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mysql-practice\"/>
    </mc:Choice>
  </mc:AlternateContent>
  <xr:revisionPtr revIDLastSave="0" documentId="8_{768E2A31-99B1-4107-9337-FEF0C0B667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1_Raw_Data" sheetId="2" r:id="rId1"/>
    <sheet name="02_Clean_Data" sheetId="3" r:id="rId2"/>
    <sheet name="03_Calculations" sheetId="4" r:id="rId3"/>
    <sheet name="04_Pivot_Analysis" sheetId="5" r:id="rId4"/>
    <sheet name="05_Data_Quality" sheetId="6" r:id="rId5"/>
    <sheet name="06_Dashboard" sheetId="1" r:id="rId6"/>
    <sheet name="07_Executive_Summary" sheetId="7" r:id="rId7"/>
  </sheets>
  <definedNames>
    <definedName name="_xlnm._FilterDatabase" localSheetId="0" hidden="1">'01_Raw_Data'!$A$4:$H$10014</definedName>
    <definedName name="_xlnm._FilterDatabase" localSheetId="1" hidden="1">'02_Clean_Data'!$A$4:$Q$10004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B12" i="4"/>
  <c r="B11" i="4"/>
  <c r="B10" i="4"/>
  <c r="B7" i="4"/>
  <c r="B6" i="4"/>
  <c r="B9" i="4" s="1"/>
  <c r="B5" i="4"/>
  <c r="Q10004" i="3"/>
  <c r="P10004" i="3"/>
  <c r="O10004" i="3"/>
  <c r="N10004" i="3"/>
  <c r="M10004" i="3"/>
  <c r="K10004" i="3"/>
  <c r="I10004" i="3"/>
  <c r="L10004" i="3" s="1"/>
  <c r="Q10003" i="3"/>
  <c r="P10003" i="3"/>
  <c r="O10003" i="3"/>
  <c r="N10003" i="3"/>
  <c r="M10003" i="3"/>
  <c r="K10003" i="3"/>
  <c r="I10003" i="3"/>
  <c r="L10003" i="3" s="1"/>
  <c r="Q10002" i="3"/>
  <c r="P10002" i="3"/>
  <c r="O10002" i="3"/>
  <c r="N10002" i="3"/>
  <c r="M10002" i="3"/>
  <c r="K10002" i="3"/>
  <c r="I10002" i="3"/>
  <c r="Q10001" i="3"/>
  <c r="P10001" i="3"/>
  <c r="O10001" i="3"/>
  <c r="N10001" i="3"/>
  <c r="M10001" i="3"/>
  <c r="K10001" i="3"/>
  <c r="I10001" i="3"/>
  <c r="L10001" i="3" s="1"/>
  <c r="Q10000" i="3"/>
  <c r="P10000" i="3"/>
  <c r="O10000" i="3"/>
  <c r="N10000" i="3"/>
  <c r="M10000" i="3"/>
  <c r="K10000" i="3"/>
  <c r="I10000" i="3"/>
  <c r="J10000" i="3" s="1"/>
  <c r="Q9999" i="3"/>
  <c r="P9999" i="3"/>
  <c r="O9999" i="3"/>
  <c r="N9999" i="3"/>
  <c r="M9999" i="3"/>
  <c r="K9999" i="3"/>
  <c r="I9999" i="3"/>
  <c r="J9999" i="3" s="1"/>
  <c r="Q9998" i="3"/>
  <c r="P9998" i="3"/>
  <c r="O9998" i="3"/>
  <c r="N9998" i="3"/>
  <c r="M9998" i="3"/>
  <c r="K9998" i="3"/>
  <c r="I9998" i="3"/>
  <c r="J9998" i="3" s="1"/>
  <c r="Q9997" i="3"/>
  <c r="P9997" i="3"/>
  <c r="O9997" i="3"/>
  <c r="N9997" i="3"/>
  <c r="M9997" i="3"/>
  <c r="K9997" i="3"/>
  <c r="I9997" i="3"/>
  <c r="L9997" i="3" s="1"/>
  <c r="Q9996" i="3"/>
  <c r="P9996" i="3"/>
  <c r="O9996" i="3"/>
  <c r="N9996" i="3"/>
  <c r="M9996" i="3"/>
  <c r="K9996" i="3"/>
  <c r="I9996" i="3"/>
  <c r="J9996" i="3" s="1"/>
  <c r="Q9995" i="3"/>
  <c r="P9995" i="3"/>
  <c r="O9995" i="3"/>
  <c r="N9995" i="3"/>
  <c r="M9995" i="3"/>
  <c r="K9995" i="3"/>
  <c r="I9995" i="3"/>
  <c r="L9995" i="3" s="1"/>
  <c r="Q9994" i="3"/>
  <c r="P9994" i="3"/>
  <c r="O9994" i="3"/>
  <c r="N9994" i="3"/>
  <c r="M9994" i="3"/>
  <c r="K9994" i="3"/>
  <c r="I9994" i="3"/>
  <c r="Q9993" i="3"/>
  <c r="P9993" i="3"/>
  <c r="O9993" i="3"/>
  <c r="N9993" i="3"/>
  <c r="M9993" i="3"/>
  <c r="K9993" i="3"/>
  <c r="I9993" i="3"/>
  <c r="L9993" i="3" s="1"/>
  <c r="Q9992" i="3"/>
  <c r="P9992" i="3"/>
  <c r="O9992" i="3"/>
  <c r="N9992" i="3"/>
  <c r="M9992" i="3"/>
  <c r="K9992" i="3"/>
  <c r="I9992" i="3"/>
  <c r="J9992" i="3" s="1"/>
  <c r="Q9991" i="3"/>
  <c r="P9991" i="3"/>
  <c r="O9991" i="3"/>
  <c r="N9991" i="3"/>
  <c r="M9991" i="3"/>
  <c r="K9991" i="3"/>
  <c r="I9991" i="3"/>
  <c r="J9991" i="3" s="1"/>
  <c r="Q9990" i="3"/>
  <c r="P9990" i="3"/>
  <c r="O9990" i="3"/>
  <c r="N9990" i="3"/>
  <c r="M9990" i="3"/>
  <c r="K9990" i="3"/>
  <c r="I9990" i="3"/>
  <c r="J9990" i="3" s="1"/>
  <c r="Q9989" i="3"/>
  <c r="P9989" i="3"/>
  <c r="O9989" i="3"/>
  <c r="N9989" i="3"/>
  <c r="M9989" i="3"/>
  <c r="K9989" i="3"/>
  <c r="I9989" i="3"/>
  <c r="L9989" i="3" s="1"/>
  <c r="Q9988" i="3"/>
  <c r="P9988" i="3"/>
  <c r="O9988" i="3"/>
  <c r="N9988" i="3"/>
  <c r="M9988" i="3"/>
  <c r="K9988" i="3"/>
  <c r="I9988" i="3"/>
  <c r="J9988" i="3" s="1"/>
  <c r="Q9987" i="3"/>
  <c r="P9987" i="3"/>
  <c r="O9987" i="3"/>
  <c r="N9987" i="3"/>
  <c r="M9987" i="3"/>
  <c r="K9987" i="3"/>
  <c r="I9987" i="3"/>
  <c r="L9987" i="3" s="1"/>
  <c r="Q9986" i="3"/>
  <c r="P9986" i="3"/>
  <c r="O9986" i="3"/>
  <c r="N9986" i="3"/>
  <c r="M9986" i="3"/>
  <c r="K9986" i="3"/>
  <c r="I9986" i="3"/>
  <c r="Q9985" i="3"/>
  <c r="P9985" i="3"/>
  <c r="O9985" i="3"/>
  <c r="N9985" i="3"/>
  <c r="M9985" i="3"/>
  <c r="K9985" i="3"/>
  <c r="I9985" i="3"/>
  <c r="L9985" i="3" s="1"/>
  <c r="Q9984" i="3"/>
  <c r="P9984" i="3"/>
  <c r="O9984" i="3"/>
  <c r="N9984" i="3"/>
  <c r="M9984" i="3"/>
  <c r="K9984" i="3"/>
  <c r="I9984" i="3"/>
  <c r="J9984" i="3" s="1"/>
  <c r="Q9983" i="3"/>
  <c r="P9983" i="3"/>
  <c r="O9983" i="3"/>
  <c r="N9983" i="3"/>
  <c r="M9983" i="3"/>
  <c r="K9983" i="3"/>
  <c r="I9983" i="3"/>
  <c r="J9983" i="3" s="1"/>
  <c r="Q9982" i="3"/>
  <c r="P9982" i="3"/>
  <c r="O9982" i="3"/>
  <c r="N9982" i="3"/>
  <c r="M9982" i="3"/>
  <c r="K9982" i="3"/>
  <c r="I9982" i="3"/>
  <c r="L9982" i="3" s="1"/>
  <c r="Q9981" i="3"/>
  <c r="P9981" i="3"/>
  <c r="O9981" i="3"/>
  <c r="N9981" i="3"/>
  <c r="M9981" i="3"/>
  <c r="K9981" i="3"/>
  <c r="I9981" i="3"/>
  <c r="L9981" i="3" s="1"/>
  <c r="Q9980" i="3"/>
  <c r="P9980" i="3"/>
  <c r="O9980" i="3"/>
  <c r="N9980" i="3"/>
  <c r="M9980" i="3"/>
  <c r="K9980" i="3"/>
  <c r="I9980" i="3"/>
  <c r="J9980" i="3" s="1"/>
  <c r="Q9979" i="3"/>
  <c r="P9979" i="3"/>
  <c r="O9979" i="3"/>
  <c r="N9979" i="3"/>
  <c r="M9979" i="3"/>
  <c r="K9979" i="3"/>
  <c r="I9979" i="3"/>
  <c r="L9979" i="3" s="1"/>
  <c r="Q9978" i="3"/>
  <c r="P9978" i="3"/>
  <c r="O9978" i="3"/>
  <c r="N9978" i="3"/>
  <c r="M9978" i="3"/>
  <c r="K9978" i="3"/>
  <c r="I9978" i="3"/>
  <c r="Q9977" i="3"/>
  <c r="P9977" i="3"/>
  <c r="O9977" i="3"/>
  <c r="N9977" i="3"/>
  <c r="M9977" i="3"/>
  <c r="K9977" i="3"/>
  <c r="I9977" i="3"/>
  <c r="L9977" i="3" s="1"/>
  <c r="Q9976" i="3"/>
  <c r="P9976" i="3"/>
  <c r="O9976" i="3"/>
  <c r="N9976" i="3"/>
  <c r="M9976" i="3"/>
  <c r="K9976" i="3"/>
  <c r="I9976" i="3"/>
  <c r="L9976" i="3" s="1"/>
  <c r="Q9975" i="3"/>
  <c r="P9975" i="3"/>
  <c r="O9975" i="3"/>
  <c r="N9975" i="3"/>
  <c r="M9975" i="3"/>
  <c r="K9975" i="3"/>
  <c r="I9975" i="3"/>
  <c r="J9975" i="3" s="1"/>
  <c r="Q9974" i="3"/>
  <c r="P9974" i="3"/>
  <c r="O9974" i="3"/>
  <c r="N9974" i="3"/>
  <c r="M9974" i="3"/>
  <c r="K9974" i="3"/>
  <c r="I9974" i="3"/>
  <c r="L9974" i="3" s="1"/>
  <c r="Q9973" i="3"/>
  <c r="P9973" i="3"/>
  <c r="O9973" i="3"/>
  <c r="N9973" i="3"/>
  <c r="M9973" i="3"/>
  <c r="K9973" i="3"/>
  <c r="I9973" i="3"/>
  <c r="L9973" i="3" s="1"/>
  <c r="Q9972" i="3"/>
  <c r="P9972" i="3"/>
  <c r="O9972" i="3"/>
  <c r="N9972" i="3"/>
  <c r="M9972" i="3"/>
  <c r="K9972" i="3"/>
  <c r="I9972" i="3"/>
  <c r="J9972" i="3" s="1"/>
  <c r="Q9971" i="3"/>
  <c r="P9971" i="3"/>
  <c r="O9971" i="3"/>
  <c r="N9971" i="3"/>
  <c r="M9971" i="3"/>
  <c r="K9971" i="3"/>
  <c r="I9971" i="3"/>
  <c r="L9971" i="3" s="1"/>
  <c r="Q9970" i="3"/>
  <c r="P9970" i="3"/>
  <c r="O9970" i="3"/>
  <c r="N9970" i="3"/>
  <c r="M9970" i="3"/>
  <c r="K9970" i="3"/>
  <c r="I9970" i="3"/>
  <c r="Q9969" i="3"/>
  <c r="P9969" i="3"/>
  <c r="O9969" i="3"/>
  <c r="N9969" i="3"/>
  <c r="M9969" i="3"/>
  <c r="K9969" i="3"/>
  <c r="I9969" i="3"/>
  <c r="L9969" i="3" s="1"/>
  <c r="Q9968" i="3"/>
  <c r="P9968" i="3"/>
  <c r="O9968" i="3"/>
  <c r="N9968" i="3"/>
  <c r="M9968" i="3"/>
  <c r="K9968" i="3"/>
  <c r="I9968" i="3"/>
  <c r="L9968" i="3" s="1"/>
  <c r="Q9967" i="3"/>
  <c r="P9967" i="3"/>
  <c r="O9967" i="3"/>
  <c r="N9967" i="3"/>
  <c r="M9967" i="3"/>
  <c r="K9967" i="3"/>
  <c r="I9967" i="3"/>
  <c r="J9967" i="3" s="1"/>
  <c r="Q9966" i="3"/>
  <c r="P9966" i="3"/>
  <c r="O9966" i="3"/>
  <c r="N9966" i="3"/>
  <c r="M9966" i="3"/>
  <c r="K9966" i="3"/>
  <c r="I9966" i="3"/>
  <c r="L9966" i="3" s="1"/>
  <c r="Q9965" i="3"/>
  <c r="P9965" i="3"/>
  <c r="O9965" i="3"/>
  <c r="N9965" i="3"/>
  <c r="M9965" i="3"/>
  <c r="K9965" i="3"/>
  <c r="I9965" i="3"/>
  <c r="L9965" i="3" s="1"/>
  <c r="Q9964" i="3"/>
  <c r="P9964" i="3"/>
  <c r="O9964" i="3"/>
  <c r="N9964" i="3"/>
  <c r="M9964" i="3"/>
  <c r="K9964" i="3"/>
  <c r="I9964" i="3"/>
  <c r="J9964" i="3" s="1"/>
  <c r="Q9963" i="3"/>
  <c r="P9963" i="3"/>
  <c r="O9963" i="3"/>
  <c r="N9963" i="3"/>
  <c r="M9963" i="3"/>
  <c r="K9963" i="3"/>
  <c r="I9963" i="3"/>
  <c r="L9963" i="3" s="1"/>
  <c r="Q9962" i="3"/>
  <c r="P9962" i="3"/>
  <c r="O9962" i="3"/>
  <c r="N9962" i="3"/>
  <c r="M9962" i="3"/>
  <c r="K9962" i="3"/>
  <c r="I9962" i="3"/>
  <c r="Q9961" i="3"/>
  <c r="P9961" i="3"/>
  <c r="O9961" i="3"/>
  <c r="N9961" i="3"/>
  <c r="M9961" i="3"/>
  <c r="K9961" i="3"/>
  <c r="I9961" i="3"/>
  <c r="L9961" i="3" s="1"/>
  <c r="Q9960" i="3"/>
  <c r="P9960" i="3"/>
  <c r="O9960" i="3"/>
  <c r="N9960" i="3"/>
  <c r="M9960" i="3"/>
  <c r="K9960" i="3"/>
  <c r="I9960" i="3"/>
  <c r="L9960" i="3" s="1"/>
  <c r="Q9959" i="3"/>
  <c r="P9959" i="3"/>
  <c r="O9959" i="3"/>
  <c r="N9959" i="3"/>
  <c r="M9959" i="3"/>
  <c r="K9959" i="3"/>
  <c r="I9959" i="3"/>
  <c r="J9959" i="3" s="1"/>
  <c r="Q9958" i="3"/>
  <c r="P9958" i="3"/>
  <c r="O9958" i="3"/>
  <c r="N9958" i="3"/>
  <c r="M9958" i="3"/>
  <c r="K9958" i="3"/>
  <c r="I9958" i="3"/>
  <c r="L9958" i="3" s="1"/>
  <c r="Q9957" i="3"/>
  <c r="P9957" i="3"/>
  <c r="O9957" i="3"/>
  <c r="N9957" i="3"/>
  <c r="M9957" i="3"/>
  <c r="K9957" i="3"/>
  <c r="I9957" i="3"/>
  <c r="J9957" i="3" s="1"/>
  <c r="Q9956" i="3"/>
  <c r="P9956" i="3"/>
  <c r="O9956" i="3"/>
  <c r="N9956" i="3"/>
  <c r="M9956" i="3"/>
  <c r="K9956" i="3"/>
  <c r="I9956" i="3"/>
  <c r="J9956" i="3" s="1"/>
  <c r="Q9955" i="3"/>
  <c r="P9955" i="3"/>
  <c r="O9955" i="3"/>
  <c r="N9955" i="3"/>
  <c r="M9955" i="3"/>
  <c r="K9955" i="3"/>
  <c r="I9955" i="3"/>
  <c r="L9955" i="3" s="1"/>
  <c r="Q9954" i="3"/>
  <c r="P9954" i="3"/>
  <c r="O9954" i="3"/>
  <c r="N9954" i="3"/>
  <c r="M9954" i="3"/>
  <c r="K9954" i="3"/>
  <c r="I9954" i="3"/>
  <c r="Q9953" i="3"/>
  <c r="P9953" i="3"/>
  <c r="O9953" i="3"/>
  <c r="N9953" i="3"/>
  <c r="M9953" i="3"/>
  <c r="K9953" i="3"/>
  <c r="I9953" i="3"/>
  <c r="L9953" i="3" s="1"/>
  <c r="Q9952" i="3"/>
  <c r="P9952" i="3"/>
  <c r="O9952" i="3"/>
  <c r="N9952" i="3"/>
  <c r="M9952" i="3"/>
  <c r="K9952" i="3"/>
  <c r="I9952" i="3"/>
  <c r="L9952" i="3" s="1"/>
  <c r="Q9951" i="3"/>
  <c r="P9951" i="3"/>
  <c r="O9951" i="3"/>
  <c r="N9951" i="3"/>
  <c r="M9951" i="3"/>
  <c r="K9951" i="3"/>
  <c r="I9951" i="3"/>
  <c r="J9951" i="3" s="1"/>
  <c r="Q9950" i="3"/>
  <c r="P9950" i="3"/>
  <c r="O9950" i="3"/>
  <c r="N9950" i="3"/>
  <c r="M9950" i="3"/>
  <c r="K9950" i="3"/>
  <c r="I9950" i="3"/>
  <c r="J9950" i="3" s="1"/>
  <c r="Q9949" i="3"/>
  <c r="P9949" i="3"/>
  <c r="O9949" i="3"/>
  <c r="N9949" i="3"/>
  <c r="M9949" i="3"/>
  <c r="K9949" i="3"/>
  <c r="I9949" i="3"/>
  <c r="L9949" i="3" s="1"/>
  <c r="Q9948" i="3"/>
  <c r="P9948" i="3"/>
  <c r="O9948" i="3"/>
  <c r="N9948" i="3"/>
  <c r="M9948" i="3"/>
  <c r="K9948" i="3"/>
  <c r="I9948" i="3"/>
  <c r="J9948" i="3" s="1"/>
  <c r="Q9947" i="3"/>
  <c r="P9947" i="3"/>
  <c r="O9947" i="3"/>
  <c r="N9947" i="3"/>
  <c r="M9947" i="3"/>
  <c r="K9947" i="3"/>
  <c r="I9947" i="3"/>
  <c r="L9947" i="3" s="1"/>
  <c r="Q9946" i="3"/>
  <c r="P9946" i="3"/>
  <c r="O9946" i="3"/>
  <c r="N9946" i="3"/>
  <c r="M9946" i="3"/>
  <c r="K9946" i="3"/>
  <c r="I9946" i="3"/>
  <c r="Q9945" i="3"/>
  <c r="P9945" i="3"/>
  <c r="O9945" i="3"/>
  <c r="N9945" i="3"/>
  <c r="M9945" i="3"/>
  <c r="K9945" i="3"/>
  <c r="I9945" i="3"/>
  <c r="L9945" i="3" s="1"/>
  <c r="Q9944" i="3"/>
  <c r="P9944" i="3"/>
  <c r="O9944" i="3"/>
  <c r="N9944" i="3"/>
  <c r="M9944" i="3"/>
  <c r="K9944" i="3"/>
  <c r="I9944" i="3"/>
  <c r="J9944" i="3" s="1"/>
  <c r="Q9943" i="3"/>
  <c r="P9943" i="3"/>
  <c r="O9943" i="3"/>
  <c r="N9943" i="3"/>
  <c r="M9943" i="3"/>
  <c r="K9943" i="3"/>
  <c r="I9943" i="3"/>
  <c r="J9943" i="3" s="1"/>
  <c r="Q9942" i="3"/>
  <c r="P9942" i="3"/>
  <c r="O9942" i="3"/>
  <c r="N9942" i="3"/>
  <c r="M9942" i="3"/>
  <c r="K9942" i="3"/>
  <c r="I9942" i="3"/>
  <c r="L9942" i="3" s="1"/>
  <c r="Q9941" i="3"/>
  <c r="P9941" i="3"/>
  <c r="O9941" i="3"/>
  <c r="N9941" i="3"/>
  <c r="M9941" i="3"/>
  <c r="K9941" i="3"/>
  <c r="I9941" i="3"/>
  <c r="J9941" i="3" s="1"/>
  <c r="Q9940" i="3"/>
  <c r="P9940" i="3"/>
  <c r="O9940" i="3"/>
  <c r="N9940" i="3"/>
  <c r="M9940" i="3"/>
  <c r="K9940" i="3"/>
  <c r="I9940" i="3"/>
  <c r="J9940" i="3" s="1"/>
  <c r="Q9939" i="3"/>
  <c r="P9939" i="3"/>
  <c r="O9939" i="3"/>
  <c r="N9939" i="3"/>
  <c r="M9939" i="3"/>
  <c r="K9939" i="3"/>
  <c r="I9939" i="3"/>
  <c r="L9939" i="3" s="1"/>
  <c r="Q9938" i="3"/>
  <c r="P9938" i="3"/>
  <c r="O9938" i="3"/>
  <c r="N9938" i="3"/>
  <c r="M9938" i="3"/>
  <c r="K9938" i="3"/>
  <c r="I9938" i="3"/>
  <c r="Q9937" i="3"/>
  <c r="P9937" i="3"/>
  <c r="O9937" i="3"/>
  <c r="N9937" i="3"/>
  <c r="M9937" i="3"/>
  <c r="K9937" i="3"/>
  <c r="I9937" i="3"/>
  <c r="L9937" i="3" s="1"/>
  <c r="Q9936" i="3"/>
  <c r="P9936" i="3"/>
  <c r="O9936" i="3"/>
  <c r="N9936" i="3"/>
  <c r="M9936" i="3"/>
  <c r="K9936" i="3"/>
  <c r="I9936" i="3"/>
  <c r="J9936" i="3" s="1"/>
  <c r="Q9935" i="3"/>
  <c r="P9935" i="3"/>
  <c r="O9935" i="3"/>
  <c r="N9935" i="3"/>
  <c r="M9935" i="3"/>
  <c r="K9935" i="3"/>
  <c r="I9935" i="3"/>
  <c r="J9935" i="3" s="1"/>
  <c r="Q9934" i="3"/>
  <c r="P9934" i="3"/>
  <c r="O9934" i="3"/>
  <c r="N9934" i="3"/>
  <c r="M9934" i="3"/>
  <c r="K9934" i="3"/>
  <c r="I9934" i="3"/>
  <c r="J9934" i="3" s="1"/>
  <c r="Q9933" i="3"/>
  <c r="P9933" i="3"/>
  <c r="O9933" i="3"/>
  <c r="N9933" i="3"/>
  <c r="M9933" i="3"/>
  <c r="K9933" i="3"/>
  <c r="I9933" i="3"/>
  <c r="J9933" i="3" s="1"/>
  <c r="Q9932" i="3"/>
  <c r="P9932" i="3"/>
  <c r="O9932" i="3"/>
  <c r="N9932" i="3"/>
  <c r="M9932" i="3"/>
  <c r="K9932" i="3"/>
  <c r="I9932" i="3"/>
  <c r="J9932" i="3" s="1"/>
  <c r="Q9931" i="3"/>
  <c r="P9931" i="3"/>
  <c r="O9931" i="3"/>
  <c r="N9931" i="3"/>
  <c r="M9931" i="3"/>
  <c r="K9931" i="3"/>
  <c r="I9931" i="3"/>
  <c r="L9931" i="3" s="1"/>
  <c r="Q9930" i="3"/>
  <c r="P9930" i="3"/>
  <c r="O9930" i="3"/>
  <c r="N9930" i="3"/>
  <c r="M9930" i="3"/>
  <c r="K9930" i="3"/>
  <c r="I9930" i="3"/>
  <c r="Q9929" i="3"/>
  <c r="P9929" i="3"/>
  <c r="O9929" i="3"/>
  <c r="N9929" i="3"/>
  <c r="M9929" i="3"/>
  <c r="L9929" i="3"/>
  <c r="K9929" i="3"/>
  <c r="I9929" i="3"/>
  <c r="J9929" i="3" s="1"/>
  <c r="Q9928" i="3"/>
  <c r="P9928" i="3"/>
  <c r="O9928" i="3"/>
  <c r="N9928" i="3"/>
  <c r="M9928" i="3"/>
  <c r="K9928" i="3"/>
  <c r="I9928" i="3"/>
  <c r="J9928" i="3" s="1"/>
  <c r="Q9927" i="3"/>
  <c r="P9927" i="3"/>
  <c r="O9927" i="3"/>
  <c r="N9927" i="3"/>
  <c r="M9927" i="3"/>
  <c r="K9927" i="3"/>
  <c r="I9927" i="3"/>
  <c r="J9927" i="3" s="1"/>
  <c r="Q9926" i="3"/>
  <c r="P9926" i="3"/>
  <c r="O9926" i="3"/>
  <c r="N9926" i="3"/>
  <c r="M9926" i="3"/>
  <c r="K9926" i="3"/>
  <c r="I9926" i="3"/>
  <c r="L9926" i="3" s="1"/>
  <c r="Q9925" i="3"/>
  <c r="P9925" i="3"/>
  <c r="O9925" i="3"/>
  <c r="N9925" i="3"/>
  <c r="M9925" i="3"/>
  <c r="K9925" i="3"/>
  <c r="I9925" i="3"/>
  <c r="J9925" i="3" s="1"/>
  <c r="Q9924" i="3"/>
  <c r="P9924" i="3"/>
  <c r="O9924" i="3"/>
  <c r="N9924" i="3"/>
  <c r="M9924" i="3"/>
  <c r="K9924" i="3"/>
  <c r="I9924" i="3"/>
  <c r="J9924" i="3" s="1"/>
  <c r="Q9923" i="3"/>
  <c r="P9923" i="3"/>
  <c r="O9923" i="3"/>
  <c r="N9923" i="3"/>
  <c r="M9923" i="3"/>
  <c r="K9923" i="3"/>
  <c r="I9923" i="3"/>
  <c r="L9923" i="3" s="1"/>
  <c r="Q9922" i="3"/>
  <c r="P9922" i="3"/>
  <c r="O9922" i="3"/>
  <c r="N9922" i="3"/>
  <c r="M9922" i="3"/>
  <c r="K9922" i="3"/>
  <c r="I9922" i="3"/>
  <c r="Q9921" i="3"/>
  <c r="P9921" i="3"/>
  <c r="O9921" i="3"/>
  <c r="N9921" i="3"/>
  <c r="M9921" i="3"/>
  <c r="K9921" i="3"/>
  <c r="I9921" i="3"/>
  <c r="L9921" i="3" s="1"/>
  <c r="Q9920" i="3"/>
  <c r="P9920" i="3"/>
  <c r="O9920" i="3"/>
  <c r="N9920" i="3"/>
  <c r="M9920" i="3"/>
  <c r="K9920" i="3"/>
  <c r="I9920" i="3"/>
  <c r="J9920" i="3" s="1"/>
  <c r="Q9919" i="3"/>
  <c r="P9919" i="3"/>
  <c r="O9919" i="3"/>
  <c r="N9919" i="3"/>
  <c r="M9919" i="3"/>
  <c r="K9919" i="3"/>
  <c r="I9919" i="3"/>
  <c r="J9919" i="3" s="1"/>
  <c r="Q9918" i="3"/>
  <c r="P9918" i="3"/>
  <c r="O9918" i="3"/>
  <c r="N9918" i="3"/>
  <c r="M9918" i="3"/>
  <c r="K9918" i="3"/>
  <c r="I9918" i="3"/>
  <c r="L9918" i="3" s="1"/>
  <c r="Q9917" i="3"/>
  <c r="P9917" i="3"/>
  <c r="O9917" i="3"/>
  <c r="N9917" i="3"/>
  <c r="M9917" i="3"/>
  <c r="K9917" i="3"/>
  <c r="I9917" i="3"/>
  <c r="J9917" i="3" s="1"/>
  <c r="Q9916" i="3"/>
  <c r="P9916" i="3"/>
  <c r="O9916" i="3"/>
  <c r="N9916" i="3"/>
  <c r="M9916" i="3"/>
  <c r="K9916" i="3"/>
  <c r="I9916" i="3"/>
  <c r="J9916" i="3" s="1"/>
  <c r="Q9915" i="3"/>
  <c r="P9915" i="3"/>
  <c r="O9915" i="3"/>
  <c r="N9915" i="3"/>
  <c r="M9915" i="3"/>
  <c r="K9915" i="3"/>
  <c r="I9915" i="3"/>
  <c r="L9915" i="3" s="1"/>
  <c r="Q9914" i="3"/>
  <c r="P9914" i="3"/>
  <c r="O9914" i="3"/>
  <c r="N9914" i="3"/>
  <c r="M9914" i="3"/>
  <c r="K9914" i="3"/>
  <c r="I9914" i="3"/>
  <c r="Q9913" i="3"/>
  <c r="P9913" i="3"/>
  <c r="O9913" i="3"/>
  <c r="N9913" i="3"/>
  <c r="M9913" i="3"/>
  <c r="K9913" i="3"/>
  <c r="I9913" i="3"/>
  <c r="L9913" i="3" s="1"/>
  <c r="Q9912" i="3"/>
  <c r="P9912" i="3"/>
  <c r="O9912" i="3"/>
  <c r="N9912" i="3"/>
  <c r="M9912" i="3"/>
  <c r="K9912" i="3"/>
  <c r="I9912" i="3"/>
  <c r="J9912" i="3" s="1"/>
  <c r="Q9911" i="3"/>
  <c r="P9911" i="3"/>
  <c r="O9911" i="3"/>
  <c r="N9911" i="3"/>
  <c r="M9911" i="3"/>
  <c r="K9911" i="3"/>
  <c r="I9911" i="3"/>
  <c r="J9911" i="3" s="1"/>
  <c r="Q9910" i="3"/>
  <c r="P9910" i="3"/>
  <c r="O9910" i="3"/>
  <c r="N9910" i="3"/>
  <c r="M9910" i="3"/>
  <c r="K9910" i="3"/>
  <c r="I9910" i="3"/>
  <c r="L9910" i="3" s="1"/>
  <c r="Q9909" i="3"/>
  <c r="P9909" i="3"/>
  <c r="O9909" i="3"/>
  <c r="N9909" i="3"/>
  <c r="M9909" i="3"/>
  <c r="K9909" i="3"/>
  <c r="I9909" i="3"/>
  <c r="J9909" i="3" s="1"/>
  <c r="Q9908" i="3"/>
  <c r="P9908" i="3"/>
  <c r="O9908" i="3"/>
  <c r="N9908" i="3"/>
  <c r="M9908" i="3"/>
  <c r="K9908" i="3"/>
  <c r="I9908" i="3"/>
  <c r="J9908" i="3" s="1"/>
  <c r="Q9907" i="3"/>
  <c r="P9907" i="3"/>
  <c r="O9907" i="3"/>
  <c r="N9907" i="3"/>
  <c r="M9907" i="3"/>
  <c r="K9907" i="3"/>
  <c r="I9907" i="3"/>
  <c r="L9907" i="3" s="1"/>
  <c r="Q9906" i="3"/>
  <c r="P9906" i="3"/>
  <c r="O9906" i="3"/>
  <c r="N9906" i="3"/>
  <c r="M9906" i="3"/>
  <c r="K9906" i="3"/>
  <c r="I9906" i="3"/>
  <c r="Q9905" i="3"/>
  <c r="P9905" i="3"/>
  <c r="O9905" i="3"/>
  <c r="N9905" i="3"/>
  <c r="M9905" i="3"/>
  <c r="K9905" i="3"/>
  <c r="I9905" i="3"/>
  <c r="L9905" i="3" s="1"/>
  <c r="Q9904" i="3"/>
  <c r="P9904" i="3"/>
  <c r="O9904" i="3"/>
  <c r="N9904" i="3"/>
  <c r="M9904" i="3"/>
  <c r="K9904" i="3"/>
  <c r="I9904" i="3"/>
  <c r="J9904" i="3" s="1"/>
  <c r="Q9903" i="3"/>
  <c r="P9903" i="3"/>
  <c r="O9903" i="3"/>
  <c r="N9903" i="3"/>
  <c r="M9903" i="3"/>
  <c r="K9903" i="3"/>
  <c r="I9903" i="3"/>
  <c r="J9903" i="3" s="1"/>
  <c r="Q9902" i="3"/>
  <c r="P9902" i="3"/>
  <c r="O9902" i="3"/>
  <c r="N9902" i="3"/>
  <c r="M9902" i="3"/>
  <c r="K9902" i="3"/>
  <c r="I9902" i="3"/>
  <c r="L9902" i="3" s="1"/>
  <c r="Q9901" i="3"/>
  <c r="P9901" i="3"/>
  <c r="O9901" i="3"/>
  <c r="N9901" i="3"/>
  <c r="M9901" i="3"/>
  <c r="K9901" i="3"/>
  <c r="I9901" i="3"/>
  <c r="J9901" i="3" s="1"/>
  <c r="Q9900" i="3"/>
  <c r="P9900" i="3"/>
  <c r="O9900" i="3"/>
  <c r="N9900" i="3"/>
  <c r="M9900" i="3"/>
  <c r="K9900" i="3"/>
  <c r="I9900" i="3"/>
  <c r="J9900" i="3" s="1"/>
  <c r="Q9899" i="3"/>
  <c r="P9899" i="3"/>
  <c r="O9899" i="3"/>
  <c r="N9899" i="3"/>
  <c r="M9899" i="3"/>
  <c r="K9899" i="3"/>
  <c r="I9899" i="3"/>
  <c r="L9899" i="3" s="1"/>
  <c r="Q9898" i="3"/>
  <c r="P9898" i="3"/>
  <c r="O9898" i="3"/>
  <c r="N9898" i="3"/>
  <c r="M9898" i="3"/>
  <c r="K9898" i="3"/>
  <c r="I9898" i="3"/>
  <c r="Q9897" i="3"/>
  <c r="P9897" i="3"/>
  <c r="O9897" i="3"/>
  <c r="N9897" i="3"/>
  <c r="M9897" i="3"/>
  <c r="K9897" i="3"/>
  <c r="I9897" i="3"/>
  <c r="L9897" i="3" s="1"/>
  <c r="Q9896" i="3"/>
  <c r="P9896" i="3"/>
  <c r="O9896" i="3"/>
  <c r="N9896" i="3"/>
  <c r="M9896" i="3"/>
  <c r="K9896" i="3"/>
  <c r="I9896" i="3"/>
  <c r="J9896" i="3" s="1"/>
  <c r="Q9895" i="3"/>
  <c r="P9895" i="3"/>
  <c r="O9895" i="3"/>
  <c r="N9895" i="3"/>
  <c r="M9895" i="3"/>
  <c r="K9895" i="3"/>
  <c r="I9895" i="3"/>
  <c r="J9895" i="3" s="1"/>
  <c r="Q9894" i="3"/>
  <c r="P9894" i="3"/>
  <c r="O9894" i="3"/>
  <c r="N9894" i="3"/>
  <c r="M9894" i="3"/>
  <c r="K9894" i="3"/>
  <c r="I9894" i="3"/>
  <c r="L9894" i="3" s="1"/>
  <c r="Q9893" i="3"/>
  <c r="P9893" i="3"/>
  <c r="O9893" i="3"/>
  <c r="N9893" i="3"/>
  <c r="M9893" i="3"/>
  <c r="K9893" i="3"/>
  <c r="I9893" i="3"/>
  <c r="J9893" i="3" s="1"/>
  <c r="Q9892" i="3"/>
  <c r="P9892" i="3"/>
  <c r="O9892" i="3"/>
  <c r="N9892" i="3"/>
  <c r="M9892" i="3"/>
  <c r="K9892" i="3"/>
  <c r="I9892" i="3"/>
  <c r="J9892" i="3" s="1"/>
  <c r="Q9891" i="3"/>
  <c r="P9891" i="3"/>
  <c r="O9891" i="3"/>
  <c r="N9891" i="3"/>
  <c r="M9891" i="3"/>
  <c r="K9891" i="3"/>
  <c r="I9891" i="3"/>
  <c r="L9891" i="3" s="1"/>
  <c r="Q9890" i="3"/>
  <c r="P9890" i="3"/>
  <c r="O9890" i="3"/>
  <c r="N9890" i="3"/>
  <c r="M9890" i="3"/>
  <c r="K9890" i="3"/>
  <c r="I9890" i="3"/>
  <c r="Q9889" i="3"/>
  <c r="P9889" i="3"/>
  <c r="O9889" i="3"/>
  <c r="N9889" i="3"/>
  <c r="M9889" i="3"/>
  <c r="K9889" i="3"/>
  <c r="I9889" i="3"/>
  <c r="L9889" i="3" s="1"/>
  <c r="Q9888" i="3"/>
  <c r="P9888" i="3"/>
  <c r="O9888" i="3"/>
  <c r="N9888" i="3"/>
  <c r="M9888" i="3"/>
  <c r="K9888" i="3"/>
  <c r="I9888" i="3"/>
  <c r="J9888" i="3" s="1"/>
  <c r="Q9887" i="3"/>
  <c r="P9887" i="3"/>
  <c r="O9887" i="3"/>
  <c r="N9887" i="3"/>
  <c r="M9887" i="3"/>
  <c r="K9887" i="3"/>
  <c r="I9887" i="3"/>
  <c r="J9887" i="3" s="1"/>
  <c r="Q9886" i="3"/>
  <c r="P9886" i="3"/>
  <c r="O9886" i="3"/>
  <c r="N9886" i="3"/>
  <c r="M9886" i="3"/>
  <c r="K9886" i="3"/>
  <c r="I9886" i="3"/>
  <c r="L9886" i="3" s="1"/>
  <c r="Q9885" i="3"/>
  <c r="P9885" i="3"/>
  <c r="O9885" i="3"/>
  <c r="N9885" i="3"/>
  <c r="M9885" i="3"/>
  <c r="K9885" i="3"/>
  <c r="I9885" i="3"/>
  <c r="J9885" i="3" s="1"/>
  <c r="Q9884" i="3"/>
  <c r="P9884" i="3"/>
  <c r="O9884" i="3"/>
  <c r="N9884" i="3"/>
  <c r="M9884" i="3"/>
  <c r="K9884" i="3"/>
  <c r="I9884" i="3"/>
  <c r="J9884" i="3" s="1"/>
  <c r="Q9883" i="3"/>
  <c r="P9883" i="3"/>
  <c r="O9883" i="3"/>
  <c r="N9883" i="3"/>
  <c r="M9883" i="3"/>
  <c r="K9883" i="3"/>
  <c r="I9883" i="3"/>
  <c r="L9883" i="3" s="1"/>
  <c r="Q9882" i="3"/>
  <c r="P9882" i="3"/>
  <c r="O9882" i="3"/>
  <c r="N9882" i="3"/>
  <c r="M9882" i="3"/>
  <c r="K9882" i="3"/>
  <c r="I9882" i="3"/>
  <c r="Q9881" i="3"/>
  <c r="P9881" i="3"/>
  <c r="O9881" i="3"/>
  <c r="N9881" i="3"/>
  <c r="M9881" i="3"/>
  <c r="K9881" i="3"/>
  <c r="I9881" i="3"/>
  <c r="L9881" i="3" s="1"/>
  <c r="Q9880" i="3"/>
  <c r="P9880" i="3"/>
  <c r="O9880" i="3"/>
  <c r="N9880" i="3"/>
  <c r="M9880" i="3"/>
  <c r="K9880" i="3"/>
  <c r="I9880" i="3"/>
  <c r="J9880" i="3" s="1"/>
  <c r="Q9879" i="3"/>
  <c r="P9879" i="3"/>
  <c r="O9879" i="3"/>
  <c r="N9879" i="3"/>
  <c r="M9879" i="3"/>
  <c r="K9879" i="3"/>
  <c r="I9879" i="3"/>
  <c r="J9879" i="3" s="1"/>
  <c r="Q9878" i="3"/>
  <c r="P9878" i="3"/>
  <c r="O9878" i="3"/>
  <c r="N9878" i="3"/>
  <c r="M9878" i="3"/>
  <c r="K9878" i="3"/>
  <c r="I9878" i="3"/>
  <c r="L9878" i="3" s="1"/>
  <c r="Q9877" i="3"/>
  <c r="P9877" i="3"/>
  <c r="O9877" i="3"/>
  <c r="N9877" i="3"/>
  <c r="M9877" i="3"/>
  <c r="K9877" i="3"/>
  <c r="I9877" i="3"/>
  <c r="J9877" i="3" s="1"/>
  <c r="Q9876" i="3"/>
  <c r="P9876" i="3"/>
  <c r="O9876" i="3"/>
  <c r="N9876" i="3"/>
  <c r="M9876" i="3"/>
  <c r="K9876" i="3"/>
  <c r="I9876" i="3"/>
  <c r="J9876" i="3" s="1"/>
  <c r="Q9875" i="3"/>
  <c r="P9875" i="3"/>
  <c r="O9875" i="3"/>
  <c r="N9875" i="3"/>
  <c r="M9875" i="3"/>
  <c r="K9875" i="3"/>
  <c r="I9875" i="3"/>
  <c r="L9875" i="3" s="1"/>
  <c r="Q9874" i="3"/>
  <c r="P9874" i="3"/>
  <c r="O9874" i="3"/>
  <c r="N9874" i="3"/>
  <c r="M9874" i="3"/>
  <c r="K9874" i="3"/>
  <c r="I9874" i="3"/>
  <c r="Q9873" i="3"/>
  <c r="P9873" i="3"/>
  <c r="O9873" i="3"/>
  <c r="N9873" i="3"/>
  <c r="M9873" i="3"/>
  <c r="K9873" i="3"/>
  <c r="I9873" i="3"/>
  <c r="L9873" i="3" s="1"/>
  <c r="Q9872" i="3"/>
  <c r="P9872" i="3"/>
  <c r="O9872" i="3"/>
  <c r="N9872" i="3"/>
  <c r="M9872" i="3"/>
  <c r="K9872" i="3"/>
  <c r="I9872" i="3"/>
  <c r="J9872" i="3" s="1"/>
  <c r="Q9871" i="3"/>
  <c r="P9871" i="3"/>
  <c r="O9871" i="3"/>
  <c r="N9871" i="3"/>
  <c r="M9871" i="3"/>
  <c r="K9871" i="3"/>
  <c r="I9871" i="3"/>
  <c r="J9871" i="3" s="1"/>
  <c r="Q9870" i="3"/>
  <c r="P9870" i="3"/>
  <c r="O9870" i="3"/>
  <c r="N9870" i="3"/>
  <c r="M9870" i="3"/>
  <c r="K9870" i="3"/>
  <c r="I9870" i="3"/>
  <c r="L9870" i="3" s="1"/>
  <c r="Q9869" i="3"/>
  <c r="P9869" i="3"/>
  <c r="O9869" i="3"/>
  <c r="N9869" i="3"/>
  <c r="M9869" i="3"/>
  <c r="K9869" i="3"/>
  <c r="I9869" i="3"/>
  <c r="J9869" i="3" s="1"/>
  <c r="Q9868" i="3"/>
  <c r="P9868" i="3"/>
  <c r="O9868" i="3"/>
  <c r="N9868" i="3"/>
  <c r="M9868" i="3"/>
  <c r="K9868" i="3"/>
  <c r="I9868" i="3"/>
  <c r="J9868" i="3" s="1"/>
  <c r="Q9867" i="3"/>
  <c r="P9867" i="3"/>
  <c r="O9867" i="3"/>
  <c r="N9867" i="3"/>
  <c r="M9867" i="3"/>
  <c r="K9867" i="3"/>
  <c r="I9867" i="3"/>
  <c r="L9867" i="3" s="1"/>
  <c r="Q9866" i="3"/>
  <c r="P9866" i="3"/>
  <c r="O9866" i="3"/>
  <c r="N9866" i="3"/>
  <c r="M9866" i="3"/>
  <c r="K9866" i="3"/>
  <c r="I9866" i="3"/>
  <c r="Q9865" i="3"/>
  <c r="P9865" i="3"/>
  <c r="O9865" i="3"/>
  <c r="N9865" i="3"/>
  <c r="M9865" i="3"/>
  <c r="K9865" i="3"/>
  <c r="I9865" i="3"/>
  <c r="L9865" i="3" s="1"/>
  <c r="Q9864" i="3"/>
  <c r="P9864" i="3"/>
  <c r="O9864" i="3"/>
  <c r="N9864" i="3"/>
  <c r="M9864" i="3"/>
  <c r="K9864" i="3"/>
  <c r="I9864" i="3"/>
  <c r="J9864" i="3" s="1"/>
  <c r="Q9863" i="3"/>
  <c r="P9863" i="3"/>
  <c r="O9863" i="3"/>
  <c r="N9863" i="3"/>
  <c r="M9863" i="3"/>
  <c r="K9863" i="3"/>
  <c r="I9863" i="3"/>
  <c r="J9863" i="3" s="1"/>
  <c r="Q9862" i="3"/>
  <c r="P9862" i="3"/>
  <c r="O9862" i="3"/>
  <c r="N9862" i="3"/>
  <c r="M9862" i="3"/>
  <c r="K9862" i="3"/>
  <c r="I9862" i="3"/>
  <c r="J9862" i="3" s="1"/>
  <c r="Q9861" i="3"/>
  <c r="P9861" i="3"/>
  <c r="O9861" i="3"/>
  <c r="N9861" i="3"/>
  <c r="M9861" i="3"/>
  <c r="K9861" i="3"/>
  <c r="I9861" i="3"/>
  <c r="Q9860" i="3"/>
  <c r="P9860" i="3"/>
  <c r="O9860" i="3"/>
  <c r="N9860" i="3"/>
  <c r="M9860" i="3"/>
  <c r="K9860" i="3"/>
  <c r="I9860" i="3"/>
  <c r="Q9859" i="3"/>
  <c r="P9859" i="3"/>
  <c r="O9859" i="3"/>
  <c r="N9859" i="3"/>
  <c r="M9859" i="3"/>
  <c r="K9859" i="3"/>
  <c r="I9859" i="3"/>
  <c r="L9859" i="3" s="1"/>
  <c r="Q9858" i="3"/>
  <c r="P9858" i="3"/>
  <c r="O9858" i="3"/>
  <c r="N9858" i="3"/>
  <c r="M9858" i="3"/>
  <c r="K9858" i="3"/>
  <c r="I9858" i="3"/>
  <c r="Q9857" i="3"/>
  <c r="P9857" i="3"/>
  <c r="O9857" i="3"/>
  <c r="N9857" i="3"/>
  <c r="M9857" i="3"/>
  <c r="K9857" i="3"/>
  <c r="I9857" i="3"/>
  <c r="L9857" i="3" s="1"/>
  <c r="Q9856" i="3"/>
  <c r="P9856" i="3"/>
  <c r="O9856" i="3"/>
  <c r="N9856" i="3"/>
  <c r="M9856" i="3"/>
  <c r="K9856" i="3"/>
  <c r="I9856" i="3"/>
  <c r="J9856" i="3" s="1"/>
  <c r="Q9855" i="3"/>
  <c r="P9855" i="3"/>
  <c r="O9855" i="3"/>
  <c r="N9855" i="3"/>
  <c r="M9855" i="3"/>
  <c r="K9855" i="3"/>
  <c r="I9855" i="3"/>
  <c r="J9855" i="3" s="1"/>
  <c r="Q9854" i="3"/>
  <c r="P9854" i="3"/>
  <c r="O9854" i="3"/>
  <c r="N9854" i="3"/>
  <c r="M9854" i="3"/>
  <c r="K9854" i="3"/>
  <c r="I9854" i="3"/>
  <c r="Q9853" i="3"/>
  <c r="P9853" i="3"/>
  <c r="O9853" i="3"/>
  <c r="N9853" i="3"/>
  <c r="M9853" i="3"/>
  <c r="K9853" i="3"/>
  <c r="I9853" i="3"/>
  <c r="Q9852" i="3"/>
  <c r="P9852" i="3"/>
  <c r="O9852" i="3"/>
  <c r="N9852" i="3"/>
  <c r="M9852" i="3"/>
  <c r="K9852" i="3"/>
  <c r="I9852" i="3"/>
  <c r="Q9851" i="3"/>
  <c r="P9851" i="3"/>
  <c r="O9851" i="3"/>
  <c r="N9851" i="3"/>
  <c r="M9851" i="3"/>
  <c r="K9851" i="3"/>
  <c r="I9851" i="3"/>
  <c r="L9851" i="3" s="1"/>
  <c r="Q9850" i="3"/>
  <c r="P9850" i="3"/>
  <c r="O9850" i="3"/>
  <c r="N9850" i="3"/>
  <c r="M9850" i="3"/>
  <c r="K9850" i="3"/>
  <c r="I9850" i="3"/>
  <c r="Q9849" i="3"/>
  <c r="P9849" i="3"/>
  <c r="O9849" i="3"/>
  <c r="N9849" i="3"/>
  <c r="M9849" i="3"/>
  <c r="K9849" i="3"/>
  <c r="I9849" i="3"/>
  <c r="Q9848" i="3"/>
  <c r="P9848" i="3"/>
  <c r="O9848" i="3"/>
  <c r="N9848" i="3"/>
  <c r="M9848" i="3"/>
  <c r="K9848" i="3"/>
  <c r="I9848" i="3"/>
  <c r="Q9847" i="3"/>
  <c r="P9847" i="3"/>
  <c r="O9847" i="3"/>
  <c r="N9847" i="3"/>
  <c r="M9847" i="3"/>
  <c r="K9847" i="3"/>
  <c r="I9847" i="3"/>
  <c r="Q9846" i="3"/>
  <c r="P9846" i="3"/>
  <c r="O9846" i="3"/>
  <c r="N9846" i="3"/>
  <c r="M9846" i="3"/>
  <c r="K9846" i="3"/>
  <c r="I9846" i="3"/>
  <c r="J9846" i="3" s="1"/>
  <c r="Q9845" i="3"/>
  <c r="P9845" i="3"/>
  <c r="O9845" i="3"/>
  <c r="N9845" i="3"/>
  <c r="M9845" i="3"/>
  <c r="K9845" i="3"/>
  <c r="I9845" i="3"/>
  <c r="J9845" i="3" s="1"/>
  <c r="Q9844" i="3"/>
  <c r="P9844" i="3"/>
  <c r="O9844" i="3"/>
  <c r="N9844" i="3"/>
  <c r="M9844" i="3"/>
  <c r="K9844" i="3"/>
  <c r="I9844" i="3"/>
  <c r="J9844" i="3" s="1"/>
  <c r="Q9843" i="3"/>
  <c r="P9843" i="3"/>
  <c r="O9843" i="3"/>
  <c r="N9843" i="3"/>
  <c r="M9843" i="3"/>
  <c r="K9843" i="3"/>
  <c r="I9843" i="3"/>
  <c r="Q9842" i="3"/>
  <c r="P9842" i="3"/>
  <c r="O9842" i="3"/>
  <c r="N9842" i="3"/>
  <c r="M9842" i="3"/>
  <c r="K9842" i="3"/>
  <c r="I9842" i="3"/>
  <c r="Q9841" i="3"/>
  <c r="P9841" i="3"/>
  <c r="O9841" i="3"/>
  <c r="N9841" i="3"/>
  <c r="M9841" i="3"/>
  <c r="K9841" i="3"/>
  <c r="I9841" i="3"/>
  <c r="Q9840" i="3"/>
  <c r="P9840" i="3"/>
  <c r="O9840" i="3"/>
  <c r="N9840" i="3"/>
  <c r="M9840" i="3"/>
  <c r="K9840" i="3"/>
  <c r="I9840" i="3"/>
  <c r="Q9839" i="3"/>
  <c r="P9839" i="3"/>
  <c r="O9839" i="3"/>
  <c r="N9839" i="3"/>
  <c r="M9839" i="3"/>
  <c r="K9839" i="3"/>
  <c r="I9839" i="3"/>
  <c r="Q9838" i="3"/>
  <c r="P9838" i="3"/>
  <c r="O9838" i="3"/>
  <c r="N9838" i="3"/>
  <c r="M9838" i="3"/>
  <c r="K9838" i="3"/>
  <c r="I9838" i="3"/>
  <c r="Q9837" i="3"/>
  <c r="P9837" i="3"/>
  <c r="O9837" i="3"/>
  <c r="N9837" i="3"/>
  <c r="M9837" i="3"/>
  <c r="K9837" i="3"/>
  <c r="I9837" i="3"/>
  <c r="Q9836" i="3"/>
  <c r="P9836" i="3"/>
  <c r="O9836" i="3"/>
  <c r="N9836" i="3"/>
  <c r="M9836" i="3"/>
  <c r="K9836" i="3"/>
  <c r="I9836" i="3"/>
  <c r="Q9835" i="3"/>
  <c r="P9835" i="3"/>
  <c r="O9835" i="3"/>
  <c r="N9835" i="3"/>
  <c r="M9835" i="3"/>
  <c r="K9835" i="3"/>
  <c r="I9835" i="3"/>
  <c r="Q9834" i="3"/>
  <c r="P9834" i="3"/>
  <c r="O9834" i="3"/>
  <c r="N9834" i="3"/>
  <c r="M9834" i="3"/>
  <c r="K9834" i="3"/>
  <c r="I9834" i="3"/>
  <c r="Q9833" i="3"/>
  <c r="P9833" i="3"/>
  <c r="O9833" i="3"/>
  <c r="N9833" i="3"/>
  <c r="M9833" i="3"/>
  <c r="K9833" i="3"/>
  <c r="I9833" i="3"/>
  <c r="Q9832" i="3"/>
  <c r="P9832" i="3"/>
  <c r="O9832" i="3"/>
  <c r="N9832" i="3"/>
  <c r="M9832" i="3"/>
  <c r="K9832" i="3"/>
  <c r="I9832" i="3"/>
  <c r="Q9831" i="3"/>
  <c r="P9831" i="3"/>
  <c r="O9831" i="3"/>
  <c r="N9831" i="3"/>
  <c r="M9831" i="3"/>
  <c r="K9831" i="3"/>
  <c r="I9831" i="3"/>
  <c r="Q9830" i="3"/>
  <c r="P9830" i="3"/>
  <c r="O9830" i="3"/>
  <c r="N9830" i="3"/>
  <c r="M9830" i="3"/>
  <c r="K9830" i="3"/>
  <c r="I9830" i="3"/>
  <c r="J9830" i="3" s="1"/>
  <c r="Q9829" i="3"/>
  <c r="P9829" i="3"/>
  <c r="O9829" i="3"/>
  <c r="N9829" i="3"/>
  <c r="M9829" i="3"/>
  <c r="K9829" i="3"/>
  <c r="I9829" i="3"/>
  <c r="J9829" i="3" s="1"/>
  <c r="Q9828" i="3"/>
  <c r="P9828" i="3"/>
  <c r="O9828" i="3"/>
  <c r="N9828" i="3"/>
  <c r="M9828" i="3"/>
  <c r="K9828" i="3"/>
  <c r="I9828" i="3"/>
  <c r="J9828" i="3" s="1"/>
  <c r="Q9827" i="3"/>
  <c r="P9827" i="3"/>
  <c r="O9827" i="3"/>
  <c r="N9827" i="3"/>
  <c r="M9827" i="3"/>
  <c r="K9827" i="3"/>
  <c r="I9827" i="3"/>
  <c r="Q9826" i="3"/>
  <c r="P9826" i="3"/>
  <c r="O9826" i="3"/>
  <c r="N9826" i="3"/>
  <c r="M9826" i="3"/>
  <c r="K9826" i="3"/>
  <c r="I9826" i="3"/>
  <c r="Q9825" i="3"/>
  <c r="P9825" i="3"/>
  <c r="O9825" i="3"/>
  <c r="N9825" i="3"/>
  <c r="M9825" i="3"/>
  <c r="K9825" i="3"/>
  <c r="I9825" i="3"/>
  <c r="Q9824" i="3"/>
  <c r="P9824" i="3"/>
  <c r="O9824" i="3"/>
  <c r="N9824" i="3"/>
  <c r="M9824" i="3"/>
  <c r="K9824" i="3"/>
  <c r="I9824" i="3"/>
  <c r="Q9823" i="3"/>
  <c r="P9823" i="3"/>
  <c r="O9823" i="3"/>
  <c r="N9823" i="3"/>
  <c r="M9823" i="3"/>
  <c r="K9823" i="3"/>
  <c r="I9823" i="3"/>
  <c r="Q9822" i="3"/>
  <c r="P9822" i="3"/>
  <c r="O9822" i="3"/>
  <c r="N9822" i="3"/>
  <c r="M9822" i="3"/>
  <c r="K9822" i="3"/>
  <c r="I9822" i="3"/>
  <c r="Q9821" i="3"/>
  <c r="P9821" i="3"/>
  <c r="O9821" i="3"/>
  <c r="N9821" i="3"/>
  <c r="M9821" i="3"/>
  <c r="K9821" i="3"/>
  <c r="I9821" i="3"/>
  <c r="Q9820" i="3"/>
  <c r="P9820" i="3"/>
  <c r="O9820" i="3"/>
  <c r="N9820" i="3"/>
  <c r="M9820" i="3"/>
  <c r="K9820" i="3"/>
  <c r="I9820" i="3"/>
  <c r="Q9819" i="3"/>
  <c r="P9819" i="3"/>
  <c r="O9819" i="3"/>
  <c r="N9819" i="3"/>
  <c r="M9819" i="3"/>
  <c r="K9819" i="3"/>
  <c r="I9819" i="3"/>
  <c r="Q9818" i="3"/>
  <c r="P9818" i="3"/>
  <c r="O9818" i="3"/>
  <c r="N9818" i="3"/>
  <c r="M9818" i="3"/>
  <c r="K9818" i="3"/>
  <c r="I9818" i="3"/>
  <c r="L9818" i="3" s="1"/>
  <c r="Q9817" i="3"/>
  <c r="P9817" i="3"/>
  <c r="O9817" i="3"/>
  <c r="N9817" i="3"/>
  <c r="M9817" i="3"/>
  <c r="K9817" i="3"/>
  <c r="I9817" i="3"/>
  <c r="L9817" i="3" s="1"/>
  <c r="Q9816" i="3"/>
  <c r="P9816" i="3"/>
  <c r="O9816" i="3"/>
  <c r="N9816" i="3"/>
  <c r="M9816" i="3"/>
  <c r="K9816" i="3"/>
  <c r="I9816" i="3"/>
  <c r="J9816" i="3" s="1"/>
  <c r="Q9815" i="3"/>
  <c r="P9815" i="3"/>
  <c r="O9815" i="3"/>
  <c r="N9815" i="3"/>
  <c r="M9815" i="3"/>
  <c r="K9815" i="3"/>
  <c r="I9815" i="3"/>
  <c r="J9815" i="3" s="1"/>
  <c r="Q9814" i="3"/>
  <c r="P9814" i="3"/>
  <c r="O9814" i="3"/>
  <c r="N9814" i="3"/>
  <c r="M9814" i="3"/>
  <c r="K9814" i="3"/>
  <c r="I9814" i="3"/>
  <c r="L9814" i="3" s="1"/>
  <c r="Q9813" i="3"/>
  <c r="P9813" i="3"/>
  <c r="O9813" i="3"/>
  <c r="N9813" i="3"/>
  <c r="M9813" i="3"/>
  <c r="K9813" i="3"/>
  <c r="I9813" i="3"/>
  <c r="Q9812" i="3"/>
  <c r="P9812" i="3"/>
  <c r="O9812" i="3"/>
  <c r="N9812" i="3"/>
  <c r="M9812" i="3"/>
  <c r="K9812" i="3"/>
  <c r="I9812" i="3"/>
  <c r="Q9811" i="3"/>
  <c r="P9811" i="3"/>
  <c r="O9811" i="3"/>
  <c r="N9811" i="3"/>
  <c r="M9811" i="3"/>
  <c r="K9811" i="3"/>
  <c r="I9811" i="3"/>
  <c r="Q9810" i="3"/>
  <c r="P9810" i="3"/>
  <c r="O9810" i="3"/>
  <c r="N9810" i="3"/>
  <c r="M9810" i="3"/>
  <c r="K9810" i="3"/>
  <c r="I9810" i="3"/>
  <c r="L9810" i="3" s="1"/>
  <c r="Q9809" i="3"/>
  <c r="P9809" i="3"/>
  <c r="O9809" i="3"/>
  <c r="N9809" i="3"/>
  <c r="M9809" i="3"/>
  <c r="K9809" i="3"/>
  <c r="I9809" i="3"/>
  <c r="L9809" i="3" s="1"/>
  <c r="Q9808" i="3"/>
  <c r="P9808" i="3"/>
  <c r="O9808" i="3"/>
  <c r="N9808" i="3"/>
  <c r="M9808" i="3"/>
  <c r="K9808" i="3"/>
  <c r="I9808" i="3"/>
  <c r="J9808" i="3" s="1"/>
  <c r="Q9807" i="3"/>
  <c r="P9807" i="3"/>
  <c r="O9807" i="3"/>
  <c r="N9807" i="3"/>
  <c r="M9807" i="3"/>
  <c r="K9807" i="3"/>
  <c r="I9807" i="3"/>
  <c r="J9807" i="3" s="1"/>
  <c r="Q9806" i="3"/>
  <c r="P9806" i="3"/>
  <c r="O9806" i="3"/>
  <c r="N9806" i="3"/>
  <c r="M9806" i="3"/>
  <c r="K9806" i="3"/>
  <c r="I9806" i="3"/>
  <c r="Q9805" i="3"/>
  <c r="P9805" i="3"/>
  <c r="O9805" i="3"/>
  <c r="N9805" i="3"/>
  <c r="M9805" i="3"/>
  <c r="K9805" i="3"/>
  <c r="I9805" i="3"/>
  <c r="J9805" i="3" s="1"/>
  <c r="Q9804" i="3"/>
  <c r="P9804" i="3"/>
  <c r="O9804" i="3"/>
  <c r="N9804" i="3"/>
  <c r="M9804" i="3"/>
  <c r="K9804" i="3"/>
  <c r="I9804" i="3"/>
  <c r="J9804" i="3" s="1"/>
  <c r="Q9803" i="3"/>
  <c r="P9803" i="3"/>
  <c r="O9803" i="3"/>
  <c r="N9803" i="3"/>
  <c r="M9803" i="3"/>
  <c r="K9803" i="3"/>
  <c r="I9803" i="3"/>
  <c r="Q9802" i="3"/>
  <c r="P9802" i="3"/>
  <c r="O9802" i="3"/>
  <c r="N9802" i="3"/>
  <c r="M9802" i="3"/>
  <c r="K9802" i="3"/>
  <c r="I9802" i="3"/>
  <c r="L9802" i="3" s="1"/>
  <c r="Q9801" i="3"/>
  <c r="P9801" i="3"/>
  <c r="O9801" i="3"/>
  <c r="N9801" i="3"/>
  <c r="M9801" i="3"/>
  <c r="K9801" i="3"/>
  <c r="I9801" i="3"/>
  <c r="L9801" i="3" s="1"/>
  <c r="Q9800" i="3"/>
  <c r="P9800" i="3"/>
  <c r="O9800" i="3"/>
  <c r="N9800" i="3"/>
  <c r="M9800" i="3"/>
  <c r="K9800" i="3"/>
  <c r="I9800" i="3"/>
  <c r="J9800" i="3" s="1"/>
  <c r="Q9799" i="3"/>
  <c r="P9799" i="3"/>
  <c r="O9799" i="3"/>
  <c r="N9799" i="3"/>
  <c r="M9799" i="3"/>
  <c r="K9799" i="3"/>
  <c r="I9799" i="3"/>
  <c r="J9799" i="3" s="1"/>
  <c r="Q9798" i="3"/>
  <c r="P9798" i="3"/>
  <c r="O9798" i="3"/>
  <c r="N9798" i="3"/>
  <c r="M9798" i="3"/>
  <c r="K9798" i="3"/>
  <c r="I9798" i="3"/>
  <c r="Q9797" i="3"/>
  <c r="P9797" i="3"/>
  <c r="O9797" i="3"/>
  <c r="N9797" i="3"/>
  <c r="M9797" i="3"/>
  <c r="K9797" i="3"/>
  <c r="I9797" i="3"/>
  <c r="L9797" i="3" s="1"/>
  <c r="Q9796" i="3"/>
  <c r="P9796" i="3"/>
  <c r="O9796" i="3"/>
  <c r="N9796" i="3"/>
  <c r="M9796" i="3"/>
  <c r="K9796" i="3"/>
  <c r="I9796" i="3"/>
  <c r="J9796" i="3" s="1"/>
  <c r="Q9795" i="3"/>
  <c r="P9795" i="3"/>
  <c r="O9795" i="3"/>
  <c r="N9795" i="3"/>
  <c r="M9795" i="3"/>
  <c r="K9795" i="3"/>
  <c r="I9795" i="3"/>
  <c r="Q9794" i="3"/>
  <c r="P9794" i="3"/>
  <c r="O9794" i="3"/>
  <c r="N9794" i="3"/>
  <c r="M9794" i="3"/>
  <c r="K9794" i="3"/>
  <c r="I9794" i="3"/>
  <c r="L9794" i="3" s="1"/>
  <c r="Q9793" i="3"/>
  <c r="P9793" i="3"/>
  <c r="O9793" i="3"/>
  <c r="N9793" i="3"/>
  <c r="M9793" i="3"/>
  <c r="K9793" i="3"/>
  <c r="I9793" i="3"/>
  <c r="L9793" i="3" s="1"/>
  <c r="Q9792" i="3"/>
  <c r="P9792" i="3"/>
  <c r="O9792" i="3"/>
  <c r="N9792" i="3"/>
  <c r="M9792" i="3"/>
  <c r="K9792" i="3"/>
  <c r="I9792" i="3"/>
  <c r="J9792" i="3" s="1"/>
  <c r="Q9791" i="3"/>
  <c r="P9791" i="3"/>
  <c r="O9791" i="3"/>
  <c r="N9791" i="3"/>
  <c r="M9791" i="3"/>
  <c r="K9791" i="3"/>
  <c r="I9791" i="3"/>
  <c r="J9791" i="3" s="1"/>
  <c r="Q9790" i="3"/>
  <c r="P9790" i="3"/>
  <c r="O9790" i="3"/>
  <c r="N9790" i="3"/>
  <c r="M9790" i="3"/>
  <c r="K9790" i="3"/>
  <c r="I9790" i="3"/>
  <c r="L9790" i="3" s="1"/>
  <c r="Q9789" i="3"/>
  <c r="P9789" i="3"/>
  <c r="O9789" i="3"/>
  <c r="N9789" i="3"/>
  <c r="M9789" i="3"/>
  <c r="K9789" i="3"/>
  <c r="I9789" i="3"/>
  <c r="Q9788" i="3"/>
  <c r="P9788" i="3"/>
  <c r="O9788" i="3"/>
  <c r="N9788" i="3"/>
  <c r="M9788" i="3"/>
  <c r="K9788" i="3"/>
  <c r="I9788" i="3"/>
  <c r="Q9787" i="3"/>
  <c r="P9787" i="3"/>
  <c r="O9787" i="3"/>
  <c r="N9787" i="3"/>
  <c r="M9787" i="3"/>
  <c r="K9787" i="3"/>
  <c r="I9787" i="3"/>
  <c r="Q9786" i="3"/>
  <c r="P9786" i="3"/>
  <c r="O9786" i="3"/>
  <c r="N9786" i="3"/>
  <c r="M9786" i="3"/>
  <c r="K9786" i="3"/>
  <c r="I9786" i="3"/>
  <c r="L9786" i="3" s="1"/>
  <c r="Q9785" i="3"/>
  <c r="P9785" i="3"/>
  <c r="O9785" i="3"/>
  <c r="N9785" i="3"/>
  <c r="M9785" i="3"/>
  <c r="K9785" i="3"/>
  <c r="I9785" i="3"/>
  <c r="Q9784" i="3"/>
  <c r="P9784" i="3"/>
  <c r="O9784" i="3"/>
  <c r="N9784" i="3"/>
  <c r="M9784" i="3"/>
  <c r="K9784" i="3"/>
  <c r="I9784" i="3"/>
  <c r="Q9783" i="3"/>
  <c r="P9783" i="3"/>
  <c r="O9783" i="3"/>
  <c r="N9783" i="3"/>
  <c r="M9783" i="3"/>
  <c r="K9783" i="3"/>
  <c r="I9783" i="3"/>
  <c r="Q9782" i="3"/>
  <c r="P9782" i="3"/>
  <c r="O9782" i="3"/>
  <c r="N9782" i="3"/>
  <c r="M9782" i="3"/>
  <c r="K9782" i="3"/>
  <c r="I9782" i="3"/>
  <c r="L9782" i="3" s="1"/>
  <c r="Q9781" i="3"/>
  <c r="P9781" i="3"/>
  <c r="O9781" i="3"/>
  <c r="N9781" i="3"/>
  <c r="M9781" i="3"/>
  <c r="K9781" i="3"/>
  <c r="I9781" i="3"/>
  <c r="L9781" i="3" s="1"/>
  <c r="Q9780" i="3"/>
  <c r="P9780" i="3"/>
  <c r="O9780" i="3"/>
  <c r="N9780" i="3"/>
  <c r="M9780" i="3"/>
  <c r="K9780" i="3"/>
  <c r="I9780" i="3"/>
  <c r="J9780" i="3" s="1"/>
  <c r="Q9779" i="3"/>
  <c r="P9779" i="3"/>
  <c r="O9779" i="3"/>
  <c r="N9779" i="3"/>
  <c r="M9779" i="3"/>
  <c r="K9779" i="3"/>
  <c r="I9779" i="3"/>
  <c r="Q9778" i="3"/>
  <c r="P9778" i="3"/>
  <c r="O9778" i="3"/>
  <c r="N9778" i="3"/>
  <c r="M9778" i="3"/>
  <c r="K9778" i="3"/>
  <c r="I9778" i="3"/>
  <c r="L9778" i="3" s="1"/>
  <c r="Q9777" i="3"/>
  <c r="P9777" i="3"/>
  <c r="O9777" i="3"/>
  <c r="N9777" i="3"/>
  <c r="M9777" i="3"/>
  <c r="K9777" i="3"/>
  <c r="I9777" i="3"/>
  <c r="L9777" i="3" s="1"/>
  <c r="Q9776" i="3"/>
  <c r="P9776" i="3"/>
  <c r="O9776" i="3"/>
  <c r="N9776" i="3"/>
  <c r="M9776" i="3"/>
  <c r="K9776" i="3"/>
  <c r="I9776" i="3"/>
  <c r="J9776" i="3" s="1"/>
  <c r="Q9775" i="3"/>
  <c r="P9775" i="3"/>
  <c r="O9775" i="3"/>
  <c r="N9775" i="3"/>
  <c r="M9775" i="3"/>
  <c r="K9775" i="3"/>
  <c r="I9775" i="3"/>
  <c r="J9775" i="3" s="1"/>
  <c r="Q9774" i="3"/>
  <c r="P9774" i="3"/>
  <c r="O9774" i="3"/>
  <c r="N9774" i="3"/>
  <c r="M9774" i="3"/>
  <c r="K9774" i="3"/>
  <c r="I9774" i="3"/>
  <c r="L9774" i="3" s="1"/>
  <c r="Q9773" i="3"/>
  <c r="P9773" i="3"/>
  <c r="O9773" i="3"/>
  <c r="N9773" i="3"/>
  <c r="M9773" i="3"/>
  <c r="K9773" i="3"/>
  <c r="I9773" i="3"/>
  <c r="J9773" i="3" s="1"/>
  <c r="Q9772" i="3"/>
  <c r="P9772" i="3"/>
  <c r="O9772" i="3"/>
  <c r="N9772" i="3"/>
  <c r="M9772" i="3"/>
  <c r="K9772" i="3"/>
  <c r="I9772" i="3"/>
  <c r="Q9771" i="3"/>
  <c r="P9771" i="3"/>
  <c r="O9771" i="3"/>
  <c r="N9771" i="3"/>
  <c r="M9771" i="3"/>
  <c r="K9771" i="3"/>
  <c r="I9771" i="3"/>
  <c r="Q9770" i="3"/>
  <c r="P9770" i="3"/>
  <c r="O9770" i="3"/>
  <c r="N9770" i="3"/>
  <c r="M9770" i="3"/>
  <c r="K9770" i="3"/>
  <c r="I9770" i="3"/>
  <c r="L9770" i="3" s="1"/>
  <c r="Q9769" i="3"/>
  <c r="P9769" i="3"/>
  <c r="O9769" i="3"/>
  <c r="N9769" i="3"/>
  <c r="M9769" i="3"/>
  <c r="K9769" i="3"/>
  <c r="I9769" i="3"/>
  <c r="Q9768" i="3"/>
  <c r="P9768" i="3"/>
  <c r="O9768" i="3"/>
  <c r="N9768" i="3"/>
  <c r="M9768" i="3"/>
  <c r="K9768" i="3"/>
  <c r="I9768" i="3"/>
  <c r="Q9767" i="3"/>
  <c r="P9767" i="3"/>
  <c r="O9767" i="3"/>
  <c r="N9767" i="3"/>
  <c r="M9767" i="3"/>
  <c r="K9767" i="3"/>
  <c r="I9767" i="3"/>
  <c r="Q9766" i="3"/>
  <c r="P9766" i="3"/>
  <c r="O9766" i="3"/>
  <c r="N9766" i="3"/>
  <c r="M9766" i="3"/>
  <c r="K9766" i="3"/>
  <c r="I9766" i="3"/>
  <c r="L9766" i="3" s="1"/>
  <c r="Q9765" i="3"/>
  <c r="P9765" i="3"/>
  <c r="O9765" i="3"/>
  <c r="N9765" i="3"/>
  <c r="M9765" i="3"/>
  <c r="K9765" i="3"/>
  <c r="I9765" i="3"/>
  <c r="Q9764" i="3"/>
  <c r="P9764" i="3"/>
  <c r="O9764" i="3"/>
  <c r="N9764" i="3"/>
  <c r="M9764" i="3"/>
  <c r="K9764" i="3"/>
  <c r="I9764" i="3"/>
  <c r="Q9763" i="3"/>
  <c r="P9763" i="3"/>
  <c r="O9763" i="3"/>
  <c r="N9763" i="3"/>
  <c r="M9763" i="3"/>
  <c r="K9763" i="3"/>
  <c r="I9763" i="3"/>
  <c r="Q9762" i="3"/>
  <c r="P9762" i="3"/>
  <c r="O9762" i="3"/>
  <c r="N9762" i="3"/>
  <c r="M9762" i="3"/>
  <c r="K9762" i="3"/>
  <c r="I9762" i="3"/>
  <c r="L9762" i="3" s="1"/>
  <c r="Q9761" i="3"/>
  <c r="P9761" i="3"/>
  <c r="O9761" i="3"/>
  <c r="N9761" i="3"/>
  <c r="M9761" i="3"/>
  <c r="K9761" i="3"/>
  <c r="I9761" i="3"/>
  <c r="Q9760" i="3"/>
  <c r="P9760" i="3"/>
  <c r="O9760" i="3"/>
  <c r="N9760" i="3"/>
  <c r="M9760" i="3"/>
  <c r="K9760" i="3"/>
  <c r="I9760" i="3"/>
  <c r="Q9759" i="3"/>
  <c r="P9759" i="3"/>
  <c r="O9759" i="3"/>
  <c r="N9759" i="3"/>
  <c r="M9759" i="3"/>
  <c r="K9759" i="3"/>
  <c r="I9759" i="3"/>
  <c r="J9759" i="3" s="1"/>
  <c r="Q9758" i="3"/>
  <c r="P9758" i="3"/>
  <c r="O9758" i="3"/>
  <c r="N9758" i="3"/>
  <c r="M9758" i="3"/>
  <c r="K9758" i="3"/>
  <c r="I9758" i="3"/>
  <c r="Q9757" i="3"/>
  <c r="P9757" i="3"/>
  <c r="O9757" i="3"/>
  <c r="N9757" i="3"/>
  <c r="M9757" i="3"/>
  <c r="K9757" i="3"/>
  <c r="I9757" i="3"/>
  <c r="Q9756" i="3"/>
  <c r="P9756" i="3"/>
  <c r="O9756" i="3"/>
  <c r="N9756" i="3"/>
  <c r="M9756" i="3"/>
  <c r="K9756" i="3"/>
  <c r="I9756" i="3"/>
  <c r="J9756" i="3" s="1"/>
  <c r="Q9755" i="3"/>
  <c r="P9755" i="3"/>
  <c r="O9755" i="3"/>
  <c r="N9755" i="3"/>
  <c r="M9755" i="3"/>
  <c r="K9755" i="3"/>
  <c r="I9755" i="3"/>
  <c r="Q9754" i="3"/>
  <c r="P9754" i="3"/>
  <c r="O9754" i="3"/>
  <c r="N9754" i="3"/>
  <c r="M9754" i="3"/>
  <c r="K9754" i="3"/>
  <c r="I9754" i="3"/>
  <c r="L9754" i="3" s="1"/>
  <c r="Q9753" i="3"/>
  <c r="P9753" i="3"/>
  <c r="O9753" i="3"/>
  <c r="N9753" i="3"/>
  <c r="M9753" i="3"/>
  <c r="K9753" i="3"/>
  <c r="I9753" i="3"/>
  <c r="J9753" i="3" s="1"/>
  <c r="Q9752" i="3"/>
  <c r="P9752" i="3"/>
  <c r="O9752" i="3"/>
  <c r="N9752" i="3"/>
  <c r="M9752" i="3"/>
  <c r="K9752" i="3"/>
  <c r="I9752" i="3"/>
  <c r="J9752" i="3" s="1"/>
  <c r="Q9751" i="3"/>
  <c r="P9751" i="3"/>
  <c r="O9751" i="3"/>
  <c r="N9751" i="3"/>
  <c r="M9751" i="3"/>
  <c r="K9751" i="3"/>
  <c r="I9751" i="3"/>
  <c r="J9751" i="3" s="1"/>
  <c r="Q9750" i="3"/>
  <c r="P9750" i="3"/>
  <c r="O9750" i="3"/>
  <c r="N9750" i="3"/>
  <c r="M9750" i="3"/>
  <c r="K9750" i="3"/>
  <c r="I9750" i="3"/>
  <c r="L9750" i="3" s="1"/>
  <c r="Q9749" i="3"/>
  <c r="P9749" i="3"/>
  <c r="O9749" i="3"/>
  <c r="N9749" i="3"/>
  <c r="M9749" i="3"/>
  <c r="K9749" i="3"/>
  <c r="I9749" i="3"/>
  <c r="Q9748" i="3"/>
  <c r="P9748" i="3"/>
  <c r="O9748" i="3"/>
  <c r="N9748" i="3"/>
  <c r="M9748" i="3"/>
  <c r="K9748" i="3"/>
  <c r="I9748" i="3"/>
  <c r="Q9747" i="3"/>
  <c r="P9747" i="3"/>
  <c r="O9747" i="3"/>
  <c r="N9747" i="3"/>
  <c r="M9747" i="3"/>
  <c r="K9747" i="3"/>
  <c r="I9747" i="3"/>
  <c r="Q9746" i="3"/>
  <c r="P9746" i="3"/>
  <c r="O9746" i="3"/>
  <c r="N9746" i="3"/>
  <c r="M9746" i="3"/>
  <c r="K9746" i="3"/>
  <c r="I9746" i="3"/>
  <c r="L9746" i="3" s="1"/>
  <c r="Q9745" i="3"/>
  <c r="P9745" i="3"/>
  <c r="O9745" i="3"/>
  <c r="N9745" i="3"/>
  <c r="M9745" i="3"/>
  <c r="K9745" i="3"/>
  <c r="I9745" i="3"/>
  <c r="Q9744" i="3"/>
  <c r="P9744" i="3"/>
  <c r="O9744" i="3"/>
  <c r="N9744" i="3"/>
  <c r="M9744" i="3"/>
  <c r="K9744" i="3"/>
  <c r="I9744" i="3"/>
  <c r="Q9743" i="3"/>
  <c r="P9743" i="3"/>
  <c r="O9743" i="3"/>
  <c r="N9743" i="3"/>
  <c r="M9743" i="3"/>
  <c r="K9743" i="3"/>
  <c r="I9743" i="3"/>
  <c r="J9743" i="3" s="1"/>
  <c r="Q9742" i="3"/>
  <c r="P9742" i="3"/>
  <c r="O9742" i="3"/>
  <c r="N9742" i="3"/>
  <c r="M9742" i="3"/>
  <c r="K9742" i="3"/>
  <c r="I9742" i="3"/>
  <c r="Q9741" i="3"/>
  <c r="P9741" i="3"/>
  <c r="O9741" i="3"/>
  <c r="N9741" i="3"/>
  <c r="M9741" i="3"/>
  <c r="K9741" i="3"/>
  <c r="I9741" i="3"/>
  <c r="J9741" i="3" s="1"/>
  <c r="Q9740" i="3"/>
  <c r="P9740" i="3"/>
  <c r="O9740" i="3"/>
  <c r="N9740" i="3"/>
  <c r="M9740" i="3"/>
  <c r="K9740" i="3"/>
  <c r="I9740" i="3"/>
  <c r="J9740" i="3" s="1"/>
  <c r="Q9739" i="3"/>
  <c r="P9739" i="3"/>
  <c r="O9739" i="3"/>
  <c r="N9739" i="3"/>
  <c r="M9739" i="3"/>
  <c r="K9739" i="3"/>
  <c r="I9739" i="3"/>
  <c r="Q9738" i="3"/>
  <c r="P9738" i="3"/>
  <c r="O9738" i="3"/>
  <c r="N9738" i="3"/>
  <c r="M9738" i="3"/>
  <c r="K9738" i="3"/>
  <c r="I9738" i="3"/>
  <c r="Q9737" i="3"/>
  <c r="P9737" i="3"/>
  <c r="O9737" i="3"/>
  <c r="N9737" i="3"/>
  <c r="M9737" i="3"/>
  <c r="K9737" i="3"/>
  <c r="I9737" i="3"/>
  <c r="L9737" i="3" s="1"/>
  <c r="Q9736" i="3"/>
  <c r="P9736" i="3"/>
  <c r="O9736" i="3"/>
  <c r="N9736" i="3"/>
  <c r="M9736" i="3"/>
  <c r="K9736" i="3"/>
  <c r="I9736" i="3"/>
  <c r="J9736" i="3" s="1"/>
  <c r="Q9735" i="3"/>
  <c r="P9735" i="3"/>
  <c r="O9735" i="3"/>
  <c r="N9735" i="3"/>
  <c r="M9735" i="3"/>
  <c r="K9735" i="3"/>
  <c r="I9735" i="3"/>
  <c r="J9735" i="3" s="1"/>
  <c r="Q9734" i="3"/>
  <c r="P9734" i="3"/>
  <c r="O9734" i="3"/>
  <c r="N9734" i="3"/>
  <c r="M9734" i="3"/>
  <c r="K9734" i="3"/>
  <c r="I9734" i="3"/>
  <c r="L9734" i="3" s="1"/>
  <c r="Q9733" i="3"/>
  <c r="P9733" i="3"/>
  <c r="O9733" i="3"/>
  <c r="N9733" i="3"/>
  <c r="M9733" i="3"/>
  <c r="K9733" i="3"/>
  <c r="I9733" i="3"/>
  <c r="J9733" i="3" s="1"/>
  <c r="Q9732" i="3"/>
  <c r="P9732" i="3"/>
  <c r="O9732" i="3"/>
  <c r="N9732" i="3"/>
  <c r="M9732" i="3"/>
  <c r="K9732" i="3"/>
  <c r="I9732" i="3"/>
  <c r="J9732" i="3" s="1"/>
  <c r="Q9731" i="3"/>
  <c r="P9731" i="3"/>
  <c r="O9731" i="3"/>
  <c r="N9731" i="3"/>
  <c r="M9731" i="3"/>
  <c r="K9731" i="3"/>
  <c r="I9731" i="3"/>
  <c r="Q9730" i="3"/>
  <c r="P9730" i="3"/>
  <c r="O9730" i="3"/>
  <c r="N9730" i="3"/>
  <c r="M9730" i="3"/>
  <c r="K9730" i="3"/>
  <c r="I9730" i="3"/>
  <c r="Q9729" i="3"/>
  <c r="P9729" i="3"/>
  <c r="O9729" i="3"/>
  <c r="N9729" i="3"/>
  <c r="M9729" i="3"/>
  <c r="K9729" i="3"/>
  <c r="I9729" i="3"/>
  <c r="L9729" i="3" s="1"/>
  <c r="Q9728" i="3"/>
  <c r="P9728" i="3"/>
  <c r="O9728" i="3"/>
  <c r="N9728" i="3"/>
  <c r="M9728" i="3"/>
  <c r="K9728" i="3"/>
  <c r="I9728" i="3"/>
  <c r="J9728" i="3" s="1"/>
  <c r="Q9727" i="3"/>
  <c r="P9727" i="3"/>
  <c r="O9727" i="3"/>
  <c r="N9727" i="3"/>
  <c r="M9727" i="3"/>
  <c r="K9727" i="3"/>
  <c r="I9727" i="3"/>
  <c r="J9727" i="3" s="1"/>
  <c r="Q9726" i="3"/>
  <c r="P9726" i="3"/>
  <c r="O9726" i="3"/>
  <c r="N9726" i="3"/>
  <c r="M9726" i="3"/>
  <c r="K9726" i="3"/>
  <c r="I9726" i="3"/>
  <c r="L9726" i="3" s="1"/>
  <c r="Q9725" i="3"/>
  <c r="P9725" i="3"/>
  <c r="O9725" i="3"/>
  <c r="N9725" i="3"/>
  <c r="M9725" i="3"/>
  <c r="K9725" i="3"/>
  <c r="I9725" i="3"/>
  <c r="J9725" i="3" s="1"/>
  <c r="Q9724" i="3"/>
  <c r="P9724" i="3"/>
  <c r="O9724" i="3"/>
  <c r="N9724" i="3"/>
  <c r="M9724" i="3"/>
  <c r="K9724" i="3"/>
  <c r="I9724" i="3"/>
  <c r="J9724" i="3" s="1"/>
  <c r="Q9723" i="3"/>
  <c r="P9723" i="3"/>
  <c r="O9723" i="3"/>
  <c r="N9723" i="3"/>
  <c r="M9723" i="3"/>
  <c r="K9723" i="3"/>
  <c r="I9723" i="3"/>
  <c r="Q9722" i="3"/>
  <c r="P9722" i="3"/>
  <c r="O9722" i="3"/>
  <c r="N9722" i="3"/>
  <c r="M9722" i="3"/>
  <c r="K9722" i="3"/>
  <c r="I9722" i="3"/>
  <c r="L9722" i="3" s="1"/>
  <c r="Q9721" i="3"/>
  <c r="P9721" i="3"/>
  <c r="O9721" i="3"/>
  <c r="N9721" i="3"/>
  <c r="M9721" i="3"/>
  <c r="K9721" i="3"/>
  <c r="I9721" i="3"/>
  <c r="L9721" i="3" s="1"/>
  <c r="Q9720" i="3"/>
  <c r="P9720" i="3"/>
  <c r="O9720" i="3"/>
  <c r="N9720" i="3"/>
  <c r="M9720" i="3"/>
  <c r="K9720" i="3"/>
  <c r="I9720" i="3"/>
  <c r="J9720" i="3" s="1"/>
  <c r="Q9719" i="3"/>
  <c r="P9719" i="3"/>
  <c r="O9719" i="3"/>
  <c r="N9719" i="3"/>
  <c r="M9719" i="3"/>
  <c r="K9719" i="3"/>
  <c r="I9719" i="3"/>
  <c r="J9719" i="3" s="1"/>
  <c r="Q9718" i="3"/>
  <c r="P9718" i="3"/>
  <c r="O9718" i="3"/>
  <c r="N9718" i="3"/>
  <c r="M9718" i="3"/>
  <c r="K9718" i="3"/>
  <c r="I9718" i="3"/>
  <c r="L9718" i="3" s="1"/>
  <c r="Q9717" i="3"/>
  <c r="P9717" i="3"/>
  <c r="O9717" i="3"/>
  <c r="N9717" i="3"/>
  <c r="M9717" i="3"/>
  <c r="K9717" i="3"/>
  <c r="I9717" i="3"/>
  <c r="J9717" i="3" s="1"/>
  <c r="Q9716" i="3"/>
  <c r="P9716" i="3"/>
  <c r="O9716" i="3"/>
  <c r="N9716" i="3"/>
  <c r="M9716" i="3"/>
  <c r="K9716" i="3"/>
  <c r="I9716" i="3"/>
  <c r="J9716" i="3" s="1"/>
  <c r="Q9715" i="3"/>
  <c r="P9715" i="3"/>
  <c r="O9715" i="3"/>
  <c r="N9715" i="3"/>
  <c r="M9715" i="3"/>
  <c r="K9715" i="3"/>
  <c r="I9715" i="3"/>
  <c r="Q9714" i="3"/>
  <c r="P9714" i="3"/>
  <c r="O9714" i="3"/>
  <c r="N9714" i="3"/>
  <c r="M9714" i="3"/>
  <c r="K9714" i="3"/>
  <c r="I9714" i="3"/>
  <c r="L9714" i="3" s="1"/>
  <c r="Q9713" i="3"/>
  <c r="P9713" i="3"/>
  <c r="O9713" i="3"/>
  <c r="N9713" i="3"/>
  <c r="M9713" i="3"/>
  <c r="K9713" i="3"/>
  <c r="I9713" i="3"/>
  <c r="Q9712" i="3"/>
  <c r="P9712" i="3"/>
  <c r="O9712" i="3"/>
  <c r="N9712" i="3"/>
  <c r="M9712" i="3"/>
  <c r="K9712" i="3"/>
  <c r="I9712" i="3"/>
  <c r="Q9711" i="3"/>
  <c r="P9711" i="3"/>
  <c r="O9711" i="3"/>
  <c r="N9711" i="3"/>
  <c r="M9711" i="3"/>
  <c r="K9711" i="3"/>
  <c r="I9711" i="3"/>
  <c r="Q9710" i="3"/>
  <c r="P9710" i="3"/>
  <c r="O9710" i="3"/>
  <c r="N9710" i="3"/>
  <c r="M9710" i="3"/>
  <c r="K9710" i="3"/>
  <c r="I9710" i="3"/>
  <c r="L9710" i="3" s="1"/>
  <c r="Q9709" i="3"/>
  <c r="P9709" i="3"/>
  <c r="O9709" i="3"/>
  <c r="N9709" i="3"/>
  <c r="M9709" i="3"/>
  <c r="K9709" i="3"/>
  <c r="I9709" i="3"/>
  <c r="J9709" i="3" s="1"/>
  <c r="Q9708" i="3"/>
  <c r="P9708" i="3"/>
  <c r="O9708" i="3"/>
  <c r="N9708" i="3"/>
  <c r="M9708" i="3"/>
  <c r="K9708" i="3"/>
  <c r="I9708" i="3"/>
  <c r="J9708" i="3" s="1"/>
  <c r="Q9707" i="3"/>
  <c r="P9707" i="3"/>
  <c r="O9707" i="3"/>
  <c r="N9707" i="3"/>
  <c r="M9707" i="3"/>
  <c r="K9707" i="3"/>
  <c r="I9707" i="3"/>
  <c r="Q9706" i="3"/>
  <c r="P9706" i="3"/>
  <c r="O9706" i="3"/>
  <c r="N9706" i="3"/>
  <c r="M9706" i="3"/>
  <c r="K9706" i="3"/>
  <c r="I9706" i="3"/>
  <c r="Q9705" i="3"/>
  <c r="P9705" i="3"/>
  <c r="O9705" i="3"/>
  <c r="N9705" i="3"/>
  <c r="M9705" i="3"/>
  <c r="K9705" i="3"/>
  <c r="I9705" i="3"/>
  <c r="L9705" i="3" s="1"/>
  <c r="Q9704" i="3"/>
  <c r="P9704" i="3"/>
  <c r="O9704" i="3"/>
  <c r="N9704" i="3"/>
  <c r="M9704" i="3"/>
  <c r="K9704" i="3"/>
  <c r="I9704" i="3"/>
  <c r="J9704" i="3" s="1"/>
  <c r="Q9703" i="3"/>
  <c r="P9703" i="3"/>
  <c r="O9703" i="3"/>
  <c r="N9703" i="3"/>
  <c r="M9703" i="3"/>
  <c r="K9703" i="3"/>
  <c r="I9703" i="3"/>
  <c r="J9703" i="3" s="1"/>
  <c r="Q9702" i="3"/>
  <c r="P9702" i="3"/>
  <c r="O9702" i="3"/>
  <c r="N9702" i="3"/>
  <c r="M9702" i="3"/>
  <c r="K9702" i="3"/>
  <c r="I9702" i="3"/>
  <c r="L9702" i="3" s="1"/>
  <c r="Q9701" i="3"/>
  <c r="P9701" i="3"/>
  <c r="O9701" i="3"/>
  <c r="N9701" i="3"/>
  <c r="M9701" i="3"/>
  <c r="K9701" i="3"/>
  <c r="I9701" i="3"/>
  <c r="J9701" i="3" s="1"/>
  <c r="Q9700" i="3"/>
  <c r="P9700" i="3"/>
  <c r="O9700" i="3"/>
  <c r="N9700" i="3"/>
  <c r="M9700" i="3"/>
  <c r="K9700" i="3"/>
  <c r="I9700" i="3"/>
  <c r="J9700" i="3" s="1"/>
  <c r="Q9699" i="3"/>
  <c r="P9699" i="3"/>
  <c r="O9699" i="3"/>
  <c r="N9699" i="3"/>
  <c r="M9699" i="3"/>
  <c r="K9699" i="3"/>
  <c r="I9699" i="3"/>
  <c r="Q9698" i="3"/>
  <c r="P9698" i="3"/>
  <c r="O9698" i="3"/>
  <c r="N9698" i="3"/>
  <c r="M9698" i="3"/>
  <c r="K9698" i="3"/>
  <c r="I9698" i="3"/>
  <c r="L9698" i="3" s="1"/>
  <c r="Q9697" i="3"/>
  <c r="P9697" i="3"/>
  <c r="O9697" i="3"/>
  <c r="N9697" i="3"/>
  <c r="M9697" i="3"/>
  <c r="K9697" i="3"/>
  <c r="I9697" i="3"/>
  <c r="L9697" i="3" s="1"/>
  <c r="Q9696" i="3"/>
  <c r="P9696" i="3"/>
  <c r="O9696" i="3"/>
  <c r="N9696" i="3"/>
  <c r="M9696" i="3"/>
  <c r="K9696" i="3"/>
  <c r="I9696" i="3"/>
  <c r="J9696" i="3" s="1"/>
  <c r="Q9695" i="3"/>
  <c r="P9695" i="3"/>
  <c r="O9695" i="3"/>
  <c r="N9695" i="3"/>
  <c r="M9695" i="3"/>
  <c r="K9695" i="3"/>
  <c r="I9695" i="3"/>
  <c r="J9695" i="3" s="1"/>
  <c r="Q9694" i="3"/>
  <c r="P9694" i="3"/>
  <c r="O9694" i="3"/>
  <c r="N9694" i="3"/>
  <c r="M9694" i="3"/>
  <c r="K9694" i="3"/>
  <c r="I9694" i="3"/>
  <c r="J9694" i="3" s="1"/>
  <c r="Q9693" i="3"/>
  <c r="P9693" i="3"/>
  <c r="O9693" i="3"/>
  <c r="N9693" i="3"/>
  <c r="M9693" i="3"/>
  <c r="K9693" i="3"/>
  <c r="I9693" i="3"/>
  <c r="Q9692" i="3"/>
  <c r="P9692" i="3"/>
  <c r="O9692" i="3"/>
  <c r="N9692" i="3"/>
  <c r="M9692" i="3"/>
  <c r="K9692" i="3"/>
  <c r="I9692" i="3"/>
  <c r="Q9691" i="3"/>
  <c r="P9691" i="3"/>
  <c r="O9691" i="3"/>
  <c r="N9691" i="3"/>
  <c r="M9691" i="3"/>
  <c r="K9691" i="3"/>
  <c r="I9691" i="3"/>
  <c r="Q9690" i="3"/>
  <c r="P9690" i="3"/>
  <c r="O9690" i="3"/>
  <c r="N9690" i="3"/>
  <c r="M9690" i="3"/>
  <c r="K9690" i="3"/>
  <c r="I9690" i="3"/>
  <c r="L9690" i="3" s="1"/>
  <c r="Q9689" i="3"/>
  <c r="P9689" i="3"/>
  <c r="O9689" i="3"/>
  <c r="N9689" i="3"/>
  <c r="M9689" i="3"/>
  <c r="K9689" i="3"/>
  <c r="I9689" i="3"/>
  <c r="J9689" i="3" s="1"/>
  <c r="Q9688" i="3"/>
  <c r="P9688" i="3"/>
  <c r="O9688" i="3"/>
  <c r="N9688" i="3"/>
  <c r="M9688" i="3"/>
  <c r="K9688" i="3"/>
  <c r="I9688" i="3"/>
  <c r="Q9687" i="3"/>
  <c r="P9687" i="3"/>
  <c r="O9687" i="3"/>
  <c r="N9687" i="3"/>
  <c r="M9687" i="3"/>
  <c r="K9687" i="3"/>
  <c r="I9687" i="3"/>
  <c r="J9687" i="3" s="1"/>
  <c r="Q9686" i="3"/>
  <c r="P9686" i="3"/>
  <c r="O9686" i="3"/>
  <c r="N9686" i="3"/>
  <c r="M9686" i="3"/>
  <c r="K9686" i="3"/>
  <c r="I9686" i="3"/>
  <c r="J9686" i="3" s="1"/>
  <c r="Q9685" i="3"/>
  <c r="P9685" i="3"/>
  <c r="O9685" i="3"/>
  <c r="N9685" i="3"/>
  <c r="M9685" i="3"/>
  <c r="K9685" i="3"/>
  <c r="I9685" i="3"/>
  <c r="Q9684" i="3"/>
  <c r="P9684" i="3"/>
  <c r="O9684" i="3"/>
  <c r="N9684" i="3"/>
  <c r="M9684" i="3"/>
  <c r="K9684" i="3"/>
  <c r="I9684" i="3"/>
  <c r="Q9683" i="3"/>
  <c r="P9683" i="3"/>
  <c r="O9683" i="3"/>
  <c r="N9683" i="3"/>
  <c r="M9683" i="3"/>
  <c r="K9683" i="3"/>
  <c r="I9683" i="3"/>
  <c r="Q9682" i="3"/>
  <c r="P9682" i="3"/>
  <c r="O9682" i="3"/>
  <c r="N9682" i="3"/>
  <c r="M9682" i="3"/>
  <c r="K9682" i="3"/>
  <c r="I9682" i="3"/>
  <c r="L9682" i="3" s="1"/>
  <c r="Q9681" i="3"/>
  <c r="P9681" i="3"/>
  <c r="O9681" i="3"/>
  <c r="N9681" i="3"/>
  <c r="M9681" i="3"/>
  <c r="K9681" i="3"/>
  <c r="I9681" i="3"/>
  <c r="L9681" i="3" s="1"/>
  <c r="Q9680" i="3"/>
  <c r="P9680" i="3"/>
  <c r="O9680" i="3"/>
  <c r="N9680" i="3"/>
  <c r="M9680" i="3"/>
  <c r="K9680" i="3"/>
  <c r="I9680" i="3"/>
  <c r="J9680" i="3" s="1"/>
  <c r="Q9679" i="3"/>
  <c r="P9679" i="3"/>
  <c r="O9679" i="3"/>
  <c r="N9679" i="3"/>
  <c r="M9679" i="3"/>
  <c r="K9679" i="3"/>
  <c r="I9679" i="3"/>
  <c r="J9679" i="3" s="1"/>
  <c r="Q9678" i="3"/>
  <c r="P9678" i="3"/>
  <c r="O9678" i="3"/>
  <c r="N9678" i="3"/>
  <c r="M9678" i="3"/>
  <c r="K9678" i="3"/>
  <c r="I9678" i="3"/>
  <c r="L9678" i="3" s="1"/>
  <c r="Q9677" i="3"/>
  <c r="P9677" i="3"/>
  <c r="O9677" i="3"/>
  <c r="N9677" i="3"/>
  <c r="M9677" i="3"/>
  <c r="K9677" i="3"/>
  <c r="I9677" i="3"/>
  <c r="J9677" i="3" s="1"/>
  <c r="Q9676" i="3"/>
  <c r="P9676" i="3"/>
  <c r="O9676" i="3"/>
  <c r="N9676" i="3"/>
  <c r="M9676" i="3"/>
  <c r="K9676" i="3"/>
  <c r="I9676" i="3"/>
  <c r="J9676" i="3" s="1"/>
  <c r="Q9675" i="3"/>
  <c r="P9675" i="3"/>
  <c r="O9675" i="3"/>
  <c r="N9675" i="3"/>
  <c r="M9675" i="3"/>
  <c r="K9675" i="3"/>
  <c r="I9675" i="3"/>
  <c r="Q9674" i="3"/>
  <c r="P9674" i="3"/>
  <c r="O9674" i="3"/>
  <c r="N9674" i="3"/>
  <c r="M9674" i="3"/>
  <c r="K9674" i="3"/>
  <c r="I9674" i="3"/>
  <c r="L9674" i="3" s="1"/>
  <c r="Q9673" i="3"/>
  <c r="P9673" i="3"/>
  <c r="O9673" i="3"/>
  <c r="N9673" i="3"/>
  <c r="M9673" i="3"/>
  <c r="K9673" i="3"/>
  <c r="I9673" i="3"/>
  <c r="L9673" i="3" s="1"/>
  <c r="Q9672" i="3"/>
  <c r="P9672" i="3"/>
  <c r="O9672" i="3"/>
  <c r="N9672" i="3"/>
  <c r="M9672" i="3"/>
  <c r="K9672" i="3"/>
  <c r="I9672" i="3"/>
  <c r="J9672" i="3" s="1"/>
  <c r="Q9671" i="3"/>
  <c r="P9671" i="3"/>
  <c r="O9671" i="3"/>
  <c r="N9671" i="3"/>
  <c r="M9671" i="3"/>
  <c r="K9671" i="3"/>
  <c r="I9671" i="3"/>
  <c r="J9671" i="3" s="1"/>
  <c r="Q9670" i="3"/>
  <c r="P9670" i="3"/>
  <c r="O9670" i="3"/>
  <c r="N9670" i="3"/>
  <c r="M9670" i="3"/>
  <c r="K9670" i="3"/>
  <c r="I9670" i="3"/>
  <c r="L9670" i="3" s="1"/>
  <c r="Q9669" i="3"/>
  <c r="P9669" i="3"/>
  <c r="O9669" i="3"/>
  <c r="N9669" i="3"/>
  <c r="M9669" i="3"/>
  <c r="K9669" i="3"/>
  <c r="I9669" i="3"/>
  <c r="J9669" i="3" s="1"/>
  <c r="Q9668" i="3"/>
  <c r="P9668" i="3"/>
  <c r="O9668" i="3"/>
  <c r="N9668" i="3"/>
  <c r="M9668" i="3"/>
  <c r="K9668" i="3"/>
  <c r="I9668" i="3"/>
  <c r="J9668" i="3" s="1"/>
  <c r="Q9667" i="3"/>
  <c r="P9667" i="3"/>
  <c r="O9667" i="3"/>
  <c r="N9667" i="3"/>
  <c r="M9667" i="3"/>
  <c r="K9667" i="3"/>
  <c r="I9667" i="3"/>
  <c r="Q9666" i="3"/>
  <c r="P9666" i="3"/>
  <c r="O9666" i="3"/>
  <c r="N9666" i="3"/>
  <c r="M9666" i="3"/>
  <c r="K9666" i="3"/>
  <c r="I9666" i="3"/>
  <c r="L9666" i="3" s="1"/>
  <c r="Q9665" i="3"/>
  <c r="P9665" i="3"/>
  <c r="O9665" i="3"/>
  <c r="N9665" i="3"/>
  <c r="M9665" i="3"/>
  <c r="K9665" i="3"/>
  <c r="I9665" i="3"/>
  <c r="L9665" i="3" s="1"/>
  <c r="Q9664" i="3"/>
  <c r="P9664" i="3"/>
  <c r="O9664" i="3"/>
  <c r="N9664" i="3"/>
  <c r="M9664" i="3"/>
  <c r="K9664" i="3"/>
  <c r="I9664" i="3"/>
  <c r="J9664" i="3" s="1"/>
  <c r="Q9663" i="3"/>
  <c r="P9663" i="3"/>
  <c r="O9663" i="3"/>
  <c r="N9663" i="3"/>
  <c r="M9663" i="3"/>
  <c r="K9663" i="3"/>
  <c r="I9663" i="3"/>
  <c r="L9663" i="3" s="1"/>
  <c r="Q9662" i="3"/>
  <c r="P9662" i="3"/>
  <c r="O9662" i="3"/>
  <c r="N9662" i="3"/>
  <c r="M9662" i="3"/>
  <c r="K9662" i="3"/>
  <c r="I9662" i="3"/>
  <c r="L9662" i="3" s="1"/>
  <c r="Q9661" i="3"/>
  <c r="P9661" i="3"/>
  <c r="O9661" i="3"/>
  <c r="N9661" i="3"/>
  <c r="M9661" i="3"/>
  <c r="K9661" i="3"/>
  <c r="I9661" i="3"/>
  <c r="L9661" i="3" s="1"/>
  <c r="Q9660" i="3"/>
  <c r="P9660" i="3"/>
  <c r="O9660" i="3"/>
  <c r="N9660" i="3"/>
  <c r="M9660" i="3"/>
  <c r="K9660" i="3"/>
  <c r="I9660" i="3"/>
  <c r="J9660" i="3" s="1"/>
  <c r="Q9659" i="3"/>
  <c r="P9659" i="3"/>
  <c r="O9659" i="3"/>
  <c r="N9659" i="3"/>
  <c r="M9659" i="3"/>
  <c r="K9659" i="3"/>
  <c r="I9659" i="3"/>
  <c r="L9659" i="3" s="1"/>
  <c r="Q9658" i="3"/>
  <c r="P9658" i="3"/>
  <c r="O9658" i="3"/>
  <c r="N9658" i="3"/>
  <c r="M9658" i="3"/>
  <c r="K9658" i="3"/>
  <c r="I9658" i="3"/>
  <c r="L9658" i="3" s="1"/>
  <c r="Q9657" i="3"/>
  <c r="P9657" i="3"/>
  <c r="O9657" i="3"/>
  <c r="N9657" i="3"/>
  <c r="M9657" i="3"/>
  <c r="K9657" i="3"/>
  <c r="I9657" i="3"/>
  <c r="J9657" i="3" s="1"/>
  <c r="Q9656" i="3"/>
  <c r="P9656" i="3"/>
  <c r="O9656" i="3"/>
  <c r="N9656" i="3"/>
  <c r="M9656" i="3"/>
  <c r="K9656" i="3"/>
  <c r="I9656" i="3"/>
  <c r="Q9655" i="3"/>
  <c r="P9655" i="3"/>
  <c r="O9655" i="3"/>
  <c r="N9655" i="3"/>
  <c r="M9655" i="3"/>
  <c r="K9655" i="3"/>
  <c r="I9655" i="3"/>
  <c r="L9655" i="3" s="1"/>
  <c r="Q9654" i="3"/>
  <c r="P9654" i="3"/>
  <c r="O9654" i="3"/>
  <c r="N9654" i="3"/>
  <c r="M9654" i="3"/>
  <c r="K9654" i="3"/>
  <c r="I9654" i="3"/>
  <c r="L9654" i="3" s="1"/>
  <c r="Q9653" i="3"/>
  <c r="P9653" i="3"/>
  <c r="O9653" i="3"/>
  <c r="N9653" i="3"/>
  <c r="M9653" i="3"/>
  <c r="K9653" i="3"/>
  <c r="I9653" i="3"/>
  <c r="L9653" i="3" s="1"/>
  <c r="Q9652" i="3"/>
  <c r="P9652" i="3"/>
  <c r="O9652" i="3"/>
  <c r="N9652" i="3"/>
  <c r="M9652" i="3"/>
  <c r="K9652" i="3"/>
  <c r="I9652" i="3"/>
  <c r="J9652" i="3" s="1"/>
  <c r="Q9651" i="3"/>
  <c r="P9651" i="3"/>
  <c r="O9651" i="3"/>
  <c r="N9651" i="3"/>
  <c r="M9651" i="3"/>
  <c r="K9651" i="3"/>
  <c r="I9651" i="3"/>
  <c r="Q9650" i="3"/>
  <c r="P9650" i="3"/>
  <c r="O9650" i="3"/>
  <c r="N9650" i="3"/>
  <c r="M9650" i="3"/>
  <c r="K9650" i="3"/>
  <c r="I9650" i="3"/>
  <c r="Q9649" i="3"/>
  <c r="P9649" i="3"/>
  <c r="O9649" i="3"/>
  <c r="N9649" i="3"/>
  <c r="M9649" i="3"/>
  <c r="K9649" i="3"/>
  <c r="I9649" i="3"/>
  <c r="J9649" i="3" s="1"/>
  <c r="Q9648" i="3"/>
  <c r="P9648" i="3"/>
  <c r="O9648" i="3"/>
  <c r="N9648" i="3"/>
  <c r="M9648" i="3"/>
  <c r="K9648" i="3"/>
  <c r="I9648" i="3"/>
  <c r="J9648" i="3" s="1"/>
  <c r="Q9647" i="3"/>
  <c r="P9647" i="3"/>
  <c r="O9647" i="3"/>
  <c r="N9647" i="3"/>
  <c r="M9647" i="3"/>
  <c r="K9647" i="3"/>
  <c r="I9647" i="3"/>
  <c r="L9647" i="3" s="1"/>
  <c r="Q9646" i="3"/>
  <c r="P9646" i="3"/>
  <c r="O9646" i="3"/>
  <c r="N9646" i="3"/>
  <c r="M9646" i="3"/>
  <c r="K9646" i="3"/>
  <c r="I9646" i="3"/>
  <c r="L9646" i="3" s="1"/>
  <c r="Q9645" i="3"/>
  <c r="P9645" i="3"/>
  <c r="O9645" i="3"/>
  <c r="N9645" i="3"/>
  <c r="M9645" i="3"/>
  <c r="K9645" i="3"/>
  <c r="I9645" i="3"/>
  <c r="Q9644" i="3"/>
  <c r="P9644" i="3"/>
  <c r="O9644" i="3"/>
  <c r="N9644" i="3"/>
  <c r="M9644" i="3"/>
  <c r="K9644" i="3"/>
  <c r="I9644" i="3"/>
  <c r="Q9643" i="3"/>
  <c r="P9643" i="3"/>
  <c r="O9643" i="3"/>
  <c r="N9643" i="3"/>
  <c r="M9643" i="3"/>
  <c r="K9643" i="3"/>
  <c r="I9643" i="3"/>
  <c r="L9643" i="3" s="1"/>
  <c r="Q9642" i="3"/>
  <c r="P9642" i="3"/>
  <c r="O9642" i="3"/>
  <c r="N9642" i="3"/>
  <c r="M9642" i="3"/>
  <c r="K9642" i="3"/>
  <c r="I9642" i="3"/>
  <c r="J9642" i="3" s="1"/>
  <c r="Q9641" i="3"/>
  <c r="P9641" i="3"/>
  <c r="O9641" i="3"/>
  <c r="N9641" i="3"/>
  <c r="M9641" i="3"/>
  <c r="K9641" i="3"/>
  <c r="I9641" i="3"/>
  <c r="J9641" i="3" s="1"/>
  <c r="Q9640" i="3"/>
  <c r="P9640" i="3"/>
  <c r="O9640" i="3"/>
  <c r="N9640" i="3"/>
  <c r="M9640" i="3"/>
  <c r="K9640" i="3"/>
  <c r="I9640" i="3"/>
  <c r="Q9639" i="3"/>
  <c r="P9639" i="3"/>
  <c r="O9639" i="3"/>
  <c r="N9639" i="3"/>
  <c r="M9639" i="3"/>
  <c r="K9639" i="3"/>
  <c r="I9639" i="3"/>
  <c r="L9639" i="3" s="1"/>
  <c r="Q9638" i="3"/>
  <c r="P9638" i="3"/>
  <c r="O9638" i="3"/>
  <c r="N9638" i="3"/>
  <c r="M9638" i="3"/>
  <c r="K9638" i="3"/>
  <c r="I9638" i="3"/>
  <c r="L9638" i="3" s="1"/>
  <c r="Q9637" i="3"/>
  <c r="P9637" i="3"/>
  <c r="O9637" i="3"/>
  <c r="N9637" i="3"/>
  <c r="M9637" i="3"/>
  <c r="K9637" i="3"/>
  <c r="I9637" i="3"/>
  <c r="Q9636" i="3"/>
  <c r="P9636" i="3"/>
  <c r="O9636" i="3"/>
  <c r="N9636" i="3"/>
  <c r="M9636" i="3"/>
  <c r="K9636" i="3"/>
  <c r="I9636" i="3"/>
  <c r="L9636" i="3" s="1"/>
  <c r="Q9635" i="3"/>
  <c r="P9635" i="3"/>
  <c r="O9635" i="3"/>
  <c r="N9635" i="3"/>
  <c r="M9635" i="3"/>
  <c r="K9635" i="3"/>
  <c r="I9635" i="3"/>
  <c r="L9635" i="3" s="1"/>
  <c r="Q9634" i="3"/>
  <c r="P9634" i="3"/>
  <c r="O9634" i="3"/>
  <c r="N9634" i="3"/>
  <c r="M9634" i="3"/>
  <c r="K9634" i="3"/>
  <c r="I9634" i="3"/>
  <c r="J9634" i="3" s="1"/>
  <c r="Q9633" i="3"/>
  <c r="P9633" i="3"/>
  <c r="O9633" i="3"/>
  <c r="N9633" i="3"/>
  <c r="M9633" i="3"/>
  <c r="K9633" i="3"/>
  <c r="I9633" i="3"/>
  <c r="J9633" i="3" s="1"/>
  <c r="Q9632" i="3"/>
  <c r="P9632" i="3"/>
  <c r="O9632" i="3"/>
  <c r="N9632" i="3"/>
  <c r="M9632" i="3"/>
  <c r="K9632" i="3"/>
  <c r="I9632" i="3"/>
  <c r="Q9631" i="3"/>
  <c r="P9631" i="3"/>
  <c r="O9631" i="3"/>
  <c r="N9631" i="3"/>
  <c r="M9631" i="3"/>
  <c r="K9631" i="3"/>
  <c r="J9631" i="3"/>
  <c r="I9631" i="3"/>
  <c r="L9631" i="3" s="1"/>
  <c r="Q9630" i="3"/>
  <c r="P9630" i="3"/>
  <c r="O9630" i="3"/>
  <c r="N9630" i="3"/>
  <c r="M9630" i="3"/>
  <c r="K9630" i="3"/>
  <c r="I9630" i="3"/>
  <c r="L9630" i="3" s="1"/>
  <c r="Q9629" i="3"/>
  <c r="P9629" i="3"/>
  <c r="O9629" i="3"/>
  <c r="N9629" i="3"/>
  <c r="M9629" i="3"/>
  <c r="K9629" i="3"/>
  <c r="I9629" i="3"/>
  <c r="Q9628" i="3"/>
  <c r="P9628" i="3"/>
  <c r="O9628" i="3"/>
  <c r="N9628" i="3"/>
  <c r="M9628" i="3"/>
  <c r="K9628" i="3"/>
  <c r="I9628" i="3"/>
  <c r="L9628" i="3" s="1"/>
  <c r="Q9627" i="3"/>
  <c r="P9627" i="3"/>
  <c r="O9627" i="3"/>
  <c r="N9627" i="3"/>
  <c r="M9627" i="3"/>
  <c r="K9627" i="3"/>
  <c r="I9627" i="3"/>
  <c r="L9627" i="3" s="1"/>
  <c r="Q9626" i="3"/>
  <c r="P9626" i="3"/>
  <c r="O9626" i="3"/>
  <c r="N9626" i="3"/>
  <c r="M9626" i="3"/>
  <c r="K9626" i="3"/>
  <c r="I9626" i="3"/>
  <c r="Q9625" i="3"/>
  <c r="P9625" i="3"/>
  <c r="O9625" i="3"/>
  <c r="N9625" i="3"/>
  <c r="M9625" i="3"/>
  <c r="K9625" i="3"/>
  <c r="I9625" i="3"/>
  <c r="J9625" i="3" s="1"/>
  <c r="Q9624" i="3"/>
  <c r="P9624" i="3"/>
  <c r="O9624" i="3"/>
  <c r="N9624" i="3"/>
  <c r="M9624" i="3"/>
  <c r="K9624" i="3"/>
  <c r="I9624" i="3"/>
  <c r="Q9623" i="3"/>
  <c r="P9623" i="3"/>
  <c r="O9623" i="3"/>
  <c r="N9623" i="3"/>
  <c r="M9623" i="3"/>
  <c r="K9623" i="3"/>
  <c r="I9623" i="3"/>
  <c r="Q9622" i="3"/>
  <c r="P9622" i="3"/>
  <c r="O9622" i="3"/>
  <c r="N9622" i="3"/>
  <c r="M9622" i="3"/>
  <c r="K9622" i="3"/>
  <c r="I9622" i="3"/>
  <c r="L9622" i="3" s="1"/>
  <c r="Q9621" i="3"/>
  <c r="P9621" i="3"/>
  <c r="O9621" i="3"/>
  <c r="N9621" i="3"/>
  <c r="M9621" i="3"/>
  <c r="K9621" i="3"/>
  <c r="I9621" i="3"/>
  <c r="Q9620" i="3"/>
  <c r="P9620" i="3"/>
  <c r="O9620" i="3"/>
  <c r="N9620" i="3"/>
  <c r="M9620" i="3"/>
  <c r="K9620" i="3"/>
  <c r="I9620" i="3"/>
  <c r="L9620" i="3" s="1"/>
  <c r="Q9619" i="3"/>
  <c r="P9619" i="3"/>
  <c r="O9619" i="3"/>
  <c r="N9619" i="3"/>
  <c r="M9619" i="3"/>
  <c r="K9619" i="3"/>
  <c r="I9619" i="3"/>
  <c r="Q9618" i="3"/>
  <c r="P9618" i="3"/>
  <c r="O9618" i="3"/>
  <c r="N9618" i="3"/>
  <c r="M9618" i="3"/>
  <c r="K9618" i="3"/>
  <c r="I9618" i="3"/>
  <c r="L9618" i="3" s="1"/>
  <c r="Q9617" i="3"/>
  <c r="P9617" i="3"/>
  <c r="O9617" i="3"/>
  <c r="N9617" i="3"/>
  <c r="M9617" i="3"/>
  <c r="K9617" i="3"/>
  <c r="I9617" i="3"/>
  <c r="J9617" i="3" s="1"/>
  <c r="Q9616" i="3"/>
  <c r="P9616" i="3"/>
  <c r="O9616" i="3"/>
  <c r="N9616" i="3"/>
  <c r="M9616" i="3"/>
  <c r="K9616" i="3"/>
  <c r="I9616" i="3"/>
  <c r="Q9615" i="3"/>
  <c r="P9615" i="3"/>
  <c r="O9615" i="3"/>
  <c r="N9615" i="3"/>
  <c r="M9615" i="3"/>
  <c r="K9615" i="3"/>
  <c r="I9615" i="3"/>
  <c r="L9615" i="3" s="1"/>
  <c r="Q9614" i="3"/>
  <c r="P9614" i="3"/>
  <c r="O9614" i="3"/>
  <c r="N9614" i="3"/>
  <c r="M9614" i="3"/>
  <c r="K9614" i="3"/>
  <c r="I9614" i="3"/>
  <c r="L9614" i="3" s="1"/>
  <c r="Q9613" i="3"/>
  <c r="P9613" i="3"/>
  <c r="O9613" i="3"/>
  <c r="N9613" i="3"/>
  <c r="M9613" i="3"/>
  <c r="K9613" i="3"/>
  <c r="I9613" i="3"/>
  <c r="Q9612" i="3"/>
  <c r="P9612" i="3"/>
  <c r="O9612" i="3"/>
  <c r="N9612" i="3"/>
  <c r="M9612" i="3"/>
  <c r="K9612" i="3"/>
  <c r="I9612" i="3"/>
  <c r="L9612" i="3" s="1"/>
  <c r="Q9611" i="3"/>
  <c r="P9611" i="3"/>
  <c r="O9611" i="3"/>
  <c r="N9611" i="3"/>
  <c r="M9611" i="3"/>
  <c r="K9611" i="3"/>
  <c r="I9611" i="3"/>
  <c r="Q9610" i="3"/>
  <c r="P9610" i="3"/>
  <c r="O9610" i="3"/>
  <c r="N9610" i="3"/>
  <c r="M9610" i="3"/>
  <c r="K9610" i="3"/>
  <c r="I9610" i="3"/>
  <c r="Q9609" i="3"/>
  <c r="P9609" i="3"/>
  <c r="O9609" i="3"/>
  <c r="N9609" i="3"/>
  <c r="M9609" i="3"/>
  <c r="K9609" i="3"/>
  <c r="I9609" i="3"/>
  <c r="J9609" i="3" s="1"/>
  <c r="Q9608" i="3"/>
  <c r="P9608" i="3"/>
  <c r="O9608" i="3"/>
  <c r="N9608" i="3"/>
  <c r="M9608" i="3"/>
  <c r="K9608" i="3"/>
  <c r="I9608" i="3"/>
  <c r="Q9607" i="3"/>
  <c r="P9607" i="3"/>
  <c r="O9607" i="3"/>
  <c r="N9607" i="3"/>
  <c r="M9607" i="3"/>
  <c r="K9607" i="3"/>
  <c r="I9607" i="3"/>
  <c r="L9607" i="3" s="1"/>
  <c r="Q9606" i="3"/>
  <c r="P9606" i="3"/>
  <c r="O9606" i="3"/>
  <c r="N9606" i="3"/>
  <c r="M9606" i="3"/>
  <c r="K9606" i="3"/>
  <c r="I9606" i="3"/>
  <c r="L9606" i="3" s="1"/>
  <c r="Q9605" i="3"/>
  <c r="P9605" i="3"/>
  <c r="O9605" i="3"/>
  <c r="N9605" i="3"/>
  <c r="M9605" i="3"/>
  <c r="K9605" i="3"/>
  <c r="I9605" i="3"/>
  <c r="Q9604" i="3"/>
  <c r="P9604" i="3"/>
  <c r="O9604" i="3"/>
  <c r="N9604" i="3"/>
  <c r="M9604" i="3"/>
  <c r="K9604" i="3"/>
  <c r="I9604" i="3"/>
  <c r="L9604" i="3" s="1"/>
  <c r="Q9603" i="3"/>
  <c r="P9603" i="3"/>
  <c r="O9603" i="3"/>
  <c r="N9603" i="3"/>
  <c r="M9603" i="3"/>
  <c r="K9603" i="3"/>
  <c r="I9603" i="3"/>
  <c r="Q9602" i="3"/>
  <c r="P9602" i="3"/>
  <c r="O9602" i="3"/>
  <c r="N9602" i="3"/>
  <c r="M9602" i="3"/>
  <c r="K9602" i="3"/>
  <c r="I9602" i="3"/>
  <c r="L9602" i="3" s="1"/>
  <c r="Q9601" i="3"/>
  <c r="P9601" i="3"/>
  <c r="O9601" i="3"/>
  <c r="N9601" i="3"/>
  <c r="M9601" i="3"/>
  <c r="K9601" i="3"/>
  <c r="I9601" i="3"/>
  <c r="J9601" i="3" s="1"/>
  <c r="Q9600" i="3"/>
  <c r="P9600" i="3"/>
  <c r="O9600" i="3"/>
  <c r="N9600" i="3"/>
  <c r="M9600" i="3"/>
  <c r="K9600" i="3"/>
  <c r="I9600" i="3"/>
  <c r="Q9599" i="3"/>
  <c r="P9599" i="3"/>
  <c r="O9599" i="3"/>
  <c r="N9599" i="3"/>
  <c r="M9599" i="3"/>
  <c r="K9599" i="3"/>
  <c r="I9599" i="3"/>
  <c r="L9599" i="3" s="1"/>
  <c r="Q9598" i="3"/>
  <c r="P9598" i="3"/>
  <c r="O9598" i="3"/>
  <c r="N9598" i="3"/>
  <c r="M9598" i="3"/>
  <c r="K9598" i="3"/>
  <c r="I9598" i="3"/>
  <c r="L9598" i="3" s="1"/>
  <c r="Q9597" i="3"/>
  <c r="P9597" i="3"/>
  <c r="O9597" i="3"/>
  <c r="N9597" i="3"/>
  <c r="M9597" i="3"/>
  <c r="K9597" i="3"/>
  <c r="I9597" i="3"/>
  <c r="Q9596" i="3"/>
  <c r="P9596" i="3"/>
  <c r="O9596" i="3"/>
  <c r="N9596" i="3"/>
  <c r="M9596" i="3"/>
  <c r="K9596" i="3"/>
  <c r="I9596" i="3"/>
  <c r="Q9595" i="3"/>
  <c r="P9595" i="3"/>
  <c r="O9595" i="3"/>
  <c r="N9595" i="3"/>
  <c r="M9595" i="3"/>
  <c r="K9595" i="3"/>
  <c r="I9595" i="3"/>
  <c r="Q9594" i="3"/>
  <c r="P9594" i="3"/>
  <c r="O9594" i="3"/>
  <c r="N9594" i="3"/>
  <c r="M9594" i="3"/>
  <c r="K9594" i="3"/>
  <c r="I9594" i="3"/>
  <c r="Q9593" i="3"/>
  <c r="P9593" i="3"/>
  <c r="O9593" i="3"/>
  <c r="N9593" i="3"/>
  <c r="M9593" i="3"/>
  <c r="K9593" i="3"/>
  <c r="I9593" i="3"/>
  <c r="J9593" i="3" s="1"/>
  <c r="Q9592" i="3"/>
  <c r="P9592" i="3"/>
  <c r="O9592" i="3"/>
  <c r="N9592" i="3"/>
  <c r="M9592" i="3"/>
  <c r="K9592" i="3"/>
  <c r="I9592" i="3"/>
  <c r="Q9591" i="3"/>
  <c r="P9591" i="3"/>
  <c r="O9591" i="3"/>
  <c r="N9591" i="3"/>
  <c r="M9591" i="3"/>
  <c r="K9591" i="3"/>
  <c r="I9591" i="3"/>
  <c r="L9591" i="3" s="1"/>
  <c r="Q9590" i="3"/>
  <c r="P9590" i="3"/>
  <c r="O9590" i="3"/>
  <c r="N9590" i="3"/>
  <c r="M9590" i="3"/>
  <c r="K9590" i="3"/>
  <c r="I9590" i="3"/>
  <c r="L9590" i="3" s="1"/>
  <c r="Q9589" i="3"/>
  <c r="P9589" i="3"/>
  <c r="O9589" i="3"/>
  <c r="N9589" i="3"/>
  <c r="M9589" i="3"/>
  <c r="K9589" i="3"/>
  <c r="I9589" i="3"/>
  <c r="Q9588" i="3"/>
  <c r="P9588" i="3"/>
  <c r="O9588" i="3"/>
  <c r="N9588" i="3"/>
  <c r="M9588" i="3"/>
  <c r="K9588" i="3"/>
  <c r="I9588" i="3"/>
  <c r="L9588" i="3" s="1"/>
  <c r="Q9587" i="3"/>
  <c r="P9587" i="3"/>
  <c r="O9587" i="3"/>
  <c r="N9587" i="3"/>
  <c r="M9587" i="3"/>
  <c r="K9587" i="3"/>
  <c r="I9587" i="3"/>
  <c r="Q9586" i="3"/>
  <c r="P9586" i="3"/>
  <c r="O9586" i="3"/>
  <c r="N9586" i="3"/>
  <c r="M9586" i="3"/>
  <c r="K9586" i="3"/>
  <c r="I9586" i="3"/>
  <c r="J9586" i="3" s="1"/>
  <c r="Q9585" i="3"/>
  <c r="P9585" i="3"/>
  <c r="O9585" i="3"/>
  <c r="N9585" i="3"/>
  <c r="M9585" i="3"/>
  <c r="K9585" i="3"/>
  <c r="I9585" i="3"/>
  <c r="J9585" i="3" s="1"/>
  <c r="Q9584" i="3"/>
  <c r="P9584" i="3"/>
  <c r="O9584" i="3"/>
  <c r="N9584" i="3"/>
  <c r="M9584" i="3"/>
  <c r="K9584" i="3"/>
  <c r="I9584" i="3"/>
  <c r="Q9583" i="3"/>
  <c r="P9583" i="3"/>
  <c r="O9583" i="3"/>
  <c r="N9583" i="3"/>
  <c r="M9583" i="3"/>
  <c r="K9583" i="3"/>
  <c r="I9583" i="3"/>
  <c r="Q9582" i="3"/>
  <c r="P9582" i="3"/>
  <c r="O9582" i="3"/>
  <c r="N9582" i="3"/>
  <c r="M9582" i="3"/>
  <c r="K9582" i="3"/>
  <c r="I9582" i="3"/>
  <c r="L9582" i="3" s="1"/>
  <c r="Q9581" i="3"/>
  <c r="P9581" i="3"/>
  <c r="O9581" i="3"/>
  <c r="N9581" i="3"/>
  <c r="M9581" i="3"/>
  <c r="K9581" i="3"/>
  <c r="I9581" i="3"/>
  <c r="Q9580" i="3"/>
  <c r="P9580" i="3"/>
  <c r="O9580" i="3"/>
  <c r="N9580" i="3"/>
  <c r="M9580" i="3"/>
  <c r="K9580" i="3"/>
  <c r="I9580" i="3"/>
  <c r="L9580" i="3" s="1"/>
  <c r="Q9579" i="3"/>
  <c r="P9579" i="3"/>
  <c r="O9579" i="3"/>
  <c r="N9579" i="3"/>
  <c r="M9579" i="3"/>
  <c r="K9579" i="3"/>
  <c r="I9579" i="3"/>
  <c r="Q9578" i="3"/>
  <c r="P9578" i="3"/>
  <c r="O9578" i="3"/>
  <c r="N9578" i="3"/>
  <c r="M9578" i="3"/>
  <c r="K9578" i="3"/>
  <c r="I9578" i="3"/>
  <c r="Q9577" i="3"/>
  <c r="P9577" i="3"/>
  <c r="O9577" i="3"/>
  <c r="N9577" i="3"/>
  <c r="M9577" i="3"/>
  <c r="K9577" i="3"/>
  <c r="I9577" i="3"/>
  <c r="J9577" i="3" s="1"/>
  <c r="Q9576" i="3"/>
  <c r="P9576" i="3"/>
  <c r="O9576" i="3"/>
  <c r="N9576" i="3"/>
  <c r="M9576" i="3"/>
  <c r="K9576" i="3"/>
  <c r="I9576" i="3"/>
  <c r="Q9575" i="3"/>
  <c r="P9575" i="3"/>
  <c r="O9575" i="3"/>
  <c r="N9575" i="3"/>
  <c r="M9575" i="3"/>
  <c r="K9575" i="3"/>
  <c r="I9575" i="3"/>
  <c r="L9575" i="3" s="1"/>
  <c r="Q9574" i="3"/>
  <c r="P9574" i="3"/>
  <c r="O9574" i="3"/>
  <c r="N9574" i="3"/>
  <c r="M9574" i="3"/>
  <c r="K9574" i="3"/>
  <c r="I9574" i="3"/>
  <c r="L9574" i="3" s="1"/>
  <c r="Q9573" i="3"/>
  <c r="P9573" i="3"/>
  <c r="O9573" i="3"/>
  <c r="N9573" i="3"/>
  <c r="M9573" i="3"/>
  <c r="K9573" i="3"/>
  <c r="I9573" i="3"/>
  <c r="Q9572" i="3"/>
  <c r="P9572" i="3"/>
  <c r="O9572" i="3"/>
  <c r="N9572" i="3"/>
  <c r="M9572" i="3"/>
  <c r="K9572" i="3"/>
  <c r="I9572" i="3"/>
  <c r="Q9571" i="3"/>
  <c r="P9571" i="3"/>
  <c r="O9571" i="3"/>
  <c r="N9571" i="3"/>
  <c r="M9571" i="3"/>
  <c r="K9571" i="3"/>
  <c r="I9571" i="3"/>
  <c r="Q9570" i="3"/>
  <c r="P9570" i="3"/>
  <c r="O9570" i="3"/>
  <c r="N9570" i="3"/>
  <c r="M9570" i="3"/>
  <c r="K9570" i="3"/>
  <c r="I9570" i="3"/>
  <c r="J9570" i="3" s="1"/>
  <c r="Q9569" i="3"/>
  <c r="P9569" i="3"/>
  <c r="O9569" i="3"/>
  <c r="N9569" i="3"/>
  <c r="M9569" i="3"/>
  <c r="K9569" i="3"/>
  <c r="I9569" i="3"/>
  <c r="Q9568" i="3"/>
  <c r="P9568" i="3"/>
  <c r="O9568" i="3"/>
  <c r="N9568" i="3"/>
  <c r="M9568" i="3"/>
  <c r="K9568" i="3"/>
  <c r="I9568" i="3"/>
  <c r="Q9567" i="3"/>
  <c r="P9567" i="3"/>
  <c r="O9567" i="3"/>
  <c r="N9567" i="3"/>
  <c r="M9567" i="3"/>
  <c r="K9567" i="3"/>
  <c r="I9567" i="3"/>
  <c r="Q9566" i="3"/>
  <c r="P9566" i="3"/>
  <c r="O9566" i="3"/>
  <c r="N9566" i="3"/>
  <c r="M9566" i="3"/>
  <c r="K9566" i="3"/>
  <c r="I9566" i="3"/>
  <c r="L9566" i="3" s="1"/>
  <c r="Q9565" i="3"/>
  <c r="P9565" i="3"/>
  <c r="O9565" i="3"/>
  <c r="N9565" i="3"/>
  <c r="M9565" i="3"/>
  <c r="K9565" i="3"/>
  <c r="I9565" i="3"/>
  <c r="J9565" i="3" s="1"/>
  <c r="Q9564" i="3"/>
  <c r="P9564" i="3"/>
  <c r="O9564" i="3"/>
  <c r="N9564" i="3"/>
  <c r="M9564" i="3"/>
  <c r="K9564" i="3"/>
  <c r="J9564" i="3"/>
  <c r="I9564" i="3"/>
  <c r="L9564" i="3" s="1"/>
  <c r="Q9563" i="3"/>
  <c r="P9563" i="3"/>
  <c r="O9563" i="3"/>
  <c r="N9563" i="3"/>
  <c r="M9563" i="3"/>
  <c r="K9563" i="3"/>
  <c r="I9563" i="3"/>
  <c r="Q9562" i="3"/>
  <c r="P9562" i="3"/>
  <c r="O9562" i="3"/>
  <c r="N9562" i="3"/>
  <c r="M9562" i="3"/>
  <c r="K9562" i="3"/>
  <c r="I9562" i="3"/>
  <c r="J9562" i="3" s="1"/>
  <c r="Q9561" i="3"/>
  <c r="P9561" i="3"/>
  <c r="O9561" i="3"/>
  <c r="N9561" i="3"/>
  <c r="M9561" i="3"/>
  <c r="K9561" i="3"/>
  <c r="I9561" i="3"/>
  <c r="L9561" i="3" s="1"/>
  <c r="Q9560" i="3"/>
  <c r="P9560" i="3"/>
  <c r="O9560" i="3"/>
  <c r="N9560" i="3"/>
  <c r="M9560" i="3"/>
  <c r="K9560" i="3"/>
  <c r="I9560" i="3"/>
  <c r="Q9559" i="3"/>
  <c r="P9559" i="3"/>
  <c r="O9559" i="3"/>
  <c r="N9559" i="3"/>
  <c r="M9559" i="3"/>
  <c r="K9559" i="3"/>
  <c r="I9559" i="3"/>
  <c r="L9559" i="3" s="1"/>
  <c r="Q9558" i="3"/>
  <c r="P9558" i="3"/>
  <c r="O9558" i="3"/>
  <c r="N9558" i="3"/>
  <c r="M9558" i="3"/>
  <c r="K9558" i="3"/>
  <c r="I9558" i="3"/>
  <c r="L9558" i="3" s="1"/>
  <c r="Q9557" i="3"/>
  <c r="P9557" i="3"/>
  <c r="O9557" i="3"/>
  <c r="N9557" i="3"/>
  <c r="M9557" i="3"/>
  <c r="K9557" i="3"/>
  <c r="I9557" i="3"/>
  <c r="J9557" i="3" s="1"/>
  <c r="Q9556" i="3"/>
  <c r="P9556" i="3"/>
  <c r="O9556" i="3"/>
  <c r="N9556" i="3"/>
  <c r="M9556" i="3"/>
  <c r="K9556" i="3"/>
  <c r="I9556" i="3"/>
  <c r="Q9555" i="3"/>
  <c r="P9555" i="3"/>
  <c r="O9555" i="3"/>
  <c r="N9555" i="3"/>
  <c r="M9555" i="3"/>
  <c r="K9555" i="3"/>
  <c r="I9555" i="3"/>
  <c r="Q9554" i="3"/>
  <c r="P9554" i="3"/>
  <c r="O9554" i="3"/>
  <c r="N9554" i="3"/>
  <c r="M9554" i="3"/>
  <c r="K9554" i="3"/>
  <c r="I9554" i="3"/>
  <c r="Q9553" i="3"/>
  <c r="P9553" i="3"/>
  <c r="O9553" i="3"/>
  <c r="N9553" i="3"/>
  <c r="M9553" i="3"/>
  <c r="K9553" i="3"/>
  <c r="I9553" i="3"/>
  <c r="L9553" i="3" s="1"/>
  <c r="Q9552" i="3"/>
  <c r="P9552" i="3"/>
  <c r="O9552" i="3"/>
  <c r="N9552" i="3"/>
  <c r="M9552" i="3"/>
  <c r="K9552" i="3"/>
  <c r="I9552" i="3"/>
  <c r="Q9551" i="3"/>
  <c r="P9551" i="3"/>
  <c r="O9551" i="3"/>
  <c r="N9551" i="3"/>
  <c r="M9551" i="3"/>
  <c r="K9551" i="3"/>
  <c r="I9551" i="3"/>
  <c r="L9551" i="3" s="1"/>
  <c r="Q9550" i="3"/>
  <c r="P9550" i="3"/>
  <c r="O9550" i="3"/>
  <c r="N9550" i="3"/>
  <c r="M9550" i="3"/>
  <c r="K9550" i="3"/>
  <c r="I9550" i="3"/>
  <c r="L9550" i="3" s="1"/>
  <c r="Q9549" i="3"/>
  <c r="P9549" i="3"/>
  <c r="O9549" i="3"/>
  <c r="N9549" i="3"/>
  <c r="M9549" i="3"/>
  <c r="K9549" i="3"/>
  <c r="I9549" i="3"/>
  <c r="J9549" i="3" s="1"/>
  <c r="Q9548" i="3"/>
  <c r="P9548" i="3"/>
  <c r="O9548" i="3"/>
  <c r="N9548" i="3"/>
  <c r="M9548" i="3"/>
  <c r="K9548" i="3"/>
  <c r="I9548" i="3"/>
  <c r="Q9547" i="3"/>
  <c r="P9547" i="3"/>
  <c r="O9547" i="3"/>
  <c r="N9547" i="3"/>
  <c r="M9547" i="3"/>
  <c r="K9547" i="3"/>
  <c r="I9547" i="3"/>
  <c r="Q9546" i="3"/>
  <c r="P9546" i="3"/>
  <c r="O9546" i="3"/>
  <c r="N9546" i="3"/>
  <c r="M9546" i="3"/>
  <c r="K9546" i="3"/>
  <c r="I9546" i="3"/>
  <c r="Q9545" i="3"/>
  <c r="P9545" i="3"/>
  <c r="O9545" i="3"/>
  <c r="N9545" i="3"/>
  <c r="M9545" i="3"/>
  <c r="K9545" i="3"/>
  <c r="I9545" i="3"/>
  <c r="Q9544" i="3"/>
  <c r="P9544" i="3"/>
  <c r="O9544" i="3"/>
  <c r="N9544" i="3"/>
  <c r="M9544" i="3"/>
  <c r="K9544" i="3"/>
  <c r="I9544" i="3"/>
  <c r="Q9543" i="3"/>
  <c r="P9543" i="3"/>
  <c r="O9543" i="3"/>
  <c r="N9543" i="3"/>
  <c r="M9543" i="3"/>
  <c r="K9543" i="3"/>
  <c r="I9543" i="3"/>
  <c r="L9543" i="3" s="1"/>
  <c r="Q9542" i="3"/>
  <c r="P9542" i="3"/>
  <c r="O9542" i="3"/>
  <c r="N9542" i="3"/>
  <c r="M9542" i="3"/>
  <c r="K9542" i="3"/>
  <c r="I9542" i="3"/>
  <c r="L9542" i="3" s="1"/>
  <c r="Q9541" i="3"/>
  <c r="P9541" i="3"/>
  <c r="O9541" i="3"/>
  <c r="N9541" i="3"/>
  <c r="M9541" i="3"/>
  <c r="K9541" i="3"/>
  <c r="I9541" i="3"/>
  <c r="Q9540" i="3"/>
  <c r="P9540" i="3"/>
  <c r="O9540" i="3"/>
  <c r="N9540" i="3"/>
  <c r="M9540" i="3"/>
  <c r="K9540" i="3"/>
  <c r="I9540" i="3"/>
  <c r="Q9539" i="3"/>
  <c r="P9539" i="3"/>
  <c r="O9539" i="3"/>
  <c r="N9539" i="3"/>
  <c r="M9539" i="3"/>
  <c r="K9539" i="3"/>
  <c r="I9539" i="3"/>
  <c r="Q9538" i="3"/>
  <c r="P9538" i="3"/>
  <c r="O9538" i="3"/>
  <c r="N9538" i="3"/>
  <c r="M9538" i="3"/>
  <c r="K9538" i="3"/>
  <c r="I9538" i="3"/>
  <c r="J9538" i="3" s="1"/>
  <c r="Q9537" i="3"/>
  <c r="P9537" i="3"/>
  <c r="O9537" i="3"/>
  <c r="N9537" i="3"/>
  <c r="M9537" i="3"/>
  <c r="K9537" i="3"/>
  <c r="I9537" i="3"/>
  <c r="L9537" i="3" s="1"/>
  <c r="Q9536" i="3"/>
  <c r="P9536" i="3"/>
  <c r="O9536" i="3"/>
  <c r="N9536" i="3"/>
  <c r="M9536" i="3"/>
  <c r="K9536" i="3"/>
  <c r="I9536" i="3"/>
  <c r="Q9535" i="3"/>
  <c r="P9535" i="3"/>
  <c r="O9535" i="3"/>
  <c r="N9535" i="3"/>
  <c r="M9535" i="3"/>
  <c r="K9535" i="3"/>
  <c r="I9535" i="3"/>
  <c r="J9535" i="3" s="1"/>
  <c r="Q9534" i="3"/>
  <c r="P9534" i="3"/>
  <c r="O9534" i="3"/>
  <c r="N9534" i="3"/>
  <c r="M9534" i="3"/>
  <c r="K9534" i="3"/>
  <c r="I9534" i="3"/>
  <c r="L9534" i="3" s="1"/>
  <c r="Q9533" i="3"/>
  <c r="P9533" i="3"/>
  <c r="O9533" i="3"/>
  <c r="N9533" i="3"/>
  <c r="M9533" i="3"/>
  <c r="K9533" i="3"/>
  <c r="I9533" i="3"/>
  <c r="J9533" i="3" s="1"/>
  <c r="Q9532" i="3"/>
  <c r="P9532" i="3"/>
  <c r="O9532" i="3"/>
  <c r="N9532" i="3"/>
  <c r="M9532" i="3"/>
  <c r="K9532" i="3"/>
  <c r="I9532" i="3"/>
  <c r="L9532" i="3" s="1"/>
  <c r="Q9531" i="3"/>
  <c r="P9531" i="3"/>
  <c r="O9531" i="3"/>
  <c r="N9531" i="3"/>
  <c r="M9531" i="3"/>
  <c r="K9531" i="3"/>
  <c r="I9531" i="3"/>
  <c r="L9531" i="3" s="1"/>
  <c r="Q9530" i="3"/>
  <c r="P9530" i="3"/>
  <c r="O9530" i="3"/>
  <c r="N9530" i="3"/>
  <c r="M9530" i="3"/>
  <c r="K9530" i="3"/>
  <c r="I9530" i="3"/>
  <c r="J9530" i="3" s="1"/>
  <c r="Q9529" i="3"/>
  <c r="P9529" i="3"/>
  <c r="O9529" i="3"/>
  <c r="N9529" i="3"/>
  <c r="M9529" i="3"/>
  <c r="K9529" i="3"/>
  <c r="I9529" i="3"/>
  <c r="Q9528" i="3"/>
  <c r="P9528" i="3"/>
  <c r="O9528" i="3"/>
  <c r="N9528" i="3"/>
  <c r="M9528" i="3"/>
  <c r="K9528" i="3"/>
  <c r="I9528" i="3"/>
  <c r="Q9527" i="3"/>
  <c r="P9527" i="3"/>
  <c r="O9527" i="3"/>
  <c r="N9527" i="3"/>
  <c r="M9527" i="3"/>
  <c r="K9527" i="3"/>
  <c r="I9527" i="3"/>
  <c r="J9527" i="3" s="1"/>
  <c r="Q9526" i="3"/>
  <c r="P9526" i="3"/>
  <c r="O9526" i="3"/>
  <c r="N9526" i="3"/>
  <c r="M9526" i="3"/>
  <c r="K9526" i="3"/>
  <c r="I9526" i="3"/>
  <c r="L9526" i="3" s="1"/>
  <c r="Q9525" i="3"/>
  <c r="P9525" i="3"/>
  <c r="O9525" i="3"/>
  <c r="N9525" i="3"/>
  <c r="M9525" i="3"/>
  <c r="L9525" i="3"/>
  <c r="K9525" i="3"/>
  <c r="I9525" i="3"/>
  <c r="J9525" i="3" s="1"/>
  <c r="Q9524" i="3"/>
  <c r="P9524" i="3"/>
  <c r="O9524" i="3"/>
  <c r="N9524" i="3"/>
  <c r="M9524" i="3"/>
  <c r="K9524" i="3"/>
  <c r="I9524" i="3"/>
  <c r="L9524" i="3" s="1"/>
  <c r="Q9523" i="3"/>
  <c r="P9523" i="3"/>
  <c r="O9523" i="3"/>
  <c r="N9523" i="3"/>
  <c r="M9523" i="3"/>
  <c r="K9523" i="3"/>
  <c r="I9523" i="3"/>
  <c r="L9523" i="3" s="1"/>
  <c r="Q9522" i="3"/>
  <c r="P9522" i="3"/>
  <c r="O9522" i="3"/>
  <c r="N9522" i="3"/>
  <c r="M9522" i="3"/>
  <c r="K9522" i="3"/>
  <c r="I9522" i="3"/>
  <c r="J9522" i="3" s="1"/>
  <c r="Q9521" i="3"/>
  <c r="P9521" i="3"/>
  <c r="O9521" i="3"/>
  <c r="N9521" i="3"/>
  <c r="M9521" i="3"/>
  <c r="K9521" i="3"/>
  <c r="I9521" i="3"/>
  <c r="L9521" i="3" s="1"/>
  <c r="Q9520" i="3"/>
  <c r="P9520" i="3"/>
  <c r="O9520" i="3"/>
  <c r="N9520" i="3"/>
  <c r="M9520" i="3"/>
  <c r="K9520" i="3"/>
  <c r="I9520" i="3"/>
  <c r="Q9519" i="3"/>
  <c r="P9519" i="3"/>
  <c r="O9519" i="3"/>
  <c r="N9519" i="3"/>
  <c r="M9519" i="3"/>
  <c r="K9519" i="3"/>
  <c r="I9519" i="3"/>
  <c r="L9519" i="3" s="1"/>
  <c r="Q9518" i="3"/>
  <c r="P9518" i="3"/>
  <c r="O9518" i="3"/>
  <c r="N9518" i="3"/>
  <c r="M9518" i="3"/>
  <c r="K9518" i="3"/>
  <c r="I9518" i="3"/>
  <c r="L9518" i="3" s="1"/>
  <c r="Q9517" i="3"/>
  <c r="P9517" i="3"/>
  <c r="O9517" i="3"/>
  <c r="N9517" i="3"/>
  <c r="M9517" i="3"/>
  <c r="K9517" i="3"/>
  <c r="I9517" i="3"/>
  <c r="J9517" i="3" s="1"/>
  <c r="Q9516" i="3"/>
  <c r="P9516" i="3"/>
  <c r="O9516" i="3"/>
  <c r="N9516" i="3"/>
  <c r="M9516" i="3"/>
  <c r="K9516" i="3"/>
  <c r="I9516" i="3"/>
  <c r="L9516" i="3" s="1"/>
  <c r="Q9515" i="3"/>
  <c r="P9515" i="3"/>
  <c r="O9515" i="3"/>
  <c r="N9515" i="3"/>
  <c r="M9515" i="3"/>
  <c r="K9515" i="3"/>
  <c r="I9515" i="3"/>
  <c r="L9515" i="3" s="1"/>
  <c r="Q9514" i="3"/>
  <c r="P9514" i="3"/>
  <c r="O9514" i="3"/>
  <c r="N9514" i="3"/>
  <c r="M9514" i="3"/>
  <c r="K9514" i="3"/>
  <c r="I9514" i="3"/>
  <c r="L9514" i="3" s="1"/>
  <c r="Q9513" i="3"/>
  <c r="P9513" i="3"/>
  <c r="O9513" i="3"/>
  <c r="N9513" i="3"/>
  <c r="M9513" i="3"/>
  <c r="K9513" i="3"/>
  <c r="I9513" i="3"/>
  <c r="J9513" i="3" s="1"/>
  <c r="Q9512" i="3"/>
  <c r="P9512" i="3"/>
  <c r="O9512" i="3"/>
  <c r="N9512" i="3"/>
  <c r="M9512" i="3"/>
  <c r="K9512" i="3"/>
  <c r="I9512" i="3"/>
  <c r="Q9511" i="3"/>
  <c r="P9511" i="3"/>
  <c r="O9511" i="3"/>
  <c r="N9511" i="3"/>
  <c r="M9511" i="3"/>
  <c r="K9511" i="3"/>
  <c r="I9511" i="3"/>
  <c r="L9511" i="3" s="1"/>
  <c r="Q9510" i="3"/>
  <c r="P9510" i="3"/>
  <c r="O9510" i="3"/>
  <c r="N9510" i="3"/>
  <c r="M9510" i="3"/>
  <c r="K9510" i="3"/>
  <c r="I9510" i="3"/>
  <c r="L9510" i="3" s="1"/>
  <c r="Q9509" i="3"/>
  <c r="P9509" i="3"/>
  <c r="O9509" i="3"/>
  <c r="N9509" i="3"/>
  <c r="M9509" i="3"/>
  <c r="K9509" i="3"/>
  <c r="I9509" i="3"/>
  <c r="J9509" i="3" s="1"/>
  <c r="Q9508" i="3"/>
  <c r="P9508" i="3"/>
  <c r="O9508" i="3"/>
  <c r="N9508" i="3"/>
  <c r="M9508" i="3"/>
  <c r="K9508" i="3"/>
  <c r="I9508" i="3"/>
  <c r="L9508" i="3" s="1"/>
  <c r="Q9507" i="3"/>
  <c r="P9507" i="3"/>
  <c r="O9507" i="3"/>
  <c r="N9507" i="3"/>
  <c r="M9507" i="3"/>
  <c r="K9507" i="3"/>
  <c r="I9507" i="3"/>
  <c r="L9507" i="3" s="1"/>
  <c r="Q9506" i="3"/>
  <c r="P9506" i="3"/>
  <c r="O9506" i="3"/>
  <c r="N9506" i="3"/>
  <c r="M9506" i="3"/>
  <c r="K9506" i="3"/>
  <c r="I9506" i="3"/>
  <c r="J9506" i="3" s="1"/>
  <c r="Q9505" i="3"/>
  <c r="P9505" i="3"/>
  <c r="O9505" i="3"/>
  <c r="N9505" i="3"/>
  <c r="M9505" i="3"/>
  <c r="K9505" i="3"/>
  <c r="I9505" i="3"/>
  <c r="J9505" i="3" s="1"/>
  <c r="Q9504" i="3"/>
  <c r="P9504" i="3"/>
  <c r="O9504" i="3"/>
  <c r="N9504" i="3"/>
  <c r="M9504" i="3"/>
  <c r="K9504" i="3"/>
  <c r="I9504" i="3"/>
  <c r="Q9503" i="3"/>
  <c r="P9503" i="3"/>
  <c r="O9503" i="3"/>
  <c r="N9503" i="3"/>
  <c r="M9503" i="3"/>
  <c r="K9503" i="3"/>
  <c r="I9503" i="3"/>
  <c r="J9503" i="3" s="1"/>
  <c r="Q9502" i="3"/>
  <c r="P9502" i="3"/>
  <c r="O9502" i="3"/>
  <c r="N9502" i="3"/>
  <c r="M9502" i="3"/>
  <c r="K9502" i="3"/>
  <c r="I9502" i="3"/>
  <c r="L9502" i="3" s="1"/>
  <c r="Q9501" i="3"/>
  <c r="P9501" i="3"/>
  <c r="O9501" i="3"/>
  <c r="N9501" i="3"/>
  <c r="M9501" i="3"/>
  <c r="K9501" i="3"/>
  <c r="I9501" i="3"/>
  <c r="J9501" i="3" s="1"/>
  <c r="Q9500" i="3"/>
  <c r="P9500" i="3"/>
  <c r="O9500" i="3"/>
  <c r="N9500" i="3"/>
  <c r="M9500" i="3"/>
  <c r="K9500" i="3"/>
  <c r="I9500" i="3"/>
  <c r="L9500" i="3" s="1"/>
  <c r="Q9499" i="3"/>
  <c r="P9499" i="3"/>
  <c r="O9499" i="3"/>
  <c r="N9499" i="3"/>
  <c r="M9499" i="3"/>
  <c r="K9499" i="3"/>
  <c r="I9499" i="3"/>
  <c r="L9499" i="3" s="1"/>
  <c r="Q9498" i="3"/>
  <c r="P9498" i="3"/>
  <c r="O9498" i="3"/>
  <c r="N9498" i="3"/>
  <c r="M9498" i="3"/>
  <c r="L9498" i="3"/>
  <c r="K9498" i="3"/>
  <c r="I9498" i="3"/>
  <c r="J9498" i="3" s="1"/>
  <c r="Q9497" i="3"/>
  <c r="P9497" i="3"/>
  <c r="O9497" i="3"/>
  <c r="N9497" i="3"/>
  <c r="M9497" i="3"/>
  <c r="L9497" i="3"/>
  <c r="K9497" i="3"/>
  <c r="I9497" i="3"/>
  <c r="J9497" i="3" s="1"/>
  <c r="Q9496" i="3"/>
  <c r="P9496" i="3"/>
  <c r="O9496" i="3"/>
  <c r="N9496" i="3"/>
  <c r="M9496" i="3"/>
  <c r="K9496" i="3"/>
  <c r="I9496" i="3"/>
  <c r="Q9495" i="3"/>
  <c r="P9495" i="3"/>
  <c r="O9495" i="3"/>
  <c r="N9495" i="3"/>
  <c r="M9495" i="3"/>
  <c r="K9495" i="3"/>
  <c r="I9495" i="3"/>
  <c r="J9495" i="3" s="1"/>
  <c r="Q9494" i="3"/>
  <c r="P9494" i="3"/>
  <c r="O9494" i="3"/>
  <c r="N9494" i="3"/>
  <c r="M9494" i="3"/>
  <c r="K9494" i="3"/>
  <c r="I9494" i="3"/>
  <c r="L9494" i="3" s="1"/>
  <c r="Q9493" i="3"/>
  <c r="P9493" i="3"/>
  <c r="O9493" i="3"/>
  <c r="N9493" i="3"/>
  <c r="M9493" i="3"/>
  <c r="K9493" i="3"/>
  <c r="I9493" i="3"/>
  <c r="J9493" i="3" s="1"/>
  <c r="Q9492" i="3"/>
  <c r="P9492" i="3"/>
  <c r="O9492" i="3"/>
  <c r="N9492" i="3"/>
  <c r="M9492" i="3"/>
  <c r="K9492" i="3"/>
  <c r="I9492" i="3"/>
  <c r="L9492" i="3" s="1"/>
  <c r="Q9491" i="3"/>
  <c r="P9491" i="3"/>
  <c r="O9491" i="3"/>
  <c r="N9491" i="3"/>
  <c r="M9491" i="3"/>
  <c r="K9491" i="3"/>
  <c r="I9491" i="3"/>
  <c r="L9491" i="3" s="1"/>
  <c r="Q9490" i="3"/>
  <c r="P9490" i="3"/>
  <c r="O9490" i="3"/>
  <c r="N9490" i="3"/>
  <c r="M9490" i="3"/>
  <c r="K9490" i="3"/>
  <c r="I9490" i="3"/>
  <c r="L9490" i="3" s="1"/>
  <c r="Q9489" i="3"/>
  <c r="P9489" i="3"/>
  <c r="O9489" i="3"/>
  <c r="N9489" i="3"/>
  <c r="M9489" i="3"/>
  <c r="K9489" i="3"/>
  <c r="I9489" i="3"/>
  <c r="Q9488" i="3"/>
  <c r="P9488" i="3"/>
  <c r="O9488" i="3"/>
  <c r="N9488" i="3"/>
  <c r="M9488" i="3"/>
  <c r="K9488" i="3"/>
  <c r="I9488" i="3"/>
  <c r="Q9487" i="3"/>
  <c r="P9487" i="3"/>
  <c r="O9487" i="3"/>
  <c r="N9487" i="3"/>
  <c r="M9487" i="3"/>
  <c r="K9487" i="3"/>
  <c r="I9487" i="3"/>
  <c r="Q9486" i="3"/>
  <c r="P9486" i="3"/>
  <c r="O9486" i="3"/>
  <c r="N9486" i="3"/>
  <c r="M9486" i="3"/>
  <c r="K9486" i="3"/>
  <c r="I9486" i="3"/>
  <c r="L9486" i="3" s="1"/>
  <c r="Q9485" i="3"/>
  <c r="P9485" i="3"/>
  <c r="O9485" i="3"/>
  <c r="N9485" i="3"/>
  <c r="M9485" i="3"/>
  <c r="K9485" i="3"/>
  <c r="I9485" i="3"/>
  <c r="Q9484" i="3"/>
  <c r="P9484" i="3"/>
  <c r="O9484" i="3"/>
  <c r="N9484" i="3"/>
  <c r="M9484" i="3"/>
  <c r="K9484" i="3"/>
  <c r="I9484" i="3"/>
  <c r="L9484" i="3" s="1"/>
  <c r="Q9483" i="3"/>
  <c r="P9483" i="3"/>
  <c r="O9483" i="3"/>
  <c r="N9483" i="3"/>
  <c r="M9483" i="3"/>
  <c r="K9483" i="3"/>
  <c r="I9483" i="3"/>
  <c r="L9483" i="3" s="1"/>
  <c r="Q9482" i="3"/>
  <c r="P9482" i="3"/>
  <c r="O9482" i="3"/>
  <c r="N9482" i="3"/>
  <c r="M9482" i="3"/>
  <c r="K9482" i="3"/>
  <c r="I9482" i="3"/>
  <c r="L9482" i="3" s="1"/>
  <c r="Q9481" i="3"/>
  <c r="P9481" i="3"/>
  <c r="O9481" i="3"/>
  <c r="N9481" i="3"/>
  <c r="M9481" i="3"/>
  <c r="K9481" i="3"/>
  <c r="I9481" i="3"/>
  <c r="J9481" i="3" s="1"/>
  <c r="Q9480" i="3"/>
  <c r="P9480" i="3"/>
  <c r="O9480" i="3"/>
  <c r="N9480" i="3"/>
  <c r="M9480" i="3"/>
  <c r="K9480" i="3"/>
  <c r="I9480" i="3"/>
  <c r="Q9479" i="3"/>
  <c r="P9479" i="3"/>
  <c r="O9479" i="3"/>
  <c r="N9479" i="3"/>
  <c r="M9479" i="3"/>
  <c r="K9479" i="3"/>
  <c r="J9479" i="3"/>
  <c r="I9479" i="3"/>
  <c r="L9479" i="3" s="1"/>
  <c r="Q9478" i="3"/>
  <c r="P9478" i="3"/>
  <c r="O9478" i="3"/>
  <c r="N9478" i="3"/>
  <c r="M9478" i="3"/>
  <c r="K9478" i="3"/>
  <c r="I9478" i="3"/>
  <c r="L9478" i="3" s="1"/>
  <c r="Q9477" i="3"/>
  <c r="P9477" i="3"/>
  <c r="O9477" i="3"/>
  <c r="N9477" i="3"/>
  <c r="M9477" i="3"/>
  <c r="K9477" i="3"/>
  <c r="I9477" i="3"/>
  <c r="J9477" i="3" s="1"/>
  <c r="Q9476" i="3"/>
  <c r="P9476" i="3"/>
  <c r="O9476" i="3"/>
  <c r="N9476" i="3"/>
  <c r="M9476" i="3"/>
  <c r="K9476" i="3"/>
  <c r="I9476" i="3"/>
  <c r="L9476" i="3" s="1"/>
  <c r="Q9475" i="3"/>
  <c r="P9475" i="3"/>
  <c r="O9475" i="3"/>
  <c r="N9475" i="3"/>
  <c r="M9475" i="3"/>
  <c r="K9475" i="3"/>
  <c r="I9475" i="3"/>
  <c r="L9475" i="3" s="1"/>
  <c r="Q9474" i="3"/>
  <c r="P9474" i="3"/>
  <c r="O9474" i="3"/>
  <c r="N9474" i="3"/>
  <c r="M9474" i="3"/>
  <c r="K9474" i="3"/>
  <c r="I9474" i="3"/>
  <c r="J9474" i="3" s="1"/>
  <c r="Q9473" i="3"/>
  <c r="P9473" i="3"/>
  <c r="O9473" i="3"/>
  <c r="N9473" i="3"/>
  <c r="M9473" i="3"/>
  <c r="K9473" i="3"/>
  <c r="I9473" i="3"/>
  <c r="J9473" i="3" s="1"/>
  <c r="Q9472" i="3"/>
  <c r="P9472" i="3"/>
  <c r="O9472" i="3"/>
  <c r="N9472" i="3"/>
  <c r="M9472" i="3"/>
  <c r="K9472" i="3"/>
  <c r="I9472" i="3"/>
  <c r="Q9471" i="3"/>
  <c r="P9471" i="3"/>
  <c r="O9471" i="3"/>
  <c r="N9471" i="3"/>
  <c r="M9471" i="3"/>
  <c r="K9471" i="3"/>
  <c r="I9471" i="3"/>
  <c r="J9471" i="3" s="1"/>
  <c r="Q9470" i="3"/>
  <c r="P9470" i="3"/>
  <c r="O9470" i="3"/>
  <c r="N9470" i="3"/>
  <c r="M9470" i="3"/>
  <c r="K9470" i="3"/>
  <c r="I9470" i="3"/>
  <c r="L9470" i="3" s="1"/>
  <c r="Q9469" i="3"/>
  <c r="P9469" i="3"/>
  <c r="O9469" i="3"/>
  <c r="N9469" i="3"/>
  <c r="M9469" i="3"/>
  <c r="K9469" i="3"/>
  <c r="I9469" i="3"/>
  <c r="Q9468" i="3"/>
  <c r="P9468" i="3"/>
  <c r="O9468" i="3"/>
  <c r="N9468" i="3"/>
  <c r="M9468" i="3"/>
  <c r="K9468" i="3"/>
  <c r="I9468" i="3"/>
  <c r="L9468" i="3" s="1"/>
  <c r="Q9467" i="3"/>
  <c r="P9467" i="3"/>
  <c r="O9467" i="3"/>
  <c r="N9467" i="3"/>
  <c r="M9467" i="3"/>
  <c r="K9467" i="3"/>
  <c r="I9467" i="3"/>
  <c r="L9467" i="3" s="1"/>
  <c r="Q9466" i="3"/>
  <c r="P9466" i="3"/>
  <c r="O9466" i="3"/>
  <c r="N9466" i="3"/>
  <c r="M9466" i="3"/>
  <c r="K9466" i="3"/>
  <c r="I9466" i="3"/>
  <c r="J9466" i="3" s="1"/>
  <c r="Q9465" i="3"/>
  <c r="P9465" i="3"/>
  <c r="O9465" i="3"/>
  <c r="N9465" i="3"/>
  <c r="M9465" i="3"/>
  <c r="K9465" i="3"/>
  <c r="I9465" i="3"/>
  <c r="J9465" i="3" s="1"/>
  <c r="Q9464" i="3"/>
  <c r="P9464" i="3"/>
  <c r="O9464" i="3"/>
  <c r="N9464" i="3"/>
  <c r="M9464" i="3"/>
  <c r="K9464" i="3"/>
  <c r="I9464" i="3"/>
  <c r="Q9463" i="3"/>
  <c r="P9463" i="3"/>
  <c r="O9463" i="3"/>
  <c r="N9463" i="3"/>
  <c r="M9463" i="3"/>
  <c r="K9463" i="3"/>
  <c r="I9463" i="3"/>
  <c r="Q9462" i="3"/>
  <c r="P9462" i="3"/>
  <c r="O9462" i="3"/>
  <c r="N9462" i="3"/>
  <c r="M9462" i="3"/>
  <c r="K9462" i="3"/>
  <c r="I9462" i="3"/>
  <c r="L9462" i="3" s="1"/>
  <c r="Q9461" i="3"/>
  <c r="P9461" i="3"/>
  <c r="O9461" i="3"/>
  <c r="N9461" i="3"/>
  <c r="M9461" i="3"/>
  <c r="K9461" i="3"/>
  <c r="I9461" i="3"/>
  <c r="J9461" i="3" s="1"/>
  <c r="Q9460" i="3"/>
  <c r="P9460" i="3"/>
  <c r="O9460" i="3"/>
  <c r="N9460" i="3"/>
  <c r="M9460" i="3"/>
  <c r="K9460" i="3"/>
  <c r="I9460" i="3"/>
  <c r="L9460" i="3" s="1"/>
  <c r="Q9459" i="3"/>
  <c r="P9459" i="3"/>
  <c r="O9459" i="3"/>
  <c r="N9459" i="3"/>
  <c r="M9459" i="3"/>
  <c r="K9459" i="3"/>
  <c r="I9459" i="3"/>
  <c r="L9459" i="3" s="1"/>
  <c r="Q9458" i="3"/>
  <c r="P9458" i="3"/>
  <c r="O9458" i="3"/>
  <c r="N9458" i="3"/>
  <c r="M9458" i="3"/>
  <c r="K9458" i="3"/>
  <c r="I9458" i="3"/>
  <c r="J9458" i="3" s="1"/>
  <c r="Q9457" i="3"/>
  <c r="P9457" i="3"/>
  <c r="O9457" i="3"/>
  <c r="N9457" i="3"/>
  <c r="M9457" i="3"/>
  <c r="K9457" i="3"/>
  <c r="I9457" i="3"/>
  <c r="J9457" i="3" s="1"/>
  <c r="Q9456" i="3"/>
  <c r="P9456" i="3"/>
  <c r="O9456" i="3"/>
  <c r="N9456" i="3"/>
  <c r="M9456" i="3"/>
  <c r="K9456" i="3"/>
  <c r="I9456" i="3"/>
  <c r="Q9455" i="3"/>
  <c r="P9455" i="3"/>
  <c r="O9455" i="3"/>
  <c r="N9455" i="3"/>
  <c r="M9455" i="3"/>
  <c r="K9455" i="3"/>
  <c r="I9455" i="3"/>
  <c r="J9455" i="3" s="1"/>
  <c r="Q9454" i="3"/>
  <c r="P9454" i="3"/>
  <c r="O9454" i="3"/>
  <c r="N9454" i="3"/>
  <c r="M9454" i="3"/>
  <c r="K9454" i="3"/>
  <c r="I9454" i="3"/>
  <c r="L9454" i="3" s="1"/>
  <c r="Q9453" i="3"/>
  <c r="P9453" i="3"/>
  <c r="O9453" i="3"/>
  <c r="N9453" i="3"/>
  <c r="M9453" i="3"/>
  <c r="K9453" i="3"/>
  <c r="I9453" i="3"/>
  <c r="J9453" i="3" s="1"/>
  <c r="Q9452" i="3"/>
  <c r="P9452" i="3"/>
  <c r="O9452" i="3"/>
  <c r="N9452" i="3"/>
  <c r="M9452" i="3"/>
  <c r="K9452" i="3"/>
  <c r="I9452" i="3"/>
  <c r="L9452" i="3" s="1"/>
  <c r="Q9451" i="3"/>
  <c r="P9451" i="3"/>
  <c r="O9451" i="3"/>
  <c r="N9451" i="3"/>
  <c r="M9451" i="3"/>
  <c r="K9451" i="3"/>
  <c r="I9451" i="3"/>
  <c r="Q9450" i="3"/>
  <c r="P9450" i="3"/>
  <c r="O9450" i="3"/>
  <c r="N9450" i="3"/>
  <c r="M9450" i="3"/>
  <c r="K9450" i="3"/>
  <c r="I9450" i="3"/>
  <c r="L9450" i="3" s="1"/>
  <c r="Q9449" i="3"/>
  <c r="P9449" i="3"/>
  <c r="O9449" i="3"/>
  <c r="N9449" i="3"/>
  <c r="M9449" i="3"/>
  <c r="K9449" i="3"/>
  <c r="I9449" i="3"/>
  <c r="Q9448" i="3"/>
  <c r="P9448" i="3"/>
  <c r="O9448" i="3"/>
  <c r="N9448" i="3"/>
  <c r="M9448" i="3"/>
  <c r="K9448" i="3"/>
  <c r="I9448" i="3"/>
  <c r="Q9447" i="3"/>
  <c r="P9447" i="3"/>
  <c r="O9447" i="3"/>
  <c r="N9447" i="3"/>
  <c r="M9447" i="3"/>
  <c r="K9447" i="3"/>
  <c r="I9447" i="3"/>
  <c r="Q9446" i="3"/>
  <c r="P9446" i="3"/>
  <c r="O9446" i="3"/>
  <c r="N9446" i="3"/>
  <c r="M9446" i="3"/>
  <c r="K9446" i="3"/>
  <c r="I9446" i="3"/>
  <c r="L9446" i="3" s="1"/>
  <c r="Q9445" i="3"/>
  <c r="P9445" i="3"/>
  <c r="O9445" i="3"/>
  <c r="N9445" i="3"/>
  <c r="M9445" i="3"/>
  <c r="K9445" i="3"/>
  <c r="I9445" i="3"/>
  <c r="J9445" i="3" s="1"/>
  <c r="Q9444" i="3"/>
  <c r="P9444" i="3"/>
  <c r="O9444" i="3"/>
  <c r="N9444" i="3"/>
  <c r="M9444" i="3"/>
  <c r="K9444" i="3"/>
  <c r="I9444" i="3"/>
  <c r="Q9443" i="3"/>
  <c r="P9443" i="3"/>
  <c r="O9443" i="3"/>
  <c r="N9443" i="3"/>
  <c r="M9443" i="3"/>
  <c r="K9443" i="3"/>
  <c r="I9443" i="3"/>
  <c r="L9443" i="3" s="1"/>
  <c r="Q9442" i="3"/>
  <c r="P9442" i="3"/>
  <c r="O9442" i="3"/>
  <c r="N9442" i="3"/>
  <c r="M9442" i="3"/>
  <c r="K9442" i="3"/>
  <c r="I9442" i="3"/>
  <c r="L9442" i="3" s="1"/>
  <c r="Q9441" i="3"/>
  <c r="P9441" i="3"/>
  <c r="O9441" i="3"/>
  <c r="N9441" i="3"/>
  <c r="M9441" i="3"/>
  <c r="K9441" i="3"/>
  <c r="I9441" i="3"/>
  <c r="J9441" i="3" s="1"/>
  <c r="Q9440" i="3"/>
  <c r="P9440" i="3"/>
  <c r="O9440" i="3"/>
  <c r="N9440" i="3"/>
  <c r="M9440" i="3"/>
  <c r="K9440" i="3"/>
  <c r="I9440" i="3"/>
  <c r="Q9439" i="3"/>
  <c r="P9439" i="3"/>
  <c r="O9439" i="3"/>
  <c r="N9439" i="3"/>
  <c r="M9439" i="3"/>
  <c r="K9439" i="3"/>
  <c r="I9439" i="3"/>
  <c r="L9439" i="3" s="1"/>
  <c r="Q9438" i="3"/>
  <c r="P9438" i="3"/>
  <c r="O9438" i="3"/>
  <c r="N9438" i="3"/>
  <c r="M9438" i="3"/>
  <c r="K9438" i="3"/>
  <c r="I9438" i="3"/>
  <c r="L9438" i="3" s="1"/>
  <c r="Q9437" i="3"/>
  <c r="P9437" i="3"/>
  <c r="O9437" i="3"/>
  <c r="N9437" i="3"/>
  <c r="M9437" i="3"/>
  <c r="K9437" i="3"/>
  <c r="I9437" i="3"/>
  <c r="J9437" i="3" s="1"/>
  <c r="Q9436" i="3"/>
  <c r="P9436" i="3"/>
  <c r="O9436" i="3"/>
  <c r="N9436" i="3"/>
  <c r="M9436" i="3"/>
  <c r="K9436" i="3"/>
  <c r="I9436" i="3"/>
  <c r="Q9435" i="3"/>
  <c r="P9435" i="3"/>
  <c r="O9435" i="3"/>
  <c r="N9435" i="3"/>
  <c r="M9435" i="3"/>
  <c r="K9435" i="3"/>
  <c r="I9435" i="3"/>
  <c r="J9435" i="3" s="1"/>
  <c r="Q9434" i="3"/>
  <c r="P9434" i="3"/>
  <c r="O9434" i="3"/>
  <c r="N9434" i="3"/>
  <c r="M9434" i="3"/>
  <c r="K9434" i="3"/>
  <c r="I9434" i="3"/>
  <c r="L9434" i="3" s="1"/>
  <c r="Q9433" i="3"/>
  <c r="P9433" i="3"/>
  <c r="O9433" i="3"/>
  <c r="N9433" i="3"/>
  <c r="M9433" i="3"/>
  <c r="K9433" i="3"/>
  <c r="I9433" i="3"/>
  <c r="J9433" i="3" s="1"/>
  <c r="Q9432" i="3"/>
  <c r="P9432" i="3"/>
  <c r="O9432" i="3"/>
  <c r="N9432" i="3"/>
  <c r="M9432" i="3"/>
  <c r="K9432" i="3"/>
  <c r="I9432" i="3"/>
  <c r="Q9431" i="3"/>
  <c r="P9431" i="3"/>
  <c r="O9431" i="3"/>
  <c r="N9431" i="3"/>
  <c r="M9431" i="3"/>
  <c r="K9431" i="3"/>
  <c r="I9431" i="3"/>
  <c r="L9431" i="3" s="1"/>
  <c r="Q9430" i="3"/>
  <c r="P9430" i="3"/>
  <c r="O9430" i="3"/>
  <c r="N9430" i="3"/>
  <c r="M9430" i="3"/>
  <c r="K9430" i="3"/>
  <c r="I9430" i="3"/>
  <c r="L9430" i="3" s="1"/>
  <c r="Q9429" i="3"/>
  <c r="P9429" i="3"/>
  <c r="O9429" i="3"/>
  <c r="N9429" i="3"/>
  <c r="M9429" i="3"/>
  <c r="K9429" i="3"/>
  <c r="I9429" i="3"/>
  <c r="J9429" i="3" s="1"/>
  <c r="Q9428" i="3"/>
  <c r="P9428" i="3"/>
  <c r="O9428" i="3"/>
  <c r="N9428" i="3"/>
  <c r="M9428" i="3"/>
  <c r="K9428" i="3"/>
  <c r="I9428" i="3"/>
  <c r="Q9427" i="3"/>
  <c r="P9427" i="3"/>
  <c r="O9427" i="3"/>
  <c r="N9427" i="3"/>
  <c r="M9427" i="3"/>
  <c r="K9427" i="3"/>
  <c r="I9427" i="3"/>
  <c r="L9427" i="3" s="1"/>
  <c r="Q9426" i="3"/>
  <c r="P9426" i="3"/>
  <c r="O9426" i="3"/>
  <c r="N9426" i="3"/>
  <c r="M9426" i="3"/>
  <c r="K9426" i="3"/>
  <c r="I9426" i="3"/>
  <c r="L9426" i="3" s="1"/>
  <c r="Q9425" i="3"/>
  <c r="P9425" i="3"/>
  <c r="O9425" i="3"/>
  <c r="N9425" i="3"/>
  <c r="M9425" i="3"/>
  <c r="K9425" i="3"/>
  <c r="I9425" i="3"/>
  <c r="L9425" i="3" s="1"/>
  <c r="Q9424" i="3"/>
  <c r="P9424" i="3"/>
  <c r="O9424" i="3"/>
  <c r="N9424" i="3"/>
  <c r="M9424" i="3"/>
  <c r="K9424" i="3"/>
  <c r="I9424" i="3"/>
  <c r="Q9423" i="3"/>
  <c r="P9423" i="3"/>
  <c r="O9423" i="3"/>
  <c r="N9423" i="3"/>
  <c r="M9423" i="3"/>
  <c r="K9423" i="3"/>
  <c r="I9423" i="3"/>
  <c r="L9423" i="3" s="1"/>
  <c r="Q9422" i="3"/>
  <c r="P9422" i="3"/>
  <c r="O9422" i="3"/>
  <c r="N9422" i="3"/>
  <c r="M9422" i="3"/>
  <c r="K9422" i="3"/>
  <c r="I9422" i="3"/>
  <c r="L9422" i="3" s="1"/>
  <c r="Q9421" i="3"/>
  <c r="P9421" i="3"/>
  <c r="O9421" i="3"/>
  <c r="N9421" i="3"/>
  <c r="M9421" i="3"/>
  <c r="K9421" i="3"/>
  <c r="I9421" i="3"/>
  <c r="J9421" i="3" s="1"/>
  <c r="Q9420" i="3"/>
  <c r="P9420" i="3"/>
  <c r="O9420" i="3"/>
  <c r="N9420" i="3"/>
  <c r="M9420" i="3"/>
  <c r="K9420" i="3"/>
  <c r="I9420" i="3"/>
  <c r="L9420" i="3" s="1"/>
  <c r="Q9419" i="3"/>
  <c r="P9419" i="3"/>
  <c r="O9419" i="3"/>
  <c r="N9419" i="3"/>
  <c r="M9419" i="3"/>
  <c r="K9419" i="3"/>
  <c r="I9419" i="3"/>
  <c r="J9419" i="3" s="1"/>
  <c r="Q9418" i="3"/>
  <c r="P9418" i="3"/>
  <c r="O9418" i="3"/>
  <c r="N9418" i="3"/>
  <c r="M9418" i="3"/>
  <c r="K9418" i="3"/>
  <c r="I9418" i="3"/>
  <c r="J9418" i="3" s="1"/>
  <c r="Q9417" i="3"/>
  <c r="P9417" i="3"/>
  <c r="O9417" i="3"/>
  <c r="N9417" i="3"/>
  <c r="M9417" i="3"/>
  <c r="K9417" i="3"/>
  <c r="I9417" i="3"/>
  <c r="J9417" i="3" s="1"/>
  <c r="Q9416" i="3"/>
  <c r="P9416" i="3"/>
  <c r="O9416" i="3"/>
  <c r="N9416" i="3"/>
  <c r="M9416" i="3"/>
  <c r="K9416" i="3"/>
  <c r="I9416" i="3"/>
  <c r="Q9415" i="3"/>
  <c r="P9415" i="3"/>
  <c r="O9415" i="3"/>
  <c r="N9415" i="3"/>
  <c r="M9415" i="3"/>
  <c r="K9415" i="3"/>
  <c r="I9415" i="3"/>
  <c r="J9415" i="3" s="1"/>
  <c r="Q9414" i="3"/>
  <c r="P9414" i="3"/>
  <c r="O9414" i="3"/>
  <c r="N9414" i="3"/>
  <c r="M9414" i="3"/>
  <c r="K9414" i="3"/>
  <c r="I9414" i="3"/>
  <c r="L9414" i="3" s="1"/>
  <c r="Q9413" i="3"/>
  <c r="P9413" i="3"/>
  <c r="O9413" i="3"/>
  <c r="N9413" i="3"/>
  <c r="M9413" i="3"/>
  <c r="K9413" i="3"/>
  <c r="I9413" i="3"/>
  <c r="J9413" i="3" s="1"/>
  <c r="Q9412" i="3"/>
  <c r="P9412" i="3"/>
  <c r="O9412" i="3"/>
  <c r="N9412" i="3"/>
  <c r="M9412" i="3"/>
  <c r="K9412" i="3"/>
  <c r="I9412" i="3"/>
  <c r="L9412" i="3" s="1"/>
  <c r="Q9411" i="3"/>
  <c r="P9411" i="3"/>
  <c r="O9411" i="3"/>
  <c r="N9411" i="3"/>
  <c r="M9411" i="3"/>
  <c r="K9411" i="3"/>
  <c r="I9411" i="3"/>
  <c r="J9411" i="3" s="1"/>
  <c r="Q9410" i="3"/>
  <c r="P9410" i="3"/>
  <c r="O9410" i="3"/>
  <c r="N9410" i="3"/>
  <c r="M9410" i="3"/>
  <c r="K9410" i="3"/>
  <c r="I9410" i="3"/>
  <c r="J9410" i="3" s="1"/>
  <c r="Q9409" i="3"/>
  <c r="P9409" i="3"/>
  <c r="O9409" i="3"/>
  <c r="N9409" i="3"/>
  <c r="M9409" i="3"/>
  <c r="K9409" i="3"/>
  <c r="I9409" i="3"/>
  <c r="L9409" i="3" s="1"/>
  <c r="Q9408" i="3"/>
  <c r="P9408" i="3"/>
  <c r="O9408" i="3"/>
  <c r="N9408" i="3"/>
  <c r="M9408" i="3"/>
  <c r="K9408" i="3"/>
  <c r="I9408" i="3"/>
  <c r="Q9407" i="3"/>
  <c r="P9407" i="3"/>
  <c r="O9407" i="3"/>
  <c r="N9407" i="3"/>
  <c r="M9407" i="3"/>
  <c r="K9407" i="3"/>
  <c r="I9407" i="3"/>
  <c r="L9407" i="3" s="1"/>
  <c r="Q9406" i="3"/>
  <c r="P9406" i="3"/>
  <c r="O9406" i="3"/>
  <c r="N9406" i="3"/>
  <c r="M9406" i="3"/>
  <c r="K9406" i="3"/>
  <c r="I9406" i="3"/>
  <c r="L9406" i="3" s="1"/>
  <c r="Q9405" i="3"/>
  <c r="P9405" i="3"/>
  <c r="O9405" i="3"/>
  <c r="N9405" i="3"/>
  <c r="M9405" i="3"/>
  <c r="K9405" i="3"/>
  <c r="I9405" i="3"/>
  <c r="J9405" i="3" s="1"/>
  <c r="Q9404" i="3"/>
  <c r="P9404" i="3"/>
  <c r="O9404" i="3"/>
  <c r="N9404" i="3"/>
  <c r="M9404" i="3"/>
  <c r="K9404" i="3"/>
  <c r="I9404" i="3"/>
  <c r="L9404" i="3" s="1"/>
  <c r="Q9403" i="3"/>
  <c r="P9403" i="3"/>
  <c r="O9403" i="3"/>
  <c r="N9403" i="3"/>
  <c r="M9403" i="3"/>
  <c r="K9403" i="3"/>
  <c r="I9403" i="3"/>
  <c r="J9403" i="3" s="1"/>
  <c r="Q9402" i="3"/>
  <c r="P9402" i="3"/>
  <c r="O9402" i="3"/>
  <c r="N9402" i="3"/>
  <c r="M9402" i="3"/>
  <c r="K9402" i="3"/>
  <c r="I9402" i="3"/>
  <c r="L9402" i="3" s="1"/>
  <c r="Q9401" i="3"/>
  <c r="P9401" i="3"/>
  <c r="O9401" i="3"/>
  <c r="N9401" i="3"/>
  <c r="M9401" i="3"/>
  <c r="K9401" i="3"/>
  <c r="I9401" i="3"/>
  <c r="L9401" i="3" s="1"/>
  <c r="Q9400" i="3"/>
  <c r="P9400" i="3"/>
  <c r="O9400" i="3"/>
  <c r="N9400" i="3"/>
  <c r="M9400" i="3"/>
  <c r="K9400" i="3"/>
  <c r="I9400" i="3"/>
  <c r="Q9399" i="3"/>
  <c r="P9399" i="3"/>
  <c r="O9399" i="3"/>
  <c r="N9399" i="3"/>
  <c r="M9399" i="3"/>
  <c r="K9399" i="3"/>
  <c r="I9399" i="3"/>
  <c r="L9399" i="3" s="1"/>
  <c r="Q9398" i="3"/>
  <c r="P9398" i="3"/>
  <c r="O9398" i="3"/>
  <c r="N9398" i="3"/>
  <c r="M9398" i="3"/>
  <c r="K9398" i="3"/>
  <c r="I9398" i="3"/>
  <c r="L9398" i="3" s="1"/>
  <c r="Q9397" i="3"/>
  <c r="P9397" i="3"/>
  <c r="O9397" i="3"/>
  <c r="N9397" i="3"/>
  <c r="M9397" i="3"/>
  <c r="K9397" i="3"/>
  <c r="I9397" i="3"/>
  <c r="J9397" i="3" s="1"/>
  <c r="Q9396" i="3"/>
  <c r="P9396" i="3"/>
  <c r="O9396" i="3"/>
  <c r="N9396" i="3"/>
  <c r="M9396" i="3"/>
  <c r="K9396" i="3"/>
  <c r="I9396" i="3"/>
  <c r="L9396" i="3" s="1"/>
  <c r="Q9395" i="3"/>
  <c r="P9395" i="3"/>
  <c r="O9395" i="3"/>
  <c r="N9395" i="3"/>
  <c r="M9395" i="3"/>
  <c r="K9395" i="3"/>
  <c r="I9395" i="3"/>
  <c r="L9395" i="3" s="1"/>
  <c r="Q9394" i="3"/>
  <c r="P9394" i="3"/>
  <c r="O9394" i="3"/>
  <c r="N9394" i="3"/>
  <c r="M9394" i="3"/>
  <c r="K9394" i="3"/>
  <c r="I9394" i="3"/>
  <c r="L9394" i="3" s="1"/>
  <c r="Q9393" i="3"/>
  <c r="P9393" i="3"/>
  <c r="O9393" i="3"/>
  <c r="N9393" i="3"/>
  <c r="M9393" i="3"/>
  <c r="K9393" i="3"/>
  <c r="I9393" i="3"/>
  <c r="J9393" i="3" s="1"/>
  <c r="Q9392" i="3"/>
  <c r="P9392" i="3"/>
  <c r="O9392" i="3"/>
  <c r="N9392" i="3"/>
  <c r="M9392" i="3"/>
  <c r="K9392" i="3"/>
  <c r="I9392" i="3"/>
  <c r="Q9391" i="3"/>
  <c r="P9391" i="3"/>
  <c r="O9391" i="3"/>
  <c r="N9391" i="3"/>
  <c r="M9391" i="3"/>
  <c r="K9391" i="3"/>
  <c r="I9391" i="3"/>
  <c r="L9391" i="3" s="1"/>
  <c r="Q9390" i="3"/>
  <c r="P9390" i="3"/>
  <c r="O9390" i="3"/>
  <c r="N9390" i="3"/>
  <c r="M9390" i="3"/>
  <c r="K9390" i="3"/>
  <c r="I9390" i="3"/>
  <c r="L9390" i="3" s="1"/>
  <c r="Q9389" i="3"/>
  <c r="P9389" i="3"/>
  <c r="O9389" i="3"/>
  <c r="N9389" i="3"/>
  <c r="M9389" i="3"/>
  <c r="K9389" i="3"/>
  <c r="I9389" i="3"/>
  <c r="J9389" i="3" s="1"/>
  <c r="Q9388" i="3"/>
  <c r="P9388" i="3"/>
  <c r="O9388" i="3"/>
  <c r="N9388" i="3"/>
  <c r="M9388" i="3"/>
  <c r="K9388" i="3"/>
  <c r="I9388" i="3"/>
  <c r="L9388" i="3" s="1"/>
  <c r="Q9387" i="3"/>
  <c r="P9387" i="3"/>
  <c r="O9387" i="3"/>
  <c r="N9387" i="3"/>
  <c r="M9387" i="3"/>
  <c r="K9387" i="3"/>
  <c r="I9387" i="3"/>
  <c r="L9387" i="3" s="1"/>
  <c r="Q9386" i="3"/>
  <c r="P9386" i="3"/>
  <c r="O9386" i="3"/>
  <c r="N9386" i="3"/>
  <c r="M9386" i="3"/>
  <c r="K9386" i="3"/>
  <c r="I9386" i="3"/>
  <c r="L9386" i="3" s="1"/>
  <c r="Q9385" i="3"/>
  <c r="P9385" i="3"/>
  <c r="O9385" i="3"/>
  <c r="N9385" i="3"/>
  <c r="M9385" i="3"/>
  <c r="K9385" i="3"/>
  <c r="I9385" i="3"/>
  <c r="J9385" i="3" s="1"/>
  <c r="Q9384" i="3"/>
  <c r="P9384" i="3"/>
  <c r="O9384" i="3"/>
  <c r="N9384" i="3"/>
  <c r="M9384" i="3"/>
  <c r="K9384" i="3"/>
  <c r="I9384" i="3"/>
  <c r="Q9383" i="3"/>
  <c r="P9383" i="3"/>
  <c r="O9383" i="3"/>
  <c r="N9383" i="3"/>
  <c r="M9383" i="3"/>
  <c r="K9383" i="3"/>
  <c r="I9383" i="3"/>
  <c r="L9383" i="3" s="1"/>
  <c r="Q9382" i="3"/>
  <c r="P9382" i="3"/>
  <c r="O9382" i="3"/>
  <c r="N9382" i="3"/>
  <c r="M9382" i="3"/>
  <c r="K9382" i="3"/>
  <c r="I9382" i="3"/>
  <c r="L9382" i="3" s="1"/>
  <c r="Q9381" i="3"/>
  <c r="P9381" i="3"/>
  <c r="O9381" i="3"/>
  <c r="N9381" i="3"/>
  <c r="M9381" i="3"/>
  <c r="K9381" i="3"/>
  <c r="I9381" i="3"/>
  <c r="J9381" i="3" s="1"/>
  <c r="Q9380" i="3"/>
  <c r="P9380" i="3"/>
  <c r="O9380" i="3"/>
  <c r="N9380" i="3"/>
  <c r="M9380" i="3"/>
  <c r="K9380" i="3"/>
  <c r="I9380" i="3"/>
  <c r="L9380" i="3" s="1"/>
  <c r="Q9379" i="3"/>
  <c r="P9379" i="3"/>
  <c r="O9379" i="3"/>
  <c r="N9379" i="3"/>
  <c r="M9379" i="3"/>
  <c r="K9379" i="3"/>
  <c r="I9379" i="3"/>
  <c r="L9379" i="3" s="1"/>
  <c r="Q9378" i="3"/>
  <c r="P9378" i="3"/>
  <c r="O9378" i="3"/>
  <c r="N9378" i="3"/>
  <c r="M9378" i="3"/>
  <c r="K9378" i="3"/>
  <c r="I9378" i="3"/>
  <c r="Q9377" i="3"/>
  <c r="P9377" i="3"/>
  <c r="O9377" i="3"/>
  <c r="N9377" i="3"/>
  <c r="M9377" i="3"/>
  <c r="K9377" i="3"/>
  <c r="I9377" i="3"/>
  <c r="Q9376" i="3"/>
  <c r="P9376" i="3"/>
  <c r="O9376" i="3"/>
  <c r="N9376" i="3"/>
  <c r="M9376" i="3"/>
  <c r="K9376" i="3"/>
  <c r="I9376" i="3"/>
  <c r="Q9375" i="3"/>
  <c r="P9375" i="3"/>
  <c r="O9375" i="3"/>
  <c r="N9375" i="3"/>
  <c r="M9375" i="3"/>
  <c r="K9375" i="3"/>
  <c r="I9375" i="3"/>
  <c r="L9375" i="3" s="1"/>
  <c r="Q9374" i="3"/>
  <c r="P9374" i="3"/>
  <c r="O9374" i="3"/>
  <c r="N9374" i="3"/>
  <c r="M9374" i="3"/>
  <c r="K9374" i="3"/>
  <c r="I9374" i="3"/>
  <c r="L9374" i="3" s="1"/>
  <c r="Q9373" i="3"/>
  <c r="P9373" i="3"/>
  <c r="O9373" i="3"/>
  <c r="N9373" i="3"/>
  <c r="M9373" i="3"/>
  <c r="K9373" i="3"/>
  <c r="I9373" i="3"/>
  <c r="J9373" i="3" s="1"/>
  <c r="Q9372" i="3"/>
  <c r="P9372" i="3"/>
  <c r="O9372" i="3"/>
  <c r="N9372" i="3"/>
  <c r="M9372" i="3"/>
  <c r="K9372" i="3"/>
  <c r="I9372" i="3"/>
  <c r="L9372" i="3" s="1"/>
  <c r="Q9371" i="3"/>
  <c r="P9371" i="3"/>
  <c r="O9371" i="3"/>
  <c r="N9371" i="3"/>
  <c r="M9371" i="3"/>
  <c r="K9371" i="3"/>
  <c r="I9371" i="3"/>
  <c r="L9371" i="3" s="1"/>
  <c r="Q9370" i="3"/>
  <c r="P9370" i="3"/>
  <c r="O9370" i="3"/>
  <c r="N9370" i="3"/>
  <c r="M9370" i="3"/>
  <c r="K9370" i="3"/>
  <c r="I9370" i="3"/>
  <c r="Q9369" i="3"/>
  <c r="P9369" i="3"/>
  <c r="O9369" i="3"/>
  <c r="N9369" i="3"/>
  <c r="M9369" i="3"/>
  <c r="K9369" i="3"/>
  <c r="I9369" i="3"/>
  <c r="Q9368" i="3"/>
  <c r="P9368" i="3"/>
  <c r="O9368" i="3"/>
  <c r="N9368" i="3"/>
  <c r="M9368" i="3"/>
  <c r="K9368" i="3"/>
  <c r="I9368" i="3"/>
  <c r="Q9367" i="3"/>
  <c r="P9367" i="3"/>
  <c r="O9367" i="3"/>
  <c r="N9367" i="3"/>
  <c r="M9367" i="3"/>
  <c r="K9367" i="3"/>
  <c r="I9367" i="3"/>
  <c r="L9367" i="3" s="1"/>
  <c r="Q9366" i="3"/>
  <c r="P9366" i="3"/>
  <c r="O9366" i="3"/>
  <c r="N9366" i="3"/>
  <c r="M9366" i="3"/>
  <c r="K9366" i="3"/>
  <c r="I9366" i="3"/>
  <c r="Q9365" i="3"/>
  <c r="P9365" i="3"/>
  <c r="O9365" i="3"/>
  <c r="N9365" i="3"/>
  <c r="M9365" i="3"/>
  <c r="K9365" i="3"/>
  <c r="I9365" i="3"/>
  <c r="L9365" i="3" s="1"/>
  <c r="Q9364" i="3"/>
  <c r="P9364" i="3"/>
  <c r="O9364" i="3"/>
  <c r="N9364" i="3"/>
  <c r="M9364" i="3"/>
  <c r="K9364" i="3"/>
  <c r="I9364" i="3"/>
  <c r="L9364" i="3" s="1"/>
  <c r="Q9363" i="3"/>
  <c r="P9363" i="3"/>
  <c r="O9363" i="3"/>
  <c r="N9363" i="3"/>
  <c r="M9363" i="3"/>
  <c r="K9363" i="3"/>
  <c r="I9363" i="3"/>
  <c r="J9363" i="3" s="1"/>
  <c r="Q9362" i="3"/>
  <c r="P9362" i="3"/>
  <c r="O9362" i="3"/>
  <c r="N9362" i="3"/>
  <c r="M9362" i="3"/>
  <c r="K9362" i="3"/>
  <c r="I9362" i="3"/>
  <c r="L9362" i="3" s="1"/>
  <c r="Q9361" i="3"/>
  <c r="P9361" i="3"/>
  <c r="O9361" i="3"/>
  <c r="N9361" i="3"/>
  <c r="M9361" i="3"/>
  <c r="K9361" i="3"/>
  <c r="I9361" i="3"/>
  <c r="J9361" i="3" s="1"/>
  <c r="Q9360" i="3"/>
  <c r="P9360" i="3"/>
  <c r="O9360" i="3"/>
  <c r="N9360" i="3"/>
  <c r="M9360" i="3"/>
  <c r="K9360" i="3"/>
  <c r="I9360" i="3"/>
  <c r="Q9359" i="3"/>
  <c r="P9359" i="3"/>
  <c r="O9359" i="3"/>
  <c r="N9359" i="3"/>
  <c r="M9359" i="3"/>
  <c r="K9359" i="3"/>
  <c r="I9359" i="3"/>
  <c r="L9359" i="3" s="1"/>
  <c r="Q9358" i="3"/>
  <c r="P9358" i="3"/>
  <c r="O9358" i="3"/>
  <c r="N9358" i="3"/>
  <c r="M9358" i="3"/>
  <c r="K9358" i="3"/>
  <c r="I9358" i="3"/>
  <c r="Q9357" i="3"/>
  <c r="P9357" i="3"/>
  <c r="O9357" i="3"/>
  <c r="N9357" i="3"/>
  <c r="M9357" i="3"/>
  <c r="K9357" i="3"/>
  <c r="I9357" i="3"/>
  <c r="Q9356" i="3"/>
  <c r="P9356" i="3"/>
  <c r="O9356" i="3"/>
  <c r="N9356" i="3"/>
  <c r="M9356" i="3"/>
  <c r="K9356" i="3"/>
  <c r="I9356" i="3"/>
  <c r="Q9355" i="3"/>
  <c r="P9355" i="3"/>
  <c r="O9355" i="3"/>
  <c r="N9355" i="3"/>
  <c r="M9355" i="3"/>
  <c r="K9355" i="3"/>
  <c r="I9355" i="3"/>
  <c r="L9355" i="3" s="1"/>
  <c r="Q9354" i="3"/>
  <c r="P9354" i="3"/>
  <c r="O9354" i="3"/>
  <c r="N9354" i="3"/>
  <c r="M9354" i="3"/>
  <c r="K9354" i="3"/>
  <c r="I9354" i="3"/>
  <c r="J9354" i="3" s="1"/>
  <c r="Q9353" i="3"/>
  <c r="P9353" i="3"/>
  <c r="O9353" i="3"/>
  <c r="N9353" i="3"/>
  <c r="M9353" i="3"/>
  <c r="K9353" i="3"/>
  <c r="I9353" i="3"/>
  <c r="J9353" i="3" s="1"/>
  <c r="Q9352" i="3"/>
  <c r="P9352" i="3"/>
  <c r="O9352" i="3"/>
  <c r="N9352" i="3"/>
  <c r="M9352" i="3"/>
  <c r="K9352" i="3"/>
  <c r="I9352" i="3"/>
  <c r="Q9351" i="3"/>
  <c r="P9351" i="3"/>
  <c r="O9351" i="3"/>
  <c r="N9351" i="3"/>
  <c r="M9351" i="3"/>
  <c r="K9351" i="3"/>
  <c r="I9351" i="3"/>
  <c r="L9351" i="3" s="1"/>
  <c r="Q9350" i="3"/>
  <c r="P9350" i="3"/>
  <c r="O9350" i="3"/>
  <c r="N9350" i="3"/>
  <c r="M9350" i="3"/>
  <c r="K9350" i="3"/>
  <c r="I9350" i="3"/>
  <c r="Q9349" i="3"/>
  <c r="P9349" i="3"/>
  <c r="O9349" i="3"/>
  <c r="N9349" i="3"/>
  <c r="M9349" i="3"/>
  <c r="K9349" i="3"/>
  <c r="I9349" i="3"/>
  <c r="L9349" i="3" s="1"/>
  <c r="Q9348" i="3"/>
  <c r="P9348" i="3"/>
  <c r="O9348" i="3"/>
  <c r="N9348" i="3"/>
  <c r="M9348" i="3"/>
  <c r="K9348" i="3"/>
  <c r="I9348" i="3"/>
  <c r="L9348" i="3" s="1"/>
  <c r="Q9347" i="3"/>
  <c r="P9347" i="3"/>
  <c r="O9347" i="3"/>
  <c r="N9347" i="3"/>
  <c r="M9347" i="3"/>
  <c r="K9347" i="3"/>
  <c r="I9347" i="3"/>
  <c r="L9347" i="3" s="1"/>
  <c r="Q9346" i="3"/>
  <c r="P9346" i="3"/>
  <c r="O9346" i="3"/>
  <c r="N9346" i="3"/>
  <c r="M9346" i="3"/>
  <c r="K9346" i="3"/>
  <c r="I9346" i="3"/>
  <c r="J9346" i="3" s="1"/>
  <c r="Q9345" i="3"/>
  <c r="P9345" i="3"/>
  <c r="O9345" i="3"/>
  <c r="N9345" i="3"/>
  <c r="M9345" i="3"/>
  <c r="K9345" i="3"/>
  <c r="I9345" i="3"/>
  <c r="J9345" i="3" s="1"/>
  <c r="Q9344" i="3"/>
  <c r="P9344" i="3"/>
  <c r="O9344" i="3"/>
  <c r="N9344" i="3"/>
  <c r="M9344" i="3"/>
  <c r="K9344" i="3"/>
  <c r="I9344" i="3"/>
  <c r="Q9343" i="3"/>
  <c r="P9343" i="3"/>
  <c r="O9343" i="3"/>
  <c r="N9343" i="3"/>
  <c r="M9343" i="3"/>
  <c r="K9343" i="3"/>
  <c r="I9343" i="3"/>
  <c r="L9343" i="3" s="1"/>
  <c r="Q9342" i="3"/>
  <c r="P9342" i="3"/>
  <c r="O9342" i="3"/>
  <c r="N9342" i="3"/>
  <c r="M9342" i="3"/>
  <c r="K9342" i="3"/>
  <c r="I9342" i="3"/>
  <c r="Q9341" i="3"/>
  <c r="P9341" i="3"/>
  <c r="O9341" i="3"/>
  <c r="N9341" i="3"/>
  <c r="M9341" i="3"/>
  <c r="K9341" i="3"/>
  <c r="I9341" i="3"/>
  <c r="Q9340" i="3"/>
  <c r="P9340" i="3"/>
  <c r="O9340" i="3"/>
  <c r="N9340" i="3"/>
  <c r="M9340" i="3"/>
  <c r="K9340" i="3"/>
  <c r="I9340" i="3"/>
  <c r="Q9339" i="3"/>
  <c r="P9339" i="3"/>
  <c r="O9339" i="3"/>
  <c r="N9339" i="3"/>
  <c r="M9339" i="3"/>
  <c r="K9339" i="3"/>
  <c r="J9339" i="3"/>
  <c r="I9339" i="3"/>
  <c r="L9339" i="3" s="1"/>
  <c r="Q9338" i="3"/>
  <c r="P9338" i="3"/>
  <c r="O9338" i="3"/>
  <c r="N9338" i="3"/>
  <c r="M9338" i="3"/>
  <c r="K9338" i="3"/>
  <c r="I9338" i="3"/>
  <c r="J9338" i="3" s="1"/>
  <c r="Q9337" i="3"/>
  <c r="P9337" i="3"/>
  <c r="O9337" i="3"/>
  <c r="N9337" i="3"/>
  <c r="M9337" i="3"/>
  <c r="K9337" i="3"/>
  <c r="I9337" i="3"/>
  <c r="J9337" i="3" s="1"/>
  <c r="Q9336" i="3"/>
  <c r="P9336" i="3"/>
  <c r="O9336" i="3"/>
  <c r="N9336" i="3"/>
  <c r="M9336" i="3"/>
  <c r="K9336" i="3"/>
  <c r="I9336" i="3"/>
  <c r="J9336" i="3" s="1"/>
  <c r="Q9335" i="3"/>
  <c r="P9335" i="3"/>
  <c r="O9335" i="3"/>
  <c r="N9335" i="3"/>
  <c r="M9335" i="3"/>
  <c r="K9335" i="3"/>
  <c r="I9335" i="3"/>
  <c r="L9335" i="3" s="1"/>
  <c r="Q9334" i="3"/>
  <c r="P9334" i="3"/>
  <c r="O9334" i="3"/>
  <c r="N9334" i="3"/>
  <c r="M9334" i="3"/>
  <c r="K9334" i="3"/>
  <c r="I9334" i="3"/>
  <c r="L9334" i="3" s="1"/>
  <c r="Q9333" i="3"/>
  <c r="P9333" i="3"/>
  <c r="O9333" i="3"/>
  <c r="N9333" i="3"/>
  <c r="M9333" i="3"/>
  <c r="K9333" i="3"/>
  <c r="I9333" i="3"/>
  <c r="L9333" i="3" s="1"/>
  <c r="Q9332" i="3"/>
  <c r="P9332" i="3"/>
  <c r="O9332" i="3"/>
  <c r="N9332" i="3"/>
  <c r="M9332" i="3"/>
  <c r="K9332" i="3"/>
  <c r="I9332" i="3"/>
  <c r="J9332" i="3" s="1"/>
  <c r="Q9331" i="3"/>
  <c r="P9331" i="3"/>
  <c r="O9331" i="3"/>
  <c r="N9331" i="3"/>
  <c r="M9331" i="3"/>
  <c r="K9331" i="3"/>
  <c r="I9331" i="3"/>
  <c r="L9331" i="3" s="1"/>
  <c r="Q9330" i="3"/>
  <c r="P9330" i="3"/>
  <c r="O9330" i="3"/>
  <c r="N9330" i="3"/>
  <c r="M9330" i="3"/>
  <c r="K9330" i="3"/>
  <c r="I9330" i="3"/>
  <c r="Q9329" i="3"/>
  <c r="P9329" i="3"/>
  <c r="O9329" i="3"/>
  <c r="N9329" i="3"/>
  <c r="M9329" i="3"/>
  <c r="K9329" i="3"/>
  <c r="I9329" i="3"/>
  <c r="L9329" i="3" s="1"/>
  <c r="Q9328" i="3"/>
  <c r="P9328" i="3"/>
  <c r="O9328" i="3"/>
  <c r="N9328" i="3"/>
  <c r="M9328" i="3"/>
  <c r="K9328" i="3"/>
  <c r="I9328" i="3"/>
  <c r="L9328" i="3" s="1"/>
  <c r="Q9327" i="3"/>
  <c r="P9327" i="3"/>
  <c r="O9327" i="3"/>
  <c r="N9327" i="3"/>
  <c r="M9327" i="3"/>
  <c r="K9327" i="3"/>
  <c r="I9327" i="3"/>
  <c r="L9327" i="3" s="1"/>
  <c r="Q9326" i="3"/>
  <c r="P9326" i="3"/>
  <c r="O9326" i="3"/>
  <c r="N9326" i="3"/>
  <c r="M9326" i="3"/>
  <c r="K9326" i="3"/>
  <c r="I9326" i="3"/>
  <c r="J9326" i="3" s="1"/>
  <c r="Q9325" i="3"/>
  <c r="P9325" i="3"/>
  <c r="O9325" i="3"/>
  <c r="N9325" i="3"/>
  <c r="M9325" i="3"/>
  <c r="K9325" i="3"/>
  <c r="I9325" i="3"/>
  <c r="L9325" i="3" s="1"/>
  <c r="Q9324" i="3"/>
  <c r="P9324" i="3"/>
  <c r="O9324" i="3"/>
  <c r="N9324" i="3"/>
  <c r="M9324" i="3"/>
  <c r="K9324" i="3"/>
  <c r="I9324" i="3"/>
  <c r="J9324" i="3" s="1"/>
  <c r="Q9323" i="3"/>
  <c r="P9323" i="3"/>
  <c r="O9323" i="3"/>
  <c r="N9323" i="3"/>
  <c r="M9323" i="3"/>
  <c r="K9323" i="3"/>
  <c r="I9323" i="3"/>
  <c r="L9323" i="3" s="1"/>
  <c r="Q9322" i="3"/>
  <c r="P9322" i="3"/>
  <c r="O9322" i="3"/>
  <c r="N9322" i="3"/>
  <c r="M9322" i="3"/>
  <c r="K9322" i="3"/>
  <c r="I9322" i="3"/>
  <c r="Q9321" i="3"/>
  <c r="P9321" i="3"/>
  <c r="O9321" i="3"/>
  <c r="N9321" i="3"/>
  <c r="M9321" i="3"/>
  <c r="K9321" i="3"/>
  <c r="I9321" i="3"/>
  <c r="L9321" i="3" s="1"/>
  <c r="Q9320" i="3"/>
  <c r="P9320" i="3"/>
  <c r="O9320" i="3"/>
  <c r="N9320" i="3"/>
  <c r="M9320" i="3"/>
  <c r="K9320" i="3"/>
  <c r="I9320" i="3"/>
  <c r="L9320" i="3" s="1"/>
  <c r="Q9319" i="3"/>
  <c r="P9319" i="3"/>
  <c r="O9319" i="3"/>
  <c r="N9319" i="3"/>
  <c r="M9319" i="3"/>
  <c r="K9319" i="3"/>
  <c r="I9319" i="3"/>
  <c r="L9319" i="3" s="1"/>
  <c r="Q9318" i="3"/>
  <c r="P9318" i="3"/>
  <c r="O9318" i="3"/>
  <c r="N9318" i="3"/>
  <c r="M9318" i="3"/>
  <c r="K9318" i="3"/>
  <c r="I9318" i="3"/>
  <c r="J9318" i="3" s="1"/>
  <c r="Q9317" i="3"/>
  <c r="P9317" i="3"/>
  <c r="O9317" i="3"/>
  <c r="N9317" i="3"/>
  <c r="M9317" i="3"/>
  <c r="K9317" i="3"/>
  <c r="I9317" i="3"/>
  <c r="L9317" i="3" s="1"/>
  <c r="Q9316" i="3"/>
  <c r="P9316" i="3"/>
  <c r="O9316" i="3"/>
  <c r="N9316" i="3"/>
  <c r="M9316" i="3"/>
  <c r="K9316" i="3"/>
  <c r="I9316" i="3"/>
  <c r="J9316" i="3" s="1"/>
  <c r="Q9315" i="3"/>
  <c r="P9315" i="3"/>
  <c r="O9315" i="3"/>
  <c r="N9315" i="3"/>
  <c r="M9315" i="3"/>
  <c r="K9315" i="3"/>
  <c r="I9315" i="3"/>
  <c r="L9315" i="3" s="1"/>
  <c r="Q9314" i="3"/>
  <c r="P9314" i="3"/>
  <c r="O9314" i="3"/>
  <c r="N9314" i="3"/>
  <c r="M9314" i="3"/>
  <c r="K9314" i="3"/>
  <c r="I9314" i="3"/>
  <c r="Q9313" i="3"/>
  <c r="P9313" i="3"/>
  <c r="O9313" i="3"/>
  <c r="N9313" i="3"/>
  <c r="M9313" i="3"/>
  <c r="K9313" i="3"/>
  <c r="I9313" i="3"/>
  <c r="Q9312" i="3"/>
  <c r="P9312" i="3"/>
  <c r="O9312" i="3"/>
  <c r="N9312" i="3"/>
  <c r="M9312" i="3"/>
  <c r="K9312" i="3"/>
  <c r="I9312" i="3"/>
  <c r="Q9311" i="3"/>
  <c r="P9311" i="3"/>
  <c r="O9311" i="3"/>
  <c r="N9311" i="3"/>
  <c r="M9311" i="3"/>
  <c r="K9311" i="3"/>
  <c r="I9311" i="3"/>
  <c r="L9311" i="3" s="1"/>
  <c r="Q9310" i="3"/>
  <c r="P9310" i="3"/>
  <c r="O9310" i="3"/>
  <c r="N9310" i="3"/>
  <c r="M9310" i="3"/>
  <c r="K9310" i="3"/>
  <c r="I9310" i="3"/>
  <c r="J9310" i="3" s="1"/>
  <c r="Q9309" i="3"/>
  <c r="P9309" i="3"/>
  <c r="O9309" i="3"/>
  <c r="N9309" i="3"/>
  <c r="M9309" i="3"/>
  <c r="K9309" i="3"/>
  <c r="I9309" i="3"/>
  <c r="L9309" i="3" s="1"/>
  <c r="Q9308" i="3"/>
  <c r="P9308" i="3"/>
  <c r="O9308" i="3"/>
  <c r="N9308" i="3"/>
  <c r="M9308" i="3"/>
  <c r="K9308" i="3"/>
  <c r="I9308" i="3"/>
  <c r="Q9307" i="3"/>
  <c r="P9307" i="3"/>
  <c r="O9307" i="3"/>
  <c r="N9307" i="3"/>
  <c r="M9307" i="3"/>
  <c r="K9307" i="3"/>
  <c r="I9307" i="3"/>
  <c r="L9307" i="3" s="1"/>
  <c r="Q9306" i="3"/>
  <c r="P9306" i="3"/>
  <c r="O9306" i="3"/>
  <c r="N9306" i="3"/>
  <c r="M9306" i="3"/>
  <c r="K9306" i="3"/>
  <c r="I9306" i="3"/>
  <c r="Q9305" i="3"/>
  <c r="P9305" i="3"/>
  <c r="O9305" i="3"/>
  <c r="N9305" i="3"/>
  <c r="M9305" i="3"/>
  <c r="K9305" i="3"/>
  <c r="I9305" i="3"/>
  <c r="L9305" i="3" s="1"/>
  <c r="Q9304" i="3"/>
  <c r="P9304" i="3"/>
  <c r="O9304" i="3"/>
  <c r="N9304" i="3"/>
  <c r="M9304" i="3"/>
  <c r="K9304" i="3"/>
  <c r="I9304" i="3"/>
  <c r="L9304" i="3" s="1"/>
  <c r="Q9303" i="3"/>
  <c r="P9303" i="3"/>
  <c r="O9303" i="3"/>
  <c r="N9303" i="3"/>
  <c r="M9303" i="3"/>
  <c r="K9303" i="3"/>
  <c r="I9303" i="3"/>
  <c r="L9303" i="3" s="1"/>
  <c r="Q9302" i="3"/>
  <c r="P9302" i="3"/>
  <c r="O9302" i="3"/>
  <c r="N9302" i="3"/>
  <c r="M9302" i="3"/>
  <c r="K9302" i="3"/>
  <c r="I9302" i="3"/>
  <c r="J9302" i="3" s="1"/>
  <c r="Q9301" i="3"/>
  <c r="P9301" i="3"/>
  <c r="O9301" i="3"/>
  <c r="N9301" i="3"/>
  <c r="M9301" i="3"/>
  <c r="K9301" i="3"/>
  <c r="I9301" i="3"/>
  <c r="L9301" i="3" s="1"/>
  <c r="Q9300" i="3"/>
  <c r="P9300" i="3"/>
  <c r="O9300" i="3"/>
  <c r="N9300" i="3"/>
  <c r="M9300" i="3"/>
  <c r="K9300" i="3"/>
  <c r="I9300" i="3"/>
  <c r="J9300" i="3" s="1"/>
  <c r="Q9299" i="3"/>
  <c r="P9299" i="3"/>
  <c r="O9299" i="3"/>
  <c r="N9299" i="3"/>
  <c r="M9299" i="3"/>
  <c r="K9299" i="3"/>
  <c r="I9299" i="3"/>
  <c r="L9299" i="3" s="1"/>
  <c r="Q9298" i="3"/>
  <c r="P9298" i="3"/>
  <c r="O9298" i="3"/>
  <c r="N9298" i="3"/>
  <c r="M9298" i="3"/>
  <c r="K9298" i="3"/>
  <c r="I9298" i="3"/>
  <c r="Q9297" i="3"/>
  <c r="P9297" i="3"/>
  <c r="O9297" i="3"/>
  <c r="N9297" i="3"/>
  <c r="M9297" i="3"/>
  <c r="K9297" i="3"/>
  <c r="I9297" i="3"/>
  <c r="L9297" i="3" s="1"/>
  <c r="Q9296" i="3"/>
  <c r="P9296" i="3"/>
  <c r="O9296" i="3"/>
  <c r="N9296" i="3"/>
  <c r="M9296" i="3"/>
  <c r="K9296" i="3"/>
  <c r="I9296" i="3"/>
  <c r="L9296" i="3" s="1"/>
  <c r="Q9295" i="3"/>
  <c r="P9295" i="3"/>
  <c r="O9295" i="3"/>
  <c r="N9295" i="3"/>
  <c r="M9295" i="3"/>
  <c r="K9295" i="3"/>
  <c r="I9295" i="3"/>
  <c r="L9295" i="3" s="1"/>
  <c r="Q9294" i="3"/>
  <c r="P9294" i="3"/>
  <c r="O9294" i="3"/>
  <c r="N9294" i="3"/>
  <c r="M9294" i="3"/>
  <c r="K9294" i="3"/>
  <c r="I9294" i="3"/>
  <c r="J9294" i="3" s="1"/>
  <c r="Q9293" i="3"/>
  <c r="P9293" i="3"/>
  <c r="O9293" i="3"/>
  <c r="N9293" i="3"/>
  <c r="M9293" i="3"/>
  <c r="K9293" i="3"/>
  <c r="I9293" i="3"/>
  <c r="L9293" i="3" s="1"/>
  <c r="Q9292" i="3"/>
  <c r="P9292" i="3"/>
  <c r="O9292" i="3"/>
  <c r="N9292" i="3"/>
  <c r="M9292" i="3"/>
  <c r="K9292" i="3"/>
  <c r="I9292" i="3"/>
  <c r="J9292" i="3" s="1"/>
  <c r="Q9291" i="3"/>
  <c r="P9291" i="3"/>
  <c r="O9291" i="3"/>
  <c r="N9291" i="3"/>
  <c r="M9291" i="3"/>
  <c r="K9291" i="3"/>
  <c r="I9291" i="3"/>
  <c r="L9291" i="3" s="1"/>
  <c r="Q9290" i="3"/>
  <c r="P9290" i="3"/>
  <c r="O9290" i="3"/>
  <c r="N9290" i="3"/>
  <c r="M9290" i="3"/>
  <c r="K9290" i="3"/>
  <c r="I9290" i="3"/>
  <c r="Q9289" i="3"/>
  <c r="P9289" i="3"/>
  <c r="O9289" i="3"/>
  <c r="N9289" i="3"/>
  <c r="M9289" i="3"/>
  <c r="K9289" i="3"/>
  <c r="I9289" i="3"/>
  <c r="Q9288" i="3"/>
  <c r="P9288" i="3"/>
  <c r="O9288" i="3"/>
  <c r="N9288" i="3"/>
  <c r="M9288" i="3"/>
  <c r="K9288" i="3"/>
  <c r="I9288" i="3"/>
  <c r="Q9287" i="3"/>
  <c r="P9287" i="3"/>
  <c r="O9287" i="3"/>
  <c r="N9287" i="3"/>
  <c r="M9287" i="3"/>
  <c r="K9287" i="3"/>
  <c r="I9287" i="3"/>
  <c r="L9287" i="3" s="1"/>
  <c r="Q9286" i="3"/>
  <c r="P9286" i="3"/>
  <c r="O9286" i="3"/>
  <c r="N9286" i="3"/>
  <c r="M9286" i="3"/>
  <c r="K9286" i="3"/>
  <c r="I9286" i="3"/>
  <c r="J9286" i="3" s="1"/>
  <c r="Q9285" i="3"/>
  <c r="P9285" i="3"/>
  <c r="O9285" i="3"/>
  <c r="N9285" i="3"/>
  <c r="M9285" i="3"/>
  <c r="K9285" i="3"/>
  <c r="I9285" i="3"/>
  <c r="L9285" i="3" s="1"/>
  <c r="Q9284" i="3"/>
  <c r="P9284" i="3"/>
  <c r="O9284" i="3"/>
  <c r="N9284" i="3"/>
  <c r="M9284" i="3"/>
  <c r="K9284" i="3"/>
  <c r="I9284" i="3"/>
  <c r="Q9283" i="3"/>
  <c r="P9283" i="3"/>
  <c r="O9283" i="3"/>
  <c r="N9283" i="3"/>
  <c r="M9283" i="3"/>
  <c r="K9283" i="3"/>
  <c r="I9283" i="3"/>
  <c r="L9283" i="3" s="1"/>
  <c r="Q9282" i="3"/>
  <c r="P9282" i="3"/>
  <c r="O9282" i="3"/>
  <c r="N9282" i="3"/>
  <c r="M9282" i="3"/>
  <c r="K9282" i="3"/>
  <c r="I9282" i="3"/>
  <c r="Q9281" i="3"/>
  <c r="P9281" i="3"/>
  <c r="O9281" i="3"/>
  <c r="N9281" i="3"/>
  <c r="M9281" i="3"/>
  <c r="K9281" i="3"/>
  <c r="I9281" i="3"/>
  <c r="L9281" i="3" s="1"/>
  <c r="Q9280" i="3"/>
  <c r="P9280" i="3"/>
  <c r="O9280" i="3"/>
  <c r="N9280" i="3"/>
  <c r="M9280" i="3"/>
  <c r="K9280" i="3"/>
  <c r="I9280" i="3"/>
  <c r="L9280" i="3" s="1"/>
  <c r="Q9279" i="3"/>
  <c r="P9279" i="3"/>
  <c r="O9279" i="3"/>
  <c r="N9279" i="3"/>
  <c r="M9279" i="3"/>
  <c r="K9279" i="3"/>
  <c r="I9279" i="3"/>
  <c r="L9279" i="3" s="1"/>
  <c r="Q9278" i="3"/>
  <c r="P9278" i="3"/>
  <c r="O9278" i="3"/>
  <c r="N9278" i="3"/>
  <c r="M9278" i="3"/>
  <c r="K9278" i="3"/>
  <c r="I9278" i="3"/>
  <c r="J9278" i="3" s="1"/>
  <c r="Q9277" i="3"/>
  <c r="P9277" i="3"/>
  <c r="O9277" i="3"/>
  <c r="N9277" i="3"/>
  <c r="M9277" i="3"/>
  <c r="K9277" i="3"/>
  <c r="I9277" i="3"/>
  <c r="L9277" i="3" s="1"/>
  <c r="Q9276" i="3"/>
  <c r="P9276" i="3"/>
  <c r="O9276" i="3"/>
  <c r="N9276" i="3"/>
  <c r="M9276" i="3"/>
  <c r="K9276" i="3"/>
  <c r="I9276" i="3"/>
  <c r="J9276" i="3" s="1"/>
  <c r="Q9275" i="3"/>
  <c r="P9275" i="3"/>
  <c r="O9275" i="3"/>
  <c r="N9275" i="3"/>
  <c r="M9275" i="3"/>
  <c r="K9275" i="3"/>
  <c r="I9275" i="3"/>
  <c r="L9275" i="3" s="1"/>
  <c r="Q9274" i="3"/>
  <c r="P9274" i="3"/>
  <c r="O9274" i="3"/>
  <c r="N9274" i="3"/>
  <c r="M9274" i="3"/>
  <c r="K9274" i="3"/>
  <c r="I9274" i="3"/>
  <c r="Q9273" i="3"/>
  <c r="P9273" i="3"/>
  <c r="O9273" i="3"/>
  <c r="N9273" i="3"/>
  <c r="M9273" i="3"/>
  <c r="K9273" i="3"/>
  <c r="I9273" i="3"/>
  <c r="L9273" i="3" s="1"/>
  <c r="Q9272" i="3"/>
  <c r="P9272" i="3"/>
  <c r="O9272" i="3"/>
  <c r="N9272" i="3"/>
  <c r="M9272" i="3"/>
  <c r="K9272" i="3"/>
  <c r="I9272" i="3"/>
  <c r="L9272" i="3" s="1"/>
  <c r="Q9271" i="3"/>
  <c r="P9271" i="3"/>
  <c r="O9271" i="3"/>
  <c r="N9271" i="3"/>
  <c r="M9271" i="3"/>
  <c r="K9271" i="3"/>
  <c r="I9271" i="3"/>
  <c r="L9271" i="3" s="1"/>
  <c r="Q9270" i="3"/>
  <c r="P9270" i="3"/>
  <c r="O9270" i="3"/>
  <c r="N9270" i="3"/>
  <c r="M9270" i="3"/>
  <c r="K9270" i="3"/>
  <c r="I9270" i="3"/>
  <c r="J9270" i="3" s="1"/>
  <c r="Q9269" i="3"/>
  <c r="P9269" i="3"/>
  <c r="O9269" i="3"/>
  <c r="N9269" i="3"/>
  <c r="M9269" i="3"/>
  <c r="K9269" i="3"/>
  <c r="I9269" i="3"/>
  <c r="L9269" i="3" s="1"/>
  <c r="Q9268" i="3"/>
  <c r="P9268" i="3"/>
  <c r="O9268" i="3"/>
  <c r="N9268" i="3"/>
  <c r="M9268" i="3"/>
  <c r="K9268" i="3"/>
  <c r="I9268" i="3"/>
  <c r="J9268" i="3" s="1"/>
  <c r="Q9267" i="3"/>
  <c r="P9267" i="3"/>
  <c r="O9267" i="3"/>
  <c r="N9267" i="3"/>
  <c r="M9267" i="3"/>
  <c r="K9267" i="3"/>
  <c r="I9267" i="3"/>
  <c r="L9267" i="3" s="1"/>
  <c r="Q9266" i="3"/>
  <c r="P9266" i="3"/>
  <c r="O9266" i="3"/>
  <c r="N9266" i="3"/>
  <c r="M9266" i="3"/>
  <c r="K9266" i="3"/>
  <c r="I9266" i="3"/>
  <c r="Q9265" i="3"/>
  <c r="P9265" i="3"/>
  <c r="O9265" i="3"/>
  <c r="N9265" i="3"/>
  <c r="M9265" i="3"/>
  <c r="K9265" i="3"/>
  <c r="I9265" i="3"/>
  <c r="Q9264" i="3"/>
  <c r="P9264" i="3"/>
  <c r="O9264" i="3"/>
  <c r="N9264" i="3"/>
  <c r="M9264" i="3"/>
  <c r="K9264" i="3"/>
  <c r="I9264" i="3"/>
  <c r="Q9263" i="3"/>
  <c r="P9263" i="3"/>
  <c r="O9263" i="3"/>
  <c r="N9263" i="3"/>
  <c r="M9263" i="3"/>
  <c r="K9263" i="3"/>
  <c r="I9263" i="3"/>
  <c r="L9263" i="3" s="1"/>
  <c r="Q9262" i="3"/>
  <c r="P9262" i="3"/>
  <c r="O9262" i="3"/>
  <c r="N9262" i="3"/>
  <c r="M9262" i="3"/>
  <c r="K9262" i="3"/>
  <c r="I9262" i="3"/>
  <c r="J9262" i="3" s="1"/>
  <c r="Q9261" i="3"/>
  <c r="P9261" i="3"/>
  <c r="O9261" i="3"/>
  <c r="N9261" i="3"/>
  <c r="M9261" i="3"/>
  <c r="K9261" i="3"/>
  <c r="I9261" i="3"/>
  <c r="L9261" i="3" s="1"/>
  <c r="Q9260" i="3"/>
  <c r="P9260" i="3"/>
  <c r="O9260" i="3"/>
  <c r="N9260" i="3"/>
  <c r="M9260" i="3"/>
  <c r="K9260" i="3"/>
  <c r="I9260" i="3"/>
  <c r="Q9259" i="3"/>
  <c r="P9259" i="3"/>
  <c r="O9259" i="3"/>
  <c r="N9259" i="3"/>
  <c r="M9259" i="3"/>
  <c r="K9259" i="3"/>
  <c r="I9259" i="3"/>
  <c r="L9259" i="3" s="1"/>
  <c r="Q9258" i="3"/>
  <c r="P9258" i="3"/>
  <c r="O9258" i="3"/>
  <c r="N9258" i="3"/>
  <c r="M9258" i="3"/>
  <c r="K9258" i="3"/>
  <c r="I9258" i="3"/>
  <c r="Q9257" i="3"/>
  <c r="P9257" i="3"/>
  <c r="O9257" i="3"/>
  <c r="N9257" i="3"/>
  <c r="M9257" i="3"/>
  <c r="K9257" i="3"/>
  <c r="I9257" i="3"/>
  <c r="L9257" i="3" s="1"/>
  <c r="Q9256" i="3"/>
  <c r="P9256" i="3"/>
  <c r="O9256" i="3"/>
  <c r="N9256" i="3"/>
  <c r="M9256" i="3"/>
  <c r="K9256" i="3"/>
  <c r="I9256" i="3"/>
  <c r="L9256" i="3" s="1"/>
  <c r="Q9255" i="3"/>
  <c r="P9255" i="3"/>
  <c r="O9255" i="3"/>
  <c r="N9255" i="3"/>
  <c r="M9255" i="3"/>
  <c r="K9255" i="3"/>
  <c r="I9255" i="3"/>
  <c r="L9255" i="3" s="1"/>
  <c r="Q9254" i="3"/>
  <c r="P9254" i="3"/>
  <c r="O9254" i="3"/>
  <c r="N9254" i="3"/>
  <c r="M9254" i="3"/>
  <c r="K9254" i="3"/>
  <c r="I9254" i="3"/>
  <c r="J9254" i="3" s="1"/>
  <c r="Q9253" i="3"/>
  <c r="P9253" i="3"/>
  <c r="O9253" i="3"/>
  <c r="N9253" i="3"/>
  <c r="M9253" i="3"/>
  <c r="K9253" i="3"/>
  <c r="I9253" i="3"/>
  <c r="L9253" i="3" s="1"/>
  <c r="Q9252" i="3"/>
  <c r="P9252" i="3"/>
  <c r="O9252" i="3"/>
  <c r="N9252" i="3"/>
  <c r="M9252" i="3"/>
  <c r="K9252" i="3"/>
  <c r="I9252" i="3"/>
  <c r="J9252" i="3" s="1"/>
  <c r="Q9251" i="3"/>
  <c r="P9251" i="3"/>
  <c r="O9251" i="3"/>
  <c r="N9251" i="3"/>
  <c r="M9251" i="3"/>
  <c r="K9251" i="3"/>
  <c r="I9251" i="3"/>
  <c r="L9251" i="3" s="1"/>
  <c r="Q9250" i="3"/>
  <c r="P9250" i="3"/>
  <c r="O9250" i="3"/>
  <c r="N9250" i="3"/>
  <c r="M9250" i="3"/>
  <c r="K9250" i="3"/>
  <c r="I9250" i="3"/>
  <c r="Q9249" i="3"/>
  <c r="P9249" i="3"/>
  <c r="O9249" i="3"/>
  <c r="N9249" i="3"/>
  <c r="M9249" i="3"/>
  <c r="K9249" i="3"/>
  <c r="I9249" i="3"/>
  <c r="L9249" i="3" s="1"/>
  <c r="Q9248" i="3"/>
  <c r="P9248" i="3"/>
  <c r="O9248" i="3"/>
  <c r="N9248" i="3"/>
  <c r="M9248" i="3"/>
  <c r="K9248" i="3"/>
  <c r="I9248" i="3"/>
  <c r="L9248" i="3" s="1"/>
  <c r="Q9247" i="3"/>
  <c r="P9247" i="3"/>
  <c r="O9247" i="3"/>
  <c r="N9247" i="3"/>
  <c r="M9247" i="3"/>
  <c r="K9247" i="3"/>
  <c r="I9247" i="3"/>
  <c r="L9247" i="3" s="1"/>
  <c r="Q9246" i="3"/>
  <c r="P9246" i="3"/>
  <c r="O9246" i="3"/>
  <c r="N9246" i="3"/>
  <c r="M9246" i="3"/>
  <c r="K9246" i="3"/>
  <c r="I9246" i="3"/>
  <c r="J9246" i="3" s="1"/>
  <c r="Q9245" i="3"/>
  <c r="P9245" i="3"/>
  <c r="O9245" i="3"/>
  <c r="N9245" i="3"/>
  <c r="M9245" i="3"/>
  <c r="K9245" i="3"/>
  <c r="I9245" i="3"/>
  <c r="L9245" i="3" s="1"/>
  <c r="Q9244" i="3"/>
  <c r="P9244" i="3"/>
  <c r="O9244" i="3"/>
  <c r="N9244" i="3"/>
  <c r="M9244" i="3"/>
  <c r="K9244" i="3"/>
  <c r="I9244" i="3"/>
  <c r="J9244" i="3" s="1"/>
  <c r="Q9243" i="3"/>
  <c r="P9243" i="3"/>
  <c r="O9243" i="3"/>
  <c r="N9243" i="3"/>
  <c r="M9243" i="3"/>
  <c r="K9243" i="3"/>
  <c r="I9243" i="3"/>
  <c r="L9243" i="3" s="1"/>
  <c r="Q9242" i="3"/>
  <c r="P9242" i="3"/>
  <c r="O9242" i="3"/>
  <c r="N9242" i="3"/>
  <c r="M9242" i="3"/>
  <c r="K9242" i="3"/>
  <c r="I9242" i="3"/>
  <c r="Q9241" i="3"/>
  <c r="P9241" i="3"/>
  <c r="O9241" i="3"/>
  <c r="N9241" i="3"/>
  <c r="M9241" i="3"/>
  <c r="K9241" i="3"/>
  <c r="I9241" i="3"/>
  <c r="L9241" i="3" s="1"/>
  <c r="Q9240" i="3"/>
  <c r="P9240" i="3"/>
  <c r="O9240" i="3"/>
  <c r="N9240" i="3"/>
  <c r="M9240" i="3"/>
  <c r="K9240" i="3"/>
  <c r="I9240" i="3"/>
  <c r="L9240" i="3" s="1"/>
  <c r="Q9239" i="3"/>
  <c r="P9239" i="3"/>
  <c r="O9239" i="3"/>
  <c r="N9239" i="3"/>
  <c r="M9239" i="3"/>
  <c r="K9239" i="3"/>
  <c r="J9239" i="3"/>
  <c r="I9239" i="3"/>
  <c r="L9239" i="3" s="1"/>
  <c r="Q9238" i="3"/>
  <c r="P9238" i="3"/>
  <c r="O9238" i="3"/>
  <c r="N9238" i="3"/>
  <c r="M9238" i="3"/>
  <c r="K9238" i="3"/>
  <c r="I9238" i="3"/>
  <c r="J9238" i="3" s="1"/>
  <c r="Q9237" i="3"/>
  <c r="P9237" i="3"/>
  <c r="O9237" i="3"/>
  <c r="N9237" i="3"/>
  <c r="M9237" i="3"/>
  <c r="K9237" i="3"/>
  <c r="I9237" i="3"/>
  <c r="L9237" i="3" s="1"/>
  <c r="Q9236" i="3"/>
  <c r="P9236" i="3"/>
  <c r="O9236" i="3"/>
  <c r="N9236" i="3"/>
  <c r="M9236" i="3"/>
  <c r="K9236" i="3"/>
  <c r="I9236" i="3"/>
  <c r="Q9235" i="3"/>
  <c r="P9235" i="3"/>
  <c r="O9235" i="3"/>
  <c r="N9235" i="3"/>
  <c r="M9235" i="3"/>
  <c r="K9235" i="3"/>
  <c r="I9235" i="3"/>
  <c r="L9235" i="3" s="1"/>
  <c r="Q9234" i="3"/>
  <c r="P9234" i="3"/>
  <c r="O9234" i="3"/>
  <c r="N9234" i="3"/>
  <c r="M9234" i="3"/>
  <c r="K9234" i="3"/>
  <c r="I9234" i="3"/>
  <c r="Q9233" i="3"/>
  <c r="P9233" i="3"/>
  <c r="O9233" i="3"/>
  <c r="N9233" i="3"/>
  <c r="M9233" i="3"/>
  <c r="K9233" i="3"/>
  <c r="I9233" i="3"/>
  <c r="L9233" i="3" s="1"/>
  <c r="Q9232" i="3"/>
  <c r="P9232" i="3"/>
  <c r="O9232" i="3"/>
  <c r="N9232" i="3"/>
  <c r="M9232" i="3"/>
  <c r="K9232" i="3"/>
  <c r="I9232" i="3"/>
  <c r="L9232" i="3" s="1"/>
  <c r="Q9231" i="3"/>
  <c r="P9231" i="3"/>
  <c r="O9231" i="3"/>
  <c r="N9231" i="3"/>
  <c r="M9231" i="3"/>
  <c r="K9231" i="3"/>
  <c r="I9231" i="3"/>
  <c r="L9231" i="3" s="1"/>
  <c r="Q9230" i="3"/>
  <c r="P9230" i="3"/>
  <c r="O9230" i="3"/>
  <c r="N9230" i="3"/>
  <c r="M9230" i="3"/>
  <c r="K9230" i="3"/>
  <c r="I9230" i="3"/>
  <c r="J9230" i="3" s="1"/>
  <c r="Q9229" i="3"/>
  <c r="P9229" i="3"/>
  <c r="O9229" i="3"/>
  <c r="N9229" i="3"/>
  <c r="M9229" i="3"/>
  <c r="K9229" i="3"/>
  <c r="I9229" i="3"/>
  <c r="L9229" i="3" s="1"/>
  <c r="Q9228" i="3"/>
  <c r="P9228" i="3"/>
  <c r="O9228" i="3"/>
  <c r="N9228" i="3"/>
  <c r="M9228" i="3"/>
  <c r="K9228" i="3"/>
  <c r="I9228" i="3"/>
  <c r="J9228" i="3" s="1"/>
  <c r="Q9227" i="3"/>
  <c r="P9227" i="3"/>
  <c r="O9227" i="3"/>
  <c r="N9227" i="3"/>
  <c r="M9227" i="3"/>
  <c r="K9227" i="3"/>
  <c r="I9227" i="3"/>
  <c r="L9227" i="3" s="1"/>
  <c r="Q9226" i="3"/>
  <c r="P9226" i="3"/>
  <c r="O9226" i="3"/>
  <c r="N9226" i="3"/>
  <c r="M9226" i="3"/>
  <c r="K9226" i="3"/>
  <c r="I9226" i="3"/>
  <c r="Q9225" i="3"/>
  <c r="P9225" i="3"/>
  <c r="O9225" i="3"/>
  <c r="N9225" i="3"/>
  <c r="M9225" i="3"/>
  <c r="K9225" i="3"/>
  <c r="I9225" i="3"/>
  <c r="L9225" i="3" s="1"/>
  <c r="Q9224" i="3"/>
  <c r="P9224" i="3"/>
  <c r="O9224" i="3"/>
  <c r="N9224" i="3"/>
  <c r="M9224" i="3"/>
  <c r="K9224" i="3"/>
  <c r="I9224" i="3"/>
  <c r="L9224" i="3" s="1"/>
  <c r="Q9223" i="3"/>
  <c r="P9223" i="3"/>
  <c r="O9223" i="3"/>
  <c r="N9223" i="3"/>
  <c r="M9223" i="3"/>
  <c r="K9223" i="3"/>
  <c r="I9223" i="3"/>
  <c r="L9223" i="3" s="1"/>
  <c r="Q9222" i="3"/>
  <c r="P9222" i="3"/>
  <c r="O9222" i="3"/>
  <c r="N9222" i="3"/>
  <c r="M9222" i="3"/>
  <c r="K9222" i="3"/>
  <c r="I9222" i="3"/>
  <c r="J9222" i="3" s="1"/>
  <c r="Q9221" i="3"/>
  <c r="P9221" i="3"/>
  <c r="O9221" i="3"/>
  <c r="N9221" i="3"/>
  <c r="M9221" i="3"/>
  <c r="K9221" i="3"/>
  <c r="I9221" i="3"/>
  <c r="L9221" i="3" s="1"/>
  <c r="Q9220" i="3"/>
  <c r="P9220" i="3"/>
  <c r="O9220" i="3"/>
  <c r="N9220" i="3"/>
  <c r="M9220" i="3"/>
  <c r="K9220" i="3"/>
  <c r="I9220" i="3"/>
  <c r="J9220" i="3" s="1"/>
  <c r="Q9219" i="3"/>
  <c r="P9219" i="3"/>
  <c r="O9219" i="3"/>
  <c r="N9219" i="3"/>
  <c r="M9219" i="3"/>
  <c r="K9219" i="3"/>
  <c r="I9219" i="3"/>
  <c r="L9219" i="3" s="1"/>
  <c r="Q9218" i="3"/>
  <c r="P9218" i="3"/>
  <c r="O9218" i="3"/>
  <c r="N9218" i="3"/>
  <c r="M9218" i="3"/>
  <c r="K9218" i="3"/>
  <c r="I9218" i="3"/>
  <c r="Q9217" i="3"/>
  <c r="P9217" i="3"/>
  <c r="O9217" i="3"/>
  <c r="N9217" i="3"/>
  <c r="M9217" i="3"/>
  <c r="K9217" i="3"/>
  <c r="I9217" i="3"/>
  <c r="L9217" i="3" s="1"/>
  <c r="Q9216" i="3"/>
  <c r="P9216" i="3"/>
  <c r="O9216" i="3"/>
  <c r="N9216" i="3"/>
  <c r="M9216" i="3"/>
  <c r="K9216" i="3"/>
  <c r="I9216" i="3"/>
  <c r="L9216" i="3" s="1"/>
  <c r="Q9215" i="3"/>
  <c r="P9215" i="3"/>
  <c r="O9215" i="3"/>
  <c r="N9215" i="3"/>
  <c r="M9215" i="3"/>
  <c r="K9215" i="3"/>
  <c r="I9215" i="3"/>
  <c r="J9215" i="3" s="1"/>
  <c r="Q9214" i="3"/>
  <c r="P9214" i="3"/>
  <c r="O9214" i="3"/>
  <c r="N9214" i="3"/>
  <c r="M9214" i="3"/>
  <c r="K9214" i="3"/>
  <c r="I9214" i="3"/>
  <c r="J9214" i="3" s="1"/>
  <c r="Q9213" i="3"/>
  <c r="P9213" i="3"/>
  <c r="O9213" i="3"/>
  <c r="N9213" i="3"/>
  <c r="M9213" i="3"/>
  <c r="K9213" i="3"/>
  <c r="I9213" i="3"/>
  <c r="L9213" i="3" s="1"/>
  <c r="Q9212" i="3"/>
  <c r="P9212" i="3"/>
  <c r="O9212" i="3"/>
  <c r="N9212" i="3"/>
  <c r="M9212" i="3"/>
  <c r="K9212" i="3"/>
  <c r="I9212" i="3"/>
  <c r="J9212" i="3" s="1"/>
  <c r="Q9211" i="3"/>
  <c r="P9211" i="3"/>
  <c r="O9211" i="3"/>
  <c r="N9211" i="3"/>
  <c r="M9211" i="3"/>
  <c r="K9211" i="3"/>
  <c r="I9211" i="3"/>
  <c r="L9211" i="3" s="1"/>
  <c r="Q9210" i="3"/>
  <c r="P9210" i="3"/>
  <c r="O9210" i="3"/>
  <c r="N9210" i="3"/>
  <c r="M9210" i="3"/>
  <c r="K9210" i="3"/>
  <c r="I9210" i="3"/>
  <c r="Q9209" i="3"/>
  <c r="P9209" i="3"/>
  <c r="O9209" i="3"/>
  <c r="N9209" i="3"/>
  <c r="M9209" i="3"/>
  <c r="K9209" i="3"/>
  <c r="I9209" i="3"/>
  <c r="L9209" i="3" s="1"/>
  <c r="Q9208" i="3"/>
  <c r="P9208" i="3"/>
  <c r="O9208" i="3"/>
  <c r="N9208" i="3"/>
  <c r="M9208" i="3"/>
  <c r="K9208" i="3"/>
  <c r="I9208" i="3"/>
  <c r="L9208" i="3" s="1"/>
  <c r="Q9207" i="3"/>
  <c r="P9207" i="3"/>
  <c r="O9207" i="3"/>
  <c r="N9207" i="3"/>
  <c r="M9207" i="3"/>
  <c r="K9207" i="3"/>
  <c r="I9207" i="3"/>
  <c r="L9207" i="3" s="1"/>
  <c r="Q9206" i="3"/>
  <c r="P9206" i="3"/>
  <c r="O9206" i="3"/>
  <c r="N9206" i="3"/>
  <c r="M9206" i="3"/>
  <c r="K9206" i="3"/>
  <c r="I9206" i="3"/>
  <c r="J9206" i="3" s="1"/>
  <c r="Q9205" i="3"/>
  <c r="P9205" i="3"/>
  <c r="O9205" i="3"/>
  <c r="N9205" i="3"/>
  <c r="M9205" i="3"/>
  <c r="K9205" i="3"/>
  <c r="I9205" i="3"/>
  <c r="Q9204" i="3"/>
  <c r="P9204" i="3"/>
  <c r="O9204" i="3"/>
  <c r="N9204" i="3"/>
  <c r="M9204" i="3"/>
  <c r="K9204" i="3"/>
  <c r="I9204" i="3"/>
  <c r="Q9203" i="3"/>
  <c r="P9203" i="3"/>
  <c r="O9203" i="3"/>
  <c r="N9203" i="3"/>
  <c r="M9203" i="3"/>
  <c r="K9203" i="3"/>
  <c r="I9203" i="3"/>
  <c r="L9203" i="3" s="1"/>
  <c r="Q9202" i="3"/>
  <c r="P9202" i="3"/>
  <c r="O9202" i="3"/>
  <c r="N9202" i="3"/>
  <c r="M9202" i="3"/>
  <c r="K9202" i="3"/>
  <c r="I9202" i="3"/>
  <c r="J9202" i="3" s="1"/>
  <c r="Q9201" i="3"/>
  <c r="P9201" i="3"/>
  <c r="O9201" i="3"/>
  <c r="N9201" i="3"/>
  <c r="M9201" i="3"/>
  <c r="K9201" i="3"/>
  <c r="I9201" i="3"/>
  <c r="L9201" i="3" s="1"/>
  <c r="Q9200" i="3"/>
  <c r="P9200" i="3"/>
  <c r="O9200" i="3"/>
  <c r="N9200" i="3"/>
  <c r="M9200" i="3"/>
  <c r="K9200" i="3"/>
  <c r="I9200" i="3"/>
  <c r="L9200" i="3" s="1"/>
  <c r="Q9199" i="3"/>
  <c r="P9199" i="3"/>
  <c r="O9199" i="3"/>
  <c r="N9199" i="3"/>
  <c r="M9199" i="3"/>
  <c r="K9199" i="3"/>
  <c r="I9199" i="3"/>
  <c r="L9199" i="3" s="1"/>
  <c r="Q9198" i="3"/>
  <c r="P9198" i="3"/>
  <c r="O9198" i="3"/>
  <c r="N9198" i="3"/>
  <c r="M9198" i="3"/>
  <c r="K9198" i="3"/>
  <c r="I9198" i="3"/>
  <c r="J9198" i="3" s="1"/>
  <c r="Q9197" i="3"/>
  <c r="P9197" i="3"/>
  <c r="O9197" i="3"/>
  <c r="N9197" i="3"/>
  <c r="M9197" i="3"/>
  <c r="K9197" i="3"/>
  <c r="I9197" i="3"/>
  <c r="Q9196" i="3"/>
  <c r="P9196" i="3"/>
  <c r="O9196" i="3"/>
  <c r="N9196" i="3"/>
  <c r="M9196" i="3"/>
  <c r="K9196" i="3"/>
  <c r="I9196" i="3"/>
  <c r="J9196" i="3" s="1"/>
  <c r="Q9195" i="3"/>
  <c r="P9195" i="3"/>
  <c r="O9195" i="3"/>
  <c r="N9195" i="3"/>
  <c r="M9195" i="3"/>
  <c r="K9195" i="3"/>
  <c r="I9195" i="3"/>
  <c r="L9195" i="3" s="1"/>
  <c r="Q9194" i="3"/>
  <c r="P9194" i="3"/>
  <c r="O9194" i="3"/>
  <c r="N9194" i="3"/>
  <c r="M9194" i="3"/>
  <c r="K9194" i="3"/>
  <c r="I9194" i="3"/>
  <c r="Q9193" i="3"/>
  <c r="P9193" i="3"/>
  <c r="O9193" i="3"/>
  <c r="N9193" i="3"/>
  <c r="M9193" i="3"/>
  <c r="K9193" i="3"/>
  <c r="I9193" i="3"/>
  <c r="L9193" i="3" s="1"/>
  <c r="Q9192" i="3"/>
  <c r="P9192" i="3"/>
  <c r="O9192" i="3"/>
  <c r="N9192" i="3"/>
  <c r="M9192" i="3"/>
  <c r="K9192" i="3"/>
  <c r="I9192" i="3"/>
  <c r="L9192" i="3" s="1"/>
  <c r="Q9191" i="3"/>
  <c r="P9191" i="3"/>
  <c r="O9191" i="3"/>
  <c r="N9191" i="3"/>
  <c r="M9191" i="3"/>
  <c r="K9191" i="3"/>
  <c r="I9191" i="3"/>
  <c r="J9191" i="3" s="1"/>
  <c r="Q9190" i="3"/>
  <c r="P9190" i="3"/>
  <c r="O9190" i="3"/>
  <c r="N9190" i="3"/>
  <c r="M9190" i="3"/>
  <c r="K9190" i="3"/>
  <c r="I9190" i="3"/>
  <c r="J9190" i="3" s="1"/>
  <c r="Q9189" i="3"/>
  <c r="P9189" i="3"/>
  <c r="O9189" i="3"/>
  <c r="N9189" i="3"/>
  <c r="M9189" i="3"/>
  <c r="K9189" i="3"/>
  <c r="I9189" i="3"/>
  <c r="Q9188" i="3"/>
  <c r="P9188" i="3"/>
  <c r="O9188" i="3"/>
  <c r="N9188" i="3"/>
  <c r="M9188" i="3"/>
  <c r="K9188" i="3"/>
  <c r="I9188" i="3"/>
  <c r="Q9187" i="3"/>
  <c r="P9187" i="3"/>
  <c r="O9187" i="3"/>
  <c r="N9187" i="3"/>
  <c r="M9187" i="3"/>
  <c r="K9187" i="3"/>
  <c r="I9187" i="3"/>
  <c r="L9187" i="3" s="1"/>
  <c r="Q9186" i="3"/>
  <c r="P9186" i="3"/>
  <c r="O9186" i="3"/>
  <c r="N9186" i="3"/>
  <c r="M9186" i="3"/>
  <c r="K9186" i="3"/>
  <c r="I9186" i="3"/>
  <c r="J9186" i="3" s="1"/>
  <c r="Q9185" i="3"/>
  <c r="P9185" i="3"/>
  <c r="O9185" i="3"/>
  <c r="N9185" i="3"/>
  <c r="M9185" i="3"/>
  <c r="K9185" i="3"/>
  <c r="J9185" i="3"/>
  <c r="I9185" i="3"/>
  <c r="L9185" i="3" s="1"/>
  <c r="Q9184" i="3"/>
  <c r="P9184" i="3"/>
  <c r="O9184" i="3"/>
  <c r="N9184" i="3"/>
  <c r="M9184" i="3"/>
  <c r="K9184" i="3"/>
  <c r="J9184" i="3"/>
  <c r="I9184" i="3"/>
  <c r="L9184" i="3" s="1"/>
  <c r="Q9183" i="3"/>
  <c r="P9183" i="3"/>
  <c r="O9183" i="3"/>
  <c r="N9183" i="3"/>
  <c r="M9183" i="3"/>
  <c r="K9183" i="3"/>
  <c r="I9183" i="3"/>
  <c r="J9183" i="3" s="1"/>
  <c r="Q9182" i="3"/>
  <c r="P9182" i="3"/>
  <c r="O9182" i="3"/>
  <c r="N9182" i="3"/>
  <c r="M9182" i="3"/>
  <c r="K9182" i="3"/>
  <c r="I9182" i="3"/>
  <c r="J9182" i="3" s="1"/>
  <c r="Q9181" i="3"/>
  <c r="P9181" i="3"/>
  <c r="O9181" i="3"/>
  <c r="N9181" i="3"/>
  <c r="M9181" i="3"/>
  <c r="K9181" i="3"/>
  <c r="I9181" i="3"/>
  <c r="Q9180" i="3"/>
  <c r="P9180" i="3"/>
  <c r="O9180" i="3"/>
  <c r="N9180" i="3"/>
  <c r="M9180" i="3"/>
  <c r="K9180" i="3"/>
  <c r="I9180" i="3"/>
  <c r="Q9179" i="3"/>
  <c r="P9179" i="3"/>
  <c r="O9179" i="3"/>
  <c r="N9179" i="3"/>
  <c r="M9179" i="3"/>
  <c r="K9179" i="3"/>
  <c r="I9179" i="3"/>
  <c r="L9179" i="3" s="1"/>
  <c r="Q9178" i="3"/>
  <c r="P9178" i="3"/>
  <c r="O9178" i="3"/>
  <c r="N9178" i="3"/>
  <c r="M9178" i="3"/>
  <c r="K9178" i="3"/>
  <c r="I9178" i="3"/>
  <c r="J9178" i="3" s="1"/>
  <c r="Q9177" i="3"/>
  <c r="P9177" i="3"/>
  <c r="O9177" i="3"/>
  <c r="N9177" i="3"/>
  <c r="M9177" i="3"/>
  <c r="K9177" i="3"/>
  <c r="I9177" i="3"/>
  <c r="L9177" i="3" s="1"/>
  <c r="Q9176" i="3"/>
  <c r="P9176" i="3"/>
  <c r="O9176" i="3"/>
  <c r="N9176" i="3"/>
  <c r="M9176" i="3"/>
  <c r="K9176" i="3"/>
  <c r="I9176" i="3"/>
  <c r="J9176" i="3" s="1"/>
  <c r="Q9175" i="3"/>
  <c r="P9175" i="3"/>
  <c r="O9175" i="3"/>
  <c r="N9175" i="3"/>
  <c r="M9175" i="3"/>
  <c r="K9175" i="3"/>
  <c r="I9175" i="3"/>
  <c r="L9175" i="3" s="1"/>
  <c r="Q9174" i="3"/>
  <c r="P9174" i="3"/>
  <c r="O9174" i="3"/>
  <c r="N9174" i="3"/>
  <c r="M9174" i="3"/>
  <c r="K9174" i="3"/>
  <c r="I9174" i="3"/>
  <c r="J9174" i="3" s="1"/>
  <c r="Q9173" i="3"/>
  <c r="P9173" i="3"/>
  <c r="O9173" i="3"/>
  <c r="N9173" i="3"/>
  <c r="M9173" i="3"/>
  <c r="K9173" i="3"/>
  <c r="I9173" i="3"/>
  <c r="Q9172" i="3"/>
  <c r="P9172" i="3"/>
  <c r="O9172" i="3"/>
  <c r="N9172" i="3"/>
  <c r="M9172" i="3"/>
  <c r="K9172" i="3"/>
  <c r="I9172" i="3"/>
  <c r="J9172" i="3" s="1"/>
  <c r="Q9171" i="3"/>
  <c r="P9171" i="3"/>
  <c r="O9171" i="3"/>
  <c r="N9171" i="3"/>
  <c r="M9171" i="3"/>
  <c r="K9171" i="3"/>
  <c r="I9171" i="3"/>
  <c r="L9171" i="3" s="1"/>
  <c r="Q9170" i="3"/>
  <c r="P9170" i="3"/>
  <c r="O9170" i="3"/>
  <c r="N9170" i="3"/>
  <c r="M9170" i="3"/>
  <c r="K9170" i="3"/>
  <c r="I9170" i="3"/>
  <c r="J9170" i="3" s="1"/>
  <c r="Q9169" i="3"/>
  <c r="P9169" i="3"/>
  <c r="O9169" i="3"/>
  <c r="N9169" i="3"/>
  <c r="M9169" i="3"/>
  <c r="K9169" i="3"/>
  <c r="I9169" i="3"/>
  <c r="Q9168" i="3"/>
  <c r="P9168" i="3"/>
  <c r="O9168" i="3"/>
  <c r="N9168" i="3"/>
  <c r="M9168" i="3"/>
  <c r="K9168" i="3"/>
  <c r="I9168" i="3"/>
  <c r="L9168" i="3" s="1"/>
  <c r="Q9167" i="3"/>
  <c r="P9167" i="3"/>
  <c r="O9167" i="3"/>
  <c r="N9167" i="3"/>
  <c r="M9167" i="3"/>
  <c r="K9167" i="3"/>
  <c r="I9167" i="3"/>
  <c r="J9167" i="3" s="1"/>
  <c r="Q9166" i="3"/>
  <c r="P9166" i="3"/>
  <c r="O9166" i="3"/>
  <c r="N9166" i="3"/>
  <c r="M9166" i="3"/>
  <c r="K9166" i="3"/>
  <c r="I9166" i="3"/>
  <c r="L9166" i="3" s="1"/>
  <c r="Q9165" i="3"/>
  <c r="P9165" i="3"/>
  <c r="O9165" i="3"/>
  <c r="N9165" i="3"/>
  <c r="M9165" i="3"/>
  <c r="K9165" i="3"/>
  <c r="I9165" i="3"/>
  <c r="Q9164" i="3"/>
  <c r="P9164" i="3"/>
  <c r="O9164" i="3"/>
  <c r="N9164" i="3"/>
  <c r="M9164" i="3"/>
  <c r="K9164" i="3"/>
  <c r="J9164" i="3"/>
  <c r="I9164" i="3"/>
  <c r="L9164" i="3" s="1"/>
  <c r="Q9163" i="3"/>
  <c r="P9163" i="3"/>
  <c r="O9163" i="3"/>
  <c r="N9163" i="3"/>
  <c r="M9163" i="3"/>
  <c r="K9163" i="3"/>
  <c r="I9163" i="3"/>
  <c r="L9163" i="3" s="1"/>
  <c r="Q9162" i="3"/>
  <c r="P9162" i="3"/>
  <c r="O9162" i="3"/>
  <c r="N9162" i="3"/>
  <c r="M9162" i="3"/>
  <c r="K9162" i="3"/>
  <c r="I9162" i="3"/>
  <c r="J9162" i="3" s="1"/>
  <c r="Q9161" i="3"/>
  <c r="P9161" i="3"/>
  <c r="O9161" i="3"/>
  <c r="N9161" i="3"/>
  <c r="M9161" i="3"/>
  <c r="K9161" i="3"/>
  <c r="I9161" i="3"/>
  <c r="Q9160" i="3"/>
  <c r="P9160" i="3"/>
  <c r="O9160" i="3"/>
  <c r="N9160" i="3"/>
  <c r="M9160" i="3"/>
  <c r="K9160" i="3"/>
  <c r="I9160" i="3"/>
  <c r="L9160" i="3" s="1"/>
  <c r="Q9159" i="3"/>
  <c r="P9159" i="3"/>
  <c r="O9159" i="3"/>
  <c r="N9159" i="3"/>
  <c r="M9159" i="3"/>
  <c r="K9159" i="3"/>
  <c r="I9159" i="3"/>
  <c r="Q9158" i="3"/>
  <c r="P9158" i="3"/>
  <c r="O9158" i="3"/>
  <c r="N9158" i="3"/>
  <c r="M9158" i="3"/>
  <c r="K9158" i="3"/>
  <c r="I9158" i="3"/>
  <c r="L9158" i="3" s="1"/>
  <c r="Q9157" i="3"/>
  <c r="P9157" i="3"/>
  <c r="O9157" i="3"/>
  <c r="N9157" i="3"/>
  <c r="M9157" i="3"/>
  <c r="K9157" i="3"/>
  <c r="I9157" i="3"/>
  <c r="Q9156" i="3"/>
  <c r="P9156" i="3"/>
  <c r="O9156" i="3"/>
  <c r="N9156" i="3"/>
  <c r="M9156" i="3"/>
  <c r="K9156" i="3"/>
  <c r="I9156" i="3"/>
  <c r="L9156" i="3" s="1"/>
  <c r="Q9155" i="3"/>
  <c r="P9155" i="3"/>
  <c r="O9155" i="3"/>
  <c r="N9155" i="3"/>
  <c r="M9155" i="3"/>
  <c r="K9155" i="3"/>
  <c r="I9155" i="3"/>
  <c r="L9155" i="3" s="1"/>
  <c r="Q9154" i="3"/>
  <c r="P9154" i="3"/>
  <c r="O9154" i="3"/>
  <c r="N9154" i="3"/>
  <c r="M9154" i="3"/>
  <c r="K9154" i="3"/>
  <c r="I9154" i="3"/>
  <c r="Q9153" i="3"/>
  <c r="P9153" i="3"/>
  <c r="O9153" i="3"/>
  <c r="N9153" i="3"/>
  <c r="M9153" i="3"/>
  <c r="K9153" i="3"/>
  <c r="I9153" i="3"/>
  <c r="Q9152" i="3"/>
  <c r="P9152" i="3"/>
  <c r="O9152" i="3"/>
  <c r="N9152" i="3"/>
  <c r="M9152" i="3"/>
  <c r="K9152" i="3"/>
  <c r="I9152" i="3"/>
  <c r="L9152" i="3" s="1"/>
  <c r="Q9151" i="3"/>
  <c r="P9151" i="3"/>
  <c r="O9151" i="3"/>
  <c r="N9151" i="3"/>
  <c r="M9151" i="3"/>
  <c r="K9151" i="3"/>
  <c r="I9151" i="3"/>
  <c r="J9151" i="3" s="1"/>
  <c r="Q9150" i="3"/>
  <c r="P9150" i="3"/>
  <c r="O9150" i="3"/>
  <c r="N9150" i="3"/>
  <c r="M9150" i="3"/>
  <c r="K9150" i="3"/>
  <c r="I9150" i="3"/>
  <c r="J9150" i="3" s="1"/>
  <c r="Q9149" i="3"/>
  <c r="P9149" i="3"/>
  <c r="O9149" i="3"/>
  <c r="N9149" i="3"/>
  <c r="M9149" i="3"/>
  <c r="K9149" i="3"/>
  <c r="I9149" i="3"/>
  <c r="Q9148" i="3"/>
  <c r="P9148" i="3"/>
  <c r="O9148" i="3"/>
  <c r="N9148" i="3"/>
  <c r="M9148" i="3"/>
  <c r="K9148" i="3"/>
  <c r="I9148" i="3"/>
  <c r="Q9147" i="3"/>
  <c r="P9147" i="3"/>
  <c r="O9147" i="3"/>
  <c r="N9147" i="3"/>
  <c r="M9147" i="3"/>
  <c r="K9147" i="3"/>
  <c r="I9147" i="3"/>
  <c r="L9147" i="3" s="1"/>
  <c r="Q9146" i="3"/>
  <c r="P9146" i="3"/>
  <c r="O9146" i="3"/>
  <c r="N9146" i="3"/>
  <c r="M9146" i="3"/>
  <c r="K9146" i="3"/>
  <c r="I9146" i="3"/>
  <c r="J9146" i="3" s="1"/>
  <c r="Q9145" i="3"/>
  <c r="P9145" i="3"/>
  <c r="O9145" i="3"/>
  <c r="N9145" i="3"/>
  <c r="M9145" i="3"/>
  <c r="K9145" i="3"/>
  <c r="I9145" i="3"/>
  <c r="L9145" i="3" s="1"/>
  <c r="Q9144" i="3"/>
  <c r="P9144" i="3"/>
  <c r="O9144" i="3"/>
  <c r="N9144" i="3"/>
  <c r="M9144" i="3"/>
  <c r="K9144" i="3"/>
  <c r="I9144" i="3"/>
  <c r="Q9143" i="3"/>
  <c r="P9143" i="3"/>
  <c r="O9143" i="3"/>
  <c r="N9143" i="3"/>
  <c r="M9143" i="3"/>
  <c r="K9143" i="3"/>
  <c r="I9143" i="3"/>
  <c r="Q9142" i="3"/>
  <c r="P9142" i="3"/>
  <c r="O9142" i="3"/>
  <c r="N9142" i="3"/>
  <c r="M9142" i="3"/>
  <c r="K9142" i="3"/>
  <c r="I9142" i="3"/>
  <c r="J9142" i="3" s="1"/>
  <c r="Q9141" i="3"/>
  <c r="P9141" i="3"/>
  <c r="O9141" i="3"/>
  <c r="N9141" i="3"/>
  <c r="M9141" i="3"/>
  <c r="K9141" i="3"/>
  <c r="I9141" i="3"/>
  <c r="Q9140" i="3"/>
  <c r="P9140" i="3"/>
  <c r="O9140" i="3"/>
  <c r="N9140" i="3"/>
  <c r="M9140" i="3"/>
  <c r="K9140" i="3"/>
  <c r="I9140" i="3"/>
  <c r="J9140" i="3" s="1"/>
  <c r="Q9139" i="3"/>
  <c r="P9139" i="3"/>
  <c r="O9139" i="3"/>
  <c r="N9139" i="3"/>
  <c r="M9139" i="3"/>
  <c r="K9139" i="3"/>
  <c r="I9139" i="3"/>
  <c r="L9139" i="3" s="1"/>
  <c r="Q9138" i="3"/>
  <c r="P9138" i="3"/>
  <c r="O9138" i="3"/>
  <c r="N9138" i="3"/>
  <c r="M9138" i="3"/>
  <c r="K9138" i="3"/>
  <c r="I9138" i="3"/>
  <c r="Q9137" i="3"/>
  <c r="P9137" i="3"/>
  <c r="O9137" i="3"/>
  <c r="N9137" i="3"/>
  <c r="M9137" i="3"/>
  <c r="K9137" i="3"/>
  <c r="I9137" i="3"/>
  <c r="Q9136" i="3"/>
  <c r="P9136" i="3"/>
  <c r="O9136" i="3"/>
  <c r="N9136" i="3"/>
  <c r="M9136" i="3"/>
  <c r="K9136" i="3"/>
  <c r="I9136" i="3"/>
  <c r="J9136" i="3" s="1"/>
  <c r="Q9135" i="3"/>
  <c r="P9135" i="3"/>
  <c r="O9135" i="3"/>
  <c r="N9135" i="3"/>
  <c r="M9135" i="3"/>
  <c r="K9135" i="3"/>
  <c r="I9135" i="3"/>
  <c r="J9135" i="3" s="1"/>
  <c r="Q9134" i="3"/>
  <c r="P9134" i="3"/>
  <c r="O9134" i="3"/>
  <c r="N9134" i="3"/>
  <c r="M9134" i="3"/>
  <c r="K9134" i="3"/>
  <c r="I9134" i="3"/>
  <c r="J9134" i="3" s="1"/>
  <c r="Q9133" i="3"/>
  <c r="P9133" i="3"/>
  <c r="O9133" i="3"/>
  <c r="N9133" i="3"/>
  <c r="M9133" i="3"/>
  <c r="K9133" i="3"/>
  <c r="I9133" i="3"/>
  <c r="Q9132" i="3"/>
  <c r="P9132" i="3"/>
  <c r="O9132" i="3"/>
  <c r="N9132" i="3"/>
  <c r="M9132" i="3"/>
  <c r="K9132" i="3"/>
  <c r="I9132" i="3"/>
  <c r="Q9131" i="3"/>
  <c r="P9131" i="3"/>
  <c r="O9131" i="3"/>
  <c r="N9131" i="3"/>
  <c r="M9131" i="3"/>
  <c r="K9131" i="3"/>
  <c r="I9131" i="3"/>
  <c r="L9131" i="3" s="1"/>
  <c r="Q9130" i="3"/>
  <c r="P9130" i="3"/>
  <c r="O9130" i="3"/>
  <c r="N9130" i="3"/>
  <c r="M9130" i="3"/>
  <c r="K9130" i="3"/>
  <c r="I9130" i="3"/>
  <c r="J9130" i="3" s="1"/>
  <c r="Q9129" i="3"/>
  <c r="P9129" i="3"/>
  <c r="O9129" i="3"/>
  <c r="N9129" i="3"/>
  <c r="M9129" i="3"/>
  <c r="K9129" i="3"/>
  <c r="I9129" i="3"/>
  <c r="L9129" i="3" s="1"/>
  <c r="Q9128" i="3"/>
  <c r="P9128" i="3"/>
  <c r="O9128" i="3"/>
  <c r="N9128" i="3"/>
  <c r="M9128" i="3"/>
  <c r="K9128" i="3"/>
  <c r="I9128" i="3"/>
  <c r="J9128" i="3" s="1"/>
  <c r="Q9127" i="3"/>
  <c r="P9127" i="3"/>
  <c r="O9127" i="3"/>
  <c r="N9127" i="3"/>
  <c r="M9127" i="3"/>
  <c r="K9127" i="3"/>
  <c r="I9127" i="3"/>
  <c r="J9127" i="3" s="1"/>
  <c r="Q9126" i="3"/>
  <c r="P9126" i="3"/>
  <c r="O9126" i="3"/>
  <c r="N9126" i="3"/>
  <c r="M9126" i="3"/>
  <c r="K9126" i="3"/>
  <c r="I9126" i="3"/>
  <c r="Q9125" i="3"/>
  <c r="P9125" i="3"/>
  <c r="O9125" i="3"/>
  <c r="N9125" i="3"/>
  <c r="M9125" i="3"/>
  <c r="K9125" i="3"/>
  <c r="I9125" i="3"/>
  <c r="Q9124" i="3"/>
  <c r="P9124" i="3"/>
  <c r="O9124" i="3"/>
  <c r="N9124" i="3"/>
  <c r="M9124" i="3"/>
  <c r="K9124" i="3"/>
  <c r="I9124" i="3"/>
  <c r="Q9123" i="3"/>
  <c r="P9123" i="3"/>
  <c r="O9123" i="3"/>
  <c r="N9123" i="3"/>
  <c r="M9123" i="3"/>
  <c r="K9123" i="3"/>
  <c r="I9123" i="3"/>
  <c r="L9123" i="3" s="1"/>
  <c r="Q9122" i="3"/>
  <c r="P9122" i="3"/>
  <c r="O9122" i="3"/>
  <c r="N9122" i="3"/>
  <c r="M9122" i="3"/>
  <c r="K9122" i="3"/>
  <c r="I9122" i="3"/>
  <c r="J9122" i="3" s="1"/>
  <c r="Q9121" i="3"/>
  <c r="P9121" i="3"/>
  <c r="O9121" i="3"/>
  <c r="N9121" i="3"/>
  <c r="M9121" i="3"/>
  <c r="K9121" i="3"/>
  <c r="I9121" i="3"/>
  <c r="Q9120" i="3"/>
  <c r="P9120" i="3"/>
  <c r="O9120" i="3"/>
  <c r="N9120" i="3"/>
  <c r="M9120" i="3"/>
  <c r="K9120" i="3"/>
  <c r="I9120" i="3"/>
  <c r="L9120" i="3" s="1"/>
  <c r="Q9119" i="3"/>
  <c r="P9119" i="3"/>
  <c r="O9119" i="3"/>
  <c r="N9119" i="3"/>
  <c r="M9119" i="3"/>
  <c r="K9119" i="3"/>
  <c r="I9119" i="3"/>
  <c r="Q9118" i="3"/>
  <c r="P9118" i="3"/>
  <c r="O9118" i="3"/>
  <c r="N9118" i="3"/>
  <c r="M9118" i="3"/>
  <c r="K9118" i="3"/>
  <c r="I9118" i="3"/>
  <c r="L9118" i="3" s="1"/>
  <c r="Q9117" i="3"/>
  <c r="P9117" i="3"/>
  <c r="O9117" i="3"/>
  <c r="N9117" i="3"/>
  <c r="M9117" i="3"/>
  <c r="K9117" i="3"/>
  <c r="I9117" i="3"/>
  <c r="Q9116" i="3"/>
  <c r="P9116" i="3"/>
  <c r="O9116" i="3"/>
  <c r="N9116" i="3"/>
  <c r="M9116" i="3"/>
  <c r="K9116" i="3"/>
  <c r="I9116" i="3"/>
  <c r="L9116" i="3" s="1"/>
  <c r="Q9115" i="3"/>
  <c r="P9115" i="3"/>
  <c r="O9115" i="3"/>
  <c r="N9115" i="3"/>
  <c r="M9115" i="3"/>
  <c r="K9115" i="3"/>
  <c r="I9115" i="3"/>
  <c r="L9115" i="3" s="1"/>
  <c r="Q9114" i="3"/>
  <c r="P9114" i="3"/>
  <c r="O9114" i="3"/>
  <c r="N9114" i="3"/>
  <c r="M9114" i="3"/>
  <c r="K9114" i="3"/>
  <c r="I9114" i="3"/>
  <c r="Q9113" i="3"/>
  <c r="P9113" i="3"/>
  <c r="O9113" i="3"/>
  <c r="N9113" i="3"/>
  <c r="M9113" i="3"/>
  <c r="K9113" i="3"/>
  <c r="I9113" i="3"/>
  <c r="Q9112" i="3"/>
  <c r="P9112" i="3"/>
  <c r="O9112" i="3"/>
  <c r="N9112" i="3"/>
  <c r="M9112" i="3"/>
  <c r="K9112" i="3"/>
  <c r="I9112" i="3"/>
  <c r="Q9111" i="3"/>
  <c r="P9111" i="3"/>
  <c r="O9111" i="3"/>
  <c r="N9111" i="3"/>
  <c r="M9111" i="3"/>
  <c r="K9111" i="3"/>
  <c r="I9111" i="3"/>
  <c r="Q9110" i="3"/>
  <c r="P9110" i="3"/>
  <c r="O9110" i="3"/>
  <c r="N9110" i="3"/>
  <c r="M9110" i="3"/>
  <c r="K9110" i="3"/>
  <c r="I9110" i="3"/>
  <c r="L9110" i="3" s="1"/>
  <c r="Q9109" i="3"/>
  <c r="P9109" i="3"/>
  <c r="O9109" i="3"/>
  <c r="N9109" i="3"/>
  <c r="M9109" i="3"/>
  <c r="K9109" i="3"/>
  <c r="I9109" i="3"/>
  <c r="Q9108" i="3"/>
  <c r="P9108" i="3"/>
  <c r="O9108" i="3"/>
  <c r="N9108" i="3"/>
  <c r="M9108" i="3"/>
  <c r="K9108" i="3"/>
  <c r="I9108" i="3"/>
  <c r="L9108" i="3" s="1"/>
  <c r="Q9107" i="3"/>
  <c r="P9107" i="3"/>
  <c r="O9107" i="3"/>
  <c r="N9107" i="3"/>
  <c r="M9107" i="3"/>
  <c r="K9107" i="3"/>
  <c r="I9107" i="3"/>
  <c r="L9107" i="3" s="1"/>
  <c r="Q9106" i="3"/>
  <c r="P9106" i="3"/>
  <c r="O9106" i="3"/>
  <c r="N9106" i="3"/>
  <c r="M9106" i="3"/>
  <c r="K9106" i="3"/>
  <c r="I9106" i="3"/>
  <c r="J9106" i="3" s="1"/>
  <c r="Q9105" i="3"/>
  <c r="P9105" i="3"/>
  <c r="O9105" i="3"/>
  <c r="N9105" i="3"/>
  <c r="M9105" i="3"/>
  <c r="K9105" i="3"/>
  <c r="I9105" i="3"/>
  <c r="L9105" i="3" s="1"/>
  <c r="Q9104" i="3"/>
  <c r="P9104" i="3"/>
  <c r="O9104" i="3"/>
  <c r="N9104" i="3"/>
  <c r="M9104" i="3"/>
  <c r="K9104" i="3"/>
  <c r="I9104" i="3"/>
  <c r="L9104" i="3" s="1"/>
  <c r="Q9103" i="3"/>
  <c r="P9103" i="3"/>
  <c r="O9103" i="3"/>
  <c r="N9103" i="3"/>
  <c r="M9103" i="3"/>
  <c r="K9103" i="3"/>
  <c r="I9103" i="3"/>
  <c r="J9103" i="3" s="1"/>
  <c r="Q9102" i="3"/>
  <c r="P9102" i="3"/>
  <c r="O9102" i="3"/>
  <c r="N9102" i="3"/>
  <c r="M9102" i="3"/>
  <c r="K9102" i="3"/>
  <c r="I9102" i="3"/>
  <c r="L9102" i="3" s="1"/>
  <c r="Q9101" i="3"/>
  <c r="P9101" i="3"/>
  <c r="O9101" i="3"/>
  <c r="N9101" i="3"/>
  <c r="M9101" i="3"/>
  <c r="K9101" i="3"/>
  <c r="I9101" i="3"/>
  <c r="Q9100" i="3"/>
  <c r="P9100" i="3"/>
  <c r="O9100" i="3"/>
  <c r="N9100" i="3"/>
  <c r="M9100" i="3"/>
  <c r="K9100" i="3"/>
  <c r="I9100" i="3"/>
  <c r="L9100" i="3" s="1"/>
  <c r="Q9099" i="3"/>
  <c r="P9099" i="3"/>
  <c r="O9099" i="3"/>
  <c r="N9099" i="3"/>
  <c r="M9099" i="3"/>
  <c r="K9099" i="3"/>
  <c r="I9099" i="3"/>
  <c r="L9099" i="3" s="1"/>
  <c r="Q9098" i="3"/>
  <c r="P9098" i="3"/>
  <c r="O9098" i="3"/>
  <c r="N9098" i="3"/>
  <c r="M9098" i="3"/>
  <c r="K9098" i="3"/>
  <c r="I9098" i="3"/>
  <c r="J9098" i="3" s="1"/>
  <c r="Q9097" i="3"/>
  <c r="P9097" i="3"/>
  <c r="O9097" i="3"/>
  <c r="N9097" i="3"/>
  <c r="M9097" i="3"/>
  <c r="K9097" i="3"/>
  <c r="I9097" i="3"/>
  <c r="L9097" i="3" s="1"/>
  <c r="Q9096" i="3"/>
  <c r="P9096" i="3"/>
  <c r="O9096" i="3"/>
  <c r="N9096" i="3"/>
  <c r="M9096" i="3"/>
  <c r="K9096" i="3"/>
  <c r="I9096" i="3"/>
  <c r="L9096" i="3" s="1"/>
  <c r="Q9095" i="3"/>
  <c r="P9095" i="3"/>
  <c r="O9095" i="3"/>
  <c r="N9095" i="3"/>
  <c r="M9095" i="3"/>
  <c r="K9095" i="3"/>
  <c r="I9095" i="3"/>
  <c r="J9095" i="3" s="1"/>
  <c r="Q9094" i="3"/>
  <c r="P9094" i="3"/>
  <c r="O9094" i="3"/>
  <c r="N9094" i="3"/>
  <c r="M9094" i="3"/>
  <c r="K9094" i="3"/>
  <c r="I9094" i="3"/>
  <c r="L9094" i="3" s="1"/>
  <c r="Q9093" i="3"/>
  <c r="P9093" i="3"/>
  <c r="O9093" i="3"/>
  <c r="N9093" i="3"/>
  <c r="M9093" i="3"/>
  <c r="K9093" i="3"/>
  <c r="I9093" i="3"/>
  <c r="Q9092" i="3"/>
  <c r="P9092" i="3"/>
  <c r="O9092" i="3"/>
  <c r="N9092" i="3"/>
  <c r="M9092" i="3"/>
  <c r="K9092" i="3"/>
  <c r="I9092" i="3"/>
  <c r="L9092" i="3" s="1"/>
  <c r="Q9091" i="3"/>
  <c r="P9091" i="3"/>
  <c r="O9091" i="3"/>
  <c r="N9091" i="3"/>
  <c r="M9091" i="3"/>
  <c r="K9091" i="3"/>
  <c r="I9091" i="3"/>
  <c r="L9091" i="3" s="1"/>
  <c r="Q9090" i="3"/>
  <c r="P9090" i="3"/>
  <c r="O9090" i="3"/>
  <c r="N9090" i="3"/>
  <c r="M9090" i="3"/>
  <c r="K9090" i="3"/>
  <c r="I9090" i="3"/>
  <c r="J9090" i="3" s="1"/>
  <c r="Q9089" i="3"/>
  <c r="P9089" i="3"/>
  <c r="O9089" i="3"/>
  <c r="N9089" i="3"/>
  <c r="M9089" i="3"/>
  <c r="K9089" i="3"/>
  <c r="I9089" i="3"/>
  <c r="L9089" i="3" s="1"/>
  <c r="Q9088" i="3"/>
  <c r="P9088" i="3"/>
  <c r="O9088" i="3"/>
  <c r="N9088" i="3"/>
  <c r="M9088" i="3"/>
  <c r="K9088" i="3"/>
  <c r="I9088" i="3"/>
  <c r="L9088" i="3" s="1"/>
  <c r="Q9087" i="3"/>
  <c r="P9087" i="3"/>
  <c r="O9087" i="3"/>
  <c r="N9087" i="3"/>
  <c r="M9087" i="3"/>
  <c r="K9087" i="3"/>
  <c r="I9087" i="3"/>
  <c r="J9087" i="3" s="1"/>
  <c r="Q9086" i="3"/>
  <c r="P9086" i="3"/>
  <c r="O9086" i="3"/>
  <c r="N9086" i="3"/>
  <c r="M9086" i="3"/>
  <c r="K9086" i="3"/>
  <c r="I9086" i="3"/>
  <c r="J9086" i="3" s="1"/>
  <c r="Q9085" i="3"/>
  <c r="P9085" i="3"/>
  <c r="O9085" i="3"/>
  <c r="N9085" i="3"/>
  <c r="M9085" i="3"/>
  <c r="K9085" i="3"/>
  <c r="I9085" i="3"/>
  <c r="Q9084" i="3"/>
  <c r="P9084" i="3"/>
  <c r="O9084" i="3"/>
  <c r="N9084" i="3"/>
  <c r="M9084" i="3"/>
  <c r="K9084" i="3"/>
  <c r="I9084" i="3"/>
  <c r="J9084" i="3" s="1"/>
  <c r="Q9083" i="3"/>
  <c r="P9083" i="3"/>
  <c r="O9083" i="3"/>
  <c r="N9083" i="3"/>
  <c r="M9083" i="3"/>
  <c r="K9083" i="3"/>
  <c r="I9083" i="3"/>
  <c r="L9083" i="3" s="1"/>
  <c r="Q9082" i="3"/>
  <c r="P9082" i="3"/>
  <c r="O9082" i="3"/>
  <c r="N9082" i="3"/>
  <c r="M9082" i="3"/>
  <c r="K9082" i="3"/>
  <c r="I9082" i="3"/>
  <c r="J9082" i="3" s="1"/>
  <c r="Q9081" i="3"/>
  <c r="P9081" i="3"/>
  <c r="O9081" i="3"/>
  <c r="N9081" i="3"/>
  <c r="M9081" i="3"/>
  <c r="K9081" i="3"/>
  <c r="J9081" i="3"/>
  <c r="I9081" i="3"/>
  <c r="L9081" i="3" s="1"/>
  <c r="Q9080" i="3"/>
  <c r="P9080" i="3"/>
  <c r="O9080" i="3"/>
  <c r="N9080" i="3"/>
  <c r="M9080" i="3"/>
  <c r="K9080" i="3"/>
  <c r="I9080" i="3"/>
  <c r="J9080" i="3" s="1"/>
  <c r="Q9079" i="3"/>
  <c r="P9079" i="3"/>
  <c r="O9079" i="3"/>
  <c r="N9079" i="3"/>
  <c r="M9079" i="3"/>
  <c r="K9079" i="3"/>
  <c r="I9079" i="3"/>
  <c r="J9079" i="3" s="1"/>
  <c r="Q9078" i="3"/>
  <c r="P9078" i="3"/>
  <c r="O9078" i="3"/>
  <c r="N9078" i="3"/>
  <c r="M9078" i="3"/>
  <c r="K9078" i="3"/>
  <c r="I9078" i="3"/>
  <c r="Q9077" i="3"/>
  <c r="P9077" i="3"/>
  <c r="O9077" i="3"/>
  <c r="N9077" i="3"/>
  <c r="M9077" i="3"/>
  <c r="K9077" i="3"/>
  <c r="I9077" i="3"/>
  <c r="Q9076" i="3"/>
  <c r="P9076" i="3"/>
  <c r="O9076" i="3"/>
  <c r="N9076" i="3"/>
  <c r="M9076" i="3"/>
  <c r="K9076" i="3"/>
  <c r="I9076" i="3"/>
  <c r="J9076" i="3" s="1"/>
  <c r="Q9075" i="3"/>
  <c r="P9075" i="3"/>
  <c r="O9075" i="3"/>
  <c r="N9075" i="3"/>
  <c r="M9075" i="3"/>
  <c r="K9075" i="3"/>
  <c r="I9075" i="3"/>
  <c r="L9075" i="3" s="1"/>
  <c r="Q9074" i="3"/>
  <c r="P9074" i="3"/>
  <c r="O9074" i="3"/>
  <c r="N9074" i="3"/>
  <c r="M9074" i="3"/>
  <c r="K9074" i="3"/>
  <c r="I9074" i="3"/>
  <c r="Q9073" i="3"/>
  <c r="P9073" i="3"/>
  <c r="O9073" i="3"/>
  <c r="N9073" i="3"/>
  <c r="M9073" i="3"/>
  <c r="K9073" i="3"/>
  <c r="I9073" i="3"/>
  <c r="Q9072" i="3"/>
  <c r="P9072" i="3"/>
  <c r="O9072" i="3"/>
  <c r="N9072" i="3"/>
  <c r="M9072" i="3"/>
  <c r="K9072" i="3"/>
  <c r="I9072" i="3"/>
  <c r="Q9071" i="3"/>
  <c r="P9071" i="3"/>
  <c r="O9071" i="3"/>
  <c r="N9071" i="3"/>
  <c r="M9071" i="3"/>
  <c r="K9071" i="3"/>
  <c r="I9071" i="3"/>
  <c r="Q9070" i="3"/>
  <c r="P9070" i="3"/>
  <c r="O9070" i="3"/>
  <c r="N9070" i="3"/>
  <c r="M9070" i="3"/>
  <c r="K9070" i="3"/>
  <c r="I9070" i="3"/>
  <c r="L9070" i="3" s="1"/>
  <c r="Q9069" i="3"/>
  <c r="P9069" i="3"/>
  <c r="O9069" i="3"/>
  <c r="N9069" i="3"/>
  <c r="M9069" i="3"/>
  <c r="K9069" i="3"/>
  <c r="I9069" i="3"/>
  <c r="Q9068" i="3"/>
  <c r="P9068" i="3"/>
  <c r="O9068" i="3"/>
  <c r="N9068" i="3"/>
  <c r="M9068" i="3"/>
  <c r="K9068" i="3"/>
  <c r="I9068" i="3"/>
  <c r="L9068" i="3" s="1"/>
  <c r="Q9067" i="3"/>
  <c r="P9067" i="3"/>
  <c r="O9067" i="3"/>
  <c r="N9067" i="3"/>
  <c r="M9067" i="3"/>
  <c r="K9067" i="3"/>
  <c r="I9067" i="3"/>
  <c r="L9067" i="3" s="1"/>
  <c r="Q9066" i="3"/>
  <c r="P9066" i="3"/>
  <c r="O9066" i="3"/>
  <c r="N9066" i="3"/>
  <c r="M9066" i="3"/>
  <c r="K9066" i="3"/>
  <c r="I9066" i="3"/>
  <c r="Q9065" i="3"/>
  <c r="P9065" i="3"/>
  <c r="O9065" i="3"/>
  <c r="N9065" i="3"/>
  <c r="M9065" i="3"/>
  <c r="K9065" i="3"/>
  <c r="I9065" i="3"/>
  <c r="Q9064" i="3"/>
  <c r="P9064" i="3"/>
  <c r="O9064" i="3"/>
  <c r="N9064" i="3"/>
  <c r="M9064" i="3"/>
  <c r="K9064" i="3"/>
  <c r="I9064" i="3"/>
  <c r="Q9063" i="3"/>
  <c r="P9063" i="3"/>
  <c r="O9063" i="3"/>
  <c r="N9063" i="3"/>
  <c r="M9063" i="3"/>
  <c r="K9063" i="3"/>
  <c r="I9063" i="3"/>
  <c r="J9063" i="3" s="1"/>
  <c r="Q9062" i="3"/>
  <c r="P9062" i="3"/>
  <c r="O9062" i="3"/>
  <c r="N9062" i="3"/>
  <c r="M9062" i="3"/>
  <c r="K9062" i="3"/>
  <c r="I9062" i="3"/>
  <c r="L9062" i="3" s="1"/>
  <c r="Q9061" i="3"/>
  <c r="P9061" i="3"/>
  <c r="O9061" i="3"/>
  <c r="N9061" i="3"/>
  <c r="M9061" i="3"/>
  <c r="K9061" i="3"/>
  <c r="I9061" i="3"/>
  <c r="Q9060" i="3"/>
  <c r="P9060" i="3"/>
  <c r="O9060" i="3"/>
  <c r="N9060" i="3"/>
  <c r="M9060" i="3"/>
  <c r="K9060" i="3"/>
  <c r="I9060" i="3"/>
  <c r="L9060" i="3" s="1"/>
  <c r="Q9059" i="3"/>
  <c r="P9059" i="3"/>
  <c r="O9059" i="3"/>
  <c r="N9059" i="3"/>
  <c r="M9059" i="3"/>
  <c r="K9059" i="3"/>
  <c r="I9059" i="3"/>
  <c r="L9059" i="3" s="1"/>
  <c r="Q9058" i="3"/>
  <c r="P9058" i="3"/>
  <c r="O9058" i="3"/>
  <c r="N9058" i="3"/>
  <c r="M9058" i="3"/>
  <c r="K9058" i="3"/>
  <c r="I9058" i="3"/>
  <c r="J9058" i="3" s="1"/>
  <c r="Q9057" i="3"/>
  <c r="P9057" i="3"/>
  <c r="O9057" i="3"/>
  <c r="N9057" i="3"/>
  <c r="M9057" i="3"/>
  <c r="K9057" i="3"/>
  <c r="I9057" i="3"/>
  <c r="L9057" i="3" s="1"/>
  <c r="Q9056" i="3"/>
  <c r="P9056" i="3"/>
  <c r="O9056" i="3"/>
  <c r="N9056" i="3"/>
  <c r="M9056" i="3"/>
  <c r="K9056" i="3"/>
  <c r="I9056" i="3"/>
  <c r="L9056" i="3" s="1"/>
  <c r="Q9055" i="3"/>
  <c r="P9055" i="3"/>
  <c r="O9055" i="3"/>
  <c r="N9055" i="3"/>
  <c r="M9055" i="3"/>
  <c r="K9055" i="3"/>
  <c r="I9055" i="3"/>
  <c r="J9055" i="3" s="1"/>
  <c r="Q9054" i="3"/>
  <c r="P9054" i="3"/>
  <c r="O9054" i="3"/>
  <c r="N9054" i="3"/>
  <c r="M9054" i="3"/>
  <c r="K9054" i="3"/>
  <c r="I9054" i="3"/>
  <c r="L9054" i="3" s="1"/>
  <c r="Q9053" i="3"/>
  <c r="P9053" i="3"/>
  <c r="O9053" i="3"/>
  <c r="N9053" i="3"/>
  <c r="M9053" i="3"/>
  <c r="K9053" i="3"/>
  <c r="I9053" i="3"/>
  <c r="Q9052" i="3"/>
  <c r="P9052" i="3"/>
  <c r="O9052" i="3"/>
  <c r="N9052" i="3"/>
  <c r="M9052" i="3"/>
  <c r="K9052" i="3"/>
  <c r="I9052" i="3"/>
  <c r="L9052" i="3" s="1"/>
  <c r="Q9051" i="3"/>
  <c r="P9051" i="3"/>
  <c r="O9051" i="3"/>
  <c r="N9051" i="3"/>
  <c r="M9051" i="3"/>
  <c r="K9051" i="3"/>
  <c r="I9051" i="3"/>
  <c r="L9051" i="3" s="1"/>
  <c r="Q9050" i="3"/>
  <c r="P9050" i="3"/>
  <c r="O9050" i="3"/>
  <c r="N9050" i="3"/>
  <c r="M9050" i="3"/>
  <c r="K9050" i="3"/>
  <c r="I9050" i="3"/>
  <c r="J9050" i="3" s="1"/>
  <c r="Q9049" i="3"/>
  <c r="P9049" i="3"/>
  <c r="O9049" i="3"/>
  <c r="N9049" i="3"/>
  <c r="M9049" i="3"/>
  <c r="K9049" i="3"/>
  <c r="I9049" i="3"/>
  <c r="L9049" i="3" s="1"/>
  <c r="Q9048" i="3"/>
  <c r="P9048" i="3"/>
  <c r="O9048" i="3"/>
  <c r="N9048" i="3"/>
  <c r="M9048" i="3"/>
  <c r="K9048" i="3"/>
  <c r="I9048" i="3"/>
  <c r="L9048" i="3" s="1"/>
  <c r="Q9047" i="3"/>
  <c r="P9047" i="3"/>
  <c r="O9047" i="3"/>
  <c r="N9047" i="3"/>
  <c r="M9047" i="3"/>
  <c r="K9047" i="3"/>
  <c r="I9047" i="3"/>
  <c r="J9047" i="3" s="1"/>
  <c r="Q9046" i="3"/>
  <c r="P9046" i="3"/>
  <c r="O9046" i="3"/>
  <c r="N9046" i="3"/>
  <c r="M9046" i="3"/>
  <c r="K9046" i="3"/>
  <c r="I9046" i="3"/>
  <c r="J9046" i="3" s="1"/>
  <c r="Q9045" i="3"/>
  <c r="P9045" i="3"/>
  <c r="O9045" i="3"/>
  <c r="N9045" i="3"/>
  <c r="M9045" i="3"/>
  <c r="K9045" i="3"/>
  <c r="I9045" i="3"/>
  <c r="Q9044" i="3"/>
  <c r="P9044" i="3"/>
  <c r="O9044" i="3"/>
  <c r="N9044" i="3"/>
  <c r="M9044" i="3"/>
  <c r="K9044" i="3"/>
  <c r="I9044" i="3"/>
  <c r="J9044" i="3" s="1"/>
  <c r="Q9043" i="3"/>
  <c r="P9043" i="3"/>
  <c r="O9043" i="3"/>
  <c r="N9043" i="3"/>
  <c r="M9043" i="3"/>
  <c r="K9043" i="3"/>
  <c r="I9043" i="3"/>
  <c r="Q9042" i="3"/>
  <c r="P9042" i="3"/>
  <c r="O9042" i="3"/>
  <c r="N9042" i="3"/>
  <c r="M9042" i="3"/>
  <c r="K9042" i="3"/>
  <c r="I9042" i="3"/>
  <c r="J9042" i="3" s="1"/>
  <c r="Q9041" i="3"/>
  <c r="P9041" i="3"/>
  <c r="O9041" i="3"/>
  <c r="N9041" i="3"/>
  <c r="M9041" i="3"/>
  <c r="K9041" i="3"/>
  <c r="I9041" i="3"/>
  <c r="L9041" i="3" s="1"/>
  <c r="Q9040" i="3"/>
  <c r="P9040" i="3"/>
  <c r="O9040" i="3"/>
  <c r="N9040" i="3"/>
  <c r="M9040" i="3"/>
  <c r="K9040" i="3"/>
  <c r="I9040" i="3"/>
  <c r="L9040" i="3" s="1"/>
  <c r="Q9039" i="3"/>
  <c r="P9039" i="3"/>
  <c r="O9039" i="3"/>
  <c r="N9039" i="3"/>
  <c r="M9039" i="3"/>
  <c r="K9039" i="3"/>
  <c r="I9039" i="3"/>
  <c r="J9039" i="3" s="1"/>
  <c r="Q9038" i="3"/>
  <c r="P9038" i="3"/>
  <c r="O9038" i="3"/>
  <c r="N9038" i="3"/>
  <c r="M9038" i="3"/>
  <c r="K9038" i="3"/>
  <c r="I9038" i="3"/>
  <c r="Q9037" i="3"/>
  <c r="P9037" i="3"/>
  <c r="O9037" i="3"/>
  <c r="N9037" i="3"/>
  <c r="M9037" i="3"/>
  <c r="K9037" i="3"/>
  <c r="I9037" i="3"/>
  <c r="L9037" i="3" s="1"/>
  <c r="Q9036" i="3"/>
  <c r="P9036" i="3"/>
  <c r="O9036" i="3"/>
  <c r="N9036" i="3"/>
  <c r="M9036" i="3"/>
  <c r="K9036" i="3"/>
  <c r="I9036" i="3"/>
  <c r="L9036" i="3" s="1"/>
  <c r="Q9035" i="3"/>
  <c r="P9035" i="3"/>
  <c r="O9035" i="3"/>
  <c r="N9035" i="3"/>
  <c r="M9035" i="3"/>
  <c r="K9035" i="3"/>
  <c r="I9035" i="3"/>
  <c r="J9035" i="3" s="1"/>
  <c r="Q9034" i="3"/>
  <c r="P9034" i="3"/>
  <c r="O9034" i="3"/>
  <c r="N9034" i="3"/>
  <c r="M9034" i="3"/>
  <c r="K9034" i="3"/>
  <c r="I9034" i="3"/>
  <c r="Q9033" i="3"/>
  <c r="P9033" i="3"/>
  <c r="O9033" i="3"/>
  <c r="N9033" i="3"/>
  <c r="M9033" i="3"/>
  <c r="K9033" i="3"/>
  <c r="I9033" i="3"/>
  <c r="Q9032" i="3"/>
  <c r="P9032" i="3"/>
  <c r="O9032" i="3"/>
  <c r="N9032" i="3"/>
  <c r="M9032" i="3"/>
  <c r="K9032" i="3"/>
  <c r="I9032" i="3"/>
  <c r="L9032" i="3" s="1"/>
  <c r="Q9031" i="3"/>
  <c r="P9031" i="3"/>
  <c r="O9031" i="3"/>
  <c r="N9031" i="3"/>
  <c r="M9031" i="3"/>
  <c r="K9031" i="3"/>
  <c r="I9031" i="3"/>
  <c r="Q9030" i="3"/>
  <c r="P9030" i="3"/>
  <c r="O9030" i="3"/>
  <c r="N9030" i="3"/>
  <c r="M9030" i="3"/>
  <c r="K9030" i="3"/>
  <c r="I9030" i="3"/>
  <c r="L9030" i="3" s="1"/>
  <c r="Q9029" i="3"/>
  <c r="P9029" i="3"/>
  <c r="O9029" i="3"/>
  <c r="N9029" i="3"/>
  <c r="M9029" i="3"/>
  <c r="K9029" i="3"/>
  <c r="I9029" i="3"/>
  <c r="J9029" i="3" s="1"/>
  <c r="Q9028" i="3"/>
  <c r="P9028" i="3"/>
  <c r="O9028" i="3"/>
  <c r="N9028" i="3"/>
  <c r="M9028" i="3"/>
  <c r="K9028" i="3"/>
  <c r="I9028" i="3"/>
  <c r="Q9027" i="3"/>
  <c r="P9027" i="3"/>
  <c r="O9027" i="3"/>
  <c r="N9027" i="3"/>
  <c r="M9027" i="3"/>
  <c r="K9027" i="3"/>
  <c r="I9027" i="3"/>
  <c r="Q9026" i="3"/>
  <c r="P9026" i="3"/>
  <c r="O9026" i="3"/>
  <c r="N9026" i="3"/>
  <c r="M9026" i="3"/>
  <c r="K9026" i="3"/>
  <c r="I9026" i="3"/>
  <c r="Q9025" i="3"/>
  <c r="P9025" i="3"/>
  <c r="O9025" i="3"/>
  <c r="N9025" i="3"/>
  <c r="M9025" i="3"/>
  <c r="K9025" i="3"/>
  <c r="I9025" i="3"/>
  <c r="Q9024" i="3"/>
  <c r="P9024" i="3"/>
  <c r="O9024" i="3"/>
  <c r="N9024" i="3"/>
  <c r="M9024" i="3"/>
  <c r="K9024" i="3"/>
  <c r="I9024" i="3"/>
  <c r="J9024" i="3" s="1"/>
  <c r="Q9023" i="3"/>
  <c r="P9023" i="3"/>
  <c r="O9023" i="3"/>
  <c r="N9023" i="3"/>
  <c r="M9023" i="3"/>
  <c r="K9023" i="3"/>
  <c r="I9023" i="3"/>
  <c r="Q9022" i="3"/>
  <c r="P9022" i="3"/>
  <c r="O9022" i="3"/>
  <c r="N9022" i="3"/>
  <c r="M9022" i="3"/>
  <c r="K9022" i="3"/>
  <c r="I9022" i="3"/>
  <c r="L9022" i="3" s="1"/>
  <c r="Q9021" i="3"/>
  <c r="P9021" i="3"/>
  <c r="O9021" i="3"/>
  <c r="N9021" i="3"/>
  <c r="M9021" i="3"/>
  <c r="K9021" i="3"/>
  <c r="I9021" i="3"/>
  <c r="Q9020" i="3"/>
  <c r="P9020" i="3"/>
  <c r="O9020" i="3"/>
  <c r="N9020" i="3"/>
  <c r="M9020" i="3"/>
  <c r="K9020" i="3"/>
  <c r="I9020" i="3"/>
  <c r="Q9019" i="3"/>
  <c r="P9019" i="3"/>
  <c r="O9019" i="3"/>
  <c r="N9019" i="3"/>
  <c r="M9019" i="3"/>
  <c r="K9019" i="3"/>
  <c r="I9019" i="3"/>
  <c r="Q9018" i="3"/>
  <c r="P9018" i="3"/>
  <c r="O9018" i="3"/>
  <c r="N9018" i="3"/>
  <c r="M9018" i="3"/>
  <c r="K9018" i="3"/>
  <c r="I9018" i="3"/>
  <c r="Q9017" i="3"/>
  <c r="P9017" i="3"/>
  <c r="O9017" i="3"/>
  <c r="N9017" i="3"/>
  <c r="M9017" i="3"/>
  <c r="K9017" i="3"/>
  <c r="I9017" i="3"/>
  <c r="Q9016" i="3"/>
  <c r="P9016" i="3"/>
  <c r="O9016" i="3"/>
  <c r="N9016" i="3"/>
  <c r="M9016" i="3"/>
  <c r="K9016" i="3"/>
  <c r="I9016" i="3"/>
  <c r="J9016" i="3" s="1"/>
  <c r="Q9015" i="3"/>
  <c r="P9015" i="3"/>
  <c r="O9015" i="3"/>
  <c r="N9015" i="3"/>
  <c r="M9015" i="3"/>
  <c r="K9015" i="3"/>
  <c r="I9015" i="3"/>
  <c r="Q9014" i="3"/>
  <c r="P9014" i="3"/>
  <c r="O9014" i="3"/>
  <c r="N9014" i="3"/>
  <c r="M9014" i="3"/>
  <c r="K9014" i="3"/>
  <c r="I9014" i="3"/>
  <c r="L9014" i="3" s="1"/>
  <c r="Q9013" i="3"/>
  <c r="P9013" i="3"/>
  <c r="O9013" i="3"/>
  <c r="N9013" i="3"/>
  <c r="M9013" i="3"/>
  <c r="K9013" i="3"/>
  <c r="I9013" i="3"/>
  <c r="Q9012" i="3"/>
  <c r="P9012" i="3"/>
  <c r="O9012" i="3"/>
  <c r="N9012" i="3"/>
  <c r="M9012" i="3"/>
  <c r="K9012" i="3"/>
  <c r="I9012" i="3"/>
  <c r="Q9011" i="3"/>
  <c r="P9011" i="3"/>
  <c r="O9011" i="3"/>
  <c r="N9011" i="3"/>
  <c r="M9011" i="3"/>
  <c r="K9011" i="3"/>
  <c r="I9011" i="3"/>
  <c r="Q9010" i="3"/>
  <c r="P9010" i="3"/>
  <c r="O9010" i="3"/>
  <c r="N9010" i="3"/>
  <c r="M9010" i="3"/>
  <c r="K9010" i="3"/>
  <c r="I9010" i="3"/>
  <c r="Q9009" i="3"/>
  <c r="P9009" i="3"/>
  <c r="O9009" i="3"/>
  <c r="N9009" i="3"/>
  <c r="M9009" i="3"/>
  <c r="K9009" i="3"/>
  <c r="I9009" i="3"/>
  <c r="Q9008" i="3"/>
  <c r="P9008" i="3"/>
  <c r="O9008" i="3"/>
  <c r="N9008" i="3"/>
  <c r="M9008" i="3"/>
  <c r="K9008" i="3"/>
  <c r="I9008" i="3"/>
  <c r="J9008" i="3" s="1"/>
  <c r="Q9007" i="3"/>
  <c r="P9007" i="3"/>
  <c r="O9007" i="3"/>
  <c r="N9007" i="3"/>
  <c r="M9007" i="3"/>
  <c r="K9007" i="3"/>
  <c r="I9007" i="3"/>
  <c r="Q9006" i="3"/>
  <c r="P9006" i="3"/>
  <c r="O9006" i="3"/>
  <c r="N9006" i="3"/>
  <c r="M9006" i="3"/>
  <c r="K9006" i="3"/>
  <c r="I9006" i="3"/>
  <c r="L9006" i="3" s="1"/>
  <c r="Q9005" i="3"/>
  <c r="P9005" i="3"/>
  <c r="O9005" i="3"/>
  <c r="N9005" i="3"/>
  <c r="M9005" i="3"/>
  <c r="K9005" i="3"/>
  <c r="I9005" i="3"/>
  <c r="Q9004" i="3"/>
  <c r="P9004" i="3"/>
  <c r="O9004" i="3"/>
  <c r="N9004" i="3"/>
  <c r="M9004" i="3"/>
  <c r="K9004" i="3"/>
  <c r="I9004" i="3"/>
  <c r="Q9003" i="3"/>
  <c r="P9003" i="3"/>
  <c r="O9003" i="3"/>
  <c r="N9003" i="3"/>
  <c r="M9003" i="3"/>
  <c r="K9003" i="3"/>
  <c r="I9003" i="3"/>
  <c r="Q9002" i="3"/>
  <c r="P9002" i="3"/>
  <c r="O9002" i="3"/>
  <c r="N9002" i="3"/>
  <c r="M9002" i="3"/>
  <c r="K9002" i="3"/>
  <c r="I9002" i="3"/>
  <c r="Q9001" i="3"/>
  <c r="P9001" i="3"/>
  <c r="O9001" i="3"/>
  <c r="N9001" i="3"/>
  <c r="M9001" i="3"/>
  <c r="K9001" i="3"/>
  <c r="I9001" i="3"/>
  <c r="L9001" i="3" s="1"/>
  <c r="Q9000" i="3"/>
  <c r="P9000" i="3"/>
  <c r="O9000" i="3"/>
  <c r="N9000" i="3"/>
  <c r="M9000" i="3"/>
  <c r="K9000" i="3"/>
  <c r="I9000" i="3"/>
  <c r="J9000" i="3" s="1"/>
  <c r="Q8999" i="3"/>
  <c r="P8999" i="3"/>
  <c r="O8999" i="3"/>
  <c r="N8999" i="3"/>
  <c r="M8999" i="3"/>
  <c r="K8999" i="3"/>
  <c r="I8999" i="3"/>
  <c r="L8999" i="3" s="1"/>
  <c r="Q8998" i="3"/>
  <c r="P8998" i="3"/>
  <c r="O8998" i="3"/>
  <c r="N8998" i="3"/>
  <c r="M8998" i="3"/>
  <c r="K8998" i="3"/>
  <c r="I8998" i="3"/>
  <c r="L8998" i="3" s="1"/>
  <c r="Q8997" i="3"/>
  <c r="P8997" i="3"/>
  <c r="O8997" i="3"/>
  <c r="N8997" i="3"/>
  <c r="M8997" i="3"/>
  <c r="K8997" i="3"/>
  <c r="I8997" i="3"/>
  <c r="L8997" i="3" s="1"/>
  <c r="Q8996" i="3"/>
  <c r="P8996" i="3"/>
  <c r="O8996" i="3"/>
  <c r="N8996" i="3"/>
  <c r="M8996" i="3"/>
  <c r="K8996" i="3"/>
  <c r="I8996" i="3"/>
  <c r="Q8995" i="3"/>
  <c r="P8995" i="3"/>
  <c r="O8995" i="3"/>
  <c r="N8995" i="3"/>
  <c r="M8995" i="3"/>
  <c r="K8995" i="3"/>
  <c r="I8995" i="3"/>
  <c r="Q8994" i="3"/>
  <c r="P8994" i="3"/>
  <c r="O8994" i="3"/>
  <c r="N8994" i="3"/>
  <c r="M8994" i="3"/>
  <c r="K8994" i="3"/>
  <c r="I8994" i="3"/>
  <c r="Q8993" i="3"/>
  <c r="P8993" i="3"/>
  <c r="O8993" i="3"/>
  <c r="N8993" i="3"/>
  <c r="M8993" i="3"/>
  <c r="K8993" i="3"/>
  <c r="I8993" i="3"/>
  <c r="L8993" i="3" s="1"/>
  <c r="Q8992" i="3"/>
  <c r="P8992" i="3"/>
  <c r="O8992" i="3"/>
  <c r="N8992" i="3"/>
  <c r="M8992" i="3"/>
  <c r="K8992" i="3"/>
  <c r="I8992" i="3"/>
  <c r="J8992" i="3" s="1"/>
  <c r="Q8991" i="3"/>
  <c r="P8991" i="3"/>
  <c r="O8991" i="3"/>
  <c r="N8991" i="3"/>
  <c r="M8991" i="3"/>
  <c r="L8991" i="3"/>
  <c r="K8991" i="3"/>
  <c r="I8991" i="3"/>
  <c r="J8991" i="3" s="1"/>
  <c r="Q8990" i="3"/>
  <c r="P8990" i="3"/>
  <c r="O8990" i="3"/>
  <c r="N8990" i="3"/>
  <c r="M8990" i="3"/>
  <c r="K8990" i="3"/>
  <c r="I8990" i="3"/>
  <c r="L8990" i="3" s="1"/>
  <c r="Q8989" i="3"/>
  <c r="P8989" i="3"/>
  <c r="O8989" i="3"/>
  <c r="N8989" i="3"/>
  <c r="M8989" i="3"/>
  <c r="K8989" i="3"/>
  <c r="I8989" i="3"/>
  <c r="J8989" i="3" s="1"/>
  <c r="Q8988" i="3"/>
  <c r="P8988" i="3"/>
  <c r="O8988" i="3"/>
  <c r="N8988" i="3"/>
  <c r="M8988" i="3"/>
  <c r="K8988" i="3"/>
  <c r="I8988" i="3"/>
  <c r="Q8987" i="3"/>
  <c r="P8987" i="3"/>
  <c r="O8987" i="3"/>
  <c r="N8987" i="3"/>
  <c r="M8987" i="3"/>
  <c r="K8987" i="3"/>
  <c r="I8987" i="3"/>
  <c r="Q8986" i="3"/>
  <c r="P8986" i="3"/>
  <c r="O8986" i="3"/>
  <c r="N8986" i="3"/>
  <c r="M8986" i="3"/>
  <c r="K8986" i="3"/>
  <c r="I8986" i="3"/>
  <c r="Q8985" i="3"/>
  <c r="P8985" i="3"/>
  <c r="O8985" i="3"/>
  <c r="N8985" i="3"/>
  <c r="M8985" i="3"/>
  <c r="K8985" i="3"/>
  <c r="I8985" i="3"/>
  <c r="L8985" i="3" s="1"/>
  <c r="Q8984" i="3"/>
  <c r="P8984" i="3"/>
  <c r="O8984" i="3"/>
  <c r="N8984" i="3"/>
  <c r="M8984" i="3"/>
  <c r="K8984" i="3"/>
  <c r="I8984" i="3"/>
  <c r="J8984" i="3" s="1"/>
  <c r="Q8983" i="3"/>
  <c r="P8983" i="3"/>
  <c r="O8983" i="3"/>
  <c r="N8983" i="3"/>
  <c r="M8983" i="3"/>
  <c r="K8983" i="3"/>
  <c r="I8983" i="3"/>
  <c r="J8983" i="3" s="1"/>
  <c r="Q8982" i="3"/>
  <c r="P8982" i="3"/>
  <c r="O8982" i="3"/>
  <c r="N8982" i="3"/>
  <c r="M8982" i="3"/>
  <c r="K8982" i="3"/>
  <c r="I8982" i="3"/>
  <c r="L8982" i="3" s="1"/>
  <c r="Q8981" i="3"/>
  <c r="P8981" i="3"/>
  <c r="O8981" i="3"/>
  <c r="N8981" i="3"/>
  <c r="M8981" i="3"/>
  <c r="K8981" i="3"/>
  <c r="I8981" i="3"/>
  <c r="J8981" i="3" s="1"/>
  <c r="Q8980" i="3"/>
  <c r="P8980" i="3"/>
  <c r="O8980" i="3"/>
  <c r="N8980" i="3"/>
  <c r="M8980" i="3"/>
  <c r="K8980" i="3"/>
  <c r="I8980" i="3"/>
  <c r="Q8979" i="3"/>
  <c r="P8979" i="3"/>
  <c r="O8979" i="3"/>
  <c r="N8979" i="3"/>
  <c r="M8979" i="3"/>
  <c r="K8979" i="3"/>
  <c r="I8979" i="3"/>
  <c r="Q8978" i="3"/>
  <c r="P8978" i="3"/>
  <c r="O8978" i="3"/>
  <c r="N8978" i="3"/>
  <c r="M8978" i="3"/>
  <c r="K8978" i="3"/>
  <c r="I8978" i="3"/>
  <c r="Q8977" i="3"/>
  <c r="P8977" i="3"/>
  <c r="O8977" i="3"/>
  <c r="N8977" i="3"/>
  <c r="M8977" i="3"/>
  <c r="K8977" i="3"/>
  <c r="I8977" i="3"/>
  <c r="L8977" i="3" s="1"/>
  <c r="Q8976" i="3"/>
  <c r="P8976" i="3"/>
  <c r="O8976" i="3"/>
  <c r="N8976" i="3"/>
  <c r="M8976" i="3"/>
  <c r="K8976" i="3"/>
  <c r="I8976" i="3"/>
  <c r="J8976" i="3" s="1"/>
  <c r="Q8975" i="3"/>
  <c r="P8975" i="3"/>
  <c r="O8975" i="3"/>
  <c r="N8975" i="3"/>
  <c r="M8975" i="3"/>
  <c r="K8975" i="3"/>
  <c r="I8975" i="3"/>
  <c r="Q8974" i="3"/>
  <c r="P8974" i="3"/>
  <c r="O8974" i="3"/>
  <c r="N8974" i="3"/>
  <c r="M8974" i="3"/>
  <c r="K8974" i="3"/>
  <c r="I8974" i="3"/>
  <c r="L8974" i="3" s="1"/>
  <c r="Q8973" i="3"/>
  <c r="P8973" i="3"/>
  <c r="O8973" i="3"/>
  <c r="N8973" i="3"/>
  <c r="M8973" i="3"/>
  <c r="K8973" i="3"/>
  <c r="I8973" i="3"/>
  <c r="Q8972" i="3"/>
  <c r="P8972" i="3"/>
  <c r="O8972" i="3"/>
  <c r="N8972" i="3"/>
  <c r="M8972" i="3"/>
  <c r="K8972" i="3"/>
  <c r="I8972" i="3"/>
  <c r="L8972" i="3" s="1"/>
  <c r="Q8971" i="3"/>
  <c r="P8971" i="3"/>
  <c r="O8971" i="3"/>
  <c r="N8971" i="3"/>
  <c r="M8971" i="3"/>
  <c r="K8971" i="3"/>
  <c r="I8971" i="3"/>
  <c r="J8971" i="3" s="1"/>
  <c r="Q8970" i="3"/>
  <c r="P8970" i="3"/>
  <c r="O8970" i="3"/>
  <c r="N8970" i="3"/>
  <c r="M8970" i="3"/>
  <c r="K8970" i="3"/>
  <c r="I8970" i="3"/>
  <c r="Q8969" i="3"/>
  <c r="P8969" i="3"/>
  <c r="O8969" i="3"/>
  <c r="N8969" i="3"/>
  <c r="M8969" i="3"/>
  <c r="K8969" i="3"/>
  <c r="I8969" i="3"/>
  <c r="Q8968" i="3"/>
  <c r="P8968" i="3"/>
  <c r="O8968" i="3"/>
  <c r="N8968" i="3"/>
  <c r="M8968" i="3"/>
  <c r="K8968" i="3"/>
  <c r="I8968" i="3"/>
  <c r="Q8967" i="3"/>
  <c r="P8967" i="3"/>
  <c r="O8967" i="3"/>
  <c r="N8967" i="3"/>
  <c r="M8967" i="3"/>
  <c r="K8967" i="3"/>
  <c r="I8967" i="3"/>
  <c r="Q8966" i="3"/>
  <c r="P8966" i="3"/>
  <c r="O8966" i="3"/>
  <c r="N8966" i="3"/>
  <c r="M8966" i="3"/>
  <c r="K8966" i="3"/>
  <c r="I8966" i="3"/>
  <c r="L8966" i="3" s="1"/>
  <c r="Q8965" i="3"/>
  <c r="P8965" i="3"/>
  <c r="O8965" i="3"/>
  <c r="N8965" i="3"/>
  <c r="M8965" i="3"/>
  <c r="K8965" i="3"/>
  <c r="I8965" i="3"/>
  <c r="L8965" i="3" s="1"/>
  <c r="Q8964" i="3"/>
  <c r="P8964" i="3"/>
  <c r="O8964" i="3"/>
  <c r="N8964" i="3"/>
  <c r="M8964" i="3"/>
  <c r="K8964" i="3"/>
  <c r="I8964" i="3"/>
  <c r="L8964" i="3" s="1"/>
  <c r="Q8963" i="3"/>
  <c r="P8963" i="3"/>
  <c r="O8963" i="3"/>
  <c r="N8963" i="3"/>
  <c r="M8963" i="3"/>
  <c r="K8963" i="3"/>
  <c r="I8963" i="3"/>
  <c r="Q8962" i="3"/>
  <c r="P8962" i="3"/>
  <c r="O8962" i="3"/>
  <c r="N8962" i="3"/>
  <c r="M8962" i="3"/>
  <c r="K8962" i="3"/>
  <c r="I8962" i="3"/>
  <c r="Q8961" i="3"/>
  <c r="P8961" i="3"/>
  <c r="O8961" i="3"/>
  <c r="N8961" i="3"/>
  <c r="M8961" i="3"/>
  <c r="K8961" i="3"/>
  <c r="I8961" i="3"/>
  <c r="Q8960" i="3"/>
  <c r="P8960" i="3"/>
  <c r="O8960" i="3"/>
  <c r="N8960" i="3"/>
  <c r="M8960" i="3"/>
  <c r="K8960" i="3"/>
  <c r="I8960" i="3"/>
  <c r="Q8959" i="3"/>
  <c r="P8959" i="3"/>
  <c r="O8959" i="3"/>
  <c r="N8959" i="3"/>
  <c r="M8959" i="3"/>
  <c r="K8959" i="3"/>
  <c r="I8959" i="3"/>
  <c r="L8959" i="3" s="1"/>
  <c r="Q8958" i="3"/>
  <c r="P8958" i="3"/>
  <c r="O8958" i="3"/>
  <c r="N8958" i="3"/>
  <c r="M8958" i="3"/>
  <c r="K8958" i="3"/>
  <c r="I8958" i="3"/>
  <c r="L8958" i="3" s="1"/>
  <c r="Q8957" i="3"/>
  <c r="P8957" i="3"/>
  <c r="O8957" i="3"/>
  <c r="N8957" i="3"/>
  <c r="M8957" i="3"/>
  <c r="K8957" i="3"/>
  <c r="I8957" i="3"/>
  <c r="Q8956" i="3"/>
  <c r="P8956" i="3"/>
  <c r="O8956" i="3"/>
  <c r="N8956" i="3"/>
  <c r="M8956" i="3"/>
  <c r="K8956" i="3"/>
  <c r="I8956" i="3"/>
  <c r="L8956" i="3" s="1"/>
  <c r="Q8955" i="3"/>
  <c r="P8955" i="3"/>
  <c r="O8955" i="3"/>
  <c r="N8955" i="3"/>
  <c r="M8955" i="3"/>
  <c r="K8955" i="3"/>
  <c r="I8955" i="3"/>
  <c r="Q8954" i="3"/>
  <c r="P8954" i="3"/>
  <c r="O8954" i="3"/>
  <c r="N8954" i="3"/>
  <c r="M8954" i="3"/>
  <c r="K8954" i="3"/>
  <c r="I8954" i="3"/>
  <c r="Q8953" i="3"/>
  <c r="P8953" i="3"/>
  <c r="O8953" i="3"/>
  <c r="N8953" i="3"/>
  <c r="M8953" i="3"/>
  <c r="K8953" i="3"/>
  <c r="I8953" i="3"/>
  <c r="Q8952" i="3"/>
  <c r="P8952" i="3"/>
  <c r="O8952" i="3"/>
  <c r="N8952" i="3"/>
  <c r="M8952" i="3"/>
  <c r="K8952" i="3"/>
  <c r="I8952" i="3"/>
  <c r="Q8951" i="3"/>
  <c r="P8951" i="3"/>
  <c r="O8951" i="3"/>
  <c r="N8951" i="3"/>
  <c r="M8951" i="3"/>
  <c r="K8951" i="3"/>
  <c r="I8951" i="3"/>
  <c r="L8951" i="3" s="1"/>
  <c r="Q8950" i="3"/>
  <c r="P8950" i="3"/>
  <c r="O8950" i="3"/>
  <c r="N8950" i="3"/>
  <c r="M8950" i="3"/>
  <c r="K8950" i="3"/>
  <c r="I8950" i="3"/>
  <c r="L8950" i="3" s="1"/>
  <c r="Q8949" i="3"/>
  <c r="P8949" i="3"/>
  <c r="O8949" i="3"/>
  <c r="N8949" i="3"/>
  <c r="M8949" i="3"/>
  <c r="K8949" i="3"/>
  <c r="I8949" i="3"/>
  <c r="L8949" i="3" s="1"/>
  <c r="Q8948" i="3"/>
  <c r="P8948" i="3"/>
  <c r="O8948" i="3"/>
  <c r="N8948" i="3"/>
  <c r="M8948" i="3"/>
  <c r="K8948" i="3"/>
  <c r="I8948" i="3"/>
  <c r="L8948" i="3" s="1"/>
  <c r="Q8947" i="3"/>
  <c r="P8947" i="3"/>
  <c r="O8947" i="3"/>
  <c r="N8947" i="3"/>
  <c r="M8947" i="3"/>
  <c r="K8947" i="3"/>
  <c r="I8947" i="3"/>
  <c r="Q8946" i="3"/>
  <c r="P8946" i="3"/>
  <c r="O8946" i="3"/>
  <c r="N8946" i="3"/>
  <c r="M8946" i="3"/>
  <c r="K8946" i="3"/>
  <c r="I8946" i="3"/>
  <c r="Q8945" i="3"/>
  <c r="P8945" i="3"/>
  <c r="O8945" i="3"/>
  <c r="N8945" i="3"/>
  <c r="M8945" i="3"/>
  <c r="K8945" i="3"/>
  <c r="I8945" i="3"/>
  <c r="Q8944" i="3"/>
  <c r="P8944" i="3"/>
  <c r="O8944" i="3"/>
  <c r="N8944" i="3"/>
  <c r="M8944" i="3"/>
  <c r="K8944" i="3"/>
  <c r="I8944" i="3"/>
  <c r="Q8943" i="3"/>
  <c r="P8943" i="3"/>
  <c r="O8943" i="3"/>
  <c r="N8943" i="3"/>
  <c r="M8943" i="3"/>
  <c r="K8943" i="3"/>
  <c r="I8943" i="3"/>
  <c r="L8943" i="3" s="1"/>
  <c r="Q8942" i="3"/>
  <c r="P8942" i="3"/>
  <c r="O8942" i="3"/>
  <c r="N8942" i="3"/>
  <c r="M8942" i="3"/>
  <c r="K8942" i="3"/>
  <c r="I8942" i="3"/>
  <c r="L8942" i="3" s="1"/>
  <c r="Q8941" i="3"/>
  <c r="P8941" i="3"/>
  <c r="O8941" i="3"/>
  <c r="N8941" i="3"/>
  <c r="M8941" i="3"/>
  <c r="K8941" i="3"/>
  <c r="I8941" i="3"/>
  <c r="Q8940" i="3"/>
  <c r="P8940" i="3"/>
  <c r="O8940" i="3"/>
  <c r="N8940" i="3"/>
  <c r="M8940" i="3"/>
  <c r="K8940" i="3"/>
  <c r="I8940" i="3"/>
  <c r="L8940" i="3" s="1"/>
  <c r="Q8939" i="3"/>
  <c r="P8939" i="3"/>
  <c r="O8939" i="3"/>
  <c r="N8939" i="3"/>
  <c r="M8939" i="3"/>
  <c r="K8939" i="3"/>
  <c r="I8939" i="3"/>
  <c r="Q8938" i="3"/>
  <c r="P8938" i="3"/>
  <c r="O8938" i="3"/>
  <c r="N8938" i="3"/>
  <c r="M8938" i="3"/>
  <c r="K8938" i="3"/>
  <c r="I8938" i="3"/>
  <c r="Q8937" i="3"/>
  <c r="P8937" i="3"/>
  <c r="O8937" i="3"/>
  <c r="N8937" i="3"/>
  <c r="M8937" i="3"/>
  <c r="K8937" i="3"/>
  <c r="I8937" i="3"/>
  <c r="Q8936" i="3"/>
  <c r="P8936" i="3"/>
  <c r="O8936" i="3"/>
  <c r="N8936" i="3"/>
  <c r="M8936" i="3"/>
  <c r="K8936" i="3"/>
  <c r="I8936" i="3"/>
  <c r="Q8935" i="3"/>
  <c r="P8935" i="3"/>
  <c r="O8935" i="3"/>
  <c r="N8935" i="3"/>
  <c r="M8935" i="3"/>
  <c r="K8935" i="3"/>
  <c r="I8935" i="3"/>
  <c r="Q8934" i="3"/>
  <c r="P8934" i="3"/>
  <c r="O8934" i="3"/>
  <c r="N8934" i="3"/>
  <c r="M8934" i="3"/>
  <c r="K8934" i="3"/>
  <c r="I8934" i="3"/>
  <c r="L8934" i="3" s="1"/>
  <c r="Q8933" i="3"/>
  <c r="P8933" i="3"/>
  <c r="O8933" i="3"/>
  <c r="N8933" i="3"/>
  <c r="M8933" i="3"/>
  <c r="K8933" i="3"/>
  <c r="I8933" i="3"/>
  <c r="L8933" i="3" s="1"/>
  <c r="Q8932" i="3"/>
  <c r="P8932" i="3"/>
  <c r="O8932" i="3"/>
  <c r="N8932" i="3"/>
  <c r="M8932" i="3"/>
  <c r="K8932" i="3"/>
  <c r="I8932" i="3"/>
  <c r="L8932" i="3" s="1"/>
  <c r="Q8931" i="3"/>
  <c r="P8931" i="3"/>
  <c r="O8931" i="3"/>
  <c r="N8931" i="3"/>
  <c r="M8931" i="3"/>
  <c r="K8931" i="3"/>
  <c r="I8931" i="3"/>
  <c r="Q8930" i="3"/>
  <c r="P8930" i="3"/>
  <c r="O8930" i="3"/>
  <c r="N8930" i="3"/>
  <c r="M8930" i="3"/>
  <c r="K8930" i="3"/>
  <c r="I8930" i="3"/>
  <c r="Q8929" i="3"/>
  <c r="P8929" i="3"/>
  <c r="O8929" i="3"/>
  <c r="N8929" i="3"/>
  <c r="M8929" i="3"/>
  <c r="K8929" i="3"/>
  <c r="I8929" i="3"/>
  <c r="Q8928" i="3"/>
  <c r="P8928" i="3"/>
  <c r="O8928" i="3"/>
  <c r="N8928" i="3"/>
  <c r="M8928" i="3"/>
  <c r="K8928" i="3"/>
  <c r="I8928" i="3"/>
  <c r="Q8927" i="3"/>
  <c r="P8927" i="3"/>
  <c r="O8927" i="3"/>
  <c r="N8927" i="3"/>
  <c r="M8927" i="3"/>
  <c r="K8927" i="3"/>
  <c r="I8927" i="3"/>
  <c r="L8927" i="3" s="1"/>
  <c r="Q8926" i="3"/>
  <c r="P8926" i="3"/>
  <c r="O8926" i="3"/>
  <c r="N8926" i="3"/>
  <c r="M8926" i="3"/>
  <c r="K8926" i="3"/>
  <c r="I8926" i="3"/>
  <c r="L8926" i="3" s="1"/>
  <c r="Q8925" i="3"/>
  <c r="P8925" i="3"/>
  <c r="O8925" i="3"/>
  <c r="N8925" i="3"/>
  <c r="M8925" i="3"/>
  <c r="K8925" i="3"/>
  <c r="I8925" i="3"/>
  <c r="L8925" i="3" s="1"/>
  <c r="Q8924" i="3"/>
  <c r="P8924" i="3"/>
  <c r="O8924" i="3"/>
  <c r="N8924" i="3"/>
  <c r="M8924" i="3"/>
  <c r="K8924" i="3"/>
  <c r="I8924" i="3"/>
  <c r="L8924" i="3" s="1"/>
  <c r="Q8923" i="3"/>
  <c r="P8923" i="3"/>
  <c r="O8923" i="3"/>
  <c r="N8923" i="3"/>
  <c r="M8923" i="3"/>
  <c r="K8923" i="3"/>
  <c r="I8923" i="3"/>
  <c r="Q8922" i="3"/>
  <c r="P8922" i="3"/>
  <c r="O8922" i="3"/>
  <c r="N8922" i="3"/>
  <c r="M8922" i="3"/>
  <c r="K8922" i="3"/>
  <c r="I8922" i="3"/>
  <c r="Q8921" i="3"/>
  <c r="P8921" i="3"/>
  <c r="O8921" i="3"/>
  <c r="N8921" i="3"/>
  <c r="M8921" i="3"/>
  <c r="K8921" i="3"/>
  <c r="I8921" i="3"/>
  <c r="Q8920" i="3"/>
  <c r="P8920" i="3"/>
  <c r="O8920" i="3"/>
  <c r="N8920" i="3"/>
  <c r="M8920" i="3"/>
  <c r="K8920" i="3"/>
  <c r="I8920" i="3"/>
  <c r="Q8919" i="3"/>
  <c r="P8919" i="3"/>
  <c r="O8919" i="3"/>
  <c r="N8919" i="3"/>
  <c r="M8919" i="3"/>
  <c r="K8919" i="3"/>
  <c r="I8919" i="3"/>
  <c r="L8919" i="3" s="1"/>
  <c r="Q8918" i="3"/>
  <c r="P8918" i="3"/>
  <c r="O8918" i="3"/>
  <c r="N8918" i="3"/>
  <c r="M8918" i="3"/>
  <c r="K8918" i="3"/>
  <c r="I8918" i="3"/>
  <c r="L8918" i="3" s="1"/>
  <c r="Q8917" i="3"/>
  <c r="P8917" i="3"/>
  <c r="O8917" i="3"/>
  <c r="N8917" i="3"/>
  <c r="M8917" i="3"/>
  <c r="K8917" i="3"/>
  <c r="I8917" i="3"/>
  <c r="L8917" i="3" s="1"/>
  <c r="Q8916" i="3"/>
  <c r="P8916" i="3"/>
  <c r="O8916" i="3"/>
  <c r="N8916" i="3"/>
  <c r="M8916" i="3"/>
  <c r="K8916" i="3"/>
  <c r="I8916" i="3"/>
  <c r="L8916" i="3" s="1"/>
  <c r="Q8915" i="3"/>
  <c r="P8915" i="3"/>
  <c r="O8915" i="3"/>
  <c r="N8915" i="3"/>
  <c r="M8915" i="3"/>
  <c r="K8915" i="3"/>
  <c r="I8915" i="3"/>
  <c r="Q8914" i="3"/>
  <c r="P8914" i="3"/>
  <c r="O8914" i="3"/>
  <c r="N8914" i="3"/>
  <c r="M8914" i="3"/>
  <c r="K8914" i="3"/>
  <c r="I8914" i="3"/>
  <c r="Q8913" i="3"/>
  <c r="P8913" i="3"/>
  <c r="O8913" i="3"/>
  <c r="N8913" i="3"/>
  <c r="M8913" i="3"/>
  <c r="K8913" i="3"/>
  <c r="I8913" i="3"/>
  <c r="Q8912" i="3"/>
  <c r="P8912" i="3"/>
  <c r="O8912" i="3"/>
  <c r="N8912" i="3"/>
  <c r="M8912" i="3"/>
  <c r="K8912" i="3"/>
  <c r="I8912" i="3"/>
  <c r="Q8911" i="3"/>
  <c r="P8911" i="3"/>
  <c r="O8911" i="3"/>
  <c r="N8911" i="3"/>
  <c r="M8911" i="3"/>
  <c r="K8911" i="3"/>
  <c r="I8911" i="3"/>
  <c r="Q8910" i="3"/>
  <c r="P8910" i="3"/>
  <c r="O8910" i="3"/>
  <c r="N8910" i="3"/>
  <c r="M8910" i="3"/>
  <c r="K8910" i="3"/>
  <c r="I8910" i="3"/>
  <c r="L8910" i="3" s="1"/>
  <c r="Q8909" i="3"/>
  <c r="P8909" i="3"/>
  <c r="O8909" i="3"/>
  <c r="N8909" i="3"/>
  <c r="M8909" i="3"/>
  <c r="K8909" i="3"/>
  <c r="I8909" i="3"/>
  <c r="Q8908" i="3"/>
  <c r="P8908" i="3"/>
  <c r="O8908" i="3"/>
  <c r="N8908" i="3"/>
  <c r="M8908" i="3"/>
  <c r="K8908" i="3"/>
  <c r="I8908" i="3"/>
  <c r="L8908" i="3" s="1"/>
  <c r="Q8907" i="3"/>
  <c r="P8907" i="3"/>
  <c r="O8907" i="3"/>
  <c r="N8907" i="3"/>
  <c r="M8907" i="3"/>
  <c r="K8907" i="3"/>
  <c r="I8907" i="3"/>
  <c r="Q8906" i="3"/>
  <c r="P8906" i="3"/>
  <c r="O8906" i="3"/>
  <c r="N8906" i="3"/>
  <c r="M8906" i="3"/>
  <c r="K8906" i="3"/>
  <c r="I8906" i="3"/>
  <c r="Q8905" i="3"/>
  <c r="P8905" i="3"/>
  <c r="O8905" i="3"/>
  <c r="N8905" i="3"/>
  <c r="M8905" i="3"/>
  <c r="K8905" i="3"/>
  <c r="I8905" i="3"/>
  <c r="Q8904" i="3"/>
  <c r="P8904" i="3"/>
  <c r="O8904" i="3"/>
  <c r="N8904" i="3"/>
  <c r="M8904" i="3"/>
  <c r="K8904" i="3"/>
  <c r="I8904" i="3"/>
  <c r="Q8903" i="3"/>
  <c r="P8903" i="3"/>
  <c r="O8903" i="3"/>
  <c r="N8903" i="3"/>
  <c r="M8903" i="3"/>
  <c r="K8903" i="3"/>
  <c r="I8903" i="3"/>
  <c r="Q8902" i="3"/>
  <c r="P8902" i="3"/>
  <c r="O8902" i="3"/>
  <c r="N8902" i="3"/>
  <c r="M8902" i="3"/>
  <c r="K8902" i="3"/>
  <c r="I8902" i="3"/>
  <c r="Q8901" i="3"/>
  <c r="P8901" i="3"/>
  <c r="O8901" i="3"/>
  <c r="N8901" i="3"/>
  <c r="M8901" i="3"/>
  <c r="K8901" i="3"/>
  <c r="I8901" i="3"/>
  <c r="L8901" i="3" s="1"/>
  <c r="Q8900" i="3"/>
  <c r="P8900" i="3"/>
  <c r="O8900" i="3"/>
  <c r="N8900" i="3"/>
  <c r="M8900" i="3"/>
  <c r="K8900" i="3"/>
  <c r="I8900" i="3"/>
  <c r="L8900" i="3" s="1"/>
  <c r="Q8899" i="3"/>
  <c r="P8899" i="3"/>
  <c r="O8899" i="3"/>
  <c r="N8899" i="3"/>
  <c r="M8899" i="3"/>
  <c r="K8899" i="3"/>
  <c r="I8899" i="3"/>
  <c r="Q8898" i="3"/>
  <c r="P8898" i="3"/>
  <c r="O8898" i="3"/>
  <c r="N8898" i="3"/>
  <c r="M8898" i="3"/>
  <c r="K8898" i="3"/>
  <c r="I8898" i="3"/>
  <c r="Q8897" i="3"/>
  <c r="P8897" i="3"/>
  <c r="O8897" i="3"/>
  <c r="N8897" i="3"/>
  <c r="M8897" i="3"/>
  <c r="K8897" i="3"/>
  <c r="I8897" i="3"/>
  <c r="Q8896" i="3"/>
  <c r="P8896" i="3"/>
  <c r="O8896" i="3"/>
  <c r="N8896" i="3"/>
  <c r="M8896" i="3"/>
  <c r="K8896" i="3"/>
  <c r="I8896" i="3"/>
  <c r="Q8895" i="3"/>
  <c r="P8895" i="3"/>
  <c r="O8895" i="3"/>
  <c r="N8895" i="3"/>
  <c r="M8895" i="3"/>
  <c r="K8895" i="3"/>
  <c r="I8895" i="3"/>
  <c r="L8895" i="3" s="1"/>
  <c r="Q8894" i="3"/>
  <c r="P8894" i="3"/>
  <c r="O8894" i="3"/>
  <c r="N8894" i="3"/>
  <c r="M8894" i="3"/>
  <c r="K8894" i="3"/>
  <c r="I8894" i="3"/>
  <c r="Q8893" i="3"/>
  <c r="P8893" i="3"/>
  <c r="O8893" i="3"/>
  <c r="N8893" i="3"/>
  <c r="M8893" i="3"/>
  <c r="K8893" i="3"/>
  <c r="I8893" i="3"/>
  <c r="L8893" i="3" s="1"/>
  <c r="Q8892" i="3"/>
  <c r="P8892" i="3"/>
  <c r="O8892" i="3"/>
  <c r="N8892" i="3"/>
  <c r="M8892" i="3"/>
  <c r="K8892" i="3"/>
  <c r="I8892" i="3"/>
  <c r="L8892" i="3" s="1"/>
  <c r="Q8891" i="3"/>
  <c r="P8891" i="3"/>
  <c r="O8891" i="3"/>
  <c r="N8891" i="3"/>
  <c r="M8891" i="3"/>
  <c r="K8891" i="3"/>
  <c r="I8891" i="3"/>
  <c r="Q8890" i="3"/>
  <c r="P8890" i="3"/>
  <c r="O8890" i="3"/>
  <c r="N8890" i="3"/>
  <c r="M8890" i="3"/>
  <c r="K8890" i="3"/>
  <c r="I8890" i="3"/>
  <c r="Q8889" i="3"/>
  <c r="P8889" i="3"/>
  <c r="O8889" i="3"/>
  <c r="N8889" i="3"/>
  <c r="M8889" i="3"/>
  <c r="K8889" i="3"/>
  <c r="I8889" i="3"/>
  <c r="Q8888" i="3"/>
  <c r="P8888" i="3"/>
  <c r="O8888" i="3"/>
  <c r="N8888" i="3"/>
  <c r="M8888" i="3"/>
  <c r="K8888" i="3"/>
  <c r="I8888" i="3"/>
  <c r="Q8887" i="3"/>
  <c r="P8887" i="3"/>
  <c r="O8887" i="3"/>
  <c r="N8887" i="3"/>
  <c r="M8887" i="3"/>
  <c r="K8887" i="3"/>
  <c r="I8887" i="3"/>
  <c r="L8887" i="3" s="1"/>
  <c r="Q8886" i="3"/>
  <c r="P8886" i="3"/>
  <c r="O8886" i="3"/>
  <c r="N8886" i="3"/>
  <c r="M8886" i="3"/>
  <c r="K8886" i="3"/>
  <c r="I8886" i="3"/>
  <c r="Q8885" i="3"/>
  <c r="P8885" i="3"/>
  <c r="O8885" i="3"/>
  <c r="N8885" i="3"/>
  <c r="M8885" i="3"/>
  <c r="K8885" i="3"/>
  <c r="I8885" i="3"/>
  <c r="L8885" i="3" s="1"/>
  <c r="Q8884" i="3"/>
  <c r="P8884" i="3"/>
  <c r="O8884" i="3"/>
  <c r="N8884" i="3"/>
  <c r="M8884" i="3"/>
  <c r="K8884" i="3"/>
  <c r="I8884" i="3"/>
  <c r="L8884" i="3" s="1"/>
  <c r="Q8883" i="3"/>
  <c r="P8883" i="3"/>
  <c r="O8883" i="3"/>
  <c r="N8883" i="3"/>
  <c r="M8883" i="3"/>
  <c r="K8883" i="3"/>
  <c r="I8883" i="3"/>
  <c r="Q8882" i="3"/>
  <c r="P8882" i="3"/>
  <c r="O8882" i="3"/>
  <c r="N8882" i="3"/>
  <c r="M8882" i="3"/>
  <c r="K8882" i="3"/>
  <c r="I8882" i="3"/>
  <c r="Q8881" i="3"/>
  <c r="P8881" i="3"/>
  <c r="O8881" i="3"/>
  <c r="N8881" i="3"/>
  <c r="M8881" i="3"/>
  <c r="K8881" i="3"/>
  <c r="I8881" i="3"/>
  <c r="Q8880" i="3"/>
  <c r="P8880" i="3"/>
  <c r="O8880" i="3"/>
  <c r="N8880" i="3"/>
  <c r="M8880" i="3"/>
  <c r="K8880" i="3"/>
  <c r="I8880" i="3"/>
  <c r="Q8879" i="3"/>
  <c r="P8879" i="3"/>
  <c r="O8879" i="3"/>
  <c r="N8879" i="3"/>
  <c r="M8879" i="3"/>
  <c r="K8879" i="3"/>
  <c r="I8879" i="3"/>
  <c r="L8879" i="3" s="1"/>
  <c r="Q8878" i="3"/>
  <c r="P8878" i="3"/>
  <c r="O8878" i="3"/>
  <c r="N8878" i="3"/>
  <c r="M8878" i="3"/>
  <c r="K8878" i="3"/>
  <c r="I8878" i="3"/>
  <c r="Q8877" i="3"/>
  <c r="P8877" i="3"/>
  <c r="O8877" i="3"/>
  <c r="N8877" i="3"/>
  <c r="M8877" i="3"/>
  <c r="K8877" i="3"/>
  <c r="I8877" i="3"/>
  <c r="Q8876" i="3"/>
  <c r="P8876" i="3"/>
  <c r="O8876" i="3"/>
  <c r="N8876" i="3"/>
  <c r="M8876" i="3"/>
  <c r="K8876" i="3"/>
  <c r="I8876" i="3"/>
  <c r="L8876" i="3" s="1"/>
  <c r="Q8875" i="3"/>
  <c r="P8875" i="3"/>
  <c r="O8875" i="3"/>
  <c r="N8875" i="3"/>
  <c r="M8875" i="3"/>
  <c r="K8875" i="3"/>
  <c r="I8875" i="3"/>
  <c r="Q8874" i="3"/>
  <c r="P8874" i="3"/>
  <c r="O8874" i="3"/>
  <c r="N8874" i="3"/>
  <c r="M8874" i="3"/>
  <c r="K8874" i="3"/>
  <c r="I8874" i="3"/>
  <c r="Q8873" i="3"/>
  <c r="P8873" i="3"/>
  <c r="O8873" i="3"/>
  <c r="N8873" i="3"/>
  <c r="M8873" i="3"/>
  <c r="K8873" i="3"/>
  <c r="I8873" i="3"/>
  <c r="Q8872" i="3"/>
  <c r="P8872" i="3"/>
  <c r="O8872" i="3"/>
  <c r="N8872" i="3"/>
  <c r="M8872" i="3"/>
  <c r="K8872" i="3"/>
  <c r="I8872" i="3"/>
  <c r="Q8871" i="3"/>
  <c r="P8871" i="3"/>
  <c r="O8871" i="3"/>
  <c r="N8871" i="3"/>
  <c r="M8871" i="3"/>
  <c r="K8871" i="3"/>
  <c r="I8871" i="3"/>
  <c r="Q8870" i="3"/>
  <c r="P8870" i="3"/>
  <c r="O8870" i="3"/>
  <c r="N8870" i="3"/>
  <c r="M8870" i="3"/>
  <c r="K8870" i="3"/>
  <c r="I8870" i="3"/>
  <c r="Q8869" i="3"/>
  <c r="P8869" i="3"/>
  <c r="O8869" i="3"/>
  <c r="N8869" i="3"/>
  <c r="M8869" i="3"/>
  <c r="K8869" i="3"/>
  <c r="I8869" i="3"/>
  <c r="L8869" i="3" s="1"/>
  <c r="Q8868" i="3"/>
  <c r="P8868" i="3"/>
  <c r="O8868" i="3"/>
  <c r="N8868" i="3"/>
  <c r="M8868" i="3"/>
  <c r="K8868" i="3"/>
  <c r="I8868" i="3"/>
  <c r="L8868" i="3" s="1"/>
  <c r="Q8867" i="3"/>
  <c r="P8867" i="3"/>
  <c r="O8867" i="3"/>
  <c r="N8867" i="3"/>
  <c r="M8867" i="3"/>
  <c r="K8867" i="3"/>
  <c r="I8867" i="3"/>
  <c r="Q8866" i="3"/>
  <c r="P8866" i="3"/>
  <c r="O8866" i="3"/>
  <c r="N8866" i="3"/>
  <c r="M8866" i="3"/>
  <c r="K8866" i="3"/>
  <c r="I8866" i="3"/>
  <c r="Q8865" i="3"/>
  <c r="P8865" i="3"/>
  <c r="O8865" i="3"/>
  <c r="N8865" i="3"/>
  <c r="M8865" i="3"/>
  <c r="K8865" i="3"/>
  <c r="I8865" i="3"/>
  <c r="Q8864" i="3"/>
  <c r="P8864" i="3"/>
  <c r="O8864" i="3"/>
  <c r="N8864" i="3"/>
  <c r="M8864" i="3"/>
  <c r="K8864" i="3"/>
  <c r="I8864" i="3"/>
  <c r="Q8863" i="3"/>
  <c r="P8863" i="3"/>
  <c r="O8863" i="3"/>
  <c r="N8863" i="3"/>
  <c r="M8863" i="3"/>
  <c r="K8863" i="3"/>
  <c r="I8863" i="3"/>
  <c r="L8863" i="3" s="1"/>
  <c r="Q8862" i="3"/>
  <c r="P8862" i="3"/>
  <c r="O8862" i="3"/>
  <c r="N8862" i="3"/>
  <c r="M8862" i="3"/>
  <c r="K8862" i="3"/>
  <c r="I8862" i="3"/>
  <c r="Q8861" i="3"/>
  <c r="P8861" i="3"/>
  <c r="O8861" i="3"/>
  <c r="N8861" i="3"/>
  <c r="M8861" i="3"/>
  <c r="K8861" i="3"/>
  <c r="I8861" i="3"/>
  <c r="L8861" i="3" s="1"/>
  <c r="Q8860" i="3"/>
  <c r="P8860" i="3"/>
  <c r="O8860" i="3"/>
  <c r="N8860" i="3"/>
  <c r="M8860" i="3"/>
  <c r="K8860" i="3"/>
  <c r="I8860" i="3"/>
  <c r="L8860" i="3" s="1"/>
  <c r="Q8859" i="3"/>
  <c r="P8859" i="3"/>
  <c r="O8859" i="3"/>
  <c r="N8859" i="3"/>
  <c r="M8859" i="3"/>
  <c r="K8859" i="3"/>
  <c r="I8859" i="3"/>
  <c r="Q8858" i="3"/>
  <c r="P8858" i="3"/>
  <c r="O8858" i="3"/>
  <c r="N8858" i="3"/>
  <c r="M8858" i="3"/>
  <c r="K8858" i="3"/>
  <c r="I8858" i="3"/>
  <c r="Q8857" i="3"/>
  <c r="P8857" i="3"/>
  <c r="O8857" i="3"/>
  <c r="N8857" i="3"/>
  <c r="M8857" i="3"/>
  <c r="K8857" i="3"/>
  <c r="I8857" i="3"/>
  <c r="Q8856" i="3"/>
  <c r="P8856" i="3"/>
  <c r="O8856" i="3"/>
  <c r="N8856" i="3"/>
  <c r="M8856" i="3"/>
  <c r="K8856" i="3"/>
  <c r="I8856" i="3"/>
  <c r="Q8855" i="3"/>
  <c r="P8855" i="3"/>
  <c r="O8855" i="3"/>
  <c r="N8855" i="3"/>
  <c r="M8855" i="3"/>
  <c r="K8855" i="3"/>
  <c r="I8855" i="3"/>
  <c r="L8855" i="3" s="1"/>
  <c r="Q8854" i="3"/>
  <c r="P8854" i="3"/>
  <c r="O8854" i="3"/>
  <c r="N8854" i="3"/>
  <c r="M8854" i="3"/>
  <c r="K8854" i="3"/>
  <c r="I8854" i="3"/>
  <c r="Q8853" i="3"/>
  <c r="P8853" i="3"/>
  <c r="O8853" i="3"/>
  <c r="N8853" i="3"/>
  <c r="M8853" i="3"/>
  <c r="K8853" i="3"/>
  <c r="I8853" i="3"/>
  <c r="L8853" i="3" s="1"/>
  <c r="Q8852" i="3"/>
  <c r="P8852" i="3"/>
  <c r="O8852" i="3"/>
  <c r="N8852" i="3"/>
  <c r="M8852" i="3"/>
  <c r="K8852" i="3"/>
  <c r="I8852" i="3"/>
  <c r="L8852" i="3" s="1"/>
  <c r="Q8851" i="3"/>
  <c r="P8851" i="3"/>
  <c r="O8851" i="3"/>
  <c r="N8851" i="3"/>
  <c r="M8851" i="3"/>
  <c r="K8851" i="3"/>
  <c r="I8851" i="3"/>
  <c r="Q8850" i="3"/>
  <c r="P8850" i="3"/>
  <c r="O8850" i="3"/>
  <c r="N8850" i="3"/>
  <c r="M8850" i="3"/>
  <c r="K8850" i="3"/>
  <c r="I8850" i="3"/>
  <c r="Q8849" i="3"/>
  <c r="P8849" i="3"/>
  <c r="O8849" i="3"/>
  <c r="N8849" i="3"/>
  <c r="M8849" i="3"/>
  <c r="K8849" i="3"/>
  <c r="I8849" i="3"/>
  <c r="Q8848" i="3"/>
  <c r="P8848" i="3"/>
  <c r="O8848" i="3"/>
  <c r="N8848" i="3"/>
  <c r="M8848" i="3"/>
  <c r="K8848" i="3"/>
  <c r="I8848" i="3"/>
  <c r="Q8847" i="3"/>
  <c r="P8847" i="3"/>
  <c r="O8847" i="3"/>
  <c r="N8847" i="3"/>
  <c r="M8847" i="3"/>
  <c r="K8847" i="3"/>
  <c r="I8847" i="3"/>
  <c r="Q8846" i="3"/>
  <c r="P8846" i="3"/>
  <c r="O8846" i="3"/>
  <c r="N8846" i="3"/>
  <c r="M8846" i="3"/>
  <c r="K8846" i="3"/>
  <c r="I8846" i="3"/>
  <c r="Q8845" i="3"/>
  <c r="P8845" i="3"/>
  <c r="O8845" i="3"/>
  <c r="N8845" i="3"/>
  <c r="M8845" i="3"/>
  <c r="K8845" i="3"/>
  <c r="I8845" i="3"/>
  <c r="Q8844" i="3"/>
  <c r="P8844" i="3"/>
  <c r="O8844" i="3"/>
  <c r="N8844" i="3"/>
  <c r="M8844" i="3"/>
  <c r="K8844" i="3"/>
  <c r="I8844" i="3"/>
  <c r="L8844" i="3" s="1"/>
  <c r="Q8843" i="3"/>
  <c r="P8843" i="3"/>
  <c r="O8843" i="3"/>
  <c r="N8843" i="3"/>
  <c r="M8843" i="3"/>
  <c r="K8843" i="3"/>
  <c r="I8843" i="3"/>
  <c r="Q8842" i="3"/>
  <c r="P8842" i="3"/>
  <c r="O8842" i="3"/>
  <c r="N8842" i="3"/>
  <c r="M8842" i="3"/>
  <c r="K8842" i="3"/>
  <c r="I8842" i="3"/>
  <c r="Q8841" i="3"/>
  <c r="P8841" i="3"/>
  <c r="O8841" i="3"/>
  <c r="N8841" i="3"/>
  <c r="M8841" i="3"/>
  <c r="K8841" i="3"/>
  <c r="I8841" i="3"/>
  <c r="Q8840" i="3"/>
  <c r="P8840" i="3"/>
  <c r="O8840" i="3"/>
  <c r="N8840" i="3"/>
  <c r="M8840" i="3"/>
  <c r="K8840" i="3"/>
  <c r="I8840" i="3"/>
  <c r="J8840" i="3" s="1"/>
  <c r="Q8839" i="3"/>
  <c r="P8839" i="3"/>
  <c r="O8839" i="3"/>
  <c r="N8839" i="3"/>
  <c r="M8839" i="3"/>
  <c r="K8839" i="3"/>
  <c r="I8839" i="3"/>
  <c r="Q8838" i="3"/>
  <c r="P8838" i="3"/>
  <c r="O8838" i="3"/>
  <c r="N8838" i="3"/>
  <c r="M8838" i="3"/>
  <c r="K8838" i="3"/>
  <c r="I8838" i="3"/>
  <c r="Q8837" i="3"/>
  <c r="P8837" i="3"/>
  <c r="O8837" i="3"/>
  <c r="N8837" i="3"/>
  <c r="M8837" i="3"/>
  <c r="K8837" i="3"/>
  <c r="I8837" i="3"/>
  <c r="Q8836" i="3"/>
  <c r="P8836" i="3"/>
  <c r="O8836" i="3"/>
  <c r="N8836" i="3"/>
  <c r="M8836" i="3"/>
  <c r="K8836" i="3"/>
  <c r="I8836" i="3"/>
  <c r="L8836" i="3" s="1"/>
  <c r="Q8835" i="3"/>
  <c r="P8835" i="3"/>
  <c r="O8835" i="3"/>
  <c r="N8835" i="3"/>
  <c r="M8835" i="3"/>
  <c r="K8835" i="3"/>
  <c r="I8835" i="3"/>
  <c r="J8835" i="3" s="1"/>
  <c r="Q8834" i="3"/>
  <c r="P8834" i="3"/>
  <c r="O8834" i="3"/>
  <c r="N8834" i="3"/>
  <c r="M8834" i="3"/>
  <c r="K8834" i="3"/>
  <c r="I8834" i="3"/>
  <c r="Q8833" i="3"/>
  <c r="P8833" i="3"/>
  <c r="O8833" i="3"/>
  <c r="N8833" i="3"/>
  <c r="M8833" i="3"/>
  <c r="K8833" i="3"/>
  <c r="I8833" i="3"/>
  <c r="J8833" i="3" s="1"/>
  <c r="Q8832" i="3"/>
  <c r="P8832" i="3"/>
  <c r="O8832" i="3"/>
  <c r="N8832" i="3"/>
  <c r="M8832" i="3"/>
  <c r="K8832" i="3"/>
  <c r="I8832" i="3"/>
  <c r="J8832" i="3" s="1"/>
  <c r="Q8831" i="3"/>
  <c r="P8831" i="3"/>
  <c r="O8831" i="3"/>
  <c r="N8831" i="3"/>
  <c r="M8831" i="3"/>
  <c r="K8831" i="3"/>
  <c r="I8831" i="3"/>
  <c r="J8831" i="3" s="1"/>
  <c r="Q8830" i="3"/>
  <c r="P8830" i="3"/>
  <c r="O8830" i="3"/>
  <c r="N8830" i="3"/>
  <c r="M8830" i="3"/>
  <c r="K8830" i="3"/>
  <c r="I8830" i="3"/>
  <c r="Q8829" i="3"/>
  <c r="P8829" i="3"/>
  <c r="O8829" i="3"/>
  <c r="N8829" i="3"/>
  <c r="M8829" i="3"/>
  <c r="K8829" i="3"/>
  <c r="I8829" i="3"/>
  <c r="L8829" i="3" s="1"/>
  <c r="Q8828" i="3"/>
  <c r="P8828" i="3"/>
  <c r="O8828" i="3"/>
  <c r="N8828" i="3"/>
  <c r="M8828" i="3"/>
  <c r="K8828" i="3"/>
  <c r="I8828" i="3"/>
  <c r="L8828" i="3" s="1"/>
  <c r="Q8827" i="3"/>
  <c r="P8827" i="3"/>
  <c r="O8827" i="3"/>
  <c r="N8827" i="3"/>
  <c r="M8827" i="3"/>
  <c r="K8827" i="3"/>
  <c r="I8827" i="3"/>
  <c r="Q8826" i="3"/>
  <c r="P8826" i="3"/>
  <c r="O8826" i="3"/>
  <c r="N8826" i="3"/>
  <c r="M8826" i="3"/>
  <c r="K8826" i="3"/>
  <c r="I8826" i="3"/>
  <c r="Q8825" i="3"/>
  <c r="P8825" i="3"/>
  <c r="O8825" i="3"/>
  <c r="N8825" i="3"/>
  <c r="M8825" i="3"/>
  <c r="K8825" i="3"/>
  <c r="I8825" i="3"/>
  <c r="J8825" i="3" s="1"/>
  <c r="Q8824" i="3"/>
  <c r="P8824" i="3"/>
  <c r="O8824" i="3"/>
  <c r="N8824" i="3"/>
  <c r="M8824" i="3"/>
  <c r="K8824" i="3"/>
  <c r="I8824" i="3"/>
  <c r="J8824" i="3" s="1"/>
  <c r="Q8823" i="3"/>
  <c r="P8823" i="3"/>
  <c r="O8823" i="3"/>
  <c r="N8823" i="3"/>
  <c r="M8823" i="3"/>
  <c r="K8823" i="3"/>
  <c r="I8823" i="3"/>
  <c r="J8823" i="3" s="1"/>
  <c r="Q8822" i="3"/>
  <c r="P8822" i="3"/>
  <c r="O8822" i="3"/>
  <c r="N8822" i="3"/>
  <c r="M8822" i="3"/>
  <c r="K8822" i="3"/>
  <c r="I8822" i="3"/>
  <c r="Q8821" i="3"/>
  <c r="P8821" i="3"/>
  <c r="O8821" i="3"/>
  <c r="N8821" i="3"/>
  <c r="M8821" i="3"/>
  <c r="K8821" i="3"/>
  <c r="I8821" i="3"/>
  <c r="Q8820" i="3"/>
  <c r="P8820" i="3"/>
  <c r="O8820" i="3"/>
  <c r="N8820" i="3"/>
  <c r="M8820" i="3"/>
  <c r="K8820" i="3"/>
  <c r="I8820" i="3"/>
  <c r="L8820" i="3" s="1"/>
  <c r="Q8819" i="3"/>
  <c r="P8819" i="3"/>
  <c r="O8819" i="3"/>
  <c r="N8819" i="3"/>
  <c r="M8819" i="3"/>
  <c r="K8819" i="3"/>
  <c r="I8819" i="3"/>
  <c r="J8819" i="3" s="1"/>
  <c r="Q8818" i="3"/>
  <c r="P8818" i="3"/>
  <c r="O8818" i="3"/>
  <c r="N8818" i="3"/>
  <c r="M8818" i="3"/>
  <c r="K8818" i="3"/>
  <c r="I8818" i="3"/>
  <c r="Q8817" i="3"/>
  <c r="P8817" i="3"/>
  <c r="O8817" i="3"/>
  <c r="N8817" i="3"/>
  <c r="M8817" i="3"/>
  <c r="K8817" i="3"/>
  <c r="I8817" i="3"/>
  <c r="L8817" i="3" s="1"/>
  <c r="Q8816" i="3"/>
  <c r="P8816" i="3"/>
  <c r="O8816" i="3"/>
  <c r="N8816" i="3"/>
  <c r="M8816" i="3"/>
  <c r="K8816" i="3"/>
  <c r="I8816" i="3"/>
  <c r="J8816" i="3" s="1"/>
  <c r="Q8815" i="3"/>
  <c r="P8815" i="3"/>
  <c r="O8815" i="3"/>
  <c r="N8815" i="3"/>
  <c r="M8815" i="3"/>
  <c r="K8815" i="3"/>
  <c r="I8815" i="3"/>
  <c r="L8815" i="3" s="1"/>
  <c r="Q8814" i="3"/>
  <c r="P8814" i="3"/>
  <c r="O8814" i="3"/>
  <c r="N8814" i="3"/>
  <c r="M8814" i="3"/>
  <c r="K8814" i="3"/>
  <c r="I8814" i="3"/>
  <c r="Q8813" i="3"/>
  <c r="P8813" i="3"/>
  <c r="O8813" i="3"/>
  <c r="N8813" i="3"/>
  <c r="M8813" i="3"/>
  <c r="K8813" i="3"/>
  <c r="I8813" i="3"/>
  <c r="L8813" i="3" s="1"/>
  <c r="Q8812" i="3"/>
  <c r="P8812" i="3"/>
  <c r="O8812" i="3"/>
  <c r="N8812" i="3"/>
  <c r="M8812" i="3"/>
  <c r="K8812" i="3"/>
  <c r="I8812" i="3"/>
  <c r="L8812" i="3" s="1"/>
  <c r="Q8811" i="3"/>
  <c r="P8811" i="3"/>
  <c r="O8811" i="3"/>
  <c r="N8811" i="3"/>
  <c r="M8811" i="3"/>
  <c r="K8811" i="3"/>
  <c r="I8811" i="3"/>
  <c r="Q8810" i="3"/>
  <c r="P8810" i="3"/>
  <c r="O8810" i="3"/>
  <c r="N8810" i="3"/>
  <c r="M8810" i="3"/>
  <c r="K8810" i="3"/>
  <c r="I8810" i="3"/>
  <c r="Q8809" i="3"/>
  <c r="P8809" i="3"/>
  <c r="O8809" i="3"/>
  <c r="N8809" i="3"/>
  <c r="M8809" i="3"/>
  <c r="K8809" i="3"/>
  <c r="I8809" i="3"/>
  <c r="Q8808" i="3"/>
  <c r="P8808" i="3"/>
  <c r="O8808" i="3"/>
  <c r="N8808" i="3"/>
  <c r="M8808" i="3"/>
  <c r="K8808" i="3"/>
  <c r="I8808" i="3"/>
  <c r="J8808" i="3" s="1"/>
  <c r="Q8807" i="3"/>
  <c r="P8807" i="3"/>
  <c r="O8807" i="3"/>
  <c r="N8807" i="3"/>
  <c r="M8807" i="3"/>
  <c r="L8807" i="3"/>
  <c r="K8807" i="3"/>
  <c r="I8807" i="3"/>
  <c r="J8807" i="3" s="1"/>
  <c r="Q8806" i="3"/>
  <c r="P8806" i="3"/>
  <c r="O8806" i="3"/>
  <c r="N8806" i="3"/>
  <c r="M8806" i="3"/>
  <c r="K8806" i="3"/>
  <c r="I8806" i="3"/>
  <c r="Q8805" i="3"/>
  <c r="P8805" i="3"/>
  <c r="O8805" i="3"/>
  <c r="N8805" i="3"/>
  <c r="M8805" i="3"/>
  <c r="K8805" i="3"/>
  <c r="I8805" i="3"/>
  <c r="J8805" i="3" s="1"/>
  <c r="Q8804" i="3"/>
  <c r="P8804" i="3"/>
  <c r="O8804" i="3"/>
  <c r="N8804" i="3"/>
  <c r="M8804" i="3"/>
  <c r="K8804" i="3"/>
  <c r="I8804" i="3"/>
  <c r="L8804" i="3" s="1"/>
  <c r="Q8803" i="3"/>
  <c r="P8803" i="3"/>
  <c r="O8803" i="3"/>
  <c r="N8803" i="3"/>
  <c r="M8803" i="3"/>
  <c r="K8803" i="3"/>
  <c r="I8803" i="3"/>
  <c r="J8803" i="3" s="1"/>
  <c r="Q8802" i="3"/>
  <c r="P8802" i="3"/>
  <c r="O8802" i="3"/>
  <c r="N8802" i="3"/>
  <c r="M8802" i="3"/>
  <c r="K8802" i="3"/>
  <c r="I8802" i="3"/>
  <c r="Q8801" i="3"/>
  <c r="P8801" i="3"/>
  <c r="O8801" i="3"/>
  <c r="N8801" i="3"/>
  <c r="M8801" i="3"/>
  <c r="K8801" i="3"/>
  <c r="I8801" i="3"/>
  <c r="L8801" i="3" s="1"/>
  <c r="Q8800" i="3"/>
  <c r="P8800" i="3"/>
  <c r="O8800" i="3"/>
  <c r="N8800" i="3"/>
  <c r="M8800" i="3"/>
  <c r="K8800" i="3"/>
  <c r="I8800" i="3"/>
  <c r="J8800" i="3" s="1"/>
  <c r="Q8799" i="3"/>
  <c r="P8799" i="3"/>
  <c r="O8799" i="3"/>
  <c r="N8799" i="3"/>
  <c r="M8799" i="3"/>
  <c r="K8799" i="3"/>
  <c r="I8799" i="3"/>
  <c r="L8799" i="3" s="1"/>
  <c r="Q8798" i="3"/>
  <c r="P8798" i="3"/>
  <c r="O8798" i="3"/>
  <c r="N8798" i="3"/>
  <c r="M8798" i="3"/>
  <c r="K8798" i="3"/>
  <c r="I8798" i="3"/>
  <c r="Q8797" i="3"/>
  <c r="P8797" i="3"/>
  <c r="O8797" i="3"/>
  <c r="N8797" i="3"/>
  <c r="M8797" i="3"/>
  <c r="K8797" i="3"/>
  <c r="I8797" i="3"/>
  <c r="L8797" i="3" s="1"/>
  <c r="Q8796" i="3"/>
  <c r="P8796" i="3"/>
  <c r="O8796" i="3"/>
  <c r="N8796" i="3"/>
  <c r="M8796" i="3"/>
  <c r="K8796" i="3"/>
  <c r="I8796" i="3"/>
  <c r="L8796" i="3" s="1"/>
  <c r="Q8795" i="3"/>
  <c r="P8795" i="3"/>
  <c r="O8795" i="3"/>
  <c r="N8795" i="3"/>
  <c r="M8795" i="3"/>
  <c r="K8795" i="3"/>
  <c r="I8795" i="3"/>
  <c r="J8795" i="3" s="1"/>
  <c r="Q8794" i="3"/>
  <c r="P8794" i="3"/>
  <c r="O8794" i="3"/>
  <c r="N8794" i="3"/>
  <c r="M8794" i="3"/>
  <c r="K8794" i="3"/>
  <c r="I8794" i="3"/>
  <c r="Q8793" i="3"/>
  <c r="P8793" i="3"/>
  <c r="O8793" i="3"/>
  <c r="N8793" i="3"/>
  <c r="M8793" i="3"/>
  <c r="K8793" i="3"/>
  <c r="I8793" i="3"/>
  <c r="L8793" i="3" s="1"/>
  <c r="Q8792" i="3"/>
  <c r="P8792" i="3"/>
  <c r="O8792" i="3"/>
  <c r="N8792" i="3"/>
  <c r="M8792" i="3"/>
  <c r="K8792" i="3"/>
  <c r="I8792" i="3"/>
  <c r="J8792" i="3" s="1"/>
  <c r="Q8791" i="3"/>
  <c r="P8791" i="3"/>
  <c r="O8791" i="3"/>
  <c r="N8791" i="3"/>
  <c r="M8791" i="3"/>
  <c r="K8791" i="3"/>
  <c r="I8791" i="3"/>
  <c r="Q8790" i="3"/>
  <c r="P8790" i="3"/>
  <c r="O8790" i="3"/>
  <c r="N8790" i="3"/>
  <c r="M8790" i="3"/>
  <c r="K8790" i="3"/>
  <c r="I8790" i="3"/>
  <c r="Q8789" i="3"/>
  <c r="P8789" i="3"/>
  <c r="O8789" i="3"/>
  <c r="N8789" i="3"/>
  <c r="M8789" i="3"/>
  <c r="K8789" i="3"/>
  <c r="I8789" i="3"/>
  <c r="L8789" i="3" s="1"/>
  <c r="Q8788" i="3"/>
  <c r="P8788" i="3"/>
  <c r="O8788" i="3"/>
  <c r="N8788" i="3"/>
  <c r="M8788" i="3"/>
  <c r="K8788" i="3"/>
  <c r="I8788" i="3"/>
  <c r="L8788" i="3" s="1"/>
  <c r="Q8787" i="3"/>
  <c r="P8787" i="3"/>
  <c r="O8787" i="3"/>
  <c r="N8787" i="3"/>
  <c r="M8787" i="3"/>
  <c r="K8787" i="3"/>
  <c r="I8787" i="3"/>
  <c r="Q8786" i="3"/>
  <c r="P8786" i="3"/>
  <c r="O8786" i="3"/>
  <c r="N8786" i="3"/>
  <c r="M8786" i="3"/>
  <c r="K8786" i="3"/>
  <c r="I8786" i="3"/>
  <c r="Q8785" i="3"/>
  <c r="P8785" i="3"/>
  <c r="O8785" i="3"/>
  <c r="N8785" i="3"/>
  <c r="M8785" i="3"/>
  <c r="K8785" i="3"/>
  <c r="I8785" i="3"/>
  <c r="J8785" i="3" s="1"/>
  <c r="Q8784" i="3"/>
  <c r="P8784" i="3"/>
  <c r="O8784" i="3"/>
  <c r="N8784" i="3"/>
  <c r="M8784" i="3"/>
  <c r="K8784" i="3"/>
  <c r="I8784" i="3"/>
  <c r="J8784" i="3" s="1"/>
  <c r="Q8783" i="3"/>
  <c r="P8783" i="3"/>
  <c r="O8783" i="3"/>
  <c r="N8783" i="3"/>
  <c r="M8783" i="3"/>
  <c r="K8783" i="3"/>
  <c r="I8783" i="3"/>
  <c r="Q8782" i="3"/>
  <c r="P8782" i="3"/>
  <c r="O8782" i="3"/>
  <c r="N8782" i="3"/>
  <c r="M8782" i="3"/>
  <c r="K8782" i="3"/>
  <c r="I8782" i="3"/>
  <c r="Q8781" i="3"/>
  <c r="P8781" i="3"/>
  <c r="O8781" i="3"/>
  <c r="N8781" i="3"/>
  <c r="M8781" i="3"/>
  <c r="K8781" i="3"/>
  <c r="I8781" i="3"/>
  <c r="J8781" i="3" s="1"/>
  <c r="Q8780" i="3"/>
  <c r="P8780" i="3"/>
  <c r="O8780" i="3"/>
  <c r="N8780" i="3"/>
  <c r="M8780" i="3"/>
  <c r="K8780" i="3"/>
  <c r="I8780" i="3"/>
  <c r="L8780" i="3" s="1"/>
  <c r="Q8779" i="3"/>
  <c r="P8779" i="3"/>
  <c r="O8779" i="3"/>
  <c r="N8779" i="3"/>
  <c r="M8779" i="3"/>
  <c r="K8779" i="3"/>
  <c r="I8779" i="3"/>
  <c r="J8779" i="3" s="1"/>
  <c r="Q8778" i="3"/>
  <c r="P8778" i="3"/>
  <c r="O8778" i="3"/>
  <c r="N8778" i="3"/>
  <c r="M8778" i="3"/>
  <c r="K8778" i="3"/>
  <c r="I8778" i="3"/>
  <c r="Q8777" i="3"/>
  <c r="P8777" i="3"/>
  <c r="O8777" i="3"/>
  <c r="N8777" i="3"/>
  <c r="M8777" i="3"/>
  <c r="K8777" i="3"/>
  <c r="I8777" i="3"/>
  <c r="J8777" i="3" s="1"/>
  <c r="Q8776" i="3"/>
  <c r="P8776" i="3"/>
  <c r="O8776" i="3"/>
  <c r="N8776" i="3"/>
  <c r="M8776" i="3"/>
  <c r="K8776" i="3"/>
  <c r="I8776" i="3"/>
  <c r="J8776" i="3" s="1"/>
  <c r="Q8775" i="3"/>
  <c r="P8775" i="3"/>
  <c r="O8775" i="3"/>
  <c r="N8775" i="3"/>
  <c r="M8775" i="3"/>
  <c r="K8775" i="3"/>
  <c r="I8775" i="3"/>
  <c r="J8775" i="3" s="1"/>
  <c r="Q8774" i="3"/>
  <c r="P8774" i="3"/>
  <c r="O8774" i="3"/>
  <c r="N8774" i="3"/>
  <c r="M8774" i="3"/>
  <c r="K8774" i="3"/>
  <c r="I8774" i="3"/>
  <c r="Q8773" i="3"/>
  <c r="P8773" i="3"/>
  <c r="O8773" i="3"/>
  <c r="N8773" i="3"/>
  <c r="M8773" i="3"/>
  <c r="K8773" i="3"/>
  <c r="I8773" i="3"/>
  <c r="J8773" i="3" s="1"/>
  <c r="Q8772" i="3"/>
  <c r="P8772" i="3"/>
  <c r="O8772" i="3"/>
  <c r="N8772" i="3"/>
  <c r="M8772" i="3"/>
  <c r="K8772" i="3"/>
  <c r="I8772" i="3"/>
  <c r="L8772" i="3" s="1"/>
  <c r="Q8771" i="3"/>
  <c r="P8771" i="3"/>
  <c r="O8771" i="3"/>
  <c r="N8771" i="3"/>
  <c r="M8771" i="3"/>
  <c r="K8771" i="3"/>
  <c r="I8771" i="3"/>
  <c r="J8771" i="3" s="1"/>
  <c r="Q8770" i="3"/>
  <c r="P8770" i="3"/>
  <c r="O8770" i="3"/>
  <c r="N8770" i="3"/>
  <c r="M8770" i="3"/>
  <c r="K8770" i="3"/>
  <c r="I8770" i="3"/>
  <c r="Q8769" i="3"/>
  <c r="P8769" i="3"/>
  <c r="O8769" i="3"/>
  <c r="N8769" i="3"/>
  <c r="M8769" i="3"/>
  <c r="K8769" i="3"/>
  <c r="J8769" i="3"/>
  <c r="I8769" i="3"/>
  <c r="L8769" i="3" s="1"/>
  <c r="Q8768" i="3"/>
  <c r="P8768" i="3"/>
  <c r="O8768" i="3"/>
  <c r="N8768" i="3"/>
  <c r="M8768" i="3"/>
  <c r="K8768" i="3"/>
  <c r="I8768" i="3"/>
  <c r="J8768" i="3" s="1"/>
  <c r="Q8767" i="3"/>
  <c r="P8767" i="3"/>
  <c r="O8767" i="3"/>
  <c r="N8767" i="3"/>
  <c r="M8767" i="3"/>
  <c r="K8767" i="3"/>
  <c r="I8767" i="3"/>
  <c r="Q8766" i="3"/>
  <c r="P8766" i="3"/>
  <c r="O8766" i="3"/>
  <c r="N8766" i="3"/>
  <c r="M8766" i="3"/>
  <c r="K8766" i="3"/>
  <c r="I8766" i="3"/>
  <c r="Q8765" i="3"/>
  <c r="P8765" i="3"/>
  <c r="O8765" i="3"/>
  <c r="N8765" i="3"/>
  <c r="M8765" i="3"/>
  <c r="K8765" i="3"/>
  <c r="I8765" i="3"/>
  <c r="L8765" i="3" s="1"/>
  <c r="Q8764" i="3"/>
  <c r="P8764" i="3"/>
  <c r="O8764" i="3"/>
  <c r="N8764" i="3"/>
  <c r="M8764" i="3"/>
  <c r="K8764" i="3"/>
  <c r="I8764" i="3"/>
  <c r="L8764" i="3" s="1"/>
  <c r="Q8763" i="3"/>
  <c r="P8763" i="3"/>
  <c r="O8763" i="3"/>
  <c r="N8763" i="3"/>
  <c r="M8763" i="3"/>
  <c r="K8763" i="3"/>
  <c r="I8763" i="3"/>
  <c r="Q8762" i="3"/>
  <c r="P8762" i="3"/>
  <c r="O8762" i="3"/>
  <c r="N8762" i="3"/>
  <c r="M8762" i="3"/>
  <c r="K8762" i="3"/>
  <c r="I8762" i="3"/>
  <c r="Q8761" i="3"/>
  <c r="P8761" i="3"/>
  <c r="O8761" i="3"/>
  <c r="N8761" i="3"/>
  <c r="M8761" i="3"/>
  <c r="K8761" i="3"/>
  <c r="I8761" i="3"/>
  <c r="Q8760" i="3"/>
  <c r="P8760" i="3"/>
  <c r="O8760" i="3"/>
  <c r="N8760" i="3"/>
  <c r="M8760" i="3"/>
  <c r="K8760" i="3"/>
  <c r="I8760" i="3"/>
  <c r="J8760" i="3" s="1"/>
  <c r="Q8759" i="3"/>
  <c r="P8759" i="3"/>
  <c r="O8759" i="3"/>
  <c r="N8759" i="3"/>
  <c r="M8759" i="3"/>
  <c r="K8759" i="3"/>
  <c r="I8759" i="3"/>
  <c r="Q8758" i="3"/>
  <c r="P8758" i="3"/>
  <c r="O8758" i="3"/>
  <c r="N8758" i="3"/>
  <c r="M8758" i="3"/>
  <c r="K8758" i="3"/>
  <c r="I8758" i="3"/>
  <c r="Q8757" i="3"/>
  <c r="P8757" i="3"/>
  <c r="O8757" i="3"/>
  <c r="N8757" i="3"/>
  <c r="M8757" i="3"/>
  <c r="K8757" i="3"/>
  <c r="I8757" i="3"/>
  <c r="Q8756" i="3"/>
  <c r="P8756" i="3"/>
  <c r="O8756" i="3"/>
  <c r="N8756" i="3"/>
  <c r="M8756" i="3"/>
  <c r="K8756" i="3"/>
  <c r="I8756" i="3"/>
  <c r="Q8755" i="3"/>
  <c r="P8755" i="3"/>
  <c r="O8755" i="3"/>
  <c r="N8755" i="3"/>
  <c r="M8755" i="3"/>
  <c r="K8755" i="3"/>
  <c r="I8755" i="3"/>
  <c r="Q8754" i="3"/>
  <c r="P8754" i="3"/>
  <c r="O8754" i="3"/>
  <c r="N8754" i="3"/>
  <c r="M8754" i="3"/>
  <c r="K8754" i="3"/>
  <c r="I8754" i="3"/>
  <c r="Q8753" i="3"/>
  <c r="P8753" i="3"/>
  <c r="O8753" i="3"/>
  <c r="N8753" i="3"/>
  <c r="M8753" i="3"/>
  <c r="K8753" i="3"/>
  <c r="I8753" i="3"/>
  <c r="Q8752" i="3"/>
  <c r="P8752" i="3"/>
  <c r="O8752" i="3"/>
  <c r="N8752" i="3"/>
  <c r="M8752" i="3"/>
  <c r="K8752" i="3"/>
  <c r="I8752" i="3"/>
  <c r="Q8751" i="3"/>
  <c r="P8751" i="3"/>
  <c r="O8751" i="3"/>
  <c r="N8751" i="3"/>
  <c r="M8751" i="3"/>
  <c r="K8751" i="3"/>
  <c r="I8751" i="3"/>
  <c r="Q8750" i="3"/>
  <c r="P8750" i="3"/>
  <c r="O8750" i="3"/>
  <c r="N8750" i="3"/>
  <c r="M8750" i="3"/>
  <c r="K8750" i="3"/>
  <c r="I8750" i="3"/>
  <c r="Q8749" i="3"/>
  <c r="P8749" i="3"/>
  <c r="O8749" i="3"/>
  <c r="N8749" i="3"/>
  <c r="M8749" i="3"/>
  <c r="K8749" i="3"/>
  <c r="I8749" i="3"/>
  <c r="Q8748" i="3"/>
  <c r="P8748" i="3"/>
  <c r="O8748" i="3"/>
  <c r="N8748" i="3"/>
  <c r="M8748" i="3"/>
  <c r="K8748" i="3"/>
  <c r="I8748" i="3"/>
  <c r="Q8747" i="3"/>
  <c r="P8747" i="3"/>
  <c r="O8747" i="3"/>
  <c r="N8747" i="3"/>
  <c r="M8747" i="3"/>
  <c r="K8747" i="3"/>
  <c r="I8747" i="3"/>
  <c r="Q8746" i="3"/>
  <c r="P8746" i="3"/>
  <c r="O8746" i="3"/>
  <c r="N8746" i="3"/>
  <c r="M8746" i="3"/>
  <c r="K8746" i="3"/>
  <c r="I8746" i="3"/>
  <c r="Q8745" i="3"/>
  <c r="P8745" i="3"/>
  <c r="O8745" i="3"/>
  <c r="N8745" i="3"/>
  <c r="M8745" i="3"/>
  <c r="K8745" i="3"/>
  <c r="I8745" i="3"/>
  <c r="Q8744" i="3"/>
  <c r="P8744" i="3"/>
  <c r="O8744" i="3"/>
  <c r="N8744" i="3"/>
  <c r="M8744" i="3"/>
  <c r="K8744" i="3"/>
  <c r="I8744" i="3"/>
  <c r="Q8743" i="3"/>
  <c r="P8743" i="3"/>
  <c r="O8743" i="3"/>
  <c r="N8743" i="3"/>
  <c r="M8743" i="3"/>
  <c r="K8743" i="3"/>
  <c r="I8743" i="3"/>
  <c r="Q8742" i="3"/>
  <c r="P8742" i="3"/>
  <c r="O8742" i="3"/>
  <c r="N8742" i="3"/>
  <c r="M8742" i="3"/>
  <c r="K8742" i="3"/>
  <c r="I8742" i="3"/>
  <c r="Q8741" i="3"/>
  <c r="P8741" i="3"/>
  <c r="O8741" i="3"/>
  <c r="N8741" i="3"/>
  <c r="M8741" i="3"/>
  <c r="K8741" i="3"/>
  <c r="I8741" i="3"/>
  <c r="Q8740" i="3"/>
  <c r="P8740" i="3"/>
  <c r="O8740" i="3"/>
  <c r="N8740" i="3"/>
  <c r="M8740" i="3"/>
  <c r="K8740" i="3"/>
  <c r="I8740" i="3"/>
  <c r="Q8739" i="3"/>
  <c r="P8739" i="3"/>
  <c r="O8739" i="3"/>
  <c r="N8739" i="3"/>
  <c r="M8739" i="3"/>
  <c r="K8739" i="3"/>
  <c r="I8739" i="3"/>
  <c r="Q8738" i="3"/>
  <c r="P8738" i="3"/>
  <c r="O8738" i="3"/>
  <c r="N8738" i="3"/>
  <c r="M8738" i="3"/>
  <c r="K8738" i="3"/>
  <c r="I8738" i="3"/>
  <c r="Q8737" i="3"/>
  <c r="P8737" i="3"/>
  <c r="O8737" i="3"/>
  <c r="N8737" i="3"/>
  <c r="M8737" i="3"/>
  <c r="K8737" i="3"/>
  <c r="I8737" i="3"/>
  <c r="Q8736" i="3"/>
  <c r="P8736" i="3"/>
  <c r="O8736" i="3"/>
  <c r="N8736" i="3"/>
  <c r="M8736" i="3"/>
  <c r="K8736" i="3"/>
  <c r="I8736" i="3"/>
  <c r="Q8735" i="3"/>
  <c r="P8735" i="3"/>
  <c r="O8735" i="3"/>
  <c r="N8735" i="3"/>
  <c r="M8735" i="3"/>
  <c r="K8735" i="3"/>
  <c r="I8735" i="3"/>
  <c r="Q8734" i="3"/>
  <c r="P8734" i="3"/>
  <c r="O8734" i="3"/>
  <c r="N8734" i="3"/>
  <c r="M8734" i="3"/>
  <c r="K8734" i="3"/>
  <c r="I8734" i="3"/>
  <c r="Q8733" i="3"/>
  <c r="P8733" i="3"/>
  <c r="O8733" i="3"/>
  <c r="N8733" i="3"/>
  <c r="M8733" i="3"/>
  <c r="K8733" i="3"/>
  <c r="I8733" i="3"/>
  <c r="Q8732" i="3"/>
  <c r="P8732" i="3"/>
  <c r="O8732" i="3"/>
  <c r="N8732" i="3"/>
  <c r="M8732" i="3"/>
  <c r="K8732" i="3"/>
  <c r="I8732" i="3"/>
  <c r="Q8731" i="3"/>
  <c r="P8731" i="3"/>
  <c r="O8731" i="3"/>
  <c r="N8731" i="3"/>
  <c r="M8731" i="3"/>
  <c r="K8731" i="3"/>
  <c r="I8731" i="3"/>
  <c r="J8731" i="3" s="1"/>
  <c r="Q8730" i="3"/>
  <c r="P8730" i="3"/>
  <c r="O8730" i="3"/>
  <c r="N8730" i="3"/>
  <c r="M8730" i="3"/>
  <c r="K8730" i="3"/>
  <c r="I8730" i="3"/>
  <c r="L8730" i="3" s="1"/>
  <c r="Q8729" i="3"/>
  <c r="P8729" i="3"/>
  <c r="O8729" i="3"/>
  <c r="N8729" i="3"/>
  <c r="M8729" i="3"/>
  <c r="K8729" i="3"/>
  <c r="I8729" i="3"/>
  <c r="L8729" i="3" s="1"/>
  <c r="Q8728" i="3"/>
  <c r="P8728" i="3"/>
  <c r="O8728" i="3"/>
  <c r="N8728" i="3"/>
  <c r="M8728" i="3"/>
  <c r="K8728" i="3"/>
  <c r="I8728" i="3"/>
  <c r="J8728" i="3" s="1"/>
  <c r="Q8727" i="3"/>
  <c r="P8727" i="3"/>
  <c r="O8727" i="3"/>
  <c r="N8727" i="3"/>
  <c r="M8727" i="3"/>
  <c r="K8727" i="3"/>
  <c r="I8727" i="3"/>
  <c r="L8727" i="3" s="1"/>
  <c r="Q8726" i="3"/>
  <c r="P8726" i="3"/>
  <c r="O8726" i="3"/>
  <c r="N8726" i="3"/>
  <c r="M8726" i="3"/>
  <c r="K8726" i="3"/>
  <c r="I8726" i="3"/>
  <c r="Q8725" i="3"/>
  <c r="P8725" i="3"/>
  <c r="O8725" i="3"/>
  <c r="N8725" i="3"/>
  <c r="M8725" i="3"/>
  <c r="K8725" i="3"/>
  <c r="I8725" i="3"/>
  <c r="L8725" i="3" s="1"/>
  <c r="Q8724" i="3"/>
  <c r="P8724" i="3"/>
  <c r="O8724" i="3"/>
  <c r="N8724" i="3"/>
  <c r="M8724" i="3"/>
  <c r="K8724" i="3"/>
  <c r="I8724" i="3"/>
  <c r="Q8723" i="3"/>
  <c r="P8723" i="3"/>
  <c r="O8723" i="3"/>
  <c r="N8723" i="3"/>
  <c r="M8723" i="3"/>
  <c r="K8723" i="3"/>
  <c r="I8723" i="3"/>
  <c r="Q8722" i="3"/>
  <c r="P8722" i="3"/>
  <c r="O8722" i="3"/>
  <c r="N8722" i="3"/>
  <c r="M8722" i="3"/>
  <c r="K8722" i="3"/>
  <c r="I8722" i="3"/>
  <c r="Q8721" i="3"/>
  <c r="P8721" i="3"/>
  <c r="O8721" i="3"/>
  <c r="N8721" i="3"/>
  <c r="M8721" i="3"/>
  <c r="K8721" i="3"/>
  <c r="I8721" i="3"/>
  <c r="Q8720" i="3"/>
  <c r="P8720" i="3"/>
  <c r="O8720" i="3"/>
  <c r="N8720" i="3"/>
  <c r="M8720" i="3"/>
  <c r="K8720" i="3"/>
  <c r="I8720" i="3"/>
  <c r="Q8719" i="3"/>
  <c r="P8719" i="3"/>
  <c r="O8719" i="3"/>
  <c r="N8719" i="3"/>
  <c r="M8719" i="3"/>
  <c r="K8719" i="3"/>
  <c r="I8719" i="3"/>
  <c r="L8719" i="3" s="1"/>
  <c r="Q8718" i="3"/>
  <c r="P8718" i="3"/>
  <c r="O8718" i="3"/>
  <c r="N8718" i="3"/>
  <c r="M8718" i="3"/>
  <c r="K8718" i="3"/>
  <c r="I8718" i="3"/>
  <c r="Q8717" i="3"/>
  <c r="P8717" i="3"/>
  <c r="O8717" i="3"/>
  <c r="N8717" i="3"/>
  <c r="M8717" i="3"/>
  <c r="K8717" i="3"/>
  <c r="I8717" i="3"/>
  <c r="L8717" i="3" s="1"/>
  <c r="Q8716" i="3"/>
  <c r="P8716" i="3"/>
  <c r="O8716" i="3"/>
  <c r="N8716" i="3"/>
  <c r="M8716" i="3"/>
  <c r="K8716" i="3"/>
  <c r="I8716" i="3"/>
  <c r="L8716" i="3" s="1"/>
  <c r="Q8715" i="3"/>
  <c r="P8715" i="3"/>
  <c r="O8715" i="3"/>
  <c r="N8715" i="3"/>
  <c r="M8715" i="3"/>
  <c r="K8715" i="3"/>
  <c r="I8715" i="3"/>
  <c r="J8715" i="3" s="1"/>
  <c r="Q8714" i="3"/>
  <c r="P8714" i="3"/>
  <c r="O8714" i="3"/>
  <c r="N8714" i="3"/>
  <c r="M8714" i="3"/>
  <c r="K8714" i="3"/>
  <c r="I8714" i="3"/>
  <c r="Q8713" i="3"/>
  <c r="P8713" i="3"/>
  <c r="O8713" i="3"/>
  <c r="N8713" i="3"/>
  <c r="M8713" i="3"/>
  <c r="K8713" i="3"/>
  <c r="I8713" i="3"/>
  <c r="Q8712" i="3"/>
  <c r="P8712" i="3"/>
  <c r="O8712" i="3"/>
  <c r="N8712" i="3"/>
  <c r="M8712" i="3"/>
  <c r="K8712" i="3"/>
  <c r="I8712" i="3"/>
  <c r="J8712" i="3" s="1"/>
  <c r="Q8711" i="3"/>
  <c r="P8711" i="3"/>
  <c r="O8711" i="3"/>
  <c r="N8711" i="3"/>
  <c r="M8711" i="3"/>
  <c r="K8711" i="3"/>
  <c r="I8711" i="3"/>
  <c r="Q8710" i="3"/>
  <c r="P8710" i="3"/>
  <c r="O8710" i="3"/>
  <c r="N8710" i="3"/>
  <c r="M8710" i="3"/>
  <c r="K8710" i="3"/>
  <c r="I8710" i="3"/>
  <c r="Q8709" i="3"/>
  <c r="P8709" i="3"/>
  <c r="O8709" i="3"/>
  <c r="N8709" i="3"/>
  <c r="M8709" i="3"/>
  <c r="K8709" i="3"/>
  <c r="I8709" i="3"/>
  <c r="L8709" i="3" s="1"/>
  <c r="Q8708" i="3"/>
  <c r="P8708" i="3"/>
  <c r="O8708" i="3"/>
  <c r="N8708" i="3"/>
  <c r="M8708" i="3"/>
  <c r="K8708" i="3"/>
  <c r="I8708" i="3"/>
  <c r="L8708" i="3" s="1"/>
  <c r="Q8707" i="3"/>
  <c r="P8707" i="3"/>
  <c r="O8707" i="3"/>
  <c r="N8707" i="3"/>
  <c r="M8707" i="3"/>
  <c r="K8707" i="3"/>
  <c r="I8707" i="3"/>
  <c r="Q8706" i="3"/>
  <c r="P8706" i="3"/>
  <c r="O8706" i="3"/>
  <c r="N8706" i="3"/>
  <c r="M8706" i="3"/>
  <c r="K8706" i="3"/>
  <c r="I8706" i="3"/>
  <c r="Q8705" i="3"/>
  <c r="P8705" i="3"/>
  <c r="O8705" i="3"/>
  <c r="N8705" i="3"/>
  <c r="M8705" i="3"/>
  <c r="K8705" i="3"/>
  <c r="I8705" i="3"/>
  <c r="Q8704" i="3"/>
  <c r="P8704" i="3"/>
  <c r="O8704" i="3"/>
  <c r="N8704" i="3"/>
  <c r="M8704" i="3"/>
  <c r="K8704" i="3"/>
  <c r="I8704" i="3"/>
  <c r="Q8703" i="3"/>
  <c r="P8703" i="3"/>
  <c r="O8703" i="3"/>
  <c r="N8703" i="3"/>
  <c r="M8703" i="3"/>
  <c r="K8703" i="3"/>
  <c r="I8703" i="3"/>
  <c r="L8703" i="3" s="1"/>
  <c r="Q8702" i="3"/>
  <c r="P8702" i="3"/>
  <c r="O8702" i="3"/>
  <c r="N8702" i="3"/>
  <c r="M8702" i="3"/>
  <c r="K8702" i="3"/>
  <c r="I8702" i="3"/>
  <c r="L8702" i="3" s="1"/>
  <c r="Q8701" i="3"/>
  <c r="P8701" i="3"/>
  <c r="O8701" i="3"/>
  <c r="N8701" i="3"/>
  <c r="M8701" i="3"/>
  <c r="K8701" i="3"/>
  <c r="I8701" i="3"/>
  <c r="L8701" i="3" s="1"/>
  <c r="Q8700" i="3"/>
  <c r="P8700" i="3"/>
  <c r="O8700" i="3"/>
  <c r="N8700" i="3"/>
  <c r="M8700" i="3"/>
  <c r="K8700" i="3"/>
  <c r="I8700" i="3"/>
  <c r="Q8699" i="3"/>
  <c r="P8699" i="3"/>
  <c r="O8699" i="3"/>
  <c r="N8699" i="3"/>
  <c r="M8699" i="3"/>
  <c r="K8699" i="3"/>
  <c r="I8699" i="3"/>
  <c r="Q8698" i="3"/>
  <c r="P8698" i="3"/>
  <c r="O8698" i="3"/>
  <c r="N8698" i="3"/>
  <c r="M8698" i="3"/>
  <c r="K8698" i="3"/>
  <c r="I8698" i="3"/>
  <c r="Q8697" i="3"/>
  <c r="P8697" i="3"/>
  <c r="O8697" i="3"/>
  <c r="N8697" i="3"/>
  <c r="M8697" i="3"/>
  <c r="K8697" i="3"/>
  <c r="I8697" i="3"/>
  <c r="Q8696" i="3"/>
  <c r="P8696" i="3"/>
  <c r="O8696" i="3"/>
  <c r="N8696" i="3"/>
  <c r="M8696" i="3"/>
  <c r="K8696" i="3"/>
  <c r="I8696" i="3"/>
  <c r="Q8695" i="3"/>
  <c r="P8695" i="3"/>
  <c r="O8695" i="3"/>
  <c r="N8695" i="3"/>
  <c r="M8695" i="3"/>
  <c r="K8695" i="3"/>
  <c r="I8695" i="3"/>
  <c r="Q8694" i="3"/>
  <c r="P8694" i="3"/>
  <c r="O8694" i="3"/>
  <c r="N8694" i="3"/>
  <c r="M8694" i="3"/>
  <c r="K8694" i="3"/>
  <c r="I8694" i="3"/>
  <c r="L8694" i="3" s="1"/>
  <c r="Q8693" i="3"/>
  <c r="P8693" i="3"/>
  <c r="O8693" i="3"/>
  <c r="N8693" i="3"/>
  <c r="M8693" i="3"/>
  <c r="K8693" i="3"/>
  <c r="I8693" i="3"/>
  <c r="L8693" i="3" s="1"/>
  <c r="Q8692" i="3"/>
  <c r="P8692" i="3"/>
  <c r="O8692" i="3"/>
  <c r="N8692" i="3"/>
  <c r="M8692" i="3"/>
  <c r="K8692" i="3"/>
  <c r="I8692" i="3"/>
  <c r="Q8691" i="3"/>
  <c r="P8691" i="3"/>
  <c r="O8691" i="3"/>
  <c r="N8691" i="3"/>
  <c r="M8691" i="3"/>
  <c r="K8691" i="3"/>
  <c r="I8691" i="3"/>
  <c r="Q8690" i="3"/>
  <c r="P8690" i="3"/>
  <c r="O8690" i="3"/>
  <c r="N8690" i="3"/>
  <c r="M8690" i="3"/>
  <c r="K8690" i="3"/>
  <c r="I8690" i="3"/>
  <c r="Q8689" i="3"/>
  <c r="P8689" i="3"/>
  <c r="O8689" i="3"/>
  <c r="N8689" i="3"/>
  <c r="M8689" i="3"/>
  <c r="K8689" i="3"/>
  <c r="I8689" i="3"/>
  <c r="Q8688" i="3"/>
  <c r="P8688" i="3"/>
  <c r="O8688" i="3"/>
  <c r="N8688" i="3"/>
  <c r="M8688" i="3"/>
  <c r="K8688" i="3"/>
  <c r="I8688" i="3"/>
  <c r="Q8687" i="3"/>
  <c r="P8687" i="3"/>
  <c r="O8687" i="3"/>
  <c r="N8687" i="3"/>
  <c r="M8687" i="3"/>
  <c r="K8687" i="3"/>
  <c r="I8687" i="3"/>
  <c r="Q8686" i="3"/>
  <c r="P8686" i="3"/>
  <c r="O8686" i="3"/>
  <c r="N8686" i="3"/>
  <c r="M8686" i="3"/>
  <c r="K8686" i="3"/>
  <c r="I8686" i="3"/>
  <c r="L8686" i="3" s="1"/>
  <c r="Q8685" i="3"/>
  <c r="P8685" i="3"/>
  <c r="O8685" i="3"/>
  <c r="N8685" i="3"/>
  <c r="M8685" i="3"/>
  <c r="K8685" i="3"/>
  <c r="I8685" i="3"/>
  <c r="L8685" i="3" s="1"/>
  <c r="Q8684" i="3"/>
  <c r="P8684" i="3"/>
  <c r="O8684" i="3"/>
  <c r="N8684" i="3"/>
  <c r="M8684" i="3"/>
  <c r="K8684" i="3"/>
  <c r="I8684" i="3"/>
  <c r="Q8683" i="3"/>
  <c r="P8683" i="3"/>
  <c r="O8683" i="3"/>
  <c r="N8683" i="3"/>
  <c r="M8683" i="3"/>
  <c r="K8683" i="3"/>
  <c r="I8683" i="3"/>
  <c r="Q8682" i="3"/>
  <c r="P8682" i="3"/>
  <c r="O8682" i="3"/>
  <c r="N8682" i="3"/>
  <c r="M8682" i="3"/>
  <c r="K8682" i="3"/>
  <c r="I8682" i="3"/>
  <c r="L8682" i="3" s="1"/>
  <c r="Q8681" i="3"/>
  <c r="P8681" i="3"/>
  <c r="O8681" i="3"/>
  <c r="N8681" i="3"/>
  <c r="M8681" i="3"/>
  <c r="K8681" i="3"/>
  <c r="I8681" i="3"/>
  <c r="L8681" i="3" s="1"/>
  <c r="Q8680" i="3"/>
  <c r="P8680" i="3"/>
  <c r="O8680" i="3"/>
  <c r="N8680" i="3"/>
  <c r="M8680" i="3"/>
  <c r="K8680" i="3"/>
  <c r="I8680" i="3"/>
  <c r="J8680" i="3" s="1"/>
  <c r="Q8679" i="3"/>
  <c r="P8679" i="3"/>
  <c r="O8679" i="3"/>
  <c r="N8679" i="3"/>
  <c r="M8679" i="3"/>
  <c r="K8679" i="3"/>
  <c r="I8679" i="3"/>
  <c r="Q8678" i="3"/>
  <c r="P8678" i="3"/>
  <c r="O8678" i="3"/>
  <c r="N8678" i="3"/>
  <c r="M8678" i="3"/>
  <c r="K8678" i="3"/>
  <c r="I8678" i="3"/>
  <c r="Q8677" i="3"/>
  <c r="P8677" i="3"/>
  <c r="O8677" i="3"/>
  <c r="N8677" i="3"/>
  <c r="M8677" i="3"/>
  <c r="K8677" i="3"/>
  <c r="I8677" i="3"/>
  <c r="Q8676" i="3"/>
  <c r="P8676" i="3"/>
  <c r="O8676" i="3"/>
  <c r="N8676" i="3"/>
  <c r="M8676" i="3"/>
  <c r="K8676" i="3"/>
  <c r="I8676" i="3"/>
  <c r="Q8675" i="3"/>
  <c r="P8675" i="3"/>
  <c r="O8675" i="3"/>
  <c r="N8675" i="3"/>
  <c r="M8675" i="3"/>
  <c r="K8675" i="3"/>
  <c r="I8675" i="3"/>
  <c r="J8675" i="3" s="1"/>
  <c r="Q8674" i="3"/>
  <c r="P8674" i="3"/>
  <c r="O8674" i="3"/>
  <c r="N8674" i="3"/>
  <c r="M8674" i="3"/>
  <c r="K8674" i="3"/>
  <c r="I8674" i="3"/>
  <c r="L8674" i="3" s="1"/>
  <c r="Q8673" i="3"/>
  <c r="P8673" i="3"/>
  <c r="O8673" i="3"/>
  <c r="N8673" i="3"/>
  <c r="M8673" i="3"/>
  <c r="K8673" i="3"/>
  <c r="I8673" i="3"/>
  <c r="L8673" i="3" s="1"/>
  <c r="Q8672" i="3"/>
  <c r="P8672" i="3"/>
  <c r="O8672" i="3"/>
  <c r="N8672" i="3"/>
  <c r="M8672" i="3"/>
  <c r="K8672" i="3"/>
  <c r="I8672" i="3"/>
  <c r="J8672" i="3" s="1"/>
  <c r="Q8671" i="3"/>
  <c r="P8671" i="3"/>
  <c r="O8671" i="3"/>
  <c r="N8671" i="3"/>
  <c r="M8671" i="3"/>
  <c r="K8671" i="3"/>
  <c r="I8671" i="3"/>
  <c r="Q8670" i="3"/>
  <c r="P8670" i="3"/>
  <c r="O8670" i="3"/>
  <c r="N8670" i="3"/>
  <c r="M8670" i="3"/>
  <c r="K8670" i="3"/>
  <c r="I8670" i="3"/>
  <c r="L8670" i="3" s="1"/>
  <c r="Q8669" i="3"/>
  <c r="P8669" i="3"/>
  <c r="O8669" i="3"/>
  <c r="N8669" i="3"/>
  <c r="M8669" i="3"/>
  <c r="K8669" i="3"/>
  <c r="I8669" i="3"/>
  <c r="L8669" i="3" s="1"/>
  <c r="Q8668" i="3"/>
  <c r="P8668" i="3"/>
  <c r="O8668" i="3"/>
  <c r="N8668" i="3"/>
  <c r="M8668" i="3"/>
  <c r="K8668" i="3"/>
  <c r="I8668" i="3"/>
  <c r="L8668" i="3" s="1"/>
  <c r="Q8667" i="3"/>
  <c r="P8667" i="3"/>
  <c r="O8667" i="3"/>
  <c r="N8667" i="3"/>
  <c r="M8667" i="3"/>
  <c r="K8667" i="3"/>
  <c r="I8667" i="3"/>
  <c r="J8667" i="3" s="1"/>
  <c r="Q8666" i="3"/>
  <c r="P8666" i="3"/>
  <c r="O8666" i="3"/>
  <c r="N8666" i="3"/>
  <c r="M8666" i="3"/>
  <c r="K8666" i="3"/>
  <c r="I8666" i="3"/>
  <c r="J8666" i="3" s="1"/>
  <c r="Q8665" i="3"/>
  <c r="P8665" i="3"/>
  <c r="O8665" i="3"/>
  <c r="N8665" i="3"/>
  <c r="M8665" i="3"/>
  <c r="K8665" i="3"/>
  <c r="I8665" i="3"/>
  <c r="L8665" i="3" s="1"/>
  <c r="Q8664" i="3"/>
  <c r="P8664" i="3"/>
  <c r="O8664" i="3"/>
  <c r="N8664" i="3"/>
  <c r="M8664" i="3"/>
  <c r="K8664" i="3"/>
  <c r="I8664" i="3"/>
  <c r="J8664" i="3" s="1"/>
  <c r="Q8663" i="3"/>
  <c r="P8663" i="3"/>
  <c r="O8663" i="3"/>
  <c r="N8663" i="3"/>
  <c r="M8663" i="3"/>
  <c r="K8663" i="3"/>
  <c r="I8663" i="3"/>
  <c r="Q8662" i="3"/>
  <c r="P8662" i="3"/>
  <c r="O8662" i="3"/>
  <c r="N8662" i="3"/>
  <c r="M8662" i="3"/>
  <c r="K8662" i="3"/>
  <c r="I8662" i="3"/>
  <c r="L8662" i="3" s="1"/>
  <c r="Q8661" i="3"/>
  <c r="P8661" i="3"/>
  <c r="O8661" i="3"/>
  <c r="N8661" i="3"/>
  <c r="M8661" i="3"/>
  <c r="K8661" i="3"/>
  <c r="I8661" i="3"/>
  <c r="L8661" i="3" s="1"/>
  <c r="Q8660" i="3"/>
  <c r="P8660" i="3"/>
  <c r="O8660" i="3"/>
  <c r="N8660" i="3"/>
  <c r="M8660" i="3"/>
  <c r="K8660" i="3"/>
  <c r="I8660" i="3"/>
  <c r="L8660" i="3" s="1"/>
  <c r="Q8659" i="3"/>
  <c r="P8659" i="3"/>
  <c r="O8659" i="3"/>
  <c r="N8659" i="3"/>
  <c r="M8659" i="3"/>
  <c r="K8659" i="3"/>
  <c r="I8659" i="3"/>
  <c r="J8659" i="3" s="1"/>
  <c r="Q8658" i="3"/>
  <c r="P8658" i="3"/>
  <c r="O8658" i="3"/>
  <c r="N8658" i="3"/>
  <c r="M8658" i="3"/>
  <c r="K8658" i="3"/>
  <c r="I8658" i="3"/>
  <c r="J8658" i="3" s="1"/>
  <c r="Q8657" i="3"/>
  <c r="P8657" i="3"/>
  <c r="O8657" i="3"/>
  <c r="N8657" i="3"/>
  <c r="M8657" i="3"/>
  <c r="K8657" i="3"/>
  <c r="I8657" i="3"/>
  <c r="L8657" i="3" s="1"/>
  <c r="Q8656" i="3"/>
  <c r="P8656" i="3"/>
  <c r="O8656" i="3"/>
  <c r="N8656" i="3"/>
  <c r="M8656" i="3"/>
  <c r="K8656" i="3"/>
  <c r="I8656" i="3"/>
  <c r="J8656" i="3" s="1"/>
  <c r="Q8655" i="3"/>
  <c r="P8655" i="3"/>
  <c r="O8655" i="3"/>
  <c r="N8655" i="3"/>
  <c r="M8655" i="3"/>
  <c r="K8655" i="3"/>
  <c r="I8655" i="3"/>
  <c r="Q8654" i="3"/>
  <c r="P8654" i="3"/>
  <c r="O8654" i="3"/>
  <c r="N8654" i="3"/>
  <c r="M8654" i="3"/>
  <c r="K8654" i="3"/>
  <c r="I8654" i="3"/>
  <c r="L8654" i="3" s="1"/>
  <c r="Q8653" i="3"/>
  <c r="P8653" i="3"/>
  <c r="O8653" i="3"/>
  <c r="N8653" i="3"/>
  <c r="M8653" i="3"/>
  <c r="K8653" i="3"/>
  <c r="I8653" i="3"/>
  <c r="L8653" i="3" s="1"/>
  <c r="Q8652" i="3"/>
  <c r="P8652" i="3"/>
  <c r="O8652" i="3"/>
  <c r="N8652" i="3"/>
  <c r="M8652" i="3"/>
  <c r="K8652" i="3"/>
  <c r="I8652" i="3"/>
  <c r="J8652" i="3" s="1"/>
  <c r="Q8651" i="3"/>
  <c r="P8651" i="3"/>
  <c r="O8651" i="3"/>
  <c r="N8651" i="3"/>
  <c r="M8651" i="3"/>
  <c r="K8651" i="3"/>
  <c r="I8651" i="3"/>
  <c r="Q8650" i="3"/>
  <c r="P8650" i="3"/>
  <c r="O8650" i="3"/>
  <c r="N8650" i="3"/>
  <c r="M8650" i="3"/>
  <c r="K8650" i="3"/>
  <c r="I8650" i="3"/>
  <c r="Q8649" i="3"/>
  <c r="P8649" i="3"/>
  <c r="O8649" i="3"/>
  <c r="N8649" i="3"/>
  <c r="M8649" i="3"/>
  <c r="K8649" i="3"/>
  <c r="I8649" i="3"/>
  <c r="Q8648" i="3"/>
  <c r="P8648" i="3"/>
  <c r="O8648" i="3"/>
  <c r="N8648" i="3"/>
  <c r="M8648" i="3"/>
  <c r="K8648" i="3"/>
  <c r="I8648" i="3"/>
  <c r="Q8647" i="3"/>
  <c r="P8647" i="3"/>
  <c r="O8647" i="3"/>
  <c r="N8647" i="3"/>
  <c r="M8647" i="3"/>
  <c r="K8647" i="3"/>
  <c r="I8647" i="3"/>
  <c r="Q8646" i="3"/>
  <c r="P8646" i="3"/>
  <c r="O8646" i="3"/>
  <c r="N8646" i="3"/>
  <c r="M8646" i="3"/>
  <c r="K8646" i="3"/>
  <c r="I8646" i="3"/>
  <c r="Q8645" i="3"/>
  <c r="P8645" i="3"/>
  <c r="O8645" i="3"/>
  <c r="N8645" i="3"/>
  <c r="M8645" i="3"/>
  <c r="K8645" i="3"/>
  <c r="I8645" i="3"/>
  <c r="Q8644" i="3"/>
  <c r="P8644" i="3"/>
  <c r="O8644" i="3"/>
  <c r="N8644" i="3"/>
  <c r="M8644" i="3"/>
  <c r="K8644" i="3"/>
  <c r="I8644" i="3"/>
  <c r="L8644" i="3" s="1"/>
  <c r="Q8643" i="3"/>
  <c r="P8643" i="3"/>
  <c r="O8643" i="3"/>
  <c r="N8643" i="3"/>
  <c r="M8643" i="3"/>
  <c r="K8643" i="3"/>
  <c r="I8643" i="3"/>
  <c r="J8643" i="3" s="1"/>
  <c r="Q8642" i="3"/>
  <c r="P8642" i="3"/>
  <c r="O8642" i="3"/>
  <c r="N8642" i="3"/>
  <c r="M8642" i="3"/>
  <c r="K8642" i="3"/>
  <c r="I8642" i="3"/>
  <c r="J8642" i="3" s="1"/>
  <c r="Q8641" i="3"/>
  <c r="P8641" i="3"/>
  <c r="O8641" i="3"/>
  <c r="N8641" i="3"/>
  <c r="M8641" i="3"/>
  <c r="K8641" i="3"/>
  <c r="I8641" i="3"/>
  <c r="L8641" i="3" s="1"/>
  <c r="Q8640" i="3"/>
  <c r="P8640" i="3"/>
  <c r="O8640" i="3"/>
  <c r="N8640" i="3"/>
  <c r="M8640" i="3"/>
  <c r="K8640" i="3"/>
  <c r="I8640" i="3"/>
  <c r="J8640" i="3" s="1"/>
  <c r="Q8639" i="3"/>
  <c r="P8639" i="3"/>
  <c r="O8639" i="3"/>
  <c r="N8639" i="3"/>
  <c r="M8639" i="3"/>
  <c r="K8639" i="3"/>
  <c r="I8639" i="3"/>
  <c r="Q8638" i="3"/>
  <c r="P8638" i="3"/>
  <c r="O8638" i="3"/>
  <c r="N8638" i="3"/>
  <c r="M8638" i="3"/>
  <c r="K8638" i="3"/>
  <c r="I8638" i="3"/>
  <c r="L8638" i="3" s="1"/>
  <c r="Q8637" i="3"/>
  <c r="P8637" i="3"/>
  <c r="O8637" i="3"/>
  <c r="N8637" i="3"/>
  <c r="M8637" i="3"/>
  <c r="K8637" i="3"/>
  <c r="I8637" i="3"/>
  <c r="L8637" i="3" s="1"/>
  <c r="Q8636" i="3"/>
  <c r="P8636" i="3"/>
  <c r="O8636" i="3"/>
  <c r="N8636" i="3"/>
  <c r="M8636" i="3"/>
  <c r="K8636" i="3"/>
  <c r="I8636" i="3"/>
  <c r="J8636" i="3" s="1"/>
  <c r="Q8635" i="3"/>
  <c r="P8635" i="3"/>
  <c r="O8635" i="3"/>
  <c r="N8635" i="3"/>
  <c r="M8635" i="3"/>
  <c r="K8635" i="3"/>
  <c r="I8635" i="3"/>
  <c r="J8635" i="3" s="1"/>
  <c r="Q8634" i="3"/>
  <c r="P8634" i="3"/>
  <c r="O8634" i="3"/>
  <c r="N8634" i="3"/>
  <c r="M8634" i="3"/>
  <c r="K8634" i="3"/>
  <c r="I8634" i="3"/>
  <c r="J8634" i="3" s="1"/>
  <c r="Q8633" i="3"/>
  <c r="P8633" i="3"/>
  <c r="O8633" i="3"/>
  <c r="N8633" i="3"/>
  <c r="M8633" i="3"/>
  <c r="K8633" i="3"/>
  <c r="I8633" i="3"/>
  <c r="L8633" i="3" s="1"/>
  <c r="Q8632" i="3"/>
  <c r="P8632" i="3"/>
  <c r="O8632" i="3"/>
  <c r="N8632" i="3"/>
  <c r="M8632" i="3"/>
  <c r="K8632" i="3"/>
  <c r="I8632" i="3"/>
  <c r="L8632" i="3" s="1"/>
  <c r="Q8631" i="3"/>
  <c r="P8631" i="3"/>
  <c r="O8631" i="3"/>
  <c r="N8631" i="3"/>
  <c r="M8631" i="3"/>
  <c r="K8631" i="3"/>
  <c r="I8631" i="3"/>
  <c r="Q8630" i="3"/>
  <c r="P8630" i="3"/>
  <c r="O8630" i="3"/>
  <c r="N8630" i="3"/>
  <c r="M8630" i="3"/>
  <c r="K8630" i="3"/>
  <c r="I8630" i="3"/>
  <c r="L8630" i="3" s="1"/>
  <c r="Q8629" i="3"/>
  <c r="P8629" i="3"/>
  <c r="O8629" i="3"/>
  <c r="N8629" i="3"/>
  <c r="M8629" i="3"/>
  <c r="K8629" i="3"/>
  <c r="I8629" i="3"/>
  <c r="L8629" i="3" s="1"/>
  <c r="Q8628" i="3"/>
  <c r="P8628" i="3"/>
  <c r="O8628" i="3"/>
  <c r="N8628" i="3"/>
  <c r="M8628" i="3"/>
  <c r="L8628" i="3"/>
  <c r="K8628" i="3"/>
  <c r="I8628" i="3"/>
  <c r="J8628" i="3" s="1"/>
  <c r="Q8627" i="3"/>
  <c r="P8627" i="3"/>
  <c r="O8627" i="3"/>
  <c r="N8627" i="3"/>
  <c r="M8627" i="3"/>
  <c r="L8627" i="3"/>
  <c r="K8627" i="3"/>
  <c r="I8627" i="3"/>
  <c r="J8627" i="3" s="1"/>
  <c r="Q8626" i="3"/>
  <c r="P8626" i="3"/>
  <c r="O8626" i="3"/>
  <c r="N8626" i="3"/>
  <c r="M8626" i="3"/>
  <c r="L8626" i="3"/>
  <c r="K8626" i="3"/>
  <c r="I8626" i="3"/>
  <c r="J8626" i="3" s="1"/>
  <c r="Q8625" i="3"/>
  <c r="P8625" i="3"/>
  <c r="O8625" i="3"/>
  <c r="N8625" i="3"/>
  <c r="M8625" i="3"/>
  <c r="K8625" i="3"/>
  <c r="I8625" i="3"/>
  <c r="L8625" i="3" s="1"/>
  <c r="Q8624" i="3"/>
  <c r="P8624" i="3"/>
  <c r="O8624" i="3"/>
  <c r="N8624" i="3"/>
  <c r="M8624" i="3"/>
  <c r="K8624" i="3"/>
  <c r="I8624" i="3"/>
  <c r="Q8623" i="3"/>
  <c r="P8623" i="3"/>
  <c r="O8623" i="3"/>
  <c r="N8623" i="3"/>
  <c r="M8623" i="3"/>
  <c r="K8623" i="3"/>
  <c r="I8623" i="3"/>
  <c r="Q8622" i="3"/>
  <c r="P8622" i="3"/>
  <c r="O8622" i="3"/>
  <c r="N8622" i="3"/>
  <c r="M8622" i="3"/>
  <c r="K8622" i="3"/>
  <c r="I8622" i="3"/>
  <c r="L8622" i="3" s="1"/>
  <c r="Q8621" i="3"/>
  <c r="P8621" i="3"/>
  <c r="O8621" i="3"/>
  <c r="N8621" i="3"/>
  <c r="M8621" i="3"/>
  <c r="K8621" i="3"/>
  <c r="I8621" i="3"/>
  <c r="L8621" i="3" s="1"/>
  <c r="Q8620" i="3"/>
  <c r="P8620" i="3"/>
  <c r="O8620" i="3"/>
  <c r="N8620" i="3"/>
  <c r="M8620" i="3"/>
  <c r="K8620" i="3"/>
  <c r="I8620" i="3"/>
  <c r="J8620" i="3" s="1"/>
  <c r="Q8619" i="3"/>
  <c r="P8619" i="3"/>
  <c r="O8619" i="3"/>
  <c r="N8619" i="3"/>
  <c r="M8619" i="3"/>
  <c r="K8619" i="3"/>
  <c r="I8619" i="3"/>
  <c r="J8619" i="3" s="1"/>
  <c r="Q8618" i="3"/>
  <c r="P8618" i="3"/>
  <c r="O8618" i="3"/>
  <c r="N8618" i="3"/>
  <c r="M8618" i="3"/>
  <c r="K8618" i="3"/>
  <c r="I8618" i="3"/>
  <c r="J8618" i="3" s="1"/>
  <c r="Q8617" i="3"/>
  <c r="P8617" i="3"/>
  <c r="O8617" i="3"/>
  <c r="N8617" i="3"/>
  <c r="M8617" i="3"/>
  <c r="K8617" i="3"/>
  <c r="I8617" i="3"/>
  <c r="L8617" i="3" s="1"/>
  <c r="Q8616" i="3"/>
  <c r="P8616" i="3"/>
  <c r="O8616" i="3"/>
  <c r="N8616" i="3"/>
  <c r="M8616" i="3"/>
  <c r="K8616" i="3"/>
  <c r="I8616" i="3"/>
  <c r="Q8615" i="3"/>
  <c r="P8615" i="3"/>
  <c r="O8615" i="3"/>
  <c r="N8615" i="3"/>
  <c r="M8615" i="3"/>
  <c r="K8615" i="3"/>
  <c r="I8615" i="3"/>
  <c r="Q8614" i="3"/>
  <c r="P8614" i="3"/>
  <c r="O8614" i="3"/>
  <c r="N8614" i="3"/>
  <c r="M8614" i="3"/>
  <c r="K8614" i="3"/>
  <c r="I8614" i="3"/>
  <c r="L8614" i="3" s="1"/>
  <c r="Q8613" i="3"/>
  <c r="P8613" i="3"/>
  <c r="O8613" i="3"/>
  <c r="N8613" i="3"/>
  <c r="M8613" i="3"/>
  <c r="K8613" i="3"/>
  <c r="I8613" i="3"/>
  <c r="L8613" i="3" s="1"/>
  <c r="Q8612" i="3"/>
  <c r="P8612" i="3"/>
  <c r="O8612" i="3"/>
  <c r="N8612" i="3"/>
  <c r="M8612" i="3"/>
  <c r="K8612" i="3"/>
  <c r="I8612" i="3"/>
  <c r="Q8611" i="3"/>
  <c r="P8611" i="3"/>
  <c r="O8611" i="3"/>
  <c r="N8611" i="3"/>
  <c r="M8611" i="3"/>
  <c r="K8611" i="3"/>
  <c r="I8611" i="3"/>
  <c r="Q8610" i="3"/>
  <c r="P8610" i="3"/>
  <c r="O8610" i="3"/>
  <c r="N8610" i="3"/>
  <c r="M8610" i="3"/>
  <c r="K8610" i="3"/>
  <c r="I8610" i="3"/>
  <c r="L8610" i="3" s="1"/>
  <c r="Q8609" i="3"/>
  <c r="P8609" i="3"/>
  <c r="O8609" i="3"/>
  <c r="N8609" i="3"/>
  <c r="M8609" i="3"/>
  <c r="K8609" i="3"/>
  <c r="I8609" i="3"/>
  <c r="L8609" i="3" s="1"/>
  <c r="Q8608" i="3"/>
  <c r="P8608" i="3"/>
  <c r="O8608" i="3"/>
  <c r="N8608" i="3"/>
  <c r="M8608" i="3"/>
  <c r="K8608" i="3"/>
  <c r="I8608" i="3"/>
  <c r="L8608" i="3" s="1"/>
  <c r="Q8607" i="3"/>
  <c r="P8607" i="3"/>
  <c r="O8607" i="3"/>
  <c r="N8607" i="3"/>
  <c r="M8607" i="3"/>
  <c r="K8607" i="3"/>
  <c r="I8607" i="3"/>
  <c r="Q8606" i="3"/>
  <c r="P8606" i="3"/>
  <c r="O8606" i="3"/>
  <c r="N8606" i="3"/>
  <c r="M8606" i="3"/>
  <c r="K8606" i="3"/>
  <c r="J8606" i="3"/>
  <c r="I8606" i="3"/>
  <c r="L8606" i="3" s="1"/>
  <c r="Q8605" i="3"/>
  <c r="P8605" i="3"/>
  <c r="O8605" i="3"/>
  <c r="N8605" i="3"/>
  <c r="M8605" i="3"/>
  <c r="K8605" i="3"/>
  <c r="J8605" i="3"/>
  <c r="I8605" i="3"/>
  <c r="L8605" i="3" s="1"/>
  <c r="Q8604" i="3"/>
  <c r="P8604" i="3"/>
  <c r="O8604" i="3"/>
  <c r="N8604" i="3"/>
  <c r="M8604" i="3"/>
  <c r="K8604" i="3"/>
  <c r="J8604" i="3"/>
  <c r="I8604" i="3"/>
  <c r="L8604" i="3" s="1"/>
  <c r="Q8603" i="3"/>
  <c r="P8603" i="3"/>
  <c r="O8603" i="3"/>
  <c r="N8603" i="3"/>
  <c r="M8603" i="3"/>
  <c r="K8603" i="3"/>
  <c r="I8603" i="3"/>
  <c r="J8603" i="3" s="1"/>
  <c r="Q8602" i="3"/>
  <c r="P8602" i="3"/>
  <c r="O8602" i="3"/>
  <c r="N8602" i="3"/>
  <c r="M8602" i="3"/>
  <c r="K8602" i="3"/>
  <c r="I8602" i="3"/>
  <c r="J8602" i="3" s="1"/>
  <c r="Q8601" i="3"/>
  <c r="P8601" i="3"/>
  <c r="O8601" i="3"/>
  <c r="N8601" i="3"/>
  <c r="M8601" i="3"/>
  <c r="K8601" i="3"/>
  <c r="I8601" i="3"/>
  <c r="Q8600" i="3"/>
  <c r="P8600" i="3"/>
  <c r="O8600" i="3"/>
  <c r="N8600" i="3"/>
  <c r="M8600" i="3"/>
  <c r="K8600" i="3"/>
  <c r="I8600" i="3"/>
  <c r="J8600" i="3" s="1"/>
  <c r="Q8599" i="3"/>
  <c r="P8599" i="3"/>
  <c r="O8599" i="3"/>
  <c r="N8599" i="3"/>
  <c r="M8599" i="3"/>
  <c r="K8599" i="3"/>
  <c r="I8599" i="3"/>
  <c r="Q8598" i="3"/>
  <c r="P8598" i="3"/>
  <c r="O8598" i="3"/>
  <c r="N8598" i="3"/>
  <c r="M8598" i="3"/>
  <c r="K8598" i="3"/>
  <c r="I8598" i="3"/>
  <c r="Q8597" i="3"/>
  <c r="P8597" i="3"/>
  <c r="O8597" i="3"/>
  <c r="N8597" i="3"/>
  <c r="M8597" i="3"/>
  <c r="K8597" i="3"/>
  <c r="I8597" i="3"/>
  <c r="Q8596" i="3"/>
  <c r="P8596" i="3"/>
  <c r="O8596" i="3"/>
  <c r="N8596" i="3"/>
  <c r="M8596" i="3"/>
  <c r="K8596" i="3"/>
  <c r="I8596" i="3"/>
  <c r="L8596" i="3" s="1"/>
  <c r="Q8595" i="3"/>
  <c r="P8595" i="3"/>
  <c r="O8595" i="3"/>
  <c r="N8595" i="3"/>
  <c r="M8595" i="3"/>
  <c r="K8595" i="3"/>
  <c r="I8595" i="3"/>
  <c r="J8595" i="3" s="1"/>
  <c r="Q8594" i="3"/>
  <c r="P8594" i="3"/>
  <c r="O8594" i="3"/>
  <c r="N8594" i="3"/>
  <c r="M8594" i="3"/>
  <c r="K8594" i="3"/>
  <c r="I8594" i="3"/>
  <c r="J8594" i="3" s="1"/>
  <c r="Q8593" i="3"/>
  <c r="P8593" i="3"/>
  <c r="O8593" i="3"/>
  <c r="N8593" i="3"/>
  <c r="M8593" i="3"/>
  <c r="K8593" i="3"/>
  <c r="I8593" i="3"/>
  <c r="L8593" i="3" s="1"/>
  <c r="Q8592" i="3"/>
  <c r="P8592" i="3"/>
  <c r="O8592" i="3"/>
  <c r="N8592" i="3"/>
  <c r="M8592" i="3"/>
  <c r="K8592" i="3"/>
  <c r="I8592" i="3"/>
  <c r="L8592" i="3" s="1"/>
  <c r="Q8591" i="3"/>
  <c r="P8591" i="3"/>
  <c r="O8591" i="3"/>
  <c r="N8591" i="3"/>
  <c r="M8591" i="3"/>
  <c r="K8591" i="3"/>
  <c r="I8591" i="3"/>
  <c r="Q8590" i="3"/>
  <c r="P8590" i="3"/>
  <c r="O8590" i="3"/>
  <c r="N8590" i="3"/>
  <c r="M8590" i="3"/>
  <c r="K8590" i="3"/>
  <c r="I8590" i="3"/>
  <c r="L8590" i="3" s="1"/>
  <c r="Q8589" i="3"/>
  <c r="P8589" i="3"/>
  <c r="O8589" i="3"/>
  <c r="N8589" i="3"/>
  <c r="M8589" i="3"/>
  <c r="K8589" i="3"/>
  <c r="I8589" i="3"/>
  <c r="L8589" i="3" s="1"/>
  <c r="Q8588" i="3"/>
  <c r="P8588" i="3"/>
  <c r="O8588" i="3"/>
  <c r="N8588" i="3"/>
  <c r="M8588" i="3"/>
  <c r="K8588" i="3"/>
  <c r="I8588" i="3"/>
  <c r="L8588" i="3" s="1"/>
  <c r="Q8587" i="3"/>
  <c r="P8587" i="3"/>
  <c r="O8587" i="3"/>
  <c r="N8587" i="3"/>
  <c r="M8587" i="3"/>
  <c r="K8587" i="3"/>
  <c r="I8587" i="3"/>
  <c r="J8587" i="3" s="1"/>
  <c r="Q8586" i="3"/>
  <c r="P8586" i="3"/>
  <c r="O8586" i="3"/>
  <c r="N8586" i="3"/>
  <c r="M8586" i="3"/>
  <c r="K8586" i="3"/>
  <c r="I8586" i="3"/>
  <c r="J8586" i="3" s="1"/>
  <c r="Q8585" i="3"/>
  <c r="P8585" i="3"/>
  <c r="O8585" i="3"/>
  <c r="N8585" i="3"/>
  <c r="M8585" i="3"/>
  <c r="K8585" i="3"/>
  <c r="I8585" i="3"/>
  <c r="L8585" i="3" s="1"/>
  <c r="Q8584" i="3"/>
  <c r="P8584" i="3"/>
  <c r="O8584" i="3"/>
  <c r="N8584" i="3"/>
  <c r="M8584" i="3"/>
  <c r="K8584" i="3"/>
  <c r="I8584" i="3"/>
  <c r="Q8583" i="3"/>
  <c r="P8583" i="3"/>
  <c r="O8583" i="3"/>
  <c r="N8583" i="3"/>
  <c r="M8583" i="3"/>
  <c r="K8583" i="3"/>
  <c r="I8583" i="3"/>
  <c r="Q8582" i="3"/>
  <c r="P8582" i="3"/>
  <c r="O8582" i="3"/>
  <c r="N8582" i="3"/>
  <c r="M8582" i="3"/>
  <c r="K8582" i="3"/>
  <c r="I8582" i="3"/>
  <c r="L8582" i="3" s="1"/>
  <c r="Q8581" i="3"/>
  <c r="P8581" i="3"/>
  <c r="O8581" i="3"/>
  <c r="N8581" i="3"/>
  <c r="M8581" i="3"/>
  <c r="K8581" i="3"/>
  <c r="I8581" i="3"/>
  <c r="L8581" i="3" s="1"/>
  <c r="Q8580" i="3"/>
  <c r="P8580" i="3"/>
  <c r="O8580" i="3"/>
  <c r="N8580" i="3"/>
  <c r="M8580" i="3"/>
  <c r="K8580" i="3"/>
  <c r="I8580" i="3"/>
  <c r="Q8579" i="3"/>
  <c r="P8579" i="3"/>
  <c r="O8579" i="3"/>
  <c r="N8579" i="3"/>
  <c r="M8579" i="3"/>
  <c r="K8579" i="3"/>
  <c r="I8579" i="3"/>
  <c r="Q8578" i="3"/>
  <c r="P8578" i="3"/>
  <c r="O8578" i="3"/>
  <c r="N8578" i="3"/>
  <c r="M8578" i="3"/>
  <c r="K8578" i="3"/>
  <c r="I8578" i="3"/>
  <c r="Q8577" i="3"/>
  <c r="P8577" i="3"/>
  <c r="O8577" i="3"/>
  <c r="N8577" i="3"/>
  <c r="M8577" i="3"/>
  <c r="K8577" i="3"/>
  <c r="I8577" i="3"/>
  <c r="Q8576" i="3"/>
  <c r="P8576" i="3"/>
  <c r="O8576" i="3"/>
  <c r="N8576" i="3"/>
  <c r="M8576" i="3"/>
  <c r="K8576" i="3"/>
  <c r="I8576" i="3"/>
  <c r="Q8575" i="3"/>
  <c r="P8575" i="3"/>
  <c r="O8575" i="3"/>
  <c r="N8575" i="3"/>
  <c r="M8575" i="3"/>
  <c r="K8575" i="3"/>
  <c r="I8575" i="3"/>
  <c r="Q8574" i="3"/>
  <c r="P8574" i="3"/>
  <c r="O8574" i="3"/>
  <c r="N8574" i="3"/>
  <c r="M8574" i="3"/>
  <c r="K8574" i="3"/>
  <c r="I8574" i="3"/>
  <c r="L8574" i="3" s="1"/>
  <c r="Q8573" i="3"/>
  <c r="P8573" i="3"/>
  <c r="O8573" i="3"/>
  <c r="N8573" i="3"/>
  <c r="M8573" i="3"/>
  <c r="K8573" i="3"/>
  <c r="I8573" i="3"/>
  <c r="L8573" i="3" s="1"/>
  <c r="Q8572" i="3"/>
  <c r="P8572" i="3"/>
  <c r="O8572" i="3"/>
  <c r="N8572" i="3"/>
  <c r="M8572" i="3"/>
  <c r="K8572" i="3"/>
  <c r="I8572" i="3"/>
  <c r="L8572" i="3" s="1"/>
  <c r="Q8571" i="3"/>
  <c r="P8571" i="3"/>
  <c r="O8571" i="3"/>
  <c r="N8571" i="3"/>
  <c r="M8571" i="3"/>
  <c r="K8571" i="3"/>
  <c r="I8571" i="3"/>
  <c r="J8571" i="3" s="1"/>
  <c r="Q8570" i="3"/>
  <c r="P8570" i="3"/>
  <c r="O8570" i="3"/>
  <c r="N8570" i="3"/>
  <c r="M8570" i="3"/>
  <c r="K8570" i="3"/>
  <c r="I8570" i="3"/>
  <c r="J8570" i="3" s="1"/>
  <c r="Q8569" i="3"/>
  <c r="P8569" i="3"/>
  <c r="O8569" i="3"/>
  <c r="N8569" i="3"/>
  <c r="M8569" i="3"/>
  <c r="K8569" i="3"/>
  <c r="I8569" i="3"/>
  <c r="Q8568" i="3"/>
  <c r="P8568" i="3"/>
  <c r="O8568" i="3"/>
  <c r="N8568" i="3"/>
  <c r="M8568" i="3"/>
  <c r="K8568" i="3"/>
  <c r="I8568" i="3"/>
  <c r="L8568" i="3" s="1"/>
  <c r="Q8567" i="3"/>
  <c r="P8567" i="3"/>
  <c r="O8567" i="3"/>
  <c r="N8567" i="3"/>
  <c r="M8567" i="3"/>
  <c r="K8567" i="3"/>
  <c r="I8567" i="3"/>
  <c r="Q8566" i="3"/>
  <c r="P8566" i="3"/>
  <c r="O8566" i="3"/>
  <c r="N8566" i="3"/>
  <c r="M8566" i="3"/>
  <c r="K8566" i="3"/>
  <c r="I8566" i="3"/>
  <c r="L8566" i="3" s="1"/>
  <c r="Q8565" i="3"/>
  <c r="P8565" i="3"/>
  <c r="O8565" i="3"/>
  <c r="N8565" i="3"/>
  <c r="M8565" i="3"/>
  <c r="K8565" i="3"/>
  <c r="I8565" i="3"/>
  <c r="L8565" i="3" s="1"/>
  <c r="Q8564" i="3"/>
  <c r="P8564" i="3"/>
  <c r="O8564" i="3"/>
  <c r="N8564" i="3"/>
  <c r="M8564" i="3"/>
  <c r="K8564" i="3"/>
  <c r="I8564" i="3"/>
  <c r="Q8563" i="3"/>
  <c r="P8563" i="3"/>
  <c r="O8563" i="3"/>
  <c r="N8563" i="3"/>
  <c r="M8563" i="3"/>
  <c r="K8563" i="3"/>
  <c r="I8563" i="3"/>
  <c r="Q8562" i="3"/>
  <c r="P8562" i="3"/>
  <c r="O8562" i="3"/>
  <c r="N8562" i="3"/>
  <c r="M8562" i="3"/>
  <c r="K8562" i="3"/>
  <c r="I8562" i="3"/>
  <c r="L8562" i="3" s="1"/>
  <c r="Q8561" i="3"/>
  <c r="P8561" i="3"/>
  <c r="O8561" i="3"/>
  <c r="N8561" i="3"/>
  <c r="M8561" i="3"/>
  <c r="K8561" i="3"/>
  <c r="I8561" i="3"/>
  <c r="L8561" i="3" s="1"/>
  <c r="Q8560" i="3"/>
  <c r="P8560" i="3"/>
  <c r="O8560" i="3"/>
  <c r="N8560" i="3"/>
  <c r="M8560" i="3"/>
  <c r="K8560" i="3"/>
  <c r="I8560" i="3"/>
  <c r="J8560" i="3" s="1"/>
  <c r="Q8559" i="3"/>
  <c r="P8559" i="3"/>
  <c r="O8559" i="3"/>
  <c r="N8559" i="3"/>
  <c r="M8559" i="3"/>
  <c r="K8559" i="3"/>
  <c r="I8559" i="3"/>
  <c r="Q8558" i="3"/>
  <c r="P8558" i="3"/>
  <c r="O8558" i="3"/>
  <c r="N8558" i="3"/>
  <c r="M8558" i="3"/>
  <c r="K8558" i="3"/>
  <c r="I8558" i="3"/>
  <c r="Q8557" i="3"/>
  <c r="P8557" i="3"/>
  <c r="O8557" i="3"/>
  <c r="N8557" i="3"/>
  <c r="M8557" i="3"/>
  <c r="K8557" i="3"/>
  <c r="I8557" i="3"/>
  <c r="Q8556" i="3"/>
  <c r="P8556" i="3"/>
  <c r="O8556" i="3"/>
  <c r="N8556" i="3"/>
  <c r="M8556" i="3"/>
  <c r="K8556" i="3"/>
  <c r="I8556" i="3"/>
  <c r="Q8555" i="3"/>
  <c r="P8555" i="3"/>
  <c r="O8555" i="3"/>
  <c r="N8555" i="3"/>
  <c r="M8555" i="3"/>
  <c r="K8555" i="3"/>
  <c r="I8555" i="3"/>
  <c r="Q8554" i="3"/>
  <c r="P8554" i="3"/>
  <c r="O8554" i="3"/>
  <c r="N8554" i="3"/>
  <c r="M8554" i="3"/>
  <c r="K8554" i="3"/>
  <c r="I8554" i="3"/>
  <c r="Q8553" i="3"/>
  <c r="P8553" i="3"/>
  <c r="O8553" i="3"/>
  <c r="N8553" i="3"/>
  <c r="M8553" i="3"/>
  <c r="K8553" i="3"/>
  <c r="I8553" i="3"/>
  <c r="L8553" i="3" s="1"/>
  <c r="Q8552" i="3"/>
  <c r="P8552" i="3"/>
  <c r="O8552" i="3"/>
  <c r="N8552" i="3"/>
  <c r="M8552" i="3"/>
  <c r="K8552" i="3"/>
  <c r="I8552" i="3"/>
  <c r="Q8551" i="3"/>
  <c r="P8551" i="3"/>
  <c r="O8551" i="3"/>
  <c r="N8551" i="3"/>
  <c r="M8551" i="3"/>
  <c r="K8551" i="3"/>
  <c r="I8551" i="3"/>
  <c r="Q8550" i="3"/>
  <c r="P8550" i="3"/>
  <c r="O8550" i="3"/>
  <c r="N8550" i="3"/>
  <c r="M8550" i="3"/>
  <c r="K8550" i="3"/>
  <c r="I8550" i="3"/>
  <c r="L8550" i="3" s="1"/>
  <c r="Q8549" i="3"/>
  <c r="P8549" i="3"/>
  <c r="O8549" i="3"/>
  <c r="N8549" i="3"/>
  <c r="M8549" i="3"/>
  <c r="K8549" i="3"/>
  <c r="I8549" i="3"/>
  <c r="L8549" i="3" s="1"/>
  <c r="Q8548" i="3"/>
  <c r="P8548" i="3"/>
  <c r="O8548" i="3"/>
  <c r="N8548" i="3"/>
  <c r="M8548" i="3"/>
  <c r="K8548" i="3"/>
  <c r="I8548" i="3"/>
  <c r="J8548" i="3" s="1"/>
  <c r="Q8547" i="3"/>
  <c r="P8547" i="3"/>
  <c r="O8547" i="3"/>
  <c r="N8547" i="3"/>
  <c r="M8547" i="3"/>
  <c r="K8547" i="3"/>
  <c r="I8547" i="3"/>
  <c r="J8547" i="3" s="1"/>
  <c r="Q8546" i="3"/>
  <c r="P8546" i="3"/>
  <c r="O8546" i="3"/>
  <c r="N8546" i="3"/>
  <c r="M8546" i="3"/>
  <c r="K8546" i="3"/>
  <c r="I8546" i="3"/>
  <c r="L8546" i="3" s="1"/>
  <c r="Q8545" i="3"/>
  <c r="P8545" i="3"/>
  <c r="O8545" i="3"/>
  <c r="N8545" i="3"/>
  <c r="M8545" i="3"/>
  <c r="K8545" i="3"/>
  <c r="I8545" i="3"/>
  <c r="L8545" i="3" s="1"/>
  <c r="Q8544" i="3"/>
  <c r="P8544" i="3"/>
  <c r="O8544" i="3"/>
  <c r="N8544" i="3"/>
  <c r="M8544" i="3"/>
  <c r="K8544" i="3"/>
  <c r="I8544" i="3"/>
  <c r="J8544" i="3" s="1"/>
  <c r="Q8543" i="3"/>
  <c r="P8543" i="3"/>
  <c r="O8543" i="3"/>
  <c r="N8543" i="3"/>
  <c r="M8543" i="3"/>
  <c r="K8543" i="3"/>
  <c r="I8543" i="3"/>
  <c r="Q8542" i="3"/>
  <c r="P8542" i="3"/>
  <c r="O8542" i="3"/>
  <c r="N8542" i="3"/>
  <c r="M8542" i="3"/>
  <c r="K8542" i="3"/>
  <c r="I8542" i="3"/>
  <c r="Q8541" i="3"/>
  <c r="P8541" i="3"/>
  <c r="O8541" i="3"/>
  <c r="N8541" i="3"/>
  <c r="M8541" i="3"/>
  <c r="K8541" i="3"/>
  <c r="I8541" i="3"/>
  <c r="Q8540" i="3"/>
  <c r="P8540" i="3"/>
  <c r="O8540" i="3"/>
  <c r="N8540" i="3"/>
  <c r="M8540" i="3"/>
  <c r="K8540" i="3"/>
  <c r="I8540" i="3"/>
  <c r="J8540" i="3" s="1"/>
  <c r="Q8539" i="3"/>
  <c r="P8539" i="3"/>
  <c r="O8539" i="3"/>
  <c r="N8539" i="3"/>
  <c r="M8539" i="3"/>
  <c r="K8539" i="3"/>
  <c r="I8539" i="3"/>
  <c r="J8539" i="3" s="1"/>
  <c r="Q8538" i="3"/>
  <c r="P8538" i="3"/>
  <c r="O8538" i="3"/>
  <c r="N8538" i="3"/>
  <c r="M8538" i="3"/>
  <c r="K8538" i="3"/>
  <c r="I8538" i="3"/>
  <c r="Q8537" i="3"/>
  <c r="P8537" i="3"/>
  <c r="O8537" i="3"/>
  <c r="N8537" i="3"/>
  <c r="M8537" i="3"/>
  <c r="K8537" i="3"/>
  <c r="I8537" i="3"/>
  <c r="Q8536" i="3"/>
  <c r="P8536" i="3"/>
  <c r="O8536" i="3"/>
  <c r="N8536" i="3"/>
  <c r="M8536" i="3"/>
  <c r="K8536" i="3"/>
  <c r="I8536" i="3"/>
  <c r="L8536" i="3" s="1"/>
  <c r="Q8535" i="3"/>
  <c r="P8535" i="3"/>
  <c r="O8535" i="3"/>
  <c r="N8535" i="3"/>
  <c r="M8535" i="3"/>
  <c r="K8535" i="3"/>
  <c r="I8535" i="3"/>
  <c r="Q8534" i="3"/>
  <c r="P8534" i="3"/>
  <c r="O8534" i="3"/>
  <c r="N8534" i="3"/>
  <c r="M8534" i="3"/>
  <c r="K8534" i="3"/>
  <c r="I8534" i="3"/>
  <c r="L8534" i="3" s="1"/>
  <c r="Q8533" i="3"/>
  <c r="P8533" i="3"/>
  <c r="O8533" i="3"/>
  <c r="N8533" i="3"/>
  <c r="M8533" i="3"/>
  <c r="K8533" i="3"/>
  <c r="I8533" i="3"/>
  <c r="L8533" i="3" s="1"/>
  <c r="Q8532" i="3"/>
  <c r="P8532" i="3"/>
  <c r="O8532" i="3"/>
  <c r="N8532" i="3"/>
  <c r="M8532" i="3"/>
  <c r="K8532" i="3"/>
  <c r="I8532" i="3"/>
  <c r="Q8531" i="3"/>
  <c r="P8531" i="3"/>
  <c r="O8531" i="3"/>
  <c r="N8531" i="3"/>
  <c r="M8531" i="3"/>
  <c r="K8531" i="3"/>
  <c r="I8531" i="3"/>
  <c r="Q8530" i="3"/>
  <c r="P8530" i="3"/>
  <c r="O8530" i="3"/>
  <c r="N8530" i="3"/>
  <c r="M8530" i="3"/>
  <c r="K8530" i="3"/>
  <c r="I8530" i="3"/>
  <c r="L8530" i="3" s="1"/>
  <c r="Q8529" i="3"/>
  <c r="P8529" i="3"/>
  <c r="O8529" i="3"/>
  <c r="N8529" i="3"/>
  <c r="M8529" i="3"/>
  <c r="K8529" i="3"/>
  <c r="I8529" i="3"/>
  <c r="L8529" i="3" s="1"/>
  <c r="Q8528" i="3"/>
  <c r="P8528" i="3"/>
  <c r="O8528" i="3"/>
  <c r="N8528" i="3"/>
  <c r="M8528" i="3"/>
  <c r="K8528" i="3"/>
  <c r="I8528" i="3"/>
  <c r="L8528" i="3" s="1"/>
  <c r="Q8527" i="3"/>
  <c r="P8527" i="3"/>
  <c r="O8527" i="3"/>
  <c r="N8527" i="3"/>
  <c r="M8527" i="3"/>
  <c r="K8527" i="3"/>
  <c r="I8527" i="3"/>
  <c r="Q8526" i="3"/>
  <c r="P8526" i="3"/>
  <c r="O8526" i="3"/>
  <c r="N8526" i="3"/>
  <c r="M8526" i="3"/>
  <c r="K8526" i="3"/>
  <c r="I8526" i="3"/>
  <c r="Q8525" i="3"/>
  <c r="P8525" i="3"/>
  <c r="O8525" i="3"/>
  <c r="N8525" i="3"/>
  <c r="M8525" i="3"/>
  <c r="K8525" i="3"/>
  <c r="I8525" i="3"/>
  <c r="Q8524" i="3"/>
  <c r="P8524" i="3"/>
  <c r="O8524" i="3"/>
  <c r="N8524" i="3"/>
  <c r="M8524" i="3"/>
  <c r="K8524" i="3"/>
  <c r="J8524" i="3"/>
  <c r="I8524" i="3"/>
  <c r="L8524" i="3" s="1"/>
  <c r="Q8523" i="3"/>
  <c r="P8523" i="3"/>
  <c r="O8523" i="3"/>
  <c r="N8523" i="3"/>
  <c r="M8523" i="3"/>
  <c r="K8523" i="3"/>
  <c r="I8523" i="3"/>
  <c r="J8523" i="3" s="1"/>
  <c r="Q8522" i="3"/>
  <c r="P8522" i="3"/>
  <c r="O8522" i="3"/>
  <c r="N8522" i="3"/>
  <c r="M8522" i="3"/>
  <c r="K8522" i="3"/>
  <c r="I8522" i="3"/>
  <c r="L8522" i="3" s="1"/>
  <c r="Q8521" i="3"/>
  <c r="P8521" i="3"/>
  <c r="O8521" i="3"/>
  <c r="N8521" i="3"/>
  <c r="M8521" i="3"/>
  <c r="K8521" i="3"/>
  <c r="I8521" i="3"/>
  <c r="L8521" i="3" s="1"/>
  <c r="Q8520" i="3"/>
  <c r="P8520" i="3"/>
  <c r="O8520" i="3"/>
  <c r="N8520" i="3"/>
  <c r="M8520" i="3"/>
  <c r="K8520" i="3"/>
  <c r="I8520" i="3"/>
  <c r="J8520" i="3" s="1"/>
  <c r="Q8519" i="3"/>
  <c r="P8519" i="3"/>
  <c r="O8519" i="3"/>
  <c r="N8519" i="3"/>
  <c r="M8519" i="3"/>
  <c r="K8519" i="3"/>
  <c r="I8519" i="3"/>
  <c r="Q8518" i="3"/>
  <c r="P8518" i="3"/>
  <c r="O8518" i="3"/>
  <c r="N8518" i="3"/>
  <c r="M8518" i="3"/>
  <c r="K8518" i="3"/>
  <c r="I8518" i="3"/>
  <c r="L8518" i="3" s="1"/>
  <c r="Q8517" i="3"/>
  <c r="P8517" i="3"/>
  <c r="O8517" i="3"/>
  <c r="N8517" i="3"/>
  <c r="M8517" i="3"/>
  <c r="K8517" i="3"/>
  <c r="I8517" i="3"/>
  <c r="Q8516" i="3"/>
  <c r="P8516" i="3"/>
  <c r="O8516" i="3"/>
  <c r="N8516" i="3"/>
  <c r="M8516" i="3"/>
  <c r="K8516" i="3"/>
  <c r="I8516" i="3"/>
  <c r="Q8515" i="3"/>
  <c r="P8515" i="3"/>
  <c r="O8515" i="3"/>
  <c r="N8515" i="3"/>
  <c r="M8515" i="3"/>
  <c r="K8515" i="3"/>
  <c r="I8515" i="3"/>
  <c r="Q8514" i="3"/>
  <c r="P8514" i="3"/>
  <c r="O8514" i="3"/>
  <c r="N8514" i="3"/>
  <c r="M8514" i="3"/>
  <c r="K8514" i="3"/>
  <c r="I8514" i="3"/>
  <c r="J8514" i="3" s="1"/>
  <c r="Q8513" i="3"/>
  <c r="P8513" i="3"/>
  <c r="O8513" i="3"/>
  <c r="N8513" i="3"/>
  <c r="M8513" i="3"/>
  <c r="K8513" i="3"/>
  <c r="I8513" i="3"/>
  <c r="Q8512" i="3"/>
  <c r="P8512" i="3"/>
  <c r="O8512" i="3"/>
  <c r="N8512" i="3"/>
  <c r="M8512" i="3"/>
  <c r="K8512" i="3"/>
  <c r="I8512" i="3"/>
  <c r="L8512" i="3" s="1"/>
  <c r="Q8511" i="3"/>
  <c r="P8511" i="3"/>
  <c r="O8511" i="3"/>
  <c r="N8511" i="3"/>
  <c r="M8511" i="3"/>
  <c r="K8511" i="3"/>
  <c r="I8511" i="3"/>
  <c r="Q8510" i="3"/>
  <c r="P8510" i="3"/>
  <c r="O8510" i="3"/>
  <c r="N8510" i="3"/>
  <c r="M8510" i="3"/>
  <c r="K8510" i="3"/>
  <c r="I8510" i="3"/>
  <c r="L8510" i="3" s="1"/>
  <c r="Q8509" i="3"/>
  <c r="P8509" i="3"/>
  <c r="O8509" i="3"/>
  <c r="N8509" i="3"/>
  <c r="M8509" i="3"/>
  <c r="K8509" i="3"/>
  <c r="I8509" i="3"/>
  <c r="L8509" i="3" s="1"/>
  <c r="Q8508" i="3"/>
  <c r="P8508" i="3"/>
  <c r="O8508" i="3"/>
  <c r="N8508" i="3"/>
  <c r="M8508" i="3"/>
  <c r="K8508" i="3"/>
  <c r="I8508" i="3"/>
  <c r="L8508" i="3" s="1"/>
  <c r="Q8507" i="3"/>
  <c r="P8507" i="3"/>
  <c r="O8507" i="3"/>
  <c r="N8507" i="3"/>
  <c r="M8507" i="3"/>
  <c r="L8507" i="3"/>
  <c r="K8507" i="3"/>
  <c r="I8507" i="3"/>
  <c r="J8507" i="3" s="1"/>
  <c r="Q8506" i="3"/>
  <c r="P8506" i="3"/>
  <c r="O8506" i="3"/>
  <c r="N8506" i="3"/>
  <c r="M8506" i="3"/>
  <c r="L8506" i="3"/>
  <c r="K8506" i="3"/>
  <c r="I8506" i="3"/>
  <c r="J8506" i="3" s="1"/>
  <c r="Q8505" i="3"/>
  <c r="P8505" i="3"/>
  <c r="O8505" i="3"/>
  <c r="N8505" i="3"/>
  <c r="M8505" i="3"/>
  <c r="K8505" i="3"/>
  <c r="I8505" i="3"/>
  <c r="Q8504" i="3"/>
  <c r="P8504" i="3"/>
  <c r="O8504" i="3"/>
  <c r="N8504" i="3"/>
  <c r="M8504" i="3"/>
  <c r="K8504" i="3"/>
  <c r="I8504" i="3"/>
  <c r="L8504" i="3" s="1"/>
  <c r="Q8503" i="3"/>
  <c r="P8503" i="3"/>
  <c r="O8503" i="3"/>
  <c r="N8503" i="3"/>
  <c r="M8503" i="3"/>
  <c r="K8503" i="3"/>
  <c r="I8503" i="3"/>
  <c r="Q8502" i="3"/>
  <c r="P8502" i="3"/>
  <c r="O8502" i="3"/>
  <c r="N8502" i="3"/>
  <c r="M8502" i="3"/>
  <c r="K8502" i="3"/>
  <c r="I8502" i="3"/>
  <c r="Q8501" i="3"/>
  <c r="P8501" i="3"/>
  <c r="O8501" i="3"/>
  <c r="N8501" i="3"/>
  <c r="M8501" i="3"/>
  <c r="K8501" i="3"/>
  <c r="I8501" i="3"/>
  <c r="L8501" i="3" s="1"/>
  <c r="Q8500" i="3"/>
  <c r="P8500" i="3"/>
  <c r="O8500" i="3"/>
  <c r="N8500" i="3"/>
  <c r="M8500" i="3"/>
  <c r="K8500" i="3"/>
  <c r="I8500" i="3"/>
  <c r="L8500" i="3" s="1"/>
  <c r="Q8499" i="3"/>
  <c r="P8499" i="3"/>
  <c r="O8499" i="3"/>
  <c r="N8499" i="3"/>
  <c r="M8499" i="3"/>
  <c r="K8499" i="3"/>
  <c r="I8499" i="3"/>
  <c r="Q8498" i="3"/>
  <c r="P8498" i="3"/>
  <c r="O8498" i="3"/>
  <c r="N8498" i="3"/>
  <c r="M8498" i="3"/>
  <c r="K8498" i="3"/>
  <c r="I8498" i="3"/>
  <c r="J8498" i="3" s="1"/>
  <c r="Q8497" i="3"/>
  <c r="P8497" i="3"/>
  <c r="O8497" i="3"/>
  <c r="N8497" i="3"/>
  <c r="M8497" i="3"/>
  <c r="K8497" i="3"/>
  <c r="I8497" i="3"/>
  <c r="Q8496" i="3"/>
  <c r="P8496" i="3"/>
  <c r="O8496" i="3"/>
  <c r="N8496" i="3"/>
  <c r="M8496" i="3"/>
  <c r="K8496" i="3"/>
  <c r="I8496" i="3"/>
  <c r="L8496" i="3" s="1"/>
  <c r="Q8495" i="3"/>
  <c r="P8495" i="3"/>
  <c r="O8495" i="3"/>
  <c r="N8495" i="3"/>
  <c r="M8495" i="3"/>
  <c r="K8495" i="3"/>
  <c r="I8495" i="3"/>
  <c r="Q8494" i="3"/>
  <c r="P8494" i="3"/>
  <c r="O8494" i="3"/>
  <c r="N8494" i="3"/>
  <c r="M8494" i="3"/>
  <c r="K8494" i="3"/>
  <c r="I8494" i="3"/>
  <c r="L8494" i="3" s="1"/>
  <c r="Q8493" i="3"/>
  <c r="P8493" i="3"/>
  <c r="O8493" i="3"/>
  <c r="N8493" i="3"/>
  <c r="M8493" i="3"/>
  <c r="K8493" i="3"/>
  <c r="I8493" i="3"/>
  <c r="L8493" i="3" s="1"/>
  <c r="Q8492" i="3"/>
  <c r="P8492" i="3"/>
  <c r="O8492" i="3"/>
  <c r="N8492" i="3"/>
  <c r="M8492" i="3"/>
  <c r="K8492" i="3"/>
  <c r="I8492" i="3"/>
  <c r="J8492" i="3" s="1"/>
  <c r="Q8491" i="3"/>
  <c r="P8491" i="3"/>
  <c r="O8491" i="3"/>
  <c r="N8491" i="3"/>
  <c r="M8491" i="3"/>
  <c r="K8491" i="3"/>
  <c r="I8491" i="3"/>
  <c r="Q8490" i="3"/>
  <c r="P8490" i="3"/>
  <c r="O8490" i="3"/>
  <c r="N8490" i="3"/>
  <c r="M8490" i="3"/>
  <c r="K8490" i="3"/>
  <c r="I8490" i="3"/>
  <c r="L8490" i="3" s="1"/>
  <c r="Q8489" i="3"/>
  <c r="P8489" i="3"/>
  <c r="O8489" i="3"/>
  <c r="N8489" i="3"/>
  <c r="M8489" i="3"/>
  <c r="K8489" i="3"/>
  <c r="I8489" i="3"/>
  <c r="L8489" i="3" s="1"/>
  <c r="Q8488" i="3"/>
  <c r="P8488" i="3"/>
  <c r="O8488" i="3"/>
  <c r="N8488" i="3"/>
  <c r="M8488" i="3"/>
  <c r="K8488" i="3"/>
  <c r="I8488" i="3"/>
  <c r="L8488" i="3" s="1"/>
  <c r="Q8487" i="3"/>
  <c r="P8487" i="3"/>
  <c r="O8487" i="3"/>
  <c r="N8487" i="3"/>
  <c r="M8487" i="3"/>
  <c r="K8487" i="3"/>
  <c r="I8487" i="3"/>
  <c r="Q8486" i="3"/>
  <c r="P8486" i="3"/>
  <c r="O8486" i="3"/>
  <c r="N8486" i="3"/>
  <c r="M8486" i="3"/>
  <c r="K8486" i="3"/>
  <c r="I8486" i="3"/>
  <c r="Q8485" i="3"/>
  <c r="P8485" i="3"/>
  <c r="O8485" i="3"/>
  <c r="N8485" i="3"/>
  <c r="M8485" i="3"/>
  <c r="K8485" i="3"/>
  <c r="I8485" i="3"/>
  <c r="Q8484" i="3"/>
  <c r="P8484" i="3"/>
  <c r="O8484" i="3"/>
  <c r="N8484" i="3"/>
  <c r="M8484" i="3"/>
  <c r="K8484" i="3"/>
  <c r="I8484" i="3"/>
  <c r="Q8483" i="3"/>
  <c r="P8483" i="3"/>
  <c r="O8483" i="3"/>
  <c r="N8483" i="3"/>
  <c r="M8483" i="3"/>
  <c r="K8483" i="3"/>
  <c r="I8483" i="3"/>
  <c r="Q8482" i="3"/>
  <c r="P8482" i="3"/>
  <c r="O8482" i="3"/>
  <c r="N8482" i="3"/>
  <c r="M8482" i="3"/>
  <c r="K8482" i="3"/>
  <c r="I8482" i="3"/>
  <c r="Q8481" i="3"/>
  <c r="P8481" i="3"/>
  <c r="O8481" i="3"/>
  <c r="N8481" i="3"/>
  <c r="M8481" i="3"/>
  <c r="K8481" i="3"/>
  <c r="I8481" i="3"/>
  <c r="L8481" i="3" s="1"/>
  <c r="Q8480" i="3"/>
  <c r="P8480" i="3"/>
  <c r="O8480" i="3"/>
  <c r="N8480" i="3"/>
  <c r="M8480" i="3"/>
  <c r="K8480" i="3"/>
  <c r="I8480" i="3"/>
  <c r="L8480" i="3" s="1"/>
  <c r="Q8479" i="3"/>
  <c r="P8479" i="3"/>
  <c r="O8479" i="3"/>
  <c r="N8479" i="3"/>
  <c r="M8479" i="3"/>
  <c r="K8479" i="3"/>
  <c r="I8479" i="3"/>
  <c r="Q8478" i="3"/>
  <c r="P8478" i="3"/>
  <c r="O8478" i="3"/>
  <c r="N8478" i="3"/>
  <c r="M8478" i="3"/>
  <c r="K8478" i="3"/>
  <c r="I8478" i="3"/>
  <c r="L8478" i="3" s="1"/>
  <c r="Q8477" i="3"/>
  <c r="P8477" i="3"/>
  <c r="O8477" i="3"/>
  <c r="N8477" i="3"/>
  <c r="M8477" i="3"/>
  <c r="K8477" i="3"/>
  <c r="I8477" i="3"/>
  <c r="J8477" i="3" s="1"/>
  <c r="Q8476" i="3"/>
  <c r="P8476" i="3"/>
  <c r="O8476" i="3"/>
  <c r="N8476" i="3"/>
  <c r="M8476" i="3"/>
  <c r="K8476" i="3"/>
  <c r="I8476" i="3"/>
  <c r="Q8475" i="3"/>
  <c r="P8475" i="3"/>
  <c r="O8475" i="3"/>
  <c r="N8475" i="3"/>
  <c r="M8475" i="3"/>
  <c r="K8475" i="3"/>
  <c r="I8475" i="3"/>
  <c r="Q8474" i="3"/>
  <c r="P8474" i="3"/>
  <c r="O8474" i="3"/>
  <c r="N8474" i="3"/>
  <c r="M8474" i="3"/>
  <c r="K8474" i="3"/>
  <c r="I8474" i="3"/>
  <c r="Q8473" i="3"/>
  <c r="P8473" i="3"/>
  <c r="O8473" i="3"/>
  <c r="N8473" i="3"/>
  <c r="M8473" i="3"/>
  <c r="K8473" i="3"/>
  <c r="I8473" i="3"/>
  <c r="L8473" i="3" s="1"/>
  <c r="Q8472" i="3"/>
  <c r="P8472" i="3"/>
  <c r="O8472" i="3"/>
  <c r="N8472" i="3"/>
  <c r="M8472" i="3"/>
  <c r="K8472" i="3"/>
  <c r="I8472" i="3"/>
  <c r="L8472" i="3" s="1"/>
  <c r="Q8471" i="3"/>
  <c r="P8471" i="3"/>
  <c r="O8471" i="3"/>
  <c r="N8471" i="3"/>
  <c r="M8471" i="3"/>
  <c r="K8471" i="3"/>
  <c r="I8471" i="3"/>
  <c r="Q8470" i="3"/>
  <c r="P8470" i="3"/>
  <c r="O8470" i="3"/>
  <c r="N8470" i="3"/>
  <c r="M8470" i="3"/>
  <c r="K8470" i="3"/>
  <c r="I8470" i="3"/>
  <c r="Q8469" i="3"/>
  <c r="P8469" i="3"/>
  <c r="O8469" i="3"/>
  <c r="N8469" i="3"/>
  <c r="M8469" i="3"/>
  <c r="K8469" i="3"/>
  <c r="I8469" i="3"/>
  <c r="J8469" i="3" s="1"/>
  <c r="Q8468" i="3"/>
  <c r="P8468" i="3"/>
  <c r="O8468" i="3"/>
  <c r="N8468" i="3"/>
  <c r="M8468" i="3"/>
  <c r="K8468" i="3"/>
  <c r="I8468" i="3"/>
  <c r="J8468" i="3" s="1"/>
  <c r="Q8467" i="3"/>
  <c r="P8467" i="3"/>
  <c r="O8467" i="3"/>
  <c r="N8467" i="3"/>
  <c r="M8467" i="3"/>
  <c r="K8467" i="3"/>
  <c r="I8467" i="3"/>
  <c r="J8467" i="3" s="1"/>
  <c r="Q8466" i="3"/>
  <c r="P8466" i="3"/>
  <c r="O8466" i="3"/>
  <c r="N8466" i="3"/>
  <c r="M8466" i="3"/>
  <c r="K8466" i="3"/>
  <c r="I8466" i="3"/>
  <c r="J8466" i="3" s="1"/>
  <c r="Q8465" i="3"/>
  <c r="P8465" i="3"/>
  <c r="O8465" i="3"/>
  <c r="N8465" i="3"/>
  <c r="M8465" i="3"/>
  <c r="K8465" i="3"/>
  <c r="I8465" i="3"/>
  <c r="L8465" i="3" s="1"/>
  <c r="Q8464" i="3"/>
  <c r="P8464" i="3"/>
  <c r="O8464" i="3"/>
  <c r="N8464" i="3"/>
  <c r="M8464" i="3"/>
  <c r="K8464" i="3"/>
  <c r="I8464" i="3"/>
  <c r="L8464" i="3" s="1"/>
  <c r="Q8463" i="3"/>
  <c r="P8463" i="3"/>
  <c r="O8463" i="3"/>
  <c r="N8463" i="3"/>
  <c r="M8463" i="3"/>
  <c r="K8463" i="3"/>
  <c r="I8463" i="3"/>
  <c r="Q8462" i="3"/>
  <c r="P8462" i="3"/>
  <c r="O8462" i="3"/>
  <c r="N8462" i="3"/>
  <c r="M8462" i="3"/>
  <c r="K8462" i="3"/>
  <c r="I8462" i="3"/>
  <c r="Q8461" i="3"/>
  <c r="P8461" i="3"/>
  <c r="O8461" i="3"/>
  <c r="N8461" i="3"/>
  <c r="M8461" i="3"/>
  <c r="K8461" i="3"/>
  <c r="I8461" i="3"/>
  <c r="L8461" i="3" s="1"/>
  <c r="Q8460" i="3"/>
  <c r="P8460" i="3"/>
  <c r="O8460" i="3"/>
  <c r="N8460" i="3"/>
  <c r="M8460" i="3"/>
  <c r="L8460" i="3"/>
  <c r="K8460" i="3"/>
  <c r="I8460" i="3"/>
  <c r="J8460" i="3" s="1"/>
  <c r="Q8459" i="3"/>
  <c r="P8459" i="3"/>
  <c r="O8459" i="3"/>
  <c r="N8459" i="3"/>
  <c r="M8459" i="3"/>
  <c r="L8459" i="3"/>
  <c r="K8459" i="3"/>
  <c r="I8459" i="3"/>
  <c r="J8459" i="3" s="1"/>
  <c r="Q8458" i="3"/>
  <c r="P8458" i="3"/>
  <c r="O8458" i="3"/>
  <c r="N8458" i="3"/>
  <c r="M8458" i="3"/>
  <c r="L8458" i="3"/>
  <c r="K8458" i="3"/>
  <c r="I8458" i="3"/>
  <c r="J8458" i="3" s="1"/>
  <c r="Q8457" i="3"/>
  <c r="P8457" i="3"/>
  <c r="O8457" i="3"/>
  <c r="N8457" i="3"/>
  <c r="M8457" i="3"/>
  <c r="K8457" i="3"/>
  <c r="I8457" i="3"/>
  <c r="Q8456" i="3"/>
  <c r="P8456" i="3"/>
  <c r="O8456" i="3"/>
  <c r="N8456" i="3"/>
  <c r="M8456" i="3"/>
  <c r="K8456" i="3"/>
  <c r="I8456" i="3"/>
  <c r="L8456" i="3" s="1"/>
  <c r="Q8455" i="3"/>
  <c r="P8455" i="3"/>
  <c r="O8455" i="3"/>
  <c r="N8455" i="3"/>
  <c r="M8455" i="3"/>
  <c r="K8455" i="3"/>
  <c r="I8455" i="3"/>
  <c r="Q8454" i="3"/>
  <c r="P8454" i="3"/>
  <c r="O8454" i="3"/>
  <c r="N8454" i="3"/>
  <c r="M8454" i="3"/>
  <c r="K8454" i="3"/>
  <c r="I8454" i="3"/>
  <c r="Q8453" i="3"/>
  <c r="P8453" i="3"/>
  <c r="O8453" i="3"/>
  <c r="N8453" i="3"/>
  <c r="M8453" i="3"/>
  <c r="K8453" i="3"/>
  <c r="I8453" i="3"/>
  <c r="Q8452" i="3"/>
  <c r="P8452" i="3"/>
  <c r="O8452" i="3"/>
  <c r="N8452" i="3"/>
  <c r="M8452" i="3"/>
  <c r="K8452" i="3"/>
  <c r="I8452" i="3"/>
  <c r="L8452" i="3" s="1"/>
  <c r="Q8451" i="3"/>
  <c r="P8451" i="3"/>
  <c r="O8451" i="3"/>
  <c r="N8451" i="3"/>
  <c r="M8451" i="3"/>
  <c r="K8451" i="3"/>
  <c r="I8451" i="3"/>
  <c r="J8451" i="3" s="1"/>
  <c r="Q8450" i="3"/>
  <c r="P8450" i="3"/>
  <c r="O8450" i="3"/>
  <c r="N8450" i="3"/>
  <c r="M8450" i="3"/>
  <c r="K8450" i="3"/>
  <c r="I8450" i="3"/>
  <c r="Q8449" i="3"/>
  <c r="P8449" i="3"/>
  <c r="O8449" i="3"/>
  <c r="N8449" i="3"/>
  <c r="M8449" i="3"/>
  <c r="K8449" i="3"/>
  <c r="I8449" i="3"/>
  <c r="Q8448" i="3"/>
  <c r="P8448" i="3"/>
  <c r="O8448" i="3"/>
  <c r="N8448" i="3"/>
  <c r="M8448" i="3"/>
  <c r="K8448" i="3"/>
  <c r="I8448" i="3"/>
  <c r="Q8447" i="3"/>
  <c r="P8447" i="3"/>
  <c r="O8447" i="3"/>
  <c r="N8447" i="3"/>
  <c r="M8447" i="3"/>
  <c r="K8447" i="3"/>
  <c r="I8447" i="3"/>
  <c r="Q8446" i="3"/>
  <c r="P8446" i="3"/>
  <c r="O8446" i="3"/>
  <c r="N8446" i="3"/>
  <c r="M8446" i="3"/>
  <c r="K8446" i="3"/>
  <c r="I8446" i="3"/>
  <c r="Q8445" i="3"/>
  <c r="P8445" i="3"/>
  <c r="O8445" i="3"/>
  <c r="N8445" i="3"/>
  <c r="M8445" i="3"/>
  <c r="L8445" i="3"/>
  <c r="K8445" i="3"/>
  <c r="I8445" i="3"/>
  <c r="J8445" i="3" s="1"/>
  <c r="Q8444" i="3"/>
  <c r="P8444" i="3"/>
  <c r="O8444" i="3"/>
  <c r="N8444" i="3"/>
  <c r="M8444" i="3"/>
  <c r="L8444" i="3"/>
  <c r="K8444" i="3"/>
  <c r="I8444" i="3"/>
  <c r="J8444" i="3" s="1"/>
  <c r="Q8443" i="3"/>
  <c r="P8443" i="3"/>
  <c r="O8443" i="3"/>
  <c r="N8443" i="3"/>
  <c r="M8443" i="3"/>
  <c r="K8443" i="3"/>
  <c r="I8443" i="3"/>
  <c r="Q8442" i="3"/>
  <c r="P8442" i="3"/>
  <c r="O8442" i="3"/>
  <c r="N8442" i="3"/>
  <c r="M8442" i="3"/>
  <c r="K8442" i="3"/>
  <c r="I8442" i="3"/>
  <c r="Q8441" i="3"/>
  <c r="P8441" i="3"/>
  <c r="O8441" i="3"/>
  <c r="N8441" i="3"/>
  <c r="M8441" i="3"/>
  <c r="K8441" i="3"/>
  <c r="I8441" i="3"/>
  <c r="L8441" i="3" s="1"/>
  <c r="Q8440" i="3"/>
  <c r="P8440" i="3"/>
  <c r="O8440" i="3"/>
  <c r="N8440" i="3"/>
  <c r="M8440" i="3"/>
  <c r="K8440" i="3"/>
  <c r="I8440" i="3"/>
  <c r="Q8439" i="3"/>
  <c r="P8439" i="3"/>
  <c r="O8439" i="3"/>
  <c r="N8439" i="3"/>
  <c r="M8439" i="3"/>
  <c r="K8439" i="3"/>
  <c r="I8439" i="3"/>
  <c r="L8439" i="3" s="1"/>
  <c r="Q8438" i="3"/>
  <c r="P8438" i="3"/>
  <c r="O8438" i="3"/>
  <c r="N8438" i="3"/>
  <c r="M8438" i="3"/>
  <c r="K8438" i="3"/>
  <c r="I8438" i="3"/>
  <c r="L8438" i="3" s="1"/>
  <c r="Q8437" i="3"/>
  <c r="P8437" i="3"/>
  <c r="O8437" i="3"/>
  <c r="N8437" i="3"/>
  <c r="M8437" i="3"/>
  <c r="K8437" i="3"/>
  <c r="I8437" i="3"/>
  <c r="J8437" i="3" s="1"/>
  <c r="Q8436" i="3"/>
  <c r="P8436" i="3"/>
  <c r="O8436" i="3"/>
  <c r="N8436" i="3"/>
  <c r="M8436" i="3"/>
  <c r="K8436" i="3"/>
  <c r="I8436" i="3"/>
  <c r="Q8435" i="3"/>
  <c r="P8435" i="3"/>
  <c r="O8435" i="3"/>
  <c r="N8435" i="3"/>
  <c r="M8435" i="3"/>
  <c r="K8435" i="3"/>
  <c r="I8435" i="3"/>
  <c r="Q8434" i="3"/>
  <c r="P8434" i="3"/>
  <c r="O8434" i="3"/>
  <c r="N8434" i="3"/>
  <c r="M8434" i="3"/>
  <c r="K8434" i="3"/>
  <c r="I8434" i="3"/>
  <c r="L8434" i="3" s="1"/>
  <c r="Q8433" i="3"/>
  <c r="P8433" i="3"/>
  <c r="O8433" i="3"/>
  <c r="N8433" i="3"/>
  <c r="M8433" i="3"/>
  <c r="K8433" i="3"/>
  <c r="I8433" i="3"/>
  <c r="L8433" i="3" s="1"/>
  <c r="Q8432" i="3"/>
  <c r="P8432" i="3"/>
  <c r="O8432" i="3"/>
  <c r="N8432" i="3"/>
  <c r="M8432" i="3"/>
  <c r="K8432" i="3"/>
  <c r="I8432" i="3"/>
  <c r="Q8431" i="3"/>
  <c r="P8431" i="3"/>
  <c r="O8431" i="3"/>
  <c r="N8431" i="3"/>
  <c r="M8431" i="3"/>
  <c r="K8431" i="3"/>
  <c r="I8431" i="3"/>
  <c r="Q8430" i="3"/>
  <c r="P8430" i="3"/>
  <c r="O8430" i="3"/>
  <c r="N8430" i="3"/>
  <c r="M8430" i="3"/>
  <c r="K8430" i="3"/>
  <c r="I8430" i="3"/>
  <c r="Q8429" i="3"/>
  <c r="P8429" i="3"/>
  <c r="O8429" i="3"/>
  <c r="N8429" i="3"/>
  <c r="M8429" i="3"/>
  <c r="K8429" i="3"/>
  <c r="I8429" i="3"/>
  <c r="L8429" i="3" s="1"/>
  <c r="Q8428" i="3"/>
  <c r="P8428" i="3"/>
  <c r="O8428" i="3"/>
  <c r="N8428" i="3"/>
  <c r="M8428" i="3"/>
  <c r="K8428" i="3"/>
  <c r="I8428" i="3"/>
  <c r="L8428" i="3" s="1"/>
  <c r="Q8427" i="3"/>
  <c r="P8427" i="3"/>
  <c r="O8427" i="3"/>
  <c r="N8427" i="3"/>
  <c r="M8427" i="3"/>
  <c r="K8427" i="3"/>
  <c r="I8427" i="3"/>
  <c r="J8427" i="3" s="1"/>
  <c r="Q8426" i="3"/>
  <c r="P8426" i="3"/>
  <c r="O8426" i="3"/>
  <c r="N8426" i="3"/>
  <c r="M8426" i="3"/>
  <c r="K8426" i="3"/>
  <c r="I8426" i="3"/>
  <c r="J8426" i="3" s="1"/>
  <c r="Q8425" i="3"/>
  <c r="P8425" i="3"/>
  <c r="O8425" i="3"/>
  <c r="N8425" i="3"/>
  <c r="M8425" i="3"/>
  <c r="K8425" i="3"/>
  <c r="I8425" i="3"/>
  <c r="Q8424" i="3"/>
  <c r="P8424" i="3"/>
  <c r="O8424" i="3"/>
  <c r="N8424" i="3"/>
  <c r="M8424" i="3"/>
  <c r="K8424" i="3"/>
  <c r="I8424" i="3"/>
  <c r="J8424" i="3" s="1"/>
  <c r="Q8423" i="3"/>
  <c r="P8423" i="3"/>
  <c r="O8423" i="3"/>
  <c r="N8423" i="3"/>
  <c r="M8423" i="3"/>
  <c r="K8423" i="3"/>
  <c r="I8423" i="3"/>
  <c r="L8423" i="3" s="1"/>
  <c r="Q8422" i="3"/>
  <c r="P8422" i="3"/>
  <c r="O8422" i="3"/>
  <c r="N8422" i="3"/>
  <c r="M8422" i="3"/>
  <c r="K8422" i="3"/>
  <c r="I8422" i="3"/>
  <c r="L8422" i="3" s="1"/>
  <c r="Q8421" i="3"/>
  <c r="P8421" i="3"/>
  <c r="O8421" i="3"/>
  <c r="N8421" i="3"/>
  <c r="M8421" i="3"/>
  <c r="K8421" i="3"/>
  <c r="I8421" i="3"/>
  <c r="J8421" i="3" s="1"/>
  <c r="Q8420" i="3"/>
  <c r="P8420" i="3"/>
  <c r="O8420" i="3"/>
  <c r="N8420" i="3"/>
  <c r="M8420" i="3"/>
  <c r="K8420" i="3"/>
  <c r="I8420" i="3"/>
  <c r="Q8419" i="3"/>
  <c r="P8419" i="3"/>
  <c r="O8419" i="3"/>
  <c r="N8419" i="3"/>
  <c r="M8419" i="3"/>
  <c r="K8419" i="3"/>
  <c r="I8419" i="3"/>
  <c r="Q8418" i="3"/>
  <c r="P8418" i="3"/>
  <c r="O8418" i="3"/>
  <c r="N8418" i="3"/>
  <c r="M8418" i="3"/>
  <c r="K8418" i="3"/>
  <c r="I8418" i="3"/>
  <c r="L8418" i="3" s="1"/>
  <c r="Q8417" i="3"/>
  <c r="P8417" i="3"/>
  <c r="O8417" i="3"/>
  <c r="N8417" i="3"/>
  <c r="M8417" i="3"/>
  <c r="K8417" i="3"/>
  <c r="I8417" i="3"/>
  <c r="L8417" i="3" s="1"/>
  <c r="Q8416" i="3"/>
  <c r="P8416" i="3"/>
  <c r="O8416" i="3"/>
  <c r="N8416" i="3"/>
  <c r="M8416" i="3"/>
  <c r="K8416" i="3"/>
  <c r="I8416" i="3"/>
  <c r="J8416" i="3" s="1"/>
  <c r="Q8415" i="3"/>
  <c r="P8415" i="3"/>
  <c r="O8415" i="3"/>
  <c r="N8415" i="3"/>
  <c r="M8415" i="3"/>
  <c r="K8415" i="3"/>
  <c r="I8415" i="3"/>
  <c r="L8415" i="3" s="1"/>
  <c r="Q8414" i="3"/>
  <c r="P8414" i="3"/>
  <c r="O8414" i="3"/>
  <c r="N8414" i="3"/>
  <c r="M8414" i="3"/>
  <c r="K8414" i="3"/>
  <c r="I8414" i="3"/>
  <c r="L8414" i="3" s="1"/>
  <c r="Q8413" i="3"/>
  <c r="P8413" i="3"/>
  <c r="O8413" i="3"/>
  <c r="N8413" i="3"/>
  <c r="M8413" i="3"/>
  <c r="K8413" i="3"/>
  <c r="I8413" i="3"/>
  <c r="J8413" i="3" s="1"/>
  <c r="Q8412" i="3"/>
  <c r="P8412" i="3"/>
  <c r="O8412" i="3"/>
  <c r="N8412" i="3"/>
  <c r="M8412" i="3"/>
  <c r="K8412" i="3"/>
  <c r="I8412" i="3"/>
  <c r="J8412" i="3" s="1"/>
  <c r="Q8411" i="3"/>
  <c r="P8411" i="3"/>
  <c r="O8411" i="3"/>
  <c r="N8411" i="3"/>
  <c r="M8411" i="3"/>
  <c r="K8411" i="3"/>
  <c r="I8411" i="3"/>
  <c r="J8411" i="3" s="1"/>
  <c r="Q8410" i="3"/>
  <c r="P8410" i="3"/>
  <c r="O8410" i="3"/>
  <c r="N8410" i="3"/>
  <c r="M8410" i="3"/>
  <c r="K8410" i="3"/>
  <c r="I8410" i="3"/>
  <c r="Q8409" i="3"/>
  <c r="P8409" i="3"/>
  <c r="O8409" i="3"/>
  <c r="N8409" i="3"/>
  <c r="M8409" i="3"/>
  <c r="K8409" i="3"/>
  <c r="I8409" i="3"/>
  <c r="L8409" i="3" s="1"/>
  <c r="Q8408" i="3"/>
  <c r="P8408" i="3"/>
  <c r="O8408" i="3"/>
  <c r="N8408" i="3"/>
  <c r="M8408" i="3"/>
  <c r="K8408" i="3"/>
  <c r="I8408" i="3"/>
  <c r="Q8407" i="3"/>
  <c r="P8407" i="3"/>
  <c r="O8407" i="3"/>
  <c r="N8407" i="3"/>
  <c r="M8407" i="3"/>
  <c r="K8407" i="3"/>
  <c r="I8407" i="3"/>
  <c r="Q8406" i="3"/>
  <c r="P8406" i="3"/>
  <c r="O8406" i="3"/>
  <c r="N8406" i="3"/>
  <c r="M8406" i="3"/>
  <c r="K8406" i="3"/>
  <c r="I8406" i="3"/>
  <c r="Q8405" i="3"/>
  <c r="P8405" i="3"/>
  <c r="O8405" i="3"/>
  <c r="N8405" i="3"/>
  <c r="M8405" i="3"/>
  <c r="K8405" i="3"/>
  <c r="I8405" i="3"/>
  <c r="L8405" i="3" s="1"/>
  <c r="Q8404" i="3"/>
  <c r="P8404" i="3"/>
  <c r="O8404" i="3"/>
  <c r="N8404" i="3"/>
  <c r="M8404" i="3"/>
  <c r="K8404" i="3"/>
  <c r="I8404" i="3"/>
  <c r="L8404" i="3" s="1"/>
  <c r="Q8403" i="3"/>
  <c r="P8403" i="3"/>
  <c r="O8403" i="3"/>
  <c r="N8403" i="3"/>
  <c r="M8403" i="3"/>
  <c r="K8403" i="3"/>
  <c r="I8403" i="3"/>
  <c r="Q8402" i="3"/>
  <c r="P8402" i="3"/>
  <c r="O8402" i="3"/>
  <c r="N8402" i="3"/>
  <c r="M8402" i="3"/>
  <c r="K8402" i="3"/>
  <c r="I8402" i="3"/>
  <c r="Q8401" i="3"/>
  <c r="P8401" i="3"/>
  <c r="O8401" i="3"/>
  <c r="N8401" i="3"/>
  <c r="M8401" i="3"/>
  <c r="K8401" i="3"/>
  <c r="I8401" i="3"/>
  <c r="Q8400" i="3"/>
  <c r="P8400" i="3"/>
  <c r="O8400" i="3"/>
  <c r="N8400" i="3"/>
  <c r="M8400" i="3"/>
  <c r="K8400" i="3"/>
  <c r="I8400" i="3"/>
  <c r="Q8399" i="3"/>
  <c r="P8399" i="3"/>
  <c r="O8399" i="3"/>
  <c r="N8399" i="3"/>
  <c r="M8399" i="3"/>
  <c r="K8399" i="3"/>
  <c r="I8399" i="3"/>
  <c r="Q8398" i="3"/>
  <c r="P8398" i="3"/>
  <c r="O8398" i="3"/>
  <c r="N8398" i="3"/>
  <c r="M8398" i="3"/>
  <c r="K8398" i="3"/>
  <c r="I8398" i="3"/>
  <c r="Q8397" i="3"/>
  <c r="P8397" i="3"/>
  <c r="O8397" i="3"/>
  <c r="N8397" i="3"/>
  <c r="M8397" i="3"/>
  <c r="K8397" i="3"/>
  <c r="I8397" i="3"/>
  <c r="L8397" i="3" s="1"/>
  <c r="Q8396" i="3"/>
  <c r="P8396" i="3"/>
  <c r="O8396" i="3"/>
  <c r="N8396" i="3"/>
  <c r="M8396" i="3"/>
  <c r="K8396" i="3"/>
  <c r="I8396" i="3"/>
  <c r="J8396" i="3" s="1"/>
  <c r="Q8395" i="3"/>
  <c r="P8395" i="3"/>
  <c r="O8395" i="3"/>
  <c r="N8395" i="3"/>
  <c r="M8395" i="3"/>
  <c r="K8395" i="3"/>
  <c r="I8395" i="3"/>
  <c r="Q8394" i="3"/>
  <c r="P8394" i="3"/>
  <c r="O8394" i="3"/>
  <c r="N8394" i="3"/>
  <c r="M8394" i="3"/>
  <c r="K8394" i="3"/>
  <c r="I8394" i="3"/>
  <c r="Q8393" i="3"/>
  <c r="P8393" i="3"/>
  <c r="O8393" i="3"/>
  <c r="N8393" i="3"/>
  <c r="M8393" i="3"/>
  <c r="K8393" i="3"/>
  <c r="I8393" i="3"/>
  <c r="Q8392" i="3"/>
  <c r="P8392" i="3"/>
  <c r="O8392" i="3"/>
  <c r="N8392" i="3"/>
  <c r="M8392" i="3"/>
  <c r="K8392" i="3"/>
  <c r="I8392" i="3"/>
  <c r="L8392" i="3" s="1"/>
  <c r="Q8391" i="3"/>
  <c r="P8391" i="3"/>
  <c r="O8391" i="3"/>
  <c r="N8391" i="3"/>
  <c r="M8391" i="3"/>
  <c r="K8391" i="3"/>
  <c r="I8391" i="3"/>
  <c r="J8391" i="3" s="1"/>
  <c r="Q8390" i="3"/>
  <c r="P8390" i="3"/>
  <c r="O8390" i="3"/>
  <c r="N8390" i="3"/>
  <c r="M8390" i="3"/>
  <c r="K8390" i="3"/>
  <c r="I8390" i="3"/>
  <c r="L8390" i="3" s="1"/>
  <c r="Q8389" i="3"/>
  <c r="P8389" i="3"/>
  <c r="O8389" i="3"/>
  <c r="N8389" i="3"/>
  <c r="M8389" i="3"/>
  <c r="K8389" i="3"/>
  <c r="I8389" i="3"/>
  <c r="J8389" i="3" s="1"/>
  <c r="Q8388" i="3"/>
  <c r="P8388" i="3"/>
  <c r="O8388" i="3"/>
  <c r="N8388" i="3"/>
  <c r="M8388" i="3"/>
  <c r="K8388" i="3"/>
  <c r="I8388" i="3"/>
  <c r="J8388" i="3" s="1"/>
  <c r="Q8387" i="3"/>
  <c r="P8387" i="3"/>
  <c r="O8387" i="3"/>
  <c r="N8387" i="3"/>
  <c r="M8387" i="3"/>
  <c r="K8387" i="3"/>
  <c r="I8387" i="3"/>
  <c r="L8387" i="3" s="1"/>
  <c r="Q8386" i="3"/>
  <c r="P8386" i="3"/>
  <c r="O8386" i="3"/>
  <c r="N8386" i="3"/>
  <c r="M8386" i="3"/>
  <c r="K8386" i="3"/>
  <c r="I8386" i="3"/>
  <c r="Q8385" i="3"/>
  <c r="P8385" i="3"/>
  <c r="O8385" i="3"/>
  <c r="N8385" i="3"/>
  <c r="M8385" i="3"/>
  <c r="K8385" i="3"/>
  <c r="I8385" i="3"/>
  <c r="L8385" i="3" s="1"/>
  <c r="Q8384" i="3"/>
  <c r="P8384" i="3"/>
  <c r="O8384" i="3"/>
  <c r="N8384" i="3"/>
  <c r="M8384" i="3"/>
  <c r="K8384" i="3"/>
  <c r="I8384" i="3"/>
  <c r="L8384" i="3" s="1"/>
  <c r="Q8383" i="3"/>
  <c r="P8383" i="3"/>
  <c r="O8383" i="3"/>
  <c r="N8383" i="3"/>
  <c r="M8383" i="3"/>
  <c r="K8383" i="3"/>
  <c r="I8383" i="3"/>
  <c r="J8383" i="3" s="1"/>
  <c r="Q8382" i="3"/>
  <c r="P8382" i="3"/>
  <c r="O8382" i="3"/>
  <c r="N8382" i="3"/>
  <c r="M8382" i="3"/>
  <c r="K8382" i="3"/>
  <c r="I8382" i="3"/>
  <c r="Q8381" i="3"/>
  <c r="P8381" i="3"/>
  <c r="O8381" i="3"/>
  <c r="N8381" i="3"/>
  <c r="M8381" i="3"/>
  <c r="K8381" i="3"/>
  <c r="I8381" i="3"/>
  <c r="Q8380" i="3"/>
  <c r="P8380" i="3"/>
  <c r="O8380" i="3"/>
  <c r="N8380" i="3"/>
  <c r="M8380" i="3"/>
  <c r="K8380" i="3"/>
  <c r="I8380" i="3"/>
  <c r="Q8379" i="3"/>
  <c r="P8379" i="3"/>
  <c r="O8379" i="3"/>
  <c r="N8379" i="3"/>
  <c r="M8379" i="3"/>
  <c r="K8379" i="3"/>
  <c r="I8379" i="3"/>
  <c r="Q8378" i="3"/>
  <c r="P8378" i="3"/>
  <c r="O8378" i="3"/>
  <c r="N8378" i="3"/>
  <c r="M8378" i="3"/>
  <c r="K8378" i="3"/>
  <c r="I8378" i="3"/>
  <c r="Q8377" i="3"/>
  <c r="P8377" i="3"/>
  <c r="O8377" i="3"/>
  <c r="N8377" i="3"/>
  <c r="M8377" i="3"/>
  <c r="K8377" i="3"/>
  <c r="I8377" i="3"/>
  <c r="J8377" i="3" s="1"/>
  <c r="Q8376" i="3"/>
  <c r="P8376" i="3"/>
  <c r="O8376" i="3"/>
  <c r="N8376" i="3"/>
  <c r="M8376" i="3"/>
  <c r="K8376" i="3"/>
  <c r="I8376" i="3"/>
  <c r="L8376" i="3" s="1"/>
  <c r="Q8375" i="3"/>
  <c r="P8375" i="3"/>
  <c r="O8375" i="3"/>
  <c r="N8375" i="3"/>
  <c r="M8375" i="3"/>
  <c r="K8375" i="3"/>
  <c r="I8375" i="3"/>
  <c r="J8375" i="3" s="1"/>
  <c r="Q8374" i="3"/>
  <c r="P8374" i="3"/>
  <c r="O8374" i="3"/>
  <c r="N8374" i="3"/>
  <c r="M8374" i="3"/>
  <c r="K8374" i="3"/>
  <c r="I8374" i="3"/>
  <c r="Q8373" i="3"/>
  <c r="P8373" i="3"/>
  <c r="O8373" i="3"/>
  <c r="N8373" i="3"/>
  <c r="M8373" i="3"/>
  <c r="K8373" i="3"/>
  <c r="J8373" i="3"/>
  <c r="I8373" i="3"/>
  <c r="L8373" i="3" s="1"/>
  <c r="Q8372" i="3"/>
  <c r="P8372" i="3"/>
  <c r="O8372" i="3"/>
  <c r="N8372" i="3"/>
  <c r="M8372" i="3"/>
  <c r="K8372" i="3"/>
  <c r="I8372" i="3"/>
  <c r="J8372" i="3" s="1"/>
  <c r="Q8371" i="3"/>
  <c r="P8371" i="3"/>
  <c r="O8371" i="3"/>
  <c r="N8371" i="3"/>
  <c r="M8371" i="3"/>
  <c r="K8371" i="3"/>
  <c r="I8371" i="3"/>
  <c r="J8371" i="3" s="1"/>
  <c r="Q8370" i="3"/>
  <c r="P8370" i="3"/>
  <c r="O8370" i="3"/>
  <c r="N8370" i="3"/>
  <c r="M8370" i="3"/>
  <c r="K8370" i="3"/>
  <c r="I8370" i="3"/>
  <c r="Q8369" i="3"/>
  <c r="P8369" i="3"/>
  <c r="O8369" i="3"/>
  <c r="N8369" i="3"/>
  <c r="M8369" i="3"/>
  <c r="K8369" i="3"/>
  <c r="I8369" i="3"/>
  <c r="Q8368" i="3"/>
  <c r="P8368" i="3"/>
  <c r="O8368" i="3"/>
  <c r="N8368" i="3"/>
  <c r="M8368" i="3"/>
  <c r="K8368" i="3"/>
  <c r="I8368" i="3"/>
  <c r="L8368" i="3" s="1"/>
  <c r="Q8367" i="3"/>
  <c r="P8367" i="3"/>
  <c r="O8367" i="3"/>
  <c r="N8367" i="3"/>
  <c r="M8367" i="3"/>
  <c r="K8367" i="3"/>
  <c r="I8367" i="3"/>
  <c r="J8367" i="3" s="1"/>
  <c r="Q8366" i="3"/>
  <c r="P8366" i="3"/>
  <c r="O8366" i="3"/>
  <c r="N8366" i="3"/>
  <c r="M8366" i="3"/>
  <c r="K8366" i="3"/>
  <c r="I8366" i="3"/>
  <c r="L8366" i="3" s="1"/>
  <c r="Q8365" i="3"/>
  <c r="P8365" i="3"/>
  <c r="O8365" i="3"/>
  <c r="N8365" i="3"/>
  <c r="M8365" i="3"/>
  <c r="K8365" i="3"/>
  <c r="I8365" i="3"/>
  <c r="J8365" i="3" s="1"/>
  <c r="Q8364" i="3"/>
  <c r="P8364" i="3"/>
  <c r="O8364" i="3"/>
  <c r="N8364" i="3"/>
  <c r="M8364" i="3"/>
  <c r="K8364" i="3"/>
  <c r="I8364" i="3"/>
  <c r="J8364" i="3" s="1"/>
  <c r="Q8363" i="3"/>
  <c r="P8363" i="3"/>
  <c r="O8363" i="3"/>
  <c r="N8363" i="3"/>
  <c r="M8363" i="3"/>
  <c r="K8363" i="3"/>
  <c r="I8363" i="3"/>
  <c r="L8363" i="3" s="1"/>
  <c r="Q8362" i="3"/>
  <c r="P8362" i="3"/>
  <c r="O8362" i="3"/>
  <c r="N8362" i="3"/>
  <c r="M8362" i="3"/>
  <c r="K8362" i="3"/>
  <c r="I8362" i="3"/>
  <c r="Q8361" i="3"/>
  <c r="P8361" i="3"/>
  <c r="O8361" i="3"/>
  <c r="N8361" i="3"/>
  <c r="M8361" i="3"/>
  <c r="K8361" i="3"/>
  <c r="I8361" i="3"/>
  <c r="J8361" i="3" s="1"/>
  <c r="Q8360" i="3"/>
  <c r="P8360" i="3"/>
  <c r="O8360" i="3"/>
  <c r="N8360" i="3"/>
  <c r="M8360" i="3"/>
  <c r="K8360" i="3"/>
  <c r="I8360" i="3"/>
  <c r="L8360" i="3" s="1"/>
  <c r="Q8359" i="3"/>
  <c r="P8359" i="3"/>
  <c r="O8359" i="3"/>
  <c r="N8359" i="3"/>
  <c r="M8359" i="3"/>
  <c r="K8359" i="3"/>
  <c r="I8359" i="3"/>
  <c r="J8359" i="3" s="1"/>
  <c r="Q8358" i="3"/>
  <c r="P8358" i="3"/>
  <c r="O8358" i="3"/>
  <c r="N8358" i="3"/>
  <c r="M8358" i="3"/>
  <c r="K8358" i="3"/>
  <c r="I8358" i="3"/>
  <c r="L8358" i="3" s="1"/>
  <c r="Q8357" i="3"/>
  <c r="P8357" i="3"/>
  <c r="O8357" i="3"/>
  <c r="N8357" i="3"/>
  <c r="M8357" i="3"/>
  <c r="K8357" i="3"/>
  <c r="I8357" i="3"/>
  <c r="J8357" i="3" s="1"/>
  <c r="Q8356" i="3"/>
  <c r="P8356" i="3"/>
  <c r="O8356" i="3"/>
  <c r="N8356" i="3"/>
  <c r="M8356" i="3"/>
  <c r="K8356" i="3"/>
  <c r="I8356" i="3"/>
  <c r="Q8355" i="3"/>
  <c r="P8355" i="3"/>
  <c r="O8355" i="3"/>
  <c r="N8355" i="3"/>
  <c r="M8355" i="3"/>
  <c r="K8355" i="3"/>
  <c r="I8355" i="3"/>
  <c r="Q8354" i="3"/>
  <c r="P8354" i="3"/>
  <c r="O8354" i="3"/>
  <c r="N8354" i="3"/>
  <c r="M8354" i="3"/>
  <c r="K8354" i="3"/>
  <c r="I8354" i="3"/>
  <c r="Q8353" i="3"/>
  <c r="P8353" i="3"/>
  <c r="O8353" i="3"/>
  <c r="N8353" i="3"/>
  <c r="M8353" i="3"/>
  <c r="K8353" i="3"/>
  <c r="I8353" i="3"/>
  <c r="J8353" i="3" s="1"/>
  <c r="Q8352" i="3"/>
  <c r="P8352" i="3"/>
  <c r="O8352" i="3"/>
  <c r="N8352" i="3"/>
  <c r="M8352" i="3"/>
  <c r="K8352" i="3"/>
  <c r="I8352" i="3"/>
  <c r="L8352" i="3" s="1"/>
  <c r="Q8351" i="3"/>
  <c r="P8351" i="3"/>
  <c r="O8351" i="3"/>
  <c r="N8351" i="3"/>
  <c r="M8351" i="3"/>
  <c r="K8351" i="3"/>
  <c r="I8351" i="3"/>
  <c r="J8351" i="3" s="1"/>
  <c r="Q8350" i="3"/>
  <c r="P8350" i="3"/>
  <c r="O8350" i="3"/>
  <c r="N8350" i="3"/>
  <c r="M8350" i="3"/>
  <c r="K8350" i="3"/>
  <c r="I8350" i="3"/>
  <c r="Q8349" i="3"/>
  <c r="P8349" i="3"/>
  <c r="O8349" i="3"/>
  <c r="N8349" i="3"/>
  <c r="M8349" i="3"/>
  <c r="K8349" i="3"/>
  <c r="I8349" i="3"/>
  <c r="Q8348" i="3"/>
  <c r="P8348" i="3"/>
  <c r="O8348" i="3"/>
  <c r="N8348" i="3"/>
  <c r="M8348" i="3"/>
  <c r="K8348" i="3"/>
  <c r="I8348" i="3"/>
  <c r="Q8347" i="3"/>
  <c r="P8347" i="3"/>
  <c r="O8347" i="3"/>
  <c r="N8347" i="3"/>
  <c r="M8347" i="3"/>
  <c r="K8347" i="3"/>
  <c r="I8347" i="3"/>
  <c r="L8347" i="3" s="1"/>
  <c r="Q8346" i="3"/>
  <c r="P8346" i="3"/>
  <c r="O8346" i="3"/>
  <c r="N8346" i="3"/>
  <c r="M8346" i="3"/>
  <c r="K8346" i="3"/>
  <c r="I8346" i="3"/>
  <c r="Q8345" i="3"/>
  <c r="P8345" i="3"/>
  <c r="O8345" i="3"/>
  <c r="N8345" i="3"/>
  <c r="M8345" i="3"/>
  <c r="K8345" i="3"/>
  <c r="I8345" i="3"/>
  <c r="L8345" i="3" s="1"/>
  <c r="Q8344" i="3"/>
  <c r="P8344" i="3"/>
  <c r="O8344" i="3"/>
  <c r="N8344" i="3"/>
  <c r="M8344" i="3"/>
  <c r="K8344" i="3"/>
  <c r="I8344" i="3"/>
  <c r="L8344" i="3" s="1"/>
  <c r="Q8343" i="3"/>
  <c r="P8343" i="3"/>
  <c r="O8343" i="3"/>
  <c r="N8343" i="3"/>
  <c r="M8343" i="3"/>
  <c r="K8343" i="3"/>
  <c r="I8343" i="3"/>
  <c r="J8343" i="3" s="1"/>
  <c r="Q8342" i="3"/>
  <c r="P8342" i="3"/>
  <c r="O8342" i="3"/>
  <c r="N8342" i="3"/>
  <c r="M8342" i="3"/>
  <c r="K8342" i="3"/>
  <c r="J8342" i="3"/>
  <c r="I8342" i="3"/>
  <c r="L8342" i="3" s="1"/>
  <c r="Q8341" i="3"/>
  <c r="P8341" i="3"/>
  <c r="O8341" i="3"/>
  <c r="N8341" i="3"/>
  <c r="M8341" i="3"/>
  <c r="K8341" i="3"/>
  <c r="J8341" i="3"/>
  <c r="I8341" i="3"/>
  <c r="L8341" i="3" s="1"/>
  <c r="Q8340" i="3"/>
  <c r="P8340" i="3"/>
  <c r="O8340" i="3"/>
  <c r="N8340" i="3"/>
  <c r="M8340" i="3"/>
  <c r="K8340" i="3"/>
  <c r="I8340" i="3"/>
  <c r="J8340" i="3" s="1"/>
  <c r="Q8339" i="3"/>
  <c r="P8339" i="3"/>
  <c r="O8339" i="3"/>
  <c r="N8339" i="3"/>
  <c r="M8339" i="3"/>
  <c r="K8339" i="3"/>
  <c r="I8339" i="3"/>
  <c r="Q8338" i="3"/>
  <c r="P8338" i="3"/>
  <c r="O8338" i="3"/>
  <c r="N8338" i="3"/>
  <c r="M8338" i="3"/>
  <c r="K8338" i="3"/>
  <c r="I8338" i="3"/>
  <c r="Q8337" i="3"/>
  <c r="P8337" i="3"/>
  <c r="O8337" i="3"/>
  <c r="N8337" i="3"/>
  <c r="M8337" i="3"/>
  <c r="K8337" i="3"/>
  <c r="I8337" i="3"/>
  <c r="Q8336" i="3"/>
  <c r="P8336" i="3"/>
  <c r="O8336" i="3"/>
  <c r="N8336" i="3"/>
  <c r="M8336" i="3"/>
  <c r="K8336" i="3"/>
  <c r="I8336" i="3"/>
  <c r="L8336" i="3" s="1"/>
  <c r="Q8335" i="3"/>
  <c r="P8335" i="3"/>
  <c r="O8335" i="3"/>
  <c r="N8335" i="3"/>
  <c r="M8335" i="3"/>
  <c r="K8335" i="3"/>
  <c r="I8335" i="3"/>
  <c r="Q8334" i="3"/>
  <c r="P8334" i="3"/>
  <c r="O8334" i="3"/>
  <c r="N8334" i="3"/>
  <c r="M8334" i="3"/>
  <c r="K8334" i="3"/>
  <c r="I8334" i="3"/>
  <c r="L8334" i="3" s="1"/>
  <c r="Q8333" i="3"/>
  <c r="P8333" i="3"/>
  <c r="O8333" i="3"/>
  <c r="N8333" i="3"/>
  <c r="M8333" i="3"/>
  <c r="K8333" i="3"/>
  <c r="I8333" i="3"/>
  <c r="L8333" i="3" s="1"/>
  <c r="Q8332" i="3"/>
  <c r="P8332" i="3"/>
  <c r="O8332" i="3"/>
  <c r="N8332" i="3"/>
  <c r="M8332" i="3"/>
  <c r="K8332" i="3"/>
  <c r="I8332" i="3"/>
  <c r="J8332" i="3" s="1"/>
  <c r="Q8331" i="3"/>
  <c r="P8331" i="3"/>
  <c r="O8331" i="3"/>
  <c r="N8331" i="3"/>
  <c r="M8331" i="3"/>
  <c r="K8331" i="3"/>
  <c r="I8331" i="3"/>
  <c r="Q8330" i="3"/>
  <c r="P8330" i="3"/>
  <c r="O8330" i="3"/>
  <c r="N8330" i="3"/>
  <c r="M8330" i="3"/>
  <c r="K8330" i="3"/>
  <c r="I8330" i="3"/>
  <c r="Q8329" i="3"/>
  <c r="P8329" i="3"/>
  <c r="O8329" i="3"/>
  <c r="N8329" i="3"/>
  <c r="M8329" i="3"/>
  <c r="K8329" i="3"/>
  <c r="I8329" i="3"/>
  <c r="L8329" i="3" s="1"/>
  <c r="Q8328" i="3"/>
  <c r="P8328" i="3"/>
  <c r="O8328" i="3"/>
  <c r="N8328" i="3"/>
  <c r="M8328" i="3"/>
  <c r="K8328" i="3"/>
  <c r="I8328" i="3"/>
  <c r="L8328" i="3" s="1"/>
  <c r="Q8327" i="3"/>
  <c r="P8327" i="3"/>
  <c r="O8327" i="3"/>
  <c r="N8327" i="3"/>
  <c r="M8327" i="3"/>
  <c r="K8327" i="3"/>
  <c r="I8327" i="3"/>
  <c r="J8327" i="3" s="1"/>
  <c r="Q8326" i="3"/>
  <c r="P8326" i="3"/>
  <c r="O8326" i="3"/>
  <c r="N8326" i="3"/>
  <c r="M8326" i="3"/>
  <c r="K8326" i="3"/>
  <c r="I8326" i="3"/>
  <c r="L8326" i="3" s="1"/>
  <c r="Q8325" i="3"/>
  <c r="P8325" i="3"/>
  <c r="O8325" i="3"/>
  <c r="N8325" i="3"/>
  <c r="M8325" i="3"/>
  <c r="K8325" i="3"/>
  <c r="I8325" i="3"/>
  <c r="L8325" i="3" s="1"/>
  <c r="Q8324" i="3"/>
  <c r="P8324" i="3"/>
  <c r="O8324" i="3"/>
  <c r="N8324" i="3"/>
  <c r="M8324" i="3"/>
  <c r="K8324" i="3"/>
  <c r="I8324" i="3"/>
  <c r="J8324" i="3" s="1"/>
  <c r="Q8323" i="3"/>
  <c r="P8323" i="3"/>
  <c r="O8323" i="3"/>
  <c r="N8323" i="3"/>
  <c r="M8323" i="3"/>
  <c r="K8323" i="3"/>
  <c r="I8323" i="3"/>
  <c r="L8323" i="3" s="1"/>
  <c r="Q8322" i="3"/>
  <c r="P8322" i="3"/>
  <c r="O8322" i="3"/>
  <c r="N8322" i="3"/>
  <c r="M8322" i="3"/>
  <c r="K8322" i="3"/>
  <c r="I8322" i="3"/>
  <c r="Q8321" i="3"/>
  <c r="P8321" i="3"/>
  <c r="O8321" i="3"/>
  <c r="N8321" i="3"/>
  <c r="M8321" i="3"/>
  <c r="K8321" i="3"/>
  <c r="I8321" i="3"/>
  <c r="L8321" i="3" s="1"/>
  <c r="Q8320" i="3"/>
  <c r="P8320" i="3"/>
  <c r="O8320" i="3"/>
  <c r="N8320" i="3"/>
  <c r="M8320" i="3"/>
  <c r="K8320" i="3"/>
  <c r="I8320" i="3"/>
  <c r="L8320" i="3" s="1"/>
  <c r="Q8319" i="3"/>
  <c r="P8319" i="3"/>
  <c r="O8319" i="3"/>
  <c r="N8319" i="3"/>
  <c r="M8319" i="3"/>
  <c r="K8319" i="3"/>
  <c r="I8319" i="3"/>
  <c r="J8319" i="3" s="1"/>
  <c r="Q8318" i="3"/>
  <c r="P8318" i="3"/>
  <c r="O8318" i="3"/>
  <c r="N8318" i="3"/>
  <c r="M8318" i="3"/>
  <c r="K8318" i="3"/>
  <c r="I8318" i="3"/>
  <c r="L8318" i="3" s="1"/>
  <c r="Q8317" i="3"/>
  <c r="P8317" i="3"/>
  <c r="O8317" i="3"/>
  <c r="N8317" i="3"/>
  <c r="M8317" i="3"/>
  <c r="K8317" i="3"/>
  <c r="I8317" i="3"/>
  <c r="L8317" i="3" s="1"/>
  <c r="Q8316" i="3"/>
  <c r="P8316" i="3"/>
  <c r="O8316" i="3"/>
  <c r="N8316" i="3"/>
  <c r="M8316" i="3"/>
  <c r="K8316" i="3"/>
  <c r="I8316" i="3"/>
  <c r="J8316" i="3" s="1"/>
  <c r="Q8315" i="3"/>
  <c r="P8315" i="3"/>
  <c r="O8315" i="3"/>
  <c r="N8315" i="3"/>
  <c r="M8315" i="3"/>
  <c r="K8315" i="3"/>
  <c r="I8315" i="3"/>
  <c r="L8315" i="3" s="1"/>
  <c r="Q8314" i="3"/>
  <c r="P8314" i="3"/>
  <c r="O8314" i="3"/>
  <c r="N8314" i="3"/>
  <c r="M8314" i="3"/>
  <c r="K8314" i="3"/>
  <c r="I8314" i="3"/>
  <c r="Q8313" i="3"/>
  <c r="P8313" i="3"/>
  <c r="O8313" i="3"/>
  <c r="N8313" i="3"/>
  <c r="M8313" i="3"/>
  <c r="K8313" i="3"/>
  <c r="I8313" i="3"/>
  <c r="Q8312" i="3"/>
  <c r="P8312" i="3"/>
  <c r="O8312" i="3"/>
  <c r="N8312" i="3"/>
  <c r="M8312" i="3"/>
  <c r="K8312" i="3"/>
  <c r="I8312" i="3"/>
  <c r="L8312" i="3" s="1"/>
  <c r="Q8311" i="3"/>
  <c r="P8311" i="3"/>
  <c r="O8311" i="3"/>
  <c r="N8311" i="3"/>
  <c r="M8311" i="3"/>
  <c r="K8311" i="3"/>
  <c r="I8311" i="3"/>
  <c r="J8311" i="3" s="1"/>
  <c r="Q8310" i="3"/>
  <c r="P8310" i="3"/>
  <c r="O8310" i="3"/>
  <c r="N8310" i="3"/>
  <c r="M8310" i="3"/>
  <c r="K8310" i="3"/>
  <c r="I8310" i="3"/>
  <c r="L8310" i="3" s="1"/>
  <c r="Q8309" i="3"/>
  <c r="P8309" i="3"/>
  <c r="O8309" i="3"/>
  <c r="N8309" i="3"/>
  <c r="M8309" i="3"/>
  <c r="K8309" i="3"/>
  <c r="I8309" i="3"/>
  <c r="L8309" i="3" s="1"/>
  <c r="Q8308" i="3"/>
  <c r="P8308" i="3"/>
  <c r="O8308" i="3"/>
  <c r="N8308" i="3"/>
  <c r="M8308" i="3"/>
  <c r="K8308" i="3"/>
  <c r="I8308" i="3"/>
  <c r="J8308" i="3" s="1"/>
  <c r="Q8307" i="3"/>
  <c r="P8307" i="3"/>
  <c r="O8307" i="3"/>
  <c r="N8307" i="3"/>
  <c r="M8307" i="3"/>
  <c r="K8307" i="3"/>
  <c r="I8307" i="3"/>
  <c r="Q8306" i="3"/>
  <c r="P8306" i="3"/>
  <c r="O8306" i="3"/>
  <c r="N8306" i="3"/>
  <c r="M8306" i="3"/>
  <c r="K8306" i="3"/>
  <c r="I8306" i="3"/>
  <c r="Q8305" i="3"/>
  <c r="P8305" i="3"/>
  <c r="O8305" i="3"/>
  <c r="N8305" i="3"/>
  <c r="M8305" i="3"/>
  <c r="K8305" i="3"/>
  <c r="I8305" i="3"/>
  <c r="Q8304" i="3"/>
  <c r="P8304" i="3"/>
  <c r="O8304" i="3"/>
  <c r="N8304" i="3"/>
  <c r="M8304" i="3"/>
  <c r="K8304" i="3"/>
  <c r="I8304" i="3"/>
  <c r="L8304" i="3" s="1"/>
  <c r="Q8303" i="3"/>
  <c r="P8303" i="3"/>
  <c r="O8303" i="3"/>
  <c r="N8303" i="3"/>
  <c r="M8303" i="3"/>
  <c r="K8303" i="3"/>
  <c r="I8303" i="3"/>
  <c r="J8303" i="3" s="1"/>
  <c r="Q8302" i="3"/>
  <c r="P8302" i="3"/>
  <c r="O8302" i="3"/>
  <c r="N8302" i="3"/>
  <c r="M8302" i="3"/>
  <c r="K8302" i="3"/>
  <c r="I8302" i="3"/>
  <c r="L8302" i="3" s="1"/>
  <c r="Q8301" i="3"/>
  <c r="P8301" i="3"/>
  <c r="O8301" i="3"/>
  <c r="N8301" i="3"/>
  <c r="M8301" i="3"/>
  <c r="K8301" i="3"/>
  <c r="I8301" i="3"/>
  <c r="Q8300" i="3"/>
  <c r="P8300" i="3"/>
  <c r="O8300" i="3"/>
  <c r="N8300" i="3"/>
  <c r="M8300" i="3"/>
  <c r="K8300" i="3"/>
  <c r="I8300" i="3"/>
  <c r="Q8299" i="3"/>
  <c r="P8299" i="3"/>
  <c r="O8299" i="3"/>
  <c r="N8299" i="3"/>
  <c r="M8299" i="3"/>
  <c r="K8299" i="3"/>
  <c r="I8299" i="3"/>
  <c r="L8299" i="3" s="1"/>
  <c r="Q8298" i="3"/>
  <c r="P8298" i="3"/>
  <c r="O8298" i="3"/>
  <c r="N8298" i="3"/>
  <c r="M8298" i="3"/>
  <c r="K8298" i="3"/>
  <c r="I8298" i="3"/>
  <c r="Q8297" i="3"/>
  <c r="P8297" i="3"/>
  <c r="O8297" i="3"/>
  <c r="N8297" i="3"/>
  <c r="M8297" i="3"/>
  <c r="K8297" i="3"/>
  <c r="I8297" i="3"/>
  <c r="Q8296" i="3"/>
  <c r="P8296" i="3"/>
  <c r="O8296" i="3"/>
  <c r="N8296" i="3"/>
  <c r="M8296" i="3"/>
  <c r="K8296" i="3"/>
  <c r="I8296" i="3"/>
  <c r="L8296" i="3" s="1"/>
  <c r="Q8295" i="3"/>
  <c r="P8295" i="3"/>
  <c r="O8295" i="3"/>
  <c r="N8295" i="3"/>
  <c r="M8295" i="3"/>
  <c r="K8295" i="3"/>
  <c r="I8295" i="3"/>
  <c r="J8295" i="3" s="1"/>
  <c r="Q8294" i="3"/>
  <c r="P8294" i="3"/>
  <c r="O8294" i="3"/>
  <c r="N8294" i="3"/>
  <c r="M8294" i="3"/>
  <c r="K8294" i="3"/>
  <c r="I8294" i="3"/>
  <c r="Q8293" i="3"/>
  <c r="P8293" i="3"/>
  <c r="O8293" i="3"/>
  <c r="N8293" i="3"/>
  <c r="M8293" i="3"/>
  <c r="K8293" i="3"/>
  <c r="I8293" i="3"/>
  <c r="Q8292" i="3"/>
  <c r="P8292" i="3"/>
  <c r="O8292" i="3"/>
  <c r="N8292" i="3"/>
  <c r="M8292" i="3"/>
  <c r="K8292" i="3"/>
  <c r="I8292" i="3"/>
  <c r="Q8291" i="3"/>
  <c r="P8291" i="3"/>
  <c r="O8291" i="3"/>
  <c r="N8291" i="3"/>
  <c r="M8291" i="3"/>
  <c r="K8291" i="3"/>
  <c r="I8291" i="3"/>
  <c r="L8291" i="3" s="1"/>
  <c r="Q8290" i="3"/>
  <c r="P8290" i="3"/>
  <c r="O8290" i="3"/>
  <c r="N8290" i="3"/>
  <c r="M8290" i="3"/>
  <c r="K8290" i="3"/>
  <c r="I8290" i="3"/>
  <c r="Q8289" i="3"/>
  <c r="P8289" i="3"/>
  <c r="O8289" i="3"/>
  <c r="N8289" i="3"/>
  <c r="M8289" i="3"/>
  <c r="K8289" i="3"/>
  <c r="I8289" i="3"/>
  <c r="L8289" i="3" s="1"/>
  <c r="Q8288" i="3"/>
  <c r="P8288" i="3"/>
  <c r="O8288" i="3"/>
  <c r="N8288" i="3"/>
  <c r="M8288" i="3"/>
  <c r="K8288" i="3"/>
  <c r="I8288" i="3"/>
  <c r="L8288" i="3" s="1"/>
  <c r="Q8287" i="3"/>
  <c r="P8287" i="3"/>
  <c r="O8287" i="3"/>
  <c r="N8287" i="3"/>
  <c r="M8287" i="3"/>
  <c r="K8287" i="3"/>
  <c r="I8287" i="3"/>
  <c r="J8287" i="3" s="1"/>
  <c r="Q8286" i="3"/>
  <c r="P8286" i="3"/>
  <c r="O8286" i="3"/>
  <c r="N8286" i="3"/>
  <c r="M8286" i="3"/>
  <c r="K8286" i="3"/>
  <c r="I8286" i="3"/>
  <c r="L8286" i="3" s="1"/>
  <c r="Q8285" i="3"/>
  <c r="P8285" i="3"/>
  <c r="O8285" i="3"/>
  <c r="N8285" i="3"/>
  <c r="M8285" i="3"/>
  <c r="K8285" i="3"/>
  <c r="I8285" i="3"/>
  <c r="Q8284" i="3"/>
  <c r="P8284" i="3"/>
  <c r="O8284" i="3"/>
  <c r="N8284" i="3"/>
  <c r="M8284" i="3"/>
  <c r="K8284" i="3"/>
  <c r="I8284" i="3"/>
  <c r="Q8283" i="3"/>
  <c r="P8283" i="3"/>
  <c r="O8283" i="3"/>
  <c r="N8283" i="3"/>
  <c r="M8283" i="3"/>
  <c r="K8283" i="3"/>
  <c r="I8283" i="3"/>
  <c r="Q8282" i="3"/>
  <c r="P8282" i="3"/>
  <c r="O8282" i="3"/>
  <c r="N8282" i="3"/>
  <c r="M8282" i="3"/>
  <c r="K8282" i="3"/>
  <c r="I8282" i="3"/>
  <c r="Q8281" i="3"/>
  <c r="P8281" i="3"/>
  <c r="O8281" i="3"/>
  <c r="N8281" i="3"/>
  <c r="M8281" i="3"/>
  <c r="K8281" i="3"/>
  <c r="I8281" i="3"/>
  <c r="Q8280" i="3"/>
  <c r="P8280" i="3"/>
  <c r="O8280" i="3"/>
  <c r="N8280" i="3"/>
  <c r="M8280" i="3"/>
  <c r="K8280" i="3"/>
  <c r="I8280" i="3"/>
  <c r="L8280" i="3" s="1"/>
  <c r="Q8279" i="3"/>
  <c r="P8279" i="3"/>
  <c r="O8279" i="3"/>
  <c r="N8279" i="3"/>
  <c r="M8279" i="3"/>
  <c r="K8279" i="3"/>
  <c r="I8279" i="3"/>
  <c r="J8279" i="3" s="1"/>
  <c r="Q8278" i="3"/>
  <c r="P8278" i="3"/>
  <c r="O8278" i="3"/>
  <c r="N8278" i="3"/>
  <c r="M8278" i="3"/>
  <c r="K8278" i="3"/>
  <c r="I8278" i="3"/>
  <c r="L8278" i="3" s="1"/>
  <c r="Q8277" i="3"/>
  <c r="P8277" i="3"/>
  <c r="O8277" i="3"/>
  <c r="N8277" i="3"/>
  <c r="M8277" i="3"/>
  <c r="K8277" i="3"/>
  <c r="I8277" i="3"/>
  <c r="Q8276" i="3"/>
  <c r="P8276" i="3"/>
  <c r="O8276" i="3"/>
  <c r="N8276" i="3"/>
  <c r="M8276" i="3"/>
  <c r="K8276" i="3"/>
  <c r="I8276" i="3"/>
  <c r="Q8275" i="3"/>
  <c r="P8275" i="3"/>
  <c r="O8275" i="3"/>
  <c r="N8275" i="3"/>
  <c r="M8275" i="3"/>
  <c r="K8275" i="3"/>
  <c r="I8275" i="3"/>
  <c r="L8275" i="3" s="1"/>
  <c r="Q8274" i="3"/>
  <c r="P8274" i="3"/>
  <c r="O8274" i="3"/>
  <c r="N8274" i="3"/>
  <c r="M8274" i="3"/>
  <c r="K8274" i="3"/>
  <c r="I8274" i="3"/>
  <c r="Q8273" i="3"/>
  <c r="P8273" i="3"/>
  <c r="O8273" i="3"/>
  <c r="N8273" i="3"/>
  <c r="M8273" i="3"/>
  <c r="K8273" i="3"/>
  <c r="I8273" i="3"/>
  <c r="L8273" i="3" s="1"/>
  <c r="Q8272" i="3"/>
  <c r="P8272" i="3"/>
  <c r="O8272" i="3"/>
  <c r="N8272" i="3"/>
  <c r="M8272" i="3"/>
  <c r="K8272" i="3"/>
  <c r="I8272" i="3"/>
  <c r="L8272" i="3" s="1"/>
  <c r="Q8271" i="3"/>
  <c r="P8271" i="3"/>
  <c r="O8271" i="3"/>
  <c r="N8271" i="3"/>
  <c r="M8271" i="3"/>
  <c r="K8271" i="3"/>
  <c r="I8271" i="3"/>
  <c r="Q8270" i="3"/>
  <c r="P8270" i="3"/>
  <c r="O8270" i="3"/>
  <c r="N8270" i="3"/>
  <c r="M8270" i="3"/>
  <c r="K8270" i="3"/>
  <c r="I8270" i="3"/>
  <c r="L8270" i="3" s="1"/>
  <c r="Q8269" i="3"/>
  <c r="P8269" i="3"/>
  <c r="O8269" i="3"/>
  <c r="N8269" i="3"/>
  <c r="M8269" i="3"/>
  <c r="K8269" i="3"/>
  <c r="I8269" i="3"/>
  <c r="Q8268" i="3"/>
  <c r="P8268" i="3"/>
  <c r="O8268" i="3"/>
  <c r="N8268" i="3"/>
  <c r="M8268" i="3"/>
  <c r="K8268" i="3"/>
  <c r="I8268" i="3"/>
  <c r="Q8267" i="3"/>
  <c r="P8267" i="3"/>
  <c r="O8267" i="3"/>
  <c r="N8267" i="3"/>
  <c r="M8267" i="3"/>
  <c r="K8267" i="3"/>
  <c r="I8267" i="3"/>
  <c r="Q8266" i="3"/>
  <c r="P8266" i="3"/>
  <c r="O8266" i="3"/>
  <c r="N8266" i="3"/>
  <c r="M8266" i="3"/>
  <c r="K8266" i="3"/>
  <c r="I8266" i="3"/>
  <c r="Q8265" i="3"/>
  <c r="P8265" i="3"/>
  <c r="O8265" i="3"/>
  <c r="N8265" i="3"/>
  <c r="M8265" i="3"/>
  <c r="K8265" i="3"/>
  <c r="I8265" i="3"/>
  <c r="Q8264" i="3"/>
  <c r="P8264" i="3"/>
  <c r="O8264" i="3"/>
  <c r="N8264" i="3"/>
  <c r="M8264" i="3"/>
  <c r="K8264" i="3"/>
  <c r="I8264" i="3"/>
  <c r="L8264" i="3" s="1"/>
  <c r="Q8263" i="3"/>
  <c r="P8263" i="3"/>
  <c r="O8263" i="3"/>
  <c r="N8263" i="3"/>
  <c r="M8263" i="3"/>
  <c r="K8263" i="3"/>
  <c r="I8263" i="3"/>
  <c r="Q8262" i="3"/>
  <c r="P8262" i="3"/>
  <c r="O8262" i="3"/>
  <c r="N8262" i="3"/>
  <c r="M8262" i="3"/>
  <c r="K8262" i="3"/>
  <c r="I8262" i="3"/>
  <c r="L8262" i="3" s="1"/>
  <c r="Q8261" i="3"/>
  <c r="P8261" i="3"/>
  <c r="O8261" i="3"/>
  <c r="N8261" i="3"/>
  <c r="M8261" i="3"/>
  <c r="K8261" i="3"/>
  <c r="I8261" i="3"/>
  <c r="Q8260" i="3"/>
  <c r="P8260" i="3"/>
  <c r="O8260" i="3"/>
  <c r="N8260" i="3"/>
  <c r="M8260" i="3"/>
  <c r="K8260" i="3"/>
  <c r="I8260" i="3"/>
  <c r="Q8259" i="3"/>
  <c r="P8259" i="3"/>
  <c r="O8259" i="3"/>
  <c r="N8259" i="3"/>
  <c r="M8259" i="3"/>
  <c r="K8259" i="3"/>
  <c r="I8259" i="3"/>
  <c r="L8259" i="3" s="1"/>
  <c r="Q8258" i="3"/>
  <c r="P8258" i="3"/>
  <c r="O8258" i="3"/>
  <c r="N8258" i="3"/>
  <c r="M8258" i="3"/>
  <c r="K8258" i="3"/>
  <c r="I8258" i="3"/>
  <c r="Q8257" i="3"/>
  <c r="P8257" i="3"/>
  <c r="O8257" i="3"/>
  <c r="N8257" i="3"/>
  <c r="M8257" i="3"/>
  <c r="K8257" i="3"/>
  <c r="I8257" i="3"/>
  <c r="L8257" i="3" s="1"/>
  <c r="Q8256" i="3"/>
  <c r="P8256" i="3"/>
  <c r="O8256" i="3"/>
  <c r="N8256" i="3"/>
  <c r="M8256" i="3"/>
  <c r="K8256" i="3"/>
  <c r="I8256" i="3"/>
  <c r="L8256" i="3" s="1"/>
  <c r="Q8255" i="3"/>
  <c r="P8255" i="3"/>
  <c r="O8255" i="3"/>
  <c r="N8255" i="3"/>
  <c r="M8255" i="3"/>
  <c r="K8255" i="3"/>
  <c r="I8255" i="3"/>
  <c r="Q8254" i="3"/>
  <c r="P8254" i="3"/>
  <c r="O8254" i="3"/>
  <c r="N8254" i="3"/>
  <c r="M8254" i="3"/>
  <c r="K8254" i="3"/>
  <c r="I8254" i="3"/>
  <c r="Q8253" i="3"/>
  <c r="P8253" i="3"/>
  <c r="O8253" i="3"/>
  <c r="N8253" i="3"/>
  <c r="M8253" i="3"/>
  <c r="K8253" i="3"/>
  <c r="I8253" i="3"/>
  <c r="Q8252" i="3"/>
  <c r="P8252" i="3"/>
  <c r="O8252" i="3"/>
  <c r="N8252" i="3"/>
  <c r="M8252" i="3"/>
  <c r="K8252" i="3"/>
  <c r="I8252" i="3"/>
  <c r="J8252" i="3" s="1"/>
  <c r="Q8251" i="3"/>
  <c r="P8251" i="3"/>
  <c r="O8251" i="3"/>
  <c r="N8251" i="3"/>
  <c r="M8251" i="3"/>
  <c r="K8251" i="3"/>
  <c r="I8251" i="3"/>
  <c r="Q8250" i="3"/>
  <c r="P8250" i="3"/>
  <c r="O8250" i="3"/>
  <c r="N8250" i="3"/>
  <c r="M8250" i="3"/>
  <c r="K8250" i="3"/>
  <c r="I8250" i="3"/>
  <c r="Q8249" i="3"/>
  <c r="P8249" i="3"/>
  <c r="O8249" i="3"/>
  <c r="N8249" i="3"/>
  <c r="M8249" i="3"/>
  <c r="K8249" i="3"/>
  <c r="I8249" i="3"/>
  <c r="Q8248" i="3"/>
  <c r="P8248" i="3"/>
  <c r="O8248" i="3"/>
  <c r="N8248" i="3"/>
  <c r="M8248" i="3"/>
  <c r="K8248" i="3"/>
  <c r="I8248" i="3"/>
  <c r="L8248" i="3" s="1"/>
  <c r="Q8247" i="3"/>
  <c r="P8247" i="3"/>
  <c r="O8247" i="3"/>
  <c r="N8247" i="3"/>
  <c r="M8247" i="3"/>
  <c r="K8247" i="3"/>
  <c r="I8247" i="3"/>
  <c r="J8247" i="3" s="1"/>
  <c r="Q8246" i="3"/>
  <c r="P8246" i="3"/>
  <c r="O8246" i="3"/>
  <c r="N8246" i="3"/>
  <c r="M8246" i="3"/>
  <c r="K8246" i="3"/>
  <c r="I8246" i="3"/>
  <c r="L8246" i="3" s="1"/>
  <c r="Q8245" i="3"/>
  <c r="P8245" i="3"/>
  <c r="O8245" i="3"/>
  <c r="N8245" i="3"/>
  <c r="M8245" i="3"/>
  <c r="K8245" i="3"/>
  <c r="I8245" i="3"/>
  <c r="L8245" i="3" s="1"/>
  <c r="Q8244" i="3"/>
  <c r="P8244" i="3"/>
  <c r="O8244" i="3"/>
  <c r="N8244" i="3"/>
  <c r="M8244" i="3"/>
  <c r="K8244" i="3"/>
  <c r="I8244" i="3"/>
  <c r="J8244" i="3" s="1"/>
  <c r="Q8243" i="3"/>
  <c r="P8243" i="3"/>
  <c r="O8243" i="3"/>
  <c r="N8243" i="3"/>
  <c r="M8243" i="3"/>
  <c r="K8243" i="3"/>
  <c r="I8243" i="3"/>
  <c r="J8243" i="3" s="1"/>
  <c r="Q8242" i="3"/>
  <c r="P8242" i="3"/>
  <c r="O8242" i="3"/>
  <c r="N8242" i="3"/>
  <c r="M8242" i="3"/>
  <c r="K8242" i="3"/>
  <c r="I8242" i="3"/>
  <c r="Q8241" i="3"/>
  <c r="P8241" i="3"/>
  <c r="O8241" i="3"/>
  <c r="N8241" i="3"/>
  <c r="M8241" i="3"/>
  <c r="K8241" i="3"/>
  <c r="I8241" i="3"/>
  <c r="J8241" i="3" s="1"/>
  <c r="Q8240" i="3"/>
  <c r="P8240" i="3"/>
  <c r="O8240" i="3"/>
  <c r="N8240" i="3"/>
  <c r="M8240" i="3"/>
  <c r="K8240" i="3"/>
  <c r="I8240" i="3"/>
  <c r="L8240" i="3" s="1"/>
  <c r="Q8239" i="3"/>
  <c r="P8239" i="3"/>
  <c r="O8239" i="3"/>
  <c r="N8239" i="3"/>
  <c r="M8239" i="3"/>
  <c r="K8239" i="3"/>
  <c r="I8239" i="3"/>
  <c r="Q8238" i="3"/>
  <c r="P8238" i="3"/>
  <c r="O8238" i="3"/>
  <c r="N8238" i="3"/>
  <c r="M8238" i="3"/>
  <c r="K8238" i="3"/>
  <c r="I8238" i="3"/>
  <c r="Q8237" i="3"/>
  <c r="P8237" i="3"/>
  <c r="O8237" i="3"/>
  <c r="N8237" i="3"/>
  <c r="M8237" i="3"/>
  <c r="K8237" i="3"/>
  <c r="I8237" i="3"/>
  <c r="Q8236" i="3"/>
  <c r="P8236" i="3"/>
  <c r="O8236" i="3"/>
  <c r="N8236" i="3"/>
  <c r="M8236" i="3"/>
  <c r="K8236" i="3"/>
  <c r="I8236" i="3"/>
  <c r="Q8235" i="3"/>
  <c r="P8235" i="3"/>
  <c r="O8235" i="3"/>
  <c r="N8235" i="3"/>
  <c r="M8235" i="3"/>
  <c r="K8235" i="3"/>
  <c r="I8235" i="3"/>
  <c r="L8235" i="3" s="1"/>
  <c r="Q8234" i="3"/>
  <c r="P8234" i="3"/>
  <c r="O8234" i="3"/>
  <c r="N8234" i="3"/>
  <c r="M8234" i="3"/>
  <c r="K8234" i="3"/>
  <c r="I8234" i="3"/>
  <c r="Q8233" i="3"/>
  <c r="P8233" i="3"/>
  <c r="O8233" i="3"/>
  <c r="N8233" i="3"/>
  <c r="M8233" i="3"/>
  <c r="K8233" i="3"/>
  <c r="I8233" i="3"/>
  <c r="L8233" i="3" s="1"/>
  <c r="Q8232" i="3"/>
  <c r="P8232" i="3"/>
  <c r="O8232" i="3"/>
  <c r="N8232" i="3"/>
  <c r="M8232" i="3"/>
  <c r="K8232" i="3"/>
  <c r="I8232" i="3"/>
  <c r="L8232" i="3" s="1"/>
  <c r="Q8231" i="3"/>
  <c r="P8231" i="3"/>
  <c r="O8231" i="3"/>
  <c r="N8231" i="3"/>
  <c r="M8231" i="3"/>
  <c r="K8231" i="3"/>
  <c r="I8231" i="3"/>
  <c r="Q8230" i="3"/>
  <c r="P8230" i="3"/>
  <c r="O8230" i="3"/>
  <c r="N8230" i="3"/>
  <c r="M8230" i="3"/>
  <c r="K8230" i="3"/>
  <c r="I8230" i="3"/>
  <c r="Q8229" i="3"/>
  <c r="P8229" i="3"/>
  <c r="O8229" i="3"/>
  <c r="N8229" i="3"/>
  <c r="M8229" i="3"/>
  <c r="K8229" i="3"/>
  <c r="I8229" i="3"/>
  <c r="Q8228" i="3"/>
  <c r="P8228" i="3"/>
  <c r="O8228" i="3"/>
  <c r="N8228" i="3"/>
  <c r="M8228" i="3"/>
  <c r="K8228" i="3"/>
  <c r="I8228" i="3"/>
  <c r="Q8227" i="3"/>
  <c r="P8227" i="3"/>
  <c r="O8227" i="3"/>
  <c r="N8227" i="3"/>
  <c r="M8227" i="3"/>
  <c r="K8227" i="3"/>
  <c r="I8227" i="3"/>
  <c r="L8227" i="3" s="1"/>
  <c r="Q8226" i="3"/>
  <c r="P8226" i="3"/>
  <c r="O8226" i="3"/>
  <c r="N8226" i="3"/>
  <c r="M8226" i="3"/>
  <c r="K8226" i="3"/>
  <c r="I8226" i="3"/>
  <c r="Q8225" i="3"/>
  <c r="P8225" i="3"/>
  <c r="O8225" i="3"/>
  <c r="N8225" i="3"/>
  <c r="M8225" i="3"/>
  <c r="K8225" i="3"/>
  <c r="I8225" i="3"/>
  <c r="L8225" i="3" s="1"/>
  <c r="Q8224" i="3"/>
  <c r="P8224" i="3"/>
  <c r="O8224" i="3"/>
  <c r="N8224" i="3"/>
  <c r="M8224" i="3"/>
  <c r="K8224" i="3"/>
  <c r="I8224" i="3"/>
  <c r="L8224" i="3" s="1"/>
  <c r="Q8223" i="3"/>
  <c r="P8223" i="3"/>
  <c r="O8223" i="3"/>
  <c r="N8223" i="3"/>
  <c r="M8223" i="3"/>
  <c r="K8223" i="3"/>
  <c r="I8223" i="3"/>
  <c r="J8223" i="3" s="1"/>
  <c r="Q8222" i="3"/>
  <c r="P8222" i="3"/>
  <c r="O8222" i="3"/>
  <c r="N8222" i="3"/>
  <c r="M8222" i="3"/>
  <c r="K8222" i="3"/>
  <c r="I8222" i="3"/>
  <c r="Q8221" i="3"/>
  <c r="P8221" i="3"/>
  <c r="O8221" i="3"/>
  <c r="N8221" i="3"/>
  <c r="M8221" i="3"/>
  <c r="K8221" i="3"/>
  <c r="I8221" i="3"/>
  <c r="Q8220" i="3"/>
  <c r="P8220" i="3"/>
  <c r="O8220" i="3"/>
  <c r="N8220" i="3"/>
  <c r="M8220" i="3"/>
  <c r="K8220" i="3"/>
  <c r="I8220" i="3"/>
  <c r="Q8219" i="3"/>
  <c r="P8219" i="3"/>
  <c r="O8219" i="3"/>
  <c r="N8219" i="3"/>
  <c r="M8219" i="3"/>
  <c r="K8219" i="3"/>
  <c r="I8219" i="3"/>
  <c r="Q8218" i="3"/>
  <c r="P8218" i="3"/>
  <c r="O8218" i="3"/>
  <c r="N8218" i="3"/>
  <c r="M8218" i="3"/>
  <c r="K8218" i="3"/>
  <c r="I8218" i="3"/>
  <c r="Q8217" i="3"/>
  <c r="P8217" i="3"/>
  <c r="O8217" i="3"/>
  <c r="N8217" i="3"/>
  <c r="M8217" i="3"/>
  <c r="K8217" i="3"/>
  <c r="I8217" i="3"/>
  <c r="Q8216" i="3"/>
  <c r="P8216" i="3"/>
  <c r="O8216" i="3"/>
  <c r="N8216" i="3"/>
  <c r="M8216" i="3"/>
  <c r="K8216" i="3"/>
  <c r="I8216" i="3"/>
  <c r="L8216" i="3" s="1"/>
  <c r="Q8215" i="3"/>
  <c r="P8215" i="3"/>
  <c r="O8215" i="3"/>
  <c r="N8215" i="3"/>
  <c r="M8215" i="3"/>
  <c r="K8215" i="3"/>
  <c r="I8215" i="3"/>
  <c r="J8215" i="3" s="1"/>
  <c r="Q8214" i="3"/>
  <c r="P8214" i="3"/>
  <c r="O8214" i="3"/>
  <c r="N8214" i="3"/>
  <c r="M8214" i="3"/>
  <c r="K8214" i="3"/>
  <c r="I8214" i="3"/>
  <c r="L8214" i="3" s="1"/>
  <c r="Q8213" i="3"/>
  <c r="P8213" i="3"/>
  <c r="O8213" i="3"/>
  <c r="N8213" i="3"/>
  <c r="M8213" i="3"/>
  <c r="K8213" i="3"/>
  <c r="I8213" i="3"/>
  <c r="L8213" i="3" s="1"/>
  <c r="Q8212" i="3"/>
  <c r="P8212" i="3"/>
  <c r="O8212" i="3"/>
  <c r="N8212" i="3"/>
  <c r="M8212" i="3"/>
  <c r="K8212" i="3"/>
  <c r="I8212" i="3"/>
  <c r="J8212" i="3" s="1"/>
  <c r="Q8211" i="3"/>
  <c r="P8211" i="3"/>
  <c r="O8211" i="3"/>
  <c r="N8211" i="3"/>
  <c r="M8211" i="3"/>
  <c r="K8211" i="3"/>
  <c r="I8211" i="3"/>
  <c r="L8211" i="3" s="1"/>
  <c r="Q8210" i="3"/>
  <c r="P8210" i="3"/>
  <c r="O8210" i="3"/>
  <c r="N8210" i="3"/>
  <c r="M8210" i="3"/>
  <c r="K8210" i="3"/>
  <c r="I8210" i="3"/>
  <c r="Q8209" i="3"/>
  <c r="P8209" i="3"/>
  <c r="O8209" i="3"/>
  <c r="N8209" i="3"/>
  <c r="M8209" i="3"/>
  <c r="K8209" i="3"/>
  <c r="I8209" i="3"/>
  <c r="L8209" i="3" s="1"/>
  <c r="Q8208" i="3"/>
  <c r="P8208" i="3"/>
  <c r="O8208" i="3"/>
  <c r="N8208" i="3"/>
  <c r="M8208" i="3"/>
  <c r="K8208" i="3"/>
  <c r="I8208" i="3"/>
  <c r="L8208" i="3" s="1"/>
  <c r="Q8207" i="3"/>
  <c r="P8207" i="3"/>
  <c r="O8207" i="3"/>
  <c r="N8207" i="3"/>
  <c r="M8207" i="3"/>
  <c r="K8207" i="3"/>
  <c r="I8207" i="3"/>
  <c r="Q8206" i="3"/>
  <c r="P8206" i="3"/>
  <c r="O8206" i="3"/>
  <c r="N8206" i="3"/>
  <c r="M8206" i="3"/>
  <c r="K8206" i="3"/>
  <c r="I8206" i="3"/>
  <c r="L8206" i="3" s="1"/>
  <c r="Q8205" i="3"/>
  <c r="P8205" i="3"/>
  <c r="O8205" i="3"/>
  <c r="N8205" i="3"/>
  <c r="M8205" i="3"/>
  <c r="K8205" i="3"/>
  <c r="I8205" i="3"/>
  <c r="J8205" i="3" s="1"/>
  <c r="Q8204" i="3"/>
  <c r="P8204" i="3"/>
  <c r="O8204" i="3"/>
  <c r="N8204" i="3"/>
  <c r="M8204" i="3"/>
  <c r="K8204" i="3"/>
  <c r="I8204" i="3"/>
  <c r="J8204" i="3" s="1"/>
  <c r="Q8203" i="3"/>
  <c r="P8203" i="3"/>
  <c r="O8203" i="3"/>
  <c r="N8203" i="3"/>
  <c r="M8203" i="3"/>
  <c r="K8203" i="3"/>
  <c r="I8203" i="3"/>
  <c r="L8203" i="3" s="1"/>
  <c r="Q8202" i="3"/>
  <c r="P8202" i="3"/>
  <c r="O8202" i="3"/>
  <c r="N8202" i="3"/>
  <c r="M8202" i="3"/>
  <c r="K8202" i="3"/>
  <c r="I8202" i="3"/>
  <c r="Q8201" i="3"/>
  <c r="P8201" i="3"/>
  <c r="O8201" i="3"/>
  <c r="N8201" i="3"/>
  <c r="M8201" i="3"/>
  <c r="K8201" i="3"/>
  <c r="I8201" i="3"/>
  <c r="L8201" i="3" s="1"/>
  <c r="Q8200" i="3"/>
  <c r="P8200" i="3"/>
  <c r="O8200" i="3"/>
  <c r="N8200" i="3"/>
  <c r="M8200" i="3"/>
  <c r="K8200" i="3"/>
  <c r="I8200" i="3"/>
  <c r="L8200" i="3" s="1"/>
  <c r="Q8199" i="3"/>
  <c r="P8199" i="3"/>
  <c r="O8199" i="3"/>
  <c r="N8199" i="3"/>
  <c r="M8199" i="3"/>
  <c r="K8199" i="3"/>
  <c r="I8199" i="3"/>
  <c r="Q8198" i="3"/>
  <c r="P8198" i="3"/>
  <c r="O8198" i="3"/>
  <c r="N8198" i="3"/>
  <c r="M8198" i="3"/>
  <c r="K8198" i="3"/>
  <c r="I8198" i="3"/>
  <c r="L8198" i="3" s="1"/>
  <c r="Q8197" i="3"/>
  <c r="P8197" i="3"/>
  <c r="O8197" i="3"/>
  <c r="N8197" i="3"/>
  <c r="M8197" i="3"/>
  <c r="K8197" i="3"/>
  <c r="I8197" i="3"/>
  <c r="L8197" i="3" s="1"/>
  <c r="Q8196" i="3"/>
  <c r="P8196" i="3"/>
  <c r="O8196" i="3"/>
  <c r="N8196" i="3"/>
  <c r="M8196" i="3"/>
  <c r="K8196" i="3"/>
  <c r="I8196" i="3"/>
  <c r="J8196" i="3" s="1"/>
  <c r="Q8195" i="3"/>
  <c r="P8195" i="3"/>
  <c r="O8195" i="3"/>
  <c r="N8195" i="3"/>
  <c r="M8195" i="3"/>
  <c r="K8195" i="3"/>
  <c r="I8195" i="3"/>
  <c r="L8195" i="3" s="1"/>
  <c r="Q8194" i="3"/>
  <c r="P8194" i="3"/>
  <c r="O8194" i="3"/>
  <c r="N8194" i="3"/>
  <c r="M8194" i="3"/>
  <c r="K8194" i="3"/>
  <c r="I8194" i="3"/>
  <c r="Q8193" i="3"/>
  <c r="P8193" i="3"/>
  <c r="O8193" i="3"/>
  <c r="N8193" i="3"/>
  <c r="M8193" i="3"/>
  <c r="K8193" i="3"/>
  <c r="I8193" i="3"/>
  <c r="L8193" i="3" s="1"/>
  <c r="Q8192" i="3"/>
  <c r="P8192" i="3"/>
  <c r="O8192" i="3"/>
  <c r="N8192" i="3"/>
  <c r="M8192" i="3"/>
  <c r="K8192" i="3"/>
  <c r="I8192" i="3"/>
  <c r="L8192" i="3" s="1"/>
  <c r="Q8191" i="3"/>
  <c r="P8191" i="3"/>
  <c r="O8191" i="3"/>
  <c r="N8191" i="3"/>
  <c r="M8191" i="3"/>
  <c r="K8191" i="3"/>
  <c r="I8191" i="3"/>
  <c r="J8191" i="3" s="1"/>
  <c r="Q8190" i="3"/>
  <c r="P8190" i="3"/>
  <c r="O8190" i="3"/>
  <c r="N8190" i="3"/>
  <c r="M8190" i="3"/>
  <c r="K8190" i="3"/>
  <c r="I8190" i="3"/>
  <c r="L8190" i="3" s="1"/>
  <c r="Q8189" i="3"/>
  <c r="P8189" i="3"/>
  <c r="O8189" i="3"/>
  <c r="N8189" i="3"/>
  <c r="M8189" i="3"/>
  <c r="K8189" i="3"/>
  <c r="I8189" i="3"/>
  <c r="L8189" i="3" s="1"/>
  <c r="Q8188" i="3"/>
  <c r="P8188" i="3"/>
  <c r="O8188" i="3"/>
  <c r="N8188" i="3"/>
  <c r="M8188" i="3"/>
  <c r="K8188" i="3"/>
  <c r="I8188" i="3"/>
  <c r="J8188" i="3" s="1"/>
  <c r="Q8187" i="3"/>
  <c r="P8187" i="3"/>
  <c r="O8187" i="3"/>
  <c r="N8187" i="3"/>
  <c r="M8187" i="3"/>
  <c r="K8187" i="3"/>
  <c r="I8187" i="3"/>
  <c r="L8187" i="3" s="1"/>
  <c r="Q8186" i="3"/>
  <c r="P8186" i="3"/>
  <c r="O8186" i="3"/>
  <c r="N8186" i="3"/>
  <c r="M8186" i="3"/>
  <c r="K8186" i="3"/>
  <c r="I8186" i="3"/>
  <c r="Q8185" i="3"/>
  <c r="P8185" i="3"/>
  <c r="O8185" i="3"/>
  <c r="N8185" i="3"/>
  <c r="M8185" i="3"/>
  <c r="K8185" i="3"/>
  <c r="I8185" i="3"/>
  <c r="L8185" i="3" s="1"/>
  <c r="Q8184" i="3"/>
  <c r="P8184" i="3"/>
  <c r="O8184" i="3"/>
  <c r="N8184" i="3"/>
  <c r="M8184" i="3"/>
  <c r="K8184" i="3"/>
  <c r="I8184" i="3"/>
  <c r="L8184" i="3" s="1"/>
  <c r="Q8183" i="3"/>
  <c r="P8183" i="3"/>
  <c r="O8183" i="3"/>
  <c r="N8183" i="3"/>
  <c r="M8183" i="3"/>
  <c r="K8183" i="3"/>
  <c r="I8183" i="3"/>
  <c r="J8183" i="3" s="1"/>
  <c r="Q8182" i="3"/>
  <c r="P8182" i="3"/>
  <c r="O8182" i="3"/>
  <c r="N8182" i="3"/>
  <c r="M8182" i="3"/>
  <c r="K8182" i="3"/>
  <c r="I8182" i="3"/>
  <c r="L8182" i="3" s="1"/>
  <c r="Q8181" i="3"/>
  <c r="P8181" i="3"/>
  <c r="O8181" i="3"/>
  <c r="N8181" i="3"/>
  <c r="M8181" i="3"/>
  <c r="K8181" i="3"/>
  <c r="I8181" i="3"/>
  <c r="L8181" i="3" s="1"/>
  <c r="Q8180" i="3"/>
  <c r="P8180" i="3"/>
  <c r="O8180" i="3"/>
  <c r="N8180" i="3"/>
  <c r="M8180" i="3"/>
  <c r="K8180" i="3"/>
  <c r="I8180" i="3"/>
  <c r="J8180" i="3" s="1"/>
  <c r="Q8179" i="3"/>
  <c r="P8179" i="3"/>
  <c r="O8179" i="3"/>
  <c r="N8179" i="3"/>
  <c r="M8179" i="3"/>
  <c r="K8179" i="3"/>
  <c r="I8179" i="3"/>
  <c r="L8179" i="3" s="1"/>
  <c r="Q8178" i="3"/>
  <c r="P8178" i="3"/>
  <c r="O8178" i="3"/>
  <c r="N8178" i="3"/>
  <c r="M8178" i="3"/>
  <c r="K8178" i="3"/>
  <c r="I8178" i="3"/>
  <c r="Q8177" i="3"/>
  <c r="P8177" i="3"/>
  <c r="O8177" i="3"/>
  <c r="N8177" i="3"/>
  <c r="M8177" i="3"/>
  <c r="K8177" i="3"/>
  <c r="I8177" i="3"/>
  <c r="Q8176" i="3"/>
  <c r="P8176" i="3"/>
  <c r="O8176" i="3"/>
  <c r="N8176" i="3"/>
  <c r="M8176" i="3"/>
  <c r="K8176" i="3"/>
  <c r="I8176" i="3"/>
  <c r="L8176" i="3" s="1"/>
  <c r="Q8175" i="3"/>
  <c r="P8175" i="3"/>
  <c r="O8175" i="3"/>
  <c r="N8175" i="3"/>
  <c r="M8175" i="3"/>
  <c r="K8175" i="3"/>
  <c r="I8175" i="3"/>
  <c r="J8175" i="3" s="1"/>
  <c r="Q8174" i="3"/>
  <c r="P8174" i="3"/>
  <c r="O8174" i="3"/>
  <c r="N8174" i="3"/>
  <c r="M8174" i="3"/>
  <c r="K8174" i="3"/>
  <c r="I8174" i="3"/>
  <c r="L8174" i="3" s="1"/>
  <c r="Q8173" i="3"/>
  <c r="P8173" i="3"/>
  <c r="O8173" i="3"/>
  <c r="N8173" i="3"/>
  <c r="M8173" i="3"/>
  <c r="K8173" i="3"/>
  <c r="I8173" i="3"/>
  <c r="L8173" i="3" s="1"/>
  <c r="Q8172" i="3"/>
  <c r="P8172" i="3"/>
  <c r="O8172" i="3"/>
  <c r="N8172" i="3"/>
  <c r="M8172" i="3"/>
  <c r="K8172" i="3"/>
  <c r="I8172" i="3"/>
  <c r="J8172" i="3" s="1"/>
  <c r="Q8171" i="3"/>
  <c r="P8171" i="3"/>
  <c r="O8171" i="3"/>
  <c r="N8171" i="3"/>
  <c r="M8171" i="3"/>
  <c r="K8171" i="3"/>
  <c r="I8171" i="3"/>
  <c r="Q8170" i="3"/>
  <c r="P8170" i="3"/>
  <c r="O8170" i="3"/>
  <c r="N8170" i="3"/>
  <c r="M8170" i="3"/>
  <c r="K8170" i="3"/>
  <c r="I8170" i="3"/>
  <c r="Q8169" i="3"/>
  <c r="P8169" i="3"/>
  <c r="O8169" i="3"/>
  <c r="N8169" i="3"/>
  <c r="M8169" i="3"/>
  <c r="K8169" i="3"/>
  <c r="I8169" i="3"/>
  <c r="L8169" i="3" s="1"/>
  <c r="Q8168" i="3"/>
  <c r="P8168" i="3"/>
  <c r="O8168" i="3"/>
  <c r="N8168" i="3"/>
  <c r="M8168" i="3"/>
  <c r="K8168" i="3"/>
  <c r="I8168" i="3"/>
  <c r="L8168" i="3" s="1"/>
  <c r="Q8167" i="3"/>
  <c r="P8167" i="3"/>
  <c r="O8167" i="3"/>
  <c r="N8167" i="3"/>
  <c r="M8167" i="3"/>
  <c r="K8167" i="3"/>
  <c r="I8167" i="3"/>
  <c r="J8167" i="3" s="1"/>
  <c r="Q8166" i="3"/>
  <c r="P8166" i="3"/>
  <c r="O8166" i="3"/>
  <c r="N8166" i="3"/>
  <c r="M8166" i="3"/>
  <c r="K8166" i="3"/>
  <c r="I8166" i="3"/>
  <c r="L8166" i="3" s="1"/>
  <c r="Q8165" i="3"/>
  <c r="P8165" i="3"/>
  <c r="O8165" i="3"/>
  <c r="N8165" i="3"/>
  <c r="M8165" i="3"/>
  <c r="K8165" i="3"/>
  <c r="I8165" i="3"/>
  <c r="L8165" i="3" s="1"/>
  <c r="Q8164" i="3"/>
  <c r="P8164" i="3"/>
  <c r="O8164" i="3"/>
  <c r="N8164" i="3"/>
  <c r="M8164" i="3"/>
  <c r="K8164" i="3"/>
  <c r="I8164" i="3"/>
  <c r="J8164" i="3" s="1"/>
  <c r="Q8163" i="3"/>
  <c r="P8163" i="3"/>
  <c r="O8163" i="3"/>
  <c r="N8163" i="3"/>
  <c r="M8163" i="3"/>
  <c r="K8163" i="3"/>
  <c r="I8163" i="3"/>
  <c r="L8163" i="3" s="1"/>
  <c r="Q8162" i="3"/>
  <c r="P8162" i="3"/>
  <c r="O8162" i="3"/>
  <c r="N8162" i="3"/>
  <c r="M8162" i="3"/>
  <c r="K8162" i="3"/>
  <c r="I8162" i="3"/>
  <c r="Q8161" i="3"/>
  <c r="P8161" i="3"/>
  <c r="O8161" i="3"/>
  <c r="N8161" i="3"/>
  <c r="M8161" i="3"/>
  <c r="K8161" i="3"/>
  <c r="I8161" i="3"/>
  <c r="L8161" i="3" s="1"/>
  <c r="Q8160" i="3"/>
  <c r="P8160" i="3"/>
  <c r="O8160" i="3"/>
  <c r="N8160" i="3"/>
  <c r="M8160" i="3"/>
  <c r="K8160" i="3"/>
  <c r="I8160" i="3"/>
  <c r="L8160" i="3" s="1"/>
  <c r="Q8159" i="3"/>
  <c r="P8159" i="3"/>
  <c r="O8159" i="3"/>
  <c r="N8159" i="3"/>
  <c r="M8159" i="3"/>
  <c r="K8159" i="3"/>
  <c r="I8159" i="3"/>
  <c r="J8159" i="3" s="1"/>
  <c r="Q8158" i="3"/>
  <c r="P8158" i="3"/>
  <c r="O8158" i="3"/>
  <c r="N8158" i="3"/>
  <c r="M8158" i="3"/>
  <c r="K8158" i="3"/>
  <c r="I8158" i="3"/>
  <c r="L8158" i="3" s="1"/>
  <c r="Q8157" i="3"/>
  <c r="P8157" i="3"/>
  <c r="O8157" i="3"/>
  <c r="N8157" i="3"/>
  <c r="M8157" i="3"/>
  <c r="K8157" i="3"/>
  <c r="I8157" i="3"/>
  <c r="L8157" i="3" s="1"/>
  <c r="Q8156" i="3"/>
  <c r="P8156" i="3"/>
  <c r="O8156" i="3"/>
  <c r="N8156" i="3"/>
  <c r="M8156" i="3"/>
  <c r="K8156" i="3"/>
  <c r="I8156" i="3"/>
  <c r="J8156" i="3" s="1"/>
  <c r="Q8155" i="3"/>
  <c r="P8155" i="3"/>
  <c r="O8155" i="3"/>
  <c r="N8155" i="3"/>
  <c r="M8155" i="3"/>
  <c r="K8155" i="3"/>
  <c r="I8155" i="3"/>
  <c r="Q8154" i="3"/>
  <c r="P8154" i="3"/>
  <c r="O8154" i="3"/>
  <c r="N8154" i="3"/>
  <c r="M8154" i="3"/>
  <c r="K8154" i="3"/>
  <c r="I8154" i="3"/>
  <c r="Q8153" i="3"/>
  <c r="P8153" i="3"/>
  <c r="O8153" i="3"/>
  <c r="N8153" i="3"/>
  <c r="M8153" i="3"/>
  <c r="K8153" i="3"/>
  <c r="I8153" i="3"/>
  <c r="Q8152" i="3"/>
  <c r="P8152" i="3"/>
  <c r="O8152" i="3"/>
  <c r="N8152" i="3"/>
  <c r="M8152" i="3"/>
  <c r="K8152" i="3"/>
  <c r="I8152" i="3"/>
  <c r="L8152" i="3" s="1"/>
  <c r="Q8151" i="3"/>
  <c r="P8151" i="3"/>
  <c r="O8151" i="3"/>
  <c r="N8151" i="3"/>
  <c r="M8151" i="3"/>
  <c r="K8151" i="3"/>
  <c r="I8151" i="3"/>
  <c r="J8151" i="3" s="1"/>
  <c r="Q8150" i="3"/>
  <c r="P8150" i="3"/>
  <c r="O8150" i="3"/>
  <c r="N8150" i="3"/>
  <c r="M8150" i="3"/>
  <c r="K8150" i="3"/>
  <c r="I8150" i="3"/>
  <c r="L8150" i="3" s="1"/>
  <c r="Q8149" i="3"/>
  <c r="P8149" i="3"/>
  <c r="O8149" i="3"/>
  <c r="N8149" i="3"/>
  <c r="M8149" i="3"/>
  <c r="K8149" i="3"/>
  <c r="I8149" i="3"/>
  <c r="Q8148" i="3"/>
  <c r="P8148" i="3"/>
  <c r="O8148" i="3"/>
  <c r="N8148" i="3"/>
  <c r="M8148" i="3"/>
  <c r="K8148" i="3"/>
  <c r="I8148" i="3"/>
  <c r="Q8147" i="3"/>
  <c r="P8147" i="3"/>
  <c r="O8147" i="3"/>
  <c r="N8147" i="3"/>
  <c r="M8147" i="3"/>
  <c r="K8147" i="3"/>
  <c r="I8147" i="3"/>
  <c r="Q8146" i="3"/>
  <c r="P8146" i="3"/>
  <c r="O8146" i="3"/>
  <c r="N8146" i="3"/>
  <c r="M8146" i="3"/>
  <c r="K8146" i="3"/>
  <c r="I8146" i="3"/>
  <c r="Q8145" i="3"/>
  <c r="P8145" i="3"/>
  <c r="O8145" i="3"/>
  <c r="N8145" i="3"/>
  <c r="M8145" i="3"/>
  <c r="K8145" i="3"/>
  <c r="I8145" i="3"/>
  <c r="Q8144" i="3"/>
  <c r="P8144" i="3"/>
  <c r="O8144" i="3"/>
  <c r="N8144" i="3"/>
  <c r="M8144" i="3"/>
  <c r="K8144" i="3"/>
  <c r="I8144" i="3"/>
  <c r="L8144" i="3" s="1"/>
  <c r="Q8143" i="3"/>
  <c r="P8143" i="3"/>
  <c r="O8143" i="3"/>
  <c r="N8143" i="3"/>
  <c r="M8143" i="3"/>
  <c r="K8143" i="3"/>
  <c r="I8143" i="3"/>
  <c r="Q8142" i="3"/>
  <c r="P8142" i="3"/>
  <c r="O8142" i="3"/>
  <c r="N8142" i="3"/>
  <c r="M8142" i="3"/>
  <c r="K8142" i="3"/>
  <c r="I8142" i="3"/>
  <c r="L8142" i="3" s="1"/>
  <c r="Q8141" i="3"/>
  <c r="P8141" i="3"/>
  <c r="O8141" i="3"/>
  <c r="N8141" i="3"/>
  <c r="M8141" i="3"/>
  <c r="K8141" i="3"/>
  <c r="I8141" i="3"/>
  <c r="L8141" i="3" s="1"/>
  <c r="Q8140" i="3"/>
  <c r="P8140" i="3"/>
  <c r="O8140" i="3"/>
  <c r="N8140" i="3"/>
  <c r="M8140" i="3"/>
  <c r="K8140" i="3"/>
  <c r="I8140" i="3"/>
  <c r="Q8139" i="3"/>
  <c r="P8139" i="3"/>
  <c r="O8139" i="3"/>
  <c r="N8139" i="3"/>
  <c r="M8139" i="3"/>
  <c r="K8139" i="3"/>
  <c r="I8139" i="3"/>
  <c r="Q8138" i="3"/>
  <c r="P8138" i="3"/>
  <c r="O8138" i="3"/>
  <c r="N8138" i="3"/>
  <c r="M8138" i="3"/>
  <c r="K8138" i="3"/>
  <c r="I8138" i="3"/>
  <c r="Q8137" i="3"/>
  <c r="P8137" i="3"/>
  <c r="O8137" i="3"/>
  <c r="N8137" i="3"/>
  <c r="M8137" i="3"/>
  <c r="K8137" i="3"/>
  <c r="I8137" i="3"/>
  <c r="L8137" i="3" s="1"/>
  <c r="Q8136" i="3"/>
  <c r="P8136" i="3"/>
  <c r="O8136" i="3"/>
  <c r="N8136" i="3"/>
  <c r="M8136" i="3"/>
  <c r="K8136" i="3"/>
  <c r="I8136" i="3"/>
  <c r="L8136" i="3" s="1"/>
  <c r="Q8135" i="3"/>
  <c r="P8135" i="3"/>
  <c r="O8135" i="3"/>
  <c r="N8135" i="3"/>
  <c r="M8135" i="3"/>
  <c r="K8135" i="3"/>
  <c r="I8135" i="3"/>
  <c r="Q8134" i="3"/>
  <c r="P8134" i="3"/>
  <c r="O8134" i="3"/>
  <c r="N8134" i="3"/>
  <c r="M8134" i="3"/>
  <c r="K8134" i="3"/>
  <c r="I8134" i="3"/>
  <c r="L8134" i="3" s="1"/>
  <c r="Q8133" i="3"/>
  <c r="P8133" i="3"/>
  <c r="O8133" i="3"/>
  <c r="N8133" i="3"/>
  <c r="M8133" i="3"/>
  <c r="K8133" i="3"/>
  <c r="I8133" i="3"/>
  <c r="L8133" i="3" s="1"/>
  <c r="Q8132" i="3"/>
  <c r="P8132" i="3"/>
  <c r="O8132" i="3"/>
  <c r="N8132" i="3"/>
  <c r="M8132" i="3"/>
  <c r="K8132" i="3"/>
  <c r="I8132" i="3"/>
  <c r="J8132" i="3" s="1"/>
  <c r="Q8131" i="3"/>
  <c r="P8131" i="3"/>
  <c r="O8131" i="3"/>
  <c r="N8131" i="3"/>
  <c r="M8131" i="3"/>
  <c r="K8131" i="3"/>
  <c r="I8131" i="3"/>
  <c r="L8131" i="3" s="1"/>
  <c r="Q8130" i="3"/>
  <c r="P8130" i="3"/>
  <c r="O8130" i="3"/>
  <c r="N8130" i="3"/>
  <c r="M8130" i="3"/>
  <c r="K8130" i="3"/>
  <c r="I8130" i="3"/>
  <c r="Q8129" i="3"/>
  <c r="P8129" i="3"/>
  <c r="O8129" i="3"/>
  <c r="N8129" i="3"/>
  <c r="M8129" i="3"/>
  <c r="K8129" i="3"/>
  <c r="I8129" i="3"/>
  <c r="L8129" i="3" s="1"/>
  <c r="Q8128" i="3"/>
  <c r="P8128" i="3"/>
  <c r="O8128" i="3"/>
  <c r="N8128" i="3"/>
  <c r="M8128" i="3"/>
  <c r="K8128" i="3"/>
  <c r="I8128" i="3"/>
  <c r="L8128" i="3" s="1"/>
  <c r="Q8127" i="3"/>
  <c r="P8127" i="3"/>
  <c r="O8127" i="3"/>
  <c r="N8127" i="3"/>
  <c r="M8127" i="3"/>
  <c r="K8127" i="3"/>
  <c r="I8127" i="3"/>
  <c r="J8127" i="3" s="1"/>
  <c r="Q8126" i="3"/>
  <c r="P8126" i="3"/>
  <c r="O8126" i="3"/>
  <c r="N8126" i="3"/>
  <c r="M8126" i="3"/>
  <c r="K8126" i="3"/>
  <c r="I8126" i="3"/>
  <c r="L8126" i="3" s="1"/>
  <c r="Q8125" i="3"/>
  <c r="P8125" i="3"/>
  <c r="O8125" i="3"/>
  <c r="N8125" i="3"/>
  <c r="M8125" i="3"/>
  <c r="K8125" i="3"/>
  <c r="I8125" i="3"/>
  <c r="Q8124" i="3"/>
  <c r="P8124" i="3"/>
  <c r="O8124" i="3"/>
  <c r="N8124" i="3"/>
  <c r="M8124" i="3"/>
  <c r="K8124" i="3"/>
  <c r="I8124" i="3"/>
  <c r="J8124" i="3" s="1"/>
  <c r="Q8123" i="3"/>
  <c r="P8123" i="3"/>
  <c r="O8123" i="3"/>
  <c r="N8123" i="3"/>
  <c r="M8123" i="3"/>
  <c r="K8123" i="3"/>
  <c r="I8123" i="3"/>
  <c r="Q8122" i="3"/>
  <c r="P8122" i="3"/>
  <c r="O8122" i="3"/>
  <c r="N8122" i="3"/>
  <c r="M8122" i="3"/>
  <c r="K8122" i="3"/>
  <c r="I8122" i="3"/>
  <c r="Q8121" i="3"/>
  <c r="P8121" i="3"/>
  <c r="O8121" i="3"/>
  <c r="N8121" i="3"/>
  <c r="M8121" i="3"/>
  <c r="K8121" i="3"/>
  <c r="I8121" i="3"/>
  <c r="Q8120" i="3"/>
  <c r="P8120" i="3"/>
  <c r="O8120" i="3"/>
  <c r="N8120" i="3"/>
  <c r="M8120" i="3"/>
  <c r="K8120" i="3"/>
  <c r="I8120" i="3"/>
  <c r="Q8119" i="3"/>
  <c r="P8119" i="3"/>
  <c r="O8119" i="3"/>
  <c r="N8119" i="3"/>
  <c r="M8119" i="3"/>
  <c r="K8119" i="3"/>
  <c r="I8119" i="3"/>
  <c r="J8119" i="3" s="1"/>
  <c r="Q8118" i="3"/>
  <c r="P8118" i="3"/>
  <c r="O8118" i="3"/>
  <c r="N8118" i="3"/>
  <c r="M8118" i="3"/>
  <c r="K8118" i="3"/>
  <c r="I8118" i="3"/>
  <c r="L8118" i="3" s="1"/>
  <c r="Q8117" i="3"/>
  <c r="P8117" i="3"/>
  <c r="O8117" i="3"/>
  <c r="N8117" i="3"/>
  <c r="M8117" i="3"/>
  <c r="K8117" i="3"/>
  <c r="I8117" i="3"/>
  <c r="Q8116" i="3"/>
  <c r="P8116" i="3"/>
  <c r="O8116" i="3"/>
  <c r="N8116" i="3"/>
  <c r="M8116" i="3"/>
  <c r="K8116" i="3"/>
  <c r="I8116" i="3"/>
  <c r="J8116" i="3" s="1"/>
  <c r="Q8115" i="3"/>
  <c r="P8115" i="3"/>
  <c r="O8115" i="3"/>
  <c r="N8115" i="3"/>
  <c r="M8115" i="3"/>
  <c r="K8115" i="3"/>
  <c r="I8115" i="3"/>
  <c r="Q8114" i="3"/>
  <c r="P8114" i="3"/>
  <c r="O8114" i="3"/>
  <c r="N8114" i="3"/>
  <c r="M8114" i="3"/>
  <c r="K8114" i="3"/>
  <c r="I8114" i="3"/>
  <c r="Q8113" i="3"/>
  <c r="P8113" i="3"/>
  <c r="O8113" i="3"/>
  <c r="N8113" i="3"/>
  <c r="M8113" i="3"/>
  <c r="K8113" i="3"/>
  <c r="I8113" i="3"/>
  <c r="Q8112" i="3"/>
  <c r="P8112" i="3"/>
  <c r="O8112" i="3"/>
  <c r="N8112" i="3"/>
  <c r="M8112" i="3"/>
  <c r="K8112" i="3"/>
  <c r="I8112" i="3"/>
  <c r="Q8111" i="3"/>
  <c r="P8111" i="3"/>
  <c r="O8111" i="3"/>
  <c r="N8111" i="3"/>
  <c r="M8111" i="3"/>
  <c r="K8111" i="3"/>
  <c r="I8111" i="3"/>
  <c r="Q8110" i="3"/>
  <c r="P8110" i="3"/>
  <c r="O8110" i="3"/>
  <c r="N8110" i="3"/>
  <c r="M8110" i="3"/>
  <c r="K8110" i="3"/>
  <c r="I8110" i="3"/>
  <c r="Q8109" i="3"/>
  <c r="P8109" i="3"/>
  <c r="O8109" i="3"/>
  <c r="N8109" i="3"/>
  <c r="M8109" i="3"/>
  <c r="K8109" i="3"/>
  <c r="I8109" i="3"/>
  <c r="Q8108" i="3"/>
  <c r="P8108" i="3"/>
  <c r="O8108" i="3"/>
  <c r="N8108" i="3"/>
  <c r="M8108" i="3"/>
  <c r="K8108" i="3"/>
  <c r="I8108" i="3"/>
  <c r="J8108" i="3" s="1"/>
  <c r="Q8107" i="3"/>
  <c r="P8107" i="3"/>
  <c r="O8107" i="3"/>
  <c r="N8107" i="3"/>
  <c r="M8107" i="3"/>
  <c r="K8107" i="3"/>
  <c r="I8107" i="3"/>
  <c r="Q8106" i="3"/>
  <c r="P8106" i="3"/>
  <c r="O8106" i="3"/>
  <c r="N8106" i="3"/>
  <c r="M8106" i="3"/>
  <c r="K8106" i="3"/>
  <c r="I8106" i="3"/>
  <c r="Q8105" i="3"/>
  <c r="P8105" i="3"/>
  <c r="O8105" i="3"/>
  <c r="N8105" i="3"/>
  <c r="M8105" i="3"/>
  <c r="K8105" i="3"/>
  <c r="I8105" i="3"/>
  <c r="L8105" i="3" s="1"/>
  <c r="Q8104" i="3"/>
  <c r="P8104" i="3"/>
  <c r="O8104" i="3"/>
  <c r="N8104" i="3"/>
  <c r="M8104" i="3"/>
  <c r="K8104" i="3"/>
  <c r="I8104" i="3"/>
  <c r="Q8103" i="3"/>
  <c r="P8103" i="3"/>
  <c r="O8103" i="3"/>
  <c r="N8103" i="3"/>
  <c r="M8103" i="3"/>
  <c r="K8103" i="3"/>
  <c r="I8103" i="3"/>
  <c r="Q8102" i="3"/>
  <c r="P8102" i="3"/>
  <c r="O8102" i="3"/>
  <c r="N8102" i="3"/>
  <c r="M8102" i="3"/>
  <c r="K8102" i="3"/>
  <c r="I8102" i="3"/>
  <c r="L8102" i="3" s="1"/>
  <c r="Q8101" i="3"/>
  <c r="P8101" i="3"/>
  <c r="O8101" i="3"/>
  <c r="N8101" i="3"/>
  <c r="M8101" i="3"/>
  <c r="K8101" i="3"/>
  <c r="I8101" i="3"/>
  <c r="Q8100" i="3"/>
  <c r="P8100" i="3"/>
  <c r="O8100" i="3"/>
  <c r="N8100" i="3"/>
  <c r="M8100" i="3"/>
  <c r="K8100" i="3"/>
  <c r="I8100" i="3"/>
  <c r="Q8099" i="3"/>
  <c r="P8099" i="3"/>
  <c r="O8099" i="3"/>
  <c r="N8099" i="3"/>
  <c r="M8099" i="3"/>
  <c r="K8099" i="3"/>
  <c r="I8099" i="3"/>
  <c r="Q8098" i="3"/>
  <c r="P8098" i="3"/>
  <c r="O8098" i="3"/>
  <c r="N8098" i="3"/>
  <c r="M8098" i="3"/>
  <c r="K8098" i="3"/>
  <c r="I8098" i="3"/>
  <c r="Q8097" i="3"/>
  <c r="P8097" i="3"/>
  <c r="O8097" i="3"/>
  <c r="N8097" i="3"/>
  <c r="M8097" i="3"/>
  <c r="K8097" i="3"/>
  <c r="I8097" i="3"/>
  <c r="Q8096" i="3"/>
  <c r="P8096" i="3"/>
  <c r="O8096" i="3"/>
  <c r="N8096" i="3"/>
  <c r="M8096" i="3"/>
  <c r="K8096" i="3"/>
  <c r="I8096" i="3"/>
  <c r="Q8095" i="3"/>
  <c r="P8095" i="3"/>
  <c r="O8095" i="3"/>
  <c r="N8095" i="3"/>
  <c r="M8095" i="3"/>
  <c r="K8095" i="3"/>
  <c r="I8095" i="3"/>
  <c r="L8095" i="3" s="1"/>
  <c r="Q8094" i="3"/>
  <c r="P8094" i="3"/>
  <c r="O8094" i="3"/>
  <c r="N8094" i="3"/>
  <c r="M8094" i="3"/>
  <c r="K8094" i="3"/>
  <c r="I8094" i="3"/>
  <c r="L8094" i="3" s="1"/>
  <c r="Q8093" i="3"/>
  <c r="P8093" i="3"/>
  <c r="O8093" i="3"/>
  <c r="N8093" i="3"/>
  <c r="M8093" i="3"/>
  <c r="K8093" i="3"/>
  <c r="I8093" i="3"/>
  <c r="Q8092" i="3"/>
  <c r="P8092" i="3"/>
  <c r="O8092" i="3"/>
  <c r="N8092" i="3"/>
  <c r="M8092" i="3"/>
  <c r="K8092" i="3"/>
  <c r="I8092" i="3"/>
  <c r="Q8091" i="3"/>
  <c r="P8091" i="3"/>
  <c r="O8091" i="3"/>
  <c r="N8091" i="3"/>
  <c r="M8091" i="3"/>
  <c r="K8091" i="3"/>
  <c r="I8091" i="3"/>
  <c r="L8091" i="3" s="1"/>
  <c r="Q8090" i="3"/>
  <c r="P8090" i="3"/>
  <c r="O8090" i="3"/>
  <c r="N8090" i="3"/>
  <c r="M8090" i="3"/>
  <c r="K8090" i="3"/>
  <c r="I8090" i="3"/>
  <c r="Q8089" i="3"/>
  <c r="P8089" i="3"/>
  <c r="O8089" i="3"/>
  <c r="N8089" i="3"/>
  <c r="M8089" i="3"/>
  <c r="K8089" i="3"/>
  <c r="I8089" i="3"/>
  <c r="L8089" i="3" s="1"/>
  <c r="Q8088" i="3"/>
  <c r="P8088" i="3"/>
  <c r="O8088" i="3"/>
  <c r="N8088" i="3"/>
  <c r="M8088" i="3"/>
  <c r="K8088" i="3"/>
  <c r="I8088" i="3"/>
  <c r="Q8087" i="3"/>
  <c r="P8087" i="3"/>
  <c r="O8087" i="3"/>
  <c r="N8087" i="3"/>
  <c r="M8087" i="3"/>
  <c r="K8087" i="3"/>
  <c r="I8087" i="3"/>
  <c r="Q8086" i="3"/>
  <c r="P8086" i="3"/>
  <c r="O8086" i="3"/>
  <c r="N8086" i="3"/>
  <c r="M8086" i="3"/>
  <c r="K8086" i="3"/>
  <c r="I8086" i="3"/>
  <c r="L8086" i="3" s="1"/>
  <c r="Q8085" i="3"/>
  <c r="P8085" i="3"/>
  <c r="O8085" i="3"/>
  <c r="N8085" i="3"/>
  <c r="M8085" i="3"/>
  <c r="K8085" i="3"/>
  <c r="I8085" i="3"/>
  <c r="Q8084" i="3"/>
  <c r="P8084" i="3"/>
  <c r="O8084" i="3"/>
  <c r="N8084" i="3"/>
  <c r="M8084" i="3"/>
  <c r="K8084" i="3"/>
  <c r="I8084" i="3"/>
  <c r="J8084" i="3" s="1"/>
  <c r="Q8083" i="3"/>
  <c r="P8083" i="3"/>
  <c r="O8083" i="3"/>
  <c r="N8083" i="3"/>
  <c r="M8083" i="3"/>
  <c r="K8083" i="3"/>
  <c r="I8083" i="3"/>
  <c r="Q8082" i="3"/>
  <c r="P8082" i="3"/>
  <c r="O8082" i="3"/>
  <c r="N8082" i="3"/>
  <c r="M8082" i="3"/>
  <c r="K8082" i="3"/>
  <c r="I8082" i="3"/>
  <c r="Q8081" i="3"/>
  <c r="P8081" i="3"/>
  <c r="O8081" i="3"/>
  <c r="N8081" i="3"/>
  <c r="M8081" i="3"/>
  <c r="K8081" i="3"/>
  <c r="I8081" i="3"/>
  <c r="Q8080" i="3"/>
  <c r="P8080" i="3"/>
  <c r="O8080" i="3"/>
  <c r="N8080" i="3"/>
  <c r="M8080" i="3"/>
  <c r="K8080" i="3"/>
  <c r="I8080" i="3"/>
  <c r="Q8079" i="3"/>
  <c r="P8079" i="3"/>
  <c r="O8079" i="3"/>
  <c r="N8079" i="3"/>
  <c r="M8079" i="3"/>
  <c r="K8079" i="3"/>
  <c r="I8079" i="3"/>
  <c r="Q8078" i="3"/>
  <c r="P8078" i="3"/>
  <c r="O8078" i="3"/>
  <c r="N8078" i="3"/>
  <c r="M8078" i="3"/>
  <c r="K8078" i="3"/>
  <c r="I8078" i="3"/>
  <c r="Q8077" i="3"/>
  <c r="P8077" i="3"/>
  <c r="O8077" i="3"/>
  <c r="N8077" i="3"/>
  <c r="M8077" i="3"/>
  <c r="K8077" i="3"/>
  <c r="I8077" i="3"/>
  <c r="Q8076" i="3"/>
  <c r="P8076" i="3"/>
  <c r="O8076" i="3"/>
  <c r="N8076" i="3"/>
  <c r="M8076" i="3"/>
  <c r="K8076" i="3"/>
  <c r="I8076" i="3"/>
  <c r="J8076" i="3" s="1"/>
  <c r="Q8075" i="3"/>
  <c r="P8075" i="3"/>
  <c r="O8075" i="3"/>
  <c r="N8075" i="3"/>
  <c r="M8075" i="3"/>
  <c r="K8075" i="3"/>
  <c r="I8075" i="3"/>
  <c r="Q8074" i="3"/>
  <c r="P8074" i="3"/>
  <c r="O8074" i="3"/>
  <c r="N8074" i="3"/>
  <c r="M8074" i="3"/>
  <c r="K8074" i="3"/>
  <c r="I8074" i="3"/>
  <c r="Q8073" i="3"/>
  <c r="P8073" i="3"/>
  <c r="O8073" i="3"/>
  <c r="N8073" i="3"/>
  <c r="M8073" i="3"/>
  <c r="K8073" i="3"/>
  <c r="I8073" i="3"/>
  <c r="L8073" i="3" s="1"/>
  <c r="Q8072" i="3"/>
  <c r="P8072" i="3"/>
  <c r="O8072" i="3"/>
  <c r="N8072" i="3"/>
  <c r="M8072" i="3"/>
  <c r="K8072" i="3"/>
  <c r="I8072" i="3"/>
  <c r="Q8071" i="3"/>
  <c r="P8071" i="3"/>
  <c r="O8071" i="3"/>
  <c r="N8071" i="3"/>
  <c r="M8071" i="3"/>
  <c r="K8071" i="3"/>
  <c r="I8071" i="3"/>
  <c r="L8071" i="3" s="1"/>
  <c r="Q8070" i="3"/>
  <c r="P8070" i="3"/>
  <c r="O8070" i="3"/>
  <c r="N8070" i="3"/>
  <c r="M8070" i="3"/>
  <c r="K8070" i="3"/>
  <c r="I8070" i="3"/>
  <c r="L8070" i="3" s="1"/>
  <c r="Q8069" i="3"/>
  <c r="P8069" i="3"/>
  <c r="O8069" i="3"/>
  <c r="N8069" i="3"/>
  <c r="M8069" i="3"/>
  <c r="K8069" i="3"/>
  <c r="I8069" i="3"/>
  <c r="J8069" i="3" s="1"/>
  <c r="Q8068" i="3"/>
  <c r="P8068" i="3"/>
  <c r="O8068" i="3"/>
  <c r="N8068" i="3"/>
  <c r="M8068" i="3"/>
  <c r="K8068" i="3"/>
  <c r="I8068" i="3"/>
  <c r="J8068" i="3" s="1"/>
  <c r="Q8067" i="3"/>
  <c r="P8067" i="3"/>
  <c r="O8067" i="3"/>
  <c r="N8067" i="3"/>
  <c r="M8067" i="3"/>
  <c r="K8067" i="3"/>
  <c r="I8067" i="3"/>
  <c r="J8067" i="3" s="1"/>
  <c r="Q8066" i="3"/>
  <c r="P8066" i="3"/>
  <c r="O8066" i="3"/>
  <c r="N8066" i="3"/>
  <c r="M8066" i="3"/>
  <c r="K8066" i="3"/>
  <c r="I8066" i="3"/>
  <c r="L8066" i="3" s="1"/>
  <c r="Q8065" i="3"/>
  <c r="P8065" i="3"/>
  <c r="O8065" i="3"/>
  <c r="N8065" i="3"/>
  <c r="M8065" i="3"/>
  <c r="K8065" i="3"/>
  <c r="I8065" i="3"/>
  <c r="J8065" i="3" s="1"/>
  <c r="Q8064" i="3"/>
  <c r="P8064" i="3"/>
  <c r="O8064" i="3"/>
  <c r="N8064" i="3"/>
  <c r="M8064" i="3"/>
  <c r="K8064" i="3"/>
  <c r="I8064" i="3"/>
  <c r="J8064" i="3" s="1"/>
  <c r="Q8063" i="3"/>
  <c r="P8063" i="3"/>
  <c r="O8063" i="3"/>
  <c r="N8063" i="3"/>
  <c r="M8063" i="3"/>
  <c r="K8063" i="3"/>
  <c r="I8063" i="3"/>
  <c r="Q8062" i="3"/>
  <c r="P8062" i="3"/>
  <c r="O8062" i="3"/>
  <c r="N8062" i="3"/>
  <c r="M8062" i="3"/>
  <c r="K8062" i="3"/>
  <c r="I8062" i="3"/>
  <c r="Q8061" i="3"/>
  <c r="P8061" i="3"/>
  <c r="O8061" i="3"/>
  <c r="N8061" i="3"/>
  <c r="M8061" i="3"/>
  <c r="K8061" i="3"/>
  <c r="I8061" i="3"/>
  <c r="J8061" i="3" s="1"/>
  <c r="Q8060" i="3"/>
  <c r="P8060" i="3"/>
  <c r="O8060" i="3"/>
  <c r="N8060" i="3"/>
  <c r="M8060" i="3"/>
  <c r="K8060" i="3"/>
  <c r="I8060" i="3"/>
  <c r="J8060" i="3" s="1"/>
  <c r="Q8059" i="3"/>
  <c r="P8059" i="3"/>
  <c r="O8059" i="3"/>
  <c r="N8059" i="3"/>
  <c r="M8059" i="3"/>
  <c r="K8059" i="3"/>
  <c r="I8059" i="3"/>
  <c r="Q8058" i="3"/>
  <c r="P8058" i="3"/>
  <c r="O8058" i="3"/>
  <c r="N8058" i="3"/>
  <c r="M8058" i="3"/>
  <c r="K8058" i="3"/>
  <c r="I8058" i="3"/>
  <c r="Q8057" i="3"/>
  <c r="P8057" i="3"/>
  <c r="O8057" i="3"/>
  <c r="N8057" i="3"/>
  <c r="M8057" i="3"/>
  <c r="K8057" i="3"/>
  <c r="I8057" i="3"/>
  <c r="Q8056" i="3"/>
  <c r="P8056" i="3"/>
  <c r="O8056" i="3"/>
  <c r="N8056" i="3"/>
  <c r="M8056" i="3"/>
  <c r="K8056" i="3"/>
  <c r="I8056" i="3"/>
  <c r="Q8055" i="3"/>
  <c r="P8055" i="3"/>
  <c r="O8055" i="3"/>
  <c r="N8055" i="3"/>
  <c r="M8055" i="3"/>
  <c r="K8055" i="3"/>
  <c r="I8055" i="3"/>
  <c r="L8055" i="3" s="1"/>
  <c r="Q8054" i="3"/>
  <c r="P8054" i="3"/>
  <c r="O8054" i="3"/>
  <c r="N8054" i="3"/>
  <c r="M8054" i="3"/>
  <c r="K8054" i="3"/>
  <c r="I8054" i="3"/>
  <c r="L8054" i="3" s="1"/>
  <c r="Q8053" i="3"/>
  <c r="P8053" i="3"/>
  <c r="O8053" i="3"/>
  <c r="N8053" i="3"/>
  <c r="M8053" i="3"/>
  <c r="K8053" i="3"/>
  <c r="I8053" i="3"/>
  <c r="L8053" i="3" s="1"/>
  <c r="Q8052" i="3"/>
  <c r="P8052" i="3"/>
  <c r="O8052" i="3"/>
  <c r="N8052" i="3"/>
  <c r="M8052" i="3"/>
  <c r="K8052" i="3"/>
  <c r="I8052" i="3"/>
  <c r="J8052" i="3" s="1"/>
  <c r="Q8051" i="3"/>
  <c r="P8051" i="3"/>
  <c r="O8051" i="3"/>
  <c r="N8051" i="3"/>
  <c r="M8051" i="3"/>
  <c r="K8051" i="3"/>
  <c r="I8051" i="3"/>
  <c r="J8051" i="3" s="1"/>
  <c r="Q8050" i="3"/>
  <c r="P8050" i="3"/>
  <c r="O8050" i="3"/>
  <c r="N8050" i="3"/>
  <c r="M8050" i="3"/>
  <c r="K8050" i="3"/>
  <c r="I8050" i="3"/>
  <c r="L8050" i="3" s="1"/>
  <c r="Q8049" i="3"/>
  <c r="P8049" i="3"/>
  <c r="O8049" i="3"/>
  <c r="N8049" i="3"/>
  <c r="M8049" i="3"/>
  <c r="K8049" i="3"/>
  <c r="I8049" i="3"/>
  <c r="L8049" i="3" s="1"/>
  <c r="Q8048" i="3"/>
  <c r="P8048" i="3"/>
  <c r="O8048" i="3"/>
  <c r="N8048" i="3"/>
  <c r="M8048" i="3"/>
  <c r="K8048" i="3"/>
  <c r="I8048" i="3"/>
  <c r="J8048" i="3" s="1"/>
  <c r="Q8047" i="3"/>
  <c r="P8047" i="3"/>
  <c r="O8047" i="3"/>
  <c r="N8047" i="3"/>
  <c r="M8047" i="3"/>
  <c r="K8047" i="3"/>
  <c r="I8047" i="3"/>
  <c r="L8047" i="3" s="1"/>
  <c r="Q8046" i="3"/>
  <c r="P8046" i="3"/>
  <c r="O8046" i="3"/>
  <c r="N8046" i="3"/>
  <c r="M8046" i="3"/>
  <c r="K8046" i="3"/>
  <c r="I8046" i="3"/>
  <c r="L8046" i="3" s="1"/>
  <c r="Q8045" i="3"/>
  <c r="P8045" i="3"/>
  <c r="O8045" i="3"/>
  <c r="N8045" i="3"/>
  <c r="M8045" i="3"/>
  <c r="K8045" i="3"/>
  <c r="I8045" i="3"/>
  <c r="Q8044" i="3"/>
  <c r="P8044" i="3"/>
  <c r="O8044" i="3"/>
  <c r="N8044" i="3"/>
  <c r="M8044" i="3"/>
  <c r="K8044" i="3"/>
  <c r="I8044" i="3"/>
  <c r="J8044" i="3" s="1"/>
  <c r="Q8043" i="3"/>
  <c r="P8043" i="3"/>
  <c r="O8043" i="3"/>
  <c r="N8043" i="3"/>
  <c r="M8043" i="3"/>
  <c r="K8043" i="3"/>
  <c r="I8043" i="3"/>
  <c r="Q8042" i="3"/>
  <c r="P8042" i="3"/>
  <c r="O8042" i="3"/>
  <c r="N8042" i="3"/>
  <c r="M8042" i="3"/>
  <c r="K8042" i="3"/>
  <c r="I8042" i="3"/>
  <c r="Q8041" i="3"/>
  <c r="P8041" i="3"/>
  <c r="O8041" i="3"/>
  <c r="N8041" i="3"/>
  <c r="M8041" i="3"/>
  <c r="K8041" i="3"/>
  <c r="I8041" i="3"/>
  <c r="L8041" i="3" s="1"/>
  <c r="Q8040" i="3"/>
  <c r="P8040" i="3"/>
  <c r="O8040" i="3"/>
  <c r="N8040" i="3"/>
  <c r="M8040" i="3"/>
  <c r="K8040" i="3"/>
  <c r="I8040" i="3"/>
  <c r="Q8039" i="3"/>
  <c r="P8039" i="3"/>
  <c r="O8039" i="3"/>
  <c r="N8039" i="3"/>
  <c r="M8039" i="3"/>
  <c r="K8039" i="3"/>
  <c r="I8039" i="3"/>
  <c r="L8039" i="3" s="1"/>
  <c r="Q8038" i="3"/>
  <c r="P8038" i="3"/>
  <c r="O8038" i="3"/>
  <c r="N8038" i="3"/>
  <c r="M8038" i="3"/>
  <c r="K8038" i="3"/>
  <c r="I8038" i="3"/>
  <c r="L8038" i="3" s="1"/>
  <c r="Q8037" i="3"/>
  <c r="P8037" i="3"/>
  <c r="O8037" i="3"/>
  <c r="N8037" i="3"/>
  <c r="M8037" i="3"/>
  <c r="K8037" i="3"/>
  <c r="I8037" i="3"/>
  <c r="L8037" i="3" s="1"/>
  <c r="Q8036" i="3"/>
  <c r="P8036" i="3"/>
  <c r="O8036" i="3"/>
  <c r="N8036" i="3"/>
  <c r="M8036" i="3"/>
  <c r="K8036" i="3"/>
  <c r="I8036" i="3"/>
  <c r="J8036" i="3" s="1"/>
  <c r="Q8035" i="3"/>
  <c r="P8035" i="3"/>
  <c r="O8035" i="3"/>
  <c r="N8035" i="3"/>
  <c r="M8035" i="3"/>
  <c r="K8035" i="3"/>
  <c r="I8035" i="3"/>
  <c r="J8035" i="3" s="1"/>
  <c r="Q8034" i="3"/>
  <c r="P8034" i="3"/>
  <c r="O8034" i="3"/>
  <c r="N8034" i="3"/>
  <c r="M8034" i="3"/>
  <c r="K8034" i="3"/>
  <c r="I8034" i="3"/>
  <c r="L8034" i="3" s="1"/>
  <c r="Q8033" i="3"/>
  <c r="P8033" i="3"/>
  <c r="O8033" i="3"/>
  <c r="N8033" i="3"/>
  <c r="M8033" i="3"/>
  <c r="K8033" i="3"/>
  <c r="I8033" i="3"/>
  <c r="Q8032" i="3"/>
  <c r="P8032" i="3"/>
  <c r="O8032" i="3"/>
  <c r="N8032" i="3"/>
  <c r="M8032" i="3"/>
  <c r="K8032" i="3"/>
  <c r="I8032" i="3"/>
  <c r="J8032" i="3" s="1"/>
  <c r="Q8031" i="3"/>
  <c r="P8031" i="3"/>
  <c r="O8031" i="3"/>
  <c r="N8031" i="3"/>
  <c r="M8031" i="3"/>
  <c r="K8031" i="3"/>
  <c r="I8031" i="3"/>
  <c r="L8031" i="3" s="1"/>
  <c r="Q8030" i="3"/>
  <c r="P8030" i="3"/>
  <c r="O8030" i="3"/>
  <c r="N8030" i="3"/>
  <c r="M8030" i="3"/>
  <c r="K8030" i="3"/>
  <c r="I8030" i="3"/>
  <c r="L8030" i="3" s="1"/>
  <c r="Q8029" i="3"/>
  <c r="P8029" i="3"/>
  <c r="O8029" i="3"/>
  <c r="N8029" i="3"/>
  <c r="M8029" i="3"/>
  <c r="K8029" i="3"/>
  <c r="I8029" i="3"/>
  <c r="J8029" i="3" s="1"/>
  <c r="Q8028" i="3"/>
  <c r="P8028" i="3"/>
  <c r="O8028" i="3"/>
  <c r="N8028" i="3"/>
  <c r="M8028" i="3"/>
  <c r="K8028" i="3"/>
  <c r="I8028" i="3"/>
  <c r="J8028" i="3" s="1"/>
  <c r="Q8027" i="3"/>
  <c r="P8027" i="3"/>
  <c r="O8027" i="3"/>
  <c r="N8027" i="3"/>
  <c r="M8027" i="3"/>
  <c r="K8027" i="3"/>
  <c r="I8027" i="3"/>
  <c r="Q8026" i="3"/>
  <c r="P8026" i="3"/>
  <c r="O8026" i="3"/>
  <c r="N8026" i="3"/>
  <c r="M8026" i="3"/>
  <c r="K8026" i="3"/>
  <c r="I8026" i="3"/>
  <c r="L8026" i="3" s="1"/>
  <c r="Q8025" i="3"/>
  <c r="P8025" i="3"/>
  <c r="O8025" i="3"/>
  <c r="N8025" i="3"/>
  <c r="M8025" i="3"/>
  <c r="K8025" i="3"/>
  <c r="I8025" i="3"/>
  <c r="Q8024" i="3"/>
  <c r="P8024" i="3"/>
  <c r="O8024" i="3"/>
  <c r="N8024" i="3"/>
  <c r="M8024" i="3"/>
  <c r="K8024" i="3"/>
  <c r="I8024" i="3"/>
  <c r="Q8023" i="3"/>
  <c r="P8023" i="3"/>
  <c r="O8023" i="3"/>
  <c r="N8023" i="3"/>
  <c r="M8023" i="3"/>
  <c r="K8023" i="3"/>
  <c r="I8023" i="3"/>
  <c r="L8023" i="3" s="1"/>
  <c r="Q8022" i="3"/>
  <c r="P8022" i="3"/>
  <c r="O8022" i="3"/>
  <c r="N8022" i="3"/>
  <c r="M8022" i="3"/>
  <c r="K8022" i="3"/>
  <c r="I8022" i="3"/>
  <c r="L8022" i="3" s="1"/>
  <c r="Q8021" i="3"/>
  <c r="P8021" i="3"/>
  <c r="O8021" i="3"/>
  <c r="N8021" i="3"/>
  <c r="M8021" i="3"/>
  <c r="K8021" i="3"/>
  <c r="I8021" i="3"/>
  <c r="Q8020" i="3"/>
  <c r="P8020" i="3"/>
  <c r="O8020" i="3"/>
  <c r="N8020" i="3"/>
  <c r="M8020" i="3"/>
  <c r="K8020" i="3"/>
  <c r="I8020" i="3"/>
  <c r="L8020" i="3" s="1"/>
  <c r="Q8019" i="3"/>
  <c r="P8019" i="3"/>
  <c r="O8019" i="3"/>
  <c r="N8019" i="3"/>
  <c r="M8019" i="3"/>
  <c r="K8019" i="3"/>
  <c r="I8019" i="3"/>
  <c r="L8019" i="3" s="1"/>
  <c r="Q8018" i="3"/>
  <c r="P8018" i="3"/>
  <c r="O8018" i="3"/>
  <c r="N8018" i="3"/>
  <c r="M8018" i="3"/>
  <c r="K8018" i="3"/>
  <c r="I8018" i="3"/>
  <c r="L8018" i="3" s="1"/>
  <c r="Q8017" i="3"/>
  <c r="P8017" i="3"/>
  <c r="O8017" i="3"/>
  <c r="N8017" i="3"/>
  <c r="M8017" i="3"/>
  <c r="K8017" i="3"/>
  <c r="I8017" i="3"/>
  <c r="Q8016" i="3"/>
  <c r="P8016" i="3"/>
  <c r="O8016" i="3"/>
  <c r="N8016" i="3"/>
  <c r="M8016" i="3"/>
  <c r="K8016" i="3"/>
  <c r="I8016" i="3"/>
  <c r="Q8015" i="3"/>
  <c r="P8015" i="3"/>
  <c r="O8015" i="3"/>
  <c r="N8015" i="3"/>
  <c r="M8015" i="3"/>
  <c r="K8015" i="3"/>
  <c r="I8015" i="3"/>
  <c r="L8015" i="3" s="1"/>
  <c r="Q8014" i="3"/>
  <c r="P8014" i="3"/>
  <c r="O8014" i="3"/>
  <c r="N8014" i="3"/>
  <c r="M8014" i="3"/>
  <c r="K8014" i="3"/>
  <c r="I8014" i="3"/>
  <c r="Q8013" i="3"/>
  <c r="P8013" i="3"/>
  <c r="O8013" i="3"/>
  <c r="N8013" i="3"/>
  <c r="M8013" i="3"/>
  <c r="K8013" i="3"/>
  <c r="I8013" i="3"/>
  <c r="Q8012" i="3"/>
  <c r="P8012" i="3"/>
  <c r="O8012" i="3"/>
  <c r="N8012" i="3"/>
  <c r="M8012" i="3"/>
  <c r="K8012" i="3"/>
  <c r="I8012" i="3"/>
  <c r="L8012" i="3" s="1"/>
  <c r="Q8011" i="3"/>
  <c r="P8011" i="3"/>
  <c r="O8011" i="3"/>
  <c r="N8011" i="3"/>
  <c r="M8011" i="3"/>
  <c r="K8011" i="3"/>
  <c r="I8011" i="3"/>
  <c r="L8011" i="3" s="1"/>
  <c r="Q8010" i="3"/>
  <c r="P8010" i="3"/>
  <c r="O8010" i="3"/>
  <c r="N8010" i="3"/>
  <c r="M8010" i="3"/>
  <c r="K8010" i="3"/>
  <c r="I8010" i="3"/>
  <c r="L8010" i="3" s="1"/>
  <c r="Q8009" i="3"/>
  <c r="P8009" i="3"/>
  <c r="O8009" i="3"/>
  <c r="N8009" i="3"/>
  <c r="M8009" i="3"/>
  <c r="K8009" i="3"/>
  <c r="I8009" i="3"/>
  <c r="Q8008" i="3"/>
  <c r="P8008" i="3"/>
  <c r="O8008" i="3"/>
  <c r="N8008" i="3"/>
  <c r="M8008" i="3"/>
  <c r="K8008" i="3"/>
  <c r="I8008" i="3"/>
  <c r="Q8007" i="3"/>
  <c r="P8007" i="3"/>
  <c r="O8007" i="3"/>
  <c r="N8007" i="3"/>
  <c r="M8007" i="3"/>
  <c r="K8007" i="3"/>
  <c r="I8007" i="3"/>
  <c r="L8007" i="3" s="1"/>
  <c r="Q8006" i="3"/>
  <c r="P8006" i="3"/>
  <c r="O8006" i="3"/>
  <c r="N8006" i="3"/>
  <c r="M8006" i="3"/>
  <c r="K8006" i="3"/>
  <c r="I8006" i="3"/>
  <c r="L8006" i="3" s="1"/>
  <c r="Q8005" i="3"/>
  <c r="P8005" i="3"/>
  <c r="O8005" i="3"/>
  <c r="N8005" i="3"/>
  <c r="M8005" i="3"/>
  <c r="K8005" i="3"/>
  <c r="I8005" i="3"/>
  <c r="J8005" i="3" s="1"/>
  <c r="Q8004" i="3"/>
  <c r="P8004" i="3"/>
  <c r="O8004" i="3"/>
  <c r="N8004" i="3"/>
  <c r="M8004" i="3"/>
  <c r="K8004" i="3"/>
  <c r="I8004" i="3"/>
  <c r="Q8003" i="3"/>
  <c r="P8003" i="3"/>
  <c r="O8003" i="3"/>
  <c r="N8003" i="3"/>
  <c r="M8003" i="3"/>
  <c r="K8003" i="3"/>
  <c r="I8003" i="3"/>
  <c r="Q8002" i="3"/>
  <c r="P8002" i="3"/>
  <c r="O8002" i="3"/>
  <c r="N8002" i="3"/>
  <c r="M8002" i="3"/>
  <c r="K8002" i="3"/>
  <c r="I8002" i="3"/>
  <c r="L8002" i="3" s="1"/>
  <c r="Q8001" i="3"/>
  <c r="P8001" i="3"/>
  <c r="O8001" i="3"/>
  <c r="N8001" i="3"/>
  <c r="M8001" i="3"/>
  <c r="K8001" i="3"/>
  <c r="I8001" i="3"/>
  <c r="Q8000" i="3"/>
  <c r="P8000" i="3"/>
  <c r="O8000" i="3"/>
  <c r="N8000" i="3"/>
  <c r="M8000" i="3"/>
  <c r="K8000" i="3"/>
  <c r="I8000" i="3"/>
  <c r="Q7999" i="3"/>
  <c r="P7999" i="3"/>
  <c r="O7999" i="3"/>
  <c r="N7999" i="3"/>
  <c r="M7999" i="3"/>
  <c r="K7999" i="3"/>
  <c r="I7999" i="3"/>
  <c r="Q7998" i="3"/>
  <c r="P7998" i="3"/>
  <c r="O7998" i="3"/>
  <c r="N7998" i="3"/>
  <c r="M7998" i="3"/>
  <c r="K7998" i="3"/>
  <c r="I7998" i="3"/>
  <c r="J7998" i="3" s="1"/>
  <c r="Q7997" i="3"/>
  <c r="P7997" i="3"/>
  <c r="O7997" i="3"/>
  <c r="N7997" i="3"/>
  <c r="M7997" i="3"/>
  <c r="K7997" i="3"/>
  <c r="I7997" i="3"/>
  <c r="J7997" i="3" s="1"/>
  <c r="Q7996" i="3"/>
  <c r="P7996" i="3"/>
  <c r="O7996" i="3"/>
  <c r="N7996" i="3"/>
  <c r="M7996" i="3"/>
  <c r="K7996" i="3"/>
  <c r="I7996" i="3"/>
  <c r="L7996" i="3" s="1"/>
  <c r="Q7995" i="3"/>
  <c r="P7995" i="3"/>
  <c r="O7995" i="3"/>
  <c r="N7995" i="3"/>
  <c r="M7995" i="3"/>
  <c r="K7995" i="3"/>
  <c r="I7995" i="3"/>
  <c r="Q7994" i="3"/>
  <c r="P7994" i="3"/>
  <c r="O7994" i="3"/>
  <c r="N7994" i="3"/>
  <c r="M7994" i="3"/>
  <c r="K7994" i="3"/>
  <c r="I7994" i="3"/>
  <c r="Q7993" i="3"/>
  <c r="P7993" i="3"/>
  <c r="O7993" i="3"/>
  <c r="N7993" i="3"/>
  <c r="M7993" i="3"/>
  <c r="K7993" i="3"/>
  <c r="I7993" i="3"/>
  <c r="Q7992" i="3"/>
  <c r="P7992" i="3"/>
  <c r="O7992" i="3"/>
  <c r="N7992" i="3"/>
  <c r="M7992" i="3"/>
  <c r="K7992" i="3"/>
  <c r="I7992" i="3"/>
  <c r="L7992" i="3" s="1"/>
  <c r="Q7991" i="3"/>
  <c r="P7991" i="3"/>
  <c r="O7991" i="3"/>
  <c r="N7991" i="3"/>
  <c r="M7991" i="3"/>
  <c r="K7991" i="3"/>
  <c r="I7991" i="3"/>
  <c r="L7991" i="3" s="1"/>
  <c r="Q7990" i="3"/>
  <c r="P7990" i="3"/>
  <c r="O7990" i="3"/>
  <c r="N7990" i="3"/>
  <c r="M7990" i="3"/>
  <c r="K7990" i="3"/>
  <c r="I7990" i="3"/>
  <c r="L7990" i="3" s="1"/>
  <c r="Q7989" i="3"/>
  <c r="P7989" i="3"/>
  <c r="O7989" i="3"/>
  <c r="N7989" i="3"/>
  <c r="M7989" i="3"/>
  <c r="K7989" i="3"/>
  <c r="I7989" i="3"/>
  <c r="J7989" i="3" s="1"/>
  <c r="Q7988" i="3"/>
  <c r="P7988" i="3"/>
  <c r="O7988" i="3"/>
  <c r="N7988" i="3"/>
  <c r="M7988" i="3"/>
  <c r="K7988" i="3"/>
  <c r="I7988" i="3"/>
  <c r="L7988" i="3" s="1"/>
  <c r="Q7987" i="3"/>
  <c r="P7987" i="3"/>
  <c r="O7987" i="3"/>
  <c r="N7987" i="3"/>
  <c r="M7987" i="3"/>
  <c r="K7987" i="3"/>
  <c r="I7987" i="3"/>
  <c r="L7987" i="3" s="1"/>
  <c r="Q7986" i="3"/>
  <c r="P7986" i="3"/>
  <c r="O7986" i="3"/>
  <c r="N7986" i="3"/>
  <c r="M7986" i="3"/>
  <c r="K7986" i="3"/>
  <c r="I7986" i="3"/>
  <c r="Q7985" i="3"/>
  <c r="P7985" i="3"/>
  <c r="O7985" i="3"/>
  <c r="N7985" i="3"/>
  <c r="M7985" i="3"/>
  <c r="K7985" i="3"/>
  <c r="I7985" i="3"/>
  <c r="Q7984" i="3"/>
  <c r="P7984" i="3"/>
  <c r="O7984" i="3"/>
  <c r="N7984" i="3"/>
  <c r="M7984" i="3"/>
  <c r="K7984" i="3"/>
  <c r="I7984" i="3"/>
  <c r="L7984" i="3" s="1"/>
  <c r="Q7983" i="3"/>
  <c r="P7983" i="3"/>
  <c r="O7983" i="3"/>
  <c r="N7983" i="3"/>
  <c r="M7983" i="3"/>
  <c r="K7983" i="3"/>
  <c r="I7983" i="3"/>
  <c r="L7983" i="3" s="1"/>
  <c r="Q7982" i="3"/>
  <c r="P7982" i="3"/>
  <c r="O7982" i="3"/>
  <c r="N7982" i="3"/>
  <c r="M7982" i="3"/>
  <c r="K7982" i="3"/>
  <c r="I7982" i="3"/>
  <c r="J7982" i="3" s="1"/>
  <c r="Q7981" i="3"/>
  <c r="P7981" i="3"/>
  <c r="O7981" i="3"/>
  <c r="N7981" i="3"/>
  <c r="M7981" i="3"/>
  <c r="K7981" i="3"/>
  <c r="I7981" i="3"/>
  <c r="J7981" i="3" s="1"/>
  <c r="Q7980" i="3"/>
  <c r="P7980" i="3"/>
  <c r="O7980" i="3"/>
  <c r="N7980" i="3"/>
  <c r="M7980" i="3"/>
  <c r="K7980" i="3"/>
  <c r="I7980" i="3"/>
  <c r="L7980" i="3" s="1"/>
  <c r="Q7979" i="3"/>
  <c r="P7979" i="3"/>
  <c r="O7979" i="3"/>
  <c r="N7979" i="3"/>
  <c r="M7979" i="3"/>
  <c r="K7979" i="3"/>
  <c r="I7979" i="3"/>
  <c r="L7979" i="3" s="1"/>
  <c r="Q7978" i="3"/>
  <c r="P7978" i="3"/>
  <c r="O7978" i="3"/>
  <c r="N7978" i="3"/>
  <c r="M7978" i="3"/>
  <c r="K7978" i="3"/>
  <c r="I7978" i="3"/>
  <c r="J7978" i="3" s="1"/>
  <c r="Q7977" i="3"/>
  <c r="P7977" i="3"/>
  <c r="O7977" i="3"/>
  <c r="N7977" i="3"/>
  <c r="M7977" i="3"/>
  <c r="K7977" i="3"/>
  <c r="I7977" i="3"/>
  <c r="Q7976" i="3"/>
  <c r="P7976" i="3"/>
  <c r="O7976" i="3"/>
  <c r="N7976" i="3"/>
  <c r="M7976" i="3"/>
  <c r="K7976" i="3"/>
  <c r="I7976" i="3"/>
  <c r="Q7975" i="3"/>
  <c r="P7975" i="3"/>
  <c r="O7975" i="3"/>
  <c r="N7975" i="3"/>
  <c r="M7975" i="3"/>
  <c r="K7975" i="3"/>
  <c r="I7975" i="3"/>
  <c r="Q7974" i="3"/>
  <c r="P7974" i="3"/>
  <c r="O7974" i="3"/>
  <c r="N7974" i="3"/>
  <c r="M7974" i="3"/>
  <c r="K7974" i="3"/>
  <c r="I7974" i="3"/>
  <c r="Q7973" i="3"/>
  <c r="P7973" i="3"/>
  <c r="O7973" i="3"/>
  <c r="N7973" i="3"/>
  <c r="M7973" i="3"/>
  <c r="K7973" i="3"/>
  <c r="I7973" i="3"/>
  <c r="Q7972" i="3"/>
  <c r="P7972" i="3"/>
  <c r="O7972" i="3"/>
  <c r="N7972" i="3"/>
  <c r="M7972" i="3"/>
  <c r="K7972" i="3"/>
  <c r="I7972" i="3"/>
  <c r="Q7971" i="3"/>
  <c r="P7971" i="3"/>
  <c r="O7971" i="3"/>
  <c r="N7971" i="3"/>
  <c r="M7971" i="3"/>
  <c r="K7971" i="3"/>
  <c r="I7971" i="3"/>
  <c r="L7971" i="3" s="1"/>
  <c r="Q7970" i="3"/>
  <c r="P7970" i="3"/>
  <c r="O7970" i="3"/>
  <c r="N7970" i="3"/>
  <c r="M7970" i="3"/>
  <c r="K7970" i="3"/>
  <c r="I7970" i="3"/>
  <c r="J7970" i="3" s="1"/>
  <c r="Q7969" i="3"/>
  <c r="P7969" i="3"/>
  <c r="O7969" i="3"/>
  <c r="N7969" i="3"/>
  <c r="M7969" i="3"/>
  <c r="K7969" i="3"/>
  <c r="I7969" i="3"/>
  <c r="Q7968" i="3"/>
  <c r="P7968" i="3"/>
  <c r="O7968" i="3"/>
  <c r="N7968" i="3"/>
  <c r="M7968" i="3"/>
  <c r="K7968" i="3"/>
  <c r="I7968" i="3"/>
  <c r="L7968" i="3" s="1"/>
  <c r="Q7967" i="3"/>
  <c r="P7967" i="3"/>
  <c r="O7967" i="3"/>
  <c r="N7967" i="3"/>
  <c r="M7967" i="3"/>
  <c r="K7967" i="3"/>
  <c r="I7967" i="3"/>
  <c r="Q7966" i="3"/>
  <c r="P7966" i="3"/>
  <c r="O7966" i="3"/>
  <c r="N7966" i="3"/>
  <c r="M7966" i="3"/>
  <c r="K7966" i="3"/>
  <c r="I7966" i="3"/>
  <c r="J7966" i="3" s="1"/>
  <c r="Q7965" i="3"/>
  <c r="P7965" i="3"/>
  <c r="O7965" i="3"/>
  <c r="N7965" i="3"/>
  <c r="M7965" i="3"/>
  <c r="K7965" i="3"/>
  <c r="I7965" i="3"/>
  <c r="J7965" i="3" s="1"/>
  <c r="Q7964" i="3"/>
  <c r="P7964" i="3"/>
  <c r="O7964" i="3"/>
  <c r="N7964" i="3"/>
  <c r="M7964" i="3"/>
  <c r="K7964" i="3"/>
  <c r="I7964" i="3"/>
  <c r="J7964" i="3" s="1"/>
  <c r="Q7963" i="3"/>
  <c r="P7963" i="3"/>
  <c r="O7963" i="3"/>
  <c r="N7963" i="3"/>
  <c r="M7963" i="3"/>
  <c r="K7963" i="3"/>
  <c r="I7963" i="3"/>
  <c r="L7963" i="3" s="1"/>
  <c r="Q7962" i="3"/>
  <c r="P7962" i="3"/>
  <c r="O7962" i="3"/>
  <c r="N7962" i="3"/>
  <c r="M7962" i="3"/>
  <c r="K7962" i="3"/>
  <c r="I7962" i="3"/>
  <c r="J7962" i="3" s="1"/>
  <c r="Q7961" i="3"/>
  <c r="P7961" i="3"/>
  <c r="O7961" i="3"/>
  <c r="N7961" i="3"/>
  <c r="M7961" i="3"/>
  <c r="K7961" i="3"/>
  <c r="I7961" i="3"/>
  <c r="Q7960" i="3"/>
  <c r="P7960" i="3"/>
  <c r="O7960" i="3"/>
  <c r="N7960" i="3"/>
  <c r="M7960" i="3"/>
  <c r="K7960" i="3"/>
  <c r="I7960" i="3"/>
  <c r="L7960" i="3" s="1"/>
  <c r="Q7959" i="3"/>
  <c r="P7959" i="3"/>
  <c r="O7959" i="3"/>
  <c r="N7959" i="3"/>
  <c r="M7959" i="3"/>
  <c r="K7959" i="3"/>
  <c r="I7959" i="3"/>
  <c r="L7959" i="3" s="1"/>
  <c r="Q7958" i="3"/>
  <c r="P7958" i="3"/>
  <c r="O7958" i="3"/>
  <c r="N7958" i="3"/>
  <c r="M7958" i="3"/>
  <c r="K7958" i="3"/>
  <c r="I7958" i="3"/>
  <c r="Q7957" i="3"/>
  <c r="P7957" i="3"/>
  <c r="O7957" i="3"/>
  <c r="N7957" i="3"/>
  <c r="M7957" i="3"/>
  <c r="K7957" i="3"/>
  <c r="I7957" i="3"/>
  <c r="Q7956" i="3"/>
  <c r="P7956" i="3"/>
  <c r="O7956" i="3"/>
  <c r="N7956" i="3"/>
  <c r="M7956" i="3"/>
  <c r="K7956" i="3"/>
  <c r="I7956" i="3"/>
  <c r="Q7955" i="3"/>
  <c r="P7955" i="3"/>
  <c r="O7955" i="3"/>
  <c r="N7955" i="3"/>
  <c r="M7955" i="3"/>
  <c r="K7955" i="3"/>
  <c r="I7955" i="3"/>
  <c r="L7955" i="3" s="1"/>
  <c r="Q7954" i="3"/>
  <c r="P7954" i="3"/>
  <c r="O7954" i="3"/>
  <c r="N7954" i="3"/>
  <c r="M7954" i="3"/>
  <c r="K7954" i="3"/>
  <c r="I7954" i="3"/>
  <c r="J7954" i="3" s="1"/>
  <c r="Q7953" i="3"/>
  <c r="P7953" i="3"/>
  <c r="O7953" i="3"/>
  <c r="N7953" i="3"/>
  <c r="M7953" i="3"/>
  <c r="K7953" i="3"/>
  <c r="I7953" i="3"/>
  <c r="Q7952" i="3"/>
  <c r="P7952" i="3"/>
  <c r="O7952" i="3"/>
  <c r="N7952" i="3"/>
  <c r="M7952" i="3"/>
  <c r="K7952" i="3"/>
  <c r="I7952" i="3"/>
  <c r="Q7951" i="3"/>
  <c r="P7951" i="3"/>
  <c r="O7951" i="3"/>
  <c r="N7951" i="3"/>
  <c r="M7951" i="3"/>
  <c r="K7951" i="3"/>
  <c r="I7951" i="3"/>
  <c r="L7951" i="3" s="1"/>
  <c r="Q7950" i="3"/>
  <c r="P7950" i="3"/>
  <c r="O7950" i="3"/>
  <c r="N7950" i="3"/>
  <c r="M7950" i="3"/>
  <c r="K7950" i="3"/>
  <c r="I7950" i="3"/>
  <c r="J7950" i="3" s="1"/>
  <c r="Q7949" i="3"/>
  <c r="P7949" i="3"/>
  <c r="O7949" i="3"/>
  <c r="N7949" i="3"/>
  <c r="M7949" i="3"/>
  <c r="K7949" i="3"/>
  <c r="I7949" i="3"/>
  <c r="J7949" i="3" s="1"/>
  <c r="Q7948" i="3"/>
  <c r="P7948" i="3"/>
  <c r="O7948" i="3"/>
  <c r="N7948" i="3"/>
  <c r="M7948" i="3"/>
  <c r="K7948" i="3"/>
  <c r="I7948" i="3"/>
  <c r="J7948" i="3" s="1"/>
  <c r="Q7947" i="3"/>
  <c r="P7947" i="3"/>
  <c r="O7947" i="3"/>
  <c r="N7947" i="3"/>
  <c r="M7947" i="3"/>
  <c r="K7947" i="3"/>
  <c r="I7947" i="3"/>
  <c r="L7947" i="3" s="1"/>
  <c r="Q7946" i="3"/>
  <c r="P7946" i="3"/>
  <c r="O7946" i="3"/>
  <c r="N7946" i="3"/>
  <c r="M7946" i="3"/>
  <c r="K7946" i="3"/>
  <c r="I7946" i="3"/>
  <c r="J7946" i="3" s="1"/>
  <c r="Q7945" i="3"/>
  <c r="P7945" i="3"/>
  <c r="O7945" i="3"/>
  <c r="N7945" i="3"/>
  <c r="M7945" i="3"/>
  <c r="K7945" i="3"/>
  <c r="I7945" i="3"/>
  <c r="Q7944" i="3"/>
  <c r="P7944" i="3"/>
  <c r="O7944" i="3"/>
  <c r="N7944" i="3"/>
  <c r="M7944" i="3"/>
  <c r="K7944" i="3"/>
  <c r="I7944" i="3"/>
  <c r="L7944" i="3" s="1"/>
  <c r="Q7943" i="3"/>
  <c r="P7943" i="3"/>
  <c r="O7943" i="3"/>
  <c r="N7943" i="3"/>
  <c r="M7943" i="3"/>
  <c r="K7943" i="3"/>
  <c r="I7943" i="3"/>
  <c r="L7943" i="3" s="1"/>
  <c r="Q7942" i="3"/>
  <c r="P7942" i="3"/>
  <c r="O7942" i="3"/>
  <c r="N7942" i="3"/>
  <c r="M7942" i="3"/>
  <c r="K7942" i="3"/>
  <c r="I7942" i="3"/>
  <c r="J7942" i="3" s="1"/>
  <c r="Q7941" i="3"/>
  <c r="P7941" i="3"/>
  <c r="O7941" i="3"/>
  <c r="N7941" i="3"/>
  <c r="M7941" i="3"/>
  <c r="K7941" i="3"/>
  <c r="I7941" i="3"/>
  <c r="J7941" i="3" s="1"/>
  <c r="Q7940" i="3"/>
  <c r="P7940" i="3"/>
  <c r="O7940" i="3"/>
  <c r="N7940" i="3"/>
  <c r="M7940" i="3"/>
  <c r="K7940" i="3"/>
  <c r="I7940" i="3"/>
  <c r="J7940" i="3" s="1"/>
  <c r="Q7939" i="3"/>
  <c r="P7939" i="3"/>
  <c r="O7939" i="3"/>
  <c r="N7939" i="3"/>
  <c r="M7939" i="3"/>
  <c r="K7939" i="3"/>
  <c r="I7939" i="3"/>
  <c r="J7939" i="3" s="1"/>
  <c r="Q7938" i="3"/>
  <c r="P7938" i="3"/>
  <c r="O7938" i="3"/>
  <c r="N7938" i="3"/>
  <c r="M7938" i="3"/>
  <c r="K7938" i="3"/>
  <c r="I7938" i="3"/>
  <c r="L7938" i="3" s="1"/>
  <c r="Q7937" i="3"/>
  <c r="P7937" i="3"/>
  <c r="O7937" i="3"/>
  <c r="N7937" i="3"/>
  <c r="M7937" i="3"/>
  <c r="K7937" i="3"/>
  <c r="I7937" i="3"/>
  <c r="Q7936" i="3"/>
  <c r="P7936" i="3"/>
  <c r="O7936" i="3"/>
  <c r="N7936" i="3"/>
  <c r="M7936" i="3"/>
  <c r="K7936" i="3"/>
  <c r="I7936" i="3"/>
  <c r="L7936" i="3" s="1"/>
  <c r="Q7935" i="3"/>
  <c r="P7935" i="3"/>
  <c r="O7935" i="3"/>
  <c r="N7935" i="3"/>
  <c r="M7935" i="3"/>
  <c r="K7935" i="3"/>
  <c r="I7935" i="3"/>
  <c r="L7935" i="3" s="1"/>
  <c r="Q7934" i="3"/>
  <c r="P7934" i="3"/>
  <c r="O7934" i="3"/>
  <c r="N7934" i="3"/>
  <c r="M7934" i="3"/>
  <c r="K7934" i="3"/>
  <c r="I7934" i="3"/>
  <c r="L7934" i="3" s="1"/>
  <c r="Q7933" i="3"/>
  <c r="P7933" i="3"/>
  <c r="O7933" i="3"/>
  <c r="N7933" i="3"/>
  <c r="M7933" i="3"/>
  <c r="K7933" i="3"/>
  <c r="I7933" i="3"/>
  <c r="J7933" i="3" s="1"/>
  <c r="Q7932" i="3"/>
  <c r="P7932" i="3"/>
  <c r="O7932" i="3"/>
  <c r="N7932" i="3"/>
  <c r="M7932" i="3"/>
  <c r="K7932" i="3"/>
  <c r="I7932" i="3"/>
  <c r="J7932" i="3" s="1"/>
  <c r="Q7931" i="3"/>
  <c r="P7931" i="3"/>
  <c r="O7931" i="3"/>
  <c r="N7931" i="3"/>
  <c r="M7931" i="3"/>
  <c r="K7931" i="3"/>
  <c r="I7931" i="3"/>
  <c r="L7931" i="3" s="1"/>
  <c r="Q7930" i="3"/>
  <c r="P7930" i="3"/>
  <c r="O7930" i="3"/>
  <c r="N7930" i="3"/>
  <c r="M7930" i="3"/>
  <c r="K7930" i="3"/>
  <c r="I7930" i="3"/>
  <c r="L7930" i="3" s="1"/>
  <c r="Q7929" i="3"/>
  <c r="P7929" i="3"/>
  <c r="O7929" i="3"/>
  <c r="N7929" i="3"/>
  <c r="M7929" i="3"/>
  <c r="K7929" i="3"/>
  <c r="I7929" i="3"/>
  <c r="Q7928" i="3"/>
  <c r="P7928" i="3"/>
  <c r="O7928" i="3"/>
  <c r="N7928" i="3"/>
  <c r="M7928" i="3"/>
  <c r="K7928" i="3"/>
  <c r="I7928" i="3"/>
  <c r="L7928" i="3" s="1"/>
  <c r="Q7927" i="3"/>
  <c r="P7927" i="3"/>
  <c r="O7927" i="3"/>
  <c r="N7927" i="3"/>
  <c r="M7927" i="3"/>
  <c r="K7927" i="3"/>
  <c r="I7927" i="3"/>
  <c r="L7927" i="3" s="1"/>
  <c r="Q7926" i="3"/>
  <c r="P7926" i="3"/>
  <c r="O7926" i="3"/>
  <c r="N7926" i="3"/>
  <c r="M7926" i="3"/>
  <c r="K7926" i="3"/>
  <c r="I7926" i="3"/>
  <c r="Q7925" i="3"/>
  <c r="P7925" i="3"/>
  <c r="O7925" i="3"/>
  <c r="N7925" i="3"/>
  <c r="M7925" i="3"/>
  <c r="K7925" i="3"/>
  <c r="I7925" i="3"/>
  <c r="Q7924" i="3"/>
  <c r="P7924" i="3"/>
  <c r="O7924" i="3"/>
  <c r="N7924" i="3"/>
  <c r="M7924" i="3"/>
  <c r="K7924" i="3"/>
  <c r="I7924" i="3"/>
  <c r="J7924" i="3" s="1"/>
  <c r="Q7923" i="3"/>
  <c r="P7923" i="3"/>
  <c r="O7923" i="3"/>
  <c r="N7923" i="3"/>
  <c r="M7923" i="3"/>
  <c r="K7923" i="3"/>
  <c r="I7923" i="3"/>
  <c r="L7923" i="3" s="1"/>
  <c r="Q7922" i="3"/>
  <c r="P7922" i="3"/>
  <c r="O7922" i="3"/>
  <c r="N7922" i="3"/>
  <c r="M7922" i="3"/>
  <c r="K7922" i="3"/>
  <c r="I7922" i="3"/>
  <c r="L7922" i="3" s="1"/>
  <c r="Q7921" i="3"/>
  <c r="P7921" i="3"/>
  <c r="O7921" i="3"/>
  <c r="N7921" i="3"/>
  <c r="M7921" i="3"/>
  <c r="K7921" i="3"/>
  <c r="I7921" i="3"/>
  <c r="Q7920" i="3"/>
  <c r="P7920" i="3"/>
  <c r="O7920" i="3"/>
  <c r="N7920" i="3"/>
  <c r="M7920" i="3"/>
  <c r="K7920" i="3"/>
  <c r="I7920" i="3"/>
  <c r="L7920" i="3" s="1"/>
  <c r="Q7919" i="3"/>
  <c r="P7919" i="3"/>
  <c r="O7919" i="3"/>
  <c r="N7919" i="3"/>
  <c r="M7919" i="3"/>
  <c r="K7919" i="3"/>
  <c r="I7919" i="3"/>
  <c r="L7919" i="3" s="1"/>
  <c r="Q7918" i="3"/>
  <c r="P7918" i="3"/>
  <c r="O7918" i="3"/>
  <c r="N7918" i="3"/>
  <c r="M7918" i="3"/>
  <c r="L7918" i="3"/>
  <c r="K7918" i="3"/>
  <c r="I7918" i="3"/>
  <c r="J7918" i="3" s="1"/>
  <c r="Q7917" i="3"/>
  <c r="P7917" i="3"/>
  <c r="O7917" i="3"/>
  <c r="N7917" i="3"/>
  <c r="M7917" i="3"/>
  <c r="L7917" i="3"/>
  <c r="K7917" i="3"/>
  <c r="I7917" i="3"/>
  <c r="J7917" i="3" s="1"/>
  <c r="Q7916" i="3"/>
  <c r="P7916" i="3"/>
  <c r="O7916" i="3"/>
  <c r="N7916" i="3"/>
  <c r="M7916" i="3"/>
  <c r="L7916" i="3"/>
  <c r="K7916" i="3"/>
  <c r="I7916" i="3"/>
  <c r="J7916" i="3" s="1"/>
  <c r="Q7915" i="3"/>
  <c r="P7915" i="3"/>
  <c r="O7915" i="3"/>
  <c r="N7915" i="3"/>
  <c r="M7915" i="3"/>
  <c r="L7915" i="3"/>
  <c r="K7915" i="3"/>
  <c r="I7915" i="3"/>
  <c r="J7915" i="3" s="1"/>
  <c r="Q7914" i="3"/>
  <c r="P7914" i="3"/>
  <c r="O7914" i="3"/>
  <c r="N7914" i="3"/>
  <c r="M7914" i="3"/>
  <c r="K7914" i="3"/>
  <c r="I7914" i="3"/>
  <c r="J7914" i="3" s="1"/>
  <c r="Q7913" i="3"/>
  <c r="P7913" i="3"/>
  <c r="O7913" i="3"/>
  <c r="N7913" i="3"/>
  <c r="M7913" i="3"/>
  <c r="K7913" i="3"/>
  <c r="I7913" i="3"/>
  <c r="Q7912" i="3"/>
  <c r="P7912" i="3"/>
  <c r="O7912" i="3"/>
  <c r="N7912" i="3"/>
  <c r="M7912" i="3"/>
  <c r="K7912" i="3"/>
  <c r="I7912" i="3"/>
  <c r="L7912" i="3" s="1"/>
  <c r="Q7911" i="3"/>
  <c r="P7911" i="3"/>
  <c r="O7911" i="3"/>
  <c r="N7911" i="3"/>
  <c r="M7911" i="3"/>
  <c r="K7911" i="3"/>
  <c r="I7911" i="3"/>
  <c r="L7911" i="3" s="1"/>
  <c r="Q7910" i="3"/>
  <c r="P7910" i="3"/>
  <c r="O7910" i="3"/>
  <c r="N7910" i="3"/>
  <c r="M7910" i="3"/>
  <c r="K7910" i="3"/>
  <c r="I7910" i="3"/>
  <c r="L7910" i="3" s="1"/>
  <c r="Q7909" i="3"/>
  <c r="P7909" i="3"/>
  <c r="O7909" i="3"/>
  <c r="N7909" i="3"/>
  <c r="M7909" i="3"/>
  <c r="K7909" i="3"/>
  <c r="I7909" i="3"/>
  <c r="L7909" i="3" s="1"/>
  <c r="Q7908" i="3"/>
  <c r="P7908" i="3"/>
  <c r="O7908" i="3"/>
  <c r="N7908" i="3"/>
  <c r="M7908" i="3"/>
  <c r="K7908" i="3"/>
  <c r="I7908" i="3"/>
  <c r="Q7907" i="3"/>
  <c r="P7907" i="3"/>
  <c r="O7907" i="3"/>
  <c r="N7907" i="3"/>
  <c r="M7907" i="3"/>
  <c r="K7907" i="3"/>
  <c r="I7907" i="3"/>
  <c r="Q7906" i="3"/>
  <c r="P7906" i="3"/>
  <c r="O7906" i="3"/>
  <c r="N7906" i="3"/>
  <c r="M7906" i="3"/>
  <c r="K7906" i="3"/>
  <c r="I7906" i="3"/>
  <c r="Q7905" i="3"/>
  <c r="P7905" i="3"/>
  <c r="O7905" i="3"/>
  <c r="N7905" i="3"/>
  <c r="M7905" i="3"/>
  <c r="K7905" i="3"/>
  <c r="I7905" i="3"/>
  <c r="Q7904" i="3"/>
  <c r="P7904" i="3"/>
  <c r="O7904" i="3"/>
  <c r="N7904" i="3"/>
  <c r="M7904" i="3"/>
  <c r="K7904" i="3"/>
  <c r="I7904" i="3"/>
  <c r="Q7903" i="3"/>
  <c r="P7903" i="3"/>
  <c r="O7903" i="3"/>
  <c r="N7903" i="3"/>
  <c r="M7903" i="3"/>
  <c r="K7903" i="3"/>
  <c r="I7903" i="3"/>
  <c r="Q7902" i="3"/>
  <c r="P7902" i="3"/>
  <c r="O7902" i="3"/>
  <c r="N7902" i="3"/>
  <c r="M7902" i="3"/>
  <c r="K7902" i="3"/>
  <c r="I7902" i="3"/>
  <c r="L7902" i="3" s="1"/>
  <c r="Q7901" i="3"/>
  <c r="P7901" i="3"/>
  <c r="O7901" i="3"/>
  <c r="N7901" i="3"/>
  <c r="M7901" i="3"/>
  <c r="K7901" i="3"/>
  <c r="I7901" i="3"/>
  <c r="J7901" i="3" s="1"/>
  <c r="Q7900" i="3"/>
  <c r="P7900" i="3"/>
  <c r="O7900" i="3"/>
  <c r="N7900" i="3"/>
  <c r="M7900" i="3"/>
  <c r="K7900" i="3"/>
  <c r="I7900" i="3"/>
  <c r="J7900" i="3" s="1"/>
  <c r="Q7899" i="3"/>
  <c r="P7899" i="3"/>
  <c r="O7899" i="3"/>
  <c r="N7899" i="3"/>
  <c r="M7899" i="3"/>
  <c r="K7899" i="3"/>
  <c r="I7899" i="3"/>
  <c r="J7899" i="3" s="1"/>
  <c r="Q7898" i="3"/>
  <c r="P7898" i="3"/>
  <c r="O7898" i="3"/>
  <c r="N7898" i="3"/>
  <c r="M7898" i="3"/>
  <c r="K7898" i="3"/>
  <c r="I7898" i="3"/>
  <c r="J7898" i="3" s="1"/>
  <c r="Q7897" i="3"/>
  <c r="P7897" i="3"/>
  <c r="O7897" i="3"/>
  <c r="N7897" i="3"/>
  <c r="M7897" i="3"/>
  <c r="K7897" i="3"/>
  <c r="I7897" i="3"/>
  <c r="Q7896" i="3"/>
  <c r="P7896" i="3"/>
  <c r="O7896" i="3"/>
  <c r="N7896" i="3"/>
  <c r="M7896" i="3"/>
  <c r="K7896" i="3"/>
  <c r="I7896" i="3"/>
  <c r="L7896" i="3" s="1"/>
  <c r="Q7895" i="3"/>
  <c r="P7895" i="3"/>
  <c r="O7895" i="3"/>
  <c r="N7895" i="3"/>
  <c r="M7895" i="3"/>
  <c r="K7895" i="3"/>
  <c r="I7895" i="3"/>
  <c r="Q7894" i="3"/>
  <c r="P7894" i="3"/>
  <c r="O7894" i="3"/>
  <c r="N7894" i="3"/>
  <c r="M7894" i="3"/>
  <c r="K7894" i="3"/>
  <c r="I7894" i="3"/>
  <c r="J7894" i="3" s="1"/>
  <c r="Q7893" i="3"/>
  <c r="P7893" i="3"/>
  <c r="O7893" i="3"/>
  <c r="N7893" i="3"/>
  <c r="M7893" i="3"/>
  <c r="K7893" i="3"/>
  <c r="I7893" i="3"/>
  <c r="Q7892" i="3"/>
  <c r="P7892" i="3"/>
  <c r="O7892" i="3"/>
  <c r="N7892" i="3"/>
  <c r="M7892" i="3"/>
  <c r="K7892" i="3"/>
  <c r="I7892" i="3"/>
  <c r="J7892" i="3" s="1"/>
  <c r="Q7891" i="3"/>
  <c r="P7891" i="3"/>
  <c r="O7891" i="3"/>
  <c r="N7891" i="3"/>
  <c r="M7891" i="3"/>
  <c r="K7891" i="3"/>
  <c r="I7891" i="3"/>
  <c r="Q7890" i="3"/>
  <c r="P7890" i="3"/>
  <c r="O7890" i="3"/>
  <c r="N7890" i="3"/>
  <c r="M7890" i="3"/>
  <c r="K7890" i="3"/>
  <c r="I7890" i="3"/>
  <c r="Q7889" i="3"/>
  <c r="P7889" i="3"/>
  <c r="O7889" i="3"/>
  <c r="N7889" i="3"/>
  <c r="M7889" i="3"/>
  <c r="K7889" i="3"/>
  <c r="I7889" i="3"/>
  <c r="Q7888" i="3"/>
  <c r="P7888" i="3"/>
  <c r="O7888" i="3"/>
  <c r="N7888" i="3"/>
  <c r="M7888" i="3"/>
  <c r="K7888" i="3"/>
  <c r="I7888" i="3"/>
  <c r="L7888" i="3" s="1"/>
  <c r="Q7887" i="3"/>
  <c r="P7887" i="3"/>
  <c r="O7887" i="3"/>
  <c r="N7887" i="3"/>
  <c r="M7887" i="3"/>
  <c r="K7887" i="3"/>
  <c r="I7887" i="3"/>
  <c r="L7887" i="3" s="1"/>
  <c r="Q7886" i="3"/>
  <c r="P7886" i="3"/>
  <c r="O7886" i="3"/>
  <c r="N7886" i="3"/>
  <c r="M7886" i="3"/>
  <c r="K7886" i="3"/>
  <c r="I7886" i="3"/>
  <c r="L7886" i="3" s="1"/>
  <c r="Q7885" i="3"/>
  <c r="P7885" i="3"/>
  <c r="O7885" i="3"/>
  <c r="N7885" i="3"/>
  <c r="M7885" i="3"/>
  <c r="K7885" i="3"/>
  <c r="I7885" i="3"/>
  <c r="L7885" i="3" s="1"/>
  <c r="Q7884" i="3"/>
  <c r="P7884" i="3"/>
  <c r="O7884" i="3"/>
  <c r="N7884" i="3"/>
  <c r="M7884" i="3"/>
  <c r="K7884" i="3"/>
  <c r="I7884" i="3"/>
  <c r="L7884" i="3" s="1"/>
  <c r="Q7883" i="3"/>
  <c r="P7883" i="3"/>
  <c r="O7883" i="3"/>
  <c r="N7883" i="3"/>
  <c r="M7883" i="3"/>
  <c r="K7883" i="3"/>
  <c r="I7883" i="3"/>
  <c r="Q7882" i="3"/>
  <c r="P7882" i="3"/>
  <c r="O7882" i="3"/>
  <c r="N7882" i="3"/>
  <c r="M7882" i="3"/>
  <c r="K7882" i="3"/>
  <c r="I7882" i="3"/>
  <c r="L7882" i="3" s="1"/>
  <c r="Q7881" i="3"/>
  <c r="P7881" i="3"/>
  <c r="O7881" i="3"/>
  <c r="N7881" i="3"/>
  <c r="M7881" i="3"/>
  <c r="K7881" i="3"/>
  <c r="I7881" i="3"/>
  <c r="Q7880" i="3"/>
  <c r="P7880" i="3"/>
  <c r="O7880" i="3"/>
  <c r="N7880" i="3"/>
  <c r="M7880" i="3"/>
  <c r="K7880" i="3"/>
  <c r="I7880" i="3"/>
  <c r="Q7879" i="3"/>
  <c r="P7879" i="3"/>
  <c r="O7879" i="3"/>
  <c r="N7879" i="3"/>
  <c r="M7879" i="3"/>
  <c r="K7879" i="3"/>
  <c r="I7879" i="3"/>
  <c r="L7879" i="3" s="1"/>
  <c r="Q7878" i="3"/>
  <c r="P7878" i="3"/>
  <c r="O7878" i="3"/>
  <c r="N7878" i="3"/>
  <c r="M7878" i="3"/>
  <c r="K7878" i="3"/>
  <c r="I7878" i="3"/>
  <c r="L7878" i="3" s="1"/>
  <c r="Q7877" i="3"/>
  <c r="P7877" i="3"/>
  <c r="O7877" i="3"/>
  <c r="N7877" i="3"/>
  <c r="M7877" i="3"/>
  <c r="K7877" i="3"/>
  <c r="I7877" i="3"/>
  <c r="L7877" i="3" s="1"/>
  <c r="Q7876" i="3"/>
  <c r="P7876" i="3"/>
  <c r="O7876" i="3"/>
  <c r="N7876" i="3"/>
  <c r="M7876" i="3"/>
  <c r="K7876" i="3"/>
  <c r="I7876" i="3"/>
  <c r="Q7875" i="3"/>
  <c r="P7875" i="3"/>
  <c r="O7875" i="3"/>
  <c r="N7875" i="3"/>
  <c r="M7875" i="3"/>
  <c r="K7875" i="3"/>
  <c r="I7875" i="3"/>
  <c r="L7875" i="3" s="1"/>
  <c r="Q7874" i="3"/>
  <c r="P7874" i="3"/>
  <c r="O7874" i="3"/>
  <c r="N7874" i="3"/>
  <c r="M7874" i="3"/>
  <c r="K7874" i="3"/>
  <c r="I7874" i="3"/>
  <c r="L7874" i="3" s="1"/>
  <c r="Q7873" i="3"/>
  <c r="P7873" i="3"/>
  <c r="O7873" i="3"/>
  <c r="N7873" i="3"/>
  <c r="M7873" i="3"/>
  <c r="K7873" i="3"/>
  <c r="I7873" i="3"/>
  <c r="Q7872" i="3"/>
  <c r="P7872" i="3"/>
  <c r="O7872" i="3"/>
  <c r="N7872" i="3"/>
  <c r="M7872" i="3"/>
  <c r="K7872" i="3"/>
  <c r="I7872" i="3"/>
  <c r="L7872" i="3" s="1"/>
  <c r="Q7871" i="3"/>
  <c r="P7871" i="3"/>
  <c r="O7871" i="3"/>
  <c r="N7871" i="3"/>
  <c r="M7871" i="3"/>
  <c r="K7871" i="3"/>
  <c r="I7871" i="3"/>
  <c r="L7871" i="3" s="1"/>
  <c r="Q7870" i="3"/>
  <c r="P7870" i="3"/>
  <c r="O7870" i="3"/>
  <c r="N7870" i="3"/>
  <c r="M7870" i="3"/>
  <c r="K7870" i="3"/>
  <c r="I7870" i="3"/>
  <c r="Q7869" i="3"/>
  <c r="P7869" i="3"/>
  <c r="O7869" i="3"/>
  <c r="N7869" i="3"/>
  <c r="M7869" i="3"/>
  <c r="K7869" i="3"/>
  <c r="I7869" i="3"/>
  <c r="L7869" i="3" s="1"/>
  <c r="Q7868" i="3"/>
  <c r="P7868" i="3"/>
  <c r="O7868" i="3"/>
  <c r="N7868" i="3"/>
  <c r="M7868" i="3"/>
  <c r="K7868" i="3"/>
  <c r="I7868" i="3"/>
  <c r="L7868" i="3" s="1"/>
  <c r="Q7867" i="3"/>
  <c r="P7867" i="3"/>
  <c r="O7867" i="3"/>
  <c r="N7867" i="3"/>
  <c r="M7867" i="3"/>
  <c r="K7867" i="3"/>
  <c r="I7867" i="3"/>
  <c r="Q7866" i="3"/>
  <c r="P7866" i="3"/>
  <c r="O7866" i="3"/>
  <c r="N7866" i="3"/>
  <c r="M7866" i="3"/>
  <c r="K7866" i="3"/>
  <c r="I7866" i="3"/>
  <c r="L7866" i="3" s="1"/>
  <c r="Q7865" i="3"/>
  <c r="P7865" i="3"/>
  <c r="O7865" i="3"/>
  <c r="N7865" i="3"/>
  <c r="M7865" i="3"/>
  <c r="K7865" i="3"/>
  <c r="I7865" i="3"/>
  <c r="Q7864" i="3"/>
  <c r="P7864" i="3"/>
  <c r="O7864" i="3"/>
  <c r="N7864" i="3"/>
  <c r="M7864" i="3"/>
  <c r="K7864" i="3"/>
  <c r="I7864" i="3"/>
  <c r="L7864" i="3" s="1"/>
  <c r="Q7863" i="3"/>
  <c r="P7863" i="3"/>
  <c r="O7863" i="3"/>
  <c r="N7863" i="3"/>
  <c r="M7863" i="3"/>
  <c r="K7863" i="3"/>
  <c r="I7863" i="3"/>
  <c r="Q7862" i="3"/>
  <c r="P7862" i="3"/>
  <c r="O7862" i="3"/>
  <c r="N7862" i="3"/>
  <c r="M7862" i="3"/>
  <c r="K7862" i="3"/>
  <c r="I7862" i="3"/>
  <c r="L7862" i="3" s="1"/>
  <c r="Q7861" i="3"/>
  <c r="P7861" i="3"/>
  <c r="O7861" i="3"/>
  <c r="N7861" i="3"/>
  <c r="M7861" i="3"/>
  <c r="K7861" i="3"/>
  <c r="I7861" i="3"/>
  <c r="L7861" i="3" s="1"/>
  <c r="Q7860" i="3"/>
  <c r="P7860" i="3"/>
  <c r="O7860" i="3"/>
  <c r="N7860" i="3"/>
  <c r="M7860" i="3"/>
  <c r="K7860" i="3"/>
  <c r="I7860" i="3"/>
  <c r="J7860" i="3" s="1"/>
  <c r="Q7859" i="3"/>
  <c r="P7859" i="3"/>
  <c r="O7859" i="3"/>
  <c r="N7859" i="3"/>
  <c r="M7859" i="3"/>
  <c r="K7859" i="3"/>
  <c r="I7859" i="3"/>
  <c r="Q7858" i="3"/>
  <c r="P7858" i="3"/>
  <c r="O7858" i="3"/>
  <c r="N7858" i="3"/>
  <c r="M7858" i="3"/>
  <c r="K7858" i="3"/>
  <c r="I7858" i="3"/>
  <c r="L7858" i="3" s="1"/>
  <c r="Q7857" i="3"/>
  <c r="P7857" i="3"/>
  <c r="O7857" i="3"/>
  <c r="N7857" i="3"/>
  <c r="M7857" i="3"/>
  <c r="K7857" i="3"/>
  <c r="I7857" i="3"/>
  <c r="Q7856" i="3"/>
  <c r="P7856" i="3"/>
  <c r="O7856" i="3"/>
  <c r="N7856" i="3"/>
  <c r="M7856" i="3"/>
  <c r="K7856" i="3"/>
  <c r="I7856" i="3"/>
  <c r="L7856" i="3" s="1"/>
  <c r="Q7855" i="3"/>
  <c r="P7855" i="3"/>
  <c r="O7855" i="3"/>
  <c r="N7855" i="3"/>
  <c r="M7855" i="3"/>
  <c r="K7855" i="3"/>
  <c r="I7855" i="3"/>
  <c r="L7855" i="3" s="1"/>
  <c r="Q7854" i="3"/>
  <c r="P7854" i="3"/>
  <c r="O7854" i="3"/>
  <c r="N7854" i="3"/>
  <c r="M7854" i="3"/>
  <c r="K7854" i="3"/>
  <c r="I7854" i="3"/>
  <c r="J7854" i="3" s="1"/>
  <c r="Q7853" i="3"/>
  <c r="P7853" i="3"/>
  <c r="O7853" i="3"/>
  <c r="N7853" i="3"/>
  <c r="M7853" i="3"/>
  <c r="K7853" i="3"/>
  <c r="I7853" i="3"/>
  <c r="Q7852" i="3"/>
  <c r="P7852" i="3"/>
  <c r="O7852" i="3"/>
  <c r="N7852" i="3"/>
  <c r="M7852" i="3"/>
  <c r="K7852" i="3"/>
  <c r="I7852" i="3"/>
  <c r="J7852" i="3" s="1"/>
  <c r="Q7851" i="3"/>
  <c r="P7851" i="3"/>
  <c r="O7851" i="3"/>
  <c r="N7851" i="3"/>
  <c r="M7851" i="3"/>
  <c r="K7851" i="3"/>
  <c r="I7851" i="3"/>
  <c r="Q7850" i="3"/>
  <c r="P7850" i="3"/>
  <c r="O7850" i="3"/>
  <c r="N7850" i="3"/>
  <c r="M7850" i="3"/>
  <c r="K7850" i="3"/>
  <c r="I7850" i="3"/>
  <c r="L7850" i="3" s="1"/>
  <c r="Q7849" i="3"/>
  <c r="P7849" i="3"/>
  <c r="O7849" i="3"/>
  <c r="N7849" i="3"/>
  <c r="M7849" i="3"/>
  <c r="K7849" i="3"/>
  <c r="I7849" i="3"/>
  <c r="Q7848" i="3"/>
  <c r="P7848" i="3"/>
  <c r="O7848" i="3"/>
  <c r="N7848" i="3"/>
  <c r="M7848" i="3"/>
  <c r="K7848" i="3"/>
  <c r="I7848" i="3"/>
  <c r="L7848" i="3" s="1"/>
  <c r="Q7847" i="3"/>
  <c r="P7847" i="3"/>
  <c r="O7847" i="3"/>
  <c r="N7847" i="3"/>
  <c r="M7847" i="3"/>
  <c r="K7847" i="3"/>
  <c r="I7847" i="3"/>
  <c r="L7847" i="3" s="1"/>
  <c r="Q7846" i="3"/>
  <c r="P7846" i="3"/>
  <c r="O7846" i="3"/>
  <c r="N7846" i="3"/>
  <c r="M7846" i="3"/>
  <c r="K7846" i="3"/>
  <c r="I7846" i="3"/>
  <c r="J7846" i="3" s="1"/>
  <c r="Q7845" i="3"/>
  <c r="P7845" i="3"/>
  <c r="O7845" i="3"/>
  <c r="N7845" i="3"/>
  <c r="M7845" i="3"/>
  <c r="K7845" i="3"/>
  <c r="I7845" i="3"/>
  <c r="J7845" i="3" s="1"/>
  <c r="Q7844" i="3"/>
  <c r="P7844" i="3"/>
  <c r="O7844" i="3"/>
  <c r="N7844" i="3"/>
  <c r="M7844" i="3"/>
  <c r="K7844" i="3"/>
  <c r="I7844" i="3"/>
  <c r="L7844" i="3" s="1"/>
  <c r="Q7843" i="3"/>
  <c r="P7843" i="3"/>
  <c r="O7843" i="3"/>
  <c r="N7843" i="3"/>
  <c r="M7843" i="3"/>
  <c r="K7843" i="3"/>
  <c r="I7843" i="3"/>
  <c r="J7843" i="3" s="1"/>
  <c r="Q7842" i="3"/>
  <c r="P7842" i="3"/>
  <c r="O7842" i="3"/>
  <c r="N7842" i="3"/>
  <c r="M7842" i="3"/>
  <c r="K7842" i="3"/>
  <c r="I7842" i="3"/>
  <c r="L7842" i="3" s="1"/>
  <c r="Q7841" i="3"/>
  <c r="P7841" i="3"/>
  <c r="O7841" i="3"/>
  <c r="N7841" i="3"/>
  <c r="M7841" i="3"/>
  <c r="K7841" i="3"/>
  <c r="I7841" i="3"/>
  <c r="Q7840" i="3"/>
  <c r="P7840" i="3"/>
  <c r="O7840" i="3"/>
  <c r="N7840" i="3"/>
  <c r="M7840" i="3"/>
  <c r="K7840" i="3"/>
  <c r="I7840" i="3"/>
  <c r="L7840" i="3" s="1"/>
  <c r="Q7839" i="3"/>
  <c r="P7839" i="3"/>
  <c r="O7839" i="3"/>
  <c r="N7839" i="3"/>
  <c r="M7839" i="3"/>
  <c r="K7839" i="3"/>
  <c r="I7839" i="3"/>
  <c r="L7839" i="3" s="1"/>
  <c r="Q7838" i="3"/>
  <c r="P7838" i="3"/>
  <c r="O7838" i="3"/>
  <c r="N7838" i="3"/>
  <c r="M7838" i="3"/>
  <c r="K7838" i="3"/>
  <c r="I7838" i="3"/>
  <c r="L7838" i="3" s="1"/>
  <c r="Q7837" i="3"/>
  <c r="P7837" i="3"/>
  <c r="O7837" i="3"/>
  <c r="N7837" i="3"/>
  <c r="M7837" i="3"/>
  <c r="K7837" i="3"/>
  <c r="I7837" i="3"/>
  <c r="L7837" i="3" s="1"/>
  <c r="Q7836" i="3"/>
  <c r="P7836" i="3"/>
  <c r="O7836" i="3"/>
  <c r="N7836" i="3"/>
  <c r="M7836" i="3"/>
  <c r="K7836" i="3"/>
  <c r="I7836" i="3"/>
  <c r="J7836" i="3" s="1"/>
  <c r="Q7835" i="3"/>
  <c r="P7835" i="3"/>
  <c r="O7835" i="3"/>
  <c r="N7835" i="3"/>
  <c r="M7835" i="3"/>
  <c r="K7835" i="3"/>
  <c r="I7835" i="3"/>
  <c r="Q7834" i="3"/>
  <c r="P7834" i="3"/>
  <c r="O7834" i="3"/>
  <c r="N7834" i="3"/>
  <c r="M7834" i="3"/>
  <c r="K7834" i="3"/>
  <c r="I7834" i="3"/>
  <c r="L7834" i="3" s="1"/>
  <c r="Q7833" i="3"/>
  <c r="P7833" i="3"/>
  <c r="O7833" i="3"/>
  <c r="N7833" i="3"/>
  <c r="M7833" i="3"/>
  <c r="K7833" i="3"/>
  <c r="I7833" i="3"/>
  <c r="Q7832" i="3"/>
  <c r="P7832" i="3"/>
  <c r="O7832" i="3"/>
  <c r="N7832" i="3"/>
  <c r="M7832" i="3"/>
  <c r="K7832" i="3"/>
  <c r="I7832" i="3"/>
  <c r="L7832" i="3" s="1"/>
  <c r="Q7831" i="3"/>
  <c r="P7831" i="3"/>
  <c r="O7831" i="3"/>
  <c r="N7831" i="3"/>
  <c r="M7831" i="3"/>
  <c r="K7831" i="3"/>
  <c r="I7831" i="3"/>
  <c r="L7831" i="3" s="1"/>
  <c r="Q7830" i="3"/>
  <c r="P7830" i="3"/>
  <c r="O7830" i="3"/>
  <c r="N7830" i="3"/>
  <c r="M7830" i="3"/>
  <c r="K7830" i="3"/>
  <c r="I7830" i="3"/>
  <c r="L7830" i="3" s="1"/>
  <c r="Q7829" i="3"/>
  <c r="P7829" i="3"/>
  <c r="O7829" i="3"/>
  <c r="N7829" i="3"/>
  <c r="M7829" i="3"/>
  <c r="K7829" i="3"/>
  <c r="I7829" i="3"/>
  <c r="L7829" i="3" s="1"/>
  <c r="Q7828" i="3"/>
  <c r="P7828" i="3"/>
  <c r="O7828" i="3"/>
  <c r="N7828" i="3"/>
  <c r="M7828" i="3"/>
  <c r="K7828" i="3"/>
  <c r="I7828" i="3"/>
  <c r="Q7827" i="3"/>
  <c r="P7827" i="3"/>
  <c r="O7827" i="3"/>
  <c r="N7827" i="3"/>
  <c r="M7827" i="3"/>
  <c r="K7827" i="3"/>
  <c r="I7827" i="3"/>
  <c r="L7827" i="3" s="1"/>
  <c r="Q7826" i="3"/>
  <c r="P7826" i="3"/>
  <c r="O7826" i="3"/>
  <c r="N7826" i="3"/>
  <c r="M7826" i="3"/>
  <c r="K7826" i="3"/>
  <c r="I7826" i="3"/>
  <c r="L7826" i="3" s="1"/>
  <c r="Q7825" i="3"/>
  <c r="P7825" i="3"/>
  <c r="O7825" i="3"/>
  <c r="N7825" i="3"/>
  <c r="M7825" i="3"/>
  <c r="K7825" i="3"/>
  <c r="I7825" i="3"/>
  <c r="Q7824" i="3"/>
  <c r="P7824" i="3"/>
  <c r="O7824" i="3"/>
  <c r="N7824" i="3"/>
  <c r="M7824" i="3"/>
  <c r="K7824" i="3"/>
  <c r="I7824" i="3"/>
  <c r="L7824" i="3" s="1"/>
  <c r="Q7823" i="3"/>
  <c r="P7823" i="3"/>
  <c r="O7823" i="3"/>
  <c r="N7823" i="3"/>
  <c r="M7823" i="3"/>
  <c r="K7823" i="3"/>
  <c r="I7823" i="3"/>
  <c r="L7823" i="3" s="1"/>
  <c r="Q7822" i="3"/>
  <c r="P7822" i="3"/>
  <c r="O7822" i="3"/>
  <c r="N7822" i="3"/>
  <c r="M7822" i="3"/>
  <c r="K7822" i="3"/>
  <c r="I7822" i="3"/>
  <c r="Q7821" i="3"/>
  <c r="P7821" i="3"/>
  <c r="O7821" i="3"/>
  <c r="N7821" i="3"/>
  <c r="M7821" i="3"/>
  <c r="K7821" i="3"/>
  <c r="I7821" i="3"/>
  <c r="Q7820" i="3"/>
  <c r="P7820" i="3"/>
  <c r="O7820" i="3"/>
  <c r="N7820" i="3"/>
  <c r="M7820" i="3"/>
  <c r="K7820" i="3"/>
  <c r="I7820" i="3"/>
  <c r="L7820" i="3" s="1"/>
  <c r="Q7819" i="3"/>
  <c r="P7819" i="3"/>
  <c r="O7819" i="3"/>
  <c r="N7819" i="3"/>
  <c r="M7819" i="3"/>
  <c r="K7819" i="3"/>
  <c r="I7819" i="3"/>
  <c r="L7819" i="3" s="1"/>
  <c r="Q7818" i="3"/>
  <c r="P7818" i="3"/>
  <c r="O7818" i="3"/>
  <c r="N7818" i="3"/>
  <c r="M7818" i="3"/>
  <c r="K7818" i="3"/>
  <c r="I7818" i="3"/>
  <c r="L7818" i="3" s="1"/>
  <c r="Q7817" i="3"/>
  <c r="P7817" i="3"/>
  <c r="O7817" i="3"/>
  <c r="N7817" i="3"/>
  <c r="M7817" i="3"/>
  <c r="K7817" i="3"/>
  <c r="I7817" i="3"/>
  <c r="Q7816" i="3"/>
  <c r="P7816" i="3"/>
  <c r="O7816" i="3"/>
  <c r="N7816" i="3"/>
  <c r="M7816" i="3"/>
  <c r="K7816" i="3"/>
  <c r="I7816" i="3"/>
  <c r="Q7815" i="3"/>
  <c r="P7815" i="3"/>
  <c r="O7815" i="3"/>
  <c r="N7815" i="3"/>
  <c r="M7815" i="3"/>
  <c r="K7815" i="3"/>
  <c r="I7815" i="3"/>
  <c r="Q7814" i="3"/>
  <c r="P7814" i="3"/>
  <c r="O7814" i="3"/>
  <c r="N7814" i="3"/>
  <c r="M7814" i="3"/>
  <c r="K7814" i="3"/>
  <c r="I7814" i="3"/>
  <c r="L7814" i="3" s="1"/>
  <c r="Q7813" i="3"/>
  <c r="P7813" i="3"/>
  <c r="O7813" i="3"/>
  <c r="N7813" i="3"/>
  <c r="M7813" i="3"/>
  <c r="K7813" i="3"/>
  <c r="I7813" i="3"/>
  <c r="L7813" i="3" s="1"/>
  <c r="Q7812" i="3"/>
  <c r="P7812" i="3"/>
  <c r="O7812" i="3"/>
  <c r="N7812" i="3"/>
  <c r="M7812" i="3"/>
  <c r="K7812" i="3"/>
  <c r="I7812" i="3"/>
  <c r="J7812" i="3" s="1"/>
  <c r="Q7811" i="3"/>
  <c r="P7811" i="3"/>
  <c r="O7811" i="3"/>
  <c r="N7811" i="3"/>
  <c r="M7811" i="3"/>
  <c r="K7811" i="3"/>
  <c r="I7811" i="3"/>
  <c r="J7811" i="3" s="1"/>
  <c r="Q7810" i="3"/>
  <c r="P7810" i="3"/>
  <c r="O7810" i="3"/>
  <c r="N7810" i="3"/>
  <c r="M7810" i="3"/>
  <c r="K7810" i="3"/>
  <c r="I7810" i="3"/>
  <c r="L7810" i="3" s="1"/>
  <c r="Q7809" i="3"/>
  <c r="P7809" i="3"/>
  <c r="O7809" i="3"/>
  <c r="N7809" i="3"/>
  <c r="M7809" i="3"/>
  <c r="K7809" i="3"/>
  <c r="I7809" i="3"/>
  <c r="Q7808" i="3"/>
  <c r="P7808" i="3"/>
  <c r="O7808" i="3"/>
  <c r="N7808" i="3"/>
  <c r="M7808" i="3"/>
  <c r="K7808" i="3"/>
  <c r="I7808" i="3"/>
  <c r="L7808" i="3" s="1"/>
  <c r="Q7807" i="3"/>
  <c r="P7807" i="3"/>
  <c r="O7807" i="3"/>
  <c r="N7807" i="3"/>
  <c r="M7807" i="3"/>
  <c r="K7807" i="3"/>
  <c r="I7807" i="3"/>
  <c r="L7807" i="3" s="1"/>
  <c r="Q7806" i="3"/>
  <c r="P7806" i="3"/>
  <c r="O7806" i="3"/>
  <c r="N7806" i="3"/>
  <c r="M7806" i="3"/>
  <c r="K7806" i="3"/>
  <c r="I7806" i="3"/>
  <c r="Q7805" i="3"/>
  <c r="P7805" i="3"/>
  <c r="O7805" i="3"/>
  <c r="N7805" i="3"/>
  <c r="M7805" i="3"/>
  <c r="K7805" i="3"/>
  <c r="I7805" i="3"/>
  <c r="Q7804" i="3"/>
  <c r="P7804" i="3"/>
  <c r="O7804" i="3"/>
  <c r="N7804" i="3"/>
  <c r="M7804" i="3"/>
  <c r="K7804" i="3"/>
  <c r="I7804" i="3"/>
  <c r="L7804" i="3" s="1"/>
  <c r="Q7803" i="3"/>
  <c r="P7803" i="3"/>
  <c r="O7803" i="3"/>
  <c r="N7803" i="3"/>
  <c r="M7803" i="3"/>
  <c r="K7803" i="3"/>
  <c r="I7803" i="3"/>
  <c r="L7803" i="3" s="1"/>
  <c r="Q7802" i="3"/>
  <c r="P7802" i="3"/>
  <c r="O7802" i="3"/>
  <c r="N7802" i="3"/>
  <c r="M7802" i="3"/>
  <c r="K7802" i="3"/>
  <c r="I7802" i="3"/>
  <c r="L7802" i="3" s="1"/>
  <c r="Q7801" i="3"/>
  <c r="P7801" i="3"/>
  <c r="O7801" i="3"/>
  <c r="N7801" i="3"/>
  <c r="M7801" i="3"/>
  <c r="K7801" i="3"/>
  <c r="I7801" i="3"/>
  <c r="Q7800" i="3"/>
  <c r="P7800" i="3"/>
  <c r="O7800" i="3"/>
  <c r="N7800" i="3"/>
  <c r="M7800" i="3"/>
  <c r="K7800" i="3"/>
  <c r="I7800" i="3"/>
  <c r="Q7799" i="3"/>
  <c r="P7799" i="3"/>
  <c r="O7799" i="3"/>
  <c r="N7799" i="3"/>
  <c r="M7799" i="3"/>
  <c r="K7799" i="3"/>
  <c r="I7799" i="3"/>
  <c r="Q7798" i="3"/>
  <c r="P7798" i="3"/>
  <c r="O7798" i="3"/>
  <c r="N7798" i="3"/>
  <c r="M7798" i="3"/>
  <c r="K7798" i="3"/>
  <c r="I7798" i="3"/>
  <c r="Q7797" i="3"/>
  <c r="P7797" i="3"/>
  <c r="O7797" i="3"/>
  <c r="N7797" i="3"/>
  <c r="M7797" i="3"/>
  <c r="K7797" i="3"/>
  <c r="I7797" i="3"/>
  <c r="L7797" i="3" s="1"/>
  <c r="Q7796" i="3"/>
  <c r="P7796" i="3"/>
  <c r="O7796" i="3"/>
  <c r="N7796" i="3"/>
  <c r="M7796" i="3"/>
  <c r="K7796" i="3"/>
  <c r="I7796" i="3"/>
  <c r="L7796" i="3" s="1"/>
  <c r="Q7795" i="3"/>
  <c r="P7795" i="3"/>
  <c r="O7795" i="3"/>
  <c r="N7795" i="3"/>
  <c r="M7795" i="3"/>
  <c r="K7795" i="3"/>
  <c r="I7795" i="3"/>
  <c r="J7795" i="3" s="1"/>
  <c r="Q7794" i="3"/>
  <c r="P7794" i="3"/>
  <c r="O7794" i="3"/>
  <c r="N7794" i="3"/>
  <c r="M7794" i="3"/>
  <c r="K7794" i="3"/>
  <c r="I7794" i="3"/>
  <c r="L7794" i="3" s="1"/>
  <c r="Q7793" i="3"/>
  <c r="P7793" i="3"/>
  <c r="O7793" i="3"/>
  <c r="N7793" i="3"/>
  <c r="M7793" i="3"/>
  <c r="K7793" i="3"/>
  <c r="I7793" i="3"/>
  <c r="Q7792" i="3"/>
  <c r="P7792" i="3"/>
  <c r="O7792" i="3"/>
  <c r="N7792" i="3"/>
  <c r="M7792" i="3"/>
  <c r="K7792" i="3"/>
  <c r="I7792" i="3"/>
  <c r="L7792" i="3" s="1"/>
  <c r="Q7791" i="3"/>
  <c r="P7791" i="3"/>
  <c r="O7791" i="3"/>
  <c r="N7791" i="3"/>
  <c r="M7791" i="3"/>
  <c r="K7791" i="3"/>
  <c r="I7791" i="3"/>
  <c r="L7791" i="3" s="1"/>
  <c r="Q7790" i="3"/>
  <c r="P7790" i="3"/>
  <c r="O7790" i="3"/>
  <c r="N7790" i="3"/>
  <c r="M7790" i="3"/>
  <c r="K7790" i="3"/>
  <c r="I7790" i="3"/>
  <c r="Q7789" i="3"/>
  <c r="P7789" i="3"/>
  <c r="O7789" i="3"/>
  <c r="N7789" i="3"/>
  <c r="M7789" i="3"/>
  <c r="K7789" i="3"/>
  <c r="I7789" i="3"/>
  <c r="J7789" i="3" s="1"/>
  <c r="Q7788" i="3"/>
  <c r="P7788" i="3"/>
  <c r="O7788" i="3"/>
  <c r="N7788" i="3"/>
  <c r="M7788" i="3"/>
  <c r="K7788" i="3"/>
  <c r="I7788" i="3"/>
  <c r="J7788" i="3" s="1"/>
  <c r="Q7787" i="3"/>
  <c r="P7787" i="3"/>
  <c r="O7787" i="3"/>
  <c r="N7787" i="3"/>
  <c r="M7787" i="3"/>
  <c r="K7787" i="3"/>
  <c r="I7787" i="3"/>
  <c r="J7787" i="3" s="1"/>
  <c r="Q7786" i="3"/>
  <c r="P7786" i="3"/>
  <c r="O7786" i="3"/>
  <c r="N7786" i="3"/>
  <c r="M7786" i="3"/>
  <c r="K7786" i="3"/>
  <c r="I7786" i="3"/>
  <c r="L7786" i="3" s="1"/>
  <c r="Q7785" i="3"/>
  <c r="P7785" i="3"/>
  <c r="O7785" i="3"/>
  <c r="N7785" i="3"/>
  <c r="M7785" i="3"/>
  <c r="K7785" i="3"/>
  <c r="I7785" i="3"/>
  <c r="Q7784" i="3"/>
  <c r="P7784" i="3"/>
  <c r="O7784" i="3"/>
  <c r="N7784" i="3"/>
  <c r="M7784" i="3"/>
  <c r="K7784" i="3"/>
  <c r="I7784" i="3"/>
  <c r="L7784" i="3" s="1"/>
  <c r="Q7783" i="3"/>
  <c r="P7783" i="3"/>
  <c r="O7783" i="3"/>
  <c r="N7783" i="3"/>
  <c r="M7783" i="3"/>
  <c r="K7783" i="3"/>
  <c r="I7783" i="3"/>
  <c r="L7783" i="3" s="1"/>
  <c r="Q7782" i="3"/>
  <c r="P7782" i="3"/>
  <c r="O7782" i="3"/>
  <c r="N7782" i="3"/>
  <c r="M7782" i="3"/>
  <c r="K7782" i="3"/>
  <c r="I7782" i="3"/>
  <c r="Q7781" i="3"/>
  <c r="P7781" i="3"/>
  <c r="O7781" i="3"/>
  <c r="N7781" i="3"/>
  <c r="M7781" i="3"/>
  <c r="K7781" i="3"/>
  <c r="I7781" i="3"/>
  <c r="Q7780" i="3"/>
  <c r="P7780" i="3"/>
  <c r="O7780" i="3"/>
  <c r="N7780" i="3"/>
  <c r="M7780" i="3"/>
  <c r="K7780" i="3"/>
  <c r="I7780" i="3"/>
  <c r="J7780" i="3" s="1"/>
  <c r="Q7779" i="3"/>
  <c r="P7779" i="3"/>
  <c r="O7779" i="3"/>
  <c r="N7779" i="3"/>
  <c r="M7779" i="3"/>
  <c r="K7779" i="3"/>
  <c r="I7779" i="3"/>
  <c r="J7779" i="3" s="1"/>
  <c r="Q7778" i="3"/>
  <c r="P7778" i="3"/>
  <c r="O7778" i="3"/>
  <c r="N7778" i="3"/>
  <c r="M7778" i="3"/>
  <c r="K7778" i="3"/>
  <c r="I7778" i="3"/>
  <c r="L7778" i="3" s="1"/>
  <c r="Q7777" i="3"/>
  <c r="P7777" i="3"/>
  <c r="O7777" i="3"/>
  <c r="N7777" i="3"/>
  <c r="M7777" i="3"/>
  <c r="K7777" i="3"/>
  <c r="I7777" i="3"/>
  <c r="Q7776" i="3"/>
  <c r="P7776" i="3"/>
  <c r="O7776" i="3"/>
  <c r="N7776" i="3"/>
  <c r="M7776" i="3"/>
  <c r="K7776" i="3"/>
  <c r="I7776" i="3"/>
  <c r="Q7775" i="3"/>
  <c r="P7775" i="3"/>
  <c r="O7775" i="3"/>
  <c r="N7775" i="3"/>
  <c r="M7775" i="3"/>
  <c r="K7775" i="3"/>
  <c r="I7775" i="3"/>
  <c r="Q7774" i="3"/>
  <c r="P7774" i="3"/>
  <c r="O7774" i="3"/>
  <c r="N7774" i="3"/>
  <c r="M7774" i="3"/>
  <c r="K7774" i="3"/>
  <c r="I7774" i="3"/>
  <c r="Q7773" i="3"/>
  <c r="P7773" i="3"/>
  <c r="O7773" i="3"/>
  <c r="N7773" i="3"/>
  <c r="M7773" i="3"/>
  <c r="K7773" i="3"/>
  <c r="I7773" i="3"/>
  <c r="L7773" i="3" s="1"/>
  <c r="Q7772" i="3"/>
  <c r="P7772" i="3"/>
  <c r="O7772" i="3"/>
  <c r="N7772" i="3"/>
  <c r="M7772" i="3"/>
  <c r="K7772" i="3"/>
  <c r="I7772" i="3"/>
  <c r="Q7771" i="3"/>
  <c r="P7771" i="3"/>
  <c r="O7771" i="3"/>
  <c r="N7771" i="3"/>
  <c r="M7771" i="3"/>
  <c r="K7771" i="3"/>
  <c r="I7771" i="3"/>
  <c r="J7771" i="3" s="1"/>
  <c r="Q7770" i="3"/>
  <c r="P7770" i="3"/>
  <c r="O7770" i="3"/>
  <c r="N7770" i="3"/>
  <c r="M7770" i="3"/>
  <c r="K7770" i="3"/>
  <c r="I7770" i="3"/>
  <c r="J7770" i="3" s="1"/>
  <c r="Q7769" i="3"/>
  <c r="P7769" i="3"/>
  <c r="O7769" i="3"/>
  <c r="N7769" i="3"/>
  <c r="M7769" i="3"/>
  <c r="K7769" i="3"/>
  <c r="I7769" i="3"/>
  <c r="L7769" i="3" s="1"/>
  <c r="Q7768" i="3"/>
  <c r="P7768" i="3"/>
  <c r="O7768" i="3"/>
  <c r="N7768" i="3"/>
  <c r="M7768" i="3"/>
  <c r="K7768" i="3"/>
  <c r="I7768" i="3"/>
  <c r="L7768" i="3" s="1"/>
  <c r="Q7767" i="3"/>
  <c r="P7767" i="3"/>
  <c r="O7767" i="3"/>
  <c r="N7767" i="3"/>
  <c r="M7767" i="3"/>
  <c r="K7767" i="3"/>
  <c r="I7767" i="3"/>
  <c r="L7767" i="3" s="1"/>
  <c r="Q7766" i="3"/>
  <c r="P7766" i="3"/>
  <c r="O7766" i="3"/>
  <c r="N7766" i="3"/>
  <c r="M7766" i="3"/>
  <c r="K7766" i="3"/>
  <c r="I7766" i="3"/>
  <c r="Q7765" i="3"/>
  <c r="P7765" i="3"/>
  <c r="O7765" i="3"/>
  <c r="N7765" i="3"/>
  <c r="M7765" i="3"/>
  <c r="K7765" i="3"/>
  <c r="I7765" i="3"/>
  <c r="L7765" i="3" s="1"/>
  <c r="Q7764" i="3"/>
  <c r="P7764" i="3"/>
  <c r="O7764" i="3"/>
  <c r="N7764" i="3"/>
  <c r="M7764" i="3"/>
  <c r="K7764" i="3"/>
  <c r="I7764" i="3"/>
  <c r="J7764" i="3" s="1"/>
  <c r="Q7763" i="3"/>
  <c r="P7763" i="3"/>
  <c r="O7763" i="3"/>
  <c r="N7763" i="3"/>
  <c r="M7763" i="3"/>
  <c r="K7763" i="3"/>
  <c r="I7763" i="3"/>
  <c r="J7763" i="3" s="1"/>
  <c r="Q7762" i="3"/>
  <c r="P7762" i="3"/>
  <c r="O7762" i="3"/>
  <c r="N7762" i="3"/>
  <c r="M7762" i="3"/>
  <c r="K7762" i="3"/>
  <c r="I7762" i="3"/>
  <c r="J7762" i="3" s="1"/>
  <c r="Q7761" i="3"/>
  <c r="P7761" i="3"/>
  <c r="O7761" i="3"/>
  <c r="N7761" i="3"/>
  <c r="M7761" i="3"/>
  <c r="K7761" i="3"/>
  <c r="I7761" i="3"/>
  <c r="L7761" i="3" s="1"/>
  <c r="Q7760" i="3"/>
  <c r="P7760" i="3"/>
  <c r="O7760" i="3"/>
  <c r="N7760" i="3"/>
  <c r="M7760" i="3"/>
  <c r="K7760" i="3"/>
  <c r="I7760" i="3"/>
  <c r="Q7759" i="3"/>
  <c r="P7759" i="3"/>
  <c r="O7759" i="3"/>
  <c r="N7759" i="3"/>
  <c r="M7759" i="3"/>
  <c r="K7759" i="3"/>
  <c r="I7759" i="3"/>
  <c r="Q7758" i="3"/>
  <c r="P7758" i="3"/>
  <c r="O7758" i="3"/>
  <c r="N7758" i="3"/>
  <c r="M7758" i="3"/>
  <c r="K7758" i="3"/>
  <c r="I7758" i="3"/>
  <c r="Q7757" i="3"/>
  <c r="P7757" i="3"/>
  <c r="O7757" i="3"/>
  <c r="N7757" i="3"/>
  <c r="M7757" i="3"/>
  <c r="K7757" i="3"/>
  <c r="I7757" i="3"/>
  <c r="L7757" i="3" s="1"/>
  <c r="Q7756" i="3"/>
  <c r="P7756" i="3"/>
  <c r="O7756" i="3"/>
  <c r="N7756" i="3"/>
  <c r="M7756" i="3"/>
  <c r="K7756" i="3"/>
  <c r="I7756" i="3"/>
  <c r="J7756" i="3" s="1"/>
  <c r="Q7755" i="3"/>
  <c r="P7755" i="3"/>
  <c r="O7755" i="3"/>
  <c r="N7755" i="3"/>
  <c r="M7755" i="3"/>
  <c r="K7755" i="3"/>
  <c r="I7755" i="3"/>
  <c r="L7755" i="3" s="1"/>
  <c r="Q7754" i="3"/>
  <c r="P7754" i="3"/>
  <c r="O7754" i="3"/>
  <c r="N7754" i="3"/>
  <c r="M7754" i="3"/>
  <c r="K7754" i="3"/>
  <c r="I7754" i="3"/>
  <c r="J7754" i="3" s="1"/>
  <c r="Q7753" i="3"/>
  <c r="P7753" i="3"/>
  <c r="O7753" i="3"/>
  <c r="N7753" i="3"/>
  <c r="M7753" i="3"/>
  <c r="K7753" i="3"/>
  <c r="I7753" i="3"/>
  <c r="L7753" i="3" s="1"/>
  <c r="Q7752" i="3"/>
  <c r="P7752" i="3"/>
  <c r="O7752" i="3"/>
  <c r="N7752" i="3"/>
  <c r="M7752" i="3"/>
  <c r="K7752" i="3"/>
  <c r="I7752" i="3"/>
  <c r="Q7751" i="3"/>
  <c r="P7751" i="3"/>
  <c r="O7751" i="3"/>
  <c r="N7751" i="3"/>
  <c r="M7751" i="3"/>
  <c r="K7751" i="3"/>
  <c r="I7751" i="3"/>
  <c r="Q7750" i="3"/>
  <c r="P7750" i="3"/>
  <c r="O7750" i="3"/>
  <c r="N7750" i="3"/>
  <c r="M7750" i="3"/>
  <c r="K7750" i="3"/>
  <c r="I7750" i="3"/>
  <c r="Q7749" i="3"/>
  <c r="P7749" i="3"/>
  <c r="O7749" i="3"/>
  <c r="N7749" i="3"/>
  <c r="M7749" i="3"/>
  <c r="K7749" i="3"/>
  <c r="I7749" i="3"/>
  <c r="L7749" i="3" s="1"/>
  <c r="Q7748" i="3"/>
  <c r="P7748" i="3"/>
  <c r="O7748" i="3"/>
  <c r="N7748" i="3"/>
  <c r="M7748" i="3"/>
  <c r="K7748" i="3"/>
  <c r="I7748" i="3"/>
  <c r="J7748" i="3" s="1"/>
  <c r="Q7747" i="3"/>
  <c r="P7747" i="3"/>
  <c r="O7747" i="3"/>
  <c r="N7747" i="3"/>
  <c r="M7747" i="3"/>
  <c r="K7747" i="3"/>
  <c r="I7747" i="3"/>
  <c r="L7747" i="3" s="1"/>
  <c r="Q7746" i="3"/>
  <c r="P7746" i="3"/>
  <c r="O7746" i="3"/>
  <c r="N7746" i="3"/>
  <c r="M7746" i="3"/>
  <c r="K7746" i="3"/>
  <c r="I7746" i="3"/>
  <c r="J7746" i="3" s="1"/>
  <c r="Q7745" i="3"/>
  <c r="P7745" i="3"/>
  <c r="O7745" i="3"/>
  <c r="N7745" i="3"/>
  <c r="M7745" i="3"/>
  <c r="K7745" i="3"/>
  <c r="I7745" i="3"/>
  <c r="L7745" i="3" s="1"/>
  <c r="Q7744" i="3"/>
  <c r="P7744" i="3"/>
  <c r="O7744" i="3"/>
  <c r="N7744" i="3"/>
  <c r="M7744" i="3"/>
  <c r="K7744" i="3"/>
  <c r="I7744" i="3"/>
  <c r="Q7743" i="3"/>
  <c r="P7743" i="3"/>
  <c r="O7743" i="3"/>
  <c r="N7743" i="3"/>
  <c r="M7743" i="3"/>
  <c r="K7743" i="3"/>
  <c r="I7743" i="3"/>
  <c r="Q7742" i="3"/>
  <c r="P7742" i="3"/>
  <c r="O7742" i="3"/>
  <c r="N7742" i="3"/>
  <c r="M7742" i="3"/>
  <c r="K7742" i="3"/>
  <c r="I7742" i="3"/>
  <c r="Q7741" i="3"/>
  <c r="P7741" i="3"/>
  <c r="O7741" i="3"/>
  <c r="N7741" i="3"/>
  <c r="M7741" i="3"/>
  <c r="K7741" i="3"/>
  <c r="I7741" i="3"/>
  <c r="L7741" i="3" s="1"/>
  <c r="Q7740" i="3"/>
  <c r="P7740" i="3"/>
  <c r="O7740" i="3"/>
  <c r="N7740" i="3"/>
  <c r="M7740" i="3"/>
  <c r="K7740" i="3"/>
  <c r="I7740" i="3"/>
  <c r="J7740" i="3" s="1"/>
  <c r="Q7739" i="3"/>
  <c r="P7739" i="3"/>
  <c r="O7739" i="3"/>
  <c r="N7739" i="3"/>
  <c r="M7739" i="3"/>
  <c r="K7739" i="3"/>
  <c r="I7739" i="3"/>
  <c r="L7739" i="3" s="1"/>
  <c r="Q7738" i="3"/>
  <c r="P7738" i="3"/>
  <c r="O7738" i="3"/>
  <c r="N7738" i="3"/>
  <c r="M7738" i="3"/>
  <c r="K7738" i="3"/>
  <c r="I7738" i="3"/>
  <c r="L7738" i="3" s="1"/>
  <c r="Q7737" i="3"/>
  <c r="P7737" i="3"/>
  <c r="O7737" i="3"/>
  <c r="N7737" i="3"/>
  <c r="M7737" i="3"/>
  <c r="K7737" i="3"/>
  <c r="I7737" i="3"/>
  <c r="L7737" i="3" s="1"/>
  <c r="Q7736" i="3"/>
  <c r="P7736" i="3"/>
  <c r="O7736" i="3"/>
  <c r="N7736" i="3"/>
  <c r="M7736" i="3"/>
  <c r="K7736" i="3"/>
  <c r="I7736" i="3"/>
  <c r="L7736" i="3" s="1"/>
  <c r="Q7735" i="3"/>
  <c r="P7735" i="3"/>
  <c r="O7735" i="3"/>
  <c r="N7735" i="3"/>
  <c r="M7735" i="3"/>
  <c r="K7735" i="3"/>
  <c r="I7735" i="3"/>
  <c r="L7735" i="3" s="1"/>
  <c r="Q7734" i="3"/>
  <c r="P7734" i="3"/>
  <c r="O7734" i="3"/>
  <c r="N7734" i="3"/>
  <c r="M7734" i="3"/>
  <c r="K7734" i="3"/>
  <c r="I7734" i="3"/>
  <c r="Q7733" i="3"/>
  <c r="P7733" i="3"/>
  <c r="O7733" i="3"/>
  <c r="N7733" i="3"/>
  <c r="M7733" i="3"/>
  <c r="K7733" i="3"/>
  <c r="I7733" i="3"/>
  <c r="Q7732" i="3"/>
  <c r="P7732" i="3"/>
  <c r="O7732" i="3"/>
  <c r="N7732" i="3"/>
  <c r="M7732" i="3"/>
  <c r="K7732" i="3"/>
  <c r="I7732" i="3"/>
  <c r="J7732" i="3" s="1"/>
  <c r="Q7731" i="3"/>
  <c r="P7731" i="3"/>
  <c r="O7731" i="3"/>
  <c r="N7731" i="3"/>
  <c r="M7731" i="3"/>
  <c r="K7731" i="3"/>
  <c r="I7731" i="3"/>
  <c r="L7731" i="3" s="1"/>
  <c r="Q7730" i="3"/>
  <c r="P7730" i="3"/>
  <c r="O7730" i="3"/>
  <c r="N7730" i="3"/>
  <c r="M7730" i="3"/>
  <c r="K7730" i="3"/>
  <c r="I7730" i="3"/>
  <c r="J7730" i="3" s="1"/>
  <c r="Q7729" i="3"/>
  <c r="P7729" i="3"/>
  <c r="O7729" i="3"/>
  <c r="N7729" i="3"/>
  <c r="M7729" i="3"/>
  <c r="K7729" i="3"/>
  <c r="I7729" i="3"/>
  <c r="L7729" i="3" s="1"/>
  <c r="Q7728" i="3"/>
  <c r="P7728" i="3"/>
  <c r="O7728" i="3"/>
  <c r="N7728" i="3"/>
  <c r="M7728" i="3"/>
  <c r="K7728" i="3"/>
  <c r="I7728" i="3"/>
  <c r="L7728" i="3" s="1"/>
  <c r="Q7727" i="3"/>
  <c r="P7727" i="3"/>
  <c r="O7727" i="3"/>
  <c r="N7727" i="3"/>
  <c r="M7727" i="3"/>
  <c r="K7727" i="3"/>
  <c r="I7727" i="3"/>
  <c r="L7727" i="3" s="1"/>
  <c r="Q7726" i="3"/>
  <c r="P7726" i="3"/>
  <c r="O7726" i="3"/>
  <c r="N7726" i="3"/>
  <c r="M7726" i="3"/>
  <c r="K7726" i="3"/>
  <c r="I7726" i="3"/>
  <c r="Q7725" i="3"/>
  <c r="P7725" i="3"/>
  <c r="O7725" i="3"/>
  <c r="N7725" i="3"/>
  <c r="M7725" i="3"/>
  <c r="K7725" i="3"/>
  <c r="I7725" i="3"/>
  <c r="Q7724" i="3"/>
  <c r="P7724" i="3"/>
  <c r="O7724" i="3"/>
  <c r="N7724" i="3"/>
  <c r="M7724" i="3"/>
  <c r="K7724" i="3"/>
  <c r="I7724" i="3"/>
  <c r="L7724" i="3" s="1"/>
  <c r="Q7723" i="3"/>
  <c r="P7723" i="3"/>
  <c r="O7723" i="3"/>
  <c r="N7723" i="3"/>
  <c r="M7723" i="3"/>
  <c r="K7723" i="3"/>
  <c r="I7723" i="3"/>
  <c r="Q7722" i="3"/>
  <c r="P7722" i="3"/>
  <c r="O7722" i="3"/>
  <c r="N7722" i="3"/>
  <c r="M7722" i="3"/>
  <c r="K7722" i="3"/>
  <c r="I7722" i="3"/>
  <c r="L7722" i="3" s="1"/>
  <c r="Q7721" i="3"/>
  <c r="P7721" i="3"/>
  <c r="O7721" i="3"/>
  <c r="N7721" i="3"/>
  <c r="M7721" i="3"/>
  <c r="K7721" i="3"/>
  <c r="I7721" i="3"/>
  <c r="L7721" i="3" s="1"/>
  <c r="Q7720" i="3"/>
  <c r="P7720" i="3"/>
  <c r="O7720" i="3"/>
  <c r="N7720" i="3"/>
  <c r="M7720" i="3"/>
  <c r="K7720" i="3"/>
  <c r="I7720" i="3"/>
  <c r="Q7719" i="3"/>
  <c r="P7719" i="3"/>
  <c r="O7719" i="3"/>
  <c r="N7719" i="3"/>
  <c r="M7719" i="3"/>
  <c r="K7719" i="3"/>
  <c r="I7719" i="3"/>
  <c r="Q7718" i="3"/>
  <c r="P7718" i="3"/>
  <c r="O7718" i="3"/>
  <c r="N7718" i="3"/>
  <c r="M7718" i="3"/>
  <c r="K7718" i="3"/>
  <c r="I7718" i="3"/>
  <c r="Q7717" i="3"/>
  <c r="P7717" i="3"/>
  <c r="O7717" i="3"/>
  <c r="N7717" i="3"/>
  <c r="M7717" i="3"/>
  <c r="K7717" i="3"/>
  <c r="I7717" i="3"/>
  <c r="L7717" i="3" s="1"/>
  <c r="Q7716" i="3"/>
  <c r="P7716" i="3"/>
  <c r="O7716" i="3"/>
  <c r="N7716" i="3"/>
  <c r="M7716" i="3"/>
  <c r="K7716" i="3"/>
  <c r="I7716" i="3"/>
  <c r="J7716" i="3" s="1"/>
  <c r="Q7715" i="3"/>
  <c r="P7715" i="3"/>
  <c r="O7715" i="3"/>
  <c r="N7715" i="3"/>
  <c r="M7715" i="3"/>
  <c r="K7715" i="3"/>
  <c r="I7715" i="3"/>
  <c r="L7715" i="3" s="1"/>
  <c r="Q7714" i="3"/>
  <c r="P7714" i="3"/>
  <c r="O7714" i="3"/>
  <c r="N7714" i="3"/>
  <c r="M7714" i="3"/>
  <c r="K7714" i="3"/>
  <c r="I7714" i="3"/>
  <c r="L7714" i="3" s="1"/>
  <c r="Q7713" i="3"/>
  <c r="P7713" i="3"/>
  <c r="O7713" i="3"/>
  <c r="N7713" i="3"/>
  <c r="M7713" i="3"/>
  <c r="K7713" i="3"/>
  <c r="I7713" i="3"/>
  <c r="L7713" i="3" s="1"/>
  <c r="Q7712" i="3"/>
  <c r="P7712" i="3"/>
  <c r="O7712" i="3"/>
  <c r="N7712" i="3"/>
  <c r="M7712" i="3"/>
  <c r="K7712" i="3"/>
  <c r="I7712" i="3"/>
  <c r="L7712" i="3" s="1"/>
  <c r="Q7711" i="3"/>
  <c r="P7711" i="3"/>
  <c r="O7711" i="3"/>
  <c r="N7711" i="3"/>
  <c r="M7711" i="3"/>
  <c r="K7711" i="3"/>
  <c r="I7711" i="3"/>
  <c r="L7711" i="3" s="1"/>
  <c r="Q7710" i="3"/>
  <c r="P7710" i="3"/>
  <c r="O7710" i="3"/>
  <c r="N7710" i="3"/>
  <c r="M7710" i="3"/>
  <c r="K7710" i="3"/>
  <c r="I7710" i="3"/>
  <c r="Q7709" i="3"/>
  <c r="P7709" i="3"/>
  <c r="O7709" i="3"/>
  <c r="N7709" i="3"/>
  <c r="M7709" i="3"/>
  <c r="K7709" i="3"/>
  <c r="I7709" i="3"/>
  <c r="Q7708" i="3"/>
  <c r="P7708" i="3"/>
  <c r="O7708" i="3"/>
  <c r="N7708" i="3"/>
  <c r="M7708" i="3"/>
  <c r="K7708" i="3"/>
  <c r="I7708" i="3"/>
  <c r="Q7707" i="3"/>
  <c r="P7707" i="3"/>
  <c r="O7707" i="3"/>
  <c r="N7707" i="3"/>
  <c r="M7707" i="3"/>
  <c r="K7707" i="3"/>
  <c r="I7707" i="3"/>
  <c r="Q7706" i="3"/>
  <c r="P7706" i="3"/>
  <c r="O7706" i="3"/>
  <c r="N7706" i="3"/>
  <c r="M7706" i="3"/>
  <c r="K7706" i="3"/>
  <c r="I7706" i="3"/>
  <c r="Q7705" i="3"/>
  <c r="P7705" i="3"/>
  <c r="O7705" i="3"/>
  <c r="N7705" i="3"/>
  <c r="M7705" i="3"/>
  <c r="K7705" i="3"/>
  <c r="I7705" i="3"/>
  <c r="L7705" i="3" s="1"/>
  <c r="Q7704" i="3"/>
  <c r="P7704" i="3"/>
  <c r="O7704" i="3"/>
  <c r="N7704" i="3"/>
  <c r="M7704" i="3"/>
  <c r="K7704" i="3"/>
  <c r="I7704" i="3"/>
  <c r="L7704" i="3" s="1"/>
  <c r="Q7703" i="3"/>
  <c r="P7703" i="3"/>
  <c r="O7703" i="3"/>
  <c r="N7703" i="3"/>
  <c r="M7703" i="3"/>
  <c r="K7703" i="3"/>
  <c r="I7703" i="3"/>
  <c r="L7703" i="3" s="1"/>
  <c r="Q7702" i="3"/>
  <c r="P7702" i="3"/>
  <c r="O7702" i="3"/>
  <c r="N7702" i="3"/>
  <c r="M7702" i="3"/>
  <c r="K7702" i="3"/>
  <c r="I7702" i="3"/>
  <c r="Q7701" i="3"/>
  <c r="P7701" i="3"/>
  <c r="O7701" i="3"/>
  <c r="N7701" i="3"/>
  <c r="M7701" i="3"/>
  <c r="K7701" i="3"/>
  <c r="I7701" i="3"/>
  <c r="L7701" i="3" s="1"/>
  <c r="Q7700" i="3"/>
  <c r="P7700" i="3"/>
  <c r="O7700" i="3"/>
  <c r="N7700" i="3"/>
  <c r="M7700" i="3"/>
  <c r="K7700" i="3"/>
  <c r="I7700" i="3"/>
  <c r="J7700" i="3" s="1"/>
  <c r="Q7699" i="3"/>
  <c r="P7699" i="3"/>
  <c r="O7699" i="3"/>
  <c r="N7699" i="3"/>
  <c r="M7699" i="3"/>
  <c r="K7699" i="3"/>
  <c r="I7699" i="3"/>
  <c r="J7699" i="3" s="1"/>
  <c r="Q7698" i="3"/>
  <c r="P7698" i="3"/>
  <c r="O7698" i="3"/>
  <c r="N7698" i="3"/>
  <c r="M7698" i="3"/>
  <c r="K7698" i="3"/>
  <c r="I7698" i="3"/>
  <c r="Q7697" i="3"/>
  <c r="P7697" i="3"/>
  <c r="O7697" i="3"/>
  <c r="N7697" i="3"/>
  <c r="M7697" i="3"/>
  <c r="K7697" i="3"/>
  <c r="I7697" i="3"/>
  <c r="L7697" i="3" s="1"/>
  <c r="Q7696" i="3"/>
  <c r="P7696" i="3"/>
  <c r="O7696" i="3"/>
  <c r="N7696" i="3"/>
  <c r="M7696" i="3"/>
  <c r="K7696" i="3"/>
  <c r="I7696" i="3"/>
  <c r="Q7695" i="3"/>
  <c r="P7695" i="3"/>
  <c r="O7695" i="3"/>
  <c r="N7695" i="3"/>
  <c r="M7695" i="3"/>
  <c r="K7695" i="3"/>
  <c r="I7695" i="3"/>
  <c r="L7695" i="3" s="1"/>
  <c r="Q7694" i="3"/>
  <c r="P7694" i="3"/>
  <c r="O7694" i="3"/>
  <c r="N7694" i="3"/>
  <c r="M7694" i="3"/>
  <c r="K7694" i="3"/>
  <c r="I7694" i="3"/>
  <c r="Q7693" i="3"/>
  <c r="P7693" i="3"/>
  <c r="O7693" i="3"/>
  <c r="N7693" i="3"/>
  <c r="M7693" i="3"/>
  <c r="K7693" i="3"/>
  <c r="I7693" i="3"/>
  <c r="L7693" i="3" s="1"/>
  <c r="Q7692" i="3"/>
  <c r="P7692" i="3"/>
  <c r="O7692" i="3"/>
  <c r="N7692" i="3"/>
  <c r="M7692" i="3"/>
  <c r="K7692" i="3"/>
  <c r="I7692" i="3"/>
  <c r="L7692" i="3" s="1"/>
  <c r="Q7691" i="3"/>
  <c r="P7691" i="3"/>
  <c r="O7691" i="3"/>
  <c r="N7691" i="3"/>
  <c r="M7691" i="3"/>
  <c r="K7691" i="3"/>
  <c r="I7691" i="3"/>
  <c r="L7691" i="3" s="1"/>
  <c r="Q7690" i="3"/>
  <c r="P7690" i="3"/>
  <c r="O7690" i="3"/>
  <c r="N7690" i="3"/>
  <c r="M7690" i="3"/>
  <c r="K7690" i="3"/>
  <c r="I7690" i="3"/>
  <c r="J7690" i="3" s="1"/>
  <c r="Q7689" i="3"/>
  <c r="P7689" i="3"/>
  <c r="O7689" i="3"/>
  <c r="N7689" i="3"/>
  <c r="M7689" i="3"/>
  <c r="K7689" i="3"/>
  <c r="I7689" i="3"/>
  <c r="L7689" i="3" s="1"/>
  <c r="Q7688" i="3"/>
  <c r="P7688" i="3"/>
  <c r="O7688" i="3"/>
  <c r="N7688" i="3"/>
  <c r="M7688" i="3"/>
  <c r="K7688" i="3"/>
  <c r="I7688" i="3"/>
  <c r="L7688" i="3" s="1"/>
  <c r="Q7687" i="3"/>
  <c r="P7687" i="3"/>
  <c r="O7687" i="3"/>
  <c r="N7687" i="3"/>
  <c r="M7687" i="3"/>
  <c r="K7687" i="3"/>
  <c r="I7687" i="3"/>
  <c r="L7687" i="3" s="1"/>
  <c r="Q7686" i="3"/>
  <c r="P7686" i="3"/>
  <c r="O7686" i="3"/>
  <c r="N7686" i="3"/>
  <c r="M7686" i="3"/>
  <c r="K7686" i="3"/>
  <c r="I7686" i="3"/>
  <c r="Q7685" i="3"/>
  <c r="P7685" i="3"/>
  <c r="O7685" i="3"/>
  <c r="N7685" i="3"/>
  <c r="M7685" i="3"/>
  <c r="K7685" i="3"/>
  <c r="I7685" i="3"/>
  <c r="Q7684" i="3"/>
  <c r="P7684" i="3"/>
  <c r="O7684" i="3"/>
  <c r="N7684" i="3"/>
  <c r="M7684" i="3"/>
  <c r="K7684" i="3"/>
  <c r="I7684" i="3"/>
  <c r="J7684" i="3" s="1"/>
  <c r="Q7683" i="3"/>
  <c r="P7683" i="3"/>
  <c r="O7683" i="3"/>
  <c r="N7683" i="3"/>
  <c r="M7683" i="3"/>
  <c r="K7683" i="3"/>
  <c r="I7683" i="3"/>
  <c r="L7683" i="3" s="1"/>
  <c r="Q7682" i="3"/>
  <c r="P7682" i="3"/>
  <c r="O7682" i="3"/>
  <c r="N7682" i="3"/>
  <c r="M7682" i="3"/>
  <c r="K7682" i="3"/>
  <c r="I7682" i="3"/>
  <c r="L7682" i="3" s="1"/>
  <c r="Q7681" i="3"/>
  <c r="P7681" i="3"/>
  <c r="O7681" i="3"/>
  <c r="N7681" i="3"/>
  <c r="M7681" i="3"/>
  <c r="K7681" i="3"/>
  <c r="I7681" i="3"/>
  <c r="L7681" i="3" s="1"/>
  <c r="Q7680" i="3"/>
  <c r="P7680" i="3"/>
  <c r="O7680" i="3"/>
  <c r="N7680" i="3"/>
  <c r="M7680" i="3"/>
  <c r="K7680" i="3"/>
  <c r="I7680" i="3"/>
  <c r="L7680" i="3" s="1"/>
  <c r="Q7679" i="3"/>
  <c r="P7679" i="3"/>
  <c r="O7679" i="3"/>
  <c r="N7679" i="3"/>
  <c r="M7679" i="3"/>
  <c r="K7679" i="3"/>
  <c r="I7679" i="3"/>
  <c r="L7679" i="3" s="1"/>
  <c r="Q7678" i="3"/>
  <c r="P7678" i="3"/>
  <c r="O7678" i="3"/>
  <c r="N7678" i="3"/>
  <c r="M7678" i="3"/>
  <c r="K7678" i="3"/>
  <c r="I7678" i="3"/>
  <c r="Q7677" i="3"/>
  <c r="P7677" i="3"/>
  <c r="O7677" i="3"/>
  <c r="N7677" i="3"/>
  <c r="M7677" i="3"/>
  <c r="K7677" i="3"/>
  <c r="I7677" i="3"/>
  <c r="Q7676" i="3"/>
  <c r="P7676" i="3"/>
  <c r="O7676" i="3"/>
  <c r="N7676" i="3"/>
  <c r="M7676" i="3"/>
  <c r="K7676" i="3"/>
  <c r="I7676" i="3"/>
  <c r="L7676" i="3" s="1"/>
  <c r="Q7675" i="3"/>
  <c r="P7675" i="3"/>
  <c r="O7675" i="3"/>
  <c r="N7675" i="3"/>
  <c r="M7675" i="3"/>
  <c r="K7675" i="3"/>
  <c r="I7675" i="3"/>
  <c r="L7675" i="3" s="1"/>
  <c r="Q7674" i="3"/>
  <c r="P7674" i="3"/>
  <c r="O7674" i="3"/>
  <c r="N7674" i="3"/>
  <c r="M7674" i="3"/>
  <c r="K7674" i="3"/>
  <c r="I7674" i="3"/>
  <c r="J7674" i="3" s="1"/>
  <c r="Q7673" i="3"/>
  <c r="P7673" i="3"/>
  <c r="O7673" i="3"/>
  <c r="N7673" i="3"/>
  <c r="M7673" i="3"/>
  <c r="K7673" i="3"/>
  <c r="I7673" i="3"/>
  <c r="L7673" i="3" s="1"/>
  <c r="Q7672" i="3"/>
  <c r="P7672" i="3"/>
  <c r="O7672" i="3"/>
  <c r="N7672" i="3"/>
  <c r="M7672" i="3"/>
  <c r="K7672" i="3"/>
  <c r="I7672" i="3"/>
  <c r="L7672" i="3" s="1"/>
  <c r="Q7671" i="3"/>
  <c r="P7671" i="3"/>
  <c r="O7671" i="3"/>
  <c r="N7671" i="3"/>
  <c r="M7671" i="3"/>
  <c r="K7671" i="3"/>
  <c r="I7671" i="3"/>
  <c r="L7671" i="3" s="1"/>
  <c r="Q7670" i="3"/>
  <c r="P7670" i="3"/>
  <c r="O7670" i="3"/>
  <c r="N7670" i="3"/>
  <c r="M7670" i="3"/>
  <c r="K7670" i="3"/>
  <c r="I7670" i="3"/>
  <c r="Q7669" i="3"/>
  <c r="P7669" i="3"/>
  <c r="O7669" i="3"/>
  <c r="N7669" i="3"/>
  <c r="M7669" i="3"/>
  <c r="K7669" i="3"/>
  <c r="I7669" i="3"/>
  <c r="Q7668" i="3"/>
  <c r="P7668" i="3"/>
  <c r="O7668" i="3"/>
  <c r="N7668" i="3"/>
  <c r="M7668" i="3"/>
  <c r="K7668" i="3"/>
  <c r="I7668" i="3"/>
  <c r="L7668" i="3" s="1"/>
  <c r="Q7667" i="3"/>
  <c r="P7667" i="3"/>
  <c r="O7667" i="3"/>
  <c r="N7667" i="3"/>
  <c r="M7667" i="3"/>
  <c r="K7667" i="3"/>
  <c r="I7667" i="3"/>
  <c r="L7667" i="3" s="1"/>
  <c r="Q7666" i="3"/>
  <c r="P7666" i="3"/>
  <c r="O7666" i="3"/>
  <c r="N7666" i="3"/>
  <c r="M7666" i="3"/>
  <c r="K7666" i="3"/>
  <c r="I7666" i="3"/>
  <c r="J7666" i="3" s="1"/>
  <c r="Q7665" i="3"/>
  <c r="P7665" i="3"/>
  <c r="O7665" i="3"/>
  <c r="N7665" i="3"/>
  <c r="M7665" i="3"/>
  <c r="K7665" i="3"/>
  <c r="I7665" i="3"/>
  <c r="L7665" i="3" s="1"/>
  <c r="Q7664" i="3"/>
  <c r="P7664" i="3"/>
  <c r="O7664" i="3"/>
  <c r="N7664" i="3"/>
  <c r="M7664" i="3"/>
  <c r="K7664" i="3"/>
  <c r="I7664" i="3"/>
  <c r="L7664" i="3" s="1"/>
  <c r="Q7663" i="3"/>
  <c r="P7663" i="3"/>
  <c r="O7663" i="3"/>
  <c r="N7663" i="3"/>
  <c r="M7663" i="3"/>
  <c r="K7663" i="3"/>
  <c r="I7663" i="3"/>
  <c r="L7663" i="3" s="1"/>
  <c r="Q7662" i="3"/>
  <c r="P7662" i="3"/>
  <c r="O7662" i="3"/>
  <c r="N7662" i="3"/>
  <c r="M7662" i="3"/>
  <c r="K7662" i="3"/>
  <c r="I7662" i="3"/>
  <c r="Q7661" i="3"/>
  <c r="P7661" i="3"/>
  <c r="O7661" i="3"/>
  <c r="N7661" i="3"/>
  <c r="M7661" i="3"/>
  <c r="K7661" i="3"/>
  <c r="I7661" i="3"/>
  <c r="Q7660" i="3"/>
  <c r="P7660" i="3"/>
  <c r="O7660" i="3"/>
  <c r="N7660" i="3"/>
  <c r="M7660" i="3"/>
  <c r="K7660" i="3"/>
  <c r="I7660" i="3"/>
  <c r="Q7659" i="3"/>
  <c r="P7659" i="3"/>
  <c r="O7659" i="3"/>
  <c r="N7659" i="3"/>
  <c r="M7659" i="3"/>
  <c r="K7659" i="3"/>
  <c r="I7659" i="3"/>
  <c r="Q7658" i="3"/>
  <c r="P7658" i="3"/>
  <c r="O7658" i="3"/>
  <c r="N7658" i="3"/>
  <c r="M7658" i="3"/>
  <c r="K7658" i="3"/>
  <c r="I7658" i="3"/>
  <c r="Q7657" i="3"/>
  <c r="P7657" i="3"/>
  <c r="O7657" i="3"/>
  <c r="N7657" i="3"/>
  <c r="M7657" i="3"/>
  <c r="K7657" i="3"/>
  <c r="I7657" i="3"/>
  <c r="L7657" i="3" s="1"/>
  <c r="Q7656" i="3"/>
  <c r="P7656" i="3"/>
  <c r="O7656" i="3"/>
  <c r="N7656" i="3"/>
  <c r="M7656" i="3"/>
  <c r="K7656" i="3"/>
  <c r="I7656" i="3"/>
  <c r="L7656" i="3" s="1"/>
  <c r="Q7655" i="3"/>
  <c r="P7655" i="3"/>
  <c r="O7655" i="3"/>
  <c r="N7655" i="3"/>
  <c r="M7655" i="3"/>
  <c r="K7655" i="3"/>
  <c r="I7655" i="3"/>
  <c r="L7655" i="3" s="1"/>
  <c r="Q7654" i="3"/>
  <c r="P7654" i="3"/>
  <c r="O7654" i="3"/>
  <c r="N7654" i="3"/>
  <c r="M7654" i="3"/>
  <c r="K7654" i="3"/>
  <c r="I7654" i="3"/>
  <c r="Q7653" i="3"/>
  <c r="P7653" i="3"/>
  <c r="O7653" i="3"/>
  <c r="N7653" i="3"/>
  <c r="M7653" i="3"/>
  <c r="K7653" i="3"/>
  <c r="I7653" i="3"/>
  <c r="Q7652" i="3"/>
  <c r="P7652" i="3"/>
  <c r="O7652" i="3"/>
  <c r="N7652" i="3"/>
  <c r="M7652" i="3"/>
  <c r="K7652" i="3"/>
  <c r="I7652" i="3"/>
  <c r="Q7651" i="3"/>
  <c r="P7651" i="3"/>
  <c r="O7651" i="3"/>
  <c r="N7651" i="3"/>
  <c r="M7651" i="3"/>
  <c r="K7651" i="3"/>
  <c r="I7651" i="3"/>
  <c r="L7651" i="3" s="1"/>
  <c r="Q7650" i="3"/>
  <c r="P7650" i="3"/>
  <c r="O7650" i="3"/>
  <c r="N7650" i="3"/>
  <c r="M7650" i="3"/>
  <c r="K7650" i="3"/>
  <c r="I7650" i="3"/>
  <c r="L7650" i="3" s="1"/>
  <c r="Q7649" i="3"/>
  <c r="P7649" i="3"/>
  <c r="O7649" i="3"/>
  <c r="N7649" i="3"/>
  <c r="M7649" i="3"/>
  <c r="K7649" i="3"/>
  <c r="I7649" i="3"/>
  <c r="L7649" i="3" s="1"/>
  <c r="Q7648" i="3"/>
  <c r="P7648" i="3"/>
  <c r="O7648" i="3"/>
  <c r="N7648" i="3"/>
  <c r="M7648" i="3"/>
  <c r="K7648" i="3"/>
  <c r="I7648" i="3"/>
  <c r="Q7647" i="3"/>
  <c r="P7647" i="3"/>
  <c r="O7647" i="3"/>
  <c r="N7647" i="3"/>
  <c r="M7647" i="3"/>
  <c r="K7647" i="3"/>
  <c r="I7647" i="3"/>
  <c r="Q7646" i="3"/>
  <c r="P7646" i="3"/>
  <c r="O7646" i="3"/>
  <c r="N7646" i="3"/>
  <c r="M7646" i="3"/>
  <c r="K7646" i="3"/>
  <c r="I7646" i="3"/>
  <c r="Q7645" i="3"/>
  <c r="P7645" i="3"/>
  <c r="O7645" i="3"/>
  <c r="N7645" i="3"/>
  <c r="M7645" i="3"/>
  <c r="K7645" i="3"/>
  <c r="I7645" i="3"/>
  <c r="L7645" i="3" s="1"/>
  <c r="Q7644" i="3"/>
  <c r="P7644" i="3"/>
  <c r="O7644" i="3"/>
  <c r="N7644" i="3"/>
  <c r="M7644" i="3"/>
  <c r="K7644" i="3"/>
  <c r="I7644" i="3"/>
  <c r="L7644" i="3" s="1"/>
  <c r="Q7643" i="3"/>
  <c r="P7643" i="3"/>
  <c r="O7643" i="3"/>
  <c r="N7643" i="3"/>
  <c r="M7643" i="3"/>
  <c r="K7643" i="3"/>
  <c r="I7643" i="3"/>
  <c r="Q7642" i="3"/>
  <c r="P7642" i="3"/>
  <c r="O7642" i="3"/>
  <c r="N7642" i="3"/>
  <c r="M7642" i="3"/>
  <c r="K7642" i="3"/>
  <c r="I7642" i="3"/>
  <c r="Q7641" i="3"/>
  <c r="P7641" i="3"/>
  <c r="O7641" i="3"/>
  <c r="N7641" i="3"/>
  <c r="M7641" i="3"/>
  <c r="K7641" i="3"/>
  <c r="I7641" i="3"/>
  <c r="L7641" i="3" s="1"/>
  <c r="Q7640" i="3"/>
  <c r="P7640" i="3"/>
  <c r="O7640" i="3"/>
  <c r="N7640" i="3"/>
  <c r="M7640" i="3"/>
  <c r="K7640" i="3"/>
  <c r="I7640" i="3"/>
  <c r="L7640" i="3" s="1"/>
  <c r="Q7639" i="3"/>
  <c r="P7639" i="3"/>
  <c r="O7639" i="3"/>
  <c r="N7639" i="3"/>
  <c r="M7639" i="3"/>
  <c r="K7639" i="3"/>
  <c r="I7639" i="3"/>
  <c r="L7639" i="3" s="1"/>
  <c r="Q7638" i="3"/>
  <c r="P7638" i="3"/>
  <c r="O7638" i="3"/>
  <c r="N7638" i="3"/>
  <c r="M7638" i="3"/>
  <c r="K7638" i="3"/>
  <c r="I7638" i="3"/>
  <c r="Q7637" i="3"/>
  <c r="P7637" i="3"/>
  <c r="O7637" i="3"/>
  <c r="N7637" i="3"/>
  <c r="M7637" i="3"/>
  <c r="K7637" i="3"/>
  <c r="I7637" i="3"/>
  <c r="L7637" i="3" s="1"/>
  <c r="Q7636" i="3"/>
  <c r="P7636" i="3"/>
  <c r="O7636" i="3"/>
  <c r="N7636" i="3"/>
  <c r="M7636" i="3"/>
  <c r="K7636" i="3"/>
  <c r="I7636" i="3"/>
  <c r="L7636" i="3" s="1"/>
  <c r="Q7635" i="3"/>
  <c r="P7635" i="3"/>
  <c r="O7635" i="3"/>
  <c r="N7635" i="3"/>
  <c r="M7635" i="3"/>
  <c r="K7635" i="3"/>
  <c r="I7635" i="3"/>
  <c r="L7635" i="3" s="1"/>
  <c r="Q7634" i="3"/>
  <c r="P7634" i="3"/>
  <c r="O7634" i="3"/>
  <c r="N7634" i="3"/>
  <c r="M7634" i="3"/>
  <c r="K7634" i="3"/>
  <c r="I7634" i="3"/>
  <c r="J7634" i="3" s="1"/>
  <c r="Q7633" i="3"/>
  <c r="P7633" i="3"/>
  <c r="O7633" i="3"/>
  <c r="N7633" i="3"/>
  <c r="M7633" i="3"/>
  <c r="K7633" i="3"/>
  <c r="I7633" i="3"/>
  <c r="L7633" i="3" s="1"/>
  <c r="Q7632" i="3"/>
  <c r="P7632" i="3"/>
  <c r="O7632" i="3"/>
  <c r="N7632" i="3"/>
  <c r="M7632" i="3"/>
  <c r="K7632" i="3"/>
  <c r="I7632" i="3"/>
  <c r="L7632" i="3" s="1"/>
  <c r="Q7631" i="3"/>
  <c r="P7631" i="3"/>
  <c r="O7631" i="3"/>
  <c r="N7631" i="3"/>
  <c r="M7631" i="3"/>
  <c r="K7631" i="3"/>
  <c r="I7631" i="3"/>
  <c r="L7631" i="3" s="1"/>
  <c r="Q7630" i="3"/>
  <c r="P7630" i="3"/>
  <c r="O7630" i="3"/>
  <c r="N7630" i="3"/>
  <c r="M7630" i="3"/>
  <c r="K7630" i="3"/>
  <c r="I7630" i="3"/>
  <c r="Q7629" i="3"/>
  <c r="P7629" i="3"/>
  <c r="O7629" i="3"/>
  <c r="N7629" i="3"/>
  <c r="M7629" i="3"/>
  <c r="K7629" i="3"/>
  <c r="I7629" i="3"/>
  <c r="L7629" i="3" s="1"/>
  <c r="Q7628" i="3"/>
  <c r="P7628" i="3"/>
  <c r="O7628" i="3"/>
  <c r="N7628" i="3"/>
  <c r="M7628" i="3"/>
  <c r="K7628" i="3"/>
  <c r="I7628" i="3"/>
  <c r="L7628" i="3" s="1"/>
  <c r="Q7627" i="3"/>
  <c r="P7627" i="3"/>
  <c r="O7627" i="3"/>
  <c r="N7627" i="3"/>
  <c r="M7627" i="3"/>
  <c r="K7627" i="3"/>
  <c r="I7627" i="3"/>
  <c r="L7627" i="3" s="1"/>
  <c r="Q7626" i="3"/>
  <c r="P7626" i="3"/>
  <c r="O7626" i="3"/>
  <c r="N7626" i="3"/>
  <c r="M7626" i="3"/>
  <c r="K7626" i="3"/>
  <c r="I7626" i="3"/>
  <c r="L7626" i="3" s="1"/>
  <c r="Q7625" i="3"/>
  <c r="P7625" i="3"/>
  <c r="O7625" i="3"/>
  <c r="N7625" i="3"/>
  <c r="M7625" i="3"/>
  <c r="K7625" i="3"/>
  <c r="I7625" i="3"/>
  <c r="L7625" i="3" s="1"/>
  <c r="Q7624" i="3"/>
  <c r="P7624" i="3"/>
  <c r="O7624" i="3"/>
  <c r="N7624" i="3"/>
  <c r="M7624" i="3"/>
  <c r="K7624" i="3"/>
  <c r="I7624" i="3"/>
  <c r="L7624" i="3" s="1"/>
  <c r="Q7623" i="3"/>
  <c r="P7623" i="3"/>
  <c r="O7623" i="3"/>
  <c r="N7623" i="3"/>
  <c r="M7623" i="3"/>
  <c r="K7623" i="3"/>
  <c r="I7623" i="3"/>
  <c r="L7623" i="3" s="1"/>
  <c r="Q7622" i="3"/>
  <c r="P7622" i="3"/>
  <c r="O7622" i="3"/>
  <c r="N7622" i="3"/>
  <c r="M7622" i="3"/>
  <c r="K7622" i="3"/>
  <c r="I7622" i="3"/>
  <c r="Q7621" i="3"/>
  <c r="P7621" i="3"/>
  <c r="O7621" i="3"/>
  <c r="N7621" i="3"/>
  <c r="M7621" i="3"/>
  <c r="K7621" i="3"/>
  <c r="I7621" i="3"/>
  <c r="L7621" i="3" s="1"/>
  <c r="Q7620" i="3"/>
  <c r="P7620" i="3"/>
  <c r="O7620" i="3"/>
  <c r="N7620" i="3"/>
  <c r="M7620" i="3"/>
  <c r="K7620" i="3"/>
  <c r="I7620" i="3"/>
  <c r="L7620" i="3" s="1"/>
  <c r="Q7619" i="3"/>
  <c r="P7619" i="3"/>
  <c r="O7619" i="3"/>
  <c r="N7619" i="3"/>
  <c r="M7619" i="3"/>
  <c r="K7619" i="3"/>
  <c r="I7619" i="3"/>
  <c r="L7619" i="3" s="1"/>
  <c r="Q7618" i="3"/>
  <c r="P7618" i="3"/>
  <c r="O7618" i="3"/>
  <c r="N7618" i="3"/>
  <c r="M7618" i="3"/>
  <c r="K7618" i="3"/>
  <c r="I7618" i="3"/>
  <c r="L7618" i="3" s="1"/>
  <c r="Q7617" i="3"/>
  <c r="P7617" i="3"/>
  <c r="O7617" i="3"/>
  <c r="N7617" i="3"/>
  <c r="M7617" i="3"/>
  <c r="K7617" i="3"/>
  <c r="I7617" i="3"/>
  <c r="L7617" i="3" s="1"/>
  <c r="Q7616" i="3"/>
  <c r="P7616" i="3"/>
  <c r="O7616" i="3"/>
  <c r="N7616" i="3"/>
  <c r="M7616" i="3"/>
  <c r="K7616" i="3"/>
  <c r="I7616" i="3"/>
  <c r="L7616" i="3" s="1"/>
  <c r="Q7615" i="3"/>
  <c r="P7615" i="3"/>
  <c r="O7615" i="3"/>
  <c r="N7615" i="3"/>
  <c r="M7615" i="3"/>
  <c r="K7615" i="3"/>
  <c r="I7615" i="3"/>
  <c r="L7615" i="3" s="1"/>
  <c r="Q7614" i="3"/>
  <c r="P7614" i="3"/>
  <c r="O7614" i="3"/>
  <c r="N7614" i="3"/>
  <c r="M7614" i="3"/>
  <c r="K7614" i="3"/>
  <c r="I7614" i="3"/>
  <c r="Q7613" i="3"/>
  <c r="P7613" i="3"/>
  <c r="O7613" i="3"/>
  <c r="N7613" i="3"/>
  <c r="M7613" i="3"/>
  <c r="K7613" i="3"/>
  <c r="I7613" i="3"/>
  <c r="L7613" i="3" s="1"/>
  <c r="Q7612" i="3"/>
  <c r="P7612" i="3"/>
  <c r="O7612" i="3"/>
  <c r="N7612" i="3"/>
  <c r="M7612" i="3"/>
  <c r="K7612" i="3"/>
  <c r="I7612" i="3"/>
  <c r="L7612" i="3" s="1"/>
  <c r="Q7611" i="3"/>
  <c r="P7611" i="3"/>
  <c r="O7611" i="3"/>
  <c r="N7611" i="3"/>
  <c r="M7611" i="3"/>
  <c r="K7611" i="3"/>
  <c r="I7611" i="3"/>
  <c r="L7611" i="3" s="1"/>
  <c r="Q7610" i="3"/>
  <c r="P7610" i="3"/>
  <c r="O7610" i="3"/>
  <c r="N7610" i="3"/>
  <c r="M7610" i="3"/>
  <c r="K7610" i="3"/>
  <c r="I7610" i="3"/>
  <c r="L7610" i="3" s="1"/>
  <c r="Q7609" i="3"/>
  <c r="P7609" i="3"/>
  <c r="O7609" i="3"/>
  <c r="N7609" i="3"/>
  <c r="M7609" i="3"/>
  <c r="K7609" i="3"/>
  <c r="I7609" i="3"/>
  <c r="L7609" i="3" s="1"/>
  <c r="Q7608" i="3"/>
  <c r="P7608" i="3"/>
  <c r="O7608" i="3"/>
  <c r="N7608" i="3"/>
  <c r="M7608" i="3"/>
  <c r="K7608" i="3"/>
  <c r="I7608" i="3"/>
  <c r="L7608" i="3" s="1"/>
  <c r="Q7607" i="3"/>
  <c r="P7607" i="3"/>
  <c r="O7607" i="3"/>
  <c r="N7607" i="3"/>
  <c r="M7607" i="3"/>
  <c r="K7607" i="3"/>
  <c r="I7607" i="3"/>
  <c r="L7607" i="3" s="1"/>
  <c r="Q7606" i="3"/>
  <c r="P7606" i="3"/>
  <c r="O7606" i="3"/>
  <c r="N7606" i="3"/>
  <c r="M7606" i="3"/>
  <c r="K7606" i="3"/>
  <c r="I7606" i="3"/>
  <c r="Q7605" i="3"/>
  <c r="P7605" i="3"/>
  <c r="O7605" i="3"/>
  <c r="N7605" i="3"/>
  <c r="M7605" i="3"/>
  <c r="K7605" i="3"/>
  <c r="I7605" i="3"/>
  <c r="L7605" i="3" s="1"/>
  <c r="Q7604" i="3"/>
  <c r="P7604" i="3"/>
  <c r="O7604" i="3"/>
  <c r="N7604" i="3"/>
  <c r="M7604" i="3"/>
  <c r="K7604" i="3"/>
  <c r="I7604" i="3"/>
  <c r="L7604" i="3" s="1"/>
  <c r="Q7603" i="3"/>
  <c r="P7603" i="3"/>
  <c r="O7603" i="3"/>
  <c r="N7603" i="3"/>
  <c r="M7603" i="3"/>
  <c r="K7603" i="3"/>
  <c r="I7603" i="3"/>
  <c r="L7603" i="3" s="1"/>
  <c r="Q7602" i="3"/>
  <c r="P7602" i="3"/>
  <c r="O7602" i="3"/>
  <c r="N7602" i="3"/>
  <c r="M7602" i="3"/>
  <c r="K7602" i="3"/>
  <c r="I7602" i="3"/>
  <c r="J7602" i="3" s="1"/>
  <c r="Q7601" i="3"/>
  <c r="P7601" i="3"/>
  <c r="O7601" i="3"/>
  <c r="N7601" i="3"/>
  <c r="M7601" i="3"/>
  <c r="K7601" i="3"/>
  <c r="I7601" i="3"/>
  <c r="L7601" i="3" s="1"/>
  <c r="Q7600" i="3"/>
  <c r="P7600" i="3"/>
  <c r="O7600" i="3"/>
  <c r="N7600" i="3"/>
  <c r="M7600" i="3"/>
  <c r="K7600" i="3"/>
  <c r="I7600" i="3"/>
  <c r="L7600" i="3" s="1"/>
  <c r="Q7599" i="3"/>
  <c r="P7599" i="3"/>
  <c r="O7599" i="3"/>
  <c r="N7599" i="3"/>
  <c r="M7599" i="3"/>
  <c r="K7599" i="3"/>
  <c r="I7599" i="3"/>
  <c r="L7599" i="3" s="1"/>
  <c r="Q7598" i="3"/>
  <c r="P7598" i="3"/>
  <c r="O7598" i="3"/>
  <c r="N7598" i="3"/>
  <c r="M7598" i="3"/>
  <c r="K7598" i="3"/>
  <c r="I7598" i="3"/>
  <c r="Q7597" i="3"/>
  <c r="P7597" i="3"/>
  <c r="O7597" i="3"/>
  <c r="N7597" i="3"/>
  <c r="M7597" i="3"/>
  <c r="K7597" i="3"/>
  <c r="I7597" i="3"/>
  <c r="L7597" i="3" s="1"/>
  <c r="Q7596" i="3"/>
  <c r="P7596" i="3"/>
  <c r="O7596" i="3"/>
  <c r="N7596" i="3"/>
  <c r="M7596" i="3"/>
  <c r="K7596" i="3"/>
  <c r="I7596" i="3"/>
  <c r="L7596" i="3" s="1"/>
  <c r="Q7595" i="3"/>
  <c r="P7595" i="3"/>
  <c r="O7595" i="3"/>
  <c r="N7595" i="3"/>
  <c r="M7595" i="3"/>
  <c r="K7595" i="3"/>
  <c r="I7595" i="3"/>
  <c r="J7595" i="3" s="1"/>
  <c r="Q7594" i="3"/>
  <c r="P7594" i="3"/>
  <c r="O7594" i="3"/>
  <c r="N7594" i="3"/>
  <c r="M7594" i="3"/>
  <c r="K7594" i="3"/>
  <c r="I7594" i="3"/>
  <c r="L7594" i="3" s="1"/>
  <c r="Q7593" i="3"/>
  <c r="P7593" i="3"/>
  <c r="O7593" i="3"/>
  <c r="N7593" i="3"/>
  <c r="M7593" i="3"/>
  <c r="K7593" i="3"/>
  <c r="I7593" i="3"/>
  <c r="L7593" i="3" s="1"/>
  <c r="Q7592" i="3"/>
  <c r="P7592" i="3"/>
  <c r="O7592" i="3"/>
  <c r="N7592" i="3"/>
  <c r="M7592" i="3"/>
  <c r="K7592" i="3"/>
  <c r="I7592" i="3"/>
  <c r="L7592" i="3" s="1"/>
  <c r="Q7591" i="3"/>
  <c r="P7591" i="3"/>
  <c r="O7591" i="3"/>
  <c r="N7591" i="3"/>
  <c r="M7591" i="3"/>
  <c r="K7591" i="3"/>
  <c r="I7591" i="3"/>
  <c r="L7591" i="3" s="1"/>
  <c r="Q7590" i="3"/>
  <c r="P7590" i="3"/>
  <c r="O7590" i="3"/>
  <c r="N7590" i="3"/>
  <c r="M7590" i="3"/>
  <c r="K7590" i="3"/>
  <c r="I7590" i="3"/>
  <c r="Q7589" i="3"/>
  <c r="P7589" i="3"/>
  <c r="O7589" i="3"/>
  <c r="N7589" i="3"/>
  <c r="M7589" i="3"/>
  <c r="K7589" i="3"/>
  <c r="I7589" i="3"/>
  <c r="L7589" i="3" s="1"/>
  <c r="Q7588" i="3"/>
  <c r="P7588" i="3"/>
  <c r="O7588" i="3"/>
  <c r="N7588" i="3"/>
  <c r="M7588" i="3"/>
  <c r="K7588" i="3"/>
  <c r="I7588" i="3"/>
  <c r="L7588" i="3" s="1"/>
  <c r="Q7587" i="3"/>
  <c r="P7587" i="3"/>
  <c r="O7587" i="3"/>
  <c r="N7587" i="3"/>
  <c r="M7587" i="3"/>
  <c r="K7587" i="3"/>
  <c r="I7587" i="3"/>
  <c r="L7587" i="3" s="1"/>
  <c r="Q7586" i="3"/>
  <c r="P7586" i="3"/>
  <c r="O7586" i="3"/>
  <c r="N7586" i="3"/>
  <c r="M7586" i="3"/>
  <c r="K7586" i="3"/>
  <c r="I7586" i="3"/>
  <c r="L7586" i="3" s="1"/>
  <c r="Q7585" i="3"/>
  <c r="P7585" i="3"/>
  <c r="O7585" i="3"/>
  <c r="N7585" i="3"/>
  <c r="M7585" i="3"/>
  <c r="K7585" i="3"/>
  <c r="I7585" i="3"/>
  <c r="L7585" i="3" s="1"/>
  <c r="Q7584" i="3"/>
  <c r="P7584" i="3"/>
  <c r="O7584" i="3"/>
  <c r="N7584" i="3"/>
  <c r="M7584" i="3"/>
  <c r="K7584" i="3"/>
  <c r="I7584" i="3"/>
  <c r="L7584" i="3" s="1"/>
  <c r="Q7583" i="3"/>
  <c r="P7583" i="3"/>
  <c r="O7583" i="3"/>
  <c r="N7583" i="3"/>
  <c r="M7583" i="3"/>
  <c r="K7583" i="3"/>
  <c r="I7583" i="3"/>
  <c r="L7583" i="3" s="1"/>
  <c r="Q7582" i="3"/>
  <c r="P7582" i="3"/>
  <c r="O7582" i="3"/>
  <c r="N7582" i="3"/>
  <c r="M7582" i="3"/>
  <c r="K7582" i="3"/>
  <c r="I7582" i="3"/>
  <c r="Q7581" i="3"/>
  <c r="P7581" i="3"/>
  <c r="O7581" i="3"/>
  <c r="N7581" i="3"/>
  <c r="M7581" i="3"/>
  <c r="K7581" i="3"/>
  <c r="I7581" i="3"/>
  <c r="Q7580" i="3"/>
  <c r="P7580" i="3"/>
  <c r="O7580" i="3"/>
  <c r="N7580" i="3"/>
  <c r="M7580" i="3"/>
  <c r="K7580" i="3"/>
  <c r="I7580" i="3"/>
  <c r="Q7579" i="3"/>
  <c r="P7579" i="3"/>
  <c r="O7579" i="3"/>
  <c r="N7579" i="3"/>
  <c r="M7579" i="3"/>
  <c r="K7579" i="3"/>
  <c r="I7579" i="3"/>
  <c r="L7579" i="3" s="1"/>
  <c r="Q7578" i="3"/>
  <c r="P7578" i="3"/>
  <c r="O7578" i="3"/>
  <c r="N7578" i="3"/>
  <c r="M7578" i="3"/>
  <c r="K7578" i="3"/>
  <c r="I7578" i="3"/>
  <c r="L7578" i="3" s="1"/>
  <c r="Q7577" i="3"/>
  <c r="P7577" i="3"/>
  <c r="O7577" i="3"/>
  <c r="N7577" i="3"/>
  <c r="M7577" i="3"/>
  <c r="K7577" i="3"/>
  <c r="I7577" i="3"/>
  <c r="L7577" i="3" s="1"/>
  <c r="Q7576" i="3"/>
  <c r="P7576" i="3"/>
  <c r="O7576" i="3"/>
  <c r="N7576" i="3"/>
  <c r="M7576" i="3"/>
  <c r="K7576" i="3"/>
  <c r="I7576" i="3"/>
  <c r="L7576" i="3" s="1"/>
  <c r="Q7575" i="3"/>
  <c r="P7575" i="3"/>
  <c r="O7575" i="3"/>
  <c r="N7575" i="3"/>
  <c r="M7575" i="3"/>
  <c r="K7575" i="3"/>
  <c r="I7575" i="3"/>
  <c r="L7575" i="3" s="1"/>
  <c r="Q7574" i="3"/>
  <c r="P7574" i="3"/>
  <c r="O7574" i="3"/>
  <c r="N7574" i="3"/>
  <c r="M7574" i="3"/>
  <c r="K7574" i="3"/>
  <c r="I7574" i="3"/>
  <c r="Q7573" i="3"/>
  <c r="P7573" i="3"/>
  <c r="O7573" i="3"/>
  <c r="N7573" i="3"/>
  <c r="M7573" i="3"/>
  <c r="K7573" i="3"/>
  <c r="I7573" i="3"/>
  <c r="L7573" i="3" s="1"/>
  <c r="Q7572" i="3"/>
  <c r="P7572" i="3"/>
  <c r="O7572" i="3"/>
  <c r="N7572" i="3"/>
  <c r="M7572" i="3"/>
  <c r="K7572" i="3"/>
  <c r="I7572" i="3"/>
  <c r="L7572" i="3" s="1"/>
  <c r="Q7571" i="3"/>
  <c r="P7571" i="3"/>
  <c r="O7571" i="3"/>
  <c r="N7571" i="3"/>
  <c r="M7571" i="3"/>
  <c r="K7571" i="3"/>
  <c r="I7571" i="3"/>
  <c r="L7571" i="3" s="1"/>
  <c r="Q7570" i="3"/>
  <c r="P7570" i="3"/>
  <c r="O7570" i="3"/>
  <c r="N7570" i="3"/>
  <c r="M7570" i="3"/>
  <c r="K7570" i="3"/>
  <c r="I7570" i="3"/>
  <c r="L7570" i="3" s="1"/>
  <c r="Q7569" i="3"/>
  <c r="P7569" i="3"/>
  <c r="O7569" i="3"/>
  <c r="N7569" i="3"/>
  <c r="M7569" i="3"/>
  <c r="K7569" i="3"/>
  <c r="I7569" i="3"/>
  <c r="L7569" i="3" s="1"/>
  <c r="Q7568" i="3"/>
  <c r="P7568" i="3"/>
  <c r="O7568" i="3"/>
  <c r="N7568" i="3"/>
  <c r="M7568" i="3"/>
  <c r="K7568" i="3"/>
  <c r="I7568" i="3"/>
  <c r="L7568" i="3" s="1"/>
  <c r="Q7567" i="3"/>
  <c r="P7567" i="3"/>
  <c r="O7567" i="3"/>
  <c r="N7567" i="3"/>
  <c r="M7567" i="3"/>
  <c r="K7567" i="3"/>
  <c r="I7567" i="3"/>
  <c r="L7567" i="3" s="1"/>
  <c r="Q7566" i="3"/>
  <c r="P7566" i="3"/>
  <c r="O7566" i="3"/>
  <c r="N7566" i="3"/>
  <c r="M7566" i="3"/>
  <c r="K7566" i="3"/>
  <c r="I7566" i="3"/>
  <c r="Q7565" i="3"/>
  <c r="P7565" i="3"/>
  <c r="O7565" i="3"/>
  <c r="N7565" i="3"/>
  <c r="M7565" i="3"/>
  <c r="K7565" i="3"/>
  <c r="I7565" i="3"/>
  <c r="L7565" i="3" s="1"/>
  <c r="Q7564" i="3"/>
  <c r="P7564" i="3"/>
  <c r="O7564" i="3"/>
  <c r="N7564" i="3"/>
  <c r="M7564" i="3"/>
  <c r="K7564" i="3"/>
  <c r="I7564" i="3"/>
  <c r="J7564" i="3" s="1"/>
  <c r="Q7563" i="3"/>
  <c r="P7563" i="3"/>
  <c r="O7563" i="3"/>
  <c r="N7563" i="3"/>
  <c r="M7563" i="3"/>
  <c r="K7563" i="3"/>
  <c r="I7563" i="3"/>
  <c r="L7563" i="3" s="1"/>
  <c r="Q7562" i="3"/>
  <c r="P7562" i="3"/>
  <c r="O7562" i="3"/>
  <c r="N7562" i="3"/>
  <c r="M7562" i="3"/>
  <c r="K7562" i="3"/>
  <c r="I7562" i="3"/>
  <c r="L7562" i="3" s="1"/>
  <c r="Q7561" i="3"/>
  <c r="P7561" i="3"/>
  <c r="O7561" i="3"/>
  <c r="N7561" i="3"/>
  <c r="M7561" i="3"/>
  <c r="K7561" i="3"/>
  <c r="I7561" i="3"/>
  <c r="L7561" i="3" s="1"/>
  <c r="Q7560" i="3"/>
  <c r="P7560" i="3"/>
  <c r="O7560" i="3"/>
  <c r="N7560" i="3"/>
  <c r="M7560" i="3"/>
  <c r="K7560" i="3"/>
  <c r="I7560" i="3"/>
  <c r="L7560" i="3" s="1"/>
  <c r="Q7559" i="3"/>
  <c r="P7559" i="3"/>
  <c r="O7559" i="3"/>
  <c r="N7559" i="3"/>
  <c r="M7559" i="3"/>
  <c r="K7559" i="3"/>
  <c r="I7559" i="3"/>
  <c r="L7559" i="3" s="1"/>
  <c r="Q7558" i="3"/>
  <c r="P7558" i="3"/>
  <c r="O7558" i="3"/>
  <c r="N7558" i="3"/>
  <c r="M7558" i="3"/>
  <c r="K7558" i="3"/>
  <c r="I7558" i="3"/>
  <c r="Q7557" i="3"/>
  <c r="P7557" i="3"/>
  <c r="O7557" i="3"/>
  <c r="N7557" i="3"/>
  <c r="M7557" i="3"/>
  <c r="K7557" i="3"/>
  <c r="I7557" i="3"/>
  <c r="L7557" i="3" s="1"/>
  <c r="Q7556" i="3"/>
  <c r="P7556" i="3"/>
  <c r="O7556" i="3"/>
  <c r="N7556" i="3"/>
  <c r="M7556" i="3"/>
  <c r="K7556" i="3"/>
  <c r="I7556" i="3"/>
  <c r="J7556" i="3" s="1"/>
  <c r="Q7555" i="3"/>
  <c r="P7555" i="3"/>
  <c r="O7555" i="3"/>
  <c r="N7555" i="3"/>
  <c r="M7555" i="3"/>
  <c r="K7555" i="3"/>
  <c r="I7555" i="3"/>
  <c r="L7555" i="3" s="1"/>
  <c r="Q7554" i="3"/>
  <c r="P7554" i="3"/>
  <c r="O7554" i="3"/>
  <c r="N7554" i="3"/>
  <c r="M7554" i="3"/>
  <c r="K7554" i="3"/>
  <c r="I7554" i="3"/>
  <c r="L7554" i="3" s="1"/>
  <c r="Q7553" i="3"/>
  <c r="P7553" i="3"/>
  <c r="O7553" i="3"/>
  <c r="N7553" i="3"/>
  <c r="M7553" i="3"/>
  <c r="K7553" i="3"/>
  <c r="I7553" i="3"/>
  <c r="L7553" i="3" s="1"/>
  <c r="Q7552" i="3"/>
  <c r="P7552" i="3"/>
  <c r="O7552" i="3"/>
  <c r="N7552" i="3"/>
  <c r="M7552" i="3"/>
  <c r="K7552" i="3"/>
  <c r="I7552" i="3"/>
  <c r="L7552" i="3" s="1"/>
  <c r="Q7551" i="3"/>
  <c r="P7551" i="3"/>
  <c r="O7551" i="3"/>
  <c r="N7551" i="3"/>
  <c r="M7551" i="3"/>
  <c r="K7551" i="3"/>
  <c r="I7551" i="3"/>
  <c r="L7551" i="3" s="1"/>
  <c r="Q7550" i="3"/>
  <c r="P7550" i="3"/>
  <c r="O7550" i="3"/>
  <c r="N7550" i="3"/>
  <c r="M7550" i="3"/>
  <c r="K7550" i="3"/>
  <c r="I7550" i="3"/>
  <c r="Q7549" i="3"/>
  <c r="P7549" i="3"/>
  <c r="O7549" i="3"/>
  <c r="N7549" i="3"/>
  <c r="M7549" i="3"/>
  <c r="K7549" i="3"/>
  <c r="I7549" i="3"/>
  <c r="L7549" i="3" s="1"/>
  <c r="Q7548" i="3"/>
  <c r="P7548" i="3"/>
  <c r="O7548" i="3"/>
  <c r="N7548" i="3"/>
  <c r="M7548" i="3"/>
  <c r="K7548" i="3"/>
  <c r="I7548" i="3"/>
  <c r="J7548" i="3" s="1"/>
  <c r="Q7547" i="3"/>
  <c r="P7547" i="3"/>
  <c r="O7547" i="3"/>
  <c r="N7547" i="3"/>
  <c r="M7547" i="3"/>
  <c r="K7547" i="3"/>
  <c r="I7547" i="3"/>
  <c r="L7547" i="3" s="1"/>
  <c r="Q7546" i="3"/>
  <c r="P7546" i="3"/>
  <c r="O7546" i="3"/>
  <c r="N7546" i="3"/>
  <c r="M7546" i="3"/>
  <c r="K7546" i="3"/>
  <c r="I7546" i="3"/>
  <c r="L7546" i="3" s="1"/>
  <c r="Q7545" i="3"/>
  <c r="P7545" i="3"/>
  <c r="O7545" i="3"/>
  <c r="N7545" i="3"/>
  <c r="M7545" i="3"/>
  <c r="K7545" i="3"/>
  <c r="I7545" i="3"/>
  <c r="L7545" i="3" s="1"/>
  <c r="Q7544" i="3"/>
  <c r="P7544" i="3"/>
  <c r="O7544" i="3"/>
  <c r="N7544" i="3"/>
  <c r="M7544" i="3"/>
  <c r="K7544" i="3"/>
  <c r="I7544" i="3"/>
  <c r="L7544" i="3" s="1"/>
  <c r="Q7543" i="3"/>
  <c r="P7543" i="3"/>
  <c r="O7543" i="3"/>
  <c r="N7543" i="3"/>
  <c r="M7543" i="3"/>
  <c r="K7543" i="3"/>
  <c r="I7543" i="3"/>
  <c r="L7543" i="3" s="1"/>
  <c r="Q7542" i="3"/>
  <c r="P7542" i="3"/>
  <c r="O7542" i="3"/>
  <c r="N7542" i="3"/>
  <c r="M7542" i="3"/>
  <c r="K7542" i="3"/>
  <c r="I7542" i="3"/>
  <c r="Q7541" i="3"/>
  <c r="P7541" i="3"/>
  <c r="O7541" i="3"/>
  <c r="N7541" i="3"/>
  <c r="M7541" i="3"/>
  <c r="K7541" i="3"/>
  <c r="J7541" i="3"/>
  <c r="I7541" i="3"/>
  <c r="L7541" i="3" s="1"/>
  <c r="Q7540" i="3"/>
  <c r="P7540" i="3"/>
  <c r="O7540" i="3"/>
  <c r="N7540" i="3"/>
  <c r="M7540" i="3"/>
  <c r="K7540" i="3"/>
  <c r="I7540" i="3"/>
  <c r="J7540" i="3" s="1"/>
  <c r="Q7539" i="3"/>
  <c r="P7539" i="3"/>
  <c r="O7539" i="3"/>
  <c r="N7539" i="3"/>
  <c r="M7539" i="3"/>
  <c r="K7539" i="3"/>
  <c r="I7539" i="3"/>
  <c r="L7539" i="3" s="1"/>
  <c r="Q7538" i="3"/>
  <c r="P7538" i="3"/>
  <c r="O7538" i="3"/>
  <c r="N7538" i="3"/>
  <c r="M7538" i="3"/>
  <c r="K7538" i="3"/>
  <c r="I7538" i="3"/>
  <c r="L7538" i="3" s="1"/>
  <c r="Q7537" i="3"/>
  <c r="P7537" i="3"/>
  <c r="O7537" i="3"/>
  <c r="N7537" i="3"/>
  <c r="M7537" i="3"/>
  <c r="K7537" i="3"/>
  <c r="I7537" i="3"/>
  <c r="L7537" i="3" s="1"/>
  <c r="Q7536" i="3"/>
  <c r="P7536" i="3"/>
  <c r="O7536" i="3"/>
  <c r="N7536" i="3"/>
  <c r="M7536" i="3"/>
  <c r="K7536" i="3"/>
  <c r="I7536" i="3"/>
  <c r="L7536" i="3" s="1"/>
  <c r="Q7535" i="3"/>
  <c r="P7535" i="3"/>
  <c r="O7535" i="3"/>
  <c r="N7535" i="3"/>
  <c r="M7535" i="3"/>
  <c r="K7535" i="3"/>
  <c r="I7535" i="3"/>
  <c r="L7535" i="3" s="1"/>
  <c r="Q7534" i="3"/>
  <c r="P7534" i="3"/>
  <c r="O7534" i="3"/>
  <c r="N7534" i="3"/>
  <c r="M7534" i="3"/>
  <c r="K7534" i="3"/>
  <c r="I7534" i="3"/>
  <c r="Q7533" i="3"/>
  <c r="P7533" i="3"/>
  <c r="O7533" i="3"/>
  <c r="N7533" i="3"/>
  <c r="M7533" i="3"/>
  <c r="K7533" i="3"/>
  <c r="I7533" i="3"/>
  <c r="L7533" i="3" s="1"/>
  <c r="Q7532" i="3"/>
  <c r="P7532" i="3"/>
  <c r="O7532" i="3"/>
  <c r="N7532" i="3"/>
  <c r="M7532" i="3"/>
  <c r="K7532" i="3"/>
  <c r="I7532" i="3"/>
  <c r="J7532" i="3" s="1"/>
  <c r="Q7531" i="3"/>
  <c r="P7531" i="3"/>
  <c r="O7531" i="3"/>
  <c r="N7531" i="3"/>
  <c r="M7531" i="3"/>
  <c r="K7531" i="3"/>
  <c r="I7531" i="3"/>
  <c r="L7531" i="3" s="1"/>
  <c r="Q7530" i="3"/>
  <c r="P7530" i="3"/>
  <c r="O7530" i="3"/>
  <c r="N7530" i="3"/>
  <c r="M7530" i="3"/>
  <c r="K7530" i="3"/>
  <c r="I7530" i="3"/>
  <c r="L7530" i="3" s="1"/>
  <c r="Q7529" i="3"/>
  <c r="P7529" i="3"/>
  <c r="O7529" i="3"/>
  <c r="N7529" i="3"/>
  <c r="M7529" i="3"/>
  <c r="K7529" i="3"/>
  <c r="I7529" i="3"/>
  <c r="L7529" i="3" s="1"/>
  <c r="Q7528" i="3"/>
  <c r="P7528" i="3"/>
  <c r="O7528" i="3"/>
  <c r="N7528" i="3"/>
  <c r="M7528" i="3"/>
  <c r="K7528" i="3"/>
  <c r="I7528" i="3"/>
  <c r="L7528" i="3" s="1"/>
  <c r="Q7527" i="3"/>
  <c r="P7527" i="3"/>
  <c r="O7527" i="3"/>
  <c r="N7527" i="3"/>
  <c r="M7527" i="3"/>
  <c r="K7527" i="3"/>
  <c r="I7527" i="3"/>
  <c r="L7527" i="3" s="1"/>
  <c r="Q7526" i="3"/>
  <c r="P7526" i="3"/>
  <c r="O7526" i="3"/>
  <c r="N7526" i="3"/>
  <c r="M7526" i="3"/>
  <c r="K7526" i="3"/>
  <c r="I7526" i="3"/>
  <c r="Q7525" i="3"/>
  <c r="P7525" i="3"/>
  <c r="O7525" i="3"/>
  <c r="N7525" i="3"/>
  <c r="M7525" i="3"/>
  <c r="K7525" i="3"/>
  <c r="I7525" i="3"/>
  <c r="L7525" i="3" s="1"/>
  <c r="Q7524" i="3"/>
  <c r="P7524" i="3"/>
  <c r="O7524" i="3"/>
  <c r="N7524" i="3"/>
  <c r="M7524" i="3"/>
  <c r="K7524" i="3"/>
  <c r="I7524" i="3"/>
  <c r="J7524" i="3" s="1"/>
  <c r="Q7523" i="3"/>
  <c r="P7523" i="3"/>
  <c r="O7523" i="3"/>
  <c r="N7523" i="3"/>
  <c r="M7523" i="3"/>
  <c r="K7523" i="3"/>
  <c r="I7523" i="3"/>
  <c r="L7523" i="3" s="1"/>
  <c r="Q7522" i="3"/>
  <c r="P7522" i="3"/>
  <c r="O7522" i="3"/>
  <c r="N7522" i="3"/>
  <c r="M7522" i="3"/>
  <c r="K7522" i="3"/>
  <c r="I7522" i="3"/>
  <c r="L7522" i="3" s="1"/>
  <c r="Q7521" i="3"/>
  <c r="P7521" i="3"/>
  <c r="O7521" i="3"/>
  <c r="N7521" i="3"/>
  <c r="M7521" i="3"/>
  <c r="K7521" i="3"/>
  <c r="I7521" i="3"/>
  <c r="L7521" i="3" s="1"/>
  <c r="Q7520" i="3"/>
  <c r="P7520" i="3"/>
  <c r="O7520" i="3"/>
  <c r="N7520" i="3"/>
  <c r="M7520" i="3"/>
  <c r="K7520" i="3"/>
  <c r="I7520" i="3"/>
  <c r="L7520" i="3" s="1"/>
  <c r="Q7519" i="3"/>
  <c r="P7519" i="3"/>
  <c r="O7519" i="3"/>
  <c r="N7519" i="3"/>
  <c r="M7519" i="3"/>
  <c r="K7519" i="3"/>
  <c r="I7519" i="3"/>
  <c r="L7519" i="3" s="1"/>
  <c r="Q7518" i="3"/>
  <c r="P7518" i="3"/>
  <c r="O7518" i="3"/>
  <c r="N7518" i="3"/>
  <c r="M7518" i="3"/>
  <c r="K7518" i="3"/>
  <c r="I7518" i="3"/>
  <c r="Q7517" i="3"/>
  <c r="P7517" i="3"/>
  <c r="O7517" i="3"/>
  <c r="N7517" i="3"/>
  <c r="M7517" i="3"/>
  <c r="K7517" i="3"/>
  <c r="I7517" i="3"/>
  <c r="L7517" i="3" s="1"/>
  <c r="Q7516" i="3"/>
  <c r="P7516" i="3"/>
  <c r="O7516" i="3"/>
  <c r="N7516" i="3"/>
  <c r="M7516" i="3"/>
  <c r="K7516" i="3"/>
  <c r="I7516" i="3"/>
  <c r="J7516" i="3" s="1"/>
  <c r="Q7515" i="3"/>
  <c r="P7515" i="3"/>
  <c r="O7515" i="3"/>
  <c r="N7515" i="3"/>
  <c r="M7515" i="3"/>
  <c r="K7515" i="3"/>
  <c r="I7515" i="3"/>
  <c r="L7515" i="3" s="1"/>
  <c r="Q7514" i="3"/>
  <c r="P7514" i="3"/>
  <c r="O7514" i="3"/>
  <c r="N7514" i="3"/>
  <c r="M7514" i="3"/>
  <c r="K7514" i="3"/>
  <c r="I7514" i="3"/>
  <c r="L7514" i="3" s="1"/>
  <c r="Q7513" i="3"/>
  <c r="P7513" i="3"/>
  <c r="O7513" i="3"/>
  <c r="N7513" i="3"/>
  <c r="M7513" i="3"/>
  <c r="K7513" i="3"/>
  <c r="I7513" i="3"/>
  <c r="L7513" i="3" s="1"/>
  <c r="Q7512" i="3"/>
  <c r="P7512" i="3"/>
  <c r="O7512" i="3"/>
  <c r="N7512" i="3"/>
  <c r="M7512" i="3"/>
  <c r="K7512" i="3"/>
  <c r="I7512" i="3"/>
  <c r="L7512" i="3" s="1"/>
  <c r="Q7511" i="3"/>
  <c r="P7511" i="3"/>
  <c r="O7511" i="3"/>
  <c r="N7511" i="3"/>
  <c r="M7511" i="3"/>
  <c r="K7511" i="3"/>
  <c r="I7511" i="3"/>
  <c r="L7511" i="3" s="1"/>
  <c r="Q7510" i="3"/>
  <c r="P7510" i="3"/>
  <c r="O7510" i="3"/>
  <c r="N7510" i="3"/>
  <c r="M7510" i="3"/>
  <c r="K7510" i="3"/>
  <c r="I7510" i="3"/>
  <c r="Q7509" i="3"/>
  <c r="P7509" i="3"/>
  <c r="O7509" i="3"/>
  <c r="N7509" i="3"/>
  <c r="M7509" i="3"/>
  <c r="K7509" i="3"/>
  <c r="I7509" i="3"/>
  <c r="L7509" i="3" s="1"/>
  <c r="Q7508" i="3"/>
  <c r="P7508" i="3"/>
  <c r="O7508" i="3"/>
  <c r="N7508" i="3"/>
  <c r="M7508" i="3"/>
  <c r="K7508" i="3"/>
  <c r="I7508" i="3"/>
  <c r="J7508" i="3" s="1"/>
  <c r="Q7507" i="3"/>
  <c r="P7507" i="3"/>
  <c r="O7507" i="3"/>
  <c r="N7507" i="3"/>
  <c r="M7507" i="3"/>
  <c r="K7507" i="3"/>
  <c r="I7507" i="3"/>
  <c r="L7507" i="3" s="1"/>
  <c r="Q7506" i="3"/>
  <c r="P7506" i="3"/>
  <c r="O7506" i="3"/>
  <c r="N7506" i="3"/>
  <c r="M7506" i="3"/>
  <c r="K7506" i="3"/>
  <c r="I7506" i="3"/>
  <c r="L7506" i="3" s="1"/>
  <c r="Q7505" i="3"/>
  <c r="P7505" i="3"/>
  <c r="O7505" i="3"/>
  <c r="N7505" i="3"/>
  <c r="M7505" i="3"/>
  <c r="K7505" i="3"/>
  <c r="I7505" i="3"/>
  <c r="L7505" i="3" s="1"/>
  <c r="Q7504" i="3"/>
  <c r="P7504" i="3"/>
  <c r="O7504" i="3"/>
  <c r="N7504" i="3"/>
  <c r="M7504" i="3"/>
  <c r="K7504" i="3"/>
  <c r="I7504" i="3"/>
  <c r="L7504" i="3" s="1"/>
  <c r="Q7503" i="3"/>
  <c r="P7503" i="3"/>
  <c r="O7503" i="3"/>
  <c r="N7503" i="3"/>
  <c r="M7503" i="3"/>
  <c r="K7503" i="3"/>
  <c r="I7503" i="3"/>
  <c r="L7503" i="3" s="1"/>
  <c r="Q7502" i="3"/>
  <c r="P7502" i="3"/>
  <c r="O7502" i="3"/>
  <c r="N7502" i="3"/>
  <c r="M7502" i="3"/>
  <c r="K7502" i="3"/>
  <c r="I7502" i="3"/>
  <c r="Q7501" i="3"/>
  <c r="P7501" i="3"/>
  <c r="O7501" i="3"/>
  <c r="N7501" i="3"/>
  <c r="M7501" i="3"/>
  <c r="K7501" i="3"/>
  <c r="I7501" i="3"/>
  <c r="L7501" i="3" s="1"/>
  <c r="Q7500" i="3"/>
  <c r="P7500" i="3"/>
  <c r="O7500" i="3"/>
  <c r="N7500" i="3"/>
  <c r="M7500" i="3"/>
  <c r="L7500" i="3"/>
  <c r="K7500" i="3"/>
  <c r="I7500" i="3"/>
  <c r="J7500" i="3" s="1"/>
  <c r="Q7499" i="3"/>
  <c r="P7499" i="3"/>
  <c r="O7499" i="3"/>
  <c r="N7499" i="3"/>
  <c r="M7499" i="3"/>
  <c r="K7499" i="3"/>
  <c r="I7499" i="3"/>
  <c r="L7499" i="3" s="1"/>
  <c r="Q7498" i="3"/>
  <c r="P7498" i="3"/>
  <c r="O7498" i="3"/>
  <c r="N7498" i="3"/>
  <c r="M7498" i="3"/>
  <c r="K7498" i="3"/>
  <c r="I7498" i="3"/>
  <c r="L7498" i="3" s="1"/>
  <c r="Q7497" i="3"/>
  <c r="P7497" i="3"/>
  <c r="O7497" i="3"/>
  <c r="N7497" i="3"/>
  <c r="M7497" i="3"/>
  <c r="K7497" i="3"/>
  <c r="I7497" i="3"/>
  <c r="L7497" i="3" s="1"/>
  <c r="Q7496" i="3"/>
  <c r="P7496" i="3"/>
  <c r="O7496" i="3"/>
  <c r="N7496" i="3"/>
  <c r="M7496" i="3"/>
  <c r="K7496" i="3"/>
  <c r="I7496" i="3"/>
  <c r="L7496" i="3" s="1"/>
  <c r="Q7495" i="3"/>
  <c r="P7495" i="3"/>
  <c r="O7495" i="3"/>
  <c r="N7495" i="3"/>
  <c r="M7495" i="3"/>
  <c r="K7495" i="3"/>
  <c r="I7495" i="3"/>
  <c r="L7495" i="3" s="1"/>
  <c r="Q7494" i="3"/>
  <c r="P7494" i="3"/>
  <c r="O7494" i="3"/>
  <c r="N7494" i="3"/>
  <c r="M7494" i="3"/>
  <c r="K7494" i="3"/>
  <c r="I7494" i="3"/>
  <c r="Q7493" i="3"/>
  <c r="P7493" i="3"/>
  <c r="O7493" i="3"/>
  <c r="N7493" i="3"/>
  <c r="M7493" i="3"/>
  <c r="K7493" i="3"/>
  <c r="I7493" i="3"/>
  <c r="J7493" i="3" s="1"/>
  <c r="Q7492" i="3"/>
  <c r="P7492" i="3"/>
  <c r="O7492" i="3"/>
  <c r="N7492" i="3"/>
  <c r="M7492" i="3"/>
  <c r="K7492" i="3"/>
  <c r="I7492" i="3"/>
  <c r="L7492" i="3" s="1"/>
  <c r="Q7491" i="3"/>
  <c r="P7491" i="3"/>
  <c r="O7491" i="3"/>
  <c r="N7491" i="3"/>
  <c r="M7491" i="3"/>
  <c r="K7491" i="3"/>
  <c r="I7491" i="3"/>
  <c r="L7491" i="3" s="1"/>
  <c r="Q7490" i="3"/>
  <c r="P7490" i="3"/>
  <c r="O7490" i="3"/>
  <c r="N7490" i="3"/>
  <c r="M7490" i="3"/>
  <c r="K7490" i="3"/>
  <c r="I7490" i="3"/>
  <c r="L7490" i="3" s="1"/>
  <c r="Q7489" i="3"/>
  <c r="P7489" i="3"/>
  <c r="O7489" i="3"/>
  <c r="N7489" i="3"/>
  <c r="M7489" i="3"/>
  <c r="K7489" i="3"/>
  <c r="I7489" i="3"/>
  <c r="L7489" i="3" s="1"/>
  <c r="Q7488" i="3"/>
  <c r="P7488" i="3"/>
  <c r="O7488" i="3"/>
  <c r="N7488" i="3"/>
  <c r="M7488" i="3"/>
  <c r="K7488" i="3"/>
  <c r="I7488" i="3"/>
  <c r="L7488" i="3" s="1"/>
  <c r="Q7487" i="3"/>
  <c r="P7487" i="3"/>
  <c r="O7487" i="3"/>
  <c r="N7487" i="3"/>
  <c r="M7487" i="3"/>
  <c r="K7487" i="3"/>
  <c r="I7487" i="3"/>
  <c r="L7487" i="3" s="1"/>
  <c r="Q7486" i="3"/>
  <c r="P7486" i="3"/>
  <c r="O7486" i="3"/>
  <c r="N7486" i="3"/>
  <c r="M7486" i="3"/>
  <c r="K7486" i="3"/>
  <c r="I7486" i="3"/>
  <c r="Q7485" i="3"/>
  <c r="P7485" i="3"/>
  <c r="O7485" i="3"/>
  <c r="N7485" i="3"/>
  <c r="M7485" i="3"/>
  <c r="K7485" i="3"/>
  <c r="I7485" i="3"/>
  <c r="L7485" i="3" s="1"/>
  <c r="Q7484" i="3"/>
  <c r="P7484" i="3"/>
  <c r="O7484" i="3"/>
  <c r="N7484" i="3"/>
  <c r="M7484" i="3"/>
  <c r="K7484" i="3"/>
  <c r="I7484" i="3"/>
  <c r="L7484" i="3" s="1"/>
  <c r="Q7483" i="3"/>
  <c r="P7483" i="3"/>
  <c r="O7483" i="3"/>
  <c r="N7483" i="3"/>
  <c r="M7483" i="3"/>
  <c r="K7483" i="3"/>
  <c r="I7483" i="3"/>
  <c r="L7483" i="3" s="1"/>
  <c r="Q7482" i="3"/>
  <c r="P7482" i="3"/>
  <c r="O7482" i="3"/>
  <c r="N7482" i="3"/>
  <c r="M7482" i="3"/>
  <c r="K7482" i="3"/>
  <c r="I7482" i="3"/>
  <c r="L7482" i="3" s="1"/>
  <c r="Q7481" i="3"/>
  <c r="P7481" i="3"/>
  <c r="O7481" i="3"/>
  <c r="N7481" i="3"/>
  <c r="M7481" i="3"/>
  <c r="K7481" i="3"/>
  <c r="I7481" i="3"/>
  <c r="L7481" i="3" s="1"/>
  <c r="Q7480" i="3"/>
  <c r="P7480" i="3"/>
  <c r="O7480" i="3"/>
  <c r="N7480" i="3"/>
  <c r="M7480" i="3"/>
  <c r="K7480" i="3"/>
  <c r="I7480" i="3"/>
  <c r="L7480" i="3" s="1"/>
  <c r="Q7479" i="3"/>
  <c r="P7479" i="3"/>
  <c r="O7479" i="3"/>
  <c r="N7479" i="3"/>
  <c r="M7479" i="3"/>
  <c r="K7479" i="3"/>
  <c r="I7479" i="3"/>
  <c r="L7479" i="3" s="1"/>
  <c r="Q7478" i="3"/>
  <c r="P7478" i="3"/>
  <c r="O7478" i="3"/>
  <c r="N7478" i="3"/>
  <c r="M7478" i="3"/>
  <c r="K7478" i="3"/>
  <c r="I7478" i="3"/>
  <c r="Q7477" i="3"/>
  <c r="P7477" i="3"/>
  <c r="O7477" i="3"/>
  <c r="N7477" i="3"/>
  <c r="M7477" i="3"/>
  <c r="K7477" i="3"/>
  <c r="I7477" i="3"/>
  <c r="L7477" i="3" s="1"/>
  <c r="Q7476" i="3"/>
  <c r="P7476" i="3"/>
  <c r="O7476" i="3"/>
  <c r="N7476" i="3"/>
  <c r="M7476" i="3"/>
  <c r="K7476" i="3"/>
  <c r="I7476" i="3"/>
  <c r="L7476" i="3" s="1"/>
  <c r="Q7475" i="3"/>
  <c r="P7475" i="3"/>
  <c r="O7475" i="3"/>
  <c r="N7475" i="3"/>
  <c r="M7475" i="3"/>
  <c r="K7475" i="3"/>
  <c r="I7475" i="3"/>
  <c r="Q7474" i="3"/>
  <c r="P7474" i="3"/>
  <c r="O7474" i="3"/>
  <c r="N7474" i="3"/>
  <c r="M7474" i="3"/>
  <c r="K7474" i="3"/>
  <c r="I7474" i="3"/>
  <c r="Q7473" i="3"/>
  <c r="P7473" i="3"/>
  <c r="O7473" i="3"/>
  <c r="N7473" i="3"/>
  <c r="M7473" i="3"/>
  <c r="K7473" i="3"/>
  <c r="I7473" i="3"/>
  <c r="L7473" i="3" s="1"/>
  <c r="Q7472" i="3"/>
  <c r="P7472" i="3"/>
  <c r="O7472" i="3"/>
  <c r="N7472" i="3"/>
  <c r="M7472" i="3"/>
  <c r="K7472" i="3"/>
  <c r="I7472" i="3"/>
  <c r="L7472" i="3" s="1"/>
  <c r="Q7471" i="3"/>
  <c r="P7471" i="3"/>
  <c r="O7471" i="3"/>
  <c r="N7471" i="3"/>
  <c r="M7471" i="3"/>
  <c r="K7471" i="3"/>
  <c r="I7471" i="3"/>
  <c r="L7471" i="3" s="1"/>
  <c r="Q7470" i="3"/>
  <c r="P7470" i="3"/>
  <c r="O7470" i="3"/>
  <c r="N7470" i="3"/>
  <c r="M7470" i="3"/>
  <c r="K7470" i="3"/>
  <c r="I7470" i="3"/>
  <c r="Q7469" i="3"/>
  <c r="P7469" i="3"/>
  <c r="O7469" i="3"/>
  <c r="N7469" i="3"/>
  <c r="M7469" i="3"/>
  <c r="K7469" i="3"/>
  <c r="I7469" i="3"/>
  <c r="L7469" i="3" s="1"/>
  <c r="Q7468" i="3"/>
  <c r="P7468" i="3"/>
  <c r="O7468" i="3"/>
  <c r="N7468" i="3"/>
  <c r="M7468" i="3"/>
  <c r="K7468" i="3"/>
  <c r="I7468" i="3"/>
  <c r="L7468" i="3" s="1"/>
  <c r="Q7467" i="3"/>
  <c r="P7467" i="3"/>
  <c r="O7467" i="3"/>
  <c r="N7467" i="3"/>
  <c r="M7467" i="3"/>
  <c r="K7467" i="3"/>
  <c r="I7467" i="3"/>
  <c r="Q7466" i="3"/>
  <c r="P7466" i="3"/>
  <c r="O7466" i="3"/>
  <c r="N7466" i="3"/>
  <c r="M7466" i="3"/>
  <c r="K7466" i="3"/>
  <c r="I7466" i="3"/>
  <c r="J7466" i="3" s="1"/>
  <c r="Q7465" i="3"/>
  <c r="P7465" i="3"/>
  <c r="O7465" i="3"/>
  <c r="N7465" i="3"/>
  <c r="M7465" i="3"/>
  <c r="K7465" i="3"/>
  <c r="I7465" i="3"/>
  <c r="L7465" i="3" s="1"/>
  <c r="Q7464" i="3"/>
  <c r="P7464" i="3"/>
  <c r="O7464" i="3"/>
  <c r="N7464" i="3"/>
  <c r="M7464" i="3"/>
  <c r="K7464" i="3"/>
  <c r="I7464" i="3"/>
  <c r="Q7463" i="3"/>
  <c r="P7463" i="3"/>
  <c r="O7463" i="3"/>
  <c r="N7463" i="3"/>
  <c r="M7463" i="3"/>
  <c r="K7463" i="3"/>
  <c r="I7463" i="3"/>
  <c r="L7463" i="3" s="1"/>
  <c r="Q7462" i="3"/>
  <c r="P7462" i="3"/>
  <c r="O7462" i="3"/>
  <c r="N7462" i="3"/>
  <c r="M7462" i="3"/>
  <c r="K7462" i="3"/>
  <c r="I7462" i="3"/>
  <c r="Q7461" i="3"/>
  <c r="P7461" i="3"/>
  <c r="O7461" i="3"/>
  <c r="N7461" i="3"/>
  <c r="M7461" i="3"/>
  <c r="K7461" i="3"/>
  <c r="I7461" i="3"/>
  <c r="L7461" i="3" s="1"/>
  <c r="Q7460" i="3"/>
  <c r="P7460" i="3"/>
  <c r="O7460" i="3"/>
  <c r="N7460" i="3"/>
  <c r="M7460" i="3"/>
  <c r="K7460" i="3"/>
  <c r="I7460" i="3"/>
  <c r="Q7459" i="3"/>
  <c r="P7459" i="3"/>
  <c r="O7459" i="3"/>
  <c r="N7459" i="3"/>
  <c r="M7459" i="3"/>
  <c r="K7459" i="3"/>
  <c r="I7459" i="3"/>
  <c r="L7459" i="3" s="1"/>
  <c r="Q7458" i="3"/>
  <c r="P7458" i="3"/>
  <c r="O7458" i="3"/>
  <c r="N7458" i="3"/>
  <c r="M7458" i="3"/>
  <c r="K7458" i="3"/>
  <c r="I7458" i="3"/>
  <c r="Q7457" i="3"/>
  <c r="P7457" i="3"/>
  <c r="O7457" i="3"/>
  <c r="N7457" i="3"/>
  <c r="M7457" i="3"/>
  <c r="K7457" i="3"/>
  <c r="I7457" i="3"/>
  <c r="L7457" i="3" s="1"/>
  <c r="Q7456" i="3"/>
  <c r="P7456" i="3"/>
  <c r="O7456" i="3"/>
  <c r="N7456" i="3"/>
  <c r="M7456" i="3"/>
  <c r="K7456" i="3"/>
  <c r="I7456" i="3"/>
  <c r="L7456" i="3" s="1"/>
  <c r="Q7455" i="3"/>
  <c r="P7455" i="3"/>
  <c r="O7455" i="3"/>
  <c r="N7455" i="3"/>
  <c r="M7455" i="3"/>
  <c r="K7455" i="3"/>
  <c r="I7455" i="3"/>
  <c r="L7455" i="3" s="1"/>
  <c r="Q7454" i="3"/>
  <c r="P7454" i="3"/>
  <c r="O7454" i="3"/>
  <c r="N7454" i="3"/>
  <c r="M7454" i="3"/>
  <c r="K7454" i="3"/>
  <c r="I7454" i="3"/>
  <c r="Q7453" i="3"/>
  <c r="P7453" i="3"/>
  <c r="O7453" i="3"/>
  <c r="N7453" i="3"/>
  <c r="M7453" i="3"/>
  <c r="K7453" i="3"/>
  <c r="I7453" i="3"/>
  <c r="Q7452" i="3"/>
  <c r="P7452" i="3"/>
  <c r="O7452" i="3"/>
  <c r="N7452" i="3"/>
  <c r="M7452" i="3"/>
  <c r="K7452" i="3"/>
  <c r="I7452" i="3"/>
  <c r="J7452" i="3" s="1"/>
  <c r="Q7451" i="3"/>
  <c r="P7451" i="3"/>
  <c r="O7451" i="3"/>
  <c r="N7451" i="3"/>
  <c r="M7451" i="3"/>
  <c r="K7451" i="3"/>
  <c r="I7451" i="3"/>
  <c r="L7451" i="3" s="1"/>
  <c r="Q7450" i="3"/>
  <c r="P7450" i="3"/>
  <c r="O7450" i="3"/>
  <c r="N7450" i="3"/>
  <c r="M7450" i="3"/>
  <c r="K7450" i="3"/>
  <c r="I7450" i="3"/>
  <c r="L7450" i="3" s="1"/>
  <c r="Q7449" i="3"/>
  <c r="P7449" i="3"/>
  <c r="O7449" i="3"/>
  <c r="N7449" i="3"/>
  <c r="M7449" i="3"/>
  <c r="K7449" i="3"/>
  <c r="I7449" i="3"/>
  <c r="L7449" i="3" s="1"/>
  <c r="Q7448" i="3"/>
  <c r="P7448" i="3"/>
  <c r="O7448" i="3"/>
  <c r="N7448" i="3"/>
  <c r="M7448" i="3"/>
  <c r="K7448" i="3"/>
  <c r="I7448" i="3"/>
  <c r="L7448" i="3" s="1"/>
  <c r="Q7447" i="3"/>
  <c r="P7447" i="3"/>
  <c r="O7447" i="3"/>
  <c r="N7447" i="3"/>
  <c r="M7447" i="3"/>
  <c r="K7447" i="3"/>
  <c r="I7447" i="3"/>
  <c r="L7447" i="3" s="1"/>
  <c r="Q7446" i="3"/>
  <c r="P7446" i="3"/>
  <c r="O7446" i="3"/>
  <c r="N7446" i="3"/>
  <c r="M7446" i="3"/>
  <c r="K7446" i="3"/>
  <c r="I7446" i="3"/>
  <c r="Q7445" i="3"/>
  <c r="P7445" i="3"/>
  <c r="O7445" i="3"/>
  <c r="N7445" i="3"/>
  <c r="M7445" i="3"/>
  <c r="K7445" i="3"/>
  <c r="I7445" i="3"/>
  <c r="J7445" i="3" s="1"/>
  <c r="Q7444" i="3"/>
  <c r="P7444" i="3"/>
  <c r="O7444" i="3"/>
  <c r="N7444" i="3"/>
  <c r="M7444" i="3"/>
  <c r="K7444" i="3"/>
  <c r="I7444" i="3"/>
  <c r="L7444" i="3" s="1"/>
  <c r="Q7443" i="3"/>
  <c r="P7443" i="3"/>
  <c r="O7443" i="3"/>
  <c r="N7443" i="3"/>
  <c r="M7443" i="3"/>
  <c r="K7443" i="3"/>
  <c r="I7443" i="3"/>
  <c r="L7443" i="3" s="1"/>
  <c r="Q7442" i="3"/>
  <c r="P7442" i="3"/>
  <c r="O7442" i="3"/>
  <c r="N7442" i="3"/>
  <c r="M7442" i="3"/>
  <c r="K7442" i="3"/>
  <c r="I7442" i="3"/>
  <c r="J7442" i="3" s="1"/>
  <c r="Q7441" i="3"/>
  <c r="P7441" i="3"/>
  <c r="O7441" i="3"/>
  <c r="N7441" i="3"/>
  <c r="M7441" i="3"/>
  <c r="K7441" i="3"/>
  <c r="I7441" i="3"/>
  <c r="L7441" i="3" s="1"/>
  <c r="Q7440" i="3"/>
  <c r="P7440" i="3"/>
  <c r="O7440" i="3"/>
  <c r="N7440" i="3"/>
  <c r="M7440" i="3"/>
  <c r="K7440" i="3"/>
  <c r="I7440" i="3"/>
  <c r="L7440" i="3" s="1"/>
  <c r="Q7439" i="3"/>
  <c r="P7439" i="3"/>
  <c r="O7439" i="3"/>
  <c r="N7439" i="3"/>
  <c r="M7439" i="3"/>
  <c r="K7439" i="3"/>
  <c r="I7439" i="3"/>
  <c r="L7439" i="3" s="1"/>
  <c r="Q7438" i="3"/>
  <c r="P7438" i="3"/>
  <c r="O7438" i="3"/>
  <c r="N7438" i="3"/>
  <c r="M7438" i="3"/>
  <c r="K7438" i="3"/>
  <c r="I7438" i="3"/>
  <c r="Q7437" i="3"/>
  <c r="P7437" i="3"/>
  <c r="O7437" i="3"/>
  <c r="N7437" i="3"/>
  <c r="M7437" i="3"/>
  <c r="K7437" i="3"/>
  <c r="I7437" i="3"/>
  <c r="J7437" i="3" s="1"/>
  <c r="Q7436" i="3"/>
  <c r="P7436" i="3"/>
  <c r="O7436" i="3"/>
  <c r="N7436" i="3"/>
  <c r="M7436" i="3"/>
  <c r="K7436" i="3"/>
  <c r="I7436" i="3"/>
  <c r="J7436" i="3" s="1"/>
  <c r="Q7435" i="3"/>
  <c r="P7435" i="3"/>
  <c r="O7435" i="3"/>
  <c r="N7435" i="3"/>
  <c r="M7435" i="3"/>
  <c r="K7435" i="3"/>
  <c r="I7435" i="3"/>
  <c r="J7435" i="3" s="1"/>
  <c r="Q7434" i="3"/>
  <c r="P7434" i="3"/>
  <c r="O7434" i="3"/>
  <c r="N7434" i="3"/>
  <c r="M7434" i="3"/>
  <c r="K7434" i="3"/>
  <c r="I7434" i="3"/>
  <c r="J7434" i="3" s="1"/>
  <c r="Q7433" i="3"/>
  <c r="P7433" i="3"/>
  <c r="O7433" i="3"/>
  <c r="N7433" i="3"/>
  <c r="M7433" i="3"/>
  <c r="K7433" i="3"/>
  <c r="I7433" i="3"/>
  <c r="L7433" i="3" s="1"/>
  <c r="Q7432" i="3"/>
  <c r="P7432" i="3"/>
  <c r="O7432" i="3"/>
  <c r="N7432" i="3"/>
  <c r="M7432" i="3"/>
  <c r="K7432" i="3"/>
  <c r="I7432" i="3"/>
  <c r="L7432" i="3" s="1"/>
  <c r="Q7431" i="3"/>
  <c r="P7431" i="3"/>
  <c r="O7431" i="3"/>
  <c r="N7431" i="3"/>
  <c r="M7431" i="3"/>
  <c r="K7431" i="3"/>
  <c r="I7431" i="3"/>
  <c r="L7431" i="3" s="1"/>
  <c r="Q7430" i="3"/>
  <c r="P7430" i="3"/>
  <c r="O7430" i="3"/>
  <c r="N7430" i="3"/>
  <c r="M7430" i="3"/>
  <c r="K7430" i="3"/>
  <c r="I7430" i="3"/>
  <c r="Q7429" i="3"/>
  <c r="P7429" i="3"/>
  <c r="O7429" i="3"/>
  <c r="N7429" i="3"/>
  <c r="M7429" i="3"/>
  <c r="K7429" i="3"/>
  <c r="I7429" i="3"/>
  <c r="L7429" i="3" s="1"/>
  <c r="Q7428" i="3"/>
  <c r="P7428" i="3"/>
  <c r="O7428" i="3"/>
  <c r="N7428" i="3"/>
  <c r="M7428" i="3"/>
  <c r="K7428" i="3"/>
  <c r="I7428" i="3"/>
  <c r="J7428" i="3" s="1"/>
  <c r="Q7427" i="3"/>
  <c r="P7427" i="3"/>
  <c r="O7427" i="3"/>
  <c r="N7427" i="3"/>
  <c r="M7427" i="3"/>
  <c r="K7427" i="3"/>
  <c r="I7427" i="3"/>
  <c r="J7427" i="3" s="1"/>
  <c r="Q7426" i="3"/>
  <c r="P7426" i="3"/>
  <c r="O7426" i="3"/>
  <c r="N7426" i="3"/>
  <c r="M7426" i="3"/>
  <c r="K7426" i="3"/>
  <c r="I7426" i="3"/>
  <c r="J7426" i="3" s="1"/>
  <c r="Q7425" i="3"/>
  <c r="P7425" i="3"/>
  <c r="O7425" i="3"/>
  <c r="N7425" i="3"/>
  <c r="M7425" i="3"/>
  <c r="K7425" i="3"/>
  <c r="I7425" i="3"/>
  <c r="L7425" i="3" s="1"/>
  <c r="Q7424" i="3"/>
  <c r="P7424" i="3"/>
  <c r="O7424" i="3"/>
  <c r="N7424" i="3"/>
  <c r="M7424" i="3"/>
  <c r="K7424" i="3"/>
  <c r="I7424" i="3"/>
  <c r="L7424" i="3" s="1"/>
  <c r="Q7423" i="3"/>
  <c r="P7423" i="3"/>
  <c r="O7423" i="3"/>
  <c r="N7423" i="3"/>
  <c r="M7423" i="3"/>
  <c r="K7423" i="3"/>
  <c r="I7423" i="3"/>
  <c r="L7423" i="3" s="1"/>
  <c r="Q7422" i="3"/>
  <c r="P7422" i="3"/>
  <c r="O7422" i="3"/>
  <c r="N7422" i="3"/>
  <c r="M7422" i="3"/>
  <c r="K7422" i="3"/>
  <c r="I7422" i="3"/>
  <c r="Q7421" i="3"/>
  <c r="P7421" i="3"/>
  <c r="O7421" i="3"/>
  <c r="N7421" i="3"/>
  <c r="M7421" i="3"/>
  <c r="K7421" i="3"/>
  <c r="J7421" i="3"/>
  <c r="I7421" i="3"/>
  <c r="L7421" i="3" s="1"/>
  <c r="Q7420" i="3"/>
  <c r="P7420" i="3"/>
  <c r="O7420" i="3"/>
  <c r="N7420" i="3"/>
  <c r="M7420" i="3"/>
  <c r="K7420" i="3"/>
  <c r="I7420" i="3"/>
  <c r="L7420" i="3" s="1"/>
  <c r="Q7419" i="3"/>
  <c r="P7419" i="3"/>
  <c r="O7419" i="3"/>
  <c r="N7419" i="3"/>
  <c r="M7419" i="3"/>
  <c r="K7419" i="3"/>
  <c r="I7419" i="3"/>
  <c r="J7419" i="3" s="1"/>
  <c r="Q7418" i="3"/>
  <c r="P7418" i="3"/>
  <c r="O7418" i="3"/>
  <c r="N7418" i="3"/>
  <c r="M7418" i="3"/>
  <c r="K7418" i="3"/>
  <c r="I7418" i="3"/>
  <c r="L7418" i="3" s="1"/>
  <c r="Q7417" i="3"/>
  <c r="P7417" i="3"/>
  <c r="O7417" i="3"/>
  <c r="N7417" i="3"/>
  <c r="M7417" i="3"/>
  <c r="K7417" i="3"/>
  <c r="I7417" i="3"/>
  <c r="L7417" i="3" s="1"/>
  <c r="Q7416" i="3"/>
  <c r="P7416" i="3"/>
  <c r="O7416" i="3"/>
  <c r="N7416" i="3"/>
  <c r="M7416" i="3"/>
  <c r="K7416" i="3"/>
  <c r="I7416" i="3"/>
  <c r="L7416" i="3" s="1"/>
  <c r="Q7415" i="3"/>
  <c r="P7415" i="3"/>
  <c r="O7415" i="3"/>
  <c r="N7415" i="3"/>
  <c r="M7415" i="3"/>
  <c r="K7415" i="3"/>
  <c r="I7415" i="3"/>
  <c r="L7415" i="3" s="1"/>
  <c r="Q7414" i="3"/>
  <c r="P7414" i="3"/>
  <c r="O7414" i="3"/>
  <c r="N7414" i="3"/>
  <c r="M7414" i="3"/>
  <c r="K7414" i="3"/>
  <c r="I7414" i="3"/>
  <c r="Q7413" i="3"/>
  <c r="P7413" i="3"/>
  <c r="O7413" i="3"/>
  <c r="N7413" i="3"/>
  <c r="M7413" i="3"/>
  <c r="K7413" i="3"/>
  <c r="I7413" i="3"/>
  <c r="L7413" i="3" s="1"/>
  <c r="Q7412" i="3"/>
  <c r="P7412" i="3"/>
  <c r="O7412" i="3"/>
  <c r="N7412" i="3"/>
  <c r="M7412" i="3"/>
  <c r="K7412" i="3"/>
  <c r="I7412" i="3"/>
  <c r="J7412" i="3" s="1"/>
  <c r="Q7411" i="3"/>
  <c r="P7411" i="3"/>
  <c r="O7411" i="3"/>
  <c r="N7411" i="3"/>
  <c r="M7411" i="3"/>
  <c r="K7411" i="3"/>
  <c r="I7411" i="3"/>
  <c r="L7411" i="3" s="1"/>
  <c r="Q7410" i="3"/>
  <c r="P7410" i="3"/>
  <c r="O7410" i="3"/>
  <c r="N7410" i="3"/>
  <c r="M7410" i="3"/>
  <c r="K7410" i="3"/>
  <c r="I7410" i="3"/>
  <c r="L7410" i="3" s="1"/>
  <c r="Q7409" i="3"/>
  <c r="P7409" i="3"/>
  <c r="O7409" i="3"/>
  <c r="N7409" i="3"/>
  <c r="M7409" i="3"/>
  <c r="K7409" i="3"/>
  <c r="I7409" i="3"/>
  <c r="L7409" i="3" s="1"/>
  <c r="Q7408" i="3"/>
  <c r="P7408" i="3"/>
  <c r="O7408" i="3"/>
  <c r="N7408" i="3"/>
  <c r="M7408" i="3"/>
  <c r="K7408" i="3"/>
  <c r="I7408" i="3"/>
  <c r="L7408" i="3" s="1"/>
  <c r="Q7407" i="3"/>
  <c r="P7407" i="3"/>
  <c r="O7407" i="3"/>
  <c r="N7407" i="3"/>
  <c r="M7407" i="3"/>
  <c r="K7407" i="3"/>
  <c r="I7407" i="3"/>
  <c r="L7407" i="3" s="1"/>
  <c r="Q7406" i="3"/>
  <c r="P7406" i="3"/>
  <c r="O7406" i="3"/>
  <c r="N7406" i="3"/>
  <c r="M7406" i="3"/>
  <c r="K7406" i="3"/>
  <c r="I7406" i="3"/>
  <c r="Q7405" i="3"/>
  <c r="P7405" i="3"/>
  <c r="O7405" i="3"/>
  <c r="N7405" i="3"/>
  <c r="M7405" i="3"/>
  <c r="K7405" i="3"/>
  <c r="I7405" i="3"/>
  <c r="Q7404" i="3"/>
  <c r="P7404" i="3"/>
  <c r="O7404" i="3"/>
  <c r="N7404" i="3"/>
  <c r="M7404" i="3"/>
  <c r="K7404" i="3"/>
  <c r="I7404" i="3"/>
  <c r="L7404" i="3" s="1"/>
  <c r="Q7403" i="3"/>
  <c r="P7403" i="3"/>
  <c r="O7403" i="3"/>
  <c r="N7403" i="3"/>
  <c r="M7403" i="3"/>
  <c r="K7403" i="3"/>
  <c r="I7403" i="3"/>
  <c r="L7403" i="3" s="1"/>
  <c r="Q7402" i="3"/>
  <c r="P7402" i="3"/>
  <c r="O7402" i="3"/>
  <c r="N7402" i="3"/>
  <c r="M7402" i="3"/>
  <c r="K7402" i="3"/>
  <c r="I7402" i="3"/>
  <c r="L7402" i="3" s="1"/>
  <c r="Q7401" i="3"/>
  <c r="P7401" i="3"/>
  <c r="O7401" i="3"/>
  <c r="N7401" i="3"/>
  <c r="M7401" i="3"/>
  <c r="K7401" i="3"/>
  <c r="I7401" i="3"/>
  <c r="L7401" i="3" s="1"/>
  <c r="Q7400" i="3"/>
  <c r="P7400" i="3"/>
  <c r="O7400" i="3"/>
  <c r="N7400" i="3"/>
  <c r="M7400" i="3"/>
  <c r="K7400" i="3"/>
  <c r="I7400" i="3"/>
  <c r="L7400" i="3" s="1"/>
  <c r="Q7399" i="3"/>
  <c r="P7399" i="3"/>
  <c r="O7399" i="3"/>
  <c r="N7399" i="3"/>
  <c r="M7399" i="3"/>
  <c r="K7399" i="3"/>
  <c r="I7399" i="3"/>
  <c r="L7399" i="3" s="1"/>
  <c r="Q7398" i="3"/>
  <c r="P7398" i="3"/>
  <c r="O7398" i="3"/>
  <c r="N7398" i="3"/>
  <c r="M7398" i="3"/>
  <c r="K7398" i="3"/>
  <c r="I7398" i="3"/>
  <c r="Q7397" i="3"/>
  <c r="P7397" i="3"/>
  <c r="O7397" i="3"/>
  <c r="N7397" i="3"/>
  <c r="M7397" i="3"/>
  <c r="K7397" i="3"/>
  <c r="I7397" i="3"/>
  <c r="L7397" i="3" s="1"/>
  <c r="Q7396" i="3"/>
  <c r="P7396" i="3"/>
  <c r="O7396" i="3"/>
  <c r="N7396" i="3"/>
  <c r="M7396" i="3"/>
  <c r="K7396" i="3"/>
  <c r="I7396" i="3"/>
  <c r="L7396" i="3" s="1"/>
  <c r="Q7395" i="3"/>
  <c r="P7395" i="3"/>
  <c r="O7395" i="3"/>
  <c r="N7395" i="3"/>
  <c r="M7395" i="3"/>
  <c r="K7395" i="3"/>
  <c r="I7395" i="3"/>
  <c r="Q7394" i="3"/>
  <c r="P7394" i="3"/>
  <c r="O7394" i="3"/>
  <c r="N7394" i="3"/>
  <c r="M7394" i="3"/>
  <c r="K7394" i="3"/>
  <c r="I7394" i="3"/>
  <c r="Q7393" i="3"/>
  <c r="P7393" i="3"/>
  <c r="O7393" i="3"/>
  <c r="N7393" i="3"/>
  <c r="M7393" i="3"/>
  <c r="K7393" i="3"/>
  <c r="I7393" i="3"/>
  <c r="L7393" i="3" s="1"/>
  <c r="Q7392" i="3"/>
  <c r="P7392" i="3"/>
  <c r="O7392" i="3"/>
  <c r="N7392" i="3"/>
  <c r="M7392" i="3"/>
  <c r="K7392" i="3"/>
  <c r="I7392" i="3"/>
  <c r="L7392" i="3" s="1"/>
  <c r="Q7391" i="3"/>
  <c r="P7391" i="3"/>
  <c r="O7391" i="3"/>
  <c r="N7391" i="3"/>
  <c r="M7391" i="3"/>
  <c r="K7391" i="3"/>
  <c r="I7391" i="3"/>
  <c r="L7391" i="3" s="1"/>
  <c r="Q7390" i="3"/>
  <c r="P7390" i="3"/>
  <c r="O7390" i="3"/>
  <c r="N7390" i="3"/>
  <c r="M7390" i="3"/>
  <c r="K7390" i="3"/>
  <c r="I7390" i="3"/>
  <c r="Q7389" i="3"/>
  <c r="P7389" i="3"/>
  <c r="O7389" i="3"/>
  <c r="N7389" i="3"/>
  <c r="M7389" i="3"/>
  <c r="K7389" i="3"/>
  <c r="I7389" i="3"/>
  <c r="L7389" i="3" s="1"/>
  <c r="Q7388" i="3"/>
  <c r="P7388" i="3"/>
  <c r="O7388" i="3"/>
  <c r="N7388" i="3"/>
  <c r="M7388" i="3"/>
  <c r="K7388" i="3"/>
  <c r="J7388" i="3"/>
  <c r="I7388" i="3"/>
  <c r="L7388" i="3" s="1"/>
  <c r="Q7387" i="3"/>
  <c r="P7387" i="3"/>
  <c r="O7387" i="3"/>
  <c r="N7387" i="3"/>
  <c r="M7387" i="3"/>
  <c r="K7387" i="3"/>
  <c r="I7387" i="3"/>
  <c r="Q7386" i="3"/>
  <c r="P7386" i="3"/>
  <c r="O7386" i="3"/>
  <c r="N7386" i="3"/>
  <c r="M7386" i="3"/>
  <c r="K7386" i="3"/>
  <c r="I7386" i="3"/>
  <c r="L7386" i="3" s="1"/>
  <c r="Q7385" i="3"/>
  <c r="P7385" i="3"/>
  <c r="O7385" i="3"/>
  <c r="N7385" i="3"/>
  <c r="M7385" i="3"/>
  <c r="K7385" i="3"/>
  <c r="I7385" i="3"/>
  <c r="L7385" i="3" s="1"/>
  <c r="Q7384" i="3"/>
  <c r="P7384" i="3"/>
  <c r="O7384" i="3"/>
  <c r="N7384" i="3"/>
  <c r="M7384" i="3"/>
  <c r="K7384" i="3"/>
  <c r="I7384" i="3"/>
  <c r="Q7383" i="3"/>
  <c r="P7383" i="3"/>
  <c r="O7383" i="3"/>
  <c r="N7383" i="3"/>
  <c r="M7383" i="3"/>
  <c r="K7383" i="3"/>
  <c r="I7383" i="3"/>
  <c r="L7383" i="3" s="1"/>
  <c r="Q7382" i="3"/>
  <c r="P7382" i="3"/>
  <c r="O7382" i="3"/>
  <c r="N7382" i="3"/>
  <c r="M7382" i="3"/>
  <c r="K7382" i="3"/>
  <c r="I7382" i="3"/>
  <c r="Q7381" i="3"/>
  <c r="P7381" i="3"/>
  <c r="O7381" i="3"/>
  <c r="N7381" i="3"/>
  <c r="M7381" i="3"/>
  <c r="K7381" i="3"/>
  <c r="I7381" i="3"/>
  <c r="L7381" i="3" s="1"/>
  <c r="Q7380" i="3"/>
  <c r="P7380" i="3"/>
  <c r="O7380" i="3"/>
  <c r="N7380" i="3"/>
  <c r="M7380" i="3"/>
  <c r="K7380" i="3"/>
  <c r="I7380" i="3"/>
  <c r="Q7379" i="3"/>
  <c r="P7379" i="3"/>
  <c r="O7379" i="3"/>
  <c r="N7379" i="3"/>
  <c r="M7379" i="3"/>
  <c r="K7379" i="3"/>
  <c r="I7379" i="3"/>
  <c r="L7379" i="3" s="1"/>
  <c r="Q7378" i="3"/>
  <c r="P7378" i="3"/>
  <c r="O7378" i="3"/>
  <c r="N7378" i="3"/>
  <c r="M7378" i="3"/>
  <c r="K7378" i="3"/>
  <c r="I7378" i="3"/>
  <c r="Q7377" i="3"/>
  <c r="P7377" i="3"/>
  <c r="O7377" i="3"/>
  <c r="N7377" i="3"/>
  <c r="M7377" i="3"/>
  <c r="K7377" i="3"/>
  <c r="I7377" i="3"/>
  <c r="L7377" i="3" s="1"/>
  <c r="Q7376" i="3"/>
  <c r="P7376" i="3"/>
  <c r="O7376" i="3"/>
  <c r="N7376" i="3"/>
  <c r="M7376" i="3"/>
  <c r="K7376" i="3"/>
  <c r="I7376" i="3"/>
  <c r="L7376" i="3" s="1"/>
  <c r="Q7375" i="3"/>
  <c r="P7375" i="3"/>
  <c r="O7375" i="3"/>
  <c r="N7375" i="3"/>
  <c r="M7375" i="3"/>
  <c r="K7375" i="3"/>
  <c r="I7375" i="3"/>
  <c r="L7375" i="3" s="1"/>
  <c r="Q7374" i="3"/>
  <c r="P7374" i="3"/>
  <c r="O7374" i="3"/>
  <c r="N7374" i="3"/>
  <c r="M7374" i="3"/>
  <c r="K7374" i="3"/>
  <c r="I7374" i="3"/>
  <c r="Q7373" i="3"/>
  <c r="P7373" i="3"/>
  <c r="O7373" i="3"/>
  <c r="N7373" i="3"/>
  <c r="M7373" i="3"/>
  <c r="K7373" i="3"/>
  <c r="I7373" i="3"/>
  <c r="Q7372" i="3"/>
  <c r="P7372" i="3"/>
  <c r="O7372" i="3"/>
  <c r="N7372" i="3"/>
  <c r="M7372" i="3"/>
  <c r="K7372" i="3"/>
  <c r="I7372" i="3"/>
  <c r="J7372" i="3" s="1"/>
  <c r="Q7371" i="3"/>
  <c r="P7371" i="3"/>
  <c r="O7371" i="3"/>
  <c r="N7371" i="3"/>
  <c r="M7371" i="3"/>
  <c r="K7371" i="3"/>
  <c r="I7371" i="3"/>
  <c r="L7371" i="3" s="1"/>
  <c r="Q7370" i="3"/>
  <c r="P7370" i="3"/>
  <c r="O7370" i="3"/>
  <c r="N7370" i="3"/>
  <c r="M7370" i="3"/>
  <c r="K7370" i="3"/>
  <c r="I7370" i="3"/>
  <c r="L7370" i="3" s="1"/>
  <c r="Q7369" i="3"/>
  <c r="P7369" i="3"/>
  <c r="O7369" i="3"/>
  <c r="N7369" i="3"/>
  <c r="M7369" i="3"/>
  <c r="K7369" i="3"/>
  <c r="I7369" i="3"/>
  <c r="L7369" i="3" s="1"/>
  <c r="Q7368" i="3"/>
  <c r="P7368" i="3"/>
  <c r="O7368" i="3"/>
  <c r="N7368" i="3"/>
  <c r="M7368" i="3"/>
  <c r="K7368" i="3"/>
  <c r="I7368" i="3"/>
  <c r="L7368" i="3" s="1"/>
  <c r="Q7367" i="3"/>
  <c r="P7367" i="3"/>
  <c r="O7367" i="3"/>
  <c r="N7367" i="3"/>
  <c r="M7367" i="3"/>
  <c r="K7367" i="3"/>
  <c r="I7367" i="3"/>
  <c r="L7367" i="3" s="1"/>
  <c r="Q7366" i="3"/>
  <c r="P7366" i="3"/>
  <c r="O7366" i="3"/>
  <c r="N7366" i="3"/>
  <c r="M7366" i="3"/>
  <c r="K7366" i="3"/>
  <c r="I7366" i="3"/>
  <c r="Q7365" i="3"/>
  <c r="P7365" i="3"/>
  <c r="O7365" i="3"/>
  <c r="N7365" i="3"/>
  <c r="M7365" i="3"/>
  <c r="K7365" i="3"/>
  <c r="I7365" i="3"/>
  <c r="J7365" i="3" s="1"/>
  <c r="Q7364" i="3"/>
  <c r="P7364" i="3"/>
  <c r="O7364" i="3"/>
  <c r="N7364" i="3"/>
  <c r="M7364" i="3"/>
  <c r="K7364" i="3"/>
  <c r="I7364" i="3"/>
  <c r="L7364" i="3" s="1"/>
  <c r="Q7363" i="3"/>
  <c r="P7363" i="3"/>
  <c r="O7363" i="3"/>
  <c r="N7363" i="3"/>
  <c r="M7363" i="3"/>
  <c r="K7363" i="3"/>
  <c r="I7363" i="3"/>
  <c r="L7363" i="3" s="1"/>
  <c r="Q7362" i="3"/>
  <c r="P7362" i="3"/>
  <c r="O7362" i="3"/>
  <c r="N7362" i="3"/>
  <c r="M7362" i="3"/>
  <c r="K7362" i="3"/>
  <c r="I7362" i="3"/>
  <c r="J7362" i="3" s="1"/>
  <c r="Q7361" i="3"/>
  <c r="P7361" i="3"/>
  <c r="O7361" i="3"/>
  <c r="N7361" i="3"/>
  <c r="M7361" i="3"/>
  <c r="K7361" i="3"/>
  <c r="I7361" i="3"/>
  <c r="L7361" i="3" s="1"/>
  <c r="Q7360" i="3"/>
  <c r="P7360" i="3"/>
  <c r="O7360" i="3"/>
  <c r="N7360" i="3"/>
  <c r="M7360" i="3"/>
  <c r="K7360" i="3"/>
  <c r="I7360" i="3"/>
  <c r="L7360" i="3" s="1"/>
  <c r="Q7359" i="3"/>
  <c r="P7359" i="3"/>
  <c r="O7359" i="3"/>
  <c r="N7359" i="3"/>
  <c r="M7359" i="3"/>
  <c r="K7359" i="3"/>
  <c r="I7359" i="3"/>
  <c r="L7359" i="3" s="1"/>
  <c r="Q7358" i="3"/>
  <c r="P7358" i="3"/>
  <c r="O7358" i="3"/>
  <c r="N7358" i="3"/>
  <c r="M7358" i="3"/>
  <c r="K7358" i="3"/>
  <c r="I7358" i="3"/>
  <c r="Q7357" i="3"/>
  <c r="P7357" i="3"/>
  <c r="O7357" i="3"/>
  <c r="N7357" i="3"/>
  <c r="M7357" i="3"/>
  <c r="K7357" i="3"/>
  <c r="I7357" i="3"/>
  <c r="J7357" i="3" s="1"/>
  <c r="Q7356" i="3"/>
  <c r="P7356" i="3"/>
  <c r="O7356" i="3"/>
  <c r="N7356" i="3"/>
  <c r="M7356" i="3"/>
  <c r="K7356" i="3"/>
  <c r="I7356" i="3"/>
  <c r="L7356" i="3" s="1"/>
  <c r="Q7355" i="3"/>
  <c r="P7355" i="3"/>
  <c r="O7355" i="3"/>
  <c r="N7355" i="3"/>
  <c r="M7355" i="3"/>
  <c r="K7355" i="3"/>
  <c r="I7355" i="3"/>
  <c r="J7355" i="3" s="1"/>
  <c r="Q7354" i="3"/>
  <c r="P7354" i="3"/>
  <c r="O7354" i="3"/>
  <c r="N7354" i="3"/>
  <c r="M7354" i="3"/>
  <c r="K7354" i="3"/>
  <c r="I7354" i="3"/>
  <c r="L7354" i="3" s="1"/>
  <c r="Q7353" i="3"/>
  <c r="P7353" i="3"/>
  <c r="O7353" i="3"/>
  <c r="N7353" i="3"/>
  <c r="M7353" i="3"/>
  <c r="K7353" i="3"/>
  <c r="I7353" i="3"/>
  <c r="L7353" i="3" s="1"/>
  <c r="Q7352" i="3"/>
  <c r="P7352" i="3"/>
  <c r="O7352" i="3"/>
  <c r="N7352" i="3"/>
  <c r="M7352" i="3"/>
  <c r="K7352" i="3"/>
  <c r="I7352" i="3"/>
  <c r="L7352" i="3" s="1"/>
  <c r="Q7351" i="3"/>
  <c r="P7351" i="3"/>
  <c r="O7351" i="3"/>
  <c r="N7351" i="3"/>
  <c r="M7351" i="3"/>
  <c r="K7351" i="3"/>
  <c r="I7351" i="3"/>
  <c r="L7351" i="3" s="1"/>
  <c r="Q7350" i="3"/>
  <c r="P7350" i="3"/>
  <c r="O7350" i="3"/>
  <c r="N7350" i="3"/>
  <c r="M7350" i="3"/>
  <c r="K7350" i="3"/>
  <c r="I7350" i="3"/>
  <c r="Q7349" i="3"/>
  <c r="P7349" i="3"/>
  <c r="O7349" i="3"/>
  <c r="N7349" i="3"/>
  <c r="M7349" i="3"/>
  <c r="K7349" i="3"/>
  <c r="I7349" i="3"/>
  <c r="J7349" i="3" s="1"/>
  <c r="Q7348" i="3"/>
  <c r="P7348" i="3"/>
  <c r="O7348" i="3"/>
  <c r="N7348" i="3"/>
  <c r="M7348" i="3"/>
  <c r="K7348" i="3"/>
  <c r="I7348" i="3"/>
  <c r="J7348" i="3" s="1"/>
  <c r="Q7347" i="3"/>
  <c r="P7347" i="3"/>
  <c r="O7347" i="3"/>
  <c r="N7347" i="3"/>
  <c r="M7347" i="3"/>
  <c r="K7347" i="3"/>
  <c r="I7347" i="3"/>
  <c r="L7347" i="3" s="1"/>
  <c r="Q7346" i="3"/>
  <c r="P7346" i="3"/>
  <c r="O7346" i="3"/>
  <c r="N7346" i="3"/>
  <c r="M7346" i="3"/>
  <c r="K7346" i="3"/>
  <c r="I7346" i="3"/>
  <c r="L7346" i="3" s="1"/>
  <c r="Q7345" i="3"/>
  <c r="P7345" i="3"/>
  <c r="O7345" i="3"/>
  <c r="N7345" i="3"/>
  <c r="M7345" i="3"/>
  <c r="K7345" i="3"/>
  <c r="I7345" i="3"/>
  <c r="L7345" i="3" s="1"/>
  <c r="Q7344" i="3"/>
  <c r="P7344" i="3"/>
  <c r="O7344" i="3"/>
  <c r="N7344" i="3"/>
  <c r="M7344" i="3"/>
  <c r="K7344" i="3"/>
  <c r="I7344" i="3"/>
  <c r="L7344" i="3" s="1"/>
  <c r="Q7343" i="3"/>
  <c r="P7343" i="3"/>
  <c r="O7343" i="3"/>
  <c r="N7343" i="3"/>
  <c r="M7343" i="3"/>
  <c r="K7343" i="3"/>
  <c r="I7343" i="3"/>
  <c r="L7343" i="3" s="1"/>
  <c r="Q7342" i="3"/>
  <c r="P7342" i="3"/>
  <c r="O7342" i="3"/>
  <c r="N7342" i="3"/>
  <c r="M7342" i="3"/>
  <c r="K7342" i="3"/>
  <c r="I7342" i="3"/>
  <c r="Q7341" i="3"/>
  <c r="P7341" i="3"/>
  <c r="O7341" i="3"/>
  <c r="N7341" i="3"/>
  <c r="M7341" i="3"/>
  <c r="K7341" i="3"/>
  <c r="I7341" i="3"/>
  <c r="J7341" i="3" s="1"/>
  <c r="Q7340" i="3"/>
  <c r="P7340" i="3"/>
  <c r="O7340" i="3"/>
  <c r="N7340" i="3"/>
  <c r="M7340" i="3"/>
  <c r="K7340" i="3"/>
  <c r="I7340" i="3"/>
  <c r="L7340" i="3" s="1"/>
  <c r="Q7339" i="3"/>
  <c r="P7339" i="3"/>
  <c r="O7339" i="3"/>
  <c r="N7339" i="3"/>
  <c r="M7339" i="3"/>
  <c r="K7339" i="3"/>
  <c r="I7339" i="3"/>
  <c r="L7339" i="3" s="1"/>
  <c r="Q7338" i="3"/>
  <c r="P7338" i="3"/>
  <c r="O7338" i="3"/>
  <c r="N7338" i="3"/>
  <c r="M7338" i="3"/>
  <c r="K7338" i="3"/>
  <c r="I7338" i="3"/>
  <c r="L7338" i="3" s="1"/>
  <c r="Q7337" i="3"/>
  <c r="P7337" i="3"/>
  <c r="O7337" i="3"/>
  <c r="N7337" i="3"/>
  <c r="M7337" i="3"/>
  <c r="K7337" i="3"/>
  <c r="I7337" i="3"/>
  <c r="L7337" i="3" s="1"/>
  <c r="Q7336" i="3"/>
  <c r="P7336" i="3"/>
  <c r="O7336" i="3"/>
  <c r="N7336" i="3"/>
  <c r="M7336" i="3"/>
  <c r="K7336" i="3"/>
  <c r="I7336" i="3"/>
  <c r="L7336" i="3" s="1"/>
  <c r="Q7335" i="3"/>
  <c r="P7335" i="3"/>
  <c r="O7335" i="3"/>
  <c r="N7335" i="3"/>
  <c r="M7335" i="3"/>
  <c r="K7335" i="3"/>
  <c r="I7335" i="3"/>
  <c r="L7335" i="3" s="1"/>
  <c r="Q7334" i="3"/>
  <c r="P7334" i="3"/>
  <c r="O7334" i="3"/>
  <c r="N7334" i="3"/>
  <c r="M7334" i="3"/>
  <c r="K7334" i="3"/>
  <c r="I7334" i="3"/>
  <c r="Q7333" i="3"/>
  <c r="P7333" i="3"/>
  <c r="O7333" i="3"/>
  <c r="N7333" i="3"/>
  <c r="M7333" i="3"/>
  <c r="K7333" i="3"/>
  <c r="I7333" i="3"/>
  <c r="L7333" i="3" s="1"/>
  <c r="Q7332" i="3"/>
  <c r="P7332" i="3"/>
  <c r="O7332" i="3"/>
  <c r="N7332" i="3"/>
  <c r="M7332" i="3"/>
  <c r="K7332" i="3"/>
  <c r="I7332" i="3"/>
  <c r="L7332" i="3" s="1"/>
  <c r="Q7331" i="3"/>
  <c r="P7331" i="3"/>
  <c r="O7331" i="3"/>
  <c r="N7331" i="3"/>
  <c r="M7331" i="3"/>
  <c r="K7331" i="3"/>
  <c r="I7331" i="3"/>
  <c r="L7331" i="3" s="1"/>
  <c r="Q7330" i="3"/>
  <c r="P7330" i="3"/>
  <c r="O7330" i="3"/>
  <c r="N7330" i="3"/>
  <c r="M7330" i="3"/>
  <c r="K7330" i="3"/>
  <c r="I7330" i="3"/>
  <c r="Q7329" i="3"/>
  <c r="P7329" i="3"/>
  <c r="O7329" i="3"/>
  <c r="N7329" i="3"/>
  <c r="M7329" i="3"/>
  <c r="K7329" i="3"/>
  <c r="I7329" i="3"/>
  <c r="L7329" i="3" s="1"/>
  <c r="Q7328" i="3"/>
  <c r="P7328" i="3"/>
  <c r="O7328" i="3"/>
  <c r="N7328" i="3"/>
  <c r="M7328" i="3"/>
  <c r="K7328" i="3"/>
  <c r="I7328" i="3"/>
  <c r="L7328" i="3" s="1"/>
  <c r="Q7327" i="3"/>
  <c r="P7327" i="3"/>
  <c r="O7327" i="3"/>
  <c r="N7327" i="3"/>
  <c r="M7327" i="3"/>
  <c r="K7327" i="3"/>
  <c r="I7327" i="3"/>
  <c r="L7327" i="3" s="1"/>
  <c r="Q7326" i="3"/>
  <c r="P7326" i="3"/>
  <c r="O7326" i="3"/>
  <c r="N7326" i="3"/>
  <c r="M7326" i="3"/>
  <c r="K7326" i="3"/>
  <c r="I7326" i="3"/>
  <c r="Q7325" i="3"/>
  <c r="P7325" i="3"/>
  <c r="O7325" i="3"/>
  <c r="N7325" i="3"/>
  <c r="M7325" i="3"/>
  <c r="K7325" i="3"/>
  <c r="I7325" i="3"/>
  <c r="L7325" i="3" s="1"/>
  <c r="Q7324" i="3"/>
  <c r="P7324" i="3"/>
  <c r="O7324" i="3"/>
  <c r="N7324" i="3"/>
  <c r="M7324" i="3"/>
  <c r="K7324" i="3"/>
  <c r="I7324" i="3"/>
  <c r="L7324" i="3" s="1"/>
  <c r="Q7323" i="3"/>
  <c r="P7323" i="3"/>
  <c r="O7323" i="3"/>
  <c r="N7323" i="3"/>
  <c r="M7323" i="3"/>
  <c r="K7323" i="3"/>
  <c r="I7323" i="3"/>
  <c r="Q7322" i="3"/>
  <c r="P7322" i="3"/>
  <c r="O7322" i="3"/>
  <c r="N7322" i="3"/>
  <c r="M7322" i="3"/>
  <c r="K7322" i="3"/>
  <c r="I7322" i="3"/>
  <c r="L7322" i="3" s="1"/>
  <c r="Q7321" i="3"/>
  <c r="P7321" i="3"/>
  <c r="O7321" i="3"/>
  <c r="N7321" i="3"/>
  <c r="M7321" i="3"/>
  <c r="K7321" i="3"/>
  <c r="I7321" i="3"/>
  <c r="L7321" i="3" s="1"/>
  <c r="Q7320" i="3"/>
  <c r="P7320" i="3"/>
  <c r="O7320" i="3"/>
  <c r="N7320" i="3"/>
  <c r="M7320" i="3"/>
  <c r="K7320" i="3"/>
  <c r="I7320" i="3"/>
  <c r="Q7319" i="3"/>
  <c r="P7319" i="3"/>
  <c r="O7319" i="3"/>
  <c r="N7319" i="3"/>
  <c r="M7319" i="3"/>
  <c r="K7319" i="3"/>
  <c r="I7319" i="3"/>
  <c r="L7319" i="3" s="1"/>
  <c r="Q7318" i="3"/>
  <c r="P7318" i="3"/>
  <c r="O7318" i="3"/>
  <c r="N7318" i="3"/>
  <c r="M7318" i="3"/>
  <c r="K7318" i="3"/>
  <c r="I7318" i="3"/>
  <c r="Q7317" i="3"/>
  <c r="P7317" i="3"/>
  <c r="O7317" i="3"/>
  <c r="N7317" i="3"/>
  <c r="M7317" i="3"/>
  <c r="K7317" i="3"/>
  <c r="I7317" i="3"/>
  <c r="L7317" i="3" s="1"/>
  <c r="Q7316" i="3"/>
  <c r="P7316" i="3"/>
  <c r="O7316" i="3"/>
  <c r="N7316" i="3"/>
  <c r="M7316" i="3"/>
  <c r="K7316" i="3"/>
  <c r="I7316" i="3"/>
  <c r="Q7315" i="3"/>
  <c r="P7315" i="3"/>
  <c r="O7315" i="3"/>
  <c r="N7315" i="3"/>
  <c r="M7315" i="3"/>
  <c r="K7315" i="3"/>
  <c r="I7315" i="3"/>
  <c r="L7315" i="3" s="1"/>
  <c r="Q7314" i="3"/>
  <c r="P7314" i="3"/>
  <c r="O7314" i="3"/>
  <c r="N7314" i="3"/>
  <c r="M7314" i="3"/>
  <c r="K7314" i="3"/>
  <c r="I7314" i="3"/>
  <c r="L7314" i="3" s="1"/>
  <c r="Q7313" i="3"/>
  <c r="P7313" i="3"/>
  <c r="O7313" i="3"/>
  <c r="N7313" i="3"/>
  <c r="M7313" i="3"/>
  <c r="K7313" i="3"/>
  <c r="I7313" i="3"/>
  <c r="L7313" i="3" s="1"/>
  <c r="Q7312" i="3"/>
  <c r="P7312" i="3"/>
  <c r="O7312" i="3"/>
  <c r="N7312" i="3"/>
  <c r="M7312" i="3"/>
  <c r="K7312" i="3"/>
  <c r="I7312" i="3"/>
  <c r="L7312" i="3" s="1"/>
  <c r="Q7311" i="3"/>
  <c r="P7311" i="3"/>
  <c r="O7311" i="3"/>
  <c r="N7311" i="3"/>
  <c r="M7311" i="3"/>
  <c r="K7311" i="3"/>
  <c r="I7311" i="3"/>
  <c r="L7311" i="3" s="1"/>
  <c r="Q7310" i="3"/>
  <c r="P7310" i="3"/>
  <c r="O7310" i="3"/>
  <c r="N7310" i="3"/>
  <c r="M7310" i="3"/>
  <c r="K7310" i="3"/>
  <c r="I7310" i="3"/>
  <c r="Q7309" i="3"/>
  <c r="P7309" i="3"/>
  <c r="O7309" i="3"/>
  <c r="N7309" i="3"/>
  <c r="M7309" i="3"/>
  <c r="K7309" i="3"/>
  <c r="I7309" i="3"/>
  <c r="Q7308" i="3"/>
  <c r="P7308" i="3"/>
  <c r="O7308" i="3"/>
  <c r="N7308" i="3"/>
  <c r="M7308" i="3"/>
  <c r="K7308" i="3"/>
  <c r="I7308" i="3"/>
  <c r="Q7307" i="3"/>
  <c r="P7307" i="3"/>
  <c r="O7307" i="3"/>
  <c r="N7307" i="3"/>
  <c r="M7307" i="3"/>
  <c r="K7307" i="3"/>
  <c r="J7307" i="3"/>
  <c r="I7307" i="3"/>
  <c r="L7307" i="3" s="1"/>
  <c r="Q7306" i="3"/>
  <c r="P7306" i="3"/>
  <c r="O7306" i="3"/>
  <c r="N7306" i="3"/>
  <c r="M7306" i="3"/>
  <c r="K7306" i="3"/>
  <c r="I7306" i="3"/>
  <c r="L7306" i="3" s="1"/>
  <c r="Q7305" i="3"/>
  <c r="P7305" i="3"/>
  <c r="O7305" i="3"/>
  <c r="N7305" i="3"/>
  <c r="M7305" i="3"/>
  <c r="K7305" i="3"/>
  <c r="I7305" i="3"/>
  <c r="L7305" i="3" s="1"/>
  <c r="Q7304" i="3"/>
  <c r="P7304" i="3"/>
  <c r="O7304" i="3"/>
  <c r="N7304" i="3"/>
  <c r="M7304" i="3"/>
  <c r="K7304" i="3"/>
  <c r="I7304" i="3"/>
  <c r="L7304" i="3" s="1"/>
  <c r="Q7303" i="3"/>
  <c r="P7303" i="3"/>
  <c r="O7303" i="3"/>
  <c r="N7303" i="3"/>
  <c r="M7303" i="3"/>
  <c r="K7303" i="3"/>
  <c r="I7303" i="3"/>
  <c r="L7303" i="3" s="1"/>
  <c r="Q7302" i="3"/>
  <c r="P7302" i="3"/>
  <c r="O7302" i="3"/>
  <c r="N7302" i="3"/>
  <c r="M7302" i="3"/>
  <c r="K7302" i="3"/>
  <c r="I7302" i="3"/>
  <c r="Q7301" i="3"/>
  <c r="P7301" i="3"/>
  <c r="O7301" i="3"/>
  <c r="N7301" i="3"/>
  <c r="M7301" i="3"/>
  <c r="K7301" i="3"/>
  <c r="I7301" i="3"/>
  <c r="Q7300" i="3"/>
  <c r="P7300" i="3"/>
  <c r="O7300" i="3"/>
  <c r="N7300" i="3"/>
  <c r="M7300" i="3"/>
  <c r="K7300" i="3"/>
  <c r="I7300" i="3"/>
  <c r="L7300" i="3" s="1"/>
  <c r="Q7299" i="3"/>
  <c r="P7299" i="3"/>
  <c r="O7299" i="3"/>
  <c r="N7299" i="3"/>
  <c r="M7299" i="3"/>
  <c r="K7299" i="3"/>
  <c r="I7299" i="3"/>
  <c r="Q7298" i="3"/>
  <c r="P7298" i="3"/>
  <c r="O7298" i="3"/>
  <c r="N7298" i="3"/>
  <c r="M7298" i="3"/>
  <c r="K7298" i="3"/>
  <c r="I7298" i="3"/>
  <c r="J7298" i="3" s="1"/>
  <c r="Q7297" i="3"/>
  <c r="P7297" i="3"/>
  <c r="O7297" i="3"/>
  <c r="N7297" i="3"/>
  <c r="M7297" i="3"/>
  <c r="K7297" i="3"/>
  <c r="I7297" i="3"/>
  <c r="L7297" i="3" s="1"/>
  <c r="Q7296" i="3"/>
  <c r="P7296" i="3"/>
  <c r="O7296" i="3"/>
  <c r="N7296" i="3"/>
  <c r="M7296" i="3"/>
  <c r="K7296" i="3"/>
  <c r="I7296" i="3"/>
  <c r="L7296" i="3" s="1"/>
  <c r="Q7295" i="3"/>
  <c r="P7295" i="3"/>
  <c r="O7295" i="3"/>
  <c r="N7295" i="3"/>
  <c r="M7295" i="3"/>
  <c r="K7295" i="3"/>
  <c r="I7295" i="3"/>
  <c r="L7295" i="3" s="1"/>
  <c r="Q7294" i="3"/>
  <c r="P7294" i="3"/>
  <c r="O7294" i="3"/>
  <c r="N7294" i="3"/>
  <c r="M7294" i="3"/>
  <c r="K7294" i="3"/>
  <c r="I7294" i="3"/>
  <c r="Q7293" i="3"/>
  <c r="P7293" i="3"/>
  <c r="O7293" i="3"/>
  <c r="N7293" i="3"/>
  <c r="M7293" i="3"/>
  <c r="K7293" i="3"/>
  <c r="I7293" i="3"/>
  <c r="Q7292" i="3"/>
  <c r="P7292" i="3"/>
  <c r="O7292" i="3"/>
  <c r="N7292" i="3"/>
  <c r="M7292" i="3"/>
  <c r="K7292" i="3"/>
  <c r="I7292" i="3"/>
  <c r="L7292" i="3" s="1"/>
  <c r="Q7291" i="3"/>
  <c r="P7291" i="3"/>
  <c r="O7291" i="3"/>
  <c r="N7291" i="3"/>
  <c r="M7291" i="3"/>
  <c r="K7291" i="3"/>
  <c r="I7291" i="3"/>
  <c r="J7291" i="3" s="1"/>
  <c r="Q7290" i="3"/>
  <c r="P7290" i="3"/>
  <c r="O7290" i="3"/>
  <c r="N7290" i="3"/>
  <c r="M7290" i="3"/>
  <c r="K7290" i="3"/>
  <c r="I7290" i="3"/>
  <c r="L7290" i="3" s="1"/>
  <c r="Q7289" i="3"/>
  <c r="P7289" i="3"/>
  <c r="O7289" i="3"/>
  <c r="N7289" i="3"/>
  <c r="M7289" i="3"/>
  <c r="K7289" i="3"/>
  <c r="I7289" i="3"/>
  <c r="Q7288" i="3"/>
  <c r="P7288" i="3"/>
  <c r="O7288" i="3"/>
  <c r="N7288" i="3"/>
  <c r="M7288" i="3"/>
  <c r="K7288" i="3"/>
  <c r="I7288" i="3"/>
  <c r="L7288" i="3" s="1"/>
  <c r="Q7287" i="3"/>
  <c r="P7287" i="3"/>
  <c r="O7287" i="3"/>
  <c r="N7287" i="3"/>
  <c r="M7287" i="3"/>
  <c r="K7287" i="3"/>
  <c r="I7287" i="3"/>
  <c r="L7287" i="3" s="1"/>
  <c r="Q7286" i="3"/>
  <c r="P7286" i="3"/>
  <c r="O7286" i="3"/>
  <c r="N7286" i="3"/>
  <c r="M7286" i="3"/>
  <c r="K7286" i="3"/>
  <c r="I7286" i="3"/>
  <c r="J7286" i="3" s="1"/>
  <c r="Q7285" i="3"/>
  <c r="P7285" i="3"/>
  <c r="O7285" i="3"/>
  <c r="N7285" i="3"/>
  <c r="M7285" i="3"/>
  <c r="K7285" i="3"/>
  <c r="I7285" i="3"/>
  <c r="J7285" i="3" s="1"/>
  <c r="Q7284" i="3"/>
  <c r="P7284" i="3"/>
  <c r="O7284" i="3"/>
  <c r="N7284" i="3"/>
  <c r="M7284" i="3"/>
  <c r="K7284" i="3"/>
  <c r="I7284" i="3"/>
  <c r="L7284" i="3" s="1"/>
  <c r="Q7283" i="3"/>
  <c r="P7283" i="3"/>
  <c r="O7283" i="3"/>
  <c r="N7283" i="3"/>
  <c r="M7283" i="3"/>
  <c r="K7283" i="3"/>
  <c r="I7283" i="3"/>
  <c r="L7283" i="3" s="1"/>
  <c r="Q7282" i="3"/>
  <c r="P7282" i="3"/>
  <c r="O7282" i="3"/>
  <c r="N7282" i="3"/>
  <c r="M7282" i="3"/>
  <c r="K7282" i="3"/>
  <c r="I7282" i="3"/>
  <c r="L7282" i="3" s="1"/>
  <c r="Q7281" i="3"/>
  <c r="P7281" i="3"/>
  <c r="O7281" i="3"/>
  <c r="N7281" i="3"/>
  <c r="M7281" i="3"/>
  <c r="K7281" i="3"/>
  <c r="I7281" i="3"/>
  <c r="Q7280" i="3"/>
  <c r="P7280" i="3"/>
  <c r="O7280" i="3"/>
  <c r="N7280" i="3"/>
  <c r="M7280" i="3"/>
  <c r="K7280" i="3"/>
  <c r="I7280" i="3"/>
  <c r="L7280" i="3" s="1"/>
  <c r="Q7279" i="3"/>
  <c r="P7279" i="3"/>
  <c r="O7279" i="3"/>
  <c r="N7279" i="3"/>
  <c r="M7279" i="3"/>
  <c r="K7279" i="3"/>
  <c r="I7279" i="3"/>
  <c r="L7279" i="3" s="1"/>
  <c r="Q7278" i="3"/>
  <c r="P7278" i="3"/>
  <c r="O7278" i="3"/>
  <c r="N7278" i="3"/>
  <c r="M7278" i="3"/>
  <c r="K7278" i="3"/>
  <c r="I7278" i="3"/>
  <c r="Q7277" i="3"/>
  <c r="P7277" i="3"/>
  <c r="O7277" i="3"/>
  <c r="N7277" i="3"/>
  <c r="M7277" i="3"/>
  <c r="K7277" i="3"/>
  <c r="I7277" i="3"/>
  <c r="L7277" i="3" s="1"/>
  <c r="Q7276" i="3"/>
  <c r="P7276" i="3"/>
  <c r="O7276" i="3"/>
  <c r="N7276" i="3"/>
  <c r="M7276" i="3"/>
  <c r="K7276" i="3"/>
  <c r="I7276" i="3"/>
  <c r="L7276" i="3" s="1"/>
  <c r="Q7275" i="3"/>
  <c r="P7275" i="3"/>
  <c r="O7275" i="3"/>
  <c r="N7275" i="3"/>
  <c r="M7275" i="3"/>
  <c r="K7275" i="3"/>
  <c r="I7275" i="3"/>
  <c r="L7275" i="3" s="1"/>
  <c r="Q7274" i="3"/>
  <c r="P7274" i="3"/>
  <c r="O7274" i="3"/>
  <c r="N7274" i="3"/>
  <c r="M7274" i="3"/>
  <c r="K7274" i="3"/>
  <c r="I7274" i="3"/>
  <c r="Q7273" i="3"/>
  <c r="P7273" i="3"/>
  <c r="O7273" i="3"/>
  <c r="N7273" i="3"/>
  <c r="M7273" i="3"/>
  <c r="K7273" i="3"/>
  <c r="I7273" i="3"/>
  <c r="Q7272" i="3"/>
  <c r="P7272" i="3"/>
  <c r="O7272" i="3"/>
  <c r="N7272" i="3"/>
  <c r="M7272" i="3"/>
  <c r="K7272" i="3"/>
  <c r="I7272" i="3"/>
  <c r="L7272" i="3" s="1"/>
  <c r="Q7271" i="3"/>
  <c r="P7271" i="3"/>
  <c r="O7271" i="3"/>
  <c r="N7271" i="3"/>
  <c r="M7271" i="3"/>
  <c r="K7271" i="3"/>
  <c r="I7271" i="3"/>
  <c r="L7271" i="3" s="1"/>
  <c r="Q7270" i="3"/>
  <c r="P7270" i="3"/>
  <c r="O7270" i="3"/>
  <c r="N7270" i="3"/>
  <c r="M7270" i="3"/>
  <c r="K7270" i="3"/>
  <c r="I7270" i="3"/>
  <c r="J7270" i="3" s="1"/>
  <c r="Q7269" i="3"/>
  <c r="P7269" i="3"/>
  <c r="O7269" i="3"/>
  <c r="N7269" i="3"/>
  <c r="M7269" i="3"/>
  <c r="K7269" i="3"/>
  <c r="I7269" i="3"/>
  <c r="L7269" i="3" s="1"/>
  <c r="Q7268" i="3"/>
  <c r="P7268" i="3"/>
  <c r="O7268" i="3"/>
  <c r="N7268" i="3"/>
  <c r="M7268" i="3"/>
  <c r="K7268" i="3"/>
  <c r="I7268" i="3"/>
  <c r="Q7267" i="3"/>
  <c r="P7267" i="3"/>
  <c r="O7267" i="3"/>
  <c r="N7267" i="3"/>
  <c r="M7267" i="3"/>
  <c r="K7267" i="3"/>
  <c r="I7267" i="3"/>
  <c r="L7267" i="3" s="1"/>
  <c r="Q7266" i="3"/>
  <c r="P7266" i="3"/>
  <c r="O7266" i="3"/>
  <c r="N7266" i="3"/>
  <c r="M7266" i="3"/>
  <c r="K7266" i="3"/>
  <c r="I7266" i="3"/>
  <c r="Q7265" i="3"/>
  <c r="P7265" i="3"/>
  <c r="O7265" i="3"/>
  <c r="N7265" i="3"/>
  <c r="M7265" i="3"/>
  <c r="K7265" i="3"/>
  <c r="I7265" i="3"/>
  <c r="Q7264" i="3"/>
  <c r="P7264" i="3"/>
  <c r="O7264" i="3"/>
  <c r="N7264" i="3"/>
  <c r="M7264" i="3"/>
  <c r="K7264" i="3"/>
  <c r="I7264" i="3"/>
  <c r="L7264" i="3" s="1"/>
  <c r="Q7263" i="3"/>
  <c r="P7263" i="3"/>
  <c r="O7263" i="3"/>
  <c r="N7263" i="3"/>
  <c r="M7263" i="3"/>
  <c r="K7263" i="3"/>
  <c r="I7263" i="3"/>
  <c r="Q7262" i="3"/>
  <c r="P7262" i="3"/>
  <c r="O7262" i="3"/>
  <c r="N7262" i="3"/>
  <c r="M7262" i="3"/>
  <c r="K7262" i="3"/>
  <c r="J7262" i="3"/>
  <c r="I7262" i="3"/>
  <c r="L7262" i="3" s="1"/>
  <c r="Q7261" i="3"/>
  <c r="P7261" i="3"/>
  <c r="O7261" i="3"/>
  <c r="N7261" i="3"/>
  <c r="M7261" i="3"/>
  <c r="K7261" i="3"/>
  <c r="I7261" i="3"/>
  <c r="Q7260" i="3"/>
  <c r="P7260" i="3"/>
  <c r="O7260" i="3"/>
  <c r="N7260" i="3"/>
  <c r="M7260" i="3"/>
  <c r="K7260" i="3"/>
  <c r="I7260" i="3"/>
  <c r="L7260" i="3" s="1"/>
  <c r="Q7259" i="3"/>
  <c r="P7259" i="3"/>
  <c r="O7259" i="3"/>
  <c r="N7259" i="3"/>
  <c r="M7259" i="3"/>
  <c r="K7259" i="3"/>
  <c r="I7259" i="3"/>
  <c r="J7259" i="3" s="1"/>
  <c r="Q7258" i="3"/>
  <c r="P7258" i="3"/>
  <c r="O7258" i="3"/>
  <c r="N7258" i="3"/>
  <c r="M7258" i="3"/>
  <c r="K7258" i="3"/>
  <c r="I7258" i="3"/>
  <c r="L7258" i="3" s="1"/>
  <c r="Q7257" i="3"/>
  <c r="P7257" i="3"/>
  <c r="O7257" i="3"/>
  <c r="N7257" i="3"/>
  <c r="M7257" i="3"/>
  <c r="K7257" i="3"/>
  <c r="I7257" i="3"/>
  <c r="Q7256" i="3"/>
  <c r="P7256" i="3"/>
  <c r="O7256" i="3"/>
  <c r="N7256" i="3"/>
  <c r="M7256" i="3"/>
  <c r="K7256" i="3"/>
  <c r="I7256" i="3"/>
  <c r="L7256" i="3" s="1"/>
  <c r="Q7255" i="3"/>
  <c r="P7255" i="3"/>
  <c r="O7255" i="3"/>
  <c r="N7255" i="3"/>
  <c r="M7255" i="3"/>
  <c r="K7255" i="3"/>
  <c r="I7255" i="3"/>
  <c r="Q7254" i="3"/>
  <c r="P7254" i="3"/>
  <c r="O7254" i="3"/>
  <c r="N7254" i="3"/>
  <c r="M7254" i="3"/>
  <c r="K7254" i="3"/>
  <c r="I7254" i="3"/>
  <c r="J7254" i="3" s="1"/>
  <c r="Q7253" i="3"/>
  <c r="P7253" i="3"/>
  <c r="O7253" i="3"/>
  <c r="N7253" i="3"/>
  <c r="M7253" i="3"/>
  <c r="K7253" i="3"/>
  <c r="I7253" i="3"/>
  <c r="L7253" i="3" s="1"/>
  <c r="Q7252" i="3"/>
  <c r="P7252" i="3"/>
  <c r="O7252" i="3"/>
  <c r="N7252" i="3"/>
  <c r="M7252" i="3"/>
  <c r="K7252" i="3"/>
  <c r="I7252" i="3"/>
  <c r="L7252" i="3" s="1"/>
  <c r="Q7251" i="3"/>
  <c r="P7251" i="3"/>
  <c r="O7251" i="3"/>
  <c r="N7251" i="3"/>
  <c r="M7251" i="3"/>
  <c r="K7251" i="3"/>
  <c r="I7251" i="3"/>
  <c r="L7251" i="3" s="1"/>
  <c r="Q7250" i="3"/>
  <c r="P7250" i="3"/>
  <c r="O7250" i="3"/>
  <c r="N7250" i="3"/>
  <c r="M7250" i="3"/>
  <c r="K7250" i="3"/>
  <c r="I7250" i="3"/>
  <c r="Q7249" i="3"/>
  <c r="P7249" i="3"/>
  <c r="O7249" i="3"/>
  <c r="N7249" i="3"/>
  <c r="M7249" i="3"/>
  <c r="K7249" i="3"/>
  <c r="I7249" i="3"/>
  <c r="Q7248" i="3"/>
  <c r="P7248" i="3"/>
  <c r="O7248" i="3"/>
  <c r="N7248" i="3"/>
  <c r="M7248" i="3"/>
  <c r="K7248" i="3"/>
  <c r="I7248" i="3"/>
  <c r="L7248" i="3" s="1"/>
  <c r="Q7247" i="3"/>
  <c r="P7247" i="3"/>
  <c r="O7247" i="3"/>
  <c r="N7247" i="3"/>
  <c r="M7247" i="3"/>
  <c r="K7247" i="3"/>
  <c r="I7247" i="3"/>
  <c r="Q7246" i="3"/>
  <c r="P7246" i="3"/>
  <c r="O7246" i="3"/>
  <c r="N7246" i="3"/>
  <c r="M7246" i="3"/>
  <c r="K7246" i="3"/>
  <c r="I7246" i="3"/>
  <c r="L7246" i="3" s="1"/>
  <c r="Q7245" i="3"/>
  <c r="P7245" i="3"/>
  <c r="O7245" i="3"/>
  <c r="N7245" i="3"/>
  <c r="M7245" i="3"/>
  <c r="K7245" i="3"/>
  <c r="I7245" i="3"/>
  <c r="L7245" i="3" s="1"/>
  <c r="Q7244" i="3"/>
  <c r="P7244" i="3"/>
  <c r="O7244" i="3"/>
  <c r="N7244" i="3"/>
  <c r="M7244" i="3"/>
  <c r="K7244" i="3"/>
  <c r="I7244" i="3"/>
  <c r="Q7243" i="3"/>
  <c r="P7243" i="3"/>
  <c r="O7243" i="3"/>
  <c r="N7243" i="3"/>
  <c r="M7243" i="3"/>
  <c r="K7243" i="3"/>
  <c r="I7243" i="3"/>
  <c r="L7243" i="3" s="1"/>
  <c r="Q7242" i="3"/>
  <c r="P7242" i="3"/>
  <c r="O7242" i="3"/>
  <c r="N7242" i="3"/>
  <c r="M7242" i="3"/>
  <c r="K7242" i="3"/>
  <c r="I7242" i="3"/>
  <c r="Q7241" i="3"/>
  <c r="P7241" i="3"/>
  <c r="O7241" i="3"/>
  <c r="N7241" i="3"/>
  <c r="M7241" i="3"/>
  <c r="K7241" i="3"/>
  <c r="I7241" i="3"/>
  <c r="Q7240" i="3"/>
  <c r="P7240" i="3"/>
  <c r="O7240" i="3"/>
  <c r="N7240" i="3"/>
  <c r="M7240" i="3"/>
  <c r="K7240" i="3"/>
  <c r="I7240" i="3"/>
  <c r="L7240" i="3" s="1"/>
  <c r="Q7239" i="3"/>
  <c r="P7239" i="3"/>
  <c r="O7239" i="3"/>
  <c r="N7239" i="3"/>
  <c r="M7239" i="3"/>
  <c r="K7239" i="3"/>
  <c r="I7239" i="3"/>
  <c r="Q7238" i="3"/>
  <c r="P7238" i="3"/>
  <c r="O7238" i="3"/>
  <c r="N7238" i="3"/>
  <c r="M7238" i="3"/>
  <c r="K7238" i="3"/>
  <c r="I7238" i="3"/>
  <c r="L7238" i="3" s="1"/>
  <c r="Q7237" i="3"/>
  <c r="P7237" i="3"/>
  <c r="O7237" i="3"/>
  <c r="N7237" i="3"/>
  <c r="M7237" i="3"/>
  <c r="K7237" i="3"/>
  <c r="I7237" i="3"/>
  <c r="Q7236" i="3"/>
  <c r="P7236" i="3"/>
  <c r="O7236" i="3"/>
  <c r="N7236" i="3"/>
  <c r="M7236" i="3"/>
  <c r="K7236" i="3"/>
  <c r="I7236" i="3"/>
  <c r="L7236" i="3" s="1"/>
  <c r="Q7235" i="3"/>
  <c r="P7235" i="3"/>
  <c r="O7235" i="3"/>
  <c r="N7235" i="3"/>
  <c r="M7235" i="3"/>
  <c r="K7235" i="3"/>
  <c r="I7235" i="3"/>
  <c r="J7235" i="3" s="1"/>
  <c r="Q7234" i="3"/>
  <c r="P7234" i="3"/>
  <c r="O7234" i="3"/>
  <c r="N7234" i="3"/>
  <c r="M7234" i="3"/>
  <c r="K7234" i="3"/>
  <c r="I7234" i="3"/>
  <c r="L7234" i="3" s="1"/>
  <c r="Q7233" i="3"/>
  <c r="P7233" i="3"/>
  <c r="O7233" i="3"/>
  <c r="N7233" i="3"/>
  <c r="M7233" i="3"/>
  <c r="K7233" i="3"/>
  <c r="I7233" i="3"/>
  <c r="Q7232" i="3"/>
  <c r="P7232" i="3"/>
  <c r="O7232" i="3"/>
  <c r="N7232" i="3"/>
  <c r="M7232" i="3"/>
  <c r="K7232" i="3"/>
  <c r="I7232" i="3"/>
  <c r="L7232" i="3" s="1"/>
  <c r="Q7231" i="3"/>
  <c r="P7231" i="3"/>
  <c r="O7231" i="3"/>
  <c r="N7231" i="3"/>
  <c r="M7231" i="3"/>
  <c r="K7231" i="3"/>
  <c r="I7231" i="3"/>
  <c r="Q7230" i="3"/>
  <c r="P7230" i="3"/>
  <c r="O7230" i="3"/>
  <c r="N7230" i="3"/>
  <c r="M7230" i="3"/>
  <c r="K7230" i="3"/>
  <c r="I7230" i="3"/>
  <c r="L7230" i="3" s="1"/>
  <c r="Q7229" i="3"/>
  <c r="P7229" i="3"/>
  <c r="O7229" i="3"/>
  <c r="N7229" i="3"/>
  <c r="M7229" i="3"/>
  <c r="K7229" i="3"/>
  <c r="I7229" i="3"/>
  <c r="J7229" i="3" s="1"/>
  <c r="Q7228" i="3"/>
  <c r="P7228" i="3"/>
  <c r="O7228" i="3"/>
  <c r="N7228" i="3"/>
  <c r="M7228" i="3"/>
  <c r="K7228" i="3"/>
  <c r="I7228" i="3"/>
  <c r="J7228" i="3" s="1"/>
  <c r="Q7227" i="3"/>
  <c r="P7227" i="3"/>
  <c r="O7227" i="3"/>
  <c r="N7227" i="3"/>
  <c r="M7227" i="3"/>
  <c r="K7227" i="3"/>
  <c r="I7227" i="3"/>
  <c r="L7227" i="3" s="1"/>
  <c r="Q7226" i="3"/>
  <c r="P7226" i="3"/>
  <c r="O7226" i="3"/>
  <c r="N7226" i="3"/>
  <c r="M7226" i="3"/>
  <c r="K7226" i="3"/>
  <c r="I7226" i="3"/>
  <c r="L7226" i="3" s="1"/>
  <c r="Q7225" i="3"/>
  <c r="P7225" i="3"/>
  <c r="O7225" i="3"/>
  <c r="N7225" i="3"/>
  <c r="M7225" i="3"/>
  <c r="K7225" i="3"/>
  <c r="I7225" i="3"/>
  <c r="Q7224" i="3"/>
  <c r="P7224" i="3"/>
  <c r="O7224" i="3"/>
  <c r="N7224" i="3"/>
  <c r="M7224" i="3"/>
  <c r="K7224" i="3"/>
  <c r="I7224" i="3"/>
  <c r="L7224" i="3" s="1"/>
  <c r="Q7223" i="3"/>
  <c r="P7223" i="3"/>
  <c r="O7223" i="3"/>
  <c r="N7223" i="3"/>
  <c r="M7223" i="3"/>
  <c r="K7223" i="3"/>
  <c r="I7223" i="3"/>
  <c r="Q7222" i="3"/>
  <c r="P7222" i="3"/>
  <c r="O7222" i="3"/>
  <c r="N7222" i="3"/>
  <c r="M7222" i="3"/>
  <c r="K7222" i="3"/>
  <c r="I7222" i="3"/>
  <c r="L7222" i="3" s="1"/>
  <c r="Q7221" i="3"/>
  <c r="P7221" i="3"/>
  <c r="O7221" i="3"/>
  <c r="N7221" i="3"/>
  <c r="M7221" i="3"/>
  <c r="K7221" i="3"/>
  <c r="I7221" i="3"/>
  <c r="J7221" i="3" s="1"/>
  <c r="Q7220" i="3"/>
  <c r="P7220" i="3"/>
  <c r="O7220" i="3"/>
  <c r="N7220" i="3"/>
  <c r="M7220" i="3"/>
  <c r="K7220" i="3"/>
  <c r="I7220" i="3"/>
  <c r="L7220" i="3" s="1"/>
  <c r="Q7219" i="3"/>
  <c r="P7219" i="3"/>
  <c r="O7219" i="3"/>
  <c r="N7219" i="3"/>
  <c r="M7219" i="3"/>
  <c r="K7219" i="3"/>
  <c r="I7219" i="3"/>
  <c r="L7219" i="3" s="1"/>
  <c r="Q7218" i="3"/>
  <c r="P7218" i="3"/>
  <c r="O7218" i="3"/>
  <c r="N7218" i="3"/>
  <c r="M7218" i="3"/>
  <c r="K7218" i="3"/>
  <c r="I7218" i="3"/>
  <c r="L7218" i="3" s="1"/>
  <c r="Q7217" i="3"/>
  <c r="P7217" i="3"/>
  <c r="O7217" i="3"/>
  <c r="N7217" i="3"/>
  <c r="M7217" i="3"/>
  <c r="K7217" i="3"/>
  <c r="I7217" i="3"/>
  <c r="Q7216" i="3"/>
  <c r="P7216" i="3"/>
  <c r="O7216" i="3"/>
  <c r="N7216" i="3"/>
  <c r="M7216" i="3"/>
  <c r="K7216" i="3"/>
  <c r="I7216" i="3"/>
  <c r="L7216" i="3" s="1"/>
  <c r="Q7215" i="3"/>
  <c r="P7215" i="3"/>
  <c r="O7215" i="3"/>
  <c r="N7215" i="3"/>
  <c r="M7215" i="3"/>
  <c r="K7215" i="3"/>
  <c r="I7215" i="3"/>
  <c r="Q7214" i="3"/>
  <c r="P7214" i="3"/>
  <c r="O7214" i="3"/>
  <c r="N7214" i="3"/>
  <c r="M7214" i="3"/>
  <c r="K7214" i="3"/>
  <c r="I7214" i="3"/>
  <c r="Q7213" i="3"/>
  <c r="P7213" i="3"/>
  <c r="O7213" i="3"/>
  <c r="N7213" i="3"/>
  <c r="M7213" i="3"/>
  <c r="K7213" i="3"/>
  <c r="I7213" i="3"/>
  <c r="L7213" i="3" s="1"/>
  <c r="Q7212" i="3"/>
  <c r="P7212" i="3"/>
  <c r="O7212" i="3"/>
  <c r="N7212" i="3"/>
  <c r="M7212" i="3"/>
  <c r="K7212" i="3"/>
  <c r="I7212" i="3"/>
  <c r="L7212" i="3" s="1"/>
  <c r="Q7211" i="3"/>
  <c r="P7211" i="3"/>
  <c r="O7211" i="3"/>
  <c r="N7211" i="3"/>
  <c r="M7211" i="3"/>
  <c r="K7211" i="3"/>
  <c r="I7211" i="3"/>
  <c r="L7211" i="3" s="1"/>
  <c r="Q7210" i="3"/>
  <c r="P7210" i="3"/>
  <c r="O7210" i="3"/>
  <c r="N7210" i="3"/>
  <c r="M7210" i="3"/>
  <c r="K7210" i="3"/>
  <c r="I7210" i="3"/>
  <c r="Q7209" i="3"/>
  <c r="P7209" i="3"/>
  <c r="O7209" i="3"/>
  <c r="N7209" i="3"/>
  <c r="M7209" i="3"/>
  <c r="K7209" i="3"/>
  <c r="I7209" i="3"/>
  <c r="Q7208" i="3"/>
  <c r="P7208" i="3"/>
  <c r="O7208" i="3"/>
  <c r="N7208" i="3"/>
  <c r="M7208" i="3"/>
  <c r="K7208" i="3"/>
  <c r="I7208" i="3"/>
  <c r="L7208" i="3" s="1"/>
  <c r="Q7207" i="3"/>
  <c r="P7207" i="3"/>
  <c r="O7207" i="3"/>
  <c r="N7207" i="3"/>
  <c r="M7207" i="3"/>
  <c r="K7207" i="3"/>
  <c r="I7207" i="3"/>
  <c r="Q7206" i="3"/>
  <c r="P7206" i="3"/>
  <c r="O7206" i="3"/>
  <c r="N7206" i="3"/>
  <c r="M7206" i="3"/>
  <c r="K7206" i="3"/>
  <c r="I7206" i="3"/>
  <c r="J7206" i="3" s="1"/>
  <c r="Q7205" i="3"/>
  <c r="P7205" i="3"/>
  <c r="O7205" i="3"/>
  <c r="N7205" i="3"/>
  <c r="M7205" i="3"/>
  <c r="K7205" i="3"/>
  <c r="I7205" i="3"/>
  <c r="L7205" i="3" s="1"/>
  <c r="Q7204" i="3"/>
  <c r="P7204" i="3"/>
  <c r="O7204" i="3"/>
  <c r="N7204" i="3"/>
  <c r="M7204" i="3"/>
  <c r="K7204" i="3"/>
  <c r="I7204" i="3"/>
  <c r="Q7203" i="3"/>
  <c r="P7203" i="3"/>
  <c r="O7203" i="3"/>
  <c r="N7203" i="3"/>
  <c r="M7203" i="3"/>
  <c r="K7203" i="3"/>
  <c r="I7203" i="3"/>
  <c r="J7203" i="3" s="1"/>
  <c r="Q7202" i="3"/>
  <c r="P7202" i="3"/>
  <c r="O7202" i="3"/>
  <c r="N7202" i="3"/>
  <c r="M7202" i="3"/>
  <c r="K7202" i="3"/>
  <c r="I7202" i="3"/>
  <c r="L7202" i="3" s="1"/>
  <c r="Q7201" i="3"/>
  <c r="P7201" i="3"/>
  <c r="O7201" i="3"/>
  <c r="N7201" i="3"/>
  <c r="M7201" i="3"/>
  <c r="K7201" i="3"/>
  <c r="I7201" i="3"/>
  <c r="Q7200" i="3"/>
  <c r="P7200" i="3"/>
  <c r="O7200" i="3"/>
  <c r="N7200" i="3"/>
  <c r="M7200" i="3"/>
  <c r="K7200" i="3"/>
  <c r="I7200" i="3"/>
  <c r="L7200" i="3" s="1"/>
  <c r="Q7199" i="3"/>
  <c r="P7199" i="3"/>
  <c r="O7199" i="3"/>
  <c r="N7199" i="3"/>
  <c r="M7199" i="3"/>
  <c r="K7199" i="3"/>
  <c r="I7199" i="3"/>
  <c r="Q7198" i="3"/>
  <c r="P7198" i="3"/>
  <c r="O7198" i="3"/>
  <c r="N7198" i="3"/>
  <c r="M7198" i="3"/>
  <c r="K7198" i="3"/>
  <c r="I7198" i="3"/>
  <c r="J7198" i="3" s="1"/>
  <c r="Q7197" i="3"/>
  <c r="P7197" i="3"/>
  <c r="O7197" i="3"/>
  <c r="N7197" i="3"/>
  <c r="M7197" i="3"/>
  <c r="K7197" i="3"/>
  <c r="I7197" i="3"/>
  <c r="J7197" i="3" s="1"/>
  <c r="Q7196" i="3"/>
  <c r="P7196" i="3"/>
  <c r="O7196" i="3"/>
  <c r="N7196" i="3"/>
  <c r="M7196" i="3"/>
  <c r="K7196" i="3"/>
  <c r="I7196" i="3"/>
  <c r="L7196" i="3" s="1"/>
  <c r="Q7195" i="3"/>
  <c r="P7195" i="3"/>
  <c r="O7195" i="3"/>
  <c r="N7195" i="3"/>
  <c r="M7195" i="3"/>
  <c r="K7195" i="3"/>
  <c r="I7195" i="3"/>
  <c r="J7195" i="3" s="1"/>
  <c r="Q7194" i="3"/>
  <c r="P7194" i="3"/>
  <c r="O7194" i="3"/>
  <c r="N7194" i="3"/>
  <c r="M7194" i="3"/>
  <c r="K7194" i="3"/>
  <c r="I7194" i="3"/>
  <c r="L7194" i="3" s="1"/>
  <c r="Q7193" i="3"/>
  <c r="P7193" i="3"/>
  <c r="O7193" i="3"/>
  <c r="N7193" i="3"/>
  <c r="M7193" i="3"/>
  <c r="K7193" i="3"/>
  <c r="I7193" i="3"/>
  <c r="Q7192" i="3"/>
  <c r="P7192" i="3"/>
  <c r="O7192" i="3"/>
  <c r="N7192" i="3"/>
  <c r="M7192" i="3"/>
  <c r="K7192" i="3"/>
  <c r="I7192" i="3"/>
  <c r="L7192" i="3" s="1"/>
  <c r="Q7191" i="3"/>
  <c r="P7191" i="3"/>
  <c r="O7191" i="3"/>
  <c r="N7191" i="3"/>
  <c r="M7191" i="3"/>
  <c r="K7191" i="3"/>
  <c r="I7191" i="3"/>
  <c r="L7191" i="3" s="1"/>
  <c r="Q7190" i="3"/>
  <c r="P7190" i="3"/>
  <c r="O7190" i="3"/>
  <c r="N7190" i="3"/>
  <c r="M7190" i="3"/>
  <c r="K7190" i="3"/>
  <c r="I7190" i="3"/>
  <c r="L7190" i="3" s="1"/>
  <c r="Q7189" i="3"/>
  <c r="P7189" i="3"/>
  <c r="O7189" i="3"/>
  <c r="N7189" i="3"/>
  <c r="M7189" i="3"/>
  <c r="K7189" i="3"/>
  <c r="I7189" i="3"/>
  <c r="J7189" i="3" s="1"/>
  <c r="Q7188" i="3"/>
  <c r="P7188" i="3"/>
  <c r="O7188" i="3"/>
  <c r="N7188" i="3"/>
  <c r="M7188" i="3"/>
  <c r="K7188" i="3"/>
  <c r="I7188" i="3"/>
  <c r="J7188" i="3" s="1"/>
  <c r="Q7187" i="3"/>
  <c r="P7187" i="3"/>
  <c r="O7187" i="3"/>
  <c r="N7187" i="3"/>
  <c r="M7187" i="3"/>
  <c r="K7187" i="3"/>
  <c r="I7187" i="3"/>
  <c r="L7187" i="3" s="1"/>
  <c r="Q7186" i="3"/>
  <c r="P7186" i="3"/>
  <c r="O7186" i="3"/>
  <c r="N7186" i="3"/>
  <c r="M7186" i="3"/>
  <c r="K7186" i="3"/>
  <c r="I7186" i="3"/>
  <c r="L7186" i="3" s="1"/>
  <c r="Q7185" i="3"/>
  <c r="P7185" i="3"/>
  <c r="O7185" i="3"/>
  <c r="N7185" i="3"/>
  <c r="M7185" i="3"/>
  <c r="K7185" i="3"/>
  <c r="I7185" i="3"/>
  <c r="Q7184" i="3"/>
  <c r="P7184" i="3"/>
  <c r="O7184" i="3"/>
  <c r="N7184" i="3"/>
  <c r="M7184" i="3"/>
  <c r="K7184" i="3"/>
  <c r="I7184" i="3"/>
  <c r="L7184" i="3" s="1"/>
  <c r="Q7183" i="3"/>
  <c r="P7183" i="3"/>
  <c r="O7183" i="3"/>
  <c r="N7183" i="3"/>
  <c r="M7183" i="3"/>
  <c r="K7183" i="3"/>
  <c r="I7183" i="3"/>
  <c r="L7183" i="3" s="1"/>
  <c r="Q7182" i="3"/>
  <c r="P7182" i="3"/>
  <c r="O7182" i="3"/>
  <c r="N7182" i="3"/>
  <c r="M7182" i="3"/>
  <c r="K7182" i="3"/>
  <c r="I7182" i="3"/>
  <c r="J7182" i="3" s="1"/>
  <c r="Q7181" i="3"/>
  <c r="P7181" i="3"/>
  <c r="O7181" i="3"/>
  <c r="N7181" i="3"/>
  <c r="M7181" i="3"/>
  <c r="K7181" i="3"/>
  <c r="I7181" i="3"/>
  <c r="L7181" i="3" s="1"/>
  <c r="Q7180" i="3"/>
  <c r="P7180" i="3"/>
  <c r="O7180" i="3"/>
  <c r="N7180" i="3"/>
  <c r="M7180" i="3"/>
  <c r="K7180" i="3"/>
  <c r="I7180" i="3"/>
  <c r="L7180" i="3" s="1"/>
  <c r="Q7179" i="3"/>
  <c r="P7179" i="3"/>
  <c r="O7179" i="3"/>
  <c r="N7179" i="3"/>
  <c r="M7179" i="3"/>
  <c r="K7179" i="3"/>
  <c r="I7179" i="3"/>
  <c r="L7179" i="3" s="1"/>
  <c r="Q7178" i="3"/>
  <c r="P7178" i="3"/>
  <c r="O7178" i="3"/>
  <c r="N7178" i="3"/>
  <c r="M7178" i="3"/>
  <c r="K7178" i="3"/>
  <c r="I7178" i="3"/>
  <c r="Q7177" i="3"/>
  <c r="P7177" i="3"/>
  <c r="O7177" i="3"/>
  <c r="N7177" i="3"/>
  <c r="M7177" i="3"/>
  <c r="K7177" i="3"/>
  <c r="I7177" i="3"/>
  <c r="Q7176" i="3"/>
  <c r="P7176" i="3"/>
  <c r="O7176" i="3"/>
  <c r="N7176" i="3"/>
  <c r="M7176" i="3"/>
  <c r="K7176" i="3"/>
  <c r="I7176" i="3"/>
  <c r="L7176" i="3" s="1"/>
  <c r="Q7175" i="3"/>
  <c r="P7175" i="3"/>
  <c r="O7175" i="3"/>
  <c r="N7175" i="3"/>
  <c r="M7175" i="3"/>
  <c r="K7175" i="3"/>
  <c r="I7175" i="3"/>
  <c r="L7175" i="3" s="1"/>
  <c r="Q7174" i="3"/>
  <c r="P7174" i="3"/>
  <c r="O7174" i="3"/>
  <c r="N7174" i="3"/>
  <c r="M7174" i="3"/>
  <c r="K7174" i="3"/>
  <c r="I7174" i="3"/>
  <c r="L7174" i="3" s="1"/>
  <c r="Q7173" i="3"/>
  <c r="P7173" i="3"/>
  <c r="O7173" i="3"/>
  <c r="N7173" i="3"/>
  <c r="M7173" i="3"/>
  <c r="K7173" i="3"/>
  <c r="I7173" i="3"/>
  <c r="J7173" i="3" s="1"/>
  <c r="Q7172" i="3"/>
  <c r="P7172" i="3"/>
  <c r="O7172" i="3"/>
  <c r="N7172" i="3"/>
  <c r="M7172" i="3"/>
  <c r="K7172" i="3"/>
  <c r="I7172" i="3"/>
  <c r="L7172" i="3" s="1"/>
  <c r="Q7171" i="3"/>
  <c r="P7171" i="3"/>
  <c r="O7171" i="3"/>
  <c r="N7171" i="3"/>
  <c r="M7171" i="3"/>
  <c r="K7171" i="3"/>
  <c r="I7171" i="3"/>
  <c r="Q7170" i="3"/>
  <c r="P7170" i="3"/>
  <c r="O7170" i="3"/>
  <c r="N7170" i="3"/>
  <c r="M7170" i="3"/>
  <c r="K7170" i="3"/>
  <c r="I7170" i="3"/>
  <c r="J7170" i="3" s="1"/>
  <c r="Q7169" i="3"/>
  <c r="P7169" i="3"/>
  <c r="O7169" i="3"/>
  <c r="N7169" i="3"/>
  <c r="M7169" i="3"/>
  <c r="K7169" i="3"/>
  <c r="I7169" i="3"/>
  <c r="Q7168" i="3"/>
  <c r="P7168" i="3"/>
  <c r="O7168" i="3"/>
  <c r="N7168" i="3"/>
  <c r="M7168" i="3"/>
  <c r="K7168" i="3"/>
  <c r="I7168" i="3"/>
  <c r="L7168" i="3" s="1"/>
  <c r="Q7167" i="3"/>
  <c r="P7167" i="3"/>
  <c r="O7167" i="3"/>
  <c r="N7167" i="3"/>
  <c r="M7167" i="3"/>
  <c r="K7167" i="3"/>
  <c r="I7167" i="3"/>
  <c r="L7167" i="3" s="1"/>
  <c r="Q7166" i="3"/>
  <c r="P7166" i="3"/>
  <c r="O7166" i="3"/>
  <c r="N7166" i="3"/>
  <c r="M7166" i="3"/>
  <c r="K7166" i="3"/>
  <c r="I7166" i="3"/>
  <c r="L7166" i="3" s="1"/>
  <c r="Q7165" i="3"/>
  <c r="P7165" i="3"/>
  <c r="O7165" i="3"/>
  <c r="N7165" i="3"/>
  <c r="M7165" i="3"/>
  <c r="K7165" i="3"/>
  <c r="I7165" i="3"/>
  <c r="Q7164" i="3"/>
  <c r="P7164" i="3"/>
  <c r="O7164" i="3"/>
  <c r="N7164" i="3"/>
  <c r="M7164" i="3"/>
  <c r="K7164" i="3"/>
  <c r="I7164" i="3"/>
  <c r="L7164" i="3" s="1"/>
  <c r="Q7163" i="3"/>
  <c r="P7163" i="3"/>
  <c r="O7163" i="3"/>
  <c r="N7163" i="3"/>
  <c r="M7163" i="3"/>
  <c r="K7163" i="3"/>
  <c r="I7163" i="3"/>
  <c r="J7163" i="3" s="1"/>
  <c r="Q7162" i="3"/>
  <c r="P7162" i="3"/>
  <c r="O7162" i="3"/>
  <c r="N7162" i="3"/>
  <c r="M7162" i="3"/>
  <c r="K7162" i="3"/>
  <c r="I7162" i="3"/>
  <c r="L7162" i="3" s="1"/>
  <c r="Q7161" i="3"/>
  <c r="P7161" i="3"/>
  <c r="O7161" i="3"/>
  <c r="N7161" i="3"/>
  <c r="M7161" i="3"/>
  <c r="K7161" i="3"/>
  <c r="I7161" i="3"/>
  <c r="Q7160" i="3"/>
  <c r="P7160" i="3"/>
  <c r="O7160" i="3"/>
  <c r="N7160" i="3"/>
  <c r="M7160" i="3"/>
  <c r="K7160" i="3"/>
  <c r="I7160" i="3"/>
  <c r="L7160" i="3" s="1"/>
  <c r="Q7159" i="3"/>
  <c r="P7159" i="3"/>
  <c r="O7159" i="3"/>
  <c r="N7159" i="3"/>
  <c r="M7159" i="3"/>
  <c r="K7159" i="3"/>
  <c r="I7159" i="3"/>
  <c r="L7159" i="3" s="1"/>
  <c r="Q7158" i="3"/>
  <c r="P7158" i="3"/>
  <c r="O7158" i="3"/>
  <c r="N7158" i="3"/>
  <c r="M7158" i="3"/>
  <c r="K7158" i="3"/>
  <c r="I7158" i="3"/>
  <c r="L7158" i="3" s="1"/>
  <c r="Q7157" i="3"/>
  <c r="P7157" i="3"/>
  <c r="O7157" i="3"/>
  <c r="N7157" i="3"/>
  <c r="M7157" i="3"/>
  <c r="K7157" i="3"/>
  <c r="I7157" i="3"/>
  <c r="J7157" i="3" s="1"/>
  <c r="Q7156" i="3"/>
  <c r="P7156" i="3"/>
  <c r="O7156" i="3"/>
  <c r="N7156" i="3"/>
  <c r="M7156" i="3"/>
  <c r="K7156" i="3"/>
  <c r="I7156" i="3"/>
  <c r="L7156" i="3" s="1"/>
  <c r="Q7155" i="3"/>
  <c r="P7155" i="3"/>
  <c r="O7155" i="3"/>
  <c r="N7155" i="3"/>
  <c r="M7155" i="3"/>
  <c r="K7155" i="3"/>
  <c r="I7155" i="3"/>
  <c r="J7155" i="3" s="1"/>
  <c r="Q7154" i="3"/>
  <c r="P7154" i="3"/>
  <c r="O7154" i="3"/>
  <c r="N7154" i="3"/>
  <c r="M7154" i="3"/>
  <c r="K7154" i="3"/>
  <c r="I7154" i="3"/>
  <c r="J7154" i="3" s="1"/>
  <c r="Q7153" i="3"/>
  <c r="P7153" i="3"/>
  <c r="O7153" i="3"/>
  <c r="N7153" i="3"/>
  <c r="M7153" i="3"/>
  <c r="K7153" i="3"/>
  <c r="I7153" i="3"/>
  <c r="J7153" i="3" s="1"/>
  <c r="Q7152" i="3"/>
  <c r="P7152" i="3"/>
  <c r="O7152" i="3"/>
  <c r="N7152" i="3"/>
  <c r="M7152" i="3"/>
  <c r="K7152" i="3"/>
  <c r="I7152" i="3"/>
  <c r="L7152" i="3" s="1"/>
  <c r="Q7151" i="3"/>
  <c r="P7151" i="3"/>
  <c r="O7151" i="3"/>
  <c r="N7151" i="3"/>
  <c r="M7151" i="3"/>
  <c r="K7151" i="3"/>
  <c r="I7151" i="3"/>
  <c r="L7151" i="3" s="1"/>
  <c r="Q7150" i="3"/>
  <c r="P7150" i="3"/>
  <c r="O7150" i="3"/>
  <c r="N7150" i="3"/>
  <c r="M7150" i="3"/>
  <c r="K7150" i="3"/>
  <c r="J7150" i="3"/>
  <c r="I7150" i="3"/>
  <c r="L7150" i="3" s="1"/>
  <c r="Q7149" i="3"/>
  <c r="P7149" i="3"/>
  <c r="O7149" i="3"/>
  <c r="N7149" i="3"/>
  <c r="M7149" i="3"/>
  <c r="K7149" i="3"/>
  <c r="I7149" i="3"/>
  <c r="Q7148" i="3"/>
  <c r="P7148" i="3"/>
  <c r="O7148" i="3"/>
  <c r="N7148" i="3"/>
  <c r="M7148" i="3"/>
  <c r="K7148" i="3"/>
  <c r="I7148" i="3"/>
  <c r="L7148" i="3" s="1"/>
  <c r="Q7147" i="3"/>
  <c r="P7147" i="3"/>
  <c r="O7147" i="3"/>
  <c r="N7147" i="3"/>
  <c r="M7147" i="3"/>
  <c r="K7147" i="3"/>
  <c r="I7147" i="3"/>
  <c r="J7147" i="3" s="1"/>
  <c r="Q7146" i="3"/>
  <c r="P7146" i="3"/>
  <c r="O7146" i="3"/>
  <c r="N7146" i="3"/>
  <c r="M7146" i="3"/>
  <c r="K7146" i="3"/>
  <c r="I7146" i="3"/>
  <c r="L7146" i="3" s="1"/>
  <c r="Q7145" i="3"/>
  <c r="P7145" i="3"/>
  <c r="O7145" i="3"/>
  <c r="N7145" i="3"/>
  <c r="M7145" i="3"/>
  <c r="K7145" i="3"/>
  <c r="I7145" i="3"/>
  <c r="J7145" i="3" s="1"/>
  <c r="Q7144" i="3"/>
  <c r="P7144" i="3"/>
  <c r="O7144" i="3"/>
  <c r="N7144" i="3"/>
  <c r="M7144" i="3"/>
  <c r="K7144" i="3"/>
  <c r="I7144" i="3"/>
  <c r="L7144" i="3" s="1"/>
  <c r="Q7143" i="3"/>
  <c r="P7143" i="3"/>
  <c r="O7143" i="3"/>
  <c r="N7143" i="3"/>
  <c r="M7143" i="3"/>
  <c r="K7143" i="3"/>
  <c r="I7143" i="3"/>
  <c r="L7143" i="3" s="1"/>
  <c r="Q7142" i="3"/>
  <c r="P7142" i="3"/>
  <c r="O7142" i="3"/>
  <c r="N7142" i="3"/>
  <c r="M7142" i="3"/>
  <c r="K7142" i="3"/>
  <c r="I7142" i="3"/>
  <c r="Q7141" i="3"/>
  <c r="P7141" i="3"/>
  <c r="O7141" i="3"/>
  <c r="N7141" i="3"/>
  <c r="M7141" i="3"/>
  <c r="K7141" i="3"/>
  <c r="I7141" i="3"/>
  <c r="L7141" i="3" s="1"/>
  <c r="Q7140" i="3"/>
  <c r="P7140" i="3"/>
  <c r="O7140" i="3"/>
  <c r="N7140" i="3"/>
  <c r="M7140" i="3"/>
  <c r="K7140" i="3"/>
  <c r="I7140" i="3"/>
  <c r="Q7139" i="3"/>
  <c r="P7139" i="3"/>
  <c r="O7139" i="3"/>
  <c r="N7139" i="3"/>
  <c r="M7139" i="3"/>
  <c r="L7139" i="3"/>
  <c r="K7139" i="3"/>
  <c r="I7139" i="3"/>
  <c r="J7139" i="3" s="1"/>
  <c r="Q7138" i="3"/>
  <c r="P7138" i="3"/>
  <c r="O7138" i="3"/>
  <c r="N7138" i="3"/>
  <c r="M7138" i="3"/>
  <c r="K7138" i="3"/>
  <c r="I7138" i="3"/>
  <c r="J7138" i="3" s="1"/>
  <c r="Q7137" i="3"/>
  <c r="P7137" i="3"/>
  <c r="O7137" i="3"/>
  <c r="N7137" i="3"/>
  <c r="M7137" i="3"/>
  <c r="K7137" i="3"/>
  <c r="I7137" i="3"/>
  <c r="Q7136" i="3"/>
  <c r="P7136" i="3"/>
  <c r="O7136" i="3"/>
  <c r="N7136" i="3"/>
  <c r="M7136" i="3"/>
  <c r="K7136" i="3"/>
  <c r="I7136" i="3"/>
  <c r="Q7135" i="3"/>
  <c r="P7135" i="3"/>
  <c r="O7135" i="3"/>
  <c r="N7135" i="3"/>
  <c r="M7135" i="3"/>
  <c r="K7135" i="3"/>
  <c r="I7135" i="3"/>
  <c r="Q7134" i="3"/>
  <c r="P7134" i="3"/>
  <c r="O7134" i="3"/>
  <c r="N7134" i="3"/>
  <c r="M7134" i="3"/>
  <c r="K7134" i="3"/>
  <c r="I7134" i="3"/>
  <c r="L7134" i="3" s="1"/>
  <c r="Q7133" i="3"/>
  <c r="P7133" i="3"/>
  <c r="O7133" i="3"/>
  <c r="N7133" i="3"/>
  <c r="M7133" i="3"/>
  <c r="K7133" i="3"/>
  <c r="I7133" i="3"/>
  <c r="L7133" i="3" s="1"/>
  <c r="Q7132" i="3"/>
  <c r="P7132" i="3"/>
  <c r="O7132" i="3"/>
  <c r="N7132" i="3"/>
  <c r="M7132" i="3"/>
  <c r="K7132" i="3"/>
  <c r="I7132" i="3"/>
  <c r="Q7131" i="3"/>
  <c r="P7131" i="3"/>
  <c r="O7131" i="3"/>
  <c r="N7131" i="3"/>
  <c r="M7131" i="3"/>
  <c r="K7131" i="3"/>
  <c r="I7131" i="3"/>
  <c r="L7131" i="3" s="1"/>
  <c r="Q7130" i="3"/>
  <c r="P7130" i="3"/>
  <c r="O7130" i="3"/>
  <c r="N7130" i="3"/>
  <c r="M7130" i="3"/>
  <c r="K7130" i="3"/>
  <c r="I7130" i="3"/>
  <c r="Q7129" i="3"/>
  <c r="P7129" i="3"/>
  <c r="O7129" i="3"/>
  <c r="N7129" i="3"/>
  <c r="M7129" i="3"/>
  <c r="K7129" i="3"/>
  <c r="I7129" i="3"/>
  <c r="J7129" i="3" s="1"/>
  <c r="Q7128" i="3"/>
  <c r="P7128" i="3"/>
  <c r="O7128" i="3"/>
  <c r="N7128" i="3"/>
  <c r="M7128" i="3"/>
  <c r="K7128" i="3"/>
  <c r="I7128" i="3"/>
  <c r="L7128" i="3" s="1"/>
  <c r="Q7127" i="3"/>
  <c r="P7127" i="3"/>
  <c r="O7127" i="3"/>
  <c r="N7127" i="3"/>
  <c r="M7127" i="3"/>
  <c r="K7127" i="3"/>
  <c r="I7127" i="3"/>
  <c r="L7127" i="3" s="1"/>
  <c r="Q7126" i="3"/>
  <c r="P7126" i="3"/>
  <c r="O7126" i="3"/>
  <c r="N7126" i="3"/>
  <c r="M7126" i="3"/>
  <c r="K7126" i="3"/>
  <c r="J7126" i="3"/>
  <c r="I7126" i="3"/>
  <c r="L7126" i="3" s="1"/>
  <c r="Q7125" i="3"/>
  <c r="P7125" i="3"/>
  <c r="O7125" i="3"/>
  <c r="N7125" i="3"/>
  <c r="M7125" i="3"/>
  <c r="K7125" i="3"/>
  <c r="I7125" i="3"/>
  <c r="J7125" i="3" s="1"/>
  <c r="Q7124" i="3"/>
  <c r="P7124" i="3"/>
  <c r="O7124" i="3"/>
  <c r="N7124" i="3"/>
  <c r="M7124" i="3"/>
  <c r="K7124" i="3"/>
  <c r="I7124" i="3"/>
  <c r="Q7123" i="3"/>
  <c r="P7123" i="3"/>
  <c r="O7123" i="3"/>
  <c r="N7123" i="3"/>
  <c r="M7123" i="3"/>
  <c r="K7123" i="3"/>
  <c r="I7123" i="3"/>
  <c r="Q7122" i="3"/>
  <c r="P7122" i="3"/>
  <c r="O7122" i="3"/>
  <c r="N7122" i="3"/>
  <c r="M7122" i="3"/>
  <c r="K7122" i="3"/>
  <c r="I7122" i="3"/>
  <c r="J7122" i="3" s="1"/>
  <c r="Q7121" i="3"/>
  <c r="P7121" i="3"/>
  <c r="O7121" i="3"/>
  <c r="N7121" i="3"/>
  <c r="M7121" i="3"/>
  <c r="K7121" i="3"/>
  <c r="I7121" i="3"/>
  <c r="J7121" i="3" s="1"/>
  <c r="Q7120" i="3"/>
  <c r="P7120" i="3"/>
  <c r="O7120" i="3"/>
  <c r="N7120" i="3"/>
  <c r="M7120" i="3"/>
  <c r="K7120" i="3"/>
  <c r="I7120" i="3"/>
  <c r="J7120" i="3" s="1"/>
  <c r="Q7119" i="3"/>
  <c r="P7119" i="3"/>
  <c r="O7119" i="3"/>
  <c r="N7119" i="3"/>
  <c r="M7119" i="3"/>
  <c r="K7119" i="3"/>
  <c r="I7119" i="3"/>
  <c r="L7119" i="3" s="1"/>
  <c r="Q7118" i="3"/>
  <c r="P7118" i="3"/>
  <c r="O7118" i="3"/>
  <c r="N7118" i="3"/>
  <c r="M7118" i="3"/>
  <c r="K7118" i="3"/>
  <c r="I7118" i="3"/>
  <c r="L7118" i="3" s="1"/>
  <c r="Q7117" i="3"/>
  <c r="P7117" i="3"/>
  <c r="O7117" i="3"/>
  <c r="N7117" i="3"/>
  <c r="M7117" i="3"/>
  <c r="K7117" i="3"/>
  <c r="I7117" i="3"/>
  <c r="Q7116" i="3"/>
  <c r="P7116" i="3"/>
  <c r="O7116" i="3"/>
  <c r="N7116" i="3"/>
  <c r="M7116" i="3"/>
  <c r="K7116" i="3"/>
  <c r="I7116" i="3"/>
  <c r="J7116" i="3" s="1"/>
  <c r="Q7115" i="3"/>
  <c r="P7115" i="3"/>
  <c r="O7115" i="3"/>
  <c r="N7115" i="3"/>
  <c r="M7115" i="3"/>
  <c r="K7115" i="3"/>
  <c r="I7115" i="3"/>
  <c r="L7115" i="3" s="1"/>
  <c r="Q7114" i="3"/>
  <c r="P7114" i="3"/>
  <c r="O7114" i="3"/>
  <c r="N7114" i="3"/>
  <c r="M7114" i="3"/>
  <c r="K7114" i="3"/>
  <c r="I7114" i="3"/>
  <c r="L7114" i="3" s="1"/>
  <c r="Q7113" i="3"/>
  <c r="P7113" i="3"/>
  <c r="O7113" i="3"/>
  <c r="N7113" i="3"/>
  <c r="M7113" i="3"/>
  <c r="K7113" i="3"/>
  <c r="I7113" i="3"/>
  <c r="Q7112" i="3"/>
  <c r="P7112" i="3"/>
  <c r="O7112" i="3"/>
  <c r="N7112" i="3"/>
  <c r="M7112" i="3"/>
  <c r="K7112" i="3"/>
  <c r="I7112" i="3"/>
  <c r="L7112" i="3" s="1"/>
  <c r="Q7111" i="3"/>
  <c r="P7111" i="3"/>
  <c r="O7111" i="3"/>
  <c r="N7111" i="3"/>
  <c r="M7111" i="3"/>
  <c r="K7111" i="3"/>
  <c r="I7111" i="3"/>
  <c r="L7111" i="3" s="1"/>
  <c r="Q7110" i="3"/>
  <c r="P7110" i="3"/>
  <c r="O7110" i="3"/>
  <c r="N7110" i="3"/>
  <c r="M7110" i="3"/>
  <c r="K7110" i="3"/>
  <c r="I7110" i="3"/>
  <c r="J7110" i="3" s="1"/>
  <c r="Q7109" i="3"/>
  <c r="P7109" i="3"/>
  <c r="O7109" i="3"/>
  <c r="N7109" i="3"/>
  <c r="M7109" i="3"/>
  <c r="K7109" i="3"/>
  <c r="I7109" i="3"/>
  <c r="L7109" i="3" s="1"/>
  <c r="Q7108" i="3"/>
  <c r="P7108" i="3"/>
  <c r="O7108" i="3"/>
  <c r="N7108" i="3"/>
  <c r="M7108" i="3"/>
  <c r="K7108" i="3"/>
  <c r="I7108" i="3"/>
  <c r="J7108" i="3" s="1"/>
  <c r="Q7107" i="3"/>
  <c r="P7107" i="3"/>
  <c r="O7107" i="3"/>
  <c r="N7107" i="3"/>
  <c r="M7107" i="3"/>
  <c r="K7107" i="3"/>
  <c r="I7107" i="3"/>
  <c r="L7107" i="3" s="1"/>
  <c r="Q7106" i="3"/>
  <c r="P7106" i="3"/>
  <c r="O7106" i="3"/>
  <c r="N7106" i="3"/>
  <c r="M7106" i="3"/>
  <c r="K7106" i="3"/>
  <c r="I7106" i="3"/>
  <c r="L7106" i="3" s="1"/>
  <c r="Q7105" i="3"/>
  <c r="P7105" i="3"/>
  <c r="O7105" i="3"/>
  <c r="N7105" i="3"/>
  <c r="M7105" i="3"/>
  <c r="K7105" i="3"/>
  <c r="I7105" i="3"/>
  <c r="Q7104" i="3"/>
  <c r="P7104" i="3"/>
  <c r="O7104" i="3"/>
  <c r="N7104" i="3"/>
  <c r="M7104" i="3"/>
  <c r="K7104" i="3"/>
  <c r="I7104" i="3"/>
  <c r="Q7103" i="3"/>
  <c r="P7103" i="3"/>
  <c r="O7103" i="3"/>
  <c r="N7103" i="3"/>
  <c r="M7103" i="3"/>
  <c r="K7103" i="3"/>
  <c r="I7103" i="3"/>
  <c r="L7103" i="3" s="1"/>
  <c r="Q7102" i="3"/>
  <c r="P7102" i="3"/>
  <c r="O7102" i="3"/>
  <c r="N7102" i="3"/>
  <c r="M7102" i="3"/>
  <c r="K7102" i="3"/>
  <c r="I7102" i="3"/>
  <c r="J7102" i="3" s="1"/>
  <c r="Q7101" i="3"/>
  <c r="P7101" i="3"/>
  <c r="O7101" i="3"/>
  <c r="N7101" i="3"/>
  <c r="M7101" i="3"/>
  <c r="K7101" i="3"/>
  <c r="I7101" i="3"/>
  <c r="L7101" i="3" s="1"/>
  <c r="Q7100" i="3"/>
  <c r="P7100" i="3"/>
  <c r="O7100" i="3"/>
  <c r="N7100" i="3"/>
  <c r="M7100" i="3"/>
  <c r="K7100" i="3"/>
  <c r="I7100" i="3"/>
  <c r="J7100" i="3" s="1"/>
  <c r="Q7099" i="3"/>
  <c r="P7099" i="3"/>
  <c r="O7099" i="3"/>
  <c r="N7099" i="3"/>
  <c r="M7099" i="3"/>
  <c r="K7099" i="3"/>
  <c r="I7099" i="3"/>
  <c r="L7099" i="3" s="1"/>
  <c r="Q7098" i="3"/>
  <c r="P7098" i="3"/>
  <c r="O7098" i="3"/>
  <c r="N7098" i="3"/>
  <c r="M7098" i="3"/>
  <c r="K7098" i="3"/>
  <c r="I7098" i="3"/>
  <c r="Q7097" i="3"/>
  <c r="P7097" i="3"/>
  <c r="O7097" i="3"/>
  <c r="N7097" i="3"/>
  <c r="M7097" i="3"/>
  <c r="K7097" i="3"/>
  <c r="I7097" i="3"/>
  <c r="Q7096" i="3"/>
  <c r="P7096" i="3"/>
  <c r="O7096" i="3"/>
  <c r="N7096" i="3"/>
  <c r="M7096" i="3"/>
  <c r="K7096" i="3"/>
  <c r="I7096" i="3"/>
  <c r="Q7095" i="3"/>
  <c r="P7095" i="3"/>
  <c r="O7095" i="3"/>
  <c r="N7095" i="3"/>
  <c r="M7095" i="3"/>
  <c r="K7095" i="3"/>
  <c r="I7095" i="3"/>
  <c r="L7095" i="3" s="1"/>
  <c r="Q7094" i="3"/>
  <c r="P7094" i="3"/>
  <c r="O7094" i="3"/>
  <c r="N7094" i="3"/>
  <c r="M7094" i="3"/>
  <c r="K7094" i="3"/>
  <c r="I7094" i="3"/>
  <c r="J7094" i="3" s="1"/>
  <c r="Q7093" i="3"/>
  <c r="P7093" i="3"/>
  <c r="O7093" i="3"/>
  <c r="N7093" i="3"/>
  <c r="M7093" i="3"/>
  <c r="K7093" i="3"/>
  <c r="I7093" i="3"/>
  <c r="L7093" i="3" s="1"/>
  <c r="Q7092" i="3"/>
  <c r="P7092" i="3"/>
  <c r="O7092" i="3"/>
  <c r="N7092" i="3"/>
  <c r="M7092" i="3"/>
  <c r="K7092" i="3"/>
  <c r="I7092" i="3"/>
  <c r="J7092" i="3" s="1"/>
  <c r="Q7091" i="3"/>
  <c r="P7091" i="3"/>
  <c r="O7091" i="3"/>
  <c r="N7091" i="3"/>
  <c r="M7091" i="3"/>
  <c r="K7091" i="3"/>
  <c r="I7091" i="3"/>
  <c r="Q7090" i="3"/>
  <c r="P7090" i="3"/>
  <c r="O7090" i="3"/>
  <c r="N7090" i="3"/>
  <c r="M7090" i="3"/>
  <c r="K7090" i="3"/>
  <c r="I7090" i="3"/>
  <c r="J7090" i="3" s="1"/>
  <c r="Q7089" i="3"/>
  <c r="P7089" i="3"/>
  <c r="O7089" i="3"/>
  <c r="N7089" i="3"/>
  <c r="M7089" i="3"/>
  <c r="K7089" i="3"/>
  <c r="I7089" i="3"/>
  <c r="Q7088" i="3"/>
  <c r="P7088" i="3"/>
  <c r="O7088" i="3"/>
  <c r="N7088" i="3"/>
  <c r="M7088" i="3"/>
  <c r="K7088" i="3"/>
  <c r="I7088" i="3"/>
  <c r="J7088" i="3" s="1"/>
  <c r="Q7087" i="3"/>
  <c r="P7087" i="3"/>
  <c r="O7087" i="3"/>
  <c r="N7087" i="3"/>
  <c r="M7087" i="3"/>
  <c r="K7087" i="3"/>
  <c r="I7087" i="3"/>
  <c r="L7087" i="3" s="1"/>
  <c r="Q7086" i="3"/>
  <c r="P7086" i="3"/>
  <c r="O7086" i="3"/>
  <c r="N7086" i="3"/>
  <c r="M7086" i="3"/>
  <c r="K7086" i="3"/>
  <c r="I7086" i="3"/>
  <c r="Q7085" i="3"/>
  <c r="P7085" i="3"/>
  <c r="O7085" i="3"/>
  <c r="N7085" i="3"/>
  <c r="M7085" i="3"/>
  <c r="K7085" i="3"/>
  <c r="I7085" i="3"/>
  <c r="Q7084" i="3"/>
  <c r="P7084" i="3"/>
  <c r="O7084" i="3"/>
  <c r="N7084" i="3"/>
  <c r="M7084" i="3"/>
  <c r="K7084" i="3"/>
  <c r="I7084" i="3"/>
  <c r="L7084" i="3" s="1"/>
  <c r="Q7083" i="3"/>
  <c r="P7083" i="3"/>
  <c r="O7083" i="3"/>
  <c r="N7083" i="3"/>
  <c r="M7083" i="3"/>
  <c r="K7083" i="3"/>
  <c r="I7083" i="3"/>
  <c r="Q7082" i="3"/>
  <c r="P7082" i="3"/>
  <c r="O7082" i="3"/>
  <c r="N7082" i="3"/>
  <c r="M7082" i="3"/>
  <c r="K7082" i="3"/>
  <c r="I7082" i="3"/>
  <c r="Q7081" i="3"/>
  <c r="P7081" i="3"/>
  <c r="O7081" i="3"/>
  <c r="N7081" i="3"/>
  <c r="M7081" i="3"/>
  <c r="K7081" i="3"/>
  <c r="I7081" i="3"/>
  <c r="Q7080" i="3"/>
  <c r="P7080" i="3"/>
  <c r="O7080" i="3"/>
  <c r="N7080" i="3"/>
  <c r="M7080" i="3"/>
  <c r="K7080" i="3"/>
  <c r="I7080" i="3"/>
  <c r="Q7079" i="3"/>
  <c r="P7079" i="3"/>
  <c r="O7079" i="3"/>
  <c r="N7079" i="3"/>
  <c r="M7079" i="3"/>
  <c r="K7079" i="3"/>
  <c r="I7079" i="3"/>
  <c r="L7079" i="3" s="1"/>
  <c r="Q7078" i="3"/>
  <c r="P7078" i="3"/>
  <c r="O7078" i="3"/>
  <c r="N7078" i="3"/>
  <c r="M7078" i="3"/>
  <c r="K7078" i="3"/>
  <c r="I7078" i="3"/>
  <c r="Q7077" i="3"/>
  <c r="P7077" i="3"/>
  <c r="O7077" i="3"/>
  <c r="N7077" i="3"/>
  <c r="M7077" i="3"/>
  <c r="K7077" i="3"/>
  <c r="I7077" i="3"/>
  <c r="Q7076" i="3"/>
  <c r="P7076" i="3"/>
  <c r="O7076" i="3"/>
  <c r="N7076" i="3"/>
  <c r="M7076" i="3"/>
  <c r="K7076" i="3"/>
  <c r="I7076" i="3"/>
  <c r="L7076" i="3" s="1"/>
  <c r="Q7075" i="3"/>
  <c r="P7075" i="3"/>
  <c r="O7075" i="3"/>
  <c r="N7075" i="3"/>
  <c r="M7075" i="3"/>
  <c r="K7075" i="3"/>
  <c r="I7075" i="3"/>
  <c r="Q7074" i="3"/>
  <c r="P7074" i="3"/>
  <c r="O7074" i="3"/>
  <c r="N7074" i="3"/>
  <c r="M7074" i="3"/>
  <c r="K7074" i="3"/>
  <c r="I7074" i="3"/>
  <c r="L7074" i="3" s="1"/>
  <c r="Q7073" i="3"/>
  <c r="P7073" i="3"/>
  <c r="O7073" i="3"/>
  <c r="N7073" i="3"/>
  <c r="M7073" i="3"/>
  <c r="K7073" i="3"/>
  <c r="I7073" i="3"/>
  <c r="Q7072" i="3"/>
  <c r="P7072" i="3"/>
  <c r="O7072" i="3"/>
  <c r="N7072" i="3"/>
  <c r="M7072" i="3"/>
  <c r="K7072" i="3"/>
  <c r="J7072" i="3"/>
  <c r="I7072" i="3"/>
  <c r="L7072" i="3" s="1"/>
  <c r="Q7071" i="3"/>
  <c r="P7071" i="3"/>
  <c r="O7071" i="3"/>
  <c r="N7071" i="3"/>
  <c r="M7071" i="3"/>
  <c r="K7071" i="3"/>
  <c r="I7071" i="3"/>
  <c r="L7071" i="3" s="1"/>
  <c r="Q7070" i="3"/>
  <c r="P7070" i="3"/>
  <c r="O7070" i="3"/>
  <c r="N7070" i="3"/>
  <c r="M7070" i="3"/>
  <c r="K7070" i="3"/>
  <c r="I7070" i="3"/>
  <c r="Q7069" i="3"/>
  <c r="P7069" i="3"/>
  <c r="O7069" i="3"/>
  <c r="N7069" i="3"/>
  <c r="M7069" i="3"/>
  <c r="K7069" i="3"/>
  <c r="I7069" i="3"/>
  <c r="Q7068" i="3"/>
  <c r="P7068" i="3"/>
  <c r="O7068" i="3"/>
  <c r="N7068" i="3"/>
  <c r="M7068" i="3"/>
  <c r="K7068" i="3"/>
  <c r="I7068" i="3"/>
  <c r="L7068" i="3" s="1"/>
  <c r="Q7067" i="3"/>
  <c r="P7067" i="3"/>
  <c r="O7067" i="3"/>
  <c r="N7067" i="3"/>
  <c r="M7067" i="3"/>
  <c r="K7067" i="3"/>
  <c r="I7067" i="3"/>
  <c r="Q7066" i="3"/>
  <c r="P7066" i="3"/>
  <c r="O7066" i="3"/>
  <c r="N7066" i="3"/>
  <c r="M7066" i="3"/>
  <c r="K7066" i="3"/>
  <c r="I7066" i="3"/>
  <c r="Q7065" i="3"/>
  <c r="P7065" i="3"/>
  <c r="O7065" i="3"/>
  <c r="N7065" i="3"/>
  <c r="M7065" i="3"/>
  <c r="K7065" i="3"/>
  <c r="I7065" i="3"/>
  <c r="Q7064" i="3"/>
  <c r="P7064" i="3"/>
  <c r="O7064" i="3"/>
  <c r="N7064" i="3"/>
  <c r="M7064" i="3"/>
  <c r="K7064" i="3"/>
  <c r="I7064" i="3"/>
  <c r="Q7063" i="3"/>
  <c r="P7063" i="3"/>
  <c r="O7063" i="3"/>
  <c r="N7063" i="3"/>
  <c r="M7063" i="3"/>
  <c r="K7063" i="3"/>
  <c r="I7063" i="3"/>
  <c r="L7063" i="3" s="1"/>
  <c r="Q7062" i="3"/>
  <c r="P7062" i="3"/>
  <c r="O7062" i="3"/>
  <c r="N7062" i="3"/>
  <c r="M7062" i="3"/>
  <c r="K7062" i="3"/>
  <c r="I7062" i="3"/>
  <c r="Q7061" i="3"/>
  <c r="P7061" i="3"/>
  <c r="O7061" i="3"/>
  <c r="N7061" i="3"/>
  <c r="M7061" i="3"/>
  <c r="K7061" i="3"/>
  <c r="I7061" i="3"/>
  <c r="Q7060" i="3"/>
  <c r="P7060" i="3"/>
  <c r="O7060" i="3"/>
  <c r="N7060" i="3"/>
  <c r="M7060" i="3"/>
  <c r="K7060" i="3"/>
  <c r="I7060" i="3"/>
  <c r="L7060" i="3" s="1"/>
  <c r="Q7059" i="3"/>
  <c r="P7059" i="3"/>
  <c r="O7059" i="3"/>
  <c r="N7059" i="3"/>
  <c r="M7059" i="3"/>
  <c r="K7059" i="3"/>
  <c r="I7059" i="3"/>
  <c r="Q7058" i="3"/>
  <c r="P7058" i="3"/>
  <c r="O7058" i="3"/>
  <c r="N7058" i="3"/>
  <c r="M7058" i="3"/>
  <c r="K7058" i="3"/>
  <c r="I7058" i="3"/>
  <c r="J7058" i="3" s="1"/>
  <c r="Q7057" i="3"/>
  <c r="P7057" i="3"/>
  <c r="O7057" i="3"/>
  <c r="N7057" i="3"/>
  <c r="M7057" i="3"/>
  <c r="K7057" i="3"/>
  <c r="I7057" i="3"/>
  <c r="Q7056" i="3"/>
  <c r="P7056" i="3"/>
  <c r="O7056" i="3"/>
  <c r="N7056" i="3"/>
  <c r="M7056" i="3"/>
  <c r="K7056" i="3"/>
  <c r="I7056" i="3"/>
  <c r="J7056" i="3" s="1"/>
  <c r="Q7055" i="3"/>
  <c r="P7055" i="3"/>
  <c r="O7055" i="3"/>
  <c r="N7055" i="3"/>
  <c r="M7055" i="3"/>
  <c r="K7055" i="3"/>
  <c r="I7055" i="3"/>
  <c r="L7055" i="3" s="1"/>
  <c r="Q7054" i="3"/>
  <c r="P7054" i="3"/>
  <c r="O7054" i="3"/>
  <c r="N7054" i="3"/>
  <c r="M7054" i="3"/>
  <c r="K7054" i="3"/>
  <c r="I7054" i="3"/>
  <c r="Q7053" i="3"/>
  <c r="P7053" i="3"/>
  <c r="O7053" i="3"/>
  <c r="N7053" i="3"/>
  <c r="M7053" i="3"/>
  <c r="K7053" i="3"/>
  <c r="I7053" i="3"/>
  <c r="Q7052" i="3"/>
  <c r="P7052" i="3"/>
  <c r="O7052" i="3"/>
  <c r="N7052" i="3"/>
  <c r="M7052" i="3"/>
  <c r="K7052" i="3"/>
  <c r="I7052" i="3"/>
  <c r="L7052" i="3" s="1"/>
  <c r="Q7051" i="3"/>
  <c r="P7051" i="3"/>
  <c r="O7051" i="3"/>
  <c r="N7051" i="3"/>
  <c r="M7051" i="3"/>
  <c r="K7051" i="3"/>
  <c r="I7051" i="3"/>
  <c r="Q7050" i="3"/>
  <c r="P7050" i="3"/>
  <c r="O7050" i="3"/>
  <c r="N7050" i="3"/>
  <c r="M7050" i="3"/>
  <c r="K7050" i="3"/>
  <c r="I7050" i="3"/>
  <c r="Q7049" i="3"/>
  <c r="P7049" i="3"/>
  <c r="O7049" i="3"/>
  <c r="N7049" i="3"/>
  <c r="M7049" i="3"/>
  <c r="K7049" i="3"/>
  <c r="I7049" i="3"/>
  <c r="Q7048" i="3"/>
  <c r="P7048" i="3"/>
  <c r="O7048" i="3"/>
  <c r="N7048" i="3"/>
  <c r="M7048" i="3"/>
  <c r="K7048" i="3"/>
  <c r="I7048" i="3"/>
  <c r="Q7047" i="3"/>
  <c r="P7047" i="3"/>
  <c r="O7047" i="3"/>
  <c r="N7047" i="3"/>
  <c r="M7047" i="3"/>
  <c r="K7047" i="3"/>
  <c r="I7047" i="3"/>
  <c r="L7047" i="3" s="1"/>
  <c r="Q7046" i="3"/>
  <c r="P7046" i="3"/>
  <c r="O7046" i="3"/>
  <c r="N7046" i="3"/>
  <c r="M7046" i="3"/>
  <c r="K7046" i="3"/>
  <c r="I7046" i="3"/>
  <c r="Q7045" i="3"/>
  <c r="P7045" i="3"/>
  <c r="O7045" i="3"/>
  <c r="N7045" i="3"/>
  <c r="M7045" i="3"/>
  <c r="K7045" i="3"/>
  <c r="I7045" i="3"/>
  <c r="Q7044" i="3"/>
  <c r="P7044" i="3"/>
  <c r="O7044" i="3"/>
  <c r="N7044" i="3"/>
  <c r="M7044" i="3"/>
  <c r="K7044" i="3"/>
  <c r="I7044" i="3"/>
  <c r="L7044" i="3" s="1"/>
  <c r="Q7043" i="3"/>
  <c r="P7043" i="3"/>
  <c r="O7043" i="3"/>
  <c r="N7043" i="3"/>
  <c r="M7043" i="3"/>
  <c r="K7043" i="3"/>
  <c r="I7043" i="3"/>
  <c r="Q7042" i="3"/>
  <c r="P7042" i="3"/>
  <c r="O7042" i="3"/>
  <c r="N7042" i="3"/>
  <c r="M7042" i="3"/>
  <c r="K7042" i="3"/>
  <c r="I7042" i="3"/>
  <c r="L7042" i="3" s="1"/>
  <c r="Q7041" i="3"/>
  <c r="P7041" i="3"/>
  <c r="O7041" i="3"/>
  <c r="N7041" i="3"/>
  <c r="M7041" i="3"/>
  <c r="K7041" i="3"/>
  <c r="I7041" i="3"/>
  <c r="Q7040" i="3"/>
  <c r="P7040" i="3"/>
  <c r="O7040" i="3"/>
  <c r="N7040" i="3"/>
  <c r="M7040" i="3"/>
  <c r="K7040" i="3"/>
  <c r="I7040" i="3"/>
  <c r="L7040" i="3" s="1"/>
  <c r="Q7039" i="3"/>
  <c r="P7039" i="3"/>
  <c r="O7039" i="3"/>
  <c r="N7039" i="3"/>
  <c r="M7039" i="3"/>
  <c r="K7039" i="3"/>
  <c r="I7039" i="3"/>
  <c r="L7039" i="3" s="1"/>
  <c r="Q7038" i="3"/>
  <c r="P7038" i="3"/>
  <c r="O7038" i="3"/>
  <c r="N7038" i="3"/>
  <c r="M7038" i="3"/>
  <c r="K7038" i="3"/>
  <c r="I7038" i="3"/>
  <c r="Q7037" i="3"/>
  <c r="P7037" i="3"/>
  <c r="O7037" i="3"/>
  <c r="N7037" i="3"/>
  <c r="M7037" i="3"/>
  <c r="K7037" i="3"/>
  <c r="I7037" i="3"/>
  <c r="Q7036" i="3"/>
  <c r="P7036" i="3"/>
  <c r="O7036" i="3"/>
  <c r="N7036" i="3"/>
  <c r="M7036" i="3"/>
  <c r="K7036" i="3"/>
  <c r="I7036" i="3"/>
  <c r="L7036" i="3" s="1"/>
  <c r="Q7035" i="3"/>
  <c r="P7035" i="3"/>
  <c r="O7035" i="3"/>
  <c r="N7035" i="3"/>
  <c r="M7035" i="3"/>
  <c r="K7035" i="3"/>
  <c r="I7035" i="3"/>
  <c r="Q7034" i="3"/>
  <c r="P7034" i="3"/>
  <c r="O7034" i="3"/>
  <c r="N7034" i="3"/>
  <c r="M7034" i="3"/>
  <c r="K7034" i="3"/>
  <c r="I7034" i="3"/>
  <c r="Q7033" i="3"/>
  <c r="P7033" i="3"/>
  <c r="O7033" i="3"/>
  <c r="N7033" i="3"/>
  <c r="M7033" i="3"/>
  <c r="K7033" i="3"/>
  <c r="I7033" i="3"/>
  <c r="Q7032" i="3"/>
  <c r="P7032" i="3"/>
  <c r="O7032" i="3"/>
  <c r="N7032" i="3"/>
  <c r="M7032" i="3"/>
  <c r="K7032" i="3"/>
  <c r="I7032" i="3"/>
  <c r="Q7031" i="3"/>
  <c r="P7031" i="3"/>
  <c r="O7031" i="3"/>
  <c r="N7031" i="3"/>
  <c r="M7031" i="3"/>
  <c r="K7031" i="3"/>
  <c r="I7031" i="3"/>
  <c r="L7031" i="3" s="1"/>
  <c r="Q7030" i="3"/>
  <c r="P7030" i="3"/>
  <c r="O7030" i="3"/>
  <c r="N7030" i="3"/>
  <c r="M7030" i="3"/>
  <c r="K7030" i="3"/>
  <c r="I7030" i="3"/>
  <c r="Q7029" i="3"/>
  <c r="P7029" i="3"/>
  <c r="O7029" i="3"/>
  <c r="N7029" i="3"/>
  <c r="M7029" i="3"/>
  <c r="K7029" i="3"/>
  <c r="I7029" i="3"/>
  <c r="Q7028" i="3"/>
  <c r="P7028" i="3"/>
  <c r="O7028" i="3"/>
  <c r="N7028" i="3"/>
  <c r="M7028" i="3"/>
  <c r="K7028" i="3"/>
  <c r="I7028" i="3"/>
  <c r="L7028" i="3" s="1"/>
  <c r="Q7027" i="3"/>
  <c r="P7027" i="3"/>
  <c r="O7027" i="3"/>
  <c r="N7027" i="3"/>
  <c r="M7027" i="3"/>
  <c r="K7027" i="3"/>
  <c r="I7027" i="3"/>
  <c r="Q7026" i="3"/>
  <c r="P7026" i="3"/>
  <c r="O7026" i="3"/>
  <c r="N7026" i="3"/>
  <c r="M7026" i="3"/>
  <c r="K7026" i="3"/>
  <c r="I7026" i="3"/>
  <c r="J7026" i="3" s="1"/>
  <c r="Q7025" i="3"/>
  <c r="P7025" i="3"/>
  <c r="O7025" i="3"/>
  <c r="N7025" i="3"/>
  <c r="M7025" i="3"/>
  <c r="K7025" i="3"/>
  <c r="I7025" i="3"/>
  <c r="Q7024" i="3"/>
  <c r="P7024" i="3"/>
  <c r="O7024" i="3"/>
  <c r="N7024" i="3"/>
  <c r="M7024" i="3"/>
  <c r="K7024" i="3"/>
  <c r="I7024" i="3"/>
  <c r="J7024" i="3" s="1"/>
  <c r="Q7023" i="3"/>
  <c r="P7023" i="3"/>
  <c r="O7023" i="3"/>
  <c r="N7023" i="3"/>
  <c r="M7023" i="3"/>
  <c r="K7023" i="3"/>
  <c r="I7023" i="3"/>
  <c r="L7023" i="3" s="1"/>
  <c r="Q7022" i="3"/>
  <c r="P7022" i="3"/>
  <c r="O7022" i="3"/>
  <c r="N7022" i="3"/>
  <c r="M7022" i="3"/>
  <c r="K7022" i="3"/>
  <c r="I7022" i="3"/>
  <c r="Q7021" i="3"/>
  <c r="P7021" i="3"/>
  <c r="O7021" i="3"/>
  <c r="N7021" i="3"/>
  <c r="M7021" i="3"/>
  <c r="K7021" i="3"/>
  <c r="I7021" i="3"/>
  <c r="Q7020" i="3"/>
  <c r="P7020" i="3"/>
  <c r="O7020" i="3"/>
  <c r="N7020" i="3"/>
  <c r="M7020" i="3"/>
  <c r="K7020" i="3"/>
  <c r="I7020" i="3"/>
  <c r="L7020" i="3" s="1"/>
  <c r="Q7019" i="3"/>
  <c r="P7019" i="3"/>
  <c r="O7019" i="3"/>
  <c r="N7019" i="3"/>
  <c r="M7019" i="3"/>
  <c r="K7019" i="3"/>
  <c r="I7019" i="3"/>
  <c r="Q7018" i="3"/>
  <c r="P7018" i="3"/>
  <c r="O7018" i="3"/>
  <c r="N7018" i="3"/>
  <c r="M7018" i="3"/>
  <c r="K7018" i="3"/>
  <c r="I7018" i="3"/>
  <c r="Q7017" i="3"/>
  <c r="P7017" i="3"/>
  <c r="O7017" i="3"/>
  <c r="N7017" i="3"/>
  <c r="M7017" i="3"/>
  <c r="K7017" i="3"/>
  <c r="I7017" i="3"/>
  <c r="Q7016" i="3"/>
  <c r="P7016" i="3"/>
  <c r="O7016" i="3"/>
  <c r="N7016" i="3"/>
  <c r="M7016" i="3"/>
  <c r="K7016" i="3"/>
  <c r="I7016" i="3"/>
  <c r="Q7015" i="3"/>
  <c r="P7015" i="3"/>
  <c r="O7015" i="3"/>
  <c r="N7015" i="3"/>
  <c r="M7015" i="3"/>
  <c r="K7015" i="3"/>
  <c r="I7015" i="3"/>
  <c r="L7015" i="3" s="1"/>
  <c r="Q7014" i="3"/>
  <c r="P7014" i="3"/>
  <c r="O7014" i="3"/>
  <c r="N7014" i="3"/>
  <c r="M7014" i="3"/>
  <c r="K7014" i="3"/>
  <c r="I7014" i="3"/>
  <c r="Q7013" i="3"/>
  <c r="P7013" i="3"/>
  <c r="O7013" i="3"/>
  <c r="N7013" i="3"/>
  <c r="M7013" i="3"/>
  <c r="K7013" i="3"/>
  <c r="I7013" i="3"/>
  <c r="Q7012" i="3"/>
  <c r="P7012" i="3"/>
  <c r="O7012" i="3"/>
  <c r="N7012" i="3"/>
  <c r="M7012" i="3"/>
  <c r="K7012" i="3"/>
  <c r="I7012" i="3"/>
  <c r="L7012" i="3" s="1"/>
  <c r="Q7011" i="3"/>
  <c r="P7011" i="3"/>
  <c r="O7011" i="3"/>
  <c r="N7011" i="3"/>
  <c r="M7011" i="3"/>
  <c r="K7011" i="3"/>
  <c r="I7011" i="3"/>
  <c r="Q7010" i="3"/>
  <c r="P7010" i="3"/>
  <c r="O7010" i="3"/>
  <c r="N7010" i="3"/>
  <c r="M7010" i="3"/>
  <c r="K7010" i="3"/>
  <c r="I7010" i="3"/>
  <c r="Q7009" i="3"/>
  <c r="P7009" i="3"/>
  <c r="O7009" i="3"/>
  <c r="N7009" i="3"/>
  <c r="M7009" i="3"/>
  <c r="K7009" i="3"/>
  <c r="I7009" i="3"/>
  <c r="Q7008" i="3"/>
  <c r="P7008" i="3"/>
  <c r="O7008" i="3"/>
  <c r="N7008" i="3"/>
  <c r="M7008" i="3"/>
  <c r="K7008" i="3"/>
  <c r="I7008" i="3"/>
  <c r="Q7007" i="3"/>
  <c r="P7007" i="3"/>
  <c r="O7007" i="3"/>
  <c r="N7007" i="3"/>
  <c r="M7007" i="3"/>
  <c r="K7007" i="3"/>
  <c r="I7007" i="3"/>
  <c r="L7007" i="3" s="1"/>
  <c r="Q7006" i="3"/>
  <c r="P7006" i="3"/>
  <c r="O7006" i="3"/>
  <c r="N7006" i="3"/>
  <c r="M7006" i="3"/>
  <c r="K7006" i="3"/>
  <c r="I7006" i="3"/>
  <c r="Q7005" i="3"/>
  <c r="P7005" i="3"/>
  <c r="O7005" i="3"/>
  <c r="N7005" i="3"/>
  <c r="M7005" i="3"/>
  <c r="K7005" i="3"/>
  <c r="I7005" i="3"/>
  <c r="Q7004" i="3"/>
  <c r="P7004" i="3"/>
  <c r="O7004" i="3"/>
  <c r="N7004" i="3"/>
  <c r="M7004" i="3"/>
  <c r="K7004" i="3"/>
  <c r="I7004" i="3"/>
  <c r="L7004" i="3" s="1"/>
  <c r="Q7003" i="3"/>
  <c r="P7003" i="3"/>
  <c r="O7003" i="3"/>
  <c r="N7003" i="3"/>
  <c r="M7003" i="3"/>
  <c r="K7003" i="3"/>
  <c r="I7003" i="3"/>
  <c r="Q7002" i="3"/>
  <c r="P7002" i="3"/>
  <c r="O7002" i="3"/>
  <c r="N7002" i="3"/>
  <c r="M7002" i="3"/>
  <c r="K7002" i="3"/>
  <c r="I7002" i="3"/>
  <c r="L7002" i="3" s="1"/>
  <c r="Q7001" i="3"/>
  <c r="P7001" i="3"/>
  <c r="O7001" i="3"/>
  <c r="N7001" i="3"/>
  <c r="M7001" i="3"/>
  <c r="K7001" i="3"/>
  <c r="I7001" i="3"/>
  <c r="Q7000" i="3"/>
  <c r="P7000" i="3"/>
  <c r="O7000" i="3"/>
  <c r="N7000" i="3"/>
  <c r="M7000" i="3"/>
  <c r="K7000" i="3"/>
  <c r="I7000" i="3"/>
  <c r="L7000" i="3" s="1"/>
  <c r="Q6999" i="3"/>
  <c r="P6999" i="3"/>
  <c r="O6999" i="3"/>
  <c r="N6999" i="3"/>
  <c r="M6999" i="3"/>
  <c r="K6999" i="3"/>
  <c r="I6999" i="3"/>
  <c r="L6999" i="3" s="1"/>
  <c r="Q6998" i="3"/>
  <c r="P6998" i="3"/>
  <c r="O6998" i="3"/>
  <c r="N6998" i="3"/>
  <c r="M6998" i="3"/>
  <c r="K6998" i="3"/>
  <c r="I6998" i="3"/>
  <c r="L6998" i="3" s="1"/>
  <c r="Q6997" i="3"/>
  <c r="P6997" i="3"/>
  <c r="O6997" i="3"/>
  <c r="N6997" i="3"/>
  <c r="M6997" i="3"/>
  <c r="K6997" i="3"/>
  <c r="I6997" i="3"/>
  <c r="L6997" i="3" s="1"/>
  <c r="Q6996" i="3"/>
  <c r="P6996" i="3"/>
  <c r="O6996" i="3"/>
  <c r="N6996" i="3"/>
  <c r="M6996" i="3"/>
  <c r="K6996" i="3"/>
  <c r="I6996" i="3"/>
  <c r="L6996" i="3" s="1"/>
  <c r="Q6995" i="3"/>
  <c r="P6995" i="3"/>
  <c r="O6995" i="3"/>
  <c r="N6995" i="3"/>
  <c r="M6995" i="3"/>
  <c r="K6995" i="3"/>
  <c r="I6995" i="3"/>
  <c r="L6995" i="3" s="1"/>
  <c r="Q6994" i="3"/>
  <c r="P6994" i="3"/>
  <c r="O6994" i="3"/>
  <c r="N6994" i="3"/>
  <c r="M6994" i="3"/>
  <c r="K6994" i="3"/>
  <c r="I6994" i="3"/>
  <c r="J6994" i="3" s="1"/>
  <c r="Q6993" i="3"/>
  <c r="P6993" i="3"/>
  <c r="O6993" i="3"/>
  <c r="N6993" i="3"/>
  <c r="M6993" i="3"/>
  <c r="K6993" i="3"/>
  <c r="I6993" i="3"/>
  <c r="Q6992" i="3"/>
  <c r="P6992" i="3"/>
  <c r="O6992" i="3"/>
  <c r="N6992" i="3"/>
  <c r="M6992" i="3"/>
  <c r="K6992" i="3"/>
  <c r="I6992" i="3"/>
  <c r="J6992" i="3" s="1"/>
  <c r="Q6991" i="3"/>
  <c r="P6991" i="3"/>
  <c r="O6991" i="3"/>
  <c r="N6991" i="3"/>
  <c r="M6991" i="3"/>
  <c r="K6991" i="3"/>
  <c r="I6991" i="3"/>
  <c r="L6991" i="3" s="1"/>
  <c r="Q6990" i="3"/>
  <c r="P6990" i="3"/>
  <c r="O6990" i="3"/>
  <c r="N6990" i="3"/>
  <c r="M6990" i="3"/>
  <c r="K6990" i="3"/>
  <c r="I6990" i="3"/>
  <c r="J6990" i="3" s="1"/>
  <c r="Q6989" i="3"/>
  <c r="P6989" i="3"/>
  <c r="O6989" i="3"/>
  <c r="N6989" i="3"/>
  <c r="M6989" i="3"/>
  <c r="K6989" i="3"/>
  <c r="I6989" i="3"/>
  <c r="L6989" i="3" s="1"/>
  <c r="Q6988" i="3"/>
  <c r="P6988" i="3"/>
  <c r="O6988" i="3"/>
  <c r="N6988" i="3"/>
  <c r="M6988" i="3"/>
  <c r="K6988" i="3"/>
  <c r="I6988" i="3"/>
  <c r="L6988" i="3" s="1"/>
  <c r="Q6987" i="3"/>
  <c r="P6987" i="3"/>
  <c r="O6987" i="3"/>
  <c r="N6987" i="3"/>
  <c r="M6987" i="3"/>
  <c r="K6987" i="3"/>
  <c r="I6987" i="3"/>
  <c r="L6987" i="3" s="1"/>
  <c r="Q6986" i="3"/>
  <c r="P6986" i="3"/>
  <c r="O6986" i="3"/>
  <c r="N6986" i="3"/>
  <c r="M6986" i="3"/>
  <c r="K6986" i="3"/>
  <c r="I6986" i="3"/>
  <c r="J6986" i="3" s="1"/>
  <c r="Q6985" i="3"/>
  <c r="P6985" i="3"/>
  <c r="O6985" i="3"/>
  <c r="N6985" i="3"/>
  <c r="M6985" i="3"/>
  <c r="K6985" i="3"/>
  <c r="I6985" i="3"/>
  <c r="Q6984" i="3"/>
  <c r="P6984" i="3"/>
  <c r="O6984" i="3"/>
  <c r="N6984" i="3"/>
  <c r="M6984" i="3"/>
  <c r="K6984" i="3"/>
  <c r="I6984" i="3"/>
  <c r="J6984" i="3" s="1"/>
  <c r="Q6983" i="3"/>
  <c r="P6983" i="3"/>
  <c r="O6983" i="3"/>
  <c r="N6983" i="3"/>
  <c r="M6983" i="3"/>
  <c r="K6983" i="3"/>
  <c r="I6983" i="3"/>
  <c r="L6983" i="3" s="1"/>
  <c r="Q6982" i="3"/>
  <c r="P6982" i="3"/>
  <c r="O6982" i="3"/>
  <c r="N6982" i="3"/>
  <c r="M6982" i="3"/>
  <c r="K6982" i="3"/>
  <c r="I6982" i="3"/>
  <c r="Q6981" i="3"/>
  <c r="P6981" i="3"/>
  <c r="O6981" i="3"/>
  <c r="N6981" i="3"/>
  <c r="M6981" i="3"/>
  <c r="K6981" i="3"/>
  <c r="I6981" i="3"/>
  <c r="L6981" i="3" s="1"/>
  <c r="Q6980" i="3"/>
  <c r="P6980" i="3"/>
  <c r="O6980" i="3"/>
  <c r="N6980" i="3"/>
  <c r="M6980" i="3"/>
  <c r="K6980" i="3"/>
  <c r="I6980" i="3"/>
  <c r="L6980" i="3" s="1"/>
  <c r="Q6979" i="3"/>
  <c r="P6979" i="3"/>
  <c r="O6979" i="3"/>
  <c r="N6979" i="3"/>
  <c r="M6979" i="3"/>
  <c r="K6979" i="3"/>
  <c r="I6979" i="3"/>
  <c r="J6979" i="3" s="1"/>
  <c r="Q6978" i="3"/>
  <c r="P6978" i="3"/>
  <c r="O6978" i="3"/>
  <c r="N6978" i="3"/>
  <c r="M6978" i="3"/>
  <c r="K6978" i="3"/>
  <c r="I6978" i="3"/>
  <c r="L6978" i="3" s="1"/>
  <c r="Q6977" i="3"/>
  <c r="P6977" i="3"/>
  <c r="O6977" i="3"/>
  <c r="N6977" i="3"/>
  <c r="M6977" i="3"/>
  <c r="K6977" i="3"/>
  <c r="I6977" i="3"/>
  <c r="Q6976" i="3"/>
  <c r="P6976" i="3"/>
  <c r="O6976" i="3"/>
  <c r="N6976" i="3"/>
  <c r="M6976" i="3"/>
  <c r="K6976" i="3"/>
  <c r="I6976" i="3"/>
  <c r="L6976" i="3" s="1"/>
  <c r="Q6975" i="3"/>
  <c r="P6975" i="3"/>
  <c r="O6975" i="3"/>
  <c r="N6975" i="3"/>
  <c r="M6975" i="3"/>
  <c r="K6975" i="3"/>
  <c r="I6975" i="3"/>
  <c r="L6975" i="3" s="1"/>
  <c r="Q6974" i="3"/>
  <c r="P6974" i="3"/>
  <c r="O6974" i="3"/>
  <c r="N6974" i="3"/>
  <c r="M6974" i="3"/>
  <c r="K6974" i="3"/>
  <c r="I6974" i="3"/>
  <c r="L6974" i="3" s="1"/>
  <c r="Q6973" i="3"/>
  <c r="P6973" i="3"/>
  <c r="O6973" i="3"/>
  <c r="N6973" i="3"/>
  <c r="M6973" i="3"/>
  <c r="K6973" i="3"/>
  <c r="I6973" i="3"/>
  <c r="L6973" i="3" s="1"/>
  <c r="Q6972" i="3"/>
  <c r="P6972" i="3"/>
  <c r="O6972" i="3"/>
  <c r="N6972" i="3"/>
  <c r="M6972" i="3"/>
  <c r="K6972" i="3"/>
  <c r="I6972" i="3"/>
  <c r="L6972" i="3" s="1"/>
  <c r="Q6971" i="3"/>
  <c r="P6971" i="3"/>
  <c r="O6971" i="3"/>
  <c r="N6971" i="3"/>
  <c r="M6971" i="3"/>
  <c r="K6971" i="3"/>
  <c r="I6971" i="3"/>
  <c r="L6971" i="3" s="1"/>
  <c r="Q6970" i="3"/>
  <c r="P6970" i="3"/>
  <c r="O6970" i="3"/>
  <c r="N6970" i="3"/>
  <c r="M6970" i="3"/>
  <c r="K6970" i="3"/>
  <c r="I6970" i="3"/>
  <c r="L6970" i="3" s="1"/>
  <c r="Q6969" i="3"/>
  <c r="P6969" i="3"/>
  <c r="O6969" i="3"/>
  <c r="N6969" i="3"/>
  <c r="M6969" i="3"/>
  <c r="K6969" i="3"/>
  <c r="I6969" i="3"/>
  <c r="Q6968" i="3"/>
  <c r="P6968" i="3"/>
  <c r="O6968" i="3"/>
  <c r="N6968" i="3"/>
  <c r="M6968" i="3"/>
  <c r="K6968" i="3"/>
  <c r="I6968" i="3"/>
  <c r="L6968" i="3" s="1"/>
  <c r="Q6967" i="3"/>
  <c r="P6967" i="3"/>
  <c r="O6967" i="3"/>
  <c r="N6967" i="3"/>
  <c r="M6967" i="3"/>
  <c r="K6967" i="3"/>
  <c r="I6967" i="3"/>
  <c r="L6967" i="3" s="1"/>
  <c r="Q6966" i="3"/>
  <c r="P6966" i="3"/>
  <c r="O6966" i="3"/>
  <c r="N6966" i="3"/>
  <c r="M6966" i="3"/>
  <c r="K6966" i="3"/>
  <c r="I6966" i="3"/>
  <c r="L6966" i="3" s="1"/>
  <c r="Q6965" i="3"/>
  <c r="P6965" i="3"/>
  <c r="O6965" i="3"/>
  <c r="N6965" i="3"/>
  <c r="M6965" i="3"/>
  <c r="K6965" i="3"/>
  <c r="I6965" i="3"/>
  <c r="L6965" i="3" s="1"/>
  <c r="Q6964" i="3"/>
  <c r="P6964" i="3"/>
  <c r="O6964" i="3"/>
  <c r="N6964" i="3"/>
  <c r="M6964" i="3"/>
  <c r="K6964" i="3"/>
  <c r="I6964" i="3"/>
  <c r="L6964" i="3" s="1"/>
  <c r="Q6963" i="3"/>
  <c r="P6963" i="3"/>
  <c r="O6963" i="3"/>
  <c r="N6963" i="3"/>
  <c r="M6963" i="3"/>
  <c r="K6963" i="3"/>
  <c r="I6963" i="3"/>
  <c r="L6963" i="3" s="1"/>
  <c r="Q6962" i="3"/>
  <c r="P6962" i="3"/>
  <c r="O6962" i="3"/>
  <c r="N6962" i="3"/>
  <c r="M6962" i="3"/>
  <c r="K6962" i="3"/>
  <c r="I6962" i="3"/>
  <c r="L6962" i="3" s="1"/>
  <c r="Q6961" i="3"/>
  <c r="P6961" i="3"/>
  <c r="O6961" i="3"/>
  <c r="N6961" i="3"/>
  <c r="M6961" i="3"/>
  <c r="K6961" i="3"/>
  <c r="I6961" i="3"/>
  <c r="Q6960" i="3"/>
  <c r="P6960" i="3"/>
  <c r="O6960" i="3"/>
  <c r="N6960" i="3"/>
  <c r="M6960" i="3"/>
  <c r="K6960" i="3"/>
  <c r="I6960" i="3"/>
  <c r="Q6959" i="3"/>
  <c r="P6959" i="3"/>
  <c r="O6959" i="3"/>
  <c r="N6959" i="3"/>
  <c r="M6959" i="3"/>
  <c r="K6959" i="3"/>
  <c r="I6959" i="3"/>
  <c r="L6959" i="3" s="1"/>
  <c r="Q6958" i="3"/>
  <c r="P6958" i="3"/>
  <c r="O6958" i="3"/>
  <c r="N6958" i="3"/>
  <c r="M6958" i="3"/>
  <c r="K6958" i="3"/>
  <c r="I6958" i="3"/>
  <c r="L6958" i="3" s="1"/>
  <c r="Q6957" i="3"/>
  <c r="P6957" i="3"/>
  <c r="O6957" i="3"/>
  <c r="N6957" i="3"/>
  <c r="M6957" i="3"/>
  <c r="K6957" i="3"/>
  <c r="I6957" i="3"/>
  <c r="L6957" i="3" s="1"/>
  <c r="Q6956" i="3"/>
  <c r="P6956" i="3"/>
  <c r="O6956" i="3"/>
  <c r="N6956" i="3"/>
  <c r="M6956" i="3"/>
  <c r="K6956" i="3"/>
  <c r="I6956" i="3"/>
  <c r="L6956" i="3" s="1"/>
  <c r="Q6955" i="3"/>
  <c r="P6955" i="3"/>
  <c r="O6955" i="3"/>
  <c r="N6955" i="3"/>
  <c r="M6955" i="3"/>
  <c r="K6955" i="3"/>
  <c r="I6955" i="3"/>
  <c r="L6955" i="3" s="1"/>
  <c r="Q6954" i="3"/>
  <c r="P6954" i="3"/>
  <c r="O6954" i="3"/>
  <c r="N6954" i="3"/>
  <c r="M6954" i="3"/>
  <c r="K6954" i="3"/>
  <c r="I6954" i="3"/>
  <c r="Q6953" i="3"/>
  <c r="P6953" i="3"/>
  <c r="O6953" i="3"/>
  <c r="N6953" i="3"/>
  <c r="M6953" i="3"/>
  <c r="K6953" i="3"/>
  <c r="I6953" i="3"/>
  <c r="Q6952" i="3"/>
  <c r="P6952" i="3"/>
  <c r="O6952" i="3"/>
  <c r="N6952" i="3"/>
  <c r="M6952" i="3"/>
  <c r="K6952" i="3"/>
  <c r="I6952" i="3"/>
  <c r="Q6951" i="3"/>
  <c r="P6951" i="3"/>
  <c r="O6951" i="3"/>
  <c r="N6951" i="3"/>
  <c r="M6951" i="3"/>
  <c r="K6951" i="3"/>
  <c r="I6951" i="3"/>
  <c r="L6951" i="3" s="1"/>
  <c r="Q6950" i="3"/>
  <c r="P6950" i="3"/>
  <c r="O6950" i="3"/>
  <c r="N6950" i="3"/>
  <c r="M6950" i="3"/>
  <c r="K6950" i="3"/>
  <c r="I6950" i="3"/>
  <c r="Q6949" i="3"/>
  <c r="P6949" i="3"/>
  <c r="O6949" i="3"/>
  <c r="N6949" i="3"/>
  <c r="M6949" i="3"/>
  <c r="K6949" i="3"/>
  <c r="I6949" i="3"/>
  <c r="Q6948" i="3"/>
  <c r="P6948" i="3"/>
  <c r="O6948" i="3"/>
  <c r="N6948" i="3"/>
  <c r="M6948" i="3"/>
  <c r="K6948" i="3"/>
  <c r="I6948" i="3"/>
  <c r="L6948" i="3" s="1"/>
  <c r="Q6947" i="3"/>
  <c r="P6947" i="3"/>
  <c r="O6947" i="3"/>
  <c r="N6947" i="3"/>
  <c r="M6947" i="3"/>
  <c r="K6947" i="3"/>
  <c r="I6947" i="3"/>
  <c r="Q6946" i="3"/>
  <c r="P6946" i="3"/>
  <c r="O6946" i="3"/>
  <c r="N6946" i="3"/>
  <c r="M6946" i="3"/>
  <c r="K6946" i="3"/>
  <c r="I6946" i="3"/>
  <c r="J6946" i="3" s="1"/>
  <c r="Q6945" i="3"/>
  <c r="P6945" i="3"/>
  <c r="O6945" i="3"/>
  <c r="N6945" i="3"/>
  <c r="M6945" i="3"/>
  <c r="K6945" i="3"/>
  <c r="I6945" i="3"/>
  <c r="Q6944" i="3"/>
  <c r="P6944" i="3"/>
  <c r="O6944" i="3"/>
  <c r="N6944" i="3"/>
  <c r="M6944" i="3"/>
  <c r="K6944" i="3"/>
  <c r="I6944" i="3"/>
  <c r="J6944" i="3" s="1"/>
  <c r="Q6943" i="3"/>
  <c r="P6943" i="3"/>
  <c r="O6943" i="3"/>
  <c r="N6943" i="3"/>
  <c r="M6943" i="3"/>
  <c r="K6943" i="3"/>
  <c r="I6943" i="3"/>
  <c r="L6943" i="3" s="1"/>
  <c r="Q6942" i="3"/>
  <c r="P6942" i="3"/>
  <c r="O6942" i="3"/>
  <c r="N6942" i="3"/>
  <c r="M6942" i="3"/>
  <c r="K6942" i="3"/>
  <c r="I6942" i="3"/>
  <c r="J6942" i="3" s="1"/>
  <c r="Q6941" i="3"/>
  <c r="P6941" i="3"/>
  <c r="O6941" i="3"/>
  <c r="N6941" i="3"/>
  <c r="M6941" i="3"/>
  <c r="K6941" i="3"/>
  <c r="I6941" i="3"/>
  <c r="L6941" i="3" s="1"/>
  <c r="Q6940" i="3"/>
  <c r="P6940" i="3"/>
  <c r="O6940" i="3"/>
  <c r="N6940" i="3"/>
  <c r="M6940" i="3"/>
  <c r="K6940" i="3"/>
  <c r="I6940" i="3"/>
  <c r="L6940" i="3" s="1"/>
  <c r="Q6939" i="3"/>
  <c r="P6939" i="3"/>
  <c r="O6939" i="3"/>
  <c r="N6939" i="3"/>
  <c r="M6939" i="3"/>
  <c r="K6939" i="3"/>
  <c r="I6939" i="3"/>
  <c r="J6939" i="3" s="1"/>
  <c r="Q6938" i="3"/>
  <c r="P6938" i="3"/>
  <c r="O6938" i="3"/>
  <c r="N6938" i="3"/>
  <c r="M6938" i="3"/>
  <c r="K6938" i="3"/>
  <c r="I6938" i="3"/>
  <c r="J6938" i="3" s="1"/>
  <c r="Q6937" i="3"/>
  <c r="P6937" i="3"/>
  <c r="O6937" i="3"/>
  <c r="N6937" i="3"/>
  <c r="M6937" i="3"/>
  <c r="K6937" i="3"/>
  <c r="I6937" i="3"/>
  <c r="Q6936" i="3"/>
  <c r="P6936" i="3"/>
  <c r="O6936" i="3"/>
  <c r="N6936" i="3"/>
  <c r="M6936" i="3"/>
  <c r="K6936" i="3"/>
  <c r="I6936" i="3"/>
  <c r="J6936" i="3" s="1"/>
  <c r="Q6935" i="3"/>
  <c r="P6935" i="3"/>
  <c r="O6935" i="3"/>
  <c r="N6935" i="3"/>
  <c r="M6935" i="3"/>
  <c r="K6935" i="3"/>
  <c r="I6935" i="3"/>
  <c r="L6935" i="3" s="1"/>
  <c r="Q6934" i="3"/>
  <c r="P6934" i="3"/>
  <c r="O6934" i="3"/>
  <c r="N6934" i="3"/>
  <c r="M6934" i="3"/>
  <c r="K6934" i="3"/>
  <c r="I6934" i="3"/>
  <c r="J6934" i="3" s="1"/>
  <c r="Q6933" i="3"/>
  <c r="P6933" i="3"/>
  <c r="O6933" i="3"/>
  <c r="N6933" i="3"/>
  <c r="M6933" i="3"/>
  <c r="K6933" i="3"/>
  <c r="I6933" i="3"/>
  <c r="J6933" i="3" s="1"/>
  <c r="Q6932" i="3"/>
  <c r="P6932" i="3"/>
  <c r="O6932" i="3"/>
  <c r="N6932" i="3"/>
  <c r="M6932" i="3"/>
  <c r="K6932" i="3"/>
  <c r="I6932" i="3"/>
  <c r="L6932" i="3" s="1"/>
  <c r="Q6931" i="3"/>
  <c r="P6931" i="3"/>
  <c r="O6931" i="3"/>
  <c r="N6931" i="3"/>
  <c r="M6931" i="3"/>
  <c r="K6931" i="3"/>
  <c r="I6931" i="3"/>
  <c r="J6931" i="3" s="1"/>
  <c r="Q6930" i="3"/>
  <c r="P6930" i="3"/>
  <c r="O6930" i="3"/>
  <c r="N6930" i="3"/>
  <c r="M6930" i="3"/>
  <c r="K6930" i="3"/>
  <c r="I6930" i="3"/>
  <c r="Q6929" i="3"/>
  <c r="P6929" i="3"/>
  <c r="O6929" i="3"/>
  <c r="N6929" i="3"/>
  <c r="M6929" i="3"/>
  <c r="K6929" i="3"/>
  <c r="I6929" i="3"/>
  <c r="Q6928" i="3"/>
  <c r="P6928" i="3"/>
  <c r="O6928" i="3"/>
  <c r="N6928" i="3"/>
  <c r="M6928" i="3"/>
  <c r="K6928" i="3"/>
  <c r="I6928" i="3"/>
  <c r="J6928" i="3" s="1"/>
  <c r="Q6927" i="3"/>
  <c r="P6927" i="3"/>
  <c r="O6927" i="3"/>
  <c r="N6927" i="3"/>
  <c r="M6927" i="3"/>
  <c r="K6927" i="3"/>
  <c r="I6927" i="3"/>
  <c r="L6927" i="3" s="1"/>
  <c r="Q6926" i="3"/>
  <c r="P6926" i="3"/>
  <c r="O6926" i="3"/>
  <c r="N6926" i="3"/>
  <c r="M6926" i="3"/>
  <c r="K6926" i="3"/>
  <c r="I6926" i="3"/>
  <c r="Q6925" i="3"/>
  <c r="P6925" i="3"/>
  <c r="O6925" i="3"/>
  <c r="N6925" i="3"/>
  <c r="M6925" i="3"/>
  <c r="K6925" i="3"/>
  <c r="I6925" i="3"/>
  <c r="L6925" i="3" s="1"/>
  <c r="Q6924" i="3"/>
  <c r="P6924" i="3"/>
  <c r="O6924" i="3"/>
  <c r="N6924" i="3"/>
  <c r="M6924" i="3"/>
  <c r="K6924" i="3"/>
  <c r="I6924" i="3"/>
  <c r="L6924" i="3" s="1"/>
  <c r="Q6923" i="3"/>
  <c r="P6923" i="3"/>
  <c r="O6923" i="3"/>
  <c r="N6923" i="3"/>
  <c r="M6923" i="3"/>
  <c r="K6923" i="3"/>
  <c r="I6923" i="3"/>
  <c r="L6923" i="3" s="1"/>
  <c r="Q6922" i="3"/>
  <c r="P6922" i="3"/>
  <c r="O6922" i="3"/>
  <c r="N6922" i="3"/>
  <c r="M6922" i="3"/>
  <c r="K6922" i="3"/>
  <c r="I6922" i="3"/>
  <c r="L6922" i="3" s="1"/>
  <c r="Q6921" i="3"/>
  <c r="P6921" i="3"/>
  <c r="O6921" i="3"/>
  <c r="N6921" i="3"/>
  <c r="M6921" i="3"/>
  <c r="K6921" i="3"/>
  <c r="I6921" i="3"/>
  <c r="Q6920" i="3"/>
  <c r="P6920" i="3"/>
  <c r="O6920" i="3"/>
  <c r="N6920" i="3"/>
  <c r="M6920" i="3"/>
  <c r="K6920" i="3"/>
  <c r="I6920" i="3"/>
  <c r="L6920" i="3" s="1"/>
  <c r="Q6919" i="3"/>
  <c r="P6919" i="3"/>
  <c r="O6919" i="3"/>
  <c r="N6919" i="3"/>
  <c r="M6919" i="3"/>
  <c r="K6919" i="3"/>
  <c r="I6919" i="3"/>
  <c r="L6919" i="3" s="1"/>
  <c r="Q6918" i="3"/>
  <c r="P6918" i="3"/>
  <c r="O6918" i="3"/>
  <c r="N6918" i="3"/>
  <c r="M6918" i="3"/>
  <c r="K6918" i="3"/>
  <c r="I6918" i="3"/>
  <c r="L6918" i="3" s="1"/>
  <c r="Q6917" i="3"/>
  <c r="P6917" i="3"/>
  <c r="O6917" i="3"/>
  <c r="N6917" i="3"/>
  <c r="M6917" i="3"/>
  <c r="K6917" i="3"/>
  <c r="I6917" i="3"/>
  <c r="Q6916" i="3"/>
  <c r="P6916" i="3"/>
  <c r="O6916" i="3"/>
  <c r="N6916" i="3"/>
  <c r="M6916" i="3"/>
  <c r="K6916" i="3"/>
  <c r="I6916" i="3"/>
  <c r="L6916" i="3" s="1"/>
  <c r="Q6915" i="3"/>
  <c r="P6915" i="3"/>
  <c r="O6915" i="3"/>
  <c r="N6915" i="3"/>
  <c r="M6915" i="3"/>
  <c r="K6915" i="3"/>
  <c r="I6915" i="3"/>
  <c r="L6915" i="3" s="1"/>
  <c r="Q6914" i="3"/>
  <c r="P6914" i="3"/>
  <c r="O6914" i="3"/>
  <c r="N6914" i="3"/>
  <c r="M6914" i="3"/>
  <c r="K6914" i="3"/>
  <c r="I6914" i="3"/>
  <c r="Q6913" i="3"/>
  <c r="P6913" i="3"/>
  <c r="O6913" i="3"/>
  <c r="N6913" i="3"/>
  <c r="M6913" i="3"/>
  <c r="K6913" i="3"/>
  <c r="I6913" i="3"/>
  <c r="Q6912" i="3"/>
  <c r="P6912" i="3"/>
  <c r="O6912" i="3"/>
  <c r="N6912" i="3"/>
  <c r="M6912" i="3"/>
  <c r="K6912" i="3"/>
  <c r="I6912" i="3"/>
  <c r="Q6911" i="3"/>
  <c r="P6911" i="3"/>
  <c r="O6911" i="3"/>
  <c r="N6911" i="3"/>
  <c r="M6911" i="3"/>
  <c r="K6911" i="3"/>
  <c r="I6911" i="3"/>
  <c r="L6911" i="3" s="1"/>
  <c r="Q6910" i="3"/>
  <c r="P6910" i="3"/>
  <c r="O6910" i="3"/>
  <c r="N6910" i="3"/>
  <c r="M6910" i="3"/>
  <c r="K6910" i="3"/>
  <c r="I6910" i="3"/>
  <c r="Q6909" i="3"/>
  <c r="P6909" i="3"/>
  <c r="O6909" i="3"/>
  <c r="N6909" i="3"/>
  <c r="M6909" i="3"/>
  <c r="K6909" i="3"/>
  <c r="I6909" i="3"/>
  <c r="Q6908" i="3"/>
  <c r="P6908" i="3"/>
  <c r="O6908" i="3"/>
  <c r="N6908" i="3"/>
  <c r="M6908" i="3"/>
  <c r="K6908" i="3"/>
  <c r="I6908" i="3"/>
  <c r="Q6907" i="3"/>
  <c r="P6907" i="3"/>
  <c r="O6907" i="3"/>
  <c r="N6907" i="3"/>
  <c r="M6907" i="3"/>
  <c r="K6907" i="3"/>
  <c r="I6907" i="3"/>
  <c r="Q6906" i="3"/>
  <c r="P6906" i="3"/>
  <c r="O6906" i="3"/>
  <c r="N6906" i="3"/>
  <c r="M6906" i="3"/>
  <c r="K6906" i="3"/>
  <c r="I6906" i="3"/>
  <c r="L6906" i="3" s="1"/>
  <c r="Q6905" i="3"/>
  <c r="P6905" i="3"/>
  <c r="O6905" i="3"/>
  <c r="N6905" i="3"/>
  <c r="M6905" i="3"/>
  <c r="K6905" i="3"/>
  <c r="I6905" i="3"/>
  <c r="Q6904" i="3"/>
  <c r="P6904" i="3"/>
  <c r="O6904" i="3"/>
  <c r="N6904" i="3"/>
  <c r="M6904" i="3"/>
  <c r="K6904" i="3"/>
  <c r="I6904" i="3"/>
  <c r="J6904" i="3" s="1"/>
  <c r="Q6903" i="3"/>
  <c r="P6903" i="3"/>
  <c r="O6903" i="3"/>
  <c r="N6903" i="3"/>
  <c r="M6903" i="3"/>
  <c r="K6903" i="3"/>
  <c r="I6903" i="3"/>
  <c r="L6903" i="3" s="1"/>
  <c r="Q6902" i="3"/>
  <c r="P6902" i="3"/>
  <c r="O6902" i="3"/>
  <c r="N6902" i="3"/>
  <c r="M6902" i="3"/>
  <c r="K6902" i="3"/>
  <c r="I6902" i="3"/>
  <c r="J6902" i="3" s="1"/>
  <c r="Q6901" i="3"/>
  <c r="P6901" i="3"/>
  <c r="O6901" i="3"/>
  <c r="N6901" i="3"/>
  <c r="M6901" i="3"/>
  <c r="K6901" i="3"/>
  <c r="I6901" i="3"/>
  <c r="L6901" i="3" s="1"/>
  <c r="Q6900" i="3"/>
  <c r="P6900" i="3"/>
  <c r="O6900" i="3"/>
  <c r="N6900" i="3"/>
  <c r="M6900" i="3"/>
  <c r="K6900" i="3"/>
  <c r="I6900" i="3"/>
  <c r="Q6899" i="3"/>
  <c r="P6899" i="3"/>
  <c r="O6899" i="3"/>
  <c r="N6899" i="3"/>
  <c r="M6899" i="3"/>
  <c r="K6899" i="3"/>
  <c r="I6899" i="3"/>
  <c r="J6899" i="3" s="1"/>
  <c r="Q6898" i="3"/>
  <c r="P6898" i="3"/>
  <c r="O6898" i="3"/>
  <c r="N6898" i="3"/>
  <c r="M6898" i="3"/>
  <c r="K6898" i="3"/>
  <c r="I6898" i="3"/>
  <c r="J6898" i="3" s="1"/>
  <c r="Q6897" i="3"/>
  <c r="P6897" i="3"/>
  <c r="O6897" i="3"/>
  <c r="N6897" i="3"/>
  <c r="M6897" i="3"/>
  <c r="K6897" i="3"/>
  <c r="I6897" i="3"/>
  <c r="J6897" i="3" s="1"/>
  <c r="Q6896" i="3"/>
  <c r="P6896" i="3"/>
  <c r="O6896" i="3"/>
  <c r="N6896" i="3"/>
  <c r="M6896" i="3"/>
  <c r="K6896" i="3"/>
  <c r="I6896" i="3"/>
  <c r="J6896" i="3" s="1"/>
  <c r="Q6895" i="3"/>
  <c r="P6895" i="3"/>
  <c r="O6895" i="3"/>
  <c r="N6895" i="3"/>
  <c r="M6895" i="3"/>
  <c r="K6895" i="3"/>
  <c r="I6895" i="3"/>
  <c r="L6895" i="3" s="1"/>
  <c r="Q6894" i="3"/>
  <c r="P6894" i="3"/>
  <c r="O6894" i="3"/>
  <c r="N6894" i="3"/>
  <c r="M6894" i="3"/>
  <c r="K6894" i="3"/>
  <c r="I6894" i="3"/>
  <c r="J6894" i="3" s="1"/>
  <c r="Q6893" i="3"/>
  <c r="P6893" i="3"/>
  <c r="O6893" i="3"/>
  <c r="N6893" i="3"/>
  <c r="M6893" i="3"/>
  <c r="K6893" i="3"/>
  <c r="I6893" i="3"/>
  <c r="Q6892" i="3"/>
  <c r="P6892" i="3"/>
  <c r="O6892" i="3"/>
  <c r="N6892" i="3"/>
  <c r="M6892" i="3"/>
  <c r="K6892" i="3"/>
  <c r="I6892" i="3"/>
  <c r="Q6891" i="3"/>
  <c r="P6891" i="3"/>
  <c r="O6891" i="3"/>
  <c r="N6891" i="3"/>
  <c r="M6891" i="3"/>
  <c r="K6891" i="3"/>
  <c r="I6891" i="3"/>
  <c r="J6891" i="3" s="1"/>
  <c r="Q6890" i="3"/>
  <c r="P6890" i="3"/>
  <c r="O6890" i="3"/>
  <c r="N6890" i="3"/>
  <c r="M6890" i="3"/>
  <c r="K6890" i="3"/>
  <c r="I6890" i="3"/>
  <c r="J6890" i="3" s="1"/>
  <c r="Q6889" i="3"/>
  <c r="P6889" i="3"/>
  <c r="O6889" i="3"/>
  <c r="N6889" i="3"/>
  <c r="M6889" i="3"/>
  <c r="K6889" i="3"/>
  <c r="I6889" i="3"/>
  <c r="Q6888" i="3"/>
  <c r="P6888" i="3"/>
  <c r="O6888" i="3"/>
  <c r="N6888" i="3"/>
  <c r="M6888" i="3"/>
  <c r="K6888" i="3"/>
  <c r="I6888" i="3"/>
  <c r="J6888" i="3" s="1"/>
  <c r="Q6887" i="3"/>
  <c r="P6887" i="3"/>
  <c r="O6887" i="3"/>
  <c r="N6887" i="3"/>
  <c r="M6887" i="3"/>
  <c r="K6887" i="3"/>
  <c r="I6887" i="3"/>
  <c r="Q6886" i="3"/>
  <c r="P6886" i="3"/>
  <c r="O6886" i="3"/>
  <c r="N6886" i="3"/>
  <c r="M6886" i="3"/>
  <c r="K6886" i="3"/>
  <c r="I6886" i="3"/>
  <c r="J6886" i="3" s="1"/>
  <c r="Q6885" i="3"/>
  <c r="P6885" i="3"/>
  <c r="O6885" i="3"/>
  <c r="N6885" i="3"/>
  <c r="M6885" i="3"/>
  <c r="K6885" i="3"/>
  <c r="I6885" i="3"/>
  <c r="L6885" i="3" s="1"/>
  <c r="Q6884" i="3"/>
  <c r="P6884" i="3"/>
  <c r="O6884" i="3"/>
  <c r="N6884" i="3"/>
  <c r="M6884" i="3"/>
  <c r="K6884" i="3"/>
  <c r="I6884" i="3"/>
  <c r="Q6883" i="3"/>
  <c r="P6883" i="3"/>
  <c r="O6883" i="3"/>
  <c r="N6883" i="3"/>
  <c r="M6883" i="3"/>
  <c r="K6883" i="3"/>
  <c r="I6883" i="3"/>
  <c r="L6883" i="3" s="1"/>
  <c r="Q6882" i="3"/>
  <c r="P6882" i="3"/>
  <c r="O6882" i="3"/>
  <c r="N6882" i="3"/>
  <c r="M6882" i="3"/>
  <c r="K6882" i="3"/>
  <c r="I6882" i="3"/>
  <c r="L6882" i="3" s="1"/>
  <c r="Q6881" i="3"/>
  <c r="P6881" i="3"/>
  <c r="O6881" i="3"/>
  <c r="N6881" i="3"/>
  <c r="M6881" i="3"/>
  <c r="K6881" i="3"/>
  <c r="I6881" i="3"/>
  <c r="J6881" i="3" s="1"/>
  <c r="Q6880" i="3"/>
  <c r="P6880" i="3"/>
  <c r="O6880" i="3"/>
  <c r="N6880" i="3"/>
  <c r="M6880" i="3"/>
  <c r="K6880" i="3"/>
  <c r="I6880" i="3"/>
  <c r="L6880" i="3" s="1"/>
  <c r="Q6879" i="3"/>
  <c r="P6879" i="3"/>
  <c r="O6879" i="3"/>
  <c r="N6879" i="3"/>
  <c r="M6879" i="3"/>
  <c r="K6879" i="3"/>
  <c r="I6879" i="3"/>
  <c r="Q6878" i="3"/>
  <c r="P6878" i="3"/>
  <c r="O6878" i="3"/>
  <c r="N6878" i="3"/>
  <c r="M6878" i="3"/>
  <c r="K6878" i="3"/>
  <c r="I6878" i="3"/>
  <c r="L6878" i="3" s="1"/>
  <c r="Q6877" i="3"/>
  <c r="P6877" i="3"/>
  <c r="O6877" i="3"/>
  <c r="N6877" i="3"/>
  <c r="M6877" i="3"/>
  <c r="K6877" i="3"/>
  <c r="I6877" i="3"/>
  <c r="L6877" i="3" s="1"/>
  <c r="Q6876" i="3"/>
  <c r="P6876" i="3"/>
  <c r="O6876" i="3"/>
  <c r="N6876" i="3"/>
  <c r="M6876" i="3"/>
  <c r="K6876" i="3"/>
  <c r="I6876" i="3"/>
  <c r="J6876" i="3" s="1"/>
  <c r="Q6875" i="3"/>
  <c r="P6875" i="3"/>
  <c r="O6875" i="3"/>
  <c r="N6875" i="3"/>
  <c r="M6875" i="3"/>
  <c r="K6875" i="3"/>
  <c r="I6875" i="3"/>
  <c r="Q6874" i="3"/>
  <c r="P6874" i="3"/>
  <c r="O6874" i="3"/>
  <c r="N6874" i="3"/>
  <c r="M6874" i="3"/>
  <c r="K6874" i="3"/>
  <c r="I6874" i="3"/>
  <c r="Q6873" i="3"/>
  <c r="P6873" i="3"/>
  <c r="O6873" i="3"/>
  <c r="N6873" i="3"/>
  <c r="M6873" i="3"/>
  <c r="K6873" i="3"/>
  <c r="I6873" i="3"/>
  <c r="J6873" i="3" s="1"/>
  <c r="Q6872" i="3"/>
  <c r="P6872" i="3"/>
  <c r="O6872" i="3"/>
  <c r="N6872" i="3"/>
  <c r="M6872" i="3"/>
  <c r="K6872" i="3"/>
  <c r="I6872" i="3"/>
  <c r="Q6871" i="3"/>
  <c r="P6871" i="3"/>
  <c r="O6871" i="3"/>
  <c r="N6871" i="3"/>
  <c r="M6871" i="3"/>
  <c r="K6871" i="3"/>
  <c r="I6871" i="3"/>
  <c r="Q6870" i="3"/>
  <c r="P6870" i="3"/>
  <c r="O6870" i="3"/>
  <c r="N6870" i="3"/>
  <c r="M6870" i="3"/>
  <c r="K6870" i="3"/>
  <c r="I6870" i="3"/>
  <c r="Q6869" i="3"/>
  <c r="P6869" i="3"/>
  <c r="O6869" i="3"/>
  <c r="N6869" i="3"/>
  <c r="M6869" i="3"/>
  <c r="K6869" i="3"/>
  <c r="I6869" i="3"/>
  <c r="Q6868" i="3"/>
  <c r="P6868" i="3"/>
  <c r="O6868" i="3"/>
  <c r="N6868" i="3"/>
  <c r="M6868" i="3"/>
  <c r="K6868" i="3"/>
  <c r="I6868" i="3"/>
  <c r="Q6867" i="3"/>
  <c r="P6867" i="3"/>
  <c r="O6867" i="3"/>
  <c r="N6867" i="3"/>
  <c r="M6867" i="3"/>
  <c r="K6867" i="3"/>
  <c r="I6867" i="3"/>
  <c r="L6867" i="3" s="1"/>
  <c r="Q6866" i="3"/>
  <c r="P6866" i="3"/>
  <c r="O6866" i="3"/>
  <c r="N6866" i="3"/>
  <c r="M6866" i="3"/>
  <c r="K6866" i="3"/>
  <c r="I6866" i="3"/>
  <c r="J6866" i="3" s="1"/>
  <c r="Q6865" i="3"/>
  <c r="P6865" i="3"/>
  <c r="O6865" i="3"/>
  <c r="N6865" i="3"/>
  <c r="M6865" i="3"/>
  <c r="K6865" i="3"/>
  <c r="I6865" i="3"/>
  <c r="J6865" i="3" s="1"/>
  <c r="Q6864" i="3"/>
  <c r="P6864" i="3"/>
  <c r="O6864" i="3"/>
  <c r="N6864" i="3"/>
  <c r="M6864" i="3"/>
  <c r="K6864" i="3"/>
  <c r="I6864" i="3"/>
  <c r="L6864" i="3" s="1"/>
  <c r="Q6863" i="3"/>
  <c r="P6863" i="3"/>
  <c r="O6863" i="3"/>
  <c r="N6863" i="3"/>
  <c r="M6863" i="3"/>
  <c r="K6863" i="3"/>
  <c r="I6863" i="3"/>
  <c r="Q6862" i="3"/>
  <c r="P6862" i="3"/>
  <c r="O6862" i="3"/>
  <c r="N6862" i="3"/>
  <c r="M6862" i="3"/>
  <c r="K6862" i="3"/>
  <c r="I6862" i="3"/>
  <c r="L6862" i="3" s="1"/>
  <c r="Q6861" i="3"/>
  <c r="P6861" i="3"/>
  <c r="O6861" i="3"/>
  <c r="N6861" i="3"/>
  <c r="M6861" i="3"/>
  <c r="K6861" i="3"/>
  <c r="I6861" i="3"/>
  <c r="L6861" i="3" s="1"/>
  <c r="Q6860" i="3"/>
  <c r="P6860" i="3"/>
  <c r="O6860" i="3"/>
  <c r="N6860" i="3"/>
  <c r="M6860" i="3"/>
  <c r="K6860" i="3"/>
  <c r="I6860" i="3"/>
  <c r="J6860" i="3" s="1"/>
  <c r="Q6859" i="3"/>
  <c r="P6859" i="3"/>
  <c r="O6859" i="3"/>
  <c r="N6859" i="3"/>
  <c r="M6859" i="3"/>
  <c r="K6859" i="3"/>
  <c r="I6859" i="3"/>
  <c r="J6859" i="3" s="1"/>
  <c r="Q6858" i="3"/>
  <c r="P6858" i="3"/>
  <c r="O6858" i="3"/>
  <c r="N6858" i="3"/>
  <c r="M6858" i="3"/>
  <c r="K6858" i="3"/>
  <c r="I6858" i="3"/>
  <c r="J6858" i="3" s="1"/>
  <c r="Q6857" i="3"/>
  <c r="P6857" i="3"/>
  <c r="O6857" i="3"/>
  <c r="N6857" i="3"/>
  <c r="M6857" i="3"/>
  <c r="K6857" i="3"/>
  <c r="I6857" i="3"/>
  <c r="J6857" i="3" s="1"/>
  <c r="Q6856" i="3"/>
  <c r="P6856" i="3"/>
  <c r="O6856" i="3"/>
  <c r="N6856" i="3"/>
  <c r="M6856" i="3"/>
  <c r="K6856" i="3"/>
  <c r="I6856" i="3"/>
  <c r="J6856" i="3" s="1"/>
  <c r="Q6855" i="3"/>
  <c r="P6855" i="3"/>
  <c r="O6855" i="3"/>
  <c r="N6855" i="3"/>
  <c r="M6855" i="3"/>
  <c r="K6855" i="3"/>
  <c r="I6855" i="3"/>
  <c r="Q6854" i="3"/>
  <c r="P6854" i="3"/>
  <c r="O6854" i="3"/>
  <c r="N6854" i="3"/>
  <c r="M6854" i="3"/>
  <c r="K6854" i="3"/>
  <c r="I6854" i="3"/>
  <c r="L6854" i="3" s="1"/>
  <c r="Q6853" i="3"/>
  <c r="P6853" i="3"/>
  <c r="O6853" i="3"/>
  <c r="N6853" i="3"/>
  <c r="M6853" i="3"/>
  <c r="K6853" i="3"/>
  <c r="I6853" i="3"/>
  <c r="L6853" i="3" s="1"/>
  <c r="Q6852" i="3"/>
  <c r="P6852" i="3"/>
  <c r="O6852" i="3"/>
  <c r="N6852" i="3"/>
  <c r="M6852" i="3"/>
  <c r="K6852" i="3"/>
  <c r="I6852" i="3"/>
  <c r="J6852" i="3" s="1"/>
  <c r="Q6851" i="3"/>
  <c r="P6851" i="3"/>
  <c r="O6851" i="3"/>
  <c r="N6851" i="3"/>
  <c r="M6851" i="3"/>
  <c r="K6851" i="3"/>
  <c r="I6851" i="3"/>
  <c r="L6851" i="3" s="1"/>
  <c r="Q6850" i="3"/>
  <c r="P6850" i="3"/>
  <c r="O6850" i="3"/>
  <c r="N6850" i="3"/>
  <c r="M6850" i="3"/>
  <c r="K6850" i="3"/>
  <c r="I6850" i="3"/>
  <c r="J6850" i="3" s="1"/>
  <c r="Q6849" i="3"/>
  <c r="P6849" i="3"/>
  <c r="O6849" i="3"/>
  <c r="N6849" i="3"/>
  <c r="M6849" i="3"/>
  <c r="K6849" i="3"/>
  <c r="I6849" i="3"/>
  <c r="J6849" i="3" s="1"/>
  <c r="Q6848" i="3"/>
  <c r="P6848" i="3"/>
  <c r="O6848" i="3"/>
  <c r="N6848" i="3"/>
  <c r="M6848" i="3"/>
  <c r="K6848" i="3"/>
  <c r="I6848" i="3"/>
  <c r="J6848" i="3" s="1"/>
  <c r="Q6847" i="3"/>
  <c r="P6847" i="3"/>
  <c r="O6847" i="3"/>
  <c r="N6847" i="3"/>
  <c r="M6847" i="3"/>
  <c r="K6847" i="3"/>
  <c r="I6847" i="3"/>
  <c r="Q6846" i="3"/>
  <c r="P6846" i="3"/>
  <c r="O6846" i="3"/>
  <c r="N6846" i="3"/>
  <c r="M6846" i="3"/>
  <c r="K6846" i="3"/>
  <c r="I6846" i="3"/>
  <c r="Q6845" i="3"/>
  <c r="P6845" i="3"/>
  <c r="O6845" i="3"/>
  <c r="N6845" i="3"/>
  <c r="M6845" i="3"/>
  <c r="K6845" i="3"/>
  <c r="I6845" i="3"/>
  <c r="Q6844" i="3"/>
  <c r="P6844" i="3"/>
  <c r="O6844" i="3"/>
  <c r="N6844" i="3"/>
  <c r="M6844" i="3"/>
  <c r="K6844" i="3"/>
  <c r="I6844" i="3"/>
  <c r="Q6843" i="3"/>
  <c r="P6843" i="3"/>
  <c r="O6843" i="3"/>
  <c r="N6843" i="3"/>
  <c r="M6843" i="3"/>
  <c r="K6843" i="3"/>
  <c r="I6843" i="3"/>
  <c r="Q6842" i="3"/>
  <c r="P6842" i="3"/>
  <c r="O6842" i="3"/>
  <c r="N6842" i="3"/>
  <c r="M6842" i="3"/>
  <c r="K6842" i="3"/>
  <c r="I6842" i="3"/>
  <c r="Q6841" i="3"/>
  <c r="P6841" i="3"/>
  <c r="O6841" i="3"/>
  <c r="N6841" i="3"/>
  <c r="M6841" i="3"/>
  <c r="K6841" i="3"/>
  <c r="I6841" i="3"/>
  <c r="Q6840" i="3"/>
  <c r="P6840" i="3"/>
  <c r="O6840" i="3"/>
  <c r="N6840" i="3"/>
  <c r="M6840" i="3"/>
  <c r="K6840" i="3"/>
  <c r="I6840" i="3"/>
  <c r="Q6839" i="3"/>
  <c r="P6839" i="3"/>
  <c r="O6839" i="3"/>
  <c r="N6839" i="3"/>
  <c r="M6839" i="3"/>
  <c r="K6839" i="3"/>
  <c r="I6839" i="3"/>
  <c r="Q6838" i="3"/>
  <c r="P6838" i="3"/>
  <c r="O6838" i="3"/>
  <c r="N6838" i="3"/>
  <c r="M6838" i="3"/>
  <c r="K6838" i="3"/>
  <c r="I6838" i="3"/>
  <c r="J6838" i="3" s="1"/>
  <c r="Q6837" i="3"/>
  <c r="P6837" i="3"/>
  <c r="O6837" i="3"/>
  <c r="N6837" i="3"/>
  <c r="M6837" i="3"/>
  <c r="K6837" i="3"/>
  <c r="I6837" i="3"/>
  <c r="L6837" i="3" s="1"/>
  <c r="Q6836" i="3"/>
  <c r="P6836" i="3"/>
  <c r="O6836" i="3"/>
  <c r="N6836" i="3"/>
  <c r="M6836" i="3"/>
  <c r="K6836" i="3"/>
  <c r="I6836" i="3"/>
  <c r="L6836" i="3" s="1"/>
  <c r="Q6835" i="3"/>
  <c r="P6835" i="3"/>
  <c r="O6835" i="3"/>
  <c r="N6835" i="3"/>
  <c r="M6835" i="3"/>
  <c r="K6835" i="3"/>
  <c r="I6835" i="3"/>
  <c r="L6835" i="3" s="1"/>
  <c r="Q6834" i="3"/>
  <c r="P6834" i="3"/>
  <c r="O6834" i="3"/>
  <c r="N6834" i="3"/>
  <c r="M6834" i="3"/>
  <c r="K6834" i="3"/>
  <c r="I6834" i="3"/>
  <c r="J6834" i="3" s="1"/>
  <c r="Q6833" i="3"/>
  <c r="P6833" i="3"/>
  <c r="O6833" i="3"/>
  <c r="N6833" i="3"/>
  <c r="M6833" i="3"/>
  <c r="K6833" i="3"/>
  <c r="I6833" i="3"/>
  <c r="J6833" i="3" s="1"/>
  <c r="Q6832" i="3"/>
  <c r="P6832" i="3"/>
  <c r="O6832" i="3"/>
  <c r="N6832" i="3"/>
  <c r="M6832" i="3"/>
  <c r="K6832" i="3"/>
  <c r="I6832" i="3"/>
  <c r="J6832" i="3" s="1"/>
  <c r="Q6831" i="3"/>
  <c r="P6831" i="3"/>
  <c r="O6831" i="3"/>
  <c r="N6831" i="3"/>
  <c r="M6831" i="3"/>
  <c r="K6831" i="3"/>
  <c r="I6831" i="3"/>
  <c r="Q6830" i="3"/>
  <c r="P6830" i="3"/>
  <c r="O6830" i="3"/>
  <c r="N6830" i="3"/>
  <c r="M6830" i="3"/>
  <c r="K6830" i="3"/>
  <c r="I6830" i="3"/>
  <c r="J6830" i="3" s="1"/>
  <c r="Q6829" i="3"/>
  <c r="P6829" i="3"/>
  <c r="O6829" i="3"/>
  <c r="N6829" i="3"/>
  <c r="M6829" i="3"/>
  <c r="K6829" i="3"/>
  <c r="I6829" i="3"/>
  <c r="L6829" i="3" s="1"/>
  <c r="Q6828" i="3"/>
  <c r="P6828" i="3"/>
  <c r="O6828" i="3"/>
  <c r="N6828" i="3"/>
  <c r="M6828" i="3"/>
  <c r="K6828" i="3"/>
  <c r="I6828" i="3"/>
  <c r="Q6827" i="3"/>
  <c r="P6827" i="3"/>
  <c r="O6827" i="3"/>
  <c r="N6827" i="3"/>
  <c r="M6827" i="3"/>
  <c r="K6827" i="3"/>
  <c r="I6827" i="3"/>
  <c r="J6827" i="3" s="1"/>
  <c r="Q6826" i="3"/>
  <c r="P6826" i="3"/>
  <c r="O6826" i="3"/>
  <c r="N6826" i="3"/>
  <c r="M6826" i="3"/>
  <c r="K6826" i="3"/>
  <c r="I6826" i="3"/>
  <c r="J6826" i="3" s="1"/>
  <c r="Q6825" i="3"/>
  <c r="P6825" i="3"/>
  <c r="O6825" i="3"/>
  <c r="N6825" i="3"/>
  <c r="M6825" i="3"/>
  <c r="K6825" i="3"/>
  <c r="I6825" i="3"/>
  <c r="J6825" i="3" s="1"/>
  <c r="Q6824" i="3"/>
  <c r="P6824" i="3"/>
  <c r="O6824" i="3"/>
  <c r="N6824" i="3"/>
  <c r="M6824" i="3"/>
  <c r="K6824" i="3"/>
  <c r="I6824" i="3"/>
  <c r="J6824" i="3" s="1"/>
  <c r="Q6823" i="3"/>
  <c r="P6823" i="3"/>
  <c r="O6823" i="3"/>
  <c r="N6823" i="3"/>
  <c r="M6823" i="3"/>
  <c r="K6823" i="3"/>
  <c r="I6823" i="3"/>
  <c r="Q6822" i="3"/>
  <c r="P6822" i="3"/>
  <c r="O6822" i="3"/>
  <c r="N6822" i="3"/>
  <c r="M6822" i="3"/>
  <c r="K6822" i="3"/>
  <c r="I6822" i="3"/>
  <c r="J6822" i="3" s="1"/>
  <c r="Q6821" i="3"/>
  <c r="P6821" i="3"/>
  <c r="O6821" i="3"/>
  <c r="N6821" i="3"/>
  <c r="M6821" i="3"/>
  <c r="K6821" i="3"/>
  <c r="I6821" i="3"/>
  <c r="L6821" i="3" s="1"/>
  <c r="Q6820" i="3"/>
  <c r="P6820" i="3"/>
  <c r="O6820" i="3"/>
  <c r="N6820" i="3"/>
  <c r="M6820" i="3"/>
  <c r="K6820" i="3"/>
  <c r="I6820" i="3"/>
  <c r="L6820" i="3" s="1"/>
  <c r="Q6819" i="3"/>
  <c r="P6819" i="3"/>
  <c r="O6819" i="3"/>
  <c r="N6819" i="3"/>
  <c r="M6819" i="3"/>
  <c r="K6819" i="3"/>
  <c r="I6819" i="3"/>
  <c r="J6819" i="3" s="1"/>
  <c r="Q6818" i="3"/>
  <c r="P6818" i="3"/>
  <c r="O6818" i="3"/>
  <c r="N6818" i="3"/>
  <c r="M6818" i="3"/>
  <c r="K6818" i="3"/>
  <c r="I6818" i="3"/>
  <c r="J6818" i="3" s="1"/>
  <c r="Q6817" i="3"/>
  <c r="P6817" i="3"/>
  <c r="O6817" i="3"/>
  <c r="N6817" i="3"/>
  <c r="M6817" i="3"/>
  <c r="K6817" i="3"/>
  <c r="I6817" i="3"/>
  <c r="Q6816" i="3"/>
  <c r="P6816" i="3"/>
  <c r="O6816" i="3"/>
  <c r="N6816" i="3"/>
  <c r="M6816" i="3"/>
  <c r="K6816" i="3"/>
  <c r="I6816" i="3"/>
  <c r="J6816" i="3" s="1"/>
  <c r="Q6815" i="3"/>
  <c r="P6815" i="3"/>
  <c r="O6815" i="3"/>
  <c r="N6815" i="3"/>
  <c r="M6815" i="3"/>
  <c r="K6815" i="3"/>
  <c r="I6815" i="3"/>
  <c r="L6815" i="3" s="1"/>
  <c r="Q6814" i="3"/>
  <c r="P6814" i="3"/>
  <c r="O6814" i="3"/>
  <c r="N6814" i="3"/>
  <c r="M6814" i="3"/>
  <c r="K6814" i="3"/>
  <c r="I6814" i="3"/>
  <c r="J6814" i="3" s="1"/>
  <c r="Q6813" i="3"/>
  <c r="P6813" i="3"/>
  <c r="O6813" i="3"/>
  <c r="N6813" i="3"/>
  <c r="M6813" i="3"/>
  <c r="K6813" i="3"/>
  <c r="I6813" i="3"/>
  <c r="L6813" i="3" s="1"/>
  <c r="Q6812" i="3"/>
  <c r="P6812" i="3"/>
  <c r="O6812" i="3"/>
  <c r="N6812" i="3"/>
  <c r="M6812" i="3"/>
  <c r="K6812" i="3"/>
  <c r="I6812" i="3"/>
  <c r="L6812" i="3" s="1"/>
  <c r="Q6811" i="3"/>
  <c r="P6811" i="3"/>
  <c r="O6811" i="3"/>
  <c r="N6811" i="3"/>
  <c r="M6811" i="3"/>
  <c r="K6811" i="3"/>
  <c r="I6811" i="3"/>
  <c r="J6811" i="3" s="1"/>
  <c r="Q6810" i="3"/>
  <c r="P6810" i="3"/>
  <c r="O6810" i="3"/>
  <c r="N6810" i="3"/>
  <c r="M6810" i="3"/>
  <c r="K6810" i="3"/>
  <c r="I6810" i="3"/>
  <c r="J6810" i="3" s="1"/>
  <c r="Q6809" i="3"/>
  <c r="P6809" i="3"/>
  <c r="O6809" i="3"/>
  <c r="N6809" i="3"/>
  <c r="M6809" i="3"/>
  <c r="K6809" i="3"/>
  <c r="I6809" i="3"/>
  <c r="Q6808" i="3"/>
  <c r="P6808" i="3"/>
  <c r="O6808" i="3"/>
  <c r="N6808" i="3"/>
  <c r="M6808" i="3"/>
  <c r="K6808" i="3"/>
  <c r="I6808" i="3"/>
  <c r="J6808" i="3" s="1"/>
  <c r="Q6807" i="3"/>
  <c r="P6807" i="3"/>
  <c r="O6807" i="3"/>
  <c r="N6807" i="3"/>
  <c r="M6807" i="3"/>
  <c r="K6807" i="3"/>
  <c r="I6807" i="3"/>
  <c r="L6807" i="3" s="1"/>
  <c r="Q6806" i="3"/>
  <c r="P6806" i="3"/>
  <c r="O6806" i="3"/>
  <c r="N6806" i="3"/>
  <c r="M6806" i="3"/>
  <c r="K6806" i="3"/>
  <c r="I6806" i="3"/>
  <c r="J6806" i="3" s="1"/>
  <c r="Q6805" i="3"/>
  <c r="P6805" i="3"/>
  <c r="O6805" i="3"/>
  <c r="N6805" i="3"/>
  <c r="M6805" i="3"/>
  <c r="K6805" i="3"/>
  <c r="I6805" i="3"/>
  <c r="L6805" i="3" s="1"/>
  <c r="Q6804" i="3"/>
  <c r="P6804" i="3"/>
  <c r="O6804" i="3"/>
  <c r="N6804" i="3"/>
  <c r="M6804" i="3"/>
  <c r="K6804" i="3"/>
  <c r="I6804" i="3"/>
  <c r="L6804" i="3" s="1"/>
  <c r="Q6803" i="3"/>
  <c r="P6803" i="3"/>
  <c r="O6803" i="3"/>
  <c r="N6803" i="3"/>
  <c r="M6803" i="3"/>
  <c r="K6803" i="3"/>
  <c r="I6803" i="3"/>
  <c r="J6803" i="3" s="1"/>
  <c r="Q6802" i="3"/>
  <c r="P6802" i="3"/>
  <c r="O6802" i="3"/>
  <c r="N6802" i="3"/>
  <c r="M6802" i="3"/>
  <c r="K6802" i="3"/>
  <c r="I6802" i="3"/>
  <c r="J6802" i="3" s="1"/>
  <c r="Q6801" i="3"/>
  <c r="P6801" i="3"/>
  <c r="O6801" i="3"/>
  <c r="N6801" i="3"/>
  <c r="M6801" i="3"/>
  <c r="K6801" i="3"/>
  <c r="I6801" i="3"/>
  <c r="Q6800" i="3"/>
  <c r="P6800" i="3"/>
  <c r="O6800" i="3"/>
  <c r="N6800" i="3"/>
  <c r="M6800" i="3"/>
  <c r="K6800" i="3"/>
  <c r="I6800" i="3"/>
  <c r="J6800" i="3" s="1"/>
  <c r="Q6799" i="3"/>
  <c r="P6799" i="3"/>
  <c r="O6799" i="3"/>
  <c r="N6799" i="3"/>
  <c r="M6799" i="3"/>
  <c r="K6799" i="3"/>
  <c r="I6799" i="3"/>
  <c r="L6799" i="3" s="1"/>
  <c r="Q6798" i="3"/>
  <c r="P6798" i="3"/>
  <c r="O6798" i="3"/>
  <c r="N6798" i="3"/>
  <c r="M6798" i="3"/>
  <c r="K6798" i="3"/>
  <c r="I6798" i="3"/>
  <c r="J6798" i="3" s="1"/>
  <c r="Q6797" i="3"/>
  <c r="P6797" i="3"/>
  <c r="O6797" i="3"/>
  <c r="N6797" i="3"/>
  <c r="M6797" i="3"/>
  <c r="K6797" i="3"/>
  <c r="I6797" i="3"/>
  <c r="L6797" i="3" s="1"/>
  <c r="Q6796" i="3"/>
  <c r="P6796" i="3"/>
  <c r="O6796" i="3"/>
  <c r="N6796" i="3"/>
  <c r="M6796" i="3"/>
  <c r="K6796" i="3"/>
  <c r="I6796" i="3"/>
  <c r="L6796" i="3" s="1"/>
  <c r="Q6795" i="3"/>
  <c r="P6795" i="3"/>
  <c r="O6795" i="3"/>
  <c r="N6795" i="3"/>
  <c r="M6795" i="3"/>
  <c r="K6795" i="3"/>
  <c r="I6795" i="3"/>
  <c r="J6795" i="3" s="1"/>
  <c r="Q6794" i="3"/>
  <c r="P6794" i="3"/>
  <c r="O6794" i="3"/>
  <c r="N6794" i="3"/>
  <c r="M6794" i="3"/>
  <c r="K6794" i="3"/>
  <c r="I6794" i="3"/>
  <c r="J6794" i="3" s="1"/>
  <c r="Q6793" i="3"/>
  <c r="P6793" i="3"/>
  <c r="O6793" i="3"/>
  <c r="N6793" i="3"/>
  <c r="M6793" i="3"/>
  <c r="K6793" i="3"/>
  <c r="I6793" i="3"/>
  <c r="Q6792" i="3"/>
  <c r="P6792" i="3"/>
  <c r="O6792" i="3"/>
  <c r="N6792" i="3"/>
  <c r="M6792" i="3"/>
  <c r="K6792" i="3"/>
  <c r="I6792" i="3"/>
  <c r="J6792" i="3" s="1"/>
  <c r="Q6791" i="3"/>
  <c r="P6791" i="3"/>
  <c r="O6791" i="3"/>
  <c r="N6791" i="3"/>
  <c r="M6791" i="3"/>
  <c r="K6791" i="3"/>
  <c r="I6791" i="3"/>
  <c r="L6791" i="3" s="1"/>
  <c r="Q6790" i="3"/>
  <c r="P6790" i="3"/>
  <c r="O6790" i="3"/>
  <c r="N6790" i="3"/>
  <c r="M6790" i="3"/>
  <c r="K6790" i="3"/>
  <c r="I6790" i="3"/>
  <c r="Q6789" i="3"/>
  <c r="P6789" i="3"/>
  <c r="O6789" i="3"/>
  <c r="N6789" i="3"/>
  <c r="M6789" i="3"/>
  <c r="K6789" i="3"/>
  <c r="I6789" i="3"/>
  <c r="L6789" i="3" s="1"/>
  <c r="Q6788" i="3"/>
  <c r="P6788" i="3"/>
  <c r="O6788" i="3"/>
  <c r="N6788" i="3"/>
  <c r="M6788" i="3"/>
  <c r="K6788" i="3"/>
  <c r="I6788" i="3"/>
  <c r="L6788" i="3" s="1"/>
  <c r="Q6787" i="3"/>
  <c r="P6787" i="3"/>
  <c r="O6787" i="3"/>
  <c r="N6787" i="3"/>
  <c r="M6787" i="3"/>
  <c r="K6787" i="3"/>
  <c r="I6787" i="3"/>
  <c r="J6787" i="3" s="1"/>
  <c r="Q6786" i="3"/>
  <c r="P6786" i="3"/>
  <c r="O6786" i="3"/>
  <c r="N6786" i="3"/>
  <c r="M6786" i="3"/>
  <c r="K6786" i="3"/>
  <c r="I6786" i="3"/>
  <c r="J6786" i="3" s="1"/>
  <c r="Q6785" i="3"/>
  <c r="P6785" i="3"/>
  <c r="O6785" i="3"/>
  <c r="N6785" i="3"/>
  <c r="M6785" i="3"/>
  <c r="K6785" i="3"/>
  <c r="I6785" i="3"/>
  <c r="Q6784" i="3"/>
  <c r="P6784" i="3"/>
  <c r="O6784" i="3"/>
  <c r="N6784" i="3"/>
  <c r="M6784" i="3"/>
  <c r="K6784" i="3"/>
  <c r="I6784" i="3"/>
  <c r="J6784" i="3" s="1"/>
  <c r="Q6783" i="3"/>
  <c r="P6783" i="3"/>
  <c r="O6783" i="3"/>
  <c r="N6783" i="3"/>
  <c r="M6783" i="3"/>
  <c r="K6783" i="3"/>
  <c r="I6783" i="3"/>
  <c r="L6783" i="3" s="1"/>
  <c r="Q6782" i="3"/>
  <c r="P6782" i="3"/>
  <c r="O6782" i="3"/>
  <c r="N6782" i="3"/>
  <c r="M6782" i="3"/>
  <c r="K6782" i="3"/>
  <c r="I6782" i="3"/>
  <c r="J6782" i="3" s="1"/>
  <c r="Q6781" i="3"/>
  <c r="P6781" i="3"/>
  <c r="O6781" i="3"/>
  <c r="N6781" i="3"/>
  <c r="M6781" i="3"/>
  <c r="K6781" i="3"/>
  <c r="I6781" i="3"/>
  <c r="L6781" i="3" s="1"/>
  <c r="Q6780" i="3"/>
  <c r="P6780" i="3"/>
  <c r="O6780" i="3"/>
  <c r="N6780" i="3"/>
  <c r="M6780" i="3"/>
  <c r="K6780" i="3"/>
  <c r="I6780" i="3"/>
  <c r="L6780" i="3" s="1"/>
  <c r="Q6779" i="3"/>
  <c r="P6779" i="3"/>
  <c r="O6779" i="3"/>
  <c r="N6779" i="3"/>
  <c r="M6779" i="3"/>
  <c r="K6779" i="3"/>
  <c r="I6779" i="3"/>
  <c r="Q6778" i="3"/>
  <c r="P6778" i="3"/>
  <c r="O6778" i="3"/>
  <c r="N6778" i="3"/>
  <c r="M6778" i="3"/>
  <c r="K6778" i="3"/>
  <c r="I6778" i="3"/>
  <c r="J6778" i="3" s="1"/>
  <c r="Q6777" i="3"/>
  <c r="P6777" i="3"/>
  <c r="O6777" i="3"/>
  <c r="N6777" i="3"/>
  <c r="M6777" i="3"/>
  <c r="K6777" i="3"/>
  <c r="I6777" i="3"/>
  <c r="Q6776" i="3"/>
  <c r="P6776" i="3"/>
  <c r="O6776" i="3"/>
  <c r="N6776" i="3"/>
  <c r="M6776" i="3"/>
  <c r="K6776" i="3"/>
  <c r="I6776" i="3"/>
  <c r="J6776" i="3" s="1"/>
  <c r="Q6775" i="3"/>
  <c r="P6775" i="3"/>
  <c r="O6775" i="3"/>
  <c r="N6775" i="3"/>
  <c r="M6775" i="3"/>
  <c r="K6775" i="3"/>
  <c r="I6775" i="3"/>
  <c r="L6775" i="3" s="1"/>
  <c r="Q6774" i="3"/>
  <c r="P6774" i="3"/>
  <c r="O6774" i="3"/>
  <c r="N6774" i="3"/>
  <c r="M6774" i="3"/>
  <c r="K6774" i="3"/>
  <c r="I6774" i="3"/>
  <c r="J6774" i="3" s="1"/>
  <c r="Q6773" i="3"/>
  <c r="P6773" i="3"/>
  <c r="O6773" i="3"/>
  <c r="N6773" i="3"/>
  <c r="M6773" i="3"/>
  <c r="K6773" i="3"/>
  <c r="I6773" i="3"/>
  <c r="L6773" i="3" s="1"/>
  <c r="Q6772" i="3"/>
  <c r="P6772" i="3"/>
  <c r="O6772" i="3"/>
  <c r="N6772" i="3"/>
  <c r="M6772" i="3"/>
  <c r="K6772" i="3"/>
  <c r="I6772" i="3"/>
  <c r="L6772" i="3" s="1"/>
  <c r="Q6771" i="3"/>
  <c r="P6771" i="3"/>
  <c r="O6771" i="3"/>
  <c r="N6771" i="3"/>
  <c r="M6771" i="3"/>
  <c r="K6771" i="3"/>
  <c r="I6771" i="3"/>
  <c r="J6771" i="3" s="1"/>
  <c r="Q6770" i="3"/>
  <c r="P6770" i="3"/>
  <c r="O6770" i="3"/>
  <c r="N6770" i="3"/>
  <c r="M6770" i="3"/>
  <c r="K6770" i="3"/>
  <c r="I6770" i="3"/>
  <c r="J6770" i="3" s="1"/>
  <c r="Q6769" i="3"/>
  <c r="P6769" i="3"/>
  <c r="O6769" i="3"/>
  <c r="N6769" i="3"/>
  <c r="M6769" i="3"/>
  <c r="K6769" i="3"/>
  <c r="I6769" i="3"/>
  <c r="Q6768" i="3"/>
  <c r="P6768" i="3"/>
  <c r="O6768" i="3"/>
  <c r="N6768" i="3"/>
  <c r="M6768" i="3"/>
  <c r="K6768" i="3"/>
  <c r="I6768" i="3"/>
  <c r="J6768" i="3" s="1"/>
  <c r="Q6767" i="3"/>
  <c r="P6767" i="3"/>
  <c r="O6767" i="3"/>
  <c r="N6767" i="3"/>
  <c r="M6767" i="3"/>
  <c r="K6767" i="3"/>
  <c r="I6767" i="3"/>
  <c r="L6767" i="3" s="1"/>
  <c r="Q6766" i="3"/>
  <c r="P6766" i="3"/>
  <c r="O6766" i="3"/>
  <c r="N6766" i="3"/>
  <c r="M6766" i="3"/>
  <c r="K6766" i="3"/>
  <c r="I6766" i="3"/>
  <c r="J6766" i="3" s="1"/>
  <c r="Q6765" i="3"/>
  <c r="P6765" i="3"/>
  <c r="O6765" i="3"/>
  <c r="N6765" i="3"/>
  <c r="M6765" i="3"/>
  <c r="K6765" i="3"/>
  <c r="I6765" i="3"/>
  <c r="L6765" i="3" s="1"/>
  <c r="Q6764" i="3"/>
  <c r="P6764" i="3"/>
  <c r="O6764" i="3"/>
  <c r="N6764" i="3"/>
  <c r="M6764" i="3"/>
  <c r="K6764" i="3"/>
  <c r="I6764" i="3"/>
  <c r="L6764" i="3" s="1"/>
  <c r="Q6763" i="3"/>
  <c r="P6763" i="3"/>
  <c r="O6763" i="3"/>
  <c r="N6763" i="3"/>
  <c r="M6763" i="3"/>
  <c r="K6763" i="3"/>
  <c r="I6763" i="3"/>
  <c r="J6763" i="3" s="1"/>
  <c r="Q6762" i="3"/>
  <c r="P6762" i="3"/>
  <c r="O6762" i="3"/>
  <c r="N6762" i="3"/>
  <c r="M6762" i="3"/>
  <c r="K6762" i="3"/>
  <c r="I6762" i="3"/>
  <c r="J6762" i="3" s="1"/>
  <c r="Q6761" i="3"/>
  <c r="P6761" i="3"/>
  <c r="O6761" i="3"/>
  <c r="N6761" i="3"/>
  <c r="M6761" i="3"/>
  <c r="K6761" i="3"/>
  <c r="I6761" i="3"/>
  <c r="Q6760" i="3"/>
  <c r="P6760" i="3"/>
  <c r="O6760" i="3"/>
  <c r="N6760" i="3"/>
  <c r="M6760" i="3"/>
  <c r="K6760" i="3"/>
  <c r="I6760" i="3"/>
  <c r="J6760" i="3" s="1"/>
  <c r="Q6759" i="3"/>
  <c r="P6759" i="3"/>
  <c r="O6759" i="3"/>
  <c r="N6759" i="3"/>
  <c r="M6759" i="3"/>
  <c r="K6759" i="3"/>
  <c r="I6759" i="3"/>
  <c r="L6759" i="3" s="1"/>
  <c r="Q6758" i="3"/>
  <c r="P6758" i="3"/>
  <c r="O6758" i="3"/>
  <c r="N6758" i="3"/>
  <c r="M6758" i="3"/>
  <c r="K6758" i="3"/>
  <c r="I6758" i="3"/>
  <c r="Q6757" i="3"/>
  <c r="P6757" i="3"/>
  <c r="O6757" i="3"/>
  <c r="N6757" i="3"/>
  <c r="M6757" i="3"/>
  <c r="K6757" i="3"/>
  <c r="I6757" i="3"/>
  <c r="L6757" i="3" s="1"/>
  <c r="Q6756" i="3"/>
  <c r="P6756" i="3"/>
  <c r="O6756" i="3"/>
  <c r="N6756" i="3"/>
  <c r="M6756" i="3"/>
  <c r="K6756" i="3"/>
  <c r="I6756" i="3"/>
  <c r="L6756" i="3" s="1"/>
  <c r="Q6755" i="3"/>
  <c r="P6755" i="3"/>
  <c r="O6755" i="3"/>
  <c r="N6755" i="3"/>
  <c r="M6755" i="3"/>
  <c r="K6755" i="3"/>
  <c r="I6755" i="3"/>
  <c r="L6755" i="3" s="1"/>
  <c r="Q6754" i="3"/>
  <c r="P6754" i="3"/>
  <c r="O6754" i="3"/>
  <c r="N6754" i="3"/>
  <c r="M6754" i="3"/>
  <c r="K6754" i="3"/>
  <c r="I6754" i="3"/>
  <c r="J6754" i="3" s="1"/>
  <c r="Q6753" i="3"/>
  <c r="P6753" i="3"/>
  <c r="O6753" i="3"/>
  <c r="N6753" i="3"/>
  <c r="M6753" i="3"/>
  <c r="K6753" i="3"/>
  <c r="I6753" i="3"/>
  <c r="Q6752" i="3"/>
  <c r="P6752" i="3"/>
  <c r="O6752" i="3"/>
  <c r="N6752" i="3"/>
  <c r="M6752" i="3"/>
  <c r="K6752" i="3"/>
  <c r="I6752" i="3"/>
  <c r="J6752" i="3" s="1"/>
  <c r="Q6751" i="3"/>
  <c r="P6751" i="3"/>
  <c r="O6751" i="3"/>
  <c r="N6751" i="3"/>
  <c r="M6751" i="3"/>
  <c r="K6751" i="3"/>
  <c r="I6751" i="3"/>
  <c r="L6751" i="3" s="1"/>
  <c r="Q6750" i="3"/>
  <c r="P6750" i="3"/>
  <c r="O6750" i="3"/>
  <c r="N6750" i="3"/>
  <c r="M6750" i="3"/>
  <c r="K6750" i="3"/>
  <c r="I6750" i="3"/>
  <c r="J6750" i="3" s="1"/>
  <c r="Q6749" i="3"/>
  <c r="P6749" i="3"/>
  <c r="O6749" i="3"/>
  <c r="N6749" i="3"/>
  <c r="M6749" i="3"/>
  <c r="K6749" i="3"/>
  <c r="I6749" i="3"/>
  <c r="L6749" i="3" s="1"/>
  <c r="Q6748" i="3"/>
  <c r="P6748" i="3"/>
  <c r="O6748" i="3"/>
  <c r="N6748" i="3"/>
  <c r="M6748" i="3"/>
  <c r="K6748" i="3"/>
  <c r="I6748" i="3"/>
  <c r="L6748" i="3" s="1"/>
  <c r="Q6747" i="3"/>
  <c r="P6747" i="3"/>
  <c r="O6747" i="3"/>
  <c r="N6747" i="3"/>
  <c r="M6747" i="3"/>
  <c r="K6747" i="3"/>
  <c r="I6747" i="3"/>
  <c r="L6747" i="3" s="1"/>
  <c r="Q6746" i="3"/>
  <c r="P6746" i="3"/>
  <c r="O6746" i="3"/>
  <c r="N6746" i="3"/>
  <c r="M6746" i="3"/>
  <c r="K6746" i="3"/>
  <c r="I6746" i="3"/>
  <c r="L6746" i="3" s="1"/>
  <c r="Q6745" i="3"/>
  <c r="P6745" i="3"/>
  <c r="O6745" i="3"/>
  <c r="N6745" i="3"/>
  <c r="M6745" i="3"/>
  <c r="K6745" i="3"/>
  <c r="I6745" i="3"/>
  <c r="Q6744" i="3"/>
  <c r="P6744" i="3"/>
  <c r="O6744" i="3"/>
  <c r="N6744" i="3"/>
  <c r="M6744" i="3"/>
  <c r="K6744" i="3"/>
  <c r="I6744" i="3"/>
  <c r="L6744" i="3" s="1"/>
  <c r="Q6743" i="3"/>
  <c r="P6743" i="3"/>
  <c r="O6743" i="3"/>
  <c r="N6743" i="3"/>
  <c r="M6743" i="3"/>
  <c r="K6743" i="3"/>
  <c r="I6743" i="3"/>
  <c r="L6743" i="3" s="1"/>
  <c r="Q6742" i="3"/>
  <c r="P6742" i="3"/>
  <c r="O6742" i="3"/>
  <c r="N6742" i="3"/>
  <c r="M6742" i="3"/>
  <c r="K6742" i="3"/>
  <c r="I6742" i="3"/>
  <c r="J6742" i="3" s="1"/>
  <c r="Q6741" i="3"/>
  <c r="P6741" i="3"/>
  <c r="O6741" i="3"/>
  <c r="N6741" i="3"/>
  <c r="M6741" i="3"/>
  <c r="K6741" i="3"/>
  <c r="I6741" i="3"/>
  <c r="L6741" i="3" s="1"/>
  <c r="Q6740" i="3"/>
  <c r="P6740" i="3"/>
  <c r="O6740" i="3"/>
  <c r="N6740" i="3"/>
  <c r="M6740" i="3"/>
  <c r="K6740" i="3"/>
  <c r="I6740" i="3"/>
  <c r="L6740" i="3" s="1"/>
  <c r="Q6739" i="3"/>
  <c r="P6739" i="3"/>
  <c r="O6739" i="3"/>
  <c r="N6739" i="3"/>
  <c r="M6739" i="3"/>
  <c r="K6739" i="3"/>
  <c r="I6739" i="3"/>
  <c r="Q6738" i="3"/>
  <c r="P6738" i="3"/>
  <c r="O6738" i="3"/>
  <c r="N6738" i="3"/>
  <c r="M6738" i="3"/>
  <c r="K6738" i="3"/>
  <c r="I6738" i="3"/>
  <c r="L6738" i="3" s="1"/>
  <c r="Q6737" i="3"/>
  <c r="P6737" i="3"/>
  <c r="O6737" i="3"/>
  <c r="N6737" i="3"/>
  <c r="M6737" i="3"/>
  <c r="K6737" i="3"/>
  <c r="I6737" i="3"/>
  <c r="Q6736" i="3"/>
  <c r="P6736" i="3"/>
  <c r="O6736" i="3"/>
  <c r="N6736" i="3"/>
  <c r="M6736" i="3"/>
  <c r="K6736" i="3"/>
  <c r="I6736" i="3"/>
  <c r="L6736" i="3" s="1"/>
  <c r="Q6735" i="3"/>
  <c r="P6735" i="3"/>
  <c r="O6735" i="3"/>
  <c r="N6735" i="3"/>
  <c r="M6735" i="3"/>
  <c r="K6735" i="3"/>
  <c r="I6735" i="3"/>
  <c r="L6735" i="3" s="1"/>
  <c r="Q6734" i="3"/>
  <c r="P6734" i="3"/>
  <c r="O6734" i="3"/>
  <c r="N6734" i="3"/>
  <c r="M6734" i="3"/>
  <c r="K6734" i="3"/>
  <c r="I6734" i="3"/>
  <c r="Q6733" i="3"/>
  <c r="P6733" i="3"/>
  <c r="O6733" i="3"/>
  <c r="N6733" i="3"/>
  <c r="M6733" i="3"/>
  <c r="K6733" i="3"/>
  <c r="I6733" i="3"/>
  <c r="Q6732" i="3"/>
  <c r="P6732" i="3"/>
  <c r="O6732" i="3"/>
  <c r="N6732" i="3"/>
  <c r="M6732" i="3"/>
  <c r="K6732" i="3"/>
  <c r="I6732" i="3"/>
  <c r="L6732" i="3" s="1"/>
  <c r="Q6731" i="3"/>
  <c r="P6731" i="3"/>
  <c r="O6731" i="3"/>
  <c r="N6731" i="3"/>
  <c r="M6731" i="3"/>
  <c r="K6731" i="3"/>
  <c r="I6731" i="3"/>
  <c r="L6731" i="3" s="1"/>
  <c r="Q6730" i="3"/>
  <c r="P6730" i="3"/>
  <c r="O6730" i="3"/>
  <c r="N6730" i="3"/>
  <c r="M6730" i="3"/>
  <c r="K6730" i="3"/>
  <c r="I6730" i="3"/>
  <c r="Q6729" i="3"/>
  <c r="P6729" i="3"/>
  <c r="O6729" i="3"/>
  <c r="N6729" i="3"/>
  <c r="M6729" i="3"/>
  <c r="K6729" i="3"/>
  <c r="I6729" i="3"/>
  <c r="Q6728" i="3"/>
  <c r="P6728" i="3"/>
  <c r="O6728" i="3"/>
  <c r="N6728" i="3"/>
  <c r="M6728" i="3"/>
  <c r="K6728" i="3"/>
  <c r="I6728" i="3"/>
  <c r="Q6727" i="3"/>
  <c r="P6727" i="3"/>
  <c r="O6727" i="3"/>
  <c r="N6727" i="3"/>
  <c r="M6727" i="3"/>
  <c r="K6727" i="3"/>
  <c r="I6727" i="3"/>
  <c r="L6727" i="3" s="1"/>
  <c r="Q6726" i="3"/>
  <c r="P6726" i="3"/>
  <c r="O6726" i="3"/>
  <c r="N6726" i="3"/>
  <c r="M6726" i="3"/>
  <c r="K6726" i="3"/>
  <c r="I6726" i="3"/>
  <c r="J6726" i="3" s="1"/>
  <c r="Q6725" i="3"/>
  <c r="P6725" i="3"/>
  <c r="O6725" i="3"/>
  <c r="N6725" i="3"/>
  <c r="M6725" i="3"/>
  <c r="K6725" i="3"/>
  <c r="I6725" i="3"/>
  <c r="L6725" i="3" s="1"/>
  <c r="Q6724" i="3"/>
  <c r="P6724" i="3"/>
  <c r="O6724" i="3"/>
  <c r="N6724" i="3"/>
  <c r="M6724" i="3"/>
  <c r="K6724" i="3"/>
  <c r="I6724" i="3"/>
  <c r="L6724" i="3" s="1"/>
  <c r="Q6723" i="3"/>
  <c r="P6723" i="3"/>
  <c r="O6723" i="3"/>
  <c r="N6723" i="3"/>
  <c r="M6723" i="3"/>
  <c r="K6723" i="3"/>
  <c r="I6723" i="3"/>
  <c r="L6723" i="3" s="1"/>
  <c r="Q6722" i="3"/>
  <c r="P6722" i="3"/>
  <c r="O6722" i="3"/>
  <c r="N6722" i="3"/>
  <c r="M6722" i="3"/>
  <c r="K6722" i="3"/>
  <c r="I6722" i="3"/>
  <c r="L6722" i="3" s="1"/>
  <c r="Q6721" i="3"/>
  <c r="P6721" i="3"/>
  <c r="O6721" i="3"/>
  <c r="N6721" i="3"/>
  <c r="M6721" i="3"/>
  <c r="K6721" i="3"/>
  <c r="I6721" i="3"/>
  <c r="Q6720" i="3"/>
  <c r="P6720" i="3"/>
  <c r="O6720" i="3"/>
  <c r="N6720" i="3"/>
  <c r="M6720" i="3"/>
  <c r="K6720" i="3"/>
  <c r="I6720" i="3"/>
  <c r="L6720" i="3" s="1"/>
  <c r="Q6719" i="3"/>
  <c r="P6719" i="3"/>
  <c r="O6719" i="3"/>
  <c r="N6719" i="3"/>
  <c r="M6719" i="3"/>
  <c r="K6719" i="3"/>
  <c r="I6719" i="3"/>
  <c r="L6719" i="3" s="1"/>
  <c r="Q6718" i="3"/>
  <c r="P6718" i="3"/>
  <c r="O6718" i="3"/>
  <c r="N6718" i="3"/>
  <c r="M6718" i="3"/>
  <c r="K6718" i="3"/>
  <c r="I6718" i="3"/>
  <c r="J6718" i="3" s="1"/>
  <c r="Q6717" i="3"/>
  <c r="P6717" i="3"/>
  <c r="O6717" i="3"/>
  <c r="N6717" i="3"/>
  <c r="M6717" i="3"/>
  <c r="K6717" i="3"/>
  <c r="I6717" i="3"/>
  <c r="Q6716" i="3"/>
  <c r="P6716" i="3"/>
  <c r="O6716" i="3"/>
  <c r="N6716" i="3"/>
  <c r="M6716" i="3"/>
  <c r="K6716" i="3"/>
  <c r="I6716" i="3"/>
  <c r="L6716" i="3" s="1"/>
  <c r="Q6715" i="3"/>
  <c r="P6715" i="3"/>
  <c r="O6715" i="3"/>
  <c r="N6715" i="3"/>
  <c r="M6715" i="3"/>
  <c r="K6715" i="3"/>
  <c r="I6715" i="3"/>
  <c r="L6715" i="3" s="1"/>
  <c r="Q6714" i="3"/>
  <c r="P6714" i="3"/>
  <c r="O6714" i="3"/>
  <c r="N6714" i="3"/>
  <c r="M6714" i="3"/>
  <c r="K6714" i="3"/>
  <c r="I6714" i="3"/>
  <c r="L6714" i="3" s="1"/>
  <c r="Q6713" i="3"/>
  <c r="P6713" i="3"/>
  <c r="O6713" i="3"/>
  <c r="N6713" i="3"/>
  <c r="M6713" i="3"/>
  <c r="K6713" i="3"/>
  <c r="I6713" i="3"/>
  <c r="Q6712" i="3"/>
  <c r="P6712" i="3"/>
  <c r="O6712" i="3"/>
  <c r="N6712" i="3"/>
  <c r="M6712" i="3"/>
  <c r="K6712" i="3"/>
  <c r="I6712" i="3"/>
  <c r="L6712" i="3" s="1"/>
  <c r="Q6711" i="3"/>
  <c r="P6711" i="3"/>
  <c r="O6711" i="3"/>
  <c r="N6711" i="3"/>
  <c r="M6711" i="3"/>
  <c r="K6711" i="3"/>
  <c r="I6711" i="3"/>
  <c r="Q6710" i="3"/>
  <c r="P6710" i="3"/>
  <c r="O6710" i="3"/>
  <c r="N6710" i="3"/>
  <c r="M6710" i="3"/>
  <c r="K6710" i="3"/>
  <c r="I6710" i="3"/>
  <c r="Q6709" i="3"/>
  <c r="P6709" i="3"/>
  <c r="O6709" i="3"/>
  <c r="N6709" i="3"/>
  <c r="M6709" i="3"/>
  <c r="K6709" i="3"/>
  <c r="I6709" i="3"/>
  <c r="J6709" i="3" s="1"/>
  <c r="Q6708" i="3"/>
  <c r="P6708" i="3"/>
  <c r="O6708" i="3"/>
  <c r="N6708" i="3"/>
  <c r="M6708" i="3"/>
  <c r="K6708" i="3"/>
  <c r="I6708" i="3"/>
  <c r="L6708" i="3" s="1"/>
  <c r="Q6707" i="3"/>
  <c r="P6707" i="3"/>
  <c r="O6707" i="3"/>
  <c r="N6707" i="3"/>
  <c r="M6707" i="3"/>
  <c r="K6707" i="3"/>
  <c r="I6707" i="3"/>
  <c r="Q6706" i="3"/>
  <c r="P6706" i="3"/>
  <c r="O6706" i="3"/>
  <c r="N6706" i="3"/>
  <c r="M6706" i="3"/>
  <c r="K6706" i="3"/>
  <c r="I6706" i="3"/>
  <c r="Q6705" i="3"/>
  <c r="P6705" i="3"/>
  <c r="O6705" i="3"/>
  <c r="N6705" i="3"/>
  <c r="M6705" i="3"/>
  <c r="K6705" i="3"/>
  <c r="I6705" i="3"/>
  <c r="Q6704" i="3"/>
  <c r="P6704" i="3"/>
  <c r="O6704" i="3"/>
  <c r="N6704" i="3"/>
  <c r="M6704" i="3"/>
  <c r="K6704" i="3"/>
  <c r="I6704" i="3"/>
  <c r="Q6703" i="3"/>
  <c r="P6703" i="3"/>
  <c r="O6703" i="3"/>
  <c r="N6703" i="3"/>
  <c r="M6703" i="3"/>
  <c r="K6703" i="3"/>
  <c r="I6703" i="3"/>
  <c r="J6703" i="3" s="1"/>
  <c r="Q6702" i="3"/>
  <c r="P6702" i="3"/>
  <c r="O6702" i="3"/>
  <c r="N6702" i="3"/>
  <c r="M6702" i="3"/>
  <c r="K6702" i="3"/>
  <c r="I6702" i="3"/>
  <c r="J6702" i="3" s="1"/>
  <c r="Q6701" i="3"/>
  <c r="P6701" i="3"/>
  <c r="O6701" i="3"/>
  <c r="N6701" i="3"/>
  <c r="M6701" i="3"/>
  <c r="K6701" i="3"/>
  <c r="I6701" i="3"/>
  <c r="J6701" i="3" s="1"/>
  <c r="Q6700" i="3"/>
  <c r="P6700" i="3"/>
  <c r="O6700" i="3"/>
  <c r="N6700" i="3"/>
  <c r="M6700" i="3"/>
  <c r="K6700" i="3"/>
  <c r="I6700" i="3"/>
  <c r="L6700" i="3" s="1"/>
  <c r="Q6699" i="3"/>
  <c r="P6699" i="3"/>
  <c r="O6699" i="3"/>
  <c r="N6699" i="3"/>
  <c r="M6699" i="3"/>
  <c r="K6699" i="3"/>
  <c r="I6699" i="3"/>
  <c r="L6699" i="3" s="1"/>
  <c r="Q6698" i="3"/>
  <c r="P6698" i="3"/>
  <c r="O6698" i="3"/>
  <c r="N6698" i="3"/>
  <c r="M6698" i="3"/>
  <c r="K6698" i="3"/>
  <c r="I6698" i="3"/>
  <c r="L6698" i="3" s="1"/>
  <c r="Q6697" i="3"/>
  <c r="P6697" i="3"/>
  <c r="O6697" i="3"/>
  <c r="N6697" i="3"/>
  <c r="M6697" i="3"/>
  <c r="K6697" i="3"/>
  <c r="I6697" i="3"/>
  <c r="Q6696" i="3"/>
  <c r="P6696" i="3"/>
  <c r="O6696" i="3"/>
  <c r="N6696" i="3"/>
  <c r="M6696" i="3"/>
  <c r="K6696" i="3"/>
  <c r="I6696" i="3"/>
  <c r="L6696" i="3" s="1"/>
  <c r="Q6695" i="3"/>
  <c r="P6695" i="3"/>
  <c r="O6695" i="3"/>
  <c r="N6695" i="3"/>
  <c r="M6695" i="3"/>
  <c r="K6695" i="3"/>
  <c r="I6695" i="3"/>
  <c r="J6695" i="3" s="1"/>
  <c r="Q6694" i="3"/>
  <c r="P6694" i="3"/>
  <c r="O6694" i="3"/>
  <c r="N6694" i="3"/>
  <c r="M6694" i="3"/>
  <c r="K6694" i="3"/>
  <c r="I6694" i="3"/>
  <c r="J6694" i="3" s="1"/>
  <c r="Q6693" i="3"/>
  <c r="P6693" i="3"/>
  <c r="O6693" i="3"/>
  <c r="N6693" i="3"/>
  <c r="M6693" i="3"/>
  <c r="K6693" i="3"/>
  <c r="I6693" i="3"/>
  <c r="J6693" i="3" s="1"/>
  <c r="Q6692" i="3"/>
  <c r="P6692" i="3"/>
  <c r="O6692" i="3"/>
  <c r="N6692" i="3"/>
  <c r="M6692" i="3"/>
  <c r="K6692" i="3"/>
  <c r="I6692" i="3"/>
  <c r="L6692" i="3" s="1"/>
  <c r="Q6691" i="3"/>
  <c r="P6691" i="3"/>
  <c r="O6691" i="3"/>
  <c r="N6691" i="3"/>
  <c r="M6691" i="3"/>
  <c r="K6691" i="3"/>
  <c r="I6691" i="3"/>
  <c r="L6691" i="3" s="1"/>
  <c r="Q6690" i="3"/>
  <c r="P6690" i="3"/>
  <c r="O6690" i="3"/>
  <c r="N6690" i="3"/>
  <c r="M6690" i="3"/>
  <c r="K6690" i="3"/>
  <c r="I6690" i="3"/>
  <c r="L6690" i="3" s="1"/>
  <c r="Q6689" i="3"/>
  <c r="P6689" i="3"/>
  <c r="O6689" i="3"/>
  <c r="N6689" i="3"/>
  <c r="M6689" i="3"/>
  <c r="K6689" i="3"/>
  <c r="I6689" i="3"/>
  <c r="Q6688" i="3"/>
  <c r="P6688" i="3"/>
  <c r="O6688" i="3"/>
  <c r="N6688" i="3"/>
  <c r="M6688" i="3"/>
  <c r="K6688" i="3"/>
  <c r="I6688" i="3"/>
  <c r="L6688" i="3" s="1"/>
  <c r="Q6687" i="3"/>
  <c r="P6687" i="3"/>
  <c r="O6687" i="3"/>
  <c r="N6687" i="3"/>
  <c r="M6687" i="3"/>
  <c r="K6687" i="3"/>
  <c r="I6687" i="3"/>
  <c r="J6687" i="3" s="1"/>
  <c r="Q6686" i="3"/>
  <c r="P6686" i="3"/>
  <c r="O6686" i="3"/>
  <c r="N6686" i="3"/>
  <c r="M6686" i="3"/>
  <c r="K6686" i="3"/>
  <c r="I6686" i="3"/>
  <c r="J6686" i="3" s="1"/>
  <c r="Q6685" i="3"/>
  <c r="P6685" i="3"/>
  <c r="O6685" i="3"/>
  <c r="N6685" i="3"/>
  <c r="M6685" i="3"/>
  <c r="K6685" i="3"/>
  <c r="I6685" i="3"/>
  <c r="J6685" i="3" s="1"/>
  <c r="Q6684" i="3"/>
  <c r="P6684" i="3"/>
  <c r="O6684" i="3"/>
  <c r="N6684" i="3"/>
  <c r="M6684" i="3"/>
  <c r="K6684" i="3"/>
  <c r="I6684" i="3"/>
  <c r="L6684" i="3" s="1"/>
  <c r="Q6683" i="3"/>
  <c r="P6683" i="3"/>
  <c r="O6683" i="3"/>
  <c r="N6683" i="3"/>
  <c r="M6683" i="3"/>
  <c r="K6683" i="3"/>
  <c r="I6683" i="3"/>
  <c r="L6683" i="3" s="1"/>
  <c r="Q6682" i="3"/>
  <c r="P6682" i="3"/>
  <c r="O6682" i="3"/>
  <c r="N6682" i="3"/>
  <c r="M6682" i="3"/>
  <c r="K6682" i="3"/>
  <c r="I6682" i="3"/>
  <c r="L6682" i="3" s="1"/>
  <c r="Q6681" i="3"/>
  <c r="P6681" i="3"/>
  <c r="O6681" i="3"/>
  <c r="N6681" i="3"/>
  <c r="M6681" i="3"/>
  <c r="K6681" i="3"/>
  <c r="I6681" i="3"/>
  <c r="Q6680" i="3"/>
  <c r="P6680" i="3"/>
  <c r="O6680" i="3"/>
  <c r="N6680" i="3"/>
  <c r="M6680" i="3"/>
  <c r="K6680" i="3"/>
  <c r="I6680" i="3"/>
  <c r="J6680" i="3" s="1"/>
  <c r="Q6679" i="3"/>
  <c r="P6679" i="3"/>
  <c r="O6679" i="3"/>
  <c r="N6679" i="3"/>
  <c r="M6679" i="3"/>
  <c r="K6679" i="3"/>
  <c r="I6679" i="3"/>
  <c r="J6679" i="3" s="1"/>
  <c r="Q6678" i="3"/>
  <c r="P6678" i="3"/>
  <c r="O6678" i="3"/>
  <c r="N6678" i="3"/>
  <c r="M6678" i="3"/>
  <c r="K6678" i="3"/>
  <c r="I6678" i="3"/>
  <c r="J6678" i="3" s="1"/>
  <c r="Q6677" i="3"/>
  <c r="P6677" i="3"/>
  <c r="O6677" i="3"/>
  <c r="N6677" i="3"/>
  <c r="M6677" i="3"/>
  <c r="K6677" i="3"/>
  <c r="I6677" i="3"/>
  <c r="L6677" i="3" s="1"/>
  <c r="Q6676" i="3"/>
  <c r="P6676" i="3"/>
  <c r="O6676" i="3"/>
  <c r="N6676" i="3"/>
  <c r="M6676" i="3"/>
  <c r="K6676" i="3"/>
  <c r="I6676" i="3"/>
  <c r="L6676" i="3" s="1"/>
  <c r="Q6675" i="3"/>
  <c r="P6675" i="3"/>
  <c r="O6675" i="3"/>
  <c r="N6675" i="3"/>
  <c r="M6675" i="3"/>
  <c r="K6675" i="3"/>
  <c r="I6675" i="3"/>
  <c r="J6675" i="3" s="1"/>
  <c r="Q6674" i="3"/>
  <c r="P6674" i="3"/>
  <c r="O6674" i="3"/>
  <c r="N6674" i="3"/>
  <c r="M6674" i="3"/>
  <c r="K6674" i="3"/>
  <c r="I6674" i="3"/>
  <c r="L6674" i="3" s="1"/>
  <c r="Q6673" i="3"/>
  <c r="P6673" i="3"/>
  <c r="O6673" i="3"/>
  <c r="N6673" i="3"/>
  <c r="M6673" i="3"/>
  <c r="K6673" i="3"/>
  <c r="I6673" i="3"/>
  <c r="Q6672" i="3"/>
  <c r="P6672" i="3"/>
  <c r="O6672" i="3"/>
  <c r="N6672" i="3"/>
  <c r="M6672" i="3"/>
  <c r="K6672" i="3"/>
  <c r="I6672" i="3"/>
  <c r="L6672" i="3" s="1"/>
  <c r="Q6671" i="3"/>
  <c r="P6671" i="3"/>
  <c r="O6671" i="3"/>
  <c r="N6671" i="3"/>
  <c r="M6671" i="3"/>
  <c r="K6671" i="3"/>
  <c r="I6671" i="3"/>
  <c r="L6671" i="3" s="1"/>
  <c r="Q6670" i="3"/>
  <c r="P6670" i="3"/>
  <c r="O6670" i="3"/>
  <c r="N6670" i="3"/>
  <c r="M6670" i="3"/>
  <c r="K6670" i="3"/>
  <c r="I6670" i="3"/>
  <c r="J6670" i="3" s="1"/>
  <c r="Q6669" i="3"/>
  <c r="P6669" i="3"/>
  <c r="O6669" i="3"/>
  <c r="N6669" i="3"/>
  <c r="M6669" i="3"/>
  <c r="K6669" i="3"/>
  <c r="I6669" i="3"/>
  <c r="L6669" i="3" s="1"/>
  <c r="Q6668" i="3"/>
  <c r="P6668" i="3"/>
  <c r="O6668" i="3"/>
  <c r="N6668" i="3"/>
  <c r="M6668" i="3"/>
  <c r="K6668" i="3"/>
  <c r="I6668" i="3"/>
  <c r="L6668" i="3" s="1"/>
  <c r="Q6667" i="3"/>
  <c r="P6667" i="3"/>
  <c r="O6667" i="3"/>
  <c r="N6667" i="3"/>
  <c r="M6667" i="3"/>
  <c r="K6667" i="3"/>
  <c r="I6667" i="3"/>
  <c r="L6667" i="3" s="1"/>
  <c r="Q6666" i="3"/>
  <c r="P6666" i="3"/>
  <c r="O6666" i="3"/>
  <c r="N6666" i="3"/>
  <c r="M6666" i="3"/>
  <c r="K6666" i="3"/>
  <c r="I6666" i="3"/>
  <c r="J6666" i="3" s="1"/>
  <c r="Q6665" i="3"/>
  <c r="P6665" i="3"/>
  <c r="O6665" i="3"/>
  <c r="N6665" i="3"/>
  <c r="M6665" i="3"/>
  <c r="K6665" i="3"/>
  <c r="I6665" i="3"/>
  <c r="Q6664" i="3"/>
  <c r="P6664" i="3"/>
  <c r="O6664" i="3"/>
  <c r="N6664" i="3"/>
  <c r="M6664" i="3"/>
  <c r="K6664" i="3"/>
  <c r="I6664" i="3"/>
  <c r="J6664" i="3" s="1"/>
  <c r="Q6663" i="3"/>
  <c r="P6663" i="3"/>
  <c r="O6663" i="3"/>
  <c r="N6663" i="3"/>
  <c r="M6663" i="3"/>
  <c r="K6663" i="3"/>
  <c r="I6663" i="3"/>
  <c r="Q6662" i="3"/>
  <c r="P6662" i="3"/>
  <c r="O6662" i="3"/>
  <c r="N6662" i="3"/>
  <c r="M6662" i="3"/>
  <c r="K6662" i="3"/>
  <c r="I6662" i="3"/>
  <c r="Q6661" i="3"/>
  <c r="P6661" i="3"/>
  <c r="O6661" i="3"/>
  <c r="N6661" i="3"/>
  <c r="M6661" i="3"/>
  <c r="K6661" i="3"/>
  <c r="I6661" i="3"/>
  <c r="Q6660" i="3"/>
  <c r="P6660" i="3"/>
  <c r="O6660" i="3"/>
  <c r="N6660" i="3"/>
  <c r="M6660" i="3"/>
  <c r="K6660" i="3"/>
  <c r="I6660" i="3"/>
  <c r="L6660" i="3" s="1"/>
  <c r="Q6659" i="3"/>
  <c r="P6659" i="3"/>
  <c r="O6659" i="3"/>
  <c r="N6659" i="3"/>
  <c r="M6659" i="3"/>
  <c r="K6659" i="3"/>
  <c r="I6659" i="3"/>
  <c r="Q6658" i="3"/>
  <c r="P6658" i="3"/>
  <c r="O6658" i="3"/>
  <c r="N6658" i="3"/>
  <c r="M6658" i="3"/>
  <c r="K6658" i="3"/>
  <c r="I6658" i="3"/>
  <c r="L6658" i="3" s="1"/>
  <c r="Q6657" i="3"/>
  <c r="P6657" i="3"/>
  <c r="O6657" i="3"/>
  <c r="N6657" i="3"/>
  <c r="M6657" i="3"/>
  <c r="K6657" i="3"/>
  <c r="I6657" i="3"/>
  <c r="Q6656" i="3"/>
  <c r="P6656" i="3"/>
  <c r="O6656" i="3"/>
  <c r="N6656" i="3"/>
  <c r="M6656" i="3"/>
  <c r="K6656" i="3"/>
  <c r="I6656" i="3"/>
  <c r="L6656" i="3" s="1"/>
  <c r="Q6655" i="3"/>
  <c r="P6655" i="3"/>
  <c r="O6655" i="3"/>
  <c r="N6655" i="3"/>
  <c r="M6655" i="3"/>
  <c r="K6655" i="3"/>
  <c r="I6655" i="3"/>
  <c r="Q6654" i="3"/>
  <c r="P6654" i="3"/>
  <c r="O6654" i="3"/>
  <c r="N6654" i="3"/>
  <c r="M6654" i="3"/>
  <c r="K6654" i="3"/>
  <c r="I6654" i="3"/>
  <c r="Q6653" i="3"/>
  <c r="P6653" i="3"/>
  <c r="O6653" i="3"/>
  <c r="N6653" i="3"/>
  <c r="M6653" i="3"/>
  <c r="K6653" i="3"/>
  <c r="I6653" i="3"/>
  <c r="Q6652" i="3"/>
  <c r="P6652" i="3"/>
  <c r="O6652" i="3"/>
  <c r="N6652" i="3"/>
  <c r="M6652" i="3"/>
  <c r="K6652" i="3"/>
  <c r="I6652" i="3"/>
  <c r="L6652" i="3" s="1"/>
  <c r="Q6651" i="3"/>
  <c r="P6651" i="3"/>
  <c r="O6651" i="3"/>
  <c r="N6651" i="3"/>
  <c r="M6651" i="3"/>
  <c r="K6651" i="3"/>
  <c r="I6651" i="3"/>
  <c r="Q6650" i="3"/>
  <c r="P6650" i="3"/>
  <c r="O6650" i="3"/>
  <c r="N6650" i="3"/>
  <c r="M6650" i="3"/>
  <c r="K6650" i="3"/>
  <c r="I6650" i="3"/>
  <c r="Q6649" i="3"/>
  <c r="P6649" i="3"/>
  <c r="O6649" i="3"/>
  <c r="N6649" i="3"/>
  <c r="M6649" i="3"/>
  <c r="K6649" i="3"/>
  <c r="I6649" i="3"/>
  <c r="Q6648" i="3"/>
  <c r="P6648" i="3"/>
  <c r="O6648" i="3"/>
  <c r="N6648" i="3"/>
  <c r="M6648" i="3"/>
  <c r="K6648" i="3"/>
  <c r="I6648" i="3"/>
  <c r="J6648" i="3" s="1"/>
  <c r="Q6647" i="3"/>
  <c r="P6647" i="3"/>
  <c r="O6647" i="3"/>
  <c r="N6647" i="3"/>
  <c r="M6647" i="3"/>
  <c r="K6647" i="3"/>
  <c r="I6647" i="3"/>
  <c r="J6647" i="3" s="1"/>
  <c r="Q6646" i="3"/>
  <c r="P6646" i="3"/>
  <c r="O6646" i="3"/>
  <c r="N6646" i="3"/>
  <c r="M6646" i="3"/>
  <c r="K6646" i="3"/>
  <c r="I6646" i="3"/>
  <c r="J6646" i="3" s="1"/>
  <c r="Q6645" i="3"/>
  <c r="P6645" i="3"/>
  <c r="O6645" i="3"/>
  <c r="N6645" i="3"/>
  <c r="M6645" i="3"/>
  <c r="K6645" i="3"/>
  <c r="I6645" i="3"/>
  <c r="L6645" i="3" s="1"/>
  <c r="Q6644" i="3"/>
  <c r="P6644" i="3"/>
  <c r="O6644" i="3"/>
  <c r="N6644" i="3"/>
  <c r="M6644" i="3"/>
  <c r="K6644" i="3"/>
  <c r="I6644" i="3"/>
  <c r="L6644" i="3" s="1"/>
  <c r="Q6643" i="3"/>
  <c r="P6643" i="3"/>
  <c r="O6643" i="3"/>
  <c r="N6643" i="3"/>
  <c r="M6643" i="3"/>
  <c r="K6643" i="3"/>
  <c r="I6643" i="3"/>
  <c r="J6643" i="3" s="1"/>
  <c r="Q6642" i="3"/>
  <c r="P6642" i="3"/>
  <c r="O6642" i="3"/>
  <c r="N6642" i="3"/>
  <c r="M6642" i="3"/>
  <c r="K6642" i="3"/>
  <c r="I6642" i="3"/>
  <c r="L6642" i="3" s="1"/>
  <c r="Q6641" i="3"/>
  <c r="P6641" i="3"/>
  <c r="O6641" i="3"/>
  <c r="N6641" i="3"/>
  <c r="M6641" i="3"/>
  <c r="K6641" i="3"/>
  <c r="I6641" i="3"/>
  <c r="Q6640" i="3"/>
  <c r="P6640" i="3"/>
  <c r="O6640" i="3"/>
  <c r="N6640" i="3"/>
  <c r="M6640" i="3"/>
  <c r="K6640" i="3"/>
  <c r="I6640" i="3"/>
  <c r="L6640" i="3" s="1"/>
  <c r="Q6639" i="3"/>
  <c r="P6639" i="3"/>
  <c r="O6639" i="3"/>
  <c r="N6639" i="3"/>
  <c r="M6639" i="3"/>
  <c r="K6639" i="3"/>
  <c r="I6639" i="3"/>
  <c r="L6639" i="3" s="1"/>
  <c r="Q6638" i="3"/>
  <c r="P6638" i="3"/>
  <c r="O6638" i="3"/>
  <c r="N6638" i="3"/>
  <c r="M6638" i="3"/>
  <c r="K6638" i="3"/>
  <c r="I6638" i="3"/>
  <c r="J6638" i="3" s="1"/>
  <c r="Q6637" i="3"/>
  <c r="P6637" i="3"/>
  <c r="O6637" i="3"/>
  <c r="N6637" i="3"/>
  <c r="M6637" i="3"/>
  <c r="K6637" i="3"/>
  <c r="I6637" i="3"/>
  <c r="L6637" i="3" s="1"/>
  <c r="Q6636" i="3"/>
  <c r="P6636" i="3"/>
  <c r="O6636" i="3"/>
  <c r="N6636" i="3"/>
  <c r="M6636" i="3"/>
  <c r="K6636" i="3"/>
  <c r="I6636" i="3"/>
  <c r="L6636" i="3" s="1"/>
  <c r="Q6635" i="3"/>
  <c r="P6635" i="3"/>
  <c r="O6635" i="3"/>
  <c r="N6635" i="3"/>
  <c r="M6635" i="3"/>
  <c r="K6635" i="3"/>
  <c r="I6635" i="3"/>
  <c r="L6635" i="3" s="1"/>
  <c r="Q6634" i="3"/>
  <c r="P6634" i="3"/>
  <c r="O6634" i="3"/>
  <c r="N6634" i="3"/>
  <c r="M6634" i="3"/>
  <c r="K6634" i="3"/>
  <c r="I6634" i="3"/>
  <c r="L6634" i="3" s="1"/>
  <c r="Q6633" i="3"/>
  <c r="P6633" i="3"/>
  <c r="O6633" i="3"/>
  <c r="N6633" i="3"/>
  <c r="M6633" i="3"/>
  <c r="K6633" i="3"/>
  <c r="I6633" i="3"/>
  <c r="Q6632" i="3"/>
  <c r="P6632" i="3"/>
  <c r="O6632" i="3"/>
  <c r="N6632" i="3"/>
  <c r="M6632" i="3"/>
  <c r="K6632" i="3"/>
  <c r="I6632" i="3"/>
  <c r="J6632" i="3" s="1"/>
  <c r="Q6631" i="3"/>
  <c r="P6631" i="3"/>
  <c r="O6631" i="3"/>
  <c r="N6631" i="3"/>
  <c r="M6631" i="3"/>
  <c r="K6631" i="3"/>
  <c r="I6631" i="3"/>
  <c r="L6631" i="3" s="1"/>
  <c r="Q6630" i="3"/>
  <c r="P6630" i="3"/>
  <c r="O6630" i="3"/>
  <c r="N6630" i="3"/>
  <c r="M6630" i="3"/>
  <c r="K6630" i="3"/>
  <c r="I6630" i="3"/>
  <c r="J6630" i="3" s="1"/>
  <c r="Q6629" i="3"/>
  <c r="P6629" i="3"/>
  <c r="O6629" i="3"/>
  <c r="N6629" i="3"/>
  <c r="M6629" i="3"/>
  <c r="K6629" i="3"/>
  <c r="I6629" i="3"/>
  <c r="L6629" i="3" s="1"/>
  <c r="Q6628" i="3"/>
  <c r="P6628" i="3"/>
  <c r="O6628" i="3"/>
  <c r="N6628" i="3"/>
  <c r="M6628" i="3"/>
  <c r="K6628" i="3"/>
  <c r="I6628" i="3"/>
  <c r="L6628" i="3" s="1"/>
  <c r="Q6627" i="3"/>
  <c r="P6627" i="3"/>
  <c r="O6627" i="3"/>
  <c r="N6627" i="3"/>
  <c r="M6627" i="3"/>
  <c r="K6627" i="3"/>
  <c r="I6627" i="3"/>
  <c r="J6627" i="3" s="1"/>
  <c r="Q6626" i="3"/>
  <c r="P6626" i="3"/>
  <c r="O6626" i="3"/>
  <c r="N6626" i="3"/>
  <c r="M6626" i="3"/>
  <c r="K6626" i="3"/>
  <c r="I6626" i="3"/>
  <c r="Q6625" i="3"/>
  <c r="P6625" i="3"/>
  <c r="O6625" i="3"/>
  <c r="N6625" i="3"/>
  <c r="M6625" i="3"/>
  <c r="K6625" i="3"/>
  <c r="I6625" i="3"/>
  <c r="Q6624" i="3"/>
  <c r="P6624" i="3"/>
  <c r="O6624" i="3"/>
  <c r="N6624" i="3"/>
  <c r="M6624" i="3"/>
  <c r="K6624" i="3"/>
  <c r="I6624" i="3"/>
  <c r="Q6623" i="3"/>
  <c r="P6623" i="3"/>
  <c r="O6623" i="3"/>
  <c r="N6623" i="3"/>
  <c r="M6623" i="3"/>
  <c r="K6623" i="3"/>
  <c r="I6623" i="3"/>
  <c r="L6623" i="3" s="1"/>
  <c r="Q6622" i="3"/>
  <c r="P6622" i="3"/>
  <c r="O6622" i="3"/>
  <c r="N6622" i="3"/>
  <c r="M6622" i="3"/>
  <c r="K6622" i="3"/>
  <c r="I6622" i="3"/>
  <c r="Q6621" i="3"/>
  <c r="P6621" i="3"/>
  <c r="O6621" i="3"/>
  <c r="N6621" i="3"/>
  <c r="M6621" i="3"/>
  <c r="K6621" i="3"/>
  <c r="I6621" i="3"/>
  <c r="J6621" i="3" s="1"/>
  <c r="Q6620" i="3"/>
  <c r="P6620" i="3"/>
  <c r="O6620" i="3"/>
  <c r="N6620" i="3"/>
  <c r="M6620" i="3"/>
  <c r="K6620" i="3"/>
  <c r="I6620" i="3"/>
  <c r="L6620" i="3" s="1"/>
  <c r="Q6619" i="3"/>
  <c r="P6619" i="3"/>
  <c r="O6619" i="3"/>
  <c r="N6619" i="3"/>
  <c r="M6619" i="3"/>
  <c r="K6619" i="3"/>
  <c r="I6619" i="3"/>
  <c r="Q6618" i="3"/>
  <c r="P6618" i="3"/>
  <c r="O6618" i="3"/>
  <c r="N6618" i="3"/>
  <c r="M6618" i="3"/>
  <c r="K6618" i="3"/>
  <c r="I6618" i="3"/>
  <c r="Q6617" i="3"/>
  <c r="P6617" i="3"/>
  <c r="O6617" i="3"/>
  <c r="N6617" i="3"/>
  <c r="M6617" i="3"/>
  <c r="K6617" i="3"/>
  <c r="I6617" i="3"/>
  <c r="Q6616" i="3"/>
  <c r="P6616" i="3"/>
  <c r="O6616" i="3"/>
  <c r="N6616" i="3"/>
  <c r="M6616" i="3"/>
  <c r="K6616" i="3"/>
  <c r="I6616" i="3"/>
  <c r="Q6615" i="3"/>
  <c r="P6615" i="3"/>
  <c r="O6615" i="3"/>
  <c r="N6615" i="3"/>
  <c r="M6615" i="3"/>
  <c r="K6615" i="3"/>
  <c r="I6615" i="3"/>
  <c r="L6615" i="3" s="1"/>
  <c r="Q6614" i="3"/>
  <c r="P6614" i="3"/>
  <c r="O6614" i="3"/>
  <c r="N6614" i="3"/>
  <c r="M6614" i="3"/>
  <c r="K6614" i="3"/>
  <c r="I6614" i="3"/>
  <c r="Q6613" i="3"/>
  <c r="P6613" i="3"/>
  <c r="O6613" i="3"/>
  <c r="N6613" i="3"/>
  <c r="M6613" i="3"/>
  <c r="K6613" i="3"/>
  <c r="I6613" i="3"/>
  <c r="J6613" i="3" s="1"/>
  <c r="Q6612" i="3"/>
  <c r="P6612" i="3"/>
  <c r="O6612" i="3"/>
  <c r="N6612" i="3"/>
  <c r="M6612" i="3"/>
  <c r="K6612" i="3"/>
  <c r="I6612" i="3"/>
  <c r="L6612" i="3" s="1"/>
  <c r="Q6611" i="3"/>
  <c r="P6611" i="3"/>
  <c r="O6611" i="3"/>
  <c r="N6611" i="3"/>
  <c r="M6611" i="3"/>
  <c r="K6611" i="3"/>
  <c r="I6611" i="3"/>
  <c r="L6611" i="3" s="1"/>
  <c r="Q6610" i="3"/>
  <c r="P6610" i="3"/>
  <c r="O6610" i="3"/>
  <c r="N6610" i="3"/>
  <c r="M6610" i="3"/>
  <c r="K6610" i="3"/>
  <c r="I6610" i="3"/>
  <c r="Q6609" i="3"/>
  <c r="P6609" i="3"/>
  <c r="O6609" i="3"/>
  <c r="N6609" i="3"/>
  <c r="M6609" i="3"/>
  <c r="K6609" i="3"/>
  <c r="I6609" i="3"/>
  <c r="Q6608" i="3"/>
  <c r="P6608" i="3"/>
  <c r="O6608" i="3"/>
  <c r="N6608" i="3"/>
  <c r="M6608" i="3"/>
  <c r="K6608" i="3"/>
  <c r="I6608" i="3"/>
  <c r="Q6607" i="3"/>
  <c r="P6607" i="3"/>
  <c r="O6607" i="3"/>
  <c r="N6607" i="3"/>
  <c r="M6607" i="3"/>
  <c r="K6607" i="3"/>
  <c r="I6607" i="3"/>
  <c r="L6607" i="3" s="1"/>
  <c r="Q6606" i="3"/>
  <c r="P6606" i="3"/>
  <c r="O6606" i="3"/>
  <c r="N6606" i="3"/>
  <c r="M6606" i="3"/>
  <c r="K6606" i="3"/>
  <c r="I6606" i="3"/>
  <c r="Q6605" i="3"/>
  <c r="P6605" i="3"/>
  <c r="O6605" i="3"/>
  <c r="N6605" i="3"/>
  <c r="M6605" i="3"/>
  <c r="K6605" i="3"/>
  <c r="I6605" i="3"/>
  <c r="J6605" i="3" s="1"/>
  <c r="Q6604" i="3"/>
  <c r="P6604" i="3"/>
  <c r="O6604" i="3"/>
  <c r="N6604" i="3"/>
  <c r="M6604" i="3"/>
  <c r="K6604" i="3"/>
  <c r="I6604" i="3"/>
  <c r="L6604" i="3" s="1"/>
  <c r="Q6603" i="3"/>
  <c r="P6603" i="3"/>
  <c r="O6603" i="3"/>
  <c r="N6603" i="3"/>
  <c r="M6603" i="3"/>
  <c r="K6603" i="3"/>
  <c r="I6603" i="3"/>
  <c r="L6603" i="3" s="1"/>
  <c r="Q6602" i="3"/>
  <c r="P6602" i="3"/>
  <c r="O6602" i="3"/>
  <c r="N6602" i="3"/>
  <c r="M6602" i="3"/>
  <c r="K6602" i="3"/>
  <c r="I6602" i="3"/>
  <c r="Q6601" i="3"/>
  <c r="P6601" i="3"/>
  <c r="O6601" i="3"/>
  <c r="N6601" i="3"/>
  <c r="M6601" i="3"/>
  <c r="K6601" i="3"/>
  <c r="I6601" i="3"/>
  <c r="Q6600" i="3"/>
  <c r="P6600" i="3"/>
  <c r="O6600" i="3"/>
  <c r="N6600" i="3"/>
  <c r="M6600" i="3"/>
  <c r="K6600" i="3"/>
  <c r="I6600" i="3"/>
  <c r="Q6599" i="3"/>
  <c r="P6599" i="3"/>
  <c r="O6599" i="3"/>
  <c r="N6599" i="3"/>
  <c r="M6599" i="3"/>
  <c r="K6599" i="3"/>
  <c r="I6599" i="3"/>
  <c r="L6599" i="3" s="1"/>
  <c r="Q6598" i="3"/>
  <c r="P6598" i="3"/>
  <c r="O6598" i="3"/>
  <c r="N6598" i="3"/>
  <c r="M6598" i="3"/>
  <c r="K6598" i="3"/>
  <c r="I6598" i="3"/>
  <c r="Q6597" i="3"/>
  <c r="P6597" i="3"/>
  <c r="O6597" i="3"/>
  <c r="N6597" i="3"/>
  <c r="M6597" i="3"/>
  <c r="K6597" i="3"/>
  <c r="I6597" i="3"/>
  <c r="J6597" i="3" s="1"/>
  <c r="Q6596" i="3"/>
  <c r="P6596" i="3"/>
  <c r="O6596" i="3"/>
  <c r="N6596" i="3"/>
  <c r="M6596" i="3"/>
  <c r="K6596" i="3"/>
  <c r="I6596" i="3"/>
  <c r="L6596" i="3" s="1"/>
  <c r="Q6595" i="3"/>
  <c r="P6595" i="3"/>
  <c r="O6595" i="3"/>
  <c r="N6595" i="3"/>
  <c r="M6595" i="3"/>
  <c r="K6595" i="3"/>
  <c r="I6595" i="3"/>
  <c r="J6595" i="3" s="1"/>
  <c r="Q6594" i="3"/>
  <c r="P6594" i="3"/>
  <c r="O6594" i="3"/>
  <c r="N6594" i="3"/>
  <c r="M6594" i="3"/>
  <c r="K6594" i="3"/>
  <c r="I6594" i="3"/>
  <c r="Q6593" i="3"/>
  <c r="P6593" i="3"/>
  <c r="O6593" i="3"/>
  <c r="N6593" i="3"/>
  <c r="M6593" i="3"/>
  <c r="K6593" i="3"/>
  <c r="I6593" i="3"/>
  <c r="Q6592" i="3"/>
  <c r="P6592" i="3"/>
  <c r="O6592" i="3"/>
  <c r="N6592" i="3"/>
  <c r="M6592" i="3"/>
  <c r="K6592" i="3"/>
  <c r="I6592" i="3"/>
  <c r="Q6591" i="3"/>
  <c r="P6591" i="3"/>
  <c r="O6591" i="3"/>
  <c r="N6591" i="3"/>
  <c r="M6591" i="3"/>
  <c r="K6591" i="3"/>
  <c r="I6591" i="3"/>
  <c r="L6591" i="3" s="1"/>
  <c r="Q6590" i="3"/>
  <c r="P6590" i="3"/>
  <c r="O6590" i="3"/>
  <c r="N6590" i="3"/>
  <c r="M6590" i="3"/>
  <c r="K6590" i="3"/>
  <c r="I6590" i="3"/>
  <c r="Q6589" i="3"/>
  <c r="P6589" i="3"/>
  <c r="O6589" i="3"/>
  <c r="N6589" i="3"/>
  <c r="M6589" i="3"/>
  <c r="K6589" i="3"/>
  <c r="I6589" i="3"/>
  <c r="Q6588" i="3"/>
  <c r="P6588" i="3"/>
  <c r="O6588" i="3"/>
  <c r="N6588" i="3"/>
  <c r="M6588" i="3"/>
  <c r="K6588" i="3"/>
  <c r="I6588" i="3"/>
  <c r="L6588" i="3" s="1"/>
  <c r="Q6587" i="3"/>
  <c r="P6587" i="3"/>
  <c r="O6587" i="3"/>
  <c r="N6587" i="3"/>
  <c r="M6587" i="3"/>
  <c r="K6587" i="3"/>
  <c r="I6587" i="3"/>
  <c r="Q6586" i="3"/>
  <c r="P6586" i="3"/>
  <c r="O6586" i="3"/>
  <c r="N6586" i="3"/>
  <c r="M6586" i="3"/>
  <c r="K6586" i="3"/>
  <c r="I6586" i="3"/>
  <c r="L6586" i="3" s="1"/>
  <c r="Q6585" i="3"/>
  <c r="P6585" i="3"/>
  <c r="O6585" i="3"/>
  <c r="N6585" i="3"/>
  <c r="M6585" i="3"/>
  <c r="K6585" i="3"/>
  <c r="I6585" i="3"/>
  <c r="Q6584" i="3"/>
  <c r="P6584" i="3"/>
  <c r="O6584" i="3"/>
  <c r="N6584" i="3"/>
  <c r="M6584" i="3"/>
  <c r="K6584" i="3"/>
  <c r="I6584" i="3"/>
  <c r="L6584" i="3" s="1"/>
  <c r="Q6583" i="3"/>
  <c r="P6583" i="3"/>
  <c r="O6583" i="3"/>
  <c r="N6583" i="3"/>
  <c r="M6583" i="3"/>
  <c r="K6583" i="3"/>
  <c r="I6583" i="3"/>
  <c r="L6583" i="3" s="1"/>
  <c r="Q6582" i="3"/>
  <c r="P6582" i="3"/>
  <c r="O6582" i="3"/>
  <c r="N6582" i="3"/>
  <c r="M6582" i="3"/>
  <c r="K6582" i="3"/>
  <c r="I6582" i="3"/>
  <c r="L6582" i="3" s="1"/>
  <c r="Q6581" i="3"/>
  <c r="P6581" i="3"/>
  <c r="O6581" i="3"/>
  <c r="N6581" i="3"/>
  <c r="M6581" i="3"/>
  <c r="K6581" i="3"/>
  <c r="I6581" i="3"/>
  <c r="L6581" i="3" s="1"/>
  <c r="Q6580" i="3"/>
  <c r="P6580" i="3"/>
  <c r="O6580" i="3"/>
  <c r="N6580" i="3"/>
  <c r="M6580" i="3"/>
  <c r="K6580" i="3"/>
  <c r="I6580" i="3"/>
  <c r="L6580" i="3" s="1"/>
  <c r="Q6579" i="3"/>
  <c r="P6579" i="3"/>
  <c r="O6579" i="3"/>
  <c r="N6579" i="3"/>
  <c r="M6579" i="3"/>
  <c r="K6579" i="3"/>
  <c r="I6579" i="3"/>
  <c r="L6579" i="3" s="1"/>
  <c r="Q6578" i="3"/>
  <c r="P6578" i="3"/>
  <c r="O6578" i="3"/>
  <c r="N6578" i="3"/>
  <c r="M6578" i="3"/>
  <c r="K6578" i="3"/>
  <c r="I6578" i="3"/>
  <c r="L6578" i="3" s="1"/>
  <c r="Q6577" i="3"/>
  <c r="P6577" i="3"/>
  <c r="O6577" i="3"/>
  <c r="N6577" i="3"/>
  <c r="M6577" i="3"/>
  <c r="K6577" i="3"/>
  <c r="I6577" i="3"/>
  <c r="Q6576" i="3"/>
  <c r="P6576" i="3"/>
  <c r="O6576" i="3"/>
  <c r="N6576" i="3"/>
  <c r="M6576" i="3"/>
  <c r="K6576" i="3"/>
  <c r="I6576" i="3"/>
  <c r="L6576" i="3" s="1"/>
  <c r="Q6575" i="3"/>
  <c r="P6575" i="3"/>
  <c r="O6575" i="3"/>
  <c r="N6575" i="3"/>
  <c r="M6575" i="3"/>
  <c r="K6575" i="3"/>
  <c r="I6575" i="3"/>
  <c r="L6575" i="3" s="1"/>
  <c r="Q6574" i="3"/>
  <c r="P6574" i="3"/>
  <c r="O6574" i="3"/>
  <c r="N6574" i="3"/>
  <c r="M6574" i="3"/>
  <c r="K6574" i="3"/>
  <c r="I6574" i="3"/>
  <c r="L6574" i="3" s="1"/>
  <c r="Q6573" i="3"/>
  <c r="P6573" i="3"/>
  <c r="O6573" i="3"/>
  <c r="N6573" i="3"/>
  <c r="M6573" i="3"/>
  <c r="K6573" i="3"/>
  <c r="I6573" i="3"/>
  <c r="L6573" i="3" s="1"/>
  <c r="Q6572" i="3"/>
  <c r="P6572" i="3"/>
  <c r="O6572" i="3"/>
  <c r="N6572" i="3"/>
  <c r="M6572" i="3"/>
  <c r="K6572" i="3"/>
  <c r="I6572" i="3"/>
  <c r="L6572" i="3" s="1"/>
  <c r="Q6571" i="3"/>
  <c r="P6571" i="3"/>
  <c r="O6571" i="3"/>
  <c r="N6571" i="3"/>
  <c r="M6571" i="3"/>
  <c r="K6571" i="3"/>
  <c r="J6571" i="3"/>
  <c r="I6571" i="3"/>
  <c r="L6571" i="3" s="1"/>
  <c r="Q6570" i="3"/>
  <c r="P6570" i="3"/>
  <c r="O6570" i="3"/>
  <c r="N6570" i="3"/>
  <c r="M6570" i="3"/>
  <c r="K6570" i="3"/>
  <c r="I6570" i="3"/>
  <c r="J6570" i="3" s="1"/>
  <c r="Q6569" i="3"/>
  <c r="P6569" i="3"/>
  <c r="O6569" i="3"/>
  <c r="N6569" i="3"/>
  <c r="M6569" i="3"/>
  <c r="K6569" i="3"/>
  <c r="I6569" i="3"/>
  <c r="Q6568" i="3"/>
  <c r="P6568" i="3"/>
  <c r="O6568" i="3"/>
  <c r="N6568" i="3"/>
  <c r="M6568" i="3"/>
  <c r="K6568" i="3"/>
  <c r="I6568" i="3"/>
  <c r="J6568" i="3" s="1"/>
  <c r="Q6567" i="3"/>
  <c r="P6567" i="3"/>
  <c r="O6567" i="3"/>
  <c r="N6567" i="3"/>
  <c r="M6567" i="3"/>
  <c r="K6567" i="3"/>
  <c r="I6567" i="3"/>
  <c r="L6567" i="3" s="1"/>
  <c r="Q6566" i="3"/>
  <c r="P6566" i="3"/>
  <c r="O6566" i="3"/>
  <c r="N6566" i="3"/>
  <c r="M6566" i="3"/>
  <c r="K6566" i="3"/>
  <c r="I6566" i="3"/>
  <c r="J6566" i="3" s="1"/>
  <c r="Q6565" i="3"/>
  <c r="P6565" i="3"/>
  <c r="O6565" i="3"/>
  <c r="N6565" i="3"/>
  <c r="M6565" i="3"/>
  <c r="K6565" i="3"/>
  <c r="I6565" i="3"/>
  <c r="L6565" i="3" s="1"/>
  <c r="Q6564" i="3"/>
  <c r="P6564" i="3"/>
  <c r="O6564" i="3"/>
  <c r="N6564" i="3"/>
  <c r="M6564" i="3"/>
  <c r="K6564" i="3"/>
  <c r="I6564" i="3"/>
  <c r="L6564" i="3" s="1"/>
  <c r="Q6563" i="3"/>
  <c r="P6563" i="3"/>
  <c r="O6563" i="3"/>
  <c r="N6563" i="3"/>
  <c r="M6563" i="3"/>
  <c r="K6563" i="3"/>
  <c r="I6563" i="3"/>
  <c r="J6563" i="3" s="1"/>
  <c r="Q6562" i="3"/>
  <c r="P6562" i="3"/>
  <c r="O6562" i="3"/>
  <c r="N6562" i="3"/>
  <c r="M6562" i="3"/>
  <c r="K6562" i="3"/>
  <c r="I6562" i="3"/>
  <c r="J6562" i="3" s="1"/>
  <c r="Q6561" i="3"/>
  <c r="P6561" i="3"/>
  <c r="O6561" i="3"/>
  <c r="N6561" i="3"/>
  <c r="M6561" i="3"/>
  <c r="K6561" i="3"/>
  <c r="I6561" i="3"/>
  <c r="Q6560" i="3"/>
  <c r="P6560" i="3"/>
  <c r="O6560" i="3"/>
  <c r="N6560" i="3"/>
  <c r="M6560" i="3"/>
  <c r="K6560" i="3"/>
  <c r="I6560" i="3"/>
  <c r="J6560" i="3" s="1"/>
  <c r="Q6559" i="3"/>
  <c r="P6559" i="3"/>
  <c r="O6559" i="3"/>
  <c r="N6559" i="3"/>
  <c r="M6559" i="3"/>
  <c r="K6559" i="3"/>
  <c r="I6559" i="3"/>
  <c r="L6559" i="3" s="1"/>
  <c r="Q6558" i="3"/>
  <c r="P6558" i="3"/>
  <c r="O6558" i="3"/>
  <c r="N6558" i="3"/>
  <c r="M6558" i="3"/>
  <c r="K6558" i="3"/>
  <c r="I6558" i="3"/>
  <c r="J6558" i="3" s="1"/>
  <c r="Q6557" i="3"/>
  <c r="P6557" i="3"/>
  <c r="O6557" i="3"/>
  <c r="N6557" i="3"/>
  <c r="M6557" i="3"/>
  <c r="K6557" i="3"/>
  <c r="I6557" i="3"/>
  <c r="L6557" i="3" s="1"/>
  <c r="Q6556" i="3"/>
  <c r="P6556" i="3"/>
  <c r="O6556" i="3"/>
  <c r="N6556" i="3"/>
  <c r="M6556" i="3"/>
  <c r="K6556" i="3"/>
  <c r="I6556" i="3"/>
  <c r="L6556" i="3" s="1"/>
  <c r="Q6555" i="3"/>
  <c r="P6555" i="3"/>
  <c r="O6555" i="3"/>
  <c r="N6555" i="3"/>
  <c r="M6555" i="3"/>
  <c r="K6555" i="3"/>
  <c r="I6555" i="3"/>
  <c r="J6555" i="3" s="1"/>
  <c r="Q6554" i="3"/>
  <c r="P6554" i="3"/>
  <c r="O6554" i="3"/>
  <c r="N6554" i="3"/>
  <c r="M6554" i="3"/>
  <c r="K6554" i="3"/>
  <c r="I6554" i="3"/>
  <c r="L6554" i="3" s="1"/>
  <c r="Q6553" i="3"/>
  <c r="P6553" i="3"/>
  <c r="O6553" i="3"/>
  <c r="N6553" i="3"/>
  <c r="M6553" i="3"/>
  <c r="K6553" i="3"/>
  <c r="I6553" i="3"/>
  <c r="Q6552" i="3"/>
  <c r="P6552" i="3"/>
  <c r="O6552" i="3"/>
  <c r="N6552" i="3"/>
  <c r="M6552" i="3"/>
  <c r="K6552" i="3"/>
  <c r="I6552" i="3"/>
  <c r="L6552" i="3" s="1"/>
  <c r="Q6551" i="3"/>
  <c r="P6551" i="3"/>
  <c r="O6551" i="3"/>
  <c r="N6551" i="3"/>
  <c r="M6551" i="3"/>
  <c r="K6551" i="3"/>
  <c r="I6551" i="3"/>
  <c r="L6551" i="3" s="1"/>
  <c r="Q6550" i="3"/>
  <c r="P6550" i="3"/>
  <c r="O6550" i="3"/>
  <c r="N6550" i="3"/>
  <c r="M6550" i="3"/>
  <c r="K6550" i="3"/>
  <c r="I6550" i="3"/>
  <c r="L6550" i="3" s="1"/>
  <c r="Q6549" i="3"/>
  <c r="P6549" i="3"/>
  <c r="O6549" i="3"/>
  <c r="N6549" i="3"/>
  <c r="M6549" i="3"/>
  <c r="K6549" i="3"/>
  <c r="I6549" i="3"/>
  <c r="L6549" i="3" s="1"/>
  <c r="Q6548" i="3"/>
  <c r="P6548" i="3"/>
  <c r="O6548" i="3"/>
  <c r="N6548" i="3"/>
  <c r="M6548" i="3"/>
  <c r="K6548" i="3"/>
  <c r="I6548" i="3"/>
  <c r="L6548" i="3" s="1"/>
  <c r="Q6547" i="3"/>
  <c r="P6547" i="3"/>
  <c r="O6547" i="3"/>
  <c r="N6547" i="3"/>
  <c r="M6547" i="3"/>
  <c r="K6547" i="3"/>
  <c r="I6547" i="3"/>
  <c r="L6547" i="3" s="1"/>
  <c r="Q6546" i="3"/>
  <c r="P6546" i="3"/>
  <c r="O6546" i="3"/>
  <c r="N6546" i="3"/>
  <c r="M6546" i="3"/>
  <c r="K6546" i="3"/>
  <c r="I6546" i="3"/>
  <c r="L6546" i="3" s="1"/>
  <c r="Q6545" i="3"/>
  <c r="P6545" i="3"/>
  <c r="O6545" i="3"/>
  <c r="N6545" i="3"/>
  <c r="M6545" i="3"/>
  <c r="K6545" i="3"/>
  <c r="I6545" i="3"/>
  <c r="Q6544" i="3"/>
  <c r="P6544" i="3"/>
  <c r="O6544" i="3"/>
  <c r="N6544" i="3"/>
  <c r="M6544" i="3"/>
  <c r="K6544" i="3"/>
  <c r="I6544" i="3"/>
  <c r="Q6543" i="3"/>
  <c r="P6543" i="3"/>
  <c r="O6543" i="3"/>
  <c r="N6543" i="3"/>
  <c r="M6543" i="3"/>
  <c r="K6543" i="3"/>
  <c r="I6543" i="3"/>
  <c r="L6543" i="3" s="1"/>
  <c r="Q6542" i="3"/>
  <c r="P6542" i="3"/>
  <c r="O6542" i="3"/>
  <c r="N6542" i="3"/>
  <c r="M6542" i="3"/>
  <c r="K6542" i="3"/>
  <c r="I6542" i="3"/>
  <c r="L6542" i="3" s="1"/>
  <c r="Q6541" i="3"/>
  <c r="P6541" i="3"/>
  <c r="O6541" i="3"/>
  <c r="N6541" i="3"/>
  <c r="M6541" i="3"/>
  <c r="K6541" i="3"/>
  <c r="I6541" i="3"/>
  <c r="L6541" i="3" s="1"/>
  <c r="Q6540" i="3"/>
  <c r="P6540" i="3"/>
  <c r="O6540" i="3"/>
  <c r="N6540" i="3"/>
  <c r="M6540" i="3"/>
  <c r="K6540" i="3"/>
  <c r="I6540" i="3"/>
  <c r="L6540" i="3" s="1"/>
  <c r="Q6539" i="3"/>
  <c r="P6539" i="3"/>
  <c r="O6539" i="3"/>
  <c r="N6539" i="3"/>
  <c r="M6539" i="3"/>
  <c r="K6539" i="3"/>
  <c r="I6539" i="3"/>
  <c r="L6539" i="3" s="1"/>
  <c r="Q6538" i="3"/>
  <c r="P6538" i="3"/>
  <c r="O6538" i="3"/>
  <c r="N6538" i="3"/>
  <c r="M6538" i="3"/>
  <c r="K6538" i="3"/>
  <c r="I6538" i="3"/>
  <c r="L6538" i="3" s="1"/>
  <c r="Q6537" i="3"/>
  <c r="P6537" i="3"/>
  <c r="O6537" i="3"/>
  <c r="N6537" i="3"/>
  <c r="M6537" i="3"/>
  <c r="K6537" i="3"/>
  <c r="I6537" i="3"/>
  <c r="Q6536" i="3"/>
  <c r="P6536" i="3"/>
  <c r="O6536" i="3"/>
  <c r="N6536" i="3"/>
  <c r="M6536" i="3"/>
  <c r="K6536" i="3"/>
  <c r="I6536" i="3"/>
  <c r="L6536" i="3" s="1"/>
  <c r="Q6535" i="3"/>
  <c r="P6535" i="3"/>
  <c r="O6535" i="3"/>
  <c r="N6535" i="3"/>
  <c r="M6535" i="3"/>
  <c r="K6535" i="3"/>
  <c r="I6535" i="3"/>
  <c r="L6535" i="3" s="1"/>
  <c r="Q6534" i="3"/>
  <c r="P6534" i="3"/>
  <c r="O6534" i="3"/>
  <c r="N6534" i="3"/>
  <c r="M6534" i="3"/>
  <c r="K6534" i="3"/>
  <c r="I6534" i="3"/>
  <c r="L6534" i="3" s="1"/>
  <c r="Q6533" i="3"/>
  <c r="P6533" i="3"/>
  <c r="O6533" i="3"/>
  <c r="N6533" i="3"/>
  <c r="M6533" i="3"/>
  <c r="K6533" i="3"/>
  <c r="I6533" i="3"/>
  <c r="J6533" i="3" s="1"/>
  <c r="Q6532" i="3"/>
  <c r="P6532" i="3"/>
  <c r="O6532" i="3"/>
  <c r="N6532" i="3"/>
  <c r="M6532" i="3"/>
  <c r="K6532" i="3"/>
  <c r="I6532" i="3"/>
  <c r="L6532" i="3" s="1"/>
  <c r="Q6531" i="3"/>
  <c r="P6531" i="3"/>
  <c r="O6531" i="3"/>
  <c r="N6531" i="3"/>
  <c r="M6531" i="3"/>
  <c r="K6531" i="3"/>
  <c r="I6531" i="3"/>
  <c r="L6531" i="3" s="1"/>
  <c r="Q6530" i="3"/>
  <c r="P6530" i="3"/>
  <c r="O6530" i="3"/>
  <c r="N6530" i="3"/>
  <c r="M6530" i="3"/>
  <c r="K6530" i="3"/>
  <c r="I6530" i="3"/>
  <c r="J6530" i="3" s="1"/>
  <c r="Q6529" i="3"/>
  <c r="P6529" i="3"/>
  <c r="O6529" i="3"/>
  <c r="N6529" i="3"/>
  <c r="M6529" i="3"/>
  <c r="K6529" i="3"/>
  <c r="I6529" i="3"/>
  <c r="Q6528" i="3"/>
  <c r="P6528" i="3"/>
  <c r="O6528" i="3"/>
  <c r="N6528" i="3"/>
  <c r="M6528" i="3"/>
  <c r="K6528" i="3"/>
  <c r="I6528" i="3"/>
  <c r="J6528" i="3" s="1"/>
  <c r="Q6527" i="3"/>
  <c r="P6527" i="3"/>
  <c r="O6527" i="3"/>
  <c r="N6527" i="3"/>
  <c r="M6527" i="3"/>
  <c r="K6527" i="3"/>
  <c r="I6527" i="3"/>
  <c r="L6527" i="3" s="1"/>
  <c r="Q6526" i="3"/>
  <c r="P6526" i="3"/>
  <c r="O6526" i="3"/>
  <c r="N6526" i="3"/>
  <c r="M6526" i="3"/>
  <c r="K6526" i="3"/>
  <c r="I6526" i="3"/>
  <c r="J6526" i="3" s="1"/>
  <c r="Q6525" i="3"/>
  <c r="P6525" i="3"/>
  <c r="O6525" i="3"/>
  <c r="N6525" i="3"/>
  <c r="M6525" i="3"/>
  <c r="K6525" i="3"/>
  <c r="I6525" i="3"/>
  <c r="L6525" i="3" s="1"/>
  <c r="Q6524" i="3"/>
  <c r="P6524" i="3"/>
  <c r="O6524" i="3"/>
  <c r="N6524" i="3"/>
  <c r="M6524" i="3"/>
  <c r="K6524" i="3"/>
  <c r="I6524" i="3"/>
  <c r="L6524" i="3" s="1"/>
  <c r="Q6523" i="3"/>
  <c r="P6523" i="3"/>
  <c r="O6523" i="3"/>
  <c r="N6523" i="3"/>
  <c r="M6523" i="3"/>
  <c r="K6523" i="3"/>
  <c r="I6523" i="3"/>
  <c r="J6523" i="3" s="1"/>
  <c r="Q6522" i="3"/>
  <c r="P6522" i="3"/>
  <c r="O6522" i="3"/>
  <c r="N6522" i="3"/>
  <c r="M6522" i="3"/>
  <c r="K6522" i="3"/>
  <c r="I6522" i="3"/>
  <c r="Q6521" i="3"/>
  <c r="P6521" i="3"/>
  <c r="O6521" i="3"/>
  <c r="N6521" i="3"/>
  <c r="M6521" i="3"/>
  <c r="K6521" i="3"/>
  <c r="I6521" i="3"/>
  <c r="Q6520" i="3"/>
  <c r="P6520" i="3"/>
  <c r="O6520" i="3"/>
  <c r="N6520" i="3"/>
  <c r="M6520" i="3"/>
  <c r="K6520" i="3"/>
  <c r="I6520" i="3"/>
  <c r="Q6519" i="3"/>
  <c r="P6519" i="3"/>
  <c r="O6519" i="3"/>
  <c r="N6519" i="3"/>
  <c r="M6519" i="3"/>
  <c r="K6519" i="3"/>
  <c r="I6519" i="3"/>
  <c r="L6519" i="3" s="1"/>
  <c r="Q6518" i="3"/>
  <c r="P6518" i="3"/>
  <c r="O6518" i="3"/>
  <c r="N6518" i="3"/>
  <c r="M6518" i="3"/>
  <c r="K6518" i="3"/>
  <c r="I6518" i="3"/>
  <c r="Q6517" i="3"/>
  <c r="P6517" i="3"/>
  <c r="O6517" i="3"/>
  <c r="N6517" i="3"/>
  <c r="M6517" i="3"/>
  <c r="K6517" i="3"/>
  <c r="I6517" i="3"/>
  <c r="Q6516" i="3"/>
  <c r="P6516" i="3"/>
  <c r="O6516" i="3"/>
  <c r="N6516" i="3"/>
  <c r="M6516" i="3"/>
  <c r="K6516" i="3"/>
  <c r="I6516" i="3"/>
  <c r="L6516" i="3" s="1"/>
  <c r="Q6515" i="3"/>
  <c r="P6515" i="3"/>
  <c r="O6515" i="3"/>
  <c r="N6515" i="3"/>
  <c r="M6515" i="3"/>
  <c r="K6515" i="3"/>
  <c r="I6515" i="3"/>
  <c r="Q6514" i="3"/>
  <c r="P6514" i="3"/>
  <c r="O6514" i="3"/>
  <c r="N6514" i="3"/>
  <c r="M6514" i="3"/>
  <c r="K6514" i="3"/>
  <c r="I6514" i="3"/>
  <c r="L6514" i="3" s="1"/>
  <c r="Q6513" i="3"/>
  <c r="P6513" i="3"/>
  <c r="O6513" i="3"/>
  <c r="N6513" i="3"/>
  <c r="M6513" i="3"/>
  <c r="K6513" i="3"/>
  <c r="I6513" i="3"/>
  <c r="Q6512" i="3"/>
  <c r="P6512" i="3"/>
  <c r="O6512" i="3"/>
  <c r="N6512" i="3"/>
  <c r="M6512" i="3"/>
  <c r="K6512" i="3"/>
  <c r="I6512" i="3"/>
  <c r="L6512" i="3" s="1"/>
  <c r="Q6511" i="3"/>
  <c r="P6511" i="3"/>
  <c r="O6511" i="3"/>
  <c r="N6511" i="3"/>
  <c r="M6511" i="3"/>
  <c r="K6511" i="3"/>
  <c r="I6511" i="3"/>
  <c r="L6511" i="3" s="1"/>
  <c r="Q6510" i="3"/>
  <c r="P6510" i="3"/>
  <c r="O6510" i="3"/>
  <c r="N6510" i="3"/>
  <c r="M6510" i="3"/>
  <c r="K6510" i="3"/>
  <c r="I6510" i="3"/>
  <c r="L6510" i="3" s="1"/>
  <c r="Q6509" i="3"/>
  <c r="P6509" i="3"/>
  <c r="O6509" i="3"/>
  <c r="N6509" i="3"/>
  <c r="M6509" i="3"/>
  <c r="K6509" i="3"/>
  <c r="I6509" i="3"/>
  <c r="L6509" i="3" s="1"/>
  <c r="Q6508" i="3"/>
  <c r="P6508" i="3"/>
  <c r="O6508" i="3"/>
  <c r="N6508" i="3"/>
  <c r="M6508" i="3"/>
  <c r="K6508" i="3"/>
  <c r="I6508" i="3"/>
  <c r="L6508" i="3" s="1"/>
  <c r="Q6507" i="3"/>
  <c r="P6507" i="3"/>
  <c r="O6507" i="3"/>
  <c r="N6507" i="3"/>
  <c r="M6507" i="3"/>
  <c r="K6507" i="3"/>
  <c r="I6507" i="3"/>
  <c r="L6507" i="3" s="1"/>
  <c r="Q6506" i="3"/>
  <c r="P6506" i="3"/>
  <c r="O6506" i="3"/>
  <c r="N6506" i="3"/>
  <c r="M6506" i="3"/>
  <c r="K6506" i="3"/>
  <c r="I6506" i="3"/>
  <c r="L6506" i="3" s="1"/>
  <c r="Q6505" i="3"/>
  <c r="P6505" i="3"/>
  <c r="O6505" i="3"/>
  <c r="N6505" i="3"/>
  <c r="M6505" i="3"/>
  <c r="K6505" i="3"/>
  <c r="I6505" i="3"/>
  <c r="Q6504" i="3"/>
  <c r="P6504" i="3"/>
  <c r="O6504" i="3"/>
  <c r="N6504" i="3"/>
  <c r="M6504" i="3"/>
  <c r="K6504" i="3"/>
  <c r="I6504" i="3"/>
  <c r="L6504" i="3" s="1"/>
  <c r="Q6503" i="3"/>
  <c r="P6503" i="3"/>
  <c r="O6503" i="3"/>
  <c r="N6503" i="3"/>
  <c r="M6503" i="3"/>
  <c r="K6503" i="3"/>
  <c r="I6503" i="3"/>
  <c r="L6503" i="3" s="1"/>
  <c r="Q6502" i="3"/>
  <c r="P6502" i="3"/>
  <c r="O6502" i="3"/>
  <c r="N6502" i="3"/>
  <c r="M6502" i="3"/>
  <c r="K6502" i="3"/>
  <c r="I6502" i="3"/>
  <c r="L6502" i="3" s="1"/>
  <c r="Q6501" i="3"/>
  <c r="P6501" i="3"/>
  <c r="O6501" i="3"/>
  <c r="N6501" i="3"/>
  <c r="M6501" i="3"/>
  <c r="K6501" i="3"/>
  <c r="I6501" i="3"/>
  <c r="L6501" i="3" s="1"/>
  <c r="Q6500" i="3"/>
  <c r="P6500" i="3"/>
  <c r="O6500" i="3"/>
  <c r="N6500" i="3"/>
  <c r="M6500" i="3"/>
  <c r="K6500" i="3"/>
  <c r="I6500" i="3"/>
  <c r="L6500" i="3" s="1"/>
  <c r="Q6499" i="3"/>
  <c r="P6499" i="3"/>
  <c r="O6499" i="3"/>
  <c r="N6499" i="3"/>
  <c r="M6499" i="3"/>
  <c r="K6499" i="3"/>
  <c r="I6499" i="3"/>
  <c r="L6499" i="3" s="1"/>
  <c r="Q6498" i="3"/>
  <c r="P6498" i="3"/>
  <c r="O6498" i="3"/>
  <c r="N6498" i="3"/>
  <c r="M6498" i="3"/>
  <c r="K6498" i="3"/>
  <c r="I6498" i="3"/>
  <c r="J6498" i="3" s="1"/>
  <c r="Q6497" i="3"/>
  <c r="P6497" i="3"/>
  <c r="O6497" i="3"/>
  <c r="N6497" i="3"/>
  <c r="M6497" i="3"/>
  <c r="K6497" i="3"/>
  <c r="I6497" i="3"/>
  <c r="Q6496" i="3"/>
  <c r="P6496" i="3"/>
  <c r="O6496" i="3"/>
  <c r="N6496" i="3"/>
  <c r="M6496" i="3"/>
  <c r="K6496" i="3"/>
  <c r="I6496" i="3"/>
  <c r="J6496" i="3" s="1"/>
  <c r="Q6495" i="3"/>
  <c r="P6495" i="3"/>
  <c r="O6495" i="3"/>
  <c r="N6495" i="3"/>
  <c r="M6495" i="3"/>
  <c r="K6495" i="3"/>
  <c r="I6495" i="3"/>
  <c r="L6495" i="3" s="1"/>
  <c r="Q6494" i="3"/>
  <c r="P6494" i="3"/>
  <c r="O6494" i="3"/>
  <c r="N6494" i="3"/>
  <c r="M6494" i="3"/>
  <c r="K6494" i="3"/>
  <c r="I6494" i="3"/>
  <c r="J6494" i="3" s="1"/>
  <c r="Q6493" i="3"/>
  <c r="P6493" i="3"/>
  <c r="O6493" i="3"/>
  <c r="N6493" i="3"/>
  <c r="M6493" i="3"/>
  <c r="K6493" i="3"/>
  <c r="I6493" i="3"/>
  <c r="J6493" i="3" s="1"/>
  <c r="Q6492" i="3"/>
  <c r="P6492" i="3"/>
  <c r="O6492" i="3"/>
  <c r="N6492" i="3"/>
  <c r="M6492" i="3"/>
  <c r="K6492" i="3"/>
  <c r="I6492" i="3"/>
  <c r="L6492" i="3" s="1"/>
  <c r="Q6491" i="3"/>
  <c r="P6491" i="3"/>
  <c r="O6491" i="3"/>
  <c r="N6491" i="3"/>
  <c r="M6491" i="3"/>
  <c r="K6491" i="3"/>
  <c r="I6491" i="3"/>
  <c r="J6491" i="3" s="1"/>
  <c r="Q6490" i="3"/>
  <c r="P6490" i="3"/>
  <c r="O6490" i="3"/>
  <c r="N6490" i="3"/>
  <c r="M6490" i="3"/>
  <c r="K6490" i="3"/>
  <c r="I6490" i="3"/>
  <c r="J6490" i="3" s="1"/>
  <c r="Q6489" i="3"/>
  <c r="P6489" i="3"/>
  <c r="O6489" i="3"/>
  <c r="N6489" i="3"/>
  <c r="M6489" i="3"/>
  <c r="K6489" i="3"/>
  <c r="I6489" i="3"/>
  <c r="Q6488" i="3"/>
  <c r="P6488" i="3"/>
  <c r="O6488" i="3"/>
  <c r="N6488" i="3"/>
  <c r="M6488" i="3"/>
  <c r="K6488" i="3"/>
  <c r="I6488" i="3"/>
  <c r="J6488" i="3" s="1"/>
  <c r="Q6487" i="3"/>
  <c r="P6487" i="3"/>
  <c r="O6487" i="3"/>
  <c r="N6487" i="3"/>
  <c r="M6487" i="3"/>
  <c r="K6487" i="3"/>
  <c r="I6487" i="3"/>
  <c r="L6487" i="3" s="1"/>
  <c r="Q6486" i="3"/>
  <c r="P6486" i="3"/>
  <c r="O6486" i="3"/>
  <c r="N6486" i="3"/>
  <c r="M6486" i="3"/>
  <c r="K6486" i="3"/>
  <c r="I6486" i="3"/>
  <c r="J6486" i="3" s="1"/>
  <c r="Q6485" i="3"/>
  <c r="P6485" i="3"/>
  <c r="O6485" i="3"/>
  <c r="N6485" i="3"/>
  <c r="M6485" i="3"/>
  <c r="K6485" i="3"/>
  <c r="I6485" i="3"/>
  <c r="J6485" i="3" s="1"/>
  <c r="Q6484" i="3"/>
  <c r="P6484" i="3"/>
  <c r="O6484" i="3"/>
  <c r="N6484" i="3"/>
  <c r="M6484" i="3"/>
  <c r="K6484" i="3"/>
  <c r="I6484" i="3"/>
  <c r="L6484" i="3" s="1"/>
  <c r="Q6483" i="3"/>
  <c r="P6483" i="3"/>
  <c r="O6483" i="3"/>
  <c r="N6483" i="3"/>
  <c r="M6483" i="3"/>
  <c r="K6483" i="3"/>
  <c r="I6483" i="3"/>
  <c r="Q6482" i="3"/>
  <c r="P6482" i="3"/>
  <c r="O6482" i="3"/>
  <c r="N6482" i="3"/>
  <c r="M6482" i="3"/>
  <c r="K6482" i="3"/>
  <c r="I6482" i="3"/>
  <c r="Q6481" i="3"/>
  <c r="P6481" i="3"/>
  <c r="O6481" i="3"/>
  <c r="N6481" i="3"/>
  <c r="M6481" i="3"/>
  <c r="K6481" i="3"/>
  <c r="I6481" i="3"/>
  <c r="Q6480" i="3"/>
  <c r="P6480" i="3"/>
  <c r="O6480" i="3"/>
  <c r="N6480" i="3"/>
  <c r="M6480" i="3"/>
  <c r="K6480" i="3"/>
  <c r="I6480" i="3"/>
  <c r="L6480" i="3" s="1"/>
  <c r="Q6479" i="3"/>
  <c r="P6479" i="3"/>
  <c r="O6479" i="3"/>
  <c r="N6479" i="3"/>
  <c r="M6479" i="3"/>
  <c r="K6479" i="3"/>
  <c r="I6479" i="3"/>
  <c r="L6479" i="3" s="1"/>
  <c r="Q6478" i="3"/>
  <c r="P6478" i="3"/>
  <c r="O6478" i="3"/>
  <c r="N6478" i="3"/>
  <c r="M6478" i="3"/>
  <c r="K6478" i="3"/>
  <c r="I6478" i="3"/>
  <c r="L6478" i="3" s="1"/>
  <c r="Q6477" i="3"/>
  <c r="P6477" i="3"/>
  <c r="O6477" i="3"/>
  <c r="N6477" i="3"/>
  <c r="M6477" i="3"/>
  <c r="K6477" i="3"/>
  <c r="I6477" i="3"/>
  <c r="J6477" i="3" s="1"/>
  <c r="Q6476" i="3"/>
  <c r="P6476" i="3"/>
  <c r="O6476" i="3"/>
  <c r="N6476" i="3"/>
  <c r="M6476" i="3"/>
  <c r="K6476" i="3"/>
  <c r="I6476" i="3"/>
  <c r="L6476" i="3" s="1"/>
  <c r="Q6475" i="3"/>
  <c r="P6475" i="3"/>
  <c r="O6475" i="3"/>
  <c r="N6475" i="3"/>
  <c r="M6475" i="3"/>
  <c r="K6475" i="3"/>
  <c r="I6475" i="3"/>
  <c r="L6475" i="3" s="1"/>
  <c r="Q6474" i="3"/>
  <c r="P6474" i="3"/>
  <c r="O6474" i="3"/>
  <c r="N6474" i="3"/>
  <c r="M6474" i="3"/>
  <c r="K6474" i="3"/>
  <c r="I6474" i="3"/>
  <c r="L6474" i="3" s="1"/>
  <c r="Q6473" i="3"/>
  <c r="P6473" i="3"/>
  <c r="O6473" i="3"/>
  <c r="N6473" i="3"/>
  <c r="M6473" i="3"/>
  <c r="K6473" i="3"/>
  <c r="I6473" i="3"/>
  <c r="Q6472" i="3"/>
  <c r="P6472" i="3"/>
  <c r="O6472" i="3"/>
  <c r="N6472" i="3"/>
  <c r="M6472" i="3"/>
  <c r="K6472" i="3"/>
  <c r="I6472" i="3"/>
  <c r="L6472" i="3" s="1"/>
  <c r="Q6471" i="3"/>
  <c r="P6471" i="3"/>
  <c r="O6471" i="3"/>
  <c r="N6471" i="3"/>
  <c r="M6471" i="3"/>
  <c r="K6471" i="3"/>
  <c r="I6471" i="3"/>
  <c r="L6471" i="3" s="1"/>
  <c r="Q6470" i="3"/>
  <c r="P6470" i="3"/>
  <c r="O6470" i="3"/>
  <c r="N6470" i="3"/>
  <c r="M6470" i="3"/>
  <c r="K6470" i="3"/>
  <c r="I6470" i="3"/>
  <c r="J6470" i="3" s="1"/>
  <c r="Q6469" i="3"/>
  <c r="P6469" i="3"/>
  <c r="O6469" i="3"/>
  <c r="N6469" i="3"/>
  <c r="M6469" i="3"/>
  <c r="K6469" i="3"/>
  <c r="I6469" i="3"/>
  <c r="J6469" i="3" s="1"/>
  <c r="Q6468" i="3"/>
  <c r="P6468" i="3"/>
  <c r="O6468" i="3"/>
  <c r="N6468" i="3"/>
  <c r="M6468" i="3"/>
  <c r="K6468" i="3"/>
  <c r="I6468" i="3"/>
  <c r="L6468" i="3" s="1"/>
  <c r="Q6467" i="3"/>
  <c r="P6467" i="3"/>
  <c r="O6467" i="3"/>
  <c r="N6467" i="3"/>
  <c r="M6467" i="3"/>
  <c r="K6467" i="3"/>
  <c r="I6467" i="3"/>
  <c r="L6467" i="3" s="1"/>
  <c r="Q6466" i="3"/>
  <c r="P6466" i="3"/>
  <c r="O6466" i="3"/>
  <c r="N6466" i="3"/>
  <c r="M6466" i="3"/>
  <c r="K6466" i="3"/>
  <c r="I6466" i="3"/>
  <c r="L6466" i="3" s="1"/>
  <c r="Q6465" i="3"/>
  <c r="P6465" i="3"/>
  <c r="O6465" i="3"/>
  <c r="N6465" i="3"/>
  <c r="M6465" i="3"/>
  <c r="K6465" i="3"/>
  <c r="I6465" i="3"/>
  <c r="Q6464" i="3"/>
  <c r="P6464" i="3"/>
  <c r="O6464" i="3"/>
  <c r="N6464" i="3"/>
  <c r="M6464" i="3"/>
  <c r="K6464" i="3"/>
  <c r="I6464" i="3"/>
  <c r="J6464" i="3" s="1"/>
  <c r="Q6463" i="3"/>
  <c r="P6463" i="3"/>
  <c r="O6463" i="3"/>
  <c r="N6463" i="3"/>
  <c r="M6463" i="3"/>
  <c r="K6463" i="3"/>
  <c r="I6463" i="3"/>
  <c r="L6463" i="3" s="1"/>
  <c r="Q6462" i="3"/>
  <c r="P6462" i="3"/>
  <c r="O6462" i="3"/>
  <c r="N6462" i="3"/>
  <c r="M6462" i="3"/>
  <c r="K6462" i="3"/>
  <c r="I6462" i="3"/>
  <c r="J6462" i="3" s="1"/>
  <c r="Q6461" i="3"/>
  <c r="P6461" i="3"/>
  <c r="O6461" i="3"/>
  <c r="N6461" i="3"/>
  <c r="M6461" i="3"/>
  <c r="K6461" i="3"/>
  <c r="I6461" i="3"/>
  <c r="J6461" i="3" s="1"/>
  <c r="Q6460" i="3"/>
  <c r="P6460" i="3"/>
  <c r="O6460" i="3"/>
  <c r="N6460" i="3"/>
  <c r="M6460" i="3"/>
  <c r="K6460" i="3"/>
  <c r="I6460" i="3"/>
  <c r="L6460" i="3" s="1"/>
  <c r="Q6459" i="3"/>
  <c r="P6459" i="3"/>
  <c r="O6459" i="3"/>
  <c r="N6459" i="3"/>
  <c r="M6459" i="3"/>
  <c r="K6459" i="3"/>
  <c r="I6459" i="3"/>
  <c r="L6459" i="3" s="1"/>
  <c r="Q6458" i="3"/>
  <c r="P6458" i="3"/>
  <c r="O6458" i="3"/>
  <c r="N6458" i="3"/>
  <c r="M6458" i="3"/>
  <c r="K6458" i="3"/>
  <c r="I6458" i="3"/>
  <c r="L6458" i="3" s="1"/>
  <c r="Q6457" i="3"/>
  <c r="P6457" i="3"/>
  <c r="O6457" i="3"/>
  <c r="N6457" i="3"/>
  <c r="M6457" i="3"/>
  <c r="K6457" i="3"/>
  <c r="I6457" i="3"/>
  <c r="Q6456" i="3"/>
  <c r="P6456" i="3"/>
  <c r="O6456" i="3"/>
  <c r="N6456" i="3"/>
  <c r="M6456" i="3"/>
  <c r="K6456" i="3"/>
  <c r="I6456" i="3"/>
  <c r="Q6455" i="3"/>
  <c r="P6455" i="3"/>
  <c r="O6455" i="3"/>
  <c r="N6455" i="3"/>
  <c r="M6455" i="3"/>
  <c r="K6455" i="3"/>
  <c r="I6455" i="3"/>
  <c r="Q6454" i="3"/>
  <c r="P6454" i="3"/>
  <c r="O6454" i="3"/>
  <c r="N6454" i="3"/>
  <c r="M6454" i="3"/>
  <c r="K6454" i="3"/>
  <c r="I6454" i="3"/>
  <c r="J6454" i="3" s="1"/>
  <c r="Q6453" i="3"/>
  <c r="P6453" i="3"/>
  <c r="O6453" i="3"/>
  <c r="N6453" i="3"/>
  <c r="M6453" i="3"/>
  <c r="K6453" i="3"/>
  <c r="I6453" i="3"/>
  <c r="J6453" i="3" s="1"/>
  <c r="Q6452" i="3"/>
  <c r="P6452" i="3"/>
  <c r="O6452" i="3"/>
  <c r="N6452" i="3"/>
  <c r="M6452" i="3"/>
  <c r="K6452" i="3"/>
  <c r="I6452" i="3"/>
  <c r="L6452" i="3" s="1"/>
  <c r="Q6451" i="3"/>
  <c r="P6451" i="3"/>
  <c r="O6451" i="3"/>
  <c r="N6451" i="3"/>
  <c r="M6451" i="3"/>
  <c r="K6451" i="3"/>
  <c r="I6451" i="3"/>
  <c r="L6451" i="3" s="1"/>
  <c r="Q6450" i="3"/>
  <c r="P6450" i="3"/>
  <c r="O6450" i="3"/>
  <c r="N6450" i="3"/>
  <c r="M6450" i="3"/>
  <c r="K6450" i="3"/>
  <c r="I6450" i="3"/>
  <c r="L6450" i="3" s="1"/>
  <c r="Q6449" i="3"/>
  <c r="P6449" i="3"/>
  <c r="O6449" i="3"/>
  <c r="N6449" i="3"/>
  <c r="M6449" i="3"/>
  <c r="K6449" i="3"/>
  <c r="I6449" i="3"/>
  <c r="Q6448" i="3"/>
  <c r="P6448" i="3"/>
  <c r="O6448" i="3"/>
  <c r="N6448" i="3"/>
  <c r="M6448" i="3"/>
  <c r="K6448" i="3"/>
  <c r="I6448" i="3"/>
  <c r="L6448" i="3" s="1"/>
  <c r="Q6447" i="3"/>
  <c r="P6447" i="3"/>
  <c r="O6447" i="3"/>
  <c r="N6447" i="3"/>
  <c r="M6447" i="3"/>
  <c r="K6447" i="3"/>
  <c r="I6447" i="3"/>
  <c r="L6447" i="3" s="1"/>
  <c r="Q6446" i="3"/>
  <c r="P6446" i="3"/>
  <c r="O6446" i="3"/>
  <c r="N6446" i="3"/>
  <c r="M6446" i="3"/>
  <c r="K6446" i="3"/>
  <c r="J6446" i="3"/>
  <c r="I6446" i="3"/>
  <c r="L6446" i="3" s="1"/>
  <c r="Q6445" i="3"/>
  <c r="P6445" i="3"/>
  <c r="O6445" i="3"/>
  <c r="N6445" i="3"/>
  <c r="M6445" i="3"/>
  <c r="K6445" i="3"/>
  <c r="I6445" i="3"/>
  <c r="J6445" i="3" s="1"/>
  <c r="Q6444" i="3"/>
  <c r="P6444" i="3"/>
  <c r="O6444" i="3"/>
  <c r="N6444" i="3"/>
  <c r="M6444" i="3"/>
  <c r="K6444" i="3"/>
  <c r="I6444" i="3"/>
  <c r="L6444" i="3" s="1"/>
  <c r="Q6443" i="3"/>
  <c r="P6443" i="3"/>
  <c r="O6443" i="3"/>
  <c r="N6443" i="3"/>
  <c r="M6443" i="3"/>
  <c r="K6443" i="3"/>
  <c r="I6443" i="3"/>
  <c r="Q6442" i="3"/>
  <c r="P6442" i="3"/>
  <c r="O6442" i="3"/>
  <c r="N6442" i="3"/>
  <c r="M6442" i="3"/>
  <c r="K6442" i="3"/>
  <c r="I6442" i="3"/>
  <c r="L6442" i="3" s="1"/>
  <c r="Q6441" i="3"/>
  <c r="P6441" i="3"/>
  <c r="O6441" i="3"/>
  <c r="N6441" i="3"/>
  <c r="M6441" i="3"/>
  <c r="K6441" i="3"/>
  <c r="I6441" i="3"/>
  <c r="Q6440" i="3"/>
  <c r="P6440" i="3"/>
  <c r="O6440" i="3"/>
  <c r="N6440" i="3"/>
  <c r="M6440" i="3"/>
  <c r="K6440" i="3"/>
  <c r="I6440" i="3"/>
  <c r="L6440" i="3" s="1"/>
  <c r="Q6439" i="3"/>
  <c r="P6439" i="3"/>
  <c r="O6439" i="3"/>
  <c r="N6439" i="3"/>
  <c r="M6439" i="3"/>
  <c r="K6439" i="3"/>
  <c r="I6439" i="3"/>
  <c r="L6439" i="3" s="1"/>
  <c r="Q6438" i="3"/>
  <c r="P6438" i="3"/>
  <c r="O6438" i="3"/>
  <c r="N6438" i="3"/>
  <c r="M6438" i="3"/>
  <c r="K6438" i="3"/>
  <c r="I6438" i="3"/>
  <c r="L6438" i="3" s="1"/>
  <c r="Q6437" i="3"/>
  <c r="P6437" i="3"/>
  <c r="O6437" i="3"/>
  <c r="N6437" i="3"/>
  <c r="M6437" i="3"/>
  <c r="K6437" i="3"/>
  <c r="I6437" i="3"/>
  <c r="J6437" i="3" s="1"/>
  <c r="Q6436" i="3"/>
  <c r="P6436" i="3"/>
  <c r="O6436" i="3"/>
  <c r="N6436" i="3"/>
  <c r="M6436" i="3"/>
  <c r="K6436" i="3"/>
  <c r="I6436" i="3"/>
  <c r="L6436" i="3" s="1"/>
  <c r="Q6435" i="3"/>
  <c r="P6435" i="3"/>
  <c r="O6435" i="3"/>
  <c r="N6435" i="3"/>
  <c r="M6435" i="3"/>
  <c r="K6435" i="3"/>
  <c r="I6435" i="3"/>
  <c r="L6435" i="3" s="1"/>
  <c r="Q6434" i="3"/>
  <c r="P6434" i="3"/>
  <c r="O6434" i="3"/>
  <c r="N6434" i="3"/>
  <c r="M6434" i="3"/>
  <c r="K6434" i="3"/>
  <c r="I6434" i="3"/>
  <c r="L6434" i="3" s="1"/>
  <c r="Q6433" i="3"/>
  <c r="P6433" i="3"/>
  <c r="O6433" i="3"/>
  <c r="N6433" i="3"/>
  <c r="M6433" i="3"/>
  <c r="K6433" i="3"/>
  <c r="I6433" i="3"/>
  <c r="Q6432" i="3"/>
  <c r="P6432" i="3"/>
  <c r="O6432" i="3"/>
  <c r="N6432" i="3"/>
  <c r="M6432" i="3"/>
  <c r="K6432" i="3"/>
  <c r="I6432" i="3"/>
  <c r="L6432" i="3" s="1"/>
  <c r="Q6431" i="3"/>
  <c r="P6431" i="3"/>
  <c r="O6431" i="3"/>
  <c r="N6431" i="3"/>
  <c r="M6431" i="3"/>
  <c r="K6431" i="3"/>
  <c r="I6431" i="3"/>
  <c r="L6431" i="3" s="1"/>
  <c r="Q6430" i="3"/>
  <c r="P6430" i="3"/>
  <c r="O6430" i="3"/>
  <c r="N6430" i="3"/>
  <c r="M6430" i="3"/>
  <c r="K6430" i="3"/>
  <c r="I6430" i="3"/>
  <c r="J6430" i="3" s="1"/>
  <c r="Q6429" i="3"/>
  <c r="P6429" i="3"/>
  <c r="O6429" i="3"/>
  <c r="N6429" i="3"/>
  <c r="M6429" i="3"/>
  <c r="K6429" i="3"/>
  <c r="I6429" i="3"/>
  <c r="J6429" i="3" s="1"/>
  <c r="Q6428" i="3"/>
  <c r="P6428" i="3"/>
  <c r="O6428" i="3"/>
  <c r="N6428" i="3"/>
  <c r="M6428" i="3"/>
  <c r="K6428" i="3"/>
  <c r="I6428" i="3"/>
  <c r="L6428" i="3" s="1"/>
  <c r="Q6427" i="3"/>
  <c r="P6427" i="3"/>
  <c r="O6427" i="3"/>
  <c r="N6427" i="3"/>
  <c r="M6427" i="3"/>
  <c r="K6427" i="3"/>
  <c r="I6427" i="3"/>
  <c r="J6427" i="3" s="1"/>
  <c r="Q6426" i="3"/>
  <c r="P6426" i="3"/>
  <c r="O6426" i="3"/>
  <c r="N6426" i="3"/>
  <c r="M6426" i="3"/>
  <c r="K6426" i="3"/>
  <c r="I6426" i="3"/>
  <c r="L6426" i="3" s="1"/>
  <c r="Q6425" i="3"/>
  <c r="P6425" i="3"/>
  <c r="O6425" i="3"/>
  <c r="N6425" i="3"/>
  <c r="M6425" i="3"/>
  <c r="K6425" i="3"/>
  <c r="I6425" i="3"/>
  <c r="Q6424" i="3"/>
  <c r="P6424" i="3"/>
  <c r="O6424" i="3"/>
  <c r="N6424" i="3"/>
  <c r="M6424" i="3"/>
  <c r="K6424" i="3"/>
  <c r="I6424" i="3"/>
  <c r="L6424" i="3" s="1"/>
  <c r="Q6423" i="3"/>
  <c r="P6423" i="3"/>
  <c r="O6423" i="3"/>
  <c r="N6423" i="3"/>
  <c r="M6423" i="3"/>
  <c r="K6423" i="3"/>
  <c r="I6423" i="3"/>
  <c r="L6423" i="3" s="1"/>
  <c r="Q6422" i="3"/>
  <c r="P6422" i="3"/>
  <c r="O6422" i="3"/>
  <c r="N6422" i="3"/>
  <c r="M6422" i="3"/>
  <c r="K6422" i="3"/>
  <c r="I6422" i="3"/>
  <c r="L6422" i="3" s="1"/>
  <c r="Q6421" i="3"/>
  <c r="P6421" i="3"/>
  <c r="O6421" i="3"/>
  <c r="N6421" i="3"/>
  <c r="M6421" i="3"/>
  <c r="K6421" i="3"/>
  <c r="I6421" i="3"/>
  <c r="J6421" i="3" s="1"/>
  <c r="Q6420" i="3"/>
  <c r="P6420" i="3"/>
  <c r="O6420" i="3"/>
  <c r="N6420" i="3"/>
  <c r="M6420" i="3"/>
  <c r="K6420" i="3"/>
  <c r="I6420" i="3"/>
  <c r="L6420" i="3" s="1"/>
  <c r="Q6419" i="3"/>
  <c r="P6419" i="3"/>
  <c r="O6419" i="3"/>
  <c r="N6419" i="3"/>
  <c r="M6419" i="3"/>
  <c r="K6419" i="3"/>
  <c r="I6419" i="3"/>
  <c r="Q6418" i="3"/>
  <c r="P6418" i="3"/>
  <c r="O6418" i="3"/>
  <c r="N6418" i="3"/>
  <c r="M6418" i="3"/>
  <c r="K6418" i="3"/>
  <c r="I6418" i="3"/>
  <c r="L6418" i="3" s="1"/>
  <c r="Q6417" i="3"/>
  <c r="P6417" i="3"/>
  <c r="O6417" i="3"/>
  <c r="N6417" i="3"/>
  <c r="M6417" i="3"/>
  <c r="K6417" i="3"/>
  <c r="I6417" i="3"/>
  <c r="Q6416" i="3"/>
  <c r="P6416" i="3"/>
  <c r="O6416" i="3"/>
  <c r="N6416" i="3"/>
  <c r="M6416" i="3"/>
  <c r="K6416" i="3"/>
  <c r="I6416" i="3"/>
  <c r="L6416" i="3" s="1"/>
  <c r="Q6415" i="3"/>
  <c r="P6415" i="3"/>
  <c r="O6415" i="3"/>
  <c r="N6415" i="3"/>
  <c r="M6415" i="3"/>
  <c r="K6415" i="3"/>
  <c r="I6415" i="3"/>
  <c r="L6415" i="3" s="1"/>
  <c r="Q6414" i="3"/>
  <c r="P6414" i="3"/>
  <c r="O6414" i="3"/>
  <c r="N6414" i="3"/>
  <c r="M6414" i="3"/>
  <c r="K6414" i="3"/>
  <c r="I6414" i="3"/>
  <c r="L6414" i="3" s="1"/>
  <c r="Q6413" i="3"/>
  <c r="P6413" i="3"/>
  <c r="O6413" i="3"/>
  <c r="N6413" i="3"/>
  <c r="M6413" i="3"/>
  <c r="K6413" i="3"/>
  <c r="I6413" i="3"/>
  <c r="J6413" i="3" s="1"/>
  <c r="Q6412" i="3"/>
  <c r="P6412" i="3"/>
  <c r="O6412" i="3"/>
  <c r="N6412" i="3"/>
  <c r="M6412" i="3"/>
  <c r="K6412" i="3"/>
  <c r="I6412" i="3"/>
  <c r="L6412" i="3" s="1"/>
  <c r="Q6411" i="3"/>
  <c r="P6411" i="3"/>
  <c r="O6411" i="3"/>
  <c r="N6411" i="3"/>
  <c r="M6411" i="3"/>
  <c r="K6411" i="3"/>
  <c r="I6411" i="3"/>
  <c r="L6411" i="3" s="1"/>
  <c r="Q6410" i="3"/>
  <c r="P6410" i="3"/>
  <c r="O6410" i="3"/>
  <c r="N6410" i="3"/>
  <c r="M6410" i="3"/>
  <c r="K6410" i="3"/>
  <c r="I6410" i="3"/>
  <c r="L6410" i="3" s="1"/>
  <c r="Q6409" i="3"/>
  <c r="P6409" i="3"/>
  <c r="O6409" i="3"/>
  <c r="N6409" i="3"/>
  <c r="M6409" i="3"/>
  <c r="K6409" i="3"/>
  <c r="I6409" i="3"/>
  <c r="Q6408" i="3"/>
  <c r="P6408" i="3"/>
  <c r="O6408" i="3"/>
  <c r="N6408" i="3"/>
  <c r="M6408" i="3"/>
  <c r="K6408" i="3"/>
  <c r="I6408" i="3"/>
  <c r="L6408" i="3" s="1"/>
  <c r="Q6407" i="3"/>
  <c r="P6407" i="3"/>
  <c r="O6407" i="3"/>
  <c r="N6407" i="3"/>
  <c r="M6407" i="3"/>
  <c r="K6407" i="3"/>
  <c r="I6407" i="3"/>
  <c r="L6407" i="3" s="1"/>
  <c r="Q6406" i="3"/>
  <c r="P6406" i="3"/>
  <c r="O6406" i="3"/>
  <c r="N6406" i="3"/>
  <c r="M6406" i="3"/>
  <c r="K6406" i="3"/>
  <c r="I6406" i="3"/>
  <c r="Q6405" i="3"/>
  <c r="P6405" i="3"/>
  <c r="O6405" i="3"/>
  <c r="N6405" i="3"/>
  <c r="M6405" i="3"/>
  <c r="K6405" i="3"/>
  <c r="I6405" i="3"/>
  <c r="J6405" i="3" s="1"/>
  <c r="Q6404" i="3"/>
  <c r="P6404" i="3"/>
  <c r="O6404" i="3"/>
  <c r="N6404" i="3"/>
  <c r="M6404" i="3"/>
  <c r="K6404" i="3"/>
  <c r="I6404" i="3"/>
  <c r="L6404" i="3" s="1"/>
  <c r="Q6403" i="3"/>
  <c r="P6403" i="3"/>
  <c r="O6403" i="3"/>
  <c r="N6403" i="3"/>
  <c r="M6403" i="3"/>
  <c r="K6403" i="3"/>
  <c r="I6403" i="3"/>
  <c r="L6403" i="3" s="1"/>
  <c r="Q6402" i="3"/>
  <c r="P6402" i="3"/>
  <c r="O6402" i="3"/>
  <c r="N6402" i="3"/>
  <c r="M6402" i="3"/>
  <c r="K6402" i="3"/>
  <c r="I6402" i="3"/>
  <c r="L6402" i="3" s="1"/>
  <c r="Q6401" i="3"/>
  <c r="P6401" i="3"/>
  <c r="O6401" i="3"/>
  <c r="N6401" i="3"/>
  <c r="M6401" i="3"/>
  <c r="K6401" i="3"/>
  <c r="I6401" i="3"/>
  <c r="Q6400" i="3"/>
  <c r="P6400" i="3"/>
  <c r="O6400" i="3"/>
  <c r="N6400" i="3"/>
  <c r="M6400" i="3"/>
  <c r="K6400" i="3"/>
  <c r="I6400" i="3"/>
  <c r="Q6399" i="3"/>
  <c r="P6399" i="3"/>
  <c r="O6399" i="3"/>
  <c r="N6399" i="3"/>
  <c r="M6399" i="3"/>
  <c r="K6399" i="3"/>
  <c r="I6399" i="3"/>
  <c r="L6399" i="3" s="1"/>
  <c r="Q6398" i="3"/>
  <c r="P6398" i="3"/>
  <c r="O6398" i="3"/>
  <c r="N6398" i="3"/>
  <c r="M6398" i="3"/>
  <c r="K6398" i="3"/>
  <c r="I6398" i="3"/>
  <c r="Q6397" i="3"/>
  <c r="P6397" i="3"/>
  <c r="O6397" i="3"/>
  <c r="N6397" i="3"/>
  <c r="M6397" i="3"/>
  <c r="K6397" i="3"/>
  <c r="I6397" i="3"/>
  <c r="J6397" i="3" s="1"/>
  <c r="Q6396" i="3"/>
  <c r="P6396" i="3"/>
  <c r="O6396" i="3"/>
  <c r="N6396" i="3"/>
  <c r="M6396" i="3"/>
  <c r="K6396" i="3"/>
  <c r="I6396" i="3"/>
  <c r="L6396" i="3" s="1"/>
  <c r="Q6395" i="3"/>
  <c r="P6395" i="3"/>
  <c r="O6395" i="3"/>
  <c r="N6395" i="3"/>
  <c r="M6395" i="3"/>
  <c r="K6395" i="3"/>
  <c r="I6395" i="3"/>
  <c r="Q6394" i="3"/>
  <c r="P6394" i="3"/>
  <c r="O6394" i="3"/>
  <c r="N6394" i="3"/>
  <c r="M6394" i="3"/>
  <c r="K6394" i="3"/>
  <c r="I6394" i="3"/>
  <c r="L6394" i="3" s="1"/>
  <c r="Q6393" i="3"/>
  <c r="P6393" i="3"/>
  <c r="O6393" i="3"/>
  <c r="N6393" i="3"/>
  <c r="M6393" i="3"/>
  <c r="K6393" i="3"/>
  <c r="I6393" i="3"/>
  <c r="Q6392" i="3"/>
  <c r="P6392" i="3"/>
  <c r="O6392" i="3"/>
  <c r="N6392" i="3"/>
  <c r="M6392" i="3"/>
  <c r="K6392" i="3"/>
  <c r="I6392" i="3"/>
  <c r="L6392" i="3" s="1"/>
  <c r="Q6391" i="3"/>
  <c r="P6391" i="3"/>
  <c r="O6391" i="3"/>
  <c r="N6391" i="3"/>
  <c r="M6391" i="3"/>
  <c r="K6391" i="3"/>
  <c r="I6391" i="3"/>
  <c r="L6391" i="3" s="1"/>
  <c r="Q6390" i="3"/>
  <c r="P6390" i="3"/>
  <c r="O6390" i="3"/>
  <c r="N6390" i="3"/>
  <c r="M6390" i="3"/>
  <c r="K6390" i="3"/>
  <c r="I6390" i="3"/>
  <c r="L6390" i="3" s="1"/>
  <c r="Q6389" i="3"/>
  <c r="P6389" i="3"/>
  <c r="O6389" i="3"/>
  <c r="N6389" i="3"/>
  <c r="M6389" i="3"/>
  <c r="K6389" i="3"/>
  <c r="I6389" i="3"/>
  <c r="L6389" i="3" s="1"/>
  <c r="Q6388" i="3"/>
  <c r="P6388" i="3"/>
  <c r="O6388" i="3"/>
  <c r="N6388" i="3"/>
  <c r="M6388" i="3"/>
  <c r="K6388" i="3"/>
  <c r="I6388" i="3"/>
  <c r="L6388" i="3" s="1"/>
  <c r="Q6387" i="3"/>
  <c r="P6387" i="3"/>
  <c r="O6387" i="3"/>
  <c r="N6387" i="3"/>
  <c r="M6387" i="3"/>
  <c r="K6387" i="3"/>
  <c r="I6387" i="3"/>
  <c r="L6387" i="3" s="1"/>
  <c r="Q6386" i="3"/>
  <c r="P6386" i="3"/>
  <c r="O6386" i="3"/>
  <c r="N6386" i="3"/>
  <c r="M6386" i="3"/>
  <c r="K6386" i="3"/>
  <c r="I6386" i="3"/>
  <c r="L6386" i="3" s="1"/>
  <c r="Q6385" i="3"/>
  <c r="P6385" i="3"/>
  <c r="O6385" i="3"/>
  <c r="N6385" i="3"/>
  <c r="M6385" i="3"/>
  <c r="K6385" i="3"/>
  <c r="I6385" i="3"/>
  <c r="Q6384" i="3"/>
  <c r="P6384" i="3"/>
  <c r="O6384" i="3"/>
  <c r="N6384" i="3"/>
  <c r="M6384" i="3"/>
  <c r="K6384" i="3"/>
  <c r="I6384" i="3"/>
  <c r="L6384" i="3" s="1"/>
  <c r="Q6383" i="3"/>
  <c r="P6383" i="3"/>
  <c r="O6383" i="3"/>
  <c r="N6383" i="3"/>
  <c r="M6383" i="3"/>
  <c r="K6383" i="3"/>
  <c r="I6383" i="3"/>
  <c r="L6383" i="3" s="1"/>
  <c r="Q6382" i="3"/>
  <c r="P6382" i="3"/>
  <c r="O6382" i="3"/>
  <c r="N6382" i="3"/>
  <c r="M6382" i="3"/>
  <c r="K6382" i="3"/>
  <c r="I6382" i="3"/>
  <c r="J6382" i="3" s="1"/>
  <c r="Q6381" i="3"/>
  <c r="P6381" i="3"/>
  <c r="O6381" i="3"/>
  <c r="N6381" i="3"/>
  <c r="M6381" i="3"/>
  <c r="K6381" i="3"/>
  <c r="I6381" i="3"/>
  <c r="L6381" i="3" s="1"/>
  <c r="Q6380" i="3"/>
  <c r="P6380" i="3"/>
  <c r="O6380" i="3"/>
  <c r="N6380" i="3"/>
  <c r="M6380" i="3"/>
  <c r="K6380" i="3"/>
  <c r="I6380" i="3"/>
  <c r="L6380" i="3" s="1"/>
  <c r="Q6379" i="3"/>
  <c r="P6379" i="3"/>
  <c r="O6379" i="3"/>
  <c r="N6379" i="3"/>
  <c r="M6379" i="3"/>
  <c r="K6379" i="3"/>
  <c r="I6379" i="3"/>
  <c r="J6379" i="3" s="1"/>
  <c r="Q6378" i="3"/>
  <c r="P6378" i="3"/>
  <c r="O6378" i="3"/>
  <c r="N6378" i="3"/>
  <c r="M6378" i="3"/>
  <c r="K6378" i="3"/>
  <c r="I6378" i="3"/>
  <c r="L6378" i="3" s="1"/>
  <c r="Q6377" i="3"/>
  <c r="P6377" i="3"/>
  <c r="O6377" i="3"/>
  <c r="N6377" i="3"/>
  <c r="M6377" i="3"/>
  <c r="K6377" i="3"/>
  <c r="I6377" i="3"/>
  <c r="Q6376" i="3"/>
  <c r="P6376" i="3"/>
  <c r="O6376" i="3"/>
  <c r="N6376" i="3"/>
  <c r="M6376" i="3"/>
  <c r="K6376" i="3"/>
  <c r="I6376" i="3"/>
  <c r="L6376" i="3" s="1"/>
  <c r="Q6375" i="3"/>
  <c r="P6375" i="3"/>
  <c r="O6375" i="3"/>
  <c r="N6375" i="3"/>
  <c r="M6375" i="3"/>
  <c r="K6375" i="3"/>
  <c r="I6375" i="3"/>
  <c r="L6375" i="3" s="1"/>
  <c r="Q6374" i="3"/>
  <c r="P6374" i="3"/>
  <c r="O6374" i="3"/>
  <c r="N6374" i="3"/>
  <c r="M6374" i="3"/>
  <c r="K6374" i="3"/>
  <c r="I6374" i="3"/>
  <c r="J6374" i="3" s="1"/>
  <c r="Q6373" i="3"/>
  <c r="P6373" i="3"/>
  <c r="O6373" i="3"/>
  <c r="N6373" i="3"/>
  <c r="M6373" i="3"/>
  <c r="K6373" i="3"/>
  <c r="I6373" i="3"/>
  <c r="L6373" i="3" s="1"/>
  <c r="Q6372" i="3"/>
  <c r="P6372" i="3"/>
  <c r="O6372" i="3"/>
  <c r="N6372" i="3"/>
  <c r="M6372" i="3"/>
  <c r="K6372" i="3"/>
  <c r="I6372" i="3"/>
  <c r="L6372" i="3" s="1"/>
  <c r="Q6371" i="3"/>
  <c r="P6371" i="3"/>
  <c r="O6371" i="3"/>
  <c r="N6371" i="3"/>
  <c r="M6371" i="3"/>
  <c r="K6371" i="3"/>
  <c r="I6371" i="3"/>
  <c r="J6371" i="3" s="1"/>
  <c r="Q6370" i="3"/>
  <c r="P6370" i="3"/>
  <c r="O6370" i="3"/>
  <c r="N6370" i="3"/>
  <c r="M6370" i="3"/>
  <c r="K6370" i="3"/>
  <c r="I6370" i="3"/>
  <c r="L6370" i="3" s="1"/>
  <c r="Q6369" i="3"/>
  <c r="P6369" i="3"/>
  <c r="O6369" i="3"/>
  <c r="N6369" i="3"/>
  <c r="M6369" i="3"/>
  <c r="K6369" i="3"/>
  <c r="I6369" i="3"/>
  <c r="Q6368" i="3"/>
  <c r="P6368" i="3"/>
  <c r="O6368" i="3"/>
  <c r="N6368" i="3"/>
  <c r="M6368" i="3"/>
  <c r="K6368" i="3"/>
  <c r="I6368" i="3"/>
  <c r="L6368" i="3" s="1"/>
  <c r="Q6367" i="3"/>
  <c r="P6367" i="3"/>
  <c r="O6367" i="3"/>
  <c r="N6367" i="3"/>
  <c r="M6367" i="3"/>
  <c r="K6367" i="3"/>
  <c r="I6367" i="3"/>
  <c r="L6367" i="3" s="1"/>
  <c r="Q6366" i="3"/>
  <c r="P6366" i="3"/>
  <c r="O6366" i="3"/>
  <c r="N6366" i="3"/>
  <c r="M6366" i="3"/>
  <c r="K6366" i="3"/>
  <c r="I6366" i="3"/>
  <c r="L6366" i="3" s="1"/>
  <c r="Q6365" i="3"/>
  <c r="P6365" i="3"/>
  <c r="O6365" i="3"/>
  <c r="N6365" i="3"/>
  <c r="M6365" i="3"/>
  <c r="K6365" i="3"/>
  <c r="I6365" i="3"/>
  <c r="L6365" i="3" s="1"/>
  <c r="Q6364" i="3"/>
  <c r="P6364" i="3"/>
  <c r="O6364" i="3"/>
  <c r="N6364" i="3"/>
  <c r="M6364" i="3"/>
  <c r="K6364" i="3"/>
  <c r="I6364" i="3"/>
  <c r="L6364" i="3" s="1"/>
  <c r="Q6363" i="3"/>
  <c r="P6363" i="3"/>
  <c r="O6363" i="3"/>
  <c r="N6363" i="3"/>
  <c r="M6363" i="3"/>
  <c r="K6363" i="3"/>
  <c r="I6363" i="3"/>
  <c r="L6363" i="3" s="1"/>
  <c r="Q6362" i="3"/>
  <c r="P6362" i="3"/>
  <c r="O6362" i="3"/>
  <c r="N6362" i="3"/>
  <c r="M6362" i="3"/>
  <c r="K6362" i="3"/>
  <c r="I6362" i="3"/>
  <c r="L6362" i="3" s="1"/>
  <c r="Q6361" i="3"/>
  <c r="P6361" i="3"/>
  <c r="O6361" i="3"/>
  <c r="N6361" i="3"/>
  <c r="M6361" i="3"/>
  <c r="K6361" i="3"/>
  <c r="I6361" i="3"/>
  <c r="Q6360" i="3"/>
  <c r="P6360" i="3"/>
  <c r="O6360" i="3"/>
  <c r="N6360" i="3"/>
  <c r="M6360" i="3"/>
  <c r="K6360" i="3"/>
  <c r="I6360" i="3"/>
  <c r="L6360" i="3" s="1"/>
  <c r="Q6359" i="3"/>
  <c r="P6359" i="3"/>
  <c r="O6359" i="3"/>
  <c r="N6359" i="3"/>
  <c r="M6359" i="3"/>
  <c r="K6359" i="3"/>
  <c r="I6359" i="3"/>
  <c r="L6359" i="3" s="1"/>
  <c r="Q6358" i="3"/>
  <c r="P6358" i="3"/>
  <c r="O6358" i="3"/>
  <c r="N6358" i="3"/>
  <c r="M6358" i="3"/>
  <c r="K6358" i="3"/>
  <c r="I6358" i="3"/>
  <c r="L6358" i="3" s="1"/>
  <c r="Q6357" i="3"/>
  <c r="P6357" i="3"/>
  <c r="O6357" i="3"/>
  <c r="N6357" i="3"/>
  <c r="M6357" i="3"/>
  <c r="K6357" i="3"/>
  <c r="I6357" i="3"/>
  <c r="L6357" i="3" s="1"/>
  <c r="Q6356" i="3"/>
  <c r="P6356" i="3"/>
  <c r="O6356" i="3"/>
  <c r="N6356" i="3"/>
  <c r="M6356" i="3"/>
  <c r="K6356" i="3"/>
  <c r="I6356" i="3"/>
  <c r="L6356" i="3" s="1"/>
  <c r="Q6355" i="3"/>
  <c r="P6355" i="3"/>
  <c r="O6355" i="3"/>
  <c r="N6355" i="3"/>
  <c r="M6355" i="3"/>
  <c r="K6355" i="3"/>
  <c r="I6355" i="3"/>
  <c r="L6355" i="3" s="1"/>
  <c r="Q6354" i="3"/>
  <c r="P6354" i="3"/>
  <c r="O6354" i="3"/>
  <c r="N6354" i="3"/>
  <c r="M6354" i="3"/>
  <c r="K6354" i="3"/>
  <c r="I6354" i="3"/>
  <c r="L6354" i="3" s="1"/>
  <c r="Q6353" i="3"/>
  <c r="P6353" i="3"/>
  <c r="O6353" i="3"/>
  <c r="N6353" i="3"/>
  <c r="M6353" i="3"/>
  <c r="K6353" i="3"/>
  <c r="I6353" i="3"/>
  <c r="Q6352" i="3"/>
  <c r="P6352" i="3"/>
  <c r="O6352" i="3"/>
  <c r="N6352" i="3"/>
  <c r="M6352" i="3"/>
  <c r="K6352" i="3"/>
  <c r="I6352" i="3"/>
  <c r="L6352" i="3" s="1"/>
  <c r="Q6351" i="3"/>
  <c r="P6351" i="3"/>
  <c r="O6351" i="3"/>
  <c r="N6351" i="3"/>
  <c r="M6351" i="3"/>
  <c r="K6351" i="3"/>
  <c r="I6351" i="3"/>
  <c r="L6351" i="3" s="1"/>
  <c r="Q6350" i="3"/>
  <c r="P6350" i="3"/>
  <c r="O6350" i="3"/>
  <c r="N6350" i="3"/>
  <c r="M6350" i="3"/>
  <c r="K6350" i="3"/>
  <c r="I6350" i="3"/>
  <c r="J6350" i="3" s="1"/>
  <c r="Q6349" i="3"/>
  <c r="P6349" i="3"/>
  <c r="O6349" i="3"/>
  <c r="N6349" i="3"/>
  <c r="M6349" i="3"/>
  <c r="K6349" i="3"/>
  <c r="I6349" i="3"/>
  <c r="L6349" i="3" s="1"/>
  <c r="Q6348" i="3"/>
  <c r="P6348" i="3"/>
  <c r="O6348" i="3"/>
  <c r="N6348" i="3"/>
  <c r="M6348" i="3"/>
  <c r="K6348" i="3"/>
  <c r="I6348" i="3"/>
  <c r="L6348" i="3" s="1"/>
  <c r="Q6347" i="3"/>
  <c r="P6347" i="3"/>
  <c r="O6347" i="3"/>
  <c r="N6347" i="3"/>
  <c r="M6347" i="3"/>
  <c r="K6347" i="3"/>
  <c r="I6347" i="3"/>
  <c r="J6347" i="3" s="1"/>
  <c r="Q6346" i="3"/>
  <c r="P6346" i="3"/>
  <c r="O6346" i="3"/>
  <c r="N6346" i="3"/>
  <c r="M6346" i="3"/>
  <c r="K6346" i="3"/>
  <c r="I6346" i="3"/>
  <c r="L6346" i="3" s="1"/>
  <c r="Q6345" i="3"/>
  <c r="P6345" i="3"/>
  <c r="O6345" i="3"/>
  <c r="N6345" i="3"/>
  <c r="M6345" i="3"/>
  <c r="K6345" i="3"/>
  <c r="I6345" i="3"/>
  <c r="Q6344" i="3"/>
  <c r="P6344" i="3"/>
  <c r="O6344" i="3"/>
  <c r="N6344" i="3"/>
  <c r="M6344" i="3"/>
  <c r="K6344" i="3"/>
  <c r="I6344" i="3"/>
  <c r="L6344" i="3" s="1"/>
  <c r="Q6343" i="3"/>
  <c r="P6343" i="3"/>
  <c r="O6343" i="3"/>
  <c r="N6343" i="3"/>
  <c r="M6343" i="3"/>
  <c r="K6343" i="3"/>
  <c r="I6343" i="3"/>
  <c r="L6343" i="3" s="1"/>
  <c r="Q6342" i="3"/>
  <c r="P6342" i="3"/>
  <c r="O6342" i="3"/>
  <c r="N6342" i="3"/>
  <c r="M6342" i="3"/>
  <c r="K6342" i="3"/>
  <c r="I6342" i="3"/>
  <c r="L6342" i="3" s="1"/>
  <c r="Q6341" i="3"/>
  <c r="P6341" i="3"/>
  <c r="O6341" i="3"/>
  <c r="N6341" i="3"/>
  <c r="M6341" i="3"/>
  <c r="K6341" i="3"/>
  <c r="I6341" i="3"/>
  <c r="L6341" i="3" s="1"/>
  <c r="Q6340" i="3"/>
  <c r="P6340" i="3"/>
  <c r="O6340" i="3"/>
  <c r="N6340" i="3"/>
  <c r="M6340" i="3"/>
  <c r="K6340" i="3"/>
  <c r="I6340" i="3"/>
  <c r="L6340" i="3" s="1"/>
  <c r="Q6339" i="3"/>
  <c r="P6339" i="3"/>
  <c r="O6339" i="3"/>
  <c r="N6339" i="3"/>
  <c r="M6339" i="3"/>
  <c r="K6339" i="3"/>
  <c r="I6339" i="3"/>
  <c r="L6339" i="3" s="1"/>
  <c r="Q6338" i="3"/>
  <c r="P6338" i="3"/>
  <c r="O6338" i="3"/>
  <c r="N6338" i="3"/>
  <c r="M6338" i="3"/>
  <c r="K6338" i="3"/>
  <c r="I6338" i="3"/>
  <c r="L6338" i="3" s="1"/>
  <c r="Q6337" i="3"/>
  <c r="P6337" i="3"/>
  <c r="O6337" i="3"/>
  <c r="N6337" i="3"/>
  <c r="M6337" i="3"/>
  <c r="K6337" i="3"/>
  <c r="I6337" i="3"/>
  <c r="Q6336" i="3"/>
  <c r="P6336" i="3"/>
  <c r="O6336" i="3"/>
  <c r="N6336" i="3"/>
  <c r="M6336" i="3"/>
  <c r="K6336" i="3"/>
  <c r="I6336" i="3"/>
  <c r="L6336" i="3" s="1"/>
  <c r="Q6335" i="3"/>
  <c r="P6335" i="3"/>
  <c r="O6335" i="3"/>
  <c r="N6335" i="3"/>
  <c r="M6335" i="3"/>
  <c r="K6335" i="3"/>
  <c r="I6335" i="3"/>
  <c r="L6335" i="3" s="1"/>
  <c r="Q6334" i="3"/>
  <c r="P6334" i="3"/>
  <c r="O6334" i="3"/>
  <c r="N6334" i="3"/>
  <c r="M6334" i="3"/>
  <c r="K6334" i="3"/>
  <c r="I6334" i="3"/>
  <c r="J6334" i="3" s="1"/>
  <c r="Q6333" i="3"/>
  <c r="P6333" i="3"/>
  <c r="O6333" i="3"/>
  <c r="N6333" i="3"/>
  <c r="M6333" i="3"/>
  <c r="K6333" i="3"/>
  <c r="I6333" i="3"/>
  <c r="L6333" i="3" s="1"/>
  <c r="Q6332" i="3"/>
  <c r="P6332" i="3"/>
  <c r="O6332" i="3"/>
  <c r="N6332" i="3"/>
  <c r="M6332" i="3"/>
  <c r="K6332" i="3"/>
  <c r="I6332" i="3"/>
  <c r="L6332" i="3" s="1"/>
  <c r="Q6331" i="3"/>
  <c r="P6331" i="3"/>
  <c r="O6331" i="3"/>
  <c r="N6331" i="3"/>
  <c r="M6331" i="3"/>
  <c r="K6331" i="3"/>
  <c r="I6331" i="3"/>
  <c r="J6331" i="3" s="1"/>
  <c r="Q6330" i="3"/>
  <c r="P6330" i="3"/>
  <c r="O6330" i="3"/>
  <c r="N6330" i="3"/>
  <c r="M6330" i="3"/>
  <c r="K6330" i="3"/>
  <c r="I6330" i="3"/>
  <c r="L6330" i="3" s="1"/>
  <c r="Q6329" i="3"/>
  <c r="P6329" i="3"/>
  <c r="O6329" i="3"/>
  <c r="N6329" i="3"/>
  <c r="M6329" i="3"/>
  <c r="K6329" i="3"/>
  <c r="I6329" i="3"/>
  <c r="Q6328" i="3"/>
  <c r="P6328" i="3"/>
  <c r="O6328" i="3"/>
  <c r="N6328" i="3"/>
  <c r="M6328" i="3"/>
  <c r="K6328" i="3"/>
  <c r="I6328" i="3"/>
  <c r="L6328" i="3" s="1"/>
  <c r="Q6327" i="3"/>
  <c r="P6327" i="3"/>
  <c r="O6327" i="3"/>
  <c r="N6327" i="3"/>
  <c r="M6327" i="3"/>
  <c r="K6327" i="3"/>
  <c r="I6327" i="3"/>
  <c r="L6327" i="3" s="1"/>
  <c r="Q6326" i="3"/>
  <c r="P6326" i="3"/>
  <c r="O6326" i="3"/>
  <c r="N6326" i="3"/>
  <c r="M6326" i="3"/>
  <c r="K6326" i="3"/>
  <c r="I6326" i="3"/>
  <c r="Q6325" i="3"/>
  <c r="P6325" i="3"/>
  <c r="O6325" i="3"/>
  <c r="N6325" i="3"/>
  <c r="M6325" i="3"/>
  <c r="K6325" i="3"/>
  <c r="I6325" i="3"/>
  <c r="Q6324" i="3"/>
  <c r="P6324" i="3"/>
  <c r="O6324" i="3"/>
  <c r="N6324" i="3"/>
  <c r="M6324" i="3"/>
  <c r="K6324" i="3"/>
  <c r="I6324" i="3"/>
  <c r="L6324" i="3" s="1"/>
  <c r="Q6323" i="3"/>
  <c r="P6323" i="3"/>
  <c r="O6323" i="3"/>
  <c r="N6323" i="3"/>
  <c r="M6323" i="3"/>
  <c r="K6323" i="3"/>
  <c r="I6323" i="3"/>
  <c r="L6323" i="3" s="1"/>
  <c r="Q6322" i="3"/>
  <c r="P6322" i="3"/>
  <c r="O6322" i="3"/>
  <c r="N6322" i="3"/>
  <c r="M6322" i="3"/>
  <c r="K6322" i="3"/>
  <c r="I6322" i="3"/>
  <c r="L6322" i="3" s="1"/>
  <c r="Q6321" i="3"/>
  <c r="P6321" i="3"/>
  <c r="O6321" i="3"/>
  <c r="N6321" i="3"/>
  <c r="M6321" i="3"/>
  <c r="K6321" i="3"/>
  <c r="I6321" i="3"/>
  <c r="Q6320" i="3"/>
  <c r="P6320" i="3"/>
  <c r="O6320" i="3"/>
  <c r="N6320" i="3"/>
  <c r="M6320" i="3"/>
  <c r="K6320" i="3"/>
  <c r="I6320" i="3"/>
  <c r="L6320" i="3" s="1"/>
  <c r="Q6319" i="3"/>
  <c r="P6319" i="3"/>
  <c r="O6319" i="3"/>
  <c r="N6319" i="3"/>
  <c r="M6319" i="3"/>
  <c r="K6319" i="3"/>
  <c r="I6319" i="3"/>
  <c r="L6319" i="3" s="1"/>
  <c r="Q6318" i="3"/>
  <c r="P6318" i="3"/>
  <c r="O6318" i="3"/>
  <c r="N6318" i="3"/>
  <c r="M6318" i="3"/>
  <c r="K6318" i="3"/>
  <c r="I6318" i="3"/>
  <c r="J6318" i="3" s="1"/>
  <c r="Q6317" i="3"/>
  <c r="P6317" i="3"/>
  <c r="O6317" i="3"/>
  <c r="N6317" i="3"/>
  <c r="M6317" i="3"/>
  <c r="K6317" i="3"/>
  <c r="I6317" i="3"/>
  <c r="L6317" i="3" s="1"/>
  <c r="Q6316" i="3"/>
  <c r="P6316" i="3"/>
  <c r="O6316" i="3"/>
  <c r="N6316" i="3"/>
  <c r="M6316" i="3"/>
  <c r="K6316" i="3"/>
  <c r="I6316" i="3"/>
  <c r="Q6315" i="3"/>
  <c r="P6315" i="3"/>
  <c r="O6315" i="3"/>
  <c r="N6315" i="3"/>
  <c r="M6315" i="3"/>
  <c r="L6315" i="3"/>
  <c r="K6315" i="3"/>
  <c r="I6315" i="3"/>
  <c r="J6315" i="3" s="1"/>
  <c r="Q6314" i="3"/>
  <c r="P6314" i="3"/>
  <c r="O6314" i="3"/>
  <c r="N6314" i="3"/>
  <c r="M6314" i="3"/>
  <c r="K6314" i="3"/>
  <c r="I6314" i="3"/>
  <c r="L6314" i="3" s="1"/>
  <c r="Q6313" i="3"/>
  <c r="P6313" i="3"/>
  <c r="O6313" i="3"/>
  <c r="N6313" i="3"/>
  <c r="M6313" i="3"/>
  <c r="K6313" i="3"/>
  <c r="I6313" i="3"/>
  <c r="Q6312" i="3"/>
  <c r="P6312" i="3"/>
  <c r="O6312" i="3"/>
  <c r="N6312" i="3"/>
  <c r="M6312" i="3"/>
  <c r="K6312" i="3"/>
  <c r="I6312" i="3"/>
  <c r="Q6311" i="3"/>
  <c r="P6311" i="3"/>
  <c r="O6311" i="3"/>
  <c r="N6311" i="3"/>
  <c r="M6311" i="3"/>
  <c r="K6311" i="3"/>
  <c r="I6311" i="3"/>
  <c r="L6311" i="3" s="1"/>
  <c r="Q6310" i="3"/>
  <c r="P6310" i="3"/>
  <c r="O6310" i="3"/>
  <c r="N6310" i="3"/>
  <c r="M6310" i="3"/>
  <c r="K6310" i="3"/>
  <c r="I6310" i="3"/>
  <c r="L6310" i="3" s="1"/>
  <c r="Q6309" i="3"/>
  <c r="P6309" i="3"/>
  <c r="O6309" i="3"/>
  <c r="N6309" i="3"/>
  <c r="M6309" i="3"/>
  <c r="K6309" i="3"/>
  <c r="I6309" i="3"/>
  <c r="L6309" i="3" s="1"/>
  <c r="Q6308" i="3"/>
  <c r="P6308" i="3"/>
  <c r="O6308" i="3"/>
  <c r="N6308" i="3"/>
  <c r="M6308" i="3"/>
  <c r="K6308" i="3"/>
  <c r="I6308" i="3"/>
  <c r="Q6307" i="3"/>
  <c r="P6307" i="3"/>
  <c r="O6307" i="3"/>
  <c r="N6307" i="3"/>
  <c r="M6307" i="3"/>
  <c r="K6307" i="3"/>
  <c r="I6307" i="3"/>
  <c r="L6307" i="3" s="1"/>
  <c r="Q6306" i="3"/>
  <c r="P6306" i="3"/>
  <c r="O6306" i="3"/>
  <c r="N6306" i="3"/>
  <c r="M6306" i="3"/>
  <c r="K6306" i="3"/>
  <c r="I6306" i="3"/>
  <c r="L6306" i="3" s="1"/>
  <c r="Q6305" i="3"/>
  <c r="P6305" i="3"/>
  <c r="O6305" i="3"/>
  <c r="N6305" i="3"/>
  <c r="M6305" i="3"/>
  <c r="K6305" i="3"/>
  <c r="I6305" i="3"/>
  <c r="J6305" i="3" s="1"/>
  <c r="Q6304" i="3"/>
  <c r="P6304" i="3"/>
  <c r="O6304" i="3"/>
  <c r="N6304" i="3"/>
  <c r="M6304" i="3"/>
  <c r="K6304" i="3"/>
  <c r="I6304" i="3"/>
  <c r="Q6303" i="3"/>
  <c r="P6303" i="3"/>
  <c r="O6303" i="3"/>
  <c r="N6303" i="3"/>
  <c r="M6303" i="3"/>
  <c r="K6303" i="3"/>
  <c r="I6303" i="3"/>
  <c r="L6303" i="3" s="1"/>
  <c r="Q6302" i="3"/>
  <c r="P6302" i="3"/>
  <c r="O6302" i="3"/>
  <c r="N6302" i="3"/>
  <c r="M6302" i="3"/>
  <c r="K6302" i="3"/>
  <c r="I6302" i="3"/>
  <c r="Q6301" i="3"/>
  <c r="P6301" i="3"/>
  <c r="O6301" i="3"/>
  <c r="N6301" i="3"/>
  <c r="M6301" i="3"/>
  <c r="K6301" i="3"/>
  <c r="I6301" i="3"/>
  <c r="Q6300" i="3"/>
  <c r="P6300" i="3"/>
  <c r="O6300" i="3"/>
  <c r="N6300" i="3"/>
  <c r="M6300" i="3"/>
  <c r="K6300" i="3"/>
  <c r="I6300" i="3"/>
  <c r="Q6299" i="3"/>
  <c r="P6299" i="3"/>
  <c r="O6299" i="3"/>
  <c r="N6299" i="3"/>
  <c r="M6299" i="3"/>
  <c r="K6299" i="3"/>
  <c r="I6299" i="3"/>
  <c r="Q6298" i="3"/>
  <c r="P6298" i="3"/>
  <c r="O6298" i="3"/>
  <c r="N6298" i="3"/>
  <c r="M6298" i="3"/>
  <c r="K6298" i="3"/>
  <c r="I6298" i="3"/>
  <c r="L6298" i="3" s="1"/>
  <c r="Q6297" i="3"/>
  <c r="P6297" i="3"/>
  <c r="O6297" i="3"/>
  <c r="N6297" i="3"/>
  <c r="M6297" i="3"/>
  <c r="K6297" i="3"/>
  <c r="I6297" i="3"/>
  <c r="J6297" i="3" s="1"/>
  <c r="Q6296" i="3"/>
  <c r="P6296" i="3"/>
  <c r="O6296" i="3"/>
  <c r="N6296" i="3"/>
  <c r="M6296" i="3"/>
  <c r="K6296" i="3"/>
  <c r="I6296" i="3"/>
  <c r="L6296" i="3" s="1"/>
  <c r="Q6295" i="3"/>
  <c r="P6295" i="3"/>
  <c r="O6295" i="3"/>
  <c r="N6295" i="3"/>
  <c r="M6295" i="3"/>
  <c r="K6295" i="3"/>
  <c r="I6295" i="3"/>
  <c r="L6295" i="3" s="1"/>
  <c r="Q6294" i="3"/>
  <c r="P6294" i="3"/>
  <c r="O6294" i="3"/>
  <c r="N6294" i="3"/>
  <c r="M6294" i="3"/>
  <c r="K6294" i="3"/>
  <c r="I6294" i="3"/>
  <c r="L6294" i="3" s="1"/>
  <c r="Q6293" i="3"/>
  <c r="P6293" i="3"/>
  <c r="O6293" i="3"/>
  <c r="N6293" i="3"/>
  <c r="M6293" i="3"/>
  <c r="K6293" i="3"/>
  <c r="I6293" i="3"/>
  <c r="L6293" i="3" s="1"/>
  <c r="Q6292" i="3"/>
  <c r="P6292" i="3"/>
  <c r="O6292" i="3"/>
  <c r="N6292" i="3"/>
  <c r="M6292" i="3"/>
  <c r="K6292" i="3"/>
  <c r="I6292" i="3"/>
  <c r="Q6291" i="3"/>
  <c r="P6291" i="3"/>
  <c r="O6291" i="3"/>
  <c r="N6291" i="3"/>
  <c r="M6291" i="3"/>
  <c r="K6291" i="3"/>
  <c r="I6291" i="3"/>
  <c r="L6291" i="3" s="1"/>
  <c r="Q6290" i="3"/>
  <c r="P6290" i="3"/>
  <c r="O6290" i="3"/>
  <c r="N6290" i="3"/>
  <c r="M6290" i="3"/>
  <c r="K6290" i="3"/>
  <c r="I6290" i="3"/>
  <c r="L6290" i="3" s="1"/>
  <c r="Q6289" i="3"/>
  <c r="P6289" i="3"/>
  <c r="O6289" i="3"/>
  <c r="N6289" i="3"/>
  <c r="M6289" i="3"/>
  <c r="K6289" i="3"/>
  <c r="I6289" i="3"/>
  <c r="J6289" i="3" s="1"/>
  <c r="Q6288" i="3"/>
  <c r="P6288" i="3"/>
  <c r="O6288" i="3"/>
  <c r="N6288" i="3"/>
  <c r="M6288" i="3"/>
  <c r="K6288" i="3"/>
  <c r="I6288" i="3"/>
  <c r="L6288" i="3" s="1"/>
  <c r="Q6287" i="3"/>
  <c r="P6287" i="3"/>
  <c r="O6287" i="3"/>
  <c r="N6287" i="3"/>
  <c r="M6287" i="3"/>
  <c r="K6287" i="3"/>
  <c r="I6287" i="3"/>
  <c r="L6287" i="3" s="1"/>
  <c r="Q6286" i="3"/>
  <c r="P6286" i="3"/>
  <c r="O6286" i="3"/>
  <c r="N6286" i="3"/>
  <c r="M6286" i="3"/>
  <c r="K6286" i="3"/>
  <c r="I6286" i="3"/>
  <c r="J6286" i="3" s="1"/>
  <c r="Q6285" i="3"/>
  <c r="P6285" i="3"/>
  <c r="O6285" i="3"/>
  <c r="N6285" i="3"/>
  <c r="M6285" i="3"/>
  <c r="K6285" i="3"/>
  <c r="I6285" i="3"/>
  <c r="L6285" i="3" s="1"/>
  <c r="Q6284" i="3"/>
  <c r="P6284" i="3"/>
  <c r="O6284" i="3"/>
  <c r="N6284" i="3"/>
  <c r="M6284" i="3"/>
  <c r="K6284" i="3"/>
  <c r="I6284" i="3"/>
  <c r="Q6283" i="3"/>
  <c r="P6283" i="3"/>
  <c r="O6283" i="3"/>
  <c r="N6283" i="3"/>
  <c r="M6283" i="3"/>
  <c r="K6283" i="3"/>
  <c r="I6283" i="3"/>
  <c r="L6283" i="3" s="1"/>
  <c r="Q6282" i="3"/>
  <c r="P6282" i="3"/>
  <c r="O6282" i="3"/>
  <c r="N6282" i="3"/>
  <c r="M6282" i="3"/>
  <c r="K6282" i="3"/>
  <c r="I6282" i="3"/>
  <c r="L6282" i="3" s="1"/>
  <c r="Q6281" i="3"/>
  <c r="P6281" i="3"/>
  <c r="O6281" i="3"/>
  <c r="N6281" i="3"/>
  <c r="M6281" i="3"/>
  <c r="K6281" i="3"/>
  <c r="I6281" i="3"/>
  <c r="Q6280" i="3"/>
  <c r="P6280" i="3"/>
  <c r="O6280" i="3"/>
  <c r="N6280" i="3"/>
  <c r="M6280" i="3"/>
  <c r="K6280" i="3"/>
  <c r="I6280" i="3"/>
  <c r="Q6279" i="3"/>
  <c r="P6279" i="3"/>
  <c r="O6279" i="3"/>
  <c r="N6279" i="3"/>
  <c r="M6279" i="3"/>
  <c r="K6279" i="3"/>
  <c r="I6279" i="3"/>
  <c r="L6279" i="3" s="1"/>
  <c r="Q6278" i="3"/>
  <c r="P6278" i="3"/>
  <c r="O6278" i="3"/>
  <c r="N6278" i="3"/>
  <c r="M6278" i="3"/>
  <c r="K6278" i="3"/>
  <c r="I6278" i="3"/>
  <c r="Q6277" i="3"/>
  <c r="P6277" i="3"/>
  <c r="O6277" i="3"/>
  <c r="N6277" i="3"/>
  <c r="M6277" i="3"/>
  <c r="K6277" i="3"/>
  <c r="I6277" i="3"/>
  <c r="Q6276" i="3"/>
  <c r="P6276" i="3"/>
  <c r="O6276" i="3"/>
  <c r="N6276" i="3"/>
  <c r="M6276" i="3"/>
  <c r="K6276" i="3"/>
  <c r="I6276" i="3"/>
  <c r="Q6275" i="3"/>
  <c r="P6275" i="3"/>
  <c r="O6275" i="3"/>
  <c r="N6275" i="3"/>
  <c r="M6275" i="3"/>
  <c r="K6275" i="3"/>
  <c r="I6275" i="3"/>
  <c r="Q6274" i="3"/>
  <c r="P6274" i="3"/>
  <c r="O6274" i="3"/>
  <c r="N6274" i="3"/>
  <c r="M6274" i="3"/>
  <c r="K6274" i="3"/>
  <c r="I6274" i="3"/>
  <c r="L6274" i="3" s="1"/>
  <c r="Q6273" i="3"/>
  <c r="P6273" i="3"/>
  <c r="O6273" i="3"/>
  <c r="N6273" i="3"/>
  <c r="M6273" i="3"/>
  <c r="K6273" i="3"/>
  <c r="I6273" i="3"/>
  <c r="J6273" i="3" s="1"/>
  <c r="Q6272" i="3"/>
  <c r="P6272" i="3"/>
  <c r="O6272" i="3"/>
  <c r="N6272" i="3"/>
  <c r="M6272" i="3"/>
  <c r="K6272" i="3"/>
  <c r="I6272" i="3"/>
  <c r="L6272" i="3" s="1"/>
  <c r="Q6271" i="3"/>
  <c r="P6271" i="3"/>
  <c r="O6271" i="3"/>
  <c r="N6271" i="3"/>
  <c r="M6271" i="3"/>
  <c r="K6271" i="3"/>
  <c r="I6271" i="3"/>
  <c r="L6271" i="3" s="1"/>
  <c r="Q6270" i="3"/>
  <c r="P6270" i="3"/>
  <c r="O6270" i="3"/>
  <c r="N6270" i="3"/>
  <c r="M6270" i="3"/>
  <c r="K6270" i="3"/>
  <c r="I6270" i="3"/>
  <c r="Q6269" i="3"/>
  <c r="P6269" i="3"/>
  <c r="O6269" i="3"/>
  <c r="N6269" i="3"/>
  <c r="M6269" i="3"/>
  <c r="K6269" i="3"/>
  <c r="I6269" i="3"/>
  <c r="Q6268" i="3"/>
  <c r="P6268" i="3"/>
  <c r="O6268" i="3"/>
  <c r="N6268" i="3"/>
  <c r="M6268" i="3"/>
  <c r="K6268" i="3"/>
  <c r="I6268" i="3"/>
  <c r="Q6267" i="3"/>
  <c r="P6267" i="3"/>
  <c r="O6267" i="3"/>
  <c r="N6267" i="3"/>
  <c r="M6267" i="3"/>
  <c r="K6267" i="3"/>
  <c r="I6267" i="3"/>
  <c r="L6267" i="3" s="1"/>
  <c r="Q6266" i="3"/>
  <c r="P6266" i="3"/>
  <c r="O6266" i="3"/>
  <c r="N6266" i="3"/>
  <c r="M6266" i="3"/>
  <c r="K6266" i="3"/>
  <c r="I6266" i="3"/>
  <c r="L6266" i="3" s="1"/>
  <c r="Q6265" i="3"/>
  <c r="P6265" i="3"/>
  <c r="O6265" i="3"/>
  <c r="N6265" i="3"/>
  <c r="M6265" i="3"/>
  <c r="K6265" i="3"/>
  <c r="I6265" i="3"/>
  <c r="J6265" i="3" s="1"/>
  <c r="Q6264" i="3"/>
  <c r="P6264" i="3"/>
  <c r="O6264" i="3"/>
  <c r="N6264" i="3"/>
  <c r="M6264" i="3"/>
  <c r="K6264" i="3"/>
  <c r="I6264" i="3"/>
  <c r="Q6263" i="3"/>
  <c r="P6263" i="3"/>
  <c r="O6263" i="3"/>
  <c r="N6263" i="3"/>
  <c r="M6263" i="3"/>
  <c r="K6263" i="3"/>
  <c r="I6263" i="3"/>
  <c r="L6263" i="3" s="1"/>
  <c r="Q6262" i="3"/>
  <c r="P6262" i="3"/>
  <c r="O6262" i="3"/>
  <c r="N6262" i="3"/>
  <c r="M6262" i="3"/>
  <c r="K6262" i="3"/>
  <c r="I6262" i="3"/>
  <c r="Q6261" i="3"/>
  <c r="P6261" i="3"/>
  <c r="O6261" i="3"/>
  <c r="N6261" i="3"/>
  <c r="M6261" i="3"/>
  <c r="K6261" i="3"/>
  <c r="I6261" i="3"/>
  <c r="Q6260" i="3"/>
  <c r="P6260" i="3"/>
  <c r="O6260" i="3"/>
  <c r="N6260" i="3"/>
  <c r="M6260" i="3"/>
  <c r="K6260" i="3"/>
  <c r="I6260" i="3"/>
  <c r="Q6259" i="3"/>
  <c r="P6259" i="3"/>
  <c r="O6259" i="3"/>
  <c r="N6259" i="3"/>
  <c r="M6259" i="3"/>
  <c r="K6259" i="3"/>
  <c r="I6259" i="3"/>
  <c r="Q6258" i="3"/>
  <c r="P6258" i="3"/>
  <c r="O6258" i="3"/>
  <c r="N6258" i="3"/>
  <c r="M6258" i="3"/>
  <c r="K6258" i="3"/>
  <c r="I6258" i="3"/>
  <c r="L6258" i="3" s="1"/>
  <c r="Q6257" i="3"/>
  <c r="P6257" i="3"/>
  <c r="O6257" i="3"/>
  <c r="N6257" i="3"/>
  <c r="M6257" i="3"/>
  <c r="K6257" i="3"/>
  <c r="I6257" i="3"/>
  <c r="J6257" i="3" s="1"/>
  <c r="Q6256" i="3"/>
  <c r="P6256" i="3"/>
  <c r="O6256" i="3"/>
  <c r="N6256" i="3"/>
  <c r="M6256" i="3"/>
  <c r="K6256" i="3"/>
  <c r="I6256" i="3"/>
  <c r="L6256" i="3" s="1"/>
  <c r="Q6255" i="3"/>
  <c r="P6255" i="3"/>
  <c r="O6255" i="3"/>
  <c r="N6255" i="3"/>
  <c r="M6255" i="3"/>
  <c r="K6255" i="3"/>
  <c r="I6255" i="3"/>
  <c r="L6255" i="3" s="1"/>
  <c r="Q6254" i="3"/>
  <c r="P6254" i="3"/>
  <c r="O6254" i="3"/>
  <c r="N6254" i="3"/>
  <c r="M6254" i="3"/>
  <c r="K6254" i="3"/>
  <c r="I6254" i="3"/>
  <c r="L6254" i="3" s="1"/>
  <c r="Q6253" i="3"/>
  <c r="P6253" i="3"/>
  <c r="O6253" i="3"/>
  <c r="N6253" i="3"/>
  <c r="M6253" i="3"/>
  <c r="K6253" i="3"/>
  <c r="I6253" i="3"/>
  <c r="L6253" i="3" s="1"/>
  <c r="Q6252" i="3"/>
  <c r="P6252" i="3"/>
  <c r="O6252" i="3"/>
  <c r="N6252" i="3"/>
  <c r="M6252" i="3"/>
  <c r="K6252" i="3"/>
  <c r="I6252" i="3"/>
  <c r="Q6251" i="3"/>
  <c r="P6251" i="3"/>
  <c r="O6251" i="3"/>
  <c r="N6251" i="3"/>
  <c r="M6251" i="3"/>
  <c r="K6251" i="3"/>
  <c r="I6251" i="3"/>
  <c r="L6251" i="3" s="1"/>
  <c r="Q6250" i="3"/>
  <c r="P6250" i="3"/>
  <c r="O6250" i="3"/>
  <c r="N6250" i="3"/>
  <c r="M6250" i="3"/>
  <c r="K6250" i="3"/>
  <c r="I6250" i="3"/>
  <c r="L6250" i="3" s="1"/>
  <c r="Q6249" i="3"/>
  <c r="P6249" i="3"/>
  <c r="O6249" i="3"/>
  <c r="N6249" i="3"/>
  <c r="M6249" i="3"/>
  <c r="K6249" i="3"/>
  <c r="I6249" i="3"/>
  <c r="Q6248" i="3"/>
  <c r="P6248" i="3"/>
  <c r="O6248" i="3"/>
  <c r="N6248" i="3"/>
  <c r="M6248" i="3"/>
  <c r="K6248" i="3"/>
  <c r="I6248" i="3"/>
  <c r="L6248" i="3" s="1"/>
  <c r="Q6247" i="3"/>
  <c r="P6247" i="3"/>
  <c r="O6247" i="3"/>
  <c r="N6247" i="3"/>
  <c r="M6247" i="3"/>
  <c r="K6247" i="3"/>
  <c r="I6247" i="3"/>
  <c r="L6247" i="3" s="1"/>
  <c r="Q6246" i="3"/>
  <c r="P6246" i="3"/>
  <c r="O6246" i="3"/>
  <c r="N6246" i="3"/>
  <c r="M6246" i="3"/>
  <c r="K6246" i="3"/>
  <c r="I6246" i="3"/>
  <c r="L6246" i="3" s="1"/>
  <c r="Q6245" i="3"/>
  <c r="P6245" i="3"/>
  <c r="O6245" i="3"/>
  <c r="N6245" i="3"/>
  <c r="M6245" i="3"/>
  <c r="K6245" i="3"/>
  <c r="I6245" i="3"/>
  <c r="L6245" i="3" s="1"/>
  <c r="Q6244" i="3"/>
  <c r="P6244" i="3"/>
  <c r="O6244" i="3"/>
  <c r="N6244" i="3"/>
  <c r="M6244" i="3"/>
  <c r="K6244" i="3"/>
  <c r="I6244" i="3"/>
  <c r="Q6243" i="3"/>
  <c r="P6243" i="3"/>
  <c r="O6243" i="3"/>
  <c r="N6243" i="3"/>
  <c r="M6243" i="3"/>
  <c r="K6243" i="3"/>
  <c r="I6243" i="3"/>
  <c r="Q6242" i="3"/>
  <c r="P6242" i="3"/>
  <c r="O6242" i="3"/>
  <c r="N6242" i="3"/>
  <c r="M6242" i="3"/>
  <c r="K6242" i="3"/>
  <c r="I6242" i="3"/>
  <c r="L6242" i="3" s="1"/>
  <c r="Q6241" i="3"/>
  <c r="P6241" i="3"/>
  <c r="O6241" i="3"/>
  <c r="N6241" i="3"/>
  <c r="M6241" i="3"/>
  <c r="K6241" i="3"/>
  <c r="I6241" i="3"/>
  <c r="Q6240" i="3"/>
  <c r="P6240" i="3"/>
  <c r="O6240" i="3"/>
  <c r="N6240" i="3"/>
  <c r="M6240" i="3"/>
  <c r="K6240" i="3"/>
  <c r="I6240" i="3"/>
  <c r="L6240" i="3" s="1"/>
  <c r="Q6239" i="3"/>
  <c r="P6239" i="3"/>
  <c r="O6239" i="3"/>
  <c r="N6239" i="3"/>
  <c r="M6239" i="3"/>
  <c r="K6239" i="3"/>
  <c r="I6239" i="3"/>
  <c r="L6239" i="3" s="1"/>
  <c r="Q6238" i="3"/>
  <c r="P6238" i="3"/>
  <c r="O6238" i="3"/>
  <c r="N6238" i="3"/>
  <c r="M6238" i="3"/>
  <c r="K6238" i="3"/>
  <c r="I6238" i="3"/>
  <c r="L6238" i="3" s="1"/>
  <c r="Q6237" i="3"/>
  <c r="P6237" i="3"/>
  <c r="O6237" i="3"/>
  <c r="N6237" i="3"/>
  <c r="M6237" i="3"/>
  <c r="K6237" i="3"/>
  <c r="I6237" i="3"/>
  <c r="L6237" i="3" s="1"/>
  <c r="Q6236" i="3"/>
  <c r="P6236" i="3"/>
  <c r="O6236" i="3"/>
  <c r="N6236" i="3"/>
  <c r="M6236" i="3"/>
  <c r="K6236" i="3"/>
  <c r="I6236" i="3"/>
  <c r="Q6235" i="3"/>
  <c r="P6235" i="3"/>
  <c r="O6235" i="3"/>
  <c r="N6235" i="3"/>
  <c r="M6235" i="3"/>
  <c r="K6235" i="3"/>
  <c r="I6235" i="3"/>
  <c r="L6235" i="3" s="1"/>
  <c r="Q6234" i="3"/>
  <c r="P6234" i="3"/>
  <c r="O6234" i="3"/>
  <c r="N6234" i="3"/>
  <c r="M6234" i="3"/>
  <c r="K6234" i="3"/>
  <c r="I6234" i="3"/>
  <c r="L6234" i="3" s="1"/>
  <c r="Q6233" i="3"/>
  <c r="P6233" i="3"/>
  <c r="O6233" i="3"/>
  <c r="N6233" i="3"/>
  <c r="M6233" i="3"/>
  <c r="K6233" i="3"/>
  <c r="I6233" i="3"/>
  <c r="Q6232" i="3"/>
  <c r="P6232" i="3"/>
  <c r="O6232" i="3"/>
  <c r="N6232" i="3"/>
  <c r="M6232" i="3"/>
  <c r="K6232" i="3"/>
  <c r="I6232" i="3"/>
  <c r="L6232" i="3" s="1"/>
  <c r="Q6231" i="3"/>
  <c r="P6231" i="3"/>
  <c r="O6231" i="3"/>
  <c r="N6231" i="3"/>
  <c r="M6231" i="3"/>
  <c r="K6231" i="3"/>
  <c r="I6231" i="3"/>
  <c r="L6231" i="3" s="1"/>
  <c r="Q6230" i="3"/>
  <c r="P6230" i="3"/>
  <c r="O6230" i="3"/>
  <c r="N6230" i="3"/>
  <c r="M6230" i="3"/>
  <c r="K6230" i="3"/>
  <c r="I6230" i="3"/>
  <c r="Q6229" i="3"/>
  <c r="P6229" i="3"/>
  <c r="O6229" i="3"/>
  <c r="N6229" i="3"/>
  <c r="M6229" i="3"/>
  <c r="K6229" i="3"/>
  <c r="I6229" i="3"/>
  <c r="Q6228" i="3"/>
  <c r="P6228" i="3"/>
  <c r="O6228" i="3"/>
  <c r="N6228" i="3"/>
  <c r="M6228" i="3"/>
  <c r="K6228" i="3"/>
  <c r="I6228" i="3"/>
  <c r="Q6227" i="3"/>
  <c r="P6227" i="3"/>
  <c r="O6227" i="3"/>
  <c r="N6227" i="3"/>
  <c r="M6227" i="3"/>
  <c r="K6227" i="3"/>
  <c r="I6227" i="3"/>
  <c r="Q6226" i="3"/>
  <c r="P6226" i="3"/>
  <c r="O6226" i="3"/>
  <c r="N6226" i="3"/>
  <c r="M6226" i="3"/>
  <c r="K6226" i="3"/>
  <c r="I6226" i="3"/>
  <c r="L6226" i="3" s="1"/>
  <c r="Q6225" i="3"/>
  <c r="P6225" i="3"/>
  <c r="O6225" i="3"/>
  <c r="N6225" i="3"/>
  <c r="M6225" i="3"/>
  <c r="K6225" i="3"/>
  <c r="I6225" i="3"/>
  <c r="J6225" i="3" s="1"/>
  <c r="Q6224" i="3"/>
  <c r="P6224" i="3"/>
  <c r="O6224" i="3"/>
  <c r="N6224" i="3"/>
  <c r="M6224" i="3"/>
  <c r="K6224" i="3"/>
  <c r="I6224" i="3"/>
  <c r="Q6223" i="3"/>
  <c r="P6223" i="3"/>
  <c r="O6223" i="3"/>
  <c r="N6223" i="3"/>
  <c r="M6223" i="3"/>
  <c r="K6223" i="3"/>
  <c r="I6223" i="3"/>
  <c r="L6223" i="3" s="1"/>
  <c r="Q6222" i="3"/>
  <c r="P6222" i="3"/>
  <c r="O6222" i="3"/>
  <c r="N6222" i="3"/>
  <c r="M6222" i="3"/>
  <c r="K6222" i="3"/>
  <c r="I6222" i="3"/>
  <c r="J6222" i="3" s="1"/>
  <c r="Q6221" i="3"/>
  <c r="P6221" i="3"/>
  <c r="O6221" i="3"/>
  <c r="N6221" i="3"/>
  <c r="M6221" i="3"/>
  <c r="K6221" i="3"/>
  <c r="I6221" i="3"/>
  <c r="L6221" i="3" s="1"/>
  <c r="Q6220" i="3"/>
  <c r="P6220" i="3"/>
  <c r="O6220" i="3"/>
  <c r="N6220" i="3"/>
  <c r="M6220" i="3"/>
  <c r="K6220" i="3"/>
  <c r="I6220" i="3"/>
  <c r="Q6219" i="3"/>
  <c r="P6219" i="3"/>
  <c r="O6219" i="3"/>
  <c r="N6219" i="3"/>
  <c r="M6219" i="3"/>
  <c r="K6219" i="3"/>
  <c r="I6219" i="3"/>
  <c r="Q6218" i="3"/>
  <c r="P6218" i="3"/>
  <c r="O6218" i="3"/>
  <c r="N6218" i="3"/>
  <c r="M6218" i="3"/>
  <c r="K6218" i="3"/>
  <c r="I6218" i="3"/>
  <c r="L6218" i="3" s="1"/>
  <c r="Q6217" i="3"/>
  <c r="P6217" i="3"/>
  <c r="O6217" i="3"/>
  <c r="N6217" i="3"/>
  <c r="M6217" i="3"/>
  <c r="K6217" i="3"/>
  <c r="I6217" i="3"/>
  <c r="J6217" i="3" s="1"/>
  <c r="Q6216" i="3"/>
  <c r="P6216" i="3"/>
  <c r="O6216" i="3"/>
  <c r="N6216" i="3"/>
  <c r="M6216" i="3"/>
  <c r="K6216" i="3"/>
  <c r="I6216" i="3"/>
  <c r="L6216" i="3" s="1"/>
  <c r="Q6215" i="3"/>
  <c r="P6215" i="3"/>
  <c r="O6215" i="3"/>
  <c r="N6215" i="3"/>
  <c r="M6215" i="3"/>
  <c r="K6215" i="3"/>
  <c r="I6215" i="3"/>
  <c r="L6215" i="3" s="1"/>
  <c r="Q6214" i="3"/>
  <c r="P6214" i="3"/>
  <c r="O6214" i="3"/>
  <c r="N6214" i="3"/>
  <c r="M6214" i="3"/>
  <c r="K6214" i="3"/>
  <c r="I6214" i="3"/>
  <c r="L6214" i="3" s="1"/>
  <c r="Q6213" i="3"/>
  <c r="P6213" i="3"/>
  <c r="O6213" i="3"/>
  <c r="N6213" i="3"/>
  <c r="M6213" i="3"/>
  <c r="K6213" i="3"/>
  <c r="I6213" i="3"/>
  <c r="J6213" i="3" s="1"/>
  <c r="Q6212" i="3"/>
  <c r="P6212" i="3"/>
  <c r="O6212" i="3"/>
  <c r="N6212" i="3"/>
  <c r="M6212" i="3"/>
  <c r="K6212" i="3"/>
  <c r="I6212" i="3"/>
  <c r="Q6211" i="3"/>
  <c r="P6211" i="3"/>
  <c r="O6211" i="3"/>
  <c r="N6211" i="3"/>
  <c r="M6211" i="3"/>
  <c r="K6211" i="3"/>
  <c r="I6211" i="3"/>
  <c r="L6211" i="3" s="1"/>
  <c r="Q6210" i="3"/>
  <c r="P6210" i="3"/>
  <c r="O6210" i="3"/>
  <c r="N6210" i="3"/>
  <c r="M6210" i="3"/>
  <c r="K6210" i="3"/>
  <c r="I6210" i="3"/>
  <c r="L6210" i="3" s="1"/>
  <c r="Q6209" i="3"/>
  <c r="P6209" i="3"/>
  <c r="O6209" i="3"/>
  <c r="N6209" i="3"/>
  <c r="M6209" i="3"/>
  <c r="K6209" i="3"/>
  <c r="I6209" i="3"/>
  <c r="J6209" i="3" s="1"/>
  <c r="Q6208" i="3"/>
  <c r="P6208" i="3"/>
  <c r="O6208" i="3"/>
  <c r="N6208" i="3"/>
  <c r="M6208" i="3"/>
  <c r="K6208" i="3"/>
  <c r="I6208" i="3"/>
  <c r="L6208" i="3" s="1"/>
  <c r="Q6207" i="3"/>
  <c r="P6207" i="3"/>
  <c r="O6207" i="3"/>
  <c r="N6207" i="3"/>
  <c r="M6207" i="3"/>
  <c r="K6207" i="3"/>
  <c r="I6207" i="3"/>
  <c r="L6207" i="3" s="1"/>
  <c r="Q6206" i="3"/>
  <c r="P6206" i="3"/>
  <c r="O6206" i="3"/>
  <c r="N6206" i="3"/>
  <c r="M6206" i="3"/>
  <c r="K6206" i="3"/>
  <c r="I6206" i="3"/>
  <c r="J6206" i="3" s="1"/>
  <c r="Q6205" i="3"/>
  <c r="P6205" i="3"/>
  <c r="O6205" i="3"/>
  <c r="N6205" i="3"/>
  <c r="M6205" i="3"/>
  <c r="K6205" i="3"/>
  <c r="I6205" i="3"/>
  <c r="J6205" i="3" s="1"/>
  <c r="Q6204" i="3"/>
  <c r="P6204" i="3"/>
  <c r="O6204" i="3"/>
  <c r="N6204" i="3"/>
  <c r="M6204" i="3"/>
  <c r="K6204" i="3"/>
  <c r="I6204" i="3"/>
  <c r="Q6203" i="3"/>
  <c r="P6203" i="3"/>
  <c r="O6203" i="3"/>
  <c r="N6203" i="3"/>
  <c r="M6203" i="3"/>
  <c r="K6203" i="3"/>
  <c r="I6203" i="3"/>
  <c r="Q6202" i="3"/>
  <c r="P6202" i="3"/>
  <c r="O6202" i="3"/>
  <c r="N6202" i="3"/>
  <c r="M6202" i="3"/>
  <c r="K6202" i="3"/>
  <c r="I6202" i="3"/>
  <c r="L6202" i="3" s="1"/>
  <c r="Q6201" i="3"/>
  <c r="P6201" i="3"/>
  <c r="O6201" i="3"/>
  <c r="N6201" i="3"/>
  <c r="M6201" i="3"/>
  <c r="K6201" i="3"/>
  <c r="I6201" i="3"/>
  <c r="J6201" i="3" s="1"/>
  <c r="Q6200" i="3"/>
  <c r="P6200" i="3"/>
  <c r="O6200" i="3"/>
  <c r="N6200" i="3"/>
  <c r="M6200" i="3"/>
  <c r="K6200" i="3"/>
  <c r="I6200" i="3"/>
  <c r="L6200" i="3" s="1"/>
  <c r="Q6199" i="3"/>
  <c r="P6199" i="3"/>
  <c r="O6199" i="3"/>
  <c r="N6199" i="3"/>
  <c r="M6199" i="3"/>
  <c r="K6199" i="3"/>
  <c r="I6199" i="3"/>
  <c r="L6199" i="3" s="1"/>
  <c r="Q6198" i="3"/>
  <c r="P6198" i="3"/>
  <c r="O6198" i="3"/>
  <c r="N6198" i="3"/>
  <c r="M6198" i="3"/>
  <c r="K6198" i="3"/>
  <c r="I6198" i="3"/>
  <c r="L6198" i="3" s="1"/>
  <c r="Q6197" i="3"/>
  <c r="P6197" i="3"/>
  <c r="O6197" i="3"/>
  <c r="N6197" i="3"/>
  <c r="M6197" i="3"/>
  <c r="K6197" i="3"/>
  <c r="I6197" i="3"/>
  <c r="J6197" i="3" s="1"/>
  <c r="Q6196" i="3"/>
  <c r="P6196" i="3"/>
  <c r="O6196" i="3"/>
  <c r="N6196" i="3"/>
  <c r="M6196" i="3"/>
  <c r="K6196" i="3"/>
  <c r="I6196" i="3"/>
  <c r="Q6195" i="3"/>
  <c r="P6195" i="3"/>
  <c r="O6195" i="3"/>
  <c r="N6195" i="3"/>
  <c r="M6195" i="3"/>
  <c r="K6195" i="3"/>
  <c r="I6195" i="3"/>
  <c r="L6195" i="3" s="1"/>
  <c r="Q6194" i="3"/>
  <c r="P6194" i="3"/>
  <c r="O6194" i="3"/>
  <c r="N6194" i="3"/>
  <c r="M6194" i="3"/>
  <c r="K6194" i="3"/>
  <c r="I6194" i="3"/>
  <c r="L6194" i="3" s="1"/>
  <c r="Q6193" i="3"/>
  <c r="P6193" i="3"/>
  <c r="O6193" i="3"/>
  <c r="N6193" i="3"/>
  <c r="M6193" i="3"/>
  <c r="K6193" i="3"/>
  <c r="I6193" i="3"/>
  <c r="J6193" i="3" s="1"/>
  <c r="Q6192" i="3"/>
  <c r="P6192" i="3"/>
  <c r="O6192" i="3"/>
  <c r="N6192" i="3"/>
  <c r="M6192" i="3"/>
  <c r="K6192" i="3"/>
  <c r="I6192" i="3"/>
  <c r="Q6191" i="3"/>
  <c r="P6191" i="3"/>
  <c r="O6191" i="3"/>
  <c r="N6191" i="3"/>
  <c r="M6191" i="3"/>
  <c r="K6191" i="3"/>
  <c r="I6191" i="3"/>
  <c r="Q6190" i="3"/>
  <c r="P6190" i="3"/>
  <c r="O6190" i="3"/>
  <c r="N6190" i="3"/>
  <c r="M6190" i="3"/>
  <c r="K6190" i="3"/>
  <c r="I6190" i="3"/>
  <c r="J6190" i="3" s="1"/>
  <c r="Q6189" i="3"/>
  <c r="P6189" i="3"/>
  <c r="O6189" i="3"/>
  <c r="N6189" i="3"/>
  <c r="M6189" i="3"/>
  <c r="K6189" i="3"/>
  <c r="I6189" i="3"/>
  <c r="Q6188" i="3"/>
  <c r="P6188" i="3"/>
  <c r="O6188" i="3"/>
  <c r="N6188" i="3"/>
  <c r="M6188" i="3"/>
  <c r="K6188" i="3"/>
  <c r="I6188" i="3"/>
  <c r="J6188" i="3" s="1"/>
  <c r="Q6187" i="3"/>
  <c r="P6187" i="3"/>
  <c r="O6187" i="3"/>
  <c r="N6187" i="3"/>
  <c r="M6187" i="3"/>
  <c r="K6187" i="3"/>
  <c r="I6187" i="3"/>
  <c r="J6187" i="3" s="1"/>
  <c r="Q6186" i="3"/>
  <c r="P6186" i="3"/>
  <c r="O6186" i="3"/>
  <c r="N6186" i="3"/>
  <c r="M6186" i="3"/>
  <c r="K6186" i="3"/>
  <c r="I6186" i="3"/>
  <c r="L6186" i="3" s="1"/>
  <c r="Q6185" i="3"/>
  <c r="P6185" i="3"/>
  <c r="O6185" i="3"/>
  <c r="N6185" i="3"/>
  <c r="M6185" i="3"/>
  <c r="K6185" i="3"/>
  <c r="I6185" i="3"/>
  <c r="J6185" i="3" s="1"/>
  <c r="Q6184" i="3"/>
  <c r="P6184" i="3"/>
  <c r="O6184" i="3"/>
  <c r="N6184" i="3"/>
  <c r="M6184" i="3"/>
  <c r="K6184" i="3"/>
  <c r="I6184" i="3"/>
  <c r="L6184" i="3" s="1"/>
  <c r="Q6183" i="3"/>
  <c r="P6183" i="3"/>
  <c r="O6183" i="3"/>
  <c r="N6183" i="3"/>
  <c r="M6183" i="3"/>
  <c r="K6183" i="3"/>
  <c r="I6183" i="3"/>
  <c r="Q6182" i="3"/>
  <c r="P6182" i="3"/>
  <c r="O6182" i="3"/>
  <c r="N6182" i="3"/>
  <c r="M6182" i="3"/>
  <c r="K6182" i="3"/>
  <c r="I6182" i="3"/>
  <c r="L6182" i="3" s="1"/>
  <c r="Q6181" i="3"/>
  <c r="P6181" i="3"/>
  <c r="O6181" i="3"/>
  <c r="N6181" i="3"/>
  <c r="M6181" i="3"/>
  <c r="K6181" i="3"/>
  <c r="I6181" i="3"/>
  <c r="J6181" i="3" s="1"/>
  <c r="Q6180" i="3"/>
  <c r="P6180" i="3"/>
  <c r="O6180" i="3"/>
  <c r="N6180" i="3"/>
  <c r="M6180" i="3"/>
  <c r="K6180" i="3"/>
  <c r="I6180" i="3"/>
  <c r="J6180" i="3" s="1"/>
  <c r="Q6179" i="3"/>
  <c r="P6179" i="3"/>
  <c r="O6179" i="3"/>
  <c r="N6179" i="3"/>
  <c r="M6179" i="3"/>
  <c r="K6179" i="3"/>
  <c r="I6179" i="3"/>
  <c r="L6179" i="3" s="1"/>
  <c r="Q6178" i="3"/>
  <c r="P6178" i="3"/>
  <c r="O6178" i="3"/>
  <c r="N6178" i="3"/>
  <c r="M6178" i="3"/>
  <c r="K6178" i="3"/>
  <c r="I6178" i="3"/>
  <c r="J6178" i="3" s="1"/>
  <c r="Q6177" i="3"/>
  <c r="P6177" i="3"/>
  <c r="O6177" i="3"/>
  <c r="N6177" i="3"/>
  <c r="M6177" i="3"/>
  <c r="K6177" i="3"/>
  <c r="I6177" i="3"/>
  <c r="J6177" i="3" s="1"/>
  <c r="Q6176" i="3"/>
  <c r="P6176" i="3"/>
  <c r="O6176" i="3"/>
  <c r="N6176" i="3"/>
  <c r="M6176" i="3"/>
  <c r="K6176" i="3"/>
  <c r="I6176" i="3"/>
  <c r="L6176" i="3" s="1"/>
  <c r="Q6175" i="3"/>
  <c r="P6175" i="3"/>
  <c r="O6175" i="3"/>
  <c r="N6175" i="3"/>
  <c r="M6175" i="3"/>
  <c r="K6175" i="3"/>
  <c r="I6175" i="3"/>
  <c r="Q6174" i="3"/>
  <c r="P6174" i="3"/>
  <c r="O6174" i="3"/>
  <c r="N6174" i="3"/>
  <c r="M6174" i="3"/>
  <c r="K6174" i="3"/>
  <c r="I6174" i="3"/>
  <c r="L6174" i="3" s="1"/>
  <c r="Q6173" i="3"/>
  <c r="P6173" i="3"/>
  <c r="O6173" i="3"/>
  <c r="N6173" i="3"/>
  <c r="M6173" i="3"/>
  <c r="K6173" i="3"/>
  <c r="I6173" i="3"/>
  <c r="J6173" i="3" s="1"/>
  <c r="Q6172" i="3"/>
  <c r="P6172" i="3"/>
  <c r="O6172" i="3"/>
  <c r="N6172" i="3"/>
  <c r="M6172" i="3"/>
  <c r="K6172" i="3"/>
  <c r="I6172" i="3"/>
  <c r="J6172" i="3" s="1"/>
  <c r="Q6171" i="3"/>
  <c r="P6171" i="3"/>
  <c r="O6171" i="3"/>
  <c r="N6171" i="3"/>
  <c r="M6171" i="3"/>
  <c r="K6171" i="3"/>
  <c r="I6171" i="3"/>
  <c r="L6171" i="3" s="1"/>
  <c r="Q6170" i="3"/>
  <c r="P6170" i="3"/>
  <c r="O6170" i="3"/>
  <c r="N6170" i="3"/>
  <c r="M6170" i="3"/>
  <c r="K6170" i="3"/>
  <c r="I6170" i="3"/>
  <c r="J6170" i="3" s="1"/>
  <c r="Q6169" i="3"/>
  <c r="P6169" i="3"/>
  <c r="O6169" i="3"/>
  <c r="N6169" i="3"/>
  <c r="M6169" i="3"/>
  <c r="K6169" i="3"/>
  <c r="I6169" i="3"/>
  <c r="J6169" i="3" s="1"/>
  <c r="Q6168" i="3"/>
  <c r="P6168" i="3"/>
  <c r="O6168" i="3"/>
  <c r="N6168" i="3"/>
  <c r="M6168" i="3"/>
  <c r="K6168" i="3"/>
  <c r="I6168" i="3"/>
  <c r="L6168" i="3" s="1"/>
  <c r="Q6167" i="3"/>
  <c r="P6167" i="3"/>
  <c r="O6167" i="3"/>
  <c r="N6167" i="3"/>
  <c r="M6167" i="3"/>
  <c r="K6167" i="3"/>
  <c r="I6167" i="3"/>
  <c r="Q6166" i="3"/>
  <c r="P6166" i="3"/>
  <c r="O6166" i="3"/>
  <c r="N6166" i="3"/>
  <c r="M6166" i="3"/>
  <c r="K6166" i="3"/>
  <c r="J6166" i="3"/>
  <c r="I6166" i="3"/>
  <c r="L6166" i="3" s="1"/>
  <c r="Q6165" i="3"/>
  <c r="P6165" i="3"/>
  <c r="O6165" i="3"/>
  <c r="N6165" i="3"/>
  <c r="M6165" i="3"/>
  <c r="K6165" i="3"/>
  <c r="I6165" i="3"/>
  <c r="J6165" i="3" s="1"/>
  <c r="Q6164" i="3"/>
  <c r="P6164" i="3"/>
  <c r="O6164" i="3"/>
  <c r="N6164" i="3"/>
  <c r="M6164" i="3"/>
  <c r="K6164" i="3"/>
  <c r="I6164" i="3"/>
  <c r="J6164" i="3" s="1"/>
  <c r="Q6163" i="3"/>
  <c r="P6163" i="3"/>
  <c r="O6163" i="3"/>
  <c r="N6163" i="3"/>
  <c r="M6163" i="3"/>
  <c r="K6163" i="3"/>
  <c r="I6163" i="3"/>
  <c r="Q6162" i="3"/>
  <c r="P6162" i="3"/>
  <c r="O6162" i="3"/>
  <c r="N6162" i="3"/>
  <c r="M6162" i="3"/>
  <c r="K6162" i="3"/>
  <c r="I6162" i="3"/>
  <c r="J6162" i="3" s="1"/>
  <c r="Q6161" i="3"/>
  <c r="P6161" i="3"/>
  <c r="O6161" i="3"/>
  <c r="N6161" i="3"/>
  <c r="M6161" i="3"/>
  <c r="K6161" i="3"/>
  <c r="I6161" i="3"/>
  <c r="J6161" i="3" s="1"/>
  <c r="Q6160" i="3"/>
  <c r="P6160" i="3"/>
  <c r="O6160" i="3"/>
  <c r="N6160" i="3"/>
  <c r="M6160" i="3"/>
  <c r="K6160" i="3"/>
  <c r="I6160" i="3"/>
  <c r="L6160" i="3" s="1"/>
  <c r="Q6159" i="3"/>
  <c r="P6159" i="3"/>
  <c r="O6159" i="3"/>
  <c r="N6159" i="3"/>
  <c r="M6159" i="3"/>
  <c r="K6159" i="3"/>
  <c r="I6159" i="3"/>
  <c r="Q6158" i="3"/>
  <c r="P6158" i="3"/>
  <c r="O6158" i="3"/>
  <c r="N6158" i="3"/>
  <c r="M6158" i="3"/>
  <c r="K6158" i="3"/>
  <c r="I6158" i="3"/>
  <c r="L6158" i="3" s="1"/>
  <c r="Q6157" i="3"/>
  <c r="P6157" i="3"/>
  <c r="O6157" i="3"/>
  <c r="N6157" i="3"/>
  <c r="M6157" i="3"/>
  <c r="K6157" i="3"/>
  <c r="I6157" i="3"/>
  <c r="J6157" i="3" s="1"/>
  <c r="Q6156" i="3"/>
  <c r="P6156" i="3"/>
  <c r="O6156" i="3"/>
  <c r="N6156" i="3"/>
  <c r="M6156" i="3"/>
  <c r="K6156" i="3"/>
  <c r="I6156" i="3"/>
  <c r="J6156" i="3" s="1"/>
  <c r="Q6155" i="3"/>
  <c r="P6155" i="3"/>
  <c r="O6155" i="3"/>
  <c r="N6155" i="3"/>
  <c r="M6155" i="3"/>
  <c r="K6155" i="3"/>
  <c r="I6155" i="3"/>
  <c r="L6155" i="3" s="1"/>
  <c r="Q6154" i="3"/>
  <c r="P6154" i="3"/>
  <c r="O6154" i="3"/>
  <c r="N6154" i="3"/>
  <c r="M6154" i="3"/>
  <c r="K6154" i="3"/>
  <c r="I6154" i="3"/>
  <c r="J6154" i="3" s="1"/>
  <c r="Q6153" i="3"/>
  <c r="P6153" i="3"/>
  <c r="O6153" i="3"/>
  <c r="N6153" i="3"/>
  <c r="M6153" i="3"/>
  <c r="K6153" i="3"/>
  <c r="I6153" i="3"/>
  <c r="J6153" i="3" s="1"/>
  <c r="Q6152" i="3"/>
  <c r="P6152" i="3"/>
  <c r="O6152" i="3"/>
  <c r="N6152" i="3"/>
  <c r="M6152" i="3"/>
  <c r="K6152" i="3"/>
  <c r="I6152" i="3"/>
  <c r="L6152" i="3" s="1"/>
  <c r="Q6151" i="3"/>
  <c r="P6151" i="3"/>
  <c r="O6151" i="3"/>
  <c r="N6151" i="3"/>
  <c r="M6151" i="3"/>
  <c r="K6151" i="3"/>
  <c r="I6151" i="3"/>
  <c r="Q6150" i="3"/>
  <c r="P6150" i="3"/>
  <c r="O6150" i="3"/>
  <c r="N6150" i="3"/>
  <c r="M6150" i="3"/>
  <c r="L6150" i="3"/>
  <c r="K6150" i="3"/>
  <c r="I6150" i="3"/>
  <c r="J6150" i="3" s="1"/>
  <c r="Q6149" i="3"/>
  <c r="P6149" i="3"/>
  <c r="O6149" i="3"/>
  <c r="N6149" i="3"/>
  <c r="M6149" i="3"/>
  <c r="K6149" i="3"/>
  <c r="I6149" i="3"/>
  <c r="J6149" i="3" s="1"/>
  <c r="Q6148" i="3"/>
  <c r="P6148" i="3"/>
  <c r="O6148" i="3"/>
  <c r="N6148" i="3"/>
  <c r="M6148" i="3"/>
  <c r="K6148" i="3"/>
  <c r="I6148" i="3"/>
  <c r="J6148" i="3" s="1"/>
  <c r="Q6147" i="3"/>
  <c r="P6147" i="3"/>
  <c r="O6147" i="3"/>
  <c r="N6147" i="3"/>
  <c r="M6147" i="3"/>
  <c r="K6147" i="3"/>
  <c r="I6147" i="3"/>
  <c r="J6147" i="3" s="1"/>
  <c r="Q6146" i="3"/>
  <c r="P6146" i="3"/>
  <c r="O6146" i="3"/>
  <c r="N6146" i="3"/>
  <c r="M6146" i="3"/>
  <c r="K6146" i="3"/>
  <c r="I6146" i="3"/>
  <c r="J6146" i="3" s="1"/>
  <c r="Q6145" i="3"/>
  <c r="P6145" i="3"/>
  <c r="O6145" i="3"/>
  <c r="N6145" i="3"/>
  <c r="M6145" i="3"/>
  <c r="K6145" i="3"/>
  <c r="I6145" i="3"/>
  <c r="J6145" i="3" s="1"/>
  <c r="Q6144" i="3"/>
  <c r="P6144" i="3"/>
  <c r="O6144" i="3"/>
  <c r="N6144" i="3"/>
  <c r="M6144" i="3"/>
  <c r="K6144" i="3"/>
  <c r="I6144" i="3"/>
  <c r="L6144" i="3" s="1"/>
  <c r="Q6143" i="3"/>
  <c r="P6143" i="3"/>
  <c r="O6143" i="3"/>
  <c r="N6143" i="3"/>
  <c r="M6143" i="3"/>
  <c r="K6143" i="3"/>
  <c r="I6143" i="3"/>
  <c r="Q6142" i="3"/>
  <c r="P6142" i="3"/>
  <c r="O6142" i="3"/>
  <c r="N6142" i="3"/>
  <c r="M6142" i="3"/>
  <c r="K6142" i="3"/>
  <c r="I6142" i="3"/>
  <c r="J6142" i="3" s="1"/>
  <c r="Q6141" i="3"/>
  <c r="P6141" i="3"/>
  <c r="O6141" i="3"/>
  <c r="N6141" i="3"/>
  <c r="M6141" i="3"/>
  <c r="K6141" i="3"/>
  <c r="I6141" i="3"/>
  <c r="J6141" i="3" s="1"/>
  <c r="Q6140" i="3"/>
  <c r="P6140" i="3"/>
  <c r="O6140" i="3"/>
  <c r="N6140" i="3"/>
  <c r="M6140" i="3"/>
  <c r="K6140" i="3"/>
  <c r="I6140" i="3"/>
  <c r="J6140" i="3" s="1"/>
  <c r="Q6139" i="3"/>
  <c r="P6139" i="3"/>
  <c r="O6139" i="3"/>
  <c r="N6139" i="3"/>
  <c r="M6139" i="3"/>
  <c r="K6139" i="3"/>
  <c r="I6139" i="3"/>
  <c r="J6139" i="3" s="1"/>
  <c r="Q6138" i="3"/>
  <c r="P6138" i="3"/>
  <c r="O6138" i="3"/>
  <c r="N6138" i="3"/>
  <c r="M6138" i="3"/>
  <c r="K6138" i="3"/>
  <c r="I6138" i="3"/>
  <c r="J6138" i="3" s="1"/>
  <c r="Q6137" i="3"/>
  <c r="P6137" i="3"/>
  <c r="O6137" i="3"/>
  <c r="N6137" i="3"/>
  <c r="M6137" i="3"/>
  <c r="K6137" i="3"/>
  <c r="I6137" i="3"/>
  <c r="J6137" i="3" s="1"/>
  <c r="Q6136" i="3"/>
  <c r="P6136" i="3"/>
  <c r="O6136" i="3"/>
  <c r="N6136" i="3"/>
  <c r="M6136" i="3"/>
  <c r="K6136" i="3"/>
  <c r="I6136" i="3"/>
  <c r="L6136" i="3" s="1"/>
  <c r="Q6135" i="3"/>
  <c r="P6135" i="3"/>
  <c r="O6135" i="3"/>
  <c r="N6135" i="3"/>
  <c r="M6135" i="3"/>
  <c r="K6135" i="3"/>
  <c r="I6135" i="3"/>
  <c r="Q6134" i="3"/>
  <c r="P6134" i="3"/>
  <c r="O6134" i="3"/>
  <c r="N6134" i="3"/>
  <c r="M6134" i="3"/>
  <c r="K6134" i="3"/>
  <c r="I6134" i="3"/>
  <c r="L6134" i="3" s="1"/>
  <c r="Q6133" i="3"/>
  <c r="P6133" i="3"/>
  <c r="O6133" i="3"/>
  <c r="N6133" i="3"/>
  <c r="M6133" i="3"/>
  <c r="K6133" i="3"/>
  <c r="I6133" i="3"/>
  <c r="J6133" i="3" s="1"/>
  <c r="Q6132" i="3"/>
  <c r="P6132" i="3"/>
  <c r="O6132" i="3"/>
  <c r="N6132" i="3"/>
  <c r="M6132" i="3"/>
  <c r="K6132" i="3"/>
  <c r="I6132" i="3"/>
  <c r="Q6131" i="3"/>
  <c r="P6131" i="3"/>
  <c r="O6131" i="3"/>
  <c r="N6131" i="3"/>
  <c r="M6131" i="3"/>
  <c r="K6131" i="3"/>
  <c r="I6131" i="3"/>
  <c r="L6131" i="3" s="1"/>
  <c r="Q6130" i="3"/>
  <c r="P6130" i="3"/>
  <c r="O6130" i="3"/>
  <c r="N6130" i="3"/>
  <c r="M6130" i="3"/>
  <c r="K6130" i="3"/>
  <c r="I6130" i="3"/>
  <c r="J6130" i="3" s="1"/>
  <c r="Q6129" i="3"/>
  <c r="P6129" i="3"/>
  <c r="O6129" i="3"/>
  <c r="N6129" i="3"/>
  <c r="M6129" i="3"/>
  <c r="K6129" i="3"/>
  <c r="I6129" i="3"/>
  <c r="J6129" i="3" s="1"/>
  <c r="Q6128" i="3"/>
  <c r="P6128" i="3"/>
  <c r="O6128" i="3"/>
  <c r="N6128" i="3"/>
  <c r="M6128" i="3"/>
  <c r="K6128" i="3"/>
  <c r="I6128" i="3"/>
  <c r="Q6127" i="3"/>
  <c r="P6127" i="3"/>
  <c r="O6127" i="3"/>
  <c r="N6127" i="3"/>
  <c r="M6127" i="3"/>
  <c r="K6127" i="3"/>
  <c r="I6127" i="3"/>
  <c r="Q6126" i="3"/>
  <c r="P6126" i="3"/>
  <c r="O6126" i="3"/>
  <c r="N6126" i="3"/>
  <c r="M6126" i="3"/>
  <c r="K6126" i="3"/>
  <c r="I6126" i="3"/>
  <c r="Q6125" i="3"/>
  <c r="P6125" i="3"/>
  <c r="O6125" i="3"/>
  <c r="N6125" i="3"/>
  <c r="M6125" i="3"/>
  <c r="K6125" i="3"/>
  <c r="I6125" i="3"/>
  <c r="J6125" i="3" s="1"/>
  <c r="Q6124" i="3"/>
  <c r="P6124" i="3"/>
  <c r="O6124" i="3"/>
  <c r="N6124" i="3"/>
  <c r="M6124" i="3"/>
  <c r="K6124" i="3"/>
  <c r="I6124" i="3"/>
  <c r="J6124" i="3" s="1"/>
  <c r="Q6123" i="3"/>
  <c r="P6123" i="3"/>
  <c r="O6123" i="3"/>
  <c r="N6123" i="3"/>
  <c r="M6123" i="3"/>
  <c r="K6123" i="3"/>
  <c r="I6123" i="3"/>
  <c r="Q6122" i="3"/>
  <c r="P6122" i="3"/>
  <c r="O6122" i="3"/>
  <c r="N6122" i="3"/>
  <c r="M6122" i="3"/>
  <c r="K6122" i="3"/>
  <c r="I6122" i="3"/>
  <c r="Q6121" i="3"/>
  <c r="P6121" i="3"/>
  <c r="O6121" i="3"/>
  <c r="N6121" i="3"/>
  <c r="M6121" i="3"/>
  <c r="K6121" i="3"/>
  <c r="I6121" i="3"/>
  <c r="J6121" i="3" s="1"/>
  <c r="Q6120" i="3"/>
  <c r="P6120" i="3"/>
  <c r="O6120" i="3"/>
  <c r="N6120" i="3"/>
  <c r="M6120" i="3"/>
  <c r="K6120" i="3"/>
  <c r="I6120" i="3"/>
  <c r="L6120" i="3" s="1"/>
  <c r="Q6119" i="3"/>
  <c r="P6119" i="3"/>
  <c r="O6119" i="3"/>
  <c r="N6119" i="3"/>
  <c r="M6119" i="3"/>
  <c r="K6119" i="3"/>
  <c r="I6119" i="3"/>
  <c r="Q6118" i="3"/>
  <c r="P6118" i="3"/>
  <c r="O6118" i="3"/>
  <c r="N6118" i="3"/>
  <c r="M6118" i="3"/>
  <c r="K6118" i="3"/>
  <c r="I6118" i="3"/>
  <c r="L6118" i="3" s="1"/>
  <c r="Q6117" i="3"/>
  <c r="P6117" i="3"/>
  <c r="O6117" i="3"/>
  <c r="N6117" i="3"/>
  <c r="M6117" i="3"/>
  <c r="K6117" i="3"/>
  <c r="I6117" i="3"/>
  <c r="Q6116" i="3"/>
  <c r="P6116" i="3"/>
  <c r="O6116" i="3"/>
  <c r="N6116" i="3"/>
  <c r="M6116" i="3"/>
  <c r="K6116" i="3"/>
  <c r="I6116" i="3"/>
  <c r="L6116" i="3" s="1"/>
  <c r="Q6115" i="3"/>
  <c r="P6115" i="3"/>
  <c r="O6115" i="3"/>
  <c r="N6115" i="3"/>
  <c r="M6115" i="3"/>
  <c r="K6115" i="3"/>
  <c r="I6115" i="3"/>
  <c r="L6115" i="3" s="1"/>
  <c r="Q6114" i="3"/>
  <c r="P6114" i="3"/>
  <c r="O6114" i="3"/>
  <c r="N6114" i="3"/>
  <c r="M6114" i="3"/>
  <c r="K6114" i="3"/>
  <c r="I6114" i="3"/>
  <c r="J6114" i="3" s="1"/>
  <c r="Q6113" i="3"/>
  <c r="P6113" i="3"/>
  <c r="O6113" i="3"/>
  <c r="N6113" i="3"/>
  <c r="M6113" i="3"/>
  <c r="K6113" i="3"/>
  <c r="I6113" i="3"/>
  <c r="J6113" i="3" s="1"/>
  <c r="Q6112" i="3"/>
  <c r="P6112" i="3"/>
  <c r="O6112" i="3"/>
  <c r="N6112" i="3"/>
  <c r="M6112" i="3"/>
  <c r="K6112" i="3"/>
  <c r="J6112" i="3"/>
  <c r="I6112" i="3"/>
  <c r="L6112" i="3" s="1"/>
  <c r="Q6111" i="3"/>
  <c r="P6111" i="3"/>
  <c r="O6111" i="3"/>
  <c r="N6111" i="3"/>
  <c r="M6111" i="3"/>
  <c r="K6111" i="3"/>
  <c r="I6111" i="3"/>
  <c r="Q6110" i="3"/>
  <c r="P6110" i="3"/>
  <c r="O6110" i="3"/>
  <c r="N6110" i="3"/>
  <c r="M6110" i="3"/>
  <c r="K6110" i="3"/>
  <c r="I6110" i="3"/>
  <c r="L6110" i="3" s="1"/>
  <c r="Q6109" i="3"/>
  <c r="P6109" i="3"/>
  <c r="O6109" i="3"/>
  <c r="N6109" i="3"/>
  <c r="M6109" i="3"/>
  <c r="K6109" i="3"/>
  <c r="I6109" i="3"/>
  <c r="L6109" i="3" s="1"/>
  <c r="Q6108" i="3"/>
  <c r="P6108" i="3"/>
  <c r="O6108" i="3"/>
  <c r="N6108" i="3"/>
  <c r="M6108" i="3"/>
  <c r="K6108" i="3"/>
  <c r="I6108" i="3"/>
  <c r="L6108" i="3" s="1"/>
  <c r="Q6107" i="3"/>
  <c r="P6107" i="3"/>
  <c r="O6107" i="3"/>
  <c r="N6107" i="3"/>
  <c r="M6107" i="3"/>
  <c r="K6107" i="3"/>
  <c r="I6107" i="3"/>
  <c r="L6107" i="3" s="1"/>
  <c r="Q6106" i="3"/>
  <c r="P6106" i="3"/>
  <c r="O6106" i="3"/>
  <c r="N6106" i="3"/>
  <c r="M6106" i="3"/>
  <c r="K6106" i="3"/>
  <c r="I6106" i="3"/>
  <c r="Q6105" i="3"/>
  <c r="P6105" i="3"/>
  <c r="O6105" i="3"/>
  <c r="N6105" i="3"/>
  <c r="M6105" i="3"/>
  <c r="K6105" i="3"/>
  <c r="I6105" i="3"/>
  <c r="L6105" i="3" s="1"/>
  <c r="Q6104" i="3"/>
  <c r="P6104" i="3"/>
  <c r="O6104" i="3"/>
  <c r="N6104" i="3"/>
  <c r="M6104" i="3"/>
  <c r="K6104" i="3"/>
  <c r="I6104" i="3"/>
  <c r="L6104" i="3" s="1"/>
  <c r="Q6103" i="3"/>
  <c r="P6103" i="3"/>
  <c r="O6103" i="3"/>
  <c r="N6103" i="3"/>
  <c r="M6103" i="3"/>
  <c r="K6103" i="3"/>
  <c r="I6103" i="3"/>
  <c r="J6103" i="3" s="1"/>
  <c r="Q6102" i="3"/>
  <c r="P6102" i="3"/>
  <c r="O6102" i="3"/>
  <c r="N6102" i="3"/>
  <c r="M6102" i="3"/>
  <c r="K6102" i="3"/>
  <c r="I6102" i="3"/>
  <c r="J6102" i="3" s="1"/>
  <c r="Q6101" i="3"/>
  <c r="P6101" i="3"/>
  <c r="O6101" i="3"/>
  <c r="N6101" i="3"/>
  <c r="M6101" i="3"/>
  <c r="K6101" i="3"/>
  <c r="I6101" i="3"/>
  <c r="L6101" i="3" s="1"/>
  <c r="Q6100" i="3"/>
  <c r="P6100" i="3"/>
  <c r="O6100" i="3"/>
  <c r="N6100" i="3"/>
  <c r="M6100" i="3"/>
  <c r="L6100" i="3"/>
  <c r="K6100" i="3"/>
  <c r="I6100" i="3"/>
  <c r="J6100" i="3" s="1"/>
  <c r="Q6099" i="3"/>
  <c r="P6099" i="3"/>
  <c r="O6099" i="3"/>
  <c r="N6099" i="3"/>
  <c r="M6099" i="3"/>
  <c r="K6099" i="3"/>
  <c r="I6099" i="3"/>
  <c r="L6099" i="3" s="1"/>
  <c r="Q6098" i="3"/>
  <c r="P6098" i="3"/>
  <c r="O6098" i="3"/>
  <c r="N6098" i="3"/>
  <c r="M6098" i="3"/>
  <c r="K6098" i="3"/>
  <c r="I6098" i="3"/>
  <c r="L6098" i="3" s="1"/>
  <c r="Q6097" i="3"/>
  <c r="P6097" i="3"/>
  <c r="O6097" i="3"/>
  <c r="N6097" i="3"/>
  <c r="M6097" i="3"/>
  <c r="K6097" i="3"/>
  <c r="I6097" i="3"/>
  <c r="L6097" i="3" s="1"/>
  <c r="Q6096" i="3"/>
  <c r="P6096" i="3"/>
  <c r="O6096" i="3"/>
  <c r="N6096" i="3"/>
  <c r="M6096" i="3"/>
  <c r="K6096" i="3"/>
  <c r="I6096" i="3"/>
  <c r="L6096" i="3" s="1"/>
  <c r="Q6095" i="3"/>
  <c r="P6095" i="3"/>
  <c r="O6095" i="3"/>
  <c r="N6095" i="3"/>
  <c r="M6095" i="3"/>
  <c r="K6095" i="3"/>
  <c r="I6095" i="3"/>
  <c r="Q6094" i="3"/>
  <c r="P6094" i="3"/>
  <c r="O6094" i="3"/>
  <c r="N6094" i="3"/>
  <c r="M6094" i="3"/>
  <c r="K6094" i="3"/>
  <c r="I6094" i="3"/>
  <c r="L6094" i="3" s="1"/>
  <c r="Q6093" i="3"/>
  <c r="P6093" i="3"/>
  <c r="O6093" i="3"/>
  <c r="N6093" i="3"/>
  <c r="M6093" i="3"/>
  <c r="K6093" i="3"/>
  <c r="I6093" i="3"/>
  <c r="Q6092" i="3"/>
  <c r="P6092" i="3"/>
  <c r="O6092" i="3"/>
  <c r="N6092" i="3"/>
  <c r="M6092" i="3"/>
  <c r="K6092" i="3"/>
  <c r="I6092" i="3"/>
  <c r="Q6091" i="3"/>
  <c r="P6091" i="3"/>
  <c r="O6091" i="3"/>
  <c r="N6091" i="3"/>
  <c r="M6091" i="3"/>
  <c r="K6091" i="3"/>
  <c r="I6091" i="3"/>
  <c r="L6091" i="3" s="1"/>
  <c r="Q6090" i="3"/>
  <c r="P6090" i="3"/>
  <c r="O6090" i="3"/>
  <c r="N6090" i="3"/>
  <c r="M6090" i="3"/>
  <c r="K6090" i="3"/>
  <c r="I6090" i="3"/>
  <c r="L6090" i="3" s="1"/>
  <c r="Q6089" i="3"/>
  <c r="P6089" i="3"/>
  <c r="O6089" i="3"/>
  <c r="N6089" i="3"/>
  <c r="M6089" i="3"/>
  <c r="K6089" i="3"/>
  <c r="I6089" i="3"/>
  <c r="L6089" i="3" s="1"/>
  <c r="Q6088" i="3"/>
  <c r="P6088" i="3"/>
  <c r="O6088" i="3"/>
  <c r="N6088" i="3"/>
  <c r="M6088" i="3"/>
  <c r="K6088" i="3"/>
  <c r="I6088" i="3"/>
  <c r="L6088" i="3" s="1"/>
  <c r="Q6087" i="3"/>
  <c r="P6087" i="3"/>
  <c r="O6087" i="3"/>
  <c r="N6087" i="3"/>
  <c r="M6087" i="3"/>
  <c r="K6087" i="3"/>
  <c r="I6087" i="3"/>
  <c r="Q6086" i="3"/>
  <c r="P6086" i="3"/>
  <c r="O6086" i="3"/>
  <c r="N6086" i="3"/>
  <c r="M6086" i="3"/>
  <c r="K6086" i="3"/>
  <c r="I6086" i="3"/>
  <c r="J6086" i="3" s="1"/>
  <c r="Q6085" i="3"/>
  <c r="P6085" i="3"/>
  <c r="O6085" i="3"/>
  <c r="N6085" i="3"/>
  <c r="M6085" i="3"/>
  <c r="K6085" i="3"/>
  <c r="I6085" i="3"/>
  <c r="J6085" i="3" s="1"/>
  <c r="Q6084" i="3"/>
  <c r="P6084" i="3"/>
  <c r="O6084" i="3"/>
  <c r="N6084" i="3"/>
  <c r="M6084" i="3"/>
  <c r="K6084" i="3"/>
  <c r="I6084" i="3"/>
  <c r="J6084" i="3" s="1"/>
  <c r="Q6083" i="3"/>
  <c r="P6083" i="3"/>
  <c r="O6083" i="3"/>
  <c r="N6083" i="3"/>
  <c r="M6083" i="3"/>
  <c r="K6083" i="3"/>
  <c r="I6083" i="3"/>
  <c r="L6083" i="3" s="1"/>
  <c r="Q6082" i="3"/>
  <c r="P6082" i="3"/>
  <c r="O6082" i="3"/>
  <c r="N6082" i="3"/>
  <c r="M6082" i="3"/>
  <c r="K6082" i="3"/>
  <c r="I6082" i="3"/>
  <c r="L6082" i="3" s="1"/>
  <c r="Q6081" i="3"/>
  <c r="P6081" i="3"/>
  <c r="O6081" i="3"/>
  <c r="N6081" i="3"/>
  <c r="M6081" i="3"/>
  <c r="K6081" i="3"/>
  <c r="I6081" i="3"/>
  <c r="L6081" i="3" s="1"/>
  <c r="Q6080" i="3"/>
  <c r="P6080" i="3"/>
  <c r="O6080" i="3"/>
  <c r="N6080" i="3"/>
  <c r="M6080" i="3"/>
  <c r="K6080" i="3"/>
  <c r="I6080" i="3"/>
  <c r="L6080" i="3" s="1"/>
  <c r="Q6079" i="3"/>
  <c r="P6079" i="3"/>
  <c r="O6079" i="3"/>
  <c r="N6079" i="3"/>
  <c r="M6079" i="3"/>
  <c r="K6079" i="3"/>
  <c r="I6079" i="3"/>
  <c r="Q6078" i="3"/>
  <c r="P6078" i="3"/>
  <c r="O6078" i="3"/>
  <c r="N6078" i="3"/>
  <c r="M6078" i="3"/>
  <c r="K6078" i="3"/>
  <c r="I6078" i="3"/>
  <c r="Q6077" i="3"/>
  <c r="P6077" i="3"/>
  <c r="O6077" i="3"/>
  <c r="N6077" i="3"/>
  <c r="M6077" i="3"/>
  <c r="K6077" i="3"/>
  <c r="I6077" i="3"/>
  <c r="Q6076" i="3"/>
  <c r="P6076" i="3"/>
  <c r="O6076" i="3"/>
  <c r="N6076" i="3"/>
  <c r="M6076" i="3"/>
  <c r="K6076" i="3"/>
  <c r="I6076" i="3"/>
  <c r="Q6075" i="3"/>
  <c r="P6075" i="3"/>
  <c r="O6075" i="3"/>
  <c r="N6075" i="3"/>
  <c r="M6075" i="3"/>
  <c r="K6075" i="3"/>
  <c r="I6075" i="3"/>
  <c r="Q6074" i="3"/>
  <c r="P6074" i="3"/>
  <c r="O6074" i="3"/>
  <c r="N6074" i="3"/>
  <c r="M6074" i="3"/>
  <c r="K6074" i="3"/>
  <c r="I6074" i="3"/>
  <c r="L6074" i="3" s="1"/>
  <c r="Q6073" i="3"/>
  <c r="P6073" i="3"/>
  <c r="O6073" i="3"/>
  <c r="N6073" i="3"/>
  <c r="M6073" i="3"/>
  <c r="K6073" i="3"/>
  <c r="I6073" i="3"/>
  <c r="L6073" i="3" s="1"/>
  <c r="Q6072" i="3"/>
  <c r="P6072" i="3"/>
  <c r="O6072" i="3"/>
  <c r="N6072" i="3"/>
  <c r="M6072" i="3"/>
  <c r="K6072" i="3"/>
  <c r="I6072" i="3"/>
  <c r="L6072" i="3" s="1"/>
  <c r="Q6071" i="3"/>
  <c r="P6071" i="3"/>
  <c r="O6071" i="3"/>
  <c r="N6071" i="3"/>
  <c r="M6071" i="3"/>
  <c r="K6071" i="3"/>
  <c r="I6071" i="3"/>
  <c r="Q6070" i="3"/>
  <c r="P6070" i="3"/>
  <c r="O6070" i="3"/>
  <c r="N6070" i="3"/>
  <c r="M6070" i="3"/>
  <c r="K6070" i="3"/>
  <c r="I6070" i="3"/>
  <c r="L6070" i="3" s="1"/>
  <c r="Q6069" i="3"/>
  <c r="P6069" i="3"/>
  <c r="O6069" i="3"/>
  <c r="N6069" i="3"/>
  <c r="M6069" i="3"/>
  <c r="K6069" i="3"/>
  <c r="I6069" i="3"/>
  <c r="J6069" i="3" s="1"/>
  <c r="Q6068" i="3"/>
  <c r="P6068" i="3"/>
  <c r="O6068" i="3"/>
  <c r="N6068" i="3"/>
  <c r="M6068" i="3"/>
  <c r="K6068" i="3"/>
  <c r="I6068" i="3"/>
  <c r="J6068" i="3" s="1"/>
  <c r="Q6067" i="3"/>
  <c r="P6067" i="3"/>
  <c r="O6067" i="3"/>
  <c r="N6067" i="3"/>
  <c r="M6067" i="3"/>
  <c r="K6067" i="3"/>
  <c r="I6067" i="3"/>
  <c r="L6067" i="3" s="1"/>
  <c r="Q6066" i="3"/>
  <c r="P6066" i="3"/>
  <c r="O6066" i="3"/>
  <c r="N6066" i="3"/>
  <c r="M6066" i="3"/>
  <c r="K6066" i="3"/>
  <c r="I6066" i="3"/>
  <c r="L6066" i="3" s="1"/>
  <c r="Q6065" i="3"/>
  <c r="P6065" i="3"/>
  <c r="O6065" i="3"/>
  <c r="N6065" i="3"/>
  <c r="M6065" i="3"/>
  <c r="K6065" i="3"/>
  <c r="I6065" i="3"/>
  <c r="L6065" i="3" s="1"/>
  <c r="Q6064" i="3"/>
  <c r="P6064" i="3"/>
  <c r="O6064" i="3"/>
  <c r="N6064" i="3"/>
  <c r="M6064" i="3"/>
  <c r="K6064" i="3"/>
  <c r="I6064" i="3"/>
  <c r="L6064" i="3" s="1"/>
  <c r="Q6063" i="3"/>
  <c r="P6063" i="3"/>
  <c r="O6063" i="3"/>
  <c r="N6063" i="3"/>
  <c r="M6063" i="3"/>
  <c r="K6063" i="3"/>
  <c r="I6063" i="3"/>
  <c r="Q6062" i="3"/>
  <c r="P6062" i="3"/>
  <c r="O6062" i="3"/>
  <c r="N6062" i="3"/>
  <c r="M6062" i="3"/>
  <c r="K6062" i="3"/>
  <c r="I6062" i="3"/>
  <c r="Q6061" i="3"/>
  <c r="P6061" i="3"/>
  <c r="O6061" i="3"/>
  <c r="N6061" i="3"/>
  <c r="M6061" i="3"/>
  <c r="K6061" i="3"/>
  <c r="I6061" i="3"/>
  <c r="Q6060" i="3"/>
  <c r="P6060" i="3"/>
  <c r="O6060" i="3"/>
  <c r="N6060" i="3"/>
  <c r="M6060" i="3"/>
  <c r="K6060" i="3"/>
  <c r="I6060" i="3"/>
  <c r="Q6059" i="3"/>
  <c r="P6059" i="3"/>
  <c r="O6059" i="3"/>
  <c r="N6059" i="3"/>
  <c r="M6059" i="3"/>
  <c r="K6059" i="3"/>
  <c r="I6059" i="3"/>
  <c r="Q6058" i="3"/>
  <c r="P6058" i="3"/>
  <c r="O6058" i="3"/>
  <c r="N6058" i="3"/>
  <c r="M6058" i="3"/>
  <c r="K6058" i="3"/>
  <c r="I6058" i="3"/>
  <c r="L6058" i="3" s="1"/>
  <c r="Q6057" i="3"/>
  <c r="P6057" i="3"/>
  <c r="O6057" i="3"/>
  <c r="N6057" i="3"/>
  <c r="M6057" i="3"/>
  <c r="K6057" i="3"/>
  <c r="I6057" i="3"/>
  <c r="L6057" i="3" s="1"/>
  <c r="Q6056" i="3"/>
  <c r="P6056" i="3"/>
  <c r="O6056" i="3"/>
  <c r="N6056" i="3"/>
  <c r="M6056" i="3"/>
  <c r="K6056" i="3"/>
  <c r="I6056" i="3"/>
  <c r="L6056" i="3" s="1"/>
  <c r="Q6055" i="3"/>
  <c r="P6055" i="3"/>
  <c r="O6055" i="3"/>
  <c r="N6055" i="3"/>
  <c r="M6055" i="3"/>
  <c r="K6055" i="3"/>
  <c r="I6055" i="3"/>
  <c r="Q6054" i="3"/>
  <c r="P6054" i="3"/>
  <c r="O6054" i="3"/>
  <c r="N6054" i="3"/>
  <c r="M6054" i="3"/>
  <c r="K6054" i="3"/>
  <c r="I6054" i="3"/>
  <c r="L6054" i="3" s="1"/>
  <c r="Q6053" i="3"/>
  <c r="P6053" i="3"/>
  <c r="O6053" i="3"/>
  <c r="N6053" i="3"/>
  <c r="M6053" i="3"/>
  <c r="K6053" i="3"/>
  <c r="I6053" i="3"/>
  <c r="J6053" i="3" s="1"/>
  <c r="Q6052" i="3"/>
  <c r="P6052" i="3"/>
  <c r="O6052" i="3"/>
  <c r="N6052" i="3"/>
  <c r="M6052" i="3"/>
  <c r="K6052" i="3"/>
  <c r="I6052" i="3"/>
  <c r="J6052" i="3" s="1"/>
  <c r="Q6051" i="3"/>
  <c r="P6051" i="3"/>
  <c r="O6051" i="3"/>
  <c r="N6051" i="3"/>
  <c r="M6051" i="3"/>
  <c r="K6051" i="3"/>
  <c r="I6051" i="3"/>
  <c r="L6051" i="3" s="1"/>
  <c r="Q6050" i="3"/>
  <c r="P6050" i="3"/>
  <c r="O6050" i="3"/>
  <c r="N6050" i="3"/>
  <c r="M6050" i="3"/>
  <c r="K6050" i="3"/>
  <c r="I6050" i="3"/>
  <c r="L6050" i="3" s="1"/>
  <c r="Q6049" i="3"/>
  <c r="P6049" i="3"/>
  <c r="O6049" i="3"/>
  <c r="N6049" i="3"/>
  <c r="M6049" i="3"/>
  <c r="K6049" i="3"/>
  <c r="I6049" i="3"/>
  <c r="L6049" i="3" s="1"/>
  <c r="Q6048" i="3"/>
  <c r="P6048" i="3"/>
  <c r="O6048" i="3"/>
  <c r="N6048" i="3"/>
  <c r="M6048" i="3"/>
  <c r="K6048" i="3"/>
  <c r="I6048" i="3"/>
  <c r="L6048" i="3" s="1"/>
  <c r="Q6047" i="3"/>
  <c r="P6047" i="3"/>
  <c r="O6047" i="3"/>
  <c r="N6047" i="3"/>
  <c r="M6047" i="3"/>
  <c r="K6047" i="3"/>
  <c r="I6047" i="3"/>
  <c r="Q6046" i="3"/>
  <c r="P6046" i="3"/>
  <c r="O6046" i="3"/>
  <c r="N6046" i="3"/>
  <c r="M6046" i="3"/>
  <c r="K6046" i="3"/>
  <c r="I6046" i="3"/>
  <c r="L6046" i="3" s="1"/>
  <c r="Q6045" i="3"/>
  <c r="P6045" i="3"/>
  <c r="O6045" i="3"/>
  <c r="N6045" i="3"/>
  <c r="M6045" i="3"/>
  <c r="K6045" i="3"/>
  <c r="I6045" i="3"/>
  <c r="J6045" i="3" s="1"/>
  <c r="Q6044" i="3"/>
  <c r="P6044" i="3"/>
  <c r="O6044" i="3"/>
  <c r="N6044" i="3"/>
  <c r="M6044" i="3"/>
  <c r="K6044" i="3"/>
  <c r="I6044" i="3"/>
  <c r="J6044" i="3" s="1"/>
  <c r="Q6043" i="3"/>
  <c r="P6043" i="3"/>
  <c r="O6043" i="3"/>
  <c r="N6043" i="3"/>
  <c r="M6043" i="3"/>
  <c r="K6043" i="3"/>
  <c r="I6043" i="3"/>
  <c r="L6043" i="3" s="1"/>
  <c r="Q6042" i="3"/>
  <c r="P6042" i="3"/>
  <c r="O6042" i="3"/>
  <c r="N6042" i="3"/>
  <c r="M6042" i="3"/>
  <c r="K6042" i="3"/>
  <c r="I6042" i="3"/>
  <c r="L6042" i="3" s="1"/>
  <c r="Q6041" i="3"/>
  <c r="P6041" i="3"/>
  <c r="O6041" i="3"/>
  <c r="N6041" i="3"/>
  <c r="M6041" i="3"/>
  <c r="K6041" i="3"/>
  <c r="I6041" i="3"/>
  <c r="L6041" i="3" s="1"/>
  <c r="Q6040" i="3"/>
  <c r="P6040" i="3"/>
  <c r="O6040" i="3"/>
  <c r="N6040" i="3"/>
  <c r="M6040" i="3"/>
  <c r="K6040" i="3"/>
  <c r="I6040" i="3"/>
  <c r="L6040" i="3" s="1"/>
  <c r="Q6039" i="3"/>
  <c r="P6039" i="3"/>
  <c r="O6039" i="3"/>
  <c r="N6039" i="3"/>
  <c r="M6039" i="3"/>
  <c r="K6039" i="3"/>
  <c r="I6039" i="3"/>
  <c r="Q6038" i="3"/>
  <c r="P6038" i="3"/>
  <c r="O6038" i="3"/>
  <c r="N6038" i="3"/>
  <c r="M6038" i="3"/>
  <c r="K6038" i="3"/>
  <c r="I6038" i="3"/>
  <c r="J6038" i="3" s="1"/>
  <c r="Q6037" i="3"/>
  <c r="P6037" i="3"/>
  <c r="O6037" i="3"/>
  <c r="N6037" i="3"/>
  <c r="M6037" i="3"/>
  <c r="K6037" i="3"/>
  <c r="I6037" i="3"/>
  <c r="J6037" i="3" s="1"/>
  <c r="Q6036" i="3"/>
  <c r="P6036" i="3"/>
  <c r="O6036" i="3"/>
  <c r="N6036" i="3"/>
  <c r="M6036" i="3"/>
  <c r="K6036" i="3"/>
  <c r="I6036" i="3"/>
  <c r="J6036" i="3" s="1"/>
  <c r="Q6035" i="3"/>
  <c r="P6035" i="3"/>
  <c r="O6035" i="3"/>
  <c r="N6035" i="3"/>
  <c r="M6035" i="3"/>
  <c r="K6035" i="3"/>
  <c r="I6035" i="3"/>
  <c r="L6035" i="3" s="1"/>
  <c r="Q6034" i="3"/>
  <c r="P6034" i="3"/>
  <c r="O6034" i="3"/>
  <c r="N6034" i="3"/>
  <c r="M6034" i="3"/>
  <c r="K6034" i="3"/>
  <c r="I6034" i="3"/>
  <c r="L6034" i="3" s="1"/>
  <c r="Q6033" i="3"/>
  <c r="P6033" i="3"/>
  <c r="O6033" i="3"/>
  <c r="N6033" i="3"/>
  <c r="M6033" i="3"/>
  <c r="K6033" i="3"/>
  <c r="I6033" i="3"/>
  <c r="L6033" i="3" s="1"/>
  <c r="Q6032" i="3"/>
  <c r="P6032" i="3"/>
  <c r="O6032" i="3"/>
  <c r="N6032" i="3"/>
  <c r="M6032" i="3"/>
  <c r="K6032" i="3"/>
  <c r="I6032" i="3"/>
  <c r="L6032" i="3" s="1"/>
  <c r="Q6031" i="3"/>
  <c r="P6031" i="3"/>
  <c r="O6031" i="3"/>
  <c r="N6031" i="3"/>
  <c r="M6031" i="3"/>
  <c r="K6031" i="3"/>
  <c r="I6031" i="3"/>
  <c r="Q6030" i="3"/>
  <c r="P6030" i="3"/>
  <c r="O6030" i="3"/>
  <c r="N6030" i="3"/>
  <c r="M6030" i="3"/>
  <c r="K6030" i="3"/>
  <c r="I6030" i="3"/>
  <c r="L6030" i="3" s="1"/>
  <c r="Q6029" i="3"/>
  <c r="P6029" i="3"/>
  <c r="O6029" i="3"/>
  <c r="N6029" i="3"/>
  <c r="M6029" i="3"/>
  <c r="K6029" i="3"/>
  <c r="I6029" i="3"/>
  <c r="Q6028" i="3"/>
  <c r="P6028" i="3"/>
  <c r="O6028" i="3"/>
  <c r="N6028" i="3"/>
  <c r="M6028" i="3"/>
  <c r="K6028" i="3"/>
  <c r="I6028" i="3"/>
  <c r="Q6027" i="3"/>
  <c r="P6027" i="3"/>
  <c r="O6027" i="3"/>
  <c r="N6027" i="3"/>
  <c r="M6027" i="3"/>
  <c r="K6027" i="3"/>
  <c r="I6027" i="3"/>
  <c r="L6027" i="3" s="1"/>
  <c r="Q6026" i="3"/>
  <c r="P6026" i="3"/>
  <c r="O6026" i="3"/>
  <c r="N6026" i="3"/>
  <c r="M6026" i="3"/>
  <c r="K6026" i="3"/>
  <c r="I6026" i="3"/>
  <c r="L6026" i="3" s="1"/>
  <c r="Q6025" i="3"/>
  <c r="P6025" i="3"/>
  <c r="O6025" i="3"/>
  <c r="N6025" i="3"/>
  <c r="M6025" i="3"/>
  <c r="K6025" i="3"/>
  <c r="I6025" i="3"/>
  <c r="L6025" i="3" s="1"/>
  <c r="Q6024" i="3"/>
  <c r="P6024" i="3"/>
  <c r="O6024" i="3"/>
  <c r="N6024" i="3"/>
  <c r="M6024" i="3"/>
  <c r="K6024" i="3"/>
  <c r="I6024" i="3"/>
  <c r="L6024" i="3" s="1"/>
  <c r="Q6023" i="3"/>
  <c r="P6023" i="3"/>
  <c r="O6023" i="3"/>
  <c r="N6023" i="3"/>
  <c r="M6023" i="3"/>
  <c r="K6023" i="3"/>
  <c r="I6023" i="3"/>
  <c r="Q6022" i="3"/>
  <c r="P6022" i="3"/>
  <c r="O6022" i="3"/>
  <c r="N6022" i="3"/>
  <c r="M6022" i="3"/>
  <c r="K6022" i="3"/>
  <c r="I6022" i="3"/>
  <c r="J6022" i="3" s="1"/>
  <c r="Q6021" i="3"/>
  <c r="P6021" i="3"/>
  <c r="O6021" i="3"/>
  <c r="N6021" i="3"/>
  <c r="M6021" i="3"/>
  <c r="K6021" i="3"/>
  <c r="I6021" i="3"/>
  <c r="J6021" i="3" s="1"/>
  <c r="Q6020" i="3"/>
  <c r="P6020" i="3"/>
  <c r="O6020" i="3"/>
  <c r="N6020" i="3"/>
  <c r="M6020" i="3"/>
  <c r="K6020" i="3"/>
  <c r="I6020" i="3"/>
  <c r="J6020" i="3" s="1"/>
  <c r="Q6019" i="3"/>
  <c r="P6019" i="3"/>
  <c r="O6019" i="3"/>
  <c r="N6019" i="3"/>
  <c r="M6019" i="3"/>
  <c r="K6019" i="3"/>
  <c r="I6019" i="3"/>
  <c r="L6019" i="3" s="1"/>
  <c r="Q6018" i="3"/>
  <c r="P6018" i="3"/>
  <c r="O6018" i="3"/>
  <c r="N6018" i="3"/>
  <c r="M6018" i="3"/>
  <c r="K6018" i="3"/>
  <c r="I6018" i="3"/>
  <c r="L6018" i="3" s="1"/>
  <c r="Q6017" i="3"/>
  <c r="P6017" i="3"/>
  <c r="O6017" i="3"/>
  <c r="N6017" i="3"/>
  <c r="M6017" i="3"/>
  <c r="K6017" i="3"/>
  <c r="I6017" i="3"/>
  <c r="L6017" i="3" s="1"/>
  <c r="Q6016" i="3"/>
  <c r="P6016" i="3"/>
  <c r="O6016" i="3"/>
  <c r="N6016" i="3"/>
  <c r="M6016" i="3"/>
  <c r="K6016" i="3"/>
  <c r="I6016" i="3"/>
  <c r="L6016" i="3" s="1"/>
  <c r="Q6015" i="3"/>
  <c r="P6015" i="3"/>
  <c r="O6015" i="3"/>
  <c r="N6015" i="3"/>
  <c r="M6015" i="3"/>
  <c r="K6015" i="3"/>
  <c r="I6015" i="3"/>
  <c r="Q6014" i="3"/>
  <c r="P6014" i="3"/>
  <c r="O6014" i="3"/>
  <c r="N6014" i="3"/>
  <c r="M6014" i="3"/>
  <c r="K6014" i="3"/>
  <c r="I6014" i="3"/>
  <c r="Q6013" i="3"/>
  <c r="P6013" i="3"/>
  <c r="O6013" i="3"/>
  <c r="N6013" i="3"/>
  <c r="M6013" i="3"/>
  <c r="K6013" i="3"/>
  <c r="I6013" i="3"/>
  <c r="Q6012" i="3"/>
  <c r="P6012" i="3"/>
  <c r="O6012" i="3"/>
  <c r="N6012" i="3"/>
  <c r="M6012" i="3"/>
  <c r="K6012" i="3"/>
  <c r="I6012" i="3"/>
  <c r="Q6011" i="3"/>
  <c r="P6011" i="3"/>
  <c r="O6011" i="3"/>
  <c r="N6011" i="3"/>
  <c r="M6011" i="3"/>
  <c r="K6011" i="3"/>
  <c r="I6011" i="3"/>
  <c r="Q6010" i="3"/>
  <c r="P6010" i="3"/>
  <c r="O6010" i="3"/>
  <c r="N6010" i="3"/>
  <c r="M6010" i="3"/>
  <c r="K6010" i="3"/>
  <c r="I6010" i="3"/>
  <c r="L6010" i="3" s="1"/>
  <c r="Q6009" i="3"/>
  <c r="P6009" i="3"/>
  <c r="O6009" i="3"/>
  <c r="N6009" i="3"/>
  <c r="M6009" i="3"/>
  <c r="K6009" i="3"/>
  <c r="I6009" i="3"/>
  <c r="L6009" i="3" s="1"/>
  <c r="Q6008" i="3"/>
  <c r="P6008" i="3"/>
  <c r="O6008" i="3"/>
  <c r="N6008" i="3"/>
  <c r="M6008" i="3"/>
  <c r="K6008" i="3"/>
  <c r="I6008" i="3"/>
  <c r="L6008" i="3" s="1"/>
  <c r="Q6007" i="3"/>
  <c r="P6007" i="3"/>
  <c r="O6007" i="3"/>
  <c r="N6007" i="3"/>
  <c r="M6007" i="3"/>
  <c r="K6007" i="3"/>
  <c r="I6007" i="3"/>
  <c r="Q6006" i="3"/>
  <c r="P6006" i="3"/>
  <c r="O6006" i="3"/>
  <c r="N6006" i="3"/>
  <c r="M6006" i="3"/>
  <c r="K6006" i="3"/>
  <c r="I6006" i="3"/>
  <c r="L6006" i="3" s="1"/>
  <c r="Q6005" i="3"/>
  <c r="P6005" i="3"/>
  <c r="O6005" i="3"/>
  <c r="N6005" i="3"/>
  <c r="M6005" i="3"/>
  <c r="K6005" i="3"/>
  <c r="I6005" i="3"/>
  <c r="J6005" i="3" s="1"/>
  <c r="Q6004" i="3"/>
  <c r="P6004" i="3"/>
  <c r="O6004" i="3"/>
  <c r="N6004" i="3"/>
  <c r="M6004" i="3"/>
  <c r="K6004" i="3"/>
  <c r="I6004" i="3"/>
  <c r="J6004" i="3" s="1"/>
  <c r="Q6003" i="3"/>
  <c r="P6003" i="3"/>
  <c r="O6003" i="3"/>
  <c r="N6003" i="3"/>
  <c r="M6003" i="3"/>
  <c r="K6003" i="3"/>
  <c r="I6003" i="3"/>
  <c r="L6003" i="3" s="1"/>
  <c r="Q6002" i="3"/>
  <c r="P6002" i="3"/>
  <c r="O6002" i="3"/>
  <c r="N6002" i="3"/>
  <c r="M6002" i="3"/>
  <c r="K6002" i="3"/>
  <c r="I6002" i="3"/>
  <c r="L6002" i="3" s="1"/>
  <c r="Q6001" i="3"/>
  <c r="P6001" i="3"/>
  <c r="O6001" i="3"/>
  <c r="N6001" i="3"/>
  <c r="M6001" i="3"/>
  <c r="K6001" i="3"/>
  <c r="I6001" i="3"/>
  <c r="L6001" i="3" s="1"/>
  <c r="Q6000" i="3"/>
  <c r="P6000" i="3"/>
  <c r="O6000" i="3"/>
  <c r="N6000" i="3"/>
  <c r="M6000" i="3"/>
  <c r="K6000" i="3"/>
  <c r="I6000" i="3"/>
  <c r="L6000" i="3" s="1"/>
  <c r="Q5999" i="3"/>
  <c r="P5999" i="3"/>
  <c r="O5999" i="3"/>
  <c r="N5999" i="3"/>
  <c r="M5999" i="3"/>
  <c r="K5999" i="3"/>
  <c r="I5999" i="3"/>
  <c r="Q5998" i="3"/>
  <c r="P5998" i="3"/>
  <c r="O5998" i="3"/>
  <c r="N5998" i="3"/>
  <c r="M5998" i="3"/>
  <c r="K5998" i="3"/>
  <c r="I5998" i="3"/>
  <c r="L5998" i="3" s="1"/>
  <c r="Q5997" i="3"/>
  <c r="P5997" i="3"/>
  <c r="O5997" i="3"/>
  <c r="N5997" i="3"/>
  <c r="M5997" i="3"/>
  <c r="K5997" i="3"/>
  <c r="I5997" i="3"/>
  <c r="J5997" i="3" s="1"/>
  <c r="Q5996" i="3"/>
  <c r="P5996" i="3"/>
  <c r="O5996" i="3"/>
  <c r="N5996" i="3"/>
  <c r="M5996" i="3"/>
  <c r="K5996" i="3"/>
  <c r="I5996" i="3"/>
  <c r="J5996" i="3" s="1"/>
  <c r="Q5995" i="3"/>
  <c r="P5995" i="3"/>
  <c r="O5995" i="3"/>
  <c r="N5995" i="3"/>
  <c r="M5995" i="3"/>
  <c r="K5995" i="3"/>
  <c r="I5995" i="3"/>
  <c r="L5995" i="3" s="1"/>
  <c r="Q5994" i="3"/>
  <c r="P5994" i="3"/>
  <c r="O5994" i="3"/>
  <c r="N5994" i="3"/>
  <c r="M5994" i="3"/>
  <c r="K5994" i="3"/>
  <c r="I5994" i="3"/>
  <c r="L5994" i="3" s="1"/>
  <c r="Q5993" i="3"/>
  <c r="P5993" i="3"/>
  <c r="O5993" i="3"/>
  <c r="N5993" i="3"/>
  <c r="M5993" i="3"/>
  <c r="K5993" i="3"/>
  <c r="I5993" i="3"/>
  <c r="L5993" i="3" s="1"/>
  <c r="Q5992" i="3"/>
  <c r="P5992" i="3"/>
  <c r="O5992" i="3"/>
  <c r="N5992" i="3"/>
  <c r="M5992" i="3"/>
  <c r="K5992" i="3"/>
  <c r="I5992" i="3"/>
  <c r="L5992" i="3" s="1"/>
  <c r="Q5991" i="3"/>
  <c r="P5991" i="3"/>
  <c r="O5991" i="3"/>
  <c r="N5991" i="3"/>
  <c r="M5991" i="3"/>
  <c r="K5991" i="3"/>
  <c r="I5991" i="3"/>
  <c r="Q5990" i="3"/>
  <c r="P5990" i="3"/>
  <c r="O5990" i="3"/>
  <c r="N5990" i="3"/>
  <c r="M5990" i="3"/>
  <c r="K5990" i="3"/>
  <c r="I5990" i="3"/>
  <c r="L5990" i="3" s="1"/>
  <c r="Q5989" i="3"/>
  <c r="P5989" i="3"/>
  <c r="O5989" i="3"/>
  <c r="N5989" i="3"/>
  <c r="M5989" i="3"/>
  <c r="K5989" i="3"/>
  <c r="I5989" i="3"/>
  <c r="J5989" i="3" s="1"/>
  <c r="Q5988" i="3"/>
  <c r="P5988" i="3"/>
  <c r="O5988" i="3"/>
  <c r="N5988" i="3"/>
  <c r="M5988" i="3"/>
  <c r="K5988" i="3"/>
  <c r="I5988" i="3"/>
  <c r="J5988" i="3" s="1"/>
  <c r="Q5987" i="3"/>
  <c r="P5987" i="3"/>
  <c r="O5987" i="3"/>
  <c r="N5987" i="3"/>
  <c r="M5987" i="3"/>
  <c r="K5987" i="3"/>
  <c r="I5987" i="3"/>
  <c r="L5987" i="3" s="1"/>
  <c r="Q5986" i="3"/>
  <c r="P5986" i="3"/>
  <c r="O5986" i="3"/>
  <c r="N5986" i="3"/>
  <c r="M5986" i="3"/>
  <c r="K5986" i="3"/>
  <c r="I5986" i="3"/>
  <c r="L5986" i="3" s="1"/>
  <c r="Q5985" i="3"/>
  <c r="P5985" i="3"/>
  <c r="O5985" i="3"/>
  <c r="N5985" i="3"/>
  <c r="M5985" i="3"/>
  <c r="K5985" i="3"/>
  <c r="I5985" i="3"/>
  <c r="L5985" i="3" s="1"/>
  <c r="Q5984" i="3"/>
  <c r="P5984" i="3"/>
  <c r="O5984" i="3"/>
  <c r="N5984" i="3"/>
  <c r="M5984" i="3"/>
  <c r="K5984" i="3"/>
  <c r="I5984" i="3"/>
  <c r="L5984" i="3" s="1"/>
  <c r="Q5983" i="3"/>
  <c r="P5983" i="3"/>
  <c r="O5983" i="3"/>
  <c r="N5983" i="3"/>
  <c r="M5983" i="3"/>
  <c r="K5983" i="3"/>
  <c r="I5983" i="3"/>
  <c r="Q5982" i="3"/>
  <c r="P5982" i="3"/>
  <c r="O5982" i="3"/>
  <c r="N5982" i="3"/>
  <c r="M5982" i="3"/>
  <c r="K5982" i="3"/>
  <c r="I5982" i="3"/>
  <c r="L5982" i="3" s="1"/>
  <c r="Q5981" i="3"/>
  <c r="P5981" i="3"/>
  <c r="O5981" i="3"/>
  <c r="N5981" i="3"/>
  <c r="M5981" i="3"/>
  <c r="K5981" i="3"/>
  <c r="I5981" i="3"/>
  <c r="J5981" i="3" s="1"/>
  <c r="Q5980" i="3"/>
  <c r="P5980" i="3"/>
  <c r="O5980" i="3"/>
  <c r="N5980" i="3"/>
  <c r="M5980" i="3"/>
  <c r="K5980" i="3"/>
  <c r="I5980" i="3"/>
  <c r="J5980" i="3" s="1"/>
  <c r="Q5979" i="3"/>
  <c r="P5979" i="3"/>
  <c r="O5979" i="3"/>
  <c r="N5979" i="3"/>
  <c r="M5979" i="3"/>
  <c r="K5979" i="3"/>
  <c r="I5979" i="3"/>
  <c r="L5979" i="3" s="1"/>
  <c r="Q5978" i="3"/>
  <c r="P5978" i="3"/>
  <c r="O5978" i="3"/>
  <c r="N5978" i="3"/>
  <c r="M5978" i="3"/>
  <c r="K5978" i="3"/>
  <c r="I5978" i="3"/>
  <c r="L5978" i="3" s="1"/>
  <c r="Q5977" i="3"/>
  <c r="P5977" i="3"/>
  <c r="O5977" i="3"/>
  <c r="N5977" i="3"/>
  <c r="M5977" i="3"/>
  <c r="K5977" i="3"/>
  <c r="I5977" i="3"/>
  <c r="L5977" i="3" s="1"/>
  <c r="Q5976" i="3"/>
  <c r="P5976" i="3"/>
  <c r="O5976" i="3"/>
  <c r="N5976" i="3"/>
  <c r="M5976" i="3"/>
  <c r="K5976" i="3"/>
  <c r="I5976" i="3"/>
  <c r="L5976" i="3" s="1"/>
  <c r="Q5975" i="3"/>
  <c r="P5975" i="3"/>
  <c r="O5975" i="3"/>
  <c r="N5975" i="3"/>
  <c r="M5975" i="3"/>
  <c r="K5975" i="3"/>
  <c r="I5975" i="3"/>
  <c r="Q5974" i="3"/>
  <c r="P5974" i="3"/>
  <c r="O5974" i="3"/>
  <c r="N5974" i="3"/>
  <c r="M5974" i="3"/>
  <c r="K5974" i="3"/>
  <c r="I5974" i="3"/>
  <c r="J5974" i="3" s="1"/>
  <c r="Q5973" i="3"/>
  <c r="P5973" i="3"/>
  <c r="O5973" i="3"/>
  <c r="N5973" i="3"/>
  <c r="M5973" i="3"/>
  <c r="K5973" i="3"/>
  <c r="I5973" i="3"/>
  <c r="J5973" i="3" s="1"/>
  <c r="Q5972" i="3"/>
  <c r="P5972" i="3"/>
  <c r="O5972" i="3"/>
  <c r="N5972" i="3"/>
  <c r="M5972" i="3"/>
  <c r="K5972" i="3"/>
  <c r="I5972" i="3"/>
  <c r="J5972" i="3" s="1"/>
  <c r="Q5971" i="3"/>
  <c r="P5971" i="3"/>
  <c r="O5971" i="3"/>
  <c r="N5971" i="3"/>
  <c r="M5971" i="3"/>
  <c r="K5971" i="3"/>
  <c r="I5971" i="3"/>
  <c r="L5971" i="3" s="1"/>
  <c r="Q5970" i="3"/>
  <c r="P5970" i="3"/>
  <c r="O5970" i="3"/>
  <c r="N5970" i="3"/>
  <c r="M5970" i="3"/>
  <c r="K5970" i="3"/>
  <c r="I5970" i="3"/>
  <c r="L5970" i="3" s="1"/>
  <c r="Q5969" i="3"/>
  <c r="P5969" i="3"/>
  <c r="O5969" i="3"/>
  <c r="N5969" i="3"/>
  <c r="M5969" i="3"/>
  <c r="K5969" i="3"/>
  <c r="I5969" i="3"/>
  <c r="Q5968" i="3"/>
  <c r="P5968" i="3"/>
  <c r="O5968" i="3"/>
  <c r="N5968" i="3"/>
  <c r="M5968" i="3"/>
  <c r="K5968" i="3"/>
  <c r="I5968" i="3"/>
  <c r="L5968" i="3" s="1"/>
  <c r="Q5967" i="3"/>
  <c r="P5967" i="3"/>
  <c r="O5967" i="3"/>
  <c r="N5967" i="3"/>
  <c r="M5967" i="3"/>
  <c r="K5967" i="3"/>
  <c r="I5967" i="3"/>
  <c r="Q5966" i="3"/>
  <c r="P5966" i="3"/>
  <c r="O5966" i="3"/>
  <c r="N5966" i="3"/>
  <c r="M5966" i="3"/>
  <c r="K5966" i="3"/>
  <c r="I5966" i="3"/>
  <c r="Q5965" i="3"/>
  <c r="P5965" i="3"/>
  <c r="O5965" i="3"/>
  <c r="N5965" i="3"/>
  <c r="M5965" i="3"/>
  <c r="K5965" i="3"/>
  <c r="I5965" i="3"/>
  <c r="Q5964" i="3"/>
  <c r="P5964" i="3"/>
  <c r="O5964" i="3"/>
  <c r="N5964" i="3"/>
  <c r="M5964" i="3"/>
  <c r="K5964" i="3"/>
  <c r="I5964" i="3"/>
  <c r="Q5963" i="3"/>
  <c r="P5963" i="3"/>
  <c r="O5963" i="3"/>
  <c r="N5963" i="3"/>
  <c r="M5963" i="3"/>
  <c r="K5963" i="3"/>
  <c r="I5963" i="3"/>
  <c r="Q5962" i="3"/>
  <c r="P5962" i="3"/>
  <c r="O5962" i="3"/>
  <c r="N5962" i="3"/>
  <c r="M5962" i="3"/>
  <c r="K5962" i="3"/>
  <c r="I5962" i="3"/>
  <c r="L5962" i="3" s="1"/>
  <c r="Q5961" i="3"/>
  <c r="P5961" i="3"/>
  <c r="O5961" i="3"/>
  <c r="N5961" i="3"/>
  <c r="M5961" i="3"/>
  <c r="K5961" i="3"/>
  <c r="I5961" i="3"/>
  <c r="Q5960" i="3"/>
  <c r="P5960" i="3"/>
  <c r="O5960" i="3"/>
  <c r="N5960" i="3"/>
  <c r="M5960" i="3"/>
  <c r="K5960" i="3"/>
  <c r="I5960" i="3"/>
  <c r="L5960" i="3" s="1"/>
  <c r="Q5959" i="3"/>
  <c r="P5959" i="3"/>
  <c r="O5959" i="3"/>
  <c r="N5959" i="3"/>
  <c r="M5959" i="3"/>
  <c r="K5959" i="3"/>
  <c r="I5959" i="3"/>
  <c r="Q5958" i="3"/>
  <c r="P5958" i="3"/>
  <c r="O5958" i="3"/>
  <c r="N5958" i="3"/>
  <c r="M5958" i="3"/>
  <c r="K5958" i="3"/>
  <c r="I5958" i="3"/>
  <c r="L5958" i="3" s="1"/>
  <c r="Q5957" i="3"/>
  <c r="P5957" i="3"/>
  <c r="O5957" i="3"/>
  <c r="N5957" i="3"/>
  <c r="M5957" i="3"/>
  <c r="K5957" i="3"/>
  <c r="I5957" i="3"/>
  <c r="J5957" i="3" s="1"/>
  <c r="Q5956" i="3"/>
  <c r="P5956" i="3"/>
  <c r="O5956" i="3"/>
  <c r="N5956" i="3"/>
  <c r="M5956" i="3"/>
  <c r="K5956" i="3"/>
  <c r="I5956" i="3"/>
  <c r="J5956" i="3" s="1"/>
  <c r="Q5955" i="3"/>
  <c r="P5955" i="3"/>
  <c r="O5955" i="3"/>
  <c r="N5955" i="3"/>
  <c r="M5955" i="3"/>
  <c r="K5955" i="3"/>
  <c r="I5955" i="3"/>
  <c r="L5955" i="3" s="1"/>
  <c r="Q5954" i="3"/>
  <c r="P5954" i="3"/>
  <c r="O5954" i="3"/>
  <c r="N5954" i="3"/>
  <c r="M5954" i="3"/>
  <c r="K5954" i="3"/>
  <c r="I5954" i="3"/>
  <c r="L5954" i="3" s="1"/>
  <c r="Q5953" i="3"/>
  <c r="P5953" i="3"/>
  <c r="O5953" i="3"/>
  <c r="N5953" i="3"/>
  <c r="M5953" i="3"/>
  <c r="K5953" i="3"/>
  <c r="I5953" i="3"/>
  <c r="L5953" i="3" s="1"/>
  <c r="Q5952" i="3"/>
  <c r="P5952" i="3"/>
  <c r="O5952" i="3"/>
  <c r="N5952" i="3"/>
  <c r="M5952" i="3"/>
  <c r="K5952" i="3"/>
  <c r="I5952" i="3"/>
  <c r="L5952" i="3" s="1"/>
  <c r="Q5951" i="3"/>
  <c r="P5951" i="3"/>
  <c r="O5951" i="3"/>
  <c r="N5951" i="3"/>
  <c r="M5951" i="3"/>
  <c r="K5951" i="3"/>
  <c r="I5951" i="3"/>
  <c r="Q5950" i="3"/>
  <c r="P5950" i="3"/>
  <c r="O5950" i="3"/>
  <c r="N5950" i="3"/>
  <c r="M5950" i="3"/>
  <c r="K5950" i="3"/>
  <c r="I5950" i="3"/>
  <c r="L5950" i="3" s="1"/>
  <c r="Q5949" i="3"/>
  <c r="P5949" i="3"/>
  <c r="O5949" i="3"/>
  <c r="N5949" i="3"/>
  <c r="M5949" i="3"/>
  <c r="K5949" i="3"/>
  <c r="I5949" i="3"/>
  <c r="J5949" i="3" s="1"/>
  <c r="Q5948" i="3"/>
  <c r="P5948" i="3"/>
  <c r="O5948" i="3"/>
  <c r="N5948" i="3"/>
  <c r="M5948" i="3"/>
  <c r="K5948" i="3"/>
  <c r="I5948" i="3"/>
  <c r="J5948" i="3" s="1"/>
  <c r="Q5947" i="3"/>
  <c r="P5947" i="3"/>
  <c r="O5947" i="3"/>
  <c r="N5947" i="3"/>
  <c r="M5947" i="3"/>
  <c r="K5947" i="3"/>
  <c r="I5947" i="3"/>
  <c r="L5947" i="3" s="1"/>
  <c r="Q5946" i="3"/>
  <c r="P5946" i="3"/>
  <c r="O5946" i="3"/>
  <c r="N5946" i="3"/>
  <c r="M5946" i="3"/>
  <c r="K5946" i="3"/>
  <c r="I5946" i="3"/>
  <c r="L5946" i="3" s="1"/>
  <c r="Q5945" i="3"/>
  <c r="P5945" i="3"/>
  <c r="O5945" i="3"/>
  <c r="N5945" i="3"/>
  <c r="M5945" i="3"/>
  <c r="K5945" i="3"/>
  <c r="I5945" i="3"/>
  <c r="L5945" i="3" s="1"/>
  <c r="Q5944" i="3"/>
  <c r="P5944" i="3"/>
  <c r="O5944" i="3"/>
  <c r="N5944" i="3"/>
  <c r="M5944" i="3"/>
  <c r="K5944" i="3"/>
  <c r="I5944" i="3"/>
  <c r="L5944" i="3" s="1"/>
  <c r="Q5943" i="3"/>
  <c r="P5943" i="3"/>
  <c r="O5943" i="3"/>
  <c r="N5943" i="3"/>
  <c r="M5943" i="3"/>
  <c r="K5943" i="3"/>
  <c r="I5943" i="3"/>
  <c r="Q5942" i="3"/>
  <c r="P5942" i="3"/>
  <c r="O5942" i="3"/>
  <c r="N5942" i="3"/>
  <c r="M5942" i="3"/>
  <c r="L5942" i="3"/>
  <c r="K5942" i="3"/>
  <c r="I5942" i="3"/>
  <c r="J5942" i="3" s="1"/>
  <c r="Q5941" i="3"/>
  <c r="P5941" i="3"/>
  <c r="O5941" i="3"/>
  <c r="N5941" i="3"/>
  <c r="M5941" i="3"/>
  <c r="K5941" i="3"/>
  <c r="I5941" i="3"/>
  <c r="J5941" i="3" s="1"/>
  <c r="Q5940" i="3"/>
  <c r="P5940" i="3"/>
  <c r="O5940" i="3"/>
  <c r="N5940" i="3"/>
  <c r="M5940" i="3"/>
  <c r="K5940" i="3"/>
  <c r="I5940" i="3"/>
  <c r="J5940" i="3" s="1"/>
  <c r="Q5939" i="3"/>
  <c r="P5939" i="3"/>
  <c r="O5939" i="3"/>
  <c r="N5939" i="3"/>
  <c r="M5939" i="3"/>
  <c r="K5939" i="3"/>
  <c r="I5939" i="3"/>
  <c r="L5939" i="3" s="1"/>
  <c r="Q5938" i="3"/>
  <c r="P5938" i="3"/>
  <c r="O5938" i="3"/>
  <c r="N5938" i="3"/>
  <c r="M5938" i="3"/>
  <c r="K5938" i="3"/>
  <c r="I5938" i="3"/>
  <c r="L5938" i="3" s="1"/>
  <c r="Q5937" i="3"/>
  <c r="P5937" i="3"/>
  <c r="O5937" i="3"/>
  <c r="N5937" i="3"/>
  <c r="M5937" i="3"/>
  <c r="K5937" i="3"/>
  <c r="I5937" i="3"/>
  <c r="L5937" i="3" s="1"/>
  <c r="Q5936" i="3"/>
  <c r="P5936" i="3"/>
  <c r="O5936" i="3"/>
  <c r="N5936" i="3"/>
  <c r="M5936" i="3"/>
  <c r="K5936" i="3"/>
  <c r="I5936" i="3"/>
  <c r="L5936" i="3" s="1"/>
  <c r="Q5935" i="3"/>
  <c r="P5935" i="3"/>
  <c r="O5935" i="3"/>
  <c r="N5935" i="3"/>
  <c r="M5935" i="3"/>
  <c r="K5935" i="3"/>
  <c r="I5935" i="3"/>
  <c r="Q5934" i="3"/>
  <c r="P5934" i="3"/>
  <c r="O5934" i="3"/>
  <c r="N5934" i="3"/>
  <c r="M5934" i="3"/>
  <c r="K5934" i="3"/>
  <c r="I5934" i="3"/>
  <c r="L5934" i="3" s="1"/>
  <c r="Q5933" i="3"/>
  <c r="P5933" i="3"/>
  <c r="O5933" i="3"/>
  <c r="N5933" i="3"/>
  <c r="M5933" i="3"/>
  <c r="K5933" i="3"/>
  <c r="I5933" i="3"/>
  <c r="Q5932" i="3"/>
  <c r="P5932" i="3"/>
  <c r="O5932" i="3"/>
  <c r="N5932" i="3"/>
  <c r="M5932" i="3"/>
  <c r="K5932" i="3"/>
  <c r="I5932" i="3"/>
  <c r="Q5931" i="3"/>
  <c r="P5931" i="3"/>
  <c r="O5931" i="3"/>
  <c r="N5931" i="3"/>
  <c r="M5931" i="3"/>
  <c r="K5931" i="3"/>
  <c r="I5931" i="3"/>
  <c r="L5931" i="3" s="1"/>
  <c r="Q5930" i="3"/>
  <c r="P5930" i="3"/>
  <c r="O5930" i="3"/>
  <c r="N5930" i="3"/>
  <c r="M5930" i="3"/>
  <c r="K5930" i="3"/>
  <c r="I5930" i="3"/>
  <c r="L5930" i="3" s="1"/>
  <c r="Q5929" i="3"/>
  <c r="P5929" i="3"/>
  <c r="O5929" i="3"/>
  <c r="N5929" i="3"/>
  <c r="M5929" i="3"/>
  <c r="K5929" i="3"/>
  <c r="I5929" i="3"/>
  <c r="L5929" i="3" s="1"/>
  <c r="Q5928" i="3"/>
  <c r="P5928" i="3"/>
  <c r="O5928" i="3"/>
  <c r="N5928" i="3"/>
  <c r="M5928" i="3"/>
  <c r="K5928" i="3"/>
  <c r="I5928" i="3"/>
  <c r="L5928" i="3" s="1"/>
  <c r="Q5927" i="3"/>
  <c r="P5927" i="3"/>
  <c r="O5927" i="3"/>
  <c r="N5927" i="3"/>
  <c r="M5927" i="3"/>
  <c r="K5927" i="3"/>
  <c r="I5927" i="3"/>
  <c r="Q5926" i="3"/>
  <c r="P5926" i="3"/>
  <c r="O5926" i="3"/>
  <c r="N5926" i="3"/>
  <c r="M5926" i="3"/>
  <c r="K5926" i="3"/>
  <c r="I5926" i="3"/>
  <c r="Q5925" i="3"/>
  <c r="P5925" i="3"/>
  <c r="O5925" i="3"/>
  <c r="N5925" i="3"/>
  <c r="M5925" i="3"/>
  <c r="K5925" i="3"/>
  <c r="I5925" i="3"/>
  <c r="Q5924" i="3"/>
  <c r="P5924" i="3"/>
  <c r="O5924" i="3"/>
  <c r="N5924" i="3"/>
  <c r="M5924" i="3"/>
  <c r="K5924" i="3"/>
  <c r="I5924" i="3"/>
  <c r="J5924" i="3" s="1"/>
  <c r="Q5923" i="3"/>
  <c r="P5923" i="3"/>
  <c r="O5923" i="3"/>
  <c r="N5923" i="3"/>
  <c r="M5923" i="3"/>
  <c r="K5923" i="3"/>
  <c r="I5923" i="3"/>
  <c r="L5923" i="3" s="1"/>
  <c r="Q5922" i="3"/>
  <c r="P5922" i="3"/>
  <c r="O5922" i="3"/>
  <c r="N5922" i="3"/>
  <c r="M5922" i="3"/>
  <c r="K5922" i="3"/>
  <c r="I5922" i="3"/>
  <c r="L5922" i="3" s="1"/>
  <c r="Q5921" i="3"/>
  <c r="P5921" i="3"/>
  <c r="O5921" i="3"/>
  <c r="N5921" i="3"/>
  <c r="M5921" i="3"/>
  <c r="K5921" i="3"/>
  <c r="I5921" i="3"/>
  <c r="Q5920" i="3"/>
  <c r="P5920" i="3"/>
  <c r="O5920" i="3"/>
  <c r="N5920" i="3"/>
  <c r="M5920" i="3"/>
  <c r="K5920" i="3"/>
  <c r="I5920" i="3"/>
  <c r="L5920" i="3" s="1"/>
  <c r="Q5919" i="3"/>
  <c r="P5919" i="3"/>
  <c r="O5919" i="3"/>
  <c r="N5919" i="3"/>
  <c r="M5919" i="3"/>
  <c r="K5919" i="3"/>
  <c r="I5919" i="3"/>
  <c r="Q5918" i="3"/>
  <c r="P5918" i="3"/>
  <c r="O5918" i="3"/>
  <c r="N5918" i="3"/>
  <c r="M5918" i="3"/>
  <c r="K5918" i="3"/>
  <c r="I5918" i="3"/>
  <c r="L5918" i="3" s="1"/>
  <c r="Q5917" i="3"/>
  <c r="P5917" i="3"/>
  <c r="O5917" i="3"/>
  <c r="N5917" i="3"/>
  <c r="M5917" i="3"/>
  <c r="K5917" i="3"/>
  <c r="I5917" i="3"/>
  <c r="J5917" i="3" s="1"/>
  <c r="Q5916" i="3"/>
  <c r="P5916" i="3"/>
  <c r="O5916" i="3"/>
  <c r="N5916" i="3"/>
  <c r="M5916" i="3"/>
  <c r="K5916" i="3"/>
  <c r="I5916" i="3"/>
  <c r="Q5915" i="3"/>
  <c r="P5915" i="3"/>
  <c r="O5915" i="3"/>
  <c r="N5915" i="3"/>
  <c r="M5915" i="3"/>
  <c r="K5915" i="3"/>
  <c r="I5915" i="3"/>
  <c r="Q5914" i="3"/>
  <c r="P5914" i="3"/>
  <c r="O5914" i="3"/>
  <c r="N5914" i="3"/>
  <c r="M5914" i="3"/>
  <c r="K5914" i="3"/>
  <c r="I5914" i="3"/>
  <c r="L5914" i="3" s="1"/>
  <c r="Q5913" i="3"/>
  <c r="P5913" i="3"/>
  <c r="O5913" i="3"/>
  <c r="N5913" i="3"/>
  <c r="M5913" i="3"/>
  <c r="K5913" i="3"/>
  <c r="I5913" i="3"/>
  <c r="L5913" i="3" s="1"/>
  <c r="Q5912" i="3"/>
  <c r="P5912" i="3"/>
  <c r="O5912" i="3"/>
  <c r="N5912" i="3"/>
  <c r="M5912" i="3"/>
  <c r="K5912" i="3"/>
  <c r="I5912" i="3"/>
  <c r="L5912" i="3" s="1"/>
  <c r="Q5911" i="3"/>
  <c r="P5911" i="3"/>
  <c r="O5911" i="3"/>
  <c r="N5911" i="3"/>
  <c r="M5911" i="3"/>
  <c r="K5911" i="3"/>
  <c r="I5911" i="3"/>
  <c r="Q5910" i="3"/>
  <c r="P5910" i="3"/>
  <c r="O5910" i="3"/>
  <c r="N5910" i="3"/>
  <c r="M5910" i="3"/>
  <c r="K5910" i="3"/>
  <c r="I5910" i="3"/>
  <c r="L5910" i="3" s="1"/>
  <c r="Q5909" i="3"/>
  <c r="P5909" i="3"/>
  <c r="O5909" i="3"/>
  <c r="N5909" i="3"/>
  <c r="M5909" i="3"/>
  <c r="K5909" i="3"/>
  <c r="I5909" i="3"/>
  <c r="Q5908" i="3"/>
  <c r="P5908" i="3"/>
  <c r="O5908" i="3"/>
  <c r="N5908" i="3"/>
  <c r="M5908" i="3"/>
  <c r="K5908" i="3"/>
  <c r="I5908" i="3"/>
  <c r="L5908" i="3" s="1"/>
  <c r="Q5907" i="3"/>
  <c r="P5907" i="3"/>
  <c r="O5907" i="3"/>
  <c r="N5907" i="3"/>
  <c r="M5907" i="3"/>
  <c r="K5907" i="3"/>
  <c r="I5907" i="3"/>
  <c r="L5907" i="3" s="1"/>
  <c r="Q5906" i="3"/>
  <c r="P5906" i="3"/>
  <c r="O5906" i="3"/>
  <c r="N5906" i="3"/>
  <c r="M5906" i="3"/>
  <c r="K5906" i="3"/>
  <c r="I5906" i="3"/>
  <c r="L5906" i="3" s="1"/>
  <c r="Q5905" i="3"/>
  <c r="P5905" i="3"/>
  <c r="O5905" i="3"/>
  <c r="N5905" i="3"/>
  <c r="M5905" i="3"/>
  <c r="K5905" i="3"/>
  <c r="I5905" i="3"/>
  <c r="L5905" i="3" s="1"/>
  <c r="Q5904" i="3"/>
  <c r="P5904" i="3"/>
  <c r="O5904" i="3"/>
  <c r="N5904" i="3"/>
  <c r="M5904" i="3"/>
  <c r="K5904" i="3"/>
  <c r="I5904" i="3"/>
  <c r="L5904" i="3" s="1"/>
  <c r="Q5903" i="3"/>
  <c r="P5903" i="3"/>
  <c r="O5903" i="3"/>
  <c r="N5903" i="3"/>
  <c r="M5903" i="3"/>
  <c r="K5903" i="3"/>
  <c r="I5903" i="3"/>
  <c r="Q5902" i="3"/>
  <c r="P5902" i="3"/>
  <c r="O5902" i="3"/>
  <c r="N5902" i="3"/>
  <c r="M5902" i="3"/>
  <c r="K5902" i="3"/>
  <c r="I5902" i="3"/>
  <c r="L5902" i="3" s="1"/>
  <c r="Q5901" i="3"/>
  <c r="P5901" i="3"/>
  <c r="O5901" i="3"/>
  <c r="N5901" i="3"/>
  <c r="M5901" i="3"/>
  <c r="K5901" i="3"/>
  <c r="I5901" i="3"/>
  <c r="J5901" i="3" s="1"/>
  <c r="Q5900" i="3"/>
  <c r="P5900" i="3"/>
  <c r="O5900" i="3"/>
  <c r="N5900" i="3"/>
  <c r="M5900" i="3"/>
  <c r="K5900" i="3"/>
  <c r="I5900" i="3"/>
  <c r="L5900" i="3" s="1"/>
  <c r="Q5899" i="3"/>
  <c r="P5899" i="3"/>
  <c r="O5899" i="3"/>
  <c r="N5899" i="3"/>
  <c r="M5899" i="3"/>
  <c r="K5899" i="3"/>
  <c r="I5899" i="3"/>
  <c r="L5899" i="3" s="1"/>
  <c r="Q5898" i="3"/>
  <c r="P5898" i="3"/>
  <c r="O5898" i="3"/>
  <c r="N5898" i="3"/>
  <c r="M5898" i="3"/>
  <c r="K5898" i="3"/>
  <c r="I5898" i="3"/>
  <c r="L5898" i="3" s="1"/>
  <c r="Q5897" i="3"/>
  <c r="P5897" i="3"/>
  <c r="O5897" i="3"/>
  <c r="N5897" i="3"/>
  <c r="M5897" i="3"/>
  <c r="K5897" i="3"/>
  <c r="I5897" i="3"/>
  <c r="Q5896" i="3"/>
  <c r="P5896" i="3"/>
  <c r="O5896" i="3"/>
  <c r="N5896" i="3"/>
  <c r="M5896" i="3"/>
  <c r="K5896" i="3"/>
  <c r="I5896" i="3"/>
  <c r="L5896" i="3" s="1"/>
  <c r="Q5895" i="3"/>
  <c r="P5895" i="3"/>
  <c r="O5895" i="3"/>
  <c r="N5895" i="3"/>
  <c r="M5895" i="3"/>
  <c r="K5895" i="3"/>
  <c r="I5895" i="3"/>
  <c r="Q5894" i="3"/>
  <c r="P5894" i="3"/>
  <c r="O5894" i="3"/>
  <c r="N5894" i="3"/>
  <c r="M5894" i="3"/>
  <c r="K5894" i="3"/>
  <c r="I5894" i="3"/>
  <c r="L5894" i="3" s="1"/>
  <c r="Q5893" i="3"/>
  <c r="P5893" i="3"/>
  <c r="O5893" i="3"/>
  <c r="N5893" i="3"/>
  <c r="M5893" i="3"/>
  <c r="K5893" i="3"/>
  <c r="I5893" i="3"/>
  <c r="J5893" i="3" s="1"/>
  <c r="Q5892" i="3"/>
  <c r="P5892" i="3"/>
  <c r="O5892" i="3"/>
  <c r="N5892" i="3"/>
  <c r="M5892" i="3"/>
  <c r="K5892" i="3"/>
  <c r="I5892" i="3"/>
  <c r="L5892" i="3" s="1"/>
  <c r="Q5891" i="3"/>
  <c r="P5891" i="3"/>
  <c r="O5891" i="3"/>
  <c r="N5891" i="3"/>
  <c r="M5891" i="3"/>
  <c r="K5891" i="3"/>
  <c r="I5891" i="3"/>
  <c r="L5891" i="3" s="1"/>
  <c r="Q5890" i="3"/>
  <c r="P5890" i="3"/>
  <c r="O5890" i="3"/>
  <c r="N5890" i="3"/>
  <c r="M5890" i="3"/>
  <c r="K5890" i="3"/>
  <c r="I5890" i="3"/>
  <c r="L5890" i="3" s="1"/>
  <c r="Q5889" i="3"/>
  <c r="P5889" i="3"/>
  <c r="O5889" i="3"/>
  <c r="N5889" i="3"/>
  <c r="M5889" i="3"/>
  <c r="K5889" i="3"/>
  <c r="I5889" i="3"/>
  <c r="L5889" i="3" s="1"/>
  <c r="Q5888" i="3"/>
  <c r="P5888" i="3"/>
  <c r="O5888" i="3"/>
  <c r="N5888" i="3"/>
  <c r="M5888" i="3"/>
  <c r="K5888" i="3"/>
  <c r="I5888" i="3"/>
  <c r="L5888" i="3" s="1"/>
  <c r="Q5887" i="3"/>
  <c r="P5887" i="3"/>
  <c r="O5887" i="3"/>
  <c r="N5887" i="3"/>
  <c r="M5887" i="3"/>
  <c r="K5887" i="3"/>
  <c r="I5887" i="3"/>
  <c r="Q5886" i="3"/>
  <c r="P5886" i="3"/>
  <c r="O5886" i="3"/>
  <c r="N5886" i="3"/>
  <c r="M5886" i="3"/>
  <c r="K5886" i="3"/>
  <c r="I5886" i="3"/>
  <c r="Q5885" i="3"/>
  <c r="P5885" i="3"/>
  <c r="O5885" i="3"/>
  <c r="N5885" i="3"/>
  <c r="M5885" i="3"/>
  <c r="K5885" i="3"/>
  <c r="I5885" i="3"/>
  <c r="Q5884" i="3"/>
  <c r="P5884" i="3"/>
  <c r="O5884" i="3"/>
  <c r="N5884" i="3"/>
  <c r="M5884" i="3"/>
  <c r="K5884" i="3"/>
  <c r="I5884" i="3"/>
  <c r="L5884" i="3" s="1"/>
  <c r="Q5883" i="3"/>
  <c r="P5883" i="3"/>
  <c r="O5883" i="3"/>
  <c r="N5883" i="3"/>
  <c r="M5883" i="3"/>
  <c r="K5883" i="3"/>
  <c r="I5883" i="3"/>
  <c r="L5883" i="3" s="1"/>
  <c r="Q5882" i="3"/>
  <c r="P5882" i="3"/>
  <c r="O5882" i="3"/>
  <c r="N5882" i="3"/>
  <c r="M5882" i="3"/>
  <c r="K5882" i="3"/>
  <c r="I5882" i="3"/>
  <c r="L5882" i="3" s="1"/>
  <c r="Q5881" i="3"/>
  <c r="P5881" i="3"/>
  <c r="O5881" i="3"/>
  <c r="N5881" i="3"/>
  <c r="M5881" i="3"/>
  <c r="K5881" i="3"/>
  <c r="I5881" i="3"/>
  <c r="L5881" i="3" s="1"/>
  <c r="Q5880" i="3"/>
  <c r="P5880" i="3"/>
  <c r="O5880" i="3"/>
  <c r="N5880" i="3"/>
  <c r="M5880" i="3"/>
  <c r="K5880" i="3"/>
  <c r="I5880" i="3"/>
  <c r="L5880" i="3" s="1"/>
  <c r="Q5879" i="3"/>
  <c r="P5879" i="3"/>
  <c r="O5879" i="3"/>
  <c r="N5879" i="3"/>
  <c r="M5879" i="3"/>
  <c r="K5879" i="3"/>
  <c r="I5879" i="3"/>
  <c r="Q5878" i="3"/>
  <c r="P5878" i="3"/>
  <c r="O5878" i="3"/>
  <c r="N5878" i="3"/>
  <c r="M5878" i="3"/>
  <c r="K5878" i="3"/>
  <c r="I5878" i="3"/>
  <c r="J5878" i="3" s="1"/>
  <c r="Q5877" i="3"/>
  <c r="P5877" i="3"/>
  <c r="O5877" i="3"/>
  <c r="N5877" i="3"/>
  <c r="M5877" i="3"/>
  <c r="K5877" i="3"/>
  <c r="I5877" i="3"/>
  <c r="J5877" i="3" s="1"/>
  <c r="Q5876" i="3"/>
  <c r="P5876" i="3"/>
  <c r="O5876" i="3"/>
  <c r="N5876" i="3"/>
  <c r="M5876" i="3"/>
  <c r="K5876" i="3"/>
  <c r="I5876" i="3"/>
  <c r="J5876" i="3" s="1"/>
  <c r="Q5875" i="3"/>
  <c r="P5875" i="3"/>
  <c r="O5875" i="3"/>
  <c r="N5875" i="3"/>
  <c r="M5875" i="3"/>
  <c r="K5875" i="3"/>
  <c r="I5875" i="3"/>
  <c r="L5875" i="3" s="1"/>
  <c r="Q5874" i="3"/>
  <c r="P5874" i="3"/>
  <c r="O5874" i="3"/>
  <c r="N5874" i="3"/>
  <c r="M5874" i="3"/>
  <c r="K5874" i="3"/>
  <c r="I5874" i="3"/>
  <c r="L5874" i="3" s="1"/>
  <c r="Q5873" i="3"/>
  <c r="P5873" i="3"/>
  <c r="O5873" i="3"/>
  <c r="N5873" i="3"/>
  <c r="M5873" i="3"/>
  <c r="K5873" i="3"/>
  <c r="I5873" i="3"/>
  <c r="L5873" i="3" s="1"/>
  <c r="Q5872" i="3"/>
  <c r="P5872" i="3"/>
  <c r="O5872" i="3"/>
  <c r="N5872" i="3"/>
  <c r="M5872" i="3"/>
  <c r="K5872" i="3"/>
  <c r="I5872" i="3"/>
  <c r="L5872" i="3" s="1"/>
  <c r="Q5871" i="3"/>
  <c r="P5871" i="3"/>
  <c r="O5871" i="3"/>
  <c r="N5871" i="3"/>
  <c r="M5871" i="3"/>
  <c r="K5871" i="3"/>
  <c r="I5871" i="3"/>
  <c r="Q5870" i="3"/>
  <c r="P5870" i="3"/>
  <c r="O5870" i="3"/>
  <c r="N5870" i="3"/>
  <c r="M5870" i="3"/>
  <c r="K5870" i="3"/>
  <c r="I5870" i="3"/>
  <c r="Q5869" i="3"/>
  <c r="P5869" i="3"/>
  <c r="O5869" i="3"/>
  <c r="N5869" i="3"/>
  <c r="M5869" i="3"/>
  <c r="K5869" i="3"/>
  <c r="I5869" i="3"/>
  <c r="J5869" i="3" s="1"/>
  <c r="Q5868" i="3"/>
  <c r="P5868" i="3"/>
  <c r="O5868" i="3"/>
  <c r="N5868" i="3"/>
  <c r="M5868" i="3"/>
  <c r="K5868" i="3"/>
  <c r="I5868" i="3"/>
  <c r="J5868" i="3" s="1"/>
  <c r="Q5867" i="3"/>
  <c r="P5867" i="3"/>
  <c r="O5867" i="3"/>
  <c r="N5867" i="3"/>
  <c r="M5867" i="3"/>
  <c r="K5867" i="3"/>
  <c r="I5867" i="3"/>
  <c r="L5867" i="3" s="1"/>
  <c r="Q5866" i="3"/>
  <c r="P5866" i="3"/>
  <c r="O5866" i="3"/>
  <c r="N5866" i="3"/>
  <c r="M5866" i="3"/>
  <c r="K5866" i="3"/>
  <c r="I5866" i="3"/>
  <c r="L5866" i="3" s="1"/>
  <c r="Q5865" i="3"/>
  <c r="P5865" i="3"/>
  <c r="O5865" i="3"/>
  <c r="N5865" i="3"/>
  <c r="M5865" i="3"/>
  <c r="K5865" i="3"/>
  <c r="I5865" i="3"/>
  <c r="Q5864" i="3"/>
  <c r="P5864" i="3"/>
  <c r="O5864" i="3"/>
  <c r="N5864" i="3"/>
  <c r="M5864" i="3"/>
  <c r="K5864" i="3"/>
  <c r="I5864" i="3"/>
  <c r="L5864" i="3" s="1"/>
  <c r="Q5863" i="3"/>
  <c r="P5863" i="3"/>
  <c r="O5863" i="3"/>
  <c r="N5863" i="3"/>
  <c r="M5863" i="3"/>
  <c r="K5863" i="3"/>
  <c r="I5863" i="3"/>
  <c r="Q5862" i="3"/>
  <c r="P5862" i="3"/>
  <c r="O5862" i="3"/>
  <c r="N5862" i="3"/>
  <c r="M5862" i="3"/>
  <c r="K5862" i="3"/>
  <c r="I5862" i="3"/>
  <c r="Q5861" i="3"/>
  <c r="P5861" i="3"/>
  <c r="O5861" i="3"/>
  <c r="N5861" i="3"/>
  <c r="M5861" i="3"/>
  <c r="K5861" i="3"/>
  <c r="I5861" i="3"/>
  <c r="Q5860" i="3"/>
  <c r="P5860" i="3"/>
  <c r="O5860" i="3"/>
  <c r="N5860" i="3"/>
  <c r="M5860" i="3"/>
  <c r="K5860" i="3"/>
  <c r="I5860" i="3"/>
  <c r="J5860" i="3" s="1"/>
  <c r="Q5859" i="3"/>
  <c r="P5859" i="3"/>
  <c r="O5859" i="3"/>
  <c r="N5859" i="3"/>
  <c r="M5859" i="3"/>
  <c r="K5859" i="3"/>
  <c r="I5859" i="3"/>
  <c r="Q5858" i="3"/>
  <c r="P5858" i="3"/>
  <c r="O5858" i="3"/>
  <c r="N5858" i="3"/>
  <c r="M5858" i="3"/>
  <c r="K5858" i="3"/>
  <c r="I5858" i="3"/>
  <c r="L5858" i="3" s="1"/>
  <c r="Q5857" i="3"/>
  <c r="P5857" i="3"/>
  <c r="O5857" i="3"/>
  <c r="N5857" i="3"/>
  <c r="M5857" i="3"/>
  <c r="K5857" i="3"/>
  <c r="I5857" i="3"/>
  <c r="Q5856" i="3"/>
  <c r="P5856" i="3"/>
  <c r="O5856" i="3"/>
  <c r="N5856" i="3"/>
  <c r="M5856" i="3"/>
  <c r="K5856" i="3"/>
  <c r="I5856" i="3"/>
  <c r="L5856" i="3" s="1"/>
  <c r="Q5855" i="3"/>
  <c r="P5855" i="3"/>
  <c r="O5855" i="3"/>
  <c r="N5855" i="3"/>
  <c r="M5855" i="3"/>
  <c r="K5855" i="3"/>
  <c r="I5855" i="3"/>
  <c r="Q5854" i="3"/>
  <c r="P5854" i="3"/>
  <c r="O5854" i="3"/>
  <c r="N5854" i="3"/>
  <c r="M5854" i="3"/>
  <c r="K5854" i="3"/>
  <c r="I5854" i="3"/>
  <c r="L5854" i="3" s="1"/>
  <c r="Q5853" i="3"/>
  <c r="P5853" i="3"/>
  <c r="O5853" i="3"/>
  <c r="N5853" i="3"/>
  <c r="M5853" i="3"/>
  <c r="K5853" i="3"/>
  <c r="I5853" i="3"/>
  <c r="J5853" i="3" s="1"/>
  <c r="Q5852" i="3"/>
  <c r="P5852" i="3"/>
  <c r="O5852" i="3"/>
  <c r="N5852" i="3"/>
  <c r="M5852" i="3"/>
  <c r="K5852" i="3"/>
  <c r="I5852" i="3"/>
  <c r="Q5851" i="3"/>
  <c r="P5851" i="3"/>
  <c r="O5851" i="3"/>
  <c r="N5851" i="3"/>
  <c r="M5851" i="3"/>
  <c r="K5851" i="3"/>
  <c r="I5851" i="3"/>
  <c r="Q5850" i="3"/>
  <c r="P5850" i="3"/>
  <c r="O5850" i="3"/>
  <c r="N5850" i="3"/>
  <c r="M5850" i="3"/>
  <c r="K5850" i="3"/>
  <c r="I5850" i="3"/>
  <c r="L5850" i="3" s="1"/>
  <c r="Q5849" i="3"/>
  <c r="P5849" i="3"/>
  <c r="O5849" i="3"/>
  <c r="N5849" i="3"/>
  <c r="M5849" i="3"/>
  <c r="K5849" i="3"/>
  <c r="I5849" i="3"/>
  <c r="L5849" i="3" s="1"/>
  <c r="Q5848" i="3"/>
  <c r="P5848" i="3"/>
  <c r="O5848" i="3"/>
  <c r="N5848" i="3"/>
  <c r="M5848" i="3"/>
  <c r="K5848" i="3"/>
  <c r="I5848" i="3"/>
  <c r="L5848" i="3" s="1"/>
  <c r="Q5847" i="3"/>
  <c r="P5847" i="3"/>
  <c r="O5847" i="3"/>
  <c r="N5847" i="3"/>
  <c r="M5847" i="3"/>
  <c r="K5847" i="3"/>
  <c r="I5847" i="3"/>
  <c r="Q5846" i="3"/>
  <c r="P5846" i="3"/>
  <c r="O5846" i="3"/>
  <c r="N5846" i="3"/>
  <c r="M5846" i="3"/>
  <c r="K5846" i="3"/>
  <c r="I5846" i="3"/>
  <c r="L5846" i="3" s="1"/>
  <c r="Q5845" i="3"/>
  <c r="P5845" i="3"/>
  <c r="O5845" i="3"/>
  <c r="N5845" i="3"/>
  <c r="M5845" i="3"/>
  <c r="K5845" i="3"/>
  <c r="I5845" i="3"/>
  <c r="J5845" i="3" s="1"/>
  <c r="Q5844" i="3"/>
  <c r="P5844" i="3"/>
  <c r="O5844" i="3"/>
  <c r="N5844" i="3"/>
  <c r="M5844" i="3"/>
  <c r="K5844" i="3"/>
  <c r="I5844" i="3"/>
  <c r="L5844" i="3" s="1"/>
  <c r="Q5843" i="3"/>
  <c r="P5843" i="3"/>
  <c r="O5843" i="3"/>
  <c r="N5843" i="3"/>
  <c r="M5843" i="3"/>
  <c r="K5843" i="3"/>
  <c r="I5843" i="3"/>
  <c r="L5843" i="3" s="1"/>
  <c r="Q5842" i="3"/>
  <c r="P5842" i="3"/>
  <c r="O5842" i="3"/>
  <c r="N5842" i="3"/>
  <c r="M5842" i="3"/>
  <c r="K5842" i="3"/>
  <c r="I5842" i="3"/>
  <c r="L5842" i="3" s="1"/>
  <c r="Q5841" i="3"/>
  <c r="P5841" i="3"/>
  <c r="O5841" i="3"/>
  <c r="N5841" i="3"/>
  <c r="M5841" i="3"/>
  <c r="K5841" i="3"/>
  <c r="I5841" i="3"/>
  <c r="L5841" i="3" s="1"/>
  <c r="Q5840" i="3"/>
  <c r="P5840" i="3"/>
  <c r="O5840" i="3"/>
  <c r="N5840" i="3"/>
  <c r="M5840" i="3"/>
  <c r="K5840" i="3"/>
  <c r="I5840" i="3"/>
  <c r="L5840" i="3" s="1"/>
  <c r="Q5839" i="3"/>
  <c r="P5839" i="3"/>
  <c r="O5839" i="3"/>
  <c r="N5839" i="3"/>
  <c r="M5839" i="3"/>
  <c r="K5839" i="3"/>
  <c r="I5839" i="3"/>
  <c r="Q5838" i="3"/>
  <c r="P5838" i="3"/>
  <c r="O5838" i="3"/>
  <c r="N5838" i="3"/>
  <c r="M5838" i="3"/>
  <c r="K5838" i="3"/>
  <c r="I5838" i="3"/>
  <c r="J5838" i="3" s="1"/>
  <c r="Q5837" i="3"/>
  <c r="P5837" i="3"/>
  <c r="O5837" i="3"/>
  <c r="N5837" i="3"/>
  <c r="M5837" i="3"/>
  <c r="K5837" i="3"/>
  <c r="I5837" i="3"/>
  <c r="J5837" i="3" s="1"/>
  <c r="Q5836" i="3"/>
  <c r="P5836" i="3"/>
  <c r="O5836" i="3"/>
  <c r="N5836" i="3"/>
  <c r="M5836" i="3"/>
  <c r="K5836" i="3"/>
  <c r="I5836" i="3"/>
  <c r="L5836" i="3" s="1"/>
  <c r="Q5835" i="3"/>
  <c r="P5835" i="3"/>
  <c r="O5835" i="3"/>
  <c r="N5835" i="3"/>
  <c r="M5835" i="3"/>
  <c r="K5835" i="3"/>
  <c r="I5835" i="3"/>
  <c r="L5835" i="3" s="1"/>
  <c r="Q5834" i="3"/>
  <c r="P5834" i="3"/>
  <c r="O5834" i="3"/>
  <c r="N5834" i="3"/>
  <c r="M5834" i="3"/>
  <c r="K5834" i="3"/>
  <c r="I5834" i="3"/>
  <c r="L5834" i="3" s="1"/>
  <c r="Q5833" i="3"/>
  <c r="P5833" i="3"/>
  <c r="O5833" i="3"/>
  <c r="N5833" i="3"/>
  <c r="M5833" i="3"/>
  <c r="K5833" i="3"/>
  <c r="I5833" i="3"/>
  <c r="Q5832" i="3"/>
  <c r="P5832" i="3"/>
  <c r="O5832" i="3"/>
  <c r="N5832" i="3"/>
  <c r="M5832" i="3"/>
  <c r="K5832" i="3"/>
  <c r="I5832" i="3"/>
  <c r="L5832" i="3" s="1"/>
  <c r="Q5831" i="3"/>
  <c r="P5831" i="3"/>
  <c r="O5831" i="3"/>
  <c r="N5831" i="3"/>
  <c r="M5831" i="3"/>
  <c r="K5831" i="3"/>
  <c r="I5831" i="3"/>
  <c r="Q5830" i="3"/>
  <c r="P5830" i="3"/>
  <c r="O5830" i="3"/>
  <c r="N5830" i="3"/>
  <c r="M5830" i="3"/>
  <c r="K5830" i="3"/>
  <c r="I5830" i="3"/>
  <c r="L5830" i="3" s="1"/>
  <c r="Q5829" i="3"/>
  <c r="P5829" i="3"/>
  <c r="O5829" i="3"/>
  <c r="N5829" i="3"/>
  <c r="M5829" i="3"/>
  <c r="K5829" i="3"/>
  <c r="I5829" i="3"/>
  <c r="J5829" i="3" s="1"/>
  <c r="Q5828" i="3"/>
  <c r="P5828" i="3"/>
  <c r="O5828" i="3"/>
  <c r="N5828" i="3"/>
  <c r="M5828" i="3"/>
  <c r="K5828" i="3"/>
  <c r="I5828" i="3"/>
  <c r="L5828" i="3" s="1"/>
  <c r="Q5827" i="3"/>
  <c r="P5827" i="3"/>
  <c r="O5827" i="3"/>
  <c r="N5827" i="3"/>
  <c r="M5827" i="3"/>
  <c r="K5827" i="3"/>
  <c r="I5827" i="3"/>
  <c r="L5827" i="3" s="1"/>
  <c r="Q5826" i="3"/>
  <c r="P5826" i="3"/>
  <c r="O5826" i="3"/>
  <c r="N5826" i="3"/>
  <c r="M5826" i="3"/>
  <c r="K5826" i="3"/>
  <c r="I5826" i="3"/>
  <c r="L5826" i="3" s="1"/>
  <c r="Q5825" i="3"/>
  <c r="P5825" i="3"/>
  <c r="O5825" i="3"/>
  <c r="N5825" i="3"/>
  <c r="M5825" i="3"/>
  <c r="K5825" i="3"/>
  <c r="I5825" i="3"/>
  <c r="L5825" i="3" s="1"/>
  <c r="Q5824" i="3"/>
  <c r="P5824" i="3"/>
  <c r="O5824" i="3"/>
  <c r="N5824" i="3"/>
  <c r="M5824" i="3"/>
  <c r="K5824" i="3"/>
  <c r="I5824" i="3"/>
  <c r="L5824" i="3" s="1"/>
  <c r="Q5823" i="3"/>
  <c r="P5823" i="3"/>
  <c r="O5823" i="3"/>
  <c r="N5823" i="3"/>
  <c r="M5823" i="3"/>
  <c r="K5823" i="3"/>
  <c r="I5823" i="3"/>
  <c r="Q5822" i="3"/>
  <c r="P5822" i="3"/>
  <c r="O5822" i="3"/>
  <c r="N5822" i="3"/>
  <c r="M5822" i="3"/>
  <c r="K5822" i="3"/>
  <c r="I5822" i="3"/>
  <c r="Q5821" i="3"/>
  <c r="P5821" i="3"/>
  <c r="O5821" i="3"/>
  <c r="N5821" i="3"/>
  <c r="M5821" i="3"/>
  <c r="K5821" i="3"/>
  <c r="I5821" i="3"/>
  <c r="Q5820" i="3"/>
  <c r="P5820" i="3"/>
  <c r="O5820" i="3"/>
  <c r="N5820" i="3"/>
  <c r="M5820" i="3"/>
  <c r="K5820" i="3"/>
  <c r="I5820" i="3"/>
  <c r="L5820" i="3" s="1"/>
  <c r="Q5819" i="3"/>
  <c r="P5819" i="3"/>
  <c r="O5819" i="3"/>
  <c r="N5819" i="3"/>
  <c r="M5819" i="3"/>
  <c r="K5819" i="3"/>
  <c r="I5819" i="3"/>
  <c r="L5819" i="3" s="1"/>
  <c r="Q5818" i="3"/>
  <c r="P5818" i="3"/>
  <c r="O5818" i="3"/>
  <c r="N5818" i="3"/>
  <c r="M5818" i="3"/>
  <c r="K5818" i="3"/>
  <c r="I5818" i="3"/>
  <c r="L5818" i="3" s="1"/>
  <c r="Q5817" i="3"/>
  <c r="P5817" i="3"/>
  <c r="O5817" i="3"/>
  <c r="N5817" i="3"/>
  <c r="M5817" i="3"/>
  <c r="K5817" i="3"/>
  <c r="I5817" i="3"/>
  <c r="L5817" i="3" s="1"/>
  <c r="Q5816" i="3"/>
  <c r="P5816" i="3"/>
  <c r="O5816" i="3"/>
  <c r="N5816" i="3"/>
  <c r="M5816" i="3"/>
  <c r="K5816" i="3"/>
  <c r="I5816" i="3"/>
  <c r="L5816" i="3" s="1"/>
  <c r="Q5815" i="3"/>
  <c r="P5815" i="3"/>
  <c r="O5815" i="3"/>
  <c r="N5815" i="3"/>
  <c r="M5815" i="3"/>
  <c r="K5815" i="3"/>
  <c r="I5815" i="3"/>
  <c r="Q5814" i="3"/>
  <c r="P5814" i="3"/>
  <c r="O5814" i="3"/>
  <c r="N5814" i="3"/>
  <c r="M5814" i="3"/>
  <c r="K5814" i="3"/>
  <c r="I5814" i="3"/>
  <c r="L5814" i="3" s="1"/>
  <c r="Q5813" i="3"/>
  <c r="P5813" i="3"/>
  <c r="O5813" i="3"/>
  <c r="N5813" i="3"/>
  <c r="M5813" i="3"/>
  <c r="K5813" i="3"/>
  <c r="I5813" i="3"/>
  <c r="J5813" i="3" s="1"/>
  <c r="Q5812" i="3"/>
  <c r="P5812" i="3"/>
  <c r="O5812" i="3"/>
  <c r="N5812" i="3"/>
  <c r="M5812" i="3"/>
  <c r="K5812" i="3"/>
  <c r="I5812" i="3"/>
  <c r="J5812" i="3" s="1"/>
  <c r="Q5811" i="3"/>
  <c r="P5811" i="3"/>
  <c r="O5811" i="3"/>
  <c r="N5811" i="3"/>
  <c r="M5811" i="3"/>
  <c r="K5811" i="3"/>
  <c r="I5811" i="3"/>
  <c r="L5811" i="3" s="1"/>
  <c r="Q5810" i="3"/>
  <c r="P5810" i="3"/>
  <c r="O5810" i="3"/>
  <c r="N5810" i="3"/>
  <c r="M5810" i="3"/>
  <c r="K5810" i="3"/>
  <c r="I5810" i="3"/>
  <c r="L5810" i="3" s="1"/>
  <c r="Q5809" i="3"/>
  <c r="P5809" i="3"/>
  <c r="O5809" i="3"/>
  <c r="N5809" i="3"/>
  <c r="M5809" i="3"/>
  <c r="K5809" i="3"/>
  <c r="I5809" i="3"/>
  <c r="L5809" i="3" s="1"/>
  <c r="Q5808" i="3"/>
  <c r="P5808" i="3"/>
  <c r="O5808" i="3"/>
  <c r="N5808" i="3"/>
  <c r="M5808" i="3"/>
  <c r="K5808" i="3"/>
  <c r="I5808" i="3"/>
  <c r="L5808" i="3" s="1"/>
  <c r="Q5807" i="3"/>
  <c r="P5807" i="3"/>
  <c r="O5807" i="3"/>
  <c r="N5807" i="3"/>
  <c r="M5807" i="3"/>
  <c r="K5807" i="3"/>
  <c r="I5807" i="3"/>
  <c r="Q5806" i="3"/>
  <c r="P5806" i="3"/>
  <c r="O5806" i="3"/>
  <c r="N5806" i="3"/>
  <c r="M5806" i="3"/>
  <c r="K5806" i="3"/>
  <c r="I5806" i="3"/>
  <c r="L5806" i="3" s="1"/>
  <c r="Q5805" i="3"/>
  <c r="P5805" i="3"/>
  <c r="O5805" i="3"/>
  <c r="N5805" i="3"/>
  <c r="M5805" i="3"/>
  <c r="K5805" i="3"/>
  <c r="I5805" i="3"/>
  <c r="J5805" i="3" s="1"/>
  <c r="Q5804" i="3"/>
  <c r="P5804" i="3"/>
  <c r="O5804" i="3"/>
  <c r="N5804" i="3"/>
  <c r="M5804" i="3"/>
  <c r="K5804" i="3"/>
  <c r="I5804" i="3"/>
  <c r="L5804" i="3" s="1"/>
  <c r="Q5803" i="3"/>
  <c r="P5803" i="3"/>
  <c r="O5803" i="3"/>
  <c r="N5803" i="3"/>
  <c r="M5803" i="3"/>
  <c r="K5803" i="3"/>
  <c r="I5803" i="3"/>
  <c r="L5803" i="3" s="1"/>
  <c r="Q5802" i="3"/>
  <c r="P5802" i="3"/>
  <c r="O5802" i="3"/>
  <c r="N5802" i="3"/>
  <c r="M5802" i="3"/>
  <c r="K5802" i="3"/>
  <c r="I5802" i="3"/>
  <c r="L5802" i="3" s="1"/>
  <c r="Q5801" i="3"/>
  <c r="P5801" i="3"/>
  <c r="O5801" i="3"/>
  <c r="N5801" i="3"/>
  <c r="M5801" i="3"/>
  <c r="K5801" i="3"/>
  <c r="I5801" i="3"/>
  <c r="L5801" i="3" s="1"/>
  <c r="Q5800" i="3"/>
  <c r="P5800" i="3"/>
  <c r="O5800" i="3"/>
  <c r="N5800" i="3"/>
  <c r="M5800" i="3"/>
  <c r="K5800" i="3"/>
  <c r="I5800" i="3"/>
  <c r="L5800" i="3" s="1"/>
  <c r="Q5799" i="3"/>
  <c r="P5799" i="3"/>
  <c r="O5799" i="3"/>
  <c r="N5799" i="3"/>
  <c r="M5799" i="3"/>
  <c r="K5799" i="3"/>
  <c r="I5799" i="3"/>
  <c r="Q5798" i="3"/>
  <c r="P5798" i="3"/>
  <c r="O5798" i="3"/>
  <c r="N5798" i="3"/>
  <c r="M5798" i="3"/>
  <c r="K5798" i="3"/>
  <c r="I5798" i="3"/>
  <c r="Q5797" i="3"/>
  <c r="P5797" i="3"/>
  <c r="O5797" i="3"/>
  <c r="N5797" i="3"/>
  <c r="M5797" i="3"/>
  <c r="K5797" i="3"/>
  <c r="I5797" i="3"/>
  <c r="Q5796" i="3"/>
  <c r="P5796" i="3"/>
  <c r="O5796" i="3"/>
  <c r="N5796" i="3"/>
  <c r="M5796" i="3"/>
  <c r="K5796" i="3"/>
  <c r="I5796" i="3"/>
  <c r="J5796" i="3" s="1"/>
  <c r="Q5795" i="3"/>
  <c r="P5795" i="3"/>
  <c r="O5795" i="3"/>
  <c r="N5795" i="3"/>
  <c r="M5795" i="3"/>
  <c r="K5795" i="3"/>
  <c r="I5795" i="3"/>
  <c r="L5795" i="3" s="1"/>
  <c r="Q5794" i="3"/>
  <c r="P5794" i="3"/>
  <c r="O5794" i="3"/>
  <c r="N5794" i="3"/>
  <c r="M5794" i="3"/>
  <c r="K5794" i="3"/>
  <c r="I5794" i="3"/>
  <c r="Q5793" i="3"/>
  <c r="P5793" i="3"/>
  <c r="O5793" i="3"/>
  <c r="N5793" i="3"/>
  <c r="M5793" i="3"/>
  <c r="K5793" i="3"/>
  <c r="I5793" i="3"/>
  <c r="Q5792" i="3"/>
  <c r="P5792" i="3"/>
  <c r="O5792" i="3"/>
  <c r="N5792" i="3"/>
  <c r="M5792" i="3"/>
  <c r="K5792" i="3"/>
  <c r="I5792" i="3"/>
  <c r="L5792" i="3" s="1"/>
  <c r="Q5791" i="3"/>
  <c r="P5791" i="3"/>
  <c r="O5791" i="3"/>
  <c r="N5791" i="3"/>
  <c r="M5791" i="3"/>
  <c r="K5791" i="3"/>
  <c r="I5791" i="3"/>
  <c r="J5791" i="3" s="1"/>
  <c r="Q5790" i="3"/>
  <c r="P5790" i="3"/>
  <c r="O5790" i="3"/>
  <c r="N5790" i="3"/>
  <c r="M5790" i="3"/>
  <c r="K5790" i="3"/>
  <c r="I5790" i="3"/>
  <c r="L5790" i="3" s="1"/>
  <c r="Q5789" i="3"/>
  <c r="P5789" i="3"/>
  <c r="O5789" i="3"/>
  <c r="N5789" i="3"/>
  <c r="M5789" i="3"/>
  <c r="K5789" i="3"/>
  <c r="I5789" i="3"/>
  <c r="J5789" i="3" s="1"/>
  <c r="Q5788" i="3"/>
  <c r="P5788" i="3"/>
  <c r="O5788" i="3"/>
  <c r="N5788" i="3"/>
  <c r="M5788" i="3"/>
  <c r="K5788" i="3"/>
  <c r="I5788" i="3"/>
  <c r="Q5787" i="3"/>
  <c r="P5787" i="3"/>
  <c r="O5787" i="3"/>
  <c r="N5787" i="3"/>
  <c r="M5787" i="3"/>
  <c r="K5787" i="3"/>
  <c r="I5787" i="3"/>
  <c r="Q5786" i="3"/>
  <c r="P5786" i="3"/>
  <c r="O5786" i="3"/>
  <c r="N5786" i="3"/>
  <c r="M5786" i="3"/>
  <c r="K5786" i="3"/>
  <c r="I5786" i="3"/>
  <c r="Q5785" i="3"/>
  <c r="P5785" i="3"/>
  <c r="O5785" i="3"/>
  <c r="N5785" i="3"/>
  <c r="M5785" i="3"/>
  <c r="K5785" i="3"/>
  <c r="I5785" i="3"/>
  <c r="L5785" i="3" s="1"/>
  <c r="Q5784" i="3"/>
  <c r="P5784" i="3"/>
  <c r="O5784" i="3"/>
  <c r="N5784" i="3"/>
  <c r="M5784" i="3"/>
  <c r="K5784" i="3"/>
  <c r="I5784" i="3"/>
  <c r="L5784" i="3" s="1"/>
  <c r="Q5783" i="3"/>
  <c r="P5783" i="3"/>
  <c r="O5783" i="3"/>
  <c r="N5783" i="3"/>
  <c r="M5783" i="3"/>
  <c r="K5783" i="3"/>
  <c r="I5783" i="3"/>
  <c r="J5783" i="3" s="1"/>
  <c r="Q5782" i="3"/>
  <c r="P5782" i="3"/>
  <c r="O5782" i="3"/>
  <c r="N5782" i="3"/>
  <c r="M5782" i="3"/>
  <c r="K5782" i="3"/>
  <c r="I5782" i="3"/>
  <c r="L5782" i="3" s="1"/>
  <c r="Q5781" i="3"/>
  <c r="P5781" i="3"/>
  <c r="O5781" i="3"/>
  <c r="N5781" i="3"/>
  <c r="M5781" i="3"/>
  <c r="K5781" i="3"/>
  <c r="I5781" i="3"/>
  <c r="J5781" i="3" s="1"/>
  <c r="Q5780" i="3"/>
  <c r="P5780" i="3"/>
  <c r="O5780" i="3"/>
  <c r="N5780" i="3"/>
  <c r="M5780" i="3"/>
  <c r="K5780" i="3"/>
  <c r="I5780" i="3"/>
  <c r="L5780" i="3" s="1"/>
  <c r="Q5779" i="3"/>
  <c r="P5779" i="3"/>
  <c r="O5779" i="3"/>
  <c r="N5779" i="3"/>
  <c r="M5779" i="3"/>
  <c r="K5779" i="3"/>
  <c r="I5779" i="3"/>
  <c r="L5779" i="3" s="1"/>
  <c r="Q5778" i="3"/>
  <c r="P5778" i="3"/>
  <c r="O5778" i="3"/>
  <c r="N5778" i="3"/>
  <c r="M5778" i="3"/>
  <c r="K5778" i="3"/>
  <c r="I5778" i="3"/>
  <c r="Q5777" i="3"/>
  <c r="P5777" i="3"/>
  <c r="O5777" i="3"/>
  <c r="N5777" i="3"/>
  <c r="M5777" i="3"/>
  <c r="K5777" i="3"/>
  <c r="I5777" i="3"/>
  <c r="L5777" i="3" s="1"/>
  <c r="Q5776" i="3"/>
  <c r="P5776" i="3"/>
  <c r="O5776" i="3"/>
  <c r="N5776" i="3"/>
  <c r="M5776" i="3"/>
  <c r="K5776" i="3"/>
  <c r="I5776" i="3"/>
  <c r="L5776" i="3" s="1"/>
  <c r="Q5775" i="3"/>
  <c r="P5775" i="3"/>
  <c r="O5775" i="3"/>
  <c r="N5775" i="3"/>
  <c r="M5775" i="3"/>
  <c r="K5775" i="3"/>
  <c r="I5775" i="3"/>
  <c r="J5775" i="3" s="1"/>
  <c r="Q5774" i="3"/>
  <c r="P5774" i="3"/>
  <c r="O5774" i="3"/>
  <c r="N5774" i="3"/>
  <c r="M5774" i="3"/>
  <c r="K5774" i="3"/>
  <c r="I5774" i="3"/>
  <c r="L5774" i="3" s="1"/>
  <c r="Q5773" i="3"/>
  <c r="P5773" i="3"/>
  <c r="O5773" i="3"/>
  <c r="N5773" i="3"/>
  <c r="M5773" i="3"/>
  <c r="K5773" i="3"/>
  <c r="I5773" i="3"/>
  <c r="J5773" i="3" s="1"/>
  <c r="Q5772" i="3"/>
  <c r="P5772" i="3"/>
  <c r="O5772" i="3"/>
  <c r="N5772" i="3"/>
  <c r="M5772" i="3"/>
  <c r="K5772" i="3"/>
  <c r="I5772" i="3"/>
  <c r="L5772" i="3" s="1"/>
  <c r="Q5771" i="3"/>
  <c r="P5771" i="3"/>
  <c r="O5771" i="3"/>
  <c r="N5771" i="3"/>
  <c r="M5771" i="3"/>
  <c r="K5771" i="3"/>
  <c r="I5771" i="3"/>
  <c r="L5771" i="3" s="1"/>
  <c r="Q5770" i="3"/>
  <c r="P5770" i="3"/>
  <c r="O5770" i="3"/>
  <c r="N5770" i="3"/>
  <c r="M5770" i="3"/>
  <c r="K5770" i="3"/>
  <c r="I5770" i="3"/>
  <c r="Q5769" i="3"/>
  <c r="P5769" i="3"/>
  <c r="O5769" i="3"/>
  <c r="N5769" i="3"/>
  <c r="M5769" i="3"/>
  <c r="K5769" i="3"/>
  <c r="I5769" i="3"/>
  <c r="L5769" i="3" s="1"/>
  <c r="Q5768" i="3"/>
  <c r="P5768" i="3"/>
  <c r="O5768" i="3"/>
  <c r="N5768" i="3"/>
  <c r="M5768" i="3"/>
  <c r="K5768" i="3"/>
  <c r="I5768" i="3"/>
  <c r="Q5767" i="3"/>
  <c r="P5767" i="3"/>
  <c r="O5767" i="3"/>
  <c r="N5767" i="3"/>
  <c r="M5767" i="3"/>
  <c r="K5767" i="3"/>
  <c r="I5767" i="3"/>
  <c r="L5767" i="3" s="1"/>
  <c r="Q5766" i="3"/>
  <c r="P5766" i="3"/>
  <c r="O5766" i="3"/>
  <c r="N5766" i="3"/>
  <c r="M5766" i="3"/>
  <c r="K5766" i="3"/>
  <c r="I5766" i="3"/>
  <c r="L5766" i="3" s="1"/>
  <c r="Q5765" i="3"/>
  <c r="P5765" i="3"/>
  <c r="O5765" i="3"/>
  <c r="N5765" i="3"/>
  <c r="M5765" i="3"/>
  <c r="K5765" i="3"/>
  <c r="I5765" i="3"/>
  <c r="J5765" i="3" s="1"/>
  <c r="Q5764" i="3"/>
  <c r="P5764" i="3"/>
  <c r="O5764" i="3"/>
  <c r="N5764" i="3"/>
  <c r="M5764" i="3"/>
  <c r="K5764" i="3"/>
  <c r="I5764" i="3"/>
  <c r="J5764" i="3" s="1"/>
  <c r="Q5763" i="3"/>
  <c r="P5763" i="3"/>
  <c r="O5763" i="3"/>
  <c r="N5763" i="3"/>
  <c r="M5763" i="3"/>
  <c r="K5763" i="3"/>
  <c r="I5763" i="3"/>
  <c r="L5763" i="3" s="1"/>
  <c r="Q5762" i="3"/>
  <c r="P5762" i="3"/>
  <c r="O5762" i="3"/>
  <c r="N5762" i="3"/>
  <c r="M5762" i="3"/>
  <c r="K5762" i="3"/>
  <c r="I5762" i="3"/>
  <c r="Q5761" i="3"/>
  <c r="P5761" i="3"/>
  <c r="O5761" i="3"/>
  <c r="N5761" i="3"/>
  <c r="M5761" i="3"/>
  <c r="K5761" i="3"/>
  <c r="I5761" i="3"/>
  <c r="L5761" i="3" s="1"/>
  <c r="Q5760" i="3"/>
  <c r="P5760" i="3"/>
  <c r="O5760" i="3"/>
  <c r="N5760" i="3"/>
  <c r="M5760" i="3"/>
  <c r="K5760" i="3"/>
  <c r="I5760" i="3"/>
  <c r="Q5759" i="3"/>
  <c r="P5759" i="3"/>
  <c r="O5759" i="3"/>
  <c r="N5759" i="3"/>
  <c r="M5759" i="3"/>
  <c r="K5759" i="3"/>
  <c r="I5759" i="3"/>
  <c r="L5759" i="3" s="1"/>
  <c r="Q5758" i="3"/>
  <c r="P5758" i="3"/>
  <c r="O5758" i="3"/>
  <c r="N5758" i="3"/>
  <c r="M5758" i="3"/>
  <c r="K5758" i="3"/>
  <c r="I5758" i="3"/>
  <c r="L5758" i="3" s="1"/>
  <c r="Q5757" i="3"/>
  <c r="P5757" i="3"/>
  <c r="O5757" i="3"/>
  <c r="N5757" i="3"/>
  <c r="M5757" i="3"/>
  <c r="K5757" i="3"/>
  <c r="I5757" i="3"/>
  <c r="J5757" i="3" s="1"/>
  <c r="Q5756" i="3"/>
  <c r="P5756" i="3"/>
  <c r="O5756" i="3"/>
  <c r="N5756" i="3"/>
  <c r="M5756" i="3"/>
  <c r="K5756" i="3"/>
  <c r="I5756" i="3"/>
  <c r="Q5755" i="3"/>
  <c r="P5755" i="3"/>
  <c r="O5755" i="3"/>
  <c r="N5755" i="3"/>
  <c r="M5755" i="3"/>
  <c r="K5755" i="3"/>
  <c r="I5755" i="3"/>
  <c r="Q5754" i="3"/>
  <c r="P5754" i="3"/>
  <c r="O5754" i="3"/>
  <c r="N5754" i="3"/>
  <c r="M5754" i="3"/>
  <c r="K5754" i="3"/>
  <c r="I5754" i="3"/>
  <c r="Q5753" i="3"/>
  <c r="P5753" i="3"/>
  <c r="O5753" i="3"/>
  <c r="N5753" i="3"/>
  <c r="M5753" i="3"/>
  <c r="K5753" i="3"/>
  <c r="I5753" i="3"/>
  <c r="L5753" i="3" s="1"/>
  <c r="Q5752" i="3"/>
  <c r="P5752" i="3"/>
  <c r="O5752" i="3"/>
  <c r="N5752" i="3"/>
  <c r="M5752" i="3"/>
  <c r="K5752" i="3"/>
  <c r="I5752" i="3"/>
  <c r="Q5751" i="3"/>
  <c r="P5751" i="3"/>
  <c r="O5751" i="3"/>
  <c r="N5751" i="3"/>
  <c r="M5751" i="3"/>
  <c r="K5751" i="3"/>
  <c r="I5751" i="3"/>
  <c r="L5751" i="3" s="1"/>
  <c r="Q5750" i="3"/>
  <c r="P5750" i="3"/>
  <c r="O5750" i="3"/>
  <c r="N5750" i="3"/>
  <c r="M5750" i="3"/>
  <c r="K5750" i="3"/>
  <c r="I5750" i="3"/>
  <c r="L5750" i="3" s="1"/>
  <c r="Q5749" i="3"/>
  <c r="P5749" i="3"/>
  <c r="O5749" i="3"/>
  <c r="N5749" i="3"/>
  <c r="M5749" i="3"/>
  <c r="K5749" i="3"/>
  <c r="I5749" i="3"/>
  <c r="J5749" i="3" s="1"/>
  <c r="Q5748" i="3"/>
  <c r="P5748" i="3"/>
  <c r="O5748" i="3"/>
  <c r="N5748" i="3"/>
  <c r="M5748" i="3"/>
  <c r="K5748" i="3"/>
  <c r="I5748" i="3"/>
  <c r="L5748" i="3" s="1"/>
  <c r="Q5747" i="3"/>
  <c r="P5747" i="3"/>
  <c r="O5747" i="3"/>
  <c r="N5747" i="3"/>
  <c r="M5747" i="3"/>
  <c r="K5747" i="3"/>
  <c r="I5747" i="3"/>
  <c r="L5747" i="3" s="1"/>
  <c r="Q5746" i="3"/>
  <c r="P5746" i="3"/>
  <c r="O5746" i="3"/>
  <c r="N5746" i="3"/>
  <c r="M5746" i="3"/>
  <c r="K5746" i="3"/>
  <c r="I5746" i="3"/>
  <c r="Q5745" i="3"/>
  <c r="P5745" i="3"/>
  <c r="O5745" i="3"/>
  <c r="N5745" i="3"/>
  <c r="M5745" i="3"/>
  <c r="K5745" i="3"/>
  <c r="I5745" i="3"/>
  <c r="L5745" i="3" s="1"/>
  <c r="Q5744" i="3"/>
  <c r="P5744" i="3"/>
  <c r="O5744" i="3"/>
  <c r="N5744" i="3"/>
  <c r="M5744" i="3"/>
  <c r="K5744" i="3"/>
  <c r="I5744" i="3"/>
  <c r="Q5743" i="3"/>
  <c r="P5743" i="3"/>
  <c r="O5743" i="3"/>
  <c r="N5743" i="3"/>
  <c r="M5743" i="3"/>
  <c r="K5743" i="3"/>
  <c r="I5743" i="3"/>
  <c r="L5743" i="3" s="1"/>
  <c r="Q5742" i="3"/>
  <c r="P5742" i="3"/>
  <c r="O5742" i="3"/>
  <c r="N5742" i="3"/>
  <c r="M5742" i="3"/>
  <c r="K5742" i="3"/>
  <c r="I5742" i="3"/>
  <c r="J5742" i="3" s="1"/>
  <c r="Q5741" i="3"/>
  <c r="P5741" i="3"/>
  <c r="O5741" i="3"/>
  <c r="N5741" i="3"/>
  <c r="M5741" i="3"/>
  <c r="K5741" i="3"/>
  <c r="I5741" i="3"/>
  <c r="J5741" i="3" s="1"/>
  <c r="Q5740" i="3"/>
  <c r="P5740" i="3"/>
  <c r="O5740" i="3"/>
  <c r="N5740" i="3"/>
  <c r="M5740" i="3"/>
  <c r="K5740" i="3"/>
  <c r="I5740" i="3"/>
  <c r="L5740" i="3" s="1"/>
  <c r="Q5739" i="3"/>
  <c r="P5739" i="3"/>
  <c r="O5739" i="3"/>
  <c r="N5739" i="3"/>
  <c r="M5739" i="3"/>
  <c r="K5739" i="3"/>
  <c r="I5739" i="3"/>
  <c r="L5739" i="3" s="1"/>
  <c r="Q5738" i="3"/>
  <c r="P5738" i="3"/>
  <c r="O5738" i="3"/>
  <c r="N5738" i="3"/>
  <c r="M5738" i="3"/>
  <c r="K5738" i="3"/>
  <c r="I5738" i="3"/>
  <c r="Q5737" i="3"/>
  <c r="P5737" i="3"/>
  <c r="O5737" i="3"/>
  <c r="N5737" i="3"/>
  <c r="M5737" i="3"/>
  <c r="K5737" i="3"/>
  <c r="I5737" i="3"/>
  <c r="L5737" i="3" s="1"/>
  <c r="Q5736" i="3"/>
  <c r="P5736" i="3"/>
  <c r="O5736" i="3"/>
  <c r="N5736" i="3"/>
  <c r="M5736" i="3"/>
  <c r="K5736" i="3"/>
  <c r="I5736" i="3"/>
  <c r="Q5735" i="3"/>
  <c r="P5735" i="3"/>
  <c r="O5735" i="3"/>
  <c r="N5735" i="3"/>
  <c r="M5735" i="3"/>
  <c r="K5735" i="3"/>
  <c r="I5735" i="3"/>
  <c r="Q5734" i="3"/>
  <c r="P5734" i="3"/>
  <c r="O5734" i="3"/>
  <c r="N5734" i="3"/>
  <c r="M5734" i="3"/>
  <c r="K5734" i="3"/>
  <c r="I5734" i="3"/>
  <c r="L5734" i="3" s="1"/>
  <c r="Q5733" i="3"/>
  <c r="P5733" i="3"/>
  <c r="O5733" i="3"/>
  <c r="N5733" i="3"/>
  <c r="M5733" i="3"/>
  <c r="K5733" i="3"/>
  <c r="I5733" i="3"/>
  <c r="J5733" i="3" s="1"/>
  <c r="Q5732" i="3"/>
  <c r="P5732" i="3"/>
  <c r="O5732" i="3"/>
  <c r="N5732" i="3"/>
  <c r="M5732" i="3"/>
  <c r="K5732" i="3"/>
  <c r="I5732" i="3"/>
  <c r="J5732" i="3" s="1"/>
  <c r="Q5731" i="3"/>
  <c r="P5731" i="3"/>
  <c r="O5731" i="3"/>
  <c r="N5731" i="3"/>
  <c r="M5731" i="3"/>
  <c r="K5731" i="3"/>
  <c r="I5731" i="3"/>
  <c r="L5731" i="3" s="1"/>
  <c r="Q5730" i="3"/>
  <c r="P5730" i="3"/>
  <c r="O5730" i="3"/>
  <c r="N5730" i="3"/>
  <c r="M5730" i="3"/>
  <c r="K5730" i="3"/>
  <c r="I5730" i="3"/>
  <c r="Q5729" i="3"/>
  <c r="P5729" i="3"/>
  <c r="O5729" i="3"/>
  <c r="N5729" i="3"/>
  <c r="M5729" i="3"/>
  <c r="K5729" i="3"/>
  <c r="I5729" i="3"/>
  <c r="L5729" i="3" s="1"/>
  <c r="Q5728" i="3"/>
  <c r="P5728" i="3"/>
  <c r="O5728" i="3"/>
  <c r="N5728" i="3"/>
  <c r="M5728" i="3"/>
  <c r="K5728" i="3"/>
  <c r="I5728" i="3"/>
  <c r="Q5727" i="3"/>
  <c r="P5727" i="3"/>
  <c r="O5727" i="3"/>
  <c r="N5727" i="3"/>
  <c r="M5727" i="3"/>
  <c r="K5727" i="3"/>
  <c r="I5727" i="3"/>
  <c r="J5727" i="3" s="1"/>
  <c r="Q5726" i="3"/>
  <c r="P5726" i="3"/>
  <c r="O5726" i="3"/>
  <c r="N5726" i="3"/>
  <c r="M5726" i="3"/>
  <c r="K5726" i="3"/>
  <c r="I5726" i="3"/>
  <c r="J5726" i="3" s="1"/>
  <c r="Q5725" i="3"/>
  <c r="P5725" i="3"/>
  <c r="O5725" i="3"/>
  <c r="N5725" i="3"/>
  <c r="M5725" i="3"/>
  <c r="K5725" i="3"/>
  <c r="I5725" i="3"/>
  <c r="J5725" i="3" s="1"/>
  <c r="Q5724" i="3"/>
  <c r="P5724" i="3"/>
  <c r="O5724" i="3"/>
  <c r="N5724" i="3"/>
  <c r="M5724" i="3"/>
  <c r="K5724" i="3"/>
  <c r="I5724" i="3"/>
  <c r="L5724" i="3" s="1"/>
  <c r="Q5723" i="3"/>
  <c r="P5723" i="3"/>
  <c r="O5723" i="3"/>
  <c r="N5723" i="3"/>
  <c r="M5723" i="3"/>
  <c r="K5723" i="3"/>
  <c r="I5723" i="3"/>
  <c r="L5723" i="3" s="1"/>
  <c r="Q5722" i="3"/>
  <c r="P5722" i="3"/>
  <c r="O5722" i="3"/>
  <c r="N5722" i="3"/>
  <c r="M5722" i="3"/>
  <c r="K5722" i="3"/>
  <c r="I5722" i="3"/>
  <c r="Q5721" i="3"/>
  <c r="P5721" i="3"/>
  <c r="O5721" i="3"/>
  <c r="N5721" i="3"/>
  <c r="M5721" i="3"/>
  <c r="K5721" i="3"/>
  <c r="I5721" i="3"/>
  <c r="L5721" i="3" s="1"/>
  <c r="Q5720" i="3"/>
  <c r="P5720" i="3"/>
  <c r="O5720" i="3"/>
  <c r="N5720" i="3"/>
  <c r="M5720" i="3"/>
  <c r="K5720" i="3"/>
  <c r="I5720" i="3"/>
  <c r="Q5719" i="3"/>
  <c r="P5719" i="3"/>
  <c r="O5719" i="3"/>
  <c r="N5719" i="3"/>
  <c r="M5719" i="3"/>
  <c r="K5719" i="3"/>
  <c r="I5719" i="3"/>
  <c r="J5719" i="3" s="1"/>
  <c r="Q5718" i="3"/>
  <c r="P5718" i="3"/>
  <c r="O5718" i="3"/>
  <c r="N5718" i="3"/>
  <c r="M5718" i="3"/>
  <c r="K5718" i="3"/>
  <c r="I5718" i="3"/>
  <c r="J5718" i="3" s="1"/>
  <c r="Q5717" i="3"/>
  <c r="P5717" i="3"/>
  <c r="O5717" i="3"/>
  <c r="N5717" i="3"/>
  <c r="M5717" i="3"/>
  <c r="K5717" i="3"/>
  <c r="I5717" i="3"/>
  <c r="J5717" i="3" s="1"/>
  <c r="Q5716" i="3"/>
  <c r="P5716" i="3"/>
  <c r="O5716" i="3"/>
  <c r="N5716" i="3"/>
  <c r="M5716" i="3"/>
  <c r="L5716" i="3"/>
  <c r="K5716" i="3"/>
  <c r="I5716" i="3"/>
  <c r="J5716" i="3" s="1"/>
  <c r="Q5715" i="3"/>
  <c r="P5715" i="3"/>
  <c r="O5715" i="3"/>
  <c r="N5715" i="3"/>
  <c r="M5715" i="3"/>
  <c r="K5715" i="3"/>
  <c r="I5715" i="3"/>
  <c r="L5715" i="3" s="1"/>
  <c r="Q5714" i="3"/>
  <c r="P5714" i="3"/>
  <c r="O5714" i="3"/>
  <c r="N5714" i="3"/>
  <c r="M5714" i="3"/>
  <c r="K5714" i="3"/>
  <c r="I5714" i="3"/>
  <c r="J5714" i="3" s="1"/>
  <c r="Q5713" i="3"/>
  <c r="P5713" i="3"/>
  <c r="O5713" i="3"/>
  <c r="N5713" i="3"/>
  <c r="M5713" i="3"/>
  <c r="K5713" i="3"/>
  <c r="I5713" i="3"/>
  <c r="L5713" i="3" s="1"/>
  <c r="Q5712" i="3"/>
  <c r="P5712" i="3"/>
  <c r="O5712" i="3"/>
  <c r="N5712" i="3"/>
  <c r="M5712" i="3"/>
  <c r="K5712" i="3"/>
  <c r="I5712" i="3"/>
  <c r="Q5711" i="3"/>
  <c r="P5711" i="3"/>
  <c r="O5711" i="3"/>
  <c r="N5711" i="3"/>
  <c r="M5711" i="3"/>
  <c r="K5711" i="3"/>
  <c r="I5711" i="3"/>
  <c r="L5711" i="3" s="1"/>
  <c r="Q5710" i="3"/>
  <c r="P5710" i="3"/>
  <c r="O5710" i="3"/>
  <c r="N5710" i="3"/>
  <c r="M5710" i="3"/>
  <c r="K5710" i="3"/>
  <c r="I5710" i="3"/>
  <c r="Q5709" i="3"/>
  <c r="P5709" i="3"/>
  <c r="O5709" i="3"/>
  <c r="N5709" i="3"/>
  <c r="M5709" i="3"/>
  <c r="K5709" i="3"/>
  <c r="I5709" i="3"/>
  <c r="J5709" i="3" s="1"/>
  <c r="Q5708" i="3"/>
  <c r="P5708" i="3"/>
  <c r="O5708" i="3"/>
  <c r="N5708" i="3"/>
  <c r="M5708" i="3"/>
  <c r="K5708" i="3"/>
  <c r="I5708" i="3"/>
  <c r="Q5707" i="3"/>
  <c r="P5707" i="3"/>
  <c r="O5707" i="3"/>
  <c r="N5707" i="3"/>
  <c r="M5707" i="3"/>
  <c r="K5707" i="3"/>
  <c r="I5707" i="3"/>
  <c r="Q5706" i="3"/>
  <c r="P5706" i="3"/>
  <c r="O5706" i="3"/>
  <c r="N5706" i="3"/>
  <c r="M5706" i="3"/>
  <c r="K5706" i="3"/>
  <c r="I5706" i="3"/>
  <c r="Q5705" i="3"/>
  <c r="P5705" i="3"/>
  <c r="O5705" i="3"/>
  <c r="N5705" i="3"/>
  <c r="M5705" i="3"/>
  <c r="K5705" i="3"/>
  <c r="I5705" i="3"/>
  <c r="Q5704" i="3"/>
  <c r="P5704" i="3"/>
  <c r="O5704" i="3"/>
  <c r="N5704" i="3"/>
  <c r="M5704" i="3"/>
  <c r="K5704" i="3"/>
  <c r="I5704" i="3"/>
  <c r="Q5703" i="3"/>
  <c r="P5703" i="3"/>
  <c r="O5703" i="3"/>
  <c r="N5703" i="3"/>
  <c r="M5703" i="3"/>
  <c r="K5703" i="3"/>
  <c r="I5703" i="3"/>
  <c r="L5703" i="3" s="1"/>
  <c r="Q5702" i="3"/>
  <c r="P5702" i="3"/>
  <c r="O5702" i="3"/>
  <c r="N5702" i="3"/>
  <c r="M5702" i="3"/>
  <c r="K5702" i="3"/>
  <c r="I5702" i="3"/>
  <c r="Q5701" i="3"/>
  <c r="P5701" i="3"/>
  <c r="O5701" i="3"/>
  <c r="N5701" i="3"/>
  <c r="M5701" i="3"/>
  <c r="K5701" i="3"/>
  <c r="I5701" i="3"/>
  <c r="Q5700" i="3"/>
  <c r="P5700" i="3"/>
  <c r="O5700" i="3"/>
  <c r="N5700" i="3"/>
  <c r="M5700" i="3"/>
  <c r="K5700" i="3"/>
  <c r="I5700" i="3"/>
  <c r="J5700" i="3" s="1"/>
  <c r="Q5699" i="3"/>
  <c r="P5699" i="3"/>
  <c r="O5699" i="3"/>
  <c r="N5699" i="3"/>
  <c r="M5699" i="3"/>
  <c r="K5699" i="3"/>
  <c r="I5699" i="3"/>
  <c r="L5699" i="3" s="1"/>
  <c r="Q5698" i="3"/>
  <c r="P5698" i="3"/>
  <c r="O5698" i="3"/>
  <c r="N5698" i="3"/>
  <c r="M5698" i="3"/>
  <c r="K5698" i="3"/>
  <c r="I5698" i="3"/>
  <c r="Q5697" i="3"/>
  <c r="P5697" i="3"/>
  <c r="O5697" i="3"/>
  <c r="N5697" i="3"/>
  <c r="M5697" i="3"/>
  <c r="K5697" i="3"/>
  <c r="I5697" i="3"/>
  <c r="Q5696" i="3"/>
  <c r="P5696" i="3"/>
  <c r="O5696" i="3"/>
  <c r="N5696" i="3"/>
  <c r="M5696" i="3"/>
  <c r="K5696" i="3"/>
  <c r="I5696" i="3"/>
  <c r="Q5695" i="3"/>
  <c r="P5695" i="3"/>
  <c r="O5695" i="3"/>
  <c r="N5695" i="3"/>
  <c r="M5695" i="3"/>
  <c r="K5695" i="3"/>
  <c r="I5695" i="3"/>
  <c r="Q5694" i="3"/>
  <c r="P5694" i="3"/>
  <c r="O5694" i="3"/>
  <c r="N5694" i="3"/>
  <c r="M5694" i="3"/>
  <c r="K5694" i="3"/>
  <c r="I5694" i="3"/>
  <c r="L5694" i="3" s="1"/>
  <c r="Q5693" i="3"/>
  <c r="P5693" i="3"/>
  <c r="O5693" i="3"/>
  <c r="N5693" i="3"/>
  <c r="M5693" i="3"/>
  <c r="K5693" i="3"/>
  <c r="I5693" i="3"/>
  <c r="J5693" i="3" s="1"/>
  <c r="Q5692" i="3"/>
  <c r="P5692" i="3"/>
  <c r="O5692" i="3"/>
  <c r="N5692" i="3"/>
  <c r="M5692" i="3"/>
  <c r="K5692" i="3"/>
  <c r="I5692" i="3"/>
  <c r="Q5691" i="3"/>
  <c r="P5691" i="3"/>
  <c r="O5691" i="3"/>
  <c r="N5691" i="3"/>
  <c r="M5691" i="3"/>
  <c r="K5691" i="3"/>
  <c r="I5691" i="3"/>
  <c r="Q5690" i="3"/>
  <c r="P5690" i="3"/>
  <c r="O5690" i="3"/>
  <c r="N5690" i="3"/>
  <c r="M5690" i="3"/>
  <c r="K5690" i="3"/>
  <c r="I5690" i="3"/>
  <c r="Q5689" i="3"/>
  <c r="P5689" i="3"/>
  <c r="O5689" i="3"/>
  <c r="N5689" i="3"/>
  <c r="M5689" i="3"/>
  <c r="K5689" i="3"/>
  <c r="I5689" i="3"/>
  <c r="Q5688" i="3"/>
  <c r="P5688" i="3"/>
  <c r="O5688" i="3"/>
  <c r="N5688" i="3"/>
  <c r="M5688" i="3"/>
  <c r="K5688" i="3"/>
  <c r="I5688" i="3"/>
  <c r="Q5687" i="3"/>
  <c r="P5687" i="3"/>
  <c r="O5687" i="3"/>
  <c r="N5687" i="3"/>
  <c r="M5687" i="3"/>
  <c r="K5687" i="3"/>
  <c r="I5687" i="3"/>
  <c r="J5687" i="3" s="1"/>
  <c r="Q5686" i="3"/>
  <c r="P5686" i="3"/>
  <c r="O5686" i="3"/>
  <c r="N5686" i="3"/>
  <c r="M5686" i="3"/>
  <c r="K5686" i="3"/>
  <c r="I5686" i="3"/>
  <c r="L5686" i="3" s="1"/>
  <c r="Q5685" i="3"/>
  <c r="P5685" i="3"/>
  <c r="O5685" i="3"/>
  <c r="N5685" i="3"/>
  <c r="M5685" i="3"/>
  <c r="K5685" i="3"/>
  <c r="I5685" i="3"/>
  <c r="J5685" i="3" s="1"/>
  <c r="Q5684" i="3"/>
  <c r="P5684" i="3"/>
  <c r="O5684" i="3"/>
  <c r="N5684" i="3"/>
  <c r="M5684" i="3"/>
  <c r="K5684" i="3"/>
  <c r="I5684" i="3"/>
  <c r="Q5683" i="3"/>
  <c r="P5683" i="3"/>
  <c r="O5683" i="3"/>
  <c r="N5683" i="3"/>
  <c r="M5683" i="3"/>
  <c r="K5683" i="3"/>
  <c r="I5683" i="3"/>
  <c r="Q5682" i="3"/>
  <c r="P5682" i="3"/>
  <c r="O5682" i="3"/>
  <c r="N5682" i="3"/>
  <c r="M5682" i="3"/>
  <c r="K5682" i="3"/>
  <c r="I5682" i="3"/>
  <c r="J5682" i="3" s="1"/>
  <c r="Q5681" i="3"/>
  <c r="P5681" i="3"/>
  <c r="O5681" i="3"/>
  <c r="N5681" i="3"/>
  <c r="M5681" i="3"/>
  <c r="K5681" i="3"/>
  <c r="I5681" i="3"/>
  <c r="L5681" i="3" s="1"/>
  <c r="Q5680" i="3"/>
  <c r="P5680" i="3"/>
  <c r="O5680" i="3"/>
  <c r="N5680" i="3"/>
  <c r="M5680" i="3"/>
  <c r="K5680" i="3"/>
  <c r="I5680" i="3"/>
  <c r="Q5679" i="3"/>
  <c r="P5679" i="3"/>
  <c r="O5679" i="3"/>
  <c r="N5679" i="3"/>
  <c r="M5679" i="3"/>
  <c r="K5679" i="3"/>
  <c r="I5679" i="3"/>
  <c r="L5679" i="3" s="1"/>
  <c r="Q5678" i="3"/>
  <c r="P5678" i="3"/>
  <c r="O5678" i="3"/>
  <c r="N5678" i="3"/>
  <c r="M5678" i="3"/>
  <c r="K5678" i="3"/>
  <c r="I5678" i="3"/>
  <c r="L5678" i="3" s="1"/>
  <c r="Q5677" i="3"/>
  <c r="P5677" i="3"/>
  <c r="O5677" i="3"/>
  <c r="N5677" i="3"/>
  <c r="M5677" i="3"/>
  <c r="K5677" i="3"/>
  <c r="I5677" i="3"/>
  <c r="J5677" i="3" s="1"/>
  <c r="Q5676" i="3"/>
  <c r="P5676" i="3"/>
  <c r="O5676" i="3"/>
  <c r="N5676" i="3"/>
  <c r="M5676" i="3"/>
  <c r="K5676" i="3"/>
  <c r="I5676" i="3"/>
  <c r="L5676" i="3" s="1"/>
  <c r="Q5675" i="3"/>
  <c r="P5675" i="3"/>
  <c r="O5675" i="3"/>
  <c r="N5675" i="3"/>
  <c r="M5675" i="3"/>
  <c r="K5675" i="3"/>
  <c r="I5675" i="3"/>
  <c r="L5675" i="3" s="1"/>
  <c r="Q5674" i="3"/>
  <c r="P5674" i="3"/>
  <c r="O5674" i="3"/>
  <c r="N5674" i="3"/>
  <c r="M5674" i="3"/>
  <c r="K5674" i="3"/>
  <c r="I5674" i="3"/>
  <c r="J5674" i="3" s="1"/>
  <c r="Q5673" i="3"/>
  <c r="P5673" i="3"/>
  <c r="O5673" i="3"/>
  <c r="N5673" i="3"/>
  <c r="M5673" i="3"/>
  <c r="K5673" i="3"/>
  <c r="I5673" i="3"/>
  <c r="L5673" i="3" s="1"/>
  <c r="Q5672" i="3"/>
  <c r="P5672" i="3"/>
  <c r="O5672" i="3"/>
  <c r="N5672" i="3"/>
  <c r="M5672" i="3"/>
  <c r="K5672" i="3"/>
  <c r="I5672" i="3"/>
  <c r="Q5671" i="3"/>
  <c r="P5671" i="3"/>
  <c r="O5671" i="3"/>
  <c r="N5671" i="3"/>
  <c r="M5671" i="3"/>
  <c r="K5671" i="3"/>
  <c r="I5671" i="3"/>
  <c r="L5671" i="3" s="1"/>
  <c r="Q5670" i="3"/>
  <c r="P5670" i="3"/>
  <c r="O5670" i="3"/>
  <c r="N5670" i="3"/>
  <c r="M5670" i="3"/>
  <c r="K5670" i="3"/>
  <c r="I5670" i="3"/>
  <c r="L5670" i="3" s="1"/>
  <c r="Q5669" i="3"/>
  <c r="P5669" i="3"/>
  <c r="O5669" i="3"/>
  <c r="N5669" i="3"/>
  <c r="M5669" i="3"/>
  <c r="K5669" i="3"/>
  <c r="I5669" i="3"/>
  <c r="J5669" i="3" s="1"/>
  <c r="Q5668" i="3"/>
  <c r="P5668" i="3"/>
  <c r="O5668" i="3"/>
  <c r="N5668" i="3"/>
  <c r="M5668" i="3"/>
  <c r="K5668" i="3"/>
  <c r="I5668" i="3"/>
  <c r="L5668" i="3" s="1"/>
  <c r="Q5667" i="3"/>
  <c r="P5667" i="3"/>
  <c r="O5667" i="3"/>
  <c r="N5667" i="3"/>
  <c r="M5667" i="3"/>
  <c r="K5667" i="3"/>
  <c r="I5667" i="3"/>
  <c r="L5667" i="3" s="1"/>
  <c r="Q5666" i="3"/>
  <c r="P5666" i="3"/>
  <c r="O5666" i="3"/>
  <c r="N5666" i="3"/>
  <c r="M5666" i="3"/>
  <c r="K5666" i="3"/>
  <c r="I5666" i="3"/>
  <c r="Q5665" i="3"/>
  <c r="P5665" i="3"/>
  <c r="O5665" i="3"/>
  <c r="N5665" i="3"/>
  <c r="M5665" i="3"/>
  <c r="K5665" i="3"/>
  <c r="I5665" i="3"/>
  <c r="L5665" i="3" s="1"/>
  <c r="Q5664" i="3"/>
  <c r="P5664" i="3"/>
  <c r="O5664" i="3"/>
  <c r="N5664" i="3"/>
  <c r="M5664" i="3"/>
  <c r="K5664" i="3"/>
  <c r="I5664" i="3"/>
  <c r="Q5663" i="3"/>
  <c r="P5663" i="3"/>
  <c r="O5663" i="3"/>
  <c r="N5663" i="3"/>
  <c r="M5663" i="3"/>
  <c r="K5663" i="3"/>
  <c r="I5663" i="3"/>
  <c r="Q5662" i="3"/>
  <c r="P5662" i="3"/>
  <c r="O5662" i="3"/>
  <c r="N5662" i="3"/>
  <c r="M5662" i="3"/>
  <c r="K5662" i="3"/>
  <c r="I5662" i="3"/>
  <c r="J5662" i="3" s="1"/>
  <c r="Q5661" i="3"/>
  <c r="P5661" i="3"/>
  <c r="O5661" i="3"/>
  <c r="N5661" i="3"/>
  <c r="M5661" i="3"/>
  <c r="K5661" i="3"/>
  <c r="I5661" i="3"/>
  <c r="J5661" i="3" s="1"/>
  <c r="Q5660" i="3"/>
  <c r="P5660" i="3"/>
  <c r="O5660" i="3"/>
  <c r="N5660" i="3"/>
  <c r="M5660" i="3"/>
  <c r="K5660" i="3"/>
  <c r="I5660" i="3"/>
  <c r="L5660" i="3" s="1"/>
  <c r="Q5659" i="3"/>
  <c r="P5659" i="3"/>
  <c r="O5659" i="3"/>
  <c r="N5659" i="3"/>
  <c r="M5659" i="3"/>
  <c r="K5659" i="3"/>
  <c r="I5659" i="3"/>
  <c r="L5659" i="3" s="1"/>
  <c r="Q5658" i="3"/>
  <c r="P5658" i="3"/>
  <c r="O5658" i="3"/>
  <c r="N5658" i="3"/>
  <c r="M5658" i="3"/>
  <c r="K5658" i="3"/>
  <c r="I5658" i="3"/>
  <c r="J5658" i="3" s="1"/>
  <c r="Q5657" i="3"/>
  <c r="P5657" i="3"/>
  <c r="O5657" i="3"/>
  <c r="N5657" i="3"/>
  <c r="M5657" i="3"/>
  <c r="K5657" i="3"/>
  <c r="I5657" i="3"/>
  <c r="L5657" i="3" s="1"/>
  <c r="Q5656" i="3"/>
  <c r="P5656" i="3"/>
  <c r="O5656" i="3"/>
  <c r="N5656" i="3"/>
  <c r="M5656" i="3"/>
  <c r="K5656" i="3"/>
  <c r="I5656" i="3"/>
  <c r="Q5655" i="3"/>
  <c r="P5655" i="3"/>
  <c r="O5655" i="3"/>
  <c r="N5655" i="3"/>
  <c r="M5655" i="3"/>
  <c r="K5655" i="3"/>
  <c r="I5655" i="3"/>
  <c r="J5655" i="3" s="1"/>
  <c r="Q5654" i="3"/>
  <c r="P5654" i="3"/>
  <c r="O5654" i="3"/>
  <c r="N5654" i="3"/>
  <c r="M5654" i="3"/>
  <c r="K5654" i="3"/>
  <c r="I5654" i="3"/>
  <c r="L5654" i="3" s="1"/>
  <c r="Q5653" i="3"/>
  <c r="P5653" i="3"/>
  <c r="O5653" i="3"/>
  <c r="N5653" i="3"/>
  <c r="M5653" i="3"/>
  <c r="K5653" i="3"/>
  <c r="I5653" i="3"/>
  <c r="J5653" i="3" s="1"/>
  <c r="Q5652" i="3"/>
  <c r="P5652" i="3"/>
  <c r="O5652" i="3"/>
  <c r="N5652" i="3"/>
  <c r="M5652" i="3"/>
  <c r="K5652" i="3"/>
  <c r="I5652" i="3"/>
  <c r="L5652" i="3" s="1"/>
  <c r="Q5651" i="3"/>
  <c r="P5651" i="3"/>
  <c r="O5651" i="3"/>
  <c r="N5651" i="3"/>
  <c r="M5651" i="3"/>
  <c r="K5651" i="3"/>
  <c r="I5651" i="3"/>
  <c r="L5651" i="3" s="1"/>
  <c r="Q5650" i="3"/>
  <c r="P5650" i="3"/>
  <c r="O5650" i="3"/>
  <c r="N5650" i="3"/>
  <c r="M5650" i="3"/>
  <c r="K5650" i="3"/>
  <c r="I5650" i="3"/>
  <c r="J5650" i="3" s="1"/>
  <c r="Q5649" i="3"/>
  <c r="P5649" i="3"/>
  <c r="O5649" i="3"/>
  <c r="N5649" i="3"/>
  <c r="M5649" i="3"/>
  <c r="K5649" i="3"/>
  <c r="I5649" i="3"/>
  <c r="L5649" i="3" s="1"/>
  <c r="Q5648" i="3"/>
  <c r="P5648" i="3"/>
  <c r="O5648" i="3"/>
  <c r="N5648" i="3"/>
  <c r="M5648" i="3"/>
  <c r="K5648" i="3"/>
  <c r="I5648" i="3"/>
  <c r="Q5647" i="3"/>
  <c r="P5647" i="3"/>
  <c r="O5647" i="3"/>
  <c r="N5647" i="3"/>
  <c r="M5647" i="3"/>
  <c r="K5647" i="3"/>
  <c r="I5647" i="3"/>
  <c r="L5647" i="3" s="1"/>
  <c r="Q5646" i="3"/>
  <c r="P5646" i="3"/>
  <c r="O5646" i="3"/>
  <c r="N5646" i="3"/>
  <c r="M5646" i="3"/>
  <c r="K5646" i="3"/>
  <c r="I5646" i="3"/>
  <c r="J5646" i="3" s="1"/>
  <c r="Q5645" i="3"/>
  <c r="P5645" i="3"/>
  <c r="O5645" i="3"/>
  <c r="N5645" i="3"/>
  <c r="M5645" i="3"/>
  <c r="K5645" i="3"/>
  <c r="I5645" i="3"/>
  <c r="J5645" i="3" s="1"/>
  <c r="Q5644" i="3"/>
  <c r="P5644" i="3"/>
  <c r="O5644" i="3"/>
  <c r="N5644" i="3"/>
  <c r="M5644" i="3"/>
  <c r="K5644" i="3"/>
  <c r="I5644" i="3"/>
  <c r="J5644" i="3" s="1"/>
  <c r="Q5643" i="3"/>
  <c r="P5643" i="3"/>
  <c r="O5643" i="3"/>
  <c r="N5643" i="3"/>
  <c r="M5643" i="3"/>
  <c r="K5643" i="3"/>
  <c r="I5643" i="3"/>
  <c r="L5643" i="3" s="1"/>
  <c r="Q5642" i="3"/>
  <c r="P5642" i="3"/>
  <c r="O5642" i="3"/>
  <c r="N5642" i="3"/>
  <c r="M5642" i="3"/>
  <c r="K5642" i="3"/>
  <c r="I5642" i="3"/>
  <c r="J5642" i="3" s="1"/>
  <c r="Q5641" i="3"/>
  <c r="P5641" i="3"/>
  <c r="O5641" i="3"/>
  <c r="N5641" i="3"/>
  <c r="M5641" i="3"/>
  <c r="K5641" i="3"/>
  <c r="I5641" i="3"/>
  <c r="L5641" i="3" s="1"/>
  <c r="Q5640" i="3"/>
  <c r="P5640" i="3"/>
  <c r="O5640" i="3"/>
  <c r="N5640" i="3"/>
  <c r="M5640" i="3"/>
  <c r="K5640" i="3"/>
  <c r="I5640" i="3"/>
  <c r="Q5639" i="3"/>
  <c r="P5639" i="3"/>
  <c r="O5639" i="3"/>
  <c r="N5639" i="3"/>
  <c r="M5639" i="3"/>
  <c r="K5639" i="3"/>
  <c r="I5639" i="3"/>
  <c r="L5639" i="3" s="1"/>
  <c r="Q5638" i="3"/>
  <c r="P5638" i="3"/>
  <c r="O5638" i="3"/>
  <c r="N5638" i="3"/>
  <c r="M5638" i="3"/>
  <c r="K5638" i="3"/>
  <c r="I5638" i="3"/>
  <c r="L5638" i="3" s="1"/>
  <c r="Q5637" i="3"/>
  <c r="P5637" i="3"/>
  <c r="O5637" i="3"/>
  <c r="N5637" i="3"/>
  <c r="M5637" i="3"/>
  <c r="K5637" i="3"/>
  <c r="I5637" i="3"/>
  <c r="J5637" i="3" s="1"/>
  <c r="Q5636" i="3"/>
  <c r="P5636" i="3"/>
  <c r="O5636" i="3"/>
  <c r="N5636" i="3"/>
  <c r="M5636" i="3"/>
  <c r="K5636" i="3"/>
  <c r="I5636" i="3"/>
  <c r="L5636" i="3" s="1"/>
  <c r="Q5635" i="3"/>
  <c r="P5635" i="3"/>
  <c r="O5635" i="3"/>
  <c r="N5635" i="3"/>
  <c r="M5635" i="3"/>
  <c r="K5635" i="3"/>
  <c r="I5635" i="3"/>
  <c r="L5635" i="3" s="1"/>
  <c r="Q5634" i="3"/>
  <c r="P5634" i="3"/>
  <c r="O5634" i="3"/>
  <c r="N5634" i="3"/>
  <c r="M5634" i="3"/>
  <c r="K5634" i="3"/>
  <c r="I5634" i="3"/>
  <c r="Q5633" i="3"/>
  <c r="P5633" i="3"/>
  <c r="O5633" i="3"/>
  <c r="N5633" i="3"/>
  <c r="M5633" i="3"/>
  <c r="K5633" i="3"/>
  <c r="I5633" i="3"/>
  <c r="L5633" i="3" s="1"/>
  <c r="Q5632" i="3"/>
  <c r="P5632" i="3"/>
  <c r="O5632" i="3"/>
  <c r="N5632" i="3"/>
  <c r="M5632" i="3"/>
  <c r="K5632" i="3"/>
  <c r="I5632" i="3"/>
  <c r="Q5631" i="3"/>
  <c r="P5631" i="3"/>
  <c r="O5631" i="3"/>
  <c r="N5631" i="3"/>
  <c r="M5631" i="3"/>
  <c r="K5631" i="3"/>
  <c r="I5631" i="3"/>
  <c r="Q5630" i="3"/>
  <c r="P5630" i="3"/>
  <c r="O5630" i="3"/>
  <c r="N5630" i="3"/>
  <c r="M5630" i="3"/>
  <c r="K5630" i="3"/>
  <c r="I5630" i="3"/>
  <c r="Q5629" i="3"/>
  <c r="P5629" i="3"/>
  <c r="O5629" i="3"/>
  <c r="N5629" i="3"/>
  <c r="M5629" i="3"/>
  <c r="K5629" i="3"/>
  <c r="I5629" i="3"/>
  <c r="Q5628" i="3"/>
  <c r="P5628" i="3"/>
  <c r="O5628" i="3"/>
  <c r="N5628" i="3"/>
  <c r="M5628" i="3"/>
  <c r="K5628" i="3"/>
  <c r="I5628" i="3"/>
  <c r="J5628" i="3" s="1"/>
  <c r="Q5627" i="3"/>
  <c r="P5627" i="3"/>
  <c r="O5627" i="3"/>
  <c r="N5627" i="3"/>
  <c r="M5627" i="3"/>
  <c r="K5627" i="3"/>
  <c r="I5627" i="3"/>
  <c r="L5627" i="3" s="1"/>
  <c r="Q5626" i="3"/>
  <c r="P5626" i="3"/>
  <c r="O5626" i="3"/>
  <c r="N5626" i="3"/>
  <c r="M5626" i="3"/>
  <c r="K5626" i="3"/>
  <c r="I5626" i="3"/>
  <c r="J5626" i="3" s="1"/>
  <c r="Q5625" i="3"/>
  <c r="P5625" i="3"/>
  <c r="O5625" i="3"/>
  <c r="N5625" i="3"/>
  <c r="M5625" i="3"/>
  <c r="K5625" i="3"/>
  <c r="I5625" i="3"/>
  <c r="L5625" i="3" s="1"/>
  <c r="Q5624" i="3"/>
  <c r="P5624" i="3"/>
  <c r="O5624" i="3"/>
  <c r="N5624" i="3"/>
  <c r="M5624" i="3"/>
  <c r="K5624" i="3"/>
  <c r="I5624" i="3"/>
  <c r="Q5623" i="3"/>
  <c r="P5623" i="3"/>
  <c r="O5623" i="3"/>
  <c r="N5623" i="3"/>
  <c r="M5623" i="3"/>
  <c r="K5623" i="3"/>
  <c r="I5623" i="3"/>
  <c r="Q5622" i="3"/>
  <c r="P5622" i="3"/>
  <c r="O5622" i="3"/>
  <c r="N5622" i="3"/>
  <c r="M5622" i="3"/>
  <c r="K5622" i="3"/>
  <c r="I5622" i="3"/>
  <c r="J5622" i="3" s="1"/>
  <c r="Q5621" i="3"/>
  <c r="P5621" i="3"/>
  <c r="O5621" i="3"/>
  <c r="N5621" i="3"/>
  <c r="M5621" i="3"/>
  <c r="K5621" i="3"/>
  <c r="I5621" i="3"/>
  <c r="J5621" i="3" s="1"/>
  <c r="Q5620" i="3"/>
  <c r="P5620" i="3"/>
  <c r="O5620" i="3"/>
  <c r="N5620" i="3"/>
  <c r="M5620" i="3"/>
  <c r="K5620" i="3"/>
  <c r="I5620" i="3"/>
  <c r="J5620" i="3" s="1"/>
  <c r="Q5619" i="3"/>
  <c r="P5619" i="3"/>
  <c r="O5619" i="3"/>
  <c r="N5619" i="3"/>
  <c r="M5619" i="3"/>
  <c r="K5619" i="3"/>
  <c r="I5619" i="3"/>
  <c r="L5619" i="3" s="1"/>
  <c r="Q5618" i="3"/>
  <c r="P5618" i="3"/>
  <c r="O5618" i="3"/>
  <c r="N5618" i="3"/>
  <c r="M5618" i="3"/>
  <c r="K5618" i="3"/>
  <c r="I5618" i="3"/>
  <c r="J5618" i="3" s="1"/>
  <c r="Q5617" i="3"/>
  <c r="P5617" i="3"/>
  <c r="O5617" i="3"/>
  <c r="N5617" i="3"/>
  <c r="M5617" i="3"/>
  <c r="K5617" i="3"/>
  <c r="I5617" i="3"/>
  <c r="L5617" i="3" s="1"/>
  <c r="Q5616" i="3"/>
  <c r="P5616" i="3"/>
  <c r="O5616" i="3"/>
  <c r="N5616" i="3"/>
  <c r="M5616" i="3"/>
  <c r="K5616" i="3"/>
  <c r="I5616" i="3"/>
  <c r="Q5615" i="3"/>
  <c r="P5615" i="3"/>
  <c r="O5615" i="3"/>
  <c r="N5615" i="3"/>
  <c r="M5615" i="3"/>
  <c r="K5615" i="3"/>
  <c r="I5615" i="3"/>
  <c r="L5615" i="3" s="1"/>
  <c r="Q5614" i="3"/>
  <c r="P5614" i="3"/>
  <c r="O5614" i="3"/>
  <c r="N5614" i="3"/>
  <c r="M5614" i="3"/>
  <c r="K5614" i="3"/>
  <c r="I5614" i="3"/>
  <c r="Q5613" i="3"/>
  <c r="P5613" i="3"/>
  <c r="O5613" i="3"/>
  <c r="N5613" i="3"/>
  <c r="M5613" i="3"/>
  <c r="K5613" i="3"/>
  <c r="I5613" i="3"/>
  <c r="J5613" i="3" s="1"/>
  <c r="Q5612" i="3"/>
  <c r="P5612" i="3"/>
  <c r="O5612" i="3"/>
  <c r="N5612" i="3"/>
  <c r="M5612" i="3"/>
  <c r="K5612" i="3"/>
  <c r="I5612" i="3"/>
  <c r="Q5611" i="3"/>
  <c r="P5611" i="3"/>
  <c r="O5611" i="3"/>
  <c r="N5611" i="3"/>
  <c r="M5611" i="3"/>
  <c r="K5611" i="3"/>
  <c r="I5611" i="3"/>
  <c r="Q5610" i="3"/>
  <c r="P5610" i="3"/>
  <c r="O5610" i="3"/>
  <c r="N5610" i="3"/>
  <c r="M5610" i="3"/>
  <c r="K5610" i="3"/>
  <c r="I5610" i="3"/>
  <c r="J5610" i="3" s="1"/>
  <c r="Q5609" i="3"/>
  <c r="P5609" i="3"/>
  <c r="O5609" i="3"/>
  <c r="N5609" i="3"/>
  <c r="M5609" i="3"/>
  <c r="K5609" i="3"/>
  <c r="I5609" i="3"/>
  <c r="L5609" i="3" s="1"/>
  <c r="Q5608" i="3"/>
  <c r="P5608" i="3"/>
  <c r="O5608" i="3"/>
  <c r="N5608" i="3"/>
  <c r="M5608" i="3"/>
  <c r="K5608" i="3"/>
  <c r="I5608" i="3"/>
  <c r="Q5607" i="3"/>
  <c r="P5607" i="3"/>
  <c r="O5607" i="3"/>
  <c r="N5607" i="3"/>
  <c r="M5607" i="3"/>
  <c r="K5607" i="3"/>
  <c r="I5607" i="3"/>
  <c r="L5607" i="3" s="1"/>
  <c r="Q5606" i="3"/>
  <c r="P5606" i="3"/>
  <c r="O5606" i="3"/>
  <c r="N5606" i="3"/>
  <c r="M5606" i="3"/>
  <c r="K5606" i="3"/>
  <c r="I5606" i="3"/>
  <c r="L5606" i="3" s="1"/>
  <c r="Q5605" i="3"/>
  <c r="P5605" i="3"/>
  <c r="O5605" i="3"/>
  <c r="N5605" i="3"/>
  <c r="M5605" i="3"/>
  <c r="K5605" i="3"/>
  <c r="I5605" i="3"/>
  <c r="J5605" i="3" s="1"/>
  <c r="Q5604" i="3"/>
  <c r="P5604" i="3"/>
  <c r="O5604" i="3"/>
  <c r="N5604" i="3"/>
  <c r="M5604" i="3"/>
  <c r="K5604" i="3"/>
  <c r="I5604" i="3"/>
  <c r="L5604" i="3" s="1"/>
  <c r="Q5603" i="3"/>
  <c r="P5603" i="3"/>
  <c r="O5603" i="3"/>
  <c r="N5603" i="3"/>
  <c r="M5603" i="3"/>
  <c r="K5603" i="3"/>
  <c r="I5603" i="3"/>
  <c r="L5603" i="3" s="1"/>
  <c r="Q5602" i="3"/>
  <c r="P5602" i="3"/>
  <c r="O5602" i="3"/>
  <c r="N5602" i="3"/>
  <c r="M5602" i="3"/>
  <c r="K5602" i="3"/>
  <c r="I5602" i="3"/>
  <c r="Q5601" i="3"/>
  <c r="P5601" i="3"/>
  <c r="O5601" i="3"/>
  <c r="N5601" i="3"/>
  <c r="M5601" i="3"/>
  <c r="K5601" i="3"/>
  <c r="I5601" i="3"/>
  <c r="L5601" i="3" s="1"/>
  <c r="Q5600" i="3"/>
  <c r="P5600" i="3"/>
  <c r="O5600" i="3"/>
  <c r="N5600" i="3"/>
  <c r="M5600" i="3"/>
  <c r="K5600" i="3"/>
  <c r="I5600" i="3"/>
  <c r="Q5599" i="3"/>
  <c r="P5599" i="3"/>
  <c r="O5599" i="3"/>
  <c r="N5599" i="3"/>
  <c r="M5599" i="3"/>
  <c r="K5599" i="3"/>
  <c r="I5599" i="3"/>
  <c r="Q5598" i="3"/>
  <c r="P5598" i="3"/>
  <c r="O5598" i="3"/>
  <c r="N5598" i="3"/>
  <c r="M5598" i="3"/>
  <c r="K5598" i="3"/>
  <c r="I5598" i="3"/>
  <c r="L5598" i="3" s="1"/>
  <c r="Q5597" i="3"/>
  <c r="P5597" i="3"/>
  <c r="O5597" i="3"/>
  <c r="N5597" i="3"/>
  <c r="M5597" i="3"/>
  <c r="K5597" i="3"/>
  <c r="I5597" i="3"/>
  <c r="J5597" i="3" s="1"/>
  <c r="Q5596" i="3"/>
  <c r="P5596" i="3"/>
  <c r="O5596" i="3"/>
  <c r="N5596" i="3"/>
  <c r="M5596" i="3"/>
  <c r="K5596" i="3"/>
  <c r="I5596" i="3"/>
  <c r="L5596" i="3" s="1"/>
  <c r="Q5595" i="3"/>
  <c r="P5595" i="3"/>
  <c r="O5595" i="3"/>
  <c r="N5595" i="3"/>
  <c r="M5595" i="3"/>
  <c r="K5595" i="3"/>
  <c r="I5595" i="3"/>
  <c r="L5595" i="3" s="1"/>
  <c r="Q5594" i="3"/>
  <c r="P5594" i="3"/>
  <c r="O5594" i="3"/>
  <c r="N5594" i="3"/>
  <c r="M5594" i="3"/>
  <c r="K5594" i="3"/>
  <c r="I5594" i="3"/>
  <c r="J5594" i="3" s="1"/>
  <c r="Q5593" i="3"/>
  <c r="P5593" i="3"/>
  <c r="O5593" i="3"/>
  <c r="N5593" i="3"/>
  <c r="M5593" i="3"/>
  <c r="K5593" i="3"/>
  <c r="I5593" i="3"/>
  <c r="L5593" i="3" s="1"/>
  <c r="Q5592" i="3"/>
  <c r="P5592" i="3"/>
  <c r="O5592" i="3"/>
  <c r="N5592" i="3"/>
  <c r="M5592" i="3"/>
  <c r="K5592" i="3"/>
  <c r="I5592" i="3"/>
  <c r="L5592" i="3" s="1"/>
  <c r="Q5591" i="3"/>
  <c r="P5591" i="3"/>
  <c r="O5591" i="3"/>
  <c r="N5591" i="3"/>
  <c r="M5591" i="3"/>
  <c r="K5591" i="3"/>
  <c r="I5591" i="3"/>
  <c r="L5591" i="3" s="1"/>
  <c r="Q5590" i="3"/>
  <c r="P5590" i="3"/>
  <c r="O5590" i="3"/>
  <c r="N5590" i="3"/>
  <c r="M5590" i="3"/>
  <c r="K5590" i="3"/>
  <c r="I5590" i="3"/>
  <c r="L5590" i="3" s="1"/>
  <c r="Q5589" i="3"/>
  <c r="P5589" i="3"/>
  <c r="O5589" i="3"/>
  <c r="N5589" i="3"/>
  <c r="M5589" i="3"/>
  <c r="K5589" i="3"/>
  <c r="I5589" i="3"/>
  <c r="J5589" i="3" s="1"/>
  <c r="Q5588" i="3"/>
  <c r="P5588" i="3"/>
  <c r="O5588" i="3"/>
  <c r="N5588" i="3"/>
  <c r="M5588" i="3"/>
  <c r="K5588" i="3"/>
  <c r="I5588" i="3"/>
  <c r="L5588" i="3" s="1"/>
  <c r="Q5587" i="3"/>
  <c r="P5587" i="3"/>
  <c r="O5587" i="3"/>
  <c r="N5587" i="3"/>
  <c r="M5587" i="3"/>
  <c r="K5587" i="3"/>
  <c r="I5587" i="3"/>
  <c r="L5587" i="3" s="1"/>
  <c r="Q5586" i="3"/>
  <c r="P5586" i="3"/>
  <c r="O5586" i="3"/>
  <c r="N5586" i="3"/>
  <c r="M5586" i="3"/>
  <c r="K5586" i="3"/>
  <c r="I5586" i="3"/>
  <c r="J5586" i="3" s="1"/>
  <c r="Q5585" i="3"/>
  <c r="P5585" i="3"/>
  <c r="O5585" i="3"/>
  <c r="N5585" i="3"/>
  <c r="M5585" i="3"/>
  <c r="K5585" i="3"/>
  <c r="I5585" i="3"/>
  <c r="L5585" i="3" s="1"/>
  <c r="Q5584" i="3"/>
  <c r="P5584" i="3"/>
  <c r="O5584" i="3"/>
  <c r="N5584" i="3"/>
  <c r="M5584" i="3"/>
  <c r="K5584" i="3"/>
  <c r="I5584" i="3"/>
  <c r="L5584" i="3" s="1"/>
  <c r="Q5583" i="3"/>
  <c r="P5583" i="3"/>
  <c r="O5583" i="3"/>
  <c r="N5583" i="3"/>
  <c r="M5583" i="3"/>
  <c r="K5583" i="3"/>
  <c r="I5583" i="3"/>
  <c r="L5583" i="3" s="1"/>
  <c r="Q5582" i="3"/>
  <c r="P5582" i="3"/>
  <c r="O5582" i="3"/>
  <c r="N5582" i="3"/>
  <c r="M5582" i="3"/>
  <c r="K5582" i="3"/>
  <c r="I5582" i="3"/>
  <c r="L5582" i="3" s="1"/>
  <c r="Q5581" i="3"/>
  <c r="P5581" i="3"/>
  <c r="O5581" i="3"/>
  <c r="N5581" i="3"/>
  <c r="M5581" i="3"/>
  <c r="K5581" i="3"/>
  <c r="I5581" i="3"/>
  <c r="J5581" i="3" s="1"/>
  <c r="Q5580" i="3"/>
  <c r="P5580" i="3"/>
  <c r="O5580" i="3"/>
  <c r="N5580" i="3"/>
  <c r="M5580" i="3"/>
  <c r="K5580" i="3"/>
  <c r="I5580" i="3"/>
  <c r="L5580" i="3" s="1"/>
  <c r="Q5579" i="3"/>
  <c r="P5579" i="3"/>
  <c r="O5579" i="3"/>
  <c r="N5579" i="3"/>
  <c r="M5579" i="3"/>
  <c r="K5579" i="3"/>
  <c r="I5579" i="3"/>
  <c r="L5579" i="3" s="1"/>
  <c r="Q5578" i="3"/>
  <c r="P5578" i="3"/>
  <c r="O5578" i="3"/>
  <c r="N5578" i="3"/>
  <c r="M5578" i="3"/>
  <c r="K5578" i="3"/>
  <c r="I5578" i="3"/>
  <c r="Q5577" i="3"/>
  <c r="P5577" i="3"/>
  <c r="O5577" i="3"/>
  <c r="N5577" i="3"/>
  <c r="M5577" i="3"/>
  <c r="K5577" i="3"/>
  <c r="I5577" i="3"/>
  <c r="Q5576" i="3"/>
  <c r="P5576" i="3"/>
  <c r="O5576" i="3"/>
  <c r="N5576" i="3"/>
  <c r="M5576" i="3"/>
  <c r="K5576" i="3"/>
  <c r="I5576" i="3"/>
  <c r="Q5575" i="3"/>
  <c r="P5575" i="3"/>
  <c r="O5575" i="3"/>
  <c r="N5575" i="3"/>
  <c r="M5575" i="3"/>
  <c r="K5575" i="3"/>
  <c r="I5575" i="3"/>
  <c r="J5575" i="3" s="1"/>
  <c r="Q5574" i="3"/>
  <c r="P5574" i="3"/>
  <c r="O5574" i="3"/>
  <c r="N5574" i="3"/>
  <c r="M5574" i="3"/>
  <c r="K5574" i="3"/>
  <c r="I5574" i="3"/>
  <c r="J5574" i="3" s="1"/>
  <c r="Q5573" i="3"/>
  <c r="P5573" i="3"/>
  <c r="O5573" i="3"/>
  <c r="N5573" i="3"/>
  <c r="M5573" i="3"/>
  <c r="K5573" i="3"/>
  <c r="I5573" i="3"/>
  <c r="J5573" i="3" s="1"/>
  <c r="Q5572" i="3"/>
  <c r="P5572" i="3"/>
  <c r="O5572" i="3"/>
  <c r="N5572" i="3"/>
  <c r="M5572" i="3"/>
  <c r="K5572" i="3"/>
  <c r="I5572" i="3"/>
  <c r="L5572" i="3" s="1"/>
  <c r="Q5571" i="3"/>
  <c r="P5571" i="3"/>
  <c r="O5571" i="3"/>
  <c r="N5571" i="3"/>
  <c r="M5571" i="3"/>
  <c r="K5571" i="3"/>
  <c r="I5571" i="3"/>
  <c r="L5571" i="3" s="1"/>
  <c r="Q5570" i="3"/>
  <c r="P5570" i="3"/>
  <c r="O5570" i="3"/>
  <c r="N5570" i="3"/>
  <c r="M5570" i="3"/>
  <c r="K5570" i="3"/>
  <c r="I5570" i="3"/>
  <c r="J5570" i="3" s="1"/>
  <c r="Q5569" i="3"/>
  <c r="P5569" i="3"/>
  <c r="O5569" i="3"/>
  <c r="N5569" i="3"/>
  <c r="M5569" i="3"/>
  <c r="K5569" i="3"/>
  <c r="I5569" i="3"/>
  <c r="L5569" i="3" s="1"/>
  <c r="Q5568" i="3"/>
  <c r="P5568" i="3"/>
  <c r="O5568" i="3"/>
  <c r="N5568" i="3"/>
  <c r="M5568" i="3"/>
  <c r="K5568" i="3"/>
  <c r="I5568" i="3"/>
  <c r="L5568" i="3" s="1"/>
  <c r="Q5567" i="3"/>
  <c r="P5567" i="3"/>
  <c r="O5567" i="3"/>
  <c r="N5567" i="3"/>
  <c r="M5567" i="3"/>
  <c r="K5567" i="3"/>
  <c r="I5567" i="3"/>
  <c r="L5567" i="3" s="1"/>
  <c r="Q5566" i="3"/>
  <c r="P5566" i="3"/>
  <c r="O5566" i="3"/>
  <c r="N5566" i="3"/>
  <c r="M5566" i="3"/>
  <c r="K5566" i="3"/>
  <c r="I5566" i="3"/>
  <c r="J5566" i="3" s="1"/>
  <c r="Q5565" i="3"/>
  <c r="P5565" i="3"/>
  <c r="O5565" i="3"/>
  <c r="N5565" i="3"/>
  <c r="M5565" i="3"/>
  <c r="K5565" i="3"/>
  <c r="I5565" i="3"/>
  <c r="J5565" i="3" s="1"/>
  <c r="Q5564" i="3"/>
  <c r="P5564" i="3"/>
  <c r="O5564" i="3"/>
  <c r="N5564" i="3"/>
  <c r="M5564" i="3"/>
  <c r="K5564" i="3"/>
  <c r="I5564" i="3"/>
  <c r="J5564" i="3" s="1"/>
  <c r="Q5563" i="3"/>
  <c r="P5563" i="3"/>
  <c r="O5563" i="3"/>
  <c r="N5563" i="3"/>
  <c r="M5563" i="3"/>
  <c r="K5563" i="3"/>
  <c r="I5563" i="3"/>
  <c r="L5563" i="3" s="1"/>
  <c r="Q5562" i="3"/>
  <c r="P5562" i="3"/>
  <c r="O5562" i="3"/>
  <c r="N5562" i="3"/>
  <c r="M5562" i="3"/>
  <c r="K5562" i="3"/>
  <c r="I5562" i="3"/>
  <c r="J5562" i="3" s="1"/>
  <c r="Q5561" i="3"/>
  <c r="P5561" i="3"/>
  <c r="O5561" i="3"/>
  <c r="N5561" i="3"/>
  <c r="M5561" i="3"/>
  <c r="K5561" i="3"/>
  <c r="I5561" i="3"/>
  <c r="L5561" i="3" s="1"/>
  <c r="Q5560" i="3"/>
  <c r="P5560" i="3"/>
  <c r="O5560" i="3"/>
  <c r="N5560" i="3"/>
  <c r="M5560" i="3"/>
  <c r="K5560" i="3"/>
  <c r="I5560" i="3"/>
  <c r="L5560" i="3" s="1"/>
  <c r="Q5559" i="3"/>
  <c r="P5559" i="3"/>
  <c r="O5559" i="3"/>
  <c r="N5559" i="3"/>
  <c r="M5559" i="3"/>
  <c r="K5559" i="3"/>
  <c r="I5559" i="3"/>
  <c r="Q5558" i="3"/>
  <c r="P5558" i="3"/>
  <c r="O5558" i="3"/>
  <c r="N5558" i="3"/>
  <c r="M5558" i="3"/>
  <c r="K5558" i="3"/>
  <c r="I5558" i="3"/>
  <c r="L5558" i="3" s="1"/>
  <c r="Q5557" i="3"/>
  <c r="P5557" i="3"/>
  <c r="O5557" i="3"/>
  <c r="N5557" i="3"/>
  <c r="M5557" i="3"/>
  <c r="K5557" i="3"/>
  <c r="I5557" i="3"/>
  <c r="Q5556" i="3"/>
  <c r="P5556" i="3"/>
  <c r="O5556" i="3"/>
  <c r="N5556" i="3"/>
  <c r="M5556" i="3"/>
  <c r="K5556" i="3"/>
  <c r="I5556" i="3"/>
  <c r="L5556" i="3" s="1"/>
  <c r="Q5555" i="3"/>
  <c r="P5555" i="3"/>
  <c r="O5555" i="3"/>
  <c r="N5555" i="3"/>
  <c r="M5555" i="3"/>
  <c r="K5555" i="3"/>
  <c r="I5555" i="3"/>
  <c r="L5555" i="3" s="1"/>
  <c r="Q5554" i="3"/>
  <c r="P5554" i="3"/>
  <c r="O5554" i="3"/>
  <c r="N5554" i="3"/>
  <c r="M5554" i="3"/>
  <c r="K5554" i="3"/>
  <c r="I5554" i="3"/>
  <c r="J5554" i="3" s="1"/>
  <c r="Q5553" i="3"/>
  <c r="P5553" i="3"/>
  <c r="O5553" i="3"/>
  <c r="N5553" i="3"/>
  <c r="M5553" i="3"/>
  <c r="K5553" i="3"/>
  <c r="I5553" i="3"/>
  <c r="L5553" i="3" s="1"/>
  <c r="Q5552" i="3"/>
  <c r="P5552" i="3"/>
  <c r="O5552" i="3"/>
  <c r="N5552" i="3"/>
  <c r="M5552" i="3"/>
  <c r="K5552" i="3"/>
  <c r="I5552" i="3"/>
  <c r="L5552" i="3" s="1"/>
  <c r="Q5551" i="3"/>
  <c r="P5551" i="3"/>
  <c r="O5551" i="3"/>
  <c r="N5551" i="3"/>
  <c r="M5551" i="3"/>
  <c r="K5551" i="3"/>
  <c r="I5551" i="3"/>
  <c r="J5551" i="3" s="1"/>
  <c r="Q5550" i="3"/>
  <c r="P5550" i="3"/>
  <c r="O5550" i="3"/>
  <c r="N5550" i="3"/>
  <c r="M5550" i="3"/>
  <c r="K5550" i="3"/>
  <c r="I5550" i="3"/>
  <c r="J5550" i="3" s="1"/>
  <c r="Q5549" i="3"/>
  <c r="P5549" i="3"/>
  <c r="O5549" i="3"/>
  <c r="N5549" i="3"/>
  <c r="M5549" i="3"/>
  <c r="K5549" i="3"/>
  <c r="I5549" i="3"/>
  <c r="J5549" i="3" s="1"/>
  <c r="Q5548" i="3"/>
  <c r="P5548" i="3"/>
  <c r="O5548" i="3"/>
  <c r="N5548" i="3"/>
  <c r="M5548" i="3"/>
  <c r="K5548" i="3"/>
  <c r="I5548" i="3"/>
  <c r="J5548" i="3" s="1"/>
  <c r="Q5547" i="3"/>
  <c r="P5547" i="3"/>
  <c r="O5547" i="3"/>
  <c r="N5547" i="3"/>
  <c r="M5547" i="3"/>
  <c r="K5547" i="3"/>
  <c r="I5547" i="3"/>
  <c r="L5547" i="3" s="1"/>
  <c r="Q5546" i="3"/>
  <c r="P5546" i="3"/>
  <c r="O5546" i="3"/>
  <c r="N5546" i="3"/>
  <c r="M5546" i="3"/>
  <c r="K5546" i="3"/>
  <c r="I5546" i="3"/>
  <c r="J5546" i="3" s="1"/>
  <c r="Q5545" i="3"/>
  <c r="P5545" i="3"/>
  <c r="O5545" i="3"/>
  <c r="N5545" i="3"/>
  <c r="M5545" i="3"/>
  <c r="K5545" i="3"/>
  <c r="I5545" i="3"/>
  <c r="L5545" i="3" s="1"/>
  <c r="Q5544" i="3"/>
  <c r="P5544" i="3"/>
  <c r="O5544" i="3"/>
  <c r="N5544" i="3"/>
  <c r="M5544" i="3"/>
  <c r="K5544" i="3"/>
  <c r="I5544" i="3"/>
  <c r="L5544" i="3" s="1"/>
  <c r="Q5543" i="3"/>
  <c r="P5543" i="3"/>
  <c r="O5543" i="3"/>
  <c r="N5543" i="3"/>
  <c r="M5543" i="3"/>
  <c r="K5543" i="3"/>
  <c r="I5543" i="3"/>
  <c r="Q5542" i="3"/>
  <c r="P5542" i="3"/>
  <c r="O5542" i="3"/>
  <c r="N5542" i="3"/>
  <c r="M5542" i="3"/>
  <c r="K5542" i="3"/>
  <c r="I5542" i="3"/>
  <c r="J5542" i="3" s="1"/>
  <c r="Q5541" i="3"/>
  <c r="P5541" i="3"/>
  <c r="O5541" i="3"/>
  <c r="N5541" i="3"/>
  <c r="M5541" i="3"/>
  <c r="K5541" i="3"/>
  <c r="I5541" i="3"/>
  <c r="J5541" i="3" s="1"/>
  <c r="Q5540" i="3"/>
  <c r="P5540" i="3"/>
  <c r="O5540" i="3"/>
  <c r="N5540" i="3"/>
  <c r="M5540" i="3"/>
  <c r="K5540" i="3"/>
  <c r="I5540" i="3"/>
  <c r="J5540" i="3" s="1"/>
  <c r="Q5539" i="3"/>
  <c r="P5539" i="3"/>
  <c r="O5539" i="3"/>
  <c r="N5539" i="3"/>
  <c r="M5539" i="3"/>
  <c r="K5539" i="3"/>
  <c r="I5539" i="3"/>
  <c r="L5539" i="3" s="1"/>
  <c r="Q5538" i="3"/>
  <c r="P5538" i="3"/>
  <c r="O5538" i="3"/>
  <c r="N5538" i="3"/>
  <c r="M5538" i="3"/>
  <c r="K5538" i="3"/>
  <c r="I5538" i="3"/>
  <c r="J5538" i="3" s="1"/>
  <c r="Q5537" i="3"/>
  <c r="P5537" i="3"/>
  <c r="O5537" i="3"/>
  <c r="N5537" i="3"/>
  <c r="M5537" i="3"/>
  <c r="K5537" i="3"/>
  <c r="I5537" i="3"/>
  <c r="L5537" i="3" s="1"/>
  <c r="Q5536" i="3"/>
  <c r="P5536" i="3"/>
  <c r="O5536" i="3"/>
  <c r="N5536" i="3"/>
  <c r="M5536" i="3"/>
  <c r="K5536" i="3"/>
  <c r="I5536" i="3"/>
  <c r="L5536" i="3" s="1"/>
  <c r="Q5535" i="3"/>
  <c r="P5535" i="3"/>
  <c r="O5535" i="3"/>
  <c r="N5535" i="3"/>
  <c r="M5535" i="3"/>
  <c r="K5535" i="3"/>
  <c r="I5535" i="3"/>
  <c r="Q5534" i="3"/>
  <c r="P5534" i="3"/>
  <c r="O5534" i="3"/>
  <c r="N5534" i="3"/>
  <c r="M5534" i="3"/>
  <c r="K5534" i="3"/>
  <c r="I5534" i="3"/>
  <c r="L5534" i="3" s="1"/>
  <c r="Q5533" i="3"/>
  <c r="P5533" i="3"/>
  <c r="O5533" i="3"/>
  <c r="N5533" i="3"/>
  <c r="M5533" i="3"/>
  <c r="K5533" i="3"/>
  <c r="I5533" i="3"/>
  <c r="J5533" i="3" s="1"/>
  <c r="Q5532" i="3"/>
  <c r="P5532" i="3"/>
  <c r="O5532" i="3"/>
  <c r="N5532" i="3"/>
  <c r="M5532" i="3"/>
  <c r="K5532" i="3"/>
  <c r="I5532" i="3"/>
  <c r="L5532" i="3" s="1"/>
  <c r="Q5531" i="3"/>
  <c r="P5531" i="3"/>
  <c r="O5531" i="3"/>
  <c r="N5531" i="3"/>
  <c r="M5531" i="3"/>
  <c r="K5531" i="3"/>
  <c r="I5531" i="3"/>
  <c r="L5531" i="3" s="1"/>
  <c r="Q5530" i="3"/>
  <c r="P5530" i="3"/>
  <c r="O5530" i="3"/>
  <c r="N5530" i="3"/>
  <c r="M5530" i="3"/>
  <c r="K5530" i="3"/>
  <c r="I5530" i="3"/>
  <c r="J5530" i="3" s="1"/>
  <c r="Q5529" i="3"/>
  <c r="P5529" i="3"/>
  <c r="O5529" i="3"/>
  <c r="N5529" i="3"/>
  <c r="M5529" i="3"/>
  <c r="K5529" i="3"/>
  <c r="I5529" i="3"/>
  <c r="L5529" i="3" s="1"/>
  <c r="Q5528" i="3"/>
  <c r="P5528" i="3"/>
  <c r="O5528" i="3"/>
  <c r="N5528" i="3"/>
  <c r="M5528" i="3"/>
  <c r="K5528" i="3"/>
  <c r="I5528" i="3"/>
  <c r="L5528" i="3" s="1"/>
  <c r="Q5527" i="3"/>
  <c r="P5527" i="3"/>
  <c r="O5527" i="3"/>
  <c r="N5527" i="3"/>
  <c r="M5527" i="3"/>
  <c r="K5527" i="3"/>
  <c r="I5527" i="3"/>
  <c r="L5527" i="3" s="1"/>
  <c r="Q5526" i="3"/>
  <c r="P5526" i="3"/>
  <c r="O5526" i="3"/>
  <c r="N5526" i="3"/>
  <c r="M5526" i="3"/>
  <c r="K5526" i="3"/>
  <c r="I5526" i="3"/>
  <c r="Q5525" i="3"/>
  <c r="P5525" i="3"/>
  <c r="O5525" i="3"/>
  <c r="N5525" i="3"/>
  <c r="M5525" i="3"/>
  <c r="K5525" i="3"/>
  <c r="I5525" i="3"/>
  <c r="J5525" i="3" s="1"/>
  <c r="Q5524" i="3"/>
  <c r="P5524" i="3"/>
  <c r="O5524" i="3"/>
  <c r="N5524" i="3"/>
  <c r="M5524" i="3"/>
  <c r="K5524" i="3"/>
  <c r="I5524" i="3"/>
  <c r="Q5523" i="3"/>
  <c r="P5523" i="3"/>
  <c r="O5523" i="3"/>
  <c r="N5523" i="3"/>
  <c r="M5523" i="3"/>
  <c r="K5523" i="3"/>
  <c r="I5523" i="3"/>
  <c r="Q5522" i="3"/>
  <c r="P5522" i="3"/>
  <c r="O5522" i="3"/>
  <c r="N5522" i="3"/>
  <c r="M5522" i="3"/>
  <c r="K5522" i="3"/>
  <c r="I5522" i="3"/>
  <c r="Q5521" i="3"/>
  <c r="P5521" i="3"/>
  <c r="O5521" i="3"/>
  <c r="N5521" i="3"/>
  <c r="M5521" i="3"/>
  <c r="K5521" i="3"/>
  <c r="I5521" i="3"/>
  <c r="Q5520" i="3"/>
  <c r="P5520" i="3"/>
  <c r="O5520" i="3"/>
  <c r="N5520" i="3"/>
  <c r="M5520" i="3"/>
  <c r="K5520" i="3"/>
  <c r="I5520" i="3"/>
  <c r="Q5519" i="3"/>
  <c r="P5519" i="3"/>
  <c r="O5519" i="3"/>
  <c r="N5519" i="3"/>
  <c r="M5519" i="3"/>
  <c r="K5519" i="3"/>
  <c r="I5519" i="3"/>
  <c r="L5519" i="3" s="1"/>
  <c r="Q5518" i="3"/>
  <c r="P5518" i="3"/>
  <c r="O5518" i="3"/>
  <c r="N5518" i="3"/>
  <c r="M5518" i="3"/>
  <c r="K5518" i="3"/>
  <c r="I5518" i="3"/>
  <c r="Q5517" i="3"/>
  <c r="P5517" i="3"/>
  <c r="O5517" i="3"/>
  <c r="N5517" i="3"/>
  <c r="M5517" i="3"/>
  <c r="K5517" i="3"/>
  <c r="I5517" i="3"/>
  <c r="J5517" i="3" s="1"/>
  <c r="Q5516" i="3"/>
  <c r="P5516" i="3"/>
  <c r="O5516" i="3"/>
  <c r="N5516" i="3"/>
  <c r="M5516" i="3"/>
  <c r="K5516" i="3"/>
  <c r="I5516" i="3"/>
  <c r="Q5515" i="3"/>
  <c r="P5515" i="3"/>
  <c r="O5515" i="3"/>
  <c r="N5515" i="3"/>
  <c r="M5515" i="3"/>
  <c r="K5515" i="3"/>
  <c r="I5515" i="3"/>
  <c r="Q5514" i="3"/>
  <c r="P5514" i="3"/>
  <c r="O5514" i="3"/>
  <c r="N5514" i="3"/>
  <c r="M5514" i="3"/>
  <c r="K5514" i="3"/>
  <c r="I5514" i="3"/>
  <c r="Q5513" i="3"/>
  <c r="P5513" i="3"/>
  <c r="O5513" i="3"/>
  <c r="N5513" i="3"/>
  <c r="M5513" i="3"/>
  <c r="K5513" i="3"/>
  <c r="I5513" i="3"/>
  <c r="Q5512" i="3"/>
  <c r="P5512" i="3"/>
  <c r="O5512" i="3"/>
  <c r="N5512" i="3"/>
  <c r="M5512" i="3"/>
  <c r="K5512" i="3"/>
  <c r="I5512" i="3"/>
  <c r="Q5511" i="3"/>
  <c r="P5511" i="3"/>
  <c r="O5511" i="3"/>
  <c r="N5511" i="3"/>
  <c r="M5511" i="3"/>
  <c r="K5511" i="3"/>
  <c r="I5511" i="3"/>
  <c r="Q5510" i="3"/>
  <c r="P5510" i="3"/>
  <c r="O5510" i="3"/>
  <c r="N5510" i="3"/>
  <c r="M5510" i="3"/>
  <c r="K5510" i="3"/>
  <c r="I5510" i="3"/>
  <c r="L5510" i="3" s="1"/>
  <c r="Q5509" i="3"/>
  <c r="P5509" i="3"/>
  <c r="O5509" i="3"/>
  <c r="N5509" i="3"/>
  <c r="M5509" i="3"/>
  <c r="K5509" i="3"/>
  <c r="I5509" i="3"/>
  <c r="J5509" i="3" s="1"/>
  <c r="Q5508" i="3"/>
  <c r="P5508" i="3"/>
  <c r="O5508" i="3"/>
  <c r="N5508" i="3"/>
  <c r="M5508" i="3"/>
  <c r="K5508" i="3"/>
  <c r="I5508" i="3"/>
  <c r="J5508" i="3" s="1"/>
  <c r="Q5507" i="3"/>
  <c r="P5507" i="3"/>
  <c r="O5507" i="3"/>
  <c r="N5507" i="3"/>
  <c r="M5507" i="3"/>
  <c r="K5507" i="3"/>
  <c r="I5507" i="3"/>
  <c r="L5507" i="3" s="1"/>
  <c r="Q5506" i="3"/>
  <c r="P5506" i="3"/>
  <c r="O5506" i="3"/>
  <c r="N5506" i="3"/>
  <c r="M5506" i="3"/>
  <c r="K5506" i="3"/>
  <c r="I5506" i="3"/>
  <c r="J5506" i="3" s="1"/>
  <c r="Q5505" i="3"/>
  <c r="P5505" i="3"/>
  <c r="O5505" i="3"/>
  <c r="N5505" i="3"/>
  <c r="M5505" i="3"/>
  <c r="K5505" i="3"/>
  <c r="I5505" i="3"/>
  <c r="L5505" i="3" s="1"/>
  <c r="Q5504" i="3"/>
  <c r="P5504" i="3"/>
  <c r="O5504" i="3"/>
  <c r="N5504" i="3"/>
  <c r="M5504" i="3"/>
  <c r="K5504" i="3"/>
  <c r="I5504" i="3"/>
  <c r="L5504" i="3" s="1"/>
  <c r="Q5503" i="3"/>
  <c r="P5503" i="3"/>
  <c r="O5503" i="3"/>
  <c r="N5503" i="3"/>
  <c r="M5503" i="3"/>
  <c r="K5503" i="3"/>
  <c r="I5503" i="3"/>
  <c r="L5503" i="3" s="1"/>
  <c r="Q5502" i="3"/>
  <c r="P5502" i="3"/>
  <c r="O5502" i="3"/>
  <c r="N5502" i="3"/>
  <c r="M5502" i="3"/>
  <c r="K5502" i="3"/>
  <c r="I5502" i="3"/>
  <c r="J5502" i="3" s="1"/>
  <c r="Q5501" i="3"/>
  <c r="P5501" i="3"/>
  <c r="O5501" i="3"/>
  <c r="N5501" i="3"/>
  <c r="M5501" i="3"/>
  <c r="K5501" i="3"/>
  <c r="I5501" i="3"/>
  <c r="J5501" i="3" s="1"/>
  <c r="Q5500" i="3"/>
  <c r="P5500" i="3"/>
  <c r="O5500" i="3"/>
  <c r="N5500" i="3"/>
  <c r="M5500" i="3"/>
  <c r="K5500" i="3"/>
  <c r="I5500" i="3"/>
  <c r="L5500" i="3" s="1"/>
  <c r="Q5499" i="3"/>
  <c r="P5499" i="3"/>
  <c r="O5499" i="3"/>
  <c r="N5499" i="3"/>
  <c r="M5499" i="3"/>
  <c r="K5499" i="3"/>
  <c r="I5499" i="3"/>
  <c r="L5499" i="3" s="1"/>
  <c r="Q5498" i="3"/>
  <c r="P5498" i="3"/>
  <c r="O5498" i="3"/>
  <c r="N5498" i="3"/>
  <c r="M5498" i="3"/>
  <c r="K5498" i="3"/>
  <c r="I5498" i="3"/>
  <c r="J5498" i="3" s="1"/>
  <c r="Q5497" i="3"/>
  <c r="P5497" i="3"/>
  <c r="O5497" i="3"/>
  <c r="N5497" i="3"/>
  <c r="M5497" i="3"/>
  <c r="K5497" i="3"/>
  <c r="I5497" i="3"/>
  <c r="Q5496" i="3"/>
  <c r="P5496" i="3"/>
  <c r="O5496" i="3"/>
  <c r="N5496" i="3"/>
  <c r="M5496" i="3"/>
  <c r="K5496" i="3"/>
  <c r="I5496" i="3"/>
  <c r="Q5495" i="3"/>
  <c r="P5495" i="3"/>
  <c r="O5495" i="3"/>
  <c r="N5495" i="3"/>
  <c r="M5495" i="3"/>
  <c r="K5495" i="3"/>
  <c r="I5495" i="3"/>
  <c r="L5495" i="3" s="1"/>
  <c r="Q5494" i="3"/>
  <c r="P5494" i="3"/>
  <c r="O5494" i="3"/>
  <c r="N5494" i="3"/>
  <c r="M5494" i="3"/>
  <c r="K5494" i="3"/>
  <c r="I5494" i="3"/>
  <c r="L5494" i="3" s="1"/>
  <c r="Q5493" i="3"/>
  <c r="P5493" i="3"/>
  <c r="O5493" i="3"/>
  <c r="N5493" i="3"/>
  <c r="M5493" i="3"/>
  <c r="K5493" i="3"/>
  <c r="I5493" i="3"/>
  <c r="J5493" i="3" s="1"/>
  <c r="Q5492" i="3"/>
  <c r="P5492" i="3"/>
  <c r="O5492" i="3"/>
  <c r="N5492" i="3"/>
  <c r="M5492" i="3"/>
  <c r="K5492" i="3"/>
  <c r="I5492" i="3"/>
  <c r="J5492" i="3" s="1"/>
  <c r="Q5491" i="3"/>
  <c r="P5491" i="3"/>
  <c r="O5491" i="3"/>
  <c r="N5491" i="3"/>
  <c r="M5491" i="3"/>
  <c r="K5491" i="3"/>
  <c r="I5491" i="3"/>
  <c r="L5491" i="3" s="1"/>
  <c r="Q5490" i="3"/>
  <c r="P5490" i="3"/>
  <c r="O5490" i="3"/>
  <c r="N5490" i="3"/>
  <c r="M5490" i="3"/>
  <c r="K5490" i="3"/>
  <c r="I5490" i="3"/>
  <c r="J5490" i="3" s="1"/>
  <c r="Q5489" i="3"/>
  <c r="P5489" i="3"/>
  <c r="O5489" i="3"/>
  <c r="N5489" i="3"/>
  <c r="M5489" i="3"/>
  <c r="K5489" i="3"/>
  <c r="I5489" i="3"/>
  <c r="L5489" i="3" s="1"/>
  <c r="Q5488" i="3"/>
  <c r="P5488" i="3"/>
  <c r="O5488" i="3"/>
  <c r="N5488" i="3"/>
  <c r="M5488" i="3"/>
  <c r="K5488" i="3"/>
  <c r="I5488" i="3"/>
  <c r="L5488" i="3" s="1"/>
  <c r="Q5487" i="3"/>
  <c r="P5487" i="3"/>
  <c r="O5487" i="3"/>
  <c r="N5487" i="3"/>
  <c r="M5487" i="3"/>
  <c r="K5487" i="3"/>
  <c r="I5487" i="3"/>
  <c r="L5487" i="3" s="1"/>
  <c r="Q5486" i="3"/>
  <c r="P5486" i="3"/>
  <c r="O5486" i="3"/>
  <c r="N5486" i="3"/>
  <c r="M5486" i="3"/>
  <c r="K5486" i="3"/>
  <c r="I5486" i="3"/>
  <c r="L5486" i="3" s="1"/>
  <c r="Q5485" i="3"/>
  <c r="P5485" i="3"/>
  <c r="O5485" i="3"/>
  <c r="N5485" i="3"/>
  <c r="M5485" i="3"/>
  <c r="K5485" i="3"/>
  <c r="I5485" i="3"/>
  <c r="J5485" i="3" s="1"/>
  <c r="Q5484" i="3"/>
  <c r="P5484" i="3"/>
  <c r="O5484" i="3"/>
  <c r="N5484" i="3"/>
  <c r="M5484" i="3"/>
  <c r="K5484" i="3"/>
  <c r="I5484" i="3"/>
  <c r="L5484" i="3" s="1"/>
  <c r="Q5483" i="3"/>
  <c r="P5483" i="3"/>
  <c r="O5483" i="3"/>
  <c r="N5483" i="3"/>
  <c r="M5483" i="3"/>
  <c r="K5483" i="3"/>
  <c r="I5483" i="3"/>
  <c r="L5483" i="3" s="1"/>
  <c r="Q5482" i="3"/>
  <c r="P5482" i="3"/>
  <c r="O5482" i="3"/>
  <c r="N5482" i="3"/>
  <c r="M5482" i="3"/>
  <c r="K5482" i="3"/>
  <c r="I5482" i="3"/>
  <c r="J5482" i="3" s="1"/>
  <c r="Q5481" i="3"/>
  <c r="P5481" i="3"/>
  <c r="O5481" i="3"/>
  <c r="N5481" i="3"/>
  <c r="M5481" i="3"/>
  <c r="K5481" i="3"/>
  <c r="I5481" i="3"/>
  <c r="Q5480" i="3"/>
  <c r="P5480" i="3"/>
  <c r="O5480" i="3"/>
  <c r="N5480" i="3"/>
  <c r="M5480" i="3"/>
  <c r="K5480" i="3"/>
  <c r="I5480" i="3"/>
  <c r="Q5479" i="3"/>
  <c r="P5479" i="3"/>
  <c r="O5479" i="3"/>
  <c r="N5479" i="3"/>
  <c r="M5479" i="3"/>
  <c r="K5479" i="3"/>
  <c r="I5479" i="3"/>
  <c r="L5479" i="3" s="1"/>
  <c r="Q5478" i="3"/>
  <c r="P5478" i="3"/>
  <c r="O5478" i="3"/>
  <c r="N5478" i="3"/>
  <c r="M5478" i="3"/>
  <c r="K5478" i="3"/>
  <c r="I5478" i="3"/>
  <c r="L5478" i="3" s="1"/>
  <c r="Q5477" i="3"/>
  <c r="P5477" i="3"/>
  <c r="O5477" i="3"/>
  <c r="N5477" i="3"/>
  <c r="M5477" i="3"/>
  <c r="K5477" i="3"/>
  <c r="I5477" i="3"/>
  <c r="J5477" i="3" s="1"/>
  <c r="Q5476" i="3"/>
  <c r="P5476" i="3"/>
  <c r="O5476" i="3"/>
  <c r="N5476" i="3"/>
  <c r="M5476" i="3"/>
  <c r="K5476" i="3"/>
  <c r="I5476" i="3"/>
  <c r="J5476" i="3" s="1"/>
  <c r="Q5475" i="3"/>
  <c r="P5475" i="3"/>
  <c r="O5475" i="3"/>
  <c r="N5475" i="3"/>
  <c r="M5475" i="3"/>
  <c r="K5475" i="3"/>
  <c r="I5475" i="3"/>
  <c r="L5475" i="3" s="1"/>
  <c r="Q5474" i="3"/>
  <c r="P5474" i="3"/>
  <c r="O5474" i="3"/>
  <c r="N5474" i="3"/>
  <c r="M5474" i="3"/>
  <c r="K5474" i="3"/>
  <c r="I5474" i="3"/>
  <c r="J5474" i="3" s="1"/>
  <c r="Q5473" i="3"/>
  <c r="P5473" i="3"/>
  <c r="O5473" i="3"/>
  <c r="N5473" i="3"/>
  <c r="M5473" i="3"/>
  <c r="K5473" i="3"/>
  <c r="I5473" i="3"/>
  <c r="L5473" i="3" s="1"/>
  <c r="Q5472" i="3"/>
  <c r="P5472" i="3"/>
  <c r="O5472" i="3"/>
  <c r="N5472" i="3"/>
  <c r="M5472" i="3"/>
  <c r="K5472" i="3"/>
  <c r="I5472" i="3"/>
  <c r="L5472" i="3" s="1"/>
  <c r="Q5471" i="3"/>
  <c r="P5471" i="3"/>
  <c r="O5471" i="3"/>
  <c r="N5471" i="3"/>
  <c r="M5471" i="3"/>
  <c r="K5471" i="3"/>
  <c r="I5471" i="3"/>
  <c r="L5471" i="3" s="1"/>
  <c r="Q5470" i="3"/>
  <c r="P5470" i="3"/>
  <c r="O5470" i="3"/>
  <c r="N5470" i="3"/>
  <c r="M5470" i="3"/>
  <c r="K5470" i="3"/>
  <c r="I5470" i="3"/>
  <c r="J5470" i="3" s="1"/>
  <c r="Q5469" i="3"/>
  <c r="P5469" i="3"/>
  <c r="O5469" i="3"/>
  <c r="N5469" i="3"/>
  <c r="M5469" i="3"/>
  <c r="K5469" i="3"/>
  <c r="I5469" i="3"/>
  <c r="J5469" i="3" s="1"/>
  <c r="Q5468" i="3"/>
  <c r="P5468" i="3"/>
  <c r="O5468" i="3"/>
  <c r="N5468" i="3"/>
  <c r="M5468" i="3"/>
  <c r="K5468" i="3"/>
  <c r="I5468" i="3"/>
  <c r="L5468" i="3" s="1"/>
  <c r="Q5467" i="3"/>
  <c r="P5467" i="3"/>
  <c r="O5467" i="3"/>
  <c r="N5467" i="3"/>
  <c r="M5467" i="3"/>
  <c r="K5467" i="3"/>
  <c r="I5467" i="3"/>
  <c r="L5467" i="3" s="1"/>
  <c r="Q5466" i="3"/>
  <c r="P5466" i="3"/>
  <c r="O5466" i="3"/>
  <c r="N5466" i="3"/>
  <c r="M5466" i="3"/>
  <c r="K5466" i="3"/>
  <c r="I5466" i="3"/>
  <c r="Q5465" i="3"/>
  <c r="P5465" i="3"/>
  <c r="O5465" i="3"/>
  <c r="N5465" i="3"/>
  <c r="M5465" i="3"/>
  <c r="K5465" i="3"/>
  <c r="I5465" i="3"/>
  <c r="Q5464" i="3"/>
  <c r="P5464" i="3"/>
  <c r="O5464" i="3"/>
  <c r="N5464" i="3"/>
  <c r="M5464" i="3"/>
  <c r="K5464" i="3"/>
  <c r="I5464" i="3"/>
  <c r="Q5463" i="3"/>
  <c r="P5463" i="3"/>
  <c r="O5463" i="3"/>
  <c r="N5463" i="3"/>
  <c r="M5463" i="3"/>
  <c r="K5463" i="3"/>
  <c r="I5463" i="3"/>
  <c r="Q5462" i="3"/>
  <c r="P5462" i="3"/>
  <c r="O5462" i="3"/>
  <c r="N5462" i="3"/>
  <c r="M5462" i="3"/>
  <c r="K5462" i="3"/>
  <c r="I5462" i="3"/>
  <c r="Q5461" i="3"/>
  <c r="P5461" i="3"/>
  <c r="O5461" i="3"/>
  <c r="N5461" i="3"/>
  <c r="M5461" i="3"/>
  <c r="K5461" i="3"/>
  <c r="I5461" i="3"/>
  <c r="J5461" i="3" s="1"/>
  <c r="Q5460" i="3"/>
  <c r="P5460" i="3"/>
  <c r="O5460" i="3"/>
  <c r="N5460" i="3"/>
  <c r="M5460" i="3"/>
  <c r="K5460" i="3"/>
  <c r="I5460" i="3"/>
  <c r="L5460" i="3" s="1"/>
  <c r="Q5459" i="3"/>
  <c r="P5459" i="3"/>
  <c r="O5459" i="3"/>
  <c r="N5459" i="3"/>
  <c r="M5459" i="3"/>
  <c r="K5459" i="3"/>
  <c r="I5459" i="3"/>
  <c r="L5459" i="3" s="1"/>
  <c r="Q5458" i="3"/>
  <c r="P5458" i="3"/>
  <c r="O5458" i="3"/>
  <c r="N5458" i="3"/>
  <c r="M5458" i="3"/>
  <c r="K5458" i="3"/>
  <c r="I5458" i="3"/>
  <c r="L5458" i="3" s="1"/>
  <c r="Q5457" i="3"/>
  <c r="P5457" i="3"/>
  <c r="O5457" i="3"/>
  <c r="N5457" i="3"/>
  <c r="M5457" i="3"/>
  <c r="K5457" i="3"/>
  <c r="I5457" i="3"/>
  <c r="L5457" i="3" s="1"/>
  <c r="Q5456" i="3"/>
  <c r="P5456" i="3"/>
  <c r="O5456" i="3"/>
  <c r="N5456" i="3"/>
  <c r="M5456" i="3"/>
  <c r="K5456" i="3"/>
  <c r="I5456" i="3"/>
  <c r="Q5455" i="3"/>
  <c r="P5455" i="3"/>
  <c r="O5455" i="3"/>
  <c r="N5455" i="3"/>
  <c r="M5455" i="3"/>
  <c r="K5455" i="3"/>
  <c r="I5455" i="3"/>
  <c r="L5455" i="3" s="1"/>
  <c r="Q5454" i="3"/>
  <c r="P5454" i="3"/>
  <c r="O5454" i="3"/>
  <c r="N5454" i="3"/>
  <c r="M5454" i="3"/>
  <c r="K5454" i="3"/>
  <c r="I5454" i="3"/>
  <c r="J5454" i="3" s="1"/>
  <c r="Q5453" i="3"/>
  <c r="P5453" i="3"/>
  <c r="O5453" i="3"/>
  <c r="N5453" i="3"/>
  <c r="M5453" i="3"/>
  <c r="K5453" i="3"/>
  <c r="I5453" i="3"/>
  <c r="J5453" i="3" s="1"/>
  <c r="Q5452" i="3"/>
  <c r="P5452" i="3"/>
  <c r="O5452" i="3"/>
  <c r="N5452" i="3"/>
  <c r="M5452" i="3"/>
  <c r="K5452" i="3"/>
  <c r="I5452" i="3"/>
  <c r="L5452" i="3" s="1"/>
  <c r="Q5451" i="3"/>
  <c r="P5451" i="3"/>
  <c r="O5451" i="3"/>
  <c r="N5451" i="3"/>
  <c r="M5451" i="3"/>
  <c r="K5451" i="3"/>
  <c r="I5451" i="3"/>
  <c r="L5451" i="3" s="1"/>
  <c r="Q5450" i="3"/>
  <c r="P5450" i="3"/>
  <c r="O5450" i="3"/>
  <c r="N5450" i="3"/>
  <c r="M5450" i="3"/>
  <c r="K5450" i="3"/>
  <c r="I5450" i="3"/>
  <c r="L5450" i="3" s="1"/>
  <c r="Q5449" i="3"/>
  <c r="P5449" i="3"/>
  <c r="O5449" i="3"/>
  <c r="N5449" i="3"/>
  <c r="M5449" i="3"/>
  <c r="K5449" i="3"/>
  <c r="I5449" i="3"/>
  <c r="L5449" i="3" s="1"/>
  <c r="Q5448" i="3"/>
  <c r="P5448" i="3"/>
  <c r="O5448" i="3"/>
  <c r="N5448" i="3"/>
  <c r="M5448" i="3"/>
  <c r="K5448" i="3"/>
  <c r="I5448" i="3"/>
  <c r="Q5447" i="3"/>
  <c r="P5447" i="3"/>
  <c r="O5447" i="3"/>
  <c r="N5447" i="3"/>
  <c r="M5447" i="3"/>
  <c r="K5447" i="3"/>
  <c r="I5447" i="3"/>
  <c r="J5447" i="3" s="1"/>
  <c r="Q5446" i="3"/>
  <c r="P5446" i="3"/>
  <c r="O5446" i="3"/>
  <c r="N5446" i="3"/>
  <c r="M5446" i="3"/>
  <c r="K5446" i="3"/>
  <c r="I5446" i="3"/>
  <c r="J5446" i="3" s="1"/>
  <c r="Q5445" i="3"/>
  <c r="P5445" i="3"/>
  <c r="O5445" i="3"/>
  <c r="N5445" i="3"/>
  <c r="M5445" i="3"/>
  <c r="K5445" i="3"/>
  <c r="I5445" i="3"/>
  <c r="J5445" i="3" s="1"/>
  <c r="Q5444" i="3"/>
  <c r="P5444" i="3"/>
  <c r="O5444" i="3"/>
  <c r="N5444" i="3"/>
  <c r="M5444" i="3"/>
  <c r="K5444" i="3"/>
  <c r="I5444" i="3"/>
  <c r="L5444" i="3" s="1"/>
  <c r="Q5443" i="3"/>
  <c r="P5443" i="3"/>
  <c r="O5443" i="3"/>
  <c r="N5443" i="3"/>
  <c r="M5443" i="3"/>
  <c r="K5443" i="3"/>
  <c r="I5443" i="3"/>
  <c r="L5443" i="3" s="1"/>
  <c r="Q5442" i="3"/>
  <c r="P5442" i="3"/>
  <c r="O5442" i="3"/>
  <c r="N5442" i="3"/>
  <c r="M5442" i="3"/>
  <c r="K5442" i="3"/>
  <c r="I5442" i="3"/>
  <c r="J5442" i="3" s="1"/>
  <c r="Q5441" i="3"/>
  <c r="P5441" i="3"/>
  <c r="O5441" i="3"/>
  <c r="N5441" i="3"/>
  <c r="M5441" i="3"/>
  <c r="K5441" i="3"/>
  <c r="I5441" i="3"/>
  <c r="L5441" i="3" s="1"/>
  <c r="Q5440" i="3"/>
  <c r="P5440" i="3"/>
  <c r="O5440" i="3"/>
  <c r="N5440" i="3"/>
  <c r="M5440" i="3"/>
  <c r="K5440" i="3"/>
  <c r="I5440" i="3"/>
  <c r="Q5439" i="3"/>
  <c r="P5439" i="3"/>
  <c r="O5439" i="3"/>
  <c r="N5439" i="3"/>
  <c r="M5439" i="3"/>
  <c r="K5439" i="3"/>
  <c r="I5439" i="3"/>
  <c r="J5439" i="3" s="1"/>
  <c r="Q5438" i="3"/>
  <c r="P5438" i="3"/>
  <c r="O5438" i="3"/>
  <c r="N5438" i="3"/>
  <c r="M5438" i="3"/>
  <c r="K5438" i="3"/>
  <c r="I5438" i="3"/>
  <c r="J5438" i="3" s="1"/>
  <c r="Q5437" i="3"/>
  <c r="P5437" i="3"/>
  <c r="O5437" i="3"/>
  <c r="N5437" i="3"/>
  <c r="M5437" i="3"/>
  <c r="K5437" i="3"/>
  <c r="I5437" i="3"/>
  <c r="J5437" i="3" s="1"/>
  <c r="Q5436" i="3"/>
  <c r="P5436" i="3"/>
  <c r="O5436" i="3"/>
  <c r="N5436" i="3"/>
  <c r="M5436" i="3"/>
  <c r="K5436" i="3"/>
  <c r="I5436" i="3"/>
  <c r="L5436" i="3" s="1"/>
  <c r="Q5435" i="3"/>
  <c r="P5435" i="3"/>
  <c r="O5435" i="3"/>
  <c r="N5435" i="3"/>
  <c r="M5435" i="3"/>
  <c r="K5435" i="3"/>
  <c r="I5435" i="3"/>
  <c r="L5435" i="3" s="1"/>
  <c r="Q5434" i="3"/>
  <c r="P5434" i="3"/>
  <c r="O5434" i="3"/>
  <c r="N5434" i="3"/>
  <c r="M5434" i="3"/>
  <c r="K5434" i="3"/>
  <c r="I5434" i="3"/>
  <c r="Q5433" i="3"/>
  <c r="P5433" i="3"/>
  <c r="O5433" i="3"/>
  <c r="N5433" i="3"/>
  <c r="M5433" i="3"/>
  <c r="K5433" i="3"/>
  <c r="I5433" i="3"/>
  <c r="L5433" i="3" s="1"/>
  <c r="Q5432" i="3"/>
  <c r="P5432" i="3"/>
  <c r="O5432" i="3"/>
  <c r="N5432" i="3"/>
  <c r="M5432" i="3"/>
  <c r="K5432" i="3"/>
  <c r="I5432" i="3"/>
  <c r="Q5431" i="3"/>
  <c r="P5431" i="3"/>
  <c r="O5431" i="3"/>
  <c r="N5431" i="3"/>
  <c r="M5431" i="3"/>
  <c r="K5431" i="3"/>
  <c r="I5431" i="3"/>
  <c r="L5431" i="3" s="1"/>
  <c r="Q5430" i="3"/>
  <c r="P5430" i="3"/>
  <c r="O5430" i="3"/>
  <c r="N5430" i="3"/>
  <c r="M5430" i="3"/>
  <c r="K5430" i="3"/>
  <c r="I5430" i="3"/>
  <c r="J5430" i="3" s="1"/>
  <c r="Q5429" i="3"/>
  <c r="P5429" i="3"/>
  <c r="O5429" i="3"/>
  <c r="N5429" i="3"/>
  <c r="M5429" i="3"/>
  <c r="K5429" i="3"/>
  <c r="I5429" i="3"/>
  <c r="J5429" i="3" s="1"/>
  <c r="Q5428" i="3"/>
  <c r="P5428" i="3"/>
  <c r="O5428" i="3"/>
  <c r="N5428" i="3"/>
  <c r="M5428" i="3"/>
  <c r="K5428" i="3"/>
  <c r="I5428" i="3"/>
  <c r="L5428" i="3" s="1"/>
  <c r="Q5427" i="3"/>
  <c r="P5427" i="3"/>
  <c r="O5427" i="3"/>
  <c r="N5427" i="3"/>
  <c r="M5427" i="3"/>
  <c r="K5427" i="3"/>
  <c r="I5427" i="3"/>
  <c r="L5427" i="3" s="1"/>
  <c r="Q5426" i="3"/>
  <c r="P5426" i="3"/>
  <c r="O5426" i="3"/>
  <c r="N5426" i="3"/>
  <c r="M5426" i="3"/>
  <c r="K5426" i="3"/>
  <c r="I5426" i="3"/>
  <c r="L5426" i="3" s="1"/>
  <c r="Q5425" i="3"/>
  <c r="P5425" i="3"/>
  <c r="O5425" i="3"/>
  <c r="N5425" i="3"/>
  <c r="M5425" i="3"/>
  <c r="K5425" i="3"/>
  <c r="I5425" i="3"/>
  <c r="L5425" i="3" s="1"/>
  <c r="Q5424" i="3"/>
  <c r="P5424" i="3"/>
  <c r="O5424" i="3"/>
  <c r="N5424" i="3"/>
  <c r="M5424" i="3"/>
  <c r="K5424" i="3"/>
  <c r="I5424" i="3"/>
  <c r="Q5423" i="3"/>
  <c r="P5423" i="3"/>
  <c r="O5423" i="3"/>
  <c r="N5423" i="3"/>
  <c r="M5423" i="3"/>
  <c r="K5423" i="3"/>
  <c r="I5423" i="3"/>
  <c r="L5423" i="3" s="1"/>
  <c r="Q5422" i="3"/>
  <c r="P5422" i="3"/>
  <c r="O5422" i="3"/>
  <c r="N5422" i="3"/>
  <c r="M5422" i="3"/>
  <c r="K5422" i="3"/>
  <c r="I5422" i="3"/>
  <c r="Q5421" i="3"/>
  <c r="P5421" i="3"/>
  <c r="O5421" i="3"/>
  <c r="N5421" i="3"/>
  <c r="M5421" i="3"/>
  <c r="K5421" i="3"/>
  <c r="I5421" i="3"/>
  <c r="Q5420" i="3"/>
  <c r="P5420" i="3"/>
  <c r="O5420" i="3"/>
  <c r="N5420" i="3"/>
  <c r="M5420" i="3"/>
  <c r="K5420" i="3"/>
  <c r="I5420" i="3"/>
  <c r="Q5419" i="3"/>
  <c r="P5419" i="3"/>
  <c r="O5419" i="3"/>
  <c r="N5419" i="3"/>
  <c r="M5419" i="3"/>
  <c r="K5419" i="3"/>
  <c r="I5419" i="3"/>
  <c r="L5419" i="3" s="1"/>
  <c r="Q5418" i="3"/>
  <c r="P5418" i="3"/>
  <c r="O5418" i="3"/>
  <c r="N5418" i="3"/>
  <c r="M5418" i="3"/>
  <c r="K5418" i="3"/>
  <c r="I5418" i="3"/>
  <c r="Q5417" i="3"/>
  <c r="P5417" i="3"/>
  <c r="O5417" i="3"/>
  <c r="N5417" i="3"/>
  <c r="M5417" i="3"/>
  <c r="K5417" i="3"/>
  <c r="I5417" i="3"/>
  <c r="L5417" i="3" s="1"/>
  <c r="Q5416" i="3"/>
  <c r="P5416" i="3"/>
  <c r="O5416" i="3"/>
  <c r="N5416" i="3"/>
  <c r="M5416" i="3"/>
  <c r="K5416" i="3"/>
  <c r="I5416" i="3"/>
  <c r="Q5415" i="3"/>
  <c r="P5415" i="3"/>
  <c r="O5415" i="3"/>
  <c r="N5415" i="3"/>
  <c r="M5415" i="3"/>
  <c r="K5415" i="3"/>
  <c r="I5415" i="3"/>
  <c r="L5415" i="3" s="1"/>
  <c r="Q5414" i="3"/>
  <c r="P5414" i="3"/>
  <c r="O5414" i="3"/>
  <c r="N5414" i="3"/>
  <c r="M5414" i="3"/>
  <c r="K5414" i="3"/>
  <c r="I5414" i="3"/>
  <c r="J5414" i="3" s="1"/>
  <c r="Q5413" i="3"/>
  <c r="P5413" i="3"/>
  <c r="O5413" i="3"/>
  <c r="N5413" i="3"/>
  <c r="M5413" i="3"/>
  <c r="K5413" i="3"/>
  <c r="I5413" i="3"/>
  <c r="J5413" i="3" s="1"/>
  <c r="Q5412" i="3"/>
  <c r="P5412" i="3"/>
  <c r="O5412" i="3"/>
  <c r="N5412" i="3"/>
  <c r="M5412" i="3"/>
  <c r="K5412" i="3"/>
  <c r="I5412" i="3"/>
  <c r="L5412" i="3" s="1"/>
  <c r="Q5411" i="3"/>
  <c r="P5411" i="3"/>
  <c r="O5411" i="3"/>
  <c r="N5411" i="3"/>
  <c r="M5411" i="3"/>
  <c r="K5411" i="3"/>
  <c r="I5411" i="3"/>
  <c r="L5411" i="3" s="1"/>
  <c r="Q5410" i="3"/>
  <c r="P5410" i="3"/>
  <c r="O5410" i="3"/>
  <c r="N5410" i="3"/>
  <c r="M5410" i="3"/>
  <c r="K5410" i="3"/>
  <c r="I5410" i="3"/>
  <c r="J5410" i="3" s="1"/>
  <c r="Q5409" i="3"/>
  <c r="P5409" i="3"/>
  <c r="O5409" i="3"/>
  <c r="N5409" i="3"/>
  <c r="M5409" i="3"/>
  <c r="K5409" i="3"/>
  <c r="I5409" i="3"/>
  <c r="L5409" i="3" s="1"/>
  <c r="Q5408" i="3"/>
  <c r="P5408" i="3"/>
  <c r="O5408" i="3"/>
  <c r="N5408" i="3"/>
  <c r="M5408" i="3"/>
  <c r="K5408" i="3"/>
  <c r="I5408" i="3"/>
  <c r="Q5407" i="3"/>
  <c r="P5407" i="3"/>
  <c r="O5407" i="3"/>
  <c r="N5407" i="3"/>
  <c r="M5407" i="3"/>
  <c r="K5407" i="3"/>
  <c r="I5407" i="3"/>
  <c r="Q5406" i="3"/>
  <c r="P5406" i="3"/>
  <c r="O5406" i="3"/>
  <c r="N5406" i="3"/>
  <c r="M5406" i="3"/>
  <c r="K5406" i="3"/>
  <c r="I5406" i="3"/>
  <c r="Q5405" i="3"/>
  <c r="P5405" i="3"/>
  <c r="O5405" i="3"/>
  <c r="N5405" i="3"/>
  <c r="M5405" i="3"/>
  <c r="K5405" i="3"/>
  <c r="I5405" i="3"/>
  <c r="Q5404" i="3"/>
  <c r="P5404" i="3"/>
  <c r="O5404" i="3"/>
  <c r="N5404" i="3"/>
  <c r="M5404" i="3"/>
  <c r="K5404" i="3"/>
  <c r="I5404" i="3"/>
  <c r="Q5403" i="3"/>
  <c r="P5403" i="3"/>
  <c r="O5403" i="3"/>
  <c r="N5403" i="3"/>
  <c r="M5403" i="3"/>
  <c r="K5403" i="3"/>
  <c r="I5403" i="3"/>
  <c r="L5403" i="3" s="1"/>
  <c r="Q5402" i="3"/>
  <c r="P5402" i="3"/>
  <c r="O5402" i="3"/>
  <c r="N5402" i="3"/>
  <c r="M5402" i="3"/>
  <c r="K5402" i="3"/>
  <c r="I5402" i="3"/>
  <c r="J5402" i="3" s="1"/>
  <c r="Q5401" i="3"/>
  <c r="P5401" i="3"/>
  <c r="O5401" i="3"/>
  <c r="N5401" i="3"/>
  <c r="M5401" i="3"/>
  <c r="K5401" i="3"/>
  <c r="I5401" i="3"/>
  <c r="L5401" i="3" s="1"/>
  <c r="Q5400" i="3"/>
  <c r="P5400" i="3"/>
  <c r="O5400" i="3"/>
  <c r="N5400" i="3"/>
  <c r="M5400" i="3"/>
  <c r="K5400" i="3"/>
  <c r="I5400" i="3"/>
  <c r="Q5399" i="3"/>
  <c r="P5399" i="3"/>
  <c r="O5399" i="3"/>
  <c r="N5399" i="3"/>
  <c r="M5399" i="3"/>
  <c r="K5399" i="3"/>
  <c r="I5399" i="3"/>
  <c r="Q5398" i="3"/>
  <c r="P5398" i="3"/>
  <c r="O5398" i="3"/>
  <c r="N5398" i="3"/>
  <c r="M5398" i="3"/>
  <c r="K5398" i="3"/>
  <c r="I5398" i="3"/>
  <c r="Q5397" i="3"/>
  <c r="P5397" i="3"/>
  <c r="O5397" i="3"/>
  <c r="N5397" i="3"/>
  <c r="M5397" i="3"/>
  <c r="K5397" i="3"/>
  <c r="I5397" i="3"/>
  <c r="Q5396" i="3"/>
  <c r="P5396" i="3"/>
  <c r="O5396" i="3"/>
  <c r="N5396" i="3"/>
  <c r="M5396" i="3"/>
  <c r="K5396" i="3"/>
  <c r="I5396" i="3"/>
  <c r="L5396" i="3" s="1"/>
  <c r="Q5395" i="3"/>
  <c r="P5395" i="3"/>
  <c r="O5395" i="3"/>
  <c r="N5395" i="3"/>
  <c r="M5395" i="3"/>
  <c r="K5395" i="3"/>
  <c r="I5395" i="3"/>
  <c r="L5395" i="3" s="1"/>
  <c r="Q5394" i="3"/>
  <c r="P5394" i="3"/>
  <c r="O5394" i="3"/>
  <c r="N5394" i="3"/>
  <c r="M5394" i="3"/>
  <c r="K5394" i="3"/>
  <c r="I5394" i="3"/>
  <c r="J5394" i="3" s="1"/>
  <c r="Q5393" i="3"/>
  <c r="P5393" i="3"/>
  <c r="O5393" i="3"/>
  <c r="N5393" i="3"/>
  <c r="M5393" i="3"/>
  <c r="K5393" i="3"/>
  <c r="I5393" i="3"/>
  <c r="L5393" i="3" s="1"/>
  <c r="Q5392" i="3"/>
  <c r="P5392" i="3"/>
  <c r="O5392" i="3"/>
  <c r="N5392" i="3"/>
  <c r="M5392" i="3"/>
  <c r="K5392" i="3"/>
  <c r="I5392" i="3"/>
  <c r="Q5391" i="3"/>
  <c r="P5391" i="3"/>
  <c r="O5391" i="3"/>
  <c r="N5391" i="3"/>
  <c r="M5391" i="3"/>
  <c r="K5391" i="3"/>
  <c r="I5391" i="3"/>
  <c r="L5391" i="3" s="1"/>
  <c r="Q5390" i="3"/>
  <c r="P5390" i="3"/>
  <c r="O5390" i="3"/>
  <c r="N5390" i="3"/>
  <c r="M5390" i="3"/>
  <c r="K5390" i="3"/>
  <c r="I5390" i="3"/>
  <c r="Q5389" i="3"/>
  <c r="P5389" i="3"/>
  <c r="O5389" i="3"/>
  <c r="N5389" i="3"/>
  <c r="M5389" i="3"/>
  <c r="K5389" i="3"/>
  <c r="I5389" i="3"/>
  <c r="Q5388" i="3"/>
  <c r="P5388" i="3"/>
  <c r="O5388" i="3"/>
  <c r="N5388" i="3"/>
  <c r="M5388" i="3"/>
  <c r="K5388" i="3"/>
  <c r="I5388" i="3"/>
  <c r="Q5387" i="3"/>
  <c r="P5387" i="3"/>
  <c r="O5387" i="3"/>
  <c r="N5387" i="3"/>
  <c r="M5387" i="3"/>
  <c r="K5387" i="3"/>
  <c r="I5387" i="3"/>
  <c r="L5387" i="3" s="1"/>
  <c r="Q5386" i="3"/>
  <c r="P5386" i="3"/>
  <c r="O5386" i="3"/>
  <c r="N5386" i="3"/>
  <c r="M5386" i="3"/>
  <c r="K5386" i="3"/>
  <c r="I5386" i="3"/>
  <c r="L5386" i="3" s="1"/>
  <c r="Q5385" i="3"/>
  <c r="P5385" i="3"/>
  <c r="O5385" i="3"/>
  <c r="N5385" i="3"/>
  <c r="M5385" i="3"/>
  <c r="K5385" i="3"/>
  <c r="I5385" i="3"/>
  <c r="L5385" i="3" s="1"/>
  <c r="Q5384" i="3"/>
  <c r="P5384" i="3"/>
  <c r="O5384" i="3"/>
  <c r="N5384" i="3"/>
  <c r="M5384" i="3"/>
  <c r="K5384" i="3"/>
  <c r="I5384" i="3"/>
  <c r="Q5383" i="3"/>
  <c r="P5383" i="3"/>
  <c r="O5383" i="3"/>
  <c r="N5383" i="3"/>
  <c r="M5383" i="3"/>
  <c r="K5383" i="3"/>
  <c r="J5383" i="3"/>
  <c r="I5383" i="3"/>
  <c r="L5383" i="3" s="1"/>
  <c r="Q5382" i="3"/>
  <c r="P5382" i="3"/>
  <c r="O5382" i="3"/>
  <c r="N5382" i="3"/>
  <c r="M5382" i="3"/>
  <c r="K5382" i="3"/>
  <c r="I5382" i="3"/>
  <c r="J5382" i="3" s="1"/>
  <c r="Q5381" i="3"/>
  <c r="P5381" i="3"/>
  <c r="O5381" i="3"/>
  <c r="N5381" i="3"/>
  <c r="M5381" i="3"/>
  <c r="K5381" i="3"/>
  <c r="I5381" i="3"/>
  <c r="J5381" i="3" s="1"/>
  <c r="Q5380" i="3"/>
  <c r="P5380" i="3"/>
  <c r="O5380" i="3"/>
  <c r="N5380" i="3"/>
  <c r="M5380" i="3"/>
  <c r="K5380" i="3"/>
  <c r="I5380" i="3"/>
  <c r="L5380" i="3" s="1"/>
  <c r="Q5379" i="3"/>
  <c r="P5379" i="3"/>
  <c r="O5379" i="3"/>
  <c r="N5379" i="3"/>
  <c r="M5379" i="3"/>
  <c r="K5379" i="3"/>
  <c r="I5379" i="3"/>
  <c r="L5379" i="3" s="1"/>
  <c r="Q5378" i="3"/>
  <c r="P5378" i="3"/>
  <c r="O5378" i="3"/>
  <c r="N5378" i="3"/>
  <c r="M5378" i="3"/>
  <c r="K5378" i="3"/>
  <c r="I5378" i="3"/>
  <c r="L5378" i="3" s="1"/>
  <c r="Q5377" i="3"/>
  <c r="P5377" i="3"/>
  <c r="O5377" i="3"/>
  <c r="N5377" i="3"/>
  <c r="M5377" i="3"/>
  <c r="K5377" i="3"/>
  <c r="I5377" i="3"/>
  <c r="L5377" i="3" s="1"/>
  <c r="Q5376" i="3"/>
  <c r="P5376" i="3"/>
  <c r="O5376" i="3"/>
  <c r="N5376" i="3"/>
  <c r="M5376" i="3"/>
  <c r="K5376" i="3"/>
  <c r="I5376" i="3"/>
  <c r="Q5375" i="3"/>
  <c r="P5375" i="3"/>
  <c r="O5375" i="3"/>
  <c r="N5375" i="3"/>
  <c r="M5375" i="3"/>
  <c r="K5375" i="3"/>
  <c r="I5375" i="3"/>
  <c r="J5375" i="3" s="1"/>
  <c r="Q5374" i="3"/>
  <c r="P5374" i="3"/>
  <c r="O5374" i="3"/>
  <c r="N5374" i="3"/>
  <c r="M5374" i="3"/>
  <c r="K5374" i="3"/>
  <c r="I5374" i="3"/>
  <c r="J5374" i="3" s="1"/>
  <c r="Q5373" i="3"/>
  <c r="P5373" i="3"/>
  <c r="O5373" i="3"/>
  <c r="N5373" i="3"/>
  <c r="M5373" i="3"/>
  <c r="K5373" i="3"/>
  <c r="I5373" i="3"/>
  <c r="J5373" i="3" s="1"/>
  <c r="Q5372" i="3"/>
  <c r="P5372" i="3"/>
  <c r="O5372" i="3"/>
  <c r="N5372" i="3"/>
  <c r="M5372" i="3"/>
  <c r="K5372" i="3"/>
  <c r="I5372" i="3"/>
  <c r="L5372" i="3" s="1"/>
  <c r="Q5371" i="3"/>
  <c r="P5371" i="3"/>
  <c r="O5371" i="3"/>
  <c r="N5371" i="3"/>
  <c r="M5371" i="3"/>
  <c r="K5371" i="3"/>
  <c r="I5371" i="3"/>
  <c r="L5371" i="3" s="1"/>
  <c r="Q5370" i="3"/>
  <c r="P5370" i="3"/>
  <c r="O5370" i="3"/>
  <c r="N5370" i="3"/>
  <c r="M5370" i="3"/>
  <c r="K5370" i="3"/>
  <c r="I5370" i="3"/>
  <c r="L5370" i="3" s="1"/>
  <c r="Q5369" i="3"/>
  <c r="P5369" i="3"/>
  <c r="O5369" i="3"/>
  <c r="N5369" i="3"/>
  <c r="M5369" i="3"/>
  <c r="K5369" i="3"/>
  <c r="I5369" i="3"/>
  <c r="L5369" i="3" s="1"/>
  <c r="Q5368" i="3"/>
  <c r="P5368" i="3"/>
  <c r="O5368" i="3"/>
  <c r="N5368" i="3"/>
  <c r="M5368" i="3"/>
  <c r="K5368" i="3"/>
  <c r="I5368" i="3"/>
  <c r="Q5367" i="3"/>
  <c r="P5367" i="3"/>
  <c r="O5367" i="3"/>
  <c r="N5367" i="3"/>
  <c r="M5367" i="3"/>
  <c r="K5367" i="3"/>
  <c r="I5367" i="3"/>
  <c r="J5367" i="3" s="1"/>
  <c r="Q5366" i="3"/>
  <c r="P5366" i="3"/>
  <c r="O5366" i="3"/>
  <c r="N5366" i="3"/>
  <c r="M5366" i="3"/>
  <c r="K5366" i="3"/>
  <c r="I5366" i="3"/>
  <c r="Q5365" i="3"/>
  <c r="P5365" i="3"/>
  <c r="O5365" i="3"/>
  <c r="N5365" i="3"/>
  <c r="M5365" i="3"/>
  <c r="K5365" i="3"/>
  <c r="I5365" i="3"/>
  <c r="Q5364" i="3"/>
  <c r="P5364" i="3"/>
  <c r="O5364" i="3"/>
  <c r="N5364" i="3"/>
  <c r="M5364" i="3"/>
  <c r="K5364" i="3"/>
  <c r="I5364" i="3"/>
  <c r="Q5363" i="3"/>
  <c r="P5363" i="3"/>
  <c r="O5363" i="3"/>
  <c r="N5363" i="3"/>
  <c r="M5363" i="3"/>
  <c r="K5363" i="3"/>
  <c r="I5363" i="3"/>
  <c r="L5363" i="3" s="1"/>
  <c r="Q5362" i="3"/>
  <c r="P5362" i="3"/>
  <c r="O5362" i="3"/>
  <c r="N5362" i="3"/>
  <c r="M5362" i="3"/>
  <c r="K5362" i="3"/>
  <c r="I5362" i="3"/>
  <c r="L5362" i="3" s="1"/>
  <c r="Q5361" i="3"/>
  <c r="P5361" i="3"/>
  <c r="O5361" i="3"/>
  <c r="N5361" i="3"/>
  <c r="M5361" i="3"/>
  <c r="K5361" i="3"/>
  <c r="I5361" i="3"/>
  <c r="L5361" i="3" s="1"/>
  <c r="Q5360" i="3"/>
  <c r="P5360" i="3"/>
  <c r="O5360" i="3"/>
  <c r="N5360" i="3"/>
  <c r="M5360" i="3"/>
  <c r="K5360" i="3"/>
  <c r="I5360" i="3"/>
  <c r="Q5359" i="3"/>
  <c r="P5359" i="3"/>
  <c r="O5359" i="3"/>
  <c r="N5359" i="3"/>
  <c r="M5359" i="3"/>
  <c r="K5359" i="3"/>
  <c r="I5359" i="3"/>
  <c r="Q5358" i="3"/>
  <c r="P5358" i="3"/>
  <c r="O5358" i="3"/>
  <c r="N5358" i="3"/>
  <c r="M5358" i="3"/>
  <c r="K5358" i="3"/>
  <c r="I5358" i="3"/>
  <c r="Q5357" i="3"/>
  <c r="P5357" i="3"/>
  <c r="O5357" i="3"/>
  <c r="N5357" i="3"/>
  <c r="M5357" i="3"/>
  <c r="K5357" i="3"/>
  <c r="I5357" i="3"/>
  <c r="Q5356" i="3"/>
  <c r="P5356" i="3"/>
  <c r="O5356" i="3"/>
  <c r="N5356" i="3"/>
  <c r="M5356" i="3"/>
  <c r="K5356" i="3"/>
  <c r="I5356" i="3"/>
  <c r="Q5355" i="3"/>
  <c r="P5355" i="3"/>
  <c r="O5355" i="3"/>
  <c r="N5355" i="3"/>
  <c r="M5355" i="3"/>
  <c r="K5355" i="3"/>
  <c r="I5355" i="3"/>
  <c r="L5355" i="3" s="1"/>
  <c r="Q5354" i="3"/>
  <c r="P5354" i="3"/>
  <c r="O5354" i="3"/>
  <c r="N5354" i="3"/>
  <c r="M5354" i="3"/>
  <c r="K5354" i="3"/>
  <c r="I5354" i="3"/>
  <c r="L5354" i="3" s="1"/>
  <c r="Q5353" i="3"/>
  <c r="P5353" i="3"/>
  <c r="O5353" i="3"/>
  <c r="N5353" i="3"/>
  <c r="M5353" i="3"/>
  <c r="K5353" i="3"/>
  <c r="I5353" i="3"/>
  <c r="L5353" i="3" s="1"/>
  <c r="Q5352" i="3"/>
  <c r="P5352" i="3"/>
  <c r="O5352" i="3"/>
  <c r="N5352" i="3"/>
  <c r="M5352" i="3"/>
  <c r="K5352" i="3"/>
  <c r="I5352" i="3"/>
  <c r="Q5351" i="3"/>
  <c r="P5351" i="3"/>
  <c r="O5351" i="3"/>
  <c r="N5351" i="3"/>
  <c r="M5351" i="3"/>
  <c r="K5351" i="3"/>
  <c r="I5351" i="3"/>
  <c r="L5351" i="3" s="1"/>
  <c r="Q5350" i="3"/>
  <c r="P5350" i="3"/>
  <c r="O5350" i="3"/>
  <c r="N5350" i="3"/>
  <c r="M5350" i="3"/>
  <c r="K5350" i="3"/>
  <c r="I5350" i="3"/>
  <c r="J5350" i="3" s="1"/>
  <c r="Q5349" i="3"/>
  <c r="P5349" i="3"/>
  <c r="O5349" i="3"/>
  <c r="N5349" i="3"/>
  <c r="M5349" i="3"/>
  <c r="K5349" i="3"/>
  <c r="I5349" i="3"/>
  <c r="J5349" i="3" s="1"/>
  <c r="Q5348" i="3"/>
  <c r="P5348" i="3"/>
  <c r="O5348" i="3"/>
  <c r="N5348" i="3"/>
  <c r="M5348" i="3"/>
  <c r="K5348" i="3"/>
  <c r="I5348" i="3"/>
  <c r="L5348" i="3" s="1"/>
  <c r="Q5347" i="3"/>
  <c r="P5347" i="3"/>
  <c r="O5347" i="3"/>
  <c r="N5347" i="3"/>
  <c r="M5347" i="3"/>
  <c r="K5347" i="3"/>
  <c r="I5347" i="3"/>
  <c r="L5347" i="3" s="1"/>
  <c r="Q5346" i="3"/>
  <c r="P5346" i="3"/>
  <c r="O5346" i="3"/>
  <c r="N5346" i="3"/>
  <c r="M5346" i="3"/>
  <c r="K5346" i="3"/>
  <c r="I5346" i="3"/>
  <c r="L5346" i="3" s="1"/>
  <c r="Q5345" i="3"/>
  <c r="P5345" i="3"/>
  <c r="O5345" i="3"/>
  <c r="N5345" i="3"/>
  <c r="M5345" i="3"/>
  <c r="K5345" i="3"/>
  <c r="I5345" i="3"/>
  <c r="L5345" i="3" s="1"/>
  <c r="Q5344" i="3"/>
  <c r="P5344" i="3"/>
  <c r="O5344" i="3"/>
  <c r="N5344" i="3"/>
  <c r="M5344" i="3"/>
  <c r="K5344" i="3"/>
  <c r="I5344" i="3"/>
  <c r="Q5343" i="3"/>
  <c r="P5343" i="3"/>
  <c r="O5343" i="3"/>
  <c r="N5343" i="3"/>
  <c r="M5343" i="3"/>
  <c r="K5343" i="3"/>
  <c r="I5343" i="3"/>
  <c r="Q5342" i="3"/>
  <c r="P5342" i="3"/>
  <c r="O5342" i="3"/>
  <c r="N5342" i="3"/>
  <c r="M5342" i="3"/>
  <c r="K5342" i="3"/>
  <c r="I5342" i="3"/>
  <c r="J5342" i="3" s="1"/>
  <c r="Q5341" i="3"/>
  <c r="P5341" i="3"/>
  <c r="O5341" i="3"/>
  <c r="N5341" i="3"/>
  <c r="M5341" i="3"/>
  <c r="K5341" i="3"/>
  <c r="I5341" i="3"/>
  <c r="J5341" i="3" s="1"/>
  <c r="Q5340" i="3"/>
  <c r="P5340" i="3"/>
  <c r="O5340" i="3"/>
  <c r="N5340" i="3"/>
  <c r="M5340" i="3"/>
  <c r="K5340" i="3"/>
  <c r="I5340" i="3"/>
  <c r="L5340" i="3" s="1"/>
  <c r="Q5339" i="3"/>
  <c r="P5339" i="3"/>
  <c r="O5339" i="3"/>
  <c r="N5339" i="3"/>
  <c r="M5339" i="3"/>
  <c r="K5339" i="3"/>
  <c r="I5339" i="3"/>
  <c r="L5339" i="3" s="1"/>
  <c r="Q5338" i="3"/>
  <c r="P5338" i="3"/>
  <c r="O5338" i="3"/>
  <c r="N5338" i="3"/>
  <c r="M5338" i="3"/>
  <c r="K5338" i="3"/>
  <c r="I5338" i="3"/>
  <c r="L5338" i="3" s="1"/>
  <c r="Q5337" i="3"/>
  <c r="P5337" i="3"/>
  <c r="O5337" i="3"/>
  <c r="N5337" i="3"/>
  <c r="M5337" i="3"/>
  <c r="K5337" i="3"/>
  <c r="I5337" i="3"/>
  <c r="L5337" i="3" s="1"/>
  <c r="Q5336" i="3"/>
  <c r="P5336" i="3"/>
  <c r="O5336" i="3"/>
  <c r="N5336" i="3"/>
  <c r="M5336" i="3"/>
  <c r="K5336" i="3"/>
  <c r="I5336" i="3"/>
  <c r="Q5335" i="3"/>
  <c r="P5335" i="3"/>
  <c r="O5335" i="3"/>
  <c r="N5335" i="3"/>
  <c r="M5335" i="3"/>
  <c r="K5335" i="3"/>
  <c r="I5335" i="3"/>
  <c r="L5335" i="3" s="1"/>
  <c r="Q5334" i="3"/>
  <c r="P5334" i="3"/>
  <c r="O5334" i="3"/>
  <c r="N5334" i="3"/>
  <c r="M5334" i="3"/>
  <c r="K5334" i="3"/>
  <c r="I5334" i="3"/>
  <c r="Q5333" i="3"/>
  <c r="P5333" i="3"/>
  <c r="O5333" i="3"/>
  <c r="N5333" i="3"/>
  <c r="M5333" i="3"/>
  <c r="K5333" i="3"/>
  <c r="I5333" i="3"/>
  <c r="Q5332" i="3"/>
  <c r="P5332" i="3"/>
  <c r="O5332" i="3"/>
  <c r="N5332" i="3"/>
  <c r="M5332" i="3"/>
  <c r="K5332" i="3"/>
  <c r="I5332" i="3"/>
  <c r="Q5331" i="3"/>
  <c r="P5331" i="3"/>
  <c r="O5331" i="3"/>
  <c r="N5331" i="3"/>
  <c r="M5331" i="3"/>
  <c r="K5331" i="3"/>
  <c r="I5331" i="3"/>
  <c r="Q5330" i="3"/>
  <c r="P5330" i="3"/>
  <c r="O5330" i="3"/>
  <c r="N5330" i="3"/>
  <c r="M5330" i="3"/>
  <c r="K5330" i="3"/>
  <c r="I5330" i="3"/>
  <c r="L5330" i="3" s="1"/>
  <c r="Q5329" i="3"/>
  <c r="P5329" i="3"/>
  <c r="O5329" i="3"/>
  <c r="N5329" i="3"/>
  <c r="M5329" i="3"/>
  <c r="K5329" i="3"/>
  <c r="I5329" i="3"/>
  <c r="Q5328" i="3"/>
  <c r="P5328" i="3"/>
  <c r="O5328" i="3"/>
  <c r="N5328" i="3"/>
  <c r="M5328" i="3"/>
  <c r="K5328" i="3"/>
  <c r="I5328" i="3"/>
  <c r="Q5327" i="3"/>
  <c r="P5327" i="3"/>
  <c r="O5327" i="3"/>
  <c r="N5327" i="3"/>
  <c r="M5327" i="3"/>
  <c r="K5327" i="3"/>
  <c r="I5327" i="3"/>
  <c r="Q5326" i="3"/>
  <c r="P5326" i="3"/>
  <c r="O5326" i="3"/>
  <c r="N5326" i="3"/>
  <c r="M5326" i="3"/>
  <c r="K5326" i="3"/>
  <c r="I5326" i="3"/>
  <c r="J5326" i="3" s="1"/>
  <c r="Q5325" i="3"/>
  <c r="P5325" i="3"/>
  <c r="O5325" i="3"/>
  <c r="N5325" i="3"/>
  <c r="M5325" i="3"/>
  <c r="K5325" i="3"/>
  <c r="I5325" i="3"/>
  <c r="J5325" i="3" s="1"/>
  <c r="Q5324" i="3"/>
  <c r="P5324" i="3"/>
  <c r="O5324" i="3"/>
  <c r="N5324" i="3"/>
  <c r="M5324" i="3"/>
  <c r="K5324" i="3"/>
  <c r="I5324" i="3"/>
  <c r="Q5323" i="3"/>
  <c r="P5323" i="3"/>
  <c r="O5323" i="3"/>
  <c r="N5323" i="3"/>
  <c r="M5323" i="3"/>
  <c r="K5323" i="3"/>
  <c r="I5323" i="3"/>
  <c r="Q5322" i="3"/>
  <c r="P5322" i="3"/>
  <c r="O5322" i="3"/>
  <c r="N5322" i="3"/>
  <c r="M5322" i="3"/>
  <c r="K5322" i="3"/>
  <c r="I5322" i="3"/>
  <c r="L5322" i="3" s="1"/>
  <c r="Q5321" i="3"/>
  <c r="P5321" i="3"/>
  <c r="O5321" i="3"/>
  <c r="N5321" i="3"/>
  <c r="M5321" i="3"/>
  <c r="K5321" i="3"/>
  <c r="I5321" i="3"/>
  <c r="L5321" i="3" s="1"/>
  <c r="Q5320" i="3"/>
  <c r="P5320" i="3"/>
  <c r="O5320" i="3"/>
  <c r="N5320" i="3"/>
  <c r="M5320" i="3"/>
  <c r="K5320" i="3"/>
  <c r="I5320" i="3"/>
  <c r="Q5319" i="3"/>
  <c r="P5319" i="3"/>
  <c r="O5319" i="3"/>
  <c r="N5319" i="3"/>
  <c r="M5319" i="3"/>
  <c r="K5319" i="3"/>
  <c r="I5319" i="3"/>
  <c r="L5319" i="3" s="1"/>
  <c r="Q5318" i="3"/>
  <c r="P5318" i="3"/>
  <c r="O5318" i="3"/>
  <c r="N5318" i="3"/>
  <c r="M5318" i="3"/>
  <c r="K5318" i="3"/>
  <c r="I5318" i="3"/>
  <c r="Q5317" i="3"/>
  <c r="P5317" i="3"/>
  <c r="O5317" i="3"/>
  <c r="N5317" i="3"/>
  <c r="M5317" i="3"/>
  <c r="K5317" i="3"/>
  <c r="I5317" i="3"/>
  <c r="Q5316" i="3"/>
  <c r="P5316" i="3"/>
  <c r="O5316" i="3"/>
  <c r="N5316" i="3"/>
  <c r="M5316" i="3"/>
  <c r="K5316" i="3"/>
  <c r="I5316" i="3"/>
  <c r="L5316" i="3" s="1"/>
  <c r="Q5315" i="3"/>
  <c r="P5315" i="3"/>
  <c r="O5315" i="3"/>
  <c r="N5315" i="3"/>
  <c r="M5315" i="3"/>
  <c r="K5315" i="3"/>
  <c r="I5315" i="3"/>
  <c r="L5315" i="3" s="1"/>
  <c r="Q5314" i="3"/>
  <c r="P5314" i="3"/>
  <c r="O5314" i="3"/>
  <c r="N5314" i="3"/>
  <c r="M5314" i="3"/>
  <c r="K5314" i="3"/>
  <c r="I5314" i="3"/>
  <c r="L5314" i="3" s="1"/>
  <c r="Q5313" i="3"/>
  <c r="P5313" i="3"/>
  <c r="O5313" i="3"/>
  <c r="N5313" i="3"/>
  <c r="M5313" i="3"/>
  <c r="K5313" i="3"/>
  <c r="I5313" i="3"/>
  <c r="Q5312" i="3"/>
  <c r="P5312" i="3"/>
  <c r="O5312" i="3"/>
  <c r="N5312" i="3"/>
  <c r="M5312" i="3"/>
  <c r="K5312" i="3"/>
  <c r="I5312" i="3"/>
  <c r="Q5311" i="3"/>
  <c r="P5311" i="3"/>
  <c r="O5311" i="3"/>
  <c r="N5311" i="3"/>
  <c r="M5311" i="3"/>
  <c r="K5311" i="3"/>
  <c r="I5311" i="3"/>
  <c r="J5311" i="3" s="1"/>
  <c r="Q5310" i="3"/>
  <c r="P5310" i="3"/>
  <c r="O5310" i="3"/>
  <c r="N5310" i="3"/>
  <c r="M5310" i="3"/>
  <c r="K5310" i="3"/>
  <c r="I5310" i="3"/>
  <c r="J5310" i="3" s="1"/>
  <c r="Q5309" i="3"/>
  <c r="P5309" i="3"/>
  <c r="O5309" i="3"/>
  <c r="N5309" i="3"/>
  <c r="M5309" i="3"/>
  <c r="K5309" i="3"/>
  <c r="I5309" i="3"/>
  <c r="J5309" i="3" s="1"/>
  <c r="Q5308" i="3"/>
  <c r="P5308" i="3"/>
  <c r="O5308" i="3"/>
  <c r="N5308" i="3"/>
  <c r="M5308" i="3"/>
  <c r="K5308" i="3"/>
  <c r="I5308" i="3"/>
  <c r="Q5307" i="3"/>
  <c r="P5307" i="3"/>
  <c r="O5307" i="3"/>
  <c r="N5307" i="3"/>
  <c r="M5307" i="3"/>
  <c r="K5307" i="3"/>
  <c r="I5307" i="3"/>
  <c r="Q5306" i="3"/>
  <c r="P5306" i="3"/>
  <c r="O5306" i="3"/>
  <c r="N5306" i="3"/>
  <c r="M5306" i="3"/>
  <c r="K5306" i="3"/>
  <c r="I5306" i="3"/>
  <c r="L5306" i="3" s="1"/>
  <c r="Q5305" i="3"/>
  <c r="P5305" i="3"/>
  <c r="O5305" i="3"/>
  <c r="N5305" i="3"/>
  <c r="M5305" i="3"/>
  <c r="K5305" i="3"/>
  <c r="I5305" i="3"/>
  <c r="Q5304" i="3"/>
  <c r="P5304" i="3"/>
  <c r="O5304" i="3"/>
  <c r="N5304" i="3"/>
  <c r="M5304" i="3"/>
  <c r="K5304" i="3"/>
  <c r="I5304" i="3"/>
  <c r="Q5303" i="3"/>
  <c r="P5303" i="3"/>
  <c r="O5303" i="3"/>
  <c r="N5303" i="3"/>
  <c r="M5303" i="3"/>
  <c r="K5303" i="3"/>
  <c r="I5303" i="3"/>
  <c r="Q5302" i="3"/>
  <c r="P5302" i="3"/>
  <c r="O5302" i="3"/>
  <c r="N5302" i="3"/>
  <c r="M5302" i="3"/>
  <c r="K5302" i="3"/>
  <c r="I5302" i="3"/>
  <c r="Q5301" i="3"/>
  <c r="P5301" i="3"/>
  <c r="O5301" i="3"/>
  <c r="N5301" i="3"/>
  <c r="M5301" i="3"/>
  <c r="K5301" i="3"/>
  <c r="I5301" i="3"/>
  <c r="Q5300" i="3"/>
  <c r="P5300" i="3"/>
  <c r="O5300" i="3"/>
  <c r="N5300" i="3"/>
  <c r="M5300" i="3"/>
  <c r="K5300" i="3"/>
  <c r="I5300" i="3"/>
  <c r="Q5299" i="3"/>
  <c r="P5299" i="3"/>
  <c r="O5299" i="3"/>
  <c r="N5299" i="3"/>
  <c r="M5299" i="3"/>
  <c r="K5299" i="3"/>
  <c r="I5299" i="3"/>
  <c r="Q5298" i="3"/>
  <c r="P5298" i="3"/>
  <c r="O5298" i="3"/>
  <c r="N5298" i="3"/>
  <c r="M5298" i="3"/>
  <c r="K5298" i="3"/>
  <c r="I5298" i="3"/>
  <c r="L5298" i="3" s="1"/>
  <c r="Q5297" i="3"/>
  <c r="P5297" i="3"/>
  <c r="O5297" i="3"/>
  <c r="N5297" i="3"/>
  <c r="M5297" i="3"/>
  <c r="K5297" i="3"/>
  <c r="I5297" i="3"/>
  <c r="L5297" i="3" s="1"/>
  <c r="Q5296" i="3"/>
  <c r="P5296" i="3"/>
  <c r="O5296" i="3"/>
  <c r="N5296" i="3"/>
  <c r="M5296" i="3"/>
  <c r="K5296" i="3"/>
  <c r="I5296" i="3"/>
  <c r="Q5295" i="3"/>
  <c r="P5295" i="3"/>
  <c r="O5295" i="3"/>
  <c r="N5295" i="3"/>
  <c r="M5295" i="3"/>
  <c r="K5295" i="3"/>
  <c r="I5295" i="3"/>
  <c r="L5295" i="3" s="1"/>
  <c r="Q5294" i="3"/>
  <c r="P5294" i="3"/>
  <c r="O5294" i="3"/>
  <c r="N5294" i="3"/>
  <c r="M5294" i="3"/>
  <c r="K5294" i="3"/>
  <c r="I5294" i="3"/>
  <c r="J5294" i="3" s="1"/>
  <c r="Q5293" i="3"/>
  <c r="P5293" i="3"/>
  <c r="O5293" i="3"/>
  <c r="N5293" i="3"/>
  <c r="M5293" i="3"/>
  <c r="K5293" i="3"/>
  <c r="I5293" i="3"/>
  <c r="J5293" i="3" s="1"/>
  <c r="Q5292" i="3"/>
  <c r="P5292" i="3"/>
  <c r="O5292" i="3"/>
  <c r="N5292" i="3"/>
  <c r="M5292" i="3"/>
  <c r="K5292" i="3"/>
  <c r="I5292" i="3"/>
  <c r="L5292" i="3" s="1"/>
  <c r="Q5291" i="3"/>
  <c r="P5291" i="3"/>
  <c r="O5291" i="3"/>
  <c r="N5291" i="3"/>
  <c r="M5291" i="3"/>
  <c r="K5291" i="3"/>
  <c r="I5291" i="3"/>
  <c r="L5291" i="3" s="1"/>
  <c r="Q5290" i="3"/>
  <c r="P5290" i="3"/>
  <c r="O5290" i="3"/>
  <c r="N5290" i="3"/>
  <c r="M5290" i="3"/>
  <c r="K5290" i="3"/>
  <c r="I5290" i="3"/>
  <c r="L5290" i="3" s="1"/>
  <c r="Q5289" i="3"/>
  <c r="P5289" i="3"/>
  <c r="O5289" i="3"/>
  <c r="N5289" i="3"/>
  <c r="M5289" i="3"/>
  <c r="K5289" i="3"/>
  <c r="I5289" i="3"/>
  <c r="L5289" i="3" s="1"/>
  <c r="Q5288" i="3"/>
  <c r="P5288" i="3"/>
  <c r="O5288" i="3"/>
  <c r="N5288" i="3"/>
  <c r="M5288" i="3"/>
  <c r="K5288" i="3"/>
  <c r="I5288" i="3"/>
  <c r="Q5287" i="3"/>
  <c r="P5287" i="3"/>
  <c r="O5287" i="3"/>
  <c r="N5287" i="3"/>
  <c r="M5287" i="3"/>
  <c r="K5287" i="3"/>
  <c r="I5287" i="3"/>
  <c r="J5287" i="3" s="1"/>
  <c r="Q5286" i="3"/>
  <c r="P5286" i="3"/>
  <c r="O5286" i="3"/>
  <c r="N5286" i="3"/>
  <c r="M5286" i="3"/>
  <c r="K5286" i="3"/>
  <c r="I5286" i="3"/>
  <c r="J5286" i="3" s="1"/>
  <c r="Q5285" i="3"/>
  <c r="P5285" i="3"/>
  <c r="O5285" i="3"/>
  <c r="N5285" i="3"/>
  <c r="M5285" i="3"/>
  <c r="K5285" i="3"/>
  <c r="I5285" i="3"/>
  <c r="J5285" i="3" s="1"/>
  <c r="Q5284" i="3"/>
  <c r="P5284" i="3"/>
  <c r="O5284" i="3"/>
  <c r="N5284" i="3"/>
  <c r="M5284" i="3"/>
  <c r="K5284" i="3"/>
  <c r="I5284" i="3"/>
  <c r="L5284" i="3" s="1"/>
  <c r="Q5283" i="3"/>
  <c r="P5283" i="3"/>
  <c r="O5283" i="3"/>
  <c r="N5283" i="3"/>
  <c r="M5283" i="3"/>
  <c r="K5283" i="3"/>
  <c r="I5283" i="3"/>
  <c r="L5283" i="3" s="1"/>
  <c r="Q5282" i="3"/>
  <c r="P5282" i="3"/>
  <c r="O5282" i="3"/>
  <c r="N5282" i="3"/>
  <c r="M5282" i="3"/>
  <c r="K5282" i="3"/>
  <c r="I5282" i="3"/>
  <c r="L5282" i="3" s="1"/>
  <c r="Q5281" i="3"/>
  <c r="P5281" i="3"/>
  <c r="O5281" i="3"/>
  <c r="N5281" i="3"/>
  <c r="M5281" i="3"/>
  <c r="K5281" i="3"/>
  <c r="J5281" i="3"/>
  <c r="I5281" i="3"/>
  <c r="L5281" i="3" s="1"/>
  <c r="Q5280" i="3"/>
  <c r="P5280" i="3"/>
  <c r="O5280" i="3"/>
  <c r="N5280" i="3"/>
  <c r="M5280" i="3"/>
  <c r="K5280" i="3"/>
  <c r="I5280" i="3"/>
  <c r="Q5279" i="3"/>
  <c r="P5279" i="3"/>
  <c r="O5279" i="3"/>
  <c r="N5279" i="3"/>
  <c r="M5279" i="3"/>
  <c r="K5279" i="3"/>
  <c r="I5279" i="3"/>
  <c r="Q5278" i="3"/>
  <c r="P5278" i="3"/>
  <c r="O5278" i="3"/>
  <c r="N5278" i="3"/>
  <c r="M5278" i="3"/>
  <c r="K5278" i="3"/>
  <c r="I5278" i="3"/>
  <c r="Q5277" i="3"/>
  <c r="P5277" i="3"/>
  <c r="O5277" i="3"/>
  <c r="N5277" i="3"/>
  <c r="M5277" i="3"/>
  <c r="K5277" i="3"/>
  <c r="I5277" i="3"/>
  <c r="Q5276" i="3"/>
  <c r="P5276" i="3"/>
  <c r="O5276" i="3"/>
  <c r="N5276" i="3"/>
  <c r="M5276" i="3"/>
  <c r="K5276" i="3"/>
  <c r="I5276" i="3"/>
  <c r="Q5275" i="3"/>
  <c r="P5275" i="3"/>
  <c r="O5275" i="3"/>
  <c r="N5275" i="3"/>
  <c r="M5275" i="3"/>
  <c r="K5275" i="3"/>
  <c r="I5275" i="3"/>
  <c r="L5275" i="3" s="1"/>
  <c r="Q5274" i="3"/>
  <c r="P5274" i="3"/>
  <c r="O5274" i="3"/>
  <c r="N5274" i="3"/>
  <c r="M5274" i="3"/>
  <c r="K5274" i="3"/>
  <c r="I5274" i="3"/>
  <c r="L5274" i="3" s="1"/>
  <c r="Q5273" i="3"/>
  <c r="P5273" i="3"/>
  <c r="O5273" i="3"/>
  <c r="N5273" i="3"/>
  <c r="M5273" i="3"/>
  <c r="K5273" i="3"/>
  <c r="I5273" i="3"/>
  <c r="L5273" i="3" s="1"/>
  <c r="Q5272" i="3"/>
  <c r="P5272" i="3"/>
  <c r="O5272" i="3"/>
  <c r="N5272" i="3"/>
  <c r="M5272" i="3"/>
  <c r="K5272" i="3"/>
  <c r="I5272" i="3"/>
  <c r="Q5271" i="3"/>
  <c r="P5271" i="3"/>
  <c r="O5271" i="3"/>
  <c r="N5271" i="3"/>
  <c r="M5271" i="3"/>
  <c r="K5271" i="3"/>
  <c r="I5271" i="3"/>
  <c r="L5271" i="3" s="1"/>
  <c r="Q5270" i="3"/>
  <c r="P5270" i="3"/>
  <c r="O5270" i="3"/>
  <c r="N5270" i="3"/>
  <c r="M5270" i="3"/>
  <c r="K5270" i="3"/>
  <c r="I5270" i="3"/>
  <c r="J5270" i="3" s="1"/>
  <c r="Q5269" i="3"/>
  <c r="P5269" i="3"/>
  <c r="O5269" i="3"/>
  <c r="N5269" i="3"/>
  <c r="M5269" i="3"/>
  <c r="K5269" i="3"/>
  <c r="I5269" i="3"/>
  <c r="J5269" i="3" s="1"/>
  <c r="Q5268" i="3"/>
  <c r="P5268" i="3"/>
  <c r="O5268" i="3"/>
  <c r="N5268" i="3"/>
  <c r="M5268" i="3"/>
  <c r="K5268" i="3"/>
  <c r="I5268" i="3"/>
  <c r="Q5267" i="3"/>
  <c r="P5267" i="3"/>
  <c r="O5267" i="3"/>
  <c r="N5267" i="3"/>
  <c r="M5267" i="3"/>
  <c r="K5267" i="3"/>
  <c r="I5267" i="3"/>
  <c r="L5267" i="3" s="1"/>
  <c r="Q5266" i="3"/>
  <c r="P5266" i="3"/>
  <c r="O5266" i="3"/>
  <c r="N5266" i="3"/>
  <c r="M5266" i="3"/>
  <c r="K5266" i="3"/>
  <c r="I5266" i="3"/>
  <c r="L5266" i="3" s="1"/>
  <c r="Q5265" i="3"/>
  <c r="P5265" i="3"/>
  <c r="O5265" i="3"/>
  <c r="N5265" i="3"/>
  <c r="M5265" i="3"/>
  <c r="K5265" i="3"/>
  <c r="I5265" i="3"/>
  <c r="L5265" i="3" s="1"/>
  <c r="Q5264" i="3"/>
  <c r="P5264" i="3"/>
  <c r="O5264" i="3"/>
  <c r="N5264" i="3"/>
  <c r="M5264" i="3"/>
  <c r="K5264" i="3"/>
  <c r="I5264" i="3"/>
  <c r="Q5263" i="3"/>
  <c r="P5263" i="3"/>
  <c r="O5263" i="3"/>
  <c r="N5263" i="3"/>
  <c r="M5263" i="3"/>
  <c r="K5263" i="3"/>
  <c r="I5263" i="3"/>
  <c r="L5263" i="3" s="1"/>
  <c r="Q5262" i="3"/>
  <c r="P5262" i="3"/>
  <c r="O5262" i="3"/>
  <c r="N5262" i="3"/>
  <c r="M5262" i="3"/>
  <c r="K5262" i="3"/>
  <c r="I5262" i="3"/>
  <c r="J5262" i="3" s="1"/>
  <c r="Q5261" i="3"/>
  <c r="P5261" i="3"/>
  <c r="O5261" i="3"/>
  <c r="N5261" i="3"/>
  <c r="M5261" i="3"/>
  <c r="K5261" i="3"/>
  <c r="I5261" i="3"/>
  <c r="J5261" i="3" s="1"/>
  <c r="Q5260" i="3"/>
  <c r="P5260" i="3"/>
  <c r="O5260" i="3"/>
  <c r="N5260" i="3"/>
  <c r="M5260" i="3"/>
  <c r="K5260" i="3"/>
  <c r="I5260" i="3"/>
  <c r="L5260" i="3" s="1"/>
  <c r="Q5259" i="3"/>
  <c r="P5259" i="3"/>
  <c r="O5259" i="3"/>
  <c r="N5259" i="3"/>
  <c r="M5259" i="3"/>
  <c r="K5259" i="3"/>
  <c r="I5259" i="3"/>
  <c r="L5259" i="3" s="1"/>
  <c r="Q5258" i="3"/>
  <c r="P5258" i="3"/>
  <c r="O5258" i="3"/>
  <c r="N5258" i="3"/>
  <c r="M5258" i="3"/>
  <c r="K5258" i="3"/>
  <c r="I5258" i="3"/>
  <c r="L5258" i="3" s="1"/>
  <c r="Q5257" i="3"/>
  <c r="P5257" i="3"/>
  <c r="O5257" i="3"/>
  <c r="N5257" i="3"/>
  <c r="M5257" i="3"/>
  <c r="K5257" i="3"/>
  <c r="I5257" i="3"/>
  <c r="L5257" i="3" s="1"/>
  <c r="Q5256" i="3"/>
  <c r="P5256" i="3"/>
  <c r="O5256" i="3"/>
  <c r="N5256" i="3"/>
  <c r="M5256" i="3"/>
  <c r="K5256" i="3"/>
  <c r="I5256" i="3"/>
  <c r="Q5255" i="3"/>
  <c r="P5255" i="3"/>
  <c r="O5255" i="3"/>
  <c r="N5255" i="3"/>
  <c r="M5255" i="3"/>
  <c r="K5255" i="3"/>
  <c r="I5255" i="3"/>
  <c r="J5255" i="3" s="1"/>
  <c r="Q5254" i="3"/>
  <c r="P5254" i="3"/>
  <c r="O5254" i="3"/>
  <c r="N5254" i="3"/>
  <c r="M5254" i="3"/>
  <c r="K5254" i="3"/>
  <c r="I5254" i="3"/>
  <c r="J5254" i="3" s="1"/>
  <c r="Q5253" i="3"/>
  <c r="P5253" i="3"/>
  <c r="O5253" i="3"/>
  <c r="N5253" i="3"/>
  <c r="M5253" i="3"/>
  <c r="K5253" i="3"/>
  <c r="I5253" i="3"/>
  <c r="J5253" i="3" s="1"/>
  <c r="Q5252" i="3"/>
  <c r="P5252" i="3"/>
  <c r="O5252" i="3"/>
  <c r="N5252" i="3"/>
  <c r="M5252" i="3"/>
  <c r="K5252" i="3"/>
  <c r="I5252" i="3"/>
  <c r="L5252" i="3" s="1"/>
  <c r="Q5251" i="3"/>
  <c r="P5251" i="3"/>
  <c r="O5251" i="3"/>
  <c r="N5251" i="3"/>
  <c r="M5251" i="3"/>
  <c r="K5251" i="3"/>
  <c r="I5251" i="3"/>
  <c r="L5251" i="3" s="1"/>
  <c r="Q5250" i="3"/>
  <c r="P5250" i="3"/>
  <c r="O5250" i="3"/>
  <c r="N5250" i="3"/>
  <c r="M5250" i="3"/>
  <c r="K5250" i="3"/>
  <c r="I5250" i="3"/>
  <c r="L5250" i="3" s="1"/>
  <c r="Q5249" i="3"/>
  <c r="P5249" i="3"/>
  <c r="O5249" i="3"/>
  <c r="N5249" i="3"/>
  <c r="M5249" i="3"/>
  <c r="K5249" i="3"/>
  <c r="I5249" i="3"/>
  <c r="L5249" i="3" s="1"/>
  <c r="Q5248" i="3"/>
  <c r="P5248" i="3"/>
  <c r="O5248" i="3"/>
  <c r="N5248" i="3"/>
  <c r="M5248" i="3"/>
  <c r="K5248" i="3"/>
  <c r="I5248" i="3"/>
  <c r="Q5247" i="3"/>
  <c r="P5247" i="3"/>
  <c r="O5247" i="3"/>
  <c r="N5247" i="3"/>
  <c r="M5247" i="3"/>
  <c r="K5247" i="3"/>
  <c r="I5247" i="3"/>
  <c r="J5247" i="3" s="1"/>
  <c r="Q5246" i="3"/>
  <c r="P5246" i="3"/>
  <c r="O5246" i="3"/>
  <c r="N5246" i="3"/>
  <c r="M5246" i="3"/>
  <c r="K5246" i="3"/>
  <c r="I5246" i="3"/>
  <c r="J5246" i="3" s="1"/>
  <c r="Q5245" i="3"/>
  <c r="P5245" i="3"/>
  <c r="O5245" i="3"/>
  <c r="N5245" i="3"/>
  <c r="M5245" i="3"/>
  <c r="K5245" i="3"/>
  <c r="I5245" i="3"/>
  <c r="J5245" i="3" s="1"/>
  <c r="Q5244" i="3"/>
  <c r="P5244" i="3"/>
  <c r="O5244" i="3"/>
  <c r="N5244" i="3"/>
  <c r="M5244" i="3"/>
  <c r="K5244" i="3"/>
  <c r="I5244" i="3"/>
  <c r="L5244" i="3" s="1"/>
  <c r="Q5243" i="3"/>
  <c r="P5243" i="3"/>
  <c r="O5243" i="3"/>
  <c r="N5243" i="3"/>
  <c r="M5243" i="3"/>
  <c r="K5243" i="3"/>
  <c r="I5243" i="3"/>
  <c r="L5243" i="3" s="1"/>
  <c r="Q5242" i="3"/>
  <c r="P5242" i="3"/>
  <c r="O5242" i="3"/>
  <c r="N5242" i="3"/>
  <c r="M5242" i="3"/>
  <c r="K5242" i="3"/>
  <c r="I5242" i="3"/>
  <c r="L5242" i="3" s="1"/>
  <c r="Q5241" i="3"/>
  <c r="P5241" i="3"/>
  <c r="O5241" i="3"/>
  <c r="N5241" i="3"/>
  <c r="M5241" i="3"/>
  <c r="K5241" i="3"/>
  <c r="I5241" i="3"/>
  <c r="Q5240" i="3"/>
  <c r="P5240" i="3"/>
  <c r="O5240" i="3"/>
  <c r="N5240" i="3"/>
  <c r="M5240" i="3"/>
  <c r="K5240" i="3"/>
  <c r="I5240" i="3"/>
  <c r="Q5239" i="3"/>
  <c r="P5239" i="3"/>
  <c r="O5239" i="3"/>
  <c r="N5239" i="3"/>
  <c r="M5239" i="3"/>
  <c r="K5239" i="3"/>
  <c r="I5239" i="3"/>
  <c r="L5239" i="3" s="1"/>
  <c r="Q5238" i="3"/>
  <c r="P5238" i="3"/>
  <c r="O5238" i="3"/>
  <c r="N5238" i="3"/>
  <c r="M5238" i="3"/>
  <c r="K5238" i="3"/>
  <c r="I5238" i="3"/>
  <c r="J5238" i="3" s="1"/>
  <c r="Q5237" i="3"/>
  <c r="P5237" i="3"/>
  <c r="O5237" i="3"/>
  <c r="N5237" i="3"/>
  <c r="M5237" i="3"/>
  <c r="K5237" i="3"/>
  <c r="I5237" i="3"/>
  <c r="J5237" i="3" s="1"/>
  <c r="Q5236" i="3"/>
  <c r="P5236" i="3"/>
  <c r="O5236" i="3"/>
  <c r="N5236" i="3"/>
  <c r="M5236" i="3"/>
  <c r="K5236" i="3"/>
  <c r="I5236" i="3"/>
  <c r="L5236" i="3" s="1"/>
  <c r="Q5235" i="3"/>
  <c r="P5235" i="3"/>
  <c r="O5235" i="3"/>
  <c r="N5235" i="3"/>
  <c r="M5235" i="3"/>
  <c r="K5235" i="3"/>
  <c r="I5235" i="3"/>
  <c r="L5235" i="3" s="1"/>
  <c r="Q5234" i="3"/>
  <c r="P5234" i="3"/>
  <c r="O5234" i="3"/>
  <c r="N5234" i="3"/>
  <c r="M5234" i="3"/>
  <c r="K5234" i="3"/>
  <c r="I5234" i="3"/>
  <c r="L5234" i="3" s="1"/>
  <c r="Q5233" i="3"/>
  <c r="P5233" i="3"/>
  <c r="O5233" i="3"/>
  <c r="N5233" i="3"/>
  <c r="M5233" i="3"/>
  <c r="K5233" i="3"/>
  <c r="I5233" i="3"/>
  <c r="L5233" i="3" s="1"/>
  <c r="Q5232" i="3"/>
  <c r="P5232" i="3"/>
  <c r="O5232" i="3"/>
  <c r="N5232" i="3"/>
  <c r="M5232" i="3"/>
  <c r="K5232" i="3"/>
  <c r="I5232" i="3"/>
  <c r="Q5231" i="3"/>
  <c r="P5231" i="3"/>
  <c r="O5231" i="3"/>
  <c r="N5231" i="3"/>
  <c r="M5231" i="3"/>
  <c r="K5231" i="3"/>
  <c r="I5231" i="3"/>
  <c r="L5231" i="3" s="1"/>
  <c r="Q5230" i="3"/>
  <c r="P5230" i="3"/>
  <c r="O5230" i="3"/>
  <c r="N5230" i="3"/>
  <c r="M5230" i="3"/>
  <c r="K5230" i="3"/>
  <c r="I5230" i="3"/>
  <c r="J5230" i="3" s="1"/>
  <c r="Q5229" i="3"/>
  <c r="P5229" i="3"/>
  <c r="O5229" i="3"/>
  <c r="N5229" i="3"/>
  <c r="M5229" i="3"/>
  <c r="K5229" i="3"/>
  <c r="I5229" i="3"/>
  <c r="J5229" i="3" s="1"/>
  <c r="Q5228" i="3"/>
  <c r="P5228" i="3"/>
  <c r="O5228" i="3"/>
  <c r="N5228" i="3"/>
  <c r="M5228" i="3"/>
  <c r="K5228" i="3"/>
  <c r="I5228" i="3"/>
  <c r="L5228" i="3" s="1"/>
  <c r="Q5227" i="3"/>
  <c r="P5227" i="3"/>
  <c r="O5227" i="3"/>
  <c r="N5227" i="3"/>
  <c r="M5227" i="3"/>
  <c r="K5227" i="3"/>
  <c r="I5227" i="3"/>
  <c r="L5227" i="3" s="1"/>
  <c r="Q5226" i="3"/>
  <c r="P5226" i="3"/>
  <c r="O5226" i="3"/>
  <c r="N5226" i="3"/>
  <c r="M5226" i="3"/>
  <c r="K5226" i="3"/>
  <c r="I5226" i="3"/>
  <c r="L5226" i="3" s="1"/>
  <c r="Q5225" i="3"/>
  <c r="P5225" i="3"/>
  <c r="O5225" i="3"/>
  <c r="N5225" i="3"/>
  <c r="M5225" i="3"/>
  <c r="K5225" i="3"/>
  <c r="I5225" i="3"/>
  <c r="L5225" i="3" s="1"/>
  <c r="Q5224" i="3"/>
  <c r="P5224" i="3"/>
  <c r="O5224" i="3"/>
  <c r="N5224" i="3"/>
  <c r="M5224" i="3"/>
  <c r="K5224" i="3"/>
  <c r="I5224" i="3"/>
  <c r="Q5223" i="3"/>
  <c r="P5223" i="3"/>
  <c r="O5223" i="3"/>
  <c r="N5223" i="3"/>
  <c r="M5223" i="3"/>
  <c r="K5223" i="3"/>
  <c r="I5223" i="3"/>
  <c r="J5223" i="3" s="1"/>
  <c r="Q5222" i="3"/>
  <c r="P5222" i="3"/>
  <c r="O5222" i="3"/>
  <c r="N5222" i="3"/>
  <c r="M5222" i="3"/>
  <c r="K5222" i="3"/>
  <c r="I5222" i="3"/>
  <c r="J5222" i="3" s="1"/>
  <c r="Q5221" i="3"/>
  <c r="P5221" i="3"/>
  <c r="O5221" i="3"/>
  <c r="N5221" i="3"/>
  <c r="M5221" i="3"/>
  <c r="K5221" i="3"/>
  <c r="I5221" i="3"/>
  <c r="J5221" i="3" s="1"/>
  <c r="Q5220" i="3"/>
  <c r="P5220" i="3"/>
  <c r="O5220" i="3"/>
  <c r="N5220" i="3"/>
  <c r="M5220" i="3"/>
  <c r="K5220" i="3"/>
  <c r="I5220" i="3"/>
  <c r="L5220" i="3" s="1"/>
  <c r="Q5219" i="3"/>
  <c r="P5219" i="3"/>
  <c r="O5219" i="3"/>
  <c r="N5219" i="3"/>
  <c r="M5219" i="3"/>
  <c r="K5219" i="3"/>
  <c r="I5219" i="3"/>
  <c r="L5219" i="3" s="1"/>
  <c r="Q5218" i="3"/>
  <c r="P5218" i="3"/>
  <c r="O5218" i="3"/>
  <c r="N5218" i="3"/>
  <c r="M5218" i="3"/>
  <c r="K5218" i="3"/>
  <c r="I5218" i="3"/>
  <c r="L5218" i="3" s="1"/>
  <c r="Q5217" i="3"/>
  <c r="P5217" i="3"/>
  <c r="O5217" i="3"/>
  <c r="N5217" i="3"/>
  <c r="M5217" i="3"/>
  <c r="K5217" i="3"/>
  <c r="I5217" i="3"/>
  <c r="L5217" i="3" s="1"/>
  <c r="Q5216" i="3"/>
  <c r="P5216" i="3"/>
  <c r="O5216" i="3"/>
  <c r="N5216" i="3"/>
  <c r="M5216" i="3"/>
  <c r="K5216" i="3"/>
  <c r="I5216" i="3"/>
  <c r="Q5215" i="3"/>
  <c r="P5215" i="3"/>
  <c r="O5215" i="3"/>
  <c r="N5215" i="3"/>
  <c r="M5215" i="3"/>
  <c r="K5215" i="3"/>
  <c r="I5215" i="3"/>
  <c r="L5215" i="3" s="1"/>
  <c r="Q5214" i="3"/>
  <c r="P5214" i="3"/>
  <c r="O5214" i="3"/>
  <c r="N5214" i="3"/>
  <c r="M5214" i="3"/>
  <c r="K5214" i="3"/>
  <c r="I5214" i="3"/>
  <c r="J5214" i="3" s="1"/>
  <c r="Q5213" i="3"/>
  <c r="P5213" i="3"/>
  <c r="O5213" i="3"/>
  <c r="N5213" i="3"/>
  <c r="M5213" i="3"/>
  <c r="K5213" i="3"/>
  <c r="I5213" i="3"/>
  <c r="J5213" i="3" s="1"/>
  <c r="Q5212" i="3"/>
  <c r="P5212" i="3"/>
  <c r="O5212" i="3"/>
  <c r="N5212" i="3"/>
  <c r="M5212" i="3"/>
  <c r="K5212" i="3"/>
  <c r="I5212" i="3"/>
  <c r="L5212" i="3" s="1"/>
  <c r="Q5211" i="3"/>
  <c r="P5211" i="3"/>
  <c r="O5211" i="3"/>
  <c r="N5211" i="3"/>
  <c r="M5211" i="3"/>
  <c r="K5211" i="3"/>
  <c r="I5211" i="3"/>
  <c r="L5211" i="3" s="1"/>
  <c r="Q5210" i="3"/>
  <c r="P5210" i="3"/>
  <c r="O5210" i="3"/>
  <c r="N5210" i="3"/>
  <c r="M5210" i="3"/>
  <c r="K5210" i="3"/>
  <c r="I5210" i="3"/>
  <c r="L5210" i="3" s="1"/>
  <c r="Q5209" i="3"/>
  <c r="P5209" i="3"/>
  <c r="O5209" i="3"/>
  <c r="N5209" i="3"/>
  <c r="M5209" i="3"/>
  <c r="K5209" i="3"/>
  <c r="I5209" i="3"/>
  <c r="L5209" i="3" s="1"/>
  <c r="Q5208" i="3"/>
  <c r="P5208" i="3"/>
  <c r="O5208" i="3"/>
  <c r="N5208" i="3"/>
  <c r="M5208" i="3"/>
  <c r="K5208" i="3"/>
  <c r="I5208" i="3"/>
  <c r="Q5207" i="3"/>
  <c r="P5207" i="3"/>
  <c r="O5207" i="3"/>
  <c r="N5207" i="3"/>
  <c r="M5207" i="3"/>
  <c r="K5207" i="3"/>
  <c r="I5207" i="3"/>
  <c r="L5207" i="3" s="1"/>
  <c r="Q5206" i="3"/>
  <c r="P5206" i="3"/>
  <c r="O5206" i="3"/>
  <c r="N5206" i="3"/>
  <c r="M5206" i="3"/>
  <c r="K5206" i="3"/>
  <c r="I5206" i="3"/>
  <c r="J5206" i="3" s="1"/>
  <c r="Q5205" i="3"/>
  <c r="P5205" i="3"/>
  <c r="O5205" i="3"/>
  <c r="N5205" i="3"/>
  <c r="M5205" i="3"/>
  <c r="K5205" i="3"/>
  <c r="I5205" i="3"/>
  <c r="J5205" i="3" s="1"/>
  <c r="Q5204" i="3"/>
  <c r="P5204" i="3"/>
  <c r="O5204" i="3"/>
  <c r="N5204" i="3"/>
  <c r="M5204" i="3"/>
  <c r="K5204" i="3"/>
  <c r="I5204" i="3"/>
  <c r="L5204" i="3" s="1"/>
  <c r="Q5203" i="3"/>
  <c r="P5203" i="3"/>
  <c r="O5203" i="3"/>
  <c r="N5203" i="3"/>
  <c r="M5203" i="3"/>
  <c r="K5203" i="3"/>
  <c r="I5203" i="3"/>
  <c r="L5203" i="3" s="1"/>
  <c r="Q5202" i="3"/>
  <c r="P5202" i="3"/>
  <c r="O5202" i="3"/>
  <c r="N5202" i="3"/>
  <c r="M5202" i="3"/>
  <c r="K5202" i="3"/>
  <c r="I5202" i="3"/>
  <c r="L5202" i="3" s="1"/>
  <c r="Q5201" i="3"/>
  <c r="P5201" i="3"/>
  <c r="O5201" i="3"/>
  <c r="N5201" i="3"/>
  <c r="M5201" i="3"/>
  <c r="K5201" i="3"/>
  <c r="I5201" i="3"/>
  <c r="L5201" i="3" s="1"/>
  <c r="Q5200" i="3"/>
  <c r="P5200" i="3"/>
  <c r="O5200" i="3"/>
  <c r="N5200" i="3"/>
  <c r="M5200" i="3"/>
  <c r="K5200" i="3"/>
  <c r="I5200" i="3"/>
  <c r="Q5199" i="3"/>
  <c r="P5199" i="3"/>
  <c r="O5199" i="3"/>
  <c r="N5199" i="3"/>
  <c r="M5199" i="3"/>
  <c r="K5199" i="3"/>
  <c r="I5199" i="3"/>
  <c r="J5199" i="3" s="1"/>
  <c r="Q5198" i="3"/>
  <c r="P5198" i="3"/>
  <c r="O5198" i="3"/>
  <c r="N5198" i="3"/>
  <c r="M5198" i="3"/>
  <c r="K5198" i="3"/>
  <c r="I5198" i="3"/>
  <c r="J5198" i="3" s="1"/>
  <c r="Q5197" i="3"/>
  <c r="P5197" i="3"/>
  <c r="O5197" i="3"/>
  <c r="N5197" i="3"/>
  <c r="M5197" i="3"/>
  <c r="K5197" i="3"/>
  <c r="I5197" i="3"/>
  <c r="J5197" i="3" s="1"/>
  <c r="Q5196" i="3"/>
  <c r="P5196" i="3"/>
  <c r="O5196" i="3"/>
  <c r="N5196" i="3"/>
  <c r="M5196" i="3"/>
  <c r="K5196" i="3"/>
  <c r="I5196" i="3"/>
  <c r="L5196" i="3" s="1"/>
  <c r="Q5195" i="3"/>
  <c r="P5195" i="3"/>
  <c r="O5195" i="3"/>
  <c r="N5195" i="3"/>
  <c r="M5195" i="3"/>
  <c r="K5195" i="3"/>
  <c r="I5195" i="3"/>
  <c r="L5195" i="3" s="1"/>
  <c r="Q5194" i="3"/>
  <c r="P5194" i="3"/>
  <c r="O5194" i="3"/>
  <c r="N5194" i="3"/>
  <c r="M5194" i="3"/>
  <c r="K5194" i="3"/>
  <c r="I5194" i="3"/>
  <c r="L5194" i="3" s="1"/>
  <c r="Q5193" i="3"/>
  <c r="P5193" i="3"/>
  <c r="O5193" i="3"/>
  <c r="N5193" i="3"/>
  <c r="M5193" i="3"/>
  <c r="K5193" i="3"/>
  <c r="I5193" i="3"/>
  <c r="Q5192" i="3"/>
  <c r="P5192" i="3"/>
  <c r="O5192" i="3"/>
  <c r="N5192" i="3"/>
  <c r="M5192" i="3"/>
  <c r="K5192" i="3"/>
  <c r="I5192" i="3"/>
  <c r="Q5191" i="3"/>
  <c r="P5191" i="3"/>
  <c r="O5191" i="3"/>
  <c r="N5191" i="3"/>
  <c r="M5191" i="3"/>
  <c r="K5191" i="3"/>
  <c r="I5191" i="3"/>
  <c r="L5191" i="3" s="1"/>
  <c r="Q5190" i="3"/>
  <c r="P5190" i="3"/>
  <c r="O5190" i="3"/>
  <c r="N5190" i="3"/>
  <c r="M5190" i="3"/>
  <c r="K5190" i="3"/>
  <c r="I5190" i="3"/>
  <c r="J5190" i="3" s="1"/>
  <c r="Q5189" i="3"/>
  <c r="P5189" i="3"/>
  <c r="O5189" i="3"/>
  <c r="N5189" i="3"/>
  <c r="M5189" i="3"/>
  <c r="K5189" i="3"/>
  <c r="I5189" i="3"/>
  <c r="J5189" i="3" s="1"/>
  <c r="Q5188" i="3"/>
  <c r="P5188" i="3"/>
  <c r="O5188" i="3"/>
  <c r="N5188" i="3"/>
  <c r="M5188" i="3"/>
  <c r="K5188" i="3"/>
  <c r="I5188" i="3"/>
  <c r="L5188" i="3" s="1"/>
  <c r="Q5187" i="3"/>
  <c r="P5187" i="3"/>
  <c r="O5187" i="3"/>
  <c r="N5187" i="3"/>
  <c r="M5187" i="3"/>
  <c r="K5187" i="3"/>
  <c r="I5187" i="3"/>
  <c r="L5187" i="3" s="1"/>
  <c r="Q5186" i="3"/>
  <c r="P5186" i="3"/>
  <c r="O5186" i="3"/>
  <c r="N5186" i="3"/>
  <c r="M5186" i="3"/>
  <c r="K5186" i="3"/>
  <c r="I5186" i="3"/>
  <c r="L5186" i="3" s="1"/>
  <c r="Q5185" i="3"/>
  <c r="P5185" i="3"/>
  <c r="O5185" i="3"/>
  <c r="N5185" i="3"/>
  <c r="M5185" i="3"/>
  <c r="K5185" i="3"/>
  <c r="I5185" i="3"/>
  <c r="L5185" i="3" s="1"/>
  <c r="Q5184" i="3"/>
  <c r="P5184" i="3"/>
  <c r="O5184" i="3"/>
  <c r="N5184" i="3"/>
  <c r="M5184" i="3"/>
  <c r="K5184" i="3"/>
  <c r="I5184" i="3"/>
  <c r="Q5183" i="3"/>
  <c r="P5183" i="3"/>
  <c r="O5183" i="3"/>
  <c r="N5183" i="3"/>
  <c r="M5183" i="3"/>
  <c r="K5183" i="3"/>
  <c r="I5183" i="3"/>
  <c r="J5183" i="3" s="1"/>
  <c r="Q5182" i="3"/>
  <c r="P5182" i="3"/>
  <c r="O5182" i="3"/>
  <c r="N5182" i="3"/>
  <c r="M5182" i="3"/>
  <c r="K5182" i="3"/>
  <c r="I5182" i="3"/>
  <c r="J5182" i="3" s="1"/>
  <c r="Q5181" i="3"/>
  <c r="P5181" i="3"/>
  <c r="O5181" i="3"/>
  <c r="N5181" i="3"/>
  <c r="M5181" i="3"/>
  <c r="K5181" i="3"/>
  <c r="I5181" i="3"/>
  <c r="J5181" i="3" s="1"/>
  <c r="Q5180" i="3"/>
  <c r="P5180" i="3"/>
  <c r="O5180" i="3"/>
  <c r="N5180" i="3"/>
  <c r="M5180" i="3"/>
  <c r="K5180" i="3"/>
  <c r="I5180" i="3"/>
  <c r="L5180" i="3" s="1"/>
  <c r="Q5179" i="3"/>
  <c r="P5179" i="3"/>
  <c r="O5179" i="3"/>
  <c r="N5179" i="3"/>
  <c r="M5179" i="3"/>
  <c r="K5179" i="3"/>
  <c r="I5179" i="3"/>
  <c r="L5179" i="3" s="1"/>
  <c r="Q5178" i="3"/>
  <c r="P5178" i="3"/>
  <c r="O5178" i="3"/>
  <c r="N5178" i="3"/>
  <c r="M5178" i="3"/>
  <c r="K5178" i="3"/>
  <c r="I5178" i="3"/>
  <c r="L5178" i="3" s="1"/>
  <c r="Q5177" i="3"/>
  <c r="P5177" i="3"/>
  <c r="O5177" i="3"/>
  <c r="N5177" i="3"/>
  <c r="M5177" i="3"/>
  <c r="K5177" i="3"/>
  <c r="I5177" i="3"/>
  <c r="L5177" i="3" s="1"/>
  <c r="Q5176" i="3"/>
  <c r="P5176" i="3"/>
  <c r="O5176" i="3"/>
  <c r="N5176" i="3"/>
  <c r="M5176" i="3"/>
  <c r="K5176" i="3"/>
  <c r="I5176" i="3"/>
  <c r="Q5175" i="3"/>
  <c r="P5175" i="3"/>
  <c r="O5175" i="3"/>
  <c r="N5175" i="3"/>
  <c r="M5175" i="3"/>
  <c r="K5175" i="3"/>
  <c r="I5175" i="3"/>
  <c r="L5175" i="3" s="1"/>
  <c r="Q5174" i="3"/>
  <c r="P5174" i="3"/>
  <c r="O5174" i="3"/>
  <c r="N5174" i="3"/>
  <c r="M5174" i="3"/>
  <c r="K5174" i="3"/>
  <c r="I5174" i="3"/>
  <c r="J5174" i="3" s="1"/>
  <c r="Q5173" i="3"/>
  <c r="P5173" i="3"/>
  <c r="O5173" i="3"/>
  <c r="N5173" i="3"/>
  <c r="M5173" i="3"/>
  <c r="K5173" i="3"/>
  <c r="I5173" i="3"/>
  <c r="J5173" i="3" s="1"/>
  <c r="Q5172" i="3"/>
  <c r="P5172" i="3"/>
  <c r="O5172" i="3"/>
  <c r="N5172" i="3"/>
  <c r="M5172" i="3"/>
  <c r="K5172" i="3"/>
  <c r="I5172" i="3"/>
  <c r="Q5171" i="3"/>
  <c r="P5171" i="3"/>
  <c r="O5171" i="3"/>
  <c r="N5171" i="3"/>
  <c r="M5171" i="3"/>
  <c r="K5171" i="3"/>
  <c r="I5171" i="3"/>
  <c r="L5171" i="3" s="1"/>
  <c r="Q5170" i="3"/>
  <c r="P5170" i="3"/>
  <c r="O5170" i="3"/>
  <c r="N5170" i="3"/>
  <c r="M5170" i="3"/>
  <c r="K5170" i="3"/>
  <c r="I5170" i="3"/>
  <c r="L5170" i="3" s="1"/>
  <c r="Q5169" i="3"/>
  <c r="P5169" i="3"/>
  <c r="O5169" i="3"/>
  <c r="N5169" i="3"/>
  <c r="M5169" i="3"/>
  <c r="K5169" i="3"/>
  <c r="I5169" i="3"/>
  <c r="L5169" i="3" s="1"/>
  <c r="Q5168" i="3"/>
  <c r="P5168" i="3"/>
  <c r="O5168" i="3"/>
  <c r="N5168" i="3"/>
  <c r="M5168" i="3"/>
  <c r="K5168" i="3"/>
  <c r="I5168" i="3"/>
  <c r="Q5167" i="3"/>
  <c r="P5167" i="3"/>
  <c r="O5167" i="3"/>
  <c r="N5167" i="3"/>
  <c r="M5167" i="3"/>
  <c r="K5167" i="3"/>
  <c r="I5167" i="3"/>
  <c r="J5167" i="3" s="1"/>
  <c r="Q5166" i="3"/>
  <c r="P5166" i="3"/>
  <c r="O5166" i="3"/>
  <c r="N5166" i="3"/>
  <c r="M5166" i="3"/>
  <c r="K5166" i="3"/>
  <c r="I5166" i="3"/>
  <c r="J5166" i="3" s="1"/>
  <c r="Q5165" i="3"/>
  <c r="P5165" i="3"/>
  <c r="O5165" i="3"/>
  <c r="N5165" i="3"/>
  <c r="M5165" i="3"/>
  <c r="K5165" i="3"/>
  <c r="I5165" i="3"/>
  <c r="J5165" i="3" s="1"/>
  <c r="Q5164" i="3"/>
  <c r="P5164" i="3"/>
  <c r="O5164" i="3"/>
  <c r="N5164" i="3"/>
  <c r="M5164" i="3"/>
  <c r="K5164" i="3"/>
  <c r="I5164" i="3"/>
  <c r="L5164" i="3" s="1"/>
  <c r="Q5163" i="3"/>
  <c r="P5163" i="3"/>
  <c r="O5163" i="3"/>
  <c r="N5163" i="3"/>
  <c r="M5163" i="3"/>
  <c r="K5163" i="3"/>
  <c r="I5163" i="3"/>
  <c r="L5163" i="3" s="1"/>
  <c r="Q5162" i="3"/>
  <c r="P5162" i="3"/>
  <c r="O5162" i="3"/>
  <c r="N5162" i="3"/>
  <c r="M5162" i="3"/>
  <c r="K5162" i="3"/>
  <c r="I5162" i="3"/>
  <c r="L5162" i="3" s="1"/>
  <c r="Q5161" i="3"/>
  <c r="P5161" i="3"/>
  <c r="O5161" i="3"/>
  <c r="N5161" i="3"/>
  <c r="M5161" i="3"/>
  <c r="K5161" i="3"/>
  <c r="I5161" i="3"/>
  <c r="Q5160" i="3"/>
  <c r="P5160" i="3"/>
  <c r="O5160" i="3"/>
  <c r="N5160" i="3"/>
  <c r="M5160" i="3"/>
  <c r="K5160" i="3"/>
  <c r="I5160" i="3"/>
  <c r="Q5159" i="3"/>
  <c r="P5159" i="3"/>
  <c r="O5159" i="3"/>
  <c r="N5159" i="3"/>
  <c r="M5159" i="3"/>
  <c r="K5159" i="3"/>
  <c r="I5159" i="3"/>
  <c r="Q5158" i="3"/>
  <c r="P5158" i="3"/>
  <c r="O5158" i="3"/>
  <c r="N5158" i="3"/>
  <c r="M5158" i="3"/>
  <c r="K5158" i="3"/>
  <c r="I5158" i="3"/>
  <c r="Q5157" i="3"/>
  <c r="P5157" i="3"/>
  <c r="O5157" i="3"/>
  <c r="N5157" i="3"/>
  <c r="M5157" i="3"/>
  <c r="K5157" i="3"/>
  <c r="I5157" i="3"/>
  <c r="Q5156" i="3"/>
  <c r="P5156" i="3"/>
  <c r="O5156" i="3"/>
  <c r="N5156" i="3"/>
  <c r="M5156" i="3"/>
  <c r="K5156" i="3"/>
  <c r="I5156" i="3"/>
  <c r="Q5155" i="3"/>
  <c r="P5155" i="3"/>
  <c r="O5155" i="3"/>
  <c r="N5155" i="3"/>
  <c r="M5155" i="3"/>
  <c r="K5155" i="3"/>
  <c r="I5155" i="3"/>
  <c r="L5155" i="3" s="1"/>
  <c r="Q5154" i="3"/>
  <c r="P5154" i="3"/>
  <c r="O5154" i="3"/>
  <c r="N5154" i="3"/>
  <c r="M5154" i="3"/>
  <c r="K5154" i="3"/>
  <c r="I5154" i="3"/>
  <c r="L5154" i="3" s="1"/>
  <c r="Q5153" i="3"/>
  <c r="P5153" i="3"/>
  <c r="O5153" i="3"/>
  <c r="N5153" i="3"/>
  <c r="M5153" i="3"/>
  <c r="K5153" i="3"/>
  <c r="I5153" i="3"/>
  <c r="L5153" i="3" s="1"/>
  <c r="Q5152" i="3"/>
  <c r="P5152" i="3"/>
  <c r="O5152" i="3"/>
  <c r="N5152" i="3"/>
  <c r="M5152" i="3"/>
  <c r="K5152" i="3"/>
  <c r="I5152" i="3"/>
  <c r="Q5151" i="3"/>
  <c r="P5151" i="3"/>
  <c r="O5151" i="3"/>
  <c r="N5151" i="3"/>
  <c r="M5151" i="3"/>
  <c r="K5151" i="3"/>
  <c r="I5151" i="3"/>
  <c r="J5151" i="3" s="1"/>
  <c r="Q5150" i="3"/>
  <c r="P5150" i="3"/>
  <c r="O5150" i="3"/>
  <c r="N5150" i="3"/>
  <c r="M5150" i="3"/>
  <c r="K5150" i="3"/>
  <c r="I5150" i="3"/>
  <c r="J5150" i="3" s="1"/>
  <c r="Q5149" i="3"/>
  <c r="P5149" i="3"/>
  <c r="O5149" i="3"/>
  <c r="N5149" i="3"/>
  <c r="M5149" i="3"/>
  <c r="K5149" i="3"/>
  <c r="I5149" i="3"/>
  <c r="J5149" i="3" s="1"/>
  <c r="Q5148" i="3"/>
  <c r="P5148" i="3"/>
  <c r="O5148" i="3"/>
  <c r="N5148" i="3"/>
  <c r="M5148" i="3"/>
  <c r="K5148" i="3"/>
  <c r="I5148" i="3"/>
  <c r="L5148" i="3" s="1"/>
  <c r="Q5147" i="3"/>
  <c r="P5147" i="3"/>
  <c r="O5147" i="3"/>
  <c r="N5147" i="3"/>
  <c r="M5147" i="3"/>
  <c r="K5147" i="3"/>
  <c r="I5147" i="3"/>
  <c r="L5147" i="3" s="1"/>
  <c r="Q5146" i="3"/>
  <c r="P5146" i="3"/>
  <c r="O5146" i="3"/>
  <c r="N5146" i="3"/>
  <c r="M5146" i="3"/>
  <c r="K5146" i="3"/>
  <c r="I5146" i="3"/>
  <c r="L5146" i="3" s="1"/>
  <c r="Q5145" i="3"/>
  <c r="P5145" i="3"/>
  <c r="O5145" i="3"/>
  <c r="N5145" i="3"/>
  <c r="M5145" i="3"/>
  <c r="K5145" i="3"/>
  <c r="I5145" i="3"/>
  <c r="L5145" i="3" s="1"/>
  <c r="Q5144" i="3"/>
  <c r="P5144" i="3"/>
  <c r="O5144" i="3"/>
  <c r="N5144" i="3"/>
  <c r="M5144" i="3"/>
  <c r="K5144" i="3"/>
  <c r="I5144" i="3"/>
  <c r="Q5143" i="3"/>
  <c r="P5143" i="3"/>
  <c r="O5143" i="3"/>
  <c r="N5143" i="3"/>
  <c r="M5143" i="3"/>
  <c r="K5143" i="3"/>
  <c r="I5143" i="3"/>
  <c r="L5143" i="3" s="1"/>
  <c r="Q5142" i="3"/>
  <c r="P5142" i="3"/>
  <c r="O5142" i="3"/>
  <c r="N5142" i="3"/>
  <c r="M5142" i="3"/>
  <c r="K5142" i="3"/>
  <c r="I5142" i="3"/>
  <c r="J5142" i="3" s="1"/>
  <c r="Q5141" i="3"/>
  <c r="P5141" i="3"/>
  <c r="O5141" i="3"/>
  <c r="N5141" i="3"/>
  <c r="M5141" i="3"/>
  <c r="K5141" i="3"/>
  <c r="I5141" i="3"/>
  <c r="J5141" i="3" s="1"/>
  <c r="Q5140" i="3"/>
  <c r="P5140" i="3"/>
  <c r="O5140" i="3"/>
  <c r="N5140" i="3"/>
  <c r="M5140" i="3"/>
  <c r="K5140" i="3"/>
  <c r="I5140" i="3"/>
  <c r="L5140" i="3" s="1"/>
  <c r="Q5139" i="3"/>
  <c r="P5139" i="3"/>
  <c r="O5139" i="3"/>
  <c r="N5139" i="3"/>
  <c r="M5139" i="3"/>
  <c r="K5139" i="3"/>
  <c r="I5139" i="3"/>
  <c r="L5139" i="3" s="1"/>
  <c r="Q5138" i="3"/>
  <c r="P5138" i="3"/>
  <c r="O5138" i="3"/>
  <c r="N5138" i="3"/>
  <c r="M5138" i="3"/>
  <c r="K5138" i="3"/>
  <c r="I5138" i="3"/>
  <c r="L5138" i="3" s="1"/>
  <c r="Q5137" i="3"/>
  <c r="P5137" i="3"/>
  <c r="O5137" i="3"/>
  <c r="N5137" i="3"/>
  <c r="M5137" i="3"/>
  <c r="K5137" i="3"/>
  <c r="I5137" i="3"/>
  <c r="L5137" i="3" s="1"/>
  <c r="Q5136" i="3"/>
  <c r="P5136" i="3"/>
  <c r="O5136" i="3"/>
  <c r="N5136" i="3"/>
  <c r="M5136" i="3"/>
  <c r="K5136" i="3"/>
  <c r="I5136" i="3"/>
  <c r="Q5135" i="3"/>
  <c r="P5135" i="3"/>
  <c r="O5135" i="3"/>
  <c r="N5135" i="3"/>
  <c r="M5135" i="3"/>
  <c r="K5135" i="3"/>
  <c r="I5135" i="3"/>
  <c r="L5135" i="3" s="1"/>
  <c r="Q5134" i="3"/>
  <c r="P5134" i="3"/>
  <c r="O5134" i="3"/>
  <c r="N5134" i="3"/>
  <c r="M5134" i="3"/>
  <c r="K5134" i="3"/>
  <c r="I5134" i="3"/>
  <c r="J5134" i="3" s="1"/>
  <c r="Q5133" i="3"/>
  <c r="P5133" i="3"/>
  <c r="O5133" i="3"/>
  <c r="N5133" i="3"/>
  <c r="M5133" i="3"/>
  <c r="K5133" i="3"/>
  <c r="I5133" i="3"/>
  <c r="J5133" i="3" s="1"/>
  <c r="Q5132" i="3"/>
  <c r="P5132" i="3"/>
  <c r="O5132" i="3"/>
  <c r="N5132" i="3"/>
  <c r="M5132" i="3"/>
  <c r="K5132" i="3"/>
  <c r="I5132" i="3"/>
  <c r="L5132" i="3" s="1"/>
  <c r="Q5131" i="3"/>
  <c r="P5131" i="3"/>
  <c r="O5131" i="3"/>
  <c r="N5131" i="3"/>
  <c r="M5131" i="3"/>
  <c r="K5131" i="3"/>
  <c r="I5131" i="3"/>
  <c r="L5131" i="3" s="1"/>
  <c r="Q5130" i="3"/>
  <c r="P5130" i="3"/>
  <c r="O5130" i="3"/>
  <c r="N5130" i="3"/>
  <c r="M5130" i="3"/>
  <c r="K5130" i="3"/>
  <c r="I5130" i="3"/>
  <c r="L5130" i="3" s="1"/>
  <c r="Q5129" i="3"/>
  <c r="P5129" i="3"/>
  <c r="O5129" i="3"/>
  <c r="N5129" i="3"/>
  <c r="M5129" i="3"/>
  <c r="K5129" i="3"/>
  <c r="I5129" i="3"/>
  <c r="L5129" i="3" s="1"/>
  <c r="Q5128" i="3"/>
  <c r="P5128" i="3"/>
  <c r="O5128" i="3"/>
  <c r="N5128" i="3"/>
  <c r="M5128" i="3"/>
  <c r="K5128" i="3"/>
  <c r="I5128" i="3"/>
  <c r="Q5127" i="3"/>
  <c r="P5127" i="3"/>
  <c r="O5127" i="3"/>
  <c r="N5127" i="3"/>
  <c r="M5127" i="3"/>
  <c r="K5127" i="3"/>
  <c r="I5127" i="3"/>
  <c r="L5127" i="3" s="1"/>
  <c r="Q5126" i="3"/>
  <c r="P5126" i="3"/>
  <c r="O5126" i="3"/>
  <c r="N5126" i="3"/>
  <c r="M5126" i="3"/>
  <c r="K5126" i="3"/>
  <c r="I5126" i="3"/>
  <c r="J5126" i="3" s="1"/>
  <c r="Q5125" i="3"/>
  <c r="P5125" i="3"/>
  <c r="O5125" i="3"/>
  <c r="N5125" i="3"/>
  <c r="M5125" i="3"/>
  <c r="K5125" i="3"/>
  <c r="I5125" i="3"/>
  <c r="J5125" i="3" s="1"/>
  <c r="Q5124" i="3"/>
  <c r="P5124" i="3"/>
  <c r="O5124" i="3"/>
  <c r="N5124" i="3"/>
  <c r="M5124" i="3"/>
  <c r="K5124" i="3"/>
  <c r="I5124" i="3"/>
  <c r="L5124" i="3" s="1"/>
  <c r="Q5123" i="3"/>
  <c r="P5123" i="3"/>
  <c r="O5123" i="3"/>
  <c r="N5123" i="3"/>
  <c r="M5123" i="3"/>
  <c r="K5123" i="3"/>
  <c r="I5123" i="3"/>
  <c r="L5123" i="3" s="1"/>
  <c r="Q5122" i="3"/>
  <c r="P5122" i="3"/>
  <c r="O5122" i="3"/>
  <c r="N5122" i="3"/>
  <c r="M5122" i="3"/>
  <c r="K5122" i="3"/>
  <c r="I5122" i="3"/>
  <c r="L5122" i="3" s="1"/>
  <c r="Q5121" i="3"/>
  <c r="P5121" i="3"/>
  <c r="O5121" i="3"/>
  <c r="N5121" i="3"/>
  <c r="M5121" i="3"/>
  <c r="K5121" i="3"/>
  <c r="I5121" i="3"/>
  <c r="L5121" i="3" s="1"/>
  <c r="Q5120" i="3"/>
  <c r="P5120" i="3"/>
  <c r="O5120" i="3"/>
  <c r="N5120" i="3"/>
  <c r="M5120" i="3"/>
  <c r="K5120" i="3"/>
  <c r="I5120" i="3"/>
  <c r="Q5119" i="3"/>
  <c r="P5119" i="3"/>
  <c r="O5119" i="3"/>
  <c r="N5119" i="3"/>
  <c r="M5119" i="3"/>
  <c r="K5119" i="3"/>
  <c r="I5119" i="3"/>
  <c r="L5119" i="3" s="1"/>
  <c r="Q5118" i="3"/>
  <c r="P5118" i="3"/>
  <c r="O5118" i="3"/>
  <c r="N5118" i="3"/>
  <c r="M5118" i="3"/>
  <c r="K5118" i="3"/>
  <c r="I5118" i="3"/>
  <c r="J5118" i="3" s="1"/>
  <c r="Q5117" i="3"/>
  <c r="P5117" i="3"/>
  <c r="O5117" i="3"/>
  <c r="N5117" i="3"/>
  <c r="M5117" i="3"/>
  <c r="K5117" i="3"/>
  <c r="I5117" i="3"/>
  <c r="J5117" i="3" s="1"/>
  <c r="Q5116" i="3"/>
  <c r="P5116" i="3"/>
  <c r="O5116" i="3"/>
  <c r="N5116" i="3"/>
  <c r="M5116" i="3"/>
  <c r="K5116" i="3"/>
  <c r="I5116" i="3"/>
  <c r="L5116" i="3" s="1"/>
  <c r="Q5115" i="3"/>
  <c r="P5115" i="3"/>
  <c r="O5115" i="3"/>
  <c r="N5115" i="3"/>
  <c r="M5115" i="3"/>
  <c r="K5115" i="3"/>
  <c r="I5115" i="3"/>
  <c r="L5115" i="3" s="1"/>
  <c r="Q5114" i="3"/>
  <c r="P5114" i="3"/>
  <c r="O5114" i="3"/>
  <c r="N5114" i="3"/>
  <c r="M5114" i="3"/>
  <c r="K5114" i="3"/>
  <c r="I5114" i="3"/>
  <c r="L5114" i="3" s="1"/>
  <c r="Q5113" i="3"/>
  <c r="P5113" i="3"/>
  <c r="O5113" i="3"/>
  <c r="N5113" i="3"/>
  <c r="M5113" i="3"/>
  <c r="K5113" i="3"/>
  <c r="I5113" i="3"/>
  <c r="L5113" i="3" s="1"/>
  <c r="Q5112" i="3"/>
  <c r="P5112" i="3"/>
  <c r="O5112" i="3"/>
  <c r="N5112" i="3"/>
  <c r="M5112" i="3"/>
  <c r="K5112" i="3"/>
  <c r="I5112" i="3"/>
  <c r="Q5111" i="3"/>
  <c r="P5111" i="3"/>
  <c r="O5111" i="3"/>
  <c r="N5111" i="3"/>
  <c r="M5111" i="3"/>
  <c r="K5111" i="3"/>
  <c r="I5111" i="3"/>
  <c r="L5111" i="3" s="1"/>
  <c r="Q5110" i="3"/>
  <c r="P5110" i="3"/>
  <c r="O5110" i="3"/>
  <c r="N5110" i="3"/>
  <c r="M5110" i="3"/>
  <c r="K5110" i="3"/>
  <c r="I5110" i="3"/>
  <c r="J5110" i="3" s="1"/>
  <c r="Q5109" i="3"/>
  <c r="P5109" i="3"/>
  <c r="O5109" i="3"/>
  <c r="N5109" i="3"/>
  <c r="M5109" i="3"/>
  <c r="K5109" i="3"/>
  <c r="I5109" i="3"/>
  <c r="J5109" i="3" s="1"/>
  <c r="Q5108" i="3"/>
  <c r="P5108" i="3"/>
  <c r="O5108" i="3"/>
  <c r="N5108" i="3"/>
  <c r="M5108" i="3"/>
  <c r="K5108" i="3"/>
  <c r="I5108" i="3"/>
  <c r="L5108" i="3" s="1"/>
  <c r="Q5107" i="3"/>
  <c r="P5107" i="3"/>
  <c r="O5107" i="3"/>
  <c r="N5107" i="3"/>
  <c r="M5107" i="3"/>
  <c r="K5107" i="3"/>
  <c r="I5107" i="3"/>
  <c r="L5107" i="3" s="1"/>
  <c r="Q5106" i="3"/>
  <c r="P5106" i="3"/>
  <c r="O5106" i="3"/>
  <c r="N5106" i="3"/>
  <c r="M5106" i="3"/>
  <c r="K5106" i="3"/>
  <c r="I5106" i="3"/>
  <c r="L5106" i="3" s="1"/>
  <c r="Q5105" i="3"/>
  <c r="P5105" i="3"/>
  <c r="O5105" i="3"/>
  <c r="N5105" i="3"/>
  <c r="M5105" i="3"/>
  <c r="K5105" i="3"/>
  <c r="I5105" i="3"/>
  <c r="L5105" i="3" s="1"/>
  <c r="Q5104" i="3"/>
  <c r="P5104" i="3"/>
  <c r="O5104" i="3"/>
  <c r="N5104" i="3"/>
  <c r="M5104" i="3"/>
  <c r="K5104" i="3"/>
  <c r="I5104" i="3"/>
  <c r="Q5103" i="3"/>
  <c r="P5103" i="3"/>
  <c r="O5103" i="3"/>
  <c r="N5103" i="3"/>
  <c r="M5103" i="3"/>
  <c r="K5103" i="3"/>
  <c r="I5103" i="3"/>
  <c r="Q5102" i="3"/>
  <c r="P5102" i="3"/>
  <c r="O5102" i="3"/>
  <c r="N5102" i="3"/>
  <c r="M5102" i="3"/>
  <c r="K5102" i="3"/>
  <c r="I5102" i="3"/>
  <c r="J5102" i="3" s="1"/>
  <c r="Q5101" i="3"/>
  <c r="P5101" i="3"/>
  <c r="O5101" i="3"/>
  <c r="N5101" i="3"/>
  <c r="M5101" i="3"/>
  <c r="K5101" i="3"/>
  <c r="I5101" i="3"/>
  <c r="J5101" i="3" s="1"/>
  <c r="Q5100" i="3"/>
  <c r="P5100" i="3"/>
  <c r="O5100" i="3"/>
  <c r="N5100" i="3"/>
  <c r="M5100" i="3"/>
  <c r="K5100" i="3"/>
  <c r="I5100" i="3"/>
  <c r="Q5099" i="3"/>
  <c r="P5099" i="3"/>
  <c r="O5099" i="3"/>
  <c r="N5099" i="3"/>
  <c r="M5099" i="3"/>
  <c r="K5099" i="3"/>
  <c r="I5099" i="3"/>
  <c r="L5099" i="3" s="1"/>
  <c r="Q5098" i="3"/>
  <c r="P5098" i="3"/>
  <c r="O5098" i="3"/>
  <c r="N5098" i="3"/>
  <c r="M5098" i="3"/>
  <c r="K5098" i="3"/>
  <c r="I5098" i="3"/>
  <c r="L5098" i="3" s="1"/>
  <c r="Q5097" i="3"/>
  <c r="P5097" i="3"/>
  <c r="O5097" i="3"/>
  <c r="N5097" i="3"/>
  <c r="M5097" i="3"/>
  <c r="K5097" i="3"/>
  <c r="I5097" i="3"/>
  <c r="L5097" i="3" s="1"/>
  <c r="Q5096" i="3"/>
  <c r="P5096" i="3"/>
  <c r="O5096" i="3"/>
  <c r="N5096" i="3"/>
  <c r="M5096" i="3"/>
  <c r="K5096" i="3"/>
  <c r="I5096" i="3"/>
  <c r="Q5095" i="3"/>
  <c r="P5095" i="3"/>
  <c r="O5095" i="3"/>
  <c r="N5095" i="3"/>
  <c r="M5095" i="3"/>
  <c r="K5095" i="3"/>
  <c r="I5095" i="3"/>
  <c r="J5095" i="3" s="1"/>
  <c r="Q5094" i="3"/>
  <c r="P5094" i="3"/>
  <c r="O5094" i="3"/>
  <c r="N5094" i="3"/>
  <c r="M5094" i="3"/>
  <c r="K5094" i="3"/>
  <c r="I5094" i="3"/>
  <c r="J5094" i="3" s="1"/>
  <c r="Q5093" i="3"/>
  <c r="P5093" i="3"/>
  <c r="O5093" i="3"/>
  <c r="N5093" i="3"/>
  <c r="M5093" i="3"/>
  <c r="K5093" i="3"/>
  <c r="I5093" i="3"/>
  <c r="J5093" i="3" s="1"/>
  <c r="Q5092" i="3"/>
  <c r="P5092" i="3"/>
  <c r="O5092" i="3"/>
  <c r="N5092" i="3"/>
  <c r="M5092" i="3"/>
  <c r="K5092" i="3"/>
  <c r="I5092" i="3"/>
  <c r="L5092" i="3" s="1"/>
  <c r="Q5091" i="3"/>
  <c r="P5091" i="3"/>
  <c r="O5091" i="3"/>
  <c r="N5091" i="3"/>
  <c r="M5091" i="3"/>
  <c r="K5091" i="3"/>
  <c r="I5091" i="3"/>
  <c r="L5091" i="3" s="1"/>
  <c r="Q5090" i="3"/>
  <c r="P5090" i="3"/>
  <c r="O5090" i="3"/>
  <c r="N5090" i="3"/>
  <c r="M5090" i="3"/>
  <c r="K5090" i="3"/>
  <c r="I5090" i="3"/>
  <c r="L5090" i="3" s="1"/>
  <c r="Q5089" i="3"/>
  <c r="P5089" i="3"/>
  <c r="O5089" i="3"/>
  <c r="N5089" i="3"/>
  <c r="M5089" i="3"/>
  <c r="K5089" i="3"/>
  <c r="I5089" i="3"/>
  <c r="L5089" i="3" s="1"/>
  <c r="Q5088" i="3"/>
  <c r="P5088" i="3"/>
  <c r="O5088" i="3"/>
  <c r="N5088" i="3"/>
  <c r="M5088" i="3"/>
  <c r="K5088" i="3"/>
  <c r="I5088" i="3"/>
  <c r="Q5087" i="3"/>
  <c r="P5087" i="3"/>
  <c r="O5087" i="3"/>
  <c r="N5087" i="3"/>
  <c r="M5087" i="3"/>
  <c r="K5087" i="3"/>
  <c r="I5087" i="3"/>
  <c r="J5087" i="3" s="1"/>
  <c r="Q5086" i="3"/>
  <c r="P5086" i="3"/>
  <c r="O5086" i="3"/>
  <c r="N5086" i="3"/>
  <c r="M5086" i="3"/>
  <c r="K5086" i="3"/>
  <c r="I5086" i="3"/>
  <c r="J5086" i="3" s="1"/>
  <c r="Q5085" i="3"/>
  <c r="P5085" i="3"/>
  <c r="O5085" i="3"/>
  <c r="N5085" i="3"/>
  <c r="M5085" i="3"/>
  <c r="K5085" i="3"/>
  <c r="I5085" i="3"/>
  <c r="J5085" i="3" s="1"/>
  <c r="Q5084" i="3"/>
  <c r="P5084" i="3"/>
  <c r="O5084" i="3"/>
  <c r="N5084" i="3"/>
  <c r="M5084" i="3"/>
  <c r="K5084" i="3"/>
  <c r="I5084" i="3"/>
  <c r="L5084" i="3" s="1"/>
  <c r="Q5083" i="3"/>
  <c r="P5083" i="3"/>
  <c r="O5083" i="3"/>
  <c r="N5083" i="3"/>
  <c r="M5083" i="3"/>
  <c r="K5083" i="3"/>
  <c r="I5083" i="3"/>
  <c r="L5083" i="3" s="1"/>
  <c r="Q5082" i="3"/>
  <c r="P5082" i="3"/>
  <c r="O5082" i="3"/>
  <c r="N5082" i="3"/>
  <c r="M5082" i="3"/>
  <c r="K5082" i="3"/>
  <c r="I5082" i="3"/>
  <c r="L5082" i="3" s="1"/>
  <c r="Q5081" i="3"/>
  <c r="P5081" i="3"/>
  <c r="O5081" i="3"/>
  <c r="N5081" i="3"/>
  <c r="M5081" i="3"/>
  <c r="K5081" i="3"/>
  <c r="I5081" i="3"/>
  <c r="L5081" i="3" s="1"/>
  <c r="Q5080" i="3"/>
  <c r="P5080" i="3"/>
  <c r="O5080" i="3"/>
  <c r="N5080" i="3"/>
  <c r="M5080" i="3"/>
  <c r="K5080" i="3"/>
  <c r="I5080" i="3"/>
  <c r="Q5079" i="3"/>
  <c r="P5079" i="3"/>
  <c r="O5079" i="3"/>
  <c r="N5079" i="3"/>
  <c r="M5079" i="3"/>
  <c r="K5079" i="3"/>
  <c r="I5079" i="3"/>
  <c r="L5079" i="3" s="1"/>
  <c r="Q5078" i="3"/>
  <c r="P5078" i="3"/>
  <c r="O5078" i="3"/>
  <c r="N5078" i="3"/>
  <c r="M5078" i="3"/>
  <c r="K5078" i="3"/>
  <c r="I5078" i="3"/>
  <c r="J5078" i="3" s="1"/>
  <c r="Q5077" i="3"/>
  <c r="P5077" i="3"/>
  <c r="O5077" i="3"/>
  <c r="N5077" i="3"/>
  <c r="M5077" i="3"/>
  <c r="K5077" i="3"/>
  <c r="I5077" i="3"/>
  <c r="J5077" i="3" s="1"/>
  <c r="Q5076" i="3"/>
  <c r="P5076" i="3"/>
  <c r="O5076" i="3"/>
  <c r="N5076" i="3"/>
  <c r="M5076" i="3"/>
  <c r="K5076" i="3"/>
  <c r="I5076" i="3"/>
  <c r="L5076" i="3" s="1"/>
  <c r="Q5075" i="3"/>
  <c r="P5075" i="3"/>
  <c r="O5075" i="3"/>
  <c r="N5075" i="3"/>
  <c r="M5075" i="3"/>
  <c r="K5075" i="3"/>
  <c r="I5075" i="3"/>
  <c r="L5075" i="3" s="1"/>
  <c r="Q5074" i="3"/>
  <c r="P5074" i="3"/>
  <c r="O5074" i="3"/>
  <c r="N5074" i="3"/>
  <c r="M5074" i="3"/>
  <c r="K5074" i="3"/>
  <c r="I5074" i="3"/>
  <c r="L5074" i="3" s="1"/>
  <c r="Q5073" i="3"/>
  <c r="P5073" i="3"/>
  <c r="O5073" i="3"/>
  <c r="N5073" i="3"/>
  <c r="M5073" i="3"/>
  <c r="K5073" i="3"/>
  <c r="I5073" i="3"/>
  <c r="L5073" i="3" s="1"/>
  <c r="Q5072" i="3"/>
  <c r="P5072" i="3"/>
  <c r="O5072" i="3"/>
  <c r="N5072" i="3"/>
  <c r="M5072" i="3"/>
  <c r="K5072" i="3"/>
  <c r="I5072" i="3"/>
  <c r="Q5071" i="3"/>
  <c r="P5071" i="3"/>
  <c r="O5071" i="3"/>
  <c r="N5071" i="3"/>
  <c r="M5071" i="3"/>
  <c r="K5071" i="3"/>
  <c r="I5071" i="3"/>
  <c r="L5071" i="3" s="1"/>
  <c r="Q5070" i="3"/>
  <c r="P5070" i="3"/>
  <c r="O5070" i="3"/>
  <c r="N5070" i="3"/>
  <c r="M5070" i="3"/>
  <c r="K5070" i="3"/>
  <c r="I5070" i="3"/>
  <c r="J5070" i="3" s="1"/>
  <c r="Q5069" i="3"/>
  <c r="P5069" i="3"/>
  <c r="O5069" i="3"/>
  <c r="N5069" i="3"/>
  <c r="M5069" i="3"/>
  <c r="K5069" i="3"/>
  <c r="I5069" i="3"/>
  <c r="J5069" i="3" s="1"/>
  <c r="Q5068" i="3"/>
  <c r="P5068" i="3"/>
  <c r="O5068" i="3"/>
  <c r="N5068" i="3"/>
  <c r="M5068" i="3"/>
  <c r="K5068" i="3"/>
  <c r="I5068" i="3"/>
  <c r="L5068" i="3" s="1"/>
  <c r="Q5067" i="3"/>
  <c r="P5067" i="3"/>
  <c r="O5067" i="3"/>
  <c r="N5067" i="3"/>
  <c r="M5067" i="3"/>
  <c r="K5067" i="3"/>
  <c r="I5067" i="3"/>
  <c r="L5067" i="3" s="1"/>
  <c r="Q5066" i="3"/>
  <c r="P5066" i="3"/>
  <c r="O5066" i="3"/>
  <c r="N5066" i="3"/>
  <c r="M5066" i="3"/>
  <c r="K5066" i="3"/>
  <c r="I5066" i="3"/>
  <c r="L5066" i="3" s="1"/>
  <c r="Q5065" i="3"/>
  <c r="P5065" i="3"/>
  <c r="O5065" i="3"/>
  <c r="N5065" i="3"/>
  <c r="M5065" i="3"/>
  <c r="K5065" i="3"/>
  <c r="I5065" i="3"/>
  <c r="L5065" i="3" s="1"/>
  <c r="Q5064" i="3"/>
  <c r="P5064" i="3"/>
  <c r="O5064" i="3"/>
  <c r="N5064" i="3"/>
  <c r="M5064" i="3"/>
  <c r="K5064" i="3"/>
  <c r="I5064" i="3"/>
  <c r="Q5063" i="3"/>
  <c r="P5063" i="3"/>
  <c r="O5063" i="3"/>
  <c r="N5063" i="3"/>
  <c r="M5063" i="3"/>
  <c r="K5063" i="3"/>
  <c r="I5063" i="3"/>
  <c r="J5063" i="3" s="1"/>
  <c r="Q5062" i="3"/>
  <c r="P5062" i="3"/>
  <c r="O5062" i="3"/>
  <c r="N5062" i="3"/>
  <c r="M5062" i="3"/>
  <c r="K5062" i="3"/>
  <c r="I5062" i="3"/>
  <c r="J5062" i="3" s="1"/>
  <c r="Q5061" i="3"/>
  <c r="P5061" i="3"/>
  <c r="O5061" i="3"/>
  <c r="N5061" i="3"/>
  <c r="M5061" i="3"/>
  <c r="K5061" i="3"/>
  <c r="I5061" i="3"/>
  <c r="J5061" i="3" s="1"/>
  <c r="Q5060" i="3"/>
  <c r="P5060" i="3"/>
  <c r="O5060" i="3"/>
  <c r="N5060" i="3"/>
  <c r="M5060" i="3"/>
  <c r="K5060" i="3"/>
  <c r="I5060" i="3"/>
  <c r="L5060" i="3" s="1"/>
  <c r="Q5059" i="3"/>
  <c r="P5059" i="3"/>
  <c r="O5059" i="3"/>
  <c r="N5059" i="3"/>
  <c r="M5059" i="3"/>
  <c r="K5059" i="3"/>
  <c r="I5059" i="3"/>
  <c r="L5059" i="3" s="1"/>
  <c r="Q5058" i="3"/>
  <c r="P5058" i="3"/>
  <c r="O5058" i="3"/>
  <c r="N5058" i="3"/>
  <c r="M5058" i="3"/>
  <c r="K5058" i="3"/>
  <c r="I5058" i="3"/>
  <c r="L5058" i="3" s="1"/>
  <c r="Q5057" i="3"/>
  <c r="P5057" i="3"/>
  <c r="O5057" i="3"/>
  <c r="N5057" i="3"/>
  <c r="M5057" i="3"/>
  <c r="K5057" i="3"/>
  <c r="I5057" i="3"/>
  <c r="L5057" i="3" s="1"/>
  <c r="Q5056" i="3"/>
  <c r="P5056" i="3"/>
  <c r="O5056" i="3"/>
  <c r="N5056" i="3"/>
  <c r="M5056" i="3"/>
  <c r="K5056" i="3"/>
  <c r="I5056" i="3"/>
  <c r="Q5055" i="3"/>
  <c r="P5055" i="3"/>
  <c r="O5055" i="3"/>
  <c r="N5055" i="3"/>
  <c r="M5055" i="3"/>
  <c r="K5055" i="3"/>
  <c r="I5055" i="3"/>
  <c r="L5055" i="3" s="1"/>
  <c r="Q5054" i="3"/>
  <c r="P5054" i="3"/>
  <c r="O5054" i="3"/>
  <c r="N5054" i="3"/>
  <c r="M5054" i="3"/>
  <c r="K5054" i="3"/>
  <c r="I5054" i="3"/>
  <c r="J5054" i="3" s="1"/>
  <c r="Q5053" i="3"/>
  <c r="P5053" i="3"/>
  <c r="O5053" i="3"/>
  <c r="N5053" i="3"/>
  <c r="M5053" i="3"/>
  <c r="K5053" i="3"/>
  <c r="I5053" i="3"/>
  <c r="J5053" i="3" s="1"/>
  <c r="Q5052" i="3"/>
  <c r="P5052" i="3"/>
  <c r="O5052" i="3"/>
  <c r="N5052" i="3"/>
  <c r="M5052" i="3"/>
  <c r="K5052" i="3"/>
  <c r="I5052" i="3"/>
  <c r="L5052" i="3" s="1"/>
  <c r="Q5051" i="3"/>
  <c r="P5051" i="3"/>
  <c r="O5051" i="3"/>
  <c r="N5051" i="3"/>
  <c r="M5051" i="3"/>
  <c r="K5051" i="3"/>
  <c r="I5051" i="3"/>
  <c r="L5051" i="3" s="1"/>
  <c r="Q5050" i="3"/>
  <c r="P5050" i="3"/>
  <c r="O5050" i="3"/>
  <c r="N5050" i="3"/>
  <c r="M5050" i="3"/>
  <c r="K5050" i="3"/>
  <c r="I5050" i="3"/>
  <c r="L5050" i="3" s="1"/>
  <c r="Q5049" i="3"/>
  <c r="P5049" i="3"/>
  <c r="O5049" i="3"/>
  <c r="N5049" i="3"/>
  <c r="M5049" i="3"/>
  <c r="K5049" i="3"/>
  <c r="I5049" i="3"/>
  <c r="L5049" i="3" s="1"/>
  <c r="Q5048" i="3"/>
  <c r="P5048" i="3"/>
  <c r="O5048" i="3"/>
  <c r="N5048" i="3"/>
  <c r="M5048" i="3"/>
  <c r="K5048" i="3"/>
  <c r="I5048" i="3"/>
  <c r="Q5047" i="3"/>
  <c r="P5047" i="3"/>
  <c r="O5047" i="3"/>
  <c r="N5047" i="3"/>
  <c r="M5047" i="3"/>
  <c r="K5047" i="3"/>
  <c r="I5047" i="3"/>
  <c r="L5047" i="3" s="1"/>
  <c r="Q5046" i="3"/>
  <c r="P5046" i="3"/>
  <c r="O5046" i="3"/>
  <c r="N5046" i="3"/>
  <c r="M5046" i="3"/>
  <c r="K5046" i="3"/>
  <c r="I5046" i="3"/>
  <c r="J5046" i="3" s="1"/>
  <c r="Q5045" i="3"/>
  <c r="P5045" i="3"/>
  <c r="O5045" i="3"/>
  <c r="N5045" i="3"/>
  <c r="M5045" i="3"/>
  <c r="K5045" i="3"/>
  <c r="I5045" i="3"/>
  <c r="J5045" i="3" s="1"/>
  <c r="Q5044" i="3"/>
  <c r="P5044" i="3"/>
  <c r="O5044" i="3"/>
  <c r="N5044" i="3"/>
  <c r="M5044" i="3"/>
  <c r="K5044" i="3"/>
  <c r="I5044" i="3"/>
  <c r="L5044" i="3" s="1"/>
  <c r="Q5043" i="3"/>
  <c r="P5043" i="3"/>
  <c r="O5043" i="3"/>
  <c r="N5043" i="3"/>
  <c r="M5043" i="3"/>
  <c r="K5043" i="3"/>
  <c r="I5043" i="3"/>
  <c r="L5043" i="3" s="1"/>
  <c r="Q5042" i="3"/>
  <c r="P5042" i="3"/>
  <c r="O5042" i="3"/>
  <c r="N5042" i="3"/>
  <c r="M5042" i="3"/>
  <c r="K5042" i="3"/>
  <c r="I5042" i="3"/>
  <c r="L5042" i="3" s="1"/>
  <c r="Q5041" i="3"/>
  <c r="P5041" i="3"/>
  <c r="O5041" i="3"/>
  <c r="N5041" i="3"/>
  <c r="M5041" i="3"/>
  <c r="K5041" i="3"/>
  <c r="I5041" i="3"/>
  <c r="Q5040" i="3"/>
  <c r="P5040" i="3"/>
  <c r="O5040" i="3"/>
  <c r="N5040" i="3"/>
  <c r="M5040" i="3"/>
  <c r="K5040" i="3"/>
  <c r="I5040" i="3"/>
  <c r="Q5039" i="3"/>
  <c r="P5039" i="3"/>
  <c r="O5039" i="3"/>
  <c r="N5039" i="3"/>
  <c r="M5039" i="3"/>
  <c r="K5039" i="3"/>
  <c r="I5039" i="3"/>
  <c r="Q5038" i="3"/>
  <c r="P5038" i="3"/>
  <c r="O5038" i="3"/>
  <c r="N5038" i="3"/>
  <c r="M5038" i="3"/>
  <c r="K5038" i="3"/>
  <c r="I5038" i="3"/>
  <c r="Q5037" i="3"/>
  <c r="P5037" i="3"/>
  <c r="O5037" i="3"/>
  <c r="N5037" i="3"/>
  <c r="M5037" i="3"/>
  <c r="K5037" i="3"/>
  <c r="I5037" i="3"/>
  <c r="Q5036" i="3"/>
  <c r="P5036" i="3"/>
  <c r="O5036" i="3"/>
  <c r="N5036" i="3"/>
  <c r="M5036" i="3"/>
  <c r="K5036" i="3"/>
  <c r="I5036" i="3"/>
  <c r="Q5035" i="3"/>
  <c r="P5035" i="3"/>
  <c r="O5035" i="3"/>
  <c r="N5035" i="3"/>
  <c r="M5035" i="3"/>
  <c r="K5035" i="3"/>
  <c r="I5035" i="3"/>
  <c r="L5035" i="3" s="1"/>
  <c r="Q5034" i="3"/>
  <c r="P5034" i="3"/>
  <c r="O5034" i="3"/>
  <c r="N5034" i="3"/>
  <c r="M5034" i="3"/>
  <c r="K5034" i="3"/>
  <c r="I5034" i="3"/>
  <c r="L5034" i="3" s="1"/>
  <c r="Q5033" i="3"/>
  <c r="P5033" i="3"/>
  <c r="O5033" i="3"/>
  <c r="N5033" i="3"/>
  <c r="M5033" i="3"/>
  <c r="K5033" i="3"/>
  <c r="I5033" i="3"/>
  <c r="L5033" i="3" s="1"/>
  <c r="Q5032" i="3"/>
  <c r="P5032" i="3"/>
  <c r="O5032" i="3"/>
  <c r="N5032" i="3"/>
  <c r="M5032" i="3"/>
  <c r="K5032" i="3"/>
  <c r="I5032" i="3"/>
  <c r="Q5031" i="3"/>
  <c r="P5031" i="3"/>
  <c r="O5031" i="3"/>
  <c r="N5031" i="3"/>
  <c r="M5031" i="3"/>
  <c r="K5031" i="3"/>
  <c r="I5031" i="3"/>
  <c r="J5031" i="3" s="1"/>
  <c r="Q5030" i="3"/>
  <c r="P5030" i="3"/>
  <c r="O5030" i="3"/>
  <c r="N5030" i="3"/>
  <c r="M5030" i="3"/>
  <c r="K5030" i="3"/>
  <c r="I5030" i="3"/>
  <c r="J5030" i="3" s="1"/>
  <c r="Q5029" i="3"/>
  <c r="P5029" i="3"/>
  <c r="O5029" i="3"/>
  <c r="N5029" i="3"/>
  <c r="M5029" i="3"/>
  <c r="K5029" i="3"/>
  <c r="I5029" i="3"/>
  <c r="J5029" i="3" s="1"/>
  <c r="Q5028" i="3"/>
  <c r="P5028" i="3"/>
  <c r="O5028" i="3"/>
  <c r="N5028" i="3"/>
  <c r="M5028" i="3"/>
  <c r="K5028" i="3"/>
  <c r="I5028" i="3"/>
  <c r="L5028" i="3" s="1"/>
  <c r="Q5027" i="3"/>
  <c r="P5027" i="3"/>
  <c r="O5027" i="3"/>
  <c r="N5027" i="3"/>
  <c r="M5027" i="3"/>
  <c r="K5027" i="3"/>
  <c r="I5027" i="3"/>
  <c r="L5027" i="3" s="1"/>
  <c r="Q5026" i="3"/>
  <c r="P5026" i="3"/>
  <c r="O5026" i="3"/>
  <c r="N5026" i="3"/>
  <c r="M5026" i="3"/>
  <c r="K5026" i="3"/>
  <c r="I5026" i="3"/>
  <c r="L5026" i="3" s="1"/>
  <c r="Q5025" i="3"/>
  <c r="P5025" i="3"/>
  <c r="O5025" i="3"/>
  <c r="N5025" i="3"/>
  <c r="M5025" i="3"/>
  <c r="K5025" i="3"/>
  <c r="I5025" i="3"/>
  <c r="L5025" i="3" s="1"/>
  <c r="Q5024" i="3"/>
  <c r="P5024" i="3"/>
  <c r="O5024" i="3"/>
  <c r="N5024" i="3"/>
  <c r="M5024" i="3"/>
  <c r="K5024" i="3"/>
  <c r="I5024" i="3"/>
  <c r="Q5023" i="3"/>
  <c r="P5023" i="3"/>
  <c r="O5023" i="3"/>
  <c r="N5023" i="3"/>
  <c r="M5023" i="3"/>
  <c r="K5023" i="3"/>
  <c r="I5023" i="3"/>
  <c r="J5023" i="3" s="1"/>
  <c r="Q5022" i="3"/>
  <c r="P5022" i="3"/>
  <c r="O5022" i="3"/>
  <c r="N5022" i="3"/>
  <c r="M5022" i="3"/>
  <c r="K5022" i="3"/>
  <c r="I5022" i="3"/>
  <c r="J5022" i="3" s="1"/>
  <c r="Q5021" i="3"/>
  <c r="P5021" i="3"/>
  <c r="O5021" i="3"/>
  <c r="N5021" i="3"/>
  <c r="M5021" i="3"/>
  <c r="K5021" i="3"/>
  <c r="I5021" i="3"/>
  <c r="J5021" i="3" s="1"/>
  <c r="Q5020" i="3"/>
  <c r="P5020" i="3"/>
  <c r="O5020" i="3"/>
  <c r="N5020" i="3"/>
  <c r="M5020" i="3"/>
  <c r="K5020" i="3"/>
  <c r="I5020" i="3"/>
  <c r="L5020" i="3" s="1"/>
  <c r="Q5019" i="3"/>
  <c r="P5019" i="3"/>
  <c r="O5019" i="3"/>
  <c r="N5019" i="3"/>
  <c r="M5019" i="3"/>
  <c r="K5019" i="3"/>
  <c r="I5019" i="3"/>
  <c r="L5019" i="3" s="1"/>
  <c r="Q5018" i="3"/>
  <c r="P5018" i="3"/>
  <c r="O5018" i="3"/>
  <c r="N5018" i="3"/>
  <c r="M5018" i="3"/>
  <c r="K5018" i="3"/>
  <c r="I5018" i="3"/>
  <c r="L5018" i="3" s="1"/>
  <c r="Q5017" i="3"/>
  <c r="P5017" i="3"/>
  <c r="O5017" i="3"/>
  <c r="N5017" i="3"/>
  <c r="M5017" i="3"/>
  <c r="K5017" i="3"/>
  <c r="I5017" i="3"/>
  <c r="L5017" i="3" s="1"/>
  <c r="Q5016" i="3"/>
  <c r="P5016" i="3"/>
  <c r="O5016" i="3"/>
  <c r="N5016" i="3"/>
  <c r="M5016" i="3"/>
  <c r="K5016" i="3"/>
  <c r="I5016" i="3"/>
  <c r="Q5015" i="3"/>
  <c r="P5015" i="3"/>
  <c r="O5015" i="3"/>
  <c r="N5015" i="3"/>
  <c r="M5015" i="3"/>
  <c r="K5015" i="3"/>
  <c r="I5015" i="3"/>
  <c r="Q5014" i="3"/>
  <c r="P5014" i="3"/>
  <c r="O5014" i="3"/>
  <c r="N5014" i="3"/>
  <c r="M5014" i="3"/>
  <c r="K5014" i="3"/>
  <c r="I5014" i="3"/>
  <c r="J5014" i="3" s="1"/>
  <c r="Q5013" i="3"/>
  <c r="P5013" i="3"/>
  <c r="O5013" i="3"/>
  <c r="N5013" i="3"/>
  <c r="M5013" i="3"/>
  <c r="K5013" i="3"/>
  <c r="I5013" i="3"/>
  <c r="J5013" i="3" s="1"/>
  <c r="Q5012" i="3"/>
  <c r="P5012" i="3"/>
  <c r="O5012" i="3"/>
  <c r="N5012" i="3"/>
  <c r="M5012" i="3"/>
  <c r="K5012" i="3"/>
  <c r="I5012" i="3"/>
  <c r="L5012" i="3" s="1"/>
  <c r="Q5011" i="3"/>
  <c r="P5011" i="3"/>
  <c r="O5011" i="3"/>
  <c r="N5011" i="3"/>
  <c r="M5011" i="3"/>
  <c r="K5011" i="3"/>
  <c r="I5011" i="3"/>
  <c r="L5011" i="3" s="1"/>
  <c r="Q5010" i="3"/>
  <c r="P5010" i="3"/>
  <c r="O5010" i="3"/>
  <c r="N5010" i="3"/>
  <c r="M5010" i="3"/>
  <c r="K5010" i="3"/>
  <c r="I5010" i="3"/>
  <c r="L5010" i="3" s="1"/>
  <c r="Q5009" i="3"/>
  <c r="P5009" i="3"/>
  <c r="O5009" i="3"/>
  <c r="N5009" i="3"/>
  <c r="M5009" i="3"/>
  <c r="K5009" i="3"/>
  <c r="I5009" i="3"/>
  <c r="L5009" i="3" s="1"/>
  <c r="Q5008" i="3"/>
  <c r="P5008" i="3"/>
  <c r="O5008" i="3"/>
  <c r="N5008" i="3"/>
  <c r="M5008" i="3"/>
  <c r="K5008" i="3"/>
  <c r="I5008" i="3"/>
  <c r="Q5007" i="3"/>
  <c r="P5007" i="3"/>
  <c r="O5007" i="3"/>
  <c r="N5007" i="3"/>
  <c r="M5007" i="3"/>
  <c r="K5007" i="3"/>
  <c r="I5007" i="3"/>
  <c r="J5007" i="3" s="1"/>
  <c r="Q5006" i="3"/>
  <c r="P5006" i="3"/>
  <c r="O5006" i="3"/>
  <c r="N5006" i="3"/>
  <c r="M5006" i="3"/>
  <c r="K5006" i="3"/>
  <c r="I5006" i="3"/>
  <c r="J5006" i="3" s="1"/>
  <c r="Q5005" i="3"/>
  <c r="P5005" i="3"/>
  <c r="O5005" i="3"/>
  <c r="N5005" i="3"/>
  <c r="M5005" i="3"/>
  <c r="K5005" i="3"/>
  <c r="I5005" i="3"/>
  <c r="J5005" i="3" s="1"/>
  <c r="Q5004" i="3"/>
  <c r="P5004" i="3"/>
  <c r="O5004" i="3"/>
  <c r="N5004" i="3"/>
  <c r="M5004" i="3"/>
  <c r="K5004" i="3"/>
  <c r="I5004" i="3"/>
  <c r="L5004" i="3" s="1"/>
  <c r="Q5003" i="3"/>
  <c r="P5003" i="3"/>
  <c r="O5003" i="3"/>
  <c r="N5003" i="3"/>
  <c r="M5003" i="3"/>
  <c r="K5003" i="3"/>
  <c r="I5003" i="3"/>
  <c r="L5003" i="3" s="1"/>
  <c r="Q5002" i="3"/>
  <c r="P5002" i="3"/>
  <c r="O5002" i="3"/>
  <c r="N5002" i="3"/>
  <c r="M5002" i="3"/>
  <c r="K5002" i="3"/>
  <c r="I5002" i="3"/>
  <c r="L5002" i="3" s="1"/>
  <c r="Q5001" i="3"/>
  <c r="P5001" i="3"/>
  <c r="O5001" i="3"/>
  <c r="N5001" i="3"/>
  <c r="M5001" i="3"/>
  <c r="K5001" i="3"/>
  <c r="I5001" i="3"/>
  <c r="L5001" i="3" s="1"/>
  <c r="Q5000" i="3"/>
  <c r="P5000" i="3"/>
  <c r="O5000" i="3"/>
  <c r="N5000" i="3"/>
  <c r="M5000" i="3"/>
  <c r="K5000" i="3"/>
  <c r="I5000" i="3"/>
  <c r="Q4999" i="3"/>
  <c r="P4999" i="3"/>
  <c r="O4999" i="3"/>
  <c r="N4999" i="3"/>
  <c r="M4999" i="3"/>
  <c r="K4999" i="3"/>
  <c r="I4999" i="3"/>
  <c r="L4999" i="3" s="1"/>
  <c r="Q4998" i="3"/>
  <c r="P4998" i="3"/>
  <c r="O4998" i="3"/>
  <c r="N4998" i="3"/>
  <c r="M4998" i="3"/>
  <c r="K4998" i="3"/>
  <c r="I4998" i="3"/>
  <c r="J4998" i="3" s="1"/>
  <c r="Q4997" i="3"/>
  <c r="P4997" i="3"/>
  <c r="O4997" i="3"/>
  <c r="N4997" i="3"/>
  <c r="M4997" i="3"/>
  <c r="K4997" i="3"/>
  <c r="I4997" i="3"/>
  <c r="J4997" i="3" s="1"/>
  <c r="Q4996" i="3"/>
  <c r="P4996" i="3"/>
  <c r="O4996" i="3"/>
  <c r="N4996" i="3"/>
  <c r="M4996" i="3"/>
  <c r="K4996" i="3"/>
  <c r="I4996" i="3"/>
  <c r="Q4995" i="3"/>
  <c r="P4995" i="3"/>
  <c r="O4995" i="3"/>
  <c r="N4995" i="3"/>
  <c r="M4995" i="3"/>
  <c r="K4995" i="3"/>
  <c r="I4995" i="3"/>
  <c r="L4995" i="3" s="1"/>
  <c r="Q4994" i="3"/>
  <c r="P4994" i="3"/>
  <c r="O4994" i="3"/>
  <c r="N4994" i="3"/>
  <c r="M4994" i="3"/>
  <c r="K4994" i="3"/>
  <c r="I4994" i="3"/>
  <c r="L4994" i="3" s="1"/>
  <c r="Q4993" i="3"/>
  <c r="P4993" i="3"/>
  <c r="O4993" i="3"/>
  <c r="N4993" i="3"/>
  <c r="M4993" i="3"/>
  <c r="K4993" i="3"/>
  <c r="I4993" i="3"/>
  <c r="L4993" i="3" s="1"/>
  <c r="Q4992" i="3"/>
  <c r="P4992" i="3"/>
  <c r="O4992" i="3"/>
  <c r="N4992" i="3"/>
  <c r="M4992" i="3"/>
  <c r="K4992" i="3"/>
  <c r="I4992" i="3"/>
  <c r="Q4991" i="3"/>
  <c r="P4991" i="3"/>
  <c r="O4991" i="3"/>
  <c r="N4991" i="3"/>
  <c r="M4991" i="3"/>
  <c r="K4991" i="3"/>
  <c r="I4991" i="3"/>
  <c r="L4991" i="3" s="1"/>
  <c r="Q4990" i="3"/>
  <c r="P4990" i="3"/>
  <c r="O4990" i="3"/>
  <c r="N4990" i="3"/>
  <c r="M4990" i="3"/>
  <c r="K4990" i="3"/>
  <c r="I4990" i="3"/>
  <c r="J4990" i="3" s="1"/>
  <c r="Q4989" i="3"/>
  <c r="P4989" i="3"/>
  <c r="O4989" i="3"/>
  <c r="N4989" i="3"/>
  <c r="M4989" i="3"/>
  <c r="K4989" i="3"/>
  <c r="I4989" i="3"/>
  <c r="J4989" i="3" s="1"/>
  <c r="Q4988" i="3"/>
  <c r="P4988" i="3"/>
  <c r="O4988" i="3"/>
  <c r="N4988" i="3"/>
  <c r="M4988" i="3"/>
  <c r="K4988" i="3"/>
  <c r="I4988" i="3"/>
  <c r="L4988" i="3" s="1"/>
  <c r="Q4987" i="3"/>
  <c r="P4987" i="3"/>
  <c r="O4987" i="3"/>
  <c r="N4987" i="3"/>
  <c r="M4987" i="3"/>
  <c r="K4987" i="3"/>
  <c r="I4987" i="3"/>
  <c r="L4987" i="3" s="1"/>
  <c r="Q4986" i="3"/>
  <c r="P4986" i="3"/>
  <c r="O4986" i="3"/>
  <c r="N4986" i="3"/>
  <c r="M4986" i="3"/>
  <c r="K4986" i="3"/>
  <c r="I4986" i="3"/>
  <c r="L4986" i="3" s="1"/>
  <c r="Q4985" i="3"/>
  <c r="P4985" i="3"/>
  <c r="O4985" i="3"/>
  <c r="N4985" i="3"/>
  <c r="M4985" i="3"/>
  <c r="K4985" i="3"/>
  <c r="I4985" i="3"/>
  <c r="L4985" i="3" s="1"/>
  <c r="Q4984" i="3"/>
  <c r="P4984" i="3"/>
  <c r="O4984" i="3"/>
  <c r="N4984" i="3"/>
  <c r="M4984" i="3"/>
  <c r="K4984" i="3"/>
  <c r="I4984" i="3"/>
  <c r="Q4983" i="3"/>
  <c r="P4983" i="3"/>
  <c r="O4983" i="3"/>
  <c r="N4983" i="3"/>
  <c r="M4983" i="3"/>
  <c r="K4983" i="3"/>
  <c r="I4983" i="3"/>
  <c r="L4983" i="3" s="1"/>
  <c r="Q4982" i="3"/>
  <c r="P4982" i="3"/>
  <c r="O4982" i="3"/>
  <c r="N4982" i="3"/>
  <c r="M4982" i="3"/>
  <c r="K4982" i="3"/>
  <c r="I4982" i="3"/>
  <c r="J4982" i="3" s="1"/>
  <c r="Q4981" i="3"/>
  <c r="P4981" i="3"/>
  <c r="O4981" i="3"/>
  <c r="N4981" i="3"/>
  <c r="M4981" i="3"/>
  <c r="K4981" i="3"/>
  <c r="I4981" i="3"/>
  <c r="J4981" i="3" s="1"/>
  <c r="Q4980" i="3"/>
  <c r="P4980" i="3"/>
  <c r="O4980" i="3"/>
  <c r="N4980" i="3"/>
  <c r="M4980" i="3"/>
  <c r="K4980" i="3"/>
  <c r="I4980" i="3"/>
  <c r="L4980" i="3" s="1"/>
  <c r="Q4979" i="3"/>
  <c r="P4979" i="3"/>
  <c r="O4979" i="3"/>
  <c r="N4979" i="3"/>
  <c r="M4979" i="3"/>
  <c r="K4979" i="3"/>
  <c r="I4979" i="3"/>
  <c r="L4979" i="3" s="1"/>
  <c r="Q4978" i="3"/>
  <c r="P4978" i="3"/>
  <c r="O4978" i="3"/>
  <c r="N4978" i="3"/>
  <c r="M4978" i="3"/>
  <c r="K4978" i="3"/>
  <c r="I4978" i="3"/>
  <c r="L4978" i="3" s="1"/>
  <c r="Q4977" i="3"/>
  <c r="P4977" i="3"/>
  <c r="O4977" i="3"/>
  <c r="N4977" i="3"/>
  <c r="M4977" i="3"/>
  <c r="K4977" i="3"/>
  <c r="I4977" i="3"/>
  <c r="L4977" i="3" s="1"/>
  <c r="Q4976" i="3"/>
  <c r="P4976" i="3"/>
  <c r="O4976" i="3"/>
  <c r="N4976" i="3"/>
  <c r="M4976" i="3"/>
  <c r="K4976" i="3"/>
  <c r="I4976" i="3"/>
  <c r="Q4975" i="3"/>
  <c r="P4975" i="3"/>
  <c r="O4975" i="3"/>
  <c r="N4975" i="3"/>
  <c r="M4975" i="3"/>
  <c r="K4975" i="3"/>
  <c r="I4975" i="3"/>
  <c r="Q4974" i="3"/>
  <c r="P4974" i="3"/>
  <c r="O4974" i="3"/>
  <c r="N4974" i="3"/>
  <c r="M4974" i="3"/>
  <c r="K4974" i="3"/>
  <c r="I4974" i="3"/>
  <c r="Q4973" i="3"/>
  <c r="P4973" i="3"/>
  <c r="O4973" i="3"/>
  <c r="N4973" i="3"/>
  <c r="M4973" i="3"/>
  <c r="K4973" i="3"/>
  <c r="I4973" i="3"/>
  <c r="Q4972" i="3"/>
  <c r="P4972" i="3"/>
  <c r="O4972" i="3"/>
  <c r="N4972" i="3"/>
  <c r="M4972" i="3"/>
  <c r="K4972" i="3"/>
  <c r="I4972" i="3"/>
  <c r="L4972" i="3" s="1"/>
  <c r="Q4971" i="3"/>
  <c r="P4971" i="3"/>
  <c r="O4971" i="3"/>
  <c r="N4971" i="3"/>
  <c r="M4971" i="3"/>
  <c r="K4971" i="3"/>
  <c r="I4971" i="3"/>
  <c r="L4971" i="3" s="1"/>
  <c r="Q4970" i="3"/>
  <c r="P4970" i="3"/>
  <c r="O4970" i="3"/>
  <c r="N4970" i="3"/>
  <c r="M4970" i="3"/>
  <c r="K4970" i="3"/>
  <c r="I4970" i="3"/>
  <c r="L4970" i="3" s="1"/>
  <c r="Q4969" i="3"/>
  <c r="P4969" i="3"/>
  <c r="O4969" i="3"/>
  <c r="N4969" i="3"/>
  <c r="M4969" i="3"/>
  <c r="K4969" i="3"/>
  <c r="I4969" i="3"/>
  <c r="Q4968" i="3"/>
  <c r="P4968" i="3"/>
  <c r="O4968" i="3"/>
  <c r="N4968" i="3"/>
  <c r="M4968" i="3"/>
  <c r="K4968" i="3"/>
  <c r="I4968" i="3"/>
  <c r="Q4967" i="3"/>
  <c r="P4967" i="3"/>
  <c r="O4967" i="3"/>
  <c r="N4967" i="3"/>
  <c r="M4967" i="3"/>
  <c r="K4967" i="3"/>
  <c r="I4967" i="3"/>
  <c r="Q4966" i="3"/>
  <c r="P4966" i="3"/>
  <c r="O4966" i="3"/>
  <c r="N4966" i="3"/>
  <c r="M4966" i="3"/>
  <c r="K4966" i="3"/>
  <c r="I4966" i="3"/>
  <c r="J4966" i="3" s="1"/>
  <c r="Q4965" i="3"/>
  <c r="P4965" i="3"/>
  <c r="O4965" i="3"/>
  <c r="N4965" i="3"/>
  <c r="M4965" i="3"/>
  <c r="K4965" i="3"/>
  <c r="I4965" i="3"/>
  <c r="J4965" i="3" s="1"/>
  <c r="Q4964" i="3"/>
  <c r="P4964" i="3"/>
  <c r="O4964" i="3"/>
  <c r="N4964" i="3"/>
  <c r="M4964" i="3"/>
  <c r="K4964" i="3"/>
  <c r="I4964" i="3"/>
  <c r="L4964" i="3" s="1"/>
  <c r="Q4963" i="3"/>
  <c r="P4963" i="3"/>
  <c r="O4963" i="3"/>
  <c r="N4963" i="3"/>
  <c r="M4963" i="3"/>
  <c r="K4963" i="3"/>
  <c r="I4963" i="3"/>
  <c r="L4963" i="3" s="1"/>
  <c r="Q4962" i="3"/>
  <c r="P4962" i="3"/>
  <c r="O4962" i="3"/>
  <c r="N4962" i="3"/>
  <c r="M4962" i="3"/>
  <c r="K4962" i="3"/>
  <c r="I4962" i="3"/>
  <c r="L4962" i="3" s="1"/>
  <c r="Q4961" i="3"/>
  <c r="P4961" i="3"/>
  <c r="O4961" i="3"/>
  <c r="N4961" i="3"/>
  <c r="M4961" i="3"/>
  <c r="K4961" i="3"/>
  <c r="I4961" i="3"/>
  <c r="L4961" i="3" s="1"/>
  <c r="Q4960" i="3"/>
  <c r="P4960" i="3"/>
  <c r="O4960" i="3"/>
  <c r="N4960" i="3"/>
  <c r="M4960" i="3"/>
  <c r="K4960" i="3"/>
  <c r="I4960" i="3"/>
  <c r="Q4959" i="3"/>
  <c r="P4959" i="3"/>
  <c r="O4959" i="3"/>
  <c r="N4959" i="3"/>
  <c r="M4959" i="3"/>
  <c r="K4959" i="3"/>
  <c r="I4959" i="3"/>
  <c r="J4959" i="3" s="1"/>
  <c r="Q4958" i="3"/>
  <c r="P4958" i="3"/>
  <c r="O4958" i="3"/>
  <c r="N4958" i="3"/>
  <c r="M4958" i="3"/>
  <c r="K4958" i="3"/>
  <c r="I4958" i="3"/>
  <c r="J4958" i="3" s="1"/>
  <c r="Q4957" i="3"/>
  <c r="P4957" i="3"/>
  <c r="O4957" i="3"/>
  <c r="N4957" i="3"/>
  <c r="M4957" i="3"/>
  <c r="K4957" i="3"/>
  <c r="I4957" i="3"/>
  <c r="J4957" i="3" s="1"/>
  <c r="Q4956" i="3"/>
  <c r="P4956" i="3"/>
  <c r="O4956" i="3"/>
  <c r="N4956" i="3"/>
  <c r="M4956" i="3"/>
  <c r="K4956" i="3"/>
  <c r="I4956" i="3"/>
  <c r="L4956" i="3" s="1"/>
  <c r="Q4955" i="3"/>
  <c r="P4955" i="3"/>
  <c r="O4955" i="3"/>
  <c r="N4955" i="3"/>
  <c r="M4955" i="3"/>
  <c r="K4955" i="3"/>
  <c r="I4955" i="3"/>
  <c r="L4955" i="3" s="1"/>
  <c r="Q4954" i="3"/>
  <c r="P4954" i="3"/>
  <c r="O4954" i="3"/>
  <c r="N4954" i="3"/>
  <c r="M4954" i="3"/>
  <c r="K4954" i="3"/>
  <c r="I4954" i="3"/>
  <c r="L4954" i="3" s="1"/>
  <c r="Q4953" i="3"/>
  <c r="P4953" i="3"/>
  <c r="O4953" i="3"/>
  <c r="N4953" i="3"/>
  <c r="M4953" i="3"/>
  <c r="K4953" i="3"/>
  <c r="I4953" i="3"/>
  <c r="L4953" i="3" s="1"/>
  <c r="Q4952" i="3"/>
  <c r="P4952" i="3"/>
  <c r="O4952" i="3"/>
  <c r="N4952" i="3"/>
  <c r="M4952" i="3"/>
  <c r="K4952" i="3"/>
  <c r="I4952" i="3"/>
  <c r="Q4951" i="3"/>
  <c r="P4951" i="3"/>
  <c r="O4951" i="3"/>
  <c r="N4951" i="3"/>
  <c r="M4951" i="3"/>
  <c r="K4951" i="3"/>
  <c r="I4951" i="3"/>
  <c r="L4951" i="3" s="1"/>
  <c r="Q4950" i="3"/>
  <c r="P4950" i="3"/>
  <c r="O4950" i="3"/>
  <c r="N4950" i="3"/>
  <c r="M4950" i="3"/>
  <c r="K4950" i="3"/>
  <c r="I4950" i="3"/>
  <c r="J4950" i="3" s="1"/>
  <c r="Q4949" i="3"/>
  <c r="P4949" i="3"/>
  <c r="O4949" i="3"/>
  <c r="N4949" i="3"/>
  <c r="M4949" i="3"/>
  <c r="K4949" i="3"/>
  <c r="I4949" i="3"/>
  <c r="J4949" i="3" s="1"/>
  <c r="Q4948" i="3"/>
  <c r="P4948" i="3"/>
  <c r="O4948" i="3"/>
  <c r="N4948" i="3"/>
  <c r="M4948" i="3"/>
  <c r="K4948" i="3"/>
  <c r="I4948" i="3"/>
  <c r="L4948" i="3" s="1"/>
  <c r="Q4947" i="3"/>
  <c r="P4947" i="3"/>
  <c r="O4947" i="3"/>
  <c r="N4947" i="3"/>
  <c r="M4947" i="3"/>
  <c r="K4947" i="3"/>
  <c r="I4947" i="3"/>
  <c r="L4947" i="3" s="1"/>
  <c r="Q4946" i="3"/>
  <c r="P4946" i="3"/>
  <c r="O4946" i="3"/>
  <c r="N4946" i="3"/>
  <c r="M4946" i="3"/>
  <c r="K4946" i="3"/>
  <c r="I4946" i="3"/>
  <c r="L4946" i="3" s="1"/>
  <c r="Q4945" i="3"/>
  <c r="P4945" i="3"/>
  <c r="O4945" i="3"/>
  <c r="N4945" i="3"/>
  <c r="M4945" i="3"/>
  <c r="K4945" i="3"/>
  <c r="I4945" i="3"/>
  <c r="L4945" i="3" s="1"/>
  <c r="Q4944" i="3"/>
  <c r="P4944" i="3"/>
  <c r="O4944" i="3"/>
  <c r="N4944" i="3"/>
  <c r="M4944" i="3"/>
  <c r="K4944" i="3"/>
  <c r="I4944" i="3"/>
  <c r="Q4943" i="3"/>
  <c r="P4943" i="3"/>
  <c r="O4943" i="3"/>
  <c r="N4943" i="3"/>
  <c r="M4943" i="3"/>
  <c r="K4943" i="3"/>
  <c r="I4943" i="3"/>
  <c r="L4943" i="3" s="1"/>
  <c r="Q4942" i="3"/>
  <c r="P4942" i="3"/>
  <c r="O4942" i="3"/>
  <c r="N4942" i="3"/>
  <c r="M4942" i="3"/>
  <c r="K4942" i="3"/>
  <c r="I4942" i="3"/>
  <c r="J4942" i="3" s="1"/>
  <c r="Q4941" i="3"/>
  <c r="P4941" i="3"/>
  <c r="O4941" i="3"/>
  <c r="N4941" i="3"/>
  <c r="M4941" i="3"/>
  <c r="K4941" i="3"/>
  <c r="I4941" i="3"/>
  <c r="J4941" i="3" s="1"/>
  <c r="Q4940" i="3"/>
  <c r="P4940" i="3"/>
  <c r="O4940" i="3"/>
  <c r="N4940" i="3"/>
  <c r="M4940" i="3"/>
  <c r="K4940" i="3"/>
  <c r="I4940" i="3"/>
  <c r="L4940" i="3" s="1"/>
  <c r="Q4939" i="3"/>
  <c r="P4939" i="3"/>
  <c r="O4939" i="3"/>
  <c r="N4939" i="3"/>
  <c r="M4939" i="3"/>
  <c r="K4939" i="3"/>
  <c r="I4939" i="3"/>
  <c r="L4939" i="3" s="1"/>
  <c r="Q4938" i="3"/>
  <c r="P4938" i="3"/>
  <c r="O4938" i="3"/>
  <c r="N4938" i="3"/>
  <c r="M4938" i="3"/>
  <c r="K4938" i="3"/>
  <c r="I4938" i="3"/>
  <c r="Q4937" i="3"/>
  <c r="P4937" i="3"/>
  <c r="O4937" i="3"/>
  <c r="N4937" i="3"/>
  <c r="M4937" i="3"/>
  <c r="K4937" i="3"/>
  <c r="I4937" i="3"/>
  <c r="L4937" i="3" s="1"/>
  <c r="Q4936" i="3"/>
  <c r="P4936" i="3"/>
  <c r="O4936" i="3"/>
  <c r="N4936" i="3"/>
  <c r="M4936" i="3"/>
  <c r="K4936" i="3"/>
  <c r="I4936" i="3"/>
  <c r="Q4935" i="3"/>
  <c r="P4935" i="3"/>
  <c r="O4935" i="3"/>
  <c r="N4935" i="3"/>
  <c r="M4935" i="3"/>
  <c r="K4935" i="3"/>
  <c r="I4935" i="3"/>
  <c r="L4935" i="3" s="1"/>
  <c r="Q4934" i="3"/>
  <c r="P4934" i="3"/>
  <c r="O4934" i="3"/>
  <c r="N4934" i="3"/>
  <c r="M4934" i="3"/>
  <c r="K4934" i="3"/>
  <c r="I4934" i="3"/>
  <c r="J4934" i="3" s="1"/>
  <c r="Q4933" i="3"/>
  <c r="P4933" i="3"/>
  <c r="O4933" i="3"/>
  <c r="N4933" i="3"/>
  <c r="M4933" i="3"/>
  <c r="K4933" i="3"/>
  <c r="I4933" i="3"/>
  <c r="J4933" i="3" s="1"/>
  <c r="Q4932" i="3"/>
  <c r="P4932" i="3"/>
  <c r="O4932" i="3"/>
  <c r="N4932" i="3"/>
  <c r="M4932" i="3"/>
  <c r="K4932" i="3"/>
  <c r="I4932" i="3"/>
  <c r="L4932" i="3" s="1"/>
  <c r="Q4931" i="3"/>
  <c r="P4931" i="3"/>
  <c r="O4931" i="3"/>
  <c r="N4931" i="3"/>
  <c r="M4931" i="3"/>
  <c r="K4931" i="3"/>
  <c r="I4931" i="3"/>
  <c r="L4931" i="3" s="1"/>
  <c r="Q4930" i="3"/>
  <c r="P4930" i="3"/>
  <c r="O4930" i="3"/>
  <c r="N4930" i="3"/>
  <c r="M4930" i="3"/>
  <c r="K4930" i="3"/>
  <c r="I4930" i="3"/>
  <c r="Q4929" i="3"/>
  <c r="P4929" i="3"/>
  <c r="O4929" i="3"/>
  <c r="N4929" i="3"/>
  <c r="M4929" i="3"/>
  <c r="K4929" i="3"/>
  <c r="I4929" i="3"/>
  <c r="L4929" i="3" s="1"/>
  <c r="Q4928" i="3"/>
  <c r="P4928" i="3"/>
  <c r="O4928" i="3"/>
  <c r="N4928" i="3"/>
  <c r="M4928" i="3"/>
  <c r="K4928" i="3"/>
  <c r="I4928" i="3"/>
  <c r="L4928" i="3" s="1"/>
  <c r="Q4927" i="3"/>
  <c r="P4927" i="3"/>
  <c r="O4927" i="3"/>
  <c r="N4927" i="3"/>
  <c r="M4927" i="3"/>
  <c r="K4927" i="3"/>
  <c r="I4927" i="3"/>
  <c r="J4927" i="3" s="1"/>
  <c r="Q4926" i="3"/>
  <c r="P4926" i="3"/>
  <c r="O4926" i="3"/>
  <c r="N4926" i="3"/>
  <c r="M4926" i="3"/>
  <c r="K4926" i="3"/>
  <c r="I4926" i="3"/>
  <c r="J4926" i="3" s="1"/>
  <c r="Q4925" i="3"/>
  <c r="P4925" i="3"/>
  <c r="O4925" i="3"/>
  <c r="N4925" i="3"/>
  <c r="M4925" i="3"/>
  <c r="K4925" i="3"/>
  <c r="I4925" i="3"/>
  <c r="J4925" i="3" s="1"/>
  <c r="Q4924" i="3"/>
  <c r="P4924" i="3"/>
  <c r="O4924" i="3"/>
  <c r="N4924" i="3"/>
  <c r="M4924" i="3"/>
  <c r="K4924" i="3"/>
  <c r="I4924" i="3"/>
  <c r="L4924" i="3" s="1"/>
  <c r="Q4923" i="3"/>
  <c r="P4923" i="3"/>
  <c r="O4923" i="3"/>
  <c r="N4923" i="3"/>
  <c r="M4923" i="3"/>
  <c r="K4923" i="3"/>
  <c r="I4923" i="3"/>
  <c r="L4923" i="3" s="1"/>
  <c r="Q4922" i="3"/>
  <c r="P4922" i="3"/>
  <c r="O4922" i="3"/>
  <c r="N4922" i="3"/>
  <c r="M4922" i="3"/>
  <c r="K4922" i="3"/>
  <c r="I4922" i="3"/>
  <c r="Q4921" i="3"/>
  <c r="P4921" i="3"/>
  <c r="O4921" i="3"/>
  <c r="N4921" i="3"/>
  <c r="M4921" i="3"/>
  <c r="K4921" i="3"/>
  <c r="I4921" i="3"/>
  <c r="L4921" i="3" s="1"/>
  <c r="Q4920" i="3"/>
  <c r="P4920" i="3"/>
  <c r="O4920" i="3"/>
  <c r="N4920" i="3"/>
  <c r="M4920" i="3"/>
  <c r="K4920" i="3"/>
  <c r="I4920" i="3"/>
  <c r="L4920" i="3" s="1"/>
  <c r="Q4919" i="3"/>
  <c r="P4919" i="3"/>
  <c r="O4919" i="3"/>
  <c r="N4919" i="3"/>
  <c r="M4919" i="3"/>
  <c r="K4919" i="3"/>
  <c r="I4919" i="3"/>
  <c r="L4919" i="3" s="1"/>
  <c r="Q4918" i="3"/>
  <c r="P4918" i="3"/>
  <c r="O4918" i="3"/>
  <c r="N4918" i="3"/>
  <c r="M4918" i="3"/>
  <c r="K4918" i="3"/>
  <c r="I4918" i="3"/>
  <c r="J4918" i="3" s="1"/>
  <c r="Q4917" i="3"/>
  <c r="P4917" i="3"/>
  <c r="O4917" i="3"/>
  <c r="N4917" i="3"/>
  <c r="M4917" i="3"/>
  <c r="K4917" i="3"/>
  <c r="I4917" i="3"/>
  <c r="J4917" i="3" s="1"/>
  <c r="Q4916" i="3"/>
  <c r="P4916" i="3"/>
  <c r="O4916" i="3"/>
  <c r="N4916" i="3"/>
  <c r="M4916" i="3"/>
  <c r="K4916" i="3"/>
  <c r="J4916" i="3"/>
  <c r="I4916" i="3"/>
  <c r="L4916" i="3" s="1"/>
  <c r="Q4915" i="3"/>
  <c r="P4915" i="3"/>
  <c r="O4915" i="3"/>
  <c r="N4915" i="3"/>
  <c r="M4915" i="3"/>
  <c r="K4915" i="3"/>
  <c r="I4915" i="3"/>
  <c r="Q4914" i="3"/>
  <c r="P4914" i="3"/>
  <c r="O4914" i="3"/>
  <c r="N4914" i="3"/>
  <c r="M4914" i="3"/>
  <c r="K4914" i="3"/>
  <c r="I4914" i="3"/>
  <c r="J4914" i="3" s="1"/>
  <c r="Q4913" i="3"/>
  <c r="P4913" i="3"/>
  <c r="O4913" i="3"/>
  <c r="N4913" i="3"/>
  <c r="M4913" i="3"/>
  <c r="K4913" i="3"/>
  <c r="I4913" i="3"/>
  <c r="L4913" i="3" s="1"/>
  <c r="Q4912" i="3"/>
  <c r="P4912" i="3"/>
  <c r="O4912" i="3"/>
  <c r="N4912" i="3"/>
  <c r="M4912" i="3"/>
  <c r="K4912" i="3"/>
  <c r="I4912" i="3"/>
  <c r="Q4911" i="3"/>
  <c r="P4911" i="3"/>
  <c r="O4911" i="3"/>
  <c r="N4911" i="3"/>
  <c r="M4911" i="3"/>
  <c r="K4911" i="3"/>
  <c r="I4911" i="3"/>
  <c r="Q4910" i="3"/>
  <c r="P4910" i="3"/>
  <c r="O4910" i="3"/>
  <c r="N4910" i="3"/>
  <c r="M4910" i="3"/>
  <c r="K4910" i="3"/>
  <c r="I4910" i="3"/>
  <c r="Q4909" i="3"/>
  <c r="P4909" i="3"/>
  <c r="O4909" i="3"/>
  <c r="N4909" i="3"/>
  <c r="M4909" i="3"/>
  <c r="K4909" i="3"/>
  <c r="I4909" i="3"/>
  <c r="J4909" i="3" s="1"/>
  <c r="Q4908" i="3"/>
  <c r="P4908" i="3"/>
  <c r="O4908" i="3"/>
  <c r="N4908" i="3"/>
  <c r="M4908" i="3"/>
  <c r="K4908" i="3"/>
  <c r="I4908" i="3"/>
  <c r="L4908" i="3" s="1"/>
  <c r="Q4907" i="3"/>
  <c r="P4907" i="3"/>
  <c r="O4907" i="3"/>
  <c r="N4907" i="3"/>
  <c r="M4907" i="3"/>
  <c r="K4907" i="3"/>
  <c r="I4907" i="3"/>
  <c r="Q4906" i="3"/>
  <c r="P4906" i="3"/>
  <c r="O4906" i="3"/>
  <c r="N4906" i="3"/>
  <c r="M4906" i="3"/>
  <c r="K4906" i="3"/>
  <c r="I4906" i="3"/>
  <c r="L4906" i="3" s="1"/>
  <c r="Q4905" i="3"/>
  <c r="P4905" i="3"/>
  <c r="O4905" i="3"/>
  <c r="N4905" i="3"/>
  <c r="M4905" i="3"/>
  <c r="K4905" i="3"/>
  <c r="I4905" i="3"/>
  <c r="L4905" i="3" s="1"/>
  <c r="Q4904" i="3"/>
  <c r="P4904" i="3"/>
  <c r="O4904" i="3"/>
  <c r="N4904" i="3"/>
  <c r="M4904" i="3"/>
  <c r="K4904" i="3"/>
  <c r="I4904" i="3"/>
  <c r="L4904" i="3" s="1"/>
  <c r="Q4903" i="3"/>
  <c r="P4903" i="3"/>
  <c r="O4903" i="3"/>
  <c r="N4903" i="3"/>
  <c r="M4903" i="3"/>
  <c r="K4903" i="3"/>
  <c r="I4903" i="3"/>
  <c r="J4903" i="3" s="1"/>
  <c r="Q4902" i="3"/>
  <c r="P4902" i="3"/>
  <c r="O4902" i="3"/>
  <c r="N4902" i="3"/>
  <c r="M4902" i="3"/>
  <c r="K4902" i="3"/>
  <c r="I4902" i="3"/>
  <c r="J4902" i="3" s="1"/>
  <c r="Q4901" i="3"/>
  <c r="P4901" i="3"/>
  <c r="O4901" i="3"/>
  <c r="N4901" i="3"/>
  <c r="M4901" i="3"/>
  <c r="K4901" i="3"/>
  <c r="I4901" i="3"/>
  <c r="Q4900" i="3"/>
  <c r="P4900" i="3"/>
  <c r="O4900" i="3"/>
  <c r="N4900" i="3"/>
  <c r="M4900" i="3"/>
  <c r="K4900" i="3"/>
  <c r="I4900" i="3"/>
  <c r="Q4899" i="3"/>
  <c r="P4899" i="3"/>
  <c r="O4899" i="3"/>
  <c r="N4899" i="3"/>
  <c r="M4899" i="3"/>
  <c r="K4899" i="3"/>
  <c r="I4899" i="3"/>
  <c r="Q4898" i="3"/>
  <c r="P4898" i="3"/>
  <c r="O4898" i="3"/>
  <c r="N4898" i="3"/>
  <c r="M4898" i="3"/>
  <c r="K4898" i="3"/>
  <c r="I4898" i="3"/>
  <c r="J4898" i="3" s="1"/>
  <c r="Q4897" i="3"/>
  <c r="P4897" i="3"/>
  <c r="O4897" i="3"/>
  <c r="N4897" i="3"/>
  <c r="M4897" i="3"/>
  <c r="K4897" i="3"/>
  <c r="I4897" i="3"/>
  <c r="Q4896" i="3"/>
  <c r="P4896" i="3"/>
  <c r="O4896" i="3"/>
  <c r="N4896" i="3"/>
  <c r="M4896" i="3"/>
  <c r="K4896" i="3"/>
  <c r="I4896" i="3"/>
  <c r="L4896" i="3" s="1"/>
  <c r="Q4895" i="3"/>
  <c r="P4895" i="3"/>
  <c r="O4895" i="3"/>
  <c r="N4895" i="3"/>
  <c r="M4895" i="3"/>
  <c r="K4895" i="3"/>
  <c r="I4895" i="3"/>
  <c r="L4895" i="3" s="1"/>
  <c r="Q4894" i="3"/>
  <c r="P4894" i="3"/>
  <c r="O4894" i="3"/>
  <c r="N4894" i="3"/>
  <c r="M4894" i="3"/>
  <c r="K4894" i="3"/>
  <c r="I4894" i="3"/>
  <c r="L4894" i="3" s="1"/>
  <c r="Q4893" i="3"/>
  <c r="P4893" i="3"/>
  <c r="O4893" i="3"/>
  <c r="N4893" i="3"/>
  <c r="M4893" i="3"/>
  <c r="K4893" i="3"/>
  <c r="I4893" i="3"/>
  <c r="J4893" i="3" s="1"/>
  <c r="Q4892" i="3"/>
  <c r="P4892" i="3"/>
  <c r="O4892" i="3"/>
  <c r="N4892" i="3"/>
  <c r="M4892" i="3"/>
  <c r="K4892" i="3"/>
  <c r="I4892" i="3"/>
  <c r="Q4891" i="3"/>
  <c r="P4891" i="3"/>
  <c r="O4891" i="3"/>
  <c r="N4891" i="3"/>
  <c r="M4891" i="3"/>
  <c r="K4891" i="3"/>
  <c r="I4891" i="3"/>
  <c r="J4891" i="3" s="1"/>
  <c r="Q4890" i="3"/>
  <c r="P4890" i="3"/>
  <c r="O4890" i="3"/>
  <c r="N4890" i="3"/>
  <c r="M4890" i="3"/>
  <c r="K4890" i="3"/>
  <c r="I4890" i="3"/>
  <c r="J4890" i="3" s="1"/>
  <c r="Q4889" i="3"/>
  <c r="P4889" i="3"/>
  <c r="O4889" i="3"/>
  <c r="N4889" i="3"/>
  <c r="M4889" i="3"/>
  <c r="K4889" i="3"/>
  <c r="I4889" i="3"/>
  <c r="J4889" i="3" s="1"/>
  <c r="Q4888" i="3"/>
  <c r="P4888" i="3"/>
  <c r="O4888" i="3"/>
  <c r="N4888" i="3"/>
  <c r="M4888" i="3"/>
  <c r="K4888" i="3"/>
  <c r="I4888" i="3"/>
  <c r="L4888" i="3" s="1"/>
  <c r="Q4887" i="3"/>
  <c r="P4887" i="3"/>
  <c r="O4887" i="3"/>
  <c r="N4887" i="3"/>
  <c r="M4887" i="3"/>
  <c r="K4887" i="3"/>
  <c r="I4887" i="3"/>
  <c r="L4887" i="3" s="1"/>
  <c r="Q4886" i="3"/>
  <c r="P4886" i="3"/>
  <c r="O4886" i="3"/>
  <c r="N4886" i="3"/>
  <c r="M4886" i="3"/>
  <c r="K4886" i="3"/>
  <c r="I4886" i="3"/>
  <c r="L4886" i="3" s="1"/>
  <c r="Q4885" i="3"/>
  <c r="P4885" i="3"/>
  <c r="O4885" i="3"/>
  <c r="N4885" i="3"/>
  <c r="M4885" i="3"/>
  <c r="K4885" i="3"/>
  <c r="I4885" i="3"/>
  <c r="L4885" i="3" s="1"/>
  <c r="Q4884" i="3"/>
  <c r="P4884" i="3"/>
  <c r="O4884" i="3"/>
  <c r="N4884" i="3"/>
  <c r="M4884" i="3"/>
  <c r="K4884" i="3"/>
  <c r="I4884" i="3"/>
  <c r="Q4883" i="3"/>
  <c r="P4883" i="3"/>
  <c r="O4883" i="3"/>
  <c r="N4883" i="3"/>
  <c r="M4883" i="3"/>
  <c r="K4883" i="3"/>
  <c r="I4883" i="3"/>
  <c r="L4883" i="3" s="1"/>
  <c r="Q4882" i="3"/>
  <c r="P4882" i="3"/>
  <c r="O4882" i="3"/>
  <c r="N4882" i="3"/>
  <c r="M4882" i="3"/>
  <c r="K4882" i="3"/>
  <c r="I4882" i="3"/>
  <c r="J4882" i="3" s="1"/>
  <c r="Q4881" i="3"/>
  <c r="P4881" i="3"/>
  <c r="O4881" i="3"/>
  <c r="N4881" i="3"/>
  <c r="M4881" i="3"/>
  <c r="K4881" i="3"/>
  <c r="I4881" i="3"/>
  <c r="L4881" i="3" s="1"/>
  <c r="Q4880" i="3"/>
  <c r="P4880" i="3"/>
  <c r="O4880" i="3"/>
  <c r="N4880" i="3"/>
  <c r="M4880" i="3"/>
  <c r="K4880" i="3"/>
  <c r="I4880" i="3"/>
  <c r="L4880" i="3" s="1"/>
  <c r="Q4879" i="3"/>
  <c r="P4879" i="3"/>
  <c r="O4879" i="3"/>
  <c r="N4879" i="3"/>
  <c r="M4879" i="3"/>
  <c r="K4879" i="3"/>
  <c r="I4879" i="3"/>
  <c r="L4879" i="3" s="1"/>
  <c r="Q4878" i="3"/>
  <c r="P4878" i="3"/>
  <c r="O4878" i="3"/>
  <c r="N4878" i="3"/>
  <c r="M4878" i="3"/>
  <c r="K4878" i="3"/>
  <c r="I4878" i="3"/>
  <c r="L4878" i="3" s="1"/>
  <c r="Q4877" i="3"/>
  <c r="P4877" i="3"/>
  <c r="O4877" i="3"/>
  <c r="N4877" i="3"/>
  <c r="M4877" i="3"/>
  <c r="K4877" i="3"/>
  <c r="I4877" i="3"/>
  <c r="Q4876" i="3"/>
  <c r="P4876" i="3"/>
  <c r="O4876" i="3"/>
  <c r="N4876" i="3"/>
  <c r="M4876" i="3"/>
  <c r="K4876" i="3"/>
  <c r="I4876" i="3"/>
  <c r="Q4875" i="3"/>
  <c r="P4875" i="3"/>
  <c r="O4875" i="3"/>
  <c r="N4875" i="3"/>
  <c r="M4875" i="3"/>
  <c r="K4875" i="3"/>
  <c r="I4875" i="3"/>
  <c r="L4875" i="3" s="1"/>
  <c r="Q4874" i="3"/>
  <c r="P4874" i="3"/>
  <c r="O4874" i="3"/>
  <c r="N4874" i="3"/>
  <c r="M4874" i="3"/>
  <c r="K4874" i="3"/>
  <c r="I4874" i="3"/>
  <c r="J4874" i="3" s="1"/>
  <c r="Q4873" i="3"/>
  <c r="P4873" i="3"/>
  <c r="O4873" i="3"/>
  <c r="N4873" i="3"/>
  <c r="M4873" i="3"/>
  <c r="K4873" i="3"/>
  <c r="I4873" i="3"/>
  <c r="L4873" i="3" s="1"/>
  <c r="Q4872" i="3"/>
  <c r="P4872" i="3"/>
  <c r="O4872" i="3"/>
  <c r="N4872" i="3"/>
  <c r="M4872" i="3"/>
  <c r="K4872" i="3"/>
  <c r="I4872" i="3"/>
  <c r="L4872" i="3" s="1"/>
  <c r="Q4871" i="3"/>
  <c r="P4871" i="3"/>
  <c r="O4871" i="3"/>
  <c r="N4871" i="3"/>
  <c r="M4871" i="3"/>
  <c r="K4871" i="3"/>
  <c r="I4871" i="3"/>
  <c r="L4871" i="3" s="1"/>
  <c r="Q4870" i="3"/>
  <c r="P4870" i="3"/>
  <c r="O4870" i="3"/>
  <c r="N4870" i="3"/>
  <c r="M4870" i="3"/>
  <c r="K4870" i="3"/>
  <c r="I4870" i="3"/>
  <c r="L4870" i="3" s="1"/>
  <c r="Q4869" i="3"/>
  <c r="P4869" i="3"/>
  <c r="O4869" i="3"/>
  <c r="N4869" i="3"/>
  <c r="M4869" i="3"/>
  <c r="K4869" i="3"/>
  <c r="I4869" i="3"/>
  <c r="J4869" i="3" s="1"/>
  <c r="Q4868" i="3"/>
  <c r="P4868" i="3"/>
  <c r="O4868" i="3"/>
  <c r="N4868" i="3"/>
  <c r="M4868" i="3"/>
  <c r="K4868" i="3"/>
  <c r="I4868" i="3"/>
  <c r="Q4867" i="3"/>
  <c r="P4867" i="3"/>
  <c r="O4867" i="3"/>
  <c r="N4867" i="3"/>
  <c r="M4867" i="3"/>
  <c r="K4867" i="3"/>
  <c r="I4867" i="3"/>
  <c r="J4867" i="3" s="1"/>
  <c r="Q4866" i="3"/>
  <c r="P4866" i="3"/>
  <c r="O4866" i="3"/>
  <c r="N4866" i="3"/>
  <c r="M4866" i="3"/>
  <c r="K4866" i="3"/>
  <c r="I4866" i="3"/>
  <c r="J4866" i="3" s="1"/>
  <c r="Q4865" i="3"/>
  <c r="P4865" i="3"/>
  <c r="O4865" i="3"/>
  <c r="N4865" i="3"/>
  <c r="M4865" i="3"/>
  <c r="K4865" i="3"/>
  <c r="I4865" i="3"/>
  <c r="Q4864" i="3"/>
  <c r="P4864" i="3"/>
  <c r="O4864" i="3"/>
  <c r="N4864" i="3"/>
  <c r="M4864" i="3"/>
  <c r="K4864" i="3"/>
  <c r="I4864" i="3"/>
  <c r="L4864" i="3" s="1"/>
  <c r="Q4863" i="3"/>
  <c r="P4863" i="3"/>
  <c r="O4863" i="3"/>
  <c r="N4863" i="3"/>
  <c r="M4863" i="3"/>
  <c r="K4863" i="3"/>
  <c r="I4863" i="3"/>
  <c r="L4863" i="3" s="1"/>
  <c r="Q4862" i="3"/>
  <c r="P4862" i="3"/>
  <c r="O4862" i="3"/>
  <c r="N4862" i="3"/>
  <c r="M4862" i="3"/>
  <c r="K4862" i="3"/>
  <c r="I4862" i="3"/>
  <c r="L4862" i="3" s="1"/>
  <c r="Q4861" i="3"/>
  <c r="P4861" i="3"/>
  <c r="O4861" i="3"/>
  <c r="N4861" i="3"/>
  <c r="M4861" i="3"/>
  <c r="K4861" i="3"/>
  <c r="I4861" i="3"/>
  <c r="L4861" i="3" s="1"/>
  <c r="Q4860" i="3"/>
  <c r="P4860" i="3"/>
  <c r="O4860" i="3"/>
  <c r="N4860" i="3"/>
  <c r="M4860" i="3"/>
  <c r="K4860" i="3"/>
  <c r="I4860" i="3"/>
  <c r="Q4859" i="3"/>
  <c r="P4859" i="3"/>
  <c r="O4859" i="3"/>
  <c r="N4859" i="3"/>
  <c r="M4859" i="3"/>
  <c r="K4859" i="3"/>
  <c r="I4859" i="3"/>
  <c r="L4859" i="3" s="1"/>
  <c r="Q4858" i="3"/>
  <c r="P4858" i="3"/>
  <c r="O4858" i="3"/>
  <c r="N4858" i="3"/>
  <c r="M4858" i="3"/>
  <c r="K4858" i="3"/>
  <c r="I4858" i="3"/>
  <c r="J4858" i="3" s="1"/>
  <c r="Q4857" i="3"/>
  <c r="P4857" i="3"/>
  <c r="O4857" i="3"/>
  <c r="N4857" i="3"/>
  <c r="M4857" i="3"/>
  <c r="K4857" i="3"/>
  <c r="I4857" i="3"/>
  <c r="L4857" i="3" s="1"/>
  <c r="Q4856" i="3"/>
  <c r="P4856" i="3"/>
  <c r="O4856" i="3"/>
  <c r="N4856" i="3"/>
  <c r="M4856" i="3"/>
  <c r="K4856" i="3"/>
  <c r="I4856" i="3"/>
  <c r="L4856" i="3" s="1"/>
  <c r="Q4855" i="3"/>
  <c r="P4855" i="3"/>
  <c r="O4855" i="3"/>
  <c r="N4855" i="3"/>
  <c r="M4855" i="3"/>
  <c r="K4855" i="3"/>
  <c r="I4855" i="3"/>
  <c r="L4855" i="3" s="1"/>
  <c r="Q4854" i="3"/>
  <c r="P4854" i="3"/>
  <c r="O4854" i="3"/>
  <c r="N4854" i="3"/>
  <c r="M4854" i="3"/>
  <c r="K4854" i="3"/>
  <c r="I4854" i="3"/>
  <c r="L4854" i="3" s="1"/>
  <c r="Q4853" i="3"/>
  <c r="P4853" i="3"/>
  <c r="O4853" i="3"/>
  <c r="N4853" i="3"/>
  <c r="M4853" i="3"/>
  <c r="K4853" i="3"/>
  <c r="I4853" i="3"/>
  <c r="L4853" i="3" s="1"/>
  <c r="Q4852" i="3"/>
  <c r="P4852" i="3"/>
  <c r="O4852" i="3"/>
  <c r="N4852" i="3"/>
  <c r="M4852" i="3"/>
  <c r="K4852" i="3"/>
  <c r="I4852" i="3"/>
  <c r="Q4851" i="3"/>
  <c r="P4851" i="3"/>
  <c r="O4851" i="3"/>
  <c r="N4851" i="3"/>
  <c r="M4851" i="3"/>
  <c r="K4851" i="3"/>
  <c r="I4851" i="3"/>
  <c r="L4851" i="3" s="1"/>
  <c r="Q4850" i="3"/>
  <c r="P4850" i="3"/>
  <c r="O4850" i="3"/>
  <c r="N4850" i="3"/>
  <c r="M4850" i="3"/>
  <c r="K4850" i="3"/>
  <c r="I4850" i="3"/>
  <c r="J4850" i="3" s="1"/>
  <c r="Q4849" i="3"/>
  <c r="P4849" i="3"/>
  <c r="O4849" i="3"/>
  <c r="N4849" i="3"/>
  <c r="M4849" i="3"/>
  <c r="K4849" i="3"/>
  <c r="I4849" i="3"/>
  <c r="L4849" i="3" s="1"/>
  <c r="Q4848" i="3"/>
  <c r="P4848" i="3"/>
  <c r="O4848" i="3"/>
  <c r="N4848" i="3"/>
  <c r="M4848" i="3"/>
  <c r="K4848" i="3"/>
  <c r="I4848" i="3"/>
  <c r="L4848" i="3" s="1"/>
  <c r="Q4847" i="3"/>
  <c r="P4847" i="3"/>
  <c r="O4847" i="3"/>
  <c r="N4847" i="3"/>
  <c r="M4847" i="3"/>
  <c r="K4847" i="3"/>
  <c r="I4847" i="3"/>
  <c r="L4847" i="3" s="1"/>
  <c r="Q4846" i="3"/>
  <c r="P4846" i="3"/>
  <c r="O4846" i="3"/>
  <c r="N4846" i="3"/>
  <c r="M4846" i="3"/>
  <c r="K4846" i="3"/>
  <c r="I4846" i="3"/>
  <c r="L4846" i="3" s="1"/>
  <c r="Q4845" i="3"/>
  <c r="P4845" i="3"/>
  <c r="O4845" i="3"/>
  <c r="N4845" i="3"/>
  <c r="M4845" i="3"/>
  <c r="K4845" i="3"/>
  <c r="J4845" i="3"/>
  <c r="I4845" i="3"/>
  <c r="L4845" i="3" s="1"/>
  <c r="Q4844" i="3"/>
  <c r="P4844" i="3"/>
  <c r="O4844" i="3"/>
  <c r="N4844" i="3"/>
  <c r="M4844" i="3"/>
  <c r="K4844" i="3"/>
  <c r="I4844" i="3"/>
  <c r="Q4843" i="3"/>
  <c r="P4843" i="3"/>
  <c r="O4843" i="3"/>
  <c r="N4843" i="3"/>
  <c r="M4843" i="3"/>
  <c r="K4843" i="3"/>
  <c r="I4843" i="3"/>
  <c r="Q4842" i="3"/>
  <c r="P4842" i="3"/>
  <c r="O4842" i="3"/>
  <c r="N4842" i="3"/>
  <c r="M4842" i="3"/>
  <c r="K4842" i="3"/>
  <c r="I4842" i="3"/>
  <c r="J4842" i="3" s="1"/>
  <c r="Q4841" i="3"/>
  <c r="P4841" i="3"/>
  <c r="O4841" i="3"/>
  <c r="N4841" i="3"/>
  <c r="M4841" i="3"/>
  <c r="K4841" i="3"/>
  <c r="I4841" i="3"/>
  <c r="L4841" i="3" s="1"/>
  <c r="Q4840" i="3"/>
  <c r="P4840" i="3"/>
  <c r="O4840" i="3"/>
  <c r="N4840" i="3"/>
  <c r="M4840" i="3"/>
  <c r="K4840" i="3"/>
  <c r="I4840" i="3"/>
  <c r="L4840" i="3" s="1"/>
  <c r="Q4839" i="3"/>
  <c r="P4839" i="3"/>
  <c r="O4839" i="3"/>
  <c r="N4839" i="3"/>
  <c r="M4839" i="3"/>
  <c r="K4839" i="3"/>
  <c r="I4839" i="3"/>
  <c r="Q4838" i="3"/>
  <c r="P4838" i="3"/>
  <c r="O4838" i="3"/>
  <c r="N4838" i="3"/>
  <c r="M4838" i="3"/>
  <c r="K4838" i="3"/>
  <c r="I4838" i="3"/>
  <c r="L4838" i="3" s="1"/>
  <c r="Q4837" i="3"/>
  <c r="P4837" i="3"/>
  <c r="O4837" i="3"/>
  <c r="N4837" i="3"/>
  <c r="M4837" i="3"/>
  <c r="K4837" i="3"/>
  <c r="I4837" i="3"/>
  <c r="Q4836" i="3"/>
  <c r="P4836" i="3"/>
  <c r="O4836" i="3"/>
  <c r="N4836" i="3"/>
  <c r="M4836" i="3"/>
  <c r="K4836" i="3"/>
  <c r="I4836" i="3"/>
  <c r="Q4835" i="3"/>
  <c r="P4835" i="3"/>
  <c r="O4835" i="3"/>
  <c r="N4835" i="3"/>
  <c r="M4835" i="3"/>
  <c r="K4835" i="3"/>
  <c r="I4835" i="3"/>
  <c r="Q4834" i="3"/>
  <c r="P4834" i="3"/>
  <c r="O4834" i="3"/>
  <c r="N4834" i="3"/>
  <c r="M4834" i="3"/>
  <c r="K4834" i="3"/>
  <c r="I4834" i="3"/>
  <c r="J4834" i="3" s="1"/>
  <c r="Q4833" i="3"/>
  <c r="P4833" i="3"/>
  <c r="O4833" i="3"/>
  <c r="N4833" i="3"/>
  <c r="M4833" i="3"/>
  <c r="K4833" i="3"/>
  <c r="I4833" i="3"/>
  <c r="Q4832" i="3"/>
  <c r="P4832" i="3"/>
  <c r="O4832" i="3"/>
  <c r="N4832" i="3"/>
  <c r="M4832" i="3"/>
  <c r="K4832" i="3"/>
  <c r="I4832" i="3"/>
  <c r="L4832" i="3" s="1"/>
  <c r="Q4831" i="3"/>
  <c r="P4831" i="3"/>
  <c r="O4831" i="3"/>
  <c r="N4831" i="3"/>
  <c r="M4831" i="3"/>
  <c r="K4831" i="3"/>
  <c r="I4831" i="3"/>
  <c r="L4831" i="3" s="1"/>
  <c r="Q4830" i="3"/>
  <c r="P4830" i="3"/>
  <c r="O4830" i="3"/>
  <c r="N4830" i="3"/>
  <c r="M4830" i="3"/>
  <c r="K4830" i="3"/>
  <c r="I4830" i="3"/>
  <c r="L4830" i="3" s="1"/>
  <c r="Q4829" i="3"/>
  <c r="P4829" i="3"/>
  <c r="O4829" i="3"/>
  <c r="N4829" i="3"/>
  <c r="M4829" i="3"/>
  <c r="L4829" i="3"/>
  <c r="K4829" i="3"/>
  <c r="I4829" i="3"/>
  <c r="J4829" i="3" s="1"/>
  <c r="Q4828" i="3"/>
  <c r="P4828" i="3"/>
  <c r="O4828" i="3"/>
  <c r="N4828" i="3"/>
  <c r="M4828" i="3"/>
  <c r="K4828" i="3"/>
  <c r="I4828" i="3"/>
  <c r="Q4827" i="3"/>
  <c r="P4827" i="3"/>
  <c r="O4827" i="3"/>
  <c r="N4827" i="3"/>
  <c r="M4827" i="3"/>
  <c r="K4827" i="3"/>
  <c r="I4827" i="3"/>
  <c r="J4827" i="3" s="1"/>
  <c r="Q4826" i="3"/>
  <c r="P4826" i="3"/>
  <c r="O4826" i="3"/>
  <c r="N4826" i="3"/>
  <c r="M4826" i="3"/>
  <c r="K4826" i="3"/>
  <c r="I4826" i="3"/>
  <c r="J4826" i="3" s="1"/>
  <c r="Q4825" i="3"/>
  <c r="P4825" i="3"/>
  <c r="O4825" i="3"/>
  <c r="N4825" i="3"/>
  <c r="M4825" i="3"/>
  <c r="K4825" i="3"/>
  <c r="I4825" i="3"/>
  <c r="J4825" i="3" s="1"/>
  <c r="Q4824" i="3"/>
  <c r="P4824" i="3"/>
  <c r="O4824" i="3"/>
  <c r="N4824" i="3"/>
  <c r="M4824" i="3"/>
  <c r="K4824" i="3"/>
  <c r="I4824" i="3"/>
  <c r="L4824" i="3" s="1"/>
  <c r="Q4823" i="3"/>
  <c r="P4823" i="3"/>
  <c r="O4823" i="3"/>
  <c r="N4823" i="3"/>
  <c r="M4823" i="3"/>
  <c r="K4823" i="3"/>
  <c r="I4823" i="3"/>
  <c r="L4823" i="3" s="1"/>
  <c r="Q4822" i="3"/>
  <c r="P4822" i="3"/>
  <c r="O4822" i="3"/>
  <c r="N4822" i="3"/>
  <c r="M4822" i="3"/>
  <c r="K4822" i="3"/>
  <c r="I4822" i="3"/>
  <c r="L4822" i="3" s="1"/>
  <c r="Q4821" i="3"/>
  <c r="P4821" i="3"/>
  <c r="O4821" i="3"/>
  <c r="N4821" i="3"/>
  <c r="M4821" i="3"/>
  <c r="K4821" i="3"/>
  <c r="I4821" i="3"/>
  <c r="L4821" i="3" s="1"/>
  <c r="Q4820" i="3"/>
  <c r="P4820" i="3"/>
  <c r="O4820" i="3"/>
  <c r="N4820" i="3"/>
  <c r="M4820" i="3"/>
  <c r="K4820" i="3"/>
  <c r="I4820" i="3"/>
  <c r="Q4819" i="3"/>
  <c r="P4819" i="3"/>
  <c r="O4819" i="3"/>
  <c r="N4819" i="3"/>
  <c r="M4819" i="3"/>
  <c r="K4819" i="3"/>
  <c r="I4819" i="3"/>
  <c r="L4819" i="3" s="1"/>
  <c r="Q4818" i="3"/>
  <c r="P4818" i="3"/>
  <c r="O4818" i="3"/>
  <c r="N4818" i="3"/>
  <c r="M4818" i="3"/>
  <c r="K4818" i="3"/>
  <c r="I4818" i="3"/>
  <c r="J4818" i="3" s="1"/>
  <c r="Q4817" i="3"/>
  <c r="P4817" i="3"/>
  <c r="O4817" i="3"/>
  <c r="N4817" i="3"/>
  <c r="M4817" i="3"/>
  <c r="K4817" i="3"/>
  <c r="I4817" i="3"/>
  <c r="L4817" i="3" s="1"/>
  <c r="Q4816" i="3"/>
  <c r="P4816" i="3"/>
  <c r="O4816" i="3"/>
  <c r="N4816" i="3"/>
  <c r="M4816" i="3"/>
  <c r="K4816" i="3"/>
  <c r="I4816" i="3"/>
  <c r="L4816" i="3" s="1"/>
  <c r="Q4815" i="3"/>
  <c r="P4815" i="3"/>
  <c r="O4815" i="3"/>
  <c r="N4815" i="3"/>
  <c r="M4815" i="3"/>
  <c r="K4815" i="3"/>
  <c r="I4815" i="3"/>
  <c r="L4815" i="3" s="1"/>
  <c r="Q4814" i="3"/>
  <c r="P4814" i="3"/>
  <c r="O4814" i="3"/>
  <c r="N4814" i="3"/>
  <c r="M4814" i="3"/>
  <c r="K4814" i="3"/>
  <c r="I4814" i="3"/>
  <c r="L4814" i="3" s="1"/>
  <c r="Q4813" i="3"/>
  <c r="P4813" i="3"/>
  <c r="O4813" i="3"/>
  <c r="N4813" i="3"/>
  <c r="M4813" i="3"/>
  <c r="K4813" i="3"/>
  <c r="I4813" i="3"/>
  <c r="J4813" i="3" s="1"/>
  <c r="Q4812" i="3"/>
  <c r="P4812" i="3"/>
  <c r="O4812" i="3"/>
  <c r="N4812" i="3"/>
  <c r="M4812" i="3"/>
  <c r="K4812" i="3"/>
  <c r="I4812" i="3"/>
  <c r="Q4811" i="3"/>
  <c r="P4811" i="3"/>
  <c r="O4811" i="3"/>
  <c r="N4811" i="3"/>
  <c r="M4811" i="3"/>
  <c r="K4811" i="3"/>
  <c r="I4811" i="3"/>
  <c r="J4811" i="3" s="1"/>
  <c r="Q4810" i="3"/>
  <c r="P4810" i="3"/>
  <c r="O4810" i="3"/>
  <c r="N4810" i="3"/>
  <c r="M4810" i="3"/>
  <c r="K4810" i="3"/>
  <c r="I4810" i="3"/>
  <c r="J4810" i="3" s="1"/>
  <c r="Q4809" i="3"/>
  <c r="P4809" i="3"/>
  <c r="O4809" i="3"/>
  <c r="N4809" i="3"/>
  <c r="M4809" i="3"/>
  <c r="K4809" i="3"/>
  <c r="I4809" i="3"/>
  <c r="J4809" i="3" s="1"/>
  <c r="Q4808" i="3"/>
  <c r="P4808" i="3"/>
  <c r="O4808" i="3"/>
  <c r="N4808" i="3"/>
  <c r="M4808" i="3"/>
  <c r="K4808" i="3"/>
  <c r="I4808" i="3"/>
  <c r="L4808" i="3" s="1"/>
  <c r="Q4807" i="3"/>
  <c r="P4807" i="3"/>
  <c r="O4807" i="3"/>
  <c r="N4807" i="3"/>
  <c r="M4807" i="3"/>
  <c r="K4807" i="3"/>
  <c r="I4807" i="3"/>
  <c r="L4807" i="3" s="1"/>
  <c r="Q4806" i="3"/>
  <c r="P4806" i="3"/>
  <c r="O4806" i="3"/>
  <c r="N4806" i="3"/>
  <c r="M4806" i="3"/>
  <c r="K4806" i="3"/>
  <c r="I4806" i="3"/>
  <c r="L4806" i="3" s="1"/>
  <c r="Q4805" i="3"/>
  <c r="P4805" i="3"/>
  <c r="O4805" i="3"/>
  <c r="N4805" i="3"/>
  <c r="M4805" i="3"/>
  <c r="K4805" i="3"/>
  <c r="I4805" i="3"/>
  <c r="J4805" i="3" s="1"/>
  <c r="Q4804" i="3"/>
  <c r="P4804" i="3"/>
  <c r="O4804" i="3"/>
  <c r="N4804" i="3"/>
  <c r="M4804" i="3"/>
  <c r="K4804" i="3"/>
  <c r="I4804" i="3"/>
  <c r="Q4803" i="3"/>
  <c r="P4803" i="3"/>
  <c r="O4803" i="3"/>
  <c r="N4803" i="3"/>
  <c r="M4803" i="3"/>
  <c r="K4803" i="3"/>
  <c r="I4803" i="3"/>
  <c r="J4803" i="3" s="1"/>
  <c r="Q4802" i="3"/>
  <c r="P4802" i="3"/>
  <c r="O4802" i="3"/>
  <c r="N4802" i="3"/>
  <c r="M4802" i="3"/>
  <c r="K4802" i="3"/>
  <c r="I4802" i="3"/>
  <c r="J4802" i="3" s="1"/>
  <c r="Q4801" i="3"/>
  <c r="P4801" i="3"/>
  <c r="O4801" i="3"/>
  <c r="N4801" i="3"/>
  <c r="M4801" i="3"/>
  <c r="K4801" i="3"/>
  <c r="I4801" i="3"/>
  <c r="Q4800" i="3"/>
  <c r="P4800" i="3"/>
  <c r="O4800" i="3"/>
  <c r="N4800" i="3"/>
  <c r="M4800" i="3"/>
  <c r="K4800" i="3"/>
  <c r="I4800" i="3"/>
  <c r="L4800" i="3" s="1"/>
  <c r="Q4799" i="3"/>
  <c r="P4799" i="3"/>
  <c r="O4799" i="3"/>
  <c r="N4799" i="3"/>
  <c r="M4799" i="3"/>
  <c r="K4799" i="3"/>
  <c r="I4799" i="3"/>
  <c r="L4799" i="3" s="1"/>
  <c r="Q4798" i="3"/>
  <c r="P4798" i="3"/>
  <c r="O4798" i="3"/>
  <c r="N4798" i="3"/>
  <c r="M4798" i="3"/>
  <c r="K4798" i="3"/>
  <c r="I4798" i="3"/>
  <c r="L4798" i="3" s="1"/>
  <c r="Q4797" i="3"/>
  <c r="P4797" i="3"/>
  <c r="O4797" i="3"/>
  <c r="N4797" i="3"/>
  <c r="M4797" i="3"/>
  <c r="K4797" i="3"/>
  <c r="I4797" i="3"/>
  <c r="L4797" i="3" s="1"/>
  <c r="Q4796" i="3"/>
  <c r="P4796" i="3"/>
  <c r="O4796" i="3"/>
  <c r="N4796" i="3"/>
  <c r="M4796" i="3"/>
  <c r="K4796" i="3"/>
  <c r="I4796" i="3"/>
  <c r="Q4795" i="3"/>
  <c r="P4795" i="3"/>
  <c r="O4795" i="3"/>
  <c r="N4795" i="3"/>
  <c r="M4795" i="3"/>
  <c r="K4795" i="3"/>
  <c r="I4795" i="3"/>
  <c r="L4795" i="3" s="1"/>
  <c r="Q4794" i="3"/>
  <c r="P4794" i="3"/>
  <c r="O4794" i="3"/>
  <c r="N4794" i="3"/>
  <c r="M4794" i="3"/>
  <c r="K4794" i="3"/>
  <c r="I4794" i="3"/>
  <c r="J4794" i="3" s="1"/>
  <c r="Q4793" i="3"/>
  <c r="P4793" i="3"/>
  <c r="O4793" i="3"/>
  <c r="N4793" i="3"/>
  <c r="M4793" i="3"/>
  <c r="K4793" i="3"/>
  <c r="I4793" i="3"/>
  <c r="L4793" i="3" s="1"/>
  <c r="Q4792" i="3"/>
  <c r="P4792" i="3"/>
  <c r="O4792" i="3"/>
  <c r="N4792" i="3"/>
  <c r="M4792" i="3"/>
  <c r="K4792" i="3"/>
  <c r="I4792" i="3"/>
  <c r="L4792" i="3" s="1"/>
  <c r="Q4791" i="3"/>
  <c r="P4791" i="3"/>
  <c r="O4791" i="3"/>
  <c r="N4791" i="3"/>
  <c r="M4791" i="3"/>
  <c r="K4791" i="3"/>
  <c r="I4791" i="3"/>
  <c r="L4791" i="3" s="1"/>
  <c r="Q4790" i="3"/>
  <c r="P4790" i="3"/>
  <c r="O4790" i="3"/>
  <c r="N4790" i="3"/>
  <c r="M4790" i="3"/>
  <c r="K4790" i="3"/>
  <c r="I4790" i="3"/>
  <c r="L4790" i="3" s="1"/>
  <c r="Q4789" i="3"/>
  <c r="P4789" i="3"/>
  <c r="O4789" i="3"/>
  <c r="N4789" i="3"/>
  <c r="M4789" i="3"/>
  <c r="K4789" i="3"/>
  <c r="I4789" i="3"/>
  <c r="Q4788" i="3"/>
  <c r="P4788" i="3"/>
  <c r="O4788" i="3"/>
  <c r="N4788" i="3"/>
  <c r="M4788" i="3"/>
  <c r="K4788" i="3"/>
  <c r="I4788" i="3"/>
  <c r="Q4787" i="3"/>
  <c r="P4787" i="3"/>
  <c r="O4787" i="3"/>
  <c r="N4787" i="3"/>
  <c r="M4787" i="3"/>
  <c r="K4787" i="3"/>
  <c r="I4787" i="3"/>
  <c r="L4787" i="3" s="1"/>
  <c r="Q4786" i="3"/>
  <c r="P4786" i="3"/>
  <c r="O4786" i="3"/>
  <c r="N4786" i="3"/>
  <c r="M4786" i="3"/>
  <c r="K4786" i="3"/>
  <c r="I4786" i="3"/>
  <c r="J4786" i="3" s="1"/>
  <c r="Q4785" i="3"/>
  <c r="P4785" i="3"/>
  <c r="O4785" i="3"/>
  <c r="N4785" i="3"/>
  <c r="M4785" i="3"/>
  <c r="K4785" i="3"/>
  <c r="I4785" i="3"/>
  <c r="L4785" i="3" s="1"/>
  <c r="Q4784" i="3"/>
  <c r="P4784" i="3"/>
  <c r="O4784" i="3"/>
  <c r="N4784" i="3"/>
  <c r="M4784" i="3"/>
  <c r="K4784" i="3"/>
  <c r="I4784" i="3"/>
  <c r="L4784" i="3" s="1"/>
  <c r="Q4783" i="3"/>
  <c r="P4783" i="3"/>
  <c r="O4783" i="3"/>
  <c r="N4783" i="3"/>
  <c r="M4783" i="3"/>
  <c r="K4783" i="3"/>
  <c r="I4783" i="3"/>
  <c r="L4783" i="3" s="1"/>
  <c r="Q4782" i="3"/>
  <c r="P4782" i="3"/>
  <c r="O4782" i="3"/>
  <c r="N4782" i="3"/>
  <c r="M4782" i="3"/>
  <c r="K4782" i="3"/>
  <c r="I4782" i="3"/>
  <c r="L4782" i="3" s="1"/>
  <c r="Q4781" i="3"/>
  <c r="P4781" i="3"/>
  <c r="O4781" i="3"/>
  <c r="N4781" i="3"/>
  <c r="M4781" i="3"/>
  <c r="K4781" i="3"/>
  <c r="I4781" i="3"/>
  <c r="L4781" i="3" s="1"/>
  <c r="Q4780" i="3"/>
  <c r="P4780" i="3"/>
  <c r="O4780" i="3"/>
  <c r="N4780" i="3"/>
  <c r="M4780" i="3"/>
  <c r="K4780" i="3"/>
  <c r="I4780" i="3"/>
  <c r="Q4779" i="3"/>
  <c r="P4779" i="3"/>
  <c r="O4779" i="3"/>
  <c r="N4779" i="3"/>
  <c r="M4779" i="3"/>
  <c r="K4779" i="3"/>
  <c r="I4779" i="3"/>
  <c r="Q4778" i="3"/>
  <c r="P4778" i="3"/>
  <c r="O4778" i="3"/>
  <c r="N4778" i="3"/>
  <c r="M4778" i="3"/>
  <c r="K4778" i="3"/>
  <c r="I4778" i="3"/>
  <c r="J4778" i="3" s="1"/>
  <c r="Q4777" i="3"/>
  <c r="P4777" i="3"/>
  <c r="O4777" i="3"/>
  <c r="N4777" i="3"/>
  <c r="M4777" i="3"/>
  <c r="K4777" i="3"/>
  <c r="I4777" i="3"/>
  <c r="L4777" i="3" s="1"/>
  <c r="Q4776" i="3"/>
  <c r="P4776" i="3"/>
  <c r="O4776" i="3"/>
  <c r="N4776" i="3"/>
  <c r="M4776" i="3"/>
  <c r="K4776" i="3"/>
  <c r="I4776" i="3"/>
  <c r="L4776" i="3" s="1"/>
  <c r="Q4775" i="3"/>
  <c r="P4775" i="3"/>
  <c r="O4775" i="3"/>
  <c r="N4775" i="3"/>
  <c r="M4775" i="3"/>
  <c r="K4775" i="3"/>
  <c r="I4775" i="3"/>
  <c r="L4775" i="3" s="1"/>
  <c r="Q4774" i="3"/>
  <c r="P4774" i="3"/>
  <c r="O4774" i="3"/>
  <c r="N4774" i="3"/>
  <c r="M4774" i="3"/>
  <c r="K4774" i="3"/>
  <c r="I4774" i="3"/>
  <c r="L4774" i="3" s="1"/>
  <c r="Q4773" i="3"/>
  <c r="P4773" i="3"/>
  <c r="O4773" i="3"/>
  <c r="N4773" i="3"/>
  <c r="M4773" i="3"/>
  <c r="K4773" i="3"/>
  <c r="I4773" i="3"/>
  <c r="L4773" i="3" s="1"/>
  <c r="Q4772" i="3"/>
  <c r="P4772" i="3"/>
  <c r="O4772" i="3"/>
  <c r="N4772" i="3"/>
  <c r="M4772" i="3"/>
  <c r="K4772" i="3"/>
  <c r="I4772" i="3"/>
  <c r="Q4771" i="3"/>
  <c r="P4771" i="3"/>
  <c r="O4771" i="3"/>
  <c r="N4771" i="3"/>
  <c r="M4771" i="3"/>
  <c r="K4771" i="3"/>
  <c r="I4771" i="3"/>
  <c r="L4771" i="3" s="1"/>
  <c r="Q4770" i="3"/>
  <c r="P4770" i="3"/>
  <c r="O4770" i="3"/>
  <c r="N4770" i="3"/>
  <c r="M4770" i="3"/>
  <c r="K4770" i="3"/>
  <c r="I4770" i="3"/>
  <c r="J4770" i="3" s="1"/>
  <c r="Q4769" i="3"/>
  <c r="P4769" i="3"/>
  <c r="O4769" i="3"/>
  <c r="N4769" i="3"/>
  <c r="M4769" i="3"/>
  <c r="K4769" i="3"/>
  <c r="I4769" i="3"/>
  <c r="L4769" i="3" s="1"/>
  <c r="Q4768" i="3"/>
  <c r="P4768" i="3"/>
  <c r="O4768" i="3"/>
  <c r="N4768" i="3"/>
  <c r="M4768" i="3"/>
  <c r="K4768" i="3"/>
  <c r="I4768" i="3"/>
  <c r="L4768" i="3" s="1"/>
  <c r="Q4767" i="3"/>
  <c r="P4767" i="3"/>
  <c r="O4767" i="3"/>
  <c r="N4767" i="3"/>
  <c r="M4767" i="3"/>
  <c r="K4767" i="3"/>
  <c r="I4767" i="3"/>
  <c r="L4767" i="3" s="1"/>
  <c r="Q4766" i="3"/>
  <c r="P4766" i="3"/>
  <c r="O4766" i="3"/>
  <c r="N4766" i="3"/>
  <c r="M4766" i="3"/>
  <c r="K4766" i="3"/>
  <c r="I4766" i="3"/>
  <c r="L4766" i="3" s="1"/>
  <c r="Q4765" i="3"/>
  <c r="P4765" i="3"/>
  <c r="O4765" i="3"/>
  <c r="N4765" i="3"/>
  <c r="M4765" i="3"/>
  <c r="K4765" i="3"/>
  <c r="I4765" i="3"/>
  <c r="Q4764" i="3"/>
  <c r="P4764" i="3"/>
  <c r="O4764" i="3"/>
  <c r="N4764" i="3"/>
  <c r="M4764" i="3"/>
  <c r="K4764" i="3"/>
  <c r="I4764" i="3"/>
  <c r="Q4763" i="3"/>
  <c r="P4763" i="3"/>
  <c r="O4763" i="3"/>
  <c r="N4763" i="3"/>
  <c r="M4763" i="3"/>
  <c r="K4763" i="3"/>
  <c r="I4763" i="3"/>
  <c r="Q4762" i="3"/>
  <c r="P4762" i="3"/>
  <c r="O4762" i="3"/>
  <c r="N4762" i="3"/>
  <c r="M4762" i="3"/>
  <c r="K4762" i="3"/>
  <c r="I4762" i="3"/>
  <c r="J4762" i="3" s="1"/>
  <c r="Q4761" i="3"/>
  <c r="P4761" i="3"/>
  <c r="O4761" i="3"/>
  <c r="N4761" i="3"/>
  <c r="M4761" i="3"/>
  <c r="K4761" i="3"/>
  <c r="I4761" i="3"/>
  <c r="L4761" i="3" s="1"/>
  <c r="Q4760" i="3"/>
  <c r="P4760" i="3"/>
  <c r="O4760" i="3"/>
  <c r="N4760" i="3"/>
  <c r="M4760" i="3"/>
  <c r="K4760" i="3"/>
  <c r="I4760" i="3"/>
  <c r="L4760" i="3" s="1"/>
  <c r="Q4759" i="3"/>
  <c r="P4759" i="3"/>
  <c r="O4759" i="3"/>
  <c r="N4759" i="3"/>
  <c r="M4759" i="3"/>
  <c r="K4759" i="3"/>
  <c r="I4759" i="3"/>
  <c r="Q4758" i="3"/>
  <c r="P4758" i="3"/>
  <c r="O4758" i="3"/>
  <c r="N4758" i="3"/>
  <c r="M4758" i="3"/>
  <c r="K4758" i="3"/>
  <c r="I4758" i="3"/>
  <c r="L4758" i="3" s="1"/>
  <c r="Q4757" i="3"/>
  <c r="P4757" i="3"/>
  <c r="O4757" i="3"/>
  <c r="N4757" i="3"/>
  <c r="M4757" i="3"/>
  <c r="K4757" i="3"/>
  <c r="I4757" i="3"/>
  <c r="Q4756" i="3"/>
  <c r="P4756" i="3"/>
  <c r="O4756" i="3"/>
  <c r="N4756" i="3"/>
  <c r="M4756" i="3"/>
  <c r="K4756" i="3"/>
  <c r="I4756" i="3"/>
  <c r="Q4755" i="3"/>
  <c r="P4755" i="3"/>
  <c r="O4755" i="3"/>
  <c r="N4755" i="3"/>
  <c r="M4755" i="3"/>
  <c r="K4755" i="3"/>
  <c r="I4755" i="3"/>
  <c r="Q4754" i="3"/>
  <c r="P4754" i="3"/>
  <c r="O4754" i="3"/>
  <c r="N4754" i="3"/>
  <c r="M4754" i="3"/>
  <c r="K4754" i="3"/>
  <c r="I4754" i="3"/>
  <c r="J4754" i="3" s="1"/>
  <c r="Q4753" i="3"/>
  <c r="P4753" i="3"/>
  <c r="O4753" i="3"/>
  <c r="N4753" i="3"/>
  <c r="M4753" i="3"/>
  <c r="K4753" i="3"/>
  <c r="I4753" i="3"/>
  <c r="Q4752" i="3"/>
  <c r="P4752" i="3"/>
  <c r="O4752" i="3"/>
  <c r="N4752" i="3"/>
  <c r="M4752" i="3"/>
  <c r="K4752" i="3"/>
  <c r="I4752" i="3"/>
  <c r="L4752" i="3" s="1"/>
  <c r="Q4751" i="3"/>
  <c r="P4751" i="3"/>
  <c r="O4751" i="3"/>
  <c r="N4751" i="3"/>
  <c r="M4751" i="3"/>
  <c r="K4751" i="3"/>
  <c r="I4751" i="3"/>
  <c r="L4751" i="3" s="1"/>
  <c r="Q4750" i="3"/>
  <c r="P4750" i="3"/>
  <c r="O4750" i="3"/>
  <c r="N4750" i="3"/>
  <c r="M4750" i="3"/>
  <c r="K4750" i="3"/>
  <c r="I4750" i="3"/>
  <c r="L4750" i="3" s="1"/>
  <c r="Q4749" i="3"/>
  <c r="P4749" i="3"/>
  <c r="O4749" i="3"/>
  <c r="N4749" i="3"/>
  <c r="M4749" i="3"/>
  <c r="K4749" i="3"/>
  <c r="I4749" i="3"/>
  <c r="J4749" i="3" s="1"/>
  <c r="Q4748" i="3"/>
  <c r="P4748" i="3"/>
  <c r="O4748" i="3"/>
  <c r="N4748" i="3"/>
  <c r="M4748" i="3"/>
  <c r="K4748" i="3"/>
  <c r="I4748" i="3"/>
  <c r="Q4747" i="3"/>
  <c r="P4747" i="3"/>
  <c r="O4747" i="3"/>
  <c r="N4747" i="3"/>
  <c r="M4747" i="3"/>
  <c r="K4747" i="3"/>
  <c r="I4747" i="3"/>
  <c r="Q4746" i="3"/>
  <c r="P4746" i="3"/>
  <c r="O4746" i="3"/>
  <c r="N4746" i="3"/>
  <c r="M4746" i="3"/>
  <c r="K4746" i="3"/>
  <c r="I4746" i="3"/>
  <c r="J4746" i="3" s="1"/>
  <c r="Q4745" i="3"/>
  <c r="P4745" i="3"/>
  <c r="O4745" i="3"/>
  <c r="N4745" i="3"/>
  <c r="M4745" i="3"/>
  <c r="K4745" i="3"/>
  <c r="I4745" i="3"/>
  <c r="J4745" i="3" s="1"/>
  <c r="Q4744" i="3"/>
  <c r="P4744" i="3"/>
  <c r="O4744" i="3"/>
  <c r="N4744" i="3"/>
  <c r="M4744" i="3"/>
  <c r="K4744" i="3"/>
  <c r="I4744" i="3"/>
  <c r="L4744" i="3" s="1"/>
  <c r="Q4743" i="3"/>
  <c r="P4743" i="3"/>
  <c r="O4743" i="3"/>
  <c r="N4743" i="3"/>
  <c r="M4743" i="3"/>
  <c r="K4743" i="3"/>
  <c r="I4743" i="3"/>
  <c r="L4743" i="3" s="1"/>
  <c r="Q4742" i="3"/>
  <c r="P4742" i="3"/>
  <c r="O4742" i="3"/>
  <c r="N4742" i="3"/>
  <c r="M4742" i="3"/>
  <c r="K4742" i="3"/>
  <c r="I4742" i="3"/>
  <c r="L4742" i="3" s="1"/>
  <c r="Q4741" i="3"/>
  <c r="P4741" i="3"/>
  <c r="O4741" i="3"/>
  <c r="N4741" i="3"/>
  <c r="M4741" i="3"/>
  <c r="K4741" i="3"/>
  <c r="I4741" i="3"/>
  <c r="L4741" i="3" s="1"/>
  <c r="Q4740" i="3"/>
  <c r="P4740" i="3"/>
  <c r="O4740" i="3"/>
  <c r="N4740" i="3"/>
  <c r="M4740" i="3"/>
  <c r="K4740" i="3"/>
  <c r="I4740" i="3"/>
  <c r="Q4739" i="3"/>
  <c r="P4739" i="3"/>
  <c r="O4739" i="3"/>
  <c r="N4739" i="3"/>
  <c r="M4739" i="3"/>
  <c r="K4739" i="3"/>
  <c r="I4739" i="3"/>
  <c r="L4739" i="3" s="1"/>
  <c r="Q4738" i="3"/>
  <c r="P4738" i="3"/>
  <c r="O4738" i="3"/>
  <c r="N4738" i="3"/>
  <c r="M4738" i="3"/>
  <c r="K4738" i="3"/>
  <c r="I4738" i="3"/>
  <c r="J4738" i="3" s="1"/>
  <c r="Q4737" i="3"/>
  <c r="P4737" i="3"/>
  <c r="O4737" i="3"/>
  <c r="N4737" i="3"/>
  <c r="M4737" i="3"/>
  <c r="K4737" i="3"/>
  <c r="I4737" i="3"/>
  <c r="L4737" i="3" s="1"/>
  <c r="Q4736" i="3"/>
  <c r="P4736" i="3"/>
  <c r="O4736" i="3"/>
  <c r="N4736" i="3"/>
  <c r="M4736" i="3"/>
  <c r="K4736" i="3"/>
  <c r="I4736" i="3"/>
  <c r="L4736" i="3" s="1"/>
  <c r="Q4735" i="3"/>
  <c r="P4735" i="3"/>
  <c r="O4735" i="3"/>
  <c r="N4735" i="3"/>
  <c r="M4735" i="3"/>
  <c r="K4735" i="3"/>
  <c r="I4735" i="3"/>
  <c r="L4735" i="3" s="1"/>
  <c r="Q4734" i="3"/>
  <c r="P4734" i="3"/>
  <c r="O4734" i="3"/>
  <c r="N4734" i="3"/>
  <c r="M4734" i="3"/>
  <c r="K4734" i="3"/>
  <c r="I4734" i="3"/>
  <c r="L4734" i="3" s="1"/>
  <c r="Q4733" i="3"/>
  <c r="P4733" i="3"/>
  <c r="O4733" i="3"/>
  <c r="N4733" i="3"/>
  <c r="M4733" i="3"/>
  <c r="K4733" i="3"/>
  <c r="I4733" i="3"/>
  <c r="J4733" i="3" s="1"/>
  <c r="Q4732" i="3"/>
  <c r="P4732" i="3"/>
  <c r="O4732" i="3"/>
  <c r="N4732" i="3"/>
  <c r="M4732" i="3"/>
  <c r="K4732" i="3"/>
  <c r="I4732" i="3"/>
  <c r="Q4731" i="3"/>
  <c r="P4731" i="3"/>
  <c r="O4731" i="3"/>
  <c r="N4731" i="3"/>
  <c r="M4731" i="3"/>
  <c r="K4731" i="3"/>
  <c r="I4731" i="3"/>
  <c r="J4731" i="3" s="1"/>
  <c r="Q4730" i="3"/>
  <c r="P4730" i="3"/>
  <c r="O4730" i="3"/>
  <c r="N4730" i="3"/>
  <c r="M4730" i="3"/>
  <c r="K4730" i="3"/>
  <c r="I4730" i="3"/>
  <c r="J4730" i="3" s="1"/>
  <c r="Q4729" i="3"/>
  <c r="P4729" i="3"/>
  <c r="O4729" i="3"/>
  <c r="N4729" i="3"/>
  <c r="M4729" i="3"/>
  <c r="K4729" i="3"/>
  <c r="I4729" i="3"/>
  <c r="J4729" i="3" s="1"/>
  <c r="Q4728" i="3"/>
  <c r="P4728" i="3"/>
  <c r="O4728" i="3"/>
  <c r="N4728" i="3"/>
  <c r="M4728" i="3"/>
  <c r="K4728" i="3"/>
  <c r="I4728" i="3"/>
  <c r="L4728" i="3" s="1"/>
  <c r="Q4727" i="3"/>
  <c r="P4727" i="3"/>
  <c r="O4727" i="3"/>
  <c r="N4727" i="3"/>
  <c r="M4727" i="3"/>
  <c r="K4727" i="3"/>
  <c r="I4727" i="3"/>
  <c r="L4727" i="3" s="1"/>
  <c r="Q4726" i="3"/>
  <c r="P4726" i="3"/>
  <c r="O4726" i="3"/>
  <c r="N4726" i="3"/>
  <c r="M4726" i="3"/>
  <c r="K4726" i="3"/>
  <c r="I4726" i="3"/>
  <c r="L4726" i="3" s="1"/>
  <c r="Q4725" i="3"/>
  <c r="P4725" i="3"/>
  <c r="O4725" i="3"/>
  <c r="N4725" i="3"/>
  <c r="M4725" i="3"/>
  <c r="K4725" i="3"/>
  <c r="I4725" i="3"/>
  <c r="J4725" i="3" s="1"/>
  <c r="Q4724" i="3"/>
  <c r="P4724" i="3"/>
  <c r="O4724" i="3"/>
  <c r="N4724" i="3"/>
  <c r="M4724" i="3"/>
  <c r="K4724" i="3"/>
  <c r="I4724" i="3"/>
  <c r="Q4723" i="3"/>
  <c r="P4723" i="3"/>
  <c r="O4723" i="3"/>
  <c r="N4723" i="3"/>
  <c r="M4723" i="3"/>
  <c r="K4723" i="3"/>
  <c r="I4723" i="3"/>
  <c r="J4723" i="3" s="1"/>
  <c r="Q4722" i="3"/>
  <c r="P4722" i="3"/>
  <c r="O4722" i="3"/>
  <c r="N4722" i="3"/>
  <c r="M4722" i="3"/>
  <c r="K4722" i="3"/>
  <c r="I4722" i="3"/>
  <c r="J4722" i="3" s="1"/>
  <c r="Q4721" i="3"/>
  <c r="P4721" i="3"/>
  <c r="O4721" i="3"/>
  <c r="N4721" i="3"/>
  <c r="M4721" i="3"/>
  <c r="K4721" i="3"/>
  <c r="I4721" i="3"/>
  <c r="Q4720" i="3"/>
  <c r="P4720" i="3"/>
  <c r="O4720" i="3"/>
  <c r="N4720" i="3"/>
  <c r="M4720" i="3"/>
  <c r="K4720" i="3"/>
  <c r="I4720" i="3"/>
  <c r="L4720" i="3" s="1"/>
  <c r="Q4719" i="3"/>
  <c r="P4719" i="3"/>
  <c r="O4719" i="3"/>
  <c r="N4719" i="3"/>
  <c r="M4719" i="3"/>
  <c r="K4719" i="3"/>
  <c r="I4719" i="3"/>
  <c r="L4719" i="3" s="1"/>
  <c r="Q4718" i="3"/>
  <c r="P4718" i="3"/>
  <c r="O4718" i="3"/>
  <c r="N4718" i="3"/>
  <c r="M4718" i="3"/>
  <c r="K4718" i="3"/>
  <c r="I4718" i="3"/>
  <c r="L4718" i="3" s="1"/>
  <c r="Q4717" i="3"/>
  <c r="P4717" i="3"/>
  <c r="O4717" i="3"/>
  <c r="N4717" i="3"/>
  <c r="M4717" i="3"/>
  <c r="K4717" i="3"/>
  <c r="I4717" i="3"/>
  <c r="L4717" i="3" s="1"/>
  <c r="Q4716" i="3"/>
  <c r="P4716" i="3"/>
  <c r="O4716" i="3"/>
  <c r="N4716" i="3"/>
  <c r="M4716" i="3"/>
  <c r="K4716" i="3"/>
  <c r="I4716" i="3"/>
  <c r="Q4715" i="3"/>
  <c r="P4715" i="3"/>
  <c r="O4715" i="3"/>
  <c r="N4715" i="3"/>
  <c r="M4715" i="3"/>
  <c r="K4715" i="3"/>
  <c r="I4715" i="3"/>
  <c r="L4715" i="3" s="1"/>
  <c r="Q4714" i="3"/>
  <c r="P4714" i="3"/>
  <c r="O4714" i="3"/>
  <c r="N4714" i="3"/>
  <c r="M4714" i="3"/>
  <c r="K4714" i="3"/>
  <c r="I4714" i="3"/>
  <c r="J4714" i="3" s="1"/>
  <c r="Q4713" i="3"/>
  <c r="P4713" i="3"/>
  <c r="O4713" i="3"/>
  <c r="N4713" i="3"/>
  <c r="M4713" i="3"/>
  <c r="K4713" i="3"/>
  <c r="I4713" i="3"/>
  <c r="L4713" i="3" s="1"/>
  <c r="Q4712" i="3"/>
  <c r="P4712" i="3"/>
  <c r="O4712" i="3"/>
  <c r="N4712" i="3"/>
  <c r="M4712" i="3"/>
  <c r="K4712" i="3"/>
  <c r="I4712" i="3"/>
  <c r="L4712" i="3" s="1"/>
  <c r="Q4711" i="3"/>
  <c r="P4711" i="3"/>
  <c r="O4711" i="3"/>
  <c r="N4711" i="3"/>
  <c r="M4711" i="3"/>
  <c r="K4711" i="3"/>
  <c r="I4711" i="3"/>
  <c r="L4711" i="3" s="1"/>
  <c r="Q4710" i="3"/>
  <c r="P4710" i="3"/>
  <c r="O4710" i="3"/>
  <c r="N4710" i="3"/>
  <c r="M4710" i="3"/>
  <c r="K4710" i="3"/>
  <c r="I4710" i="3"/>
  <c r="L4710" i="3" s="1"/>
  <c r="Q4709" i="3"/>
  <c r="P4709" i="3"/>
  <c r="O4709" i="3"/>
  <c r="N4709" i="3"/>
  <c r="M4709" i="3"/>
  <c r="K4709" i="3"/>
  <c r="I4709" i="3"/>
  <c r="L4709" i="3" s="1"/>
  <c r="Q4708" i="3"/>
  <c r="P4708" i="3"/>
  <c r="O4708" i="3"/>
  <c r="N4708" i="3"/>
  <c r="M4708" i="3"/>
  <c r="K4708" i="3"/>
  <c r="I4708" i="3"/>
  <c r="Q4707" i="3"/>
  <c r="P4707" i="3"/>
  <c r="O4707" i="3"/>
  <c r="N4707" i="3"/>
  <c r="M4707" i="3"/>
  <c r="K4707" i="3"/>
  <c r="I4707" i="3"/>
  <c r="L4707" i="3" s="1"/>
  <c r="Q4706" i="3"/>
  <c r="P4706" i="3"/>
  <c r="O4706" i="3"/>
  <c r="N4706" i="3"/>
  <c r="M4706" i="3"/>
  <c r="K4706" i="3"/>
  <c r="I4706" i="3"/>
  <c r="J4706" i="3" s="1"/>
  <c r="Q4705" i="3"/>
  <c r="P4705" i="3"/>
  <c r="O4705" i="3"/>
  <c r="N4705" i="3"/>
  <c r="M4705" i="3"/>
  <c r="K4705" i="3"/>
  <c r="I4705" i="3"/>
  <c r="L4705" i="3" s="1"/>
  <c r="Q4704" i="3"/>
  <c r="P4704" i="3"/>
  <c r="O4704" i="3"/>
  <c r="N4704" i="3"/>
  <c r="M4704" i="3"/>
  <c r="K4704" i="3"/>
  <c r="I4704" i="3"/>
  <c r="L4704" i="3" s="1"/>
  <c r="Q4703" i="3"/>
  <c r="P4703" i="3"/>
  <c r="O4703" i="3"/>
  <c r="N4703" i="3"/>
  <c r="M4703" i="3"/>
  <c r="K4703" i="3"/>
  <c r="I4703" i="3"/>
  <c r="L4703" i="3" s="1"/>
  <c r="Q4702" i="3"/>
  <c r="P4702" i="3"/>
  <c r="O4702" i="3"/>
  <c r="N4702" i="3"/>
  <c r="M4702" i="3"/>
  <c r="K4702" i="3"/>
  <c r="I4702" i="3"/>
  <c r="L4702" i="3" s="1"/>
  <c r="Q4701" i="3"/>
  <c r="P4701" i="3"/>
  <c r="O4701" i="3"/>
  <c r="N4701" i="3"/>
  <c r="M4701" i="3"/>
  <c r="K4701" i="3"/>
  <c r="I4701" i="3"/>
  <c r="L4701" i="3" s="1"/>
  <c r="Q4700" i="3"/>
  <c r="P4700" i="3"/>
  <c r="O4700" i="3"/>
  <c r="N4700" i="3"/>
  <c r="M4700" i="3"/>
  <c r="K4700" i="3"/>
  <c r="I4700" i="3"/>
  <c r="Q4699" i="3"/>
  <c r="P4699" i="3"/>
  <c r="O4699" i="3"/>
  <c r="N4699" i="3"/>
  <c r="M4699" i="3"/>
  <c r="K4699" i="3"/>
  <c r="I4699" i="3"/>
  <c r="Q4698" i="3"/>
  <c r="P4698" i="3"/>
  <c r="O4698" i="3"/>
  <c r="N4698" i="3"/>
  <c r="M4698" i="3"/>
  <c r="K4698" i="3"/>
  <c r="I4698" i="3"/>
  <c r="J4698" i="3" s="1"/>
  <c r="Q4697" i="3"/>
  <c r="P4697" i="3"/>
  <c r="O4697" i="3"/>
  <c r="N4697" i="3"/>
  <c r="M4697" i="3"/>
  <c r="K4697" i="3"/>
  <c r="I4697" i="3"/>
  <c r="L4697" i="3" s="1"/>
  <c r="Q4696" i="3"/>
  <c r="P4696" i="3"/>
  <c r="O4696" i="3"/>
  <c r="N4696" i="3"/>
  <c r="M4696" i="3"/>
  <c r="K4696" i="3"/>
  <c r="I4696" i="3"/>
  <c r="L4696" i="3" s="1"/>
  <c r="Q4695" i="3"/>
  <c r="P4695" i="3"/>
  <c r="O4695" i="3"/>
  <c r="N4695" i="3"/>
  <c r="M4695" i="3"/>
  <c r="K4695" i="3"/>
  <c r="I4695" i="3"/>
  <c r="Q4694" i="3"/>
  <c r="P4694" i="3"/>
  <c r="O4694" i="3"/>
  <c r="N4694" i="3"/>
  <c r="M4694" i="3"/>
  <c r="K4694" i="3"/>
  <c r="I4694" i="3"/>
  <c r="L4694" i="3" s="1"/>
  <c r="Q4693" i="3"/>
  <c r="P4693" i="3"/>
  <c r="O4693" i="3"/>
  <c r="N4693" i="3"/>
  <c r="M4693" i="3"/>
  <c r="K4693" i="3"/>
  <c r="I4693" i="3"/>
  <c r="Q4692" i="3"/>
  <c r="P4692" i="3"/>
  <c r="O4692" i="3"/>
  <c r="N4692" i="3"/>
  <c r="M4692" i="3"/>
  <c r="K4692" i="3"/>
  <c r="I4692" i="3"/>
  <c r="Q4691" i="3"/>
  <c r="P4691" i="3"/>
  <c r="O4691" i="3"/>
  <c r="N4691" i="3"/>
  <c r="M4691" i="3"/>
  <c r="K4691" i="3"/>
  <c r="I4691" i="3"/>
  <c r="Q4690" i="3"/>
  <c r="P4690" i="3"/>
  <c r="O4690" i="3"/>
  <c r="N4690" i="3"/>
  <c r="M4690" i="3"/>
  <c r="K4690" i="3"/>
  <c r="I4690" i="3"/>
  <c r="J4690" i="3" s="1"/>
  <c r="Q4689" i="3"/>
  <c r="P4689" i="3"/>
  <c r="O4689" i="3"/>
  <c r="N4689" i="3"/>
  <c r="M4689" i="3"/>
  <c r="K4689" i="3"/>
  <c r="I4689" i="3"/>
  <c r="Q4688" i="3"/>
  <c r="P4688" i="3"/>
  <c r="O4688" i="3"/>
  <c r="N4688" i="3"/>
  <c r="M4688" i="3"/>
  <c r="K4688" i="3"/>
  <c r="I4688" i="3"/>
  <c r="L4688" i="3" s="1"/>
  <c r="Q4687" i="3"/>
  <c r="P4687" i="3"/>
  <c r="O4687" i="3"/>
  <c r="N4687" i="3"/>
  <c r="M4687" i="3"/>
  <c r="K4687" i="3"/>
  <c r="I4687" i="3"/>
  <c r="L4687" i="3" s="1"/>
  <c r="Q4686" i="3"/>
  <c r="P4686" i="3"/>
  <c r="O4686" i="3"/>
  <c r="N4686" i="3"/>
  <c r="M4686" i="3"/>
  <c r="K4686" i="3"/>
  <c r="I4686" i="3"/>
  <c r="L4686" i="3" s="1"/>
  <c r="Q4685" i="3"/>
  <c r="P4685" i="3"/>
  <c r="O4685" i="3"/>
  <c r="N4685" i="3"/>
  <c r="M4685" i="3"/>
  <c r="K4685" i="3"/>
  <c r="I4685" i="3"/>
  <c r="L4685" i="3" s="1"/>
  <c r="Q4684" i="3"/>
  <c r="P4684" i="3"/>
  <c r="O4684" i="3"/>
  <c r="N4684" i="3"/>
  <c r="M4684" i="3"/>
  <c r="K4684" i="3"/>
  <c r="I4684" i="3"/>
  <c r="Q4683" i="3"/>
  <c r="P4683" i="3"/>
  <c r="O4683" i="3"/>
  <c r="N4683" i="3"/>
  <c r="M4683" i="3"/>
  <c r="K4683" i="3"/>
  <c r="I4683" i="3"/>
  <c r="L4683" i="3" s="1"/>
  <c r="Q4682" i="3"/>
  <c r="P4682" i="3"/>
  <c r="O4682" i="3"/>
  <c r="N4682" i="3"/>
  <c r="M4682" i="3"/>
  <c r="K4682" i="3"/>
  <c r="I4682" i="3"/>
  <c r="J4682" i="3" s="1"/>
  <c r="Q4681" i="3"/>
  <c r="P4681" i="3"/>
  <c r="O4681" i="3"/>
  <c r="N4681" i="3"/>
  <c r="M4681" i="3"/>
  <c r="K4681" i="3"/>
  <c r="I4681" i="3"/>
  <c r="L4681" i="3" s="1"/>
  <c r="Q4680" i="3"/>
  <c r="P4680" i="3"/>
  <c r="O4680" i="3"/>
  <c r="N4680" i="3"/>
  <c r="M4680" i="3"/>
  <c r="K4680" i="3"/>
  <c r="I4680" i="3"/>
  <c r="L4680" i="3" s="1"/>
  <c r="Q4679" i="3"/>
  <c r="P4679" i="3"/>
  <c r="O4679" i="3"/>
  <c r="N4679" i="3"/>
  <c r="M4679" i="3"/>
  <c r="K4679" i="3"/>
  <c r="I4679" i="3"/>
  <c r="L4679" i="3" s="1"/>
  <c r="Q4678" i="3"/>
  <c r="P4678" i="3"/>
  <c r="O4678" i="3"/>
  <c r="N4678" i="3"/>
  <c r="M4678" i="3"/>
  <c r="K4678" i="3"/>
  <c r="I4678" i="3"/>
  <c r="L4678" i="3" s="1"/>
  <c r="Q4677" i="3"/>
  <c r="P4677" i="3"/>
  <c r="O4677" i="3"/>
  <c r="N4677" i="3"/>
  <c r="M4677" i="3"/>
  <c r="K4677" i="3"/>
  <c r="I4677" i="3"/>
  <c r="L4677" i="3" s="1"/>
  <c r="Q4676" i="3"/>
  <c r="P4676" i="3"/>
  <c r="O4676" i="3"/>
  <c r="N4676" i="3"/>
  <c r="M4676" i="3"/>
  <c r="K4676" i="3"/>
  <c r="I4676" i="3"/>
  <c r="Q4675" i="3"/>
  <c r="P4675" i="3"/>
  <c r="O4675" i="3"/>
  <c r="N4675" i="3"/>
  <c r="M4675" i="3"/>
  <c r="K4675" i="3"/>
  <c r="I4675" i="3"/>
  <c r="L4675" i="3" s="1"/>
  <c r="Q4674" i="3"/>
  <c r="P4674" i="3"/>
  <c r="O4674" i="3"/>
  <c r="N4674" i="3"/>
  <c r="M4674" i="3"/>
  <c r="K4674" i="3"/>
  <c r="I4674" i="3"/>
  <c r="J4674" i="3" s="1"/>
  <c r="Q4673" i="3"/>
  <c r="P4673" i="3"/>
  <c r="O4673" i="3"/>
  <c r="N4673" i="3"/>
  <c r="M4673" i="3"/>
  <c r="K4673" i="3"/>
  <c r="I4673" i="3"/>
  <c r="L4673" i="3" s="1"/>
  <c r="Q4672" i="3"/>
  <c r="P4672" i="3"/>
  <c r="O4672" i="3"/>
  <c r="N4672" i="3"/>
  <c r="M4672" i="3"/>
  <c r="K4672" i="3"/>
  <c r="I4672" i="3"/>
  <c r="L4672" i="3" s="1"/>
  <c r="Q4671" i="3"/>
  <c r="P4671" i="3"/>
  <c r="O4671" i="3"/>
  <c r="N4671" i="3"/>
  <c r="M4671" i="3"/>
  <c r="K4671" i="3"/>
  <c r="I4671" i="3"/>
  <c r="L4671" i="3" s="1"/>
  <c r="Q4670" i="3"/>
  <c r="P4670" i="3"/>
  <c r="O4670" i="3"/>
  <c r="N4670" i="3"/>
  <c r="M4670" i="3"/>
  <c r="K4670" i="3"/>
  <c r="I4670" i="3"/>
  <c r="L4670" i="3" s="1"/>
  <c r="Q4669" i="3"/>
  <c r="P4669" i="3"/>
  <c r="O4669" i="3"/>
  <c r="N4669" i="3"/>
  <c r="M4669" i="3"/>
  <c r="K4669" i="3"/>
  <c r="I4669" i="3"/>
  <c r="J4669" i="3" s="1"/>
  <c r="Q4668" i="3"/>
  <c r="P4668" i="3"/>
  <c r="O4668" i="3"/>
  <c r="N4668" i="3"/>
  <c r="M4668" i="3"/>
  <c r="K4668" i="3"/>
  <c r="I4668" i="3"/>
  <c r="Q4667" i="3"/>
  <c r="P4667" i="3"/>
  <c r="O4667" i="3"/>
  <c r="N4667" i="3"/>
  <c r="M4667" i="3"/>
  <c r="K4667" i="3"/>
  <c r="I4667" i="3"/>
  <c r="J4667" i="3" s="1"/>
  <c r="Q4666" i="3"/>
  <c r="P4666" i="3"/>
  <c r="O4666" i="3"/>
  <c r="N4666" i="3"/>
  <c r="M4666" i="3"/>
  <c r="K4666" i="3"/>
  <c r="I4666" i="3"/>
  <c r="J4666" i="3" s="1"/>
  <c r="Q4665" i="3"/>
  <c r="P4665" i="3"/>
  <c r="O4665" i="3"/>
  <c r="N4665" i="3"/>
  <c r="M4665" i="3"/>
  <c r="K4665" i="3"/>
  <c r="I4665" i="3"/>
  <c r="J4665" i="3" s="1"/>
  <c r="Q4664" i="3"/>
  <c r="P4664" i="3"/>
  <c r="O4664" i="3"/>
  <c r="N4664" i="3"/>
  <c r="M4664" i="3"/>
  <c r="K4664" i="3"/>
  <c r="I4664" i="3"/>
  <c r="L4664" i="3" s="1"/>
  <c r="Q4663" i="3"/>
  <c r="P4663" i="3"/>
  <c r="O4663" i="3"/>
  <c r="N4663" i="3"/>
  <c r="M4663" i="3"/>
  <c r="K4663" i="3"/>
  <c r="I4663" i="3"/>
  <c r="L4663" i="3" s="1"/>
  <c r="Q4662" i="3"/>
  <c r="P4662" i="3"/>
  <c r="O4662" i="3"/>
  <c r="N4662" i="3"/>
  <c r="M4662" i="3"/>
  <c r="K4662" i="3"/>
  <c r="I4662" i="3"/>
  <c r="L4662" i="3" s="1"/>
  <c r="Q4661" i="3"/>
  <c r="P4661" i="3"/>
  <c r="O4661" i="3"/>
  <c r="N4661" i="3"/>
  <c r="M4661" i="3"/>
  <c r="K4661" i="3"/>
  <c r="I4661" i="3"/>
  <c r="Q4660" i="3"/>
  <c r="P4660" i="3"/>
  <c r="O4660" i="3"/>
  <c r="N4660" i="3"/>
  <c r="M4660" i="3"/>
  <c r="K4660" i="3"/>
  <c r="I4660" i="3"/>
  <c r="Q4659" i="3"/>
  <c r="P4659" i="3"/>
  <c r="O4659" i="3"/>
  <c r="N4659" i="3"/>
  <c r="M4659" i="3"/>
  <c r="K4659" i="3"/>
  <c r="I4659" i="3"/>
  <c r="J4659" i="3" s="1"/>
  <c r="Q4658" i="3"/>
  <c r="P4658" i="3"/>
  <c r="O4658" i="3"/>
  <c r="N4658" i="3"/>
  <c r="M4658" i="3"/>
  <c r="K4658" i="3"/>
  <c r="I4658" i="3"/>
  <c r="J4658" i="3" s="1"/>
  <c r="Q4657" i="3"/>
  <c r="P4657" i="3"/>
  <c r="O4657" i="3"/>
  <c r="N4657" i="3"/>
  <c r="M4657" i="3"/>
  <c r="K4657" i="3"/>
  <c r="I4657" i="3"/>
  <c r="Q4656" i="3"/>
  <c r="P4656" i="3"/>
  <c r="O4656" i="3"/>
  <c r="N4656" i="3"/>
  <c r="M4656" i="3"/>
  <c r="K4656" i="3"/>
  <c r="I4656" i="3"/>
  <c r="L4656" i="3" s="1"/>
  <c r="Q4655" i="3"/>
  <c r="P4655" i="3"/>
  <c r="O4655" i="3"/>
  <c r="N4655" i="3"/>
  <c r="M4655" i="3"/>
  <c r="K4655" i="3"/>
  <c r="I4655" i="3"/>
  <c r="L4655" i="3" s="1"/>
  <c r="Q4654" i="3"/>
  <c r="P4654" i="3"/>
  <c r="O4654" i="3"/>
  <c r="N4654" i="3"/>
  <c r="M4654" i="3"/>
  <c r="K4654" i="3"/>
  <c r="I4654" i="3"/>
  <c r="L4654" i="3" s="1"/>
  <c r="Q4653" i="3"/>
  <c r="P4653" i="3"/>
  <c r="O4653" i="3"/>
  <c r="N4653" i="3"/>
  <c r="M4653" i="3"/>
  <c r="K4653" i="3"/>
  <c r="I4653" i="3"/>
  <c r="L4653" i="3" s="1"/>
  <c r="Q4652" i="3"/>
  <c r="P4652" i="3"/>
  <c r="O4652" i="3"/>
  <c r="N4652" i="3"/>
  <c r="M4652" i="3"/>
  <c r="K4652" i="3"/>
  <c r="I4652" i="3"/>
  <c r="Q4651" i="3"/>
  <c r="P4651" i="3"/>
  <c r="O4651" i="3"/>
  <c r="N4651" i="3"/>
  <c r="M4651" i="3"/>
  <c r="K4651" i="3"/>
  <c r="I4651" i="3"/>
  <c r="L4651" i="3" s="1"/>
  <c r="Q4650" i="3"/>
  <c r="P4650" i="3"/>
  <c r="O4650" i="3"/>
  <c r="N4650" i="3"/>
  <c r="M4650" i="3"/>
  <c r="K4650" i="3"/>
  <c r="I4650" i="3"/>
  <c r="J4650" i="3" s="1"/>
  <c r="Q4649" i="3"/>
  <c r="P4649" i="3"/>
  <c r="O4649" i="3"/>
  <c r="N4649" i="3"/>
  <c r="M4649" i="3"/>
  <c r="K4649" i="3"/>
  <c r="I4649" i="3"/>
  <c r="L4649" i="3" s="1"/>
  <c r="Q4648" i="3"/>
  <c r="P4648" i="3"/>
  <c r="O4648" i="3"/>
  <c r="N4648" i="3"/>
  <c r="M4648" i="3"/>
  <c r="K4648" i="3"/>
  <c r="I4648" i="3"/>
  <c r="L4648" i="3" s="1"/>
  <c r="Q4647" i="3"/>
  <c r="P4647" i="3"/>
  <c r="O4647" i="3"/>
  <c r="N4647" i="3"/>
  <c r="M4647" i="3"/>
  <c r="K4647" i="3"/>
  <c r="I4647" i="3"/>
  <c r="L4647" i="3" s="1"/>
  <c r="Q4646" i="3"/>
  <c r="P4646" i="3"/>
  <c r="O4646" i="3"/>
  <c r="N4646" i="3"/>
  <c r="M4646" i="3"/>
  <c r="K4646" i="3"/>
  <c r="I4646" i="3"/>
  <c r="L4646" i="3" s="1"/>
  <c r="Q4645" i="3"/>
  <c r="P4645" i="3"/>
  <c r="O4645" i="3"/>
  <c r="N4645" i="3"/>
  <c r="M4645" i="3"/>
  <c r="K4645" i="3"/>
  <c r="I4645" i="3"/>
  <c r="L4645" i="3" s="1"/>
  <c r="Q4644" i="3"/>
  <c r="P4644" i="3"/>
  <c r="O4644" i="3"/>
  <c r="N4644" i="3"/>
  <c r="M4644" i="3"/>
  <c r="K4644" i="3"/>
  <c r="I4644" i="3"/>
  <c r="Q4643" i="3"/>
  <c r="P4643" i="3"/>
  <c r="O4643" i="3"/>
  <c r="N4643" i="3"/>
  <c r="M4643" i="3"/>
  <c r="K4643" i="3"/>
  <c r="I4643" i="3"/>
  <c r="Q4642" i="3"/>
  <c r="P4642" i="3"/>
  <c r="O4642" i="3"/>
  <c r="N4642" i="3"/>
  <c r="M4642" i="3"/>
  <c r="K4642" i="3"/>
  <c r="I4642" i="3"/>
  <c r="J4642" i="3" s="1"/>
  <c r="Q4641" i="3"/>
  <c r="P4641" i="3"/>
  <c r="O4641" i="3"/>
  <c r="N4641" i="3"/>
  <c r="M4641" i="3"/>
  <c r="K4641" i="3"/>
  <c r="I4641" i="3"/>
  <c r="L4641" i="3" s="1"/>
  <c r="Q4640" i="3"/>
  <c r="P4640" i="3"/>
  <c r="O4640" i="3"/>
  <c r="N4640" i="3"/>
  <c r="M4640" i="3"/>
  <c r="K4640" i="3"/>
  <c r="I4640" i="3"/>
  <c r="L4640" i="3" s="1"/>
  <c r="Q4639" i="3"/>
  <c r="P4639" i="3"/>
  <c r="O4639" i="3"/>
  <c r="N4639" i="3"/>
  <c r="M4639" i="3"/>
  <c r="K4639" i="3"/>
  <c r="I4639" i="3"/>
  <c r="L4639" i="3" s="1"/>
  <c r="Q4638" i="3"/>
  <c r="P4638" i="3"/>
  <c r="O4638" i="3"/>
  <c r="N4638" i="3"/>
  <c r="M4638" i="3"/>
  <c r="K4638" i="3"/>
  <c r="I4638" i="3"/>
  <c r="L4638" i="3" s="1"/>
  <c r="Q4637" i="3"/>
  <c r="P4637" i="3"/>
  <c r="O4637" i="3"/>
  <c r="N4637" i="3"/>
  <c r="M4637" i="3"/>
  <c r="K4637" i="3"/>
  <c r="I4637" i="3"/>
  <c r="L4637" i="3" s="1"/>
  <c r="Q4636" i="3"/>
  <c r="P4636" i="3"/>
  <c r="O4636" i="3"/>
  <c r="N4636" i="3"/>
  <c r="M4636" i="3"/>
  <c r="K4636" i="3"/>
  <c r="I4636" i="3"/>
  <c r="Q4635" i="3"/>
  <c r="P4635" i="3"/>
  <c r="O4635" i="3"/>
  <c r="N4635" i="3"/>
  <c r="M4635" i="3"/>
  <c r="K4635" i="3"/>
  <c r="I4635" i="3"/>
  <c r="Q4634" i="3"/>
  <c r="P4634" i="3"/>
  <c r="O4634" i="3"/>
  <c r="N4634" i="3"/>
  <c r="M4634" i="3"/>
  <c r="K4634" i="3"/>
  <c r="I4634" i="3"/>
  <c r="J4634" i="3" s="1"/>
  <c r="Q4633" i="3"/>
  <c r="P4633" i="3"/>
  <c r="O4633" i="3"/>
  <c r="N4633" i="3"/>
  <c r="M4633" i="3"/>
  <c r="K4633" i="3"/>
  <c r="I4633" i="3"/>
  <c r="L4633" i="3" s="1"/>
  <c r="Q4632" i="3"/>
  <c r="P4632" i="3"/>
  <c r="O4632" i="3"/>
  <c r="N4632" i="3"/>
  <c r="M4632" i="3"/>
  <c r="K4632" i="3"/>
  <c r="I4632" i="3"/>
  <c r="L4632" i="3" s="1"/>
  <c r="Q4631" i="3"/>
  <c r="P4631" i="3"/>
  <c r="O4631" i="3"/>
  <c r="N4631" i="3"/>
  <c r="M4631" i="3"/>
  <c r="K4631" i="3"/>
  <c r="I4631" i="3"/>
  <c r="Q4630" i="3"/>
  <c r="P4630" i="3"/>
  <c r="O4630" i="3"/>
  <c r="N4630" i="3"/>
  <c r="M4630" i="3"/>
  <c r="K4630" i="3"/>
  <c r="I4630" i="3"/>
  <c r="L4630" i="3" s="1"/>
  <c r="Q4629" i="3"/>
  <c r="P4629" i="3"/>
  <c r="O4629" i="3"/>
  <c r="N4629" i="3"/>
  <c r="M4629" i="3"/>
  <c r="K4629" i="3"/>
  <c r="I4629" i="3"/>
  <c r="Q4628" i="3"/>
  <c r="P4628" i="3"/>
  <c r="O4628" i="3"/>
  <c r="N4628" i="3"/>
  <c r="M4628" i="3"/>
  <c r="K4628" i="3"/>
  <c r="I4628" i="3"/>
  <c r="Q4627" i="3"/>
  <c r="P4627" i="3"/>
  <c r="O4627" i="3"/>
  <c r="N4627" i="3"/>
  <c r="M4627" i="3"/>
  <c r="K4627" i="3"/>
  <c r="I4627" i="3"/>
  <c r="Q4626" i="3"/>
  <c r="P4626" i="3"/>
  <c r="O4626" i="3"/>
  <c r="N4626" i="3"/>
  <c r="M4626" i="3"/>
  <c r="K4626" i="3"/>
  <c r="I4626" i="3"/>
  <c r="J4626" i="3" s="1"/>
  <c r="Q4625" i="3"/>
  <c r="P4625" i="3"/>
  <c r="O4625" i="3"/>
  <c r="N4625" i="3"/>
  <c r="M4625" i="3"/>
  <c r="K4625" i="3"/>
  <c r="I4625" i="3"/>
  <c r="Q4624" i="3"/>
  <c r="P4624" i="3"/>
  <c r="O4624" i="3"/>
  <c r="N4624" i="3"/>
  <c r="M4624" i="3"/>
  <c r="K4624" i="3"/>
  <c r="I4624" i="3"/>
  <c r="L4624" i="3" s="1"/>
  <c r="Q4623" i="3"/>
  <c r="P4623" i="3"/>
  <c r="O4623" i="3"/>
  <c r="N4623" i="3"/>
  <c r="M4623" i="3"/>
  <c r="K4623" i="3"/>
  <c r="I4623" i="3"/>
  <c r="L4623" i="3" s="1"/>
  <c r="Q4622" i="3"/>
  <c r="P4622" i="3"/>
  <c r="O4622" i="3"/>
  <c r="N4622" i="3"/>
  <c r="M4622" i="3"/>
  <c r="K4622" i="3"/>
  <c r="I4622" i="3"/>
  <c r="L4622" i="3" s="1"/>
  <c r="Q4621" i="3"/>
  <c r="P4621" i="3"/>
  <c r="O4621" i="3"/>
  <c r="N4621" i="3"/>
  <c r="M4621" i="3"/>
  <c r="K4621" i="3"/>
  <c r="I4621" i="3"/>
  <c r="L4621" i="3" s="1"/>
  <c r="Q4620" i="3"/>
  <c r="P4620" i="3"/>
  <c r="O4620" i="3"/>
  <c r="N4620" i="3"/>
  <c r="M4620" i="3"/>
  <c r="K4620" i="3"/>
  <c r="I4620" i="3"/>
  <c r="Q4619" i="3"/>
  <c r="P4619" i="3"/>
  <c r="O4619" i="3"/>
  <c r="N4619" i="3"/>
  <c r="M4619" i="3"/>
  <c r="K4619" i="3"/>
  <c r="I4619" i="3"/>
  <c r="L4619" i="3" s="1"/>
  <c r="Q4618" i="3"/>
  <c r="P4618" i="3"/>
  <c r="O4618" i="3"/>
  <c r="N4618" i="3"/>
  <c r="M4618" i="3"/>
  <c r="K4618" i="3"/>
  <c r="I4618" i="3"/>
  <c r="J4618" i="3" s="1"/>
  <c r="Q4617" i="3"/>
  <c r="P4617" i="3"/>
  <c r="O4617" i="3"/>
  <c r="N4617" i="3"/>
  <c r="M4617" i="3"/>
  <c r="K4617" i="3"/>
  <c r="I4617" i="3"/>
  <c r="L4617" i="3" s="1"/>
  <c r="Q4616" i="3"/>
  <c r="P4616" i="3"/>
  <c r="O4616" i="3"/>
  <c r="N4616" i="3"/>
  <c r="M4616" i="3"/>
  <c r="K4616" i="3"/>
  <c r="I4616" i="3"/>
  <c r="L4616" i="3" s="1"/>
  <c r="Q4615" i="3"/>
  <c r="P4615" i="3"/>
  <c r="O4615" i="3"/>
  <c r="N4615" i="3"/>
  <c r="M4615" i="3"/>
  <c r="K4615" i="3"/>
  <c r="I4615" i="3"/>
  <c r="L4615" i="3" s="1"/>
  <c r="Q4614" i="3"/>
  <c r="P4614" i="3"/>
  <c r="O4614" i="3"/>
  <c r="N4614" i="3"/>
  <c r="M4614" i="3"/>
  <c r="K4614" i="3"/>
  <c r="I4614" i="3"/>
  <c r="L4614" i="3" s="1"/>
  <c r="Q4613" i="3"/>
  <c r="P4613" i="3"/>
  <c r="O4613" i="3"/>
  <c r="N4613" i="3"/>
  <c r="M4613" i="3"/>
  <c r="K4613" i="3"/>
  <c r="I4613" i="3"/>
  <c r="L4613" i="3" s="1"/>
  <c r="Q4612" i="3"/>
  <c r="P4612" i="3"/>
  <c r="O4612" i="3"/>
  <c r="N4612" i="3"/>
  <c r="M4612" i="3"/>
  <c r="K4612" i="3"/>
  <c r="I4612" i="3"/>
  <c r="Q4611" i="3"/>
  <c r="P4611" i="3"/>
  <c r="O4611" i="3"/>
  <c r="N4611" i="3"/>
  <c r="M4611" i="3"/>
  <c r="K4611" i="3"/>
  <c r="I4611" i="3"/>
  <c r="L4611" i="3" s="1"/>
  <c r="Q4610" i="3"/>
  <c r="P4610" i="3"/>
  <c r="O4610" i="3"/>
  <c r="N4610" i="3"/>
  <c r="M4610" i="3"/>
  <c r="K4610" i="3"/>
  <c r="I4610" i="3"/>
  <c r="J4610" i="3" s="1"/>
  <c r="Q4609" i="3"/>
  <c r="P4609" i="3"/>
  <c r="O4609" i="3"/>
  <c r="N4609" i="3"/>
  <c r="M4609" i="3"/>
  <c r="K4609" i="3"/>
  <c r="I4609" i="3"/>
  <c r="L4609" i="3" s="1"/>
  <c r="Q4608" i="3"/>
  <c r="P4608" i="3"/>
  <c r="O4608" i="3"/>
  <c r="N4608" i="3"/>
  <c r="M4608" i="3"/>
  <c r="K4608" i="3"/>
  <c r="I4608" i="3"/>
  <c r="L4608" i="3" s="1"/>
  <c r="Q4607" i="3"/>
  <c r="P4607" i="3"/>
  <c r="O4607" i="3"/>
  <c r="N4607" i="3"/>
  <c r="M4607" i="3"/>
  <c r="K4607" i="3"/>
  <c r="I4607" i="3"/>
  <c r="L4607" i="3" s="1"/>
  <c r="Q4606" i="3"/>
  <c r="P4606" i="3"/>
  <c r="O4606" i="3"/>
  <c r="N4606" i="3"/>
  <c r="M4606" i="3"/>
  <c r="K4606" i="3"/>
  <c r="I4606" i="3"/>
  <c r="L4606" i="3" s="1"/>
  <c r="Q4605" i="3"/>
  <c r="P4605" i="3"/>
  <c r="O4605" i="3"/>
  <c r="N4605" i="3"/>
  <c r="M4605" i="3"/>
  <c r="K4605" i="3"/>
  <c r="I4605" i="3"/>
  <c r="L4605" i="3" s="1"/>
  <c r="Q4604" i="3"/>
  <c r="P4604" i="3"/>
  <c r="O4604" i="3"/>
  <c r="N4604" i="3"/>
  <c r="M4604" i="3"/>
  <c r="K4604" i="3"/>
  <c r="I4604" i="3"/>
  <c r="Q4603" i="3"/>
  <c r="P4603" i="3"/>
  <c r="O4603" i="3"/>
  <c r="N4603" i="3"/>
  <c r="M4603" i="3"/>
  <c r="K4603" i="3"/>
  <c r="I4603" i="3"/>
  <c r="L4603" i="3" s="1"/>
  <c r="Q4602" i="3"/>
  <c r="P4602" i="3"/>
  <c r="O4602" i="3"/>
  <c r="N4602" i="3"/>
  <c r="M4602" i="3"/>
  <c r="K4602" i="3"/>
  <c r="I4602" i="3"/>
  <c r="J4602" i="3" s="1"/>
  <c r="Q4601" i="3"/>
  <c r="P4601" i="3"/>
  <c r="O4601" i="3"/>
  <c r="N4601" i="3"/>
  <c r="M4601" i="3"/>
  <c r="K4601" i="3"/>
  <c r="I4601" i="3"/>
  <c r="L4601" i="3" s="1"/>
  <c r="Q4600" i="3"/>
  <c r="P4600" i="3"/>
  <c r="O4600" i="3"/>
  <c r="N4600" i="3"/>
  <c r="M4600" i="3"/>
  <c r="K4600" i="3"/>
  <c r="I4600" i="3"/>
  <c r="L4600" i="3" s="1"/>
  <c r="Q4599" i="3"/>
  <c r="P4599" i="3"/>
  <c r="O4599" i="3"/>
  <c r="N4599" i="3"/>
  <c r="M4599" i="3"/>
  <c r="K4599" i="3"/>
  <c r="I4599" i="3"/>
  <c r="L4599" i="3" s="1"/>
  <c r="Q4598" i="3"/>
  <c r="P4598" i="3"/>
  <c r="O4598" i="3"/>
  <c r="N4598" i="3"/>
  <c r="M4598" i="3"/>
  <c r="K4598" i="3"/>
  <c r="I4598" i="3"/>
  <c r="L4598" i="3" s="1"/>
  <c r="Q4597" i="3"/>
  <c r="P4597" i="3"/>
  <c r="O4597" i="3"/>
  <c r="N4597" i="3"/>
  <c r="M4597" i="3"/>
  <c r="K4597" i="3"/>
  <c r="I4597" i="3"/>
  <c r="J4597" i="3" s="1"/>
  <c r="Q4596" i="3"/>
  <c r="P4596" i="3"/>
  <c r="O4596" i="3"/>
  <c r="N4596" i="3"/>
  <c r="M4596" i="3"/>
  <c r="K4596" i="3"/>
  <c r="I4596" i="3"/>
  <c r="Q4595" i="3"/>
  <c r="P4595" i="3"/>
  <c r="O4595" i="3"/>
  <c r="N4595" i="3"/>
  <c r="M4595" i="3"/>
  <c r="K4595" i="3"/>
  <c r="I4595" i="3"/>
  <c r="J4595" i="3" s="1"/>
  <c r="Q4594" i="3"/>
  <c r="P4594" i="3"/>
  <c r="O4594" i="3"/>
  <c r="N4594" i="3"/>
  <c r="M4594" i="3"/>
  <c r="K4594" i="3"/>
  <c r="I4594" i="3"/>
  <c r="J4594" i="3" s="1"/>
  <c r="Q4593" i="3"/>
  <c r="P4593" i="3"/>
  <c r="O4593" i="3"/>
  <c r="N4593" i="3"/>
  <c r="M4593" i="3"/>
  <c r="K4593" i="3"/>
  <c r="I4593" i="3"/>
  <c r="Q4592" i="3"/>
  <c r="P4592" i="3"/>
  <c r="O4592" i="3"/>
  <c r="N4592" i="3"/>
  <c r="M4592" i="3"/>
  <c r="K4592" i="3"/>
  <c r="I4592" i="3"/>
  <c r="L4592" i="3" s="1"/>
  <c r="Q4591" i="3"/>
  <c r="P4591" i="3"/>
  <c r="O4591" i="3"/>
  <c r="N4591" i="3"/>
  <c r="M4591" i="3"/>
  <c r="K4591" i="3"/>
  <c r="I4591" i="3"/>
  <c r="L4591" i="3" s="1"/>
  <c r="Q4590" i="3"/>
  <c r="P4590" i="3"/>
  <c r="O4590" i="3"/>
  <c r="N4590" i="3"/>
  <c r="M4590" i="3"/>
  <c r="K4590" i="3"/>
  <c r="I4590" i="3"/>
  <c r="L4590" i="3" s="1"/>
  <c r="Q4589" i="3"/>
  <c r="P4589" i="3"/>
  <c r="O4589" i="3"/>
  <c r="N4589" i="3"/>
  <c r="M4589" i="3"/>
  <c r="K4589" i="3"/>
  <c r="I4589" i="3"/>
  <c r="L4589" i="3" s="1"/>
  <c r="Q4588" i="3"/>
  <c r="P4588" i="3"/>
  <c r="O4588" i="3"/>
  <c r="N4588" i="3"/>
  <c r="M4588" i="3"/>
  <c r="K4588" i="3"/>
  <c r="I4588" i="3"/>
  <c r="Q4587" i="3"/>
  <c r="P4587" i="3"/>
  <c r="O4587" i="3"/>
  <c r="N4587" i="3"/>
  <c r="M4587" i="3"/>
  <c r="K4587" i="3"/>
  <c r="I4587" i="3"/>
  <c r="L4587" i="3" s="1"/>
  <c r="Q4586" i="3"/>
  <c r="P4586" i="3"/>
  <c r="O4586" i="3"/>
  <c r="N4586" i="3"/>
  <c r="M4586" i="3"/>
  <c r="K4586" i="3"/>
  <c r="I4586" i="3"/>
  <c r="J4586" i="3" s="1"/>
  <c r="Q4585" i="3"/>
  <c r="P4585" i="3"/>
  <c r="O4585" i="3"/>
  <c r="N4585" i="3"/>
  <c r="M4585" i="3"/>
  <c r="K4585" i="3"/>
  <c r="I4585" i="3"/>
  <c r="L4585" i="3" s="1"/>
  <c r="Q4584" i="3"/>
  <c r="P4584" i="3"/>
  <c r="O4584" i="3"/>
  <c r="N4584" i="3"/>
  <c r="M4584" i="3"/>
  <c r="K4584" i="3"/>
  <c r="I4584" i="3"/>
  <c r="L4584" i="3" s="1"/>
  <c r="Q4583" i="3"/>
  <c r="P4583" i="3"/>
  <c r="O4583" i="3"/>
  <c r="N4583" i="3"/>
  <c r="M4583" i="3"/>
  <c r="K4583" i="3"/>
  <c r="I4583" i="3"/>
  <c r="L4583" i="3" s="1"/>
  <c r="Q4582" i="3"/>
  <c r="P4582" i="3"/>
  <c r="O4582" i="3"/>
  <c r="N4582" i="3"/>
  <c r="M4582" i="3"/>
  <c r="K4582" i="3"/>
  <c r="I4582" i="3"/>
  <c r="L4582" i="3" s="1"/>
  <c r="Q4581" i="3"/>
  <c r="P4581" i="3"/>
  <c r="O4581" i="3"/>
  <c r="N4581" i="3"/>
  <c r="M4581" i="3"/>
  <c r="K4581" i="3"/>
  <c r="I4581" i="3"/>
  <c r="L4581" i="3" s="1"/>
  <c r="Q4580" i="3"/>
  <c r="P4580" i="3"/>
  <c r="O4580" i="3"/>
  <c r="N4580" i="3"/>
  <c r="M4580" i="3"/>
  <c r="K4580" i="3"/>
  <c r="I4580" i="3"/>
  <c r="Q4579" i="3"/>
  <c r="P4579" i="3"/>
  <c r="O4579" i="3"/>
  <c r="N4579" i="3"/>
  <c r="M4579" i="3"/>
  <c r="K4579" i="3"/>
  <c r="I4579" i="3"/>
  <c r="L4579" i="3" s="1"/>
  <c r="Q4578" i="3"/>
  <c r="P4578" i="3"/>
  <c r="O4578" i="3"/>
  <c r="N4578" i="3"/>
  <c r="M4578" i="3"/>
  <c r="K4578" i="3"/>
  <c r="I4578" i="3"/>
  <c r="J4578" i="3" s="1"/>
  <c r="Q4577" i="3"/>
  <c r="P4577" i="3"/>
  <c r="O4577" i="3"/>
  <c r="N4577" i="3"/>
  <c r="M4577" i="3"/>
  <c r="K4577" i="3"/>
  <c r="I4577" i="3"/>
  <c r="L4577" i="3" s="1"/>
  <c r="Q4576" i="3"/>
  <c r="P4576" i="3"/>
  <c r="O4576" i="3"/>
  <c r="N4576" i="3"/>
  <c r="M4576" i="3"/>
  <c r="K4576" i="3"/>
  <c r="I4576" i="3"/>
  <c r="L4576" i="3" s="1"/>
  <c r="Q4575" i="3"/>
  <c r="P4575" i="3"/>
  <c r="O4575" i="3"/>
  <c r="N4575" i="3"/>
  <c r="M4575" i="3"/>
  <c r="K4575" i="3"/>
  <c r="I4575" i="3"/>
  <c r="L4575" i="3" s="1"/>
  <c r="Q4574" i="3"/>
  <c r="P4574" i="3"/>
  <c r="O4574" i="3"/>
  <c r="N4574" i="3"/>
  <c r="M4574" i="3"/>
  <c r="K4574" i="3"/>
  <c r="I4574" i="3"/>
  <c r="L4574" i="3" s="1"/>
  <c r="Q4573" i="3"/>
  <c r="P4573" i="3"/>
  <c r="O4573" i="3"/>
  <c r="N4573" i="3"/>
  <c r="M4573" i="3"/>
  <c r="K4573" i="3"/>
  <c r="I4573" i="3"/>
  <c r="L4573" i="3" s="1"/>
  <c r="Q4572" i="3"/>
  <c r="P4572" i="3"/>
  <c r="O4572" i="3"/>
  <c r="N4572" i="3"/>
  <c r="M4572" i="3"/>
  <c r="K4572" i="3"/>
  <c r="I4572" i="3"/>
  <c r="Q4571" i="3"/>
  <c r="P4571" i="3"/>
  <c r="O4571" i="3"/>
  <c r="N4571" i="3"/>
  <c r="M4571" i="3"/>
  <c r="K4571" i="3"/>
  <c r="I4571" i="3"/>
  <c r="Q4570" i="3"/>
  <c r="P4570" i="3"/>
  <c r="O4570" i="3"/>
  <c r="N4570" i="3"/>
  <c r="M4570" i="3"/>
  <c r="K4570" i="3"/>
  <c r="I4570" i="3"/>
  <c r="J4570" i="3" s="1"/>
  <c r="Q4569" i="3"/>
  <c r="P4569" i="3"/>
  <c r="O4569" i="3"/>
  <c r="N4569" i="3"/>
  <c r="M4569" i="3"/>
  <c r="K4569" i="3"/>
  <c r="I4569" i="3"/>
  <c r="L4569" i="3" s="1"/>
  <c r="Q4568" i="3"/>
  <c r="P4568" i="3"/>
  <c r="O4568" i="3"/>
  <c r="N4568" i="3"/>
  <c r="M4568" i="3"/>
  <c r="K4568" i="3"/>
  <c r="I4568" i="3"/>
  <c r="L4568" i="3" s="1"/>
  <c r="Q4567" i="3"/>
  <c r="P4567" i="3"/>
  <c r="O4567" i="3"/>
  <c r="N4567" i="3"/>
  <c r="M4567" i="3"/>
  <c r="K4567" i="3"/>
  <c r="I4567" i="3"/>
  <c r="Q4566" i="3"/>
  <c r="P4566" i="3"/>
  <c r="O4566" i="3"/>
  <c r="N4566" i="3"/>
  <c r="M4566" i="3"/>
  <c r="K4566" i="3"/>
  <c r="I4566" i="3"/>
  <c r="L4566" i="3" s="1"/>
  <c r="Q4565" i="3"/>
  <c r="P4565" i="3"/>
  <c r="O4565" i="3"/>
  <c r="N4565" i="3"/>
  <c r="M4565" i="3"/>
  <c r="K4565" i="3"/>
  <c r="I4565" i="3"/>
  <c r="Q4564" i="3"/>
  <c r="P4564" i="3"/>
  <c r="O4564" i="3"/>
  <c r="N4564" i="3"/>
  <c r="M4564" i="3"/>
  <c r="K4564" i="3"/>
  <c r="I4564" i="3"/>
  <c r="Q4563" i="3"/>
  <c r="P4563" i="3"/>
  <c r="O4563" i="3"/>
  <c r="N4563" i="3"/>
  <c r="M4563" i="3"/>
  <c r="K4563" i="3"/>
  <c r="I4563" i="3"/>
  <c r="Q4562" i="3"/>
  <c r="P4562" i="3"/>
  <c r="O4562" i="3"/>
  <c r="N4562" i="3"/>
  <c r="M4562" i="3"/>
  <c r="K4562" i="3"/>
  <c r="I4562" i="3"/>
  <c r="J4562" i="3" s="1"/>
  <c r="Q4561" i="3"/>
  <c r="P4561" i="3"/>
  <c r="O4561" i="3"/>
  <c r="N4561" i="3"/>
  <c r="M4561" i="3"/>
  <c r="K4561" i="3"/>
  <c r="I4561" i="3"/>
  <c r="Q4560" i="3"/>
  <c r="P4560" i="3"/>
  <c r="O4560" i="3"/>
  <c r="N4560" i="3"/>
  <c r="M4560" i="3"/>
  <c r="K4560" i="3"/>
  <c r="I4560" i="3"/>
  <c r="L4560" i="3" s="1"/>
  <c r="Q4559" i="3"/>
  <c r="P4559" i="3"/>
  <c r="O4559" i="3"/>
  <c r="N4559" i="3"/>
  <c r="M4559" i="3"/>
  <c r="K4559" i="3"/>
  <c r="I4559" i="3"/>
  <c r="L4559" i="3" s="1"/>
  <c r="Q4558" i="3"/>
  <c r="P4558" i="3"/>
  <c r="O4558" i="3"/>
  <c r="N4558" i="3"/>
  <c r="M4558" i="3"/>
  <c r="K4558" i="3"/>
  <c r="I4558" i="3"/>
  <c r="L4558" i="3" s="1"/>
  <c r="Q4557" i="3"/>
  <c r="P4557" i="3"/>
  <c r="O4557" i="3"/>
  <c r="N4557" i="3"/>
  <c r="M4557" i="3"/>
  <c r="K4557" i="3"/>
  <c r="I4557" i="3"/>
  <c r="L4557" i="3" s="1"/>
  <c r="Q4556" i="3"/>
  <c r="P4556" i="3"/>
  <c r="O4556" i="3"/>
  <c r="N4556" i="3"/>
  <c r="M4556" i="3"/>
  <c r="K4556" i="3"/>
  <c r="I4556" i="3"/>
  <c r="Q4555" i="3"/>
  <c r="P4555" i="3"/>
  <c r="O4555" i="3"/>
  <c r="N4555" i="3"/>
  <c r="M4555" i="3"/>
  <c r="K4555" i="3"/>
  <c r="I4555" i="3"/>
  <c r="L4555" i="3" s="1"/>
  <c r="Q4554" i="3"/>
  <c r="P4554" i="3"/>
  <c r="O4554" i="3"/>
  <c r="N4554" i="3"/>
  <c r="M4554" i="3"/>
  <c r="K4554" i="3"/>
  <c r="I4554" i="3"/>
  <c r="J4554" i="3" s="1"/>
  <c r="Q4553" i="3"/>
  <c r="P4553" i="3"/>
  <c r="O4553" i="3"/>
  <c r="N4553" i="3"/>
  <c r="M4553" i="3"/>
  <c r="K4553" i="3"/>
  <c r="I4553" i="3"/>
  <c r="L4553" i="3" s="1"/>
  <c r="Q4552" i="3"/>
  <c r="P4552" i="3"/>
  <c r="O4552" i="3"/>
  <c r="N4552" i="3"/>
  <c r="M4552" i="3"/>
  <c r="K4552" i="3"/>
  <c r="I4552" i="3"/>
  <c r="L4552" i="3" s="1"/>
  <c r="Q4551" i="3"/>
  <c r="P4551" i="3"/>
  <c r="O4551" i="3"/>
  <c r="N4551" i="3"/>
  <c r="M4551" i="3"/>
  <c r="K4551" i="3"/>
  <c r="I4551" i="3"/>
  <c r="L4551" i="3" s="1"/>
  <c r="Q4550" i="3"/>
  <c r="P4550" i="3"/>
  <c r="O4550" i="3"/>
  <c r="N4550" i="3"/>
  <c r="M4550" i="3"/>
  <c r="K4550" i="3"/>
  <c r="I4550" i="3"/>
  <c r="L4550" i="3" s="1"/>
  <c r="Q4549" i="3"/>
  <c r="P4549" i="3"/>
  <c r="O4549" i="3"/>
  <c r="N4549" i="3"/>
  <c r="M4549" i="3"/>
  <c r="K4549" i="3"/>
  <c r="I4549" i="3"/>
  <c r="L4549" i="3" s="1"/>
  <c r="Q4548" i="3"/>
  <c r="P4548" i="3"/>
  <c r="O4548" i="3"/>
  <c r="N4548" i="3"/>
  <c r="M4548" i="3"/>
  <c r="K4548" i="3"/>
  <c r="I4548" i="3"/>
  <c r="Q4547" i="3"/>
  <c r="P4547" i="3"/>
  <c r="O4547" i="3"/>
  <c r="N4547" i="3"/>
  <c r="M4547" i="3"/>
  <c r="K4547" i="3"/>
  <c r="I4547" i="3"/>
  <c r="L4547" i="3" s="1"/>
  <c r="Q4546" i="3"/>
  <c r="P4546" i="3"/>
  <c r="O4546" i="3"/>
  <c r="N4546" i="3"/>
  <c r="M4546" i="3"/>
  <c r="K4546" i="3"/>
  <c r="I4546" i="3"/>
  <c r="J4546" i="3" s="1"/>
  <c r="Q4545" i="3"/>
  <c r="P4545" i="3"/>
  <c r="O4545" i="3"/>
  <c r="N4545" i="3"/>
  <c r="M4545" i="3"/>
  <c r="K4545" i="3"/>
  <c r="I4545" i="3"/>
  <c r="L4545" i="3" s="1"/>
  <c r="Q4544" i="3"/>
  <c r="P4544" i="3"/>
  <c r="O4544" i="3"/>
  <c r="N4544" i="3"/>
  <c r="M4544" i="3"/>
  <c r="K4544" i="3"/>
  <c r="I4544" i="3"/>
  <c r="L4544" i="3" s="1"/>
  <c r="Q4543" i="3"/>
  <c r="P4543" i="3"/>
  <c r="O4543" i="3"/>
  <c r="N4543" i="3"/>
  <c r="M4543" i="3"/>
  <c r="K4543" i="3"/>
  <c r="I4543" i="3"/>
  <c r="L4543" i="3" s="1"/>
  <c r="Q4542" i="3"/>
  <c r="P4542" i="3"/>
  <c r="O4542" i="3"/>
  <c r="N4542" i="3"/>
  <c r="M4542" i="3"/>
  <c r="K4542" i="3"/>
  <c r="I4542" i="3"/>
  <c r="L4542" i="3" s="1"/>
  <c r="Q4541" i="3"/>
  <c r="P4541" i="3"/>
  <c r="O4541" i="3"/>
  <c r="N4541" i="3"/>
  <c r="M4541" i="3"/>
  <c r="K4541" i="3"/>
  <c r="I4541" i="3"/>
  <c r="L4541" i="3" s="1"/>
  <c r="Q4540" i="3"/>
  <c r="P4540" i="3"/>
  <c r="O4540" i="3"/>
  <c r="N4540" i="3"/>
  <c r="M4540" i="3"/>
  <c r="K4540" i="3"/>
  <c r="I4540" i="3"/>
  <c r="Q4539" i="3"/>
  <c r="P4539" i="3"/>
  <c r="O4539" i="3"/>
  <c r="N4539" i="3"/>
  <c r="M4539" i="3"/>
  <c r="K4539" i="3"/>
  <c r="I4539" i="3"/>
  <c r="L4539" i="3" s="1"/>
  <c r="Q4538" i="3"/>
  <c r="P4538" i="3"/>
  <c r="O4538" i="3"/>
  <c r="N4538" i="3"/>
  <c r="M4538" i="3"/>
  <c r="K4538" i="3"/>
  <c r="I4538" i="3"/>
  <c r="J4538" i="3" s="1"/>
  <c r="Q4537" i="3"/>
  <c r="P4537" i="3"/>
  <c r="O4537" i="3"/>
  <c r="N4537" i="3"/>
  <c r="M4537" i="3"/>
  <c r="K4537" i="3"/>
  <c r="I4537" i="3"/>
  <c r="L4537" i="3" s="1"/>
  <c r="Q4536" i="3"/>
  <c r="P4536" i="3"/>
  <c r="O4536" i="3"/>
  <c r="N4536" i="3"/>
  <c r="M4536" i="3"/>
  <c r="K4536" i="3"/>
  <c r="I4536" i="3"/>
  <c r="L4536" i="3" s="1"/>
  <c r="Q4535" i="3"/>
  <c r="P4535" i="3"/>
  <c r="O4535" i="3"/>
  <c r="N4535" i="3"/>
  <c r="M4535" i="3"/>
  <c r="K4535" i="3"/>
  <c r="I4535" i="3"/>
  <c r="L4535" i="3" s="1"/>
  <c r="Q4534" i="3"/>
  <c r="P4534" i="3"/>
  <c r="O4534" i="3"/>
  <c r="N4534" i="3"/>
  <c r="M4534" i="3"/>
  <c r="K4534" i="3"/>
  <c r="I4534" i="3"/>
  <c r="L4534" i="3" s="1"/>
  <c r="Q4533" i="3"/>
  <c r="P4533" i="3"/>
  <c r="O4533" i="3"/>
  <c r="N4533" i="3"/>
  <c r="M4533" i="3"/>
  <c r="K4533" i="3"/>
  <c r="I4533" i="3"/>
  <c r="J4533" i="3" s="1"/>
  <c r="Q4532" i="3"/>
  <c r="P4532" i="3"/>
  <c r="O4532" i="3"/>
  <c r="N4532" i="3"/>
  <c r="M4532" i="3"/>
  <c r="K4532" i="3"/>
  <c r="I4532" i="3"/>
  <c r="Q4531" i="3"/>
  <c r="P4531" i="3"/>
  <c r="O4531" i="3"/>
  <c r="N4531" i="3"/>
  <c r="M4531" i="3"/>
  <c r="K4531" i="3"/>
  <c r="I4531" i="3"/>
  <c r="J4531" i="3" s="1"/>
  <c r="Q4530" i="3"/>
  <c r="P4530" i="3"/>
  <c r="O4530" i="3"/>
  <c r="N4530" i="3"/>
  <c r="M4530" i="3"/>
  <c r="K4530" i="3"/>
  <c r="I4530" i="3"/>
  <c r="J4530" i="3" s="1"/>
  <c r="Q4529" i="3"/>
  <c r="P4529" i="3"/>
  <c r="O4529" i="3"/>
  <c r="N4529" i="3"/>
  <c r="M4529" i="3"/>
  <c r="K4529" i="3"/>
  <c r="I4529" i="3"/>
  <c r="Q4528" i="3"/>
  <c r="P4528" i="3"/>
  <c r="O4528" i="3"/>
  <c r="N4528" i="3"/>
  <c r="M4528" i="3"/>
  <c r="K4528" i="3"/>
  <c r="I4528" i="3"/>
  <c r="L4528" i="3" s="1"/>
  <c r="Q4527" i="3"/>
  <c r="P4527" i="3"/>
  <c r="O4527" i="3"/>
  <c r="N4527" i="3"/>
  <c r="M4527" i="3"/>
  <c r="K4527" i="3"/>
  <c r="I4527" i="3"/>
  <c r="L4527" i="3" s="1"/>
  <c r="Q4526" i="3"/>
  <c r="P4526" i="3"/>
  <c r="O4526" i="3"/>
  <c r="N4526" i="3"/>
  <c r="M4526" i="3"/>
  <c r="K4526" i="3"/>
  <c r="I4526" i="3"/>
  <c r="L4526" i="3" s="1"/>
  <c r="Q4525" i="3"/>
  <c r="P4525" i="3"/>
  <c r="O4525" i="3"/>
  <c r="N4525" i="3"/>
  <c r="M4525" i="3"/>
  <c r="K4525" i="3"/>
  <c r="I4525" i="3"/>
  <c r="L4525" i="3" s="1"/>
  <c r="Q4524" i="3"/>
  <c r="P4524" i="3"/>
  <c r="O4524" i="3"/>
  <c r="N4524" i="3"/>
  <c r="M4524" i="3"/>
  <c r="K4524" i="3"/>
  <c r="I4524" i="3"/>
  <c r="Q4523" i="3"/>
  <c r="P4523" i="3"/>
  <c r="O4523" i="3"/>
  <c r="N4523" i="3"/>
  <c r="M4523" i="3"/>
  <c r="K4523" i="3"/>
  <c r="I4523" i="3"/>
  <c r="L4523" i="3" s="1"/>
  <c r="Q4522" i="3"/>
  <c r="P4522" i="3"/>
  <c r="O4522" i="3"/>
  <c r="N4522" i="3"/>
  <c r="M4522" i="3"/>
  <c r="K4522" i="3"/>
  <c r="I4522" i="3"/>
  <c r="J4522" i="3" s="1"/>
  <c r="Q4521" i="3"/>
  <c r="P4521" i="3"/>
  <c r="O4521" i="3"/>
  <c r="N4521" i="3"/>
  <c r="M4521" i="3"/>
  <c r="K4521" i="3"/>
  <c r="I4521" i="3"/>
  <c r="L4521" i="3" s="1"/>
  <c r="Q4520" i="3"/>
  <c r="P4520" i="3"/>
  <c r="O4520" i="3"/>
  <c r="N4520" i="3"/>
  <c r="M4520" i="3"/>
  <c r="K4520" i="3"/>
  <c r="I4520" i="3"/>
  <c r="L4520" i="3" s="1"/>
  <c r="Q4519" i="3"/>
  <c r="P4519" i="3"/>
  <c r="O4519" i="3"/>
  <c r="N4519" i="3"/>
  <c r="M4519" i="3"/>
  <c r="K4519" i="3"/>
  <c r="I4519" i="3"/>
  <c r="L4519" i="3" s="1"/>
  <c r="Q4518" i="3"/>
  <c r="P4518" i="3"/>
  <c r="O4518" i="3"/>
  <c r="N4518" i="3"/>
  <c r="M4518" i="3"/>
  <c r="K4518" i="3"/>
  <c r="I4518" i="3"/>
  <c r="L4518" i="3" s="1"/>
  <c r="Q4517" i="3"/>
  <c r="P4517" i="3"/>
  <c r="O4517" i="3"/>
  <c r="N4517" i="3"/>
  <c r="M4517" i="3"/>
  <c r="K4517" i="3"/>
  <c r="I4517" i="3"/>
  <c r="Q4516" i="3"/>
  <c r="P4516" i="3"/>
  <c r="O4516" i="3"/>
  <c r="N4516" i="3"/>
  <c r="M4516" i="3"/>
  <c r="K4516" i="3"/>
  <c r="I4516" i="3"/>
  <c r="Q4515" i="3"/>
  <c r="P4515" i="3"/>
  <c r="O4515" i="3"/>
  <c r="N4515" i="3"/>
  <c r="M4515" i="3"/>
  <c r="K4515" i="3"/>
  <c r="I4515" i="3"/>
  <c r="L4515" i="3" s="1"/>
  <c r="Q4514" i="3"/>
  <c r="P4514" i="3"/>
  <c r="O4514" i="3"/>
  <c r="N4514" i="3"/>
  <c r="M4514" i="3"/>
  <c r="K4514" i="3"/>
  <c r="I4514" i="3"/>
  <c r="J4514" i="3" s="1"/>
  <c r="Q4513" i="3"/>
  <c r="P4513" i="3"/>
  <c r="O4513" i="3"/>
  <c r="N4513" i="3"/>
  <c r="M4513" i="3"/>
  <c r="K4513" i="3"/>
  <c r="I4513" i="3"/>
  <c r="L4513" i="3" s="1"/>
  <c r="Q4512" i="3"/>
  <c r="P4512" i="3"/>
  <c r="O4512" i="3"/>
  <c r="N4512" i="3"/>
  <c r="M4512" i="3"/>
  <c r="K4512" i="3"/>
  <c r="I4512" i="3"/>
  <c r="L4512" i="3" s="1"/>
  <c r="Q4511" i="3"/>
  <c r="P4511" i="3"/>
  <c r="O4511" i="3"/>
  <c r="N4511" i="3"/>
  <c r="M4511" i="3"/>
  <c r="K4511" i="3"/>
  <c r="I4511" i="3"/>
  <c r="L4511" i="3" s="1"/>
  <c r="Q4510" i="3"/>
  <c r="P4510" i="3"/>
  <c r="O4510" i="3"/>
  <c r="N4510" i="3"/>
  <c r="M4510" i="3"/>
  <c r="K4510" i="3"/>
  <c r="I4510" i="3"/>
  <c r="L4510" i="3" s="1"/>
  <c r="Q4509" i="3"/>
  <c r="P4509" i="3"/>
  <c r="O4509" i="3"/>
  <c r="N4509" i="3"/>
  <c r="M4509" i="3"/>
  <c r="K4509" i="3"/>
  <c r="I4509" i="3"/>
  <c r="L4509" i="3" s="1"/>
  <c r="Q4508" i="3"/>
  <c r="P4508" i="3"/>
  <c r="O4508" i="3"/>
  <c r="N4508" i="3"/>
  <c r="M4508" i="3"/>
  <c r="K4508" i="3"/>
  <c r="I4508" i="3"/>
  <c r="Q4507" i="3"/>
  <c r="P4507" i="3"/>
  <c r="O4507" i="3"/>
  <c r="N4507" i="3"/>
  <c r="M4507" i="3"/>
  <c r="K4507" i="3"/>
  <c r="I4507" i="3"/>
  <c r="Q4506" i="3"/>
  <c r="P4506" i="3"/>
  <c r="O4506" i="3"/>
  <c r="N4506" i="3"/>
  <c r="M4506" i="3"/>
  <c r="K4506" i="3"/>
  <c r="I4506" i="3"/>
  <c r="J4506" i="3" s="1"/>
  <c r="Q4505" i="3"/>
  <c r="P4505" i="3"/>
  <c r="O4505" i="3"/>
  <c r="N4505" i="3"/>
  <c r="M4505" i="3"/>
  <c r="K4505" i="3"/>
  <c r="I4505" i="3"/>
  <c r="L4505" i="3" s="1"/>
  <c r="Q4504" i="3"/>
  <c r="P4504" i="3"/>
  <c r="O4504" i="3"/>
  <c r="N4504" i="3"/>
  <c r="M4504" i="3"/>
  <c r="K4504" i="3"/>
  <c r="I4504" i="3"/>
  <c r="L4504" i="3" s="1"/>
  <c r="Q4503" i="3"/>
  <c r="P4503" i="3"/>
  <c r="O4503" i="3"/>
  <c r="N4503" i="3"/>
  <c r="M4503" i="3"/>
  <c r="K4503" i="3"/>
  <c r="I4503" i="3"/>
  <c r="Q4502" i="3"/>
  <c r="P4502" i="3"/>
  <c r="O4502" i="3"/>
  <c r="N4502" i="3"/>
  <c r="M4502" i="3"/>
  <c r="K4502" i="3"/>
  <c r="I4502" i="3"/>
  <c r="L4502" i="3" s="1"/>
  <c r="Q4501" i="3"/>
  <c r="P4501" i="3"/>
  <c r="O4501" i="3"/>
  <c r="N4501" i="3"/>
  <c r="M4501" i="3"/>
  <c r="K4501" i="3"/>
  <c r="I4501" i="3"/>
  <c r="Q4500" i="3"/>
  <c r="P4500" i="3"/>
  <c r="O4500" i="3"/>
  <c r="N4500" i="3"/>
  <c r="M4500" i="3"/>
  <c r="K4500" i="3"/>
  <c r="I4500" i="3"/>
  <c r="Q4499" i="3"/>
  <c r="P4499" i="3"/>
  <c r="O4499" i="3"/>
  <c r="N4499" i="3"/>
  <c r="M4499" i="3"/>
  <c r="K4499" i="3"/>
  <c r="I4499" i="3"/>
  <c r="Q4498" i="3"/>
  <c r="P4498" i="3"/>
  <c r="O4498" i="3"/>
  <c r="N4498" i="3"/>
  <c r="M4498" i="3"/>
  <c r="K4498" i="3"/>
  <c r="I4498" i="3"/>
  <c r="J4498" i="3" s="1"/>
  <c r="Q4497" i="3"/>
  <c r="P4497" i="3"/>
  <c r="O4497" i="3"/>
  <c r="N4497" i="3"/>
  <c r="M4497" i="3"/>
  <c r="K4497" i="3"/>
  <c r="I4497" i="3"/>
  <c r="Q4496" i="3"/>
  <c r="P4496" i="3"/>
  <c r="O4496" i="3"/>
  <c r="N4496" i="3"/>
  <c r="M4496" i="3"/>
  <c r="K4496" i="3"/>
  <c r="I4496" i="3"/>
  <c r="L4496" i="3" s="1"/>
  <c r="Q4495" i="3"/>
  <c r="P4495" i="3"/>
  <c r="O4495" i="3"/>
  <c r="N4495" i="3"/>
  <c r="M4495" i="3"/>
  <c r="K4495" i="3"/>
  <c r="I4495" i="3"/>
  <c r="L4495" i="3" s="1"/>
  <c r="Q4494" i="3"/>
  <c r="P4494" i="3"/>
  <c r="O4494" i="3"/>
  <c r="N4494" i="3"/>
  <c r="M4494" i="3"/>
  <c r="K4494" i="3"/>
  <c r="I4494" i="3"/>
  <c r="L4494" i="3" s="1"/>
  <c r="Q4493" i="3"/>
  <c r="P4493" i="3"/>
  <c r="O4493" i="3"/>
  <c r="N4493" i="3"/>
  <c r="M4493" i="3"/>
  <c r="K4493" i="3"/>
  <c r="I4493" i="3"/>
  <c r="L4493" i="3" s="1"/>
  <c r="Q4492" i="3"/>
  <c r="P4492" i="3"/>
  <c r="O4492" i="3"/>
  <c r="N4492" i="3"/>
  <c r="M4492" i="3"/>
  <c r="K4492" i="3"/>
  <c r="I4492" i="3"/>
  <c r="Q4491" i="3"/>
  <c r="P4491" i="3"/>
  <c r="O4491" i="3"/>
  <c r="N4491" i="3"/>
  <c r="M4491" i="3"/>
  <c r="K4491" i="3"/>
  <c r="I4491" i="3"/>
  <c r="L4491" i="3" s="1"/>
  <c r="Q4490" i="3"/>
  <c r="P4490" i="3"/>
  <c r="O4490" i="3"/>
  <c r="N4490" i="3"/>
  <c r="M4490" i="3"/>
  <c r="K4490" i="3"/>
  <c r="I4490" i="3"/>
  <c r="J4490" i="3" s="1"/>
  <c r="Q4489" i="3"/>
  <c r="P4489" i="3"/>
  <c r="O4489" i="3"/>
  <c r="N4489" i="3"/>
  <c r="M4489" i="3"/>
  <c r="K4489" i="3"/>
  <c r="I4489" i="3"/>
  <c r="L4489" i="3" s="1"/>
  <c r="Q4488" i="3"/>
  <c r="P4488" i="3"/>
  <c r="O4488" i="3"/>
  <c r="N4488" i="3"/>
  <c r="M4488" i="3"/>
  <c r="K4488" i="3"/>
  <c r="I4488" i="3"/>
  <c r="L4488" i="3" s="1"/>
  <c r="Q4487" i="3"/>
  <c r="P4487" i="3"/>
  <c r="O4487" i="3"/>
  <c r="N4487" i="3"/>
  <c r="M4487" i="3"/>
  <c r="K4487" i="3"/>
  <c r="I4487" i="3"/>
  <c r="L4487" i="3" s="1"/>
  <c r="Q4486" i="3"/>
  <c r="P4486" i="3"/>
  <c r="O4486" i="3"/>
  <c r="N4486" i="3"/>
  <c r="M4486" i="3"/>
  <c r="K4486" i="3"/>
  <c r="I4486" i="3"/>
  <c r="L4486" i="3" s="1"/>
  <c r="Q4485" i="3"/>
  <c r="P4485" i="3"/>
  <c r="O4485" i="3"/>
  <c r="N4485" i="3"/>
  <c r="M4485" i="3"/>
  <c r="K4485" i="3"/>
  <c r="I4485" i="3"/>
  <c r="L4485" i="3" s="1"/>
  <c r="Q4484" i="3"/>
  <c r="P4484" i="3"/>
  <c r="O4484" i="3"/>
  <c r="N4484" i="3"/>
  <c r="M4484" i="3"/>
  <c r="K4484" i="3"/>
  <c r="I4484" i="3"/>
  <c r="Q4483" i="3"/>
  <c r="P4483" i="3"/>
  <c r="O4483" i="3"/>
  <c r="N4483" i="3"/>
  <c r="M4483" i="3"/>
  <c r="K4483" i="3"/>
  <c r="I4483" i="3"/>
  <c r="L4483" i="3" s="1"/>
  <c r="Q4482" i="3"/>
  <c r="P4482" i="3"/>
  <c r="O4482" i="3"/>
  <c r="N4482" i="3"/>
  <c r="M4482" i="3"/>
  <c r="K4482" i="3"/>
  <c r="I4482" i="3"/>
  <c r="J4482" i="3" s="1"/>
  <c r="Q4481" i="3"/>
  <c r="P4481" i="3"/>
  <c r="O4481" i="3"/>
  <c r="N4481" i="3"/>
  <c r="M4481" i="3"/>
  <c r="K4481" i="3"/>
  <c r="I4481" i="3"/>
  <c r="L4481" i="3" s="1"/>
  <c r="Q4480" i="3"/>
  <c r="P4480" i="3"/>
  <c r="O4480" i="3"/>
  <c r="N4480" i="3"/>
  <c r="M4480" i="3"/>
  <c r="K4480" i="3"/>
  <c r="I4480" i="3"/>
  <c r="L4480" i="3" s="1"/>
  <c r="Q4479" i="3"/>
  <c r="P4479" i="3"/>
  <c r="O4479" i="3"/>
  <c r="N4479" i="3"/>
  <c r="M4479" i="3"/>
  <c r="K4479" i="3"/>
  <c r="I4479" i="3"/>
  <c r="L4479" i="3" s="1"/>
  <c r="Q4478" i="3"/>
  <c r="P4478" i="3"/>
  <c r="O4478" i="3"/>
  <c r="N4478" i="3"/>
  <c r="M4478" i="3"/>
  <c r="K4478" i="3"/>
  <c r="I4478" i="3"/>
  <c r="L4478" i="3" s="1"/>
  <c r="Q4477" i="3"/>
  <c r="P4477" i="3"/>
  <c r="O4477" i="3"/>
  <c r="N4477" i="3"/>
  <c r="M4477" i="3"/>
  <c r="K4477" i="3"/>
  <c r="I4477" i="3"/>
  <c r="L4477" i="3" s="1"/>
  <c r="Q4476" i="3"/>
  <c r="P4476" i="3"/>
  <c r="O4476" i="3"/>
  <c r="N4476" i="3"/>
  <c r="M4476" i="3"/>
  <c r="K4476" i="3"/>
  <c r="I4476" i="3"/>
  <c r="Q4475" i="3"/>
  <c r="P4475" i="3"/>
  <c r="O4475" i="3"/>
  <c r="N4475" i="3"/>
  <c r="M4475" i="3"/>
  <c r="K4475" i="3"/>
  <c r="I4475" i="3"/>
  <c r="L4475" i="3" s="1"/>
  <c r="Q4474" i="3"/>
  <c r="P4474" i="3"/>
  <c r="O4474" i="3"/>
  <c r="N4474" i="3"/>
  <c r="M4474" i="3"/>
  <c r="K4474" i="3"/>
  <c r="I4474" i="3"/>
  <c r="J4474" i="3" s="1"/>
  <c r="Q4473" i="3"/>
  <c r="P4473" i="3"/>
  <c r="O4473" i="3"/>
  <c r="N4473" i="3"/>
  <c r="M4473" i="3"/>
  <c r="K4473" i="3"/>
  <c r="I4473" i="3"/>
  <c r="L4473" i="3" s="1"/>
  <c r="Q4472" i="3"/>
  <c r="P4472" i="3"/>
  <c r="O4472" i="3"/>
  <c r="N4472" i="3"/>
  <c r="M4472" i="3"/>
  <c r="K4472" i="3"/>
  <c r="I4472" i="3"/>
  <c r="L4472" i="3" s="1"/>
  <c r="Q4471" i="3"/>
  <c r="P4471" i="3"/>
  <c r="O4471" i="3"/>
  <c r="N4471" i="3"/>
  <c r="M4471" i="3"/>
  <c r="K4471" i="3"/>
  <c r="I4471" i="3"/>
  <c r="L4471" i="3" s="1"/>
  <c r="Q4470" i="3"/>
  <c r="P4470" i="3"/>
  <c r="O4470" i="3"/>
  <c r="N4470" i="3"/>
  <c r="M4470" i="3"/>
  <c r="K4470" i="3"/>
  <c r="I4470" i="3"/>
  <c r="L4470" i="3" s="1"/>
  <c r="Q4469" i="3"/>
  <c r="P4469" i="3"/>
  <c r="O4469" i="3"/>
  <c r="N4469" i="3"/>
  <c r="M4469" i="3"/>
  <c r="K4469" i="3"/>
  <c r="I4469" i="3"/>
  <c r="J4469" i="3" s="1"/>
  <c r="Q4468" i="3"/>
  <c r="P4468" i="3"/>
  <c r="O4468" i="3"/>
  <c r="N4468" i="3"/>
  <c r="M4468" i="3"/>
  <c r="K4468" i="3"/>
  <c r="I4468" i="3"/>
  <c r="Q4467" i="3"/>
  <c r="P4467" i="3"/>
  <c r="O4467" i="3"/>
  <c r="N4467" i="3"/>
  <c r="M4467" i="3"/>
  <c r="K4467" i="3"/>
  <c r="I4467" i="3"/>
  <c r="J4467" i="3" s="1"/>
  <c r="Q4466" i="3"/>
  <c r="P4466" i="3"/>
  <c r="O4466" i="3"/>
  <c r="N4466" i="3"/>
  <c r="M4466" i="3"/>
  <c r="K4466" i="3"/>
  <c r="I4466" i="3"/>
  <c r="J4466" i="3" s="1"/>
  <c r="Q4465" i="3"/>
  <c r="P4465" i="3"/>
  <c r="O4465" i="3"/>
  <c r="N4465" i="3"/>
  <c r="M4465" i="3"/>
  <c r="K4465" i="3"/>
  <c r="I4465" i="3"/>
  <c r="Q4464" i="3"/>
  <c r="P4464" i="3"/>
  <c r="O4464" i="3"/>
  <c r="N4464" i="3"/>
  <c r="M4464" i="3"/>
  <c r="K4464" i="3"/>
  <c r="I4464" i="3"/>
  <c r="L4464" i="3" s="1"/>
  <c r="Q4463" i="3"/>
  <c r="P4463" i="3"/>
  <c r="O4463" i="3"/>
  <c r="N4463" i="3"/>
  <c r="M4463" i="3"/>
  <c r="K4463" i="3"/>
  <c r="I4463" i="3"/>
  <c r="L4463" i="3" s="1"/>
  <c r="Q4462" i="3"/>
  <c r="P4462" i="3"/>
  <c r="O4462" i="3"/>
  <c r="N4462" i="3"/>
  <c r="M4462" i="3"/>
  <c r="K4462" i="3"/>
  <c r="I4462" i="3"/>
  <c r="L4462" i="3" s="1"/>
  <c r="Q4461" i="3"/>
  <c r="P4461" i="3"/>
  <c r="O4461" i="3"/>
  <c r="N4461" i="3"/>
  <c r="M4461" i="3"/>
  <c r="K4461" i="3"/>
  <c r="I4461" i="3"/>
  <c r="L4461" i="3" s="1"/>
  <c r="Q4460" i="3"/>
  <c r="P4460" i="3"/>
  <c r="O4460" i="3"/>
  <c r="N4460" i="3"/>
  <c r="M4460" i="3"/>
  <c r="K4460" i="3"/>
  <c r="I4460" i="3"/>
  <c r="Q4459" i="3"/>
  <c r="P4459" i="3"/>
  <c r="O4459" i="3"/>
  <c r="N4459" i="3"/>
  <c r="M4459" i="3"/>
  <c r="K4459" i="3"/>
  <c r="I4459" i="3"/>
  <c r="L4459" i="3" s="1"/>
  <c r="Q4458" i="3"/>
  <c r="P4458" i="3"/>
  <c r="O4458" i="3"/>
  <c r="N4458" i="3"/>
  <c r="M4458" i="3"/>
  <c r="K4458" i="3"/>
  <c r="I4458" i="3"/>
  <c r="J4458" i="3" s="1"/>
  <c r="Q4457" i="3"/>
  <c r="P4457" i="3"/>
  <c r="O4457" i="3"/>
  <c r="N4457" i="3"/>
  <c r="M4457" i="3"/>
  <c r="K4457" i="3"/>
  <c r="I4457" i="3"/>
  <c r="L4457" i="3" s="1"/>
  <c r="Q4456" i="3"/>
  <c r="P4456" i="3"/>
  <c r="O4456" i="3"/>
  <c r="N4456" i="3"/>
  <c r="M4456" i="3"/>
  <c r="K4456" i="3"/>
  <c r="I4456" i="3"/>
  <c r="L4456" i="3" s="1"/>
  <c r="Q4455" i="3"/>
  <c r="P4455" i="3"/>
  <c r="O4455" i="3"/>
  <c r="N4455" i="3"/>
  <c r="M4455" i="3"/>
  <c r="K4455" i="3"/>
  <c r="I4455" i="3"/>
  <c r="L4455" i="3" s="1"/>
  <c r="Q4454" i="3"/>
  <c r="P4454" i="3"/>
  <c r="O4454" i="3"/>
  <c r="N4454" i="3"/>
  <c r="M4454" i="3"/>
  <c r="K4454" i="3"/>
  <c r="I4454" i="3"/>
  <c r="L4454" i="3" s="1"/>
  <c r="Q4453" i="3"/>
  <c r="P4453" i="3"/>
  <c r="O4453" i="3"/>
  <c r="N4453" i="3"/>
  <c r="M4453" i="3"/>
  <c r="K4453" i="3"/>
  <c r="I4453" i="3"/>
  <c r="L4453" i="3" s="1"/>
  <c r="Q4452" i="3"/>
  <c r="P4452" i="3"/>
  <c r="O4452" i="3"/>
  <c r="N4452" i="3"/>
  <c r="M4452" i="3"/>
  <c r="K4452" i="3"/>
  <c r="I4452" i="3"/>
  <c r="Q4451" i="3"/>
  <c r="P4451" i="3"/>
  <c r="O4451" i="3"/>
  <c r="N4451" i="3"/>
  <c r="M4451" i="3"/>
  <c r="K4451" i="3"/>
  <c r="I4451" i="3"/>
  <c r="Q4450" i="3"/>
  <c r="P4450" i="3"/>
  <c r="O4450" i="3"/>
  <c r="N4450" i="3"/>
  <c r="M4450" i="3"/>
  <c r="K4450" i="3"/>
  <c r="I4450" i="3"/>
  <c r="J4450" i="3" s="1"/>
  <c r="Q4449" i="3"/>
  <c r="P4449" i="3"/>
  <c r="O4449" i="3"/>
  <c r="N4449" i="3"/>
  <c r="M4449" i="3"/>
  <c r="K4449" i="3"/>
  <c r="I4449" i="3"/>
  <c r="L4449" i="3" s="1"/>
  <c r="Q4448" i="3"/>
  <c r="P4448" i="3"/>
  <c r="O4448" i="3"/>
  <c r="N4448" i="3"/>
  <c r="M4448" i="3"/>
  <c r="K4448" i="3"/>
  <c r="I4448" i="3"/>
  <c r="L4448" i="3" s="1"/>
  <c r="Q4447" i="3"/>
  <c r="P4447" i="3"/>
  <c r="O4447" i="3"/>
  <c r="N4447" i="3"/>
  <c r="M4447" i="3"/>
  <c r="K4447" i="3"/>
  <c r="I4447" i="3"/>
  <c r="L4447" i="3" s="1"/>
  <c r="Q4446" i="3"/>
  <c r="P4446" i="3"/>
  <c r="O4446" i="3"/>
  <c r="N4446" i="3"/>
  <c r="M4446" i="3"/>
  <c r="K4446" i="3"/>
  <c r="I4446" i="3"/>
  <c r="L4446" i="3" s="1"/>
  <c r="Q4445" i="3"/>
  <c r="P4445" i="3"/>
  <c r="O4445" i="3"/>
  <c r="N4445" i="3"/>
  <c r="M4445" i="3"/>
  <c r="K4445" i="3"/>
  <c r="I4445" i="3"/>
  <c r="L4445" i="3" s="1"/>
  <c r="Q4444" i="3"/>
  <c r="P4444" i="3"/>
  <c r="O4444" i="3"/>
  <c r="N4444" i="3"/>
  <c r="M4444" i="3"/>
  <c r="K4444" i="3"/>
  <c r="I4444" i="3"/>
  <c r="Q4443" i="3"/>
  <c r="P4443" i="3"/>
  <c r="O4443" i="3"/>
  <c r="N4443" i="3"/>
  <c r="M4443" i="3"/>
  <c r="K4443" i="3"/>
  <c r="I4443" i="3"/>
  <c r="Q4442" i="3"/>
  <c r="P4442" i="3"/>
  <c r="O4442" i="3"/>
  <c r="N4442" i="3"/>
  <c r="M4442" i="3"/>
  <c r="K4442" i="3"/>
  <c r="I4442" i="3"/>
  <c r="J4442" i="3" s="1"/>
  <c r="Q4441" i="3"/>
  <c r="P4441" i="3"/>
  <c r="O4441" i="3"/>
  <c r="N4441" i="3"/>
  <c r="M4441" i="3"/>
  <c r="K4441" i="3"/>
  <c r="I4441" i="3"/>
  <c r="L4441" i="3" s="1"/>
  <c r="Q4440" i="3"/>
  <c r="P4440" i="3"/>
  <c r="O4440" i="3"/>
  <c r="N4440" i="3"/>
  <c r="M4440" i="3"/>
  <c r="K4440" i="3"/>
  <c r="I4440" i="3"/>
  <c r="L4440" i="3" s="1"/>
  <c r="Q4439" i="3"/>
  <c r="P4439" i="3"/>
  <c r="O4439" i="3"/>
  <c r="N4439" i="3"/>
  <c r="M4439" i="3"/>
  <c r="K4439" i="3"/>
  <c r="I4439" i="3"/>
  <c r="Q4438" i="3"/>
  <c r="P4438" i="3"/>
  <c r="O4438" i="3"/>
  <c r="N4438" i="3"/>
  <c r="M4438" i="3"/>
  <c r="K4438" i="3"/>
  <c r="I4438" i="3"/>
  <c r="L4438" i="3" s="1"/>
  <c r="Q4437" i="3"/>
  <c r="P4437" i="3"/>
  <c r="O4437" i="3"/>
  <c r="N4437" i="3"/>
  <c r="M4437" i="3"/>
  <c r="K4437" i="3"/>
  <c r="I4437" i="3"/>
  <c r="Q4436" i="3"/>
  <c r="P4436" i="3"/>
  <c r="O4436" i="3"/>
  <c r="N4436" i="3"/>
  <c r="M4436" i="3"/>
  <c r="K4436" i="3"/>
  <c r="I4436" i="3"/>
  <c r="Q4435" i="3"/>
  <c r="P4435" i="3"/>
  <c r="O4435" i="3"/>
  <c r="N4435" i="3"/>
  <c r="M4435" i="3"/>
  <c r="K4435" i="3"/>
  <c r="I4435" i="3"/>
  <c r="Q4434" i="3"/>
  <c r="P4434" i="3"/>
  <c r="O4434" i="3"/>
  <c r="N4434" i="3"/>
  <c r="M4434" i="3"/>
  <c r="K4434" i="3"/>
  <c r="I4434" i="3"/>
  <c r="J4434" i="3" s="1"/>
  <c r="Q4433" i="3"/>
  <c r="P4433" i="3"/>
  <c r="O4433" i="3"/>
  <c r="N4433" i="3"/>
  <c r="M4433" i="3"/>
  <c r="K4433" i="3"/>
  <c r="I4433" i="3"/>
  <c r="Q4432" i="3"/>
  <c r="P4432" i="3"/>
  <c r="O4432" i="3"/>
  <c r="N4432" i="3"/>
  <c r="M4432" i="3"/>
  <c r="K4432" i="3"/>
  <c r="I4432" i="3"/>
  <c r="L4432" i="3" s="1"/>
  <c r="Q4431" i="3"/>
  <c r="P4431" i="3"/>
  <c r="O4431" i="3"/>
  <c r="N4431" i="3"/>
  <c r="M4431" i="3"/>
  <c r="K4431" i="3"/>
  <c r="I4431" i="3"/>
  <c r="L4431" i="3" s="1"/>
  <c r="Q4430" i="3"/>
  <c r="P4430" i="3"/>
  <c r="O4430" i="3"/>
  <c r="N4430" i="3"/>
  <c r="M4430" i="3"/>
  <c r="K4430" i="3"/>
  <c r="I4430" i="3"/>
  <c r="L4430" i="3" s="1"/>
  <c r="Q4429" i="3"/>
  <c r="P4429" i="3"/>
  <c r="O4429" i="3"/>
  <c r="N4429" i="3"/>
  <c r="M4429" i="3"/>
  <c r="K4429" i="3"/>
  <c r="I4429" i="3"/>
  <c r="L4429" i="3" s="1"/>
  <c r="Q4428" i="3"/>
  <c r="P4428" i="3"/>
  <c r="O4428" i="3"/>
  <c r="N4428" i="3"/>
  <c r="M4428" i="3"/>
  <c r="K4428" i="3"/>
  <c r="I4428" i="3"/>
  <c r="Q4427" i="3"/>
  <c r="P4427" i="3"/>
  <c r="O4427" i="3"/>
  <c r="N4427" i="3"/>
  <c r="M4427" i="3"/>
  <c r="K4427" i="3"/>
  <c r="I4427" i="3"/>
  <c r="L4427" i="3" s="1"/>
  <c r="Q4426" i="3"/>
  <c r="P4426" i="3"/>
  <c r="O4426" i="3"/>
  <c r="N4426" i="3"/>
  <c r="M4426" i="3"/>
  <c r="K4426" i="3"/>
  <c r="I4426" i="3"/>
  <c r="J4426" i="3" s="1"/>
  <c r="Q4425" i="3"/>
  <c r="P4425" i="3"/>
  <c r="O4425" i="3"/>
  <c r="N4425" i="3"/>
  <c r="M4425" i="3"/>
  <c r="K4425" i="3"/>
  <c r="I4425" i="3"/>
  <c r="L4425" i="3" s="1"/>
  <c r="Q4424" i="3"/>
  <c r="P4424" i="3"/>
  <c r="O4424" i="3"/>
  <c r="N4424" i="3"/>
  <c r="M4424" i="3"/>
  <c r="K4424" i="3"/>
  <c r="I4424" i="3"/>
  <c r="L4424" i="3" s="1"/>
  <c r="Q4423" i="3"/>
  <c r="P4423" i="3"/>
  <c r="O4423" i="3"/>
  <c r="N4423" i="3"/>
  <c r="M4423" i="3"/>
  <c r="K4423" i="3"/>
  <c r="I4423" i="3"/>
  <c r="L4423" i="3" s="1"/>
  <c r="Q4422" i="3"/>
  <c r="P4422" i="3"/>
  <c r="O4422" i="3"/>
  <c r="N4422" i="3"/>
  <c r="M4422" i="3"/>
  <c r="K4422" i="3"/>
  <c r="I4422" i="3"/>
  <c r="L4422" i="3" s="1"/>
  <c r="Q4421" i="3"/>
  <c r="P4421" i="3"/>
  <c r="O4421" i="3"/>
  <c r="N4421" i="3"/>
  <c r="M4421" i="3"/>
  <c r="K4421" i="3"/>
  <c r="I4421" i="3"/>
  <c r="J4421" i="3" s="1"/>
  <c r="Q4420" i="3"/>
  <c r="P4420" i="3"/>
  <c r="O4420" i="3"/>
  <c r="N4420" i="3"/>
  <c r="M4420" i="3"/>
  <c r="K4420" i="3"/>
  <c r="I4420" i="3"/>
  <c r="Q4419" i="3"/>
  <c r="P4419" i="3"/>
  <c r="O4419" i="3"/>
  <c r="N4419" i="3"/>
  <c r="M4419" i="3"/>
  <c r="K4419" i="3"/>
  <c r="I4419" i="3"/>
  <c r="J4419" i="3" s="1"/>
  <c r="Q4418" i="3"/>
  <c r="P4418" i="3"/>
  <c r="O4418" i="3"/>
  <c r="N4418" i="3"/>
  <c r="M4418" i="3"/>
  <c r="K4418" i="3"/>
  <c r="I4418" i="3"/>
  <c r="J4418" i="3" s="1"/>
  <c r="Q4417" i="3"/>
  <c r="P4417" i="3"/>
  <c r="O4417" i="3"/>
  <c r="N4417" i="3"/>
  <c r="M4417" i="3"/>
  <c r="K4417" i="3"/>
  <c r="I4417" i="3"/>
  <c r="J4417" i="3" s="1"/>
  <c r="Q4416" i="3"/>
  <c r="P4416" i="3"/>
  <c r="O4416" i="3"/>
  <c r="N4416" i="3"/>
  <c r="M4416" i="3"/>
  <c r="K4416" i="3"/>
  <c r="I4416" i="3"/>
  <c r="L4416" i="3" s="1"/>
  <c r="Q4415" i="3"/>
  <c r="P4415" i="3"/>
  <c r="O4415" i="3"/>
  <c r="N4415" i="3"/>
  <c r="M4415" i="3"/>
  <c r="K4415" i="3"/>
  <c r="I4415" i="3"/>
  <c r="Q4414" i="3"/>
  <c r="P4414" i="3"/>
  <c r="O4414" i="3"/>
  <c r="N4414" i="3"/>
  <c r="M4414" i="3"/>
  <c r="K4414" i="3"/>
  <c r="I4414" i="3"/>
  <c r="L4414" i="3" s="1"/>
  <c r="Q4413" i="3"/>
  <c r="P4413" i="3"/>
  <c r="O4413" i="3"/>
  <c r="N4413" i="3"/>
  <c r="M4413" i="3"/>
  <c r="K4413" i="3"/>
  <c r="I4413" i="3"/>
  <c r="Q4412" i="3"/>
  <c r="P4412" i="3"/>
  <c r="O4412" i="3"/>
  <c r="N4412" i="3"/>
  <c r="M4412" i="3"/>
  <c r="K4412" i="3"/>
  <c r="I4412" i="3"/>
  <c r="Q4411" i="3"/>
  <c r="P4411" i="3"/>
  <c r="O4411" i="3"/>
  <c r="N4411" i="3"/>
  <c r="M4411" i="3"/>
  <c r="K4411" i="3"/>
  <c r="I4411" i="3"/>
  <c r="Q4410" i="3"/>
  <c r="P4410" i="3"/>
  <c r="O4410" i="3"/>
  <c r="N4410" i="3"/>
  <c r="M4410" i="3"/>
  <c r="K4410" i="3"/>
  <c r="I4410" i="3"/>
  <c r="Q4409" i="3"/>
  <c r="P4409" i="3"/>
  <c r="O4409" i="3"/>
  <c r="N4409" i="3"/>
  <c r="M4409" i="3"/>
  <c r="K4409" i="3"/>
  <c r="I4409" i="3"/>
  <c r="Q4408" i="3"/>
  <c r="P4408" i="3"/>
  <c r="O4408" i="3"/>
  <c r="N4408" i="3"/>
  <c r="M4408" i="3"/>
  <c r="K4408" i="3"/>
  <c r="I4408" i="3"/>
  <c r="L4408" i="3" s="1"/>
  <c r="Q4407" i="3"/>
  <c r="P4407" i="3"/>
  <c r="O4407" i="3"/>
  <c r="N4407" i="3"/>
  <c r="M4407" i="3"/>
  <c r="K4407" i="3"/>
  <c r="I4407" i="3"/>
  <c r="J4407" i="3" s="1"/>
  <c r="Q4406" i="3"/>
  <c r="P4406" i="3"/>
  <c r="O4406" i="3"/>
  <c r="N4406" i="3"/>
  <c r="M4406" i="3"/>
  <c r="K4406" i="3"/>
  <c r="I4406" i="3"/>
  <c r="L4406" i="3" s="1"/>
  <c r="Q4405" i="3"/>
  <c r="P4405" i="3"/>
  <c r="O4405" i="3"/>
  <c r="N4405" i="3"/>
  <c r="M4405" i="3"/>
  <c r="K4405" i="3"/>
  <c r="I4405" i="3"/>
  <c r="J4405" i="3" s="1"/>
  <c r="Q4404" i="3"/>
  <c r="P4404" i="3"/>
  <c r="O4404" i="3"/>
  <c r="N4404" i="3"/>
  <c r="M4404" i="3"/>
  <c r="K4404" i="3"/>
  <c r="I4404" i="3"/>
  <c r="Q4403" i="3"/>
  <c r="P4403" i="3"/>
  <c r="O4403" i="3"/>
  <c r="N4403" i="3"/>
  <c r="M4403" i="3"/>
  <c r="K4403" i="3"/>
  <c r="I4403" i="3"/>
  <c r="J4403" i="3" s="1"/>
  <c r="Q4402" i="3"/>
  <c r="P4402" i="3"/>
  <c r="O4402" i="3"/>
  <c r="N4402" i="3"/>
  <c r="M4402" i="3"/>
  <c r="K4402" i="3"/>
  <c r="I4402" i="3"/>
  <c r="J4402" i="3" s="1"/>
  <c r="Q4401" i="3"/>
  <c r="P4401" i="3"/>
  <c r="O4401" i="3"/>
  <c r="N4401" i="3"/>
  <c r="M4401" i="3"/>
  <c r="K4401" i="3"/>
  <c r="I4401" i="3"/>
  <c r="J4401" i="3" s="1"/>
  <c r="Q4400" i="3"/>
  <c r="P4400" i="3"/>
  <c r="O4400" i="3"/>
  <c r="N4400" i="3"/>
  <c r="M4400" i="3"/>
  <c r="K4400" i="3"/>
  <c r="I4400" i="3"/>
  <c r="L4400" i="3" s="1"/>
  <c r="Q4399" i="3"/>
  <c r="P4399" i="3"/>
  <c r="O4399" i="3"/>
  <c r="N4399" i="3"/>
  <c r="M4399" i="3"/>
  <c r="K4399" i="3"/>
  <c r="I4399" i="3"/>
  <c r="J4399" i="3" s="1"/>
  <c r="Q4398" i="3"/>
  <c r="P4398" i="3"/>
  <c r="O4398" i="3"/>
  <c r="N4398" i="3"/>
  <c r="M4398" i="3"/>
  <c r="K4398" i="3"/>
  <c r="I4398" i="3"/>
  <c r="L4398" i="3" s="1"/>
  <c r="Q4397" i="3"/>
  <c r="P4397" i="3"/>
  <c r="O4397" i="3"/>
  <c r="N4397" i="3"/>
  <c r="M4397" i="3"/>
  <c r="K4397" i="3"/>
  <c r="I4397" i="3"/>
  <c r="J4397" i="3" s="1"/>
  <c r="Q4396" i="3"/>
  <c r="P4396" i="3"/>
  <c r="O4396" i="3"/>
  <c r="N4396" i="3"/>
  <c r="M4396" i="3"/>
  <c r="K4396" i="3"/>
  <c r="I4396" i="3"/>
  <c r="Q4395" i="3"/>
  <c r="P4395" i="3"/>
  <c r="O4395" i="3"/>
  <c r="N4395" i="3"/>
  <c r="M4395" i="3"/>
  <c r="K4395" i="3"/>
  <c r="I4395" i="3"/>
  <c r="J4395" i="3" s="1"/>
  <c r="Q4394" i="3"/>
  <c r="P4394" i="3"/>
  <c r="O4394" i="3"/>
  <c r="N4394" i="3"/>
  <c r="M4394" i="3"/>
  <c r="K4394" i="3"/>
  <c r="I4394" i="3"/>
  <c r="J4394" i="3" s="1"/>
  <c r="Q4393" i="3"/>
  <c r="P4393" i="3"/>
  <c r="O4393" i="3"/>
  <c r="N4393" i="3"/>
  <c r="M4393" i="3"/>
  <c r="K4393" i="3"/>
  <c r="I4393" i="3"/>
  <c r="Q4392" i="3"/>
  <c r="P4392" i="3"/>
  <c r="O4392" i="3"/>
  <c r="N4392" i="3"/>
  <c r="M4392" i="3"/>
  <c r="K4392" i="3"/>
  <c r="I4392" i="3"/>
  <c r="L4392" i="3" s="1"/>
  <c r="Q4391" i="3"/>
  <c r="P4391" i="3"/>
  <c r="O4391" i="3"/>
  <c r="N4391" i="3"/>
  <c r="M4391" i="3"/>
  <c r="K4391" i="3"/>
  <c r="I4391" i="3"/>
  <c r="Q4390" i="3"/>
  <c r="P4390" i="3"/>
  <c r="O4390" i="3"/>
  <c r="N4390" i="3"/>
  <c r="M4390" i="3"/>
  <c r="K4390" i="3"/>
  <c r="I4390" i="3"/>
  <c r="L4390" i="3" s="1"/>
  <c r="Q4389" i="3"/>
  <c r="P4389" i="3"/>
  <c r="O4389" i="3"/>
  <c r="N4389" i="3"/>
  <c r="M4389" i="3"/>
  <c r="K4389" i="3"/>
  <c r="I4389" i="3"/>
  <c r="Q4388" i="3"/>
  <c r="P4388" i="3"/>
  <c r="O4388" i="3"/>
  <c r="N4388" i="3"/>
  <c r="M4388" i="3"/>
  <c r="K4388" i="3"/>
  <c r="I4388" i="3"/>
  <c r="Q4387" i="3"/>
  <c r="P4387" i="3"/>
  <c r="O4387" i="3"/>
  <c r="N4387" i="3"/>
  <c r="M4387" i="3"/>
  <c r="K4387" i="3"/>
  <c r="I4387" i="3"/>
  <c r="Q4386" i="3"/>
  <c r="P4386" i="3"/>
  <c r="O4386" i="3"/>
  <c r="N4386" i="3"/>
  <c r="M4386" i="3"/>
  <c r="K4386" i="3"/>
  <c r="I4386" i="3"/>
  <c r="Q4385" i="3"/>
  <c r="P4385" i="3"/>
  <c r="O4385" i="3"/>
  <c r="N4385" i="3"/>
  <c r="M4385" i="3"/>
  <c r="K4385" i="3"/>
  <c r="I4385" i="3"/>
  <c r="L4385" i="3" s="1"/>
  <c r="Q4384" i="3"/>
  <c r="P4384" i="3"/>
  <c r="O4384" i="3"/>
  <c r="N4384" i="3"/>
  <c r="M4384" i="3"/>
  <c r="K4384" i="3"/>
  <c r="I4384" i="3"/>
  <c r="L4384" i="3" s="1"/>
  <c r="Q4383" i="3"/>
  <c r="P4383" i="3"/>
  <c r="O4383" i="3"/>
  <c r="N4383" i="3"/>
  <c r="M4383" i="3"/>
  <c r="K4383" i="3"/>
  <c r="I4383" i="3"/>
  <c r="L4383" i="3" s="1"/>
  <c r="Q4382" i="3"/>
  <c r="P4382" i="3"/>
  <c r="O4382" i="3"/>
  <c r="N4382" i="3"/>
  <c r="M4382" i="3"/>
  <c r="K4382" i="3"/>
  <c r="I4382" i="3"/>
  <c r="L4382" i="3" s="1"/>
  <c r="Q4381" i="3"/>
  <c r="P4381" i="3"/>
  <c r="O4381" i="3"/>
  <c r="N4381" i="3"/>
  <c r="M4381" i="3"/>
  <c r="K4381" i="3"/>
  <c r="I4381" i="3"/>
  <c r="L4381" i="3" s="1"/>
  <c r="Q4380" i="3"/>
  <c r="P4380" i="3"/>
  <c r="O4380" i="3"/>
  <c r="N4380" i="3"/>
  <c r="M4380" i="3"/>
  <c r="K4380" i="3"/>
  <c r="I4380" i="3"/>
  <c r="Q4379" i="3"/>
  <c r="P4379" i="3"/>
  <c r="O4379" i="3"/>
  <c r="N4379" i="3"/>
  <c r="M4379" i="3"/>
  <c r="K4379" i="3"/>
  <c r="I4379" i="3"/>
  <c r="L4379" i="3" s="1"/>
  <c r="Q4378" i="3"/>
  <c r="P4378" i="3"/>
  <c r="O4378" i="3"/>
  <c r="N4378" i="3"/>
  <c r="M4378" i="3"/>
  <c r="K4378" i="3"/>
  <c r="I4378" i="3"/>
  <c r="J4378" i="3" s="1"/>
  <c r="Q4377" i="3"/>
  <c r="P4377" i="3"/>
  <c r="O4377" i="3"/>
  <c r="N4377" i="3"/>
  <c r="M4377" i="3"/>
  <c r="K4377" i="3"/>
  <c r="I4377" i="3"/>
  <c r="Q4376" i="3"/>
  <c r="P4376" i="3"/>
  <c r="O4376" i="3"/>
  <c r="N4376" i="3"/>
  <c r="M4376" i="3"/>
  <c r="K4376" i="3"/>
  <c r="I4376" i="3"/>
  <c r="L4376" i="3" s="1"/>
  <c r="Q4375" i="3"/>
  <c r="P4375" i="3"/>
  <c r="O4375" i="3"/>
  <c r="N4375" i="3"/>
  <c r="M4375" i="3"/>
  <c r="K4375" i="3"/>
  <c r="I4375" i="3"/>
  <c r="L4375" i="3" s="1"/>
  <c r="Q4374" i="3"/>
  <c r="P4374" i="3"/>
  <c r="O4374" i="3"/>
  <c r="N4374" i="3"/>
  <c r="M4374" i="3"/>
  <c r="K4374" i="3"/>
  <c r="I4374" i="3"/>
  <c r="L4374" i="3" s="1"/>
  <c r="Q4373" i="3"/>
  <c r="P4373" i="3"/>
  <c r="O4373" i="3"/>
  <c r="N4373" i="3"/>
  <c r="M4373" i="3"/>
  <c r="K4373" i="3"/>
  <c r="I4373" i="3"/>
  <c r="L4373" i="3" s="1"/>
  <c r="Q4372" i="3"/>
  <c r="P4372" i="3"/>
  <c r="O4372" i="3"/>
  <c r="N4372" i="3"/>
  <c r="M4372" i="3"/>
  <c r="K4372" i="3"/>
  <c r="I4372" i="3"/>
  <c r="Q4371" i="3"/>
  <c r="P4371" i="3"/>
  <c r="O4371" i="3"/>
  <c r="N4371" i="3"/>
  <c r="M4371" i="3"/>
  <c r="K4371" i="3"/>
  <c r="I4371" i="3"/>
  <c r="L4371" i="3" s="1"/>
  <c r="Q4370" i="3"/>
  <c r="P4370" i="3"/>
  <c r="O4370" i="3"/>
  <c r="N4370" i="3"/>
  <c r="M4370" i="3"/>
  <c r="K4370" i="3"/>
  <c r="I4370" i="3"/>
  <c r="J4370" i="3" s="1"/>
  <c r="Q4369" i="3"/>
  <c r="P4369" i="3"/>
  <c r="O4369" i="3"/>
  <c r="N4369" i="3"/>
  <c r="M4369" i="3"/>
  <c r="K4369" i="3"/>
  <c r="I4369" i="3"/>
  <c r="J4369" i="3" s="1"/>
  <c r="Q4368" i="3"/>
  <c r="P4368" i="3"/>
  <c r="O4368" i="3"/>
  <c r="N4368" i="3"/>
  <c r="M4368" i="3"/>
  <c r="K4368" i="3"/>
  <c r="I4368" i="3"/>
  <c r="L4368" i="3" s="1"/>
  <c r="Q4367" i="3"/>
  <c r="P4367" i="3"/>
  <c r="O4367" i="3"/>
  <c r="N4367" i="3"/>
  <c r="M4367" i="3"/>
  <c r="K4367" i="3"/>
  <c r="I4367" i="3"/>
  <c r="J4367" i="3" s="1"/>
  <c r="Q4366" i="3"/>
  <c r="P4366" i="3"/>
  <c r="O4366" i="3"/>
  <c r="N4366" i="3"/>
  <c r="M4366" i="3"/>
  <c r="K4366" i="3"/>
  <c r="I4366" i="3"/>
  <c r="L4366" i="3" s="1"/>
  <c r="Q4365" i="3"/>
  <c r="P4365" i="3"/>
  <c r="O4365" i="3"/>
  <c r="N4365" i="3"/>
  <c r="M4365" i="3"/>
  <c r="K4365" i="3"/>
  <c r="I4365" i="3"/>
  <c r="J4365" i="3" s="1"/>
  <c r="Q4364" i="3"/>
  <c r="P4364" i="3"/>
  <c r="O4364" i="3"/>
  <c r="N4364" i="3"/>
  <c r="M4364" i="3"/>
  <c r="K4364" i="3"/>
  <c r="I4364" i="3"/>
  <c r="Q4363" i="3"/>
  <c r="P4363" i="3"/>
  <c r="O4363" i="3"/>
  <c r="N4363" i="3"/>
  <c r="M4363" i="3"/>
  <c r="K4363" i="3"/>
  <c r="I4363" i="3"/>
  <c r="Q4362" i="3"/>
  <c r="P4362" i="3"/>
  <c r="O4362" i="3"/>
  <c r="N4362" i="3"/>
  <c r="M4362" i="3"/>
  <c r="K4362" i="3"/>
  <c r="I4362" i="3"/>
  <c r="Q4361" i="3"/>
  <c r="P4361" i="3"/>
  <c r="O4361" i="3"/>
  <c r="N4361" i="3"/>
  <c r="M4361" i="3"/>
  <c r="K4361" i="3"/>
  <c r="I4361" i="3"/>
  <c r="J4361" i="3" s="1"/>
  <c r="Q4360" i="3"/>
  <c r="P4360" i="3"/>
  <c r="O4360" i="3"/>
  <c r="N4360" i="3"/>
  <c r="M4360" i="3"/>
  <c r="K4360" i="3"/>
  <c r="I4360" i="3"/>
  <c r="L4360" i="3" s="1"/>
  <c r="Q4359" i="3"/>
  <c r="P4359" i="3"/>
  <c r="O4359" i="3"/>
  <c r="N4359" i="3"/>
  <c r="M4359" i="3"/>
  <c r="K4359" i="3"/>
  <c r="I4359" i="3"/>
  <c r="J4359" i="3" s="1"/>
  <c r="Q4358" i="3"/>
  <c r="P4358" i="3"/>
  <c r="O4358" i="3"/>
  <c r="N4358" i="3"/>
  <c r="M4358" i="3"/>
  <c r="K4358" i="3"/>
  <c r="I4358" i="3"/>
  <c r="L4358" i="3" s="1"/>
  <c r="Q4357" i="3"/>
  <c r="P4357" i="3"/>
  <c r="O4357" i="3"/>
  <c r="N4357" i="3"/>
  <c r="M4357" i="3"/>
  <c r="K4357" i="3"/>
  <c r="I4357" i="3"/>
  <c r="J4357" i="3" s="1"/>
  <c r="Q4356" i="3"/>
  <c r="P4356" i="3"/>
  <c r="O4356" i="3"/>
  <c r="N4356" i="3"/>
  <c r="M4356" i="3"/>
  <c r="K4356" i="3"/>
  <c r="I4356" i="3"/>
  <c r="Q4355" i="3"/>
  <c r="P4355" i="3"/>
  <c r="O4355" i="3"/>
  <c r="N4355" i="3"/>
  <c r="M4355" i="3"/>
  <c r="K4355" i="3"/>
  <c r="I4355" i="3"/>
  <c r="J4355" i="3" s="1"/>
  <c r="Q4354" i="3"/>
  <c r="P4354" i="3"/>
  <c r="O4354" i="3"/>
  <c r="N4354" i="3"/>
  <c r="M4354" i="3"/>
  <c r="K4354" i="3"/>
  <c r="I4354" i="3"/>
  <c r="J4354" i="3" s="1"/>
  <c r="Q4353" i="3"/>
  <c r="P4353" i="3"/>
  <c r="O4353" i="3"/>
  <c r="N4353" i="3"/>
  <c r="M4353" i="3"/>
  <c r="K4353" i="3"/>
  <c r="I4353" i="3"/>
  <c r="Q4352" i="3"/>
  <c r="P4352" i="3"/>
  <c r="O4352" i="3"/>
  <c r="N4352" i="3"/>
  <c r="M4352" i="3"/>
  <c r="K4352" i="3"/>
  <c r="I4352" i="3"/>
  <c r="L4352" i="3" s="1"/>
  <c r="Q4351" i="3"/>
  <c r="P4351" i="3"/>
  <c r="O4351" i="3"/>
  <c r="N4351" i="3"/>
  <c r="M4351" i="3"/>
  <c r="K4351" i="3"/>
  <c r="I4351" i="3"/>
  <c r="J4351" i="3" s="1"/>
  <c r="Q4350" i="3"/>
  <c r="P4350" i="3"/>
  <c r="O4350" i="3"/>
  <c r="N4350" i="3"/>
  <c r="M4350" i="3"/>
  <c r="K4350" i="3"/>
  <c r="I4350" i="3"/>
  <c r="L4350" i="3" s="1"/>
  <c r="Q4349" i="3"/>
  <c r="P4349" i="3"/>
  <c r="O4349" i="3"/>
  <c r="N4349" i="3"/>
  <c r="M4349" i="3"/>
  <c r="K4349" i="3"/>
  <c r="I4349" i="3"/>
  <c r="J4349" i="3" s="1"/>
  <c r="Q4348" i="3"/>
  <c r="P4348" i="3"/>
  <c r="O4348" i="3"/>
  <c r="N4348" i="3"/>
  <c r="M4348" i="3"/>
  <c r="K4348" i="3"/>
  <c r="I4348" i="3"/>
  <c r="Q4347" i="3"/>
  <c r="P4347" i="3"/>
  <c r="O4347" i="3"/>
  <c r="N4347" i="3"/>
  <c r="M4347" i="3"/>
  <c r="L4347" i="3"/>
  <c r="K4347" i="3"/>
  <c r="I4347" i="3"/>
  <c r="J4347" i="3" s="1"/>
  <c r="Q4346" i="3"/>
  <c r="P4346" i="3"/>
  <c r="O4346" i="3"/>
  <c r="N4346" i="3"/>
  <c r="M4346" i="3"/>
  <c r="L4346" i="3"/>
  <c r="K4346" i="3"/>
  <c r="I4346" i="3"/>
  <c r="J4346" i="3" s="1"/>
  <c r="Q4345" i="3"/>
  <c r="P4345" i="3"/>
  <c r="O4345" i="3"/>
  <c r="N4345" i="3"/>
  <c r="M4345" i="3"/>
  <c r="L4345" i="3"/>
  <c r="K4345" i="3"/>
  <c r="I4345" i="3"/>
  <c r="J4345" i="3" s="1"/>
  <c r="Q4344" i="3"/>
  <c r="P4344" i="3"/>
  <c r="O4344" i="3"/>
  <c r="N4344" i="3"/>
  <c r="M4344" i="3"/>
  <c r="K4344" i="3"/>
  <c r="I4344" i="3"/>
  <c r="L4344" i="3" s="1"/>
  <c r="Q4343" i="3"/>
  <c r="P4343" i="3"/>
  <c r="O4343" i="3"/>
  <c r="N4343" i="3"/>
  <c r="M4343" i="3"/>
  <c r="K4343" i="3"/>
  <c r="I4343" i="3"/>
  <c r="J4343" i="3" s="1"/>
  <c r="Q4342" i="3"/>
  <c r="P4342" i="3"/>
  <c r="O4342" i="3"/>
  <c r="N4342" i="3"/>
  <c r="M4342" i="3"/>
  <c r="K4342" i="3"/>
  <c r="I4342" i="3"/>
  <c r="L4342" i="3" s="1"/>
  <c r="Q4341" i="3"/>
  <c r="P4341" i="3"/>
  <c r="O4341" i="3"/>
  <c r="N4341" i="3"/>
  <c r="M4341" i="3"/>
  <c r="K4341" i="3"/>
  <c r="I4341" i="3"/>
  <c r="Q4340" i="3"/>
  <c r="P4340" i="3"/>
  <c r="O4340" i="3"/>
  <c r="N4340" i="3"/>
  <c r="M4340" i="3"/>
  <c r="K4340" i="3"/>
  <c r="I4340" i="3"/>
  <c r="Q4339" i="3"/>
  <c r="P4339" i="3"/>
  <c r="O4339" i="3"/>
  <c r="N4339" i="3"/>
  <c r="M4339" i="3"/>
  <c r="K4339" i="3"/>
  <c r="I4339" i="3"/>
  <c r="J4339" i="3" s="1"/>
  <c r="Q4338" i="3"/>
  <c r="P4338" i="3"/>
  <c r="O4338" i="3"/>
  <c r="N4338" i="3"/>
  <c r="M4338" i="3"/>
  <c r="K4338" i="3"/>
  <c r="I4338" i="3"/>
  <c r="J4338" i="3" s="1"/>
  <c r="Q4337" i="3"/>
  <c r="P4337" i="3"/>
  <c r="O4337" i="3"/>
  <c r="N4337" i="3"/>
  <c r="M4337" i="3"/>
  <c r="K4337" i="3"/>
  <c r="I4337" i="3"/>
  <c r="L4337" i="3" s="1"/>
  <c r="Q4336" i="3"/>
  <c r="P4336" i="3"/>
  <c r="O4336" i="3"/>
  <c r="N4336" i="3"/>
  <c r="M4336" i="3"/>
  <c r="K4336" i="3"/>
  <c r="I4336" i="3"/>
  <c r="L4336" i="3" s="1"/>
  <c r="Q4335" i="3"/>
  <c r="P4335" i="3"/>
  <c r="O4335" i="3"/>
  <c r="N4335" i="3"/>
  <c r="M4335" i="3"/>
  <c r="K4335" i="3"/>
  <c r="I4335" i="3"/>
  <c r="L4335" i="3" s="1"/>
  <c r="Q4334" i="3"/>
  <c r="P4334" i="3"/>
  <c r="O4334" i="3"/>
  <c r="N4334" i="3"/>
  <c r="M4334" i="3"/>
  <c r="K4334" i="3"/>
  <c r="I4334" i="3"/>
  <c r="L4334" i="3" s="1"/>
  <c r="Q4333" i="3"/>
  <c r="P4333" i="3"/>
  <c r="O4333" i="3"/>
  <c r="N4333" i="3"/>
  <c r="M4333" i="3"/>
  <c r="K4333" i="3"/>
  <c r="I4333" i="3"/>
  <c r="J4333" i="3" s="1"/>
  <c r="Q4332" i="3"/>
  <c r="P4332" i="3"/>
  <c r="O4332" i="3"/>
  <c r="N4332" i="3"/>
  <c r="M4332" i="3"/>
  <c r="K4332" i="3"/>
  <c r="I4332" i="3"/>
  <c r="Q4331" i="3"/>
  <c r="P4331" i="3"/>
  <c r="O4331" i="3"/>
  <c r="N4331" i="3"/>
  <c r="M4331" i="3"/>
  <c r="K4331" i="3"/>
  <c r="I4331" i="3"/>
  <c r="J4331" i="3" s="1"/>
  <c r="Q4330" i="3"/>
  <c r="P4330" i="3"/>
  <c r="O4330" i="3"/>
  <c r="N4330" i="3"/>
  <c r="M4330" i="3"/>
  <c r="K4330" i="3"/>
  <c r="I4330" i="3"/>
  <c r="J4330" i="3" s="1"/>
  <c r="Q4329" i="3"/>
  <c r="P4329" i="3"/>
  <c r="O4329" i="3"/>
  <c r="N4329" i="3"/>
  <c r="M4329" i="3"/>
  <c r="K4329" i="3"/>
  <c r="I4329" i="3"/>
  <c r="Q4328" i="3"/>
  <c r="P4328" i="3"/>
  <c r="O4328" i="3"/>
  <c r="N4328" i="3"/>
  <c r="M4328" i="3"/>
  <c r="K4328" i="3"/>
  <c r="I4328" i="3"/>
  <c r="L4328" i="3" s="1"/>
  <c r="Q4327" i="3"/>
  <c r="P4327" i="3"/>
  <c r="O4327" i="3"/>
  <c r="N4327" i="3"/>
  <c r="M4327" i="3"/>
  <c r="K4327" i="3"/>
  <c r="I4327" i="3"/>
  <c r="Q4326" i="3"/>
  <c r="P4326" i="3"/>
  <c r="O4326" i="3"/>
  <c r="N4326" i="3"/>
  <c r="M4326" i="3"/>
  <c r="K4326" i="3"/>
  <c r="I4326" i="3"/>
  <c r="L4326" i="3" s="1"/>
  <c r="Q4325" i="3"/>
  <c r="P4325" i="3"/>
  <c r="O4325" i="3"/>
  <c r="N4325" i="3"/>
  <c r="M4325" i="3"/>
  <c r="K4325" i="3"/>
  <c r="I4325" i="3"/>
  <c r="Q4324" i="3"/>
  <c r="P4324" i="3"/>
  <c r="O4324" i="3"/>
  <c r="N4324" i="3"/>
  <c r="M4324" i="3"/>
  <c r="K4324" i="3"/>
  <c r="I4324" i="3"/>
  <c r="Q4323" i="3"/>
  <c r="P4323" i="3"/>
  <c r="O4323" i="3"/>
  <c r="N4323" i="3"/>
  <c r="M4323" i="3"/>
  <c r="K4323" i="3"/>
  <c r="I4323" i="3"/>
  <c r="Q4322" i="3"/>
  <c r="P4322" i="3"/>
  <c r="O4322" i="3"/>
  <c r="N4322" i="3"/>
  <c r="M4322" i="3"/>
  <c r="K4322" i="3"/>
  <c r="I4322" i="3"/>
  <c r="Q4321" i="3"/>
  <c r="P4321" i="3"/>
  <c r="O4321" i="3"/>
  <c r="N4321" i="3"/>
  <c r="M4321" i="3"/>
  <c r="K4321" i="3"/>
  <c r="I4321" i="3"/>
  <c r="L4321" i="3" s="1"/>
  <c r="Q4320" i="3"/>
  <c r="P4320" i="3"/>
  <c r="O4320" i="3"/>
  <c r="N4320" i="3"/>
  <c r="M4320" i="3"/>
  <c r="K4320" i="3"/>
  <c r="I4320" i="3"/>
  <c r="Q4319" i="3"/>
  <c r="P4319" i="3"/>
  <c r="O4319" i="3"/>
  <c r="N4319" i="3"/>
  <c r="M4319" i="3"/>
  <c r="K4319" i="3"/>
  <c r="I4319" i="3"/>
  <c r="Q4318" i="3"/>
  <c r="P4318" i="3"/>
  <c r="O4318" i="3"/>
  <c r="N4318" i="3"/>
  <c r="M4318" i="3"/>
  <c r="K4318" i="3"/>
  <c r="I4318" i="3"/>
  <c r="L4318" i="3" s="1"/>
  <c r="Q4317" i="3"/>
  <c r="P4317" i="3"/>
  <c r="O4317" i="3"/>
  <c r="N4317" i="3"/>
  <c r="M4317" i="3"/>
  <c r="K4317" i="3"/>
  <c r="I4317" i="3"/>
  <c r="L4317" i="3" s="1"/>
  <c r="Q4316" i="3"/>
  <c r="P4316" i="3"/>
  <c r="O4316" i="3"/>
  <c r="N4316" i="3"/>
  <c r="M4316" i="3"/>
  <c r="K4316" i="3"/>
  <c r="I4316" i="3"/>
  <c r="Q4315" i="3"/>
  <c r="P4315" i="3"/>
  <c r="O4315" i="3"/>
  <c r="N4315" i="3"/>
  <c r="M4315" i="3"/>
  <c r="K4315" i="3"/>
  <c r="I4315" i="3"/>
  <c r="L4315" i="3" s="1"/>
  <c r="Q4314" i="3"/>
  <c r="P4314" i="3"/>
  <c r="O4314" i="3"/>
  <c r="N4314" i="3"/>
  <c r="M4314" i="3"/>
  <c r="K4314" i="3"/>
  <c r="I4314" i="3"/>
  <c r="J4314" i="3" s="1"/>
  <c r="Q4313" i="3"/>
  <c r="P4313" i="3"/>
  <c r="O4313" i="3"/>
  <c r="N4313" i="3"/>
  <c r="M4313" i="3"/>
  <c r="K4313" i="3"/>
  <c r="I4313" i="3"/>
  <c r="L4313" i="3" s="1"/>
  <c r="Q4312" i="3"/>
  <c r="P4312" i="3"/>
  <c r="O4312" i="3"/>
  <c r="N4312" i="3"/>
  <c r="M4312" i="3"/>
  <c r="K4312" i="3"/>
  <c r="I4312" i="3"/>
  <c r="Q4311" i="3"/>
  <c r="P4311" i="3"/>
  <c r="O4311" i="3"/>
  <c r="N4311" i="3"/>
  <c r="M4311" i="3"/>
  <c r="K4311" i="3"/>
  <c r="I4311" i="3"/>
  <c r="Q4310" i="3"/>
  <c r="P4310" i="3"/>
  <c r="O4310" i="3"/>
  <c r="N4310" i="3"/>
  <c r="M4310" i="3"/>
  <c r="K4310" i="3"/>
  <c r="I4310" i="3"/>
  <c r="L4310" i="3" s="1"/>
  <c r="Q4309" i="3"/>
  <c r="P4309" i="3"/>
  <c r="O4309" i="3"/>
  <c r="N4309" i="3"/>
  <c r="M4309" i="3"/>
  <c r="K4309" i="3"/>
  <c r="I4309" i="3"/>
  <c r="L4309" i="3" s="1"/>
  <c r="Q4308" i="3"/>
  <c r="P4308" i="3"/>
  <c r="O4308" i="3"/>
  <c r="N4308" i="3"/>
  <c r="M4308" i="3"/>
  <c r="K4308" i="3"/>
  <c r="I4308" i="3"/>
  <c r="Q4307" i="3"/>
  <c r="P4307" i="3"/>
  <c r="O4307" i="3"/>
  <c r="N4307" i="3"/>
  <c r="M4307" i="3"/>
  <c r="K4307" i="3"/>
  <c r="I4307" i="3"/>
  <c r="L4307" i="3" s="1"/>
  <c r="Q4306" i="3"/>
  <c r="P4306" i="3"/>
  <c r="O4306" i="3"/>
  <c r="N4306" i="3"/>
  <c r="M4306" i="3"/>
  <c r="K4306" i="3"/>
  <c r="I4306" i="3"/>
  <c r="Q4305" i="3"/>
  <c r="P4305" i="3"/>
  <c r="O4305" i="3"/>
  <c r="N4305" i="3"/>
  <c r="M4305" i="3"/>
  <c r="K4305" i="3"/>
  <c r="I4305" i="3"/>
  <c r="L4305" i="3" s="1"/>
  <c r="Q4304" i="3"/>
  <c r="P4304" i="3"/>
  <c r="O4304" i="3"/>
  <c r="N4304" i="3"/>
  <c r="M4304" i="3"/>
  <c r="K4304" i="3"/>
  <c r="I4304" i="3"/>
  <c r="Q4303" i="3"/>
  <c r="P4303" i="3"/>
  <c r="O4303" i="3"/>
  <c r="N4303" i="3"/>
  <c r="M4303" i="3"/>
  <c r="K4303" i="3"/>
  <c r="I4303" i="3"/>
  <c r="Q4302" i="3"/>
  <c r="P4302" i="3"/>
  <c r="O4302" i="3"/>
  <c r="N4302" i="3"/>
  <c r="M4302" i="3"/>
  <c r="K4302" i="3"/>
  <c r="I4302" i="3"/>
  <c r="L4302" i="3" s="1"/>
  <c r="Q4301" i="3"/>
  <c r="P4301" i="3"/>
  <c r="O4301" i="3"/>
  <c r="N4301" i="3"/>
  <c r="M4301" i="3"/>
  <c r="K4301" i="3"/>
  <c r="I4301" i="3"/>
  <c r="L4301" i="3" s="1"/>
  <c r="Q4300" i="3"/>
  <c r="P4300" i="3"/>
  <c r="O4300" i="3"/>
  <c r="N4300" i="3"/>
  <c r="M4300" i="3"/>
  <c r="K4300" i="3"/>
  <c r="I4300" i="3"/>
  <c r="Q4299" i="3"/>
  <c r="P4299" i="3"/>
  <c r="O4299" i="3"/>
  <c r="N4299" i="3"/>
  <c r="M4299" i="3"/>
  <c r="K4299" i="3"/>
  <c r="I4299" i="3"/>
  <c r="L4299" i="3" s="1"/>
  <c r="Q4298" i="3"/>
  <c r="P4298" i="3"/>
  <c r="O4298" i="3"/>
  <c r="N4298" i="3"/>
  <c r="M4298" i="3"/>
  <c r="K4298" i="3"/>
  <c r="I4298" i="3"/>
  <c r="Q4297" i="3"/>
  <c r="P4297" i="3"/>
  <c r="O4297" i="3"/>
  <c r="N4297" i="3"/>
  <c r="M4297" i="3"/>
  <c r="K4297" i="3"/>
  <c r="I4297" i="3"/>
  <c r="L4297" i="3" s="1"/>
  <c r="Q4296" i="3"/>
  <c r="P4296" i="3"/>
  <c r="O4296" i="3"/>
  <c r="N4296" i="3"/>
  <c r="M4296" i="3"/>
  <c r="K4296" i="3"/>
  <c r="I4296" i="3"/>
  <c r="Q4295" i="3"/>
  <c r="P4295" i="3"/>
  <c r="O4295" i="3"/>
  <c r="N4295" i="3"/>
  <c r="M4295" i="3"/>
  <c r="K4295" i="3"/>
  <c r="I4295" i="3"/>
  <c r="L4295" i="3" s="1"/>
  <c r="Q4294" i="3"/>
  <c r="P4294" i="3"/>
  <c r="O4294" i="3"/>
  <c r="N4294" i="3"/>
  <c r="M4294" i="3"/>
  <c r="K4294" i="3"/>
  <c r="I4294" i="3"/>
  <c r="L4294" i="3" s="1"/>
  <c r="Q4293" i="3"/>
  <c r="P4293" i="3"/>
  <c r="O4293" i="3"/>
  <c r="N4293" i="3"/>
  <c r="M4293" i="3"/>
  <c r="K4293" i="3"/>
  <c r="I4293" i="3"/>
  <c r="L4293" i="3" s="1"/>
  <c r="Q4292" i="3"/>
  <c r="P4292" i="3"/>
  <c r="O4292" i="3"/>
  <c r="N4292" i="3"/>
  <c r="M4292" i="3"/>
  <c r="K4292" i="3"/>
  <c r="I4292" i="3"/>
  <c r="Q4291" i="3"/>
  <c r="P4291" i="3"/>
  <c r="O4291" i="3"/>
  <c r="N4291" i="3"/>
  <c r="M4291" i="3"/>
  <c r="K4291" i="3"/>
  <c r="I4291" i="3"/>
  <c r="Q4290" i="3"/>
  <c r="P4290" i="3"/>
  <c r="O4290" i="3"/>
  <c r="N4290" i="3"/>
  <c r="M4290" i="3"/>
  <c r="K4290" i="3"/>
  <c r="I4290" i="3"/>
  <c r="Q4289" i="3"/>
  <c r="P4289" i="3"/>
  <c r="O4289" i="3"/>
  <c r="N4289" i="3"/>
  <c r="M4289" i="3"/>
  <c r="K4289" i="3"/>
  <c r="I4289" i="3"/>
  <c r="Q4288" i="3"/>
  <c r="P4288" i="3"/>
  <c r="O4288" i="3"/>
  <c r="N4288" i="3"/>
  <c r="M4288" i="3"/>
  <c r="K4288" i="3"/>
  <c r="I4288" i="3"/>
  <c r="Q4287" i="3"/>
  <c r="P4287" i="3"/>
  <c r="O4287" i="3"/>
  <c r="N4287" i="3"/>
  <c r="M4287" i="3"/>
  <c r="K4287" i="3"/>
  <c r="I4287" i="3"/>
  <c r="Q4286" i="3"/>
  <c r="P4286" i="3"/>
  <c r="O4286" i="3"/>
  <c r="N4286" i="3"/>
  <c r="M4286" i="3"/>
  <c r="K4286" i="3"/>
  <c r="I4286" i="3"/>
  <c r="L4286" i="3" s="1"/>
  <c r="Q4285" i="3"/>
  <c r="P4285" i="3"/>
  <c r="O4285" i="3"/>
  <c r="N4285" i="3"/>
  <c r="M4285" i="3"/>
  <c r="K4285" i="3"/>
  <c r="I4285" i="3"/>
  <c r="L4285" i="3" s="1"/>
  <c r="Q4284" i="3"/>
  <c r="P4284" i="3"/>
  <c r="O4284" i="3"/>
  <c r="N4284" i="3"/>
  <c r="M4284" i="3"/>
  <c r="K4284" i="3"/>
  <c r="I4284" i="3"/>
  <c r="Q4283" i="3"/>
  <c r="P4283" i="3"/>
  <c r="O4283" i="3"/>
  <c r="N4283" i="3"/>
  <c r="M4283" i="3"/>
  <c r="K4283" i="3"/>
  <c r="I4283" i="3"/>
  <c r="L4283" i="3" s="1"/>
  <c r="Q4282" i="3"/>
  <c r="P4282" i="3"/>
  <c r="O4282" i="3"/>
  <c r="N4282" i="3"/>
  <c r="M4282" i="3"/>
  <c r="K4282" i="3"/>
  <c r="I4282" i="3"/>
  <c r="Q4281" i="3"/>
  <c r="P4281" i="3"/>
  <c r="O4281" i="3"/>
  <c r="N4281" i="3"/>
  <c r="M4281" i="3"/>
  <c r="K4281" i="3"/>
  <c r="I4281" i="3"/>
  <c r="L4281" i="3" s="1"/>
  <c r="Q4280" i="3"/>
  <c r="P4280" i="3"/>
  <c r="O4280" i="3"/>
  <c r="N4280" i="3"/>
  <c r="M4280" i="3"/>
  <c r="K4280" i="3"/>
  <c r="I4280" i="3"/>
  <c r="Q4279" i="3"/>
  <c r="P4279" i="3"/>
  <c r="O4279" i="3"/>
  <c r="N4279" i="3"/>
  <c r="M4279" i="3"/>
  <c r="K4279" i="3"/>
  <c r="I4279" i="3"/>
  <c r="L4279" i="3" s="1"/>
  <c r="Q4278" i="3"/>
  <c r="P4278" i="3"/>
  <c r="O4278" i="3"/>
  <c r="N4278" i="3"/>
  <c r="M4278" i="3"/>
  <c r="K4278" i="3"/>
  <c r="I4278" i="3"/>
  <c r="Q4277" i="3"/>
  <c r="P4277" i="3"/>
  <c r="O4277" i="3"/>
  <c r="N4277" i="3"/>
  <c r="M4277" i="3"/>
  <c r="K4277" i="3"/>
  <c r="I4277" i="3"/>
  <c r="L4277" i="3" s="1"/>
  <c r="Q4276" i="3"/>
  <c r="P4276" i="3"/>
  <c r="O4276" i="3"/>
  <c r="N4276" i="3"/>
  <c r="M4276" i="3"/>
  <c r="K4276" i="3"/>
  <c r="I4276" i="3"/>
  <c r="Q4275" i="3"/>
  <c r="P4275" i="3"/>
  <c r="O4275" i="3"/>
  <c r="N4275" i="3"/>
  <c r="M4275" i="3"/>
  <c r="K4275" i="3"/>
  <c r="I4275" i="3"/>
  <c r="L4275" i="3" s="1"/>
  <c r="Q4274" i="3"/>
  <c r="P4274" i="3"/>
  <c r="O4274" i="3"/>
  <c r="N4274" i="3"/>
  <c r="M4274" i="3"/>
  <c r="K4274" i="3"/>
  <c r="I4274" i="3"/>
  <c r="Q4273" i="3"/>
  <c r="P4273" i="3"/>
  <c r="O4273" i="3"/>
  <c r="N4273" i="3"/>
  <c r="M4273" i="3"/>
  <c r="K4273" i="3"/>
  <c r="I4273" i="3"/>
  <c r="L4273" i="3" s="1"/>
  <c r="Q4272" i="3"/>
  <c r="P4272" i="3"/>
  <c r="O4272" i="3"/>
  <c r="N4272" i="3"/>
  <c r="M4272" i="3"/>
  <c r="K4272" i="3"/>
  <c r="I4272" i="3"/>
  <c r="Q4271" i="3"/>
  <c r="P4271" i="3"/>
  <c r="O4271" i="3"/>
  <c r="N4271" i="3"/>
  <c r="M4271" i="3"/>
  <c r="K4271" i="3"/>
  <c r="I4271" i="3"/>
  <c r="Q4270" i="3"/>
  <c r="P4270" i="3"/>
  <c r="O4270" i="3"/>
  <c r="N4270" i="3"/>
  <c r="M4270" i="3"/>
  <c r="K4270" i="3"/>
  <c r="I4270" i="3"/>
  <c r="Q4269" i="3"/>
  <c r="P4269" i="3"/>
  <c r="O4269" i="3"/>
  <c r="N4269" i="3"/>
  <c r="M4269" i="3"/>
  <c r="K4269" i="3"/>
  <c r="I4269" i="3"/>
  <c r="L4269" i="3" s="1"/>
  <c r="Q4268" i="3"/>
  <c r="P4268" i="3"/>
  <c r="O4268" i="3"/>
  <c r="N4268" i="3"/>
  <c r="M4268" i="3"/>
  <c r="K4268" i="3"/>
  <c r="I4268" i="3"/>
  <c r="Q4267" i="3"/>
  <c r="P4267" i="3"/>
  <c r="O4267" i="3"/>
  <c r="N4267" i="3"/>
  <c r="M4267" i="3"/>
  <c r="K4267" i="3"/>
  <c r="I4267" i="3"/>
  <c r="L4267" i="3" s="1"/>
  <c r="Q4266" i="3"/>
  <c r="P4266" i="3"/>
  <c r="O4266" i="3"/>
  <c r="N4266" i="3"/>
  <c r="M4266" i="3"/>
  <c r="K4266" i="3"/>
  <c r="I4266" i="3"/>
  <c r="Q4265" i="3"/>
  <c r="P4265" i="3"/>
  <c r="O4265" i="3"/>
  <c r="N4265" i="3"/>
  <c r="M4265" i="3"/>
  <c r="K4265" i="3"/>
  <c r="I4265" i="3"/>
  <c r="Q4264" i="3"/>
  <c r="P4264" i="3"/>
  <c r="O4264" i="3"/>
  <c r="N4264" i="3"/>
  <c r="M4264" i="3"/>
  <c r="K4264" i="3"/>
  <c r="I4264" i="3"/>
  <c r="Q4263" i="3"/>
  <c r="P4263" i="3"/>
  <c r="O4263" i="3"/>
  <c r="N4263" i="3"/>
  <c r="M4263" i="3"/>
  <c r="K4263" i="3"/>
  <c r="I4263" i="3"/>
  <c r="L4263" i="3" s="1"/>
  <c r="Q4262" i="3"/>
  <c r="P4262" i="3"/>
  <c r="O4262" i="3"/>
  <c r="N4262" i="3"/>
  <c r="M4262" i="3"/>
  <c r="K4262" i="3"/>
  <c r="I4262" i="3"/>
  <c r="Q4261" i="3"/>
  <c r="P4261" i="3"/>
  <c r="O4261" i="3"/>
  <c r="N4261" i="3"/>
  <c r="M4261" i="3"/>
  <c r="K4261" i="3"/>
  <c r="I4261" i="3"/>
  <c r="L4261" i="3" s="1"/>
  <c r="Q4260" i="3"/>
  <c r="P4260" i="3"/>
  <c r="O4260" i="3"/>
  <c r="N4260" i="3"/>
  <c r="M4260" i="3"/>
  <c r="K4260" i="3"/>
  <c r="I4260" i="3"/>
  <c r="L4260" i="3" s="1"/>
  <c r="Q4259" i="3"/>
  <c r="P4259" i="3"/>
  <c r="O4259" i="3"/>
  <c r="N4259" i="3"/>
  <c r="M4259" i="3"/>
  <c r="K4259" i="3"/>
  <c r="I4259" i="3"/>
  <c r="J4259" i="3" s="1"/>
  <c r="Q4258" i="3"/>
  <c r="P4258" i="3"/>
  <c r="O4258" i="3"/>
  <c r="N4258" i="3"/>
  <c r="M4258" i="3"/>
  <c r="K4258" i="3"/>
  <c r="I4258" i="3"/>
  <c r="J4258" i="3" s="1"/>
  <c r="Q4257" i="3"/>
  <c r="P4257" i="3"/>
  <c r="O4257" i="3"/>
  <c r="N4257" i="3"/>
  <c r="M4257" i="3"/>
  <c r="K4257" i="3"/>
  <c r="J4257" i="3"/>
  <c r="I4257" i="3"/>
  <c r="L4257" i="3" s="1"/>
  <c r="Q4256" i="3"/>
  <c r="P4256" i="3"/>
  <c r="O4256" i="3"/>
  <c r="N4256" i="3"/>
  <c r="M4256" i="3"/>
  <c r="K4256" i="3"/>
  <c r="I4256" i="3"/>
  <c r="Q4255" i="3"/>
  <c r="P4255" i="3"/>
  <c r="O4255" i="3"/>
  <c r="N4255" i="3"/>
  <c r="M4255" i="3"/>
  <c r="K4255" i="3"/>
  <c r="I4255" i="3"/>
  <c r="L4255" i="3" s="1"/>
  <c r="Q4254" i="3"/>
  <c r="P4254" i="3"/>
  <c r="O4254" i="3"/>
  <c r="N4254" i="3"/>
  <c r="M4254" i="3"/>
  <c r="K4254" i="3"/>
  <c r="I4254" i="3"/>
  <c r="Q4253" i="3"/>
  <c r="P4253" i="3"/>
  <c r="O4253" i="3"/>
  <c r="N4253" i="3"/>
  <c r="M4253" i="3"/>
  <c r="K4253" i="3"/>
  <c r="I4253" i="3"/>
  <c r="J4253" i="3" s="1"/>
  <c r="Q4252" i="3"/>
  <c r="P4252" i="3"/>
  <c r="O4252" i="3"/>
  <c r="N4252" i="3"/>
  <c r="M4252" i="3"/>
  <c r="K4252" i="3"/>
  <c r="I4252" i="3"/>
  <c r="L4252" i="3" s="1"/>
  <c r="Q4251" i="3"/>
  <c r="P4251" i="3"/>
  <c r="O4251" i="3"/>
  <c r="N4251" i="3"/>
  <c r="M4251" i="3"/>
  <c r="K4251" i="3"/>
  <c r="I4251" i="3"/>
  <c r="J4251" i="3" s="1"/>
  <c r="Q4250" i="3"/>
  <c r="P4250" i="3"/>
  <c r="O4250" i="3"/>
  <c r="N4250" i="3"/>
  <c r="M4250" i="3"/>
  <c r="K4250" i="3"/>
  <c r="I4250" i="3"/>
  <c r="J4250" i="3" s="1"/>
  <c r="Q4249" i="3"/>
  <c r="P4249" i="3"/>
  <c r="O4249" i="3"/>
  <c r="N4249" i="3"/>
  <c r="M4249" i="3"/>
  <c r="K4249" i="3"/>
  <c r="I4249" i="3"/>
  <c r="J4249" i="3" s="1"/>
  <c r="Q4248" i="3"/>
  <c r="P4248" i="3"/>
  <c r="O4248" i="3"/>
  <c r="N4248" i="3"/>
  <c r="M4248" i="3"/>
  <c r="K4248" i="3"/>
  <c r="I4248" i="3"/>
  <c r="Q4247" i="3"/>
  <c r="P4247" i="3"/>
  <c r="O4247" i="3"/>
  <c r="N4247" i="3"/>
  <c r="M4247" i="3"/>
  <c r="K4247" i="3"/>
  <c r="I4247" i="3"/>
  <c r="J4247" i="3" s="1"/>
  <c r="Q4246" i="3"/>
  <c r="P4246" i="3"/>
  <c r="O4246" i="3"/>
  <c r="N4246" i="3"/>
  <c r="M4246" i="3"/>
  <c r="K4246" i="3"/>
  <c r="I4246" i="3"/>
  <c r="Q4245" i="3"/>
  <c r="P4245" i="3"/>
  <c r="O4245" i="3"/>
  <c r="N4245" i="3"/>
  <c r="M4245" i="3"/>
  <c r="K4245" i="3"/>
  <c r="I4245" i="3"/>
  <c r="J4245" i="3" s="1"/>
  <c r="Q4244" i="3"/>
  <c r="P4244" i="3"/>
  <c r="O4244" i="3"/>
  <c r="N4244" i="3"/>
  <c r="M4244" i="3"/>
  <c r="K4244" i="3"/>
  <c r="I4244" i="3"/>
  <c r="J4244" i="3" s="1"/>
  <c r="Q4243" i="3"/>
  <c r="P4243" i="3"/>
  <c r="O4243" i="3"/>
  <c r="N4243" i="3"/>
  <c r="M4243" i="3"/>
  <c r="K4243" i="3"/>
  <c r="I4243" i="3"/>
  <c r="J4243" i="3" s="1"/>
  <c r="Q4242" i="3"/>
  <c r="P4242" i="3"/>
  <c r="O4242" i="3"/>
  <c r="N4242" i="3"/>
  <c r="M4242" i="3"/>
  <c r="K4242" i="3"/>
  <c r="I4242" i="3"/>
  <c r="Q4241" i="3"/>
  <c r="P4241" i="3"/>
  <c r="O4241" i="3"/>
  <c r="N4241" i="3"/>
  <c r="M4241" i="3"/>
  <c r="K4241" i="3"/>
  <c r="I4241" i="3"/>
  <c r="J4241" i="3" s="1"/>
  <c r="Q4240" i="3"/>
  <c r="P4240" i="3"/>
  <c r="O4240" i="3"/>
  <c r="N4240" i="3"/>
  <c r="M4240" i="3"/>
  <c r="K4240" i="3"/>
  <c r="I4240" i="3"/>
  <c r="J4240" i="3" s="1"/>
  <c r="Q4239" i="3"/>
  <c r="P4239" i="3"/>
  <c r="O4239" i="3"/>
  <c r="N4239" i="3"/>
  <c r="M4239" i="3"/>
  <c r="K4239" i="3"/>
  <c r="I4239" i="3"/>
  <c r="J4239" i="3" s="1"/>
  <c r="Q4238" i="3"/>
  <c r="P4238" i="3"/>
  <c r="O4238" i="3"/>
  <c r="N4238" i="3"/>
  <c r="M4238" i="3"/>
  <c r="K4238" i="3"/>
  <c r="I4238" i="3"/>
  <c r="L4238" i="3" s="1"/>
  <c r="Q4237" i="3"/>
  <c r="P4237" i="3"/>
  <c r="O4237" i="3"/>
  <c r="N4237" i="3"/>
  <c r="M4237" i="3"/>
  <c r="K4237" i="3"/>
  <c r="I4237" i="3"/>
  <c r="J4237" i="3" s="1"/>
  <c r="Q4236" i="3"/>
  <c r="P4236" i="3"/>
  <c r="O4236" i="3"/>
  <c r="N4236" i="3"/>
  <c r="M4236" i="3"/>
  <c r="K4236" i="3"/>
  <c r="I4236" i="3"/>
  <c r="J4236" i="3" s="1"/>
  <c r="Q4235" i="3"/>
  <c r="P4235" i="3"/>
  <c r="O4235" i="3"/>
  <c r="N4235" i="3"/>
  <c r="M4235" i="3"/>
  <c r="K4235" i="3"/>
  <c r="I4235" i="3"/>
  <c r="J4235" i="3" s="1"/>
  <c r="Q4234" i="3"/>
  <c r="P4234" i="3"/>
  <c r="O4234" i="3"/>
  <c r="N4234" i="3"/>
  <c r="M4234" i="3"/>
  <c r="K4234" i="3"/>
  <c r="I4234" i="3"/>
  <c r="Q4233" i="3"/>
  <c r="P4233" i="3"/>
  <c r="O4233" i="3"/>
  <c r="N4233" i="3"/>
  <c r="M4233" i="3"/>
  <c r="K4233" i="3"/>
  <c r="I4233" i="3"/>
  <c r="J4233" i="3" s="1"/>
  <c r="Q4232" i="3"/>
  <c r="P4232" i="3"/>
  <c r="O4232" i="3"/>
  <c r="N4232" i="3"/>
  <c r="M4232" i="3"/>
  <c r="K4232" i="3"/>
  <c r="I4232" i="3"/>
  <c r="J4232" i="3" s="1"/>
  <c r="Q4231" i="3"/>
  <c r="P4231" i="3"/>
  <c r="O4231" i="3"/>
  <c r="N4231" i="3"/>
  <c r="M4231" i="3"/>
  <c r="K4231" i="3"/>
  <c r="I4231" i="3"/>
  <c r="J4231" i="3" s="1"/>
  <c r="Q4230" i="3"/>
  <c r="P4230" i="3"/>
  <c r="O4230" i="3"/>
  <c r="N4230" i="3"/>
  <c r="M4230" i="3"/>
  <c r="K4230" i="3"/>
  <c r="I4230" i="3"/>
  <c r="L4230" i="3" s="1"/>
  <c r="Q4229" i="3"/>
  <c r="P4229" i="3"/>
  <c r="O4229" i="3"/>
  <c r="N4229" i="3"/>
  <c r="M4229" i="3"/>
  <c r="K4229" i="3"/>
  <c r="I4229" i="3"/>
  <c r="J4229" i="3" s="1"/>
  <c r="Q4228" i="3"/>
  <c r="P4228" i="3"/>
  <c r="O4228" i="3"/>
  <c r="N4228" i="3"/>
  <c r="M4228" i="3"/>
  <c r="K4228" i="3"/>
  <c r="I4228" i="3"/>
  <c r="J4228" i="3" s="1"/>
  <c r="Q4227" i="3"/>
  <c r="P4227" i="3"/>
  <c r="O4227" i="3"/>
  <c r="N4227" i="3"/>
  <c r="M4227" i="3"/>
  <c r="K4227" i="3"/>
  <c r="I4227" i="3"/>
  <c r="J4227" i="3" s="1"/>
  <c r="Q4226" i="3"/>
  <c r="P4226" i="3"/>
  <c r="O4226" i="3"/>
  <c r="N4226" i="3"/>
  <c r="M4226" i="3"/>
  <c r="K4226" i="3"/>
  <c r="I4226" i="3"/>
  <c r="Q4225" i="3"/>
  <c r="P4225" i="3"/>
  <c r="O4225" i="3"/>
  <c r="N4225" i="3"/>
  <c r="M4225" i="3"/>
  <c r="K4225" i="3"/>
  <c r="I4225" i="3"/>
  <c r="J4225" i="3" s="1"/>
  <c r="Q4224" i="3"/>
  <c r="P4224" i="3"/>
  <c r="O4224" i="3"/>
  <c r="N4224" i="3"/>
  <c r="M4224" i="3"/>
  <c r="K4224" i="3"/>
  <c r="I4224" i="3"/>
  <c r="J4224" i="3" s="1"/>
  <c r="Q4223" i="3"/>
  <c r="P4223" i="3"/>
  <c r="O4223" i="3"/>
  <c r="N4223" i="3"/>
  <c r="M4223" i="3"/>
  <c r="K4223" i="3"/>
  <c r="I4223" i="3"/>
  <c r="J4223" i="3" s="1"/>
  <c r="Q4222" i="3"/>
  <c r="P4222" i="3"/>
  <c r="O4222" i="3"/>
  <c r="N4222" i="3"/>
  <c r="M4222" i="3"/>
  <c r="K4222" i="3"/>
  <c r="I4222" i="3"/>
  <c r="L4222" i="3" s="1"/>
  <c r="Q4221" i="3"/>
  <c r="P4221" i="3"/>
  <c r="O4221" i="3"/>
  <c r="N4221" i="3"/>
  <c r="M4221" i="3"/>
  <c r="K4221" i="3"/>
  <c r="I4221" i="3"/>
  <c r="L4221" i="3" s="1"/>
  <c r="Q4220" i="3"/>
  <c r="P4220" i="3"/>
  <c r="O4220" i="3"/>
  <c r="N4220" i="3"/>
  <c r="M4220" i="3"/>
  <c r="K4220" i="3"/>
  <c r="I4220" i="3"/>
  <c r="J4220" i="3" s="1"/>
  <c r="Q4219" i="3"/>
  <c r="P4219" i="3"/>
  <c r="O4219" i="3"/>
  <c r="N4219" i="3"/>
  <c r="M4219" i="3"/>
  <c r="K4219" i="3"/>
  <c r="I4219" i="3"/>
  <c r="Q4218" i="3"/>
  <c r="P4218" i="3"/>
  <c r="O4218" i="3"/>
  <c r="N4218" i="3"/>
  <c r="M4218" i="3"/>
  <c r="K4218" i="3"/>
  <c r="I4218" i="3"/>
  <c r="Q4217" i="3"/>
  <c r="P4217" i="3"/>
  <c r="O4217" i="3"/>
  <c r="N4217" i="3"/>
  <c r="M4217" i="3"/>
  <c r="K4217" i="3"/>
  <c r="I4217" i="3"/>
  <c r="Q4216" i="3"/>
  <c r="P4216" i="3"/>
  <c r="O4216" i="3"/>
  <c r="N4216" i="3"/>
  <c r="M4216" i="3"/>
  <c r="K4216" i="3"/>
  <c r="I4216" i="3"/>
  <c r="J4216" i="3" s="1"/>
  <c r="Q4215" i="3"/>
  <c r="P4215" i="3"/>
  <c r="O4215" i="3"/>
  <c r="N4215" i="3"/>
  <c r="M4215" i="3"/>
  <c r="K4215" i="3"/>
  <c r="I4215" i="3"/>
  <c r="J4215" i="3" s="1"/>
  <c r="Q4214" i="3"/>
  <c r="P4214" i="3"/>
  <c r="O4214" i="3"/>
  <c r="N4214" i="3"/>
  <c r="M4214" i="3"/>
  <c r="K4214" i="3"/>
  <c r="I4214" i="3"/>
  <c r="L4214" i="3" s="1"/>
  <c r="Q4213" i="3"/>
  <c r="P4213" i="3"/>
  <c r="O4213" i="3"/>
  <c r="N4213" i="3"/>
  <c r="M4213" i="3"/>
  <c r="K4213" i="3"/>
  <c r="I4213" i="3"/>
  <c r="Q4212" i="3"/>
  <c r="P4212" i="3"/>
  <c r="O4212" i="3"/>
  <c r="N4212" i="3"/>
  <c r="M4212" i="3"/>
  <c r="K4212" i="3"/>
  <c r="I4212" i="3"/>
  <c r="Q4211" i="3"/>
  <c r="P4211" i="3"/>
  <c r="O4211" i="3"/>
  <c r="N4211" i="3"/>
  <c r="M4211" i="3"/>
  <c r="K4211" i="3"/>
  <c r="I4211" i="3"/>
  <c r="L4211" i="3" s="1"/>
  <c r="Q4210" i="3"/>
  <c r="P4210" i="3"/>
  <c r="O4210" i="3"/>
  <c r="N4210" i="3"/>
  <c r="M4210" i="3"/>
  <c r="K4210" i="3"/>
  <c r="I4210" i="3"/>
  <c r="Q4209" i="3"/>
  <c r="P4209" i="3"/>
  <c r="O4209" i="3"/>
  <c r="N4209" i="3"/>
  <c r="M4209" i="3"/>
  <c r="K4209" i="3"/>
  <c r="I4209" i="3"/>
  <c r="L4209" i="3" s="1"/>
  <c r="Q4208" i="3"/>
  <c r="P4208" i="3"/>
  <c r="O4208" i="3"/>
  <c r="N4208" i="3"/>
  <c r="M4208" i="3"/>
  <c r="K4208" i="3"/>
  <c r="I4208" i="3"/>
  <c r="J4208" i="3" s="1"/>
  <c r="Q4207" i="3"/>
  <c r="P4207" i="3"/>
  <c r="O4207" i="3"/>
  <c r="N4207" i="3"/>
  <c r="M4207" i="3"/>
  <c r="K4207" i="3"/>
  <c r="I4207" i="3"/>
  <c r="Q4206" i="3"/>
  <c r="P4206" i="3"/>
  <c r="O4206" i="3"/>
  <c r="N4206" i="3"/>
  <c r="M4206" i="3"/>
  <c r="K4206" i="3"/>
  <c r="I4206" i="3"/>
  <c r="Q4205" i="3"/>
  <c r="P4205" i="3"/>
  <c r="O4205" i="3"/>
  <c r="N4205" i="3"/>
  <c r="M4205" i="3"/>
  <c r="K4205" i="3"/>
  <c r="I4205" i="3"/>
  <c r="Q4204" i="3"/>
  <c r="P4204" i="3"/>
  <c r="O4204" i="3"/>
  <c r="N4204" i="3"/>
  <c r="M4204" i="3"/>
  <c r="K4204" i="3"/>
  <c r="I4204" i="3"/>
  <c r="J4204" i="3" s="1"/>
  <c r="Q4203" i="3"/>
  <c r="P4203" i="3"/>
  <c r="O4203" i="3"/>
  <c r="N4203" i="3"/>
  <c r="M4203" i="3"/>
  <c r="K4203" i="3"/>
  <c r="I4203" i="3"/>
  <c r="L4203" i="3" s="1"/>
  <c r="Q4202" i="3"/>
  <c r="P4202" i="3"/>
  <c r="O4202" i="3"/>
  <c r="N4202" i="3"/>
  <c r="M4202" i="3"/>
  <c r="K4202" i="3"/>
  <c r="I4202" i="3"/>
  <c r="Q4201" i="3"/>
  <c r="P4201" i="3"/>
  <c r="O4201" i="3"/>
  <c r="N4201" i="3"/>
  <c r="M4201" i="3"/>
  <c r="K4201" i="3"/>
  <c r="I4201" i="3"/>
  <c r="L4201" i="3" s="1"/>
  <c r="Q4200" i="3"/>
  <c r="P4200" i="3"/>
  <c r="O4200" i="3"/>
  <c r="N4200" i="3"/>
  <c r="M4200" i="3"/>
  <c r="K4200" i="3"/>
  <c r="I4200" i="3"/>
  <c r="J4200" i="3" s="1"/>
  <c r="Q4199" i="3"/>
  <c r="P4199" i="3"/>
  <c r="O4199" i="3"/>
  <c r="N4199" i="3"/>
  <c r="M4199" i="3"/>
  <c r="K4199" i="3"/>
  <c r="I4199" i="3"/>
  <c r="J4199" i="3" s="1"/>
  <c r="Q4198" i="3"/>
  <c r="P4198" i="3"/>
  <c r="O4198" i="3"/>
  <c r="N4198" i="3"/>
  <c r="M4198" i="3"/>
  <c r="K4198" i="3"/>
  <c r="I4198" i="3"/>
  <c r="L4198" i="3" s="1"/>
  <c r="Q4197" i="3"/>
  <c r="P4197" i="3"/>
  <c r="O4197" i="3"/>
  <c r="N4197" i="3"/>
  <c r="M4197" i="3"/>
  <c r="K4197" i="3"/>
  <c r="I4197" i="3"/>
  <c r="L4197" i="3" s="1"/>
  <c r="Q4196" i="3"/>
  <c r="P4196" i="3"/>
  <c r="O4196" i="3"/>
  <c r="N4196" i="3"/>
  <c r="M4196" i="3"/>
  <c r="K4196" i="3"/>
  <c r="I4196" i="3"/>
  <c r="J4196" i="3" s="1"/>
  <c r="Q4195" i="3"/>
  <c r="P4195" i="3"/>
  <c r="O4195" i="3"/>
  <c r="N4195" i="3"/>
  <c r="M4195" i="3"/>
  <c r="K4195" i="3"/>
  <c r="I4195" i="3"/>
  <c r="J4195" i="3" s="1"/>
  <c r="Q4194" i="3"/>
  <c r="P4194" i="3"/>
  <c r="O4194" i="3"/>
  <c r="N4194" i="3"/>
  <c r="M4194" i="3"/>
  <c r="K4194" i="3"/>
  <c r="I4194" i="3"/>
  <c r="Q4193" i="3"/>
  <c r="P4193" i="3"/>
  <c r="O4193" i="3"/>
  <c r="N4193" i="3"/>
  <c r="M4193" i="3"/>
  <c r="K4193" i="3"/>
  <c r="I4193" i="3"/>
  <c r="J4193" i="3" s="1"/>
  <c r="Q4192" i="3"/>
  <c r="P4192" i="3"/>
  <c r="O4192" i="3"/>
  <c r="N4192" i="3"/>
  <c r="M4192" i="3"/>
  <c r="K4192" i="3"/>
  <c r="I4192" i="3"/>
  <c r="J4192" i="3" s="1"/>
  <c r="Q4191" i="3"/>
  <c r="P4191" i="3"/>
  <c r="O4191" i="3"/>
  <c r="N4191" i="3"/>
  <c r="M4191" i="3"/>
  <c r="K4191" i="3"/>
  <c r="I4191" i="3"/>
  <c r="J4191" i="3" s="1"/>
  <c r="Q4190" i="3"/>
  <c r="P4190" i="3"/>
  <c r="O4190" i="3"/>
  <c r="N4190" i="3"/>
  <c r="M4190" i="3"/>
  <c r="K4190" i="3"/>
  <c r="I4190" i="3"/>
  <c r="L4190" i="3" s="1"/>
  <c r="Q4189" i="3"/>
  <c r="P4189" i="3"/>
  <c r="O4189" i="3"/>
  <c r="N4189" i="3"/>
  <c r="M4189" i="3"/>
  <c r="K4189" i="3"/>
  <c r="I4189" i="3"/>
  <c r="J4189" i="3" s="1"/>
  <c r="Q4188" i="3"/>
  <c r="P4188" i="3"/>
  <c r="O4188" i="3"/>
  <c r="N4188" i="3"/>
  <c r="M4188" i="3"/>
  <c r="K4188" i="3"/>
  <c r="I4188" i="3"/>
  <c r="J4188" i="3" s="1"/>
  <c r="Q4187" i="3"/>
  <c r="P4187" i="3"/>
  <c r="O4187" i="3"/>
  <c r="N4187" i="3"/>
  <c r="M4187" i="3"/>
  <c r="K4187" i="3"/>
  <c r="I4187" i="3"/>
  <c r="J4187" i="3" s="1"/>
  <c r="Q4186" i="3"/>
  <c r="P4186" i="3"/>
  <c r="O4186" i="3"/>
  <c r="N4186" i="3"/>
  <c r="M4186" i="3"/>
  <c r="K4186" i="3"/>
  <c r="I4186" i="3"/>
  <c r="Q4185" i="3"/>
  <c r="P4185" i="3"/>
  <c r="O4185" i="3"/>
  <c r="N4185" i="3"/>
  <c r="M4185" i="3"/>
  <c r="K4185" i="3"/>
  <c r="I4185" i="3"/>
  <c r="Q4184" i="3"/>
  <c r="P4184" i="3"/>
  <c r="O4184" i="3"/>
  <c r="N4184" i="3"/>
  <c r="M4184" i="3"/>
  <c r="K4184" i="3"/>
  <c r="I4184" i="3"/>
  <c r="J4184" i="3" s="1"/>
  <c r="Q4183" i="3"/>
  <c r="P4183" i="3"/>
  <c r="O4183" i="3"/>
  <c r="N4183" i="3"/>
  <c r="M4183" i="3"/>
  <c r="K4183" i="3"/>
  <c r="I4183" i="3"/>
  <c r="J4183" i="3" s="1"/>
  <c r="Q4182" i="3"/>
  <c r="P4182" i="3"/>
  <c r="O4182" i="3"/>
  <c r="N4182" i="3"/>
  <c r="M4182" i="3"/>
  <c r="K4182" i="3"/>
  <c r="I4182" i="3"/>
  <c r="L4182" i="3" s="1"/>
  <c r="Q4181" i="3"/>
  <c r="P4181" i="3"/>
  <c r="O4181" i="3"/>
  <c r="N4181" i="3"/>
  <c r="M4181" i="3"/>
  <c r="K4181" i="3"/>
  <c r="I4181" i="3"/>
  <c r="L4181" i="3" s="1"/>
  <c r="Q4180" i="3"/>
  <c r="P4180" i="3"/>
  <c r="O4180" i="3"/>
  <c r="N4180" i="3"/>
  <c r="M4180" i="3"/>
  <c r="K4180" i="3"/>
  <c r="I4180" i="3"/>
  <c r="J4180" i="3" s="1"/>
  <c r="Q4179" i="3"/>
  <c r="P4179" i="3"/>
  <c r="O4179" i="3"/>
  <c r="N4179" i="3"/>
  <c r="M4179" i="3"/>
  <c r="K4179" i="3"/>
  <c r="I4179" i="3"/>
  <c r="J4179" i="3" s="1"/>
  <c r="Q4178" i="3"/>
  <c r="P4178" i="3"/>
  <c r="O4178" i="3"/>
  <c r="N4178" i="3"/>
  <c r="M4178" i="3"/>
  <c r="K4178" i="3"/>
  <c r="I4178" i="3"/>
  <c r="Q4177" i="3"/>
  <c r="P4177" i="3"/>
  <c r="O4177" i="3"/>
  <c r="N4177" i="3"/>
  <c r="M4177" i="3"/>
  <c r="K4177" i="3"/>
  <c r="I4177" i="3"/>
  <c r="J4177" i="3" s="1"/>
  <c r="Q4176" i="3"/>
  <c r="P4176" i="3"/>
  <c r="O4176" i="3"/>
  <c r="N4176" i="3"/>
  <c r="M4176" i="3"/>
  <c r="K4176" i="3"/>
  <c r="I4176" i="3"/>
  <c r="J4176" i="3" s="1"/>
  <c r="Q4175" i="3"/>
  <c r="P4175" i="3"/>
  <c r="O4175" i="3"/>
  <c r="N4175" i="3"/>
  <c r="M4175" i="3"/>
  <c r="K4175" i="3"/>
  <c r="I4175" i="3"/>
  <c r="J4175" i="3" s="1"/>
  <c r="Q4174" i="3"/>
  <c r="P4174" i="3"/>
  <c r="O4174" i="3"/>
  <c r="N4174" i="3"/>
  <c r="M4174" i="3"/>
  <c r="K4174" i="3"/>
  <c r="I4174" i="3"/>
  <c r="L4174" i="3" s="1"/>
  <c r="Q4173" i="3"/>
  <c r="P4173" i="3"/>
  <c r="O4173" i="3"/>
  <c r="N4173" i="3"/>
  <c r="M4173" i="3"/>
  <c r="K4173" i="3"/>
  <c r="I4173" i="3"/>
  <c r="J4173" i="3" s="1"/>
  <c r="Q4172" i="3"/>
  <c r="P4172" i="3"/>
  <c r="O4172" i="3"/>
  <c r="N4172" i="3"/>
  <c r="M4172" i="3"/>
  <c r="K4172" i="3"/>
  <c r="I4172" i="3"/>
  <c r="J4172" i="3" s="1"/>
  <c r="Q4171" i="3"/>
  <c r="P4171" i="3"/>
  <c r="O4171" i="3"/>
  <c r="N4171" i="3"/>
  <c r="M4171" i="3"/>
  <c r="K4171" i="3"/>
  <c r="I4171" i="3"/>
  <c r="J4171" i="3" s="1"/>
  <c r="Q4170" i="3"/>
  <c r="P4170" i="3"/>
  <c r="O4170" i="3"/>
  <c r="N4170" i="3"/>
  <c r="M4170" i="3"/>
  <c r="K4170" i="3"/>
  <c r="I4170" i="3"/>
  <c r="Q4169" i="3"/>
  <c r="P4169" i="3"/>
  <c r="O4169" i="3"/>
  <c r="N4169" i="3"/>
  <c r="M4169" i="3"/>
  <c r="K4169" i="3"/>
  <c r="I4169" i="3"/>
  <c r="J4169" i="3" s="1"/>
  <c r="Q4168" i="3"/>
  <c r="P4168" i="3"/>
  <c r="O4168" i="3"/>
  <c r="N4168" i="3"/>
  <c r="M4168" i="3"/>
  <c r="K4168" i="3"/>
  <c r="I4168" i="3"/>
  <c r="J4168" i="3" s="1"/>
  <c r="Q4167" i="3"/>
  <c r="P4167" i="3"/>
  <c r="O4167" i="3"/>
  <c r="N4167" i="3"/>
  <c r="M4167" i="3"/>
  <c r="K4167" i="3"/>
  <c r="I4167" i="3"/>
  <c r="Q4166" i="3"/>
  <c r="P4166" i="3"/>
  <c r="O4166" i="3"/>
  <c r="N4166" i="3"/>
  <c r="M4166" i="3"/>
  <c r="K4166" i="3"/>
  <c r="I4166" i="3"/>
  <c r="L4166" i="3" s="1"/>
  <c r="Q4165" i="3"/>
  <c r="P4165" i="3"/>
  <c r="O4165" i="3"/>
  <c r="N4165" i="3"/>
  <c r="M4165" i="3"/>
  <c r="K4165" i="3"/>
  <c r="I4165" i="3"/>
  <c r="Q4164" i="3"/>
  <c r="P4164" i="3"/>
  <c r="O4164" i="3"/>
  <c r="N4164" i="3"/>
  <c r="M4164" i="3"/>
  <c r="K4164" i="3"/>
  <c r="I4164" i="3"/>
  <c r="Q4163" i="3"/>
  <c r="P4163" i="3"/>
  <c r="O4163" i="3"/>
  <c r="N4163" i="3"/>
  <c r="M4163" i="3"/>
  <c r="K4163" i="3"/>
  <c r="I4163" i="3"/>
  <c r="Q4162" i="3"/>
  <c r="P4162" i="3"/>
  <c r="O4162" i="3"/>
  <c r="N4162" i="3"/>
  <c r="M4162" i="3"/>
  <c r="K4162" i="3"/>
  <c r="I4162" i="3"/>
  <c r="Q4161" i="3"/>
  <c r="P4161" i="3"/>
  <c r="O4161" i="3"/>
  <c r="N4161" i="3"/>
  <c r="M4161" i="3"/>
  <c r="L4161" i="3"/>
  <c r="K4161" i="3"/>
  <c r="I4161" i="3"/>
  <c r="J4161" i="3" s="1"/>
  <c r="Q4160" i="3"/>
  <c r="P4160" i="3"/>
  <c r="O4160" i="3"/>
  <c r="N4160" i="3"/>
  <c r="M4160" i="3"/>
  <c r="K4160" i="3"/>
  <c r="I4160" i="3"/>
  <c r="J4160" i="3" s="1"/>
  <c r="Q4159" i="3"/>
  <c r="P4159" i="3"/>
  <c r="O4159" i="3"/>
  <c r="N4159" i="3"/>
  <c r="M4159" i="3"/>
  <c r="K4159" i="3"/>
  <c r="I4159" i="3"/>
  <c r="Q4158" i="3"/>
  <c r="P4158" i="3"/>
  <c r="O4158" i="3"/>
  <c r="N4158" i="3"/>
  <c r="M4158" i="3"/>
  <c r="K4158" i="3"/>
  <c r="I4158" i="3"/>
  <c r="L4158" i="3" s="1"/>
  <c r="Q4157" i="3"/>
  <c r="P4157" i="3"/>
  <c r="O4157" i="3"/>
  <c r="N4157" i="3"/>
  <c r="M4157" i="3"/>
  <c r="K4157" i="3"/>
  <c r="I4157" i="3"/>
  <c r="Q4156" i="3"/>
  <c r="P4156" i="3"/>
  <c r="O4156" i="3"/>
  <c r="N4156" i="3"/>
  <c r="M4156" i="3"/>
  <c r="K4156" i="3"/>
  <c r="I4156" i="3"/>
  <c r="J4156" i="3" s="1"/>
  <c r="Q4155" i="3"/>
  <c r="P4155" i="3"/>
  <c r="O4155" i="3"/>
  <c r="N4155" i="3"/>
  <c r="M4155" i="3"/>
  <c r="K4155" i="3"/>
  <c r="I4155" i="3"/>
  <c r="Q4154" i="3"/>
  <c r="P4154" i="3"/>
  <c r="O4154" i="3"/>
  <c r="N4154" i="3"/>
  <c r="M4154" i="3"/>
  <c r="K4154" i="3"/>
  <c r="I4154" i="3"/>
  <c r="Q4153" i="3"/>
  <c r="P4153" i="3"/>
  <c r="O4153" i="3"/>
  <c r="N4153" i="3"/>
  <c r="M4153" i="3"/>
  <c r="K4153" i="3"/>
  <c r="I4153" i="3"/>
  <c r="Q4152" i="3"/>
  <c r="P4152" i="3"/>
  <c r="O4152" i="3"/>
  <c r="N4152" i="3"/>
  <c r="M4152" i="3"/>
  <c r="K4152" i="3"/>
  <c r="I4152" i="3"/>
  <c r="J4152" i="3" s="1"/>
  <c r="Q4151" i="3"/>
  <c r="P4151" i="3"/>
  <c r="O4151" i="3"/>
  <c r="N4151" i="3"/>
  <c r="M4151" i="3"/>
  <c r="K4151" i="3"/>
  <c r="I4151" i="3"/>
  <c r="J4151" i="3" s="1"/>
  <c r="Q4150" i="3"/>
  <c r="P4150" i="3"/>
  <c r="O4150" i="3"/>
  <c r="N4150" i="3"/>
  <c r="M4150" i="3"/>
  <c r="K4150" i="3"/>
  <c r="I4150" i="3"/>
  <c r="L4150" i="3" s="1"/>
  <c r="Q4149" i="3"/>
  <c r="P4149" i="3"/>
  <c r="O4149" i="3"/>
  <c r="N4149" i="3"/>
  <c r="M4149" i="3"/>
  <c r="K4149" i="3"/>
  <c r="I4149" i="3"/>
  <c r="Q4148" i="3"/>
  <c r="P4148" i="3"/>
  <c r="O4148" i="3"/>
  <c r="N4148" i="3"/>
  <c r="M4148" i="3"/>
  <c r="K4148" i="3"/>
  <c r="I4148" i="3"/>
  <c r="Q4147" i="3"/>
  <c r="P4147" i="3"/>
  <c r="O4147" i="3"/>
  <c r="N4147" i="3"/>
  <c r="M4147" i="3"/>
  <c r="K4147" i="3"/>
  <c r="I4147" i="3"/>
  <c r="L4147" i="3" s="1"/>
  <c r="Q4146" i="3"/>
  <c r="P4146" i="3"/>
  <c r="O4146" i="3"/>
  <c r="N4146" i="3"/>
  <c r="M4146" i="3"/>
  <c r="K4146" i="3"/>
  <c r="I4146" i="3"/>
  <c r="Q4145" i="3"/>
  <c r="P4145" i="3"/>
  <c r="O4145" i="3"/>
  <c r="N4145" i="3"/>
  <c r="M4145" i="3"/>
  <c r="K4145" i="3"/>
  <c r="I4145" i="3"/>
  <c r="Q4144" i="3"/>
  <c r="P4144" i="3"/>
  <c r="O4144" i="3"/>
  <c r="N4144" i="3"/>
  <c r="M4144" i="3"/>
  <c r="K4144" i="3"/>
  <c r="I4144" i="3"/>
  <c r="J4144" i="3" s="1"/>
  <c r="Q4143" i="3"/>
  <c r="P4143" i="3"/>
  <c r="O4143" i="3"/>
  <c r="N4143" i="3"/>
  <c r="M4143" i="3"/>
  <c r="K4143" i="3"/>
  <c r="I4143" i="3"/>
  <c r="Q4142" i="3"/>
  <c r="P4142" i="3"/>
  <c r="O4142" i="3"/>
  <c r="N4142" i="3"/>
  <c r="M4142" i="3"/>
  <c r="K4142" i="3"/>
  <c r="I4142" i="3"/>
  <c r="Q4141" i="3"/>
  <c r="P4141" i="3"/>
  <c r="O4141" i="3"/>
  <c r="N4141" i="3"/>
  <c r="M4141" i="3"/>
  <c r="K4141" i="3"/>
  <c r="I4141" i="3"/>
  <c r="L4141" i="3" s="1"/>
  <c r="Q4140" i="3"/>
  <c r="P4140" i="3"/>
  <c r="O4140" i="3"/>
  <c r="N4140" i="3"/>
  <c r="M4140" i="3"/>
  <c r="K4140" i="3"/>
  <c r="I4140" i="3"/>
  <c r="J4140" i="3" s="1"/>
  <c r="Q4139" i="3"/>
  <c r="P4139" i="3"/>
  <c r="O4139" i="3"/>
  <c r="N4139" i="3"/>
  <c r="M4139" i="3"/>
  <c r="K4139" i="3"/>
  <c r="I4139" i="3"/>
  <c r="Q4138" i="3"/>
  <c r="P4138" i="3"/>
  <c r="O4138" i="3"/>
  <c r="N4138" i="3"/>
  <c r="M4138" i="3"/>
  <c r="K4138" i="3"/>
  <c r="I4138" i="3"/>
  <c r="Q4137" i="3"/>
  <c r="P4137" i="3"/>
  <c r="O4137" i="3"/>
  <c r="N4137" i="3"/>
  <c r="M4137" i="3"/>
  <c r="K4137" i="3"/>
  <c r="I4137" i="3"/>
  <c r="L4137" i="3" s="1"/>
  <c r="Q4136" i="3"/>
  <c r="P4136" i="3"/>
  <c r="O4136" i="3"/>
  <c r="N4136" i="3"/>
  <c r="M4136" i="3"/>
  <c r="K4136" i="3"/>
  <c r="I4136" i="3"/>
  <c r="J4136" i="3" s="1"/>
  <c r="Q4135" i="3"/>
  <c r="P4135" i="3"/>
  <c r="O4135" i="3"/>
  <c r="N4135" i="3"/>
  <c r="M4135" i="3"/>
  <c r="K4135" i="3"/>
  <c r="I4135" i="3"/>
  <c r="J4135" i="3" s="1"/>
  <c r="Q4134" i="3"/>
  <c r="P4134" i="3"/>
  <c r="O4134" i="3"/>
  <c r="N4134" i="3"/>
  <c r="M4134" i="3"/>
  <c r="K4134" i="3"/>
  <c r="I4134" i="3"/>
  <c r="L4134" i="3" s="1"/>
  <c r="Q4133" i="3"/>
  <c r="P4133" i="3"/>
  <c r="O4133" i="3"/>
  <c r="N4133" i="3"/>
  <c r="M4133" i="3"/>
  <c r="K4133" i="3"/>
  <c r="I4133" i="3"/>
  <c r="L4133" i="3" s="1"/>
  <c r="Q4132" i="3"/>
  <c r="P4132" i="3"/>
  <c r="O4132" i="3"/>
  <c r="N4132" i="3"/>
  <c r="M4132" i="3"/>
  <c r="K4132" i="3"/>
  <c r="I4132" i="3"/>
  <c r="Q4131" i="3"/>
  <c r="P4131" i="3"/>
  <c r="O4131" i="3"/>
  <c r="N4131" i="3"/>
  <c r="M4131" i="3"/>
  <c r="K4131" i="3"/>
  <c r="I4131" i="3"/>
  <c r="Q4130" i="3"/>
  <c r="P4130" i="3"/>
  <c r="O4130" i="3"/>
  <c r="N4130" i="3"/>
  <c r="M4130" i="3"/>
  <c r="K4130" i="3"/>
  <c r="I4130" i="3"/>
  <c r="Q4129" i="3"/>
  <c r="P4129" i="3"/>
  <c r="O4129" i="3"/>
  <c r="N4129" i="3"/>
  <c r="M4129" i="3"/>
  <c r="K4129" i="3"/>
  <c r="I4129" i="3"/>
  <c r="Q4128" i="3"/>
  <c r="P4128" i="3"/>
  <c r="O4128" i="3"/>
  <c r="N4128" i="3"/>
  <c r="M4128" i="3"/>
  <c r="K4128" i="3"/>
  <c r="I4128" i="3"/>
  <c r="J4128" i="3" s="1"/>
  <c r="Q4127" i="3"/>
  <c r="P4127" i="3"/>
  <c r="O4127" i="3"/>
  <c r="N4127" i="3"/>
  <c r="M4127" i="3"/>
  <c r="K4127" i="3"/>
  <c r="I4127" i="3"/>
  <c r="J4127" i="3" s="1"/>
  <c r="Q4126" i="3"/>
  <c r="P4126" i="3"/>
  <c r="O4126" i="3"/>
  <c r="N4126" i="3"/>
  <c r="M4126" i="3"/>
  <c r="K4126" i="3"/>
  <c r="I4126" i="3"/>
  <c r="L4126" i="3" s="1"/>
  <c r="Q4125" i="3"/>
  <c r="P4125" i="3"/>
  <c r="O4125" i="3"/>
  <c r="N4125" i="3"/>
  <c r="M4125" i="3"/>
  <c r="K4125" i="3"/>
  <c r="I4125" i="3"/>
  <c r="J4125" i="3" s="1"/>
  <c r="Q4124" i="3"/>
  <c r="P4124" i="3"/>
  <c r="O4124" i="3"/>
  <c r="N4124" i="3"/>
  <c r="M4124" i="3"/>
  <c r="K4124" i="3"/>
  <c r="I4124" i="3"/>
  <c r="J4124" i="3" s="1"/>
  <c r="Q4123" i="3"/>
  <c r="P4123" i="3"/>
  <c r="O4123" i="3"/>
  <c r="N4123" i="3"/>
  <c r="M4123" i="3"/>
  <c r="K4123" i="3"/>
  <c r="I4123" i="3"/>
  <c r="Q4122" i="3"/>
  <c r="P4122" i="3"/>
  <c r="O4122" i="3"/>
  <c r="N4122" i="3"/>
  <c r="M4122" i="3"/>
  <c r="K4122" i="3"/>
  <c r="I4122" i="3"/>
  <c r="Q4121" i="3"/>
  <c r="P4121" i="3"/>
  <c r="O4121" i="3"/>
  <c r="N4121" i="3"/>
  <c r="M4121" i="3"/>
  <c r="K4121" i="3"/>
  <c r="I4121" i="3"/>
  <c r="Q4120" i="3"/>
  <c r="P4120" i="3"/>
  <c r="O4120" i="3"/>
  <c r="N4120" i="3"/>
  <c r="M4120" i="3"/>
  <c r="K4120" i="3"/>
  <c r="I4120" i="3"/>
  <c r="J4120" i="3" s="1"/>
  <c r="Q4119" i="3"/>
  <c r="P4119" i="3"/>
  <c r="O4119" i="3"/>
  <c r="N4119" i="3"/>
  <c r="M4119" i="3"/>
  <c r="K4119" i="3"/>
  <c r="I4119" i="3"/>
  <c r="J4119" i="3" s="1"/>
  <c r="Q4118" i="3"/>
  <c r="P4118" i="3"/>
  <c r="O4118" i="3"/>
  <c r="N4118" i="3"/>
  <c r="M4118" i="3"/>
  <c r="K4118" i="3"/>
  <c r="I4118" i="3"/>
  <c r="L4118" i="3" s="1"/>
  <c r="Q4117" i="3"/>
  <c r="P4117" i="3"/>
  <c r="O4117" i="3"/>
  <c r="N4117" i="3"/>
  <c r="M4117" i="3"/>
  <c r="K4117" i="3"/>
  <c r="I4117" i="3"/>
  <c r="J4117" i="3" s="1"/>
  <c r="Q4116" i="3"/>
  <c r="P4116" i="3"/>
  <c r="O4116" i="3"/>
  <c r="N4116" i="3"/>
  <c r="M4116" i="3"/>
  <c r="K4116" i="3"/>
  <c r="I4116" i="3"/>
  <c r="J4116" i="3" s="1"/>
  <c r="Q4115" i="3"/>
  <c r="P4115" i="3"/>
  <c r="O4115" i="3"/>
  <c r="N4115" i="3"/>
  <c r="M4115" i="3"/>
  <c r="K4115" i="3"/>
  <c r="I4115" i="3"/>
  <c r="Q4114" i="3"/>
  <c r="P4114" i="3"/>
  <c r="O4114" i="3"/>
  <c r="N4114" i="3"/>
  <c r="M4114" i="3"/>
  <c r="K4114" i="3"/>
  <c r="I4114" i="3"/>
  <c r="Q4113" i="3"/>
  <c r="P4113" i="3"/>
  <c r="O4113" i="3"/>
  <c r="N4113" i="3"/>
  <c r="M4113" i="3"/>
  <c r="K4113" i="3"/>
  <c r="I4113" i="3"/>
  <c r="Q4112" i="3"/>
  <c r="P4112" i="3"/>
  <c r="O4112" i="3"/>
  <c r="N4112" i="3"/>
  <c r="M4112" i="3"/>
  <c r="K4112" i="3"/>
  <c r="I4112" i="3"/>
  <c r="J4112" i="3" s="1"/>
  <c r="Q4111" i="3"/>
  <c r="P4111" i="3"/>
  <c r="O4111" i="3"/>
  <c r="N4111" i="3"/>
  <c r="M4111" i="3"/>
  <c r="K4111" i="3"/>
  <c r="I4111" i="3"/>
  <c r="J4111" i="3" s="1"/>
  <c r="Q4110" i="3"/>
  <c r="P4110" i="3"/>
  <c r="O4110" i="3"/>
  <c r="N4110" i="3"/>
  <c r="M4110" i="3"/>
  <c r="K4110" i="3"/>
  <c r="I4110" i="3"/>
  <c r="L4110" i="3" s="1"/>
  <c r="Q4109" i="3"/>
  <c r="P4109" i="3"/>
  <c r="O4109" i="3"/>
  <c r="N4109" i="3"/>
  <c r="M4109" i="3"/>
  <c r="K4109" i="3"/>
  <c r="I4109" i="3"/>
  <c r="Q4108" i="3"/>
  <c r="P4108" i="3"/>
  <c r="O4108" i="3"/>
  <c r="N4108" i="3"/>
  <c r="M4108" i="3"/>
  <c r="K4108" i="3"/>
  <c r="I4108" i="3"/>
  <c r="Q4107" i="3"/>
  <c r="P4107" i="3"/>
  <c r="O4107" i="3"/>
  <c r="N4107" i="3"/>
  <c r="M4107" i="3"/>
  <c r="K4107" i="3"/>
  <c r="I4107" i="3"/>
  <c r="Q4106" i="3"/>
  <c r="P4106" i="3"/>
  <c r="O4106" i="3"/>
  <c r="N4106" i="3"/>
  <c r="M4106" i="3"/>
  <c r="K4106" i="3"/>
  <c r="I4106" i="3"/>
  <c r="Q4105" i="3"/>
  <c r="P4105" i="3"/>
  <c r="O4105" i="3"/>
  <c r="N4105" i="3"/>
  <c r="M4105" i="3"/>
  <c r="K4105" i="3"/>
  <c r="I4105" i="3"/>
  <c r="Q4104" i="3"/>
  <c r="P4104" i="3"/>
  <c r="O4104" i="3"/>
  <c r="N4104" i="3"/>
  <c r="M4104" i="3"/>
  <c r="K4104" i="3"/>
  <c r="I4104" i="3"/>
  <c r="J4104" i="3" s="1"/>
  <c r="Q4103" i="3"/>
  <c r="P4103" i="3"/>
  <c r="O4103" i="3"/>
  <c r="N4103" i="3"/>
  <c r="M4103" i="3"/>
  <c r="K4103" i="3"/>
  <c r="I4103" i="3"/>
  <c r="J4103" i="3" s="1"/>
  <c r="Q4102" i="3"/>
  <c r="P4102" i="3"/>
  <c r="O4102" i="3"/>
  <c r="N4102" i="3"/>
  <c r="M4102" i="3"/>
  <c r="K4102" i="3"/>
  <c r="I4102" i="3"/>
  <c r="L4102" i="3" s="1"/>
  <c r="Q4101" i="3"/>
  <c r="P4101" i="3"/>
  <c r="O4101" i="3"/>
  <c r="N4101" i="3"/>
  <c r="M4101" i="3"/>
  <c r="K4101" i="3"/>
  <c r="I4101" i="3"/>
  <c r="Q4100" i="3"/>
  <c r="P4100" i="3"/>
  <c r="O4100" i="3"/>
  <c r="N4100" i="3"/>
  <c r="M4100" i="3"/>
  <c r="K4100" i="3"/>
  <c r="I4100" i="3"/>
  <c r="Q4099" i="3"/>
  <c r="P4099" i="3"/>
  <c r="O4099" i="3"/>
  <c r="N4099" i="3"/>
  <c r="M4099" i="3"/>
  <c r="K4099" i="3"/>
  <c r="I4099" i="3"/>
  <c r="Q4098" i="3"/>
  <c r="P4098" i="3"/>
  <c r="O4098" i="3"/>
  <c r="N4098" i="3"/>
  <c r="M4098" i="3"/>
  <c r="K4098" i="3"/>
  <c r="I4098" i="3"/>
  <c r="Q4097" i="3"/>
  <c r="P4097" i="3"/>
  <c r="O4097" i="3"/>
  <c r="N4097" i="3"/>
  <c r="M4097" i="3"/>
  <c r="K4097" i="3"/>
  <c r="I4097" i="3"/>
  <c r="Q4096" i="3"/>
  <c r="P4096" i="3"/>
  <c r="O4096" i="3"/>
  <c r="N4096" i="3"/>
  <c r="M4096" i="3"/>
  <c r="K4096" i="3"/>
  <c r="I4096" i="3"/>
  <c r="J4096" i="3" s="1"/>
  <c r="Q4095" i="3"/>
  <c r="P4095" i="3"/>
  <c r="O4095" i="3"/>
  <c r="N4095" i="3"/>
  <c r="M4095" i="3"/>
  <c r="K4095" i="3"/>
  <c r="I4095" i="3"/>
  <c r="J4095" i="3" s="1"/>
  <c r="Q4094" i="3"/>
  <c r="P4094" i="3"/>
  <c r="O4094" i="3"/>
  <c r="N4094" i="3"/>
  <c r="M4094" i="3"/>
  <c r="K4094" i="3"/>
  <c r="I4094" i="3"/>
  <c r="L4094" i="3" s="1"/>
  <c r="Q4093" i="3"/>
  <c r="P4093" i="3"/>
  <c r="O4093" i="3"/>
  <c r="N4093" i="3"/>
  <c r="M4093" i="3"/>
  <c r="K4093" i="3"/>
  <c r="I4093" i="3"/>
  <c r="Q4092" i="3"/>
  <c r="P4092" i="3"/>
  <c r="O4092" i="3"/>
  <c r="N4092" i="3"/>
  <c r="M4092" i="3"/>
  <c r="K4092" i="3"/>
  <c r="I4092" i="3"/>
  <c r="Q4091" i="3"/>
  <c r="P4091" i="3"/>
  <c r="O4091" i="3"/>
  <c r="N4091" i="3"/>
  <c r="M4091" i="3"/>
  <c r="K4091" i="3"/>
  <c r="I4091" i="3"/>
  <c r="Q4090" i="3"/>
  <c r="P4090" i="3"/>
  <c r="O4090" i="3"/>
  <c r="N4090" i="3"/>
  <c r="M4090" i="3"/>
  <c r="K4090" i="3"/>
  <c r="I4090" i="3"/>
  <c r="Q4089" i="3"/>
  <c r="P4089" i="3"/>
  <c r="O4089" i="3"/>
  <c r="N4089" i="3"/>
  <c r="M4089" i="3"/>
  <c r="K4089" i="3"/>
  <c r="I4089" i="3"/>
  <c r="Q4088" i="3"/>
  <c r="P4088" i="3"/>
  <c r="O4088" i="3"/>
  <c r="N4088" i="3"/>
  <c r="M4088" i="3"/>
  <c r="K4088" i="3"/>
  <c r="I4088" i="3"/>
  <c r="J4088" i="3" s="1"/>
  <c r="Q4087" i="3"/>
  <c r="P4087" i="3"/>
  <c r="O4087" i="3"/>
  <c r="N4087" i="3"/>
  <c r="M4087" i="3"/>
  <c r="K4087" i="3"/>
  <c r="I4087" i="3"/>
  <c r="J4087" i="3" s="1"/>
  <c r="Q4086" i="3"/>
  <c r="P4086" i="3"/>
  <c r="O4086" i="3"/>
  <c r="N4086" i="3"/>
  <c r="M4086" i="3"/>
  <c r="K4086" i="3"/>
  <c r="I4086" i="3"/>
  <c r="L4086" i="3" s="1"/>
  <c r="Q4085" i="3"/>
  <c r="P4085" i="3"/>
  <c r="O4085" i="3"/>
  <c r="N4085" i="3"/>
  <c r="M4085" i="3"/>
  <c r="K4085" i="3"/>
  <c r="I4085" i="3"/>
  <c r="Q4084" i="3"/>
  <c r="P4084" i="3"/>
  <c r="O4084" i="3"/>
  <c r="N4084" i="3"/>
  <c r="M4084" i="3"/>
  <c r="K4084" i="3"/>
  <c r="I4084" i="3"/>
  <c r="Q4083" i="3"/>
  <c r="P4083" i="3"/>
  <c r="O4083" i="3"/>
  <c r="N4083" i="3"/>
  <c r="M4083" i="3"/>
  <c r="K4083" i="3"/>
  <c r="I4083" i="3"/>
  <c r="Q4082" i="3"/>
  <c r="P4082" i="3"/>
  <c r="O4082" i="3"/>
  <c r="N4082" i="3"/>
  <c r="M4082" i="3"/>
  <c r="K4082" i="3"/>
  <c r="I4082" i="3"/>
  <c r="Q4081" i="3"/>
  <c r="P4081" i="3"/>
  <c r="O4081" i="3"/>
  <c r="N4081" i="3"/>
  <c r="M4081" i="3"/>
  <c r="K4081" i="3"/>
  <c r="I4081" i="3"/>
  <c r="Q4080" i="3"/>
  <c r="P4080" i="3"/>
  <c r="O4080" i="3"/>
  <c r="N4080" i="3"/>
  <c r="M4080" i="3"/>
  <c r="K4080" i="3"/>
  <c r="I4080" i="3"/>
  <c r="J4080" i="3" s="1"/>
  <c r="Q4079" i="3"/>
  <c r="P4079" i="3"/>
  <c r="O4079" i="3"/>
  <c r="N4079" i="3"/>
  <c r="M4079" i="3"/>
  <c r="K4079" i="3"/>
  <c r="I4079" i="3"/>
  <c r="J4079" i="3" s="1"/>
  <c r="Q4078" i="3"/>
  <c r="P4078" i="3"/>
  <c r="O4078" i="3"/>
  <c r="N4078" i="3"/>
  <c r="M4078" i="3"/>
  <c r="K4078" i="3"/>
  <c r="I4078" i="3"/>
  <c r="L4078" i="3" s="1"/>
  <c r="Q4077" i="3"/>
  <c r="P4077" i="3"/>
  <c r="O4077" i="3"/>
  <c r="N4077" i="3"/>
  <c r="M4077" i="3"/>
  <c r="K4077" i="3"/>
  <c r="I4077" i="3"/>
  <c r="Q4076" i="3"/>
  <c r="P4076" i="3"/>
  <c r="O4076" i="3"/>
  <c r="N4076" i="3"/>
  <c r="M4076" i="3"/>
  <c r="K4076" i="3"/>
  <c r="I4076" i="3"/>
  <c r="Q4075" i="3"/>
  <c r="P4075" i="3"/>
  <c r="O4075" i="3"/>
  <c r="N4075" i="3"/>
  <c r="M4075" i="3"/>
  <c r="K4075" i="3"/>
  <c r="I4075" i="3"/>
  <c r="Q4074" i="3"/>
  <c r="P4074" i="3"/>
  <c r="O4074" i="3"/>
  <c r="N4074" i="3"/>
  <c r="M4074" i="3"/>
  <c r="K4074" i="3"/>
  <c r="I4074" i="3"/>
  <c r="Q4073" i="3"/>
  <c r="P4073" i="3"/>
  <c r="O4073" i="3"/>
  <c r="N4073" i="3"/>
  <c r="M4073" i="3"/>
  <c r="K4073" i="3"/>
  <c r="I4073" i="3"/>
  <c r="Q4072" i="3"/>
  <c r="P4072" i="3"/>
  <c r="O4072" i="3"/>
  <c r="N4072" i="3"/>
  <c r="M4072" i="3"/>
  <c r="K4072" i="3"/>
  <c r="I4072" i="3"/>
  <c r="J4072" i="3" s="1"/>
  <c r="Q4071" i="3"/>
  <c r="P4071" i="3"/>
  <c r="O4071" i="3"/>
  <c r="N4071" i="3"/>
  <c r="M4071" i="3"/>
  <c r="K4071" i="3"/>
  <c r="I4071" i="3"/>
  <c r="J4071" i="3" s="1"/>
  <c r="Q4070" i="3"/>
  <c r="P4070" i="3"/>
  <c r="O4070" i="3"/>
  <c r="N4070" i="3"/>
  <c r="M4070" i="3"/>
  <c r="K4070" i="3"/>
  <c r="I4070" i="3"/>
  <c r="L4070" i="3" s="1"/>
  <c r="Q4069" i="3"/>
  <c r="P4069" i="3"/>
  <c r="O4069" i="3"/>
  <c r="N4069" i="3"/>
  <c r="M4069" i="3"/>
  <c r="K4069" i="3"/>
  <c r="I4069" i="3"/>
  <c r="Q4068" i="3"/>
  <c r="P4068" i="3"/>
  <c r="O4068" i="3"/>
  <c r="N4068" i="3"/>
  <c r="M4068" i="3"/>
  <c r="K4068" i="3"/>
  <c r="I4068" i="3"/>
  <c r="Q4067" i="3"/>
  <c r="P4067" i="3"/>
  <c r="O4067" i="3"/>
  <c r="N4067" i="3"/>
  <c r="M4067" i="3"/>
  <c r="K4067" i="3"/>
  <c r="I4067" i="3"/>
  <c r="Q4066" i="3"/>
  <c r="P4066" i="3"/>
  <c r="O4066" i="3"/>
  <c r="N4066" i="3"/>
  <c r="M4066" i="3"/>
  <c r="K4066" i="3"/>
  <c r="I4066" i="3"/>
  <c r="Q4065" i="3"/>
  <c r="P4065" i="3"/>
  <c r="O4065" i="3"/>
  <c r="N4065" i="3"/>
  <c r="M4065" i="3"/>
  <c r="K4065" i="3"/>
  <c r="I4065" i="3"/>
  <c r="Q4064" i="3"/>
  <c r="P4064" i="3"/>
  <c r="O4064" i="3"/>
  <c r="N4064" i="3"/>
  <c r="M4064" i="3"/>
  <c r="K4064" i="3"/>
  <c r="I4064" i="3"/>
  <c r="J4064" i="3" s="1"/>
  <c r="Q4063" i="3"/>
  <c r="P4063" i="3"/>
  <c r="O4063" i="3"/>
  <c r="N4063" i="3"/>
  <c r="M4063" i="3"/>
  <c r="K4063" i="3"/>
  <c r="I4063" i="3"/>
  <c r="J4063" i="3" s="1"/>
  <c r="Q4062" i="3"/>
  <c r="P4062" i="3"/>
  <c r="O4062" i="3"/>
  <c r="N4062" i="3"/>
  <c r="M4062" i="3"/>
  <c r="K4062" i="3"/>
  <c r="I4062" i="3"/>
  <c r="L4062" i="3" s="1"/>
  <c r="Q4061" i="3"/>
  <c r="P4061" i="3"/>
  <c r="O4061" i="3"/>
  <c r="N4061" i="3"/>
  <c r="M4061" i="3"/>
  <c r="K4061" i="3"/>
  <c r="I4061" i="3"/>
  <c r="Q4060" i="3"/>
  <c r="P4060" i="3"/>
  <c r="O4060" i="3"/>
  <c r="N4060" i="3"/>
  <c r="M4060" i="3"/>
  <c r="K4060" i="3"/>
  <c r="I4060" i="3"/>
  <c r="Q4059" i="3"/>
  <c r="P4059" i="3"/>
  <c r="O4059" i="3"/>
  <c r="N4059" i="3"/>
  <c r="M4059" i="3"/>
  <c r="K4059" i="3"/>
  <c r="I4059" i="3"/>
  <c r="Q4058" i="3"/>
  <c r="P4058" i="3"/>
  <c r="O4058" i="3"/>
  <c r="N4058" i="3"/>
  <c r="M4058" i="3"/>
  <c r="K4058" i="3"/>
  <c r="I4058" i="3"/>
  <c r="Q4057" i="3"/>
  <c r="P4057" i="3"/>
  <c r="O4057" i="3"/>
  <c r="N4057" i="3"/>
  <c r="M4057" i="3"/>
  <c r="K4057" i="3"/>
  <c r="I4057" i="3"/>
  <c r="Q4056" i="3"/>
  <c r="P4056" i="3"/>
  <c r="O4056" i="3"/>
  <c r="N4056" i="3"/>
  <c r="M4056" i="3"/>
  <c r="K4056" i="3"/>
  <c r="I4056" i="3"/>
  <c r="Q4055" i="3"/>
  <c r="P4055" i="3"/>
  <c r="O4055" i="3"/>
  <c r="N4055" i="3"/>
  <c r="M4055" i="3"/>
  <c r="K4055" i="3"/>
  <c r="I4055" i="3"/>
  <c r="Q4054" i="3"/>
  <c r="P4054" i="3"/>
  <c r="O4054" i="3"/>
  <c r="N4054" i="3"/>
  <c r="M4054" i="3"/>
  <c r="K4054" i="3"/>
  <c r="I4054" i="3"/>
  <c r="Q4053" i="3"/>
  <c r="P4053" i="3"/>
  <c r="O4053" i="3"/>
  <c r="N4053" i="3"/>
  <c r="M4053" i="3"/>
  <c r="K4053" i="3"/>
  <c r="I4053" i="3"/>
  <c r="L4053" i="3" s="1"/>
  <c r="Q4052" i="3"/>
  <c r="P4052" i="3"/>
  <c r="O4052" i="3"/>
  <c r="N4052" i="3"/>
  <c r="M4052" i="3"/>
  <c r="K4052" i="3"/>
  <c r="I4052" i="3"/>
  <c r="Q4051" i="3"/>
  <c r="P4051" i="3"/>
  <c r="O4051" i="3"/>
  <c r="N4051" i="3"/>
  <c r="M4051" i="3"/>
  <c r="K4051" i="3"/>
  <c r="I4051" i="3"/>
  <c r="L4051" i="3" s="1"/>
  <c r="Q4050" i="3"/>
  <c r="P4050" i="3"/>
  <c r="O4050" i="3"/>
  <c r="N4050" i="3"/>
  <c r="M4050" i="3"/>
  <c r="K4050" i="3"/>
  <c r="I4050" i="3"/>
  <c r="Q4049" i="3"/>
  <c r="P4049" i="3"/>
  <c r="O4049" i="3"/>
  <c r="N4049" i="3"/>
  <c r="M4049" i="3"/>
  <c r="K4049" i="3"/>
  <c r="I4049" i="3"/>
  <c r="L4049" i="3" s="1"/>
  <c r="Q4048" i="3"/>
  <c r="P4048" i="3"/>
  <c r="O4048" i="3"/>
  <c r="N4048" i="3"/>
  <c r="M4048" i="3"/>
  <c r="K4048" i="3"/>
  <c r="I4048" i="3"/>
  <c r="L4048" i="3" s="1"/>
  <c r="Q4047" i="3"/>
  <c r="P4047" i="3"/>
  <c r="O4047" i="3"/>
  <c r="N4047" i="3"/>
  <c r="M4047" i="3"/>
  <c r="K4047" i="3"/>
  <c r="I4047" i="3"/>
  <c r="J4047" i="3" s="1"/>
  <c r="Q4046" i="3"/>
  <c r="P4046" i="3"/>
  <c r="O4046" i="3"/>
  <c r="N4046" i="3"/>
  <c r="M4046" i="3"/>
  <c r="K4046" i="3"/>
  <c r="I4046" i="3"/>
  <c r="L4046" i="3" s="1"/>
  <c r="Q4045" i="3"/>
  <c r="P4045" i="3"/>
  <c r="O4045" i="3"/>
  <c r="N4045" i="3"/>
  <c r="M4045" i="3"/>
  <c r="K4045" i="3"/>
  <c r="I4045" i="3"/>
  <c r="Q4044" i="3"/>
  <c r="P4044" i="3"/>
  <c r="O4044" i="3"/>
  <c r="N4044" i="3"/>
  <c r="M4044" i="3"/>
  <c r="K4044" i="3"/>
  <c r="I4044" i="3"/>
  <c r="Q4043" i="3"/>
  <c r="P4043" i="3"/>
  <c r="O4043" i="3"/>
  <c r="N4043" i="3"/>
  <c r="M4043" i="3"/>
  <c r="K4043" i="3"/>
  <c r="I4043" i="3"/>
  <c r="Q4042" i="3"/>
  <c r="P4042" i="3"/>
  <c r="O4042" i="3"/>
  <c r="N4042" i="3"/>
  <c r="M4042" i="3"/>
  <c r="K4042" i="3"/>
  <c r="I4042" i="3"/>
  <c r="Q4041" i="3"/>
  <c r="P4041" i="3"/>
  <c r="O4041" i="3"/>
  <c r="N4041" i="3"/>
  <c r="M4041" i="3"/>
  <c r="K4041" i="3"/>
  <c r="I4041" i="3"/>
  <c r="L4041" i="3" s="1"/>
  <c r="Q4040" i="3"/>
  <c r="P4040" i="3"/>
  <c r="O4040" i="3"/>
  <c r="N4040" i="3"/>
  <c r="M4040" i="3"/>
  <c r="K4040" i="3"/>
  <c r="I4040" i="3"/>
  <c r="L4040" i="3" s="1"/>
  <c r="Q4039" i="3"/>
  <c r="P4039" i="3"/>
  <c r="O4039" i="3"/>
  <c r="N4039" i="3"/>
  <c r="M4039" i="3"/>
  <c r="K4039" i="3"/>
  <c r="I4039" i="3"/>
  <c r="J4039" i="3" s="1"/>
  <c r="Q4038" i="3"/>
  <c r="P4038" i="3"/>
  <c r="O4038" i="3"/>
  <c r="N4038" i="3"/>
  <c r="M4038" i="3"/>
  <c r="K4038" i="3"/>
  <c r="I4038" i="3"/>
  <c r="Q4037" i="3"/>
  <c r="P4037" i="3"/>
  <c r="O4037" i="3"/>
  <c r="N4037" i="3"/>
  <c r="M4037" i="3"/>
  <c r="K4037" i="3"/>
  <c r="I4037" i="3"/>
  <c r="Q4036" i="3"/>
  <c r="P4036" i="3"/>
  <c r="O4036" i="3"/>
  <c r="N4036" i="3"/>
  <c r="M4036" i="3"/>
  <c r="K4036" i="3"/>
  <c r="I4036" i="3"/>
  <c r="Q4035" i="3"/>
  <c r="P4035" i="3"/>
  <c r="O4035" i="3"/>
  <c r="N4035" i="3"/>
  <c r="M4035" i="3"/>
  <c r="K4035" i="3"/>
  <c r="I4035" i="3"/>
  <c r="L4035" i="3" s="1"/>
  <c r="Q4034" i="3"/>
  <c r="P4034" i="3"/>
  <c r="O4034" i="3"/>
  <c r="N4034" i="3"/>
  <c r="M4034" i="3"/>
  <c r="K4034" i="3"/>
  <c r="I4034" i="3"/>
  <c r="Q4033" i="3"/>
  <c r="P4033" i="3"/>
  <c r="O4033" i="3"/>
  <c r="N4033" i="3"/>
  <c r="M4033" i="3"/>
  <c r="K4033" i="3"/>
  <c r="I4033" i="3"/>
  <c r="L4033" i="3" s="1"/>
  <c r="Q4032" i="3"/>
  <c r="P4032" i="3"/>
  <c r="O4032" i="3"/>
  <c r="N4032" i="3"/>
  <c r="M4032" i="3"/>
  <c r="K4032" i="3"/>
  <c r="I4032" i="3"/>
  <c r="L4032" i="3" s="1"/>
  <c r="Q4031" i="3"/>
  <c r="P4031" i="3"/>
  <c r="O4031" i="3"/>
  <c r="N4031" i="3"/>
  <c r="M4031" i="3"/>
  <c r="K4031" i="3"/>
  <c r="I4031" i="3"/>
  <c r="Q4030" i="3"/>
  <c r="P4030" i="3"/>
  <c r="O4030" i="3"/>
  <c r="N4030" i="3"/>
  <c r="M4030" i="3"/>
  <c r="K4030" i="3"/>
  <c r="I4030" i="3"/>
  <c r="L4030" i="3" s="1"/>
  <c r="Q4029" i="3"/>
  <c r="P4029" i="3"/>
  <c r="O4029" i="3"/>
  <c r="N4029" i="3"/>
  <c r="M4029" i="3"/>
  <c r="K4029" i="3"/>
  <c r="I4029" i="3"/>
  <c r="J4029" i="3" s="1"/>
  <c r="Q4028" i="3"/>
  <c r="P4028" i="3"/>
  <c r="O4028" i="3"/>
  <c r="N4028" i="3"/>
  <c r="M4028" i="3"/>
  <c r="K4028" i="3"/>
  <c r="I4028" i="3"/>
  <c r="Q4027" i="3"/>
  <c r="P4027" i="3"/>
  <c r="O4027" i="3"/>
  <c r="N4027" i="3"/>
  <c r="M4027" i="3"/>
  <c r="K4027" i="3"/>
  <c r="I4027" i="3"/>
  <c r="J4027" i="3" s="1"/>
  <c r="Q4026" i="3"/>
  <c r="P4026" i="3"/>
  <c r="O4026" i="3"/>
  <c r="N4026" i="3"/>
  <c r="M4026" i="3"/>
  <c r="K4026" i="3"/>
  <c r="I4026" i="3"/>
  <c r="Q4025" i="3"/>
  <c r="P4025" i="3"/>
  <c r="O4025" i="3"/>
  <c r="N4025" i="3"/>
  <c r="M4025" i="3"/>
  <c r="K4025" i="3"/>
  <c r="I4025" i="3"/>
  <c r="J4025" i="3" s="1"/>
  <c r="Q4024" i="3"/>
  <c r="P4024" i="3"/>
  <c r="O4024" i="3"/>
  <c r="N4024" i="3"/>
  <c r="M4024" i="3"/>
  <c r="K4024" i="3"/>
  <c r="I4024" i="3"/>
  <c r="L4024" i="3" s="1"/>
  <c r="Q4023" i="3"/>
  <c r="P4023" i="3"/>
  <c r="O4023" i="3"/>
  <c r="N4023" i="3"/>
  <c r="M4023" i="3"/>
  <c r="K4023" i="3"/>
  <c r="I4023" i="3"/>
  <c r="Q4022" i="3"/>
  <c r="P4022" i="3"/>
  <c r="O4022" i="3"/>
  <c r="N4022" i="3"/>
  <c r="M4022" i="3"/>
  <c r="K4022" i="3"/>
  <c r="I4022" i="3"/>
  <c r="L4022" i="3" s="1"/>
  <c r="Q4021" i="3"/>
  <c r="P4021" i="3"/>
  <c r="O4021" i="3"/>
  <c r="N4021" i="3"/>
  <c r="M4021" i="3"/>
  <c r="K4021" i="3"/>
  <c r="I4021" i="3"/>
  <c r="J4021" i="3" s="1"/>
  <c r="Q4020" i="3"/>
  <c r="P4020" i="3"/>
  <c r="O4020" i="3"/>
  <c r="N4020" i="3"/>
  <c r="M4020" i="3"/>
  <c r="K4020" i="3"/>
  <c r="I4020" i="3"/>
  <c r="Q4019" i="3"/>
  <c r="P4019" i="3"/>
  <c r="O4019" i="3"/>
  <c r="N4019" i="3"/>
  <c r="M4019" i="3"/>
  <c r="K4019" i="3"/>
  <c r="I4019" i="3"/>
  <c r="Q4018" i="3"/>
  <c r="P4018" i="3"/>
  <c r="O4018" i="3"/>
  <c r="N4018" i="3"/>
  <c r="M4018" i="3"/>
  <c r="K4018" i="3"/>
  <c r="I4018" i="3"/>
  <c r="Q4017" i="3"/>
  <c r="P4017" i="3"/>
  <c r="O4017" i="3"/>
  <c r="N4017" i="3"/>
  <c r="M4017" i="3"/>
  <c r="K4017" i="3"/>
  <c r="I4017" i="3"/>
  <c r="Q4016" i="3"/>
  <c r="P4016" i="3"/>
  <c r="O4016" i="3"/>
  <c r="N4016" i="3"/>
  <c r="M4016" i="3"/>
  <c r="K4016" i="3"/>
  <c r="I4016" i="3"/>
  <c r="Q4015" i="3"/>
  <c r="P4015" i="3"/>
  <c r="O4015" i="3"/>
  <c r="N4015" i="3"/>
  <c r="M4015" i="3"/>
  <c r="K4015" i="3"/>
  <c r="I4015" i="3"/>
  <c r="J4015" i="3" s="1"/>
  <c r="Q4014" i="3"/>
  <c r="P4014" i="3"/>
  <c r="O4014" i="3"/>
  <c r="N4014" i="3"/>
  <c r="M4014" i="3"/>
  <c r="K4014" i="3"/>
  <c r="I4014" i="3"/>
  <c r="J4014" i="3" s="1"/>
  <c r="Q4013" i="3"/>
  <c r="P4013" i="3"/>
  <c r="O4013" i="3"/>
  <c r="N4013" i="3"/>
  <c r="M4013" i="3"/>
  <c r="K4013" i="3"/>
  <c r="I4013" i="3"/>
  <c r="J4013" i="3" s="1"/>
  <c r="Q4012" i="3"/>
  <c r="P4012" i="3"/>
  <c r="O4012" i="3"/>
  <c r="N4012" i="3"/>
  <c r="M4012" i="3"/>
  <c r="K4012" i="3"/>
  <c r="I4012" i="3"/>
  <c r="Q4011" i="3"/>
  <c r="P4011" i="3"/>
  <c r="O4011" i="3"/>
  <c r="N4011" i="3"/>
  <c r="M4011" i="3"/>
  <c r="K4011" i="3"/>
  <c r="I4011" i="3"/>
  <c r="L4011" i="3" s="1"/>
  <c r="Q4010" i="3"/>
  <c r="P4010" i="3"/>
  <c r="O4010" i="3"/>
  <c r="N4010" i="3"/>
  <c r="M4010" i="3"/>
  <c r="K4010" i="3"/>
  <c r="I4010" i="3"/>
  <c r="Q4009" i="3"/>
  <c r="P4009" i="3"/>
  <c r="O4009" i="3"/>
  <c r="N4009" i="3"/>
  <c r="M4009" i="3"/>
  <c r="K4009" i="3"/>
  <c r="I4009" i="3"/>
  <c r="Q4008" i="3"/>
  <c r="P4008" i="3"/>
  <c r="O4008" i="3"/>
  <c r="N4008" i="3"/>
  <c r="M4008" i="3"/>
  <c r="K4008" i="3"/>
  <c r="I4008" i="3"/>
  <c r="Q4007" i="3"/>
  <c r="P4007" i="3"/>
  <c r="O4007" i="3"/>
  <c r="N4007" i="3"/>
  <c r="M4007" i="3"/>
  <c r="K4007" i="3"/>
  <c r="I4007" i="3"/>
  <c r="Q4006" i="3"/>
  <c r="P4006" i="3"/>
  <c r="O4006" i="3"/>
  <c r="N4006" i="3"/>
  <c r="M4006" i="3"/>
  <c r="K4006" i="3"/>
  <c r="I4006" i="3"/>
  <c r="L4006" i="3" s="1"/>
  <c r="Q4005" i="3"/>
  <c r="P4005" i="3"/>
  <c r="O4005" i="3"/>
  <c r="N4005" i="3"/>
  <c r="M4005" i="3"/>
  <c r="K4005" i="3"/>
  <c r="I4005" i="3"/>
  <c r="Q4004" i="3"/>
  <c r="P4004" i="3"/>
  <c r="O4004" i="3"/>
  <c r="N4004" i="3"/>
  <c r="M4004" i="3"/>
  <c r="K4004" i="3"/>
  <c r="I4004" i="3"/>
  <c r="Q4003" i="3"/>
  <c r="P4003" i="3"/>
  <c r="O4003" i="3"/>
  <c r="N4003" i="3"/>
  <c r="M4003" i="3"/>
  <c r="K4003" i="3"/>
  <c r="I4003" i="3"/>
  <c r="Q4002" i="3"/>
  <c r="P4002" i="3"/>
  <c r="O4002" i="3"/>
  <c r="N4002" i="3"/>
  <c r="M4002" i="3"/>
  <c r="K4002" i="3"/>
  <c r="I4002" i="3"/>
  <c r="Q4001" i="3"/>
  <c r="P4001" i="3"/>
  <c r="O4001" i="3"/>
  <c r="N4001" i="3"/>
  <c r="M4001" i="3"/>
  <c r="K4001" i="3"/>
  <c r="I4001" i="3"/>
  <c r="Q4000" i="3"/>
  <c r="P4000" i="3"/>
  <c r="O4000" i="3"/>
  <c r="N4000" i="3"/>
  <c r="M4000" i="3"/>
  <c r="K4000" i="3"/>
  <c r="I4000" i="3"/>
  <c r="Q3999" i="3"/>
  <c r="P3999" i="3"/>
  <c r="O3999" i="3"/>
  <c r="N3999" i="3"/>
  <c r="M3999" i="3"/>
  <c r="K3999" i="3"/>
  <c r="I3999" i="3"/>
  <c r="J3999" i="3" s="1"/>
  <c r="Q3998" i="3"/>
  <c r="P3998" i="3"/>
  <c r="O3998" i="3"/>
  <c r="N3998" i="3"/>
  <c r="M3998" i="3"/>
  <c r="K3998" i="3"/>
  <c r="I3998" i="3"/>
  <c r="Q3997" i="3"/>
  <c r="P3997" i="3"/>
  <c r="O3997" i="3"/>
  <c r="N3997" i="3"/>
  <c r="M3997" i="3"/>
  <c r="K3997" i="3"/>
  <c r="I3997" i="3"/>
  <c r="L3997" i="3" s="1"/>
  <c r="Q3996" i="3"/>
  <c r="P3996" i="3"/>
  <c r="O3996" i="3"/>
  <c r="N3996" i="3"/>
  <c r="M3996" i="3"/>
  <c r="K3996" i="3"/>
  <c r="I3996" i="3"/>
  <c r="Q3995" i="3"/>
  <c r="P3995" i="3"/>
  <c r="O3995" i="3"/>
  <c r="N3995" i="3"/>
  <c r="M3995" i="3"/>
  <c r="K3995" i="3"/>
  <c r="I3995" i="3"/>
  <c r="L3995" i="3" s="1"/>
  <c r="Q3994" i="3"/>
  <c r="P3994" i="3"/>
  <c r="O3994" i="3"/>
  <c r="N3994" i="3"/>
  <c r="M3994" i="3"/>
  <c r="K3994" i="3"/>
  <c r="I3994" i="3"/>
  <c r="Q3993" i="3"/>
  <c r="P3993" i="3"/>
  <c r="O3993" i="3"/>
  <c r="N3993" i="3"/>
  <c r="M3993" i="3"/>
  <c r="K3993" i="3"/>
  <c r="I3993" i="3"/>
  <c r="Q3992" i="3"/>
  <c r="P3992" i="3"/>
  <c r="O3992" i="3"/>
  <c r="N3992" i="3"/>
  <c r="M3992" i="3"/>
  <c r="K3992" i="3"/>
  <c r="I3992" i="3"/>
  <c r="Q3991" i="3"/>
  <c r="P3991" i="3"/>
  <c r="O3991" i="3"/>
  <c r="N3991" i="3"/>
  <c r="M3991" i="3"/>
  <c r="K3991" i="3"/>
  <c r="I3991" i="3"/>
  <c r="Q3990" i="3"/>
  <c r="P3990" i="3"/>
  <c r="O3990" i="3"/>
  <c r="N3990" i="3"/>
  <c r="M3990" i="3"/>
  <c r="K3990" i="3"/>
  <c r="I3990" i="3"/>
  <c r="Q3989" i="3"/>
  <c r="P3989" i="3"/>
  <c r="O3989" i="3"/>
  <c r="N3989" i="3"/>
  <c r="M3989" i="3"/>
  <c r="K3989" i="3"/>
  <c r="I3989" i="3"/>
  <c r="L3989" i="3" s="1"/>
  <c r="Q3988" i="3"/>
  <c r="P3988" i="3"/>
  <c r="O3988" i="3"/>
  <c r="N3988" i="3"/>
  <c r="M3988" i="3"/>
  <c r="K3988" i="3"/>
  <c r="I3988" i="3"/>
  <c r="Q3987" i="3"/>
  <c r="P3987" i="3"/>
  <c r="O3987" i="3"/>
  <c r="N3987" i="3"/>
  <c r="M3987" i="3"/>
  <c r="K3987" i="3"/>
  <c r="J3987" i="3"/>
  <c r="I3987" i="3"/>
  <c r="L3987" i="3" s="1"/>
  <c r="Q3986" i="3"/>
  <c r="P3986" i="3"/>
  <c r="O3986" i="3"/>
  <c r="N3986" i="3"/>
  <c r="M3986" i="3"/>
  <c r="K3986" i="3"/>
  <c r="I3986" i="3"/>
  <c r="Q3985" i="3"/>
  <c r="P3985" i="3"/>
  <c r="O3985" i="3"/>
  <c r="N3985" i="3"/>
  <c r="M3985" i="3"/>
  <c r="K3985" i="3"/>
  <c r="I3985" i="3"/>
  <c r="Q3984" i="3"/>
  <c r="P3984" i="3"/>
  <c r="O3984" i="3"/>
  <c r="N3984" i="3"/>
  <c r="M3984" i="3"/>
  <c r="K3984" i="3"/>
  <c r="I3984" i="3"/>
  <c r="Q3983" i="3"/>
  <c r="P3983" i="3"/>
  <c r="O3983" i="3"/>
  <c r="N3983" i="3"/>
  <c r="M3983" i="3"/>
  <c r="K3983" i="3"/>
  <c r="I3983" i="3"/>
  <c r="Q3982" i="3"/>
  <c r="P3982" i="3"/>
  <c r="O3982" i="3"/>
  <c r="N3982" i="3"/>
  <c r="M3982" i="3"/>
  <c r="K3982" i="3"/>
  <c r="I3982" i="3"/>
  <c r="Q3981" i="3"/>
  <c r="P3981" i="3"/>
  <c r="O3981" i="3"/>
  <c r="N3981" i="3"/>
  <c r="M3981" i="3"/>
  <c r="K3981" i="3"/>
  <c r="I3981" i="3"/>
  <c r="L3981" i="3" s="1"/>
  <c r="Q3980" i="3"/>
  <c r="P3980" i="3"/>
  <c r="O3980" i="3"/>
  <c r="N3980" i="3"/>
  <c r="M3980" i="3"/>
  <c r="K3980" i="3"/>
  <c r="I3980" i="3"/>
  <c r="Q3979" i="3"/>
  <c r="P3979" i="3"/>
  <c r="O3979" i="3"/>
  <c r="N3979" i="3"/>
  <c r="M3979" i="3"/>
  <c r="K3979" i="3"/>
  <c r="I3979" i="3"/>
  <c r="Q3978" i="3"/>
  <c r="P3978" i="3"/>
  <c r="O3978" i="3"/>
  <c r="N3978" i="3"/>
  <c r="M3978" i="3"/>
  <c r="K3978" i="3"/>
  <c r="I3978" i="3"/>
  <c r="Q3977" i="3"/>
  <c r="P3977" i="3"/>
  <c r="O3977" i="3"/>
  <c r="N3977" i="3"/>
  <c r="M3977" i="3"/>
  <c r="K3977" i="3"/>
  <c r="I3977" i="3"/>
  <c r="L3977" i="3" s="1"/>
  <c r="Q3976" i="3"/>
  <c r="P3976" i="3"/>
  <c r="O3976" i="3"/>
  <c r="N3976" i="3"/>
  <c r="M3976" i="3"/>
  <c r="K3976" i="3"/>
  <c r="I3976" i="3"/>
  <c r="L3976" i="3" s="1"/>
  <c r="Q3975" i="3"/>
  <c r="P3975" i="3"/>
  <c r="O3975" i="3"/>
  <c r="N3975" i="3"/>
  <c r="M3975" i="3"/>
  <c r="K3975" i="3"/>
  <c r="I3975" i="3"/>
  <c r="J3975" i="3" s="1"/>
  <c r="Q3974" i="3"/>
  <c r="P3974" i="3"/>
  <c r="O3974" i="3"/>
  <c r="N3974" i="3"/>
  <c r="M3974" i="3"/>
  <c r="K3974" i="3"/>
  <c r="I3974" i="3"/>
  <c r="J3974" i="3" s="1"/>
  <c r="Q3973" i="3"/>
  <c r="P3973" i="3"/>
  <c r="O3973" i="3"/>
  <c r="N3973" i="3"/>
  <c r="M3973" i="3"/>
  <c r="K3973" i="3"/>
  <c r="I3973" i="3"/>
  <c r="Q3972" i="3"/>
  <c r="P3972" i="3"/>
  <c r="O3972" i="3"/>
  <c r="N3972" i="3"/>
  <c r="M3972" i="3"/>
  <c r="K3972" i="3"/>
  <c r="I3972" i="3"/>
  <c r="Q3971" i="3"/>
  <c r="P3971" i="3"/>
  <c r="O3971" i="3"/>
  <c r="N3971" i="3"/>
  <c r="M3971" i="3"/>
  <c r="K3971" i="3"/>
  <c r="I3971" i="3"/>
  <c r="Q3970" i="3"/>
  <c r="P3970" i="3"/>
  <c r="O3970" i="3"/>
  <c r="N3970" i="3"/>
  <c r="M3970" i="3"/>
  <c r="K3970" i="3"/>
  <c r="I3970" i="3"/>
  <c r="Q3969" i="3"/>
  <c r="P3969" i="3"/>
  <c r="O3969" i="3"/>
  <c r="N3969" i="3"/>
  <c r="M3969" i="3"/>
  <c r="K3969" i="3"/>
  <c r="I3969" i="3"/>
  <c r="Q3968" i="3"/>
  <c r="P3968" i="3"/>
  <c r="O3968" i="3"/>
  <c r="N3968" i="3"/>
  <c r="M3968" i="3"/>
  <c r="K3968" i="3"/>
  <c r="I3968" i="3"/>
  <c r="Q3967" i="3"/>
  <c r="P3967" i="3"/>
  <c r="O3967" i="3"/>
  <c r="N3967" i="3"/>
  <c r="M3967" i="3"/>
  <c r="K3967" i="3"/>
  <c r="I3967" i="3"/>
  <c r="Q3966" i="3"/>
  <c r="P3966" i="3"/>
  <c r="O3966" i="3"/>
  <c r="N3966" i="3"/>
  <c r="M3966" i="3"/>
  <c r="K3966" i="3"/>
  <c r="I3966" i="3"/>
  <c r="L3966" i="3" s="1"/>
  <c r="Q3965" i="3"/>
  <c r="P3965" i="3"/>
  <c r="O3965" i="3"/>
  <c r="N3965" i="3"/>
  <c r="M3965" i="3"/>
  <c r="K3965" i="3"/>
  <c r="I3965" i="3"/>
  <c r="Q3964" i="3"/>
  <c r="P3964" i="3"/>
  <c r="O3964" i="3"/>
  <c r="N3964" i="3"/>
  <c r="M3964" i="3"/>
  <c r="K3964" i="3"/>
  <c r="I3964" i="3"/>
  <c r="Q3963" i="3"/>
  <c r="P3963" i="3"/>
  <c r="O3963" i="3"/>
  <c r="N3963" i="3"/>
  <c r="M3963" i="3"/>
  <c r="K3963" i="3"/>
  <c r="I3963" i="3"/>
  <c r="Q3962" i="3"/>
  <c r="P3962" i="3"/>
  <c r="O3962" i="3"/>
  <c r="N3962" i="3"/>
  <c r="M3962" i="3"/>
  <c r="K3962" i="3"/>
  <c r="I3962" i="3"/>
  <c r="Q3961" i="3"/>
  <c r="P3961" i="3"/>
  <c r="O3961" i="3"/>
  <c r="N3961" i="3"/>
  <c r="M3961" i="3"/>
  <c r="K3961" i="3"/>
  <c r="I3961" i="3"/>
  <c r="Q3960" i="3"/>
  <c r="P3960" i="3"/>
  <c r="O3960" i="3"/>
  <c r="N3960" i="3"/>
  <c r="M3960" i="3"/>
  <c r="K3960" i="3"/>
  <c r="I3960" i="3"/>
  <c r="Q3959" i="3"/>
  <c r="P3959" i="3"/>
  <c r="O3959" i="3"/>
  <c r="N3959" i="3"/>
  <c r="M3959" i="3"/>
  <c r="K3959" i="3"/>
  <c r="I3959" i="3"/>
  <c r="Q3958" i="3"/>
  <c r="P3958" i="3"/>
  <c r="O3958" i="3"/>
  <c r="N3958" i="3"/>
  <c r="M3958" i="3"/>
  <c r="K3958" i="3"/>
  <c r="I3958" i="3"/>
  <c r="Q3957" i="3"/>
  <c r="P3957" i="3"/>
  <c r="O3957" i="3"/>
  <c r="N3957" i="3"/>
  <c r="M3957" i="3"/>
  <c r="K3957" i="3"/>
  <c r="I3957" i="3"/>
  <c r="L3957" i="3" s="1"/>
  <c r="Q3956" i="3"/>
  <c r="P3956" i="3"/>
  <c r="O3956" i="3"/>
  <c r="N3956" i="3"/>
  <c r="M3956" i="3"/>
  <c r="K3956" i="3"/>
  <c r="I3956" i="3"/>
  <c r="Q3955" i="3"/>
  <c r="P3955" i="3"/>
  <c r="O3955" i="3"/>
  <c r="N3955" i="3"/>
  <c r="M3955" i="3"/>
  <c r="K3955" i="3"/>
  <c r="I3955" i="3"/>
  <c r="L3955" i="3" s="1"/>
  <c r="Q3954" i="3"/>
  <c r="P3954" i="3"/>
  <c r="O3954" i="3"/>
  <c r="N3954" i="3"/>
  <c r="M3954" i="3"/>
  <c r="K3954" i="3"/>
  <c r="I3954" i="3"/>
  <c r="Q3953" i="3"/>
  <c r="P3953" i="3"/>
  <c r="O3953" i="3"/>
  <c r="N3953" i="3"/>
  <c r="M3953" i="3"/>
  <c r="K3953" i="3"/>
  <c r="I3953" i="3"/>
  <c r="L3953" i="3" s="1"/>
  <c r="Q3952" i="3"/>
  <c r="P3952" i="3"/>
  <c r="O3952" i="3"/>
  <c r="N3952" i="3"/>
  <c r="M3952" i="3"/>
  <c r="K3952" i="3"/>
  <c r="I3952" i="3"/>
  <c r="L3952" i="3" s="1"/>
  <c r="Q3951" i="3"/>
  <c r="P3951" i="3"/>
  <c r="O3951" i="3"/>
  <c r="N3951" i="3"/>
  <c r="M3951" i="3"/>
  <c r="K3951" i="3"/>
  <c r="I3951" i="3"/>
  <c r="Q3950" i="3"/>
  <c r="P3950" i="3"/>
  <c r="O3950" i="3"/>
  <c r="N3950" i="3"/>
  <c r="M3950" i="3"/>
  <c r="K3950" i="3"/>
  <c r="I3950" i="3"/>
  <c r="Q3949" i="3"/>
  <c r="P3949" i="3"/>
  <c r="O3949" i="3"/>
  <c r="N3949" i="3"/>
  <c r="M3949" i="3"/>
  <c r="K3949" i="3"/>
  <c r="I3949" i="3"/>
  <c r="J3949" i="3" s="1"/>
  <c r="Q3948" i="3"/>
  <c r="P3948" i="3"/>
  <c r="O3948" i="3"/>
  <c r="N3948" i="3"/>
  <c r="M3948" i="3"/>
  <c r="K3948" i="3"/>
  <c r="I3948" i="3"/>
  <c r="Q3947" i="3"/>
  <c r="P3947" i="3"/>
  <c r="O3947" i="3"/>
  <c r="N3947" i="3"/>
  <c r="M3947" i="3"/>
  <c r="K3947" i="3"/>
  <c r="I3947" i="3"/>
  <c r="J3947" i="3" s="1"/>
  <c r="Q3946" i="3"/>
  <c r="P3946" i="3"/>
  <c r="O3946" i="3"/>
  <c r="N3946" i="3"/>
  <c r="M3946" i="3"/>
  <c r="K3946" i="3"/>
  <c r="I3946" i="3"/>
  <c r="Q3945" i="3"/>
  <c r="P3945" i="3"/>
  <c r="O3945" i="3"/>
  <c r="N3945" i="3"/>
  <c r="M3945" i="3"/>
  <c r="K3945" i="3"/>
  <c r="I3945" i="3"/>
  <c r="Q3944" i="3"/>
  <c r="P3944" i="3"/>
  <c r="O3944" i="3"/>
  <c r="N3944" i="3"/>
  <c r="M3944" i="3"/>
  <c r="K3944" i="3"/>
  <c r="I3944" i="3"/>
  <c r="Q3943" i="3"/>
  <c r="P3943" i="3"/>
  <c r="O3943" i="3"/>
  <c r="N3943" i="3"/>
  <c r="M3943" i="3"/>
  <c r="K3943" i="3"/>
  <c r="I3943" i="3"/>
  <c r="Q3942" i="3"/>
  <c r="P3942" i="3"/>
  <c r="O3942" i="3"/>
  <c r="N3942" i="3"/>
  <c r="M3942" i="3"/>
  <c r="K3942" i="3"/>
  <c r="I3942" i="3"/>
  <c r="Q3941" i="3"/>
  <c r="P3941" i="3"/>
  <c r="O3941" i="3"/>
  <c r="N3941" i="3"/>
  <c r="M3941" i="3"/>
  <c r="K3941" i="3"/>
  <c r="I3941" i="3"/>
  <c r="J3941" i="3" s="1"/>
  <c r="Q3940" i="3"/>
  <c r="P3940" i="3"/>
  <c r="O3940" i="3"/>
  <c r="N3940" i="3"/>
  <c r="M3940" i="3"/>
  <c r="K3940" i="3"/>
  <c r="I3940" i="3"/>
  <c r="Q3939" i="3"/>
  <c r="P3939" i="3"/>
  <c r="O3939" i="3"/>
  <c r="N3939" i="3"/>
  <c r="M3939" i="3"/>
  <c r="K3939" i="3"/>
  <c r="I3939" i="3"/>
  <c r="J3939" i="3" s="1"/>
  <c r="Q3938" i="3"/>
  <c r="P3938" i="3"/>
  <c r="O3938" i="3"/>
  <c r="N3938" i="3"/>
  <c r="M3938" i="3"/>
  <c r="K3938" i="3"/>
  <c r="I3938" i="3"/>
  <c r="Q3937" i="3"/>
  <c r="P3937" i="3"/>
  <c r="O3937" i="3"/>
  <c r="N3937" i="3"/>
  <c r="M3937" i="3"/>
  <c r="L3937" i="3"/>
  <c r="K3937" i="3"/>
  <c r="I3937" i="3"/>
  <c r="J3937" i="3" s="1"/>
  <c r="Q3936" i="3"/>
  <c r="P3936" i="3"/>
  <c r="O3936" i="3"/>
  <c r="N3936" i="3"/>
  <c r="M3936" i="3"/>
  <c r="K3936" i="3"/>
  <c r="I3936" i="3"/>
  <c r="L3936" i="3" s="1"/>
  <c r="Q3935" i="3"/>
  <c r="P3935" i="3"/>
  <c r="O3935" i="3"/>
  <c r="N3935" i="3"/>
  <c r="M3935" i="3"/>
  <c r="K3935" i="3"/>
  <c r="I3935" i="3"/>
  <c r="J3935" i="3" s="1"/>
  <c r="Q3934" i="3"/>
  <c r="P3934" i="3"/>
  <c r="O3934" i="3"/>
  <c r="N3934" i="3"/>
  <c r="M3934" i="3"/>
  <c r="K3934" i="3"/>
  <c r="I3934" i="3"/>
  <c r="L3934" i="3" s="1"/>
  <c r="Q3933" i="3"/>
  <c r="P3933" i="3"/>
  <c r="O3933" i="3"/>
  <c r="N3933" i="3"/>
  <c r="M3933" i="3"/>
  <c r="K3933" i="3"/>
  <c r="I3933" i="3"/>
  <c r="J3933" i="3" s="1"/>
  <c r="Q3932" i="3"/>
  <c r="P3932" i="3"/>
  <c r="O3932" i="3"/>
  <c r="N3932" i="3"/>
  <c r="M3932" i="3"/>
  <c r="K3932" i="3"/>
  <c r="I3932" i="3"/>
  <c r="Q3931" i="3"/>
  <c r="P3931" i="3"/>
  <c r="O3931" i="3"/>
  <c r="N3931" i="3"/>
  <c r="M3931" i="3"/>
  <c r="K3931" i="3"/>
  <c r="I3931" i="3"/>
  <c r="Q3930" i="3"/>
  <c r="P3930" i="3"/>
  <c r="O3930" i="3"/>
  <c r="N3930" i="3"/>
  <c r="M3930" i="3"/>
  <c r="K3930" i="3"/>
  <c r="I3930" i="3"/>
  <c r="Q3929" i="3"/>
  <c r="P3929" i="3"/>
  <c r="O3929" i="3"/>
  <c r="N3929" i="3"/>
  <c r="M3929" i="3"/>
  <c r="K3929" i="3"/>
  <c r="I3929" i="3"/>
  <c r="Q3928" i="3"/>
  <c r="P3928" i="3"/>
  <c r="O3928" i="3"/>
  <c r="N3928" i="3"/>
  <c r="M3928" i="3"/>
  <c r="K3928" i="3"/>
  <c r="I3928" i="3"/>
  <c r="Q3927" i="3"/>
  <c r="P3927" i="3"/>
  <c r="O3927" i="3"/>
  <c r="N3927" i="3"/>
  <c r="M3927" i="3"/>
  <c r="K3927" i="3"/>
  <c r="I3927" i="3"/>
  <c r="Q3926" i="3"/>
  <c r="P3926" i="3"/>
  <c r="O3926" i="3"/>
  <c r="N3926" i="3"/>
  <c r="M3926" i="3"/>
  <c r="K3926" i="3"/>
  <c r="I3926" i="3"/>
  <c r="J3926" i="3" s="1"/>
  <c r="Q3925" i="3"/>
  <c r="P3925" i="3"/>
  <c r="O3925" i="3"/>
  <c r="N3925" i="3"/>
  <c r="M3925" i="3"/>
  <c r="K3925" i="3"/>
  <c r="I3925" i="3"/>
  <c r="Q3924" i="3"/>
  <c r="P3924" i="3"/>
  <c r="O3924" i="3"/>
  <c r="N3924" i="3"/>
  <c r="M3924" i="3"/>
  <c r="K3924" i="3"/>
  <c r="I3924" i="3"/>
  <c r="Q3923" i="3"/>
  <c r="P3923" i="3"/>
  <c r="O3923" i="3"/>
  <c r="N3923" i="3"/>
  <c r="M3923" i="3"/>
  <c r="K3923" i="3"/>
  <c r="I3923" i="3"/>
  <c r="Q3922" i="3"/>
  <c r="P3922" i="3"/>
  <c r="O3922" i="3"/>
  <c r="N3922" i="3"/>
  <c r="M3922" i="3"/>
  <c r="K3922" i="3"/>
  <c r="I3922" i="3"/>
  <c r="Q3921" i="3"/>
  <c r="P3921" i="3"/>
  <c r="O3921" i="3"/>
  <c r="N3921" i="3"/>
  <c r="M3921" i="3"/>
  <c r="K3921" i="3"/>
  <c r="I3921" i="3"/>
  <c r="Q3920" i="3"/>
  <c r="P3920" i="3"/>
  <c r="O3920" i="3"/>
  <c r="N3920" i="3"/>
  <c r="M3920" i="3"/>
  <c r="K3920" i="3"/>
  <c r="I3920" i="3"/>
  <c r="Q3919" i="3"/>
  <c r="P3919" i="3"/>
  <c r="O3919" i="3"/>
  <c r="N3919" i="3"/>
  <c r="M3919" i="3"/>
  <c r="K3919" i="3"/>
  <c r="I3919" i="3"/>
  <c r="J3919" i="3" s="1"/>
  <c r="Q3918" i="3"/>
  <c r="P3918" i="3"/>
  <c r="O3918" i="3"/>
  <c r="N3918" i="3"/>
  <c r="M3918" i="3"/>
  <c r="K3918" i="3"/>
  <c r="I3918" i="3"/>
  <c r="L3918" i="3" s="1"/>
  <c r="Q3917" i="3"/>
  <c r="P3917" i="3"/>
  <c r="O3917" i="3"/>
  <c r="N3917" i="3"/>
  <c r="M3917" i="3"/>
  <c r="K3917" i="3"/>
  <c r="I3917" i="3"/>
  <c r="L3917" i="3" s="1"/>
  <c r="Q3916" i="3"/>
  <c r="P3916" i="3"/>
  <c r="O3916" i="3"/>
  <c r="N3916" i="3"/>
  <c r="M3916" i="3"/>
  <c r="K3916" i="3"/>
  <c r="I3916" i="3"/>
  <c r="Q3915" i="3"/>
  <c r="P3915" i="3"/>
  <c r="O3915" i="3"/>
  <c r="N3915" i="3"/>
  <c r="M3915" i="3"/>
  <c r="K3915" i="3"/>
  <c r="I3915" i="3"/>
  <c r="L3915" i="3" s="1"/>
  <c r="Q3914" i="3"/>
  <c r="P3914" i="3"/>
  <c r="O3914" i="3"/>
  <c r="N3914" i="3"/>
  <c r="M3914" i="3"/>
  <c r="K3914" i="3"/>
  <c r="I3914" i="3"/>
  <c r="Q3913" i="3"/>
  <c r="P3913" i="3"/>
  <c r="O3913" i="3"/>
  <c r="N3913" i="3"/>
  <c r="M3913" i="3"/>
  <c r="K3913" i="3"/>
  <c r="I3913" i="3"/>
  <c r="Q3912" i="3"/>
  <c r="P3912" i="3"/>
  <c r="O3912" i="3"/>
  <c r="N3912" i="3"/>
  <c r="M3912" i="3"/>
  <c r="K3912" i="3"/>
  <c r="I3912" i="3"/>
  <c r="Q3911" i="3"/>
  <c r="P3911" i="3"/>
  <c r="O3911" i="3"/>
  <c r="N3911" i="3"/>
  <c r="M3911" i="3"/>
  <c r="K3911" i="3"/>
  <c r="I3911" i="3"/>
  <c r="Q3910" i="3"/>
  <c r="P3910" i="3"/>
  <c r="O3910" i="3"/>
  <c r="N3910" i="3"/>
  <c r="M3910" i="3"/>
  <c r="K3910" i="3"/>
  <c r="I3910" i="3"/>
  <c r="L3910" i="3" s="1"/>
  <c r="Q3909" i="3"/>
  <c r="P3909" i="3"/>
  <c r="O3909" i="3"/>
  <c r="N3909" i="3"/>
  <c r="M3909" i="3"/>
  <c r="K3909" i="3"/>
  <c r="I3909" i="3"/>
  <c r="Q3908" i="3"/>
  <c r="P3908" i="3"/>
  <c r="O3908" i="3"/>
  <c r="N3908" i="3"/>
  <c r="M3908" i="3"/>
  <c r="K3908" i="3"/>
  <c r="I3908" i="3"/>
  <c r="Q3907" i="3"/>
  <c r="P3907" i="3"/>
  <c r="O3907" i="3"/>
  <c r="N3907" i="3"/>
  <c r="M3907" i="3"/>
  <c r="K3907" i="3"/>
  <c r="I3907" i="3"/>
  <c r="Q3906" i="3"/>
  <c r="P3906" i="3"/>
  <c r="O3906" i="3"/>
  <c r="N3906" i="3"/>
  <c r="M3906" i="3"/>
  <c r="K3906" i="3"/>
  <c r="I3906" i="3"/>
  <c r="Q3905" i="3"/>
  <c r="P3905" i="3"/>
  <c r="O3905" i="3"/>
  <c r="N3905" i="3"/>
  <c r="M3905" i="3"/>
  <c r="K3905" i="3"/>
  <c r="I3905" i="3"/>
  <c r="Q3904" i="3"/>
  <c r="P3904" i="3"/>
  <c r="O3904" i="3"/>
  <c r="N3904" i="3"/>
  <c r="M3904" i="3"/>
  <c r="K3904" i="3"/>
  <c r="I3904" i="3"/>
  <c r="Q3903" i="3"/>
  <c r="P3903" i="3"/>
  <c r="O3903" i="3"/>
  <c r="N3903" i="3"/>
  <c r="M3903" i="3"/>
  <c r="K3903" i="3"/>
  <c r="I3903" i="3"/>
  <c r="Q3902" i="3"/>
  <c r="P3902" i="3"/>
  <c r="O3902" i="3"/>
  <c r="N3902" i="3"/>
  <c r="M3902" i="3"/>
  <c r="K3902" i="3"/>
  <c r="I3902" i="3"/>
  <c r="Q3901" i="3"/>
  <c r="P3901" i="3"/>
  <c r="O3901" i="3"/>
  <c r="N3901" i="3"/>
  <c r="M3901" i="3"/>
  <c r="K3901" i="3"/>
  <c r="I3901" i="3"/>
  <c r="L3901" i="3" s="1"/>
  <c r="Q3900" i="3"/>
  <c r="P3900" i="3"/>
  <c r="O3900" i="3"/>
  <c r="N3900" i="3"/>
  <c r="M3900" i="3"/>
  <c r="K3900" i="3"/>
  <c r="I3900" i="3"/>
  <c r="Q3899" i="3"/>
  <c r="P3899" i="3"/>
  <c r="O3899" i="3"/>
  <c r="N3899" i="3"/>
  <c r="M3899" i="3"/>
  <c r="K3899" i="3"/>
  <c r="I3899" i="3"/>
  <c r="L3899" i="3" s="1"/>
  <c r="Q3898" i="3"/>
  <c r="P3898" i="3"/>
  <c r="O3898" i="3"/>
  <c r="N3898" i="3"/>
  <c r="M3898" i="3"/>
  <c r="K3898" i="3"/>
  <c r="I3898" i="3"/>
  <c r="Q3897" i="3"/>
  <c r="P3897" i="3"/>
  <c r="O3897" i="3"/>
  <c r="N3897" i="3"/>
  <c r="M3897" i="3"/>
  <c r="K3897" i="3"/>
  <c r="I3897" i="3"/>
  <c r="L3897" i="3" s="1"/>
  <c r="Q3896" i="3"/>
  <c r="P3896" i="3"/>
  <c r="O3896" i="3"/>
  <c r="N3896" i="3"/>
  <c r="M3896" i="3"/>
  <c r="K3896" i="3"/>
  <c r="I3896" i="3"/>
  <c r="L3896" i="3" s="1"/>
  <c r="Q3895" i="3"/>
  <c r="P3895" i="3"/>
  <c r="O3895" i="3"/>
  <c r="N3895" i="3"/>
  <c r="M3895" i="3"/>
  <c r="K3895" i="3"/>
  <c r="I3895" i="3"/>
  <c r="J3895" i="3" s="1"/>
  <c r="Q3894" i="3"/>
  <c r="P3894" i="3"/>
  <c r="O3894" i="3"/>
  <c r="N3894" i="3"/>
  <c r="M3894" i="3"/>
  <c r="K3894" i="3"/>
  <c r="I3894" i="3"/>
  <c r="J3894" i="3" s="1"/>
  <c r="Q3893" i="3"/>
  <c r="P3893" i="3"/>
  <c r="O3893" i="3"/>
  <c r="N3893" i="3"/>
  <c r="M3893" i="3"/>
  <c r="K3893" i="3"/>
  <c r="I3893" i="3"/>
  <c r="J3893" i="3" s="1"/>
  <c r="Q3892" i="3"/>
  <c r="P3892" i="3"/>
  <c r="O3892" i="3"/>
  <c r="N3892" i="3"/>
  <c r="M3892" i="3"/>
  <c r="K3892" i="3"/>
  <c r="I3892" i="3"/>
  <c r="Q3891" i="3"/>
  <c r="P3891" i="3"/>
  <c r="O3891" i="3"/>
  <c r="N3891" i="3"/>
  <c r="M3891" i="3"/>
  <c r="K3891" i="3"/>
  <c r="I3891" i="3"/>
  <c r="J3891" i="3" s="1"/>
  <c r="Q3890" i="3"/>
  <c r="P3890" i="3"/>
  <c r="O3890" i="3"/>
  <c r="N3890" i="3"/>
  <c r="M3890" i="3"/>
  <c r="K3890" i="3"/>
  <c r="I3890" i="3"/>
  <c r="Q3889" i="3"/>
  <c r="P3889" i="3"/>
  <c r="O3889" i="3"/>
  <c r="N3889" i="3"/>
  <c r="M3889" i="3"/>
  <c r="K3889" i="3"/>
  <c r="I3889" i="3"/>
  <c r="J3889" i="3" s="1"/>
  <c r="Q3888" i="3"/>
  <c r="P3888" i="3"/>
  <c r="O3888" i="3"/>
  <c r="N3888" i="3"/>
  <c r="M3888" i="3"/>
  <c r="K3888" i="3"/>
  <c r="I3888" i="3"/>
  <c r="L3888" i="3" s="1"/>
  <c r="Q3887" i="3"/>
  <c r="P3887" i="3"/>
  <c r="O3887" i="3"/>
  <c r="N3887" i="3"/>
  <c r="M3887" i="3"/>
  <c r="K3887" i="3"/>
  <c r="I3887" i="3"/>
  <c r="J3887" i="3" s="1"/>
  <c r="Q3886" i="3"/>
  <c r="P3886" i="3"/>
  <c r="O3886" i="3"/>
  <c r="N3886" i="3"/>
  <c r="M3886" i="3"/>
  <c r="K3886" i="3"/>
  <c r="I3886" i="3"/>
  <c r="J3886" i="3" s="1"/>
  <c r="Q3885" i="3"/>
  <c r="P3885" i="3"/>
  <c r="O3885" i="3"/>
  <c r="N3885" i="3"/>
  <c r="M3885" i="3"/>
  <c r="K3885" i="3"/>
  <c r="I3885" i="3"/>
  <c r="J3885" i="3" s="1"/>
  <c r="Q3884" i="3"/>
  <c r="P3884" i="3"/>
  <c r="O3884" i="3"/>
  <c r="N3884" i="3"/>
  <c r="M3884" i="3"/>
  <c r="K3884" i="3"/>
  <c r="I3884" i="3"/>
  <c r="Q3883" i="3"/>
  <c r="P3883" i="3"/>
  <c r="O3883" i="3"/>
  <c r="N3883" i="3"/>
  <c r="M3883" i="3"/>
  <c r="K3883" i="3"/>
  <c r="I3883" i="3"/>
  <c r="J3883" i="3" s="1"/>
  <c r="Q3882" i="3"/>
  <c r="P3882" i="3"/>
  <c r="O3882" i="3"/>
  <c r="N3882" i="3"/>
  <c r="M3882" i="3"/>
  <c r="K3882" i="3"/>
  <c r="I3882" i="3"/>
  <c r="Q3881" i="3"/>
  <c r="P3881" i="3"/>
  <c r="O3881" i="3"/>
  <c r="N3881" i="3"/>
  <c r="M3881" i="3"/>
  <c r="K3881" i="3"/>
  <c r="I3881" i="3"/>
  <c r="Q3880" i="3"/>
  <c r="P3880" i="3"/>
  <c r="O3880" i="3"/>
  <c r="N3880" i="3"/>
  <c r="M3880" i="3"/>
  <c r="K3880" i="3"/>
  <c r="I3880" i="3"/>
  <c r="Q3879" i="3"/>
  <c r="P3879" i="3"/>
  <c r="O3879" i="3"/>
  <c r="N3879" i="3"/>
  <c r="M3879" i="3"/>
  <c r="K3879" i="3"/>
  <c r="I3879" i="3"/>
  <c r="Q3878" i="3"/>
  <c r="P3878" i="3"/>
  <c r="O3878" i="3"/>
  <c r="N3878" i="3"/>
  <c r="M3878" i="3"/>
  <c r="K3878" i="3"/>
  <c r="I3878" i="3"/>
  <c r="L3878" i="3" s="1"/>
  <c r="Q3877" i="3"/>
  <c r="P3877" i="3"/>
  <c r="O3877" i="3"/>
  <c r="N3877" i="3"/>
  <c r="M3877" i="3"/>
  <c r="K3877" i="3"/>
  <c r="I3877" i="3"/>
  <c r="J3877" i="3" s="1"/>
  <c r="Q3876" i="3"/>
  <c r="P3876" i="3"/>
  <c r="O3876" i="3"/>
  <c r="N3876" i="3"/>
  <c r="M3876" i="3"/>
  <c r="K3876" i="3"/>
  <c r="I3876" i="3"/>
  <c r="Q3875" i="3"/>
  <c r="P3875" i="3"/>
  <c r="O3875" i="3"/>
  <c r="N3875" i="3"/>
  <c r="M3875" i="3"/>
  <c r="K3875" i="3"/>
  <c r="I3875" i="3"/>
  <c r="J3875" i="3" s="1"/>
  <c r="Q3874" i="3"/>
  <c r="P3874" i="3"/>
  <c r="O3874" i="3"/>
  <c r="N3874" i="3"/>
  <c r="M3874" i="3"/>
  <c r="K3874" i="3"/>
  <c r="I3874" i="3"/>
  <c r="Q3873" i="3"/>
  <c r="P3873" i="3"/>
  <c r="O3873" i="3"/>
  <c r="N3873" i="3"/>
  <c r="M3873" i="3"/>
  <c r="K3873" i="3"/>
  <c r="I3873" i="3"/>
  <c r="J3873" i="3" s="1"/>
  <c r="Q3872" i="3"/>
  <c r="P3872" i="3"/>
  <c r="O3872" i="3"/>
  <c r="N3872" i="3"/>
  <c r="M3872" i="3"/>
  <c r="K3872" i="3"/>
  <c r="I3872" i="3"/>
  <c r="L3872" i="3" s="1"/>
  <c r="Q3871" i="3"/>
  <c r="P3871" i="3"/>
  <c r="O3871" i="3"/>
  <c r="N3871" i="3"/>
  <c r="M3871" i="3"/>
  <c r="L3871" i="3"/>
  <c r="K3871" i="3"/>
  <c r="I3871" i="3"/>
  <c r="J3871" i="3" s="1"/>
  <c r="Q3870" i="3"/>
  <c r="P3870" i="3"/>
  <c r="O3870" i="3"/>
  <c r="N3870" i="3"/>
  <c r="M3870" i="3"/>
  <c r="L3870" i="3"/>
  <c r="K3870" i="3"/>
  <c r="I3870" i="3"/>
  <c r="J3870" i="3" s="1"/>
  <c r="Q3869" i="3"/>
  <c r="P3869" i="3"/>
  <c r="O3869" i="3"/>
  <c r="N3869" i="3"/>
  <c r="M3869" i="3"/>
  <c r="L3869" i="3"/>
  <c r="K3869" i="3"/>
  <c r="I3869" i="3"/>
  <c r="J3869" i="3" s="1"/>
  <c r="Q3868" i="3"/>
  <c r="P3868" i="3"/>
  <c r="O3868" i="3"/>
  <c r="N3868" i="3"/>
  <c r="M3868" i="3"/>
  <c r="K3868" i="3"/>
  <c r="I3868" i="3"/>
  <c r="Q3867" i="3"/>
  <c r="P3867" i="3"/>
  <c r="O3867" i="3"/>
  <c r="N3867" i="3"/>
  <c r="M3867" i="3"/>
  <c r="K3867" i="3"/>
  <c r="I3867" i="3"/>
  <c r="Q3866" i="3"/>
  <c r="P3866" i="3"/>
  <c r="O3866" i="3"/>
  <c r="N3866" i="3"/>
  <c r="M3866" i="3"/>
  <c r="K3866" i="3"/>
  <c r="I3866" i="3"/>
  <c r="Q3865" i="3"/>
  <c r="P3865" i="3"/>
  <c r="O3865" i="3"/>
  <c r="N3865" i="3"/>
  <c r="M3865" i="3"/>
  <c r="K3865" i="3"/>
  <c r="I3865" i="3"/>
  <c r="Q3864" i="3"/>
  <c r="P3864" i="3"/>
  <c r="O3864" i="3"/>
  <c r="N3864" i="3"/>
  <c r="M3864" i="3"/>
  <c r="K3864" i="3"/>
  <c r="I3864" i="3"/>
  <c r="L3864" i="3" s="1"/>
  <c r="Q3863" i="3"/>
  <c r="P3863" i="3"/>
  <c r="O3863" i="3"/>
  <c r="N3863" i="3"/>
  <c r="M3863" i="3"/>
  <c r="K3863" i="3"/>
  <c r="I3863" i="3"/>
  <c r="J3863" i="3" s="1"/>
  <c r="Q3862" i="3"/>
  <c r="P3862" i="3"/>
  <c r="O3862" i="3"/>
  <c r="N3862" i="3"/>
  <c r="M3862" i="3"/>
  <c r="K3862" i="3"/>
  <c r="I3862" i="3"/>
  <c r="J3862" i="3" s="1"/>
  <c r="Q3861" i="3"/>
  <c r="P3861" i="3"/>
  <c r="O3861" i="3"/>
  <c r="N3861" i="3"/>
  <c r="M3861" i="3"/>
  <c r="K3861" i="3"/>
  <c r="I3861" i="3"/>
  <c r="J3861" i="3" s="1"/>
  <c r="Q3860" i="3"/>
  <c r="P3860" i="3"/>
  <c r="O3860" i="3"/>
  <c r="N3860" i="3"/>
  <c r="M3860" i="3"/>
  <c r="K3860" i="3"/>
  <c r="I3860" i="3"/>
  <c r="Q3859" i="3"/>
  <c r="P3859" i="3"/>
  <c r="O3859" i="3"/>
  <c r="N3859" i="3"/>
  <c r="M3859" i="3"/>
  <c r="K3859" i="3"/>
  <c r="I3859" i="3"/>
  <c r="J3859" i="3" s="1"/>
  <c r="Q3858" i="3"/>
  <c r="P3858" i="3"/>
  <c r="O3858" i="3"/>
  <c r="N3858" i="3"/>
  <c r="M3858" i="3"/>
  <c r="K3858" i="3"/>
  <c r="I3858" i="3"/>
  <c r="Q3857" i="3"/>
  <c r="P3857" i="3"/>
  <c r="O3857" i="3"/>
  <c r="N3857" i="3"/>
  <c r="M3857" i="3"/>
  <c r="K3857" i="3"/>
  <c r="I3857" i="3"/>
  <c r="L3857" i="3" s="1"/>
  <c r="Q3856" i="3"/>
  <c r="P3856" i="3"/>
  <c r="O3856" i="3"/>
  <c r="N3856" i="3"/>
  <c r="M3856" i="3"/>
  <c r="K3856" i="3"/>
  <c r="I3856" i="3"/>
  <c r="L3856" i="3" s="1"/>
  <c r="Q3855" i="3"/>
  <c r="P3855" i="3"/>
  <c r="O3855" i="3"/>
  <c r="N3855" i="3"/>
  <c r="M3855" i="3"/>
  <c r="K3855" i="3"/>
  <c r="I3855" i="3"/>
  <c r="J3855" i="3" s="1"/>
  <c r="Q3854" i="3"/>
  <c r="P3854" i="3"/>
  <c r="O3854" i="3"/>
  <c r="N3854" i="3"/>
  <c r="M3854" i="3"/>
  <c r="K3854" i="3"/>
  <c r="I3854" i="3"/>
  <c r="J3854" i="3" s="1"/>
  <c r="Q3853" i="3"/>
  <c r="P3853" i="3"/>
  <c r="O3853" i="3"/>
  <c r="N3853" i="3"/>
  <c r="M3853" i="3"/>
  <c r="K3853" i="3"/>
  <c r="I3853" i="3"/>
  <c r="L3853" i="3" s="1"/>
  <c r="Q3852" i="3"/>
  <c r="P3852" i="3"/>
  <c r="O3852" i="3"/>
  <c r="N3852" i="3"/>
  <c r="M3852" i="3"/>
  <c r="K3852" i="3"/>
  <c r="I3852" i="3"/>
  <c r="Q3851" i="3"/>
  <c r="P3851" i="3"/>
  <c r="O3851" i="3"/>
  <c r="N3851" i="3"/>
  <c r="M3851" i="3"/>
  <c r="K3851" i="3"/>
  <c r="I3851" i="3"/>
  <c r="J3851" i="3" s="1"/>
  <c r="Q3850" i="3"/>
  <c r="P3850" i="3"/>
  <c r="O3850" i="3"/>
  <c r="N3850" i="3"/>
  <c r="M3850" i="3"/>
  <c r="K3850" i="3"/>
  <c r="I3850" i="3"/>
  <c r="Q3849" i="3"/>
  <c r="P3849" i="3"/>
  <c r="O3849" i="3"/>
  <c r="N3849" i="3"/>
  <c r="M3849" i="3"/>
  <c r="K3849" i="3"/>
  <c r="I3849" i="3"/>
  <c r="J3849" i="3" s="1"/>
  <c r="Q3848" i="3"/>
  <c r="P3848" i="3"/>
  <c r="O3848" i="3"/>
  <c r="N3848" i="3"/>
  <c r="M3848" i="3"/>
  <c r="K3848" i="3"/>
  <c r="I3848" i="3"/>
  <c r="L3848" i="3" s="1"/>
  <c r="Q3847" i="3"/>
  <c r="P3847" i="3"/>
  <c r="O3847" i="3"/>
  <c r="N3847" i="3"/>
  <c r="M3847" i="3"/>
  <c r="K3847" i="3"/>
  <c r="I3847" i="3"/>
  <c r="J3847" i="3" s="1"/>
  <c r="Q3846" i="3"/>
  <c r="P3846" i="3"/>
  <c r="O3846" i="3"/>
  <c r="N3846" i="3"/>
  <c r="M3846" i="3"/>
  <c r="K3846" i="3"/>
  <c r="I3846" i="3"/>
  <c r="J3846" i="3" s="1"/>
  <c r="Q3845" i="3"/>
  <c r="P3845" i="3"/>
  <c r="O3845" i="3"/>
  <c r="N3845" i="3"/>
  <c r="M3845" i="3"/>
  <c r="K3845" i="3"/>
  <c r="I3845" i="3"/>
  <c r="J3845" i="3" s="1"/>
  <c r="Q3844" i="3"/>
  <c r="P3844" i="3"/>
  <c r="O3844" i="3"/>
  <c r="N3844" i="3"/>
  <c r="M3844" i="3"/>
  <c r="K3844" i="3"/>
  <c r="I3844" i="3"/>
  <c r="Q3843" i="3"/>
  <c r="P3843" i="3"/>
  <c r="O3843" i="3"/>
  <c r="N3843" i="3"/>
  <c r="M3843" i="3"/>
  <c r="K3843" i="3"/>
  <c r="I3843" i="3"/>
  <c r="J3843" i="3" s="1"/>
  <c r="Q3842" i="3"/>
  <c r="P3842" i="3"/>
  <c r="O3842" i="3"/>
  <c r="N3842" i="3"/>
  <c r="M3842" i="3"/>
  <c r="K3842" i="3"/>
  <c r="I3842" i="3"/>
  <c r="Q3841" i="3"/>
  <c r="P3841" i="3"/>
  <c r="O3841" i="3"/>
  <c r="N3841" i="3"/>
  <c r="M3841" i="3"/>
  <c r="K3841" i="3"/>
  <c r="I3841" i="3"/>
  <c r="Q3840" i="3"/>
  <c r="P3840" i="3"/>
  <c r="O3840" i="3"/>
  <c r="N3840" i="3"/>
  <c r="M3840" i="3"/>
  <c r="K3840" i="3"/>
  <c r="I3840" i="3"/>
  <c r="L3840" i="3" s="1"/>
  <c r="Q3839" i="3"/>
  <c r="P3839" i="3"/>
  <c r="O3839" i="3"/>
  <c r="N3839" i="3"/>
  <c r="M3839" i="3"/>
  <c r="K3839" i="3"/>
  <c r="I3839" i="3"/>
  <c r="J3839" i="3" s="1"/>
  <c r="Q3838" i="3"/>
  <c r="P3838" i="3"/>
  <c r="O3838" i="3"/>
  <c r="N3838" i="3"/>
  <c r="M3838" i="3"/>
  <c r="K3838" i="3"/>
  <c r="I3838" i="3"/>
  <c r="Q3837" i="3"/>
  <c r="P3837" i="3"/>
  <c r="O3837" i="3"/>
  <c r="N3837" i="3"/>
  <c r="M3837" i="3"/>
  <c r="K3837" i="3"/>
  <c r="I3837" i="3"/>
  <c r="L3837" i="3" s="1"/>
  <c r="Q3836" i="3"/>
  <c r="P3836" i="3"/>
  <c r="O3836" i="3"/>
  <c r="N3836" i="3"/>
  <c r="M3836" i="3"/>
  <c r="K3836" i="3"/>
  <c r="I3836" i="3"/>
  <c r="Q3835" i="3"/>
  <c r="P3835" i="3"/>
  <c r="O3835" i="3"/>
  <c r="N3835" i="3"/>
  <c r="M3835" i="3"/>
  <c r="K3835" i="3"/>
  <c r="I3835" i="3"/>
  <c r="L3835" i="3" s="1"/>
  <c r="Q3834" i="3"/>
  <c r="P3834" i="3"/>
  <c r="O3834" i="3"/>
  <c r="N3834" i="3"/>
  <c r="M3834" i="3"/>
  <c r="K3834" i="3"/>
  <c r="I3834" i="3"/>
  <c r="Q3833" i="3"/>
  <c r="P3833" i="3"/>
  <c r="O3833" i="3"/>
  <c r="N3833" i="3"/>
  <c r="M3833" i="3"/>
  <c r="K3833" i="3"/>
  <c r="I3833" i="3"/>
  <c r="L3833" i="3" s="1"/>
  <c r="Q3832" i="3"/>
  <c r="P3832" i="3"/>
  <c r="O3832" i="3"/>
  <c r="N3832" i="3"/>
  <c r="M3832" i="3"/>
  <c r="K3832" i="3"/>
  <c r="I3832" i="3"/>
  <c r="L3832" i="3" s="1"/>
  <c r="Q3831" i="3"/>
  <c r="P3831" i="3"/>
  <c r="O3831" i="3"/>
  <c r="N3831" i="3"/>
  <c r="M3831" i="3"/>
  <c r="K3831" i="3"/>
  <c r="I3831" i="3"/>
  <c r="J3831" i="3" s="1"/>
  <c r="Q3830" i="3"/>
  <c r="P3830" i="3"/>
  <c r="O3830" i="3"/>
  <c r="N3830" i="3"/>
  <c r="M3830" i="3"/>
  <c r="K3830" i="3"/>
  <c r="I3830" i="3"/>
  <c r="J3830" i="3" s="1"/>
  <c r="Q3829" i="3"/>
  <c r="P3829" i="3"/>
  <c r="O3829" i="3"/>
  <c r="N3829" i="3"/>
  <c r="M3829" i="3"/>
  <c r="K3829" i="3"/>
  <c r="I3829" i="3"/>
  <c r="J3829" i="3" s="1"/>
  <c r="Q3828" i="3"/>
  <c r="P3828" i="3"/>
  <c r="O3828" i="3"/>
  <c r="N3828" i="3"/>
  <c r="M3828" i="3"/>
  <c r="K3828" i="3"/>
  <c r="I3828" i="3"/>
  <c r="Q3827" i="3"/>
  <c r="P3827" i="3"/>
  <c r="O3827" i="3"/>
  <c r="N3827" i="3"/>
  <c r="M3827" i="3"/>
  <c r="K3827" i="3"/>
  <c r="I3827" i="3"/>
  <c r="J3827" i="3" s="1"/>
  <c r="Q3826" i="3"/>
  <c r="P3826" i="3"/>
  <c r="O3826" i="3"/>
  <c r="N3826" i="3"/>
  <c r="M3826" i="3"/>
  <c r="K3826" i="3"/>
  <c r="I3826" i="3"/>
  <c r="Q3825" i="3"/>
  <c r="P3825" i="3"/>
  <c r="O3825" i="3"/>
  <c r="N3825" i="3"/>
  <c r="M3825" i="3"/>
  <c r="K3825" i="3"/>
  <c r="I3825" i="3"/>
  <c r="Q3824" i="3"/>
  <c r="P3824" i="3"/>
  <c r="O3824" i="3"/>
  <c r="N3824" i="3"/>
  <c r="M3824" i="3"/>
  <c r="K3824" i="3"/>
  <c r="I3824" i="3"/>
  <c r="Q3823" i="3"/>
  <c r="P3823" i="3"/>
  <c r="O3823" i="3"/>
  <c r="N3823" i="3"/>
  <c r="M3823" i="3"/>
  <c r="K3823" i="3"/>
  <c r="I3823" i="3"/>
  <c r="Q3822" i="3"/>
  <c r="P3822" i="3"/>
  <c r="O3822" i="3"/>
  <c r="N3822" i="3"/>
  <c r="M3822" i="3"/>
  <c r="K3822" i="3"/>
  <c r="I3822" i="3"/>
  <c r="Q3821" i="3"/>
  <c r="P3821" i="3"/>
  <c r="O3821" i="3"/>
  <c r="N3821" i="3"/>
  <c r="M3821" i="3"/>
  <c r="K3821" i="3"/>
  <c r="I3821" i="3"/>
  <c r="J3821" i="3" s="1"/>
  <c r="Q3820" i="3"/>
  <c r="P3820" i="3"/>
  <c r="O3820" i="3"/>
  <c r="N3820" i="3"/>
  <c r="M3820" i="3"/>
  <c r="K3820" i="3"/>
  <c r="I3820" i="3"/>
  <c r="Q3819" i="3"/>
  <c r="P3819" i="3"/>
  <c r="O3819" i="3"/>
  <c r="N3819" i="3"/>
  <c r="M3819" i="3"/>
  <c r="K3819" i="3"/>
  <c r="I3819" i="3"/>
  <c r="J3819" i="3" s="1"/>
  <c r="Q3818" i="3"/>
  <c r="P3818" i="3"/>
  <c r="O3818" i="3"/>
  <c r="N3818" i="3"/>
  <c r="M3818" i="3"/>
  <c r="K3818" i="3"/>
  <c r="I3818" i="3"/>
  <c r="Q3817" i="3"/>
  <c r="P3817" i="3"/>
  <c r="O3817" i="3"/>
  <c r="N3817" i="3"/>
  <c r="M3817" i="3"/>
  <c r="K3817" i="3"/>
  <c r="I3817" i="3"/>
  <c r="J3817" i="3" s="1"/>
  <c r="Q3816" i="3"/>
  <c r="P3816" i="3"/>
  <c r="O3816" i="3"/>
  <c r="N3816" i="3"/>
  <c r="M3816" i="3"/>
  <c r="K3816" i="3"/>
  <c r="I3816" i="3"/>
  <c r="L3816" i="3" s="1"/>
  <c r="Q3815" i="3"/>
  <c r="P3815" i="3"/>
  <c r="O3815" i="3"/>
  <c r="N3815" i="3"/>
  <c r="M3815" i="3"/>
  <c r="K3815" i="3"/>
  <c r="I3815" i="3"/>
  <c r="J3815" i="3" s="1"/>
  <c r="Q3814" i="3"/>
  <c r="P3814" i="3"/>
  <c r="O3814" i="3"/>
  <c r="N3814" i="3"/>
  <c r="M3814" i="3"/>
  <c r="K3814" i="3"/>
  <c r="I3814" i="3"/>
  <c r="J3814" i="3" s="1"/>
  <c r="Q3813" i="3"/>
  <c r="P3813" i="3"/>
  <c r="O3813" i="3"/>
  <c r="N3813" i="3"/>
  <c r="M3813" i="3"/>
  <c r="K3813" i="3"/>
  <c r="I3813" i="3"/>
  <c r="L3813" i="3" s="1"/>
  <c r="Q3812" i="3"/>
  <c r="P3812" i="3"/>
  <c r="O3812" i="3"/>
  <c r="N3812" i="3"/>
  <c r="M3812" i="3"/>
  <c r="K3812" i="3"/>
  <c r="I3812" i="3"/>
  <c r="Q3811" i="3"/>
  <c r="P3811" i="3"/>
  <c r="O3811" i="3"/>
  <c r="N3811" i="3"/>
  <c r="M3811" i="3"/>
  <c r="K3811" i="3"/>
  <c r="I3811" i="3"/>
  <c r="L3811" i="3" s="1"/>
  <c r="Q3810" i="3"/>
  <c r="P3810" i="3"/>
  <c r="O3810" i="3"/>
  <c r="N3810" i="3"/>
  <c r="M3810" i="3"/>
  <c r="K3810" i="3"/>
  <c r="I3810" i="3"/>
  <c r="Q3809" i="3"/>
  <c r="P3809" i="3"/>
  <c r="O3809" i="3"/>
  <c r="N3809" i="3"/>
  <c r="M3809" i="3"/>
  <c r="K3809" i="3"/>
  <c r="I3809" i="3"/>
  <c r="J3809" i="3" s="1"/>
  <c r="Q3808" i="3"/>
  <c r="P3808" i="3"/>
  <c r="O3808" i="3"/>
  <c r="N3808" i="3"/>
  <c r="M3808" i="3"/>
  <c r="K3808" i="3"/>
  <c r="I3808" i="3"/>
  <c r="L3808" i="3" s="1"/>
  <c r="Q3807" i="3"/>
  <c r="P3807" i="3"/>
  <c r="O3807" i="3"/>
  <c r="N3807" i="3"/>
  <c r="M3807" i="3"/>
  <c r="K3807" i="3"/>
  <c r="I3807" i="3"/>
  <c r="J3807" i="3" s="1"/>
  <c r="Q3806" i="3"/>
  <c r="P3806" i="3"/>
  <c r="O3806" i="3"/>
  <c r="N3806" i="3"/>
  <c r="M3806" i="3"/>
  <c r="K3806" i="3"/>
  <c r="I3806" i="3"/>
  <c r="L3806" i="3" s="1"/>
  <c r="Q3805" i="3"/>
  <c r="P3805" i="3"/>
  <c r="O3805" i="3"/>
  <c r="N3805" i="3"/>
  <c r="M3805" i="3"/>
  <c r="K3805" i="3"/>
  <c r="I3805" i="3"/>
  <c r="L3805" i="3" s="1"/>
  <c r="Q3804" i="3"/>
  <c r="P3804" i="3"/>
  <c r="O3804" i="3"/>
  <c r="N3804" i="3"/>
  <c r="M3804" i="3"/>
  <c r="K3804" i="3"/>
  <c r="I3804" i="3"/>
  <c r="J3804" i="3" s="1"/>
  <c r="Q3803" i="3"/>
  <c r="P3803" i="3"/>
  <c r="O3803" i="3"/>
  <c r="N3803" i="3"/>
  <c r="M3803" i="3"/>
  <c r="K3803" i="3"/>
  <c r="I3803" i="3"/>
  <c r="J3803" i="3" s="1"/>
  <c r="Q3802" i="3"/>
  <c r="P3802" i="3"/>
  <c r="O3802" i="3"/>
  <c r="N3802" i="3"/>
  <c r="M3802" i="3"/>
  <c r="K3802" i="3"/>
  <c r="I3802" i="3"/>
  <c r="Q3801" i="3"/>
  <c r="P3801" i="3"/>
  <c r="O3801" i="3"/>
  <c r="N3801" i="3"/>
  <c r="M3801" i="3"/>
  <c r="K3801" i="3"/>
  <c r="I3801" i="3"/>
  <c r="J3801" i="3" s="1"/>
  <c r="Q3800" i="3"/>
  <c r="P3800" i="3"/>
  <c r="O3800" i="3"/>
  <c r="N3800" i="3"/>
  <c r="M3800" i="3"/>
  <c r="K3800" i="3"/>
  <c r="I3800" i="3"/>
  <c r="L3800" i="3" s="1"/>
  <c r="Q3799" i="3"/>
  <c r="P3799" i="3"/>
  <c r="O3799" i="3"/>
  <c r="N3799" i="3"/>
  <c r="M3799" i="3"/>
  <c r="K3799" i="3"/>
  <c r="I3799" i="3"/>
  <c r="J3799" i="3" s="1"/>
  <c r="Q3798" i="3"/>
  <c r="P3798" i="3"/>
  <c r="O3798" i="3"/>
  <c r="N3798" i="3"/>
  <c r="M3798" i="3"/>
  <c r="K3798" i="3"/>
  <c r="I3798" i="3"/>
  <c r="Q3797" i="3"/>
  <c r="P3797" i="3"/>
  <c r="O3797" i="3"/>
  <c r="N3797" i="3"/>
  <c r="M3797" i="3"/>
  <c r="K3797" i="3"/>
  <c r="I3797" i="3"/>
  <c r="L3797" i="3" s="1"/>
  <c r="Q3796" i="3"/>
  <c r="P3796" i="3"/>
  <c r="O3796" i="3"/>
  <c r="N3796" i="3"/>
  <c r="M3796" i="3"/>
  <c r="K3796" i="3"/>
  <c r="I3796" i="3"/>
  <c r="J3796" i="3" s="1"/>
  <c r="Q3795" i="3"/>
  <c r="P3795" i="3"/>
  <c r="O3795" i="3"/>
  <c r="N3795" i="3"/>
  <c r="M3795" i="3"/>
  <c r="K3795" i="3"/>
  <c r="I3795" i="3"/>
  <c r="L3795" i="3" s="1"/>
  <c r="Q3794" i="3"/>
  <c r="P3794" i="3"/>
  <c r="O3794" i="3"/>
  <c r="N3794" i="3"/>
  <c r="M3794" i="3"/>
  <c r="K3794" i="3"/>
  <c r="I3794" i="3"/>
  <c r="Q3793" i="3"/>
  <c r="P3793" i="3"/>
  <c r="O3793" i="3"/>
  <c r="N3793" i="3"/>
  <c r="M3793" i="3"/>
  <c r="K3793" i="3"/>
  <c r="I3793" i="3"/>
  <c r="L3793" i="3" s="1"/>
  <c r="Q3792" i="3"/>
  <c r="P3792" i="3"/>
  <c r="O3792" i="3"/>
  <c r="N3792" i="3"/>
  <c r="M3792" i="3"/>
  <c r="K3792" i="3"/>
  <c r="I3792" i="3"/>
  <c r="L3792" i="3" s="1"/>
  <c r="Q3791" i="3"/>
  <c r="P3791" i="3"/>
  <c r="O3791" i="3"/>
  <c r="N3791" i="3"/>
  <c r="M3791" i="3"/>
  <c r="K3791" i="3"/>
  <c r="I3791" i="3"/>
  <c r="J3791" i="3" s="1"/>
  <c r="Q3790" i="3"/>
  <c r="P3790" i="3"/>
  <c r="O3790" i="3"/>
  <c r="N3790" i="3"/>
  <c r="M3790" i="3"/>
  <c r="K3790" i="3"/>
  <c r="I3790" i="3"/>
  <c r="L3790" i="3" s="1"/>
  <c r="Q3789" i="3"/>
  <c r="P3789" i="3"/>
  <c r="O3789" i="3"/>
  <c r="N3789" i="3"/>
  <c r="M3789" i="3"/>
  <c r="K3789" i="3"/>
  <c r="I3789" i="3"/>
  <c r="J3789" i="3" s="1"/>
  <c r="Q3788" i="3"/>
  <c r="P3788" i="3"/>
  <c r="O3788" i="3"/>
  <c r="N3788" i="3"/>
  <c r="M3788" i="3"/>
  <c r="K3788" i="3"/>
  <c r="I3788" i="3"/>
  <c r="J3788" i="3" s="1"/>
  <c r="Q3787" i="3"/>
  <c r="P3787" i="3"/>
  <c r="O3787" i="3"/>
  <c r="N3787" i="3"/>
  <c r="M3787" i="3"/>
  <c r="K3787" i="3"/>
  <c r="I3787" i="3"/>
  <c r="L3787" i="3" s="1"/>
  <c r="Q3786" i="3"/>
  <c r="P3786" i="3"/>
  <c r="O3786" i="3"/>
  <c r="N3786" i="3"/>
  <c r="M3786" i="3"/>
  <c r="K3786" i="3"/>
  <c r="I3786" i="3"/>
  <c r="Q3785" i="3"/>
  <c r="P3785" i="3"/>
  <c r="O3785" i="3"/>
  <c r="N3785" i="3"/>
  <c r="M3785" i="3"/>
  <c r="K3785" i="3"/>
  <c r="I3785" i="3"/>
  <c r="L3785" i="3" s="1"/>
  <c r="Q3784" i="3"/>
  <c r="P3784" i="3"/>
  <c r="O3784" i="3"/>
  <c r="N3784" i="3"/>
  <c r="M3784" i="3"/>
  <c r="K3784" i="3"/>
  <c r="I3784" i="3"/>
  <c r="L3784" i="3" s="1"/>
  <c r="Q3783" i="3"/>
  <c r="P3783" i="3"/>
  <c r="O3783" i="3"/>
  <c r="N3783" i="3"/>
  <c r="M3783" i="3"/>
  <c r="K3783" i="3"/>
  <c r="I3783" i="3"/>
  <c r="J3783" i="3" s="1"/>
  <c r="Q3782" i="3"/>
  <c r="P3782" i="3"/>
  <c r="O3782" i="3"/>
  <c r="N3782" i="3"/>
  <c r="M3782" i="3"/>
  <c r="K3782" i="3"/>
  <c r="I3782" i="3"/>
  <c r="L3782" i="3" s="1"/>
  <c r="Q3781" i="3"/>
  <c r="P3781" i="3"/>
  <c r="O3781" i="3"/>
  <c r="N3781" i="3"/>
  <c r="M3781" i="3"/>
  <c r="K3781" i="3"/>
  <c r="I3781" i="3"/>
  <c r="L3781" i="3" s="1"/>
  <c r="Q3780" i="3"/>
  <c r="P3780" i="3"/>
  <c r="O3780" i="3"/>
  <c r="N3780" i="3"/>
  <c r="M3780" i="3"/>
  <c r="K3780" i="3"/>
  <c r="I3780" i="3"/>
  <c r="J3780" i="3" s="1"/>
  <c r="Q3779" i="3"/>
  <c r="P3779" i="3"/>
  <c r="O3779" i="3"/>
  <c r="N3779" i="3"/>
  <c r="M3779" i="3"/>
  <c r="K3779" i="3"/>
  <c r="I3779" i="3"/>
  <c r="Q3778" i="3"/>
  <c r="P3778" i="3"/>
  <c r="O3778" i="3"/>
  <c r="N3778" i="3"/>
  <c r="M3778" i="3"/>
  <c r="K3778" i="3"/>
  <c r="I3778" i="3"/>
  <c r="Q3777" i="3"/>
  <c r="P3777" i="3"/>
  <c r="O3777" i="3"/>
  <c r="N3777" i="3"/>
  <c r="M3777" i="3"/>
  <c r="K3777" i="3"/>
  <c r="I3777" i="3"/>
  <c r="Q3776" i="3"/>
  <c r="P3776" i="3"/>
  <c r="O3776" i="3"/>
  <c r="N3776" i="3"/>
  <c r="M3776" i="3"/>
  <c r="K3776" i="3"/>
  <c r="I3776" i="3"/>
  <c r="L3776" i="3" s="1"/>
  <c r="Q3775" i="3"/>
  <c r="P3775" i="3"/>
  <c r="O3775" i="3"/>
  <c r="N3775" i="3"/>
  <c r="M3775" i="3"/>
  <c r="K3775" i="3"/>
  <c r="I3775" i="3"/>
  <c r="Q3774" i="3"/>
  <c r="P3774" i="3"/>
  <c r="O3774" i="3"/>
  <c r="N3774" i="3"/>
  <c r="M3774" i="3"/>
  <c r="K3774" i="3"/>
  <c r="I3774" i="3"/>
  <c r="L3774" i="3" s="1"/>
  <c r="Q3773" i="3"/>
  <c r="P3773" i="3"/>
  <c r="O3773" i="3"/>
  <c r="N3773" i="3"/>
  <c r="M3773" i="3"/>
  <c r="K3773" i="3"/>
  <c r="I3773" i="3"/>
  <c r="L3773" i="3" s="1"/>
  <c r="Q3772" i="3"/>
  <c r="P3772" i="3"/>
  <c r="O3772" i="3"/>
  <c r="N3772" i="3"/>
  <c r="M3772" i="3"/>
  <c r="K3772" i="3"/>
  <c r="I3772" i="3"/>
  <c r="J3772" i="3" s="1"/>
  <c r="Q3771" i="3"/>
  <c r="P3771" i="3"/>
  <c r="O3771" i="3"/>
  <c r="N3771" i="3"/>
  <c r="M3771" i="3"/>
  <c r="K3771" i="3"/>
  <c r="I3771" i="3"/>
  <c r="J3771" i="3" s="1"/>
  <c r="Q3770" i="3"/>
  <c r="P3770" i="3"/>
  <c r="O3770" i="3"/>
  <c r="N3770" i="3"/>
  <c r="M3770" i="3"/>
  <c r="K3770" i="3"/>
  <c r="I3770" i="3"/>
  <c r="Q3769" i="3"/>
  <c r="P3769" i="3"/>
  <c r="O3769" i="3"/>
  <c r="N3769" i="3"/>
  <c r="M3769" i="3"/>
  <c r="K3769" i="3"/>
  <c r="I3769" i="3"/>
  <c r="J3769" i="3" s="1"/>
  <c r="Q3768" i="3"/>
  <c r="P3768" i="3"/>
  <c r="O3768" i="3"/>
  <c r="N3768" i="3"/>
  <c r="M3768" i="3"/>
  <c r="K3768" i="3"/>
  <c r="I3768" i="3"/>
  <c r="L3768" i="3" s="1"/>
  <c r="Q3767" i="3"/>
  <c r="P3767" i="3"/>
  <c r="O3767" i="3"/>
  <c r="N3767" i="3"/>
  <c r="M3767" i="3"/>
  <c r="K3767" i="3"/>
  <c r="I3767" i="3"/>
  <c r="J3767" i="3" s="1"/>
  <c r="Q3766" i="3"/>
  <c r="P3766" i="3"/>
  <c r="O3766" i="3"/>
  <c r="N3766" i="3"/>
  <c r="M3766" i="3"/>
  <c r="K3766" i="3"/>
  <c r="I3766" i="3"/>
  <c r="J3766" i="3" s="1"/>
  <c r="Q3765" i="3"/>
  <c r="P3765" i="3"/>
  <c r="O3765" i="3"/>
  <c r="N3765" i="3"/>
  <c r="M3765" i="3"/>
  <c r="K3765" i="3"/>
  <c r="I3765" i="3"/>
  <c r="L3765" i="3" s="1"/>
  <c r="Q3764" i="3"/>
  <c r="P3764" i="3"/>
  <c r="O3764" i="3"/>
  <c r="N3764" i="3"/>
  <c r="M3764" i="3"/>
  <c r="K3764" i="3"/>
  <c r="I3764" i="3"/>
  <c r="J3764" i="3" s="1"/>
  <c r="Q3763" i="3"/>
  <c r="P3763" i="3"/>
  <c r="O3763" i="3"/>
  <c r="N3763" i="3"/>
  <c r="M3763" i="3"/>
  <c r="K3763" i="3"/>
  <c r="I3763" i="3"/>
  <c r="J3763" i="3" s="1"/>
  <c r="Q3762" i="3"/>
  <c r="P3762" i="3"/>
  <c r="O3762" i="3"/>
  <c r="N3762" i="3"/>
  <c r="M3762" i="3"/>
  <c r="K3762" i="3"/>
  <c r="I3762" i="3"/>
  <c r="Q3761" i="3"/>
  <c r="P3761" i="3"/>
  <c r="O3761" i="3"/>
  <c r="N3761" i="3"/>
  <c r="M3761" i="3"/>
  <c r="K3761" i="3"/>
  <c r="I3761" i="3"/>
  <c r="L3761" i="3" s="1"/>
  <c r="Q3760" i="3"/>
  <c r="P3760" i="3"/>
  <c r="O3760" i="3"/>
  <c r="N3760" i="3"/>
  <c r="M3760" i="3"/>
  <c r="K3760" i="3"/>
  <c r="I3760" i="3"/>
  <c r="Q3759" i="3"/>
  <c r="P3759" i="3"/>
  <c r="O3759" i="3"/>
  <c r="N3759" i="3"/>
  <c r="M3759" i="3"/>
  <c r="K3759" i="3"/>
  <c r="I3759" i="3"/>
  <c r="J3759" i="3" s="1"/>
  <c r="Q3758" i="3"/>
  <c r="P3758" i="3"/>
  <c r="O3758" i="3"/>
  <c r="N3758" i="3"/>
  <c r="M3758" i="3"/>
  <c r="K3758" i="3"/>
  <c r="I3758" i="3"/>
  <c r="J3758" i="3" s="1"/>
  <c r="Q3757" i="3"/>
  <c r="P3757" i="3"/>
  <c r="O3757" i="3"/>
  <c r="N3757" i="3"/>
  <c r="M3757" i="3"/>
  <c r="K3757" i="3"/>
  <c r="I3757" i="3"/>
  <c r="L3757" i="3" s="1"/>
  <c r="Q3756" i="3"/>
  <c r="P3756" i="3"/>
  <c r="O3756" i="3"/>
  <c r="N3756" i="3"/>
  <c r="M3756" i="3"/>
  <c r="K3756" i="3"/>
  <c r="I3756" i="3"/>
  <c r="Q3755" i="3"/>
  <c r="P3755" i="3"/>
  <c r="O3755" i="3"/>
  <c r="N3755" i="3"/>
  <c r="M3755" i="3"/>
  <c r="K3755" i="3"/>
  <c r="I3755" i="3"/>
  <c r="L3755" i="3" s="1"/>
  <c r="Q3754" i="3"/>
  <c r="P3754" i="3"/>
  <c r="O3754" i="3"/>
  <c r="N3754" i="3"/>
  <c r="M3754" i="3"/>
  <c r="K3754" i="3"/>
  <c r="I3754" i="3"/>
  <c r="Q3753" i="3"/>
  <c r="P3753" i="3"/>
  <c r="O3753" i="3"/>
  <c r="N3753" i="3"/>
  <c r="M3753" i="3"/>
  <c r="K3753" i="3"/>
  <c r="I3753" i="3"/>
  <c r="L3753" i="3" s="1"/>
  <c r="Q3752" i="3"/>
  <c r="P3752" i="3"/>
  <c r="O3752" i="3"/>
  <c r="N3752" i="3"/>
  <c r="M3752" i="3"/>
  <c r="K3752" i="3"/>
  <c r="I3752" i="3"/>
  <c r="L3752" i="3" s="1"/>
  <c r="Q3751" i="3"/>
  <c r="P3751" i="3"/>
  <c r="O3751" i="3"/>
  <c r="N3751" i="3"/>
  <c r="M3751" i="3"/>
  <c r="K3751" i="3"/>
  <c r="I3751" i="3"/>
  <c r="J3751" i="3" s="1"/>
  <c r="Q3750" i="3"/>
  <c r="P3750" i="3"/>
  <c r="O3750" i="3"/>
  <c r="N3750" i="3"/>
  <c r="M3750" i="3"/>
  <c r="K3750" i="3"/>
  <c r="I3750" i="3"/>
  <c r="L3750" i="3" s="1"/>
  <c r="Q3749" i="3"/>
  <c r="P3749" i="3"/>
  <c r="O3749" i="3"/>
  <c r="N3749" i="3"/>
  <c r="M3749" i="3"/>
  <c r="K3749" i="3"/>
  <c r="I3749" i="3"/>
  <c r="J3749" i="3" s="1"/>
  <c r="Q3748" i="3"/>
  <c r="P3748" i="3"/>
  <c r="O3748" i="3"/>
  <c r="N3748" i="3"/>
  <c r="M3748" i="3"/>
  <c r="K3748" i="3"/>
  <c r="I3748" i="3"/>
  <c r="J3748" i="3" s="1"/>
  <c r="Q3747" i="3"/>
  <c r="P3747" i="3"/>
  <c r="O3747" i="3"/>
  <c r="N3747" i="3"/>
  <c r="M3747" i="3"/>
  <c r="K3747" i="3"/>
  <c r="I3747" i="3"/>
  <c r="L3747" i="3" s="1"/>
  <c r="Q3746" i="3"/>
  <c r="P3746" i="3"/>
  <c r="O3746" i="3"/>
  <c r="N3746" i="3"/>
  <c r="M3746" i="3"/>
  <c r="K3746" i="3"/>
  <c r="I3746" i="3"/>
  <c r="Q3745" i="3"/>
  <c r="P3745" i="3"/>
  <c r="O3745" i="3"/>
  <c r="N3745" i="3"/>
  <c r="M3745" i="3"/>
  <c r="K3745" i="3"/>
  <c r="I3745" i="3"/>
  <c r="J3745" i="3" s="1"/>
  <c r="Q3744" i="3"/>
  <c r="P3744" i="3"/>
  <c r="O3744" i="3"/>
  <c r="N3744" i="3"/>
  <c r="M3744" i="3"/>
  <c r="K3744" i="3"/>
  <c r="I3744" i="3"/>
  <c r="L3744" i="3" s="1"/>
  <c r="Q3743" i="3"/>
  <c r="P3743" i="3"/>
  <c r="O3743" i="3"/>
  <c r="N3743" i="3"/>
  <c r="M3743" i="3"/>
  <c r="K3743" i="3"/>
  <c r="I3743" i="3"/>
  <c r="J3743" i="3" s="1"/>
  <c r="Q3742" i="3"/>
  <c r="P3742" i="3"/>
  <c r="O3742" i="3"/>
  <c r="N3742" i="3"/>
  <c r="M3742" i="3"/>
  <c r="K3742" i="3"/>
  <c r="I3742" i="3"/>
  <c r="L3742" i="3" s="1"/>
  <c r="Q3741" i="3"/>
  <c r="P3741" i="3"/>
  <c r="O3741" i="3"/>
  <c r="N3741" i="3"/>
  <c r="M3741" i="3"/>
  <c r="K3741" i="3"/>
  <c r="I3741" i="3"/>
  <c r="L3741" i="3" s="1"/>
  <c r="Q3740" i="3"/>
  <c r="P3740" i="3"/>
  <c r="O3740" i="3"/>
  <c r="N3740" i="3"/>
  <c r="M3740" i="3"/>
  <c r="K3740" i="3"/>
  <c r="I3740" i="3"/>
  <c r="J3740" i="3" s="1"/>
  <c r="Q3739" i="3"/>
  <c r="P3739" i="3"/>
  <c r="O3739" i="3"/>
  <c r="N3739" i="3"/>
  <c r="M3739" i="3"/>
  <c r="K3739" i="3"/>
  <c r="I3739" i="3"/>
  <c r="L3739" i="3" s="1"/>
  <c r="Q3738" i="3"/>
  <c r="P3738" i="3"/>
  <c r="O3738" i="3"/>
  <c r="N3738" i="3"/>
  <c r="M3738" i="3"/>
  <c r="K3738" i="3"/>
  <c r="I3738" i="3"/>
  <c r="Q3737" i="3"/>
  <c r="P3737" i="3"/>
  <c r="O3737" i="3"/>
  <c r="N3737" i="3"/>
  <c r="M3737" i="3"/>
  <c r="K3737" i="3"/>
  <c r="I3737" i="3"/>
  <c r="L3737" i="3" s="1"/>
  <c r="Q3736" i="3"/>
  <c r="P3736" i="3"/>
  <c r="O3736" i="3"/>
  <c r="N3736" i="3"/>
  <c r="M3736" i="3"/>
  <c r="K3736" i="3"/>
  <c r="I3736" i="3"/>
  <c r="L3736" i="3" s="1"/>
  <c r="Q3735" i="3"/>
  <c r="P3735" i="3"/>
  <c r="O3735" i="3"/>
  <c r="N3735" i="3"/>
  <c r="M3735" i="3"/>
  <c r="K3735" i="3"/>
  <c r="I3735" i="3"/>
  <c r="J3735" i="3" s="1"/>
  <c r="Q3734" i="3"/>
  <c r="P3734" i="3"/>
  <c r="O3734" i="3"/>
  <c r="N3734" i="3"/>
  <c r="M3734" i="3"/>
  <c r="K3734" i="3"/>
  <c r="I3734" i="3"/>
  <c r="Q3733" i="3"/>
  <c r="P3733" i="3"/>
  <c r="O3733" i="3"/>
  <c r="N3733" i="3"/>
  <c r="M3733" i="3"/>
  <c r="K3733" i="3"/>
  <c r="I3733" i="3"/>
  <c r="L3733" i="3" s="1"/>
  <c r="Q3732" i="3"/>
  <c r="P3732" i="3"/>
  <c r="O3732" i="3"/>
  <c r="N3732" i="3"/>
  <c r="M3732" i="3"/>
  <c r="K3732" i="3"/>
  <c r="I3732" i="3"/>
  <c r="J3732" i="3" s="1"/>
  <c r="Q3731" i="3"/>
  <c r="P3731" i="3"/>
  <c r="O3731" i="3"/>
  <c r="N3731" i="3"/>
  <c r="M3731" i="3"/>
  <c r="K3731" i="3"/>
  <c r="I3731" i="3"/>
  <c r="L3731" i="3" s="1"/>
  <c r="Q3730" i="3"/>
  <c r="P3730" i="3"/>
  <c r="O3730" i="3"/>
  <c r="N3730" i="3"/>
  <c r="M3730" i="3"/>
  <c r="K3730" i="3"/>
  <c r="I3730" i="3"/>
  <c r="Q3729" i="3"/>
  <c r="P3729" i="3"/>
  <c r="O3729" i="3"/>
  <c r="N3729" i="3"/>
  <c r="M3729" i="3"/>
  <c r="K3729" i="3"/>
  <c r="I3729" i="3"/>
  <c r="L3729" i="3" s="1"/>
  <c r="Q3728" i="3"/>
  <c r="P3728" i="3"/>
  <c r="O3728" i="3"/>
  <c r="N3728" i="3"/>
  <c r="M3728" i="3"/>
  <c r="K3728" i="3"/>
  <c r="I3728" i="3"/>
  <c r="L3728" i="3" s="1"/>
  <c r="Q3727" i="3"/>
  <c r="P3727" i="3"/>
  <c r="O3727" i="3"/>
  <c r="N3727" i="3"/>
  <c r="M3727" i="3"/>
  <c r="K3727" i="3"/>
  <c r="I3727" i="3"/>
  <c r="J3727" i="3" s="1"/>
  <c r="Q3726" i="3"/>
  <c r="P3726" i="3"/>
  <c r="O3726" i="3"/>
  <c r="N3726" i="3"/>
  <c r="M3726" i="3"/>
  <c r="K3726" i="3"/>
  <c r="I3726" i="3"/>
  <c r="Q3725" i="3"/>
  <c r="P3725" i="3"/>
  <c r="O3725" i="3"/>
  <c r="N3725" i="3"/>
  <c r="M3725" i="3"/>
  <c r="K3725" i="3"/>
  <c r="I3725" i="3"/>
  <c r="Q3724" i="3"/>
  <c r="P3724" i="3"/>
  <c r="O3724" i="3"/>
  <c r="N3724" i="3"/>
  <c r="M3724" i="3"/>
  <c r="K3724" i="3"/>
  <c r="I3724" i="3"/>
  <c r="Q3723" i="3"/>
  <c r="P3723" i="3"/>
  <c r="O3723" i="3"/>
  <c r="N3723" i="3"/>
  <c r="M3723" i="3"/>
  <c r="K3723" i="3"/>
  <c r="I3723" i="3"/>
  <c r="L3723" i="3" s="1"/>
  <c r="Q3722" i="3"/>
  <c r="P3722" i="3"/>
  <c r="O3722" i="3"/>
  <c r="N3722" i="3"/>
  <c r="M3722" i="3"/>
  <c r="K3722" i="3"/>
  <c r="I3722" i="3"/>
  <c r="Q3721" i="3"/>
  <c r="P3721" i="3"/>
  <c r="O3721" i="3"/>
  <c r="N3721" i="3"/>
  <c r="M3721" i="3"/>
  <c r="K3721" i="3"/>
  <c r="I3721" i="3"/>
  <c r="L3721" i="3" s="1"/>
  <c r="Q3720" i="3"/>
  <c r="P3720" i="3"/>
  <c r="O3720" i="3"/>
  <c r="N3720" i="3"/>
  <c r="M3720" i="3"/>
  <c r="K3720" i="3"/>
  <c r="I3720" i="3"/>
  <c r="L3720" i="3" s="1"/>
  <c r="Q3719" i="3"/>
  <c r="P3719" i="3"/>
  <c r="O3719" i="3"/>
  <c r="N3719" i="3"/>
  <c r="M3719" i="3"/>
  <c r="K3719" i="3"/>
  <c r="I3719" i="3"/>
  <c r="Q3718" i="3"/>
  <c r="P3718" i="3"/>
  <c r="O3718" i="3"/>
  <c r="N3718" i="3"/>
  <c r="M3718" i="3"/>
  <c r="K3718" i="3"/>
  <c r="I3718" i="3"/>
  <c r="L3718" i="3" s="1"/>
  <c r="Q3717" i="3"/>
  <c r="P3717" i="3"/>
  <c r="O3717" i="3"/>
  <c r="N3717" i="3"/>
  <c r="M3717" i="3"/>
  <c r="K3717" i="3"/>
  <c r="I3717" i="3"/>
  <c r="L3717" i="3" s="1"/>
  <c r="Q3716" i="3"/>
  <c r="P3716" i="3"/>
  <c r="O3716" i="3"/>
  <c r="N3716" i="3"/>
  <c r="M3716" i="3"/>
  <c r="K3716" i="3"/>
  <c r="I3716" i="3"/>
  <c r="J3716" i="3" s="1"/>
  <c r="Q3715" i="3"/>
  <c r="P3715" i="3"/>
  <c r="O3715" i="3"/>
  <c r="N3715" i="3"/>
  <c r="M3715" i="3"/>
  <c r="K3715" i="3"/>
  <c r="I3715" i="3"/>
  <c r="L3715" i="3" s="1"/>
  <c r="Q3714" i="3"/>
  <c r="P3714" i="3"/>
  <c r="O3714" i="3"/>
  <c r="N3714" i="3"/>
  <c r="M3714" i="3"/>
  <c r="K3714" i="3"/>
  <c r="I3714" i="3"/>
  <c r="Q3713" i="3"/>
  <c r="P3713" i="3"/>
  <c r="O3713" i="3"/>
  <c r="N3713" i="3"/>
  <c r="M3713" i="3"/>
  <c r="K3713" i="3"/>
  <c r="I3713" i="3"/>
  <c r="Q3712" i="3"/>
  <c r="P3712" i="3"/>
  <c r="O3712" i="3"/>
  <c r="N3712" i="3"/>
  <c r="M3712" i="3"/>
  <c r="K3712" i="3"/>
  <c r="I3712" i="3"/>
  <c r="L3712" i="3" s="1"/>
  <c r="Q3711" i="3"/>
  <c r="P3711" i="3"/>
  <c r="O3711" i="3"/>
  <c r="N3711" i="3"/>
  <c r="M3711" i="3"/>
  <c r="K3711" i="3"/>
  <c r="I3711" i="3"/>
  <c r="Q3710" i="3"/>
  <c r="P3710" i="3"/>
  <c r="O3710" i="3"/>
  <c r="N3710" i="3"/>
  <c r="M3710" i="3"/>
  <c r="K3710" i="3"/>
  <c r="I3710" i="3"/>
  <c r="L3710" i="3" s="1"/>
  <c r="Q3709" i="3"/>
  <c r="P3709" i="3"/>
  <c r="O3709" i="3"/>
  <c r="N3709" i="3"/>
  <c r="M3709" i="3"/>
  <c r="K3709" i="3"/>
  <c r="I3709" i="3"/>
  <c r="L3709" i="3" s="1"/>
  <c r="Q3708" i="3"/>
  <c r="P3708" i="3"/>
  <c r="O3708" i="3"/>
  <c r="N3708" i="3"/>
  <c r="M3708" i="3"/>
  <c r="K3708" i="3"/>
  <c r="I3708" i="3"/>
  <c r="J3708" i="3" s="1"/>
  <c r="Q3707" i="3"/>
  <c r="P3707" i="3"/>
  <c r="O3707" i="3"/>
  <c r="N3707" i="3"/>
  <c r="M3707" i="3"/>
  <c r="K3707" i="3"/>
  <c r="I3707" i="3"/>
  <c r="Q3706" i="3"/>
  <c r="P3706" i="3"/>
  <c r="O3706" i="3"/>
  <c r="N3706" i="3"/>
  <c r="M3706" i="3"/>
  <c r="K3706" i="3"/>
  <c r="I3706" i="3"/>
  <c r="Q3705" i="3"/>
  <c r="P3705" i="3"/>
  <c r="O3705" i="3"/>
  <c r="N3705" i="3"/>
  <c r="M3705" i="3"/>
  <c r="K3705" i="3"/>
  <c r="I3705" i="3"/>
  <c r="Q3704" i="3"/>
  <c r="P3704" i="3"/>
  <c r="O3704" i="3"/>
  <c r="N3704" i="3"/>
  <c r="M3704" i="3"/>
  <c r="K3704" i="3"/>
  <c r="I3704" i="3"/>
  <c r="Q3703" i="3"/>
  <c r="P3703" i="3"/>
  <c r="O3703" i="3"/>
  <c r="N3703" i="3"/>
  <c r="M3703" i="3"/>
  <c r="K3703" i="3"/>
  <c r="I3703" i="3"/>
  <c r="Q3702" i="3"/>
  <c r="P3702" i="3"/>
  <c r="O3702" i="3"/>
  <c r="N3702" i="3"/>
  <c r="M3702" i="3"/>
  <c r="K3702" i="3"/>
  <c r="I3702" i="3"/>
  <c r="Q3701" i="3"/>
  <c r="P3701" i="3"/>
  <c r="O3701" i="3"/>
  <c r="N3701" i="3"/>
  <c r="M3701" i="3"/>
  <c r="K3701" i="3"/>
  <c r="I3701" i="3"/>
  <c r="L3701" i="3" s="1"/>
  <c r="Q3700" i="3"/>
  <c r="P3700" i="3"/>
  <c r="O3700" i="3"/>
  <c r="N3700" i="3"/>
  <c r="M3700" i="3"/>
  <c r="K3700" i="3"/>
  <c r="I3700" i="3"/>
  <c r="Q3699" i="3"/>
  <c r="P3699" i="3"/>
  <c r="O3699" i="3"/>
  <c r="N3699" i="3"/>
  <c r="M3699" i="3"/>
  <c r="K3699" i="3"/>
  <c r="I3699" i="3"/>
  <c r="J3699" i="3" s="1"/>
  <c r="Q3698" i="3"/>
  <c r="P3698" i="3"/>
  <c r="O3698" i="3"/>
  <c r="N3698" i="3"/>
  <c r="M3698" i="3"/>
  <c r="K3698" i="3"/>
  <c r="I3698" i="3"/>
  <c r="Q3697" i="3"/>
  <c r="P3697" i="3"/>
  <c r="O3697" i="3"/>
  <c r="N3697" i="3"/>
  <c r="M3697" i="3"/>
  <c r="K3697" i="3"/>
  <c r="I3697" i="3"/>
  <c r="L3697" i="3" s="1"/>
  <c r="Q3696" i="3"/>
  <c r="P3696" i="3"/>
  <c r="O3696" i="3"/>
  <c r="N3696" i="3"/>
  <c r="M3696" i="3"/>
  <c r="K3696" i="3"/>
  <c r="I3696" i="3"/>
  <c r="Q3695" i="3"/>
  <c r="P3695" i="3"/>
  <c r="O3695" i="3"/>
  <c r="N3695" i="3"/>
  <c r="M3695" i="3"/>
  <c r="K3695" i="3"/>
  <c r="I3695" i="3"/>
  <c r="J3695" i="3" s="1"/>
  <c r="Q3694" i="3"/>
  <c r="P3694" i="3"/>
  <c r="O3694" i="3"/>
  <c r="N3694" i="3"/>
  <c r="M3694" i="3"/>
  <c r="K3694" i="3"/>
  <c r="I3694" i="3"/>
  <c r="L3694" i="3" s="1"/>
  <c r="Q3693" i="3"/>
  <c r="P3693" i="3"/>
  <c r="O3693" i="3"/>
  <c r="N3693" i="3"/>
  <c r="M3693" i="3"/>
  <c r="K3693" i="3"/>
  <c r="I3693" i="3"/>
  <c r="Q3692" i="3"/>
  <c r="P3692" i="3"/>
  <c r="O3692" i="3"/>
  <c r="N3692" i="3"/>
  <c r="M3692" i="3"/>
  <c r="K3692" i="3"/>
  <c r="I3692" i="3"/>
  <c r="Q3691" i="3"/>
  <c r="P3691" i="3"/>
  <c r="O3691" i="3"/>
  <c r="N3691" i="3"/>
  <c r="M3691" i="3"/>
  <c r="K3691" i="3"/>
  <c r="I3691" i="3"/>
  <c r="Q3690" i="3"/>
  <c r="P3690" i="3"/>
  <c r="O3690" i="3"/>
  <c r="N3690" i="3"/>
  <c r="M3690" i="3"/>
  <c r="K3690" i="3"/>
  <c r="I3690" i="3"/>
  <c r="Q3689" i="3"/>
  <c r="P3689" i="3"/>
  <c r="O3689" i="3"/>
  <c r="N3689" i="3"/>
  <c r="M3689" i="3"/>
  <c r="K3689" i="3"/>
  <c r="I3689" i="3"/>
  <c r="L3689" i="3" s="1"/>
  <c r="Q3688" i="3"/>
  <c r="P3688" i="3"/>
  <c r="O3688" i="3"/>
  <c r="N3688" i="3"/>
  <c r="M3688" i="3"/>
  <c r="K3688" i="3"/>
  <c r="I3688" i="3"/>
  <c r="L3688" i="3" s="1"/>
  <c r="Q3687" i="3"/>
  <c r="P3687" i="3"/>
  <c r="O3687" i="3"/>
  <c r="N3687" i="3"/>
  <c r="M3687" i="3"/>
  <c r="K3687" i="3"/>
  <c r="I3687" i="3"/>
  <c r="J3687" i="3" s="1"/>
  <c r="Q3686" i="3"/>
  <c r="P3686" i="3"/>
  <c r="O3686" i="3"/>
  <c r="N3686" i="3"/>
  <c r="M3686" i="3"/>
  <c r="K3686" i="3"/>
  <c r="I3686" i="3"/>
  <c r="Q3685" i="3"/>
  <c r="P3685" i="3"/>
  <c r="O3685" i="3"/>
  <c r="N3685" i="3"/>
  <c r="M3685" i="3"/>
  <c r="K3685" i="3"/>
  <c r="I3685" i="3"/>
  <c r="L3685" i="3" s="1"/>
  <c r="Q3684" i="3"/>
  <c r="P3684" i="3"/>
  <c r="O3684" i="3"/>
  <c r="N3684" i="3"/>
  <c r="M3684" i="3"/>
  <c r="K3684" i="3"/>
  <c r="I3684" i="3"/>
  <c r="J3684" i="3" s="1"/>
  <c r="Q3683" i="3"/>
  <c r="P3683" i="3"/>
  <c r="O3683" i="3"/>
  <c r="N3683" i="3"/>
  <c r="M3683" i="3"/>
  <c r="K3683" i="3"/>
  <c r="I3683" i="3"/>
  <c r="J3683" i="3" s="1"/>
  <c r="Q3682" i="3"/>
  <c r="P3682" i="3"/>
  <c r="O3682" i="3"/>
  <c r="N3682" i="3"/>
  <c r="M3682" i="3"/>
  <c r="K3682" i="3"/>
  <c r="I3682" i="3"/>
  <c r="Q3681" i="3"/>
  <c r="P3681" i="3"/>
  <c r="O3681" i="3"/>
  <c r="N3681" i="3"/>
  <c r="M3681" i="3"/>
  <c r="K3681" i="3"/>
  <c r="I3681" i="3"/>
  <c r="J3681" i="3" s="1"/>
  <c r="Q3680" i="3"/>
  <c r="P3680" i="3"/>
  <c r="O3680" i="3"/>
  <c r="N3680" i="3"/>
  <c r="M3680" i="3"/>
  <c r="K3680" i="3"/>
  <c r="I3680" i="3"/>
  <c r="L3680" i="3" s="1"/>
  <c r="Q3679" i="3"/>
  <c r="P3679" i="3"/>
  <c r="O3679" i="3"/>
  <c r="N3679" i="3"/>
  <c r="M3679" i="3"/>
  <c r="K3679" i="3"/>
  <c r="I3679" i="3"/>
  <c r="J3679" i="3" s="1"/>
  <c r="Q3678" i="3"/>
  <c r="P3678" i="3"/>
  <c r="O3678" i="3"/>
  <c r="N3678" i="3"/>
  <c r="M3678" i="3"/>
  <c r="K3678" i="3"/>
  <c r="I3678" i="3"/>
  <c r="J3678" i="3" s="1"/>
  <c r="Q3677" i="3"/>
  <c r="P3677" i="3"/>
  <c r="O3677" i="3"/>
  <c r="N3677" i="3"/>
  <c r="M3677" i="3"/>
  <c r="K3677" i="3"/>
  <c r="I3677" i="3"/>
  <c r="J3677" i="3" s="1"/>
  <c r="Q3676" i="3"/>
  <c r="P3676" i="3"/>
  <c r="O3676" i="3"/>
  <c r="N3676" i="3"/>
  <c r="M3676" i="3"/>
  <c r="K3676" i="3"/>
  <c r="I3676" i="3"/>
  <c r="J3676" i="3" s="1"/>
  <c r="Q3675" i="3"/>
  <c r="P3675" i="3"/>
  <c r="O3675" i="3"/>
  <c r="N3675" i="3"/>
  <c r="M3675" i="3"/>
  <c r="K3675" i="3"/>
  <c r="I3675" i="3"/>
  <c r="J3675" i="3" s="1"/>
  <c r="Q3674" i="3"/>
  <c r="P3674" i="3"/>
  <c r="O3674" i="3"/>
  <c r="N3674" i="3"/>
  <c r="M3674" i="3"/>
  <c r="K3674" i="3"/>
  <c r="I3674" i="3"/>
  <c r="Q3673" i="3"/>
  <c r="P3673" i="3"/>
  <c r="O3673" i="3"/>
  <c r="N3673" i="3"/>
  <c r="M3673" i="3"/>
  <c r="K3673" i="3"/>
  <c r="I3673" i="3"/>
  <c r="J3673" i="3" s="1"/>
  <c r="Q3672" i="3"/>
  <c r="P3672" i="3"/>
  <c r="O3672" i="3"/>
  <c r="N3672" i="3"/>
  <c r="M3672" i="3"/>
  <c r="K3672" i="3"/>
  <c r="I3672" i="3"/>
  <c r="L3672" i="3" s="1"/>
  <c r="Q3671" i="3"/>
  <c r="P3671" i="3"/>
  <c r="O3671" i="3"/>
  <c r="N3671" i="3"/>
  <c r="M3671" i="3"/>
  <c r="K3671" i="3"/>
  <c r="I3671" i="3"/>
  <c r="J3671" i="3" s="1"/>
  <c r="Q3670" i="3"/>
  <c r="P3670" i="3"/>
  <c r="O3670" i="3"/>
  <c r="N3670" i="3"/>
  <c r="M3670" i="3"/>
  <c r="K3670" i="3"/>
  <c r="I3670" i="3"/>
  <c r="Q3669" i="3"/>
  <c r="P3669" i="3"/>
  <c r="O3669" i="3"/>
  <c r="N3669" i="3"/>
  <c r="M3669" i="3"/>
  <c r="K3669" i="3"/>
  <c r="I3669" i="3"/>
  <c r="Q3668" i="3"/>
  <c r="P3668" i="3"/>
  <c r="O3668" i="3"/>
  <c r="N3668" i="3"/>
  <c r="M3668" i="3"/>
  <c r="K3668" i="3"/>
  <c r="I3668" i="3"/>
  <c r="J3668" i="3" s="1"/>
  <c r="Q3667" i="3"/>
  <c r="P3667" i="3"/>
  <c r="O3667" i="3"/>
  <c r="N3667" i="3"/>
  <c r="M3667" i="3"/>
  <c r="K3667" i="3"/>
  <c r="I3667" i="3"/>
  <c r="J3667" i="3" s="1"/>
  <c r="Q3666" i="3"/>
  <c r="P3666" i="3"/>
  <c r="O3666" i="3"/>
  <c r="N3666" i="3"/>
  <c r="M3666" i="3"/>
  <c r="K3666" i="3"/>
  <c r="I3666" i="3"/>
  <c r="Q3665" i="3"/>
  <c r="P3665" i="3"/>
  <c r="O3665" i="3"/>
  <c r="N3665" i="3"/>
  <c r="M3665" i="3"/>
  <c r="K3665" i="3"/>
  <c r="I3665" i="3"/>
  <c r="L3665" i="3" s="1"/>
  <c r="Q3664" i="3"/>
  <c r="P3664" i="3"/>
  <c r="O3664" i="3"/>
  <c r="N3664" i="3"/>
  <c r="M3664" i="3"/>
  <c r="K3664" i="3"/>
  <c r="I3664" i="3"/>
  <c r="L3664" i="3" s="1"/>
  <c r="Q3663" i="3"/>
  <c r="P3663" i="3"/>
  <c r="O3663" i="3"/>
  <c r="N3663" i="3"/>
  <c r="M3663" i="3"/>
  <c r="K3663" i="3"/>
  <c r="I3663" i="3"/>
  <c r="J3663" i="3" s="1"/>
  <c r="Q3662" i="3"/>
  <c r="P3662" i="3"/>
  <c r="O3662" i="3"/>
  <c r="N3662" i="3"/>
  <c r="M3662" i="3"/>
  <c r="K3662" i="3"/>
  <c r="I3662" i="3"/>
  <c r="J3662" i="3" s="1"/>
  <c r="Q3661" i="3"/>
  <c r="P3661" i="3"/>
  <c r="O3661" i="3"/>
  <c r="N3661" i="3"/>
  <c r="M3661" i="3"/>
  <c r="K3661" i="3"/>
  <c r="I3661" i="3"/>
  <c r="L3661" i="3" s="1"/>
  <c r="Q3660" i="3"/>
  <c r="P3660" i="3"/>
  <c r="O3660" i="3"/>
  <c r="N3660" i="3"/>
  <c r="M3660" i="3"/>
  <c r="K3660" i="3"/>
  <c r="I3660" i="3"/>
  <c r="Q3659" i="3"/>
  <c r="P3659" i="3"/>
  <c r="O3659" i="3"/>
  <c r="N3659" i="3"/>
  <c r="M3659" i="3"/>
  <c r="K3659" i="3"/>
  <c r="I3659" i="3"/>
  <c r="L3659" i="3" s="1"/>
  <c r="Q3658" i="3"/>
  <c r="P3658" i="3"/>
  <c r="O3658" i="3"/>
  <c r="N3658" i="3"/>
  <c r="M3658" i="3"/>
  <c r="K3658" i="3"/>
  <c r="I3658" i="3"/>
  <c r="Q3657" i="3"/>
  <c r="P3657" i="3"/>
  <c r="O3657" i="3"/>
  <c r="N3657" i="3"/>
  <c r="M3657" i="3"/>
  <c r="K3657" i="3"/>
  <c r="I3657" i="3"/>
  <c r="Q3656" i="3"/>
  <c r="P3656" i="3"/>
  <c r="O3656" i="3"/>
  <c r="N3656" i="3"/>
  <c r="M3656" i="3"/>
  <c r="K3656" i="3"/>
  <c r="I3656" i="3"/>
  <c r="Q3655" i="3"/>
  <c r="P3655" i="3"/>
  <c r="O3655" i="3"/>
  <c r="N3655" i="3"/>
  <c r="M3655" i="3"/>
  <c r="K3655" i="3"/>
  <c r="I3655" i="3"/>
  <c r="J3655" i="3" s="1"/>
  <c r="Q3654" i="3"/>
  <c r="P3654" i="3"/>
  <c r="O3654" i="3"/>
  <c r="N3654" i="3"/>
  <c r="M3654" i="3"/>
  <c r="K3654" i="3"/>
  <c r="I3654" i="3"/>
  <c r="L3654" i="3" s="1"/>
  <c r="Q3653" i="3"/>
  <c r="P3653" i="3"/>
  <c r="O3653" i="3"/>
  <c r="N3653" i="3"/>
  <c r="M3653" i="3"/>
  <c r="K3653" i="3"/>
  <c r="I3653" i="3"/>
  <c r="L3653" i="3" s="1"/>
  <c r="Q3652" i="3"/>
  <c r="P3652" i="3"/>
  <c r="O3652" i="3"/>
  <c r="N3652" i="3"/>
  <c r="M3652" i="3"/>
  <c r="K3652" i="3"/>
  <c r="I3652" i="3"/>
  <c r="J3652" i="3" s="1"/>
  <c r="Q3651" i="3"/>
  <c r="P3651" i="3"/>
  <c r="O3651" i="3"/>
  <c r="N3651" i="3"/>
  <c r="M3651" i="3"/>
  <c r="K3651" i="3"/>
  <c r="I3651" i="3"/>
  <c r="J3651" i="3" s="1"/>
  <c r="Q3650" i="3"/>
  <c r="P3650" i="3"/>
  <c r="O3650" i="3"/>
  <c r="N3650" i="3"/>
  <c r="M3650" i="3"/>
  <c r="K3650" i="3"/>
  <c r="I3650" i="3"/>
  <c r="Q3649" i="3"/>
  <c r="P3649" i="3"/>
  <c r="O3649" i="3"/>
  <c r="N3649" i="3"/>
  <c r="M3649" i="3"/>
  <c r="K3649" i="3"/>
  <c r="I3649" i="3"/>
  <c r="Q3648" i="3"/>
  <c r="P3648" i="3"/>
  <c r="O3648" i="3"/>
  <c r="N3648" i="3"/>
  <c r="M3648" i="3"/>
  <c r="K3648" i="3"/>
  <c r="I3648" i="3"/>
  <c r="L3648" i="3" s="1"/>
  <c r="Q3647" i="3"/>
  <c r="P3647" i="3"/>
  <c r="O3647" i="3"/>
  <c r="N3647" i="3"/>
  <c r="M3647" i="3"/>
  <c r="K3647" i="3"/>
  <c r="I3647" i="3"/>
  <c r="Q3646" i="3"/>
  <c r="P3646" i="3"/>
  <c r="O3646" i="3"/>
  <c r="N3646" i="3"/>
  <c r="M3646" i="3"/>
  <c r="K3646" i="3"/>
  <c r="I3646" i="3"/>
  <c r="L3646" i="3" s="1"/>
  <c r="Q3645" i="3"/>
  <c r="P3645" i="3"/>
  <c r="O3645" i="3"/>
  <c r="N3645" i="3"/>
  <c r="M3645" i="3"/>
  <c r="K3645" i="3"/>
  <c r="I3645" i="3"/>
  <c r="L3645" i="3" s="1"/>
  <c r="Q3644" i="3"/>
  <c r="P3644" i="3"/>
  <c r="O3644" i="3"/>
  <c r="N3644" i="3"/>
  <c r="M3644" i="3"/>
  <c r="K3644" i="3"/>
  <c r="I3644" i="3"/>
  <c r="J3644" i="3" s="1"/>
  <c r="Q3643" i="3"/>
  <c r="P3643" i="3"/>
  <c r="O3643" i="3"/>
  <c r="N3643" i="3"/>
  <c r="M3643" i="3"/>
  <c r="K3643" i="3"/>
  <c r="I3643" i="3"/>
  <c r="J3643" i="3" s="1"/>
  <c r="Q3642" i="3"/>
  <c r="P3642" i="3"/>
  <c r="O3642" i="3"/>
  <c r="N3642" i="3"/>
  <c r="M3642" i="3"/>
  <c r="K3642" i="3"/>
  <c r="I3642" i="3"/>
  <c r="Q3641" i="3"/>
  <c r="P3641" i="3"/>
  <c r="O3641" i="3"/>
  <c r="N3641" i="3"/>
  <c r="M3641" i="3"/>
  <c r="K3641" i="3"/>
  <c r="I3641" i="3"/>
  <c r="J3641" i="3" s="1"/>
  <c r="Q3640" i="3"/>
  <c r="P3640" i="3"/>
  <c r="O3640" i="3"/>
  <c r="N3640" i="3"/>
  <c r="M3640" i="3"/>
  <c r="K3640" i="3"/>
  <c r="I3640" i="3"/>
  <c r="L3640" i="3" s="1"/>
  <c r="Q3639" i="3"/>
  <c r="P3639" i="3"/>
  <c r="O3639" i="3"/>
  <c r="N3639" i="3"/>
  <c r="M3639" i="3"/>
  <c r="K3639" i="3"/>
  <c r="I3639" i="3"/>
  <c r="J3639" i="3" s="1"/>
  <c r="Q3638" i="3"/>
  <c r="P3638" i="3"/>
  <c r="O3638" i="3"/>
  <c r="N3638" i="3"/>
  <c r="M3638" i="3"/>
  <c r="K3638" i="3"/>
  <c r="I3638" i="3"/>
  <c r="J3638" i="3" s="1"/>
  <c r="Q3637" i="3"/>
  <c r="P3637" i="3"/>
  <c r="O3637" i="3"/>
  <c r="N3637" i="3"/>
  <c r="M3637" i="3"/>
  <c r="K3637" i="3"/>
  <c r="I3637" i="3"/>
  <c r="J3637" i="3" s="1"/>
  <c r="Q3636" i="3"/>
  <c r="P3636" i="3"/>
  <c r="O3636" i="3"/>
  <c r="N3636" i="3"/>
  <c r="M3636" i="3"/>
  <c r="K3636" i="3"/>
  <c r="I3636" i="3"/>
  <c r="J3636" i="3" s="1"/>
  <c r="Q3635" i="3"/>
  <c r="P3635" i="3"/>
  <c r="O3635" i="3"/>
  <c r="N3635" i="3"/>
  <c r="M3635" i="3"/>
  <c r="K3635" i="3"/>
  <c r="I3635" i="3"/>
  <c r="L3635" i="3" s="1"/>
  <c r="Q3634" i="3"/>
  <c r="P3634" i="3"/>
  <c r="O3634" i="3"/>
  <c r="N3634" i="3"/>
  <c r="M3634" i="3"/>
  <c r="K3634" i="3"/>
  <c r="I3634" i="3"/>
  <c r="Q3633" i="3"/>
  <c r="P3633" i="3"/>
  <c r="O3633" i="3"/>
  <c r="N3633" i="3"/>
  <c r="M3633" i="3"/>
  <c r="K3633" i="3"/>
  <c r="I3633" i="3"/>
  <c r="L3633" i="3" s="1"/>
  <c r="Q3632" i="3"/>
  <c r="P3632" i="3"/>
  <c r="O3632" i="3"/>
  <c r="N3632" i="3"/>
  <c r="M3632" i="3"/>
  <c r="K3632" i="3"/>
  <c r="I3632" i="3"/>
  <c r="L3632" i="3" s="1"/>
  <c r="Q3631" i="3"/>
  <c r="P3631" i="3"/>
  <c r="O3631" i="3"/>
  <c r="N3631" i="3"/>
  <c r="M3631" i="3"/>
  <c r="K3631" i="3"/>
  <c r="I3631" i="3"/>
  <c r="J3631" i="3" s="1"/>
  <c r="Q3630" i="3"/>
  <c r="P3630" i="3"/>
  <c r="O3630" i="3"/>
  <c r="N3630" i="3"/>
  <c r="M3630" i="3"/>
  <c r="K3630" i="3"/>
  <c r="I3630" i="3"/>
  <c r="J3630" i="3" s="1"/>
  <c r="Q3629" i="3"/>
  <c r="P3629" i="3"/>
  <c r="O3629" i="3"/>
  <c r="N3629" i="3"/>
  <c r="M3629" i="3"/>
  <c r="K3629" i="3"/>
  <c r="I3629" i="3"/>
  <c r="J3629" i="3" s="1"/>
  <c r="Q3628" i="3"/>
  <c r="P3628" i="3"/>
  <c r="O3628" i="3"/>
  <c r="N3628" i="3"/>
  <c r="M3628" i="3"/>
  <c r="K3628" i="3"/>
  <c r="I3628" i="3"/>
  <c r="Q3627" i="3"/>
  <c r="P3627" i="3"/>
  <c r="O3627" i="3"/>
  <c r="N3627" i="3"/>
  <c r="M3627" i="3"/>
  <c r="K3627" i="3"/>
  <c r="I3627" i="3"/>
  <c r="Q3626" i="3"/>
  <c r="P3626" i="3"/>
  <c r="O3626" i="3"/>
  <c r="N3626" i="3"/>
  <c r="M3626" i="3"/>
  <c r="K3626" i="3"/>
  <c r="I3626" i="3"/>
  <c r="Q3625" i="3"/>
  <c r="P3625" i="3"/>
  <c r="O3625" i="3"/>
  <c r="N3625" i="3"/>
  <c r="M3625" i="3"/>
  <c r="K3625" i="3"/>
  <c r="I3625" i="3"/>
  <c r="L3625" i="3" s="1"/>
  <c r="Q3624" i="3"/>
  <c r="P3624" i="3"/>
  <c r="O3624" i="3"/>
  <c r="N3624" i="3"/>
  <c r="M3624" i="3"/>
  <c r="K3624" i="3"/>
  <c r="I3624" i="3"/>
  <c r="L3624" i="3" s="1"/>
  <c r="Q3623" i="3"/>
  <c r="P3623" i="3"/>
  <c r="O3623" i="3"/>
  <c r="N3623" i="3"/>
  <c r="M3623" i="3"/>
  <c r="K3623" i="3"/>
  <c r="I3623" i="3"/>
  <c r="L3623" i="3" s="1"/>
  <c r="Q3622" i="3"/>
  <c r="P3622" i="3"/>
  <c r="O3622" i="3"/>
  <c r="N3622" i="3"/>
  <c r="M3622" i="3"/>
  <c r="K3622" i="3"/>
  <c r="I3622" i="3"/>
  <c r="Q3621" i="3"/>
  <c r="P3621" i="3"/>
  <c r="O3621" i="3"/>
  <c r="N3621" i="3"/>
  <c r="M3621" i="3"/>
  <c r="K3621" i="3"/>
  <c r="I3621" i="3"/>
  <c r="Q3620" i="3"/>
  <c r="P3620" i="3"/>
  <c r="O3620" i="3"/>
  <c r="N3620" i="3"/>
  <c r="M3620" i="3"/>
  <c r="K3620" i="3"/>
  <c r="I3620" i="3"/>
  <c r="J3620" i="3" s="1"/>
  <c r="Q3619" i="3"/>
  <c r="P3619" i="3"/>
  <c r="O3619" i="3"/>
  <c r="N3619" i="3"/>
  <c r="M3619" i="3"/>
  <c r="K3619" i="3"/>
  <c r="I3619" i="3"/>
  <c r="Q3618" i="3"/>
  <c r="P3618" i="3"/>
  <c r="O3618" i="3"/>
  <c r="N3618" i="3"/>
  <c r="M3618" i="3"/>
  <c r="K3618" i="3"/>
  <c r="I3618" i="3"/>
  <c r="Q3617" i="3"/>
  <c r="P3617" i="3"/>
  <c r="O3617" i="3"/>
  <c r="N3617" i="3"/>
  <c r="M3617" i="3"/>
  <c r="K3617" i="3"/>
  <c r="I3617" i="3"/>
  <c r="Q3616" i="3"/>
  <c r="P3616" i="3"/>
  <c r="O3616" i="3"/>
  <c r="N3616" i="3"/>
  <c r="M3616" i="3"/>
  <c r="K3616" i="3"/>
  <c r="I3616" i="3"/>
  <c r="Q3615" i="3"/>
  <c r="P3615" i="3"/>
  <c r="O3615" i="3"/>
  <c r="N3615" i="3"/>
  <c r="M3615" i="3"/>
  <c r="K3615" i="3"/>
  <c r="I3615" i="3"/>
  <c r="L3615" i="3" s="1"/>
  <c r="Q3614" i="3"/>
  <c r="P3614" i="3"/>
  <c r="O3614" i="3"/>
  <c r="N3614" i="3"/>
  <c r="M3614" i="3"/>
  <c r="K3614" i="3"/>
  <c r="I3614" i="3"/>
  <c r="L3614" i="3" s="1"/>
  <c r="Q3613" i="3"/>
  <c r="P3613" i="3"/>
  <c r="O3613" i="3"/>
  <c r="N3613" i="3"/>
  <c r="M3613" i="3"/>
  <c r="K3613" i="3"/>
  <c r="I3613" i="3"/>
  <c r="Q3612" i="3"/>
  <c r="P3612" i="3"/>
  <c r="O3612" i="3"/>
  <c r="N3612" i="3"/>
  <c r="M3612" i="3"/>
  <c r="K3612" i="3"/>
  <c r="I3612" i="3"/>
  <c r="Q3611" i="3"/>
  <c r="P3611" i="3"/>
  <c r="O3611" i="3"/>
  <c r="N3611" i="3"/>
  <c r="M3611" i="3"/>
  <c r="K3611" i="3"/>
  <c r="I3611" i="3"/>
  <c r="Q3610" i="3"/>
  <c r="P3610" i="3"/>
  <c r="O3610" i="3"/>
  <c r="N3610" i="3"/>
  <c r="M3610" i="3"/>
  <c r="K3610" i="3"/>
  <c r="I3610" i="3"/>
  <c r="Q3609" i="3"/>
  <c r="P3609" i="3"/>
  <c r="O3609" i="3"/>
  <c r="N3609" i="3"/>
  <c r="M3609" i="3"/>
  <c r="K3609" i="3"/>
  <c r="I3609" i="3"/>
  <c r="L3609" i="3" s="1"/>
  <c r="Q3608" i="3"/>
  <c r="P3608" i="3"/>
  <c r="O3608" i="3"/>
  <c r="N3608" i="3"/>
  <c r="M3608" i="3"/>
  <c r="K3608" i="3"/>
  <c r="I3608" i="3"/>
  <c r="L3608" i="3" s="1"/>
  <c r="Q3607" i="3"/>
  <c r="P3607" i="3"/>
  <c r="O3607" i="3"/>
  <c r="N3607" i="3"/>
  <c r="M3607" i="3"/>
  <c r="K3607" i="3"/>
  <c r="I3607" i="3"/>
  <c r="L3607" i="3" s="1"/>
  <c r="Q3606" i="3"/>
  <c r="P3606" i="3"/>
  <c r="O3606" i="3"/>
  <c r="N3606" i="3"/>
  <c r="M3606" i="3"/>
  <c r="K3606" i="3"/>
  <c r="I3606" i="3"/>
  <c r="Q3605" i="3"/>
  <c r="P3605" i="3"/>
  <c r="O3605" i="3"/>
  <c r="N3605" i="3"/>
  <c r="M3605" i="3"/>
  <c r="K3605" i="3"/>
  <c r="I3605" i="3"/>
  <c r="J3605" i="3" s="1"/>
  <c r="Q3604" i="3"/>
  <c r="P3604" i="3"/>
  <c r="O3604" i="3"/>
  <c r="N3604" i="3"/>
  <c r="M3604" i="3"/>
  <c r="K3604" i="3"/>
  <c r="I3604" i="3"/>
  <c r="J3604" i="3" s="1"/>
  <c r="Q3603" i="3"/>
  <c r="P3603" i="3"/>
  <c r="O3603" i="3"/>
  <c r="N3603" i="3"/>
  <c r="M3603" i="3"/>
  <c r="K3603" i="3"/>
  <c r="I3603" i="3"/>
  <c r="J3603" i="3" s="1"/>
  <c r="Q3602" i="3"/>
  <c r="P3602" i="3"/>
  <c r="O3602" i="3"/>
  <c r="N3602" i="3"/>
  <c r="M3602" i="3"/>
  <c r="K3602" i="3"/>
  <c r="I3602" i="3"/>
  <c r="Q3601" i="3"/>
  <c r="P3601" i="3"/>
  <c r="O3601" i="3"/>
  <c r="N3601" i="3"/>
  <c r="M3601" i="3"/>
  <c r="K3601" i="3"/>
  <c r="I3601" i="3"/>
  <c r="Q3600" i="3"/>
  <c r="P3600" i="3"/>
  <c r="O3600" i="3"/>
  <c r="N3600" i="3"/>
  <c r="M3600" i="3"/>
  <c r="K3600" i="3"/>
  <c r="I3600" i="3"/>
  <c r="Q3599" i="3"/>
  <c r="P3599" i="3"/>
  <c r="O3599" i="3"/>
  <c r="N3599" i="3"/>
  <c r="M3599" i="3"/>
  <c r="K3599" i="3"/>
  <c r="I3599" i="3"/>
  <c r="L3599" i="3" s="1"/>
  <c r="Q3598" i="3"/>
  <c r="P3598" i="3"/>
  <c r="O3598" i="3"/>
  <c r="N3598" i="3"/>
  <c r="M3598" i="3"/>
  <c r="K3598" i="3"/>
  <c r="I3598" i="3"/>
  <c r="L3598" i="3" s="1"/>
  <c r="Q3597" i="3"/>
  <c r="P3597" i="3"/>
  <c r="O3597" i="3"/>
  <c r="N3597" i="3"/>
  <c r="M3597" i="3"/>
  <c r="K3597" i="3"/>
  <c r="I3597" i="3"/>
  <c r="J3597" i="3" s="1"/>
  <c r="Q3596" i="3"/>
  <c r="P3596" i="3"/>
  <c r="O3596" i="3"/>
  <c r="N3596" i="3"/>
  <c r="M3596" i="3"/>
  <c r="K3596" i="3"/>
  <c r="I3596" i="3"/>
  <c r="Q3595" i="3"/>
  <c r="P3595" i="3"/>
  <c r="O3595" i="3"/>
  <c r="N3595" i="3"/>
  <c r="M3595" i="3"/>
  <c r="K3595" i="3"/>
  <c r="I3595" i="3"/>
  <c r="Q3594" i="3"/>
  <c r="P3594" i="3"/>
  <c r="O3594" i="3"/>
  <c r="N3594" i="3"/>
  <c r="M3594" i="3"/>
  <c r="K3594" i="3"/>
  <c r="I3594" i="3"/>
  <c r="Q3593" i="3"/>
  <c r="P3593" i="3"/>
  <c r="O3593" i="3"/>
  <c r="N3593" i="3"/>
  <c r="M3593" i="3"/>
  <c r="K3593" i="3"/>
  <c r="I3593" i="3"/>
  <c r="L3593" i="3" s="1"/>
  <c r="Q3592" i="3"/>
  <c r="P3592" i="3"/>
  <c r="O3592" i="3"/>
  <c r="N3592" i="3"/>
  <c r="M3592" i="3"/>
  <c r="K3592" i="3"/>
  <c r="I3592" i="3"/>
  <c r="L3592" i="3" s="1"/>
  <c r="Q3591" i="3"/>
  <c r="P3591" i="3"/>
  <c r="O3591" i="3"/>
  <c r="N3591" i="3"/>
  <c r="M3591" i="3"/>
  <c r="K3591" i="3"/>
  <c r="I3591" i="3"/>
  <c r="L3591" i="3" s="1"/>
  <c r="Q3590" i="3"/>
  <c r="P3590" i="3"/>
  <c r="O3590" i="3"/>
  <c r="N3590" i="3"/>
  <c r="M3590" i="3"/>
  <c r="K3590" i="3"/>
  <c r="I3590" i="3"/>
  <c r="J3590" i="3" s="1"/>
  <c r="Q3589" i="3"/>
  <c r="P3589" i="3"/>
  <c r="O3589" i="3"/>
  <c r="N3589" i="3"/>
  <c r="M3589" i="3"/>
  <c r="K3589" i="3"/>
  <c r="I3589" i="3"/>
  <c r="J3589" i="3" s="1"/>
  <c r="Q3588" i="3"/>
  <c r="P3588" i="3"/>
  <c r="O3588" i="3"/>
  <c r="N3588" i="3"/>
  <c r="M3588" i="3"/>
  <c r="K3588" i="3"/>
  <c r="I3588" i="3"/>
  <c r="Q3587" i="3"/>
  <c r="P3587" i="3"/>
  <c r="O3587" i="3"/>
  <c r="N3587" i="3"/>
  <c r="M3587" i="3"/>
  <c r="K3587" i="3"/>
  <c r="I3587" i="3"/>
  <c r="L3587" i="3" s="1"/>
  <c r="Q3586" i="3"/>
  <c r="P3586" i="3"/>
  <c r="O3586" i="3"/>
  <c r="N3586" i="3"/>
  <c r="M3586" i="3"/>
  <c r="K3586" i="3"/>
  <c r="I3586" i="3"/>
  <c r="Q3585" i="3"/>
  <c r="P3585" i="3"/>
  <c r="O3585" i="3"/>
  <c r="N3585" i="3"/>
  <c r="M3585" i="3"/>
  <c r="K3585" i="3"/>
  <c r="I3585" i="3"/>
  <c r="Q3584" i="3"/>
  <c r="P3584" i="3"/>
  <c r="O3584" i="3"/>
  <c r="N3584" i="3"/>
  <c r="M3584" i="3"/>
  <c r="K3584" i="3"/>
  <c r="I3584" i="3"/>
  <c r="Q3583" i="3"/>
  <c r="P3583" i="3"/>
  <c r="O3583" i="3"/>
  <c r="N3583" i="3"/>
  <c r="M3583" i="3"/>
  <c r="K3583" i="3"/>
  <c r="I3583" i="3"/>
  <c r="L3583" i="3" s="1"/>
  <c r="Q3582" i="3"/>
  <c r="P3582" i="3"/>
  <c r="O3582" i="3"/>
  <c r="N3582" i="3"/>
  <c r="M3582" i="3"/>
  <c r="K3582" i="3"/>
  <c r="I3582" i="3"/>
  <c r="L3582" i="3" s="1"/>
  <c r="Q3581" i="3"/>
  <c r="P3581" i="3"/>
  <c r="O3581" i="3"/>
  <c r="N3581" i="3"/>
  <c r="M3581" i="3"/>
  <c r="K3581" i="3"/>
  <c r="I3581" i="3"/>
  <c r="Q3580" i="3"/>
  <c r="P3580" i="3"/>
  <c r="O3580" i="3"/>
  <c r="N3580" i="3"/>
  <c r="M3580" i="3"/>
  <c r="K3580" i="3"/>
  <c r="I3580" i="3"/>
  <c r="Q3579" i="3"/>
  <c r="P3579" i="3"/>
  <c r="O3579" i="3"/>
  <c r="N3579" i="3"/>
  <c r="M3579" i="3"/>
  <c r="K3579" i="3"/>
  <c r="I3579" i="3"/>
  <c r="Q3578" i="3"/>
  <c r="P3578" i="3"/>
  <c r="O3578" i="3"/>
  <c r="N3578" i="3"/>
  <c r="M3578" i="3"/>
  <c r="K3578" i="3"/>
  <c r="I3578" i="3"/>
  <c r="Q3577" i="3"/>
  <c r="P3577" i="3"/>
  <c r="O3577" i="3"/>
  <c r="N3577" i="3"/>
  <c r="M3577" i="3"/>
  <c r="K3577" i="3"/>
  <c r="I3577" i="3"/>
  <c r="Q3576" i="3"/>
  <c r="P3576" i="3"/>
  <c r="O3576" i="3"/>
  <c r="N3576" i="3"/>
  <c r="M3576" i="3"/>
  <c r="K3576" i="3"/>
  <c r="I3576" i="3"/>
  <c r="Q3575" i="3"/>
  <c r="P3575" i="3"/>
  <c r="O3575" i="3"/>
  <c r="N3575" i="3"/>
  <c r="M3575" i="3"/>
  <c r="K3575" i="3"/>
  <c r="I3575" i="3"/>
  <c r="L3575" i="3" s="1"/>
  <c r="Q3574" i="3"/>
  <c r="P3574" i="3"/>
  <c r="O3574" i="3"/>
  <c r="N3574" i="3"/>
  <c r="M3574" i="3"/>
  <c r="K3574" i="3"/>
  <c r="I3574" i="3"/>
  <c r="L3574" i="3" s="1"/>
  <c r="Q3573" i="3"/>
  <c r="P3573" i="3"/>
  <c r="O3573" i="3"/>
  <c r="N3573" i="3"/>
  <c r="M3573" i="3"/>
  <c r="K3573" i="3"/>
  <c r="I3573" i="3"/>
  <c r="Q3572" i="3"/>
  <c r="P3572" i="3"/>
  <c r="O3572" i="3"/>
  <c r="N3572" i="3"/>
  <c r="M3572" i="3"/>
  <c r="K3572" i="3"/>
  <c r="I3572" i="3"/>
  <c r="Q3571" i="3"/>
  <c r="P3571" i="3"/>
  <c r="O3571" i="3"/>
  <c r="N3571" i="3"/>
  <c r="M3571" i="3"/>
  <c r="K3571" i="3"/>
  <c r="I3571" i="3"/>
  <c r="Q3570" i="3"/>
  <c r="P3570" i="3"/>
  <c r="O3570" i="3"/>
  <c r="N3570" i="3"/>
  <c r="M3570" i="3"/>
  <c r="K3570" i="3"/>
  <c r="I3570" i="3"/>
  <c r="L3570" i="3" s="1"/>
  <c r="Q3569" i="3"/>
  <c r="P3569" i="3"/>
  <c r="O3569" i="3"/>
  <c r="N3569" i="3"/>
  <c r="M3569" i="3"/>
  <c r="K3569" i="3"/>
  <c r="I3569" i="3"/>
  <c r="Q3568" i="3"/>
  <c r="P3568" i="3"/>
  <c r="O3568" i="3"/>
  <c r="N3568" i="3"/>
  <c r="M3568" i="3"/>
  <c r="K3568" i="3"/>
  <c r="I3568" i="3"/>
  <c r="Q3567" i="3"/>
  <c r="P3567" i="3"/>
  <c r="O3567" i="3"/>
  <c r="N3567" i="3"/>
  <c r="M3567" i="3"/>
  <c r="K3567" i="3"/>
  <c r="I3567" i="3"/>
  <c r="L3567" i="3" s="1"/>
  <c r="Q3566" i="3"/>
  <c r="P3566" i="3"/>
  <c r="O3566" i="3"/>
  <c r="N3566" i="3"/>
  <c r="M3566" i="3"/>
  <c r="K3566" i="3"/>
  <c r="I3566" i="3"/>
  <c r="L3566" i="3" s="1"/>
  <c r="Q3565" i="3"/>
  <c r="P3565" i="3"/>
  <c r="O3565" i="3"/>
  <c r="N3565" i="3"/>
  <c r="M3565" i="3"/>
  <c r="K3565" i="3"/>
  <c r="I3565" i="3"/>
  <c r="Q3564" i="3"/>
  <c r="P3564" i="3"/>
  <c r="O3564" i="3"/>
  <c r="N3564" i="3"/>
  <c r="M3564" i="3"/>
  <c r="K3564" i="3"/>
  <c r="I3564" i="3"/>
  <c r="Q3563" i="3"/>
  <c r="P3563" i="3"/>
  <c r="O3563" i="3"/>
  <c r="N3563" i="3"/>
  <c r="M3563" i="3"/>
  <c r="K3563" i="3"/>
  <c r="I3563" i="3"/>
  <c r="Q3562" i="3"/>
  <c r="P3562" i="3"/>
  <c r="O3562" i="3"/>
  <c r="N3562" i="3"/>
  <c r="M3562" i="3"/>
  <c r="K3562" i="3"/>
  <c r="I3562" i="3"/>
  <c r="Q3561" i="3"/>
  <c r="P3561" i="3"/>
  <c r="O3561" i="3"/>
  <c r="N3561" i="3"/>
  <c r="M3561" i="3"/>
  <c r="K3561" i="3"/>
  <c r="I3561" i="3"/>
  <c r="Q3560" i="3"/>
  <c r="P3560" i="3"/>
  <c r="O3560" i="3"/>
  <c r="N3560" i="3"/>
  <c r="M3560" i="3"/>
  <c r="K3560" i="3"/>
  <c r="I3560" i="3"/>
  <c r="L3560" i="3" s="1"/>
  <c r="Q3559" i="3"/>
  <c r="P3559" i="3"/>
  <c r="O3559" i="3"/>
  <c r="N3559" i="3"/>
  <c r="M3559" i="3"/>
  <c r="K3559" i="3"/>
  <c r="I3559" i="3"/>
  <c r="L3559" i="3" s="1"/>
  <c r="Q3558" i="3"/>
  <c r="P3558" i="3"/>
  <c r="O3558" i="3"/>
  <c r="N3558" i="3"/>
  <c r="M3558" i="3"/>
  <c r="K3558" i="3"/>
  <c r="I3558" i="3"/>
  <c r="L3558" i="3" s="1"/>
  <c r="Q3557" i="3"/>
  <c r="P3557" i="3"/>
  <c r="O3557" i="3"/>
  <c r="N3557" i="3"/>
  <c r="M3557" i="3"/>
  <c r="K3557" i="3"/>
  <c r="I3557" i="3"/>
  <c r="Q3556" i="3"/>
  <c r="P3556" i="3"/>
  <c r="O3556" i="3"/>
  <c r="N3556" i="3"/>
  <c r="M3556" i="3"/>
  <c r="K3556" i="3"/>
  <c r="I3556" i="3"/>
  <c r="Q3555" i="3"/>
  <c r="P3555" i="3"/>
  <c r="O3555" i="3"/>
  <c r="N3555" i="3"/>
  <c r="M3555" i="3"/>
  <c r="K3555" i="3"/>
  <c r="I3555" i="3"/>
  <c r="Q3554" i="3"/>
  <c r="P3554" i="3"/>
  <c r="O3554" i="3"/>
  <c r="N3554" i="3"/>
  <c r="M3554" i="3"/>
  <c r="K3554" i="3"/>
  <c r="I3554" i="3"/>
  <c r="L3554" i="3" s="1"/>
  <c r="Q3553" i="3"/>
  <c r="P3553" i="3"/>
  <c r="O3553" i="3"/>
  <c r="N3553" i="3"/>
  <c r="M3553" i="3"/>
  <c r="K3553" i="3"/>
  <c r="I3553" i="3"/>
  <c r="Q3552" i="3"/>
  <c r="P3552" i="3"/>
  <c r="O3552" i="3"/>
  <c r="N3552" i="3"/>
  <c r="M3552" i="3"/>
  <c r="K3552" i="3"/>
  <c r="I3552" i="3"/>
  <c r="Q3551" i="3"/>
  <c r="P3551" i="3"/>
  <c r="O3551" i="3"/>
  <c r="N3551" i="3"/>
  <c r="M3551" i="3"/>
  <c r="K3551" i="3"/>
  <c r="I3551" i="3"/>
  <c r="L3551" i="3" s="1"/>
  <c r="Q3550" i="3"/>
  <c r="P3550" i="3"/>
  <c r="O3550" i="3"/>
  <c r="N3550" i="3"/>
  <c r="M3550" i="3"/>
  <c r="K3550" i="3"/>
  <c r="I3550" i="3"/>
  <c r="L3550" i="3" s="1"/>
  <c r="Q3549" i="3"/>
  <c r="P3549" i="3"/>
  <c r="O3549" i="3"/>
  <c r="N3549" i="3"/>
  <c r="M3549" i="3"/>
  <c r="K3549" i="3"/>
  <c r="I3549" i="3"/>
  <c r="Q3548" i="3"/>
  <c r="P3548" i="3"/>
  <c r="O3548" i="3"/>
  <c r="N3548" i="3"/>
  <c r="M3548" i="3"/>
  <c r="K3548" i="3"/>
  <c r="I3548" i="3"/>
  <c r="Q3547" i="3"/>
  <c r="P3547" i="3"/>
  <c r="O3547" i="3"/>
  <c r="N3547" i="3"/>
  <c r="M3547" i="3"/>
  <c r="K3547" i="3"/>
  <c r="I3547" i="3"/>
  <c r="Q3546" i="3"/>
  <c r="P3546" i="3"/>
  <c r="O3546" i="3"/>
  <c r="N3546" i="3"/>
  <c r="M3546" i="3"/>
  <c r="K3546" i="3"/>
  <c r="I3546" i="3"/>
  <c r="Q3545" i="3"/>
  <c r="P3545" i="3"/>
  <c r="O3545" i="3"/>
  <c r="N3545" i="3"/>
  <c r="M3545" i="3"/>
  <c r="K3545" i="3"/>
  <c r="I3545" i="3"/>
  <c r="Q3544" i="3"/>
  <c r="P3544" i="3"/>
  <c r="O3544" i="3"/>
  <c r="N3544" i="3"/>
  <c r="M3544" i="3"/>
  <c r="K3544" i="3"/>
  <c r="I3544" i="3"/>
  <c r="Q3543" i="3"/>
  <c r="P3543" i="3"/>
  <c r="O3543" i="3"/>
  <c r="N3543" i="3"/>
  <c r="M3543" i="3"/>
  <c r="K3543" i="3"/>
  <c r="I3543" i="3"/>
  <c r="L3543" i="3" s="1"/>
  <c r="Q3542" i="3"/>
  <c r="P3542" i="3"/>
  <c r="O3542" i="3"/>
  <c r="N3542" i="3"/>
  <c r="M3542" i="3"/>
  <c r="K3542" i="3"/>
  <c r="I3542" i="3"/>
  <c r="L3542" i="3" s="1"/>
  <c r="Q3541" i="3"/>
  <c r="P3541" i="3"/>
  <c r="O3541" i="3"/>
  <c r="N3541" i="3"/>
  <c r="M3541" i="3"/>
  <c r="K3541" i="3"/>
  <c r="I3541" i="3"/>
  <c r="Q3540" i="3"/>
  <c r="P3540" i="3"/>
  <c r="O3540" i="3"/>
  <c r="N3540" i="3"/>
  <c r="M3540" i="3"/>
  <c r="K3540" i="3"/>
  <c r="I3540" i="3"/>
  <c r="Q3539" i="3"/>
  <c r="P3539" i="3"/>
  <c r="O3539" i="3"/>
  <c r="N3539" i="3"/>
  <c r="M3539" i="3"/>
  <c r="K3539" i="3"/>
  <c r="I3539" i="3"/>
  <c r="Q3538" i="3"/>
  <c r="P3538" i="3"/>
  <c r="O3538" i="3"/>
  <c r="N3538" i="3"/>
  <c r="M3538" i="3"/>
  <c r="K3538" i="3"/>
  <c r="I3538" i="3"/>
  <c r="J3538" i="3" s="1"/>
  <c r="Q3537" i="3"/>
  <c r="P3537" i="3"/>
  <c r="O3537" i="3"/>
  <c r="N3537" i="3"/>
  <c r="M3537" i="3"/>
  <c r="K3537" i="3"/>
  <c r="I3537" i="3"/>
  <c r="Q3536" i="3"/>
  <c r="P3536" i="3"/>
  <c r="O3536" i="3"/>
  <c r="N3536" i="3"/>
  <c r="M3536" i="3"/>
  <c r="K3536" i="3"/>
  <c r="I3536" i="3"/>
  <c r="Q3535" i="3"/>
  <c r="P3535" i="3"/>
  <c r="O3535" i="3"/>
  <c r="N3535" i="3"/>
  <c r="M3535" i="3"/>
  <c r="K3535" i="3"/>
  <c r="I3535" i="3"/>
  <c r="L3535" i="3" s="1"/>
  <c r="Q3534" i="3"/>
  <c r="P3534" i="3"/>
  <c r="O3534" i="3"/>
  <c r="N3534" i="3"/>
  <c r="M3534" i="3"/>
  <c r="K3534" i="3"/>
  <c r="I3534" i="3"/>
  <c r="L3534" i="3" s="1"/>
  <c r="Q3533" i="3"/>
  <c r="P3533" i="3"/>
  <c r="O3533" i="3"/>
  <c r="N3533" i="3"/>
  <c r="M3533" i="3"/>
  <c r="K3533" i="3"/>
  <c r="I3533" i="3"/>
  <c r="Q3532" i="3"/>
  <c r="P3532" i="3"/>
  <c r="O3532" i="3"/>
  <c r="N3532" i="3"/>
  <c r="M3532" i="3"/>
  <c r="K3532" i="3"/>
  <c r="I3532" i="3"/>
  <c r="Q3531" i="3"/>
  <c r="P3531" i="3"/>
  <c r="O3531" i="3"/>
  <c r="N3531" i="3"/>
  <c r="M3531" i="3"/>
  <c r="K3531" i="3"/>
  <c r="I3531" i="3"/>
  <c r="Q3530" i="3"/>
  <c r="P3530" i="3"/>
  <c r="O3530" i="3"/>
  <c r="N3530" i="3"/>
  <c r="M3530" i="3"/>
  <c r="K3530" i="3"/>
  <c r="I3530" i="3"/>
  <c r="Q3529" i="3"/>
  <c r="P3529" i="3"/>
  <c r="O3529" i="3"/>
  <c r="N3529" i="3"/>
  <c r="M3529" i="3"/>
  <c r="K3529" i="3"/>
  <c r="I3529" i="3"/>
  <c r="Q3528" i="3"/>
  <c r="P3528" i="3"/>
  <c r="O3528" i="3"/>
  <c r="N3528" i="3"/>
  <c r="M3528" i="3"/>
  <c r="K3528" i="3"/>
  <c r="I3528" i="3"/>
  <c r="L3528" i="3" s="1"/>
  <c r="Q3527" i="3"/>
  <c r="P3527" i="3"/>
  <c r="O3527" i="3"/>
  <c r="N3527" i="3"/>
  <c r="M3527" i="3"/>
  <c r="K3527" i="3"/>
  <c r="I3527" i="3"/>
  <c r="L3527" i="3" s="1"/>
  <c r="Q3526" i="3"/>
  <c r="P3526" i="3"/>
  <c r="O3526" i="3"/>
  <c r="N3526" i="3"/>
  <c r="M3526" i="3"/>
  <c r="K3526" i="3"/>
  <c r="I3526" i="3"/>
  <c r="L3526" i="3" s="1"/>
  <c r="Q3525" i="3"/>
  <c r="P3525" i="3"/>
  <c r="O3525" i="3"/>
  <c r="N3525" i="3"/>
  <c r="M3525" i="3"/>
  <c r="K3525" i="3"/>
  <c r="I3525" i="3"/>
  <c r="Q3524" i="3"/>
  <c r="P3524" i="3"/>
  <c r="O3524" i="3"/>
  <c r="N3524" i="3"/>
  <c r="M3524" i="3"/>
  <c r="K3524" i="3"/>
  <c r="I3524" i="3"/>
  <c r="Q3523" i="3"/>
  <c r="P3523" i="3"/>
  <c r="O3523" i="3"/>
  <c r="N3523" i="3"/>
  <c r="M3523" i="3"/>
  <c r="K3523" i="3"/>
  <c r="I3523" i="3"/>
  <c r="Q3522" i="3"/>
  <c r="P3522" i="3"/>
  <c r="O3522" i="3"/>
  <c r="N3522" i="3"/>
  <c r="M3522" i="3"/>
  <c r="K3522" i="3"/>
  <c r="I3522" i="3"/>
  <c r="L3522" i="3" s="1"/>
  <c r="Q3521" i="3"/>
  <c r="P3521" i="3"/>
  <c r="O3521" i="3"/>
  <c r="N3521" i="3"/>
  <c r="M3521" i="3"/>
  <c r="K3521" i="3"/>
  <c r="I3521" i="3"/>
  <c r="J3521" i="3" s="1"/>
  <c r="Q3520" i="3"/>
  <c r="P3520" i="3"/>
  <c r="O3520" i="3"/>
  <c r="N3520" i="3"/>
  <c r="M3520" i="3"/>
  <c r="K3520" i="3"/>
  <c r="I3520" i="3"/>
  <c r="J3520" i="3" s="1"/>
  <c r="Q3519" i="3"/>
  <c r="P3519" i="3"/>
  <c r="O3519" i="3"/>
  <c r="N3519" i="3"/>
  <c r="M3519" i="3"/>
  <c r="K3519" i="3"/>
  <c r="I3519" i="3"/>
  <c r="L3519" i="3" s="1"/>
  <c r="Q3518" i="3"/>
  <c r="P3518" i="3"/>
  <c r="O3518" i="3"/>
  <c r="N3518" i="3"/>
  <c r="M3518" i="3"/>
  <c r="K3518" i="3"/>
  <c r="I3518" i="3"/>
  <c r="L3518" i="3" s="1"/>
  <c r="Q3517" i="3"/>
  <c r="P3517" i="3"/>
  <c r="O3517" i="3"/>
  <c r="N3517" i="3"/>
  <c r="M3517" i="3"/>
  <c r="K3517" i="3"/>
  <c r="I3517" i="3"/>
  <c r="Q3516" i="3"/>
  <c r="P3516" i="3"/>
  <c r="O3516" i="3"/>
  <c r="N3516" i="3"/>
  <c r="M3516" i="3"/>
  <c r="K3516" i="3"/>
  <c r="I3516" i="3"/>
  <c r="Q3515" i="3"/>
  <c r="P3515" i="3"/>
  <c r="O3515" i="3"/>
  <c r="N3515" i="3"/>
  <c r="M3515" i="3"/>
  <c r="K3515" i="3"/>
  <c r="I3515" i="3"/>
  <c r="Q3514" i="3"/>
  <c r="P3514" i="3"/>
  <c r="O3514" i="3"/>
  <c r="N3514" i="3"/>
  <c r="M3514" i="3"/>
  <c r="K3514" i="3"/>
  <c r="I3514" i="3"/>
  <c r="J3514" i="3" s="1"/>
  <c r="Q3513" i="3"/>
  <c r="P3513" i="3"/>
  <c r="O3513" i="3"/>
  <c r="N3513" i="3"/>
  <c r="M3513" i="3"/>
  <c r="K3513" i="3"/>
  <c r="I3513" i="3"/>
  <c r="Q3512" i="3"/>
  <c r="P3512" i="3"/>
  <c r="O3512" i="3"/>
  <c r="N3512" i="3"/>
  <c r="M3512" i="3"/>
  <c r="K3512" i="3"/>
  <c r="I3512" i="3"/>
  <c r="Q3511" i="3"/>
  <c r="P3511" i="3"/>
  <c r="O3511" i="3"/>
  <c r="N3511" i="3"/>
  <c r="M3511" i="3"/>
  <c r="K3511" i="3"/>
  <c r="I3511" i="3"/>
  <c r="L3511" i="3" s="1"/>
  <c r="Q3510" i="3"/>
  <c r="P3510" i="3"/>
  <c r="O3510" i="3"/>
  <c r="N3510" i="3"/>
  <c r="M3510" i="3"/>
  <c r="K3510" i="3"/>
  <c r="I3510" i="3"/>
  <c r="L3510" i="3" s="1"/>
  <c r="Q3509" i="3"/>
  <c r="P3509" i="3"/>
  <c r="O3509" i="3"/>
  <c r="N3509" i="3"/>
  <c r="M3509" i="3"/>
  <c r="K3509" i="3"/>
  <c r="I3509" i="3"/>
  <c r="Q3508" i="3"/>
  <c r="P3508" i="3"/>
  <c r="O3508" i="3"/>
  <c r="N3508" i="3"/>
  <c r="M3508" i="3"/>
  <c r="K3508" i="3"/>
  <c r="I3508" i="3"/>
  <c r="Q3507" i="3"/>
  <c r="P3507" i="3"/>
  <c r="O3507" i="3"/>
  <c r="N3507" i="3"/>
  <c r="M3507" i="3"/>
  <c r="K3507" i="3"/>
  <c r="I3507" i="3"/>
  <c r="Q3506" i="3"/>
  <c r="P3506" i="3"/>
  <c r="O3506" i="3"/>
  <c r="N3506" i="3"/>
  <c r="M3506" i="3"/>
  <c r="K3506" i="3"/>
  <c r="I3506" i="3"/>
  <c r="Q3505" i="3"/>
  <c r="P3505" i="3"/>
  <c r="O3505" i="3"/>
  <c r="N3505" i="3"/>
  <c r="M3505" i="3"/>
  <c r="K3505" i="3"/>
  <c r="I3505" i="3"/>
  <c r="Q3504" i="3"/>
  <c r="P3504" i="3"/>
  <c r="O3504" i="3"/>
  <c r="N3504" i="3"/>
  <c r="M3504" i="3"/>
  <c r="K3504" i="3"/>
  <c r="I3504" i="3"/>
  <c r="Q3503" i="3"/>
  <c r="P3503" i="3"/>
  <c r="O3503" i="3"/>
  <c r="N3503" i="3"/>
  <c r="M3503" i="3"/>
  <c r="K3503" i="3"/>
  <c r="I3503" i="3"/>
  <c r="L3503" i="3" s="1"/>
  <c r="Q3502" i="3"/>
  <c r="P3502" i="3"/>
  <c r="O3502" i="3"/>
  <c r="N3502" i="3"/>
  <c r="M3502" i="3"/>
  <c r="K3502" i="3"/>
  <c r="I3502" i="3"/>
  <c r="L3502" i="3" s="1"/>
  <c r="Q3501" i="3"/>
  <c r="P3501" i="3"/>
  <c r="O3501" i="3"/>
  <c r="N3501" i="3"/>
  <c r="M3501" i="3"/>
  <c r="K3501" i="3"/>
  <c r="I3501" i="3"/>
  <c r="Q3500" i="3"/>
  <c r="P3500" i="3"/>
  <c r="O3500" i="3"/>
  <c r="N3500" i="3"/>
  <c r="M3500" i="3"/>
  <c r="K3500" i="3"/>
  <c r="I3500" i="3"/>
  <c r="Q3499" i="3"/>
  <c r="P3499" i="3"/>
  <c r="O3499" i="3"/>
  <c r="N3499" i="3"/>
  <c r="M3499" i="3"/>
  <c r="K3499" i="3"/>
  <c r="I3499" i="3"/>
  <c r="Q3498" i="3"/>
  <c r="P3498" i="3"/>
  <c r="O3498" i="3"/>
  <c r="N3498" i="3"/>
  <c r="M3498" i="3"/>
  <c r="K3498" i="3"/>
  <c r="I3498" i="3"/>
  <c r="Q3497" i="3"/>
  <c r="P3497" i="3"/>
  <c r="O3497" i="3"/>
  <c r="N3497" i="3"/>
  <c r="M3497" i="3"/>
  <c r="K3497" i="3"/>
  <c r="I3497" i="3"/>
  <c r="Q3496" i="3"/>
  <c r="P3496" i="3"/>
  <c r="O3496" i="3"/>
  <c r="N3496" i="3"/>
  <c r="M3496" i="3"/>
  <c r="K3496" i="3"/>
  <c r="I3496" i="3"/>
  <c r="Q3495" i="3"/>
  <c r="P3495" i="3"/>
  <c r="O3495" i="3"/>
  <c r="N3495" i="3"/>
  <c r="M3495" i="3"/>
  <c r="K3495" i="3"/>
  <c r="I3495" i="3"/>
  <c r="L3495" i="3" s="1"/>
  <c r="Q3494" i="3"/>
  <c r="P3494" i="3"/>
  <c r="O3494" i="3"/>
  <c r="N3494" i="3"/>
  <c r="M3494" i="3"/>
  <c r="K3494" i="3"/>
  <c r="I3494" i="3"/>
  <c r="L3494" i="3" s="1"/>
  <c r="Q3493" i="3"/>
  <c r="P3493" i="3"/>
  <c r="O3493" i="3"/>
  <c r="N3493" i="3"/>
  <c r="M3493" i="3"/>
  <c r="K3493" i="3"/>
  <c r="I3493" i="3"/>
  <c r="Q3492" i="3"/>
  <c r="P3492" i="3"/>
  <c r="O3492" i="3"/>
  <c r="N3492" i="3"/>
  <c r="M3492" i="3"/>
  <c r="K3492" i="3"/>
  <c r="I3492" i="3"/>
  <c r="Q3491" i="3"/>
  <c r="P3491" i="3"/>
  <c r="O3491" i="3"/>
  <c r="N3491" i="3"/>
  <c r="M3491" i="3"/>
  <c r="K3491" i="3"/>
  <c r="I3491" i="3"/>
  <c r="Q3490" i="3"/>
  <c r="P3490" i="3"/>
  <c r="O3490" i="3"/>
  <c r="N3490" i="3"/>
  <c r="M3490" i="3"/>
  <c r="K3490" i="3"/>
  <c r="I3490" i="3"/>
  <c r="Q3489" i="3"/>
  <c r="P3489" i="3"/>
  <c r="O3489" i="3"/>
  <c r="N3489" i="3"/>
  <c r="M3489" i="3"/>
  <c r="K3489" i="3"/>
  <c r="I3489" i="3"/>
  <c r="Q3488" i="3"/>
  <c r="P3488" i="3"/>
  <c r="O3488" i="3"/>
  <c r="N3488" i="3"/>
  <c r="M3488" i="3"/>
  <c r="K3488" i="3"/>
  <c r="I3488" i="3"/>
  <c r="Q3487" i="3"/>
  <c r="P3487" i="3"/>
  <c r="O3487" i="3"/>
  <c r="N3487" i="3"/>
  <c r="M3487" i="3"/>
  <c r="K3487" i="3"/>
  <c r="I3487" i="3"/>
  <c r="L3487" i="3" s="1"/>
  <c r="Q3486" i="3"/>
  <c r="P3486" i="3"/>
  <c r="O3486" i="3"/>
  <c r="N3486" i="3"/>
  <c r="M3486" i="3"/>
  <c r="K3486" i="3"/>
  <c r="I3486" i="3"/>
  <c r="L3486" i="3" s="1"/>
  <c r="Q3485" i="3"/>
  <c r="P3485" i="3"/>
  <c r="O3485" i="3"/>
  <c r="N3485" i="3"/>
  <c r="M3485" i="3"/>
  <c r="K3485" i="3"/>
  <c r="I3485" i="3"/>
  <c r="Q3484" i="3"/>
  <c r="P3484" i="3"/>
  <c r="O3484" i="3"/>
  <c r="N3484" i="3"/>
  <c r="M3484" i="3"/>
  <c r="K3484" i="3"/>
  <c r="I3484" i="3"/>
  <c r="Q3483" i="3"/>
  <c r="P3483" i="3"/>
  <c r="O3483" i="3"/>
  <c r="N3483" i="3"/>
  <c r="M3483" i="3"/>
  <c r="K3483" i="3"/>
  <c r="I3483" i="3"/>
  <c r="Q3482" i="3"/>
  <c r="P3482" i="3"/>
  <c r="O3482" i="3"/>
  <c r="N3482" i="3"/>
  <c r="M3482" i="3"/>
  <c r="K3482" i="3"/>
  <c r="I3482" i="3"/>
  <c r="Q3481" i="3"/>
  <c r="P3481" i="3"/>
  <c r="O3481" i="3"/>
  <c r="N3481" i="3"/>
  <c r="M3481" i="3"/>
  <c r="K3481" i="3"/>
  <c r="I3481" i="3"/>
  <c r="Q3480" i="3"/>
  <c r="P3480" i="3"/>
  <c r="O3480" i="3"/>
  <c r="N3480" i="3"/>
  <c r="M3480" i="3"/>
  <c r="K3480" i="3"/>
  <c r="I3480" i="3"/>
  <c r="Q3479" i="3"/>
  <c r="P3479" i="3"/>
  <c r="O3479" i="3"/>
  <c r="N3479" i="3"/>
  <c r="M3479" i="3"/>
  <c r="K3479" i="3"/>
  <c r="I3479" i="3"/>
  <c r="L3479" i="3" s="1"/>
  <c r="Q3478" i="3"/>
  <c r="P3478" i="3"/>
  <c r="O3478" i="3"/>
  <c r="N3478" i="3"/>
  <c r="M3478" i="3"/>
  <c r="K3478" i="3"/>
  <c r="I3478" i="3"/>
  <c r="L3478" i="3" s="1"/>
  <c r="Q3477" i="3"/>
  <c r="P3477" i="3"/>
  <c r="O3477" i="3"/>
  <c r="N3477" i="3"/>
  <c r="M3477" i="3"/>
  <c r="K3477" i="3"/>
  <c r="I3477" i="3"/>
  <c r="Q3476" i="3"/>
  <c r="P3476" i="3"/>
  <c r="O3476" i="3"/>
  <c r="N3476" i="3"/>
  <c r="M3476" i="3"/>
  <c r="K3476" i="3"/>
  <c r="I3476" i="3"/>
  <c r="Q3475" i="3"/>
  <c r="P3475" i="3"/>
  <c r="O3475" i="3"/>
  <c r="N3475" i="3"/>
  <c r="M3475" i="3"/>
  <c r="K3475" i="3"/>
  <c r="I3475" i="3"/>
  <c r="Q3474" i="3"/>
  <c r="P3474" i="3"/>
  <c r="O3474" i="3"/>
  <c r="N3474" i="3"/>
  <c r="M3474" i="3"/>
  <c r="K3474" i="3"/>
  <c r="I3474" i="3"/>
  <c r="Q3473" i="3"/>
  <c r="P3473" i="3"/>
  <c r="O3473" i="3"/>
  <c r="N3473" i="3"/>
  <c r="M3473" i="3"/>
  <c r="K3473" i="3"/>
  <c r="I3473" i="3"/>
  <c r="Q3472" i="3"/>
  <c r="P3472" i="3"/>
  <c r="O3472" i="3"/>
  <c r="N3472" i="3"/>
  <c r="M3472" i="3"/>
  <c r="K3472" i="3"/>
  <c r="I3472" i="3"/>
  <c r="Q3471" i="3"/>
  <c r="P3471" i="3"/>
  <c r="O3471" i="3"/>
  <c r="N3471" i="3"/>
  <c r="M3471" i="3"/>
  <c r="K3471" i="3"/>
  <c r="I3471" i="3"/>
  <c r="L3471" i="3" s="1"/>
  <c r="Q3470" i="3"/>
  <c r="P3470" i="3"/>
  <c r="O3470" i="3"/>
  <c r="N3470" i="3"/>
  <c r="M3470" i="3"/>
  <c r="K3470" i="3"/>
  <c r="I3470" i="3"/>
  <c r="L3470" i="3" s="1"/>
  <c r="Q3469" i="3"/>
  <c r="P3469" i="3"/>
  <c r="O3469" i="3"/>
  <c r="N3469" i="3"/>
  <c r="M3469" i="3"/>
  <c r="K3469" i="3"/>
  <c r="I3469" i="3"/>
  <c r="Q3468" i="3"/>
  <c r="P3468" i="3"/>
  <c r="O3468" i="3"/>
  <c r="N3468" i="3"/>
  <c r="M3468" i="3"/>
  <c r="K3468" i="3"/>
  <c r="I3468" i="3"/>
  <c r="Q3467" i="3"/>
  <c r="P3467" i="3"/>
  <c r="O3467" i="3"/>
  <c r="N3467" i="3"/>
  <c r="M3467" i="3"/>
  <c r="K3467" i="3"/>
  <c r="I3467" i="3"/>
  <c r="Q3466" i="3"/>
  <c r="P3466" i="3"/>
  <c r="O3466" i="3"/>
  <c r="N3466" i="3"/>
  <c r="M3466" i="3"/>
  <c r="K3466" i="3"/>
  <c r="I3466" i="3"/>
  <c r="Q3465" i="3"/>
  <c r="P3465" i="3"/>
  <c r="O3465" i="3"/>
  <c r="N3465" i="3"/>
  <c r="M3465" i="3"/>
  <c r="K3465" i="3"/>
  <c r="I3465" i="3"/>
  <c r="Q3464" i="3"/>
  <c r="P3464" i="3"/>
  <c r="O3464" i="3"/>
  <c r="N3464" i="3"/>
  <c r="M3464" i="3"/>
  <c r="K3464" i="3"/>
  <c r="I3464" i="3"/>
  <c r="Q3463" i="3"/>
  <c r="P3463" i="3"/>
  <c r="O3463" i="3"/>
  <c r="N3463" i="3"/>
  <c r="M3463" i="3"/>
  <c r="K3463" i="3"/>
  <c r="I3463" i="3"/>
  <c r="L3463" i="3" s="1"/>
  <c r="Q3462" i="3"/>
  <c r="P3462" i="3"/>
  <c r="O3462" i="3"/>
  <c r="N3462" i="3"/>
  <c r="M3462" i="3"/>
  <c r="K3462" i="3"/>
  <c r="I3462" i="3"/>
  <c r="L3462" i="3" s="1"/>
  <c r="Q3461" i="3"/>
  <c r="P3461" i="3"/>
  <c r="O3461" i="3"/>
  <c r="N3461" i="3"/>
  <c r="M3461" i="3"/>
  <c r="K3461" i="3"/>
  <c r="I3461" i="3"/>
  <c r="Q3460" i="3"/>
  <c r="P3460" i="3"/>
  <c r="O3460" i="3"/>
  <c r="N3460" i="3"/>
  <c r="M3460" i="3"/>
  <c r="K3460" i="3"/>
  <c r="I3460" i="3"/>
  <c r="Q3459" i="3"/>
  <c r="P3459" i="3"/>
  <c r="O3459" i="3"/>
  <c r="N3459" i="3"/>
  <c r="M3459" i="3"/>
  <c r="K3459" i="3"/>
  <c r="I3459" i="3"/>
  <c r="Q3458" i="3"/>
  <c r="P3458" i="3"/>
  <c r="O3458" i="3"/>
  <c r="N3458" i="3"/>
  <c r="M3458" i="3"/>
  <c r="K3458" i="3"/>
  <c r="I3458" i="3"/>
  <c r="Q3457" i="3"/>
  <c r="P3457" i="3"/>
  <c r="O3457" i="3"/>
  <c r="N3457" i="3"/>
  <c r="M3457" i="3"/>
  <c r="K3457" i="3"/>
  <c r="I3457" i="3"/>
  <c r="Q3456" i="3"/>
  <c r="P3456" i="3"/>
  <c r="O3456" i="3"/>
  <c r="N3456" i="3"/>
  <c r="M3456" i="3"/>
  <c r="K3456" i="3"/>
  <c r="I3456" i="3"/>
  <c r="Q3455" i="3"/>
  <c r="P3455" i="3"/>
  <c r="O3455" i="3"/>
  <c r="N3455" i="3"/>
  <c r="M3455" i="3"/>
  <c r="K3455" i="3"/>
  <c r="I3455" i="3"/>
  <c r="L3455" i="3" s="1"/>
  <c r="Q3454" i="3"/>
  <c r="P3454" i="3"/>
  <c r="O3454" i="3"/>
  <c r="N3454" i="3"/>
  <c r="M3454" i="3"/>
  <c r="K3454" i="3"/>
  <c r="I3454" i="3"/>
  <c r="L3454" i="3" s="1"/>
  <c r="Q3453" i="3"/>
  <c r="P3453" i="3"/>
  <c r="O3453" i="3"/>
  <c r="N3453" i="3"/>
  <c r="M3453" i="3"/>
  <c r="K3453" i="3"/>
  <c r="I3453" i="3"/>
  <c r="Q3452" i="3"/>
  <c r="P3452" i="3"/>
  <c r="O3452" i="3"/>
  <c r="N3452" i="3"/>
  <c r="M3452" i="3"/>
  <c r="K3452" i="3"/>
  <c r="I3452" i="3"/>
  <c r="Q3451" i="3"/>
  <c r="P3451" i="3"/>
  <c r="O3451" i="3"/>
  <c r="N3451" i="3"/>
  <c r="M3451" i="3"/>
  <c r="K3451" i="3"/>
  <c r="I3451" i="3"/>
  <c r="Q3450" i="3"/>
  <c r="P3450" i="3"/>
  <c r="O3450" i="3"/>
  <c r="N3450" i="3"/>
  <c r="M3450" i="3"/>
  <c r="K3450" i="3"/>
  <c r="I3450" i="3"/>
  <c r="Q3449" i="3"/>
  <c r="P3449" i="3"/>
  <c r="O3449" i="3"/>
  <c r="N3449" i="3"/>
  <c r="M3449" i="3"/>
  <c r="K3449" i="3"/>
  <c r="I3449" i="3"/>
  <c r="Q3448" i="3"/>
  <c r="P3448" i="3"/>
  <c r="O3448" i="3"/>
  <c r="N3448" i="3"/>
  <c r="M3448" i="3"/>
  <c r="K3448" i="3"/>
  <c r="I3448" i="3"/>
  <c r="Q3447" i="3"/>
  <c r="P3447" i="3"/>
  <c r="O3447" i="3"/>
  <c r="N3447" i="3"/>
  <c r="M3447" i="3"/>
  <c r="K3447" i="3"/>
  <c r="I3447" i="3"/>
  <c r="L3447" i="3" s="1"/>
  <c r="Q3446" i="3"/>
  <c r="P3446" i="3"/>
  <c r="O3446" i="3"/>
  <c r="N3446" i="3"/>
  <c r="M3446" i="3"/>
  <c r="K3446" i="3"/>
  <c r="I3446" i="3"/>
  <c r="L3446" i="3" s="1"/>
  <c r="Q3445" i="3"/>
  <c r="P3445" i="3"/>
  <c r="O3445" i="3"/>
  <c r="N3445" i="3"/>
  <c r="M3445" i="3"/>
  <c r="K3445" i="3"/>
  <c r="I3445" i="3"/>
  <c r="Q3444" i="3"/>
  <c r="P3444" i="3"/>
  <c r="O3444" i="3"/>
  <c r="N3444" i="3"/>
  <c r="M3444" i="3"/>
  <c r="K3444" i="3"/>
  <c r="I3444" i="3"/>
  <c r="Q3443" i="3"/>
  <c r="P3443" i="3"/>
  <c r="O3443" i="3"/>
  <c r="N3443" i="3"/>
  <c r="M3443" i="3"/>
  <c r="K3443" i="3"/>
  <c r="I3443" i="3"/>
  <c r="Q3442" i="3"/>
  <c r="P3442" i="3"/>
  <c r="O3442" i="3"/>
  <c r="N3442" i="3"/>
  <c r="M3442" i="3"/>
  <c r="K3442" i="3"/>
  <c r="I3442" i="3"/>
  <c r="Q3441" i="3"/>
  <c r="P3441" i="3"/>
  <c r="O3441" i="3"/>
  <c r="N3441" i="3"/>
  <c r="M3441" i="3"/>
  <c r="K3441" i="3"/>
  <c r="I3441" i="3"/>
  <c r="Q3440" i="3"/>
  <c r="P3440" i="3"/>
  <c r="O3440" i="3"/>
  <c r="N3440" i="3"/>
  <c r="M3440" i="3"/>
  <c r="K3440" i="3"/>
  <c r="I3440" i="3"/>
  <c r="L3440" i="3" s="1"/>
  <c r="Q3439" i="3"/>
  <c r="P3439" i="3"/>
  <c r="O3439" i="3"/>
  <c r="N3439" i="3"/>
  <c r="M3439" i="3"/>
  <c r="K3439" i="3"/>
  <c r="I3439" i="3"/>
  <c r="L3439" i="3" s="1"/>
  <c r="Q3438" i="3"/>
  <c r="P3438" i="3"/>
  <c r="O3438" i="3"/>
  <c r="N3438" i="3"/>
  <c r="M3438" i="3"/>
  <c r="K3438" i="3"/>
  <c r="I3438" i="3"/>
  <c r="Q3437" i="3"/>
  <c r="P3437" i="3"/>
  <c r="O3437" i="3"/>
  <c r="N3437" i="3"/>
  <c r="M3437" i="3"/>
  <c r="K3437" i="3"/>
  <c r="I3437" i="3"/>
  <c r="Q3436" i="3"/>
  <c r="P3436" i="3"/>
  <c r="O3436" i="3"/>
  <c r="N3436" i="3"/>
  <c r="M3436" i="3"/>
  <c r="K3436" i="3"/>
  <c r="I3436" i="3"/>
  <c r="Q3435" i="3"/>
  <c r="P3435" i="3"/>
  <c r="O3435" i="3"/>
  <c r="N3435" i="3"/>
  <c r="M3435" i="3"/>
  <c r="K3435" i="3"/>
  <c r="I3435" i="3"/>
  <c r="Q3434" i="3"/>
  <c r="P3434" i="3"/>
  <c r="O3434" i="3"/>
  <c r="N3434" i="3"/>
  <c r="M3434" i="3"/>
  <c r="K3434" i="3"/>
  <c r="I3434" i="3"/>
  <c r="L3434" i="3" s="1"/>
  <c r="Q3433" i="3"/>
  <c r="P3433" i="3"/>
  <c r="O3433" i="3"/>
  <c r="N3433" i="3"/>
  <c r="M3433" i="3"/>
  <c r="K3433" i="3"/>
  <c r="I3433" i="3"/>
  <c r="J3433" i="3" s="1"/>
  <c r="Q3432" i="3"/>
  <c r="P3432" i="3"/>
  <c r="O3432" i="3"/>
  <c r="N3432" i="3"/>
  <c r="M3432" i="3"/>
  <c r="K3432" i="3"/>
  <c r="I3432" i="3"/>
  <c r="J3432" i="3" s="1"/>
  <c r="Q3431" i="3"/>
  <c r="P3431" i="3"/>
  <c r="O3431" i="3"/>
  <c r="N3431" i="3"/>
  <c r="M3431" i="3"/>
  <c r="K3431" i="3"/>
  <c r="I3431" i="3"/>
  <c r="L3431" i="3" s="1"/>
  <c r="Q3430" i="3"/>
  <c r="P3430" i="3"/>
  <c r="O3430" i="3"/>
  <c r="N3430" i="3"/>
  <c r="M3430" i="3"/>
  <c r="K3430" i="3"/>
  <c r="I3430" i="3"/>
  <c r="L3430" i="3" s="1"/>
  <c r="Q3429" i="3"/>
  <c r="P3429" i="3"/>
  <c r="O3429" i="3"/>
  <c r="N3429" i="3"/>
  <c r="M3429" i="3"/>
  <c r="K3429" i="3"/>
  <c r="I3429" i="3"/>
  <c r="Q3428" i="3"/>
  <c r="P3428" i="3"/>
  <c r="O3428" i="3"/>
  <c r="N3428" i="3"/>
  <c r="M3428" i="3"/>
  <c r="K3428" i="3"/>
  <c r="I3428" i="3"/>
  <c r="Q3427" i="3"/>
  <c r="P3427" i="3"/>
  <c r="O3427" i="3"/>
  <c r="N3427" i="3"/>
  <c r="M3427" i="3"/>
  <c r="K3427" i="3"/>
  <c r="I3427" i="3"/>
  <c r="Q3426" i="3"/>
  <c r="P3426" i="3"/>
  <c r="O3426" i="3"/>
  <c r="N3426" i="3"/>
  <c r="M3426" i="3"/>
  <c r="K3426" i="3"/>
  <c r="I3426" i="3"/>
  <c r="L3426" i="3" s="1"/>
  <c r="Q3425" i="3"/>
  <c r="P3425" i="3"/>
  <c r="O3425" i="3"/>
  <c r="N3425" i="3"/>
  <c r="M3425" i="3"/>
  <c r="K3425" i="3"/>
  <c r="I3425" i="3"/>
  <c r="J3425" i="3" s="1"/>
  <c r="Q3424" i="3"/>
  <c r="P3424" i="3"/>
  <c r="O3424" i="3"/>
  <c r="N3424" i="3"/>
  <c r="M3424" i="3"/>
  <c r="K3424" i="3"/>
  <c r="I3424" i="3"/>
  <c r="L3424" i="3" s="1"/>
  <c r="Q3423" i="3"/>
  <c r="P3423" i="3"/>
  <c r="O3423" i="3"/>
  <c r="N3423" i="3"/>
  <c r="M3423" i="3"/>
  <c r="K3423" i="3"/>
  <c r="I3423" i="3"/>
  <c r="L3423" i="3" s="1"/>
  <c r="Q3422" i="3"/>
  <c r="P3422" i="3"/>
  <c r="O3422" i="3"/>
  <c r="N3422" i="3"/>
  <c r="M3422" i="3"/>
  <c r="K3422" i="3"/>
  <c r="I3422" i="3"/>
  <c r="L3422" i="3" s="1"/>
  <c r="Q3421" i="3"/>
  <c r="P3421" i="3"/>
  <c r="O3421" i="3"/>
  <c r="N3421" i="3"/>
  <c r="M3421" i="3"/>
  <c r="K3421" i="3"/>
  <c r="I3421" i="3"/>
  <c r="Q3420" i="3"/>
  <c r="P3420" i="3"/>
  <c r="O3420" i="3"/>
  <c r="N3420" i="3"/>
  <c r="M3420" i="3"/>
  <c r="K3420" i="3"/>
  <c r="I3420" i="3"/>
  <c r="Q3419" i="3"/>
  <c r="P3419" i="3"/>
  <c r="O3419" i="3"/>
  <c r="N3419" i="3"/>
  <c r="M3419" i="3"/>
  <c r="K3419" i="3"/>
  <c r="I3419" i="3"/>
  <c r="Q3418" i="3"/>
  <c r="P3418" i="3"/>
  <c r="O3418" i="3"/>
  <c r="N3418" i="3"/>
  <c r="M3418" i="3"/>
  <c r="K3418" i="3"/>
  <c r="I3418" i="3"/>
  <c r="L3418" i="3" s="1"/>
  <c r="Q3417" i="3"/>
  <c r="P3417" i="3"/>
  <c r="O3417" i="3"/>
  <c r="N3417" i="3"/>
  <c r="M3417" i="3"/>
  <c r="K3417" i="3"/>
  <c r="I3417" i="3"/>
  <c r="J3417" i="3" s="1"/>
  <c r="Q3416" i="3"/>
  <c r="P3416" i="3"/>
  <c r="O3416" i="3"/>
  <c r="N3416" i="3"/>
  <c r="M3416" i="3"/>
  <c r="L3416" i="3"/>
  <c r="K3416" i="3"/>
  <c r="I3416" i="3"/>
  <c r="J3416" i="3" s="1"/>
  <c r="Q3415" i="3"/>
  <c r="P3415" i="3"/>
  <c r="O3415" i="3"/>
  <c r="N3415" i="3"/>
  <c r="M3415" i="3"/>
  <c r="K3415" i="3"/>
  <c r="I3415" i="3"/>
  <c r="L3415" i="3" s="1"/>
  <c r="Q3414" i="3"/>
  <c r="P3414" i="3"/>
  <c r="O3414" i="3"/>
  <c r="N3414" i="3"/>
  <c r="M3414" i="3"/>
  <c r="K3414" i="3"/>
  <c r="I3414" i="3"/>
  <c r="L3414" i="3" s="1"/>
  <c r="Q3413" i="3"/>
  <c r="P3413" i="3"/>
  <c r="O3413" i="3"/>
  <c r="N3413" i="3"/>
  <c r="M3413" i="3"/>
  <c r="K3413" i="3"/>
  <c r="I3413" i="3"/>
  <c r="Q3412" i="3"/>
  <c r="P3412" i="3"/>
  <c r="O3412" i="3"/>
  <c r="N3412" i="3"/>
  <c r="M3412" i="3"/>
  <c r="K3412" i="3"/>
  <c r="I3412" i="3"/>
  <c r="Q3411" i="3"/>
  <c r="P3411" i="3"/>
  <c r="O3411" i="3"/>
  <c r="N3411" i="3"/>
  <c r="M3411" i="3"/>
  <c r="K3411" i="3"/>
  <c r="I3411" i="3"/>
  <c r="Q3410" i="3"/>
  <c r="P3410" i="3"/>
  <c r="O3410" i="3"/>
  <c r="N3410" i="3"/>
  <c r="M3410" i="3"/>
  <c r="K3410" i="3"/>
  <c r="I3410" i="3"/>
  <c r="L3410" i="3" s="1"/>
  <c r="Q3409" i="3"/>
  <c r="P3409" i="3"/>
  <c r="O3409" i="3"/>
  <c r="N3409" i="3"/>
  <c r="M3409" i="3"/>
  <c r="K3409" i="3"/>
  <c r="I3409" i="3"/>
  <c r="Q3408" i="3"/>
  <c r="P3408" i="3"/>
  <c r="O3408" i="3"/>
  <c r="N3408" i="3"/>
  <c r="M3408" i="3"/>
  <c r="K3408" i="3"/>
  <c r="I3408" i="3"/>
  <c r="J3408" i="3" s="1"/>
  <c r="Q3407" i="3"/>
  <c r="P3407" i="3"/>
  <c r="O3407" i="3"/>
  <c r="N3407" i="3"/>
  <c r="M3407" i="3"/>
  <c r="K3407" i="3"/>
  <c r="I3407" i="3"/>
  <c r="L3407" i="3" s="1"/>
  <c r="Q3406" i="3"/>
  <c r="P3406" i="3"/>
  <c r="O3406" i="3"/>
  <c r="N3406" i="3"/>
  <c r="M3406" i="3"/>
  <c r="K3406" i="3"/>
  <c r="I3406" i="3"/>
  <c r="L3406" i="3" s="1"/>
  <c r="Q3405" i="3"/>
  <c r="P3405" i="3"/>
  <c r="O3405" i="3"/>
  <c r="N3405" i="3"/>
  <c r="M3405" i="3"/>
  <c r="K3405" i="3"/>
  <c r="I3405" i="3"/>
  <c r="Q3404" i="3"/>
  <c r="P3404" i="3"/>
  <c r="O3404" i="3"/>
  <c r="N3404" i="3"/>
  <c r="M3404" i="3"/>
  <c r="K3404" i="3"/>
  <c r="I3404" i="3"/>
  <c r="Q3403" i="3"/>
  <c r="P3403" i="3"/>
  <c r="O3403" i="3"/>
  <c r="N3403" i="3"/>
  <c r="M3403" i="3"/>
  <c r="K3403" i="3"/>
  <c r="I3403" i="3"/>
  <c r="Q3402" i="3"/>
  <c r="P3402" i="3"/>
  <c r="O3402" i="3"/>
  <c r="N3402" i="3"/>
  <c r="M3402" i="3"/>
  <c r="K3402" i="3"/>
  <c r="I3402" i="3"/>
  <c r="L3402" i="3" s="1"/>
  <c r="Q3401" i="3"/>
  <c r="P3401" i="3"/>
  <c r="O3401" i="3"/>
  <c r="N3401" i="3"/>
  <c r="M3401" i="3"/>
  <c r="K3401" i="3"/>
  <c r="I3401" i="3"/>
  <c r="Q3400" i="3"/>
  <c r="P3400" i="3"/>
  <c r="O3400" i="3"/>
  <c r="N3400" i="3"/>
  <c r="M3400" i="3"/>
  <c r="K3400" i="3"/>
  <c r="I3400" i="3"/>
  <c r="L3400" i="3" s="1"/>
  <c r="Q3399" i="3"/>
  <c r="P3399" i="3"/>
  <c r="O3399" i="3"/>
  <c r="N3399" i="3"/>
  <c r="M3399" i="3"/>
  <c r="K3399" i="3"/>
  <c r="I3399" i="3"/>
  <c r="L3399" i="3" s="1"/>
  <c r="Q3398" i="3"/>
  <c r="P3398" i="3"/>
  <c r="O3398" i="3"/>
  <c r="N3398" i="3"/>
  <c r="M3398" i="3"/>
  <c r="K3398" i="3"/>
  <c r="I3398" i="3"/>
  <c r="Q3397" i="3"/>
  <c r="P3397" i="3"/>
  <c r="O3397" i="3"/>
  <c r="N3397" i="3"/>
  <c r="M3397" i="3"/>
  <c r="K3397" i="3"/>
  <c r="I3397" i="3"/>
  <c r="Q3396" i="3"/>
  <c r="P3396" i="3"/>
  <c r="O3396" i="3"/>
  <c r="N3396" i="3"/>
  <c r="M3396" i="3"/>
  <c r="K3396" i="3"/>
  <c r="I3396" i="3"/>
  <c r="Q3395" i="3"/>
  <c r="P3395" i="3"/>
  <c r="O3395" i="3"/>
  <c r="N3395" i="3"/>
  <c r="M3395" i="3"/>
  <c r="K3395" i="3"/>
  <c r="I3395" i="3"/>
  <c r="Q3394" i="3"/>
  <c r="P3394" i="3"/>
  <c r="O3394" i="3"/>
  <c r="N3394" i="3"/>
  <c r="M3394" i="3"/>
  <c r="K3394" i="3"/>
  <c r="I3394" i="3"/>
  <c r="L3394" i="3" s="1"/>
  <c r="Q3393" i="3"/>
  <c r="P3393" i="3"/>
  <c r="O3393" i="3"/>
  <c r="N3393" i="3"/>
  <c r="M3393" i="3"/>
  <c r="K3393" i="3"/>
  <c r="I3393" i="3"/>
  <c r="Q3392" i="3"/>
  <c r="P3392" i="3"/>
  <c r="O3392" i="3"/>
  <c r="N3392" i="3"/>
  <c r="M3392" i="3"/>
  <c r="K3392" i="3"/>
  <c r="I3392" i="3"/>
  <c r="L3392" i="3" s="1"/>
  <c r="Q3391" i="3"/>
  <c r="P3391" i="3"/>
  <c r="O3391" i="3"/>
  <c r="N3391" i="3"/>
  <c r="M3391" i="3"/>
  <c r="K3391" i="3"/>
  <c r="I3391" i="3"/>
  <c r="L3391" i="3" s="1"/>
  <c r="Q3390" i="3"/>
  <c r="P3390" i="3"/>
  <c r="O3390" i="3"/>
  <c r="N3390" i="3"/>
  <c r="M3390" i="3"/>
  <c r="K3390" i="3"/>
  <c r="I3390" i="3"/>
  <c r="Q3389" i="3"/>
  <c r="P3389" i="3"/>
  <c r="O3389" i="3"/>
  <c r="N3389" i="3"/>
  <c r="M3389" i="3"/>
  <c r="K3389" i="3"/>
  <c r="I3389" i="3"/>
  <c r="Q3388" i="3"/>
  <c r="P3388" i="3"/>
  <c r="O3388" i="3"/>
  <c r="N3388" i="3"/>
  <c r="M3388" i="3"/>
  <c r="K3388" i="3"/>
  <c r="I3388" i="3"/>
  <c r="Q3387" i="3"/>
  <c r="P3387" i="3"/>
  <c r="O3387" i="3"/>
  <c r="N3387" i="3"/>
  <c r="M3387" i="3"/>
  <c r="K3387" i="3"/>
  <c r="I3387" i="3"/>
  <c r="Q3386" i="3"/>
  <c r="P3386" i="3"/>
  <c r="O3386" i="3"/>
  <c r="N3386" i="3"/>
  <c r="M3386" i="3"/>
  <c r="K3386" i="3"/>
  <c r="I3386" i="3"/>
  <c r="L3386" i="3" s="1"/>
  <c r="Q3385" i="3"/>
  <c r="P3385" i="3"/>
  <c r="O3385" i="3"/>
  <c r="N3385" i="3"/>
  <c r="M3385" i="3"/>
  <c r="K3385" i="3"/>
  <c r="I3385" i="3"/>
  <c r="Q3384" i="3"/>
  <c r="P3384" i="3"/>
  <c r="O3384" i="3"/>
  <c r="N3384" i="3"/>
  <c r="M3384" i="3"/>
  <c r="K3384" i="3"/>
  <c r="I3384" i="3"/>
  <c r="L3384" i="3" s="1"/>
  <c r="Q3383" i="3"/>
  <c r="P3383" i="3"/>
  <c r="O3383" i="3"/>
  <c r="N3383" i="3"/>
  <c r="M3383" i="3"/>
  <c r="K3383" i="3"/>
  <c r="I3383" i="3"/>
  <c r="L3383" i="3" s="1"/>
  <c r="Q3382" i="3"/>
  <c r="P3382" i="3"/>
  <c r="O3382" i="3"/>
  <c r="N3382" i="3"/>
  <c r="M3382" i="3"/>
  <c r="K3382" i="3"/>
  <c r="I3382" i="3"/>
  <c r="Q3381" i="3"/>
  <c r="P3381" i="3"/>
  <c r="O3381" i="3"/>
  <c r="N3381" i="3"/>
  <c r="M3381" i="3"/>
  <c r="K3381" i="3"/>
  <c r="I3381" i="3"/>
  <c r="Q3380" i="3"/>
  <c r="P3380" i="3"/>
  <c r="O3380" i="3"/>
  <c r="N3380" i="3"/>
  <c r="M3380" i="3"/>
  <c r="K3380" i="3"/>
  <c r="I3380" i="3"/>
  <c r="Q3379" i="3"/>
  <c r="P3379" i="3"/>
  <c r="O3379" i="3"/>
  <c r="N3379" i="3"/>
  <c r="M3379" i="3"/>
  <c r="K3379" i="3"/>
  <c r="I3379" i="3"/>
  <c r="Q3378" i="3"/>
  <c r="P3378" i="3"/>
  <c r="O3378" i="3"/>
  <c r="N3378" i="3"/>
  <c r="M3378" i="3"/>
  <c r="K3378" i="3"/>
  <c r="I3378" i="3"/>
  <c r="L3378" i="3" s="1"/>
  <c r="Q3377" i="3"/>
  <c r="P3377" i="3"/>
  <c r="O3377" i="3"/>
  <c r="N3377" i="3"/>
  <c r="M3377" i="3"/>
  <c r="K3377" i="3"/>
  <c r="I3377" i="3"/>
  <c r="Q3376" i="3"/>
  <c r="P3376" i="3"/>
  <c r="O3376" i="3"/>
  <c r="N3376" i="3"/>
  <c r="M3376" i="3"/>
  <c r="K3376" i="3"/>
  <c r="I3376" i="3"/>
  <c r="L3376" i="3" s="1"/>
  <c r="Q3375" i="3"/>
  <c r="P3375" i="3"/>
  <c r="O3375" i="3"/>
  <c r="N3375" i="3"/>
  <c r="M3375" i="3"/>
  <c r="K3375" i="3"/>
  <c r="I3375" i="3"/>
  <c r="L3375" i="3" s="1"/>
  <c r="Q3374" i="3"/>
  <c r="P3374" i="3"/>
  <c r="O3374" i="3"/>
  <c r="N3374" i="3"/>
  <c r="M3374" i="3"/>
  <c r="K3374" i="3"/>
  <c r="I3374" i="3"/>
  <c r="Q3373" i="3"/>
  <c r="P3373" i="3"/>
  <c r="O3373" i="3"/>
  <c r="N3373" i="3"/>
  <c r="M3373" i="3"/>
  <c r="K3373" i="3"/>
  <c r="I3373" i="3"/>
  <c r="Q3372" i="3"/>
  <c r="P3372" i="3"/>
  <c r="O3372" i="3"/>
  <c r="N3372" i="3"/>
  <c r="M3372" i="3"/>
  <c r="K3372" i="3"/>
  <c r="I3372" i="3"/>
  <c r="Q3371" i="3"/>
  <c r="P3371" i="3"/>
  <c r="O3371" i="3"/>
  <c r="N3371" i="3"/>
  <c r="M3371" i="3"/>
  <c r="K3371" i="3"/>
  <c r="I3371" i="3"/>
  <c r="Q3370" i="3"/>
  <c r="P3370" i="3"/>
  <c r="O3370" i="3"/>
  <c r="N3370" i="3"/>
  <c r="M3370" i="3"/>
  <c r="K3370" i="3"/>
  <c r="I3370" i="3"/>
  <c r="L3370" i="3" s="1"/>
  <c r="Q3369" i="3"/>
  <c r="P3369" i="3"/>
  <c r="O3369" i="3"/>
  <c r="N3369" i="3"/>
  <c r="M3369" i="3"/>
  <c r="K3369" i="3"/>
  <c r="I3369" i="3"/>
  <c r="Q3368" i="3"/>
  <c r="P3368" i="3"/>
  <c r="O3368" i="3"/>
  <c r="N3368" i="3"/>
  <c r="M3368" i="3"/>
  <c r="K3368" i="3"/>
  <c r="I3368" i="3"/>
  <c r="L3368" i="3" s="1"/>
  <c r="Q3367" i="3"/>
  <c r="P3367" i="3"/>
  <c r="O3367" i="3"/>
  <c r="N3367" i="3"/>
  <c r="M3367" i="3"/>
  <c r="K3367" i="3"/>
  <c r="I3367" i="3"/>
  <c r="L3367" i="3" s="1"/>
  <c r="Q3366" i="3"/>
  <c r="P3366" i="3"/>
  <c r="O3366" i="3"/>
  <c r="N3366" i="3"/>
  <c r="M3366" i="3"/>
  <c r="K3366" i="3"/>
  <c r="I3366" i="3"/>
  <c r="Q3365" i="3"/>
  <c r="P3365" i="3"/>
  <c r="O3365" i="3"/>
  <c r="N3365" i="3"/>
  <c r="M3365" i="3"/>
  <c r="K3365" i="3"/>
  <c r="I3365" i="3"/>
  <c r="Q3364" i="3"/>
  <c r="P3364" i="3"/>
  <c r="O3364" i="3"/>
  <c r="N3364" i="3"/>
  <c r="M3364" i="3"/>
  <c r="K3364" i="3"/>
  <c r="I3364" i="3"/>
  <c r="Q3363" i="3"/>
  <c r="P3363" i="3"/>
  <c r="O3363" i="3"/>
  <c r="N3363" i="3"/>
  <c r="M3363" i="3"/>
  <c r="K3363" i="3"/>
  <c r="I3363" i="3"/>
  <c r="Q3362" i="3"/>
  <c r="P3362" i="3"/>
  <c r="O3362" i="3"/>
  <c r="N3362" i="3"/>
  <c r="M3362" i="3"/>
  <c r="K3362" i="3"/>
  <c r="I3362" i="3"/>
  <c r="L3362" i="3" s="1"/>
  <c r="Q3361" i="3"/>
  <c r="P3361" i="3"/>
  <c r="O3361" i="3"/>
  <c r="N3361" i="3"/>
  <c r="M3361" i="3"/>
  <c r="K3361" i="3"/>
  <c r="I3361" i="3"/>
  <c r="Q3360" i="3"/>
  <c r="P3360" i="3"/>
  <c r="O3360" i="3"/>
  <c r="N3360" i="3"/>
  <c r="M3360" i="3"/>
  <c r="K3360" i="3"/>
  <c r="I3360" i="3"/>
  <c r="L3360" i="3" s="1"/>
  <c r="Q3359" i="3"/>
  <c r="P3359" i="3"/>
  <c r="O3359" i="3"/>
  <c r="N3359" i="3"/>
  <c r="M3359" i="3"/>
  <c r="K3359" i="3"/>
  <c r="I3359" i="3"/>
  <c r="L3359" i="3" s="1"/>
  <c r="Q3358" i="3"/>
  <c r="P3358" i="3"/>
  <c r="O3358" i="3"/>
  <c r="N3358" i="3"/>
  <c r="M3358" i="3"/>
  <c r="K3358" i="3"/>
  <c r="I3358" i="3"/>
  <c r="Q3357" i="3"/>
  <c r="P3357" i="3"/>
  <c r="O3357" i="3"/>
  <c r="N3357" i="3"/>
  <c r="M3357" i="3"/>
  <c r="K3357" i="3"/>
  <c r="I3357" i="3"/>
  <c r="Q3356" i="3"/>
  <c r="P3356" i="3"/>
  <c r="O3356" i="3"/>
  <c r="N3356" i="3"/>
  <c r="M3356" i="3"/>
  <c r="K3356" i="3"/>
  <c r="I3356" i="3"/>
  <c r="Q3355" i="3"/>
  <c r="P3355" i="3"/>
  <c r="O3355" i="3"/>
  <c r="N3355" i="3"/>
  <c r="M3355" i="3"/>
  <c r="K3355" i="3"/>
  <c r="I3355" i="3"/>
  <c r="Q3354" i="3"/>
  <c r="P3354" i="3"/>
  <c r="O3354" i="3"/>
  <c r="N3354" i="3"/>
  <c r="M3354" i="3"/>
  <c r="K3354" i="3"/>
  <c r="I3354" i="3"/>
  <c r="L3354" i="3" s="1"/>
  <c r="Q3353" i="3"/>
  <c r="P3353" i="3"/>
  <c r="O3353" i="3"/>
  <c r="N3353" i="3"/>
  <c r="M3353" i="3"/>
  <c r="K3353" i="3"/>
  <c r="I3353" i="3"/>
  <c r="Q3352" i="3"/>
  <c r="P3352" i="3"/>
  <c r="O3352" i="3"/>
  <c r="N3352" i="3"/>
  <c r="M3352" i="3"/>
  <c r="K3352" i="3"/>
  <c r="I3352" i="3"/>
  <c r="L3352" i="3" s="1"/>
  <c r="Q3351" i="3"/>
  <c r="P3351" i="3"/>
  <c r="O3351" i="3"/>
  <c r="N3351" i="3"/>
  <c r="M3351" i="3"/>
  <c r="K3351" i="3"/>
  <c r="I3351" i="3"/>
  <c r="L3351" i="3" s="1"/>
  <c r="Q3350" i="3"/>
  <c r="P3350" i="3"/>
  <c r="O3350" i="3"/>
  <c r="N3350" i="3"/>
  <c r="M3350" i="3"/>
  <c r="K3350" i="3"/>
  <c r="I3350" i="3"/>
  <c r="Q3349" i="3"/>
  <c r="P3349" i="3"/>
  <c r="O3349" i="3"/>
  <c r="N3349" i="3"/>
  <c r="M3349" i="3"/>
  <c r="K3349" i="3"/>
  <c r="I3349" i="3"/>
  <c r="Q3348" i="3"/>
  <c r="P3348" i="3"/>
  <c r="O3348" i="3"/>
  <c r="N3348" i="3"/>
  <c r="M3348" i="3"/>
  <c r="K3348" i="3"/>
  <c r="I3348" i="3"/>
  <c r="Q3347" i="3"/>
  <c r="P3347" i="3"/>
  <c r="O3347" i="3"/>
  <c r="N3347" i="3"/>
  <c r="M3347" i="3"/>
  <c r="K3347" i="3"/>
  <c r="I3347" i="3"/>
  <c r="Q3346" i="3"/>
  <c r="P3346" i="3"/>
  <c r="O3346" i="3"/>
  <c r="N3346" i="3"/>
  <c r="M3346" i="3"/>
  <c r="K3346" i="3"/>
  <c r="I3346" i="3"/>
  <c r="L3346" i="3" s="1"/>
  <c r="Q3345" i="3"/>
  <c r="P3345" i="3"/>
  <c r="O3345" i="3"/>
  <c r="N3345" i="3"/>
  <c r="M3345" i="3"/>
  <c r="K3345" i="3"/>
  <c r="I3345" i="3"/>
  <c r="Q3344" i="3"/>
  <c r="P3344" i="3"/>
  <c r="O3344" i="3"/>
  <c r="N3344" i="3"/>
  <c r="M3344" i="3"/>
  <c r="K3344" i="3"/>
  <c r="I3344" i="3"/>
  <c r="L3344" i="3" s="1"/>
  <c r="Q3343" i="3"/>
  <c r="P3343" i="3"/>
  <c r="O3343" i="3"/>
  <c r="N3343" i="3"/>
  <c r="M3343" i="3"/>
  <c r="K3343" i="3"/>
  <c r="I3343" i="3"/>
  <c r="L3343" i="3" s="1"/>
  <c r="Q3342" i="3"/>
  <c r="P3342" i="3"/>
  <c r="O3342" i="3"/>
  <c r="N3342" i="3"/>
  <c r="M3342" i="3"/>
  <c r="K3342" i="3"/>
  <c r="I3342" i="3"/>
  <c r="Q3341" i="3"/>
  <c r="P3341" i="3"/>
  <c r="O3341" i="3"/>
  <c r="N3341" i="3"/>
  <c r="M3341" i="3"/>
  <c r="K3341" i="3"/>
  <c r="I3341" i="3"/>
  <c r="Q3340" i="3"/>
  <c r="P3340" i="3"/>
  <c r="O3340" i="3"/>
  <c r="N3340" i="3"/>
  <c r="M3340" i="3"/>
  <c r="K3340" i="3"/>
  <c r="I3340" i="3"/>
  <c r="Q3339" i="3"/>
  <c r="P3339" i="3"/>
  <c r="O3339" i="3"/>
  <c r="N3339" i="3"/>
  <c r="M3339" i="3"/>
  <c r="K3339" i="3"/>
  <c r="I3339" i="3"/>
  <c r="Q3338" i="3"/>
  <c r="P3338" i="3"/>
  <c r="O3338" i="3"/>
  <c r="N3338" i="3"/>
  <c r="M3338" i="3"/>
  <c r="K3338" i="3"/>
  <c r="I3338" i="3"/>
  <c r="L3338" i="3" s="1"/>
  <c r="Q3337" i="3"/>
  <c r="P3337" i="3"/>
  <c r="O3337" i="3"/>
  <c r="N3337" i="3"/>
  <c r="M3337" i="3"/>
  <c r="K3337" i="3"/>
  <c r="I3337" i="3"/>
  <c r="Q3336" i="3"/>
  <c r="P3336" i="3"/>
  <c r="O3336" i="3"/>
  <c r="N3336" i="3"/>
  <c r="M3336" i="3"/>
  <c r="K3336" i="3"/>
  <c r="I3336" i="3"/>
  <c r="L3336" i="3" s="1"/>
  <c r="Q3335" i="3"/>
  <c r="P3335" i="3"/>
  <c r="O3335" i="3"/>
  <c r="N3335" i="3"/>
  <c r="M3335" i="3"/>
  <c r="K3335" i="3"/>
  <c r="I3335" i="3"/>
  <c r="L3335" i="3" s="1"/>
  <c r="Q3334" i="3"/>
  <c r="P3334" i="3"/>
  <c r="O3334" i="3"/>
  <c r="N3334" i="3"/>
  <c r="M3334" i="3"/>
  <c r="K3334" i="3"/>
  <c r="I3334" i="3"/>
  <c r="Q3333" i="3"/>
  <c r="P3333" i="3"/>
  <c r="O3333" i="3"/>
  <c r="N3333" i="3"/>
  <c r="M3333" i="3"/>
  <c r="K3333" i="3"/>
  <c r="I3333" i="3"/>
  <c r="Q3332" i="3"/>
  <c r="P3332" i="3"/>
  <c r="O3332" i="3"/>
  <c r="N3332" i="3"/>
  <c r="M3332" i="3"/>
  <c r="K3332" i="3"/>
  <c r="I3332" i="3"/>
  <c r="Q3331" i="3"/>
  <c r="P3331" i="3"/>
  <c r="O3331" i="3"/>
  <c r="N3331" i="3"/>
  <c r="M3331" i="3"/>
  <c r="K3331" i="3"/>
  <c r="I3331" i="3"/>
  <c r="Q3330" i="3"/>
  <c r="P3330" i="3"/>
  <c r="O3330" i="3"/>
  <c r="N3330" i="3"/>
  <c r="M3330" i="3"/>
  <c r="K3330" i="3"/>
  <c r="I3330" i="3"/>
  <c r="L3330" i="3" s="1"/>
  <c r="Q3329" i="3"/>
  <c r="P3329" i="3"/>
  <c r="O3329" i="3"/>
  <c r="N3329" i="3"/>
  <c r="M3329" i="3"/>
  <c r="K3329" i="3"/>
  <c r="I3329" i="3"/>
  <c r="Q3328" i="3"/>
  <c r="P3328" i="3"/>
  <c r="O3328" i="3"/>
  <c r="N3328" i="3"/>
  <c r="M3328" i="3"/>
  <c r="K3328" i="3"/>
  <c r="I3328" i="3"/>
  <c r="L3328" i="3" s="1"/>
  <c r="Q3327" i="3"/>
  <c r="P3327" i="3"/>
  <c r="O3327" i="3"/>
  <c r="N3327" i="3"/>
  <c r="M3327" i="3"/>
  <c r="K3327" i="3"/>
  <c r="I3327" i="3"/>
  <c r="L3327" i="3" s="1"/>
  <c r="Q3326" i="3"/>
  <c r="P3326" i="3"/>
  <c r="O3326" i="3"/>
  <c r="N3326" i="3"/>
  <c r="M3326" i="3"/>
  <c r="K3326" i="3"/>
  <c r="I3326" i="3"/>
  <c r="Q3325" i="3"/>
  <c r="P3325" i="3"/>
  <c r="O3325" i="3"/>
  <c r="N3325" i="3"/>
  <c r="M3325" i="3"/>
  <c r="K3325" i="3"/>
  <c r="I3325" i="3"/>
  <c r="Q3324" i="3"/>
  <c r="P3324" i="3"/>
  <c r="O3324" i="3"/>
  <c r="N3324" i="3"/>
  <c r="M3324" i="3"/>
  <c r="K3324" i="3"/>
  <c r="I3324" i="3"/>
  <c r="Q3323" i="3"/>
  <c r="P3323" i="3"/>
  <c r="O3323" i="3"/>
  <c r="N3323" i="3"/>
  <c r="M3323" i="3"/>
  <c r="K3323" i="3"/>
  <c r="I3323" i="3"/>
  <c r="Q3322" i="3"/>
  <c r="P3322" i="3"/>
  <c r="O3322" i="3"/>
  <c r="N3322" i="3"/>
  <c r="M3322" i="3"/>
  <c r="K3322" i="3"/>
  <c r="I3322" i="3"/>
  <c r="L3322" i="3" s="1"/>
  <c r="Q3321" i="3"/>
  <c r="P3321" i="3"/>
  <c r="O3321" i="3"/>
  <c r="N3321" i="3"/>
  <c r="M3321" i="3"/>
  <c r="K3321" i="3"/>
  <c r="I3321" i="3"/>
  <c r="Q3320" i="3"/>
  <c r="P3320" i="3"/>
  <c r="O3320" i="3"/>
  <c r="N3320" i="3"/>
  <c r="M3320" i="3"/>
  <c r="K3320" i="3"/>
  <c r="I3320" i="3"/>
  <c r="L3320" i="3" s="1"/>
  <c r="Q3319" i="3"/>
  <c r="P3319" i="3"/>
  <c r="O3319" i="3"/>
  <c r="N3319" i="3"/>
  <c r="M3319" i="3"/>
  <c r="K3319" i="3"/>
  <c r="I3319" i="3"/>
  <c r="L3319" i="3" s="1"/>
  <c r="Q3318" i="3"/>
  <c r="P3318" i="3"/>
  <c r="O3318" i="3"/>
  <c r="N3318" i="3"/>
  <c r="M3318" i="3"/>
  <c r="K3318" i="3"/>
  <c r="I3318" i="3"/>
  <c r="Q3317" i="3"/>
  <c r="P3317" i="3"/>
  <c r="O3317" i="3"/>
  <c r="N3317" i="3"/>
  <c r="M3317" i="3"/>
  <c r="K3317" i="3"/>
  <c r="I3317" i="3"/>
  <c r="Q3316" i="3"/>
  <c r="P3316" i="3"/>
  <c r="O3316" i="3"/>
  <c r="N3316" i="3"/>
  <c r="M3316" i="3"/>
  <c r="K3316" i="3"/>
  <c r="I3316" i="3"/>
  <c r="Q3315" i="3"/>
  <c r="P3315" i="3"/>
  <c r="O3315" i="3"/>
  <c r="N3315" i="3"/>
  <c r="M3315" i="3"/>
  <c r="K3315" i="3"/>
  <c r="I3315" i="3"/>
  <c r="Q3314" i="3"/>
  <c r="P3314" i="3"/>
  <c r="O3314" i="3"/>
  <c r="N3314" i="3"/>
  <c r="M3314" i="3"/>
  <c r="K3314" i="3"/>
  <c r="I3314" i="3"/>
  <c r="L3314" i="3" s="1"/>
  <c r="Q3313" i="3"/>
  <c r="P3313" i="3"/>
  <c r="O3313" i="3"/>
  <c r="N3313" i="3"/>
  <c r="M3313" i="3"/>
  <c r="K3313" i="3"/>
  <c r="I3313" i="3"/>
  <c r="Q3312" i="3"/>
  <c r="P3312" i="3"/>
  <c r="O3312" i="3"/>
  <c r="N3312" i="3"/>
  <c r="M3312" i="3"/>
  <c r="K3312" i="3"/>
  <c r="I3312" i="3"/>
  <c r="L3312" i="3" s="1"/>
  <c r="Q3311" i="3"/>
  <c r="P3311" i="3"/>
  <c r="O3311" i="3"/>
  <c r="N3311" i="3"/>
  <c r="M3311" i="3"/>
  <c r="K3311" i="3"/>
  <c r="I3311" i="3"/>
  <c r="L3311" i="3" s="1"/>
  <c r="Q3310" i="3"/>
  <c r="P3310" i="3"/>
  <c r="O3310" i="3"/>
  <c r="N3310" i="3"/>
  <c r="M3310" i="3"/>
  <c r="K3310" i="3"/>
  <c r="I3310" i="3"/>
  <c r="Q3309" i="3"/>
  <c r="P3309" i="3"/>
  <c r="O3309" i="3"/>
  <c r="N3309" i="3"/>
  <c r="M3309" i="3"/>
  <c r="K3309" i="3"/>
  <c r="I3309" i="3"/>
  <c r="Q3308" i="3"/>
  <c r="P3308" i="3"/>
  <c r="O3308" i="3"/>
  <c r="N3308" i="3"/>
  <c r="M3308" i="3"/>
  <c r="K3308" i="3"/>
  <c r="I3308" i="3"/>
  <c r="Q3307" i="3"/>
  <c r="P3307" i="3"/>
  <c r="O3307" i="3"/>
  <c r="N3307" i="3"/>
  <c r="M3307" i="3"/>
  <c r="K3307" i="3"/>
  <c r="I3307" i="3"/>
  <c r="Q3306" i="3"/>
  <c r="P3306" i="3"/>
  <c r="O3306" i="3"/>
  <c r="N3306" i="3"/>
  <c r="M3306" i="3"/>
  <c r="K3306" i="3"/>
  <c r="I3306" i="3"/>
  <c r="L3306" i="3" s="1"/>
  <c r="Q3305" i="3"/>
  <c r="P3305" i="3"/>
  <c r="O3305" i="3"/>
  <c r="N3305" i="3"/>
  <c r="M3305" i="3"/>
  <c r="K3305" i="3"/>
  <c r="I3305" i="3"/>
  <c r="Q3304" i="3"/>
  <c r="P3304" i="3"/>
  <c r="O3304" i="3"/>
  <c r="N3304" i="3"/>
  <c r="M3304" i="3"/>
  <c r="K3304" i="3"/>
  <c r="I3304" i="3"/>
  <c r="L3304" i="3" s="1"/>
  <c r="Q3303" i="3"/>
  <c r="P3303" i="3"/>
  <c r="O3303" i="3"/>
  <c r="N3303" i="3"/>
  <c r="M3303" i="3"/>
  <c r="K3303" i="3"/>
  <c r="I3303" i="3"/>
  <c r="L3303" i="3" s="1"/>
  <c r="Q3302" i="3"/>
  <c r="P3302" i="3"/>
  <c r="O3302" i="3"/>
  <c r="N3302" i="3"/>
  <c r="M3302" i="3"/>
  <c r="K3302" i="3"/>
  <c r="I3302" i="3"/>
  <c r="Q3301" i="3"/>
  <c r="P3301" i="3"/>
  <c r="O3301" i="3"/>
  <c r="N3301" i="3"/>
  <c r="M3301" i="3"/>
  <c r="K3301" i="3"/>
  <c r="I3301" i="3"/>
  <c r="Q3300" i="3"/>
  <c r="P3300" i="3"/>
  <c r="O3300" i="3"/>
  <c r="N3300" i="3"/>
  <c r="M3300" i="3"/>
  <c r="K3300" i="3"/>
  <c r="I3300" i="3"/>
  <c r="Q3299" i="3"/>
  <c r="P3299" i="3"/>
  <c r="O3299" i="3"/>
  <c r="N3299" i="3"/>
  <c r="M3299" i="3"/>
  <c r="K3299" i="3"/>
  <c r="I3299" i="3"/>
  <c r="Q3298" i="3"/>
  <c r="P3298" i="3"/>
  <c r="O3298" i="3"/>
  <c r="N3298" i="3"/>
  <c r="M3298" i="3"/>
  <c r="K3298" i="3"/>
  <c r="I3298" i="3"/>
  <c r="L3298" i="3" s="1"/>
  <c r="Q3297" i="3"/>
  <c r="P3297" i="3"/>
  <c r="O3297" i="3"/>
  <c r="N3297" i="3"/>
  <c r="M3297" i="3"/>
  <c r="K3297" i="3"/>
  <c r="I3297" i="3"/>
  <c r="Q3296" i="3"/>
  <c r="P3296" i="3"/>
  <c r="O3296" i="3"/>
  <c r="N3296" i="3"/>
  <c r="M3296" i="3"/>
  <c r="K3296" i="3"/>
  <c r="I3296" i="3"/>
  <c r="L3296" i="3" s="1"/>
  <c r="Q3295" i="3"/>
  <c r="P3295" i="3"/>
  <c r="O3295" i="3"/>
  <c r="N3295" i="3"/>
  <c r="M3295" i="3"/>
  <c r="K3295" i="3"/>
  <c r="I3295" i="3"/>
  <c r="L3295" i="3" s="1"/>
  <c r="Q3294" i="3"/>
  <c r="P3294" i="3"/>
  <c r="O3294" i="3"/>
  <c r="N3294" i="3"/>
  <c r="M3294" i="3"/>
  <c r="K3294" i="3"/>
  <c r="I3294" i="3"/>
  <c r="Q3293" i="3"/>
  <c r="P3293" i="3"/>
  <c r="O3293" i="3"/>
  <c r="N3293" i="3"/>
  <c r="M3293" i="3"/>
  <c r="K3293" i="3"/>
  <c r="I3293" i="3"/>
  <c r="Q3292" i="3"/>
  <c r="P3292" i="3"/>
  <c r="O3292" i="3"/>
  <c r="N3292" i="3"/>
  <c r="M3292" i="3"/>
  <c r="K3292" i="3"/>
  <c r="I3292" i="3"/>
  <c r="Q3291" i="3"/>
  <c r="P3291" i="3"/>
  <c r="O3291" i="3"/>
  <c r="N3291" i="3"/>
  <c r="M3291" i="3"/>
  <c r="K3291" i="3"/>
  <c r="I3291" i="3"/>
  <c r="L3291" i="3" s="1"/>
  <c r="Q3290" i="3"/>
  <c r="P3290" i="3"/>
  <c r="O3290" i="3"/>
  <c r="N3290" i="3"/>
  <c r="M3290" i="3"/>
  <c r="K3290" i="3"/>
  <c r="I3290" i="3"/>
  <c r="L3290" i="3" s="1"/>
  <c r="Q3289" i="3"/>
  <c r="P3289" i="3"/>
  <c r="O3289" i="3"/>
  <c r="N3289" i="3"/>
  <c r="M3289" i="3"/>
  <c r="K3289" i="3"/>
  <c r="I3289" i="3"/>
  <c r="J3289" i="3" s="1"/>
  <c r="Q3288" i="3"/>
  <c r="P3288" i="3"/>
  <c r="O3288" i="3"/>
  <c r="N3288" i="3"/>
  <c r="M3288" i="3"/>
  <c r="K3288" i="3"/>
  <c r="I3288" i="3"/>
  <c r="J3288" i="3" s="1"/>
  <c r="Q3287" i="3"/>
  <c r="P3287" i="3"/>
  <c r="O3287" i="3"/>
  <c r="N3287" i="3"/>
  <c r="M3287" i="3"/>
  <c r="K3287" i="3"/>
  <c r="I3287" i="3"/>
  <c r="L3287" i="3" s="1"/>
  <c r="Q3286" i="3"/>
  <c r="P3286" i="3"/>
  <c r="O3286" i="3"/>
  <c r="N3286" i="3"/>
  <c r="M3286" i="3"/>
  <c r="K3286" i="3"/>
  <c r="I3286" i="3"/>
  <c r="L3286" i="3" s="1"/>
  <c r="Q3285" i="3"/>
  <c r="P3285" i="3"/>
  <c r="O3285" i="3"/>
  <c r="N3285" i="3"/>
  <c r="M3285" i="3"/>
  <c r="K3285" i="3"/>
  <c r="I3285" i="3"/>
  <c r="Q3284" i="3"/>
  <c r="P3284" i="3"/>
  <c r="O3284" i="3"/>
  <c r="N3284" i="3"/>
  <c r="M3284" i="3"/>
  <c r="K3284" i="3"/>
  <c r="I3284" i="3"/>
  <c r="L3284" i="3" s="1"/>
  <c r="Q3283" i="3"/>
  <c r="P3283" i="3"/>
  <c r="O3283" i="3"/>
  <c r="N3283" i="3"/>
  <c r="M3283" i="3"/>
  <c r="K3283" i="3"/>
  <c r="I3283" i="3"/>
  <c r="L3283" i="3" s="1"/>
  <c r="Q3282" i="3"/>
  <c r="P3282" i="3"/>
  <c r="O3282" i="3"/>
  <c r="N3282" i="3"/>
  <c r="M3282" i="3"/>
  <c r="K3282" i="3"/>
  <c r="I3282" i="3"/>
  <c r="L3282" i="3" s="1"/>
  <c r="Q3281" i="3"/>
  <c r="P3281" i="3"/>
  <c r="O3281" i="3"/>
  <c r="N3281" i="3"/>
  <c r="M3281" i="3"/>
  <c r="K3281" i="3"/>
  <c r="I3281" i="3"/>
  <c r="Q3280" i="3"/>
  <c r="P3280" i="3"/>
  <c r="O3280" i="3"/>
  <c r="N3280" i="3"/>
  <c r="M3280" i="3"/>
  <c r="K3280" i="3"/>
  <c r="I3280" i="3"/>
  <c r="L3280" i="3" s="1"/>
  <c r="Q3279" i="3"/>
  <c r="P3279" i="3"/>
  <c r="O3279" i="3"/>
  <c r="N3279" i="3"/>
  <c r="M3279" i="3"/>
  <c r="K3279" i="3"/>
  <c r="I3279" i="3"/>
  <c r="L3279" i="3" s="1"/>
  <c r="Q3278" i="3"/>
  <c r="P3278" i="3"/>
  <c r="O3278" i="3"/>
  <c r="N3278" i="3"/>
  <c r="M3278" i="3"/>
  <c r="K3278" i="3"/>
  <c r="I3278" i="3"/>
  <c r="L3278" i="3" s="1"/>
  <c r="Q3277" i="3"/>
  <c r="P3277" i="3"/>
  <c r="O3277" i="3"/>
  <c r="N3277" i="3"/>
  <c r="M3277" i="3"/>
  <c r="K3277" i="3"/>
  <c r="I3277" i="3"/>
  <c r="Q3276" i="3"/>
  <c r="P3276" i="3"/>
  <c r="O3276" i="3"/>
  <c r="N3276" i="3"/>
  <c r="M3276" i="3"/>
  <c r="K3276" i="3"/>
  <c r="I3276" i="3"/>
  <c r="Q3275" i="3"/>
  <c r="P3275" i="3"/>
  <c r="O3275" i="3"/>
  <c r="N3275" i="3"/>
  <c r="M3275" i="3"/>
  <c r="K3275" i="3"/>
  <c r="I3275" i="3"/>
  <c r="Q3274" i="3"/>
  <c r="P3274" i="3"/>
  <c r="O3274" i="3"/>
  <c r="N3274" i="3"/>
  <c r="M3274" i="3"/>
  <c r="K3274" i="3"/>
  <c r="I3274" i="3"/>
  <c r="Q3273" i="3"/>
  <c r="P3273" i="3"/>
  <c r="O3273" i="3"/>
  <c r="N3273" i="3"/>
  <c r="M3273" i="3"/>
  <c r="K3273" i="3"/>
  <c r="I3273" i="3"/>
  <c r="Q3272" i="3"/>
  <c r="P3272" i="3"/>
  <c r="O3272" i="3"/>
  <c r="N3272" i="3"/>
  <c r="M3272" i="3"/>
  <c r="K3272" i="3"/>
  <c r="I3272" i="3"/>
  <c r="L3272" i="3" s="1"/>
  <c r="Q3271" i="3"/>
  <c r="P3271" i="3"/>
  <c r="O3271" i="3"/>
  <c r="N3271" i="3"/>
  <c r="M3271" i="3"/>
  <c r="K3271" i="3"/>
  <c r="I3271" i="3"/>
  <c r="L3271" i="3" s="1"/>
  <c r="Q3270" i="3"/>
  <c r="P3270" i="3"/>
  <c r="O3270" i="3"/>
  <c r="N3270" i="3"/>
  <c r="M3270" i="3"/>
  <c r="K3270" i="3"/>
  <c r="I3270" i="3"/>
  <c r="Q3269" i="3"/>
  <c r="P3269" i="3"/>
  <c r="O3269" i="3"/>
  <c r="N3269" i="3"/>
  <c r="M3269" i="3"/>
  <c r="K3269" i="3"/>
  <c r="I3269" i="3"/>
  <c r="Q3268" i="3"/>
  <c r="P3268" i="3"/>
  <c r="O3268" i="3"/>
  <c r="N3268" i="3"/>
  <c r="M3268" i="3"/>
  <c r="K3268" i="3"/>
  <c r="I3268" i="3"/>
  <c r="L3268" i="3" s="1"/>
  <c r="Q3267" i="3"/>
  <c r="P3267" i="3"/>
  <c r="O3267" i="3"/>
  <c r="N3267" i="3"/>
  <c r="M3267" i="3"/>
  <c r="K3267" i="3"/>
  <c r="I3267" i="3"/>
  <c r="L3267" i="3" s="1"/>
  <c r="Q3266" i="3"/>
  <c r="P3266" i="3"/>
  <c r="O3266" i="3"/>
  <c r="N3266" i="3"/>
  <c r="M3266" i="3"/>
  <c r="K3266" i="3"/>
  <c r="I3266" i="3"/>
  <c r="L3266" i="3" s="1"/>
  <c r="Q3265" i="3"/>
  <c r="P3265" i="3"/>
  <c r="O3265" i="3"/>
  <c r="N3265" i="3"/>
  <c r="M3265" i="3"/>
  <c r="K3265" i="3"/>
  <c r="I3265" i="3"/>
  <c r="J3265" i="3" s="1"/>
  <c r="Q3264" i="3"/>
  <c r="P3264" i="3"/>
  <c r="O3264" i="3"/>
  <c r="N3264" i="3"/>
  <c r="M3264" i="3"/>
  <c r="K3264" i="3"/>
  <c r="I3264" i="3"/>
  <c r="L3264" i="3" s="1"/>
  <c r="Q3263" i="3"/>
  <c r="P3263" i="3"/>
  <c r="O3263" i="3"/>
  <c r="N3263" i="3"/>
  <c r="M3263" i="3"/>
  <c r="K3263" i="3"/>
  <c r="I3263" i="3"/>
  <c r="L3263" i="3" s="1"/>
  <c r="Q3262" i="3"/>
  <c r="P3262" i="3"/>
  <c r="O3262" i="3"/>
  <c r="N3262" i="3"/>
  <c r="M3262" i="3"/>
  <c r="K3262" i="3"/>
  <c r="I3262" i="3"/>
  <c r="L3262" i="3" s="1"/>
  <c r="Q3261" i="3"/>
  <c r="P3261" i="3"/>
  <c r="O3261" i="3"/>
  <c r="N3261" i="3"/>
  <c r="M3261" i="3"/>
  <c r="K3261" i="3"/>
  <c r="I3261" i="3"/>
  <c r="Q3260" i="3"/>
  <c r="P3260" i="3"/>
  <c r="O3260" i="3"/>
  <c r="N3260" i="3"/>
  <c r="M3260" i="3"/>
  <c r="K3260" i="3"/>
  <c r="I3260" i="3"/>
  <c r="L3260" i="3" s="1"/>
  <c r="Q3259" i="3"/>
  <c r="P3259" i="3"/>
  <c r="O3259" i="3"/>
  <c r="N3259" i="3"/>
  <c r="M3259" i="3"/>
  <c r="K3259" i="3"/>
  <c r="I3259" i="3"/>
  <c r="L3259" i="3" s="1"/>
  <c r="Q3258" i="3"/>
  <c r="P3258" i="3"/>
  <c r="O3258" i="3"/>
  <c r="N3258" i="3"/>
  <c r="M3258" i="3"/>
  <c r="K3258" i="3"/>
  <c r="I3258" i="3"/>
  <c r="L3258" i="3" s="1"/>
  <c r="Q3257" i="3"/>
  <c r="P3257" i="3"/>
  <c r="O3257" i="3"/>
  <c r="N3257" i="3"/>
  <c r="M3257" i="3"/>
  <c r="K3257" i="3"/>
  <c r="I3257" i="3"/>
  <c r="J3257" i="3" s="1"/>
  <c r="Q3256" i="3"/>
  <c r="P3256" i="3"/>
  <c r="O3256" i="3"/>
  <c r="N3256" i="3"/>
  <c r="M3256" i="3"/>
  <c r="K3256" i="3"/>
  <c r="I3256" i="3"/>
  <c r="Q3255" i="3"/>
  <c r="P3255" i="3"/>
  <c r="O3255" i="3"/>
  <c r="N3255" i="3"/>
  <c r="M3255" i="3"/>
  <c r="K3255" i="3"/>
  <c r="I3255" i="3"/>
  <c r="L3255" i="3" s="1"/>
  <c r="Q3254" i="3"/>
  <c r="P3254" i="3"/>
  <c r="O3254" i="3"/>
  <c r="N3254" i="3"/>
  <c r="M3254" i="3"/>
  <c r="K3254" i="3"/>
  <c r="I3254" i="3"/>
  <c r="L3254" i="3" s="1"/>
  <c r="Q3253" i="3"/>
  <c r="P3253" i="3"/>
  <c r="O3253" i="3"/>
  <c r="N3253" i="3"/>
  <c r="M3253" i="3"/>
  <c r="K3253" i="3"/>
  <c r="I3253" i="3"/>
  <c r="Q3252" i="3"/>
  <c r="P3252" i="3"/>
  <c r="O3252" i="3"/>
  <c r="N3252" i="3"/>
  <c r="M3252" i="3"/>
  <c r="K3252" i="3"/>
  <c r="I3252" i="3"/>
  <c r="L3252" i="3" s="1"/>
  <c r="Q3251" i="3"/>
  <c r="P3251" i="3"/>
  <c r="O3251" i="3"/>
  <c r="N3251" i="3"/>
  <c r="M3251" i="3"/>
  <c r="K3251" i="3"/>
  <c r="I3251" i="3"/>
  <c r="L3251" i="3" s="1"/>
  <c r="Q3250" i="3"/>
  <c r="P3250" i="3"/>
  <c r="O3250" i="3"/>
  <c r="N3250" i="3"/>
  <c r="M3250" i="3"/>
  <c r="K3250" i="3"/>
  <c r="I3250" i="3"/>
  <c r="L3250" i="3" s="1"/>
  <c r="Q3249" i="3"/>
  <c r="P3249" i="3"/>
  <c r="O3249" i="3"/>
  <c r="N3249" i="3"/>
  <c r="M3249" i="3"/>
  <c r="K3249" i="3"/>
  <c r="I3249" i="3"/>
  <c r="J3249" i="3" s="1"/>
  <c r="Q3248" i="3"/>
  <c r="P3248" i="3"/>
  <c r="O3248" i="3"/>
  <c r="N3248" i="3"/>
  <c r="M3248" i="3"/>
  <c r="K3248" i="3"/>
  <c r="I3248" i="3"/>
  <c r="L3248" i="3" s="1"/>
  <c r="Q3247" i="3"/>
  <c r="P3247" i="3"/>
  <c r="O3247" i="3"/>
  <c r="N3247" i="3"/>
  <c r="M3247" i="3"/>
  <c r="K3247" i="3"/>
  <c r="I3247" i="3"/>
  <c r="L3247" i="3" s="1"/>
  <c r="Q3246" i="3"/>
  <c r="P3246" i="3"/>
  <c r="O3246" i="3"/>
  <c r="N3246" i="3"/>
  <c r="M3246" i="3"/>
  <c r="K3246" i="3"/>
  <c r="I3246" i="3"/>
  <c r="L3246" i="3" s="1"/>
  <c r="Q3245" i="3"/>
  <c r="P3245" i="3"/>
  <c r="O3245" i="3"/>
  <c r="N3245" i="3"/>
  <c r="M3245" i="3"/>
  <c r="K3245" i="3"/>
  <c r="I3245" i="3"/>
  <c r="Q3244" i="3"/>
  <c r="P3244" i="3"/>
  <c r="O3244" i="3"/>
  <c r="N3244" i="3"/>
  <c r="M3244" i="3"/>
  <c r="K3244" i="3"/>
  <c r="J3244" i="3"/>
  <c r="I3244" i="3"/>
  <c r="L3244" i="3" s="1"/>
  <c r="Q3243" i="3"/>
  <c r="P3243" i="3"/>
  <c r="O3243" i="3"/>
  <c r="N3243" i="3"/>
  <c r="M3243" i="3"/>
  <c r="K3243" i="3"/>
  <c r="J3243" i="3"/>
  <c r="I3243" i="3"/>
  <c r="L3243" i="3" s="1"/>
  <c r="Q3242" i="3"/>
  <c r="P3242" i="3"/>
  <c r="O3242" i="3"/>
  <c r="N3242" i="3"/>
  <c r="M3242" i="3"/>
  <c r="K3242" i="3"/>
  <c r="J3242" i="3"/>
  <c r="I3242" i="3"/>
  <c r="L3242" i="3" s="1"/>
  <c r="Q3241" i="3"/>
  <c r="P3241" i="3"/>
  <c r="O3241" i="3"/>
  <c r="N3241" i="3"/>
  <c r="M3241" i="3"/>
  <c r="K3241" i="3"/>
  <c r="I3241" i="3"/>
  <c r="J3241" i="3" s="1"/>
  <c r="Q3240" i="3"/>
  <c r="P3240" i="3"/>
  <c r="O3240" i="3"/>
  <c r="N3240" i="3"/>
  <c r="M3240" i="3"/>
  <c r="K3240" i="3"/>
  <c r="I3240" i="3"/>
  <c r="L3240" i="3" s="1"/>
  <c r="Q3239" i="3"/>
  <c r="P3239" i="3"/>
  <c r="O3239" i="3"/>
  <c r="N3239" i="3"/>
  <c r="M3239" i="3"/>
  <c r="K3239" i="3"/>
  <c r="I3239" i="3"/>
  <c r="L3239" i="3" s="1"/>
  <c r="Q3238" i="3"/>
  <c r="P3238" i="3"/>
  <c r="O3238" i="3"/>
  <c r="N3238" i="3"/>
  <c r="M3238" i="3"/>
  <c r="K3238" i="3"/>
  <c r="I3238" i="3"/>
  <c r="L3238" i="3" s="1"/>
  <c r="Q3237" i="3"/>
  <c r="P3237" i="3"/>
  <c r="O3237" i="3"/>
  <c r="N3237" i="3"/>
  <c r="M3237" i="3"/>
  <c r="K3237" i="3"/>
  <c r="I3237" i="3"/>
  <c r="Q3236" i="3"/>
  <c r="P3236" i="3"/>
  <c r="O3236" i="3"/>
  <c r="N3236" i="3"/>
  <c r="M3236" i="3"/>
  <c r="K3236" i="3"/>
  <c r="I3236" i="3"/>
  <c r="L3236" i="3" s="1"/>
  <c r="Q3235" i="3"/>
  <c r="P3235" i="3"/>
  <c r="O3235" i="3"/>
  <c r="N3235" i="3"/>
  <c r="M3235" i="3"/>
  <c r="K3235" i="3"/>
  <c r="I3235" i="3"/>
  <c r="L3235" i="3" s="1"/>
  <c r="Q3234" i="3"/>
  <c r="P3234" i="3"/>
  <c r="O3234" i="3"/>
  <c r="N3234" i="3"/>
  <c r="M3234" i="3"/>
  <c r="K3234" i="3"/>
  <c r="I3234" i="3"/>
  <c r="L3234" i="3" s="1"/>
  <c r="Q3233" i="3"/>
  <c r="P3233" i="3"/>
  <c r="O3233" i="3"/>
  <c r="N3233" i="3"/>
  <c r="M3233" i="3"/>
  <c r="K3233" i="3"/>
  <c r="I3233" i="3"/>
  <c r="J3233" i="3" s="1"/>
  <c r="Q3232" i="3"/>
  <c r="P3232" i="3"/>
  <c r="O3232" i="3"/>
  <c r="N3232" i="3"/>
  <c r="M3232" i="3"/>
  <c r="K3232" i="3"/>
  <c r="I3232" i="3"/>
  <c r="L3232" i="3" s="1"/>
  <c r="Q3231" i="3"/>
  <c r="P3231" i="3"/>
  <c r="O3231" i="3"/>
  <c r="N3231" i="3"/>
  <c r="M3231" i="3"/>
  <c r="K3231" i="3"/>
  <c r="I3231" i="3"/>
  <c r="L3231" i="3" s="1"/>
  <c r="Q3230" i="3"/>
  <c r="P3230" i="3"/>
  <c r="O3230" i="3"/>
  <c r="N3230" i="3"/>
  <c r="M3230" i="3"/>
  <c r="K3230" i="3"/>
  <c r="I3230" i="3"/>
  <c r="L3230" i="3" s="1"/>
  <c r="Q3229" i="3"/>
  <c r="P3229" i="3"/>
  <c r="O3229" i="3"/>
  <c r="N3229" i="3"/>
  <c r="M3229" i="3"/>
  <c r="K3229" i="3"/>
  <c r="I3229" i="3"/>
  <c r="Q3228" i="3"/>
  <c r="P3228" i="3"/>
  <c r="O3228" i="3"/>
  <c r="N3228" i="3"/>
  <c r="M3228" i="3"/>
  <c r="K3228" i="3"/>
  <c r="I3228" i="3"/>
  <c r="L3228" i="3" s="1"/>
  <c r="Q3227" i="3"/>
  <c r="P3227" i="3"/>
  <c r="O3227" i="3"/>
  <c r="N3227" i="3"/>
  <c r="M3227" i="3"/>
  <c r="K3227" i="3"/>
  <c r="I3227" i="3"/>
  <c r="L3227" i="3" s="1"/>
  <c r="Q3226" i="3"/>
  <c r="P3226" i="3"/>
  <c r="O3226" i="3"/>
  <c r="N3226" i="3"/>
  <c r="M3226" i="3"/>
  <c r="K3226" i="3"/>
  <c r="I3226" i="3"/>
  <c r="L3226" i="3" s="1"/>
  <c r="Q3225" i="3"/>
  <c r="P3225" i="3"/>
  <c r="O3225" i="3"/>
  <c r="N3225" i="3"/>
  <c r="M3225" i="3"/>
  <c r="K3225" i="3"/>
  <c r="I3225" i="3"/>
  <c r="J3225" i="3" s="1"/>
  <c r="Q3224" i="3"/>
  <c r="P3224" i="3"/>
  <c r="O3224" i="3"/>
  <c r="N3224" i="3"/>
  <c r="M3224" i="3"/>
  <c r="K3224" i="3"/>
  <c r="I3224" i="3"/>
  <c r="L3224" i="3" s="1"/>
  <c r="Q3223" i="3"/>
  <c r="P3223" i="3"/>
  <c r="O3223" i="3"/>
  <c r="N3223" i="3"/>
  <c r="M3223" i="3"/>
  <c r="K3223" i="3"/>
  <c r="I3223" i="3"/>
  <c r="L3223" i="3" s="1"/>
  <c r="Q3222" i="3"/>
  <c r="P3222" i="3"/>
  <c r="O3222" i="3"/>
  <c r="N3222" i="3"/>
  <c r="M3222" i="3"/>
  <c r="K3222" i="3"/>
  <c r="I3222" i="3"/>
  <c r="L3222" i="3" s="1"/>
  <c r="Q3221" i="3"/>
  <c r="P3221" i="3"/>
  <c r="O3221" i="3"/>
  <c r="N3221" i="3"/>
  <c r="M3221" i="3"/>
  <c r="K3221" i="3"/>
  <c r="I3221" i="3"/>
  <c r="Q3220" i="3"/>
  <c r="P3220" i="3"/>
  <c r="O3220" i="3"/>
  <c r="N3220" i="3"/>
  <c r="M3220" i="3"/>
  <c r="K3220" i="3"/>
  <c r="I3220" i="3"/>
  <c r="L3220" i="3" s="1"/>
  <c r="Q3219" i="3"/>
  <c r="P3219" i="3"/>
  <c r="O3219" i="3"/>
  <c r="N3219" i="3"/>
  <c r="M3219" i="3"/>
  <c r="K3219" i="3"/>
  <c r="I3219" i="3"/>
  <c r="L3219" i="3" s="1"/>
  <c r="Q3218" i="3"/>
  <c r="P3218" i="3"/>
  <c r="O3218" i="3"/>
  <c r="N3218" i="3"/>
  <c r="M3218" i="3"/>
  <c r="K3218" i="3"/>
  <c r="I3218" i="3"/>
  <c r="L3218" i="3" s="1"/>
  <c r="Q3217" i="3"/>
  <c r="P3217" i="3"/>
  <c r="O3217" i="3"/>
  <c r="N3217" i="3"/>
  <c r="M3217" i="3"/>
  <c r="K3217" i="3"/>
  <c r="I3217" i="3"/>
  <c r="Q3216" i="3"/>
  <c r="P3216" i="3"/>
  <c r="O3216" i="3"/>
  <c r="N3216" i="3"/>
  <c r="M3216" i="3"/>
  <c r="K3216" i="3"/>
  <c r="I3216" i="3"/>
  <c r="Q3215" i="3"/>
  <c r="P3215" i="3"/>
  <c r="O3215" i="3"/>
  <c r="N3215" i="3"/>
  <c r="M3215" i="3"/>
  <c r="K3215" i="3"/>
  <c r="I3215" i="3"/>
  <c r="L3215" i="3" s="1"/>
  <c r="Q3214" i="3"/>
  <c r="P3214" i="3"/>
  <c r="O3214" i="3"/>
  <c r="N3214" i="3"/>
  <c r="M3214" i="3"/>
  <c r="K3214" i="3"/>
  <c r="I3214" i="3"/>
  <c r="Q3213" i="3"/>
  <c r="P3213" i="3"/>
  <c r="O3213" i="3"/>
  <c r="N3213" i="3"/>
  <c r="M3213" i="3"/>
  <c r="K3213" i="3"/>
  <c r="I3213" i="3"/>
  <c r="Q3212" i="3"/>
  <c r="P3212" i="3"/>
  <c r="O3212" i="3"/>
  <c r="N3212" i="3"/>
  <c r="M3212" i="3"/>
  <c r="K3212" i="3"/>
  <c r="I3212" i="3"/>
  <c r="L3212" i="3" s="1"/>
  <c r="Q3211" i="3"/>
  <c r="P3211" i="3"/>
  <c r="O3211" i="3"/>
  <c r="N3211" i="3"/>
  <c r="M3211" i="3"/>
  <c r="K3211" i="3"/>
  <c r="I3211" i="3"/>
  <c r="L3211" i="3" s="1"/>
  <c r="Q3210" i="3"/>
  <c r="P3210" i="3"/>
  <c r="O3210" i="3"/>
  <c r="N3210" i="3"/>
  <c r="M3210" i="3"/>
  <c r="K3210" i="3"/>
  <c r="I3210" i="3"/>
  <c r="L3210" i="3" s="1"/>
  <c r="Q3209" i="3"/>
  <c r="P3209" i="3"/>
  <c r="O3209" i="3"/>
  <c r="N3209" i="3"/>
  <c r="M3209" i="3"/>
  <c r="K3209" i="3"/>
  <c r="I3209" i="3"/>
  <c r="J3209" i="3" s="1"/>
  <c r="Q3208" i="3"/>
  <c r="P3208" i="3"/>
  <c r="O3208" i="3"/>
  <c r="N3208" i="3"/>
  <c r="M3208" i="3"/>
  <c r="K3208" i="3"/>
  <c r="I3208" i="3"/>
  <c r="Q3207" i="3"/>
  <c r="P3207" i="3"/>
  <c r="O3207" i="3"/>
  <c r="N3207" i="3"/>
  <c r="M3207" i="3"/>
  <c r="K3207" i="3"/>
  <c r="I3207" i="3"/>
  <c r="L3207" i="3" s="1"/>
  <c r="Q3206" i="3"/>
  <c r="P3206" i="3"/>
  <c r="O3206" i="3"/>
  <c r="N3206" i="3"/>
  <c r="M3206" i="3"/>
  <c r="K3206" i="3"/>
  <c r="I3206" i="3"/>
  <c r="L3206" i="3" s="1"/>
  <c r="Q3205" i="3"/>
  <c r="P3205" i="3"/>
  <c r="O3205" i="3"/>
  <c r="N3205" i="3"/>
  <c r="M3205" i="3"/>
  <c r="K3205" i="3"/>
  <c r="I3205" i="3"/>
  <c r="Q3204" i="3"/>
  <c r="P3204" i="3"/>
  <c r="O3204" i="3"/>
  <c r="N3204" i="3"/>
  <c r="M3204" i="3"/>
  <c r="K3204" i="3"/>
  <c r="I3204" i="3"/>
  <c r="L3204" i="3" s="1"/>
  <c r="Q3203" i="3"/>
  <c r="P3203" i="3"/>
  <c r="O3203" i="3"/>
  <c r="N3203" i="3"/>
  <c r="M3203" i="3"/>
  <c r="K3203" i="3"/>
  <c r="I3203" i="3"/>
  <c r="L3203" i="3" s="1"/>
  <c r="Q3202" i="3"/>
  <c r="P3202" i="3"/>
  <c r="O3202" i="3"/>
  <c r="N3202" i="3"/>
  <c r="M3202" i="3"/>
  <c r="K3202" i="3"/>
  <c r="I3202" i="3"/>
  <c r="L3202" i="3" s="1"/>
  <c r="Q3201" i="3"/>
  <c r="P3201" i="3"/>
  <c r="O3201" i="3"/>
  <c r="N3201" i="3"/>
  <c r="M3201" i="3"/>
  <c r="K3201" i="3"/>
  <c r="I3201" i="3"/>
  <c r="J3201" i="3" s="1"/>
  <c r="Q3200" i="3"/>
  <c r="P3200" i="3"/>
  <c r="O3200" i="3"/>
  <c r="N3200" i="3"/>
  <c r="M3200" i="3"/>
  <c r="K3200" i="3"/>
  <c r="I3200" i="3"/>
  <c r="L3200" i="3" s="1"/>
  <c r="Q3199" i="3"/>
  <c r="P3199" i="3"/>
  <c r="O3199" i="3"/>
  <c r="N3199" i="3"/>
  <c r="M3199" i="3"/>
  <c r="K3199" i="3"/>
  <c r="I3199" i="3"/>
  <c r="L3199" i="3" s="1"/>
  <c r="Q3198" i="3"/>
  <c r="P3198" i="3"/>
  <c r="O3198" i="3"/>
  <c r="N3198" i="3"/>
  <c r="M3198" i="3"/>
  <c r="K3198" i="3"/>
  <c r="I3198" i="3"/>
  <c r="Q3197" i="3"/>
  <c r="P3197" i="3"/>
  <c r="O3197" i="3"/>
  <c r="N3197" i="3"/>
  <c r="M3197" i="3"/>
  <c r="K3197" i="3"/>
  <c r="I3197" i="3"/>
  <c r="Q3196" i="3"/>
  <c r="P3196" i="3"/>
  <c r="O3196" i="3"/>
  <c r="N3196" i="3"/>
  <c r="M3196" i="3"/>
  <c r="K3196" i="3"/>
  <c r="I3196" i="3"/>
  <c r="L3196" i="3" s="1"/>
  <c r="Q3195" i="3"/>
  <c r="P3195" i="3"/>
  <c r="O3195" i="3"/>
  <c r="N3195" i="3"/>
  <c r="M3195" i="3"/>
  <c r="K3195" i="3"/>
  <c r="I3195" i="3"/>
  <c r="L3195" i="3" s="1"/>
  <c r="Q3194" i="3"/>
  <c r="P3194" i="3"/>
  <c r="O3194" i="3"/>
  <c r="N3194" i="3"/>
  <c r="M3194" i="3"/>
  <c r="K3194" i="3"/>
  <c r="I3194" i="3"/>
  <c r="L3194" i="3" s="1"/>
  <c r="Q3193" i="3"/>
  <c r="P3193" i="3"/>
  <c r="O3193" i="3"/>
  <c r="N3193" i="3"/>
  <c r="M3193" i="3"/>
  <c r="K3193" i="3"/>
  <c r="I3193" i="3"/>
  <c r="J3193" i="3" s="1"/>
  <c r="Q3192" i="3"/>
  <c r="P3192" i="3"/>
  <c r="O3192" i="3"/>
  <c r="N3192" i="3"/>
  <c r="M3192" i="3"/>
  <c r="K3192" i="3"/>
  <c r="I3192" i="3"/>
  <c r="L3192" i="3" s="1"/>
  <c r="Q3191" i="3"/>
  <c r="P3191" i="3"/>
  <c r="O3191" i="3"/>
  <c r="N3191" i="3"/>
  <c r="M3191" i="3"/>
  <c r="K3191" i="3"/>
  <c r="I3191" i="3"/>
  <c r="L3191" i="3" s="1"/>
  <c r="Q3190" i="3"/>
  <c r="P3190" i="3"/>
  <c r="O3190" i="3"/>
  <c r="N3190" i="3"/>
  <c r="M3190" i="3"/>
  <c r="K3190" i="3"/>
  <c r="I3190" i="3"/>
  <c r="L3190" i="3" s="1"/>
  <c r="Q3189" i="3"/>
  <c r="P3189" i="3"/>
  <c r="O3189" i="3"/>
  <c r="N3189" i="3"/>
  <c r="M3189" i="3"/>
  <c r="K3189" i="3"/>
  <c r="I3189" i="3"/>
  <c r="Q3188" i="3"/>
  <c r="P3188" i="3"/>
  <c r="O3188" i="3"/>
  <c r="N3188" i="3"/>
  <c r="M3188" i="3"/>
  <c r="K3188" i="3"/>
  <c r="I3188" i="3"/>
  <c r="Q3187" i="3"/>
  <c r="P3187" i="3"/>
  <c r="O3187" i="3"/>
  <c r="N3187" i="3"/>
  <c r="M3187" i="3"/>
  <c r="K3187" i="3"/>
  <c r="I3187" i="3"/>
  <c r="Q3186" i="3"/>
  <c r="P3186" i="3"/>
  <c r="O3186" i="3"/>
  <c r="N3186" i="3"/>
  <c r="M3186" i="3"/>
  <c r="K3186" i="3"/>
  <c r="I3186" i="3"/>
  <c r="Q3185" i="3"/>
  <c r="P3185" i="3"/>
  <c r="O3185" i="3"/>
  <c r="N3185" i="3"/>
  <c r="M3185" i="3"/>
  <c r="K3185" i="3"/>
  <c r="I3185" i="3"/>
  <c r="Q3184" i="3"/>
  <c r="P3184" i="3"/>
  <c r="O3184" i="3"/>
  <c r="N3184" i="3"/>
  <c r="M3184" i="3"/>
  <c r="K3184" i="3"/>
  <c r="I3184" i="3"/>
  <c r="L3184" i="3" s="1"/>
  <c r="Q3183" i="3"/>
  <c r="P3183" i="3"/>
  <c r="O3183" i="3"/>
  <c r="N3183" i="3"/>
  <c r="M3183" i="3"/>
  <c r="K3183" i="3"/>
  <c r="I3183" i="3"/>
  <c r="L3183" i="3" s="1"/>
  <c r="Q3182" i="3"/>
  <c r="P3182" i="3"/>
  <c r="O3182" i="3"/>
  <c r="N3182" i="3"/>
  <c r="M3182" i="3"/>
  <c r="K3182" i="3"/>
  <c r="I3182" i="3"/>
  <c r="L3182" i="3" s="1"/>
  <c r="Q3181" i="3"/>
  <c r="P3181" i="3"/>
  <c r="O3181" i="3"/>
  <c r="N3181" i="3"/>
  <c r="M3181" i="3"/>
  <c r="K3181" i="3"/>
  <c r="I3181" i="3"/>
  <c r="Q3180" i="3"/>
  <c r="P3180" i="3"/>
  <c r="O3180" i="3"/>
  <c r="N3180" i="3"/>
  <c r="M3180" i="3"/>
  <c r="K3180" i="3"/>
  <c r="I3180" i="3"/>
  <c r="L3180" i="3" s="1"/>
  <c r="Q3179" i="3"/>
  <c r="P3179" i="3"/>
  <c r="O3179" i="3"/>
  <c r="N3179" i="3"/>
  <c r="M3179" i="3"/>
  <c r="K3179" i="3"/>
  <c r="I3179" i="3"/>
  <c r="L3179" i="3" s="1"/>
  <c r="Q3178" i="3"/>
  <c r="P3178" i="3"/>
  <c r="O3178" i="3"/>
  <c r="N3178" i="3"/>
  <c r="M3178" i="3"/>
  <c r="K3178" i="3"/>
  <c r="I3178" i="3"/>
  <c r="L3178" i="3" s="1"/>
  <c r="Q3177" i="3"/>
  <c r="P3177" i="3"/>
  <c r="O3177" i="3"/>
  <c r="N3177" i="3"/>
  <c r="M3177" i="3"/>
  <c r="K3177" i="3"/>
  <c r="I3177" i="3"/>
  <c r="J3177" i="3" s="1"/>
  <c r="Q3176" i="3"/>
  <c r="P3176" i="3"/>
  <c r="O3176" i="3"/>
  <c r="N3176" i="3"/>
  <c r="M3176" i="3"/>
  <c r="K3176" i="3"/>
  <c r="I3176" i="3"/>
  <c r="L3176" i="3" s="1"/>
  <c r="Q3175" i="3"/>
  <c r="P3175" i="3"/>
  <c r="O3175" i="3"/>
  <c r="N3175" i="3"/>
  <c r="M3175" i="3"/>
  <c r="K3175" i="3"/>
  <c r="I3175" i="3"/>
  <c r="L3175" i="3" s="1"/>
  <c r="Q3174" i="3"/>
  <c r="P3174" i="3"/>
  <c r="O3174" i="3"/>
  <c r="N3174" i="3"/>
  <c r="M3174" i="3"/>
  <c r="K3174" i="3"/>
  <c r="I3174" i="3"/>
  <c r="Q3173" i="3"/>
  <c r="P3173" i="3"/>
  <c r="O3173" i="3"/>
  <c r="N3173" i="3"/>
  <c r="M3173" i="3"/>
  <c r="K3173" i="3"/>
  <c r="I3173" i="3"/>
  <c r="Q3172" i="3"/>
  <c r="P3172" i="3"/>
  <c r="O3172" i="3"/>
  <c r="N3172" i="3"/>
  <c r="M3172" i="3"/>
  <c r="K3172" i="3"/>
  <c r="I3172" i="3"/>
  <c r="L3172" i="3" s="1"/>
  <c r="Q3171" i="3"/>
  <c r="P3171" i="3"/>
  <c r="O3171" i="3"/>
  <c r="N3171" i="3"/>
  <c r="M3171" i="3"/>
  <c r="K3171" i="3"/>
  <c r="I3171" i="3"/>
  <c r="L3171" i="3" s="1"/>
  <c r="Q3170" i="3"/>
  <c r="P3170" i="3"/>
  <c r="O3170" i="3"/>
  <c r="N3170" i="3"/>
  <c r="M3170" i="3"/>
  <c r="K3170" i="3"/>
  <c r="I3170" i="3"/>
  <c r="L3170" i="3" s="1"/>
  <c r="Q3169" i="3"/>
  <c r="P3169" i="3"/>
  <c r="O3169" i="3"/>
  <c r="N3169" i="3"/>
  <c r="M3169" i="3"/>
  <c r="K3169" i="3"/>
  <c r="I3169" i="3"/>
  <c r="J3169" i="3" s="1"/>
  <c r="Q3168" i="3"/>
  <c r="P3168" i="3"/>
  <c r="O3168" i="3"/>
  <c r="N3168" i="3"/>
  <c r="M3168" i="3"/>
  <c r="K3168" i="3"/>
  <c r="I3168" i="3"/>
  <c r="L3168" i="3" s="1"/>
  <c r="Q3167" i="3"/>
  <c r="P3167" i="3"/>
  <c r="O3167" i="3"/>
  <c r="N3167" i="3"/>
  <c r="M3167" i="3"/>
  <c r="K3167" i="3"/>
  <c r="I3167" i="3"/>
  <c r="L3167" i="3" s="1"/>
  <c r="Q3166" i="3"/>
  <c r="P3166" i="3"/>
  <c r="O3166" i="3"/>
  <c r="N3166" i="3"/>
  <c r="M3166" i="3"/>
  <c r="K3166" i="3"/>
  <c r="I3166" i="3"/>
  <c r="L3166" i="3" s="1"/>
  <c r="Q3165" i="3"/>
  <c r="P3165" i="3"/>
  <c r="O3165" i="3"/>
  <c r="N3165" i="3"/>
  <c r="M3165" i="3"/>
  <c r="K3165" i="3"/>
  <c r="I3165" i="3"/>
  <c r="Q3164" i="3"/>
  <c r="P3164" i="3"/>
  <c r="O3164" i="3"/>
  <c r="N3164" i="3"/>
  <c r="M3164" i="3"/>
  <c r="K3164" i="3"/>
  <c r="I3164" i="3"/>
  <c r="L3164" i="3" s="1"/>
  <c r="Q3163" i="3"/>
  <c r="P3163" i="3"/>
  <c r="O3163" i="3"/>
  <c r="N3163" i="3"/>
  <c r="M3163" i="3"/>
  <c r="K3163" i="3"/>
  <c r="I3163" i="3"/>
  <c r="L3163" i="3" s="1"/>
  <c r="Q3162" i="3"/>
  <c r="P3162" i="3"/>
  <c r="O3162" i="3"/>
  <c r="N3162" i="3"/>
  <c r="M3162" i="3"/>
  <c r="K3162" i="3"/>
  <c r="I3162" i="3"/>
  <c r="L3162" i="3" s="1"/>
  <c r="Q3161" i="3"/>
  <c r="P3161" i="3"/>
  <c r="O3161" i="3"/>
  <c r="N3161" i="3"/>
  <c r="M3161" i="3"/>
  <c r="K3161" i="3"/>
  <c r="I3161" i="3"/>
  <c r="Q3160" i="3"/>
  <c r="P3160" i="3"/>
  <c r="O3160" i="3"/>
  <c r="N3160" i="3"/>
  <c r="M3160" i="3"/>
  <c r="K3160" i="3"/>
  <c r="I3160" i="3"/>
  <c r="L3160" i="3" s="1"/>
  <c r="Q3159" i="3"/>
  <c r="P3159" i="3"/>
  <c r="O3159" i="3"/>
  <c r="N3159" i="3"/>
  <c r="M3159" i="3"/>
  <c r="K3159" i="3"/>
  <c r="I3159" i="3"/>
  <c r="L3159" i="3" s="1"/>
  <c r="Q3158" i="3"/>
  <c r="P3158" i="3"/>
  <c r="O3158" i="3"/>
  <c r="N3158" i="3"/>
  <c r="M3158" i="3"/>
  <c r="K3158" i="3"/>
  <c r="I3158" i="3"/>
  <c r="L3158" i="3" s="1"/>
  <c r="Q3157" i="3"/>
  <c r="P3157" i="3"/>
  <c r="O3157" i="3"/>
  <c r="N3157" i="3"/>
  <c r="M3157" i="3"/>
  <c r="K3157" i="3"/>
  <c r="I3157" i="3"/>
  <c r="Q3156" i="3"/>
  <c r="P3156" i="3"/>
  <c r="O3156" i="3"/>
  <c r="N3156" i="3"/>
  <c r="M3156" i="3"/>
  <c r="K3156" i="3"/>
  <c r="I3156" i="3"/>
  <c r="Q3155" i="3"/>
  <c r="P3155" i="3"/>
  <c r="O3155" i="3"/>
  <c r="N3155" i="3"/>
  <c r="M3155" i="3"/>
  <c r="K3155" i="3"/>
  <c r="I3155" i="3"/>
  <c r="Q3154" i="3"/>
  <c r="P3154" i="3"/>
  <c r="O3154" i="3"/>
  <c r="N3154" i="3"/>
  <c r="M3154" i="3"/>
  <c r="K3154" i="3"/>
  <c r="I3154" i="3"/>
  <c r="Q3153" i="3"/>
  <c r="P3153" i="3"/>
  <c r="O3153" i="3"/>
  <c r="N3153" i="3"/>
  <c r="M3153" i="3"/>
  <c r="K3153" i="3"/>
  <c r="I3153" i="3"/>
  <c r="Q3152" i="3"/>
  <c r="P3152" i="3"/>
  <c r="O3152" i="3"/>
  <c r="N3152" i="3"/>
  <c r="M3152" i="3"/>
  <c r="K3152" i="3"/>
  <c r="I3152" i="3"/>
  <c r="Q3151" i="3"/>
  <c r="P3151" i="3"/>
  <c r="O3151" i="3"/>
  <c r="N3151" i="3"/>
  <c r="M3151" i="3"/>
  <c r="K3151" i="3"/>
  <c r="I3151" i="3"/>
  <c r="L3151" i="3" s="1"/>
  <c r="Q3150" i="3"/>
  <c r="P3150" i="3"/>
  <c r="O3150" i="3"/>
  <c r="N3150" i="3"/>
  <c r="M3150" i="3"/>
  <c r="K3150" i="3"/>
  <c r="I3150" i="3"/>
  <c r="L3150" i="3" s="1"/>
  <c r="Q3149" i="3"/>
  <c r="P3149" i="3"/>
  <c r="O3149" i="3"/>
  <c r="N3149" i="3"/>
  <c r="M3149" i="3"/>
  <c r="K3149" i="3"/>
  <c r="I3149" i="3"/>
  <c r="Q3148" i="3"/>
  <c r="P3148" i="3"/>
  <c r="O3148" i="3"/>
  <c r="N3148" i="3"/>
  <c r="M3148" i="3"/>
  <c r="K3148" i="3"/>
  <c r="I3148" i="3"/>
  <c r="L3148" i="3" s="1"/>
  <c r="Q3147" i="3"/>
  <c r="P3147" i="3"/>
  <c r="O3147" i="3"/>
  <c r="N3147" i="3"/>
  <c r="M3147" i="3"/>
  <c r="K3147" i="3"/>
  <c r="I3147" i="3"/>
  <c r="L3147" i="3" s="1"/>
  <c r="Q3146" i="3"/>
  <c r="P3146" i="3"/>
  <c r="O3146" i="3"/>
  <c r="N3146" i="3"/>
  <c r="M3146" i="3"/>
  <c r="K3146" i="3"/>
  <c r="I3146" i="3"/>
  <c r="L3146" i="3" s="1"/>
  <c r="Q3145" i="3"/>
  <c r="P3145" i="3"/>
  <c r="O3145" i="3"/>
  <c r="N3145" i="3"/>
  <c r="M3145" i="3"/>
  <c r="K3145" i="3"/>
  <c r="I3145" i="3"/>
  <c r="J3145" i="3" s="1"/>
  <c r="Q3144" i="3"/>
  <c r="P3144" i="3"/>
  <c r="O3144" i="3"/>
  <c r="N3144" i="3"/>
  <c r="M3144" i="3"/>
  <c r="K3144" i="3"/>
  <c r="I3144" i="3"/>
  <c r="L3144" i="3" s="1"/>
  <c r="Q3143" i="3"/>
  <c r="P3143" i="3"/>
  <c r="O3143" i="3"/>
  <c r="N3143" i="3"/>
  <c r="M3143" i="3"/>
  <c r="K3143" i="3"/>
  <c r="I3143" i="3"/>
  <c r="L3143" i="3" s="1"/>
  <c r="Q3142" i="3"/>
  <c r="P3142" i="3"/>
  <c r="O3142" i="3"/>
  <c r="N3142" i="3"/>
  <c r="M3142" i="3"/>
  <c r="K3142" i="3"/>
  <c r="I3142" i="3"/>
  <c r="L3142" i="3" s="1"/>
  <c r="Q3141" i="3"/>
  <c r="P3141" i="3"/>
  <c r="O3141" i="3"/>
  <c r="N3141" i="3"/>
  <c r="M3141" i="3"/>
  <c r="K3141" i="3"/>
  <c r="I3141" i="3"/>
  <c r="Q3140" i="3"/>
  <c r="P3140" i="3"/>
  <c r="O3140" i="3"/>
  <c r="N3140" i="3"/>
  <c r="M3140" i="3"/>
  <c r="K3140" i="3"/>
  <c r="I3140" i="3"/>
  <c r="L3140" i="3" s="1"/>
  <c r="Q3139" i="3"/>
  <c r="P3139" i="3"/>
  <c r="O3139" i="3"/>
  <c r="N3139" i="3"/>
  <c r="M3139" i="3"/>
  <c r="K3139" i="3"/>
  <c r="I3139" i="3"/>
  <c r="L3139" i="3" s="1"/>
  <c r="Q3138" i="3"/>
  <c r="P3138" i="3"/>
  <c r="O3138" i="3"/>
  <c r="N3138" i="3"/>
  <c r="M3138" i="3"/>
  <c r="K3138" i="3"/>
  <c r="I3138" i="3"/>
  <c r="L3138" i="3" s="1"/>
  <c r="Q3137" i="3"/>
  <c r="P3137" i="3"/>
  <c r="O3137" i="3"/>
  <c r="N3137" i="3"/>
  <c r="M3137" i="3"/>
  <c r="K3137" i="3"/>
  <c r="I3137" i="3"/>
  <c r="J3137" i="3" s="1"/>
  <c r="Q3136" i="3"/>
  <c r="P3136" i="3"/>
  <c r="O3136" i="3"/>
  <c r="N3136" i="3"/>
  <c r="M3136" i="3"/>
  <c r="K3136" i="3"/>
  <c r="I3136" i="3"/>
  <c r="Q3135" i="3"/>
  <c r="P3135" i="3"/>
  <c r="O3135" i="3"/>
  <c r="N3135" i="3"/>
  <c r="M3135" i="3"/>
  <c r="K3135" i="3"/>
  <c r="I3135" i="3"/>
  <c r="L3135" i="3" s="1"/>
  <c r="Q3134" i="3"/>
  <c r="P3134" i="3"/>
  <c r="O3134" i="3"/>
  <c r="N3134" i="3"/>
  <c r="M3134" i="3"/>
  <c r="K3134" i="3"/>
  <c r="I3134" i="3"/>
  <c r="L3134" i="3" s="1"/>
  <c r="Q3133" i="3"/>
  <c r="P3133" i="3"/>
  <c r="O3133" i="3"/>
  <c r="N3133" i="3"/>
  <c r="M3133" i="3"/>
  <c r="K3133" i="3"/>
  <c r="I3133" i="3"/>
  <c r="Q3132" i="3"/>
  <c r="P3132" i="3"/>
  <c r="O3132" i="3"/>
  <c r="N3132" i="3"/>
  <c r="M3132" i="3"/>
  <c r="K3132" i="3"/>
  <c r="I3132" i="3"/>
  <c r="L3132" i="3" s="1"/>
  <c r="Q3131" i="3"/>
  <c r="P3131" i="3"/>
  <c r="O3131" i="3"/>
  <c r="N3131" i="3"/>
  <c r="M3131" i="3"/>
  <c r="K3131" i="3"/>
  <c r="I3131" i="3"/>
  <c r="L3131" i="3" s="1"/>
  <c r="Q3130" i="3"/>
  <c r="P3130" i="3"/>
  <c r="O3130" i="3"/>
  <c r="N3130" i="3"/>
  <c r="M3130" i="3"/>
  <c r="K3130" i="3"/>
  <c r="I3130" i="3"/>
  <c r="L3130" i="3" s="1"/>
  <c r="Q3129" i="3"/>
  <c r="P3129" i="3"/>
  <c r="O3129" i="3"/>
  <c r="N3129" i="3"/>
  <c r="M3129" i="3"/>
  <c r="K3129" i="3"/>
  <c r="I3129" i="3"/>
  <c r="J3129" i="3" s="1"/>
  <c r="Q3128" i="3"/>
  <c r="P3128" i="3"/>
  <c r="O3128" i="3"/>
  <c r="N3128" i="3"/>
  <c r="M3128" i="3"/>
  <c r="K3128" i="3"/>
  <c r="I3128" i="3"/>
  <c r="L3128" i="3" s="1"/>
  <c r="Q3127" i="3"/>
  <c r="P3127" i="3"/>
  <c r="O3127" i="3"/>
  <c r="N3127" i="3"/>
  <c r="M3127" i="3"/>
  <c r="K3127" i="3"/>
  <c r="I3127" i="3"/>
  <c r="L3127" i="3" s="1"/>
  <c r="Q3126" i="3"/>
  <c r="P3126" i="3"/>
  <c r="O3126" i="3"/>
  <c r="N3126" i="3"/>
  <c r="M3126" i="3"/>
  <c r="K3126" i="3"/>
  <c r="I3126" i="3"/>
  <c r="L3126" i="3" s="1"/>
  <c r="Q3125" i="3"/>
  <c r="P3125" i="3"/>
  <c r="O3125" i="3"/>
  <c r="N3125" i="3"/>
  <c r="M3125" i="3"/>
  <c r="K3125" i="3"/>
  <c r="I3125" i="3"/>
  <c r="Q3124" i="3"/>
  <c r="P3124" i="3"/>
  <c r="O3124" i="3"/>
  <c r="N3124" i="3"/>
  <c r="M3124" i="3"/>
  <c r="K3124" i="3"/>
  <c r="I3124" i="3"/>
  <c r="L3124" i="3" s="1"/>
  <c r="Q3123" i="3"/>
  <c r="P3123" i="3"/>
  <c r="O3123" i="3"/>
  <c r="N3123" i="3"/>
  <c r="M3123" i="3"/>
  <c r="K3123" i="3"/>
  <c r="I3123" i="3"/>
  <c r="L3123" i="3" s="1"/>
  <c r="Q3122" i="3"/>
  <c r="P3122" i="3"/>
  <c r="O3122" i="3"/>
  <c r="N3122" i="3"/>
  <c r="M3122" i="3"/>
  <c r="K3122" i="3"/>
  <c r="I3122" i="3"/>
  <c r="L3122" i="3" s="1"/>
  <c r="Q3121" i="3"/>
  <c r="P3121" i="3"/>
  <c r="O3121" i="3"/>
  <c r="N3121" i="3"/>
  <c r="M3121" i="3"/>
  <c r="K3121" i="3"/>
  <c r="I3121" i="3"/>
  <c r="J3121" i="3" s="1"/>
  <c r="Q3120" i="3"/>
  <c r="P3120" i="3"/>
  <c r="O3120" i="3"/>
  <c r="N3120" i="3"/>
  <c r="M3120" i="3"/>
  <c r="K3120" i="3"/>
  <c r="I3120" i="3"/>
  <c r="L3120" i="3" s="1"/>
  <c r="Q3119" i="3"/>
  <c r="P3119" i="3"/>
  <c r="O3119" i="3"/>
  <c r="N3119" i="3"/>
  <c r="M3119" i="3"/>
  <c r="K3119" i="3"/>
  <c r="I3119" i="3"/>
  <c r="L3119" i="3" s="1"/>
  <c r="Q3118" i="3"/>
  <c r="P3118" i="3"/>
  <c r="O3118" i="3"/>
  <c r="N3118" i="3"/>
  <c r="M3118" i="3"/>
  <c r="K3118" i="3"/>
  <c r="I3118" i="3"/>
  <c r="L3118" i="3" s="1"/>
  <c r="Q3117" i="3"/>
  <c r="P3117" i="3"/>
  <c r="O3117" i="3"/>
  <c r="N3117" i="3"/>
  <c r="M3117" i="3"/>
  <c r="K3117" i="3"/>
  <c r="I3117" i="3"/>
  <c r="Q3116" i="3"/>
  <c r="P3116" i="3"/>
  <c r="O3116" i="3"/>
  <c r="N3116" i="3"/>
  <c r="M3116" i="3"/>
  <c r="K3116" i="3"/>
  <c r="I3116" i="3"/>
  <c r="Q3115" i="3"/>
  <c r="P3115" i="3"/>
  <c r="O3115" i="3"/>
  <c r="N3115" i="3"/>
  <c r="M3115" i="3"/>
  <c r="K3115" i="3"/>
  <c r="I3115" i="3"/>
  <c r="Q3114" i="3"/>
  <c r="P3114" i="3"/>
  <c r="O3114" i="3"/>
  <c r="N3114" i="3"/>
  <c r="M3114" i="3"/>
  <c r="K3114" i="3"/>
  <c r="I3114" i="3"/>
  <c r="Q3113" i="3"/>
  <c r="P3113" i="3"/>
  <c r="O3113" i="3"/>
  <c r="N3113" i="3"/>
  <c r="M3113" i="3"/>
  <c r="K3113" i="3"/>
  <c r="I3113" i="3"/>
  <c r="J3113" i="3" s="1"/>
  <c r="Q3112" i="3"/>
  <c r="P3112" i="3"/>
  <c r="O3112" i="3"/>
  <c r="N3112" i="3"/>
  <c r="M3112" i="3"/>
  <c r="K3112" i="3"/>
  <c r="I3112" i="3"/>
  <c r="Q3111" i="3"/>
  <c r="P3111" i="3"/>
  <c r="O3111" i="3"/>
  <c r="N3111" i="3"/>
  <c r="M3111" i="3"/>
  <c r="K3111" i="3"/>
  <c r="I3111" i="3"/>
  <c r="L3111" i="3" s="1"/>
  <c r="Q3110" i="3"/>
  <c r="P3110" i="3"/>
  <c r="O3110" i="3"/>
  <c r="N3110" i="3"/>
  <c r="M3110" i="3"/>
  <c r="K3110" i="3"/>
  <c r="I3110" i="3"/>
  <c r="L3110" i="3" s="1"/>
  <c r="Q3109" i="3"/>
  <c r="P3109" i="3"/>
  <c r="O3109" i="3"/>
  <c r="N3109" i="3"/>
  <c r="M3109" i="3"/>
  <c r="K3109" i="3"/>
  <c r="I3109" i="3"/>
  <c r="Q3108" i="3"/>
  <c r="P3108" i="3"/>
  <c r="O3108" i="3"/>
  <c r="N3108" i="3"/>
  <c r="M3108" i="3"/>
  <c r="K3108" i="3"/>
  <c r="I3108" i="3"/>
  <c r="L3108" i="3" s="1"/>
  <c r="Q3107" i="3"/>
  <c r="P3107" i="3"/>
  <c r="O3107" i="3"/>
  <c r="N3107" i="3"/>
  <c r="M3107" i="3"/>
  <c r="K3107" i="3"/>
  <c r="I3107" i="3"/>
  <c r="L3107" i="3" s="1"/>
  <c r="Q3106" i="3"/>
  <c r="P3106" i="3"/>
  <c r="O3106" i="3"/>
  <c r="N3106" i="3"/>
  <c r="M3106" i="3"/>
  <c r="K3106" i="3"/>
  <c r="I3106" i="3"/>
  <c r="L3106" i="3" s="1"/>
  <c r="Q3105" i="3"/>
  <c r="P3105" i="3"/>
  <c r="O3105" i="3"/>
  <c r="N3105" i="3"/>
  <c r="M3105" i="3"/>
  <c r="K3105" i="3"/>
  <c r="I3105" i="3"/>
  <c r="J3105" i="3" s="1"/>
  <c r="Q3104" i="3"/>
  <c r="P3104" i="3"/>
  <c r="O3104" i="3"/>
  <c r="N3104" i="3"/>
  <c r="M3104" i="3"/>
  <c r="K3104" i="3"/>
  <c r="I3104" i="3"/>
  <c r="L3104" i="3" s="1"/>
  <c r="Q3103" i="3"/>
  <c r="P3103" i="3"/>
  <c r="O3103" i="3"/>
  <c r="N3103" i="3"/>
  <c r="M3103" i="3"/>
  <c r="K3103" i="3"/>
  <c r="I3103" i="3"/>
  <c r="L3103" i="3" s="1"/>
  <c r="Q3102" i="3"/>
  <c r="P3102" i="3"/>
  <c r="O3102" i="3"/>
  <c r="N3102" i="3"/>
  <c r="M3102" i="3"/>
  <c r="K3102" i="3"/>
  <c r="I3102" i="3"/>
  <c r="L3102" i="3" s="1"/>
  <c r="Q3101" i="3"/>
  <c r="P3101" i="3"/>
  <c r="O3101" i="3"/>
  <c r="N3101" i="3"/>
  <c r="M3101" i="3"/>
  <c r="K3101" i="3"/>
  <c r="I3101" i="3"/>
  <c r="Q3100" i="3"/>
  <c r="P3100" i="3"/>
  <c r="O3100" i="3"/>
  <c r="N3100" i="3"/>
  <c r="M3100" i="3"/>
  <c r="K3100" i="3"/>
  <c r="I3100" i="3"/>
  <c r="Q3099" i="3"/>
  <c r="P3099" i="3"/>
  <c r="O3099" i="3"/>
  <c r="N3099" i="3"/>
  <c r="M3099" i="3"/>
  <c r="K3099" i="3"/>
  <c r="I3099" i="3"/>
  <c r="Q3098" i="3"/>
  <c r="P3098" i="3"/>
  <c r="O3098" i="3"/>
  <c r="N3098" i="3"/>
  <c r="M3098" i="3"/>
  <c r="K3098" i="3"/>
  <c r="I3098" i="3"/>
  <c r="J3098" i="3" s="1"/>
  <c r="Q3097" i="3"/>
  <c r="P3097" i="3"/>
  <c r="O3097" i="3"/>
  <c r="N3097" i="3"/>
  <c r="M3097" i="3"/>
  <c r="K3097" i="3"/>
  <c r="I3097" i="3"/>
  <c r="Q3096" i="3"/>
  <c r="P3096" i="3"/>
  <c r="O3096" i="3"/>
  <c r="N3096" i="3"/>
  <c r="M3096" i="3"/>
  <c r="K3096" i="3"/>
  <c r="I3096" i="3"/>
  <c r="L3096" i="3" s="1"/>
  <c r="Q3095" i="3"/>
  <c r="P3095" i="3"/>
  <c r="O3095" i="3"/>
  <c r="N3095" i="3"/>
  <c r="M3095" i="3"/>
  <c r="K3095" i="3"/>
  <c r="I3095" i="3"/>
  <c r="L3095" i="3" s="1"/>
  <c r="Q3094" i="3"/>
  <c r="P3094" i="3"/>
  <c r="O3094" i="3"/>
  <c r="N3094" i="3"/>
  <c r="M3094" i="3"/>
  <c r="K3094" i="3"/>
  <c r="I3094" i="3"/>
  <c r="Q3093" i="3"/>
  <c r="P3093" i="3"/>
  <c r="O3093" i="3"/>
  <c r="N3093" i="3"/>
  <c r="M3093" i="3"/>
  <c r="K3093" i="3"/>
  <c r="I3093" i="3"/>
  <c r="Q3092" i="3"/>
  <c r="P3092" i="3"/>
  <c r="O3092" i="3"/>
  <c r="N3092" i="3"/>
  <c r="M3092" i="3"/>
  <c r="K3092" i="3"/>
  <c r="I3092" i="3"/>
  <c r="Q3091" i="3"/>
  <c r="P3091" i="3"/>
  <c r="O3091" i="3"/>
  <c r="N3091" i="3"/>
  <c r="M3091" i="3"/>
  <c r="K3091" i="3"/>
  <c r="I3091" i="3"/>
  <c r="Q3090" i="3"/>
  <c r="P3090" i="3"/>
  <c r="O3090" i="3"/>
  <c r="N3090" i="3"/>
  <c r="M3090" i="3"/>
  <c r="K3090" i="3"/>
  <c r="I3090" i="3"/>
  <c r="L3090" i="3" s="1"/>
  <c r="Q3089" i="3"/>
  <c r="P3089" i="3"/>
  <c r="O3089" i="3"/>
  <c r="N3089" i="3"/>
  <c r="M3089" i="3"/>
  <c r="K3089" i="3"/>
  <c r="I3089" i="3"/>
  <c r="J3089" i="3" s="1"/>
  <c r="Q3088" i="3"/>
  <c r="P3088" i="3"/>
  <c r="O3088" i="3"/>
  <c r="N3088" i="3"/>
  <c r="M3088" i="3"/>
  <c r="K3088" i="3"/>
  <c r="I3088" i="3"/>
  <c r="J3088" i="3" s="1"/>
  <c r="Q3087" i="3"/>
  <c r="P3087" i="3"/>
  <c r="O3087" i="3"/>
  <c r="N3087" i="3"/>
  <c r="M3087" i="3"/>
  <c r="K3087" i="3"/>
  <c r="I3087" i="3"/>
  <c r="L3087" i="3" s="1"/>
  <c r="Q3086" i="3"/>
  <c r="P3086" i="3"/>
  <c r="O3086" i="3"/>
  <c r="N3086" i="3"/>
  <c r="M3086" i="3"/>
  <c r="K3086" i="3"/>
  <c r="I3086" i="3"/>
  <c r="L3086" i="3" s="1"/>
  <c r="Q3085" i="3"/>
  <c r="P3085" i="3"/>
  <c r="O3085" i="3"/>
  <c r="N3085" i="3"/>
  <c r="M3085" i="3"/>
  <c r="K3085" i="3"/>
  <c r="I3085" i="3"/>
  <c r="Q3084" i="3"/>
  <c r="P3084" i="3"/>
  <c r="O3084" i="3"/>
  <c r="N3084" i="3"/>
  <c r="M3084" i="3"/>
  <c r="K3084" i="3"/>
  <c r="I3084" i="3"/>
  <c r="Q3083" i="3"/>
  <c r="P3083" i="3"/>
  <c r="O3083" i="3"/>
  <c r="N3083" i="3"/>
  <c r="M3083" i="3"/>
  <c r="K3083" i="3"/>
  <c r="I3083" i="3"/>
  <c r="Q3082" i="3"/>
  <c r="P3082" i="3"/>
  <c r="O3082" i="3"/>
  <c r="N3082" i="3"/>
  <c r="M3082" i="3"/>
  <c r="K3082" i="3"/>
  <c r="I3082" i="3"/>
  <c r="J3082" i="3" s="1"/>
  <c r="Q3081" i="3"/>
  <c r="P3081" i="3"/>
  <c r="O3081" i="3"/>
  <c r="N3081" i="3"/>
  <c r="M3081" i="3"/>
  <c r="K3081" i="3"/>
  <c r="I3081" i="3"/>
  <c r="J3081" i="3" s="1"/>
  <c r="Q3080" i="3"/>
  <c r="P3080" i="3"/>
  <c r="O3080" i="3"/>
  <c r="N3080" i="3"/>
  <c r="M3080" i="3"/>
  <c r="K3080" i="3"/>
  <c r="I3080" i="3"/>
  <c r="L3080" i="3" s="1"/>
  <c r="Q3079" i="3"/>
  <c r="P3079" i="3"/>
  <c r="O3079" i="3"/>
  <c r="N3079" i="3"/>
  <c r="M3079" i="3"/>
  <c r="K3079" i="3"/>
  <c r="I3079" i="3"/>
  <c r="Q3078" i="3"/>
  <c r="P3078" i="3"/>
  <c r="O3078" i="3"/>
  <c r="N3078" i="3"/>
  <c r="M3078" i="3"/>
  <c r="K3078" i="3"/>
  <c r="I3078" i="3"/>
  <c r="L3078" i="3" s="1"/>
  <c r="Q3077" i="3"/>
  <c r="P3077" i="3"/>
  <c r="O3077" i="3"/>
  <c r="N3077" i="3"/>
  <c r="M3077" i="3"/>
  <c r="K3077" i="3"/>
  <c r="I3077" i="3"/>
  <c r="Q3076" i="3"/>
  <c r="P3076" i="3"/>
  <c r="O3076" i="3"/>
  <c r="N3076" i="3"/>
  <c r="M3076" i="3"/>
  <c r="K3076" i="3"/>
  <c r="I3076" i="3"/>
  <c r="L3076" i="3" s="1"/>
  <c r="Q3075" i="3"/>
  <c r="P3075" i="3"/>
  <c r="O3075" i="3"/>
  <c r="N3075" i="3"/>
  <c r="M3075" i="3"/>
  <c r="K3075" i="3"/>
  <c r="I3075" i="3"/>
  <c r="L3075" i="3" s="1"/>
  <c r="Q3074" i="3"/>
  <c r="P3074" i="3"/>
  <c r="O3074" i="3"/>
  <c r="N3074" i="3"/>
  <c r="M3074" i="3"/>
  <c r="K3074" i="3"/>
  <c r="I3074" i="3"/>
  <c r="J3074" i="3" s="1"/>
  <c r="Q3073" i="3"/>
  <c r="P3073" i="3"/>
  <c r="O3073" i="3"/>
  <c r="N3073" i="3"/>
  <c r="M3073" i="3"/>
  <c r="K3073" i="3"/>
  <c r="I3073" i="3"/>
  <c r="J3073" i="3" s="1"/>
  <c r="Q3072" i="3"/>
  <c r="P3072" i="3"/>
  <c r="O3072" i="3"/>
  <c r="N3072" i="3"/>
  <c r="M3072" i="3"/>
  <c r="K3072" i="3"/>
  <c r="I3072" i="3"/>
  <c r="L3072" i="3" s="1"/>
  <c r="Q3071" i="3"/>
  <c r="P3071" i="3"/>
  <c r="O3071" i="3"/>
  <c r="N3071" i="3"/>
  <c r="M3071" i="3"/>
  <c r="K3071" i="3"/>
  <c r="I3071" i="3"/>
  <c r="Q3070" i="3"/>
  <c r="P3070" i="3"/>
  <c r="O3070" i="3"/>
  <c r="N3070" i="3"/>
  <c r="M3070" i="3"/>
  <c r="K3070" i="3"/>
  <c r="I3070" i="3"/>
  <c r="L3070" i="3" s="1"/>
  <c r="Q3069" i="3"/>
  <c r="P3069" i="3"/>
  <c r="O3069" i="3"/>
  <c r="N3069" i="3"/>
  <c r="M3069" i="3"/>
  <c r="K3069" i="3"/>
  <c r="I3069" i="3"/>
  <c r="Q3068" i="3"/>
  <c r="P3068" i="3"/>
  <c r="O3068" i="3"/>
  <c r="N3068" i="3"/>
  <c r="M3068" i="3"/>
  <c r="K3068" i="3"/>
  <c r="I3068" i="3"/>
  <c r="L3068" i="3" s="1"/>
  <c r="Q3067" i="3"/>
  <c r="P3067" i="3"/>
  <c r="O3067" i="3"/>
  <c r="N3067" i="3"/>
  <c r="M3067" i="3"/>
  <c r="K3067" i="3"/>
  <c r="I3067" i="3"/>
  <c r="L3067" i="3" s="1"/>
  <c r="Q3066" i="3"/>
  <c r="P3066" i="3"/>
  <c r="O3066" i="3"/>
  <c r="N3066" i="3"/>
  <c r="M3066" i="3"/>
  <c r="K3066" i="3"/>
  <c r="I3066" i="3"/>
  <c r="Q3065" i="3"/>
  <c r="P3065" i="3"/>
  <c r="O3065" i="3"/>
  <c r="N3065" i="3"/>
  <c r="M3065" i="3"/>
  <c r="K3065" i="3"/>
  <c r="I3065" i="3"/>
  <c r="J3065" i="3" s="1"/>
  <c r="Q3064" i="3"/>
  <c r="P3064" i="3"/>
  <c r="O3064" i="3"/>
  <c r="N3064" i="3"/>
  <c r="M3064" i="3"/>
  <c r="K3064" i="3"/>
  <c r="I3064" i="3"/>
  <c r="J3064" i="3" s="1"/>
  <c r="Q3063" i="3"/>
  <c r="P3063" i="3"/>
  <c r="O3063" i="3"/>
  <c r="N3063" i="3"/>
  <c r="M3063" i="3"/>
  <c r="K3063" i="3"/>
  <c r="I3063" i="3"/>
  <c r="Q3062" i="3"/>
  <c r="P3062" i="3"/>
  <c r="O3062" i="3"/>
  <c r="N3062" i="3"/>
  <c r="M3062" i="3"/>
  <c r="K3062" i="3"/>
  <c r="I3062" i="3"/>
  <c r="Q3061" i="3"/>
  <c r="P3061" i="3"/>
  <c r="O3061" i="3"/>
  <c r="N3061" i="3"/>
  <c r="M3061" i="3"/>
  <c r="K3061" i="3"/>
  <c r="I3061" i="3"/>
  <c r="Q3060" i="3"/>
  <c r="P3060" i="3"/>
  <c r="O3060" i="3"/>
  <c r="N3060" i="3"/>
  <c r="M3060" i="3"/>
  <c r="K3060" i="3"/>
  <c r="I3060" i="3"/>
  <c r="L3060" i="3" s="1"/>
  <c r="Q3059" i="3"/>
  <c r="P3059" i="3"/>
  <c r="O3059" i="3"/>
  <c r="N3059" i="3"/>
  <c r="M3059" i="3"/>
  <c r="K3059" i="3"/>
  <c r="I3059" i="3"/>
  <c r="L3059" i="3" s="1"/>
  <c r="Q3058" i="3"/>
  <c r="P3058" i="3"/>
  <c r="O3058" i="3"/>
  <c r="N3058" i="3"/>
  <c r="M3058" i="3"/>
  <c r="K3058" i="3"/>
  <c r="I3058" i="3"/>
  <c r="J3058" i="3" s="1"/>
  <c r="Q3057" i="3"/>
  <c r="P3057" i="3"/>
  <c r="O3057" i="3"/>
  <c r="N3057" i="3"/>
  <c r="M3057" i="3"/>
  <c r="K3057" i="3"/>
  <c r="I3057" i="3"/>
  <c r="J3057" i="3" s="1"/>
  <c r="Q3056" i="3"/>
  <c r="P3056" i="3"/>
  <c r="O3056" i="3"/>
  <c r="N3056" i="3"/>
  <c r="M3056" i="3"/>
  <c r="K3056" i="3"/>
  <c r="I3056" i="3"/>
  <c r="J3056" i="3" s="1"/>
  <c r="Q3055" i="3"/>
  <c r="P3055" i="3"/>
  <c r="O3055" i="3"/>
  <c r="N3055" i="3"/>
  <c r="M3055" i="3"/>
  <c r="K3055" i="3"/>
  <c r="I3055" i="3"/>
  <c r="Q3054" i="3"/>
  <c r="P3054" i="3"/>
  <c r="O3054" i="3"/>
  <c r="N3054" i="3"/>
  <c r="M3054" i="3"/>
  <c r="K3054" i="3"/>
  <c r="I3054" i="3"/>
  <c r="L3054" i="3" s="1"/>
  <c r="Q3053" i="3"/>
  <c r="P3053" i="3"/>
  <c r="O3053" i="3"/>
  <c r="N3053" i="3"/>
  <c r="M3053" i="3"/>
  <c r="K3053" i="3"/>
  <c r="I3053" i="3"/>
  <c r="Q3052" i="3"/>
  <c r="P3052" i="3"/>
  <c r="O3052" i="3"/>
  <c r="N3052" i="3"/>
  <c r="M3052" i="3"/>
  <c r="K3052" i="3"/>
  <c r="I3052" i="3"/>
  <c r="L3052" i="3" s="1"/>
  <c r="Q3051" i="3"/>
  <c r="P3051" i="3"/>
  <c r="O3051" i="3"/>
  <c r="N3051" i="3"/>
  <c r="M3051" i="3"/>
  <c r="K3051" i="3"/>
  <c r="I3051" i="3"/>
  <c r="L3051" i="3" s="1"/>
  <c r="Q3050" i="3"/>
  <c r="P3050" i="3"/>
  <c r="O3050" i="3"/>
  <c r="N3050" i="3"/>
  <c r="M3050" i="3"/>
  <c r="K3050" i="3"/>
  <c r="I3050" i="3"/>
  <c r="J3050" i="3" s="1"/>
  <c r="Q3049" i="3"/>
  <c r="P3049" i="3"/>
  <c r="O3049" i="3"/>
  <c r="N3049" i="3"/>
  <c r="M3049" i="3"/>
  <c r="K3049" i="3"/>
  <c r="I3049" i="3"/>
  <c r="J3049" i="3" s="1"/>
  <c r="Q3048" i="3"/>
  <c r="P3048" i="3"/>
  <c r="O3048" i="3"/>
  <c r="N3048" i="3"/>
  <c r="M3048" i="3"/>
  <c r="K3048" i="3"/>
  <c r="I3048" i="3"/>
  <c r="L3048" i="3" s="1"/>
  <c r="Q3047" i="3"/>
  <c r="P3047" i="3"/>
  <c r="O3047" i="3"/>
  <c r="N3047" i="3"/>
  <c r="M3047" i="3"/>
  <c r="K3047" i="3"/>
  <c r="I3047" i="3"/>
  <c r="Q3046" i="3"/>
  <c r="P3046" i="3"/>
  <c r="O3046" i="3"/>
  <c r="N3046" i="3"/>
  <c r="M3046" i="3"/>
  <c r="K3046" i="3"/>
  <c r="I3046" i="3"/>
  <c r="L3046" i="3" s="1"/>
  <c r="Q3045" i="3"/>
  <c r="P3045" i="3"/>
  <c r="O3045" i="3"/>
  <c r="N3045" i="3"/>
  <c r="M3045" i="3"/>
  <c r="K3045" i="3"/>
  <c r="I3045" i="3"/>
  <c r="Q3044" i="3"/>
  <c r="P3044" i="3"/>
  <c r="O3044" i="3"/>
  <c r="N3044" i="3"/>
  <c r="M3044" i="3"/>
  <c r="K3044" i="3"/>
  <c r="I3044" i="3"/>
  <c r="L3044" i="3" s="1"/>
  <c r="Q3043" i="3"/>
  <c r="P3043" i="3"/>
  <c r="O3043" i="3"/>
  <c r="N3043" i="3"/>
  <c r="M3043" i="3"/>
  <c r="K3043" i="3"/>
  <c r="I3043" i="3"/>
  <c r="L3043" i="3" s="1"/>
  <c r="Q3042" i="3"/>
  <c r="P3042" i="3"/>
  <c r="O3042" i="3"/>
  <c r="N3042" i="3"/>
  <c r="M3042" i="3"/>
  <c r="K3042" i="3"/>
  <c r="I3042" i="3"/>
  <c r="Q3041" i="3"/>
  <c r="P3041" i="3"/>
  <c r="O3041" i="3"/>
  <c r="N3041" i="3"/>
  <c r="M3041" i="3"/>
  <c r="K3041" i="3"/>
  <c r="I3041" i="3"/>
  <c r="J3041" i="3" s="1"/>
  <c r="Q3040" i="3"/>
  <c r="P3040" i="3"/>
  <c r="O3040" i="3"/>
  <c r="N3040" i="3"/>
  <c r="M3040" i="3"/>
  <c r="K3040" i="3"/>
  <c r="I3040" i="3"/>
  <c r="L3040" i="3" s="1"/>
  <c r="Q3039" i="3"/>
  <c r="P3039" i="3"/>
  <c r="O3039" i="3"/>
  <c r="N3039" i="3"/>
  <c r="M3039" i="3"/>
  <c r="K3039" i="3"/>
  <c r="I3039" i="3"/>
  <c r="Q3038" i="3"/>
  <c r="P3038" i="3"/>
  <c r="O3038" i="3"/>
  <c r="N3038" i="3"/>
  <c r="M3038" i="3"/>
  <c r="K3038" i="3"/>
  <c r="I3038" i="3"/>
  <c r="Q3037" i="3"/>
  <c r="P3037" i="3"/>
  <c r="O3037" i="3"/>
  <c r="N3037" i="3"/>
  <c r="M3037" i="3"/>
  <c r="K3037" i="3"/>
  <c r="I3037" i="3"/>
  <c r="Q3036" i="3"/>
  <c r="P3036" i="3"/>
  <c r="O3036" i="3"/>
  <c r="N3036" i="3"/>
  <c r="M3036" i="3"/>
  <c r="K3036" i="3"/>
  <c r="I3036" i="3"/>
  <c r="Q3035" i="3"/>
  <c r="P3035" i="3"/>
  <c r="O3035" i="3"/>
  <c r="N3035" i="3"/>
  <c r="M3035" i="3"/>
  <c r="K3035" i="3"/>
  <c r="I3035" i="3"/>
  <c r="Q3034" i="3"/>
  <c r="P3034" i="3"/>
  <c r="O3034" i="3"/>
  <c r="N3034" i="3"/>
  <c r="M3034" i="3"/>
  <c r="K3034" i="3"/>
  <c r="I3034" i="3"/>
  <c r="L3034" i="3" s="1"/>
  <c r="Q3033" i="3"/>
  <c r="P3033" i="3"/>
  <c r="O3033" i="3"/>
  <c r="N3033" i="3"/>
  <c r="M3033" i="3"/>
  <c r="K3033" i="3"/>
  <c r="I3033" i="3"/>
  <c r="J3033" i="3" s="1"/>
  <c r="Q3032" i="3"/>
  <c r="P3032" i="3"/>
  <c r="O3032" i="3"/>
  <c r="N3032" i="3"/>
  <c r="M3032" i="3"/>
  <c r="K3032" i="3"/>
  <c r="I3032" i="3"/>
  <c r="J3032" i="3" s="1"/>
  <c r="Q3031" i="3"/>
  <c r="P3031" i="3"/>
  <c r="O3031" i="3"/>
  <c r="N3031" i="3"/>
  <c r="M3031" i="3"/>
  <c r="K3031" i="3"/>
  <c r="I3031" i="3"/>
  <c r="Q3030" i="3"/>
  <c r="P3030" i="3"/>
  <c r="O3030" i="3"/>
  <c r="N3030" i="3"/>
  <c r="M3030" i="3"/>
  <c r="K3030" i="3"/>
  <c r="I3030" i="3"/>
  <c r="L3030" i="3" s="1"/>
  <c r="Q3029" i="3"/>
  <c r="P3029" i="3"/>
  <c r="O3029" i="3"/>
  <c r="N3029" i="3"/>
  <c r="M3029" i="3"/>
  <c r="K3029" i="3"/>
  <c r="I3029" i="3"/>
  <c r="L3029" i="3" s="1"/>
  <c r="Q3028" i="3"/>
  <c r="P3028" i="3"/>
  <c r="O3028" i="3"/>
  <c r="N3028" i="3"/>
  <c r="M3028" i="3"/>
  <c r="K3028" i="3"/>
  <c r="I3028" i="3"/>
  <c r="L3028" i="3" s="1"/>
  <c r="Q3027" i="3"/>
  <c r="P3027" i="3"/>
  <c r="O3027" i="3"/>
  <c r="N3027" i="3"/>
  <c r="M3027" i="3"/>
  <c r="K3027" i="3"/>
  <c r="I3027" i="3"/>
  <c r="L3027" i="3" s="1"/>
  <c r="Q3026" i="3"/>
  <c r="P3026" i="3"/>
  <c r="O3026" i="3"/>
  <c r="N3026" i="3"/>
  <c r="M3026" i="3"/>
  <c r="K3026" i="3"/>
  <c r="I3026" i="3"/>
  <c r="L3026" i="3" s="1"/>
  <c r="Q3025" i="3"/>
  <c r="P3025" i="3"/>
  <c r="O3025" i="3"/>
  <c r="N3025" i="3"/>
  <c r="M3025" i="3"/>
  <c r="K3025" i="3"/>
  <c r="I3025" i="3"/>
  <c r="J3025" i="3" s="1"/>
  <c r="Q3024" i="3"/>
  <c r="P3024" i="3"/>
  <c r="O3024" i="3"/>
  <c r="N3024" i="3"/>
  <c r="M3024" i="3"/>
  <c r="K3024" i="3"/>
  <c r="I3024" i="3"/>
  <c r="J3024" i="3" s="1"/>
  <c r="Q3023" i="3"/>
  <c r="P3023" i="3"/>
  <c r="O3023" i="3"/>
  <c r="N3023" i="3"/>
  <c r="M3023" i="3"/>
  <c r="K3023" i="3"/>
  <c r="I3023" i="3"/>
  <c r="Q3022" i="3"/>
  <c r="P3022" i="3"/>
  <c r="O3022" i="3"/>
  <c r="N3022" i="3"/>
  <c r="M3022" i="3"/>
  <c r="K3022" i="3"/>
  <c r="I3022" i="3"/>
  <c r="L3022" i="3" s="1"/>
  <c r="Q3021" i="3"/>
  <c r="P3021" i="3"/>
  <c r="O3021" i="3"/>
  <c r="N3021" i="3"/>
  <c r="M3021" i="3"/>
  <c r="K3021" i="3"/>
  <c r="I3021" i="3"/>
  <c r="L3021" i="3" s="1"/>
  <c r="Q3020" i="3"/>
  <c r="P3020" i="3"/>
  <c r="O3020" i="3"/>
  <c r="N3020" i="3"/>
  <c r="M3020" i="3"/>
  <c r="K3020" i="3"/>
  <c r="I3020" i="3"/>
  <c r="L3020" i="3" s="1"/>
  <c r="Q3019" i="3"/>
  <c r="P3019" i="3"/>
  <c r="O3019" i="3"/>
  <c r="N3019" i="3"/>
  <c r="M3019" i="3"/>
  <c r="K3019" i="3"/>
  <c r="I3019" i="3"/>
  <c r="L3019" i="3" s="1"/>
  <c r="Q3018" i="3"/>
  <c r="P3018" i="3"/>
  <c r="O3018" i="3"/>
  <c r="N3018" i="3"/>
  <c r="M3018" i="3"/>
  <c r="K3018" i="3"/>
  <c r="I3018" i="3"/>
  <c r="Q3017" i="3"/>
  <c r="P3017" i="3"/>
  <c r="O3017" i="3"/>
  <c r="N3017" i="3"/>
  <c r="M3017" i="3"/>
  <c r="K3017" i="3"/>
  <c r="I3017" i="3"/>
  <c r="J3017" i="3" s="1"/>
  <c r="Q3016" i="3"/>
  <c r="P3016" i="3"/>
  <c r="O3016" i="3"/>
  <c r="N3016" i="3"/>
  <c r="M3016" i="3"/>
  <c r="K3016" i="3"/>
  <c r="I3016" i="3"/>
  <c r="L3016" i="3" s="1"/>
  <c r="Q3015" i="3"/>
  <c r="P3015" i="3"/>
  <c r="O3015" i="3"/>
  <c r="N3015" i="3"/>
  <c r="M3015" i="3"/>
  <c r="K3015" i="3"/>
  <c r="I3015" i="3"/>
  <c r="Q3014" i="3"/>
  <c r="P3014" i="3"/>
  <c r="O3014" i="3"/>
  <c r="N3014" i="3"/>
  <c r="M3014" i="3"/>
  <c r="K3014" i="3"/>
  <c r="I3014" i="3"/>
  <c r="Q3013" i="3"/>
  <c r="P3013" i="3"/>
  <c r="O3013" i="3"/>
  <c r="N3013" i="3"/>
  <c r="M3013" i="3"/>
  <c r="K3013" i="3"/>
  <c r="I3013" i="3"/>
  <c r="Q3012" i="3"/>
  <c r="P3012" i="3"/>
  <c r="O3012" i="3"/>
  <c r="N3012" i="3"/>
  <c r="M3012" i="3"/>
  <c r="K3012" i="3"/>
  <c r="I3012" i="3"/>
  <c r="L3012" i="3" s="1"/>
  <c r="Q3011" i="3"/>
  <c r="P3011" i="3"/>
  <c r="O3011" i="3"/>
  <c r="N3011" i="3"/>
  <c r="M3011" i="3"/>
  <c r="K3011" i="3"/>
  <c r="I3011" i="3"/>
  <c r="L3011" i="3" s="1"/>
  <c r="Q3010" i="3"/>
  <c r="P3010" i="3"/>
  <c r="O3010" i="3"/>
  <c r="N3010" i="3"/>
  <c r="M3010" i="3"/>
  <c r="K3010" i="3"/>
  <c r="I3010" i="3"/>
  <c r="Q3009" i="3"/>
  <c r="P3009" i="3"/>
  <c r="O3009" i="3"/>
  <c r="N3009" i="3"/>
  <c r="M3009" i="3"/>
  <c r="K3009" i="3"/>
  <c r="I3009" i="3"/>
  <c r="J3009" i="3" s="1"/>
  <c r="Q3008" i="3"/>
  <c r="P3008" i="3"/>
  <c r="O3008" i="3"/>
  <c r="N3008" i="3"/>
  <c r="M3008" i="3"/>
  <c r="K3008" i="3"/>
  <c r="I3008" i="3"/>
  <c r="L3008" i="3" s="1"/>
  <c r="Q3007" i="3"/>
  <c r="P3007" i="3"/>
  <c r="O3007" i="3"/>
  <c r="N3007" i="3"/>
  <c r="M3007" i="3"/>
  <c r="K3007" i="3"/>
  <c r="I3007" i="3"/>
  <c r="Q3006" i="3"/>
  <c r="P3006" i="3"/>
  <c r="O3006" i="3"/>
  <c r="N3006" i="3"/>
  <c r="M3006" i="3"/>
  <c r="K3006" i="3"/>
  <c r="I3006" i="3"/>
  <c r="L3006" i="3" s="1"/>
  <c r="Q3005" i="3"/>
  <c r="P3005" i="3"/>
  <c r="O3005" i="3"/>
  <c r="N3005" i="3"/>
  <c r="M3005" i="3"/>
  <c r="K3005" i="3"/>
  <c r="I3005" i="3"/>
  <c r="L3005" i="3" s="1"/>
  <c r="Q3004" i="3"/>
  <c r="P3004" i="3"/>
  <c r="O3004" i="3"/>
  <c r="N3004" i="3"/>
  <c r="M3004" i="3"/>
  <c r="K3004" i="3"/>
  <c r="I3004" i="3"/>
  <c r="L3004" i="3" s="1"/>
  <c r="Q3003" i="3"/>
  <c r="P3003" i="3"/>
  <c r="O3003" i="3"/>
  <c r="N3003" i="3"/>
  <c r="M3003" i="3"/>
  <c r="K3003" i="3"/>
  <c r="I3003" i="3"/>
  <c r="Q3002" i="3"/>
  <c r="P3002" i="3"/>
  <c r="O3002" i="3"/>
  <c r="N3002" i="3"/>
  <c r="M3002" i="3"/>
  <c r="K3002" i="3"/>
  <c r="I3002" i="3"/>
  <c r="L3002" i="3" s="1"/>
  <c r="Q3001" i="3"/>
  <c r="P3001" i="3"/>
  <c r="O3001" i="3"/>
  <c r="N3001" i="3"/>
  <c r="M3001" i="3"/>
  <c r="K3001" i="3"/>
  <c r="I3001" i="3"/>
  <c r="Q3000" i="3"/>
  <c r="P3000" i="3"/>
  <c r="O3000" i="3"/>
  <c r="N3000" i="3"/>
  <c r="M3000" i="3"/>
  <c r="K3000" i="3"/>
  <c r="I3000" i="3"/>
  <c r="Q2999" i="3"/>
  <c r="P2999" i="3"/>
  <c r="O2999" i="3"/>
  <c r="N2999" i="3"/>
  <c r="M2999" i="3"/>
  <c r="K2999" i="3"/>
  <c r="I2999" i="3"/>
  <c r="Q2998" i="3"/>
  <c r="P2998" i="3"/>
  <c r="O2998" i="3"/>
  <c r="N2998" i="3"/>
  <c r="M2998" i="3"/>
  <c r="K2998" i="3"/>
  <c r="I2998" i="3"/>
  <c r="Q2997" i="3"/>
  <c r="P2997" i="3"/>
  <c r="O2997" i="3"/>
  <c r="N2997" i="3"/>
  <c r="M2997" i="3"/>
  <c r="K2997" i="3"/>
  <c r="I2997" i="3"/>
  <c r="Q2996" i="3"/>
  <c r="P2996" i="3"/>
  <c r="O2996" i="3"/>
  <c r="N2996" i="3"/>
  <c r="M2996" i="3"/>
  <c r="K2996" i="3"/>
  <c r="I2996" i="3"/>
  <c r="L2996" i="3" s="1"/>
  <c r="Q2995" i="3"/>
  <c r="P2995" i="3"/>
  <c r="O2995" i="3"/>
  <c r="N2995" i="3"/>
  <c r="M2995" i="3"/>
  <c r="K2995" i="3"/>
  <c r="I2995" i="3"/>
  <c r="L2995" i="3" s="1"/>
  <c r="Q2994" i="3"/>
  <c r="P2994" i="3"/>
  <c r="O2994" i="3"/>
  <c r="N2994" i="3"/>
  <c r="M2994" i="3"/>
  <c r="K2994" i="3"/>
  <c r="I2994" i="3"/>
  <c r="L2994" i="3" s="1"/>
  <c r="Q2993" i="3"/>
  <c r="P2993" i="3"/>
  <c r="O2993" i="3"/>
  <c r="N2993" i="3"/>
  <c r="M2993" i="3"/>
  <c r="K2993" i="3"/>
  <c r="I2993" i="3"/>
  <c r="J2993" i="3" s="1"/>
  <c r="Q2992" i="3"/>
  <c r="P2992" i="3"/>
  <c r="O2992" i="3"/>
  <c r="N2992" i="3"/>
  <c r="M2992" i="3"/>
  <c r="K2992" i="3"/>
  <c r="I2992" i="3"/>
  <c r="Q2991" i="3"/>
  <c r="P2991" i="3"/>
  <c r="O2991" i="3"/>
  <c r="N2991" i="3"/>
  <c r="M2991" i="3"/>
  <c r="K2991" i="3"/>
  <c r="I2991" i="3"/>
  <c r="Q2990" i="3"/>
  <c r="P2990" i="3"/>
  <c r="O2990" i="3"/>
  <c r="N2990" i="3"/>
  <c r="M2990" i="3"/>
  <c r="K2990" i="3"/>
  <c r="I2990" i="3"/>
  <c r="L2990" i="3" s="1"/>
  <c r="Q2989" i="3"/>
  <c r="P2989" i="3"/>
  <c r="O2989" i="3"/>
  <c r="N2989" i="3"/>
  <c r="M2989" i="3"/>
  <c r="K2989" i="3"/>
  <c r="I2989" i="3"/>
  <c r="L2989" i="3" s="1"/>
  <c r="Q2988" i="3"/>
  <c r="P2988" i="3"/>
  <c r="O2988" i="3"/>
  <c r="N2988" i="3"/>
  <c r="M2988" i="3"/>
  <c r="K2988" i="3"/>
  <c r="I2988" i="3"/>
  <c r="L2988" i="3" s="1"/>
  <c r="Q2987" i="3"/>
  <c r="P2987" i="3"/>
  <c r="O2987" i="3"/>
  <c r="N2987" i="3"/>
  <c r="M2987" i="3"/>
  <c r="K2987" i="3"/>
  <c r="I2987" i="3"/>
  <c r="L2987" i="3" s="1"/>
  <c r="Q2986" i="3"/>
  <c r="P2986" i="3"/>
  <c r="O2986" i="3"/>
  <c r="N2986" i="3"/>
  <c r="M2986" i="3"/>
  <c r="K2986" i="3"/>
  <c r="I2986" i="3"/>
  <c r="Q2985" i="3"/>
  <c r="P2985" i="3"/>
  <c r="O2985" i="3"/>
  <c r="N2985" i="3"/>
  <c r="M2985" i="3"/>
  <c r="K2985" i="3"/>
  <c r="I2985" i="3"/>
  <c r="Q2984" i="3"/>
  <c r="P2984" i="3"/>
  <c r="O2984" i="3"/>
  <c r="N2984" i="3"/>
  <c r="M2984" i="3"/>
  <c r="K2984" i="3"/>
  <c r="I2984" i="3"/>
  <c r="L2984" i="3" s="1"/>
  <c r="Q2983" i="3"/>
  <c r="P2983" i="3"/>
  <c r="O2983" i="3"/>
  <c r="N2983" i="3"/>
  <c r="M2983" i="3"/>
  <c r="K2983" i="3"/>
  <c r="I2983" i="3"/>
  <c r="Q2982" i="3"/>
  <c r="P2982" i="3"/>
  <c r="O2982" i="3"/>
  <c r="N2982" i="3"/>
  <c r="M2982" i="3"/>
  <c r="K2982" i="3"/>
  <c r="I2982" i="3"/>
  <c r="Q2981" i="3"/>
  <c r="P2981" i="3"/>
  <c r="O2981" i="3"/>
  <c r="N2981" i="3"/>
  <c r="M2981" i="3"/>
  <c r="K2981" i="3"/>
  <c r="I2981" i="3"/>
  <c r="Q2980" i="3"/>
  <c r="P2980" i="3"/>
  <c r="O2980" i="3"/>
  <c r="N2980" i="3"/>
  <c r="M2980" i="3"/>
  <c r="K2980" i="3"/>
  <c r="I2980" i="3"/>
  <c r="L2980" i="3" s="1"/>
  <c r="Q2979" i="3"/>
  <c r="P2979" i="3"/>
  <c r="O2979" i="3"/>
  <c r="N2979" i="3"/>
  <c r="M2979" i="3"/>
  <c r="K2979" i="3"/>
  <c r="I2979" i="3"/>
  <c r="L2979" i="3" s="1"/>
  <c r="Q2978" i="3"/>
  <c r="P2978" i="3"/>
  <c r="O2978" i="3"/>
  <c r="N2978" i="3"/>
  <c r="M2978" i="3"/>
  <c r="K2978" i="3"/>
  <c r="I2978" i="3"/>
  <c r="Q2977" i="3"/>
  <c r="P2977" i="3"/>
  <c r="O2977" i="3"/>
  <c r="N2977" i="3"/>
  <c r="M2977" i="3"/>
  <c r="K2977" i="3"/>
  <c r="I2977" i="3"/>
  <c r="L2977" i="3" s="1"/>
  <c r="Q2976" i="3"/>
  <c r="P2976" i="3"/>
  <c r="O2976" i="3"/>
  <c r="N2976" i="3"/>
  <c r="M2976" i="3"/>
  <c r="K2976" i="3"/>
  <c r="I2976" i="3"/>
  <c r="L2976" i="3" s="1"/>
  <c r="Q2975" i="3"/>
  <c r="P2975" i="3"/>
  <c r="O2975" i="3"/>
  <c r="N2975" i="3"/>
  <c r="M2975" i="3"/>
  <c r="K2975" i="3"/>
  <c r="I2975" i="3"/>
  <c r="L2975" i="3" s="1"/>
  <c r="Q2974" i="3"/>
  <c r="P2974" i="3"/>
  <c r="O2974" i="3"/>
  <c r="N2974" i="3"/>
  <c r="M2974" i="3"/>
  <c r="K2974" i="3"/>
  <c r="I2974" i="3"/>
  <c r="L2974" i="3" s="1"/>
  <c r="Q2973" i="3"/>
  <c r="P2973" i="3"/>
  <c r="O2973" i="3"/>
  <c r="N2973" i="3"/>
  <c r="M2973" i="3"/>
  <c r="K2973" i="3"/>
  <c r="I2973" i="3"/>
  <c r="Q2972" i="3"/>
  <c r="P2972" i="3"/>
  <c r="O2972" i="3"/>
  <c r="N2972" i="3"/>
  <c r="M2972" i="3"/>
  <c r="K2972" i="3"/>
  <c r="I2972" i="3"/>
  <c r="L2972" i="3" s="1"/>
  <c r="Q2971" i="3"/>
  <c r="P2971" i="3"/>
  <c r="O2971" i="3"/>
  <c r="N2971" i="3"/>
  <c r="M2971" i="3"/>
  <c r="K2971" i="3"/>
  <c r="I2971" i="3"/>
  <c r="L2971" i="3" s="1"/>
  <c r="Q2970" i="3"/>
  <c r="P2970" i="3"/>
  <c r="O2970" i="3"/>
  <c r="N2970" i="3"/>
  <c r="M2970" i="3"/>
  <c r="K2970" i="3"/>
  <c r="I2970" i="3"/>
  <c r="Q2969" i="3"/>
  <c r="P2969" i="3"/>
  <c r="O2969" i="3"/>
  <c r="N2969" i="3"/>
  <c r="M2969" i="3"/>
  <c r="K2969" i="3"/>
  <c r="I2969" i="3"/>
  <c r="Q2968" i="3"/>
  <c r="P2968" i="3"/>
  <c r="O2968" i="3"/>
  <c r="N2968" i="3"/>
  <c r="M2968" i="3"/>
  <c r="K2968" i="3"/>
  <c r="I2968" i="3"/>
  <c r="L2968" i="3" s="1"/>
  <c r="Q2967" i="3"/>
  <c r="P2967" i="3"/>
  <c r="O2967" i="3"/>
  <c r="N2967" i="3"/>
  <c r="M2967" i="3"/>
  <c r="K2967" i="3"/>
  <c r="J2967" i="3"/>
  <c r="I2967" i="3"/>
  <c r="L2967" i="3" s="1"/>
  <c r="Q2966" i="3"/>
  <c r="P2966" i="3"/>
  <c r="O2966" i="3"/>
  <c r="N2966" i="3"/>
  <c r="M2966" i="3"/>
  <c r="K2966" i="3"/>
  <c r="J2966" i="3"/>
  <c r="I2966" i="3"/>
  <c r="L2966" i="3" s="1"/>
  <c r="Q2965" i="3"/>
  <c r="P2965" i="3"/>
  <c r="O2965" i="3"/>
  <c r="N2965" i="3"/>
  <c r="M2965" i="3"/>
  <c r="K2965" i="3"/>
  <c r="I2965" i="3"/>
  <c r="Q2964" i="3"/>
  <c r="P2964" i="3"/>
  <c r="O2964" i="3"/>
  <c r="N2964" i="3"/>
  <c r="M2964" i="3"/>
  <c r="K2964" i="3"/>
  <c r="I2964" i="3"/>
  <c r="L2964" i="3" s="1"/>
  <c r="Q2963" i="3"/>
  <c r="P2963" i="3"/>
  <c r="O2963" i="3"/>
  <c r="N2963" i="3"/>
  <c r="M2963" i="3"/>
  <c r="K2963" i="3"/>
  <c r="I2963" i="3"/>
  <c r="L2963" i="3" s="1"/>
  <c r="Q2962" i="3"/>
  <c r="P2962" i="3"/>
  <c r="O2962" i="3"/>
  <c r="N2962" i="3"/>
  <c r="M2962" i="3"/>
  <c r="K2962" i="3"/>
  <c r="I2962" i="3"/>
  <c r="L2962" i="3" s="1"/>
  <c r="Q2961" i="3"/>
  <c r="P2961" i="3"/>
  <c r="O2961" i="3"/>
  <c r="N2961" i="3"/>
  <c r="M2961" i="3"/>
  <c r="K2961" i="3"/>
  <c r="I2961" i="3"/>
  <c r="L2961" i="3" s="1"/>
  <c r="Q2960" i="3"/>
  <c r="P2960" i="3"/>
  <c r="O2960" i="3"/>
  <c r="N2960" i="3"/>
  <c r="M2960" i="3"/>
  <c r="K2960" i="3"/>
  <c r="I2960" i="3"/>
  <c r="L2960" i="3" s="1"/>
  <c r="Q2959" i="3"/>
  <c r="P2959" i="3"/>
  <c r="O2959" i="3"/>
  <c r="N2959" i="3"/>
  <c r="M2959" i="3"/>
  <c r="K2959" i="3"/>
  <c r="I2959" i="3"/>
  <c r="L2959" i="3" s="1"/>
  <c r="Q2958" i="3"/>
  <c r="P2958" i="3"/>
  <c r="O2958" i="3"/>
  <c r="N2958" i="3"/>
  <c r="M2958" i="3"/>
  <c r="K2958" i="3"/>
  <c r="I2958" i="3"/>
  <c r="L2958" i="3" s="1"/>
  <c r="Q2957" i="3"/>
  <c r="P2957" i="3"/>
  <c r="O2957" i="3"/>
  <c r="N2957" i="3"/>
  <c r="M2957" i="3"/>
  <c r="K2957" i="3"/>
  <c r="I2957" i="3"/>
  <c r="Q2956" i="3"/>
  <c r="P2956" i="3"/>
  <c r="O2956" i="3"/>
  <c r="N2956" i="3"/>
  <c r="M2956" i="3"/>
  <c r="K2956" i="3"/>
  <c r="I2956" i="3"/>
  <c r="Q2955" i="3"/>
  <c r="P2955" i="3"/>
  <c r="O2955" i="3"/>
  <c r="N2955" i="3"/>
  <c r="M2955" i="3"/>
  <c r="K2955" i="3"/>
  <c r="I2955" i="3"/>
  <c r="L2955" i="3" s="1"/>
  <c r="Q2954" i="3"/>
  <c r="P2954" i="3"/>
  <c r="O2954" i="3"/>
  <c r="N2954" i="3"/>
  <c r="M2954" i="3"/>
  <c r="K2954" i="3"/>
  <c r="I2954" i="3"/>
  <c r="Q2953" i="3"/>
  <c r="P2953" i="3"/>
  <c r="O2953" i="3"/>
  <c r="N2953" i="3"/>
  <c r="M2953" i="3"/>
  <c r="K2953" i="3"/>
  <c r="I2953" i="3"/>
  <c r="Q2952" i="3"/>
  <c r="P2952" i="3"/>
  <c r="O2952" i="3"/>
  <c r="N2952" i="3"/>
  <c r="M2952" i="3"/>
  <c r="K2952" i="3"/>
  <c r="I2952" i="3"/>
  <c r="L2952" i="3" s="1"/>
  <c r="Q2951" i="3"/>
  <c r="P2951" i="3"/>
  <c r="O2951" i="3"/>
  <c r="N2951" i="3"/>
  <c r="M2951" i="3"/>
  <c r="K2951" i="3"/>
  <c r="I2951" i="3"/>
  <c r="L2951" i="3" s="1"/>
  <c r="Q2950" i="3"/>
  <c r="P2950" i="3"/>
  <c r="O2950" i="3"/>
  <c r="N2950" i="3"/>
  <c r="M2950" i="3"/>
  <c r="K2950" i="3"/>
  <c r="I2950" i="3"/>
  <c r="L2950" i="3" s="1"/>
  <c r="Q2949" i="3"/>
  <c r="P2949" i="3"/>
  <c r="O2949" i="3"/>
  <c r="N2949" i="3"/>
  <c r="M2949" i="3"/>
  <c r="K2949" i="3"/>
  <c r="I2949" i="3"/>
  <c r="Q2948" i="3"/>
  <c r="P2948" i="3"/>
  <c r="O2948" i="3"/>
  <c r="N2948" i="3"/>
  <c r="M2948" i="3"/>
  <c r="K2948" i="3"/>
  <c r="I2948" i="3"/>
  <c r="L2948" i="3" s="1"/>
  <c r="Q2947" i="3"/>
  <c r="P2947" i="3"/>
  <c r="O2947" i="3"/>
  <c r="N2947" i="3"/>
  <c r="M2947" i="3"/>
  <c r="K2947" i="3"/>
  <c r="I2947" i="3"/>
  <c r="L2947" i="3" s="1"/>
  <c r="Q2946" i="3"/>
  <c r="P2946" i="3"/>
  <c r="O2946" i="3"/>
  <c r="N2946" i="3"/>
  <c r="M2946" i="3"/>
  <c r="K2946" i="3"/>
  <c r="I2946" i="3"/>
  <c r="J2946" i="3" s="1"/>
  <c r="Q2945" i="3"/>
  <c r="P2945" i="3"/>
  <c r="O2945" i="3"/>
  <c r="N2945" i="3"/>
  <c r="M2945" i="3"/>
  <c r="K2945" i="3"/>
  <c r="I2945" i="3"/>
  <c r="L2945" i="3" s="1"/>
  <c r="Q2944" i="3"/>
  <c r="P2944" i="3"/>
  <c r="O2944" i="3"/>
  <c r="N2944" i="3"/>
  <c r="M2944" i="3"/>
  <c r="K2944" i="3"/>
  <c r="I2944" i="3"/>
  <c r="L2944" i="3" s="1"/>
  <c r="Q2943" i="3"/>
  <c r="P2943" i="3"/>
  <c r="O2943" i="3"/>
  <c r="N2943" i="3"/>
  <c r="M2943" i="3"/>
  <c r="K2943" i="3"/>
  <c r="I2943" i="3"/>
  <c r="Q2942" i="3"/>
  <c r="P2942" i="3"/>
  <c r="O2942" i="3"/>
  <c r="N2942" i="3"/>
  <c r="M2942" i="3"/>
  <c r="K2942" i="3"/>
  <c r="I2942" i="3"/>
  <c r="Q2941" i="3"/>
  <c r="P2941" i="3"/>
  <c r="O2941" i="3"/>
  <c r="N2941" i="3"/>
  <c r="M2941" i="3"/>
  <c r="K2941" i="3"/>
  <c r="I2941" i="3"/>
  <c r="Q2940" i="3"/>
  <c r="P2940" i="3"/>
  <c r="O2940" i="3"/>
  <c r="N2940" i="3"/>
  <c r="M2940" i="3"/>
  <c r="K2940" i="3"/>
  <c r="I2940" i="3"/>
  <c r="L2940" i="3" s="1"/>
  <c r="Q2939" i="3"/>
  <c r="P2939" i="3"/>
  <c r="O2939" i="3"/>
  <c r="N2939" i="3"/>
  <c r="M2939" i="3"/>
  <c r="K2939" i="3"/>
  <c r="I2939" i="3"/>
  <c r="L2939" i="3" s="1"/>
  <c r="Q2938" i="3"/>
  <c r="P2938" i="3"/>
  <c r="O2938" i="3"/>
  <c r="N2938" i="3"/>
  <c r="M2938" i="3"/>
  <c r="K2938" i="3"/>
  <c r="I2938" i="3"/>
  <c r="L2938" i="3" s="1"/>
  <c r="Q2937" i="3"/>
  <c r="P2937" i="3"/>
  <c r="O2937" i="3"/>
  <c r="N2937" i="3"/>
  <c r="M2937" i="3"/>
  <c r="K2937" i="3"/>
  <c r="I2937" i="3"/>
  <c r="L2937" i="3" s="1"/>
  <c r="Q2936" i="3"/>
  <c r="P2936" i="3"/>
  <c r="O2936" i="3"/>
  <c r="N2936" i="3"/>
  <c r="M2936" i="3"/>
  <c r="K2936" i="3"/>
  <c r="I2936" i="3"/>
  <c r="L2936" i="3" s="1"/>
  <c r="Q2935" i="3"/>
  <c r="P2935" i="3"/>
  <c r="O2935" i="3"/>
  <c r="N2935" i="3"/>
  <c r="M2935" i="3"/>
  <c r="K2935" i="3"/>
  <c r="I2935" i="3"/>
  <c r="L2935" i="3" s="1"/>
  <c r="Q2934" i="3"/>
  <c r="P2934" i="3"/>
  <c r="O2934" i="3"/>
  <c r="N2934" i="3"/>
  <c r="M2934" i="3"/>
  <c r="K2934" i="3"/>
  <c r="I2934" i="3"/>
  <c r="L2934" i="3" s="1"/>
  <c r="Q2933" i="3"/>
  <c r="P2933" i="3"/>
  <c r="O2933" i="3"/>
  <c r="N2933" i="3"/>
  <c r="M2933" i="3"/>
  <c r="K2933" i="3"/>
  <c r="I2933" i="3"/>
  <c r="Q2932" i="3"/>
  <c r="P2932" i="3"/>
  <c r="O2932" i="3"/>
  <c r="N2932" i="3"/>
  <c r="M2932" i="3"/>
  <c r="K2932" i="3"/>
  <c r="I2932" i="3"/>
  <c r="L2932" i="3" s="1"/>
  <c r="Q2931" i="3"/>
  <c r="P2931" i="3"/>
  <c r="O2931" i="3"/>
  <c r="N2931" i="3"/>
  <c r="M2931" i="3"/>
  <c r="K2931" i="3"/>
  <c r="I2931" i="3"/>
  <c r="L2931" i="3" s="1"/>
  <c r="Q2930" i="3"/>
  <c r="P2930" i="3"/>
  <c r="O2930" i="3"/>
  <c r="N2930" i="3"/>
  <c r="M2930" i="3"/>
  <c r="K2930" i="3"/>
  <c r="I2930" i="3"/>
  <c r="L2930" i="3" s="1"/>
  <c r="Q2929" i="3"/>
  <c r="P2929" i="3"/>
  <c r="O2929" i="3"/>
  <c r="N2929" i="3"/>
  <c r="M2929" i="3"/>
  <c r="K2929" i="3"/>
  <c r="I2929" i="3"/>
  <c r="L2929" i="3" s="1"/>
  <c r="Q2928" i="3"/>
  <c r="P2928" i="3"/>
  <c r="O2928" i="3"/>
  <c r="N2928" i="3"/>
  <c r="M2928" i="3"/>
  <c r="K2928" i="3"/>
  <c r="I2928" i="3"/>
  <c r="L2928" i="3" s="1"/>
  <c r="Q2927" i="3"/>
  <c r="P2927" i="3"/>
  <c r="O2927" i="3"/>
  <c r="N2927" i="3"/>
  <c r="M2927" i="3"/>
  <c r="K2927" i="3"/>
  <c r="I2927" i="3"/>
  <c r="L2927" i="3" s="1"/>
  <c r="Q2926" i="3"/>
  <c r="P2926" i="3"/>
  <c r="O2926" i="3"/>
  <c r="N2926" i="3"/>
  <c r="M2926" i="3"/>
  <c r="K2926" i="3"/>
  <c r="I2926" i="3"/>
  <c r="L2926" i="3" s="1"/>
  <c r="Q2925" i="3"/>
  <c r="P2925" i="3"/>
  <c r="O2925" i="3"/>
  <c r="N2925" i="3"/>
  <c r="M2925" i="3"/>
  <c r="K2925" i="3"/>
  <c r="I2925" i="3"/>
  <c r="Q2924" i="3"/>
  <c r="P2924" i="3"/>
  <c r="O2924" i="3"/>
  <c r="N2924" i="3"/>
  <c r="M2924" i="3"/>
  <c r="K2924" i="3"/>
  <c r="I2924" i="3"/>
  <c r="L2924" i="3" s="1"/>
  <c r="Q2923" i="3"/>
  <c r="P2923" i="3"/>
  <c r="O2923" i="3"/>
  <c r="N2923" i="3"/>
  <c r="M2923" i="3"/>
  <c r="K2923" i="3"/>
  <c r="I2923" i="3"/>
  <c r="L2923" i="3" s="1"/>
  <c r="Q2922" i="3"/>
  <c r="P2922" i="3"/>
  <c r="O2922" i="3"/>
  <c r="N2922" i="3"/>
  <c r="M2922" i="3"/>
  <c r="K2922" i="3"/>
  <c r="I2922" i="3"/>
  <c r="J2922" i="3" s="1"/>
  <c r="Q2921" i="3"/>
  <c r="P2921" i="3"/>
  <c r="O2921" i="3"/>
  <c r="N2921" i="3"/>
  <c r="M2921" i="3"/>
  <c r="K2921" i="3"/>
  <c r="I2921" i="3"/>
  <c r="Q2920" i="3"/>
  <c r="P2920" i="3"/>
  <c r="O2920" i="3"/>
  <c r="N2920" i="3"/>
  <c r="M2920" i="3"/>
  <c r="K2920" i="3"/>
  <c r="I2920" i="3"/>
  <c r="L2920" i="3" s="1"/>
  <c r="Q2919" i="3"/>
  <c r="P2919" i="3"/>
  <c r="O2919" i="3"/>
  <c r="N2919" i="3"/>
  <c r="M2919" i="3"/>
  <c r="K2919" i="3"/>
  <c r="I2919" i="3"/>
  <c r="L2919" i="3" s="1"/>
  <c r="Q2918" i="3"/>
  <c r="P2918" i="3"/>
  <c r="O2918" i="3"/>
  <c r="N2918" i="3"/>
  <c r="M2918" i="3"/>
  <c r="K2918" i="3"/>
  <c r="I2918" i="3"/>
  <c r="L2918" i="3" s="1"/>
  <c r="Q2917" i="3"/>
  <c r="P2917" i="3"/>
  <c r="O2917" i="3"/>
  <c r="N2917" i="3"/>
  <c r="M2917" i="3"/>
  <c r="K2917" i="3"/>
  <c r="I2917" i="3"/>
  <c r="Q2916" i="3"/>
  <c r="P2916" i="3"/>
  <c r="O2916" i="3"/>
  <c r="N2916" i="3"/>
  <c r="M2916" i="3"/>
  <c r="K2916" i="3"/>
  <c r="I2916" i="3"/>
  <c r="L2916" i="3" s="1"/>
  <c r="Q2915" i="3"/>
  <c r="P2915" i="3"/>
  <c r="O2915" i="3"/>
  <c r="N2915" i="3"/>
  <c r="M2915" i="3"/>
  <c r="K2915" i="3"/>
  <c r="I2915" i="3"/>
  <c r="L2915" i="3" s="1"/>
  <c r="Q2914" i="3"/>
  <c r="P2914" i="3"/>
  <c r="O2914" i="3"/>
  <c r="N2914" i="3"/>
  <c r="M2914" i="3"/>
  <c r="K2914" i="3"/>
  <c r="I2914" i="3"/>
  <c r="J2914" i="3" s="1"/>
  <c r="Q2913" i="3"/>
  <c r="P2913" i="3"/>
  <c r="O2913" i="3"/>
  <c r="N2913" i="3"/>
  <c r="M2913" i="3"/>
  <c r="K2913" i="3"/>
  <c r="I2913" i="3"/>
  <c r="L2913" i="3" s="1"/>
  <c r="Q2912" i="3"/>
  <c r="P2912" i="3"/>
  <c r="O2912" i="3"/>
  <c r="N2912" i="3"/>
  <c r="M2912" i="3"/>
  <c r="K2912" i="3"/>
  <c r="I2912" i="3"/>
  <c r="L2912" i="3" s="1"/>
  <c r="Q2911" i="3"/>
  <c r="P2911" i="3"/>
  <c r="O2911" i="3"/>
  <c r="N2911" i="3"/>
  <c r="M2911" i="3"/>
  <c r="K2911" i="3"/>
  <c r="I2911" i="3"/>
  <c r="Q2910" i="3"/>
  <c r="P2910" i="3"/>
  <c r="O2910" i="3"/>
  <c r="N2910" i="3"/>
  <c r="M2910" i="3"/>
  <c r="K2910" i="3"/>
  <c r="I2910" i="3"/>
  <c r="Q2909" i="3"/>
  <c r="P2909" i="3"/>
  <c r="O2909" i="3"/>
  <c r="N2909" i="3"/>
  <c r="M2909" i="3"/>
  <c r="K2909" i="3"/>
  <c r="I2909" i="3"/>
  <c r="Q2908" i="3"/>
  <c r="P2908" i="3"/>
  <c r="O2908" i="3"/>
  <c r="N2908" i="3"/>
  <c r="M2908" i="3"/>
  <c r="K2908" i="3"/>
  <c r="I2908" i="3"/>
  <c r="L2908" i="3" s="1"/>
  <c r="Q2907" i="3"/>
  <c r="P2907" i="3"/>
  <c r="O2907" i="3"/>
  <c r="N2907" i="3"/>
  <c r="M2907" i="3"/>
  <c r="K2907" i="3"/>
  <c r="I2907" i="3"/>
  <c r="L2907" i="3" s="1"/>
  <c r="Q2906" i="3"/>
  <c r="P2906" i="3"/>
  <c r="O2906" i="3"/>
  <c r="N2906" i="3"/>
  <c r="M2906" i="3"/>
  <c r="K2906" i="3"/>
  <c r="I2906" i="3"/>
  <c r="L2906" i="3" s="1"/>
  <c r="Q2905" i="3"/>
  <c r="P2905" i="3"/>
  <c r="O2905" i="3"/>
  <c r="N2905" i="3"/>
  <c r="M2905" i="3"/>
  <c r="K2905" i="3"/>
  <c r="I2905" i="3"/>
  <c r="L2905" i="3" s="1"/>
  <c r="Q2904" i="3"/>
  <c r="P2904" i="3"/>
  <c r="O2904" i="3"/>
  <c r="N2904" i="3"/>
  <c r="M2904" i="3"/>
  <c r="K2904" i="3"/>
  <c r="I2904" i="3"/>
  <c r="L2904" i="3" s="1"/>
  <c r="Q2903" i="3"/>
  <c r="P2903" i="3"/>
  <c r="O2903" i="3"/>
  <c r="N2903" i="3"/>
  <c r="M2903" i="3"/>
  <c r="K2903" i="3"/>
  <c r="I2903" i="3"/>
  <c r="Q2902" i="3"/>
  <c r="P2902" i="3"/>
  <c r="O2902" i="3"/>
  <c r="N2902" i="3"/>
  <c r="M2902" i="3"/>
  <c r="K2902" i="3"/>
  <c r="I2902" i="3"/>
  <c r="Q2901" i="3"/>
  <c r="P2901" i="3"/>
  <c r="O2901" i="3"/>
  <c r="N2901" i="3"/>
  <c r="M2901" i="3"/>
  <c r="K2901" i="3"/>
  <c r="I2901" i="3"/>
  <c r="Q2900" i="3"/>
  <c r="P2900" i="3"/>
  <c r="O2900" i="3"/>
  <c r="N2900" i="3"/>
  <c r="M2900" i="3"/>
  <c r="K2900" i="3"/>
  <c r="I2900" i="3"/>
  <c r="L2900" i="3" s="1"/>
  <c r="Q2899" i="3"/>
  <c r="P2899" i="3"/>
  <c r="O2899" i="3"/>
  <c r="N2899" i="3"/>
  <c r="M2899" i="3"/>
  <c r="K2899" i="3"/>
  <c r="I2899" i="3"/>
  <c r="L2899" i="3" s="1"/>
  <c r="Q2898" i="3"/>
  <c r="P2898" i="3"/>
  <c r="O2898" i="3"/>
  <c r="N2898" i="3"/>
  <c r="M2898" i="3"/>
  <c r="K2898" i="3"/>
  <c r="I2898" i="3"/>
  <c r="L2898" i="3" s="1"/>
  <c r="Q2897" i="3"/>
  <c r="P2897" i="3"/>
  <c r="O2897" i="3"/>
  <c r="N2897" i="3"/>
  <c r="M2897" i="3"/>
  <c r="K2897" i="3"/>
  <c r="I2897" i="3"/>
  <c r="L2897" i="3" s="1"/>
  <c r="Q2896" i="3"/>
  <c r="P2896" i="3"/>
  <c r="O2896" i="3"/>
  <c r="N2896" i="3"/>
  <c r="M2896" i="3"/>
  <c r="K2896" i="3"/>
  <c r="I2896" i="3"/>
  <c r="L2896" i="3" s="1"/>
  <c r="Q2895" i="3"/>
  <c r="P2895" i="3"/>
  <c r="O2895" i="3"/>
  <c r="N2895" i="3"/>
  <c r="M2895" i="3"/>
  <c r="K2895" i="3"/>
  <c r="I2895" i="3"/>
  <c r="L2895" i="3" s="1"/>
  <c r="Q2894" i="3"/>
  <c r="P2894" i="3"/>
  <c r="O2894" i="3"/>
  <c r="N2894" i="3"/>
  <c r="M2894" i="3"/>
  <c r="K2894" i="3"/>
  <c r="I2894" i="3"/>
  <c r="L2894" i="3" s="1"/>
  <c r="Q2893" i="3"/>
  <c r="P2893" i="3"/>
  <c r="O2893" i="3"/>
  <c r="N2893" i="3"/>
  <c r="M2893" i="3"/>
  <c r="K2893" i="3"/>
  <c r="I2893" i="3"/>
  <c r="Q2892" i="3"/>
  <c r="P2892" i="3"/>
  <c r="O2892" i="3"/>
  <c r="N2892" i="3"/>
  <c r="M2892" i="3"/>
  <c r="K2892" i="3"/>
  <c r="I2892" i="3"/>
  <c r="L2892" i="3" s="1"/>
  <c r="Q2891" i="3"/>
  <c r="P2891" i="3"/>
  <c r="O2891" i="3"/>
  <c r="N2891" i="3"/>
  <c r="M2891" i="3"/>
  <c r="K2891" i="3"/>
  <c r="I2891" i="3"/>
  <c r="L2891" i="3" s="1"/>
  <c r="Q2890" i="3"/>
  <c r="P2890" i="3"/>
  <c r="O2890" i="3"/>
  <c r="N2890" i="3"/>
  <c r="M2890" i="3"/>
  <c r="K2890" i="3"/>
  <c r="I2890" i="3"/>
  <c r="J2890" i="3" s="1"/>
  <c r="Q2889" i="3"/>
  <c r="P2889" i="3"/>
  <c r="O2889" i="3"/>
  <c r="N2889" i="3"/>
  <c r="M2889" i="3"/>
  <c r="K2889" i="3"/>
  <c r="I2889" i="3"/>
  <c r="L2889" i="3" s="1"/>
  <c r="Q2888" i="3"/>
  <c r="P2888" i="3"/>
  <c r="O2888" i="3"/>
  <c r="N2888" i="3"/>
  <c r="M2888" i="3"/>
  <c r="K2888" i="3"/>
  <c r="I2888" i="3"/>
  <c r="L2888" i="3" s="1"/>
  <c r="Q2887" i="3"/>
  <c r="P2887" i="3"/>
  <c r="O2887" i="3"/>
  <c r="N2887" i="3"/>
  <c r="M2887" i="3"/>
  <c r="K2887" i="3"/>
  <c r="I2887" i="3"/>
  <c r="L2887" i="3" s="1"/>
  <c r="Q2886" i="3"/>
  <c r="P2886" i="3"/>
  <c r="O2886" i="3"/>
  <c r="N2886" i="3"/>
  <c r="M2886" i="3"/>
  <c r="K2886" i="3"/>
  <c r="I2886" i="3"/>
  <c r="L2886" i="3" s="1"/>
  <c r="Q2885" i="3"/>
  <c r="P2885" i="3"/>
  <c r="O2885" i="3"/>
  <c r="N2885" i="3"/>
  <c r="M2885" i="3"/>
  <c r="K2885" i="3"/>
  <c r="I2885" i="3"/>
  <c r="Q2884" i="3"/>
  <c r="P2884" i="3"/>
  <c r="O2884" i="3"/>
  <c r="N2884" i="3"/>
  <c r="M2884" i="3"/>
  <c r="K2884" i="3"/>
  <c r="I2884" i="3"/>
  <c r="L2884" i="3" s="1"/>
  <c r="Q2883" i="3"/>
  <c r="P2883" i="3"/>
  <c r="O2883" i="3"/>
  <c r="N2883" i="3"/>
  <c r="M2883" i="3"/>
  <c r="K2883" i="3"/>
  <c r="I2883" i="3"/>
  <c r="L2883" i="3" s="1"/>
  <c r="Q2882" i="3"/>
  <c r="P2882" i="3"/>
  <c r="O2882" i="3"/>
  <c r="N2882" i="3"/>
  <c r="M2882" i="3"/>
  <c r="K2882" i="3"/>
  <c r="I2882" i="3"/>
  <c r="J2882" i="3" s="1"/>
  <c r="Q2881" i="3"/>
  <c r="P2881" i="3"/>
  <c r="O2881" i="3"/>
  <c r="N2881" i="3"/>
  <c r="M2881" i="3"/>
  <c r="K2881" i="3"/>
  <c r="I2881" i="3"/>
  <c r="L2881" i="3" s="1"/>
  <c r="Q2880" i="3"/>
  <c r="P2880" i="3"/>
  <c r="O2880" i="3"/>
  <c r="N2880" i="3"/>
  <c r="M2880" i="3"/>
  <c r="K2880" i="3"/>
  <c r="I2880" i="3"/>
  <c r="L2880" i="3" s="1"/>
  <c r="Q2879" i="3"/>
  <c r="P2879" i="3"/>
  <c r="O2879" i="3"/>
  <c r="N2879" i="3"/>
  <c r="M2879" i="3"/>
  <c r="K2879" i="3"/>
  <c r="I2879" i="3"/>
  <c r="L2879" i="3" s="1"/>
  <c r="Q2878" i="3"/>
  <c r="P2878" i="3"/>
  <c r="O2878" i="3"/>
  <c r="N2878" i="3"/>
  <c r="M2878" i="3"/>
  <c r="K2878" i="3"/>
  <c r="I2878" i="3"/>
  <c r="L2878" i="3" s="1"/>
  <c r="Q2877" i="3"/>
  <c r="P2877" i="3"/>
  <c r="O2877" i="3"/>
  <c r="N2877" i="3"/>
  <c r="M2877" i="3"/>
  <c r="K2877" i="3"/>
  <c r="I2877" i="3"/>
  <c r="Q2876" i="3"/>
  <c r="P2876" i="3"/>
  <c r="O2876" i="3"/>
  <c r="N2876" i="3"/>
  <c r="M2876" i="3"/>
  <c r="K2876" i="3"/>
  <c r="I2876" i="3"/>
  <c r="J2876" i="3" s="1"/>
  <c r="Q2875" i="3"/>
  <c r="P2875" i="3"/>
  <c r="O2875" i="3"/>
  <c r="N2875" i="3"/>
  <c r="M2875" i="3"/>
  <c r="K2875" i="3"/>
  <c r="I2875" i="3"/>
  <c r="L2875" i="3" s="1"/>
  <c r="Q2874" i="3"/>
  <c r="P2874" i="3"/>
  <c r="O2874" i="3"/>
  <c r="N2874" i="3"/>
  <c r="M2874" i="3"/>
  <c r="L2874" i="3"/>
  <c r="K2874" i="3"/>
  <c r="I2874" i="3"/>
  <c r="J2874" i="3" s="1"/>
  <c r="Q2873" i="3"/>
  <c r="P2873" i="3"/>
  <c r="O2873" i="3"/>
  <c r="N2873" i="3"/>
  <c r="M2873" i="3"/>
  <c r="K2873" i="3"/>
  <c r="I2873" i="3"/>
  <c r="L2873" i="3" s="1"/>
  <c r="Q2872" i="3"/>
  <c r="P2872" i="3"/>
  <c r="O2872" i="3"/>
  <c r="N2872" i="3"/>
  <c r="M2872" i="3"/>
  <c r="K2872" i="3"/>
  <c r="I2872" i="3"/>
  <c r="L2872" i="3" s="1"/>
  <c r="Q2871" i="3"/>
  <c r="P2871" i="3"/>
  <c r="O2871" i="3"/>
  <c r="N2871" i="3"/>
  <c r="M2871" i="3"/>
  <c r="K2871" i="3"/>
  <c r="I2871" i="3"/>
  <c r="Q2870" i="3"/>
  <c r="P2870" i="3"/>
  <c r="O2870" i="3"/>
  <c r="N2870" i="3"/>
  <c r="M2870" i="3"/>
  <c r="K2870" i="3"/>
  <c r="I2870" i="3"/>
  <c r="Q2869" i="3"/>
  <c r="P2869" i="3"/>
  <c r="O2869" i="3"/>
  <c r="N2869" i="3"/>
  <c r="M2869" i="3"/>
  <c r="K2869" i="3"/>
  <c r="I2869" i="3"/>
  <c r="Q2868" i="3"/>
  <c r="P2868" i="3"/>
  <c r="O2868" i="3"/>
  <c r="N2868" i="3"/>
  <c r="M2868" i="3"/>
  <c r="K2868" i="3"/>
  <c r="I2868" i="3"/>
  <c r="L2868" i="3" s="1"/>
  <c r="Q2867" i="3"/>
  <c r="P2867" i="3"/>
  <c r="O2867" i="3"/>
  <c r="N2867" i="3"/>
  <c r="M2867" i="3"/>
  <c r="K2867" i="3"/>
  <c r="I2867" i="3"/>
  <c r="L2867" i="3" s="1"/>
  <c r="Q2866" i="3"/>
  <c r="P2866" i="3"/>
  <c r="O2866" i="3"/>
  <c r="N2866" i="3"/>
  <c r="M2866" i="3"/>
  <c r="K2866" i="3"/>
  <c r="I2866" i="3"/>
  <c r="L2866" i="3" s="1"/>
  <c r="Q2865" i="3"/>
  <c r="P2865" i="3"/>
  <c r="O2865" i="3"/>
  <c r="N2865" i="3"/>
  <c r="M2865" i="3"/>
  <c r="K2865" i="3"/>
  <c r="I2865" i="3"/>
  <c r="L2865" i="3" s="1"/>
  <c r="Q2864" i="3"/>
  <c r="P2864" i="3"/>
  <c r="O2864" i="3"/>
  <c r="N2864" i="3"/>
  <c r="M2864" i="3"/>
  <c r="K2864" i="3"/>
  <c r="I2864" i="3"/>
  <c r="L2864" i="3" s="1"/>
  <c r="Q2863" i="3"/>
  <c r="P2863" i="3"/>
  <c r="O2863" i="3"/>
  <c r="N2863" i="3"/>
  <c r="M2863" i="3"/>
  <c r="K2863" i="3"/>
  <c r="I2863" i="3"/>
  <c r="Q2862" i="3"/>
  <c r="P2862" i="3"/>
  <c r="O2862" i="3"/>
  <c r="N2862" i="3"/>
  <c r="M2862" i="3"/>
  <c r="K2862" i="3"/>
  <c r="I2862" i="3"/>
  <c r="Q2861" i="3"/>
  <c r="P2861" i="3"/>
  <c r="O2861" i="3"/>
  <c r="N2861" i="3"/>
  <c r="M2861" i="3"/>
  <c r="K2861" i="3"/>
  <c r="I2861" i="3"/>
  <c r="Q2860" i="3"/>
  <c r="P2860" i="3"/>
  <c r="O2860" i="3"/>
  <c r="N2860" i="3"/>
  <c r="M2860" i="3"/>
  <c r="K2860" i="3"/>
  <c r="J2860" i="3"/>
  <c r="I2860" i="3"/>
  <c r="L2860" i="3" s="1"/>
  <c r="Q2859" i="3"/>
  <c r="P2859" i="3"/>
  <c r="O2859" i="3"/>
  <c r="N2859" i="3"/>
  <c r="M2859" i="3"/>
  <c r="K2859" i="3"/>
  <c r="I2859" i="3"/>
  <c r="L2859" i="3" s="1"/>
  <c r="Q2858" i="3"/>
  <c r="P2858" i="3"/>
  <c r="O2858" i="3"/>
  <c r="N2858" i="3"/>
  <c r="M2858" i="3"/>
  <c r="K2858" i="3"/>
  <c r="I2858" i="3"/>
  <c r="Q2857" i="3"/>
  <c r="P2857" i="3"/>
  <c r="O2857" i="3"/>
  <c r="N2857" i="3"/>
  <c r="M2857" i="3"/>
  <c r="K2857" i="3"/>
  <c r="I2857" i="3"/>
  <c r="Q2856" i="3"/>
  <c r="P2856" i="3"/>
  <c r="O2856" i="3"/>
  <c r="N2856" i="3"/>
  <c r="M2856" i="3"/>
  <c r="K2856" i="3"/>
  <c r="I2856" i="3"/>
  <c r="L2856" i="3" s="1"/>
  <c r="Q2855" i="3"/>
  <c r="P2855" i="3"/>
  <c r="O2855" i="3"/>
  <c r="N2855" i="3"/>
  <c r="M2855" i="3"/>
  <c r="K2855" i="3"/>
  <c r="I2855" i="3"/>
  <c r="L2855" i="3" s="1"/>
  <c r="Q2854" i="3"/>
  <c r="P2854" i="3"/>
  <c r="O2854" i="3"/>
  <c r="N2854" i="3"/>
  <c r="M2854" i="3"/>
  <c r="K2854" i="3"/>
  <c r="I2854" i="3"/>
  <c r="L2854" i="3" s="1"/>
  <c r="Q2853" i="3"/>
  <c r="P2853" i="3"/>
  <c r="O2853" i="3"/>
  <c r="N2853" i="3"/>
  <c r="M2853" i="3"/>
  <c r="K2853" i="3"/>
  <c r="I2853" i="3"/>
  <c r="Q2852" i="3"/>
  <c r="P2852" i="3"/>
  <c r="O2852" i="3"/>
  <c r="N2852" i="3"/>
  <c r="M2852" i="3"/>
  <c r="K2852" i="3"/>
  <c r="I2852" i="3"/>
  <c r="L2852" i="3" s="1"/>
  <c r="Q2851" i="3"/>
  <c r="P2851" i="3"/>
  <c r="O2851" i="3"/>
  <c r="N2851" i="3"/>
  <c r="M2851" i="3"/>
  <c r="K2851" i="3"/>
  <c r="I2851" i="3"/>
  <c r="L2851" i="3" s="1"/>
  <c r="Q2850" i="3"/>
  <c r="P2850" i="3"/>
  <c r="O2850" i="3"/>
  <c r="N2850" i="3"/>
  <c r="M2850" i="3"/>
  <c r="K2850" i="3"/>
  <c r="I2850" i="3"/>
  <c r="L2850" i="3" s="1"/>
  <c r="Q2849" i="3"/>
  <c r="P2849" i="3"/>
  <c r="O2849" i="3"/>
  <c r="N2849" i="3"/>
  <c r="M2849" i="3"/>
  <c r="K2849" i="3"/>
  <c r="I2849" i="3"/>
  <c r="L2849" i="3" s="1"/>
  <c r="Q2848" i="3"/>
  <c r="P2848" i="3"/>
  <c r="O2848" i="3"/>
  <c r="N2848" i="3"/>
  <c r="M2848" i="3"/>
  <c r="K2848" i="3"/>
  <c r="I2848" i="3"/>
  <c r="L2848" i="3" s="1"/>
  <c r="Q2847" i="3"/>
  <c r="P2847" i="3"/>
  <c r="O2847" i="3"/>
  <c r="N2847" i="3"/>
  <c r="M2847" i="3"/>
  <c r="K2847" i="3"/>
  <c r="I2847" i="3"/>
  <c r="L2847" i="3" s="1"/>
  <c r="Q2846" i="3"/>
  <c r="P2846" i="3"/>
  <c r="O2846" i="3"/>
  <c r="N2846" i="3"/>
  <c r="M2846" i="3"/>
  <c r="K2846" i="3"/>
  <c r="I2846" i="3"/>
  <c r="L2846" i="3" s="1"/>
  <c r="Q2845" i="3"/>
  <c r="P2845" i="3"/>
  <c r="O2845" i="3"/>
  <c r="N2845" i="3"/>
  <c r="M2845" i="3"/>
  <c r="K2845" i="3"/>
  <c r="I2845" i="3"/>
  <c r="Q2844" i="3"/>
  <c r="P2844" i="3"/>
  <c r="O2844" i="3"/>
  <c r="N2844" i="3"/>
  <c r="M2844" i="3"/>
  <c r="K2844" i="3"/>
  <c r="I2844" i="3"/>
  <c r="L2844" i="3" s="1"/>
  <c r="Q2843" i="3"/>
  <c r="P2843" i="3"/>
  <c r="O2843" i="3"/>
  <c r="N2843" i="3"/>
  <c r="M2843" i="3"/>
  <c r="K2843" i="3"/>
  <c r="I2843" i="3"/>
  <c r="L2843" i="3" s="1"/>
  <c r="Q2842" i="3"/>
  <c r="P2842" i="3"/>
  <c r="O2842" i="3"/>
  <c r="N2842" i="3"/>
  <c r="M2842" i="3"/>
  <c r="K2842" i="3"/>
  <c r="I2842" i="3"/>
  <c r="L2842" i="3" s="1"/>
  <c r="Q2841" i="3"/>
  <c r="P2841" i="3"/>
  <c r="O2841" i="3"/>
  <c r="N2841" i="3"/>
  <c r="M2841" i="3"/>
  <c r="K2841" i="3"/>
  <c r="I2841" i="3"/>
  <c r="L2841" i="3" s="1"/>
  <c r="Q2840" i="3"/>
  <c r="P2840" i="3"/>
  <c r="O2840" i="3"/>
  <c r="N2840" i="3"/>
  <c r="M2840" i="3"/>
  <c r="K2840" i="3"/>
  <c r="I2840" i="3"/>
  <c r="L2840" i="3" s="1"/>
  <c r="Q2839" i="3"/>
  <c r="P2839" i="3"/>
  <c r="O2839" i="3"/>
  <c r="N2839" i="3"/>
  <c r="M2839" i="3"/>
  <c r="K2839" i="3"/>
  <c r="I2839" i="3"/>
  <c r="L2839" i="3" s="1"/>
  <c r="Q2838" i="3"/>
  <c r="P2838" i="3"/>
  <c r="O2838" i="3"/>
  <c r="N2838" i="3"/>
  <c r="M2838" i="3"/>
  <c r="K2838" i="3"/>
  <c r="I2838" i="3"/>
  <c r="L2838" i="3" s="1"/>
  <c r="Q2837" i="3"/>
  <c r="P2837" i="3"/>
  <c r="O2837" i="3"/>
  <c r="N2837" i="3"/>
  <c r="M2837" i="3"/>
  <c r="K2837" i="3"/>
  <c r="I2837" i="3"/>
  <c r="Q2836" i="3"/>
  <c r="P2836" i="3"/>
  <c r="O2836" i="3"/>
  <c r="N2836" i="3"/>
  <c r="M2836" i="3"/>
  <c r="K2836" i="3"/>
  <c r="I2836" i="3"/>
  <c r="Q2835" i="3"/>
  <c r="P2835" i="3"/>
  <c r="O2835" i="3"/>
  <c r="N2835" i="3"/>
  <c r="M2835" i="3"/>
  <c r="K2835" i="3"/>
  <c r="I2835" i="3"/>
  <c r="L2835" i="3" s="1"/>
  <c r="Q2834" i="3"/>
  <c r="P2834" i="3"/>
  <c r="O2834" i="3"/>
  <c r="N2834" i="3"/>
  <c r="M2834" i="3"/>
  <c r="K2834" i="3"/>
  <c r="I2834" i="3"/>
  <c r="Q2833" i="3"/>
  <c r="P2833" i="3"/>
  <c r="O2833" i="3"/>
  <c r="N2833" i="3"/>
  <c r="M2833" i="3"/>
  <c r="K2833" i="3"/>
  <c r="I2833" i="3"/>
  <c r="Q2832" i="3"/>
  <c r="P2832" i="3"/>
  <c r="O2832" i="3"/>
  <c r="N2832" i="3"/>
  <c r="M2832" i="3"/>
  <c r="K2832" i="3"/>
  <c r="I2832" i="3"/>
  <c r="L2832" i="3" s="1"/>
  <c r="Q2831" i="3"/>
  <c r="P2831" i="3"/>
  <c r="O2831" i="3"/>
  <c r="N2831" i="3"/>
  <c r="M2831" i="3"/>
  <c r="K2831" i="3"/>
  <c r="I2831" i="3"/>
  <c r="Q2830" i="3"/>
  <c r="P2830" i="3"/>
  <c r="O2830" i="3"/>
  <c r="N2830" i="3"/>
  <c r="M2830" i="3"/>
  <c r="K2830" i="3"/>
  <c r="I2830" i="3"/>
  <c r="Q2829" i="3"/>
  <c r="P2829" i="3"/>
  <c r="O2829" i="3"/>
  <c r="N2829" i="3"/>
  <c r="M2829" i="3"/>
  <c r="K2829" i="3"/>
  <c r="I2829" i="3"/>
  <c r="Q2828" i="3"/>
  <c r="P2828" i="3"/>
  <c r="O2828" i="3"/>
  <c r="N2828" i="3"/>
  <c r="M2828" i="3"/>
  <c r="K2828" i="3"/>
  <c r="I2828" i="3"/>
  <c r="Q2827" i="3"/>
  <c r="P2827" i="3"/>
  <c r="O2827" i="3"/>
  <c r="N2827" i="3"/>
  <c r="M2827" i="3"/>
  <c r="K2827" i="3"/>
  <c r="I2827" i="3"/>
  <c r="L2827" i="3" s="1"/>
  <c r="Q2826" i="3"/>
  <c r="P2826" i="3"/>
  <c r="O2826" i="3"/>
  <c r="N2826" i="3"/>
  <c r="M2826" i="3"/>
  <c r="K2826" i="3"/>
  <c r="I2826" i="3"/>
  <c r="J2826" i="3" s="1"/>
  <c r="Q2825" i="3"/>
  <c r="P2825" i="3"/>
  <c r="O2825" i="3"/>
  <c r="N2825" i="3"/>
  <c r="M2825" i="3"/>
  <c r="K2825" i="3"/>
  <c r="I2825" i="3"/>
  <c r="L2825" i="3" s="1"/>
  <c r="Q2824" i="3"/>
  <c r="P2824" i="3"/>
  <c r="O2824" i="3"/>
  <c r="N2824" i="3"/>
  <c r="M2824" i="3"/>
  <c r="K2824" i="3"/>
  <c r="I2824" i="3"/>
  <c r="L2824" i="3" s="1"/>
  <c r="Q2823" i="3"/>
  <c r="P2823" i="3"/>
  <c r="O2823" i="3"/>
  <c r="N2823" i="3"/>
  <c r="M2823" i="3"/>
  <c r="K2823" i="3"/>
  <c r="I2823" i="3"/>
  <c r="Q2822" i="3"/>
  <c r="P2822" i="3"/>
  <c r="O2822" i="3"/>
  <c r="N2822" i="3"/>
  <c r="M2822" i="3"/>
  <c r="K2822" i="3"/>
  <c r="I2822" i="3"/>
  <c r="L2822" i="3" s="1"/>
  <c r="Q2821" i="3"/>
  <c r="P2821" i="3"/>
  <c r="O2821" i="3"/>
  <c r="N2821" i="3"/>
  <c r="M2821" i="3"/>
  <c r="K2821" i="3"/>
  <c r="I2821" i="3"/>
  <c r="Q2820" i="3"/>
  <c r="P2820" i="3"/>
  <c r="O2820" i="3"/>
  <c r="N2820" i="3"/>
  <c r="M2820" i="3"/>
  <c r="K2820" i="3"/>
  <c r="I2820" i="3"/>
  <c r="Q2819" i="3"/>
  <c r="P2819" i="3"/>
  <c r="O2819" i="3"/>
  <c r="N2819" i="3"/>
  <c r="M2819" i="3"/>
  <c r="K2819" i="3"/>
  <c r="I2819" i="3"/>
  <c r="L2819" i="3" s="1"/>
  <c r="Q2818" i="3"/>
  <c r="P2818" i="3"/>
  <c r="O2818" i="3"/>
  <c r="N2818" i="3"/>
  <c r="M2818" i="3"/>
  <c r="K2818" i="3"/>
  <c r="I2818" i="3"/>
  <c r="J2818" i="3" s="1"/>
  <c r="Q2817" i="3"/>
  <c r="P2817" i="3"/>
  <c r="O2817" i="3"/>
  <c r="N2817" i="3"/>
  <c r="M2817" i="3"/>
  <c r="K2817" i="3"/>
  <c r="I2817" i="3"/>
  <c r="J2817" i="3" s="1"/>
  <c r="Q2816" i="3"/>
  <c r="P2816" i="3"/>
  <c r="O2816" i="3"/>
  <c r="N2816" i="3"/>
  <c r="M2816" i="3"/>
  <c r="K2816" i="3"/>
  <c r="I2816" i="3"/>
  <c r="L2816" i="3" s="1"/>
  <c r="Q2815" i="3"/>
  <c r="P2815" i="3"/>
  <c r="O2815" i="3"/>
  <c r="N2815" i="3"/>
  <c r="M2815" i="3"/>
  <c r="K2815" i="3"/>
  <c r="I2815" i="3"/>
  <c r="Q2814" i="3"/>
  <c r="P2814" i="3"/>
  <c r="O2814" i="3"/>
  <c r="N2814" i="3"/>
  <c r="M2814" i="3"/>
  <c r="K2814" i="3"/>
  <c r="I2814" i="3"/>
  <c r="L2814" i="3" s="1"/>
  <c r="Q2813" i="3"/>
  <c r="P2813" i="3"/>
  <c r="O2813" i="3"/>
  <c r="N2813" i="3"/>
  <c r="M2813" i="3"/>
  <c r="K2813" i="3"/>
  <c r="I2813" i="3"/>
  <c r="Q2812" i="3"/>
  <c r="P2812" i="3"/>
  <c r="O2812" i="3"/>
  <c r="N2812" i="3"/>
  <c r="M2812" i="3"/>
  <c r="K2812" i="3"/>
  <c r="I2812" i="3"/>
  <c r="Q2811" i="3"/>
  <c r="P2811" i="3"/>
  <c r="O2811" i="3"/>
  <c r="N2811" i="3"/>
  <c r="M2811" i="3"/>
  <c r="K2811" i="3"/>
  <c r="I2811" i="3"/>
  <c r="L2811" i="3" s="1"/>
  <c r="Q2810" i="3"/>
  <c r="P2810" i="3"/>
  <c r="O2810" i="3"/>
  <c r="N2810" i="3"/>
  <c r="M2810" i="3"/>
  <c r="K2810" i="3"/>
  <c r="I2810" i="3"/>
  <c r="J2810" i="3" s="1"/>
  <c r="Q2809" i="3"/>
  <c r="P2809" i="3"/>
  <c r="O2809" i="3"/>
  <c r="N2809" i="3"/>
  <c r="M2809" i="3"/>
  <c r="K2809" i="3"/>
  <c r="I2809" i="3"/>
  <c r="J2809" i="3" s="1"/>
  <c r="Q2808" i="3"/>
  <c r="P2808" i="3"/>
  <c r="O2808" i="3"/>
  <c r="N2808" i="3"/>
  <c r="M2808" i="3"/>
  <c r="K2808" i="3"/>
  <c r="I2808" i="3"/>
  <c r="L2808" i="3" s="1"/>
  <c r="Q2807" i="3"/>
  <c r="P2807" i="3"/>
  <c r="O2807" i="3"/>
  <c r="N2807" i="3"/>
  <c r="M2807" i="3"/>
  <c r="K2807" i="3"/>
  <c r="I2807" i="3"/>
  <c r="Q2806" i="3"/>
  <c r="P2806" i="3"/>
  <c r="O2806" i="3"/>
  <c r="N2806" i="3"/>
  <c r="M2806" i="3"/>
  <c r="K2806" i="3"/>
  <c r="I2806" i="3"/>
  <c r="L2806" i="3" s="1"/>
  <c r="Q2805" i="3"/>
  <c r="P2805" i="3"/>
  <c r="O2805" i="3"/>
  <c r="N2805" i="3"/>
  <c r="M2805" i="3"/>
  <c r="K2805" i="3"/>
  <c r="I2805" i="3"/>
  <c r="Q2804" i="3"/>
  <c r="P2804" i="3"/>
  <c r="O2804" i="3"/>
  <c r="N2804" i="3"/>
  <c r="M2804" i="3"/>
  <c r="K2804" i="3"/>
  <c r="I2804" i="3"/>
  <c r="Q2803" i="3"/>
  <c r="P2803" i="3"/>
  <c r="O2803" i="3"/>
  <c r="N2803" i="3"/>
  <c r="M2803" i="3"/>
  <c r="K2803" i="3"/>
  <c r="I2803" i="3"/>
  <c r="L2803" i="3" s="1"/>
  <c r="Q2802" i="3"/>
  <c r="P2802" i="3"/>
  <c r="O2802" i="3"/>
  <c r="N2802" i="3"/>
  <c r="M2802" i="3"/>
  <c r="K2802" i="3"/>
  <c r="I2802" i="3"/>
  <c r="Q2801" i="3"/>
  <c r="P2801" i="3"/>
  <c r="O2801" i="3"/>
  <c r="N2801" i="3"/>
  <c r="M2801" i="3"/>
  <c r="K2801" i="3"/>
  <c r="I2801" i="3"/>
  <c r="L2801" i="3" s="1"/>
  <c r="Q2800" i="3"/>
  <c r="P2800" i="3"/>
  <c r="O2800" i="3"/>
  <c r="N2800" i="3"/>
  <c r="M2800" i="3"/>
  <c r="K2800" i="3"/>
  <c r="I2800" i="3"/>
  <c r="L2800" i="3" s="1"/>
  <c r="Q2799" i="3"/>
  <c r="P2799" i="3"/>
  <c r="O2799" i="3"/>
  <c r="N2799" i="3"/>
  <c r="M2799" i="3"/>
  <c r="K2799" i="3"/>
  <c r="I2799" i="3"/>
  <c r="Q2798" i="3"/>
  <c r="P2798" i="3"/>
  <c r="O2798" i="3"/>
  <c r="N2798" i="3"/>
  <c r="M2798" i="3"/>
  <c r="K2798" i="3"/>
  <c r="I2798" i="3"/>
  <c r="Q2797" i="3"/>
  <c r="P2797" i="3"/>
  <c r="O2797" i="3"/>
  <c r="N2797" i="3"/>
  <c r="M2797" i="3"/>
  <c r="K2797" i="3"/>
  <c r="I2797" i="3"/>
  <c r="Q2796" i="3"/>
  <c r="P2796" i="3"/>
  <c r="O2796" i="3"/>
  <c r="N2796" i="3"/>
  <c r="M2796" i="3"/>
  <c r="K2796" i="3"/>
  <c r="I2796" i="3"/>
  <c r="L2796" i="3" s="1"/>
  <c r="Q2795" i="3"/>
  <c r="P2795" i="3"/>
  <c r="O2795" i="3"/>
  <c r="N2795" i="3"/>
  <c r="M2795" i="3"/>
  <c r="K2795" i="3"/>
  <c r="I2795" i="3"/>
  <c r="L2795" i="3" s="1"/>
  <c r="Q2794" i="3"/>
  <c r="P2794" i="3"/>
  <c r="O2794" i="3"/>
  <c r="N2794" i="3"/>
  <c r="M2794" i="3"/>
  <c r="K2794" i="3"/>
  <c r="I2794" i="3"/>
  <c r="J2794" i="3" s="1"/>
  <c r="Q2793" i="3"/>
  <c r="P2793" i="3"/>
  <c r="O2793" i="3"/>
  <c r="N2793" i="3"/>
  <c r="M2793" i="3"/>
  <c r="K2793" i="3"/>
  <c r="I2793" i="3"/>
  <c r="J2793" i="3" s="1"/>
  <c r="Q2792" i="3"/>
  <c r="P2792" i="3"/>
  <c r="O2792" i="3"/>
  <c r="N2792" i="3"/>
  <c r="M2792" i="3"/>
  <c r="K2792" i="3"/>
  <c r="I2792" i="3"/>
  <c r="L2792" i="3" s="1"/>
  <c r="Q2791" i="3"/>
  <c r="P2791" i="3"/>
  <c r="O2791" i="3"/>
  <c r="N2791" i="3"/>
  <c r="M2791" i="3"/>
  <c r="K2791" i="3"/>
  <c r="I2791" i="3"/>
  <c r="L2791" i="3" s="1"/>
  <c r="Q2790" i="3"/>
  <c r="P2790" i="3"/>
  <c r="O2790" i="3"/>
  <c r="N2790" i="3"/>
  <c r="M2790" i="3"/>
  <c r="K2790" i="3"/>
  <c r="I2790" i="3"/>
  <c r="L2790" i="3" s="1"/>
  <c r="Q2789" i="3"/>
  <c r="P2789" i="3"/>
  <c r="O2789" i="3"/>
  <c r="N2789" i="3"/>
  <c r="M2789" i="3"/>
  <c r="K2789" i="3"/>
  <c r="I2789" i="3"/>
  <c r="Q2788" i="3"/>
  <c r="P2788" i="3"/>
  <c r="O2788" i="3"/>
  <c r="N2788" i="3"/>
  <c r="M2788" i="3"/>
  <c r="K2788" i="3"/>
  <c r="I2788" i="3"/>
  <c r="L2788" i="3" s="1"/>
  <c r="Q2787" i="3"/>
  <c r="P2787" i="3"/>
  <c r="O2787" i="3"/>
  <c r="N2787" i="3"/>
  <c r="M2787" i="3"/>
  <c r="K2787" i="3"/>
  <c r="I2787" i="3"/>
  <c r="L2787" i="3" s="1"/>
  <c r="Q2786" i="3"/>
  <c r="P2786" i="3"/>
  <c r="O2786" i="3"/>
  <c r="N2786" i="3"/>
  <c r="M2786" i="3"/>
  <c r="K2786" i="3"/>
  <c r="I2786" i="3"/>
  <c r="Q2785" i="3"/>
  <c r="P2785" i="3"/>
  <c r="O2785" i="3"/>
  <c r="N2785" i="3"/>
  <c r="M2785" i="3"/>
  <c r="K2785" i="3"/>
  <c r="I2785" i="3"/>
  <c r="J2785" i="3" s="1"/>
  <c r="Q2784" i="3"/>
  <c r="P2784" i="3"/>
  <c r="O2784" i="3"/>
  <c r="N2784" i="3"/>
  <c r="M2784" i="3"/>
  <c r="K2784" i="3"/>
  <c r="I2784" i="3"/>
  <c r="L2784" i="3" s="1"/>
  <c r="Q2783" i="3"/>
  <c r="P2783" i="3"/>
  <c r="O2783" i="3"/>
  <c r="N2783" i="3"/>
  <c r="M2783" i="3"/>
  <c r="K2783" i="3"/>
  <c r="I2783" i="3"/>
  <c r="Q2782" i="3"/>
  <c r="P2782" i="3"/>
  <c r="O2782" i="3"/>
  <c r="N2782" i="3"/>
  <c r="M2782" i="3"/>
  <c r="K2782" i="3"/>
  <c r="I2782" i="3"/>
  <c r="Q2781" i="3"/>
  <c r="P2781" i="3"/>
  <c r="O2781" i="3"/>
  <c r="N2781" i="3"/>
  <c r="M2781" i="3"/>
  <c r="K2781" i="3"/>
  <c r="I2781" i="3"/>
  <c r="Q2780" i="3"/>
  <c r="P2780" i="3"/>
  <c r="O2780" i="3"/>
  <c r="N2780" i="3"/>
  <c r="M2780" i="3"/>
  <c r="K2780" i="3"/>
  <c r="I2780" i="3"/>
  <c r="L2780" i="3" s="1"/>
  <c r="Q2779" i="3"/>
  <c r="P2779" i="3"/>
  <c r="O2779" i="3"/>
  <c r="N2779" i="3"/>
  <c r="M2779" i="3"/>
  <c r="K2779" i="3"/>
  <c r="I2779" i="3"/>
  <c r="L2779" i="3" s="1"/>
  <c r="Q2778" i="3"/>
  <c r="P2778" i="3"/>
  <c r="O2778" i="3"/>
  <c r="N2778" i="3"/>
  <c r="M2778" i="3"/>
  <c r="K2778" i="3"/>
  <c r="I2778" i="3"/>
  <c r="L2778" i="3" s="1"/>
  <c r="Q2777" i="3"/>
  <c r="P2777" i="3"/>
  <c r="O2777" i="3"/>
  <c r="N2777" i="3"/>
  <c r="M2777" i="3"/>
  <c r="K2777" i="3"/>
  <c r="I2777" i="3"/>
  <c r="L2777" i="3" s="1"/>
  <c r="Q2776" i="3"/>
  <c r="P2776" i="3"/>
  <c r="O2776" i="3"/>
  <c r="N2776" i="3"/>
  <c r="M2776" i="3"/>
  <c r="K2776" i="3"/>
  <c r="I2776" i="3"/>
  <c r="L2776" i="3" s="1"/>
  <c r="Q2775" i="3"/>
  <c r="P2775" i="3"/>
  <c r="O2775" i="3"/>
  <c r="N2775" i="3"/>
  <c r="M2775" i="3"/>
  <c r="K2775" i="3"/>
  <c r="I2775" i="3"/>
  <c r="Q2774" i="3"/>
  <c r="P2774" i="3"/>
  <c r="O2774" i="3"/>
  <c r="N2774" i="3"/>
  <c r="M2774" i="3"/>
  <c r="K2774" i="3"/>
  <c r="I2774" i="3"/>
  <c r="Q2773" i="3"/>
  <c r="P2773" i="3"/>
  <c r="O2773" i="3"/>
  <c r="N2773" i="3"/>
  <c r="M2773" i="3"/>
  <c r="K2773" i="3"/>
  <c r="I2773" i="3"/>
  <c r="Q2772" i="3"/>
  <c r="P2772" i="3"/>
  <c r="O2772" i="3"/>
  <c r="N2772" i="3"/>
  <c r="M2772" i="3"/>
  <c r="K2772" i="3"/>
  <c r="I2772" i="3"/>
  <c r="L2772" i="3" s="1"/>
  <c r="Q2771" i="3"/>
  <c r="P2771" i="3"/>
  <c r="O2771" i="3"/>
  <c r="N2771" i="3"/>
  <c r="M2771" i="3"/>
  <c r="K2771" i="3"/>
  <c r="I2771" i="3"/>
  <c r="L2771" i="3" s="1"/>
  <c r="Q2770" i="3"/>
  <c r="P2770" i="3"/>
  <c r="O2770" i="3"/>
  <c r="N2770" i="3"/>
  <c r="M2770" i="3"/>
  <c r="K2770" i="3"/>
  <c r="I2770" i="3"/>
  <c r="L2770" i="3" s="1"/>
  <c r="Q2769" i="3"/>
  <c r="P2769" i="3"/>
  <c r="O2769" i="3"/>
  <c r="N2769" i="3"/>
  <c r="M2769" i="3"/>
  <c r="K2769" i="3"/>
  <c r="I2769" i="3"/>
  <c r="L2769" i="3" s="1"/>
  <c r="Q2768" i="3"/>
  <c r="P2768" i="3"/>
  <c r="O2768" i="3"/>
  <c r="N2768" i="3"/>
  <c r="M2768" i="3"/>
  <c r="K2768" i="3"/>
  <c r="I2768" i="3"/>
  <c r="L2768" i="3" s="1"/>
  <c r="Q2767" i="3"/>
  <c r="P2767" i="3"/>
  <c r="O2767" i="3"/>
  <c r="N2767" i="3"/>
  <c r="M2767" i="3"/>
  <c r="K2767" i="3"/>
  <c r="I2767" i="3"/>
  <c r="L2767" i="3" s="1"/>
  <c r="Q2766" i="3"/>
  <c r="P2766" i="3"/>
  <c r="O2766" i="3"/>
  <c r="N2766" i="3"/>
  <c r="M2766" i="3"/>
  <c r="K2766" i="3"/>
  <c r="I2766" i="3"/>
  <c r="L2766" i="3" s="1"/>
  <c r="Q2765" i="3"/>
  <c r="P2765" i="3"/>
  <c r="O2765" i="3"/>
  <c r="N2765" i="3"/>
  <c r="M2765" i="3"/>
  <c r="K2765" i="3"/>
  <c r="I2765" i="3"/>
  <c r="Q2764" i="3"/>
  <c r="P2764" i="3"/>
  <c r="O2764" i="3"/>
  <c r="N2764" i="3"/>
  <c r="M2764" i="3"/>
  <c r="K2764" i="3"/>
  <c r="I2764" i="3"/>
  <c r="Q2763" i="3"/>
  <c r="P2763" i="3"/>
  <c r="O2763" i="3"/>
  <c r="N2763" i="3"/>
  <c r="M2763" i="3"/>
  <c r="K2763" i="3"/>
  <c r="I2763" i="3"/>
  <c r="L2763" i="3" s="1"/>
  <c r="Q2762" i="3"/>
  <c r="P2762" i="3"/>
  <c r="O2762" i="3"/>
  <c r="N2762" i="3"/>
  <c r="M2762" i="3"/>
  <c r="K2762" i="3"/>
  <c r="I2762" i="3"/>
  <c r="Q2761" i="3"/>
  <c r="P2761" i="3"/>
  <c r="O2761" i="3"/>
  <c r="N2761" i="3"/>
  <c r="M2761" i="3"/>
  <c r="K2761" i="3"/>
  <c r="I2761" i="3"/>
  <c r="L2761" i="3" s="1"/>
  <c r="Q2760" i="3"/>
  <c r="P2760" i="3"/>
  <c r="O2760" i="3"/>
  <c r="N2760" i="3"/>
  <c r="M2760" i="3"/>
  <c r="K2760" i="3"/>
  <c r="I2760" i="3"/>
  <c r="L2760" i="3" s="1"/>
  <c r="Q2759" i="3"/>
  <c r="P2759" i="3"/>
  <c r="O2759" i="3"/>
  <c r="N2759" i="3"/>
  <c r="M2759" i="3"/>
  <c r="K2759" i="3"/>
  <c r="I2759" i="3"/>
  <c r="Q2758" i="3"/>
  <c r="P2758" i="3"/>
  <c r="O2758" i="3"/>
  <c r="N2758" i="3"/>
  <c r="M2758" i="3"/>
  <c r="K2758" i="3"/>
  <c r="I2758" i="3"/>
  <c r="Q2757" i="3"/>
  <c r="P2757" i="3"/>
  <c r="O2757" i="3"/>
  <c r="N2757" i="3"/>
  <c r="M2757" i="3"/>
  <c r="K2757" i="3"/>
  <c r="I2757" i="3"/>
  <c r="Q2756" i="3"/>
  <c r="P2756" i="3"/>
  <c r="O2756" i="3"/>
  <c r="N2756" i="3"/>
  <c r="M2756" i="3"/>
  <c r="K2756" i="3"/>
  <c r="I2756" i="3"/>
  <c r="L2756" i="3" s="1"/>
  <c r="Q2755" i="3"/>
  <c r="P2755" i="3"/>
  <c r="O2755" i="3"/>
  <c r="N2755" i="3"/>
  <c r="M2755" i="3"/>
  <c r="K2755" i="3"/>
  <c r="I2755" i="3"/>
  <c r="L2755" i="3" s="1"/>
  <c r="Q2754" i="3"/>
  <c r="P2754" i="3"/>
  <c r="O2754" i="3"/>
  <c r="N2754" i="3"/>
  <c r="M2754" i="3"/>
  <c r="K2754" i="3"/>
  <c r="I2754" i="3"/>
  <c r="L2754" i="3" s="1"/>
  <c r="Q2753" i="3"/>
  <c r="P2753" i="3"/>
  <c r="O2753" i="3"/>
  <c r="N2753" i="3"/>
  <c r="M2753" i="3"/>
  <c r="K2753" i="3"/>
  <c r="I2753" i="3"/>
  <c r="J2753" i="3" s="1"/>
  <c r="Q2752" i="3"/>
  <c r="P2752" i="3"/>
  <c r="O2752" i="3"/>
  <c r="N2752" i="3"/>
  <c r="M2752" i="3"/>
  <c r="K2752" i="3"/>
  <c r="I2752" i="3"/>
  <c r="L2752" i="3" s="1"/>
  <c r="Q2751" i="3"/>
  <c r="P2751" i="3"/>
  <c r="O2751" i="3"/>
  <c r="N2751" i="3"/>
  <c r="M2751" i="3"/>
  <c r="K2751" i="3"/>
  <c r="I2751" i="3"/>
  <c r="L2751" i="3" s="1"/>
  <c r="Q2750" i="3"/>
  <c r="P2750" i="3"/>
  <c r="O2750" i="3"/>
  <c r="N2750" i="3"/>
  <c r="M2750" i="3"/>
  <c r="K2750" i="3"/>
  <c r="I2750" i="3"/>
  <c r="L2750" i="3" s="1"/>
  <c r="Q2749" i="3"/>
  <c r="P2749" i="3"/>
  <c r="O2749" i="3"/>
  <c r="N2749" i="3"/>
  <c r="M2749" i="3"/>
  <c r="K2749" i="3"/>
  <c r="I2749" i="3"/>
  <c r="Q2748" i="3"/>
  <c r="P2748" i="3"/>
  <c r="O2748" i="3"/>
  <c r="N2748" i="3"/>
  <c r="M2748" i="3"/>
  <c r="K2748" i="3"/>
  <c r="I2748" i="3"/>
  <c r="L2748" i="3" s="1"/>
  <c r="Q2747" i="3"/>
  <c r="P2747" i="3"/>
  <c r="O2747" i="3"/>
  <c r="N2747" i="3"/>
  <c r="M2747" i="3"/>
  <c r="K2747" i="3"/>
  <c r="I2747" i="3"/>
  <c r="L2747" i="3" s="1"/>
  <c r="Q2746" i="3"/>
  <c r="P2746" i="3"/>
  <c r="O2746" i="3"/>
  <c r="N2746" i="3"/>
  <c r="M2746" i="3"/>
  <c r="K2746" i="3"/>
  <c r="I2746" i="3"/>
  <c r="J2746" i="3" s="1"/>
  <c r="Q2745" i="3"/>
  <c r="P2745" i="3"/>
  <c r="O2745" i="3"/>
  <c r="N2745" i="3"/>
  <c r="M2745" i="3"/>
  <c r="K2745" i="3"/>
  <c r="I2745" i="3"/>
  <c r="L2745" i="3" s="1"/>
  <c r="Q2744" i="3"/>
  <c r="P2744" i="3"/>
  <c r="O2744" i="3"/>
  <c r="N2744" i="3"/>
  <c r="M2744" i="3"/>
  <c r="K2744" i="3"/>
  <c r="I2744" i="3"/>
  <c r="L2744" i="3" s="1"/>
  <c r="Q2743" i="3"/>
  <c r="P2743" i="3"/>
  <c r="O2743" i="3"/>
  <c r="N2743" i="3"/>
  <c r="M2743" i="3"/>
  <c r="K2743" i="3"/>
  <c r="I2743" i="3"/>
  <c r="L2743" i="3" s="1"/>
  <c r="Q2742" i="3"/>
  <c r="P2742" i="3"/>
  <c r="O2742" i="3"/>
  <c r="N2742" i="3"/>
  <c r="M2742" i="3"/>
  <c r="K2742" i="3"/>
  <c r="I2742" i="3"/>
  <c r="L2742" i="3" s="1"/>
  <c r="Q2741" i="3"/>
  <c r="P2741" i="3"/>
  <c r="O2741" i="3"/>
  <c r="N2741" i="3"/>
  <c r="M2741" i="3"/>
  <c r="K2741" i="3"/>
  <c r="I2741" i="3"/>
  <c r="Q2740" i="3"/>
  <c r="P2740" i="3"/>
  <c r="O2740" i="3"/>
  <c r="N2740" i="3"/>
  <c r="M2740" i="3"/>
  <c r="K2740" i="3"/>
  <c r="I2740" i="3"/>
  <c r="Q2739" i="3"/>
  <c r="P2739" i="3"/>
  <c r="O2739" i="3"/>
  <c r="N2739" i="3"/>
  <c r="M2739" i="3"/>
  <c r="K2739" i="3"/>
  <c r="I2739" i="3"/>
  <c r="L2739" i="3" s="1"/>
  <c r="Q2738" i="3"/>
  <c r="P2738" i="3"/>
  <c r="O2738" i="3"/>
  <c r="N2738" i="3"/>
  <c r="M2738" i="3"/>
  <c r="K2738" i="3"/>
  <c r="I2738" i="3"/>
  <c r="J2738" i="3" s="1"/>
  <c r="Q2737" i="3"/>
  <c r="P2737" i="3"/>
  <c r="O2737" i="3"/>
  <c r="N2737" i="3"/>
  <c r="M2737" i="3"/>
  <c r="K2737" i="3"/>
  <c r="I2737" i="3"/>
  <c r="Q2736" i="3"/>
  <c r="P2736" i="3"/>
  <c r="O2736" i="3"/>
  <c r="N2736" i="3"/>
  <c r="M2736" i="3"/>
  <c r="K2736" i="3"/>
  <c r="I2736" i="3"/>
  <c r="L2736" i="3" s="1"/>
  <c r="Q2735" i="3"/>
  <c r="P2735" i="3"/>
  <c r="O2735" i="3"/>
  <c r="N2735" i="3"/>
  <c r="M2735" i="3"/>
  <c r="K2735" i="3"/>
  <c r="I2735" i="3"/>
  <c r="Q2734" i="3"/>
  <c r="P2734" i="3"/>
  <c r="O2734" i="3"/>
  <c r="N2734" i="3"/>
  <c r="M2734" i="3"/>
  <c r="K2734" i="3"/>
  <c r="I2734" i="3"/>
  <c r="Q2733" i="3"/>
  <c r="P2733" i="3"/>
  <c r="O2733" i="3"/>
  <c r="N2733" i="3"/>
  <c r="M2733" i="3"/>
  <c r="K2733" i="3"/>
  <c r="I2733" i="3"/>
  <c r="Q2732" i="3"/>
  <c r="P2732" i="3"/>
  <c r="O2732" i="3"/>
  <c r="N2732" i="3"/>
  <c r="M2732" i="3"/>
  <c r="K2732" i="3"/>
  <c r="I2732" i="3"/>
  <c r="L2732" i="3" s="1"/>
  <c r="Q2731" i="3"/>
  <c r="P2731" i="3"/>
  <c r="O2731" i="3"/>
  <c r="N2731" i="3"/>
  <c r="M2731" i="3"/>
  <c r="K2731" i="3"/>
  <c r="I2731" i="3"/>
  <c r="L2731" i="3" s="1"/>
  <c r="Q2730" i="3"/>
  <c r="P2730" i="3"/>
  <c r="O2730" i="3"/>
  <c r="N2730" i="3"/>
  <c r="M2730" i="3"/>
  <c r="K2730" i="3"/>
  <c r="I2730" i="3"/>
  <c r="J2730" i="3" s="1"/>
  <c r="Q2729" i="3"/>
  <c r="P2729" i="3"/>
  <c r="O2729" i="3"/>
  <c r="N2729" i="3"/>
  <c r="M2729" i="3"/>
  <c r="K2729" i="3"/>
  <c r="I2729" i="3"/>
  <c r="J2729" i="3" s="1"/>
  <c r="Q2728" i="3"/>
  <c r="P2728" i="3"/>
  <c r="O2728" i="3"/>
  <c r="N2728" i="3"/>
  <c r="M2728" i="3"/>
  <c r="K2728" i="3"/>
  <c r="I2728" i="3"/>
  <c r="L2728" i="3" s="1"/>
  <c r="Q2727" i="3"/>
  <c r="P2727" i="3"/>
  <c r="O2727" i="3"/>
  <c r="N2727" i="3"/>
  <c r="M2727" i="3"/>
  <c r="K2727" i="3"/>
  <c r="I2727" i="3"/>
  <c r="L2727" i="3" s="1"/>
  <c r="Q2726" i="3"/>
  <c r="P2726" i="3"/>
  <c r="O2726" i="3"/>
  <c r="N2726" i="3"/>
  <c r="M2726" i="3"/>
  <c r="K2726" i="3"/>
  <c r="I2726" i="3"/>
  <c r="L2726" i="3" s="1"/>
  <c r="Q2725" i="3"/>
  <c r="P2725" i="3"/>
  <c r="O2725" i="3"/>
  <c r="N2725" i="3"/>
  <c r="M2725" i="3"/>
  <c r="K2725" i="3"/>
  <c r="I2725" i="3"/>
  <c r="Q2724" i="3"/>
  <c r="P2724" i="3"/>
  <c r="O2724" i="3"/>
  <c r="N2724" i="3"/>
  <c r="M2724" i="3"/>
  <c r="K2724" i="3"/>
  <c r="I2724" i="3"/>
  <c r="L2724" i="3" s="1"/>
  <c r="Q2723" i="3"/>
  <c r="P2723" i="3"/>
  <c r="O2723" i="3"/>
  <c r="N2723" i="3"/>
  <c r="M2723" i="3"/>
  <c r="K2723" i="3"/>
  <c r="I2723" i="3"/>
  <c r="L2723" i="3" s="1"/>
  <c r="Q2722" i="3"/>
  <c r="P2722" i="3"/>
  <c r="O2722" i="3"/>
  <c r="N2722" i="3"/>
  <c r="M2722" i="3"/>
  <c r="K2722" i="3"/>
  <c r="I2722" i="3"/>
  <c r="L2722" i="3" s="1"/>
  <c r="Q2721" i="3"/>
  <c r="P2721" i="3"/>
  <c r="O2721" i="3"/>
  <c r="N2721" i="3"/>
  <c r="M2721" i="3"/>
  <c r="K2721" i="3"/>
  <c r="I2721" i="3"/>
  <c r="J2721" i="3" s="1"/>
  <c r="Q2720" i="3"/>
  <c r="P2720" i="3"/>
  <c r="O2720" i="3"/>
  <c r="N2720" i="3"/>
  <c r="M2720" i="3"/>
  <c r="K2720" i="3"/>
  <c r="I2720" i="3"/>
  <c r="L2720" i="3" s="1"/>
  <c r="Q2719" i="3"/>
  <c r="P2719" i="3"/>
  <c r="O2719" i="3"/>
  <c r="N2719" i="3"/>
  <c r="M2719" i="3"/>
  <c r="K2719" i="3"/>
  <c r="I2719" i="3"/>
  <c r="L2719" i="3" s="1"/>
  <c r="Q2718" i="3"/>
  <c r="P2718" i="3"/>
  <c r="O2718" i="3"/>
  <c r="N2718" i="3"/>
  <c r="M2718" i="3"/>
  <c r="K2718" i="3"/>
  <c r="I2718" i="3"/>
  <c r="L2718" i="3" s="1"/>
  <c r="Q2717" i="3"/>
  <c r="P2717" i="3"/>
  <c r="O2717" i="3"/>
  <c r="N2717" i="3"/>
  <c r="M2717" i="3"/>
  <c r="K2717" i="3"/>
  <c r="I2717" i="3"/>
  <c r="Q2716" i="3"/>
  <c r="P2716" i="3"/>
  <c r="O2716" i="3"/>
  <c r="N2716" i="3"/>
  <c r="M2716" i="3"/>
  <c r="K2716" i="3"/>
  <c r="I2716" i="3"/>
  <c r="Q2715" i="3"/>
  <c r="P2715" i="3"/>
  <c r="O2715" i="3"/>
  <c r="N2715" i="3"/>
  <c r="M2715" i="3"/>
  <c r="K2715" i="3"/>
  <c r="I2715" i="3"/>
  <c r="L2715" i="3" s="1"/>
  <c r="Q2714" i="3"/>
  <c r="P2714" i="3"/>
  <c r="O2714" i="3"/>
  <c r="N2714" i="3"/>
  <c r="M2714" i="3"/>
  <c r="K2714" i="3"/>
  <c r="I2714" i="3"/>
  <c r="L2714" i="3" s="1"/>
  <c r="Q2713" i="3"/>
  <c r="P2713" i="3"/>
  <c r="O2713" i="3"/>
  <c r="N2713" i="3"/>
  <c r="M2713" i="3"/>
  <c r="K2713" i="3"/>
  <c r="I2713" i="3"/>
  <c r="Q2712" i="3"/>
  <c r="P2712" i="3"/>
  <c r="O2712" i="3"/>
  <c r="N2712" i="3"/>
  <c r="M2712" i="3"/>
  <c r="K2712" i="3"/>
  <c r="I2712" i="3"/>
  <c r="L2712" i="3" s="1"/>
  <c r="Q2711" i="3"/>
  <c r="P2711" i="3"/>
  <c r="O2711" i="3"/>
  <c r="N2711" i="3"/>
  <c r="M2711" i="3"/>
  <c r="K2711" i="3"/>
  <c r="I2711" i="3"/>
  <c r="L2711" i="3" s="1"/>
  <c r="Q2710" i="3"/>
  <c r="P2710" i="3"/>
  <c r="O2710" i="3"/>
  <c r="N2710" i="3"/>
  <c r="M2710" i="3"/>
  <c r="K2710" i="3"/>
  <c r="I2710" i="3"/>
  <c r="L2710" i="3" s="1"/>
  <c r="Q2709" i="3"/>
  <c r="P2709" i="3"/>
  <c r="O2709" i="3"/>
  <c r="N2709" i="3"/>
  <c r="M2709" i="3"/>
  <c r="K2709" i="3"/>
  <c r="I2709" i="3"/>
  <c r="Q2708" i="3"/>
  <c r="P2708" i="3"/>
  <c r="O2708" i="3"/>
  <c r="N2708" i="3"/>
  <c r="M2708" i="3"/>
  <c r="K2708" i="3"/>
  <c r="I2708" i="3"/>
  <c r="Q2707" i="3"/>
  <c r="P2707" i="3"/>
  <c r="O2707" i="3"/>
  <c r="N2707" i="3"/>
  <c r="M2707" i="3"/>
  <c r="K2707" i="3"/>
  <c r="I2707" i="3"/>
  <c r="L2707" i="3" s="1"/>
  <c r="Q2706" i="3"/>
  <c r="P2706" i="3"/>
  <c r="O2706" i="3"/>
  <c r="N2706" i="3"/>
  <c r="M2706" i="3"/>
  <c r="K2706" i="3"/>
  <c r="I2706" i="3"/>
  <c r="L2706" i="3" s="1"/>
  <c r="Q2705" i="3"/>
  <c r="P2705" i="3"/>
  <c r="O2705" i="3"/>
  <c r="N2705" i="3"/>
  <c r="M2705" i="3"/>
  <c r="K2705" i="3"/>
  <c r="I2705" i="3"/>
  <c r="L2705" i="3" s="1"/>
  <c r="Q2704" i="3"/>
  <c r="P2704" i="3"/>
  <c r="O2704" i="3"/>
  <c r="N2704" i="3"/>
  <c r="M2704" i="3"/>
  <c r="K2704" i="3"/>
  <c r="I2704" i="3"/>
  <c r="L2704" i="3" s="1"/>
  <c r="Q2703" i="3"/>
  <c r="P2703" i="3"/>
  <c r="O2703" i="3"/>
  <c r="N2703" i="3"/>
  <c r="M2703" i="3"/>
  <c r="K2703" i="3"/>
  <c r="I2703" i="3"/>
  <c r="L2703" i="3" s="1"/>
  <c r="Q2702" i="3"/>
  <c r="P2702" i="3"/>
  <c r="O2702" i="3"/>
  <c r="N2702" i="3"/>
  <c r="M2702" i="3"/>
  <c r="K2702" i="3"/>
  <c r="I2702" i="3"/>
  <c r="L2702" i="3" s="1"/>
  <c r="Q2701" i="3"/>
  <c r="P2701" i="3"/>
  <c r="O2701" i="3"/>
  <c r="N2701" i="3"/>
  <c r="M2701" i="3"/>
  <c r="K2701" i="3"/>
  <c r="I2701" i="3"/>
  <c r="Q2700" i="3"/>
  <c r="P2700" i="3"/>
  <c r="O2700" i="3"/>
  <c r="N2700" i="3"/>
  <c r="M2700" i="3"/>
  <c r="K2700" i="3"/>
  <c r="I2700" i="3"/>
  <c r="L2700" i="3" s="1"/>
  <c r="Q2699" i="3"/>
  <c r="P2699" i="3"/>
  <c r="O2699" i="3"/>
  <c r="N2699" i="3"/>
  <c r="M2699" i="3"/>
  <c r="K2699" i="3"/>
  <c r="I2699" i="3"/>
  <c r="L2699" i="3" s="1"/>
  <c r="Q2698" i="3"/>
  <c r="P2698" i="3"/>
  <c r="O2698" i="3"/>
  <c r="N2698" i="3"/>
  <c r="M2698" i="3"/>
  <c r="K2698" i="3"/>
  <c r="I2698" i="3"/>
  <c r="L2698" i="3" s="1"/>
  <c r="Q2697" i="3"/>
  <c r="P2697" i="3"/>
  <c r="O2697" i="3"/>
  <c r="N2697" i="3"/>
  <c r="M2697" i="3"/>
  <c r="K2697" i="3"/>
  <c r="I2697" i="3"/>
  <c r="Q2696" i="3"/>
  <c r="P2696" i="3"/>
  <c r="O2696" i="3"/>
  <c r="N2696" i="3"/>
  <c r="M2696" i="3"/>
  <c r="K2696" i="3"/>
  <c r="I2696" i="3"/>
  <c r="L2696" i="3" s="1"/>
  <c r="Q2695" i="3"/>
  <c r="P2695" i="3"/>
  <c r="O2695" i="3"/>
  <c r="N2695" i="3"/>
  <c r="M2695" i="3"/>
  <c r="K2695" i="3"/>
  <c r="I2695" i="3"/>
  <c r="L2695" i="3" s="1"/>
  <c r="Q2694" i="3"/>
  <c r="P2694" i="3"/>
  <c r="O2694" i="3"/>
  <c r="N2694" i="3"/>
  <c r="M2694" i="3"/>
  <c r="K2694" i="3"/>
  <c r="I2694" i="3"/>
  <c r="L2694" i="3" s="1"/>
  <c r="Q2693" i="3"/>
  <c r="P2693" i="3"/>
  <c r="O2693" i="3"/>
  <c r="N2693" i="3"/>
  <c r="M2693" i="3"/>
  <c r="K2693" i="3"/>
  <c r="I2693" i="3"/>
  <c r="Q2692" i="3"/>
  <c r="P2692" i="3"/>
  <c r="O2692" i="3"/>
  <c r="N2692" i="3"/>
  <c r="M2692" i="3"/>
  <c r="K2692" i="3"/>
  <c r="I2692" i="3"/>
  <c r="L2692" i="3" s="1"/>
  <c r="Q2691" i="3"/>
  <c r="P2691" i="3"/>
  <c r="O2691" i="3"/>
  <c r="N2691" i="3"/>
  <c r="M2691" i="3"/>
  <c r="K2691" i="3"/>
  <c r="I2691" i="3"/>
  <c r="L2691" i="3" s="1"/>
  <c r="Q2690" i="3"/>
  <c r="P2690" i="3"/>
  <c r="O2690" i="3"/>
  <c r="N2690" i="3"/>
  <c r="M2690" i="3"/>
  <c r="K2690" i="3"/>
  <c r="I2690" i="3"/>
  <c r="Q2689" i="3"/>
  <c r="P2689" i="3"/>
  <c r="O2689" i="3"/>
  <c r="N2689" i="3"/>
  <c r="M2689" i="3"/>
  <c r="K2689" i="3"/>
  <c r="I2689" i="3"/>
  <c r="L2689" i="3" s="1"/>
  <c r="Q2688" i="3"/>
  <c r="P2688" i="3"/>
  <c r="O2688" i="3"/>
  <c r="N2688" i="3"/>
  <c r="M2688" i="3"/>
  <c r="K2688" i="3"/>
  <c r="I2688" i="3"/>
  <c r="L2688" i="3" s="1"/>
  <c r="Q2687" i="3"/>
  <c r="P2687" i="3"/>
  <c r="O2687" i="3"/>
  <c r="N2687" i="3"/>
  <c r="M2687" i="3"/>
  <c r="K2687" i="3"/>
  <c r="I2687" i="3"/>
  <c r="Q2686" i="3"/>
  <c r="P2686" i="3"/>
  <c r="O2686" i="3"/>
  <c r="N2686" i="3"/>
  <c r="M2686" i="3"/>
  <c r="K2686" i="3"/>
  <c r="I2686" i="3"/>
  <c r="Q2685" i="3"/>
  <c r="P2685" i="3"/>
  <c r="O2685" i="3"/>
  <c r="N2685" i="3"/>
  <c r="M2685" i="3"/>
  <c r="K2685" i="3"/>
  <c r="I2685" i="3"/>
  <c r="Q2684" i="3"/>
  <c r="P2684" i="3"/>
  <c r="O2684" i="3"/>
  <c r="N2684" i="3"/>
  <c r="M2684" i="3"/>
  <c r="K2684" i="3"/>
  <c r="I2684" i="3"/>
  <c r="L2684" i="3" s="1"/>
  <c r="Q2683" i="3"/>
  <c r="P2683" i="3"/>
  <c r="O2683" i="3"/>
  <c r="N2683" i="3"/>
  <c r="M2683" i="3"/>
  <c r="K2683" i="3"/>
  <c r="I2683" i="3"/>
  <c r="L2683" i="3" s="1"/>
  <c r="Q2682" i="3"/>
  <c r="P2682" i="3"/>
  <c r="O2682" i="3"/>
  <c r="N2682" i="3"/>
  <c r="M2682" i="3"/>
  <c r="K2682" i="3"/>
  <c r="I2682" i="3"/>
  <c r="L2682" i="3" s="1"/>
  <c r="Q2681" i="3"/>
  <c r="P2681" i="3"/>
  <c r="O2681" i="3"/>
  <c r="N2681" i="3"/>
  <c r="M2681" i="3"/>
  <c r="K2681" i="3"/>
  <c r="I2681" i="3"/>
  <c r="L2681" i="3" s="1"/>
  <c r="Q2680" i="3"/>
  <c r="P2680" i="3"/>
  <c r="O2680" i="3"/>
  <c r="N2680" i="3"/>
  <c r="M2680" i="3"/>
  <c r="K2680" i="3"/>
  <c r="I2680" i="3"/>
  <c r="L2680" i="3" s="1"/>
  <c r="Q2679" i="3"/>
  <c r="P2679" i="3"/>
  <c r="O2679" i="3"/>
  <c r="N2679" i="3"/>
  <c r="M2679" i="3"/>
  <c r="K2679" i="3"/>
  <c r="I2679" i="3"/>
  <c r="L2679" i="3" s="1"/>
  <c r="Q2678" i="3"/>
  <c r="P2678" i="3"/>
  <c r="O2678" i="3"/>
  <c r="N2678" i="3"/>
  <c r="M2678" i="3"/>
  <c r="K2678" i="3"/>
  <c r="I2678" i="3"/>
  <c r="L2678" i="3" s="1"/>
  <c r="Q2677" i="3"/>
  <c r="P2677" i="3"/>
  <c r="O2677" i="3"/>
  <c r="N2677" i="3"/>
  <c r="M2677" i="3"/>
  <c r="K2677" i="3"/>
  <c r="I2677" i="3"/>
  <c r="Q2676" i="3"/>
  <c r="P2676" i="3"/>
  <c r="O2676" i="3"/>
  <c r="N2676" i="3"/>
  <c r="M2676" i="3"/>
  <c r="K2676" i="3"/>
  <c r="I2676" i="3"/>
  <c r="L2676" i="3" s="1"/>
  <c r="Q2675" i="3"/>
  <c r="P2675" i="3"/>
  <c r="O2675" i="3"/>
  <c r="N2675" i="3"/>
  <c r="M2675" i="3"/>
  <c r="K2675" i="3"/>
  <c r="I2675" i="3"/>
  <c r="L2675" i="3" s="1"/>
  <c r="Q2674" i="3"/>
  <c r="P2674" i="3"/>
  <c r="O2674" i="3"/>
  <c r="N2674" i="3"/>
  <c r="M2674" i="3"/>
  <c r="K2674" i="3"/>
  <c r="I2674" i="3"/>
  <c r="L2674" i="3" s="1"/>
  <c r="Q2673" i="3"/>
  <c r="P2673" i="3"/>
  <c r="O2673" i="3"/>
  <c r="N2673" i="3"/>
  <c r="M2673" i="3"/>
  <c r="K2673" i="3"/>
  <c r="I2673" i="3"/>
  <c r="L2673" i="3" s="1"/>
  <c r="Q2672" i="3"/>
  <c r="P2672" i="3"/>
  <c r="O2672" i="3"/>
  <c r="N2672" i="3"/>
  <c r="M2672" i="3"/>
  <c r="K2672" i="3"/>
  <c r="I2672" i="3"/>
  <c r="L2672" i="3" s="1"/>
  <c r="Q2671" i="3"/>
  <c r="P2671" i="3"/>
  <c r="O2671" i="3"/>
  <c r="N2671" i="3"/>
  <c r="M2671" i="3"/>
  <c r="K2671" i="3"/>
  <c r="I2671" i="3"/>
  <c r="L2671" i="3" s="1"/>
  <c r="Q2670" i="3"/>
  <c r="P2670" i="3"/>
  <c r="O2670" i="3"/>
  <c r="N2670" i="3"/>
  <c r="M2670" i="3"/>
  <c r="K2670" i="3"/>
  <c r="I2670" i="3"/>
  <c r="L2670" i="3" s="1"/>
  <c r="Q2669" i="3"/>
  <c r="P2669" i="3"/>
  <c r="O2669" i="3"/>
  <c r="N2669" i="3"/>
  <c r="M2669" i="3"/>
  <c r="K2669" i="3"/>
  <c r="I2669" i="3"/>
  <c r="Q2668" i="3"/>
  <c r="P2668" i="3"/>
  <c r="O2668" i="3"/>
  <c r="N2668" i="3"/>
  <c r="M2668" i="3"/>
  <c r="K2668" i="3"/>
  <c r="I2668" i="3"/>
  <c r="Q2667" i="3"/>
  <c r="P2667" i="3"/>
  <c r="O2667" i="3"/>
  <c r="N2667" i="3"/>
  <c r="M2667" i="3"/>
  <c r="K2667" i="3"/>
  <c r="I2667" i="3"/>
  <c r="L2667" i="3" s="1"/>
  <c r="Q2666" i="3"/>
  <c r="P2666" i="3"/>
  <c r="O2666" i="3"/>
  <c r="N2666" i="3"/>
  <c r="M2666" i="3"/>
  <c r="K2666" i="3"/>
  <c r="I2666" i="3"/>
  <c r="L2666" i="3" s="1"/>
  <c r="Q2665" i="3"/>
  <c r="P2665" i="3"/>
  <c r="O2665" i="3"/>
  <c r="N2665" i="3"/>
  <c r="M2665" i="3"/>
  <c r="K2665" i="3"/>
  <c r="I2665" i="3"/>
  <c r="L2665" i="3" s="1"/>
  <c r="Q2664" i="3"/>
  <c r="P2664" i="3"/>
  <c r="O2664" i="3"/>
  <c r="N2664" i="3"/>
  <c r="M2664" i="3"/>
  <c r="K2664" i="3"/>
  <c r="I2664" i="3"/>
  <c r="L2664" i="3" s="1"/>
  <c r="Q2663" i="3"/>
  <c r="P2663" i="3"/>
  <c r="O2663" i="3"/>
  <c r="N2663" i="3"/>
  <c r="M2663" i="3"/>
  <c r="K2663" i="3"/>
  <c r="I2663" i="3"/>
  <c r="L2663" i="3" s="1"/>
  <c r="Q2662" i="3"/>
  <c r="P2662" i="3"/>
  <c r="O2662" i="3"/>
  <c r="N2662" i="3"/>
  <c r="M2662" i="3"/>
  <c r="K2662" i="3"/>
  <c r="I2662" i="3"/>
  <c r="L2662" i="3" s="1"/>
  <c r="Q2661" i="3"/>
  <c r="P2661" i="3"/>
  <c r="O2661" i="3"/>
  <c r="N2661" i="3"/>
  <c r="M2661" i="3"/>
  <c r="K2661" i="3"/>
  <c r="I2661" i="3"/>
  <c r="Q2660" i="3"/>
  <c r="P2660" i="3"/>
  <c r="O2660" i="3"/>
  <c r="N2660" i="3"/>
  <c r="M2660" i="3"/>
  <c r="K2660" i="3"/>
  <c r="I2660" i="3"/>
  <c r="L2660" i="3" s="1"/>
  <c r="Q2659" i="3"/>
  <c r="P2659" i="3"/>
  <c r="O2659" i="3"/>
  <c r="N2659" i="3"/>
  <c r="M2659" i="3"/>
  <c r="K2659" i="3"/>
  <c r="I2659" i="3"/>
  <c r="L2659" i="3" s="1"/>
  <c r="Q2658" i="3"/>
  <c r="P2658" i="3"/>
  <c r="O2658" i="3"/>
  <c r="N2658" i="3"/>
  <c r="M2658" i="3"/>
  <c r="K2658" i="3"/>
  <c r="I2658" i="3"/>
  <c r="L2658" i="3" s="1"/>
  <c r="Q2657" i="3"/>
  <c r="P2657" i="3"/>
  <c r="O2657" i="3"/>
  <c r="N2657" i="3"/>
  <c r="M2657" i="3"/>
  <c r="K2657" i="3"/>
  <c r="I2657" i="3"/>
  <c r="L2657" i="3" s="1"/>
  <c r="Q2656" i="3"/>
  <c r="P2656" i="3"/>
  <c r="O2656" i="3"/>
  <c r="N2656" i="3"/>
  <c r="M2656" i="3"/>
  <c r="K2656" i="3"/>
  <c r="I2656" i="3"/>
  <c r="L2656" i="3" s="1"/>
  <c r="Q2655" i="3"/>
  <c r="P2655" i="3"/>
  <c r="O2655" i="3"/>
  <c r="N2655" i="3"/>
  <c r="M2655" i="3"/>
  <c r="K2655" i="3"/>
  <c r="I2655" i="3"/>
  <c r="L2655" i="3" s="1"/>
  <c r="Q2654" i="3"/>
  <c r="P2654" i="3"/>
  <c r="O2654" i="3"/>
  <c r="N2654" i="3"/>
  <c r="M2654" i="3"/>
  <c r="K2654" i="3"/>
  <c r="I2654" i="3"/>
  <c r="L2654" i="3" s="1"/>
  <c r="Q2653" i="3"/>
  <c r="P2653" i="3"/>
  <c r="O2653" i="3"/>
  <c r="N2653" i="3"/>
  <c r="M2653" i="3"/>
  <c r="K2653" i="3"/>
  <c r="I2653" i="3"/>
  <c r="Q2652" i="3"/>
  <c r="P2652" i="3"/>
  <c r="O2652" i="3"/>
  <c r="N2652" i="3"/>
  <c r="M2652" i="3"/>
  <c r="K2652" i="3"/>
  <c r="I2652" i="3"/>
  <c r="L2652" i="3" s="1"/>
  <c r="Q2651" i="3"/>
  <c r="P2651" i="3"/>
  <c r="O2651" i="3"/>
  <c r="N2651" i="3"/>
  <c r="M2651" i="3"/>
  <c r="K2651" i="3"/>
  <c r="I2651" i="3"/>
  <c r="L2651" i="3" s="1"/>
  <c r="Q2650" i="3"/>
  <c r="P2650" i="3"/>
  <c r="O2650" i="3"/>
  <c r="N2650" i="3"/>
  <c r="M2650" i="3"/>
  <c r="K2650" i="3"/>
  <c r="I2650" i="3"/>
  <c r="L2650" i="3" s="1"/>
  <c r="Q2649" i="3"/>
  <c r="P2649" i="3"/>
  <c r="O2649" i="3"/>
  <c r="N2649" i="3"/>
  <c r="M2649" i="3"/>
  <c r="K2649" i="3"/>
  <c r="I2649" i="3"/>
  <c r="L2649" i="3" s="1"/>
  <c r="Q2648" i="3"/>
  <c r="P2648" i="3"/>
  <c r="O2648" i="3"/>
  <c r="N2648" i="3"/>
  <c r="M2648" i="3"/>
  <c r="K2648" i="3"/>
  <c r="I2648" i="3"/>
  <c r="L2648" i="3" s="1"/>
  <c r="Q2647" i="3"/>
  <c r="P2647" i="3"/>
  <c r="O2647" i="3"/>
  <c r="N2647" i="3"/>
  <c r="M2647" i="3"/>
  <c r="K2647" i="3"/>
  <c r="I2647" i="3"/>
  <c r="L2647" i="3" s="1"/>
  <c r="Q2646" i="3"/>
  <c r="P2646" i="3"/>
  <c r="O2646" i="3"/>
  <c r="N2646" i="3"/>
  <c r="M2646" i="3"/>
  <c r="K2646" i="3"/>
  <c r="I2646" i="3"/>
  <c r="L2646" i="3" s="1"/>
  <c r="Q2645" i="3"/>
  <c r="P2645" i="3"/>
  <c r="O2645" i="3"/>
  <c r="N2645" i="3"/>
  <c r="M2645" i="3"/>
  <c r="K2645" i="3"/>
  <c r="I2645" i="3"/>
  <c r="Q2644" i="3"/>
  <c r="P2644" i="3"/>
  <c r="O2644" i="3"/>
  <c r="N2644" i="3"/>
  <c r="M2644" i="3"/>
  <c r="K2644" i="3"/>
  <c r="I2644" i="3"/>
  <c r="L2644" i="3" s="1"/>
  <c r="Q2643" i="3"/>
  <c r="P2643" i="3"/>
  <c r="O2643" i="3"/>
  <c r="N2643" i="3"/>
  <c r="M2643" i="3"/>
  <c r="K2643" i="3"/>
  <c r="I2643" i="3"/>
  <c r="L2643" i="3" s="1"/>
  <c r="Q2642" i="3"/>
  <c r="P2642" i="3"/>
  <c r="O2642" i="3"/>
  <c r="N2642" i="3"/>
  <c r="M2642" i="3"/>
  <c r="K2642" i="3"/>
  <c r="I2642" i="3"/>
  <c r="L2642" i="3" s="1"/>
  <c r="Q2641" i="3"/>
  <c r="P2641" i="3"/>
  <c r="O2641" i="3"/>
  <c r="N2641" i="3"/>
  <c r="M2641" i="3"/>
  <c r="K2641" i="3"/>
  <c r="I2641" i="3"/>
  <c r="L2641" i="3" s="1"/>
  <c r="Q2640" i="3"/>
  <c r="P2640" i="3"/>
  <c r="O2640" i="3"/>
  <c r="N2640" i="3"/>
  <c r="M2640" i="3"/>
  <c r="K2640" i="3"/>
  <c r="I2640" i="3"/>
  <c r="L2640" i="3" s="1"/>
  <c r="Q2639" i="3"/>
  <c r="P2639" i="3"/>
  <c r="O2639" i="3"/>
  <c r="N2639" i="3"/>
  <c r="M2639" i="3"/>
  <c r="K2639" i="3"/>
  <c r="I2639" i="3"/>
  <c r="Q2638" i="3"/>
  <c r="P2638" i="3"/>
  <c r="O2638" i="3"/>
  <c r="N2638" i="3"/>
  <c r="M2638" i="3"/>
  <c r="K2638" i="3"/>
  <c r="I2638" i="3"/>
  <c r="Q2637" i="3"/>
  <c r="P2637" i="3"/>
  <c r="O2637" i="3"/>
  <c r="N2637" i="3"/>
  <c r="M2637" i="3"/>
  <c r="K2637" i="3"/>
  <c r="I2637" i="3"/>
  <c r="Q2636" i="3"/>
  <c r="P2636" i="3"/>
  <c r="O2636" i="3"/>
  <c r="N2636" i="3"/>
  <c r="M2636" i="3"/>
  <c r="K2636" i="3"/>
  <c r="I2636" i="3"/>
  <c r="L2636" i="3" s="1"/>
  <c r="Q2635" i="3"/>
  <c r="P2635" i="3"/>
  <c r="O2635" i="3"/>
  <c r="N2635" i="3"/>
  <c r="M2635" i="3"/>
  <c r="K2635" i="3"/>
  <c r="I2635" i="3"/>
  <c r="L2635" i="3" s="1"/>
  <c r="Q2634" i="3"/>
  <c r="P2634" i="3"/>
  <c r="O2634" i="3"/>
  <c r="N2634" i="3"/>
  <c r="M2634" i="3"/>
  <c r="K2634" i="3"/>
  <c r="I2634" i="3"/>
  <c r="L2634" i="3" s="1"/>
  <c r="Q2633" i="3"/>
  <c r="P2633" i="3"/>
  <c r="O2633" i="3"/>
  <c r="N2633" i="3"/>
  <c r="M2633" i="3"/>
  <c r="K2633" i="3"/>
  <c r="I2633" i="3"/>
  <c r="L2633" i="3" s="1"/>
  <c r="Q2632" i="3"/>
  <c r="P2632" i="3"/>
  <c r="O2632" i="3"/>
  <c r="N2632" i="3"/>
  <c r="M2632" i="3"/>
  <c r="K2632" i="3"/>
  <c r="I2632" i="3"/>
  <c r="L2632" i="3" s="1"/>
  <c r="Q2631" i="3"/>
  <c r="P2631" i="3"/>
  <c r="O2631" i="3"/>
  <c r="N2631" i="3"/>
  <c r="M2631" i="3"/>
  <c r="K2631" i="3"/>
  <c r="I2631" i="3"/>
  <c r="L2631" i="3" s="1"/>
  <c r="Q2630" i="3"/>
  <c r="P2630" i="3"/>
  <c r="O2630" i="3"/>
  <c r="N2630" i="3"/>
  <c r="M2630" i="3"/>
  <c r="K2630" i="3"/>
  <c r="I2630" i="3"/>
  <c r="L2630" i="3" s="1"/>
  <c r="Q2629" i="3"/>
  <c r="P2629" i="3"/>
  <c r="O2629" i="3"/>
  <c r="N2629" i="3"/>
  <c r="M2629" i="3"/>
  <c r="K2629" i="3"/>
  <c r="I2629" i="3"/>
  <c r="Q2628" i="3"/>
  <c r="P2628" i="3"/>
  <c r="O2628" i="3"/>
  <c r="N2628" i="3"/>
  <c r="M2628" i="3"/>
  <c r="K2628" i="3"/>
  <c r="I2628" i="3"/>
  <c r="L2628" i="3" s="1"/>
  <c r="Q2627" i="3"/>
  <c r="P2627" i="3"/>
  <c r="O2627" i="3"/>
  <c r="N2627" i="3"/>
  <c r="M2627" i="3"/>
  <c r="K2627" i="3"/>
  <c r="I2627" i="3"/>
  <c r="L2627" i="3" s="1"/>
  <c r="Q2626" i="3"/>
  <c r="P2626" i="3"/>
  <c r="O2626" i="3"/>
  <c r="N2626" i="3"/>
  <c r="M2626" i="3"/>
  <c r="K2626" i="3"/>
  <c r="I2626" i="3"/>
  <c r="L2626" i="3" s="1"/>
  <c r="Q2625" i="3"/>
  <c r="P2625" i="3"/>
  <c r="O2625" i="3"/>
  <c r="N2625" i="3"/>
  <c r="M2625" i="3"/>
  <c r="K2625" i="3"/>
  <c r="I2625" i="3"/>
  <c r="L2625" i="3" s="1"/>
  <c r="Q2624" i="3"/>
  <c r="P2624" i="3"/>
  <c r="O2624" i="3"/>
  <c r="N2624" i="3"/>
  <c r="M2624" i="3"/>
  <c r="K2624" i="3"/>
  <c r="I2624" i="3"/>
  <c r="L2624" i="3" s="1"/>
  <c r="Q2623" i="3"/>
  <c r="P2623" i="3"/>
  <c r="O2623" i="3"/>
  <c r="N2623" i="3"/>
  <c r="M2623" i="3"/>
  <c r="K2623" i="3"/>
  <c r="I2623" i="3"/>
  <c r="L2623" i="3" s="1"/>
  <c r="Q2622" i="3"/>
  <c r="P2622" i="3"/>
  <c r="O2622" i="3"/>
  <c r="N2622" i="3"/>
  <c r="M2622" i="3"/>
  <c r="K2622" i="3"/>
  <c r="I2622" i="3"/>
  <c r="L2622" i="3" s="1"/>
  <c r="Q2621" i="3"/>
  <c r="P2621" i="3"/>
  <c r="O2621" i="3"/>
  <c r="N2621" i="3"/>
  <c r="M2621" i="3"/>
  <c r="K2621" i="3"/>
  <c r="I2621" i="3"/>
  <c r="Q2620" i="3"/>
  <c r="P2620" i="3"/>
  <c r="O2620" i="3"/>
  <c r="N2620" i="3"/>
  <c r="M2620" i="3"/>
  <c r="K2620" i="3"/>
  <c r="I2620" i="3"/>
  <c r="L2620" i="3" s="1"/>
  <c r="Q2619" i="3"/>
  <c r="P2619" i="3"/>
  <c r="O2619" i="3"/>
  <c r="N2619" i="3"/>
  <c r="M2619" i="3"/>
  <c r="K2619" i="3"/>
  <c r="I2619" i="3"/>
  <c r="L2619" i="3" s="1"/>
  <c r="Q2618" i="3"/>
  <c r="P2618" i="3"/>
  <c r="O2618" i="3"/>
  <c r="N2618" i="3"/>
  <c r="M2618" i="3"/>
  <c r="K2618" i="3"/>
  <c r="I2618" i="3"/>
  <c r="L2618" i="3" s="1"/>
  <c r="Q2617" i="3"/>
  <c r="P2617" i="3"/>
  <c r="O2617" i="3"/>
  <c r="N2617" i="3"/>
  <c r="M2617" i="3"/>
  <c r="K2617" i="3"/>
  <c r="I2617" i="3"/>
  <c r="L2617" i="3" s="1"/>
  <c r="Q2616" i="3"/>
  <c r="P2616" i="3"/>
  <c r="O2616" i="3"/>
  <c r="N2616" i="3"/>
  <c r="M2616" i="3"/>
  <c r="K2616" i="3"/>
  <c r="I2616" i="3"/>
  <c r="L2616" i="3" s="1"/>
  <c r="Q2615" i="3"/>
  <c r="P2615" i="3"/>
  <c r="O2615" i="3"/>
  <c r="N2615" i="3"/>
  <c r="M2615" i="3"/>
  <c r="K2615" i="3"/>
  <c r="I2615" i="3"/>
  <c r="L2615" i="3" s="1"/>
  <c r="Q2614" i="3"/>
  <c r="P2614" i="3"/>
  <c r="O2614" i="3"/>
  <c r="N2614" i="3"/>
  <c r="M2614" i="3"/>
  <c r="K2614" i="3"/>
  <c r="I2614" i="3"/>
  <c r="L2614" i="3" s="1"/>
  <c r="Q2613" i="3"/>
  <c r="P2613" i="3"/>
  <c r="O2613" i="3"/>
  <c r="N2613" i="3"/>
  <c r="M2613" i="3"/>
  <c r="K2613" i="3"/>
  <c r="I2613" i="3"/>
  <c r="Q2612" i="3"/>
  <c r="P2612" i="3"/>
  <c r="O2612" i="3"/>
  <c r="N2612" i="3"/>
  <c r="M2612" i="3"/>
  <c r="K2612" i="3"/>
  <c r="I2612" i="3"/>
  <c r="Q2611" i="3"/>
  <c r="P2611" i="3"/>
  <c r="O2611" i="3"/>
  <c r="N2611" i="3"/>
  <c r="M2611" i="3"/>
  <c r="K2611" i="3"/>
  <c r="I2611" i="3"/>
  <c r="L2611" i="3" s="1"/>
  <c r="Q2610" i="3"/>
  <c r="P2610" i="3"/>
  <c r="O2610" i="3"/>
  <c r="N2610" i="3"/>
  <c r="M2610" i="3"/>
  <c r="K2610" i="3"/>
  <c r="I2610" i="3"/>
  <c r="J2610" i="3" s="1"/>
  <c r="Q2609" i="3"/>
  <c r="P2609" i="3"/>
  <c r="O2609" i="3"/>
  <c r="N2609" i="3"/>
  <c r="M2609" i="3"/>
  <c r="K2609" i="3"/>
  <c r="I2609" i="3"/>
  <c r="L2609" i="3" s="1"/>
  <c r="Q2608" i="3"/>
  <c r="P2608" i="3"/>
  <c r="O2608" i="3"/>
  <c r="N2608" i="3"/>
  <c r="M2608" i="3"/>
  <c r="K2608" i="3"/>
  <c r="I2608" i="3"/>
  <c r="L2608" i="3" s="1"/>
  <c r="Q2607" i="3"/>
  <c r="P2607" i="3"/>
  <c r="O2607" i="3"/>
  <c r="N2607" i="3"/>
  <c r="M2607" i="3"/>
  <c r="K2607" i="3"/>
  <c r="I2607" i="3"/>
  <c r="L2607" i="3" s="1"/>
  <c r="Q2606" i="3"/>
  <c r="P2606" i="3"/>
  <c r="O2606" i="3"/>
  <c r="N2606" i="3"/>
  <c r="M2606" i="3"/>
  <c r="K2606" i="3"/>
  <c r="I2606" i="3"/>
  <c r="L2606" i="3" s="1"/>
  <c r="Q2605" i="3"/>
  <c r="P2605" i="3"/>
  <c r="O2605" i="3"/>
  <c r="N2605" i="3"/>
  <c r="M2605" i="3"/>
  <c r="K2605" i="3"/>
  <c r="I2605" i="3"/>
  <c r="Q2604" i="3"/>
  <c r="P2604" i="3"/>
  <c r="O2604" i="3"/>
  <c r="N2604" i="3"/>
  <c r="M2604" i="3"/>
  <c r="K2604" i="3"/>
  <c r="I2604" i="3"/>
  <c r="L2604" i="3" s="1"/>
  <c r="Q2603" i="3"/>
  <c r="P2603" i="3"/>
  <c r="O2603" i="3"/>
  <c r="N2603" i="3"/>
  <c r="M2603" i="3"/>
  <c r="K2603" i="3"/>
  <c r="I2603" i="3"/>
  <c r="L2603" i="3" s="1"/>
  <c r="Q2602" i="3"/>
  <c r="P2602" i="3"/>
  <c r="O2602" i="3"/>
  <c r="N2602" i="3"/>
  <c r="M2602" i="3"/>
  <c r="K2602" i="3"/>
  <c r="I2602" i="3"/>
  <c r="L2602" i="3" s="1"/>
  <c r="Q2601" i="3"/>
  <c r="P2601" i="3"/>
  <c r="O2601" i="3"/>
  <c r="N2601" i="3"/>
  <c r="M2601" i="3"/>
  <c r="K2601" i="3"/>
  <c r="I2601" i="3"/>
  <c r="L2601" i="3" s="1"/>
  <c r="Q2600" i="3"/>
  <c r="P2600" i="3"/>
  <c r="O2600" i="3"/>
  <c r="N2600" i="3"/>
  <c r="M2600" i="3"/>
  <c r="K2600" i="3"/>
  <c r="I2600" i="3"/>
  <c r="L2600" i="3" s="1"/>
  <c r="Q2599" i="3"/>
  <c r="P2599" i="3"/>
  <c r="O2599" i="3"/>
  <c r="N2599" i="3"/>
  <c r="M2599" i="3"/>
  <c r="K2599" i="3"/>
  <c r="I2599" i="3"/>
  <c r="L2599" i="3" s="1"/>
  <c r="Q2598" i="3"/>
  <c r="P2598" i="3"/>
  <c r="O2598" i="3"/>
  <c r="N2598" i="3"/>
  <c r="M2598" i="3"/>
  <c r="K2598" i="3"/>
  <c r="I2598" i="3"/>
  <c r="L2598" i="3" s="1"/>
  <c r="Q2597" i="3"/>
  <c r="P2597" i="3"/>
  <c r="O2597" i="3"/>
  <c r="N2597" i="3"/>
  <c r="M2597" i="3"/>
  <c r="K2597" i="3"/>
  <c r="I2597" i="3"/>
  <c r="Q2596" i="3"/>
  <c r="P2596" i="3"/>
  <c r="O2596" i="3"/>
  <c r="N2596" i="3"/>
  <c r="M2596" i="3"/>
  <c r="K2596" i="3"/>
  <c r="I2596" i="3"/>
  <c r="L2596" i="3" s="1"/>
  <c r="Q2595" i="3"/>
  <c r="P2595" i="3"/>
  <c r="O2595" i="3"/>
  <c r="N2595" i="3"/>
  <c r="M2595" i="3"/>
  <c r="K2595" i="3"/>
  <c r="I2595" i="3"/>
  <c r="L2595" i="3" s="1"/>
  <c r="Q2594" i="3"/>
  <c r="P2594" i="3"/>
  <c r="O2594" i="3"/>
  <c r="N2594" i="3"/>
  <c r="M2594" i="3"/>
  <c r="K2594" i="3"/>
  <c r="I2594" i="3"/>
  <c r="J2594" i="3" s="1"/>
  <c r="Q2593" i="3"/>
  <c r="P2593" i="3"/>
  <c r="O2593" i="3"/>
  <c r="N2593" i="3"/>
  <c r="M2593" i="3"/>
  <c r="K2593" i="3"/>
  <c r="I2593" i="3"/>
  <c r="L2593" i="3" s="1"/>
  <c r="Q2592" i="3"/>
  <c r="P2592" i="3"/>
  <c r="O2592" i="3"/>
  <c r="N2592" i="3"/>
  <c r="M2592" i="3"/>
  <c r="K2592" i="3"/>
  <c r="I2592" i="3"/>
  <c r="L2592" i="3" s="1"/>
  <c r="Q2591" i="3"/>
  <c r="P2591" i="3"/>
  <c r="O2591" i="3"/>
  <c r="N2591" i="3"/>
  <c r="M2591" i="3"/>
  <c r="K2591" i="3"/>
  <c r="I2591" i="3"/>
  <c r="L2591" i="3" s="1"/>
  <c r="Q2590" i="3"/>
  <c r="P2590" i="3"/>
  <c r="O2590" i="3"/>
  <c r="N2590" i="3"/>
  <c r="M2590" i="3"/>
  <c r="K2590" i="3"/>
  <c r="I2590" i="3"/>
  <c r="L2590" i="3" s="1"/>
  <c r="Q2589" i="3"/>
  <c r="P2589" i="3"/>
  <c r="O2589" i="3"/>
  <c r="N2589" i="3"/>
  <c r="M2589" i="3"/>
  <c r="K2589" i="3"/>
  <c r="I2589" i="3"/>
  <c r="Q2588" i="3"/>
  <c r="P2588" i="3"/>
  <c r="O2588" i="3"/>
  <c r="N2588" i="3"/>
  <c r="M2588" i="3"/>
  <c r="K2588" i="3"/>
  <c r="I2588" i="3"/>
  <c r="L2588" i="3" s="1"/>
  <c r="Q2587" i="3"/>
  <c r="P2587" i="3"/>
  <c r="O2587" i="3"/>
  <c r="N2587" i="3"/>
  <c r="M2587" i="3"/>
  <c r="K2587" i="3"/>
  <c r="I2587" i="3"/>
  <c r="L2587" i="3" s="1"/>
  <c r="Q2586" i="3"/>
  <c r="P2586" i="3"/>
  <c r="O2586" i="3"/>
  <c r="N2586" i="3"/>
  <c r="M2586" i="3"/>
  <c r="K2586" i="3"/>
  <c r="I2586" i="3"/>
  <c r="L2586" i="3" s="1"/>
  <c r="Q2585" i="3"/>
  <c r="P2585" i="3"/>
  <c r="O2585" i="3"/>
  <c r="N2585" i="3"/>
  <c r="M2585" i="3"/>
  <c r="K2585" i="3"/>
  <c r="I2585" i="3"/>
  <c r="L2585" i="3" s="1"/>
  <c r="Q2584" i="3"/>
  <c r="P2584" i="3"/>
  <c r="O2584" i="3"/>
  <c r="N2584" i="3"/>
  <c r="M2584" i="3"/>
  <c r="K2584" i="3"/>
  <c r="I2584" i="3"/>
  <c r="L2584" i="3" s="1"/>
  <c r="Q2583" i="3"/>
  <c r="P2583" i="3"/>
  <c r="O2583" i="3"/>
  <c r="N2583" i="3"/>
  <c r="M2583" i="3"/>
  <c r="K2583" i="3"/>
  <c r="I2583" i="3"/>
  <c r="L2583" i="3" s="1"/>
  <c r="Q2582" i="3"/>
  <c r="P2582" i="3"/>
  <c r="O2582" i="3"/>
  <c r="N2582" i="3"/>
  <c r="M2582" i="3"/>
  <c r="K2582" i="3"/>
  <c r="I2582" i="3"/>
  <c r="L2582" i="3" s="1"/>
  <c r="Q2581" i="3"/>
  <c r="P2581" i="3"/>
  <c r="O2581" i="3"/>
  <c r="N2581" i="3"/>
  <c r="M2581" i="3"/>
  <c r="K2581" i="3"/>
  <c r="I2581" i="3"/>
  <c r="Q2580" i="3"/>
  <c r="P2580" i="3"/>
  <c r="O2580" i="3"/>
  <c r="N2580" i="3"/>
  <c r="M2580" i="3"/>
  <c r="K2580" i="3"/>
  <c r="I2580" i="3"/>
  <c r="L2580" i="3" s="1"/>
  <c r="Q2579" i="3"/>
  <c r="P2579" i="3"/>
  <c r="O2579" i="3"/>
  <c r="N2579" i="3"/>
  <c r="M2579" i="3"/>
  <c r="K2579" i="3"/>
  <c r="I2579" i="3"/>
  <c r="L2579" i="3" s="1"/>
  <c r="Q2578" i="3"/>
  <c r="P2578" i="3"/>
  <c r="O2578" i="3"/>
  <c r="N2578" i="3"/>
  <c r="M2578" i="3"/>
  <c r="K2578" i="3"/>
  <c r="I2578" i="3"/>
  <c r="L2578" i="3" s="1"/>
  <c r="Q2577" i="3"/>
  <c r="P2577" i="3"/>
  <c r="O2577" i="3"/>
  <c r="N2577" i="3"/>
  <c r="M2577" i="3"/>
  <c r="K2577" i="3"/>
  <c r="I2577" i="3"/>
  <c r="L2577" i="3" s="1"/>
  <c r="Q2576" i="3"/>
  <c r="P2576" i="3"/>
  <c r="O2576" i="3"/>
  <c r="N2576" i="3"/>
  <c r="M2576" i="3"/>
  <c r="K2576" i="3"/>
  <c r="I2576" i="3"/>
  <c r="L2576" i="3" s="1"/>
  <c r="Q2575" i="3"/>
  <c r="P2575" i="3"/>
  <c r="O2575" i="3"/>
  <c r="N2575" i="3"/>
  <c r="M2575" i="3"/>
  <c r="K2575" i="3"/>
  <c r="I2575" i="3"/>
  <c r="L2575" i="3" s="1"/>
  <c r="Q2574" i="3"/>
  <c r="P2574" i="3"/>
  <c r="O2574" i="3"/>
  <c r="N2574" i="3"/>
  <c r="M2574" i="3"/>
  <c r="K2574" i="3"/>
  <c r="I2574" i="3"/>
  <c r="L2574" i="3" s="1"/>
  <c r="Q2573" i="3"/>
  <c r="P2573" i="3"/>
  <c r="O2573" i="3"/>
  <c r="N2573" i="3"/>
  <c r="M2573" i="3"/>
  <c r="K2573" i="3"/>
  <c r="I2573" i="3"/>
  <c r="Q2572" i="3"/>
  <c r="P2572" i="3"/>
  <c r="O2572" i="3"/>
  <c r="N2572" i="3"/>
  <c r="M2572" i="3"/>
  <c r="K2572" i="3"/>
  <c r="I2572" i="3"/>
  <c r="L2572" i="3" s="1"/>
  <c r="Q2571" i="3"/>
  <c r="P2571" i="3"/>
  <c r="O2571" i="3"/>
  <c r="N2571" i="3"/>
  <c r="M2571" i="3"/>
  <c r="K2571" i="3"/>
  <c r="I2571" i="3"/>
  <c r="L2571" i="3" s="1"/>
  <c r="Q2570" i="3"/>
  <c r="P2570" i="3"/>
  <c r="O2570" i="3"/>
  <c r="N2570" i="3"/>
  <c r="M2570" i="3"/>
  <c r="K2570" i="3"/>
  <c r="I2570" i="3"/>
  <c r="L2570" i="3" s="1"/>
  <c r="Q2569" i="3"/>
  <c r="P2569" i="3"/>
  <c r="O2569" i="3"/>
  <c r="N2569" i="3"/>
  <c r="M2569" i="3"/>
  <c r="K2569" i="3"/>
  <c r="I2569" i="3"/>
  <c r="L2569" i="3" s="1"/>
  <c r="Q2568" i="3"/>
  <c r="P2568" i="3"/>
  <c r="O2568" i="3"/>
  <c r="N2568" i="3"/>
  <c r="M2568" i="3"/>
  <c r="K2568" i="3"/>
  <c r="I2568" i="3"/>
  <c r="L2568" i="3" s="1"/>
  <c r="Q2567" i="3"/>
  <c r="P2567" i="3"/>
  <c r="O2567" i="3"/>
  <c r="N2567" i="3"/>
  <c r="M2567" i="3"/>
  <c r="K2567" i="3"/>
  <c r="I2567" i="3"/>
  <c r="L2567" i="3" s="1"/>
  <c r="Q2566" i="3"/>
  <c r="P2566" i="3"/>
  <c r="O2566" i="3"/>
  <c r="N2566" i="3"/>
  <c r="M2566" i="3"/>
  <c r="K2566" i="3"/>
  <c r="I2566" i="3"/>
  <c r="L2566" i="3" s="1"/>
  <c r="Q2565" i="3"/>
  <c r="P2565" i="3"/>
  <c r="O2565" i="3"/>
  <c r="N2565" i="3"/>
  <c r="M2565" i="3"/>
  <c r="K2565" i="3"/>
  <c r="I2565" i="3"/>
  <c r="Q2564" i="3"/>
  <c r="P2564" i="3"/>
  <c r="O2564" i="3"/>
  <c r="N2564" i="3"/>
  <c r="M2564" i="3"/>
  <c r="K2564" i="3"/>
  <c r="I2564" i="3"/>
  <c r="L2564" i="3" s="1"/>
  <c r="Q2563" i="3"/>
  <c r="P2563" i="3"/>
  <c r="O2563" i="3"/>
  <c r="N2563" i="3"/>
  <c r="M2563" i="3"/>
  <c r="K2563" i="3"/>
  <c r="I2563" i="3"/>
  <c r="L2563" i="3" s="1"/>
  <c r="Q2562" i="3"/>
  <c r="P2562" i="3"/>
  <c r="O2562" i="3"/>
  <c r="N2562" i="3"/>
  <c r="M2562" i="3"/>
  <c r="K2562" i="3"/>
  <c r="I2562" i="3"/>
  <c r="L2562" i="3" s="1"/>
  <c r="Q2561" i="3"/>
  <c r="P2561" i="3"/>
  <c r="O2561" i="3"/>
  <c r="N2561" i="3"/>
  <c r="M2561" i="3"/>
  <c r="K2561" i="3"/>
  <c r="I2561" i="3"/>
  <c r="L2561" i="3" s="1"/>
  <c r="Q2560" i="3"/>
  <c r="P2560" i="3"/>
  <c r="O2560" i="3"/>
  <c r="N2560" i="3"/>
  <c r="M2560" i="3"/>
  <c r="K2560" i="3"/>
  <c r="I2560" i="3"/>
  <c r="L2560" i="3" s="1"/>
  <c r="Q2559" i="3"/>
  <c r="P2559" i="3"/>
  <c r="O2559" i="3"/>
  <c r="N2559" i="3"/>
  <c r="M2559" i="3"/>
  <c r="K2559" i="3"/>
  <c r="I2559" i="3"/>
  <c r="L2559" i="3" s="1"/>
  <c r="Q2558" i="3"/>
  <c r="P2558" i="3"/>
  <c r="O2558" i="3"/>
  <c r="N2558" i="3"/>
  <c r="M2558" i="3"/>
  <c r="K2558" i="3"/>
  <c r="I2558" i="3"/>
  <c r="L2558" i="3" s="1"/>
  <c r="Q2557" i="3"/>
  <c r="P2557" i="3"/>
  <c r="O2557" i="3"/>
  <c r="N2557" i="3"/>
  <c r="M2557" i="3"/>
  <c r="K2557" i="3"/>
  <c r="I2557" i="3"/>
  <c r="Q2556" i="3"/>
  <c r="P2556" i="3"/>
  <c r="O2556" i="3"/>
  <c r="N2556" i="3"/>
  <c r="M2556" i="3"/>
  <c r="K2556" i="3"/>
  <c r="I2556" i="3"/>
  <c r="L2556" i="3" s="1"/>
  <c r="Q2555" i="3"/>
  <c r="P2555" i="3"/>
  <c r="O2555" i="3"/>
  <c r="N2555" i="3"/>
  <c r="M2555" i="3"/>
  <c r="K2555" i="3"/>
  <c r="I2555" i="3"/>
  <c r="L2555" i="3" s="1"/>
  <c r="Q2554" i="3"/>
  <c r="P2554" i="3"/>
  <c r="O2554" i="3"/>
  <c r="N2554" i="3"/>
  <c r="M2554" i="3"/>
  <c r="K2554" i="3"/>
  <c r="I2554" i="3"/>
  <c r="L2554" i="3" s="1"/>
  <c r="Q2553" i="3"/>
  <c r="P2553" i="3"/>
  <c r="O2553" i="3"/>
  <c r="N2553" i="3"/>
  <c r="M2553" i="3"/>
  <c r="K2553" i="3"/>
  <c r="I2553" i="3"/>
  <c r="L2553" i="3" s="1"/>
  <c r="Q2552" i="3"/>
  <c r="P2552" i="3"/>
  <c r="O2552" i="3"/>
  <c r="N2552" i="3"/>
  <c r="M2552" i="3"/>
  <c r="K2552" i="3"/>
  <c r="I2552" i="3"/>
  <c r="L2552" i="3" s="1"/>
  <c r="Q2551" i="3"/>
  <c r="P2551" i="3"/>
  <c r="O2551" i="3"/>
  <c r="N2551" i="3"/>
  <c r="M2551" i="3"/>
  <c r="K2551" i="3"/>
  <c r="I2551" i="3"/>
  <c r="L2551" i="3" s="1"/>
  <c r="Q2550" i="3"/>
  <c r="P2550" i="3"/>
  <c r="O2550" i="3"/>
  <c r="N2550" i="3"/>
  <c r="M2550" i="3"/>
  <c r="K2550" i="3"/>
  <c r="I2550" i="3"/>
  <c r="L2550" i="3" s="1"/>
  <c r="Q2549" i="3"/>
  <c r="P2549" i="3"/>
  <c r="O2549" i="3"/>
  <c r="N2549" i="3"/>
  <c r="M2549" i="3"/>
  <c r="K2549" i="3"/>
  <c r="I2549" i="3"/>
  <c r="Q2548" i="3"/>
  <c r="P2548" i="3"/>
  <c r="O2548" i="3"/>
  <c r="N2548" i="3"/>
  <c r="M2548" i="3"/>
  <c r="K2548" i="3"/>
  <c r="I2548" i="3"/>
  <c r="L2548" i="3" s="1"/>
  <c r="Q2547" i="3"/>
  <c r="P2547" i="3"/>
  <c r="O2547" i="3"/>
  <c r="N2547" i="3"/>
  <c r="M2547" i="3"/>
  <c r="K2547" i="3"/>
  <c r="I2547" i="3"/>
  <c r="L2547" i="3" s="1"/>
  <c r="Q2546" i="3"/>
  <c r="P2546" i="3"/>
  <c r="O2546" i="3"/>
  <c r="N2546" i="3"/>
  <c r="M2546" i="3"/>
  <c r="K2546" i="3"/>
  <c r="I2546" i="3"/>
  <c r="J2546" i="3" s="1"/>
  <c r="Q2545" i="3"/>
  <c r="P2545" i="3"/>
  <c r="O2545" i="3"/>
  <c r="N2545" i="3"/>
  <c r="M2545" i="3"/>
  <c r="K2545" i="3"/>
  <c r="I2545" i="3"/>
  <c r="L2545" i="3" s="1"/>
  <c r="Q2544" i="3"/>
  <c r="P2544" i="3"/>
  <c r="O2544" i="3"/>
  <c r="N2544" i="3"/>
  <c r="M2544" i="3"/>
  <c r="K2544" i="3"/>
  <c r="I2544" i="3"/>
  <c r="L2544" i="3" s="1"/>
  <c r="Q2543" i="3"/>
  <c r="P2543" i="3"/>
  <c r="O2543" i="3"/>
  <c r="N2543" i="3"/>
  <c r="M2543" i="3"/>
  <c r="K2543" i="3"/>
  <c r="I2543" i="3"/>
  <c r="L2543" i="3" s="1"/>
  <c r="Q2542" i="3"/>
  <c r="P2542" i="3"/>
  <c r="O2542" i="3"/>
  <c r="N2542" i="3"/>
  <c r="M2542" i="3"/>
  <c r="K2542" i="3"/>
  <c r="I2542" i="3"/>
  <c r="L2542" i="3" s="1"/>
  <c r="Q2541" i="3"/>
  <c r="P2541" i="3"/>
  <c r="O2541" i="3"/>
  <c r="N2541" i="3"/>
  <c r="M2541" i="3"/>
  <c r="K2541" i="3"/>
  <c r="I2541" i="3"/>
  <c r="Q2540" i="3"/>
  <c r="P2540" i="3"/>
  <c r="O2540" i="3"/>
  <c r="N2540" i="3"/>
  <c r="M2540" i="3"/>
  <c r="K2540" i="3"/>
  <c r="I2540" i="3"/>
  <c r="J2540" i="3" s="1"/>
  <c r="Q2539" i="3"/>
  <c r="P2539" i="3"/>
  <c r="O2539" i="3"/>
  <c r="N2539" i="3"/>
  <c r="M2539" i="3"/>
  <c r="K2539" i="3"/>
  <c r="I2539" i="3"/>
  <c r="L2539" i="3" s="1"/>
  <c r="Q2538" i="3"/>
  <c r="P2538" i="3"/>
  <c r="O2538" i="3"/>
  <c r="N2538" i="3"/>
  <c r="M2538" i="3"/>
  <c r="K2538" i="3"/>
  <c r="I2538" i="3"/>
  <c r="J2538" i="3" s="1"/>
  <c r="Q2537" i="3"/>
  <c r="P2537" i="3"/>
  <c r="O2537" i="3"/>
  <c r="N2537" i="3"/>
  <c r="M2537" i="3"/>
  <c r="K2537" i="3"/>
  <c r="I2537" i="3"/>
  <c r="L2537" i="3" s="1"/>
  <c r="Q2536" i="3"/>
  <c r="P2536" i="3"/>
  <c r="O2536" i="3"/>
  <c r="N2536" i="3"/>
  <c r="M2536" i="3"/>
  <c r="K2536" i="3"/>
  <c r="I2536" i="3"/>
  <c r="L2536" i="3" s="1"/>
  <c r="Q2535" i="3"/>
  <c r="P2535" i="3"/>
  <c r="O2535" i="3"/>
  <c r="N2535" i="3"/>
  <c r="M2535" i="3"/>
  <c r="K2535" i="3"/>
  <c r="I2535" i="3"/>
  <c r="L2535" i="3" s="1"/>
  <c r="Q2534" i="3"/>
  <c r="P2534" i="3"/>
  <c r="O2534" i="3"/>
  <c r="N2534" i="3"/>
  <c r="M2534" i="3"/>
  <c r="K2534" i="3"/>
  <c r="I2534" i="3"/>
  <c r="L2534" i="3" s="1"/>
  <c r="Q2533" i="3"/>
  <c r="P2533" i="3"/>
  <c r="O2533" i="3"/>
  <c r="N2533" i="3"/>
  <c r="M2533" i="3"/>
  <c r="K2533" i="3"/>
  <c r="I2533" i="3"/>
  <c r="Q2532" i="3"/>
  <c r="P2532" i="3"/>
  <c r="O2532" i="3"/>
  <c r="N2532" i="3"/>
  <c r="M2532" i="3"/>
  <c r="K2532" i="3"/>
  <c r="I2532" i="3"/>
  <c r="J2532" i="3" s="1"/>
  <c r="Q2531" i="3"/>
  <c r="P2531" i="3"/>
  <c r="O2531" i="3"/>
  <c r="N2531" i="3"/>
  <c r="M2531" i="3"/>
  <c r="K2531" i="3"/>
  <c r="I2531" i="3"/>
  <c r="L2531" i="3" s="1"/>
  <c r="Q2530" i="3"/>
  <c r="P2530" i="3"/>
  <c r="O2530" i="3"/>
  <c r="N2530" i="3"/>
  <c r="M2530" i="3"/>
  <c r="K2530" i="3"/>
  <c r="I2530" i="3"/>
  <c r="J2530" i="3" s="1"/>
  <c r="Q2529" i="3"/>
  <c r="P2529" i="3"/>
  <c r="O2529" i="3"/>
  <c r="N2529" i="3"/>
  <c r="M2529" i="3"/>
  <c r="K2529" i="3"/>
  <c r="I2529" i="3"/>
  <c r="L2529" i="3" s="1"/>
  <c r="Q2528" i="3"/>
  <c r="P2528" i="3"/>
  <c r="O2528" i="3"/>
  <c r="N2528" i="3"/>
  <c r="M2528" i="3"/>
  <c r="K2528" i="3"/>
  <c r="I2528" i="3"/>
  <c r="L2528" i="3" s="1"/>
  <c r="Q2527" i="3"/>
  <c r="P2527" i="3"/>
  <c r="O2527" i="3"/>
  <c r="N2527" i="3"/>
  <c r="M2527" i="3"/>
  <c r="K2527" i="3"/>
  <c r="I2527" i="3"/>
  <c r="L2527" i="3" s="1"/>
  <c r="Q2526" i="3"/>
  <c r="P2526" i="3"/>
  <c r="O2526" i="3"/>
  <c r="N2526" i="3"/>
  <c r="M2526" i="3"/>
  <c r="K2526" i="3"/>
  <c r="I2526" i="3"/>
  <c r="L2526" i="3" s="1"/>
  <c r="Q2525" i="3"/>
  <c r="P2525" i="3"/>
  <c r="O2525" i="3"/>
  <c r="N2525" i="3"/>
  <c r="M2525" i="3"/>
  <c r="K2525" i="3"/>
  <c r="I2525" i="3"/>
  <c r="Q2524" i="3"/>
  <c r="P2524" i="3"/>
  <c r="O2524" i="3"/>
  <c r="N2524" i="3"/>
  <c r="M2524" i="3"/>
  <c r="K2524" i="3"/>
  <c r="I2524" i="3"/>
  <c r="J2524" i="3" s="1"/>
  <c r="Q2523" i="3"/>
  <c r="P2523" i="3"/>
  <c r="O2523" i="3"/>
  <c r="N2523" i="3"/>
  <c r="M2523" i="3"/>
  <c r="K2523" i="3"/>
  <c r="I2523" i="3"/>
  <c r="L2523" i="3" s="1"/>
  <c r="Q2522" i="3"/>
  <c r="P2522" i="3"/>
  <c r="O2522" i="3"/>
  <c r="N2522" i="3"/>
  <c r="M2522" i="3"/>
  <c r="K2522" i="3"/>
  <c r="I2522" i="3"/>
  <c r="J2522" i="3" s="1"/>
  <c r="Q2521" i="3"/>
  <c r="P2521" i="3"/>
  <c r="O2521" i="3"/>
  <c r="N2521" i="3"/>
  <c r="M2521" i="3"/>
  <c r="K2521" i="3"/>
  <c r="I2521" i="3"/>
  <c r="L2521" i="3" s="1"/>
  <c r="Q2520" i="3"/>
  <c r="P2520" i="3"/>
  <c r="O2520" i="3"/>
  <c r="N2520" i="3"/>
  <c r="M2520" i="3"/>
  <c r="K2520" i="3"/>
  <c r="I2520" i="3"/>
  <c r="L2520" i="3" s="1"/>
  <c r="Q2519" i="3"/>
  <c r="P2519" i="3"/>
  <c r="O2519" i="3"/>
  <c r="N2519" i="3"/>
  <c r="M2519" i="3"/>
  <c r="K2519" i="3"/>
  <c r="I2519" i="3"/>
  <c r="L2519" i="3" s="1"/>
  <c r="Q2518" i="3"/>
  <c r="P2518" i="3"/>
  <c r="O2518" i="3"/>
  <c r="N2518" i="3"/>
  <c r="M2518" i="3"/>
  <c r="K2518" i="3"/>
  <c r="I2518" i="3"/>
  <c r="L2518" i="3" s="1"/>
  <c r="Q2517" i="3"/>
  <c r="P2517" i="3"/>
  <c r="O2517" i="3"/>
  <c r="N2517" i="3"/>
  <c r="M2517" i="3"/>
  <c r="K2517" i="3"/>
  <c r="I2517" i="3"/>
  <c r="Q2516" i="3"/>
  <c r="P2516" i="3"/>
  <c r="O2516" i="3"/>
  <c r="N2516" i="3"/>
  <c r="M2516" i="3"/>
  <c r="K2516" i="3"/>
  <c r="I2516" i="3"/>
  <c r="J2516" i="3" s="1"/>
  <c r="Q2515" i="3"/>
  <c r="P2515" i="3"/>
  <c r="O2515" i="3"/>
  <c r="N2515" i="3"/>
  <c r="M2515" i="3"/>
  <c r="K2515" i="3"/>
  <c r="I2515" i="3"/>
  <c r="L2515" i="3" s="1"/>
  <c r="Q2514" i="3"/>
  <c r="P2514" i="3"/>
  <c r="O2514" i="3"/>
  <c r="N2514" i="3"/>
  <c r="M2514" i="3"/>
  <c r="K2514" i="3"/>
  <c r="I2514" i="3"/>
  <c r="J2514" i="3" s="1"/>
  <c r="Q2513" i="3"/>
  <c r="P2513" i="3"/>
  <c r="O2513" i="3"/>
  <c r="N2513" i="3"/>
  <c r="M2513" i="3"/>
  <c r="K2513" i="3"/>
  <c r="I2513" i="3"/>
  <c r="L2513" i="3" s="1"/>
  <c r="Q2512" i="3"/>
  <c r="P2512" i="3"/>
  <c r="O2512" i="3"/>
  <c r="N2512" i="3"/>
  <c r="M2512" i="3"/>
  <c r="K2512" i="3"/>
  <c r="I2512" i="3"/>
  <c r="L2512" i="3" s="1"/>
  <c r="Q2511" i="3"/>
  <c r="P2511" i="3"/>
  <c r="O2511" i="3"/>
  <c r="N2511" i="3"/>
  <c r="M2511" i="3"/>
  <c r="K2511" i="3"/>
  <c r="I2511" i="3"/>
  <c r="L2511" i="3" s="1"/>
  <c r="Q2510" i="3"/>
  <c r="P2510" i="3"/>
  <c r="O2510" i="3"/>
  <c r="N2510" i="3"/>
  <c r="M2510" i="3"/>
  <c r="K2510" i="3"/>
  <c r="I2510" i="3"/>
  <c r="L2510" i="3" s="1"/>
  <c r="Q2509" i="3"/>
  <c r="P2509" i="3"/>
  <c r="O2509" i="3"/>
  <c r="N2509" i="3"/>
  <c r="M2509" i="3"/>
  <c r="K2509" i="3"/>
  <c r="I2509" i="3"/>
  <c r="Q2508" i="3"/>
  <c r="P2508" i="3"/>
  <c r="O2508" i="3"/>
  <c r="N2508" i="3"/>
  <c r="M2508" i="3"/>
  <c r="K2508" i="3"/>
  <c r="I2508" i="3"/>
  <c r="L2508" i="3" s="1"/>
  <c r="Q2507" i="3"/>
  <c r="P2507" i="3"/>
  <c r="O2507" i="3"/>
  <c r="N2507" i="3"/>
  <c r="M2507" i="3"/>
  <c r="K2507" i="3"/>
  <c r="I2507" i="3"/>
  <c r="L2507" i="3" s="1"/>
  <c r="Q2506" i="3"/>
  <c r="P2506" i="3"/>
  <c r="O2506" i="3"/>
  <c r="N2506" i="3"/>
  <c r="M2506" i="3"/>
  <c r="K2506" i="3"/>
  <c r="I2506" i="3"/>
  <c r="L2506" i="3" s="1"/>
  <c r="Q2505" i="3"/>
  <c r="P2505" i="3"/>
  <c r="O2505" i="3"/>
  <c r="N2505" i="3"/>
  <c r="M2505" i="3"/>
  <c r="K2505" i="3"/>
  <c r="I2505" i="3"/>
  <c r="J2505" i="3" s="1"/>
  <c r="Q2504" i="3"/>
  <c r="P2504" i="3"/>
  <c r="O2504" i="3"/>
  <c r="N2504" i="3"/>
  <c r="M2504" i="3"/>
  <c r="K2504" i="3"/>
  <c r="I2504" i="3"/>
  <c r="L2504" i="3" s="1"/>
  <c r="Q2503" i="3"/>
  <c r="P2503" i="3"/>
  <c r="O2503" i="3"/>
  <c r="N2503" i="3"/>
  <c r="M2503" i="3"/>
  <c r="K2503" i="3"/>
  <c r="I2503" i="3"/>
  <c r="L2503" i="3" s="1"/>
  <c r="Q2502" i="3"/>
  <c r="P2502" i="3"/>
  <c r="O2502" i="3"/>
  <c r="N2502" i="3"/>
  <c r="M2502" i="3"/>
  <c r="K2502" i="3"/>
  <c r="I2502" i="3"/>
  <c r="L2502" i="3" s="1"/>
  <c r="Q2501" i="3"/>
  <c r="P2501" i="3"/>
  <c r="O2501" i="3"/>
  <c r="N2501" i="3"/>
  <c r="M2501" i="3"/>
  <c r="K2501" i="3"/>
  <c r="I2501" i="3"/>
  <c r="Q2500" i="3"/>
  <c r="P2500" i="3"/>
  <c r="O2500" i="3"/>
  <c r="N2500" i="3"/>
  <c r="M2500" i="3"/>
  <c r="K2500" i="3"/>
  <c r="I2500" i="3"/>
  <c r="L2500" i="3" s="1"/>
  <c r="Q2499" i="3"/>
  <c r="P2499" i="3"/>
  <c r="O2499" i="3"/>
  <c r="N2499" i="3"/>
  <c r="M2499" i="3"/>
  <c r="K2499" i="3"/>
  <c r="I2499" i="3"/>
  <c r="L2499" i="3" s="1"/>
  <c r="Q2498" i="3"/>
  <c r="P2498" i="3"/>
  <c r="O2498" i="3"/>
  <c r="N2498" i="3"/>
  <c r="M2498" i="3"/>
  <c r="K2498" i="3"/>
  <c r="I2498" i="3"/>
  <c r="L2498" i="3" s="1"/>
  <c r="Q2497" i="3"/>
  <c r="P2497" i="3"/>
  <c r="O2497" i="3"/>
  <c r="N2497" i="3"/>
  <c r="M2497" i="3"/>
  <c r="K2497" i="3"/>
  <c r="I2497" i="3"/>
  <c r="L2497" i="3" s="1"/>
  <c r="Q2496" i="3"/>
  <c r="P2496" i="3"/>
  <c r="O2496" i="3"/>
  <c r="N2496" i="3"/>
  <c r="M2496" i="3"/>
  <c r="K2496" i="3"/>
  <c r="I2496" i="3"/>
  <c r="L2496" i="3" s="1"/>
  <c r="Q2495" i="3"/>
  <c r="P2495" i="3"/>
  <c r="O2495" i="3"/>
  <c r="N2495" i="3"/>
  <c r="M2495" i="3"/>
  <c r="K2495" i="3"/>
  <c r="I2495" i="3"/>
  <c r="L2495" i="3" s="1"/>
  <c r="Q2494" i="3"/>
  <c r="P2494" i="3"/>
  <c r="O2494" i="3"/>
  <c r="N2494" i="3"/>
  <c r="M2494" i="3"/>
  <c r="K2494" i="3"/>
  <c r="I2494" i="3"/>
  <c r="L2494" i="3" s="1"/>
  <c r="Q2493" i="3"/>
  <c r="P2493" i="3"/>
  <c r="O2493" i="3"/>
  <c r="N2493" i="3"/>
  <c r="M2493" i="3"/>
  <c r="K2493" i="3"/>
  <c r="I2493" i="3"/>
  <c r="Q2492" i="3"/>
  <c r="P2492" i="3"/>
  <c r="O2492" i="3"/>
  <c r="N2492" i="3"/>
  <c r="M2492" i="3"/>
  <c r="K2492" i="3"/>
  <c r="I2492" i="3"/>
  <c r="L2492" i="3" s="1"/>
  <c r="Q2491" i="3"/>
  <c r="P2491" i="3"/>
  <c r="O2491" i="3"/>
  <c r="N2491" i="3"/>
  <c r="M2491" i="3"/>
  <c r="K2491" i="3"/>
  <c r="I2491" i="3"/>
  <c r="L2491" i="3" s="1"/>
  <c r="Q2490" i="3"/>
  <c r="P2490" i="3"/>
  <c r="O2490" i="3"/>
  <c r="N2490" i="3"/>
  <c r="M2490" i="3"/>
  <c r="K2490" i="3"/>
  <c r="I2490" i="3"/>
  <c r="L2490" i="3" s="1"/>
  <c r="Q2489" i="3"/>
  <c r="P2489" i="3"/>
  <c r="O2489" i="3"/>
  <c r="N2489" i="3"/>
  <c r="M2489" i="3"/>
  <c r="K2489" i="3"/>
  <c r="I2489" i="3"/>
  <c r="L2489" i="3" s="1"/>
  <c r="Q2488" i="3"/>
  <c r="P2488" i="3"/>
  <c r="O2488" i="3"/>
  <c r="N2488" i="3"/>
  <c r="M2488" i="3"/>
  <c r="K2488" i="3"/>
  <c r="I2488" i="3"/>
  <c r="L2488" i="3" s="1"/>
  <c r="Q2487" i="3"/>
  <c r="P2487" i="3"/>
  <c r="O2487" i="3"/>
  <c r="N2487" i="3"/>
  <c r="M2487" i="3"/>
  <c r="K2487" i="3"/>
  <c r="I2487" i="3"/>
  <c r="L2487" i="3" s="1"/>
  <c r="Q2486" i="3"/>
  <c r="P2486" i="3"/>
  <c r="O2486" i="3"/>
  <c r="N2486" i="3"/>
  <c r="M2486" i="3"/>
  <c r="K2486" i="3"/>
  <c r="I2486" i="3"/>
  <c r="L2486" i="3" s="1"/>
  <c r="Q2485" i="3"/>
  <c r="P2485" i="3"/>
  <c r="O2485" i="3"/>
  <c r="N2485" i="3"/>
  <c r="M2485" i="3"/>
  <c r="K2485" i="3"/>
  <c r="I2485" i="3"/>
  <c r="Q2484" i="3"/>
  <c r="P2484" i="3"/>
  <c r="O2484" i="3"/>
  <c r="N2484" i="3"/>
  <c r="M2484" i="3"/>
  <c r="K2484" i="3"/>
  <c r="I2484" i="3"/>
  <c r="L2484" i="3" s="1"/>
  <c r="Q2483" i="3"/>
  <c r="P2483" i="3"/>
  <c r="O2483" i="3"/>
  <c r="N2483" i="3"/>
  <c r="M2483" i="3"/>
  <c r="K2483" i="3"/>
  <c r="I2483" i="3"/>
  <c r="L2483" i="3" s="1"/>
  <c r="Q2482" i="3"/>
  <c r="P2482" i="3"/>
  <c r="O2482" i="3"/>
  <c r="N2482" i="3"/>
  <c r="M2482" i="3"/>
  <c r="K2482" i="3"/>
  <c r="I2482" i="3"/>
  <c r="L2482" i="3" s="1"/>
  <c r="Q2481" i="3"/>
  <c r="P2481" i="3"/>
  <c r="O2481" i="3"/>
  <c r="N2481" i="3"/>
  <c r="M2481" i="3"/>
  <c r="K2481" i="3"/>
  <c r="I2481" i="3"/>
  <c r="L2481" i="3" s="1"/>
  <c r="Q2480" i="3"/>
  <c r="P2480" i="3"/>
  <c r="O2480" i="3"/>
  <c r="N2480" i="3"/>
  <c r="M2480" i="3"/>
  <c r="K2480" i="3"/>
  <c r="I2480" i="3"/>
  <c r="L2480" i="3" s="1"/>
  <c r="Q2479" i="3"/>
  <c r="P2479" i="3"/>
  <c r="O2479" i="3"/>
  <c r="N2479" i="3"/>
  <c r="M2479" i="3"/>
  <c r="K2479" i="3"/>
  <c r="I2479" i="3"/>
  <c r="L2479" i="3" s="1"/>
  <c r="Q2478" i="3"/>
  <c r="P2478" i="3"/>
  <c r="O2478" i="3"/>
  <c r="N2478" i="3"/>
  <c r="M2478" i="3"/>
  <c r="K2478" i="3"/>
  <c r="I2478" i="3"/>
  <c r="L2478" i="3" s="1"/>
  <c r="Q2477" i="3"/>
  <c r="P2477" i="3"/>
  <c r="O2477" i="3"/>
  <c r="N2477" i="3"/>
  <c r="M2477" i="3"/>
  <c r="K2477" i="3"/>
  <c r="I2477" i="3"/>
  <c r="Q2476" i="3"/>
  <c r="P2476" i="3"/>
  <c r="O2476" i="3"/>
  <c r="N2476" i="3"/>
  <c r="M2476" i="3"/>
  <c r="K2476" i="3"/>
  <c r="I2476" i="3"/>
  <c r="L2476" i="3" s="1"/>
  <c r="Q2475" i="3"/>
  <c r="P2475" i="3"/>
  <c r="O2475" i="3"/>
  <c r="N2475" i="3"/>
  <c r="M2475" i="3"/>
  <c r="K2475" i="3"/>
  <c r="I2475" i="3"/>
  <c r="L2475" i="3" s="1"/>
  <c r="Q2474" i="3"/>
  <c r="P2474" i="3"/>
  <c r="O2474" i="3"/>
  <c r="N2474" i="3"/>
  <c r="M2474" i="3"/>
  <c r="K2474" i="3"/>
  <c r="I2474" i="3"/>
  <c r="L2474" i="3" s="1"/>
  <c r="Q2473" i="3"/>
  <c r="P2473" i="3"/>
  <c r="O2473" i="3"/>
  <c r="N2473" i="3"/>
  <c r="M2473" i="3"/>
  <c r="K2473" i="3"/>
  <c r="I2473" i="3"/>
  <c r="L2473" i="3" s="1"/>
  <c r="Q2472" i="3"/>
  <c r="P2472" i="3"/>
  <c r="O2472" i="3"/>
  <c r="N2472" i="3"/>
  <c r="M2472" i="3"/>
  <c r="K2472" i="3"/>
  <c r="I2472" i="3"/>
  <c r="L2472" i="3" s="1"/>
  <c r="Q2471" i="3"/>
  <c r="P2471" i="3"/>
  <c r="O2471" i="3"/>
  <c r="N2471" i="3"/>
  <c r="M2471" i="3"/>
  <c r="K2471" i="3"/>
  <c r="I2471" i="3"/>
  <c r="L2471" i="3" s="1"/>
  <c r="Q2470" i="3"/>
  <c r="P2470" i="3"/>
  <c r="O2470" i="3"/>
  <c r="N2470" i="3"/>
  <c r="M2470" i="3"/>
  <c r="K2470" i="3"/>
  <c r="I2470" i="3"/>
  <c r="L2470" i="3" s="1"/>
  <c r="Q2469" i="3"/>
  <c r="P2469" i="3"/>
  <c r="O2469" i="3"/>
  <c r="N2469" i="3"/>
  <c r="M2469" i="3"/>
  <c r="K2469" i="3"/>
  <c r="I2469" i="3"/>
  <c r="Q2468" i="3"/>
  <c r="P2468" i="3"/>
  <c r="O2468" i="3"/>
  <c r="N2468" i="3"/>
  <c r="M2468" i="3"/>
  <c r="K2468" i="3"/>
  <c r="I2468" i="3"/>
  <c r="L2468" i="3" s="1"/>
  <c r="Q2467" i="3"/>
  <c r="P2467" i="3"/>
  <c r="O2467" i="3"/>
  <c r="N2467" i="3"/>
  <c r="M2467" i="3"/>
  <c r="K2467" i="3"/>
  <c r="I2467" i="3"/>
  <c r="L2467" i="3" s="1"/>
  <c r="Q2466" i="3"/>
  <c r="P2466" i="3"/>
  <c r="O2466" i="3"/>
  <c r="N2466" i="3"/>
  <c r="M2466" i="3"/>
  <c r="K2466" i="3"/>
  <c r="I2466" i="3"/>
  <c r="L2466" i="3" s="1"/>
  <c r="Q2465" i="3"/>
  <c r="P2465" i="3"/>
  <c r="O2465" i="3"/>
  <c r="N2465" i="3"/>
  <c r="M2465" i="3"/>
  <c r="K2465" i="3"/>
  <c r="I2465" i="3"/>
  <c r="L2465" i="3" s="1"/>
  <c r="Q2464" i="3"/>
  <c r="P2464" i="3"/>
  <c r="O2464" i="3"/>
  <c r="N2464" i="3"/>
  <c r="M2464" i="3"/>
  <c r="K2464" i="3"/>
  <c r="I2464" i="3"/>
  <c r="L2464" i="3" s="1"/>
  <c r="Q2463" i="3"/>
  <c r="P2463" i="3"/>
  <c r="O2463" i="3"/>
  <c r="N2463" i="3"/>
  <c r="M2463" i="3"/>
  <c r="K2463" i="3"/>
  <c r="I2463" i="3"/>
  <c r="L2463" i="3" s="1"/>
  <c r="Q2462" i="3"/>
  <c r="P2462" i="3"/>
  <c r="O2462" i="3"/>
  <c r="N2462" i="3"/>
  <c r="M2462" i="3"/>
  <c r="K2462" i="3"/>
  <c r="I2462" i="3"/>
  <c r="L2462" i="3" s="1"/>
  <c r="Q2461" i="3"/>
  <c r="P2461" i="3"/>
  <c r="O2461" i="3"/>
  <c r="N2461" i="3"/>
  <c r="M2461" i="3"/>
  <c r="K2461" i="3"/>
  <c r="I2461" i="3"/>
  <c r="Q2460" i="3"/>
  <c r="P2460" i="3"/>
  <c r="O2460" i="3"/>
  <c r="N2460" i="3"/>
  <c r="M2460" i="3"/>
  <c r="K2460" i="3"/>
  <c r="J2460" i="3"/>
  <c r="I2460" i="3"/>
  <c r="L2460" i="3" s="1"/>
  <c r="Q2459" i="3"/>
  <c r="P2459" i="3"/>
  <c r="O2459" i="3"/>
  <c r="N2459" i="3"/>
  <c r="M2459" i="3"/>
  <c r="K2459" i="3"/>
  <c r="I2459" i="3"/>
  <c r="L2459" i="3" s="1"/>
  <c r="Q2458" i="3"/>
  <c r="P2458" i="3"/>
  <c r="O2458" i="3"/>
  <c r="N2458" i="3"/>
  <c r="M2458" i="3"/>
  <c r="K2458" i="3"/>
  <c r="I2458" i="3"/>
  <c r="L2458" i="3" s="1"/>
  <c r="Q2457" i="3"/>
  <c r="P2457" i="3"/>
  <c r="O2457" i="3"/>
  <c r="N2457" i="3"/>
  <c r="M2457" i="3"/>
  <c r="K2457" i="3"/>
  <c r="I2457" i="3"/>
  <c r="L2457" i="3" s="1"/>
  <c r="Q2456" i="3"/>
  <c r="P2456" i="3"/>
  <c r="O2456" i="3"/>
  <c r="N2456" i="3"/>
  <c r="M2456" i="3"/>
  <c r="K2456" i="3"/>
  <c r="I2456" i="3"/>
  <c r="L2456" i="3" s="1"/>
  <c r="Q2455" i="3"/>
  <c r="P2455" i="3"/>
  <c r="O2455" i="3"/>
  <c r="N2455" i="3"/>
  <c r="M2455" i="3"/>
  <c r="K2455" i="3"/>
  <c r="I2455" i="3"/>
  <c r="L2455" i="3" s="1"/>
  <c r="Q2454" i="3"/>
  <c r="P2454" i="3"/>
  <c r="O2454" i="3"/>
  <c r="N2454" i="3"/>
  <c r="M2454" i="3"/>
  <c r="K2454" i="3"/>
  <c r="I2454" i="3"/>
  <c r="L2454" i="3" s="1"/>
  <c r="Q2453" i="3"/>
  <c r="P2453" i="3"/>
  <c r="O2453" i="3"/>
  <c r="N2453" i="3"/>
  <c r="M2453" i="3"/>
  <c r="K2453" i="3"/>
  <c r="I2453" i="3"/>
  <c r="Q2452" i="3"/>
  <c r="P2452" i="3"/>
  <c r="O2452" i="3"/>
  <c r="N2452" i="3"/>
  <c r="M2452" i="3"/>
  <c r="K2452" i="3"/>
  <c r="I2452" i="3"/>
  <c r="L2452" i="3" s="1"/>
  <c r="Q2451" i="3"/>
  <c r="P2451" i="3"/>
  <c r="O2451" i="3"/>
  <c r="N2451" i="3"/>
  <c r="M2451" i="3"/>
  <c r="K2451" i="3"/>
  <c r="I2451" i="3"/>
  <c r="L2451" i="3" s="1"/>
  <c r="Q2450" i="3"/>
  <c r="P2450" i="3"/>
  <c r="O2450" i="3"/>
  <c r="N2450" i="3"/>
  <c r="M2450" i="3"/>
  <c r="K2450" i="3"/>
  <c r="I2450" i="3"/>
  <c r="L2450" i="3" s="1"/>
  <c r="Q2449" i="3"/>
  <c r="P2449" i="3"/>
  <c r="O2449" i="3"/>
  <c r="N2449" i="3"/>
  <c r="M2449" i="3"/>
  <c r="K2449" i="3"/>
  <c r="I2449" i="3"/>
  <c r="L2449" i="3" s="1"/>
  <c r="Q2448" i="3"/>
  <c r="P2448" i="3"/>
  <c r="O2448" i="3"/>
  <c r="N2448" i="3"/>
  <c r="M2448" i="3"/>
  <c r="K2448" i="3"/>
  <c r="I2448" i="3"/>
  <c r="L2448" i="3" s="1"/>
  <c r="Q2447" i="3"/>
  <c r="P2447" i="3"/>
  <c r="O2447" i="3"/>
  <c r="N2447" i="3"/>
  <c r="M2447" i="3"/>
  <c r="K2447" i="3"/>
  <c r="I2447" i="3"/>
  <c r="L2447" i="3" s="1"/>
  <c r="Q2446" i="3"/>
  <c r="P2446" i="3"/>
  <c r="O2446" i="3"/>
  <c r="N2446" i="3"/>
  <c r="M2446" i="3"/>
  <c r="K2446" i="3"/>
  <c r="I2446" i="3"/>
  <c r="L2446" i="3" s="1"/>
  <c r="Q2445" i="3"/>
  <c r="P2445" i="3"/>
  <c r="O2445" i="3"/>
  <c r="N2445" i="3"/>
  <c r="M2445" i="3"/>
  <c r="K2445" i="3"/>
  <c r="I2445" i="3"/>
  <c r="Q2444" i="3"/>
  <c r="P2444" i="3"/>
  <c r="O2444" i="3"/>
  <c r="N2444" i="3"/>
  <c r="M2444" i="3"/>
  <c r="K2444" i="3"/>
  <c r="I2444" i="3"/>
  <c r="L2444" i="3" s="1"/>
  <c r="Q2443" i="3"/>
  <c r="P2443" i="3"/>
  <c r="O2443" i="3"/>
  <c r="N2443" i="3"/>
  <c r="M2443" i="3"/>
  <c r="K2443" i="3"/>
  <c r="I2443" i="3"/>
  <c r="L2443" i="3" s="1"/>
  <c r="Q2442" i="3"/>
  <c r="P2442" i="3"/>
  <c r="O2442" i="3"/>
  <c r="N2442" i="3"/>
  <c r="M2442" i="3"/>
  <c r="K2442" i="3"/>
  <c r="I2442" i="3"/>
  <c r="L2442" i="3" s="1"/>
  <c r="Q2441" i="3"/>
  <c r="P2441" i="3"/>
  <c r="O2441" i="3"/>
  <c r="N2441" i="3"/>
  <c r="M2441" i="3"/>
  <c r="K2441" i="3"/>
  <c r="I2441" i="3"/>
  <c r="L2441" i="3" s="1"/>
  <c r="Q2440" i="3"/>
  <c r="P2440" i="3"/>
  <c r="O2440" i="3"/>
  <c r="N2440" i="3"/>
  <c r="M2440" i="3"/>
  <c r="K2440" i="3"/>
  <c r="I2440" i="3"/>
  <c r="L2440" i="3" s="1"/>
  <c r="Q2439" i="3"/>
  <c r="P2439" i="3"/>
  <c r="O2439" i="3"/>
  <c r="N2439" i="3"/>
  <c r="M2439" i="3"/>
  <c r="K2439" i="3"/>
  <c r="I2439" i="3"/>
  <c r="L2439" i="3" s="1"/>
  <c r="Q2438" i="3"/>
  <c r="P2438" i="3"/>
  <c r="O2438" i="3"/>
  <c r="N2438" i="3"/>
  <c r="M2438" i="3"/>
  <c r="K2438" i="3"/>
  <c r="I2438" i="3"/>
  <c r="L2438" i="3" s="1"/>
  <c r="Q2437" i="3"/>
  <c r="P2437" i="3"/>
  <c r="O2437" i="3"/>
  <c r="N2437" i="3"/>
  <c r="M2437" i="3"/>
  <c r="K2437" i="3"/>
  <c r="I2437" i="3"/>
  <c r="Q2436" i="3"/>
  <c r="P2436" i="3"/>
  <c r="O2436" i="3"/>
  <c r="N2436" i="3"/>
  <c r="M2436" i="3"/>
  <c r="K2436" i="3"/>
  <c r="I2436" i="3"/>
  <c r="L2436" i="3" s="1"/>
  <c r="Q2435" i="3"/>
  <c r="P2435" i="3"/>
  <c r="O2435" i="3"/>
  <c r="N2435" i="3"/>
  <c r="M2435" i="3"/>
  <c r="K2435" i="3"/>
  <c r="I2435" i="3"/>
  <c r="L2435" i="3" s="1"/>
  <c r="Q2434" i="3"/>
  <c r="P2434" i="3"/>
  <c r="O2434" i="3"/>
  <c r="N2434" i="3"/>
  <c r="M2434" i="3"/>
  <c r="K2434" i="3"/>
  <c r="I2434" i="3"/>
  <c r="L2434" i="3" s="1"/>
  <c r="Q2433" i="3"/>
  <c r="P2433" i="3"/>
  <c r="O2433" i="3"/>
  <c r="N2433" i="3"/>
  <c r="M2433" i="3"/>
  <c r="K2433" i="3"/>
  <c r="I2433" i="3"/>
  <c r="L2433" i="3" s="1"/>
  <c r="Q2432" i="3"/>
  <c r="P2432" i="3"/>
  <c r="O2432" i="3"/>
  <c r="N2432" i="3"/>
  <c r="M2432" i="3"/>
  <c r="K2432" i="3"/>
  <c r="I2432" i="3"/>
  <c r="L2432" i="3" s="1"/>
  <c r="Q2431" i="3"/>
  <c r="P2431" i="3"/>
  <c r="O2431" i="3"/>
  <c r="N2431" i="3"/>
  <c r="M2431" i="3"/>
  <c r="K2431" i="3"/>
  <c r="I2431" i="3"/>
  <c r="L2431" i="3" s="1"/>
  <c r="Q2430" i="3"/>
  <c r="P2430" i="3"/>
  <c r="O2430" i="3"/>
  <c r="N2430" i="3"/>
  <c r="M2430" i="3"/>
  <c r="K2430" i="3"/>
  <c r="I2430" i="3"/>
  <c r="L2430" i="3" s="1"/>
  <c r="Q2429" i="3"/>
  <c r="P2429" i="3"/>
  <c r="O2429" i="3"/>
  <c r="N2429" i="3"/>
  <c r="M2429" i="3"/>
  <c r="K2429" i="3"/>
  <c r="I2429" i="3"/>
  <c r="Q2428" i="3"/>
  <c r="P2428" i="3"/>
  <c r="O2428" i="3"/>
  <c r="N2428" i="3"/>
  <c r="M2428" i="3"/>
  <c r="K2428" i="3"/>
  <c r="I2428" i="3"/>
  <c r="L2428" i="3" s="1"/>
  <c r="Q2427" i="3"/>
  <c r="P2427" i="3"/>
  <c r="O2427" i="3"/>
  <c r="N2427" i="3"/>
  <c r="M2427" i="3"/>
  <c r="K2427" i="3"/>
  <c r="I2427" i="3"/>
  <c r="L2427" i="3" s="1"/>
  <c r="Q2426" i="3"/>
  <c r="P2426" i="3"/>
  <c r="O2426" i="3"/>
  <c r="N2426" i="3"/>
  <c r="M2426" i="3"/>
  <c r="K2426" i="3"/>
  <c r="I2426" i="3"/>
  <c r="L2426" i="3" s="1"/>
  <c r="Q2425" i="3"/>
  <c r="P2425" i="3"/>
  <c r="O2425" i="3"/>
  <c r="N2425" i="3"/>
  <c r="M2425" i="3"/>
  <c r="K2425" i="3"/>
  <c r="I2425" i="3"/>
  <c r="L2425" i="3" s="1"/>
  <c r="Q2424" i="3"/>
  <c r="P2424" i="3"/>
  <c r="O2424" i="3"/>
  <c r="N2424" i="3"/>
  <c r="M2424" i="3"/>
  <c r="K2424" i="3"/>
  <c r="I2424" i="3"/>
  <c r="L2424" i="3" s="1"/>
  <c r="Q2423" i="3"/>
  <c r="P2423" i="3"/>
  <c r="O2423" i="3"/>
  <c r="N2423" i="3"/>
  <c r="M2423" i="3"/>
  <c r="K2423" i="3"/>
  <c r="I2423" i="3"/>
  <c r="L2423" i="3" s="1"/>
  <c r="Q2422" i="3"/>
  <c r="P2422" i="3"/>
  <c r="O2422" i="3"/>
  <c r="N2422" i="3"/>
  <c r="M2422" i="3"/>
  <c r="K2422" i="3"/>
  <c r="I2422" i="3"/>
  <c r="L2422" i="3" s="1"/>
  <c r="Q2421" i="3"/>
  <c r="P2421" i="3"/>
  <c r="O2421" i="3"/>
  <c r="N2421" i="3"/>
  <c r="M2421" i="3"/>
  <c r="K2421" i="3"/>
  <c r="I2421" i="3"/>
  <c r="Q2420" i="3"/>
  <c r="P2420" i="3"/>
  <c r="O2420" i="3"/>
  <c r="N2420" i="3"/>
  <c r="M2420" i="3"/>
  <c r="K2420" i="3"/>
  <c r="I2420" i="3"/>
  <c r="L2420" i="3" s="1"/>
  <c r="Q2419" i="3"/>
  <c r="P2419" i="3"/>
  <c r="O2419" i="3"/>
  <c r="N2419" i="3"/>
  <c r="M2419" i="3"/>
  <c r="K2419" i="3"/>
  <c r="I2419" i="3"/>
  <c r="L2419" i="3" s="1"/>
  <c r="Q2418" i="3"/>
  <c r="P2418" i="3"/>
  <c r="O2418" i="3"/>
  <c r="N2418" i="3"/>
  <c r="M2418" i="3"/>
  <c r="K2418" i="3"/>
  <c r="I2418" i="3"/>
  <c r="J2418" i="3" s="1"/>
  <c r="Q2417" i="3"/>
  <c r="P2417" i="3"/>
  <c r="O2417" i="3"/>
  <c r="N2417" i="3"/>
  <c r="M2417" i="3"/>
  <c r="K2417" i="3"/>
  <c r="I2417" i="3"/>
  <c r="L2417" i="3" s="1"/>
  <c r="Q2416" i="3"/>
  <c r="P2416" i="3"/>
  <c r="O2416" i="3"/>
  <c r="N2416" i="3"/>
  <c r="M2416" i="3"/>
  <c r="K2416" i="3"/>
  <c r="I2416" i="3"/>
  <c r="L2416" i="3" s="1"/>
  <c r="Q2415" i="3"/>
  <c r="P2415" i="3"/>
  <c r="O2415" i="3"/>
  <c r="N2415" i="3"/>
  <c r="M2415" i="3"/>
  <c r="K2415" i="3"/>
  <c r="I2415" i="3"/>
  <c r="L2415" i="3" s="1"/>
  <c r="Q2414" i="3"/>
  <c r="P2414" i="3"/>
  <c r="O2414" i="3"/>
  <c r="N2414" i="3"/>
  <c r="M2414" i="3"/>
  <c r="K2414" i="3"/>
  <c r="I2414" i="3"/>
  <c r="L2414" i="3" s="1"/>
  <c r="Q2413" i="3"/>
  <c r="P2413" i="3"/>
  <c r="O2413" i="3"/>
  <c r="N2413" i="3"/>
  <c r="M2413" i="3"/>
  <c r="K2413" i="3"/>
  <c r="I2413" i="3"/>
  <c r="Q2412" i="3"/>
  <c r="P2412" i="3"/>
  <c r="O2412" i="3"/>
  <c r="N2412" i="3"/>
  <c r="M2412" i="3"/>
  <c r="K2412" i="3"/>
  <c r="I2412" i="3"/>
  <c r="L2412" i="3" s="1"/>
  <c r="Q2411" i="3"/>
  <c r="P2411" i="3"/>
  <c r="O2411" i="3"/>
  <c r="N2411" i="3"/>
  <c r="M2411" i="3"/>
  <c r="K2411" i="3"/>
  <c r="I2411" i="3"/>
  <c r="L2411" i="3" s="1"/>
  <c r="Q2410" i="3"/>
  <c r="P2410" i="3"/>
  <c r="O2410" i="3"/>
  <c r="N2410" i="3"/>
  <c r="M2410" i="3"/>
  <c r="K2410" i="3"/>
  <c r="I2410" i="3"/>
  <c r="L2410" i="3" s="1"/>
  <c r="Q2409" i="3"/>
  <c r="P2409" i="3"/>
  <c r="O2409" i="3"/>
  <c r="N2409" i="3"/>
  <c r="M2409" i="3"/>
  <c r="K2409" i="3"/>
  <c r="I2409" i="3"/>
  <c r="L2409" i="3" s="1"/>
  <c r="Q2408" i="3"/>
  <c r="P2408" i="3"/>
  <c r="O2408" i="3"/>
  <c r="N2408" i="3"/>
  <c r="M2408" i="3"/>
  <c r="K2408" i="3"/>
  <c r="I2408" i="3"/>
  <c r="L2408" i="3" s="1"/>
  <c r="Q2407" i="3"/>
  <c r="P2407" i="3"/>
  <c r="O2407" i="3"/>
  <c r="N2407" i="3"/>
  <c r="M2407" i="3"/>
  <c r="K2407" i="3"/>
  <c r="I2407" i="3"/>
  <c r="L2407" i="3" s="1"/>
  <c r="Q2406" i="3"/>
  <c r="P2406" i="3"/>
  <c r="O2406" i="3"/>
  <c r="N2406" i="3"/>
  <c r="M2406" i="3"/>
  <c r="K2406" i="3"/>
  <c r="I2406" i="3"/>
  <c r="L2406" i="3" s="1"/>
  <c r="Q2405" i="3"/>
  <c r="P2405" i="3"/>
  <c r="O2405" i="3"/>
  <c r="N2405" i="3"/>
  <c r="M2405" i="3"/>
  <c r="K2405" i="3"/>
  <c r="I2405" i="3"/>
  <c r="Q2404" i="3"/>
  <c r="P2404" i="3"/>
  <c r="O2404" i="3"/>
  <c r="N2404" i="3"/>
  <c r="M2404" i="3"/>
  <c r="K2404" i="3"/>
  <c r="I2404" i="3"/>
  <c r="L2404" i="3" s="1"/>
  <c r="Q2403" i="3"/>
  <c r="P2403" i="3"/>
  <c r="O2403" i="3"/>
  <c r="N2403" i="3"/>
  <c r="M2403" i="3"/>
  <c r="K2403" i="3"/>
  <c r="I2403" i="3"/>
  <c r="L2403" i="3" s="1"/>
  <c r="Q2402" i="3"/>
  <c r="P2402" i="3"/>
  <c r="O2402" i="3"/>
  <c r="N2402" i="3"/>
  <c r="M2402" i="3"/>
  <c r="K2402" i="3"/>
  <c r="I2402" i="3"/>
  <c r="J2402" i="3" s="1"/>
  <c r="Q2401" i="3"/>
  <c r="P2401" i="3"/>
  <c r="O2401" i="3"/>
  <c r="N2401" i="3"/>
  <c r="M2401" i="3"/>
  <c r="K2401" i="3"/>
  <c r="I2401" i="3"/>
  <c r="L2401" i="3" s="1"/>
  <c r="Q2400" i="3"/>
  <c r="P2400" i="3"/>
  <c r="O2400" i="3"/>
  <c r="N2400" i="3"/>
  <c r="M2400" i="3"/>
  <c r="K2400" i="3"/>
  <c r="I2400" i="3"/>
  <c r="L2400" i="3" s="1"/>
  <c r="Q2399" i="3"/>
  <c r="P2399" i="3"/>
  <c r="O2399" i="3"/>
  <c r="N2399" i="3"/>
  <c r="M2399" i="3"/>
  <c r="K2399" i="3"/>
  <c r="I2399" i="3"/>
  <c r="L2399" i="3" s="1"/>
  <c r="Q2398" i="3"/>
  <c r="P2398" i="3"/>
  <c r="O2398" i="3"/>
  <c r="N2398" i="3"/>
  <c r="M2398" i="3"/>
  <c r="K2398" i="3"/>
  <c r="I2398" i="3"/>
  <c r="L2398" i="3" s="1"/>
  <c r="Q2397" i="3"/>
  <c r="P2397" i="3"/>
  <c r="O2397" i="3"/>
  <c r="N2397" i="3"/>
  <c r="M2397" i="3"/>
  <c r="K2397" i="3"/>
  <c r="I2397" i="3"/>
  <c r="Q2396" i="3"/>
  <c r="P2396" i="3"/>
  <c r="O2396" i="3"/>
  <c r="N2396" i="3"/>
  <c r="M2396" i="3"/>
  <c r="K2396" i="3"/>
  <c r="I2396" i="3"/>
  <c r="L2396" i="3" s="1"/>
  <c r="Q2395" i="3"/>
  <c r="P2395" i="3"/>
  <c r="O2395" i="3"/>
  <c r="N2395" i="3"/>
  <c r="M2395" i="3"/>
  <c r="K2395" i="3"/>
  <c r="I2395" i="3"/>
  <c r="L2395" i="3" s="1"/>
  <c r="Q2394" i="3"/>
  <c r="P2394" i="3"/>
  <c r="O2394" i="3"/>
  <c r="N2394" i="3"/>
  <c r="M2394" i="3"/>
  <c r="K2394" i="3"/>
  <c r="I2394" i="3"/>
  <c r="L2394" i="3" s="1"/>
  <c r="Q2393" i="3"/>
  <c r="P2393" i="3"/>
  <c r="O2393" i="3"/>
  <c r="N2393" i="3"/>
  <c r="M2393" i="3"/>
  <c r="K2393" i="3"/>
  <c r="I2393" i="3"/>
  <c r="J2393" i="3" s="1"/>
  <c r="Q2392" i="3"/>
  <c r="P2392" i="3"/>
  <c r="O2392" i="3"/>
  <c r="N2392" i="3"/>
  <c r="M2392" i="3"/>
  <c r="K2392" i="3"/>
  <c r="I2392" i="3"/>
  <c r="L2392" i="3" s="1"/>
  <c r="Q2391" i="3"/>
  <c r="P2391" i="3"/>
  <c r="O2391" i="3"/>
  <c r="N2391" i="3"/>
  <c r="M2391" i="3"/>
  <c r="K2391" i="3"/>
  <c r="I2391" i="3"/>
  <c r="L2391" i="3" s="1"/>
  <c r="Q2390" i="3"/>
  <c r="P2390" i="3"/>
  <c r="O2390" i="3"/>
  <c r="N2390" i="3"/>
  <c r="M2390" i="3"/>
  <c r="K2390" i="3"/>
  <c r="I2390" i="3"/>
  <c r="L2390" i="3" s="1"/>
  <c r="Q2389" i="3"/>
  <c r="P2389" i="3"/>
  <c r="O2389" i="3"/>
  <c r="N2389" i="3"/>
  <c r="M2389" i="3"/>
  <c r="K2389" i="3"/>
  <c r="I2389" i="3"/>
  <c r="Q2388" i="3"/>
  <c r="P2388" i="3"/>
  <c r="O2388" i="3"/>
  <c r="N2388" i="3"/>
  <c r="M2388" i="3"/>
  <c r="K2388" i="3"/>
  <c r="I2388" i="3"/>
  <c r="L2388" i="3" s="1"/>
  <c r="Q2387" i="3"/>
  <c r="P2387" i="3"/>
  <c r="O2387" i="3"/>
  <c r="N2387" i="3"/>
  <c r="M2387" i="3"/>
  <c r="K2387" i="3"/>
  <c r="I2387" i="3"/>
  <c r="L2387" i="3" s="1"/>
  <c r="Q2386" i="3"/>
  <c r="P2386" i="3"/>
  <c r="O2386" i="3"/>
  <c r="N2386" i="3"/>
  <c r="M2386" i="3"/>
  <c r="K2386" i="3"/>
  <c r="I2386" i="3"/>
  <c r="L2386" i="3" s="1"/>
  <c r="Q2385" i="3"/>
  <c r="P2385" i="3"/>
  <c r="O2385" i="3"/>
  <c r="N2385" i="3"/>
  <c r="M2385" i="3"/>
  <c r="K2385" i="3"/>
  <c r="I2385" i="3"/>
  <c r="J2385" i="3" s="1"/>
  <c r="Q2384" i="3"/>
  <c r="P2384" i="3"/>
  <c r="O2384" i="3"/>
  <c r="N2384" i="3"/>
  <c r="M2384" i="3"/>
  <c r="K2384" i="3"/>
  <c r="I2384" i="3"/>
  <c r="L2384" i="3" s="1"/>
  <c r="Q2383" i="3"/>
  <c r="P2383" i="3"/>
  <c r="O2383" i="3"/>
  <c r="N2383" i="3"/>
  <c r="M2383" i="3"/>
  <c r="K2383" i="3"/>
  <c r="I2383" i="3"/>
  <c r="L2383" i="3" s="1"/>
  <c r="Q2382" i="3"/>
  <c r="P2382" i="3"/>
  <c r="O2382" i="3"/>
  <c r="N2382" i="3"/>
  <c r="M2382" i="3"/>
  <c r="K2382" i="3"/>
  <c r="I2382" i="3"/>
  <c r="L2382" i="3" s="1"/>
  <c r="Q2381" i="3"/>
  <c r="P2381" i="3"/>
  <c r="O2381" i="3"/>
  <c r="N2381" i="3"/>
  <c r="M2381" i="3"/>
  <c r="K2381" i="3"/>
  <c r="I2381" i="3"/>
  <c r="Q2380" i="3"/>
  <c r="P2380" i="3"/>
  <c r="O2380" i="3"/>
  <c r="N2380" i="3"/>
  <c r="M2380" i="3"/>
  <c r="K2380" i="3"/>
  <c r="I2380" i="3"/>
  <c r="L2380" i="3" s="1"/>
  <c r="Q2379" i="3"/>
  <c r="P2379" i="3"/>
  <c r="O2379" i="3"/>
  <c r="N2379" i="3"/>
  <c r="M2379" i="3"/>
  <c r="K2379" i="3"/>
  <c r="I2379" i="3"/>
  <c r="L2379" i="3" s="1"/>
  <c r="Q2378" i="3"/>
  <c r="P2378" i="3"/>
  <c r="O2378" i="3"/>
  <c r="N2378" i="3"/>
  <c r="M2378" i="3"/>
  <c r="K2378" i="3"/>
  <c r="I2378" i="3"/>
  <c r="L2378" i="3" s="1"/>
  <c r="Q2377" i="3"/>
  <c r="P2377" i="3"/>
  <c r="O2377" i="3"/>
  <c r="N2377" i="3"/>
  <c r="M2377" i="3"/>
  <c r="K2377" i="3"/>
  <c r="I2377" i="3"/>
  <c r="L2377" i="3" s="1"/>
  <c r="Q2376" i="3"/>
  <c r="P2376" i="3"/>
  <c r="O2376" i="3"/>
  <c r="N2376" i="3"/>
  <c r="M2376" i="3"/>
  <c r="K2376" i="3"/>
  <c r="I2376" i="3"/>
  <c r="L2376" i="3" s="1"/>
  <c r="Q2375" i="3"/>
  <c r="P2375" i="3"/>
  <c r="O2375" i="3"/>
  <c r="N2375" i="3"/>
  <c r="M2375" i="3"/>
  <c r="K2375" i="3"/>
  <c r="I2375" i="3"/>
  <c r="L2375" i="3" s="1"/>
  <c r="Q2374" i="3"/>
  <c r="P2374" i="3"/>
  <c r="O2374" i="3"/>
  <c r="N2374" i="3"/>
  <c r="M2374" i="3"/>
  <c r="K2374" i="3"/>
  <c r="I2374" i="3"/>
  <c r="L2374" i="3" s="1"/>
  <c r="Q2373" i="3"/>
  <c r="P2373" i="3"/>
  <c r="O2373" i="3"/>
  <c r="N2373" i="3"/>
  <c r="M2373" i="3"/>
  <c r="K2373" i="3"/>
  <c r="I2373" i="3"/>
  <c r="Q2372" i="3"/>
  <c r="P2372" i="3"/>
  <c r="O2372" i="3"/>
  <c r="N2372" i="3"/>
  <c r="M2372" i="3"/>
  <c r="K2372" i="3"/>
  <c r="I2372" i="3"/>
  <c r="L2372" i="3" s="1"/>
  <c r="Q2371" i="3"/>
  <c r="P2371" i="3"/>
  <c r="O2371" i="3"/>
  <c r="N2371" i="3"/>
  <c r="M2371" i="3"/>
  <c r="K2371" i="3"/>
  <c r="I2371" i="3"/>
  <c r="L2371" i="3" s="1"/>
  <c r="Q2370" i="3"/>
  <c r="P2370" i="3"/>
  <c r="O2370" i="3"/>
  <c r="N2370" i="3"/>
  <c r="M2370" i="3"/>
  <c r="K2370" i="3"/>
  <c r="I2370" i="3"/>
  <c r="L2370" i="3" s="1"/>
  <c r="Q2369" i="3"/>
  <c r="P2369" i="3"/>
  <c r="O2369" i="3"/>
  <c r="N2369" i="3"/>
  <c r="M2369" i="3"/>
  <c r="K2369" i="3"/>
  <c r="I2369" i="3"/>
  <c r="L2369" i="3" s="1"/>
  <c r="Q2368" i="3"/>
  <c r="P2368" i="3"/>
  <c r="O2368" i="3"/>
  <c r="N2368" i="3"/>
  <c r="M2368" i="3"/>
  <c r="K2368" i="3"/>
  <c r="I2368" i="3"/>
  <c r="L2368" i="3" s="1"/>
  <c r="Q2367" i="3"/>
  <c r="P2367" i="3"/>
  <c r="O2367" i="3"/>
  <c r="N2367" i="3"/>
  <c r="M2367" i="3"/>
  <c r="K2367" i="3"/>
  <c r="I2367" i="3"/>
  <c r="L2367" i="3" s="1"/>
  <c r="Q2366" i="3"/>
  <c r="P2366" i="3"/>
  <c r="O2366" i="3"/>
  <c r="N2366" i="3"/>
  <c r="M2366" i="3"/>
  <c r="K2366" i="3"/>
  <c r="I2366" i="3"/>
  <c r="L2366" i="3" s="1"/>
  <c r="Q2365" i="3"/>
  <c r="P2365" i="3"/>
  <c r="O2365" i="3"/>
  <c r="N2365" i="3"/>
  <c r="M2365" i="3"/>
  <c r="K2365" i="3"/>
  <c r="I2365" i="3"/>
  <c r="Q2364" i="3"/>
  <c r="P2364" i="3"/>
  <c r="O2364" i="3"/>
  <c r="N2364" i="3"/>
  <c r="M2364" i="3"/>
  <c r="K2364" i="3"/>
  <c r="I2364" i="3"/>
  <c r="L2364" i="3" s="1"/>
  <c r="Q2363" i="3"/>
  <c r="P2363" i="3"/>
  <c r="O2363" i="3"/>
  <c r="N2363" i="3"/>
  <c r="M2363" i="3"/>
  <c r="K2363" i="3"/>
  <c r="I2363" i="3"/>
  <c r="L2363" i="3" s="1"/>
  <c r="Q2362" i="3"/>
  <c r="P2362" i="3"/>
  <c r="O2362" i="3"/>
  <c r="N2362" i="3"/>
  <c r="M2362" i="3"/>
  <c r="K2362" i="3"/>
  <c r="I2362" i="3"/>
  <c r="L2362" i="3" s="1"/>
  <c r="Q2361" i="3"/>
  <c r="P2361" i="3"/>
  <c r="O2361" i="3"/>
  <c r="N2361" i="3"/>
  <c r="M2361" i="3"/>
  <c r="K2361" i="3"/>
  <c r="I2361" i="3"/>
  <c r="L2361" i="3" s="1"/>
  <c r="Q2360" i="3"/>
  <c r="P2360" i="3"/>
  <c r="O2360" i="3"/>
  <c r="N2360" i="3"/>
  <c r="M2360" i="3"/>
  <c r="K2360" i="3"/>
  <c r="I2360" i="3"/>
  <c r="L2360" i="3" s="1"/>
  <c r="Q2359" i="3"/>
  <c r="P2359" i="3"/>
  <c r="O2359" i="3"/>
  <c r="N2359" i="3"/>
  <c r="M2359" i="3"/>
  <c r="K2359" i="3"/>
  <c r="I2359" i="3"/>
  <c r="L2359" i="3" s="1"/>
  <c r="Q2358" i="3"/>
  <c r="P2358" i="3"/>
  <c r="O2358" i="3"/>
  <c r="N2358" i="3"/>
  <c r="M2358" i="3"/>
  <c r="K2358" i="3"/>
  <c r="I2358" i="3"/>
  <c r="L2358" i="3" s="1"/>
  <c r="Q2357" i="3"/>
  <c r="P2357" i="3"/>
  <c r="O2357" i="3"/>
  <c r="N2357" i="3"/>
  <c r="M2357" i="3"/>
  <c r="K2357" i="3"/>
  <c r="I2357" i="3"/>
  <c r="Q2356" i="3"/>
  <c r="P2356" i="3"/>
  <c r="O2356" i="3"/>
  <c r="N2356" i="3"/>
  <c r="M2356" i="3"/>
  <c r="K2356" i="3"/>
  <c r="I2356" i="3"/>
  <c r="L2356" i="3" s="1"/>
  <c r="Q2355" i="3"/>
  <c r="P2355" i="3"/>
  <c r="O2355" i="3"/>
  <c r="N2355" i="3"/>
  <c r="M2355" i="3"/>
  <c r="K2355" i="3"/>
  <c r="I2355" i="3"/>
  <c r="L2355" i="3" s="1"/>
  <c r="Q2354" i="3"/>
  <c r="P2354" i="3"/>
  <c r="O2354" i="3"/>
  <c r="N2354" i="3"/>
  <c r="M2354" i="3"/>
  <c r="K2354" i="3"/>
  <c r="I2354" i="3"/>
  <c r="J2354" i="3" s="1"/>
  <c r="Q2353" i="3"/>
  <c r="P2353" i="3"/>
  <c r="O2353" i="3"/>
  <c r="N2353" i="3"/>
  <c r="M2353" i="3"/>
  <c r="K2353" i="3"/>
  <c r="I2353" i="3"/>
  <c r="L2353" i="3" s="1"/>
  <c r="Q2352" i="3"/>
  <c r="P2352" i="3"/>
  <c r="O2352" i="3"/>
  <c r="N2352" i="3"/>
  <c r="M2352" i="3"/>
  <c r="K2352" i="3"/>
  <c r="I2352" i="3"/>
  <c r="L2352" i="3" s="1"/>
  <c r="Q2351" i="3"/>
  <c r="P2351" i="3"/>
  <c r="O2351" i="3"/>
  <c r="N2351" i="3"/>
  <c r="M2351" i="3"/>
  <c r="K2351" i="3"/>
  <c r="I2351" i="3"/>
  <c r="L2351" i="3" s="1"/>
  <c r="Q2350" i="3"/>
  <c r="P2350" i="3"/>
  <c r="O2350" i="3"/>
  <c r="N2350" i="3"/>
  <c r="M2350" i="3"/>
  <c r="K2350" i="3"/>
  <c r="I2350" i="3"/>
  <c r="L2350" i="3" s="1"/>
  <c r="Q2349" i="3"/>
  <c r="P2349" i="3"/>
  <c r="O2349" i="3"/>
  <c r="N2349" i="3"/>
  <c r="M2349" i="3"/>
  <c r="K2349" i="3"/>
  <c r="I2349" i="3"/>
  <c r="Q2348" i="3"/>
  <c r="P2348" i="3"/>
  <c r="O2348" i="3"/>
  <c r="N2348" i="3"/>
  <c r="M2348" i="3"/>
  <c r="K2348" i="3"/>
  <c r="I2348" i="3"/>
  <c r="L2348" i="3" s="1"/>
  <c r="Q2347" i="3"/>
  <c r="P2347" i="3"/>
  <c r="O2347" i="3"/>
  <c r="N2347" i="3"/>
  <c r="M2347" i="3"/>
  <c r="K2347" i="3"/>
  <c r="I2347" i="3"/>
  <c r="L2347" i="3" s="1"/>
  <c r="Q2346" i="3"/>
  <c r="P2346" i="3"/>
  <c r="O2346" i="3"/>
  <c r="N2346" i="3"/>
  <c r="M2346" i="3"/>
  <c r="K2346" i="3"/>
  <c r="I2346" i="3"/>
  <c r="L2346" i="3" s="1"/>
  <c r="Q2345" i="3"/>
  <c r="P2345" i="3"/>
  <c r="O2345" i="3"/>
  <c r="N2345" i="3"/>
  <c r="M2345" i="3"/>
  <c r="K2345" i="3"/>
  <c r="I2345" i="3"/>
  <c r="L2345" i="3" s="1"/>
  <c r="Q2344" i="3"/>
  <c r="P2344" i="3"/>
  <c r="O2344" i="3"/>
  <c r="N2344" i="3"/>
  <c r="M2344" i="3"/>
  <c r="K2344" i="3"/>
  <c r="I2344" i="3"/>
  <c r="L2344" i="3" s="1"/>
  <c r="Q2343" i="3"/>
  <c r="P2343" i="3"/>
  <c r="O2343" i="3"/>
  <c r="N2343" i="3"/>
  <c r="M2343" i="3"/>
  <c r="K2343" i="3"/>
  <c r="I2343" i="3"/>
  <c r="L2343" i="3" s="1"/>
  <c r="Q2342" i="3"/>
  <c r="P2342" i="3"/>
  <c r="O2342" i="3"/>
  <c r="N2342" i="3"/>
  <c r="M2342" i="3"/>
  <c r="K2342" i="3"/>
  <c r="I2342" i="3"/>
  <c r="L2342" i="3" s="1"/>
  <c r="Q2341" i="3"/>
  <c r="P2341" i="3"/>
  <c r="O2341" i="3"/>
  <c r="N2341" i="3"/>
  <c r="M2341" i="3"/>
  <c r="K2341" i="3"/>
  <c r="I2341" i="3"/>
  <c r="Q2340" i="3"/>
  <c r="P2340" i="3"/>
  <c r="O2340" i="3"/>
  <c r="N2340" i="3"/>
  <c r="M2340" i="3"/>
  <c r="K2340" i="3"/>
  <c r="I2340" i="3"/>
  <c r="L2340" i="3" s="1"/>
  <c r="Q2339" i="3"/>
  <c r="P2339" i="3"/>
  <c r="O2339" i="3"/>
  <c r="N2339" i="3"/>
  <c r="M2339" i="3"/>
  <c r="K2339" i="3"/>
  <c r="I2339" i="3"/>
  <c r="L2339" i="3" s="1"/>
  <c r="Q2338" i="3"/>
  <c r="P2338" i="3"/>
  <c r="O2338" i="3"/>
  <c r="N2338" i="3"/>
  <c r="M2338" i="3"/>
  <c r="K2338" i="3"/>
  <c r="I2338" i="3"/>
  <c r="L2338" i="3" s="1"/>
  <c r="Q2337" i="3"/>
  <c r="P2337" i="3"/>
  <c r="O2337" i="3"/>
  <c r="N2337" i="3"/>
  <c r="M2337" i="3"/>
  <c r="K2337" i="3"/>
  <c r="I2337" i="3"/>
  <c r="Q2336" i="3"/>
  <c r="P2336" i="3"/>
  <c r="O2336" i="3"/>
  <c r="N2336" i="3"/>
  <c r="M2336" i="3"/>
  <c r="K2336" i="3"/>
  <c r="I2336" i="3"/>
  <c r="L2336" i="3" s="1"/>
  <c r="Q2335" i="3"/>
  <c r="P2335" i="3"/>
  <c r="O2335" i="3"/>
  <c r="N2335" i="3"/>
  <c r="M2335" i="3"/>
  <c r="K2335" i="3"/>
  <c r="I2335" i="3"/>
  <c r="Q2334" i="3"/>
  <c r="P2334" i="3"/>
  <c r="O2334" i="3"/>
  <c r="N2334" i="3"/>
  <c r="M2334" i="3"/>
  <c r="K2334" i="3"/>
  <c r="I2334" i="3"/>
  <c r="Q2333" i="3"/>
  <c r="P2333" i="3"/>
  <c r="O2333" i="3"/>
  <c r="N2333" i="3"/>
  <c r="M2333" i="3"/>
  <c r="K2333" i="3"/>
  <c r="I2333" i="3"/>
  <c r="Q2332" i="3"/>
  <c r="P2332" i="3"/>
  <c r="O2332" i="3"/>
  <c r="N2332" i="3"/>
  <c r="M2332" i="3"/>
  <c r="K2332" i="3"/>
  <c r="I2332" i="3"/>
  <c r="L2332" i="3" s="1"/>
  <c r="Q2331" i="3"/>
  <c r="P2331" i="3"/>
  <c r="O2331" i="3"/>
  <c r="N2331" i="3"/>
  <c r="M2331" i="3"/>
  <c r="K2331" i="3"/>
  <c r="I2331" i="3"/>
  <c r="L2331" i="3" s="1"/>
  <c r="Q2330" i="3"/>
  <c r="P2330" i="3"/>
  <c r="O2330" i="3"/>
  <c r="N2330" i="3"/>
  <c r="M2330" i="3"/>
  <c r="K2330" i="3"/>
  <c r="I2330" i="3"/>
  <c r="J2330" i="3" s="1"/>
  <c r="Q2329" i="3"/>
  <c r="P2329" i="3"/>
  <c r="O2329" i="3"/>
  <c r="N2329" i="3"/>
  <c r="M2329" i="3"/>
  <c r="K2329" i="3"/>
  <c r="I2329" i="3"/>
  <c r="Q2328" i="3"/>
  <c r="P2328" i="3"/>
  <c r="O2328" i="3"/>
  <c r="N2328" i="3"/>
  <c r="M2328" i="3"/>
  <c r="K2328" i="3"/>
  <c r="I2328" i="3"/>
  <c r="L2328" i="3" s="1"/>
  <c r="Q2327" i="3"/>
  <c r="P2327" i="3"/>
  <c r="O2327" i="3"/>
  <c r="N2327" i="3"/>
  <c r="M2327" i="3"/>
  <c r="K2327" i="3"/>
  <c r="I2327" i="3"/>
  <c r="Q2326" i="3"/>
  <c r="P2326" i="3"/>
  <c r="O2326" i="3"/>
  <c r="N2326" i="3"/>
  <c r="M2326" i="3"/>
  <c r="K2326" i="3"/>
  <c r="I2326" i="3"/>
  <c r="Q2325" i="3"/>
  <c r="P2325" i="3"/>
  <c r="O2325" i="3"/>
  <c r="N2325" i="3"/>
  <c r="M2325" i="3"/>
  <c r="K2325" i="3"/>
  <c r="I2325" i="3"/>
  <c r="Q2324" i="3"/>
  <c r="P2324" i="3"/>
  <c r="O2324" i="3"/>
  <c r="N2324" i="3"/>
  <c r="M2324" i="3"/>
  <c r="K2324" i="3"/>
  <c r="I2324" i="3"/>
  <c r="L2324" i="3" s="1"/>
  <c r="Q2323" i="3"/>
  <c r="P2323" i="3"/>
  <c r="O2323" i="3"/>
  <c r="N2323" i="3"/>
  <c r="M2323" i="3"/>
  <c r="K2323" i="3"/>
  <c r="I2323" i="3"/>
  <c r="L2323" i="3" s="1"/>
  <c r="Q2322" i="3"/>
  <c r="P2322" i="3"/>
  <c r="O2322" i="3"/>
  <c r="N2322" i="3"/>
  <c r="M2322" i="3"/>
  <c r="K2322" i="3"/>
  <c r="I2322" i="3"/>
  <c r="L2322" i="3" s="1"/>
  <c r="Q2321" i="3"/>
  <c r="P2321" i="3"/>
  <c r="O2321" i="3"/>
  <c r="N2321" i="3"/>
  <c r="M2321" i="3"/>
  <c r="K2321" i="3"/>
  <c r="I2321" i="3"/>
  <c r="Q2320" i="3"/>
  <c r="P2320" i="3"/>
  <c r="O2320" i="3"/>
  <c r="N2320" i="3"/>
  <c r="M2320" i="3"/>
  <c r="K2320" i="3"/>
  <c r="I2320" i="3"/>
  <c r="L2320" i="3" s="1"/>
  <c r="Q2319" i="3"/>
  <c r="P2319" i="3"/>
  <c r="O2319" i="3"/>
  <c r="N2319" i="3"/>
  <c r="M2319" i="3"/>
  <c r="K2319" i="3"/>
  <c r="I2319" i="3"/>
  <c r="Q2318" i="3"/>
  <c r="P2318" i="3"/>
  <c r="O2318" i="3"/>
  <c r="N2318" i="3"/>
  <c r="M2318" i="3"/>
  <c r="K2318" i="3"/>
  <c r="I2318" i="3"/>
  <c r="Q2317" i="3"/>
  <c r="P2317" i="3"/>
  <c r="O2317" i="3"/>
  <c r="N2317" i="3"/>
  <c r="M2317" i="3"/>
  <c r="K2317" i="3"/>
  <c r="I2317" i="3"/>
  <c r="Q2316" i="3"/>
  <c r="P2316" i="3"/>
  <c r="O2316" i="3"/>
  <c r="N2316" i="3"/>
  <c r="M2316" i="3"/>
  <c r="K2316" i="3"/>
  <c r="I2316" i="3"/>
  <c r="L2316" i="3" s="1"/>
  <c r="Q2315" i="3"/>
  <c r="P2315" i="3"/>
  <c r="O2315" i="3"/>
  <c r="N2315" i="3"/>
  <c r="M2315" i="3"/>
  <c r="K2315" i="3"/>
  <c r="I2315" i="3"/>
  <c r="L2315" i="3" s="1"/>
  <c r="Q2314" i="3"/>
  <c r="P2314" i="3"/>
  <c r="O2314" i="3"/>
  <c r="N2314" i="3"/>
  <c r="M2314" i="3"/>
  <c r="K2314" i="3"/>
  <c r="I2314" i="3"/>
  <c r="J2314" i="3" s="1"/>
  <c r="Q2313" i="3"/>
  <c r="P2313" i="3"/>
  <c r="O2313" i="3"/>
  <c r="N2313" i="3"/>
  <c r="M2313" i="3"/>
  <c r="K2313" i="3"/>
  <c r="I2313" i="3"/>
  <c r="Q2312" i="3"/>
  <c r="P2312" i="3"/>
  <c r="O2312" i="3"/>
  <c r="N2312" i="3"/>
  <c r="M2312" i="3"/>
  <c r="K2312" i="3"/>
  <c r="I2312" i="3"/>
  <c r="L2312" i="3" s="1"/>
  <c r="Q2311" i="3"/>
  <c r="P2311" i="3"/>
  <c r="O2311" i="3"/>
  <c r="N2311" i="3"/>
  <c r="M2311" i="3"/>
  <c r="K2311" i="3"/>
  <c r="I2311" i="3"/>
  <c r="Q2310" i="3"/>
  <c r="P2310" i="3"/>
  <c r="O2310" i="3"/>
  <c r="N2310" i="3"/>
  <c r="M2310" i="3"/>
  <c r="K2310" i="3"/>
  <c r="I2310" i="3"/>
  <c r="Q2309" i="3"/>
  <c r="P2309" i="3"/>
  <c r="O2309" i="3"/>
  <c r="N2309" i="3"/>
  <c r="M2309" i="3"/>
  <c r="K2309" i="3"/>
  <c r="I2309" i="3"/>
  <c r="Q2308" i="3"/>
  <c r="P2308" i="3"/>
  <c r="O2308" i="3"/>
  <c r="N2308" i="3"/>
  <c r="M2308" i="3"/>
  <c r="K2308" i="3"/>
  <c r="I2308" i="3"/>
  <c r="L2308" i="3" s="1"/>
  <c r="Q2307" i="3"/>
  <c r="P2307" i="3"/>
  <c r="O2307" i="3"/>
  <c r="N2307" i="3"/>
  <c r="M2307" i="3"/>
  <c r="K2307" i="3"/>
  <c r="I2307" i="3"/>
  <c r="L2307" i="3" s="1"/>
  <c r="Q2306" i="3"/>
  <c r="P2306" i="3"/>
  <c r="O2306" i="3"/>
  <c r="N2306" i="3"/>
  <c r="M2306" i="3"/>
  <c r="K2306" i="3"/>
  <c r="I2306" i="3"/>
  <c r="J2306" i="3" s="1"/>
  <c r="Q2305" i="3"/>
  <c r="P2305" i="3"/>
  <c r="O2305" i="3"/>
  <c r="N2305" i="3"/>
  <c r="M2305" i="3"/>
  <c r="K2305" i="3"/>
  <c r="I2305" i="3"/>
  <c r="Q2304" i="3"/>
  <c r="P2304" i="3"/>
  <c r="O2304" i="3"/>
  <c r="N2304" i="3"/>
  <c r="M2304" i="3"/>
  <c r="K2304" i="3"/>
  <c r="I2304" i="3"/>
  <c r="L2304" i="3" s="1"/>
  <c r="Q2303" i="3"/>
  <c r="P2303" i="3"/>
  <c r="O2303" i="3"/>
  <c r="N2303" i="3"/>
  <c r="M2303" i="3"/>
  <c r="K2303" i="3"/>
  <c r="I2303" i="3"/>
  <c r="Q2302" i="3"/>
  <c r="P2302" i="3"/>
  <c r="O2302" i="3"/>
  <c r="N2302" i="3"/>
  <c r="M2302" i="3"/>
  <c r="K2302" i="3"/>
  <c r="I2302" i="3"/>
  <c r="Q2301" i="3"/>
  <c r="P2301" i="3"/>
  <c r="O2301" i="3"/>
  <c r="N2301" i="3"/>
  <c r="M2301" i="3"/>
  <c r="K2301" i="3"/>
  <c r="I2301" i="3"/>
  <c r="Q2300" i="3"/>
  <c r="P2300" i="3"/>
  <c r="O2300" i="3"/>
  <c r="N2300" i="3"/>
  <c r="M2300" i="3"/>
  <c r="K2300" i="3"/>
  <c r="I2300" i="3"/>
  <c r="L2300" i="3" s="1"/>
  <c r="Q2299" i="3"/>
  <c r="P2299" i="3"/>
  <c r="O2299" i="3"/>
  <c r="N2299" i="3"/>
  <c r="M2299" i="3"/>
  <c r="K2299" i="3"/>
  <c r="I2299" i="3"/>
  <c r="L2299" i="3" s="1"/>
  <c r="Q2298" i="3"/>
  <c r="P2298" i="3"/>
  <c r="O2298" i="3"/>
  <c r="N2298" i="3"/>
  <c r="M2298" i="3"/>
  <c r="K2298" i="3"/>
  <c r="I2298" i="3"/>
  <c r="L2298" i="3" s="1"/>
  <c r="Q2297" i="3"/>
  <c r="P2297" i="3"/>
  <c r="O2297" i="3"/>
  <c r="N2297" i="3"/>
  <c r="M2297" i="3"/>
  <c r="K2297" i="3"/>
  <c r="I2297" i="3"/>
  <c r="Q2296" i="3"/>
  <c r="P2296" i="3"/>
  <c r="O2296" i="3"/>
  <c r="N2296" i="3"/>
  <c r="M2296" i="3"/>
  <c r="K2296" i="3"/>
  <c r="I2296" i="3"/>
  <c r="L2296" i="3" s="1"/>
  <c r="Q2295" i="3"/>
  <c r="P2295" i="3"/>
  <c r="O2295" i="3"/>
  <c r="N2295" i="3"/>
  <c r="M2295" i="3"/>
  <c r="K2295" i="3"/>
  <c r="I2295" i="3"/>
  <c r="Q2294" i="3"/>
  <c r="P2294" i="3"/>
  <c r="O2294" i="3"/>
  <c r="N2294" i="3"/>
  <c r="M2294" i="3"/>
  <c r="K2294" i="3"/>
  <c r="I2294" i="3"/>
  <c r="Q2293" i="3"/>
  <c r="P2293" i="3"/>
  <c r="O2293" i="3"/>
  <c r="N2293" i="3"/>
  <c r="M2293" i="3"/>
  <c r="K2293" i="3"/>
  <c r="I2293" i="3"/>
  <c r="Q2292" i="3"/>
  <c r="P2292" i="3"/>
  <c r="O2292" i="3"/>
  <c r="N2292" i="3"/>
  <c r="M2292" i="3"/>
  <c r="K2292" i="3"/>
  <c r="I2292" i="3"/>
  <c r="L2292" i="3" s="1"/>
  <c r="Q2291" i="3"/>
  <c r="P2291" i="3"/>
  <c r="O2291" i="3"/>
  <c r="N2291" i="3"/>
  <c r="M2291" i="3"/>
  <c r="K2291" i="3"/>
  <c r="I2291" i="3"/>
  <c r="L2291" i="3" s="1"/>
  <c r="Q2290" i="3"/>
  <c r="P2290" i="3"/>
  <c r="O2290" i="3"/>
  <c r="N2290" i="3"/>
  <c r="M2290" i="3"/>
  <c r="K2290" i="3"/>
  <c r="I2290" i="3"/>
  <c r="L2290" i="3" s="1"/>
  <c r="Q2289" i="3"/>
  <c r="P2289" i="3"/>
  <c r="O2289" i="3"/>
  <c r="N2289" i="3"/>
  <c r="M2289" i="3"/>
  <c r="K2289" i="3"/>
  <c r="I2289" i="3"/>
  <c r="Q2288" i="3"/>
  <c r="P2288" i="3"/>
  <c r="O2288" i="3"/>
  <c r="N2288" i="3"/>
  <c r="M2288" i="3"/>
  <c r="K2288" i="3"/>
  <c r="I2288" i="3"/>
  <c r="L2288" i="3" s="1"/>
  <c r="Q2287" i="3"/>
  <c r="P2287" i="3"/>
  <c r="O2287" i="3"/>
  <c r="N2287" i="3"/>
  <c r="M2287" i="3"/>
  <c r="K2287" i="3"/>
  <c r="I2287" i="3"/>
  <c r="Q2286" i="3"/>
  <c r="P2286" i="3"/>
  <c r="O2286" i="3"/>
  <c r="N2286" i="3"/>
  <c r="M2286" i="3"/>
  <c r="K2286" i="3"/>
  <c r="I2286" i="3"/>
  <c r="Q2285" i="3"/>
  <c r="P2285" i="3"/>
  <c r="O2285" i="3"/>
  <c r="N2285" i="3"/>
  <c r="M2285" i="3"/>
  <c r="K2285" i="3"/>
  <c r="I2285" i="3"/>
  <c r="Q2284" i="3"/>
  <c r="P2284" i="3"/>
  <c r="O2284" i="3"/>
  <c r="N2284" i="3"/>
  <c r="M2284" i="3"/>
  <c r="K2284" i="3"/>
  <c r="I2284" i="3"/>
  <c r="L2284" i="3" s="1"/>
  <c r="Q2283" i="3"/>
  <c r="P2283" i="3"/>
  <c r="O2283" i="3"/>
  <c r="N2283" i="3"/>
  <c r="M2283" i="3"/>
  <c r="K2283" i="3"/>
  <c r="I2283" i="3"/>
  <c r="L2283" i="3" s="1"/>
  <c r="Q2282" i="3"/>
  <c r="P2282" i="3"/>
  <c r="O2282" i="3"/>
  <c r="N2282" i="3"/>
  <c r="M2282" i="3"/>
  <c r="K2282" i="3"/>
  <c r="I2282" i="3"/>
  <c r="L2282" i="3" s="1"/>
  <c r="Q2281" i="3"/>
  <c r="P2281" i="3"/>
  <c r="O2281" i="3"/>
  <c r="N2281" i="3"/>
  <c r="M2281" i="3"/>
  <c r="K2281" i="3"/>
  <c r="I2281" i="3"/>
  <c r="Q2280" i="3"/>
  <c r="P2280" i="3"/>
  <c r="O2280" i="3"/>
  <c r="N2280" i="3"/>
  <c r="M2280" i="3"/>
  <c r="K2280" i="3"/>
  <c r="I2280" i="3"/>
  <c r="L2280" i="3" s="1"/>
  <c r="Q2279" i="3"/>
  <c r="P2279" i="3"/>
  <c r="O2279" i="3"/>
  <c r="N2279" i="3"/>
  <c r="M2279" i="3"/>
  <c r="K2279" i="3"/>
  <c r="I2279" i="3"/>
  <c r="Q2278" i="3"/>
  <c r="P2278" i="3"/>
  <c r="O2278" i="3"/>
  <c r="N2278" i="3"/>
  <c r="M2278" i="3"/>
  <c r="K2278" i="3"/>
  <c r="I2278" i="3"/>
  <c r="Q2277" i="3"/>
  <c r="P2277" i="3"/>
  <c r="O2277" i="3"/>
  <c r="N2277" i="3"/>
  <c r="M2277" i="3"/>
  <c r="K2277" i="3"/>
  <c r="I2277" i="3"/>
  <c r="Q2276" i="3"/>
  <c r="P2276" i="3"/>
  <c r="O2276" i="3"/>
  <c r="N2276" i="3"/>
  <c r="M2276" i="3"/>
  <c r="K2276" i="3"/>
  <c r="I2276" i="3"/>
  <c r="L2276" i="3" s="1"/>
  <c r="Q2275" i="3"/>
  <c r="P2275" i="3"/>
  <c r="O2275" i="3"/>
  <c r="N2275" i="3"/>
  <c r="M2275" i="3"/>
  <c r="K2275" i="3"/>
  <c r="I2275" i="3"/>
  <c r="L2275" i="3" s="1"/>
  <c r="Q2274" i="3"/>
  <c r="P2274" i="3"/>
  <c r="O2274" i="3"/>
  <c r="N2274" i="3"/>
  <c r="M2274" i="3"/>
  <c r="K2274" i="3"/>
  <c r="I2274" i="3"/>
  <c r="L2274" i="3" s="1"/>
  <c r="Q2273" i="3"/>
  <c r="P2273" i="3"/>
  <c r="O2273" i="3"/>
  <c r="N2273" i="3"/>
  <c r="M2273" i="3"/>
  <c r="K2273" i="3"/>
  <c r="I2273" i="3"/>
  <c r="Q2272" i="3"/>
  <c r="P2272" i="3"/>
  <c r="O2272" i="3"/>
  <c r="N2272" i="3"/>
  <c r="M2272" i="3"/>
  <c r="K2272" i="3"/>
  <c r="I2272" i="3"/>
  <c r="L2272" i="3" s="1"/>
  <c r="Q2271" i="3"/>
  <c r="P2271" i="3"/>
  <c r="O2271" i="3"/>
  <c r="N2271" i="3"/>
  <c r="M2271" i="3"/>
  <c r="K2271" i="3"/>
  <c r="I2271" i="3"/>
  <c r="Q2270" i="3"/>
  <c r="P2270" i="3"/>
  <c r="O2270" i="3"/>
  <c r="N2270" i="3"/>
  <c r="M2270" i="3"/>
  <c r="K2270" i="3"/>
  <c r="I2270" i="3"/>
  <c r="Q2269" i="3"/>
  <c r="P2269" i="3"/>
  <c r="O2269" i="3"/>
  <c r="N2269" i="3"/>
  <c r="M2269" i="3"/>
  <c r="K2269" i="3"/>
  <c r="I2269" i="3"/>
  <c r="Q2268" i="3"/>
  <c r="P2268" i="3"/>
  <c r="O2268" i="3"/>
  <c r="N2268" i="3"/>
  <c r="M2268" i="3"/>
  <c r="K2268" i="3"/>
  <c r="I2268" i="3"/>
  <c r="L2268" i="3" s="1"/>
  <c r="Q2267" i="3"/>
  <c r="P2267" i="3"/>
  <c r="O2267" i="3"/>
  <c r="N2267" i="3"/>
  <c r="M2267" i="3"/>
  <c r="K2267" i="3"/>
  <c r="I2267" i="3"/>
  <c r="L2267" i="3" s="1"/>
  <c r="Q2266" i="3"/>
  <c r="P2266" i="3"/>
  <c r="O2266" i="3"/>
  <c r="N2266" i="3"/>
  <c r="M2266" i="3"/>
  <c r="K2266" i="3"/>
  <c r="I2266" i="3"/>
  <c r="J2266" i="3" s="1"/>
  <c r="Q2265" i="3"/>
  <c r="P2265" i="3"/>
  <c r="O2265" i="3"/>
  <c r="N2265" i="3"/>
  <c r="M2265" i="3"/>
  <c r="K2265" i="3"/>
  <c r="I2265" i="3"/>
  <c r="Q2264" i="3"/>
  <c r="P2264" i="3"/>
  <c r="O2264" i="3"/>
  <c r="N2264" i="3"/>
  <c r="M2264" i="3"/>
  <c r="K2264" i="3"/>
  <c r="I2264" i="3"/>
  <c r="L2264" i="3" s="1"/>
  <c r="Q2263" i="3"/>
  <c r="P2263" i="3"/>
  <c r="O2263" i="3"/>
  <c r="N2263" i="3"/>
  <c r="M2263" i="3"/>
  <c r="K2263" i="3"/>
  <c r="I2263" i="3"/>
  <c r="Q2262" i="3"/>
  <c r="P2262" i="3"/>
  <c r="O2262" i="3"/>
  <c r="N2262" i="3"/>
  <c r="M2262" i="3"/>
  <c r="K2262" i="3"/>
  <c r="I2262" i="3"/>
  <c r="Q2261" i="3"/>
  <c r="P2261" i="3"/>
  <c r="O2261" i="3"/>
  <c r="N2261" i="3"/>
  <c r="M2261" i="3"/>
  <c r="K2261" i="3"/>
  <c r="I2261" i="3"/>
  <c r="Q2260" i="3"/>
  <c r="P2260" i="3"/>
  <c r="O2260" i="3"/>
  <c r="N2260" i="3"/>
  <c r="M2260" i="3"/>
  <c r="K2260" i="3"/>
  <c r="I2260" i="3"/>
  <c r="L2260" i="3" s="1"/>
  <c r="Q2259" i="3"/>
  <c r="P2259" i="3"/>
  <c r="O2259" i="3"/>
  <c r="N2259" i="3"/>
  <c r="M2259" i="3"/>
  <c r="K2259" i="3"/>
  <c r="I2259" i="3"/>
  <c r="L2259" i="3" s="1"/>
  <c r="Q2258" i="3"/>
  <c r="P2258" i="3"/>
  <c r="O2258" i="3"/>
  <c r="N2258" i="3"/>
  <c r="M2258" i="3"/>
  <c r="K2258" i="3"/>
  <c r="I2258" i="3"/>
  <c r="L2258" i="3" s="1"/>
  <c r="Q2257" i="3"/>
  <c r="P2257" i="3"/>
  <c r="O2257" i="3"/>
  <c r="N2257" i="3"/>
  <c r="M2257" i="3"/>
  <c r="K2257" i="3"/>
  <c r="I2257" i="3"/>
  <c r="Q2256" i="3"/>
  <c r="P2256" i="3"/>
  <c r="O2256" i="3"/>
  <c r="N2256" i="3"/>
  <c r="M2256" i="3"/>
  <c r="K2256" i="3"/>
  <c r="I2256" i="3"/>
  <c r="L2256" i="3" s="1"/>
  <c r="Q2255" i="3"/>
  <c r="P2255" i="3"/>
  <c r="O2255" i="3"/>
  <c r="N2255" i="3"/>
  <c r="M2255" i="3"/>
  <c r="K2255" i="3"/>
  <c r="I2255" i="3"/>
  <c r="Q2254" i="3"/>
  <c r="P2254" i="3"/>
  <c r="O2254" i="3"/>
  <c r="N2254" i="3"/>
  <c r="M2254" i="3"/>
  <c r="K2254" i="3"/>
  <c r="I2254" i="3"/>
  <c r="Q2253" i="3"/>
  <c r="P2253" i="3"/>
  <c r="O2253" i="3"/>
  <c r="N2253" i="3"/>
  <c r="M2253" i="3"/>
  <c r="K2253" i="3"/>
  <c r="I2253" i="3"/>
  <c r="Q2252" i="3"/>
  <c r="P2252" i="3"/>
  <c r="O2252" i="3"/>
  <c r="N2252" i="3"/>
  <c r="M2252" i="3"/>
  <c r="K2252" i="3"/>
  <c r="I2252" i="3"/>
  <c r="L2252" i="3" s="1"/>
  <c r="Q2251" i="3"/>
  <c r="P2251" i="3"/>
  <c r="O2251" i="3"/>
  <c r="N2251" i="3"/>
  <c r="M2251" i="3"/>
  <c r="K2251" i="3"/>
  <c r="I2251" i="3"/>
  <c r="L2251" i="3" s="1"/>
  <c r="Q2250" i="3"/>
  <c r="P2250" i="3"/>
  <c r="O2250" i="3"/>
  <c r="N2250" i="3"/>
  <c r="M2250" i="3"/>
  <c r="K2250" i="3"/>
  <c r="I2250" i="3"/>
  <c r="J2250" i="3" s="1"/>
  <c r="Q2249" i="3"/>
  <c r="P2249" i="3"/>
  <c r="O2249" i="3"/>
  <c r="N2249" i="3"/>
  <c r="M2249" i="3"/>
  <c r="K2249" i="3"/>
  <c r="I2249" i="3"/>
  <c r="Q2248" i="3"/>
  <c r="P2248" i="3"/>
  <c r="O2248" i="3"/>
  <c r="N2248" i="3"/>
  <c r="M2248" i="3"/>
  <c r="K2248" i="3"/>
  <c r="I2248" i="3"/>
  <c r="L2248" i="3" s="1"/>
  <c r="Q2247" i="3"/>
  <c r="P2247" i="3"/>
  <c r="O2247" i="3"/>
  <c r="N2247" i="3"/>
  <c r="M2247" i="3"/>
  <c r="K2247" i="3"/>
  <c r="I2247" i="3"/>
  <c r="Q2246" i="3"/>
  <c r="P2246" i="3"/>
  <c r="O2246" i="3"/>
  <c r="N2246" i="3"/>
  <c r="M2246" i="3"/>
  <c r="K2246" i="3"/>
  <c r="I2246" i="3"/>
  <c r="Q2245" i="3"/>
  <c r="P2245" i="3"/>
  <c r="O2245" i="3"/>
  <c r="N2245" i="3"/>
  <c r="M2245" i="3"/>
  <c r="K2245" i="3"/>
  <c r="I2245" i="3"/>
  <c r="Q2244" i="3"/>
  <c r="P2244" i="3"/>
  <c r="O2244" i="3"/>
  <c r="N2244" i="3"/>
  <c r="M2244" i="3"/>
  <c r="K2244" i="3"/>
  <c r="I2244" i="3"/>
  <c r="L2244" i="3" s="1"/>
  <c r="Q2243" i="3"/>
  <c r="P2243" i="3"/>
  <c r="O2243" i="3"/>
  <c r="N2243" i="3"/>
  <c r="M2243" i="3"/>
  <c r="K2243" i="3"/>
  <c r="I2243" i="3"/>
  <c r="L2243" i="3" s="1"/>
  <c r="Q2242" i="3"/>
  <c r="P2242" i="3"/>
  <c r="O2242" i="3"/>
  <c r="N2242" i="3"/>
  <c r="M2242" i="3"/>
  <c r="K2242" i="3"/>
  <c r="I2242" i="3"/>
  <c r="J2242" i="3" s="1"/>
  <c r="Q2241" i="3"/>
  <c r="P2241" i="3"/>
  <c r="O2241" i="3"/>
  <c r="N2241" i="3"/>
  <c r="M2241" i="3"/>
  <c r="K2241" i="3"/>
  <c r="I2241" i="3"/>
  <c r="Q2240" i="3"/>
  <c r="P2240" i="3"/>
  <c r="O2240" i="3"/>
  <c r="N2240" i="3"/>
  <c r="M2240" i="3"/>
  <c r="K2240" i="3"/>
  <c r="I2240" i="3"/>
  <c r="L2240" i="3" s="1"/>
  <c r="Q2239" i="3"/>
  <c r="P2239" i="3"/>
  <c r="O2239" i="3"/>
  <c r="N2239" i="3"/>
  <c r="M2239" i="3"/>
  <c r="K2239" i="3"/>
  <c r="I2239" i="3"/>
  <c r="Q2238" i="3"/>
  <c r="P2238" i="3"/>
  <c r="O2238" i="3"/>
  <c r="N2238" i="3"/>
  <c r="M2238" i="3"/>
  <c r="K2238" i="3"/>
  <c r="I2238" i="3"/>
  <c r="Q2237" i="3"/>
  <c r="P2237" i="3"/>
  <c r="O2237" i="3"/>
  <c r="N2237" i="3"/>
  <c r="M2237" i="3"/>
  <c r="K2237" i="3"/>
  <c r="I2237" i="3"/>
  <c r="Q2236" i="3"/>
  <c r="P2236" i="3"/>
  <c r="O2236" i="3"/>
  <c r="N2236" i="3"/>
  <c r="M2236" i="3"/>
  <c r="K2236" i="3"/>
  <c r="I2236" i="3"/>
  <c r="L2236" i="3" s="1"/>
  <c r="Q2235" i="3"/>
  <c r="P2235" i="3"/>
  <c r="O2235" i="3"/>
  <c r="N2235" i="3"/>
  <c r="M2235" i="3"/>
  <c r="K2235" i="3"/>
  <c r="I2235" i="3"/>
  <c r="L2235" i="3" s="1"/>
  <c r="Q2234" i="3"/>
  <c r="P2234" i="3"/>
  <c r="O2234" i="3"/>
  <c r="N2234" i="3"/>
  <c r="M2234" i="3"/>
  <c r="K2234" i="3"/>
  <c r="I2234" i="3"/>
  <c r="J2234" i="3" s="1"/>
  <c r="Q2233" i="3"/>
  <c r="P2233" i="3"/>
  <c r="O2233" i="3"/>
  <c r="N2233" i="3"/>
  <c r="M2233" i="3"/>
  <c r="K2233" i="3"/>
  <c r="I2233" i="3"/>
  <c r="Q2232" i="3"/>
  <c r="P2232" i="3"/>
  <c r="O2232" i="3"/>
  <c r="N2232" i="3"/>
  <c r="M2232" i="3"/>
  <c r="K2232" i="3"/>
  <c r="I2232" i="3"/>
  <c r="L2232" i="3" s="1"/>
  <c r="Q2231" i="3"/>
  <c r="P2231" i="3"/>
  <c r="O2231" i="3"/>
  <c r="N2231" i="3"/>
  <c r="M2231" i="3"/>
  <c r="K2231" i="3"/>
  <c r="I2231" i="3"/>
  <c r="Q2230" i="3"/>
  <c r="P2230" i="3"/>
  <c r="O2230" i="3"/>
  <c r="N2230" i="3"/>
  <c r="M2230" i="3"/>
  <c r="K2230" i="3"/>
  <c r="I2230" i="3"/>
  <c r="Q2229" i="3"/>
  <c r="P2229" i="3"/>
  <c r="O2229" i="3"/>
  <c r="N2229" i="3"/>
  <c r="M2229" i="3"/>
  <c r="K2229" i="3"/>
  <c r="I2229" i="3"/>
  <c r="Q2228" i="3"/>
  <c r="P2228" i="3"/>
  <c r="O2228" i="3"/>
  <c r="N2228" i="3"/>
  <c r="M2228" i="3"/>
  <c r="K2228" i="3"/>
  <c r="I2228" i="3"/>
  <c r="Q2227" i="3"/>
  <c r="P2227" i="3"/>
  <c r="O2227" i="3"/>
  <c r="N2227" i="3"/>
  <c r="M2227" i="3"/>
  <c r="K2227" i="3"/>
  <c r="I2227" i="3"/>
  <c r="L2227" i="3" s="1"/>
  <c r="Q2226" i="3"/>
  <c r="P2226" i="3"/>
  <c r="O2226" i="3"/>
  <c r="N2226" i="3"/>
  <c r="M2226" i="3"/>
  <c r="K2226" i="3"/>
  <c r="I2226" i="3"/>
  <c r="Q2225" i="3"/>
  <c r="P2225" i="3"/>
  <c r="O2225" i="3"/>
  <c r="N2225" i="3"/>
  <c r="M2225" i="3"/>
  <c r="K2225" i="3"/>
  <c r="I2225" i="3"/>
  <c r="L2225" i="3" s="1"/>
  <c r="Q2224" i="3"/>
  <c r="P2224" i="3"/>
  <c r="O2224" i="3"/>
  <c r="N2224" i="3"/>
  <c r="M2224" i="3"/>
  <c r="K2224" i="3"/>
  <c r="I2224" i="3"/>
  <c r="L2224" i="3" s="1"/>
  <c r="Q2223" i="3"/>
  <c r="P2223" i="3"/>
  <c r="O2223" i="3"/>
  <c r="N2223" i="3"/>
  <c r="M2223" i="3"/>
  <c r="K2223" i="3"/>
  <c r="I2223" i="3"/>
  <c r="L2223" i="3" s="1"/>
  <c r="Q2222" i="3"/>
  <c r="P2222" i="3"/>
  <c r="O2222" i="3"/>
  <c r="N2222" i="3"/>
  <c r="M2222" i="3"/>
  <c r="K2222" i="3"/>
  <c r="I2222" i="3"/>
  <c r="L2222" i="3" s="1"/>
  <c r="Q2221" i="3"/>
  <c r="P2221" i="3"/>
  <c r="O2221" i="3"/>
  <c r="N2221" i="3"/>
  <c r="M2221" i="3"/>
  <c r="K2221" i="3"/>
  <c r="I2221" i="3"/>
  <c r="Q2220" i="3"/>
  <c r="P2220" i="3"/>
  <c r="O2220" i="3"/>
  <c r="N2220" i="3"/>
  <c r="M2220" i="3"/>
  <c r="K2220" i="3"/>
  <c r="I2220" i="3"/>
  <c r="L2220" i="3" s="1"/>
  <c r="Q2219" i="3"/>
  <c r="P2219" i="3"/>
  <c r="O2219" i="3"/>
  <c r="N2219" i="3"/>
  <c r="M2219" i="3"/>
  <c r="K2219" i="3"/>
  <c r="I2219" i="3"/>
  <c r="L2219" i="3" s="1"/>
  <c r="Q2218" i="3"/>
  <c r="P2218" i="3"/>
  <c r="O2218" i="3"/>
  <c r="N2218" i="3"/>
  <c r="M2218" i="3"/>
  <c r="K2218" i="3"/>
  <c r="I2218" i="3"/>
  <c r="L2218" i="3" s="1"/>
  <c r="Q2217" i="3"/>
  <c r="P2217" i="3"/>
  <c r="O2217" i="3"/>
  <c r="N2217" i="3"/>
  <c r="M2217" i="3"/>
  <c r="K2217" i="3"/>
  <c r="I2217" i="3"/>
  <c r="L2217" i="3" s="1"/>
  <c r="Q2216" i="3"/>
  <c r="P2216" i="3"/>
  <c r="O2216" i="3"/>
  <c r="N2216" i="3"/>
  <c r="M2216" i="3"/>
  <c r="K2216" i="3"/>
  <c r="I2216" i="3"/>
  <c r="L2216" i="3" s="1"/>
  <c r="Q2215" i="3"/>
  <c r="P2215" i="3"/>
  <c r="O2215" i="3"/>
  <c r="N2215" i="3"/>
  <c r="M2215" i="3"/>
  <c r="K2215" i="3"/>
  <c r="I2215" i="3"/>
  <c r="L2215" i="3" s="1"/>
  <c r="Q2214" i="3"/>
  <c r="P2214" i="3"/>
  <c r="O2214" i="3"/>
  <c r="N2214" i="3"/>
  <c r="M2214" i="3"/>
  <c r="K2214" i="3"/>
  <c r="I2214" i="3"/>
  <c r="L2214" i="3" s="1"/>
  <c r="Q2213" i="3"/>
  <c r="P2213" i="3"/>
  <c r="O2213" i="3"/>
  <c r="N2213" i="3"/>
  <c r="M2213" i="3"/>
  <c r="K2213" i="3"/>
  <c r="I2213" i="3"/>
  <c r="Q2212" i="3"/>
  <c r="P2212" i="3"/>
  <c r="O2212" i="3"/>
  <c r="N2212" i="3"/>
  <c r="M2212" i="3"/>
  <c r="K2212" i="3"/>
  <c r="I2212" i="3"/>
  <c r="L2212" i="3" s="1"/>
  <c r="Q2211" i="3"/>
  <c r="P2211" i="3"/>
  <c r="O2211" i="3"/>
  <c r="N2211" i="3"/>
  <c r="M2211" i="3"/>
  <c r="K2211" i="3"/>
  <c r="I2211" i="3"/>
  <c r="L2211" i="3" s="1"/>
  <c r="Q2210" i="3"/>
  <c r="P2210" i="3"/>
  <c r="O2210" i="3"/>
  <c r="N2210" i="3"/>
  <c r="M2210" i="3"/>
  <c r="K2210" i="3"/>
  <c r="I2210" i="3"/>
  <c r="L2210" i="3" s="1"/>
  <c r="Q2209" i="3"/>
  <c r="P2209" i="3"/>
  <c r="O2209" i="3"/>
  <c r="N2209" i="3"/>
  <c r="M2209" i="3"/>
  <c r="K2209" i="3"/>
  <c r="I2209" i="3"/>
  <c r="L2209" i="3" s="1"/>
  <c r="Q2208" i="3"/>
  <c r="P2208" i="3"/>
  <c r="O2208" i="3"/>
  <c r="N2208" i="3"/>
  <c r="M2208" i="3"/>
  <c r="K2208" i="3"/>
  <c r="I2208" i="3"/>
  <c r="L2208" i="3" s="1"/>
  <c r="Q2207" i="3"/>
  <c r="P2207" i="3"/>
  <c r="O2207" i="3"/>
  <c r="N2207" i="3"/>
  <c r="M2207" i="3"/>
  <c r="K2207" i="3"/>
  <c r="I2207" i="3"/>
  <c r="L2207" i="3" s="1"/>
  <c r="Q2206" i="3"/>
  <c r="P2206" i="3"/>
  <c r="O2206" i="3"/>
  <c r="N2206" i="3"/>
  <c r="M2206" i="3"/>
  <c r="K2206" i="3"/>
  <c r="I2206" i="3"/>
  <c r="L2206" i="3" s="1"/>
  <c r="Q2205" i="3"/>
  <c r="P2205" i="3"/>
  <c r="O2205" i="3"/>
  <c r="N2205" i="3"/>
  <c r="M2205" i="3"/>
  <c r="K2205" i="3"/>
  <c r="I2205" i="3"/>
  <c r="Q2204" i="3"/>
  <c r="P2204" i="3"/>
  <c r="O2204" i="3"/>
  <c r="N2204" i="3"/>
  <c r="M2204" i="3"/>
  <c r="K2204" i="3"/>
  <c r="I2204" i="3"/>
  <c r="L2204" i="3" s="1"/>
  <c r="Q2203" i="3"/>
  <c r="P2203" i="3"/>
  <c r="O2203" i="3"/>
  <c r="N2203" i="3"/>
  <c r="M2203" i="3"/>
  <c r="K2203" i="3"/>
  <c r="I2203" i="3"/>
  <c r="L2203" i="3" s="1"/>
  <c r="Q2202" i="3"/>
  <c r="P2202" i="3"/>
  <c r="O2202" i="3"/>
  <c r="N2202" i="3"/>
  <c r="M2202" i="3"/>
  <c r="K2202" i="3"/>
  <c r="I2202" i="3"/>
  <c r="L2202" i="3" s="1"/>
  <c r="Q2201" i="3"/>
  <c r="P2201" i="3"/>
  <c r="O2201" i="3"/>
  <c r="N2201" i="3"/>
  <c r="M2201" i="3"/>
  <c r="K2201" i="3"/>
  <c r="I2201" i="3"/>
  <c r="J2201" i="3" s="1"/>
  <c r="Q2200" i="3"/>
  <c r="P2200" i="3"/>
  <c r="O2200" i="3"/>
  <c r="N2200" i="3"/>
  <c r="M2200" i="3"/>
  <c r="K2200" i="3"/>
  <c r="I2200" i="3"/>
  <c r="L2200" i="3" s="1"/>
  <c r="Q2199" i="3"/>
  <c r="P2199" i="3"/>
  <c r="O2199" i="3"/>
  <c r="N2199" i="3"/>
  <c r="M2199" i="3"/>
  <c r="K2199" i="3"/>
  <c r="I2199" i="3"/>
  <c r="J2199" i="3" s="1"/>
  <c r="Q2198" i="3"/>
  <c r="P2198" i="3"/>
  <c r="O2198" i="3"/>
  <c r="N2198" i="3"/>
  <c r="M2198" i="3"/>
  <c r="K2198" i="3"/>
  <c r="I2198" i="3"/>
  <c r="L2198" i="3" s="1"/>
  <c r="Q2197" i="3"/>
  <c r="P2197" i="3"/>
  <c r="O2197" i="3"/>
  <c r="N2197" i="3"/>
  <c r="M2197" i="3"/>
  <c r="K2197" i="3"/>
  <c r="I2197" i="3"/>
  <c r="Q2196" i="3"/>
  <c r="P2196" i="3"/>
  <c r="O2196" i="3"/>
  <c r="N2196" i="3"/>
  <c r="M2196" i="3"/>
  <c r="K2196" i="3"/>
  <c r="I2196" i="3"/>
  <c r="J2196" i="3" s="1"/>
  <c r="Q2195" i="3"/>
  <c r="P2195" i="3"/>
  <c r="O2195" i="3"/>
  <c r="N2195" i="3"/>
  <c r="M2195" i="3"/>
  <c r="K2195" i="3"/>
  <c r="I2195" i="3"/>
  <c r="L2195" i="3" s="1"/>
  <c r="Q2194" i="3"/>
  <c r="P2194" i="3"/>
  <c r="O2194" i="3"/>
  <c r="N2194" i="3"/>
  <c r="M2194" i="3"/>
  <c r="K2194" i="3"/>
  <c r="I2194" i="3"/>
  <c r="J2194" i="3" s="1"/>
  <c r="Q2193" i="3"/>
  <c r="P2193" i="3"/>
  <c r="O2193" i="3"/>
  <c r="N2193" i="3"/>
  <c r="M2193" i="3"/>
  <c r="K2193" i="3"/>
  <c r="I2193" i="3"/>
  <c r="J2193" i="3" s="1"/>
  <c r="Q2192" i="3"/>
  <c r="P2192" i="3"/>
  <c r="O2192" i="3"/>
  <c r="N2192" i="3"/>
  <c r="M2192" i="3"/>
  <c r="K2192" i="3"/>
  <c r="I2192" i="3"/>
  <c r="L2192" i="3" s="1"/>
  <c r="Q2191" i="3"/>
  <c r="P2191" i="3"/>
  <c r="O2191" i="3"/>
  <c r="N2191" i="3"/>
  <c r="M2191" i="3"/>
  <c r="K2191" i="3"/>
  <c r="I2191" i="3"/>
  <c r="J2191" i="3" s="1"/>
  <c r="Q2190" i="3"/>
  <c r="P2190" i="3"/>
  <c r="O2190" i="3"/>
  <c r="N2190" i="3"/>
  <c r="M2190" i="3"/>
  <c r="K2190" i="3"/>
  <c r="I2190" i="3"/>
  <c r="L2190" i="3" s="1"/>
  <c r="Q2189" i="3"/>
  <c r="P2189" i="3"/>
  <c r="O2189" i="3"/>
  <c r="N2189" i="3"/>
  <c r="M2189" i="3"/>
  <c r="K2189" i="3"/>
  <c r="I2189" i="3"/>
  <c r="Q2188" i="3"/>
  <c r="P2188" i="3"/>
  <c r="O2188" i="3"/>
  <c r="N2188" i="3"/>
  <c r="M2188" i="3"/>
  <c r="K2188" i="3"/>
  <c r="I2188" i="3"/>
  <c r="L2188" i="3" s="1"/>
  <c r="Q2187" i="3"/>
  <c r="P2187" i="3"/>
  <c r="O2187" i="3"/>
  <c r="N2187" i="3"/>
  <c r="M2187" i="3"/>
  <c r="K2187" i="3"/>
  <c r="I2187" i="3"/>
  <c r="L2187" i="3" s="1"/>
  <c r="Q2186" i="3"/>
  <c r="P2186" i="3"/>
  <c r="O2186" i="3"/>
  <c r="N2186" i="3"/>
  <c r="M2186" i="3"/>
  <c r="K2186" i="3"/>
  <c r="I2186" i="3"/>
  <c r="J2186" i="3" s="1"/>
  <c r="Q2185" i="3"/>
  <c r="P2185" i="3"/>
  <c r="O2185" i="3"/>
  <c r="N2185" i="3"/>
  <c r="M2185" i="3"/>
  <c r="K2185" i="3"/>
  <c r="I2185" i="3"/>
  <c r="J2185" i="3" s="1"/>
  <c r="Q2184" i="3"/>
  <c r="P2184" i="3"/>
  <c r="O2184" i="3"/>
  <c r="N2184" i="3"/>
  <c r="M2184" i="3"/>
  <c r="K2184" i="3"/>
  <c r="I2184" i="3"/>
  <c r="L2184" i="3" s="1"/>
  <c r="Q2183" i="3"/>
  <c r="P2183" i="3"/>
  <c r="O2183" i="3"/>
  <c r="N2183" i="3"/>
  <c r="M2183" i="3"/>
  <c r="K2183" i="3"/>
  <c r="I2183" i="3"/>
  <c r="J2183" i="3" s="1"/>
  <c r="Q2182" i="3"/>
  <c r="P2182" i="3"/>
  <c r="O2182" i="3"/>
  <c r="N2182" i="3"/>
  <c r="M2182" i="3"/>
  <c r="K2182" i="3"/>
  <c r="I2182" i="3"/>
  <c r="L2182" i="3" s="1"/>
  <c r="Q2181" i="3"/>
  <c r="P2181" i="3"/>
  <c r="O2181" i="3"/>
  <c r="N2181" i="3"/>
  <c r="M2181" i="3"/>
  <c r="K2181" i="3"/>
  <c r="I2181" i="3"/>
  <c r="Q2180" i="3"/>
  <c r="P2180" i="3"/>
  <c r="O2180" i="3"/>
  <c r="N2180" i="3"/>
  <c r="M2180" i="3"/>
  <c r="K2180" i="3"/>
  <c r="I2180" i="3"/>
  <c r="L2180" i="3" s="1"/>
  <c r="Q2179" i="3"/>
  <c r="P2179" i="3"/>
  <c r="O2179" i="3"/>
  <c r="N2179" i="3"/>
  <c r="M2179" i="3"/>
  <c r="K2179" i="3"/>
  <c r="I2179" i="3"/>
  <c r="L2179" i="3" s="1"/>
  <c r="Q2178" i="3"/>
  <c r="P2178" i="3"/>
  <c r="O2178" i="3"/>
  <c r="N2178" i="3"/>
  <c r="M2178" i="3"/>
  <c r="K2178" i="3"/>
  <c r="I2178" i="3"/>
  <c r="Q2177" i="3"/>
  <c r="P2177" i="3"/>
  <c r="O2177" i="3"/>
  <c r="N2177" i="3"/>
  <c r="M2177" i="3"/>
  <c r="K2177" i="3"/>
  <c r="I2177" i="3"/>
  <c r="Q2176" i="3"/>
  <c r="P2176" i="3"/>
  <c r="O2176" i="3"/>
  <c r="N2176" i="3"/>
  <c r="M2176" i="3"/>
  <c r="K2176" i="3"/>
  <c r="I2176" i="3"/>
  <c r="L2176" i="3" s="1"/>
  <c r="Q2175" i="3"/>
  <c r="P2175" i="3"/>
  <c r="O2175" i="3"/>
  <c r="N2175" i="3"/>
  <c r="M2175" i="3"/>
  <c r="K2175" i="3"/>
  <c r="I2175" i="3"/>
  <c r="J2175" i="3" s="1"/>
  <c r="Q2174" i="3"/>
  <c r="P2174" i="3"/>
  <c r="O2174" i="3"/>
  <c r="N2174" i="3"/>
  <c r="M2174" i="3"/>
  <c r="K2174" i="3"/>
  <c r="I2174" i="3"/>
  <c r="L2174" i="3" s="1"/>
  <c r="Q2173" i="3"/>
  <c r="P2173" i="3"/>
  <c r="O2173" i="3"/>
  <c r="N2173" i="3"/>
  <c r="M2173" i="3"/>
  <c r="K2173" i="3"/>
  <c r="I2173" i="3"/>
  <c r="Q2172" i="3"/>
  <c r="P2172" i="3"/>
  <c r="O2172" i="3"/>
  <c r="N2172" i="3"/>
  <c r="M2172" i="3"/>
  <c r="K2172" i="3"/>
  <c r="I2172" i="3"/>
  <c r="L2172" i="3" s="1"/>
  <c r="Q2171" i="3"/>
  <c r="P2171" i="3"/>
  <c r="O2171" i="3"/>
  <c r="N2171" i="3"/>
  <c r="M2171" i="3"/>
  <c r="K2171" i="3"/>
  <c r="I2171" i="3"/>
  <c r="L2171" i="3" s="1"/>
  <c r="Q2170" i="3"/>
  <c r="P2170" i="3"/>
  <c r="O2170" i="3"/>
  <c r="N2170" i="3"/>
  <c r="M2170" i="3"/>
  <c r="K2170" i="3"/>
  <c r="I2170" i="3"/>
  <c r="J2170" i="3" s="1"/>
  <c r="Q2169" i="3"/>
  <c r="P2169" i="3"/>
  <c r="O2169" i="3"/>
  <c r="N2169" i="3"/>
  <c r="M2169" i="3"/>
  <c r="K2169" i="3"/>
  <c r="I2169" i="3"/>
  <c r="J2169" i="3" s="1"/>
  <c r="Q2168" i="3"/>
  <c r="P2168" i="3"/>
  <c r="O2168" i="3"/>
  <c r="N2168" i="3"/>
  <c r="M2168" i="3"/>
  <c r="K2168" i="3"/>
  <c r="I2168" i="3"/>
  <c r="L2168" i="3" s="1"/>
  <c r="Q2167" i="3"/>
  <c r="P2167" i="3"/>
  <c r="O2167" i="3"/>
  <c r="N2167" i="3"/>
  <c r="M2167" i="3"/>
  <c r="K2167" i="3"/>
  <c r="I2167" i="3"/>
  <c r="J2167" i="3" s="1"/>
  <c r="Q2166" i="3"/>
  <c r="P2166" i="3"/>
  <c r="O2166" i="3"/>
  <c r="N2166" i="3"/>
  <c r="M2166" i="3"/>
  <c r="K2166" i="3"/>
  <c r="I2166" i="3"/>
  <c r="L2166" i="3" s="1"/>
  <c r="Q2165" i="3"/>
  <c r="P2165" i="3"/>
  <c r="O2165" i="3"/>
  <c r="N2165" i="3"/>
  <c r="M2165" i="3"/>
  <c r="K2165" i="3"/>
  <c r="I2165" i="3"/>
  <c r="Q2164" i="3"/>
  <c r="P2164" i="3"/>
  <c r="O2164" i="3"/>
  <c r="N2164" i="3"/>
  <c r="M2164" i="3"/>
  <c r="K2164" i="3"/>
  <c r="I2164" i="3"/>
  <c r="L2164" i="3" s="1"/>
  <c r="Q2163" i="3"/>
  <c r="P2163" i="3"/>
  <c r="O2163" i="3"/>
  <c r="N2163" i="3"/>
  <c r="M2163" i="3"/>
  <c r="K2163" i="3"/>
  <c r="I2163" i="3"/>
  <c r="L2163" i="3" s="1"/>
  <c r="Q2162" i="3"/>
  <c r="P2162" i="3"/>
  <c r="O2162" i="3"/>
  <c r="N2162" i="3"/>
  <c r="M2162" i="3"/>
  <c r="K2162" i="3"/>
  <c r="I2162" i="3"/>
  <c r="J2162" i="3" s="1"/>
  <c r="Q2161" i="3"/>
  <c r="P2161" i="3"/>
  <c r="O2161" i="3"/>
  <c r="N2161" i="3"/>
  <c r="M2161" i="3"/>
  <c r="K2161" i="3"/>
  <c r="I2161" i="3"/>
  <c r="L2161" i="3" s="1"/>
  <c r="Q2160" i="3"/>
  <c r="P2160" i="3"/>
  <c r="O2160" i="3"/>
  <c r="N2160" i="3"/>
  <c r="M2160" i="3"/>
  <c r="K2160" i="3"/>
  <c r="I2160" i="3"/>
  <c r="L2160" i="3" s="1"/>
  <c r="Q2159" i="3"/>
  <c r="P2159" i="3"/>
  <c r="O2159" i="3"/>
  <c r="N2159" i="3"/>
  <c r="M2159" i="3"/>
  <c r="K2159" i="3"/>
  <c r="I2159" i="3"/>
  <c r="L2159" i="3" s="1"/>
  <c r="Q2158" i="3"/>
  <c r="P2158" i="3"/>
  <c r="O2158" i="3"/>
  <c r="N2158" i="3"/>
  <c r="M2158" i="3"/>
  <c r="K2158" i="3"/>
  <c r="I2158" i="3"/>
  <c r="L2158" i="3" s="1"/>
  <c r="Q2157" i="3"/>
  <c r="P2157" i="3"/>
  <c r="O2157" i="3"/>
  <c r="N2157" i="3"/>
  <c r="M2157" i="3"/>
  <c r="K2157" i="3"/>
  <c r="I2157" i="3"/>
  <c r="Q2156" i="3"/>
  <c r="P2156" i="3"/>
  <c r="O2156" i="3"/>
  <c r="N2156" i="3"/>
  <c r="M2156" i="3"/>
  <c r="K2156" i="3"/>
  <c r="I2156" i="3"/>
  <c r="L2156" i="3" s="1"/>
  <c r="Q2155" i="3"/>
  <c r="P2155" i="3"/>
  <c r="O2155" i="3"/>
  <c r="N2155" i="3"/>
  <c r="M2155" i="3"/>
  <c r="K2155" i="3"/>
  <c r="I2155" i="3"/>
  <c r="L2155" i="3" s="1"/>
  <c r="Q2154" i="3"/>
  <c r="P2154" i="3"/>
  <c r="O2154" i="3"/>
  <c r="N2154" i="3"/>
  <c r="M2154" i="3"/>
  <c r="K2154" i="3"/>
  <c r="I2154" i="3"/>
  <c r="J2154" i="3" s="1"/>
  <c r="Q2153" i="3"/>
  <c r="P2153" i="3"/>
  <c r="O2153" i="3"/>
  <c r="N2153" i="3"/>
  <c r="M2153" i="3"/>
  <c r="K2153" i="3"/>
  <c r="I2153" i="3"/>
  <c r="L2153" i="3" s="1"/>
  <c r="Q2152" i="3"/>
  <c r="P2152" i="3"/>
  <c r="O2152" i="3"/>
  <c r="N2152" i="3"/>
  <c r="M2152" i="3"/>
  <c r="K2152" i="3"/>
  <c r="I2152" i="3"/>
  <c r="L2152" i="3" s="1"/>
  <c r="Q2151" i="3"/>
  <c r="P2151" i="3"/>
  <c r="O2151" i="3"/>
  <c r="N2151" i="3"/>
  <c r="M2151" i="3"/>
  <c r="K2151" i="3"/>
  <c r="I2151" i="3"/>
  <c r="L2151" i="3" s="1"/>
  <c r="Q2150" i="3"/>
  <c r="P2150" i="3"/>
  <c r="O2150" i="3"/>
  <c r="N2150" i="3"/>
  <c r="M2150" i="3"/>
  <c r="K2150" i="3"/>
  <c r="I2150" i="3"/>
  <c r="L2150" i="3" s="1"/>
  <c r="Q2149" i="3"/>
  <c r="P2149" i="3"/>
  <c r="O2149" i="3"/>
  <c r="N2149" i="3"/>
  <c r="M2149" i="3"/>
  <c r="K2149" i="3"/>
  <c r="I2149" i="3"/>
  <c r="Q2148" i="3"/>
  <c r="P2148" i="3"/>
  <c r="O2148" i="3"/>
  <c r="N2148" i="3"/>
  <c r="M2148" i="3"/>
  <c r="K2148" i="3"/>
  <c r="I2148" i="3"/>
  <c r="L2148" i="3" s="1"/>
  <c r="Q2147" i="3"/>
  <c r="P2147" i="3"/>
  <c r="O2147" i="3"/>
  <c r="N2147" i="3"/>
  <c r="M2147" i="3"/>
  <c r="K2147" i="3"/>
  <c r="I2147" i="3"/>
  <c r="L2147" i="3" s="1"/>
  <c r="Q2146" i="3"/>
  <c r="P2146" i="3"/>
  <c r="O2146" i="3"/>
  <c r="N2146" i="3"/>
  <c r="M2146" i="3"/>
  <c r="K2146" i="3"/>
  <c r="I2146" i="3"/>
  <c r="Q2145" i="3"/>
  <c r="P2145" i="3"/>
  <c r="O2145" i="3"/>
  <c r="N2145" i="3"/>
  <c r="M2145" i="3"/>
  <c r="K2145" i="3"/>
  <c r="I2145" i="3"/>
  <c r="L2145" i="3" s="1"/>
  <c r="Q2144" i="3"/>
  <c r="P2144" i="3"/>
  <c r="O2144" i="3"/>
  <c r="N2144" i="3"/>
  <c r="M2144" i="3"/>
  <c r="K2144" i="3"/>
  <c r="I2144" i="3"/>
  <c r="L2144" i="3" s="1"/>
  <c r="Q2143" i="3"/>
  <c r="P2143" i="3"/>
  <c r="O2143" i="3"/>
  <c r="N2143" i="3"/>
  <c r="M2143" i="3"/>
  <c r="K2143" i="3"/>
  <c r="I2143" i="3"/>
  <c r="L2143" i="3" s="1"/>
  <c r="Q2142" i="3"/>
  <c r="P2142" i="3"/>
  <c r="O2142" i="3"/>
  <c r="N2142" i="3"/>
  <c r="M2142" i="3"/>
  <c r="K2142" i="3"/>
  <c r="I2142" i="3"/>
  <c r="L2142" i="3" s="1"/>
  <c r="Q2141" i="3"/>
  <c r="P2141" i="3"/>
  <c r="O2141" i="3"/>
  <c r="N2141" i="3"/>
  <c r="M2141" i="3"/>
  <c r="K2141" i="3"/>
  <c r="I2141" i="3"/>
  <c r="Q2140" i="3"/>
  <c r="P2140" i="3"/>
  <c r="O2140" i="3"/>
  <c r="N2140" i="3"/>
  <c r="M2140" i="3"/>
  <c r="K2140" i="3"/>
  <c r="I2140" i="3"/>
  <c r="L2140" i="3" s="1"/>
  <c r="Q2139" i="3"/>
  <c r="P2139" i="3"/>
  <c r="O2139" i="3"/>
  <c r="N2139" i="3"/>
  <c r="M2139" i="3"/>
  <c r="K2139" i="3"/>
  <c r="I2139" i="3"/>
  <c r="L2139" i="3" s="1"/>
  <c r="Q2138" i="3"/>
  <c r="P2138" i="3"/>
  <c r="O2138" i="3"/>
  <c r="N2138" i="3"/>
  <c r="M2138" i="3"/>
  <c r="K2138" i="3"/>
  <c r="I2138" i="3"/>
  <c r="J2138" i="3" s="1"/>
  <c r="Q2137" i="3"/>
  <c r="P2137" i="3"/>
  <c r="O2137" i="3"/>
  <c r="N2137" i="3"/>
  <c r="M2137" i="3"/>
  <c r="K2137" i="3"/>
  <c r="I2137" i="3"/>
  <c r="L2137" i="3" s="1"/>
  <c r="Q2136" i="3"/>
  <c r="P2136" i="3"/>
  <c r="O2136" i="3"/>
  <c r="N2136" i="3"/>
  <c r="M2136" i="3"/>
  <c r="K2136" i="3"/>
  <c r="I2136" i="3"/>
  <c r="L2136" i="3" s="1"/>
  <c r="Q2135" i="3"/>
  <c r="P2135" i="3"/>
  <c r="O2135" i="3"/>
  <c r="N2135" i="3"/>
  <c r="M2135" i="3"/>
  <c r="K2135" i="3"/>
  <c r="I2135" i="3"/>
  <c r="L2135" i="3" s="1"/>
  <c r="Q2134" i="3"/>
  <c r="P2134" i="3"/>
  <c r="O2134" i="3"/>
  <c r="N2134" i="3"/>
  <c r="M2134" i="3"/>
  <c r="K2134" i="3"/>
  <c r="I2134" i="3"/>
  <c r="L2134" i="3" s="1"/>
  <c r="Q2133" i="3"/>
  <c r="P2133" i="3"/>
  <c r="O2133" i="3"/>
  <c r="N2133" i="3"/>
  <c r="M2133" i="3"/>
  <c r="K2133" i="3"/>
  <c r="I2133" i="3"/>
  <c r="Q2132" i="3"/>
  <c r="P2132" i="3"/>
  <c r="O2132" i="3"/>
  <c r="N2132" i="3"/>
  <c r="M2132" i="3"/>
  <c r="K2132" i="3"/>
  <c r="I2132" i="3"/>
  <c r="L2132" i="3" s="1"/>
  <c r="Q2131" i="3"/>
  <c r="P2131" i="3"/>
  <c r="O2131" i="3"/>
  <c r="N2131" i="3"/>
  <c r="M2131" i="3"/>
  <c r="K2131" i="3"/>
  <c r="I2131" i="3"/>
  <c r="L2131" i="3" s="1"/>
  <c r="Q2130" i="3"/>
  <c r="P2130" i="3"/>
  <c r="O2130" i="3"/>
  <c r="N2130" i="3"/>
  <c r="M2130" i="3"/>
  <c r="K2130" i="3"/>
  <c r="I2130" i="3"/>
  <c r="J2130" i="3" s="1"/>
  <c r="Q2129" i="3"/>
  <c r="P2129" i="3"/>
  <c r="O2129" i="3"/>
  <c r="N2129" i="3"/>
  <c r="M2129" i="3"/>
  <c r="K2129" i="3"/>
  <c r="I2129" i="3"/>
  <c r="L2129" i="3" s="1"/>
  <c r="Q2128" i="3"/>
  <c r="P2128" i="3"/>
  <c r="O2128" i="3"/>
  <c r="N2128" i="3"/>
  <c r="M2128" i="3"/>
  <c r="K2128" i="3"/>
  <c r="I2128" i="3"/>
  <c r="L2128" i="3" s="1"/>
  <c r="Q2127" i="3"/>
  <c r="P2127" i="3"/>
  <c r="O2127" i="3"/>
  <c r="N2127" i="3"/>
  <c r="M2127" i="3"/>
  <c r="K2127" i="3"/>
  <c r="I2127" i="3"/>
  <c r="L2127" i="3" s="1"/>
  <c r="Q2126" i="3"/>
  <c r="P2126" i="3"/>
  <c r="O2126" i="3"/>
  <c r="N2126" i="3"/>
  <c r="M2126" i="3"/>
  <c r="K2126" i="3"/>
  <c r="I2126" i="3"/>
  <c r="L2126" i="3" s="1"/>
  <c r="Q2125" i="3"/>
  <c r="P2125" i="3"/>
  <c r="O2125" i="3"/>
  <c r="N2125" i="3"/>
  <c r="M2125" i="3"/>
  <c r="K2125" i="3"/>
  <c r="I2125" i="3"/>
  <c r="Q2124" i="3"/>
  <c r="P2124" i="3"/>
  <c r="O2124" i="3"/>
  <c r="N2124" i="3"/>
  <c r="M2124" i="3"/>
  <c r="K2124" i="3"/>
  <c r="I2124" i="3"/>
  <c r="L2124" i="3" s="1"/>
  <c r="Q2123" i="3"/>
  <c r="P2123" i="3"/>
  <c r="O2123" i="3"/>
  <c r="N2123" i="3"/>
  <c r="M2123" i="3"/>
  <c r="K2123" i="3"/>
  <c r="I2123" i="3"/>
  <c r="L2123" i="3" s="1"/>
  <c r="Q2122" i="3"/>
  <c r="P2122" i="3"/>
  <c r="O2122" i="3"/>
  <c r="N2122" i="3"/>
  <c r="M2122" i="3"/>
  <c r="K2122" i="3"/>
  <c r="I2122" i="3"/>
  <c r="J2122" i="3" s="1"/>
  <c r="Q2121" i="3"/>
  <c r="P2121" i="3"/>
  <c r="O2121" i="3"/>
  <c r="N2121" i="3"/>
  <c r="M2121" i="3"/>
  <c r="K2121" i="3"/>
  <c r="I2121" i="3"/>
  <c r="L2121" i="3" s="1"/>
  <c r="Q2120" i="3"/>
  <c r="P2120" i="3"/>
  <c r="O2120" i="3"/>
  <c r="N2120" i="3"/>
  <c r="M2120" i="3"/>
  <c r="K2120" i="3"/>
  <c r="I2120" i="3"/>
  <c r="L2120" i="3" s="1"/>
  <c r="Q2119" i="3"/>
  <c r="P2119" i="3"/>
  <c r="O2119" i="3"/>
  <c r="N2119" i="3"/>
  <c r="M2119" i="3"/>
  <c r="K2119" i="3"/>
  <c r="I2119" i="3"/>
  <c r="L2119" i="3" s="1"/>
  <c r="Q2118" i="3"/>
  <c r="P2118" i="3"/>
  <c r="O2118" i="3"/>
  <c r="N2118" i="3"/>
  <c r="M2118" i="3"/>
  <c r="K2118" i="3"/>
  <c r="I2118" i="3"/>
  <c r="L2118" i="3" s="1"/>
  <c r="Q2117" i="3"/>
  <c r="P2117" i="3"/>
  <c r="O2117" i="3"/>
  <c r="N2117" i="3"/>
  <c r="M2117" i="3"/>
  <c r="K2117" i="3"/>
  <c r="I2117" i="3"/>
  <c r="Q2116" i="3"/>
  <c r="P2116" i="3"/>
  <c r="O2116" i="3"/>
  <c r="N2116" i="3"/>
  <c r="M2116" i="3"/>
  <c r="K2116" i="3"/>
  <c r="I2116" i="3"/>
  <c r="L2116" i="3" s="1"/>
  <c r="Q2115" i="3"/>
  <c r="P2115" i="3"/>
  <c r="O2115" i="3"/>
  <c r="N2115" i="3"/>
  <c r="M2115" i="3"/>
  <c r="K2115" i="3"/>
  <c r="I2115" i="3"/>
  <c r="L2115" i="3" s="1"/>
  <c r="Q2114" i="3"/>
  <c r="P2114" i="3"/>
  <c r="O2114" i="3"/>
  <c r="N2114" i="3"/>
  <c r="M2114" i="3"/>
  <c r="K2114" i="3"/>
  <c r="I2114" i="3"/>
  <c r="J2114" i="3" s="1"/>
  <c r="Q2113" i="3"/>
  <c r="P2113" i="3"/>
  <c r="O2113" i="3"/>
  <c r="N2113" i="3"/>
  <c r="M2113" i="3"/>
  <c r="K2113" i="3"/>
  <c r="I2113" i="3"/>
  <c r="Q2112" i="3"/>
  <c r="P2112" i="3"/>
  <c r="O2112" i="3"/>
  <c r="N2112" i="3"/>
  <c r="M2112" i="3"/>
  <c r="K2112" i="3"/>
  <c r="I2112" i="3"/>
  <c r="L2112" i="3" s="1"/>
  <c r="Q2111" i="3"/>
  <c r="P2111" i="3"/>
  <c r="O2111" i="3"/>
  <c r="N2111" i="3"/>
  <c r="M2111" i="3"/>
  <c r="K2111" i="3"/>
  <c r="I2111" i="3"/>
  <c r="Q2110" i="3"/>
  <c r="P2110" i="3"/>
  <c r="O2110" i="3"/>
  <c r="N2110" i="3"/>
  <c r="M2110" i="3"/>
  <c r="K2110" i="3"/>
  <c r="I2110" i="3"/>
  <c r="Q2109" i="3"/>
  <c r="P2109" i="3"/>
  <c r="O2109" i="3"/>
  <c r="N2109" i="3"/>
  <c r="M2109" i="3"/>
  <c r="K2109" i="3"/>
  <c r="I2109" i="3"/>
  <c r="Q2108" i="3"/>
  <c r="P2108" i="3"/>
  <c r="O2108" i="3"/>
  <c r="N2108" i="3"/>
  <c r="M2108" i="3"/>
  <c r="K2108" i="3"/>
  <c r="I2108" i="3"/>
  <c r="L2108" i="3" s="1"/>
  <c r="Q2107" i="3"/>
  <c r="P2107" i="3"/>
  <c r="O2107" i="3"/>
  <c r="N2107" i="3"/>
  <c r="M2107" i="3"/>
  <c r="K2107" i="3"/>
  <c r="I2107" i="3"/>
  <c r="L2107" i="3" s="1"/>
  <c r="Q2106" i="3"/>
  <c r="P2106" i="3"/>
  <c r="O2106" i="3"/>
  <c r="N2106" i="3"/>
  <c r="M2106" i="3"/>
  <c r="K2106" i="3"/>
  <c r="I2106" i="3"/>
  <c r="J2106" i="3" s="1"/>
  <c r="Q2105" i="3"/>
  <c r="P2105" i="3"/>
  <c r="O2105" i="3"/>
  <c r="N2105" i="3"/>
  <c r="M2105" i="3"/>
  <c r="K2105" i="3"/>
  <c r="I2105" i="3"/>
  <c r="Q2104" i="3"/>
  <c r="P2104" i="3"/>
  <c r="O2104" i="3"/>
  <c r="N2104" i="3"/>
  <c r="M2104" i="3"/>
  <c r="K2104" i="3"/>
  <c r="I2104" i="3"/>
  <c r="L2104" i="3" s="1"/>
  <c r="Q2103" i="3"/>
  <c r="P2103" i="3"/>
  <c r="O2103" i="3"/>
  <c r="N2103" i="3"/>
  <c r="M2103" i="3"/>
  <c r="K2103" i="3"/>
  <c r="I2103" i="3"/>
  <c r="Q2102" i="3"/>
  <c r="P2102" i="3"/>
  <c r="O2102" i="3"/>
  <c r="N2102" i="3"/>
  <c r="M2102" i="3"/>
  <c r="K2102" i="3"/>
  <c r="I2102" i="3"/>
  <c r="Q2101" i="3"/>
  <c r="P2101" i="3"/>
  <c r="O2101" i="3"/>
  <c r="N2101" i="3"/>
  <c r="M2101" i="3"/>
  <c r="K2101" i="3"/>
  <c r="I2101" i="3"/>
  <c r="Q2100" i="3"/>
  <c r="P2100" i="3"/>
  <c r="O2100" i="3"/>
  <c r="N2100" i="3"/>
  <c r="M2100" i="3"/>
  <c r="K2100" i="3"/>
  <c r="I2100" i="3"/>
  <c r="L2100" i="3" s="1"/>
  <c r="Q2099" i="3"/>
  <c r="P2099" i="3"/>
  <c r="O2099" i="3"/>
  <c r="N2099" i="3"/>
  <c r="M2099" i="3"/>
  <c r="K2099" i="3"/>
  <c r="I2099" i="3"/>
  <c r="L2099" i="3" s="1"/>
  <c r="Q2098" i="3"/>
  <c r="P2098" i="3"/>
  <c r="O2098" i="3"/>
  <c r="N2098" i="3"/>
  <c r="M2098" i="3"/>
  <c r="K2098" i="3"/>
  <c r="I2098" i="3"/>
  <c r="J2098" i="3" s="1"/>
  <c r="Q2097" i="3"/>
  <c r="P2097" i="3"/>
  <c r="O2097" i="3"/>
  <c r="N2097" i="3"/>
  <c r="M2097" i="3"/>
  <c r="K2097" i="3"/>
  <c r="I2097" i="3"/>
  <c r="Q2096" i="3"/>
  <c r="P2096" i="3"/>
  <c r="O2096" i="3"/>
  <c r="N2096" i="3"/>
  <c r="M2096" i="3"/>
  <c r="K2096" i="3"/>
  <c r="I2096" i="3"/>
  <c r="L2096" i="3" s="1"/>
  <c r="Q2095" i="3"/>
  <c r="P2095" i="3"/>
  <c r="O2095" i="3"/>
  <c r="N2095" i="3"/>
  <c r="M2095" i="3"/>
  <c r="K2095" i="3"/>
  <c r="I2095" i="3"/>
  <c r="Q2094" i="3"/>
  <c r="P2094" i="3"/>
  <c r="O2094" i="3"/>
  <c r="N2094" i="3"/>
  <c r="M2094" i="3"/>
  <c r="K2094" i="3"/>
  <c r="I2094" i="3"/>
  <c r="Q2093" i="3"/>
  <c r="P2093" i="3"/>
  <c r="O2093" i="3"/>
  <c r="N2093" i="3"/>
  <c r="M2093" i="3"/>
  <c r="K2093" i="3"/>
  <c r="I2093" i="3"/>
  <c r="Q2092" i="3"/>
  <c r="P2092" i="3"/>
  <c r="O2092" i="3"/>
  <c r="N2092" i="3"/>
  <c r="M2092" i="3"/>
  <c r="K2092" i="3"/>
  <c r="I2092" i="3"/>
  <c r="L2092" i="3" s="1"/>
  <c r="Q2091" i="3"/>
  <c r="P2091" i="3"/>
  <c r="O2091" i="3"/>
  <c r="N2091" i="3"/>
  <c r="M2091" i="3"/>
  <c r="K2091" i="3"/>
  <c r="I2091" i="3"/>
  <c r="L2091" i="3" s="1"/>
  <c r="Q2090" i="3"/>
  <c r="P2090" i="3"/>
  <c r="O2090" i="3"/>
  <c r="N2090" i="3"/>
  <c r="M2090" i="3"/>
  <c r="K2090" i="3"/>
  <c r="I2090" i="3"/>
  <c r="J2090" i="3" s="1"/>
  <c r="Q2089" i="3"/>
  <c r="P2089" i="3"/>
  <c r="O2089" i="3"/>
  <c r="N2089" i="3"/>
  <c r="M2089" i="3"/>
  <c r="K2089" i="3"/>
  <c r="I2089" i="3"/>
  <c r="Q2088" i="3"/>
  <c r="P2088" i="3"/>
  <c r="O2088" i="3"/>
  <c r="N2088" i="3"/>
  <c r="M2088" i="3"/>
  <c r="K2088" i="3"/>
  <c r="I2088" i="3"/>
  <c r="L2088" i="3" s="1"/>
  <c r="Q2087" i="3"/>
  <c r="P2087" i="3"/>
  <c r="O2087" i="3"/>
  <c r="N2087" i="3"/>
  <c r="M2087" i="3"/>
  <c r="K2087" i="3"/>
  <c r="I2087" i="3"/>
  <c r="Q2086" i="3"/>
  <c r="P2086" i="3"/>
  <c r="O2086" i="3"/>
  <c r="N2086" i="3"/>
  <c r="M2086" i="3"/>
  <c r="K2086" i="3"/>
  <c r="I2086" i="3"/>
  <c r="Q2085" i="3"/>
  <c r="P2085" i="3"/>
  <c r="O2085" i="3"/>
  <c r="N2085" i="3"/>
  <c r="M2085" i="3"/>
  <c r="K2085" i="3"/>
  <c r="I2085" i="3"/>
  <c r="Q2084" i="3"/>
  <c r="P2084" i="3"/>
  <c r="O2084" i="3"/>
  <c r="N2084" i="3"/>
  <c r="M2084" i="3"/>
  <c r="K2084" i="3"/>
  <c r="I2084" i="3"/>
  <c r="L2084" i="3" s="1"/>
  <c r="Q2083" i="3"/>
  <c r="P2083" i="3"/>
  <c r="O2083" i="3"/>
  <c r="N2083" i="3"/>
  <c r="M2083" i="3"/>
  <c r="K2083" i="3"/>
  <c r="I2083" i="3"/>
  <c r="L2083" i="3" s="1"/>
  <c r="Q2082" i="3"/>
  <c r="P2082" i="3"/>
  <c r="O2082" i="3"/>
  <c r="N2082" i="3"/>
  <c r="M2082" i="3"/>
  <c r="K2082" i="3"/>
  <c r="I2082" i="3"/>
  <c r="Q2081" i="3"/>
  <c r="P2081" i="3"/>
  <c r="O2081" i="3"/>
  <c r="N2081" i="3"/>
  <c r="M2081" i="3"/>
  <c r="K2081" i="3"/>
  <c r="I2081" i="3"/>
  <c r="Q2080" i="3"/>
  <c r="P2080" i="3"/>
  <c r="O2080" i="3"/>
  <c r="N2080" i="3"/>
  <c r="M2080" i="3"/>
  <c r="K2080" i="3"/>
  <c r="I2080" i="3"/>
  <c r="L2080" i="3" s="1"/>
  <c r="Q2079" i="3"/>
  <c r="P2079" i="3"/>
  <c r="O2079" i="3"/>
  <c r="N2079" i="3"/>
  <c r="M2079" i="3"/>
  <c r="K2079" i="3"/>
  <c r="I2079" i="3"/>
  <c r="Q2078" i="3"/>
  <c r="P2078" i="3"/>
  <c r="O2078" i="3"/>
  <c r="N2078" i="3"/>
  <c r="M2078" i="3"/>
  <c r="K2078" i="3"/>
  <c r="I2078" i="3"/>
  <c r="Q2077" i="3"/>
  <c r="P2077" i="3"/>
  <c r="O2077" i="3"/>
  <c r="N2077" i="3"/>
  <c r="M2077" i="3"/>
  <c r="K2077" i="3"/>
  <c r="I2077" i="3"/>
  <c r="Q2076" i="3"/>
  <c r="P2076" i="3"/>
  <c r="O2076" i="3"/>
  <c r="N2076" i="3"/>
  <c r="M2076" i="3"/>
  <c r="K2076" i="3"/>
  <c r="I2076" i="3"/>
  <c r="L2076" i="3" s="1"/>
  <c r="Q2075" i="3"/>
  <c r="P2075" i="3"/>
  <c r="O2075" i="3"/>
  <c r="N2075" i="3"/>
  <c r="M2075" i="3"/>
  <c r="K2075" i="3"/>
  <c r="I2075" i="3"/>
  <c r="L2075" i="3" s="1"/>
  <c r="Q2074" i="3"/>
  <c r="P2074" i="3"/>
  <c r="O2074" i="3"/>
  <c r="N2074" i="3"/>
  <c r="M2074" i="3"/>
  <c r="K2074" i="3"/>
  <c r="I2074" i="3"/>
  <c r="J2074" i="3" s="1"/>
  <c r="Q2073" i="3"/>
  <c r="P2073" i="3"/>
  <c r="O2073" i="3"/>
  <c r="N2073" i="3"/>
  <c r="M2073" i="3"/>
  <c r="K2073" i="3"/>
  <c r="I2073" i="3"/>
  <c r="Q2072" i="3"/>
  <c r="P2072" i="3"/>
  <c r="O2072" i="3"/>
  <c r="N2072" i="3"/>
  <c r="M2072" i="3"/>
  <c r="K2072" i="3"/>
  <c r="I2072" i="3"/>
  <c r="L2072" i="3" s="1"/>
  <c r="Q2071" i="3"/>
  <c r="P2071" i="3"/>
  <c r="O2071" i="3"/>
  <c r="N2071" i="3"/>
  <c r="M2071" i="3"/>
  <c r="K2071" i="3"/>
  <c r="I2071" i="3"/>
  <c r="Q2070" i="3"/>
  <c r="P2070" i="3"/>
  <c r="O2070" i="3"/>
  <c r="N2070" i="3"/>
  <c r="M2070" i="3"/>
  <c r="K2070" i="3"/>
  <c r="I2070" i="3"/>
  <c r="Q2069" i="3"/>
  <c r="P2069" i="3"/>
  <c r="O2069" i="3"/>
  <c r="N2069" i="3"/>
  <c r="M2069" i="3"/>
  <c r="K2069" i="3"/>
  <c r="I2069" i="3"/>
  <c r="Q2068" i="3"/>
  <c r="P2068" i="3"/>
  <c r="O2068" i="3"/>
  <c r="N2068" i="3"/>
  <c r="M2068" i="3"/>
  <c r="K2068" i="3"/>
  <c r="I2068" i="3"/>
  <c r="L2068" i="3" s="1"/>
  <c r="Q2067" i="3"/>
  <c r="P2067" i="3"/>
  <c r="O2067" i="3"/>
  <c r="N2067" i="3"/>
  <c r="M2067" i="3"/>
  <c r="K2067" i="3"/>
  <c r="I2067" i="3"/>
  <c r="L2067" i="3" s="1"/>
  <c r="Q2066" i="3"/>
  <c r="P2066" i="3"/>
  <c r="O2066" i="3"/>
  <c r="N2066" i="3"/>
  <c r="M2066" i="3"/>
  <c r="K2066" i="3"/>
  <c r="I2066" i="3"/>
  <c r="J2066" i="3" s="1"/>
  <c r="Q2065" i="3"/>
  <c r="P2065" i="3"/>
  <c r="O2065" i="3"/>
  <c r="N2065" i="3"/>
  <c r="M2065" i="3"/>
  <c r="K2065" i="3"/>
  <c r="I2065" i="3"/>
  <c r="Q2064" i="3"/>
  <c r="P2064" i="3"/>
  <c r="O2064" i="3"/>
  <c r="N2064" i="3"/>
  <c r="M2064" i="3"/>
  <c r="K2064" i="3"/>
  <c r="I2064" i="3"/>
  <c r="L2064" i="3" s="1"/>
  <c r="Q2063" i="3"/>
  <c r="P2063" i="3"/>
  <c r="O2063" i="3"/>
  <c r="N2063" i="3"/>
  <c r="M2063" i="3"/>
  <c r="K2063" i="3"/>
  <c r="I2063" i="3"/>
  <c r="Q2062" i="3"/>
  <c r="P2062" i="3"/>
  <c r="O2062" i="3"/>
  <c r="N2062" i="3"/>
  <c r="M2062" i="3"/>
  <c r="K2062" i="3"/>
  <c r="I2062" i="3"/>
  <c r="Q2061" i="3"/>
  <c r="P2061" i="3"/>
  <c r="O2061" i="3"/>
  <c r="N2061" i="3"/>
  <c r="M2061" i="3"/>
  <c r="K2061" i="3"/>
  <c r="I2061" i="3"/>
  <c r="Q2060" i="3"/>
  <c r="P2060" i="3"/>
  <c r="O2060" i="3"/>
  <c r="N2060" i="3"/>
  <c r="M2060" i="3"/>
  <c r="K2060" i="3"/>
  <c r="I2060" i="3"/>
  <c r="L2060" i="3" s="1"/>
  <c r="Q2059" i="3"/>
  <c r="P2059" i="3"/>
  <c r="O2059" i="3"/>
  <c r="N2059" i="3"/>
  <c r="M2059" i="3"/>
  <c r="K2059" i="3"/>
  <c r="I2059" i="3"/>
  <c r="L2059" i="3" s="1"/>
  <c r="Q2058" i="3"/>
  <c r="P2058" i="3"/>
  <c r="O2058" i="3"/>
  <c r="N2058" i="3"/>
  <c r="M2058" i="3"/>
  <c r="K2058" i="3"/>
  <c r="I2058" i="3"/>
  <c r="J2058" i="3" s="1"/>
  <c r="Q2057" i="3"/>
  <c r="P2057" i="3"/>
  <c r="O2057" i="3"/>
  <c r="N2057" i="3"/>
  <c r="M2057" i="3"/>
  <c r="K2057" i="3"/>
  <c r="I2057" i="3"/>
  <c r="Q2056" i="3"/>
  <c r="P2056" i="3"/>
  <c r="O2056" i="3"/>
  <c r="N2056" i="3"/>
  <c r="M2056" i="3"/>
  <c r="K2056" i="3"/>
  <c r="I2056" i="3"/>
  <c r="L2056" i="3" s="1"/>
  <c r="Q2055" i="3"/>
  <c r="P2055" i="3"/>
  <c r="O2055" i="3"/>
  <c r="N2055" i="3"/>
  <c r="M2055" i="3"/>
  <c r="K2055" i="3"/>
  <c r="I2055" i="3"/>
  <c r="Q2054" i="3"/>
  <c r="P2054" i="3"/>
  <c r="O2054" i="3"/>
  <c r="N2054" i="3"/>
  <c r="M2054" i="3"/>
  <c r="K2054" i="3"/>
  <c r="I2054" i="3"/>
  <c r="Q2053" i="3"/>
  <c r="P2053" i="3"/>
  <c r="O2053" i="3"/>
  <c r="N2053" i="3"/>
  <c r="M2053" i="3"/>
  <c r="K2053" i="3"/>
  <c r="I2053" i="3"/>
  <c r="Q2052" i="3"/>
  <c r="P2052" i="3"/>
  <c r="O2052" i="3"/>
  <c r="N2052" i="3"/>
  <c r="M2052" i="3"/>
  <c r="K2052" i="3"/>
  <c r="I2052" i="3"/>
  <c r="L2052" i="3" s="1"/>
  <c r="Q2051" i="3"/>
  <c r="P2051" i="3"/>
  <c r="O2051" i="3"/>
  <c r="N2051" i="3"/>
  <c r="M2051" i="3"/>
  <c r="K2051" i="3"/>
  <c r="I2051" i="3"/>
  <c r="L2051" i="3" s="1"/>
  <c r="Q2050" i="3"/>
  <c r="P2050" i="3"/>
  <c r="O2050" i="3"/>
  <c r="N2050" i="3"/>
  <c r="M2050" i="3"/>
  <c r="K2050" i="3"/>
  <c r="I2050" i="3"/>
  <c r="J2050" i="3" s="1"/>
  <c r="Q2049" i="3"/>
  <c r="P2049" i="3"/>
  <c r="O2049" i="3"/>
  <c r="N2049" i="3"/>
  <c r="M2049" i="3"/>
  <c r="K2049" i="3"/>
  <c r="I2049" i="3"/>
  <c r="Q2048" i="3"/>
  <c r="P2048" i="3"/>
  <c r="O2048" i="3"/>
  <c r="N2048" i="3"/>
  <c r="M2048" i="3"/>
  <c r="K2048" i="3"/>
  <c r="I2048" i="3"/>
  <c r="L2048" i="3" s="1"/>
  <c r="Q2047" i="3"/>
  <c r="P2047" i="3"/>
  <c r="O2047" i="3"/>
  <c r="N2047" i="3"/>
  <c r="M2047" i="3"/>
  <c r="K2047" i="3"/>
  <c r="I2047" i="3"/>
  <c r="Q2046" i="3"/>
  <c r="P2046" i="3"/>
  <c r="O2046" i="3"/>
  <c r="N2046" i="3"/>
  <c r="M2046" i="3"/>
  <c r="K2046" i="3"/>
  <c r="I2046" i="3"/>
  <c r="Q2045" i="3"/>
  <c r="P2045" i="3"/>
  <c r="O2045" i="3"/>
  <c r="N2045" i="3"/>
  <c r="M2045" i="3"/>
  <c r="K2045" i="3"/>
  <c r="I2045" i="3"/>
  <c r="Q2044" i="3"/>
  <c r="P2044" i="3"/>
  <c r="O2044" i="3"/>
  <c r="N2044" i="3"/>
  <c r="M2044" i="3"/>
  <c r="K2044" i="3"/>
  <c r="I2044" i="3"/>
  <c r="L2044" i="3" s="1"/>
  <c r="Q2043" i="3"/>
  <c r="P2043" i="3"/>
  <c r="O2043" i="3"/>
  <c r="N2043" i="3"/>
  <c r="M2043" i="3"/>
  <c r="K2043" i="3"/>
  <c r="I2043" i="3"/>
  <c r="L2043" i="3" s="1"/>
  <c r="Q2042" i="3"/>
  <c r="P2042" i="3"/>
  <c r="O2042" i="3"/>
  <c r="N2042" i="3"/>
  <c r="M2042" i="3"/>
  <c r="K2042" i="3"/>
  <c r="I2042" i="3"/>
  <c r="J2042" i="3" s="1"/>
  <c r="Q2041" i="3"/>
  <c r="P2041" i="3"/>
  <c r="O2041" i="3"/>
  <c r="N2041" i="3"/>
  <c r="M2041" i="3"/>
  <c r="K2041" i="3"/>
  <c r="I2041" i="3"/>
  <c r="Q2040" i="3"/>
  <c r="P2040" i="3"/>
  <c r="O2040" i="3"/>
  <c r="N2040" i="3"/>
  <c r="M2040" i="3"/>
  <c r="K2040" i="3"/>
  <c r="I2040" i="3"/>
  <c r="L2040" i="3" s="1"/>
  <c r="Q2039" i="3"/>
  <c r="P2039" i="3"/>
  <c r="O2039" i="3"/>
  <c r="N2039" i="3"/>
  <c r="M2039" i="3"/>
  <c r="K2039" i="3"/>
  <c r="I2039" i="3"/>
  <c r="Q2038" i="3"/>
  <c r="P2038" i="3"/>
  <c r="O2038" i="3"/>
  <c r="N2038" i="3"/>
  <c r="M2038" i="3"/>
  <c r="K2038" i="3"/>
  <c r="I2038" i="3"/>
  <c r="Q2037" i="3"/>
  <c r="P2037" i="3"/>
  <c r="O2037" i="3"/>
  <c r="N2037" i="3"/>
  <c r="M2037" i="3"/>
  <c r="K2037" i="3"/>
  <c r="I2037" i="3"/>
  <c r="Q2036" i="3"/>
  <c r="P2036" i="3"/>
  <c r="O2036" i="3"/>
  <c r="N2036" i="3"/>
  <c r="M2036" i="3"/>
  <c r="K2036" i="3"/>
  <c r="I2036" i="3"/>
  <c r="L2036" i="3" s="1"/>
  <c r="Q2035" i="3"/>
  <c r="P2035" i="3"/>
  <c r="O2035" i="3"/>
  <c r="N2035" i="3"/>
  <c r="M2035" i="3"/>
  <c r="K2035" i="3"/>
  <c r="I2035" i="3"/>
  <c r="L2035" i="3" s="1"/>
  <c r="Q2034" i="3"/>
  <c r="P2034" i="3"/>
  <c r="O2034" i="3"/>
  <c r="N2034" i="3"/>
  <c r="M2034" i="3"/>
  <c r="K2034" i="3"/>
  <c r="I2034" i="3"/>
  <c r="J2034" i="3" s="1"/>
  <c r="Q2033" i="3"/>
  <c r="P2033" i="3"/>
  <c r="O2033" i="3"/>
  <c r="N2033" i="3"/>
  <c r="M2033" i="3"/>
  <c r="K2033" i="3"/>
  <c r="I2033" i="3"/>
  <c r="Q2032" i="3"/>
  <c r="P2032" i="3"/>
  <c r="O2032" i="3"/>
  <c r="N2032" i="3"/>
  <c r="M2032" i="3"/>
  <c r="K2032" i="3"/>
  <c r="I2032" i="3"/>
  <c r="L2032" i="3" s="1"/>
  <c r="Q2031" i="3"/>
  <c r="P2031" i="3"/>
  <c r="O2031" i="3"/>
  <c r="N2031" i="3"/>
  <c r="M2031" i="3"/>
  <c r="K2031" i="3"/>
  <c r="I2031" i="3"/>
  <c r="Q2030" i="3"/>
  <c r="P2030" i="3"/>
  <c r="O2030" i="3"/>
  <c r="N2030" i="3"/>
  <c r="M2030" i="3"/>
  <c r="K2030" i="3"/>
  <c r="I2030" i="3"/>
  <c r="Q2029" i="3"/>
  <c r="P2029" i="3"/>
  <c r="O2029" i="3"/>
  <c r="N2029" i="3"/>
  <c r="M2029" i="3"/>
  <c r="K2029" i="3"/>
  <c r="I2029" i="3"/>
  <c r="Q2028" i="3"/>
  <c r="P2028" i="3"/>
  <c r="O2028" i="3"/>
  <c r="N2028" i="3"/>
  <c r="M2028" i="3"/>
  <c r="K2028" i="3"/>
  <c r="I2028" i="3"/>
  <c r="L2028" i="3" s="1"/>
  <c r="Q2027" i="3"/>
  <c r="P2027" i="3"/>
  <c r="O2027" i="3"/>
  <c r="N2027" i="3"/>
  <c r="M2027" i="3"/>
  <c r="K2027" i="3"/>
  <c r="I2027" i="3"/>
  <c r="L2027" i="3" s="1"/>
  <c r="Q2026" i="3"/>
  <c r="P2026" i="3"/>
  <c r="O2026" i="3"/>
  <c r="N2026" i="3"/>
  <c r="M2026" i="3"/>
  <c r="K2026" i="3"/>
  <c r="I2026" i="3"/>
  <c r="J2026" i="3" s="1"/>
  <c r="Q2025" i="3"/>
  <c r="P2025" i="3"/>
  <c r="O2025" i="3"/>
  <c r="N2025" i="3"/>
  <c r="M2025" i="3"/>
  <c r="K2025" i="3"/>
  <c r="I2025" i="3"/>
  <c r="Q2024" i="3"/>
  <c r="P2024" i="3"/>
  <c r="O2024" i="3"/>
  <c r="N2024" i="3"/>
  <c r="M2024" i="3"/>
  <c r="K2024" i="3"/>
  <c r="I2024" i="3"/>
  <c r="L2024" i="3" s="1"/>
  <c r="Q2023" i="3"/>
  <c r="P2023" i="3"/>
  <c r="O2023" i="3"/>
  <c r="N2023" i="3"/>
  <c r="M2023" i="3"/>
  <c r="K2023" i="3"/>
  <c r="I2023" i="3"/>
  <c r="Q2022" i="3"/>
  <c r="P2022" i="3"/>
  <c r="O2022" i="3"/>
  <c r="N2022" i="3"/>
  <c r="M2022" i="3"/>
  <c r="K2022" i="3"/>
  <c r="I2022" i="3"/>
  <c r="Q2021" i="3"/>
  <c r="P2021" i="3"/>
  <c r="O2021" i="3"/>
  <c r="N2021" i="3"/>
  <c r="M2021" i="3"/>
  <c r="K2021" i="3"/>
  <c r="I2021" i="3"/>
  <c r="Q2020" i="3"/>
  <c r="P2020" i="3"/>
  <c r="O2020" i="3"/>
  <c r="N2020" i="3"/>
  <c r="M2020" i="3"/>
  <c r="K2020" i="3"/>
  <c r="I2020" i="3"/>
  <c r="L2020" i="3" s="1"/>
  <c r="Q2019" i="3"/>
  <c r="P2019" i="3"/>
  <c r="O2019" i="3"/>
  <c r="N2019" i="3"/>
  <c r="M2019" i="3"/>
  <c r="K2019" i="3"/>
  <c r="I2019" i="3"/>
  <c r="L2019" i="3" s="1"/>
  <c r="Q2018" i="3"/>
  <c r="P2018" i="3"/>
  <c r="O2018" i="3"/>
  <c r="N2018" i="3"/>
  <c r="M2018" i="3"/>
  <c r="K2018" i="3"/>
  <c r="I2018" i="3"/>
  <c r="Q2017" i="3"/>
  <c r="P2017" i="3"/>
  <c r="O2017" i="3"/>
  <c r="N2017" i="3"/>
  <c r="M2017" i="3"/>
  <c r="K2017" i="3"/>
  <c r="I2017" i="3"/>
  <c r="Q2016" i="3"/>
  <c r="P2016" i="3"/>
  <c r="O2016" i="3"/>
  <c r="N2016" i="3"/>
  <c r="M2016" i="3"/>
  <c r="K2016" i="3"/>
  <c r="I2016" i="3"/>
  <c r="L2016" i="3" s="1"/>
  <c r="Q2015" i="3"/>
  <c r="P2015" i="3"/>
  <c r="O2015" i="3"/>
  <c r="N2015" i="3"/>
  <c r="M2015" i="3"/>
  <c r="K2015" i="3"/>
  <c r="I2015" i="3"/>
  <c r="Q2014" i="3"/>
  <c r="P2014" i="3"/>
  <c r="O2014" i="3"/>
  <c r="N2014" i="3"/>
  <c r="M2014" i="3"/>
  <c r="K2014" i="3"/>
  <c r="I2014" i="3"/>
  <c r="Q2013" i="3"/>
  <c r="P2013" i="3"/>
  <c r="O2013" i="3"/>
  <c r="N2013" i="3"/>
  <c r="M2013" i="3"/>
  <c r="K2013" i="3"/>
  <c r="I2013" i="3"/>
  <c r="Q2012" i="3"/>
  <c r="P2012" i="3"/>
  <c r="O2012" i="3"/>
  <c r="N2012" i="3"/>
  <c r="M2012" i="3"/>
  <c r="K2012" i="3"/>
  <c r="I2012" i="3"/>
  <c r="L2012" i="3" s="1"/>
  <c r="Q2011" i="3"/>
  <c r="P2011" i="3"/>
  <c r="O2011" i="3"/>
  <c r="N2011" i="3"/>
  <c r="M2011" i="3"/>
  <c r="K2011" i="3"/>
  <c r="I2011" i="3"/>
  <c r="L2011" i="3" s="1"/>
  <c r="Q2010" i="3"/>
  <c r="P2010" i="3"/>
  <c r="O2010" i="3"/>
  <c r="N2010" i="3"/>
  <c r="M2010" i="3"/>
  <c r="K2010" i="3"/>
  <c r="I2010" i="3"/>
  <c r="J2010" i="3" s="1"/>
  <c r="Q2009" i="3"/>
  <c r="P2009" i="3"/>
  <c r="O2009" i="3"/>
  <c r="N2009" i="3"/>
  <c r="M2009" i="3"/>
  <c r="K2009" i="3"/>
  <c r="I2009" i="3"/>
  <c r="Q2008" i="3"/>
  <c r="P2008" i="3"/>
  <c r="O2008" i="3"/>
  <c r="N2008" i="3"/>
  <c r="M2008" i="3"/>
  <c r="K2008" i="3"/>
  <c r="I2008" i="3"/>
  <c r="L2008" i="3" s="1"/>
  <c r="Q2007" i="3"/>
  <c r="P2007" i="3"/>
  <c r="O2007" i="3"/>
  <c r="N2007" i="3"/>
  <c r="M2007" i="3"/>
  <c r="K2007" i="3"/>
  <c r="I2007" i="3"/>
  <c r="Q2006" i="3"/>
  <c r="P2006" i="3"/>
  <c r="O2006" i="3"/>
  <c r="N2006" i="3"/>
  <c r="M2006" i="3"/>
  <c r="K2006" i="3"/>
  <c r="I2006" i="3"/>
  <c r="Q2005" i="3"/>
  <c r="P2005" i="3"/>
  <c r="O2005" i="3"/>
  <c r="N2005" i="3"/>
  <c r="M2005" i="3"/>
  <c r="K2005" i="3"/>
  <c r="I2005" i="3"/>
  <c r="Q2004" i="3"/>
  <c r="P2004" i="3"/>
  <c r="O2004" i="3"/>
  <c r="N2004" i="3"/>
  <c r="M2004" i="3"/>
  <c r="K2004" i="3"/>
  <c r="I2004" i="3"/>
  <c r="L2004" i="3" s="1"/>
  <c r="Q2003" i="3"/>
  <c r="P2003" i="3"/>
  <c r="O2003" i="3"/>
  <c r="N2003" i="3"/>
  <c r="M2003" i="3"/>
  <c r="K2003" i="3"/>
  <c r="I2003" i="3"/>
  <c r="L2003" i="3" s="1"/>
  <c r="Q2002" i="3"/>
  <c r="P2002" i="3"/>
  <c r="O2002" i="3"/>
  <c r="N2002" i="3"/>
  <c r="M2002" i="3"/>
  <c r="K2002" i="3"/>
  <c r="I2002" i="3"/>
  <c r="J2002" i="3" s="1"/>
  <c r="Q2001" i="3"/>
  <c r="P2001" i="3"/>
  <c r="O2001" i="3"/>
  <c r="N2001" i="3"/>
  <c r="M2001" i="3"/>
  <c r="K2001" i="3"/>
  <c r="I2001" i="3"/>
  <c r="Q2000" i="3"/>
  <c r="P2000" i="3"/>
  <c r="O2000" i="3"/>
  <c r="N2000" i="3"/>
  <c r="M2000" i="3"/>
  <c r="K2000" i="3"/>
  <c r="I2000" i="3"/>
  <c r="L2000" i="3" s="1"/>
  <c r="Q1999" i="3"/>
  <c r="P1999" i="3"/>
  <c r="O1999" i="3"/>
  <c r="N1999" i="3"/>
  <c r="M1999" i="3"/>
  <c r="K1999" i="3"/>
  <c r="I1999" i="3"/>
  <c r="Q1998" i="3"/>
  <c r="P1998" i="3"/>
  <c r="O1998" i="3"/>
  <c r="N1998" i="3"/>
  <c r="M1998" i="3"/>
  <c r="K1998" i="3"/>
  <c r="I1998" i="3"/>
  <c r="Q1997" i="3"/>
  <c r="P1997" i="3"/>
  <c r="O1997" i="3"/>
  <c r="N1997" i="3"/>
  <c r="M1997" i="3"/>
  <c r="K1997" i="3"/>
  <c r="I1997" i="3"/>
  <c r="Q1996" i="3"/>
  <c r="P1996" i="3"/>
  <c r="O1996" i="3"/>
  <c r="N1996" i="3"/>
  <c r="M1996" i="3"/>
  <c r="K1996" i="3"/>
  <c r="I1996" i="3"/>
  <c r="L1996" i="3" s="1"/>
  <c r="Q1995" i="3"/>
  <c r="P1995" i="3"/>
  <c r="O1995" i="3"/>
  <c r="N1995" i="3"/>
  <c r="M1995" i="3"/>
  <c r="K1995" i="3"/>
  <c r="I1995" i="3"/>
  <c r="L1995" i="3" s="1"/>
  <c r="Q1994" i="3"/>
  <c r="P1994" i="3"/>
  <c r="O1994" i="3"/>
  <c r="N1994" i="3"/>
  <c r="M1994" i="3"/>
  <c r="K1994" i="3"/>
  <c r="I1994" i="3"/>
  <c r="J1994" i="3" s="1"/>
  <c r="Q1993" i="3"/>
  <c r="P1993" i="3"/>
  <c r="O1993" i="3"/>
  <c r="N1993" i="3"/>
  <c r="M1993" i="3"/>
  <c r="K1993" i="3"/>
  <c r="I1993" i="3"/>
  <c r="Q1992" i="3"/>
  <c r="P1992" i="3"/>
  <c r="O1992" i="3"/>
  <c r="N1992" i="3"/>
  <c r="M1992" i="3"/>
  <c r="K1992" i="3"/>
  <c r="I1992" i="3"/>
  <c r="L1992" i="3" s="1"/>
  <c r="Q1991" i="3"/>
  <c r="P1991" i="3"/>
  <c r="O1991" i="3"/>
  <c r="N1991" i="3"/>
  <c r="M1991" i="3"/>
  <c r="K1991" i="3"/>
  <c r="I1991" i="3"/>
  <c r="Q1990" i="3"/>
  <c r="P1990" i="3"/>
  <c r="O1990" i="3"/>
  <c r="N1990" i="3"/>
  <c r="M1990" i="3"/>
  <c r="K1990" i="3"/>
  <c r="I1990" i="3"/>
  <c r="Q1989" i="3"/>
  <c r="P1989" i="3"/>
  <c r="O1989" i="3"/>
  <c r="N1989" i="3"/>
  <c r="M1989" i="3"/>
  <c r="K1989" i="3"/>
  <c r="I1989" i="3"/>
  <c r="Q1988" i="3"/>
  <c r="P1988" i="3"/>
  <c r="O1988" i="3"/>
  <c r="N1988" i="3"/>
  <c r="M1988" i="3"/>
  <c r="K1988" i="3"/>
  <c r="I1988" i="3"/>
  <c r="L1988" i="3" s="1"/>
  <c r="Q1987" i="3"/>
  <c r="P1987" i="3"/>
  <c r="O1987" i="3"/>
  <c r="N1987" i="3"/>
  <c r="M1987" i="3"/>
  <c r="K1987" i="3"/>
  <c r="I1987" i="3"/>
  <c r="L1987" i="3" s="1"/>
  <c r="Q1986" i="3"/>
  <c r="P1986" i="3"/>
  <c r="O1986" i="3"/>
  <c r="N1986" i="3"/>
  <c r="M1986" i="3"/>
  <c r="K1986" i="3"/>
  <c r="I1986" i="3"/>
  <c r="J1986" i="3" s="1"/>
  <c r="Q1985" i="3"/>
  <c r="P1985" i="3"/>
  <c r="O1985" i="3"/>
  <c r="N1985" i="3"/>
  <c r="M1985" i="3"/>
  <c r="K1985" i="3"/>
  <c r="I1985" i="3"/>
  <c r="Q1984" i="3"/>
  <c r="P1984" i="3"/>
  <c r="O1984" i="3"/>
  <c r="N1984" i="3"/>
  <c r="M1984" i="3"/>
  <c r="K1984" i="3"/>
  <c r="I1984" i="3"/>
  <c r="L1984" i="3" s="1"/>
  <c r="Q1983" i="3"/>
  <c r="P1983" i="3"/>
  <c r="O1983" i="3"/>
  <c r="N1983" i="3"/>
  <c r="M1983" i="3"/>
  <c r="K1983" i="3"/>
  <c r="I1983" i="3"/>
  <c r="Q1982" i="3"/>
  <c r="P1982" i="3"/>
  <c r="O1982" i="3"/>
  <c r="N1982" i="3"/>
  <c r="M1982" i="3"/>
  <c r="K1982" i="3"/>
  <c r="I1982" i="3"/>
  <c r="Q1981" i="3"/>
  <c r="P1981" i="3"/>
  <c r="O1981" i="3"/>
  <c r="N1981" i="3"/>
  <c r="M1981" i="3"/>
  <c r="K1981" i="3"/>
  <c r="I1981" i="3"/>
  <c r="Q1980" i="3"/>
  <c r="P1980" i="3"/>
  <c r="O1980" i="3"/>
  <c r="N1980" i="3"/>
  <c r="M1980" i="3"/>
  <c r="K1980" i="3"/>
  <c r="I1980" i="3"/>
  <c r="L1980" i="3" s="1"/>
  <c r="Q1979" i="3"/>
  <c r="P1979" i="3"/>
  <c r="O1979" i="3"/>
  <c r="N1979" i="3"/>
  <c r="M1979" i="3"/>
  <c r="K1979" i="3"/>
  <c r="I1979" i="3"/>
  <c r="L1979" i="3" s="1"/>
  <c r="Q1978" i="3"/>
  <c r="P1978" i="3"/>
  <c r="O1978" i="3"/>
  <c r="N1978" i="3"/>
  <c r="M1978" i="3"/>
  <c r="K1978" i="3"/>
  <c r="I1978" i="3"/>
  <c r="J1978" i="3" s="1"/>
  <c r="Q1977" i="3"/>
  <c r="P1977" i="3"/>
  <c r="O1977" i="3"/>
  <c r="N1977" i="3"/>
  <c r="M1977" i="3"/>
  <c r="K1977" i="3"/>
  <c r="I1977" i="3"/>
  <c r="Q1976" i="3"/>
  <c r="P1976" i="3"/>
  <c r="O1976" i="3"/>
  <c r="N1976" i="3"/>
  <c r="M1976" i="3"/>
  <c r="K1976" i="3"/>
  <c r="I1976" i="3"/>
  <c r="L1976" i="3" s="1"/>
  <c r="Q1975" i="3"/>
  <c r="P1975" i="3"/>
  <c r="O1975" i="3"/>
  <c r="N1975" i="3"/>
  <c r="M1975" i="3"/>
  <c r="K1975" i="3"/>
  <c r="I1975" i="3"/>
  <c r="Q1974" i="3"/>
  <c r="P1974" i="3"/>
  <c r="O1974" i="3"/>
  <c r="N1974" i="3"/>
  <c r="M1974" i="3"/>
  <c r="K1974" i="3"/>
  <c r="I1974" i="3"/>
  <c r="Q1973" i="3"/>
  <c r="P1973" i="3"/>
  <c r="O1973" i="3"/>
  <c r="N1973" i="3"/>
  <c r="M1973" i="3"/>
  <c r="K1973" i="3"/>
  <c r="I1973" i="3"/>
  <c r="Q1972" i="3"/>
  <c r="P1972" i="3"/>
  <c r="O1972" i="3"/>
  <c r="N1972" i="3"/>
  <c r="M1972" i="3"/>
  <c r="K1972" i="3"/>
  <c r="I1972" i="3"/>
  <c r="L1972" i="3" s="1"/>
  <c r="Q1971" i="3"/>
  <c r="P1971" i="3"/>
  <c r="O1971" i="3"/>
  <c r="N1971" i="3"/>
  <c r="M1971" i="3"/>
  <c r="K1971" i="3"/>
  <c r="I1971" i="3"/>
  <c r="L1971" i="3" s="1"/>
  <c r="Q1970" i="3"/>
  <c r="P1970" i="3"/>
  <c r="O1970" i="3"/>
  <c r="N1970" i="3"/>
  <c r="M1970" i="3"/>
  <c r="K1970" i="3"/>
  <c r="I1970" i="3"/>
  <c r="J1970" i="3" s="1"/>
  <c r="Q1969" i="3"/>
  <c r="P1969" i="3"/>
  <c r="O1969" i="3"/>
  <c r="N1969" i="3"/>
  <c r="M1969" i="3"/>
  <c r="K1969" i="3"/>
  <c r="I1969" i="3"/>
  <c r="Q1968" i="3"/>
  <c r="P1968" i="3"/>
  <c r="O1968" i="3"/>
  <c r="N1968" i="3"/>
  <c r="M1968" i="3"/>
  <c r="K1968" i="3"/>
  <c r="I1968" i="3"/>
  <c r="L1968" i="3" s="1"/>
  <c r="Q1967" i="3"/>
  <c r="P1967" i="3"/>
  <c r="O1967" i="3"/>
  <c r="N1967" i="3"/>
  <c r="M1967" i="3"/>
  <c r="K1967" i="3"/>
  <c r="I1967" i="3"/>
  <c r="Q1966" i="3"/>
  <c r="P1966" i="3"/>
  <c r="O1966" i="3"/>
  <c r="N1966" i="3"/>
  <c r="M1966" i="3"/>
  <c r="K1966" i="3"/>
  <c r="I1966" i="3"/>
  <c r="Q1965" i="3"/>
  <c r="P1965" i="3"/>
  <c r="O1965" i="3"/>
  <c r="N1965" i="3"/>
  <c r="M1965" i="3"/>
  <c r="K1965" i="3"/>
  <c r="I1965" i="3"/>
  <c r="Q1964" i="3"/>
  <c r="P1964" i="3"/>
  <c r="O1964" i="3"/>
  <c r="N1964" i="3"/>
  <c r="M1964" i="3"/>
  <c r="K1964" i="3"/>
  <c r="I1964" i="3"/>
  <c r="L1964" i="3" s="1"/>
  <c r="Q1963" i="3"/>
  <c r="P1963" i="3"/>
  <c r="O1963" i="3"/>
  <c r="N1963" i="3"/>
  <c r="M1963" i="3"/>
  <c r="K1963" i="3"/>
  <c r="I1963" i="3"/>
  <c r="L1963" i="3" s="1"/>
  <c r="Q1962" i="3"/>
  <c r="P1962" i="3"/>
  <c r="O1962" i="3"/>
  <c r="N1962" i="3"/>
  <c r="M1962" i="3"/>
  <c r="K1962" i="3"/>
  <c r="I1962" i="3"/>
  <c r="J1962" i="3" s="1"/>
  <c r="Q1961" i="3"/>
  <c r="P1961" i="3"/>
  <c r="O1961" i="3"/>
  <c r="N1961" i="3"/>
  <c r="M1961" i="3"/>
  <c r="K1961" i="3"/>
  <c r="I1961" i="3"/>
  <c r="Q1960" i="3"/>
  <c r="P1960" i="3"/>
  <c r="O1960" i="3"/>
  <c r="N1960" i="3"/>
  <c r="M1960" i="3"/>
  <c r="K1960" i="3"/>
  <c r="I1960" i="3"/>
  <c r="L1960" i="3" s="1"/>
  <c r="Q1959" i="3"/>
  <c r="P1959" i="3"/>
  <c r="O1959" i="3"/>
  <c r="N1959" i="3"/>
  <c r="M1959" i="3"/>
  <c r="K1959" i="3"/>
  <c r="I1959" i="3"/>
  <c r="Q1958" i="3"/>
  <c r="P1958" i="3"/>
  <c r="O1958" i="3"/>
  <c r="N1958" i="3"/>
  <c r="M1958" i="3"/>
  <c r="K1958" i="3"/>
  <c r="I1958" i="3"/>
  <c r="Q1957" i="3"/>
  <c r="P1957" i="3"/>
  <c r="O1957" i="3"/>
  <c r="N1957" i="3"/>
  <c r="M1957" i="3"/>
  <c r="K1957" i="3"/>
  <c r="I1957" i="3"/>
  <c r="Q1956" i="3"/>
  <c r="P1956" i="3"/>
  <c r="O1956" i="3"/>
  <c r="N1956" i="3"/>
  <c r="M1956" i="3"/>
  <c r="K1956" i="3"/>
  <c r="I1956" i="3"/>
  <c r="L1956" i="3" s="1"/>
  <c r="Q1955" i="3"/>
  <c r="P1955" i="3"/>
  <c r="O1955" i="3"/>
  <c r="N1955" i="3"/>
  <c r="M1955" i="3"/>
  <c r="K1955" i="3"/>
  <c r="I1955" i="3"/>
  <c r="L1955" i="3" s="1"/>
  <c r="Q1954" i="3"/>
  <c r="P1954" i="3"/>
  <c r="O1954" i="3"/>
  <c r="N1954" i="3"/>
  <c r="M1954" i="3"/>
  <c r="K1954" i="3"/>
  <c r="I1954" i="3"/>
  <c r="Q1953" i="3"/>
  <c r="P1953" i="3"/>
  <c r="O1953" i="3"/>
  <c r="N1953" i="3"/>
  <c r="M1953" i="3"/>
  <c r="K1953" i="3"/>
  <c r="I1953" i="3"/>
  <c r="Q1952" i="3"/>
  <c r="P1952" i="3"/>
  <c r="O1952" i="3"/>
  <c r="N1952" i="3"/>
  <c r="M1952" i="3"/>
  <c r="K1952" i="3"/>
  <c r="I1952" i="3"/>
  <c r="Q1951" i="3"/>
  <c r="P1951" i="3"/>
  <c r="O1951" i="3"/>
  <c r="N1951" i="3"/>
  <c r="M1951" i="3"/>
  <c r="K1951" i="3"/>
  <c r="I1951" i="3"/>
  <c r="Q1950" i="3"/>
  <c r="P1950" i="3"/>
  <c r="O1950" i="3"/>
  <c r="N1950" i="3"/>
  <c r="M1950" i="3"/>
  <c r="K1950" i="3"/>
  <c r="I1950" i="3"/>
  <c r="Q1949" i="3"/>
  <c r="P1949" i="3"/>
  <c r="O1949" i="3"/>
  <c r="N1949" i="3"/>
  <c r="M1949" i="3"/>
  <c r="K1949" i="3"/>
  <c r="I1949" i="3"/>
  <c r="J1949" i="3" s="1"/>
  <c r="Q1948" i="3"/>
  <c r="P1948" i="3"/>
  <c r="O1948" i="3"/>
  <c r="N1948" i="3"/>
  <c r="M1948" i="3"/>
  <c r="K1948" i="3"/>
  <c r="I1948" i="3"/>
  <c r="L1948" i="3" s="1"/>
  <c r="Q1947" i="3"/>
  <c r="P1947" i="3"/>
  <c r="O1947" i="3"/>
  <c r="N1947" i="3"/>
  <c r="M1947" i="3"/>
  <c r="K1947" i="3"/>
  <c r="I1947" i="3"/>
  <c r="L1947" i="3" s="1"/>
  <c r="Q1946" i="3"/>
  <c r="P1946" i="3"/>
  <c r="O1946" i="3"/>
  <c r="N1946" i="3"/>
  <c r="M1946" i="3"/>
  <c r="K1946" i="3"/>
  <c r="I1946" i="3"/>
  <c r="J1946" i="3" s="1"/>
  <c r="Q1945" i="3"/>
  <c r="P1945" i="3"/>
  <c r="O1945" i="3"/>
  <c r="N1945" i="3"/>
  <c r="M1945" i="3"/>
  <c r="K1945" i="3"/>
  <c r="I1945" i="3"/>
  <c r="Q1944" i="3"/>
  <c r="P1944" i="3"/>
  <c r="O1944" i="3"/>
  <c r="N1944" i="3"/>
  <c r="M1944" i="3"/>
  <c r="K1944" i="3"/>
  <c r="I1944" i="3"/>
  <c r="Q1943" i="3"/>
  <c r="P1943" i="3"/>
  <c r="O1943" i="3"/>
  <c r="N1943" i="3"/>
  <c r="M1943" i="3"/>
  <c r="K1943" i="3"/>
  <c r="I1943" i="3"/>
  <c r="Q1942" i="3"/>
  <c r="P1942" i="3"/>
  <c r="O1942" i="3"/>
  <c r="N1942" i="3"/>
  <c r="M1942" i="3"/>
  <c r="K1942" i="3"/>
  <c r="I1942" i="3"/>
  <c r="Q1941" i="3"/>
  <c r="P1941" i="3"/>
  <c r="O1941" i="3"/>
  <c r="N1941" i="3"/>
  <c r="M1941" i="3"/>
  <c r="K1941" i="3"/>
  <c r="I1941" i="3"/>
  <c r="Q1940" i="3"/>
  <c r="P1940" i="3"/>
  <c r="O1940" i="3"/>
  <c r="N1940" i="3"/>
  <c r="M1940" i="3"/>
  <c r="K1940" i="3"/>
  <c r="I1940" i="3"/>
  <c r="Q1939" i="3"/>
  <c r="P1939" i="3"/>
  <c r="O1939" i="3"/>
  <c r="N1939" i="3"/>
  <c r="M1939" i="3"/>
  <c r="K1939" i="3"/>
  <c r="I1939" i="3"/>
  <c r="L1939" i="3" s="1"/>
  <c r="Q1938" i="3"/>
  <c r="P1938" i="3"/>
  <c r="O1938" i="3"/>
  <c r="N1938" i="3"/>
  <c r="M1938" i="3"/>
  <c r="K1938" i="3"/>
  <c r="I1938" i="3"/>
  <c r="Q1937" i="3"/>
  <c r="P1937" i="3"/>
  <c r="O1937" i="3"/>
  <c r="N1937" i="3"/>
  <c r="M1937" i="3"/>
  <c r="K1937" i="3"/>
  <c r="I1937" i="3"/>
  <c r="L1937" i="3" s="1"/>
  <c r="Q1936" i="3"/>
  <c r="P1936" i="3"/>
  <c r="O1936" i="3"/>
  <c r="N1936" i="3"/>
  <c r="M1936" i="3"/>
  <c r="K1936" i="3"/>
  <c r="I1936" i="3"/>
  <c r="Q1935" i="3"/>
  <c r="P1935" i="3"/>
  <c r="O1935" i="3"/>
  <c r="N1935" i="3"/>
  <c r="M1935" i="3"/>
  <c r="K1935" i="3"/>
  <c r="I1935" i="3"/>
  <c r="L1935" i="3" s="1"/>
  <c r="Q1934" i="3"/>
  <c r="P1934" i="3"/>
  <c r="O1934" i="3"/>
  <c r="N1934" i="3"/>
  <c r="M1934" i="3"/>
  <c r="K1934" i="3"/>
  <c r="I1934" i="3"/>
  <c r="L1934" i="3" s="1"/>
  <c r="Q1933" i="3"/>
  <c r="P1933" i="3"/>
  <c r="O1933" i="3"/>
  <c r="N1933" i="3"/>
  <c r="M1933" i="3"/>
  <c r="K1933" i="3"/>
  <c r="I1933" i="3"/>
  <c r="Q1932" i="3"/>
  <c r="P1932" i="3"/>
  <c r="O1932" i="3"/>
  <c r="N1932" i="3"/>
  <c r="M1932" i="3"/>
  <c r="K1932" i="3"/>
  <c r="I1932" i="3"/>
  <c r="L1932" i="3" s="1"/>
  <c r="Q1931" i="3"/>
  <c r="P1931" i="3"/>
  <c r="O1931" i="3"/>
  <c r="N1931" i="3"/>
  <c r="M1931" i="3"/>
  <c r="K1931" i="3"/>
  <c r="I1931" i="3"/>
  <c r="L1931" i="3" s="1"/>
  <c r="Q1930" i="3"/>
  <c r="P1930" i="3"/>
  <c r="O1930" i="3"/>
  <c r="N1930" i="3"/>
  <c r="M1930" i="3"/>
  <c r="K1930" i="3"/>
  <c r="I1930" i="3"/>
  <c r="L1930" i="3" s="1"/>
  <c r="Q1929" i="3"/>
  <c r="P1929" i="3"/>
  <c r="O1929" i="3"/>
  <c r="N1929" i="3"/>
  <c r="M1929" i="3"/>
  <c r="K1929" i="3"/>
  <c r="I1929" i="3"/>
  <c r="L1929" i="3" s="1"/>
  <c r="Q1928" i="3"/>
  <c r="P1928" i="3"/>
  <c r="O1928" i="3"/>
  <c r="N1928" i="3"/>
  <c r="M1928" i="3"/>
  <c r="K1928" i="3"/>
  <c r="I1928" i="3"/>
  <c r="Q1927" i="3"/>
  <c r="P1927" i="3"/>
  <c r="O1927" i="3"/>
  <c r="N1927" i="3"/>
  <c r="M1927" i="3"/>
  <c r="K1927" i="3"/>
  <c r="I1927" i="3"/>
  <c r="L1927" i="3" s="1"/>
  <c r="Q1926" i="3"/>
  <c r="P1926" i="3"/>
  <c r="O1926" i="3"/>
  <c r="N1926" i="3"/>
  <c r="M1926" i="3"/>
  <c r="K1926" i="3"/>
  <c r="I1926" i="3"/>
  <c r="L1926" i="3" s="1"/>
  <c r="Q1925" i="3"/>
  <c r="P1925" i="3"/>
  <c r="O1925" i="3"/>
  <c r="N1925" i="3"/>
  <c r="M1925" i="3"/>
  <c r="K1925" i="3"/>
  <c r="I1925" i="3"/>
  <c r="J1925" i="3" s="1"/>
  <c r="Q1924" i="3"/>
  <c r="P1924" i="3"/>
  <c r="O1924" i="3"/>
  <c r="N1924" i="3"/>
  <c r="M1924" i="3"/>
  <c r="K1924" i="3"/>
  <c r="I1924" i="3"/>
  <c r="L1924" i="3" s="1"/>
  <c r="Q1923" i="3"/>
  <c r="P1923" i="3"/>
  <c r="O1923" i="3"/>
  <c r="N1923" i="3"/>
  <c r="M1923" i="3"/>
  <c r="K1923" i="3"/>
  <c r="I1923" i="3"/>
  <c r="L1923" i="3" s="1"/>
  <c r="Q1922" i="3"/>
  <c r="P1922" i="3"/>
  <c r="O1922" i="3"/>
  <c r="N1922" i="3"/>
  <c r="M1922" i="3"/>
  <c r="K1922" i="3"/>
  <c r="I1922" i="3"/>
  <c r="L1922" i="3" s="1"/>
  <c r="Q1921" i="3"/>
  <c r="P1921" i="3"/>
  <c r="O1921" i="3"/>
  <c r="N1921" i="3"/>
  <c r="M1921" i="3"/>
  <c r="K1921" i="3"/>
  <c r="I1921" i="3"/>
  <c r="L1921" i="3" s="1"/>
  <c r="Q1920" i="3"/>
  <c r="P1920" i="3"/>
  <c r="O1920" i="3"/>
  <c r="N1920" i="3"/>
  <c r="M1920" i="3"/>
  <c r="K1920" i="3"/>
  <c r="I1920" i="3"/>
  <c r="Q1919" i="3"/>
  <c r="P1919" i="3"/>
  <c r="O1919" i="3"/>
  <c r="N1919" i="3"/>
  <c r="M1919" i="3"/>
  <c r="K1919" i="3"/>
  <c r="I1919" i="3"/>
  <c r="L1919" i="3" s="1"/>
  <c r="Q1918" i="3"/>
  <c r="P1918" i="3"/>
  <c r="O1918" i="3"/>
  <c r="N1918" i="3"/>
  <c r="M1918" i="3"/>
  <c r="K1918" i="3"/>
  <c r="I1918" i="3"/>
  <c r="L1918" i="3" s="1"/>
  <c r="Q1917" i="3"/>
  <c r="P1917" i="3"/>
  <c r="O1917" i="3"/>
  <c r="N1917" i="3"/>
  <c r="M1917" i="3"/>
  <c r="K1917" i="3"/>
  <c r="I1917" i="3"/>
  <c r="J1917" i="3" s="1"/>
  <c r="Q1916" i="3"/>
  <c r="P1916" i="3"/>
  <c r="O1916" i="3"/>
  <c r="N1916" i="3"/>
  <c r="M1916" i="3"/>
  <c r="K1916" i="3"/>
  <c r="I1916" i="3"/>
  <c r="L1916" i="3" s="1"/>
  <c r="Q1915" i="3"/>
  <c r="P1915" i="3"/>
  <c r="O1915" i="3"/>
  <c r="N1915" i="3"/>
  <c r="M1915" i="3"/>
  <c r="K1915" i="3"/>
  <c r="I1915" i="3"/>
  <c r="L1915" i="3" s="1"/>
  <c r="Q1914" i="3"/>
  <c r="P1914" i="3"/>
  <c r="O1914" i="3"/>
  <c r="N1914" i="3"/>
  <c r="M1914" i="3"/>
  <c r="K1914" i="3"/>
  <c r="I1914" i="3"/>
  <c r="L1914" i="3" s="1"/>
  <c r="Q1913" i="3"/>
  <c r="P1913" i="3"/>
  <c r="O1913" i="3"/>
  <c r="N1913" i="3"/>
  <c r="M1913" i="3"/>
  <c r="K1913" i="3"/>
  <c r="I1913" i="3"/>
  <c r="L1913" i="3" s="1"/>
  <c r="Q1912" i="3"/>
  <c r="P1912" i="3"/>
  <c r="O1912" i="3"/>
  <c r="N1912" i="3"/>
  <c r="M1912" i="3"/>
  <c r="K1912" i="3"/>
  <c r="I1912" i="3"/>
  <c r="Q1911" i="3"/>
  <c r="P1911" i="3"/>
  <c r="O1911" i="3"/>
  <c r="N1911" i="3"/>
  <c r="M1911" i="3"/>
  <c r="K1911" i="3"/>
  <c r="I1911" i="3"/>
  <c r="L1911" i="3" s="1"/>
  <c r="Q1910" i="3"/>
  <c r="P1910" i="3"/>
  <c r="O1910" i="3"/>
  <c r="N1910" i="3"/>
  <c r="M1910" i="3"/>
  <c r="K1910" i="3"/>
  <c r="I1910" i="3"/>
  <c r="L1910" i="3" s="1"/>
  <c r="Q1909" i="3"/>
  <c r="P1909" i="3"/>
  <c r="O1909" i="3"/>
  <c r="N1909" i="3"/>
  <c r="M1909" i="3"/>
  <c r="K1909" i="3"/>
  <c r="I1909" i="3"/>
  <c r="J1909" i="3" s="1"/>
  <c r="Q1908" i="3"/>
  <c r="P1908" i="3"/>
  <c r="O1908" i="3"/>
  <c r="N1908" i="3"/>
  <c r="M1908" i="3"/>
  <c r="K1908" i="3"/>
  <c r="I1908" i="3"/>
  <c r="L1908" i="3" s="1"/>
  <c r="Q1907" i="3"/>
  <c r="P1907" i="3"/>
  <c r="O1907" i="3"/>
  <c r="N1907" i="3"/>
  <c r="M1907" i="3"/>
  <c r="K1907" i="3"/>
  <c r="I1907" i="3"/>
  <c r="L1907" i="3" s="1"/>
  <c r="Q1906" i="3"/>
  <c r="P1906" i="3"/>
  <c r="O1906" i="3"/>
  <c r="N1906" i="3"/>
  <c r="M1906" i="3"/>
  <c r="K1906" i="3"/>
  <c r="I1906" i="3"/>
  <c r="L1906" i="3" s="1"/>
  <c r="Q1905" i="3"/>
  <c r="P1905" i="3"/>
  <c r="O1905" i="3"/>
  <c r="N1905" i="3"/>
  <c r="M1905" i="3"/>
  <c r="K1905" i="3"/>
  <c r="I1905" i="3"/>
  <c r="J1905" i="3" s="1"/>
  <c r="Q1904" i="3"/>
  <c r="P1904" i="3"/>
  <c r="O1904" i="3"/>
  <c r="N1904" i="3"/>
  <c r="M1904" i="3"/>
  <c r="K1904" i="3"/>
  <c r="I1904" i="3"/>
  <c r="Q1903" i="3"/>
  <c r="P1903" i="3"/>
  <c r="O1903" i="3"/>
  <c r="N1903" i="3"/>
  <c r="M1903" i="3"/>
  <c r="K1903" i="3"/>
  <c r="I1903" i="3"/>
  <c r="J1903" i="3" s="1"/>
  <c r="Q1902" i="3"/>
  <c r="P1902" i="3"/>
  <c r="O1902" i="3"/>
  <c r="N1902" i="3"/>
  <c r="M1902" i="3"/>
  <c r="K1902" i="3"/>
  <c r="I1902" i="3"/>
  <c r="L1902" i="3" s="1"/>
  <c r="Q1901" i="3"/>
  <c r="P1901" i="3"/>
  <c r="O1901" i="3"/>
  <c r="N1901" i="3"/>
  <c r="M1901" i="3"/>
  <c r="K1901" i="3"/>
  <c r="I1901" i="3"/>
  <c r="J1901" i="3" s="1"/>
  <c r="Q1900" i="3"/>
  <c r="P1900" i="3"/>
  <c r="O1900" i="3"/>
  <c r="N1900" i="3"/>
  <c r="M1900" i="3"/>
  <c r="K1900" i="3"/>
  <c r="I1900" i="3"/>
  <c r="J1900" i="3" s="1"/>
  <c r="Q1899" i="3"/>
  <c r="P1899" i="3"/>
  <c r="O1899" i="3"/>
  <c r="N1899" i="3"/>
  <c r="M1899" i="3"/>
  <c r="K1899" i="3"/>
  <c r="I1899" i="3"/>
  <c r="L1899" i="3" s="1"/>
  <c r="Q1898" i="3"/>
  <c r="P1898" i="3"/>
  <c r="O1898" i="3"/>
  <c r="N1898" i="3"/>
  <c r="M1898" i="3"/>
  <c r="K1898" i="3"/>
  <c r="I1898" i="3"/>
  <c r="J1898" i="3" s="1"/>
  <c r="Q1897" i="3"/>
  <c r="P1897" i="3"/>
  <c r="O1897" i="3"/>
  <c r="N1897" i="3"/>
  <c r="M1897" i="3"/>
  <c r="K1897" i="3"/>
  <c r="I1897" i="3"/>
  <c r="J1897" i="3" s="1"/>
  <c r="Q1896" i="3"/>
  <c r="P1896" i="3"/>
  <c r="O1896" i="3"/>
  <c r="N1896" i="3"/>
  <c r="M1896" i="3"/>
  <c r="K1896" i="3"/>
  <c r="I1896" i="3"/>
  <c r="Q1895" i="3"/>
  <c r="P1895" i="3"/>
  <c r="O1895" i="3"/>
  <c r="N1895" i="3"/>
  <c r="M1895" i="3"/>
  <c r="L1895" i="3"/>
  <c r="K1895" i="3"/>
  <c r="I1895" i="3"/>
  <c r="J1895" i="3" s="1"/>
  <c r="Q1894" i="3"/>
  <c r="P1894" i="3"/>
  <c r="O1894" i="3"/>
  <c r="N1894" i="3"/>
  <c r="M1894" i="3"/>
  <c r="K1894" i="3"/>
  <c r="I1894" i="3"/>
  <c r="L1894" i="3" s="1"/>
  <c r="Q1893" i="3"/>
  <c r="P1893" i="3"/>
  <c r="O1893" i="3"/>
  <c r="N1893" i="3"/>
  <c r="M1893" i="3"/>
  <c r="K1893" i="3"/>
  <c r="I1893" i="3"/>
  <c r="Q1892" i="3"/>
  <c r="P1892" i="3"/>
  <c r="O1892" i="3"/>
  <c r="N1892" i="3"/>
  <c r="M1892" i="3"/>
  <c r="K1892" i="3"/>
  <c r="I1892" i="3"/>
  <c r="J1892" i="3" s="1"/>
  <c r="Q1891" i="3"/>
  <c r="P1891" i="3"/>
  <c r="O1891" i="3"/>
  <c r="N1891" i="3"/>
  <c r="M1891" i="3"/>
  <c r="K1891" i="3"/>
  <c r="I1891" i="3"/>
  <c r="L1891" i="3" s="1"/>
  <c r="Q1890" i="3"/>
  <c r="P1890" i="3"/>
  <c r="O1890" i="3"/>
  <c r="N1890" i="3"/>
  <c r="M1890" i="3"/>
  <c r="K1890" i="3"/>
  <c r="I1890" i="3"/>
  <c r="J1890" i="3" s="1"/>
  <c r="Q1889" i="3"/>
  <c r="P1889" i="3"/>
  <c r="O1889" i="3"/>
  <c r="N1889" i="3"/>
  <c r="M1889" i="3"/>
  <c r="K1889" i="3"/>
  <c r="I1889" i="3"/>
  <c r="L1889" i="3" s="1"/>
  <c r="Q1888" i="3"/>
  <c r="P1888" i="3"/>
  <c r="O1888" i="3"/>
  <c r="N1888" i="3"/>
  <c r="M1888" i="3"/>
  <c r="K1888" i="3"/>
  <c r="I1888" i="3"/>
  <c r="Q1887" i="3"/>
  <c r="P1887" i="3"/>
  <c r="O1887" i="3"/>
  <c r="N1887" i="3"/>
  <c r="M1887" i="3"/>
  <c r="K1887" i="3"/>
  <c r="I1887" i="3"/>
  <c r="L1887" i="3" s="1"/>
  <c r="Q1886" i="3"/>
  <c r="P1886" i="3"/>
  <c r="O1886" i="3"/>
  <c r="N1886" i="3"/>
  <c r="M1886" i="3"/>
  <c r="K1886" i="3"/>
  <c r="I1886" i="3"/>
  <c r="L1886" i="3" s="1"/>
  <c r="Q1885" i="3"/>
  <c r="P1885" i="3"/>
  <c r="O1885" i="3"/>
  <c r="N1885" i="3"/>
  <c r="M1885" i="3"/>
  <c r="K1885" i="3"/>
  <c r="I1885" i="3"/>
  <c r="J1885" i="3" s="1"/>
  <c r="Q1884" i="3"/>
  <c r="P1884" i="3"/>
  <c r="O1884" i="3"/>
  <c r="N1884" i="3"/>
  <c r="M1884" i="3"/>
  <c r="K1884" i="3"/>
  <c r="I1884" i="3"/>
  <c r="L1884" i="3" s="1"/>
  <c r="Q1883" i="3"/>
  <c r="P1883" i="3"/>
  <c r="O1883" i="3"/>
  <c r="N1883" i="3"/>
  <c r="M1883" i="3"/>
  <c r="K1883" i="3"/>
  <c r="I1883" i="3"/>
  <c r="L1883" i="3" s="1"/>
  <c r="Q1882" i="3"/>
  <c r="P1882" i="3"/>
  <c r="O1882" i="3"/>
  <c r="N1882" i="3"/>
  <c r="M1882" i="3"/>
  <c r="K1882" i="3"/>
  <c r="I1882" i="3"/>
  <c r="L1882" i="3" s="1"/>
  <c r="Q1881" i="3"/>
  <c r="P1881" i="3"/>
  <c r="O1881" i="3"/>
  <c r="N1881" i="3"/>
  <c r="M1881" i="3"/>
  <c r="K1881" i="3"/>
  <c r="I1881" i="3"/>
  <c r="L1881" i="3" s="1"/>
  <c r="Q1880" i="3"/>
  <c r="P1880" i="3"/>
  <c r="O1880" i="3"/>
  <c r="N1880" i="3"/>
  <c r="M1880" i="3"/>
  <c r="K1880" i="3"/>
  <c r="I1880" i="3"/>
  <c r="Q1879" i="3"/>
  <c r="P1879" i="3"/>
  <c r="O1879" i="3"/>
  <c r="N1879" i="3"/>
  <c r="M1879" i="3"/>
  <c r="K1879" i="3"/>
  <c r="I1879" i="3"/>
  <c r="L1879" i="3" s="1"/>
  <c r="Q1878" i="3"/>
  <c r="P1878" i="3"/>
  <c r="O1878" i="3"/>
  <c r="N1878" i="3"/>
  <c r="M1878" i="3"/>
  <c r="K1878" i="3"/>
  <c r="I1878" i="3"/>
  <c r="L1878" i="3" s="1"/>
  <c r="Q1877" i="3"/>
  <c r="P1877" i="3"/>
  <c r="O1877" i="3"/>
  <c r="N1877" i="3"/>
  <c r="M1877" i="3"/>
  <c r="K1877" i="3"/>
  <c r="I1877" i="3"/>
  <c r="J1877" i="3" s="1"/>
  <c r="Q1876" i="3"/>
  <c r="P1876" i="3"/>
  <c r="O1876" i="3"/>
  <c r="N1876" i="3"/>
  <c r="M1876" i="3"/>
  <c r="K1876" i="3"/>
  <c r="I1876" i="3"/>
  <c r="L1876" i="3" s="1"/>
  <c r="Q1875" i="3"/>
  <c r="P1875" i="3"/>
  <c r="O1875" i="3"/>
  <c r="N1875" i="3"/>
  <c r="M1875" i="3"/>
  <c r="K1875" i="3"/>
  <c r="I1875" i="3"/>
  <c r="L1875" i="3" s="1"/>
  <c r="Q1874" i="3"/>
  <c r="P1874" i="3"/>
  <c r="O1874" i="3"/>
  <c r="N1874" i="3"/>
  <c r="M1874" i="3"/>
  <c r="K1874" i="3"/>
  <c r="I1874" i="3"/>
  <c r="L1874" i="3" s="1"/>
  <c r="Q1873" i="3"/>
  <c r="P1873" i="3"/>
  <c r="O1873" i="3"/>
  <c r="N1873" i="3"/>
  <c r="M1873" i="3"/>
  <c r="K1873" i="3"/>
  <c r="I1873" i="3"/>
  <c r="L1873" i="3" s="1"/>
  <c r="Q1872" i="3"/>
  <c r="P1872" i="3"/>
  <c r="O1872" i="3"/>
  <c r="N1872" i="3"/>
  <c r="M1872" i="3"/>
  <c r="K1872" i="3"/>
  <c r="I1872" i="3"/>
  <c r="Q1871" i="3"/>
  <c r="P1871" i="3"/>
  <c r="O1871" i="3"/>
  <c r="N1871" i="3"/>
  <c r="M1871" i="3"/>
  <c r="K1871" i="3"/>
  <c r="I1871" i="3"/>
  <c r="L1871" i="3" s="1"/>
  <c r="Q1870" i="3"/>
  <c r="P1870" i="3"/>
  <c r="O1870" i="3"/>
  <c r="N1870" i="3"/>
  <c r="M1870" i="3"/>
  <c r="K1870" i="3"/>
  <c r="I1870" i="3"/>
  <c r="L1870" i="3" s="1"/>
  <c r="Q1869" i="3"/>
  <c r="P1869" i="3"/>
  <c r="O1869" i="3"/>
  <c r="N1869" i="3"/>
  <c r="M1869" i="3"/>
  <c r="K1869" i="3"/>
  <c r="I1869" i="3"/>
  <c r="J1869" i="3" s="1"/>
  <c r="Q1868" i="3"/>
  <c r="P1868" i="3"/>
  <c r="O1868" i="3"/>
  <c r="N1868" i="3"/>
  <c r="M1868" i="3"/>
  <c r="K1868" i="3"/>
  <c r="I1868" i="3"/>
  <c r="L1868" i="3" s="1"/>
  <c r="Q1867" i="3"/>
  <c r="P1867" i="3"/>
  <c r="O1867" i="3"/>
  <c r="N1867" i="3"/>
  <c r="M1867" i="3"/>
  <c r="K1867" i="3"/>
  <c r="I1867" i="3"/>
  <c r="L1867" i="3" s="1"/>
  <c r="Q1866" i="3"/>
  <c r="P1866" i="3"/>
  <c r="O1866" i="3"/>
  <c r="N1866" i="3"/>
  <c r="M1866" i="3"/>
  <c r="K1866" i="3"/>
  <c r="I1866" i="3"/>
  <c r="L1866" i="3" s="1"/>
  <c r="Q1865" i="3"/>
  <c r="P1865" i="3"/>
  <c r="O1865" i="3"/>
  <c r="N1865" i="3"/>
  <c r="M1865" i="3"/>
  <c r="K1865" i="3"/>
  <c r="I1865" i="3"/>
  <c r="L1865" i="3" s="1"/>
  <c r="Q1864" i="3"/>
  <c r="P1864" i="3"/>
  <c r="O1864" i="3"/>
  <c r="N1864" i="3"/>
  <c r="M1864" i="3"/>
  <c r="K1864" i="3"/>
  <c r="I1864" i="3"/>
  <c r="Q1863" i="3"/>
  <c r="P1863" i="3"/>
  <c r="O1863" i="3"/>
  <c r="N1863" i="3"/>
  <c r="M1863" i="3"/>
  <c r="K1863" i="3"/>
  <c r="I1863" i="3"/>
  <c r="L1863" i="3" s="1"/>
  <c r="Q1862" i="3"/>
  <c r="P1862" i="3"/>
  <c r="O1862" i="3"/>
  <c r="N1862" i="3"/>
  <c r="M1862" i="3"/>
  <c r="K1862" i="3"/>
  <c r="I1862" i="3"/>
  <c r="L1862" i="3" s="1"/>
  <c r="Q1861" i="3"/>
  <c r="P1861" i="3"/>
  <c r="O1861" i="3"/>
  <c r="N1861" i="3"/>
  <c r="M1861" i="3"/>
  <c r="K1861" i="3"/>
  <c r="I1861" i="3"/>
  <c r="J1861" i="3" s="1"/>
  <c r="Q1860" i="3"/>
  <c r="P1860" i="3"/>
  <c r="O1860" i="3"/>
  <c r="N1860" i="3"/>
  <c r="M1860" i="3"/>
  <c r="K1860" i="3"/>
  <c r="I1860" i="3"/>
  <c r="L1860" i="3" s="1"/>
  <c r="Q1859" i="3"/>
  <c r="P1859" i="3"/>
  <c r="O1859" i="3"/>
  <c r="N1859" i="3"/>
  <c r="M1859" i="3"/>
  <c r="K1859" i="3"/>
  <c r="I1859" i="3"/>
  <c r="L1859" i="3" s="1"/>
  <c r="Q1858" i="3"/>
  <c r="P1858" i="3"/>
  <c r="O1858" i="3"/>
  <c r="N1858" i="3"/>
  <c r="M1858" i="3"/>
  <c r="K1858" i="3"/>
  <c r="I1858" i="3"/>
  <c r="J1858" i="3" s="1"/>
  <c r="Q1857" i="3"/>
  <c r="P1857" i="3"/>
  <c r="O1857" i="3"/>
  <c r="N1857" i="3"/>
  <c r="M1857" i="3"/>
  <c r="K1857" i="3"/>
  <c r="I1857" i="3"/>
  <c r="L1857" i="3" s="1"/>
  <c r="Q1856" i="3"/>
  <c r="P1856" i="3"/>
  <c r="O1856" i="3"/>
  <c r="N1856" i="3"/>
  <c r="M1856" i="3"/>
  <c r="K1856" i="3"/>
  <c r="I1856" i="3"/>
  <c r="Q1855" i="3"/>
  <c r="P1855" i="3"/>
  <c r="O1855" i="3"/>
  <c r="N1855" i="3"/>
  <c r="M1855" i="3"/>
  <c r="K1855" i="3"/>
  <c r="I1855" i="3"/>
  <c r="L1855" i="3" s="1"/>
  <c r="Q1854" i="3"/>
  <c r="P1854" i="3"/>
  <c r="O1854" i="3"/>
  <c r="N1854" i="3"/>
  <c r="M1854" i="3"/>
  <c r="K1854" i="3"/>
  <c r="I1854" i="3"/>
  <c r="L1854" i="3" s="1"/>
  <c r="Q1853" i="3"/>
  <c r="P1853" i="3"/>
  <c r="O1853" i="3"/>
  <c r="N1853" i="3"/>
  <c r="M1853" i="3"/>
  <c r="K1853" i="3"/>
  <c r="I1853" i="3"/>
  <c r="J1853" i="3" s="1"/>
  <c r="Q1852" i="3"/>
  <c r="P1852" i="3"/>
  <c r="O1852" i="3"/>
  <c r="N1852" i="3"/>
  <c r="M1852" i="3"/>
  <c r="K1852" i="3"/>
  <c r="I1852" i="3"/>
  <c r="L1852" i="3" s="1"/>
  <c r="Q1851" i="3"/>
  <c r="P1851" i="3"/>
  <c r="O1851" i="3"/>
  <c r="N1851" i="3"/>
  <c r="M1851" i="3"/>
  <c r="K1851" i="3"/>
  <c r="I1851" i="3"/>
  <c r="L1851" i="3" s="1"/>
  <c r="Q1850" i="3"/>
  <c r="P1850" i="3"/>
  <c r="O1850" i="3"/>
  <c r="N1850" i="3"/>
  <c r="M1850" i="3"/>
  <c r="K1850" i="3"/>
  <c r="I1850" i="3"/>
  <c r="L1850" i="3" s="1"/>
  <c r="Q1849" i="3"/>
  <c r="P1849" i="3"/>
  <c r="O1849" i="3"/>
  <c r="N1849" i="3"/>
  <c r="M1849" i="3"/>
  <c r="K1849" i="3"/>
  <c r="I1849" i="3"/>
  <c r="L1849" i="3" s="1"/>
  <c r="Q1848" i="3"/>
  <c r="P1848" i="3"/>
  <c r="O1848" i="3"/>
  <c r="N1848" i="3"/>
  <c r="M1848" i="3"/>
  <c r="K1848" i="3"/>
  <c r="I1848" i="3"/>
  <c r="Q1847" i="3"/>
  <c r="P1847" i="3"/>
  <c r="O1847" i="3"/>
  <c r="N1847" i="3"/>
  <c r="M1847" i="3"/>
  <c r="K1847" i="3"/>
  <c r="I1847" i="3"/>
  <c r="L1847" i="3" s="1"/>
  <c r="Q1846" i="3"/>
  <c r="P1846" i="3"/>
  <c r="O1846" i="3"/>
  <c r="N1846" i="3"/>
  <c r="M1846" i="3"/>
  <c r="K1846" i="3"/>
  <c r="I1846" i="3"/>
  <c r="L1846" i="3" s="1"/>
  <c r="Q1845" i="3"/>
  <c r="P1845" i="3"/>
  <c r="O1845" i="3"/>
  <c r="N1845" i="3"/>
  <c r="M1845" i="3"/>
  <c r="K1845" i="3"/>
  <c r="I1845" i="3"/>
  <c r="J1845" i="3" s="1"/>
  <c r="Q1844" i="3"/>
  <c r="P1844" i="3"/>
  <c r="O1844" i="3"/>
  <c r="N1844" i="3"/>
  <c r="M1844" i="3"/>
  <c r="K1844" i="3"/>
  <c r="I1844" i="3"/>
  <c r="L1844" i="3" s="1"/>
  <c r="Q1843" i="3"/>
  <c r="P1843" i="3"/>
  <c r="O1843" i="3"/>
  <c r="N1843" i="3"/>
  <c r="M1843" i="3"/>
  <c r="K1843" i="3"/>
  <c r="I1843" i="3"/>
  <c r="L1843" i="3" s="1"/>
  <c r="Q1842" i="3"/>
  <c r="P1842" i="3"/>
  <c r="O1842" i="3"/>
  <c r="N1842" i="3"/>
  <c r="M1842" i="3"/>
  <c r="K1842" i="3"/>
  <c r="I1842" i="3"/>
  <c r="L1842" i="3" s="1"/>
  <c r="Q1841" i="3"/>
  <c r="P1841" i="3"/>
  <c r="O1841" i="3"/>
  <c r="N1841" i="3"/>
  <c r="M1841" i="3"/>
  <c r="K1841" i="3"/>
  <c r="I1841" i="3"/>
  <c r="L1841" i="3" s="1"/>
  <c r="Q1840" i="3"/>
  <c r="P1840" i="3"/>
  <c r="O1840" i="3"/>
  <c r="N1840" i="3"/>
  <c r="M1840" i="3"/>
  <c r="K1840" i="3"/>
  <c r="I1840" i="3"/>
  <c r="Q1839" i="3"/>
  <c r="P1839" i="3"/>
  <c r="O1839" i="3"/>
  <c r="N1839" i="3"/>
  <c r="M1839" i="3"/>
  <c r="K1839" i="3"/>
  <c r="I1839" i="3"/>
  <c r="L1839" i="3" s="1"/>
  <c r="Q1838" i="3"/>
  <c r="P1838" i="3"/>
  <c r="O1838" i="3"/>
  <c r="N1838" i="3"/>
  <c r="M1838" i="3"/>
  <c r="K1838" i="3"/>
  <c r="I1838" i="3"/>
  <c r="L1838" i="3" s="1"/>
  <c r="Q1837" i="3"/>
  <c r="P1837" i="3"/>
  <c r="O1837" i="3"/>
  <c r="N1837" i="3"/>
  <c r="M1837" i="3"/>
  <c r="K1837" i="3"/>
  <c r="I1837" i="3"/>
  <c r="J1837" i="3" s="1"/>
  <c r="Q1836" i="3"/>
  <c r="P1836" i="3"/>
  <c r="O1836" i="3"/>
  <c r="N1836" i="3"/>
  <c r="M1836" i="3"/>
  <c r="K1836" i="3"/>
  <c r="I1836" i="3"/>
  <c r="L1836" i="3" s="1"/>
  <c r="Q1835" i="3"/>
  <c r="P1835" i="3"/>
  <c r="O1835" i="3"/>
  <c r="N1835" i="3"/>
  <c r="M1835" i="3"/>
  <c r="K1835" i="3"/>
  <c r="I1835" i="3"/>
  <c r="L1835" i="3" s="1"/>
  <c r="Q1834" i="3"/>
  <c r="P1834" i="3"/>
  <c r="O1834" i="3"/>
  <c r="N1834" i="3"/>
  <c r="M1834" i="3"/>
  <c r="K1834" i="3"/>
  <c r="I1834" i="3"/>
  <c r="L1834" i="3" s="1"/>
  <c r="Q1833" i="3"/>
  <c r="P1833" i="3"/>
  <c r="O1833" i="3"/>
  <c r="N1833" i="3"/>
  <c r="M1833" i="3"/>
  <c r="K1833" i="3"/>
  <c r="I1833" i="3"/>
  <c r="L1833" i="3" s="1"/>
  <c r="Q1832" i="3"/>
  <c r="P1832" i="3"/>
  <c r="O1832" i="3"/>
  <c r="N1832" i="3"/>
  <c r="M1832" i="3"/>
  <c r="K1832" i="3"/>
  <c r="I1832" i="3"/>
  <c r="Q1831" i="3"/>
  <c r="P1831" i="3"/>
  <c r="O1831" i="3"/>
  <c r="N1831" i="3"/>
  <c r="M1831" i="3"/>
  <c r="K1831" i="3"/>
  <c r="I1831" i="3"/>
  <c r="L1831" i="3" s="1"/>
  <c r="Q1830" i="3"/>
  <c r="P1830" i="3"/>
  <c r="O1830" i="3"/>
  <c r="N1830" i="3"/>
  <c r="M1830" i="3"/>
  <c r="K1830" i="3"/>
  <c r="I1830" i="3"/>
  <c r="L1830" i="3" s="1"/>
  <c r="Q1829" i="3"/>
  <c r="P1829" i="3"/>
  <c r="O1829" i="3"/>
  <c r="N1829" i="3"/>
  <c r="M1829" i="3"/>
  <c r="K1829" i="3"/>
  <c r="I1829" i="3"/>
  <c r="J1829" i="3" s="1"/>
  <c r="Q1828" i="3"/>
  <c r="P1828" i="3"/>
  <c r="O1828" i="3"/>
  <c r="N1828" i="3"/>
  <c r="M1828" i="3"/>
  <c r="K1828" i="3"/>
  <c r="I1828" i="3"/>
  <c r="L1828" i="3" s="1"/>
  <c r="Q1827" i="3"/>
  <c r="P1827" i="3"/>
  <c r="O1827" i="3"/>
  <c r="N1827" i="3"/>
  <c r="M1827" i="3"/>
  <c r="K1827" i="3"/>
  <c r="I1827" i="3"/>
  <c r="L1827" i="3" s="1"/>
  <c r="Q1826" i="3"/>
  <c r="P1826" i="3"/>
  <c r="O1826" i="3"/>
  <c r="N1826" i="3"/>
  <c r="M1826" i="3"/>
  <c r="K1826" i="3"/>
  <c r="I1826" i="3"/>
  <c r="L1826" i="3" s="1"/>
  <c r="Q1825" i="3"/>
  <c r="P1825" i="3"/>
  <c r="O1825" i="3"/>
  <c r="N1825" i="3"/>
  <c r="M1825" i="3"/>
  <c r="K1825" i="3"/>
  <c r="I1825" i="3"/>
  <c r="J1825" i="3" s="1"/>
  <c r="Q1824" i="3"/>
  <c r="P1824" i="3"/>
  <c r="O1824" i="3"/>
  <c r="N1824" i="3"/>
  <c r="M1824" i="3"/>
  <c r="K1824" i="3"/>
  <c r="I1824" i="3"/>
  <c r="Q1823" i="3"/>
  <c r="P1823" i="3"/>
  <c r="O1823" i="3"/>
  <c r="N1823" i="3"/>
  <c r="M1823" i="3"/>
  <c r="K1823" i="3"/>
  <c r="I1823" i="3"/>
  <c r="J1823" i="3" s="1"/>
  <c r="Q1822" i="3"/>
  <c r="P1822" i="3"/>
  <c r="O1822" i="3"/>
  <c r="N1822" i="3"/>
  <c r="M1822" i="3"/>
  <c r="K1822" i="3"/>
  <c r="I1822" i="3"/>
  <c r="L1822" i="3" s="1"/>
  <c r="Q1821" i="3"/>
  <c r="P1821" i="3"/>
  <c r="O1821" i="3"/>
  <c r="N1821" i="3"/>
  <c r="M1821" i="3"/>
  <c r="K1821" i="3"/>
  <c r="I1821" i="3"/>
  <c r="J1821" i="3" s="1"/>
  <c r="Q1820" i="3"/>
  <c r="P1820" i="3"/>
  <c r="O1820" i="3"/>
  <c r="N1820" i="3"/>
  <c r="M1820" i="3"/>
  <c r="K1820" i="3"/>
  <c r="I1820" i="3"/>
  <c r="L1820" i="3" s="1"/>
  <c r="Q1819" i="3"/>
  <c r="P1819" i="3"/>
  <c r="O1819" i="3"/>
  <c r="N1819" i="3"/>
  <c r="M1819" i="3"/>
  <c r="K1819" i="3"/>
  <c r="I1819" i="3"/>
  <c r="L1819" i="3" s="1"/>
  <c r="Q1818" i="3"/>
  <c r="P1818" i="3"/>
  <c r="O1818" i="3"/>
  <c r="N1818" i="3"/>
  <c r="M1818" i="3"/>
  <c r="K1818" i="3"/>
  <c r="I1818" i="3"/>
  <c r="Q1817" i="3"/>
  <c r="P1817" i="3"/>
  <c r="O1817" i="3"/>
  <c r="N1817" i="3"/>
  <c r="M1817" i="3"/>
  <c r="K1817" i="3"/>
  <c r="I1817" i="3"/>
  <c r="L1817" i="3" s="1"/>
  <c r="Q1816" i="3"/>
  <c r="P1816" i="3"/>
  <c r="O1816" i="3"/>
  <c r="N1816" i="3"/>
  <c r="M1816" i="3"/>
  <c r="K1816" i="3"/>
  <c r="I1816" i="3"/>
  <c r="Q1815" i="3"/>
  <c r="P1815" i="3"/>
  <c r="O1815" i="3"/>
  <c r="N1815" i="3"/>
  <c r="M1815" i="3"/>
  <c r="K1815" i="3"/>
  <c r="I1815" i="3"/>
  <c r="L1815" i="3" s="1"/>
  <c r="Q1814" i="3"/>
  <c r="P1814" i="3"/>
  <c r="O1814" i="3"/>
  <c r="N1814" i="3"/>
  <c r="M1814" i="3"/>
  <c r="K1814" i="3"/>
  <c r="I1814" i="3"/>
  <c r="L1814" i="3" s="1"/>
  <c r="Q1813" i="3"/>
  <c r="P1813" i="3"/>
  <c r="O1813" i="3"/>
  <c r="N1813" i="3"/>
  <c r="M1813" i="3"/>
  <c r="K1813" i="3"/>
  <c r="I1813" i="3"/>
  <c r="J1813" i="3" s="1"/>
  <c r="Q1812" i="3"/>
  <c r="P1812" i="3"/>
  <c r="O1812" i="3"/>
  <c r="N1812" i="3"/>
  <c r="M1812" i="3"/>
  <c r="K1812" i="3"/>
  <c r="I1812" i="3"/>
  <c r="L1812" i="3" s="1"/>
  <c r="Q1811" i="3"/>
  <c r="P1811" i="3"/>
  <c r="O1811" i="3"/>
  <c r="N1811" i="3"/>
  <c r="M1811" i="3"/>
  <c r="K1811" i="3"/>
  <c r="I1811" i="3"/>
  <c r="L1811" i="3" s="1"/>
  <c r="Q1810" i="3"/>
  <c r="P1810" i="3"/>
  <c r="O1810" i="3"/>
  <c r="N1810" i="3"/>
  <c r="M1810" i="3"/>
  <c r="K1810" i="3"/>
  <c r="I1810" i="3"/>
  <c r="L1810" i="3" s="1"/>
  <c r="Q1809" i="3"/>
  <c r="P1809" i="3"/>
  <c r="O1809" i="3"/>
  <c r="N1809" i="3"/>
  <c r="M1809" i="3"/>
  <c r="K1809" i="3"/>
  <c r="I1809" i="3"/>
  <c r="J1809" i="3" s="1"/>
  <c r="Q1808" i="3"/>
  <c r="P1808" i="3"/>
  <c r="O1808" i="3"/>
  <c r="N1808" i="3"/>
  <c r="M1808" i="3"/>
  <c r="K1808" i="3"/>
  <c r="I1808" i="3"/>
  <c r="Q1807" i="3"/>
  <c r="P1807" i="3"/>
  <c r="O1807" i="3"/>
  <c r="N1807" i="3"/>
  <c r="M1807" i="3"/>
  <c r="K1807" i="3"/>
  <c r="I1807" i="3"/>
  <c r="J1807" i="3" s="1"/>
  <c r="Q1806" i="3"/>
  <c r="P1806" i="3"/>
  <c r="O1806" i="3"/>
  <c r="N1806" i="3"/>
  <c r="M1806" i="3"/>
  <c r="K1806" i="3"/>
  <c r="I1806" i="3"/>
  <c r="Q1805" i="3"/>
  <c r="P1805" i="3"/>
  <c r="O1805" i="3"/>
  <c r="N1805" i="3"/>
  <c r="M1805" i="3"/>
  <c r="K1805" i="3"/>
  <c r="I1805" i="3"/>
  <c r="J1805" i="3" s="1"/>
  <c r="Q1804" i="3"/>
  <c r="P1804" i="3"/>
  <c r="O1804" i="3"/>
  <c r="N1804" i="3"/>
  <c r="M1804" i="3"/>
  <c r="K1804" i="3"/>
  <c r="I1804" i="3"/>
  <c r="L1804" i="3" s="1"/>
  <c r="Q1803" i="3"/>
  <c r="P1803" i="3"/>
  <c r="O1803" i="3"/>
  <c r="N1803" i="3"/>
  <c r="M1803" i="3"/>
  <c r="K1803" i="3"/>
  <c r="I1803" i="3"/>
  <c r="L1803" i="3" s="1"/>
  <c r="Q1802" i="3"/>
  <c r="P1802" i="3"/>
  <c r="O1802" i="3"/>
  <c r="N1802" i="3"/>
  <c r="M1802" i="3"/>
  <c r="K1802" i="3"/>
  <c r="I1802" i="3"/>
  <c r="L1802" i="3" s="1"/>
  <c r="Q1801" i="3"/>
  <c r="P1801" i="3"/>
  <c r="O1801" i="3"/>
  <c r="N1801" i="3"/>
  <c r="M1801" i="3"/>
  <c r="K1801" i="3"/>
  <c r="I1801" i="3"/>
  <c r="J1801" i="3" s="1"/>
  <c r="Q1800" i="3"/>
  <c r="P1800" i="3"/>
  <c r="O1800" i="3"/>
  <c r="N1800" i="3"/>
  <c r="M1800" i="3"/>
  <c r="K1800" i="3"/>
  <c r="I1800" i="3"/>
  <c r="Q1799" i="3"/>
  <c r="P1799" i="3"/>
  <c r="O1799" i="3"/>
  <c r="N1799" i="3"/>
  <c r="M1799" i="3"/>
  <c r="K1799" i="3"/>
  <c r="I1799" i="3"/>
  <c r="J1799" i="3" s="1"/>
  <c r="Q1798" i="3"/>
  <c r="P1798" i="3"/>
  <c r="O1798" i="3"/>
  <c r="N1798" i="3"/>
  <c r="M1798" i="3"/>
  <c r="K1798" i="3"/>
  <c r="I1798" i="3"/>
  <c r="Q1797" i="3"/>
  <c r="P1797" i="3"/>
  <c r="O1797" i="3"/>
  <c r="N1797" i="3"/>
  <c r="M1797" i="3"/>
  <c r="K1797" i="3"/>
  <c r="I1797" i="3"/>
  <c r="J1797" i="3" s="1"/>
  <c r="Q1796" i="3"/>
  <c r="P1796" i="3"/>
  <c r="O1796" i="3"/>
  <c r="N1796" i="3"/>
  <c r="M1796" i="3"/>
  <c r="K1796" i="3"/>
  <c r="I1796" i="3"/>
  <c r="L1796" i="3" s="1"/>
  <c r="Q1795" i="3"/>
  <c r="P1795" i="3"/>
  <c r="O1795" i="3"/>
  <c r="N1795" i="3"/>
  <c r="M1795" i="3"/>
  <c r="K1795" i="3"/>
  <c r="I1795" i="3"/>
  <c r="L1795" i="3" s="1"/>
  <c r="Q1794" i="3"/>
  <c r="P1794" i="3"/>
  <c r="O1794" i="3"/>
  <c r="N1794" i="3"/>
  <c r="M1794" i="3"/>
  <c r="K1794" i="3"/>
  <c r="I1794" i="3"/>
  <c r="L1794" i="3" s="1"/>
  <c r="Q1793" i="3"/>
  <c r="P1793" i="3"/>
  <c r="O1793" i="3"/>
  <c r="N1793" i="3"/>
  <c r="M1793" i="3"/>
  <c r="K1793" i="3"/>
  <c r="I1793" i="3"/>
  <c r="J1793" i="3" s="1"/>
  <c r="Q1792" i="3"/>
  <c r="P1792" i="3"/>
  <c r="O1792" i="3"/>
  <c r="N1792" i="3"/>
  <c r="M1792" i="3"/>
  <c r="K1792" i="3"/>
  <c r="I1792" i="3"/>
  <c r="Q1791" i="3"/>
  <c r="P1791" i="3"/>
  <c r="O1791" i="3"/>
  <c r="N1791" i="3"/>
  <c r="M1791" i="3"/>
  <c r="K1791" i="3"/>
  <c r="I1791" i="3"/>
  <c r="J1791" i="3" s="1"/>
  <c r="Q1790" i="3"/>
  <c r="P1790" i="3"/>
  <c r="O1790" i="3"/>
  <c r="N1790" i="3"/>
  <c r="M1790" i="3"/>
  <c r="K1790" i="3"/>
  <c r="I1790" i="3"/>
  <c r="Q1789" i="3"/>
  <c r="P1789" i="3"/>
  <c r="O1789" i="3"/>
  <c r="N1789" i="3"/>
  <c r="M1789" i="3"/>
  <c r="K1789" i="3"/>
  <c r="I1789" i="3"/>
  <c r="J1789" i="3" s="1"/>
  <c r="Q1788" i="3"/>
  <c r="P1788" i="3"/>
  <c r="O1788" i="3"/>
  <c r="N1788" i="3"/>
  <c r="M1788" i="3"/>
  <c r="K1788" i="3"/>
  <c r="I1788" i="3"/>
  <c r="Q1787" i="3"/>
  <c r="P1787" i="3"/>
  <c r="O1787" i="3"/>
  <c r="N1787" i="3"/>
  <c r="M1787" i="3"/>
  <c r="K1787" i="3"/>
  <c r="I1787" i="3"/>
  <c r="Q1786" i="3"/>
  <c r="P1786" i="3"/>
  <c r="O1786" i="3"/>
  <c r="N1786" i="3"/>
  <c r="M1786" i="3"/>
  <c r="K1786" i="3"/>
  <c r="I1786" i="3"/>
  <c r="L1786" i="3" s="1"/>
  <c r="Q1785" i="3"/>
  <c r="P1785" i="3"/>
  <c r="O1785" i="3"/>
  <c r="N1785" i="3"/>
  <c r="M1785" i="3"/>
  <c r="K1785" i="3"/>
  <c r="I1785" i="3"/>
  <c r="J1785" i="3" s="1"/>
  <c r="Q1784" i="3"/>
  <c r="P1784" i="3"/>
  <c r="O1784" i="3"/>
  <c r="N1784" i="3"/>
  <c r="M1784" i="3"/>
  <c r="K1784" i="3"/>
  <c r="I1784" i="3"/>
  <c r="J1784" i="3" s="1"/>
  <c r="Q1783" i="3"/>
  <c r="P1783" i="3"/>
  <c r="O1783" i="3"/>
  <c r="N1783" i="3"/>
  <c r="M1783" i="3"/>
  <c r="K1783" i="3"/>
  <c r="I1783" i="3"/>
  <c r="L1783" i="3" s="1"/>
  <c r="Q1782" i="3"/>
  <c r="P1782" i="3"/>
  <c r="O1782" i="3"/>
  <c r="N1782" i="3"/>
  <c r="M1782" i="3"/>
  <c r="K1782" i="3"/>
  <c r="I1782" i="3"/>
  <c r="L1782" i="3" s="1"/>
  <c r="Q1781" i="3"/>
  <c r="P1781" i="3"/>
  <c r="O1781" i="3"/>
  <c r="N1781" i="3"/>
  <c r="M1781" i="3"/>
  <c r="K1781" i="3"/>
  <c r="I1781" i="3"/>
  <c r="J1781" i="3" s="1"/>
  <c r="Q1780" i="3"/>
  <c r="P1780" i="3"/>
  <c r="O1780" i="3"/>
  <c r="N1780" i="3"/>
  <c r="M1780" i="3"/>
  <c r="K1780" i="3"/>
  <c r="I1780" i="3"/>
  <c r="L1780" i="3" s="1"/>
  <c r="Q1779" i="3"/>
  <c r="P1779" i="3"/>
  <c r="O1779" i="3"/>
  <c r="N1779" i="3"/>
  <c r="M1779" i="3"/>
  <c r="K1779" i="3"/>
  <c r="I1779" i="3"/>
  <c r="Q1778" i="3"/>
  <c r="P1778" i="3"/>
  <c r="O1778" i="3"/>
  <c r="N1778" i="3"/>
  <c r="M1778" i="3"/>
  <c r="K1778" i="3"/>
  <c r="I1778" i="3"/>
  <c r="L1778" i="3" s="1"/>
  <c r="Q1777" i="3"/>
  <c r="P1777" i="3"/>
  <c r="O1777" i="3"/>
  <c r="N1777" i="3"/>
  <c r="M1777" i="3"/>
  <c r="K1777" i="3"/>
  <c r="I1777" i="3"/>
  <c r="L1777" i="3" s="1"/>
  <c r="Q1776" i="3"/>
  <c r="P1776" i="3"/>
  <c r="O1776" i="3"/>
  <c r="N1776" i="3"/>
  <c r="M1776" i="3"/>
  <c r="K1776" i="3"/>
  <c r="I1776" i="3"/>
  <c r="J1776" i="3" s="1"/>
  <c r="Q1775" i="3"/>
  <c r="P1775" i="3"/>
  <c r="O1775" i="3"/>
  <c r="N1775" i="3"/>
  <c r="M1775" i="3"/>
  <c r="K1775" i="3"/>
  <c r="I1775" i="3"/>
  <c r="L1775" i="3" s="1"/>
  <c r="Q1774" i="3"/>
  <c r="P1774" i="3"/>
  <c r="O1774" i="3"/>
  <c r="N1774" i="3"/>
  <c r="M1774" i="3"/>
  <c r="K1774" i="3"/>
  <c r="I1774" i="3"/>
  <c r="L1774" i="3" s="1"/>
  <c r="Q1773" i="3"/>
  <c r="P1773" i="3"/>
  <c r="O1773" i="3"/>
  <c r="N1773" i="3"/>
  <c r="M1773" i="3"/>
  <c r="K1773" i="3"/>
  <c r="I1773" i="3"/>
  <c r="J1773" i="3" s="1"/>
  <c r="Q1772" i="3"/>
  <c r="P1772" i="3"/>
  <c r="O1772" i="3"/>
  <c r="N1772" i="3"/>
  <c r="M1772" i="3"/>
  <c r="K1772" i="3"/>
  <c r="I1772" i="3"/>
  <c r="L1772" i="3" s="1"/>
  <c r="Q1771" i="3"/>
  <c r="P1771" i="3"/>
  <c r="O1771" i="3"/>
  <c r="N1771" i="3"/>
  <c r="M1771" i="3"/>
  <c r="K1771" i="3"/>
  <c r="I1771" i="3"/>
  <c r="Q1770" i="3"/>
  <c r="P1770" i="3"/>
  <c r="O1770" i="3"/>
  <c r="N1770" i="3"/>
  <c r="M1770" i="3"/>
  <c r="K1770" i="3"/>
  <c r="I1770" i="3"/>
  <c r="L1770" i="3" s="1"/>
  <c r="Q1769" i="3"/>
  <c r="P1769" i="3"/>
  <c r="O1769" i="3"/>
  <c r="N1769" i="3"/>
  <c r="M1769" i="3"/>
  <c r="K1769" i="3"/>
  <c r="I1769" i="3"/>
  <c r="L1769" i="3" s="1"/>
  <c r="Q1768" i="3"/>
  <c r="P1768" i="3"/>
  <c r="O1768" i="3"/>
  <c r="N1768" i="3"/>
  <c r="M1768" i="3"/>
  <c r="K1768" i="3"/>
  <c r="I1768" i="3"/>
  <c r="J1768" i="3" s="1"/>
  <c r="Q1767" i="3"/>
  <c r="P1767" i="3"/>
  <c r="O1767" i="3"/>
  <c r="N1767" i="3"/>
  <c r="M1767" i="3"/>
  <c r="K1767" i="3"/>
  <c r="I1767" i="3"/>
  <c r="Q1766" i="3"/>
  <c r="P1766" i="3"/>
  <c r="O1766" i="3"/>
  <c r="N1766" i="3"/>
  <c r="M1766" i="3"/>
  <c r="K1766" i="3"/>
  <c r="I1766" i="3"/>
  <c r="Q1765" i="3"/>
  <c r="P1765" i="3"/>
  <c r="O1765" i="3"/>
  <c r="N1765" i="3"/>
  <c r="M1765" i="3"/>
  <c r="K1765" i="3"/>
  <c r="I1765" i="3"/>
  <c r="J1765" i="3" s="1"/>
  <c r="Q1764" i="3"/>
  <c r="P1764" i="3"/>
  <c r="O1764" i="3"/>
  <c r="N1764" i="3"/>
  <c r="M1764" i="3"/>
  <c r="K1764" i="3"/>
  <c r="I1764" i="3"/>
  <c r="L1764" i="3" s="1"/>
  <c r="Q1763" i="3"/>
  <c r="P1763" i="3"/>
  <c r="O1763" i="3"/>
  <c r="N1763" i="3"/>
  <c r="M1763" i="3"/>
  <c r="K1763" i="3"/>
  <c r="I1763" i="3"/>
  <c r="Q1762" i="3"/>
  <c r="P1762" i="3"/>
  <c r="O1762" i="3"/>
  <c r="N1762" i="3"/>
  <c r="M1762" i="3"/>
  <c r="K1762" i="3"/>
  <c r="I1762" i="3"/>
  <c r="L1762" i="3" s="1"/>
  <c r="Q1761" i="3"/>
  <c r="P1761" i="3"/>
  <c r="O1761" i="3"/>
  <c r="N1761" i="3"/>
  <c r="M1761" i="3"/>
  <c r="K1761" i="3"/>
  <c r="I1761" i="3"/>
  <c r="L1761" i="3" s="1"/>
  <c r="Q1760" i="3"/>
  <c r="P1760" i="3"/>
  <c r="O1760" i="3"/>
  <c r="N1760" i="3"/>
  <c r="M1760" i="3"/>
  <c r="K1760" i="3"/>
  <c r="I1760" i="3"/>
  <c r="J1760" i="3" s="1"/>
  <c r="Q1759" i="3"/>
  <c r="P1759" i="3"/>
  <c r="O1759" i="3"/>
  <c r="N1759" i="3"/>
  <c r="M1759" i="3"/>
  <c r="K1759" i="3"/>
  <c r="I1759" i="3"/>
  <c r="L1759" i="3" s="1"/>
  <c r="Q1758" i="3"/>
  <c r="P1758" i="3"/>
  <c r="O1758" i="3"/>
  <c r="N1758" i="3"/>
  <c r="M1758" i="3"/>
  <c r="K1758" i="3"/>
  <c r="I1758" i="3"/>
  <c r="L1758" i="3" s="1"/>
  <c r="Q1757" i="3"/>
  <c r="P1757" i="3"/>
  <c r="O1757" i="3"/>
  <c r="N1757" i="3"/>
  <c r="M1757" i="3"/>
  <c r="K1757" i="3"/>
  <c r="I1757" i="3"/>
  <c r="J1757" i="3" s="1"/>
  <c r="Q1756" i="3"/>
  <c r="P1756" i="3"/>
  <c r="O1756" i="3"/>
  <c r="N1756" i="3"/>
  <c r="M1756" i="3"/>
  <c r="K1756" i="3"/>
  <c r="I1756" i="3"/>
  <c r="L1756" i="3" s="1"/>
  <c r="Q1755" i="3"/>
  <c r="P1755" i="3"/>
  <c r="O1755" i="3"/>
  <c r="N1755" i="3"/>
  <c r="M1755" i="3"/>
  <c r="K1755" i="3"/>
  <c r="I1755" i="3"/>
  <c r="L1755" i="3" s="1"/>
  <c r="Q1754" i="3"/>
  <c r="P1754" i="3"/>
  <c r="O1754" i="3"/>
  <c r="N1754" i="3"/>
  <c r="M1754" i="3"/>
  <c r="K1754" i="3"/>
  <c r="I1754" i="3"/>
  <c r="J1754" i="3" s="1"/>
  <c r="Q1753" i="3"/>
  <c r="P1753" i="3"/>
  <c r="O1753" i="3"/>
  <c r="N1753" i="3"/>
  <c r="M1753" i="3"/>
  <c r="K1753" i="3"/>
  <c r="I1753" i="3"/>
  <c r="L1753" i="3" s="1"/>
  <c r="Q1752" i="3"/>
  <c r="P1752" i="3"/>
  <c r="O1752" i="3"/>
  <c r="N1752" i="3"/>
  <c r="M1752" i="3"/>
  <c r="K1752" i="3"/>
  <c r="I1752" i="3"/>
  <c r="J1752" i="3" s="1"/>
  <c r="Q1751" i="3"/>
  <c r="P1751" i="3"/>
  <c r="O1751" i="3"/>
  <c r="N1751" i="3"/>
  <c r="M1751" i="3"/>
  <c r="K1751" i="3"/>
  <c r="I1751" i="3"/>
  <c r="L1751" i="3" s="1"/>
  <c r="Q1750" i="3"/>
  <c r="P1750" i="3"/>
  <c r="O1750" i="3"/>
  <c r="N1750" i="3"/>
  <c r="M1750" i="3"/>
  <c r="K1750" i="3"/>
  <c r="I1750" i="3"/>
  <c r="L1750" i="3" s="1"/>
  <c r="Q1749" i="3"/>
  <c r="P1749" i="3"/>
  <c r="O1749" i="3"/>
  <c r="N1749" i="3"/>
  <c r="M1749" i="3"/>
  <c r="K1749" i="3"/>
  <c r="I1749" i="3"/>
  <c r="J1749" i="3" s="1"/>
  <c r="Q1748" i="3"/>
  <c r="P1748" i="3"/>
  <c r="O1748" i="3"/>
  <c r="N1748" i="3"/>
  <c r="M1748" i="3"/>
  <c r="K1748" i="3"/>
  <c r="I1748" i="3"/>
  <c r="L1748" i="3" s="1"/>
  <c r="Q1747" i="3"/>
  <c r="P1747" i="3"/>
  <c r="O1747" i="3"/>
  <c r="N1747" i="3"/>
  <c r="M1747" i="3"/>
  <c r="K1747" i="3"/>
  <c r="I1747" i="3"/>
  <c r="L1747" i="3" s="1"/>
  <c r="Q1746" i="3"/>
  <c r="P1746" i="3"/>
  <c r="O1746" i="3"/>
  <c r="N1746" i="3"/>
  <c r="M1746" i="3"/>
  <c r="K1746" i="3"/>
  <c r="I1746" i="3"/>
  <c r="L1746" i="3" s="1"/>
  <c r="Q1745" i="3"/>
  <c r="P1745" i="3"/>
  <c r="O1745" i="3"/>
  <c r="N1745" i="3"/>
  <c r="M1745" i="3"/>
  <c r="K1745" i="3"/>
  <c r="I1745" i="3"/>
  <c r="L1745" i="3" s="1"/>
  <c r="Q1744" i="3"/>
  <c r="P1744" i="3"/>
  <c r="O1744" i="3"/>
  <c r="N1744" i="3"/>
  <c r="M1744" i="3"/>
  <c r="K1744" i="3"/>
  <c r="I1744" i="3"/>
  <c r="J1744" i="3" s="1"/>
  <c r="Q1743" i="3"/>
  <c r="P1743" i="3"/>
  <c r="O1743" i="3"/>
  <c r="N1743" i="3"/>
  <c r="M1743" i="3"/>
  <c r="K1743" i="3"/>
  <c r="I1743" i="3"/>
  <c r="L1743" i="3" s="1"/>
  <c r="Q1742" i="3"/>
  <c r="P1742" i="3"/>
  <c r="O1742" i="3"/>
  <c r="N1742" i="3"/>
  <c r="M1742" i="3"/>
  <c r="K1742" i="3"/>
  <c r="I1742" i="3"/>
  <c r="L1742" i="3" s="1"/>
  <c r="Q1741" i="3"/>
  <c r="P1741" i="3"/>
  <c r="O1741" i="3"/>
  <c r="N1741" i="3"/>
  <c r="M1741" i="3"/>
  <c r="K1741" i="3"/>
  <c r="I1741" i="3"/>
  <c r="J1741" i="3" s="1"/>
  <c r="Q1740" i="3"/>
  <c r="P1740" i="3"/>
  <c r="O1740" i="3"/>
  <c r="N1740" i="3"/>
  <c r="M1740" i="3"/>
  <c r="K1740" i="3"/>
  <c r="I1740" i="3"/>
  <c r="L1740" i="3" s="1"/>
  <c r="Q1739" i="3"/>
  <c r="P1739" i="3"/>
  <c r="O1739" i="3"/>
  <c r="N1739" i="3"/>
  <c r="M1739" i="3"/>
  <c r="K1739" i="3"/>
  <c r="I1739" i="3"/>
  <c r="L1739" i="3" s="1"/>
  <c r="Q1738" i="3"/>
  <c r="P1738" i="3"/>
  <c r="O1738" i="3"/>
  <c r="N1738" i="3"/>
  <c r="M1738" i="3"/>
  <c r="K1738" i="3"/>
  <c r="I1738" i="3"/>
  <c r="J1738" i="3" s="1"/>
  <c r="Q1737" i="3"/>
  <c r="P1737" i="3"/>
  <c r="O1737" i="3"/>
  <c r="N1737" i="3"/>
  <c r="M1737" i="3"/>
  <c r="K1737" i="3"/>
  <c r="I1737" i="3"/>
  <c r="Q1736" i="3"/>
  <c r="P1736" i="3"/>
  <c r="O1736" i="3"/>
  <c r="N1736" i="3"/>
  <c r="M1736" i="3"/>
  <c r="K1736" i="3"/>
  <c r="I1736" i="3"/>
  <c r="Q1735" i="3"/>
  <c r="P1735" i="3"/>
  <c r="O1735" i="3"/>
  <c r="N1735" i="3"/>
  <c r="M1735" i="3"/>
  <c r="K1735" i="3"/>
  <c r="I1735" i="3"/>
  <c r="L1735" i="3" s="1"/>
  <c r="Q1734" i="3"/>
  <c r="P1734" i="3"/>
  <c r="O1734" i="3"/>
  <c r="N1734" i="3"/>
  <c r="M1734" i="3"/>
  <c r="K1734" i="3"/>
  <c r="I1734" i="3"/>
  <c r="Q1733" i="3"/>
  <c r="P1733" i="3"/>
  <c r="O1733" i="3"/>
  <c r="N1733" i="3"/>
  <c r="M1733" i="3"/>
  <c r="K1733" i="3"/>
  <c r="I1733" i="3"/>
  <c r="J1733" i="3" s="1"/>
  <c r="Q1732" i="3"/>
  <c r="P1732" i="3"/>
  <c r="O1732" i="3"/>
  <c r="N1732" i="3"/>
  <c r="M1732" i="3"/>
  <c r="K1732" i="3"/>
  <c r="I1732" i="3"/>
  <c r="Q1731" i="3"/>
  <c r="P1731" i="3"/>
  <c r="O1731" i="3"/>
  <c r="N1731" i="3"/>
  <c r="M1731" i="3"/>
  <c r="K1731" i="3"/>
  <c r="I1731" i="3"/>
  <c r="Q1730" i="3"/>
  <c r="P1730" i="3"/>
  <c r="O1730" i="3"/>
  <c r="N1730" i="3"/>
  <c r="M1730" i="3"/>
  <c r="K1730" i="3"/>
  <c r="I1730" i="3"/>
  <c r="L1730" i="3" s="1"/>
  <c r="Q1729" i="3"/>
  <c r="P1729" i="3"/>
  <c r="O1729" i="3"/>
  <c r="N1729" i="3"/>
  <c r="M1729" i="3"/>
  <c r="K1729" i="3"/>
  <c r="I1729" i="3"/>
  <c r="Q1728" i="3"/>
  <c r="P1728" i="3"/>
  <c r="O1728" i="3"/>
  <c r="N1728" i="3"/>
  <c r="M1728" i="3"/>
  <c r="K1728" i="3"/>
  <c r="I1728" i="3"/>
  <c r="J1728" i="3" s="1"/>
  <c r="Q1727" i="3"/>
  <c r="P1727" i="3"/>
  <c r="O1727" i="3"/>
  <c r="N1727" i="3"/>
  <c r="M1727" i="3"/>
  <c r="K1727" i="3"/>
  <c r="I1727" i="3"/>
  <c r="L1727" i="3" s="1"/>
  <c r="Q1726" i="3"/>
  <c r="P1726" i="3"/>
  <c r="O1726" i="3"/>
  <c r="N1726" i="3"/>
  <c r="M1726" i="3"/>
  <c r="K1726" i="3"/>
  <c r="J1726" i="3"/>
  <c r="I1726" i="3"/>
  <c r="L1726" i="3" s="1"/>
  <c r="Q1725" i="3"/>
  <c r="P1725" i="3"/>
  <c r="O1725" i="3"/>
  <c r="N1725" i="3"/>
  <c r="M1725" i="3"/>
  <c r="K1725" i="3"/>
  <c r="I1725" i="3"/>
  <c r="J1725" i="3" s="1"/>
  <c r="Q1724" i="3"/>
  <c r="P1724" i="3"/>
  <c r="O1724" i="3"/>
  <c r="N1724" i="3"/>
  <c r="M1724" i="3"/>
  <c r="K1724" i="3"/>
  <c r="I1724" i="3"/>
  <c r="L1724" i="3" s="1"/>
  <c r="Q1723" i="3"/>
  <c r="P1723" i="3"/>
  <c r="O1723" i="3"/>
  <c r="N1723" i="3"/>
  <c r="M1723" i="3"/>
  <c r="K1723" i="3"/>
  <c r="I1723" i="3"/>
  <c r="L1723" i="3" s="1"/>
  <c r="Q1722" i="3"/>
  <c r="P1722" i="3"/>
  <c r="O1722" i="3"/>
  <c r="N1722" i="3"/>
  <c r="M1722" i="3"/>
  <c r="K1722" i="3"/>
  <c r="I1722" i="3"/>
  <c r="J1722" i="3" s="1"/>
  <c r="Q1721" i="3"/>
  <c r="P1721" i="3"/>
  <c r="O1721" i="3"/>
  <c r="N1721" i="3"/>
  <c r="M1721" i="3"/>
  <c r="K1721" i="3"/>
  <c r="I1721" i="3"/>
  <c r="L1721" i="3" s="1"/>
  <c r="Q1720" i="3"/>
  <c r="P1720" i="3"/>
  <c r="O1720" i="3"/>
  <c r="N1720" i="3"/>
  <c r="M1720" i="3"/>
  <c r="K1720" i="3"/>
  <c r="I1720" i="3"/>
  <c r="Q1719" i="3"/>
  <c r="P1719" i="3"/>
  <c r="O1719" i="3"/>
  <c r="N1719" i="3"/>
  <c r="M1719" i="3"/>
  <c r="K1719" i="3"/>
  <c r="I1719" i="3"/>
  <c r="L1719" i="3" s="1"/>
  <c r="Q1718" i="3"/>
  <c r="P1718" i="3"/>
  <c r="O1718" i="3"/>
  <c r="N1718" i="3"/>
  <c r="M1718" i="3"/>
  <c r="K1718" i="3"/>
  <c r="I1718" i="3"/>
  <c r="L1718" i="3" s="1"/>
  <c r="Q1717" i="3"/>
  <c r="P1717" i="3"/>
  <c r="O1717" i="3"/>
  <c r="N1717" i="3"/>
  <c r="M1717" i="3"/>
  <c r="K1717" i="3"/>
  <c r="I1717" i="3"/>
  <c r="J1717" i="3" s="1"/>
  <c r="Q1716" i="3"/>
  <c r="P1716" i="3"/>
  <c r="O1716" i="3"/>
  <c r="N1716" i="3"/>
  <c r="M1716" i="3"/>
  <c r="K1716" i="3"/>
  <c r="I1716" i="3"/>
  <c r="L1716" i="3" s="1"/>
  <c r="Q1715" i="3"/>
  <c r="P1715" i="3"/>
  <c r="O1715" i="3"/>
  <c r="N1715" i="3"/>
  <c r="M1715" i="3"/>
  <c r="K1715" i="3"/>
  <c r="I1715" i="3"/>
  <c r="L1715" i="3" s="1"/>
  <c r="Q1714" i="3"/>
  <c r="P1714" i="3"/>
  <c r="O1714" i="3"/>
  <c r="N1714" i="3"/>
  <c r="M1714" i="3"/>
  <c r="K1714" i="3"/>
  <c r="I1714" i="3"/>
  <c r="L1714" i="3" s="1"/>
  <c r="Q1713" i="3"/>
  <c r="P1713" i="3"/>
  <c r="O1713" i="3"/>
  <c r="N1713" i="3"/>
  <c r="M1713" i="3"/>
  <c r="K1713" i="3"/>
  <c r="I1713" i="3"/>
  <c r="J1713" i="3" s="1"/>
  <c r="Q1712" i="3"/>
  <c r="P1712" i="3"/>
  <c r="O1712" i="3"/>
  <c r="N1712" i="3"/>
  <c r="M1712" i="3"/>
  <c r="K1712" i="3"/>
  <c r="I1712" i="3"/>
  <c r="J1712" i="3" s="1"/>
  <c r="Q1711" i="3"/>
  <c r="P1711" i="3"/>
  <c r="O1711" i="3"/>
  <c r="N1711" i="3"/>
  <c r="M1711" i="3"/>
  <c r="K1711" i="3"/>
  <c r="I1711" i="3"/>
  <c r="L1711" i="3" s="1"/>
  <c r="Q1710" i="3"/>
  <c r="P1710" i="3"/>
  <c r="O1710" i="3"/>
  <c r="N1710" i="3"/>
  <c r="M1710" i="3"/>
  <c r="K1710" i="3"/>
  <c r="I1710" i="3"/>
  <c r="L1710" i="3" s="1"/>
  <c r="Q1709" i="3"/>
  <c r="P1709" i="3"/>
  <c r="O1709" i="3"/>
  <c r="N1709" i="3"/>
  <c r="M1709" i="3"/>
  <c r="K1709" i="3"/>
  <c r="I1709" i="3"/>
  <c r="J1709" i="3" s="1"/>
  <c r="Q1708" i="3"/>
  <c r="P1708" i="3"/>
  <c r="O1708" i="3"/>
  <c r="N1708" i="3"/>
  <c r="M1708" i="3"/>
  <c r="K1708" i="3"/>
  <c r="I1708" i="3"/>
  <c r="L1708" i="3" s="1"/>
  <c r="Q1707" i="3"/>
  <c r="P1707" i="3"/>
  <c r="O1707" i="3"/>
  <c r="N1707" i="3"/>
  <c r="M1707" i="3"/>
  <c r="K1707" i="3"/>
  <c r="I1707" i="3"/>
  <c r="L1707" i="3" s="1"/>
  <c r="Q1706" i="3"/>
  <c r="P1706" i="3"/>
  <c r="O1706" i="3"/>
  <c r="N1706" i="3"/>
  <c r="M1706" i="3"/>
  <c r="K1706" i="3"/>
  <c r="I1706" i="3"/>
  <c r="J1706" i="3" s="1"/>
  <c r="Q1705" i="3"/>
  <c r="P1705" i="3"/>
  <c r="O1705" i="3"/>
  <c r="N1705" i="3"/>
  <c r="M1705" i="3"/>
  <c r="K1705" i="3"/>
  <c r="I1705" i="3"/>
  <c r="L1705" i="3" s="1"/>
  <c r="Q1704" i="3"/>
  <c r="P1704" i="3"/>
  <c r="O1704" i="3"/>
  <c r="N1704" i="3"/>
  <c r="M1704" i="3"/>
  <c r="K1704" i="3"/>
  <c r="I1704" i="3"/>
  <c r="J1704" i="3" s="1"/>
  <c r="Q1703" i="3"/>
  <c r="P1703" i="3"/>
  <c r="O1703" i="3"/>
  <c r="N1703" i="3"/>
  <c r="M1703" i="3"/>
  <c r="K1703" i="3"/>
  <c r="I1703" i="3"/>
  <c r="L1703" i="3" s="1"/>
  <c r="Q1702" i="3"/>
  <c r="P1702" i="3"/>
  <c r="O1702" i="3"/>
  <c r="N1702" i="3"/>
  <c r="M1702" i="3"/>
  <c r="K1702" i="3"/>
  <c r="I1702" i="3"/>
  <c r="L1702" i="3" s="1"/>
  <c r="Q1701" i="3"/>
  <c r="P1701" i="3"/>
  <c r="O1701" i="3"/>
  <c r="N1701" i="3"/>
  <c r="M1701" i="3"/>
  <c r="K1701" i="3"/>
  <c r="I1701" i="3"/>
  <c r="J1701" i="3" s="1"/>
  <c r="Q1700" i="3"/>
  <c r="P1700" i="3"/>
  <c r="O1700" i="3"/>
  <c r="N1700" i="3"/>
  <c r="M1700" i="3"/>
  <c r="K1700" i="3"/>
  <c r="I1700" i="3"/>
  <c r="L1700" i="3" s="1"/>
  <c r="Q1699" i="3"/>
  <c r="P1699" i="3"/>
  <c r="O1699" i="3"/>
  <c r="N1699" i="3"/>
  <c r="M1699" i="3"/>
  <c r="K1699" i="3"/>
  <c r="I1699" i="3"/>
  <c r="L1699" i="3" s="1"/>
  <c r="Q1698" i="3"/>
  <c r="P1698" i="3"/>
  <c r="O1698" i="3"/>
  <c r="N1698" i="3"/>
  <c r="M1698" i="3"/>
  <c r="K1698" i="3"/>
  <c r="I1698" i="3"/>
  <c r="L1698" i="3" s="1"/>
  <c r="Q1697" i="3"/>
  <c r="P1697" i="3"/>
  <c r="O1697" i="3"/>
  <c r="N1697" i="3"/>
  <c r="M1697" i="3"/>
  <c r="K1697" i="3"/>
  <c r="I1697" i="3"/>
  <c r="Q1696" i="3"/>
  <c r="P1696" i="3"/>
  <c r="O1696" i="3"/>
  <c r="N1696" i="3"/>
  <c r="M1696" i="3"/>
  <c r="K1696" i="3"/>
  <c r="I1696" i="3"/>
  <c r="J1696" i="3" s="1"/>
  <c r="Q1695" i="3"/>
  <c r="P1695" i="3"/>
  <c r="O1695" i="3"/>
  <c r="N1695" i="3"/>
  <c r="M1695" i="3"/>
  <c r="K1695" i="3"/>
  <c r="I1695" i="3"/>
  <c r="L1695" i="3" s="1"/>
  <c r="Q1694" i="3"/>
  <c r="P1694" i="3"/>
  <c r="O1694" i="3"/>
  <c r="N1694" i="3"/>
  <c r="M1694" i="3"/>
  <c r="K1694" i="3"/>
  <c r="I1694" i="3"/>
  <c r="L1694" i="3" s="1"/>
  <c r="Q1693" i="3"/>
  <c r="P1693" i="3"/>
  <c r="O1693" i="3"/>
  <c r="N1693" i="3"/>
  <c r="M1693" i="3"/>
  <c r="K1693" i="3"/>
  <c r="I1693" i="3"/>
  <c r="L1693" i="3" s="1"/>
  <c r="Q1692" i="3"/>
  <c r="P1692" i="3"/>
  <c r="O1692" i="3"/>
  <c r="N1692" i="3"/>
  <c r="M1692" i="3"/>
  <c r="K1692" i="3"/>
  <c r="I1692" i="3"/>
  <c r="J1692" i="3" s="1"/>
  <c r="Q1691" i="3"/>
  <c r="P1691" i="3"/>
  <c r="O1691" i="3"/>
  <c r="N1691" i="3"/>
  <c r="M1691" i="3"/>
  <c r="K1691" i="3"/>
  <c r="I1691" i="3"/>
  <c r="L1691" i="3" s="1"/>
  <c r="Q1690" i="3"/>
  <c r="P1690" i="3"/>
  <c r="O1690" i="3"/>
  <c r="N1690" i="3"/>
  <c r="M1690" i="3"/>
  <c r="K1690" i="3"/>
  <c r="I1690" i="3"/>
  <c r="L1690" i="3" s="1"/>
  <c r="Q1689" i="3"/>
  <c r="P1689" i="3"/>
  <c r="O1689" i="3"/>
  <c r="N1689" i="3"/>
  <c r="M1689" i="3"/>
  <c r="K1689" i="3"/>
  <c r="I1689" i="3"/>
  <c r="L1689" i="3" s="1"/>
  <c r="Q1688" i="3"/>
  <c r="P1688" i="3"/>
  <c r="O1688" i="3"/>
  <c r="N1688" i="3"/>
  <c r="M1688" i="3"/>
  <c r="K1688" i="3"/>
  <c r="I1688" i="3"/>
  <c r="J1688" i="3" s="1"/>
  <c r="Q1687" i="3"/>
  <c r="P1687" i="3"/>
  <c r="O1687" i="3"/>
  <c r="N1687" i="3"/>
  <c r="M1687" i="3"/>
  <c r="K1687" i="3"/>
  <c r="I1687" i="3"/>
  <c r="L1687" i="3" s="1"/>
  <c r="Q1686" i="3"/>
  <c r="P1686" i="3"/>
  <c r="O1686" i="3"/>
  <c r="N1686" i="3"/>
  <c r="M1686" i="3"/>
  <c r="K1686" i="3"/>
  <c r="I1686" i="3"/>
  <c r="L1686" i="3" s="1"/>
  <c r="Q1685" i="3"/>
  <c r="P1685" i="3"/>
  <c r="O1685" i="3"/>
  <c r="N1685" i="3"/>
  <c r="M1685" i="3"/>
  <c r="K1685" i="3"/>
  <c r="I1685" i="3"/>
  <c r="L1685" i="3" s="1"/>
  <c r="Q1684" i="3"/>
  <c r="P1684" i="3"/>
  <c r="O1684" i="3"/>
  <c r="N1684" i="3"/>
  <c r="M1684" i="3"/>
  <c r="K1684" i="3"/>
  <c r="I1684" i="3"/>
  <c r="L1684" i="3" s="1"/>
  <c r="Q1683" i="3"/>
  <c r="P1683" i="3"/>
  <c r="O1683" i="3"/>
  <c r="N1683" i="3"/>
  <c r="M1683" i="3"/>
  <c r="K1683" i="3"/>
  <c r="I1683" i="3"/>
  <c r="L1683" i="3" s="1"/>
  <c r="Q1682" i="3"/>
  <c r="P1682" i="3"/>
  <c r="O1682" i="3"/>
  <c r="N1682" i="3"/>
  <c r="M1682" i="3"/>
  <c r="K1682" i="3"/>
  <c r="I1682" i="3"/>
  <c r="J1682" i="3" s="1"/>
  <c r="Q1681" i="3"/>
  <c r="P1681" i="3"/>
  <c r="O1681" i="3"/>
  <c r="N1681" i="3"/>
  <c r="M1681" i="3"/>
  <c r="K1681" i="3"/>
  <c r="I1681" i="3"/>
  <c r="L1681" i="3" s="1"/>
  <c r="Q1680" i="3"/>
  <c r="P1680" i="3"/>
  <c r="O1680" i="3"/>
  <c r="N1680" i="3"/>
  <c r="M1680" i="3"/>
  <c r="K1680" i="3"/>
  <c r="I1680" i="3"/>
  <c r="J1680" i="3" s="1"/>
  <c r="Q1679" i="3"/>
  <c r="P1679" i="3"/>
  <c r="O1679" i="3"/>
  <c r="N1679" i="3"/>
  <c r="M1679" i="3"/>
  <c r="K1679" i="3"/>
  <c r="I1679" i="3"/>
  <c r="L1679" i="3" s="1"/>
  <c r="Q1678" i="3"/>
  <c r="P1678" i="3"/>
  <c r="O1678" i="3"/>
  <c r="N1678" i="3"/>
  <c r="M1678" i="3"/>
  <c r="K1678" i="3"/>
  <c r="I1678" i="3"/>
  <c r="L1678" i="3" s="1"/>
  <c r="Q1677" i="3"/>
  <c r="P1677" i="3"/>
  <c r="O1677" i="3"/>
  <c r="N1677" i="3"/>
  <c r="M1677" i="3"/>
  <c r="K1677" i="3"/>
  <c r="I1677" i="3"/>
  <c r="J1677" i="3" s="1"/>
  <c r="Q1676" i="3"/>
  <c r="P1676" i="3"/>
  <c r="O1676" i="3"/>
  <c r="N1676" i="3"/>
  <c r="M1676" i="3"/>
  <c r="K1676" i="3"/>
  <c r="I1676" i="3"/>
  <c r="L1676" i="3" s="1"/>
  <c r="Q1675" i="3"/>
  <c r="P1675" i="3"/>
  <c r="O1675" i="3"/>
  <c r="N1675" i="3"/>
  <c r="M1675" i="3"/>
  <c r="K1675" i="3"/>
  <c r="I1675" i="3"/>
  <c r="L1675" i="3" s="1"/>
  <c r="Q1674" i="3"/>
  <c r="P1674" i="3"/>
  <c r="O1674" i="3"/>
  <c r="N1674" i="3"/>
  <c r="M1674" i="3"/>
  <c r="K1674" i="3"/>
  <c r="I1674" i="3"/>
  <c r="L1674" i="3" s="1"/>
  <c r="Q1673" i="3"/>
  <c r="P1673" i="3"/>
  <c r="O1673" i="3"/>
  <c r="N1673" i="3"/>
  <c r="M1673" i="3"/>
  <c r="K1673" i="3"/>
  <c r="I1673" i="3"/>
  <c r="L1673" i="3" s="1"/>
  <c r="Q1672" i="3"/>
  <c r="P1672" i="3"/>
  <c r="O1672" i="3"/>
  <c r="N1672" i="3"/>
  <c r="M1672" i="3"/>
  <c r="K1672" i="3"/>
  <c r="I1672" i="3"/>
  <c r="J1672" i="3" s="1"/>
  <c r="Q1671" i="3"/>
  <c r="P1671" i="3"/>
  <c r="O1671" i="3"/>
  <c r="N1671" i="3"/>
  <c r="M1671" i="3"/>
  <c r="K1671" i="3"/>
  <c r="I1671" i="3"/>
  <c r="L1671" i="3" s="1"/>
  <c r="Q1670" i="3"/>
  <c r="P1670" i="3"/>
  <c r="O1670" i="3"/>
  <c r="N1670" i="3"/>
  <c r="M1670" i="3"/>
  <c r="K1670" i="3"/>
  <c r="I1670" i="3"/>
  <c r="L1670" i="3" s="1"/>
  <c r="Q1669" i="3"/>
  <c r="P1669" i="3"/>
  <c r="O1669" i="3"/>
  <c r="N1669" i="3"/>
  <c r="M1669" i="3"/>
  <c r="K1669" i="3"/>
  <c r="I1669" i="3"/>
  <c r="L1669" i="3" s="1"/>
  <c r="Q1668" i="3"/>
  <c r="P1668" i="3"/>
  <c r="O1668" i="3"/>
  <c r="N1668" i="3"/>
  <c r="M1668" i="3"/>
  <c r="K1668" i="3"/>
  <c r="I1668" i="3"/>
  <c r="L1668" i="3" s="1"/>
  <c r="Q1667" i="3"/>
  <c r="P1667" i="3"/>
  <c r="O1667" i="3"/>
  <c r="N1667" i="3"/>
  <c r="M1667" i="3"/>
  <c r="K1667" i="3"/>
  <c r="I1667" i="3"/>
  <c r="L1667" i="3" s="1"/>
  <c r="Q1666" i="3"/>
  <c r="P1666" i="3"/>
  <c r="O1666" i="3"/>
  <c r="N1666" i="3"/>
  <c r="M1666" i="3"/>
  <c r="K1666" i="3"/>
  <c r="I1666" i="3"/>
  <c r="L1666" i="3" s="1"/>
  <c r="Q1665" i="3"/>
  <c r="P1665" i="3"/>
  <c r="O1665" i="3"/>
  <c r="N1665" i="3"/>
  <c r="M1665" i="3"/>
  <c r="K1665" i="3"/>
  <c r="I1665" i="3"/>
  <c r="L1665" i="3" s="1"/>
  <c r="Q1664" i="3"/>
  <c r="P1664" i="3"/>
  <c r="O1664" i="3"/>
  <c r="N1664" i="3"/>
  <c r="M1664" i="3"/>
  <c r="K1664" i="3"/>
  <c r="I1664" i="3"/>
  <c r="J1664" i="3" s="1"/>
  <c r="Q1663" i="3"/>
  <c r="P1663" i="3"/>
  <c r="O1663" i="3"/>
  <c r="N1663" i="3"/>
  <c r="M1663" i="3"/>
  <c r="K1663" i="3"/>
  <c r="I1663" i="3"/>
  <c r="L1663" i="3" s="1"/>
  <c r="Q1662" i="3"/>
  <c r="P1662" i="3"/>
  <c r="O1662" i="3"/>
  <c r="N1662" i="3"/>
  <c r="M1662" i="3"/>
  <c r="K1662" i="3"/>
  <c r="I1662" i="3"/>
  <c r="L1662" i="3" s="1"/>
  <c r="Q1661" i="3"/>
  <c r="P1661" i="3"/>
  <c r="O1661" i="3"/>
  <c r="N1661" i="3"/>
  <c r="M1661" i="3"/>
  <c r="K1661" i="3"/>
  <c r="I1661" i="3"/>
  <c r="L1661" i="3" s="1"/>
  <c r="Q1660" i="3"/>
  <c r="P1660" i="3"/>
  <c r="O1660" i="3"/>
  <c r="N1660" i="3"/>
  <c r="M1660" i="3"/>
  <c r="K1660" i="3"/>
  <c r="I1660" i="3"/>
  <c r="L1660" i="3" s="1"/>
  <c r="Q1659" i="3"/>
  <c r="P1659" i="3"/>
  <c r="O1659" i="3"/>
  <c r="N1659" i="3"/>
  <c r="M1659" i="3"/>
  <c r="K1659" i="3"/>
  <c r="I1659" i="3"/>
  <c r="L1659" i="3" s="1"/>
  <c r="Q1658" i="3"/>
  <c r="P1658" i="3"/>
  <c r="O1658" i="3"/>
  <c r="N1658" i="3"/>
  <c r="M1658" i="3"/>
  <c r="K1658" i="3"/>
  <c r="I1658" i="3"/>
  <c r="L1658" i="3" s="1"/>
  <c r="Q1657" i="3"/>
  <c r="P1657" i="3"/>
  <c r="O1657" i="3"/>
  <c r="N1657" i="3"/>
  <c r="M1657" i="3"/>
  <c r="K1657" i="3"/>
  <c r="I1657" i="3"/>
  <c r="L1657" i="3" s="1"/>
  <c r="Q1656" i="3"/>
  <c r="P1656" i="3"/>
  <c r="O1656" i="3"/>
  <c r="N1656" i="3"/>
  <c r="M1656" i="3"/>
  <c r="K1656" i="3"/>
  <c r="I1656" i="3"/>
  <c r="J1656" i="3" s="1"/>
  <c r="Q1655" i="3"/>
  <c r="P1655" i="3"/>
  <c r="O1655" i="3"/>
  <c r="N1655" i="3"/>
  <c r="M1655" i="3"/>
  <c r="K1655" i="3"/>
  <c r="I1655" i="3"/>
  <c r="L1655" i="3" s="1"/>
  <c r="Q1654" i="3"/>
  <c r="P1654" i="3"/>
  <c r="O1654" i="3"/>
  <c r="N1654" i="3"/>
  <c r="M1654" i="3"/>
  <c r="K1654" i="3"/>
  <c r="I1654" i="3"/>
  <c r="L1654" i="3" s="1"/>
  <c r="Q1653" i="3"/>
  <c r="P1653" i="3"/>
  <c r="O1653" i="3"/>
  <c r="N1653" i="3"/>
  <c r="M1653" i="3"/>
  <c r="K1653" i="3"/>
  <c r="I1653" i="3"/>
  <c r="L1653" i="3" s="1"/>
  <c r="Q1652" i="3"/>
  <c r="P1652" i="3"/>
  <c r="O1652" i="3"/>
  <c r="N1652" i="3"/>
  <c r="M1652" i="3"/>
  <c r="K1652" i="3"/>
  <c r="I1652" i="3"/>
  <c r="L1652" i="3" s="1"/>
  <c r="Q1651" i="3"/>
  <c r="P1651" i="3"/>
  <c r="O1651" i="3"/>
  <c r="N1651" i="3"/>
  <c r="M1651" i="3"/>
  <c r="K1651" i="3"/>
  <c r="I1651" i="3"/>
  <c r="L1651" i="3" s="1"/>
  <c r="Q1650" i="3"/>
  <c r="P1650" i="3"/>
  <c r="O1650" i="3"/>
  <c r="N1650" i="3"/>
  <c r="M1650" i="3"/>
  <c r="K1650" i="3"/>
  <c r="I1650" i="3"/>
  <c r="L1650" i="3" s="1"/>
  <c r="Q1649" i="3"/>
  <c r="P1649" i="3"/>
  <c r="O1649" i="3"/>
  <c r="N1649" i="3"/>
  <c r="M1649" i="3"/>
  <c r="K1649" i="3"/>
  <c r="I1649" i="3"/>
  <c r="L1649" i="3" s="1"/>
  <c r="Q1648" i="3"/>
  <c r="P1648" i="3"/>
  <c r="O1648" i="3"/>
  <c r="N1648" i="3"/>
  <c r="M1648" i="3"/>
  <c r="K1648" i="3"/>
  <c r="I1648" i="3"/>
  <c r="J1648" i="3" s="1"/>
  <c r="Q1647" i="3"/>
  <c r="P1647" i="3"/>
  <c r="O1647" i="3"/>
  <c r="N1647" i="3"/>
  <c r="M1647" i="3"/>
  <c r="K1647" i="3"/>
  <c r="I1647" i="3"/>
  <c r="L1647" i="3" s="1"/>
  <c r="Q1646" i="3"/>
  <c r="P1646" i="3"/>
  <c r="O1646" i="3"/>
  <c r="N1646" i="3"/>
  <c r="M1646" i="3"/>
  <c r="K1646" i="3"/>
  <c r="I1646" i="3"/>
  <c r="L1646" i="3" s="1"/>
  <c r="Q1645" i="3"/>
  <c r="P1645" i="3"/>
  <c r="O1645" i="3"/>
  <c r="N1645" i="3"/>
  <c r="M1645" i="3"/>
  <c r="K1645" i="3"/>
  <c r="I1645" i="3"/>
  <c r="L1645" i="3" s="1"/>
  <c r="Q1644" i="3"/>
  <c r="P1644" i="3"/>
  <c r="O1644" i="3"/>
  <c r="N1644" i="3"/>
  <c r="M1644" i="3"/>
  <c r="K1644" i="3"/>
  <c r="I1644" i="3"/>
  <c r="L1644" i="3" s="1"/>
  <c r="Q1643" i="3"/>
  <c r="P1643" i="3"/>
  <c r="O1643" i="3"/>
  <c r="N1643" i="3"/>
  <c r="M1643" i="3"/>
  <c r="K1643" i="3"/>
  <c r="I1643" i="3"/>
  <c r="L1643" i="3" s="1"/>
  <c r="Q1642" i="3"/>
  <c r="P1642" i="3"/>
  <c r="O1642" i="3"/>
  <c r="N1642" i="3"/>
  <c r="M1642" i="3"/>
  <c r="K1642" i="3"/>
  <c r="I1642" i="3"/>
  <c r="L1642" i="3" s="1"/>
  <c r="Q1641" i="3"/>
  <c r="P1641" i="3"/>
  <c r="O1641" i="3"/>
  <c r="N1641" i="3"/>
  <c r="M1641" i="3"/>
  <c r="K1641" i="3"/>
  <c r="I1641" i="3"/>
  <c r="L1641" i="3" s="1"/>
  <c r="Q1640" i="3"/>
  <c r="P1640" i="3"/>
  <c r="O1640" i="3"/>
  <c r="N1640" i="3"/>
  <c r="M1640" i="3"/>
  <c r="K1640" i="3"/>
  <c r="I1640" i="3"/>
  <c r="J1640" i="3" s="1"/>
  <c r="Q1639" i="3"/>
  <c r="P1639" i="3"/>
  <c r="O1639" i="3"/>
  <c r="N1639" i="3"/>
  <c r="M1639" i="3"/>
  <c r="K1639" i="3"/>
  <c r="I1639" i="3"/>
  <c r="J1639" i="3" s="1"/>
  <c r="Q1638" i="3"/>
  <c r="P1638" i="3"/>
  <c r="O1638" i="3"/>
  <c r="N1638" i="3"/>
  <c r="M1638" i="3"/>
  <c r="K1638" i="3"/>
  <c r="I1638" i="3"/>
  <c r="L1638" i="3" s="1"/>
  <c r="Q1637" i="3"/>
  <c r="P1637" i="3"/>
  <c r="O1637" i="3"/>
  <c r="N1637" i="3"/>
  <c r="M1637" i="3"/>
  <c r="L1637" i="3"/>
  <c r="K1637" i="3"/>
  <c r="I1637" i="3"/>
  <c r="J1637" i="3" s="1"/>
  <c r="Q1636" i="3"/>
  <c r="P1636" i="3"/>
  <c r="O1636" i="3"/>
  <c r="N1636" i="3"/>
  <c r="M1636" i="3"/>
  <c r="K1636" i="3"/>
  <c r="I1636" i="3"/>
  <c r="L1636" i="3" s="1"/>
  <c r="Q1635" i="3"/>
  <c r="P1635" i="3"/>
  <c r="O1635" i="3"/>
  <c r="N1635" i="3"/>
  <c r="M1635" i="3"/>
  <c r="K1635" i="3"/>
  <c r="I1635" i="3"/>
  <c r="L1635" i="3" s="1"/>
  <c r="Q1634" i="3"/>
  <c r="P1634" i="3"/>
  <c r="O1634" i="3"/>
  <c r="N1634" i="3"/>
  <c r="M1634" i="3"/>
  <c r="K1634" i="3"/>
  <c r="I1634" i="3"/>
  <c r="L1634" i="3" s="1"/>
  <c r="Q1633" i="3"/>
  <c r="P1633" i="3"/>
  <c r="O1633" i="3"/>
  <c r="N1633" i="3"/>
  <c r="M1633" i="3"/>
  <c r="K1633" i="3"/>
  <c r="I1633" i="3"/>
  <c r="L1633" i="3" s="1"/>
  <c r="Q1632" i="3"/>
  <c r="P1632" i="3"/>
  <c r="O1632" i="3"/>
  <c r="N1632" i="3"/>
  <c r="M1632" i="3"/>
  <c r="K1632" i="3"/>
  <c r="I1632" i="3"/>
  <c r="J1632" i="3" s="1"/>
  <c r="Q1631" i="3"/>
  <c r="P1631" i="3"/>
  <c r="O1631" i="3"/>
  <c r="N1631" i="3"/>
  <c r="M1631" i="3"/>
  <c r="K1631" i="3"/>
  <c r="I1631" i="3"/>
  <c r="J1631" i="3" s="1"/>
  <c r="Q1630" i="3"/>
  <c r="P1630" i="3"/>
  <c r="O1630" i="3"/>
  <c r="N1630" i="3"/>
  <c r="M1630" i="3"/>
  <c r="K1630" i="3"/>
  <c r="I1630" i="3"/>
  <c r="L1630" i="3" s="1"/>
  <c r="Q1629" i="3"/>
  <c r="P1629" i="3"/>
  <c r="O1629" i="3"/>
  <c r="N1629" i="3"/>
  <c r="M1629" i="3"/>
  <c r="K1629" i="3"/>
  <c r="I1629" i="3"/>
  <c r="J1629" i="3" s="1"/>
  <c r="Q1628" i="3"/>
  <c r="P1628" i="3"/>
  <c r="O1628" i="3"/>
  <c r="N1628" i="3"/>
  <c r="M1628" i="3"/>
  <c r="K1628" i="3"/>
  <c r="I1628" i="3"/>
  <c r="L1628" i="3" s="1"/>
  <c r="Q1627" i="3"/>
  <c r="P1627" i="3"/>
  <c r="O1627" i="3"/>
  <c r="N1627" i="3"/>
  <c r="M1627" i="3"/>
  <c r="K1627" i="3"/>
  <c r="I1627" i="3"/>
  <c r="L1627" i="3" s="1"/>
  <c r="Q1626" i="3"/>
  <c r="P1626" i="3"/>
  <c r="O1626" i="3"/>
  <c r="N1626" i="3"/>
  <c r="M1626" i="3"/>
  <c r="K1626" i="3"/>
  <c r="I1626" i="3"/>
  <c r="L1626" i="3" s="1"/>
  <c r="Q1625" i="3"/>
  <c r="P1625" i="3"/>
  <c r="O1625" i="3"/>
  <c r="N1625" i="3"/>
  <c r="M1625" i="3"/>
  <c r="K1625" i="3"/>
  <c r="I1625" i="3"/>
  <c r="L1625" i="3" s="1"/>
  <c r="Q1624" i="3"/>
  <c r="P1624" i="3"/>
  <c r="O1624" i="3"/>
  <c r="N1624" i="3"/>
  <c r="M1624" i="3"/>
  <c r="K1624" i="3"/>
  <c r="I1624" i="3"/>
  <c r="J1624" i="3" s="1"/>
  <c r="Q1623" i="3"/>
  <c r="P1623" i="3"/>
  <c r="O1623" i="3"/>
  <c r="N1623" i="3"/>
  <c r="M1623" i="3"/>
  <c r="K1623" i="3"/>
  <c r="I1623" i="3"/>
  <c r="J1623" i="3" s="1"/>
  <c r="Q1622" i="3"/>
  <c r="P1622" i="3"/>
  <c r="O1622" i="3"/>
  <c r="N1622" i="3"/>
  <c r="M1622" i="3"/>
  <c r="K1622" i="3"/>
  <c r="I1622" i="3"/>
  <c r="L1622" i="3" s="1"/>
  <c r="Q1621" i="3"/>
  <c r="P1621" i="3"/>
  <c r="O1621" i="3"/>
  <c r="N1621" i="3"/>
  <c r="M1621" i="3"/>
  <c r="K1621" i="3"/>
  <c r="I1621" i="3"/>
  <c r="J1621" i="3" s="1"/>
  <c r="Q1620" i="3"/>
  <c r="P1620" i="3"/>
  <c r="O1620" i="3"/>
  <c r="N1620" i="3"/>
  <c r="M1620" i="3"/>
  <c r="K1620" i="3"/>
  <c r="I1620" i="3"/>
  <c r="L1620" i="3" s="1"/>
  <c r="Q1619" i="3"/>
  <c r="P1619" i="3"/>
  <c r="O1619" i="3"/>
  <c r="N1619" i="3"/>
  <c r="M1619" i="3"/>
  <c r="K1619" i="3"/>
  <c r="I1619" i="3"/>
  <c r="L1619" i="3" s="1"/>
  <c r="Q1618" i="3"/>
  <c r="P1618" i="3"/>
  <c r="O1618" i="3"/>
  <c r="N1618" i="3"/>
  <c r="M1618" i="3"/>
  <c r="K1618" i="3"/>
  <c r="I1618" i="3"/>
  <c r="L1618" i="3" s="1"/>
  <c r="Q1617" i="3"/>
  <c r="P1617" i="3"/>
  <c r="O1617" i="3"/>
  <c r="N1617" i="3"/>
  <c r="M1617" i="3"/>
  <c r="K1617" i="3"/>
  <c r="I1617" i="3"/>
  <c r="L1617" i="3" s="1"/>
  <c r="Q1616" i="3"/>
  <c r="P1616" i="3"/>
  <c r="O1616" i="3"/>
  <c r="N1616" i="3"/>
  <c r="M1616" i="3"/>
  <c r="K1616" i="3"/>
  <c r="I1616" i="3"/>
  <c r="J1616" i="3" s="1"/>
  <c r="Q1615" i="3"/>
  <c r="P1615" i="3"/>
  <c r="O1615" i="3"/>
  <c r="N1615" i="3"/>
  <c r="M1615" i="3"/>
  <c r="K1615" i="3"/>
  <c r="I1615" i="3"/>
  <c r="J1615" i="3" s="1"/>
  <c r="Q1614" i="3"/>
  <c r="P1614" i="3"/>
  <c r="O1614" i="3"/>
  <c r="N1614" i="3"/>
  <c r="M1614" i="3"/>
  <c r="K1614" i="3"/>
  <c r="I1614" i="3"/>
  <c r="L1614" i="3" s="1"/>
  <c r="Q1613" i="3"/>
  <c r="P1613" i="3"/>
  <c r="O1613" i="3"/>
  <c r="N1613" i="3"/>
  <c r="M1613" i="3"/>
  <c r="K1613" i="3"/>
  <c r="I1613" i="3"/>
  <c r="J1613" i="3" s="1"/>
  <c r="Q1612" i="3"/>
  <c r="P1612" i="3"/>
  <c r="O1612" i="3"/>
  <c r="N1612" i="3"/>
  <c r="M1612" i="3"/>
  <c r="K1612" i="3"/>
  <c r="I1612" i="3"/>
  <c r="J1612" i="3" s="1"/>
  <c r="Q1611" i="3"/>
  <c r="P1611" i="3"/>
  <c r="O1611" i="3"/>
  <c r="N1611" i="3"/>
  <c r="M1611" i="3"/>
  <c r="K1611" i="3"/>
  <c r="I1611" i="3"/>
  <c r="L1611" i="3" s="1"/>
  <c r="Q1610" i="3"/>
  <c r="P1610" i="3"/>
  <c r="O1610" i="3"/>
  <c r="N1610" i="3"/>
  <c r="M1610" i="3"/>
  <c r="K1610" i="3"/>
  <c r="I1610" i="3"/>
  <c r="L1610" i="3" s="1"/>
  <c r="Q1609" i="3"/>
  <c r="P1609" i="3"/>
  <c r="O1609" i="3"/>
  <c r="N1609" i="3"/>
  <c r="M1609" i="3"/>
  <c r="K1609" i="3"/>
  <c r="I1609" i="3"/>
  <c r="L1609" i="3" s="1"/>
  <c r="Q1608" i="3"/>
  <c r="P1608" i="3"/>
  <c r="O1608" i="3"/>
  <c r="N1608" i="3"/>
  <c r="M1608" i="3"/>
  <c r="L1608" i="3"/>
  <c r="K1608" i="3"/>
  <c r="I1608" i="3"/>
  <c r="J1608" i="3" s="1"/>
  <c r="Q1607" i="3"/>
  <c r="P1607" i="3"/>
  <c r="O1607" i="3"/>
  <c r="N1607" i="3"/>
  <c r="M1607" i="3"/>
  <c r="L1607" i="3"/>
  <c r="K1607" i="3"/>
  <c r="I1607" i="3"/>
  <c r="J1607" i="3" s="1"/>
  <c r="Q1606" i="3"/>
  <c r="P1606" i="3"/>
  <c r="O1606" i="3"/>
  <c r="N1606" i="3"/>
  <c r="M1606" i="3"/>
  <c r="K1606" i="3"/>
  <c r="I1606" i="3"/>
  <c r="L1606" i="3" s="1"/>
  <c r="Q1605" i="3"/>
  <c r="P1605" i="3"/>
  <c r="O1605" i="3"/>
  <c r="N1605" i="3"/>
  <c r="M1605" i="3"/>
  <c r="K1605" i="3"/>
  <c r="I1605" i="3"/>
  <c r="Q1604" i="3"/>
  <c r="P1604" i="3"/>
  <c r="O1604" i="3"/>
  <c r="N1604" i="3"/>
  <c r="M1604" i="3"/>
  <c r="K1604" i="3"/>
  <c r="I1604" i="3"/>
  <c r="L1604" i="3" s="1"/>
  <c r="Q1603" i="3"/>
  <c r="P1603" i="3"/>
  <c r="O1603" i="3"/>
  <c r="N1603" i="3"/>
  <c r="M1603" i="3"/>
  <c r="K1603" i="3"/>
  <c r="I1603" i="3"/>
  <c r="L1603" i="3" s="1"/>
  <c r="Q1602" i="3"/>
  <c r="P1602" i="3"/>
  <c r="O1602" i="3"/>
  <c r="N1602" i="3"/>
  <c r="M1602" i="3"/>
  <c r="K1602" i="3"/>
  <c r="I1602" i="3"/>
  <c r="L1602" i="3" s="1"/>
  <c r="Q1601" i="3"/>
  <c r="P1601" i="3"/>
  <c r="O1601" i="3"/>
  <c r="N1601" i="3"/>
  <c r="M1601" i="3"/>
  <c r="K1601" i="3"/>
  <c r="I1601" i="3"/>
  <c r="L1601" i="3" s="1"/>
  <c r="Q1600" i="3"/>
  <c r="P1600" i="3"/>
  <c r="O1600" i="3"/>
  <c r="N1600" i="3"/>
  <c r="M1600" i="3"/>
  <c r="K1600" i="3"/>
  <c r="I1600" i="3"/>
  <c r="J1600" i="3" s="1"/>
  <c r="Q1599" i="3"/>
  <c r="P1599" i="3"/>
  <c r="O1599" i="3"/>
  <c r="N1599" i="3"/>
  <c r="M1599" i="3"/>
  <c r="K1599" i="3"/>
  <c r="I1599" i="3"/>
  <c r="J1599" i="3" s="1"/>
  <c r="Q1598" i="3"/>
  <c r="P1598" i="3"/>
  <c r="O1598" i="3"/>
  <c r="N1598" i="3"/>
  <c r="M1598" i="3"/>
  <c r="K1598" i="3"/>
  <c r="I1598" i="3"/>
  <c r="L1598" i="3" s="1"/>
  <c r="Q1597" i="3"/>
  <c r="P1597" i="3"/>
  <c r="O1597" i="3"/>
  <c r="N1597" i="3"/>
  <c r="M1597" i="3"/>
  <c r="K1597" i="3"/>
  <c r="I1597" i="3"/>
  <c r="J1597" i="3" s="1"/>
  <c r="Q1596" i="3"/>
  <c r="P1596" i="3"/>
  <c r="O1596" i="3"/>
  <c r="N1596" i="3"/>
  <c r="M1596" i="3"/>
  <c r="K1596" i="3"/>
  <c r="I1596" i="3"/>
  <c r="L1596" i="3" s="1"/>
  <c r="Q1595" i="3"/>
  <c r="P1595" i="3"/>
  <c r="O1595" i="3"/>
  <c r="N1595" i="3"/>
  <c r="M1595" i="3"/>
  <c r="K1595" i="3"/>
  <c r="I1595" i="3"/>
  <c r="L1595" i="3" s="1"/>
  <c r="Q1594" i="3"/>
  <c r="P1594" i="3"/>
  <c r="O1594" i="3"/>
  <c r="N1594" i="3"/>
  <c r="M1594" i="3"/>
  <c r="K1594" i="3"/>
  <c r="I1594" i="3"/>
  <c r="L1594" i="3" s="1"/>
  <c r="Q1593" i="3"/>
  <c r="P1593" i="3"/>
  <c r="O1593" i="3"/>
  <c r="N1593" i="3"/>
  <c r="M1593" i="3"/>
  <c r="K1593" i="3"/>
  <c r="I1593" i="3"/>
  <c r="L1593" i="3" s="1"/>
  <c r="Q1592" i="3"/>
  <c r="P1592" i="3"/>
  <c r="O1592" i="3"/>
  <c r="N1592" i="3"/>
  <c r="M1592" i="3"/>
  <c r="K1592" i="3"/>
  <c r="I1592" i="3"/>
  <c r="J1592" i="3" s="1"/>
  <c r="Q1591" i="3"/>
  <c r="P1591" i="3"/>
  <c r="O1591" i="3"/>
  <c r="N1591" i="3"/>
  <c r="M1591" i="3"/>
  <c r="K1591" i="3"/>
  <c r="I1591" i="3"/>
  <c r="J1591" i="3" s="1"/>
  <c r="Q1590" i="3"/>
  <c r="P1590" i="3"/>
  <c r="O1590" i="3"/>
  <c r="N1590" i="3"/>
  <c r="M1590" i="3"/>
  <c r="K1590" i="3"/>
  <c r="I1590" i="3"/>
  <c r="L1590" i="3" s="1"/>
  <c r="Q1589" i="3"/>
  <c r="P1589" i="3"/>
  <c r="O1589" i="3"/>
  <c r="N1589" i="3"/>
  <c r="M1589" i="3"/>
  <c r="K1589" i="3"/>
  <c r="I1589" i="3"/>
  <c r="J1589" i="3" s="1"/>
  <c r="Q1588" i="3"/>
  <c r="P1588" i="3"/>
  <c r="O1588" i="3"/>
  <c r="N1588" i="3"/>
  <c r="M1588" i="3"/>
  <c r="K1588" i="3"/>
  <c r="I1588" i="3"/>
  <c r="L1588" i="3" s="1"/>
  <c r="Q1587" i="3"/>
  <c r="P1587" i="3"/>
  <c r="O1587" i="3"/>
  <c r="N1587" i="3"/>
  <c r="M1587" i="3"/>
  <c r="K1587" i="3"/>
  <c r="I1587" i="3"/>
  <c r="L1587" i="3" s="1"/>
  <c r="Q1586" i="3"/>
  <c r="P1586" i="3"/>
  <c r="O1586" i="3"/>
  <c r="N1586" i="3"/>
  <c r="M1586" i="3"/>
  <c r="K1586" i="3"/>
  <c r="I1586" i="3"/>
  <c r="L1586" i="3" s="1"/>
  <c r="Q1585" i="3"/>
  <c r="P1585" i="3"/>
  <c r="O1585" i="3"/>
  <c r="N1585" i="3"/>
  <c r="M1585" i="3"/>
  <c r="K1585" i="3"/>
  <c r="I1585" i="3"/>
  <c r="L1585" i="3" s="1"/>
  <c r="Q1584" i="3"/>
  <c r="P1584" i="3"/>
  <c r="O1584" i="3"/>
  <c r="N1584" i="3"/>
  <c r="M1584" i="3"/>
  <c r="K1584" i="3"/>
  <c r="I1584" i="3"/>
  <c r="J1584" i="3" s="1"/>
  <c r="Q1583" i="3"/>
  <c r="P1583" i="3"/>
  <c r="O1583" i="3"/>
  <c r="N1583" i="3"/>
  <c r="M1583" i="3"/>
  <c r="K1583" i="3"/>
  <c r="I1583" i="3"/>
  <c r="J1583" i="3" s="1"/>
  <c r="Q1582" i="3"/>
  <c r="P1582" i="3"/>
  <c r="O1582" i="3"/>
  <c r="N1582" i="3"/>
  <c r="M1582" i="3"/>
  <c r="K1582" i="3"/>
  <c r="I1582" i="3"/>
  <c r="L1582" i="3" s="1"/>
  <c r="Q1581" i="3"/>
  <c r="P1581" i="3"/>
  <c r="O1581" i="3"/>
  <c r="N1581" i="3"/>
  <c r="M1581" i="3"/>
  <c r="K1581" i="3"/>
  <c r="I1581" i="3"/>
  <c r="J1581" i="3" s="1"/>
  <c r="Q1580" i="3"/>
  <c r="P1580" i="3"/>
  <c r="O1580" i="3"/>
  <c r="N1580" i="3"/>
  <c r="M1580" i="3"/>
  <c r="K1580" i="3"/>
  <c r="I1580" i="3"/>
  <c r="J1580" i="3" s="1"/>
  <c r="Q1579" i="3"/>
  <c r="P1579" i="3"/>
  <c r="O1579" i="3"/>
  <c r="N1579" i="3"/>
  <c r="M1579" i="3"/>
  <c r="K1579" i="3"/>
  <c r="I1579" i="3"/>
  <c r="L1579" i="3" s="1"/>
  <c r="Q1578" i="3"/>
  <c r="P1578" i="3"/>
  <c r="O1578" i="3"/>
  <c r="N1578" i="3"/>
  <c r="M1578" i="3"/>
  <c r="K1578" i="3"/>
  <c r="I1578" i="3"/>
  <c r="L1578" i="3" s="1"/>
  <c r="Q1577" i="3"/>
  <c r="P1577" i="3"/>
  <c r="O1577" i="3"/>
  <c r="N1577" i="3"/>
  <c r="M1577" i="3"/>
  <c r="K1577" i="3"/>
  <c r="I1577" i="3"/>
  <c r="L1577" i="3" s="1"/>
  <c r="Q1576" i="3"/>
  <c r="P1576" i="3"/>
  <c r="O1576" i="3"/>
  <c r="N1576" i="3"/>
  <c r="M1576" i="3"/>
  <c r="K1576" i="3"/>
  <c r="I1576" i="3"/>
  <c r="J1576" i="3" s="1"/>
  <c r="Q1575" i="3"/>
  <c r="P1575" i="3"/>
  <c r="O1575" i="3"/>
  <c r="N1575" i="3"/>
  <c r="M1575" i="3"/>
  <c r="K1575" i="3"/>
  <c r="I1575" i="3"/>
  <c r="J1575" i="3" s="1"/>
  <c r="Q1574" i="3"/>
  <c r="P1574" i="3"/>
  <c r="O1574" i="3"/>
  <c r="N1574" i="3"/>
  <c r="M1574" i="3"/>
  <c r="K1574" i="3"/>
  <c r="I1574" i="3"/>
  <c r="L1574" i="3" s="1"/>
  <c r="Q1573" i="3"/>
  <c r="P1573" i="3"/>
  <c r="O1573" i="3"/>
  <c r="N1573" i="3"/>
  <c r="M1573" i="3"/>
  <c r="K1573" i="3"/>
  <c r="I1573" i="3"/>
  <c r="Q1572" i="3"/>
  <c r="P1572" i="3"/>
  <c r="O1572" i="3"/>
  <c r="N1572" i="3"/>
  <c r="M1572" i="3"/>
  <c r="K1572" i="3"/>
  <c r="I1572" i="3"/>
  <c r="L1572" i="3" s="1"/>
  <c r="Q1571" i="3"/>
  <c r="P1571" i="3"/>
  <c r="O1571" i="3"/>
  <c r="N1571" i="3"/>
  <c r="M1571" i="3"/>
  <c r="K1571" i="3"/>
  <c r="I1571" i="3"/>
  <c r="L1571" i="3" s="1"/>
  <c r="Q1570" i="3"/>
  <c r="P1570" i="3"/>
  <c r="O1570" i="3"/>
  <c r="N1570" i="3"/>
  <c r="M1570" i="3"/>
  <c r="K1570" i="3"/>
  <c r="I1570" i="3"/>
  <c r="L1570" i="3" s="1"/>
  <c r="Q1569" i="3"/>
  <c r="P1569" i="3"/>
  <c r="O1569" i="3"/>
  <c r="N1569" i="3"/>
  <c r="M1569" i="3"/>
  <c r="K1569" i="3"/>
  <c r="I1569" i="3"/>
  <c r="L1569" i="3" s="1"/>
  <c r="Q1568" i="3"/>
  <c r="P1568" i="3"/>
  <c r="O1568" i="3"/>
  <c r="N1568" i="3"/>
  <c r="M1568" i="3"/>
  <c r="K1568" i="3"/>
  <c r="I1568" i="3"/>
  <c r="J1568" i="3" s="1"/>
  <c r="Q1567" i="3"/>
  <c r="P1567" i="3"/>
  <c r="O1567" i="3"/>
  <c r="N1567" i="3"/>
  <c r="M1567" i="3"/>
  <c r="K1567" i="3"/>
  <c r="I1567" i="3"/>
  <c r="J1567" i="3" s="1"/>
  <c r="Q1566" i="3"/>
  <c r="P1566" i="3"/>
  <c r="O1566" i="3"/>
  <c r="N1566" i="3"/>
  <c r="M1566" i="3"/>
  <c r="K1566" i="3"/>
  <c r="I1566" i="3"/>
  <c r="L1566" i="3" s="1"/>
  <c r="Q1565" i="3"/>
  <c r="P1565" i="3"/>
  <c r="O1565" i="3"/>
  <c r="N1565" i="3"/>
  <c r="M1565" i="3"/>
  <c r="K1565" i="3"/>
  <c r="I1565" i="3"/>
  <c r="J1565" i="3" s="1"/>
  <c r="Q1564" i="3"/>
  <c r="P1564" i="3"/>
  <c r="O1564" i="3"/>
  <c r="N1564" i="3"/>
  <c r="M1564" i="3"/>
  <c r="K1564" i="3"/>
  <c r="I1564" i="3"/>
  <c r="L1564" i="3" s="1"/>
  <c r="Q1563" i="3"/>
  <c r="P1563" i="3"/>
  <c r="O1563" i="3"/>
  <c r="N1563" i="3"/>
  <c r="M1563" i="3"/>
  <c r="K1563" i="3"/>
  <c r="I1563" i="3"/>
  <c r="L1563" i="3" s="1"/>
  <c r="Q1562" i="3"/>
  <c r="P1562" i="3"/>
  <c r="O1562" i="3"/>
  <c r="N1562" i="3"/>
  <c r="M1562" i="3"/>
  <c r="K1562" i="3"/>
  <c r="I1562" i="3"/>
  <c r="L1562" i="3" s="1"/>
  <c r="Q1561" i="3"/>
  <c r="P1561" i="3"/>
  <c r="O1561" i="3"/>
  <c r="N1561" i="3"/>
  <c r="M1561" i="3"/>
  <c r="K1561" i="3"/>
  <c r="I1561" i="3"/>
  <c r="L1561" i="3" s="1"/>
  <c r="Q1560" i="3"/>
  <c r="P1560" i="3"/>
  <c r="O1560" i="3"/>
  <c r="N1560" i="3"/>
  <c r="M1560" i="3"/>
  <c r="K1560" i="3"/>
  <c r="I1560" i="3"/>
  <c r="J1560" i="3" s="1"/>
  <c r="Q1559" i="3"/>
  <c r="P1559" i="3"/>
  <c r="O1559" i="3"/>
  <c r="N1559" i="3"/>
  <c r="M1559" i="3"/>
  <c r="K1559" i="3"/>
  <c r="I1559" i="3"/>
  <c r="J1559" i="3" s="1"/>
  <c r="Q1558" i="3"/>
  <c r="P1558" i="3"/>
  <c r="O1558" i="3"/>
  <c r="N1558" i="3"/>
  <c r="M1558" i="3"/>
  <c r="K1558" i="3"/>
  <c r="I1558" i="3"/>
  <c r="L1558" i="3" s="1"/>
  <c r="Q1557" i="3"/>
  <c r="P1557" i="3"/>
  <c r="O1557" i="3"/>
  <c r="N1557" i="3"/>
  <c r="M1557" i="3"/>
  <c r="K1557" i="3"/>
  <c r="I1557" i="3"/>
  <c r="J1557" i="3" s="1"/>
  <c r="Q1556" i="3"/>
  <c r="P1556" i="3"/>
  <c r="O1556" i="3"/>
  <c r="N1556" i="3"/>
  <c r="M1556" i="3"/>
  <c r="K1556" i="3"/>
  <c r="I1556" i="3"/>
  <c r="L1556" i="3" s="1"/>
  <c r="Q1555" i="3"/>
  <c r="P1555" i="3"/>
  <c r="O1555" i="3"/>
  <c r="N1555" i="3"/>
  <c r="M1555" i="3"/>
  <c r="K1555" i="3"/>
  <c r="I1555" i="3"/>
  <c r="L1555" i="3" s="1"/>
  <c r="Q1554" i="3"/>
  <c r="P1554" i="3"/>
  <c r="O1554" i="3"/>
  <c r="N1554" i="3"/>
  <c r="M1554" i="3"/>
  <c r="K1554" i="3"/>
  <c r="I1554" i="3"/>
  <c r="L1554" i="3" s="1"/>
  <c r="Q1553" i="3"/>
  <c r="P1553" i="3"/>
  <c r="O1553" i="3"/>
  <c r="N1553" i="3"/>
  <c r="M1553" i="3"/>
  <c r="K1553" i="3"/>
  <c r="I1553" i="3"/>
  <c r="L1553" i="3" s="1"/>
  <c r="Q1552" i="3"/>
  <c r="P1552" i="3"/>
  <c r="O1552" i="3"/>
  <c r="N1552" i="3"/>
  <c r="M1552" i="3"/>
  <c r="K1552" i="3"/>
  <c r="I1552" i="3"/>
  <c r="Q1551" i="3"/>
  <c r="P1551" i="3"/>
  <c r="O1551" i="3"/>
  <c r="N1551" i="3"/>
  <c r="M1551" i="3"/>
  <c r="K1551" i="3"/>
  <c r="I1551" i="3"/>
  <c r="Q1550" i="3"/>
  <c r="P1550" i="3"/>
  <c r="O1550" i="3"/>
  <c r="N1550" i="3"/>
  <c r="M1550" i="3"/>
  <c r="K1550" i="3"/>
  <c r="I1550" i="3"/>
  <c r="L1550" i="3" s="1"/>
  <c r="Q1549" i="3"/>
  <c r="P1549" i="3"/>
  <c r="O1549" i="3"/>
  <c r="N1549" i="3"/>
  <c r="M1549" i="3"/>
  <c r="K1549" i="3"/>
  <c r="I1549" i="3"/>
  <c r="J1549" i="3" s="1"/>
  <c r="Q1548" i="3"/>
  <c r="P1548" i="3"/>
  <c r="O1548" i="3"/>
  <c r="N1548" i="3"/>
  <c r="M1548" i="3"/>
  <c r="K1548" i="3"/>
  <c r="I1548" i="3"/>
  <c r="L1548" i="3" s="1"/>
  <c r="Q1547" i="3"/>
  <c r="P1547" i="3"/>
  <c r="O1547" i="3"/>
  <c r="N1547" i="3"/>
  <c r="M1547" i="3"/>
  <c r="K1547" i="3"/>
  <c r="I1547" i="3"/>
  <c r="L1547" i="3" s="1"/>
  <c r="Q1546" i="3"/>
  <c r="P1546" i="3"/>
  <c r="O1546" i="3"/>
  <c r="N1546" i="3"/>
  <c r="M1546" i="3"/>
  <c r="K1546" i="3"/>
  <c r="I1546" i="3"/>
  <c r="L1546" i="3" s="1"/>
  <c r="Q1545" i="3"/>
  <c r="P1545" i="3"/>
  <c r="O1545" i="3"/>
  <c r="N1545" i="3"/>
  <c r="M1545" i="3"/>
  <c r="K1545" i="3"/>
  <c r="I1545" i="3"/>
  <c r="L1545" i="3" s="1"/>
  <c r="Q1544" i="3"/>
  <c r="P1544" i="3"/>
  <c r="O1544" i="3"/>
  <c r="N1544" i="3"/>
  <c r="M1544" i="3"/>
  <c r="L1544" i="3"/>
  <c r="K1544" i="3"/>
  <c r="I1544" i="3"/>
  <c r="J1544" i="3" s="1"/>
  <c r="Q1543" i="3"/>
  <c r="P1543" i="3"/>
  <c r="O1543" i="3"/>
  <c r="N1543" i="3"/>
  <c r="M1543" i="3"/>
  <c r="L1543" i="3"/>
  <c r="K1543" i="3"/>
  <c r="I1543" i="3"/>
  <c r="J1543" i="3" s="1"/>
  <c r="Q1542" i="3"/>
  <c r="P1542" i="3"/>
  <c r="O1542" i="3"/>
  <c r="N1542" i="3"/>
  <c r="M1542" i="3"/>
  <c r="K1542" i="3"/>
  <c r="I1542" i="3"/>
  <c r="L1542" i="3" s="1"/>
  <c r="Q1541" i="3"/>
  <c r="P1541" i="3"/>
  <c r="O1541" i="3"/>
  <c r="N1541" i="3"/>
  <c r="M1541" i="3"/>
  <c r="K1541" i="3"/>
  <c r="I1541" i="3"/>
  <c r="J1541" i="3" s="1"/>
  <c r="Q1540" i="3"/>
  <c r="P1540" i="3"/>
  <c r="O1540" i="3"/>
  <c r="N1540" i="3"/>
  <c r="M1540" i="3"/>
  <c r="K1540" i="3"/>
  <c r="I1540" i="3"/>
  <c r="L1540" i="3" s="1"/>
  <c r="Q1539" i="3"/>
  <c r="P1539" i="3"/>
  <c r="O1539" i="3"/>
  <c r="N1539" i="3"/>
  <c r="M1539" i="3"/>
  <c r="K1539" i="3"/>
  <c r="I1539" i="3"/>
  <c r="L1539" i="3" s="1"/>
  <c r="Q1538" i="3"/>
  <c r="P1538" i="3"/>
  <c r="O1538" i="3"/>
  <c r="N1538" i="3"/>
  <c r="M1538" i="3"/>
  <c r="K1538" i="3"/>
  <c r="I1538" i="3"/>
  <c r="L1538" i="3" s="1"/>
  <c r="Q1537" i="3"/>
  <c r="P1537" i="3"/>
  <c r="O1537" i="3"/>
  <c r="N1537" i="3"/>
  <c r="M1537" i="3"/>
  <c r="K1537" i="3"/>
  <c r="I1537" i="3"/>
  <c r="L1537" i="3" s="1"/>
  <c r="Q1536" i="3"/>
  <c r="P1536" i="3"/>
  <c r="O1536" i="3"/>
  <c r="N1536" i="3"/>
  <c r="M1536" i="3"/>
  <c r="K1536" i="3"/>
  <c r="I1536" i="3"/>
  <c r="Q1535" i="3"/>
  <c r="P1535" i="3"/>
  <c r="O1535" i="3"/>
  <c r="N1535" i="3"/>
  <c r="M1535" i="3"/>
  <c r="K1535" i="3"/>
  <c r="I1535" i="3"/>
  <c r="Q1534" i="3"/>
  <c r="P1534" i="3"/>
  <c r="O1534" i="3"/>
  <c r="N1534" i="3"/>
  <c r="M1534" i="3"/>
  <c r="K1534" i="3"/>
  <c r="I1534" i="3"/>
  <c r="L1534" i="3" s="1"/>
  <c r="Q1533" i="3"/>
  <c r="P1533" i="3"/>
  <c r="O1533" i="3"/>
  <c r="N1533" i="3"/>
  <c r="M1533" i="3"/>
  <c r="K1533" i="3"/>
  <c r="I1533" i="3"/>
  <c r="J1533" i="3" s="1"/>
  <c r="Q1532" i="3"/>
  <c r="P1532" i="3"/>
  <c r="O1532" i="3"/>
  <c r="N1532" i="3"/>
  <c r="M1532" i="3"/>
  <c r="K1532" i="3"/>
  <c r="I1532" i="3"/>
  <c r="L1532" i="3" s="1"/>
  <c r="Q1531" i="3"/>
  <c r="P1531" i="3"/>
  <c r="O1531" i="3"/>
  <c r="N1531" i="3"/>
  <c r="M1531" i="3"/>
  <c r="K1531" i="3"/>
  <c r="I1531" i="3"/>
  <c r="L1531" i="3" s="1"/>
  <c r="Q1530" i="3"/>
  <c r="P1530" i="3"/>
  <c r="O1530" i="3"/>
  <c r="N1530" i="3"/>
  <c r="M1530" i="3"/>
  <c r="K1530" i="3"/>
  <c r="I1530" i="3"/>
  <c r="L1530" i="3" s="1"/>
  <c r="Q1529" i="3"/>
  <c r="P1529" i="3"/>
  <c r="O1529" i="3"/>
  <c r="N1529" i="3"/>
  <c r="M1529" i="3"/>
  <c r="K1529" i="3"/>
  <c r="I1529" i="3"/>
  <c r="L1529" i="3" s="1"/>
  <c r="Q1528" i="3"/>
  <c r="P1528" i="3"/>
  <c r="O1528" i="3"/>
  <c r="N1528" i="3"/>
  <c r="M1528" i="3"/>
  <c r="K1528" i="3"/>
  <c r="I1528" i="3"/>
  <c r="J1528" i="3" s="1"/>
  <c r="Q1527" i="3"/>
  <c r="P1527" i="3"/>
  <c r="O1527" i="3"/>
  <c r="N1527" i="3"/>
  <c r="M1527" i="3"/>
  <c r="K1527" i="3"/>
  <c r="I1527" i="3"/>
  <c r="J1527" i="3" s="1"/>
  <c r="Q1526" i="3"/>
  <c r="P1526" i="3"/>
  <c r="O1526" i="3"/>
  <c r="N1526" i="3"/>
  <c r="M1526" i="3"/>
  <c r="K1526" i="3"/>
  <c r="I1526" i="3"/>
  <c r="L1526" i="3" s="1"/>
  <c r="Q1525" i="3"/>
  <c r="P1525" i="3"/>
  <c r="O1525" i="3"/>
  <c r="N1525" i="3"/>
  <c r="M1525" i="3"/>
  <c r="K1525" i="3"/>
  <c r="I1525" i="3"/>
  <c r="J1525" i="3" s="1"/>
  <c r="Q1524" i="3"/>
  <c r="P1524" i="3"/>
  <c r="O1524" i="3"/>
  <c r="N1524" i="3"/>
  <c r="M1524" i="3"/>
  <c r="K1524" i="3"/>
  <c r="I1524" i="3"/>
  <c r="L1524" i="3" s="1"/>
  <c r="Q1523" i="3"/>
  <c r="P1523" i="3"/>
  <c r="O1523" i="3"/>
  <c r="N1523" i="3"/>
  <c r="M1523" i="3"/>
  <c r="K1523" i="3"/>
  <c r="I1523" i="3"/>
  <c r="L1523" i="3" s="1"/>
  <c r="Q1522" i="3"/>
  <c r="P1522" i="3"/>
  <c r="O1522" i="3"/>
  <c r="N1522" i="3"/>
  <c r="M1522" i="3"/>
  <c r="K1522" i="3"/>
  <c r="I1522" i="3"/>
  <c r="L1522" i="3" s="1"/>
  <c r="Q1521" i="3"/>
  <c r="P1521" i="3"/>
  <c r="O1521" i="3"/>
  <c r="N1521" i="3"/>
  <c r="M1521" i="3"/>
  <c r="K1521" i="3"/>
  <c r="I1521" i="3"/>
  <c r="L1521" i="3" s="1"/>
  <c r="Q1520" i="3"/>
  <c r="P1520" i="3"/>
  <c r="O1520" i="3"/>
  <c r="N1520" i="3"/>
  <c r="M1520" i="3"/>
  <c r="K1520" i="3"/>
  <c r="I1520" i="3"/>
  <c r="Q1519" i="3"/>
  <c r="P1519" i="3"/>
  <c r="O1519" i="3"/>
  <c r="N1519" i="3"/>
  <c r="M1519" i="3"/>
  <c r="K1519" i="3"/>
  <c r="I1519" i="3"/>
  <c r="Q1518" i="3"/>
  <c r="P1518" i="3"/>
  <c r="O1518" i="3"/>
  <c r="N1518" i="3"/>
  <c r="M1518" i="3"/>
  <c r="K1518" i="3"/>
  <c r="I1518" i="3"/>
  <c r="L1518" i="3" s="1"/>
  <c r="Q1517" i="3"/>
  <c r="P1517" i="3"/>
  <c r="O1517" i="3"/>
  <c r="N1517" i="3"/>
  <c r="M1517" i="3"/>
  <c r="K1517" i="3"/>
  <c r="I1517" i="3"/>
  <c r="J1517" i="3" s="1"/>
  <c r="Q1516" i="3"/>
  <c r="P1516" i="3"/>
  <c r="O1516" i="3"/>
  <c r="N1516" i="3"/>
  <c r="M1516" i="3"/>
  <c r="K1516" i="3"/>
  <c r="I1516" i="3"/>
  <c r="L1516" i="3" s="1"/>
  <c r="Q1515" i="3"/>
  <c r="P1515" i="3"/>
  <c r="O1515" i="3"/>
  <c r="N1515" i="3"/>
  <c r="M1515" i="3"/>
  <c r="K1515" i="3"/>
  <c r="I1515" i="3"/>
  <c r="L1515" i="3" s="1"/>
  <c r="Q1514" i="3"/>
  <c r="P1514" i="3"/>
  <c r="O1514" i="3"/>
  <c r="N1514" i="3"/>
  <c r="M1514" i="3"/>
  <c r="K1514" i="3"/>
  <c r="I1514" i="3"/>
  <c r="L1514" i="3" s="1"/>
  <c r="Q1513" i="3"/>
  <c r="P1513" i="3"/>
  <c r="O1513" i="3"/>
  <c r="N1513" i="3"/>
  <c r="M1513" i="3"/>
  <c r="K1513" i="3"/>
  <c r="I1513" i="3"/>
  <c r="L1513" i="3" s="1"/>
  <c r="Q1512" i="3"/>
  <c r="P1512" i="3"/>
  <c r="O1512" i="3"/>
  <c r="N1512" i="3"/>
  <c r="M1512" i="3"/>
  <c r="K1512" i="3"/>
  <c r="I1512" i="3"/>
  <c r="J1512" i="3" s="1"/>
  <c r="Q1511" i="3"/>
  <c r="P1511" i="3"/>
  <c r="O1511" i="3"/>
  <c r="N1511" i="3"/>
  <c r="M1511" i="3"/>
  <c r="K1511" i="3"/>
  <c r="I1511" i="3"/>
  <c r="J1511" i="3" s="1"/>
  <c r="Q1510" i="3"/>
  <c r="P1510" i="3"/>
  <c r="O1510" i="3"/>
  <c r="N1510" i="3"/>
  <c r="M1510" i="3"/>
  <c r="K1510" i="3"/>
  <c r="I1510" i="3"/>
  <c r="L1510" i="3" s="1"/>
  <c r="Q1509" i="3"/>
  <c r="P1509" i="3"/>
  <c r="O1509" i="3"/>
  <c r="N1509" i="3"/>
  <c r="M1509" i="3"/>
  <c r="K1509" i="3"/>
  <c r="I1509" i="3"/>
  <c r="J1509" i="3" s="1"/>
  <c r="Q1508" i="3"/>
  <c r="P1508" i="3"/>
  <c r="O1508" i="3"/>
  <c r="N1508" i="3"/>
  <c r="M1508" i="3"/>
  <c r="K1508" i="3"/>
  <c r="I1508" i="3"/>
  <c r="L1508" i="3" s="1"/>
  <c r="Q1507" i="3"/>
  <c r="P1507" i="3"/>
  <c r="O1507" i="3"/>
  <c r="N1507" i="3"/>
  <c r="M1507" i="3"/>
  <c r="K1507" i="3"/>
  <c r="I1507" i="3"/>
  <c r="L1507" i="3" s="1"/>
  <c r="Q1506" i="3"/>
  <c r="P1506" i="3"/>
  <c r="O1506" i="3"/>
  <c r="N1506" i="3"/>
  <c r="M1506" i="3"/>
  <c r="K1506" i="3"/>
  <c r="I1506" i="3"/>
  <c r="L1506" i="3" s="1"/>
  <c r="Q1505" i="3"/>
  <c r="P1505" i="3"/>
  <c r="O1505" i="3"/>
  <c r="N1505" i="3"/>
  <c r="M1505" i="3"/>
  <c r="K1505" i="3"/>
  <c r="I1505" i="3"/>
  <c r="L1505" i="3" s="1"/>
  <c r="Q1504" i="3"/>
  <c r="P1504" i="3"/>
  <c r="O1504" i="3"/>
  <c r="N1504" i="3"/>
  <c r="M1504" i="3"/>
  <c r="K1504" i="3"/>
  <c r="I1504" i="3"/>
  <c r="Q1503" i="3"/>
  <c r="P1503" i="3"/>
  <c r="O1503" i="3"/>
  <c r="N1503" i="3"/>
  <c r="M1503" i="3"/>
  <c r="K1503" i="3"/>
  <c r="I1503" i="3"/>
  <c r="Q1502" i="3"/>
  <c r="P1502" i="3"/>
  <c r="O1502" i="3"/>
  <c r="N1502" i="3"/>
  <c r="M1502" i="3"/>
  <c r="K1502" i="3"/>
  <c r="I1502" i="3"/>
  <c r="L1502" i="3" s="1"/>
  <c r="Q1501" i="3"/>
  <c r="P1501" i="3"/>
  <c r="O1501" i="3"/>
  <c r="N1501" i="3"/>
  <c r="M1501" i="3"/>
  <c r="K1501" i="3"/>
  <c r="I1501" i="3"/>
  <c r="J1501" i="3" s="1"/>
  <c r="Q1500" i="3"/>
  <c r="P1500" i="3"/>
  <c r="O1500" i="3"/>
  <c r="N1500" i="3"/>
  <c r="M1500" i="3"/>
  <c r="K1500" i="3"/>
  <c r="I1500" i="3"/>
  <c r="L1500" i="3" s="1"/>
  <c r="Q1499" i="3"/>
  <c r="P1499" i="3"/>
  <c r="O1499" i="3"/>
  <c r="N1499" i="3"/>
  <c r="M1499" i="3"/>
  <c r="K1499" i="3"/>
  <c r="I1499" i="3"/>
  <c r="L1499" i="3" s="1"/>
  <c r="Q1498" i="3"/>
  <c r="P1498" i="3"/>
  <c r="O1498" i="3"/>
  <c r="N1498" i="3"/>
  <c r="M1498" i="3"/>
  <c r="K1498" i="3"/>
  <c r="I1498" i="3"/>
  <c r="L1498" i="3" s="1"/>
  <c r="Q1497" i="3"/>
  <c r="P1497" i="3"/>
  <c r="O1497" i="3"/>
  <c r="N1497" i="3"/>
  <c r="M1497" i="3"/>
  <c r="K1497" i="3"/>
  <c r="I1497" i="3"/>
  <c r="L1497" i="3" s="1"/>
  <c r="Q1496" i="3"/>
  <c r="P1496" i="3"/>
  <c r="O1496" i="3"/>
  <c r="N1496" i="3"/>
  <c r="M1496" i="3"/>
  <c r="K1496" i="3"/>
  <c r="I1496" i="3"/>
  <c r="J1496" i="3" s="1"/>
  <c r="Q1495" i="3"/>
  <c r="P1495" i="3"/>
  <c r="O1495" i="3"/>
  <c r="N1495" i="3"/>
  <c r="M1495" i="3"/>
  <c r="K1495" i="3"/>
  <c r="I1495" i="3"/>
  <c r="J1495" i="3" s="1"/>
  <c r="Q1494" i="3"/>
  <c r="P1494" i="3"/>
  <c r="O1494" i="3"/>
  <c r="N1494" i="3"/>
  <c r="M1494" i="3"/>
  <c r="K1494" i="3"/>
  <c r="I1494" i="3"/>
  <c r="L1494" i="3" s="1"/>
  <c r="Q1493" i="3"/>
  <c r="P1493" i="3"/>
  <c r="O1493" i="3"/>
  <c r="N1493" i="3"/>
  <c r="M1493" i="3"/>
  <c r="K1493" i="3"/>
  <c r="I1493" i="3"/>
  <c r="J1493" i="3" s="1"/>
  <c r="Q1492" i="3"/>
  <c r="P1492" i="3"/>
  <c r="O1492" i="3"/>
  <c r="N1492" i="3"/>
  <c r="M1492" i="3"/>
  <c r="K1492" i="3"/>
  <c r="I1492" i="3"/>
  <c r="L1492" i="3" s="1"/>
  <c r="Q1491" i="3"/>
  <c r="P1491" i="3"/>
  <c r="O1491" i="3"/>
  <c r="N1491" i="3"/>
  <c r="M1491" i="3"/>
  <c r="K1491" i="3"/>
  <c r="I1491" i="3"/>
  <c r="L1491" i="3" s="1"/>
  <c r="Q1490" i="3"/>
  <c r="P1490" i="3"/>
  <c r="O1490" i="3"/>
  <c r="N1490" i="3"/>
  <c r="M1490" i="3"/>
  <c r="K1490" i="3"/>
  <c r="I1490" i="3"/>
  <c r="Q1489" i="3"/>
  <c r="P1489" i="3"/>
  <c r="O1489" i="3"/>
  <c r="N1489" i="3"/>
  <c r="M1489" i="3"/>
  <c r="K1489" i="3"/>
  <c r="I1489" i="3"/>
  <c r="L1489" i="3" s="1"/>
  <c r="Q1488" i="3"/>
  <c r="P1488" i="3"/>
  <c r="O1488" i="3"/>
  <c r="N1488" i="3"/>
  <c r="M1488" i="3"/>
  <c r="K1488" i="3"/>
  <c r="I1488" i="3"/>
  <c r="Q1487" i="3"/>
  <c r="P1487" i="3"/>
  <c r="O1487" i="3"/>
  <c r="N1487" i="3"/>
  <c r="M1487" i="3"/>
  <c r="K1487" i="3"/>
  <c r="I1487" i="3"/>
  <c r="Q1486" i="3"/>
  <c r="P1486" i="3"/>
  <c r="O1486" i="3"/>
  <c r="N1486" i="3"/>
  <c r="M1486" i="3"/>
  <c r="K1486" i="3"/>
  <c r="I1486" i="3"/>
  <c r="L1486" i="3" s="1"/>
  <c r="Q1485" i="3"/>
  <c r="P1485" i="3"/>
  <c r="O1485" i="3"/>
  <c r="N1485" i="3"/>
  <c r="M1485" i="3"/>
  <c r="K1485" i="3"/>
  <c r="I1485" i="3"/>
  <c r="J1485" i="3" s="1"/>
  <c r="Q1484" i="3"/>
  <c r="P1484" i="3"/>
  <c r="O1484" i="3"/>
  <c r="N1484" i="3"/>
  <c r="M1484" i="3"/>
  <c r="K1484" i="3"/>
  <c r="I1484" i="3"/>
  <c r="L1484" i="3" s="1"/>
  <c r="Q1483" i="3"/>
  <c r="P1483" i="3"/>
  <c r="O1483" i="3"/>
  <c r="N1483" i="3"/>
  <c r="M1483" i="3"/>
  <c r="K1483" i="3"/>
  <c r="I1483" i="3"/>
  <c r="L1483" i="3" s="1"/>
  <c r="Q1482" i="3"/>
  <c r="P1482" i="3"/>
  <c r="O1482" i="3"/>
  <c r="N1482" i="3"/>
  <c r="M1482" i="3"/>
  <c r="K1482" i="3"/>
  <c r="I1482" i="3"/>
  <c r="Q1481" i="3"/>
  <c r="P1481" i="3"/>
  <c r="O1481" i="3"/>
  <c r="N1481" i="3"/>
  <c r="M1481" i="3"/>
  <c r="K1481" i="3"/>
  <c r="I1481" i="3"/>
  <c r="L1481" i="3" s="1"/>
  <c r="Q1480" i="3"/>
  <c r="P1480" i="3"/>
  <c r="O1480" i="3"/>
  <c r="N1480" i="3"/>
  <c r="M1480" i="3"/>
  <c r="K1480" i="3"/>
  <c r="I1480" i="3"/>
  <c r="J1480" i="3" s="1"/>
  <c r="Q1479" i="3"/>
  <c r="P1479" i="3"/>
  <c r="O1479" i="3"/>
  <c r="N1479" i="3"/>
  <c r="M1479" i="3"/>
  <c r="K1479" i="3"/>
  <c r="I1479" i="3"/>
  <c r="J1479" i="3" s="1"/>
  <c r="Q1478" i="3"/>
  <c r="P1478" i="3"/>
  <c r="O1478" i="3"/>
  <c r="N1478" i="3"/>
  <c r="M1478" i="3"/>
  <c r="K1478" i="3"/>
  <c r="I1478" i="3"/>
  <c r="L1478" i="3" s="1"/>
  <c r="Q1477" i="3"/>
  <c r="P1477" i="3"/>
  <c r="O1477" i="3"/>
  <c r="N1477" i="3"/>
  <c r="M1477" i="3"/>
  <c r="K1477" i="3"/>
  <c r="I1477" i="3"/>
  <c r="J1477" i="3" s="1"/>
  <c r="Q1476" i="3"/>
  <c r="P1476" i="3"/>
  <c r="O1476" i="3"/>
  <c r="N1476" i="3"/>
  <c r="M1476" i="3"/>
  <c r="K1476" i="3"/>
  <c r="I1476" i="3"/>
  <c r="L1476" i="3" s="1"/>
  <c r="Q1475" i="3"/>
  <c r="P1475" i="3"/>
  <c r="O1475" i="3"/>
  <c r="N1475" i="3"/>
  <c r="M1475" i="3"/>
  <c r="K1475" i="3"/>
  <c r="I1475" i="3"/>
  <c r="L1475" i="3" s="1"/>
  <c r="Q1474" i="3"/>
  <c r="P1474" i="3"/>
  <c r="O1474" i="3"/>
  <c r="N1474" i="3"/>
  <c r="M1474" i="3"/>
  <c r="K1474" i="3"/>
  <c r="I1474" i="3"/>
  <c r="Q1473" i="3"/>
  <c r="P1473" i="3"/>
  <c r="O1473" i="3"/>
  <c r="N1473" i="3"/>
  <c r="M1473" i="3"/>
  <c r="K1473" i="3"/>
  <c r="I1473" i="3"/>
  <c r="L1473" i="3" s="1"/>
  <c r="Q1472" i="3"/>
  <c r="P1472" i="3"/>
  <c r="O1472" i="3"/>
  <c r="N1472" i="3"/>
  <c r="M1472" i="3"/>
  <c r="K1472" i="3"/>
  <c r="I1472" i="3"/>
  <c r="Q1471" i="3"/>
  <c r="P1471" i="3"/>
  <c r="O1471" i="3"/>
  <c r="N1471" i="3"/>
  <c r="M1471" i="3"/>
  <c r="K1471" i="3"/>
  <c r="I1471" i="3"/>
  <c r="Q1470" i="3"/>
  <c r="P1470" i="3"/>
  <c r="O1470" i="3"/>
  <c r="N1470" i="3"/>
  <c r="M1470" i="3"/>
  <c r="K1470" i="3"/>
  <c r="I1470" i="3"/>
  <c r="L1470" i="3" s="1"/>
  <c r="Q1469" i="3"/>
  <c r="P1469" i="3"/>
  <c r="O1469" i="3"/>
  <c r="N1469" i="3"/>
  <c r="M1469" i="3"/>
  <c r="K1469" i="3"/>
  <c r="I1469" i="3"/>
  <c r="J1469" i="3" s="1"/>
  <c r="Q1468" i="3"/>
  <c r="P1468" i="3"/>
  <c r="O1468" i="3"/>
  <c r="N1468" i="3"/>
  <c r="M1468" i="3"/>
  <c r="K1468" i="3"/>
  <c r="I1468" i="3"/>
  <c r="L1468" i="3" s="1"/>
  <c r="Q1467" i="3"/>
  <c r="P1467" i="3"/>
  <c r="O1467" i="3"/>
  <c r="N1467" i="3"/>
  <c r="M1467" i="3"/>
  <c r="K1467" i="3"/>
  <c r="I1467" i="3"/>
  <c r="L1467" i="3" s="1"/>
  <c r="Q1466" i="3"/>
  <c r="P1466" i="3"/>
  <c r="O1466" i="3"/>
  <c r="N1466" i="3"/>
  <c r="M1466" i="3"/>
  <c r="K1466" i="3"/>
  <c r="I1466" i="3"/>
  <c r="Q1465" i="3"/>
  <c r="P1465" i="3"/>
  <c r="O1465" i="3"/>
  <c r="N1465" i="3"/>
  <c r="M1465" i="3"/>
  <c r="K1465" i="3"/>
  <c r="I1465" i="3"/>
  <c r="L1465" i="3" s="1"/>
  <c r="Q1464" i="3"/>
  <c r="P1464" i="3"/>
  <c r="O1464" i="3"/>
  <c r="N1464" i="3"/>
  <c r="M1464" i="3"/>
  <c r="K1464" i="3"/>
  <c r="I1464" i="3"/>
  <c r="J1464" i="3" s="1"/>
  <c r="Q1463" i="3"/>
  <c r="P1463" i="3"/>
  <c r="O1463" i="3"/>
  <c r="N1463" i="3"/>
  <c r="M1463" i="3"/>
  <c r="K1463" i="3"/>
  <c r="I1463" i="3"/>
  <c r="J1463" i="3" s="1"/>
  <c r="Q1462" i="3"/>
  <c r="P1462" i="3"/>
  <c r="O1462" i="3"/>
  <c r="N1462" i="3"/>
  <c r="M1462" i="3"/>
  <c r="K1462" i="3"/>
  <c r="I1462" i="3"/>
  <c r="L1462" i="3" s="1"/>
  <c r="Q1461" i="3"/>
  <c r="P1461" i="3"/>
  <c r="O1461" i="3"/>
  <c r="N1461" i="3"/>
  <c r="M1461" i="3"/>
  <c r="K1461" i="3"/>
  <c r="I1461" i="3"/>
  <c r="J1461" i="3" s="1"/>
  <c r="Q1460" i="3"/>
  <c r="P1460" i="3"/>
  <c r="O1460" i="3"/>
  <c r="N1460" i="3"/>
  <c r="M1460" i="3"/>
  <c r="K1460" i="3"/>
  <c r="I1460" i="3"/>
  <c r="L1460" i="3" s="1"/>
  <c r="Q1459" i="3"/>
  <c r="P1459" i="3"/>
  <c r="O1459" i="3"/>
  <c r="N1459" i="3"/>
  <c r="M1459" i="3"/>
  <c r="K1459" i="3"/>
  <c r="I1459" i="3"/>
  <c r="L1459" i="3" s="1"/>
  <c r="Q1458" i="3"/>
  <c r="P1458" i="3"/>
  <c r="O1458" i="3"/>
  <c r="N1458" i="3"/>
  <c r="M1458" i="3"/>
  <c r="K1458" i="3"/>
  <c r="I1458" i="3"/>
  <c r="Q1457" i="3"/>
  <c r="P1457" i="3"/>
  <c r="O1457" i="3"/>
  <c r="N1457" i="3"/>
  <c r="M1457" i="3"/>
  <c r="K1457" i="3"/>
  <c r="I1457" i="3"/>
  <c r="L1457" i="3" s="1"/>
  <c r="Q1456" i="3"/>
  <c r="P1456" i="3"/>
  <c r="O1456" i="3"/>
  <c r="N1456" i="3"/>
  <c r="M1456" i="3"/>
  <c r="K1456" i="3"/>
  <c r="I1456" i="3"/>
  <c r="Q1455" i="3"/>
  <c r="P1455" i="3"/>
  <c r="O1455" i="3"/>
  <c r="N1455" i="3"/>
  <c r="M1455" i="3"/>
  <c r="K1455" i="3"/>
  <c r="I1455" i="3"/>
  <c r="Q1454" i="3"/>
  <c r="P1454" i="3"/>
  <c r="O1454" i="3"/>
  <c r="N1454" i="3"/>
  <c r="M1454" i="3"/>
  <c r="K1454" i="3"/>
  <c r="I1454" i="3"/>
  <c r="L1454" i="3" s="1"/>
  <c r="Q1453" i="3"/>
  <c r="P1453" i="3"/>
  <c r="O1453" i="3"/>
  <c r="N1453" i="3"/>
  <c r="M1453" i="3"/>
  <c r="K1453" i="3"/>
  <c r="I1453" i="3"/>
  <c r="J1453" i="3" s="1"/>
  <c r="Q1452" i="3"/>
  <c r="P1452" i="3"/>
  <c r="O1452" i="3"/>
  <c r="N1452" i="3"/>
  <c r="M1452" i="3"/>
  <c r="K1452" i="3"/>
  <c r="I1452" i="3"/>
  <c r="L1452" i="3" s="1"/>
  <c r="Q1451" i="3"/>
  <c r="P1451" i="3"/>
  <c r="O1451" i="3"/>
  <c r="N1451" i="3"/>
  <c r="M1451" i="3"/>
  <c r="K1451" i="3"/>
  <c r="I1451" i="3"/>
  <c r="L1451" i="3" s="1"/>
  <c r="Q1450" i="3"/>
  <c r="P1450" i="3"/>
  <c r="O1450" i="3"/>
  <c r="N1450" i="3"/>
  <c r="M1450" i="3"/>
  <c r="K1450" i="3"/>
  <c r="I1450" i="3"/>
  <c r="Q1449" i="3"/>
  <c r="P1449" i="3"/>
  <c r="O1449" i="3"/>
  <c r="N1449" i="3"/>
  <c r="M1449" i="3"/>
  <c r="K1449" i="3"/>
  <c r="I1449" i="3"/>
  <c r="L1449" i="3" s="1"/>
  <c r="Q1448" i="3"/>
  <c r="P1448" i="3"/>
  <c r="O1448" i="3"/>
  <c r="N1448" i="3"/>
  <c r="M1448" i="3"/>
  <c r="K1448" i="3"/>
  <c r="I1448" i="3"/>
  <c r="J1448" i="3" s="1"/>
  <c r="Q1447" i="3"/>
  <c r="P1447" i="3"/>
  <c r="O1447" i="3"/>
  <c r="N1447" i="3"/>
  <c r="M1447" i="3"/>
  <c r="K1447" i="3"/>
  <c r="I1447" i="3"/>
  <c r="J1447" i="3" s="1"/>
  <c r="Q1446" i="3"/>
  <c r="P1446" i="3"/>
  <c r="O1446" i="3"/>
  <c r="N1446" i="3"/>
  <c r="M1446" i="3"/>
  <c r="K1446" i="3"/>
  <c r="I1446" i="3"/>
  <c r="L1446" i="3" s="1"/>
  <c r="Q1445" i="3"/>
  <c r="P1445" i="3"/>
  <c r="O1445" i="3"/>
  <c r="N1445" i="3"/>
  <c r="M1445" i="3"/>
  <c r="K1445" i="3"/>
  <c r="I1445" i="3"/>
  <c r="J1445" i="3" s="1"/>
  <c r="Q1444" i="3"/>
  <c r="P1444" i="3"/>
  <c r="O1444" i="3"/>
  <c r="N1444" i="3"/>
  <c r="M1444" i="3"/>
  <c r="K1444" i="3"/>
  <c r="I1444" i="3"/>
  <c r="L1444" i="3" s="1"/>
  <c r="Q1443" i="3"/>
  <c r="P1443" i="3"/>
  <c r="O1443" i="3"/>
  <c r="N1443" i="3"/>
  <c r="M1443" i="3"/>
  <c r="K1443" i="3"/>
  <c r="I1443" i="3"/>
  <c r="L1443" i="3" s="1"/>
  <c r="Q1442" i="3"/>
  <c r="P1442" i="3"/>
  <c r="O1442" i="3"/>
  <c r="N1442" i="3"/>
  <c r="M1442" i="3"/>
  <c r="K1442" i="3"/>
  <c r="I1442" i="3"/>
  <c r="Q1441" i="3"/>
  <c r="P1441" i="3"/>
  <c r="O1441" i="3"/>
  <c r="N1441" i="3"/>
  <c r="M1441" i="3"/>
  <c r="K1441" i="3"/>
  <c r="I1441" i="3"/>
  <c r="L1441" i="3" s="1"/>
  <c r="Q1440" i="3"/>
  <c r="P1440" i="3"/>
  <c r="O1440" i="3"/>
  <c r="N1440" i="3"/>
  <c r="M1440" i="3"/>
  <c r="K1440" i="3"/>
  <c r="I1440" i="3"/>
  <c r="Q1439" i="3"/>
  <c r="P1439" i="3"/>
  <c r="O1439" i="3"/>
  <c r="N1439" i="3"/>
  <c r="M1439" i="3"/>
  <c r="K1439" i="3"/>
  <c r="I1439" i="3"/>
  <c r="Q1438" i="3"/>
  <c r="P1438" i="3"/>
  <c r="O1438" i="3"/>
  <c r="N1438" i="3"/>
  <c r="M1438" i="3"/>
  <c r="K1438" i="3"/>
  <c r="I1438" i="3"/>
  <c r="L1438" i="3" s="1"/>
  <c r="Q1437" i="3"/>
  <c r="P1437" i="3"/>
  <c r="O1437" i="3"/>
  <c r="N1437" i="3"/>
  <c r="M1437" i="3"/>
  <c r="K1437" i="3"/>
  <c r="I1437" i="3"/>
  <c r="J1437" i="3" s="1"/>
  <c r="Q1436" i="3"/>
  <c r="P1436" i="3"/>
  <c r="O1436" i="3"/>
  <c r="N1436" i="3"/>
  <c r="M1436" i="3"/>
  <c r="K1436" i="3"/>
  <c r="I1436" i="3"/>
  <c r="L1436" i="3" s="1"/>
  <c r="Q1435" i="3"/>
  <c r="P1435" i="3"/>
  <c r="O1435" i="3"/>
  <c r="N1435" i="3"/>
  <c r="M1435" i="3"/>
  <c r="K1435" i="3"/>
  <c r="I1435" i="3"/>
  <c r="L1435" i="3" s="1"/>
  <c r="Q1434" i="3"/>
  <c r="P1434" i="3"/>
  <c r="O1434" i="3"/>
  <c r="N1434" i="3"/>
  <c r="M1434" i="3"/>
  <c r="K1434" i="3"/>
  <c r="I1434" i="3"/>
  <c r="Q1433" i="3"/>
  <c r="P1433" i="3"/>
  <c r="O1433" i="3"/>
  <c r="N1433" i="3"/>
  <c r="M1433" i="3"/>
  <c r="K1433" i="3"/>
  <c r="I1433" i="3"/>
  <c r="L1433" i="3" s="1"/>
  <c r="Q1432" i="3"/>
  <c r="P1432" i="3"/>
  <c r="O1432" i="3"/>
  <c r="N1432" i="3"/>
  <c r="M1432" i="3"/>
  <c r="K1432" i="3"/>
  <c r="I1432" i="3"/>
  <c r="J1432" i="3" s="1"/>
  <c r="Q1431" i="3"/>
  <c r="P1431" i="3"/>
  <c r="O1431" i="3"/>
  <c r="N1431" i="3"/>
  <c r="M1431" i="3"/>
  <c r="K1431" i="3"/>
  <c r="I1431" i="3"/>
  <c r="J1431" i="3" s="1"/>
  <c r="Q1430" i="3"/>
  <c r="P1430" i="3"/>
  <c r="O1430" i="3"/>
  <c r="N1430" i="3"/>
  <c r="M1430" i="3"/>
  <c r="K1430" i="3"/>
  <c r="I1430" i="3"/>
  <c r="L1430" i="3" s="1"/>
  <c r="Q1429" i="3"/>
  <c r="P1429" i="3"/>
  <c r="O1429" i="3"/>
  <c r="N1429" i="3"/>
  <c r="M1429" i="3"/>
  <c r="K1429" i="3"/>
  <c r="I1429" i="3"/>
  <c r="J1429" i="3" s="1"/>
  <c r="Q1428" i="3"/>
  <c r="P1428" i="3"/>
  <c r="O1428" i="3"/>
  <c r="N1428" i="3"/>
  <c r="M1428" i="3"/>
  <c r="K1428" i="3"/>
  <c r="I1428" i="3"/>
  <c r="L1428" i="3" s="1"/>
  <c r="Q1427" i="3"/>
  <c r="P1427" i="3"/>
  <c r="O1427" i="3"/>
  <c r="N1427" i="3"/>
  <c r="M1427" i="3"/>
  <c r="K1427" i="3"/>
  <c r="I1427" i="3"/>
  <c r="L1427" i="3" s="1"/>
  <c r="Q1426" i="3"/>
  <c r="P1426" i="3"/>
  <c r="O1426" i="3"/>
  <c r="N1426" i="3"/>
  <c r="M1426" i="3"/>
  <c r="K1426" i="3"/>
  <c r="I1426" i="3"/>
  <c r="Q1425" i="3"/>
  <c r="P1425" i="3"/>
  <c r="O1425" i="3"/>
  <c r="N1425" i="3"/>
  <c r="M1425" i="3"/>
  <c r="K1425" i="3"/>
  <c r="I1425" i="3"/>
  <c r="L1425" i="3" s="1"/>
  <c r="Q1424" i="3"/>
  <c r="P1424" i="3"/>
  <c r="O1424" i="3"/>
  <c r="N1424" i="3"/>
  <c r="M1424" i="3"/>
  <c r="K1424" i="3"/>
  <c r="I1424" i="3"/>
  <c r="Q1423" i="3"/>
  <c r="P1423" i="3"/>
  <c r="O1423" i="3"/>
  <c r="N1423" i="3"/>
  <c r="M1423" i="3"/>
  <c r="K1423" i="3"/>
  <c r="I1423" i="3"/>
  <c r="Q1422" i="3"/>
  <c r="P1422" i="3"/>
  <c r="O1422" i="3"/>
  <c r="N1422" i="3"/>
  <c r="M1422" i="3"/>
  <c r="K1422" i="3"/>
  <c r="I1422" i="3"/>
  <c r="L1422" i="3" s="1"/>
  <c r="Q1421" i="3"/>
  <c r="P1421" i="3"/>
  <c r="O1421" i="3"/>
  <c r="N1421" i="3"/>
  <c r="M1421" i="3"/>
  <c r="K1421" i="3"/>
  <c r="I1421" i="3"/>
  <c r="J1421" i="3" s="1"/>
  <c r="Q1420" i="3"/>
  <c r="P1420" i="3"/>
  <c r="O1420" i="3"/>
  <c r="N1420" i="3"/>
  <c r="M1420" i="3"/>
  <c r="K1420" i="3"/>
  <c r="I1420" i="3"/>
  <c r="L1420" i="3" s="1"/>
  <c r="Q1419" i="3"/>
  <c r="P1419" i="3"/>
  <c r="O1419" i="3"/>
  <c r="N1419" i="3"/>
  <c r="M1419" i="3"/>
  <c r="K1419" i="3"/>
  <c r="I1419" i="3"/>
  <c r="L1419" i="3" s="1"/>
  <c r="Q1418" i="3"/>
  <c r="P1418" i="3"/>
  <c r="O1418" i="3"/>
  <c r="N1418" i="3"/>
  <c r="M1418" i="3"/>
  <c r="K1418" i="3"/>
  <c r="I1418" i="3"/>
  <c r="Q1417" i="3"/>
  <c r="P1417" i="3"/>
  <c r="O1417" i="3"/>
  <c r="N1417" i="3"/>
  <c r="M1417" i="3"/>
  <c r="K1417" i="3"/>
  <c r="I1417" i="3"/>
  <c r="L1417" i="3" s="1"/>
  <c r="Q1416" i="3"/>
  <c r="P1416" i="3"/>
  <c r="O1416" i="3"/>
  <c r="N1416" i="3"/>
  <c r="M1416" i="3"/>
  <c r="K1416" i="3"/>
  <c r="I1416" i="3"/>
  <c r="J1416" i="3" s="1"/>
  <c r="Q1415" i="3"/>
  <c r="P1415" i="3"/>
  <c r="O1415" i="3"/>
  <c r="N1415" i="3"/>
  <c r="M1415" i="3"/>
  <c r="K1415" i="3"/>
  <c r="I1415" i="3"/>
  <c r="J1415" i="3" s="1"/>
  <c r="Q1414" i="3"/>
  <c r="P1414" i="3"/>
  <c r="O1414" i="3"/>
  <c r="N1414" i="3"/>
  <c r="M1414" i="3"/>
  <c r="K1414" i="3"/>
  <c r="I1414" i="3"/>
  <c r="L1414" i="3" s="1"/>
  <c r="Q1413" i="3"/>
  <c r="P1413" i="3"/>
  <c r="O1413" i="3"/>
  <c r="N1413" i="3"/>
  <c r="M1413" i="3"/>
  <c r="K1413" i="3"/>
  <c r="I1413" i="3"/>
  <c r="J1413" i="3" s="1"/>
  <c r="Q1412" i="3"/>
  <c r="P1412" i="3"/>
  <c r="O1412" i="3"/>
  <c r="N1412" i="3"/>
  <c r="M1412" i="3"/>
  <c r="K1412" i="3"/>
  <c r="I1412" i="3"/>
  <c r="L1412" i="3" s="1"/>
  <c r="Q1411" i="3"/>
  <c r="P1411" i="3"/>
  <c r="O1411" i="3"/>
  <c r="N1411" i="3"/>
  <c r="M1411" i="3"/>
  <c r="K1411" i="3"/>
  <c r="I1411" i="3"/>
  <c r="L1411" i="3" s="1"/>
  <c r="Q1410" i="3"/>
  <c r="P1410" i="3"/>
  <c r="O1410" i="3"/>
  <c r="N1410" i="3"/>
  <c r="M1410" i="3"/>
  <c r="K1410" i="3"/>
  <c r="I1410" i="3"/>
  <c r="Q1409" i="3"/>
  <c r="P1409" i="3"/>
  <c r="O1409" i="3"/>
  <c r="N1409" i="3"/>
  <c r="M1409" i="3"/>
  <c r="K1409" i="3"/>
  <c r="I1409" i="3"/>
  <c r="L1409" i="3" s="1"/>
  <c r="Q1408" i="3"/>
  <c r="P1408" i="3"/>
  <c r="O1408" i="3"/>
  <c r="N1408" i="3"/>
  <c r="M1408" i="3"/>
  <c r="K1408" i="3"/>
  <c r="I1408" i="3"/>
  <c r="Q1407" i="3"/>
  <c r="P1407" i="3"/>
  <c r="O1407" i="3"/>
  <c r="N1407" i="3"/>
  <c r="M1407" i="3"/>
  <c r="K1407" i="3"/>
  <c r="I1407" i="3"/>
  <c r="Q1406" i="3"/>
  <c r="P1406" i="3"/>
  <c r="O1406" i="3"/>
  <c r="N1406" i="3"/>
  <c r="M1406" i="3"/>
  <c r="K1406" i="3"/>
  <c r="I1406" i="3"/>
  <c r="L1406" i="3" s="1"/>
  <c r="Q1405" i="3"/>
  <c r="P1405" i="3"/>
  <c r="O1405" i="3"/>
  <c r="N1405" i="3"/>
  <c r="M1405" i="3"/>
  <c r="K1405" i="3"/>
  <c r="I1405" i="3"/>
  <c r="J1405" i="3" s="1"/>
  <c r="Q1404" i="3"/>
  <c r="P1404" i="3"/>
  <c r="O1404" i="3"/>
  <c r="N1404" i="3"/>
  <c r="M1404" i="3"/>
  <c r="K1404" i="3"/>
  <c r="I1404" i="3"/>
  <c r="L1404" i="3" s="1"/>
  <c r="Q1403" i="3"/>
  <c r="P1403" i="3"/>
  <c r="O1403" i="3"/>
  <c r="N1403" i="3"/>
  <c r="M1403" i="3"/>
  <c r="K1403" i="3"/>
  <c r="I1403" i="3"/>
  <c r="L1403" i="3" s="1"/>
  <c r="Q1402" i="3"/>
  <c r="P1402" i="3"/>
  <c r="O1402" i="3"/>
  <c r="N1402" i="3"/>
  <c r="M1402" i="3"/>
  <c r="K1402" i="3"/>
  <c r="I1402" i="3"/>
  <c r="Q1401" i="3"/>
  <c r="P1401" i="3"/>
  <c r="O1401" i="3"/>
  <c r="N1401" i="3"/>
  <c r="M1401" i="3"/>
  <c r="K1401" i="3"/>
  <c r="I1401" i="3"/>
  <c r="L1401" i="3" s="1"/>
  <c r="Q1400" i="3"/>
  <c r="P1400" i="3"/>
  <c r="O1400" i="3"/>
  <c r="N1400" i="3"/>
  <c r="M1400" i="3"/>
  <c r="K1400" i="3"/>
  <c r="I1400" i="3"/>
  <c r="J1400" i="3" s="1"/>
  <c r="Q1399" i="3"/>
  <c r="P1399" i="3"/>
  <c r="O1399" i="3"/>
  <c r="N1399" i="3"/>
  <c r="M1399" i="3"/>
  <c r="K1399" i="3"/>
  <c r="I1399" i="3"/>
  <c r="J1399" i="3" s="1"/>
  <c r="Q1398" i="3"/>
  <c r="P1398" i="3"/>
  <c r="O1398" i="3"/>
  <c r="N1398" i="3"/>
  <c r="M1398" i="3"/>
  <c r="K1398" i="3"/>
  <c r="I1398" i="3"/>
  <c r="L1398" i="3" s="1"/>
  <c r="Q1397" i="3"/>
  <c r="P1397" i="3"/>
  <c r="O1397" i="3"/>
  <c r="N1397" i="3"/>
  <c r="M1397" i="3"/>
  <c r="K1397" i="3"/>
  <c r="I1397" i="3"/>
  <c r="J1397" i="3" s="1"/>
  <c r="Q1396" i="3"/>
  <c r="P1396" i="3"/>
  <c r="O1396" i="3"/>
  <c r="N1396" i="3"/>
  <c r="M1396" i="3"/>
  <c r="K1396" i="3"/>
  <c r="I1396" i="3"/>
  <c r="L1396" i="3" s="1"/>
  <c r="Q1395" i="3"/>
  <c r="P1395" i="3"/>
  <c r="O1395" i="3"/>
  <c r="N1395" i="3"/>
  <c r="M1395" i="3"/>
  <c r="K1395" i="3"/>
  <c r="I1395" i="3"/>
  <c r="L1395" i="3" s="1"/>
  <c r="Q1394" i="3"/>
  <c r="P1394" i="3"/>
  <c r="O1394" i="3"/>
  <c r="N1394" i="3"/>
  <c r="M1394" i="3"/>
  <c r="K1394" i="3"/>
  <c r="I1394" i="3"/>
  <c r="Q1393" i="3"/>
  <c r="P1393" i="3"/>
  <c r="O1393" i="3"/>
  <c r="N1393" i="3"/>
  <c r="M1393" i="3"/>
  <c r="K1393" i="3"/>
  <c r="I1393" i="3"/>
  <c r="L1393" i="3" s="1"/>
  <c r="Q1392" i="3"/>
  <c r="P1392" i="3"/>
  <c r="O1392" i="3"/>
  <c r="N1392" i="3"/>
  <c r="M1392" i="3"/>
  <c r="K1392" i="3"/>
  <c r="I1392" i="3"/>
  <c r="Q1391" i="3"/>
  <c r="P1391" i="3"/>
  <c r="O1391" i="3"/>
  <c r="N1391" i="3"/>
  <c r="M1391" i="3"/>
  <c r="K1391" i="3"/>
  <c r="I1391" i="3"/>
  <c r="Q1390" i="3"/>
  <c r="P1390" i="3"/>
  <c r="O1390" i="3"/>
  <c r="N1390" i="3"/>
  <c r="M1390" i="3"/>
  <c r="K1390" i="3"/>
  <c r="I1390" i="3"/>
  <c r="L1390" i="3" s="1"/>
  <c r="Q1389" i="3"/>
  <c r="P1389" i="3"/>
  <c r="O1389" i="3"/>
  <c r="N1389" i="3"/>
  <c r="M1389" i="3"/>
  <c r="K1389" i="3"/>
  <c r="I1389" i="3"/>
  <c r="J1389" i="3" s="1"/>
  <c r="Q1388" i="3"/>
  <c r="P1388" i="3"/>
  <c r="O1388" i="3"/>
  <c r="N1388" i="3"/>
  <c r="M1388" i="3"/>
  <c r="K1388" i="3"/>
  <c r="I1388" i="3"/>
  <c r="L1388" i="3" s="1"/>
  <c r="Q1387" i="3"/>
  <c r="P1387" i="3"/>
  <c r="O1387" i="3"/>
  <c r="N1387" i="3"/>
  <c r="M1387" i="3"/>
  <c r="K1387" i="3"/>
  <c r="I1387" i="3"/>
  <c r="L1387" i="3" s="1"/>
  <c r="Q1386" i="3"/>
  <c r="P1386" i="3"/>
  <c r="O1386" i="3"/>
  <c r="N1386" i="3"/>
  <c r="M1386" i="3"/>
  <c r="K1386" i="3"/>
  <c r="I1386" i="3"/>
  <c r="Q1385" i="3"/>
  <c r="P1385" i="3"/>
  <c r="O1385" i="3"/>
  <c r="N1385" i="3"/>
  <c r="M1385" i="3"/>
  <c r="K1385" i="3"/>
  <c r="I1385" i="3"/>
  <c r="L1385" i="3" s="1"/>
  <c r="Q1384" i="3"/>
  <c r="P1384" i="3"/>
  <c r="O1384" i="3"/>
  <c r="N1384" i="3"/>
  <c r="M1384" i="3"/>
  <c r="K1384" i="3"/>
  <c r="I1384" i="3"/>
  <c r="J1384" i="3" s="1"/>
  <c r="Q1383" i="3"/>
  <c r="P1383" i="3"/>
  <c r="O1383" i="3"/>
  <c r="N1383" i="3"/>
  <c r="M1383" i="3"/>
  <c r="K1383" i="3"/>
  <c r="I1383" i="3"/>
  <c r="J1383" i="3" s="1"/>
  <c r="Q1382" i="3"/>
  <c r="P1382" i="3"/>
  <c r="O1382" i="3"/>
  <c r="N1382" i="3"/>
  <c r="M1382" i="3"/>
  <c r="K1382" i="3"/>
  <c r="I1382" i="3"/>
  <c r="L1382" i="3" s="1"/>
  <c r="Q1381" i="3"/>
  <c r="P1381" i="3"/>
  <c r="O1381" i="3"/>
  <c r="N1381" i="3"/>
  <c r="M1381" i="3"/>
  <c r="K1381" i="3"/>
  <c r="I1381" i="3"/>
  <c r="J1381" i="3" s="1"/>
  <c r="Q1380" i="3"/>
  <c r="P1380" i="3"/>
  <c r="O1380" i="3"/>
  <c r="N1380" i="3"/>
  <c r="M1380" i="3"/>
  <c r="K1380" i="3"/>
  <c r="I1380" i="3"/>
  <c r="L1380" i="3" s="1"/>
  <c r="Q1379" i="3"/>
  <c r="P1379" i="3"/>
  <c r="O1379" i="3"/>
  <c r="N1379" i="3"/>
  <c r="M1379" i="3"/>
  <c r="K1379" i="3"/>
  <c r="I1379" i="3"/>
  <c r="L1379" i="3" s="1"/>
  <c r="Q1378" i="3"/>
  <c r="P1378" i="3"/>
  <c r="O1378" i="3"/>
  <c r="N1378" i="3"/>
  <c r="M1378" i="3"/>
  <c r="K1378" i="3"/>
  <c r="I1378" i="3"/>
  <c r="Q1377" i="3"/>
  <c r="P1377" i="3"/>
  <c r="O1377" i="3"/>
  <c r="N1377" i="3"/>
  <c r="M1377" i="3"/>
  <c r="K1377" i="3"/>
  <c r="I1377" i="3"/>
  <c r="Q1376" i="3"/>
  <c r="P1376" i="3"/>
  <c r="O1376" i="3"/>
  <c r="N1376" i="3"/>
  <c r="M1376" i="3"/>
  <c r="K1376" i="3"/>
  <c r="I1376" i="3"/>
  <c r="J1376" i="3" s="1"/>
  <c r="Q1375" i="3"/>
  <c r="P1375" i="3"/>
  <c r="O1375" i="3"/>
  <c r="N1375" i="3"/>
  <c r="M1375" i="3"/>
  <c r="K1375" i="3"/>
  <c r="I1375" i="3"/>
  <c r="J1375" i="3" s="1"/>
  <c r="Q1374" i="3"/>
  <c r="P1374" i="3"/>
  <c r="O1374" i="3"/>
  <c r="N1374" i="3"/>
  <c r="M1374" i="3"/>
  <c r="K1374" i="3"/>
  <c r="I1374" i="3"/>
  <c r="L1374" i="3" s="1"/>
  <c r="Q1373" i="3"/>
  <c r="P1373" i="3"/>
  <c r="O1373" i="3"/>
  <c r="N1373" i="3"/>
  <c r="M1373" i="3"/>
  <c r="K1373" i="3"/>
  <c r="I1373" i="3"/>
  <c r="J1373" i="3" s="1"/>
  <c r="Q1372" i="3"/>
  <c r="P1372" i="3"/>
  <c r="O1372" i="3"/>
  <c r="N1372" i="3"/>
  <c r="M1372" i="3"/>
  <c r="K1372" i="3"/>
  <c r="I1372" i="3"/>
  <c r="L1372" i="3" s="1"/>
  <c r="Q1371" i="3"/>
  <c r="P1371" i="3"/>
  <c r="O1371" i="3"/>
  <c r="N1371" i="3"/>
  <c r="M1371" i="3"/>
  <c r="K1371" i="3"/>
  <c r="I1371" i="3"/>
  <c r="L1371" i="3" s="1"/>
  <c r="Q1370" i="3"/>
  <c r="P1370" i="3"/>
  <c r="O1370" i="3"/>
  <c r="N1370" i="3"/>
  <c r="M1370" i="3"/>
  <c r="K1370" i="3"/>
  <c r="I1370" i="3"/>
  <c r="Q1369" i="3"/>
  <c r="P1369" i="3"/>
  <c r="O1369" i="3"/>
  <c r="N1369" i="3"/>
  <c r="M1369" i="3"/>
  <c r="K1369" i="3"/>
  <c r="I1369" i="3"/>
  <c r="L1369" i="3" s="1"/>
  <c r="Q1368" i="3"/>
  <c r="P1368" i="3"/>
  <c r="O1368" i="3"/>
  <c r="N1368" i="3"/>
  <c r="M1368" i="3"/>
  <c r="K1368" i="3"/>
  <c r="I1368" i="3"/>
  <c r="J1368" i="3" s="1"/>
  <c r="Q1367" i="3"/>
  <c r="P1367" i="3"/>
  <c r="O1367" i="3"/>
  <c r="N1367" i="3"/>
  <c r="M1367" i="3"/>
  <c r="K1367" i="3"/>
  <c r="I1367" i="3"/>
  <c r="Q1366" i="3"/>
  <c r="P1366" i="3"/>
  <c r="O1366" i="3"/>
  <c r="N1366" i="3"/>
  <c r="M1366" i="3"/>
  <c r="K1366" i="3"/>
  <c r="I1366" i="3"/>
  <c r="L1366" i="3" s="1"/>
  <c r="Q1365" i="3"/>
  <c r="P1365" i="3"/>
  <c r="O1365" i="3"/>
  <c r="N1365" i="3"/>
  <c r="M1365" i="3"/>
  <c r="K1365" i="3"/>
  <c r="I1365" i="3"/>
  <c r="Q1364" i="3"/>
  <c r="P1364" i="3"/>
  <c r="O1364" i="3"/>
  <c r="N1364" i="3"/>
  <c r="M1364" i="3"/>
  <c r="K1364" i="3"/>
  <c r="I1364" i="3"/>
  <c r="Q1363" i="3"/>
  <c r="P1363" i="3"/>
  <c r="O1363" i="3"/>
  <c r="N1363" i="3"/>
  <c r="M1363" i="3"/>
  <c r="K1363" i="3"/>
  <c r="I1363" i="3"/>
  <c r="L1363" i="3" s="1"/>
  <c r="Q1362" i="3"/>
  <c r="P1362" i="3"/>
  <c r="O1362" i="3"/>
  <c r="N1362" i="3"/>
  <c r="M1362" i="3"/>
  <c r="K1362" i="3"/>
  <c r="I1362" i="3"/>
  <c r="Q1361" i="3"/>
  <c r="P1361" i="3"/>
  <c r="O1361" i="3"/>
  <c r="N1361" i="3"/>
  <c r="M1361" i="3"/>
  <c r="K1361" i="3"/>
  <c r="I1361" i="3"/>
  <c r="L1361" i="3" s="1"/>
  <c r="Q1360" i="3"/>
  <c r="P1360" i="3"/>
  <c r="O1360" i="3"/>
  <c r="N1360" i="3"/>
  <c r="M1360" i="3"/>
  <c r="K1360" i="3"/>
  <c r="I1360" i="3"/>
  <c r="J1360" i="3" s="1"/>
  <c r="Q1359" i="3"/>
  <c r="P1359" i="3"/>
  <c r="O1359" i="3"/>
  <c r="N1359" i="3"/>
  <c r="M1359" i="3"/>
  <c r="K1359" i="3"/>
  <c r="I1359" i="3"/>
  <c r="L1359" i="3" s="1"/>
  <c r="Q1358" i="3"/>
  <c r="P1358" i="3"/>
  <c r="O1358" i="3"/>
  <c r="N1358" i="3"/>
  <c r="M1358" i="3"/>
  <c r="K1358" i="3"/>
  <c r="I1358" i="3"/>
  <c r="L1358" i="3" s="1"/>
  <c r="Q1357" i="3"/>
  <c r="P1357" i="3"/>
  <c r="O1357" i="3"/>
  <c r="N1357" i="3"/>
  <c r="M1357" i="3"/>
  <c r="K1357" i="3"/>
  <c r="I1357" i="3"/>
  <c r="L1357" i="3" s="1"/>
  <c r="Q1356" i="3"/>
  <c r="P1356" i="3"/>
  <c r="O1356" i="3"/>
  <c r="N1356" i="3"/>
  <c r="M1356" i="3"/>
  <c r="K1356" i="3"/>
  <c r="I1356" i="3"/>
  <c r="L1356" i="3" s="1"/>
  <c r="Q1355" i="3"/>
  <c r="P1355" i="3"/>
  <c r="O1355" i="3"/>
  <c r="N1355" i="3"/>
  <c r="M1355" i="3"/>
  <c r="K1355" i="3"/>
  <c r="I1355" i="3"/>
  <c r="L1355" i="3" s="1"/>
  <c r="Q1354" i="3"/>
  <c r="P1354" i="3"/>
  <c r="O1354" i="3"/>
  <c r="N1354" i="3"/>
  <c r="M1354" i="3"/>
  <c r="K1354" i="3"/>
  <c r="I1354" i="3"/>
  <c r="Q1353" i="3"/>
  <c r="P1353" i="3"/>
  <c r="O1353" i="3"/>
  <c r="N1353" i="3"/>
  <c r="M1353" i="3"/>
  <c r="K1353" i="3"/>
  <c r="I1353" i="3"/>
  <c r="Q1352" i="3"/>
  <c r="P1352" i="3"/>
  <c r="O1352" i="3"/>
  <c r="N1352" i="3"/>
  <c r="M1352" i="3"/>
  <c r="K1352" i="3"/>
  <c r="I1352" i="3"/>
  <c r="Q1351" i="3"/>
  <c r="P1351" i="3"/>
  <c r="O1351" i="3"/>
  <c r="N1351" i="3"/>
  <c r="M1351" i="3"/>
  <c r="K1351" i="3"/>
  <c r="I1351" i="3"/>
  <c r="L1351" i="3" s="1"/>
  <c r="Q1350" i="3"/>
  <c r="P1350" i="3"/>
  <c r="O1350" i="3"/>
  <c r="N1350" i="3"/>
  <c r="M1350" i="3"/>
  <c r="K1350" i="3"/>
  <c r="I1350" i="3"/>
  <c r="L1350" i="3" s="1"/>
  <c r="Q1349" i="3"/>
  <c r="P1349" i="3"/>
  <c r="O1349" i="3"/>
  <c r="N1349" i="3"/>
  <c r="M1349" i="3"/>
  <c r="K1349" i="3"/>
  <c r="I1349" i="3"/>
  <c r="L1349" i="3" s="1"/>
  <c r="Q1348" i="3"/>
  <c r="P1348" i="3"/>
  <c r="O1348" i="3"/>
  <c r="N1348" i="3"/>
  <c r="M1348" i="3"/>
  <c r="K1348" i="3"/>
  <c r="I1348" i="3"/>
  <c r="L1348" i="3" s="1"/>
  <c r="Q1347" i="3"/>
  <c r="P1347" i="3"/>
  <c r="O1347" i="3"/>
  <c r="N1347" i="3"/>
  <c r="M1347" i="3"/>
  <c r="K1347" i="3"/>
  <c r="I1347" i="3"/>
  <c r="L1347" i="3" s="1"/>
  <c r="Q1346" i="3"/>
  <c r="P1346" i="3"/>
  <c r="O1346" i="3"/>
  <c r="N1346" i="3"/>
  <c r="M1346" i="3"/>
  <c r="K1346" i="3"/>
  <c r="I1346" i="3"/>
  <c r="Q1345" i="3"/>
  <c r="P1345" i="3"/>
  <c r="O1345" i="3"/>
  <c r="N1345" i="3"/>
  <c r="M1345" i="3"/>
  <c r="K1345" i="3"/>
  <c r="I1345" i="3"/>
  <c r="L1345" i="3" s="1"/>
  <c r="Q1344" i="3"/>
  <c r="P1344" i="3"/>
  <c r="O1344" i="3"/>
  <c r="N1344" i="3"/>
  <c r="M1344" i="3"/>
  <c r="L1344" i="3"/>
  <c r="K1344" i="3"/>
  <c r="I1344" i="3"/>
  <c r="J1344" i="3" s="1"/>
  <c r="Q1343" i="3"/>
  <c r="P1343" i="3"/>
  <c r="O1343" i="3"/>
  <c r="N1343" i="3"/>
  <c r="M1343" i="3"/>
  <c r="K1343" i="3"/>
  <c r="I1343" i="3"/>
  <c r="L1343" i="3" s="1"/>
  <c r="Q1342" i="3"/>
  <c r="P1342" i="3"/>
  <c r="O1342" i="3"/>
  <c r="N1342" i="3"/>
  <c r="M1342" i="3"/>
  <c r="K1342" i="3"/>
  <c r="I1342" i="3"/>
  <c r="L1342" i="3" s="1"/>
  <c r="Q1341" i="3"/>
  <c r="P1341" i="3"/>
  <c r="O1341" i="3"/>
  <c r="N1341" i="3"/>
  <c r="M1341" i="3"/>
  <c r="K1341" i="3"/>
  <c r="I1341" i="3"/>
  <c r="L1341" i="3" s="1"/>
  <c r="Q1340" i="3"/>
  <c r="P1340" i="3"/>
  <c r="O1340" i="3"/>
  <c r="N1340" i="3"/>
  <c r="M1340" i="3"/>
  <c r="K1340" i="3"/>
  <c r="I1340" i="3"/>
  <c r="Q1339" i="3"/>
  <c r="P1339" i="3"/>
  <c r="O1339" i="3"/>
  <c r="N1339" i="3"/>
  <c r="M1339" i="3"/>
  <c r="K1339" i="3"/>
  <c r="I1339" i="3"/>
  <c r="L1339" i="3" s="1"/>
  <c r="Q1338" i="3"/>
  <c r="P1338" i="3"/>
  <c r="O1338" i="3"/>
  <c r="N1338" i="3"/>
  <c r="M1338" i="3"/>
  <c r="K1338" i="3"/>
  <c r="I1338" i="3"/>
  <c r="Q1337" i="3"/>
  <c r="P1337" i="3"/>
  <c r="O1337" i="3"/>
  <c r="N1337" i="3"/>
  <c r="M1337" i="3"/>
  <c r="K1337" i="3"/>
  <c r="I1337" i="3"/>
  <c r="L1337" i="3" s="1"/>
  <c r="Q1336" i="3"/>
  <c r="P1336" i="3"/>
  <c r="O1336" i="3"/>
  <c r="N1336" i="3"/>
  <c r="M1336" i="3"/>
  <c r="K1336" i="3"/>
  <c r="I1336" i="3"/>
  <c r="J1336" i="3" s="1"/>
  <c r="Q1335" i="3"/>
  <c r="P1335" i="3"/>
  <c r="O1335" i="3"/>
  <c r="N1335" i="3"/>
  <c r="M1335" i="3"/>
  <c r="K1335" i="3"/>
  <c r="I1335" i="3"/>
  <c r="L1335" i="3" s="1"/>
  <c r="Q1334" i="3"/>
  <c r="P1334" i="3"/>
  <c r="O1334" i="3"/>
  <c r="N1334" i="3"/>
  <c r="M1334" i="3"/>
  <c r="K1334" i="3"/>
  <c r="I1334" i="3"/>
  <c r="L1334" i="3" s="1"/>
  <c r="Q1333" i="3"/>
  <c r="P1333" i="3"/>
  <c r="O1333" i="3"/>
  <c r="N1333" i="3"/>
  <c r="M1333" i="3"/>
  <c r="K1333" i="3"/>
  <c r="I1333" i="3"/>
  <c r="L1333" i="3" s="1"/>
  <c r="Q1332" i="3"/>
  <c r="P1332" i="3"/>
  <c r="O1332" i="3"/>
  <c r="N1332" i="3"/>
  <c r="M1332" i="3"/>
  <c r="K1332" i="3"/>
  <c r="I1332" i="3"/>
  <c r="L1332" i="3" s="1"/>
  <c r="Q1331" i="3"/>
  <c r="P1331" i="3"/>
  <c r="O1331" i="3"/>
  <c r="N1331" i="3"/>
  <c r="M1331" i="3"/>
  <c r="K1331" i="3"/>
  <c r="I1331" i="3"/>
  <c r="L1331" i="3" s="1"/>
  <c r="Q1330" i="3"/>
  <c r="P1330" i="3"/>
  <c r="O1330" i="3"/>
  <c r="N1330" i="3"/>
  <c r="M1330" i="3"/>
  <c r="K1330" i="3"/>
  <c r="I1330" i="3"/>
  <c r="Q1329" i="3"/>
  <c r="P1329" i="3"/>
  <c r="O1329" i="3"/>
  <c r="N1329" i="3"/>
  <c r="M1329" i="3"/>
  <c r="K1329" i="3"/>
  <c r="I1329" i="3"/>
  <c r="L1329" i="3" s="1"/>
  <c r="Q1328" i="3"/>
  <c r="P1328" i="3"/>
  <c r="O1328" i="3"/>
  <c r="N1328" i="3"/>
  <c r="M1328" i="3"/>
  <c r="K1328" i="3"/>
  <c r="I1328" i="3"/>
  <c r="J1328" i="3" s="1"/>
  <c r="Q1327" i="3"/>
  <c r="P1327" i="3"/>
  <c r="O1327" i="3"/>
  <c r="N1327" i="3"/>
  <c r="M1327" i="3"/>
  <c r="K1327" i="3"/>
  <c r="I1327" i="3"/>
  <c r="L1327" i="3" s="1"/>
  <c r="Q1326" i="3"/>
  <c r="P1326" i="3"/>
  <c r="O1326" i="3"/>
  <c r="N1326" i="3"/>
  <c r="M1326" i="3"/>
  <c r="K1326" i="3"/>
  <c r="I1326" i="3"/>
  <c r="L1326" i="3" s="1"/>
  <c r="Q1325" i="3"/>
  <c r="P1325" i="3"/>
  <c r="O1325" i="3"/>
  <c r="N1325" i="3"/>
  <c r="M1325" i="3"/>
  <c r="K1325" i="3"/>
  <c r="I1325" i="3"/>
  <c r="L1325" i="3" s="1"/>
  <c r="Q1324" i="3"/>
  <c r="P1324" i="3"/>
  <c r="O1324" i="3"/>
  <c r="N1324" i="3"/>
  <c r="M1324" i="3"/>
  <c r="K1324" i="3"/>
  <c r="I1324" i="3"/>
  <c r="L1324" i="3" s="1"/>
  <c r="Q1323" i="3"/>
  <c r="P1323" i="3"/>
  <c r="O1323" i="3"/>
  <c r="N1323" i="3"/>
  <c r="M1323" i="3"/>
  <c r="K1323" i="3"/>
  <c r="I1323" i="3"/>
  <c r="L1323" i="3" s="1"/>
  <c r="Q1322" i="3"/>
  <c r="P1322" i="3"/>
  <c r="O1322" i="3"/>
  <c r="N1322" i="3"/>
  <c r="M1322" i="3"/>
  <c r="K1322" i="3"/>
  <c r="I1322" i="3"/>
  <c r="Q1321" i="3"/>
  <c r="P1321" i="3"/>
  <c r="O1321" i="3"/>
  <c r="N1321" i="3"/>
  <c r="M1321" i="3"/>
  <c r="K1321" i="3"/>
  <c r="I1321" i="3"/>
  <c r="L1321" i="3" s="1"/>
  <c r="Q1320" i="3"/>
  <c r="P1320" i="3"/>
  <c r="O1320" i="3"/>
  <c r="N1320" i="3"/>
  <c r="M1320" i="3"/>
  <c r="K1320" i="3"/>
  <c r="I1320" i="3"/>
  <c r="J1320" i="3" s="1"/>
  <c r="Q1319" i="3"/>
  <c r="P1319" i="3"/>
  <c r="O1319" i="3"/>
  <c r="N1319" i="3"/>
  <c r="M1319" i="3"/>
  <c r="K1319" i="3"/>
  <c r="I1319" i="3"/>
  <c r="J1319" i="3" s="1"/>
  <c r="Q1318" i="3"/>
  <c r="P1318" i="3"/>
  <c r="O1318" i="3"/>
  <c r="N1318" i="3"/>
  <c r="M1318" i="3"/>
  <c r="K1318" i="3"/>
  <c r="I1318" i="3"/>
  <c r="L1318" i="3" s="1"/>
  <c r="Q1317" i="3"/>
  <c r="P1317" i="3"/>
  <c r="O1317" i="3"/>
  <c r="N1317" i="3"/>
  <c r="M1317" i="3"/>
  <c r="K1317" i="3"/>
  <c r="I1317" i="3"/>
  <c r="J1317" i="3" s="1"/>
  <c r="Q1316" i="3"/>
  <c r="P1316" i="3"/>
  <c r="O1316" i="3"/>
  <c r="N1316" i="3"/>
  <c r="M1316" i="3"/>
  <c r="K1316" i="3"/>
  <c r="I1316" i="3"/>
  <c r="J1316" i="3" s="1"/>
  <c r="Q1315" i="3"/>
  <c r="P1315" i="3"/>
  <c r="O1315" i="3"/>
  <c r="N1315" i="3"/>
  <c r="M1315" i="3"/>
  <c r="K1315" i="3"/>
  <c r="I1315" i="3"/>
  <c r="L1315" i="3" s="1"/>
  <c r="Q1314" i="3"/>
  <c r="P1314" i="3"/>
  <c r="O1314" i="3"/>
  <c r="N1314" i="3"/>
  <c r="M1314" i="3"/>
  <c r="K1314" i="3"/>
  <c r="I1314" i="3"/>
  <c r="Q1313" i="3"/>
  <c r="P1313" i="3"/>
  <c r="O1313" i="3"/>
  <c r="N1313" i="3"/>
  <c r="M1313" i="3"/>
  <c r="K1313" i="3"/>
  <c r="I1313" i="3"/>
  <c r="L1313" i="3" s="1"/>
  <c r="Q1312" i="3"/>
  <c r="P1312" i="3"/>
  <c r="O1312" i="3"/>
  <c r="N1312" i="3"/>
  <c r="M1312" i="3"/>
  <c r="K1312" i="3"/>
  <c r="I1312" i="3"/>
  <c r="J1312" i="3" s="1"/>
  <c r="Q1311" i="3"/>
  <c r="P1311" i="3"/>
  <c r="O1311" i="3"/>
  <c r="N1311" i="3"/>
  <c r="M1311" i="3"/>
  <c r="K1311" i="3"/>
  <c r="I1311" i="3"/>
  <c r="L1311" i="3" s="1"/>
  <c r="Q1310" i="3"/>
  <c r="P1310" i="3"/>
  <c r="O1310" i="3"/>
  <c r="N1310" i="3"/>
  <c r="M1310" i="3"/>
  <c r="K1310" i="3"/>
  <c r="I1310" i="3"/>
  <c r="L1310" i="3" s="1"/>
  <c r="Q1309" i="3"/>
  <c r="P1309" i="3"/>
  <c r="O1309" i="3"/>
  <c r="N1309" i="3"/>
  <c r="M1309" i="3"/>
  <c r="K1309" i="3"/>
  <c r="J1309" i="3"/>
  <c r="I1309" i="3"/>
  <c r="L1309" i="3" s="1"/>
  <c r="Q1308" i="3"/>
  <c r="P1308" i="3"/>
  <c r="O1308" i="3"/>
  <c r="N1308" i="3"/>
  <c r="M1308" i="3"/>
  <c r="K1308" i="3"/>
  <c r="J1308" i="3"/>
  <c r="I1308" i="3"/>
  <c r="L1308" i="3" s="1"/>
  <c r="Q1307" i="3"/>
  <c r="P1307" i="3"/>
  <c r="O1307" i="3"/>
  <c r="N1307" i="3"/>
  <c r="M1307" i="3"/>
  <c r="K1307" i="3"/>
  <c r="I1307" i="3"/>
  <c r="L1307" i="3" s="1"/>
  <c r="Q1306" i="3"/>
  <c r="P1306" i="3"/>
  <c r="O1306" i="3"/>
  <c r="N1306" i="3"/>
  <c r="M1306" i="3"/>
  <c r="K1306" i="3"/>
  <c r="I1306" i="3"/>
  <c r="Q1305" i="3"/>
  <c r="P1305" i="3"/>
  <c r="O1305" i="3"/>
  <c r="N1305" i="3"/>
  <c r="M1305" i="3"/>
  <c r="K1305" i="3"/>
  <c r="I1305" i="3"/>
  <c r="L1305" i="3" s="1"/>
  <c r="Q1304" i="3"/>
  <c r="P1304" i="3"/>
  <c r="O1304" i="3"/>
  <c r="N1304" i="3"/>
  <c r="M1304" i="3"/>
  <c r="K1304" i="3"/>
  <c r="I1304" i="3"/>
  <c r="J1304" i="3" s="1"/>
  <c r="Q1303" i="3"/>
  <c r="P1303" i="3"/>
  <c r="O1303" i="3"/>
  <c r="N1303" i="3"/>
  <c r="M1303" i="3"/>
  <c r="K1303" i="3"/>
  <c r="I1303" i="3"/>
  <c r="L1303" i="3" s="1"/>
  <c r="Q1302" i="3"/>
  <c r="P1302" i="3"/>
  <c r="O1302" i="3"/>
  <c r="N1302" i="3"/>
  <c r="M1302" i="3"/>
  <c r="K1302" i="3"/>
  <c r="I1302" i="3"/>
  <c r="L1302" i="3" s="1"/>
  <c r="Q1301" i="3"/>
  <c r="P1301" i="3"/>
  <c r="O1301" i="3"/>
  <c r="N1301" i="3"/>
  <c r="M1301" i="3"/>
  <c r="K1301" i="3"/>
  <c r="I1301" i="3"/>
  <c r="L1301" i="3" s="1"/>
  <c r="Q1300" i="3"/>
  <c r="P1300" i="3"/>
  <c r="O1300" i="3"/>
  <c r="N1300" i="3"/>
  <c r="M1300" i="3"/>
  <c r="K1300" i="3"/>
  <c r="I1300" i="3"/>
  <c r="L1300" i="3" s="1"/>
  <c r="Q1299" i="3"/>
  <c r="P1299" i="3"/>
  <c r="O1299" i="3"/>
  <c r="N1299" i="3"/>
  <c r="M1299" i="3"/>
  <c r="K1299" i="3"/>
  <c r="I1299" i="3"/>
  <c r="L1299" i="3" s="1"/>
  <c r="Q1298" i="3"/>
  <c r="P1298" i="3"/>
  <c r="O1298" i="3"/>
  <c r="N1298" i="3"/>
  <c r="M1298" i="3"/>
  <c r="K1298" i="3"/>
  <c r="I1298" i="3"/>
  <c r="Q1297" i="3"/>
  <c r="P1297" i="3"/>
  <c r="O1297" i="3"/>
  <c r="N1297" i="3"/>
  <c r="M1297" i="3"/>
  <c r="K1297" i="3"/>
  <c r="I1297" i="3"/>
  <c r="L1297" i="3" s="1"/>
  <c r="Q1296" i="3"/>
  <c r="P1296" i="3"/>
  <c r="O1296" i="3"/>
  <c r="N1296" i="3"/>
  <c r="M1296" i="3"/>
  <c r="K1296" i="3"/>
  <c r="I1296" i="3"/>
  <c r="J1296" i="3" s="1"/>
  <c r="Q1295" i="3"/>
  <c r="P1295" i="3"/>
  <c r="O1295" i="3"/>
  <c r="N1295" i="3"/>
  <c r="M1295" i="3"/>
  <c r="K1295" i="3"/>
  <c r="I1295" i="3"/>
  <c r="L1295" i="3" s="1"/>
  <c r="Q1294" i="3"/>
  <c r="P1294" i="3"/>
  <c r="O1294" i="3"/>
  <c r="N1294" i="3"/>
  <c r="M1294" i="3"/>
  <c r="K1294" i="3"/>
  <c r="I1294" i="3"/>
  <c r="L1294" i="3" s="1"/>
  <c r="Q1293" i="3"/>
  <c r="P1293" i="3"/>
  <c r="O1293" i="3"/>
  <c r="N1293" i="3"/>
  <c r="M1293" i="3"/>
  <c r="K1293" i="3"/>
  <c r="J1293" i="3"/>
  <c r="I1293" i="3"/>
  <c r="L1293" i="3" s="1"/>
  <c r="Q1292" i="3"/>
  <c r="P1292" i="3"/>
  <c r="O1292" i="3"/>
  <c r="N1292" i="3"/>
  <c r="M1292" i="3"/>
  <c r="K1292" i="3"/>
  <c r="I1292" i="3"/>
  <c r="L1292" i="3" s="1"/>
  <c r="Q1291" i="3"/>
  <c r="P1291" i="3"/>
  <c r="O1291" i="3"/>
  <c r="N1291" i="3"/>
  <c r="M1291" i="3"/>
  <c r="K1291" i="3"/>
  <c r="I1291" i="3"/>
  <c r="L1291" i="3" s="1"/>
  <c r="Q1290" i="3"/>
  <c r="P1290" i="3"/>
  <c r="O1290" i="3"/>
  <c r="N1290" i="3"/>
  <c r="M1290" i="3"/>
  <c r="K1290" i="3"/>
  <c r="I1290" i="3"/>
  <c r="Q1289" i="3"/>
  <c r="P1289" i="3"/>
  <c r="O1289" i="3"/>
  <c r="N1289" i="3"/>
  <c r="M1289" i="3"/>
  <c r="K1289" i="3"/>
  <c r="I1289" i="3"/>
  <c r="L1289" i="3" s="1"/>
  <c r="Q1288" i="3"/>
  <c r="P1288" i="3"/>
  <c r="O1288" i="3"/>
  <c r="N1288" i="3"/>
  <c r="M1288" i="3"/>
  <c r="K1288" i="3"/>
  <c r="I1288" i="3"/>
  <c r="J1288" i="3" s="1"/>
  <c r="Q1287" i="3"/>
  <c r="P1287" i="3"/>
  <c r="O1287" i="3"/>
  <c r="N1287" i="3"/>
  <c r="M1287" i="3"/>
  <c r="K1287" i="3"/>
  <c r="I1287" i="3"/>
  <c r="J1287" i="3" s="1"/>
  <c r="Q1286" i="3"/>
  <c r="P1286" i="3"/>
  <c r="O1286" i="3"/>
  <c r="N1286" i="3"/>
  <c r="M1286" i="3"/>
  <c r="K1286" i="3"/>
  <c r="I1286" i="3"/>
  <c r="L1286" i="3" s="1"/>
  <c r="Q1285" i="3"/>
  <c r="P1285" i="3"/>
  <c r="O1285" i="3"/>
  <c r="N1285" i="3"/>
  <c r="M1285" i="3"/>
  <c r="K1285" i="3"/>
  <c r="I1285" i="3"/>
  <c r="J1285" i="3" s="1"/>
  <c r="Q1284" i="3"/>
  <c r="P1284" i="3"/>
  <c r="O1284" i="3"/>
  <c r="N1284" i="3"/>
  <c r="M1284" i="3"/>
  <c r="K1284" i="3"/>
  <c r="I1284" i="3"/>
  <c r="L1284" i="3" s="1"/>
  <c r="Q1283" i="3"/>
  <c r="P1283" i="3"/>
  <c r="O1283" i="3"/>
  <c r="N1283" i="3"/>
  <c r="M1283" i="3"/>
  <c r="K1283" i="3"/>
  <c r="I1283" i="3"/>
  <c r="L1283" i="3" s="1"/>
  <c r="Q1282" i="3"/>
  <c r="P1282" i="3"/>
  <c r="O1282" i="3"/>
  <c r="N1282" i="3"/>
  <c r="M1282" i="3"/>
  <c r="K1282" i="3"/>
  <c r="I1282" i="3"/>
  <c r="Q1281" i="3"/>
  <c r="P1281" i="3"/>
  <c r="O1281" i="3"/>
  <c r="N1281" i="3"/>
  <c r="M1281" i="3"/>
  <c r="K1281" i="3"/>
  <c r="I1281" i="3"/>
  <c r="L1281" i="3" s="1"/>
  <c r="Q1280" i="3"/>
  <c r="P1280" i="3"/>
  <c r="O1280" i="3"/>
  <c r="N1280" i="3"/>
  <c r="M1280" i="3"/>
  <c r="K1280" i="3"/>
  <c r="I1280" i="3"/>
  <c r="J1280" i="3" s="1"/>
  <c r="Q1279" i="3"/>
  <c r="P1279" i="3"/>
  <c r="O1279" i="3"/>
  <c r="N1279" i="3"/>
  <c r="M1279" i="3"/>
  <c r="K1279" i="3"/>
  <c r="I1279" i="3"/>
  <c r="L1279" i="3" s="1"/>
  <c r="Q1278" i="3"/>
  <c r="P1278" i="3"/>
  <c r="O1278" i="3"/>
  <c r="N1278" i="3"/>
  <c r="M1278" i="3"/>
  <c r="K1278" i="3"/>
  <c r="I1278" i="3"/>
  <c r="L1278" i="3" s="1"/>
  <c r="Q1277" i="3"/>
  <c r="P1277" i="3"/>
  <c r="O1277" i="3"/>
  <c r="N1277" i="3"/>
  <c r="M1277" i="3"/>
  <c r="K1277" i="3"/>
  <c r="I1277" i="3"/>
  <c r="L1277" i="3" s="1"/>
  <c r="Q1276" i="3"/>
  <c r="P1276" i="3"/>
  <c r="O1276" i="3"/>
  <c r="N1276" i="3"/>
  <c r="M1276" i="3"/>
  <c r="K1276" i="3"/>
  <c r="I1276" i="3"/>
  <c r="L1276" i="3" s="1"/>
  <c r="Q1275" i="3"/>
  <c r="P1275" i="3"/>
  <c r="O1275" i="3"/>
  <c r="N1275" i="3"/>
  <c r="M1275" i="3"/>
  <c r="K1275" i="3"/>
  <c r="I1275" i="3"/>
  <c r="L1275" i="3" s="1"/>
  <c r="Q1274" i="3"/>
  <c r="P1274" i="3"/>
  <c r="O1274" i="3"/>
  <c r="N1274" i="3"/>
  <c r="M1274" i="3"/>
  <c r="K1274" i="3"/>
  <c r="I1274" i="3"/>
  <c r="Q1273" i="3"/>
  <c r="P1273" i="3"/>
  <c r="O1273" i="3"/>
  <c r="N1273" i="3"/>
  <c r="M1273" i="3"/>
  <c r="K1273" i="3"/>
  <c r="I1273" i="3"/>
  <c r="L1273" i="3" s="1"/>
  <c r="Q1272" i="3"/>
  <c r="P1272" i="3"/>
  <c r="O1272" i="3"/>
  <c r="N1272" i="3"/>
  <c r="M1272" i="3"/>
  <c r="K1272" i="3"/>
  <c r="I1272" i="3"/>
  <c r="J1272" i="3" s="1"/>
  <c r="Q1271" i="3"/>
  <c r="P1271" i="3"/>
  <c r="O1271" i="3"/>
  <c r="N1271" i="3"/>
  <c r="M1271" i="3"/>
  <c r="K1271" i="3"/>
  <c r="I1271" i="3"/>
  <c r="J1271" i="3" s="1"/>
  <c r="Q1270" i="3"/>
  <c r="P1270" i="3"/>
  <c r="O1270" i="3"/>
  <c r="N1270" i="3"/>
  <c r="M1270" i="3"/>
  <c r="K1270" i="3"/>
  <c r="I1270" i="3"/>
  <c r="L1270" i="3" s="1"/>
  <c r="Q1269" i="3"/>
  <c r="P1269" i="3"/>
  <c r="O1269" i="3"/>
  <c r="N1269" i="3"/>
  <c r="M1269" i="3"/>
  <c r="K1269" i="3"/>
  <c r="I1269" i="3"/>
  <c r="J1269" i="3" s="1"/>
  <c r="Q1268" i="3"/>
  <c r="P1268" i="3"/>
  <c r="O1268" i="3"/>
  <c r="N1268" i="3"/>
  <c r="M1268" i="3"/>
  <c r="K1268" i="3"/>
  <c r="I1268" i="3"/>
  <c r="L1268" i="3" s="1"/>
  <c r="Q1267" i="3"/>
  <c r="P1267" i="3"/>
  <c r="O1267" i="3"/>
  <c r="N1267" i="3"/>
  <c r="M1267" i="3"/>
  <c r="K1267" i="3"/>
  <c r="I1267" i="3"/>
  <c r="L1267" i="3" s="1"/>
  <c r="Q1266" i="3"/>
  <c r="P1266" i="3"/>
  <c r="O1266" i="3"/>
  <c r="N1266" i="3"/>
  <c r="M1266" i="3"/>
  <c r="K1266" i="3"/>
  <c r="I1266" i="3"/>
  <c r="Q1265" i="3"/>
  <c r="P1265" i="3"/>
  <c r="O1265" i="3"/>
  <c r="N1265" i="3"/>
  <c r="M1265" i="3"/>
  <c r="K1265" i="3"/>
  <c r="I1265" i="3"/>
  <c r="L1265" i="3" s="1"/>
  <c r="Q1264" i="3"/>
  <c r="P1264" i="3"/>
  <c r="O1264" i="3"/>
  <c r="N1264" i="3"/>
  <c r="M1264" i="3"/>
  <c r="K1264" i="3"/>
  <c r="I1264" i="3"/>
  <c r="J1264" i="3" s="1"/>
  <c r="Q1263" i="3"/>
  <c r="P1263" i="3"/>
  <c r="O1263" i="3"/>
  <c r="N1263" i="3"/>
  <c r="M1263" i="3"/>
  <c r="K1263" i="3"/>
  <c r="I1263" i="3"/>
  <c r="L1263" i="3" s="1"/>
  <c r="Q1262" i="3"/>
  <c r="P1262" i="3"/>
  <c r="O1262" i="3"/>
  <c r="N1262" i="3"/>
  <c r="M1262" i="3"/>
  <c r="K1262" i="3"/>
  <c r="I1262" i="3"/>
  <c r="L1262" i="3" s="1"/>
  <c r="Q1261" i="3"/>
  <c r="P1261" i="3"/>
  <c r="O1261" i="3"/>
  <c r="N1261" i="3"/>
  <c r="M1261" i="3"/>
  <c r="K1261" i="3"/>
  <c r="I1261" i="3"/>
  <c r="L1261" i="3" s="1"/>
  <c r="Q1260" i="3"/>
  <c r="P1260" i="3"/>
  <c r="O1260" i="3"/>
  <c r="N1260" i="3"/>
  <c r="M1260" i="3"/>
  <c r="K1260" i="3"/>
  <c r="I1260" i="3"/>
  <c r="L1260" i="3" s="1"/>
  <c r="Q1259" i="3"/>
  <c r="P1259" i="3"/>
  <c r="O1259" i="3"/>
  <c r="N1259" i="3"/>
  <c r="M1259" i="3"/>
  <c r="K1259" i="3"/>
  <c r="I1259" i="3"/>
  <c r="L1259" i="3" s="1"/>
  <c r="Q1258" i="3"/>
  <c r="P1258" i="3"/>
  <c r="O1258" i="3"/>
  <c r="N1258" i="3"/>
  <c r="M1258" i="3"/>
  <c r="K1258" i="3"/>
  <c r="I1258" i="3"/>
  <c r="Q1257" i="3"/>
  <c r="P1257" i="3"/>
  <c r="O1257" i="3"/>
  <c r="N1257" i="3"/>
  <c r="M1257" i="3"/>
  <c r="K1257" i="3"/>
  <c r="I1257" i="3"/>
  <c r="L1257" i="3" s="1"/>
  <c r="Q1256" i="3"/>
  <c r="P1256" i="3"/>
  <c r="O1256" i="3"/>
  <c r="N1256" i="3"/>
  <c r="M1256" i="3"/>
  <c r="K1256" i="3"/>
  <c r="I1256" i="3"/>
  <c r="J1256" i="3" s="1"/>
  <c r="Q1255" i="3"/>
  <c r="P1255" i="3"/>
  <c r="O1255" i="3"/>
  <c r="N1255" i="3"/>
  <c r="M1255" i="3"/>
  <c r="K1255" i="3"/>
  <c r="I1255" i="3"/>
  <c r="J1255" i="3" s="1"/>
  <c r="Q1254" i="3"/>
  <c r="P1254" i="3"/>
  <c r="O1254" i="3"/>
  <c r="N1254" i="3"/>
  <c r="M1254" i="3"/>
  <c r="K1254" i="3"/>
  <c r="I1254" i="3"/>
  <c r="L1254" i="3" s="1"/>
  <c r="Q1253" i="3"/>
  <c r="P1253" i="3"/>
  <c r="O1253" i="3"/>
  <c r="N1253" i="3"/>
  <c r="M1253" i="3"/>
  <c r="K1253" i="3"/>
  <c r="I1253" i="3"/>
  <c r="J1253" i="3" s="1"/>
  <c r="Q1252" i="3"/>
  <c r="P1252" i="3"/>
  <c r="O1252" i="3"/>
  <c r="N1252" i="3"/>
  <c r="M1252" i="3"/>
  <c r="K1252" i="3"/>
  <c r="I1252" i="3"/>
  <c r="L1252" i="3" s="1"/>
  <c r="Q1251" i="3"/>
  <c r="P1251" i="3"/>
  <c r="O1251" i="3"/>
  <c r="N1251" i="3"/>
  <c r="M1251" i="3"/>
  <c r="K1251" i="3"/>
  <c r="I1251" i="3"/>
  <c r="L1251" i="3" s="1"/>
  <c r="Q1250" i="3"/>
  <c r="P1250" i="3"/>
  <c r="O1250" i="3"/>
  <c r="N1250" i="3"/>
  <c r="M1250" i="3"/>
  <c r="K1250" i="3"/>
  <c r="I1250" i="3"/>
  <c r="Q1249" i="3"/>
  <c r="P1249" i="3"/>
  <c r="O1249" i="3"/>
  <c r="N1249" i="3"/>
  <c r="M1249" i="3"/>
  <c r="K1249" i="3"/>
  <c r="I1249" i="3"/>
  <c r="L1249" i="3" s="1"/>
  <c r="Q1248" i="3"/>
  <c r="P1248" i="3"/>
  <c r="O1248" i="3"/>
  <c r="N1248" i="3"/>
  <c r="M1248" i="3"/>
  <c r="K1248" i="3"/>
  <c r="I1248" i="3"/>
  <c r="J1248" i="3" s="1"/>
  <c r="Q1247" i="3"/>
  <c r="P1247" i="3"/>
  <c r="O1247" i="3"/>
  <c r="N1247" i="3"/>
  <c r="M1247" i="3"/>
  <c r="K1247" i="3"/>
  <c r="I1247" i="3"/>
  <c r="Q1246" i="3"/>
  <c r="P1246" i="3"/>
  <c r="O1246" i="3"/>
  <c r="N1246" i="3"/>
  <c r="M1246" i="3"/>
  <c r="K1246" i="3"/>
  <c r="I1246" i="3"/>
  <c r="L1246" i="3" s="1"/>
  <c r="Q1245" i="3"/>
  <c r="P1245" i="3"/>
  <c r="O1245" i="3"/>
  <c r="N1245" i="3"/>
  <c r="M1245" i="3"/>
  <c r="K1245" i="3"/>
  <c r="I1245" i="3"/>
  <c r="L1245" i="3" s="1"/>
  <c r="Q1244" i="3"/>
  <c r="P1244" i="3"/>
  <c r="O1244" i="3"/>
  <c r="N1244" i="3"/>
  <c r="M1244" i="3"/>
  <c r="K1244" i="3"/>
  <c r="I1244" i="3"/>
  <c r="L1244" i="3" s="1"/>
  <c r="Q1243" i="3"/>
  <c r="P1243" i="3"/>
  <c r="O1243" i="3"/>
  <c r="N1243" i="3"/>
  <c r="M1243" i="3"/>
  <c r="K1243" i="3"/>
  <c r="I1243" i="3"/>
  <c r="L1243" i="3" s="1"/>
  <c r="Q1242" i="3"/>
  <c r="P1242" i="3"/>
  <c r="O1242" i="3"/>
  <c r="N1242" i="3"/>
  <c r="M1242" i="3"/>
  <c r="K1242" i="3"/>
  <c r="I1242" i="3"/>
  <c r="Q1241" i="3"/>
  <c r="P1241" i="3"/>
  <c r="O1241" i="3"/>
  <c r="N1241" i="3"/>
  <c r="M1241" i="3"/>
  <c r="K1241" i="3"/>
  <c r="I1241" i="3"/>
  <c r="L1241" i="3" s="1"/>
  <c r="Q1240" i="3"/>
  <c r="P1240" i="3"/>
  <c r="O1240" i="3"/>
  <c r="N1240" i="3"/>
  <c r="M1240" i="3"/>
  <c r="K1240" i="3"/>
  <c r="I1240" i="3"/>
  <c r="J1240" i="3" s="1"/>
  <c r="Q1239" i="3"/>
  <c r="P1239" i="3"/>
  <c r="O1239" i="3"/>
  <c r="N1239" i="3"/>
  <c r="M1239" i="3"/>
  <c r="K1239" i="3"/>
  <c r="I1239" i="3"/>
  <c r="L1239" i="3" s="1"/>
  <c r="Q1238" i="3"/>
  <c r="P1238" i="3"/>
  <c r="O1238" i="3"/>
  <c r="N1238" i="3"/>
  <c r="M1238" i="3"/>
  <c r="K1238" i="3"/>
  <c r="I1238" i="3"/>
  <c r="L1238" i="3" s="1"/>
  <c r="Q1237" i="3"/>
  <c r="P1237" i="3"/>
  <c r="O1237" i="3"/>
  <c r="N1237" i="3"/>
  <c r="M1237" i="3"/>
  <c r="K1237" i="3"/>
  <c r="I1237" i="3"/>
  <c r="L1237" i="3" s="1"/>
  <c r="Q1236" i="3"/>
  <c r="P1236" i="3"/>
  <c r="O1236" i="3"/>
  <c r="N1236" i="3"/>
  <c r="M1236" i="3"/>
  <c r="K1236" i="3"/>
  <c r="I1236" i="3"/>
  <c r="L1236" i="3" s="1"/>
  <c r="Q1235" i="3"/>
  <c r="P1235" i="3"/>
  <c r="O1235" i="3"/>
  <c r="N1235" i="3"/>
  <c r="M1235" i="3"/>
  <c r="K1235" i="3"/>
  <c r="I1235" i="3"/>
  <c r="L1235" i="3" s="1"/>
  <c r="Q1234" i="3"/>
  <c r="P1234" i="3"/>
  <c r="O1234" i="3"/>
  <c r="N1234" i="3"/>
  <c r="M1234" i="3"/>
  <c r="K1234" i="3"/>
  <c r="I1234" i="3"/>
  <c r="Q1233" i="3"/>
  <c r="P1233" i="3"/>
  <c r="O1233" i="3"/>
  <c r="N1233" i="3"/>
  <c r="M1233" i="3"/>
  <c r="K1233" i="3"/>
  <c r="I1233" i="3"/>
  <c r="L1233" i="3" s="1"/>
  <c r="Q1232" i="3"/>
  <c r="P1232" i="3"/>
  <c r="O1232" i="3"/>
  <c r="N1232" i="3"/>
  <c r="M1232" i="3"/>
  <c r="K1232" i="3"/>
  <c r="I1232" i="3"/>
  <c r="J1232" i="3" s="1"/>
  <c r="Q1231" i="3"/>
  <c r="P1231" i="3"/>
  <c r="O1231" i="3"/>
  <c r="N1231" i="3"/>
  <c r="M1231" i="3"/>
  <c r="K1231" i="3"/>
  <c r="I1231" i="3"/>
  <c r="L1231" i="3" s="1"/>
  <c r="Q1230" i="3"/>
  <c r="P1230" i="3"/>
  <c r="O1230" i="3"/>
  <c r="N1230" i="3"/>
  <c r="M1230" i="3"/>
  <c r="K1230" i="3"/>
  <c r="I1230" i="3"/>
  <c r="L1230" i="3" s="1"/>
  <c r="Q1229" i="3"/>
  <c r="P1229" i="3"/>
  <c r="O1229" i="3"/>
  <c r="N1229" i="3"/>
  <c r="M1229" i="3"/>
  <c r="K1229" i="3"/>
  <c r="I1229" i="3"/>
  <c r="L1229" i="3" s="1"/>
  <c r="Q1228" i="3"/>
  <c r="P1228" i="3"/>
  <c r="O1228" i="3"/>
  <c r="N1228" i="3"/>
  <c r="M1228" i="3"/>
  <c r="K1228" i="3"/>
  <c r="I1228" i="3"/>
  <c r="L1228" i="3" s="1"/>
  <c r="Q1227" i="3"/>
  <c r="P1227" i="3"/>
  <c r="O1227" i="3"/>
  <c r="N1227" i="3"/>
  <c r="M1227" i="3"/>
  <c r="K1227" i="3"/>
  <c r="I1227" i="3"/>
  <c r="L1227" i="3" s="1"/>
  <c r="Q1226" i="3"/>
  <c r="P1226" i="3"/>
  <c r="O1226" i="3"/>
  <c r="N1226" i="3"/>
  <c r="M1226" i="3"/>
  <c r="K1226" i="3"/>
  <c r="I1226" i="3"/>
  <c r="Q1225" i="3"/>
  <c r="P1225" i="3"/>
  <c r="O1225" i="3"/>
  <c r="N1225" i="3"/>
  <c r="M1225" i="3"/>
  <c r="K1225" i="3"/>
  <c r="I1225" i="3"/>
  <c r="L1225" i="3" s="1"/>
  <c r="Q1224" i="3"/>
  <c r="P1224" i="3"/>
  <c r="O1224" i="3"/>
  <c r="N1224" i="3"/>
  <c r="M1224" i="3"/>
  <c r="K1224" i="3"/>
  <c r="I1224" i="3"/>
  <c r="J1224" i="3" s="1"/>
  <c r="Q1223" i="3"/>
  <c r="P1223" i="3"/>
  <c r="O1223" i="3"/>
  <c r="N1223" i="3"/>
  <c r="M1223" i="3"/>
  <c r="K1223" i="3"/>
  <c r="I1223" i="3"/>
  <c r="L1223" i="3" s="1"/>
  <c r="Q1222" i="3"/>
  <c r="P1222" i="3"/>
  <c r="O1222" i="3"/>
  <c r="N1222" i="3"/>
  <c r="M1222" i="3"/>
  <c r="K1222" i="3"/>
  <c r="I1222" i="3"/>
  <c r="L1222" i="3" s="1"/>
  <c r="Q1221" i="3"/>
  <c r="P1221" i="3"/>
  <c r="O1221" i="3"/>
  <c r="N1221" i="3"/>
  <c r="M1221" i="3"/>
  <c r="K1221" i="3"/>
  <c r="I1221" i="3"/>
  <c r="L1221" i="3" s="1"/>
  <c r="Q1220" i="3"/>
  <c r="P1220" i="3"/>
  <c r="O1220" i="3"/>
  <c r="N1220" i="3"/>
  <c r="M1220" i="3"/>
  <c r="K1220" i="3"/>
  <c r="I1220" i="3"/>
  <c r="L1220" i="3" s="1"/>
  <c r="Q1219" i="3"/>
  <c r="P1219" i="3"/>
  <c r="O1219" i="3"/>
  <c r="N1219" i="3"/>
  <c r="M1219" i="3"/>
  <c r="K1219" i="3"/>
  <c r="I1219" i="3"/>
  <c r="L1219" i="3" s="1"/>
  <c r="Q1218" i="3"/>
  <c r="P1218" i="3"/>
  <c r="O1218" i="3"/>
  <c r="N1218" i="3"/>
  <c r="M1218" i="3"/>
  <c r="K1218" i="3"/>
  <c r="I1218" i="3"/>
  <c r="Q1217" i="3"/>
  <c r="P1217" i="3"/>
  <c r="O1217" i="3"/>
  <c r="N1217" i="3"/>
  <c r="M1217" i="3"/>
  <c r="K1217" i="3"/>
  <c r="I1217" i="3"/>
  <c r="L1217" i="3" s="1"/>
  <c r="Q1216" i="3"/>
  <c r="P1216" i="3"/>
  <c r="O1216" i="3"/>
  <c r="N1216" i="3"/>
  <c r="M1216" i="3"/>
  <c r="K1216" i="3"/>
  <c r="I1216" i="3"/>
  <c r="J1216" i="3" s="1"/>
  <c r="Q1215" i="3"/>
  <c r="P1215" i="3"/>
  <c r="O1215" i="3"/>
  <c r="N1215" i="3"/>
  <c r="M1215" i="3"/>
  <c r="K1215" i="3"/>
  <c r="I1215" i="3"/>
  <c r="Q1214" i="3"/>
  <c r="P1214" i="3"/>
  <c r="O1214" i="3"/>
  <c r="N1214" i="3"/>
  <c r="M1214" i="3"/>
  <c r="K1214" i="3"/>
  <c r="I1214" i="3"/>
  <c r="L1214" i="3" s="1"/>
  <c r="Q1213" i="3"/>
  <c r="P1213" i="3"/>
  <c r="O1213" i="3"/>
  <c r="N1213" i="3"/>
  <c r="M1213" i="3"/>
  <c r="K1213" i="3"/>
  <c r="I1213" i="3"/>
  <c r="L1213" i="3" s="1"/>
  <c r="Q1212" i="3"/>
  <c r="P1212" i="3"/>
  <c r="O1212" i="3"/>
  <c r="N1212" i="3"/>
  <c r="M1212" i="3"/>
  <c r="K1212" i="3"/>
  <c r="I1212" i="3"/>
  <c r="L1212" i="3" s="1"/>
  <c r="Q1211" i="3"/>
  <c r="P1211" i="3"/>
  <c r="O1211" i="3"/>
  <c r="N1211" i="3"/>
  <c r="M1211" i="3"/>
  <c r="K1211" i="3"/>
  <c r="I1211" i="3"/>
  <c r="L1211" i="3" s="1"/>
  <c r="Q1210" i="3"/>
  <c r="P1210" i="3"/>
  <c r="O1210" i="3"/>
  <c r="N1210" i="3"/>
  <c r="M1210" i="3"/>
  <c r="K1210" i="3"/>
  <c r="I1210" i="3"/>
  <c r="Q1209" i="3"/>
  <c r="P1209" i="3"/>
  <c r="O1209" i="3"/>
  <c r="N1209" i="3"/>
  <c r="M1209" i="3"/>
  <c r="K1209" i="3"/>
  <c r="I1209" i="3"/>
  <c r="L1209" i="3" s="1"/>
  <c r="Q1208" i="3"/>
  <c r="P1208" i="3"/>
  <c r="O1208" i="3"/>
  <c r="N1208" i="3"/>
  <c r="M1208" i="3"/>
  <c r="K1208" i="3"/>
  <c r="I1208" i="3"/>
  <c r="J1208" i="3" s="1"/>
  <c r="Q1207" i="3"/>
  <c r="P1207" i="3"/>
  <c r="O1207" i="3"/>
  <c r="N1207" i="3"/>
  <c r="M1207" i="3"/>
  <c r="K1207" i="3"/>
  <c r="I1207" i="3"/>
  <c r="L1207" i="3" s="1"/>
  <c r="Q1206" i="3"/>
  <c r="P1206" i="3"/>
  <c r="O1206" i="3"/>
  <c r="N1206" i="3"/>
  <c r="M1206" i="3"/>
  <c r="K1206" i="3"/>
  <c r="I1206" i="3"/>
  <c r="L1206" i="3" s="1"/>
  <c r="Q1205" i="3"/>
  <c r="P1205" i="3"/>
  <c r="O1205" i="3"/>
  <c r="N1205" i="3"/>
  <c r="M1205" i="3"/>
  <c r="K1205" i="3"/>
  <c r="I1205" i="3"/>
  <c r="L1205" i="3" s="1"/>
  <c r="Q1204" i="3"/>
  <c r="P1204" i="3"/>
  <c r="O1204" i="3"/>
  <c r="N1204" i="3"/>
  <c r="M1204" i="3"/>
  <c r="K1204" i="3"/>
  <c r="I1204" i="3"/>
  <c r="L1204" i="3" s="1"/>
  <c r="Q1203" i="3"/>
  <c r="P1203" i="3"/>
  <c r="O1203" i="3"/>
  <c r="N1203" i="3"/>
  <c r="M1203" i="3"/>
  <c r="K1203" i="3"/>
  <c r="I1203" i="3"/>
  <c r="L1203" i="3" s="1"/>
  <c r="Q1202" i="3"/>
  <c r="P1202" i="3"/>
  <c r="O1202" i="3"/>
  <c r="N1202" i="3"/>
  <c r="M1202" i="3"/>
  <c r="K1202" i="3"/>
  <c r="I1202" i="3"/>
  <c r="Q1201" i="3"/>
  <c r="P1201" i="3"/>
  <c r="O1201" i="3"/>
  <c r="N1201" i="3"/>
  <c r="M1201" i="3"/>
  <c r="K1201" i="3"/>
  <c r="I1201" i="3"/>
  <c r="L1201" i="3" s="1"/>
  <c r="Q1200" i="3"/>
  <c r="P1200" i="3"/>
  <c r="O1200" i="3"/>
  <c r="N1200" i="3"/>
  <c r="M1200" i="3"/>
  <c r="K1200" i="3"/>
  <c r="I1200" i="3"/>
  <c r="J1200" i="3" s="1"/>
  <c r="Q1199" i="3"/>
  <c r="P1199" i="3"/>
  <c r="O1199" i="3"/>
  <c r="N1199" i="3"/>
  <c r="M1199" i="3"/>
  <c r="K1199" i="3"/>
  <c r="I1199" i="3"/>
  <c r="L1199" i="3" s="1"/>
  <c r="Q1198" i="3"/>
  <c r="P1198" i="3"/>
  <c r="O1198" i="3"/>
  <c r="N1198" i="3"/>
  <c r="M1198" i="3"/>
  <c r="K1198" i="3"/>
  <c r="I1198" i="3"/>
  <c r="L1198" i="3" s="1"/>
  <c r="Q1197" i="3"/>
  <c r="P1197" i="3"/>
  <c r="O1197" i="3"/>
  <c r="N1197" i="3"/>
  <c r="M1197" i="3"/>
  <c r="K1197" i="3"/>
  <c r="I1197" i="3"/>
  <c r="L1197" i="3" s="1"/>
  <c r="Q1196" i="3"/>
  <c r="P1196" i="3"/>
  <c r="O1196" i="3"/>
  <c r="N1196" i="3"/>
  <c r="M1196" i="3"/>
  <c r="K1196" i="3"/>
  <c r="I1196" i="3"/>
  <c r="L1196" i="3" s="1"/>
  <c r="Q1195" i="3"/>
  <c r="P1195" i="3"/>
  <c r="O1195" i="3"/>
  <c r="N1195" i="3"/>
  <c r="M1195" i="3"/>
  <c r="K1195" i="3"/>
  <c r="I1195" i="3"/>
  <c r="L1195" i="3" s="1"/>
  <c r="Q1194" i="3"/>
  <c r="P1194" i="3"/>
  <c r="O1194" i="3"/>
  <c r="N1194" i="3"/>
  <c r="M1194" i="3"/>
  <c r="K1194" i="3"/>
  <c r="I1194" i="3"/>
  <c r="Q1193" i="3"/>
  <c r="P1193" i="3"/>
  <c r="O1193" i="3"/>
  <c r="N1193" i="3"/>
  <c r="M1193" i="3"/>
  <c r="K1193" i="3"/>
  <c r="I1193" i="3"/>
  <c r="L1193" i="3" s="1"/>
  <c r="Q1192" i="3"/>
  <c r="P1192" i="3"/>
  <c r="O1192" i="3"/>
  <c r="N1192" i="3"/>
  <c r="M1192" i="3"/>
  <c r="K1192" i="3"/>
  <c r="I1192" i="3"/>
  <c r="J1192" i="3" s="1"/>
  <c r="Q1191" i="3"/>
  <c r="P1191" i="3"/>
  <c r="O1191" i="3"/>
  <c r="N1191" i="3"/>
  <c r="M1191" i="3"/>
  <c r="K1191" i="3"/>
  <c r="I1191" i="3"/>
  <c r="L1191" i="3" s="1"/>
  <c r="Q1190" i="3"/>
  <c r="P1190" i="3"/>
  <c r="O1190" i="3"/>
  <c r="N1190" i="3"/>
  <c r="M1190" i="3"/>
  <c r="K1190" i="3"/>
  <c r="I1190" i="3"/>
  <c r="L1190" i="3" s="1"/>
  <c r="Q1189" i="3"/>
  <c r="P1189" i="3"/>
  <c r="O1189" i="3"/>
  <c r="N1189" i="3"/>
  <c r="M1189" i="3"/>
  <c r="K1189" i="3"/>
  <c r="I1189" i="3"/>
  <c r="L1189" i="3" s="1"/>
  <c r="Q1188" i="3"/>
  <c r="P1188" i="3"/>
  <c r="O1188" i="3"/>
  <c r="N1188" i="3"/>
  <c r="M1188" i="3"/>
  <c r="K1188" i="3"/>
  <c r="I1188" i="3"/>
  <c r="L1188" i="3" s="1"/>
  <c r="Q1187" i="3"/>
  <c r="P1187" i="3"/>
  <c r="O1187" i="3"/>
  <c r="N1187" i="3"/>
  <c r="M1187" i="3"/>
  <c r="K1187" i="3"/>
  <c r="I1187" i="3"/>
  <c r="L1187" i="3" s="1"/>
  <c r="Q1186" i="3"/>
  <c r="P1186" i="3"/>
  <c r="O1186" i="3"/>
  <c r="N1186" i="3"/>
  <c r="M1186" i="3"/>
  <c r="K1186" i="3"/>
  <c r="I1186" i="3"/>
  <c r="Q1185" i="3"/>
  <c r="P1185" i="3"/>
  <c r="O1185" i="3"/>
  <c r="N1185" i="3"/>
  <c r="M1185" i="3"/>
  <c r="K1185" i="3"/>
  <c r="I1185" i="3"/>
  <c r="L1185" i="3" s="1"/>
  <c r="Q1184" i="3"/>
  <c r="P1184" i="3"/>
  <c r="O1184" i="3"/>
  <c r="N1184" i="3"/>
  <c r="M1184" i="3"/>
  <c r="K1184" i="3"/>
  <c r="I1184" i="3"/>
  <c r="J1184" i="3" s="1"/>
  <c r="Q1183" i="3"/>
  <c r="P1183" i="3"/>
  <c r="O1183" i="3"/>
  <c r="N1183" i="3"/>
  <c r="M1183" i="3"/>
  <c r="K1183" i="3"/>
  <c r="I1183" i="3"/>
  <c r="Q1182" i="3"/>
  <c r="P1182" i="3"/>
  <c r="O1182" i="3"/>
  <c r="N1182" i="3"/>
  <c r="M1182" i="3"/>
  <c r="K1182" i="3"/>
  <c r="I1182" i="3"/>
  <c r="L1182" i="3" s="1"/>
  <c r="Q1181" i="3"/>
  <c r="P1181" i="3"/>
  <c r="O1181" i="3"/>
  <c r="N1181" i="3"/>
  <c r="M1181" i="3"/>
  <c r="K1181" i="3"/>
  <c r="I1181" i="3"/>
  <c r="L1181" i="3" s="1"/>
  <c r="Q1180" i="3"/>
  <c r="P1180" i="3"/>
  <c r="O1180" i="3"/>
  <c r="N1180" i="3"/>
  <c r="M1180" i="3"/>
  <c r="K1180" i="3"/>
  <c r="I1180" i="3"/>
  <c r="L1180" i="3" s="1"/>
  <c r="Q1179" i="3"/>
  <c r="P1179" i="3"/>
  <c r="O1179" i="3"/>
  <c r="N1179" i="3"/>
  <c r="M1179" i="3"/>
  <c r="K1179" i="3"/>
  <c r="I1179" i="3"/>
  <c r="L1179" i="3" s="1"/>
  <c r="Q1178" i="3"/>
  <c r="P1178" i="3"/>
  <c r="O1178" i="3"/>
  <c r="N1178" i="3"/>
  <c r="M1178" i="3"/>
  <c r="K1178" i="3"/>
  <c r="I1178" i="3"/>
  <c r="Q1177" i="3"/>
  <c r="P1177" i="3"/>
  <c r="O1177" i="3"/>
  <c r="N1177" i="3"/>
  <c r="M1177" i="3"/>
  <c r="K1177" i="3"/>
  <c r="I1177" i="3"/>
  <c r="L1177" i="3" s="1"/>
  <c r="Q1176" i="3"/>
  <c r="P1176" i="3"/>
  <c r="O1176" i="3"/>
  <c r="N1176" i="3"/>
  <c r="M1176" i="3"/>
  <c r="K1176" i="3"/>
  <c r="I1176" i="3"/>
  <c r="J1176" i="3" s="1"/>
  <c r="Q1175" i="3"/>
  <c r="P1175" i="3"/>
  <c r="O1175" i="3"/>
  <c r="N1175" i="3"/>
  <c r="M1175" i="3"/>
  <c r="K1175" i="3"/>
  <c r="I1175" i="3"/>
  <c r="L1175" i="3" s="1"/>
  <c r="Q1174" i="3"/>
  <c r="P1174" i="3"/>
  <c r="O1174" i="3"/>
  <c r="N1174" i="3"/>
  <c r="M1174" i="3"/>
  <c r="K1174" i="3"/>
  <c r="I1174" i="3"/>
  <c r="L1174" i="3" s="1"/>
  <c r="Q1173" i="3"/>
  <c r="P1173" i="3"/>
  <c r="O1173" i="3"/>
  <c r="N1173" i="3"/>
  <c r="M1173" i="3"/>
  <c r="K1173" i="3"/>
  <c r="I1173" i="3"/>
  <c r="L1173" i="3" s="1"/>
  <c r="Q1172" i="3"/>
  <c r="P1172" i="3"/>
  <c r="O1172" i="3"/>
  <c r="N1172" i="3"/>
  <c r="M1172" i="3"/>
  <c r="K1172" i="3"/>
  <c r="I1172" i="3"/>
  <c r="L1172" i="3" s="1"/>
  <c r="Q1171" i="3"/>
  <c r="P1171" i="3"/>
  <c r="O1171" i="3"/>
  <c r="N1171" i="3"/>
  <c r="M1171" i="3"/>
  <c r="K1171" i="3"/>
  <c r="I1171" i="3"/>
  <c r="L1171" i="3" s="1"/>
  <c r="Q1170" i="3"/>
  <c r="P1170" i="3"/>
  <c r="O1170" i="3"/>
  <c r="N1170" i="3"/>
  <c r="M1170" i="3"/>
  <c r="K1170" i="3"/>
  <c r="I1170" i="3"/>
  <c r="Q1169" i="3"/>
  <c r="P1169" i="3"/>
  <c r="O1169" i="3"/>
  <c r="N1169" i="3"/>
  <c r="M1169" i="3"/>
  <c r="K1169" i="3"/>
  <c r="I1169" i="3"/>
  <c r="L1169" i="3" s="1"/>
  <c r="Q1168" i="3"/>
  <c r="P1168" i="3"/>
  <c r="O1168" i="3"/>
  <c r="N1168" i="3"/>
  <c r="M1168" i="3"/>
  <c r="K1168" i="3"/>
  <c r="I1168" i="3"/>
  <c r="J1168" i="3" s="1"/>
  <c r="Q1167" i="3"/>
  <c r="P1167" i="3"/>
  <c r="O1167" i="3"/>
  <c r="N1167" i="3"/>
  <c r="M1167" i="3"/>
  <c r="K1167" i="3"/>
  <c r="I1167" i="3"/>
  <c r="L1167" i="3" s="1"/>
  <c r="Q1166" i="3"/>
  <c r="P1166" i="3"/>
  <c r="O1166" i="3"/>
  <c r="N1166" i="3"/>
  <c r="M1166" i="3"/>
  <c r="K1166" i="3"/>
  <c r="I1166" i="3"/>
  <c r="L1166" i="3" s="1"/>
  <c r="Q1165" i="3"/>
  <c r="P1165" i="3"/>
  <c r="O1165" i="3"/>
  <c r="N1165" i="3"/>
  <c r="M1165" i="3"/>
  <c r="K1165" i="3"/>
  <c r="I1165" i="3"/>
  <c r="L1165" i="3" s="1"/>
  <c r="Q1164" i="3"/>
  <c r="P1164" i="3"/>
  <c r="O1164" i="3"/>
  <c r="N1164" i="3"/>
  <c r="M1164" i="3"/>
  <c r="K1164" i="3"/>
  <c r="I1164" i="3"/>
  <c r="L1164" i="3" s="1"/>
  <c r="Q1163" i="3"/>
  <c r="P1163" i="3"/>
  <c r="O1163" i="3"/>
  <c r="N1163" i="3"/>
  <c r="M1163" i="3"/>
  <c r="K1163" i="3"/>
  <c r="I1163" i="3"/>
  <c r="L1163" i="3" s="1"/>
  <c r="Q1162" i="3"/>
  <c r="P1162" i="3"/>
  <c r="O1162" i="3"/>
  <c r="N1162" i="3"/>
  <c r="M1162" i="3"/>
  <c r="K1162" i="3"/>
  <c r="I1162" i="3"/>
  <c r="Q1161" i="3"/>
  <c r="P1161" i="3"/>
  <c r="O1161" i="3"/>
  <c r="N1161" i="3"/>
  <c r="M1161" i="3"/>
  <c r="K1161" i="3"/>
  <c r="I1161" i="3"/>
  <c r="L1161" i="3" s="1"/>
  <c r="Q1160" i="3"/>
  <c r="P1160" i="3"/>
  <c r="O1160" i="3"/>
  <c r="N1160" i="3"/>
  <c r="M1160" i="3"/>
  <c r="K1160" i="3"/>
  <c r="I1160" i="3"/>
  <c r="J1160" i="3" s="1"/>
  <c r="Q1159" i="3"/>
  <c r="P1159" i="3"/>
  <c r="O1159" i="3"/>
  <c r="N1159" i="3"/>
  <c r="M1159" i="3"/>
  <c r="K1159" i="3"/>
  <c r="I1159" i="3"/>
  <c r="L1159" i="3" s="1"/>
  <c r="Q1158" i="3"/>
  <c r="P1158" i="3"/>
  <c r="O1158" i="3"/>
  <c r="N1158" i="3"/>
  <c r="M1158" i="3"/>
  <c r="K1158" i="3"/>
  <c r="I1158" i="3"/>
  <c r="L1158" i="3" s="1"/>
  <c r="Q1157" i="3"/>
  <c r="P1157" i="3"/>
  <c r="O1157" i="3"/>
  <c r="N1157" i="3"/>
  <c r="M1157" i="3"/>
  <c r="K1157" i="3"/>
  <c r="I1157" i="3"/>
  <c r="L1157" i="3" s="1"/>
  <c r="Q1156" i="3"/>
  <c r="P1156" i="3"/>
  <c r="O1156" i="3"/>
  <c r="N1156" i="3"/>
  <c r="M1156" i="3"/>
  <c r="K1156" i="3"/>
  <c r="I1156" i="3"/>
  <c r="L1156" i="3" s="1"/>
  <c r="Q1155" i="3"/>
  <c r="P1155" i="3"/>
  <c r="O1155" i="3"/>
  <c r="N1155" i="3"/>
  <c r="M1155" i="3"/>
  <c r="K1155" i="3"/>
  <c r="I1155" i="3"/>
  <c r="L1155" i="3" s="1"/>
  <c r="Q1154" i="3"/>
  <c r="P1154" i="3"/>
  <c r="O1154" i="3"/>
  <c r="N1154" i="3"/>
  <c r="M1154" i="3"/>
  <c r="K1154" i="3"/>
  <c r="I1154" i="3"/>
  <c r="Q1153" i="3"/>
  <c r="P1153" i="3"/>
  <c r="O1153" i="3"/>
  <c r="N1153" i="3"/>
  <c r="M1153" i="3"/>
  <c r="K1153" i="3"/>
  <c r="I1153" i="3"/>
  <c r="L1153" i="3" s="1"/>
  <c r="Q1152" i="3"/>
  <c r="P1152" i="3"/>
  <c r="O1152" i="3"/>
  <c r="N1152" i="3"/>
  <c r="M1152" i="3"/>
  <c r="K1152" i="3"/>
  <c r="I1152" i="3"/>
  <c r="J1152" i="3" s="1"/>
  <c r="Q1151" i="3"/>
  <c r="P1151" i="3"/>
  <c r="O1151" i="3"/>
  <c r="N1151" i="3"/>
  <c r="M1151" i="3"/>
  <c r="K1151" i="3"/>
  <c r="I1151" i="3"/>
  <c r="Q1150" i="3"/>
  <c r="P1150" i="3"/>
  <c r="O1150" i="3"/>
  <c r="N1150" i="3"/>
  <c r="M1150" i="3"/>
  <c r="K1150" i="3"/>
  <c r="I1150" i="3"/>
  <c r="L1150" i="3" s="1"/>
  <c r="Q1149" i="3"/>
  <c r="P1149" i="3"/>
  <c r="O1149" i="3"/>
  <c r="N1149" i="3"/>
  <c r="M1149" i="3"/>
  <c r="K1149" i="3"/>
  <c r="I1149" i="3"/>
  <c r="L1149" i="3" s="1"/>
  <c r="Q1148" i="3"/>
  <c r="P1148" i="3"/>
  <c r="O1148" i="3"/>
  <c r="N1148" i="3"/>
  <c r="M1148" i="3"/>
  <c r="K1148" i="3"/>
  <c r="I1148" i="3"/>
  <c r="L1148" i="3" s="1"/>
  <c r="Q1147" i="3"/>
  <c r="P1147" i="3"/>
  <c r="O1147" i="3"/>
  <c r="N1147" i="3"/>
  <c r="M1147" i="3"/>
  <c r="K1147" i="3"/>
  <c r="I1147" i="3"/>
  <c r="L1147" i="3" s="1"/>
  <c r="Q1146" i="3"/>
  <c r="P1146" i="3"/>
  <c r="O1146" i="3"/>
  <c r="N1146" i="3"/>
  <c r="M1146" i="3"/>
  <c r="K1146" i="3"/>
  <c r="I1146" i="3"/>
  <c r="Q1145" i="3"/>
  <c r="P1145" i="3"/>
  <c r="O1145" i="3"/>
  <c r="N1145" i="3"/>
  <c r="M1145" i="3"/>
  <c r="K1145" i="3"/>
  <c r="I1145" i="3"/>
  <c r="L1145" i="3" s="1"/>
  <c r="Q1144" i="3"/>
  <c r="P1144" i="3"/>
  <c r="O1144" i="3"/>
  <c r="N1144" i="3"/>
  <c r="M1144" i="3"/>
  <c r="K1144" i="3"/>
  <c r="I1144" i="3"/>
  <c r="J1144" i="3" s="1"/>
  <c r="Q1143" i="3"/>
  <c r="P1143" i="3"/>
  <c r="O1143" i="3"/>
  <c r="N1143" i="3"/>
  <c r="M1143" i="3"/>
  <c r="K1143" i="3"/>
  <c r="I1143" i="3"/>
  <c r="L1143" i="3" s="1"/>
  <c r="Q1142" i="3"/>
  <c r="P1142" i="3"/>
  <c r="O1142" i="3"/>
  <c r="N1142" i="3"/>
  <c r="M1142" i="3"/>
  <c r="K1142" i="3"/>
  <c r="I1142" i="3"/>
  <c r="L1142" i="3" s="1"/>
  <c r="Q1141" i="3"/>
  <c r="P1141" i="3"/>
  <c r="O1141" i="3"/>
  <c r="N1141" i="3"/>
  <c r="M1141" i="3"/>
  <c r="K1141" i="3"/>
  <c r="I1141" i="3"/>
  <c r="L1141" i="3" s="1"/>
  <c r="Q1140" i="3"/>
  <c r="P1140" i="3"/>
  <c r="O1140" i="3"/>
  <c r="N1140" i="3"/>
  <c r="M1140" i="3"/>
  <c r="K1140" i="3"/>
  <c r="I1140" i="3"/>
  <c r="L1140" i="3" s="1"/>
  <c r="Q1139" i="3"/>
  <c r="P1139" i="3"/>
  <c r="O1139" i="3"/>
  <c r="N1139" i="3"/>
  <c r="M1139" i="3"/>
  <c r="K1139" i="3"/>
  <c r="I1139" i="3"/>
  <c r="L1139" i="3" s="1"/>
  <c r="Q1138" i="3"/>
  <c r="P1138" i="3"/>
  <c r="O1138" i="3"/>
  <c r="N1138" i="3"/>
  <c r="M1138" i="3"/>
  <c r="K1138" i="3"/>
  <c r="I1138" i="3"/>
  <c r="Q1137" i="3"/>
  <c r="P1137" i="3"/>
  <c r="O1137" i="3"/>
  <c r="N1137" i="3"/>
  <c r="M1137" i="3"/>
  <c r="K1137" i="3"/>
  <c r="I1137" i="3"/>
  <c r="L1137" i="3" s="1"/>
  <c r="Q1136" i="3"/>
  <c r="P1136" i="3"/>
  <c r="O1136" i="3"/>
  <c r="N1136" i="3"/>
  <c r="M1136" i="3"/>
  <c r="K1136" i="3"/>
  <c r="I1136" i="3"/>
  <c r="J1136" i="3" s="1"/>
  <c r="Q1135" i="3"/>
  <c r="P1135" i="3"/>
  <c r="O1135" i="3"/>
  <c r="N1135" i="3"/>
  <c r="M1135" i="3"/>
  <c r="K1135" i="3"/>
  <c r="I1135" i="3"/>
  <c r="L1135" i="3" s="1"/>
  <c r="Q1134" i="3"/>
  <c r="P1134" i="3"/>
  <c r="O1134" i="3"/>
  <c r="N1134" i="3"/>
  <c r="M1134" i="3"/>
  <c r="K1134" i="3"/>
  <c r="I1134" i="3"/>
  <c r="L1134" i="3" s="1"/>
  <c r="Q1133" i="3"/>
  <c r="P1133" i="3"/>
  <c r="O1133" i="3"/>
  <c r="N1133" i="3"/>
  <c r="M1133" i="3"/>
  <c r="K1133" i="3"/>
  <c r="I1133" i="3"/>
  <c r="L1133" i="3" s="1"/>
  <c r="Q1132" i="3"/>
  <c r="P1132" i="3"/>
  <c r="O1132" i="3"/>
  <c r="N1132" i="3"/>
  <c r="M1132" i="3"/>
  <c r="K1132" i="3"/>
  <c r="I1132" i="3"/>
  <c r="L1132" i="3" s="1"/>
  <c r="Q1131" i="3"/>
  <c r="P1131" i="3"/>
  <c r="O1131" i="3"/>
  <c r="N1131" i="3"/>
  <c r="M1131" i="3"/>
  <c r="K1131" i="3"/>
  <c r="I1131" i="3"/>
  <c r="L1131" i="3" s="1"/>
  <c r="Q1130" i="3"/>
  <c r="P1130" i="3"/>
  <c r="O1130" i="3"/>
  <c r="N1130" i="3"/>
  <c r="M1130" i="3"/>
  <c r="K1130" i="3"/>
  <c r="I1130" i="3"/>
  <c r="Q1129" i="3"/>
  <c r="P1129" i="3"/>
  <c r="O1129" i="3"/>
  <c r="N1129" i="3"/>
  <c r="M1129" i="3"/>
  <c r="K1129" i="3"/>
  <c r="I1129" i="3"/>
  <c r="L1129" i="3" s="1"/>
  <c r="Q1128" i="3"/>
  <c r="P1128" i="3"/>
  <c r="O1128" i="3"/>
  <c r="N1128" i="3"/>
  <c r="M1128" i="3"/>
  <c r="K1128" i="3"/>
  <c r="I1128" i="3"/>
  <c r="J1128" i="3" s="1"/>
  <c r="Q1127" i="3"/>
  <c r="P1127" i="3"/>
  <c r="O1127" i="3"/>
  <c r="N1127" i="3"/>
  <c r="M1127" i="3"/>
  <c r="K1127" i="3"/>
  <c r="I1127" i="3"/>
  <c r="L1127" i="3" s="1"/>
  <c r="Q1126" i="3"/>
  <c r="P1126" i="3"/>
  <c r="O1126" i="3"/>
  <c r="N1126" i="3"/>
  <c r="M1126" i="3"/>
  <c r="K1126" i="3"/>
  <c r="I1126" i="3"/>
  <c r="L1126" i="3" s="1"/>
  <c r="Q1125" i="3"/>
  <c r="P1125" i="3"/>
  <c r="O1125" i="3"/>
  <c r="N1125" i="3"/>
  <c r="M1125" i="3"/>
  <c r="K1125" i="3"/>
  <c r="I1125" i="3"/>
  <c r="L1125" i="3" s="1"/>
  <c r="Q1124" i="3"/>
  <c r="P1124" i="3"/>
  <c r="O1124" i="3"/>
  <c r="N1124" i="3"/>
  <c r="M1124" i="3"/>
  <c r="K1124" i="3"/>
  <c r="I1124" i="3"/>
  <c r="L1124" i="3" s="1"/>
  <c r="Q1123" i="3"/>
  <c r="P1123" i="3"/>
  <c r="O1123" i="3"/>
  <c r="N1123" i="3"/>
  <c r="M1123" i="3"/>
  <c r="K1123" i="3"/>
  <c r="I1123" i="3"/>
  <c r="L1123" i="3" s="1"/>
  <c r="Q1122" i="3"/>
  <c r="P1122" i="3"/>
  <c r="O1122" i="3"/>
  <c r="N1122" i="3"/>
  <c r="M1122" i="3"/>
  <c r="K1122" i="3"/>
  <c r="I1122" i="3"/>
  <c r="Q1121" i="3"/>
  <c r="P1121" i="3"/>
  <c r="O1121" i="3"/>
  <c r="N1121" i="3"/>
  <c r="M1121" i="3"/>
  <c r="K1121" i="3"/>
  <c r="I1121" i="3"/>
  <c r="L1121" i="3" s="1"/>
  <c r="Q1120" i="3"/>
  <c r="P1120" i="3"/>
  <c r="O1120" i="3"/>
  <c r="N1120" i="3"/>
  <c r="M1120" i="3"/>
  <c r="K1120" i="3"/>
  <c r="I1120" i="3"/>
  <c r="J1120" i="3" s="1"/>
  <c r="Q1119" i="3"/>
  <c r="P1119" i="3"/>
  <c r="O1119" i="3"/>
  <c r="N1119" i="3"/>
  <c r="M1119" i="3"/>
  <c r="K1119" i="3"/>
  <c r="I1119" i="3"/>
  <c r="J1119" i="3" s="1"/>
  <c r="Q1118" i="3"/>
  <c r="P1118" i="3"/>
  <c r="O1118" i="3"/>
  <c r="N1118" i="3"/>
  <c r="M1118" i="3"/>
  <c r="K1118" i="3"/>
  <c r="I1118" i="3"/>
  <c r="L1118" i="3" s="1"/>
  <c r="Q1117" i="3"/>
  <c r="P1117" i="3"/>
  <c r="O1117" i="3"/>
  <c r="N1117" i="3"/>
  <c r="M1117" i="3"/>
  <c r="K1117" i="3"/>
  <c r="I1117" i="3"/>
  <c r="J1117" i="3" s="1"/>
  <c r="Q1116" i="3"/>
  <c r="P1116" i="3"/>
  <c r="O1116" i="3"/>
  <c r="N1116" i="3"/>
  <c r="M1116" i="3"/>
  <c r="K1116" i="3"/>
  <c r="I1116" i="3"/>
  <c r="L1116" i="3" s="1"/>
  <c r="Q1115" i="3"/>
  <c r="P1115" i="3"/>
  <c r="O1115" i="3"/>
  <c r="N1115" i="3"/>
  <c r="M1115" i="3"/>
  <c r="K1115" i="3"/>
  <c r="I1115" i="3"/>
  <c r="L1115" i="3" s="1"/>
  <c r="Q1114" i="3"/>
  <c r="P1114" i="3"/>
  <c r="O1114" i="3"/>
  <c r="N1114" i="3"/>
  <c r="M1114" i="3"/>
  <c r="K1114" i="3"/>
  <c r="I1114" i="3"/>
  <c r="Q1113" i="3"/>
  <c r="P1113" i="3"/>
  <c r="O1113" i="3"/>
  <c r="N1113" i="3"/>
  <c r="M1113" i="3"/>
  <c r="K1113" i="3"/>
  <c r="I1113" i="3"/>
  <c r="Q1112" i="3"/>
  <c r="P1112" i="3"/>
  <c r="O1112" i="3"/>
  <c r="N1112" i="3"/>
  <c r="M1112" i="3"/>
  <c r="K1112" i="3"/>
  <c r="I1112" i="3"/>
  <c r="J1112" i="3" s="1"/>
  <c r="Q1111" i="3"/>
  <c r="P1111" i="3"/>
  <c r="O1111" i="3"/>
  <c r="N1111" i="3"/>
  <c r="M1111" i="3"/>
  <c r="K1111" i="3"/>
  <c r="I1111" i="3"/>
  <c r="Q1110" i="3"/>
  <c r="P1110" i="3"/>
  <c r="O1110" i="3"/>
  <c r="N1110" i="3"/>
  <c r="M1110" i="3"/>
  <c r="K1110" i="3"/>
  <c r="I1110" i="3"/>
  <c r="L1110" i="3" s="1"/>
  <c r="Q1109" i="3"/>
  <c r="P1109" i="3"/>
  <c r="O1109" i="3"/>
  <c r="N1109" i="3"/>
  <c r="M1109" i="3"/>
  <c r="K1109" i="3"/>
  <c r="I1109" i="3"/>
  <c r="Q1108" i="3"/>
  <c r="P1108" i="3"/>
  <c r="O1108" i="3"/>
  <c r="N1108" i="3"/>
  <c r="M1108" i="3"/>
  <c r="K1108" i="3"/>
  <c r="I1108" i="3"/>
  <c r="Q1107" i="3"/>
  <c r="P1107" i="3"/>
  <c r="O1107" i="3"/>
  <c r="N1107" i="3"/>
  <c r="M1107" i="3"/>
  <c r="K1107" i="3"/>
  <c r="I1107" i="3"/>
  <c r="L1107" i="3" s="1"/>
  <c r="Q1106" i="3"/>
  <c r="P1106" i="3"/>
  <c r="O1106" i="3"/>
  <c r="N1106" i="3"/>
  <c r="M1106" i="3"/>
  <c r="K1106" i="3"/>
  <c r="I1106" i="3"/>
  <c r="Q1105" i="3"/>
  <c r="P1105" i="3"/>
  <c r="O1105" i="3"/>
  <c r="N1105" i="3"/>
  <c r="M1105" i="3"/>
  <c r="K1105" i="3"/>
  <c r="I1105" i="3"/>
  <c r="L1105" i="3" s="1"/>
  <c r="Q1104" i="3"/>
  <c r="P1104" i="3"/>
  <c r="O1104" i="3"/>
  <c r="N1104" i="3"/>
  <c r="M1104" i="3"/>
  <c r="K1104" i="3"/>
  <c r="I1104" i="3"/>
  <c r="J1104" i="3" s="1"/>
  <c r="Q1103" i="3"/>
  <c r="P1103" i="3"/>
  <c r="O1103" i="3"/>
  <c r="N1103" i="3"/>
  <c r="M1103" i="3"/>
  <c r="K1103" i="3"/>
  <c r="I1103" i="3"/>
  <c r="J1103" i="3" s="1"/>
  <c r="Q1102" i="3"/>
  <c r="P1102" i="3"/>
  <c r="O1102" i="3"/>
  <c r="N1102" i="3"/>
  <c r="M1102" i="3"/>
  <c r="K1102" i="3"/>
  <c r="I1102" i="3"/>
  <c r="L1102" i="3" s="1"/>
  <c r="Q1101" i="3"/>
  <c r="P1101" i="3"/>
  <c r="O1101" i="3"/>
  <c r="N1101" i="3"/>
  <c r="M1101" i="3"/>
  <c r="K1101" i="3"/>
  <c r="I1101" i="3"/>
  <c r="J1101" i="3" s="1"/>
  <c r="Q1100" i="3"/>
  <c r="P1100" i="3"/>
  <c r="O1100" i="3"/>
  <c r="N1100" i="3"/>
  <c r="M1100" i="3"/>
  <c r="K1100" i="3"/>
  <c r="I1100" i="3"/>
  <c r="L1100" i="3" s="1"/>
  <c r="Q1099" i="3"/>
  <c r="P1099" i="3"/>
  <c r="O1099" i="3"/>
  <c r="N1099" i="3"/>
  <c r="M1099" i="3"/>
  <c r="K1099" i="3"/>
  <c r="I1099" i="3"/>
  <c r="L1099" i="3" s="1"/>
  <c r="Q1098" i="3"/>
  <c r="P1098" i="3"/>
  <c r="O1098" i="3"/>
  <c r="N1098" i="3"/>
  <c r="M1098" i="3"/>
  <c r="K1098" i="3"/>
  <c r="I1098" i="3"/>
  <c r="Q1097" i="3"/>
  <c r="P1097" i="3"/>
  <c r="O1097" i="3"/>
  <c r="N1097" i="3"/>
  <c r="M1097" i="3"/>
  <c r="K1097" i="3"/>
  <c r="I1097" i="3"/>
  <c r="L1097" i="3" s="1"/>
  <c r="Q1096" i="3"/>
  <c r="P1096" i="3"/>
  <c r="O1096" i="3"/>
  <c r="N1096" i="3"/>
  <c r="M1096" i="3"/>
  <c r="K1096" i="3"/>
  <c r="I1096" i="3"/>
  <c r="J1096" i="3" s="1"/>
  <c r="Q1095" i="3"/>
  <c r="P1095" i="3"/>
  <c r="O1095" i="3"/>
  <c r="N1095" i="3"/>
  <c r="M1095" i="3"/>
  <c r="K1095" i="3"/>
  <c r="I1095" i="3"/>
  <c r="L1095" i="3" s="1"/>
  <c r="Q1094" i="3"/>
  <c r="P1094" i="3"/>
  <c r="O1094" i="3"/>
  <c r="N1094" i="3"/>
  <c r="M1094" i="3"/>
  <c r="K1094" i="3"/>
  <c r="I1094" i="3"/>
  <c r="L1094" i="3" s="1"/>
  <c r="Q1093" i="3"/>
  <c r="P1093" i="3"/>
  <c r="O1093" i="3"/>
  <c r="N1093" i="3"/>
  <c r="M1093" i="3"/>
  <c r="K1093" i="3"/>
  <c r="I1093" i="3"/>
  <c r="L1093" i="3" s="1"/>
  <c r="Q1092" i="3"/>
  <c r="P1092" i="3"/>
  <c r="O1092" i="3"/>
  <c r="N1092" i="3"/>
  <c r="M1092" i="3"/>
  <c r="K1092" i="3"/>
  <c r="I1092" i="3"/>
  <c r="L1092" i="3" s="1"/>
  <c r="Q1091" i="3"/>
  <c r="P1091" i="3"/>
  <c r="O1091" i="3"/>
  <c r="N1091" i="3"/>
  <c r="M1091" i="3"/>
  <c r="K1091" i="3"/>
  <c r="I1091" i="3"/>
  <c r="L1091" i="3" s="1"/>
  <c r="Q1090" i="3"/>
  <c r="P1090" i="3"/>
  <c r="O1090" i="3"/>
  <c r="N1090" i="3"/>
  <c r="M1090" i="3"/>
  <c r="K1090" i="3"/>
  <c r="I1090" i="3"/>
  <c r="Q1089" i="3"/>
  <c r="P1089" i="3"/>
  <c r="O1089" i="3"/>
  <c r="N1089" i="3"/>
  <c r="M1089" i="3"/>
  <c r="K1089" i="3"/>
  <c r="I1089" i="3"/>
  <c r="L1089" i="3" s="1"/>
  <c r="Q1088" i="3"/>
  <c r="P1088" i="3"/>
  <c r="O1088" i="3"/>
  <c r="N1088" i="3"/>
  <c r="M1088" i="3"/>
  <c r="L1088" i="3"/>
  <c r="K1088" i="3"/>
  <c r="I1088" i="3"/>
  <c r="J1088" i="3" s="1"/>
  <c r="Q1087" i="3"/>
  <c r="P1087" i="3"/>
  <c r="O1087" i="3"/>
  <c r="N1087" i="3"/>
  <c r="M1087" i="3"/>
  <c r="L1087" i="3"/>
  <c r="K1087" i="3"/>
  <c r="I1087" i="3"/>
  <c r="J1087" i="3" s="1"/>
  <c r="Q1086" i="3"/>
  <c r="P1086" i="3"/>
  <c r="O1086" i="3"/>
  <c r="N1086" i="3"/>
  <c r="M1086" i="3"/>
  <c r="K1086" i="3"/>
  <c r="I1086" i="3"/>
  <c r="L1086" i="3" s="1"/>
  <c r="Q1085" i="3"/>
  <c r="P1085" i="3"/>
  <c r="O1085" i="3"/>
  <c r="N1085" i="3"/>
  <c r="M1085" i="3"/>
  <c r="K1085" i="3"/>
  <c r="I1085" i="3"/>
  <c r="J1085" i="3" s="1"/>
  <c r="Q1084" i="3"/>
  <c r="P1084" i="3"/>
  <c r="O1084" i="3"/>
  <c r="N1084" i="3"/>
  <c r="M1084" i="3"/>
  <c r="K1084" i="3"/>
  <c r="I1084" i="3"/>
  <c r="L1084" i="3" s="1"/>
  <c r="Q1083" i="3"/>
  <c r="P1083" i="3"/>
  <c r="O1083" i="3"/>
  <c r="N1083" i="3"/>
  <c r="M1083" i="3"/>
  <c r="K1083" i="3"/>
  <c r="I1083" i="3"/>
  <c r="L1083" i="3" s="1"/>
  <c r="Q1082" i="3"/>
  <c r="P1082" i="3"/>
  <c r="O1082" i="3"/>
  <c r="N1082" i="3"/>
  <c r="M1082" i="3"/>
  <c r="K1082" i="3"/>
  <c r="I1082" i="3"/>
  <c r="Q1081" i="3"/>
  <c r="P1081" i="3"/>
  <c r="O1081" i="3"/>
  <c r="N1081" i="3"/>
  <c r="M1081" i="3"/>
  <c r="K1081" i="3"/>
  <c r="I1081" i="3"/>
  <c r="L1081" i="3" s="1"/>
  <c r="Q1080" i="3"/>
  <c r="P1080" i="3"/>
  <c r="O1080" i="3"/>
  <c r="N1080" i="3"/>
  <c r="M1080" i="3"/>
  <c r="K1080" i="3"/>
  <c r="I1080" i="3"/>
  <c r="J1080" i="3" s="1"/>
  <c r="Q1079" i="3"/>
  <c r="P1079" i="3"/>
  <c r="O1079" i="3"/>
  <c r="N1079" i="3"/>
  <c r="M1079" i="3"/>
  <c r="K1079" i="3"/>
  <c r="I1079" i="3"/>
  <c r="L1079" i="3" s="1"/>
  <c r="Q1078" i="3"/>
  <c r="P1078" i="3"/>
  <c r="O1078" i="3"/>
  <c r="N1078" i="3"/>
  <c r="M1078" i="3"/>
  <c r="K1078" i="3"/>
  <c r="I1078" i="3"/>
  <c r="L1078" i="3" s="1"/>
  <c r="Q1077" i="3"/>
  <c r="P1077" i="3"/>
  <c r="O1077" i="3"/>
  <c r="N1077" i="3"/>
  <c r="M1077" i="3"/>
  <c r="K1077" i="3"/>
  <c r="I1077" i="3"/>
  <c r="J1077" i="3" s="1"/>
  <c r="Q1076" i="3"/>
  <c r="P1076" i="3"/>
  <c r="O1076" i="3"/>
  <c r="N1076" i="3"/>
  <c r="M1076" i="3"/>
  <c r="K1076" i="3"/>
  <c r="I1076" i="3"/>
  <c r="L1076" i="3" s="1"/>
  <c r="Q1075" i="3"/>
  <c r="P1075" i="3"/>
  <c r="O1075" i="3"/>
  <c r="N1075" i="3"/>
  <c r="M1075" i="3"/>
  <c r="K1075" i="3"/>
  <c r="I1075" i="3"/>
  <c r="L1075" i="3" s="1"/>
  <c r="Q1074" i="3"/>
  <c r="P1074" i="3"/>
  <c r="O1074" i="3"/>
  <c r="N1074" i="3"/>
  <c r="M1074" i="3"/>
  <c r="K1074" i="3"/>
  <c r="I1074" i="3"/>
  <c r="Q1073" i="3"/>
  <c r="P1073" i="3"/>
  <c r="O1073" i="3"/>
  <c r="N1073" i="3"/>
  <c r="M1073" i="3"/>
  <c r="K1073" i="3"/>
  <c r="I1073" i="3"/>
  <c r="L1073" i="3" s="1"/>
  <c r="Q1072" i="3"/>
  <c r="P1072" i="3"/>
  <c r="O1072" i="3"/>
  <c r="N1072" i="3"/>
  <c r="M1072" i="3"/>
  <c r="K1072" i="3"/>
  <c r="I1072" i="3"/>
  <c r="J1072" i="3" s="1"/>
  <c r="Q1071" i="3"/>
  <c r="P1071" i="3"/>
  <c r="O1071" i="3"/>
  <c r="N1071" i="3"/>
  <c r="M1071" i="3"/>
  <c r="K1071" i="3"/>
  <c r="I1071" i="3"/>
  <c r="L1071" i="3" s="1"/>
  <c r="Q1070" i="3"/>
  <c r="P1070" i="3"/>
  <c r="O1070" i="3"/>
  <c r="N1070" i="3"/>
  <c r="M1070" i="3"/>
  <c r="K1070" i="3"/>
  <c r="I1070" i="3"/>
  <c r="L1070" i="3" s="1"/>
  <c r="Q1069" i="3"/>
  <c r="P1069" i="3"/>
  <c r="O1069" i="3"/>
  <c r="N1069" i="3"/>
  <c r="M1069" i="3"/>
  <c r="K1069" i="3"/>
  <c r="I1069" i="3"/>
  <c r="L1069" i="3" s="1"/>
  <c r="Q1068" i="3"/>
  <c r="P1068" i="3"/>
  <c r="O1068" i="3"/>
  <c r="N1068" i="3"/>
  <c r="M1068" i="3"/>
  <c r="K1068" i="3"/>
  <c r="I1068" i="3"/>
  <c r="L1068" i="3" s="1"/>
  <c r="Q1067" i="3"/>
  <c r="P1067" i="3"/>
  <c r="O1067" i="3"/>
  <c r="N1067" i="3"/>
  <c r="M1067" i="3"/>
  <c r="K1067" i="3"/>
  <c r="I1067" i="3"/>
  <c r="L1067" i="3" s="1"/>
  <c r="Q1066" i="3"/>
  <c r="P1066" i="3"/>
  <c r="O1066" i="3"/>
  <c r="N1066" i="3"/>
  <c r="M1066" i="3"/>
  <c r="K1066" i="3"/>
  <c r="I1066" i="3"/>
  <c r="Q1065" i="3"/>
  <c r="P1065" i="3"/>
  <c r="O1065" i="3"/>
  <c r="N1065" i="3"/>
  <c r="M1065" i="3"/>
  <c r="K1065" i="3"/>
  <c r="I1065" i="3"/>
  <c r="L1065" i="3" s="1"/>
  <c r="Q1064" i="3"/>
  <c r="P1064" i="3"/>
  <c r="O1064" i="3"/>
  <c r="N1064" i="3"/>
  <c r="M1064" i="3"/>
  <c r="K1064" i="3"/>
  <c r="I1064" i="3"/>
  <c r="J1064" i="3" s="1"/>
  <c r="Q1063" i="3"/>
  <c r="P1063" i="3"/>
  <c r="O1063" i="3"/>
  <c r="N1063" i="3"/>
  <c r="M1063" i="3"/>
  <c r="K1063" i="3"/>
  <c r="I1063" i="3"/>
  <c r="L1063" i="3" s="1"/>
  <c r="Q1062" i="3"/>
  <c r="P1062" i="3"/>
  <c r="O1062" i="3"/>
  <c r="N1062" i="3"/>
  <c r="M1062" i="3"/>
  <c r="K1062" i="3"/>
  <c r="I1062" i="3"/>
  <c r="L1062" i="3" s="1"/>
  <c r="Q1061" i="3"/>
  <c r="P1061" i="3"/>
  <c r="O1061" i="3"/>
  <c r="N1061" i="3"/>
  <c r="M1061" i="3"/>
  <c r="K1061" i="3"/>
  <c r="I1061" i="3"/>
  <c r="Q1060" i="3"/>
  <c r="P1060" i="3"/>
  <c r="O1060" i="3"/>
  <c r="N1060" i="3"/>
  <c r="M1060" i="3"/>
  <c r="K1060" i="3"/>
  <c r="I1060" i="3"/>
  <c r="L1060" i="3" s="1"/>
  <c r="Q1059" i="3"/>
  <c r="P1059" i="3"/>
  <c r="O1059" i="3"/>
  <c r="N1059" i="3"/>
  <c r="M1059" i="3"/>
  <c r="K1059" i="3"/>
  <c r="I1059" i="3"/>
  <c r="L1059" i="3" s="1"/>
  <c r="Q1058" i="3"/>
  <c r="P1058" i="3"/>
  <c r="O1058" i="3"/>
  <c r="N1058" i="3"/>
  <c r="M1058" i="3"/>
  <c r="K1058" i="3"/>
  <c r="I1058" i="3"/>
  <c r="Q1057" i="3"/>
  <c r="P1057" i="3"/>
  <c r="O1057" i="3"/>
  <c r="N1057" i="3"/>
  <c r="M1057" i="3"/>
  <c r="K1057" i="3"/>
  <c r="I1057" i="3"/>
  <c r="L1057" i="3" s="1"/>
  <c r="Q1056" i="3"/>
  <c r="P1056" i="3"/>
  <c r="O1056" i="3"/>
  <c r="N1056" i="3"/>
  <c r="M1056" i="3"/>
  <c r="K1056" i="3"/>
  <c r="I1056" i="3"/>
  <c r="J1056" i="3" s="1"/>
  <c r="Q1055" i="3"/>
  <c r="P1055" i="3"/>
  <c r="O1055" i="3"/>
  <c r="N1055" i="3"/>
  <c r="M1055" i="3"/>
  <c r="K1055" i="3"/>
  <c r="I1055" i="3"/>
  <c r="L1055" i="3" s="1"/>
  <c r="Q1054" i="3"/>
  <c r="P1054" i="3"/>
  <c r="O1054" i="3"/>
  <c r="N1054" i="3"/>
  <c r="M1054" i="3"/>
  <c r="K1054" i="3"/>
  <c r="I1054" i="3"/>
  <c r="L1054" i="3" s="1"/>
  <c r="Q1053" i="3"/>
  <c r="P1053" i="3"/>
  <c r="O1053" i="3"/>
  <c r="N1053" i="3"/>
  <c r="M1053" i="3"/>
  <c r="K1053" i="3"/>
  <c r="I1053" i="3"/>
  <c r="L1053" i="3" s="1"/>
  <c r="Q1052" i="3"/>
  <c r="P1052" i="3"/>
  <c r="O1052" i="3"/>
  <c r="N1052" i="3"/>
  <c r="M1052" i="3"/>
  <c r="K1052" i="3"/>
  <c r="I1052" i="3"/>
  <c r="L1052" i="3" s="1"/>
  <c r="Q1051" i="3"/>
  <c r="P1051" i="3"/>
  <c r="O1051" i="3"/>
  <c r="N1051" i="3"/>
  <c r="M1051" i="3"/>
  <c r="K1051" i="3"/>
  <c r="I1051" i="3"/>
  <c r="L1051" i="3" s="1"/>
  <c r="Q1050" i="3"/>
  <c r="P1050" i="3"/>
  <c r="O1050" i="3"/>
  <c r="N1050" i="3"/>
  <c r="M1050" i="3"/>
  <c r="K1050" i="3"/>
  <c r="I1050" i="3"/>
  <c r="Q1049" i="3"/>
  <c r="P1049" i="3"/>
  <c r="O1049" i="3"/>
  <c r="N1049" i="3"/>
  <c r="M1049" i="3"/>
  <c r="K1049" i="3"/>
  <c r="I1049" i="3"/>
  <c r="L1049" i="3" s="1"/>
  <c r="Q1048" i="3"/>
  <c r="P1048" i="3"/>
  <c r="O1048" i="3"/>
  <c r="N1048" i="3"/>
  <c r="M1048" i="3"/>
  <c r="K1048" i="3"/>
  <c r="I1048" i="3"/>
  <c r="J1048" i="3" s="1"/>
  <c r="Q1047" i="3"/>
  <c r="P1047" i="3"/>
  <c r="O1047" i="3"/>
  <c r="N1047" i="3"/>
  <c r="M1047" i="3"/>
  <c r="K1047" i="3"/>
  <c r="I1047" i="3"/>
  <c r="L1047" i="3" s="1"/>
  <c r="Q1046" i="3"/>
  <c r="P1046" i="3"/>
  <c r="O1046" i="3"/>
  <c r="N1046" i="3"/>
  <c r="M1046" i="3"/>
  <c r="K1046" i="3"/>
  <c r="I1046" i="3"/>
  <c r="L1046" i="3" s="1"/>
  <c r="Q1045" i="3"/>
  <c r="P1045" i="3"/>
  <c r="O1045" i="3"/>
  <c r="N1045" i="3"/>
  <c r="M1045" i="3"/>
  <c r="K1045" i="3"/>
  <c r="I1045" i="3"/>
  <c r="L1045" i="3" s="1"/>
  <c r="Q1044" i="3"/>
  <c r="P1044" i="3"/>
  <c r="O1044" i="3"/>
  <c r="N1044" i="3"/>
  <c r="M1044" i="3"/>
  <c r="K1044" i="3"/>
  <c r="I1044" i="3"/>
  <c r="L1044" i="3" s="1"/>
  <c r="Q1043" i="3"/>
  <c r="P1043" i="3"/>
  <c r="O1043" i="3"/>
  <c r="N1043" i="3"/>
  <c r="M1043" i="3"/>
  <c r="K1043" i="3"/>
  <c r="I1043" i="3"/>
  <c r="L1043" i="3" s="1"/>
  <c r="Q1042" i="3"/>
  <c r="P1042" i="3"/>
  <c r="O1042" i="3"/>
  <c r="N1042" i="3"/>
  <c r="M1042" i="3"/>
  <c r="K1042" i="3"/>
  <c r="I1042" i="3"/>
  <c r="Q1041" i="3"/>
  <c r="P1041" i="3"/>
  <c r="O1041" i="3"/>
  <c r="N1041" i="3"/>
  <c r="M1041" i="3"/>
  <c r="K1041" i="3"/>
  <c r="I1041" i="3"/>
  <c r="L1041" i="3" s="1"/>
  <c r="Q1040" i="3"/>
  <c r="P1040" i="3"/>
  <c r="O1040" i="3"/>
  <c r="N1040" i="3"/>
  <c r="M1040" i="3"/>
  <c r="K1040" i="3"/>
  <c r="I1040" i="3"/>
  <c r="J1040" i="3" s="1"/>
  <c r="Q1039" i="3"/>
  <c r="P1039" i="3"/>
  <c r="O1039" i="3"/>
  <c r="N1039" i="3"/>
  <c r="M1039" i="3"/>
  <c r="K1039" i="3"/>
  <c r="I1039" i="3"/>
  <c r="L1039" i="3" s="1"/>
  <c r="Q1038" i="3"/>
  <c r="P1038" i="3"/>
  <c r="O1038" i="3"/>
  <c r="N1038" i="3"/>
  <c r="M1038" i="3"/>
  <c r="K1038" i="3"/>
  <c r="I1038" i="3"/>
  <c r="L1038" i="3" s="1"/>
  <c r="Q1037" i="3"/>
  <c r="P1037" i="3"/>
  <c r="O1037" i="3"/>
  <c r="N1037" i="3"/>
  <c r="M1037" i="3"/>
  <c r="K1037" i="3"/>
  <c r="I1037" i="3"/>
  <c r="L1037" i="3" s="1"/>
  <c r="Q1036" i="3"/>
  <c r="P1036" i="3"/>
  <c r="O1036" i="3"/>
  <c r="N1036" i="3"/>
  <c r="M1036" i="3"/>
  <c r="K1036" i="3"/>
  <c r="I1036" i="3"/>
  <c r="L1036" i="3" s="1"/>
  <c r="Q1035" i="3"/>
  <c r="P1035" i="3"/>
  <c r="O1035" i="3"/>
  <c r="N1035" i="3"/>
  <c r="M1035" i="3"/>
  <c r="K1035" i="3"/>
  <c r="I1035" i="3"/>
  <c r="L1035" i="3" s="1"/>
  <c r="Q1034" i="3"/>
  <c r="P1034" i="3"/>
  <c r="O1034" i="3"/>
  <c r="N1034" i="3"/>
  <c r="M1034" i="3"/>
  <c r="K1034" i="3"/>
  <c r="I1034" i="3"/>
  <c r="Q1033" i="3"/>
  <c r="P1033" i="3"/>
  <c r="O1033" i="3"/>
  <c r="N1033" i="3"/>
  <c r="M1033" i="3"/>
  <c r="K1033" i="3"/>
  <c r="I1033" i="3"/>
  <c r="L1033" i="3" s="1"/>
  <c r="Q1032" i="3"/>
  <c r="P1032" i="3"/>
  <c r="O1032" i="3"/>
  <c r="N1032" i="3"/>
  <c r="M1032" i="3"/>
  <c r="K1032" i="3"/>
  <c r="I1032" i="3"/>
  <c r="J1032" i="3" s="1"/>
  <c r="Q1031" i="3"/>
  <c r="P1031" i="3"/>
  <c r="O1031" i="3"/>
  <c r="N1031" i="3"/>
  <c r="M1031" i="3"/>
  <c r="K1031" i="3"/>
  <c r="I1031" i="3"/>
  <c r="L1031" i="3" s="1"/>
  <c r="Q1030" i="3"/>
  <c r="P1030" i="3"/>
  <c r="O1030" i="3"/>
  <c r="N1030" i="3"/>
  <c r="M1030" i="3"/>
  <c r="K1030" i="3"/>
  <c r="I1030" i="3"/>
  <c r="L1030" i="3" s="1"/>
  <c r="Q1029" i="3"/>
  <c r="P1029" i="3"/>
  <c r="O1029" i="3"/>
  <c r="N1029" i="3"/>
  <c r="M1029" i="3"/>
  <c r="K1029" i="3"/>
  <c r="I1029" i="3"/>
  <c r="Q1028" i="3"/>
  <c r="P1028" i="3"/>
  <c r="O1028" i="3"/>
  <c r="N1028" i="3"/>
  <c r="M1028" i="3"/>
  <c r="K1028" i="3"/>
  <c r="I1028" i="3"/>
  <c r="L1028" i="3" s="1"/>
  <c r="Q1027" i="3"/>
  <c r="P1027" i="3"/>
  <c r="O1027" i="3"/>
  <c r="N1027" i="3"/>
  <c r="M1027" i="3"/>
  <c r="K1027" i="3"/>
  <c r="I1027" i="3"/>
  <c r="L1027" i="3" s="1"/>
  <c r="Q1026" i="3"/>
  <c r="P1026" i="3"/>
  <c r="O1026" i="3"/>
  <c r="N1026" i="3"/>
  <c r="M1026" i="3"/>
  <c r="K1026" i="3"/>
  <c r="I1026" i="3"/>
  <c r="Q1025" i="3"/>
  <c r="P1025" i="3"/>
  <c r="O1025" i="3"/>
  <c r="N1025" i="3"/>
  <c r="M1025" i="3"/>
  <c r="K1025" i="3"/>
  <c r="I1025" i="3"/>
  <c r="L1025" i="3" s="1"/>
  <c r="Q1024" i="3"/>
  <c r="P1024" i="3"/>
  <c r="O1024" i="3"/>
  <c r="N1024" i="3"/>
  <c r="M1024" i="3"/>
  <c r="K1024" i="3"/>
  <c r="I1024" i="3"/>
  <c r="J1024" i="3" s="1"/>
  <c r="Q1023" i="3"/>
  <c r="P1023" i="3"/>
  <c r="O1023" i="3"/>
  <c r="N1023" i="3"/>
  <c r="M1023" i="3"/>
  <c r="K1023" i="3"/>
  <c r="I1023" i="3"/>
  <c r="L1023" i="3" s="1"/>
  <c r="Q1022" i="3"/>
  <c r="P1022" i="3"/>
  <c r="O1022" i="3"/>
  <c r="N1022" i="3"/>
  <c r="M1022" i="3"/>
  <c r="K1022" i="3"/>
  <c r="I1022" i="3"/>
  <c r="L1022" i="3" s="1"/>
  <c r="Q1021" i="3"/>
  <c r="P1021" i="3"/>
  <c r="O1021" i="3"/>
  <c r="N1021" i="3"/>
  <c r="M1021" i="3"/>
  <c r="K1021" i="3"/>
  <c r="I1021" i="3"/>
  <c r="L1021" i="3" s="1"/>
  <c r="Q1020" i="3"/>
  <c r="P1020" i="3"/>
  <c r="O1020" i="3"/>
  <c r="N1020" i="3"/>
  <c r="M1020" i="3"/>
  <c r="K1020" i="3"/>
  <c r="I1020" i="3"/>
  <c r="L1020" i="3" s="1"/>
  <c r="Q1019" i="3"/>
  <c r="P1019" i="3"/>
  <c r="O1019" i="3"/>
  <c r="N1019" i="3"/>
  <c r="M1019" i="3"/>
  <c r="K1019" i="3"/>
  <c r="I1019" i="3"/>
  <c r="L1019" i="3" s="1"/>
  <c r="Q1018" i="3"/>
  <c r="P1018" i="3"/>
  <c r="O1018" i="3"/>
  <c r="N1018" i="3"/>
  <c r="M1018" i="3"/>
  <c r="K1018" i="3"/>
  <c r="I1018" i="3"/>
  <c r="Q1017" i="3"/>
  <c r="P1017" i="3"/>
  <c r="O1017" i="3"/>
  <c r="N1017" i="3"/>
  <c r="M1017" i="3"/>
  <c r="K1017" i="3"/>
  <c r="I1017" i="3"/>
  <c r="L1017" i="3" s="1"/>
  <c r="Q1016" i="3"/>
  <c r="P1016" i="3"/>
  <c r="O1016" i="3"/>
  <c r="N1016" i="3"/>
  <c r="M1016" i="3"/>
  <c r="K1016" i="3"/>
  <c r="I1016" i="3"/>
  <c r="J1016" i="3" s="1"/>
  <c r="Q1015" i="3"/>
  <c r="P1015" i="3"/>
  <c r="O1015" i="3"/>
  <c r="N1015" i="3"/>
  <c r="M1015" i="3"/>
  <c r="K1015" i="3"/>
  <c r="I1015" i="3"/>
  <c r="L1015" i="3" s="1"/>
  <c r="Q1014" i="3"/>
  <c r="P1014" i="3"/>
  <c r="O1014" i="3"/>
  <c r="N1014" i="3"/>
  <c r="M1014" i="3"/>
  <c r="K1014" i="3"/>
  <c r="I1014" i="3"/>
  <c r="L1014" i="3" s="1"/>
  <c r="Q1013" i="3"/>
  <c r="P1013" i="3"/>
  <c r="O1013" i="3"/>
  <c r="N1013" i="3"/>
  <c r="M1013" i="3"/>
  <c r="K1013" i="3"/>
  <c r="I1013" i="3"/>
  <c r="L1013" i="3" s="1"/>
  <c r="Q1012" i="3"/>
  <c r="P1012" i="3"/>
  <c r="O1012" i="3"/>
  <c r="N1012" i="3"/>
  <c r="M1012" i="3"/>
  <c r="K1012" i="3"/>
  <c r="I1012" i="3"/>
  <c r="L1012" i="3" s="1"/>
  <c r="Q1011" i="3"/>
  <c r="P1011" i="3"/>
  <c r="O1011" i="3"/>
  <c r="N1011" i="3"/>
  <c r="M1011" i="3"/>
  <c r="K1011" i="3"/>
  <c r="I1011" i="3"/>
  <c r="L1011" i="3" s="1"/>
  <c r="Q1010" i="3"/>
  <c r="P1010" i="3"/>
  <c r="O1010" i="3"/>
  <c r="N1010" i="3"/>
  <c r="M1010" i="3"/>
  <c r="K1010" i="3"/>
  <c r="I1010" i="3"/>
  <c r="Q1009" i="3"/>
  <c r="P1009" i="3"/>
  <c r="O1009" i="3"/>
  <c r="N1009" i="3"/>
  <c r="M1009" i="3"/>
  <c r="K1009" i="3"/>
  <c r="I1009" i="3"/>
  <c r="L1009" i="3" s="1"/>
  <c r="Q1008" i="3"/>
  <c r="P1008" i="3"/>
  <c r="O1008" i="3"/>
  <c r="N1008" i="3"/>
  <c r="M1008" i="3"/>
  <c r="K1008" i="3"/>
  <c r="I1008" i="3"/>
  <c r="J1008" i="3" s="1"/>
  <c r="Q1007" i="3"/>
  <c r="P1007" i="3"/>
  <c r="O1007" i="3"/>
  <c r="N1007" i="3"/>
  <c r="M1007" i="3"/>
  <c r="K1007" i="3"/>
  <c r="I1007" i="3"/>
  <c r="L1007" i="3" s="1"/>
  <c r="Q1006" i="3"/>
  <c r="P1006" i="3"/>
  <c r="O1006" i="3"/>
  <c r="N1006" i="3"/>
  <c r="M1006" i="3"/>
  <c r="K1006" i="3"/>
  <c r="I1006" i="3"/>
  <c r="L1006" i="3" s="1"/>
  <c r="Q1005" i="3"/>
  <c r="P1005" i="3"/>
  <c r="O1005" i="3"/>
  <c r="N1005" i="3"/>
  <c r="M1005" i="3"/>
  <c r="K1005" i="3"/>
  <c r="I1005" i="3"/>
  <c r="L1005" i="3" s="1"/>
  <c r="Q1004" i="3"/>
  <c r="P1004" i="3"/>
  <c r="O1004" i="3"/>
  <c r="N1004" i="3"/>
  <c r="M1004" i="3"/>
  <c r="K1004" i="3"/>
  <c r="I1004" i="3"/>
  <c r="L1004" i="3" s="1"/>
  <c r="Q1003" i="3"/>
  <c r="P1003" i="3"/>
  <c r="O1003" i="3"/>
  <c r="N1003" i="3"/>
  <c r="M1003" i="3"/>
  <c r="K1003" i="3"/>
  <c r="I1003" i="3"/>
  <c r="L1003" i="3" s="1"/>
  <c r="Q1002" i="3"/>
  <c r="P1002" i="3"/>
  <c r="O1002" i="3"/>
  <c r="N1002" i="3"/>
  <c r="M1002" i="3"/>
  <c r="K1002" i="3"/>
  <c r="I1002" i="3"/>
  <c r="Q1001" i="3"/>
  <c r="P1001" i="3"/>
  <c r="O1001" i="3"/>
  <c r="N1001" i="3"/>
  <c r="M1001" i="3"/>
  <c r="K1001" i="3"/>
  <c r="I1001" i="3"/>
  <c r="L1001" i="3" s="1"/>
  <c r="Q1000" i="3"/>
  <c r="P1000" i="3"/>
  <c r="O1000" i="3"/>
  <c r="N1000" i="3"/>
  <c r="M1000" i="3"/>
  <c r="K1000" i="3"/>
  <c r="I1000" i="3"/>
  <c r="J1000" i="3" s="1"/>
  <c r="Q999" i="3"/>
  <c r="P999" i="3"/>
  <c r="O999" i="3"/>
  <c r="N999" i="3"/>
  <c r="M999" i="3"/>
  <c r="K999" i="3"/>
  <c r="I999" i="3"/>
  <c r="L999" i="3" s="1"/>
  <c r="Q998" i="3"/>
  <c r="P998" i="3"/>
  <c r="O998" i="3"/>
  <c r="N998" i="3"/>
  <c r="M998" i="3"/>
  <c r="K998" i="3"/>
  <c r="I998" i="3"/>
  <c r="L998" i="3" s="1"/>
  <c r="Q997" i="3"/>
  <c r="P997" i="3"/>
  <c r="O997" i="3"/>
  <c r="N997" i="3"/>
  <c r="M997" i="3"/>
  <c r="K997" i="3"/>
  <c r="I997" i="3"/>
  <c r="Q996" i="3"/>
  <c r="P996" i="3"/>
  <c r="O996" i="3"/>
  <c r="N996" i="3"/>
  <c r="M996" i="3"/>
  <c r="K996" i="3"/>
  <c r="I996" i="3"/>
  <c r="L996" i="3" s="1"/>
  <c r="Q995" i="3"/>
  <c r="P995" i="3"/>
  <c r="O995" i="3"/>
  <c r="N995" i="3"/>
  <c r="M995" i="3"/>
  <c r="K995" i="3"/>
  <c r="I995" i="3"/>
  <c r="L995" i="3" s="1"/>
  <c r="Q994" i="3"/>
  <c r="P994" i="3"/>
  <c r="O994" i="3"/>
  <c r="N994" i="3"/>
  <c r="M994" i="3"/>
  <c r="K994" i="3"/>
  <c r="I994" i="3"/>
  <c r="Q993" i="3"/>
  <c r="P993" i="3"/>
  <c r="O993" i="3"/>
  <c r="N993" i="3"/>
  <c r="M993" i="3"/>
  <c r="K993" i="3"/>
  <c r="I993" i="3"/>
  <c r="L993" i="3" s="1"/>
  <c r="Q992" i="3"/>
  <c r="P992" i="3"/>
  <c r="O992" i="3"/>
  <c r="N992" i="3"/>
  <c r="M992" i="3"/>
  <c r="K992" i="3"/>
  <c r="I992" i="3"/>
  <c r="J992" i="3" s="1"/>
  <c r="Q991" i="3"/>
  <c r="P991" i="3"/>
  <c r="O991" i="3"/>
  <c r="N991" i="3"/>
  <c r="M991" i="3"/>
  <c r="K991" i="3"/>
  <c r="I991" i="3"/>
  <c r="L991" i="3" s="1"/>
  <c r="Q990" i="3"/>
  <c r="P990" i="3"/>
  <c r="O990" i="3"/>
  <c r="N990" i="3"/>
  <c r="M990" i="3"/>
  <c r="K990" i="3"/>
  <c r="I990" i="3"/>
  <c r="L990" i="3" s="1"/>
  <c r="Q989" i="3"/>
  <c r="P989" i="3"/>
  <c r="O989" i="3"/>
  <c r="N989" i="3"/>
  <c r="M989" i="3"/>
  <c r="K989" i="3"/>
  <c r="I989" i="3"/>
  <c r="L989" i="3" s="1"/>
  <c r="Q988" i="3"/>
  <c r="P988" i="3"/>
  <c r="O988" i="3"/>
  <c r="N988" i="3"/>
  <c r="M988" i="3"/>
  <c r="K988" i="3"/>
  <c r="I988" i="3"/>
  <c r="L988" i="3" s="1"/>
  <c r="Q987" i="3"/>
  <c r="P987" i="3"/>
  <c r="O987" i="3"/>
  <c r="N987" i="3"/>
  <c r="M987" i="3"/>
  <c r="K987" i="3"/>
  <c r="I987" i="3"/>
  <c r="L987" i="3" s="1"/>
  <c r="Q986" i="3"/>
  <c r="P986" i="3"/>
  <c r="O986" i="3"/>
  <c r="N986" i="3"/>
  <c r="M986" i="3"/>
  <c r="K986" i="3"/>
  <c r="I986" i="3"/>
  <c r="Q985" i="3"/>
  <c r="P985" i="3"/>
  <c r="O985" i="3"/>
  <c r="N985" i="3"/>
  <c r="M985" i="3"/>
  <c r="K985" i="3"/>
  <c r="I985" i="3"/>
  <c r="L985" i="3" s="1"/>
  <c r="Q984" i="3"/>
  <c r="P984" i="3"/>
  <c r="O984" i="3"/>
  <c r="N984" i="3"/>
  <c r="M984" i="3"/>
  <c r="K984" i="3"/>
  <c r="I984" i="3"/>
  <c r="J984" i="3" s="1"/>
  <c r="Q983" i="3"/>
  <c r="P983" i="3"/>
  <c r="O983" i="3"/>
  <c r="N983" i="3"/>
  <c r="M983" i="3"/>
  <c r="K983" i="3"/>
  <c r="I983" i="3"/>
  <c r="L983" i="3" s="1"/>
  <c r="Q982" i="3"/>
  <c r="P982" i="3"/>
  <c r="O982" i="3"/>
  <c r="N982" i="3"/>
  <c r="M982" i="3"/>
  <c r="K982" i="3"/>
  <c r="I982" i="3"/>
  <c r="L982" i="3" s="1"/>
  <c r="Q981" i="3"/>
  <c r="P981" i="3"/>
  <c r="O981" i="3"/>
  <c r="N981" i="3"/>
  <c r="M981" i="3"/>
  <c r="K981" i="3"/>
  <c r="I981" i="3"/>
  <c r="L981" i="3" s="1"/>
  <c r="Q980" i="3"/>
  <c r="P980" i="3"/>
  <c r="O980" i="3"/>
  <c r="N980" i="3"/>
  <c r="M980" i="3"/>
  <c r="K980" i="3"/>
  <c r="I980" i="3"/>
  <c r="L980" i="3" s="1"/>
  <c r="Q979" i="3"/>
  <c r="P979" i="3"/>
  <c r="O979" i="3"/>
  <c r="N979" i="3"/>
  <c r="M979" i="3"/>
  <c r="K979" i="3"/>
  <c r="I979" i="3"/>
  <c r="L979" i="3" s="1"/>
  <c r="Q978" i="3"/>
  <c r="P978" i="3"/>
  <c r="O978" i="3"/>
  <c r="N978" i="3"/>
  <c r="M978" i="3"/>
  <c r="K978" i="3"/>
  <c r="I978" i="3"/>
  <c r="Q977" i="3"/>
  <c r="P977" i="3"/>
  <c r="O977" i="3"/>
  <c r="N977" i="3"/>
  <c r="M977" i="3"/>
  <c r="K977" i="3"/>
  <c r="I977" i="3"/>
  <c r="L977" i="3" s="1"/>
  <c r="Q976" i="3"/>
  <c r="P976" i="3"/>
  <c r="O976" i="3"/>
  <c r="N976" i="3"/>
  <c r="M976" i="3"/>
  <c r="K976" i="3"/>
  <c r="I976" i="3"/>
  <c r="J976" i="3" s="1"/>
  <c r="Q975" i="3"/>
  <c r="P975" i="3"/>
  <c r="O975" i="3"/>
  <c r="N975" i="3"/>
  <c r="M975" i="3"/>
  <c r="K975" i="3"/>
  <c r="I975" i="3"/>
  <c r="L975" i="3" s="1"/>
  <c r="Q974" i="3"/>
  <c r="P974" i="3"/>
  <c r="O974" i="3"/>
  <c r="N974" i="3"/>
  <c r="M974" i="3"/>
  <c r="K974" i="3"/>
  <c r="I974" i="3"/>
  <c r="L974" i="3" s="1"/>
  <c r="Q973" i="3"/>
  <c r="P973" i="3"/>
  <c r="O973" i="3"/>
  <c r="N973" i="3"/>
  <c r="M973" i="3"/>
  <c r="K973" i="3"/>
  <c r="I973" i="3"/>
  <c r="L973" i="3" s="1"/>
  <c r="Q972" i="3"/>
  <c r="P972" i="3"/>
  <c r="O972" i="3"/>
  <c r="N972" i="3"/>
  <c r="M972" i="3"/>
  <c r="K972" i="3"/>
  <c r="I972" i="3"/>
  <c r="L972" i="3" s="1"/>
  <c r="Q971" i="3"/>
  <c r="P971" i="3"/>
  <c r="O971" i="3"/>
  <c r="N971" i="3"/>
  <c r="M971" i="3"/>
  <c r="K971" i="3"/>
  <c r="I971" i="3"/>
  <c r="L971" i="3" s="1"/>
  <c r="Q970" i="3"/>
  <c r="P970" i="3"/>
  <c r="O970" i="3"/>
  <c r="N970" i="3"/>
  <c r="M970" i="3"/>
  <c r="K970" i="3"/>
  <c r="I970" i="3"/>
  <c r="Q969" i="3"/>
  <c r="P969" i="3"/>
  <c r="O969" i="3"/>
  <c r="N969" i="3"/>
  <c r="M969" i="3"/>
  <c r="K969" i="3"/>
  <c r="I969" i="3"/>
  <c r="L969" i="3" s="1"/>
  <c r="Q968" i="3"/>
  <c r="P968" i="3"/>
  <c r="O968" i="3"/>
  <c r="N968" i="3"/>
  <c r="M968" i="3"/>
  <c r="K968" i="3"/>
  <c r="I968" i="3"/>
  <c r="J968" i="3" s="1"/>
  <c r="Q967" i="3"/>
  <c r="P967" i="3"/>
  <c r="O967" i="3"/>
  <c r="N967" i="3"/>
  <c r="M967" i="3"/>
  <c r="K967" i="3"/>
  <c r="I967" i="3"/>
  <c r="L967" i="3" s="1"/>
  <c r="Q966" i="3"/>
  <c r="P966" i="3"/>
  <c r="O966" i="3"/>
  <c r="N966" i="3"/>
  <c r="M966" i="3"/>
  <c r="K966" i="3"/>
  <c r="I966" i="3"/>
  <c r="L966" i="3" s="1"/>
  <c r="Q965" i="3"/>
  <c r="P965" i="3"/>
  <c r="O965" i="3"/>
  <c r="N965" i="3"/>
  <c r="M965" i="3"/>
  <c r="K965" i="3"/>
  <c r="I965" i="3"/>
  <c r="Q964" i="3"/>
  <c r="P964" i="3"/>
  <c r="O964" i="3"/>
  <c r="N964" i="3"/>
  <c r="M964" i="3"/>
  <c r="K964" i="3"/>
  <c r="I964" i="3"/>
  <c r="L964" i="3" s="1"/>
  <c r="Q963" i="3"/>
  <c r="P963" i="3"/>
  <c r="O963" i="3"/>
  <c r="N963" i="3"/>
  <c r="M963" i="3"/>
  <c r="K963" i="3"/>
  <c r="I963" i="3"/>
  <c r="L963" i="3" s="1"/>
  <c r="Q962" i="3"/>
  <c r="P962" i="3"/>
  <c r="O962" i="3"/>
  <c r="N962" i="3"/>
  <c r="M962" i="3"/>
  <c r="K962" i="3"/>
  <c r="I962" i="3"/>
  <c r="Q961" i="3"/>
  <c r="P961" i="3"/>
  <c r="O961" i="3"/>
  <c r="N961" i="3"/>
  <c r="M961" i="3"/>
  <c r="K961" i="3"/>
  <c r="I961" i="3"/>
  <c r="L961" i="3" s="1"/>
  <c r="Q960" i="3"/>
  <c r="P960" i="3"/>
  <c r="O960" i="3"/>
  <c r="N960" i="3"/>
  <c r="M960" i="3"/>
  <c r="K960" i="3"/>
  <c r="I960" i="3"/>
  <c r="J960" i="3" s="1"/>
  <c r="Q959" i="3"/>
  <c r="P959" i="3"/>
  <c r="O959" i="3"/>
  <c r="N959" i="3"/>
  <c r="M959" i="3"/>
  <c r="K959" i="3"/>
  <c r="I959" i="3"/>
  <c r="L959" i="3" s="1"/>
  <c r="Q958" i="3"/>
  <c r="P958" i="3"/>
  <c r="O958" i="3"/>
  <c r="N958" i="3"/>
  <c r="M958" i="3"/>
  <c r="K958" i="3"/>
  <c r="I958" i="3"/>
  <c r="L958" i="3" s="1"/>
  <c r="Q957" i="3"/>
  <c r="P957" i="3"/>
  <c r="O957" i="3"/>
  <c r="N957" i="3"/>
  <c r="M957" i="3"/>
  <c r="K957" i="3"/>
  <c r="I957" i="3"/>
  <c r="L957" i="3" s="1"/>
  <c r="Q956" i="3"/>
  <c r="P956" i="3"/>
  <c r="O956" i="3"/>
  <c r="N956" i="3"/>
  <c r="M956" i="3"/>
  <c r="K956" i="3"/>
  <c r="I956" i="3"/>
  <c r="L956" i="3" s="1"/>
  <c r="Q955" i="3"/>
  <c r="P955" i="3"/>
  <c r="O955" i="3"/>
  <c r="N955" i="3"/>
  <c r="M955" i="3"/>
  <c r="K955" i="3"/>
  <c r="I955" i="3"/>
  <c r="L955" i="3" s="1"/>
  <c r="Q954" i="3"/>
  <c r="P954" i="3"/>
  <c r="O954" i="3"/>
  <c r="N954" i="3"/>
  <c r="M954" i="3"/>
  <c r="K954" i="3"/>
  <c r="I954" i="3"/>
  <c r="Q953" i="3"/>
  <c r="P953" i="3"/>
  <c r="O953" i="3"/>
  <c r="N953" i="3"/>
  <c r="M953" i="3"/>
  <c r="K953" i="3"/>
  <c r="I953" i="3"/>
  <c r="L953" i="3" s="1"/>
  <c r="Q952" i="3"/>
  <c r="P952" i="3"/>
  <c r="O952" i="3"/>
  <c r="N952" i="3"/>
  <c r="M952" i="3"/>
  <c r="K952" i="3"/>
  <c r="I952" i="3"/>
  <c r="J952" i="3" s="1"/>
  <c r="Q951" i="3"/>
  <c r="P951" i="3"/>
  <c r="O951" i="3"/>
  <c r="N951" i="3"/>
  <c r="M951" i="3"/>
  <c r="K951" i="3"/>
  <c r="I951" i="3"/>
  <c r="L951" i="3" s="1"/>
  <c r="Q950" i="3"/>
  <c r="P950" i="3"/>
  <c r="O950" i="3"/>
  <c r="N950" i="3"/>
  <c r="M950" i="3"/>
  <c r="K950" i="3"/>
  <c r="I950" i="3"/>
  <c r="L950" i="3" s="1"/>
  <c r="Q949" i="3"/>
  <c r="P949" i="3"/>
  <c r="O949" i="3"/>
  <c r="N949" i="3"/>
  <c r="M949" i="3"/>
  <c r="K949" i="3"/>
  <c r="I949" i="3"/>
  <c r="L949" i="3" s="1"/>
  <c r="Q948" i="3"/>
  <c r="P948" i="3"/>
  <c r="O948" i="3"/>
  <c r="N948" i="3"/>
  <c r="M948" i="3"/>
  <c r="K948" i="3"/>
  <c r="I948" i="3"/>
  <c r="L948" i="3" s="1"/>
  <c r="Q947" i="3"/>
  <c r="P947" i="3"/>
  <c r="O947" i="3"/>
  <c r="N947" i="3"/>
  <c r="M947" i="3"/>
  <c r="K947" i="3"/>
  <c r="I947" i="3"/>
  <c r="L947" i="3" s="1"/>
  <c r="Q946" i="3"/>
  <c r="P946" i="3"/>
  <c r="O946" i="3"/>
  <c r="N946" i="3"/>
  <c r="M946" i="3"/>
  <c r="K946" i="3"/>
  <c r="I946" i="3"/>
  <c r="Q945" i="3"/>
  <c r="P945" i="3"/>
  <c r="O945" i="3"/>
  <c r="N945" i="3"/>
  <c r="M945" i="3"/>
  <c r="K945" i="3"/>
  <c r="I945" i="3"/>
  <c r="L945" i="3" s="1"/>
  <c r="Q944" i="3"/>
  <c r="P944" i="3"/>
  <c r="O944" i="3"/>
  <c r="N944" i="3"/>
  <c r="M944" i="3"/>
  <c r="K944" i="3"/>
  <c r="I944" i="3"/>
  <c r="J944" i="3" s="1"/>
  <c r="Q943" i="3"/>
  <c r="P943" i="3"/>
  <c r="O943" i="3"/>
  <c r="N943" i="3"/>
  <c r="M943" i="3"/>
  <c r="K943" i="3"/>
  <c r="I943" i="3"/>
  <c r="L943" i="3" s="1"/>
  <c r="Q942" i="3"/>
  <c r="P942" i="3"/>
  <c r="O942" i="3"/>
  <c r="N942" i="3"/>
  <c r="M942" i="3"/>
  <c r="K942" i="3"/>
  <c r="I942" i="3"/>
  <c r="L942" i="3" s="1"/>
  <c r="Q941" i="3"/>
  <c r="P941" i="3"/>
  <c r="O941" i="3"/>
  <c r="N941" i="3"/>
  <c r="M941" i="3"/>
  <c r="K941" i="3"/>
  <c r="I941" i="3"/>
  <c r="L941" i="3" s="1"/>
  <c r="Q940" i="3"/>
  <c r="P940" i="3"/>
  <c r="O940" i="3"/>
  <c r="N940" i="3"/>
  <c r="M940" i="3"/>
  <c r="K940" i="3"/>
  <c r="I940" i="3"/>
  <c r="L940" i="3" s="1"/>
  <c r="Q939" i="3"/>
  <c r="P939" i="3"/>
  <c r="O939" i="3"/>
  <c r="N939" i="3"/>
  <c r="M939" i="3"/>
  <c r="K939" i="3"/>
  <c r="I939" i="3"/>
  <c r="L939" i="3" s="1"/>
  <c r="Q938" i="3"/>
  <c r="P938" i="3"/>
  <c r="O938" i="3"/>
  <c r="N938" i="3"/>
  <c r="M938" i="3"/>
  <c r="K938" i="3"/>
  <c r="I938" i="3"/>
  <c r="Q937" i="3"/>
  <c r="P937" i="3"/>
  <c r="O937" i="3"/>
  <c r="N937" i="3"/>
  <c r="M937" i="3"/>
  <c r="K937" i="3"/>
  <c r="I937" i="3"/>
  <c r="L937" i="3" s="1"/>
  <c r="Q936" i="3"/>
  <c r="P936" i="3"/>
  <c r="O936" i="3"/>
  <c r="N936" i="3"/>
  <c r="M936" i="3"/>
  <c r="K936" i="3"/>
  <c r="I936" i="3"/>
  <c r="J936" i="3" s="1"/>
  <c r="Q935" i="3"/>
  <c r="P935" i="3"/>
  <c r="O935" i="3"/>
  <c r="N935" i="3"/>
  <c r="M935" i="3"/>
  <c r="K935" i="3"/>
  <c r="I935" i="3"/>
  <c r="L935" i="3" s="1"/>
  <c r="Q934" i="3"/>
  <c r="P934" i="3"/>
  <c r="O934" i="3"/>
  <c r="N934" i="3"/>
  <c r="M934" i="3"/>
  <c r="K934" i="3"/>
  <c r="I934" i="3"/>
  <c r="L934" i="3" s="1"/>
  <c r="Q933" i="3"/>
  <c r="P933" i="3"/>
  <c r="O933" i="3"/>
  <c r="N933" i="3"/>
  <c r="M933" i="3"/>
  <c r="K933" i="3"/>
  <c r="I933" i="3"/>
  <c r="Q932" i="3"/>
  <c r="P932" i="3"/>
  <c r="O932" i="3"/>
  <c r="N932" i="3"/>
  <c r="M932" i="3"/>
  <c r="K932" i="3"/>
  <c r="I932" i="3"/>
  <c r="L932" i="3" s="1"/>
  <c r="Q931" i="3"/>
  <c r="P931" i="3"/>
  <c r="O931" i="3"/>
  <c r="N931" i="3"/>
  <c r="M931" i="3"/>
  <c r="K931" i="3"/>
  <c r="I931" i="3"/>
  <c r="L931" i="3" s="1"/>
  <c r="Q930" i="3"/>
  <c r="P930" i="3"/>
  <c r="O930" i="3"/>
  <c r="N930" i="3"/>
  <c r="M930" i="3"/>
  <c r="K930" i="3"/>
  <c r="I930" i="3"/>
  <c r="Q929" i="3"/>
  <c r="P929" i="3"/>
  <c r="O929" i="3"/>
  <c r="N929" i="3"/>
  <c r="M929" i="3"/>
  <c r="K929" i="3"/>
  <c r="I929" i="3"/>
  <c r="L929" i="3" s="1"/>
  <c r="Q928" i="3"/>
  <c r="P928" i="3"/>
  <c r="O928" i="3"/>
  <c r="N928" i="3"/>
  <c r="M928" i="3"/>
  <c r="K928" i="3"/>
  <c r="I928" i="3"/>
  <c r="J928" i="3" s="1"/>
  <c r="Q927" i="3"/>
  <c r="P927" i="3"/>
  <c r="O927" i="3"/>
  <c r="N927" i="3"/>
  <c r="M927" i="3"/>
  <c r="K927" i="3"/>
  <c r="I927" i="3"/>
  <c r="L927" i="3" s="1"/>
  <c r="Q926" i="3"/>
  <c r="P926" i="3"/>
  <c r="O926" i="3"/>
  <c r="N926" i="3"/>
  <c r="M926" i="3"/>
  <c r="K926" i="3"/>
  <c r="I926" i="3"/>
  <c r="L926" i="3" s="1"/>
  <c r="Q925" i="3"/>
  <c r="P925" i="3"/>
  <c r="O925" i="3"/>
  <c r="N925" i="3"/>
  <c r="M925" i="3"/>
  <c r="K925" i="3"/>
  <c r="I925" i="3"/>
  <c r="L925" i="3" s="1"/>
  <c r="Q924" i="3"/>
  <c r="P924" i="3"/>
  <c r="O924" i="3"/>
  <c r="N924" i="3"/>
  <c r="M924" i="3"/>
  <c r="K924" i="3"/>
  <c r="I924" i="3"/>
  <c r="L924" i="3" s="1"/>
  <c r="Q923" i="3"/>
  <c r="P923" i="3"/>
  <c r="O923" i="3"/>
  <c r="N923" i="3"/>
  <c r="M923" i="3"/>
  <c r="K923" i="3"/>
  <c r="I923" i="3"/>
  <c r="L923" i="3" s="1"/>
  <c r="Q922" i="3"/>
  <c r="P922" i="3"/>
  <c r="O922" i="3"/>
  <c r="N922" i="3"/>
  <c r="M922" i="3"/>
  <c r="K922" i="3"/>
  <c r="I922" i="3"/>
  <c r="Q921" i="3"/>
  <c r="P921" i="3"/>
  <c r="O921" i="3"/>
  <c r="N921" i="3"/>
  <c r="M921" i="3"/>
  <c r="K921" i="3"/>
  <c r="I921" i="3"/>
  <c r="L921" i="3" s="1"/>
  <c r="Q920" i="3"/>
  <c r="P920" i="3"/>
  <c r="O920" i="3"/>
  <c r="N920" i="3"/>
  <c r="M920" i="3"/>
  <c r="K920" i="3"/>
  <c r="I920" i="3"/>
  <c r="J920" i="3" s="1"/>
  <c r="Q919" i="3"/>
  <c r="P919" i="3"/>
  <c r="O919" i="3"/>
  <c r="N919" i="3"/>
  <c r="M919" i="3"/>
  <c r="K919" i="3"/>
  <c r="I919" i="3"/>
  <c r="L919" i="3" s="1"/>
  <c r="Q918" i="3"/>
  <c r="P918" i="3"/>
  <c r="O918" i="3"/>
  <c r="N918" i="3"/>
  <c r="M918" i="3"/>
  <c r="K918" i="3"/>
  <c r="I918" i="3"/>
  <c r="L918" i="3" s="1"/>
  <c r="Q917" i="3"/>
  <c r="P917" i="3"/>
  <c r="O917" i="3"/>
  <c r="N917" i="3"/>
  <c r="M917" i="3"/>
  <c r="K917" i="3"/>
  <c r="I917" i="3"/>
  <c r="L917" i="3" s="1"/>
  <c r="Q916" i="3"/>
  <c r="P916" i="3"/>
  <c r="O916" i="3"/>
  <c r="N916" i="3"/>
  <c r="M916" i="3"/>
  <c r="K916" i="3"/>
  <c r="I916" i="3"/>
  <c r="L916" i="3" s="1"/>
  <c r="Q915" i="3"/>
  <c r="P915" i="3"/>
  <c r="O915" i="3"/>
  <c r="N915" i="3"/>
  <c r="M915" i="3"/>
  <c r="K915" i="3"/>
  <c r="I915" i="3"/>
  <c r="L915" i="3" s="1"/>
  <c r="Q914" i="3"/>
  <c r="P914" i="3"/>
  <c r="O914" i="3"/>
  <c r="N914" i="3"/>
  <c r="M914" i="3"/>
  <c r="K914" i="3"/>
  <c r="I914" i="3"/>
  <c r="Q913" i="3"/>
  <c r="P913" i="3"/>
  <c r="O913" i="3"/>
  <c r="N913" i="3"/>
  <c r="M913" i="3"/>
  <c r="K913" i="3"/>
  <c r="I913" i="3"/>
  <c r="L913" i="3" s="1"/>
  <c r="Q912" i="3"/>
  <c r="P912" i="3"/>
  <c r="O912" i="3"/>
  <c r="N912" i="3"/>
  <c r="M912" i="3"/>
  <c r="K912" i="3"/>
  <c r="I912" i="3"/>
  <c r="J912" i="3" s="1"/>
  <c r="Q911" i="3"/>
  <c r="P911" i="3"/>
  <c r="O911" i="3"/>
  <c r="N911" i="3"/>
  <c r="M911" i="3"/>
  <c r="K911" i="3"/>
  <c r="I911" i="3"/>
  <c r="L911" i="3" s="1"/>
  <c r="Q910" i="3"/>
  <c r="P910" i="3"/>
  <c r="O910" i="3"/>
  <c r="N910" i="3"/>
  <c r="M910" i="3"/>
  <c r="K910" i="3"/>
  <c r="I910" i="3"/>
  <c r="L910" i="3" s="1"/>
  <c r="Q909" i="3"/>
  <c r="P909" i="3"/>
  <c r="O909" i="3"/>
  <c r="N909" i="3"/>
  <c r="M909" i="3"/>
  <c r="K909" i="3"/>
  <c r="I909" i="3"/>
  <c r="L909" i="3" s="1"/>
  <c r="Q908" i="3"/>
  <c r="P908" i="3"/>
  <c r="O908" i="3"/>
  <c r="N908" i="3"/>
  <c r="M908" i="3"/>
  <c r="K908" i="3"/>
  <c r="I908" i="3"/>
  <c r="L908" i="3" s="1"/>
  <c r="Q907" i="3"/>
  <c r="P907" i="3"/>
  <c r="O907" i="3"/>
  <c r="N907" i="3"/>
  <c r="M907" i="3"/>
  <c r="K907" i="3"/>
  <c r="I907" i="3"/>
  <c r="L907" i="3" s="1"/>
  <c r="Q906" i="3"/>
  <c r="P906" i="3"/>
  <c r="O906" i="3"/>
  <c r="N906" i="3"/>
  <c r="M906" i="3"/>
  <c r="K906" i="3"/>
  <c r="I906" i="3"/>
  <c r="Q905" i="3"/>
  <c r="P905" i="3"/>
  <c r="O905" i="3"/>
  <c r="N905" i="3"/>
  <c r="M905" i="3"/>
  <c r="K905" i="3"/>
  <c r="I905" i="3"/>
  <c r="L905" i="3" s="1"/>
  <c r="Q904" i="3"/>
  <c r="P904" i="3"/>
  <c r="O904" i="3"/>
  <c r="N904" i="3"/>
  <c r="M904" i="3"/>
  <c r="K904" i="3"/>
  <c r="I904" i="3"/>
  <c r="J904" i="3" s="1"/>
  <c r="Q903" i="3"/>
  <c r="P903" i="3"/>
  <c r="O903" i="3"/>
  <c r="N903" i="3"/>
  <c r="M903" i="3"/>
  <c r="K903" i="3"/>
  <c r="I903" i="3"/>
  <c r="L903" i="3" s="1"/>
  <c r="Q902" i="3"/>
  <c r="P902" i="3"/>
  <c r="O902" i="3"/>
  <c r="N902" i="3"/>
  <c r="M902" i="3"/>
  <c r="K902" i="3"/>
  <c r="I902" i="3"/>
  <c r="L902" i="3" s="1"/>
  <c r="Q901" i="3"/>
  <c r="P901" i="3"/>
  <c r="O901" i="3"/>
  <c r="N901" i="3"/>
  <c r="M901" i="3"/>
  <c r="K901" i="3"/>
  <c r="I901" i="3"/>
  <c r="Q900" i="3"/>
  <c r="P900" i="3"/>
  <c r="O900" i="3"/>
  <c r="N900" i="3"/>
  <c r="M900" i="3"/>
  <c r="K900" i="3"/>
  <c r="I900" i="3"/>
  <c r="L900" i="3" s="1"/>
  <c r="Q899" i="3"/>
  <c r="P899" i="3"/>
  <c r="O899" i="3"/>
  <c r="N899" i="3"/>
  <c r="M899" i="3"/>
  <c r="K899" i="3"/>
  <c r="I899" i="3"/>
  <c r="L899" i="3" s="1"/>
  <c r="Q898" i="3"/>
  <c r="P898" i="3"/>
  <c r="O898" i="3"/>
  <c r="N898" i="3"/>
  <c r="M898" i="3"/>
  <c r="K898" i="3"/>
  <c r="I898" i="3"/>
  <c r="Q897" i="3"/>
  <c r="P897" i="3"/>
  <c r="O897" i="3"/>
  <c r="N897" i="3"/>
  <c r="M897" i="3"/>
  <c r="K897" i="3"/>
  <c r="I897" i="3"/>
  <c r="L897" i="3" s="1"/>
  <c r="Q896" i="3"/>
  <c r="P896" i="3"/>
  <c r="O896" i="3"/>
  <c r="N896" i="3"/>
  <c r="M896" i="3"/>
  <c r="K896" i="3"/>
  <c r="I896" i="3"/>
  <c r="J896" i="3" s="1"/>
  <c r="Q895" i="3"/>
  <c r="P895" i="3"/>
  <c r="O895" i="3"/>
  <c r="N895" i="3"/>
  <c r="M895" i="3"/>
  <c r="K895" i="3"/>
  <c r="I895" i="3"/>
  <c r="L895" i="3" s="1"/>
  <c r="Q894" i="3"/>
  <c r="P894" i="3"/>
  <c r="O894" i="3"/>
  <c r="N894" i="3"/>
  <c r="M894" i="3"/>
  <c r="K894" i="3"/>
  <c r="I894" i="3"/>
  <c r="L894" i="3" s="1"/>
  <c r="Q893" i="3"/>
  <c r="P893" i="3"/>
  <c r="O893" i="3"/>
  <c r="N893" i="3"/>
  <c r="M893" i="3"/>
  <c r="K893" i="3"/>
  <c r="I893" i="3"/>
  <c r="L893" i="3" s="1"/>
  <c r="Q892" i="3"/>
  <c r="P892" i="3"/>
  <c r="O892" i="3"/>
  <c r="N892" i="3"/>
  <c r="M892" i="3"/>
  <c r="K892" i="3"/>
  <c r="I892" i="3"/>
  <c r="L892" i="3" s="1"/>
  <c r="Q891" i="3"/>
  <c r="P891" i="3"/>
  <c r="O891" i="3"/>
  <c r="N891" i="3"/>
  <c r="M891" i="3"/>
  <c r="K891" i="3"/>
  <c r="I891" i="3"/>
  <c r="L891" i="3" s="1"/>
  <c r="Q890" i="3"/>
  <c r="P890" i="3"/>
  <c r="O890" i="3"/>
  <c r="N890" i="3"/>
  <c r="M890" i="3"/>
  <c r="K890" i="3"/>
  <c r="I890" i="3"/>
  <c r="Q889" i="3"/>
  <c r="P889" i="3"/>
  <c r="O889" i="3"/>
  <c r="N889" i="3"/>
  <c r="M889" i="3"/>
  <c r="K889" i="3"/>
  <c r="I889" i="3"/>
  <c r="L889" i="3" s="1"/>
  <c r="Q888" i="3"/>
  <c r="P888" i="3"/>
  <c r="O888" i="3"/>
  <c r="N888" i="3"/>
  <c r="M888" i="3"/>
  <c r="K888" i="3"/>
  <c r="I888" i="3"/>
  <c r="J888" i="3" s="1"/>
  <c r="Q887" i="3"/>
  <c r="P887" i="3"/>
  <c r="O887" i="3"/>
  <c r="N887" i="3"/>
  <c r="M887" i="3"/>
  <c r="K887" i="3"/>
  <c r="I887" i="3"/>
  <c r="L887" i="3" s="1"/>
  <c r="Q886" i="3"/>
  <c r="P886" i="3"/>
  <c r="O886" i="3"/>
  <c r="N886" i="3"/>
  <c r="M886" i="3"/>
  <c r="K886" i="3"/>
  <c r="I886" i="3"/>
  <c r="L886" i="3" s="1"/>
  <c r="Q885" i="3"/>
  <c r="P885" i="3"/>
  <c r="O885" i="3"/>
  <c r="N885" i="3"/>
  <c r="M885" i="3"/>
  <c r="K885" i="3"/>
  <c r="J885" i="3"/>
  <c r="I885" i="3"/>
  <c r="L885" i="3" s="1"/>
  <c r="Q884" i="3"/>
  <c r="P884" i="3"/>
  <c r="O884" i="3"/>
  <c r="N884" i="3"/>
  <c r="M884" i="3"/>
  <c r="K884" i="3"/>
  <c r="I884" i="3"/>
  <c r="L884" i="3" s="1"/>
  <c r="Q883" i="3"/>
  <c r="P883" i="3"/>
  <c r="O883" i="3"/>
  <c r="N883" i="3"/>
  <c r="M883" i="3"/>
  <c r="K883" i="3"/>
  <c r="I883" i="3"/>
  <c r="L883" i="3" s="1"/>
  <c r="Q882" i="3"/>
  <c r="P882" i="3"/>
  <c r="O882" i="3"/>
  <c r="N882" i="3"/>
  <c r="M882" i="3"/>
  <c r="K882" i="3"/>
  <c r="I882" i="3"/>
  <c r="Q881" i="3"/>
  <c r="P881" i="3"/>
  <c r="O881" i="3"/>
  <c r="N881" i="3"/>
  <c r="M881" i="3"/>
  <c r="K881" i="3"/>
  <c r="I881" i="3"/>
  <c r="L881" i="3" s="1"/>
  <c r="Q880" i="3"/>
  <c r="P880" i="3"/>
  <c r="O880" i="3"/>
  <c r="N880" i="3"/>
  <c r="M880" i="3"/>
  <c r="K880" i="3"/>
  <c r="I880" i="3"/>
  <c r="J880" i="3" s="1"/>
  <c r="Q879" i="3"/>
  <c r="P879" i="3"/>
  <c r="O879" i="3"/>
  <c r="N879" i="3"/>
  <c r="M879" i="3"/>
  <c r="K879" i="3"/>
  <c r="I879" i="3"/>
  <c r="L879" i="3" s="1"/>
  <c r="Q878" i="3"/>
  <c r="P878" i="3"/>
  <c r="O878" i="3"/>
  <c r="N878" i="3"/>
  <c r="M878" i="3"/>
  <c r="K878" i="3"/>
  <c r="I878" i="3"/>
  <c r="L878" i="3" s="1"/>
  <c r="Q877" i="3"/>
  <c r="P877" i="3"/>
  <c r="O877" i="3"/>
  <c r="N877" i="3"/>
  <c r="M877" i="3"/>
  <c r="K877" i="3"/>
  <c r="I877" i="3"/>
  <c r="L877" i="3" s="1"/>
  <c r="Q876" i="3"/>
  <c r="P876" i="3"/>
  <c r="O876" i="3"/>
  <c r="N876" i="3"/>
  <c r="M876" i="3"/>
  <c r="K876" i="3"/>
  <c r="I876" i="3"/>
  <c r="L876" i="3" s="1"/>
  <c r="Q875" i="3"/>
  <c r="P875" i="3"/>
  <c r="O875" i="3"/>
  <c r="N875" i="3"/>
  <c r="M875" i="3"/>
  <c r="K875" i="3"/>
  <c r="I875" i="3"/>
  <c r="L875" i="3" s="1"/>
  <c r="Q874" i="3"/>
  <c r="P874" i="3"/>
  <c r="O874" i="3"/>
  <c r="N874" i="3"/>
  <c r="M874" i="3"/>
  <c r="K874" i="3"/>
  <c r="I874" i="3"/>
  <c r="Q873" i="3"/>
  <c r="P873" i="3"/>
  <c r="O873" i="3"/>
  <c r="N873" i="3"/>
  <c r="M873" i="3"/>
  <c r="K873" i="3"/>
  <c r="I873" i="3"/>
  <c r="L873" i="3" s="1"/>
  <c r="Q872" i="3"/>
  <c r="P872" i="3"/>
  <c r="O872" i="3"/>
  <c r="N872" i="3"/>
  <c r="M872" i="3"/>
  <c r="K872" i="3"/>
  <c r="I872" i="3"/>
  <c r="J872" i="3" s="1"/>
  <c r="Q871" i="3"/>
  <c r="P871" i="3"/>
  <c r="O871" i="3"/>
  <c r="N871" i="3"/>
  <c r="M871" i="3"/>
  <c r="K871" i="3"/>
  <c r="I871" i="3"/>
  <c r="L871" i="3" s="1"/>
  <c r="Q870" i="3"/>
  <c r="P870" i="3"/>
  <c r="O870" i="3"/>
  <c r="N870" i="3"/>
  <c r="M870" i="3"/>
  <c r="K870" i="3"/>
  <c r="I870" i="3"/>
  <c r="L870" i="3" s="1"/>
  <c r="Q869" i="3"/>
  <c r="P869" i="3"/>
  <c r="O869" i="3"/>
  <c r="N869" i="3"/>
  <c r="M869" i="3"/>
  <c r="K869" i="3"/>
  <c r="I869" i="3"/>
  <c r="Q868" i="3"/>
  <c r="P868" i="3"/>
  <c r="O868" i="3"/>
  <c r="N868" i="3"/>
  <c r="M868" i="3"/>
  <c r="K868" i="3"/>
  <c r="I868" i="3"/>
  <c r="L868" i="3" s="1"/>
  <c r="Q867" i="3"/>
  <c r="P867" i="3"/>
  <c r="O867" i="3"/>
  <c r="N867" i="3"/>
  <c r="M867" i="3"/>
  <c r="K867" i="3"/>
  <c r="I867" i="3"/>
  <c r="L867" i="3" s="1"/>
  <c r="Q866" i="3"/>
  <c r="P866" i="3"/>
  <c r="O866" i="3"/>
  <c r="N866" i="3"/>
  <c r="M866" i="3"/>
  <c r="K866" i="3"/>
  <c r="I866" i="3"/>
  <c r="Q865" i="3"/>
  <c r="P865" i="3"/>
  <c r="O865" i="3"/>
  <c r="N865" i="3"/>
  <c r="M865" i="3"/>
  <c r="K865" i="3"/>
  <c r="I865" i="3"/>
  <c r="L865" i="3" s="1"/>
  <c r="Q864" i="3"/>
  <c r="P864" i="3"/>
  <c r="O864" i="3"/>
  <c r="N864" i="3"/>
  <c r="M864" i="3"/>
  <c r="K864" i="3"/>
  <c r="I864" i="3"/>
  <c r="J864" i="3" s="1"/>
  <c r="Q863" i="3"/>
  <c r="P863" i="3"/>
  <c r="O863" i="3"/>
  <c r="N863" i="3"/>
  <c r="M863" i="3"/>
  <c r="K863" i="3"/>
  <c r="I863" i="3"/>
  <c r="L863" i="3" s="1"/>
  <c r="Q862" i="3"/>
  <c r="P862" i="3"/>
  <c r="O862" i="3"/>
  <c r="N862" i="3"/>
  <c r="M862" i="3"/>
  <c r="K862" i="3"/>
  <c r="I862" i="3"/>
  <c r="L862" i="3" s="1"/>
  <c r="Q861" i="3"/>
  <c r="P861" i="3"/>
  <c r="O861" i="3"/>
  <c r="N861" i="3"/>
  <c r="M861" i="3"/>
  <c r="K861" i="3"/>
  <c r="I861" i="3"/>
  <c r="L861" i="3" s="1"/>
  <c r="Q860" i="3"/>
  <c r="P860" i="3"/>
  <c r="O860" i="3"/>
  <c r="N860" i="3"/>
  <c r="M860" i="3"/>
  <c r="K860" i="3"/>
  <c r="I860" i="3"/>
  <c r="L860" i="3" s="1"/>
  <c r="Q859" i="3"/>
  <c r="P859" i="3"/>
  <c r="O859" i="3"/>
  <c r="N859" i="3"/>
  <c r="M859" i="3"/>
  <c r="K859" i="3"/>
  <c r="I859" i="3"/>
  <c r="L859" i="3" s="1"/>
  <c r="Q858" i="3"/>
  <c r="P858" i="3"/>
  <c r="O858" i="3"/>
  <c r="N858" i="3"/>
  <c r="M858" i="3"/>
  <c r="K858" i="3"/>
  <c r="I858" i="3"/>
  <c r="Q857" i="3"/>
  <c r="P857" i="3"/>
  <c r="O857" i="3"/>
  <c r="N857" i="3"/>
  <c r="M857" i="3"/>
  <c r="K857" i="3"/>
  <c r="I857" i="3"/>
  <c r="Q856" i="3"/>
  <c r="P856" i="3"/>
  <c r="O856" i="3"/>
  <c r="N856" i="3"/>
  <c r="M856" i="3"/>
  <c r="K856" i="3"/>
  <c r="I856" i="3"/>
  <c r="Q855" i="3"/>
  <c r="P855" i="3"/>
  <c r="O855" i="3"/>
  <c r="N855" i="3"/>
  <c r="M855" i="3"/>
  <c r="K855" i="3"/>
  <c r="I855" i="3"/>
  <c r="Q854" i="3"/>
  <c r="P854" i="3"/>
  <c r="O854" i="3"/>
  <c r="N854" i="3"/>
  <c r="M854" i="3"/>
  <c r="K854" i="3"/>
  <c r="I854" i="3"/>
  <c r="L854" i="3" s="1"/>
  <c r="Q853" i="3"/>
  <c r="P853" i="3"/>
  <c r="O853" i="3"/>
  <c r="N853" i="3"/>
  <c r="M853" i="3"/>
  <c r="K853" i="3"/>
  <c r="I853" i="3"/>
  <c r="J853" i="3" s="1"/>
  <c r="Q852" i="3"/>
  <c r="P852" i="3"/>
  <c r="O852" i="3"/>
  <c r="N852" i="3"/>
  <c r="M852" i="3"/>
  <c r="K852" i="3"/>
  <c r="I852" i="3"/>
  <c r="L852" i="3" s="1"/>
  <c r="Q851" i="3"/>
  <c r="P851" i="3"/>
  <c r="O851" i="3"/>
  <c r="N851" i="3"/>
  <c r="M851" i="3"/>
  <c r="K851" i="3"/>
  <c r="I851" i="3"/>
  <c r="L851" i="3" s="1"/>
  <c r="Q850" i="3"/>
  <c r="P850" i="3"/>
  <c r="O850" i="3"/>
  <c r="N850" i="3"/>
  <c r="M850" i="3"/>
  <c r="K850" i="3"/>
  <c r="I850" i="3"/>
  <c r="Q849" i="3"/>
  <c r="P849" i="3"/>
  <c r="O849" i="3"/>
  <c r="N849" i="3"/>
  <c r="M849" i="3"/>
  <c r="K849" i="3"/>
  <c r="I849" i="3"/>
  <c r="L849" i="3" s="1"/>
  <c r="Q848" i="3"/>
  <c r="P848" i="3"/>
  <c r="O848" i="3"/>
  <c r="N848" i="3"/>
  <c r="M848" i="3"/>
  <c r="K848" i="3"/>
  <c r="I848" i="3"/>
  <c r="J848" i="3" s="1"/>
  <c r="Q847" i="3"/>
  <c r="P847" i="3"/>
  <c r="O847" i="3"/>
  <c r="N847" i="3"/>
  <c r="M847" i="3"/>
  <c r="K847" i="3"/>
  <c r="I847" i="3"/>
  <c r="L847" i="3" s="1"/>
  <c r="Q846" i="3"/>
  <c r="P846" i="3"/>
  <c r="O846" i="3"/>
  <c r="N846" i="3"/>
  <c r="M846" i="3"/>
  <c r="K846" i="3"/>
  <c r="I846" i="3"/>
  <c r="L846" i="3" s="1"/>
  <c r="Q845" i="3"/>
  <c r="P845" i="3"/>
  <c r="O845" i="3"/>
  <c r="N845" i="3"/>
  <c r="M845" i="3"/>
  <c r="K845" i="3"/>
  <c r="I845" i="3"/>
  <c r="L845" i="3" s="1"/>
  <c r="Q844" i="3"/>
  <c r="P844" i="3"/>
  <c r="O844" i="3"/>
  <c r="N844" i="3"/>
  <c r="M844" i="3"/>
  <c r="K844" i="3"/>
  <c r="I844" i="3"/>
  <c r="L844" i="3" s="1"/>
  <c r="Q843" i="3"/>
  <c r="P843" i="3"/>
  <c r="O843" i="3"/>
  <c r="N843" i="3"/>
  <c r="M843" i="3"/>
  <c r="K843" i="3"/>
  <c r="I843" i="3"/>
  <c r="L843" i="3" s="1"/>
  <c r="Q842" i="3"/>
  <c r="P842" i="3"/>
  <c r="O842" i="3"/>
  <c r="N842" i="3"/>
  <c r="M842" i="3"/>
  <c r="K842" i="3"/>
  <c r="I842" i="3"/>
  <c r="Q841" i="3"/>
  <c r="P841" i="3"/>
  <c r="O841" i="3"/>
  <c r="N841" i="3"/>
  <c r="M841" i="3"/>
  <c r="K841" i="3"/>
  <c r="I841" i="3"/>
  <c r="L841" i="3" s="1"/>
  <c r="Q840" i="3"/>
  <c r="P840" i="3"/>
  <c r="O840" i="3"/>
  <c r="N840" i="3"/>
  <c r="M840" i="3"/>
  <c r="K840" i="3"/>
  <c r="I840" i="3"/>
  <c r="J840" i="3" s="1"/>
  <c r="Q839" i="3"/>
  <c r="P839" i="3"/>
  <c r="O839" i="3"/>
  <c r="N839" i="3"/>
  <c r="M839" i="3"/>
  <c r="K839" i="3"/>
  <c r="I839" i="3"/>
  <c r="L839" i="3" s="1"/>
  <c r="Q838" i="3"/>
  <c r="P838" i="3"/>
  <c r="O838" i="3"/>
  <c r="N838" i="3"/>
  <c r="M838" i="3"/>
  <c r="K838" i="3"/>
  <c r="I838" i="3"/>
  <c r="L838" i="3" s="1"/>
  <c r="Q837" i="3"/>
  <c r="P837" i="3"/>
  <c r="O837" i="3"/>
  <c r="N837" i="3"/>
  <c r="M837" i="3"/>
  <c r="K837" i="3"/>
  <c r="I837" i="3"/>
  <c r="L837" i="3" s="1"/>
  <c r="Q836" i="3"/>
  <c r="P836" i="3"/>
  <c r="O836" i="3"/>
  <c r="N836" i="3"/>
  <c r="M836" i="3"/>
  <c r="K836" i="3"/>
  <c r="I836" i="3"/>
  <c r="L836" i="3" s="1"/>
  <c r="Q835" i="3"/>
  <c r="P835" i="3"/>
  <c r="O835" i="3"/>
  <c r="N835" i="3"/>
  <c r="M835" i="3"/>
  <c r="K835" i="3"/>
  <c r="I835" i="3"/>
  <c r="L835" i="3" s="1"/>
  <c r="Q834" i="3"/>
  <c r="P834" i="3"/>
  <c r="O834" i="3"/>
  <c r="N834" i="3"/>
  <c r="M834" i="3"/>
  <c r="K834" i="3"/>
  <c r="I834" i="3"/>
  <c r="Q833" i="3"/>
  <c r="P833" i="3"/>
  <c r="O833" i="3"/>
  <c r="N833" i="3"/>
  <c r="M833" i="3"/>
  <c r="K833" i="3"/>
  <c r="I833" i="3"/>
  <c r="L833" i="3" s="1"/>
  <c r="Q832" i="3"/>
  <c r="P832" i="3"/>
  <c r="O832" i="3"/>
  <c r="N832" i="3"/>
  <c r="M832" i="3"/>
  <c r="L832" i="3"/>
  <c r="K832" i="3"/>
  <c r="I832" i="3"/>
  <c r="J832" i="3" s="1"/>
  <c r="Q831" i="3"/>
  <c r="P831" i="3"/>
  <c r="O831" i="3"/>
  <c r="N831" i="3"/>
  <c r="M831" i="3"/>
  <c r="K831" i="3"/>
  <c r="I831" i="3"/>
  <c r="L831" i="3" s="1"/>
  <c r="Q830" i="3"/>
  <c r="P830" i="3"/>
  <c r="O830" i="3"/>
  <c r="N830" i="3"/>
  <c r="M830" i="3"/>
  <c r="K830" i="3"/>
  <c r="I830" i="3"/>
  <c r="L830" i="3" s="1"/>
  <c r="Q829" i="3"/>
  <c r="P829" i="3"/>
  <c r="O829" i="3"/>
  <c r="N829" i="3"/>
  <c r="M829" i="3"/>
  <c r="K829" i="3"/>
  <c r="I829" i="3"/>
  <c r="L829" i="3" s="1"/>
  <c r="Q828" i="3"/>
  <c r="P828" i="3"/>
  <c r="O828" i="3"/>
  <c r="N828" i="3"/>
  <c r="M828" i="3"/>
  <c r="K828" i="3"/>
  <c r="I828" i="3"/>
  <c r="L828" i="3" s="1"/>
  <c r="Q827" i="3"/>
  <c r="P827" i="3"/>
  <c r="O827" i="3"/>
  <c r="N827" i="3"/>
  <c r="M827" i="3"/>
  <c r="K827" i="3"/>
  <c r="I827" i="3"/>
  <c r="L827" i="3" s="1"/>
  <c r="Q826" i="3"/>
  <c r="P826" i="3"/>
  <c r="O826" i="3"/>
  <c r="N826" i="3"/>
  <c r="M826" i="3"/>
  <c r="K826" i="3"/>
  <c r="I826" i="3"/>
  <c r="Q825" i="3"/>
  <c r="P825" i="3"/>
  <c r="O825" i="3"/>
  <c r="N825" i="3"/>
  <c r="M825" i="3"/>
  <c r="K825" i="3"/>
  <c r="I825" i="3"/>
  <c r="L825" i="3" s="1"/>
  <c r="Q824" i="3"/>
  <c r="P824" i="3"/>
  <c r="O824" i="3"/>
  <c r="N824" i="3"/>
  <c r="M824" i="3"/>
  <c r="K824" i="3"/>
  <c r="I824" i="3"/>
  <c r="Q823" i="3"/>
  <c r="P823" i="3"/>
  <c r="O823" i="3"/>
  <c r="N823" i="3"/>
  <c r="M823" i="3"/>
  <c r="K823" i="3"/>
  <c r="I823" i="3"/>
  <c r="L823" i="3" s="1"/>
  <c r="Q822" i="3"/>
  <c r="P822" i="3"/>
  <c r="O822" i="3"/>
  <c r="N822" i="3"/>
  <c r="M822" i="3"/>
  <c r="K822" i="3"/>
  <c r="I822" i="3"/>
  <c r="L822" i="3" s="1"/>
  <c r="Q821" i="3"/>
  <c r="P821" i="3"/>
  <c r="O821" i="3"/>
  <c r="N821" i="3"/>
  <c r="M821" i="3"/>
  <c r="K821" i="3"/>
  <c r="I821" i="3"/>
  <c r="L821" i="3" s="1"/>
  <c r="Q820" i="3"/>
  <c r="P820" i="3"/>
  <c r="O820" i="3"/>
  <c r="N820" i="3"/>
  <c r="M820" i="3"/>
  <c r="K820" i="3"/>
  <c r="I820" i="3"/>
  <c r="L820" i="3" s="1"/>
  <c r="Q819" i="3"/>
  <c r="P819" i="3"/>
  <c r="O819" i="3"/>
  <c r="N819" i="3"/>
  <c r="M819" i="3"/>
  <c r="K819" i="3"/>
  <c r="I819" i="3"/>
  <c r="L819" i="3" s="1"/>
  <c r="Q818" i="3"/>
  <c r="P818" i="3"/>
  <c r="O818" i="3"/>
  <c r="N818" i="3"/>
  <c r="M818" i="3"/>
  <c r="K818" i="3"/>
  <c r="I818" i="3"/>
  <c r="Q817" i="3"/>
  <c r="P817" i="3"/>
  <c r="O817" i="3"/>
  <c r="N817" i="3"/>
  <c r="M817" i="3"/>
  <c r="K817" i="3"/>
  <c r="I817" i="3"/>
  <c r="L817" i="3" s="1"/>
  <c r="Q816" i="3"/>
  <c r="P816" i="3"/>
  <c r="O816" i="3"/>
  <c r="N816" i="3"/>
  <c r="M816" i="3"/>
  <c r="L816" i="3"/>
  <c r="K816" i="3"/>
  <c r="I816" i="3"/>
  <c r="J816" i="3" s="1"/>
  <c r="Q815" i="3"/>
  <c r="P815" i="3"/>
  <c r="O815" i="3"/>
  <c r="N815" i="3"/>
  <c r="M815" i="3"/>
  <c r="K815" i="3"/>
  <c r="I815" i="3"/>
  <c r="Q814" i="3"/>
  <c r="P814" i="3"/>
  <c r="O814" i="3"/>
  <c r="N814" i="3"/>
  <c r="M814" i="3"/>
  <c r="K814" i="3"/>
  <c r="I814" i="3"/>
  <c r="L814" i="3" s="1"/>
  <c r="Q813" i="3"/>
  <c r="P813" i="3"/>
  <c r="O813" i="3"/>
  <c r="N813" i="3"/>
  <c r="M813" i="3"/>
  <c r="K813" i="3"/>
  <c r="I813" i="3"/>
  <c r="Q812" i="3"/>
  <c r="P812" i="3"/>
  <c r="O812" i="3"/>
  <c r="N812" i="3"/>
  <c r="M812" i="3"/>
  <c r="K812" i="3"/>
  <c r="I812" i="3"/>
  <c r="L812" i="3" s="1"/>
  <c r="Q811" i="3"/>
  <c r="P811" i="3"/>
  <c r="O811" i="3"/>
  <c r="N811" i="3"/>
  <c r="M811" i="3"/>
  <c r="K811" i="3"/>
  <c r="I811" i="3"/>
  <c r="L811" i="3" s="1"/>
  <c r="Q810" i="3"/>
  <c r="P810" i="3"/>
  <c r="O810" i="3"/>
  <c r="N810" i="3"/>
  <c r="M810" i="3"/>
  <c r="K810" i="3"/>
  <c r="I810" i="3"/>
  <c r="Q809" i="3"/>
  <c r="P809" i="3"/>
  <c r="O809" i="3"/>
  <c r="N809" i="3"/>
  <c r="M809" i="3"/>
  <c r="K809" i="3"/>
  <c r="I809" i="3"/>
  <c r="L809" i="3" s="1"/>
  <c r="Q808" i="3"/>
  <c r="P808" i="3"/>
  <c r="O808" i="3"/>
  <c r="N808" i="3"/>
  <c r="M808" i="3"/>
  <c r="K808" i="3"/>
  <c r="I808" i="3"/>
  <c r="J808" i="3" s="1"/>
  <c r="Q807" i="3"/>
  <c r="P807" i="3"/>
  <c r="O807" i="3"/>
  <c r="N807" i="3"/>
  <c r="M807" i="3"/>
  <c r="K807" i="3"/>
  <c r="I807" i="3"/>
  <c r="J807" i="3" s="1"/>
  <c r="Q806" i="3"/>
  <c r="P806" i="3"/>
  <c r="O806" i="3"/>
  <c r="N806" i="3"/>
  <c r="M806" i="3"/>
  <c r="K806" i="3"/>
  <c r="I806" i="3"/>
  <c r="L806" i="3" s="1"/>
  <c r="Q805" i="3"/>
  <c r="P805" i="3"/>
  <c r="O805" i="3"/>
  <c r="N805" i="3"/>
  <c r="M805" i="3"/>
  <c r="K805" i="3"/>
  <c r="I805" i="3"/>
  <c r="J805" i="3" s="1"/>
  <c r="Q804" i="3"/>
  <c r="P804" i="3"/>
  <c r="O804" i="3"/>
  <c r="N804" i="3"/>
  <c r="M804" i="3"/>
  <c r="K804" i="3"/>
  <c r="I804" i="3"/>
  <c r="L804" i="3" s="1"/>
  <c r="Q803" i="3"/>
  <c r="P803" i="3"/>
  <c r="O803" i="3"/>
  <c r="N803" i="3"/>
  <c r="M803" i="3"/>
  <c r="K803" i="3"/>
  <c r="I803" i="3"/>
  <c r="L803" i="3" s="1"/>
  <c r="Q802" i="3"/>
  <c r="P802" i="3"/>
  <c r="O802" i="3"/>
  <c r="N802" i="3"/>
  <c r="M802" i="3"/>
  <c r="K802" i="3"/>
  <c r="I802" i="3"/>
  <c r="Q801" i="3"/>
  <c r="P801" i="3"/>
  <c r="O801" i="3"/>
  <c r="N801" i="3"/>
  <c r="M801" i="3"/>
  <c r="K801" i="3"/>
  <c r="I801" i="3"/>
  <c r="L801" i="3" s="1"/>
  <c r="Q800" i="3"/>
  <c r="P800" i="3"/>
  <c r="O800" i="3"/>
  <c r="N800" i="3"/>
  <c r="M800" i="3"/>
  <c r="K800" i="3"/>
  <c r="I800" i="3"/>
  <c r="J800" i="3" s="1"/>
  <c r="Q799" i="3"/>
  <c r="P799" i="3"/>
  <c r="O799" i="3"/>
  <c r="N799" i="3"/>
  <c r="M799" i="3"/>
  <c r="K799" i="3"/>
  <c r="I799" i="3"/>
  <c r="L799" i="3" s="1"/>
  <c r="Q798" i="3"/>
  <c r="P798" i="3"/>
  <c r="O798" i="3"/>
  <c r="N798" i="3"/>
  <c r="M798" i="3"/>
  <c r="K798" i="3"/>
  <c r="I798" i="3"/>
  <c r="L798" i="3" s="1"/>
  <c r="Q797" i="3"/>
  <c r="P797" i="3"/>
  <c r="O797" i="3"/>
  <c r="N797" i="3"/>
  <c r="M797" i="3"/>
  <c r="K797" i="3"/>
  <c r="I797" i="3"/>
  <c r="L797" i="3" s="1"/>
  <c r="Q796" i="3"/>
  <c r="P796" i="3"/>
  <c r="O796" i="3"/>
  <c r="N796" i="3"/>
  <c r="M796" i="3"/>
  <c r="K796" i="3"/>
  <c r="I796" i="3"/>
  <c r="L796" i="3" s="1"/>
  <c r="Q795" i="3"/>
  <c r="P795" i="3"/>
  <c r="O795" i="3"/>
  <c r="N795" i="3"/>
  <c r="M795" i="3"/>
  <c r="K795" i="3"/>
  <c r="I795" i="3"/>
  <c r="L795" i="3" s="1"/>
  <c r="Q794" i="3"/>
  <c r="P794" i="3"/>
  <c r="O794" i="3"/>
  <c r="N794" i="3"/>
  <c r="M794" i="3"/>
  <c r="K794" i="3"/>
  <c r="I794" i="3"/>
  <c r="Q793" i="3"/>
  <c r="P793" i="3"/>
  <c r="O793" i="3"/>
  <c r="N793" i="3"/>
  <c r="M793" i="3"/>
  <c r="K793" i="3"/>
  <c r="I793" i="3"/>
  <c r="L793" i="3" s="1"/>
  <c r="Q792" i="3"/>
  <c r="P792" i="3"/>
  <c r="O792" i="3"/>
  <c r="N792" i="3"/>
  <c r="M792" i="3"/>
  <c r="K792" i="3"/>
  <c r="I792" i="3"/>
  <c r="Q791" i="3"/>
  <c r="P791" i="3"/>
  <c r="O791" i="3"/>
  <c r="N791" i="3"/>
  <c r="M791" i="3"/>
  <c r="K791" i="3"/>
  <c r="I791" i="3"/>
  <c r="L791" i="3" s="1"/>
  <c r="Q790" i="3"/>
  <c r="P790" i="3"/>
  <c r="O790" i="3"/>
  <c r="N790" i="3"/>
  <c r="M790" i="3"/>
  <c r="K790" i="3"/>
  <c r="I790" i="3"/>
  <c r="L790" i="3" s="1"/>
  <c r="Q789" i="3"/>
  <c r="P789" i="3"/>
  <c r="O789" i="3"/>
  <c r="N789" i="3"/>
  <c r="M789" i="3"/>
  <c r="K789" i="3"/>
  <c r="I789" i="3"/>
  <c r="L789" i="3" s="1"/>
  <c r="Q788" i="3"/>
  <c r="P788" i="3"/>
  <c r="O788" i="3"/>
  <c r="N788" i="3"/>
  <c r="M788" i="3"/>
  <c r="K788" i="3"/>
  <c r="I788" i="3"/>
  <c r="L788" i="3" s="1"/>
  <c r="Q787" i="3"/>
  <c r="P787" i="3"/>
  <c r="O787" i="3"/>
  <c r="N787" i="3"/>
  <c r="M787" i="3"/>
  <c r="K787" i="3"/>
  <c r="I787" i="3"/>
  <c r="L787" i="3" s="1"/>
  <c r="Q786" i="3"/>
  <c r="P786" i="3"/>
  <c r="O786" i="3"/>
  <c r="N786" i="3"/>
  <c r="M786" i="3"/>
  <c r="K786" i="3"/>
  <c r="I786" i="3"/>
  <c r="Q785" i="3"/>
  <c r="P785" i="3"/>
  <c r="O785" i="3"/>
  <c r="N785" i="3"/>
  <c r="M785" i="3"/>
  <c r="K785" i="3"/>
  <c r="I785" i="3"/>
  <c r="L785" i="3" s="1"/>
  <c r="Q784" i="3"/>
  <c r="P784" i="3"/>
  <c r="O784" i="3"/>
  <c r="N784" i="3"/>
  <c r="M784" i="3"/>
  <c r="K784" i="3"/>
  <c r="I784" i="3"/>
  <c r="J784" i="3" s="1"/>
  <c r="Q783" i="3"/>
  <c r="P783" i="3"/>
  <c r="O783" i="3"/>
  <c r="N783" i="3"/>
  <c r="M783" i="3"/>
  <c r="K783" i="3"/>
  <c r="I783" i="3"/>
  <c r="Q782" i="3"/>
  <c r="P782" i="3"/>
  <c r="O782" i="3"/>
  <c r="N782" i="3"/>
  <c r="M782" i="3"/>
  <c r="K782" i="3"/>
  <c r="I782" i="3"/>
  <c r="L782" i="3" s="1"/>
  <c r="Q781" i="3"/>
  <c r="P781" i="3"/>
  <c r="O781" i="3"/>
  <c r="N781" i="3"/>
  <c r="M781" i="3"/>
  <c r="K781" i="3"/>
  <c r="I781" i="3"/>
  <c r="Q780" i="3"/>
  <c r="P780" i="3"/>
  <c r="O780" i="3"/>
  <c r="N780" i="3"/>
  <c r="M780" i="3"/>
  <c r="K780" i="3"/>
  <c r="I780" i="3"/>
  <c r="L780" i="3" s="1"/>
  <c r="Q779" i="3"/>
  <c r="P779" i="3"/>
  <c r="O779" i="3"/>
  <c r="N779" i="3"/>
  <c r="M779" i="3"/>
  <c r="K779" i="3"/>
  <c r="I779" i="3"/>
  <c r="L779" i="3" s="1"/>
  <c r="Q778" i="3"/>
  <c r="P778" i="3"/>
  <c r="O778" i="3"/>
  <c r="N778" i="3"/>
  <c r="M778" i="3"/>
  <c r="K778" i="3"/>
  <c r="I778" i="3"/>
  <c r="Q777" i="3"/>
  <c r="P777" i="3"/>
  <c r="O777" i="3"/>
  <c r="N777" i="3"/>
  <c r="M777" i="3"/>
  <c r="K777" i="3"/>
  <c r="I777" i="3"/>
  <c r="L777" i="3" s="1"/>
  <c r="Q776" i="3"/>
  <c r="P776" i="3"/>
  <c r="O776" i="3"/>
  <c r="N776" i="3"/>
  <c r="M776" i="3"/>
  <c r="K776" i="3"/>
  <c r="I776" i="3"/>
  <c r="J776" i="3" s="1"/>
  <c r="Q775" i="3"/>
  <c r="P775" i="3"/>
  <c r="O775" i="3"/>
  <c r="N775" i="3"/>
  <c r="M775" i="3"/>
  <c r="K775" i="3"/>
  <c r="I775" i="3"/>
  <c r="L775" i="3" s="1"/>
  <c r="Q774" i="3"/>
  <c r="P774" i="3"/>
  <c r="O774" i="3"/>
  <c r="N774" i="3"/>
  <c r="M774" i="3"/>
  <c r="K774" i="3"/>
  <c r="I774" i="3"/>
  <c r="L774" i="3" s="1"/>
  <c r="Q773" i="3"/>
  <c r="P773" i="3"/>
  <c r="O773" i="3"/>
  <c r="N773" i="3"/>
  <c r="M773" i="3"/>
  <c r="K773" i="3"/>
  <c r="I773" i="3"/>
  <c r="J773" i="3" s="1"/>
  <c r="Q772" i="3"/>
  <c r="P772" i="3"/>
  <c r="O772" i="3"/>
  <c r="N772" i="3"/>
  <c r="M772" i="3"/>
  <c r="K772" i="3"/>
  <c r="I772" i="3"/>
  <c r="L772" i="3" s="1"/>
  <c r="Q771" i="3"/>
  <c r="P771" i="3"/>
  <c r="O771" i="3"/>
  <c r="N771" i="3"/>
  <c r="M771" i="3"/>
  <c r="K771" i="3"/>
  <c r="I771" i="3"/>
  <c r="L771" i="3" s="1"/>
  <c r="Q770" i="3"/>
  <c r="P770" i="3"/>
  <c r="O770" i="3"/>
  <c r="N770" i="3"/>
  <c r="M770" i="3"/>
  <c r="K770" i="3"/>
  <c r="I770" i="3"/>
  <c r="Q769" i="3"/>
  <c r="P769" i="3"/>
  <c r="O769" i="3"/>
  <c r="N769" i="3"/>
  <c r="M769" i="3"/>
  <c r="K769" i="3"/>
  <c r="I769" i="3"/>
  <c r="L769" i="3" s="1"/>
  <c r="Q768" i="3"/>
  <c r="P768" i="3"/>
  <c r="O768" i="3"/>
  <c r="N768" i="3"/>
  <c r="M768" i="3"/>
  <c r="K768" i="3"/>
  <c r="I768" i="3"/>
  <c r="J768" i="3" s="1"/>
  <c r="Q767" i="3"/>
  <c r="P767" i="3"/>
  <c r="O767" i="3"/>
  <c r="N767" i="3"/>
  <c r="M767" i="3"/>
  <c r="K767" i="3"/>
  <c r="I767" i="3"/>
  <c r="J767" i="3" s="1"/>
  <c r="Q766" i="3"/>
  <c r="P766" i="3"/>
  <c r="O766" i="3"/>
  <c r="N766" i="3"/>
  <c r="M766" i="3"/>
  <c r="K766" i="3"/>
  <c r="I766" i="3"/>
  <c r="L766" i="3" s="1"/>
  <c r="Q765" i="3"/>
  <c r="P765" i="3"/>
  <c r="O765" i="3"/>
  <c r="N765" i="3"/>
  <c r="M765" i="3"/>
  <c r="K765" i="3"/>
  <c r="I765" i="3"/>
  <c r="J765" i="3" s="1"/>
  <c r="Q764" i="3"/>
  <c r="P764" i="3"/>
  <c r="O764" i="3"/>
  <c r="N764" i="3"/>
  <c r="M764" i="3"/>
  <c r="K764" i="3"/>
  <c r="I764" i="3"/>
  <c r="L764" i="3" s="1"/>
  <c r="Q763" i="3"/>
  <c r="P763" i="3"/>
  <c r="O763" i="3"/>
  <c r="N763" i="3"/>
  <c r="M763" i="3"/>
  <c r="K763" i="3"/>
  <c r="I763" i="3"/>
  <c r="L763" i="3" s="1"/>
  <c r="Q762" i="3"/>
  <c r="P762" i="3"/>
  <c r="O762" i="3"/>
  <c r="N762" i="3"/>
  <c r="M762" i="3"/>
  <c r="K762" i="3"/>
  <c r="I762" i="3"/>
  <c r="Q761" i="3"/>
  <c r="P761" i="3"/>
  <c r="O761" i="3"/>
  <c r="N761" i="3"/>
  <c r="M761" i="3"/>
  <c r="K761" i="3"/>
  <c r="I761" i="3"/>
  <c r="L761" i="3" s="1"/>
  <c r="Q760" i="3"/>
  <c r="P760" i="3"/>
  <c r="O760" i="3"/>
  <c r="N760" i="3"/>
  <c r="M760" i="3"/>
  <c r="K760" i="3"/>
  <c r="I760" i="3"/>
  <c r="Q759" i="3"/>
  <c r="P759" i="3"/>
  <c r="O759" i="3"/>
  <c r="N759" i="3"/>
  <c r="M759" i="3"/>
  <c r="K759" i="3"/>
  <c r="I759" i="3"/>
  <c r="L759" i="3" s="1"/>
  <c r="Q758" i="3"/>
  <c r="P758" i="3"/>
  <c r="O758" i="3"/>
  <c r="N758" i="3"/>
  <c r="M758" i="3"/>
  <c r="K758" i="3"/>
  <c r="I758" i="3"/>
  <c r="L758" i="3" s="1"/>
  <c r="Q757" i="3"/>
  <c r="P757" i="3"/>
  <c r="O757" i="3"/>
  <c r="N757" i="3"/>
  <c r="M757" i="3"/>
  <c r="K757" i="3"/>
  <c r="I757" i="3"/>
  <c r="L757" i="3" s="1"/>
  <c r="Q756" i="3"/>
  <c r="P756" i="3"/>
  <c r="O756" i="3"/>
  <c r="N756" i="3"/>
  <c r="M756" i="3"/>
  <c r="K756" i="3"/>
  <c r="I756" i="3"/>
  <c r="L756" i="3" s="1"/>
  <c r="Q755" i="3"/>
  <c r="P755" i="3"/>
  <c r="O755" i="3"/>
  <c r="N755" i="3"/>
  <c r="M755" i="3"/>
  <c r="K755" i="3"/>
  <c r="I755" i="3"/>
  <c r="L755" i="3" s="1"/>
  <c r="Q754" i="3"/>
  <c r="P754" i="3"/>
  <c r="O754" i="3"/>
  <c r="N754" i="3"/>
  <c r="M754" i="3"/>
  <c r="K754" i="3"/>
  <c r="I754" i="3"/>
  <c r="Q753" i="3"/>
  <c r="P753" i="3"/>
  <c r="O753" i="3"/>
  <c r="N753" i="3"/>
  <c r="M753" i="3"/>
  <c r="K753" i="3"/>
  <c r="I753" i="3"/>
  <c r="L753" i="3" s="1"/>
  <c r="Q752" i="3"/>
  <c r="P752" i="3"/>
  <c r="O752" i="3"/>
  <c r="N752" i="3"/>
  <c r="M752" i="3"/>
  <c r="K752" i="3"/>
  <c r="I752" i="3"/>
  <c r="J752" i="3" s="1"/>
  <c r="Q751" i="3"/>
  <c r="P751" i="3"/>
  <c r="O751" i="3"/>
  <c r="N751" i="3"/>
  <c r="M751" i="3"/>
  <c r="K751" i="3"/>
  <c r="I751" i="3"/>
  <c r="Q750" i="3"/>
  <c r="P750" i="3"/>
  <c r="O750" i="3"/>
  <c r="N750" i="3"/>
  <c r="M750" i="3"/>
  <c r="K750" i="3"/>
  <c r="I750" i="3"/>
  <c r="L750" i="3" s="1"/>
  <c r="Q749" i="3"/>
  <c r="P749" i="3"/>
  <c r="O749" i="3"/>
  <c r="N749" i="3"/>
  <c r="M749" i="3"/>
  <c r="K749" i="3"/>
  <c r="I749" i="3"/>
  <c r="Q748" i="3"/>
  <c r="P748" i="3"/>
  <c r="O748" i="3"/>
  <c r="N748" i="3"/>
  <c r="M748" i="3"/>
  <c r="K748" i="3"/>
  <c r="I748" i="3"/>
  <c r="L748" i="3" s="1"/>
  <c r="Q747" i="3"/>
  <c r="P747" i="3"/>
  <c r="O747" i="3"/>
  <c r="N747" i="3"/>
  <c r="M747" i="3"/>
  <c r="K747" i="3"/>
  <c r="I747" i="3"/>
  <c r="L747" i="3" s="1"/>
  <c r="Q746" i="3"/>
  <c r="P746" i="3"/>
  <c r="O746" i="3"/>
  <c r="N746" i="3"/>
  <c r="M746" i="3"/>
  <c r="K746" i="3"/>
  <c r="I746" i="3"/>
  <c r="Q745" i="3"/>
  <c r="P745" i="3"/>
  <c r="O745" i="3"/>
  <c r="N745" i="3"/>
  <c r="M745" i="3"/>
  <c r="K745" i="3"/>
  <c r="I745" i="3"/>
  <c r="L745" i="3" s="1"/>
  <c r="Q744" i="3"/>
  <c r="P744" i="3"/>
  <c r="O744" i="3"/>
  <c r="N744" i="3"/>
  <c r="M744" i="3"/>
  <c r="K744" i="3"/>
  <c r="I744" i="3"/>
  <c r="J744" i="3" s="1"/>
  <c r="Q743" i="3"/>
  <c r="P743" i="3"/>
  <c r="O743" i="3"/>
  <c r="N743" i="3"/>
  <c r="M743" i="3"/>
  <c r="K743" i="3"/>
  <c r="I743" i="3"/>
  <c r="J743" i="3" s="1"/>
  <c r="Q742" i="3"/>
  <c r="P742" i="3"/>
  <c r="O742" i="3"/>
  <c r="N742" i="3"/>
  <c r="M742" i="3"/>
  <c r="K742" i="3"/>
  <c r="I742" i="3"/>
  <c r="L742" i="3" s="1"/>
  <c r="Q741" i="3"/>
  <c r="P741" i="3"/>
  <c r="O741" i="3"/>
  <c r="N741" i="3"/>
  <c r="M741" i="3"/>
  <c r="K741" i="3"/>
  <c r="I741" i="3"/>
  <c r="J741" i="3" s="1"/>
  <c r="Q740" i="3"/>
  <c r="P740" i="3"/>
  <c r="O740" i="3"/>
  <c r="N740" i="3"/>
  <c r="M740" i="3"/>
  <c r="K740" i="3"/>
  <c r="I740" i="3"/>
  <c r="L740" i="3" s="1"/>
  <c r="Q739" i="3"/>
  <c r="P739" i="3"/>
  <c r="O739" i="3"/>
  <c r="N739" i="3"/>
  <c r="M739" i="3"/>
  <c r="K739" i="3"/>
  <c r="I739" i="3"/>
  <c r="L739" i="3" s="1"/>
  <c r="Q738" i="3"/>
  <c r="P738" i="3"/>
  <c r="O738" i="3"/>
  <c r="N738" i="3"/>
  <c r="M738" i="3"/>
  <c r="K738" i="3"/>
  <c r="I738" i="3"/>
  <c r="Q737" i="3"/>
  <c r="P737" i="3"/>
  <c r="O737" i="3"/>
  <c r="N737" i="3"/>
  <c r="M737" i="3"/>
  <c r="K737" i="3"/>
  <c r="I737" i="3"/>
  <c r="L737" i="3" s="1"/>
  <c r="Q736" i="3"/>
  <c r="P736" i="3"/>
  <c r="O736" i="3"/>
  <c r="N736" i="3"/>
  <c r="M736" i="3"/>
  <c r="K736" i="3"/>
  <c r="I736" i="3"/>
  <c r="J736" i="3" s="1"/>
  <c r="Q735" i="3"/>
  <c r="P735" i="3"/>
  <c r="O735" i="3"/>
  <c r="N735" i="3"/>
  <c r="M735" i="3"/>
  <c r="K735" i="3"/>
  <c r="I735" i="3"/>
  <c r="J735" i="3" s="1"/>
  <c r="Q734" i="3"/>
  <c r="P734" i="3"/>
  <c r="O734" i="3"/>
  <c r="N734" i="3"/>
  <c r="M734" i="3"/>
  <c r="K734" i="3"/>
  <c r="I734" i="3"/>
  <c r="L734" i="3" s="1"/>
  <c r="Q733" i="3"/>
  <c r="P733" i="3"/>
  <c r="O733" i="3"/>
  <c r="N733" i="3"/>
  <c r="M733" i="3"/>
  <c r="K733" i="3"/>
  <c r="I733" i="3"/>
  <c r="L733" i="3" s="1"/>
  <c r="Q732" i="3"/>
  <c r="P732" i="3"/>
  <c r="O732" i="3"/>
  <c r="N732" i="3"/>
  <c r="M732" i="3"/>
  <c r="K732" i="3"/>
  <c r="I732" i="3"/>
  <c r="L732" i="3" s="1"/>
  <c r="Q731" i="3"/>
  <c r="P731" i="3"/>
  <c r="O731" i="3"/>
  <c r="N731" i="3"/>
  <c r="M731" i="3"/>
  <c r="K731" i="3"/>
  <c r="I731" i="3"/>
  <c r="L731" i="3" s="1"/>
  <c r="Q730" i="3"/>
  <c r="P730" i="3"/>
  <c r="O730" i="3"/>
  <c r="N730" i="3"/>
  <c r="M730" i="3"/>
  <c r="K730" i="3"/>
  <c r="I730" i="3"/>
  <c r="Q729" i="3"/>
  <c r="P729" i="3"/>
  <c r="O729" i="3"/>
  <c r="N729" i="3"/>
  <c r="M729" i="3"/>
  <c r="K729" i="3"/>
  <c r="I729" i="3"/>
  <c r="L729" i="3" s="1"/>
  <c r="Q728" i="3"/>
  <c r="P728" i="3"/>
  <c r="O728" i="3"/>
  <c r="N728" i="3"/>
  <c r="M728" i="3"/>
  <c r="K728" i="3"/>
  <c r="I728" i="3"/>
  <c r="Q727" i="3"/>
  <c r="P727" i="3"/>
  <c r="O727" i="3"/>
  <c r="N727" i="3"/>
  <c r="M727" i="3"/>
  <c r="K727" i="3"/>
  <c r="I727" i="3"/>
  <c r="L727" i="3" s="1"/>
  <c r="Q726" i="3"/>
  <c r="P726" i="3"/>
  <c r="O726" i="3"/>
  <c r="N726" i="3"/>
  <c r="M726" i="3"/>
  <c r="K726" i="3"/>
  <c r="I726" i="3"/>
  <c r="L726" i="3" s="1"/>
  <c r="Q725" i="3"/>
  <c r="P725" i="3"/>
  <c r="O725" i="3"/>
  <c r="N725" i="3"/>
  <c r="M725" i="3"/>
  <c r="K725" i="3"/>
  <c r="I725" i="3"/>
  <c r="L725" i="3" s="1"/>
  <c r="Q724" i="3"/>
  <c r="P724" i="3"/>
  <c r="O724" i="3"/>
  <c r="N724" i="3"/>
  <c r="M724" i="3"/>
  <c r="K724" i="3"/>
  <c r="I724" i="3"/>
  <c r="L724" i="3" s="1"/>
  <c r="Q723" i="3"/>
  <c r="P723" i="3"/>
  <c r="O723" i="3"/>
  <c r="N723" i="3"/>
  <c r="M723" i="3"/>
  <c r="K723" i="3"/>
  <c r="I723" i="3"/>
  <c r="L723" i="3" s="1"/>
  <c r="Q722" i="3"/>
  <c r="P722" i="3"/>
  <c r="O722" i="3"/>
  <c r="N722" i="3"/>
  <c r="M722" i="3"/>
  <c r="K722" i="3"/>
  <c r="I722" i="3"/>
  <c r="Q721" i="3"/>
  <c r="P721" i="3"/>
  <c r="O721" i="3"/>
  <c r="N721" i="3"/>
  <c r="M721" i="3"/>
  <c r="K721" i="3"/>
  <c r="I721" i="3"/>
  <c r="L721" i="3" s="1"/>
  <c r="Q720" i="3"/>
  <c r="P720" i="3"/>
  <c r="O720" i="3"/>
  <c r="N720" i="3"/>
  <c r="M720" i="3"/>
  <c r="K720" i="3"/>
  <c r="I720" i="3"/>
  <c r="J720" i="3" s="1"/>
  <c r="Q719" i="3"/>
  <c r="P719" i="3"/>
  <c r="O719" i="3"/>
  <c r="N719" i="3"/>
  <c r="M719" i="3"/>
  <c r="K719" i="3"/>
  <c r="I719" i="3"/>
  <c r="Q718" i="3"/>
  <c r="P718" i="3"/>
  <c r="O718" i="3"/>
  <c r="N718" i="3"/>
  <c r="M718" i="3"/>
  <c r="K718" i="3"/>
  <c r="I718" i="3"/>
  <c r="L718" i="3" s="1"/>
  <c r="Q717" i="3"/>
  <c r="P717" i="3"/>
  <c r="O717" i="3"/>
  <c r="N717" i="3"/>
  <c r="M717" i="3"/>
  <c r="K717" i="3"/>
  <c r="I717" i="3"/>
  <c r="Q716" i="3"/>
  <c r="P716" i="3"/>
  <c r="O716" i="3"/>
  <c r="N716" i="3"/>
  <c r="M716" i="3"/>
  <c r="K716" i="3"/>
  <c r="I716" i="3"/>
  <c r="Q715" i="3"/>
  <c r="P715" i="3"/>
  <c r="O715" i="3"/>
  <c r="N715" i="3"/>
  <c r="M715" i="3"/>
  <c r="K715" i="3"/>
  <c r="I715" i="3"/>
  <c r="L715" i="3" s="1"/>
  <c r="Q714" i="3"/>
  <c r="P714" i="3"/>
  <c r="O714" i="3"/>
  <c r="N714" i="3"/>
  <c r="M714" i="3"/>
  <c r="K714" i="3"/>
  <c r="I714" i="3"/>
  <c r="Q713" i="3"/>
  <c r="P713" i="3"/>
  <c r="O713" i="3"/>
  <c r="N713" i="3"/>
  <c r="M713" i="3"/>
  <c r="K713" i="3"/>
  <c r="I713" i="3"/>
  <c r="L713" i="3" s="1"/>
  <c r="Q712" i="3"/>
  <c r="P712" i="3"/>
  <c r="O712" i="3"/>
  <c r="N712" i="3"/>
  <c r="M712" i="3"/>
  <c r="K712" i="3"/>
  <c r="I712" i="3"/>
  <c r="J712" i="3" s="1"/>
  <c r="Q711" i="3"/>
  <c r="P711" i="3"/>
  <c r="O711" i="3"/>
  <c r="N711" i="3"/>
  <c r="M711" i="3"/>
  <c r="K711" i="3"/>
  <c r="I711" i="3"/>
  <c r="L711" i="3" s="1"/>
  <c r="Q710" i="3"/>
  <c r="P710" i="3"/>
  <c r="O710" i="3"/>
  <c r="N710" i="3"/>
  <c r="M710" i="3"/>
  <c r="K710" i="3"/>
  <c r="I710" i="3"/>
  <c r="L710" i="3" s="1"/>
  <c r="Q709" i="3"/>
  <c r="P709" i="3"/>
  <c r="O709" i="3"/>
  <c r="N709" i="3"/>
  <c r="M709" i="3"/>
  <c r="K709" i="3"/>
  <c r="I709" i="3"/>
  <c r="L709" i="3" s="1"/>
  <c r="Q708" i="3"/>
  <c r="P708" i="3"/>
  <c r="O708" i="3"/>
  <c r="N708" i="3"/>
  <c r="M708" i="3"/>
  <c r="K708" i="3"/>
  <c r="I708" i="3"/>
  <c r="L708" i="3" s="1"/>
  <c r="Q707" i="3"/>
  <c r="P707" i="3"/>
  <c r="O707" i="3"/>
  <c r="N707" i="3"/>
  <c r="M707" i="3"/>
  <c r="K707" i="3"/>
  <c r="I707" i="3"/>
  <c r="L707" i="3" s="1"/>
  <c r="Q706" i="3"/>
  <c r="P706" i="3"/>
  <c r="O706" i="3"/>
  <c r="N706" i="3"/>
  <c r="M706" i="3"/>
  <c r="K706" i="3"/>
  <c r="I706" i="3"/>
  <c r="Q705" i="3"/>
  <c r="P705" i="3"/>
  <c r="O705" i="3"/>
  <c r="N705" i="3"/>
  <c r="M705" i="3"/>
  <c r="K705" i="3"/>
  <c r="I705" i="3"/>
  <c r="L705" i="3" s="1"/>
  <c r="Q704" i="3"/>
  <c r="P704" i="3"/>
  <c r="O704" i="3"/>
  <c r="N704" i="3"/>
  <c r="M704" i="3"/>
  <c r="K704" i="3"/>
  <c r="I704" i="3"/>
  <c r="J704" i="3" s="1"/>
  <c r="Q703" i="3"/>
  <c r="P703" i="3"/>
  <c r="O703" i="3"/>
  <c r="N703" i="3"/>
  <c r="M703" i="3"/>
  <c r="K703" i="3"/>
  <c r="I703" i="3"/>
  <c r="L703" i="3" s="1"/>
  <c r="Q702" i="3"/>
  <c r="P702" i="3"/>
  <c r="O702" i="3"/>
  <c r="N702" i="3"/>
  <c r="M702" i="3"/>
  <c r="K702" i="3"/>
  <c r="I702" i="3"/>
  <c r="L702" i="3" s="1"/>
  <c r="Q701" i="3"/>
  <c r="P701" i="3"/>
  <c r="O701" i="3"/>
  <c r="N701" i="3"/>
  <c r="M701" i="3"/>
  <c r="K701" i="3"/>
  <c r="I701" i="3"/>
  <c r="L701" i="3" s="1"/>
  <c r="Q700" i="3"/>
  <c r="P700" i="3"/>
  <c r="O700" i="3"/>
  <c r="N700" i="3"/>
  <c r="M700" i="3"/>
  <c r="K700" i="3"/>
  <c r="I700" i="3"/>
  <c r="L700" i="3" s="1"/>
  <c r="Q699" i="3"/>
  <c r="P699" i="3"/>
  <c r="O699" i="3"/>
  <c r="N699" i="3"/>
  <c r="M699" i="3"/>
  <c r="K699" i="3"/>
  <c r="I699" i="3"/>
  <c r="L699" i="3" s="1"/>
  <c r="Q698" i="3"/>
  <c r="P698" i="3"/>
  <c r="O698" i="3"/>
  <c r="N698" i="3"/>
  <c r="M698" i="3"/>
  <c r="K698" i="3"/>
  <c r="I698" i="3"/>
  <c r="Q697" i="3"/>
  <c r="P697" i="3"/>
  <c r="O697" i="3"/>
  <c r="N697" i="3"/>
  <c r="M697" i="3"/>
  <c r="K697" i="3"/>
  <c r="I697" i="3"/>
  <c r="L697" i="3" s="1"/>
  <c r="Q696" i="3"/>
  <c r="P696" i="3"/>
  <c r="O696" i="3"/>
  <c r="N696" i="3"/>
  <c r="M696" i="3"/>
  <c r="K696" i="3"/>
  <c r="I696" i="3"/>
  <c r="J696" i="3" s="1"/>
  <c r="Q695" i="3"/>
  <c r="P695" i="3"/>
  <c r="O695" i="3"/>
  <c r="N695" i="3"/>
  <c r="M695" i="3"/>
  <c r="K695" i="3"/>
  <c r="I695" i="3"/>
  <c r="J695" i="3" s="1"/>
  <c r="Q694" i="3"/>
  <c r="P694" i="3"/>
  <c r="O694" i="3"/>
  <c r="N694" i="3"/>
  <c r="M694" i="3"/>
  <c r="K694" i="3"/>
  <c r="I694" i="3"/>
  <c r="L694" i="3" s="1"/>
  <c r="Q693" i="3"/>
  <c r="P693" i="3"/>
  <c r="O693" i="3"/>
  <c r="N693" i="3"/>
  <c r="M693" i="3"/>
  <c r="K693" i="3"/>
  <c r="I693" i="3"/>
  <c r="Q692" i="3"/>
  <c r="P692" i="3"/>
  <c r="O692" i="3"/>
  <c r="N692" i="3"/>
  <c r="M692" i="3"/>
  <c r="K692" i="3"/>
  <c r="I692" i="3"/>
  <c r="L692" i="3" s="1"/>
  <c r="Q691" i="3"/>
  <c r="P691" i="3"/>
  <c r="O691" i="3"/>
  <c r="N691" i="3"/>
  <c r="M691" i="3"/>
  <c r="K691" i="3"/>
  <c r="I691" i="3"/>
  <c r="L691" i="3" s="1"/>
  <c r="Q690" i="3"/>
  <c r="P690" i="3"/>
  <c r="O690" i="3"/>
  <c r="N690" i="3"/>
  <c r="M690" i="3"/>
  <c r="K690" i="3"/>
  <c r="I690" i="3"/>
  <c r="Q689" i="3"/>
  <c r="P689" i="3"/>
  <c r="O689" i="3"/>
  <c r="N689" i="3"/>
  <c r="M689" i="3"/>
  <c r="K689" i="3"/>
  <c r="I689" i="3"/>
  <c r="L689" i="3" s="1"/>
  <c r="Q688" i="3"/>
  <c r="P688" i="3"/>
  <c r="O688" i="3"/>
  <c r="N688" i="3"/>
  <c r="M688" i="3"/>
  <c r="K688" i="3"/>
  <c r="I688" i="3"/>
  <c r="J688" i="3" s="1"/>
  <c r="Q687" i="3"/>
  <c r="P687" i="3"/>
  <c r="O687" i="3"/>
  <c r="N687" i="3"/>
  <c r="M687" i="3"/>
  <c r="K687" i="3"/>
  <c r="I687" i="3"/>
  <c r="L687" i="3" s="1"/>
  <c r="Q686" i="3"/>
  <c r="P686" i="3"/>
  <c r="O686" i="3"/>
  <c r="N686" i="3"/>
  <c r="M686" i="3"/>
  <c r="K686" i="3"/>
  <c r="I686" i="3"/>
  <c r="L686" i="3" s="1"/>
  <c r="Q685" i="3"/>
  <c r="P685" i="3"/>
  <c r="O685" i="3"/>
  <c r="N685" i="3"/>
  <c r="M685" i="3"/>
  <c r="K685" i="3"/>
  <c r="I685" i="3"/>
  <c r="J685" i="3" s="1"/>
  <c r="Q684" i="3"/>
  <c r="P684" i="3"/>
  <c r="O684" i="3"/>
  <c r="N684" i="3"/>
  <c r="M684" i="3"/>
  <c r="K684" i="3"/>
  <c r="I684" i="3"/>
  <c r="L684" i="3" s="1"/>
  <c r="Q683" i="3"/>
  <c r="P683" i="3"/>
  <c r="O683" i="3"/>
  <c r="N683" i="3"/>
  <c r="M683" i="3"/>
  <c r="K683" i="3"/>
  <c r="I683" i="3"/>
  <c r="L683" i="3" s="1"/>
  <c r="Q682" i="3"/>
  <c r="P682" i="3"/>
  <c r="O682" i="3"/>
  <c r="N682" i="3"/>
  <c r="M682" i="3"/>
  <c r="K682" i="3"/>
  <c r="I682" i="3"/>
  <c r="Q681" i="3"/>
  <c r="P681" i="3"/>
  <c r="O681" i="3"/>
  <c r="N681" i="3"/>
  <c r="M681" i="3"/>
  <c r="K681" i="3"/>
  <c r="I681" i="3"/>
  <c r="L681" i="3" s="1"/>
  <c r="Q680" i="3"/>
  <c r="P680" i="3"/>
  <c r="O680" i="3"/>
  <c r="N680" i="3"/>
  <c r="M680" i="3"/>
  <c r="K680" i="3"/>
  <c r="I680" i="3"/>
  <c r="J680" i="3" s="1"/>
  <c r="Q679" i="3"/>
  <c r="P679" i="3"/>
  <c r="O679" i="3"/>
  <c r="N679" i="3"/>
  <c r="M679" i="3"/>
  <c r="K679" i="3"/>
  <c r="I679" i="3"/>
  <c r="J679" i="3" s="1"/>
  <c r="Q678" i="3"/>
  <c r="P678" i="3"/>
  <c r="O678" i="3"/>
  <c r="N678" i="3"/>
  <c r="M678" i="3"/>
  <c r="K678" i="3"/>
  <c r="I678" i="3"/>
  <c r="L678" i="3" s="1"/>
  <c r="Q677" i="3"/>
  <c r="P677" i="3"/>
  <c r="O677" i="3"/>
  <c r="N677" i="3"/>
  <c r="M677" i="3"/>
  <c r="K677" i="3"/>
  <c r="I677" i="3"/>
  <c r="J677" i="3" s="1"/>
  <c r="Q676" i="3"/>
  <c r="P676" i="3"/>
  <c r="O676" i="3"/>
  <c r="N676" i="3"/>
  <c r="M676" i="3"/>
  <c r="K676" i="3"/>
  <c r="I676" i="3"/>
  <c r="L676" i="3" s="1"/>
  <c r="Q675" i="3"/>
  <c r="P675" i="3"/>
  <c r="O675" i="3"/>
  <c r="N675" i="3"/>
  <c r="M675" i="3"/>
  <c r="K675" i="3"/>
  <c r="I675" i="3"/>
  <c r="L675" i="3" s="1"/>
  <c r="Q674" i="3"/>
  <c r="P674" i="3"/>
  <c r="O674" i="3"/>
  <c r="N674" i="3"/>
  <c r="M674" i="3"/>
  <c r="K674" i="3"/>
  <c r="I674" i="3"/>
  <c r="Q673" i="3"/>
  <c r="P673" i="3"/>
  <c r="O673" i="3"/>
  <c r="N673" i="3"/>
  <c r="M673" i="3"/>
  <c r="K673" i="3"/>
  <c r="I673" i="3"/>
  <c r="L673" i="3" s="1"/>
  <c r="Q672" i="3"/>
  <c r="P672" i="3"/>
  <c r="O672" i="3"/>
  <c r="N672" i="3"/>
  <c r="M672" i="3"/>
  <c r="K672" i="3"/>
  <c r="I672" i="3"/>
  <c r="Q671" i="3"/>
  <c r="P671" i="3"/>
  <c r="O671" i="3"/>
  <c r="N671" i="3"/>
  <c r="M671" i="3"/>
  <c r="K671" i="3"/>
  <c r="I671" i="3"/>
  <c r="L671" i="3" s="1"/>
  <c r="Q670" i="3"/>
  <c r="P670" i="3"/>
  <c r="O670" i="3"/>
  <c r="N670" i="3"/>
  <c r="M670" i="3"/>
  <c r="K670" i="3"/>
  <c r="I670" i="3"/>
  <c r="L670" i="3" s="1"/>
  <c r="Q669" i="3"/>
  <c r="P669" i="3"/>
  <c r="O669" i="3"/>
  <c r="N669" i="3"/>
  <c r="M669" i="3"/>
  <c r="K669" i="3"/>
  <c r="I669" i="3"/>
  <c r="L669" i="3" s="1"/>
  <c r="Q668" i="3"/>
  <c r="P668" i="3"/>
  <c r="O668" i="3"/>
  <c r="N668" i="3"/>
  <c r="M668" i="3"/>
  <c r="K668" i="3"/>
  <c r="I668" i="3"/>
  <c r="L668" i="3" s="1"/>
  <c r="Q667" i="3"/>
  <c r="P667" i="3"/>
  <c r="O667" i="3"/>
  <c r="N667" i="3"/>
  <c r="M667" i="3"/>
  <c r="K667" i="3"/>
  <c r="I667" i="3"/>
  <c r="L667" i="3" s="1"/>
  <c r="Q666" i="3"/>
  <c r="P666" i="3"/>
  <c r="O666" i="3"/>
  <c r="N666" i="3"/>
  <c r="M666" i="3"/>
  <c r="K666" i="3"/>
  <c r="I666" i="3"/>
  <c r="Q665" i="3"/>
  <c r="P665" i="3"/>
  <c r="O665" i="3"/>
  <c r="N665" i="3"/>
  <c r="M665" i="3"/>
  <c r="K665" i="3"/>
  <c r="I665" i="3"/>
  <c r="L665" i="3" s="1"/>
  <c r="Q664" i="3"/>
  <c r="P664" i="3"/>
  <c r="O664" i="3"/>
  <c r="N664" i="3"/>
  <c r="M664" i="3"/>
  <c r="K664" i="3"/>
  <c r="I664" i="3"/>
  <c r="J664" i="3" s="1"/>
  <c r="Q663" i="3"/>
  <c r="P663" i="3"/>
  <c r="O663" i="3"/>
  <c r="N663" i="3"/>
  <c r="M663" i="3"/>
  <c r="K663" i="3"/>
  <c r="I663" i="3"/>
  <c r="J663" i="3" s="1"/>
  <c r="Q662" i="3"/>
  <c r="P662" i="3"/>
  <c r="O662" i="3"/>
  <c r="N662" i="3"/>
  <c r="M662" i="3"/>
  <c r="K662" i="3"/>
  <c r="I662" i="3"/>
  <c r="L662" i="3" s="1"/>
  <c r="Q661" i="3"/>
  <c r="P661" i="3"/>
  <c r="O661" i="3"/>
  <c r="N661" i="3"/>
  <c r="M661" i="3"/>
  <c r="K661" i="3"/>
  <c r="I661" i="3"/>
  <c r="J661" i="3" s="1"/>
  <c r="Q660" i="3"/>
  <c r="P660" i="3"/>
  <c r="O660" i="3"/>
  <c r="N660" i="3"/>
  <c r="M660" i="3"/>
  <c r="K660" i="3"/>
  <c r="I660" i="3"/>
  <c r="L660" i="3" s="1"/>
  <c r="Q659" i="3"/>
  <c r="P659" i="3"/>
  <c r="O659" i="3"/>
  <c r="N659" i="3"/>
  <c r="M659" i="3"/>
  <c r="K659" i="3"/>
  <c r="I659" i="3"/>
  <c r="L659" i="3" s="1"/>
  <c r="Q658" i="3"/>
  <c r="P658" i="3"/>
  <c r="O658" i="3"/>
  <c r="N658" i="3"/>
  <c r="M658" i="3"/>
  <c r="K658" i="3"/>
  <c r="I658" i="3"/>
  <c r="Q657" i="3"/>
  <c r="P657" i="3"/>
  <c r="O657" i="3"/>
  <c r="N657" i="3"/>
  <c r="M657" i="3"/>
  <c r="K657" i="3"/>
  <c r="I657" i="3"/>
  <c r="L657" i="3" s="1"/>
  <c r="Q656" i="3"/>
  <c r="P656" i="3"/>
  <c r="O656" i="3"/>
  <c r="N656" i="3"/>
  <c r="M656" i="3"/>
  <c r="K656" i="3"/>
  <c r="I656" i="3"/>
  <c r="J656" i="3" s="1"/>
  <c r="Q655" i="3"/>
  <c r="P655" i="3"/>
  <c r="O655" i="3"/>
  <c r="N655" i="3"/>
  <c r="M655" i="3"/>
  <c r="K655" i="3"/>
  <c r="I655" i="3"/>
  <c r="J655" i="3" s="1"/>
  <c r="Q654" i="3"/>
  <c r="P654" i="3"/>
  <c r="O654" i="3"/>
  <c r="N654" i="3"/>
  <c r="M654" i="3"/>
  <c r="K654" i="3"/>
  <c r="I654" i="3"/>
  <c r="L654" i="3" s="1"/>
  <c r="Q653" i="3"/>
  <c r="P653" i="3"/>
  <c r="O653" i="3"/>
  <c r="N653" i="3"/>
  <c r="M653" i="3"/>
  <c r="K653" i="3"/>
  <c r="I653" i="3"/>
  <c r="J653" i="3" s="1"/>
  <c r="Q652" i="3"/>
  <c r="P652" i="3"/>
  <c r="O652" i="3"/>
  <c r="N652" i="3"/>
  <c r="M652" i="3"/>
  <c r="K652" i="3"/>
  <c r="I652" i="3"/>
  <c r="L652" i="3" s="1"/>
  <c r="Q651" i="3"/>
  <c r="P651" i="3"/>
  <c r="O651" i="3"/>
  <c r="N651" i="3"/>
  <c r="M651" i="3"/>
  <c r="K651" i="3"/>
  <c r="I651" i="3"/>
  <c r="L651" i="3" s="1"/>
  <c r="Q650" i="3"/>
  <c r="P650" i="3"/>
  <c r="O650" i="3"/>
  <c r="N650" i="3"/>
  <c r="M650" i="3"/>
  <c r="K650" i="3"/>
  <c r="I650" i="3"/>
  <c r="Q649" i="3"/>
  <c r="P649" i="3"/>
  <c r="O649" i="3"/>
  <c r="N649" i="3"/>
  <c r="M649" i="3"/>
  <c r="K649" i="3"/>
  <c r="I649" i="3"/>
  <c r="L649" i="3" s="1"/>
  <c r="Q648" i="3"/>
  <c r="P648" i="3"/>
  <c r="O648" i="3"/>
  <c r="N648" i="3"/>
  <c r="M648" i="3"/>
  <c r="K648" i="3"/>
  <c r="I648" i="3"/>
  <c r="J648" i="3" s="1"/>
  <c r="Q647" i="3"/>
  <c r="P647" i="3"/>
  <c r="O647" i="3"/>
  <c r="N647" i="3"/>
  <c r="M647" i="3"/>
  <c r="K647" i="3"/>
  <c r="I647" i="3"/>
  <c r="L647" i="3" s="1"/>
  <c r="Q646" i="3"/>
  <c r="P646" i="3"/>
  <c r="O646" i="3"/>
  <c r="N646" i="3"/>
  <c r="M646" i="3"/>
  <c r="K646" i="3"/>
  <c r="I646" i="3"/>
  <c r="L646" i="3" s="1"/>
  <c r="Q645" i="3"/>
  <c r="P645" i="3"/>
  <c r="O645" i="3"/>
  <c r="N645" i="3"/>
  <c r="M645" i="3"/>
  <c r="K645" i="3"/>
  <c r="I645" i="3"/>
  <c r="L645" i="3" s="1"/>
  <c r="Q644" i="3"/>
  <c r="P644" i="3"/>
  <c r="O644" i="3"/>
  <c r="N644" i="3"/>
  <c r="M644" i="3"/>
  <c r="K644" i="3"/>
  <c r="I644" i="3"/>
  <c r="L644" i="3" s="1"/>
  <c r="Q643" i="3"/>
  <c r="P643" i="3"/>
  <c r="O643" i="3"/>
  <c r="N643" i="3"/>
  <c r="M643" i="3"/>
  <c r="K643" i="3"/>
  <c r="I643" i="3"/>
  <c r="Q642" i="3"/>
  <c r="P642" i="3"/>
  <c r="O642" i="3"/>
  <c r="N642" i="3"/>
  <c r="M642" i="3"/>
  <c r="K642" i="3"/>
  <c r="I642" i="3"/>
  <c r="L642" i="3" s="1"/>
  <c r="Q641" i="3"/>
  <c r="P641" i="3"/>
  <c r="O641" i="3"/>
  <c r="N641" i="3"/>
  <c r="M641" i="3"/>
  <c r="K641" i="3"/>
  <c r="I641" i="3"/>
  <c r="L641" i="3" s="1"/>
  <c r="Q640" i="3"/>
  <c r="P640" i="3"/>
  <c r="O640" i="3"/>
  <c r="N640" i="3"/>
  <c r="M640" i="3"/>
  <c r="K640" i="3"/>
  <c r="I640" i="3"/>
  <c r="J640" i="3" s="1"/>
  <c r="Q639" i="3"/>
  <c r="P639" i="3"/>
  <c r="O639" i="3"/>
  <c r="N639" i="3"/>
  <c r="M639" i="3"/>
  <c r="K639" i="3"/>
  <c r="I639" i="3"/>
  <c r="L639" i="3" s="1"/>
  <c r="Q638" i="3"/>
  <c r="P638" i="3"/>
  <c r="O638" i="3"/>
  <c r="N638" i="3"/>
  <c r="M638" i="3"/>
  <c r="K638" i="3"/>
  <c r="I638" i="3"/>
  <c r="L638" i="3" s="1"/>
  <c r="Q637" i="3"/>
  <c r="P637" i="3"/>
  <c r="O637" i="3"/>
  <c r="N637" i="3"/>
  <c r="M637" i="3"/>
  <c r="K637" i="3"/>
  <c r="I637" i="3"/>
  <c r="L637" i="3" s="1"/>
  <c r="Q636" i="3"/>
  <c r="P636" i="3"/>
  <c r="O636" i="3"/>
  <c r="N636" i="3"/>
  <c r="M636" i="3"/>
  <c r="K636" i="3"/>
  <c r="I636" i="3"/>
  <c r="L636" i="3" s="1"/>
  <c r="Q635" i="3"/>
  <c r="P635" i="3"/>
  <c r="O635" i="3"/>
  <c r="N635" i="3"/>
  <c r="M635" i="3"/>
  <c r="K635" i="3"/>
  <c r="I635" i="3"/>
  <c r="Q634" i="3"/>
  <c r="P634" i="3"/>
  <c r="O634" i="3"/>
  <c r="N634" i="3"/>
  <c r="M634" i="3"/>
  <c r="K634" i="3"/>
  <c r="I634" i="3"/>
  <c r="L634" i="3" s="1"/>
  <c r="Q633" i="3"/>
  <c r="P633" i="3"/>
  <c r="O633" i="3"/>
  <c r="N633" i="3"/>
  <c r="M633" i="3"/>
  <c r="K633" i="3"/>
  <c r="I633" i="3"/>
  <c r="L633" i="3" s="1"/>
  <c r="Q632" i="3"/>
  <c r="P632" i="3"/>
  <c r="O632" i="3"/>
  <c r="N632" i="3"/>
  <c r="M632" i="3"/>
  <c r="K632" i="3"/>
  <c r="I632" i="3"/>
  <c r="J632" i="3" s="1"/>
  <c r="Q631" i="3"/>
  <c r="P631" i="3"/>
  <c r="O631" i="3"/>
  <c r="N631" i="3"/>
  <c r="M631" i="3"/>
  <c r="K631" i="3"/>
  <c r="I631" i="3"/>
  <c r="L631" i="3" s="1"/>
  <c r="Q630" i="3"/>
  <c r="P630" i="3"/>
  <c r="O630" i="3"/>
  <c r="N630" i="3"/>
  <c r="M630" i="3"/>
  <c r="K630" i="3"/>
  <c r="I630" i="3"/>
  <c r="L630" i="3" s="1"/>
  <c r="Q629" i="3"/>
  <c r="P629" i="3"/>
  <c r="O629" i="3"/>
  <c r="N629" i="3"/>
  <c r="M629" i="3"/>
  <c r="K629" i="3"/>
  <c r="I629" i="3"/>
  <c r="L629" i="3" s="1"/>
  <c r="Q628" i="3"/>
  <c r="P628" i="3"/>
  <c r="O628" i="3"/>
  <c r="N628" i="3"/>
  <c r="M628" i="3"/>
  <c r="K628" i="3"/>
  <c r="I628" i="3"/>
  <c r="L628" i="3" s="1"/>
  <c r="Q627" i="3"/>
  <c r="P627" i="3"/>
  <c r="O627" i="3"/>
  <c r="N627" i="3"/>
  <c r="M627" i="3"/>
  <c r="K627" i="3"/>
  <c r="I627" i="3"/>
  <c r="Q626" i="3"/>
  <c r="P626" i="3"/>
  <c r="O626" i="3"/>
  <c r="N626" i="3"/>
  <c r="M626" i="3"/>
  <c r="K626" i="3"/>
  <c r="I626" i="3"/>
  <c r="L626" i="3" s="1"/>
  <c r="Q625" i="3"/>
  <c r="P625" i="3"/>
  <c r="O625" i="3"/>
  <c r="N625" i="3"/>
  <c r="M625" i="3"/>
  <c r="K625" i="3"/>
  <c r="I625" i="3"/>
  <c r="L625" i="3" s="1"/>
  <c r="Q624" i="3"/>
  <c r="P624" i="3"/>
  <c r="O624" i="3"/>
  <c r="N624" i="3"/>
  <c r="M624" i="3"/>
  <c r="K624" i="3"/>
  <c r="I624" i="3"/>
  <c r="J624" i="3" s="1"/>
  <c r="Q623" i="3"/>
  <c r="P623" i="3"/>
  <c r="O623" i="3"/>
  <c r="N623" i="3"/>
  <c r="M623" i="3"/>
  <c r="K623" i="3"/>
  <c r="I623" i="3"/>
  <c r="Q622" i="3"/>
  <c r="P622" i="3"/>
  <c r="O622" i="3"/>
  <c r="N622" i="3"/>
  <c r="M622" i="3"/>
  <c r="K622" i="3"/>
  <c r="I622" i="3"/>
  <c r="L622" i="3" s="1"/>
  <c r="Q621" i="3"/>
  <c r="P621" i="3"/>
  <c r="O621" i="3"/>
  <c r="N621" i="3"/>
  <c r="M621" i="3"/>
  <c r="K621" i="3"/>
  <c r="I621" i="3"/>
  <c r="L621" i="3" s="1"/>
  <c r="Q620" i="3"/>
  <c r="P620" i="3"/>
  <c r="O620" i="3"/>
  <c r="N620" i="3"/>
  <c r="M620" i="3"/>
  <c r="K620" i="3"/>
  <c r="I620" i="3"/>
  <c r="L620" i="3" s="1"/>
  <c r="Q619" i="3"/>
  <c r="P619" i="3"/>
  <c r="O619" i="3"/>
  <c r="N619" i="3"/>
  <c r="M619" i="3"/>
  <c r="K619" i="3"/>
  <c r="I619" i="3"/>
  <c r="Q618" i="3"/>
  <c r="P618" i="3"/>
  <c r="O618" i="3"/>
  <c r="N618" i="3"/>
  <c r="M618" i="3"/>
  <c r="K618" i="3"/>
  <c r="I618" i="3"/>
  <c r="L618" i="3" s="1"/>
  <c r="Q617" i="3"/>
  <c r="P617" i="3"/>
  <c r="O617" i="3"/>
  <c r="N617" i="3"/>
  <c r="M617" i="3"/>
  <c r="K617" i="3"/>
  <c r="I617" i="3"/>
  <c r="L617" i="3" s="1"/>
  <c r="Q616" i="3"/>
  <c r="P616" i="3"/>
  <c r="O616" i="3"/>
  <c r="N616" i="3"/>
  <c r="M616" i="3"/>
  <c r="K616" i="3"/>
  <c r="I616" i="3"/>
  <c r="J616" i="3" s="1"/>
  <c r="Q615" i="3"/>
  <c r="P615" i="3"/>
  <c r="O615" i="3"/>
  <c r="N615" i="3"/>
  <c r="M615" i="3"/>
  <c r="K615" i="3"/>
  <c r="I615" i="3"/>
  <c r="L615" i="3" s="1"/>
  <c r="Q614" i="3"/>
  <c r="P614" i="3"/>
  <c r="O614" i="3"/>
  <c r="N614" i="3"/>
  <c r="M614" i="3"/>
  <c r="K614" i="3"/>
  <c r="I614" i="3"/>
  <c r="L614" i="3" s="1"/>
  <c r="Q613" i="3"/>
  <c r="P613" i="3"/>
  <c r="O613" i="3"/>
  <c r="N613" i="3"/>
  <c r="M613" i="3"/>
  <c r="K613" i="3"/>
  <c r="I613" i="3"/>
  <c r="L613" i="3" s="1"/>
  <c r="Q612" i="3"/>
  <c r="P612" i="3"/>
  <c r="O612" i="3"/>
  <c r="N612" i="3"/>
  <c r="M612" i="3"/>
  <c r="K612" i="3"/>
  <c r="I612" i="3"/>
  <c r="L612" i="3" s="1"/>
  <c r="Q611" i="3"/>
  <c r="P611" i="3"/>
  <c r="O611" i="3"/>
  <c r="N611" i="3"/>
  <c r="M611" i="3"/>
  <c r="K611" i="3"/>
  <c r="I611" i="3"/>
  <c r="Q610" i="3"/>
  <c r="P610" i="3"/>
  <c r="O610" i="3"/>
  <c r="N610" i="3"/>
  <c r="M610" i="3"/>
  <c r="K610" i="3"/>
  <c r="I610" i="3"/>
  <c r="L610" i="3" s="1"/>
  <c r="Q609" i="3"/>
  <c r="P609" i="3"/>
  <c r="O609" i="3"/>
  <c r="N609" i="3"/>
  <c r="M609" i="3"/>
  <c r="K609" i="3"/>
  <c r="I609" i="3"/>
  <c r="L609" i="3" s="1"/>
  <c r="Q608" i="3"/>
  <c r="P608" i="3"/>
  <c r="O608" i="3"/>
  <c r="N608" i="3"/>
  <c r="M608" i="3"/>
  <c r="K608" i="3"/>
  <c r="I608" i="3"/>
  <c r="J608" i="3" s="1"/>
  <c r="Q607" i="3"/>
  <c r="P607" i="3"/>
  <c r="O607" i="3"/>
  <c r="N607" i="3"/>
  <c r="M607" i="3"/>
  <c r="K607" i="3"/>
  <c r="I607" i="3"/>
  <c r="L607" i="3" s="1"/>
  <c r="Q606" i="3"/>
  <c r="P606" i="3"/>
  <c r="O606" i="3"/>
  <c r="N606" i="3"/>
  <c r="M606" i="3"/>
  <c r="K606" i="3"/>
  <c r="I606" i="3"/>
  <c r="L606" i="3" s="1"/>
  <c r="Q605" i="3"/>
  <c r="P605" i="3"/>
  <c r="O605" i="3"/>
  <c r="N605" i="3"/>
  <c r="M605" i="3"/>
  <c r="K605" i="3"/>
  <c r="I605" i="3"/>
  <c r="L605" i="3" s="1"/>
  <c r="Q604" i="3"/>
  <c r="P604" i="3"/>
  <c r="O604" i="3"/>
  <c r="N604" i="3"/>
  <c r="M604" i="3"/>
  <c r="K604" i="3"/>
  <c r="I604" i="3"/>
  <c r="L604" i="3" s="1"/>
  <c r="Q603" i="3"/>
  <c r="P603" i="3"/>
  <c r="O603" i="3"/>
  <c r="N603" i="3"/>
  <c r="M603" i="3"/>
  <c r="K603" i="3"/>
  <c r="I603" i="3"/>
  <c r="Q602" i="3"/>
  <c r="P602" i="3"/>
  <c r="O602" i="3"/>
  <c r="N602" i="3"/>
  <c r="M602" i="3"/>
  <c r="K602" i="3"/>
  <c r="I602" i="3"/>
  <c r="L602" i="3" s="1"/>
  <c r="Q601" i="3"/>
  <c r="P601" i="3"/>
  <c r="O601" i="3"/>
  <c r="N601" i="3"/>
  <c r="M601" i="3"/>
  <c r="K601" i="3"/>
  <c r="I601" i="3"/>
  <c r="L601" i="3" s="1"/>
  <c r="Q600" i="3"/>
  <c r="P600" i="3"/>
  <c r="O600" i="3"/>
  <c r="N600" i="3"/>
  <c r="M600" i="3"/>
  <c r="K600" i="3"/>
  <c r="I600" i="3"/>
  <c r="J600" i="3" s="1"/>
  <c r="Q599" i="3"/>
  <c r="P599" i="3"/>
  <c r="O599" i="3"/>
  <c r="N599" i="3"/>
  <c r="M599" i="3"/>
  <c r="K599" i="3"/>
  <c r="I599" i="3"/>
  <c r="L599" i="3" s="1"/>
  <c r="Q598" i="3"/>
  <c r="P598" i="3"/>
  <c r="O598" i="3"/>
  <c r="N598" i="3"/>
  <c r="M598" i="3"/>
  <c r="K598" i="3"/>
  <c r="I598" i="3"/>
  <c r="L598" i="3" s="1"/>
  <c r="Q597" i="3"/>
  <c r="P597" i="3"/>
  <c r="O597" i="3"/>
  <c r="N597" i="3"/>
  <c r="M597" i="3"/>
  <c r="K597" i="3"/>
  <c r="I597" i="3"/>
  <c r="Q596" i="3"/>
  <c r="P596" i="3"/>
  <c r="O596" i="3"/>
  <c r="N596" i="3"/>
  <c r="M596" i="3"/>
  <c r="K596" i="3"/>
  <c r="I596" i="3"/>
  <c r="Q595" i="3"/>
  <c r="P595" i="3"/>
  <c r="O595" i="3"/>
  <c r="N595" i="3"/>
  <c r="M595" i="3"/>
  <c r="K595" i="3"/>
  <c r="I595" i="3"/>
  <c r="Q594" i="3"/>
  <c r="P594" i="3"/>
  <c r="O594" i="3"/>
  <c r="N594" i="3"/>
  <c r="M594" i="3"/>
  <c r="K594" i="3"/>
  <c r="I594" i="3"/>
  <c r="L594" i="3" s="1"/>
  <c r="Q593" i="3"/>
  <c r="P593" i="3"/>
  <c r="O593" i="3"/>
  <c r="N593" i="3"/>
  <c r="M593" i="3"/>
  <c r="K593" i="3"/>
  <c r="I593" i="3"/>
  <c r="L593" i="3" s="1"/>
  <c r="Q592" i="3"/>
  <c r="P592" i="3"/>
  <c r="O592" i="3"/>
  <c r="N592" i="3"/>
  <c r="M592" i="3"/>
  <c r="K592" i="3"/>
  <c r="I592" i="3"/>
  <c r="J592" i="3" s="1"/>
  <c r="Q591" i="3"/>
  <c r="P591" i="3"/>
  <c r="O591" i="3"/>
  <c r="N591" i="3"/>
  <c r="M591" i="3"/>
  <c r="K591" i="3"/>
  <c r="I591" i="3"/>
  <c r="L591" i="3" s="1"/>
  <c r="Q590" i="3"/>
  <c r="P590" i="3"/>
  <c r="O590" i="3"/>
  <c r="N590" i="3"/>
  <c r="M590" i="3"/>
  <c r="K590" i="3"/>
  <c r="I590" i="3"/>
  <c r="L590" i="3" s="1"/>
  <c r="Q589" i="3"/>
  <c r="P589" i="3"/>
  <c r="O589" i="3"/>
  <c r="N589" i="3"/>
  <c r="M589" i="3"/>
  <c r="K589" i="3"/>
  <c r="I589" i="3"/>
  <c r="L589" i="3" s="1"/>
  <c r="Q588" i="3"/>
  <c r="P588" i="3"/>
  <c r="O588" i="3"/>
  <c r="N588" i="3"/>
  <c r="M588" i="3"/>
  <c r="K588" i="3"/>
  <c r="I588" i="3"/>
  <c r="L588" i="3" s="1"/>
  <c r="Q587" i="3"/>
  <c r="P587" i="3"/>
  <c r="O587" i="3"/>
  <c r="N587" i="3"/>
  <c r="M587" i="3"/>
  <c r="K587" i="3"/>
  <c r="I587" i="3"/>
  <c r="Q586" i="3"/>
  <c r="P586" i="3"/>
  <c r="O586" i="3"/>
  <c r="N586" i="3"/>
  <c r="M586" i="3"/>
  <c r="K586" i="3"/>
  <c r="I586" i="3"/>
  <c r="L586" i="3" s="1"/>
  <c r="Q585" i="3"/>
  <c r="P585" i="3"/>
  <c r="O585" i="3"/>
  <c r="N585" i="3"/>
  <c r="M585" i="3"/>
  <c r="K585" i="3"/>
  <c r="I585" i="3"/>
  <c r="L585" i="3" s="1"/>
  <c r="Q584" i="3"/>
  <c r="P584" i="3"/>
  <c r="O584" i="3"/>
  <c r="N584" i="3"/>
  <c r="M584" i="3"/>
  <c r="K584" i="3"/>
  <c r="I584" i="3"/>
  <c r="J584" i="3" s="1"/>
  <c r="Q583" i="3"/>
  <c r="P583" i="3"/>
  <c r="O583" i="3"/>
  <c r="N583" i="3"/>
  <c r="M583" i="3"/>
  <c r="K583" i="3"/>
  <c r="I583" i="3"/>
  <c r="L583" i="3" s="1"/>
  <c r="Q582" i="3"/>
  <c r="P582" i="3"/>
  <c r="O582" i="3"/>
  <c r="N582" i="3"/>
  <c r="M582" i="3"/>
  <c r="K582" i="3"/>
  <c r="I582" i="3"/>
  <c r="L582" i="3" s="1"/>
  <c r="Q581" i="3"/>
  <c r="P581" i="3"/>
  <c r="O581" i="3"/>
  <c r="N581" i="3"/>
  <c r="M581" i="3"/>
  <c r="K581" i="3"/>
  <c r="J581" i="3"/>
  <c r="I581" i="3"/>
  <c r="L581" i="3" s="1"/>
  <c r="Q580" i="3"/>
  <c r="P580" i="3"/>
  <c r="O580" i="3"/>
  <c r="N580" i="3"/>
  <c r="M580" i="3"/>
  <c r="K580" i="3"/>
  <c r="J580" i="3"/>
  <c r="I580" i="3"/>
  <c r="L580" i="3" s="1"/>
  <c r="Q579" i="3"/>
  <c r="P579" i="3"/>
  <c r="O579" i="3"/>
  <c r="N579" i="3"/>
  <c r="M579" i="3"/>
  <c r="K579" i="3"/>
  <c r="I579" i="3"/>
  <c r="Q578" i="3"/>
  <c r="P578" i="3"/>
  <c r="O578" i="3"/>
  <c r="N578" i="3"/>
  <c r="M578" i="3"/>
  <c r="K578" i="3"/>
  <c r="I578" i="3"/>
  <c r="L578" i="3" s="1"/>
  <c r="Q577" i="3"/>
  <c r="P577" i="3"/>
  <c r="O577" i="3"/>
  <c r="N577" i="3"/>
  <c r="M577" i="3"/>
  <c r="K577" i="3"/>
  <c r="I577" i="3"/>
  <c r="L577" i="3" s="1"/>
  <c r="Q576" i="3"/>
  <c r="P576" i="3"/>
  <c r="O576" i="3"/>
  <c r="N576" i="3"/>
  <c r="M576" i="3"/>
  <c r="K576" i="3"/>
  <c r="I576" i="3"/>
  <c r="J576" i="3" s="1"/>
  <c r="Q575" i="3"/>
  <c r="P575" i="3"/>
  <c r="O575" i="3"/>
  <c r="N575" i="3"/>
  <c r="M575" i="3"/>
  <c r="K575" i="3"/>
  <c r="I575" i="3"/>
  <c r="L575" i="3" s="1"/>
  <c r="Q574" i="3"/>
  <c r="P574" i="3"/>
  <c r="O574" i="3"/>
  <c r="N574" i="3"/>
  <c r="M574" i="3"/>
  <c r="K574" i="3"/>
  <c r="I574" i="3"/>
  <c r="L574" i="3" s="1"/>
  <c r="Q573" i="3"/>
  <c r="P573" i="3"/>
  <c r="O573" i="3"/>
  <c r="N573" i="3"/>
  <c r="M573" i="3"/>
  <c r="K573" i="3"/>
  <c r="I573" i="3"/>
  <c r="L573" i="3" s="1"/>
  <c r="Q572" i="3"/>
  <c r="P572" i="3"/>
  <c r="O572" i="3"/>
  <c r="N572" i="3"/>
  <c r="M572" i="3"/>
  <c r="K572" i="3"/>
  <c r="I572" i="3"/>
  <c r="L572" i="3" s="1"/>
  <c r="Q571" i="3"/>
  <c r="P571" i="3"/>
  <c r="O571" i="3"/>
  <c r="N571" i="3"/>
  <c r="M571" i="3"/>
  <c r="K571" i="3"/>
  <c r="I571" i="3"/>
  <c r="Q570" i="3"/>
  <c r="P570" i="3"/>
  <c r="O570" i="3"/>
  <c r="N570" i="3"/>
  <c r="M570" i="3"/>
  <c r="K570" i="3"/>
  <c r="I570" i="3"/>
  <c r="L570" i="3" s="1"/>
  <c r="Q569" i="3"/>
  <c r="P569" i="3"/>
  <c r="O569" i="3"/>
  <c r="N569" i="3"/>
  <c r="M569" i="3"/>
  <c r="K569" i="3"/>
  <c r="I569" i="3"/>
  <c r="L569" i="3" s="1"/>
  <c r="Q568" i="3"/>
  <c r="P568" i="3"/>
  <c r="O568" i="3"/>
  <c r="N568" i="3"/>
  <c r="M568" i="3"/>
  <c r="K568" i="3"/>
  <c r="I568" i="3"/>
  <c r="J568" i="3" s="1"/>
  <c r="Q567" i="3"/>
  <c r="P567" i="3"/>
  <c r="O567" i="3"/>
  <c r="N567" i="3"/>
  <c r="M567" i="3"/>
  <c r="K567" i="3"/>
  <c r="I567" i="3"/>
  <c r="L567" i="3" s="1"/>
  <c r="Q566" i="3"/>
  <c r="P566" i="3"/>
  <c r="O566" i="3"/>
  <c r="N566" i="3"/>
  <c r="M566" i="3"/>
  <c r="K566" i="3"/>
  <c r="I566" i="3"/>
  <c r="L566" i="3" s="1"/>
  <c r="Q565" i="3"/>
  <c r="P565" i="3"/>
  <c r="O565" i="3"/>
  <c r="N565" i="3"/>
  <c r="M565" i="3"/>
  <c r="K565" i="3"/>
  <c r="I565" i="3"/>
  <c r="L565" i="3" s="1"/>
  <c r="Q564" i="3"/>
  <c r="P564" i="3"/>
  <c r="O564" i="3"/>
  <c r="N564" i="3"/>
  <c r="M564" i="3"/>
  <c r="K564" i="3"/>
  <c r="I564" i="3"/>
  <c r="L564" i="3" s="1"/>
  <c r="Q563" i="3"/>
  <c r="P563" i="3"/>
  <c r="O563" i="3"/>
  <c r="N563" i="3"/>
  <c r="M563" i="3"/>
  <c r="K563" i="3"/>
  <c r="I563" i="3"/>
  <c r="Q562" i="3"/>
  <c r="P562" i="3"/>
  <c r="O562" i="3"/>
  <c r="N562" i="3"/>
  <c r="M562" i="3"/>
  <c r="K562" i="3"/>
  <c r="I562" i="3"/>
  <c r="L562" i="3" s="1"/>
  <c r="Q561" i="3"/>
  <c r="P561" i="3"/>
  <c r="O561" i="3"/>
  <c r="N561" i="3"/>
  <c r="M561" i="3"/>
  <c r="K561" i="3"/>
  <c r="I561" i="3"/>
  <c r="L561" i="3" s="1"/>
  <c r="Q560" i="3"/>
  <c r="P560" i="3"/>
  <c r="O560" i="3"/>
  <c r="N560" i="3"/>
  <c r="M560" i="3"/>
  <c r="K560" i="3"/>
  <c r="I560" i="3"/>
  <c r="J560" i="3" s="1"/>
  <c r="Q559" i="3"/>
  <c r="P559" i="3"/>
  <c r="O559" i="3"/>
  <c r="N559" i="3"/>
  <c r="M559" i="3"/>
  <c r="K559" i="3"/>
  <c r="I559" i="3"/>
  <c r="Q558" i="3"/>
  <c r="P558" i="3"/>
  <c r="O558" i="3"/>
  <c r="N558" i="3"/>
  <c r="M558" i="3"/>
  <c r="K558" i="3"/>
  <c r="I558" i="3"/>
  <c r="L558" i="3" s="1"/>
  <c r="Q557" i="3"/>
  <c r="P557" i="3"/>
  <c r="O557" i="3"/>
  <c r="N557" i="3"/>
  <c r="M557" i="3"/>
  <c r="K557" i="3"/>
  <c r="I557" i="3"/>
  <c r="L557" i="3" s="1"/>
  <c r="Q556" i="3"/>
  <c r="P556" i="3"/>
  <c r="O556" i="3"/>
  <c r="N556" i="3"/>
  <c r="M556" i="3"/>
  <c r="K556" i="3"/>
  <c r="I556" i="3"/>
  <c r="L556" i="3" s="1"/>
  <c r="Q555" i="3"/>
  <c r="P555" i="3"/>
  <c r="O555" i="3"/>
  <c r="N555" i="3"/>
  <c r="M555" i="3"/>
  <c r="K555" i="3"/>
  <c r="I555" i="3"/>
  <c r="Q554" i="3"/>
  <c r="P554" i="3"/>
  <c r="O554" i="3"/>
  <c r="N554" i="3"/>
  <c r="M554" i="3"/>
  <c r="K554" i="3"/>
  <c r="I554" i="3"/>
  <c r="L554" i="3" s="1"/>
  <c r="Q553" i="3"/>
  <c r="P553" i="3"/>
  <c r="O553" i="3"/>
  <c r="N553" i="3"/>
  <c r="M553" i="3"/>
  <c r="K553" i="3"/>
  <c r="I553" i="3"/>
  <c r="L553" i="3" s="1"/>
  <c r="Q552" i="3"/>
  <c r="P552" i="3"/>
  <c r="O552" i="3"/>
  <c r="N552" i="3"/>
  <c r="M552" i="3"/>
  <c r="K552" i="3"/>
  <c r="I552" i="3"/>
  <c r="J552" i="3" s="1"/>
  <c r="Q551" i="3"/>
  <c r="P551" i="3"/>
  <c r="O551" i="3"/>
  <c r="N551" i="3"/>
  <c r="M551" i="3"/>
  <c r="K551" i="3"/>
  <c r="I551" i="3"/>
  <c r="Q550" i="3"/>
  <c r="P550" i="3"/>
  <c r="O550" i="3"/>
  <c r="N550" i="3"/>
  <c r="M550" i="3"/>
  <c r="K550" i="3"/>
  <c r="I550" i="3"/>
  <c r="L550" i="3" s="1"/>
  <c r="Q549" i="3"/>
  <c r="P549" i="3"/>
  <c r="O549" i="3"/>
  <c r="N549" i="3"/>
  <c r="M549" i="3"/>
  <c r="K549" i="3"/>
  <c r="I549" i="3"/>
  <c r="L549" i="3" s="1"/>
  <c r="Q548" i="3"/>
  <c r="P548" i="3"/>
  <c r="O548" i="3"/>
  <c r="N548" i="3"/>
  <c r="M548" i="3"/>
  <c r="K548" i="3"/>
  <c r="I548" i="3"/>
  <c r="L548" i="3" s="1"/>
  <c r="Q547" i="3"/>
  <c r="P547" i="3"/>
  <c r="O547" i="3"/>
  <c r="N547" i="3"/>
  <c r="M547" i="3"/>
  <c r="K547" i="3"/>
  <c r="I547" i="3"/>
  <c r="Q546" i="3"/>
  <c r="P546" i="3"/>
  <c r="O546" i="3"/>
  <c r="N546" i="3"/>
  <c r="M546" i="3"/>
  <c r="K546" i="3"/>
  <c r="I546" i="3"/>
  <c r="L546" i="3" s="1"/>
  <c r="Q545" i="3"/>
  <c r="P545" i="3"/>
  <c r="O545" i="3"/>
  <c r="N545" i="3"/>
  <c r="M545" i="3"/>
  <c r="K545" i="3"/>
  <c r="I545" i="3"/>
  <c r="L545" i="3" s="1"/>
  <c r="Q544" i="3"/>
  <c r="P544" i="3"/>
  <c r="O544" i="3"/>
  <c r="N544" i="3"/>
  <c r="M544" i="3"/>
  <c r="K544" i="3"/>
  <c r="I544" i="3"/>
  <c r="J544" i="3" s="1"/>
  <c r="Q543" i="3"/>
  <c r="P543" i="3"/>
  <c r="O543" i="3"/>
  <c r="N543" i="3"/>
  <c r="M543" i="3"/>
  <c r="K543" i="3"/>
  <c r="I543" i="3"/>
  <c r="L543" i="3" s="1"/>
  <c r="Q542" i="3"/>
  <c r="P542" i="3"/>
  <c r="O542" i="3"/>
  <c r="N542" i="3"/>
  <c r="M542" i="3"/>
  <c r="K542" i="3"/>
  <c r="I542" i="3"/>
  <c r="L542" i="3" s="1"/>
  <c r="Q541" i="3"/>
  <c r="P541" i="3"/>
  <c r="O541" i="3"/>
  <c r="N541" i="3"/>
  <c r="M541" i="3"/>
  <c r="K541" i="3"/>
  <c r="I541" i="3"/>
  <c r="L541" i="3" s="1"/>
  <c r="Q540" i="3"/>
  <c r="P540" i="3"/>
  <c r="O540" i="3"/>
  <c r="N540" i="3"/>
  <c r="M540" i="3"/>
  <c r="K540" i="3"/>
  <c r="I540" i="3"/>
  <c r="L540" i="3" s="1"/>
  <c r="Q539" i="3"/>
  <c r="P539" i="3"/>
  <c r="O539" i="3"/>
  <c r="N539" i="3"/>
  <c r="M539" i="3"/>
  <c r="K539" i="3"/>
  <c r="I539" i="3"/>
  <c r="Q538" i="3"/>
  <c r="P538" i="3"/>
  <c r="O538" i="3"/>
  <c r="N538" i="3"/>
  <c r="M538" i="3"/>
  <c r="K538" i="3"/>
  <c r="I538" i="3"/>
  <c r="L538" i="3" s="1"/>
  <c r="Q537" i="3"/>
  <c r="P537" i="3"/>
  <c r="O537" i="3"/>
  <c r="N537" i="3"/>
  <c r="M537" i="3"/>
  <c r="K537" i="3"/>
  <c r="I537" i="3"/>
  <c r="L537" i="3" s="1"/>
  <c r="Q536" i="3"/>
  <c r="P536" i="3"/>
  <c r="O536" i="3"/>
  <c r="N536" i="3"/>
  <c r="M536" i="3"/>
  <c r="K536" i="3"/>
  <c r="I536" i="3"/>
  <c r="J536" i="3" s="1"/>
  <c r="Q535" i="3"/>
  <c r="P535" i="3"/>
  <c r="O535" i="3"/>
  <c r="N535" i="3"/>
  <c r="M535" i="3"/>
  <c r="K535" i="3"/>
  <c r="I535" i="3"/>
  <c r="L535" i="3" s="1"/>
  <c r="Q534" i="3"/>
  <c r="P534" i="3"/>
  <c r="O534" i="3"/>
  <c r="N534" i="3"/>
  <c r="M534" i="3"/>
  <c r="K534" i="3"/>
  <c r="I534" i="3"/>
  <c r="Q533" i="3"/>
  <c r="P533" i="3"/>
  <c r="O533" i="3"/>
  <c r="N533" i="3"/>
  <c r="M533" i="3"/>
  <c r="K533" i="3"/>
  <c r="I533" i="3"/>
  <c r="Q532" i="3"/>
  <c r="P532" i="3"/>
  <c r="O532" i="3"/>
  <c r="N532" i="3"/>
  <c r="M532" i="3"/>
  <c r="K532" i="3"/>
  <c r="I532" i="3"/>
  <c r="Q531" i="3"/>
  <c r="P531" i="3"/>
  <c r="O531" i="3"/>
  <c r="N531" i="3"/>
  <c r="M531" i="3"/>
  <c r="K531" i="3"/>
  <c r="I531" i="3"/>
  <c r="J531" i="3" s="1"/>
  <c r="Q530" i="3"/>
  <c r="P530" i="3"/>
  <c r="O530" i="3"/>
  <c r="N530" i="3"/>
  <c r="M530" i="3"/>
  <c r="K530" i="3"/>
  <c r="I530" i="3"/>
  <c r="L530" i="3" s="1"/>
  <c r="Q529" i="3"/>
  <c r="P529" i="3"/>
  <c r="O529" i="3"/>
  <c r="N529" i="3"/>
  <c r="M529" i="3"/>
  <c r="K529" i="3"/>
  <c r="I529" i="3"/>
  <c r="L529" i="3" s="1"/>
  <c r="Q528" i="3"/>
  <c r="P528" i="3"/>
  <c r="O528" i="3"/>
  <c r="N528" i="3"/>
  <c r="M528" i="3"/>
  <c r="K528" i="3"/>
  <c r="I528" i="3"/>
  <c r="J528" i="3" s="1"/>
  <c r="Q527" i="3"/>
  <c r="P527" i="3"/>
  <c r="O527" i="3"/>
  <c r="N527" i="3"/>
  <c r="M527" i="3"/>
  <c r="K527" i="3"/>
  <c r="I527" i="3"/>
  <c r="L527" i="3" s="1"/>
  <c r="Q526" i="3"/>
  <c r="P526" i="3"/>
  <c r="O526" i="3"/>
  <c r="N526" i="3"/>
  <c r="M526" i="3"/>
  <c r="K526" i="3"/>
  <c r="I526" i="3"/>
  <c r="Q525" i="3"/>
  <c r="P525" i="3"/>
  <c r="O525" i="3"/>
  <c r="N525" i="3"/>
  <c r="M525" i="3"/>
  <c r="K525" i="3"/>
  <c r="I525" i="3"/>
  <c r="L525" i="3" s="1"/>
  <c r="Q524" i="3"/>
  <c r="P524" i="3"/>
  <c r="O524" i="3"/>
  <c r="N524" i="3"/>
  <c r="M524" i="3"/>
  <c r="K524" i="3"/>
  <c r="I524" i="3"/>
  <c r="L524" i="3" s="1"/>
  <c r="Q523" i="3"/>
  <c r="P523" i="3"/>
  <c r="O523" i="3"/>
  <c r="N523" i="3"/>
  <c r="M523" i="3"/>
  <c r="K523" i="3"/>
  <c r="I523" i="3"/>
  <c r="J523" i="3" s="1"/>
  <c r="Q522" i="3"/>
  <c r="P522" i="3"/>
  <c r="O522" i="3"/>
  <c r="N522" i="3"/>
  <c r="M522" i="3"/>
  <c r="K522" i="3"/>
  <c r="I522" i="3"/>
  <c r="L522" i="3" s="1"/>
  <c r="Q521" i="3"/>
  <c r="P521" i="3"/>
  <c r="O521" i="3"/>
  <c r="N521" i="3"/>
  <c r="M521" i="3"/>
  <c r="K521" i="3"/>
  <c r="I521" i="3"/>
  <c r="L521" i="3" s="1"/>
  <c r="Q520" i="3"/>
  <c r="P520" i="3"/>
  <c r="O520" i="3"/>
  <c r="N520" i="3"/>
  <c r="M520" i="3"/>
  <c r="K520" i="3"/>
  <c r="I520" i="3"/>
  <c r="J520" i="3" s="1"/>
  <c r="Q519" i="3"/>
  <c r="P519" i="3"/>
  <c r="O519" i="3"/>
  <c r="N519" i="3"/>
  <c r="M519" i="3"/>
  <c r="K519" i="3"/>
  <c r="I519" i="3"/>
  <c r="L519" i="3" s="1"/>
  <c r="Q518" i="3"/>
  <c r="P518" i="3"/>
  <c r="O518" i="3"/>
  <c r="N518" i="3"/>
  <c r="M518" i="3"/>
  <c r="K518" i="3"/>
  <c r="I518" i="3"/>
  <c r="Q517" i="3"/>
  <c r="P517" i="3"/>
  <c r="O517" i="3"/>
  <c r="N517" i="3"/>
  <c r="M517" i="3"/>
  <c r="K517" i="3"/>
  <c r="I517" i="3"/>
  <c r="L517" i="3" s="1"/>
  <c r="Q516" i="3"/>
  <c r="P516" i="3"/>
  <c r="O516" i="3"/>
  <c r="N516" i="3"/>
  <c r="M516" i="3"/>
  <c r="K516" i="3"/>
  <c r="I516" i="3"/>
  <c r="L516" i="3" s="1"/>
  <c r="Q515" i="3"/>
  <c r="P515" i="3"/>
  <c r="O515" i="3"/>
  <c r="N515" i="3"/>
  <c r="M515" i="3"/>
  <c r="K515" i="3"/>
  <c r="I515" i="3"/>
  <c r="J515" i="3" s="1"/>
  <c r="Q514" i="3"/>
  <c r="P514" i="3"/>
  <c r="O514" i="3"/>
  <c r="N514" i="3"/>
  <c r="M514" i="3"/>
  <c r="K514" i="3"/>
  <c r="I514" i="3"/>
  <c r="L514" i="3" s="1"/>
  <c r="Q513" i="3"/>
  <c r="P513" i="3"/>
  <c r="O513" i="3"/>
  <c r="N513" i="3"/>
  <c r="M513" i="3"/>
  <c r="K513" i="3"/>
  <c r="I513" i="3"/>
  <c r="L513" i="3" s="1"/>
  <c r="Q512" i="3"/>
  <c r="P512" i="3"/>
  <c r="O512" i="3"/>
  <c r="N512" i="3"/>
  <c r="M512" i="3"/>
  <c r="K512" i="3"/>
  <c r="I512" i="3"/>
  <c r="J512" i="3" s="1"/>
  <c r="Q511" i="3"/>
  <c r="P511" i="3"/>
  <c r="O511" i="3"/>
  <c r="N511" i="3"/>
  <c r="M511" i="3"/>
  <c r="K511" i="3"/>
  <c r="I511" i="3"/>
  <c r="J511" i="3" s="1"/>
  <c r="Q510" i="3"/>
  <c r="P510" i="3"/>
  <c r="O510" i="3"/>
  <c r="N510" i="3"/>
  <c r="M510" i="3"/>
  <c r="K510" i="3"/>
  <c r="I510" i="3"/>
  <c r="Q509" i="3"/>
  <c r="P509" i="3"/>
  <c r="O509" i="3"/>
  <c r="N509" i="3"/>
  <c r="M509" i="3"/>
  <c r="K509" i="3"/>
  <c r="I509" i="3"/>
  <c r="J509" i="3" s="1"/>
  <c r="Q508" i="3"/>
  <c r="P508" i="3"/>
  <c r="O508" i="3"/>
  <c r="N508" i="3"/>
  <c r="M508" i="3"/>
  <c r="K508" i="3"/>
  <c r="I508" i="3"/>
  <c r="L508" i="3" s="1"/>
  <c r="Q507" i="3"/>
  <c r="P507" i="3"/>
  <c r="O507" i="3"/>
  <c r="N507" i="3"/>
  <c r="M507" i="3"/>
  <c r="K507" i="3"/>
  <c r="I507" i="3"/>
  <c r="J507" i="3" s="1"/>
  <c r="Q506" i="3"/>
  <c r="P506" i="3"/>
  <c r="O506" i="3"/>
  <c r="N506" i="3"/>
  <c r="M506" i="3"/>
  <c r="K506" i="3"/>
  <c r="I506" i="3"/>
  <c r="L506" i="3" s="1"/>
  <c r="Q505" i="3"/>
  <c r="P505" i="3"/>
  <c r="O505" i="3"/>
  <c r="N505" i="3"/>
  <c r="M505" i="3"/>
  <c r="K505" i="3"/>
  <c r="I505" i="3"/>
  <c r="L505" i="3" s="1"/>
  <c r="Q504" i="3"/>
  <c r="P504" i="3"/>
  <c r="O504" i="3"/>
  <c r="N504" i="3"/>
  <c r="M504" i="3"/>
  <c r="K504" i="3"/>
  <c r="I504" i="3"/>
  <c r="J504" i="3" s="1"/>
  <c r="Q503" i="3"/>
  <c r="P503" i="3"/>
  <c r="O503" i="3"/>
  <c r="N503" i="3"/>
  <c r="M503" i="3"/>
  <c r="K503" i="3"/>
  <c r="I503" i="3"/>
  <c r="L503" i="3" s="1"/>
  <c r="Q502" i="3"/>
  <c r="P502" i="3"/>
  <c r="O502" i="3"/>
  <c r="N502" i="3"/>
  <c r="M502" i="3"/>
  <c r="K502" i="3"/>
  <c r="I502" i="3"/>
  <c r="Q501" i="3"/>
  <c r="P501" i="3"/>
  <c r="O501" i="3"/>
  <c r="N501" i="3"/>
  <c r="M501" i="3"/>
  <c r="K501" i="3"/>
  <c r="I501" i="3"/>
  <c r="L501" i="3" s="1"/>
  <c r="Q500" i="3"/>
  <c r="P500" i="3"/>
  <c r="O500" i="3"/>
  <c r="N500" i="3"/>
  <c r="M500" i="3"/>
  <c r="K500" i="3"/>
  <c r="I500" i="3"/>
  <c r="L500" i="3" s="1"/>
  <c r="Q499" i="3"/>
  <c r="P499" i="3"/>
  <c r="O499" i="3"/>
  <c r="N499" i="3"/>
  <c r="M499" i="3"/>
  <c r="K499" i="3"/>
  <c r="I499" i="3"/>
  <c r="J499" i="3" s="1"/>
  <c r="Q498" i="3"/>
  <c r="P498" i="3"/>
  <c r="O498" i="3"/>
  <c r="N498" i="3"/>
  <c r="M498" i="3"/>
  <c r="K498" i="3"/>
  <c r="I498" i="3"/>
  <c r="L498" i="3" s="1"/>
  <c r="Q497" i="3"/>
  <c r="P497" i="3"/>
  <c r="O497" i="3"/>
  <c r="N497" i="3"/>
  <c r="M497" i="3"/>
  <c r="K497" i="3"/>
  <c r="I497" i="3"/>
  <c r="L497" i="3" s="1"/>
  <c r="Q496" i="3"/>
  <c r="P496" i="3"/>
  <c r="O496" i="3"/>
  <c r="N496" i="3"/>
  <c r="M496" i="3"/>
  <c r="K496" i="3"/>
  <c r="I496" i="3"/>
  <c r="J496" i="3" s="1"/>
  <c r="Q495" i="3"/>
  <c r="P495" i="3"/>
  <c r="O495" i="3"/>
  <c r="N495" i="3"/>
  <c r="M495" i="3"/>
  <c r="K495" i="3"/>
  <c r="I495" i="3"/>
  <c r="Q494" i="3"/>
  <c r="P494" i="3"/>
  <c r="O494" i="3"/>
  <c r="N494" i="3"/>
  <c r="M494" i="3"/>
  <c r="K494" i="3"/>
  <c r="I494" i="3"/>
  <c r="Q493" i="3"/>
  <c r="P493" i="3"/>
  <c r="O493" i="3"/>
  <c r="N493" i="3"/>
  <c r="M493" i="3"/>
  <c r="K493" i="3"/>
  <c r="I493" i="3"/>
  <c r="L493" i="3" s="1"/>
  <c r="Q492" i="3"/>
  <c r="P492" i="3"/>
  <c r="O492" i="3"/>
  <c r="N492" i="3"/>
  <c r="M492" i="3"/>
  <c r="K492" i="3"/>
  <c r="I492" i="3"/>
  <c r="L492" i="3" s="1"/>
  <c r="Q491" i="3"/>
  <c r="P491" i="3"/>
  <c r="O491" i="3"/>
  <c r="N491" i="3"/>
  <c r="M491" i="3"/>
  <c r="K491" i="3"/>
  <c r="I491" i="3"/>
  <c r="J491" i="3" s="1"/>
  <c r="Q490" i="3"/>
  <c r="P490" i="3"/>
  <c r="O490" i="3"/>
  <c r="N490" i="3"/>
  <c r="M490" i="3"/>
  <c r="K490" i="3"/>
  <c r="I490" i="3"/>
  <c r="L490" i="3" s="1"/>
  <c r="Q489" i="3"/>
  <c r="P489" i="3"/>
  <c r="O489" i="3"/>
  <c r="N489" i="3"/>
  <c r="M489" i="3"/>
  <c r="K489" i="3"/>
  <c r="I489" i="3"/>
  <c r="L489" i="3" s="1"/>
  <c r="Q488" i="3"/>
  <c r="P488" i="3"/>
  <c r="O488" i="3"/>
  <c r="N488" i="3"/>
  <c r="M488" i="3"/>
  <c r="K488" i="3"/>
  <c r="I488" i="3"/>
  <c r="J488" i="3" s="1"/>
  <c r="Q487" i="3"/>
  <c r="P487" i="3"/>
  <c r="O487" i="3"/>
  <c r="N487" i="3"/>
  <c r="M487" i="3"/>
  <c r="K487" i="3"/>
  <c r="I487" i="3"/>
  <c r="J487" i="3" s="1"/>
  <c r="Q486" i="3"/>
  <c r="P486" i="3"/>
  <c r="O486" i="3"/>
  <c r="N486" i="3"/>
  <c r="M486" i="3"/>
  <c r="K486" i="3"/>
  <c r="I486" i="3"/>
  <c r="Q485" i="3"/>
  <c r="P485" i="3"/>
  <c r="O485" i="3"/>
  <c r="N485" i="3"/>
  <c r="M485" i="3"/>
  <c r="K485" i="3"/>
  <c r="I485" i="3"/>
  <c r="J485" i="3" s="1"/>
  <c r="Q484" i="3"/>
  <c r="P484" i="3"/>
  <c r="O484" i="3"/>
  <c r="N484" i="3"/>
  <c r="M484" i="3"/>
  <c r="K484" i="3"/>
  <c r="I484" i="3"/>
  <c r="L484" i="3" s="1"/>
  <c r="Q483" i="3"/>
  <c r="P483" i="3"/>
  <c r="O483" i="3"/>
  <c r="N483" i="3"/>
  <c r="M483" i="3"/>
  <c r="K483" i="3"/>
  <c r="I483" i="3"/>
  <c r="J483" i="3" s="1"/>
  <c r="Q482" i="3"/>
  <c r="P482" i="3"/>
  <c r="O482" i="3"/>
  <c r="N482" i="3"/>
  <c r="M482" i="3"/>
  <c r="K482" i="3"/>
  <c r="I482" i="3"/>
  <c r="Q481" i="3"/>
  <c r="P481" i="3"/>
  <c r="O481" i="3"/>
  <c r="N481" i="3"/>
  <c r="M481" i="3"/>
  <c r="K481" i="3"/>
  <c r="I481" i="3"/>
  <c r="Q480" i="3"/>
  <c r="P480" i="3"/>
  <c r="O480" i="3"/>
  <c r="N480" i="3"/>
  <c r="M480" i="3"/>
  <c r="K480" i="3"/>
  <c r="I480" i="3"/>
  <c r="J480" i="3" s="1"/>
  <c r="Q479" i="3"/>
  <c r="P479" i="3"/>
  <c r="O479" i="3"/>
  <c r="N479" i="3"/>
  <c r="M479" i="3"/>
  <c r="K479" i="3"/>
  <c r="I479" i="3"/>
  <c r="Q478" i="3"/>
  <c r="P478" i="3"/>
  <c r="O478" i="3"/>
  <c r="N478" i="3"/>
  <c r="M478" i="3"/>
  <c r="K478" i="3"/>
  <c r="I478" i="3"/>
  <c r="Q477" i="3"/>
  <c r="P477" i="3"/>
  <c r="O477" i="3"/>
  <c r="N477" i="3"/>
  <c r="M477" i="3"/>
  <c r="K477" i="3"/>
  <c r="I477" i="3"/>
  <c r="Q476" i="3"/>
  <c r="P476" i="3"/>
  <c r="O476" i="3"/>
  <c r="N476" i="3"/>
  <c r="M476" i="3"/>
  <c r="K476" i="3"/>
  <c r="I476" i="3"/>
  <c r="Q475" i="3"/>
  <c r="P475" i="3"/>
  <c r="O475" i="3"/>
  <c r="N475" i="3"/>
  <c r="M475" i="3"/>
  <c r="K475" i="3"/>
  <c r="I475" i="3"/>
  <c r="Q474" i="3"/>
  <c r="P474" i="3"/>
  <c r="O474" i="3"/>
  <c r="N474" i="3"/>
  <c r="M474" i="3"/>
  <c r="K474" i="3"/>
  <c r="I474" i="3"/>
  <c r="L474" i="3" s="1"/>
  <c r="Q473" i="3"/>
  <c r="P473" i="3"/>
  <c r="O473" i="3"/>
  <c r="N473" i="3"/>
  <c r="M473" i="3"/>
  <c r="K473" i="3"/>
  <c r="I473" i="3"/>
  <c r="L473" i="3" s="1"/>
  <c r="Q472" i="3"/>
  <c r="P472" i="3"/>
  <c r="O472" i="3"/>
  <c r="N472" i="3"/>
  <c r="M472" i="3"/>
  <c r="K472" i="3"/>
  <c r="I472" i="3"/>
  <c r="J472" i="3" s="1"/>
  <c r="Q471" i="3"/>
  <c r="P471" i="3"/>
  <c r="O471" i="3"/>
  <c r="N471" i="3"/>
  <c r="M471" i="3"/>
  <c r="K471" i="3"/>
  <c r="I471" i="3"/>
  <c r="Q470" i="3"/>
  <c r="P470" i="3"/>
  <c r="O470" i="3"/>
  <c r="N470" i="3"/>
  <c r="M470" i="3"/>
  <c r="K470" i="3"/>
  <c r="I470" i="3"/>
  <c r="Q469" i="3"/>
  <c r="P469" i="3"/>
  <c r="O469" i="3"/>
  <c r="N469" i="3"/>
  <c r="M469" i="3"/>
  <c r="K469" i="3"/>
  <c r="I469" i="3"/>
  <c r="Q468" i="3"/>
  <c r="P468" i="3"/>
  <c r="O468" i="3"/>
  <c r="N468" i="3"/>
  <c r="M468" i="3"/>
  <c r="K468" i="3"/>
  <c r="I468" i="3"/>
  <c r="Q467" i="3"/>
  <c r="P467" i="3"/>
  <c r="O467" i="3"/>
  <c r="N467" i="3"/>
  <c r="M467" i="3"/>
  <c r="K467" i="3"/>
  <c r="I467" i="3"/>
  <c r="J467" i="3" s="1"/>
  <c r="Q466" i="3"/>
  <c r="P466" i="3"/>
  <c r="O466" i="3"/>
  <c r="N466" i="3"/>
  <c r="M466" i="3"/>
  <c r="K466" i="3"/>
  <c r="I466" i="3"/>
  <c r="L466" i="3" s="1"/>
  <c r="Q465" i="3"/>
  <c r="P465" i="3"/>
  <c r="O465" i="3"/>
  <c r="N465" i="3"/>
  <c r="M465" i="3"/>
  <c r="K465" i="3"/>
  <c r="I465" i="3"/>
  <c r="L465" i="3" s="1"/>
  <c r="Q464" i="3"/>
  <c r="P464" i="3"/>
  <c r="O464" i="3"/>
  <c r="N464" i="3"/>
  <c r="M464" i="3"/>
  <c r="K464" i="3"/>
  <c r="I464" i="3"/>
  <c r="J464" i="3" s="1"/>
  <c r="Q463" i="3"/>
  <c r="P463" i="3"/>
  <c r="O463" i="3"/>
  <c r="N463" i="3"/>
  <c r="M463" i="3"/>
  <c r="K463" i="3"/>
  <c r="I463" i="3"/>
  <c r="L463" i="3" s="1"/>
  <c r="Q462" i="3"/>
  <c r="P462" i="3"/>
  <c r="O462" i="3"/>
  <c r="N462" i="3"/>
  <c r="M462" i="3"/>
  <c r="K462" i="3"/>
  <c r="I462" i="3"/>
  <c r="Q461" i="3"/>
  <c r="P461" i="3"/>
  <c r="O461" i="3"/>
  <c r="N461" i="3"/>
  <c r="M461" i="3"/>
  <c r="K461" i="3"/>
  <c r="I461" i="3"/>
  <c r="L461" i="3" s="1"/>
  <c r="Q460" i="3"/>
  <c r="P460" i="3"/>
  <c r="O460" i="3"/>
  <c r="N460" i="3"/>
  <c r="M460" i="3"/>
  <c r="K460" i="3"/>
  <c r="I460" i="3"/>
  <c r="L460" i="3" s="1"/>
  <c r="Q459" i="3"/>
  <c r="P459" i="3"/>
  <c r="O459" i="3"/>
  <c r="N459" i="3"/>
  <c r="M459" i="3"/>
  <c r="K459" i="3"/>
  <c r="I459" i="3"/>
  <c r="J459" i="3" s="1"/>
  <c r="Q458" i="3"/>
  <c r="P458" i="3"/>
  <c r="O458" i="3"/>
  <c r="N458" i="3"/>
  <c r="M458" i="3"/>
  <c r="K458" i="3"/>
  <c r="I458" i="3"/>
  <c r="L458" i="3" s="1"/>
  <c r="Q457" i="3"/>
  <c r="P457" i="3"/>
  <c r="O457" i="3"/>
  <c r="N457" i="3"/>
  <c r="M457" i="3"/>
  <c r="K457" i="3"/>
  <c r="I457" i="3"/>
  <c r="L457" i="3" s="1"/>
  <c r="Q456" i="3"/>
  <c r="P456" i="3"/>
  <c r="O456" i="3"/>
  <c r="N456" i="3"/>
  <c r="M456" i="3"/>
  <c r="K456" i="3"/>
  <c r="I456" i="3"/>
  <c r="J456" i="3" s="1"/>
  <c r="Q455" i="3"/>
  <c r="P455" i="3"/>
  <c r="O455" i="3"/>
  <c r="N455" i="3"/>
  <c r="M455" i="3"/>
  <c r="K455" i="3"/>
  <c r="I455" i="3"/>
  <c r="L455" i="3" s="1"/>
  <c r="Q454" i="3"/>
  <c r="P454" i="3"/>
  <c r="O454" i="3"/>
  <c r="N454" i="3"/>
  <c r="M454" i="3"/>
  <c r="K454" i="3"/>
  <c r="I454" i="3"/>
  <c r="Q453" i="3"/>
  <c r="P453" i="3"/>
  <c r="O453" i="3"/>
  <c r="N453" i="3"/>
  <c r="M453" i="3"/>
  <c r="K453" i="3"/>
  <c r="I453" i="3"/>
  <c r="L453" i="3" s="1"/>
  <c r="Q452" i="3"/>
  <c r="P452" i="3"/>
  <c r="O452" i="3"/>
  <c r="N452" i="3"/>
  <c r="M452" i="3"/>
  <c r="K452" i="3"/>
  <c r="I452" i="3"/>
  <c r="L452" i="3" s="1"/>
  <c r="Q451" i="3"/>
  <c r="P451" i="3"/>
  <c r="O451" i="3"/>
  <c r="N451" i="3"/>
  <c r="M451" i="3"/>
  <c r="K451" i="3"/>
  <c r="I451" i="3"/>
  <c r="J451" i="3" s="1"/>
  <c r="Q450" i="3"/>
  <c r="P450" i="3"/>
  <c r="O450" i="3"/>
  <c r="N450" i="3"/>
  <c r="M450" i="3"/>
  <c r="K450" i="3"/>
  <c r="I450" i="3"/>
  <c r="L450" i="3" s="1"/>
  <c r="Q449" i="3"/>
  <c r="P449" i="3"/>
  <c r="O449" i="3"/>
  <c r="N449" i="3"/>
  <c r="M449" i="3"/>
  <c r="K449" i="3"/>
  <c r="I449" i="3"/>
  <c r="L449" i="3" s="1"/>
  <c r="Q448" i="3"/>
  <c r="P448" i="3"/>
  <c r="O448" i="3"/>
  <c r="N448" i="3"/>
  <c r="M448" i="3"/>
  <c r="K448" i="3"/>
  <c r="I448" i="3"/>
  <c r="J448" i="3" s="1"/>
  <c r="Q447" i="3"/>
  <c r="P447" i="3"/>
  <c r="O447" i="3"/>
  <c r="N447" i="3"/>
  <c r="M447" i="3"/>
  <c r="K447" i="3"/>
  <c r="I447" i="3"/>
  <c r="L447" i="3" s="1"/>
  <c r="Q446" i="3"/>
  <c r="P446" i="3"/>
  <c r="O446" i="3"/>
  <c r="N446" i="3"/>
  <c r="M446" i="3"/>
  <c r="K446" i="3"/>
  <c r="I446" i="3"/>
  <c r="Q445" i="3"/>
  <c r="P445" i="3"/>
  <c r="O445" i="3"/>
  <c r="N445" i="3"/>
  <c r="M445" i="3"/>
  <c r="K445" i="3"/>
  <c r="I445" i="3"/>
  <c r="Q444" i="3"/>
  <c r="P444" i="3"/>
  <c r="O444" i="3"/>
  <c r="N444" i="3"/>
  <c r="M444" i="3"/>
  <c r="K444" i="3"/>
  <c r="I444" i="3"/>
  <c r="Q443" i="3"/>
  <c r="P443" i="3"/>
  <c r="O443" i="3"/>
  <c r="N443" i="3"/>
  <c r="M443" i="3"/>
  <c r="K443" i="3"/>
  <c r="I443" i="3"/>
  <c r="J443" i="3" s="1"/>
  <c r="Q442" i="3"/>
  <c r="P442" i="3"/>
  <c r="O442" i="3"/>
  <c r="N442" i="3"/>
  <c r="M442" i="3"/>
  <c r="K442" i="3"/>
  <c r="I442" i="3"/>
  <c r="Q441" i="3"/>
  <c r="P441" i="3"/>
  <c r="O441" i="3"/>
  <c r="N441" i="3"/>
  <c r="M441" i="3"/>
  <c r="K441" i="3"/>
  <c r="I441" i="3"/>
  <c r="Q440" i="3"/>
  <c r="P440" i="3"/>
  <c r="O440" i="3"/>
  <c r="N440" i="3"/>
  <c r="M440" i="3"/>
  <c r="K440" i="3"/>
  <c r="I440" i="3"/>
  <c r="J440" i="3" s="1"/>
  <c r="Q439" i="3"/>
  <c r="P439" i="3"/>
  <c r="O439" i="3"/>
  <c r="N439" i="3"/>
  <c r="M439" i="3"/>
  <c r="K439" i="3"/>
  <c r="I439" i="3"/>
  <c r="L439" i="3" s="1"/>
  <c r="Q438" i="3"/>
  <c r="P438" i="3"/>
  <c r="O438" i="3"/>
  <c r="N438" i="3"/>
  <c r="M438" i="3"/>
  <c r="K438" i="3"/>
  <c r="I438" i="3"/>
  <c r="Q437" i="3"/>
  <c r="P437" i="3"/>
  <c r="O437" i="3"/>
  <c r="N437" i="3"/>
  <c r="M437" i="3"/>
  <c r="K437" i="3"/>
  <c r="I437" i="3"/>
  <c r="L437" i="3" s="1"/>
  <c r="Q436" i="3"/>
  <c r="P436" i="3"/>
  <c r="O436" i="3"/>
  <c r="N436" i="3"/>
  <c r="M436" i="3"/>
  <c r="K436" i="3"/>
  <c r="I436" i="3"/>
  <c r="L436" i="3" s="1"/>
  <c r="Q435" i="3"/>
  <c r="P435" i="3"/>
  <c r="O435" i="3"/>
  <c r="N435" i="3"/>
  <c r="M435" i="3"/>
  <c r="K435" i="3"/>
  <c r="I435" i="3"/>
  <c r="J435" i="3" s="1"/>
  <c r="Q434" i="3"/>
  <c r="P434" i="3"/>
  <c r="O434" i="3"/>
  <c r="N434" i="3"/>
  <c r="M434" i="3"/>
  <c r="K434" i="3"/>
  <c r="I434" i="3"/>
  <c r="L434" i="3" s="1"/>
  <c r="Q433" i="3"/>
  <c r="P433" i="3"/>
  <c r="O433" i="3"/>
  <c r="N433" i="3"/>
  <c r="M433" i="3"/>
  <c r="K433" i="3"/>
  <c r="I433" i="3"/>
  <c r="Q432" i="3"/>
  <c r="P432" i="3"/>
  <c r="O432" i="3"/>
  <c r="N432" i="3"/>
  <c r="M432" i="3"/>
  <c r="K432" i="3"/>
  <c r="I432" i="3"/>
  <c r="J432" i="3" s="1"/>
  <c r="Q431" i="3"/>
  <c r="P431" i="3"/>
  <c r="O431" i="3"/>
  <c r="N431" i="3"/>
  <c r="M431" i="3"/>
  <c r="K431" i="3"/>
  <c r="I431" i="3"/>
  <c r="J431" i="3" s="1"/>
  <c r="Q430" i="3"/>
  <c r="P430" i="3"/>
  <c r="O430" i="3"/>
  <c r="N430" i="3"/>
  <c r="M430" i="3"/>
  <c r="K430" i="3"/>
  <c r="I430" i="3"/>
  <c r="Q429" i="3"/>
  <c r="P429" i="3"/>
  <c r="O429" i="3"/>
  <c r="N429" i="3"/>
  <c r="M429" i="3"/>
  <c r="K429" i="3"/>
  <c r="I429" i="3"/>
  <c r="J429" i="3" s="1"/>
  <c r="Q428" i="3"/>
  <c r="P428" i="3"/>
  <c r="O428" i="3"/>
  <c r="N428" i="3"/>
  <c r="M428" i="3"/>
  <c r="K428" i="3"/>
  <c r="I428" i="3"/>
  <c r="L428" i="3" s="1"/>
  <c r="Q427" i="3"/>
  <c r="P427" i="3"/>
  <c r="O427" i="3"/>
  <c r="N427" i="3"/>
  <c r="M427" i="3"/>
  <c r="K427" i="3"/>
  <c r="I427" i="3"/>
  <c r="J427" i="3" s="1"/>
  <c r="Q426" i="3"/>
  <c r="P426" i="3"/>
  <c r="O426" i="3"/>
  <c r="N426" i="3"/>
  <c r="M426" i="3"/>
  <c r="K426" i="3"/>
  <c r="I426" i="3"/>
  <c r="L426" i="3" s="1"/>
  <c r="Q425" i="3"/>
  <c r="P425" i="3"/>
  <c r="O425" i="3"/>
  <c r="N425" i="3"/>
  <c r="M425" i="3"/>
  <c r="K425" i="3"/>
  <c r="I425" i="3"/>
  <c r="L425" i="3" s="1"/>
  <c r="Q424" i="3"/>
  <c r="P424" i="3"/>
  <c r="O424" i="3"/>
  <c r="N424" i="3"/>
  <c r="M424" i="3"/>
  <c r="K424" i="3"/>
  <c r="I424" i="3"/>
  <c r="J424" i="3" s="1"/>
  <c r="Q423" i="3"/>
  <c r="P423" i="3"/>
  <c r="O423" i="3"/>
  <c r="N423" i="3"/>
  <c r="M423" i="3"/>
  <c r="K423" i="3"/>
  <c r="I423" i="3"/>
  <c r="L423" i="3" s="1"/>
  <c r="Q422" i="3"/>
  <c r="P422" i="3"/>
  <c r="O422" i="3"/>
  <c r="N422" i="3"/>
  <c r="M422" i="3"/>
  <c r="K422" i="3"/>
  <c r="I422" i="3"/>
  <c r="Q421" i="3"/>
  <c r="P421" i="3"/>
  <c r="O421" i="3"/>
  <c r="N421" i="3"/>
  <c r="M421" i="3"/>
  <c r="K421" i="3"/>
  <c r="I421" i="3"/>
  <c r="L421" i="3" s="1"/>
  <c r="Q420" i="3"/>
  <c r="P420" i="3"/>
  <c r="O420" i="3"/>
  <c r="N420" i="3"/>
  <c r="M420" i="3"/>
  <c r="K420" i="3"/>
  <c r="I420" i="3"/>
  <c r="L420" i="3" s="1"/>
  <c r="Q419" i="3"/>
  <c r="P419" i="3"/>
  <c r="O419" i="3"/>
  <c r="N419" i="3"/>
  <c r="M419" i="3"/>
  <c r="K419" i="3"/>
  <c r="I419" i="3"/>
  <c r="J419" i="3" s="1"/>
  <c r="Q418" i="3"/>
  <c r="P418" i="3"/>
  <c r="O418" i="3"/>
  <c r="N418" i="3"/>
  <c r="M418" i="3"/>
  <c r="K418" i="3"/>
  <c r="I418" i="3"/>
  <c r="L418" i="3" s="1"/>
  <c r="Q417" i="3"/>
  <c r="P417" i="3"/>
  <c r="O417" i="3"/>
  <c r="N417" i="3"/>
  <c r="M417" i="3"/>
  <c r="K417" i="3"/>
  <c r="I417" i="3"/>
  <c r="L417" i="3" s="1"/>
  <c r="Q416" i="3"/>
  <c r="P416" i="3"/>
  <c r="O416" i="3"/>
  <c r="N416" i="3"/>
  <c r="M416" i="3"/>
  <c r="K416" i="3"/>
  <c r="I416" i="3"/>
  <c r="J416" i="3" s="1"/>
  <c r="Q415" i="3"/>
  <c r="P415" i="3"/>
  <c r="O415" i="3"/>
  <c r="N415" i="3"/>
  <c r="M415" i="3"/>
  <c r="K415" i="3"/>
  <c r="I415" i="3"/>
  <c r="Q414" i="3"/>
  <c r="P414" i="3"/>
  <c r="O414" i="3"/>
  <c r="N414" i="3"/>
  <c r="M414" i="3"/>
  <c r="K414" i="3"/>
  <c r="I414" i="3"/>
  <c r="Q413" i="3"/>
  <c r="P413" i="3"/>
  <c r="O413" i="3"/>
  <c r="N413" i="3"/>
  <c r="M413" i="3"/>
  <c r="K413" i="3"/>
  <c r="I413" i="3"/>
  <c r="J413" i="3" s="1"/>
  <c r="Q412" i="3"/>
  <c r="P412" i="3"/>
  <c r="O412" i="3"/>
  <c r="N412" i="3"/>
  <c r="M412" i="3"/>
  <c r="K412" i="3"/>
  <c r="I412" i="3"/>
  <c r="L412" i="3" s="1"/>
  <c r="Q411" i="3"/>
  <c r="P411" i="3"/>
  <c r="O411" i="3"/>
  <c r="N411" i="3"/>
  <c r="M411" i="3"/>
  <c r="K411" i="3"/>
  <c r="I411" i="3"/>
  <c r="J411" i="3" s="1"/>
  <c r="Q410" i="3"/>
  <c r="P410" i="3"/>
  <c r="O410" i="3"/>
  <c r="N410" i="3"/>
  <c r="M410" i="3"/>
  <c r="K410" i="3"/>
  <c r="I410" i="3"/>
  <c r="L410" i="3" s="1"/>
  <c r="Q409" i="3"/>
  <c r="P409" i="3"/>
  <c r="O409" i="3"/>
  <c r="N409" i="3"/>
  <c r="M409" i="3"/>
  <c r="K409" i="3"/>
  <c r="I409" i="3"/>
  <c r="L409" i="3" s="1"/>
  <c r="Q408" i="3"/>
  <c r="P408" i="3"/>
  <c r="O408" i="3"/>
  <c r="N408" i="3"/>
  <c r="M408" i="3"/>
  <c r="K408" i="3"/>
  <c r="I408" i="3"/>
  <c r="J408" i="3" s="1"/>
  <c r="Q407" i="3"/>
  <c r="P407" i="3"/>
  <c r="O407" i="3"/>
  <c r="N407" i="3"/>
  <c r="M407" i="3"/>
  <c r="K407" i="3"/>
  <c r="I407" i="3"/>
  <c r="L407" i="3" s="1"/>
  <c r="Q406" i="3"/>
  <c r="P406" i="3"/>
  <c r="O406" i="3"/>
  <c r="N406" i="3"/>
  <c r="M406" i="3"/>
  <c r="K406" i="3"/>
  <c r="I406" i="3"/>
  <c r="Q405" i="3"/>
  <c r="P405" i="3"/>
  <c r="O405" i="3"/>
  <c r="N405" i="3"/>
  <c r="M405" i="3"/>
  <c r="K405" i="3"/>
  <c r="I405" i="3"/>
  <c r="L405" i="3" s="1"/>
  <c r="Q404" i="3"/>
  <c r="P404" i="3"/>
  <c r="O404" i="3"/>
  <c r="N404" i="3"/>
  <c r="M404" i="3"/>
  <c r="K404" i="3"/>
  <c r="I404" i="3"/>
  <c r="L404" i="3" s="1"/>
  <c r="Q403" i="3"/>
  <c r="P403" i="3"/>
  <c r="O403" i="3"/>
  <c r="N403" i="3"/>
  <c r="M403" i="3"/>
  <c r="K403" i="3"/>
  <c r="I403" i="3"/>
  <c r="J403" i="3" s="1"/>
  <c r="Q402" i="3"/>
  <c r="P402" i="3"/>
  <c r="O402" i="3"/>
  <c r="N402" i="3"/>
  <c r="M402" i="3"/>
  <c r="K402" i="3"/>
  <c r="I402" i="3"/>
  <c r="L402" i="3" s="1"/>
  <c r="Q401" i="3"/>
  <c r="P401" i="3"/>
  <c r="O401" i="3"/>
  <c r="N401" i="3"/>
  <c r="M401" i="3"/>
  <c r="K401" i="3"/>
  <c r="I401" i="3"/>
  <c r="L401" i="3" s="1"/>
  <c r="Q400" i="3"/>
  <c r="P400" i="3"/>
  <c r="O400" i="3"/>
  <c r="N400" i="3"/>
  <c r="M400" i="3"/>
  <c r="K400" i="3"/>
  <c r="I400" i="3"/>
  <c r="J400" i="3" s="1"/>
  <c r="Q399" i="3"/>
  <c r="P399" i="3"/>
  <c r="O399" i="3"/>
  <c r="N399" i="3"/>
  <c r="M399" i="3"/>
  <c r="K399" i="3"/>
  <c r="I399" i="3"/>
  <c r="J399" i="3" s="1"/>
  <c r="Q398" i="3"/>
  <c r="P398" i="3"/>
  <c r="O398" i="3"/>
  <c r="N398" i="3"/>
  <c r="M398" i="3"/>
  <c r="K398" i="3"/>
  <c r="I398" i="3"/>
  <c r="Q397" i="3"/>
  <c r="P397" i="3"/>
  <c r="O397" i="3"/>
  <c r="N397" i="3"/>
  <c r="M397" i="3"/>
  <c r="K397" i="3"/>
  <c r="I397" i="3"/>
  <c r="J397" i="3" s="1"/>
  <c r="Q396" i="3"/>
  <c r="P396" i="3"/>
  <c r="O396" i="3"/>
  <c r="N396" i="3"/>
  <c r="M396" i="3"/>
  <c r="K396" i="3"/>
  <c r="I396" i="3"/>
  <c r="L396" i="3" s="1"/>
  <c r="Q395" i="3"/>
  <c r="P395" i="3"/>
  <c r="O395" i="3"/>
  <c r="N395" i="3"/>
  <c r="M395" i="3"/>
  <c r="K395" i="3"/>
  <c r="I395" i="3"/>
  <c r="J395" i="3" s="1"/>
  <c r="Q394" i="3"/>
  <c r="P394" i="3"/>
  <c r="O394" i="3"/>
  <c r="N394" i="3"/>
  <c r="M394" i="3"/>
  <c r="K394" i="3"/>
  <c r="I394" i="3"/>
  <c r="L394" i="3" s="1"/>
  <c r="Q393" i="3"/>
  <c r="P393" i="3"/>
  <c r="O393" i="3"/>
  <c r="N393" i="3"/>
  <c r="M393" i="3"/>
  <c r="K393" i="3"/>
  <c r="I393" i="3"/>
  <c r="L393" i="3" s="1"/>
  <c r="Q392" i="3"/>
  <c r="P392" i="3"/>
  <c r="O392" i="3"/>
  <c r="N392" i="3"/>
  <c r="M392" i="3"/>
  <c r="K392" i="3"/>
  <c r="I392" i="3"/>
  <c r="J392" i="3" s="1"/>
  <c r="Q391" i="3"/>
  <c r="P391" i="3"/>
  <c r="O391" i="3"/>
  <c r="N391" i="3"/>
  <c r="M391" i="3"/>
  <c r="K391" i="3"/>
  <c r="I391" i="3"/>
  <c r="J391" i="3" s="1"/>
  <c r="Q390" i="3"/>
  <c r="P390" i="3"/>
  <c r="O390" i="3"/>
  <c r="N390" i="3"/>
  <c r="M390" i="3"/>
  <c r="K390" i="3"/>
  <c r="I390" i="3"/>
  <c r="Q389" i="3"/>
  <c r="P389" i="3"/>
  <c r="O389" i="3"/>
  <c r="N389" i="3"/>
  <c r="M389" i="3"/>
  <c r="K389" i="3"/>
  <c r="I389" i="3"/>
  <c r="J389" i="3" s="1"/>
  <c r="Q388" i="3"/>
  <c r="P388" i="3"/>
  <c r="O388" i="3"/>
  <c r="N388" i="3"/>
  <c r="M388" i="3"/>
  <c r="K388" i="3"/>
  <c r="I388" i="3"/>
  <c r="L388" i="3" s="1"/>
  <c r="Q387" i="3"/>
  <c r="P387" i="3"/>
  <c r="O387" i="3"/>
  <c r="N387" i="3"/>
  <c r="M387" i="3"/>
  <c r="K387" i="3"/>
  <c r="I387" i="3"/>
  <c r="J387" i="3" s="1"/>
  <c r="Q386" i="3"/>
  <c r="P386" i="3"/>
  <c r="O386" i="3"/>
  <c r="N386" i="3"/>
  <c r="M386" i="3"/>
  <c r="K386" i="3"/>
  <c r="I386" i="3"/>
  <c r="L386" i="3" s="1"/>
  <c r="Q385" i="3"/>
  <c r="P385" i="3"/>
  <c r="O385" i="3"/>
  <c r="N385" i="3"/>
  <c r="M385" i="3"/>
  <c r="K385" i="3"/>
  <c r="I385" i="3"/>
  <c r="L385" i="3" s="1"/>
  <c r="Q384" i="3"/>
  <c r="P384" i="3"/>
  <c r="O384" i="3"/>
  <c r="N384" i="3"/>
  <c r="M384" i="3"/>
  <c r="K384" i="3"/>
  <c r="I384" i="3"/>
  <c r="J384" i="3" s="1"/>
  <c r="Q383" i="3"/>
  <c r="P383" i="3"/>
  <c r="O383" i="3"/>
  <c r="N383" i="3"/>
  <c r="M383" i="3"/>
  <c r="K383" i="3"/>
  <c r="I383" i="3"/>
  <c r="L383" i="3" s="1"/>
  <c r="Q382" i="3"/>
  <c r="P382" i="3"/>
  <c r="O382" i="3"/>
  <c r="N382" i="3"/>
  <c r="M382" i="3"/>
  <c r="K382" i="3"/>
  <c r="I382" i="3"/>
  <c r="Q381" i="3"/>
  <c r="P381" i="3"/>
  <c r="O381" i="3"/>
  <c r="N381" i="3"/>
  <c r="M381" i="3"/>
  <c r="K381" i="3"/>
  <c r="I381" i="3"/>
  <c r="L381" i="3" s="1"/>
  <c r="Q380" i="3"/>
  <c r="P380" i="3"/>
  <c r="O380" i="3"/>
  <c r="N380" i="3"/>
  <c r="M380" i="3"/>
  <c r="K380" i="3"/>
  <c r="I380" i="3"/>
  <c r="L380" i="3" s="1"/>
  <c r="Q379" i="3"/>
  <c r="P379" i="3"/>
  <c r="O379" i="3"/>
  <c r="N379" i="3"/>
  <c r="M379" i="3"/>
  <c r="K379" i="3"/>
  <c r="I379" i="3"/>
  <c r="Q378" i="3"/>
  <c r="P378" i="3"/>
  <c r="O378" i="3"/>
  <c r="N378" i="3"/>
  <c r="M378" i="3"/>
  <c r="K378" i="3"/>
  <c r="I378" i="3"/>
  <c r="L378" i="3" s="1"/>
  <c r="Q377" i="3"/>
  <c r="P377" i="3"/>
  <c r="O377" i="3"/>
  <c r="N377" i="3"/>
  <c r="M377" i="3"/>
  <c r="K377" i="3"/>
  <c r="I377" i="3"/>
  <c r="L377" i="3" s="1"/>
  <c r="Q376" i="3"/>
  <c r="P376" i="3"/>
  <c r="O376" i="3"/>
  <c r="N376" i="3"/>
  <c r="M376" i="3"/>
  <c r="K376" i="3"/>
  <c r="I376" i="3"/>
  <c r="Q375" i="3"/>
  <c r="P375" i="3"/>
  <c r="O375" i="3"/>
  <c r="N375" i="3"/>
  <c r="M375" i="3"/>
  <c r="K375" i="3"/>
  <c r="I375" i="3"/>
  <c r="L375" i="3" s="1"/>
  <c r="Q374" i="3"/>
  <c r="P374" i="3"/>
  <c r="O374" i="3"/>
  <c r="N374" i="3"/>
  <c r="M374" i="3"/>
  <c r="K374" i="3"/>
  <c r="I374" i="3"/>
  <c r="Q373" i="3"/>
  <c r="P373" i="3"/>
  <c r="O373" i="3"/>
  <c r="N373" i="3"/>
  <c r="M373" i="3"/>
  <c r="K373" i="3"/>
  <c r="I373" i="3"/>
  <c r="L373" i="3" s="1"/>
  <c r="Q372" i="3"/>
  <c r="P372" i="3"/>
  <c r="O372" i="3"/>
  <c r="N372" i="3"/>
  <c r="M372" i="3"/>
  <c r="K372" i="3"/>
  <c r="I372" i="3"/>
  <c r="L372" i="3" s="1"/>
  <c r="Q371" i="3"/>
  <c r="P371" i="3"/>
  <c r="O371" i="3"/>
  <c r="N371" i="3"/>
  <c r="M371" i="3"/>
  <c r="K371" i="3"/>
  <c r="I371" i="3"/>
  <c r="J371" i="3" s="1"/>
  <c r="Q370" i="3"/>
  <c r="P370" i="3"/>
  <c r="O370" i="3"/>
  <c r="N370" i="3"/>
  <c r="M370" i="3"/>
  <c r="K370" i="3"/>
  <c r="I370" i="3"/>
  <c r="L370" i="3" s="1"/>
  <c r="Q369" i="3"/>
  <c r="P369" i="3"/>
  <c r="O369" i="3"/>
  <c r="N369" i="3"/>
  <c r="M369" i="3"/>
  <c r="K369" i="3"/>
  <c r="I369" i="3"/>
  <c r="L369" i="3" s="1"/>
  <c r="Q368" i="3"/>
  <c r="P368" i="3"/>
  <c r="O368" i="3"/>
  <c r="N368" i="3"/>
  <c r="M368" i="3"/>
  <c r="K368" i="3"/>
  <c r="I368" i="3"/>
  <c r="J368" i="3" s="1"/>
  <c r="Q367" i="3"/>
  <c r="P367" i="3"/>
  <c r="O367" i="3"/>
  <c r="N367" i="3"/>
  <c r="M367" i="3"/>
  <c r="K367" i="3"/>
  <c r="I367" i="3"/>
  <c r="J367" i="3" s="1"/>
  <c r="Q366" i="3"/>
  <c r="P366" i="3"/>
  <c r="O366" i="3"/>
  <c r="N366" i="3"/>
  <c r="M366" i="3"/>
  <c r="K366" i="3"/>
  <c r="I366" i="3"/>
  <c r="J366" i="3" s="1"/>
  <c r="Q365" i="3"/>
  <c r="P365" i="3"/>
  <c r="O365" i="3"/>
  <c r="N365" i="3"/>
  <c r="M365" i="3"/>
  <c r="K365" i="3"/>
  <c r="I365" i="3"/>
  <c r="L365" i="3" s="1"/>
  <c r="Q364" i="3"/>
  <c r="P364" i="3"/>
  <c r="O364" i="3"/>
  <c r="N364" i="3"/>
  <c r="M364" i="3"/>
  <c r="K364" i="3"/>
  <c r="I364" i="3"/>
  <c r="L364" i="3" s="1"/>
  <c r="Q363" i="3"/>
  <c r="P363" i="3"/>
  <c r="O363" i="3"/>
  <c r="N363" i="3"/>
  <c r="M363" i="3"/>
  <c r="K363" i="3"/>
  <c r="I363" i="3"/>
  <c r="J363" i="3" s="1"/>
  <c r="Q362" i="3"/>
  <c r="P362" i="3"/>
  <c r="O362" i="3"/>
  <c r="N362" i="3"/>
  <c r="M362" i="3"/>
  <c r="K362" i="3"/>
  <c r="I362" i="3"/>
  <c r="L362" i="3" s="1"/>
  <c r="Q361" i="3"/>
  <c r="P361" i="3"/>
  <c r="O361" i="3"/>
  <c r="N361" i="3"/>
  <c r="M361" i="3"/>
  <c r="K361" i="3"/>
  <c r="I361" i="3"/>
  <c r="L361" i="3" s="1"/>
  <c r="Q360" i="3"/>
  <c r="P360" i="3"/>
  <c r="O360" i="3"/>
  <c r="N360" i="3"/>
  <c r="M360" i="3"/>
  <c r="K360" i="3"/>
  <c r="I360" i="3"/>
  <c r="L360" i="3" s="1"/>
  <c r="Q359" i="3"/>
  <c r="P359" i="3"/>
  <c r="O359" i="3"/>
  <c r="N359" i="3"/>
  <c r="M359" i="3"/>
  <c r="K359" i="3"/>
  <c r="I359" i="3"/>
  <c r="L359" i="3" s="1"/>
  <c r="Q358" i="3"/>
  <c r="P358" i="3"/>
  <c r="O358" i="3"/>
  <c r="N358" i="3"/>
  <c r="M358" i="3"/>
  <c r="K358" i="3"/>
  <c r="I358" i="3"/>
  <c r="J358" i="3" s="1"/>
  <c r="Q357" i="3"/>
  <c r="P357" i="3"/>
  <c r="O357" i="3"/>
  <c r="N357" i="3"/>
  <c r="M357" i="3"/>
  <c r="K357" i="3"/>
  <c r="I357" i="3"/>
  <c r="L357" i="3" s="1"/>
  <c r="Q356" i="3"/>
  <c r="P356" i="3"/>
  <c r="O356" i="3"/>
  <c r="N356" i="3"/>
  <c r="M356" i="3"/>
  <c r="K356" i="3"/>
  <c r="I356" i="3"/>
  <c r="L356" i="3" s="1"/>
  <c r="Q355" i="3"/>
  <c r="P355" i="3"/>
  <c r="O355" i="3"/>
  <c r="N355" i="3"/>
  <c r="M355" i="3"/>
  <c r="K355" i="3"/>
  <c r="I355" i="3"/>
  <c r="J355" i="3" s="1"/>
  <c r="Q354" i="3"/>
  <c r="P354" i="3"/>
  <c r="O354" i="3"/>
  <c r="N354" i="3"/>
  <c r="M354" i="3"/>
  <c r="K354" i="3"/>
  <c r="I354" i="3"/>
  <c r="L354" i="3" s="1"/>
  <c r="Q353" i="3"/>
  <c r="P353" i="3"/>
  <c r="O353" i="3"/>
  <c r="N353" i="3"/>
  <c r="M353" i="3"/>
  <c r="K353" i="3"/>
  <c r="I353" i="3"/>
  <c r="L353" i="3" s="1"/>
  <c r="Q352" i="3"/>
  <c r="P352" i="3"/>
  <c r="O352" i="3"/>
  <c r="N352" i="3"/>
  <c r="M352" i="3"/>
  <c r="K352" i="3"/>
  <c r="I352" i="3"/>
  <c r="L352" i="3" s="1"/>
  <c r="Q351" i="3"/>
  <c r="P351" i="3"/>
  <c r="O351" i="3"/>
  <c r="N351" i="3"/>
  <c r="M351" i="3"/>
  <c r="K351" i="3"/>
  <c r="I351" i="3"/>
  <c r="L351" i="3" s="1"/>
  <c r="Q350" i="3"/>
  <c r="P350" i="3"/>
  <c r="O350" i="3"/>
  <c r="N350" i="3"/>
  <c r="M350" i="3"/>
  <c r="K350" i="3"/>
  <c r="I350" i="3"/>
  <c r="J350" i="3" s="1"/>
  <c r="Q349" i="3"/>
  <c r="P349" i="3"/>
  <c r="O349" i="3"/>
  <c r="N349" i="3"/>
  <c r="M349" i="3"/>
  <c r="K349" i="3"/>
  <c r="I349" i="3"/>
  <c r="L349" i="3" s="1"/>
  <c r="Q348" i="3"/>
  <c r="P348" i="3"/>
  <c r="O348" i="3"/>
  <c r="N348" i="3"/>
  <c r="M348" i="3"/>
  <c r="K348" i="3"/>
  <c r="I348" i="3"/>
  <c r="L348" i="3" s="1"/>
  <c r="Q347" i="3"/>
  <c r="P347" i="3"/>
  <c r="O347" i="3"/>
  <c r="N347" i="3"/>
  <c r="M347" i="3"/>
  <c r="K347" i="3"/>
  <c r="I347" i="3"/>
  <c r="J347" i="3" s="1"/>
  <c r="Q346" i="3"/>
  <c r="P346" i="3"/>
  <c r="O346" i="3"/>
  <c r="N346" i="3"/>
  <c r="M346" i="3"/>
  <c r="K346" i="3"/>
  <c r="I346" i="3"/>
  <c r="L346" i="3" s="1"/>
  <c r="Q345" i="3"/>
  <c r="P345" i="3"/>
  <c r="O345" i="3"/>
  <c r="N345" i="3"/>
  <c r="M345" i="3"/>
  <c r="K345" i="3"/>
  <c r="I345" i="3"/>
  <c r="L345" i="3" s="1"/>
  <c r="Q344" i="3"/>
  <c r="P344" i="3"/>
  <c r="O344" i="3"/>
  <c r="N344" i="3"/>
  <c r="M344" i="3"/>
  <c r="K344" i="3"/>
  <c r="I344" i="3"/>
  <c r="L344" i="3" s="1"/>
  <c r="Q343" i="3"/>
  <c r="P343" i="3"/>
  <c r="O343" i="3"/>
  <c r="N343" i="3"/>
  <c r="M343" i="3"/>
  <c r="K343" i="3"/>
  <c r="I343" i="3"/>
  <c r="L343" i="3" s="1"/>
  <c r="Q342" i="3"/>
  <c r="P342" i="3"/>
  <c r="O342" i="3"/>
  <c r="N342" i="3"/>
  <c r="M342" i="3"/>
  <c r="K342" i="3"/>
  <c r="I342" i="3"/>
  <c r="J342" i="3" s="1"/>
  <c r="Q341" i="3"/>
  <c r="P341" i="3"/>
  <c r="O341" i="3"/>
  <c r="N341" i="3"/>
  <c r="M341" i="3"/>
  <c r="K341" i="3"/>
  <c r="I341" i="3"/>
  <c r="L341" i="3" s="1"/>
  <c r="Q340" i="3"/>
  <c r="P340" i="3"/>
  <c r="O340" i="3"/>
  <c r="N340" i="3"/>
  <c r="M340" i="3"/>
  <c r="K340" i="3"/>
  <c r="I340" i="3"/>
  <c r="L340" i="3" s="1"/>
  <c r="Q339" i="3"/>
  <c r="P339" i="3"/>
  <c r="O339" i="3"/>
  <c r="N339" i="3"/>
  <c r="M339" i="3"/>
  <c r="K339" i="3"/>
  <c r="I339" i="3"/>
  <c r="J339" i="3" s="1"/>
  <c r="Q338" i="3"/>
  <c r="P338" i="3"/>
  <c r="O338" i="3"/>
  <c r="N338" i="3"/>
  <c r="M338" i="3"/>
  <c r="K338" i="3"/>
  <c r="I338" i="3"/>
  <c r="L338" i="3" s="1"/>
  <c r="Q337" i="3"/>
  <c r="P337" i="3"/>
  <c r="O337" i="3"/>
  <c r="N337" i="3"/>
  <c r="M337" i="3"/>
  <c r="K337" i="3"/>
  <c r="I337" i="3"/>
  <c r="L337" i="3" s="1"/>
  <c r="Q336" i="3"/>
  <c r="P336" i="3"/>
  <c r="O336" i="3"/>
  <c r="N336" i="3"/>
  <c r="M336" i="3"/>
  <c r="K336" i="3"/>
  <c r="I336" i="3"/>
  <c r="J336" i="3" s="1"/>
  <c r="Q335" i="3"/>
  <c r="P335" i="3"/>
  <c r="O335" i="3"/>
  <c r="N335" i="3"/>
  <c r="M335" i="3"/>
  <c r="K335" i="3"/>
  <c r="I335" i="3"/>
  <c r="Q334" i="3"/>
  <c r="P334" i="3"/>
  <c r="O334" i="3"/>
  <c r="N334" i="3"/>
  <c r="M334" i="3"/>
  <c r="K334" i="3"/>
  <c r="I334" i="3"/>
  <c r="J334" i="3" s="1"/>
  <c r="Q333" i="3"/>
  <c r="P333" i="3"/>
  <c r="O333" i="3"/>
  <c r="N333" i="3"/>
  <c r="M333" i="3"/>
  <c r="K333" i="3"/>
  <c r="I333" i="3"/>
  <c r="J333" i="3" s="1"/>
  <c r="Q332" i="3"/>
  <c r="P332" i="3"/>
  <c r="O332" i="3"/>
  <c r="N332" i="3"/>
  <c r="M332" i="3"/>
  <c r="K332" i="3"/>
  <c r="I332" i="3"/>
  <c r="L332" i="3" s="1"/>
  <c r="Q331" i="3"/>
  <c r="P331" i="3"/>
  <c r="O331" i="3"/>
  <c r="N331" i="3"/>
  <c r="M331" i="3"/>
  <c r="K331" i="3"/>
  <c r="I331" i="3"/>
  <c r="J331" i="3" s="1"/>
  <c r="Q330" i="3"/>
  <c r="P330" i="3"/>
  <c r="O330" i="3"/>
  <c r="N330" i="3"/>
  <c r="M330" i="3"/>
  <c r="K330" i="3"/>
  <c r="I330" i="3"/>
  <c r="L330" i="3" s="1"/>
  <c r="Q329" i="3"/>
  <c r="P329" i="3"/>
  <c r="O329" i="3"/>
  <c r="N329" i="3"/>
  <c r="M329" i="3"/>
  <c r="K329" i="3"/>
  <c r="I329" i="3"/>
  <c r="L329" i="3" s="1"/>
  <c r="Q328" i="3"/>
  <c r="P328" i="3"/>
  <c r="O328" i="3"/>
  <c r="N328" i="3"/>
  <c r="M328" i="3"/>
  <c r="K328" i="3"/>
  <c r="I328" i="3"/>
  <c r="L328" i="3" s="1"/>
  <c r="Q327" i="3"/>
  <c r="P327" i="3"/>
  <c r="O327" i="3"/>
  <c r="N327" i="3"/>
  <c r="M327" i="3"/>
  <c r="K327" i="3"/>
  <c r="I327" i="3"/>
  <c r="L327" i="3" s="1"/>
  <c r="Q326" i="3"/>
  <c r="P326" i="3"/>
  <c r="O326" i="3"/>
  <c r="N326" i="3"/>
  <c r="M326" i="3"/>
  <c r="K326" i="3"/>
  <c r="I326" i="3"/>
  <c r="J326" i="3" s="1"/>
  <c r="Q325" i="3"/>
  <c r="P325" i="3"/>
  <c r="O325" i="3"/>
  <c r="N325" i="3"/>
  <c r="M325" i="3"/>
  <c r="K325" i="3"/>
  <c r="I325" i="3"/>
  <c r="L325" i="3" s="1"/>
  <c r="Q324" i="3"/>
  <c r="P324" i="3"/>
  <c r="O324" i="3"/>
  <c r="N324" i="3"/>
  <c r="M324" i="3"/>
  <c r="K324" i="3"/>
  <c r="I324" i="3"/>
  <c r="L324" i="3" s="1"/>
  <c r="Q323" i="3"/>
  <c r="P323" i="3"/>
  <c r="O323" i="3"/>
  <c r="N323" i="3"/>
  <c r="M323" i="3"/>
  <c r="K323" i="3"/>
  <c r="I323" i="3"/>
  <c r="Q322" i="3"/>
  <c r="P322" i="3"/>
  <c r="O322" i="3"/>
  <c r="N322" i="3"/>
  <c r="M322" i="3"/>
  <c r="K322" i="3"/>
  <c r="I322" i="3"/>
  <c r="L322" i="3" s="1"/>
  <c r="Q321" i="3"/>
  <c r="P321" i="3"/>
  <c r="O321" i="3"/>
  <c r="N321" i="3"/>
  <c r="M321" i="3"/>
  <c r="K321" i="3"/>
  <c r="I321" i="3"/>
  <c r="J321" i="3" s="1"/>
  <c r="Q320" i="3"/>
  <c r="P320" i="3"/>
  <c r="O320" i="3"/>
  <c r="N320" i="3"/>
  <c r="M320" i="3"/>
  <c r="K320" i="3"/>
  <c r="I320" i="3"/>
  <c r="L320" i="3" s="1"/>
  <c r="Q319" i="3"/>
  <c r="P319" i="3"/>
  <c r="O319" i="3"/>
  <c r="N319" i="3"/>
  <c r="M319" i="3"/>
  <c r="K319" i="3"/>
  <c r="I319" i="3"/>
  <c r="L319" i="3" s="1"/>
  <c r="Q318" i="3"/>
  <c r="P318" i="3"/>
  <c r="O318" i="3"/>
  <c r="N318" i="3"/>
  <c r="M318" i="3"/>
  <c r="K318" i="3"/>
  <c r="I318" i="3"/>
  <c r="J318" i="3" s="1"/>
  <c r="Q317" i="3"/>
  <c r="P317" i="3"/>
  <c r="O317" i="3"/>
  <c r="N317" i="3"/>
  <c r="M317" i="3"/>
  <c r="K317" i="3"/>
  <c r="I317" i="3"/>
  <c r="L317" i="3" s="1"/>
  <c r="Q316" i="3"/>
  <c r="P316" i="3"/>
  <c r="O316" i="3"/>
  <c r="N316" i="3"/>
  <c r="M316" i="3"/>
  <c r="K316" i="3"/>
  <c r="I316" i="3"/>
  <c r="L316" i="3" s="1"/>
  <c r="Q315" i="3"/>
  <c r="P315" i="3"/>
  <c r="O315" i="3"/>
  <c r="N315" i="3"/>
  <c r="M315" i="3"/>
  <c r="K315" i="3"/>
  <c r="I315" i="3"/>
  <c r="L315" i="3" s="1"/>
  <c r="Q314" i="3"/>
  <c r="P314" i="3"/>
  <c r="O314" i="3"/>
  <c r="N314" i="3"/>
  <c r="M314" i="3"/>
  <c r="K314" i="3"/>
  <c r="I314" i="3"/>
  <c r="L314" i="3" s="1"/>
  <c r="Q313" i="3"/>
  <c r="P313" i="3"/>
  <c r="O313" i="3"/>
  <c r="N313" i="3"/>
  <c r="M313" i="3"/>
  <c r="K313" i="3"/>
  <c r="I313" i="3"/>
  <c r="J313" i="3" s="1"/>
  <c r="Q312" i="3"/>
  <c r="P312" i="3"/>
  <c r="O312" i="3"/>
  <c r="N312" i="3"/>
  <c r="M312" i="3"/>
  <c r="K312" i="3"/>
  <c r="I312" i="3"/>
  <c r="L312" i="3" s="1"/>
  <c r="Q311" i="3"/>
  <c r="P311" i="3"/>
  <c r="O311" i="3"/>
  <c r="N311" i="3"/>
  <c r="M311" i="3"/>
  <c r="K311" i="3"/>
  <c r="I311" i="3"/>
  <c r="J311" i="3" s="1"/>
  <c r="Q310" i="3"/>
  <c r="P310" i="3"/>
  <c r="O310" i="3"/>
  <c r="N310" i="3"/>
  <c r="M310" i="3"/>
  <c r="K310" i="3"/>
  <c r="I310" i="3"/>
  <c r="L310" i="3" s="1"/>
  <c r="Q309" i="3"/>
  <c r="P309" i="3"/>
  <c r="O309" i="3"/>
  <c r="N309" i="3"/>
  <c r="M309" i="3"/>
  <c r="K309" i="3"/>
  <c r="I309" i="3"/>
  <c r="L309" i="3" s="1"/>
  <c r="Q308" i="3"/>
  <c r="P308" i="3"/>
  <c r="O308" i="3"/>
  <c r="N308" i="3"/>
  <c r="M308" i="3"/>
  <c r="K308" i="3"/>
  <c r="I308" i="3"/>
  <c r="L308" i="3" s="1"/>
  <c r="Q307" i="3"/>
  <c r="P307" i="3"/>
  <c r="O307" i="3"/>
  <c r="N307" i="3"/>
  <c r="M307" i="3"/>
  <c r="K307" i="3"/>
  <c r="I307" i="3"/>
  <c r="L307" i="3" s="1"/>
  <c r="Q306" i="3"/>
  <c r="P306" i="3"/>
  <c r="O306" i="3"/>
  <c r="N306" i="3"/>
  <c r="M306" i="3"/>
  <c r="K306" i="3"/>
  <c r="I306" i="3"/>
  <c r="L306" i="3" s="1"/>
  <c r="Q305" i="3"/>
  <c r="P305" i="3"/>
  <c r="O305" i="3"/>
  <c r="N305" i="3"/>
  <c r="M305" i="3"/>
  <c r="K305" i="3"/>
  <c r="I305" i="3"/>
  <c r="L305" i="3" s="1"/>
  <c r="Q304" i="3"/>
  <c r="P304" i="3"/>
  <c r="O304" i="3"/>
  <c r="N304" i="3"/>
  <c r="M304" i="3"/>
  <c r="K304" i="3"/>
  <c r="I304" i="3"/>
  <c r="L304" i="3" s="1"/>
  <c r="Q303" i="3"/>
  <c r="P303" i="3"/>
  <c r="O303" i="3"/>
  <c r="N303" i="3"/>
  <c r="M303" i="3"/>
  <c r="K303" i="3"/>
  <c r="I303" i="3"/>
  <c r="J303" i="3" s="1"/>
  <c r="Q302" i="3"/>
  <c r="P302" i="3"/>
  <c r="O302" i="3"/>
  <c r="N302" i="3"/>
  <c r="M302" i="3"/>
  <c r="K302" i="3"/>
  <c r="I302" i="3"/>
  <c r="L302" i="3" s="1"/>
  <c r="Q301" i="3"/>
  <c r="P301" i="3"/>
  <c r="O301" i="3"/>
  <c r="N301" i="3"/>
  <c r="M301" i="3"/>
  <c r="K301" i="3"/>
  <c r="I301" i="3"/>
  <c r="L301" i="3" s="1"/>
  <c r="Q300" i="3"/>
  <c r="P300" i="3"/>
  <c r="O300" i="3"/>
  <c r="N300" i="3"/>
  <c r="M300" i="3"/>
  <c r="K300" i="3"/>
  <c r="I300" i="3"/>
  <c r="L300" i="3" s="1"/>
  <c r="Q299" i="3"/>
  <c r="P299" i="3"/>
  <c r="O299" i="3"/>
  <c r="N299" i="3"/>
  <c r="M299" i="3"/>
  <c r="K299" i="3"/>
  <c r="I299" i="3"/>
  <c r="L299" i="3" s="1"/>
  <c r="Q298" i="3"/>
  <c r="P298" i="3"/>
  <c r="O298" i="3"/>
  <c r="N298" i="3"/>
  <c r="M298" i="3"/>
  <c r="K298" i="3"/>
  <c r="I298" i="3"/>
  <c r="L298" i="3" s="1"/>
  <c r="Q297" i="3"/>
  <c r="P297" i="3"/>
  <c r="O297" i="3"/>
  <c r="N297" i="3"/>
  <c r="M297" i="3"/>
  <c r="K297" i="3"/>
  <c r="I297" i="3"/>
  <c r="Q296" i="3"/>
  <c r="P296" i="3"/>
  <c r="O296" i="3"/>
  <c r="N296" i="3"/>
  <c r="M296" i="3"/>
  <c r="K296" i="3"/>
  <c r="I296" i="3"/>
  <c r="Q295" i="3"/>
  <c r="P295" i="3"/>
  <c r="O295" i="3"/>
  <c r="N295" i="3"/>
  <c r="M295" i="3"/>
  <c r="K295" i="3"/>
  <c r="I295" i="3"/>
  <c r="J295" i="3" s="1"/>
  <c r="Q294" i="3"/>
  <c r="P294" i="3"/>
  <c r="O294" i="3"/>
  <c r="N294" i="3"/>
  <c r="M294" i="3"/>
  <c r="K294" i="3"/>
  <c r="I294" i="3"/>
  <c r="L294" i="3" s="1"/>
  <c r="Q293" i="3"/>
  <c r="P293" i="3"/>
  <c r="O293" i="3"/>
  <c r="N293" i="3"/>
  <c r="M293" i="3"/>
  <c r="K293" i="3"/>
  <c r="I293" i="3"/>
  <c r="L293" i="3" s="1"/>
  <c r="Q292" i="3"/>
  <c r="P292" i="3"/>
  <c r="O292" i="3"/>
  <c r="N292" i="3"/>
  <c r="M292" i="3"/>
  <c r="K292" i="3"/>
  <c r="I292" i="3"/>
  <c r="L292" i="3" s="1"/>
  <c r="Q291" i="3"/>
  <c r="P291" i="3"/>
  <c r="O291" i="3"/>
  <c r="N291" i="3"/>
  <c r="M291" i="3"/>
  <c r="K291" i="3"/>
  <c r="I291" i="3"/>
  <c r="L291" i="3" s="1"/>
  <c r="Q290" i="3"/>
  <c r="P290" i="3"/>
  <c r="O290" i="3"/>
  <c r="N290" i="3"/>
  <c r="M290" i="3"/>
  <c r="K290" i="3"/>
  <c r="I290" i="3"/>
  <c r="L290" i="3" s="1"/>
  <c r="Q289" i="3"/>
  <c r="P289" i="3"/>
  <c r="O289" i="3"/>
  <c r="N289" i="3"/>
  <c r="M289" i="3"/>
  <c r="K289" i="3"/>
  <c r="I289" i="3"/>
  <c r="J289" i="3" s="1"/>
  <c r="Q288" i="3"/>
  <c r="P288" i="3"/>
  <c r="O288" i="3"/>
  <c r="N288" i="3"/>
  <c r="M288" i="3"/>
  <c r="K288" i="3"/>
  <c r="I288" i="3"/>
  <c r="L288" i="3" s="1"/>
  <c r="Q287" i="3"/>
  <c r="P287" i="3"/>
  <c r="O287" i="3"/>
  <c r="N287" i="3"/>
  <c r="M287" i="3"/>
  <c r="L287" i="3"/>
  <c r="K287" i="3"/>
  <c r="I287" i="3"/>
  <c r="J287" i="3" s="1"/>
  <c r="Q286" i="3"/>
  <c r="P286" i="3"/>
  <c r="O286" i="3"/>
  <c r="N286" i="3"/>
  <c r="M286" i="3"/>
  <c r="K286" i="3"/>
  <c r="I286" i="3"/>
  <c r="L286" i="3" s="1"/>
  <c r="Q285" i="3"/>
  <c r="P285" i="3"/>
  <c r="O285" i="3"/>
  <c r="N285" i="3"/>
  <c r="M285" i="3"/>
  <c r="K285" i="3"/>
  <c r="I285" i="3"/>
  <c r="L285" i="3" s="1"/>
  <c r="Q284" i="3"/>
  <c r="P284" i="3"/>
  <c r="O284" i="3"/>
  <c r="N284" i="3"/>
  <c r="M284" i="3"/>
  <c r="K284" i="3"/>
  <c r="I284" i="3"/>
  <c r="L284" i="3" s="1"/>
  <c r="Q283" i="3"/>
  <c r="P283" i="3"/>
  <c r="O283" i="3"/>
  <c r="N283" i="3"/>
  <c r="M283" i="3"/>
  <c r="K283" i="3"/>
  <c r="I283" i="3"/>
  <c r="L283" i="3" s="1"/>
  <c r="Q282" i="3"/>
  <c r="P282" i="3"/>
  <c r="O282" i="3"/>
  <c r="N282" i="3"/>
  <c r="M282" i="3"/>
  <c r="K282" i="3"/>
  <c r="I282" i="3"/>
  <c r="L282" i="3" s="1"/>
  <c r="Q281" i="3"/>
  <c r="P281" i="3"/>
  <c r="O281" i="3"/>
  <c r="N281" i="3"/>
  <c r="M281" i="3"/>
  <c r="K281" i="3"/>
  <c r="I281" i="3"/>
  <c r="L281" i="3" s="1"/>
  <c r="Q280" i="3"/>
  <c r="P280" i="3"/>
  <c r="O280" i="3"/>
  <c r="N280" i="3"/>
  <c r="M280" i="3"/>
  <c r="K280" i="3"/>
  <c r="I280" i="3"/>
  <c r="L280" i="3" s="1"/>
  <c r="Q279" i="3"/>
  <c r="P279" i="3"/>
  <c r="O279" i="3"/>
  <c r="N279" i="3"/>
  <c r="M279" i="3"/>
  <c r="K279" i="3"/>
  <c r="I279" i="3"/>
  <c r="J279" i="3" s="1"/>
  <c r="Q278" i="3"/>
  <c r="P278" i="3"/>
  <c r="O278" i="3"/>
  <c r="N278" i="3"/>
  <c r="M278" i="3"/>
  <c r="K278" i="3"/>
  <c r="I278" i="3"/>
  <c r="L278" i="3" s="1"/>
  <c r="Q277" i="3"/>
  <c r="P277" i="3"/>
  <c r="O277" i="3"/>
  <c r="N277" i="3"/>
  <c r="M277" i="3"/>
  <c r="K277" i="3"/>
  <c r="I277" i="3"/>
  <c r="L277" i="3" s="1"/>
  <c r="Q276" i="3"/>
  <c r="P276" i="3"/>
  <c r="O276" i="3"/>
  <c r="N276" i="3"/>
  <c r="M276" i="3"/>
  <c r="K276" i="3"/>
  <c r="I276" i="3"/>
  <c r="L276" i="3" s="1"/>
  <c r="Q275" i="3"/>
  <c r="P275" i="3"/>
  <c r="O275" i="3"/>
  <c r="N275" i="3"/>
  <c r="M275" i="3"/>
  <c r="K275" i="3"/>
  <c r="I275" i="3"/>
  <c r="L275" i="3" s="1"/>
  <c r="Q274" i="3"/>
  <c r="P274" i="3"/>
  <c r="O274" i="3"/>
  <c r="N274" i="3"/>
  <c r="M274" i="3"/>
  <c r="K274" i="3"/>
  <c r="I274" i="3"/>
  <c r="L274" i="3" s="1"/>
  <c r="Q273" i="3"/>
  <c r="P273" i="3"/>
  <c r="O273" i="3"/>
  <c r="N273" i="3"/>
  <c r="M273" i="3"/>
  <c r="K273" i="3"/>
  <c r="I273" i="3"/>
  <c r="L273" i="3" s="1"/>
  <c r="Q272" i="3"/>
  <c r="P272" i="3"/>
  <c r="O272" i="3"/>
  <c r="N272" i="3"/>
  <c r="M272" i="3"/>
  <c r="K272" i="3"/>
  <c r="I272" i="3"/>
  <c r="L272" i="3" s="1"/>
  <c r="Q271" i="3"/>
  <c r="P271" i="3"/>
  <c r="O271" i="3"/>
  <c r="N271" i="3"/>
  <c r="M271" i="3"/>
  <c r="K271" i="3"/>
  <c r="I271" i="3"/>
  <c r="J271" i="3" s="1"/>
  <c r="Q270" i="3"/>
  <c r="P270" i="3"/>
  <c r="O270" i="3"/>
  <c r="N270" i="3"/>
  <c r="M270" i="3"/>
  <c r="K270" i="3"/>
  <c r="I270" i="3"/>
  <c r="L270" i="3" s="1"/>
  <c r="Q269" i="3"/>
  <c r="P269" i="3"/>
  <c r="O269" i="3"/>
  <c r="N269" i="3"/>
  <c r="M269" i="3"/>
  <c r="K269" i="3"/>
  <c r="I269" i="3"/>
  <c r="L269" i="3" s="1"/>
  <c r="Q268" i="3"/>
  <c r="P268" i="3"/>
  <c r="O268" i="3"/>
  <c r="N268" i="3"/>
  <c r="M268" i="3"/>
  <c r="K268" i="3"/>
  <c r="I268" i="3"/>
  <c r="L268" i="3" s="1"/>
  <c r="Q267" i="3"/>
  <c r="P267" i="3"/>
  <c r="O267" i="3"/>
  <c r="N267" i="3"/>
  <c r="M267" i="3"/>
  <c r="K267" i="3"/>
  <c r="I267" i="3"/>
  <c r="L267" i="3" s="1"/>
  <c r="Q266" i="3"/>
  <c r="P266" i="3"/>
  <c r="O266" i="3"/>
  <c r="N266" i="3"/>
  <c r="M266" i="3"/>
  <c r="K266" i="3"/>
  <c r="I266" i="3"/>
  <c r="L266" i="3" s="1"/>
  <c r="Q265" i="3"/>
  <c r="P265" i="3"/>
  <c r="O265" i="3"/>
  <c r="N265" i="3"/>
  <c r="M265" i="3"/>
  <c r="K265" i="3"/>
  <c r="I265" i="3"/>
  <c r="L265" i="3" s="1"/>
  <c r="Q264" i="3"/>
  <c r="P264" i="3"/>
  <c r="O264" i="3"/>
  <c r="N264" i="3"/>
  <c r="M264" i="3"/>
  <c r="K264" i="3"/>
  <c r="I264" i="3"/>
  <c r="L264" i="3" s="1"/>
  <c r="Q263" i="3"/>
  <c r="P263" i="3"/>
  <c r="O263" i="3"/>
  <c r="N263" i="3"/>
  <c r="M263" i="3"/>
  <c r="K263" i="3"/>
  <c r="I263" i="3"/>
  <c r="J263" i="3" s="1"/>
  <c r="Q262" i="3"/>
  <c r="P262" i="3"/>
  <c r="O262" i="3"/>
  <c r="N262" i="3"/>
  <c r="M262" i="3"/>
  <c r="K262" i="3"/>
  <c r="I262" i="3"/>
  <c r="L262" i="3" s="1"/>
  <c r="Q261" i="3"/>
  <c r="P261" i="3"/>
  <c r="O261" i="3"/>
  <c r="N261" i="3"/>
  <c r="M261" i="3"/>
  <c r="K261" i="3"/>
  <c r="I261" i="3"/>
  <c r="J261" i="3" s="1"/>
  <c r="Q260" i="3"/>
  <c r="P260" i="3"/>
  <c r="O260" i="3"/>
  <c r="N260" i="3"/>
  <c r="M260" i="3"/>
  <c r="K260" i="3"/>
  <c r="I260" i="3"/>
  <c r="L260" i="3" s="1"/>
  <c r="Q259" i="3"/>
  <c r="P259" i="3"/>
  <c r="O259" i="3"/>
  <c r="N259" i="3"/>
  <c r="M259" i="3"/>
  <c r="K259" i="3"/>
  <c r="I259" i="3"/>
  <c r="L259" i="3" s="1"/>
  <c r="Q258" i="3"/>
  <c r="P258" i="3"/>
  <c r="O258" i="3"/>
  <c r="N258" i="3"/>
  <c r="M258" i="3"/>
  <c r="K258" i="3"/>
  <c r="I258" i="3"/>
  <c r="L258" i="3" s="1"/>
  <c r="Q257" i="3"/>
  <c r="P257" i="3"/>
  <c r="O257" i="3"/>
  <c r="N257" i="3"/>
  <c r="M257" i="3"/>
  <c r="K257" i="3"/>
  <c r="I257" i="3"/>
  <c r="L257" i="3" s="1"/>
  <c r="Q256" i="3"/>
  <c r="P256" i="3"/>
  <c r="O256" i="3"/>
  <c r="N256" i="3"/>
  <c r="M256" i="3"/>
  <c r="K256" i="3"/>
  <c r="I256" i="3"/>
  <c r="L256" i="3" s="1"/>
  <c r="Q255" i="3"/>
  <c r="P255" i="3"/>
  <c r="O255" i="3"/>
  <c r="N255" i="3"/>
  <c r="M255" i="3"/>
  <c r="K255" i="3"/>
  <c r="I255" i="3"/>
  <c r="J255" i="3" s="1"/>
  <c r="Q254" i="3"/>
  <c r="P254" i="3"/>
  <c r="O254" i="3"/>
  <c r="N254" i="3"/>
  <c r="M254" i="3"/>
  <c r="K254" i="3"/>
  <c r="I254" i="3"/>
  <c r="J254" i="3" s="1"/>
  <c r="Q253" i="3"/>
  <c r="P253" i="3"/>
  <c r="O253" i="3"/>
  <c r="N253" i="3"/>
  <c r="M253" i="3"/>
  <c r="K253" i="3"/>
  <c r="I253" i="3"/>
  <c r="L253" i="3" s="1"/>
  <c r="Q252" i="3"/>
  <c r="P252" i="3"/>
  <c r="O252" i="3"/>
  <c r="N252" i="3"/>
  <c r="M252" i="3"/>
  <c r="K252" i="3"/>
  <c r="I252" i="3"/>
  <c r="L252" i="3" s="1"/>
  <c r="Q251" i="3"/>
  <c r="P251" i="3"/>
  <c r="O251" i="3"/>
  <c r="N251" i="3"/>
  <c r="M251" i="3"/>
  <c r="K251" i="3"/>
  <c r="I251" i="3"/>
  <c r="L251" i="3" s="1"/>
  <c r="Q250" i="3"/>
  <c r="P250" i="3"/>
  <c r="O250" i="3"/>
  <c r="N250" i="3"/>
  <c r="M250" i="3"/>
  <c r="K250" i="3"/>
  <c r="I250" i="3"/>
  <c r="L250" i="3" s="1"/>
  <c r="Q249" i="3"/>
  <c r="P249" i="3"/>
  <c r="O249" i="3"/>
  <c r="N249" i="3"/>
  <c r="M249" i="3"/>
  <c r="K249" i="3"/>
  <c r="I249" i="3"/>
  <c r="J249" i="3" s="1"/>
  <c r="Q248" i="3"/>
  <c r="P248" i="3"/>
  <c r="O248" i="3"/>
  <c r="N248" i="3"/>
  <c r="M248" i="3"/>
  <c r="K248" i="3"/>
  <c r="I248" i="3"/>
  <c r="L248" i="3" s="1"/>
  <c r="Q247" i="3"/>
  <c r="P247" i="3"/>
  <c r="O247" i="3"/>
  <c r="N247" i="3"/>
  <c r="M247" i="3"/>
  <c r="K247" i="3"/>
  <c r="I247" i="3"/>
  <c r="J247" i="3" s="1"/>
  <c r="Q246" i="3"/>
  <c r="P246" i="3"/>
  <c r="O246" i="3"/>
  <c r="N246" i="3"/>
  <c r="M246" i="3"/>
  <c r="K246" i="3"/>
  <c r="I246" i="3"/>
  <c r="L246" i="3" s="1"/>
  <c r="Q245" i="3"/>
  <c r="P245" i="3"/>
  <c r="O245" i="3"/>
  <c r="N245" i="3"/>
  <c r="M245" i="3"/>
  <c r="K245" i="3"/>
  <c r="I245" i="3"/>
  <c r="L245" i="3" s="1"/>
  <c r="Q244" i="3"/>
  <c r="P244" i="3"/>
  <c r="O244" i="3"/>
  <c r="N244" i="3"/>
  <c r="M244" i="3"/>
  <c r="K244" i="3"/>
  <c r="I244" i="3"/>
  <c r="L244" i="3" s="1"/>
  <c r="Q243" i="3"/>
  <c r="P243" i="3"/>
  <c r="O243" i="3"/>
  <c r="N243" i="3"/>
  <c r="M243" i="3"/>
  <c r="K243" i="3"/>
  <c r="I243" i="3"/>
  <c r="L243" i="3" s="1"/>
  <c r="Q242" i="3"/>
  <c r="P242" i="3"/>
  <c r="O242" i="3"/>
  <c r="N242" i="3"/>
  <c r="M242" i="3"/>
  <c r="K242" i="3"/>
  <c r="I242" i="3"/>
  <c r="L242" i="3" s="1"/>
  <c r="Q241" i="3"/>
  <c r="P241" i="3"/>
  <c r="O241" i="3"/>
  <c r="N241" i="3"/>
  <c r="M241" i="3"/>
  <c r="K241" i="3"/>
  <c r="I241" i="3"/>
  <c r="L241" i="3" s="1"/>
  <c r="Q240" i="3"/>
  <c r="P240" i="3"/>
  <c r="O240" i="3"/>
  <c r="N240" i="3"/>
  <c r="M240" i="3"/>
  <c r="K240" i="3"/>
  <c r="I240" i="3"/>
  <c r="L240" i="3" s="1"/>
  <c r="Q239" i="3"/>
  <c r="P239" i="3"/>
  <c r="O239" i="3"/>
  <c r="N239" i="3"/>
  <c r="M239" i="3"/>
  <c r="K239" i="3"/>
  <c r="I239" i="3"/>
  <c r="J239" i="3" s="1"/>
  <c r="Q238" i="3"/>
  <c r="P238" i="3"/>
  <c r="O238" i="3"/>
  <c r="N238" i="3"/>
  <c r="M238" i="3"/>
  <c r="K238" i="3"/>
  <c r="I238" i="3"/>
  <c r="L238" i="3" s="1"/>
  <c r="Q237" i="3"/>
  <c r="P237" i="3"/>
  <c r="O237" i="3"/>
  <c r="N237" i="3"/>
  <c r="M237" i="3"/>
  <c r="K237" i="3"/>
  <c r="I237" i="3"/>
  <c r="L237" i="3" s="1"/>
  <c r="Q236" i="3"/>
  <c r="P236" i="3"/>
  <c r="O236" i="3"/>
  <c r="N236" i="3"/>
  <c r="M236" i="3"/>
  <c r="K236" i="3"/>
  <c r="I236" i="3"/>
  <c r="L236" i="3" s="1"/>
  <c r="Q235" i="3"/>
  <c r="P235" i="3"/>
  <c r="O235" i="3"/>
  <c r="N235" i="3"/>
  <c r="M235" i="3"/>
  <c r="K235" i="3"/>
  <c r="I235" i="3"/>
  <c r="L235" i="3" s="1"/>
  <c r="Q234" i="3"/>
  <c r="P234" i="3"/>
  <c r="O234" i="3"/>
  <c r="N234" i="3"/>
  <c r="M234" i="3"/>
  <c r="K234" i="3"/>
  <c r="I234" i="3"/>
  <c r="L234" i="3" s="1"/>
  <c r="Q233" i="3"/>
  <c r="P233" i="3"/>
  <c r="O233" i="3"/>
  <c r="N233" i="3"/>
  <c r="M233" i="3"/>
  <c r="K233" i="3"/>
  <c r="I233" i="3"/>
  <c r="L233" i="3" s="1"/>
  <c r="Q232" i="3"/>
  <c r="P232" i="3"/>
  <c r="O232" i="3"/>
  <c r="N232" i="3"/>
  <c r="M232" i="3"/>
  <c r="K232" i="3"/>
  <c r="I232" i="3"/>
  <c r="L232" i="3" s="1"/>
  <c r="Q231" i="3"/>
  <c r="P231" i="3"/>
  <c r="O231" i="3"/>
  <c r="N231" i="3"/>
  <c r="M231" i="3"/>
  <c r="K231" i="3"/>
  <c r="I231" i="3"/>
  <c r="J231" i="3" s="1"/>
  <c r="Q230" i="3"/>
  <c r="P230" i="3"/>
  <c r="O230" i="3"/>
  <c r="N230" i="3"/>
  <c r="M230" i="3"/>
  <c r="K230" i="3"/>
  <c r="I230" i="3"/>
  <c r="J230" i="3" s="1"/>
  <c r="Q229" i="3"/>
  <c r="P229" i="3"/>
  <c r="O229" i="3"/>
  <c r="N229" i="3"/>
  <c r="M229" i="3"/>
  <c r="K229" i="3"/>
  <c r="I229" i="3"/>
  <c r="J229" i="3" s="1"/>
  <c r="Q228" i="3"/>
  <c r="P228" i="3"/>
  <c r="O228" i="3"/>
  <c r="N228" i="3"/>
  <c r="M228" i="3"/>
  <c r="K228" i="3"/>
  <c r="I228" i="3"/>
  <c r="L228" i="3" s="1"/>
  <c r="Q227" i="3"/>
  <c r="P227" i="3"/>
  <c r="O227" i="3"/>
  <c r="N227" i="3"/>
  <c r="M227" i="3"/>
  <c r="K227" i="3"/>
  <c r="I227" i="3"/>
  <c r="L227" i="3" s="1"/>
  <c r="Q226" i="3"/>
  <c r="P226" i="3"/>
  <c r="O226" i="3"/>
  <c r="N226" i="3"/>
  <c r="M226" i="3"/>
  <c r="K226" i="3"/>
  <c r="I226" i="3"/>
  <c r="L226" i="3" s="1"/>
  <c r="Q225" i="3"/>
  <c r="P225" i="3"/>
  <c r="O225" i="3"/>
  <c r="N225" i="3"/>
  <c r="M225" i="3"/>
  <c r="L225" i="3"/>
  <c r="K225" i="3"/>
  <c r="I225" i="3"/>
  <c r="J225" i="3" s="1"/>
  <c r="Q224" i="3"/>
  <c r="P224" i="3"/>
  <c r="O224" i="3"/>
  <c r="N224" i="3"/>
  <c r="M224" i="3"/>
  <c r="K224" i="3"/>
  <c r="I224" i="3"/>
  <c r="L224" i="3" s="1"/>
  <c r="Q223" i="3"/>
  <c r="P223" i="3"/>
  <c r="O223" i="3"/>
  <c r="N223" i="3"/>
  <c r="M223" i="3"/>
  <c r="K223" i="3"/>
  <c r="I223" i="3"/>
  <c r="J223" i="3" s="1"/>
  <c r="Q222" i="3"/>
  <c r="P222" i="3"/>
  <c r="O222" i="3"/>
  <c r="N222" i="3"/>
  <c r="M222" i="3"/>
  <c r="K222" i="3"/>
  <c r="I222" i="3"/>
  <c r="J222" i="3" s="1"/>
  <c r="Q221" i="3"/>
  <c r="P221" i="3"/>
  <c r="O221" i="3"/>
  <c r="N221" i="3"/>
  <c r="M221" i="3"/>
  <c r="K221" i="3"/>
  <c r="I221" i="3"/>
  <c r="L221" i="3" s="1"/>
  <c r="Q220" i="3"/>
  <c r="P220" i="3"/>
  <c r="O220" i="3"/>
  <c r="N220" i="3"/>
  <c r="M220" i="3"/>
  <c r="K220" i="3"/>
  <c r="I220" i="3"/>
  <c r="L220" i="3" s="1"/>
  <c r="Q219" i="3"/>
  <c r="P219" i="3"/>
  <c r="O219" i="3"/>
  <c r="N219" i="3"/>
  <c r="M219" i="3"/>
  <c r="K219" i="3"/>
  <c r="I219" i="3"/>
  <c r="L219" i="3" s="1"/>
  <c r="Q218" i="3"/>
  <c r="P218" i="3"/>
  <c r="O218" i="3"/>
  <c r="N218" i="3"/>
  <c r="M218" i="3"/>
  <c r="K218" i="3"/>
  <c r="I218" i="3"/>
  <c r="L218" i="3" s="1"/>
  <c r="Q217" i="3"/>
  <c r="P217" i="3"/>
  <c r="O217" i="3"/>
  <c r="N217" i="3"/>
  <c r="M217" i="3"/>
  <c r="K217" i="3"/>
  <c r="I217" i="3"/>
  <c r="J217" i="3" s="1"/>
  <c r="Q216" i="3"/>
  <c r="P216" i="3"/>
  <c r="O216" i="3"/>
  <c r="N216" i="3"/>
  <c r="M216" i="3"/>
  <c r="K216" i="3"/>
  <c r="I216" i="3"/>
  <c r="L216" i="3" s="1"/>
  <c r="Q215" i="3"/>
  <c r="P215" i="3"/>
  <c r="O215" i="3"/>
  <c r="N215" i="3"/>
  <c r="M215" i="3"/>
  <c r="K215" i="3"/>
  <c r="I215" i="3"/>
  <c r="J215" i="3" s="1"/>
  <c r="Q214" i="3"/>
  <c r="P214" i="3"/>
  <c r="O214" i="3"/>
  <c r="N214" i="3"/>
  <c r="M214" i="3"/>
  <c r="K214" i="3"/>
  <c r="I214" i="3"/>
  <c r="L214" i="3" s="1"/>
  <c r="Q213" i="3"/>
  <c r="P213" i="3"/>
  <c r="O213" i="3"/>
  <c r="N213" i="3"/>
  <c r="M213" i="3"/>
  <c r="K213" i="3"/>
  <c r="I213" i="3"/>
  <c r="J213" i="3" s="1"/>
  <c r="Q212" i="3"/>
  <c r="P212" i="3"/>
  <c r="O212" i="3"/>
  <c r="N212" i="3"/>
  <c r="M212" i="3"/>
  <c r="K212" i="3"/>
  <c r="I212" i="3"/>
  <c r="L212" i="3" s="1"/>
  <c r="Q211" i="3"/>
  <c r="P211" i="3"/>
  <c r="O211" i="3"/>
  <c r="N211" i="3"/>
  <c r="M211" i="3"/>
  <c r="K211" i="3"/>
  <c r="I211" i="3"/>
  <c r="L211" i="3" s="1"/>
  <c r="Q210" i="3"/>
  <c r="P210" i="3"/>
  <c r="O210" i="3"/>
  <c r="N210" i="3"/>
  <c r="M210" i="3"/>
  <c r="K210" i="3"/>
  <c r="I210" i="3"/>
  <c r="L210" i="3" s="1"/>
  <c r="Q209" i="3"/>
  <c r="P209" i="3"/>
  <c r="O209" i="3"/>
  <c r="N209" i="3"/>
  <c r="M209" i="3"/>
  <c r="K209" i="3"/>
  <c r="I209" i="3"/>
  <c r="L209" i="3" s="1"/>
  <c r="Q208" i="3"/>
  <c r="P208" i="3"/>
  <c r="O208" i="3"/>
  <c r="N208" i="3"/>
  <c r="M208" i="3"/>
  <c r="K208" i="3"/>
  <c r="I208" i="3"/>
  <c r="L208" i="3" s="1"/>
  <c r="Q207" i="3"/>
  <c r="P207" i="3"/>
  <c r="O207" i="3"/>
  <c r="N207" i="3"/>
  <c r="M207" i="3"/>
  <c r="K207" i="3"/>
  <c r="I207" i="3"/>
  <c r="J207" i="3" s="1"/>
  <c r="Q206" i="3"/>
  <c r="P206" i="3"/>
  <c r="O206" i="3"/>
  <c r="N206" i="3"/>
  <c r="M206" i="3"/>
  <c r="K206" i="3"/>
  <c r="I206" i="3"/>
  <c r="L206" i="3" s="1"/>
  <c r="Q205" i="3"/>
  <c r="P205" i="3"/>
  <c r="O205" i="3"/>
  <c r="N205" i="3"/>
  <c r="M205" i="3"/>
  <c r="K205" i="3"/>
  <c r="I205" i="3"/>
  <c r="J205" i="3" s="1"/>
  <c r="Q204" i="3"/>
  <c r="P204" i="3"/>
  <c r="O204" i="3"/>
  <c r="N204" i="3"/>
  <c r="M204" i="3"/>
  <c r="K204" i="3"/>
  <c r="I204" i="3"/>
  <c r="L204" i="3" s="1"/>
  <c r="Q203" i="3"/>
  <c r="P203" i="3"/>
  <c r="O203" i="3"/>
  <c r="N203" i="3"/>
  <c r="M203" i="3"/>
  <c r="K203" i="3"/>
  <c r="I203" i="3"/>
  <c r="L203" i="3" s="1"/>
  <c r="Q202" i="3"/>
  <c r="P202" i="3"/>
  <c r="O202" i="3"/>
  <c r="N202" i="3"/>
  <c r="M202" i="3"/>
  <c r="K202" i="3"/>
  <c r="I202" i="3"/>
  <c r="L202" i="3" s="1"/>
  <c r="Q201" i="3"/>
  <c r="P201" i="3"/>
  <c r="O201" i="3"/>
  <c r="N201" i="3"/>
  <c r="M201" i="3"/>
  <c r="K201" i="3"/>
  <c r="I201" i="3"/>
  <c r="L201" i="3" s="1"/>
  <c r="Q200" i="3"/>
  <c r="P200" i="3"/>
  <c r="O200" i="3"/>
  <c r="N200" i="3"/>
  <c r="M200" i="3"/>
  <c r="K200" i="3"/>
  <c r="I200" i="3"/>
  <c r="L200" i="3" s="1"/>
  <c r="Q199" i="3"/>
  <c r="P199" i="3"/>
  <c r="O199" i="3"/>
  <c r="N199" i="3"/>
  <c r="M199" i="3"/>
  <c r="K199" i="3"/>
  <c r="I199" i="3"/>
  <c r="J199" i="3" s="1"/>
  <c r="Q198" i="3"/>
  <c r="P198" i="3"/>
  <c r="O198" i="3"/>
  <c r="N198" i="3"/>
  <c r="M198" i="3"/>
  <c r="K198" i="3"/>
  <c r="I198" i="3"/>
  <c r="J198" i="3" s="1"/>
  <c r="Q197" i="3"/>
  <c r="P197" i="3"/>
  <c r="O197" i="3"/>
  <c r="N197" i="3"/>
  <c r="M197" i="3"/>
  <c r="K197" i="3"/>
  <c r="I197" i="3"/>
  <c r="J197" i="3" s="1"/>
  <c r="Q196" i="3"/>
  <c r="P196" i="3"/>
  <c r="O196" i="3"/>
  <c r="N196" i="3"/>
  <c r="M196" i="3"/>
  <c r="K196" i="3"/>
  <c r="I196" i="3"/>
  <c r="L196" i="3" s="1"/>
  <c r="Q195" i="3"/>
  <c r="P195" i="3"/>
  <c r="O195" i="3"/>
  <c r="N195" i="3"/>
  <c r="M195" i="3"/>
  <c r="K195" i="3"/>
  <c r="I195" i="3"/>
  <c r="L195" i="3" s="1"/>
  <c r="Q194" i="3"/>
  <c r="P194" i="3"/>
  <c r="O194" i="3"/>
  <c r="N194" i="3"/>
  <c r="M194" i="3"/>
  <c r="K194" i="3"/>
  <c r="I194" i="3"/>
  <c r="L194" i="3" s="1"/>
  <c r="Q193" i="3"/>
  <c r="P193" i="3"/>
  <c r="O193" i="3"/>
  <c r="N193" i="3"/>
  <c r="M193" i="3"/>
  <c r="K193" i="3"/>
  <c r="I193" i="3"/>
  <c r="L193" i="3" s="1"/>
  <c r="Q192" i="3"/>
  <c r="P192" i="3"/>
  <c r="O192" i="3"/>
  <c r="N192" i="3"/>
  <c r="M192" i="3"/>
  <c r="K192" i="3"/>
  <c r="I192" i="3"/>
  <c r="L192" i="3" s="1"/>
  <c r="Q191" i="3"/>
  <c r="P191" i="3"/>
  <c r="O191" i="3"/>
  <c r="N191" i="3"/>
  <c r="M191" i="3"/>
  <c r="K191" i="3"/>
  <c r="I191" i="3"/>
  <c r="J191" i="3" s="1"/>
  <c r="Q190" i="3"/>
  <c r="P190" i="3"/>
  <c r="O190" i="3"/>
  <c r="N190" i="3"/>
  <c r="M190" i="3"/>
  <c r="K190" i="3"/>
  <c r="I190" i="3"/>
  <c r="J190" i="3" s="1"/>
  <c r="Q189" i="3"/>
  <c r="P189" i="3"/>
  <c r="O189" i="3"/>
  <c r="N189" i="3"/>
  <c r="M189" i="3"/>
  <c r="K189" i="3"/>
  <c r="I189" i="3"/>
  <c r="L189" i="3" s="1"/>
  <c r="Q188" i="3"/>
  <c r="P188" i="3"/>
  <c r="O188" i="3"/>
  <c r="N188" i="3"/>
  <c r="M188" i="3"/>
  <c r="K188" i="3"/>
  <c r="I188" i="3"/>
  <c r="L188" i="3" s="1"/>
  <c r="Q187" i="3"/>
  <c r="P187" i="3"/>
  <c r="O187" i="3"/>
  <c r="N187" i="3"/>
  <c r="M187" i="3"/>
  <c r="K187" i="3"/>
  <c r="I187" i="3"/>
  <c r="L187" i="3" s="1"/>
  <c r="Q186" i="3"/>
  <c r="P186" i="3"/>
  <c r="O186" i="3"/>
  <c r="N186" i="3"/>
  <c r="M186" i="3"/>
  <c r="K186" i="3"/>
  <c r="I186" i="3"/>
  <c r="L186" i="3" s="1"/>
  <c r="Q185" i="3"/>
  <c r="P185" i="3"/>
  <c r="O185" i="3"/>
  <c r="N185" i="3"/>
  <c r="M185" i="3"/>
  <c r="K185" i="3"/>
  <c r="I185" i="3"/>
  <c r="J185" i="3" s="1"/>
  <c r="Q184" i="3"/>
  <c r="P184" i="3"/>
  <c r="O184" i="3"/>
  <c r="N184" i="3"/>
  <c r="M184" i="3"/>
  <c r="K184" i="3"/>
  <c r="I184" i="3"/>
  <c r="L184" i="3" s="1"/>
  <c r="Q183" i="3"/>
  <c r="P183" i="3"/>
  <c r="O183" i="3"/>
  <c r="N183" i="3"/>
  <c r="M183" i="3"/>
  <c r="K183" i="3"/>
  <c r="I183" i="3"/>
  <c r="J183" i="3" s="1"/>
  <c r="Q182" i="3"/>
  <c r="P182" i="3"/>
  <c r="O182" i="3"/>
  <c r="N182" i="3"/>
  <c r="M182" i="3"/>
  <c r="K182" i="3"/>
  <c r="I182" i="3"/>
  <c r="L182" i="3" s="1"/>
  <c r="Q181" i="3"/>
  <c r="P181" i="3"/>
  <c r="O181" i="3"/>
  <c r="N181" i="3"/>
  <c r="M181" i="3"/>
  <c r="K181" i="3"/>
  <c r="I181" i="3"/>
  <c r="L181" i="3" s="1"/>
  <c r="Q180" i="3"/>
  <c r="P180" i="3"/>
  <c r="O180" i="3"/>
  <c r="N180" i="3"/>
  <c r="M180" i="3"/>
  <c r="K180" i="3"/>
  <c r="I180" i="3"/>
  <c r="L180" i="3" s="1"/>
  <c r="Q179" i="3"/>
  <c r="P179" i="3"/>
  <c r="O179" i="3"/>
  <c r="N179" i="3"/>
  <c r="M179" i="3"/>
  <c r="K179" i="3"/>
  <c r="I179" i="3"/>
  <c r="L179" i="3" s="1"/>
  <c r="Q178" i="3"/>
  <c r="P178" i="3"/>
  <c r="O178" i="3"/>
  <c r="N178" i="3"/>
  <c r="M178" i="3"/>
  <c r="K178" i="3"/>
  <c r="I178" i="3"/>
  <c r="L178" i="3" s="1"/>
  <c r="Q177" i="3"/>
  <c r="P177" i="3"/>
  <c r="O177" i="3"/>
  <c r="N177" i="3"/>
  <c r="M177" i="3"/>
  <c r="K177" i="3"/>
  <c r="I177" i="3"/>
  <c r="L177" i="3" s="1"/>
  <c r="Q176" i="3"/>
  <c r="P176" i="3"/>
  <c r="O176" i="3"/>
  <c r="N176" i="3"/>
  <c r="M176" i="3"/>
  <c r="K176" i="3"/>
  <c r="I176" i="3"/>
  <c r="L176" i="3" s="1"/>
  <c r="Q175" i="3"/>
  <c r="P175" i="3"/>
  <c r="O175" i="3"/>
  <c r="N175" i="3"/>
  <c r="M175" i="3"/>
  <c r="K175" i="3"/>
  <c r="I175" i="3"/>
  <c r="J175" i="3" s="1"/>
  <c r="Q174" i="3"/>
  <c r="P174" i="3"/>
  <c r="O174" i="3"/>
  <c r="N174" i="3"/>
  <c r="M174" i="3"/>
  <c r="K174" i="3"/>
  <c r="I174" i="3"/>
  <c r="L174" i="3" s="1"/>
  <c r="Q173" i="3"/>
  <c r="P173" i="3"/>
  <c r="O173" i="3"/>
  <c r="N173" i="3"/>
  <c r="M173" i="3"/>
  <c r="K173" i="3"/>
  <c r="I173" i="3"/>
  <c r="L173" i="3" s="1"/>
  <c r="Q172" i="3"/>
  <c r="P172" i="3"/>
  <c r="O172" i="3"/>
  <c r="N172" i="3"/>
  <c r="M172" i="3"/>
  <c r="K172" i="3"/>
  <c r="I172" i="3"/>
  <c r="L172" i="3" s="1"/>
  <c r="Q171" i="3"/>
  <c r="P171" i="3"/>
  <c r="O171" i="3"/>
  <c r="N171" i="3"/>
  <c r="M171" i="3"/>
  <c r="K171" i="3"/>
  <c r="I171" i="3"/>
  <c r="L171" i="3" s="1"/>
  <c r="Q170" i="3"/>
  <c r="P170" i="3"/>
  <c r="O170" i="3"/>
  <c r="N170" i="3"/>
  <c r="M170" i="3"/>
  <c r="K170" i="3"/>
  <c r="I170" i="3"/>
  <c r="L170" i="3" s="1"/>
  <c r="Q169" i="3"/>
  <c r="P169" i="3"/>
  <c r="O169" i="3"/>
  <c r="N169" i="3"/>
  <c r="M169" i="3"/>
  <c r="K169" i="3"/>
  <c r="I169" i="3"/>
  <c r="L169" i="3" s="1"/>
  <c r="Q168" i="3"/>
  <c r="P168" i="3"/>
  <c r="O168" i="3"/>
  <c r="N168" i="3"/>
  <c r="M168" i="3"/>
  <c r="K168" i="3"/>
  <c r="I168" i="3"/>
  <c r="L168" i="3" s="1"/>
  <c r="Q167" i="3"/>
  <c r="P167" i="3"/>
  <c r="O167" i="3"/>
  <c r="N167" i="3"/>
  <c r="M167" i="3"/>
  <c r="K167" i="3"/>
  <c r="I167" i="3"/>
  <c r="J167" i="3" s="1"/>
  <c r="Q166" i="3"/>
  <c r="P166" i="3"/>
  <c r="O166" i="3"/>
  <c r="N166" i="3"/>
  <c r="M166" i="3"/>
  <c r="K166" i="3"/>
  <c r="I166" i="3"/>
  <c r="J166" i="3" s="1"/>
  <c r="Q165" i="3"/>
  <c r="P165" i="3"/>
  <c r="O165" i="3"/>
  <c r="N165" i="3"/>
  <c r="M165" i="3"/>
  <c r="K165" i="3"/>
  <c r="I165" i="3"/>
  <c r="L165" i="3" s="1"/>
  <c r="Q164" i="3"/>
  <c r="P164" i="3"/>
  <c r="O164" i="3"/>
  <c r="N164" i="3"/>
  <c r="M164" i="3"/>
  <c r="K164" i="3"/>
  <c r="I164" i="3"/>
  <c r="L164" i="3" s="1"/>
  <c r="Q163" i="3"/>
  <c r="P163" i="3"/>
  <c r="O163" i="3"/>
  <c r="N163" i="3"/>
  <c r="M163" i="3"/>
  <c r="K163" i="3"/>
  <c r="I163" i="3"/>
  <c r="L163" i="3" s="1"/>
  <c r="Q162" i="3"/>
  <c r="P162" i="3"/>
  <c r="O162" i="3"/>
  <c r="N162" i="3"/>
  <c r="M162" i="3"/>
  <c r="K162" i="3"/>
  <c r="I162" i="3"/>
  <c r="L162" i="3" s="1"/>
  <c r="Q161" i="3"/>
  <c r="P161" i="3"/>
  <c r="O161" i="3"/>
  <c r="N161" i="3"/>
  <c r="M161" i="3"/>
  <c r="K161" i="3"/>
  <c r="I161" i="3"/>
  <c r="L161" i="3" s="1"/>
  <c r="Q160" i="3"/>
  <c r="P160" i="3"/>
  <c r="O160" i="3"/>
  <c r="N160" i="3"/>
  <c r="M160" i="3"/>
  <c r="K160" i="3"/>
  <c r="I160" i="3"/>
  <c r="L160" i="3" s="1"/>
  <c r="Q159" i="3"/>
  <c r="P159" i="3"/>
  <c r="O159" i="3"/>
  <c r="N159" i="3"/>
  <c r="M159" i="3"/>
  <c r="K159" i="3"/>
  <c r="I159" i="3"/>
  <c r="J159" i="3" s="1"/>
  <c r="Q158" i="3"/>
  <c r="P158" i="3"/>
  <c r="O158" i="3"/>
  <c r="N158" i="3"/>
  <c r="M158" i="3"/>
  <c r="K158" i="3"/>
  <c r="I158" i="3"/>
  <c r="L158" i="3" s="1"/>
  <c r="Q157" i="3"/>
  <c r="P157" i="3"/>
  <c r="O157" i="3"/>
  <c r="N157" i="3"/>
  <c r="M157" i="3"/>
  <c r="K157" i="3"/>
  <c r="I157" i="3"/>
  <c r="L157" i="3" s="1"/>
  <c r="Q156" i="3"/>
  <c r="P156" i="3"/>
  <c r="O156" i="3"/>
  <c r="N156" i="3"/>
  <c r="M156" i="3"/>
  <c r="K156" i="3"/>
  <c r="I156" i="3"/>
  <c r="L156" i="3" s="1"/>
  <c r="Q155" i="3"/>
  <c r="P155" i="3"/>
  <c r="O155" i="3"/>
  <c r="N155" i="3"/>
  <c r="M155" i="3"/>
  <c r="K155" i="3"/>
  <c r="I155" i="3"/>
  <c r="L155" i="3" s="1"/>
  <c r="Q154" i="3"/>
  <c r="P154" i="3"/>
  <c r="O154" i="3"/>
  <c r="N154" i="3"/>
  <c r="M154" i="3"/>
  <c r="K154" i="3"/>
  <c r="I154" i="3"/>
  <c r="L154" i="3" s="1"/>
  <c r="Q153" i="3"/>
  <c r="P153" i="3"/>
  <c r="O153" i="3"/>
  <c r="N153" i="3"/>
  <c r="M153" i="3"/>
  <c r="K153" i="3"/>
  <c r="I153" i="3"/>
  <c r="L153" i="3" s="1"/>
  <c r="Q152" i="3"/>
  <c r="P152" i="3"/>
  <c r="O152" i="3"/>
  <c r="N152" i="3"/>
  <c r="M152" i="3"/>
  <c r="K152" i="3"/>
  <c r="I152" i="3"/>
  <c r="L152" i="3" s="1"/>
  <c r="Q151" i="3"/>
  <c r="P151" i="3"/>
  <c r="O151" i="3"/>
  <c r="N151" i="3"/>
  <c r="M151" i="3"/>
  <c r="K151" i="3"/>
  <c r="I151" i="3"/>
  <c r="J151" i="3" s="1"/>
  <c r="Q150" i="3"/>
  <c r="P150" i="3"/>
  <c r="O150" i="3"/>
  <c r="N150" i="3"/>
  <c r="M150" i="3"/>
  <c r="K150" i="3"/>
  <c r="I150" i="3"/>
  <c r="L150" i="3" s="1"/>
  <c r="Q149" i="3"/>
  <c r="P149" i="3"/>
  <c r="O149" i="3"/>
  <c r="N149" i="3"/>
  <c r="M149" i="3"/>
  <c r="K149" i="3"/>
  <c r="I149" i="3"/>
  <c r="J149" i="3" s="1"/>
  <c r="Q148" i="3"/>
  <c r="P148" i="3"/>
  <c r="O148" i="3"/>
  <c r="N148" i="3"/>
  <c r="M148" i="3"/>
  <c r="K148" i="3"/>
  <c r="I148" i="3"/>
  <c r="L148" i="3" s="1"/>
  <c r="Q147" i="3"/>
  <c r="P147" i="3"/>
  <c r="O147" i="3"/>
  <c r="N147" i="3"/>
  <c r="M147" i="3"/>
  <c r="K147" i="3"/>
  <c r="I147" i="3"/>
  <c r="J147" i="3" s="1"/>
  <c r="Q146" i="3"/>
  <c r="P146" i="3"/>
  <c r="O146" i="3"/>
  <c r="N146" i="3"/>
  <c r="M146" i="3"/>
  <c r="K146" i="3"/>
  <c r="I146" i="3"/>
  <c r="L146" i="3" s="1"/>
  <c r="Q145" i="3"/>
  <c r="P145" i="3"/>
  <c r="O145" i="3"/>
  <c r="N145" i="3"/>
  <c r="M145" i="3"/>
  <c r="K145" i="3"/>
  <c r="I145" i="3"/>
  <c r="J145" i="3" s="1"/>
  <c r="Q144" i="3"/>
  <c r="P144" i="3"/>
  <c r="O144" i="3"/>
  <c r="N144" i="3"/>
  <c r="M144" i="3"/>
  <c r="K144" i="3"/>
  <c r="I144" i="3"/>
  <c r="L144" i="3" s="1"/>
  <c r="Q143" i="3"/>
  <c r="P143" i="3"/>
  <c r="O143" i="3"/>
  <c r="N143" i="3"/>
  <c r="M143" i="3"/>
  <c r="K143" i="3"/>
  <c r="I143" i="3"/>
  <c r="J143" i="3" s="1"/>
  <c r="Q142" i="3"/>
  <c r="P142" i="3"/>
  <c r="O142" i="3"/>
  <c r="N142" i="3"/>
  <c r="M142" i="3"/>
  <c r="K142" i="3"/>
  <c r="I142" i="3"/>
  <c r="L142" i="3" s="1"/>
  <c r="Q141" i="3"/>
  <c r="P141" i="3"/>
  <c r="O141" i="3"/>
  <c r="N141" i="3"/>
  <c r="M141" i="3"/>
  <c r="K141" i="3"/>
  <c r="I141" i="3"/>
  <c r="L141" i="3" s="1"/>
  <c r="Q140" i="3"/>
  <c r="P140" i="3"/>
  <c r="O140" i="3"/>
  <c r="N140" i="3"/>
  <c r="M140" i="3"/>
  <c r="K140" i="3"/>
  <c r="I140" i="3"/>
  <c r="L140" i="3" s="1"/>
  <c r="Q139" i="3"/>
  <c r="P139" i="3"/>
  <c r="O139" i="3"/>
  <c r="N139" i="3"/>
  <c r="M139" i="3"/>
  <c r="K139" i="3"/>
  <c r="I139" i="3"/>
  <c r="L139" i="3" s="1"/>
  <c r="Q138" i="3"/>
  <c r="P138" i="3"/>
  <c r="O138" i="3"/>
  <c r="N138" i="3"/>
  <c r="M138" i="3"/>
  <c r="K138" i="3"/>
  <c r="I138" i="3"/>
  <c r="L138" i="3" s="1"/>
  <c r="Q137" i="3"/>
  <c r="P137" i="3"/>
  <c r="O137" i="3"/>
  <c r="N137" i="3"/>
  <c r="M137" i="3"/>
  <c r="K137" i="3"/>
  <c r="I137" i="3"/>
  <c r="L137" i="3" s="1"/>
  <c r="Q136" i="3"/>
  <c r="P136" i="3"/>
  <c r="O136" i="3"/>
  <c r="N136" i="3"/>
  <c r="M136" i="3"/>
  <c r="K136" i="3"/>
  <c r="I136" i="3"/>
  <c r="L136" i="3" s="1"/>
  <c r="Q135" i="3"/>
  <c r="P135" i="3"/>
  <c r="O135" i="3"/>
  <c r="N135" i="3"/>
  <c r="M135" i="3"/>
  <c r="K135" i="3"/>
  <c r="I135" i="3"/>
  <c r="J135" i="3" s="1"/>
  <c r="Q134" i="3"/>
  <c r="P134" i="3"/>
  <c r="O134" i="3"/>
  <c r="N134" i="3"/>
  <c r="M134" i="3"/>
  <c r="K134" i="3"/>
  <c r="I134" i="3"/>
  <c r="L134" i="3" s="1"/>
  <c r="Q133" i="3"/>
  <c r="P133" i="3"/>
  <c r="O133" i="3"/>
  <c r="N133" i="3"/>
  <c r="M133" i="3"/>
  <c r="K133" i="3"/>
  <c r="I133" i="3"/>
  <c r="J133" i="3" s="1"/>
  <c r="Q132" i="3"/>
  <c r="P132" i="3"/>
  <c r="O132" i="3"/>
  <c r="N132" i="3"/>
  <c r="M132" i="3"/>
  <c r="K132" i="3"/>
  <c r="I132" i="3"/>
  <c r="L132" i="3" s="1"/>
  <c r="Q131" i="3"/>
  <c r="P131" i="3"/>
  <c r="O131" i="3"/>
  <c r="N131" i="3"/>
  <c r="M131" i="3"/>
  <c r="K131" i="3"/>
  <c r="I131" i="3"/>
  <c r="J131" i="3" s="1"/>
  <c r="Q130" i="3"/>
  <c r="P130" i="3"/>
  <c r="O130" i="3"/>
  <c r="N130" i="3"/>
  <c r="M130" i="3"/>
  <c r="K130" i="3"/>
  <c r="I130" i="3"/>
  <c r="L130" i="3" s="1"/>
  <c r="Q129" i="3"/>
  <c r="P129" i="3"/>
  <c r="O129" i="3"/>
  <c r="N129" i="3"/>
  <c r="M129" i="3"/>
  <c r="K129" i="3"/>
  <c r="I129" i="3"/>
  <c r="J129" i="3" s="1"/>
  <c r="Q128" i="3"/>
  <c r="P128" i="3"/>
  <c r="O128" i="3"/>
  <c r="N128" i="3"/>
  <c r="M128" i="3"/>
  <c r="K128" i="3"/>
  <c r="I128" i="3"/>
  <c r="L128" i="3" s="1"/>
  <c r="Q127" i="3"/>
  <c r="P127" i="3"/>
  <c r="O127" i="3"/>
  <c r="N127" i="3"/>
  <c r="M127" i="3"/>
  <c r="K127" i="3"/>
  <c r="I127" i="3"/>
  <c r="J127" i="3" s="1"/>
  <c r="Q126" i="3"/>
  <c r="P126" i="3"/>
  <c r="O126" i="3"/>
  <c r="N126" i="3"/>
  <c r="M126" i="3"/>
  <c r="K126" i="3"/>
  <c r="I126" i="3"/>
  <c r="L126" i="3" s="1"/>
  <c r="Q125" i="3"/>
  <c r="P125" i="3"/>
  <c r="O125" i="3"/>
  <c r="N125" i="3"/>
  <c r="M125" i="3"/>
  <c r="K125" i="3"/>
  <c r="I125" i="3"/>
  <c r="J125" i="3" s="1"/>
  <c r="Q124" i="3"/>
  <c r="P124" i="3"/>
  <c r="O124" i="3"/>
  <c r="N124" i="3"/>
  <c r="M124" i="3"/>
  <c r="K124" i="3"/>
  <c r="I124" i="3"/>
  <c r="L124" i="3" s="1"/>
  <c r="Q123" i="3"/>
  <c r="P123" i="3"/>
  <c r="O123" i="3"/>
  <c r="N123" i="3"/>
  <c r="M123" i="3"/>
  <c r="K123" i="3"/>
  <c r="I123" i="3"/>
  <c r="L123" i="3" s="1"/>
  <c r="Q122" i="3"/>
  <c r="P122" i="3"/>
  <c r="O122" i="3"/>
  <c r="N122" i="3"/>
  <c r="M122" i="3"/>
  <c r="K122" i="3"/>
  <c r="I122" i="3"/>
  <c r="L122" i="3" s="1"/>
  <c r="Q121" i="3"/>
  <c r="P121" i="3"/>
  <c r="O121" i="3"/>
  <c r="N121" i="3"/>
  <c r="M121" i="3"/>
  <c r="K121" i="3"/>
  <c r="I121" i="3"/>
  <c r="L121" i="3" s="1"/>
  <c r="Q120" i="3"/>
  <c r="P120" i="3"/>
  <c r="O120" i="3"/>
  <c r="N120" i="3"/>
  <c r="M120" i="3"/>
  <c r="K120" i="3"/>
  <c r="I120" i="3"/>
  <c r="L120" i="3" s="1"/>
  <c r="Q119" i="3"/>
  <c r="P119" i="3"/>
  <c r="O119" i="3"/>
  <c r="N119" i="3"/>
  <c r="M119" i="3"/>
  <c r="K119" i="3"/>
  <c r="I119" i="3"/>
  <c r="J119" i="3" s="1"/>
  <c r="Q118" i="3"/>
  <c r="P118" i="3"/>
  <c r="O118" i="3"/>
  <c r="N118" i="3"/>
  <c r="M118" i="3"/>
  <c r="K118" i="3"/>
  <c r="I118" i="3"/>
  <c r="L118" i="3" s="1"/>
  <c r="Q117" i="3"/>
  <c r="P117" i="3"/>
  <c r="O117" i="3"/>
  <c r="N117" i="3"/>
  <c r="M117" i="3"/>
  <c r="K117" i="3"/>
  <c r="I117" i="3"/>
  <c r="J117" i="3" s="1"/>
  <c r="Q116" i="3"/>
  <c r="P116" i="3"/>
  <c r="O116" i="3"/>
  <c r="N116" i="3"/>
  <c r="M116" i="3"/>
  <c r="K116" i="3"/>
  <c r="I116" i="3"/>
  <c r="L116" i="3" s="1"/>
  <c r="Q115" i="3"/>
  <c r="P115" i="3"/>
  <c r="O115" i="3"/>
  <c r="N115" i="3"/>
  <c r="M115" i="3"/>
  <c r="K115" i="3"/>
  <c r="I115" i="3"/>
  <c r="L115" i="3" s="1"/>
  <c r="Q114" i="3"/>
  <c r="P114" i="3"/>
  <c r="O114" i="3"/>
  <c r="N114" i="3"/>
  <c r="M114" i="3"/>
  <c r="K114" i="3"/>
  <c r="I114" i="3"/>
  <c r="L114" i="3" s="1"/>
  <c r="Q113" i="3"/>
  <c r="P113" i="3"/>
  <c r="O113" i="3"/>
  <c r="N113" i="3"/>
  <c r="M113" i="3"/>
  <c r="K113" i="3"/>
  <c r="I113" i="3"/>
  <c r="L113" i="3" s="1"/>
  <c r="Q112" i="3"/>
  <c r="P112" i="3"/>
  <c r="O112" i="3"/>
  <c r="N112" i="3"/>
  <c r="M112" i="3"/>
  <c r="K112" i="3"/>
  <c r="I112" i="3"/>
  <c r="J112" i="3" s="1"/>
  <c r="Q111" i="3"/>
  <c r="P111" i="3"/>
  <c r="O111" i="3"/>
  <c r="N111" i="3"/>
  <c r="M111" i="3"/>
  <c r="K111" i="3"/>
  <c r="I111" i="3"/>
  <c r="J111" i="3" s="1"/>
  <c r="Q110" i="3"/>
  <c r="P110" i="3"/>
  <c r="O110" i="3"/>
  <c r="N110" i="3"/>
  <c r="M110" i="3"/>
  <c r="K110" i="3"/>
  <c r="I110" i="3"/>
  <c r="L110" i="3" s="1"/>
  <c r="Q109" i="3"/>
  <c r="P109" i="3"/>
  <c r="O109" i="3"/>
  <c r="N109" i="3"/>
  <c r="M109" i="3"/>
  <c r="K109" i="3"/>
  <c r="I109" i="3"/>
  <c r="L109" i="3" s="1"/>
  <c r="Q108" i="3"/>
  <c r="P108" i="3"/>
  <c r="O108" i="3"/>
  <c r="N108" i="3"/>
  <c r="M108" i="3"/>
  <c r="K108" i="3"/>
  <c r="I108" i="3"/>
  <c r="L108" i="3" s="1"/>
  <c r="Q107" i="3"/>
  <c r="P107" i="3"/>
  <c r="O107" i="3"/>
  <c r="N107" i="3"/>
  <c r="M107" i="3"/>
  <c r="K107" i="3"/>
  <c r="I107" i="3"/>
  <c r="L107" i="3" s="1"/>
  <c r="Q106" i="3"/>
  <c r="P106" i="3"/>
  <c r="O106" i="3"/>
  <c r="N106" i="3"/>
  <c r="M106" i="3"/>
  <c r="K106" i="3"/>
  <c r="I106" i="3"/>
  <c r="L106" i="3" s="1"/>
  <c r="Q105" i="3"/>
  <c r="P105" i="3"/>
  <c r="O105" i="3"/>
  <c r="N105" i="3"/>
  <c r="M105" i="3"/>
  <c r="K105" i="3"/>
  <c r="I105" i="3"/>
  <c r="L105" i="3" s="1"/>
  <c r="Q104" i="3"/>
  <c r="P104" i="3"/>
  <c r="O104" i="3"/>
  <c r="N104" i="3"/>
  <c r="M104" i="3"/>
  <c r="K104" i="3"/>
  <c r="I104" i="3"/>
  <c r="L104" i="3" s="1"/>
  <c r="Q103" i="3"/>
  <c r="P103" i="3"/>
  <c r="O103" i="3"/>
  <c r="N103" i="3"/>
  <c r="M103" i="3"/>
  <c r="K103" i="3"/>
  <c r="I103" i="3"/>
  <c r="J103" i="3" s="1"/>
  <c r="Q102" i="3"/>
  <c r="P102" i="3"/>
  <c r="O102" i="3"/>
  <c r="N102" i="3"/>
  <c r="M102" i="3"/>
  <c r="K102" i="3"/>
  <c r="I102" i="3"/>
  <c r="L102" i="3" s="1"/>
  <c r="Q101" i="3"/>
  <c r="P101" i="3"/>
  <c r="O101" i="3"/>
  <c r="N101" i="3"/>
  <c r="M101" i="3"/>
  <c r="K101" i="3"/>
  <c r="I101" i="3"/>
  <c r="J101" i="3" s="1"/>
  <c r="Q100" i="3"/>
  <c r="P100" i="3"/>
  <c r="O100" i="3"/>
  <c r="N100" i="3"/>
  <c r="M100" i="3"/>
  <c r="K100" i="3"/>
  <c r="I100" i="3"/>
  <c r="L100" i="3" s="1"/>
  <c r="Q99" i="3"/>
  <c r="P99" i="3"/>
  <c r="O99" i="3"/>
  <c r="N99" i="3"/>
  <c r="M99" i="3"/>
  <c r="K99" i="3"/>
  <c r="I99" i="3"/>
  <c r="L99" i="3" s="1"/>
  <c r="Q98" i="3"/>
  <c r="P98" i="3"/>
  <c r="O98" i="3"/>
  <c r="N98" i="3"/>
  <c r="M98" i="3"/>
  <c r="K98" i="3"/>
  <c r="I98" i="3"/>
  <c r="L98" i="3" s="1"/>
  <c r="Q97" i="3"/>
  <c r="P97" i="3"/>
  <c r="O97" i="3"/>
  <c r="N97" i="3"/>
  <c r="M97" i="3"/>
  <c r="K97" i="3"/>
  <c r="I97" i="3"/>
  <c r="L97" i="3" s="1"/>
  <c r="Q96" i="3"/>
  <c r="P96" i="3"/>
  <c r="O96" i="3"/>
  <c r="N96" i="3"/>
  <c r="M96" i="3"/>
  <c r="K96" i="3"/>
  <c r="I96" i="3"/>
  <c r="J96" i="3" s="1"/>
  <c r="Q95" i="3"/>
  <c r="P95" i="3"/>
  <c r="O95" i="3"/>
  <c r="N95" i="3"/>
  <c r="M95" i="3"/>
  <c r="K95" i="3"/>
  <c r="I95" i="3"/>
  <c r="J95" i="3" s="1"/>
  <c r="Q94" i="3"/>
  <c r="P94" i="3"/>
  <c r="O94" i="3"/>
  <c r="N94" i="3"/>
  <c r="M94" i="3"/>
  <c r="K94" i="3"/>
  <c r="I94" i="3"/>
  <c r="L94" i="3" s="1"/>
  <c r="Q93" i="3"/>
  <c r="P93" i="3"/>
  <c r="O93" i="3"/>
  <c r="N93" i="3"/>
  <c r="M93" i="3"/>
  <c r="K93" i="3"/>
  <c r="I93" i="3"/>
  <c r="J93" i="3" s="1"/>
  <c r="Q92" i="3"/>
  <c r="P92" i="3"/>
  <c r="O92" i="3"/>
  <c r="N92" i="3"/>
  <c r="M92" i="3"/>
  <c r="K92" i="3"/>
  <c r="I92" i="3"/>
  <c r="L92" i="3" s="1"/>
  <c r="Q91" i="3"/>
  <c r="P91" i="3"/>
  <c r="O91" i="3"/>
  <c r="N91" i="3"/>
  <c r="M91" i="3"/>
  <c r="K91" i="3"/>
  <c r="I91" i="3"/>
  <c r="L91" i="3" s="1"/>
  <c r="Q90" i="3"/>
  <c r="P90" i="3"/>
  <c r="O90" i="3"/>
  <c r="N90" i="3"/>
  <c r="M90" i="3"/>
  <c r="K90" i="3"/>
  <c r="I90" i="3"/>
  <c r="L90" i="3" s="1"/>
  <c r="Q89" i="3"/>
  <c r="P89" i="3"/>
  <c r="O89" i="3"/>
  <c r="N89" i="3"/>
  <c r="M89" i="3"/>
  <c r="K89" i="3"/>
  <c r="I89" i="3"/>
  <c r="L89" i="3" s="1"/>
  <c r="Q88" i="3"/>
  <c r="P88" i="3"/>
  <c r="O88" i="3"/>
  <c r="N88" i="3"/>
  <c r="M88" i="3"/>
  <c r="K88" i="3"/>
  <c r="I88" i="3"/>
  <c r="L88" i="3" s="1"/>
  <c r="Q87" i="3"/>
  <c r="P87" i="3"/>
  <c r="O87" i="3"/>
  <c r="N87" i="3"/>
  <c r="M87" i="3"/>
  <c r="K87" i="3"/>
  <c r="I87" i="3"/>
  <c r="J87" i="3" s="1"/>
  <c r="Q86" i="3"/>
  <c r="P86" i="3"/>
  <c r="O86" i="3"/>
  <c r="N86" i="3"/>
  <c r="M86" i="3"/>
  <c r="K86" i="3"/>
  <c r="I86" i="3"/>
  <c r="L86" i="3" s="1"/>
  <c r="Q85" i="3"/>
  <c r="P85" i="3"/>
  <c r="O85" i="3"/>
  <c r="N85" i="3"/>
  <c r="M85" i="3"/>
  <c r="K85" i="3"/>
  <c r="I85" i="3"/>
  <c r="J85" i="3" s="1"/>
  <c r="Q84" i="3"/>
  <c r="P84" i="3"/>
  <c r="O84" i="3"/>
  <c r="N84" i="3"/>
  <c r="M84" i="3"/>
  <c r="K84" i="3"/>
  <c r="I84" i="3"/>
  <c r="L84" i="3" s="1"/>
  <c r="Q83" i="3"/>
  <c r="P83" i="3"/>
  <c r="O83" i="3"/>
  <c r="N83" i="3"/>
  <c r="M83" i="3"/>
  <c r="K83" i="3"/>
  <c r="I83" i="3"/>
  <c r="L83" i="3" s="1"/>
  <c r="Q82" i="3"/>
  <c r="P82" i="3"/>
  <c r="O82" i="3"/>
  <c r="N82" i="3"/>
  <c r="M82" i="3"/>
  <c r="K82" i="3"/>
  <c r="I82" i="3"/>
  <c r="L82" i="3" s="1"/>
  <c r="Q81" i="3"/>
  <c r="P81" i="3"/>
  <c r="O81" i="3"/>
  <c r="N81" i="3"/>
  <c r="M81" i="3"/>
  <c r="K81" i="3"/>
  <c r="I81" i="3"/>
  <c r="L81" i="3" s="1"/>
  <c r="Q80" i="3"/>
  <c r="P80" i="3"/>
  <c r="O80" i="3"/>
  <c r="N80" i="3"/>
  <c r="M80" i="3"/>
  <c r="K80" i="3"/>
  <c r="I80" i="3"/>
  <c r="J80" i="3" s="1"/>
  <c r="Q79" i="3"/>
  <c r="P79" i="3"/>
  <c r="O79" i="3"/>
  <c r="N79" i="3"/>
  <c r="M79" i="3"/>
  <c r="K79" i="3"/>
  <c r="I79" i="3"/>
  <c r="J79" i="3" s="1"/>
  <c r="Q78" i="3"/>
  <c r="P78" i="3"/>
  <c r="O78" i="3"/>
  <c r="N78" i="3"/>
  <c r="M78" i="3"/>
  <c r="K78" i="3"/>
  <c r="I78" i="3"/>
  <c r="L78" i="3" s="1"/>
  <c r="Q77" i="3"/>
  <c r="P77" i="3"/>
  <c r="O77" i="3"/>
  <c r="N77" i="3"/>
  <c r="M77" i="3"/>
  <c r="K77" i="3"/>
  <c r="I77" i="3"/>
  <c r="J77" i="3" s="1"/>
  <c r="Q76" i="3"/>
  <c r="P76" i="3"/>
  <c r="O76" i="3"/>
  <c r="N76" i="3"/>
  <c r="M76" i="3"/>
  <c r="K76" i="3"/>
  <c r="I76" i="3"/>
  <c r="L76" i="3" s="1"/>
  <c r="Q75" i="3"/>
  <c r="P75" i="3"/>
  <c r="O75" i="3"/>
  <c r="N75" i="3"/>
  <c r="M75" i="3"/>
  <c r="K75" i="3"/>
  <c r="I75" i="3"/>
  <c r="L75" i="3" s="1"/>
  <c r="Q74" i="3"/>
  <c r="P74" i="3"/>
  <c r="O74" i="3"/>
  <c r="N74" i="3"/>
  <c r="M74" i="3"/>
  <c r="K74" i="3"/>
  <c r="I74" i="3"/>
  <c r="L74" i="3" s="1"/>
  <c r="Q73" i="3"/>
  <c r="P73" i="3"/>
  <c r="O73" i="3"/>
  <c r="N73" i="3"/>
  <c r="M73" i="3"/>
  <c r="K73" i="3"/>
  <c r="I73" i="3"/>
  <c r="J73" i="3" s="1"/>
  <c r="Q72" i="3"/>
  <c r="P72" i="3"/>
  <c r="O72" i="3"/>
  <c r="N72" i="3"/>
  <c r="M72" i="3"/>
  <c r="K72" i="3"/>
  <c r="I72" i="3"/>
  <c r="J72" i="3" s="1"/>
  <c r="Q71" i="3"/>
  <c r="P71" i="3"/>
  <c r="O71" i="3"/>
  <c r="N71" i="3"/>
  <c r="M71" i="3"/>
  <c r="K71" i="3"/>
  <c r="I71" i="3"/>
  <c r="J71" i="3" s="1"/>
  <c r="Q70" i="3"/>
  <c r="P70" i="3"/>
  <c r="O70" i="3"/>
  <c r="N70" i="3"/>
  <c r="M70" i="3"/>
  <c r="K70" i="3"/>
  <c r="I70" i="3"/>
  <c r="J70" i="3" s="1"/>
  <c r="Q69" i="3"/>
  <c r="P69" i="3"/>
  <c r="O69" i="3"/>
  <c r="N69" i="3"/>
  <c r="M69" i="3"/>
  <c r="K69" i="3"/>
  <c r="I69" i="3"/>
  <c r="J69" i="3" s="1"/>
  <c r="Q68" i="3"/>
  <c r="P68" i="3"/>
  <c r="O68" i="3"/>
  <c r="N68" i="3"/>
  <c r="M68" i="3"/>
  <c r="K68" i="3"/>
  <c r="I68" i="3"/>
  <c r="L68" i="3" s="1"/>
  <c r="Q67" i="3"/>
  <c r="P67" i="3"/>
  <c r="O67" i="3"/>
  <c r="N67" i="3"/>
  <c r="M67" i="3"/>
  <c r="K67" i="3"/>
  <c r="I67" i="3"/>
  <c r="L67" i="3" s="1"/>
  <c r="Q66" i="3"/>
  <c r="P66" i="3"/>
  <c r="O66" i="3"/>
  <c r="N66" i="3"/>
  <c r="M66" i="3"/>
  <c r="K66" i="3"/>
  <c r="I66" i="3"/>
  <c r="L66" i="3" s="1"/>
  <c r="Q65" i="3"/>
  <c r="P65" i="3"/>
  <c r="O65" i="3"/>
  <c r="N65" i="3"/>
  <c r="M65" i="3"/>
  <c r="K65" i="3"/>
  <c r="I65" i="3"/>
  <c r="L65" i="3" s="1"/>
  <c r="Q64" i="3"/>
  <c r="P64" i="3"/>
  <c r="O64" i="3"/>
  <c r="N64" i="3"/>
  <c r="M64" i="3"/>
  <c r="K64" i="3"/>
  <c r="I64" i="3"/>
  <c r="J64" i="3" s="1"/>
  <c r="Q63" i="3"/>
  <c r="P63" i="3"/>
  <c r="O63" i="3"/>
  <c r="N63" i="3"/>
  <c r="M63" i="3"/>
  <c r="K63" i="3"/>
  <c r="I63" i="3"/>
  <c r="J63" i="3" s="1"/>
  <c r="Q62" i="3"/>
  <c r="P62" i="3"/>
  <c r="O62" i="3"/>
  <c r="N62" i="3"/>
  <c r="M62" i="3"/>
  <c r="K62" i="3"/>
  <c r="I62" i="3"/>
  <c r="J62" i="3" s="1"/>
  <c r="Q61" i="3"/>
  <c r="P61" i="3"/>
  <c r="O61" i="3"/>
  <c r="N61" i="3"/>
  <c r="M61" i="3"/>
  <c r="K61" i="3"/>
  <c r="I61" i="3"/>
  <c r="J61" i="3" s="1"/>
  <c r="Q60" i="3"/>
  <c r="P60" i="3"/>
  <c r="O60" i="3"/>
  <c r="N60" i="3"/>
  <c r="M60" i="3"/>
  <c r="K60" i="3"/>
  <c r="I60" i="3"/>
  <c r="L60" i="3" s="1"/>
  <c r="Q59" i="3"/>
  <c r="P59" i="3"/>
  <c r="O59" i="3"/>
  <c r="N59" i="3"/>
  <c r="M59" i="3"/>
  <c r="K59" i="3"/>
  <c r="I59" i="3"/>
  <c r="L59" i="3" s="1"/>
  <c r="Q58" i="3"/>
  <c r="P58" i="3"/>
  <c r="O58" i="3"/>
  <c r="N58" i="3"/>
  <c r="M58" i="3"/>
  <c r="K58" i="3"/>
  <c r="I58" i="3"/>
  <c r="L58" i="3" s="1"/>
  <c r="Q57" i="3"/>
  <c r="P57" i="3"/>
  <c r="O57" i="3"/>
  <c r="N57" i="3"/>
  <c r="M57" i="3"/>
  <c r="K57" i="3"/>
  <c r="I57" i="3"/>
  <c r="L57" i="3" s="1"/>
  <c r="Q56" i="3"/>
  <c r="P56" i="3"/>
  <c r="O56" i="3"/>
  <c r="N56" i="3"/>
  <c r="M56" i="3"/>
  <c r="K56" i="3"/>
  <c r="I56" i="3"/>
  <c r="J56" i="3" s="1"/>
  <c r="Q55" i="3"/>
  <c r="P55" i="3"/>
  <c r="O55" i="3"/>
  <c r="N55" i="3"/>
  <c r="M55" i="3"/>
  <c r="K55" i="3"/>
  <c r="I55" i="3"/>
  <c r="J55" i="3" s="1"/>
  <c r="Q54" i="3"/>
  <c r="P54" i="3"/>
  <c r="O54" i="3"/>
  <c r="N54" i="3"/>
  <c r="M54" i="3"/>
  <c r="K54" i="3"/>
  <c r="I54" i="3"/>
  <c r="L54" i="3" s="1"/>
  <c r="Q53" i="3"/>
  <c r="P53" i="3"/>
  <c r="O53" i="3"/>
  <c r="N53" i="3"/>
  <c r="M53" i="3"/>
  <c r="K53" i="3"/>
  <c r="I53" i="3"/>
  <c r="J53" i="3" s="1"/>
  <c r="Q52" i="3"/>
  <c r="P52" i="3"/>
  <c r="O52" i="3"/>
  <c r="N52" i="3"/>
  <c r="M52" i="3"/>
  <c r="K52" i="3"/>
  <c r="I52" i="3"/>
  <c r="L52" i="3" s="1"/>
  <c r="Q51" i="3"/>
  <c r="P51" i="3"/>
  <c r="O51" i="3"/>
  <c r="N51" i="3"/>
  <c r="M51" i="3"/>
  <c r="K51" i="3"/>
  <c r="I51" i="3"/>
  <c r="L51" i="3" s="1"/>
  <c r="Q50" i="3"/>
  <c r="P50" i="3"/>
  <c r="O50" i="3"/>
  <c r="N50" i="3"/>
  <c r="M50" i="3"/>
  <c r="K50" i="3"/>
  <c r="I50" i="3"/>
  <c r="L50" i="3" s="1"/>
  <c r="Q49" i="3"/>
  <c r="P49" i="3"/>
  <c r="O49" i="3"/>
  <c r="N49" i="3"/>
  <c r="M49" i="3"/>
  <c r="K49" i="3"/>
  <c r="I49" i="3"/>
  <c r="J49" i="3" s="1"/>
  <c r="Q48" i="3"/>
  <c r="P48" i="3"/>
  <c r="O48" i="3"/>
  <c r="N48" i="3"/>
  <c r="M48" i="3"/>
  <c r="K48" i="3"/>
  <c r="I48" i="3"/>
  <c r="J48" i="3" s="1"/>
  <c r="Q47" i="3"/>
  <c r="P47" i="3"/>
  <c r="O47" i="3"/>
  <c r="N47" i="3"/>
  <c r="M47" i="3"/>
  <c r="K47" i="3"/>
  <c r="I47" i="3"/>
  <c r="J47" i="3" s="1"/>
  <c r="Q46" i="3"/>
  <c r="P46" i="3"/>
  <c r="O46" i="3"/>
  <c r="N46" i="3"/>
  <c r="M46" i="3"/>
  <c r="K46" i="3"/>
  <c r="I46" i="3"/>
  <c r="J46" i="3" s="1"/>
  <c r="Q45" i="3"/>
  <c r="P45" i="3"/>
  <c r="O45" i="3"/>
  <c r="N45" i="3"/>
  <c r="M45" i="3"/>
  <c r="K45" i="3"/>
  <c r="I45" i="3"/>
  <c r="J45" i="3" s="1"/>
  <c r="Q44" i="3"/>
  <c r="P44" i="3"/>
  <c r="O44" i="3"/>
  <c r="N44" i="3"/>
  <c r="M44" i="3"/>
  <c r="K44" i="3"/>
  <c r="I44" i="3"/>
  <c r="L44" i="3" s="1"/>
  <c r="Q43" i="3"/>
  <c r="P43" i="3"/>
  <c r="O43" i="3"/>
  <c r="N43" i="3"/>
  <c r="M43" i="3"/>
  <c r="K43" i="3"/>
  <c r="I43" i="3"/>
  <c r="L43" i="3" s="1"/>
  <c r="Q42" i="3"/>
  <c r="P42" i="3"/>
  <c r="O42" i="3"/>
  <c r="N42" i="3"/>
  <c r="M42" i="3"/>
  <c r="K42" i="3"/>
  <c r="I42" i="3"/>
  <c r="L42" i="3" s="1"/>
  <c r="Q41" i="3"/>
  <c r="P41" i="3"/>
  <c r="O41" i="3"/>
  <c r="N41" i="3"/>
  <c r="M41" i="3"/>
  <c r="K41" i="3"/>
  <c r="I41" i="3"/>
  <c r="J41" i="3" s="1"/>
  <c r="Q40" i="3"/>
  <c r="P40" i="3"/>
  <c r="O40" i="3"/>
  <c r="N40" i="3"/>
  <c r="M40" i="3"/>
  <c r="K40" i="3"/>
  <c r="I40" i="3"/>
  <c r="J40" i="3" s="1"/>
  <c r="Q39" i="3"/>
  <c r="P39" i="3"/>
  <c r="O39" i="3"/>
  <c r="N39" i="3"/>
  <c r="M39" i="3"/>
  <c r="K39" i="3"/>
  <c r="I39" i="3"/>
  <c r="J39" i="3" s="1"/>
  <c r="Q38" i="3"/>
  <c r="P38" i="3"/>
  <c r="O38" i="3"/>
  <c r="N38" i="3"/>
  <c r="M38" i="3"/>
  <c r="K38" i="3"/>
  <c r="I38" i="3"/>
  <c r="J38" i="3" s="1"/>
  <c r="Q37" i="3"/>
  <c r="P37" i="3"/>
  <c r="O37" i="3"/>
  <c r="N37" i="3"/>
  <c r="M37" i="3"/>
  <c r="K37" i="3"/>
  <c r="I37" i="3"/>
  <c r="J37" i="3" s="1"/>
  <c r="Q36" i="3"/>
  <c r="P36" i="3"/>
  <c r="O36" i="3"/>
  <c r="N36" i="3"/>
  <c r="M36" i="3"/>
  <c r="K36" i="3"/>
  <c r="I36" i="3"/>
  <c r="L36" i="3" s="1"/>
  <c r="Q35" i="3"/>
  <c r="P35" i="3"/>
  <c r="O35" i="3"/>
  <c r="N35" i="3"/>
  <c r="M35" i="3"/>
  <c r="K35" i="3"/>
  <c r="I35" i="3"/>
  <c r="L35" i="3" s="1"/>
  <c r="Q34" i="3"/>
  <c r="P34" i="3"/>
  <c r="O34" i="3"/>
  <c r="N34" i="3"/>
  <c r="M34" i="3"/>
  <c r="K34" i="3"/>
  <c r="I34" i="3"/>
  <c r="L34" i="3" s="1"/>
  <c r="Q33" i="3"/>
  <c r="P33" i="3"/>
  <c r="O33" i="3"/>
  <c r="N33" i="3"/>
  <c r="M33" i="3"/>
  <c r="K33" i="3"/>
  <c r="I33" i="3"/>
  <c r="J33" i="3" s="1"/>
  <c r="Q32" i="3"/>
  <c r="P32" i="3"/>
  <c r="O32" i="3"/>
  <c r="N32" i="3"/>
  <c r="M32" i="3"/>
  <c r="K32" i="3"/>
  <c r="I32" i="3"/>
  <c r="J32" i="3" s="1"/>
  <c r="Q31" i="3"/>
  <c r="P31" i="3"/>
  <c r="O31" i="3"/>
  <c r="N31" i="3"/>
  <c r="M31" i="3"/>
  <c r="K31" i="3"/>
  <c r="I31" i="3"/>
  <c r="J31" i="3" s="1"/>
  <c r="Q30" i="3"/>
  <c r="P30" i="3"/>
  <c r="O30" i="3"/>
  <c r="N30" i="3"/>
  <c r="M30" i="3"/>
  <c r="K30" i="3"/>
  <c r="I30" i="3"/>
  <c r="L30" i="3" s="1"/>
  <c r="Q29" i="3"/>
  <c r="P29" i="3"/>
  <c r="O29" i="3"/>
  <c r="N29" i="3"/>
  <c r="M29" i="3"/>
  <c r="K29" i="3"/>
  <c r="I29" i="3"/>
  <c r="J29" i="3" s="1"/>
  <c r="Q28" i="3"/>
  <c r="P28" i="3"/>
  <c r="O28" i="3"/>
  <c r="N28" i="3"/>
  <c r="M28" i="3"/>
  <c r="K28" i="3"/>
  <c r="I28" i="3"/>
  <c r="L28" i="3" s="1"/>
  <c r="Q27" i="3"/>
  <c r="P27" i="3"/>
  <c r="O27" i="3"/>
  <c r="N27" i="3"/>
  <c r="M27" i="3"/>
  <c r="K27" i="3"/>
  <c r="I27" i="3"/>
  <c r="L27" i="3" s="1"/>
  <c r="Q26" i="3"/>
  <c r="P26" i="3"/>
  <c r="O26" i="3"/>
  <c r="N26" i="3"/>
  <c r="M26" i="3"/>
  <c r="K26" i="3"/>
  <c r="I26" i="3"/>
  <c r="L26" i="3" s="1"/>
  <c r="Q25" i="3"/>
  <c r="P25" i="3"/>
  <c r="O25" i="3"/>
  <c r="N25" i="3"/>
  <c r="M25" i="3"/>
  <c r="K25" i="3"/>
  <c r="I25" i="3"/>
  <c r="L25" i="3" s="1"/>
  <c r="Q24" i="3"/>
  <c r="P24" i="3"/>
  <c r="O24" i="3"/>
  <c r="N24" i="3"/>
  <c r="M24" i="3"/>
  <c r="K24" i="3"/>
  <c r="I24" i="3"/>
  <c r="J24" i="3" s="1"/>
  <c r="Q23" i="3"/>
  <c r="P23" i="3"/>
  <c r="O23" i="3"/>
  <c r="N23" i="3"/>
  <c r="M23" i="3"/>
  <c r="K23" i="3"/>
  <c r="I23" i="3"/>
  <c r="J23" i="3" s="1"/>
  <c r="Q22" i="3"/>
  <c r="P22" i="3"/>
  <c r="O22" i="3"/>
  <c r="N22" i="3"/>
  <c r="M22" i="3"/>
  <c r="K22" i="3"/>
  <c r="I22" i="3"/>
  <c r="L22" i="3" s="1"/>
  <c r="Q21" i="3"/>
  <c r="P21" i="3"/>
  <c r="O21" i="3"/>
  <c r="N21" i="3"/>
  <c r="M21" i="3"/>
  <c r="K21" i="3"/>
  <c r="I21" i="3"/>
  <c r="J21" i="3" s="1"/>
  <c r="Q20" i="3"/>
  <c r="P20" i="3"/>
  <c r="O20" i="3"/>
  <c r="N20" i="3"/>
  <c r="M20" i="3"/>
  <c r="K20" i="3"/>
  <c r="I20" i="3"/>
  <c r="L20" i="3" s="1"/>
  <c r="Q19" i="3"/>
  <c r="P19" i="3"/>
  <c r="O19" i="3"/>
  <c r="N19" i="3"/>
  <c r="M19" i="3"/>
  <c r="K19" i="3"/>
  <c r="I19" i="3"/>
  <c r="L19" i="3" s="1"/>
  <c r="Q18" i="3"/>
  <c r="P18" i="3"/>
  <c r="O18" i="3"/>
  <c r="N18" i="3"/>
  <c r="M18" i="3"/>
  <c r="K18" i="3"/>
  <c r="I18" i="3"/>
  <c r="L18" i="3" s="1"/>
  <c r="Q17" i="3"/>
  <c r="P17" i="3"/>
  <c r="O17" i="3"/>
  <c r="N17" i="3"/>
  <c r="M17" i="3"/>
  <c r="K17" i="3"/>
  <c r="I17" i="3"/>
  <c r="L17" i="3" s="1"/>
  <c r="Q16" i="3"/>
  <c r="P16" i="3"/>
  <c r="O16" i="3"/>
  <c r="N16" i="3"/>
  <c r="M16" i="3"/>
  <c r="K16" i="3"/>
  <c r="I16" i="3"/>
  <c r="J16" i="3" s="1"/>
  <c r="Q15" i="3"/>
  <c r="P15" i="3"/>
  <c r="O15" i="3"/>
  <c r="N15" i="3"/>
  <c r="M15" i="3"/>
  <c r="K15" i="3"/>
  <c r="I15" i="3"/>
  <c r="J15" i="3" s="1"/>
  <c r="Q14" i="3"/>
  <c r="P14" i="3"/>
  <c r="O14" i="3"/>
  <c r="N14" i="3"/>
  <c r="M14" i="3"/>
  <c r="K14" i="3"/>
  <c r="I14" i="3"/>
  <c r="J14" i="3" s="1"/>
  <c r="Q13" i="3"/>
  <c r="P13" i="3"/>
  <c r="O13" i="3"/>
  <c r="N13" i="3"/>
  <c r="M13" i="3"/>
  <c r="K13" i="3"/>
  <c r="I13" i="3"/>
  <c r="L13" i="3" s="1"/>
  <c r="Q12" i="3"/>
  <c r="P12" i="3"/>
  <c r="O12" i="3"/>
  <c r="N12" i="3"/>
  <c r="M12" i="3"/>
  <c r="K12" i="3"/>
  <c r="I12" i="3"/>
  <c r="L12" i="3" s="1"/>
  <c r="Q11" i="3"/>
  <c r="P11" i="3"/>
  <c r="O11" i="3"/>
  <c r="N11" i="3"/>
  <c r="M11" i="3"/>
  <c r="K11" i="3"/>
  <c r="I11" i="3"/>
  <c r="L11" i="3" s="1"/>
  <c r="Q10" i="3"/>
  <c r="P10" i="3"/>
  <c r="O10" i="3"/>
  <c r="N10" i="3"/>
  <c r="M10" i="3"/>
  <c r="K10" i="3"/>
  <c r="I10" i="3"/>
  <c r="L10" i="3" s="1"/>
  <c r="Q9" i="3"/>
  <c r="P9" i="3"/>
  <c r="O9" i="3"/>
  <c r="N9" i="3"/>
  <c r="M9" i="3"/>
  <c r="K9" i="3"/>
  <c r="I9" i="3"/>
  <c r="J9" i="3" s="1"/>
  <c r="Q8" i="3"/>
  <c r="P8" i="3"/>
  <c r="O8" i="3"/>
  <c r="N8" i="3"/>
  <c r="M8" i="3"/>
  <c r="K8" i="3"/>
  <c r="I8" i="3"/>
  <c r="J8" i="3" s="1"/>
  <c r="Q7" i="3"/>
  <c r="P7" i="3"/>
  <c r="O7" i="3"/>
  <c r="N7" i="3"/>
  <c r="M7" i="3"/>
  <c r="K7" i="3"/>
  <c r="I7" i="3"/>
  <c r="J7" i="3" s="1"/>
  <c r="Q6" i="3"/>
  <c r="P6" i="3"/>
  <c r="O6" i="3"/>
  <c r="N6" i="3"/>
  <c r="M6" i="3"/>
  <c r="K6" i="3"/>
  <c r="I6" i="3"/>
  <c r="L6" i="3" s="1"/>
  <c r="Q5" i="3"/>
  <c r="P5" i="3"/>
  <c r="O5" i="3"/>
  <c r="N5" i="3"/>
  <c r="M5" i="3"/>
  <c r="K5" i="3"/>
  <c r="I5" i="3"/>
  <c r="L5" i="3" s="1"/>
  <c r="J2500" i="3" l="1"/>
  <c r="J2673" i="3"/>
  <c r="J2674" i="3"/>
  <c r="J3378" i="3"/>
  <c r="J5867" i="3"/>
  <c r="J6363" i="3"/>
  <c r="J1817" i="3"/>
  <c r="J1866" i="3"/>
  <c r="L2167" i="3"/>
  <c r="J2489" i="3"/>
  <c r="J2490" i="3"/>
  <c r="L3814" i="3"/>
  <c r="L3815" i="3"/>
  <c r="L3875" i="3"/>
  <c r="L4183" i="3"/>
  <c r="J4919" i="3"/>
  <c r="J4937" i="3"/>
  <c r="J5380" i="3"/>
  <c r="L5868" i="3"/>
  <c r="J7448" i="3"/>
  <c r="L7466" i="3"/>
  <c r="L7989" i="3"/>
  <c r="J8141" i="3"/>
  <c r="J8150" i="3"/>
  <c r="J9100" i="3"/>
  <c r="J9452" i="3"/>
  <c r="J9734" i="3"/>
  <c r="J9960" i="3"/>
  <c r="J65" i="3"/>
  <c r="L129" i="3"/>
  <c r="J169" i="3"/>
  <c r="L429" i="3"/>
  <c r="J639" i="3"/>
  <c r="J2628" i="3"/>
  <c r="L4665" i="3"/>
  <c r="L5502" i="3"/>
  <c r="L5575" i="3"/>
  <c r="L7764" i="3"/>
  <c r="J7796" i="3"/>
  <c r="J7797" i="3"/>
  <c r="J9108" i="3"/>
  <c r="L9724" i="3"/>
  <c r="L9725" i="3"/>
  <c r="L7170" i="3"/>
  <c r="J2364" i="3"/>
  <c r="L2530" i="3"/>
  <c r="J3440" i="3"/>
  <c r="J4645" i="3"/>
  <c r="L4891" i="3"/>
  <c r="J5774" i="3"/>
  <c r="J6368" i="3"/>
  <c r="J9591" i="3"/>
  <c r="L1905" i="3"/>
  <c r="L1986" i="3"/>
  <c r="L3801" i="3"/>
  <c r="L4231" i="3"/>
  <c r="L5063" i="3"/>
  <c r="L7812" i="3"/>
  <c r="J9351" i="3"/>
  <c r="J1039" i="3"/>
  <c r="J2657" i="3"/>
  <c r="J2658" i="3"/>
  <c r="L4227" i="3"/>
  <c r="L4228" i="3"/>
  <c r="L4229" i="3"/>
  <c r="J4335" i="3"/>
  <c r="J4879" i="3"/>
  <c r="J7106" i="3"/>
  <c r="L217" i="3"/>
  <c r="L366" i="3"/>
  <c r="L367" i="3"/>
  <c r="L773" i="3"/>
  <c r="L1541" i="3"/>
  <c r="L1877" i="3"/>
  <c r="L5878" i="3"/>
  <c r="L38" i="3"/>
  <c r="J1223" i="3"/>
  <c r="J2601" i="3"/>
  <c r="J2602" i="3"/>
  <c r="J2670" i="3"/>
  <c r="J2671" i="3"/>
  <c r="J2722" i="3"/>
  <c r="J3027" i="3"/>
  <c r="J4263" i="3"/>
  <c r="J5132" i="3"/>
  <c r="J6749" i="3"/>
  <c r="J7749" i="3"/>
  <c r="L8215" i="3"/>
  <c r="L8413" i="3"/>
  <c r="L9417" i="3"/>
  <c r="L9418" i="3"/>
  <c r="L9419" i="3"/>
  <c r="L9453" i="3"/>
  <c r="J9654" i="3"/>
  <c r="J9655" i="3"/>
  <c r="L37" i="3"/>
  <c r="L39" i="3"/>
  <c r="J455" i="3"/>
  <c r="J473" i="3"/>
  <c r="L679" i="3"/>
  <c r="J1189" i="3"/>
  <c r="L1316" i="3"/>
  <c r="L1317" i="3"/>
  <c r="J1333" i="3"/>
  <c r="J1830" i="3"/>
  <c r="J1831" i="3"/>
  <c r="L1903" i="3"/>
  <c r="L2122" i="3"/>
  <c r="J2481" i="3"/>
  <c r="J2482" i="3"/>
  <c r="J2958" i="3"/>
  <c r="J2959" i="3"/>
  <c r="J3059" i="3"/>
  <c r="J3060" i="3"/>
  <c r="J3354" i="3"/>
  <c r="J3808" i="3"/>
  <c r="L3845" i="3"/>
  <c r="J4295" i="3"/>
  <c r="J5065" i="3"/>
  <c r="J5220" i="3"/>
  <c r="J5499" i="3"/>
  <c r="L6830" i="3"/>
  <c r="L7427" i="3"/>
  <c r="L7428" i="3"/>
  <c r="L7445" i="3"/>
  <c r="L7732" i="3"/>
  <c r="L8205" i="3"/>
  <c r="L8437" i="3"/>
  <c r="J8817" i="3"/>
  <c r="L8819" i="3"/>
  <c r="L9079" i="3"/>
  <c r="L9316" i="3"/>
  <c r="L9892" i="3"/>
  <c r="L9893" i="3"/>
  <c r="J203" i="3"/>
  <c r="L205" i="3"/>
  <c r="L389" i="3"/>
  <c r="L472" i="3"/>
  <c r="J727" i="3"/>
  <c r="J860" i="3"/>
  <c r="J861" i="3"/>
  <c r="L1415" i="3"/>
  <c r="L1416" i="3"/>
  <c r="J1572" i="3"/>
  <c r="J1609" i="3"/>
  <c r="J2908" i="3"/>
  <c r="J3352" i="3"/>
  <c r="L3827" i="3"/>
  <c r="J4337" i="3"/>
  <c r="L4339" i="3"/>
  <c r="L4367" i="3"/>
  <c r="J5121" i="3"/>
  <c r="L5498" i="3"/>
  <c r="J9467" i="3"/>
  <c r="J9519" i="3"/>
  <c r="J9817" i="3"/>
  <c r="L9934" i="3"/>
  <c r="J9942" i="3"/>
  <c r="J4040" i="3"/>
  <c r="J4041" i="3"/>
  <c r="J7304" i="3"/>
  <c r="J7314" i="3"/>
  <c r="J7331" i="3"/>
  <c r="J7356" i="3"/>
  <c r="J8644" i="3"/>
  <c r="J67" i="3"/>
  <c r="L69" i="3"/>
  <c r="L70" i="3"/>
  <c r="L71" i="3"/>
  <c r="J269" i="3"/>
  <c r="L685" i="3"/>
  <c r="J989" i="3"/>
  <c r="J1311" i="3"/>
  <c r="L1580" i="3"/>
  <c r="L1581" i="3"/>
  <c r="L2193" i="3"/>
  <c r="L2194" i="3"/>
  <c r="J2290" i="3"/>
  <c r="J2396" i="3"/>
  <c r="J2564" i="3"/>
  <c r="L2890" i="3"/>
  <c r="J3426" i="3"/>
  <c r="L3851" i="3"/>
  <c r="J3952" i="3"/>
  <c r="J3953" i="3"/>
  <c r="J3995" i="3"/>
  <c r="L4013" i="3"/>
  <c r="L4014" i="3"/>
  <c r="L4015" i="3"/>
  <c r="J4230" i="3"/>
  <c r="L4233" i="3"/>
  <c r="L4745" i="3"/>
  <c r="J4785" i="3"/>
  <c r="L4803" i="3"/>
  <c r="J5060" i="3"/>
  <c r="J5291" i="3"/>
  <c r="J5292" i="3"/>
  <c r="J6214" i="3"/>
  <c r="J6688" i="3"/>
  <c r="J6957" i="3"/>
  <c r="J6958" i="3"/>
  <c r="J7879" i="3"/>
  <c r="J8291" i="3"/>
  <c r="L8825" i="3"/>
  <c r="J9102" i="3"/>
  <c r="J7260" i="3"/>
  <c r="J7468" i="3"/>
  <c r="J7804" i="3"/>
  <c r="L8029" i="3"/>
  <c r="L8324" i="3"/>
  <c r="L9136" i="3"/>
  <c r="J591" i="3"/>
  <c r="L741" i="3"/>
  <c r="J1127" i="3"/>
  <c r="L1429" i="3"/>
  <c r="J1876" i="3"/>
  <c r="J1878" i="3"/>
  <c r="J1879" i="3"/>
  <c r="J3176" i="3"/>
  <c r="J4255" i="3"/>
  <c r="J4307" i="3"/>
  <c r="J4603" i="3"/>
  <c r="J5049" i="3"/>
  <c r="J5713" i="3"/>
  <c r="J6237" i="3"/>
  <c r="J6238" i="3"/>
  <c r="J6467" i="3"/>
  <c r="L6630" i="3"/>
  <c r="L6938" i="3"/>
  <c r="L6939" i="3"/>
  <c r="L8069" i="3"/>
  <c r="J8536" i="3"/>
  <c r="L8594" i="3"/>
  <c r="L8595" i="3"/>
  <c r="J8879" i="3"/>
  <c r="J9168" i="3"/>
  <c r="L9228" i="3"/>
  <c r="L9278" i="3"/>
  <c r="J9401" i="3"/>
  <c r="J351" i="3"/>
  <c r="J556" i="3"/>
  <c r="J917" i="3"/>
  <c r="J54" i="3"/>
  <c r="J109" i="3"/>
  <c r="L213" i="3"/>
  <c r="J583" i="3"/>
  <c r="L663" i="3"/>
  <c r="L664" i="3"/>
  <c r="L752" i="3"/>
  <c r="J821" i="3"/>
  <c r="J957" i="3"/>
  <c r="J1007" i="3"/>
  <c r="J1073" i="3"/>
  <c r="L1085" i="3"/>
  <c r="L1096" i="3"/>
  <c r="L1312" i="3"/>
  <c r="L1383" i="3"/>
  <c r="L1384" i="3"/>
  <c r="L1461" i="3"/>
  <c r="L1479" i="3"/>
  <c r="L1480" i="3"/>
  <c r="L1559" i="3"/>
  <c r="L1560" i="3"/>
  <c r="L1597" i="3"/>
  <c r="J1710" i="3"/>
  <c r="L2074" i="3"/>
  <c r="L2183" i="3"/>
  <c r="J2417" i="3"/>
  <c r="J2476" i="3"/>
  <c r="J2497" i="3"/>
  <c r="J2660" i="3"/>
  <c r="J2705" i="3"/>
  <c r="J2706" i="3"/>
  <c r="J3090" i="3"/>
  <c r="L3225" i="3"/>
  <c r="J3709" i="3"/>
  <c r="J3856" i="3"/>
  <c r="L3941" i="3"/>
  <c r="J4030" i="3"/>
  <c r="J4214" i="3"/>
  <c r="L4225" i="3"/>
  <c r="J4379" i="3"/>
  <c r="L4421" i="3"/>
  <c r="J4453" i="3"/>
  <c r="L4827" i="3"/>
  <c r="J4943" i="3"/>
  <c r="J4945" i="3"/>
  <c r="J5127" i="3"/>
  <c r="J5129" i="3"/>
  <c r="L5255" i="3"/>
  <c r="J5479" i="3"/>
  <c r="J5806" i="3"/>
  <c r="L6331" i="3"/>
  <c r="J6339" i="3"/>
  <c r="L6491" i="3"/>
  <c r="L6703" i="3"/>
  <c r="J6719" i="3"/>
  <c r="J6720" i="3"/>
  <c r="L7197" i="3"/>
  <c r="L7372" i="3"/>
  <c r="L7524" i="3"/>
  <c r="J7549" i="3"/>
  <c r="J7747" i="3"/>
  <c r="L7970" i="3"/>
  <c r="J8195" i="3"/>
  <c r="L8361" i="3"/>
  <c r="L8424" i="3"/>
  <c r="J9399" i="3"/>
  <c r="J9559" i="3"/>
  <c r="J9620" i="3"/>
  <c r="L1253" i="3"/>
  <c r="L1255" i="3"/>
  <c r="L1381" i="3"/>
  <c r="L1477" i="3"/>
  <c r="L2114" i="3"/>
  <c r="L2201" i="3"/>
  <c r="L2266" i="3"/>
  <c r="L2532" i="3"/>
  <c r="L3893" i="3"/>
  <c r="L3894" i="3"/>
  <c r="L3895" i="3"/>
  <c r="L3939" i="3"/>
  <c r="L3949" i="3"/>
  <c r="L4369" i="3"/>
  <c r="L4370" i="3"/>
  <c r="L5445" i="3"/>
  <c r="L5446" i="3"/>
  <c r="L5622" i="3"/>
  <c r="L5796" i="3"/>
  <c r="L5805" i="3"/>
  <c r="J35" i="3"/>
  <c r="J1691" i="3"/>
  <c r="J2580" i="3"/>
  <c r="J3138" i="3"/>
  <c r="J3139" i="3"/>
  <c r="J3140" i="3"/>
  <c r="J3314" i="3"/>
  <c r="J3414" i="3"/>
  <c r="J3424" i="3"/>
  <c r="J4211" i="3"/>
  <c r="J4221" i="3"/>
  <c r="J4275" i="3"/>
  <c r="J4541" i="3"/>
  <c r="J4641" i="3"/>
  <c r="J4875" i="3"/>
  <c r="J4940" i="3"/>
  <c r="J5124" i="3"/>
  <c r="J5145" i="3"/>
  <c r="J6134" i="3"/>
  <c r="J6136" i="3"/>
  <c r="J6696" i="3"/>
  <c r="J6698" i="3"/>
  <c r="J6699" i="3"/>
  <c r="J7099" i="3"/>
  <c r="J7211" i="3"/>
  <c r="J7236" i="3"/>
  <c r="J7238" i="3"/>
  <c r="J7386" i="3"/>
  <c r="J7451" i="3"/>
  <c r="J7717" i="3"/>
  <c r="J7735" i="3"/>
  <c r="J7736" i="3"/>
  <c r="J7819" i="3"/>
  <c r="J7861" i="3"/>
  <c r="J8262" i="3"/>
  <c r="J9068" i="3"/>
  <c r="J9636" i="3"/>
  <c r="J9673" i="3"/>
  <c r="L33" i="3"/>
  <c r="L661" i="3"/>
  <c r="J291" i="3"/>
  <c r="L198" i="3"/>
  <c r="L261" i="3"/>
  <c r="J657" i="3"/>
  <c r="J687" i="3"/>
  <c r="J689" i="3"/>
  <c r="J791" i="3"/>
  <c r="L853" i="3"/>
  <c r="J879" i="3"/>
  <c r="J1079" i="3"/>
  <c r="L1328" i="3"/>
  <c r="L1511" i="3"/>
  <c r="L1512" i="3"/>
  <c r="L1825" i="3"/>
  <c r="L2130" i="3"/>
  <c r="L2330" i="3"/>
  <c r="J2439" i="3"/>
  <c r="J2926" i="3"/>
  <c r="J2927" i="3"/>
  <c r="L3121" i="3"/>
  <c r="J3755" i="3"/>
  <c r="J3805" i="3"/>
  <c r="L3843" i="3"/>
  <c r="J3981" i="3"/>
  <c r="J4046" i="3"/>
  <c r="L4237" i="3"/>
  <c r="J4573" i="3"/>
  <c r="J4607" i="3"/>
  <c r="J5068" i="3"/>
  <c r="J5071" i="3"/>
  <c r="J5073" i="3"/>
  <c r="J5209" i="3"/>
  <c r="J5351" i="3"/>
  <c r="L6816" i="3"/>
  <c r="L6891" i="3"/>
  <c r="J7040" i="3"/>
  <c r="L7556" i="3"/>
  <c r="L7780" i="3"/>
  <c r="L7789" i="3"/>
  <c r="J7808" i="3"/>
  <c r="J7886" i="3"/>
  <c r="J7887" i="3"/>
  <c r="J7888" i="3"/>
  <c r="L7942" i="3"/>
  <c r="J8157" i="3"/>
  <c r="J8182" i="3"/>
  <c r="J8201" i="3"/>
  <c r="J8211" i="3"/>
  <c r="L8618" i="3"/>
  <c r="L8619" i="3"/>
  <c r="L8620" i="3"/>
  <c r="L8666" i="3"/>
  <c r="L8667" i="3"/>
  <c r="L8833" i="3"/>
  <c r="L9174" i="3"/>
  <c r="J9192" i="3"/>
  <c r="J9193" i="3"/>
  <c r="J9343" i="3"/>
  <c r="L9345" i="3"/>
  <c r="L9346" i="3"/>
  <c r="J9371" i="3"/>
  <c r="L9415" i="3"/>
  <c r="J9575" i="3"/>
  <c r="J9662" i="3"/>
  <c r="L9664" i="3"/>
  <c r="J9790" i="3"/>
  <c r="L289" i="3"/>
  <c r="L391" i="3"/>
  <c r="L509" i="3"/>
  <c r="L765" i="3"/>
  <c r="L800" i="3"/>
  <c r="L1285" i="3"/>
  <c r="L1509" i="3"/>
  <c r="L1629" i="3"/>
  <c r="L1639" i="3"/>
  <c r="L1640" i="3"/>
  <c r="L2785" i="3"/>
  <c r="L3926" i="3"/>
  <c r="L4193" i="3"/>
  <c r="L4667" i="3"/>
  <c r="L4893" i="3"/>
  <c r="L4902" i="3"/>
  <c r="L5069" i="3"/>
  <c r="L5070" i="3"/>
  <c r="J5617" i="3"/>
  <c r="L5726" i="3"/>
  <c r="L5727" i="3"/>
  <c r="J5827" i="3"/>
  <c r="J5828" i="3"/>
  <c r="J6131" i="3"/>
  <c r="L6318" i="3"/>
  <c r="L6379" i="3"/>
  <c r="L6486" i="3"/>
  <c r="L6496" i="3"/>
  <c r="L6595" i="3"/>
  <c r="L6899" i="3"/>
  <c r="L7254" i="3"/>
  <c r="L7843" i="3"/>
  <c r="L8065" i="3"/>
  <c r="L8183" i="3"/>
  <c r="J8318" i="3"/>
  <c r="J8329" i="3"/>
  <c r="J8366" i="3"/>
  <c r="J8428" i="3"/>
  <c r="J8429" i="3"/>
  <c r="L8664" i="3"/>
  <c r="L9172" i="3"/>
  <c r="L9522" i="3"/>
  <c r="L9689" i="3"/>
  <c r="J262" i="3"/>
  <c r="J206" i="3"/>
  <c r="J439" i="3"/>
  <c r="J548" i="3"/>
  <c r="J549" i="3"/>
  <c r="J620" i="3"/>
  <c r="J621" i="3"/>
  <c r="J1205" i="3"/>
  <c r="J1647" i="3"/>
  <c r="J1874" i="3"/>
  <c r="J1906" i="3"/>
  <c r="J2386" i="3"/>
  <c r="J3915" i="3"/>
  <c r="J4513" i="3"/>
  <c r="J6576" i="3"/>
  <c r="J6635" i="3"/>
  <c r="L6832" i="3"/>
  <c r="J7296" i="3"/>
  <c r="J7429" i="3"/>
  <c r="L8319" i="3"/>
  <c r="L8365" i="3"/>
  <c r="L8367" i="3"/>
  <c r="L8377" i="3"/>
  <c r="J8438" i="3"/>
  <c r="J8439" i="3"/>
  <c r="L8451" i="3"/>
  <c r="L2385" i="3"/>
  <c r="J557" i="3"/>
  <c r="J1460" i="3"/>
  <c r="J1588" i="3"/>
  <c r="J1777" i="3"/>
  <c r="J1794" i="3"/>
  <c r="J9490" i="3"/>
  <c r="J9561" i="3"/>
  <c r="J9737" i="3"/>
  <c r="L9972" i="3"/>
  <c r="J192" i="3"/>
  <c r="J193" i="3"/>
  <c r="L295" i="3"/>
  <c r="J388" i="3"/>
  <c r="J393" i="3"/>
  <c r="J394" i="3"/>
  <c r="L431" i="3"/>
  <c r="L432" i="3"/>
  <c r="J543" i="3"/>
  <c r="J564" i="3"/>
  <c r="J565" i="3"/>
  <c r="J660" i="3"/>
  <c r="J684" i="3"/>
  <c r="L735" i="3"/>
  <c r="L736" i="3"/>
  <c r="L776" i="3"/>
  <c r="L1319" i="3"/>
  <c r="L1320" i="3"/>
  <c r="J1348" i="3"/>
  <c r="J1349" i="3"/>
  <c r="L1413" i="3"/>
  <c r="L1493" i="3"/>
  <c r="L1525" i="3"/>
  <c r="L1557" i="3"/>
  <c r="J1577" i="3"/>
  <c r="L1612" i="3"/>
  <c r="L1613" i="3"/>
  <c r="L1858" i="3"/>
  <c r="L2050" i="3"/>
  <c r="L2196" i="3"/>
  <c r="J2282" i="3"/>
  <c r="J2292" i="3"/>
  <c r="L2418" i="3"/>
  <c r="J2426" i="3"/>
  <c r="J2454" i="3"/>
  <c r="J2455" i="3"/>
  <c r="J2676" i="3"/>
  <c r="J2846" i="3"/>
  <c r="J2847" i="3"/>
  <c r="J2865" i="3"/>
  <c r="J2866" i="3"/>
  <c r="J2974" i="3"/>
  <c r="J2975" i="3"/>
  <c r="J3002" i="3"/>
  <c r="J3012" i="3"/>
  <c r="J3021" i="3"/>
  <c r="J3022" i="3"/>
  <c r="L3024" i="3"/>
  <c r="L3025" i="3"/>
  <c r="L3098" i="3"/>
  <c r="J3266" i="3"/>
  <c r="J3267" i="3"/>
  <c r="J3268" i="3"/>
  <c r="J3278" i="3"/>
  <c r="J3406" i="3"/>
  <c r="L3408" i="3"/>
  <c r="J3635" i="3"/>
  <c r="L3637" i="3"/>
  <c r="L3638" i="3"/>
  <c r="L3639" i="3"/>
  <c r="L3783" i="3"/>
  <c r="L3803" i="3"/>
  <c r="L3829" i="3"/>
  <c r="L3849" i="3"/>
  <c r="L3873" i="3"/>
  <c r="J3936" i="3"/>
  <c r="L4016" i="3"/>
  <c r="J4016" i="3"/>
  <c r="J4363" i="3"/>
  <c r="L4363" i="3"/>
  <c r="J5278" i="3"/>
  <c r="L5278" i="3"/>
  <c r="L41" i="3"/>
  <c r="L73" i="3"/>
  <c r="L166" i="3"/>
  <c r="L336" i="3"/>
  <c r="L3050" i="3"/>
  <c r="J4362" i="3"/>
  <c r="L4362" i="3"/>
  <c r="J4747" i="3"/>
  <c r="L4747" i="3"/>
  <c r="J5277" i="3"/>
  <c r="L5277" i="3"/>
  <c r="L4139" i="3"/>
  <c r="J4139" i="3"/>
  <c r="L4353" i="3"/>
  <c r="J4353" i="3"/>
  <c r="J4975" i="3"/>
  <c r="L4975" i="3"/>
  <c r="L5015" i="3"/>
  <c r="J5015" i="3"/>
  <c r="L5193" i="3"/>
  <c r="J5193" i="3"/>
  <c r="L5276" i="3"/>
  <c r="J5276" i="3"/>
  <c r="J200" i="3"/>
  <c r="J201" i="3"/>
  <c r="L215" i="3"/>
  <c r="J447" i="3"/>
  <c r="J607" i="3"/>
  <c r="J628" i="3"/>
  <c r="J629" i="3"/>
  <c r="J647" i="3"/>
  <c r="L720" i="3"/>
  <c r="J759" i="3"/>
  <c r="L808" i="3"/>
  <c r="J817" i="3"/>
  <c r="J844" i="3"/>
  <c r="J845" i="3"/>
  <c r="J847" i="3"/>
  <c r="J849" i="3"/>
  <c r="J911" i="3"/>
  <c r="J1133" i="3"/>
  <c r="J1263" i="3"/>
  <c r="J1335" i="3"/>
  <c r="J1428" i="3"/>
  <c r="J1476" i="3"/>
  <c r="J1508" i="3"/>
  <c r="J1540" i="3"/>
  <c r="J1564" i="3"/>
  <c r="J1663" i="3"/>
  <c r="J1753" i="3"/>
  <c r="J1826" i="3"/>
  <c r="J1937" i="3"/>
  <c r="J2202" i="3"/>
  <c r="J2298" i="3"/>
  <c r="J2441" i="3"/>
  <c r="J2442" i="3"/>
  <c r="J2590" i="3"/>
  <c r="J2591" i="3"/>
  <c r="J2654" i="3"/>
  <c r="J2655" i="3"/>
  <c r="J2710" i="3"/>
  <c r="J2711" i="3"/>
  <c r="J2989" i="3"/>
  <c r="J2990" i="3"/>
  <c r="J3008" i="3"/>
  <c r="J3075" i="3"/>
  <c r="J3076" i="3"/>
  <c r="J4163" i="3"/>
  <c r="L4163" i="3"/>
  <c r="J4341" i="3"/>
  <c r="L4341" i="3"/>
  <c r="J4974" i="3"/>
  <c r="L4974" i="3"/>
  <c r="L4311" i="3"/>
  <c r="J4311" i="3"/>
  <c r="J4661" i="3"/>
  <c r="L4661" i="3"/>
  <c r="L4889" i="3"/>
  <c r="L4957" i="3"/>
  <c r="L4958" i="3"/>
  <c r="J4973" i="3"/>
  <c r="L4973" i="3"/>
  <c r="J935" i="3"/>
  <c r="L1103" i="3"/>
  <c r="J1121" i="3"/>
  <c r="J1197" i="3"/>
  <c r="J1396" i="3"/>
  <c r="J1444" i="3"/>
  <c r="L1447" i="3"/>
  <c r="L1448" i="3"/>
  <c r="J1721" i="3"/>
  <c r="J1723" i="3"/>
  <c r="J1724" i="3"/>
  <c r="J1742" i="3"/>
  <c r="J1802" i="3"/>
  <c r="J1804" i="3"/>
  <c r="L2002" i="3"/>
  <c r="L2138" i="3"/>
  <c r="J2225" i="3"/>
  <c r="J2276" i="3"/>
  <c r="L2306" i="3"/>
  <c r="J2409" i="3"/>
  <c r="J2468" i="3"/>
  <c r="J2508" i="3"/>
  <c r="J2577" i="3"/>
  <c r="J2578" i="3"/>
  <c r="J2665" i="3"/>
  <c r="J2666" i="3"/>
  <c r="J2718" i="3"/>
  <c r="J2719" i="3"/>
  <c r="L2721" i="3"/>
  <c r="J2790" i="3"/>
  <c r="J2791" i="3"/>
  <c r="L2922" i="3"/>
  <c r="J2940" i="3"/>
  <c r="J3054" i="3"/>
  <c r="J3178" i="3"/>
  <c r="J3179" i="3"/>
  <c r="J3180" i="3"/>
  <c r="J3250" i="3"/>
  <c r="J3251" i="3"/>
  <c r="J3252" i="3"/>
  <c r="J3272" i="3"/>
  <c r="J3400" i="3"/>
  <c r="L3514" i="3"/>
  <c r="J3522" i="3"/>
  <c r="L3629" i="3"/>
  <c r="L3630" i="3"/>
  <c r="L3651" i="3"/>
  <c r="L3769" i="3"/>
  <c r="J3853" i="3"/>
  <c r="L3947" i="3"/>
  <c r="J4019" i="3"/>
  <c r="L4019" i="3"/>
  <c r="L4029" i="3"/>
  <c r="L4643" i="3"/>
  <c r="J4643" i="3"/>
  <c r="L4877" i="3"/>
  <c r="J4877" i="3"/>
  <c r="L4996" i="3"/>
  <c r="J4996" i="3"/>
  <c r="J5103" i="3"/>
  <c r="L5103" i="3"/>
  <c r="L93" i="3"/>
  <c r="L127" i="3"/>
  <c r="L222" i="3"/>
  <c r="L223" i="3"/>
  <c r="L399" i="3"/>
  <c r="L677" i="3"/>
  <c r="L767" i="3"/>
  <c r="L768" i="3"/>
  <c r="L1077" i="3"/>
  <c r="L1080" i="3"/>
  <c r="L1101" i="3"/>
  <c r="L1119" i="3"/>
  <c r="L1120" i="3"/>
  <c r="L1287" i="3"/>
  <c r="L1397" i="3"/>
  <c r="L1445" i="3"/>
  <c r="L1583" i="3"/>
  <c r="L1584" i="3"/>
  <c r="L2010" i="3"/>
  <c r="L2234" i="3"/>
  <c r="L2314" i="3"/>
  <c r="L2610" i="3"/>
  <c r="L2730" i="3"/>
  <c r="L3249" i="3"/>
  <c r="L3667" i="3"/>
  <c r="L3821" i="3"/>
  <c r="L3877" i="3"/>
  <c r="J4185" i="3"/>
  <c r="L4185" i="3"/>
  <c r="L4291" i="3"/>
  <c r="J4291" i="3"/>
  <c r="L4403" i="3"/>
  <c r="L4451" i="3"/>
  <c r="J4451" i="3"/>
  <c r="L4517" i="3"/>
  <c r="J4517" i="3"/>
  <c r="L313" i="3"/>
  <c r="L397" i="3"/>
  <c r="J612" i="3"/>
  <c r="J613" i="3"/>
  <c r="J724" i="3"/>
  <c r="J725" i="3"/>
  <c r="J1221" i="3"/>
  <c r="J1412" i="3"/>
  <c r="J1492" i="3"/>
  <c r="L1495" i="3"/>
  <c r="L1496" i="3"/>
  <c r="J1524" i="3"/>
  <c r="L1527" i="3"/>
  <c r="L1528" i="3"/>
  <c r="J1556" i="3"/>
  <c r="J1718" i="3"/>
  <c r="J1820" i="3"/>
  <c r="J1833" i="3"/>
  <c r="L2034" i="3"/>
  <c r="J2338" i="3"/>
  <c r="L2516" i="3"/>
  <c r="J2606" i="3"/>
  <c r="J2607" i="3"/>
  <c r="J2702" i="3"/>
  <c r="J2703" i="3"/>
  <c r="J2777" i="3"/>
  <c r="J2778" i="3"/>
  <c r="J2806" i="3"/>
  <c r="J3312" i="3"/>
  <c r="J3338" i="3"/>
  <c r="J3470" i="3"/>
  <c r="J3747" i="3"/>
  <c r="L3749" i="3"/>
  <c r="J3784" i="3"/>
  <c r="J3785" i="3"/>
  <c r="L3807" i="3"/>
  <c r="L3809" i="3"/>
  <c r="L3831" i="3"/>
  <c r="L4017" i="3"/>
  <c r="J4017" i="3"/>
  <c r="L4265" i="3"/>
  <c r="J4265" i="3"/>
  <c r="L4765" i="3"/>
  <c r="J4765" i="3"/>
  <c r="L5279" i="3"/>
  <c r="J5279" i="3"/>
  <c r="L5533" i="3"/>
  <c r="L6038" i="3"/>
  <c r="L6138" i="3"/>
  <c r="L6139" i="3"/>
  <c r="L6140" i="3"/>
  <c r="L6286" i="3"/>
  <c r="L6888" i="3"/>
  <c r="L7157" i="3"/>
  <c r="L7437" i="3"/>
  <c r="L7452" i="3"/>
  <c r="L4597" i="3"/>
  <c r="L4749" i="3"/>
  <c r="L5007" i="3"/>
  <c r="L5093" i="3"/>
  <c r="L5094" i="3"/>
  <c r="L5095" i="3"/>
  <c r="L5181" i="3"/>
  <c r="L5182" i="3"/>
  <c r="L5183" i="3"/>
  <c r="L5469" i="3"/>
  <c r="L5470" i="3"/>
  <c r="L5628" i="3"/>
  <c r="L5661" i="3"/>
  <c r="L5662" i="3"/>
  <c r="L5741" i="3"/>
  <c r="L5742" i="3"/>
  <c r="J5801" i="3"/>
  <c r="J5891" i="3"/>
  <c r="J5892" i="3"/>
  <c r="J5902" i="3"/>
  <c r="J5937" i="3"/>
  <c r="J5947" i="3"/>
  <c r="J6216" i="3"/>
  <c r="L6523" i="3"/>
  <c r="L6666" i="3"/>
  <c r="L6695" i="3"/>
  <c r="L6709" i="3"/>
  <c r="L6718" i="3"/>
  <c r="L6752" i="3"/>
  <c r="L6827" i="3"/>
  <c r="L6886" i="3"/>
  <c r="L6933" i="3"/>
  <c r="L6934" i="3"/>
  <c r="J6962" i="3"/>
  <c r="J7042" i="3"/>
  <c r="J7093" i="3"/>
  <c r="J7131" i="3"/>
  <c r="L7154" i="3"/>
  <c r="L7155" i="3"/>
  <c r="J7166" i="3"/>
  <c r="J7413" i="3"/>
  <c r="L7548" i="3"/>
  <c r="J7639" i="3"/>
  <c r="J7640" i="3"/>
  <c r="L7674" i="3"/>
  <c r="L7699" i="3"/>
  <c r="L7700" i="3"/>
  <c r="J7757" i="3"/>
  <c r="L7795" i="3"/>
  <c r="J8302" i="3"/>
  <c r="L8371" i="3"/>
  <c r="L8372" i="3"/>
  <c r="L8427" i="3"/>
  <c r="L8466" i="3"/>
  <c r="L8467" i="3"/>
  <c r="L8468" i="3"/>
  <c r="L8469" i="3"/>
  <c r="J8815" i="3"/>
  <c r="J8959" i="3"/>
  <c r="L9080" i="3"/>
  <c r="L9206" i="3"/>
  <c r="J9216" i="3"/>
  <c r="J9217" i="3"/>
  <c r="J9263" i="3"/>
  <c r="J9328" i="3"/>
  <c r="J9329" i="3"/>
  <c r="J9386" i="3"/>
  <c r="J9482" i="3"/>
  <c r="J9618" i="3"/>
  <c r="J9754" i="3"/>
  <c r="J9797" i="3"/>
  <c r="L9950" i="3"/>
  <c r="J10001" i="3"/>
  <c r="L5838" i="3"/>
  <c r="L5901" i="3"/>
  <c r="L6086" i="3"/>
  <c r="L6114" i="3"/>
  <c r="L6156" i="3"/>
  <c r="L6217" i="3"/>
  <c r="L6374" i="3"/>
  <c r="L6664" i="3"/>
  <c r="L6931" i="3"/>
  <c r="L6979" i="3"/>
  <c r="L6990" i="3"/>
  <c r="L7203" i="3"/>
  <c r="L7845" i="3"/>
  <c r="L7854" i="3"/>
  <c r="L7954" i="3"/>
  <c r="J8006" i="3"/>
  <c r="J8015" i="3"/>
  <c r="J8041" i="3"/>
  <c r="L8051" i="3"/>
  <c r="L8052" i="3"/>
  <c r="J8102" i="3"/>
  <c r="J8233" i="3"/>
  <c r="L8416" i="3"/>
  <c r="J8452" i="3"/>
  <c r="L8600" i="3"/>
  <c r="J8641" i="3"/>
  <c r="J8813" i="3"/>
  <c r="L9215" i="3"/>
  <c r="L9254" i="3"/>
  <c r="J9375" i="3"/>
  <c r="L9385" i="3"/>
  <c r="L9538" i="3"/>
  <c r="L9753" i="3"/>
  <c r="J9786" i="3"/>
  <c r="L9908" i="3"/>
  <c r="L9909" i="3"/>
  <c r="L9948" i="3"/>
  <c r="L10000" i="3"/>
  <c r="J4181" i="3"/>
  <c r="J4201" i="3"/>
  <c r="J4305" i="3"/>
  <c r="J4543" i="3"/>
  <c r="J4577" i="3"/>
  <c r="J4605" i="3"/>
  <c r="J4873" i="3"/>
  <c r="J4991" i="3"/>
  <c r="J5177" i="3"/>
  <c r="J5423" i="3"/>
  <c r="J5934" i="3"/>
  <c r="J6067" i="3"/>
  <c r="L6130" i="3"/>
  <c r="L6213" i="3"/>
  <c r="J6291" i="3"/>
  <c r="J6293" i="3"/>
  <c r="J6294" i="3"/>
  <c r="J6296" i="3"/>
  <c r="J6422" i="3"/>
  <c r="J6424" i="3"/>
  <c r="J6546" i="3"/>
  <c r="J6634" i="3"/>
  <c r="J6637" i="3"/>
  <c r="J6690" i="3"/>
  <c r="J6691" i="3"/>
  <c r="J6736" i="3"/>
  <c r="J6738" i="3"/>
  <c r="J6987" i="3"/>
  <c r="J6997" i="3"/>
  <c r="J6998" i="3"/>
  <c r="J7074" i="3"/>
  <c r="J7148" i="3"/>
  <c r="J7162" i="3"/>
  <c r="J7282" i="3"/>
  <c r="J7292" i="3"/>
  <c r="J7364" i="3"/>
  <c r="J7572" i="3"/>
  <c r="L7962" i="3"/>
  <c r="J9166" i="3"/>
  <c r="L9190" i="3"/>
  <c r="L9191" i="3"/>
  <c r="L9252" i="3"/>
  <c r="J9271" i="3"/>
  <c r="L9292" i="3"/>
  <c r="J9425" i="3"/>
  <c r="J9450" i="3"/>
  <c r="J9607" i="3"/>
  <c r="L9676" i="3"/>
  <c r="L9677" i="3"/>
  <c r="L9686" i="3"/>
  <c r="L9741" i="3"/>
  <c r="J9750" i="3"/>
  <c r="L4179" i="3"/>
  <c r="L4180" i="3"/>
  <c r="L4253" i="3"/>
  <c r="L4258" i="3"/>
  <c r="L4259" i="3"/>
  <c r="L4333" i="3"/>
  <c r="L4533" i="3"/>
  <c r="L5149" i="3"/>
  <c r="L5150" i="3"/>
  <c r="L5151" i="3"/>
  <c r="L5287" i="3"/>
  <c r="L5413" i="3"/>
  <c r="L5414" i="3"/>
  <c r="J5587" i="3"/>
  <c r="J5588" i="3"/>
  <c r="J5667" i="3"/>
  <c r="J5668" i="3"/>
  <c r="L5764" i="3"/>
  <c r="L6297" i="3"/>
  <c r="J6344" i="3"/>
  <c r="L6782" i="3"/>
  <c r="L6904" i="3"/>
  <c r="L6986" i="3"/>
  <c r="L7182" i="3"/>
  <c r="L7291" i="3"/>
  <c r="L7493" i="3"/>
  <c r="J8289" i="3"/>
  <c r="J8561" i="3"/>
  <c r="J8562" i="3"/>
  <c r="J8793" i="3"/>
  <c r="L9140" i="3"/>
  <c r="L9178" i="3"/>
  <c r="J9200" i="3"/>
  <c r="J9201" i="3"/>
  <c r="L9212" i="3"/>
  <c r="L9270" i="3"/>
  <c r="J9280" i="3"/>
  <c r="J9281" i="3"/>
  <c r="L9300" i="3"/>
  <c r="L9393" i="3"/>
  <c r="J9423" i="3"/>
  <c r="J9460" i="3"/>
  <c r="J9718" i="3"/>
  <c r="L4117" i="3"/>
  <c r="L4169" i="3"/>
  <c r="L4331" i="3"/>
  <c r="J4371" i="3"/>
  <c r="J4473" i="3"/>
  <c r="J4475" i="3"/>
  <c r="J4477" i="3"/>
  <c r="J4479" i="3"/>
  <c r="L4531" i="3"/>
  <c r="J4601" i="3"/>
  <c r="J4637" i="3"/>
  <c r="L4669" i="3"/>
  <c r="J4701" i="3"/>
  <c r="J4988" i="3"/>
  <c r="J4999" i="3"/>
  <c r="J5001" i="3"/>
  <c r="J5079" i="3"/>
  <c r="L5167" i="3"/>
  <c r="L5223" i="3"/>
  <c r="L5924" i="3"/>
  <c r="J6099" i="3"/>
  <c r="J6341" i="3"/>
  <c r="J6342" i="3"/>
  <c r="J6448" i="3"/>
  <c r="L6528" i="3"/>
  <c r="L6570" i="3"/>
  <c r="L6632" i="3"/>
  <c r="L6687" i="3"/>
  <c r="L6726" i="3"/>
  <c r="L6902" i="3"/>
  <c r="L7125" i="3"/>
  <c r="J7300" i="3"/>
  <c r="J7392" i="3"/>
  <c r="J7440" i="3"/>
  <c r="L7442" i="3"/>
  <c r="J7741" i="3"/>
  <c r="J7813" i="3"/>
  <c r="J7869" i="3"/>
  <c r="L7899" i="3"/>
  <c r="L7900" i="3"/>
  <c r="L7901" i="3"/>
  <c r="L7939" i="3"/>
  <c r="L7940" i="3"/>
  <c r="L7950" i="3"/>
  <c r="L7978" i="3"/>
  <c r="J8315" i="3"/>
  <c r="J8433" i="3"/>
  <c r="J8434" i="3"/>
  <c r="J8489" i="3"/>
  <c r="J8490" i="3"/>
  <c r="L8544" i="3"/>
  <c r="J8665" i="3"/>
  <c r="J8668" i="3"/>
  <c r="J8669" i="3"/>
  <c r="J8670" i="3"/>
  <c r="L8989" i="3"/>
  <c r="J9746" i="3"/>
  <c r="L9876" i="3"/>
  <c r="L9877" i="3"/>
  <c r="L9940" i="3"/>
  <c r="L9941" i="3"/>
  <c r="J6328" i="3"/>
  <c r="J6463" i="3"/>
  <c r="J6603" i="3"/>
  <c r="J6722" i="3"/>
  <c r="J7472" i="3"/>
  <c r="J7738" i="3"/>
  <c r="J7919" i="3"/>
  <c r="J8829" i="3"/>
  <c r="L8831" i="3"/>
  <c r="J9036" i="3"/>
  <c r="J9070" i="3"/>
  <c r="J9110" i="3"/>
  <c r="L9230" i="3"/>
  <c r="J9521" i="3"/>
  <c r="L9586" i="3"/>
  <c r="L9649" i="3"/>
  <c r="L9660" i="3"/>
  <c r="L125" i="3"/>
  <c r="J195" i="3"/>
  <c r="L197" i="3"/>
  <c r="J216" i="3"/>
  <c r="J219" i="3"/>
  <c r="J301" i="3"/>
  <c r="J302" i="3"/>
  <c r="J457" i="3"/>
  <c r="J458" i="3"/>
  <c r="J513" i="3"/>
  <c r="J733" i="3"/>
  <c r="J775" i="3"/>
  <c r="J839" i="3"/>
  <c r="J981" i="3"/>
  <c r="J999" i="3"/>
  <c r="J1053" i="3"/>
  <c r="L1117" i="3"/>
  <c r="J1173" i="3"/>
  <c r="J1191" i="3"/>
  <c r="J1237" i="3"/>
  <c r="J1295" i="3"/>
  <c r="J1324" i="3"/>
  <c r="J1325" i="3"/>
  <c r="J1327" i="3"/>
  <c r="J1351" i="3"/>
  <c r="J1361" i="3"/>
  <c r="L1621" i="3"/>
  <c r="J1644" i="3"/>
  <c r="J1645" i="3"/>
  <c r="J1657" i="3"/>
  <c r="J1689" i="3"/>
  <c r="L485" i="3"/>
  <c r="L805" i="3"/>
  <c r="L807" i="3"/>
  <c r="L1269" i="3"/>
  <c r="L1271" i="3"/>
  <c r="L1360" i="3"/>
  <c r="L1399" i="3"/>
  <c r="L1400" i="3"/>
  <c r="L1431" i="3"/>
  <c r="L1432" i="3"/>
  <c r="L1463" i="3"/>
  <c r="L1464" i="3"/>
  <c r="L1631" i="3"/>
  <c r="L1632" i="3"/>
  <c r="L1656" i="3"/>
  <c r="L1688" i="3"/>
  <c r="L1737" i="3"/>
  <c r="J1737" i="3"/>
  <c r="J30" i="3"/>
  <c r="J102" i="3"/>
  <c r="J104" i="3"/>
  <c r="J309" i="3"/>
  <c r="L443" i="3"/>
  <c r="J452" i="3"/>
  <c r="J453" i="3"/>
  <c r="J492" i="3"/>
  <c r="J493" i="3"/>
  <c r="J575" i="3"/>
  <c r="J644" i="3"/>
  <c r="J645" i="3"/>
  <c r="J700" i="3"/>
  <c r="J701" i="3"/>
  <c r="J757" i="3"/>
  <c r="J785" i="3"/>
  <c r="J797" i="3"/>
  <c r="J799" i="3"/>
  <c r="J871" i="3"/>
  <c r="J925" i="3"/>
  <c r="J943" i="3"/>
  <c r="J1279" i="3"/>
  <c r="J1617" i="3"/>
  <c r="J1736" i="3"/>
  <c r="L1736" i="3"/>
  <c r="J10" i="3"/>
  <c r="L29" i="3"/>
  <c r="L49" i="3"/>
  <c r="J59" i="3"/>
  <c r="L61" i="3"/>
  <c r="L79" i="3"/>
  <c r="J99" i="3"/>
  <c r="L101" i="3"/>
  <c r="J134" i="3"/>
  <c r="J136" i="3"/>
  <c r="J137" i="3"/>
  <c r="J181" i="3"/>
  <c r="L229" i="3"/>
  <c r="L230" i="3"/>
  <c r="J277" i="3"/>
  <c r="J280" i="3"/>
  <c r="J281" i="3"/>
  <c r="J283" i="3"/>
  <c r="J319" i="3"/>
  <c r="J329" i="3"/>
  <c r="J330" i="3"/>
  <c r="J348" i="3"/>
  <c r="J349" i="3"/>
  <c r="L413" i="3"/>
  <c r="J436" i="3"/>
  <c r="J437" i="3"/>
  <c r="L784" i="3"/>
  <c r="J1277" i="3"/>
  <c r="J1585" i="3"/>
  <c r="L1589" i="3"/>
  <c r="L1615" i="3"/>
  <c r="L1616" i="3"/>
  <c r="J18" i="3"/>
  <c r="L46" i="3"/>
  <c r="L47" i="3"/>
  <c r="J57" i="3"/>
  <c r="J97" i="3"/>
  <c r="L133" i="3"/>
  <c r="J237" i="3"/>
  <c r="L279" i="3"/>
  <c r="J294" i="3"/>
  <c r="L318" i="3"/>
  <c r="J327" i="3"/>
  <c r="J380" i="3"/>
  <c r="J381" i="3"/>
  <c r="J428" i="3"/>
  <c r="L435" i="3"/>
  <c r="L655" i="3"/>
  <c r="L656" i="3"/>
  <c r="J697" i="3"/>
  <c r="J1013" i="3"/>
  <c r="J1076" i="3"/>
  <c r="J1159" i="3"/>
  <c r="L1713" i="3"/>
  <c r="J75" i="3"/>
  <c r="L95" i="3"/>
  <c r="L96" i="3"/>
  <c r="L131" i="3"/>
  <c r="L145" i="3"/>
  <c r="J245" i="3"/>
  <c r="J377" i="3"/>
  <c r="J378" i="3"/>
  <c r="J396" i="3"/>
  <c r="J401" i="3"/>
  <c r="L653" i="3"/>
  <c r="L695" i="3"/>
  <c r="L696" i="3"/>
  <c r="L743" i="3"/>
  <c r="L744" i="3"/>
  <c r="J753" i="3"/>
  <c r="J793" i="3"/>
  <c r="J823" i="3"/>
  <c r="J833" i="3"/>
  <c r="J949" i="3"/>
  <c r="J975" i="3"/>
  <c r="J1021" i="3"/>
  <c r="J1141" i="3"/>
  <c r="J1261" i="3"/>
  <c r="J1720" i="3"/>
  <c r="L1720" i="3"/>
  <c r="L1565" i="3"/>
  <c r="L1575" i="3"/>
  <c r="L1576" i="3"/>
  <c r="J1604" i="3"/>
  <c r="J1649" i="3"/>
  <c r="J1660" i="3"/>
  <c r="J1661" i="3"/>
  <c r="J1671" i="3"/>
  <c r="J1681" i="3"/>
  <c r="J5" i="3"/>
  <c r="J713" i="3"/>
  <c r="J789" i="3"/>
  <c r="J893" i="3"/>
  <c r="J1045" i="3"/>
  <c r="J1063" i="3"/>
  <c r="J1165" i="3"/>
  <c r="J1229" i="3"/>
  <c r="J1305" i="3"/>
  <c r="J1593" i="3"/>
  <c r="L1623" i="3"/>
  <c r="L1680" i="3"/>
  <c r="L2354" i="3"/>
  <c r="L2522" i="3"/>
  <c r="L2794" i="3"/>
  <c r="L4239" i="3"/>
  <c r="L4241" i="3"/>
  <c r="L4243" i="3"/>
  <c r="L4244" i="3"/>
  <c r="L4245" i="3"/>
  <c r="L4349" i="3"/>
  <c r="L4355" i="3"/>
  <c r="L4357" i="3"/>
  <c r="L4359" i="3"/>
  <c r="L4361" i="3"/>
  <c r="L4467" i="3"/>
  <c r="J4537" i="3"/>
  <c r="J4539" i="3"/>
  <c r="L4729" i="3"/>
  <c r="L4731" i="3"/>
  <c r="L4733" i="3"/>
  <c r="L4789" i="3"/>
  <c r="J4789" i="3"/>
  <c r="J1836" i="3"/>
  <c r="J1838" i="3"/>
  <c r="J1839" i="3"/>
  <c r="J2340" i="3"/>
  <c r="J2362" i="3"/>
  <c r="J3096" i="3"/>
  <c r="J3144" i="3"/>
  <c r="J3240" i="3"/>
  <c r="J3336" i="3"/>
  <c r="J3376" i="3"/>
  <c r="J3434" i="3"/>
  <c r="J3486" i="3"/>
  <c r="J3733" i="3"/>
  <c r="J3742" i="3"/>
  <c r="J3753" i="3"/>
  <c r="J4385" i="3"/>
  <c r="L4395" i="3"/>
  <c r="L4397" i="3"/>
  <c r="L4399" i="3"/>
  <c r="L4401" i="3"/>
  <c r="J4445" i="3"/>
  <c r="J4769" i="3"/>
  <c r="L4809" i="3"/>
  <c r="L4811" i="3"/>
  <c r="L4813" i="3"/>
  <c r="L1837" i="3"/>
  <c r="L3081" i="3"/>
  <c r="L3082" i="3"/>
  <c r="J3192" i="3"/>
  <c r="J3306" i="3"/>
  <c r="J3346" i="3"/>
  <c r="J3386" i="3"/>
  <c r="J3430" i="3"/>
  <c r="L3432" i="3"/>
  <c r="L3433" i="3"/>
  <c r="J3502" i="3"/>
  <c r="J3570" i="3"/>
  <c r="J3598" i="3"/>
  <c r="L3643" i="3"/>
  <c r="L3644" i="3"/>
  <c r="J3653" i="3"/>
  <c r="L3675" i="3"/>
  <c r="J3685" i="3"/>
  <c r="J3723" i="3"/>
  <c r="J3765" i="3"/>
  <c r="L3789" i="3"/>
  <c r="L3819" i="3"/>
  <c r="J3848" i="3"/>
  <c r="J4022" i="3"/>
  <c r="J4190" i="3"/>
  <c r="L4215" i="3"/>
  <c r="J4273" i="3"/>
  <c r="J4315" i="3"/>
  <c r="L4343" i="3"/>
  <c r="J4383" i="3"/>
  <c r="L4419" i="3"/>
  <c r="J4515" i="3"/>
  <c r="L4595" i="3"/>
  <c r="J4671" i="3"/>
  <c r="J4705" i="3"/>
  <c r="L4725" i="3"/>
  <c r="J1774" i="3"/>
  <c r="J1775" i="3"/>
  <c r="L1799" i="3"/>
  <c r="J1812" i="3"/>
  <c r="J1814" i="3"/>
  <c r="J1815" i="3"/>
  <c r="J2212" i="3"/>
  <c r="J2348" i="3"/>
  <c r="J2382" i="3"/>
  <c r="J2383" i="3"/>
  <c r="J2438" i="3"/>
  <c r="J2714" i="3"/>
  <c r="J3034" i="3"/>
  <c r="J3104" i="3"/>
  <c r="L3145" i="3"/>
  <c r="J3182" i="3"/>
  <c r="J3200" i="3"/>
  <c r="J3210" i="3"/>
  <c r="J3211" i="3"/>
  <c r="J3212" i="3"/>
  <c r="J3262" i="3"/>
  <c r="J3304" i="3"/>
  <c r="J3344" i="3"/>
  <c r="J3384" i="3"/>
  <c r="L3641" i="3"/>
  <c r="L3673" i="3"/>
  <c r="L3683" i="3"/>
  <c r="L3684" i="3"/>
  <c r="J3720" i="3"/>
  <c r="J3721" i="3"/>
  <c r="L3763" i="3"/>
  <c r="L3764" i="3"/>
  <c r="L3817" i="3"/>
  <c r="J3832" i="3"/>
  <c r="J3833" i="3"/>
  <c r="L3847" i="3"/>
  <c r="L3855" i="3"/>
  <c r="L4021" i="3"/>
  <c r="J4032" i="3"/>
  <c r="J4033" i="3"/>
  <c r="L4187" i="3"/>
  <c r="L4188" i="3"/>
  <c r="L4189" i="3"/>
  <c r="L4191" i="3"/>
  <c r="L4417" i="3"/>
  <c r="L4723" i="3"/>
  <c r="L4805" i="3"/>
  <c r="J1786" i="3"/>
  <c r="J1796" i="3"/>
  <c r="J1810" i="3"/>
  <c r="L1813" i="3"/>
  <c r="J1886" i="3"/>
  <c r="J1887" i="3"/>
  <c r="L1900" i="3"/>
  <c r="L1946" i="3"/>
  <c r="L2058" i="3"/>
  <c r="L2162" i="3"/>
  <c r="L2191" i="3"/>
  <c r="J2204" i="3"/>
  <c r="J2206" i="3"/>
  <c r="J2207" i="3"/>
  <c r="J2209" i="3"/>
  <c r="L2242" i="3"/>
  <c r="J2300" i="3"/>
  <c r="J2346" i="3"/>
  <c r="J2394" i="3"/>
  <c r="J2428" i="3"/>
  <c r="J2462" i="3"/>
  <c r="J2463" i="3"/>
  <c r="J2484" i="3"/>
  <c r="J2506" i="3"/>
  <c r="J2609" i="3"/>
  <c r="J2636" i="3"/>
  <c r="J2689" i="3"/>
  <c r="J2756" i="3"/>
  <c r="L2809" i="3"/>
  <c r="L2810" i="3"/>
  <c r="J2868" i="3"/>
  <c r="J2934" i="3"/>
  <c r="J2935" i="3"/>
  <c r="L2946" i="3"/>
  <c r="J3026" i="3"/>
  <c r="J3029" i="3"/>
  <c r="J3030" i="3"/>
  <c r="L3032" i="3"/>
  <c r="L3033" i="3"/>
  <c r="J3051" i="3"/>
  <c r="J3052" i="3"/>
  <c r="L3883" i="3"/>
  <c r="L1784" i="3"/>
  <c r="L1785" i="3"/>
  <c r="L1809" i="3"/>
  <c r="L1897" i="3"/>
  <c r="L1898" i="3"/>
  <c r="L1970" i="3"/>
  <c r="L2066" i="3"/>
  <c r="L2250" i="3"/>
  <c r="L2393" i="3"/>
  <c r="J2220" i="3"/>
  <c r="J2274" i="3"/>
  <c r="J2356" i="3"/>
  <c r="J2377" i="3"/>
  <c r="J2378" i="3"/>
  <c r="J2561" i="3"/>
  <c r="J2562" i="3"/>
  <c r="J2572" i="3"/>
  <c r="J2726" i="3"/>
  <c r="J2727" i="3"/>
  <c r="J2796" i="3"/>
  <c r="L2817" i="3"/>
  <c r="J2825" i="3"/>
  <c r="J2844" i="3"/>
  <c r="J2894" i="3"/>
  <c r="J2895" i="3"/>
  <c r="J2972" i="3"/>
  <c r="L3064" i="3"/>
  <c r="L3065" i="3"/>
  <c r="L3074" i="3"/>
  <c r="J3086" i="3"/>
  <c r="L3088" i="3"/>
  <c r="L3089" i="3"/>
  <c r="J3110" i="3"/>
  <c r="J3150" i="3"/>
  <c r="J3206" i="3"/>
  <c r="J3282" i="3"/>
  <c r="J3283" i="3"/>
  <c r="J3284" i="3"/>
  <c r="J3322" i="3"/>
  <c r="J3370" i="3"/>
  <c r="J3422" i="3"/>
  <c r="J3591" i="3"/>
  <c r="J3592" i="3"/>
  <c r="J3593" i="3"/>
  <c r="J3614" i="3"/>
  <c r="J3659" i="3"/>
  <c r="L3699" i="3"/>
  <c r="L3708" i="3"/>
  <c r="L3891" i="3"/>
  <c r="J4141" i="3"/>
  <c r="J4174" i="3"/>
  <c r="L4177" i="3"/>
  <c r="J4197" i="3"/>
  <c r="J4198" i="3"/>
  <c r="L4220" i="3"/>
  <c r="L4223" i="3"/>
  <c r="L4249" i="3"/>
  <c r="L4250" i="3"/>
  <c r="L4251" i="3"/>
  <c r="J4279" i="3"/>
  <c r="J4299" i="3"/>
  <c r="J4449" i="3"/>
  <c r="J4509" i="3"/>
  <c r="J4581" i="3"/>
  <c r="J4735" i="3"/>
  <c r="J4773" i="3"/>
  <c r="J4853" i="3"/>
  <c r="J1769" i="3"/>
  <c r="L1823" i="3"/>
  <c r="J1868" i="3"/>
  <c r="L1925" i="3"/>
  <c r="L1994" i="3"/>
  <c r="L2098" i="3"/>
  <c r="L2169" i="3"/>
  <c r="L2170" i="3"/>
  <c r="J2217" i="3"/>
  <c r="J2218" i="3"/>
  <c r="J2284" i="3"/>
  <c r="J2374" i="3"/>
  <c r="J2375" i="3"/>
  <c r="L2402" i="3"/>
  <c r="J2422" i="3"/>
  <c r="J2423" i="3"/>
  <c r="J2446" i="3"/>
  <c r="J2447" i="3"/>
  <c r="L2524" i="3"/>
  <c r="J2558" i="3"/>
  <c r="J2559" i="3"/>
  <c r="L2594" i="3"/>
  <c r="J2724" i="3"/>
  <c r="L2753" i="3"/>
  <c r="J2780" i="3"/>
  <c r="J2841" i="3"/>
  <c r="J2842" i="3"/>
  <c r="L2876" i="3"/>
  <c r="J3280" i="3"/>
  <c r="J3320" i="3"/>
  <c r="J3368" i="3"/>
  <c r="J3410" i="3"/>
  <c r="J3454" i="3"/>
  <c r="L3603" i="3"/>
  <c r="L3604" i="3"/>
  <c r="L3605" i="3"/>
  <c r="L3758" i="3"/>
  <c r="L3771" i="3"/>
  <c r="L3772" i="3"/>
  <c r="J3800" i="3"/>
  <c r="L3861" i="3"/>
  <c r="J3872" i="3"/>
  <c r="L3889" i="3"/>
  <c r="L3919" i="3"/>
  <c r="L3974" i="3"/>
  <c r="L3975" i="3"/>
  <c r="L4171" i="3"/>
  <c r="L4172" i="3"/>
  <c r="L4173" i="3"/>
  <c r="L4175" i="3"/>
  <c r="L4247" i="3"/>
  <c r="J4267" i="3"/>
  <c r="J4297" i="3"/>
  <c r="L4351" i="3"/>
  <c r="L4354" i="3"/>
  <c r="L4365" i="3"/>
  <c r="L4469" i="3"/>
  <c r="J4579" i="3"/>
  <c r="L4659" i="3"/>
  <c r="J4709" i="3"/>
  <c r="J4781" i="3"/>
  <c r="J4815" i="3"/>
  <c r="L4825" i="3"/>
  <c r="L4867" i="3"/>
  <c r="L4933" i="3"/>
  <c r="L4934" i="3"/>
  <c r="L5005" i="3"/>
  <c r="L5006" i="3"/>
  <c r="L5029" i="3"/>
  <c r="L5030" i="3"/>
  <c r="L5031" i="3"/>
  <c r="L5548" i="3"/>
  <c r="L5642" i="3"/>
  <c r="L5674" i="3"/>
  <c r="L5812" i="3"/>
  <c r="L5813" i="3"/>
  <c r="L6022" i="3"/>
  <c r="L6142" i="3"/>
  <c r="L6187" i="3"/>
  <c r="L6488" i="3"/>
  <c r="L6701" i="3"/>
  <c r="L6702" i="3"/>
  <c r="L6771" i="3"/>
  <c r="L6814" i="3"/>
  <c r="L6859" i="3"/>
  <c r="L6860" i="3"/>
  <c r="L6994" i="3"/>
  <c r="L7163" i="3"/>
  <c r="L7195" i="3"/>
  <c r="L7198" i="3"/>
  <c r="L7285" i="3"/>
  <c r="L7286" i="3"/>
  <c r="L7298" i="3"/>
  <c r="L7419" i="3"/>
  <c r="L7762" i="3"/>
  <c r="L7772" i="3"/>
  <c r="J7772" i="3"/>
  <c r="L8177" i="3"/>
  <c r="J8177" i="3"/>
  <c r="L8374" i="3"/>
  <c r="J8374" i="3"/>
  <c r="L8407" i="3"/>
  <c r="J8407" i="3"/>
  <c r="L5700" i="3"/>
  <c r="J5795" i="3"/>
  <c r="J6003" i="3"/>
  <c r="L6206" i="3"/>
  <c r="L7024" i="3"/>
  <c r="L7026" i="3"/>
  <c r="L7056" i="3"/>
  <c r="L7058" i="3"/>
  <c r="L7088" i="3"/>
  <c r="L7090" i="3"/>
  <c r="L7436" i="3"/>
  <c r="L7851" i="3"/>
  <c r="J7851" i="3"/>
  <c r="L7891" i="3"/>
  <c r="J7891" i="3"/>
  <c r="L8125" i="3"/>
  <c r="J8125" i="3"/>
  <c r="J8356" i="3"/>
  <c r="L8356" i="3"/>
  <c r="J8369" i="3"/>
  <c r="L8369" i="3"/>
  <c r="L8382" i="3"/>
  <c r="J8382" i="3"/>
  <c r="L8406" i="3"/>
  <c r="J8406" i="3"/>
  <c r="L8484" i="3"/>
  <c r="J8484" i="3"/>
  <c r="J9204" i="3"/>
  <c r="L9204" i="3"/>
  <c r="J5191" i="3"/>
  <c r="J6611" i="3"/>
  <c r="J6671" i="3"/>
  <c r="J6725" i="3"/>
  <c r="L6803" i="3"/>
  <c r="L6822" i="3"/>
  <c r="L6834" i="3"/>
  <c r="J6901" i="3"/>
  <c r="J6989" i="3"/>
  <c r="J7156" i="3"/>
  <c r="J7248" i="3"/>
  <c r="J7272" i="3"/>
  <c r="J7328" i="3"/>
  <c r="J7338" i="3"/>
  <c r="L7348" i="3"/>
  <c r="L7349" i="3"/>
  <c r="J7360" i="3"/>
  <c r="L7362" i="3"/>
  <c r="L7365" i="3"/>
  <c r="J7432" i="3"/>
  <c r="J7461" i="3"/>
  <c r="J7482" i="3"/>
  <c r="J7509" i="3"/>
  <c r="L7859" i="3"/>
  <c r="J7859" i="3"/>
  <c r="J7890" i="3"/>
  <c r="L7890" i="3"/>
  <c r="L7995" i="3"/>
  <c r="J7995" i="3"/>
  <c r="L8057" i="3"/>
  <c r="J8057" i="3"/>
  <c r="J8239" i="3"/>
  <c r="L8239" i="3"/>
  <c r="L8355" i="3"/>
  <c r="J8355" i="3"/>
  <c r="L8357" i="3"/>
  <c r="J8381" i="3"/>
  <c r="L8381" i="3"/>
  <c r="L8450" i="3"/>
  <c r="J8450" i="3"/>
  <c r="J8483" i="3"/>
  <c r="L8483" i="3"/>
  <c r="L8957" i="3"/>
  <c r="J8957" i="3"/>
  <c r="L7967" i="3"/>
  <c r="J7967" i="3"/>
  <c r="L7976" i="3"/>
  <c r="J7976" i="3"/>
  <c r="J7994" i="3"/>
  <c r="L7994" i="3"/>
  <c r="L8107" i="3"/>
  <c r="J8107" i="3"/>
  <c r="L8238" i="3"/>
  <c r="J8238" i="3"/>
  <c r="J8380" i="3"/>
  <c r="L8380" i="3"/>
  <c r="L8449" i="3"/>
  <c r="J8449" i="3"/>
  <c r="J8482" i="3"/>
  <c r="L8482" i="3"/>
  <c r="J8811" i="3"/>
  <c r="L8811" i="3"/>
  <c r="J9188" i="3"/>
  <c r="L9188" i="3"/>
  <c r="J6200" i="3"/>
  <c r="J6232" i="3"/>
  <c r="L6350" i="3"/>
  <c r="J6435" i="3"/>
  <c r="J6531" i="3"/>
  <c r="J6581" i="3"/>
  <c r="J6582" i="3"/>
  <c r="J6746" i="3"/>
  <c r="J6851" i="3"/>
  <c r="J6853" i="3"/>
  <c r="J6867" i="3"/>
  <c r="J6955" i="3"/>
  <c r="J7002" i="3"/>
  <c r="J7202" i="3"/>
  <c r="J7245" i="3"/>
  <c r="J7269" i="3"/>
  <c r="J7444" i="3"/>
  <c r="J7517" i="3"/>
  <c r="J7672" i="3"/>
  <c r="J7682" i="3"/>
  <c r="J7755" i="3"/>
  <c r="J7767" i="3"/>
  <c r="J7768" i="3"/>
  <c r="L7776" i="3"/>
  <c r="J7776" i="3"/>
  <c r="L7822" i="3"/>
  <c r="J7822" i="3"/>
  <c r="J7867" i="3"/>
  <c r="L7867" i="3"/>
  <c r="L7975" i="3"/>
  <c r="J7975" i="3"/>
  <c r="L8063" i="3"/>
  <c r="J8063" i="3"/>
  <c r="J8379" i="3"/>
  <c r="L8379" i="3"/>
  <c r="J8499" i="3"/>
  <c r="L8499" i="3"/>
  <c r="L8578" i="3"/>
  <c r="J8578" i="3"/>
  <c r="J4951" i="3"/>
  <c r="J4993" i="3"/>
  <c r="J5116" i="3"/>
  <c r="J5119" i="3"/>
  <c r="J5143" i="3"/>
  <c r="L5199" i="3"/>
  <c r="J5236" i="3"/>
  <c r="J5273" i="3"/>
  <c r="J5347" i="3"/>
  <c r="J5348" i="3"/>
  <c r="L5394" i="3"/>
  <c r="J5458" i="3"/>
  <c r="L5542" i="3"/>
  <c r="L5626" i="3"/>
  <c r="J5734" i="3"/>
  <c r="L5773" i="3"/>
  <c r="J5873" i="3"/>
  <c r="J5982" i="3"/>
  <c r="J6198" i="3"/>
  <c r="L6371" i="3"/>
  <c r="J6389" i="3"/>
  <c r="J6390" i="3"/>
  <c r="L6464" i="3"/>
  <c r="L6530" i="3"/>
  <c r="J6578" i="3"/>
  <c r="J6579" i="3"/>
  <c r="L6627" i="3"/>
  <c r="J6667" i="3"/>
  <c r="J6744" i="3"/>
  <c r="L6848" i="3"/>
  <c r="L6849" i="3"/>
  <c r="L6850" i="3"/>
  <c r="J6864" i="3"/>
  <c r="L6866" i="3"/>
  <c r="L6896" i="3"/>
  <c r="L6928" i="3"/>
  <c r="L6946" i="3"/>
  <c r="L6984" i="3"/>
  <c r="J7000" i="3"/>
  <c r="J7134" i="3"/>
  <c r="J7179" i="3"/>
  <c r="J7243" i="3"/>
  <c r="J7267" i="3"/>
  <c r="J7322" i="3"/>
  <c r="J7324" i="3"/>
  <c r="L7357" i="3"/>
  <c r="J7371" i="3"/>
  <c r="J7402" i="3"/>
  <c r="L7516" i="3"/>
  <c r="J7588" i="3"/>
  <c r="J7589" i="3"/>
  <c r="J7650" i="3"/>
  <c r="J7651" i="3"/>
  <c r="J7701" i="3"/>
  <c r="J7727" i="3"/>
  <c r="J7728" i="3"/>
  <c r="L7730" i="3"/>
  <c r="L7787" i="3"/>
  <c r="L7895" i="3"/>
  <c r="J7895" i="3"/>
  <c r="J7974" i="3"/>
  <c r="L7974" i="3"/>
  <c r="L8062" i="3"/>
  <c r="J8062" i="3"/>
  <c r="L8353" i="3"/>
  <c r="L8457" i="3"/>
  <c r="J8457" i="3"/>
  <c r="L8542" i="3"/>
  <c r="J8542" i="3"/>
  <c r="L8577" i="3"/>
  <c r="J8577" i="3"/>
  <c r="L8791" i="3"/>
  <c r="J8791" i="3"/>
  <c r="L5021" i="3"/>
  <c r="L5022" i="3"/>
  <c r="L5117" i="3"/>
  <c r="L5118" i="3"/>
  <c r="L5245" i="3"/>
  <c r="L5246" i="3"/>
  <c r="L5247" i="3"/>
  <c r="L5437" i="3"/>
  <c r="L5438" i="3"/>
  <c r="L5439" i="3"/>
  <c r="L5540" i="3"/>
  <c r="L5646" i="3"/>
  <c r="L5655" i="3"/>
  <c r="L5732" i="3"/>
  <c r="L5733" i="3"/>
  <c r="L6180" i="3"/>
  <c r="L6944" i="3"/>
  <c r="J7973" i="3"/>
  <c r="L7973" i="3"/>
  <c r="L7999" i="3"/>
  <c r="J7999" i="3"/>
  <c r="L8541" i="3"/>
  <c r="J8541" i="3"/>
  <c r="L8576" i="3"/>
  <c r="J8576" i="3"/>
  <c r="J4849" i="3"/>
  <c r="L4869" i="3"/>
  <c r="J4895" i="3"/>
  <c r="J4932" i="3"/>
  <c r="J4935" i="3"/>
  <c r="L4989" i="3"/>
  <c r="L4990" i="3"/>
  <c r="J5004" i="3"/>
  <c r="J5009" i="3"/>
  <c r="L5085" i="3"/>
  <c r="L5086" i="3"/>
  <c r="J5140" i="3"/>
  <c r="J5180" i="3"/>
  <c r="J5185" i="3"/>
  <c r="J5225" i="3"/>
  <c r="L5566" i="3"/>
  <c r="L5620" i="3"/>
  <c r="L5621" i="3"/>
  <c r="J5633" i="3"/>
  <c r="L5644" i="3"/>
  <c r="J5699" i="3"/>
  <c r="J5769" i="3"/>
  <c r="L5781" i="3"/>
  <c r="J5814" i="3"/>
  <c r="L5860" i="3"/>
  <c r="J5979" i="3"/>
  <c r="J6208" i="3"/>
  <c r="J6272" i="3"/>
  <c r="L6334" i="3"/>
  <c r="J6355" i="3"/>
  <c r="J6365" i="3"/>
  <c r="J6366" i="3"/>
  <c r="J6507" i="3"/>
  <c r="L6526" i="3"/>
  <c r="L6563" i="3"/>
  <c r="J6573" i="3"/>
  <c r="J6574" i="3"/>
  <c r="J6861" i="3"/>
  <c r="L6942" i="3"/>
  <c r="J6995" i="3"/>
  <c r="J7164" i="3"/>
  <c r="J7175" i="3"/>
  <c r="J7176" i="3"/>
  <c r="L7228" i="3"/>
  <c r="L7229" i="3"/>
  <c r="J7240" i="3"/>
  <c r="J7264" i="3"/>
  <c r="J7368" i="3"/>
  <c r="J7596" i="3"/>
  <c r="J7597" i="3"/>
  <c r="J7667" i="3"/>
  <c r="J7668" i="3"/>
  <c r="L7835" i="3"/>
  <c r="J7835" i="3"/>
  <c r="L7853" i="3"/>
  <c r="J7853" i="3"/>
  <c r="L7893" i="3"/>
  <c r="J7893" i="3"/>
  <c r="J7972" i="3"/>
  <c r="L7972" i="3"/>
  <c r="L8033" i="3"/>
  <c r="J8033" i="3"/>
  <c r="L8267" i="3"/>
  <c r="J8267" i="3"/>
  <c r="L8331" i="3"/>
  <c r="J8331" i="3"/>
  <c r="J8624" i="3"/>
  <c r="L8624" i="3"/>
  <c r="J7844" i="3"/>
  <c r="J7847" i="3"/>
  <c r="L7981" i="3"/>
  <c r="L7982" i="3"/>
  <c r="J8118" i="3"/>
  <c r="J8173" i="3"/>
  <c r="L8243" i="3"/>
  <c r="L8244" i="3"/>
  <c r="J8325" i="3"/>
  <c r="J8326" i="3"/>
  <c r="J8385" i="3"/>
  <c r="J8414" i="3"/>
  <c r="J8415" i="3"/>
  <c r="J8417" i="3"/>
  <c r="J8418" i="3"/>
  <c r="J8549" i="3"/>
  <c r="J8716" i="3"/>
  <c r="J8717" i="3"/>
  <c r="L9039" i="3"/>
  <c r="L9042" i="3"/>
  <c r="L9044" i="3"/>
  <c r="L9046" i="3"/>
  <c r="L9047" i="3"/>
  <c r="J9056" i="3"/>
  <c r="L9090" i="3"/>
  <c r="L9134" i="3"/>
  <c r="L9135" i="3"/>
  <c r="L9196" i="3"/>
  <c r="L9324" i="3"/>
  <c r="J9347" i="3"/>
  <c r="J9537" i="3"/>
  <c r="L9557" i="3"/>
  <c r="L9562" i="3"/>
  <c r="J9580" i="3"/>
  <c r="J9602" i="3"/>
  <c r="J9604" i="3"/>
  <c r="J9615" i="3"/>
  <c r="L9776" i="3"/>
  <c r="L9925" i="3"/>
  <c r="J9295" i="3"/>
  <c r="J9319" i="3"/>
  <c r="J9383" i="3"/>
  <c r="J9599" i="3"/>
  <c r="J9612" i="3"/>
  <c r="J9666" i="3"/>
  <c r="L9668" i="3"/>
  <c r="L9669" i="3"/>
  <c r="J9721" i="3"/>
  <c r="L9773" i="3"/>
  <c r="J9873" i="3"/>
  <c r="J9918" i="3"/>
  <c r="J9921" i="3"/>
  <c r="J7902" i="3"/>
  <c r="J7911" i="3"/>
  <c r="J7912" i="3"/>
  <c r="J7934" i="3"/>
  <c r="J8037" i="3"/>
  <c r="J8169" i="3"/>
  <c r="J8227" i="3"/>
  <c r="J8259" i="3"/>
  <c r="J8278" i="3"/>
  <c r="J8299" i="3"/>
  <c r="J8309" i="3"/>
  <c r="J8358" i="3"/>
  <c r="J8461" i="3"/>
  <c r="J8621" i="3"/>
  <c r="J8622" i="3"/>
  <c r="J8789" i="3"/>
  <c r="J8863" i="3"/>
  <c r="J8993" i="3"/>
  <c r="J9096" i="3"/>
  <c r="J9097" i="3"/>
  <c r="J9129" i="3"/>
  <c r="L9220" i="3"/>
  <c r="J9232" i="3"/>
  <c r="J9233" i="3"/>
  <c r="L9244" i="3"/>
  <c r="J9256" i="3"/>
  <c r="J9257" i="3"/>
  <c r="L9268" i="3"/>
  <c r="L9294" i="3"/>
  <c r="J9296" i="3"/>
  <c r="J9297" i="3"/>
  <c r="L9318" i="3"/>
  <c r="L9332" i="3"/>
  <c r="L9363" i="3"/>
  <c r="J9412" i="3"/>
  <c r="J9439" i="3"/>
  <c r="L9473" i="3"/>
  <c r="L9474" i="3"/>
  <c r="J9484" i="3"/>
  <c r="L9506" i="3"/>
  <c r="J9588" i="3"/>
  <c r="L9680" i="3"/>
  <c r="J9698" i="3"/>
  <c r="L9700" i="3"/>
  <c r="L9701" i="3"/>
  <c r="J9710" i="3"/>
  <c r="L9805" i="3"/>
  <c r="L9884" i="3"/>
  <c r="L9885" i="3"/>
  <c r="L9916" i="3"/>
  <c r="L9917" i="3"/>
  <c r="L9919" i="3"/>
  <c r="L9920" i="3"/>
  <c r="L8672" i="3"/>
  <c r="L9084" i="3"/>
  <c r="L9095" i="3"/>
  <c r="L9214" i="3"/>
  <c r="J8895" i="3"/>
  <c r="J9041" i="3"/>
  <c r="J9049" i="3"/>
  <c r="L9457" i="3"/>
  <c r="L9458" i="3"/>
  <c r="J7875" i="3"/>
  <c r="J8137" i="3"/>
  <c r="J8245" i="3"/>
  <c r="J8246" i="3"/>
  <c r="J8387" i="3"/>
  <c r="L8560" i="3"/>
  <c r="L8603" i="3"/>
  <c r="L8640" i="3"/>
  <c r="L8642" i="3"/>
  <c r="L8643" i="3"/>
  <c r="J8719" i="3"/>
  <c r="L8805" i="3"/>
  <c r="J8893" i="3"/>
  <c r="J8927" i="3"/>
  <c r="J9089" i="3"/>
  <c r="J9116" i="3"/>
  <c r="J9224" i="3"/>
  <c r="J9225" i="3"/>
  <c r="J9248" i="3"/>
  <c r="J9249" i="3"/>
  <c r="L9276" i="3"/>
  <c r="J9287" i="3"/>
  <c r="J9311" i="3"/>
  <c r="J9367" i="3"/>
  <c r="L9435" i="3"/>
  <c r="L9501" i="3"/>
  <c r="J9628" i="3"/>
  <c r="J9705" i="3"/>
  <c r="J9777" i="3"/>
  <c r="J9778" i="3"/>
  <c r="L9780" i="3"/>
  <c r="J9809" i="3"/>
  <c r="J9810" i="3"/>
  <c r="L9900" i="3"/>
  <c r="L9901" i="3"/>
  <c r="J9926" i="3"/>
  <c r="B8" i="4"/>
  <c r="J376" i="3"/>
  <c r="L376" i="3"/>
  <c r="L1113" i="3"/>
  <c r="J1113" i="3"/>
  <c r="L1215" i="3"/>
  <c r="J1215" i="3"/>
  <c r="L1367" i="3"/>
  <c r="J1367" i="3"/>
  <c r="L1729" i="3"/>
  <c r="J1729" i="3"/>
  <c r="J2146" i="3"/>
  <c r="L2146" i="3"/>
  <c r="L441" i="3"/>
  <c r="J441" i="3"/>
  <c r="L482" i="3"/>
  <c r="J482" i="3"/>
  <c r="L857" i="3"/>
  <c r="J857" i="3"/>
  <c r="L9" i="3"/>
  <c r="J51" i="3"/>
  <c r="L53" i="3"/>
  <c r="L62" i="3"/>
  <c r="L63" i="3"/>
  <c r="J141" i="3"/>
  <c r="L190" i="3"/>
  <c r="L191" i="3"/>
  <c r="L199" i="3"/>
  <c r="J235" i="3"/>
  <c r="J238" i="3"/>
  <c r="L249" i="3"/>
  <c r="J335" i="3"/>
  <c r="L335" i="3"/>
  <c r="L350" i="3"/>
  <c r="L368" i="3"/>
  <c r="L433" i="3"/>
  <c r="J433" i="3"/>
  <c r="L471" i="3"/>
  <c r="J471" i="3"/>
  <c r="L481" i="3"/>
  <c r="J481" i="3"/>
  <c r="J599" i="3"/>
  <c r="L717" i="3"/>
  <c r="J717" i="3"/>
  <c r="L815" i="3"/>
  <c r="J815" i="3"/>
  <c r="J856" i="3"/>
  <c r="L856" i="3"/>
  <c r="J903" i="3"/>
  <c r="J967" i="3"/>
  <c r="J1031" i="3"/>
  <c r="L1151" i="3"/>
  <c r="J1151" i="3"/>
  <c r="J1954" i="3"/>
  <c r="L1954" i="3"/>
  <c r="J43" i="3"/>
  <c r="L45" i="3"/>
  <c r="L55" i="3"/>
  <c r="J128" i="3"/>
  <c r="J139" i="3"/>
  <c r="J224" i="3"/>
  <c r="J227" i="3"/>
  <c r="J232" i="3"/>
  <c r="J233" i="3"/>
  <c r="J323" i="3"/>
  <c r="L323" i="3"/>
  <c r="L440" i="3"/>
  <c r="J535" i="3"/>
  <c r="L597" i="3"/>
  <c r="J597" i="3"/>
  <c r="L716" i="3"/>
  <c r="J716" i="3"/>
  <c r="J728" i="3"/>
  <c r="L728" i="3"/>
  <c r="J729" i="3"/>
  <c r="L783" i="3"/>
  <c r="J783" i="3"/>
  <c r="J855" i="3"/>
  <c r="L855" i="3"/>
  <c r="L901" i="3"/>
  <c r="J901" i="3"/>
  <c r="L965" i="3"/>
  <c r="J965" i="3"/>
  <c r="L1029" i="3"/>
  <c r="J1029" i="3"/>
  <c r="L1111" i="3"/>
  <c r="J1111" i="3"/>
  <c r="L1365" i="3"/>
  <c r="J1365" i="3"/>
  <c r="J1392" i="3"/>
  <c r="L1392" i="3"/>
  <c r="J1424" i="3"/>
  <c r="L1424" i="3"/>
  <c r="J1456" i="3"/>
  <c r="L1456" i="3"/>
  <c r="J1488" i="3"/>
  <c r="L1488" i="3"/>
  <c r="J1520" i="3"/>
  <c r="L1520" i="3"/>
  <c r="J1552" i="3"/>
  <c r="L1552" i="3"/>
  <c r="L1364" i="3"/>
  <c r="J1364" i="3"/>
  <c r="J1391" i="3"/>
  <c r="L1391" i="3"/>
  <c r="J1423" i="3"/>
  <c r="L1423" i="3"/>
  <c r="J1455" i="3"/>
  <c r="L1455" i="3"/>
  <c r="J1487" i="3"/>
  <c r="L1487" i="3"/>
  <c r="J1519" i="3"/>
  <c r="L1519" i="3"/>
  <c r="J1551" i="3"/>
  <c r="L1551" i="3"/>
  <c r="J1605" i="3"/>
  <c r="L1605" i="3"/>
  <c r="L1734" i="3"/>
  <c r="J1734" i="3"/>
  <c r="J2082" i="3"/>
  <c r="L2082" i="3"/>
  <c r="J150" i="3"/>
  <c r="J173" i="3"/>
  <c r="J256" i="3"/>
  <c r="J299" i="3"/>
  <c r="J636" i="3"/>
  <c r="J637" i="3"/>
  <c r="L751" i="3"/>
  <c r="J751" i="3"/>
  <c r="L781" i="3"/>
  <c r="J781" i="3"/>
  <c r="J824" i="3"/>
  <c r="L824" i="3"/>
  <c r="J825" i="3"/>
  <c r="J836" i="3"/>
  <c r="J837" i="3"/>
  <c r="L1109" i="3"/>
  <c r="J1109" i="3"/>
  <c r="L1183" i="3"/>
  <c r="J1183" i="3"/>
  <c r="L1247" i="3"/>
  <c r="J1247" i="3"/>
  <c r="L1353" i="3"/>
  <c r="J1353" i="3"/>
  <c r="J1573" i="3"/>
  <c r="L1573" i="3"/>
  <c r="J1893" i="3"/>
  <c r="L1893" i="3"/>
  <c r="J2178" i="3"/>
  <c r="L2178" i="3"/>
  <c r="L596" i="3"/>
  <c r="J596" i="3"/>
  <c r="J693" i="3"/>
  <c r="L693" i="3"/>
  <c r="J22" i="3"/>
  <c r="J25" i="3"/>
  <c r="J27" i="3"/>
  <c r="J86" i="3"/>
  <c r="J118" i="3"/>
  <c r="J257" i="3"/>
  <c r="J259" i="3"/>
  <c r="J264" i="3"/>
  <c r="J265" i="3"/>
  <c r="J267" i="3"/>
  <c r="J270" i="3"/>
  <c r="J356" i="3"/>
  <c r="J357" i="3"/>
  <c r="J359" i="3"/>
  <c r="L468" i="3"/>
  <c r="J468" i="3"/>
  <c r="L532" i="3"/>
  <c r="J532" i="3"/>
  <c r="J17" i="3"/>
  <c r="L21" i="3"/>
  <c r="L31" i="3"/>
  <c r="J78" i="3"/>
  <c r="J81" i="3"/>
  <c r="J83" i="3"/>
  <c r="L85" i="3"/>
  <c r="J88" i="3"/>
  <c r="J113" i="3"/>
  <c r="J115" i="3"/>
  <c r="L117" i="3"/>
  <c r="J120" i="3"/>
  <c r="L149" i="3"/>
  <c r="J152" i="3"/>
  <c r="J153" i="3"/>
  <c r="J155" i="3"/>
  <c r="J157" i="3"/>
  <c r="J160" i="3"/>
  <c r="J161" i="3"/>
  <c r="J163" i="3"/>
  <c r="J165" i="3"/>
  <c r="J171" i="3"/>
  <c r="J174" i="3"/>
  <c r="L185" i="3"/>
  <c r="L254" i="3"/>
  <c r="L255" i="3"/>
  <c r="L263" i="3"/>
  <c r="J286" i="3"/>
  <c r="J293" i="3"/>
  <c r="L297" i="3"/>
  <c r="J297" i="3"/>
  <c r="J385" i="3"/>
  <c r="J415" i="3"/>
  <c r="L415" i="3"/>
  <c r="L445" i="3"/>
  <c r="J445" i="3"/>
  <c r="L477" i="3"/>
  <c r="J477" i="3"/>
  <c r="L551" i="3"/>
  <c r="J551" i="3"/>
  <c r="J572" i="3"/>
  <c r="J573" i="3"/>
  <c r="J792" i="3"/>
  <c r="L792" i="3"/>
  <c r="L1108" i="3"/>
  <c r="J1108" i="3"/>
  <c r="L1340" i="3"/>
  <c r="J1340" i="3"/>
  <c r="J1352" i="3"/>
  <c r="L1352" i="3"/>
  <c r="L1732" i="3"/>
  <c r="J1732" i="3"/>
  <c r="J2177" i="3"/>
  <c r="L2177" i="3"/>
  <c r="L16" i="3"/>
  <c r="L77" i="3"/>
  <c r="L87" i="3"/>
  <c r="L112" i="3"/>
  <c r="L119" i="3"/>
  <c r="L147" i="3"/>
  <c r="L151" i="3"/>
  <c r="L159" i="3"/>
  <c r="J168" i="3"/>
  <c r="J288" i="3"/>
  <c r="L296" i="3"/>
  <c r="J296" i="3"/>
  <c r="J383" i="3"/>
  <c r="L444" i="3"/>
  <c r="J444" i="3"/>
  <c r="L476" i="3"/>
  <c r="J476" i="3"/>
  <c r="L487" i="3"/>
  <c r="L623" i="3"/>
  <c r="J623" i="3"/>
  <c r="L749" i="3"/>
  <c r="J749" i="3"/>
  <c r="L869" i="3"/>
  <c r="J869" i="3"/>
  <c r="L933" i="3"/>
  <c r="J933" i="3"/>
  <c r="L997" i="3"/>
  <c r="J997" i="3"/>
  <c r="L1061" i="3"/>
  <c r="J1061" i="3"/>
  <c r="L1377" i="3"/>
  <c r="J1377" i="3"/>
  <c r="J1408" i="3"/>
  <c r="L1408" i="3"/>
  <c r="J1440" i="3"/>
  <c r="L1440" i="3"/>
  <c r="J1472" i="3"/>
  <c r="L1472" i="3"/>
  <c r="J1504" i="3"/>
  <c r="L1504" i="3"/>
  <c r="J1536" i="3"/>
  <c r="L1536" i="3"/>
  <c r="L1731" i="3"/>
  <c r="J1731" i="3"/>
  <c r="L1767" i="3"/>
  <c r="J1767" i="3"/>
  <c r="J2018" i="3"/>
  <c r="L2018" i="3"/>
  <c r="L469" i="3"/>
  <c r="J469" i="3"/>
  <c r="L479" i="3"/>
  <c r="J479" i="3"/>
  <c r="L533" i="3"/>
  <c r="J533" i="3"/>
  <c r="L813" i="3"/>
  <c r="J813" i="3"/>
  <c r="L14" i="3"/>
  <c r="L15" i="3"/>
  <c r="L23" i="3"/>
  <c r="J379" i="3"/>
  <c r="L379" i="3"/>
  <c r="L442" i="3"/>
  <c r="J442" i="3"/>
  <c r="J475" i="3"/>
  <c r="L475" i="3"/>
  <c r="L495" i="3"/>
  <c r="J495" i="3"/>
  <c r="L559" i="3"/>
  <c r="J559" i="3"/>
  <c r="J672" i="3"/>
  <c r="L672" i="3"/>
  <c r="J673" i="3"/>
  <c r="L719" i="3"/>
  <c r="J719" i="3"/>
  <c r="J760" i="3"/>
  <c r="L760" i="3"/>
  <c r="J761" i="3"/>
  <c r="J1407" i="3"/>
  <c r="L1407" i="3"/>
  <c r="J1439" i="3"/>
  <c r="L1439" i="3"/>
  <c r="J1471" i="3"/>
  <c r="L1471" i="3"/>
  <c r="J1503" i="3"/>
  <c r="L1503" i="3"/>
  <c r="J1535" i="3"/>
  <c r="L1535" i="3"/>
  <c r="L1697" i="3"/>
  <c r="J1697" i="3"/>
  <c r="L1766" i="3"/>
  <c r="J1766" i="3"/>
  <c r="L1818" i="3"/>
  <c r="J1818" i="3"/>
  <c r="L2737" i="3"/>
  <c r="J2737" i="3"/>
  <c r="L2759" i="3"/>
  <c r="J2759" i="3"/>
  <c r="J2833" i="3"/>
  <c r="L2833" i="3"/>
  <c r="L2969" i="3"/>
  <c r="J2969" i="3"/>
  <c r="L3062" i="3"/>
  <c r="J3062" i="3"/>
  <c r="J3152" i="3"/>
  <c r="L3152" i="3"/>
  <c r="L3198" i="3"/>
  <c r="J3198" i="3"/>
  <c r="L3208" i="3"/>
  <c r="J3208" i="3"/>
  <c r="L3256" i="3"/>
  <c r="J3256" i="3"/>
  <c r="J3488" i="3"/>
  <c r="L3488" i="3"/>
  <c r="J3496" i="3"/>
  <c r="L3496" i="3"/>
  <c r="J3505" i="3"/>
  <c r="L3505" i="3"/>
  <c r="J3513" i="3"/>
  <c r="L3513" i="3"/>
  <c r="L3760" i="3"/>
  <c r="J3760" i="3"/>
  <c r="L3961" i="3"/>
  <c r="J3961" i="3"/>
  <c r="L3969" i="3"/>
  <c r="J3969" i="3"/>
  <c r="L3979" i="3"/>
  <c r="J3979" i="3"/>
  <c r="L4443" i="3"/>
  <c r="J4443" i="3"/>
  <c r="J4593" i="3"/>
  <c r="L4593" i="3"/>
  <c r="L5305" i="3"/>
  <c r="J5305" i="3"/>
  <c r="L5859" i="3"/>
  <c r="J5859" i="3"/>
  <c r="L2716" i="3"/>
  <c r="J2716" i="3"/>
  <c r="L2758" i="3"/>
  <c r="J2758" i="3"/>
  <c r="L2775" i="3"/>
  <c r="J2775" i="3"/>
  <c r="J2802" i="3"/>
  <c r="L2802" i="3"/>
  <c r="L2956" i="3"/>
  <c r="J2956" i="3"/>
  <c r="L3010" i="3"/>
  <c r="J3010" i="3"/>
  <c r="L3136" i="3"/>
  <c r="J3136" i="3"/>
  <c r="L3188" i="3"/>
  <c r="J3188" i="3"/>
  <c r="L3276" i="3"/>
  <c r="J3276" i="3"/>
  <c r="L3310" i="3"/>
  <c r="J3310" i="3"/>
  <c r="L3342" i="3"/>
  <c r="J3342" i="3"/>
  <c r="L3374" i="3"/>
  <c r="J3374" i="3"/>
  <c r="J3504" i="3"/>
  <c r="L3504" i="3"/>
  <c r="J3512" i="3"/>
  <c r="L3512" i="3"/>
  <c r="J3622" i="3"/>
  <c r="L3622" i="3"/>
  <c r="L3950" i="3"/>
  <c r="J3950" i="3"/>
  <c r="J1149" i="3"/>
  <c r="J1181" i="3"/>
  <c r="J1213" i="3"/>
  <c r="J1245" i="3"/>
  <c r="J1332" i="3"/>
  <c r="J1341" i="3"/>
  <c r="J1343" i="3"/>
  <c r="J1388" i="3"/>
  <c r="J1404" i="3"/>
  <c r="J1420" i="3"/>
  <c r="J1436" i="3"/>
  <c r="J1452" i="3"/>
  <c r="J1468" i="3"/>
  <c r="J1484" i="3"/>
  <c r="J1500" i="3"/>
  <c r="J1516" i="3"/>
  <c r="J1532" i="3"/>
  <c r="J1548" i="3"/>
  <c r="J1569" i="3"/>
  <c r="J1596" i="3"/>
  <c r="J1601" i="3"/>
  <c r="J1705" i="3"/>
  <c r="J1764" i="3"/>
  <c r="J1922" i="3"/>
  <c r="J2214" i="3"/>
  <c r="J2215" i="3"/>
  <c r="J2258" i="3"/>
  <c r="J2260" i="3"/>
  <c r="J2322" i="3"/>
  <c r="J2324" i="3"/>
  <c r="J2457" i="3"/>
  <c r="J2458" i="3"/>
  <c r="J2478" i="3"/>
  <c r="J2479" i="3"/>
  <c r="J2502" i="3"/>
  <c r="J2503" i="3"/>
  <c r="L2505" i="3"/>
  <c r="L2540" i="3"/>
  <c r="J2574" i="3"/>
  <c r="J2575" i="3"/>
  <c r="J2604" i="3"/>
  <c r="J2641" i="3"/>
  <c r="J2642" i="3"/>
  <c r="J2644" i="3"/>
  <c r="L2668" i="3"/>
  <c r="J2668" i="3"/>
  <c r="J2692" i="3"/>
  <c r="L2774" i="3"/>
  <c r="J2774" i="3"/>
  <c r="J2788" i="3"/>
  <c r="L2863" i="3"/>
  <c r="J2863" i="3"/>
  <c r="J2905" i="3"/>
  <c r="J2906" i="3"/>
  <c r="J2978" i="3"/>
  <c r="L2978" i="3"/>
  <c r="J3018" i="3"/>
  <c r="L3018" i="3"/>
  <c r="J3019" i="3"/>
  <c r="J3040" i="3"/>
  <c r="L3042" i="3"/>
  <c r="J3042" i="3"/>
  <c r="J3118" i="3"/>
  <c r="L3174" i="3"/>
  <c r="J3174" i="3"/>
  <c r="L3187" i="3"/>
  <c r="J3187" i="3"/>
  <c r="J3217" i="3"/>
  <c r="L3217" i="3"/>
  <c r="J3218" i="3"/>
  <c r="J3219" i="3"/>
  <c r="J3220" i="3"/>
  <c r="J3238" i="3"/>
  <c r="L3275" i="3"/>
  <c r="J3275" i="3"/>
  <c r="L3621" i="3"/>
  <c r="J3621" i="3"/>
  <c r="J3781" i="3"/>
  <c r="L3945" i="3"/>
  <c r="J3945" i="3"/>
  <c r="L4289" i="3"/>
  <c r="J4289" i="3"/>
  <c r="L1389" i="3"/>
  <c r="L1405" i="3"/>
  <c r="L1421" i="3"/>
  <c r="L1437" i="3"/>
  <c r="L1453" i="3"/>
  <c r="L1469" i="3"/>
  <c r="L1485" i="3"/>
  <c r="L1501" i="3"/>
  <c r="L1517" i="3"/>
  <c r="L1533" i="3"/>
  <c r="L1549" i="3"/>
  <c r="L1567" i="3"/>
  <c r="L1568" i="3"/>
  <c r="L1599" i="3"/>
  <c r="L1600" i="3"/>
  <c r="L1677" i="3"/>
  <c r="L1962" i="3"/>
  <c r="L2026" i="3"/>
  <c r="L2090" i="3"/>
  <c r="L2154" i="3"/>
  <c r="L2175" i="3"/>
  <c r="L2538" i="3"/>
  <c r="L2639" i="3"/>
  <c r="J2639" i="3"/>
  <c r="L2690" i="3"/>
  <c r="J2690" i="3"/>
  <c r="L2713" i="3"/>
  <c r="J2713" i="3"/>
  <c r="L2746" i="3"/>
  <c r="L2764" i="3"/>
  <c r="J2764" i="3"/>
  <c r="L2786" i="3"/>
  <c r="J2786" i="3"/>
  <c r="L2830" i="3"/>
  <c r="J2830" i="3"/>
  <c r="L2862" i="3"/>
  <c r="J2862" i="3"/>
  <c r="L2882" i="3"/>
  <c r="L2903" i="3"/>
  <c r="J2903" i="3"/>
  <c r="L2954" i="3"/>
  <c r="J2954" i="3"/>
  <c r="L2986" i="3"/>
  <c r="J2986" i="3"/>
  <c r="L3038" i="3"/>
  <c r="J3038" i="3"/>
  <c r="L3056" i="3"/>
  <c r="L3057" i="3"/>
  <c r="L3058" i="3"/>
  <c r="L3116" i="3"/>
  <c r="J3116" i="3"/>
  <c r="L3186" i="3"/>
  <c r="J3186" i="3"/>
  <c r="J3216" i="3"/>
  <c r="L3216" i="3"/>
  <c r="L3274" i="3"/>
  <c r="J3274" i="3"/>
  <c r="J3298" i="3"/>
  <c r="L3318" i="3"/>
  <c r="J3318" i="3"/>
  <c r="J3330" i="3"/>
  <c r="L3350" i="3"/>
  <c r="J3350" i="3"/>
  <c r="J3362" i="3"/>
  <c r="L3382" i="3"/>
  <c r="J3382" i="3"/>
  <c r="J3394" i="3"/>
  <c r="L3442" i="3"/>
  <c r="J3442" i="3"/>
  <c r="L3450" i="3"/>
  <c r="J3450" i="3"/>
  <c r="J3715" i="3"/>
  <c r="L3726" i="3"/>
  <c r="J3726" i="3"/>
  <c r="L3779" i="3"/>
  <c r="J3779" i="3"/>
  <c r="L3902" i="3"/>
  <c r="J3902" i="3"/>
  <c r="L3944" i="3"/>
  <c r="J3944" i="3"/>
  <c r="J877" i="3"/>
  <c r="J909" i="3"/>
  <c r="J941" i="3"/>
  <c r="J973" i="3"/>
  <c r="J1005" i="3"/>
  <c r="J1037" i="3"/>
  <c r="J1084" i="3"/>
  <c r="J1124" i="3"/>
  <c r="J1125" i="3"/>
  <c r="J1157" i="3"/>
  <c r="J1620" i="3"/>
  <c r="J1693" i="3"/>
  <c r="J1932" i="3"/>
  <c r="J2210" i="3"/>
  <c r="J2308" i="3"/>
  <c r="J2390" i="3"/>
  <c r="J2391" i="3"/>
  <c r="J2414" i="3"/>
  <c r="J2415" i="3"/>
  <c r="J2420" i="3"/>
  <c r="J2452" i="3"/>
  <c r="J2473" i="3"/>
  <c r="J2474" i="3"/>
  <c r="J2494" i="3"/>
  <c r="J2495" i="3"/>
  <c r="J2498" i="3"/>
  <c r="J2569" i="3"/>
  <c r="J2570" i="3"/>
  <c r="J2625" i="3"/>
  <c r="J2626" i="3"/>
  <c r="L2638" i="3"/>
  <c r="J2638" i="3"/>
  <c r="L2687" i="3"/>
  <c r="J2687" i="3"/>
  <c r="J2742" i="3"/>
  <c r="J2743" i="3"/>
  <c r="L2783" i="3"/>
  <c r="J2783" i="3"/>
  <c r="J2838" i="3"/>
  <c r="J2839" i="3"/>
  <c r="J2873" i="3"/>
  <c r="J2878" i="3"/>
  <c r="J2879" i="3"/>
  <c r="J2889" i="3"/>
  <c r="J2892" i="3"/>
  <c r="L2902" i="3"/>
  <c r="J2902" i="3"/>
  <c r="L2953" i="3"/>
  <c r="J2953" i="3"/>
  <c r="J2985" i="3"/>
  <c r="L2985" i="3"/>
  <c r="J3005" i="3"/>
  <c r="J3006" i="3"/>
  <c r="L3037" i="3"/>
  <c r="J3037" i="3"/>
  <c r="L3041" i="3"/>
  <c r="L3115" i="3"/>
  <c r="J3115" i="3"/>
  <c r="L3156" i="3"/>
  <c r="J3156" i="3"/>
  <c r="J3185" i="3"/>
  <c r="L3185" i="3"/>
  <c r="J3273" i="3"/>
  <c r="L3273" i="3"/>
  <c r="L3288" i="3"/>
  <c r="J3296" i="3"/>
  <c r="J3328" i="3"/>
  <c r="J3360" i="3"/>
  <c r="J3392" i="3"/>
  <c r="J3441" i="3"/>
  <c r="L3441" i="3"/>
  <c r="J3449" i="3"/>
  <c r="L3449" i="3"/>
  <c r="L3458" i="3"/>
  <c r="J3458" i="3"/>
  <c r="L3466" i="3"/>
  <c r="J3466" i="3"/>
  <c r="L3538" i="3"/>
  <c r="J3554" i="3"/>
  <c r="J3627" i="3"/>
  <c r="L3627" i="3"/>
  <c r="J3879" i="3"/>
  <c r="L3879" i="3"/>
  <c r="J3943" i="3"/>
  <c r="L3943" i="3"/>
  <c r="L4157" i="3"/>
  <c r="J4157" i="3"/>
  <c r="J449" i="3"/>
  <c r="L511" i="3"/>
  <c r="L512" i="3"/>
  <c r="J540" i="3"/>
  <c r="J541" i="3"/>
  <c r="J567" i="3"/>
  <c r="J604" i="3"/>
  <c r="J605" i="3"/>
  <c r="J631" i="3"/>
  <c r="J703" i="3"/>
  <c r="J745" i="3"/>
  <c r="J777" i="3"/>
  <c r="J809" i="3"/>
  <c r="J887" i="3"/>
  <c r="J919" i="3"/>
  <c r="J951" i="3"/>
  <c r="J983" i="3"/>
  <c r="J1015" i="3"/>
  <c r="J1047" i="3"/>
  <c r="J1089" i="3"/>
  <c r="J1100" i="3"/>
  <c r="J1135" i="3"/>
  <c r="J1167" i="3"/>
  <c r="J1199" i="3"/>
  <c r="J1231" i="3"/>
  <c r="L1336" i="3"/>
  <c r="J1561" i="3"/>
  <c r="L1591" i="3"/>
  <c r="L1592" i="3"/>
  <c r="J1636" i="3"/>
  <c r="L1648" i="3"/>
  <c r="J1673" i="3"/>
  <c r="L1692" i="3"/>
  <c r="J1714" i="3"/>
  <c r="J1715" i="3"/>
  <c r="J1716" i="3"/>
  <c r="L1722" i="3"/>
  <c r="L1789" i="3"/>
  <c r="J1841" i="3"/>
  <c r="J1860" i="3"/>
  <c r="J1929" i="3"/>
  <c r="J1930" i="3"/>
  <c r="L1978" i="3"/>
  <c r="L2042" i="3"/>
  <c r="L2106" i="3"/>
  <c r="L2185" i="3"/>
  <c r="L2186" i="3"/>
  <c r="L2199" i="3"/>
  <c r="J2268" i="3"/>
  <c r="J2332" i="3"/>
  <c r="J2369" i="3"/>
  <c r="J2388" i="3"/>
  <c r="J2433" i="3"/>
  <c r="J2449" i="3"/>
  <c r="J2450" i="3"/>
  <c r="J2470" i="3"/>
  <c r="J2471" i="3"/>
  <c r="J2492" i="3"/>
  <c r="L2514" i="3"/>
  <c r="L2546" i="3"/>
  <c r="J2622" i="3"/>
  <c r="J2623" i="3"/>
  <c r="L2686" i="3"/>
  <c r="J2686" i="3"/>
  <c r="L2697" i="3"/>
  <c r="J2697" i="3"/>
  <c r="J2732" i="3"/>
  <c r="L2762" i="3"/>
  <c r="J2762" i="3"/>
  <c r="L2782" i="3"/>
  <c r="J2782" i="3"/>
  <c r="L2871" i="3"/>
  <c r="J2871" i="3"/>
  <c r="L2914" i="3"/>
  <c r="L2921" i="3"/>
  <c r="J2921" i="3"/>
  <c r="L2943" i="3"/>
  <c r="J2943" i="3"/>
  <c r="J2984" i="3"/>
  <c r="L3003" i="3"/>
  <c r="J3003" i="3"/>
  <c r="L3036" i="3"/>
  <c r="J3036" i="3"/>
  <c r="L3094" i="3"/>
  <c r="J3094" i="3"/>
  <c r="L3114" i="3"/>
  <c r="J3114" i="3"/>
  <c r="L3155" i="3"/>
  <c r="J3155" i="3"/>
  <c r="L3214" i="3"/>
  <c r="J3214" i="3"/>
  <c r="L3294" i="3"/>
  <c r="J3294" i="3"/>
  <c r="L3326" i="3"/>
  <c r="J3326" i="3"/>
  <c r="L3358" i="3"/>
  <c r="J3358" i="3"/>
  <c r="L3390" i="3"/>
  <c r="J3390" i="3"/>
  <c r="J3448" i="3"/>
  <c r="L3448" i="3"/>
  <c r="J3457" i="3"/>
  <c r="L3457" i="3"/>
  <c r="J3465" i="3"/>
  <c r="L3465" i="3"/>
  <c r="L3474" i="3"/>
  <c r="J3474" i="3"/>
  <c r="L3482" i="3"/>
  <c r="J3482" i="3"/>
  <c r="L3544" i="3"/>
  <c r="J3544" i="3"/>
  <c r="J3867" i="3"/>
  <c r="L3867" i="3"/>
  <c r="J3878" i="3"/>
  <c r="J3942" i="3"/>
  <c r="L3942" i="3"/>
  <c r="L2612" i="3"/>
  <c r="J2612" i="3"/>
  <c r="L2708" i="3"/>
  <c r="J2708" i="3"/>
  <c r="L2858" i="3"/>
  <c r="J2858" i="3"/>
  <c r="L2870" i="3"/>
  <c r="J2870" i="3"/>
  <c r="L2911" i="3"/>
  <c r="J2911" i="3"/>
  <c r="L2942" i="3"/>
  <c r="J2942" i="3"/>
  <c r="J3001" i="3"/>
  <c r="L3001" i="3"/>
  <c r="L3154" i="3"/>
  <c r="J3154" i="3"/>
  <c r="L3270" i="3"/>
  <c r="J3270" i="3"/>
  <c r="J3281" i="3"/>
  <c r="L3281" i="3"/>
  <c r="L3438" i="3"/>
  <c r="J3438" i="3"/>
  <c r="J3456" i="3"/>
  <c r="L3456" i="3"/>
  <c r="J3464" i="3"/>
  <c r="L3464" i="3"/>
  <c r="J3473" i="3"/>
  <c r="L3473" i="3"/>
  <c r="J3481" i="3"/>
  <c r="L3481" i="3"/>
  <c r="L3490" i="3"/>
  <c r="J3490" i="3"/>
  <c r="L3498" i="3"/>
  <c r="J3498" i="3"/>
  <c r="L4000" i="3"/>
  <c r="J4000" i="3"/>
  <c r="L4008" i="3"/>
  <c r="J4008" i="3"/>
  <c r="J588" i="3"/>
  <c r="J589" i="3"/>
  <c r="J615" i="3"/>
  <c r="J652" i="3"/>
  <c r="J665" i="3"/>
  <c r="J676" i="3"/>
  <c r="J737" i="3"/>
  <c r="J769" i="3"/>
  <c r="J801" i="3"/>
  <c r="J863" i="3"/>
  <c r="J895" i="3"/>
  <c r="J927" i="3"/>
  <c r="J959" i="3"/>
  <c r="J991" i="3"/>
  <c r="J1023" i="3"/>
  <c r="J1055" i="3"/>
  <c r="J1097" i="3"/>
  <c r="J1143" i="3"/>
  <c r="J1175" i="3"/>
  <c r="J1207" i="3"/>
  <c r="J1239" i="3"/>
  <c r="J1633" i="3"/>
  <c r="J1668" i="3"/>
  <c r="J1669" i="3"/>
  <c r="J1739" i="3"/>
  <c r="J1740" i="3"/>
  <c r="J1822" i="3"/>
  <c r="J1828" i="3"/>
  <c r="J1834" i="3"/>
  <c r="J1884" i="3"/>
  <c r="J1902" i="3"/>
  <c r="J1908" i="3"/>
  <c r="J2222" i="3"/>
  <c r="J2223" i="3"/>
  <c r="J2252" i="3"/>
  <c r="J2316" i="3"/>
  <c r="J2380" i="3"/>
  <c r="J2444" i="3"/>
  <c r="J2465" i="3"/>
  <c r="J2466" i="3"/>
  <c r="J2486" i="3"/>
  <c r="J2487" i="3"/>
  <c r="J2593" i="3"/>
  <c r="J2596" i="3"/>
  <c r="J2633" i="3"/>
  <c r="J2634" i="3"/>
  <c r="J2769" i="3"/>
  <c r="J2834" i="3"/>
  <c r="L2834" i="3"/>
  <c r="L2857" i="3"/>
  <c r="J2857" i="3"/>
  <c r="L2910" i="3"/>
  <c r="J2910" i="3"/>
  <c r="L2970" i="3"/>
  <c r="J2970" i="3"/>
  <c r="L2992" i="3"/>
  <c r="J2992" i="3"/>
  <c r="J3000" i="3"/>
  <c r="L3000" i="3"/>
  <c r="L3066" i="3"/>
  <c r="J3066" i="3"/>
  <c r="L3112" i="3"/>
  <c r="J3112" i="3"/>
  <c r="J3153" i="3"/>
  <c r="L3153" i="3"/>
  <c r="J3161" i="3"/>
  <c r="L3161" i="3"/>
  <c r="L3302" i="3"/>
  <c r="J3302" i="3"/>
  <c r="L3334" i="3"/>
  <c r="J3334" i="3"/>
  <c r="L3366" i="3"/>
  <c r="J3366" i="3"/>
  <c r="L3398" i="3"/>
  <c r="J3398" i="3"/>
  <c r="J3472" i="3"/>
  <c r="L3472" i="3"/>
  <c r="J3480" i="3"/>
  <c r="L3480" i="3"/>
  <c r="J3489" i="3"/>
  <c r="L3489" i="3"/>
  <c r="J3497" i="3"/>
  <c r="L3497" i="3"/>
  <c r="L3506" i="3"/>
  <c r="J3506" i="3"/>
  <c r="L3576" i="3"/>
  <c r="J3576" i="3"/>
  <c r="J3595" i="3"/>
  <c r="L3595" i="3"/>
  <c r="J3865" i="3"/>
  <c r="L3865" i="3"/>
  <c r="J4055" i="3"/>
  <c r="L4055" i="3"/>
  <c r="L3960" i="3"/>
  <c r="J3960" i="3"/>
  <c r="L3968" i="3"/>
  <c r="J3968" i="3"/>
  <c r="L3990" i="3"/>
  <c r="J3990" i="3"/>
  <c r="J4007" i="3"/>
  <c r="L4007" i="3"/>
  <c r="J4054" i="3"/>
  <c r="L4054" i="3"/>
  <c r="L4415" i="3"/>
  <c r="J4415" i="3"/>
  <c r="J4721" i="3"/>
  <c r="L4721" i="3"/>
  <c r="L4912" i="3"/>
  <c r="J4912" i="3"/>
  <c r="L4967" i="3"/>
  <c r="J4967" i="3"/>
  <c r="L5039" i="3"/>
  <c r="J5039" i="3"/>
  <c r="L5161" i="3"/>
  <c r="J5161" i="3"/>
  <c r="J5399" i="3"/>
  <c r="L5399" i="3"/>
  <c r="J5434" i="3"/>
  <c r="L5434" i="3"/>
  <c r="L6312" i="3"/>
  <c r="J6312" i="3"/>
  <c r="L6544" i="3"/>
  <c r="J6544" i="3"/>
  <c r="J6654" i="3"/>
  <c r="L6654" i="3"/>
  <c r="J6779" i="3"/>
  <c r="L6779" i="3"/>
  <c r="L7658" i="3"/>
  <c r="J7658" i="3"/>
  <c r="L7707" i="3"/>
  <c r="J7707" i="3"/>
  <c r="L8171" i="3"/>
  <c r="J8171" i="3"/>
  <c r="J8442" i="3"/>
  <c r="L8442" i="3"/>
  <c r="L8556" i="3"/>
  <c r="J8556" i="3"/>
  <c r="L8714" i="3"/>
  <c r="J8714" i="3"/>
  <c r="L9113" i="3"/>
  <c r="J9113" i="3"/>
  <c r="L9144" i="3"/>
  <c r="J9144" i="3"/>
  <c r="J9284" i="3"/>
  <c r="L9284" i="3"/>
  <c r="J9308" i="3"/>
  <c r="L9308" i="3"/>
  <c r="J9463" i="3"/>
  <c r="L9463" i="3"/>
  <c r="L9644" i="3"/>
  <c r="J9644" i="3"/>
  <c r="J9764" i="3"/>
  <c r="L9764" i="3"/>
  <c r="J3959" i="3"/>
  <c r="L3959" i="3"/>
  <c r="J3967" i="3"/>
  <c r="L3967" i="3"/>
  <c r="J3989" i="3"/>
  <c r="J4053" i="3"/>
  <c r="L4061" i="3"/>
  <c r="J4061" i="3"/>
  <c r="L4069" i="3"/>
  <c r="J4069" i="3"/>
  <c r="L4077" i="3"/>
  <c r="J4077" i="3"/>
  <c r="L4085" i="3"/>
  <c r="J4085" i="3"/>
  <c r="L4093" i="3"/>
  <c r="J4093" i="3"/>
  <c r="L4101" i="3"/>
  <c r="J4101" i="3"/>
  <c r="L4109" i="3"/>
  <c r="J4109" i="3"/>
  <c r="J4147" i="3"/>
  <c r="L4287" i="3"/>
  <c r="J4287" i="3"/>
  <c r="J4321" i="3"/>
  <c r="L4571" i="3"/>
  <c r="J4571" i="3"/>
  <c r="J4865" i="3"/>
  <c r="L4865" i="3"/>
  <c r="L4911" i="3"/>
  <c r="J4911" i="3"/>
  <c r="J5038" i="3"/>
  <c r="L5038" i="3"/>
  <c r="L5241" i="3"/>
  <c r="J5241" i="3"/>
  <c r="L5303" i="3"/>
  <c r="J5303" i="3"/>
  <c r="L5343" i="3"/>
  <c r="J5343" i="3"/>
  <c r="J5398" i="3"/>
  <c r="L5398" i="3"/>
  <c r="L5511" i="3"/>
  <c r="J5511" i="3"/>
  <c r="J5933" i="3"/>
  <c r="L5933" i="3"/>
  <c r="L5969" i="3"/>
  <c r="J5969" i="3"/>
  <c r="J3688" i="3"/>
  <c r="J3689" i="3"/>
  <c r="J3701" i="3"/>
  <c r="J3712" i="3"/>
  <c r="J3757" i="3"/>
  <c r="J3931" i="3"/>
  <c r="L3931" i="3"/>
  <c r="L3933" i="3"/>
  <c r="L4005" i="3"/>
  <c r="J4005" i="3"/>
  <c r="L4027" i="3"/>
  <c r="J4051" i="3"/>
  <c r="L4145" i="3"/>
  <c r="J4145" i="3"/>
  <c r="L4319" i="3"/>
  <c r="J4319" i="3"/>
  <c r="L4413" i="3"/>
  <c r="J4413" i="3"/>
  <c r="J4529" i="3"/>
  <c r="L4529" i="3"/>
  <c r="L4763" i="3"/>
  <c r="J4763" i="3"/>
  <c r="J4801" i="3"/>
  <c r="L4801" i="3"/>
  <c r="J4910" i="3"/>
  <c r="L4910" i="3"/>
  <c r="J5037" i="3"/>
  <c r="L5037" i="3"/>
  <c r="L5159" i="3"/>
  <c r="J5159" i="3"/>
  <c r="L5268" i="3"/>
  <c r="J5268" i="3"/>
  <c r="J5302" i="3"/>
  <c r="L5302" i="3"/>
  <c r="J5397" i="3"/>
  <c r="L5397" i="3"/>
  <c r="L5462" i="3"/>
  <c r="J5462" i="3"/>
  <c r="L5897" i="3"/>
  <c r="J5897" i="3"/>
  <c r="J2924" i="3"/>
  <c r="J2937" i="3"/>
  <c r="J2938" i="3"/>
  <c r="J2996" i="3"/>
  <c r="J3128" i="3"/>
  <c r="J3142" i="3"/>
  <c r="J3146" i="3"/>
  <c r="J3147" i="3"/>
  <c r="J3148" i="3"/>
  <c r="J3202" i="3"/>
  <c r="J3203" i="3"/>
  <c r="J3204" i="3"/>
  <c r="L3209" i="3"/>
  <c r="J3264" i="3"/>
  <c r="J3418" i="3"/>
  <c r="J3518" i="3"/>
  <c r="L3520" i="3"/>
  <c r="L3521" i="3"/>
  <c r="J3560" i="3"/>
  <c r="J3587" i="3"/>
  <c r="L3589" i="3"/>
  <c r="L3590" i="3"/>
  <c r="J3607" i="3"/>
  <c r="J3608" i="3"/>
  <c r="J3609" i="3"/>
  <c r="J3816" i="3"/>
  <c r="L3839" i="3"/>
  <c r="J3910" i="3"/>
  <c r="L3965" i="3"/>
  <c r="J3965" i="3"/>
  <c r="L3973" i="3"/>
  <c r="J3973" i="3"/>
  <c r="L3985" i="3"/>
  <c r="J3985" i="3"/>
  <c r="J4023" i="3"/>
  <c r="L4023" i="3"/>
  <c r="L4025" i="3"/>
  <c r="L4037" i="3"/>
  <c r="J4037" i="3"/>
  <c r="L4059" i="3"/>
  <c r="J4059" i="3"/>
  <c r="L4067" i="3"/>
  <c r="J4067" i="3"/>
  <c r="L4075" i="3"/>
  <c r="J4075" i="3"/>
  <c r="L4083" i="3"/>
  <c r="J4083" i="3"/>
  <c r="L4091" i="3"/>
  <c r="J4091" i="3"/>
  <c r="L4099" i="3"/>
  <c r="J4099" i="3"/>
  <c r="L4107" i="3"/>
  <c r="J4107" i="3"/>
  <c r="L4115" i="3"/>
  <c r="J4115" i="3"/>
  <c r="J4132" i="3"/>
  <c r="L4132" i="3"/>
  <c r="J4133" i="3"/>
  <c r="J4134" i="3"/>
  <c r="J4167" i="3"/>
  <c r="L4167" i="3"/>
  <c r="L4205" i="3"/>
  <c r="J4205" i="3"/>
  <c r="L4377" i="3"/>
  <c r="J4377" i="3"/>
  <c r="L4699" i="3"/>
  <c r="J4699" i="3"/>
  <c r="L5036" i="3"/>
  <c r="J5036" i="3"/>
  <c r="J5158" i="3"/>
  <c r="L5158" i="3"/>
  <c r="J5301" i="3"/>
  <c r="L5301" i="3"/>
  <c r="L5756" i="3"/>
  <c r="J5756" i="3"/>
  <c r="J5886" i="3"/>
  <c r="L5886" i="3"/>
  <c r="L3984" i="3"/>
  <c r="J3984" i="3"/>
  <c r="L4003" i="3"/>
  <c r="J4003" i="3"/>
  <c r="L4123" i="3"/>
  <c r="J4123" i="3"/>
  <c r="J4131" i="3"/>
  <c r="L4131" i="3"/>
  <c r="J4165" i="3"/>
  <c r="L4165" i="3"/>
  <c r="J4166" i="3"/>
  <c r="L4411" i="3"/>
  <c r="J4411" i="3"/>
  <c r="L4507" i="3"/>
  <c r="J4507" i="3"/>
  <c r="J4657" i="3"/>
  <c r="L4657" i="3"/>
  <c r="L4843" i="3"/>
  <c r="J4843" i="3"/>
  <c r="L5100" i="3"/>
  <c r="J5100" i="3"/>
  <c r="J5157" i="3"/>
  <c r="L5157" i="3"/>
  <c r="L5300" i="3"/>
  <c r="J5300" i="3"/>
  <c r="L5332" i="3"/>
  <c r="J5332" i="3"/>
  <c r="L5755" i="3"/>
  <c r="J5755" i="3"/>
  <c r="J5885" i="3"/>
  <c r="L5885" i="3"/>
  <c r="J3648" i="3"/>
  <c r="J3664" i="3"/>
  <c r="J3665" i="3"/>
  <c r="J3680" i="3"/>
  <c r="J3731" i="3"/>
  <c r="J3768" i="3"/>
  <c r="J3774" i="3"/>
  <c r="J3792" i="3"/>
  <c r="J3793" i="3"/>
  <c r="J3888" i="3"/>
  <c r="L3963" i="3"/>
  <c r="J3963" i="3"/>
  <c r="L3971" i="3"/>
  <c r="J3971" i="3"/>
  <c r="J3983" i="3"/>
  <c r="L3983" i="3"/>
  <c r="L4057" i="3"/>
  <c r="J4057" i="3"/>
  <c r="L4065" i="3"/>
  <c r="J4065" i="3"/>
  <c r="L4073" i="3"/>
  <c r="J4073" i="3"/>
  <c r="L4081" i="3"/>
  <c r="J4081" i="3"/>
  <c r="L4089" i="3"/>
  <c r="J4089" i="3"/>
  <c r="L4097" i="3"/>
  <c r="J4097" i="3"/>
  <c r="L4105" i="3"/>
  <c r="J4105" i="3"/>
  <c r="L4113" i="3"/>
  <c r="J4113" i="3"/>
  <c r="J4164" i="3"/>
  <c r="L4164" i="3"/>
  <c r="J4410" i="3"/>
  <c r="L4410" i="3"/>
  <c r="J4465" i="3"/>
  <c r="L4465" i="3"/>
  <c r="L4779" i="3"/>
  <c r="J4779" i="3"/>
  <c r="L5156" i="3"/>
  <c r="J5156" i="3"/>
  <c r="L5299" i="3"/>
  <c r="J5299" i="3"/>
  <c r="L5331" i="3"/>
  <c r="J5331" i="3"/>
  <c r="J3122" i="3"/>
  <c r="J3123" i="3"/>
  <c r="J3124" i="3"/>
  <c r="J3134" i="3"/>
  <c r="J3246" i="3"/>
  <c r="J3446" i="3"/>
  <c r="J3462" i="3"/>
  <c r="J3478" i="3"/>
  <c r="J3494" i="3"/>
  <c r="J3510" i="3"/>
  <c r="J3528" i="3"/>
  <c r="J3645" i="3"/>
  <c r="J3646" i="3"/>
  <c r="L3662" i="3"/>
  <c r="L3663" i="3"/>
  <c r="L3677" i="3"/>
  <c r="L3678" i="3"/>
  <c r="L3679" i="3"/>
  <c r="L3681" i="3"/>
  <c r="J3694" i="3"/>
  <c r="J3787" i="3"/>
  <c r="L3791" i="3"/>
  <c r="L3859" i="3"/>
  <c r="L3885" i="3"/>
  <c r="L3886" i="3"/>
  <c r="L3887" i="3"/>
  <c r="J3982" i="3"/>
  <c r="L3982" i="3"/>
  <c r="L4001" i="3"/>
  <c r="J4001" i="3"/>
  <c r="L4009" i="3"/>
  <c r="J4009" i="3"/>
  <c r="L4056" i="3"/>
  <c r="J4056" i="3"/>
  <c r="L4121" i="3"/>
  <c r="J4121" i="3"/>
  <c r="J4129" i="3"/>
  <c r="L4129" i="3"/>
  <c r="J4159" i="3"/>
  <c r="L4159" i="3"/>
  <c r="L4271" i="3"/>
  <c r="J4271" i="3"/>
  <c r="L4303" i="3"/>
  <c r="J4303" i="3"/>
  <c r="J4409" i="3"/>
  <c r="L4409" i="3"/>
  <c r="L4635" i="3"/>
  <c r="J4635" i="3"/>
  <c r="L4969" i="3"/>
  <c r="J4969" i="3"/>
  <c r="L5041" i="3"/>
  <c r="J5041" i="3"/>
  <c r="L5172" i="3"/>
  <c r="J5172" i="3"/>
  <c r="J4137" i="3"/>
  <c r="J4150" i="3"/>
  <c r="L4195" i="3"/>
  <c r="L4196" i="3"/>
  <c r="J4209" i="3"/>
  <c r="L4235" i="3"/>
  <c r="L4236" i="3"/>
  <c r="J4238" i="3"/>
  <c r="J4260" i="3"/>
  <c r="J4261" i="3"/>
  <c r="J4277" i="3"/>
  <c r="J4293" i="3"/>
  <c r="J4309" i="3"/>
  <c r="J4381" i="3"/>
  <c r="J4447" i="3"/>
  <c r="J4511" i="3"/>
  <c r="J4575" i="3"/>
  <c r="J4639" i="3"/>
  <c r="J4703" i="3"/>
  <c r="J4767" i="3"/>
  <c r="J4783" i="3"/>
  <c r="J4847" i="3"/>
  <c r="L4903" i="3"/>
  <c r="L4917" i="3"/>
  <c r="L4918" i="3"/>
  <c r="J4920" i="3"/>
  <c r="J4921" i="3"/>
  <c r="J4953" i="3"/>
  <c r="L4959" i="3"/>
  <c r="J4972" i="3"/>
  <c r="J4977" i="3"/>
  <c r="L4997" i="3"/>
  <c r="L4998" i="3"/>
  <c r="J5017" i="3"/>
  <c r="L5023" i="3"/>
  <c r="J5044" i="3"/>
  <c r="J5081" i="3"/>
  <c r="L5087" i="3"/>
  <c r="J5105" i="3"/>
  <c r="L5125" i="3"/>
  <c r="L5126" i="3"/>
  <c r="J5175" i="3"/>
  <c r="J5204" i="3"/>
  <c r="J5244" i="3"/>
  <c r="J5249" i="3"/>
  <c r="J5271" i="3"/>
  <c r="L5349" i="3"/>
  <c r="L5350" i="3"/>
  <c r="L5442" i="3"/>
  <c r="L5447" i="3"/>
  <c r="J5539" i="3"/>
  <c r="L5564" i="3"/>
  <c r="L5574" i="3"/>
  <c r="J5595" i="3"/>
  <c r="J5596" i="3"/>
  <c r="J5635" i="3"/>
  <c r="J5636" i="3"/>
  <c r="J5638" i="3"/>
  <c r="J5651" i="3"/>
  <c r="J5652" i="3"/>
  <c r="J5747" i="3"/>
  <c r="J5748" i="3"/>
  <c r="J5803" i="3"/>
  <c r="J5804" i="3"/>
  <c r="J5809" i="3"/>
  <c r="J5821" i="3"/>
  <c r="L5821" i="3"/>
  <c r="L5845" i="3"/>
  <c r="L5876" i="3"/>
  <c r="L5877" i="3"/>
  <c r="J5909" i="3"/>
  <c r="L5909" i="3"/>
  <c r="L6229" i="3"/>
  <c r="J6229" i="3"/>
  <c r="J6313" i="3"/>
  <c r="L6313" i="3"/>
  <c r="L6655" i="3"/>
  <c r="J6655" i="3"/>
  <c r="L6845" i="3"/>
  <c r="J6845" i="3"/>
  <c r="L7008" i="3"/>
  <c r="J7008" i="3"/>
  <c r="J5932" i="3"/>
  <c r="L5932" i="3"/>
  <c r="J6029" i="3"/>
  <c r="L6029" i="3"/>
  <c r="L6062" i="3"/>
  <c r="J6062" i="3"/>
  <c r="L6270" i="3"/>
  <c r="J6270" i="3"/>
  <c r="L6395" i="3"/>
  <c r="J6395" i="3"/>
  <c r="L6653" i="3"/>
  <c r="J6653" i="3"/>
  <c r="L6843" i="3"/>
  <c r="J6843" i="3"/>
  <c r="L7006" i="3"/>
  <c r="J7006" i="3"/>
  <c r="J4375" i="3"/>
  <c r="J4441" i="3"/>
  <c r="J4457" i="3"/>
  <c r="J4459" i="3"/>
  <c r="J4461" i="3"/>
  <c r="J4463" i="3"/>
  <c r="J4505" i="3"/>
  <c r="J4521" i="3"/>
  <c r="J4523" i="3"/>
  <c r="J4525" i="3"/>
  <c r="J4527" i="3"/>
  <c r="J4569" i="3"/>
  <c r="J4585" i="3"/>
  <c r="J4587" i="3"/>
  <c r="J4589" i="3"/>
  <c r="J4591" i="3"/>
  <c r="J4633" i="3"/>
  <c r="J4649" i="3"/>
  <c r="J4651" i="3"/>
  <c r="J4653" i="3"/>
  <c r="J4655" i="3"/>
  <c r="J4697" i="3"/>
  <c r="J4713" i="3"/>
  <c r="J4715" i="3"/>
  <c r="J4717" i="3"/>
  <c r="J4719" i="3"/>
  <c r="J4761" i="3"/>
  <c r="J4777" i="3"/>
  <c r="J4793" i="3"/>
  <c r="J4795" i="3"/>
  <c r="J4797" i="3"/>
  <c r="J4799" i="3"/>
  <c r="J4841" i="3"/>
  <c r="J4857" i="3"/>
  <c r="J4859" i="3"/>
  <c r="J4861" i="3"/>
  <c r="J4863" i="3"/>
  <c r="J4908" i="3"/>
  <c r="J4928" i="3"/>
  <c r="J4929" i="3"/>
  <c r="J4948" i="3"/>
  <c r="J4985" i="3"/>
  <c r="J5012" i="3"/>
  <c r="J5052" i="3"/>
  <c r="J5055" i="3"/>
  <c r="J5057" i="3"/>
  <c r="J5076" i="3"/>
  <c r="J5113" i="3"/>
  <c r="J5135" i="3"/>
  <c r="J5137" i="3"/>
  <c r="J5188" i="3"/>
  <c r="J5212" i="3"/>
  <c r="J5215" i="3"/>
  <c r="J5217" i="3"/>
  <c r="J5239" i="3"/>
  <c r="J5295" i="3"/>
  <c r="J5297" i="3"/>
  <c r="J5321" i="3"/>
  <c r="J5426" i="3"/>
  <c r="J5428" i="3"/>
  <c r="J5431" i="3"/>
  <c r="J5491" i="3"/>
  <c r="J5494" i="3"/>
  <c r="J5552" i="3"/>
  <c r="J5553" i="3"/>
  <c r="J5555" i="3"/>
  <c r="J5556" i="3"/>
  <c r="J5558" i="3"/>
  <c r="J5729" i="3"/>
  <c r="L5870" i="3"/>
  <c r="J5870" i="3"/>
  <c r="J6028" i="3"/>
  <c r="L6028" i="3"/>
  <c r="J6061" i="3"/>
  <c r="L6061" i="3"/>
  <c r="L6269" i="3"/>
  <c r="J6269" i="3"/>
  <c r="L6456" i="3"/>
  <c r="J6456" i="3"/>
  <c r="J6842" i="3"/>
  <c r="L6842" i="3"/>
  <c r="L7005" i="3"/>
  <c r="J7005" i="3"/>
  <c r="J4062" i="3"/>
  <c r="J4070" i="3"/>
  <c r="J4078" i="3"/>
  <c r="J4086" i="3"/>
  <c r="J4094" i="3"/>
  <c r="J4102" i="3"/>
  <c r="J4110" i="3"/>
  <c r="J4126" i="3"/>
  <c r="J4203" i="3"/>
  <c r="J4269" i="3"/>
  <c r="J4285" i="3"/>
  <c r="J4301" i="3"/>
  <c r="J4317" i="3"/>
  <c r="J4373" i="3"/>
  <c r="L4407" i="3"/>
  <c r="J4425" i="3"/>
  <c r="J4427" i="3"/>
  <c r="J4429" i="3"/>
  <c r="J4431" i="3"/>
  <c r="J4455" i="3"/>
  <c r="J4489" i="3"/>
  <c r="J4491" i="3"/>
  <c r="J4493" i="3"/>
  <c r="J4495" i="3"/>
  <c r="J4519" i="3"/>
  <c r="J4553" i="3"/>
  <c r="J4555" i="3"/>
  <c r="J4557" i="3"/>
  <c r="J4559" i="3"/>
  <c r="J4583" i="3"/>
  <c r="J4617" i="3"/>
  <c r="J4619" i="3"/>
  <c r="J4621" i="3"/>
  <c r="J4623" i="3"/>
  <c r="J4647" i="3"/>
  <c r="J4681" i="3"/>
  <c r="J4683" i="3"/>
  <c r="J4685" i="3"/>
  <c r="J4687" i="3"/>
  <c r="J4711" i="3"/>
  <c r="J4751" i="3"/>
  <c r="J4775" i="3"/>
  <c r="J4791" i="3"/>
  <c r="J4831" i="3"/>
  <c r="J4855" i="3"/>
  <c r="L4927" i="3"/>
  <c r="J4964" i="3"/>
  <c r="J4983" i="3"/>
  <c r="J5028" i="3"/>
  <c r="J5033" i="3"/>
  <c r="L5053" i="3"/>
  <c r="L5054" i="3"/>
  <c r="J5092" i="3"/>
  <c r="J5097" i="3"/>
  <c r="J5111" i="3"/>
  <c r="J5148" i="3"/>
  <c r="J5153" i="3"/>
  <c r="J5169" i="3"/>
  <c r="L5213" i="3"/>
  <c r="L5214" i="3"/>
  <c r="J5257" i="3"/>
  <c r="J5339" i="3"/>
  <c r="J5340" i="3"/>
  <c r="L5373" i="3"/>
  <c r="L5374" i="3"/>
  <c r="L5375" i="3"/>
  <c r="L5429" i="3"/>
  <c r="L5430" i="3"/>
  <c r="L5492" i="3"/>
  <c r="L5493" i="3"/>
  <c r="L5508" i="3"/>
  <c r="L5509" i="3"/>
  <c r="L5550" i="3"/>
  <c r="L5551" i="3"/>
  <c r="L5554" i="3"/>
  <c r="J5590" i="3"/>
  <c r="J5601" i="3"/>
  <c r="J5619" i="3"/>
  <c r="J5625" i="3"/>
  <c r="J5627" i="3"/>
  <c r="J5670" i="3"/>
  <c r="L5718" i="3"/>
  <c r="J5763" i="3"/>
  <c r="L5865" i="3"/>
  <c r="J5865" i="3"/>
  <c r="L5966" i="3"/>
  <c r="J5966" i="3"/>
  <c r="J6060" i="3"/>
  <c r="L6060" i="3"/>
  <c r="J6455" i="3"/>
  <c r="L6455" i="3"/>
  <c r="L6483" i="3"/>
  <c r="J6483" i="3"/>
  <c r="L6651" i="3"/>
  <c r="J6651" i="3"/>
  <c r="J6841" i="3"/>
  <c r="L6841" i="3"/>
  <c r="L7032" i="3"/>
  <c r="J7032" i="3"/>
  <c r="L7064" i="3"/>
  <c r="J7064" i="3"/>
  <c r="J7123" i="3"/>
  <c r="L7123" i="3"/>
  <c r="L4063" i="3"/>
  <c r="L4071" i="3"/>
  <c r="L4079" i="3"/>
  <c r="L4087" i="3"/>
  <c r="L4095" i="3"/>
  <c r="L4103" i="3"/>
  <c r="L4111" i="3"/>
  <c r="L4116" i="3"/>
  <c r="L4119" i="3"/>
  <c r="L4124" i="3"/>
  <c r="L4125" i="3"/>
  <c r="L4127" i="3"/>
  <c r="J4283" i="3"/>
  <c r="L4405" i="3"/>
  <c r="L5837" i="3"/>
  <c r="L5869" i="3"/>
  <c r="J5965" i="3"/>
  <c r="L5965" i="3"/>
  <c r="L6059" i="3"/>
  <c r="J6059" i="3"/>
  <c r="J6093" i="3"/>
  <c r="L6093" i="3"/>
  <c r="J6259" i="3"/>
  <c r="L6259" i="3"/>
  <c r="L6326" i="3"/>
  <c r="J6326" i="3"/>
  <c r="J6482" i="3"/>
  <c r="L6482" i="3"/>
  <c r="L6619" i="3"/>
  <c r="J6619" i="3"/>
  <c r="J6650" i="3"/>
  <c r="L6650" i="3"/>
  <c r="J6758" i="3"/>
  <c r="L6758" i="3"/>
  <c r="J6840" i="3"/>
  <c r="L6840" i="3"/>
  <c r="L7003" i="3"/>
  <c r="J7003" i="3"/>
  <c r="J4281" i="3"/>
  <c r="J4313" i="3"/>
  <c r="J4707" i="3"/>
  <c r="J4771" i="3"/>
  <c r="J4787" i="3"/>
  <c r="J4851" i="3"/>
  <c r="J4956" i="3"/>
  <c r="J4961" i="3"/>
  <c r="J4980" i="3"/>
  <c r="J5020" i="3"/>
  <c r="J5025" i="3"/>
  <c r="J5047" i="3"/>
  <c r="J5084" i="3"/>
  <c r="J5089" i="3"/>
  <c r="J5108" i="3"/>
  <c r="J5207" i="3"/>
  <c r="J5252" i="3"/>
  <c r="J5391" i="3"/>
  <c r="J5444" i="3"/>
  <c r="J5964" i="3"/>
  <c r="L5964" i="3"/>
  <c r="J6092" i="3"/>
  <c r="L6092" i="3"/>
  <c r="L6163" i="3"/>
  <c r="J6163" i="3"/>
  <c r="L6325" i="3"/>
  <c r="J6325" i="3"/>
  <c r="L6443" i="3"/>
  <c r="J6443" i="3"/>
  <c r="J6884" i="3"/>
  <c r="L6884" i="3"/>
  <c r="L7010" i="3"/>
  <c r="J7010" i="3"/>
  <c r="J5822" i="3"/>
  <c r="L5822" i="3"/>
  <c r="L5833" i="3"/>
  <c r="J5833" i="3"/>
  <c r="L5963" i="3"/>
  <c r="J5963" i="3"/>
  <c r="L6230" i="3"/>
  <c r="J6230" i="3"/>
  <c r="J6406" i="3"/>
  <c r="L6406" i="3"/>
  <c r="J6790" i="3"/>
  <c r="L6790" i="3"/>
  <c r="L6875" i="3"/>
  <c r="J6875" i="3"/>
  <c r="J6926" i="3"/>
  <c r="L6926" i="3"/>
  <c r="L6490" i="3"/>
  <c r="L6566" i="3"/>
  <c r="L6693" i="3"/>
  <c r="L6694" i="3"/>
  <c r="L6742" i="3"/>
  <c r="L6818" i="3"/>
  <c r="L6819" i="3"/>
  <c r="L6858" i="3"/>
  <c r="L6865" i="3"/>
  <c r="L6890" i="3"/>
  <c r="L7013" i="3"/>
  <c r="J7013" i="3"/>
  <c r="L7129" i="3"/>
  <c r="L7142" i="3"/>
  <c r="J7142" i="3"/>
  <c r="L7299" i="3"/>
  <c r="J7299" i="3"/>
  <c r="L7659" i="3"/>
  <c r="J7659" i="3"/>
  <c r="L7708" i="3"/>
  <c r="J7708" i="3"/>
  <c r="L8221" i="3"/>
  <c r="J8221" i="3"/>
  <c r="L8253" i="3"/>
  <c r="J8253" i="3"/>
  <c r="L8281" i="3"/>
  <c r="J8281" i="3"/>
  <c r="L6917" i="3"/>
  <c r="J6917" i="3"/>
  <c r="J6982" i="3"/>
  <c r="L6982" i="3"/>
  <c r="L7011" i="3"/>
  <c r="J7011" i="3"/>
  <c r="L7140" i="3"/>
  <c r="J7140" i="3"/>
  <c r="L7237" i="3"/>
  <c r="J7237" i="3"/>
  <c r="L7261" i="3"/>
  <c r="J7261" i="3"/>
  <c r="L7308" i="3"/>
  <c r="J7308" i="3"/>
  <c r="L7378" i="3"/>
  <c r="J7378" i="3"/>
  <c r="L7475" i="3"/>
  <c r="J7475" i="3"/>
  <c r="J7706" i="3"/>
  <c r="L7706" i="3"/>
  <c r="L7926" i="3"/>
  <c r="J7926" i="3"/>
  <c r="L8219" i="3"/>
  <c r="J8219" i="3"/>
  <c r="L8251" i="3"/>
  <c r="J8251" i="3"/>
  <c r="J6267" i="3"/>
  <c r="J6309" i="3"/>
  <c r="J6310" i="3"/>
  <c r="J6323" i="3"/>
  <c r="J6360" i="3"/>
  <c r="J6414" i="3"/>
  <c r="J6416" i="3"/>
  <c r="J6478" i="3"/>
  <c r="J6480" i="3"/>
  <c r="J6512" i="3"/>
  <c r="J6514" i="3"/>
  <c r="J6534" i="3"/>
  <c r="J6536" i="3"/>
  <c r="J6538" i="3"/>
  <c r="J6541" i="3"/>
  <c r="J6542" i="3"/>
  <c r="J6586" i="3"/>
  <c r="J6639" i="3"/>
  <c r="J6656" i="3"/>
  <c r="J6658" i="3"/>
  <c r="J6712" i="3"/>
  <c r="J6714" i="3"/>
  <c r="J6715" i="3"/>
  <c r="L7018" i="3"/>
  <c r="J7018" i="3"/>
  <c r="L7050" i="3"/>
  <c r="J7050" i="3"/>
  <c r="L7082" i="3"/>
  <c r="J7082" i="3"/>
  <c r="L7104" i="3"/>
  <c r="J7104" i="3"/>
  <c r="J7925" i="3"/>
  <c r="L7925" i="3"/>
  <c r="J7986" i="3"/>
  <c r="L7986" i="3"/>
  <c r="J5929" i="3"/>
  <c r="J5995" i="3"/>
  <c r="J5998" i="3"/>
  <c r="J6104" i="3"/>
  <c r="J6105" i="3"/>
  <c r="J6107" i="3"/>
  <c r="J6251" i="3"/>
  <c r="J6253" i="3"/>
  <c r="J6254" i="3"/>
  <c r="J6256" i="3"/>
  <c r="J6307" i="3"/>
  <c r="L6347" i="3"/>
  <c r="J6357" i="3"/>
  <c r="J6358" i="3"/>
  <c r="L6382" i="3"/>
  <c r="J6392" i="3"/>
  <c r="J6403" i="3"/>
  <c r="J6438" i="3"/>
  <c r="J6440" i="3"/>
  <c r="J6471" i="3"/>
  <c r="J6472" i="3"/>
  <c r="J6474" i="3"/>
  <c r="J6475" i="3"/>
  <c r="L6477" i="3"/>
  <c r="J6499" i="3"/>
  <c r="J6501" i="3"/>
  <c r="J6502" i="3"/>
  <c r="J6504" i="3"/>
  <c r="J6506" i="3"/>
  <c r="J6509" i="3"/>
  <c r="J6510" i="3"/>
  <c r="J6525" i="3"/>
  <c r="J6539" i="3"/>
  <c r="J6584" i="3"/>
  <c r="J6629" i="3"/>
  <c r="L6648" i="3"/>
  <c r="J6731" i="3"/>
  <c r="J6755" i="3"/>
  <c r="L6810" i="3"/>
  <c r="L6811" i="3"/>
  <c r="J6829" i="3"/>
  <c r="J6836" i="3"/>
  <c r="L6838" i="3"/>
  <c r="J6905" i="3"/>
  <c r="L6905" i="3"/>
  <c r="J6906" i="3"/>
  <c r="L7293" i="3"/>
  <c r="J7293" i="3"/>
  <c r="J7405" i="3"/>
  <c r="L7405" i="3"/>
  <c r="L7958" i="3"/>
  <c r="J7958" i="3"/>
  <c r="L8079" i="3"/>
  <c r="J8079" i="3"/>
  <c r="L8217" i="3"/>
  <c r="J8217" i="3"/>
  <c r="L8249" i="3"/>
  <c r="J8249" i="3"/>
  <c r="L8297" i="3"/>
  <c r="J8297" i="3"/>
  <c r="L5996" i="3"/>
  <c r="L5997" i="3"/>
  <c r="L6102" i="3"/>
  <c r="L6103" i="3"/>
  <c r="L6427" i="3"/>
  <c r="L6470" i="3"/>
  <c r="L6498" i="3"/>
  <c r="L6754" i="3"/>
  <c r="L6766" i="3"/>
  <c r="L6787" i="3"/>
  <c r="L6798" i="3"/>
  <c r="L6824" i="3"/>
  <c r="L6825" i="3"/>
  <c r="L6826" i="3"/>
  <c r="L6898" i="3"/>
  <c r="L7016" i="3"/>
  <c r="J7016" i="3"/>
  <c r="L7048" i="3"/>
  <c r="J7048" i="3"/>
  <c r="L7080" i="3"/>
  <c r="J7080" i="3"/>
  <c r="L7395" i="3"/>
  <c r="J7395" i="3"/>
  <c r="L7581" i="3"/>
  <c r="J7581" i="3"/>
  <c r="J7957" i="3"/>
  <c r="L7957" i="3"/>
  <c r="L8078" i="3"/>
  <c r="J8078" i="3"/>
  <c r="L8139" i="3"/>
  <c r="J8139" i="3"/>
  <c r="J6035" i="3"/>
  <c r="J6070" i="3"/>
  <c r="J6211" i="3"/>
  <c r="J6248" i="3"/>
  <c r="J6285" i="3"/>
  <c r="J6288" i="3"/>
  <c r="L6893" i="3"/>
  <c r="J6893" i="3"/>
  <c r="L6930" i="3"/>
  <c r="J6930" i="3"/>
  <c r="L6960" i="3"/>
  <c r="J6960" i="3"/>
  <c r="L7130" i="3"/>
  <c r="J7130" i="3"/>
  <c r="J7132" i="3"/>
  <c r="L7132" i="3"/>
  <c r="L7458" i="3"/>
  <c r="J7458" i="3"/>
  <c r="L7580" i="3"/>
  <c r="J7580" i="3"/>
  <c r="J7956" i="3"/>
  <c r="L7956" i="3"/>
  <c r="L8045" i="3"/>
  <c r="J8045" i="3"/>
  <c r="L8265" i="3"/>
  <c r="J8265" i="3"/>
  <c r="J8283" i="3"/>
  <c r="L8283" i="3"/>
  <c r="J5923" i="3"/>
  <c r="J5950" i="3"/>
  <c r="L5974" i="3"/>
  <c r="J6006" i="3"/>
  <c r="L6036" i="3"/>
  <c r="L6037" i="3"/>
  <c r="J6144" i="3"/>
  <c r="L6146" i="3"/>
  <c r="L6147" i="3"/>
  <c r="L6148" i="3"/>
  <c r="J6168" i="3"/>
  <c r="L6170" i="3"/>
  <c r="J6245" i="3"/>
  <c r="J6246" i="3"/>
  <c r="J6283" i="3"/>
  <c r="L6289" i="3"/>
  <c r="J6333" i="3"/>
  <c r="J6336" i="3"/>
  <c r="J6373" i="3"/>
  <c r="J6376" i="3"/>
  <c r="L6462" i="3"/>
  <c r="L6494" i="3"/>
  <c r="L6568" i="3"/>
  <c r="J6669" i="3"/>
  <c r="L6680" i="3"/>
  <c r="J6741" i="3"/>
  <c r="J6747" i="3"/>
  <c r="L6750" i="3"/>
  <c r="L6763" i="3"/>
  <c r="L6774" i="3"/>
  <c r="L6795" i="3"/>
  <c r="L6806" i="3"/>
  <c r="L6856" i="3"/>
  <c r="L6857" i="3"/>
  <c r="L6894" i="3"/>
  <c r="L6936" i="3"/>
  <c r="L6992" i="3"/>
  <c r="L7014" i="3"/>
  <c r="J7014" i="3"/>
  <c r="L7034" i="3"/>
  <c r="J7034" i="3"/>
  <c r="L7066" i="3"/>
  <c r="J7066" i="3"/>
  <c r="J7117" i="3"/>
  <c r="L7117" i="3"/>
  <c r="L7188" i="3"/>
  <c r="L7189" i="3"/>
  <c r="L7242" i="3"/>
  <c r="J7242" i="3"/>
  <c r="L7266" i="3"/>
  <c r="J7266" i="3"/>
  <c r="L7301" i="3"/>
  <c r="J7301" i="3"/>
  <c r="L7138" i="3"/>
  <c r="L7235" i="3"/>
  <c r="L7259" i="3"/>
  <c r="J7306" i="3"/>
  <c r="J7312" i="3"/>
  <c r="J7315" i="3"/>
  <c r="J7317" i="3"/>
  <c r="L7341" i="3"/>
  <c r="J7420" i="3"/>
  <c r="J7424" i="3"/>
  <c r="L7508" i="3"/>
  <c r="L7540" i="3"/>
  <c r="J7573" i="3"/>
  <c r="L7595" i="3"/>
  <c r="J7675" i="3"/>
  <c r="J7676" i="3"/>
  <c r="J7722" i="3"/>
  <c r="J7724" i="3"/>
  <c r="J7803" i="3"/>
  <c r="J7829" i="3"/>
  <c r="J7839" i="3"/>
  <c r="J7840" i="3"/>
  <c r="L7846" i="3"/>
  <c r="J7868" i="3"/>
  <c r="J7871" i="3"/>
  <c r="J7872" i="3"/>
  <c r="J7884" i="3"/>
  <c r="L7894" i="3"/>
  <c r="J7909" i="3"/>
  <c r="J7931" i="3"/>
  <c r="L7933" i="3"/>
  <c r="J7935" i="3"/>
  <c r="J7936" i="3"/>
  <c r="L7964" i="3"/>
  <c r="L7965" i="3"/>
  <c r="L7966" i="3"/>
  <c r="J7990" i="3"/>
  <c r="J8049" i="3"/>
  <c r="J8053" i="3"/>
  <c r="J8070" i="3"/>
  <c r="J8071" i="3"/>
  <c r="J8129" i="3"/>
  <c r="J8161" i="3"/>
  <c r="L8188" i="3"/>
  <c r="J8203" i="3"/>
  <c r="J8235" i="3"/>
  <c r="J8286" i="3"/>
  <c r="J8345" i="3"/>
  <c r="J8394" i="3"/>
  <c r="L8394" i="3"/>
  <c r="J8443" i="3"/>
  <c r="L8443" i="3"/>
  <c r="L9064" i="3"/>
  <c r="J9064" i="3"/>
  <c r="J9236" i="3"/>
  <c r="L9236" i="3"/>
  <c r="J9260" i="3"/>
  <c r="L9260" i="3"/>
  <c r="L9555" i="3"/>
  <c r="J9555" i="3"/>
  <c r="J9757" i="3"/>
  <c r="L9757" i="3"/>
  <c r="L9765" i="3"/>
  <c r="J9765" i="3"/>
  <c r="L7221" i="3"/>
  <c r="L8476" i="3"/>
  <c r="J8476" i="3"/>
  <c r="L8517" i="3"/>
  <c r="J8517" i="3"/>
  <c r="J8555" i="3"/>
  <c r="L8555" i="3"/>
  <c r="L8713" i="3"/>
  <c r="J8713" i="3"/>
  <c r="L8847" i="3"/>
  <c r="J8847" i="3"/>
  <c r="L9112" i="3"/>
  <c r="J9112" i="3"/>
  <c r="J9143" i="3"/>
  <c r="L9143" i="3"/>
  <c r="L9341" i="3"/>
  <c r="J9341" i="3"/>
  <c r="J6915" i="3"/>
  <c r="J6941" i="3"/>
  <c r="J7172" i="3"/>
  <c r="J7196" i="3"/>
  <c r="J7208" i="3"/>
  <c r="J7218" i="3"/>
  <c r="J7363" i="3"/>
  <c r="J7370" i="3"/>
  <c r="J7376" i="3"/>
  <c r="J7379" i="3"/>
  <c r="J7381" i="3"/>
  <c r="J7443" i="3"/>
  <c r="J7450" i="3"/>
  <c r="J7456" i="3"/>
  <c r="J7459" i="3"/>
  <c r="J7525" i="3"/>
  <c r="J7557" i="3"/>
  <c r="J7644" i="3"/>
  <c r="J7645" i="3"/>
  <c r="J7739" i="3"/>
  <c r="J7923" i="3"/>
  <c r="J7927" i="3"/>
  <c r="J7947" i="3"/>
  <c r="J7983" i="3"/>
  <c r="J7984" i="3"/>
  <c r="J8019" i="3"/>
  <c r="J8020" i="3"/>
  <c r="J8197" i="3"/>
  <c r="J8213" i="3"/>
  <c r="L8399" i="3"/>
  <c r="J8399" i="3"/>
  <c r="J8475" i="3"/>
  <c r="L8475" i="3"/>
  <c r="L8486" i="3"/>
  <c r="J8486" i="3"/>
  <c r="L8516" i="3"/>
  <c r="J8516" i="3"/>
  <c r="J8554" i="3"/>
  <c r="L8554" i="3"/>
  <c r="L8648" i="3"/>
  <c r="J8648" i="3"/>
  <c r="J8809" i="3"/>
  <c r="L8809" i="3"/>
  <c r="J9111" i="3"/>
  <c r="L9111" i="3"/>
  <c r="L9340" i="3"/>
  <c r="J9340" i="3"/>
  <c r="L9623" i="3"/>
  <c r="J9623" i="3"/>
  <c r="L9730" i="3"/>
  <c r="J9730" i="3"/>
  <c r="L8294" i="3"/>
  <c r="J8294" i="3"/>
  <c r="L8454" i="3"/>
  <c r="J8454" i="3"/>
  <c r="J8474" i="3"/>
  <c r="L8474" i="3"/>
  <c r="J8485" i="3"/>
  <c r="L8485" i="3"/>
  <c r="J8515" i="3"/>
  <c r="L8515" i="3"/>
  <c r="L9265" i="3"/>
  <c r="J9265" i="3"/>
  <c r="L9596" i="3"/>
  <c r="J9596" i="3"/>
  <c r="L9761" i="3"/>
  <c r="J9761" i="3"/>
  <c r="L9822" i="3"/>
  <c r="J9822" i="3"/>
  <c r="L9838" i="3"/>
  <c r="J9838" i="3"/>
  <c r="L9854" i="3"/>
  <c r="J9854" i="3"/>
  <c r="L7147" i="3"/>
  <c r="J7151" i="3"/>
  <c r="J7152" i="3"/>
  <c r="J7159" i="3"/>
  <c r="J7160" i="3"/>
  <c r="J7200" i="3"/>
  <c r="J7205" i="3"/>
  <c r="J7251" i="3"/>
  <c r="J7275" i="3"/>
  <c r="L7355" i="3"/>
  <c r="L7412" i="3"/>
  <c r="L7435" i="3"/>
  <c r="J7490" i="3"/>
  <c r="J7501" i="3"/>
  <c r="J7533" i="3"/>
  <c r="J7565" i="3"/>
  <c r="L7684" i="3"/>
  <c r="L7716" i="3"/>
  <c r="J7731" i="3"/>
  <c r="J7855" i="3"/>
  <c r="J7856" i="3"/>
  <c r="L7860" i="3"/>
  <c r="J7877" i="3"/>
  <c r="L7948" i="3"/>
  <c r="L7949" i="3"/>
  <c r="J7951" i="3"/>
  <c r="J7971" i="3"/>
  <c r="L7998" i="3"/>
  <c r="J8030" i="3"/>
  <c r="J8031" i="3"/>
  <c r="L8035" i="3"/>
  <c r="L8036" i="3"/>
  <c r="J8038" i="3"/>
  <c r="J8039" i="3"/>
  <c r="L8061" i="3"/>
  <c r="J8094" i="3"/>
  <c r="J8095" i="3"/>
  <c r="J8134" i="3"/>
  <c r="J8166" i="3"/>
  <c r="J8179" i="3"/>
  <c r="J8193" i="3"/>
  <c r="J8209" i="3"/>
  <c r="J8273" i="3"/>
  <c r="J8275" i="3"/>
  <c r="L8313" i="3"/>
  <c r="J8313" i="3"/>
  <c r="J8453" i="3"/>
  <c r="L8453" i="3"/>
  <c r="L8552" i="3"/>
  <c r="J8552" i="3"/>
  <c r="L9264" i="3"/>
  <c r="J9264" i="3"/>
  <c r="L9289" i="3"/>
  <c r="J9289" i="3"/>
  <c r="L9313" i="3"/>
  <c r="J9313" i="3"/>
  <c r="L9583" i="3"/>
  <c r="J9583" i="3"/>
  <c r="J9760" i="3"/>
  <c r="L9760" i="3"/>
  <c r="J9821" i="3"/>
  <c r="L9821" i="3"/>
  <c r="J9837" i="3"/>
  <c r="L9837" i="3"/>
  <c r="J9853" i="3"/>
  <c r="L9853" i="3"/>
  <c r="L7532" i="3"/>
  <c r="L7564" i="3"/>
  <c r="L8911" i="3"/>
  <c r="J8911" i="3"/>
  <c r="L9288" i="3"/>
  <c r="J9288" i="3"/>
  <c r="L9312" i="3"/>
  <c r="J9312" i="3"/>
  <c r="L9572" i="3"/>
  <c r="J9572" i="3"/>
  <c r="J9820" i="3"/>
  <c r="L9820" i="3"/>
  <c r="J9836" i="3"/>
  <c r="L9836" i="3"/>
  <c r="J9852" i="3"/>
  <c r="L9852" i="3"/>
  <c r="J8091" i="3"/>
  <c r="J8131" i="3"/>
  <c r="J8163" i="3"/>
  <c r="J8189" i="3"/>
  <c r="J8190" i="3"/>
  <c r="J8257" i="3"/>
  <c r="J8270" i="3"/>
  <c r="J8347" i="3"/>
  <c r="L8676" i="3"/>
  <c r="J8676" i="3"/>
  <c r="L8767" i="3"/>
  <c r="J8767" i="3"/>
  <c r="J9180" i="3"/>
  <c r="L9180" i="3"/>
  <c r="L9529" i="3"/>
  <c r="J9529" i="3"/>
  <c r="L9758" i="3"/>
  <c r="J9758" i="3"/>
  <c r="L8364" i="3"/>
  <c r="L8388" i="3"/>
  <c r="L8389" i="3"/>
  <c r="L8391" i="3"/>
  <c r="L8773" i="3"/>
  <c r="L8775" i="3"/>
  <c r="L8777" i="3"/>
  <c r="J9320" i="3"/>
  <c r="J9321" i="3"/>
  <c r="L9830" i="3"/>
  <c r="L9846" i="3"/>
  <c r="L9862" i="3"/>
  <c r="L9863" i="3"/>
  <c r="L9864" i="3"/>
  <c r="L9879" i="3"/>
  <c r="L9880" i="3"/>
  <c r="L9895" i="3"/>
  <c r="L9896" i="3"/>
  <c r="L9911" i="3"/>
  <c r="L9912" i="3"/>
  <c r="L9933" i="3"/>
  <c r="J9949" i="3"/>
  <c r="J9953" i="3"/>
  <c r="L9957" i="3"/>
  <c r="J9966" i="3"/>
  <c r="L9076" i="3"/>
  <c r="L9127" i="3"/>
  <c r="L9128" i="3"/>
  <c r="L9130" i="3"/>
  <c r="L9182" i="3"/>
  <c r="L9183" i="3"/>
  <c r="L9186" i="3"/>
  <c r="L9238" i="3"/>
  <c r="L9262" i="3"/>
  <c r="L9286" i="3"/>
  <c r="L9310" i="3"/>
  <c r="L9336" i="3"/>
  <c r="L9337" i="3"/>
  <c r="L9338" i="3"/>
  <c r="L9410" i="3"/>
  <c r="L9411" i="3"/>
  <c r="L9481" i="3"/>
  <c r="L9495" i="3"/>
  <c r="L9535" i="3"/>
  <c r="L9695" i="3"/>
  <c r="L9696" i="3"/>
  <c r="L9732" i="3"/>
  <c r="L9733" i="3"/>
  <c r="J8397" i="3"/>
  <c r="J8409" i="3"/>
  <c r="J8500" i="3"/>
  <c r="J8501" i="3"/>
  <c r="J8528" i="3"/>
  <c r="J8529" i="3"/>
  <c r="J8530" i="3"/>
  <c r="J8545" i="3"/>
  <c r="J8546" i="3"/>
  <c r="J8592" i="3"/>
  <c r="J8596" i="3"/>
  <c r="J8673" i="3"/>
  <c r="J8674" i="3"/>
  <c r="J8765" i="3"/>
  <c r="J8901" i="3"/>
  <c r="J8965" i="3"/>
  <c r="J8997" i="3"/>
  <c r="J8999" i="3"/>
  <c r="J9001" i="3"/>
  <c r="J9156" i="3"/>
  <c r="J9158" i="3"/>
  <c r="J9207" i="3"/>
  <c r="J9231" i="3"/>
  <c r="J9255" i="3"/>
  <c r="J9279" i="3"/>
  <c r="J9379" i="3"/>
  <c r="J9391" i="3"/>
  <c r="J9394" i="3"/>
  <c r="J9459" i="3"/>
  <c r="J9475" i="3"/>
  <c r="J9492" i="3"/>
  <c r="J9531" i="3"/>
  <c r="J9532" i="3"/>
  <c r="J9553" i="3"/>
  <c r="J9653" i="3"/>
  <c r="J9762" i="3"/>
  <c r="J9766" i="3"/>
  <c r="J9781" i="3"/>
  <c r="J9782" i="3"/>
  <c r="J9793" i="3"/>
  <c r="J9857" i="3"/>
  <c r="J9870" i="3"/>
  <c r="J9973" i="3"/>
  <c r="L9527" i="3"/>
  <c r="L9530" i="3"/>
  <c r="L9570" i="3"/>
  <c r="L9728" i="3"/>
  <c r="L9855" i="3"/>
  <c r="L9856" i="3"/>
  <c r="L9887" i="3"/>
  <c r="L9888" i="3"/>
  <c r="L9903" i="3"/>
  <c r="L9904" i="3"/>
  <c r="L8539" i="3"/>
  <c r="L8540" i="3"/>
  <c r="L8547" i="3"/>
  <c r="L8548" i="3"/>
  <c r="J8568" i="3"/>
  <c r="J8572" i="3"/>
  <c r="J8573" i="3"/>
  <c r="J8574" i="3"/>
  <c r="J8588" i="3"/>
  <c r="J8632" i="3"/>
  <c r="J8637" i="3"/>
  <c r="J8638" i="3"/>
  <c r="J8657" i="3"/>
  <c r="J8660" i="3"/>
  <c r="J8661" i="3"/>
  <c r="J8662" i="3"/>
  <c r="J8708" i="3"/>
  <c r="J8709" i="3"/>
  <c r="J8797" i="3"/>
  <c r="J8799" i="3"/>
  <c r="J8801" i="3"/>
  <c r="J8861" i="3"/>
  <c r="J8925" i="3"/>
  <c r="J8972" i="3"/>
  <c r="L8983" i="3"/>
  <c r="J9088" i="3"/>
  <c r="J9092" i="3"/>
  <c r="J9094" i="3"/>
  <c r="J9120" i="3"/>
  <c r="J9152" i="3"/>
  <c r="J9175" i="3"/>
  <c r="J9199" i="3"/>
  <c r="J9223" i="3"/>
  <c r="J9247" i="3"/>
  <c r="J9303" i="3"/>
  <c r="J9327" i="3"/>
  <c r="J9355" i="3"/>
  <c r="L8570" i="3"/>
  <c r="L8571" i="3"/>
  <c r="L8586" i="3"/>
  <c r="L8587" i="3"/>
  <c r="L8634" i="3"/>
  <c r="L8635" i="3"/>
  <c r="L8636" i="3"/>
  <c r="L8658" i="3"/>
  <c r="L8659" i="3"/>
  <c r="J8681" i="3"/>
  <c r="J8682" i="3"/>
  <c r="L8781" i="3"/>
  <c r="L8803" i="3"/>
  <c r="J8943" i="3"/>
  <c r="L8981" i="3"/>
  <c r="L9086" i="3"/>
  <c r="L9087" i="3"/>
  <c r="L9103" i="3"/>
  <c r="L9122" i="3"/>
  <c r="L9151" i="3"/>
  <c r="L9198" i="3"/>
  <c r="L9222" i="3"/>
  <c r="L9246" i="3"/>
  <c r="L9302" i="3"/>
  <c r="L9326" i="3"/>
  <c r="L9353" i="3"/>
  <c r="L9354" i="3"/>
  <c r="L9503" i="3"/>
  <c r="J9639" i="3"/>
  <c r="J9801" i="3"/>
  <c r="J9814" i="3"/>
  <c r="J8363" i="3"/>
  <c r="J8390" i="3"/>
  <c r="J8465" i="3"/>
  <c r="J8493" i="3"/>
  <c r="J8494" i="3"/>
  <c r="J8508" i="3"/>
  <c r="J8509" i="3"/>
  <c r="J8521" i="3"/>
  <c r="J8522" i="3"/>
  <c r="J8565" i="3"/>
  <c r="J8608" i="3"/>
  <c r="J8609" i="3"/>
  <c r="J8610" i="3"/>
  <c r="J8625" i="3"/>
  <c r="J8653" i="3"/>
  <c r="J8654" i="3"/>
  <c r="L8779" i="3"/>
  <c r="L8795" i="3"/>
  <c r="J8869" i="3"/>
  <c r="J8933" i="3"/>
  <c r="L9828" i="3"/>
  <c r="L9829" i="3"/>
  <c r="L9844" i="3"/>
  <c r="L9845" i="3"/>
  <c r="J9865" i="3"/>
  <c r="L9932" i="3"/>
  <c r="L9956" i="3"/>
  <c r="J89" i="3"/>
  <c r="J91" i="3"/>
  <c r="J94" i="3"/>
  <c r="J121" i="3"/>
  <c r="J123" i="3"/>
  <c r="J126" i="3"/>
  <c r="J158" i="3"/>
  <c r="J208" i="3"/>
  <c r="J209" i="3"/>
  <c r="J211" i="3"/>
  <c r="J214" i="3"/>
  <c r="J221" i="3"/>
  <c r="J272" i="3"/>
  <c r="J273" i="3"/>
  <c r="J275" i="3"/>
  <c r="J278" i="3"/>
  <c r="J285" i="3"/>
  <c r="J364" i="3"/>
  <c r="J365" i="3"/>
  <c r="J372" i="3"/>
  <c r="J373" i="3"/>
  <c r="J375" i="3"/>
  <c r="J460" i="3"/>
  <c r="J461" i="3"/>
  <c r="J463" i="3"/>
  <c r="J465" i="3"/>
  <c r="J668" i="3"/>
  <c r="J669" i="3"/>
  <c r="J671" i="3"/>
  <c r="J681" i="3"/>
  <c r="L688" i="3"/>
  <c r="J732" i="3"/>
  <c r="J740" i="3"/>
  <c r="J748" i="3"/>
  <c r="J756" i="3"/>
  <c r="J764" i="3"/>
  <c r="J772" i="3"/>
  <c r="J780" i="3"/>
  <c r="J788" i="3"/>
  <c r="J796" i="3"/>
  <c r="J804" i="3"/>
  <c r="J812" i="3"/>
  <c r="J820" i="3"/>
  <c r="J828" i="3"/>
  <c r="J829" i="3"/>
  <c r="J831" i="3"/>
  <c r="J841" i="3"/>
  <c r="L848" i="3"/>
  <c r="J1092" i="3"/>
  <c r="J1093" i="3"/>
  <c r="J1095" i="3"/>
  <c r="J1105" i="3"/>
  <c r="L1112" i="3"/>
  <c r="J1356" i="3"/>
  <c r="J1357" i="3"/>
  <c r="J1359" i="3"/>
  <c r="J1369" i="3"/>
  <c r="L1373" i="3"/>
  <c r="L1375" i="3"/>
  <c r="L1376" i="3"/>
  <c r="J1652" i="3"/>
  <c r="J1653" i="3"/>
  <c r="J1655" i="3"/>
  <c r="J1665" i="3"/>
  <c r="L1672" i="3"/>
  <c r="J1698" i="3"/>
  <c r="J1699" i="3"/>
  <c r="J1700" i="3"/>
  <c r="J1702" i="3"/>
  <c r="L1704" i="3"/>
  <c r="J1707" i="3"/>
  <c r="J1708" i="3"/>
  <c r="J1745" i="3"/>
  <c r="J1747" i="3"/>
  <c r="J1748" i="3"/>
  <c r="J1750" i="3"/>
  <c r="L1752" i="3"/>
  <c r="J1755" i="3"/>
  <c r="J1756" i="3"/>
  <c r="J1758" i="3"/>
  <c r="J1759" i="3"/>
  <c r="J1761" i="3"/>
  <c r="L1768" i="3"/>
  <c r="J1770" i="3"/>
  <c r="J1772" i="3"/>
  <c r="J1778" i="3"/>
  <c r="J1780" i="3"/>
  <c r="J1782" i="3"/>
  <c r="J1783" i="3"/>
  <c r="L1790" i="3"/>
  <c r="J1790" i="3"/>
  <c r="L1793" i="3"/>
  <c r="J1910" i="3"/>
  <c r="J1911" i="3"/>
  <c r="J1913" i="3"/>
  <c r="L1942" i="3"/>
  <c r="J1942" i="3"/>
  <c r="L1951" i="3"/>
  <c r="J1951" i="3"/>
  <c r="L1969" i="3"/>
  <c r="J1969" i="3"/>
  <c r="L2006" i="3"/>
  <c r="J2006" i="3"/>
  <c r="L2015" i="3"/>
  <c r="J2015" i="3"/>
  <c r="L2033" i="3"/>
  <c r="J2033" i="3"/>
  <c r="L2070" i="3"/>
  <c r="J2070" i="3"/>
  <c r="L2079" i="3"/>
  <c r="J2079" i="3"/>
  <c r="L2097" i="3"/>
  <c r="J2097" i="3"/>
  <c r="L2228" i="3"/>
  <c r="J2228" i="3"/>
  <c r="L2246" i="3"/>
  <c r="J2246" i="3"/>
  <c r="L2270" i="3"/>
  <c r="J2270" i="3"/>
  <c r="L2281" i="3"/>
  <c r="J2281" i="3"/>
  <c r="L2295" i="3"/>
  <c r="J2295" i="3"/>
  <c r="L2334" i="3"/>
  <c r="J2334" i="3"/>
  <c r="L207" i="3"/>
  <c r="L271" i="3"/>
  <c r="L363" i="3"/>
  <c r="L371" i="3"/>
  <c r="L680" i="3"/>
  <c r="L840" i="3"/>
  <c r="L1104" i="3"/>
  <c r="L1368" i="3"/>
  <c r="L1664" i="3"/>
  <c r="L1706" i="3"/>
  <c r="L1754" i="3"/>
  <c r="L1757" i="3"/>
  <c r="L1781" i="3"/>
  <c r="L1788" i="3"/>
  <c r="J1788" i="3"/>
  <c r="L1791" i="3"/>
  <c r="J1889" i="3"/>
  <c r="L1892" i="3"/>
  <c r="L1909" i="3"/>
  <c r="J1914" i="3"/>
  <c r="J1916" i="3"/>
  <c r="J1918" i="3"/>
  <c r="J1919" i="3"/>
  <c r="J1921" i="3"/>
  <c r="J1924" i="3"/>
  <c r="J1926" i="3"/>
  <c r="J1927" i="3"/>
  <c r="J1941" i="3"/>
  <c r="L1941" i="3"/>
  <c r="L1950" i="3"/>
  <c r="J1950" i="3"/>
  <c r="L1959" i="3"/>
  <c r="J1959" i="3"/>
  <c r="L1977" i="3"/>
  <c r="J1977" i="3"/>
  <c r="L2014" i="3"/>
  <c r="J2014" i="3"/>
  <c r="L2023" i="3"/>
  <c r="J2023" i="3"/>
  <c r="L2041" i="3"/>
  <c r="J2041" i="3"/>
  <c r="L2078" i="3"/>
  <c r="J2078" i="3"/>
  <c r="L2087" i="3"/>
  <c r="J2087" i="3"/>
  <c r="L2105" i="3"/>
  <c r="J2105" i="3"/>
  <c r="L2255" i="3"/>
  <c r="J2255" i="3"/>
  <c r="L2294" i="3"/>
  <c r="J2294" i="3"/>
  <c r="L2305" i="3"/>
  <c r="J2305" i="3"/>
  <c r="L2319" i="3"/>
  <c r="J2319" i="3"/>
  <c r="L1806" i="3"/>
  <c r="J1806" i="3"/>
  <c r="L1890" i="3"/>
  <c r="L1940" i="3"/>
  <c r="J1940" i="3"/>
  <c r="L1958" i="3"/>
  <c r="J1958" i="3"/>
  <c r="L1967" i="3"/>
  <c r="J1967" i="3"/>
  <c r="L1985" i="3"/>
  <c r="J1985" i="3"/>
  <c r="L2022" i="3"/>
  <c r="J2022" i="3"/>
  <c r="L2031" i="3"/>
  <c r="J2031" i="3"/>
  <c r="L2049" i="3"/>
  <c r="J2049" i="3"/>
  <c r="L2086" i="3"/>
  <c r="J2086" i="3"/>
  <c r="L2095" i="3"/>
  <c r="J2095" i="3"/>
  <c r="L2113" i="3"/>
  <c r="J2113" i="3"/>
  <c r="L2226" i="3"/>
  <c r="J2226" i="3"/>
  <c r="L2254" i="3"/>
  <c r="J2254" i="3"/>
  <c r="L2265" i="3"/>
  <c r="J2265" i="3"/>
  <c r="L2279" i="3"/>
  <c r="J2279" i="3"/>
  <c r="L2318" i="3"/>
  <c r="J2318" i="3"/>
  <c r="L2329" i="3"/>
  <c r="J2329" i="3"/>
  <c r="J708" i="3"/>
  <c r="J709" i="3"/>
  <c r="J711" i="3"/>
  <c r="J721" i="3"/>
  <c r="J868" i="3"/>
  <c r="J876" i="3"/>
  <c r="J884" i="3"/>
  <c r="J892" i="3"/>
  <c r="J900" i="3"/>
  <c r="J908" i="3"/>
  <c r="J916" i="3"/>
  <c r="J924" i="3"/>
  <c r="J932" i="3"/>
  <c r="J940" i="3"/>
  <c r="J948" i="3"/>
  <c r="J956" i="3"/>
  <c r="J964" i="3"/>
  <c r="J972" i="3"/>
  <c r="J980" i="3"/>
  <c r="J988" i="3"/>
  <c r="J996" i="3"/>
  <c r="J1004" i="3"/>
  <c r="J1012" i="3"/>
  <c r="J1020" i="3"/>
  <c r="J1028" i="3"/>
  <c r="J1036" i="3"/>
  <c r="J1044" i="3"/>
  <c r="J1052" i="3"/>
  <c r="J1060" i="3"/>
  <c r="J1068" i="3"/>
  <c r="J1069" i="3"/>
  <c r="J1071" i="3"/>
  <c r="J1081" i="3"/>
  <c r="J1132" i="3"/>
  <c r="J1140" i="3"/>
  <c r="J1148" i="3"/>
  <c r="J1156" i="3"/>
  <c r="J1164" i="3"/>
  <c r="J1172" i="3"/>
  <c r="J1180" i="3"/>
  <c r="J1188" i="3"/>
  <c r="J1196" i="3"/>
  <c r="J1204" i="3"/>
  <c r="J1212" i="3"/>
  <c r="J1220" i="3"/>
  <c r="J1228" i="3"/>
  <c r="J1236" i="3"/>
  <c r="J1244" i="3"/>
  <c r="J1252" i="3"/>
  <c r="J1260" i="3"/>
  <c r="J1268" i="3"/>
  <c r="J1276" i="3"/>
  <c r="J1284" i="3"/>
  <c r="J1292" i="3"/>
  <c r="J1300" i="3"/>
  <c r="J1301" i="3"/>
  <c r="J1303" i="3"/>
  <c r="J1313" i="3"/>
  <c r="J1321" i="3"/>
  <c r="J1329" i="3"/>
  <c r="J1337" i="3"/>
  <c r="J1345" i="3"/>
  <c r="J1628" i="3"/>
  <c r="J1641" i="3"/>
  <c r="L1807" i="3"/>
  <c r="J1842" i="3"/>
  <c r="J1844" i="3"/>
  <c r="J1846" i="3"/>
  <c r="J1847" i="3"/>
  <c r="J1849" i="3"/>
  <c r="L1966" i="3"/>
  <c r="J1966" i="3"/>
  <c r="L1975" i="3"/>
  <c r="J1975" i="3"/>
  <c r="L1993" i="3"/>
  <c r="J1993" i="3"/>
  <c r="L2030" i="3"/>
  <c r="J2030" i="3"/>
  <c r="L2039" i="3"/>
  <c r="J2039" i="3"/>
  <c r="L2057" i="3"/>
  <c r="J2057" i="3"/>
  <c r="L2094" i="3"/>
  <c r="J2094" i="3"/>
  <c r="L2103" i="3"/>
  <c r="J2103" i="3"/>
  <c r="L2233" i="3"/>
  <c r="J2233" i="3"/>
  <c r="L2278" i="3"/>
  <c r="J2278" i="3"/>
  <c r="L2289" i="3"/>
  <c r="J2289" i="3"/>
  <c r="L2303" i="3"/>
  <c r="J2303" i="3"/>
  <c r="J6" i="3"/>
  <c r="J241" i="3"/>
  <c r="J246" i="3"/>
  <c r="J253" i="3"/>
  <c r="J304" i="3"/>
  <c r="J305" i="3"/>
  <c r="J307" i="3"/>
  <c r="J310" i="3"/>
  <c r="J320" i="3"/>
  <c r="J332" i="3"/>
  <c r="J340" i="3"/>
  <c r="J405" i="3"/>
  <c r="J407" i="3"/>
  <c r="J421" i="3"/>
  <c r="J498" i="3"/>
  <c r="J503" i="3"/>
  <c r="J537" i="3"/>
  <c r="J546" i="3"/>
  <c r="J562" i="3"/>
  <c r="J570" i="3"/>
  <c r="J577" i="3"/>
  <c r="J601" i="3"/>
  <c r="J609" i="3"/>
  <c r="J625" i="3"/>
  <c r="J633" i="3"/>
  <c r="J649" i="3"/>
  <c r="L1738" i="3"/>
  <c r="L1845" i="3"/>
  <c r="J1850" i="3"/>
  <c r="J1852" i="3"/>
  <c r="J1854" i="3"/>
  <c r="J1855" i="3"/>
  <c r="J1857" i="3"/>
  <c r="J1862" i="3"/>
  <c r="J1863" i="3"/>
  <c r="J1865" i="3"/>
  <c r="J1870" i="3"/>
  <c r="J1871" i="3"/>
  <c r="J1873" i="3"/>
  <c r="J1881" i="3"/>
  <c r="J1882" i="3"/>
  <c r="L1938" i="3"/>
  <c r="J1938" i="3"/>
  <c r="L1974" i="3"/>
  <c r="J1974" i="3"/>
  <c r="L1983" i="3"/>
  <c r="J1983" i="3"/>
  <c r="L2001" i="3"/>
  <c r="J2001" i="3"/>
  <c r="L2038" i="3"/>
  <c r="J2038" i="3"/>
  <c r="L2047" i="3"/>
  <c r="J2047" i="3"/>
  <c r="L2065" i="3"/>
  <c r="J2065" i="3"/>
  <c r="L2102" i="3"/>
  <c r="J2102" i="3"/>
  <c r="L2111" i="3"/>
  <c r="J2111" i="3"/>
  <c r="L2241" i="3"/>
  <c r="J2241" i="3"/>
  <c r="L2263" i="3"/>
  <c r="J2263" i="3"/>
  <c r="L2302" i="3"/>
  <c r="J2302" i="3"/>
  <c r="L2313" i="3"/>
  <c r="J2313" i="3"/>
  <c r="L2327" i="3"/>
  <c r="J2327" i="3"/>
  <c r="J13" i="3"/>
  <c r="L103" i="3"/>
  <c r="J110" i="3"/>
  <c r="L167" i="3"/>
  <c r="J182" i="3"/>
  <c r="J189" i="3"/>
  <c r="J404" i="3"/>
  <c r="J423" i="3"/>
  <c r="J501" i="3"/>
  <c r="J517" i="3"/>
  <c r="J545" i="3"/>
  <c r="J553" i="3"/>
  <c r="J569" i="3"/>
  <c r="J586" i="3"/>
  <c r="J593" i="3"/>
  <c r="J602" i="3"/>
  <c r="J610" i="3"/>
  <c r="J617" i="3"/>
  <c r="J626" i="3"/>
  <c r="J634" i="3"/>
  <c r="J642" i="3"/>
  <c r="J144" i="3"/>
  <c r="L175" i="3"/>
  <c r="J184" i="3"/>
  <c r="J187" i="3"/>
  <c r="L239" i="3"/>
  <c r="J248" i="3"/>
  <c r="J251" i="3"/>
  <c r="L303" i="3"/>
  <c r="J312" i="3"/>
  <c r="J315" i="3"/>
  <c r="J322" i="3"/>
  <c r="L331" i="3"/>
  <c r="L342" i="3"/>
  <c r="J344" i="3"/>
  <c r="J409" i="3"/>
  <c r="J410" i="3"/>
  <c r="J412" i="3"/>
  <c r="J417" i="3"/>
  <c r="J418" i="3"/>
  <c r="J484" i="3"/>
  <c r="J489" i="3"/>
  <c r="L496" i="3"/>
  <c r="L499" i="3"/>
  <c r="J505" i="3"/>
  <c r="J506" i="3"/>
  <c r="J508" i="3"/>
  <c r="J521" i="3"/>
  <c r="J522" i="3"/>
  <c r="J529" i="3"/>
  <c r="L536" i="3"/>
  <c r="L544" i="3"/>
  <c r="L552" i="3"/>
  <c r="L560" i="3"/>
  <c r="L568" i="3"/>
  <c r="L576" i="3"/>
  <c r="L584" i="3"/>
  <c r="L592" i="3"/>
  <c r="L600" i="3"/>
  <c r="L608" i="3"/>
  <c r="L616" i="3"/>
  <c r="L624" i="3"/>
  <c r="L632" i="3"/>
  <c r="L640" i="3"/>
  <c r="L648" i="3"/>
  <c r="J692" i="3"/>
  <c r="J705" i="3"/>
  <c r="L712" i="3"/>
  <c r="J852" i="3"/>
  <c r="J865" i="3"/>
  <c r="J873" i="3"/>
  <c r="J881" i="3"/>
  <c r="J889" i="3"/>
  <c r="J897" i="3"/>
  <c r="J905" i="3"/>
  <c r="J913" i="3"/>
  <c r="J921" i="3"/>
  <c r="J929" i="3"/>
  <c r="J937" i="3"/>
  <c r="J945" i="3"/>
  <c r="J953" i="3"/>
  <c r="J961" i="3"/>
  <c r="J969" i="3"/>
  <c r="J977" i="3"/>
  <c r="J985" i="3"/>
  <c r="J993" i="3"/>
  <c r="J1001" i="3"/>
  <c r="J1009" i="3"/>
  <c r="J1017" i="3"/>
  <c r="J1025" i="3"/>
  <c r="J1033" i="3"/>
  <c r="J1041" i="3"/>
  <c r="J1049" i="3"/>
  <c r="J1057" i="3"/>
  <c r="J1065" i="3"/>
  <c r="L1072" i="3"/>
  <c r="J1116" i="3"/>
  <c r="J1129" i="3"/>
  <c r="J1137" i="3"/>
  <c r="J1145" i="3"/>
  <c r="J1153" i="3"/>
  <c r="J1161" i="3"/>
  <c r="J1169" i="3"/>
  <c r="J1177" i="3"/>
  <c r="J1185" i="3"/>
  <c r="J1193" i="3"/>
  <c r="J1201" i="3"/>
  <c r="J1209" i="3"/>
  <c r="J1217" i="3"/>
  <c r="J1225" i="3"/>
  <c r="J1233" i="3"/>
  <c r="J1241" i="3"/>
  <c r="J1249" i="3"/>
  <c r="J1257" i="3"/>
  <c r="J1265" i="3"/>
  <c r="J1273" i="3"/>
  <c r="J1281" i="3"/>
  <c r="J1289" i="3"/>
  <c r="J1297" i="3"/>
  <c r="L1304" i="3"/>
  <c r="J1380" i="3"/>
  <c r="J1625" i="3"/>
  <c r="J1676" i="3"/>
  <c r="J1683" i="3"/>
  <c r="L1798" i="3"/>
  <c r="J1798" i="3"/>
  <c r="L1801" i="3"/>
  <c r="L1853" i="3"/>
  <c r="L1945" i="3"/>
  <c r="J1945" i="3"/>
  <c r="L1982" i="3"/>
  <c r="J1982" i="3"/>
  <c r="L1991" i="3"/>
  <c r="J1991" i="3"/>
  <c r="L2009" i="3"/>
  <c r="J2009" i="3"/>
  <c r="L2046" i="3"/>
  <c r="J2046" i="3"/>
  <c r="L2055" i="3"/>
  <c r="J2055" i="3"/>
  <c r="L2073" i="3"/>
  <c r="J2073" i="3"/>
  <c r="L2110" i="3"/>
  <c r="J2110" i="3"/>
  <c r="L2231" i="3"/>
  <c r="J2231" i="3"/>
  <c r="L2249" i="3"/>
  <c r="J2249" i="3"/>
  <c r="L2262" i="3"/>
  <c r="J2262" i="3"/>
  <c r="L2273" i="3"/>
  <c r="J2273" i="3"/>
  <c r="L2287" i="3"/>
  <c r="J2287" i="3"/>
  <c r="L2326" i="3"/>
  <c r="J2326" i="3"/>
  <c r="L2337" i="3"/>
  <c r="J2337" i="3"/>
  <c r="J105" i="3"/>
  <c r="J107" i="3"/>
  <c r="L135" i="3"/>
  <c r="J142" i="3"/>
  <c r="J176" i="3"/>
  <c r="J177" i="3"/>
  <c r="J179" i="3"/>
  <c r="L231" i="3"/>
  <c r="J240" i="3"/>
  <c r="J243" i="3"/>
  <c r="J343" i="3"/>
  <c r="J352" i="3"/>
  <c r="J420" i="3"/>
  <c r="J425" i="3"/>
  <c r="J497" i="3"/>
  <c r="J500" i="3"/>
  <c r="J516" i="3"/>
  <c r="J519" i="3"/>
  <c r="J524" i="3"/>
  <c r="J525" i="3"/>
  <c r="J527" i="3"/>
  <c r="J538" i="3"/>
  <c r="J554" i="3"/>
  <c r="J561" i="3"/>
  <c r="J578" i="3"/>
  <c r="J585" i="3"/>
  <c r="J594" i="3"/>
  <c r="J618" i="3"/>
  <c r="J641" i="3"/>
  <c r="L7" i="3"/>
  <c r="L8" i="3"/>
  <c r="L111" i="3"/>
  <c r="L143" i="3"/>
  <c r="L183" i="3"/>
  <c r="L247" i="3"/>
  <c r="L311" i="3"/>
  <c r="L321" i="3"/>
  <c r="L333" i="3"/>
  <c r="L334" i="3"/>
  <c r="L408" i="3"/>
  <c r="L411" i="3"/>
  <c r="L504" i="3"/>
  <c r="L507" i="3"/>
  <c r="L520" i="3"/>
  <c r="L528" i="3"/>
  <c r="L704" i="3"/>
  <c r="L864" i="3"/>
  <c r="L872" i="3"/>
  <c r="L880" i="3"/>
  <c r="L888" i="3"/>
  <c r="L896" i="3"/>
  <c r="L904" i="3"/>
  <c r="L912" i="3"/>
  <c r="L920" i="3"/>
  <c r="L928" i="3"/>
  <c r="L936" i="3"/>
  <c r="L944" i="3"/>
  <c r="L952" i="3"/>
  <c r="L960" i="3"/>
  <c r="L968" i="3"/>
  <c r="L976" i="3"/>
  <c r="L984" i="3"/>
  <c r="L992" i="3"/>
  <c r="L1000" i="3"/>
  <c r="L1008" i="3"/>
  <c r="L1016" i="3"/>
  <c r="L1024" i="3"/>
  <c r="L1032" i="3"/>
  <c r="L1040" i="3"/>
  <c r="L1048" i="3"/>
  <c r="L1056" i="3"/>
  <c r="L1064" i="3"/>
  <c r="L1128" i="3"/>
  <c r="L1136" i="3"/>
  <c r="L1144" i="3"/>
  <c r="L1152" i="3"/>
  <c r="L1160" i="3"/>
  <c r="L1168" i="3"/>
  <c r="L1176" i="3"/>
  <c r="L1184" i="3"/>
  <c r="L1192" i="3"/>
  <c r="L1200" i="3"/>
  <c r="L1208" i="3"/>
  <c r="L1216" i="3"/>
  <c r="L1224" i="3"/>
  <c r="L1232" i="3"/>
  <c r="L1240" i="3"/>
  <c r="L1248" i="3"/>
  <c r="L1256" i="3"/>
  <c r="L1264" i="3"/>
  <c r="L1272" i="3"/>
  <c r="L1280" i="3"/>
  <c r="L1288" i="3"/>
  <c r="L1296" i="3"/>
  <c r="J1372" i="3"/>
  <c r="J1385" i="3"/>
  <c r="J1393" i="3"/>
  <c r="J1401" i="3"/>
  <c r="J1409" i="3"/>
  <c r="J1417" i="3"/>
  <c r="J1425" i="3"/>
  <c r="J1433" i="3"/>
  <c r="J1441" i="3"/>
  <c r="J1449" i="3"/>
  <c r="J1457" i="3"/>
  <c r="J1465" i="3"/>
  <c r="J1473" i="3"/>
  <c r="J1481" i="3"/>
  <c r="J1489" i="3"/>
  <c r="J1497" i="3"/>
  <c r="J1505" i="3"/>
  <c r="J1513" i="3"/>
  <c r="J1521" i="3"/>
  <c r="J1529" i="3"/>
  <c r="J1537" i="3"/>
  <c r="J1545" i="3"/>
  <c r="J1553" i="3"/>
  <c r="L1624" i="3"/>
  <c r="L1682" i="3"/>
  <c r="J1933" i="3"/>
  <c r="L1933" i="3"/>
  <c r="J1934" i="3"/>
  <c r="J1935" i="3"/>
  <c r="L1953" i="3"/>
  <c r="J1953" i="3"/>
  <c r="L1990" i="3"/>
  <c r="J1990" i="3"/>
  <c r="L1999" i="3"/>
  <c r="J1999" i="3"/>
  <c r="L2017" i="3"/>
  <c r="J2017" i="3"/>
  <c r="L2054" i="3"/>
  <c r="J2054" i="3"/>
  <c r="L2063" i="3"/>
  <c r="J2063" i="3"/>
  <c r="L2081" i="3"/>
  <c r="J2081" i="3"/>
  <c r="L2230" i="3"/>
  <c r="J2230" i="3"/>
  <c r="L2239" i="3"/>
  <c r="J2239" i="3"/>
  <c r="L2286" i="3"/>
  <c r="J2286" i="3"/>
  <c r="L2297" i="3"/>
  <c r="J2297" i="3"/>
  <c r="L2311" i="3"/>
  <c r="J2311" i="3"/>
  <c r="L1943" i="3"/>
  <c r="J1943" i="3"/>
  <c r="L1961" i="3"/>
  <c r="J1961" i="3"/>
  <c r="L1998" i="3"/>
  <c r="J1998" i="3"/>
  <c r="L2007" i="3"/>
  <c r="J2007" i="3"/>
  <c r="L2025" i="3"/>
  <c r="J2025" i="3"/>
  <c r="L2062" i="3"/>
  <c r="J2062" i="3"/>
  <c r="L2071" i="3"/>
  <c r="J2071" i="3"/>
  <c r="L2089" i="3"/>
  <c r="J2089" i="3"/>
  <c r="L2238" i="3"/>
  <c r="J2238" i="3"/>
  <c r="L2247" i="3"/>
  <c r="J2247" i="3"/>
  <c r="L2257" i="3"/>
  <c r="J2257" i="3"/>
  <c r="L2271" i="3"/>
  <c r="J2271" i="3"/>
  <c r="L2310" i="3"/>
  <c r="J2310" i="3"/>
  <c r="L2321" i="3"/>
  <c r="J2321" i="3"/>
  <c r="L2335" i="3"/>
  <c r="J2335" i="3"/>
  <c r="L2740" i="3"/>
  <c r="J2740" i="3"/>
  <c r="L2807" i="3"/>
  <c r="J2807" i="3"/>
  <c r="L2828" i="3"/>
  <c r="J2828" i="3"/>
  <c r="L3451" i="3"/>
  <c r="J3451" i="3"/>
  <c r="L3467" i="3"/>
  <c r="J3467" i="3"/>
  <c r="L3483" i="3"/>
  <c r="J3483" i="3"/>
  <c r="L3499" i="3"/>
  <c r="J3499" i="3"/>
  <c r="L3516" i="3"/>
  <c r="J3516" i="3"/>
  <c r="L3530" i="3"/>
  <c r="J3530" i="3"/>
  <c r="L3585" i="3"/>
  <c r="J3585" i="3"/>
  <c r="J3601" i="3"/>
  <c r="L3601" i="3"/>
  <c r="L3617" i="3"/>
  <c r="J3617" i="3"/>
  <c r="J3719" i="3"/>
  <c r="L3719" i="3"/>
  <c r="J3929" i="3"/>
  <c r="L3929" i="3"/>
  <c r="L2804" i="3"/>
  <c r="J2804" i="3"/>
  <c r="L3300" i="3"/>
  <c r="J3300" i="3"/>
  <c r="L3316" i="3"/>
  <c r="J3316" i="3"/>
  <c r="L3332" i="3"/>
  <c r="J3332" i="3"/>
  <c r="L3348" i="3"/>
  <c r="J3348" i="3"/>
  <c r="L3364" i="3"/>
  <c r="J3364" i="3"/>
  <c r="L3380" i="3"/>
  <c r="J3380" i="3"/>
  <c r="L3396" i="3"/>
  <c r="J3396" i="3"/>
  <c r="L3412" i="3"/>
  <c r="J3412" i="3"/>
  <c r="L3428" i="3"/>
  <c r="J3428" i="3"/>
  <c r="L3515" i="3"/>
  <c r="J3515" i="3"/>
  <c r="J3537" i="3"/>
  <c r="L3537" i="3"/>
  <c r="L3539" i="3"/>
  <c r="J3539" i="3"/>
  <c r="L3548" i="3"/>
  <c r="J3548" i="3"/>
  <c r="L3584" i="3"/>
  <c r="J3584" i="3"/>
  <c r="L3616" i="3"/>
  <c r="J3616" i="3"/>
  <c r="J2342" i="3"/>
  <c r="J2343" i="3"/>
  <c r="J2345" i="3"/>
  <c r="J2350" i="3"/>
  <c r="J2351" i="3"/>
  <c r="J2353" i="3"/>
  <c r="J2358" i="3"/>
  <c r="J2359" i="3"/>
  <c r="J2361" i="3"/>
  <c r="J2366" i="3"/>
  <c r="J2367" i="3"/>
  <c r="J2370" i="3"/>
  <c r="J2372" i="3"/>
  <c r="J2425" i="3"/>
  <c r="J2430" i="3"/>
  <c r="J2431" i="3"/>
  <c r="J2434" i="3"/>
  <c r="J2436" i="3"/>
  <c r="J2566" i="3"/>
  <c r="J2567" i="3"/>
  <c r="J2598" i="3"/>
  <c r="J2599" i="3"/>
  <c r="J2630" i="3"/>
  <c r="J2631" i="3"/>
  <c r="J2662" i="3"/>
  <c r="J2663" i="3"/>
  <c r="J2694" i="3"/>
  <c r="J2695" i="3"/>
  <c r="J2698" i="3"/>
  <c r="J2700" i="3"/>
  <c r="L2735" i="3"/>
  <c r="J2735" i="3"/>
  <c r="J2761" i="3"/>
  <c r="J2766" i="3"/>
  <c r="J2767" i="3"/>
  <c r="J2770" i="3"/>
  <c r="J2772" i="3"/>
  <c r="J2801" i="3"/>
  <c r="J2822" i="3"/>
  <c r="L2823" i="3"/>
  <c r="J2823" i="3"/>
  <c r="J2849" i="3"/>
  <c r="J2850" i="3"/>
  <c r="J2852" i="3"/>
  <c r="J2854" i="3"/>
  <c r="J2855" i="3"/>
  <c r="J2897" i="3"/>
  <c r="J2898" i="3"/>
  <c r="J2900" i="3"/>
  <c r="J2929" i="3"/>
  <c r="J2930" i="3"/>
  <c r="J2932" i="3"/>
  <c r="J2961" i="3"/>
  <c r="J2962" i="3"/>
  <c r="J2964" i="3"/>
  <c r="J2994" i="3"/>
  <c r="J3120" i="3"/>
  <c r="J3126" i="3"/>
  <c r="J3130" i="3"/>
  <c r="J3131" i="3"/>
  <c r="J3132" i="3"/>
  <c r="L3137" i="3"/>
  <c r="J3184" i="3"/>
  <c r="J3190" i="3"/>
  <c r="J3194" i="3"/>
  <c r="J3195" i="3"/>
  <c r="J3196" i="3"/>
  <c r="L3201" i="3"/>
  <c r="J3248" i="3"/>
  <c r="J3254" i="3"/>
  <c r="J3258" i="3"/>
  <c r="J3259" i="3"/>
  <c r="J3260" i="3"/>
  <c r="L3265" i="3"/>
  <c r="L3299" i="3"/>
  <c r="J3299" i="3"/>
  <c r="L3315" i="3"/>
  <c r="J3315" i="3"/>
  <c r="L3331" i="3"/>
  <c r="J3331" i="3"/>
  <c r="L3347" i="3"/>
  <c r="J3347" i="3"/>
  <c r="L3363" i="3"/>
  <c r="J3363" i="3"/>
  <c r="L3379" i="3"/>
  <c r="J3379" i="3"/>
  <c r="L3395" i="3"/>
  <c r="J3395" i="3"/>
  <c r="L3411" i="3"/>
  <c r="J3411" i="3"/>
  <c r="L3427" i="3"/>
  <c r="J3427" i="3"/>
  <c r="L3536" i="3"/>
  <c r="J3536" i="3"/>
  <c r="J2236" i="3"/>
  <c r="J2244" i="3"/>
  <c r="L2734" i="3"/>
  <c r="J2734" i="3"/>
  <c r="L2738" i="3"/>
  <c r="L2799" i="3"/>
  <c r="J2799" i="3"/>
  <c r="L2820" i="3"/>
  <c r="J2820" i="3"/>
  <c r="L2826" i="3"/>
  <c r="L3129" i="3"/>
  <c r="L3193" i="3"/>
  <c r="L3257" i="3"/>
  <c r="J3297" i="3"/>
  <c r="L3297" i="3"/>
  <c r="J3313" i="3"/>
  <c r="L3313" i="3"/>
  <c r="J3329" i="3"/>
  <c r="L3329" i="3"/>
  <c r="J3345" i="3"/>
  <c r="L3345" i="3"/>
  <c r="J3361" i="3"/>
  <c r="L3361" i="3"/>
  <c r="J3377" i="3"/>
  <c r="L3377" i="3"/>
  <c r="J3393" i="3"/>
  <c r="L3393" i="3"/>
  <c r="J3409" i="3"/>
  <c r="L3409" i="3"/>
  <c r="L3444" i="3"/>
  <c r="J3444" i="3"/>
  <c r="L3460" i="3"/>
  <c r="J3460" i="3"/>
  <c r="L3476" i="3"/>
  <c r="J3476" i="3"/>
  <c r="L3492" i="3"/>
  <c r="J3492" i="3"/>
  <c r="L3508" i="3"/>
  <c r="J3508" i="3"/>
  <c r="L3546" i="3"/>
  <c r="J3546" i="3"/>
  <c r="L3555" i="3"/>
  <c r="J3555" i="3"/>
  <c r="L3564" i="3"/>
  <c r="J3564" i="3"/>
  <c r="L3613" i="3"/>
  <c r="J3613" i="3"/>
  <c r="L3905" i="3"/>
  <c r="J3905" i="3"/>
  <c r="L2798" i="3"/>
  <c r="J2798" i="3"/>
  <c r="J3168" i="3"/>
  <c r="J3232" i="3"/>
  <c r="L3443" i="3"/>
  <c r="J3443" i="3"/>
  <c r="L3459" i="3"/>
  <c r="J3459" i="3"/>
  <c r="L3475" i="3"/>
  <c r="J3475" i="3"/>
  <c r="L3491" i="3"/>
  <c r="J3491" i="3"/>
  <c r="L3507" i="3"/>
  <c r="J3507" i="3"/>
  <c r="J3553" i="3"/>
  <c r="L3553" i="3"/>
  <c r="L3657" i="3"/>
  <c r="J3657" i="3"/>
  <c r="L3691" i="3"/>
  <c r="J3691" i="3"/>
  <c r="J3703" i="3"/>
  <c r="L3703" i="3"/>
  <c r="J2118" i="3"/>
  <c r="J2119" i="3"/>
  <c r="J2121" i="3"/>
  <c r="J2126" i="3"/>
  <c r="J2127" i="3"/>
  <c r="J2129" i="3"/>
  <c r="J2134" i="3"/>
  <c r="J2135" i="3"/>
  <c r="J2137" i="3"/>
  <c r="J2142" i="3"/>
  <c r="J2143" i="3"/>
  <c r="J2145" i="3"/>
  <c r="J2150" i="3"/>
  <c r="J2151" i="3"/>
  <c r="J2153" i="3"/>
  <c r="J2158" i="3"/>
  <c r="J2159" i="3"/>
  <c r="J2161" i="3"/>
  <c r="J2166" i="3"/>
  <c r="J2174" i="3"/>
  <c r="J2182" i="3"/>
  <c r="J2190" i="3"/>
  <c r="J2401" i="3"/>
  <c r="J2406" i="3"/>
  <c r="J2407" i="3"/>
  <c r="J2410" i="3"/>
  <c r="J2412" i="3"/>
  <c r="J2513" i="3"/>
  <c r="J2521" i="3"/>
  <c r="J2529" i="3"/>
  <c r="J2537" i="3"/>
  <c r="J2545" i="3"/>
  <c r="J2550" i="3"/>
  <c r="J2551" i="3"/>
  <c r="J2553" i="3"/>
  <c r="J2554" i="3"/>
  <c r="J2556" i="3"/>
  <c r="J2585" i="3"/>
  <c r="J2586" i="3"/>
  <c r="J2588" i="3"/>
  <c r="J2617" i="3"/>
  <c r="J2618" i="3"/>
  <c r="J2620" i="3"/>
  <c r="J2649" i="3"/>
  <c r="J2650" i="3"/>
  <c r="J2652" i="3"/>
  <c r="J2681" i="3"/>
  <c r="J2682" i="3"/>
  <c r="J2684" i="3"/>
  <c r="J2750" i="3"/>
  <c r="J2751" i="3"/>
  <c r="J2754" i="3"/>
  <c r="J2814" i="3"/>
  <c r="L2815" i="3"/>
  <c r="J2815" i="3"/>
  <c r="L2836" i="3"/>
  <c r="J2836" i="3"/>
  <c r="J2886" i="3"/>
  <c r="J2887" i="3"/>
  <c r="J2918" i="3"/>
  <c r="J2919" i="3"/>
  <c r="J2950" i="3"/>
  <c r="J2951" i="3"/>
  <c r="J2987" i="3"/>
  <c r="J3016" i="3"/>
  <c r="J3048" i="3"/>
  <c r="J3072" i="3"/>
  <c r="J3080" i="3"/>
  <c r="J3102" i="3"/>
  <c r="J3106" i="3"/>
  <c r="J3107" i="3"/>
  <c r="J3108" i="3"/>
  <c r="L3113" i="3"/>
  <c r="J3160" i="3"/>
  <c r="J3166" i="3"/>
  <c r="J3170" i="3"/>
  <c r="J3171" i="3"/>
  <c r="J3172" i="3"/>
  <c r="L3177" i="3"/>
  <c r="J3224" i="3"/>
  <c r="J3230" i="3"/>
  <c r="J3234" i="3"/>
  <c r="J3235" i="3"/>
  <c r="J3236" i="3"/>
  <c r="L3241" i="3"/>
  <c r="L3292" i="3"/>
  <c r="J3292" i="3"/>
  <c r="L3308" i="3"/>
  <c r="J3308" i="3"/>
  <c r="L3324" i="3"/>
  <c r="J3324" i="3"/>
  <c r="L3340" i="3"/>
  <c r="J3340" i="3"/>
  <c r="L3356" i="3"/>
  <c r="J3356" i="3"/>
  <c r="L3372" i="3"/>
  <c r="J3372" i="3"/>
  <c r="L3388" i="3"/>
  <c r="J3388" i="3"/>
  <c r="L3404" i="3"/>
  <c r="J3404" i="3"/>
  <c r="L3420" i="3"/>
  <c r="J3420" i="3"/>
  <c r="L3552" i="3"/>
  <c r="J3552" i="3"/>
  <c r="L3562" i="3"/>
  <c r="J3562" i="3"/>
  <c r="L3571" i="3"/>
  <c r="J3571" i="3"/>
  <c r="L3580" i="3"/>
  <c r="J3580" i="3"/>
  <c r="L3611" i="3"/>
  <c r="J3611" i="3"/>
  <c r="L3656" i="3"/>
  <c r="J3656" i="3"/>
  <c r="J1894" i="3"/>
  <c r="J1948" i="3"/>
  <c r="J1956" i="3"/>
  <c r="J1964" i="3"/>
  <c r="J1972" i="3"/>
  <c r="J1980" i="3"/>
  <c r="J1988" i="3"/>
  <c r="J1996" i="3"/>
  <c r="J2004" i="3"/>
  <c r="J2012" i="3"/>
  <c r="J2020" i="3"/>
  <c r="J2028" i="3"/>
  <c r="J2036" i="3"/>
  <c r="J2044" i="3"/>
  <c r="J2052" i="3"/>
  <c r="J2060" i="3"/>
  <c r="J2068" i="3"/>
  <c r="J2076" i="3"/>
  <c r="J2084" i="3"/>
  <c r="J2092" i="3"/>
  <c r="J2100" i="3"/>
  <c r="J2108" i="3"/>
  <c r="J2116" i="3"/>
  <c r="J2124" i="3"/>
  <c r="J2132" i="3"/>
  <c r="J2140" i="3"/>
  <c r="J2148" i="3"/>
  <c r="J2156" i="3"/>
  <c r="J2164" i="3"/>
  <c r="J2172" i="3"/>
  <c r="J2180" i="3"/>
  <c r="J2188" i="3"/>
  <c r="J2198" i="3"/>
  <c r="J2398" i="3"/>
  <c r="J2399" i="3"/>
  <c r="J2404" i="3"/>
  <c r="J2510" i="3"/>
  <c r="J2511" i="3"/>
  <c r="J2518" i="3"/>
  <c r="J2519" i="3"/>
  <c r="J2526" i="3"/>
  <c r="J2527" i="3"/>
  <c r="J2534" i="3"/>
  <c r="J2535" i="3"/>
  <c r="J2542" i="3"/>
  <c r="J2543" i="3"/>
  <c r="J2548" i="3"/>
  <c r="J2582" i="3"/>
  <c r="J2583" i="3"/>
  <c r="J2614" i="3"/>
  <c r="J2615" i="3"/>
  <c r="J2646" i="3"/>
  <c r="J2647" i="3"/>
  <c r="J2678" i="3"/>
  <c r="J2679" i="3"/>
  <c r="L2729" i="3"/>
  <c r="J2745" i="3"/>
  <c r="J2748" i="3"/>
  <c r="L2812" i="3"/>
  <c r="J2812" i="3"/>
  <c r="L2818" i="3"/>
  <c r="J2881" i="3"/>
  <c r="J2884" i="3"/>
  <c r="J2913" i="3"/>
  <c r="J2916" i="3"/>
  <c r="J2945" i="3"/>
  <c r="J2948" i="3"/>
  <c r="J2977" i="3"/>
  <c r="J2980" i="3"/>
  <c r="J3046" i="3"/>
  <c r="J3070" i="3"/>
  <c r="J3078" i="3"/>
  <c r="L3105" i="3"/>
  <c r="J3158" i="3"/>
  <c r="J3162" i="3"/>
  <c r="J3163" i="3"/>
  <c r="J3164" i="3"/>
  <c r="L3169" i="3"/>
  <c r="J3222" i="3"/>
  <c r="J3226" i="3"/>
  <c r="J3227" i="3"/>
  <c r="J3228" i="3"/>
  <c r="L3233" i="3"/>
  <c r="J3286" i="3"/>
  <c r="J3290" i="3"/>
  <c r="J3291" i="3"/>
  <c r="L3307" i="3"/>
  <c r="J3307" i="3"/>
  <c r="L3323" i="3"/>
  <c r="J3323" i="3"/>
  <c r="L3339" i="3"/>
  <c r="J3339" i="3"/>
  <c r="L3355" i="3"/>
  <c r="J3355" i="3"/>
  <c r="L3371" i="3"/>
  <c r="J3371" i="3"/>
  <c r="L3387" i="3"/>
  <c r="J3387" i="3"/>
  <c r="L3403" i="3"/>
  <c r="J3403" i="3"/>
  <c r="L3419" i="3"/>
  <c r="J3419" i="3"/>
  <c r="L3436" i="3"/>
  <c r="J3436" i="3"/>
  <c r="L3523" i="3"/>
  <c r="J3523" i="3"/>
  <c r="L3532" i="3"/>
  <c r="J3532" i="3"/>
  <c r="J3569" i="3"/>
  <c r="L3569" i="3"/>
  <c r="L3619" i="3"/>
  <c r="J3619" i="3"/>
  <c r="J3669" i="3"/>
  <c r="L3669" i="3"/>
  <c r="L2793" i="3"/>
  <c r="L2831" i="3"/>
  <c r="J2831" i="3"/>
  <c r="L3017" i="3"/>
  <c r="L3049" i="3"/>
  <c r="L3073" i="3"/>
  <c r="J3097" i="3"/>
  <c r="L3097" i="3"/>
  <c r="L3099" i="3"/>
  <c r="J3099" i="3"/>
  <c r="L3289" i="3"/>
  <c r="J3305" i="3"/>
  <c r="L3305" i="3"/>
  <c r="J3321" i="3"/>
  <c r="L3321" i="3"/>
  <c r="J3337" i="3"/>
  <c r="L3337" i="3"/>
  <c r="J3353" i="3"/>
  <c r="L3353" i="3"/>
  <c r="J3369" i="3"/>
  <c r="L3369" i="3"/>
  <c r="J3385" i="3"/>
  <c r="L3385" i="3"/>
  <c r="J3401" i="3"/>
  <c r="L3401" i="3"/>
  <c r="J3402" i="3"/>
  <c r="L3435" i="3"/>
  <c r="J3435" i="3"/>
  <c r="L3452" i="3"/>
  <c r="J3452" i="3"/>
  <c r="L3468" i="3"/>
  <c r="J3468" i="3"/>
  <c r="L3484" i="3"/>
  <c r="J3484" i="3"/>
  <c r="L3500" i="3"/>
  <c r="J3500" i="3"/>
  <c r="L3568" i="3"/>
  <c r="J3568" i="3"/>
  <c r="L3578" i="3"/>
  <c r="J3578" i="3"/>
  <c r="L3606" i="3"/>
  <c r="J3606" i="3"/>
  <c r="L3417" i="3"/>
  <c r="L3425" i="3"/>
  <c r="L3693" i="3"/>
  <c r="J3693" i="3"/>
  <c r="L3705" i="3"/>
  <c r="J3705" i="3"/>
  <c r="L3907" i="3"/>
  <c r="J3907" i="3"/>
  <c r="L4045" i="3"/>
  <c r="J4045" i="3"/>
  <c r="L4142" i="3"/>
  <c r="J4142" i="3"/>
  <c r="L4153" i="3"/>
  <c r="J4153" i="3"/>
  <c r="L4213" i="3"/>
  <c r="J4213" i="3"/>
  <c r="J4386" i="3"/>
  <c r="L4386" i="3"/>
  <c r="L5516" i="3"/>
  <c r="J5516" i="3"/>
  <c r="L5524" i="3"/>
  <c r="J5524" i="3"/>
  <c r="J5623" i="3"/>
  <c r="L5623" i="3"/>
  <c r="L5705" i="3"/>
  <c r="J5705" i="3"/>
  <c r="L5793" i="3"/>
  <c r="J5793" i="3"/>
  <c r="J5861" i="3"/>
  <c r="L5861" i="3"/>
  <c r="J5925" i="3"/>
  <c r="L5925" i="3"/>
  <c r="L6014" i="3"/>
  <c r="J6014" i="3"/>
  <c r="J6077" i="3"/>
  <c r="L6077" i="3"/>
  <c r="L6123" i="3"/>
  <c r="J6123" i="3"/>
  <c r="J6262" i="3"/>
  <c r="L6262" i="3"/>
  <c r="J3534" i="3"/>
  <c r="J3550" i="3"/>
  <c r="J3566" i="3"/>
  <c r="J3582" i="3"/>
  <c r="J3660" i="3"/>
  <c r="L3660" i="3"/>
  <c r="J3661" i="3"/>
  <c r="L3704" i="3"/>
  <c r="J3704" i="3"/>
  <c r="J3717" i="3"/>
  <c r="J4031" i="3"/>
  <c r="L4031" i="3"/>
  <c r="J3529" i="3"/>
  <c r="L3529" i="3"/>
  <c r="L3531" i="3"/>
  <c r="J3531" i="3"/>
  <c r="J3545" i="3"/>
  <c r="L3545" i="3"/>
  <c r="L3547" i="3"/>
  <c r="J3547" i="3"/>
  <c r="J3561" i="3"/>
  <c r="L3561" i="3"/>
  <c r="L3563" i="3"/>
  <c r="J3563" i="3"/>
  <c r="J3577" i="3"/>
  <c r="L3577" i="3"/>
  <c r="L3579" i="3"/>
  <c r="J3579" i="3"/>
  <c r="L3600" i="3"/>
  <c r="J3600" i="3"/>
  <c r="J3702" i="3"/>
  <c r="L3702" i="3"/>
  <c r="L3825" i="3"/>
  <c r="J3825" i="3"/>
  <c r="L3904" i="3"/>
  <c r="J3904" i="3"/>
  <c r="L3913" i="3"/>
  <c r="J3913" i="3"/>
  <c r="L3993" i="3"/>
  <c r="J3993" i="3"/>
  <c r="J3700" i="3"/>
  <c r="L3700" i="3"/>
  <c r="L3725" i="3"/>
  <c r="J3725" i="3"/>
  <c r="L3824" i="3"/>
  <c r="J3824" i="3"/>
  <c r="J3903" i="3"/>
  <c r="L3903" i="3"/>
  <c r="L3912" i="3"/>
  <c r="J3912" i="3"/>
  <c r="L3992" i="3"/>
  <c r="J3992" i="3"/>
  <c r="J3526" i="3"/>
  <c r="J3542" i="3"/>
  <c r="J3558" i="3"/>
  <c r="J3574" i="3"/>
  <c r="L3620" i="3"/>
  <c r="L3686" i="3"/>
  <c r="J3686" i="3"/>
  <c r="J3724" i="3"/>
  <c r="L3724" i="3"/>
  <c r="J3823" i="3"/>
  <c r="L3823" i="3"/>
  <c r="L3524" i="3"/>
  <c r="J3524" i="3"/>
  <c r="L3540" i="3"/>
  <c r="J3540" i="3"/>
  <c r="L3556" i="3"/>
  <c r="J3556" i="3"/>
  <c r="L3572" i="3"/>
  <c r="J3572" i="3"/>
  <c r="J3588" i="3"/>
  <c r="L3588" i="3"/>
  <c r="L3597" i="3"/>
  <c r="J3623" i="3"/>
  <c r="J3624" i="3"/>
  <c r="J3625" i="3"/>
  <c r="J3632" i="3"/>
  <c r="L3636" i="3"/>
  <c r="J3640" i="3"/>
  <c r="J3672" i="3"/>
  <c r="L3696" i="3"/>
  <c r="J3696" i="3"/>
  <c r="L3707" i="3"/>
  <c r="J3707" i="3"/>
  <c r="J3822" i="3"/>
  <c r="L3822" i="3"/>
  <c r="L3909" i="3"/>
  <c r="J3909" i="3"/>
  <c r="L3727" i="3"/>
  <c r="L3743" i="3"/>
  <c r="L3745" i="3"/>
  <c r="L3748" i="3"/>
  <c r="J3750" i="3"/>
  <c r="L3766" i="3"/>
  <c r="L3767" i="3"/>
  <c r="J3773" i="3"/>
  <c r="J3776" i="3"/>
  <c r="L3788" i="3"/>
  <c r="J3790" i="3"/>
  <c r="J3795" i="3"/>
  <c r="J3797" i="3"/>
  <c r="J3806" i="3"/>
  <c r="J3811" i="3"/>
  <c r="J3813" i="3"/>
  <c r="J3835" i="3"/>
  <c r="J3837" i="3"/>
  <c r="J3840" i="3"/>
  <c r="J3896" i="3"/>
  <c r="J3897" i="3"/>
  <c r="J3899" i="3"/>
  <c r="J3901" i="3"/>
  <c r="J3917" i="3"/>
  <c r="J3918" i="3"/>
  <c r="L3920" i="3"/>
  <c r="J3920" i="3"/>
  <c r="J3997" i="3"/>
  <c r="J4035" i="3"/>
  <c r="J4143" i="3"/>
  <c r="L4143" i="3"/>
  <c r="L4327" i="3"/>
  <c r="J4327" i="3"/>
  <c r="L4387" i="3"/>
  <c r="J4387" i="3"/>
  <c r="L4439" i="3"/>
  <c r="J4439" i="3"/>
  <c r="L4503" i="3"/>
  <c r="J4503" i="3"/>
  <c r="L4567" i="3"/>
  <c r="J4567" i="3"/>
  <c r="L4631" i="3"/>
  <c r="J4631" i="3"/>
  <c r="L4695" i="3"/>
  <c r="J4695" i="3"/>
  <c r="L4759" i="3"/>
  <c r="J4759" i="3"/>
  <c r="L4839" i="3"/>
  <c r="J4839" i="3"/>
  <c r="J3911" i="3"/>
  <c r="L3911" i="3"/>
  <c r="L3928" i="3"/>
  <c r="J3928" i="3"/>
  <c r="J3991" i="3"/>
  <c r="L3991" i="3"/>
  <c r="J4212" i="3"/>
  <c r="L4212" i="3"/>
  <c r="L4325" i="3"/>
  <c r="J4325" i="3"/>
  <c r="L4393" i="3"/>
  <c r="J4393" i="3"/>
  <c r="L4437" i="3"/>
  <c r="J4437" i="3"/>
  <c r="L4501" i="3"/>
  <c r="J4501" i="3"/>
  <c r="L4565" i="3"/>
  <c r="J4565" i="3"/>
  <c r="L4629" i="3"/>
  <c r="J4629" i="3"/>
  <c r="L4693" i="3"/>
  <c r="J4693" i="3"/>
  <c r="L4757" i="3"/>
  <c r="J4757" i="3"/>
  <c r="L4837" i="3"/>
  <c r="J4837" i="3"/>
  <c r="L4901" i="3"/>
  <c r="J4901" i="3"/>
  <c r="J5421" i="3"/>
  <c r="L5421" i="3"/>
  <c r="L3925" i="3"/>
  <c r="J3925" i="3"/>
  <c r="J3927" i="3"/>
  <c r="L3927" i="3"/>
  <c r="L3958" i="3"/>
  <c r="J3958" i="3"/>
  <c r="L4043" i="3"/>
  <c r="J4043" i="3"/>
  <c r="L5308" i="3"/>
  <c r="J5308" i="3"/>
  <c r="J5389" i="3"/>
  <c r="L5389" i="3"/>
  <c r="L5420" i="3"/>
  <c r="J5420" i="3"/>
  <c r="J3864" i="3"/>
  <c r="J3957" i="3"/>
  <c r="L4149" i="3"/>
  <c r="J4149" i="3"/>
  <c r="L4323" i="3"/>
  <c r="J4323" i="3"/>
  <c r="L4391" i="3"/>
  <c r="J4391" i="3"/>
  <c r="L4435" i="3"/>
  <c r="J4435" i="3"/>
  <c r="L4499" i="3"/>
  <c r="J4499" i="3"/>
  <c r="L4563" i="3"/>
  <c r="J4563" i="3"/>
  <c r="L4627" i="3"/>
  <c r="J4627" i="3"/>
  <c r="L4691" i="3"/>
  <c r="J4691" i="3"/>
  <c r="L4755" i="3"/>
  <c r="J4755" i="3"/>
  <c r="L4835" i="3"/>
  <c r="J4835" i="3"/>
  <c r="L4899" i="3"/>
  <c r="J4899" i="3"/>
  <c r="L5324" i="3"/>
  <c r="J5324" i="3"/>
  <c r="L5388" i="3"/>
  <c r="J5388" i="3"/>
  <c r="J3736" i="3"/>
  <c r="J3737" i="3"/>
  <c r="J3739" i="3"/>
  <c r="J3741" i="3"/>
  <c r="L3863" i="3"/>
  <c r="L3923" i="3"/>
  <c r="J3923" i="3"/>
  <c r="J3955" i="3"/>
  <c r="J4148" i="3"/>
  <c r="L4148" i="3"/>
  <c r="J4207" i="3"/>
  <c r="L4207" i="3"/>
  <c r="L4219" i="3"/>
  <c r="J4219" i="3"/>
  <c r="J4322" i="3"/>
  <c r="L4322" i="3"/>
  <c r="J5358" i="3"/>
  <c r="L5358" i="3"/>
  <c r="J5366" i="3"/>
  <c r="L5366" i="3"/>
  <c r="L3881" i="3"/>
  <c r="J3881" i="3"/>
  <c r="J3951" i="3"/>
  <c r="L3951" i="3"/>
  <c r="L4038" i="3"/>
  <c r="J4038" i="3"/>
  <c r="L4206" i="3"/>
  <c r="J4206" i="3"/>
  <c r="L4329" i="3"/>
  <c r="J4329" i="3"/>
  <c r="L4389" i="3"/>
  <c r="J4389" i="3"/>
  <c r="L4433" i="3"/>
  <c r="J4433" i="3"/>
  <c r="L4497" i="3"/>
  <c r="J4497" i="3"/>
  <c r="L4561" i="3"/>
  <c r="J4561" i="3"/>
  <c r="L4625" i="3"/>
  <c r="J4625" i="3"/>
  <c r="L4689" i="3"/>
  <c r="J4689" i="3"/>
  <c r="L4753" i="3"/>
  <c r="J4753" i="3"/>
  <c r="L4833" i="3"/>
  <c r="J4833" i="3"/>
  <c r="L4897" i="3"/>
  <c r="J4897" i="3"/>
  <c r="J3710" i="3"/>
  <c r="J3728" i="3"/>
  <c r="J3729" i="3"/>
  <c r="J3744" i="3"/>
  <c r="J3752" i="3"/>
  <c r="L3880" i="3"/>
  <c r="J3880" i="3"/>
  <c r="L3921" i="3"/>
  <c r="J3921" i="3"/>
  <c r="L3998" i="3"/>
  <c r="J3998" i="3"/>
  <c r="L4155" i="3"/>
  <c r="J4155" i="3"/>
  <c r="L4217" i="3"/>
  <c r="J4217" i="3"/>
  <c r="L5327" i="3"/>
  <c r="J5327" i="3"/>
  <c r="L5359" i="3"/>
  <c r="J5359" i="3"/>
  <c r="J5390" i="3"/>
  <c r="L5390" i="3"/>
  <c r="J5422" i="3"/>
  <c r="L5422" i="3"/>
  <c r="J5629" i="3"/>
  <c r="L5629" i="3"/>
  <c r="J5706" i="3"/>
  <c r="L5706" i="3"/>
  <c r="J5797" i="3"/>
  <c r="L5797" i="3"/>
  <c r="L5851" i="3"/>
  <c r="J5851" i="3"/>
  <c r="L5862" i="3"/>
  <c r="J5862" i="3"/>
  <c r="L5915" i="3"/>
  <c r="J5915" i="3"/>
  <c r="L5926" i="3"/>
  <c r="J5926" i="3"/>
  <c r="L6078" i="3"/>
  <c r="J6078" i="3"/>
  <c r="J6275" i="3"/>
  <c r="L6275" i="3"/>
  <c r="L6304" i="3"/>
  <c r="J6304" i="3"/>
  <c r="L6400" i="3"/>
  <c r="J6400" i="3"/>
  <c r="L6520" i="3"/>
  <c r="J6520" i="3"/>
  <c r="L6592" i="3"/>
  <c r="J6592" i="3"/>
  <c r="L6602" i="3"/>
  <c r="J6602" i="3"/>
  <c r="L6614" i="3"/>
  <c r="J6614" i="3"/>
  <c r="L6624" i="3"/>
  <c r="J6624" i="3"/>
  <c r="L6706" i="3"/>
  <c r="J6706" i="3"/>
  <c r="L6728" i="3"/>
  <c r="J6728" i="3"/>
  <c r="L6870" i="3"/>
  <c r="J6870" i="3"/>
  <c r="L6910" i="3"/>
  <c r="J6910" i="3"/>
  <c r="L7178" i="3"/>
  <c r="J7178" i="3"/>
  <c r="L7330" i="3"/>
  <c r="J7330" i="3"/>
  <c r="L7387" i="3"/>
  <c r="J7387" i="3"/>
  <c r="L7467" i="3"/>
  <c r="J7467" i="3"/>
  <c r="L7652" i="3"/>
  <c r="J7652" i="3"/>
  <c r="L7725" i="3"/>
  <c r="J7725" i="3"/>
  <c r="L8004" i="3"/>
  <c r="J8004" i="3"/>
  <c r="L4135" i="3"/>
  <c r="L4140" i="3"/>
  <c r="L4199" i="3"/>
  <c r="L4204" i="3"/>
  <c r="L4314" i="3"/>
  <c r="L4378" i="3"/>
  <c r="L4949" i="3"/>
  <c r="L4950" i="3"/>
  <c r="L4981" i="3"/>
  <c r="L4982" i="3"/>
  <c r="L5013" i="3"/>
  <c r="L5014" i="3"/>
  <c r="L5045" i="3"/>
  <c r="L5046" i="3"/>
  <c r="L5077" i="3"/>
  <c r="L5078" i="3"/>
  <c r="L5109" i="3"/>
  <c r="L5110" i="3"/>
  <c r="L5141" i="3"/>
  <c r="L5142" i="3"/>
  <c r="L5173" i="3"/>
  <c r="L5174" i="3"/>
  <c r="L5205" i="3"/>
  <c r="L5206" i="3"/>
  <c r="L5237" i="3"/>
  <c r="L5238" i="3"/>
  <c r="L5269" i="3"/>
  <c r="L5270" i="3"/>
  <c r="L5307" i="3"/>
  <c r="J5307" i="3"/>
  <c r="L5309" i="3"/>
  <c r="L5310" i="3"/>
  <c r="L5311" i="3"/>
  <c r="L5323" i="3"/>
  <c r="J5323" i="3"/>
  <c r="L5325" i="3"/>
  <c r="L5326" i="3"/>
  <c r="L5341" i="3"/>
  <c r="L5342" i="3"/>
  <c r="J5357" i="3"/>
  <c r="L5357" i="3"/>
  <c r="J5365" i="3"/>
  <c r="L5365" i="3"/>
  <c r="L5367" i="3"/>
  <c r="L5465" i="3"/>
  <c r="J5465" i="3"/>
  <c r="L5515" i="3"/>
  <c r="J5515" i="3"/>
  <c r="L5523" i="3"/>
  <c r="J5523" i="3"/>
  <c r="L5857" i="3"/>
  <c r="J5857" i="3"/>
  <c r="L5921" i="3"/>
  <c r="J5921" i="3"/>
  <c r="J6013" i="3"/>
  <c r="L6013" i="3"/>
  <c r="J6076" i="3"/>
  <c r="L6076" i="3"/>
  <c r="J6122" i="3"/>
  <c r="L6122" i="3"/>
  <c r="L6243" i="3"/>
  <c r="J6243" i="3"/>
  <c r="J5164" i="3"/>
  <c r="J5196" i="3"/>
  <c r="J5201" i="3"/>
  <c r="J5228" i="3"/>
  <c r="J5231" i="3"/>
  <c r="J5233" i="3"/>
  <c r="J5260" i="3"/>
  <c r="J5263" i="3"/>
  <c r="J5265" i="3"/>
  <c r="J5334" i="3"/>
  <c r="L5334" i="3"/>
  <c r="J5335" i="3"/>
  <c r="L5356" i="3"/>
  <c r="J5356" i="3"/>
  <c r="L5364" i="3"/>
  <c r="J5364" i="3"/>
  <c r="J5418" i="3"/>
  <c r="L5418" i="3"/>
  <c r="J5464" i="3"/>
  <c r="L5464" i="3"/>
  <c r="J5522" i="3"/>
  <c r="L5522" i="3"/>
  <c r="L5614" i="3"/>
  <c r="J5614" i="3"/>
  <c r="L5684" i="3"/>
  <c r="J5684" i="3"/>
  <c r="L5692" i="3"/>
  <c r="J5692" i="3"/>
  <c r="J6012" i="3"/>
  <c r="L6012" i="3"/>
  <c r="L6075" i="3"/>
  <c r="J6075" i="3"/>
  <c r="J6132" i="3"/>
  <c r="L6132" i="3"/>
  <c r="J3966" i="3"/>
  <c r="L3999" i="3"/>
  <c r="J4006" i="3"/>
  <c r="J4011" i="3"/>
  <c r="L4039" i="3"/>
  <c r="J4048" i="3"/>
  <c r="J4049" i="3"/>
  <c r="L4151" i="3"/>
  <c r="L4156" i="3"/>
  <c r="J4158" i="3"/>
  <c r="J4222" i="3"/>
  <c r="L4330" i="3"/>
  <c r="L4394" i="3"/>
  <c r="J4423" i="3"/>
  <c r="J4481" i="3"/>
  <c r="J4483" i="3"/>
  <c r="J4485" i="3"/>
  <c r="J4487" i="3"/>
  <c r="J4545" i="3"/>
  <c r="J4547" i="3"/>
  <c r="J4549" i="3"/>
  <c r="J4551" i="3"/>
  <c r="J4609" i="3"/>
  <c r="J4611" i="3"/>
  <c r="J4613" i="3"/>
  <c r="J4615" i="3"/>
  <c r="J4673" i="3"/>
  <c r="J4675" i="3"/>
  <c r="J4677" i="3"/>
  <c r="J4679" i="3"/>
  <c r="J4737" i="3"/>
  <c r="J4739" i="3"/>
  <c r="J4741" i="3"/>
  <c r="J4743" i="3"/>
  <c r="J4817" i="3"/>
  <c r="J4819" i="3"/>
  <c r="J4821" i="3"/>
  <c r="J4823" i="3"/>
  <c r="J4881" i="3"/>
  <c r="J4883" i="3"/>
  <c r="J4885" i="3"/>
  <c r="J4887" i="3"/>
  <c r="J4904" i="3"/>
  <c r="L4941" i="3"/>
  <c r="L4942" i="3"/>
  <c r="L5101" i="3"/>
  <c r="L5102" i="3"/>
  <c r="L5133" i="3"/>
  <c r="L5134" i="3"/>
  <c r="L5165" i="3"/>
  <c r="L5166" i="3"/>
  <c r="L5197" i="3"/>
  <c r="L5198" i="3"/>
  <c r="L5229" i="3"/>
  <c r="L5230" i="3"/>
  <c r="L5261" i="3"/>
  <c r="L5262" i="3"/>
  <c r="J5318" i="3"/>
  <c r="L5318" i="3"/>
  <c r="J5319" i="3"/>
  <c r="J5333" i="3"/>
  <c r="L5333" i="3"/>
  <c r="L5407" i="3"/>
  <c r="J5407" i="3"/>
  <c r="J5463" i="3"/>
  <c r="L5463" i="3"/>
  <c r="L5521" i="3"/>
  <c r="J5521" i="3"/>
  <c r="L5543" i="3"/>
  <c r="J5543" i="3"/>
  <c r="L5683" i="3"/>
  <c r="J5683" i="3"/>
  <c r="L5691" i="3"/>
  <c r="J5691" i="3"/>
  <c r="L5702" i="3"/>
  <c r="J5702" i="3"/>
  <c r="L5710" i="3"/>
  <c r="J5710" i="3"/>
  <c r="L6011" i="3"/>
  <c r="J6011" i="3"/>
  <c r="L6128" i="3"/>
  <c r="J6128" i="3"/>
  <c r="J3934" i="3"/>
  <c r="L4047" i="3"/>
  <c r="L4338" i="3"/>
  <c r="L4402" i="3"/>
  <c r="J5317" i="3"/>
  <c r="L5317" i="3"/>
  <c r="J5406" i="3"/>
  <c r="L5406" i="3"/>
  <c r="L5520" i="3"/>
  <c r="J5520" i="3"/>
  <c r="L5612" i="3"/>
  <c r="J5612" i="3"/>
  <c r="J5690" i="3"/>
  <c r="L5690" i="3"/>
  <c r="J5701" i="3"/>
  <c r="L5701" i="3"/>
  <c r="L6227" i="3"/>
  <c r="J6227" i="3"/>
  <c r="J4471" i="3"/>
  <c r="J4535" i="3"/>
  <c r="J4599" i="3"/>
  <c r="J4663" i="3"/>
  <c r="J4727" i="3"/>
  <c r="J4807" i="3"/>
  <c r="J4871" i="3"/>
  <c r="J4924" i="3"/>
  <c r="L4965" i="3"/>
  <c r="L4966" i="3"/>
  <c r="L5061" i="3"/>
  <c r="L5062" i="3"/>
  <c r="L5189" i="3"/>
  <c r="L5190" i="3"/>
  <c r="L5221" i="3"/>
  <c r="L5222" i="3"/>
  <c r="L5253" i="3"/>
  <c r="L5254" i="3"/>
  <c r="J5283" i="3"/>
  <c r="J5284" i="3"/>
  <c r="J5289" i="3"/>
  <c r="L5293" i="3"/>
  <c r="L5294" i="3"/>
  <c r="J5315" i="3"/>
  <c r="J5316" i="3"/>
  <c r="L5329" i="3"/>
  <c r="J5329" i="3"/>
  <c r="J5405" i="3"/>
  <c r="L5405" i="3"/>
  <c r="L5611" i="3"/>
  <c r="J5611" i="3"/>
  <c r="L5689" i="3"/>
  <c r="J5689" i="3"/>
  <c r="L5697" i="3"/>
  <c r="J5697" i="3"/>
  <c r="L5708" i="3"/>
  <c r="J5708" i="3"/>
  <c r="L5788" i="3"/>
  <c r="J5788" i="3"/>
  <c r="L5961" i="3"/>
  <c r="J5961" i="3"/>
  <c r="L6126" i="3"/>
  <c r="J6126" i="3"/>
  <c r="L3935" i="3"/>
  <c r="J3976" i="3"/>
  <c r="J3977" i="3"/>
  <c r="J4024" i="3"/>
  <c r="J4118" i="3"/>
  <c r="J4182" i="3"/>
  <c r="L4925" i="3"/>
  <c r="L4926" i="3"/>
  <c r="L5285" i="3"/>
  <c r="L5286" i="3"/>
  <c r="L5313" i="3"/>
  <c r="J5313" i="3"/>
  <c r="L5404" i="3"/>
  <c r="J5404" i="3"/>
  <c r="J5495" i="3"/>
  <c r="L5518" i="3"/>
  <c r="J5518" i="3"/>
  <c r="L5526" i="3"/>
  <c r="J5526" i="3"/>
  <c r="L5559" i="3"/>
  <c r="J5559" i="3"/>
  <c r="L5630" i="3"/>
  <c r="J5630" i="3"/>
  <c r="L5707" i="3"/>
  <c r="J5707" i="3"/>
  <c r="L5787" i="3"/>
  <c r="J5787" i="3"/>
  <c r="L5798" i="3"/>
  <c r="J5798" i="3"/>
  <c r="L5852" i="3"/>
  <c r="J5852" i="3"/>
  <c r="L5916" i="3"/>
  <c r="J5916" i="3"/>
  <c r="L6261" i="3"/>
  <c r="J6261" i="3"/>
  <c r="L6663" i="3"/>
  <c r="J6663" i="3"/>
  <c r="L6869" i="3"/>
  <c r="J6869" i="3"/>
  <c r="L6909" i="3"/>
  <c r="J6909" i="3"/>
  <c r="L6950" i="3"/>
  <c r="J6950" i="3"/>
  <c r="L7019" i="3"/>
  <c r="J7019" i="3"/>
  <c r="L7035" i="3"/>
  <c r="J7035" i="3"/>
  <c r="L7051" i="3"/>
  <c r="J7051" i="3"/>
  <c r="L7067" i="3"/>
  <c r="J7067" i="3"/>
  <c r="L7083" i="3"/>
  <c r="J7083" i="3"/>
  <c r="L7096" i="3"/>
  <c r="J7096" i="3"/>
  <c r="L7316" i="3"/>
  <c r="J7316" i="3"/>
  <c r="L7384" i="3"/>
  <c r="J7384" i="3"/>
  <c r="L7464" i="3"/>
  <c r="J7464" i="3"/>
  <c r="L7648" i="3"/>
  <c r="J7648" i="3"/>
  <c r="L7677" i="3"/>
  <c r="J7677" i="3"/>
  <c r="J7723" i="3"/>
  <c r="L7723" i="3"/>
  <c r="L7908" i="3"/>
  <c r="J7908" i="3"/>
  <c r="L8110" i="3"/>
  <c r="J8110" i="3"/>
  <c r="J8255" i="3"/>
  <c r="L8255" i="3"/>
  <c r="J8268" i="3"/>
  <c r="L8268" i="3"/>
  <c r="L8305" i="3"/>
  <c r="J8305" i="3"/>
  <c r="L8339" i="3"/>
  <c r="J8339" i="3"/>
  <c r="J8827" i="3"/>
  <c r="L8827" i="3"/>
  <c r="L8903" i="3"/>
  <c r="J8903" i="3"/>
  <c r="L8967" i="3"/>
  <c r="J8967" i="3"/>
  <c r="J5531" i="3"/>
  <c r="J5532" i="3"/>
  <c r="J5609" i="3"/>
  <c r="J5681" i="3"/>
  <c r="J5686" i="3"/>
  <c r="J5694" i="3"/>
  <c r="J5703" i="3"/>
  <c r="J5779" i="3"/>
  <c r="J5780" i="3"/>
  <c r="J5785" i="3"/>
  <c r="J5790" i="3"/>
  <c r="J5843" i="3"/>
  <c r="J5844" i="3"/>
  <c r="J5849" i="3"/>
  <c r="J5854" i="3"/>
  <c r="J5907" i="3"/>
  <c r="J5908" i="3"/>
  <c r="J5913" i="3"/>
  <c r="J5918" i="3"/>
  <c r="J5955" i="3"/>
  <c r="J5958" i="3"/>
  <c r="J5987" i="3"/>
  <c r="J5990" i="3"/>
  <c r="J6051" i="3"/>
  <c r="J6054" i="3"/>
  <c r="J6118" i="3"/>
  <c r="J6120" i="3"/>
  <c r="J6179" i="3"/>
  <c r="J6182" i="3"/>
  <c r="J6184" i="3"/>
  <c r="J6195" i="3"/>
  <c r="J6241" i="3"/>
  <c r="L6241" i="3"/>
  <c r="L6302" i="3"/>
  <c r="J6302" i="3"/>
  <c r="L6398" i="3"/>
  <c r="J6398" i="3"/>
  <c r="L6419" i="3"/>
  <c r="J6419" i="3"/>
  <c r="L6518" i="3"/>
  <c r="J6518" i="3"/>
  <c r="L6590" i="3"/>
  <c r="J6590" i="3"/>
  <c r="L6600" i="3"/>
  <c r="J6600" i="3"/>
  <c r="L6610" i="3"/>
  <c r="J6610" i="3"/>
  <c r="L6622" i="3"/>
  <c r="J6622" i="3"/>
  <c r="J6662" i="3"/>
  <c r="L6662" i="3"/>
  <c r="L6704" i="3"/>
  <c r="J6704" i="3"/>
  <c r="L6739" i="3"/>
  <c r="J6739" i="3"/>
  <c r="J6868" i="3"/>
  <c r="L6868" i="3"/>
  <c r="L6949" i="3"/>
  <c r="J6949" i="3"/>
  <c r="J7030" i="3"/>
  <c r="L7030" i="3"/>
  <c r="J7046" i="3"/>
  <c r="L7046" i="3"/>
  <c r="J7062" i="3"/>
  <c r="L7062" i="3"/>
  <c r="J7078" i="3"/>
  <c r="L7078" i="3"/>
  <c r="L7210" i="3"/>
  <c r="J7210" i="3"/>
  <c r="L7244" i="3"/>
  <c r="J7244" i="3"/>
  <c r="L7268" i="3"/>
  <c r="J7268" i="3"/>
  <c r="L7647" i="3"/>
  <c r="J7647" i="3"/>
  <c r="L7907" i="3"/>
  <c r="J7907" i="3"/>
  <c r="L8109" i="3"/>
  <c r="J8109" i="3"/>
  <c r="J5412" i="3"/>
  <c r="J5415" i="3"/>
  <c r="J5486" i="3"/>
  <c r="J5507" i="3"/>
  <c r="J5510" i="3"/>
  <c r="J5527" i="3"/>
  <c r="L5530" i="3"/>
  <c r="J5534" i="3"/>
  <c r="J5603" i="3"/>
  <c r="J5604" i="3"/>
  <c r="J5606" i="3"/>
  <c r="J5673" i="3"/>
  <c r="J5675" i="3"/>
  <c r="J5676" i="3"/>
  <c r="J5678" i="3"/>
  <c r="L5685" i="3"/>
  <c r="L5693" i="3"/>
  <c r="J5771" i="3"/>
  <c r="J5772" i="3"/>
  <c r="J5777" i="3"/>
  <c r="J5782" i="3"/>
  <c r="L5789" i="3"/>
  <c r="J5835" i="3"/>
  <c r="J5836" i="3"/>
  <c r="J5841" i="3"/>
  <c r="J5846" i="3"/>
  <c r="L5853" i="3"/>
  <c r="J5899" i="3"/>
  <c r="J5900" i="3"/>
  <c r="J5905" i="3"/>
  <c r="J5910" i="3"/>
  <c r="L5917" i="3"/>
  <c r="J5953" i="3"/>
  <c r="L5956" i="3"/>
  <c r="L5957" i="3"/>
  <c r="J5985" i="3"/>
  <c r="L5988" i="3"/>
  <c r="L5989" i="3"/>
  <c r="J6027" i="3"/>
  <c r="J6030" i="3"/>
  <c r="L6052" i="3"/>
  <c r="L6053" i="3"/>
  <c r="J6091" i="3"/>
  <c r="J6094" i="3"/>
  <c r="J6115" i="3"/>
  <c r="L6124" i="3"/>
  <c r="J6171" i="3"/>
  <c r="J6174" i="3"/>
  <c r="J6176" i="3"/>
  <c r="L6178" i="3"/>
  <c r="L6224" i="3"/>
  <c r="J6224" i="3"/>
  <c r="J6240" i="3"/>
  <c r="L6280" i="3"/>
  <c r="J6280" i="3"/>
  <c r="L6301" i="3"/>
  <c r="J6301" i="3"/>
  <c r="L6517" i="3"/>
  <c r="J6517" i="3"/>
  <c r="L6589" i="3"/>
  <c r="J6589" i="3"/>
  <c r="L6661" i="3"/>
  <c r="J6661" i="3"/>
  <c r="L6717" i="3"/>
  <c r="J6717" i="3"/>
  <c r="J6734" i="3"/>
  <c r="L6734" i="3"/>
  <c r="L6907" i="3"/>
  <c r="J6907" i="3"/>
  <c r="L7029" i="3"/>
  <c r="J7029" i="3"/>
  <c r="L7045" i="3"/>
  <c r="J7045" i="3"/>
  <c r="L7061" i="3"/>
  <c r="J7061" i="3"/>
  <c r="L7077" i="3"/>
  <c r="J7077" i="3"/>
  <c r="L7309" i="3"/>
  <c r="J7309" i="3"/>
  <c r="L7394" i="3"/>
  <c r="J7394" i="3"/>
  <c r="L7474" i="3"/>
  <c r="J7474" i="3"/>
  <c r="L6192" i="3"/>
  <c r="J6192" i="3"/>
  <c r="L6598" i="3"/>
  <c r="J6598" i="3"/>
  <c r="L6608" i="3"/>
  <c r="J6608" i="3"/>
  <c r="L6618" i="3"/>
  <c r="J6618" i="3"/>
  <c r="L6733" i="3"/>
  <c r="J6733" i="3"/>
  <c r="L6874" i="3"/>
  <c r="J6874" i="3"/>
  <c r="L6914" i="3"/>
  <c r="J6914" i="3"/>
  <c r="L6947" i="3"/>
  <c r="J6947" i="3"/>
  <c r="L7171" i="3"/>
  <c r="J7171" i="3"/>
  <c r="L7380" i="3"/>
  <c r="J7380" i="3"/>
  <c r="L7460" i="3"/>
  <c r="J7460" i="3"/>
  <c r="L7643" i="3"/>
  <c r="J7643" i="3"/>
  <c r="L5381" i="3"/>
  <c r="L5382" i="3"/>
  <c r="L5410" i="3"/>
  <c r="J5450" i="3"/>
  <c r="J5452" i="3"/>
  <c r="J5455" i="3"/>
  <c r="J5475" i="3"/>
  <c r="J5478" i="3"/>
  <c r="J5483" i="3"/>
  <c r="J5571" i="3"/>
  <c r="J5572" i="3"/>
  <c r="J5579" i="3"/>
  <c r="J5580" i="3"/>
  <c r="J5582" i="3"/>
  <c r="J5584" i="3"/>
  <c r="J5585" i="3"/>
  <c r="J5591" i="3"/>
  <c r="L5594" i="3"/>
  <c r="J5598" i="3"/>
  <c r="J5649" i="3"/>
  <c r="J5654" i="3"/>
  <c r="J5657" i="3"/>
  <c r="J5659" i="3"/>
  <c r="J5660" i="3"/>
  <c r="J5665" i="3"/>
  <c r="J5723" i="3"/>
  <c r="J5724" i="3"/>
  <c r="J5739" i="3"/>
  <c r="J5740" i="3"/>
  <c r="J5745" i="3"/>
  <c r="J5750" i="3"/>
  <c r="J5753" i="3"/>
  <c r="J5758" i="3"/>
  <c r="J5761" i="3"/>
  <c r="J5766" i="3"/>
  <c r="J5819" i="3"/>
  <c r="J5820" i="3"/>
  <c r="J5825" i="3"/>
  <c r="J5830" i="3"/>
  <c r="J5883" i="3"/>
  <c r="J5884" i="3"/>
  <c r="J5889" i="3"/>
  <c r="J5894" i="3"/>
  <c r="J5945" i="3"/>
  <c r="L5948" i="3"/>
  <c r="L5949" i="3"/>
  <c r="J5977" i="3"/>
  <c r="L5980" i="3"/>
  <c r="L5981" i="3"/>
  <c r="L6004" i="3"/>
  <c r="L6005" i="3"/>
  <c r="J6043" i="3"/>
  <c r="J6046" i="3"/>
  <c r="L6068" i="3"/>
  <c r="L6069" i="3"/>
  <c r="J6155" i="3"/>
  <c r="J6158" i="3"/>
  <c r="J6160" i="3"/>
  <c r="L6162" i="3"/>
  <c r="L6172" i="3"/>
  <c r="L6203" i="3"/>
  <c r="J6203" i="3"/>
  <c r="J6221" i="3"/>
  <c r="J6235" i="3"/>
  <c r="J6278" i="3"/>
  <c r="L6278" i="3"/>
  <c r="L6299" i="3"/>
  <c r="J6299" i="3"/>
  <c r="L6515" i="3"/>
  <c r="J6515" i="3"/>
  <c r="L6587" i="3"/>
  <c r="J6587" i="3"/>
  <c r="L6659" i="3"/>
  <c r="J6659" i="3"/>
  <c r="L6711" i="3"/>
  <c r="J6711" i="3"/>
  <c r="L6954" i="3"/>
  <c r="J6954" i="3"/>
  <c r="L7027" i="3"/>
  <c r="J7027" i="3"/>
  <c r="L7043" i="3"/>
  <c r="J7043" i="3"/>
  <c r="L7059" i="3"/>
  <c r="J7059" i="3"/>
  <c r="L7075" i="3"/>
  <c r="J7075" i="3"/>
  <c r="L7091" i="3"/>
  <c r="J7091" i="3"/>
  <c r="L7323" i="3"/>
  <c r="J7323" i="3"/>
  <c r="J7642" i="3"/>
  <c r="L7642" i="3"/>
  <c r="L7751" i="3"/>
  <c r="J7751" i="3"/>
  <c r="L7781" i="3"/>
  <c r="J7781" i="3"/>
  <c r="L5453" i="3"/>
  <c r="L5454" i="3"/>
  <c r="L5476" i="3"/>
  <c r="L5477" i="3"/>
  <c r="L5482" i="3"/>
  <c r="J5563" i="3"/>
  <c r="J5568" i="3"/>
  <c r="J5569" i="3"/>
  <c r="L5597" i="3"/>
  <c r="J5641" i="3"/>
  <c r="J5643" i="3"/>
  <c r="L5653" i="3"/>
  <c r="L5658" i="3"/>
  <c r="J5721" i="3"/>
  <c r="J5731" i="3"/>
  <c r="J5737" i="3"/>
  <c r="L5749" i="3"/>
  <c r="J5751" i="3"/>
  <c r="L5757" i="3"/>
  <c r="J5759" i="3"/>
  <c r="L5765" i="3"/>
  <c r="J5811" i="3"/>
  <c r="J5817" i="3"/>
  <c r="L5829" i="3"/>
  <c r="J5875" i="3"/>
  <c r="J5881" i="3"/>
  <c r="L5893" i="3"/>
  <c r="J5939" i="3"/>
  <c r="J5971" i="3"/>
  <c r="J6019" i="3"/>
  <c r="L6044" i="3"/>
  <c r="L6045" i="3"/>
  <c r="J6083" i="3"/>
  <c r="J6152" i="3"/>
  <c r="L6154" i="3"/>
  <c r="L6164" i="3"/>
  <c r="L6189" i="3"/>
  <c r="J6189" i="3"/>
  <c r="L6219" i="3"/>
  <c r="J6219" i="3"/>
  <c r="L6222" i="3"/>
  <c r="J6233" i="3"/>
  <c r="L6233" i="3"/>
  <c r="J6249" i="3"/>
  <c r="L6249" i="3"/>
  <c r="L6277" i="3"/>
  <c r="J6277" i="3"/>
  <c r="L6522" i="3"/>
  <c r="J6522" i="3"/>
  <c r="L6594" i="3"/>
  <c r="J6594" i="3"/>
  <c r="L6606" i="3"/>
  <c r="J6606" i="3"/>
  <c r="L6616" i="3"/>
  <c r="J6616" i="3"/>
  <c r="L6626" i="3"/>
  <c r="J6626" i="3"/>
  <c r="J6710" i="3"/>
  <c r="L6710" i="3"/>
  <c r="L6730" i="3"/>
  <c r="J6730" i="3"/>
  <c r="L6872" i="3"/>
  <c r="J6872" i="3"/>
  <c r="L6912" i="3"/>
  <c r="J6912" i="3"/>
  <c r="J7022" i="3"/>
  <c r="L7022" i="3"/>
  <c r="J7038" i="3"/>
  <c r="L7038" i="3"/>
  <c r="J7054" i="3"/>
  <c r="L7054" i="3"/>
  <c r="J7070" i="3"/>
  <c r="L7070" i="3"/>
  <c r="J7086" i="3"/>
  <c r="L7086" i="3"/>
  <c r="L7204" i="3"/>
  <c r="J7204" i="3"/>
  <c r="L7250" i="3"/>
  <c r="J7250" i="3"/>
  <c r="L7274" i="3"/>
  <c r="J7274" i="3"/>
  <c r="L7320" i="3"/>
  <c r="J7320" i="3"/>
  <c r="L7373" i="3"/>
  <c r="J7373" i="3"/>
  <c r="L7453" i="3"/>
  <c r="J7453" i="3"/>
  <c r="J5372" i="3"/>
  <c r="J5396" i="3"/>
  <c r="L5402" i="3"/>
  <c r="J5436" i="3"/>
  <c r="J5547" i="3"/>
  <c r="L5573" i="3"/>
  <c r="J5715" i="3"/>
  <c r="L5725" i="3"/>
  <c r="J5931" i="3"/>
  <c r="L5940" i="3"/>
  <c r="L5941" i="3"/>
  <c r="L5972" i="3"/>
  <c r="L5973" i="3"/>
  <c r="L6020" i="3"/>
  <c r="L6021" i="3"/>
  <c r="L6084" i="3"/>
  <c r="L6085" i="3"/>
  <c r="L6190" i="3"/>
  <c r="L6264" i="3"/>
  <c r="J6264" i="3"/>
  <c r="L6707" i="3"/>
  <c r="J6707" i="3"/>
  <c r="L6952" i="3"/>
  <c r="J6952" i="3"/>
  <c r="L7021" i="3"/>
  <c r="J7021" i="3"/>
  <c r="L7037" i="3"/>
  <c r="J7037" i="3"/>
  <c r="L7053" i="3"/>
  <c r="J7053" i="3"/>
  <c r="L7069" i="3"/>
  <c r="J7069" i="3"/>
  <c r="L7085" i="3"/>
  <c r="J7085" i="3"/>
  <c r="L7098" i="3"/>
  <c r="J7098" i="3"/>
  <c r="L7165" i="3"/>
  <c r="J7165" i="3"/>
  <c r="L6430" i="3"/>
  <c r="L6454" i="3"/>
  <c r="L6461" i="3"/>
  <c r="L6469" i="3"/>
  <c r="L6555" i="3"/>
  <c r="L6558" i="3"/>
  <c r="L6560" i="3"/>
  <c r="L6562" i="3"/>
  <c r="L6643" i="3"/>
  <c r="L6647" i="3"/>
  <c r="L6675" i="3"/>
  <c r="L6679" i="3"/>
  <c r="L6685" i="3"/>
  <c r="L6686" i="3"/>
  <c r="L6760" i="3"/>
  <c r="L6762" i="3"/>
  <c r="L6768" i="3"/>
  <c r="L6770" i="3"/>
  <c r="L6776" i="3"/>
  <c r="L6778" i="3"/>
  <c r="L6784" i="3"/>
  <c r="L6786" i="3"/>
  <c r="L6792" i="3"/>
  <c r="L6794" i="3"/>
  <c r="L6800" i="3"/>
  <c r="L6802" i="3"/>
  <c r="L6808" i="3"/>
  <c r="L7116" i="3"/>
  <c r="L7122" i="3"/>
  <c r="L7653" i="3"/>
  <c r="J7653" i="3"/>
  <c r="J7698" i="3"/>
  <c r="L7698" i="3"/>
  <c r="L7733" i="3"/>
  <c r="J7733" i="3"/>
  <c r="L7740" i="3"/>
  <c r="L7752" i="3"/>
  <c r="J7752" i="3"/>
  <c r="L7756" i="3"/>
  <c r="L7788" i="3"/>
  <c r="L7811" i="3"/>
  <c r="J7814" i="3"/>
  <c r="J7827" i="3"/>
  <c r="L7870" i="3"/>
  <c r="J7870" i="3"/>
  <c r="L7883" i="3"/>
  <c r="J7883" i="3"/>
  <c r="L8077" i="3"/>
  <c r="J8077" i="3"/>
  <c r="J8087" i="3"/>
  <c r="L8087" i="3"/>
  <c r="L8099" i="3"/>
  <c r="J8099" i="3"/>
  <c r="L8111" i="3"/>
  <c r="J8111" i="3"/>
  <c r="J8236" i="3"/>
  <c r="L8236" i="3"/>
  <c r="L8269" i="3"/>
  <c r="J8269" i="3"/>
  <c r="J8292" i="3"/>
  <c r="L8292" i="3"/>
  <c r="L8401" i="3"/>
  <c r="J8401" i="3"/>
  <c r="L6205" i="3"/>
  <c r="L6209" i="3"/>
  <c r="L7696" i="3"/>
  <c r="J7696" i="3"/>
  <c r="L7720" i="3"/>
  <c r="J7720" i="3"/>
  <c r="L7779" i="3"/>
  <c r="L7782" i="3"/>
  <c r="J7782" i="3"/>
  <c r="J7906" i="3"/>
  <c r="L7906" i="3"/>
  <c r="L8003" i="3"/>
  <c r="J8003" i="3"/>
  <c r="L8014" i="3"/>
  <c r="J8014" i="3"/>
  <c r="L8085" i="3"/>
  <c r="J8085" i="3"/>
  <c r="L8097" i="3"/>
  <c r="J8097" i="3"/>
  <c r="L8117" i="3"/>
  <c r="J8117" i="3"/>
  <c r="L8149" i="3"/>
  <c r="J8149" i="3"/>
  <c r="L8254" i="3"/>
  <c r="J8254" i="3"/>
  <c r="L8285" i="3"/>
  <c r="J8285" i="3"/>
  <c r="L8350" i="3"/>
  <c r="J8350" i="3"/>
  <c r="J7610" i="3"/>
  <c r="J7618" i="3"/>
  <c r="J7626" i="3"/>
  <c r="J7635" i="3"/>
  <c r="L7669" i="3"/>
  <c r="J7669" i="3"/>
  <c r="L7719" i="3"/>
  <c r="J7719" i="3"/>
  <c r="L7805" i="3"/>
  <c r="J7805" i="3"/>
  <c r="L7863" i="3"/>
  <c r="J7863" i="3"/>
  <c r="J8013" i="3"/>
  <c r="L8013" i="3"/>
  <c r="J8231" i="3"/>
  <c r="L8231" i="3"/>
  <c r="J8284" i="3"/>
  <c r="L8284" i="3"/>
  <c r="L8337" i="3"/>
  <c r="J8337" i="3"/>
  <c r="L8349" i="3"/>
  <c r="J8349" i="3"/>
  <c r="L8711" i="3"/>
  <c r="J8711" i="3"/>
  <c r="L8724" i="3"/>
  <c r="J8724" i="3"/>
  <c r="J8732" i="3"/>
  <c r="L8732" i="3"/>
  <c r="J8740" i="3"/>
  <c r="L8740" i="3"/>
  <c r="J8748" i="3"/>
  <c r="L8748" i="3"/>
  <c r="J8756" i="3"/>
  <c r="L8756" i="3"/>
  <c r="J8783" i="3"/>
  <c r="L8783" i="3"/>
  <c r="J6723" i="3"/>
  <c r="J6877" i="3"/>
  <c r="J6878" i="3"/>
  <c r="J6880" i="3"/>
  <c r="J6882" i="3"/>
  <c r="J6918" i="3"/>
  <c r="J6920" i="3"/>
  <c r="J6922" i="3"/>
  <c r="J6963" i="3"/>
  <c r="J6965" i="3"/>
  <c r="J6966" i="3"/>
  <c r="J6968" i="3"/>
  <c r="J6970" i="3"/>
  <c r="L7092" i="3"/>
  <c r="L7094" i="3"/>
  <c r="J7101" i="3"/>
  <c r="J7107" i="3"/>
  <c r="J7112" i="3"/>
  <c r="J7114" i="3"/>
  <c r="J7180" i="3"/>
  <c r="J7186" i="3"/>
  <c r="J7212" i="3"/>
  <c r="J7216" i="3"/>
  <c r="J7219" i="3"/>
  <c r="J7226" i="3"/>
  <c r="J7246" i="3"/>
  <c r="J7252" i="3"/>
  <c r="J7276" i="3"/>
  <c r="J7280" i="3"/>
  <c r="J7283" i="3"/>
  <c r="J7325" i="3"/>
  <c r="J7332" i="3"/>
  <c r="J7336" i="3"/>
  <c r="J7339" i="3"/>
  <c r="J7346" i="3"/>
  <c r="J7389" i="3"/>
  <c r="J7396" i="3"/>
  <c r="J7400" i="3"/>
  <c r="J7403" i="3"/>
  <c r="J7410" i="3"/>
  <c r="J7469" i="3"/>
  <c r="J7476" i="3"/>
  <c r="J7480" i="3"/>
  <c r="J7483" i="3"/>
  <c r="J7488" i="3"/>
  <c r="J7491" i="3"/>
  <c r="J7498" i="3"/>
  <c r="J7506" i="3"/>
  <c r="J7514" i="3"/>
  <c r="J7522" i="3"/>
  <c r="J7530" i="3"/>
  <c r="J7538" i="3"/>
  <c r="J7546" i="3"/>
  <c r="J7554" i="3"/>
  <c r="J7562" i="3"/>
  <c r="J7570" i="3"/>
  <c r="J7578" i="3"/>
  <c r="J7586" i="3"/>
  <c r="J7594" i="3"/>
  <c r="J7603" i="3"/>
  <c r="J7607" i="3"/>
  <c r="J7608" i="3"/>
  <c r="J7611" i="3"/>
  <c r="J7615" i="3"/>
  <c r="J7616" i="3"/>
  <c r="J7619" i="3"/>
  <c r="J7623" i="3"/>
  <c r="J7624" i="3"/>
  <c r="J7627" i="3"/>
  <c r="J7631" i="3"/>
  <c r="J7632" i="3"/>
  <c r="L7634" i="3"/>
  <c r="J7636" i="3"/>
  <c r="J7637" i="3"/>
  <c r="J7663" i="3"/>
  <c r="J7664" i="3"/>
  <c r="L7666" i="3"/>
  <c r="J7691" i="3"/>
  <c r="J7714" i="3"/>
  <c r="J7715" i="3"/>
  <c r="L7744" i="3"/>
  <c r="J7744" i="3"/>
  <c r="L7748" i="3"/>
  <c r="L7760" i="3"/>
  <c r="J7760" i="3"/>
  <c r="L7770" i="3"/>
  <c r="L7771" i="3"/>
  <c r="J7773" i="3"/>
  <c r="L7774" i="3"/>
  <c r="J7774" i="3"/>
  <c r="L7800" i="3"/>
  <c r="J7800" i="3"/>
  <c r="L7821" i="3"/>
  <c r="J7821" i="3"/>
  <c r="J7862" i="3"/>
  <c r="L7904" i="3"/>
  <c r="J7904" i="3"/>
  <c r="J7959" i="3"/>
  <c r="J8011" i="3"/>
  <c r="J8012" i="3"/>
  <c r="L8083" i="3"/>
  <c r="J8083" i="3"/>
  <c r="L8093" i="3"/>
  <c r="J8093" i="3"/>
  <c r="J8105" i="3"/>
  <c r="L8115" i="3"/>
  <c r="J8115" i="3"/>
  <c r="L8147" i="3"/>
  <c r="J8147" i="3"/>
  <c r="L8301" i="3"/>
  <c r="J8301" i="3"/>
  <c r="J8348" i="3"/>
  <c r="L8348" i="3"/>
  <c r="L8436" i="3"/>
  <c r="J8436" i="3"/>
  <c r="J6387" i="3"/>
  <c r="J6411" i="3"/>
  <c r="J6547" i="3"/>
  <c r="J6549" i="3"/>
  <c r="J6550" i="3"/>
  <c r="J6552" i="3"/>
  <c r="J6554" i="3"/>
  <c r="L6638" i="3"/>
  <c r="J6640" i="3"/>
  <c r="J6642" i="3"/>
  <c r="L6670" i="3"/>
  <c r="J6672" i="3"/>
  <c r="J6674" i="3"/>
  <c r="L6876" i="3"/>
  <c r="J6883" i="3"/>
  <c r="J6923" i="3"/>
  <c r="J6925" i="3"/>
  <c r="J6971" i="3"/>
  <c r="J6973" i="3"/>
  <c r="J6974" i="3"/>
  <c r="J6976" i="3"/>
  <c r="J6978" i="3"/>
  <c r="L7100" i="3"/>
  <c r="L7102" i="3"/>
  <c r="J7109" i="3"/>
  <c r="J7115" i="3"/>
  <c r="J7146" i="3"/>
  <c r="L7173" i="3"/>
  <c r="J7181" i="3"/>
  <c r="J7187" i="3"/>
  <c r="J7194" i="3"/>
  <c r="L7206" i="3"/>
  <c r="J7213" i="3"/>
  <c r="J7220" i="3"/>
  <c r="J7224" i="3"/>
  <c r="J7227" i="3"/>
  <c r="J7234" i="3"/>
  <c r="J7253" i="3"/>
  <c r="J7258" i="3"/>
  <c r="L7270" i="3"/>
  <c r="J7277" i="3"/>
  <c r="J7284" i="3"/>
  <c r="J7290" i="3"/>
  <c r="J7333" i="3"/>
  <c r="J7340" i="3"/>
  <c r="J7344" i="3"/>
  <c r="J7347" i="3"/>
  <c r="J7354" i="3"/>
  <c r="J7397" i="3"/>
  <c r="J7404" i="3"/>
  <c r="J7408" i="3"/>
  <c r="J7411" i="3"/>
  <c r="J7418" i="3"/>
  <c r="J7477" i="3"/>
  <c r="J7484" i="3"/>
  <c r="J7492" i="3"/>
  <c r="J7496" i="3"/>
  <c r="J7499" i="3"/>
  <c r="J7504" i="3"/>
  <c r="J7507" i="3"/>
  <c r="J7512" i="3"/>
  <c r="J7515" i="3"/>
  <c r="J7520" i="3"/>
  <c r="J7523" i="3"/>
  <c r="J7528" i="3"/>
  <c r="J7531" i="3"/>
  <c r="J7536" i="3"/>
  <c r="J7539" i="3"/>
  <c r="J7544" i="3"/>
  <c r="J7547" i="3"/>
  <c r="J7552" i="3"/>
  <c r="J7555" i="3"/>
  <c r="J7560" i="3"/>
  <c r="J7563" i="3"/>
  <c r="J7568" i="3"/>
  <c r="J7571" i="3"/>
  <c r="J7576" i="3"/>
  <c r="J7579" i="3"/>
  <c r="J7583" i="3"/>
  <c r="J7584" i="3"/>
  <c r="J7587" i="3"/>
  <c r="J7591" i="3"/>
  <c r="J7592" i="3"/>
  <c r="J7599" i="3"/>
  <c r="J7600" i="3"/>
  <c r="L7602" i="3"/>
  <c r="J7604" i="3"/>
  <c r="J7605" i="3"/>
  <c r="J7612" i="3"/>
  <c r="J7613" i="3"/>
  <c r="J7620" i="3"/>
  <c r="J7621" i="3"/>
  <c r="J7628" i="3"/>
  <c r="J7629" i="3"/>
  <c r="L7661" i="3"/>
  <c r="J7661" i="3"/>
  <c r="J7688" i="3"/>
  <c r="L7690" i="3"/>
  <c r="J7692" i="3"/>
  <c r="J7693" i="3"/>
  <c r="J7711" i="3"/>
  <c r="J7712" i="3"/>
  <c r="L7743" i="3"/>
  <c r="J7743" i="3"/>
  <c r="L7759" i="3"/>
  <c r="J7759" i="3"/>
  <c r="L7763" i="3"/>
  <c r="J7765" i="3"/>
  <c r="L7799" i="3"/>
  <c r="J7799" i="3"/>
  <c r="J7820" i="3"/>
  <c r="L7876" i="3"/>
  <c r="J7876" i="3"/>
  <c r="L7903" i="3"/>
  <c r="J7903" i="3"/>
  <c r="L8025" i="3"/>
  <c r="J8025" i="3"/>
  <c r="J8092" i="3"/>
  <c r="L8092" i="3"/>
  <c r="L8123" i="3"/>
  <c r="J8123" i="3"/>
  <c r="L8155" i="3"/>
  <c r="J8155" i="3"/>
  <c r="L8229" i="3"/>
  <c r="J8229" i="3"/>
  <c r="L8261" i="3"/>
  <c r="J8261" i="3"/>
  <c r="L8277" i="3"/>
  <c r="J8277" i="3"/>
  <c r="J8300" i="3"/>
  <c r="L8300" i="3"/>
  <c r="L8612" i="3"/>
  <c r="J8612" i="3"/>
  <c r="J6432" i="3"/>
  <c r="J6557" i="3"/>
  <c r="J6645" i="3"/>
  <c r="J6677" i="3"/>
  <c r="J6885" i="3"/>
  <c r="J6981" i="3"/>
  <c r="L7108" i="3"/>
  <c r="L7110" i="3"/>
  <c r="J7191" i="3"/>
  <c r="J7192" i="3"/>
  <c r="J7232" i="3"/>
  <c r="J7256" i="3"/>
  <c r="J7288" i="3"/>
  <c r="J7352" i="3"/>
  <c r="J7416" i="3"/>
  <c r="J7485" i="3"/>
  <c r="L7660" i="3"/>
  <c r="J7660" i="3"/>
  <c r="L7709" i="3"/>
  <c r="J7709" i="3"/>
  <c r="L7798" i="3"/>
  <c r="J7798" i="3"/>
  <c r="L7816" i="3"/>
  <c r="J7816" i="3"/>
  <c r="J8024" i="3"/>
  <c r="L8024" i="3"/>
  <c r="L8081" i="3"/>
  <c r="J8081" i="3"/>
  <c r="L8101" i="3"/>
  <c r="J8101" i="3"/>
  <c r="L8113" i="3"/>
  <c r="J8113" i="3"/>
  <c r="L8145" i="3"/>
  <c r="J8145" i="3"/>
  <c r="J8260" i="3"/>
  <c r="L8260" i="3"/>
  <c r="J8276" i="3"/>
  <c r="L8276" i="3"/>
  <c r="L8420" i="3"/>
  <c r="J8420" i="3"/>
  <c r="L8584" i="3"/>
  <c r="J8584" i="3"/>
  <c r="J6317" i="3"/>
  <c r="J6320" i="3"/>
  <c r="J6349" i="3"/>
  <c r="J6352" i="3"/>
  <c r="J6381" i="3"/>
  <c r="J6384" i="3"/>
  <c r="J6408" i="3"/>
  <c r="J6451" i="3"/>
  <c r="L6453" i="3"/>
  <c r="J6459" i="3"/>
  <c r="J6565" i="3"/>
  <c r="L6646" i="3"/>
  <c r="L6678" i="3"/>
  <c r="J6682" i="3"/>
  <c r="J6683" i="3"/>
  <c r="J6757" i="3"/>
  <c r="J6765" i="3"/>
  <c r="J6773" i="3"/>
  <c r="J6781" i="3"/>
  <c r="J6789" i="3"/>
  <c r="J6797" i="3"/>
  <c r="J6805" i="3"/>
  <c r="J6813" i="3"/>
  <c r="J6821" i="3"/>
  <c r="J7118" i="3"/>
  <c r="L7120" i="3"/>
  <c r="L7121" i="3"/>
  <c r="L7426" i="3"/>
  <c r="L7434" i="3"/>
  <c r="J7655" i="3"/>
  <c r="J7656" i="3"/>
  <c r="J7680" i="3"/>
  <c r="J7683" i="3"/>
  <c r="L7685" i="3"/>
  <c r="J7685" i="3"/>
  <c r="J7704" i="3"/>
  <c r="J7790" i="3"/>
  <c r="L7790" i="3"/>
  <c r="J7791" i="3"/>
  <c r="J7792" i="3"/>
  <c r="L7815" i="3"/>
  <c r="J7815" i="3"/>
  <c r="L7828" i="3"/>
  <c r="J7828" i="3"/>
  <c r="J8021" i="3"/>
  <c r="L8021" i="3"/>
  <c r="J8022" i="3"/>
  <c r="J8023" i="3"/>
  <c r="J8089" i="3"/>
  <c r="L8121" i="3"/>
  <c r="J8121" i="3"/>
  <c r="L8153" i="3"/>
  <c r="J8153" i="3"/>
  <c r="J8237" i="3"/>
  <c r="L8237" i="3"/>
  <c r="L8293" i="3"/>
  <c r="J8293" i="3"/>
  <c r="L8307" i="3"/>
  <c r="J8307" i="3"/>
  <c r="J8564" i="3"/>
  <c r="L8564" i="3"/>
  <c r="L8402" i="3"/>
  <c r="J8402" i="3"/>
  <c r="L8569" i="3"/>
  <c r="J8569" i="3"/>
  <c r="L8645" i="3"/>
  <c r="J8645" i="3"/>
  <c r="L8733" i="3"/>
  <c r="J8733" i="3"/>
  <c r="L8741" i="3"/>
  <c r="J8741" i="3"/>
  <c r="L8749" i="3"/>
  <c r="J8749" i="3"/>
  <c r="L8757" i="3"/>
  <c r="J8757" i="3"/>
  <c r="L8857" i="3"/>
  <c r="J8857" i="3"/>
  <c r="J8867" i="3"/>
  <c r="L8867" i="3"/>
  <c r="J8904" i="3"/>
  <c r="L8904" i="3"/>
  <c r="L8921" i="3"/>
  <c r="J8921" i="3"/>
  <c r="J8931" i="3"/>
  <c r="L8931" i="3"/>
  <c r="J8968" i="3"/>
  <c r="L8968" i="3"/>
  <c r="J8987" i="3"/>
  <c r="L8987" i="3"/>
  <c r="J9004" i="3"/>
  <c r="L9004" i="3"/>
  <c r="J9012" i="3"/>
  <c r="L9012" i="3"/>
  <c r="J9020" i="3"/>
  <c r="L9020" i="3"/>
  <c r="L9028" i="3"/>
  <c r="J9028" i="3"/>
  <c r="J9066" i="3"/>
  <c r="L9066" i="3"/>
  <c r="L9785" i="3"/>
  <c r="J9785" i="3"/>
  <c r="L9798" i="3"/>
  <c r="J9798" i="3"/>
  <c r="L9825" i="3"/>
  <c r="J9825" i="3"/>
  <c r="L9841" i="3"/>
  <c r="J9841" i="3"/>
  <c r="J9860" i="3"/>
  <c r="L9860" i="3"/>
  <c r="J8228" i="3"/>
  <c r="L8228" i="3"/>
  <c r="L8230" i="3"/>
  <c r="J8230" i="3"/>
  <c r="L8241" i="3"/>
  <c r="L8247" i="3"/>
  <c r="L8252" i="3"/>
  <c r="J8400" i="3"/>
  <c r="L8400" i="3"/>
  <c r="J8419" i="3"/>
  <c r="L8419" i="3"/>
  <c r="J8435" i="3"/>
  <c r="L8435" i="3"/>
  <c r="L8520" i="3"/>
  <c r="J8563" i="3"/>
  <c r="L8563" i="3"/>
  <c r="J8611" i="3"/>
  <c r="L8611" i="3"/>
  <c r="L8684" i="3"/>
  <c r="J8684" i="3"/>
  <c r="L8692" i="3"/>
  <c r="J8692" i="3"/>
  <c r="L8700" i="3"/>
  <c r="J8700" i="3"/>
  <c r="L8710" i="3"/>
  <c r="J8710" i="3"/>
  <c r="J8723" i="3"/>
  <c r="L8723" i="3"/>
  <c r="J8739" i="3"/>
  <c r="L8739" i="3"/>
  <c r="J8747" i="3"/>
  <c r="L8747" i="3"/>
  <c r="J8755" i="3"/>
  <c r="L8755" i="3"/>
  <c r="J8763" i="3"/>
  <c r="L8763" i="3"/>
  <c r="L8785" i="3"/>
  <c r="J8398" i="3"/>
  <c r="L8398" i="3"/>
  <c r="L8497" i="3"/>
  <c r="J8497" i="3"/>
  <c r="L8513" i="3"/>
  <c r="J8513" i="3"/>
  <c r="L8532" i="3"/>
  <c r="J8532" i="3"/>
  <c r="J8683" i="3"/>
  <c r="L8683" i="3"/>
  <c r="J8691" i="3"/>
  <c r="L8691" i="3"/>
  <c r="J8699" i="3"/>
  <c r="L8699" i="3"/>
  <c r="L8722" i="3"/>
  <c r="J8722" i="3"/>
  <c r="L8837" i="3"/>
  <c r="J8837" i="3"/>
  <c r="L8845" i="3"/>
  <c r="J8845" i="3"/>
  <c r="L8909" i="3"/>
  <c r="J8909" i="3"/>
  <c r="L8996" i="3"/>
  <c r="J8996" i="3"/>
  <c r="L9009" i="3"/>
  <c r="J9009" i="3"/>
  <c r="L9017" i="3"/>
  <c r="J9017" i="3"/>
  <c r="L9025" i="3"/>
  <c r="J9025" i="3"/>
  <c r="L9033" i="3"/>
  <c r="J9033" i="3"/>
  <c r="L9124" i="3"/>
  <c r="J9124" i="3"/>
  <c r="J7823" i="3"/>
  <c r="J7830" i="3"/>
  <c r="J7837" i="3"/>
  <c r="J7878" i="3"/>
  <c r="J7885" i="3"/>
  <c r="J7910" i="3"/>
  <c r="L8005" i="3"/>
  <c r="J8007" i="3"/>
  <c r="J8073" i="3"/>
  <c r="L8119" i="3"/>
  <c r="L8124" i="3"/>
  <c r="J8126" i="3"/>
  <c r="J8133" i="3"/>
  <c r="J8142" i="3"/>
  <c r="L8151" i="3"/>
  <c r="L8156" i="3"/>
  <c r="J8158" i="3"/>
  <c r="J8165" i="3"/>
  <c r="J8174" i="3"/>
  <c r="J8181" i="3"/>
  <c r="J8185" i="3"/>
  <c r="J8187" i="3"/>
  <c r="J8225" i="3"/>
  <c r="L8303" i="3"/>
  <c r="L8308" i="3"/>
  <c r="J8310" i="3"/>
  <c r="J8317" i="3"/>
  <c r="J8321" i="3"/>
  <c r="J8323" i="3"/>
  <c r="J8333" i="3"/>
  <c r="J8334" i="3"/>
  <c r="L8340" i="3"/>
  <c r="L8412" i="3"/>
  <c r="L8431" i="3"/>
  <c r="J8431" i="3"/>
  <c r="L8477" i="3"/>
  <c r="L8498" i="3"/>
  <c r="L8514" i="3"/>
  <c r="J8531" i="3"/>
  <c r="L8531" i="3"/>
  <c r="L8557" i="3"/>
  <c r="J8557" i="3"/>
  <c r="L8601" i="3"/>
  <c r="J8601" i="3"/>
  <c r="J8651" i="3"/>
  <c r="L8651" i="3"/>
  <c r="L8656" i="3"/>
  <c r="L8690" i="3"/>
  <c r="J8690" i="3"/>
  <c r="L8698" i="3"/>
  <c r="J8698" i="3"/>
  <c r="L8721" i="3"/>
  <c r="J8721" i="3"/>
  <c r="L8737" i="3"/>
  <c r="J8737" i="3"/>
  <c r="L8745" i="3"/>
  <c r="J8745" i="3"/>
  <c r="L8753" i="3"/>
  <c r="J8753" i="3"/>
  <c r="L8761" i="3"/>
  <c r="J8761" i="3"/>
  <c r="J8872" i="3"/>
  <c r="L8872" i="3"/>
  <c r="L8889" i="3"/>
  <c r="J8889" i="3"/>
  <c r="J8899" i="3"/>
  <c r="L8899" i="3"/>
  <c r="J8936" i="3"/>
  <c r="L8936" i="3"/>
  <c r="L8953" i="3"/>
  <c r="J8953" i="3"/>
  <c r="J8963" i="3"/>
  <c r="L8963" i="3"/>
  <c r="J7831" i="3"/>
  <c r="J7832" i="3"/>
  <c r="L7836" i="3"/>
  <c r="J7838" i="3"/>
  <c r="L7914" i="3"/>
  <c r="L7924" i="3"/>
  <c r="L7932" i="3"/>
  <c r="L7997" i="3"/>
  <c r="L8067" i="3"/>
  <c r="L8068" i="3"/>
  <c r="L8127" i="3"/>
  <c r="L8132" i="3"/>
  <c r="L8159" i="3"/>
  <c r="L8164" i="3"/>
  <c r="L8175" i="3"/>
  <c r="L8180" i="3"/>
  <c r="L8311" i="3"/>
  <c r="L8316" i="3"/>
  <c r="L8332" i="3"/>
  <c r="L8393" i="3"/>
  <c r="J8393" i="3"/>
  <c r="L8396" i="3"/>
  <c r="L8430" i="3"/>
  <c r="J8430" i="3"/>
  <c r="L8470" i="3"/>
  <c r="J8470" i="3"/>
  <c r="L8580" i="3"/>
  <c r="J8580" i="3"/>
  <c r="L8598" i="3"/>
  <c r="J8598" i="3"/>
  <c r="L8602" i="3"/>
  <c r="L8616" i="3"/>
  <c r="J8616" i="3"/>
  <c r="J8650" i="3"/>
  <c r="L8650" i="3"/>
  <c r="L8652" i="3"/>
  <c r="L8689" i="3"/>
  <c r="J8689" i="3"/>
  <c r="L8697" i="3"/>
  <c r="J8697" i="3"/>
  <c r="L8705" i="3"/>
  <c r="J8705" i="3"/>
  <c r="J8720" i="3"/>
  <c r="L8720" i="3"/>
  <c r="L8871" i="3"/>
  <c r="J8871" i="3"/>
  <c r="L8935" i="3"/>
  <c r="J8935" i="3"/>
  <c r="J8220" i="3"/>
  <c r="L8220" i="3"/>
  <c r="L8222" i="3"/>
  <c r="J8222" i="3"/>
  <c r="L8425" i="3"/>
  <c r="J8425" i="3"/>
  <c r="J8491" i="3"/>
  <c r="L8491" i="3"/>
  <c r="L8538" i="3"/>
  <c r="J8538" i="3"/>
  <c r="J8579" i="3"/>
  <c r="L8579" i="3"/>
  <c r="L8597" i="3"/>
  <c r="J8597" i="3"/>
  <c r="L8649" i="3"/>
  <c r="J8649" i="3"/>
  <c r="L8678" i="3"/>
  <c r="J8678" i="3"/>
  <c r="J8688" i="3"/>
  <c r="L8688" i="3"/>
  <c r="J8696" i="3"/>
  <c r="L8696" i="3"/>
  <c r="L8735" i="3"/>
  <c r="J8735" i="3"/>
  <c r="L8743" i="3"/>
  <c r="J8743" i="3"/>
  <c r="L8751" i="3"/>
  <c r="J8751" i="3"/>
  <c r="L8759" i="3"/>
  <c r="J8759" i="3"/>
  <c r="J8821" i="3"/>
  <c r="L8821" i="3"/>
  <c r="L7746" i="3"/>
  <c r="L7754" i="3"/>
  <c r="L7852" i="3"/>
  <c r="L7892" i="3"/>
  <c r="L7898" i="3"/>
  <c r="L7941" i="3"/>
  <c r="J7943" i="3"/>
  <c r="J7944" i="3"/>
  <c r="L7946" i="3"/>
  <c r="J7955" i="3"/>
  <c r="J7963" i="3"/>
  <c r="J7979" i="3"/>
  <c r="J7980" i="3"/>
  <c r="J7987" i="3"/>
  <c r="J7991" i="3"/>
  <c r="J8046" i="3"/>
  <c r="J8047" i="3"/>
  <c r="J8054" i="3"/>
  <c r="J8055" i="3"/>
  <c r="L8191" i="3"/>
  <c r="L8196" i="3"/>
  <c r="J8198" i="3"/>
  <c r="L8204" i="3"/>
  <c r="J8206" i="3"/>
  <c r="L8212" i="3"/>
  <c r="J8214" i="3"/>
  <c r="J8404" i="3"/>
  <c r="L8426" i="3"/>
  <c r="L8492" i="3"/>
  <c r="L8505" i="3"/>
  <c r="J8505" i="3"/>
  <c r="L8525" i="3"/>
  <c r="J8525" i="3"/>
  <c r="L8537" i="3"/>
  <c r="J8537" i="3"/>
  <c r="L8646" i="3"/>
  <c r="J8646" i="3"/>
  <c r="L8677" i="3"/>
  <c r="J8677" i="3"/>
  <c r="J8787" i="3"/>
  <c r="L8787" i="3"/>
  <c r="L8877" i="3"/>
  <c r="J8877" i="3"/>
  <c r="L8941" i="3"/>
  <c r="J8941" i="3"/>
  <c r="L8839" i="3"/>
  <c r="J8839" i="3"/>
  <c r="L8849" i="3"/>
  <c r="J8849" i="3"/>
  <c r="J8859" i="3"/>
  <c r="L8859" i="3"/>
  <c r="L8881" i="3"/>
  <c r="J8881" i="3"/>
  <c r="J8891" i="3"/>
  <c r="L8891" i="3"/>
  <c r="L8913" i="3"/>
  <c r="J8913" i="3"/>
  <c r="J8923" i="3"/>
  <c r="L8923" i="3"/>
  <c r="L8945" i="3"/>
  <c r="J8945" i="3"/>
  <c r="J8955" i="3"/>
  <c r="L8955" i="3"/>
  <c r="J9003" i="3"/>
  <c r="L9003" i="3"/>
  <c r="J9011" i="3"/>
  <c r="L9011" i="3"/>
  <c r="J9019" i="3"/>
  <c r="L9019" i="3"/>
  <c r="L9065" i="3"/>
  <c r="J9065" i="3"/>
  <c r="L9126" i="3"/>
  <c r="J9126" i="3"/>
  <c r="J8848" i="3"/>
  <c r="L8848" i="3"/>
  <c r="J8880" i="3"/>
  <c r="L8880" i="3"/>
  <c r="J8912" i="3"/>
  <c r="L8912" i="3"/>
  <c r="J8944" i="3"/>
  <c r="L8944" i="3"/>
  <c r="L8975" i="3"/>
  <c r="J8975" i="3"/>
  <c r="L9026" i="3"/>
  <c r="J9026" i="3"/>
  <c r="L9034" i="3"/>
  <c r="J9034" i="3"/>
  <c r="L8523" i="3"/>
  <c r="L8675" i="3"/>
  <c r="L8680" i="3"/>
  <c r="L8771" i="3"/>
  <c r="L8823" i="3"/>
  <c r="J8856" i="3"/>
  <c r="L8856" i="3"/>
  <c r="J8888" i="3"/>
  <c r="L8888" i="3"/>
  <c r="J8920" i="3"/>
  <c r="L8920" i="3"/>
  <c r="J8952" i="3"/>
  <c r="L8952" i="3"/>
  <c r="L8973" i="3"/>
  <c r="J8973" i="3"/>
  <c r="J8995" i="3"/>
  <c r="L8995" i="3"/>
  <c r="L9072" i="3"/>
  <c r="J9072" i="3"/>
  <c r="J9154" i="3"/>
  <c r="L9154" i="3"/>
  <c r="J9377" i="3"/>
  <c r="L9377" i="3"/>
  <c r="J8441" i="3"/>
  <c r="J8533" i="3"/>
  <c r="J8581" i="3"/>
  <c r="J8582" i="3"/>
  <c r="J8585" i="3"/>
  <c r="J8613" i="3"/>
  <c r="J8614" i="3"/>
  <c r="J8617" i="3"/>
  <c r="J8685" i="3"/>
  <c r="J8686" i="3"/>
  <c r="J8693" i="3"/>
  <c r="J8694" i="3"/>
  <c r="J8701" i="3"/>
  <c r="J8702" i="3"/>
  <c r="J8703" i="3"/>
  <c r="J8725" i="3"/>
  <c r="J8727" i="3"/>
  <c r="J8729" i="3"/>
  <c r="J8730" i="3"/>
  <c r="J8843" i="3"/>
  <c r="L8843" i="3"/>
  <c r="J8855" i="3"/>
  <c r="L8865" i="3"/>
  <c r="J8865" i="3"/>
  <c r="J8875" i="3"/>
  <c r="L8875" i="3"/>
  <c r="J8887" i="3"/>
  <c r="L8897" i="3"/>
  <c r="J8897" i="3"/>
  <c r="J8907" i="3"/>
  <c r="L8907" i="3"/>
  <c r="J8919" i="3"/>
  <c r="L8929" i="3"/>
  <c r="J8929" i="3"/>
  <c r="J8939" i="3"/>
  <c r="L8939" i="3"/>
  <c r="J8951" i="3"/>
  <c r="L8961" i="3"/>
  <c r="J8961" i="3"/>
  <c r="L8980" i="3"/>
  <c r="J8980" i="3"/>
  <c r="L9007" i="3"/>
  <c r="J9007" i="3"/>
  <c r="L9015" i="3"/>
  <c r="J9015" i="3"/>
  <c r="L9023" i="3"/>
  <c r="J9023" i="3"/>
  <c r="L9031" i="3"/>
  <c r="J9031" i="3"/>
  <c r="J9071" i="3"/>
  <c r="L9071" i="3"/>
  <c r="L9153" i="3"/>
  <c r="J9153" i="3"/>
  <c r="J8853" i="3"/>
  <c r="J8864" i="3"/>
  <c r="L8864" i="3"/>
  <c r="J8885" i="3"/>
  <c r="J8896" i="3"/>
  <c r="L8896" i="3"/>
  <c r="J8917" i="3"/>
  <c r="J8928" i="3"/>
  <c r="L8928" i="3"/>
  <c r="J8949" i="3"/>
  <c r="J8960" i="3"/>
  <c r="L8960" i="3"/>
  <c r="J8979" i="3"/>
  <c r="L8979" i="3"/>
  <c r="L9137" i="3"/>
  <c r="J9137" i="3"/>
  <c r="J8473" i="3"/>
  <c r="J8481" i="3"/>
  <c r="J8553" i="3"/>
  <c r="J8589" i="3"/>
  <c r="J8590" i="3"/>
  <c r="J8593" i="3"/>
  <c r="J8629" i="3"/>
  <c r="J8630" i="3"/>
  <c r="J8633" i="3"/>
  <c r="L8841" i="3"/>
  <c r="J8841" i="3"/>
  <c r="J8851" i="3"/>
  <c r="L8851" i="3"/>
  <c r="L8873" i="3"/>
  <c r="J8873" i="3"/>
  <c r="J8883" i="3"/>
  <c r="L8883" i="3"/>
  <c r="L8905" i="3"/>
  <c r="J8905" i="3"/>
  <c r="J8915" i="3"/>
  <c r="L8915" i="3"/>
  <c r="L8937" i="3"/>
  <c r="J8937" i="3"/>
  <c r="J8947" i="3"/>
  <c r="L8947" i="3"/>
  <c r="L8969" i="3"/>
  <c r="J8969" i="3"/>
  <c r="L8988" i="3"/>
  <c r="J8988" i="3"/>
  <c r="L9005" i="3"/>
  <c r="J9005" i="3"/>
  <c r="L9013" i="3"/>
  <c r="J9013" i="3"/>
  <c r="L9021" i="3"/>
  <c r="J9021" i="3"/>
  <c r="J9078" i="3"/>
  <c r="L9078" i="3"/>
  <c r="J9132" i="3"/>
  <c r="L9132" i="3"/>
  <c r="J9148" i="3"/>
  <c r="L9148" i="3"/>
  <c r="L8971" i="3"/>
  <c r="L9447" i="3"/>
  <c r="J9447" i="3"/>
  <c r="L9546" i="3"/>
  <c r="J9546" i="3"/>
  <c r="J9597" i="3"/>
  <c r="L9597" i="3"/>
  <c r="L9610" i="3"/>
  <c r="J9610" i="3"/>
  <c r="L9745" i="3"/>
  <c r="J9745" i="3"/>
  <c r="J9769" i="3"/>
  <c r="L9769" i="3"/>
  <c r="J8977" i="3"/>
  <c r="J8985" i="3"/>
  <c r="J9119" i="3"/>
  <c r="L9119" i="3"/>
  <c r="L9121" i="3"/>
  <c r="J9121" i="3"/>
  <c r="L9161" i="3"/>
  <c r="J9161" i="3"/>
  <c r="L9428" i="3"/>
  <c r="J9428" i="3"/>
  <c r="L9545" i="3"/>
  <c r="J9545" i="3"/>
  <c r="J9693" i="3"/>
  <c r="L9693" i="3"/>
  <c r="L8835" i="3"/>
  <c r="L8976" i="3"/>
  <c r="L9029" i="3"/>
  <c r="L9035" i="3"/>
  <c r="J9037" i="3"/>
  <c r="J9048" i="3"/>
  <c r="J9052" i="3"/>
  <c r="J9054" i="3"/>
  <c r="J9060" i="3"/>
  <c r="J9062" i="3"/>
  <c r="J9118" i="3"/>
  <c r="J9159" i="3"/>
  <c r="L9159" i="3"/>
  <c r="J9160" i="3"/>
  <c r="J9348" i="3"/>
  <c r="J9349" i="3"/>
  <c r="J9420" i="3"/>
  <c r="J9426" i="3"/>
  <c r="J9427" i="3"/>
  <c r="J9581" i="3"/>
  <c r="L9581" i="3"/>
  <c r="L9594" i="3"/>
  <c r="J9594" i="3"/>
  <c r="J9656" i="3"/>
  <c r="L9656" i="3"/>
  <c r="L9421" i="3"/>
  <c r="J9489" i="3"/>
  <c r="L9489" i="3"/>
  <c r="L9050" i="3"/>
  <c r="L9055" i="3"/>
  <c r="L9058" i="3"/>
  <c r="L9063" i="3"/>
  <c r="J9114" i="3"/>
  <c r="L9114" i="3"/>
  <c r="L9150" i="3"/>
  <c r="L9370" i="3"/>
  <c r="J9370" i="3"/>
  <c r="L9567" i="3"/>
  <c r="J9567" i="3"/>
  <c r="L9578" i="3"/>
  <c r="J9578" i="3"/>
  <c r="J9629" i="3"/>
  <c r="L9629" i="3"/>
  <c r="J9208" i="3"/>
  <c r="J9209" i="3"/>
  <c r="J9240" i="3"/>
  <c r="J9241" i="3"/>
  <c r="J9272" i="3"/>
  <c r="J9273" i="3"/>
  <c r="J9304" i="3"/>
  <c r="J9305" i="3"/>
  <c r="J9369" i="3"/>
  <c r="L9369" i="3"/>
  <c r="J9451" i="3"/>
  <c r="L9451" i="3"/>
  <c r="L9487" i="3"/>
  <c r="J9487" i="3"/>
  <c r="J9104" i="3"/>
  <c r="J9105" i="3"/>
  <c r="L9142" i="3"/>
  <c r="J9145" i="3"/>
  <c r="L9169" i="3"/>
  <c r="J9169" i="3"/>
  <c r="L9176" i="3"/>
  <c r="L9378" i="3"/>
  <c r="J9378" i="3"/>
  <c r="J9449" i="3"/>
  <c r="L9449" i="3"/>
  <c r="L9548" i="3"/>
  <c r="J9548" i="3"/>
  <c r="J9613" i="3"/>
  <c r="L9613" i="3"/>
  <c r="L9626" i="3"/>
  <c r="J9626" i="3"/>
  <c r="L9455" i="3"/>
  <c r="L9547" i="3"/>
  <c r="J9547" i="3"/>
  <c r="L9579" i="3"/>
  <c r="J9579" i="3"/>
  <c r="L9595" i="3"/>
  <c r="J9595" i="3"/>
  <c r="L9611" i="3"/>
  <c r="J9611" i="3"/>
  <c r="L9642" i="3"/>
  <c r="L9657" i="3"/>
  <c r="J9692" i="3"/>
  <c r="L9692" i="3"/>
  <c r="L9694" i="3"/>
  <c r="J9744" i="3"/>
  <c r="L9744" i="3"/>
  <c r="J9768" i="3"/>
  <c r="L9768" i="3"/>
  <c r="J9784" i="3"/>
  <c r="L9784" i="3"/>
  <c r="J9824" i="3"/>
  <c r="L9824" i="3"/>
  <c r="J9840" i="3"/>
  <c r="L9840" i="3"/>
  <c r="J9442" i="3"/>
  <c r="J9443" i="3"/>
  <c r="L9444" i="3"/>
  <c r="J9444" i="3"/>
  <c r="J9543" i="3"/>
  <c r="L9706" i="3"/>
  <c r="J9706" i="3"/>
  <c r="J9767" i="3"/>
  <c r="L9767" i="3"/>
  <c r="J9783" i="3"/>
  <c r="L9783" i="3"/>
  <c r="J9823" i="3"/>
  <c r="L9823" i="3"/>
  <c r="J9839" i="3"/>
  <c r="L9839" i="3"/>
  <c r="L9441" i="3"/>
  <c r="L9445" i="3"/>
  <c r="L9563" i="3"/>
  <c r="J9563" i="3"/>
  <c r="J9637" i="3"/>
  <c r="L9637" i="3"/>
  <c r="L9742" i="3"/>
  <c r="J9742" i="3"/>
  <c r="L9806" i="3"/>
  <c r="J9806" i="3"/>
  <c r="L9834" i="3"/>
  <c r="J9834" i="3"/>
  <c r="J9362" i="3"/>
  <c r="J9372" i="3"/>
  <c r="J9380" i="3"/>
  <c r="J9387" i="3"/>
  <c r="J9395" i="3"/>
  <c r="J9402" i="3"/>
  <c r="J9407" i="3"/>
  <c r="J9409" i="3"/>
  <c r="J9476" i="3"/>
  <c r="J9511" i="3"/>
  <c r="J9514" i="3"/>
  <c r="L9540" i="3"/>
  <c r="J9540" i="3"/>
  <c r="J9554" i="3"/>
  <c r="L9554" i="3"/>
  <c r="L9556" i="3"/>
  <c r="J9556" i="3"/>
  <c r="J9573" i="3"/>
  <c r="L9573" i="3"/>
  <c r="J9589" i="3"/>
  <c r="L9589" i="3"/>
  <c r="J9605" i="3"/>
  <c r="L9605" i="3"/>
  <c r="J9621" i="3"/>
  <c r="L9621" i="3"/>
  <c r="J9688" i="3"/>
  <c r="L9688" i="3"/>
  <c r="L9713" i="3"/>
  <c r="J9713" i="3"/>
  <c r="L9833" i="3"/>
  <c r="J9833" i="3"/>
  <c r="L9849" i="3"/>
  <c r="J9849" i="3"/>
  <c r="L9167" i="3"/>
  <c r="J9359" i="3"/>
  <c r="L9361" i="3"/>
  <c r="L9373" i="3"/>
  <c r="L9381" i="3"/>
  <c r="J9388" i="3"/>
  <c r="J9396" i="3"/>
  <c r="J9404" i="3"/>
  <c r="J9434" i="3"/>
  <c r="L9436" i="3"/>
  <c r="J9436" i="3"/>
  <c r="L9471" i="3"/>
  <c r="L9477" i="3"/>
  <c r="J9508" i="3"/>
  <c r="L9513" i="3"/>
  <c r="J9515" i="3"/>
  <c r="J9516" i="3"/>
  <c r="L9539" i="3"/>
  <c r="J9539" i="3"/>
  <c r="L9571" i="3"/>
  <c r="J9571" i="3"/>
  <c r="L9587" i="3"/>
  <c r="J9587" i="3"/>
  <c r="L9603" i="3"/>
  <c r="J9603" i="3"/>
  <c r="L9619" i="3"/>
  <c r="J9619" i="3"/>
  <c r="J9712" i="3"/>
  <c r="L9712" i="3"/>
  <c r="L9738" i="3"/>
  <c r="J9738" i="3"/>
  <c r="L9749" i="3"/>
  <c r="J9749" i="3"/>
  <c r="L9789" i="3"/>
  <c r="J9789" i="3"/>
  <c r="J9832" i="3"/>
  <c r="L9832" i="3"/>
  <c r="J9848" i="3"/>
  <c r="L9848" i="3"/>
  <c r="J9177" i="3"/>
  <c r="J9334" i="3"/>
  <c r="J9335" i="3"/>
  <c r="L9403" i="3"/>
  <c r="L9405" i="3"/>
  <c r="J9431" i="3"/>
  <c r="L9433" i="3"/>
  <c r="L9465" i="3"/>
  <c r="L9466" i="3"/>
  <c r="J9468" i="3"/>
  <c r="J9500" i="3"/>
  <c r="L9505" i="3"/>
  <c r="L9509" i="3"/>
  <c r="L9517" i="3"/>
  <c r="J9523" i="3"/>
  <c r="J9524" i="3"/>
  <c r="J9551" i="3"/>
  <c r="L9569" i="3"/>
  <c r="J9569" i="3"/>
  <c r="L9634" i="3"/>
  <c r="J9645" i="3"/>
  <c r="L9645" i="3"/>
  <c r="J9685" i="3"/>
  <c r="L9685" i="3"/>
  <c r="J9711" i="3"/>
  <c r="L9711" i="3"/>
  <c r="J9748" i="3"/>
  <c r="L9748" i="3"/>
  <c r="J9772" i="3"/>
  <c r="L9772" i="3"/>
  <c r="J9788" i="3"/>
  <c r="L9788" i="3"/>
  <c r="L9813" i="3"/>
  <c r="J9813" i="3"/>
  <c r="J9831" i="3"/>
  <c r="L9831" i="3"/>
  <c r="J9847" i="3"/>
  <c r="L9847" i="3"/>
  <c r="J9684" i="3"/>
  <c r="L9684" i="3"/>
  <c r="J9812" i="3"/>
  <c r="L9812" i="3"/>
  <c r="L9826" i="3"/>
  <c r="J9826" i="3"/>
  <c r="L9842" i="3"/>
  <c r="J9842" i="3"/>
  <c r="J9861" i="3"/>
  <c r="L9861" i="3"/>
  <c r="L9751" i="3"/>
  <c r="L9752" i="3"/>
  <c r="L9756" i="3"/>
  <c r="J9878" i="3"/>
  <c r="J9881" i="3"/>
  <c r="J9886" i="3"/>
  <c r="J9889" i="3"/>
  <c r="J9894" i="3"/>
  <c r="J9897" i="3"/>
  <c r="J9902" i="3"/>
  <c r="J9905" i="3"/>
  <c r="J9910" i="3"/>
  <c r="J9913" i="3"/>
  <c r="L9924" i="3"/>
  <c r="L9984" i="3"/>
  <c r="L9990" i="3"/>
  <c r="L9991" i="3"/>
  <c r="L9992" i="3"/>
  <c r="L9998" i="3"/>
  <c r="L9999" i="3"/>
  <c r="L9868" i="3"/>
  <c r="L9869" i="3"/>
  <c r="L9871" i="3"/>
  <c r="L9872" i="3"/>
  <c r="L9927" i="3"/>
  <c r="L9928" i="3"/>
  <c r="J9937" i="3"/>
  <c r="J9945" i="3"/>
  <c r="J9952" i="3"/>
  <c r="J9958" i="3"/>
  <c r="J9965" i="3"/>
  <c r="J9627" i="3"/>
  <c r="J9635" i="3"/>
  <c r="J9643" i="3"/>
  <c r="J9658" i="3"/>
  <c r="J9659" i="3"/>
  <c r="J9661" i="3"/>
  <c r="J9665" i="3"/>
  <c r="J9670" i="3"/>
  <c r="J9678" i="3"/>
  <c r="J9681" i="3"/>
  <c r="J9690" i="3"/>
  <c r="J9697" i="3"/>
  <c r="J9702" i="3"/>
  <c r="J9726" i="3"/>
  <c r="J9729" i="3"/>
  <c r="J9770" i="3"/>
  <c r="J9774" i="3"/>
  <c r="L9935" i="3"/>
  <c r="L9936" i="3"/>
  <c r="L9943" i="3"/>
  <c r="L9944" i="3"/>
  <c r="L9951" i="3"/>
  <c r="L9964" i="3"/>
  <c r="L9959" i="3"/>
  <c r="J9961" i="3"/>
  <c r="J9968" i="3"/>
  <c r="J9974" i="3"/>
  <c r="J9981" i="3"/>
  <c r="L9565" i="3"/>
  <c r="L9671" i="3"/>
  <c r="L9672" i="3"/>
  <c r="L9703" i="3"/>
  <c r="L9704" i="3"/>
  <c r="L9708" i="3"/>
  <c r="L9709" i="3"/>
  <c r="L9716" i="3"/>
  <c r="L9717" i="3"/>
  <c r="L9720" i="3"/>
  <c r="L9735" i="3"/>
  <c r="L9736" i="3"/>
  <c r="L9740" i="3"/>
  <c r="L9796" i="3"/>
  <c r="L9804" i="3"/>
  <c r="L9967" i="3"/>
  <c r="J9969" i="3"/>
  <c r="J9976" i="3"/>
  <c r="L9980" i="3"/>
  <c r="J9982" i="3"/>
  <c r="J9989" i="3"/>
  <c r="J9997" i="3"/>
  <c r="L9975" i="3"/>
  <c r="J9977" i="3"/>
  <c r="L9988" i="3"/>
  <c r="L9996" i="3"/>
  <c r="L9792" i="3"/>
  <c r="L9799" i="3"/>
  <c r="L9800" i="3"/>
  <c r="L9807" i="3"/>
  <c r="L9808" i="3"/>
  <c r="L9816" i="3"/>
  <c r="L9983" i="3"/>
  <c r="J9985" i="3"/>
  <c r="J9993" i="3"/>
  <c r="L382" i="3"/>
  <c r="J382" i="3"/>
  <c r="L446" i="3"/>
  <c r="J446" i="3"/>
  <c r="L510" i="3"/>
  <c r="J510" i="3"/>
  <c r="L674" i="3"/>
  <c r="J674" i="3"/>
  <c r="L834" i="3"/>
  <c r="J834" i="3"/>
  <c r="L1098" i="3"/>
  <c r="J1098" i="3"/>
  <c r="L1362" i="3"/>
  <c r="J1362" i="3"/>
  <c r="L24" i="3"/>
  <c r="J26" i="3"/>
  <c r="L32" i="3"/>
  <c r="J34" i="3"/>
  <c r="L40" i="3"/>
  <c r="J42" i="3"/>
  <c r="L48" i="3"/>
  <c r="J50" i="3"/>
  <c r="L56" i="3"/>
  <c r="J58" i="3"/>
  <c r="L64" i="3"/>
  <c r="J66" i="3"/>
  <c r="L72" i="3"/>
  <c r="J74" i="3"/>
  <c r="L80" i="3"/>
  <c r="J82" i="3"/>
  <c r="J90" i="3"/>
  <c r="J98" i="3"/>
  <c r="J106" i="3"/>
  <c r="J114" i="3"/>
  <c r="J122" i="3"/>
  <c r="J130" i="3"/>
  <c r="J138" i="3"/>
  <c r="J146" i="3"/>
  <c r="J154" i="3"/>
  <c r="J162" i="3"/>
  <c r="J170" i="3"/>
  <c r="J178" i="3"/>
  <c r="J186" i="3"/>
  <c r="J194" i="3"/>
  <c r="J202" i="3"/>
  <c r="J210" i="3"/>
  <c r="J218" i="3"/>
  <c r="J226" i="3"/>
  <c r="J234" i="3"/>
  <c r="J242" i="3"/>
  <c r="J250" i="3"/>
  <c r="J258" i="3"/>
  <c r="J266" i="3"/>
  <c r="J274" i="3"/>
  <c r="J282" i="3"/>
  <c r="J290" i="3"/>
  <c r="J298" i="3"/>
  <c r="J306" i="3"/>
  <c r="J314" i="3"/>
  <c r="J324" i="3"/>
  <c r="J325" i="3"/>
  <c r="J337" i="3"/>
  <c r="J338" i="3"/>
  <c r="J353" i="3"/>
  <c r="J354" i="3"/>
  <c r="J386" i="3"/>
  <c r="L390" i="3"/>
  <c r="J390" i="3"/>
  <c r="J450" i="3"/>
  <c r="L454" i="3"/>
  <c r="J454" i="3"/>
  <c r="J514" i="3"/>
  <c r="L518" i="3"/>
  <c r="J518" i="3"/>
  <c r="L666" i="3"/>
  <c r="J666" i="3"/>
  <c r="L730" i="3"/>
  <c r="J730" i="3"/>
  <c r="L738" i="3"/>
  <c r="J738" i="3"/>
  <c r="L746" i="3"/>
  <c r="J746" i="3"/>
  <c r="L754" i="3"/>
  <c r="J754" i="3"/>
  <c r="L762" i="3"/>
  <c r="J762" i="3"/>
  <c r="L770" i="3"/>
  <c r="J770" i="3"/>
  <c r="L778" i="3"/>
  <c r="J778" i="3"/>
  <c r="L786" i="3"/>
  <c r="J786" i="3"/>
  <c r="L794" i="3"/>
  <c r="J794" i="3"/>
  <c r="L802" i="3"/>
  <c r="J802" i="3"/>
  <c r="L810" i="3"/>
  <c r="J810" i="3"/>
  <c r="L818" i="3"/>
  <c r="J818" i="3"/>
  <c r="L826" i="3"/>
  <c r="J826" i="3"/>
  <c r="L1090" i="3"/>
  <c r="J1090" i="3"/>
  <c r="L1354" i="3"/>
  <c r="J1354" i="3"/>
  <c r="J11" i="3"/>
  <c r="J19" i="3"/>
  <c r="L355" i="3"/>
  <c r="L384" i="3"/>
  <c r="L387" i="3"/>
  <c r="L398" i="3"/>
  <c r="J398" i="3"/>
  <c r="L448" i="3"/>
  <c r="L451" i="3"/>
  <c r="L462" i="3"/>
  <c r="J462" i="3"/>
  <c r="L515" i="3"/>
  <c r="L526" i="3"/>
  <c r="J526" i="3"/>
  <c r="L658" i="3"/>
  <c r="J658" i="3"/>
  <c r="L722" i="3"/>
  <c r="J722" i="3"/>
  <c r="L1082" i="3"/>
  <c r="J1082" i="3"/>
  <c r="L1314" i="3"/>
  <c r="J1314" i="3"/>
  <c r="L1322" i="3"/>
  <c r="J1322" i="3"/>
  <c r="L1330" i="3"/>
  <c r="J1330" i="3"/>
  <c r="L1338" i="3"/>
  <c r="J1338" i="3"/>
  <c r="L1346" i="3"/>
  <c r="J1346" i="3"/>
  <c r="J12" i="3"/>
  <c r="J20" i="3"/>
  <c r="J28" i="3"/>
  <c r="J36" i="3"/>
  <c r="J44" i="3"/>
  <c r="J52" i="3"/>
  <c r="J60" i="3"/>
  <c r="J68" i="3"/>
  <c r="J76" i="3"/>
  <c r="J84" i="3"/>
  <c r="J92" i="3"/>
  <c r="J100" i="3"/>
  <c r="J108" i="3"/>
  <c r="J116" i="3"/>
  <c r="J124" i="3"/>
  <c r="J132" i="3"/>
  <c r="J140" i="3"/>
  <c r="J148" i="3"/>
  <c r="J156" i="3"/>
  <c r="J164" i="3"/>
  <c r="J172" i="3"/>
  <c r="J180" i="3"/>
  <c r="J188" i="3"/>
  <c r="J196" i="3"/>
  <c r="J204" i="3"/>
  <c r="J212" i="3"/>
  <c r="J220" i="3"/>
  <c r="J228" i="3"/>
  <c r="J236" i="3"/>
  <c r="J244" i="3"/>
  <c r="J252" i="3"/>
  <c r="J260" i="3"/>
  <c r="J268" i="3"/>
  <c r="J276" i="3"/>
  <c r="J284" i="3"/>
  <c r="J292" i="3"/>
  <c r="J300" i="3"/>
  <c r="J308" i="3"/>
  <c r="J316" i="3"/>
  <c r="J317" i="3"/>
  <c r="L326" i="3"/>
  <c r="J328" i="3"/>
  <c r="L339" i="3"/>
  <c r="J341" i="3"/>
  <c r="L358" i="3"/>
  <c r="J360" i="3"/>
  <c r="L392" i="3"/>
  <c r="L395" i="3"/>
  <c r="J402" i="3"/>
  <c r="L406" i="3"/>
  <c r="J406" i="3"/>
  <c r="L456" i="3"/>
  <c r="L459" i="3"/>
  <c r="J466" i="3"/>
  <c r="L470" i="3"/>
  <c r="J470" i="3"/>
  <c r="L523" i="3"/>
  <c r="J530" i="3"/>
  <c r="L534" i="3"/>
  <c r="J534" i="3"/>
  <c r="L539" i="3"/>
  <c r="J539" i="3"/>
  <c r="L547" i="3"/>
  <c r="J547" i="3"/>
  <c r="L555" i="3"/>
  <c r="J555" i="3"/>
  <c r="L563" i="3"/>
  <c r="J563" i="3"/>
  <c r="L571" i="3"/>
  <c r="J571" i="3"/>
  <c r="L579" i="3"/>
  <c r="J579" i="3"/>
  <c r="L587" i="3"/>
  <c r="J587" i="3"/>
  <c r="L595" i="3"/>
  <c r="J595" i="3"/>
  <c r="L603" i="3"/>
  <c r="J603" i="3"/>
  <c r="L611" i="3"/>
  <c r="J611" i="3"/>
  <c r="L619" i="3"/>
  <c r="J619" i="3"/>
  <c r="L627" i="3"/>
  <c r="J627" i="3"/>
  <c r="L635" i="3"/>
  <c r="J635" i="3"/>
  <c r="L643" i="3"/>
  <c r="J643" i="3"/>
  <c r="L650" i="3"/>
  <c r="J650" i="3"/>
  <c r="L714" i="3"/>
  <c r="J714" i="3"/>
  <c r="L1074" i="3"/>
  <c r="J1074" i="3"/>
  <c r="L1306" i="3"/>
  <c r="J1306" i="3"/>
  <c r="J361" i="3"/>
  <c r="J362" i="3"/>
  <c r="L400" i="3"/>
  <c r="L403" i="3"/>
  <c r="L414" i="3"/>
  <c r="J414" i="3"/>
  <c r="L464" i="3"/>
  <c r="L467" i="3"/>
  <c r="J474" i="3"/>
  <c r="L478" i="3"/>
  <c r="J478" i="3"/>
  <c r="L531" i="3"/>
  <c r="L706" i="3"/>
  <c r="J706" i="3"/>
  <c r="L866" i="3"/>
  <c r="J866" i="3"/>
  <c r="L874" i="3"/>
  <c r="J874" i="3"/>
  <c r="L882" i="3"/>
  <c r="J882" i="3"/>
  <c r="L890" i="3"/>
  <c r="J890" i="3"/>
  <c r="L898" i="3"/>
  <c r="J898" i="3"/>
  <c r="L906" i="3"/>
  <c r="J906" i="3"/>
  <c r="L914" i="3"/>
  <c r="J914" i="3"/>
  <c r="L922" i="3"/>
  <c r="J922" i="3"/>
  <c r="L930" i="3"/>
  <c r="J930" i="3"/>
  <c r="L938" i="3"/>
  <c r="J938" i="3"/>
  <c r="L946" i="3"/>
  <c r="J946" i="3"/>
  <c r="L954" i="3"/>
  <c r="J954" i="3"/>
  <c r="L962" i="3"/>
  <c r="J962" i="3"/>
  <c r="L970" i="3"/>
  <c r="J970" i="3"/>
  <c r="L978" i="3"/>
  <c r="J978" i="3"/>
  <c r="L986" i="3"/>
  <c r="J986" i="3"/>
  <c r="L994" i="3"/>
  <c r="J994" i="3"/>
  <c r="L1002" i="3"/>
  <c r="J1002" i="3"/>
  <c r="L1010" i="3"/>
  <c r="J1010" i="3"/>
  <c r="L1018" i="3"/>
  <c r="J1018" i="3"/>
  <c r="L1026" i="3"/>
  <c r="J1026" i="3"/>
  <c r="L1034" i="3"/>
  <c r="J1034" i="3"/>
  <c r="L1042" i="3"/>
  <c r="J1042" i="3"/>
  <c r="L1050" i="3"/>
  <c r="J1050" i="3"/>
  <c r="L1058" i="3"/>
  <c r="J1058" i="3"/>
  <c r="L1066" i="3"/>
  <c r="J1066" i="3"/>
  <c r="L1130" i="3"/>
  <c r="J1130" i="3"/>
  <c r="L1138" i="3"/>
  <c r="J1138" i="3"/>
  <c r="L1146" i="3"/>
  <c r="J1146" i="3"/>
  <c r="L1154" i="3"/>
  <c r="J1154" i="3"/>
  <c r="L1162" i="3"/>
  <c r="J1162" i="3"/>
  <c r="L1170" i="3"/>
  <c r="J1170" i="3"/>
  <c r="L1178" i="3"/>
  <c r="J1178" i="3"/>
  <c r="L1186" i="3"/>
  <c r="J1186" i="3"/>
  <c r="L1194" i="3"/>
  <c r="J1194" i="3"/>
  <c r="L1202" i="3"/>
  <c r="J1202" i="3"/>
  <c r="L1210" i="3"/>
  <c r="J1210" i="3"/>
  <c r="L1218" i="3"/>
  <c r="J1218" i="3"/>
  <c r="L1226" i="3"/>
  <c r="J1226" i="3"/>
  <c r="L1234" i="3"/>
  <c r="J1234" i="3"/>
  <c r="L1242" i="3"/>
  <c r="J1242" i="3"/>
  <c r="L1250" i="3"/>
  <c r="J1250" i="3"/>
  <c r="L1258" i="3"/>
  <c r="J1258" i="3"/>
  <c r="L1266" i="3"/>
  <c r="J1266" i="3"/>
  <c r="L1274" i="3"/>
  <c r="J1274" i="3"/>
  <c r="L1282" i="3"/>
  <c r="J1282" i="3"/>
  <c r="L1290" i="3"/>
  <c r="J1290" i="3"/>
  <c r="L1298" i="3"/>
  <c r="J1298" i="3"/>
  <c r="L422" i="3"/>
  <c r="J422" i="3"/>
  <c r="L486" i="3"/>
  <c r="J486" i="3"/>
  <c r="L698" i="3"/>
  <c r="J698" i="3"/>
  <c r="L858" i="3"/>
  <c r="J858" i="3"/>
  <c r="L1122" i="3"/>
  <c r="J1122" i="3"/>
  <c r="L1386" i="3"/>
  <c r="J1386" i="3"/>
  <c r="L1394" i="3"/>
  <c r="J1394" i="3"/>
  <c r="L1402" i="3"/>
  <c r="J1402" i="3"/>
  <c r="L1410" i="3"/>
  <c r="J1410" i="3"/>
  <c r="L1418" i="3"/>
  <c r="J1418" i="3"/>
  <c r="L1426" i="3"/>
  <c r="J1426" i="3"/>
  <c r="L1434" i="3"/>
  <c r="J1434" i="3"/>
  <c r="L1442" i="3"/>
  <c r="J1442" i="3"/>
  <c r="L1450" i="3"/>
  <c r="J1450" i="3"/>
  <c r="L1458" i="3"/>
  <c r="J1458" i="3"/>
  <c r="L1466" i="3"/>
  <c r="J1466" i="3"/>
  <c r="L1474" i="3"/>
  <c r="J1474" i="3"/>
  <c r="L1482" i="3"/>
  <c r="J1482" i="3"/>
  <c r="L1490" i="3"/>
  <c r="J1490" i="3"/>
  <c r="J345" i="3"/>
  <c r="J346" i="3"/>
  <c r="L416" i="3"/>
  <c r="L419" i="3"/>
  <c r="J426" i="3"/>
  <c r="L430" i="3"/>
  <c r="J430" i="3"/>
  <c r="L480" i="3"/>
  <c r="L483" i="3"/>
  <c r="J490" i="3"/>
  <c r="L494" i="3"/>
  <c r="J494" i="3"/>
  <c r="L690" i="3"/>
  <c r="J690" i="3"/>
  <c r="L850" i="3"/>
  <c r="J850" i="3"/>
  <c r="L1114" i="3"/>
  <c r="J1114" i="3"/>
  <c r="L1378" i="3"/>
  <c r="J1378" i="3"/>
  <c r="L347" i="3"/>
  <c r="J369" i="3"/>
  <c r="J370" i="3"/>
  <c r="L374" i="3"/>
  <c r="J374" i="3"/>
  <c r="L424" i="3"/>
  <c r="L427" i="3"/>
  <c r="J434" i="3"/>
  <c r="L438" i="3"/>
  <c r="J438" i="3"/>
  <c r="L488" i="3"/>
  <c r="L491" i="3"/>
  <c r="L502" i="3"/>
  <c r="J502" i="3"/>
  <c r="L682" i="3"/>
  <c r="J682" i="3"/>
  <c r="L842" i="3"/>
  <c r="J842" i="3"/>
  <c r="L1106" i="3"/>
  <c r="J1106" i="3"/>
  <c r="L1370" i="3"/>
  <c r="J1370" i="3"/>
  <c r="L1787" i="3"/>
  <c r="J1787" i="3"/>
  <c r="L1792" i="3"/>
  <c r="J1792" i="3"/>
  <c r="L1856" i="3"/>
  <c r="J1856" i="3"/>
  <c r="L1944" i="3"/>
  <c r="J1944" i="3"/>
  <c r="L2413" i="3"/>
  <c r="J2413" i="3"/>
  <c r="L2693" i="3"/>
  <c r="J2693" i="3"/>
  <c r="L2757" i="3"/>
  <c r="J2757" i="3"/>
  <c r="L2982" i="3"/>
  <c r="J2982" i="3"/>
  <c r="L2997" i="3"/>
  <c r="J2997" i="3"/>
  <c r="L3035" i="3"/>
  <c r="J3035" i="3"/>
  <c r="J1498" i="3"/>
  <c r="J1506" i="3"/>
  <c r="J1514" i="3"/>
  <c r="J1522" i="3"/>
  <c r="J1530" i="3"/>
  <c r="J1538" i="3"/>
  <c r="J1546" i="3"/>
  <c r="J1554" i="3"/>
  <c r="J1562" i="3"/>
  <c r="J1570" i="3"/>
  <c r="J1578" i="3"/>
  <c r="J1586" i="3"/>
  <c r="J1594" i="3"/>
  <c r="J1602" i="3"/>
  <c r="J1610" i="3"/>
  <c r="J1618" i="3"/>
  <c r="J1626" i="3"/>
  <c r="J1634" i="3"/>
  <c r="J1642" i="3"/>
  <c r="J1650" i="3"/>
  <c r="J1658" i="3"/>
  <c r="J1666" i="3"/>
  <c r="J1674" i="3"/>
  <c r="J1684" i="3"/>
  <c r="J1694" i="3"/>
  <c r="J1695" i="3"/>
  <c r="J1711" i="3"/>
  <c r="J1727" i="3"/>
  <c r="J1743" i="3"/>
  <c r="L1800" i="3"/>
  <c r="J1800" i="3"/>
  <c r="L1864" i="3"/>
  <c r="J1864" i="3"/>
  <c r="L1904" i="3"/>
  <c r="J1904" i="3"/>
  <c r="L1952" i="3"/>
  <c r="J1952" i="3"/>
  <c r="L1957" i="3"/>
  <c r="J1957" i="3"/>
  <c r="L1965" i="3"/>
  <c r="J1965" i="3"/>
  <c r="L1973" i="3"/>
  <c r="J1973" i="3"/>
  <c r="L1981" i="3"/>
  <c r="J1981" i="3"/>
  <c r="L1989" i="3"/>
  <c r="J1989" i="3"/>
  <c r="L1997" i="3"/>
  <c r="J1997" i="3"/>
  <c r="L2005" i="3"/>
  <c r="J2005" i="3"/>
  <c r="L2013" i="3"/>
  <c r="J2013" i="3"/>
  <c r="L2021" i="3"/>
  <c r="J2021" i="3"/>
  <c r="L2029" i="3"/>
  <c r="J2029" i="3"/>
  <c r="L2037" i="3"/>
  <c r="J2037" i="3"/>
  <c r="L2045" i="3"/>
  <c r="J2045" i="3"/>
  <c r="L2053" i="3"/>
  <c r="J2053" i="3"/>
  <c r="L2061" i="3"/>
  <c r="J2061" i="3"/>
  <c r="L2069" i="3"/>
  <c r="J2069" i="3"/>
  <c r="L2077" i="3"/>
  <c r="J2077" i="3"/>
  <c r="L2085" i="3"/>
  <c r="J2085" i="3"/>
  <c r="L2093" i="3"/>
  <c r="J2093" i="3"/>
  <c r="L2101" i="3"/>
  <c r="J2101" i="3"/>
  <c r="L2109" i="3"/>
  <c r="J2109" i="3"/>
  <c r="L2117" i="3"/>
  <c r="J2117" i="3"/>
  <c r="L2125" i="3"/>
  <c r="J2125" i="3"/>
  <c r="L2133" i="3"/>
  <c r="J2133" i="3"/>
  <c r="L2141" i="3"/>
  <c r="J2141" i="3"/>
  <c r="L2149" i="3"/>
  <c r="J2149" i="3"/>
  <c r="L2157" i="3"/>
  <c r="J2157" i="3"/>
  <c r="L2165" i="3"/>
  <c r="J2165" i="3"/>
  <c r="L2173" i="3"/>
  <c r="J2173" i="3"/>
  <c r="L2181" i="3"/>
  <c r="J2181" i="3"/>
  <c r="L2189" i="3"/>
  <c r="J2189" i="3"/>
  <c r="L2405" i="3"/>
  <c r="J2405" i="3"/>
  <c r="L2549" i="3"/>
  <c r="J2549" i="3"/>
  <c r="L2557" i="3"/>
  <c r="J2557" i="3"/>
  <c r="L2565" i="3"/>
  <c r="J2565" i="3"/>
  <c r="L2573" i="3"/>
  <c r="J2573" i="3"/>
  <c r="L2581" i="3"/>
  <c r="J2581" i="3"/>
  <c r="L2589" i="3"/>
  <c r="J2589" i="3"/>
  <c r="L2597" i="3"/>
  <c r="J2597" i="3"/>
  <c r="L2605" i="3"/>
  <c r="J2605" i="3"/>
  <c r="L2613" i="3"/>
  <c r="J2613" i="3"/>
  <c r="L2621" i="3"/>
  <c r="J2621" i="3"/>
  <c r="L2629" i="3"/>
  <c r="J2629" i="3"/>
  <c r="L2637" i="3"/>
  <c r="J2637" i="3"/>
  <c r="L2645" i="3"/>
  <c r="J2645" i="3"/>
  <c r="L2653" i="3"/>
  <c r="J2653" i="3"/>
  <c r="L2661" i="3"/>
  <c r="J2661" i="3"/>
  <c r="L2669" i="3"/>
  <c r="J2669" i="3"/>
  <c r="L2677" i="3"/>
  <c r="J2677" i="3"/>
  <c r="L2685" i="3"/>
  <c r="J2685" i="3"/>
  <c r="L2749" i="3"/>
  <c r="J2749" i="3"/>
  <c r="L2885" i="3"/>
  <c r="J2885" i="3"/>
  <c r="L2893" i="3"/>
  <c r="J2893" i="3"/>
  <c r="L2901" i="3"/>
  <c r="J2901" i="3"/>
  <c r="L2909" i="3"/>
  <c r="J2909" i="3"/>
  <c r="L2917" i="3"/>
  <c r="J2917" i="3"/>
  <c r="L2925" i="3"/>
  <c r="J2925" i="3"/>
  <c r="L2933" i="3"/>
  <c r="J2933" i="3"/>
  <c r="L2941" i="3"/>
  <c r="J2941" i="3"/>
  <c r="L2949" i="3"/>
  <c r="J2949" i="3"/>
  <c r="L2957" i="3"/>
  <c r="J2957" i="3"/>
  <c r="L2965" i="3"/>
  <c r="J2965" i="3"/>
  <c r="L2973" i="3"/>
  <c r="J2973" i="3"/>
  <c r="L2981" i="3"/>
  <c r="J2981" i="3"/>
  <c r="L3101" i="3"/>
  <c r="J3101" i="3"/>
  <c r="L3109" i="3"/>
  <c r="J3109" i="3"/>
  <c r="L3117" i="3"/>
  <c r="J3117" i="3"/>
  <c r="L3125" i="3"/>
  <c r="J3125" i="3"/>
  <c r="L3133" i="3"/>
  <c r="J3133" i="3"/>
  <c r="L3141" i="3"/>
  <c r="J3141" i="3"/>
  <c r="L3149" i="3"/>
  <c r="J3149" i="3"/>
  <c r="L3157" i="3"/>
  <c r="J3157" i="3"/>
  <c r="L3165" i="3"/>
  <c r="J3165" i="3"/>
  <c r="L3173" i="3"/>
  <c r="J3173" i="3"/>
  <c r="L3181" i="3"/>
  <c r="J3181" i="3"/>
  <c r="L3189" i="3"/>
  <c r="J3189" i="3"/>
  <c r="L3197" i="3"/>
  <c r="J3197" i="3"/>
  <c r="L3205" i="3"/>
  <c r="J3205" i="3"/>
  <c r="L3213" i="3"/>
  <c r="J3213" i="3"/>
  <c r="L3221" i="3"/>
  <c r="J3221" i="3"/>
  <c r="L3229" i="3"/>
  <c r="J3229" i="3"/>
  <c r="L3237" i="3"/>
  <c r="J3237" i="3"/>
  <c r="L3245" i="3"/>
  <c r="J3245" i="3"/>
  <c r="L3253" i="3"/>
  <c r="J3253" i="3"/>
  <c r="L3261" i="3"/>
  <c r="J3261" i="3"/>
  <c r="L3269" i="3"/>
  <c r="J3269" i="3"/>
  <c r="L3277" i="3"/>
  <c r="J3277" i="3"/>
  <c r="L3285" i="3"/>
  <c r="J3285" i="3"/>
  <c r="L3293" i="3"/>
  <c r="J3293" i="3"/>
  <c r="L3301" i="3"/>
  <c r="J3301" i="3"/>
  <c r="L3309" i="3"/>
  <c r="J3309" i="3"/>
  <c r="L3317" i="3"/>
  <c r="J3317" i="3"/>
  <c r="L3325" i="3"/>
  <c r="J3325" i="3"/>
  <c r="L3333" i="3"/>
  <c r="J3333" i="3"/>
  <c r="L3341" i="3"/>
  <c r="J3341" i="3"/>
  <c r="L3349" i="3"/>
  <c r="J3349" i="3"/>
  <c r="L3357" i="3"/>
  <c r="J3357" i="3"/>
  <c r="L3365" i="3"/>
  <c r="J3365" i="3"/>
  <c r="L3373" i="3"/>
  <c r="J3373" i="3"/>
  <c r="L3381" i="3"/>
  <c r="J3381" i="3"/>
  <c r="L3389" i="3"/>
  <c r="J3389" i="3"/>
  <c r="L3397" i="3"/>
  <c r="J3397" i="3"/>
  <c r="L3405" i="3"/>
  <c r="J3405" i="3"/>
  <c r="L3413" i="3"/>
  <c r="J3413" i="3"/>
  <c r="L3421" i="3"/>
  <c r="J3421" i="3"/>
  <c r="L3429" i="3"/>
  <c r="J3429" i="3"/>
  <c r="L3437" i="3"/>
  <c r="J3437" i="3"/>
  <c r="L3445" i="3"/>
  <c r="J3445" i="3"/>
  <c r="L3453" i="3"/>
  <c r="J3453" i="3"/>
  <c r="L3461" i="3"/>
  <c r="J3461" i="3"/>
  <c r="L3469" i="3"/>
  <c r="J3469" i="3"/>
  <c r="L3477" i="3"/>
  <c r="J3477" i="3"/>
  <c r="L3485" i="3"/>
  <c r="J3485" i="3"/>
  <c r="L3493" i="3"/>
  <c r="J3493" i="3"/>
  <c r="L3501" i="3"/>
  <c r="J3501" i="3"/>
  <c r="L3509" i="3"/>
  <c r="J3509" i="3"/>
  <c r="L3517" i="3"/>
  <c r="J3517" i="3"/>
  <c r="L3525" i="3"/>
  <c r="J3525" i="3"/>
  <c r="L3533" i="3"/>
  <c r="J3533" i="3"/>
  <c r="L3541" i="3"/>
  <c r="J3541" i="3"/>
  <c r="L3549" i="3"/>
  <c r="J3549" i="3"/>
  <c r="L3557" i="3"/>
  <c r="J3557" i="3"/>
  <c r="L3565" i="3"/>
  <c r="J3565" i="3"/>
  <c r="L3573" i="3"/>
  <c r="J3573" i="3"/>
  <c r="L3581" i="3"/>
  <c r="J3581" i="3"/>
  <c r="L3777" i="3"/>
  <c r="J3777" i="3"/>
  <c r="L3841" i="3"/>
  <c r="J3841" i="3"/>
  <c r="L3882" i="3"/>
  <c r="J3882" i="3"/>
  <c r="L3884" i="3"/>
  <c r="J3884" i="3"/>
  <c r="L4146" i="3"/>
  <c r="J4146" i="3"/>
  <c r="L4210" i="3"/>
  <c r="J4210" i="3"/>
  <c r="J651" i="3"/>
  <c r="J659" i="3"/>
  <c r="J667" i="3"/>
  <c r="J675" i="3"/>
  <c r="J683" i="3"/>
  <c r="J691" i="3"/>
  <c r="J699" i="3"/>
  <c r="J707" i="3"/>
  <c r="J715" i="3"/>
  <c r="J723" i="3"/>
  <c r="J731" i="3"/>
  <c r="J739" i="3"/>
  <c r="J747" i="3"/>
  <c r="J755" i="3"/>
  <c r="J763" i="3"/>
  <c r="J771" i="3"/>
  <c r="J779" i="3"/>
  <c r="J787" i="3"/>
  <c r="J795" i="3"/>
  <c r="J803" i="3"/>
  <c r="J811" i="3"/>
  <c r="J819" i="3"/>
  <c r="J827" i="3"/>
  <c r="J835" i="3"/>
  <c r="J843" i="3"/>
  <c r="J851" i="3"/>
  <c r="J859" i="3"/>
  <c r="J867" i="3"/>
  <c r="J875" i="3"/>
  <c r="J883" i="3"/>
  <c r="J891" i="3"/>
  <c r="J899" i="3"/>
  <c r="J907" i="3"/>
  <c r="J915" i="3"/>
  <c r="J923" i="3"/>
  <c r="J931" i="3"/>
  <c r="J939" i="3"/>
  <c r="J947" i="3"/>
  <c r="J955" i="3"/>
  <c r="J963" i="3"/>
  <c r="J971" i="3"/>
  <c r="J979" i="3"/>
  <c r="J987" i="3"/>
  <c r="J995" i="3"/>
  <c r="J1003" i="3"/>
  <c r="J1011" i="3"/>
  <c r="J1019" i="3"/>
  <c r="J1027" i="3"/>
  <c r="J1035" i="3"/>
  <c r="J1043" i="3"/>
  <c r="J1051" i="3"/>
  <c r="J1059" i="3"/>
  <c r="J1067" i="3"/>
  <c r="J1075" i="3"/>
  <c r="J1083" i="3"/>
  <c r="J1091" i="3"/>
  <c r="J1099" i="3"/>
  <c r="J1107" i="3"/>
  <c r="J1115" i="3"/>
  <c r="J1123" i="3"/>
  <c r="J1131" i="3"/>
  <c r="J1139" i="3"/>
  <c r="J1147" i="3"/>
  <c r="J1155" i="3"/>
  <c r="J1163" i="3"/>
  <c r="J1171" i="3"/>
  <c r="J1179" i="3"/>
  <c r="J1187" i="3"/>
  <c r="J1195" i="3"/>
  <c r="J1203" i="3"/>
  <c r="J1211" i="3"/>
  <c r="J1219" i="3"/>
  <c r="J1227" i="3"/>
  <c r="J1235" i="3"/>
  <c r="J1243" i="3"/>
  <c r="J1251" i="3"/>
  <c r="J1259" i="3"/>
  <c r="J1267" i="3"/>
  <c r="J1275" i="3"/>
  <c r="J1283" i="3"/>
  <c r="J1291" i="3"/>
  <c r="J1299" i="3"/>
  <c r="J1307" i="3"/>
  <c r="J1315" i="3"/>
  <c r="J1323" i="3"/>
  <c r="J1331" i="3"/>
  <c r="J1339" i="3"/>
  <c r="J1347" i="3"/>
  <c r="J1355" i="3"/>
  <c r="J1363" i="3"/>
  <c r="J1371" i="3"/>
  <c r="J1379" i="3"/>
  <c r="J1387" i="3"/>
  <c r="J1395" i="3"/>
  <c r="J1403" i="3"/>
  <c r="J1411" i="3"/>
  <c r="J1419" i="3"/>
  <c r="J1427" i="3"/>
  <c r="J1435" i="3"/>
  <c r="J1443" i="3"/>
  <c r="J1451" i="3"/>
  <c r="J1459" i="3"/>
  <c r="J1467" i="3"/>
  <c r="J1475" i="3"/>
  <c r="J1483" i="3"/>
  <c r="J1491" i="3"/>
  <c r="J1499" i="3"/>
  <c r="J1507" i="3"/>
  <c r="J1515" i="3"/>
  <c r="J1523" i="3"/>
  <c r="J1531" i="3"/>
  <c r="J1539" i="3"/>
  <c r="J1547" i="3"/>
  <c r="J1555" i="3"/>
  <c r="J1563" i="3"/>
  <c r="J1571" i="3"/>
  <c r="J1579" i="3"/>
  <c r="J1587" i="3"/>
  <c r="J1595" i="3"/>
  <c r="J1603" i="3"/>
  <c r="J1611" i="3"/>
  <c r="J1619" i="3"/>
  <c r="J1627" i="3"/>
  <c r="J1635" i="3"/>
  <c r="J1643" i="3"/>
  <c r="J1651" i="3"/>
  <c r="J1659" i="3"/>
  <c r="J1667" i="3"/>
  <c r="J1675" i="3"/>
  <c r="J1685" i="3"/>
  <c r="L1709" i="3"/>
  <c r="L1725" i="3"/>
  <c r="L1741" i="3"/>
  <c r="L1760" i="3"/>
  <c r="J1762" i="3"/>
  <c r="L1763" i="3"/>
  <c r="J1763" i="3"/>
  <c r="L1797" i="3"/>
  <c r="L1808" i="3"/>
  <c r="J1808" i="3"/>
  <c r="L1861" i="3"/>
  <c r="L1872" i="3"/>
  <c r="J1872" i="3"/>
  <c r="L1901" i="3"/>
  <c r="L1949" i="3"/>
  <c r="L2197" i="3"/>
  <c r="J2197" i="3"/>
  <c r="L2397" i="3"/>
  <c r="J2397" i="3"/>
  <c r="L2509" i="3"/>
  <c r="J2509" i="3"/>
  <c r="L2517" i="3"/>
  <c r="J2517" i="3"/>
  <c r="L2525" i="3"/>
  <c r="J2525" i="3"/>
  <c r="L2533" i="3"/>
  <c r="J2533" i="3"/>
  <c r="L2541" i="3"/>
  <c r="J2541" i="3"/>
  <c r="L2741" i="3"/>
  <c r="J2741" i="3"/>
  <c r="L2805" i="3"/>
  <c r="J2805" i="3"/>
  <c r="L2813" i="3"/>
  <c r="J2813" i="3"/>
  <c r="L2821" i="3"/>
  <c r="J2821" i="3"/>
  <c r="L2829" i="3"/>
  <c r="J2829" i="3"/>
  <c r="L2837" i="3"/>
  <c r="J2837" i="3"/>
  <c r="L2845" i="3"/>
  <c r="J2845" i="3"/>
  <c r="L2853" i="3"/>
  <c r="J2853" i="3"/>
  <c r="L2861" i="3"/>
  <c r="J2861" i="3"/>
  <c r="L2869" i="3"/>
  <c r="J2869" i="3"/>
  <c r="L2877" i="3"/>
  <c r="J2877" i="3"/>
  <c r="L3093" i="3"/>
  <c r="J3093" i="3"/>
  <c r="L3100" i="3"/>
  <c r="J3100" i="3"/>
  <c r="J1686" i="3"/>
  <c r="J1687" i="3"/>
  <c r="L1696" i="3"/>
  <c r="L1712" i="3"/>
  <c r="L1728" i="3"/>
  <c r="J1730" i="3"/>
  <c r="L1744" i="3"/>
  <c r="J1746" i="3"/>
  <c r="L1765" i="3"/>
  <c r="L1805" i="3"/>
  <c r="L1816" i="3"/>
  <c r="J1816" i="3"/>
  <c r="L1869" i="3"/>
  <c r="L1880" i="3"/>
  <c r="J1880" i="3"/>
  <c r="L1912" i="3"/>
  <c r="J1912" i="3"/>
  <c r="L2205" i="3"/>
  <c r="J2205" i="3"/>
  <c r="L2389" i="3"/>
  <c r="J2389" i="3"/>
  <c r="L2501" i="3"/>
  <c r="J2501" i="3"/>
  <c r="L2733" i="3"/>
  <c r="J2733" i="3"/>
  <c r="L2797" i="3"/>
  <c r="J2797" i="3"/>
  <c r="L3092" i="3"/>
  <c r="J3092" i="3"/>
  <c r="L1771" i="3"/>
  <c r="J1771" i="3"/>
  <c r="L1824" i="3"/>
  <c r="J1824" i="3"/>
  <c r="L2213" i="3"/>
  <c r="J2213" i="3"/>
  <c r="L2381" i="3"/>
  <c r="J2381" i="3"/>
  <c r="L2445" i="3"/>
  <c r="J2445" i="3"/>
  <c r="L2453" i="3"/>
  <c r="J2453" i="3"/>
  <c r="L2461" i="3"/>
  <c r="J2461" i="3"/>
  <c r="L2469" i="3"/>
  <c r="J2469" i="3"/>
  <c r="L2477" i="3"/>
  <c r="J2477" i="3"/>
  <c r="L2485" i="3"/>
  <c r="J2485" i="3"/>
  <c r="L2493" i="3"/>
  <c r="J2493" i="3"/>
  <c r="L2725" i="3"/>
  <c r="J2725" i="3"/>
  <c r="L2789" i="3"/>
  <c r="J2789" i="3"/>
  <c r="L3085" i="3"/>
  <c r="J3085" i="3"/>
  <c r="L3091" i="3"/>
  <c r="J3091" i="3"/>
  <c r="J542" i="3"/>
  <c r="J550" i="3"/>
  <c r="J558" i="3"/>
  <c r="J566" i="3"/>
  <c r="J574" i="3"/>
  <c r="J582" i="3"/>
  <c r="J590" i="3"/>
  <c r="J598" i="3"/>
  <c r="J606" i="3"/>
  <c r="J614" i="3"/>
  <c r="J622" i="3"/>
  <c r="J630" i="3"/>
  <c r="J638" i="3"/>
  <c r="J646" i="3"/>
  <c r="J654" i="3"/>
  <c r="J662" i="3"/>
  <c r="J670" i="3"/>
  <c r="J678" i="3"/>
  <c r="J686" i="3"/>
  <c r="J694" i="3"/>
  <c r="J702" i="3"/>
  <c r="J710" i="3"/>
  <c r="J718" i="3"/>
  <c r="J726" i="3"/>
  <c r="J734" i="3"/>
  <c r="J742" i="3"/>
  <c r="J750" i="3"/>
  <c r="J758" i="3"/>
  <c r="J766" i="3"/>
  <c r="J774" i="3"/>
  <c r="J782" i="3"/>
  <c r="J790" i="3"/>
  <c r="J798" i="3"/>
  <c r="J806" i="3"/>
  <c r="J814" i="3"/>
  <c r="J822" i="3"/>
  <c r="J830" i="3"/>
  <c r="J838" i="3"/>
  <c r="J846" i="3"/>
  <c r="J854" i="3"/>
  <c r="J862" i="3"/>
  <c r="J870" i="3"/>
  <c r="J878" i="3"/>
  <c r="J886" i="3"/>
  <c r="J894" i="3"/>
  <c r="J902" i="3"/>
  <c r="J910" i="3"/>
  <c r="J918" i="3"/>
  <c r="J926" i="3"/>
  <c r="J934" i="3"/>
  <c r="J942" i="3"/>
  <c r="J950" i="3"/>
  <c r="J958" i="3"/>
  <c r="J966" i="3"/>
  <c r="J974" i="3"/>
  <c r="J982" i="3"/>
  <c r="J990" i="3"/>
  <c r="J998" i="3"/>
  <c r="J1006" i="3"/>
  <c r="J1014" i="3"/>
  <c r="J1022" i="3"/>
  <c r="J1030" i="3"/>
  <c r="J1038" i="3"/>
  <c r="J1046" i="3"/>
  <c r="J1054" i="3"/>
  <c r="J1062" i="3"/>
  <c r="J1070" i="3"/>
  <c r="J1078" i="3"/>
  <c r="J1086" i="3"/>
  <c r="J1094" i="3"/>
  <c r="J1102" i="3"/>
  <c r="J1110" i="3"/>
  <c r="J1118" i="3"/>
  <c r="J1126" i="3"/>
  <c r="J1134" i="3"/>
  <c r="J1142" i="3"/>
  <c r="J1150" i="3"/>
  <c r="J1158" i="3"/>
  <c r="J1166" i="3"/>
  <c r="J1174" i="3"/>
  <c r="J1182" i="3"/>
  <c r="J1190" i="3"/>
  <c r="J1198" i="3"/>
  <c r="J1206" i="3"/>
  <c r="J1214" i="3"/>
  <c r="J1222" i="3"/>
  <c r="J1230" i="3"/>
  <c r="J1238" i="3"/>
  <c r="J1246" i="3"/>
  <c r="J1254" i="3"/>
  <c r="J1262" i="3"/>
  <c r="J1270" i="3"/>
  <c r="J1278" i="3"/>
  <c r="J1286" i="3"/>
  <c r="J1294" i="3"/>
  <c r="J1302" i="3"/>
  <c r="J1310" i="3"/>
  <c r="J1318" i="3"/>
  <c r="J1326" i="3"/>
  <c r="J1334" i="3"/>
  <c r="J1342" i="3"/>
  <c r="J1350" i="3"/>
  <c r="J1358" i="3"/>
  <c r="J1366" i="3"/>
  <c r="J1374" i="3"/>
  <c r="J1382" i="3"/>
  <c r="J1390" i="3"/>
  <c r="J1398" i="3"/>
  <c r="J1406" i="3"/>
  <c r="J1414" i="3"/>
  <c r="J1422" i="3"/>
  <c r="J1430" i="3"/>
  <c r="J1438" i="3"/>
  <c r="J1446" i="3"/>
  <c r="J1454" i="3"/>
  <c r="J1462" i="3"/>
  <c r="J1470" i="3"/>
  <c r="J1478" i="3"/>
  <c r="J1486" i="3"/>
  <c r="J1494" i="3"/>
  <c r="J1502" i="3"/>
  <c r="J1510" i="3"/>
  <c r="J1518" i="3"/>
  <c r="J1526" i="3"/>
  <c r="J1534" i="3"/>
  <c r="J1542" i="3"/>
  <c r="J1550" i="3"/>
  <c r="J1558" i="3"/>
  <c r="J1566" i="3"/>
  <c r="J1574" i="3"/>
  <c r="J1582" i="3"/>
  <c r="J1590" i="3"/>
  <c r="J1598" i="3"/>
  <c r="J1606" i="3"/>
  <c r="J1614" i="3"/>
  <c r="J1622" i="3"/>
  <c r="J1630" i="3"/>
  <c r="J1638" i="3"/>
  <c r="J1646" i="3"/>
  <c r="J1654" i="3"/>
  <c r="J1662" i="3"/>
  <c r="J1670" i="3"/>
  <c r="J1678" i="3"/>
  <c r="J1679" i="3"/>
  <c r="J1690" i="3"/>
  <c r="J1703" i="3"/>
  <c r="J1719" i="3"/>
  <c r="J1735" i="3"/>
  <c r="J1751" i="3"/>
  <c r="L1773" i="3"/>
  <c r="L1821" i="3"/>
  <c r="L1832" i="3"/>
  <c r="J1832" i="3"/>
  <c r="L1888" i="3"/>
  <c r="J1888" i="3"/>
  <c r="L1920" i="3"/>
  <c r="J1920" i="3"/>
  <c r="L2221" i="3"/>
  <c r="J2221" i="3"/>
  <c r="L2373" i="3"/>
  <c r="J2373" i="3"/>
  <c r="L2437" i="3"/>
  <c r="J2437" i="3"/>
  <c r="L2717" i="3"/>
  <c r="J2717" i="3"/>
  <c r="L2781" i="3"/>
  <c r="J2781" i="3"/>
  <c r="L3084" i="3"/>
  <c r="J3084" i="3"/>
  <c r="L1701" i="3"/>
  <c r="L1717" i="3"/>
  <c r="L1733" i="3"/>
  <c r="L1749" i="3"/>
  <c r="L1776" i="3"/>
  <c r="L1779" i="3"/>
  <c r="J1779" i="3"/>
  <c r="L1829" i="3"/>
  <c r="L1840" i="3"/>
  <c r="J1840" i="3"/>
  <c r="L1885" i="3"/>
  <c r="L1917" i="3"/>
  <c r="L1928" i="3"/>
  <c r="J1928" i="3"/>
  <c r="L2229" i="3"/>
  <c r="J2229" i="3"/>
  <c r="L2237" i="3"/>
  <c r="J2237" i="3"/>
  <c r="L2245" i="3"/>
  <c r="J2245" i="3"/>
  <c r="L2253" i="3"/>
  <c r="J2253" i="3"/>
  <c r="L2261" i="3"/>
  <c r="J2261" i="3"/>
  <c r="L2269" i="3"/>
  <c r="J2269" i="3"/>
  <c r="L2277" i="3"/>
  <c r="J2277" i="3"/>
  <c r="L2285" i="3"/>
  <c r="J2285" i="3"/>
  <c r="L2293" i="3"/>
  <c r="J2293" i="3"/>
  <c r="L2301" i="3"/>
  <c r="J2301" i="3"/>
  <c r="L2309" i="3"/>
  <c r="J2309" i="3"/>
  <c r="L2317" i="3"/>
  <c r="J2317" i="3"/>
  <c r="L2325" i="3"/>
  <c r="J2325" i="3"/>
  <c r="L2333" i="3"/>
  <c r="J2333" i="3"/>
  <c r="L2341" i="3"/>
  <c r="J2341" i="3"/>
  <c r="L2349" i="3"/>
  <c r="J2349" i="3"/>
  <c r="L2357" i="3"/>
  <c r="J2357" i="3"/>
  <c r="L2365" i="3"/>
  <c r="J2365" i="3"/>
  <c r="L2429" i="3"/>
  <c r="J2429" i="3"/>
  <c r="L2709" i="3"/>
  <c r="J2709" i="3"/>
  <c r="L2773" i="3"/>
  <c r="J2773" i="3"/>
  <c r="L3014" i="3"/>
  <c r="J3014" i="3"/>
  <c r="L3077" i="3"/>
  <c r="J3077" i="3"/>
  <c r="L3083" i="3"/>
  <c r="J3083" i="3"/>
  <c r="L1848" i="3"/>
  <c r="J1848" i="3"/>
  <c r="L1896" i="3"/>
  <c r="J1896" i="3"/>
  <c r="L1936" i="3"/>
  <c r="J1936" i="3"/>
  <c r="L2421" i="3"/>
  <c r="J2421" i="3"/>
  <c r="L2701" i="3"/>
  <c r="J2701" i="3"/>
  <c r="L2765" i="3"/>
  <c r="J2765" i="3"/>
  <c r="L2998" i="3"/>
  <c r="J2998" i="3"/>
  <c r="L3013" i="3"/>
  <c r="J3013" i="3"/>
  <c r="J1795" i="3"/>
  <c r="J1803" i="3"/>
  <c r="J1811" i="3"/>
  <c r="J1819" i="3"/>
  <c r="J1827" i="3"/>
  <c r="J1835" i="3"/>
  <c r="J1843" i="3"/>
  <c r="J1851" i="3"/>
  <c r="J1859" i="3"/>
  <c r="J1867" i="3"/>
  <c r="J1875" i="3"/>
  <c r="J1883" i="3"/>
  <c r="J1891" i="3"/>
  <c r="J1899" i="3"/>
  <c r="J1907" i="3"/>
  <c r="J1915" i="3"/>
  <c r="J1923" i="3"/>
  <c r="J1931" i="3"/>
  <c r="J1939" i="3"/>
  <c r="J1947" i="3"/>
  <c r="J1955" i="3"/>
  <c r="J1963" i="3"/>
  <c r="J1971" i="3"/>
  <c r="J1979" i="3"/>
  <c r="J1987" i="3"/>
  <c r="J1995" i="3"/>
  <c r="J2003" i="3"/>
  <c r="J2011" i="3"/>
  <c r="J2019" i="3"/>
  <c r="J2027" i="3"/>
  <c r="J2035" i="3"/>
  <c r="J2043" i="3"/>
  <c r="J2051" i="3"/>
  <c r="J2059" i="3"/>
  <c r="J2067" i="3"/>
  <c r="J2075" i="3"/>
  <c r="J2083" i="3"/>
  <c r="J2091" i="3"/>
  <c r="J2099" i="3"/>
  <c r="J2107" i="3"/>
  <c r="J2115" i="3"/>
  <c r="J2123" i="3"/>
  <c r="J2131" i="3"/>
  <c r="J2139" i="3"/>
  <c r="J2147" i="3"/>
  <c r="J2155" i="3"/>
  <c r="J2163" i="3"/>
  <c r="J2171" i="3"/>
  <c r="J2179" i="3"/>
  <c r="J2187" i="3"/>
  <c r="J2195" i="3"/>
  <c r="J2203" i="3"/>
  <c r="J2211" i="3"/>
  <c r="J2219" i="3"/>
  <c r="J2227" i="3"/>
  <c r="J2235" i="3"/>
  <c r="J2243" i="3"/>
  <c r="J2251" i="3"/>
  <c r="J2259" i="3"/>
  <c r="J2267" i="3"/>
  <c r="J2275" i="3"/>
  <c r="J2283" i="3"/>
  <c r="J2291" i="3"/>
  <c r="J2299" i="3"/>
  <c r="J2307" i="3"/>
  <c r="J2315" i="3"/>
  <c r="J2323" i="3"/>
  <c r="J2331" i="3"/>
  <c r="J2339" i="3"/>
  <c r="J2347" i="3"/>
  <c r="J2355" i="3"/>
  <c r="J2363" i="3"/>
  <c r="J2371" i="3"/>
  <c r="J2379" i="3"/>
  <c r="J2387" i="3"/>
  <c r="J2395" i="3"/>
  <c r="J2403" i="3"/>
  <c r="J2411" i="3"/>
  <c r="J2419" i="3"/>
  <c r="J2427" i="3"/>
  <c r="J2435" i="3"/>
  <c r="J2443" i="3"/>
  <c r="J2451" i="3"/>
  <c r="J2459" i="3"/>
  <c r="J2467" i="3"/>
  <c r="J2475" i="3"/>
  <c r="J2483" i="3"/>
  <c r="J2491" i="3"/>
  <c r="J2499" i="3"/>
  <c r="J2507" i="3"/>
  <c r="J2515" i="3"/>
  <c r="J2523" i="3"/>
  <c r="J2531" i="3"/>
  <c r="J2539" i="3"/>
  <c r="J2547" i="3"/>
  <c r="J2555" i="3"/>
  <c r="J2563" i="3"/>
  <c r="J2571" i="3"/>
  <c r="J2579" i="3"/>
  <c r="J2587" i="3"/>
  <c r="J2595" i="3"/>
  <c r="J2603" i="3"/>
  <c r="J2611" i="3"/>
  <c r="J2619" i="3"/>
  <c r="J2627" i="3"/>
  <c r="J2635" i="3"/>
  <c r="J2643" i="3"/>
  <c r="J2651" i="3"/>
  <c r="J2659" i="3"/>
  <c r="J2667" i="3"/>
  <c r="J2675" i="3"/>
  <c r="J2683" i="3"/>
  <c r="J2691" i="3"/>
  <c r="J2699" i="3"/>
  <c r="J2707" i="3"/>
  <c r="J2715" i="3"/>
  <c r="J2723" i="3"/>
  <c r="J2731" i="3"/>
  <c r="J2739" i="3"/>
  <c r="J2747" i="3"/>
  <c r="J2755" i="3"/>
  <c r="J2763" i="3"/>
  <c r="J2771" i="3"/>
  <c r="J2779" i="3"/>
  <c r="J2787" i="3"/>
  <c r="J2795" i="3"/>
  <c r="J2803" i="3"/>
  <c r="J2811" i="3"/>
  <c r="J2819" i="3"/>
  <c r="J2827" i="3"/>
  <c r="J2835" i="3"/>
  <c r="J2843" i="3"/>
  <c r="J2851" i="3"/>
  <c r="J2859" i="3"/>
  <c r="J2867" i="3"/>
  <c r="J2875" i="3"/>
  <c r="J2883" i="3"/>
  <c r="J2891" i="3"/>
  <c r="J2899" i="3"/>
  <c r="J2907" i="3"/>
  <c r="J2915" i="3"/>
  <c r="J2923" i="3"/>
  <c r="J2931" i="3"/>
  <c r="J2939" i="3"/>
  <c r="J2947" i="3"/>
  <c r="J2955" i="3"/>
  <c r="J2963" i="3"/>
  <c r="J2971" i="3"/>
  <c r="J2979" i="3"/>
  <c r="L2993" i="3"/>
  <c r="J2995" i="3"/>
  <c r="L3009" i="3"/>
  <c r="J3011" i="3"/>
  <c r="J3028" i="3"/>
  <c r="L3031" i="3"/>
  <c r="J3031" i="3"/>
  <c r="J3067" i="3"/>
  <c r="J3068" i="3"/>
  <c r="L3069" i="3"/>
  <c r="J3069" i="3"/>
  <c r="L3079" i="3"/>
  <c r="J3079" i="3"/>
  <c r="J3647" i="3"/>
  <c r="L3647" i="3"/>
  <c r="J3711" i="3"/>
  <c r="L3711" i="3"/>
  <c r="L3734" i="3"/>
  <c r="J3734" i="3"/>
  <c r="L3754" i="3"/>
  <c r="J3754" i="3"/>
  <c r="J3756" i="3"/>
  <c r="L3756" i="3"/>
  <c r="L3914" i="3"/>
  <c r="J3914" i="3"/>
  <c r="L3916" i="3"/>
  <c r="J3916" i="3"/>
  <c r="L2983" i="3"/>
  <c r="J2983" i="3"/>
  <c r="L2999" i="3"/>
  <c r="J2999" i="3"/>
  <c r="L3015" i="3"/>
  <c r="J3015" i="3"/>
  <c r="L3594" i="3"/>
  <c r="J3594" i="3"/>
  <c r="J3596" i="3"/>
  <c r="L3596" i="3"/>
  <c r="J3775" i="3"/>
  <c r="L3775" i="3"/>
  <c r="L3798" i="3"/>
  <c r="J3798" i="3"/>
  <c r="L3834" i="3"/>
  <c r="J3834" i="3"/>
  <c r="L3836" i="3"/>
  <c r="J3836" i="3"/>
  <c r="J3838" i="3"/>
  <c r="L3838" i="3"/>
  <c r="L4042" i="3"/>
  <c r="J4042" i="3"/>
  <c r="L4044" i="3"/>
  <c r="J4044" i="3"/>
  <c r="L3039" i="3"/>
  <c r="J3039" i="3"/>
  <c r="L3047" i="3"/>
  <c r="J3047" i="3"/>
  <c r="L3610" i="3"/>
  <c r="J3610" i="3"/>
  <c r="J3612" i="3"/>
  <c r="L3612" i="3"/>
  <c r="L4010" i="3"/>
  <c r="J4010" i="3"/>
  <c r="L4012" i="3"/>
  <c r="J4012" i="3"/>
  <c r="J1960" i="3"/>
  <c r="J1968" i="3"/>
  <c r="J1976" i="3"/>
  <c r="J1984" i="3"/>
  <c r="J1992" i="3"/>
  <c r="J2000" i="3"/>
  <c r="J2008" i="3"/>
  <c r="J2016" i="3"/>
  <c r="J2024" i="3"/>
  <c r="J2032" i="3"/>
  <c r="J2040" i="3"/>
  <c r="J2048" i="3"/>
  <c r="J2056" i="3"/>
  <c r="J2064" i="3"/>
  <c r="J2072" i="3"/>
  <c r="J2080" i="3"/>
  <c r="J2088" i="3"/>
  <c r="J2096" i="3"/>
  <c r="J2104" i="3"/>
  <c r="J2112" i="3"/>
  <c r="J2120" i="3"/>
  <c r="J2128" i="3"/>
  <c r="J2136" i="3"/>
  <c r="J2144" i="3"/>
  <c r="J2152" i="3"/>
  <c r="J2160" i="3"/>
  <c r="J2168" i="3"/>
  <c r="J2176" i="3"/>
  <c r="J2184" i="3"/>
  <c r="J2192" i="3"/>
  <c r="J2200" i="3"/>
  <c r="J2208" i="3"/>
  <c r="J2216" i="3"/>
  <c r="J2224" i="3"/>
  <c r="J2232" i="3"/>
  <c r="J2240" i="3"/>
  <c r="J2248" i="3"/>
  <c r="J2256" i="3"/>
  <c r="J2264" i="3"/>
  <c r="J2272" i="3"/>
  <c r="J2280" i="3"/>
  <c r="J2288" i="3"/>
  <c r="J2296" i="3"/>
  <c r="J2304" i="3"/>
  <c r="J2312" i="3"/>
  <c r="J2320" i="3"/>
  <c r="J2328" i="3"/>
  <c r="J2336" i="3"/>
  <c r="J2344" i="3"/>
  <c r="J2352" i="3"/>
  <c r="J2360" i="3"/>
  <c r="J2368" i="3"/>
  <c r="J2376" i="3"/>
  <c r="J2384" i="3"/>
  <c r="J2392" i="3"/>
  <c r="J2400" i="3"/>
  <c r="J2408" i="3"/>
  <c r="J2416" i="3"/>
  <c r="J2424" i="3"/>
  <c r="J2432" i="3"/>
  <c r="J2440" i="3"/>
  <c r="J2448" i="3"/>
  <c r="J2456" i="3"/>
  <c r="J2464" i="3"/>
  <c r="J2472" i="3"/>
  <c r="J2480" i="3"/>
  <c r="J2488" i="3"/>
  <c r="J2496" i="3"/>
  <c r="J2504" i="3"/>
  <c r="J2512" i="3"/>
  <c r="J2520" i="3"/>
  <c r="J2528" i="3"/>
  <c r="J2536" i="3"/>
  <c r="J2544" i="3"/>
  <c r="J2552" i="3"/>
  <c r="J2560" i="3"/>
  <c r="J2568" i="3"/>
  <c r="J2576" i="3"/>
  <c r="J2584" i="3"/>
  <c r="J2592" i="3"/>
  <c r="J2600" i="3"/>
  <c r="J2608" i="3"/>
  <c r="J2616" i="3"/>
  <c r="J2624" i="3"/>
  <c r="J2632" i="3"/>
  <c r="J2640" i="3"/>
  <c r="J2648" i="3"/>
  <c r="J2656" i="3"/>
  <c r="J2664" i="3"/>
  <c r="J2672" i="3"/>
  <c r="J2680" i="3"/>
  <c r="J2688" i="3"/>
  <c r="J2696" i="3"/>
  <c r="J2704" i="3"/>
  <c r="J2712" i="3"/>
  <c r="J2720" i="3"/>
  <c r="J2728" i="3"/>
  <c r="J2736" i="3"/>
  <c r="J2744" i="3"/>
  <c r="J2752" i="3"/>
  <c r="J2760" i="3"/>
  <c r="J2768" i="3"/>
  <c r="J2776" i="3"/>
  <c r="J2784" i="3"/>
  <c r="J2792" i="3"/>
  <c r="J2800" i="3"/>
  <c r="J2808" i="3"/>
  <c r="J2816" i="3"/>
  <c r="J2824" i="3"/>
  <c r="J2832" i="3"/>
  <c r="J2840" i="3"/>
  <c r="J2848" i="3"/>
  <c r="J2856" i="3"/>
  <c r="J2864" i="3"/>
  <c r="J2872" i="3"/>
  <c r="J2880" i="3"/>
  <c r="J2888" i="3"/>
  <c r="J2896" i="3"/>
  <c r="J2904" i="3"/>
  <c r="J2912" i="3"/>
  <c r="J2920" i="3"/>
  <c r="J2928" i="3"/>
  <c r="J2936" i="3"/>
  <c r="J2944" i="3"/>
  <c r="J2952" i="3"/>
  <c r="J2960" i="3"/>
  <c r="J2968" i="3"/>
  <c r="J2976" i="3"/>
  <c r="J2988" i="3"/>
  <c r="J3004" i="3"/>
  <c r="J3020" i="3"/>
  <c r="L3023" i="3"/>
  <c r="J3023" i="3"/>
  <c r="J3043" i="3"/>
  <c r="J3044" i="3"/>
  <c r="L3045" i="3"/>
  <c r="J3045" i="3"/>
  <c r="L3055" i="3"/>
  <c r="J3055" i="3"/>
  <c r="L2991" i="3"/>
  <c r="J2991" i="3"/>
  <c r="L3007" i="3"/>
  <c r="J3007" i="3"/>
  <c r="L3053" i="3"/>
  <c r="J3053" i="3"/>
  <c r="L3063" i="3"/>
  <c r="J3063" i="3"/>
  <c r="L3626" i="3"/>
  <c r="J3626" i="3"/>
  <c r="J3628" i="3"/>
  <c r="L3628" i="3"/>
  <c r="L3978" i="3"/>
  <c r="J3978" i="3"/>
  <c r="L3980" i="3"/>
  <c r="J3980" i="3"/>
  <c r="L3061" i="3"/>
  <c r="J3061" i="3"/>
  <c r="L3071" i="3"/>
  <c r="J3071" i="3"/>
  <c r="L3649" i="3"/>
  <c r="J3649" i="3"/>
  <c r="L3670" i="3"/>
  <c r="J3670" i="3"/>
  <c r="L3690" i="3"/>
  <c r="J3690" i="3"/>
  <c r="J3692" i="3"/>
  <c r="L3692" i="3"/>
  <c r="L3713" i="3"/>
  <c r="J3713" i="3"/>
  <c r="L3946" i="3"/>
  <c r="J3946" i="3"/>
  <c r="L3948" i="3"/>
  <c r="J3948" i="3"/>
  <c r="L3666" i="3"/>
  <c r="J3666" i="3"/>
  <c r="L3730" i="3"/>
  <c r="J3730" i="3"/>
  <c r="L3794" i="3"/>
  <c r="J3794" i="3"/>
  <c r="L3826" i="3"/>
  <c r="J3826" i="3"/>
  <c r="L3828" i="3"/>
  <c r="J3828" i="3"/>
  <c r="L4138" i="3"/>
  <c r="J4138" i="3"/>
  <c r="L4202" i="3"/>
  <c r="J4202" i="3"/>
  <c r="L4262" i="3"/>
  <c r="J4262" i="3"/>
  <c r="L4264" i="3"/>
  <c r="J4264" i="3"/>
  <c r="J4266" i="3"/>
  <c r="L4266" i="3"/>
  <c r="L4268" i="3"/>
  <c r="J4268" i="3"/>
  <c r="L4270" i="3"/>
  <c r="J4270" i="3"/>
  <c r="L4272" i="3"/>
  <c r="J4272" i="3"/>
  <c r="J4274" i="3"/>
  <c r="L4274" i="3"/>
  <c r="L4276" i="3"/>
  <c r="J4276" i="3"/>
  <c r="L4278" i="3"/>
  <c r="J4278" i="3"/>
  <c r="L4280" i="3"/>
  <c r="J4280" i="3"/>
  <c r="J4282" i="3"/>
  <c r="L4282" i="3"/>
  <c r="L4284" i="3"/>
  <c r="J4284" i="3"/>
  <c r="L4288" i="3"/>
  <c r="J4288" i="3"/>
  <c r="J4290" i="3"/>
  <c r="L4290" i="3"/>
  <c r="L4292" i="3"/>
  <c r="J4292" i="3"/>
  <c r="L4296" i="3"/>
  <c r="J4296" i="3"/>
  <c r="J4298" i="3"/>
  <c r="L4298" i="3"/>
  <c r="L4300" i="3"/>
  <c r="J4300" i="3"/>
  <c r="L4304" i="3"/>
  <c r="J4304" i="3"/>
  <c r="J4306" i="3"/>
  <c r="L4306" i="3"/>
  <c r="L4308" i="3"/>
  <c r="J4308" i="3"/>
  <c r="L4312" i="3"/>
  <c r="J4312" i="3"/>
  <c r="L4372" i="3"/>
  <c r="J4372" i="3"/>
  <c r="L4452" i="3"/>
  <c r="J4452" i="3"/>
  <c r="L4516" i="3"/>
  <c r="J4516" i="3"/>
  <c r="L4580" i="3"/>
  <c r="J4580" i="3"/>
  <c r="L4644" i="3"/>
  <c r="J4644" i="3"/>
  <c r="L4708" i="3"/>
  <c r="J4708" i="3"/>
  <c r="L4788" i="3"/>
  <c r="J4788" i="3"/>
  <c r="L4852" i="3"/>
  <c r="J4852" i="3"/>
  <c r="L3650" i="3"/>
  <c r="J3650" i="3"/>
  <c r="L3668" i="3"/>
  <c r="L3687" i="3"/>
  <c r="L3714" i="3"/>
  <c r="J3714" i="3"/>
  <c r="L3732" i="3"/>
  <c r="L3751" i="3"/>
  <c r="L3778" i="3"/>
  <c r="J3778" i="3"/>
  <c r="L3796" i="3"/>
  <c r="L3830" i="3"/>
  <c r="L3842" i="3"/>
  <c r="J3842" i="3"/>
  <c r="L3844" i="3"/>
  <c r="J3844" i="3"/>
  <c r="L4154" i="3"/>
  <c r="J4154" i="3"/>
  <c r="L4218" i="3"/>
  <c r="J4218" i="3"/>
  <c r="L3674" i="3"/>
  <c r="J3674" i="3"/>
  <c r="L3738" i="3"/>
  <c r="J3738" i="3"/>
  <c r="L3802" i="3"/>
  <c r="J3802" i="3"/>
  <c r="L3850" i="3"/>
  <c r="J3850" i="3"/>
  <c r="L3852" i="3"/>
  <c r="J3852" i="3"/>
  <c r="L3890" i="3"/>
  <c r="J3890" i="3"/>
  <c r="L3892" i="3"/>
  <c r="J3892" i="3"/>
  <c r="L3922" i="3"/>
  <c r="J3922" i="3"/>
  <c r="L3924" i="3"/>
  <c r="J3924" i="3"/>
  <c r="L3954" i="3"/>
  <c r="J3954" i="3"/>
  <c r="L3956" i="3"/>
  <c r="J3956" i="3"/>
  <c r="L3986" i="3"/>
  <c r="J3986" i="3"/>
  <c r="L3988" i="3"/>
  <c r="J3988" i="3"/>
  <c r="L4018" i="3"/>
  <c r="J4018" i="3"/>
  <c r="L4020" i="3"/>
  <c r="J4020" i="3"/>
  <c r="L4050" i="3"/>
  <c r="J4050" i="3"/>
  <c r="L4052" i="3"/>
  <c r="J4052" i="3"/>
  <c r="L4162" i="3"/>
  <c r="J4162" i="3"/>
  <c r="L4226" i="3"/>
  <c r="J4226" i="3"/>
  <c r="J3087" i="3"/>
  <c r="J3095" i="3"/>
  <c r="J3103" i="3"/>
  <c r="J3111" i="3"/>
  <c r="J3119" i="3"/>
  <c r="J3127" i="3"/>
  <c r="J3135" i="3"/>
  <c r="J3143" i="3"/>
  <c r="J3151" i="3"/>
  <c r="J3159" i="3"/>
  <c r="J3167" i="3"/>
  <c r="J3175" i="3"/>
  <c r="J3183" i="3"/>
  <c r="J3191" i="3"/>
  <c r="J3199" i="3"/>
  <c r="J3207" i="3"/>
  <c r="J3215" i="3"/>
  <c r="J3223" i="3"/>
  <c r="J3231" i="3"/>
  <c r="J3239" i="3"/>
  <c r="J3247" i="3"/>
  <c r="J3255" i="3"/>
  <c r="J3263" i="3"/>
  <c r="J3271" i="3"/>
  <c r="J3279" i="3"/>
  <c r="J3287" i="3"/>
  <c r="J3295" i="3"/>
  <c r="J3303" i="3"/>
  <c r="J3311" i="3"/>
  <c r="J3319" i="3"/>
  <c r="J3327" i="3"/>
  <c r="J3335" i="3"/>
  <c r="J3343" i="3"/>
  <c r="J3351" i="3"/>
  <c r="J3359" i="3"/>
  <c r="J3367" i="3"/>
  <c r="J3375" i="3"/>
  <c r="J3383" i="3"/>
  <c r="J3391" i="3"/>
  <c r="J3399" i="3"/>
  <c r="J3407" i="3"/>
  <c r="J3415" i="3"/>
  <c r="J3423" i="3"/>
  <c r="J3431" i="3"/>
  <c r="J3439" i="3"/>
  <c r="J3447" i="3"/>
  <c r="J3455" i="3"/>
  <c r="J3463" i="3"/>
  <c r="J3471" i="3"/>
  <c r="J3479" i="3"/>
  <c r="J3487" i="3"/>
  <c r="J3495" i="3"/>
  <c r="J3503" i="3"/>
  <c r="J3511" i="3"/>
  <c r="J3519" i="3"/>
  <c r="J3527" i="3"/>
  <c r="J3535" i="3"/>
  <c r="J3543" i="3"/>
  <c r="J3551" i="3"/>
  <c r="J3559" i="3"/>
  <c r="J3567" i="3"/>
  <c r="J3575" i="3"/>
  <c r="J3583" i="3"/>
  <c r="J3599" i="3"/>
  <c r="J3615" i="3"/>
  <c r="J3633" i="3"/>
  <c r="L3634" i="3"/>
  <c r="J3634" i="3"/>
  <c r="L3652" i="3"/>
  <c r="J3654" i="3"/>
  <c r="L3671" i="3"/>
  <c r="J3697" i="3"/>
  <c r="L3698" i="3"/>
  <c r="J3698" i="3"/>
  <c r="L3716" i="3"/>
  <c r="J3718" i="3"/>
  <c r="L3735" i="3"/>
  <c r="J3761" i="3"/>
  <c r="L3762" i="3"/>
  <c r="J3762" i="3"/>
  <c r="L3780" i="3"/>
  <c r="J3782" i="3"/>
  <c r="L3799" i="3"/>
  <c r="L3846" i="3"/>
  <c r="J3857" i="3"/>
  <c r="L3858" i="3"/>
  <c r="J3858" i="3"/>
  <c r="L3860" i="3"/>
  <c r="J3860" i="3"/>
  <c r="L4170" i="3"/>
  <c r="J4170" i="3"/>
  <c r="L4234" i="3"/>
  <c r="J4234" i="3"/>
  <c r="L3586" i="3"/>
  <c r="J3586" i="3"/>
  <c r="L3602" i="3"/>
  <c r="J3602" i="3"/>
  <c r="L3618" i="3"/>
  <c r="J3618" i="3"/>
  <c r="L3631" i="3"/>
  <c r="L3658" i="3"/>
  <c r="J3658" i="3"/>
  <c r="L3676" i="3"/>
  <c r="L3695" i="3"/>
  <c r="L3722" i="3"/>
  <c r="J3722" i="3"/>
  <c r="L3740" i="3"/>
  <c r="L3759" i="3"/>
  <c r="L3786" i="3"/>
  <c r="J3786" i="3"/>
  <c r="L3804" i="3"/>
  <c r="L3854" i="3"/>
  <c r="L3866" i="3"/>
  <c r="J3866" i="3"/>
  <c r="L3868" i="3"/>
  <c r="J3868" i="3"/>
  <c r="L3898" i="3"/>
  <c r="J3898" i="3"/>
  <c r="L3900" i="3"/>
  <c r="J3900" i="3"/>
  <c r="L3930" i="3"/>
  <c r="J3930" i="3"/>
  <c r="L3932" i="3"/>
  <c r="J3932" i="3"/>
  <c r="L3962" i="3"/>
  <c r="J3962" i="3"/>
  <c r="L3964" i="3"/>
  <c r="J3964" i="3"/>
  <c r="L3994" i="3"/>
  <c r="J3994" i="3"/>
  <c r="L3996" i="3"/>
  <c r="J3996" i="3"/>
  <c r="L4026" i="3"/>
  <c r="J4026" i="3"/>
  <c r="L4028" i="3"/>
  <c r="J4028" i="3"/>
  <c r="L4058" i="3"/>
  <c r="J4058" i="3"/>
  <c r="L4060" i="3"/>
  <c r="J4060" i="3"/>
  <c r="L4066" i="3"/>
  <c r="J4066" i="3"/>
  <c r="L4068" i="3"/>
  <c r="J4068" i="3"/>
  <c r="L4074" i="3"/>
  <c r="J4074" i="3"/>
  <c r="L4076" i="3"/>
  <c r="J4076" i="3"/>
  <c r="L4082" i="3"/>
  <c r="J4082" i="3"/>
  <c r="L4084" i="3"/>
  <c r="J4084" i="3"/>
  <c r="L4090" i="3"/>
  <c r="J4090" i="3"/>
  <c r="L4092" i="3"/>
  <c r="J4092" i="3"/>
  <c r="L4098" i="3"/>
  <c r="J4098" i="3"/>
  <c r="L4100" i="3"/>
  <c r="J4100" i="3"/>
  <c r="L4106" i="3"/>
  <c r="J4106" i="3"/>
  <c r="L4108" i="3"/>
  <c r="J4108" i="3"/>
  <c r="L4114" i="3"/>
  <c r="J4114" i="3"/>
  <c r="L4178" i="3"/>
  <c r="J4178" i="3"/>
  <c r="L4242" i="3"/>
  <c r="J4242" i="3"/>
  <c r="L3655" i="3"/>
  <c r="L3682" i="3"/>
  <c r="J3682" i="3"/>
  <c r="L3746" i="3"/>
  <c r="J3746" i="3"/>
  <c r="L3810" i="3"/>
  <c r="J3810" i="3"/>
  <c r="L3812" i="3"/>
  <c r="J3812" i="3"/>
  <c r="L3862" i="3"/>
  <c r="L4122" i="3"/>
  <c r="J4122" i="3"/>
  <c r="L4186" i="3"/>
  <c r="J4186" i="3"/>
  <c r="L3642" i="3"/>
  <c r="J3642" i="3"/>
  <c r="L3706" i="3"/>
  <c r="J3706" i="3"/>
  <c r="L3770" i="3"/>
  <c r="J3770" i="3"/>
  <c r="L3818" i="3"/>
  <c r="J3818" i="3"/>
  <c r="L3820" i="3"/>
  <c r="J3820" i="3"/>
  <c r="L3874" i="3"/>
  <c r="J3874" i="3"/>
  <c r="L3876" i="3"/>
  <c r="J3876" i="3"/>
  <c r="L3906" i="3"/>
  <c r="J3906" i="3"/>
  <c r="L3908" i="3"/>
  <c r="J3908" i="3"/>
  <c r="L3938" i="3"/>
  <c r="J3938" i="3"/>
  <c r="L3940" i="3"/>
  <c r="J3940" i="3"/>
  <c r="L3970" i="3"/>
  <c r="J3970" i="3"/>
  <c r="L3972" i="3"/>
  <c r="J3972" i="3"/>
  <c r="L4002" i="3"/>
  <c r="J4002" i="3"/>
  <c r="L4004" i="3"/>
  <c r="J4004" i="3"/>
  <c r="L4034" i="3"/>
  <c r="J4034" i="3"/>
  <c r="L4036" i="3"/>
  <c r="J4036" i="3"/>
  <c r="L4130" i="3"/>
  <c r="J4130" i="3"/>
  <c r="L4194" i="3"/>
  <c r="J4194" i="3"/>
  <c r="L5336" i="3"/>
  <c r="J5336" i="3"/>
  <c r="L5384" i="3"/>
  <c r="J5384" i="3"/>
  <c r="L5512" i="3"/>
  <c r="J5512" i="3"/>
  <c r="J5666" i="3"/>
  <c r="L5666" i="3"/>
  <c r="L5839" i="3"/>
  <c r="J5839" i="3"/>
  <c r="L5903" i="3"/>
  <c r="J5903" i="3"/>
  <c r="L5951" i="3"/>
  <c r="J5951" i="3"/>
  <c r="L5983" i="3"/>
  <c r="J5983" i="3"/>
  <c r="L6007" i="3"/>
  <c r="J6007" i="3"/>
  <c r="L6071" i="3"/>
  <c r="J6071" i="3"/>
  <c r="L6417" i="3"/>
  <c r="J6417" i="3"/>
  <c r="L6529" i="3"/>
  <c r="J6529" i="3"/>
  <c r="L6537" i="3"/>
  <c r="J6537" i="3"/>
  <c r="L6633" i="3"/>
  <c r="J6633" i="3"/>
  <c r="L6665" i="3"/>
  <c r="J6665" i="3"/>
  <c r="L6713" i="3"/>
  <c r="J6713" i="3"/>
  <c r="L6721" i="3"/>
  <c r="J6721" i="3"/>
  <c r="L4064" i="3"/>
  <c r="L4072" i="3"/>
  <c r="L4080" i="3"/>
  <c r="L4088" i="3"/>
  <c r="L4096" i="3"/>
  <c r="L4104" i="3"/>
  <c r="L4112" i="3"/>
  <c r="L4120" i="3"/>
  <c r="L4128" i="3"/>
  <c r="L4136" i="3"/>
  <c r="L4144" i="3"/>
  <c r="L4152" i="3"/>
  <c r="L4160" i="3"/>
  <c r="L4168" i="3"/>
  <c r="L4176" i="3"/>
  <c r="L4184" i="3"/>
  <c r="L4192" i="3"/>
  <c r="L4200" i="3"/>
  <c r="L4208" i="3"/>
  <c r="L4216" i="3"/>
  <c r="L4224" i="3"/>
  <c r="L4232" i="3"/>
  <c r="L4240" i="3"/>
  <c r="L4316" i="3"/>
  <c r="J4316" i="3"/>
  <c r="L4320" i="3"/>
  <c r="J4320" i="3"/>
  <c r="L4380" i="3"/>
  <c r="J4380" i="3"/>
  <c r="L4444" i="3"/>
  <c r="J4444" i="3"/>
  <c r="L4508" i="3"/>
  <c r="J4508" i="3"/>
  <c r="L4572" i="3"/>
  <c r="J4572" i="3"/>
  <c r="L4636" i="3"/>
  <c r="J4636" i="3"/>
  <c r="L4700" i="3"/>
  <c r="J4700" i="3"/>
  <c r="L4764" i="3"/>
  <c r="J4764" i="3"/>
  <c r="L4772" i="3"/>
  <c r="J4772" i="3"/>
  <c r="L4780" i="3"/>
  <c r="J4780" i="3"/>
  <c r="L4844" i="3"/>
  <c r="J4844" i="3"/>
  <c r="L4324" i="3"/>
  <c r="J4324" i="3"/>
  <c r="L4388" i="3"/>
  <c r="J4388" i="3"/>
  <c r="L4436" i="3"/>
  <c r="J4436" i="3"/>
  <c r="L4500" i="3"/>
  <c r="J4500" i="3"/>
  <c r="L4564" i="3"/>
  <c r="J4564" i="3"/>
  <c r="L4628" i="3"/>
  <c r="J4628" i="3"/>
  <c r="L4692" i="3"/>
  <c r="J4692" i="3"/>
  <c r="L4756" i="3"/>
  <c r="J4756" i="3"/>
  <c r="L4836" i="3"/>
  <c r="J4836" i="3"/>
  <c r="L4900" i="3"/>
  <c r="J4900" i="3"/>
  <c r="L4332" i="3"/>
  <c r="J4332" i="3"/>
  <c r="L4396" i="3"/>
  <c r="J4396" i="3"/>
  <c r="L4428" i="3"/>
  <c r="J4428" i="3"/>
  <c r="L4492" i="3"/>
  <c r="J4492" i="3"/>
  <c r="L4556" i="3"/>
  <c r="J4556" i="3"/>
  <c r="L4620" i="3"/>
  <c r="J4620" i="3"/>
  <c r="L4684" i="3"/>
  <c r="J4684" i="3"/>
  <c r="L4748" i="3"/>
  <c r="J4748" i="3"/>
  <c r="L4828" i="3"/>
  <c r="J4828" i="3"/>
  <c r="L4892" i="3"/>
  <c r="J4892" i="3"/>
  <c r="L4246" i="3"/>
  <c r="J4246" i="3"/>
  <c r="L4248" i="3"/>
  <c r="J4248" i="3"/>
  <c r="L4340" i="3"/>
  <c r="J4340" i="3"/>
  <c r="L4404" i="3"/>
  <c r="J4404" i="3"/>
  <c r="L4420" i="3"/>
  <c r="J4420" i="3"/>
  <c r="L4484" i="3"/>
  <c r="J4484" i="3"/>
  <c r="L4548" i="3"/>
  <c r="J4548" i="3"/>
  <c r="L4612" i="3"/>
  <c r="J4612" i="3"/>
  <c r="L4676" i="3"/>
  <c r="J4676" i="3"/>
  <c r="L4740" i="3"/>
  <c r="J4740" i="3"/>
  <c r="L4820" i="3"/>
  <c r="J4820" i="3"/>
  <c r="L4884" i="3"/>
  <c r="J4884" i="3"/>
  <c r="L4348" i="3"/>
  <c r="J4348" i="3"/>
  <c r="L4412" i="3"/>
  <c r="J4412" i="3"/>
  <c r="L4476" i="3"/>
  <c r="J4476" i="3"/>
  <c r="L4540" i="3"/>
  <c r="J4540" i="3"/>
  <c r="L4604" i="3"/>
  <c r="J4604" i="3"/>
  <c r="L4668" i="3"/>
  <c r="J4668" i="3"/>
  <c r="L4732" i="3"/>
  <c r="J4732" i="3"/>
  <c r="L4812" i="3"/>
  <c r="J4812" i="3"/>
  <c r="L4876" i="3"/>
  <c r="J4876" i="3"/>
  <c r="J4252" i="3"/>
  <c r="L4254" i="3"/>
  <c r="J4254" i="3"/>
  <c r="L4256" i="3"/>
  <c r="J4256" i="3"/>
  <c r="L4356" i="3"/>
  <c r="J4356" i="3"/>
  <c r="L4468" i="3"/>
  <c r="J4468" i="3"/>
  <c r="L4532" i="3"/>
  <c r="J4532" i="3"/>
  <c r="L4596" i="3"/>
  <c r="J4596" i="3"/>
  <c r="L4660" i="3"/>
  <c r="J4660" i="3"/>
  <c r="L4724" i="3"/>
  <c r="J4724" i="3"/>
  <c r="L4804" i="3"/>
  <c r="J4804" i="3"/>
  <c r="L4868" i="3"/>
  <c r="J4868" i="3"/>
  <c r="L4364" i="3"/>
  <c r="J4364" i="3"/>
  <c r="L4460" i="3"/>
  <c r="J4460" i="3"/>
  <c r="L4524" i="3"/>
  <c r="J4524" i="3"/>
  <c r="L4588" i="3"/>
  <c r="J4588" i="3"/>
  <c r="L4652" i="3"/>
  <c r="J4652" i="3"/>
  <c r="L4716" i="3"/>
  <c r="J4716" i="3"/>
  <c r="L4796" i="3"/>
  <c r="J4796" i="3"/>
  <c r="L4860" i="3"/>
  <c r="J4860" i="3"/>
  <c r="L4418" i="3"/>
  <c r="L4426" i="3"/>
  <c r="L4434" i="3"/>
  <c r="L4442" i="3"/>
  <c r="L4450" i="3"/>
  <c r="L4458" i="3"/>
  <c r="L4466" i="3"/>
  <c r="L4474" i="3"/>
  <c r="L4482" i="3"/>
  <c r="L4490" i="3"/>
  <c r="L4498" i="3"/>
  <c r="L4506" i="3"/>
  <c r="L4514" i="3"/>
  <c r="L4522" i="3"/>
  <c r="L4530" i="3"/>
  <c r="L4538" i="3"/>
  <c r="L4546" i="3"/>
  <c r="L4554" i="3"/>
  <c r="L4562" i="3"/>
  <c r="L4570" i="3"/>
  <c r="L4578" i="3"/>
  <c r="L4586" i="3"/>
  <c r="L4594" i="3"/>
  <c r="L4602" i="3"/>
  <c r="L4610" i="3"/>
  <c r="L4618" i="3"/>
  <c r="L4626" i="3"/>
  <c r="L4634" i="3"/>
  <c r="L4642" i="3"/>
  <c r="L4650" i="3"/>
  <c r="L4658" i="3"/>
  <c r="L4666" i="3"/>
  <c r="L4674" i="3"/>
  <c r="L4682" i="3"/>
  <c r="L4690" i="3"/>
  <c r="L4698" i="3"/>
  <c r="L4706" i="3"/>
  <c r="L4714" i="3"/>
  <c r="L4722" i="3"/>
  <c r="L4730" i="3"/>
  <c r="L4738" i="3"/>
  <c r="L4746" i="3"/>
  <c r="L4754" i="3"/>
  <c r="L4762" i="3"/>
  <c r="L4770" i="3"/>
  <c r="L4778" i="3"/>
  <c r="L4786" i="3"/>
  <c r="L4794" i="3"/>
  <c r="L4802" i="3"/>
  <c r="L4810" i="3"/>
  <c r="L4818" i="3"/>
  <c r="L4826" i="3"/>
  <c r="L4834" i="3"/>
  <c r="L4842" i="3"/>
  <c r="L4850" i="3"/>
  <c r="L4858" i="3"/>
  <c r="L4866" i="3"/>
  <c r="L4874" i="3"/>
  <c r="L4882" i="3"/>
  <c r="L4890" i="3"/>
  <c r="L4898" i="3"/>
  <c r="L4914" i="3"/>
  <c r="L4952" i="3"/>
  <c r="J4952" i="3"/>
  <c r="L4984" i="3"/>
  <c r="J4984" i="3"/>
  <c r="L5016" i="3"/>
  <c r="J5016" i="3"/>
  <c r="L5048" i="3"/>
  <c r="J5048" i="3"/>
  <c r="L5080" i="3"/>
  <c r="J5080" i="3"/>
  <c r="L5112" i="3"/>
  <c r="J5112" i="3"/>
  <c r="L5144" i="3"/>
  <c r="J5144" i="3"/>
  <c r="L5176" i="3"/>
  <c r="J5176" i="3"/>
  <c r="L5208" i="3"/>
  <c r="J5208" i="3"/>
  <c r="L5240" i="3"/>
  <c r="J5240" i="3"/>
  <c r="L5272" i="3"/>
  <c r="J5272" i="3"/>
  <c r="L5328" i="3"/>
  <c r="J5328" i="3"/>
  <c r="L5360" i="3"/>
  <c r="J5360" i="3"/>
  <c r="L5408" i="3"/>
  <c r="J5408" i="3"/>
  <c r="L5456" i="3"/>
  <c r="J5456" i="3"/>
  <c r="L5481" i="3"/>
  <c r="J5481" i="3"/>
  <c r="J5578" i="3"/>
  <c r="L5578" i="3"/>
  <c r="L5599" i="3"/>
  <c r="J5599" i="3"/>
  <c r="L5738" i="3"/>
  <c r="J5738" i="3"/>
  <c r="L5320" i="3"/>
  <c r="J5320" i="3"/>
  <c r="L5448" i="3"/>
  <c r="J5448" i="3"/>
  <c r="L5480" i="3"/>
  <c r="J5480" i="3"/>
  <c r="L5577" i="3"/>
  <c r="J5577" i="3"/>
  <c r="L5663" i="3"/>
  <c r="J5663" i="3"/>
  <c r="J4286" i="3"/>
  <c r="J4294" i="3"/>
  <c r="J4302" i="3"/>
  <c r="J4310" i="3"/>
  <c r="J4318" i="3"/>
  <c r="J4326" i="3"/>
  <c r="J4334" i="3"/>
  <c r="J4342" i="3"/>
  <c r="J4350" i="3"/>
  <c r="J4358" i="3"/>
  <c r="J4366" i="3"/>
  <c r="J4374" i="3"/>
  <c r="J4382" i="3"/>
  <c r="J4390" i="3"/>
  <c r="J4398" i="3"/>
  <c r="J4406" i="3"/>
  <c r="J4414" i="3"/>
  <c r="J4422" i="3"/>
  <c r="J4430" i="3"/>
  <c r="J4438" i="3"/>
  <c r="J4446" i="3"/>
  <c r="J4454" i="3"/>
  <c r="J4462" i="3"/>
  <c r="J4470" i="3"/>
  <c r="J4478" i="3"/>
  <c r="J4486" i="3"/>
  <c r="J4494" i="3"/>
  <c r="J4502" i="3"/>
  <c r="J4510" i="3"/>
  <c r="J4518" i="3"/>
  <c r="J4526" i="3"/>
  <c r="J4534" i="3"/>
  <c r="J4542" i="3"/>
  <c r="J4550" i="3"/>
  <c r="J4558" i="3"/>
  <c r="J4566" i="3"/>
  <c r="J4574" i="3"/>
  <c r="J4582" i="3"/>
  <c r="J4590" i="3"/>
  <c r="J4598" i="3"/>
  <c r="J4606" i="3"/>
  <c r="J4614" i="3"/>
  <c r="J4622" i="3"/>
  <c r="J4630" i="3"/>
  <c r="J4638" i="3"/>
  <c r="J4646" i="3"/>
  <c r="J4654" i="3"/>
  <c r="J4662" i="3"/>
  <c r="J4670" i="3"/>
  <c r="J4678" i="3"/>
  <c r="J4686" i="3"/>
  <c r="J4694" i="3"/>
  <c r="J4702" i="3"/>
  <c r="J4710" i="3"/>
  <c r="J4718" i="3"/>
  <c r="J4726" i="3"/>
  <c r="J4734" i="3"/>
  <c r="J4742" i="3"/>
  <c r="J4750" i="3"/>
  <c r="J4758" i="3"/>
  <c r="J4766" i="3"/>
  <c r="J4774" i="3"/>
  <c r="J4782" i="3"/>
  <c r="J4790" i="3"/>
  <c r="J4798" i="3"/>
  <c r="J4806" i="3"/>
  <c r="J4814" i="3"/>
  <c r="J4822" i="3"/>
  <c r="J4830" i="3"/>
  <c r="J4838" i="3"/>
  <c r="J4846" i="3"/>
  <c r="J4854" i="3"/>
  <c r="J4862" i="3"/>
  <c r="J4870" i="3"/>
  <c r="J4878" i="3"/>
  <c r="J4886" i="3"/>
  <c r="J4894" i="3"/>
  <c r="L4944" i="3"/>
  <c r="J4944" i="3"/>
  <c r="L4976" i="3"/>
  <c r="J4976" i="3"/>
  <c r="L5008" i="3"/>
  <c r="J5008" i="3"/>
  <c r="L5040" i="3"/>
  <c r="J5040" i="3"/>
  <c r="L5072" i="3"/>
  <c r="J5072" i="3"/>
  <c r="L5104" i="3"/>
  <c r="J5104" i="3"/>
  <c r="L5136" i="3"/>
  <c r="J5136" i="3"/>
  <c r="L5168" i="3"/>
  <c r="J5168" i="3"/>
  <c r="L5200" i="3"/>
  <c r="J5200" i="3"/>
  <c r="L5232" i="3"/>
  <c r="J5232" i="3"/>
  <c r="L5264" i="3"/>
  <c r="J5264" i="3"/>
  <c r="L5312" i="3"/>
  <c r="J5312" i="3"/>
  <c r="L5376" i="3"/>
  <c r="J5376" i="3"/>
  <c r="L5400" i="3"/>
  <c r="J5400" i="3"/>
  <c r="L5440" i="3"/>
  <c r="J5440" i="3"/>
  <c r="L5576" i="3"/>
  <c r="J5576" i="3"/>
  <c r="J5634" i="3"/>
  <c r="L5634" i="3"/>
  <c r="L5728" i="3"/>
  <c r="J5728" i="3"/>
  <c r="L5735" i="3"/>
  <c r="J5735" i="3"/>
  <c r="L4938" i="3"/>
  <c r="J4938" i="3"/>
  <c r="L5304" i="3"/>
  <c r="J5304" i="3"/>
  <c r="L5352" i="3"/>
  <c r="J5352" i="3"/>
  <c r="L5432" i="3"/>
  <c r="J5432" i="3"/>
  <c r="L5497" i="3"/>
  <c r="J5497" i="3"/>
  <c r="J5557" i="3"/>
  <c r="L5557" i="3"/>
  <c r="J5698" i="3"/>
  <c r="L5698" i="3"/>
  <c r="J4328" i="3"/>
  <c r="J4336" i="3"/>
  <c r="J4344" i="3"/>
  <c r="J4352" i="3"/>
  <c r="J4360" i="3"/>
  <c r="J4368" i="3"/>
  <c r="J4376" i="3"/>
  <c r="J4384" i="3"/>
  <c r="J4392" i="3"/>
  <c r="J4400" i="3"/>
  <c r="J4408" i="3"/>
  <c r="J4416" i="3"/>
  <c r="J4424" i="3"/>
  <c r="J4432" i="3"/>
  <c r="J4440" i="3"/>
  <c r="J4448" i="3"/>
  <c r="J4456" i="3"/>
  <c r="J4464" i="3"/>
  <c r="J4472" i="3"/>
  <c r="J4480" i="3"/>
  <c r="J4488" i="3"/>
  <c r="J4496" i="3"/>
  <c r="J4504" i="3"/>
  <c r="J4512" i="3"/>
  <c r="J4520" i="3"/>
  <c r="J4528" i="3"/>
  <c r="J4536" i="3"/>
  <c r="J4544" i="3"/>
  <c r="J4552" i="3"/>
  <c r="J4560" i="3"/>
  <c r="J4568" i="3"/>
  <c r="J4576" i="3"/>
  <c r="J4584" i="3"/>
  <c r="J4592" i="3"/>
  <c r="J4600" i="3"/>
  <c r="J4608" i="3"/>
  <c r="J4616" i="3"/>
  <c r="J4624" i="3"/>
  <c r="J4632" i="3"/>
  <c r="J4640" i="3"/>
  <c r="J4648" i="3"/>
  <c r="J4656" i="3"/>
  <c r="J4664" i="3"/>
  <c r="J4672" i="3"/>
  <c r="J4680" i="3"/>
  <c r="J4688" i="3"/>
  <c r="J4696" i="3"/>
  <c r="J4704" i="3"/>
  <c r="J4712" i="3"/>
  <c r="J4720" i="3"/>
  <c r="J4728" i="3"/>
  <c r="J4736" i="3"/>
  <c r="J4744" i="3"/>
  <c r="J4752" i="3"/>
  <c r="J4760" i="3"/>
  <c r="J4768" i="3"/>
  <c r="J4776" i="3"/>
  <c r="J4784" i="3"/>
  <c r="J4792" i="3"/>
  <c r="J4800" i="3"/>
  <c r="J4808" i="3"/>
  <c r="J4816" i="3"/>
  <c r="J4824" i="3"/>
  <c r="J4832" i="3"/>
  <c r="J4840" i="3"/>
  <c r="J4848" i="3"/>
  <c r="J4856" i="3"/>
  <c r="J4864" i="3"/>
  <c r="J4872" i="3"/>
  <c r="J4880" i="3"/>
  <c r="J4888" i="3"/>
  <c r="J4896" i="3"/>
  <c r="J4905" i="3"/>
  <c r="J4906" i="3"/>
  <c r="L4907" i="3"/>
  <c r="J4907" i="3"/>
  <c r="L4936" i="3"/>
  <c r="J4936" i="3"/>
  <c r="L4968" i="3"/>
  <c r="J4968" i="3"/>
  <c r="L5000" i="3"/>
  <c r="J5000" i="3"/>
  <c r="L5032" i="3"/>
  <c r="J5032" i="3"/>
  <c r="L5064" i="3"/>
  <c r="J5064" i="3"/>
  <c r="L5096" i="3"/>
  <c r="J5096" i="3"/>
  <c r="L5128" i="3"/>
  <c r="J5128" i="3"/>
  <c r="L5160" i="3"/>
  <c r="J5160" i="3"/>
  <c r="L5192" i="3"/>
  <c r="J5192" i="3"/>
  <c r="L5224" i="3"/>
  <c r="J5224" i="3"/>
  <c r="L5256" i="3"/>
  <c r="J5256" i="3"/>
  <c r="L5296" i="3"/>
  <c r="J5296" i="3"/>
  <c r="L5392" i="3"/>
  <c r="J5392" i="3"/>
  <c r="L5424" i="3"/>
  <c r="J5424" i="3"/>
  <c r="L5496" i="3"/>
  <c r="J5496" i="3"/>
  <c r="L5631" i="3"/>
  <c r="J5631" i="3"/>
  <c r="L4909" i="3"/>
  <c r="L4930" i="3"/>
  <c r="J4930" i="3"/>
  <c r="L5288" i="3"/>
  <c r="J5288" i="3"/>
  <c r="L5344" i="3"/>
  <c r="J5344" i="3"/>
  <c r="L5368" i="3"/>
  <c r="J5368" i="3"/>
  <c r="L5466" i="3"/>
  <c r="J5466" i="3"/>
  <c r="J5514" i="3"/>
  <c r="L5514" i="3"/>
  <c r="L5695" i="3"/>
  <c r="J5695" i="3"/>
  <c r="J4913" i="3"/>
  <c r="L4915" i="3"/>
  <c r="J4915" i="3"/>
  <c r="L4922" i="3"/>
  <c r="J4922" i="3"/>
  <c r="L4960" i="3"/>
  <c r="J4960" i="3"/>
  <c r="L4992" i="3"/>
  <c r="J4992" i="3"/>
  <c r="L5024" i="3"/>
  <c r="J5024" i="3"/>
  <c r="L5056" i="3"/>
  <c r="J5056" i="3"/>
  <c r="L5088" i="3"/>
  <c r="J5088" i="3"/>
  <c r="L5120" i="3"/>
  <c r="J5120" i="3"/>
  <c r="L5152" i="3"/>
  <c r="J5152" i="3"/>
  <c r="L5184" i="3"/>
  <c r="J5184" i="3"/>
  <c r="L5216" i="3"/>
  <c r="J5216" i="3"/>
  <c r="L5248" i="3"/>
  <c r="J5248" i="3"/>
  <c r="L5280" i="3"/>
  <c r="J5280" i="3"/>
  <c r="L5416" i="3"/>
  <c r="J5416" i="3"/>
  <c r="L5513" i="3"/>
  <c r="J5513" i="3"/>
  <c r="L5535" i="3"/>
  <c r="J5535" i="3"/>
  <c r="J5602" i="3"/>
  <c r="L5602" i="3"/>
  <c r="L5600" i="3"/>
  <c r="J5600" i="3"/>
  <c r="L5632" i="3"/>
  <c r="J5632" i="3"/>
  <c r="L5664" i="3"/>
  <c r="J5664" i="3"/>
  <c r="L5687" i="3"/>
  <c r="L5696" i="3"/>
  <c r="J5696" i="3"/>
  <c r="L5719" i="3"/>
  <c r="L5736" i="3"/>
  <c r="J5736" i="3"/>
  <c r="L5746" i="3"/>
  <c r="J5746" i="3"/>
  <c r="L5831" i="3"/>
  <c r="J5831" i="3"/>
  <c r="L5895" i="3"/>
  <c r="J5895" i="3"/>
  <c r="L6047" i="3"/>
  <c r="J6047" i="3"/>
  <c r="L6284" i="3"/>
  <c r="J6284" i="3"/>
  <c r="J5337" i="3"/>
  <c r="J5345" i="3"/>
  <c r="J5353" i="3"/>
  <c r="J5361" i="3"/>
  <c r="J5369" i="3"/>
  <c r="J5377" i="3"/>
  <c r="J5385" i="3"/>
  <c r="J5393" i="3"/>
  <c r="J5401" i="3"/>
  <c r="J5409" i="3"/>
  <c r="J5417" i="3"/>
  <c r="J5425" i="3"/>
  <c r="J5433" i="3"/>
  <c r="J5441" i="3"/>
  <c r="J5449" i="3"/>
  <c r="J5457" i="3"/>
  <c r="J5467" i="3"/>
  <c r="J5468" i="3"/>
  <c r="J5484" i="3"/>
  <c r="J5500" i="3"/>
  <c r="J5536" i="3"/>
  <c r="J5537" i="3"/>
  <c r="J5743" i="3"/>
  <c r="L5744" i="3"/>
  <c r="J5744" i="3"/>
  <c r="L5754" i="3"/>
  <c r="J5754" i="3"/>
  <c r="L5823" i="3"/>
  <c r="J5823" i="3"/>
  <c r="L5887" i="3"/>
  <c r="J5887" i="3"/>
  <c r="L5943" i="3"/>
  <c r="J5943" i="3"/>
  <c r="L5975" i="3"/>
  <c r="J5975" i="3"/>
  <c r="L6023" i="3"/>
  <c r="J6023" i="3"/>
  <c r="L6087" i="3"/>
  <c r="J6087" i="3"/>
  <c r="J6281" i="3"/>
  <c r="L6281" i="3"/>
  <c r="J4946" i="3"/>
  <c r="J4954" i="3"/>
  <c r="J4962" i="3"/>
  <c r="J4970" i="3"/>
  <c r="J4978" i="3"/>
  <c r="J4986" i="3"/>
  <c r="J4994" i="3"/>
  <c r="J5002" i="3"/>
  <c r="J5010" i="3"/>
  <c r="J5018" i="3"/>
  <c r="J5026" i="3"/>
  <c r="J5034" i="3"/>
  <c r="J5042" i="3"/>
  <c r="J5050" i="3"/>
  <c r="J5058" i="3"/>
  <c r="J5066" i="3"/>
  <c r="J5074" i="3"/>
  <c r="J5082" i="3"/>
  <c r="J5090" i="3"/>
  <c r="J5098" i="3"/>
  <c r="J5106" i="3"/>
  <c r="J5114" i="3"/>
  <c r="J5122" i="3"/>
  <c r="J5130" i="3"/>
  <c r="J5138" i="3"/>
  <c r="J5146" i="3"/>
  <c r="J5154" i="3"/>
  <c r="J5162" i="3"/>
  <c r="J5170" i="3"/>
  <c r="J5178" i="3"/>
  <c r="J5186" i="3"/>
  <c r="J5194" i="3"/>
  <c r="J5202" i="3"/>
  <c r="J5210" i="3"/>
  <c r="J5218" i="3"/>
  <c r="J5226" i="3"/>
  <c r="J5234" i="3"/>
  <c r="J5242" i="3"/>
  <c r="J5250" i="3"/>
  <c r="J5258" i="3"/>
  <c r="J5266" i="3"/>
  <c r="J5274" i="3"/>
  <c r="J5282" i="3"/>
  <c r="J5290" i="3"/>
  <c r="J5298" i="3"/>
  <c r="J5306" i="3"/>
  <c r="J5314" i="3"/>
  <c r="J5322" i="3"/>
  <c r="J5330" i="3"/>
  <c r="J5338" i="3"/>
  <c r="J5346" i="3"/>
  <c r="J5354" i="3"/>
  <c r="J5362" i="3"/>
  <c r="J5370" i="3"/>
  <c r="J5378" i="3"/>
  <c r="J5386" i="3"/>
  <c r="L5517" i="3"/>
  <c r="J5519" i="3"/>
  <c r="L5538" i="3"/>
  <c r="J5560" i="3"/>
  <c r="J5561" i="3"/>
  <c r="L5581" i="3"/>
  <c r="J5583" i="3"/>
  <c r="L5605" i="3"/>
  <c r="J5607" i="3"/>
  <c r="L5608" i="3"/>
  <c r="J5608" i="3"/>
  <c r="L5637" i="3"/>
  <c r="J5639" i="3"/>
  <c r="L5640" i="3"/>
  <c r="J5640" i="3"/>
  <c r="L5669" i="3"/>
  <c r="J5671" i="3"/>
  <c r="L5672" i="3"/>
  <c r="J5672" i="3"/>
  <c r="L5704" i="3"/>
  <c r="J5704" i="3"/>
  <c r="L5752" i="3"/>
  <c r="J5752" i="3"/>
  <c r="L5762" i="3"/>
  <c r="J5762" i="3"/>
  <c r="L5815" i="3"/>
  <c r="J5815" i="3"/>
  <c r="L5879" i="3"/>
  <c r="J5879" i="3"/>
  <c r="L5999" i="3"/>
  <c r="J5999" i="3"/>
  <c r="L6063" i="3"/>
  <c r="J6063" i="3"/>
  <c r="J6106" i="3"/>
  <c r="L6106" i="3"/>
  <c r="J4923" i="3"/>
  <c r="J4931" i="3"/>
  <c r="J4939" i="3"/>
  <c r="J4947" i="3"/>
  <c r="J4955" i="3"/>
  <c r="J4963" i="3"/>
  <c r="J4971" i="3"/>
  <c r="J4979" i="3"/>
  <c r="J4987" i="3"/>
  <c r="J4995" i="3"/>
  <c r="J5003" i="3"/>
  <c r="J5011" i="3"/>
  <c r="J5019" i="3"/>
  <c r="J5027" i="3"/>
  <c r="J5035" i="3"/>
  <c r="J5043" i="3"/>
  <c r="J5051" i="3"/>
  <c r="J5059" i="3"/>
  <c r="J5067" i="3"/>
  <c r="J5075" i="3"/>
  <c r="J5083" i="3"/>
  <c r="J5091" i="3"/>
  <c r="J5099" i="3"/>
  <c r="J5107" i="3"/>
  <c r="J5115" i="3"/>
  <c r="J5123" i="3"/>
  <c r="J5131" i="3"/>
  <c r="J5139" i="3"/>
  <c r="J5147" i="3"/>
  <c r="J5155" i="3"/>
  <c r="J5163" i="3"/>
  <c r="J5171" i="3"/>
  <c r="J5179" i="3"/>
  <c r="J5187" i="3"/>
  <c r="J5195" i="3"/>
  <c r="J5203" i="3"/>
  <c r="J5211" i="3"/>
  <c r="J5219" i="3"/>
  <c r="J5227" i="3"/>
  <c r="J5235" i="3"/>
  <c r="J5243" i="3"/>
  <c r="J5251" i="3"/>
  <c r="J5259" i="3"/>
  <c r="J5267" i="3"/>
  <c r="J5275" i="3"/>
  <c r="J5355" i="3"/>
  <c r="J5363" i="3"/>
  <c r="J5371" i="3"/>
  <c r="J5379" i="3"/>
  <c r="J5387" i="3"/>
  <c r="J5395" i="3"/>
  <c r="J5403" i="3"/>
  <c r="J5411" i="3"/>
  <c r="J5419" i="3"/>
  <c r="J5427" i="3"/>
  <c r="J5435" i="3"/>
  <c r="J5443" i="3"/>
  <c r="J5451" i="3"/>
  <c r="J5459" i="3"/>
  <c r="J5460" i="3"/>
  <c r="J5471" i="3"/>
  <c r="L5485" i="3"/>
  <c r="J5487" i="3"/>
  <c r="L5501" i="3"/>
  <c r="J5503" i="3"/>
  <c r="L5541" i="3"/>
  <c r="L5562" i="3"/>
  <c r="L5610" i="3"/>
  <c r="L5760" i="3"/>
  <c r="J5760" i="3"/>
  <c r="L5770" i="3"/>
  <c r="J5770" i="3"/>
  <c r="L5778" i="3"/>
  <c r="J5778" i="3"/>
  <c r="L5786" i="3"/>
  <c r="J5786" i="3"/>
  <c r="L5794" i="3"/>
  <c r="J5794" i="3"/>
  <c r="L5807" i="3"/>
  <c r="J5807" i="3"/>
  <c r="L5871" i="3"/>
  <c r="J5871" i="3"/>
  <c r="L5935" i="3"/>
  <c r="J5935" i="3"/>
  <c r="L5967" i="3"/>
  <c r="J5967" i="3"/>
  <c r="L6039" i="3"/>
  <c r="J6039" i="3"/>
  <c r="J5472" i="3"/>
  <c r="J5473" i="3"/>
  <c r="J5488" i="3"/>
  <c r="J5489" i="3"/>
  <c r="J5504" i="3"/>
  <c r="J5505" i="3"/>
  <c r="J5544" i="3"/>
  <c r="J5545" i="3"/>
  <c r="L5565" i="3"/>
  <c r="J5567" i="3"/>
  <c r="L5586" i="3"/>
  <c r="L5613" i="3"/>
  <c r="J5615" i="3"/>
  <c r="L5616" i="3"/>
  <c r="J5616" i="3"/>
  <c r="L5645" i="3"/>
  <c r="J5647" i="3"/>
  <c r="L5648" i="3"/>
  <c r="J5648" i="3"/>
  <c r="L5677" i="3"/>
  <c r="J5679" i="3"/>
  <c r="L5680" i="3"/>
  <c r="J5680" i="3"/>
  <c r="L5709" i="3"/>
  <c r="J5711" i="3"/>
  <c r="L5712" i="3"/>
  <c r="J5712" i="3"/>
  <c r="J5767" i="3"/>
  <c r="L5768" i="3"/>
  <c r="J5768" i="3"/>
  <c r="L5799" i="3"/>
  <c r="J5799" i="3"/>
  <c r="L5863" i="3"/>
  <c r="J5863" i="3"/>
  <c r="L5927" i="3"/>
  <c r="J5927" i="3"/>
  <c r="L6015" i="3"/>
  <c r="J6015" i="3"/>
  <c r="L6079" i="3"/>
  <c r="J6079" i="3"/>
  <c r="L5461" i="3"/>
  <c r="L5525" i="3"/>
  <c r="L5546" i="3"/>
  <c r="L5589" i="3"/>
  <c r="L5618" i="3"/>
  <c r="L5650" i="3"/>
  <c r="L5682" i="3"/>
  <c r="L5714" i="3"/>
  <c r="L5722" i="3"/>
  <c r="J5722" i="3"/>
  <c r="L5855" i="3"/>
  <c r="J5855" i="3"/>
  <c r="L5919" i="3"/>
  <c r="J5919" i="3"/>
  <c r="L5959" i="3"/>
  <c r="J5959" i="3"/>
  <c r="L5991" i="3"/>
  <c r="J5991" i="3"/>
  <c r="L6055" i="3"/>
  <c r="J6055" i="3"/>
  <c r="L6204" i="3"/>
  <c r="J6204" i="3"/>
  <c r="L5474" i="3"/>
  <c r="L5490" i="3"/>
  <c r="L5506" i="3"/>
  <c r="J5528" i="3"/>
  <c r="J5529" i="3"/>
  <c r="L5549" i="3"/>
  <c r="L5570" i="3"/>
  <c r="J5592" i="3"/>
  <c r="J5593" i="3"/>
  <c r="L5624" i="3"/>
  <c r="J5624" i="3"/>
  <c r="L5656" i="3"/>
  <c r="J5656" i="3"/>
  <c r="L5688" i="3"/>
  <c r="J5688" i="3"/>
  <c r="L5717" i="3"/>
  <c r="L5720" i="3"/>
  <c r="J5720" i="3"/>
  <c r="L5730" i="3"/>
  <c r="J5730" i="3"/>
  <c r="L5775" i="3"/>
  <c r="L5783" i="3"/>
  <c r="L5791" i="3"/>
  <c r="L5847" i="3"/>
  <c r="J5847" i="3"/>
  <c r="L5911" i="3"/>
  <c r="J5911" i="3"/>
  <c r="L6031" i="3"/>
  <c r="J6031" i="3"/>
  <c r="L6095" i="3"/>
  <c r="J6095" i="3"/>
  <c r="L6276" i="3"/>
  <c r="J6276" i="3"/>
  <c r="L6329" i="3"/>
  <c r="J6329" i="3"/>
  <c r="L6361" i="3"/>
  <c r="J6361" i="3"/>
  <c r="L6393" i="3"/>
  <c r="J6393" i="3"/>
  <c r="L6545" i="3"/>
  <c r="J6545" i="3"/>
  <c r="L6921" i="3"/>
  <c r="J6921" i="3"/>
  <c r="L6969" i="3"/>
  <c r="J6969" i="3"/>
  <c r="J7113" i="3"/>
  <c r="L7113" i="3"/>
  <c r="L7326" i="3"/>
  <c r="J7326" i="3"/>
  <c r="L7390" i="3"/>
  <c r="J7390" i="3"/>
  <c r="L7470" i="3"/>
  <c r="J7470" i="3"/>
  <c r="L7606" i="3"/>
  <c r="J7606" i="3"/>
  <c r="L7614" i="3"/>
  <c r="J7614" i="3"/>
  <c r="L7622" i="3"/>
  <c r="J7622" i="3"/>
  <c r="L7630" i="3"/>
  <c r="J7630" i="3"/>
  <c r="L7766" i="3"/>
  <c r="J7766" i="3"/>
  <c r="L7952" i="3"/>
  <c r="J7952" i="3"/>
  <c r="J8040" i="3"/>
  <c r="L8040" i="3"/>
  <c r="L8042" i="3"/>
  <c r="J8042" i="3"/>
  <c r="J5776" i="3"/>
  <c r="J5784" i="3"/>
  <c r="J5792" i="3"/>
  <c r="J5800" i="3"/>
  <c r="J5808" i="3"/>
  <c r="J5816" i="3"/>
  <c r="J5824" i="3"/>
  <c r="J5832" i="3"/>
  <c r="J5840" i="3"/>
  <c r="J5848" i="3"/>
  <c r="J5856" i="3"/>
  <c r="J5864" i="3"/>
  <c r="J5872" i="3"/>
  <c r="J5880" i="3"/>
  <c r="J5888" i="3"/>
  <c r="J5896" i="3"/>
  <c r="J5904" i="3"/>
  <c r="J5912" i="3"/>
  <c r="J5920" i="3"/>
  <c r="J5928" i="3"/>
  <c r="J5936" i="3"/>
  <c r="J5944" i="3"/>
  <c r="J5952" i="3"/>
  <c r="J5960" i="3"/>
  <c r="J5968" i="3"/>
  <c r="J5976" i="3"/>
  <c r="J5984" i="3"/>
  <c r="J5992" i="3"/>
  <c r="J6000" i="3"/>
  <c r="J6008" i="3"/>
  <c r="J6016" i="3"/>
  <c r="J6024" i="3"/>
  <c r="J6032" i="3"/>
  <c r="J6040" i="3"/>
  <c r="J6048" i="3"/>
  <c r="J6056" i="3"/>
  <c r="J6064" i="3"/>
  <c r="J6072" i="3"/>
  <c r="J6080" i="3"/>
  <c r="J6088" i="3"/>
  <c r="J6096" i="3"/>
  <c r="J6108" i="3"/>
  <c r="L6268" i="3"/>
  <c r="J6268" i="3"/>
  <c r="L6433" i="3"/>
  <c r="J6433" i="3"/>
  <c r="L6553" i="3"/>
  <c r="J6553" i="3"/>
  <c r="L6641" i="3"/>
  <c r="J6641" i="3"/>
  <c r="L6673" i="3"/>
  <c r="J6673" i="3"/>
  <c r="J5993" i="3"/>
  <c r="J6001" i="3"/>
  <c r="J6009" i="3"/>
  <c r="J6017" i="3"/>
  <c r="J6025" i="3"/>
  <c r="J6033" i="3"/>
  <c r="J6041" i="3"/>
  <c r="J6049" i="3"/>
  <c r="J6057" i="3"/>
  <c r="J6065" i="3"/>
  <c r="J6073" i="3"/>
  <c r="J6081" i="3"/>
  <c r="J6089" i="3"/>
  <c r="J6097" i="3"/>
  <c r="J6109" i="3"/>
  <c r="J6110" i="3"/>
  <c r="L6111" i="3"/>
  <c r="J6111" i="3"/>
  <c r="L6196" i="3"/>
  <c r="J6196" i="3"/>
  <c r="L6201" i="3"/>
  <c r="L6260" i="3"/>
  <c r="J6260" i="3"/>
  <c r="L6273" i="3"/>
  <c r="L6321" i="3"/>
  <c r="J6321" i="3"/>
  <c r="L6353" i="3"/>
  <c r="J6353" i="3"/>
  <c r="L6385" i="3"/>
  <c r="J6385" i="3"/>
  <c r="L6409" i="3"/>
  <c r="J6409" i="3"/>
  <c r="L6561" i="3"/>
  <c r="J6561" i="3"/>
  <c r="L6761" i="3"/>
  <c r="J6761" i="3"/>
  <c r="L6769" i="3"/>
  <c r="J6769" i="3"/>
  <c r="L6777" i="3"/>
  <c r="J6777" i="3"/>
  <c r="L6785" i="3"/>
  <c r="J6785" i="3"/>
  <c r="L6793" i="3"/>
  <c r="J6793" i="3"/>
  <c r="L6801" i="3"/>
  <c r="J6801" i="3"/>
  <c r="L6809" i="3"/>
  <c r="J6809" i="3"/>
  <c r="L6817" i="3"/>
  <c r="J6817" i="3"/>
  <c r="L6887" i="3"/>
  <c r="J6887" i="3"/>
  <c r="J6889" i="3"/>
  <c r="L6889" i="3"/>
  <c r="J5802" i="3"/>
  <c r="J5810" i="3"/>
  <c r="J5818" i="3"/>
  <c r="J5826" i="3"/>
  <c r="J5834" i="3"/>
  <c r="J5842" i="3"/>
  <c r="J5850" i="3"/>
  <c r="J5858" i="3"/>
  <c r="J5866" i="3"/>
  <c r="J5874" i="3"/>
  <c r="J5882" i="3"/>
  <c r="J5890" i="3"/>
  <c r="J5898" i="3"/>
  <c r="J5906" i="3"/>
  <c r="J5914" i="3"/>
  <c r="J5922" i="3"/>
  <c r="J5930" i="3"/>
  <c r="J5938" i="3"/>
  <c r="J5946" i="3"/>
  <c r="J5954" i="3"/>
  <c r="J5962" i="3"/>
  <c r="J5970" i="3"/>
  <c r="J5978" i="3"/>
  <c r="J5986" i="3"/>
  <c r="J5994" i="3"/>
  <c r="J6002" i="3"/>
  <c r="J6010" i="3"/>
  <c r="J6018" i="3"/>
  <c r="J6026" i="3"/>
  <c r="J6034" i="3"/>
  <c r="J6042" i="3"/>
  <c r="J6050" i="3"/>
  <c r="J6058" i="3"/>
  <c r="J6066" i="3"/>
  <c r="J6074" i="3"/>
  <c r="J6082" i="3"/>
  <c r="J6090" i="3"/>
  <c r="J6098" i="3"/>
  <c r="L6113" i="3"/>
  <c r="J6116" i="3"/>
  <c r="J6117" i="3"/>
  <c r="L6117" i="3"/>
  <c r="L6119" i="3"/>
  <c r="J6119" i="3"/>
  <c r="L6127" i="3"/>
  <c r="J6127" i="3"/>
  <c r="L6135" i="3"/>
  <c r="J6135" i="3"/>
  <c r="L6143" i="3"/>
  <c r="J6143" i="3"/>
  <c r="L6151" i="3"/>
  <c r="J6151" i="3"/>
  <c r="L6159" i="3"/>
  <c r="J6159" i="3"/>
  <c r="L6167" i="3"/>
  <c r="J6167" i="3"/>
  <c r="L6175" i="3"/>
  <c r="J6175" i="3"/>
  <c r="L6183" i="3"/>
  <c r="J6183" i="3"/>
  <c r="L6191" i="3"/>
  <c r="J6191" i="3"/>
  <c r="L6228" i="3"/>
  <c r="J6228" i="3"/>
  <c r="L6236" i="3"/>
  <c r="J6236" i="3"/>
  <c r="L6244" i="3"/>
  <c r="J6244" i="3"/>
  <c r="L6252" i="3"/>
  <c r="J6252" i="3"/>
  <c r="L6265" i="3"/>
  <c r="L6316" i="3"/>
  <c r="J6316" i="3"/>
  <c r="L6481" i="3"/>
  <c r="J6481" i="3"/>
  <c r="L6489" i="3"/>
  <c r="J6489" i="3"/>
  <c r="L6497" i="3"/>
  <c r="J6497" i="3"/>
  <c r="L6569" i="3"/>
  <c r="J6569" i="3"/>
  <c r="L6649" i="3"/>
  <c r="J6649" i="3"/>
  <c r="L6681" i="3"/>
  <c r="J6681" i="3"/>
  <c r="L6753" i="3"/>
  <c r="J6753" i="3"/>
  <c r="L6846" i="3"/>
  <c r="J6846" i="3"/>
  <c r="L6121" i="3"/>
  <c r="L6129" i="3"/>
  <c r="L6137" i="3"/>
  <c r="L6145" i="3"/>
  <c r="L6153" i="3"/>
  <c r="L6161" i="3"/>
  <c r="L6169" i="3"/>
  <c r="L6177" i="3"/>
  <c r="L6185" i="3"/>
  <c r="L6188" i="3"/>
  <c r="L6193" i="3"/>
  <c r="L6220" i="3"/>
  <c r="J6220" i="3"/>
  <c r="L6257" i="3"/>
  <c r="L6308" i="3"/>
  <c r="J6308" i="3"/>
  <c r="L6345" i="3"/>
  <c r="J6345" i="3"/>
  <c r="L6377" i="3"/>
  <c r="J6377" i="3"/>
  <c r="L6425" i="3"/>
  <c r="J6425" i="3"/>
  <c r="L6449" i="3"/>
  <c r="J6449" i="3"/>
  <c r="L6457" i="3"/>
  <c r="J6457" i="3"/>
  <c r="L6473" i="3"/>
  <c r="J6473" i="3"/>
  <c r="L6505" i="3"/>
  <c r="J6505" i="3"/>
  <c r="L6577" i="3"/>
  <c r="J6577" i="3"/>
  <c r="L6689" i="3"/>
  <c r="J6689" i="3"/>
  <c r="L6745" i="3"/>
  <c r="J6745" i="3"/>
  <c r="L6828" i="3"/>
  <c r="J6828" i="3"/>
  <c r="J6844" i="3"/>
  <c r="L6844" i="3"/>
  <c r="L6212" i="3"/>
  <c r="J6212" i="3"/>
  <c r="L6300" i="3"/>
  <c r="J6300" i="3"/>
  <c r="L6401" i="3"/>
  <c r="J6401" i="3"/>
  <c r="L6465" i="3"/>
  <c r="J6465" i="3"/>
  <c r="L6513" i="3"/>
  <c r="J6513" i="3"/>
  <c r="L6585" i="3"/>
  <c r="J6585" i="3"/>
  <c r="L6657" i="3"/>
  <c r="J6657" i="3"/>
  <c r="L6697" i="3"/>
  <c r="J6697" i="3"/>
  <c r="L6737" i="3"/>
  <c r="J6737" i="3"/>
  <c r="J6101" i="3"/>
  <c r="L6225" i="3"/>
  <c r="L6292" i="3"/>
  <c r="J6292" i="3"/>
  <c r="L6305" i="3"/>
  <c r="L6337" i="3"/>
  <c r="J6337" i="3"/>
  <c r="L6369" i="3"/>
  <c r="J6369" i="3"/>
  <c r="L6441" i="3"/>
  <c r="J6441" i="3"/>
  <c r="L6521" i="3"/>
  <c r="J6521" i="3"/>
  <c r="L6593" i="3"/>
  <c r="J6593" i="3"/>
  <c r="L6601" i="3"/>
  <c r="J6601" i="3"/>
  <c r="L6609" i="3"/>
  <c r="J6609" i="3"/>
  <c r="L6617" i="3"/>
  <c r="J6617" i="3"/>
  <c r="L6625" i="3"/>
  <c r="J6625" i="3"/>
  <c r="L6705" i="3"/>
  <c r="J6705" i="3"/>
  <c r="L6729" i="3"/>
  <c r="J6729" i="3"/>
  <c r="L6125" i="3"/>
  <c r="L6133" i="3"/>
  <c r="L6141" i="3"/>
  <c r="L6149" i="3"/>
  <c r="L6157" i="3"/>
  <c r="L6165" i="3"/>
  <c r="L6173" i="3"/>
  <c r="L6181" i="3"/>
  <c r="L6197" i="3"/>
  <c r="J6199" i="3"/>
  <c r="J6207" i="3"/>
  <c r="J6215" i="3"/>
  <c r="J6223" i="3"/>
  <c r="J6231" i="3"/>
  <c r="J6239" i="3"/>
  <c r="J6247" i="3"/>
  <c r="J6255" i="3"/>
  <c r="J6263" i="3"/>
  <c r="J6271" i="3"/>
  <c r="J6279" i="3"/>
  <c r="J6287" i="3"/>
  <c r="J6295" i="3"/>
  <c r="J6303" i="3"/>
  <c r="J6311" i="3"/>
  <c r="J6319" i="3"/>
  <c r="J6327" i="3"/>
  <c r="J6335" i="3"/>
  <c r="J6343" i="3"/>
  <c r="J6351" i="3"/>
  <c r="J6359" i="3"/>
  <c r="J6367" i="3"/>
  <c r="J6375" i="3"/>
  <c r="J6383" i="3"/>
  <c r="J6391" i="3"/>
  <c r="L6397" i="3"/>
  <c r="J6399" i="3"/>
  <c r="L6405" i="3"/>
  <c r="J6407" i="3"/>
  <c r="L6413" i="3"/>
  <c r="J6415" i="3"/>
  <c r="L6421" i="3"/>
  <c r="J6423" i="3"/>
  <c r="L6429" i="3"/>
  <c r="J6431" i="3"/>
  <c r="L6437" i="3"/>
  <c r="J6439" i="3"/>
  <c r="L6445" i="3"/>
  <c r="J6447" i="3"/>
  <c r="J6479" i="3"/>
  <c r="L6485" i="3"/>
  <c r="J6487" i="3"/>
  <c r="L6493" i="3"/>
  <c r="J6495" i="3"/>
  <c r="J6503" i="3"/>
  <c r="J6511" i="3"/>
  <c r="J6519" i="3"/>
  <c r="J6527" i="3"/>
  <c r="L6533" i="3"/>
  <c r="J6535" i="3"/>
  <c r="J6543" i="3"/>
  <c r="J6551" i="3"/>
  <c r="J6559" i="3"/>
  <c r="J6567" i="3"/>
  <c r="J6575" i="3"/>
  <c r="J6583" i="3"/>
  <c r="J6591" i="3"/>
  <c r="L6597" i="3"/>
  <c r="J6599" i="3"/>
  <c r="L6605" i="3"/>
  <c r="J6607" i="3"/>
  <c r="L6613" i="3"/>
  <c r="J6615" i="3"/>
  <c r="L6621" i="3"/>
  <c r="J6623" i="3"/>
  <c r="J6631" i="3"/>
  <c r="J6727" i="3"/>
  <c r="J6735" i="3"/>
  <c r="J6743" i="3"/>
  <c r="J6751" i="3"/>
  <c r="J6759" i="3"/>
  <c r="J6767" i="3"/>
  <c r="J6775" i="3"/>
  <c r="J6783" i="3"/>
  <c r="J6791" i="3"/>
  <c r="J6799" i="3"/>
  <c r="J6807" i="3"/>
  <c r="J6815" i="3"/>
  <c r="J6862" i="3"/>
  <c r="L6863" i="3"/>
  <c r="J6863" i="3"/>
  <c r="L6881" i="3"/>
  <c r="L6961" i="3"/>
  <c r="J6961" i="3"/>
  <c r="L7105" i="3"/>
  <c r="J7105" i="3"/>
  <c r="L7217" i="3"/>
  <c r="J7217" i="3"/>
  <c r="L6847" i="3"/>
  <c r="J6847" i="3"/>
  <c r="L6977" i="3"/>
  <c r="J6977" i="3"/>
  <c r="L7214" i="3"/>
  <c r="J7214" i="3"/>
  <c r="J7278" i="3"/>
  <c r="L7278" i="3"/>
  <c r="J6186" i="3"/>
  <c r="J6194" i="3"/>
  <c r="J6202" i="3"/>
  <c r="J6210" i="3"/>
  <c r="J6218" i="3"/>
  <c r="J6226" i="3"/>
  <c r="J6234" i="3"/>
  <c r="J6242" i="3"/>
  <c r="J6250" i="3"/>
  <c r="J6258" i="3"/>
  <c r="J6266" i="3"/>
  <c r="J6274" i="3"/>
  <c r="J6282" i="3"/>
  <c r="J6290" i="3"/>
  <c r="J6298" i="3"/>
  <c r="J6306" i="3"/>
  <c r="J6314" i="3"/>
  <c r="J6322" i="3"/>
  <c r="J6330" i="3"/>
  <c r="J6338" i="3"/>
  <c r="J6346" i="3"/>
  <c r="J6354" i="3"/>
  <c r="J6362" i="3"/>
  <c r="J6370" i="3"/>
  <c r="J6378" i="3"/>
  <c r="J6386" i="3"/>
  <c r="J6394" i="3"/>
  <c r="J6402" i="3"/>
  <c r="J6410" i="3"/>
  <c r="J6418" i="3"/>
  <c r="J6426" i="3"/>
  <c r="J6434" i="3"/>
  <c r="J6442" i="3"/>
  <c r="J6450" i="3"/>
  <c r="J6458" i="3"/>
  <c r="J6466" i="3"/>
  <c r="L6831" i="3"/>
  <c r="J6831" i="3"/>
  <c r="L6871" i="3"/>
  <c r="J6871" i="3"/>
  <c r="L6892" i="3"/>
  <c r="J6892" i="3"/>
  <c r="L6929" i="3"/>
  <c r="J6929" i="3"/>
  <c r="L6985" i="3"/>
  <c r="J6985" i="3"/>
  <c r="L6993" i="3"/>
  <c r="J6993" i="3"/>
  <c r="J7137" i="3"/>
  <c r="L7137" i="3"/>
  <c r="L7255" i="3"/>
  <c r="J7255" i="3"/>
  <c r="L7001" i="3"/>
  <c r="J7001" i="3"/>
  <c r="L7124" i="3"/>
  <c r="J7124" i="3"/>
  <c r="L7136" i="3"/>
  <c r="J7136" i="3"/>
  <c r="L7149" i="3"/>
  <c r="J7149" i="3"/>
  <c r="J6324" i="3"/>
  <c r="J6332" i="3"/>
  <c r="J6340" i="3"/>
  <c r="J6348" i="3"/>
  <c r="J6356" i="3"/>
  <c r="J6364" i="3"/>
  <c r="J6372" i="3"/>
  <c r="J6380" i="3"/>
  <c r="J6388" i="3"/>
  <c r="J6396" i="3"/>
  <c r="J6404" i="3"/>
  <c r="J6412" i="3"/>
  <c r="J6420" i="3"/>
  <c r="J6428" i="3"/>
  <c r="J6436" i="3"/>
  <c r="J6444" i="3"/>
  <c r="J6452" i="3"/>
  <c r="J6460" i="3"/>
  <c r="J6468" i="3"/>
  <c r="J6476" i="3"/>
  <c r="J6484" i="3"/>
  <c r="J6492" i="3"/>
  <c r="J6500" i="3"/>
  <c r="J6508" i="3"/>
  <c r="J6516" i="3"/>
  <c r="J6524" i="3"/>
  <c r="J6532" i="3"/>
  <c r="J6540" i="3"/>
  <c r="J6548" i="3"/>
  <c r="J6556" i="3"/>
  <c r="J6564" i="3"/>
  <c r="J6572" i="3"/>
  <c r="J6580" i="3"/>
  <c r="J6588" i="3"/>
  <c r="J6596" i="3"/>
  <c r="J6604" i="3"/>
  <c r="J6612" i="3"/>
  <c r="J6620" i="3"/>
  <c r="J6628" i="3"/>
  <c r="J6636" i="3"/>
  <c r="J6644" i="3"/>
  <c r="J6652" i="3"/>
  <c r="J6660" i="3"/>
  <c r="J6668" i="3"/>
  <c r="J6676" i="3"/>
  <c r="J6684" i="3"/>
  <c r="J6692" i="3"/>
  <c r="J6700" i="3"/>
  <c r="J6708" i="3"/>
  <c r="J6716" i="3"/>
  <c r="J6724" i="3"/>
  <c r="J6732" i="3"/>
  <c r="J6740" i="3"/>
  <c r="J6748" i="3"/>
  <c r="J6756" i="3"/>
  <c r="J6764" i="3"/>
  <c r="J6772" i="3"/>
  <c r="J6780" i="3"/>
  <c r="J6788" i="3"/>
  <c r="J6796" i="3"/>
  <c r="J6804" i="3"/>
  <c r="J6812" i="3"/>
  <c r="J6820" i="3"/>
  <c r="L6833" i="3"/>
  <c r="J6835" i="3"/>
  <c r="J6854" i="3"/>
  <c r="L6855" i="3"/>
  <c r="J6855" i="3"/>
  <c r="L6873" i="3"/>
  <c r="L6897" i="3"/>
  <c r="L6900" i="3"/>
  <c r="J6900" i="3"/>
  <c r="L6937" i="3"/>
  <c r="J6937" i="3"/>
  <c r="L7009" i="3"/>
  <c r="J7009" i="3"/>
  <c r="L7135" i="3"/>
  <c r="J7135" i="3"/>
  <c r="L6852" i="3"/>
  <c r="L6879" i="3"/>
  <c r="J6879" i="3"/>
  <c r="L6945" i="3"/>
  <c r="J6945" i="3"/>
  <c r="L7017" i="3"/>
  <c r="J7017" i="3"/>
  <c r="L7025" i="3"/>
  <c r="J7025" i="3"/>
  <c r="L7033" i="3"/>
  <c r="J7033" i="3"/>
  <c r="L7041" i="3"/>
  <c r="J7041" i="3"/>
  <c r="L7049" i="3"/>
  <c r="J7049" i="3"/>
  <c r="L7057" i="3"/>
  <c r="J7057" i="3"/>
  <c r="L7065" i="3"/>
  <c r="J7065" i="3"/>
  <c r="L7073" i="3"/>
  <c r="J7073" i="3"/>
  <c r="L7081" i="3"/>
  <c r="J7081" i="3"/>
  <c r="L7089" i="3"/>
  <c r="J7089" i="3"/>
  <c r="L6823" i="3"/>
  <c r="J6823" i="3"/>
  <c r="J6837" i="3"/>
  <c r="L6839" i="3"/>
  <c r="J6839" i="3"/>
  <c r="L6908" i="3"/>
  <c r="J6908" i="3"/>
  <c r="L6913" i="3"/>
  <c r="J6913" i="3"/>
  <c r="L6953" i="3"/>
  <c r="J6953" i="3"/>
  <c r="L7097" i="3"/>
  <c r="J7097" i="3"/>
  <c r="J6895" i="3"/>
  <c r="J6903" i="3"/>
  <c r="J6911" i="3"/>
  <c r="J6919" i="3"/>
  <c r="J6927" i="3"/>
  <c r="J6935" i="3"/>
  <c r="J6943" i="3"/>
  <c r="J6951" i="3"/>
  <c r="J6959" i="3"/>
  <c r="J6967" i="3"/>
  <c r="J6975" i="3"/>
  <c r="J6983" i="3"/>
  <c r="J6991" i="3"/>
  <c r="J6999" i="3"/>
  <c r="J7007" i="3"/>
  <c r="J7015" i="3"/>
  <c r="J7023" i="3"/>
  <c r="J7031" i="3"/>
  <c r="J7039" i="3"/>
  <c r="J7047" i="3"/>
  <c r="J7055" i="3"/>
  <c r="J7063" i="3"/>
  <c r="J7071" i="3"/>
  <c r="J7079" i="3"/>
  <c r="J7087" i="3"/>
  <c r="J7095" i="3"/>
  <c r="J7103" i="3"/>
  <c r="J7111" i="3"/>
  <c r="J7133" i="3"/>
  <c r="L7145" i="3"/>
  <c r="J7158" i="3"/>
  <c r="L7161" i="3"/>
  <c r="J7161" i="3"/>
  <c r="J7174" i="3"/>
  <c r="L7177" i="3"/>
  <c r="J7177" i="3"/>
  <c r="J7190" i="3"/>
  <c r="L7193" i="3"/>
  <c r="J7193" i="3"/>
  <c r="J7230" i="3"/>
  <c r="L7231" i="3"/>
  <c r="J7231" i="3"/>
  <c r="L7257" i="3"/>
  <c r="J7257" i="3"/>
  <c r="L7281" i="3"/>
  <c r="J7281" i="3"/>
  <c r="L7318" i="3"/>
  <c r="J7318" i="3"/>
  <c r="L7382" i="3"/>
  <c r="J7382" i="3"/>
  <c r="L7462" i="3"/>
  <c r="J7462" i="3"/>
  <c r="L7638" i="3"/>
  <c r="J7638" i="3"/>
  <c r="L7742" i="3"/>
  <c r="J7742" i="3"/>
  <c r="L7750" i="3"/>
  <c r="J7750" i="3"/>
  <c r="L7758" i="3"/>
  <c r="J7758" i="3"/>
  <c r="L7953" i="3"/>
  <c r="J7953" i="3"/>
  <c r="L7215" i="3"/>
  <c r="J7215" i="3"/>
  <c r="L7241" i="3"/>
  <c r="J7241" i="3"/>
  <c r="L7289" i="3"/>
  <c r="J7289" i="3"/>
  <c r="L7334" i="3"/>
  <c r="J7334" i="3"/>
  <c r="L7398" i="3"/>
  <c r="J7398" i="3"/>
  <c r="L7478" i="3"/>
  <c r="J7478" i="3"/>
  <c r="L7486" i="3"/>
  <c r="J7486" i="3"/>
  <c r="L7582" i="3"/>
  <c r="J7582" i="3"/>
  <c r="L7590" i="3"/>
  <c r="J7590" i="3"/>
  <c r="L7598" i="3"/>
  <c r="J7598" i="3"/>
  <c r="L7775" i="3"/>
  <c r="J7775" i="3"/>
  <c r="L8017" i="3"/>
  <c r="J8017" i="3"/>
  <c r="L7201" i="3"/>
  <c r="J7201" i="3"/>
  <c r="L7239" i="3"/>
  <c r="J7239" i="3"/>
  <c r="L7265" i="3"/>
  <c r="J7265" i="3"/>
  <c r="L7342" i="3"/>
  <c r="J7342" i="3"/>
  <c r="L7406" i="3"/>
  <c r="J7406" i="3"/>
  <c r="L7494" i="3"/>
  <c r="J7494" i="3"/>
  <c r="L7502" i="3"/>
  <c r="J7502" i="3"/>
  <c r="L7510" i="3"/>
  <c r="J7510" i="3"/>
  <c r="L7518" i="3"/>
  <c r="J7518" i="3"/>
  <c r="L7526" i="3"/>
  <c r="J7526" i="3"/>
  <c r="L7534" i="3"/>
  <c r="J7534" i="3"/>
  <c r="L7542" i="3"/>
  <c r="J7542" i="3"/>
  <c r="L7550" i="3"/>
  <c r="J7550" i="3"/>
  <c r="L7558" i="3"/>
  <c r="J7558" i="3"/>
  <c r="L7566" i="3"/>
  <c r="J7566" i="3"/>
  <c r="L7574" i="3"/>
  <c r="J7574" i="3"/>
  <c r="L7806" i="3"/>
  <c r="J7806" i="3"/>
  <c r="L8009" i="3"/>
  <c r="J8009" i="3"/>
  <c r="L8016" i="3"/>
  <c r="J8016" i="3"/>
  <c r="L7169" i="3"/>
  <c r="J7169" i="3"/>
  <c r="L7185" i="3"/>
  <c r="J7185" i="3"/>
  <c r="L7199" i="3"/>
  <c r="J7199" i="3"/>
  <c r="L7225" i="3"/>
  <c r="J7225" i="3"/>
  <c r="L7263" i="3"/>
  <c r="J7263" i="3"/>
  <c r="L7350" i="3"/>
  <c r="J7350" i="3"/>
  <c r="L7414" i="3"/>
  <c r="J7414" i="3"/>
  <c r="L7710" i="3"/>
  <c r="J7710" i="3"/>
  <c r="L7881" i="3"/>
  <c r="J7881" i="3"/>
  <c r="L8001" i="3"/>
  <c r="J8001" i="3"/>
  <c r="L8008" i="3"/>
  <c r="J8008" i="3"/>
  <c r="J6916" i="3"/>
  <c r="J6924" i="3"/>
  <c r="J6932" i="3"/>
  <c r="J6940" i="3"/>
  <c r="J6948" i="3"/>
  <c r="J6956" i="3"/>
  <c r="J6964" i="3"/>
  <c r="J6972" i="3"/>
  <c r="J6980" i="3"/>
  <c r="J6988" i="3"/>
  <c r="J6996" i="3"/>
  <c r="J7004" i="3"/>
  <c r="J7012" i="3"/>
  <c r="J7020" i="3"/>
  <c r="J7028" i="3"/>
  <c r="J7036" i="3"/>
  <c r="J7044" i="3"/>
  <c r="J7052" i="3"/>
  <c r="J7060" i="3"/>
  <c r="J7068" i="3"/>
  <c r="J7076" i="3"/>
  <c r="J7084" i="3"/>
  <c r="J7127" i="3"/>
  <c r="J7128" i="3"/>
  <c r="J7141" i="3"/>
  <c r="L7153" i="3"/>
  <c r="J7167" i="3"/>
  <c r="J7168" i="3"/>
  <c r="J7183" i="3"/>
  <c r="J7184" i="3"/>
  <c r="J7222" i="3"/>
  <c r="L7223" i="3"/>
  <c r="J7223" i="3"/>
  <c r="L7249" i="3"/>
  <c r="J7249" i="3"/>
  <c r="L7294" i="3"/>
  <c r="J7294" i="3"/>
  <c r="L7358" i="3"/>
  <c r="J7358" i="3"/>
  <c r="L7422" i="3"/>
  <c r="J7422" i="3"/>
  <c r="L7430" i="3"/>
  <c r="J7430" i="3"/>
  <c r="L7438" i="3"/>
  <c r="J7438" i="3"/>
  <c r="L7702" i="3"/>
  <c r="J7702" i="3"/>
  <c r="L7718" i="3"/>
  <c r="J7718" i="3"/>
  <c r="L7880" i="3"/>
  <c r="J7880" i="3"/>
  <c r="L8000" i="3"/>
  <c r="J8000" i="3"/>
  <c r="L7209" i="3"/>
  <c r="J7209" i="3"/>
  <c r="L7247" i="3"/>
  <c r="J7247" i="3"/>
  <c r="L7273" i="3"/>
  <c r="J7273" i="3"/>
  <c r="L7302" i="3"/>
  <c r="J7302" i="3"/>
  <c r="L7366" i="3"/>
  <c r="J7366" i="3"/>
  <c r="L7446" i="3"/>
  <c r="J7446" i="3"/>
  <c r="L7694" i="3"/>
  <c r="J7694" i="3"/>
  <c r="L7726" i="3"/>
  <c r="J7726" i="3"/>
  <c r="J7119" i="3"/>
  <c r="J7143" i="3"/>
  <c r="J7144" i="3"/>
  <c r="L7207" i="3"/>
  <c r="J7207" i="3"/>
  <c r="L7233" i="3"/>
  <c r="J7233" i="3"/>
  <c r="L7310" i="3"/>
  <c r="J7310" i="3"/>
  <c r="L7374" i="3"/>
  <c r="J7374" i="3"/>
  <c r="L7454" i="3"/>
  <c r="J7454" i="3"/>
  <c r="L7646" i="3"/>
  <c r="J7646" i="3"/>
  <c r="L7654" i="3"/>
  <c r="J7654" i="3"/>
  <c r="L7662" i="3"/>
  <c r="J7662" i="3"/>
  <c r="L7670" i="3"/>
  <c r="J7670" i="3"/>
  <c r="L7678" i="3"/>
  <c r="J7678" i="3"/>
  <c r="L7686" i="3"/>
  <c r="J7686" i="3"/>
  <c r="L7734" i="3"/>
  <c r="J7734" i="3"/>
  <c r="L7801" i="3"/>
  <c r="J7801" i="3"/>
  <c r="L7841" i="3"/>
  <c r="J7841" i="3"/>
  <c r="L7905" i="3"/>
  <c r="J7905" i="3"/>
  <c r="L8043" i="3"/>
  <c r="J8043" i="3"/>
  <c r="L8502" i="3"/>
  <c r="J8502" i="3"/>
  <c r="L8526" i="3"/>
  <c r="J8526" i="3"/>
  <c r="L8679" i="3"/>
  <c r="J8679" i="3"/>
  <c r="L8706" i="3"/>
  <c r="J8706" i="3"/>
  <c r="L7777" i="3"/>
  <c r="J7777" i="3"/>
  <c r="L7809" i="3"/>
  <c r="J7809" i="3"/>
  <c r="L7849" i="3"/>
  <c r="J7849" i="3"/>
  <c r="L7961" i="3"/>
  <c r="J7961" i="3"/>
  <c r="L7969" i="3"/>
  <c r="J7969" i="3"/>
  <c r="L7993" i="3"/>
  <c r="J7993" i="3"/>
  <c r="L8027" i="3"/>
  <c r="J8027" i="3"/>
  <c r="J7271" i="3"/>
  <c r="J7279" i="3"/>
  <c r="J7287" i="3"/>
  <c r="J7295" i="3"/>
  <c r="J7303" i="3"/>
  <c r="J7311" i="3"/>
  <c r="J7319" i="3"/>
  <c r="J7327" i="3"/>
  <c r="J7335" i="3"/>
  <c r="J7343" i="3"/>
  <c r="J7351" i="3"/>
  <c r="J7359" i="3"/>
  <c r="J7367" i="3"/>
  <c r="J7375" i="3"/>
  <c r="J7383" i="3"/>
  <c r="J7391" i="3"/>
  <c r="J7399" i="3"/>
  <c r="J7407" i="3"/>
  <c r="J7415" i="3"/>
  <c r="J7423" i="3"/>
  <c r="J7431" i="3"/>
  <c r="J7439" i="3"/>
  <c r="J7447" i="3"/>
  <c r="J7455" i="3"/>
  <c r="J7463" i="3"/>
  <c r="J7471" i="3"/>
  <c r="J7479" i="3"/>
  <c r="J7487" i="3"/>
  <c r="J7495" i="3"/>
  <c r="J7503" i="3"/>
  <c r="J7511" i="3"/>
  <c r="J7519" i="3"/>
  <c r="J7527" i="3"/>
  <c r="J7535" i="3"/>
  <c r="J7543" i="3"/>
  <c r="J7551" i="3"/>
  <c r="J7559" i="3"/>
  <c r="J7567" i="3"/>
  <c r="J7575" i="3"/>
  <c r="J7671" i="3"/>
  <c r="J7679" i="3"/>
  <c r="J7687" i="3"/>
  <c r="J7695" i="3"/>
  <c r="J7703" i="3"/>
  <c r="J7807" i="3"/>
  <c r="L7817" i="3"/>
  <c r="J7817" i="3"/>
  <c r="J7848" i="3"/>
  <c r="L7857" i="3"/>
  <c r="J7857" i="3"/>
  <c r="L7889" i="3"/>
  <c r="J7889" i="3"/>
  <c r="L7913" i="3"/>
  <c r="J7913" i="3"/>
  <c r="J7960" i="3"/>
  <c r="J7968" i="3"/>
  <c r="L7977" i="3"/>
  <c r="J7977" i="3"/>
  <c r="L7985" i="3"/>
  <c r="J7985" i="3"/>
  <c r="J7992" i="3"/>
  <c r="J8026" i="3"/>
  <c r="L8096" i="3"/>
  <c r="J8096" i="3"/>
  <c r="L8098" i="3"/>
  <c r="J8098" i="3"/>
  <c r="J8100" i="3"/>
  <c r="L8100" i="3"/>
  <c r="L8103" i="3"/>
  <c r="J8103" i="3"/>
  <c r="L8146" i="3"/>
  <c r="J8146" i="3"/>
  <c r="J8148" i="3"/>
  <c r="L8148" i="3"/>
  <c r="L8266" i="3"/>
  <c r="J8266" i="3"/>
  <c r="L8274" i="3"/>
  <c r="J8274" i="3"/>
  <c r="L7785" i="3"/>
  <c r="J7785" i="3"/>
  <c r="L7921" i="3"/>
  <c r="J7921" i="3"/>
  <c r="L8075" i="3"/>
  <c r="J8075" i="3"/>
  <c r="L8138" i="3"/>
  <c r="J8138" i="3"/>
  <c r="J8140" i="3"/>
  <c r="L8140" i="3"/>
  <c r="J8143" i="3"/>
  <c r="L8143" i="3"/>
  <c r="J8263" i="3"/>
  <c r="L8263" i="3"/>
  <c r="J8271" i="3"/>
  <c r="L8271" i="3"/>
  <c r="J7297" i="3"/>
  <c r="J7305" i="3"/>
  <c r="J7313" i="3"/>
  <c r="J7321" i="3"/>
  <c r="J7329" i="3"/>
  <c r="J7337" i="3"/>
  <c r="J7345" i="3"/>
  <c r="J7353" i="3"/>
  <c r="J7361" i="3"/>
  <c r="J7369" i="3"/>
  <c r="J7377" i="3"/>
  <c r="J7385" i="3"/>
  <c r="J7393" i="3"/>
  <c r="J7401" i="3"/>
  <c r="J7409" i="3"/>
  <c r="J7417" i="3"/>
  <c r="J7425" i="3"/>
  <c r="J7433" i="3"/>
  <c r="J7441" i="3"/>
  <c r="J7449" i="3"/>
  <c r="J7457" i="3"/>
  <c r="J7465" i="3"/>
  <c r="J7473" i="3"/>
  <c r="J7481" i="3"/>
  <c r="J7489" i="3"/>
  <c r="J7497" i="3"/>
  <c r="J7505" i="3"/>
  <c r="J7513" i="3"/>
  <c r="J7521" i="3"/>
  <c r="J7529" i="3"/>
  <c r="J7537" i="3"/>
  <c r="J7545" i="3"/>
  <c r="J7553" i="3"/>
  <c r="J7561" i="3"/>
  <c r="J7569" i="3"/>
  <c r="J7577" i="3"/>
  <c r="J7585" i="3"/>
  <c r="J7593" i="3"/>
  <c r="J7601" i="3"/>
  <c r="J7609" i="3"/>
  <c r="J7617" i="3"/>
  <c r="J7625" i="3"/>
  <c r="J7633" i="3"/>
  <c r="J7641" i="3"/>
  <c r="J7649" i="3"/>
  <c r="J7657" i="3"/>
  <c r="J7665" i="3"/>
  <c r="J7673" i="3"/>
  <c r="J7681" i="3"/>
  <c r="J7689" i="3"/>
  <c r="J7697" i="3"/>
  <c r="J7705" i="3"/>
  <c r="J7713" i="3"/>
  <c r="J7721" i="3"/>
  <c r="J7729" i="3"/>
  <c r="J7737" i="3"/>
  <c r="J7745" i="3"/>
  <c r="J7753" i="3"/>
  <c r="J7761" i="3"/>
  <c r="J7769" i="3"/>
  <c r="J7783" i="3"/>
  <c r="J7784" i="3"/>
  <c r="L7825" i="3"/>
  <c r="J7825" i="3"/>
  <c r="L7865" i="3"/>
  <c r="J7865" i="3"/>
  <c r="L7897" i="3"/>
  <c r="J7897" i="3"/>
  <c r="J7920" i="3"/>
  <c r="L7929" i="3"/>
  <c r="J7929" i="3"/>
  <c r="J8072" i="3"/>
  <c r="L8072" i="3"/>
  <c r="L8074" i="3"/>
  <c r="J8074" i="3"/>
  <c r="J8135" i="3"/>
  <c r="L8135" i="3"/>
  <c r="L7793" i="3"/>
  <c r="J7793" i="3"/>
  <c r="J7824" i="3"/>
  <c r="J7864" i="3"/>
  <c r="J7896" i="3"/>
  <c r="J7928" i="3"/>
  <c r="L7937" i="3"/>
  <c r="J7937" i="3"/>
  <c r="L8059" i="3"/>
  <c r="J8059" i="3"/>
  <c r="L8202" i="3"/>
  <c r="J8202" i="3"/>
  <c r="L8210" i="3"/>
  <c r="J8210" i="3"/>
  <c r="L8338" i="3"/>
  <c r="J8338" i="3"/>
  <c r="L7833" i="3"/>
  <c r="J7833" i="3"/>
  <c r="L7873" i="3"/>
  <c r="J7873" i="3"/>
  <c r="L7945" i="3"/>
  <c r="J7945" i="3"/>
  <c r="J8056" i="3"/>
  <c r="L8056" i="3"/>
  <c r="L8058" i="3"/>
  <c r="J8058" i="3"/>
  <c r="J8199" i="3"/>
  <c r="L8199" i="3"/>
  <c r="J8207" i="3"/>
  <c r="L8207" i="3"/>
  <c r="J8335" i="3"/>
  <c r="L8335" i="3"/>
  <c r="L8104" i="3"/>
  <c r="J8104" i="3"/>
  <c r="L8106" i="3"/>
  <c r="J8106" i="3"/>
  <c r="L8154" i="3"/>
  <c r="J8154" i="3"/>
  <c r="L8218" i="3"/>
  <c r="J8218" i="3"/>
  <c r="L8282" i="3"/>
  <c r="J8282" i="3"/>
  <c r="L8327" i="3"/>
  <c r="L8346" i="3"/>
  <c r="J8346" i="3"/>
  <c r="L8421" i="3"/>
  <c r="J7778" i="3"/>
  <c r="J7786" i="3"/>
  <c r="J7794" i="3"/>
  <c r="J7802" i="3"/>
  <c r="J7810" i="3"/>
  <c r="J7818" i="3"/>
  <c r="J7826" i="3"/>
  <c r="J7834" i="3"/>
  <c r="J7842" i="3"/>
  <c r="J7850" i="3"/>
  <c r="J7858" i="3"/>
  <c r="J7866" i="3"/>
  <c r="J7874" i="3"/>
  <c r="J7882" i="3"/>
  <c r="J7922" i="3"/>
  <c r="J7930" i="3"/>
  <c r="J7938" i="3"/>
  <c r="J8002" i="3"/>
  <c r="J8010" i="3"/>
  <c r="J8018" i="3"/>
  <c r="L8162" i="3"/>
  <c r="J8162" i="3"/>
  <c r="L8226" i="3"/>
  <c r="J8226" i="3"/>
  <c r="L8290" i="3"/>
  <c r="J8290" i="3"/>
  <c r="L8354" i="3"/>
  <c r="J8354" i="3"/>
  <c r="L8362" i="3"/>
  <c r="J8362" i="3"/>
  <c r="L8370" i="3"/>
  <c r="J8370" i="3"/>
  <c r="L8448" i="3"/>
  <c r="J8448" i="3"/>
  <c r="L8028" i="3"/>
  <c r="L8044" i="3"/>
  <c r="L8060" i="3"/>
  <c r="L8076" i="3"/>
  <c r="L8080" i="3"/>
  <c r="J8080" i="3"/>
  <c r="L8082" i="3"/>
  <c r="J8082" i="3"/>
  <c r="L8108" i="3"/>
  <c r="L8112" i="3"/>
  <c r="J8112" i="3"/>
  <c r="L8114" i="3"/>
  <c r="J8114" i="3"/>
  <c r="L8170" i="3"/>
  <c r="J8170" i="3"/>
  <c r="L8234" i="3"/>
  <c r="J8234" i="3"/>
  <c r="L8279" i="3"/>
  <c r="L8298" i="3"/>
  <c r="J8298" i="3"/>
  <c r="L8343" i="3"/>
  <c r="L8378" i="3"/>
  <c r="J8378" i="3"/>
  <c r="L8447" i="3"/>
  <c r="J8447" i="3"/>
  <c r="J7988" i="3"/>
  <c r="J7996" i="3"/>
  <c r="L8178" i="3"/>
  <c r="J8178" i="3"/>
  <c r="L8223" i="3"/>
  <c r="L8242" i="3"/>
  <c r="J8242" i="3"/>
  <c r="L8287" i="3"/>
  <c r="L8306" i="3"/>
  <c r="J8306" i="3"/>
  <c r="L8351" i="3"/>
  <c r="L8359" i="3"/>
  <c r="L8386" i="3"/>
  <c r="J8386" i="3"/>
  <c r="L8446" i="3"/>
  <c r="J8446" i="3"/>
  <c r="L8463" i="3"/>
  <c r="J8463" i="3"/>
  <c r="L8559" i="3"/>
  <c r="J8559" i="3"/>
  <c r="L8032" i="3"/>
  <c r="J8034" i="3"/>
  <c r="L8048" i="3"/>
  <c r="J8050" i="3"/>
  <c r="L8064" i="3"/>
  <c r="J8066" i="3"/>
  <c r="L8084" i="3"/>
  <c r="J8086" i="3"/>
  <c r="L8088" i="3"/>
  <c r="J8088" i="3"/>
  <c r="L8090" i="3"/>
  <c r="J8090" i="3"/>
  <c r="L8116" i="3"/>
  <c r="L8120" i="3"/>
  <c r="J8120" i="3"/>
  <c r="L8122" i="3"/>
  <c r="J8122" i="3"/>
  <c r="L8167" i="3"/>
  <c r="L8172" i="3"/>
  <c r="L8186" i="3"/>
  <c r="J8186" i="3"/>
  <c r="L8250" i="3"/>
  <c r="J8250" i="3"/>
  <c r="L8295" i="3"/>
  <c r="L8314" i="3"/>
  <c r="J8314" i="3"/>
  <c r="L8375" i="3"/>
  <c r="J8395" i="3"/>
  <c r="L8395" i="3"/>
  <c r="L8462" i="3"/>
  <c r="J8462" i="3"/>
  <c r="L8558" i="3"/>
  <c r="J8558" i="3"/>
  <c r="L8130" i="3"/>
  <c r="J8130" i="3"/>
  <c r="L8194" i="3"/>
  <c r="J8194" i="3"/>
  <c r="L8258" i="3"/>
  <c r="J8258" i="3"/>
  <c r="L8322" i="3"/>
  <c r="J8322" i="3"/>
  <c r="L8383" i="3"/>
  <c r="L8410" i="3"/>
  <c r="J8410" i="3"/>
  <c r="L8330" i="3"/>
  <c r="J8330" i="3"/>
  <c r="J8403" i="3"/>
  <c r="L8403" i="3"/>
  <c r="J8408" i="3"/>
  <c r="L8408" i="3"/>
  <c r="L8503" i="3"/>
  <c r="J8503" i="3"/>
  <c r="L8527" i="3"/>
  <c r="J8527" i="3"/>
  <c r="L8511" i="3"/>
  <c r="J8511" i="3"/>
  <c r="L8519" i="3"/>
  <c r="J8519" i="3"/>
  <c r="L8551" i="3"/>
  <c r="J8551" i="3"/>
  <c r="L8583" i="3"/>
  <c r="J8583" i="3"/>
  <c r="L8615" i="3"/>
  <c r="J8615" i="3"/>
  <c r="L8687" i="3"/>
  <c r="J8687" i="3"/>
  <c r="L8695" i="3"/>
  <c r="J8695" i="3"/>
  <c r="J8704" i="3"/>
  <c r="L8704" i="3"/>
  <c r="L8734" i="3"/>
  <c r="J8734" i="3"/>
  <c r="J8736" i="3"/>
  <c r="L8736" i="3"/>
  <c r="L8738" i="3"/>
  <c r="J8738" i="3"/>
  <c r="L8742" i="3"/>
  <c r="J8742" i="3"/>
  <c r="J8744" i="3"/>
  <c r="L8744" i="3"/>
  <c r="L8746" i="3"/>
  <c r="J8746" i="3"/>
  <c r="L8750" i="3"/>
  <c r="J8750" i="3"/>
  <c r="J8752" i="3"/>
  <c r="L8752" i="3"/>
  <c r="L8754" i="3"/>
  <c r="J8754" i="3"/>
  <c r="L8758" i="3"/>
  <c r="J8758" i="3"/>
  <c r="L8762" i="3"/>
  <c r="J8762" i="3"/>
  <c r="L8822" i="3"/>
  <c r="J8822" i="3"/>
  <c r="L8826" i="3"/>
  <c r="J8826" i="3"/>
  <c r="L9038" i="3"/>
  <c r="J9038" i="3"/>
  <c r="L9077" i="3"/>
  <c r="J9077" i="3"/>
  <c r="L9197" i="3"/>
  <c r="J9197" i="3"/>
  <c r="J8128" i="3"/>
  <c r="J8136" i="3"/>
  <c r="J8144" i="3"/>
  <c r="J8152" i="3"/>
  <c r="J8160" i="3"/>
  <c r="J8168" i="3"/>
  <c r="J8176" i="3"/>
  <c r="J8184" i="3"/>
  <c r="J8192" i="3"/>
  <c r="J8200" i="3"/>
  <c r="J8208" i="3"/>
  <c r="J8216" i="3"/>
  <c r="J8224" i="3"/>
  <c r="J8232" i="3"/>
  <c r="J8240" i="3"/>
  <c r="J8248" i="3"/>
  <c r="J8256" i="3"/>
  <c r="J8264" i="3"/>
  <c r="J8272" i="3"/>
  <c r="J8280" i="3"/>
  <c r="J8288" i="3"/>
  <c r="J8296" i="3"/>
  <c r="J8304" i="3"/>
  <c r="J8312" i="3"/>
  <c r="J8320" i="3"/>
  <c r="J8328" i="3"/>
  <c r="J8336" i="3"/>
  <c r="J8344" i="3"/>
  <c r="J8352" i="3"/>
  <c r="J8360" i="3"/>
  <c r="J8368" i="3"/>
  <c r="J8376" i="3"/>
  <c r="J8384" i="3"/>
  <c r="J8392" i="3"/>
  <c r="J8405" i="3"/>
  <c r="J8422" i="3"/>
  <c r="J8423" i="3"/>
  <c r="L8455" i="3"/>
  <c r="J8455" i="3"/>
  <c r="J8510" i="3"/>
  <c r="J8518" i="3"/>
  <c r="J8550" i="3"/>
  <c r="L8623" i="3"/>
  <c r="J8623" i="3"/>
  <c r="L8591" i="3"/>
  <c r="J8591" i="3"/>
  <c r="L8631" i="3"/>
  <c r="J8631" i="3"/>
  <c r="L8432" i="3"/>
  <c r="J8432" i="3"/>
  <c r="L8471" i="3"/>
  <c r="J8471" i="3"/>
  <c r="L8639" i="3"/>
  <c r="J8639" i="3"/>
  <c r="L8479" i="3"/>
  <c r="J8479" i="3"/>
  <c r="L8535" i="3"/>
  <c r="J8535" i="3"/>
  <c r="L8567" i="3"/>
  <c r="J8567" i="3"/>
  <c r="L8599" i="3"/>
  <c r="J8599" i="3"/>
  <c r="L8647" i="3"/>
  <c r="J8647" i="3"/>
  <c r="L8411" i="3"/>
  <c r="L8440" i="3"/>
  <c r="J8440" i="3"/>
  <c r="J8478" i="3"/>
  <c r="L8487" i="3"/>
  <c r="J8487" i="3"/>
  <c r="J8534" i="3"/>
  <c r="J8566" i="3"/>
  <c r="L8655" i="3"/>
  <c r="J8655" i="3"/>
  <c r="L8495" i="3"/>
  <c r="J8495" i="3"/>
  <c r="L8543" i="3"/>
  <c r="J8543" i="3"/>
  <c r="L8575" i="3"/>
  <c r="J8575" i="3"/>
  <c r="L8607" i="3"/>
  <c r="J8607" i="3"/>
  <c r="L8663" i="3"/>
  <c r="J8663" i="3"/>
  <c r="L8671" i="3"/>
  <c r="J8671" i="3"/>
  <c r="J8707" i="3"/>
  <c r="L8707" i="3"/>
  <c r="L8726" i="3"/>
  <c r="J8726" i="3"/>
  <c r="L8766" i="3"/>
  <c r="J8766" i="3"/>
  <c r="L8770" i="3"/>
  <c r="J8770" i="3"/>
  <c r="L8830" i="3"/>
  <c r="J8830" i="3"/>
  <c r="L8834" i="3"/>
  <c r="J8834" i="3"/>
  <c r="L8728" i="3"/>
  <c r="L8731" i="3"/>
  <c r="L8814" i="3"/>
  <c r="J8814" i="3"/>
  <c r="L8818" i="3"/>
  <c r="J8818" i="3"/>
  <c r="J9074" i="3"/>
  <c r="L9074" i="3"/>
  <c r="J9194" i="3"/>
  <c r="L9194" i="3"/>
  <c r="J8456" i="3"/>
  <c r="J8464" i="3"/>
  <c r="J8472" i="3"/>
  <c r="J8480" i="3"/>
  <c r="J8488" i="3"/>
  <c r="J8496" i="3"/>
  <c r="J8504" i="3"/>
  <c r="J8512" i="3"/>
  <c r="L8806" i="3"/>
  <c r="J8806" i="3"/>
  <c r="L8810" i="3"/>
  <c r="J8810" i="3"/>
  <c r="L9073" i="3"/>
  <c r="J9073" i="3"/>
  <c r="L8798" i="3"/>
  <c r="J8798" i="3"/>
  <c r="L8802" i="3"/>
  <c r="J8802" i="3"/>
  <c r="L8790" i="3"/>
  <c r="J8790" i="3"/>
  <c r="L8794" i="3"/>
  <c r="J8794" i="3"/>
  <c r="L9141" i="3"/>
  <c r="J9141" i="3"/>
  <c r="L8712" i="3"/>
  <c r="L8715" i="3"/>
  <c r="L8718" i="3"/>
  <c r="J8718" i="3"/>
  <c r="L8782" i="3"/>
  <c r="J8782" i="3"/>
  <c r="L8786" i="3"/>
  <c r="J8786" i="3"/>
  <c r="L8846" i="3"/>
  <c r="J8846" i="3"/>
  <c r="L8854" i="3"/>
  <c r="J8854" i="3"/>
  <c r="L8862" i="3"/>
  <c r="J8862" i="3"/>
  <c r="L8870" i="3"/>
  <c r="J8870" i="3"/>
  <c r="L8878" i="3"/>
  <c r="J8878" i="3"/>
  <c r="L8886" i="3"/>
  <c r="J8886" i="3"/>
  <c r="L8894" i="3"/>
  <c r="J8894" i="3"/>
  <c r="L8902" i="3"/>
  <c r="J8902" i="3"/>
  <c r="L8970" i="3"/>
  <c r="J8970" i="3"/>
  <c r="J9138" i="3"/>
  <c r="L9138" i="3"/>
  <c r="L8774" i="3"/>
  <c r="J8774" i="3"/>
  <c r="L8778" i="3"/>
  <c r="J8778" i="3"/>
  <c r="L8838" i="3"/>
  <c r="J8838" i="3"/>
  <c r="L8842" i="3"/>
  <c r="J8842" i="3"/>
  <c r="L8850" i="3"/>
  <c r="J8850" i="3"/>
  <c r="L8858" i="3"/>
  <c r="J8858" i="3"/>
  <c r="L8866" i="3"/>
  <c r="J8866" i="3"/>
  <c r="L8874" i="3"/>
  <c r="J8874" i="3"/>
  <c r="L8882" i="3"/>
  <c r="J8882" i="3"/>
  <c r="L8890" i="3"/>
  <c r="J8890" i="3"/>
  <c r="L8898" i="3"/>
  <c r="J8898" i="3"/>
  <c r="L8906" i="3"/>
  <c r="J8906" i="3"/>
  <c r="L8914" i="3"/>
  <c r="J8914" i="3"/>
  <c r="L8922" i="3"/>
  <c r="J8922" i="3"/>
  <c r="L8930" i="3"/>
  <c r="J8930" i="3"/>
  <c r="L8938" i="3"/>
  <c r="J8938" i="3"/>
  <c r="L8946" i="3"/>
  <c r="J8946" i="3"/>
  <c r="L8954" i="3"/>
  <c r="J8954" i="3"/>
  <c r="L8962" i="3"/>
  <c r="J8962" i="3"/>
  <c r="L8978" i="3"/>
  <c r="J8978" i="3"/>
  <c r="L8986" i="3"/>
  <c r="J8986" i="3"/>
  <c r="L8994" i="3"/>
  <c r="J8994" i="3"/>
  <c r="L9002" i="3"/>
  <c r="J9002" i="3"/>
  <c r="L9010" i="3"/>
  <c r="J9010" i="3"/>
  <c r="L9018" i="3"/>
  <c r="J9018" i="3"/>
  <c r="J9027" i="3"/>
  <c r="L9027" i="3"/>
  <c r="L8760" i="3"/>
  <c r="L8768" i="3"/>
  <c r="L8776" i="3"/>
  <c r="L8784" i="3"/>
  <c r="L8792" i="3"/>
  <c r="L8800" i="3"/>
  <c r="L8808" i="3"/>
  <c r="L8816" i="3"/>
  <c r="L8824" i="3"/>
  <c r="L8832" i="3"/>
  <c r="L8840" i="3"/>
  <c r="L8984" i="3"/>
  <c r="L8992" i="3"/>
  <c r="L9000" i="3"/>
  <c r="L9008" i="3"/>
  <c r="L9016" i="3"/>
  <c r="L9024" i="3"/>
  <c r="L9085" i="3"/>
  <c r="J9085" i="3"/>
  <c r="L9149" i="3"/>
  <c r="J9149" i="3"/>
  <c r="L9205" i="3"/>
  <c r="J9205" i="3"/>
  <c r="L9357" i="3"/>
  <c r="J9357" i="3"/>
  <c r="L9544" i="3"/>
  <c r="J9544" i="3"/>
  <c r="L9093" i="3"/>
  <c r="J9093" i="3"/>
  <c r="L9157" i="3"/>
  <c r="J9157" i="3"/>
  <c r="L9210" i="3"/>
  <c r="J9210" i="3"/>
  <c r="L9218" i="3"/>
  <c r="J9218" i="3"/>
  <c r="L9226" i="3"/>
  <c r="J9226" i="3"/>
  <c r="L9234" i="3"/>
  <c r="J9234" i="3"/>
  <c r="L9242" i="3"/>
  <c r="J9242" i="3"/>
  <c r="L9250" i="3"/>
  <c r="J9250" i="3"/>
  <c r="L9258" i="3"/>
  <c r="J9258" i="3"/>
  <c r="L9266" i="3"/>
  <c r="J9266" i="3"/>
  <c r="L9274" i="3"/>
  <c r="J9274" i="3"/>
  <c r="L9282" i="3"/>
  <c r="J9282" i="3"/>
  <c r="L9290" i="3"/>
  <c r="J9290" i="3"/>
  <c r="L9298" i="3"/>
  <c r="J9298" i="3"/>
  <c r="L9306" i="3"/>
  <c r="J9306" i="3"/>
  <c r="L9314" i="3"/>
  <c r="J9314" i="3"/>
  <c r="L9322" i="3"/>
  <c r="J9322" i="3"/>
  <c r="L9330" i="3"/>
  <c r="J9330" i="3"/>
  <c r="L9350" i="3"/>
  <c r="J9350" i="3"/>
  <c r="L9356" i="3"/>
  <c r="J9356" i="3"/>
  <c r="J9541" i="3"/>
  <c r="L9541" i="3"/>
  <c r="J8764" i="3"/>
  <c r="J8772" i="3"/>
  <c r="J8780" i="3"/>
  <c r="J8788" i="3"/>
  <c r="J8796" i="3"/>
  <c r="J8804" i="3"/>
  <c r="J8812" i="3"/>
  <c r="J8820" i="3"/>
  <c r="J8828" i="3"/>
  <c r="J8836" i="3"/>
  <c r="J8844" i="3"/>
  <c r="J8852" i="3"/>
  <c r="J8860" i="3"/>
  <c r="J8868" i="3"/>
  <c r="J8876" i="3"/>
  <c r="J8884" i="3"/>
  <c r="J8892" i="3"/>
  <c r="J8900" i="3"/>
  <c r="J8908" i="3"/>
  <c r="J8916" i="3"/>
  <c r="J8924" i="3"/>
  <c r="J8932" i="3"/>
  <c r="J8940" i="3"/>
  <c r="J8948" i="3"/>
  <c r="J8956" i="3"/>
  <c r="J8964" i="3"/>
  <c r="J9030" i="3"/>
  <c r="J9040" i="3"/>
  <c r="L9082" i="3"/>
  <c r="L9101" i="3"/>
  <c r="J9101" i="3"/>
  <c r="L9146" i="3"/>
  <c r="L9165" i="3"/>
  <c r="J9165" i="3"/>
  <c r="L9202" i="3"/>
  <c r="L9043" i="3"/>
  <c r="J9043" i="3"/>
  <c r="L9045" i="3"/>
  <c r="J9045" i="3"/>
  <c r="L9109" i="3"/>
  <c r="J9109" i="3"/>
  <c r="L9173" i="3"/>
  <c r="J9173" i="3"/>
  <c r="L9488" i="3"/>
  <c r="J9488" i="3"/>
  <c r="J8910" i="3"/>
  <c r="J8918" i="3"/>
  <c r="J8926" i="3"/>
  <c r="J8934" i="3"/>
  <c r="J8942" i="3"/>
  <c r="J8950" i="3"/>
  <c r="J8958" i="3"/>
  <c r="J8966" i="3"/>
  <c r="J8974" i="3"/>
  <c r="J8982" i="3"/>
  <c r="J8990" i="3"/>
  <c r="J8998" i="3"/>
  <c r="J9006" i="3"/>
  <c r="J9014" i="3"/>
  <c r="J9022" i="3"/>
  <c r="J9032" i="3"/>
  <c r="L9053" i="3"/>
  <c r="J9053" i="3"/>
  <c r="L9098" i="3"/>
  <c r="L9117" i="3"/>
  <c r="J9117" i="3"/>
  <c r="L9162" i="3"/>
  <c r="L9472" i="3"/>
  <c r="J9472" i="3"/>
  <c r="J9485" i="3"/>
  <c r="L9485" i="3"/>
  <c r="L9061" i="3"/>
  <c r="J9061" i="3"/>
  <c r="L9106" i="3"/>
  <c r="L9125" i="3"/>
  <c r="J9125" i="3"/>
  <c r="L9170" i="3"/>
  <c r="L9181" i="3"/>
  <c r="J9181" i="3"/>
  <c r="J9469" i="3"/>
  <c r="L9469" i="3"/>
  <c r="J9057" i="3"/>
  <c r="L9069" i="3"/>
  <c r="J9069" i="3"/>
  <c r="L9133" i="3"/>
  <c r="J9133" i="3"/>
  <c r="L9189" i="3"/>
  <c r="J9189" i="3"/>
  <c r="L9360" i="3"/>
  <c r="J9360" i="3"/>
  <c r="L9358" i="3"/>
  <c r="J9358" i="3"/>
  <c r="L9368" i="3"/>
  <c r="J9368" i="3"/>
  <c r="L9376" i="3"/>
  <c r="J9376" i="3"/>
  <c r="L9413" i="3"/>
  <c r="L9424" i="3"/>
  <c r="J9424" i="3"/>
  <c r="L9461" i="3"/>
  <c r="L9480" i="3"/>
  <c r="J9480" i="3"/>
  <c r="L9493" i="3"/>
  <c r="L9533" i="3"/>
  <c r="L9552" i="3"/>
  <c r="J9552" i="3"/>
  <c r="L9651" i="3"/>
  <c r="J9651" i="3"/>
  <c r="J9051" i="3"/>
  <c r="J9059" i="3"/>
  <c r="J9067" i="3"/>
  <c r="J9075" i="3"/>
  <c r="J9083" i="3"/>
  <c r="J9091" i="3"/>
  <c r="J9099" i="3"/>
  <c r="J9107" i="3"/>
  <c r="J9115" i="3"/>
  <c r="J9123" i="3"/>
  <c r="J9131" i="3"/>
  <c r="J9139" i="3"/>
  <c r="J9147" i="3"/>
  <c r="J9155" i="3"/>
  <c r="J9163" i="3"/>
  <c r="J9171" i="3"/>
  <c r="J9179" i="3"/>
  <c r="J9187" i="3"/>
  <c r="J9195" i="3"/>
  <c r="J9203" i="3"/>
  <c r="J9211" i="3"/>
  <c r="J9219" i="3"/>
  <c r="J9227" i="3"/>
  <c r="J9235" i="3"/>
  <c r="J9243" i="3"/>
  <c r="J9251" i="3"/>
  <c r="J9259" i="3"/>
  <c r="J9267" i="3"/>
  <c r="J9275" i="3"/>
  <c r="J9283" i="3"/>
  <c r="J9291" i="3"/>
  <c r="J9299" i="3"/>
  <c r="J9307" i="3"/>
  <c r="J9315" i="3"/>
  <c r="J9323" i="3"/>
  <c r="J9331" i="3"/>
  <c r="J9364" i="3"/>
  <c r="J9365" i="3"/>
  <c r="L9366" i="3"/>
  <c r="J9366" i="3"/>
  <c r="L9384" i="3"/>
  <c r="J9384" i="3"/>
  <c r="L9560" i="3"/>
  <c r="J9560" i="3"/>
  <c r="L9650" i="3"/>
  <c r="J9650" i="3"/>
  <c r="L9392" i="3"/>
  <c r="J9392" i="3"/>
  <c r="L9432" i="3"/>
  <c r="J9432" i="3"/>
  <c r="L9549" i="3"/>
  <c r="L9568" i="3"/>
  <c r="J9568" i="3"/>
  <c r="L9576" i="3"/>
  <c r="J9576" i="3"/>
  <c r="L9584" i="3"/>
  <c r="J9584" i="3"/>
  <c r="L9592" i="3"/>
  <c r="J9592" i="3"/>
  <c r="L9600" i="3"/>
  <c r="J9600" i="3"/>
  <c r="L9608" i="3"/>
  <c r="J9608" i="3"/>
  <c r="L9616" i="3"/>
  <c r="J9616" i="3"/>
  <c r="L9624" i="3"/>
  <c r="J9624" i="3"/>
  <c r="L9632" i="3"/>
  <c r="J9632" i="3"/>
  <c r="L9640" i="3"/>
  <c r="J9640" i="3"/>
  <c r="J9213" i="3"/>
  <c r="J9221" i="3"/>
  <c r="J9229" i="3"/>
  <c r="J9237" i="3"/>
  <c r="J9245" i="3"/>
  <c r="J9253" i="3"/>
  <c r="J9261" i="3"/>
  <c r="J9269" i="3"/>
  <c r="J9277" i="3"/>
  <c r="J9285" i="3"/>
  <c r="J9293" i="3"/>
  <c r="J9301" i="3"/>
  <c r="J9309" i="3"/>
  <c r="J9317" i="3"/>
  <c r="J9325" i="3"/>
  <c r="J9333" i="3"/>
  <c r="L9400" i="3"/>
  <c r="J9400" i="3"/>
  <c r="L9440" i="3"/>
  <c r="J9440" i="3"/>
  <c r="L9389" i="3"/>
  <c r="L9408" i="3"/>
  <c r="J9408" i="3"/>
  <c r="L9429" i="3"/>
  <c r="L9448" i="3"/>
  <c r="J9448" i="3"/>
  <c r="L9512" i="3"/>
  <c r="J9512" i="3"/>
  <c r="L9520" i="3"/>
  <c r="J9520" i="3"/>
  <c r="L9344" i="3"/>
  <c r="J9344" i="3"/>
  <c r="L9397" i="3"/>
  <c r="L9437" i="3"/>
  <c r="L9456" i="3"/>
  <c r="J9456" i="3"/>
  <c r="L9504" i="3"/>
  <c r="J9504" i="3"/>
  <c r="L9528" i="3"/>
  <c r="J9528" i="3"/>
  <c r="L9342" i="3"/>
  <c r="J9342" i="3"/>
  <c r="L9352" i="3"/>
  <c r="J9352" i="3"/>
  <c r="L9416" i="3"/>
  <c r="J9416" i="3"/>
  <c r="L9464" i="3"/>
  <c r="J9464" i="3"/>
  <c r="L9496" i="3"/>
  <c r="J9496" i="3"/>
  <c r="L9536" i="3"/>
  <c r="J9536" i="3"/>
  <c r="J9483" i="3"/>
  <c r="J9491" i="3"/>
  <c r="J9499" i="3"/>
  <c r="J9507" i="3"/>
  <c r="L9577" i="3"/>
  <c r="L9585" i="3"/>
  <c r="L9593" i="3"/>
  <c r="L9601" i="3"/>
  <c r="L9609" i="3"/>
  <c r="L9617" i="3"/>
  <c r="L9625" i="3"/>
  <c r="L9633" i="3"/>
  <c r="L9641" i="3"/>
  <c r="L9707" i="3"/>
  <c r="J9707" i="3"/>
  <c r="L9755" i="3"/>
  <c r="J9755" i="3"/>
  <c r="L9787" i="3"/>
  <c r="J9787" i="3"/>
  <c r="L9882" i="3"/>
  <c r="J9882" i="3"/>
  <c r="L9890" i="3"/>
  <c r="J9890" i="3"/>
  <c r="L9898" i="3"/>
  <c r="J9898" i="3"/>
  <c r="L9906" i="3"/>
  <c r="J9906" i="3"/>
  <c r="L9914" i="3"/>
  <c r="J9914" i="3"/>
  <c r="L9922" i="3"/>
  <c r="J9922" i="3"/>
  <c r="L9715" i="3"/>
  <c r="J9715" i="3"/>
  <c r="L9795" i="3"/>
  <c r="J9795" i="3"/>
  <c r="L9874" i="3"/>
  <c r="J9874" i="3"/>
  <c r="L9930" i="3"/>
  <c r="J9930" i="3"/>
  <c r="L9938" i="3"/>
  <c r="J9938" i="3"/>
  <c r="L9946" i="3"/>
  <c r="J9946" i="3"/>
  <c r="J9663" i="3"/>
  <c r="J9714" i="3"/>
  <c r="L9723" i="3"/>
  <c r="J9723" i="3"/>
  <c r="L9763" i="3"/>
  <c r="J9763" i="3"/>
  <c r="J9794" i="3"/>
  <c r="L9803" i="3"/>
  <c r="J9803" i="3"/>
  <c r="L9866" i="3"/>
  <c r="J9866" i="3"/>
  <c r="L9954" i="3"/>
  <c r="J9954" i="3"/>
  <c r="J9374" i="3"/>
  <c r="J9382" i="3"/>
  <c r="J9390" i="3"/>
  <c r="J9398" i="3"/>
  <c r="J9406" i="3"/>
  <c r="J9414" i="3"/>
  <c r="J9422" i="3"/>
  <c r="J9430" i="3"/>
  <c r="J9438" i="3"/>
  <c r="J9446" i="3"/>
  <c r="J9454" i="3"/>
  <c r="J9462" i="3"/>
  <c r="J9470" i="3"/>
  <c r="J9478" i="3"/>
  <c r="J9486" i="3"/>
  <c r="J9494" i="3"/>
  <c r="J9502" i="3"/>
  <c r="J9510" i="3"/>
  <c r="J9518" i="3"/>
  <c r="J9526" i="3"/>
  <c r="J9534" i="3"/>
  <c r="J9542" i="3"/>
  <c r="J9550" i="3"/>
  <c r="J9558" i="3"/>
  <c r="J9566" i="3"/>
  <c r="J9574" i="3"/>
  <c r="J9582" i="3"/>
  <c r="J9590" i="3"/>
  <c r="J9598" i="3"/>
  <c r="J9606" i="3"/>
  <c r="J9614" i="3"/>
  <c r="J9622" i="3"/>
  <c r="J9630" i="3"/>
  <c r="J9638" i="3"/>
  <c r="J9646" i="3"/>
  <c r="J9647" i="3"/>
  <c r="L9667" i="3"/>
  <c r="J9667" i="3"/>
  <c r="L9719" i="3"/>
  <c r="J9722" i="3"/>
  <c r="L9731" i="3"/>
  <c r="J9731" i="3"/>
  <c r="L9759" i="3"/>
  <c r="L9791" i="3"/>
  <c r="J9802" i="3"/>
  <c r="L9811" i="3"/>
  <c r="J9811" i="3"/>
  <c r="L9858" i="3"/>
  <c r="J9858" i="3"/>
  <c r="L9962" i="3"/>
  <c r="J9962" i="3"/>
  <c r="L9675" i="3"/>
  <c r="J9675" i="3"/>
  <c r="L9727" i="3"/>
  <c r="L9739" i="3"/>
  <c r="J9739" i="3"/>
  <c r="L9771" i="3"/>
  <c r="J9771" i="3"/>
  <c r="L9819" i="3"/>
  <c r="J9819" i="3"/>
  <c r="L9827" i="3"/>
  <c r="J9827" i="3"/>
  <c r="L9835" i="3"/>
  <c r="J9835" i="3"/>
  <c r="L9843" i="3"/>
  <c r="J9843" i="3"/>
  <c r="L9850" i="3"/>
  <c r="J9850" i="3"/>
  <c r="L9970" i="3"/>
  <c r="J9970" i="3"/>
  <c r="L9648" i="3"/>
  <c r="J9674" i="3"/>
  <c r="L9683" i="3"/>
  <c r="J9683" i="3"/>
  <c r="J9818" i="3"/>
  <c r="L9978" i="3"/>
  <c r="J9978" i="3"/>
  <c r="L9679" i="3"/>
  <c r="J9682" i="3"/>
  <c r="L9691" i="3"/>
  <c r="J9691" i="3"/>
  <c r="L9747" i="3"/>
  <c r="J9747" i="3"/>
  <c r="L9779" i="3"/>
  <c r="J9779" i="3"/>
  <c r="L9815" i="3"/>
  <c r="L9986" i="3"/>
  <c r="J9986" i="3"/>
  <c r="L9994" i="3"/>
  <c r="J9994" i="3"/>
  <c r="L9652" i="3"/>
  <c r="L9687" i="3"/>
  <c r="L9699" i="3"/>
  <c r="J9699" i="3"/>
  <c r="L9743" i="3"/>
  <c r="L9775" i="3"/>
  <c r="L10002" i="3"/>
  <c r="J10002" i="3"/>
  <c r="J9851" i="3"/>
  <c r="J9859" i="3"/>
  <c r="J9867" i="3"/>
  <c r="J9875" i="3"/>
  <c r="J9883" i="3"/>
  <c r="J9891" i="3"/>
  <c r="J9899" i="3"/>
  <c r="J9907" i="3"/>
  <c r="J9915" i="3"/>
  <c r="J9923" i="3"/>
  <c r="J9931" i="3"/>
  <c r="J9939" i="3"/>
  <c r="J9947" i="3"/>
  <c r="J9955" i="3"/>
  <c r="J9963" i="3"/>
  <c r="J9971" i="3"/>
  <c r="J9979" i="3"/>
  <c r="J9987" i="3"/>
  <c r="J9995" i="3"/>
  <c r="J10003" i="3"/>
  <c r="J10004" i="3"/>
</calcChain>
</file>

<file path=xl/sharedStrings.xml><?xml version="1.0" encoding="utf-8"?>
<sst xmlns="http://schemas.openxmlformats.org/spreadsheetml/2006/main" count="100254" uniqueCount="10163">
  <si>
    <t>BUDGET VS ACTUAL | FINANCIAL PERFORMANCE DASHBOARD</t>
  </si>
  <si>
    <t>Portfolio-ready management view | 10,000 cleaned transactions | FY2021–FY2023 | Source: supplied workbook</t>
  </si>
  <si>
    <t>TOTAL BUDGET</t>
  </si>
  <si>
    <t>TOTAL ACTUAL</t>
  </si>
  <si>
    <t>TOTAL VARIANCE</t>
  </si>
  <si>
    <t>VARIANCE %</t>
  </si>
  <si>
    <t>BUDGET UTILIZATION</t>
  </si>
  <si>
    <t>TRANSACTIONS</t>
  </si>
  <si>
    <t>01 | Raw Data</t>
  </si>
  <si>
    <t>Original source data preserved exactly as supplied.</t>
  </si>
  <si>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</si>
  <si>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</si>
  <si>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</si>
  <si>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</si>
  <si>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</si>
  <si>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</si>
  <si>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</si>
  <si>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</si>
  <si>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</si>
  <si>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</si>
  <si>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</si>
  <si>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</si>
  <si>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</si>
  <si>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</si>
  <si>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</si>
  <si>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</si>
  <si>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</si>
  <si>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</si>
  <si>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</si>
  <si>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</si>
  <si>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</si>
  <si>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</si>
  <si>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</si>
  <si>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</si>
  <si>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</si>
  <si>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</si>
  <si>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</si>
  <si>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</si>
  <si>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</si>
  <si>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</si>
  <si>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</si>
  <si>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</si>
  <si>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</si>
  <si>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</si>
  <si>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</si>
  <si>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</si>
  <si>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</si>
  <si>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</si>
  <si>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</si>
  <si>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</si>
  <si>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</si>
  <si>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</si>
  <si>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</si>
  <si>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</si>
  <si>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</si>
  <si>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</si>
  <si>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</si>
  <si>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</si>
  <si>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</si>
  <si>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</si>
  <si>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</si>
  <si>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</si>
  <si>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</si>
  <si>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</si>
  <si>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</si>
  <si>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</si>
  <si>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</si>
  <si>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</si>
  <si>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</si>
  <si>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</si>
  <si>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</si>
  <si>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</si>
  <si>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</si>
  <si>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</si>
  <si>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</si>
  <si>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</si>
  <si>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</si>
  <si>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</si>
  <si>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</si>
  <si>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</si>
  <si>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</si>
  <si>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</si>
  <si>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</si>
  <si>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</si>
  <si>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</si>
  <si>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</si>
  <si>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</si>
  <si>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</si>
  <si>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</si>
  <si>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</si>
  <si>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</si>
  <si>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</si>
  <si>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</si>
  <si>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</si>
  <si>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</si>
  <si>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</si>
  <si>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</si>
  <si>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</si>
  <si>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</si>
  <si>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</si>
  <si>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</si>
  <si>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</si>
  <si>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</si>
  <si>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</si>
  <si>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</si>
  <si>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</si>
  <si>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</si>
  <si>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</si>
  <si>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</si>
  <si>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</si>
  <si>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</si>
  <si>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</si>
  <si>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</si>
  <si>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</si>
  <si>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</si>
  <si>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</si>
  <si>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</si>
  <si>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</si>
  <si>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</si>
  <si>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</si>
  <si>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</si>
  <si>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</si>
  <si>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</si>
  <si>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</si>
  <si>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</si>
  <si>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</si>
  <si>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</si>
  <si>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</si>
  <si>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</si>
  <si>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</si>
  <si>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</si>
  <si>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</si>
  <si>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</si>
  <si>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</si>
  <si>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</si>
  <si>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</si>
  <si>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</si>
  <si>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</si>
  <si>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</si>
  <si>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</si>
  <si>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</si>
  <si>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</si>
  <si>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</si>
  <si>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</si>
  <si>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</si>
  <si>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</si>
  <si>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</si>
  <si>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</si>
  <si>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</si>
  <si>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</si>
  <si>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</si>
  <si>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</si>
  <si>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</si>
  <si>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</si>
  <si>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</si>
  <si>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</si>
  <si>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</si>
  <si>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</si>
  <si>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</si>
  <si>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</si>
  <si>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</si>
  <si>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</si>
  <si>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</si>
  <si>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</si>
  <si>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</si>
  <si>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</si>
  <si>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</si>
  <si>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</si>
  <si>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</si>
  <si>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</si>
  <si>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</si>
  <si>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</si>
  <si>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</si>
  <si>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</si>
  <si>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</si>
  <si>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</si>
  <si>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</si>
  <si>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</si>
  <si>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</si>
  <si>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</si>
  <si>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</si>
  <si>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</si>
  <si>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</si>
  <si>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</si>
  <si>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</si>
  <si>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</si>
  <si>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</si>
  <si>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</si>
  <si>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</si>
  <si>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</si>
  <si>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</si>
  <si>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</si>
  <si>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</si>
  <si>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</si>
  <si>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</si>
  <si>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</si>
  <si>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</si>
  <si>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</si>
  <si>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</si>
  <si>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</si>
  <si>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</si>
  <si>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</si>
  <si>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</si>
  <si>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</si>
  <si>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</si>
  <si>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</si>
  <si>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</si>
  <si>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</si>
  <si>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</si>
  <si>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</si>
  <si>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</si>
  <si>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</si>
  <si>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</si>
  <si>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</si>
  <si>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</si>
  <si>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</si>
  <si>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</si>
  <si>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</si>
  <si>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</si>
  <si>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</si>
  <si>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</si>
  <si>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</si>
  <si>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</si>
  <si>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</si>
  <si>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</si>
  <si>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</si>
  <si>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</si>
  <si>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</si>
  <si>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</si>
  <si>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</si>
  <si>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</si>
  <si>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</si>
  <si>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</si>
  <si>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</si>
  <si>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</si>
  <si>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</si>
  <si>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</si>
  <si>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</si>
  <si>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</si>
  <si>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</si>
  <si>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</si>
  <si>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</si>
  <si>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</si>
  <si>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</si>
  <si>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</si>
  <si>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</si>
  <si>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</si>
  <si>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</si>
  <si>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</si>
  <si>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</si>
  <si>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</si>
  <si>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</si>
  <si>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</si>
  <si>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</si>
  <si>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</si>
  <si>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</si>
  <si>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</si>
  <si>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</si>
  <si>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</si>
  <si>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</si>
  <si>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</si>
  <si>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</si>
  <si>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</si>
  <si>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</si>
  <si>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</si>
  <si>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</si>
  <si>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</si>
  <si>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</si>
  <si>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</si>
  <si>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</si>
  <si>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</si>
  <si>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</si>
  <si>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</si>
  <si>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</si>
  <si>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</si>
  <si>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</si>
  <si>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</si>
  <si>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</si>
  <si>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</si>
  <si>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</si>
  <si>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</si>
  <si>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</si>
  <si>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</si>
  <si>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</si>
  <si>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</si>
  <si>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</si>
  <si>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</si>
  <si>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</si>
  <si>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</si>
  <si>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</si>
  <si>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</si>
  <si>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</si>
  <si>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</si>
  <si>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</si>
  <si>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</si>
  <si>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</si>
  <si>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</si>
  <si>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</si>
  <si>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</si>
  <si>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</si>
  <si>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</si>
  <si>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</si>
  <si>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</si>
  <si>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</si>
  <si>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</si>
  <si>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</si>
  <si>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</si>
  <si>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</si>
  <si>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</si>
  <si>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</si>
  <si>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</si>
  <si>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</si>
  <si>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</si>
  <si>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</si>
  <si>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</si>
  <si>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</si>
  <si>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</si>
  <si>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</si>
  <si>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</si>
  <si>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</si>
  <si>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</si>
  <si>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</si>
  <si>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</si>
  <si>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</si>
  <si>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</si>
  <si>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</si>
  <si>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</si>
  <si>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</si>
  <si>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</si>
  <si>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</si>
  <si>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</si>
  <si>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</si>
  <si>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</si>
  <si>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</si>
  <si>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</si>
  <si>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</si>
  <si>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</si>
  <si>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</si>
  <si>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</si>
  <si>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</si>
  <si>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</si>
  <si>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</si>
  <si>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</si>
  <si>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</si>
  <si>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</si>
  <si>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</si>
  <si>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</si>
  <si>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</si>
  <si>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</si>
  <si>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</si>
  <si>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</si>
  <si>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</si>
  <si>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</si>
  <si>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</si>
  <si>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</si>
  <si>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</si>
  <si>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</si>
  <si>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</si>
  <si>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</si>
  <si>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</si>
  <si>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</si>
  <si>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</si>
  <si>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</si>
  <si>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</si>
  <si>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</si>
  <si>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</si>
  <si>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</si>
  <si>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</si>
  <si>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</si>
  <si>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</si>
  <si>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</si>
  <si>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</si>
  <si>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</si>
  <si>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</si>
  <si>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</si>
  <si>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</si>
  <si>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</si>
  <si>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</si>
  <si>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</si>
  <si>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</si>
  <si>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</si>
  <si>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</si>
  <si>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</si>
  <si>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</si>
  <si>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</si>
  <si>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</si>
  <si>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</si>
  <si>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</si>
  <si>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</si>
  <si>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</si>
  <si>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</si>
  <si>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</si>
  <si>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</si>
  <si>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</si>
  <si>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</si>
  <si>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</si>
  <si>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</si>
  <si>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</si>
  <si>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</si>
  <si>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</si>
  <si>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</si>
  <si>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</si>
  <si>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</si>
  <si>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</si>
  <si>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</si>
  <si>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</si>
  <si>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</si>
  <si>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</si>
  <si>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</si>
  <si>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</si>
  <si>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</si>
  <si>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</si>
  <si>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</si>
  <si>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</si>
  <si>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</si>
  <si>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</si>
  <si>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</si>
  <si>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</si>
  <si>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</si>
  <si>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</si>
  <si>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</si>
  <si>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</si>
  <si>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</si>
  <si>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</si>
  <si>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</si>
  <si>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</si>
  <si>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</si>
  <si>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</si>
  <si>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</si>
  <si>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</si>
  <si>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</si>
  <si>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</si>
  <si>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</si>
  <si>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</si>
  <si>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</si>
  <si>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</si>
  <si>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</si>
  <si>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</si>
  <si>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</si>
  <si>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</si>
  <si>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</si>
  <si>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</si>
  <si>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</si>
  <si>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</si>
  <si>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</si>
  <si>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</si>
  <si>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</si>
  <si>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</si>
  <si>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</si>
  <si>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</si>
  <si>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</si>
  <si>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</si>
  <si>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</si>
  <si>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</si>
  <si>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</si>
  <si>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</si>
  <si>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</si>
  <si>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</si>
  <si>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</si>
  <si>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</si>
  <si>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</si>
  <si>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</si>
  <si>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</si>
  <si>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</si>
  <si>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</si>
  <si>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</si>
  <si>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</si>
  <si>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</si>
  <si>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</si>
  <si>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</si>
  <si>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</si>
  <si>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</si>
  <si>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</si>
  <si>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</si>
  <si>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</si>
  <si>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</si>
  <si>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</si>
  <si>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</si>
  <si>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</si>
  <si>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</si>
  <si>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</si>
  <si>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</si>
  <si>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</si>
  <si>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</si>
  <si>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</si>
  <si>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</si>
  <si>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</si>
  <si>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</si>
  <si>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</si>
  <si>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</si>
  <si>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</si>
  <si>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</si>
  <si>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</si>
  <si>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</si>
  <si>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</si>
  <si>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</si>
  <si>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</si>
  <si>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</si>
  <si>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</si>
  <si>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</si>
  <si>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</si>
  <si>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</si>
  <si>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</si>
  <si>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</si>
  <si>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</si>
  <si>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</si>
  <si>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</si>
  <si>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</si>
  <si>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</si>
  <si>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</si>
  <si>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</si>
  <si>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</si>
  <si>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</si>
  <si>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</si>
  <si>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</si>
  <si>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</si>
  <si>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</si>
  <si>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</si>
  <si>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</si>
  <si>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</si>
  <si>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</si>
  <si>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</si>
  <si>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</si>
  <si>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</si>
  <si>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</si>
  <si>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</si>
  <si>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</si>
  <si>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</si>
  <si>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</si>
  <si>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</si>
  <si>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</si>
  <si>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</si>
  <si>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</si>
  <si>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</si>
  <si>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</si>
  <si>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</si>
  <si>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</si>
  <si>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</si>
  <si>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</si>
  <si>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</si>
  <si>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</si>
  <si>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</si>
  <si>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</si>
  <si>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</si>
  <si>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</si>
  <si>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</si>
  <si>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</si>
  <si>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</si>
  <si>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</si>
  <si>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</si>
  <si>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</si>
  <si>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</si>
  <si>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</si>
  <si>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</si>
  <si>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</si>
  <si>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</si>
  <si>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</si>
  <si>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</si>
  <si>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</si>
  <si>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</si>
  <si>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</si>
  <si>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</si>
  <si>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</si>
  <si>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</si>
  <si>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</si>
  <si>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</si>
  <si>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</si>
  <si>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</si>
  <si>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</si>
  <si>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</si>
  <si>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</si>
  <si>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</si>
  <si>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</si>
  <si>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</si>
  <si>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</si>
  <si>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</si>
  <si>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</si>
  <si>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</si>
  <si>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</si>
  <si>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</si>
  <si>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</si>
  <si>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</si>
  <si>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</si>
  <si>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</si>
  <si>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</si>
  <si>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</si>
  <si>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</si>
  <si>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</si>
  <si>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</si>
  <si>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</si>
  <si>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</si>
  <si>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</si>
  <si>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</si>
  <si>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</si>
  <si>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</si>
  <si>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</si>
  <si>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</si>
  <si>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</si>
  <si>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</si>
  <si>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</si>
  <si>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</si>
  <si>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</si>
  <si>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</si>
  <si>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</si>
  <si>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</si>
  <si>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</si>
  <si>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</si>
  <si>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</si>
  <si>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</si>
  <si>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</si>
  <si>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</si>
  <si>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</si>
  <si>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</si>
  <si>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</si>
  <si>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</si>
  <si>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</si>
  <si>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</si>
  <si>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</si>
  <si>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</si>
  <si>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</si>
  <si>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</si>
  <si>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</si>
  <si>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</si>
  <si>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</si>
  <si>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</si>
  <si>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</si>
  <si>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</si>
  <si>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</si>
  <si>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</si>
  <si>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</si>
  <si>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</si>
  <si>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</si>
  <si>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</si>
  <si>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</si>
  <si>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</si>
  <si>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</si>
  <si>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</si>
  <si>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</si>
  <si>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</si>
  <si>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</si>
  <si>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</si>
  <si>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</si>
  <si>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</si>
  <si>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</si>
  <si>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</si>
  <si>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</si>
  <si>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</si>
  <si>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</si>
  <si>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</si>
  <si>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</si>
  <si>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</si>
  <si>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</si>
  <si>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</si>
  <si>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</si>
  <si>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</si>
  <si>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</si>
  <si>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</si>
  <si>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</si>
  <si>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</si>
  <si>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</si>
  <si>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</si>
  <si>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</si>
  <si>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</si>
  <si>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</si>
  <si>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</si>
  <si>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</si>
  <si>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</si>
  <si>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</si>
  <si>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</si>
  <si>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</si>
  <si>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</si>
  <si>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</si>
  <si>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</si>
  <si>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</si>
  <si>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</si>
  <si>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</si>
  <si>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</si>
  <si>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</si>
  <si>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</si>
  <si>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</si>
  <si>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</si>
  <si>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</si>
  <si>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</si>
  <si>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</si>
  <si>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</si>
  <si>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</si>
  <si>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</si>
  <si>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</si>
  <si>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</si>
  <si>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</si>
  <si>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</si>
  <si>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</si>
  <si>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</si>
  <si>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</si>
  <si>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</si>
  <si>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</si>
  <si>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</si>
  <si>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</si>
  <si>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</si>
  <si>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</si>
  <si>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</si>
  <si>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</si>
  <si>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</si>
  <si>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</si>
  <si>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</si>
  <si>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</si>
  <si>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</si>
  <si>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</si>
  <si>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</si>
  <si>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</si>
  <si>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</si>
  <si>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</si>
  <si>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</si>
  <si>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</si>
  <si>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</si>
  <si>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</si>
  <si>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</si>
  <si>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</si>
  <si>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</si>
  <si>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</si>
  <si>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</si>
  <si>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</si>
  <si>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</si>
  <si>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</si>
  <si>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</si>
  <si>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</si>
  <si>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</si>
  <si>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</si>
  <si>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</si>
  <si>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</si>
  <si>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</si>
  <si>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</si>
  <si>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</si>
  <si>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</si>
  <si>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</si>
  <si>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</si>
  <si>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</si>
  <si>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</si>
  <si>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</si>
  <si>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</si>
  <si>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</si>
  <si>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</si>
  <si>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</si>
  <si>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</si>
  <si>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</si>
  <si>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</si>
  <si>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</si>
  <si>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</si>
  <si>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</si>
  <si>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</si>
  <si>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</si>
  <si>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</si>
  <si>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</si>
  <si>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</si>
  <si>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</si>
  <si>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</si>
  <si>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</si>
  <si>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</si>
  <si>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</si>
  <si>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</si>
  <si>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</si>
  <si>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</si>
  <si>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</si>
  <si>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</si>
  <si>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</si>
  <si>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</si>
  <si>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</si>
  <si>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</si>
  <si>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</si>
  <si>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</si>
  <si>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</si>
  <si>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</si>
  <si>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</si>
  <si>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</si>
  <si>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</si>
  <si>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</si>
  <si>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</si>
  <si>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</si>
  <si>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</si>
  <si>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</si>
  <si>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</si>
  <si>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</si>
  <si>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</si>
  <si>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</si>
  <si>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</si>
  <si>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</si>
  <si>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</si>
  <si>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</si>
  <si>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</si>
  <si>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</si>
  <si>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</si>
  <si>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</si>
  <si>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</si>
  <si>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</si>
  <si>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</si>
  <si>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</si>
  <si>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</si>
  <si>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</si>
  <si>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</si>
  <si>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</si>
  <si>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</si>
  <si>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</si>
  <si>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</si>
  <si>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</si>
  <si>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</si>
  <si>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</si>
  <si>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</si>
  <si>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</si>
  <si>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</si>
  <si>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</si>
  <si>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</si>
  <si>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</si>
  <si>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</si>
  <si>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</si>
  <si>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</si>
  <si>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</si>
  <si>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</si>
  <si>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</si>
  <si>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</si>
  <si>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</si>
  <si>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</si>
  <si>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</si>
  <si>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</si>
  <si>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</si>
  <si>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</si>
  <si>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</si>
  <si>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</si>
  <si>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</si>
  <si>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</si>
  <si>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</si>
  <si>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</si>
  <si>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</si>
  <si>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</si>
  <si>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</si>
  <si>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</si>
  <si>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</si>
  <si>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</si>
  <si>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</si>
  <si>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</si>
  <si>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</si>
  <si>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</si>
  <si>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</si>
  <si>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</si>
  <si>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</si>
  <si>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</si>
  <si>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</si>
  <si>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</si>
  <si>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</si>
  <si>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</si>
  <si>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</si>
  <si>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</si>
  <si>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</si>
  <si>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</si>
  <si>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</si>
  <si>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</si>
  <si>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</si>
  <si>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</si>
  <si>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</si>
  <si>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</si>
  <si>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</si>
  <si>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</si>
  <si>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</si>
  <si>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</si>
  <si>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</si>
  <si>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</si>
  <si>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</si>
  <si>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</si>
  <si>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</si>
  <si>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</si>
  <si>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</si>
  <si>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</si>
  <si>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</si>
  <si>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</si>
  <si>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</si>
  <si>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</si>
  <si>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</si>
  <si>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</si>
  <si>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</si>
  <si>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</si>
  <si>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</si>
  <si>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</si>
  <si>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</si>
  <si>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</si>
  <si>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</si>
  <si>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</si>
  <si>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</si>
  <si>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</si>
  <si>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</si>
  <si>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</si>
  <si>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</si>
  <si>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</si>
  <si>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</si>
  <si>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</si>
  <si>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</si>
  <si>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</si>
  <si>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</si>
  <si>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</si>
  <si>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</si>
  <si>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</si>
  <si>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</si>
  <si>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</si>
  <si>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</si>
  <si>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</si>
  <si>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</si>
  <si>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</si>
  <si>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</si>
  <si>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</si>
  <si>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</si>
  <si>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</si>
  <si>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</si>
  <si>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</si>
  <si>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</si>
  <si>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</si>
  <si>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</si>
  <si>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</si>
  <si>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</si>
  <si>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</si>
  <si>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</si>
  <si>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</si>
  <si>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</si>
  <si>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</si>
  <si>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</si>
  <si>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</si>
  <si>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</si>
  <si>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</si>
  <si>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</si>
  <si>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</si>
  <si>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</si>
  <si>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</si>
  <si>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</si>
  <si>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</si>
  <si>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</si>
  <si>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</si>
  <si>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</si>
  <si>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</si>
  <si>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</si>
  <si>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</si>
  <si>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</si>
  <si>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</si>
  <si>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</si>
  <si>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</si>
  <si>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</si>
  <si>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</si>
  <si>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</si>
  <si>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</si>
  <si>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</si>
  <si>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</si>
  <si>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</si>
  <si>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</si>
  <si>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</si>
  <si>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</si>
  <si>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</si>
  <si>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</si>
  <si>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</si>
  <si>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</si>
  <si>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</si>
  <si>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</si>
  <si>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</si>
  <si>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</si>
  <si>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</si>
  <si>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</si>
  <si>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</si>
  <si>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</si>
  <si>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</si>
  <si>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</si>
  <si>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</si>
  <si>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</si>
  <si>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</si>
  <si>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</si>
  <si>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</si>
  <si>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</si>
  <si>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</si>
  <si>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</si>
  <si>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</si>
  <si>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</si>
  <si>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</si>
  <si>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</si>
  <si>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</si>
  <si>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</si>
  <si>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</si>
  <si>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</si>
  <si>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</si>
  <si>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</si>
  <si>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</si>
  <si>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</si>
  <si>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</si>
  <si>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</si>
  <si>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</si>
  <si>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</si>
  <si>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</si>
  <si>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</si>
  <si>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</si>
  <si>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</si>
  <si>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</si>
  <si>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</si>
  <si>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</si>
  <si>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</si>
  <si>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</si>
  <si>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</si>
  <si>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</si>
  <si>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</si>
  <si>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</si>
  <si>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</si>
  <si>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</si>
  <si>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</si>
  <si>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</si>
  <si>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</si>
  <si>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</si>
  <si>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</si>
  <si>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</si>
  <si>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</si>
  <si>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</si>
  <si>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</si>
  <si>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</si>
  <si>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</si>
  <si>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</si>
  <si>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</si>
  <si>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</si>
  <si>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</si>
  <si>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</si>
  <si>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</si>
  <si>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</si>
  <si>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</si>
  <si>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</si>
  <si>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</si>
  <si>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</si>
  <si>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</si>
  <si>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</si>
  <si>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</si>
  <si>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</si>
  <si>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</si>
  <si>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</si>
  <si>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</si>
  <si>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</si>
  <si>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</si>
  <si>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</si>
  <si>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</si>
  <si>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</si>
  <si>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</si>
  <si>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</si>
  <si>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</si>
  <si>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</si>
  <si>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</si>
  <si>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</si>
  <si>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</si>
  <si>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</si>
  <si>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</si>
  <si>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</si>
  <si>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</si>
  <si>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</si>
  <si>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</si>
  <si>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</si>
  <si>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</si>
  <si>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</si>
  <si>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</si>
  <si>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</si>
  <si>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</si>
  <si>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</si>
  <si>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</si>
  <si>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</si>
  <si>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</si>
  <si>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</si>
  <si>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</si>
  <si>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</si>
  <si>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</si>
  <si>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</si>
  <si>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</si>
  <si>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</si>
  <si>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</si>
  <si>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</si>
  <si>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</si>
  <si>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</si>
  <si>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</si>
  <si>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</si>
  <si>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</si>
  <si>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</si>
  <si>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</si>
  <si>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</si>
  <si>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</si>
  <si>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</si>
  <si>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</si>
  <si>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</si>
  <si>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</si>
  <si>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</si>
  <si>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</si>
  <si>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</si>
  <si>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</si>
  <si>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</si>
  <si>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</si>
  <si>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</si>
  <si>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</si>
  <si>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</si>
  <si>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</si>
  <si>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</si>
  <si>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</si>
  <si>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</si>
  <si>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</si>
  <si>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</si>
  <si>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</si>
  <si>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</si>
  <si>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</si>
  <si>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</si>
  <si>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</si>
  <si>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</si>
  <si>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</si>
  <si>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</si>
  <si>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</si>
  <si>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</si>
  <si>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</si>
  <si>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</si>
  <si>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</si>
  <si>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</si>
  <si>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</si>
  <si>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</si>
  <si>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</si>
  <si>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</si>
  <si>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</si>
  <si>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</si>
  <si>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</si>
  <si>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</si>
  <si>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</si>
  <si>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</si>
  <si>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</si>
  <si>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</si>
  <si>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</si>
  <si>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</si>
  <si>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</si>
  <si>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</si>
  <si>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</si>
  <si>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</si>
  <si>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</si>
  <si>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</si>
  <si>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</si>
  <si>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</si>
  <si>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</si>
  <si>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</si>
  <si>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</si>
  <si>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</si>
  <si>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</si>
  <si>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</si>
  <si>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</si>
  <si>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</si>
  <si>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</si>
  <si>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</si>
  <si>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</si>
  <si>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</si>
  <si>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</si>
  <si>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</si>
  <si>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</si>
  <si>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</si>
  <si>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</si>
  <si>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</si>
  <si>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</si>
  <si>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</si>
  <si>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</si>
  <si>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</si>
  <si>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</si>
  <si>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</si>
  <si>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</si>
  <si>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</si>
  <si>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</si>
  <si>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</si>
  <si>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</si>
  <si>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</si>
  <si>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</si>
  <si>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</si>
  <si>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</si>
  <si>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</si>
  <si>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</si>
  <si>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</si>
  <si>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</si>
  <si>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</si>
  <si>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</si>
  <si>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</si>
  <si>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</si>
  <si>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</si>
  <si>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</si>
  <si>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</si>
  <si>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</si>
  <si>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</si>
  <si>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</si>
  <si>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</si>
  <si>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</si>
  <si>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</si>
  <si>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</si>
  <si>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</si>
  <si>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</si>
  <si>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</si>
  <si>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</si>
  <si>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</si>
  <si>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</si>
  <si>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</si>
  <si>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</si>
  <si>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</si>
  <si>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</si>
  <si>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</si>
  <si>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</si>
  <si>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</si>
  <si>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</si>
  <si>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</si>
  <si>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</si>
  <si>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</si>
  <si>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</si>
  <si>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</si>
  <si>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</si>
  <si>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</si>
  <si>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</si>
  <si>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</si>
  <si>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</si>
  <si>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</si>
  <si>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</si>
  <si>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</si>
  <si>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</si>
  <si>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</si>
  <si>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</si>
  <si>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</si>
  <si>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</si>
  <si>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</si>
  <si>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</si>
  <si>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</si>
  <si>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</si>
  <si>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</si>
  <si>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</si>
  <si>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</si>
  <si>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</si>
  <si>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</si>
  <si>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</si>
  <si>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</si>
  <si>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</si>
  <si>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</si>
  <si>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</si>
  <si>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</si>
  <si>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</si>
  <si>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</si>
  <si>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</si>
  <si>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</si>
  <si>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</si>
  <si>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</si>
  <si>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</si>
  <si>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</si>
  <si>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</si>
  <si>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</si>
  <si>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</si>
  <si>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</si>
  <si>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</si>
  <si>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</si>
  <si>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</si>
  <si>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</si>
  <si>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</si>
  <si>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</si>
  <si>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</si>
  <si>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</si>
  <si>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</si>
  <si>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</si>
  <si>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</si>
  <si>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</si>
  <si>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</si>
  <si>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</si>
  <si>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</si>
  <si>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</si>
  <si>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</si>
  <si>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</si>
  <si>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</si>
  <si>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</si>
  <si>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</si>
  <si>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</si>
  <si>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</si>
  <si>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</si>
  <si>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</si>
  <si>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</si>
  <si>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</si>
  <si>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</si>
  <si>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</si>
  <si>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</si>
  <si>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</si>
  <si>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</si>
  <si>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</si>
  <si>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</si>
  <si>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</si>
  <si>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</si>
  <si>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</si>
  <si>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</si>
  <si>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</si>
  <si>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</si>
  <si>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</si>
  <si>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</si>
  <si>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</si>
  <si>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</si>
  <si>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</si>
  <si>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</si>
  <si>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</si>
  <si>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</si>
  <si>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</si>
  <si>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</si>
  <si>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</si>
  <si>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</si>
  <si>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</si>
  <si>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</si>
  <si>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</si>
  <si>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</si>
  <si>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</si>
  <si>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</si>
  <si>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</si>
  <si>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</si>
  <si>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</si>
  <si>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</si>
  <si>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</si>
  <si>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</si>
  <si>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</si>
  <si>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</si>
  <si>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</si>
  <si>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</si>
  <si>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</si>
  <si>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</si>
  <si>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</si>
  <si>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</si>
  <si>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</si>
  <si>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</si>
  <si>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</si>
  <si>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</si>
  <si>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</si>
  <si>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</si>
  <si>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</si>
  <si>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</si>
  <si>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</si>
  <si>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</si>
  <si>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</si>
  <si>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</si>
  <si>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</si>
  <si>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</si>
  <si>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</si>
  <si>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</si>
  <si>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</si>
  <si>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</si>
  <si>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</si>
  <si>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</si>
  <si>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</si>
  <si>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</si>
  <si>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</si>
  <si>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</si>
  <si>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</si>
  <si>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</si>
  <si>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</si>
  <si>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</si>
  <si>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</si>
  <si>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</si>
  <si>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</si>
  <si>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</si>
  <si>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</si>
  <si>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</si>
  <si>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</si>
  <si>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</si>
  <si>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</si>
  <si>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</si>
  <si>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</si>
  <si>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</si>
  <si>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</si>
  <si>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</si>
  <si>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</si>
  <si>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</si>
  <si>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</si>
  <si>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</si>
  <si>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</si>
  <si>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</si>
  <si>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</si>
  <si>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</si>
  <si>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</si>
  <si>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</si>
  <si>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</si>
  <si>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</si>
  <si>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</si>
  <si>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</si>
  <si>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</si>
  <si>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</si>
  <si>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</si>
  <si>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</si>
  <si>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</si>
  <si>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</si>
  <si>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</si>
  <si>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</si>
  <si>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</si>
  <si>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</si>
  <si>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</si>
  <si>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</si>
  <si>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</si>
  <si>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</si>
  <si>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</si>
  <si>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</si>
  <si>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</si>
  <si>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</si>
  <si>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</si>
  <si>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</si>
  <si>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</si>
  <si>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</si>
  <si>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</si>
  <si>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</si>
  <si>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</si>
  <si>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</si>
  <si>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</si>
  <si>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</si>
  <si>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</si>
  <si>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</si>
  <si>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</si>
  <si>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</si>
  <si>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</si>
  <si>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</si>
  <si>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</si>
  <si>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</si>
  <si>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</si>
  <si>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</si>
  <si>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</si>
  <si>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</si>
  <si>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</si>
  <si>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</si>
  <si>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</si>
  <si>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</si>
  <si>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</si>
  <si>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</si>
  <si>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</si>
  <si>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</si>
  <si>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</si>
  <si>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</si>
  <si>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</si>
  <si>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</si>
  <si>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</si>
  <si>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</si>
  <si>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</si>
  <si>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</si>
  <si>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</si>
  <si>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</si>
  <si>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</si>
  <si>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</si>
  <si>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</si>
  <si>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</si>
  <si>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</si>
  <si>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</si>
  <si>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</si>
  <si>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</si>
  <si>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</si>
  <si>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</si>
  <si>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</si>
  <si>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</si>
  <si>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</si>
  <si>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</si>
  <si>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</si>
  <si>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</si>
  <si>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</si>
  <si>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</si>
  <si>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</si>
  <si>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</si>
  <si>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</si>
  <si>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</si>
  <si>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</si>
  <si>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</si>
  <si>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</si>
  <si>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</si>
  <si>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</si>
  <si>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</si>
  <si>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</si>
  <si>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</si>
  <si>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</si>
  <si>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</si>
  <si>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</si>
  <si>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</si>
  <si>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</si>
  <si>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</si>
  <si>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</si>
  <si>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</si>
  <si>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</si>
  <si>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</si>
  <si>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</si>
  <si>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</si>
  <si>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</si>
  <si>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</si>
  <si>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</si>
  <si>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</si>
  <si>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</si>
  <si>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</si>
  <si>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</si>
  <si>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</si>
  <si>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</si>
  <si>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</si>
  <si>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</si>
  <si>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</si>
  <si>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</si>
  <si>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</si>
  <si>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</si>
  <si>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</si>
  <si>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</si>
  <si>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</si>
  <si>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</si>
  <si>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</si>
  <si>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</si>
  <si>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</si>
  <si>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</si>
  <si>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</si>
  <si>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</si>
  <si>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</si>
  <si>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</si>
  <si>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</si>
  <si>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</si>
  <si>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</si>
  <si>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</si>
  <si>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</si>
  <si>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</si>
  <si>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</si>
  <si>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</si>
  <si>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</si>
  <si>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</si>
  <si>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</si>
  <si>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</si>
  <si>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</si>
  <si>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</si>
  <si>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</si>
  <si>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</si>
  <si>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</si>
  <si>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</si>
  <si>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</si>
  <si>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</si>
  <si>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</si>
  <si>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</si>
  <si>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</si>
  <si>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</si>
  <si>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</si>
  <si>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</si>
  <si>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</si>
  <si>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</si>
  <si>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</si>
  <si>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</si>
  <si>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</si>
  <si>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</si>
  <si>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</si>
  <si>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</si>
  <si>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</si>
  <si>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</si>
  <si>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</si>
  <si>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</si>
  <si>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</si>
  <si>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</si>
  <si>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</si>
  <si>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</si>
  <si>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</si>
  <si>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</si>
  <si>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</si>
  <si>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</si>
  <si>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</si>
  <si>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</si>
  <si>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</si>
  <si>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</si>
  <si>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</si>
  <si>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</si>
  <si>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</si>
  <si>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</si>
  <si>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</si>
  <si>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</si>
  <si>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</si>
  <si>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</si>
  <si>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</si>
  <si>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</si>
  <si>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</si>
  <si>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</si>
  <si>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</si>
  <si>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</si>
  <si>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</si>
  <si>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</si>
  <si>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</si>
  <si>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</si>
  <si>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</si>
  <si>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</si>
  <si>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</si>
  <si>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</si>
  <si>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</si>
  <si>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</si>
  <si>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</si>
  <si>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</si>
  <si>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</si>
  <si>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</si>
  <si>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</si>
  <si>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</si>
  <si>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</si>
  <si>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</si>
  <si>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</si>
  <si>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</si>
  <si>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</si>
  <si>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</si>
  <si>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</si>
  <si>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</si>
  <si>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</si>
  <si>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</si>
  <si>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</si>
  <si>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</si>
  <si>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</si>
  <si>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</si>
  <si>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</si>
  <si>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</si>
  <si>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</si>
  <si>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</si>
  <si>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</si>
  <si>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</si>
  <si>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</si>
  <si>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</si>
  <si>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</si>
  <si>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</si>
  <si>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</si>
  <si>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</si>
  <si>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</si>
  <si>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</si>
  <si>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</si>
  <si>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</si>
  <si>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</si>
  <si>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</si>
  <si>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</si>
  <si>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</si>
  <si>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</si>
  <si>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</si>
  <si>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</si>
  <si>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</si>
  <si>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</si>
  <si>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</si>
  <si>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</si>
  <si>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</si>
  <si>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</si>
  <si>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</si>
  <si>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</si>
  <si>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</si>
  <si>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</si>
  <si>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</si>
  <si>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</si>
  <si>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</si>
  <si>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</si>
  <si>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</si>
  <si>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</si>
  <si>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</si>
  <si>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</si>
  <si>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</si>
  <si>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</si>
  <si>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</si>
  <si>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</si>
  <si>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</si>
  <si>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</si>
  <si>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</si>
  <si>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</si>
  <si>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</si>
  <si>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</si>
  <si>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</si>
  <si>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</si>
  <si>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</si>
  <si>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</si>
  <si>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</si>
  <si>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</si>
  <si>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</si>
  <si>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</si>
  <si>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</si>
  <si>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</si>
  <si>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</si>
  <si>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</si>
  <si>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</si>
  <si>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</si>
  <si>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</si>
  <si>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</si>
  <si>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</si>
  <si>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</si>
  <si>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</si>
  <si>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</si>
  <si>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</si>
  <si>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</si>
  <si>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</si>
  <si>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</si>
  <si>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</si>
  <si>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</si>
  <si>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</si>
  <si>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</si>
  <si>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</si>
  <si>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</si>
  <si>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</si>
  <si>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</si>
  <si>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</si>
  <si>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</si>
  <si>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</si>
  <si>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</si>
  <si>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</si>
  <si>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</si>
  <si>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</si>
  <si>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</si>
  <si>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</si>
  <si>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</si>
  <si>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</si>
  <si>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</si>
  <si>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</si>
  <si>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</si>
  <si>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</si>
  <si>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</si>
  <si>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</si>
  <si>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</si>
  <si>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</si>
  <si>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</si>
  <si>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</si>
  <si>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</si>
  <si>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</si>
  <si>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</si>
  <si>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</si>
  <si>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</si>
  <si>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</si>
  <si>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</si>
  <si>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</si>
  <si>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</si>
  <si>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</si>
  <si>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</si>
  <si>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</si>
  <si>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</si>
  <si>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</si>
  <si>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</si>
  <si>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</si>
  <si>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</si>
  <si>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</si>
  <si>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</si>
  <si>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</si>
  <si>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</si>
  <si>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</si>
  <si>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</si>
  <si>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</si>
  <si>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</si>
  <si>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</si>
  <si>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</si>
  <si>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</si>
  <si>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</si>
  <si>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</si>
  <si>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</si>
  <si>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</si>
  <si>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</si>
  <si>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</si>
  <si>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</si>
  <si>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</si>
  <si>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</si>
  <si>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</si>
  <si>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</si>
  <si>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</si>
  <si>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</si>
  <si>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</si>
  <si>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</si>
  <si>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</si>
  <si>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</si>
  <si>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</si>
  <si>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</si>
  <si>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</si>
  <si>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</si>
  <si>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</si>
  <si>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</si>
  <si>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</si>
  <si>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</si>
  <si>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</si>
  <si>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</si>
  <si>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</si>
  <si>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</si>
  <si>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</si>
  <si>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</si>
  <si>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</si>
  <si>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</si>
  <si>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</si>
  <si>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</si>
  <si>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</si>
  <si>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</si>
  <si>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</si>
  <si>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</si>
  <si>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</si>
  <si>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</si>
  <si>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</si>
  <si>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</si>
  <si>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</si>
  <si>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</si>
  <si>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</si>
  <si>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</si>
  <si>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</si>
  <si>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</si>
  <si>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</si>
  <si>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</si>
  <si>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</si>
  <si>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</si>
  <si>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</si>
  <si>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</si>
  <si>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</si>
  <si>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</si>
  <si>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</si>
  <si>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</si>
  <si>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</si>
  <si>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</si>
  <si>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</si>
  <si>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</si>
  <si>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</si>
  <si>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</si>
  <si>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</si>
  <si>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</si>
  <si>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</si>
  <si>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</si>
  <si>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</si>
  <si>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</si>
  <si>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</si>
  <si>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</si>
  <si>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</si>
  <si>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</si>
  <si>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</si>
  <si>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</si>
  <si>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</si>
  <si>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</si>
  <si>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</si>
  <si>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</si>
  <si>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</si>
  <si>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</si>
  <si>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</si>
  <si>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</si>
  <si>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</si>
  <si>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</si>
  <si>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</si>
  <si>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</si>
  <si>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</si>
  <si>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</si>
  <si>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</si>
  <si>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</si>
  <si>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</si>
  <si>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</si>
  <si>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</si>
  <si>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</si>
  <si>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</si>
  <si>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</si>
  <si>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</si>
  <si>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</si>
  <si>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</si>
  <si>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</si>
  <si>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</si>
  <si>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</si>
  <si>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</si>
  <si>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</si>
  <si>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</si>
  <si>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</si>
  <si>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</si>
  <si>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</si>
  <si>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</si>
  <si>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</si>
  <si>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</si>
  <si>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</si>
  <si>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</si>
  <si>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</si>
  <si>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</si>
  <si>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</si>
  <si>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</si>
  <si>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</si>
  <si>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</si>
  <si>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</si>
  <si>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</si>
  <si>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</si>
  <si>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</si>
  <si>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</si>
  <si>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</si>
  <si>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</si>
  <si>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</si>
  <si>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</si>
  <si>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</si>
  <si>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</si>
  <si>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</si>
  <si>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</si>
  <si>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</si>
  <si>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</si>
  <si>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</si>
  <si>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</si>
  <si>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</si>
  <si>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</si>
  <si>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</si>
  <si>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</si>
  <si>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</si>
  <si>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</si>
  <si>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</si>
  <si>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</si>
  <si>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</si>
  <si>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</si>
  <si>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</si>
  <si>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</si>
  <si>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</si>
  <si>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</si>
  <si>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</si>
  <si>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</si>
  <si>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</si>
  <si>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</si>
  <si>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</si>
  <si>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</si>
  <si>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</si>
  <si>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</si>
  <si>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</si>
  <si>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</si>
  <si>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</si>
  <si>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</si>
  <si>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</si>
  <si>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</si>
  <si>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</si>
  <si>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</si>
  <si>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</si>
  <si>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</si>
  <si>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</si>
  <si>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</si>
  <si>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</si>
  <si>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</si>
  <si>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</si>
  <si>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</si>
  <si>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</si>
  <si>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</si>
  <si>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</si>
  <si>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</si>
  <si>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</si>
  <si>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</si>
  <si>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</si>
  <si>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</si>
  <si>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</si>
  <si>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</si>
  <si>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</si>
  <si>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</si>
  <si>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</si>
  <si>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</si>
  <si>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</si>
  <si>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</si>
  <si>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</si>
  <si>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</si>
  <si>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</si>
  <si>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</si>
  <si>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</si>
  <si>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</si>
  <si>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</si>
  <si>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</si>
  <si>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</si>
  <si>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</si>
  <si>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</si>
  <si>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</si>
  <si>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</si>
  <si>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</si>
  <si>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</si>
  <si>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</si>
  <si>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</si>
  <si>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</si>
  <si>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</si>
  <si>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</si>
  <si>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</si>
  <si>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</si>
  <si>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</si>
  <si>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</si>
  <si>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</si>
  <si>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</si>
  <si>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</si>
  <si>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</si>
  <si>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</si>
  <si>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</si>
  <si>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</si>
  <si>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</si>
  <si>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</si>
  <si>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</si>
  <si>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</si>
  <si>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</si>
  <si>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</si>
  <si>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</si>
  <si>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</si>
  <si>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</si>
  <si>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</si>
  <si>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</si>
  <si>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</si>
  <si>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</si>
  <si>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</si>
  <si>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</si>
  <si>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</si>
  <si>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</si>
  <si>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</si>
  <si>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</si>
  <si>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</si>
  <si>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</si>
  <si>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</si>
  <si>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</si>
  <si>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</si>
  <si>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</si>
  <si>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</si>
  <si>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</si>
  <si>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</si>
  <si>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</si>
  <si>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</si>
  <si>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</si>
  <si>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</si>
  <si>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</si>
  <si>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</si>
  <si>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</si>
  <si>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</si>
  <si>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</si>
  <si>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</si>
  <si>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</si>
  <si>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</si>
  <si>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</si>
  <si>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</si>
  <si>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</si>
  <si>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</si>
  <si>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</si>
  <si>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</si>
  <si>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</si>
  <si>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</si>
  <si>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</si>
  <si>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</si>
  <si>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</si>
  <si>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</si>
  <si>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</si>
  <si>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</si>
  <si>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</si>
  <si>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</si>
  <si>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</si>
  <si>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</si>
  <si>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</si>
  <si>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</si>
  <si>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</si>
  <si>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</si>
  <si>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</si>
  <si>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</si>
  <si>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</si>
  <si>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</si>
  <si>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</si>
  <si>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</si>
  <si>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</si>
  <si>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</si>
  <si>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</si>
  <si>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</si>
  <si>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</si>
  <si>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</si>
  <si>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</si>
  <si>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</si>
  <si>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</si>
  <si>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</si>
  <si>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</si>
  <si>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</si>
  <si>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</si>
  <si>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</si>
  <si>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</si>
  <si>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</si>
  <si>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</si>
  <si>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</si>
  <si>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</si>
  <si>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</si>
  <si>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</si>
  <si>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</si>
  <si>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</si>
  <si>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</si>
  <si>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</si>
  <si>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</si>
  <si>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</si>
  <si>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</si>
  <si>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</si>
  <si>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</si>
  <si>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</si>
  <si>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</si>
  <si>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</si>
  <si>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</si>
  <si>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</si>
  <si>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</si>
  <si>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</si>
  <si>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</si>
  <si>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</si>
  <si>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</si>
  <si>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</si>
  <si>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</si>
  <si>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</si>
  <si>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</si>
  <si>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</si>
  <si>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</si>
  <si>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</si>
  <si>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</si>
  <si>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</si>
  <si>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</si>
  <si>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</si>
  <si>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</si>
  <si>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</si>
  <si>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</si>
  <si>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</si>
  <si>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</si>
  <si>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</si>
  <si>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</si>
  <si>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</si>
  <si>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</si>
  <si>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</si>
  <si>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</si>
  <si>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</si>
  <si>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</si>
  <si>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</si>
  <si>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</si>
  <si>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</si>
  <si>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</si>
  <si>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</si>
  <si>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</si>
  <si>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</si>
  <si>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</si>
  <si>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</si>
  <si>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</si>
  <si>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</si>
  <si>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</si>
  <si>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</si>
  <si>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</si>
  <si>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</si>
  <si>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</si>
  <si>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</si>
  <si>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</si>
  <si>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</si>
  <si>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</si>
  <si>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</si>
  <si>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</si>
  <si>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</si>
  <si>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</si>
  <si>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</si>
  <si>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</si>
  <si>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</si>
  <si>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</si>
  <si>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</si>
  <si>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</si>
  <si>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</si>
  <si>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</si>
  <si>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</si>
  <si>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</si>
  <si>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</si>
  <si>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</si>
  <si>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</si>
  <si>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</si>
  <si>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</si>
  <si>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</si>
  <si>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</si>
  <si>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</si>
  <si>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</si>
  <si>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</si>
  <si>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</si>
  <si>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</si>
  <si>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</si>
  <si>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</si>
  <si>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</si>
  <si>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</si>
  <si>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</si>
  <si>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</si>
  <si>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</si>
  <si>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</si>
  <si>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</si>
  <si>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</si>
  <si>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</si>
  <si>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</si>
  <si>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</si>
  <si>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</si>
  <si>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</si>
  <si>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</si>
  <si>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</si>
  <si>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</si>
  <si>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</si>
  <si>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</si>
  <si>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</si>
  <si>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</si>
  <si>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</si>
  <si>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</si>
  <si>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</si>
  <si>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</si>
  <si>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</si>
  <si>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</si>
  <si>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</si>
  <si>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</si>
  <si>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</si>
  <si>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</si>
  <si>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</si>
  <si>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</si>
  <si>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</si>
  <si>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</si>
  <si>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</si>
  <si>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</si>
  <si>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</si>
  <si>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</si>
  <si>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</si>
  <si>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</si>
  <si>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</si>
  <si>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</si>
  <si>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</si>
  <si>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</si>
  <si>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</si>
  <si>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</si>
  <si>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</si>
  <si>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</si>
  <si>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</si>
  <si>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</si>
  <si>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</si>
  <si>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</si>
  <si>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</si>
  <si>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</si>
  <si>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</si>
  <si>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</si>
  <si>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</si>
  <si>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</si>
  <si>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</si>
  <si>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</si>
  <si>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</si>
  <si>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</si>
  <si>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</si>
  <si>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</si>
  <si>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</si>
  <si>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</si>
  <si>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</si>
  <si>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</si>
  <si>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</si>
  <si>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</si>
  <si>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</si>
  <si>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</si>
  <si>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</si>
  <si>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</si>
  <si>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</si>
  <si>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</si>
  <si>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</si>
  <si>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</si>
  <si>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</si>
  <si>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</si>
  <si>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</si>
  <si>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</si>
  <si>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</si>
  <si>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</si>
  <si>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</si>
  <si>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</si>
  <si>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</si>
  <si>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</si>
  <si>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</si>
  <si>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</si>
  <si>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</si>
  <si>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</si>
  <si>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</si>
  <si>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</si>
  <si>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</si>
  <si>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</si>
  <si>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</si>
  <si>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</si>
  <si>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</si>
  <si>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</si>
  <si>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</si>
  <si>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</si>
  <si>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</si>
  <si>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</si>
  <si>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</si>
  <si>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</si>
  <si>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</si>
  <si>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</si>
  <si>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</si>
  <si>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</si>
  <si>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</si>
  <si>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</si>
  <si>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</si>
  <si>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</si>
  <si>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</si>
  <si>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</si>
  <si>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</si>
  <si>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</si>
  <si>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</si>
  <si>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</si>
  <si>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</si>
  <si>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</si>
  <si>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</si>
  <si>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</si>
  <si>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</si>
  <si>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</si>
  <si>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</si>
  <si>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</si>
  <si>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</si>
  <si>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</si>
  <si>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</si>
  <si>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</si>
  <si>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</si>
  <si>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</si>
  <si>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</si>
  <si>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</si>
  <si>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</si>
  <si>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</si>
  <si>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</si>
  <si>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</si>
  <si>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</si>
  <si>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</si>
  <si>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</si>
  <si>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</si>
  <si>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</si>
  <si>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</si>
  <si>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</si>
  <si>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</si>
  <si>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</si>
  <si>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</si>
  <si>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</si>
  <si>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</si>
  <si>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</si>
  <si>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</si>
  <si>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</si>
  <si>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</si>
  <si>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</si>
  <si>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</si>
  <si>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</si>
  <si>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</si>
  <si>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</si>
  <si>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</si>
  <si>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</si>
  <si>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</si>
  <si>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</si>
  <si>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</si>
  <si>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</si>
  <si>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</si>
  <si>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</si>
  <si>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</si>
  <si>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</si>
  <si>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</si>
  <si>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</si>
  <si>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</si>
  <si>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</si>
  <si>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</si>
  <si>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</si>
  <si>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</si>
  <si>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</si>
  <si>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</si>
  <si>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</si>
  <si>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</si>
  <si>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</si>
  <si>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</si>
  <si>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</si>
  <si>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</si>
  <si>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</si>
  <si>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</si>
  <si>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</si>
  <si>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</si>
  <si>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</si>
  <si>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</si>
  <si>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</si>
  <si>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</si>
  <si>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</si>
  <si>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</si>
  <si>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</si>
  <si>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</si>
  <si>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</si>
  <si>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</si>
  <si>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</si>
  <si>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</si>
  <si>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</si>
  <si>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</si>
  <si>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</si>
  <si>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</si>
  <si>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</si>
  <si>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</si>
  <si>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</si>
  <si>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</si>
  <si>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</si>
  <si>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</si>
  <si>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</si>
  <si>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</si>
  <si>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</si>
  <si>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</si>
  <si>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</si>
  <si>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</si>
  <si>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</si>
  <si>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</si>
  <si>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</si>
  <si>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</si>
  <si>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</si>
  <si>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</si>
  <si>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</si>
  <si>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</si>
  <si>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</si>
  <si>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</si>
  <si>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</si>
  <si>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</si>
  <si>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</si>
  <si>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</si>
  <si>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</si>
  <si>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</si>
  <si>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</si>
  <si>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</si>
  <si>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</si>
  <si>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</si>
  <si>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</si>
  <si>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</si>
  <si>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</si>
  <si>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</si>
  <si>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</si>
  <si>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</si>
  <si>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</si>
  <si>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</si>
  <si>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</si>
  <si>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</si>
  <si>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</si>
  <si>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</si>
  <si>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</si>
  <si>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</si>
  <si>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</si>
  <si>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</si>
  <si>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</si>
  <si>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</si>
  <si>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</si>
  <si>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</si>
  <si>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</si>
  <si>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</si>
  <si>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</si>
  <si>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</si>
  <si>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</si>
  <si>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</si>
  <si>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</si>
  <si>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</si>
  <si>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</si>
  <si>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</si>
  <si>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</si>
  <si>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</si>
  <si>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</si>
  <si>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</si>
  <si>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</si>
  <si>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</si>
  <si>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</si>
  <si>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</si>
  <si>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</si>
  <si>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</si>
  <si>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</si>
  <si>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</si>
  <si>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</si>
  <si>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</si>
  <si>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</si>
  <si>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</si>
  <si>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</si>
  <si>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</si>
  <si>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</si>
  <si>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</si>
  <si>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</si>
  <si>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</si>
  <si>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</si>
  <si>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</si>
  <si>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</si>
  <si>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</si>
  <si>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</si>
  <si>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</si>
  <si>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</si>
  <si>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</si>
  <si>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</si>
  <si>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</si>
  <si>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</si>
  <si>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</si>
  <si>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</si>
  <si>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</si>
  <si>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</si>
  <si>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</si>
  <si>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</si>
  <si>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</si>
  <si>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</si>
  <si>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</si>
  <si>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</si>
  <si>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</si>
  <si>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</si>
  <si>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</si>
  <si>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</si>
  <si>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</si>
  <si>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</si>
  <si>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</si>
  <si>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</si>
  <si>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</si>
  <si>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</si>
  <si>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</si>
  <si>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</si>
  <si>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</si>
  <si>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</si>
  <si>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</si>
  <si>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</si>
  <si>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</si>
  <si>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</si>
  <si>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</si>
  <si>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</si>
  <si>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</si>
  <si>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</si>
  <si>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</si>
  <si>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</si>
  <si>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</si>
  <si>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</si>
  <si>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</si>
  <si>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</si>
  <si>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</si>
  <si>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</si>
  <si>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</si>
  <si>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</si>
  <si>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</si>
  <si>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</si>
  <si>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</si>
  <si>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</si>
  <si>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</si>
  <si>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</si>
  <si>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</si>
  <si>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</si>
  <si>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</si>
  <si>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</si>
  <si>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</si>
  <si>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</si>
  <si>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</si>
  <si>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</si>
  <si>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</si>
  <si>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</si>
  <si>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</si>
  <si>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</si>
  <si>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</si>
  <si>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</si>
  <si>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</si>
  <si>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</si>
  <si>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</si>
  <si>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</si>
  <si>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</si>
  <si>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</si>
  <si>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</si>
  <si>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</si>
  <si>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</si>
  <si>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</si>
  <si>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</si>
  <si>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</si>
  <si>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</si>
  <si>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</si>
  <si>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</si>
  <si>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</si>
  <si>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</si>
  <si>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</si>
  <si>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</si>
  <si>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</si>
  <si>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</si>
  <si>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</si>
  <si>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</si>
  <si>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</si>
  <si>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</si>
  <si>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</si>
  <si>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</si>
  <si>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</si>
  <si>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</si>
  <si>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</si>
  <si>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</si>
  <si>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</si>
  <si>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</si>
  <si>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</si>
  <si>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</si>
  <si>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</si>
  <si>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</si>
  <si>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</si>
  <si>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</si>
  <si>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</si>
  <si>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</si>
  <si>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</si>
  <si>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</si>
  <si>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</si>
  <si>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</si>
  <si>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</si>
  <si>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</si>
  <si>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</si>
  <si>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</si>
  <si>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</si>
  <si>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</si>
  <si>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</si>
  <si>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</si>
  <si>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</si>
  <si>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</si>
  <si>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</si>
  <si>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</si>
  <si>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</si>
  <si>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</si>
  <si>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</si>
  <si>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</si>
  <si>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</si>
  <si>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</si>
  <si>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</si>
  <si>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</si>
  <si>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</si>
  <si>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</si>
  <si>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</si>
  <si>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</si>
  <si>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</si>
  <si>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</si>
  <si>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</si>
  <si>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</si>
  <si>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</si>
  <si>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</si>
  <si>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</si>
  <si>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</si>
  <si>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</si>
  <si>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</si>
  <si>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</si>
  <si>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</si>
  <si>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</si>
  <si>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</si>
  <si>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</si>
  <si>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</si>
  <si>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</si>
  <si>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</si>
  <si>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</si>
  <si>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</si>
  <si>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</si>
  <si>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</si>
  <si>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</si>
  <si>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</si>
  <si>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</si>
  <si>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</si>
  <si>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</si>
  <si>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</si>
  <si>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</si>
  <si>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</si>
  <si>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</si>
  <si>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</si>
  <si>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</si>
  <si>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</si>
  <si>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</si>
  <si>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</si>
  <si>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</si>
  <si>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</si>
  <si>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</si>
  <si>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</si>
  <si>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</si>
  <si>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</si>
  <si>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</si>
  <si>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</si>
  <si>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</si>
  <si>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</si>
  <si>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</si>
  <si>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</si>
  <si>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</si>
  <si>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</si>
  <si>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</si>
  <si>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</si>
  <si>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</si>
  <si>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</si>
  <si>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</si>
  <si>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</si>
  <si>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</si>
  <si>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</si>
  <si>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</si>
  <si>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</si>
  <si>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</si>
  <si>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</si>
  <si>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</si>
  <si>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</si>
  <si>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</si>
  <si>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</si>
  <si>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</si>
  <si>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</si>
  <si>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</si>
  <si>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</si>
  <si>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</si>
  <si>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</si>
  <si>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</si>
  <si>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</si>
  <si>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</si>
  <si>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</si>
  <si>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</si>
  <si>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</si>
  <si>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</si>
  <si>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</si>
  <si>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</si>
  <si>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</si>
  <si>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</si>
  <si>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</si>
  <si>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</si>
  <si>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</si>
  <si>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</si>
  <si>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</si>
  <si>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</si>
  <si>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</si>
  <si>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</si>
  <si>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</si>
  <si>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</si>
  <si>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</si>
  <si>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</si>
  <si>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</si>
  <si>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</si>
  <si>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</si>
  <si>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</si>
  <si>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</si>
  <si>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</si>
  <si>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</si>
  <si>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</si>
  <si>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</si>
  <si>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</si>
  <si>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</si>
  <si>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</si>
  <si>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</si>
  <si>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</si>
  <si>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</si>
  <si>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</si>
  <si>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</si>
  <si>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</si>
  <si>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</si>
  <si>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</si>
  <si>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</si>
  <si>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</si>
  <si>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</si>
  <si>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</si>
  <si>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</si>
  <si>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</si>
  <si>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</si>
  <si>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</si>
  <si>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</si>
  <si>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</si>
  <si>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</si>
  <si>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</si>
  <si>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</si>
  <si>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</si>
  <si>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</si>
  <si>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</si>
  <si>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</si>
  <si>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</si>
  <si>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</si>
  <si>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</si>
  <si>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</si>
  <si>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</si>
  <si>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</si>
  <si>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</si>
  <si>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</si>
  <si>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</si>
  <si>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</si>
  <si>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</si>
  <si>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</si>
  <si>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</si>
  <si>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</si>
  <si>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</si>
  <si>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</si>
  <si>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</si>
  <si>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</si>
  <si>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</si>
  <si>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</si>
  <si>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</si>
  <si>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</si>
  <si>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</si>
  <si>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</si>
  <si>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</si>
  <si>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</si>
  <si>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</si>
  <si>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</si>
  <si>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</si>
  <si>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</si>
  <si>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</si>
  <si>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</si>
  <si>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</si>
  <si>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</si>
  <si>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</si>
  <si>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</si>
  <si>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</si>
  <si>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</si>
  <si>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</si>
  <si>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</si>
  <si>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</si>
  <si>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</si>
  <si>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</si>
  <si>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</si>
  <si>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</si>
  <si>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</si>
  <si>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</si>
  <si>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</si>
  <si>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</si>
  <si>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</si>
  <si>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</si>
  <si>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</si>
  <si>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</si>
  <si>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</si>
  <si>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</si>
  <si>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</si>
  <si>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</si>
  <si>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</si>
  <si>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</si>
  <si>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</si>
  <si>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</si>
  <si>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</si>
  <si>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</si>
  <si>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</si>
  <si>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</si>
  <si>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</si>
  <si>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</si>
  <si>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</si>
  <si>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</si>
  <si>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</si>
  <si>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</si>
  <si>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</si>
  <si>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</si>
  <si>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</si>
  <si>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</si>
  <si>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</si>
  <si>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</si>
  <si>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</si>
  <si>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</si>
  <si>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</si>
  <si>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</si>
  <si>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</si>
  <si>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</si>
  <si>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</si>
  <si>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</si>
  <si>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</si>
  <si>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</si>
  <si>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</si>
  <si>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</si>
  <si>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</si>
  <si>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</si>
  <si>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</si>
  <si>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</si>
  <si>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</si>
  <si>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</si>
  <si>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</si>
  <si>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</si>
  <si>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</si>
  <si>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</si>
  <si>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</si>
  <si>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</si>
  <si>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</si>
  <si>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</si>
  <si>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</si>
  <si>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</si>
  <si>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</si>
  <si>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</si>
  <si>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</si>
  <si>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</si>
  <si>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</si>
  <si>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</si>
  <si>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</si>
  <si>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</si>
  <si>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</si>
  <si>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</si>
  <si>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</si>
  <si>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</si>
  <si>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</si>
  <si>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</si>
  <si>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</si>
  <si>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</si>
  <si>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</si>
  <si>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</si>
  <si>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</si>
  <si>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</si>
  <si>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</si>
  <si>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</si>
  <si>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</si>
  <si>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</si>
  <si>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</si>
  <si>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</si>
  <si>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</si>
  <si>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</si>
  <si>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</si>
  <si>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</si>
  <si>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</si>
  <si>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</si>
  <si>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</si>
  <si>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</si>
  <si>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</si>
  <si>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</si>
  <si>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</si>
  <si>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</si>
  <si>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</si>
  <si>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</si>
  <si>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</si>
  <si>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</si>
  <si>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</si>
  <si>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</si>
  <si>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</si>
  <si>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</si>
  <si>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</si>
  <si>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</si>
  <si>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</si>
  <si>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</si>
  <si>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</si>
  <si>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</si>
  <si>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</si>
  <si>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</si>
  <si>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</si>
  <si>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</si>
  <si>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</si>
  <si>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</si>
  <si>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</si>
  <si>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</si>
  <si>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</si>
  <si>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</si>
  <si>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</si>
  <si>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</si>
  <si>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</si>
  <si>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</si>
  <si>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</si>
  <si>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</si>
  <si>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</si>
  <si>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</si>
  <si>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</si>
  <si>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</si>
  <si>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</si>
  <si>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</si>
  <si>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</si>
  <si>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</si>
  <si>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</si>
  <si>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</si>
  <si>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</si>
  <si>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</si>
  <si>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</si>
  <si>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</si>
  <si>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</si>
  <si>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</si>
  <si>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</si>
  <si>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</si>
  <si>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</si>
  <si>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</si>
  <si>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</si>
  <si>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</si>
  <si>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</si>
  <si>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</si>
  <si>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</si>
  <si>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</si>
  <si>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</si>
  <si>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</si>
  <si>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</si>
  <si>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</si>
  <si>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</si>
  <si>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</si>
  <si>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</si>
  <si>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</si>
  <si>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</si>
  <si>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</si>
  <si>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</si>
  <si>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</si>
  <si>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</si>
  <si>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</si>
  <si>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</si>
  <si>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</si>
  <si>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</si>
  <si>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</si>
  <si>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</si>
  <si>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</si>
  <si>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</si>
  <si>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</si>
  <si>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</si>
  <si>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</si>
  <si>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</si>
  <si>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</si>
  <si>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</si>
  <si>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</si>
  <si>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</si>
  <si>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</si>
  <si>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</si>
  <si>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</si>
  <si>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</si>
  <si>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</si>
  <si>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</si>
  <si>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</si>
  <si>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</si>
  <si>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</si>
  <si>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</si>
  <si>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</si>
  <si>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</si>
  <si>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</si>
  <si>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</si>
  <si>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</si>
  <si>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</si>
  <si>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</si>
  <si>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</si>
  <si>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</si>
  <si>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</si>
  <si>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</si>
  <si>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</si>
  <si>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</si>
  <si>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</si>
  <si>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</si>
  <si>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</si>
  <si>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</si>
  <si>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</si>
  <si>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</si>
  <si>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</si>
  <si>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</si>
  <si>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</si>
  <si>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</si>
  <si>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</si>
  <si>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</si>
  <si>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</si>
  <si>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</si>
  <si>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</si>
  <si>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</si>
  <si>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</si>
  <si>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</si>
  <si>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</si>
  <si>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</si>
  <si>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</si>
  <si>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</si>
  <si>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</si>
  <si>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</si>
  <si>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</si>
  <si>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</si>
  <si>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</si>
  <si>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</si>
  <si>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</si>
  <si>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</si>
  <si>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</si>
  <si>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</si>
  <si>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</si>
  <si>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</si>
  <si>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</si>
  <si>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</si>
  <si>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</si>
  <si>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</si>
  <si>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</si>
  <si>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</si>
  <si>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</si>
  <si>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</si>
  <si>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</si>
  <si>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</si>
  <si>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</si>
  <si>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</si>
  <si>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</si>
  <si>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</si>
  <si>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</si>
  <si>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</si>
  <si>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</si>
  <si>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</si>
  <si>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</si>
  <si>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</si>
  <si>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</si>
  <si>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</si>
  <si>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</si>
  <si>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</si>
  <si>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</si>
  <si>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</si>
  <si>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</si>
  <si>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</si>
  <si>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</si>
  <si>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</si>
  <si>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</si>
  <si>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</si>
  <si>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</si>
  <si>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</si>
  <si>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</si>
  <si>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</si>
  <si>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</si>
  <si>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</si>
  <si>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</si>
  <si>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</si>
  <si>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</si>
  <si>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</si>
  <si>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</si>
  <si>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</si>
  <si>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</si>
  <si>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</si>
  <si>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</si>
  <si>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</si>
  <si>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</si>
  <si>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</si>
  <si>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</si>
  <si>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</si>
  <si>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</si>
  <si>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</si>
  <si>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</si>
  <si>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</si>
  <si>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</si>
  <si>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</si>
  <si>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</si>
  <si>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</si>
  <si>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</si>
  <si>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</si>
  <si>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</si>
  <si>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</si>
  <si>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</si>
  <si>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</si>
  <si>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</si>
  <si>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</si>
  <si>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</si>
  <si>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</si>
  <si>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</si>
  <si>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</si>
  <si>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</si>
  <si>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</si>
  <si>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</si>
  <si>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</si>
  <si>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</si>
  <si>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</si>
  <si>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</si>
  <si>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</si>
  <si>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</si>
  <si>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</si>
  <si>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</si>
  <si>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</si>
  <si>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</si>
  <si>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</si>
  <si>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</si>
  <si>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</si>
  <si>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</si>
  <si>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</si>
  <si>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</si>
  <si>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</si>
  <si>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</si>
  <si>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</si>
  <si>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</si>
  <si>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</si>
  <si>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</si>
  <si>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</si>
  <si>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</si>
  <si>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</si>
  <si>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</si>
  <si>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</si>
  <si>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</si>
  <si>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</si>
  <si>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</si>
  <si>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</si>
  <si>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</si>
  <si>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</si>
  <si>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</si>
  <si>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</si>
  <si>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</si>
  <si>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</si>
  <si>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</si>
  <si>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</si>
  <si>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</si>
  <si>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</si>
  <si>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</si>
  <si>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</si>
  <si>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</si>
  <si>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</si>
  <si>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</si>
  <si>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</si>
  <si>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</si>
  <si>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</si>
  <si>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</si>
  <si>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</si>
  <si>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</si>
  <si>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</si>
  <si>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</si>
  <si>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</si>
  <si>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</si>
  <si>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</si>
  <si>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</si>
  <si>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</si>
  <si>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</si>
  <si>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</si>
  <si>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</si>
  <si>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</si>
  <si>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</si>
  <si>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</si>
  <si>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</si>
  <si>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</si>
  <si>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</si>
  <si>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</si>
  <si>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</si>
  <si>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</si>
  <si>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</si>
  <si>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</si>
  <si>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</si>
  <si>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</si>
  <si>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</si>
  <si>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</si>
  <si>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</si>
  <si>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</si>
  <si>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</si>
  <si>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</si>
  <si>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</si>
  <si>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</si>
  <si>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</si>
  <si>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</si>
  <si>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</si>
  <si>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</si>
  <si>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</si>
  <si>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</si>
  <si>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</si>
  <si>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</si>
  <si>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</si>
  <si>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</si>
  <si>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</si>
  <si>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</si>
  <si>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</si>
  <si>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</si>
  <si>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</si>
  <si>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</si>
  <si>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</si>
  <si>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</si>
  <si>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</si>
  <si>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</si>
  <si>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</si>
  <si>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</si>
  <si>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</si>
  <si>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</si>
  <si>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</si>
  <si>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</si>
  <si>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</si>
  <si>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</si>
  <si>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</si>
  <si>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</si>
  <si>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</si>
  <si>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</si>
  <si>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</si>
  <si>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</si>
  <si>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</si>
  <si>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</si>
  <si>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</si>
  <si>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</si>
  <si>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</si>
  <si>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</si>
  <si>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</si>
  <si>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</si>
  <si>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</si>
  <si>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</si>
  <si>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</si>
  <si>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</si>
  <si>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</si>
  <si>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</si>
  <si>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</si>
  <si>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</si>
  <si>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</si>
  <si>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</si>
  <si>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</si>
  <si>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</si>
  <si>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</si>
  <si>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</si>
  <si>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</si>
  <si>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</si>
  <si>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</si>
  <si>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</si>
  <si>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</si>
  <si>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</si>
  <si>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</si>
  <si>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</si>
  <si>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</si>
  <si>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</si>
  <si>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</si>
  <si>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</si>
  <si>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</si>
  <si>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</si>
  <si>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</si>
  <si>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</si>
  <si>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</si>
  <si>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</si>
  <si>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</si>
  <si>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</si>
  <si>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</si>
  <si>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</si>
  <si>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</si>
  <si>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</si>
  <si>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</si>
  <si>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</si>
  <si>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</si>
  <si>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</si>
  <si>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</si>
  <si>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</si>
  <si>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</si>
  <si>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</si>
  <si>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</si>
  <si>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</si>
  <si>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</si>
  <si>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</si>
  <si>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</si>
  <si>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</si>
  <si>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</si>
  <si>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</si>
  <si>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</si>
  <si>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</si>
  <si>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</si>
  <si>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</si>
  <si>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</si>
  <si>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</si>
  <si>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</si>
  <si>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</si>
  <si>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</si>
  <si>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</si>
  <si>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</si>
  <si>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</si>
  <si>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</si>
  <si>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</si>
  <si>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</si>
  <si>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</si>
  <si>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</si>
  <si>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</si>
  <si>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</si>
  <si>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</si>
  <si>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</si>
  <si>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</si>
  <si>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</si>
  <si>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</si>
  <si>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</si>
  <si>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</si>
  <si>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</si>
  <si>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</si>
  <si>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</si>
  <si>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</si>
  <si>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</si>
  <si>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</si>
  <si>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</si>
  <si>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</si>
  <si>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</si>
  <si>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</si>
  <si>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</si>
  <si>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</si>
  <si>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</si>
  <si>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</si>
  <si>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</si>
  <si>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</si>
  <si>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</si>
  <si>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</si>
  <si>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</si>
  <si>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</si>
  <si>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</si>
  <si>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</si>
  <si>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</si>
  <si>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</si>
  <si>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</si>
  <si>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</si>
  <si>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</si>
  <si>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</si>
  <si>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</si>
  <si>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</si>
  <si>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</si>
  <si>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</si>
  <si>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</si>
  <si>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</si>
  <si>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</si>
  <si>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</si>
  <si>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</si>
  <si>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</si>
  <si>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</si>
  <si>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</si>
  <si>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</si>
  <si>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</si>
  <si>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</si>
  <si>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</si>
  <si>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</si>
  <si>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</si>
  <si>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</si>
  <si>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</si>
  <si>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</si>
  <si>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</si>
  <si>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</si>
  <si>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</si>
  <si>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</si>
  <si>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</si>
  <si>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</si>
  <si>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</si>
  <si>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</si>
  <si>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</si>
  <si>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</si>
  <si>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</si>
  <si>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</si>
  <si>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</si>
  <si>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</si>
  <si>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</si>
  <si>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</si>
  <si>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</si>
  <si>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</si>
  <si>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</si>
  <si>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</si>
  <si>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</si>
  <si>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</si>
  <si>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</si>
  <si>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</si>
  <si>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</si>
  <si>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</si>
  <si>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</si>
  <si>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</si>
  <si>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</si>
  <si>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</si>
  <si>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</si>
  <si>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</si>
  <si>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</si>
  <si>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</si>
  <si>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</si>
  <si>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</si>
  <si>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</si>
  <si>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</si>
  <si>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</si>
  <si>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</si>
  <si>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</si>
  <si>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</si>
  <si>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</si>
  <si>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</si>
  <si>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</si>
  <si>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</si>
  <si>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</si>
  <si>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</si>
  <si>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</si>
  <si>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</si>
  <si>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</si>
  <si>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</si>
  <si>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</si>
  <si>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</si>
  <si>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</si>
  <si>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</si>
  <si>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</si>
  <si>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</si>
  <si>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</si>
  <si>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</si>
  <si>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</si>
  <si>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</si>
  <si>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</si>
  <si>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</si>
  <si>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</si>
  <si>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</si>
  <si>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</si>
  <si>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</si>
  <si>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</si>
  <si>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</si>
  <si>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</si>
  <si>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</si>
  <si>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</si>
  <si>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</si>
  <si>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</si>
  <si>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</si>
  <si>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</si>
  <si>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</si>
  <si>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</si>
  <si>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</si>
  <si>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</si>
  <si>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</si>
  <si>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</si>
  <si>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</si>
  <si>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</si>
  <si>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</si>
  <si>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</si>
  <si>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</si>
  <si>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</si>
  <si>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</si>
  <si>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</si>
  <si>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</si>
  <si>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</si>
  <si>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</si>
  <si>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</si>
  <si>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</si>
  <si>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</si>
  <si>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</si>
  <si>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</si>
  <si>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</si>
  <si>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</si>
  <si>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</si>
  <si>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</si>
  <si>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</si>
  <si>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</si>
  <si>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</si>
  <si>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</si>
  <si>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</si>
  <si>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</si>
  <si>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</si>
  <si>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</si>
  <si>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</si>
  <si>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</si>
  <si>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</si>
  <si>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</si>
  <si>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</si>
  <si>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</si>
  <si>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</si>
  <si>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</si>
  <si>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</si>
  <si>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</si>
  <si>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</si>
  <si>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</si>
  <si>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</si>
  <si>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</si>
  <si>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</si>
  <si>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</si>
  <si>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</si>
  <si>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</si>
  <si>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</si>
  <si>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</si>
  <si>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</si>
  <si>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</si>
  <si>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</si>
  <si>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</si>
  <si>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</si>
  <si>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</si>
  <si>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</si>
  <si>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</si>
  <si>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</si>
  <si>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</si>
  <si>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</si>
  <si>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</si>
  <si>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</si>
  <si>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</si>
  <si>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</si>
  <si>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</si>
  <si>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</si>
  <si>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</si>
  <si>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</si>
  <si>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</si>
  <si>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</si>
  <si>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</si>
  <si>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</si>
  <si>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</si>
  <si>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</si>
  <si>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</si>
  <si>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</si>
  <si>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</si>
  <si>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</si>
  <si>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</si>
  <si>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</si>
  <si>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</si>
  <si>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</si>
  <si>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</si>
  <si>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</si>
  <si>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</si>
  <si>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</si>
  <si>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</si>
  <si>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</si>
  <si>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</si>
  <si>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</si>
  <si>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</si>
  <si>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</si>
  <si>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</si>
  <si>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</si>
  <si>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</si>
  <si>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</si>
  <si>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</si>
  <si>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</si>
  <si>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</si>
  <si>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</si>
  <si>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</si>
  <si>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</si>
  <si>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</si>
  <si>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</si>
  <si>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</si>
  <si>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</si>
  <si>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</si>
  <si>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</si>
  <si>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</si>
  <si>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</si>
  <si>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</si>
  <si>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</si>
  <si>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</si>
  <si>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</si>
  <si>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</si>
  <si>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</si>
  <si>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</si>
  <si>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</si>
  <si>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</si>
  <si>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</si>
  <si>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</si>
  <si>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</si>
  <si>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</si>
  <si>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</si>
  <si>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</si>
  <si>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</si>
  <si>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</si>
  <si>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</si>
  <si>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</si>
  <si>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</si>
  <si>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</si>
  <si>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</si>
  <si>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</si>
  <si>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</si>
  <si>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</si>
  <si>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</si>
  <si>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</si>
  <si>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</si>
  <si>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</si>
  <si>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</si>
  <si>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</si>
  <si>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</si>
  <si>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</si>
  <si>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</si>
  <si>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</si>
  <si>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</si>
  <si>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</si>
  <si>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</si>
  <si>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</si>
  <si>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</si>
  <si>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</si>
  <si>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</si>
  <si>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</si>
  <si>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</si>
  <si>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</si>
  <si>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</si>
  <si>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</si>
  <si>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</si>
  <si>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</si>
  <si>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</si>
  <si>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</si>
  <si>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</si>
  <si>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</si>
  <si>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</si>
  <si>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</si>
  <si>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</si>
  <si>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</si>
  <si>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</si>
  <si>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</si>
  <si>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</si>
  <si>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</si>
  <si>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</si>
  <si>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</si>
  <si>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</si>
  <si>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</si>
  <si>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</si>
  <si>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</si>
  <si>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</si>
  <si>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</si>
  <si>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</si>
  <si>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</si>
  <si>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</si>
  <si>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</si>
  <si>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</si>
  <si>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</si>
  <si>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</si>
  <si>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</si>
  <si>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</si>
  <si>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</si>
  <si>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</si>
  <si>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</si>
  <si>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</si>
  <si>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</si>
  <si>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</si>
  <si>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</si>
  <si>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</si>
  <si>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</si>
  <si>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</si>
  <si>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</si>
  <si>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</si>
  <si>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</si>
  <si>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</si>
  <si>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</si>
  <si>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</si>
  <si>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</si>
  <si>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</si>
  <si>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</si>
  <si>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</si>
  <si>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</si>
  <si>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</si>
  <si>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</si>
  <si>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</si>
  <si>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</si>
  <si>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</si>
  <si>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</si>
  <si>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</si>
  <si>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</si>
  <si>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</si>
  <si>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</si>
  <si>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</si>
  <si>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</si>
  <si>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</si>
  <si>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</si>
  <si>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</si>
  <si>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</si>
  <si>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</si>
  <si>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</si>
  <si>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</si>
  <si>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</si>
  <si>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</si>
  <si>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</si>
  <si>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</si>
  <si>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</si>
  <si>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</si>
  <si>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</si>
  <si>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</si>
  <si>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</si>
  <si>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</si>
  <si>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</si>
  <si>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</si>
  <si>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</si>
  <si>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</si>
  <si>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</si>
  <si>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</si>
  <si>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</si>
  <si>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</si>
  <si>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</si>
  <si>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</si>
  <si>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</si>
  <si>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</si>
  <si>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</si>
  <si>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</si>
  <si>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</si>
  <si>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</si>
  <si>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</si>
  <si>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</si>
  <si>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</si>
  <si>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</si>
  <si>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</si>
  <si>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</si>
  <si>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</si>
  <si>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</si>
  <si>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</si>
  <si>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</si>
  <si>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</si>
  <si>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</si>
  <si>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</si>
  <si>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</si>
  <si>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</si>
  <si>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</si>
  <si>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</si>
  <si>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</si>
  <si>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</si>
  <si>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</si>
  <si>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</si>
  <si>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</si>
  <si>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</si>
  <si>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</si>
  <si>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</si>
  <si>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</si>
  <si>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</si>
  <si>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</si>
  <si>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</si>
  <si>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</si>
  <si>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</si>
  <si>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</si>
  <si>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</si>
  <si>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</si>
  <si>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</si>
  <si>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</si>
  <si>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</si>
  <si>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</si>
  <si>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</si>
  <si>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</si>
  <si>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</si>
  <si>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</si>
  <si>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</si>
  <si>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</si>
  <si>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</si>
  <si>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</si>
  <si>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</si>
  <si>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</si>
  <si>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</si>
  <si>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</si>
  <si>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</si>
  <si>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</si>
  <si>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</si>
  <si>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</si>
  <si>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</si>
  <si>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</si>
  <si>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</si>
  <si>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</si>
  <si>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</si>
  <si>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</si>
  <si>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</si>
  <si>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</si>
  <si>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</si>
  <si>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</si>
  <si>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</si>
  <si>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</si>
  <si>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</si>
  <si>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</si>
  <si>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</si>
  <si>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</si>
  <si>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</si>
  <si>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</si>
  <si>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</si>
  <si>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</si>
  <si>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</si>
  <si>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</si>
  <si>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</si>
  <si>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</si>
  <si>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</si>
  <si>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</si>
  <si>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</si>
  <si>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</si>
  <si>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</si>
  <si>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</si>
  <si>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</si>
  <si>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</si>
  <si>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</si>
  <si>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</si>
  <si>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</si>
  <si>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</si>
  <si>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</si>
  <si>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</si>
  <si>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</si>
  <si>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</si>
  <si>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</si>
  <si>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</si>
  <si>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</si>
  <si>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</si>
  <si>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</si>
  <si>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</si>
  <si>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</si>
  <si>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</si>
  <si>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</si>
  <si>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</si>
  <si>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</si>
  <si>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</si>
  <si>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</si>
  <si>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</si>
  <si>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</si>
  <si>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</si>
  <si>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</si>
  <si>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</si>
  <si>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</si>
  <si>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</si>
  <si>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</si>
  <si>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</si>
  <si>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</si>
  <si>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</si>
  <si>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</si>
  <si>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</si>
  <si>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</si>
  <si>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</si>
  <si>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</si>
  <si>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</si>
  <si>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</si>
  <si>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</si>
  <si>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</si>
  <si>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</si>
  <si>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</si>
  <si>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</si>
  <si>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</si>
  <si>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</si>
  <si>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</si>
  <si>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</si>
  <si>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</si>
  <si>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</si>
  <si>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</si>
  <si>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</si>
  <si>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</si>
  <si>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</si>
  <si>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</si>
  <si>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</si>
  <si>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</si>
  <si>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</si>
  <si>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</si>
  <si>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</si>
  <si>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</si>
  <si>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</si>
  <si>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</si>
  <si>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</si>
  <si>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</si>
  <si>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</si>
  <si>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</si>
  <si>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</si>
  <si>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</si>
  <si>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</si>
  <si>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</si>
  <si>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</si>
  <si>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</si>
  <si>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</si>
  <si>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</si>
  <si>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</si>
  <si>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</si>
  <si>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</si>
  <si>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</si>
  <si>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</si>
  <si>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</si>
  <si>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</si>
  <si>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</si>
  <si>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</si>
  <si>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</si>
  <si>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</si>
  <si>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</si>
  <si>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</si>
  <si>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</si>
  <si>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</si>
  <si>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</si>
  <si>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</si>
  <si>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</si>
  <si>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</si>
  <si>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</si>
  <si>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</si>
  <si>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</si>
  <si>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</si>
  <si>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</si>
  <si>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</si>
  <si>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</si>
  <si>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</si>
  <si>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</si>
  <si>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</si>
  <si>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</si>
  <si>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</si>
  <si>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</si>
  <si>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</si>
  <si>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</si>
  <si>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</si>
  <si>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</si>
  <si>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</si>
  <si>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</si>
  <si>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</si>
  <si>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</si>
  <si>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</si>
  <si>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</si>
  <si>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</si>
  <si>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</si>
  <si>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</si>
  <si>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</si>
  <si>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</si>
  <si>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</si>
  <si>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</si>
  <si>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</si>
  <si>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</si>
  <si>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</si>
  <si>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</si>
  <si>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</si>
  <si>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</si>
  <si>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</si>
  <si>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</si>
  <si>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</si>
  <si>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</si>
  <si>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</si>
  <si>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</si>
  <si>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</si>
  <si>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</si>
  <si>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</si>
  <si>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</si>
  <si>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</si>
  <si>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</si>
  <si>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</si>
  <si>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</si>
  <si>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</si>
  <si>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</si>
  <si>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</si>
  <si>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</si>
  <si>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</si>
  <si>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</si>
  <si>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</si>
  <si>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</si>
  <si>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</si>
  <si>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</si>
  <si>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</si>
  <si>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</si>
  <si>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</si>
  <si>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</si>
  <si>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</si>
  <si>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</si>
  <si>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</si>
  <si>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</si>
  <si>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</si>
  <si>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</si>
  <si>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</si>
  <si>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</si>
  <si>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</si>
  <si>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</si>
  <si>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</si>
  <si>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</si>
  <si>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</si>
  <si>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</si>
  <si>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</si>
  <si>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</si>
  <si>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</si>
  <si>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</si>
  <si>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</si>
  <si>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</si>
  <si>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</si>
  <si>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</si>
  <si>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</si>
  <si>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</si>
  <si>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</si>
  <si>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</si>
  <si>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</si>
  <si>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</si>
  <si>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</si>
  <si>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</si>
  <si>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</si>
  <si>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</si>
  <si>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</si>
  <si>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</si>
  <si>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</si>
  <si>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</si>
  <si>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</si>
  <si>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</si>
  <si>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</si>
  <si>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</si>
  <si>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</si>
  <si>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</si>
  <si>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</si>
  <si>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</si>
  <si>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</si>
  <si>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</si>
  <si>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</si>
  <si>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</si>
  <si>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</si>
  <si>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</si>
  <si>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</si>
  <si>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</si>
  <si>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</si>
  <si>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</si>
  <si>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</si>
  <si>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</si>
  <si>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</si>
  <si>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</si>
  <si>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</si>
  <si>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</si>
  <si>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</si>
  <si>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</si>
  <si>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</si>
  <si>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</si>
  <si>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</si>
  <si>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</si>
  <si>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</si>
  <si>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</si>
  <si>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</si>
  <si>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</si>
  <si>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</si>
  <si>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</si>
  <si>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</si>
  <si>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</si>
  <si>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</si>
  <si>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</si>
  <si>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</si>
  <si>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</si>
  <si>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</si>
  <si>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</si>
  <si>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</si>
  <si>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</si>
  <si>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</si>
  <si>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</si>
  <si>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</si>
  <si>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</si>
  <si>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</si>
  <si>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</si>
  <si>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</si>
  <si>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</si>
  <si>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</si>
  <si>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</si>
  <si>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</si>
  <si>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</si>
  <si>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</si>
  <si>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</si>
  <si>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</si>
  <si>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</si>
  <si>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</si>
  <si>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</si>
  <si>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</si>
  <si>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</si>
  <si>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</si>
  <si>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</si>
  <si>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</si>
  <si>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</si>
  <si>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</si>
  <si>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</si>
  <si>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</si>
  <si>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</si>
  <si>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</si>
  <si>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</si>
  <si>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</si>
  <si>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</si>
  <si>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</si>
  <si>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</si>
  <si>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</si>
  <si>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</si>
  <si>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</si>
  <si>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</si>
  <si>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</si>
  <si>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</si>
  <si>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</si>
  <si>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</si>
  <si>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</si>
  <si>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</si>
  <si>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</si>
  <si>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</si>
  <si>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</si>
  <si>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</si>
  <si>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</si>
  <si>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</si>
  <si>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</si>
  <si>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</si>
  <si>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</si>
  <si>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</si>
  <si>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</si>
  <si>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</si>
  <si>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</si>
  <si>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</si>
  <si>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</si>
  <si>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</si>
  <si>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</si>
  <si>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</si>
  <si>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</si>
  <si>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</si>
  <si>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</si>
  <si>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</si>
  <si>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</si>
  <si>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</si>
  <si>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</si>
  <si>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</si>
  <si>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</si>
  <si>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</si>
  <si>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</si>
  <si>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</si>
  <si>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</si>
  <si>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</si>
  <si>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</si>
  <si>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</si>
  <si>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</si>
  <si>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</si>
  <si>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</si>
  <si>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</si>
  <si>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</si>
  <si>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</si>
  <si>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</si>
  <si>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</si>
  <si>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</si>
  <si>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</si>
  <si>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</si>
  <si>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</si>
  <si>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</si>
  <si>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</si>
  <si>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</si>
  <si>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</si>
  <si>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</si>
  <si>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</si>
  <si>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</si>
  <si>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</si>
  <si>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</si>
  <si>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</si>
  <si>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</si>
  <si>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</si>
  <si>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</si>
  <si>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</si>
  <si>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</si>
  <si>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</si>
  <si>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</si>
  <si>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</si>
  <si>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</si>
  <si>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</si>
  <si>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</si>
  <si>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</si>
  <si>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</si>
  <si>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</si>
  <si>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</si>
  <si>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</si>
  <si>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</si>
  <si>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</si>
  <si>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</si>
  <si>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</si>
  <si>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</si>
  <si>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</si>
  <si>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</si>
  <si>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</si>
  <si>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</si>
  <si>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</si>
  <si>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</si>
  <si>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</si>
  <si>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</si>
  <si>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</si>
  <si>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</si>
  <si>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</si>
  <si>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</si>
  <si>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</si>
  <si>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</si>
  <si>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</si>
  <si>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</si>
  <si>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</si>
  <si>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</si>
  <si>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</si>
  <si>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</si>
  <si>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</si>
  <si>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</si>
  <si>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</si>
  <si>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</si>
  <si>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</si>
  <si>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</si>
  <si>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</si>
  <si>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</si>
  <si>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</si>
  <si>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</si>
  <si>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</si>
  <si>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</si>
  <si>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</si>
  <si>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</si>
  <si>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</si>
  <si>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</si>
  <si>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</si>
  <si>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</si>
  <si>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</si>
  <si>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</si>
  <si>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</si>
  <si>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</si>
  <si>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</si>
  <si>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</si>
  <si>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</si>
  <si>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</si>
  <si>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</si>
  <si>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</si>
  <si>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</si>
  <si>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</si>
  <si>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</si>
  <si>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</si>
  <si>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</si>
  <si>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</si>
  <si>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</si>
  <si>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</si>
  <si>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</si>
  <si>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</si>
  <si>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</si>
  <si>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</si>
  <si>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</si>
  <si>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</si>
  <si>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</si>
  <si>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</si>
  <si>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</si>
  <si>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</si>
  <si>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</si>
  <si>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</si>
  <si>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</si>
  <si>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</si>
  <si>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</si>
  <si>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</si>
  <si>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</si>
  <si>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</si>
  <si>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</si>
  <si>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</si>
  <si>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</si>
  <si>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</si>
  <si>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</si>
  <si>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</si>
  <si>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</si>
  <si>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</si>
  <si>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</si>
  <si>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</si>
  <si>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</si>
  <si>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</si>
  <si>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</si>
  <si>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</si>
  <si>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</si>
  <si>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</si>
  <si>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</si>
  <si>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</si>
  <si>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</si>
  <si>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</si>
  <si>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</si>
  <si>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</si>
  <si>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</si>
  <si>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</si>
  <si>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</si>
  <si>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</si>
  <si>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</si>
  <si>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</si>
  <si>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</si>
  <si>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</si>
  <si>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</si>
  <si>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</si>
  <si>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</si>
  <si>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</si>
  <si>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</si>
  <si>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</si>
  <si>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</si>
  <si>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</si>
  <si>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</si>
  <si>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</si>
  <si>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</si>
  <si>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</si>
  <si>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</si>
  <si>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</si>
  <si>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</si>
  <si>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</si>
  <si>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</si>
  <si>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</si>
  <si>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</si>
  <si>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</si>
  <si>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</si>
  <si>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</si>
  <si>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</si>
  <si>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</si>
  <si>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</si>
  <si>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</si>
  <si>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</si>
  <si>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</si>
  <si>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</si>
  <si>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</si>
  <si>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</si>
  <si>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</si>
  <si>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</si>
  <si>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</si>
  <si>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</si>
  <si>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</si>
  <si>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</si>
  <si>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</si>
  <si>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</si>
  <si>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</si>
  <si>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</si>
  <si>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</si>
  <si>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</si>
  <si>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</si>
  <si>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</si>
  <si>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</si>
  <si>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</si>
  <si>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</si>
  <si>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</si>
  <si>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</si>
  <si>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</si>
  <si>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</si>
  <si>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</si>
  <si>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</si>
  <si>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</si>
  <si>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</si>
  <si>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</si>
  <si>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</si>
  <si>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</si>
  <si>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</si>
  <si>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</si>
  <si>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</si>
  <si>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</si>
  <si>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</si>
  <si>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</si>
  <si>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</si>
  <si>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</si>
  <si>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</si>
  <si>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</si>
  <si>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</si>
  <si>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</si>
  <si>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</si>
  <si>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</si>
  <si>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</si>
  <si>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</si>
  <si>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</si>
  <si>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</si>
  <si>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</si>
  <si>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</si>
  <si>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</si>
  <si>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</si>
  <si>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</si>
  <si>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</si>
  <si>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</si>
  <si>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</si>
  <si>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</si>
  <si>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</si>
  <si>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</si>
  <si>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</si>
  <si>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</si>
  <si>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</si>
  <si>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</si>
  <si>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</si>
  <si>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</si>
  <si>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</si>
  <si>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</si>
  <si>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</si>
  <si>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</si>
  <si>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</si>
  <si>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</si>
  <si>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</si>
  <si>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</si>
  <si>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</si>
  <si>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</si>
  <si>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</si>
  <si>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</si>
  <si>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</si>
  <si>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</si>
  <si>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</si>
  <si>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</si>
  <si>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</si>
  <si>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</si>
  <si>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</si>
  <si>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</si>
  <si>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</si>
  <si>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</si>
  <si>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</si>
  <si>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</si>
  <si>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</si>
  <si>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</si>
  <si>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</si>
  <si>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</si>
  <si>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</si>
  <si>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</si>
  <si>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</si>
  <si>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</si>
  <si>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</si>
  <si>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</si>
  <si>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</si>
  <si>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</si>
  <si>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</si>
  <si>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</si>
  <si>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</si>
  <si>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</si>
  <si>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</si>
  <si>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</si>
  <si>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</si>
  <si>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</si>
  <si>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</si>
  <si>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</si>
  <si>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</si>
  <si>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</si>
  <si>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</si>
  <si>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</si>
  <si>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</si>
  <si>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</si>
  <si>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</si>
  <si>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</si>
  <si>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</si>
  <si>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</si>
  <si>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</si>
  <si>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</si>
  <si>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</si>
  <si>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</si>
  <si>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</si>
  <si>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</si>
  <si>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</si>
  <si>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</si>
  <si>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</si>
  <si>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</si>
  <si>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</si>
  <si>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</si>
  <si>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</si>
  <si>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</si>
  <si>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</si>
  <si>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</si>
  <si>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</si>
  <si>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</si>
  <si>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</si>
  <si>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</si>
  <si>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</si>
  <si>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</si>
  <si>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</si>
  <si>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</si>
  <si>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</si>
  <si>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</si>
  <si>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</si>
  <si>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</si>
  <si>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</si>
  <si>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</si>
  <si>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</si>
  <si>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</si>
  <si>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</si>
  <si>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</si>
  <si>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</si>
  <si>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</si>
  <si>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</si>
  <si>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</si>
  <si>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</si>
  <si>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</si>
  <si>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</si>
  <si>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</si>
  <si>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</si>
  <si>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</si>
  <si>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</si>
  <si>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</si>
  <si>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</si>
  <si>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</si>
  <si>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</si>
  <si>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</si>
  <si>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</si>
  <si>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</si>
  <si>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</si>
  <si>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</si>
  <si>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</si>
  <si>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</si>
  <si>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</si>
  <si>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</si>
  <si>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</si>
  <si>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</si>
  <si>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</si>
  <si>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</si>
  <si>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</si>
  <si>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</si>
  <si>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</si>
  <si>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</si>
  <si>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</si>
  <si>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</si>
  <si>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</si>
  <si>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</si>
  <si>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</si>
  <si>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</si>
  <si>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</si>
  <si>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</si>
  <si>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</si>
  <si>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</si>
  <si>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</si>
  <si>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</si>
  <si>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</si>
  <si>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</si>
  <si>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</si>
  <si>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</si>
  <si>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</si>
  <si>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</si>
  <si>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</si>
  <si>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</si>
  <si>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</si>
  <si>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</si>
  <si>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</si>
  <si>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</si>
  <si>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</si>
  <si>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</si>
  <si>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</si>
  <si>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</si>
  <si>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</si>
  <si>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</si>
  <si>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</si>
  <si>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</si>
  <si>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</si>
  <si>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</si>
  <si>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</si>
  <si>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</si>
  <si>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</si>
  <si>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</si>
  <si>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</si>
  <si>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</si>
  <si>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</si>
  <si>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</si>
  <si>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</si>
  <si>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</si>
  <si>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</si>
  <si>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</si>
  <si>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</si>
  <si>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</si>
  <si>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</si>
  <si>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</si>
  <si>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</si>
  <si>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</si>
  <si>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</si>
  <si>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</si>
  <si>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</si>
  <si>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</si>
  <si>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</si>
  <si>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</si>
  <si>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</si>
  <si>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</si>
  <si>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</si>
  <si>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</si>
  <si>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</si>
  <si>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</si>
  <si>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</si>
  <si>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</si>
  <si>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</si>
  <si>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</si>
  <si>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</si>
  <si>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</si>
  <si>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</si>
  <si>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</si>
  <si>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</si>
  <si>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</si>
  <si>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</si>
  <si>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</si>
  <si>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</si>
  <si>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</si>
  <si>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</si>
  <si>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</si>
  <si>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</si>
  <si>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</si>
  <si>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</si>
  <si>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</si>
  <si>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</si>
  <si>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</si>
  <si>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</si>
  <si>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</si>
  <si>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</si>
  <si>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</si>
  <si>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</si>
  <si>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</si>
  <si>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</si>
  <si>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</si>
  <si>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</si>
  <si>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</si>
  <si>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</si>
  <si>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</si>
  <si>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</si>
  <si>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</si>
  <si>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</si>
  <si>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</si>
  <si>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</si>
  <si>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</si>
  <si>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</si>
  <si>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</si>
  <si>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</si>
  <si>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</si>
  <si>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</si>
  <si>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</si>
  <si>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</si>
  <si>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</si>
  <si>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</si>
  <si>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</si>
  <si>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</si>
  <si>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</si>
  <si>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</si>
  <si>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</si>
  <si>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</si>
  <si>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</si>
  <si>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</si>
  <si>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</si>
  <si>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</si>
  <si>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</si>
  <si>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</si>
  <si>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</si>
  <si>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</si>
  <si>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</si>
  <si>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</si>
  <si>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</si>
  <si>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</si>
  <si>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</si>
  <si>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</si>
  <si>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</si>
  <si>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</si>
  <si>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</si>
  <si>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</si>
  <si>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</si>
  <si>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</si>
  <si>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</si>
  <si>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</si>
  <si>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</si>
  <si>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</si>
  <si>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</si>
  <si>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</si>
  <si>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</si>
  <si>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</si>
  <si>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</si>
  <si>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</si>
  <si>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</si>
  <si>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</si>
  <si>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</si>
  <si>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</si>
  <si>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</si>
  <si>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</si>
  <si>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</si>
  <si>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</si>
  <si>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</si>
  <si>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</si>
  <si>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</si>
  <si>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</si>
  <si>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</si>
  <si>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</si>
  <si>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</si>
  <si>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</si>
  <si>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</si>
  <si>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</si>
  <si>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</si>
  <si>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</si>
  <si>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</si>
  <si>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</si>
  <si>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</si>
  <si>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</si>
  <si>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</si>
  <si>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</si>
  <si>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</si>
  <si>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</si>
  <si>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</si>
  <si>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</si>
  <si>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</si>
  <si>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</si>
  <si>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</si>
  <si>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</si>
  <si>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</si>
  <si>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</si>
  <si>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</si>
  <si>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</si>
  <si>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</si>
  <si>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</si>
  <si>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</si>
  <si>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</si>
  <si>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</si>
  <si>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</si>
  <si>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</si>
  <si>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</si>
  <si>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</si>
  <si>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</si>
  <si>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</si>
  <si>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</si>
  <si>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</si>
  <si>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</si>
  <si>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</si>
  <si>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</si>
  <si>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</si>
  <si>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</si>
  <si>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</si>
  <si>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</si>
  <si>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</si>
  <si>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</si>
  <si>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</si>
  <si>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</si>
  <si>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</si>
  <si>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</si>
  <si>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</si>
  <si>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</si>
  <si>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</si>
  <si>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</si>
  <si>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</si>
  <si>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</si>
  <si>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</si>
  <si>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</si>
  <si>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</si>
  <si>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</si>
  <si>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</si>
  <si>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</si>
  <si>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</si>
  <si>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</si>
  <si>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</si>
  <si>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</si>
  <si>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</si>
  <si>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</si>
  <si>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</si>
  <si>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</si>
  <si>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</si>
  <si>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</si>
  <si>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</si>
  <si>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</si>
  <si>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</si>
  <si>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</si>
  <si>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</si>
  <si>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</si>
  <si>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</si>
  <si>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</si>
  <si>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</si>
  <si>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</si>
  <si>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</si>
  <si>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</si>
  <si>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</si>
  <si>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</si>
  <si>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</si>
  <si>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</si>
  <si>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</si>
  <si>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</si>
  <si>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</si>
  <si>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</si>
  <si>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</si>
  <si>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</si>
  <si>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</si>
  <si>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</si>
  <si>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</si>
  <si>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</si>
  <si>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</si>
  <si>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</si>
  <si>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</si>
  <si>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</si>
  <si>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</si>
  <si>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</si>
  <si>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</si>
  <si>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</si>
  <si>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</si>
  <si>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</si>
  <si>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</si>
  <si>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</si>
  <si>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</si>
  <si>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</si>
  <si>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</si>
  <si>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</si>
  <si>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</si>
  <si>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</si>
  <si>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</si>
  <si>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</si>
  <si>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</si>
  <si>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</si>
  <si>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</si>
  <si>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</si>
  <si>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</si>
  <si>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</si>
  <si>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</si>
  <si>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</si>
  <si>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</si>
  <si>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</si>
  <si>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</si>
  <si>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</si>
  <si>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</si>
  <si>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</si>
  <si>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</si>
  <si>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</si>
  <si>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</si>
  <si>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</si>
  <si>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</si>
  <si>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</si>
  <si>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</si>
  <si>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</si>
  <si>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</si>
  <si>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</si>
  <si>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</si>
  <si>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</si>
  <si>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</si>
  <si>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</si>
  <si>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</si>
  <si>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</si>
  <si>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</si>
  <si>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</si>
  <si>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</si>
  <si>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</si>
  <si>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</si>
  <si>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</si>
  <si>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</si>
  <si>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</si>
  <si>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</si>
  <si>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</si>
  <si>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</si>
  <si>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</si>
  <si>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</si>
  <si>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</si>
  <si>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</si>
  <si>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</si>
  <si>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</si>
  <si>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</si>
  <si>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</si>
  <si>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</si>
  <si>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</si>
  <si>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</si>
  <si>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</si>
  <si>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</si>
  <si>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</si>
  <si>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</si>
  <si>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</si>
  <si>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</si>
  <si>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</si>
  <si>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</si>
  <si>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</si>
  <si>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</si>
  <si>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</si>
  <si>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</si>
  <si>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</si>
  <si>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</si>
  <si>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</si>
  <si>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</si>
  <si>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</si>
  <si>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</si>
  <si>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</si>
  <si>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</si>
  <si>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</si>
  <si>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</si>
  <si>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</si>
  <si>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</si>
  <si>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</si>
  <si>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</si>
  <si>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</si>
  <si>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</si>
  <si>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</si>
  <si>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</si>
  <si>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</si>
  <si>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</si>
  <si>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</si>
  <si>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</si>
  <si>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</si>
  <si>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</si>
  <si>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</si>
  <si>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</si>
  <si>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</si>
  <si>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</si>
  <si>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</si>
  <si>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</si>
  <si>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</si>
  <si>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</si>
  <si>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</si>
  <si>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</si>
  <si>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</si>
  <si>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</si>
  <si>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</si>
  <si>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</si>
  <si>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</si>
  <si>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</si>
  <si>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</si>
  <si>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</si>
  <si>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</si>
  <si>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</si>
  <si>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</si>
  <si>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</si>
  <si>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</si>
  <si>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</si>
  <si>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</si>
  <si>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</si>
  <si>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</si>
  <si>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</si>
  <si>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</si>
  <si>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</si>
  <si>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</si>
  <si>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</si>
  <si>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</si>
  <si>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</si>
  <si>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</si>
  <si>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</si>
  <si>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</si>
  <si>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</si>
  <si>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</si>
  <si>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</si>
  <si>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</si>
  <si>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</si>
  <si>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</si>
  <si>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</si>
  <si>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</si>
  <si>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</si>
  <si>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</si>
  <si>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</si>
  <si>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</si>
  <si>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</si>
  <si>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</si>
  <si>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</si>
  <si>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</si>
  <si>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</si>
  <si>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</si>
  <si>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</si>
  <si>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</si>
  <si>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</si>
  <si>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</si>
  <si>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</si>
  <si>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</si>
  <si>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</si>
  <si>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</si>
  <si>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</si>
  <si>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</si>
  <si>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</si>
  <si>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</si>
  <si>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</si>
  <si>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</si>
  <si>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</si>
  <si>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</si>
  <si>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</si>
  <si>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</si>
  <si>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</si>
  <si>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</si>
  <si>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</si>
  <si>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</si>
  <si>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</si>
  <si>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</si>
  <si>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</si>
  <si>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</si>
  <si>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</si>
  <si>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</si>
  <si>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</si>
  <si>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</si>
  <si>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</si>
  <si>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</si>
  <si>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</si>
  <si>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</si>
  <si>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</si>
  <si>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</si>
  <si>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</si>
  <si>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</si>
  <si>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</si>
  <si>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</si>
  <si>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</si>
  <si>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</si>
  <si>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</si>
  <si>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</si>
  <si>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</si>
  <si>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</si>
  <si>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</si>
  <si>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</si>
  <si>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</si>
  <si>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</si>
  <si>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</si>
  <si>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</si>
  <si>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</si>
  <si>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</si>
  <si>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</si>
  <si>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</si>
  <si>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</si>
  <si>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</si>
  <si>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</si>
  <si>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</si>
  <si>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</si>
  <si>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</si>
  <si>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</si>
  <si>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</si>
  <si>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</si>
  <si>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</si>
  <si>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</si>
  <si>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</si>
  <si>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</si>
  <si>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</si>
  <si>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</si>
  <si>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</si>
  <si>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</si>
  <si>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</si>
  <si>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</si>
  <si>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</si>
  <si>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</si>
  <si>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</si>
  <si>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</si>
  <si>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</si>
  <si>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</si>
  <si>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</si>
  <si>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</si>
  <si>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</si>
  <si>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</si>
  <si>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</si>
  <si>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</si>
  <si>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</si>
  <si>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</si>
  <si>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</si>
  <si>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</si>
  <si>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</si>
  <si>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</si>
  <si>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</si>
  <si>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</si>
  <si>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</si>
  <si>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</si>
  <si>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</si>
  <si>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</si>
  <si>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</si>
  <si>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</si>
  <si>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</si>
  <si>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</si>
  <si>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</si>
  <si>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</si>
  <si>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</si>
  <si>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</si>
  <si>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</si>
  <si>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</si>
  <si>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</si>
  <si>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</si>
  <si>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</si>
  <si>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</si>
  <si>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</si>
  <si>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</si>
  <si>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</si>
  <si>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</si>
  <si>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</si>
  <si>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</si>
  <si>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</si>
  <si>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</si>
  <si>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</si>
  <si>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</si>
  <si>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</si>
  <si>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</si>
  <si>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</si>
  <si>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</si>
  <si>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</si>
  <si>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</si>
  <si>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</si>
  <si>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</si>
  <si>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</si>
  <si>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</si>
  <si>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</si>
  <si>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</si>
  <si>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</si>
  <si>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</si>
  <si>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</si>
  <si>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</si>
  <si>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</si>
  <si>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</si>
  <si>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</si>
  <si>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</si>
  <si>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</si>
  <si>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</si>
  <si>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</si>
  <si>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</si>
  <si>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</si>
  <si>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</si>
  <si>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</si>
  <si>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</si>
  <si>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</si>
  <si>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</si>
  <si>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</si>
  <si>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</si>
  <si>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</si>
  <si>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</si>
  <si>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</si>
  <si>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</si>
  <si>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</si>
  <si>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</si>
  <si>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</si>
  <si>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</si>
  <si>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</si>
  <si>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</si>
  <si>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</si>
  <si>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</si>
  <si>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</si>
  <si>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</si>
  <si>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</si>
  <si>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</si>
  <si>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</si>
  <si>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</si>
  <si>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</si>
  <si>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</si>
  <si>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</si>
  <si>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</si>
  <si>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</si>
  <si>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</si>
  <si>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</si>
  <si>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</si>
  <si>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</si>
  <si>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</si>
  <si>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</si>
  <si>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</si>
  <si>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</si>
  <si>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</si>
  <si>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</si>
  <si>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</si>
  <si>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</si>
  <si>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</si>
  <si>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</si>
  <si>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</si>
  <si>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</si>
  <si>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</si>
  <si>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</si>
  <si>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</si>
  <si>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</si>
  <si>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</si>
  <si>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</si>
  <si>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</si>
  <si>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</si>
  <si>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</si>
  <si>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</si>
  <si>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</si>
  <si>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</si>
  <si>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</si>
  <si>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</si>
  <si>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</si>
  <si>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</si>
  <si>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</si>
  <si>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</si>
  <si>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</si>
  <si>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</si>
  <si>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</si>
  <si>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</si>
  <si>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</si>
  <si>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</si>
  <si>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</si>
  <si>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</si>
  <si>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</si>
  <si>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</si>
  <si>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</si>
  <si>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</si>
  <si>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</si>
  <si>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</si>
  <si>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</si>
  <si>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</si>
  <si>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</si>
  <si>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</si>
  <si>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</si>
  <si>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</si>
  <si>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</si>
  <si>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</si>
  <si>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</si>
  <si>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</si>
  <si>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</si>
  <si>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</si>
  <si>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</si>
  <si>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</si>
  <si>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</si>
  <si>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</si>
  <si>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</si>
  <si>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</si>
  <si>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</si>
  <si>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</si>
  <si>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</si>
  <si>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</si>
  <si>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</si>
  <si>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</si>
  <si>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</si>
  <si>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</si>
  <si>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</si>
  <si>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</si>
  <si>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</si>
  <si>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</si>
  <si>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</si>
  <si>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</si>
  <si>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</si>
  <si>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</si>
  <si>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</si>
  <si>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</si>
  <si>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</si>
  <si>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</si>
  <si>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</si>
  <si>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</si>
  <si>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</si>
  <si>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</si>
  <si>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</si>
  <si>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</si>
  <si>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</si>
  <si>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</si>
  <si>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</si>
  <si>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</si>
  <si>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</si>
  <si>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</si>
  <si>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</si>
  <si>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</si>
  <si>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</si>
  <si>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</si>
  <si>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</si>
  <si>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</si>
  <si>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</si>
  <si>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</si>
  <si>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</si>
  <si>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</si>
  <si>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</si>
  <si>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</si>
  <si>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</si>
  <si>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</si>
  <si>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</si>
  <si>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</si>
  <si>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</si>
  <si>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</si>
  <si>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</si>
  <si>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</si>
  <si>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</si>
  <si>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</si>
  <si>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</si>
  <si>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</si>
  <si>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</si>
  <si>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</si>
  <si>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</si>
  <si>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</si>
  <si>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</si>
  <si>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</si>
  <si>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</si>
  <si>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</si>
  <si>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</si>
  <si>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</si>
  <si>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</si>
  <si>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</si>
  <si>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</si>
  <si>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</si>
  <si>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</si>
  <si>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</si>
  <si>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</si>
  <si>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</si>
  <si>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</si>
  <si>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</si>
  <si>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</si>
  <si>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</si>
  <si>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</si>
  <si>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</si>
  <si>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</si>
  <si>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</si>
  <si>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</si>
  <si>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</si>
  <si>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</si>
  <si>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</si>
  <si>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</si>
  <si>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</si>
  <si>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</si>
  <si>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</si>
  <si>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</si>
  <si>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</si>
  <si>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</si>
  <si>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</si>
  <si>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</si>
  <si>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</si>
  <si>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</si>
  <si>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</si>
  <si>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</si>
  <si>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</si>
  <si>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</si>
  <si>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</si>
  <si>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</si>
  <si>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</si>
  <si>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</si>
  <si>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</si>
  <si>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</si>
  <si>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</si>
  <si>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</si>
  <si>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</si>
  <si>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</si>
  <si>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</si>
  <si>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</si>
  <si>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</si>
  <si>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</si>
  <si>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</si>
  <si>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</si>
  <si>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</si>
  <si>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</si>
  <si>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</si>
  <si>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</si>
  <si>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</si>
  <si>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</si>
  <si>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</si>
  <si>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</si>
  <si>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</si>
  <si>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</si>
  <si>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</si>
  <si>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</si>
  <si>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</si>
  <si>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</si>
  <si>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</si>
  <si>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</si>
  <si>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</si>
  <si>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</si>
  <si>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</si>
  <si>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</si>
  <si>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</si>
  <si>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</si>
  <si>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</si>
  <si>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</si>
  <si>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</si>
  <si>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</si>
  <si>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</si>
  <si>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</si>
  <si>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</si>
  <si>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</si>
  <si>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</si>
  <si>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</si>
  <si>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</si>
  <si>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</si>
  <si>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</si>
  <si>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</si>
  <si>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</si>
  <si>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</si>
  <si>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</si>
  <si>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</si>
  <si>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</si>
  <si>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</si>
  <si>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</si>
  <si>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</si>
  <si>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</si>
  <si>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</si>
  <si>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</si>
  <si>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</si>
  <si>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</si>
  <si>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</si>
  <si>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</si>
  <si>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</si>
  <si>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</si>
  <si>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</si>
  <si>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</si>
  <si>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</si>
  <si>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</si>
  <si>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</si>
  <si>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</si>
  <si>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</si>
  <si>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</si>
  <si>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</si>
  <si>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</si>
  <si>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</si>
  <si>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</si>
  <si>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</si>
  <si>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</si>
  <si>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</si>
  <si>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</si>
  <si>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</si>
  <si>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</si>
  <si>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</si>
  <si>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</si>
  <si>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</si>
  <si>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</si>
  <si>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</si>
  <si>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</si>
  <si>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</si>
  <si>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</si>
  <si>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</si>
  <si>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</si>
  <si>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</si>
  <si>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</si>
  <si>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</si>
  <si>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</si>
  <si>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</si>
  <si>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</si>
  <si>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</si>
  <si>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</si>
  <si>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</si>
  <si>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</si>
  <si>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</si>
  <si>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</si>
  <si>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</si>
  <si>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</si>
  <si>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</si>
  <si>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</si>
  <si>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</si>
  <si>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</si>
  <si>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</si>
  <si>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</si>
  <si>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</si>
  <si>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</si>
  <si>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</si>
  <si>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</si>
  <si>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</si>
  <si>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</si>
  <si>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</si>
  <si>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</si>
  <si>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</si>
  <si>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</si>
  <si>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</si>
  <si>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</si>
  <si>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</si>
  <si>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</si>
  <si>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</si>
  <si>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</si>
  <si>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</si>
  <si>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</si>
  <si>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</si>
  <si>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</si>
  <si>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</si>
  <si>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</si>
  <si>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</si>
  <si>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</si>
  <si>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</si>
  <si>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</si>
  <si>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</si>
  <si>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</si>
  <si>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</si>
  <si>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</si>
  <si>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</si>
  <si>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</si>
  <si>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</si>
  <si>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</si>
  <si>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</si>
  <si>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</si>
  <si>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</si>
  <si>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</si>
  <si>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</si>
  <si>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</si>
  <si>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</si>
  <si>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</si>
  <si>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</si>
  <si>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</si>
  <si>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</si>
  <si>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</si>
  <si>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</si>
  <si>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</si>
  <si>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</si>
  <si>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</si>
  <si>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</si>
  <si>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</si>
  <si>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</si>
  <si>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</si>
  <si>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</si>
  <si>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</si>
  <si>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</si>
  <si>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</si>
  <si>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</si>
  <si>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</si>
  <si>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</si>
  <si>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</si>
  <si>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</si>
  <si>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</si>
  <si>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</si>
  <si>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</si>
  <si>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</si>
  <si>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</si>
  <si>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</si>
  <si>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</si>
  <si>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</si>
  <si>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</si>
  <si>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</si>
  <si>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</si>
  <si>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</si>
  <si>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</si>
  <si>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</si>
  <si>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</si>
  <si>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</si>
  <si>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</si>
  <si>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</si>
  <si>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</si>
  <si>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</si>
  <si>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</si>
  <si>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</si>
  <si>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</si>
  <si>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</si>
  <si>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</si>
  <si>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</si>
  <si>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</si>
  <si>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</si>
  <si>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</si>
  <si>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</si>
  <si>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</si>
  <si>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</si>
  <si>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</si>
  <si>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</si>
  <si>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</si>
  <si>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</si>
  <si>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</si>
  <si>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</si>
  <si>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</si>
  <si>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</si>
  <si>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</si>
  <si>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</si>
  <si>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</si>
  <si>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</si>
  <si>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</si>
  <si>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</si>
  <si>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</si>
  <si>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</si>
  <si>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</si>
  <si>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</si>
  <si>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</si>
  <si>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</si>
  <si>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</si>
  <si>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</si>
  <si>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</si>
  <si>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</si>
  <si>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</si>
  <si>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</si>
  <si>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</si>
  <si>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</si>
  <si>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</si>
  <si>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</si>
  <si>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</si>
  <si>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</si>
  <si>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</si>
  <si>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</si>
  <si>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</si>
  <si>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</si>
  <si>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</si>
  <si>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</si>
  <si>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</si>
  <si>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</si>
  <si>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</si>
  <si>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</si>
  <si>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</si>
  <si>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</si>
  <si>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</si>
  <si>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</si>
  <si>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</si>
  <si>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</si>
  <si>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</si>
  <si>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</si>
  <si>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</si>
  <si>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</si>
  <si>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</si>
  <si>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</si>
  <si>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</si>
  <si>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</si>
  <si>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</si>
  <si>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</si>
  <si>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</si>
  <si>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</si>
  <si>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</si>
  <si>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</si>
  <si>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</si>
  <si>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</si>
  <si>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</si>
  <si>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</si>
  <si>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</si>
  <si>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</si>
  <si>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</si>
  <si>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</si>
  <si>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</si>
  <si>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</si>
  <si>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</si>
  <si>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</si>
  <si>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</si>
  <si>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</si>
  <si>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</si>
  <si>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</si>
  <si>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</si>
  <si>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</si>
  <si>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</si>
  <si>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</si>
  <si>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</si>
  <si>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</si>
  <si>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</si>
  <si>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</si>
  <si>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</si>
  <si>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</si>
  <si>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</si>
  <si>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</si>
  <si>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</si>
  <si>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</si>
  <si>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</si>
  <si>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</si>
  <si>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</si>
  <si>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</si>
  <si>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</si>
  <si>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</si>
  <si>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</si>
  <si>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</si>
  <si>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</si>
  <si>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</si>
  <si>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</si>
  <si>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</si>
  <si>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</si>
  <si>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</si>
  <si>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</si>
  <si>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</si>
  <si>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</si>
  <si>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</si>
  <si>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</si>
  <si>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</si>
  <si>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</si>
  <si>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</si>
  <si>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</si>
  <si>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</si>
  <si>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</si>
  <si>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</si>
  <si>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</si>
  <si>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</si>
  <si>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</si>
  <si>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</si>
  <si>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</si>
  <si>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</si>
  <si>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</si>
  <si>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</si>
  <si>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</si>
  <si>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</si>
  <si>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</si>
  <si>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</si>
  <si>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</si>
  <si>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</si>
  <si>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</si>
  <si>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</si>
  <si>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</si>
  <si>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</si>
  <si>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</si>
  <si>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</si>
  <si>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</si>
  <si>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</si>
  <si>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</si>
  <si>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</si>
  <si>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</si>
  <si>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</si>
  <si>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</si>
  <si>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</si>
  <si>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</si>
  <si>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</si>
  <si>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</si>
  <si>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</si>
  <si>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</si>
  <si>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</si>
  <si>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</si>
  <si>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</si>
  <si>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</si>
  <si>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</si>
  <si>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</si>
  <si>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</si>
  <si>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</si>
  <si>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</si>
  <si>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</si>
  <si>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</si>
  <si>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</si>
  <si>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</si>
  <si>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</si>
  <si>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</si>
  <si>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</si>
  <si>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</si>
  <si>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</si>
  <si>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</si>
  <si>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</si>
  <si>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</si>
  <si>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</si>
  <si>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</si>
  <si>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</si>
  <si>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</si>
  <si>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</si>
  <si>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</si>
  <si>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</si>
  <si>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</si>
  <si>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</si>
  <si>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</si>
  <si>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</si>
  <si>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</si>
  <si>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</si>
  <si>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</si>
  <si>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</si>
  <si>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</si>
  <si>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</si>
  <si>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</si>
  <si>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</si>
  <si>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</si>
  <si>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</si>
  <si>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</si>
  <si>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</si>
  <si>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</si>
  <si>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</si>
  <si>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</si>
  <si>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</si>
  <si>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</si>
  <si>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</si>
  <si>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</si>
  <si>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</si>
  <si>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</si>
  <si>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</si>
  <si>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</si>
  <si>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</si>
  <si>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</si>
  <si>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</si>
  <si>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</si>
  <si>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</si>
  <si>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</si>
  <si>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</si>
  <si>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</si>
  <si>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</si>
  <si>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</si>
  <si>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</si>
  <si>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</si>
  <si>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</si>
  <si>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</si>
  <si>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</si>
  <si>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</si>
  <si>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</si>
  <si>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</si>
  <si>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</si>
  <si>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</si>
  <si>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</si>
  <si>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</si>
  <si>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</si>
  <si>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</si>
  <si>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</si>
  <si>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</si>
  <si>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</si>
  <si>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</si>
  <si>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</si>
  <si>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</si>
  <si>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</si>
  <si>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</si>
  <si>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</si>
  <si>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</si>
  <si>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</si>
  <si>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</si>
  <si>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</si>
  <si>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</si>
  <si>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</si>
  <si>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</si>
  <si>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</si>
  <si>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</si>
  <si>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</si>
  <si>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</si>
  <si>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</si>
  <si>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</si>
  <si>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</si>
  <si>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</si>
  <si>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</si>
  <si>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</si>
  <si>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</si>
  <si>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</si>
  <si>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</si>
  <si>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</si>
  <si>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</si>
  <si>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</si>
  <si>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</si>
  <si>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</si>
  <si>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</si>
  <si>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</si>
  <si>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</si>
  <si>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</si>
  <si>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</si>
  <si>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</si>
  <si>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</si>
  <si>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</si>
  <si>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</si>
  <si>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</si>
  <si>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</si>
  <si>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</si>
  <si>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</si>
  <si>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</si>
  <si>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</si>
  <si>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</si>
  <si>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</si>
  <si>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</si>
  <si>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</si>
  <si>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</si>
  <si>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</si>
  <si>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</si>
  <si>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</si>
  <si>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</si>
  <si>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</si>
  <si>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</si>
  <si>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</si>
  <si>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</si>
  <si>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</si>
  <si>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</si>
  <si>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</si>
  <si>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</si>
  <si>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</si>
  <si>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</si>
  <si>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</si>
  <si>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</si>
  <si>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</si>
  <si>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</si>
  <si>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</si>
  <si>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</si>
  <si>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</si>
  <si>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</si>
  <si>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</si>
  <si>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</si>
  <si>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</si>
  <si>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</si>
  <si>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</si>
  <si>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</si>
  <si>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</si>
  <si>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</si>
  <si>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</si>
  <si>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</si>
  <si>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</si>
  <si>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</si>
  <si>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</si>
  <si>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</si>
  <si>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</si>
  <si>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</si>
  <si>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</si>
  <si>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</si>
  <si>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</si>
  <si>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</si>
  <si>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</si>
  <si>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</si>
  <si>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</si>
  <si>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</si>
  <si>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</si>
  <si>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</si>
  <si>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</si>
  <si>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</si>
  <si>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</si>
  <si>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</si>
  <si>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</si>
  <si>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</si>
  <si>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</si>
  <si>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</si>
  <si>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</si>
  <si>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</si>
  <si>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</si>
  <si>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</si>
  <si>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</si>
  <si>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</si>
  <si>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</si>
  <si>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</si>
  <si>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</si>
  <si>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</si>
  <si>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</si>
  <si>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</si>
  <si>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</si>
  <si>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</si>
  <si>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</si>
  <si>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</si>
  <si>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</si>
  <si>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</si>
  <si>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</si>
  <si>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</si>
  <si>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</si>
  <si>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</si>
  <si>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</si>
  <si>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</si>
  <si>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</si>
  <si>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</si>
  <si>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</si>
  <si>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</si>
  <si>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</si>
  <si>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</si>
  <si>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</si>
  <si>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</si>
  <si>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</si>
  <si>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</si>
  <si>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</si>
  <si>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</si>
  <si>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</si>
  <si>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</si>
  <si>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</si>
  <si>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</si>
  <si>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</si>
  <si>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</si>
  <si>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</si>
  <si>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</si>
  <si>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</si>
  <si>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</si>
  <si>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</si>
  <si>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</si>
  <si>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</si>
  <si>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</si>
  <si>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</si>
  <si>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</si>
  <si>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</si>
  <si>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</si>
  <si>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</si>
  <si>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</si>
  <si>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</si>
  <si>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</si>
  <si>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</si>
  <si>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</si>
  <si>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</si>
  <si>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</si>
  <si>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</si>
  <si>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</si>
  <si>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</si>
  <si>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</si>
  <si>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</si>
  <si>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</si>
  <si>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</si>
  <si>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</si>
  <si>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</si>
  <si>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</si>
  <si>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</si>
  <si>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</si>
  <si>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</si>
  <si>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</si>
  <si>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</si>
  <si>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</si>
  <si>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</si>
  <si>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</si>
  <si>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</si>
  <si>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</si>
  <si>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</si>
  <si>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</si>
  <si>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</si>
  <si>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</si>
  <si>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</si>
  <si>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</si>
  <si>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</si>
  <si>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</si>
  <si>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</si>
  <si>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</si>
  <si>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</si>
  <si>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</si>
  <si>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</si>
  <si>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</si>
  <si>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</si>
  <si>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</si>
  <si>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</si>
  <si>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</si>
  <si>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</si>
  <si>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</si>
  <si>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</si>
  <si>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</si>
  <si>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</si>
  <si>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</si>
  <si>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</si>
  <si>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</si>
  <si>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</si>
  <si>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</si>
  <si>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</si>
  <si>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</si>
  <si>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</si>
  <si>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</si>
  <si>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</si>
  <si>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</si>
  <si>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</si>
  <si>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</si>
  <si>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</si>
  <si>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</si>
  <si>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</si>
  <si>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</si>
  <si>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</si>
  <si>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</si>
  <si>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</si>
  <si>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</si>
  <si>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</si>
  <si>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</si>
  <si>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</si>
  <si>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</si>
  <si>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</si>
  <si>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</si>
  <si>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</si>
  <si>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</si>
  <si>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</si>
  <si>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</si>
  <si>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</si>
  <si>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</si>
  <si>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</si>
  <si>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</si>
  <si>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</si>
  <si>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</si>
  <si>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</si>
  <si>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</si>
  <si>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</si>
  <si>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</si>
  <si>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</si>
  <si>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</si>
  <si>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</si>
  <si>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</si>
  <si>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</si>
  <si>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</si>
  <si>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</si>
  <si>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</si>
  <si>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</si>
  <si>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</si>
  <si>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</si>
  <si>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</si>
  <si>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</si>
  <si>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</si>
  <si>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</si>
  <si>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</si>
  <si>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</si>
  <si>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</si>
  <si>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</si>
  <si>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</si>
  <si>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</si>
  <si>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</si>
  <si>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</si>
  <si>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</si>
  <si>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</si>
  <si>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</si>
  <si>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</si>
  <si>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</si>
  <si>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</si>
  <si>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</si>
  <si>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</si>
  <si>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</si>
  <si>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</si>
  <si>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</si>
  <si>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</si>
  <si>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</si>
  <si>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</si>
  <si>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</si>
  <si>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</si>
  <si>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</si>
  <si>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</si>
  <si>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</si>
  <si>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</si>
  <si>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</si>
  <si>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</si>
  <si>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</si>
  <si>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</si>
  <si>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</si>
  <si>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</si>
  <si>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</si>
  <si>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</si>
  <si>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</si>
  <si>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</si>
  <si>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</si>
  <si>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</si>
  <si>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</si>
  <si>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</si>
  <si>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</si>
  <si>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</si>
  <si>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</si>
  <si>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</si>
  <si>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</si>
  <si>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</si>
  <si>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</si>
  <si>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</si>
  <si>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</si>
  <si>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</si>
  <si>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</si>
  <si>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</si>
  <si>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</si>
  <si>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</si>
  <si>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</si>
  <si>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</si>
  <si>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</si>
  <si>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</si>
  <si>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</si>
  <si>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</si>
  <si>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</si>
  <si>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</si>
  <si>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</si>
  <si>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</si>
  <si>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</si>
  <si>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</si>
  <si>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</si>
  <si>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</si>
  <si>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</si>
  <si>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</si>
  <si>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</si>
  <si>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</si>
  <si>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</si>
  <si>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</si>
  <si>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</si>
  <si>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</si>
  <si>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</si>
  <si>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</si>
  <si>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</si>
  <si>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</si>
  <si>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</si>
  <si>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</si>
  <si>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</si>
  <si>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</si>
  <si>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</si>
  <si>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</si>
  <si>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</si>
  <si>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</si>
  <si>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</si>
  <si>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</si>
  <si>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</si>
  <si>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</si>
  <si>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</si>
  <si>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</si>
  <si>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</si>
  <si>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</si>
  <si>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</si>
  <si>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</si>
  <si>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</si>
  <si>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</si>
  <si>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</si>
  <si>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</si>
  <si>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</si>
  <si>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</si>
  <si>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</si>
  <si>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</si>
  <si>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</si>
  <si>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</si>
  <si>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</si>
  <si>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</si>
  <si>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</si>
  <si>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</si>
  <si>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</si>
  <si>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</si>
  <si>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</si>
  <si>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</si>
  <si>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</si>
  <si>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</si>
  <si>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</si>
  <si>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</si>
  <si>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</si>
  <si>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</si>
  <si>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</si>
  <si>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</si>
  <si>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</si>
  <si>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</si>
  <si>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</si>
  <si>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</si>
  <si>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</si>
  <si>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</si>
  <si>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</si>
  <si>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</si>
  <si>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</si>
  <si>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</si>
  <si>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</si>
  <si>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</si>
  <si>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</si>
  <si>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</si>
  <si>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</si>
  <si>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</si>
  <si>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</si>
  <si>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</si>
  <si>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</si>
  <si>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</si>
  <si>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</si>
  <si>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</si>
  <si>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</si>
  <si>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</si>
  <si>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</si>
  <si>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</si>
  <si>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</si>
  <si>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</si>
  <si>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</si>
  <si>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</si>
  <si>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</si>
  <si>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</si>
  <si>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</si>
  <si>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</si>
  <si>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</si>
  <si>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</si>
  <si>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</si>
  <si>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</si>
  <si>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</si>
  <si>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</si>
  <si>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</si>
  <si>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</si>
  <si>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</si>
  <si>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</si>
  <si>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</si>
  <si>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</si>
  <si>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</si>
  <si>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</si>
  <si>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</si>
  <si>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</si>
  <si>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</si>
  <si>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</si>
  <si>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</si>
  <si>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</si>
  <si>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</si>
  <si>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</si>
  <si>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</si>
  <si>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</si>
  <si>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</si>
  <si>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</si>
  <si>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</si>
  <si>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</si>
  <si>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</si>
  <si>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</si>
  <si>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</si>
  <si>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</si>
  <si>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</si>
  <si>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</si>
  <si>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</si>
  <si>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</si>
  <si>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</si>
  <si>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</si>
  <si>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</si>
  <si>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</si>
  <si>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</si>
  <si>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</si>
  <si>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</si>
  <si>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</si>
  <si>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</si>
  <si>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</si>
  <si>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</si>
  <si>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</si>
  <si>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</si>
  <si>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</si>
  <si>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</si>
  <si>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</si>
  <si>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</si>
  <si>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</si>
  <si>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</si>
  <si>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</si>
  <si>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</si>
  <si>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</si>
  <si>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</si>
  <si>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</si>
  <si>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</si>
  <si>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</si>
  <si>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</si>
  <si>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</si>
  <si>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</si>
  <si>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</si>
  <si>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</si>
  <si>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</si>
  <si>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</si>
  <si>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</si>
  <si>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</si>
  <si>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</si>
  <si>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</si>
  <si>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</si>
  <si>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</si>
  <si>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</si>
  <si>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</si>
  <si>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</si>
  <si>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</si>
  <si>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</si>
  <si>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</si>
  <si>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</si>
  <si>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</si>
  <si>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</si>
  <si>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</si>
  <si>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</si>
  <si>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</si>
  <si>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</si>
  <si>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</si>
  <si>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</si>
  <si>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</si>
  <si>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</si>
  <si>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</si>
  <si>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</si>
  <si>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</si>
  <si>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</si>
  <si>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</si>
  <si>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</si>
  <si>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</si>
  <si>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</si>
  <si>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</si>
  <si>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</si>
  <si>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</si>
  <si>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</si>
  <si>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</si>
  <si>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</si>
  <si>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</si>
  <si>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</si>
  <si>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</si>
  <si>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</si>
  <si>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</si>
  <si>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</si>
  <si>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</si>
  <si>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</si>
  <si>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</si>
  <si>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</si>
  <si>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</si>
  <si>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</si>
  <si>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</si>
  <si>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</si>
  <si>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</si>
  <si>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</si>
  <si>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</si>
  <si>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</si>
  <si>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</si>
  <si>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</si>
  <si>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</si>
  <si>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</si>
  <si>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</si>
  <si>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</si>
  <si>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</si>
  <si>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</si>
  <si>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</si>
  <si>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</si>
  <si>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</si>
  <si>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</si>
  <si>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</si>
  <si>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</si>
  <si>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</si>
  <si>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</si>
  <si>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</si>
  <si>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</si>
  <si>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</si>
  <si>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</si>
  <si>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</si>
  <si>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</si>
  <si>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</si>
  <si>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</si>
  <si>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</si>
  <si>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</si>
  <si>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</si>
  <si>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</si>
  <si>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</si>
  <si>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</si>
  <si>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</si>
  <si>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</si>
  <si>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</si>
  <si>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</si>
  <si>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</si>
  <si>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</si>
  <si>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</si>
  <si>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</si>
  <si>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</si>
  <si>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</si>
  <si>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</si>
  <si>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</si>
  <si>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</si>
  <si>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</si>
  <si>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</si>
  <si>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</si>
  <si>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</si>
  <si>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</si>
  <si>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</si>
  <si>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</si>
  <si>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</si>
  <si>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</si>
  <si>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</si>
  <si>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</si>
  <si>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</si>
  <si>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</si>
  <si>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</si>
  <si>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</si>
  <si>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</si>
  <si>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</si>
  <si>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</si>
  <si>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</si>
  <si>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</si>
  <si>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</si>
  <si>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</si>
  <si>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</si>
  <si>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</si>
  <si>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</si>
  <si>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</si>
  <si>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</si>
  <si>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</si>
  <si>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</si>
  <si>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</si>
  <si>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</si>
  <si>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</si>
  <si>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</si>
  <si>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</si>
  <si>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</si>
  <si>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</si>
  <si>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</si>
  <si>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</si>
  <si>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</si>
  <si>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</si>
  <si>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</si>
  <si>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</si>
  <si>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</si>
  <si>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</si>
  <si>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</si>
  <si>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</si>
  <si>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</si>
  <si>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</si>
  <si>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</si>
  <si>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</si>
  <si>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</si>
  <si>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</si>
  <si>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</si>
  <si>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</si>
  <si>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</si>
  <si>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</si>
  <si>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</si>
  <si>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</si>
  <si>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</si>
  <si>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</si>
  <si>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</si>
  <si>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</si>
  <si>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</si>
  <si>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</si>
  <si>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</si>
  <si>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</si>
  <si>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</si>
  <si>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</si>
  <si>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</si>
  <si>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</si>
  <si>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</si>
  <si>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</si>
  <si>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</si>
  <si>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</si>
  <si>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</si>
  <si>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</si>
  <si>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</si>
  <si>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</si>
  <si>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</si>
  <si>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</si>
  <si>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</si>
  <si>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</si>
  <si>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</si>
  <si>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</si>
  <si>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</si>
  <si>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</si>
  <si>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</si>
  <si>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</si>
  <si>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</si>
  <si>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</si>
  <si>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</si>
  <si>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</si>
  <si>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</si>
  <si>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</si>
  <si>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</si>
  <si>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</si>
  <si>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</si>
  <si>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</si>
  <si>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</si>
  <si>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</si>
  <si>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</si>
  <si>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</si>
  <si>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</si>
  <si>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</si>
  <si>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</si>
  <si>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</si>
  <si>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</si>
  <si>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</si>
  <si>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</si>
  <si>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</si>
  <si>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</si>
  <si>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</si>
  <si>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</si>
  <si>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</si>
  <si>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</si>
  <si>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</si>
  <si>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</si>
  <si>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</si>
  <si>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</si>
  <si>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</si>
  <si>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</si>
  <si>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</si>
  <si>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</si>
  <si>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</si>
  <si>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</si>
  <si>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</si>
  <si>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</si>
  <si>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</si>
  <si>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</si>
  <si>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</si>
  <si>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</si>
  <si>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</si>
  <si>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</si>
  <si>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</si>
  <si>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</si>
  <si>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</si>
  <si>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</si>
  <si>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</si>
  <si>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</si>
  <si>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</si>
  <si>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</si>
  <si>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</si>
  <si>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</si>
  <si>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</si>
  <si>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</si>
  <si>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</si>
  <si>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</si>
  <si>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</si>
  <si>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</si>
  <si>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</si>
  <si>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</si>
  <si>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</si>
  <si>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</si>
  <si>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</si>
  <si>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</si>
  <si>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</si>
  <si>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</si>
  <si>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</si>
  <si>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</si>
  <si>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</si>
  <si>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</si>
  <si>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</si>
  <si>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</si>
  <si>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</si>
  <si>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</si>
  <si>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</si>
  <si>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</si>
  <si>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</si>
  <si>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</si>
  <si>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</si>
  <si>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</si>
  <si>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</si>
  <si>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</si>
  <si>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</si>
  <si>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</si>
  <si>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</si>
  <si>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</si>
  <si>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</si>
  <si>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</si>
  <si>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</si>
  <si>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</si>
  <si>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</si>
  <si>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</si>
  <si>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</si>
  <si>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</si>
  <si>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</si>
  <si>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</si>
  <si>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</si>
  <si>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</si>
  <si>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</si>
  <si>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</si>
  <si>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</si>
  <si>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</si>
  <si>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</si>
  <si>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</si>
  <si>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</si>
  <si>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</si>
  <si>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</si>
  <si>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</si>
  <si>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</si>
  <si>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</si>
  <si>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</si>
  <si>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</si>
  <si>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</si>
  <si>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</si>
  <si>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</si>
  <si>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</si>
  <si>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</si>
  <si>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</si>
  <si>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</si>
  <si>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</si>
  <si>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</si>
  <si>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</si>
  <si>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</si>
  <si>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</si>
  <si>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</si>
  <si>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</si>
  <si>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</si>
  <si>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</si>
  <si>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</si>
  <si>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</si>
  <si>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</si>
  <si>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</si>
  <si>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</si>
  <si>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</si>
  <si>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</si>
  <si>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</si>
  <si>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</si>
  <si>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</si>
  <si>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</si>
  <si>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</si>
  <si>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</si>
  <si>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</si>
  <si>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</si>
  <si>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</si>
  <si>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</si>
  <si>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</si>
  <si>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</si>
  <si>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</si>
  <si>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</si>
  <si>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</si>
  <si>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</si>
  <si>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</si>
  <si>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</si>
  <si>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</si>
  <si>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</si>
  <si>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</si>
  <si>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</si>
  <si>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</si>
  <si>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</si>
  <si>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</si>
  <si>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</si>
  <si>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</si>
  <si>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</si>
  <si>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</si>
  <si>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</si>
  <si>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</si>
  <si>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</si>
  <si>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</si>
  <si>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</si>
  <si>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</si>
  <si>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</si>
  <si>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</si>
  <si>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</si>
  <si>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</si>
  <si>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</si>
  <si>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</si>
  <si>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</si>
  <si>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</si>
  <si>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</si>
  <si>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</si>
  <si>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</si>
  <si>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</si>
  <si>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</si>
  <si>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</si>
  <si>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</si>
  <si>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</si>
  <si>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</si>
  <si>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</si>
  <si>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</si>
  <si>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</si>
  <si>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</si>
  <si>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</si>
  <si>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</si>
  <si>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</si>
  <si>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</si>
  <si>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</si>
  <si>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</si>
  <si>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</si>
  <si>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</si>
  <si>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</si>
  <si>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</si>
  <si>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</si>
  <si>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</si>
  <si>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</si>
  <si>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</si>
  <si>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</si>
  <si>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</si>
  <si>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</si>
  <si>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</si>
  <si>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</si>
  <si>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</si>
  <si>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</si>
  <si>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</si>
  <si>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</si>
  <si>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</si>
  <si>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</si>
  <si>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</si>
  <si>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</si>
  <si>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</si>
  <si>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</si>
  <si>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</si>
  <si>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</si>
  <si>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</si>
  <si>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</si>
  <si>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</si>
  <si>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</si>
  <si>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</si>
  <si>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</si>
  <si>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</si>
  <si>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</si>
  <si>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</si>
  <si>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</si>
  <si>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</si>
  <si>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</si>
  <si>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</si>
  <si>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</si>
  <si>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</si>
  <si>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</si>
  <si>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</si>
  <si>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</si>
  <si>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</si>
  <si>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</si>
  <si>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</si>
  <si>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</si>
  <si>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</si>
  <si>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</si>
  <si>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</si>
  <si>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</si>
  <si>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</si>
  <si>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</si>
  <si>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</si>
  <si>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</si>
  <si>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</si>
  <si>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</si>
  <si>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</si>
  <si>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</si>
  <si>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</si>
  <si>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</si>
  <si>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</si>
  <si>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</si>
  <si>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</si>
  <si>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</si>
  <si>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</si>
  <si>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</si>
  <si>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</si>
  <si>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</si>
  <si>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</si>
  <si>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</si>
  <si>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</si>
  <si>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</si>
  <si>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</si>
  <si>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</si>
  <si>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</si>
  <si>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</si>
  <si>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</si>
  <si>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</si>
  <si>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</si>
  <si>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</si>
  <si>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</si>
  <si>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</si>
  <si>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</si>
  <si>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</si>
  <si>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</si>
  <si>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</si>
  <si>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</si>
  <si>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</si>
  <si>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</si>
  <si>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</si>
  <si>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</si>
  <si>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</si>
  <si>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</si>
  <si>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</si>
  <si>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</si>
  <si>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</si>
  <si>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</si>
  <si>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</si>
  <si>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</si>
  <si>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</si>
  <si>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</si>
  <si>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</si>
  <si>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</si>
  <si>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</si>
  <si>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</si>
  <si>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</si>
  <si>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</si>
  <si>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</si>
  <si>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</si>
  <si>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</si>
  <si>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</si>
  <si>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</si>
  <si>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</si>
  <si>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</si>
  <si>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</si>
  <si>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</si>
  <si>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</si>
  <si>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</si>
  <si>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</si>
  <si>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</si>
  <si>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</si>
  <si>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</si>
  <si>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</si>
  <si>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</si>
  <si>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</si>
  <si>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</si>
  <si>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</si>
  <si>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</si>
  <si>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</si>
  <si>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</si>
  <si>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</si>
  <si>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</si>
  <si>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</si>
  <si>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</si>
  <si>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</si>
  <si>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</si>
  <si>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</si>
  <si>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</si>
  <si>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</si>
  <si>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</si>
  <si>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</si>
  <si>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</si>
  <si>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</si>
  <si>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</si>
  <si>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</si>
  <si>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</si>
  <si>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</si>
  <si>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</si>
  <si>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</si>
  <si>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</si>
  <si>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</si>
  <si>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</si>
  <si>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</si>
  <si>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</si>
  <si>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</si>
  <si>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</si>
  <si>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</si>
  <si>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</si>
  <si>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</si>
  <si>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</si>
  <si>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</si>
  <si>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</si>
  <si>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</si>
  <si>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</si>
  <si>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</si>
  <si>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</si>
  <si>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</si>
  <si>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</si>
  <si>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</si>
  <si>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</si>
  <si>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</si>
  <si>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</si>
  <si>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</si>
  <si>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</si>
  <si>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</si>
  <si>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</si>
  <si>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</si>
  <si>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</si>
  <si>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</si>
  <si>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</si>
  <si>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</si>
  <si>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</si>
  <si>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</si>
  <si>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</si>
  <si>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</si>
  <si>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</si>
  <si>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</si>
  <si>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</si>
  <si>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</si>
  <si>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</si>
  <si>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</si>
  <si>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</si>
  <si>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</si>
  <si>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</si>
  <si>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</si>
  <si>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</si>
  <si>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</si>
  <si>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</si>
  <si>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</si>
  <si>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</si>
  <si>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</si>
  <si>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</si>
  <si>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</si>
  <si>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</si>
  <si>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</si>
  <si>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</si>
  <si>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</si>
  <si>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</si>
  <si>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</si>
  <si>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</si>
  <si>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</si>
  <si>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</si>
  <si>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</si>
  <si>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</si>
  <si>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</si>
  <si>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</si>
  <si>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</si>
  <si>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</si>
  <si>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</si>
  <si>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</si>
  <si>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</si>
  <si>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</si>
  <si>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</si>
  <si>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</si>
  <si>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</si>
  <si>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</si>
  <si>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</si>
  <si>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</si>
  <si>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</si>
  <si>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</si>
  <si>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</si>
  <si>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</si>
  <si>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</si>
  <si>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</si>
  <si>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</si>
  <si>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</si>
  <si>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</si>
  <si>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</si>
  <si>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</si>
  <si>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</si>
  <si>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</si>
  <si>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</si>
  <si>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</si>
  <si>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</si>
  <si>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</si>
  <si>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</si>
  <si>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</si>
  <si>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</si>
  <si>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</si>
  <si>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</si>
  <si>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</si>
  <si>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</si>
  <si>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</si>
  <si>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</si>
  <si>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</si>
  <si>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</si>
  <si>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</si>
  <si>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</si>
  <si>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</si>
  <si>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</si>
  <si>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</si>
  <si>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</si>
  <si>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</si>
  <si>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</si>
  <si>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</si>
  <si>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</si>
  <si>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</si>
  <si>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</si>
  <si>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</si>
  <si>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</si>
  <si>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</si>
  <si>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</si>
  <si>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</si>
  <si>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</si>
  <si>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</si>
  <si>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</si>
  <si>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</si>
  <si>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</si>
  <si>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</si>
  <si>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</si>
  <si>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</si>
  <si>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</si>
  <si>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</si>
  <si>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</si>
  <si>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</si>
  <si>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</si>
  <si>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</si>
  <si>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</si>
  <si>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</si>
  <si>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</si>
  <si>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</si>
  <si>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</si>
  <si>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</si>
  <si>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</si>
  <si>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</si>
  <si>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</si>
  <si>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</si>
  <si>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</si>
  <si>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</si>
  <si>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</si>
  <si>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</si>
  <si>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</si>
  <si>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</si>
  <si>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</si>
  <si>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</si>
  <si>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</si>
  <si>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</si>
  <si>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</si>
  <si>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</si>
  <si>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</si>
  <si>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</si>
  <si>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</si>
  <si>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</si>
  <si>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</si>
  <si>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</si>
  <si>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</si>
  <si>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</si>
  <si>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</si>
  <si>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</si>
  <si>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</si>
  <si>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</si>
  <si>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</si>
  <si>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</si>
  <si>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</si>
  <si>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</si>
  <si>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</si>
  <si>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</si>
  <si>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</si>
  <si>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</si>
  <si>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</si>
  <si>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</si>
  <si>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</si>
  <si>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</si>
  <si>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</si>
  <si>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</si>
  <si>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</si>
  <si>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</si>
  <si>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</si>
  <si>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</si>
  <si>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</si>
  <si>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</si>
  <si>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</si>
  <si>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</si>
  <si>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</si>
  <si>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</si>
  <si>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</si>
  <si>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</si>
  <si>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</si>
  <si>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</si>
  <si>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</si>
  <si>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</si>
  <si>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</si>
  <si>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</si>
  <si>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</si>
  <si>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</si>
  <si>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</si>
  <si>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</si>
  <si>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</si>
  <si>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</si>
  <si>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</si>
  <si>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</si>
  <si>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</si>
  <si>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</si>
  <si>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</si>
  <si>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</si>
  <si>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</si>
  <si>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</si>
  <si>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</si>
  <si>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</si>
  <si>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</si>
  <si>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</si>
  <si>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</si>
  <si>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</si>
  <si>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</si>
  <si>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</si>
  <si>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</si>
  <si>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</si>
  <si>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</si>
  <si>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</si>
  <si>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</si>
  <si>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</si>
  <si>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</si>
  <si>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</si>
  <si>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</si>
  <si>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</si>
  <si>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</si>
  <si>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</si>
  <si>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</si>
  <si>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</si>
  <si>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</si>
  <si>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</si>
  <si>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</si>
  <si>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</si>
  <si>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</si>
  <si>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</si>
  <si>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</si>
  <si>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</si>
  <si>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</si>
  <si>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</si>
  <si>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</si>
  <si>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</si>
  <si>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</si>
  <si>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</si>
  <si>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</si>
  <si>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</si>
  <si>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</si>
  <si>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</si>
  <si>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</si>
  <si>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</si>
  <si>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</si>
  <si>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</si>
  <si>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</si>
  <si>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</si>
  <si>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</si>
  <si>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</si>
  <si>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</si>
  <si>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</si>
  <si>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</si>
  <si>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</si>
  <si>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</si>
  <si>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</si>
  <si>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</si>
  <si>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</si>
  <si>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</si>
  <si>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</si>
  <si>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</si>
  <si>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</si>
  <si>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</si>
  <si>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</si>
  <si>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</si>
  <si>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</si>
  <si>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</si>
  <si>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</si>
  <si>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</si>
  <si>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</si>
  <si>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</si>
  <si>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</si>
  <si>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</si>
  <si>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</si>
  <si>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</si>
  <si>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</si>
  <si>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</si>
  <si>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</si>
  <si>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</si>
  <si>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</si>
  <si>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</si>
  <si>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</si>
  <si>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</si>
  <si>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</si>
  <si>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</si>
  <si>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</si>
  <si>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</si>
  <si>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</si>
  <si>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</si>
  <si>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</si>
  <si>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</si>
  <si>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</si>
  <si>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</si>
  <si>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</si>
  <si>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</si>
  <si>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</si>
  <si>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</si>
  <si>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</si>
  <si>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</si>
  <si>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</si>
  <si>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</si>
  <si>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</si>
  <si>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</si>
  <si>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</si>
  <si>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</si>
  <si>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</si>
  <si>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</si>
  <si>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</si>
  <si>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</si>
  <si>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</si>
  <si>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</si>
  <si>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</si>
  <si>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</si>
  <si>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</si>
  <si>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</si>
  <si>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</si>
  <si>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</si>
  <si>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</si>
  <si>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</si>
  <si>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</si>
  <si>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</si>
  <si>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</si>
  <si>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</si>
  <si>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</si>
  <si>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</si>
  <si>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</si>
  <si>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</si>
  <si>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</si>
  <si>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</si>
  <si>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</si>
  <si>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</si>
  <si>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</si>
  <si>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</si>
  <si>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</si>
  <si>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</si>
  <si>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</si>
  <si>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</si>
  <si>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</si>
  <si>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</si>
  <si>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</si>
  <si>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</si>
  <si>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</si>
  <si>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</si>
  <si>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</si>
  <si>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</si>
  <si>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</si>
  <si>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</si>
  <si>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</si>
  <si>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</si>
  <si>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</si>
  <si>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</si>
  <si>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</si>
  <si>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</si>
  <si>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</si>
  <si>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</si>
  <si>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</si>
  <si>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</si>
  <si>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</si>
  <si>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</si>
  <si>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</si>
  <si>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</si>
  <si>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</si>
  <si>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</si>
  <si>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</si>
  <si>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</si>
  <si>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</si>
  <si>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</si>
  <si>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</si>
  <si>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</si>
  <si>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</si>
  <si>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</si>
  <si>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</si>
  <si>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</si>
  <si>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</si>
  <si>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</si>
  <si>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</si>
  <si>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</si>
  <si>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</si>
  <si>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</si>
  <si>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</si>
  <si>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</si>
  <si>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</si>
  <si>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</si>
  <si>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</si>
  <si>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</si>
  <si>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</si>
  <si>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</si>
  <si>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</si>
  <si>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</si>
  <si>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</si>
  <si>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</si>
  <si>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</si>
  <si>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</si>
  <si>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</si>
  <si>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</si>
  <si>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</si>
  <si>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</si>
  <si>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</si>
  <si>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</si>
  <si>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</si>
  <si>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</si>
  <si>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</si>
  <si>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</si>
  <si>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</si>
  <si>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</si>
  <si>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</si>
  <si>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</si>
  <si>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</si>
  <si>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</si>
  <si>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</si>
  <si>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</si>
  <si>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</si>
  <si>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</si>
  <si>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</si>
  <si>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</si>
  <si>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</si>
  <si>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</si>
  <si>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</si>
  <si>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</si>
  <si>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</si>
  <si>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</si>
  <si>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</si>
  <si>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</si>
  <si>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</si>
  <si>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</si>
  <si>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</si>
  <si>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</si>
  <si>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</si>
  <si>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</si>
  <si>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</si>
  <si>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</si>
  <si>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</si>
  <si>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</si>
  <si>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</si>
  <si>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</si>
  <si>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</si>
  <si>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</si>
  <si>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</si>
  <si>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</si>
  <si>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</si>
  <si>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</si>
  <si>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</si>
  <si>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</si>
  <si>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</si>
  <si>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</si>
  <si>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</si>
  <si>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</si>
  <si>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</si>
  <si>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</si>
  <si>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</si>
  <si>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</si>
  <si>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</si>
  <si>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</si>
  <si>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</si>
  <si>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</si>
  <si>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</si>
  <si>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</si>
  <si>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</si>
  <si>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</si>
  <si>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</si>
  <si>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</si>
  <si>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</si>
  <si>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</si>
  <si>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</si>
  <si>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</si>
  <si>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</si>
  <si>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</si>
  <si>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</si>
  <si>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</si>
  <si>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</si>
  <si>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</si>
  <si>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</si>
  <si>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</si>
  <si>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</si>
  <si>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</si>
  <si>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</si>
  <si>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</si>
  <si>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</si>
  <si>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</si>
  <si>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</si>
  <si>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</si>
  <si>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</si>
  <si>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</si>
  <si>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</si>
  <si>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</si>
  <si>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</si>
  <si>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</si>
  <si>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</si>
  <si>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</si>
  <si>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</si>
  <si>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</si>
  <si>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</si>
  <si>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</si>
  <si>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</si>
  <si>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</si>
  <si>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</si>
  <si>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</si>
  <si>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</si>
  <si>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</si>
  <si>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</si>
  <si>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</si>
  <si>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</si>
  <si>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</si>
  <si>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</si>
  <si>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</si>
  <si>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</si>
  <si>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</si>
  <si>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</si>
  <si>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</si>
  <si>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</si>
  <si>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</si>
  <si>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</si>
  <si>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</si>
  <si>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</si>
  <si>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</si>
  <si>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</si>
  <si>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</si>
  <si>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</si>
  <si>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</si>
  <si>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</si>
  <si>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</si>
  <si>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</si>
  <si>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</si>
  <si>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</si>
  <si>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</si>
  <si>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</si>
  <si>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</si>
  <si>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</si>
  <si>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</si>
  <si>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</si>
  <si>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</si>
  <si>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</si>
  <si>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</si>
  <si>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</si>
  <si>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</si>
  <si>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</si>
  <si>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</si>
  <si>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</si>
  <si>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</si>
  <si>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</si>
  <si>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</si>
  <si>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</si>
  <si>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</si>
  <si>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</si>
  <si>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</si>
  <si>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</si>
  <si>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</si>
  <si>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</si>
  <si>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</si>
  <si>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</si>
  <si>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</si>
  <si>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</si>
  <si>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</si>
  <si>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</si>
  <si>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</si>
  <si>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</si>
  <si>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</si>
  <si>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</si>
  <si>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</si>
  <si>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</si>
  <si>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</si>
  <si>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</si>
  <si>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</si>
  <si>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</si>
  <si>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</si>
  <si>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</si>
  <si>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</si>
  <si>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</si>
  <si>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</si>
  <si>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</si>
  <si>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</si>
  <si>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</si>
  <si>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</si>
  <si>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</si>
  <si>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</si>
  <si>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</si>
  <si>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</si>
  <si>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</si>
  <si>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</si>
  <si>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</si>
  <si>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</si>
  <si>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</si>
  <si>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</si>
  <si>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</si>
  <si>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</si>
  <si>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</si>
  <si>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</si>
  <si>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</si>
  <si>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</si>
  <si>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</si>
  <si>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</si>
  <si>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</si>
  <si>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</si>
  <si>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</si>
  <si>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</si>
  <si>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</si>
  <si>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</si>
  <si>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</si>
  <si>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</si>
  <si>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</si>
  <si>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</si>
  <si>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</si>
  <si>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</si>
  <si>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</si>
  <si>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</si>
  <si>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</si>
  <si>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</si>
  <si>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</si>
  <si>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</si>
  <si>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</si>
  <si>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</si>
  <si>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</si>
  <si>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</si>
  <si>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</si>
  <si>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</si>
  <si>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</si>
  <si>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</si>
  <si>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</si>
  <si>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</si>
  <si>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</si>
  <si>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</si>
  <si>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</si>
  <si>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</si>
  <si>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</si>
  <si>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</si>
  <si>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</si>
  <si>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</si>
  <si>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</si>
  <si>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</si>
  <si>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</si>
  <si>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</si>
  <si>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</si>
  <si>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</si>
  <si>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</si>
  <si>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</si>
  <si>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</si>
  <si>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</si>
  <si>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</si>
  <si>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</si>
  <si>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</si>
  <si>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</si>
  <si>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</si>
  <si>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</si>
  <si>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</si>
  <si>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</si>
  <si>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</si>
  <si>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</si>
  <si>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</si>
  <si>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</si>
  <si>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</si>
  <si>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</si>
  <si>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</si>
  <si>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</si>
  <si>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</si>
  <si>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</si>
  <si>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</si>
  <si>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</si>
  <si>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</si>
  <si>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</si>
  <si>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</si>
  <si>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</si>
  <si>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</si>
  <si>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</si>
  <si>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</si>
  <si>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</si>
  <si>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</si>
  <si>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</si>
  <si>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</si>
  <si>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</si>
  <si>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</si>
  <si>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</si>
  <si>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</si>
  <si>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</si>
  <si>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</si>
  <si>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</si>
  <si>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</si>
  <si>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</si>
  <si>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</si>
  <si>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</si>
  <si>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</si>
  <si>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</si>
  <si>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</si>
  <si>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</si>
  <si>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</si>
  <si>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</si>
  <si>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</si>
  <si>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</si>
  <si>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</si>
  <si>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</si>
  <si>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</si>
  <si>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</si>
  <si>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</si>
  <si>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</si>
  <si>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</si>
  <si>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</si>
  <si>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</si>
  <si>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</si>
  <si>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</si>
  <si>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</si>
  <si>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</si>
  <si>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</si>
  <si>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</si>
  <si>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</si>
  <si>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</si>
  <si>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</si>
  <si>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</si>
  <si>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</si>
  <si>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</si>
  <si>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</si>
  <si>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</si>
  <si>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</si>
  <si>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</si>
  <si>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</si>
  <si>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</si>
  <si>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</si>
  <si>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</si>
  <si>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</si>
  <si>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</si>
  <si>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</si>
  <si>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</si>
  <si>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</si>
  <si>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</si>
  <si>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</si>
  <si>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</si>
  <si>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</si>
  <si>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</si>
  <si>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</si>
  <si>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</si>
  <si>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</si>
  <si>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</si>
  <si>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</si>
  <si>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</si>
  <si>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</si>
  <si>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</si>
  <si>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</si>
  <si>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</si>
  <si>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</si>
  <si>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</si>
  <si>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</si>
  <si>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</si>
  <si>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</si>
  <si>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</si>
  <si>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</si>
  <si>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</si>
  <si>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</si>
  <si>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</si>
  <si>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</si>
  <si>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</si>
  <si>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</si>
  <si>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</si>
  <si>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</si>
  <si>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</si>
  <si>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</si>
  <si>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</si>
  <si>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</si>
  <si>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</si>
  <si>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</si>
  <si>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</si>
  <si>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</si>
  <si>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</si>
  <si>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</si>
  <si>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</si>
  <si>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</si>
  <si>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</si>
  <si>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</si>
  <si>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</si>
  <si>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</si>
  <si>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</si>
  <si>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</si>
  <si>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</si>
  <si>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</si>
  <si>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</si>
  <si>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</si>
  <si>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</si>
  <si>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</si>
  <si>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</si>
  <si>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</si>
  <si>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</si>
  <si>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</si>
  <si>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</si>
  <si>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</si>
  <si>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</si>
  <si>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</si>
  <si>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</si>
  <si>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</si>
  <si>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</si>
  <si>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</si>
  <si>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</si>
  <si>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</si>
  <si>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</si>
  <si>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</si>
  <si>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</si>
  <si>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</si>
  <si>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</si>
  <si>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</si>
  <si>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</si>
  <si>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</si>
  <si>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</si>
  <si>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</si>
  <si>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</si>
  <si>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</si>
  <si>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</si>
  <si>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</si>
  <si>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</si>
  <si>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</si>
  <si>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</si>
  <si>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</si>
  <si>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</si>
  <si>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</si>
  <si>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</si>
  <si>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</si>
  <si>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</si>
  <si>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</si>
  <si>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</si>
  <si>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</si>
  <si>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</si>
  <si>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</si>
  <si>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</si>
  <si>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</si>
  <si>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</si>
  <si>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</si>
  <si>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</si>
  <si>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</si>
  <si>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</si>
  <si>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</si>
  <si>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</si>
  <si>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</si>
  <si>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</si>
  <si>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</si>
  <si>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</si>
  <si>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</si>
  <si>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</si>
  <si>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</si>
  <si>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</si>
  <si>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</si>
  <si>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</si>
  <si>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</si>
  <si>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</si>
  <si>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</si>
  <si>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</si>
  <si>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</si>
  <si>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</si>
  <si>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</si>
  <si>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</si>
  <si>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</si>
  <si>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</si>
  <si>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</si>
  <si>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</si>
  <si>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</si>
  <si>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</si>
  <si>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</si>
  <si>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</si>
  <si>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</si>
  <si>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</si>
  <si>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</si>
  <si>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</si>
  <si>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</si>
  <si>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</si>
  <si>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</si>
  <si>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</si>
  <si>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</si>
  <si>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</si>
  <si>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</si>
  <si>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</si>
  <si>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</si>
  <si>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</si>
  <si>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</si>
  <si>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</si>
  <si>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</si>
  <si>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</si>
  <si>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</si>
  <si>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</si>
  <si>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</si>
  <si>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</si>
  <si>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</si>
  <si>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</si>
  <si>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</si>
  <si>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</si>
  <si>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</si>
  <si>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</si>
  <si>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</si>
  <si>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</si>
  <si>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</si>
  <si>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</si>
  <si>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</si>
  <si>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</si>
  <si>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</si>
  <si>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</si>
  <si>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</si>
  <si>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</si>
  <si>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</si>
  <si>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</si>
  <si>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</si>
  <si>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</si>
  <si>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</si>
  <si>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</si>
  <si>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</si>
  <si>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</si>
  <si>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</si>
  <si>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</si>
  <si>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</si>
  <si>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</si>
  <si>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</si>
  <si>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</si>
  <si>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</si>
  <si>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</si>
  <si>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</si>
  <si>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</si>
  <si>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</si>
  <si>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</si>
  <si>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</si>
  <si>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</si>
  <si>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</si>
  <si>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</si>
  <si>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</si>
  <si>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</si>
  <si>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</si>
  <si>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</si>
  <si>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</si>
  <si>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</si>
  <si>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</si>
  <si>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</si>
  <si>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</si>
  <si>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</si>
  <si>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</si>
  <si>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</si>
  <si>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</si>
  <si>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</si>
  <si>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</si>
  <si>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</si>
  <si>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</si>
  <si>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</si>
  <si>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</si>
  <si>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</si>
  <si>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</si>
  <si>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</si>
  <si>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</si>
  <si>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</si>
  <si>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</si>
  <si>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</si>
  <si>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</si>
  <si>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</si>
  <si>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</si>
  <si>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</si>
  <si>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</si>
  <si>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</si>
  <si>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</si>
  <si>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</si>
  <si>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</si>
  <si>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</si>
  <si>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</si>
  <si>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</si>
  <si>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</si>
  <si>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</si>
  <si>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</si>
  <si>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</si>
  <si>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</si>
  <si>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</si>
  <si>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</si>
  <si>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</si>
  <si>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</si>
  <si>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</si>
  <si>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</si>
  <si>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</si>
  <si>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</si>
  <si>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</si>
  <si>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</si>
  <si>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</si>
  <si>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</si>
  <si>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</si>
  <si>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</si>
  <si>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</si>
  <si>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</si>
  <si>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</si>
  <si>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</si>
  <si>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</si>
  <si>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</si>
  <si>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</si>
  <si>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</si>
  <si>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</si>
  <si>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</si>
  <si>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</si>
  <si>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</si>
  <si>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</si>
  <si>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</si>
  <si>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</si>
  <si>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</si>
  <si>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</si>
  <si>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</si>
  <si>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</si>
  <si>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</si>
  <si>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</si>
  <si>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</si>
  <si>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</si>
  <si>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</si>
  <si>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</si>
  <si>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</si>
  <si>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</si>
  <si>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</si>
  <si>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</si>
  <si>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</si>
  <si>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</si>
  <si>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</si>
  <si>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</si>
  <si>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</si>
  <si>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</si>
  <si>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</si>
  <si>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</si>
  <si>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</si>
  <si>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</si>
  <si>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</si>
  <si>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</si>
  <si>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</si>
  <si>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</si>
  <si>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</si>
  <si>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</si>
  <si>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</si>
  <si>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</si>
  <si>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</si>
  <si>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</si>
  <si>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</si>
  <si>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</si>
  <si>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</si>
  <si>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</si>
  <si>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</si>
  <si>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</si>
  <si>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</si>
  <si>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</si>
  <si>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</si>
  <si>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</si>
  <si>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</si>
  <si>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</si>
  <si>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</si>
  <si>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</si>
  <si>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</si>
  <si>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</si>
  <si>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</si>
  <si>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</si>
  <si>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</si>
  <si>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</si>
  <si>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</si>
  <si>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</si>
  <si>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</si>
  <si>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</si>
  <si>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</si>
  <si>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</si>
  <si>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</si>
  <si>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</si>
  <si>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</si>
  <si>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</si>
  <si>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</si>
  <si>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</si>
  <si>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</si>
  <si>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</si>
  <si>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</si>
  <si>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</si>
  <si>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</si>
  <si>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</si>
  <si>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</si>
  <si>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</si>
  <si>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</si>
  <si>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</si>
  <si>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</si>
  <si>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</si>
  <si>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</si>
  <si>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</si>
  <si>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</si>
  <si>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</si>
  <si>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</si>
  <si>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</si>
  <si>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</si>
  <si>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</si>
  <si>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</si>
  <si>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</si>
  <si>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</si>
  <si>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</si>
  <si>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</si>
  <si>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</si>
  <si>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</si>
  <si>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</si>
  <si>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</si>
  <si>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</si>
  <si>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</si>
  <si>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</si>
  <si>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</si>
  <si>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</si>
  <si>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</si>
  <si>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</si>
  <si>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</si>
  <si>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</si>
  <si>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</si>
  <si>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</si>
  <si>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</si>
  <si>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</si>
  <si>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</si>
  <si>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</si>
  <si>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</si>
  <si>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</si>
  <si>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</si>
  <si>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</si>
  <si>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</si>
  <si>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</si>
  <si>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</si>
  <si>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</si>
  <si>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</si>
  <si>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</si>
  <si>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</si>
  <si>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</si>
  <si>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</si>
  <si>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</si>
  <si>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</si>
  <si>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</si>
  <si>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</si>
  <si>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</si>
  <si>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</si>
  <si>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</si>
  <si>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</si>
  <si>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</si>
  <si>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</si>
  <si>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</si>
  <si>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</si>
  <si>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</si>
  <si>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</si>
  <si>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</si>
  <si>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</si>
  <si>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</si>
  <si>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</si>
  <si>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</si>
  <si>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</si>
  <si>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</si>
  <si>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</si>
  <si>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</si>
  <si>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</si>
  <si>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</si>
  <si>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</si>
  <si>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</si>
  <si>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</si>
  <si>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</si>
  <si>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</si>
  <si>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</si>
  <si>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</si>
  <si>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</si>
  <si>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</si>
  <si>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</si>
  <si>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</si>
  <si>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</si>
  <si>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</si>
  <si>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</si>
  <si>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</si>
  <si>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</si>
  <si>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</si>
  <si>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</si>
  <si>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</si>
  <si>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</si>
  <si>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</si>
  <si>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</si>
  <si>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</si>
  <si>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</si>
  <si>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</si>
  <si>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</si>
  <si>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</si>
  <si>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</si>
  <si>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</si>
  <si>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</si>
  <si>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</si>
  <si>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</si>
  <si>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</si>
  <si>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</si>
  <si>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</si>
  <si>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</si>
  <si>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</si>
  <si>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</si>
  <si>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</si>
  <si>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</si>
  <si>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</si>
  <si>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</si>
  <si>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</si>
  <si>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</si>
  <si>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</si>
  <si>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</si>
  <si>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</si>
  <si>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</si>
  <si>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</si>
  <si>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</si>
  <si>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</si>
  <si>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</si>
  <si>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</si>
  <si>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</si>
  <si>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</si>
  <si>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</si>
  <si>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</si>
  <si>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</si>
  <si>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</si>
  <si>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</si>
  <si>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</si>
  <si>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</si>
  <si>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</si>
  <si>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</si>
  <si>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</si>
  <si>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</si>
  <si>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</si>
  <si>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</si>
  <si>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</si>
  <si>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</si>
  <si>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</si>
  <si>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</si>
  <si>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</si>
  <si>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</si>
  <si>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</si>
  <si>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</si>
  <si>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</si>
  <si>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</si>
  <si>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</si>
  <si>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</si>
  <si>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</si>
  <si>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</si>
  <si>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</si>
  <si>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</si>
  <si>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</si>
  <si>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</si>
  <si>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</si>
  <si>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</si>
  <si>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</si>
  <si>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</si>
  <si>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</si>
  <si>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</si>
  <si>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</si>
  <si>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</si>
  <si>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</si>
  <si>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</si>
  <si>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</si>
  <si>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</si>
  <si>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</si>
  <si>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</si>
  <si>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</si>
  <si>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</si>
  <si>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</si>
  <si>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</si>
  <si>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</si>
  <si>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</si>
  <si>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</si>
  <si>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</si>
  <si>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</si>
  <si>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</si>
  <si>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</si>
  <si>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</si>
  <si>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</si>
  <si>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</si>
  <si>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</si>
  <si>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</si>
  <si>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</si>
  <si>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</si>
  <si>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</si>
  <si>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</si>
  <si>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</si>
  <si>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</si>
  <si>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</si>
  <si>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</si>
  <si>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</si>
  <si>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</si>
  <si>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</si>
  <si>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</si>
  <si>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</si>
  <si>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</si>
  <si>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</si>
  <si>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</si>
  <si>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</si>
  <si>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</si>
  <si>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</si>
  <si>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</si>
  <si>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</si>
  <si>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</si>
  <si>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</si>
  <si>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</si>
  <si>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</si>
  <si>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</si>
  <si>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</si>
  <si>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</si>
  <si>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</si>
  <si>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</si>
  <si>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</si>
  <si>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</si>
  <si>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</si>
  <si>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</si>
  <si>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</si>
  <si>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</si>
  <si>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</si>
  <si>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</si>
  <si>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</si>
  <si>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</si>
  <si>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</si>
  <si>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</si>
  <si>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</si>
  <si>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</si>
  <si>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</si>
  <si>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</si>
  <si>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</si>
  <si>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</si>
  <si>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</si>
  <si>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</si>
  <si>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</si>
  <si>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</si>
  <si>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</si>
  <si>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</si>
  <si>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</si>
  <si>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</si>
  <si>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</si>
  <si>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</si>
  <si>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</si>
  <si>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</si>
  <si>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</si>
  <si>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</si>
  <si>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</si>
  <si>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</si>
  <si>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</si>
  <si>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</si>
  <si>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</si>
  <si>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</si>
  <si>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</si>
  <si>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</si>
  <si>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</si>
  <si>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</si>
  <si>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</si>
  <si>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</si>
  <si>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</si>
  <si>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</si>
  <si>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</si>
  <si>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</si>
  <si>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</si>
  <si>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</si>
  <si>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</si>
  <si>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</si>
  <si>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</si>
  <si>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</si>
  <si>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</si>
  <si>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</si>
  <si>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</si>
  <si>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</si>
  <si>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</si>
  <si>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</si>
  <si>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</si>
  <si>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</si>
  <si>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</si>
  <si>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</si>
  <si>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</si>
  <si>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</si>
  <si>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</si>
  <si>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</si>
  <si>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</si>
  <si>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</si>
  <si>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</si>
  <si>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</si>
  <si>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</si>
  <si>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</si>
  <si>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</si>
  <si>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</si>
  <si>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</si>
  <si>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</si>
  <si>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</si>
  <si>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</si>
  <si>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</si>
  <si>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</si>
  <si>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</si>
  <si>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</si>
  <si>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</si>
  <si>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</si>
  <si>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</si>
  <si>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</si>
  <si>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</si>
  <si>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</si>
  <si>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</si>
  <si>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</si>
  <si>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</si>
  <si>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</si>
  <si>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</si>
  <si>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</si>
  <si>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</si>
  <si>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</si>
  <si>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</si>
  <si>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</si>
  <si>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</si>
  <si>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</si>
  <si>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</si>
  <si>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</si>
  <si>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</si>
  <si>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</si>
  <si>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</si>
  <si>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</si>
  <si>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</si>
  <si>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</si>
  <si>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</si>
  <si>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</si>
  <si>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</si>
  <si>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</si>
  <si>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</si>
  <si>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</si>
  <si>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</si>
  <si>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</si>
  <si>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</si>
  <si>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</si>
  <si>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</si>
  <si>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</si>
  <si>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</si>
  <si>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</si>
  <si>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</si>
  <si>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</si>
  <si>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</si>
  <si>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</si>
  <si>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</si>
  <si>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</si>
  <si>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</si>
  <si>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</si>
  <si>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</si>
  <si>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</si>
  <si>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</si>
  <si>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</si>
  <si>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</si>
  <si>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</si>
  <si>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</si>
  <si>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</si>
  <si>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</si>
  <si>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</si>
  <si>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</si>
  <si>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</si>
  <si>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</si>
  <si>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</si>
  <si>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</si>
  <si>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</si>
  <si>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</si>
  <si>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</si>
  <si>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</si>
  <si>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</si>
  <si>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</si>
  <si>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</si>
  <si>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</si>
  <si>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</si>
  <si>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</si>
  <si>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</si>
  <si>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</si>
  <si>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</si>
  <si>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</si>
  <si>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</si>
  <si>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</si>
  <si>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</si>
  <si>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</si>
  <si>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</si>
  <si>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</si>
  <si>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</si>
  <si>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</si>
  <si>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</si>
  <si>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</si>
  <si>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</si>
  <si>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</si>
  <si>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</si>
  <si>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</si>
  <si>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</si>
  <si>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</si>
  <si>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</si>
  <si>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</si>
  <si>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</si>
  <si>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</si>
  <si>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</si>
  <si>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</si>
  <si>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</si>
  <si>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</si>
  <si>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</si>
  <si>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</si>
  <si>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</si>
  <si>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</si>
  <si>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</si>
  <si>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</si>
  <si>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</si>
  <si>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</si>
  <si>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</si>
  <si>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</si>
  <si>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</si>
  <si>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</si>
  <si>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</si>
  <si>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</si>
  <si>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</si>
  <si>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</si>
  <si>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</si>
  <si>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</si>
  <si>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</si>
  <si>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</si>
  <si>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</si>
  <si>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</si>
  <si>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</si>
  <si>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</si>
  <si>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</si>
  <si>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</si>
  <si>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</si>
  <si>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</si>
  <si>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</si>
  <si>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</si>
  <si>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</si>
  <si>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</si>
  <si>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</si>
  <si>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</si>
  <si>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</si>
  <si>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</si>
  <si>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</si>
  <si>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</si>
  <si>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</si>
  <si>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</si>
  <si>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</si>
  <si>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</si>
  <si>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</si>
  <si>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</si>
  <si>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</si>
  <si>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</si>
  <si>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</si>
  <si>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</si>
  <si>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</si>
  <si>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</si>
  <si>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</si>
  <si>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</si>
  <si>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</si>
  <si>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</si>
  <si>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</si>
  <si>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</si>
  <si>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</si>
  <si>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</si>
  <si>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</si>
  <si>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</si>
  <si>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</si>
  <si>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</si>
  <si>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</si>
  <si>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</si>
  <si>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</si>
  <si>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</si>
  <si>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</si>
  <si>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</si>
  <si>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</si>
  <si>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</si>
  <si>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</si>
  <si>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</si>
  <si>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</si>
  <si>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</si>
  <si>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</si>
  <si>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</si>
  <si>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</si>
  <si>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</si>
  <si>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</si>
  <si>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</si>
  <si>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</si>
  <si>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</si>
  <si>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</si>
  <si>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</si>
  <si>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</si>
  <si>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</si>
  <si>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</si>
  <si>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</si>
  <si>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</si>
  <si>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</si>
  <si>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</si>
  <si>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</si>
  <si>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</si>
  <si>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</si>
  <si>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</si>
  <si>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</si>
  <si>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</si>
  <si>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</si>
  <si>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</si>
  <si>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</si>
  <si>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</si>
  <si>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</si>
  <si>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</si>
  <si>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</si>
  <si>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</si>
  <si>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</si>
  <si>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</si>
  <si>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</si>
  <si>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</si>
  <si>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</si>
  <si>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</si>
  <si>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</si>
  <si>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</si>
  <si>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</si>
  <si>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</si>
  <si>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</si>
  <si>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</si>
  <si>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</si>
  <si>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</si>
  <si>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</si>
  <si>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</si>
  <si>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</si>
  <si>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</si>
  <si>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</si>
  <si>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</si>
  <si>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</si>
  <si>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</si>
  <si>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</si>
  <si>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</si>
  <si>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</si>
  <si>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</si>
  <si>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</si>
  <si>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</si>
  <si>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</si>
  <si>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</si>
  <si>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</si>
  <si>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</si>
  <si>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</si>
  <si>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</si>
  <si>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</si>
  <si>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</si>
  <si>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</si>
  <si>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</si>
  <si>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</si>
  <si>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</si>
  <si>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</si>
  <si>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</si>
  <si>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</si>
  <si>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</si>
  <si>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</si>
  <si>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</si>
  <si>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</si>
  <si>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</si>
  <si>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</si>
  <si>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</si>
  <si>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</si>
  <si>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</si>
  <si>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</si>
  <si>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</si>
  <si>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</si>
  <si>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</si>
  <si>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</si>
  <si>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</si>
  <si>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</si>
  <si>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</si>
  <si>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</si>
  <si>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</si>
  <si>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</si>
  <si>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</si>
  <si>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</si>
  <si>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</si>
  <si>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</si>
  <si>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</si>
  <si>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</si>
  <si>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</si>
  <si>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</si>
  <si>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</si>
  <si>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</si>
  <si>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</si>
  <si>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</si>
  <si>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</si>
  <si>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</si>
  <si>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</si>
  <si>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</si>
  <si>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</si>
  <si>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</si>
  <si>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</si>
  <si>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</si>
  <si>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</si>
  <si>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</si>
  <si>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</si>
  <si>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</si>
  <si>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</si>
  <si>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</si>
  <si>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</si>
  <si>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</si>
  <si>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</si>
  <si>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</si>
  <si>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</si>
  <si>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</si>
  <si>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</si>
  <si>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</si>
  <si>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</si>
  <si>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</si>
  <si>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</si>
  <si>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</si>
  <si>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</si>
  <si>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</si>
  <si>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</si>
  <si>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</si>
  <si>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</si>
  <si>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</si>
  <si>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</si>
  <si>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</si>
  <si>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</si>
  <si>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</si>
  <si>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</si>
  <si>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</si>
  <si>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</si>
  <si>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</si>
  <si>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</si>
  <si>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</si>
  <si>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</si>
  <si>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</si>
  <si>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</si>
  <si>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</si>
  <si>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</si>
  <si>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</si>
  <si>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</si>
  <si>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</si>
  <si>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</si>
  <si>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</si>
  <si>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</si>
  <si>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</si>
  <si>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</si>
  <si>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</si>
  <si>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</si>
  <si>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</si>
  <si>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</si>
  <si>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</si>
  <si>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</si>
  <si>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</si>
  <si>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</si>
  <si>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</si>
  <si>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</si>
  <si>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</si>
  <si>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</si>
  <si>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</si>
  <si>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</si>
  <si>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</si>
  <si>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</si>
  <si>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</si>
  <si>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</si>
  <si>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</si>
  <si>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</si>
  <si>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</si>
  <si>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</si>
  <si>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</si>
  <si>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</si>
  <si>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</si>
  <si>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</si>
  <si>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</si>
  <si>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</si>
  <si>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</si>
  <si>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</si>
  <si>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</si>
  <si>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</si>
  <si>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</si>
  <si>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</si>
  <si>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</si>
  <si>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</si>
  <si>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</si>
  <si>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</si>
  <si>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</si>
  <si>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</si>
  <si>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</si>
  <si>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</si>
  <si>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</si>
  <si>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</si>
  <si>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</si>
  <si>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</si>
  <si>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</si>
  <si>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</si>
  <si>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</si>
  <si>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</si>
  <si>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</si>
  <si>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</si>
  <si>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</si>
  <si>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</si>
  <si>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</si>
  <si>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</si>
  <si>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</si>
  <si>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</si>
  <si>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</si>
  <si>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</si>
  <si>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</si>
  <si>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</si>
  <si>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</si>
  <si>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</si>
  <si>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</si>
  <si>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</si>
  <si>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</si>
  <si>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</si>
  <si>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</si>
  <si>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</si>
  <si>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</si>
  <si>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</si>
  <si>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</si>
  <si>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</si>
  <si>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</si>
  <si>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</si>
  <si>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</si>
  <si>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</si>
  <si>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</si>
  <si>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</si>
  <si>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</si>
  <si>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</si>
  <si>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</si>
  <si>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</si>
  <si>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</si>
  <si>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</si>
  <si>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</si>
  <si>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</si>
  <si>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</si>
  <si>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</si>
  <si>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</si>
  <si>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</si>
  <si>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</si>
  <si>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</si>
  <si>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</si>
  <si>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</si>
  <si>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</si>
  <si>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</si>
  <si>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</si>
  <si>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</si>
  <si>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</si>
  <si>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</si>
  <si>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</si>
  <si>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</si>
  <si>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</si>
  <si>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</si>
  <si>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</si>
  <si>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</si>
  <si>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</si>
  <si>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</si>
  <si>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</si>
  <si>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</si>
  <si>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</si>
  <si>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</si>
  <si>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</si>
  <si>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</si>
  <si>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</si>
  <si>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</si>
  <si>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</si>
  <si>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</si>
  <si>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</si>
  <si>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</si>
  <si>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</si>
  <si>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</si>
  <si>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</si>
  <si>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</si>
  <si>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</si>
  <si>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</si>
  <si>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</si>
  <si>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</si>
  <si>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</si>
  <si>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</si>
  <si>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</si>
  <si>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</si>
  <si>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</si>
  <si>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</si>
  <si>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</si>
  <si>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</si>
  <si>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</si>
  <si>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</si>
  <si>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</si>
  <si>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</si>
  <si>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</si>
  <si>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</si>
  <si>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</si>
  <si>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</si>
  <si>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</si>
  <si>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</si>
  <si>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</si>
  <si>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</si>
  <si>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</si>
  <si>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</si>
  <si>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</si>
  <si>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</si>
  <si>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</si>
  <si>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</si>
  <si>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</si>
  <si>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</si>
  <si>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</si>
  <si>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</si>
  <si>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</si>
  <si>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</si>
  <si>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</si>
  <si>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</si>
  <si>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</si>
  <si>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</si>
  <si>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</si>
  <si>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</si>
  <si>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</si>
  <si>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</si>
  <si>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</si>
  <si>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</si>
  <si>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</si>
  <si>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</si>
  <si>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</si>
  <si>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</si>
  <si>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</si>
  <si>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</si>
  <si>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</si>
  <si>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</si>
  <si>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</si>
  <si>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</si>
  <si>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</si>
  <si>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</si>
  <si>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</si>
  <si>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</si>
  <si>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</si>
  <si>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</si>
  <si>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</si>
  <si>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</si>
  <si>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</si>
  <si>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</si>
  <si>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</si>
  <si>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</si>
  <si>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</si>
  <si>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</si>
  <si>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</si>
  <si>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</si>
  <si>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</si>
  <si>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</si>
  <si>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</si>
  <si>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</si>
  <si>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</si>
  <si>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</si>
  <si>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</si>
  <si>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</si>
  <si>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</si>
  <si>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</si>
  <si>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</si>
  <si>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</si>
  <si>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</si>
  <si>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</si>
  <si>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</si>
  <si>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</si>
  <si>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</si>
  <si>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</si>
  <si>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</si>
  <si>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</si>
  <si>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</si>
  <si>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</si>
  <si>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</si>
  <si>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</si>
  <si>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</si>
  <si>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</si>
  <si>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</si>
  <si>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</si>
  <si>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</si>
  <si>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</si>
  <si>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</si>
  <si>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</si>
  <si>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</si>
  <si>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</si>
  <si>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</si>
  <si>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</si>
  <si>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</si>
  <si>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</si>
  <si>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</si>
  <si>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</si>
  <si>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</si>
  <si>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</si>
  <si>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</si>
  <si>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</si>
  <si>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</si>
  <si>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</si>
  <si>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</si>
  <si>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</si>
  <si>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</si>
  <si>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</si>
  <si>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</si>
  <si>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</si>
  <si>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</si>
  <si>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</si>
  <si>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</si>
  <si>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</si>
  <si>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</si>
  <si>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</si>
  <si>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</si>
  <si>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</si>
  <si>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</si>
  <si>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</si>
  <si>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</si>
  <si>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</si>
  <si>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</si>
  <si>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</si>
  <si>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</si>
  <si>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</si>
  <si>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</si>
  <si>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</si>
  <si>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</si>
  <si>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</si>
  <si>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</si>
  <si>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</si>
  <si>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</si>
  <si>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</si>
  <si>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</si>
  <si>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</si>
  <si>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</si>
  <si>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</si>
  <si>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</si>
  <si>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</si>
  <si>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</si>
  <si>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</si>
  <si>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</si>
  <si>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</si>
  <si>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</si>
  <si>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</si>
  <si>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</si>
  <si>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</si>
  <si>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</si>
  <si>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</si>
  <si>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</si>
  <si>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</si>
  <si>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</si>
  <si>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</si>
  <si>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</si>
  <si>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</si>
  <si>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</si>
  <si>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</si>
  <si>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</si>
  <si>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</si>
  <si>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</si>
  <si>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</si>
  <si>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</si>
  <si>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</si>
  <si>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</si>
  <si>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</si>
  <si>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</si>
  <si>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</si>
  <si>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</si>
  <si>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</si>
  <si>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</si>
  <si>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</si>
  <si>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</si>
  <si>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</si>
  <si>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</si>
  <si>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</si>
  <si>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</si>
  <si>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</si>
  <si>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</si>
  <si>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</si>
  <si>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</si>
  <si>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</si>
  <si>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</si>
  <si>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</si>
  <si>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</si>
  <si>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</si>
  <si>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</si>
  <si>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</si>
  <si>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</si>
  <si>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</si>
  <si>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</si>
  <si>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</si>
  <si>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</si>
  <si>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</si>
  <si>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</si>
  <si>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</si>
  <si>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</si>
  <si>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</si>
  <si>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</si>
  <si>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</si>
  <si>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</si>
  <si>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</si>
  <si>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</si>
  <si>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</si>
  <si>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</si>
  <si>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</si>
  <si>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</si>
  <si>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</si>
  <si>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</si>
  <si>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</si>
  <si>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</si>
  <si>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</si>
  <si>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</si>
  <si>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</si>
  <si>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</si>
  <si>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</si>
  <si>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</si>
  <si>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</si>
  <si>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</si>
  <si>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</si>
  <si>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</si>
  <si>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</si>
  <si>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</si>
  <si>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</si>
  <si>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</si>
  <si>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</si>
  <si>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</si>
  <si>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</si>
  <si>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</si>
  <si>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</si>
  <si>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</si>
  <si>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</si>
  <si>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</si>
  <si>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</si>
  <si>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</si>
  <si>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</si>
  <si>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</si>
  <si>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</si>
  <si>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</si>
  <si>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</si>
  <si>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</si>
  <si>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</si>
  <si>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</si>
  <si>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</si>
  <si>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</si>
  <si>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</si>
  <si>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</si>
  <si>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</si>
  <si>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</si>
  <si>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</si>
  <si>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</si>
  <si>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</si>
  <si>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</si>
  <si>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</si>
  <si>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</si>
  <si>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</si>
  <si>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</si>
  <si>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</si>
  <si>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</si>
  <si>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</si>
  <si>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</si>
  <si>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</si>
  <si>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</si>
  <si>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</si>
  <si>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</si>
  <si>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</si>
  <si>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</si>
  <si>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</si>
  <si>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</si>
  <si>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</si>
  <si>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</si>
  <si>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</si>
  <si>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</si>
  <si>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</si>
  <si>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</si>
  <si>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</si>
  <si>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</si>
  <si>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</si>
  <si>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</si>
  <si>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</si>
  <si>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</si>
  <si>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</si>
  <si>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</si>
  <si>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</si>
  <si>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</si>
  <si>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</si>
  <si>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</si>
  <si>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</si>
  <si>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</si>
  <si>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</si>
  <si>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</si>
  <si>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</si>
  <si>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</si>
  <si>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</si>
  <si>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</si>
  <si>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</si>
  <si>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</si>
  <si>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</si>
  <si>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</si>
  <si>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</si>
  <si>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</si>
  <si>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</si>
  <si>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</si>
  <si>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</si>
  <si>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</si>
  <si>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</si>
  <si>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</si>
  <si>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</si>
  <si>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</si>
  <si>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</si>
  <si>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</si>
  <si>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</si>
  <si>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</si>
  <si>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</si>
  <si>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</si>
  <si>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</si>
  <si>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</si>
  <si>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</si>
  <si>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</si>
  <si>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</si>
  <si>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</si>
  <si>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</si>
  <si>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</si>
  <si>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</si>
  <si>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</si>
  <si>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</si>
  <si>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</si>
  <si>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</si>
  <si>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</si>
  <si>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</si>
  <si>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</si>
  <si>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</si>
  <si>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</si>
  <si>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</si>
  <si>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</si>
  <si>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</si>
  <si>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</si>
  <si>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</si>
  <si>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</si>
  <si>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</si>
  <si>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</si>
  <si>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</si>
  <si>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</si>
  <si>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</si>
  <si>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</si>
  <si>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</si>
  <si>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</si>
  <si>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</si>
  <si>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</si>
  <si>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</si>
  <si>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</si>
  <si>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</si>
  <si>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</si>
  <si>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</si>
  <si>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</si>
  <si>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</si>
  <si>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</si>
  <si>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</si>
  <si>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</si>
  <si>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</si>
  <si>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</si>
  <si>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</si>
  <si>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</si>
  <si>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</si>
  <si>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</si>
  <si>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</si>
  <si>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</si>
  <si>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</si>
  <si>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</si>
  <si>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</si>
  <si>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</si>
  <si>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</si>
  <si>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</si>
  <si>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</si>
  <si>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</si>
  <si>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</si>
  <si>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</si>
  <si>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</si>
  <si>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</si>
  <si>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</si>
  <si>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</si>
  <si>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</si>
  <si>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</si>
  <si>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</si>
  <si>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</si>
  <si>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</si>
  <si>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</si>
  <si>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</si>
  <si>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</si>
  <si>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</si>
  <si>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</si>
  <si>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</si>
  <si>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</si>
  <si>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</si>
  <si>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</si>
  <si>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</si>
  <si>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</si>
  <si>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</si>
  <si>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</si>
  <si>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</si>
  <si>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</si>
  <si>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</si>
  <si>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</si>
  <si>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</si>
  <si>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</si>
  <si>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</si>
  <si>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</si>
  <si>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</si>
  <si>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</si>
  <si>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</si>
  <si>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</si>
  <si>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</si>
  <si>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</si>
  <si>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</si>
  <si>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</si>
  <si>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</si>
  <si>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</si>
  <si>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</si>
  <si>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</si>
  <si>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</si>
  <si>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</si>
  <si>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</si>
  <si>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</si>
  <si>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</si>
  <si>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</si>
  <si>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</si>
  <si>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</si>
  <si>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</si>
  <si>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</si>
  <si>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</si>
  <si>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</si>
  <si>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</si>
  <si>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</si>
  <si>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</si>
  <si>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</si>
  <si>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</si>
  <si>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</si>
  <si>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</si>
  <si>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</si>
  <si>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</si>
  <si>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</si>
  <si>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</si>
  <si>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</si>
  <si>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</si>
  <si>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</si>
  <si>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</si>
  <si>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</si>
  <si>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</si>
  <si>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</si>
  <si>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</si>
  <si>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</si>
  <si>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</si>
  <si>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</si>
  <si>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</si>
  <si>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</si>
  <si>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</si>
  <si>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</si>
  <si>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</si>
  <si>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</si>
  <si>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</si>
  <si>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</si>
  <si>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</si>
  <si>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</si>
  <si>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</si>
  <si>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</si>
  <si>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</si>
  <si>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</si>
  <si>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</si>
  <si>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</si>
  <si>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</si>
  <si>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</si>
  <si>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</si>
  <si>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</si>
  <si>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</si>
  <si>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</si>
  <si>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</si>
  <si>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</si>
  <si>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</si>
  <si>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</si>
  <si>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</si>
  <si>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</si>
  <si>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</si>
  <si>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</si>
  <si>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</si>
  <si>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</si>
  <si>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</si>
  <si>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</si>
  <si>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</si>
  <si>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</si>
  <si>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</si>
  <si>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</si>
  <si>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</si>
  <si>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</si>
  <si>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</si>
  <si>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</si>
  <si>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</si>
  <si>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</si>
  <si>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</si>
  <si>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</si>
  <si>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</si>
  <si>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</si>
  <si>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</si>
  <si>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</si>
  <si>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</si>
  <si>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</si>
  <si>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</si>
  <si>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</si>
  <si>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</si>
  <si>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</si>
  <si>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</si>
  <si>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</si>
  <si>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</si>
  <si>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</si>
  <si>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</si>
  <si>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</si>
  <si>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</si>
  <si>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</si>
  <si>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</si>
  <si>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</si>
  <si>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</si>
  <si>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</si>
  <si>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</si>
  <si>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</si>
  <si>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</si>
  <si>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</si>
  <si>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</si>
  <si>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</si>
  <si>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</si>
  <si>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</si>
  <si>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</si>
  <si>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</si>
  <si>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</si>
  <si>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</si>
  <si>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</si>
  <si>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</si>
  <si>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</si>
  <si>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</si>
  <si>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</si>
  <si>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</si>
  <si>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</si>
  <si>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</si>
  <si>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</si>
  <si>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</si>
  <si>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</si>
  <si>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</si>
  <si>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</si>
  <si>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</si>
  <si>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</si>
  <si>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</si>
  <si>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</si>
  <si>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</si>
  <si>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</si>
  <si>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</si>
  <si>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</si>
  <si>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</si>
  <si>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</si>
  <si>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</si>
  <si>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</si>
  <si>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</si>
  <si>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</si>
  <si>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</si>
  <si>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</si>
  <si>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</si>
  <si>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</si>
  <si>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</si>
  <si>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</si>
  <si>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</si>
  <si>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</si>
  <si>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</si>
  <si>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</si>
  <si>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</si>
  <si>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</si>
  <si>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</si>
  <si>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</si>
  <si>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</si>
  <si>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</si>
  <si>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</si>
  <si>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</si>
  <si>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</si>
  <si>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</si>
  <si>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</si>
  <si>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</si>
  <si>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</si>
  <si>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</si>
  <si>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</si>
  <si>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</si>
  <si>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</si>
  <si>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</si>
  <si>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</si>
  <si>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</si>
  <si>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</si>
  <si>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</si>
  <si>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</si>
  <si>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</si>
  <si>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</si>
  <si>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</si>
  <si>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</si>
  <si>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</si>
  <si>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</si>
  <si>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</si>
  <si>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</si>
  <si>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</si>
  <si>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</si>
  <si>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</si>
  <si>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</si>
  <si>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</si>
  <si>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</si>
  <si>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</si>
  <si>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</si>
  <si>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</si>
  <si>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</si>
  <si>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</si>
  <si>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</si>
  <si>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</si>
  <si>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</si>
  <si>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</si>
  <si>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</si>
  <si>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</si>
  <si>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</si>
  <si>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</si>
  <si>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</si>
  <si>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</si>
  <si>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</si>
  <si>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</si>
  <si>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</si>
  <si>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</si>
  <si>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</si>
  <si>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</si>
  <si>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</si>
  <si>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</si>
  <si>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</si>
  <si>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</si>
  <si>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</si>
  <si>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</si>
  <si>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</si>
  <si>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</si>
  <si>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</si>
  <si>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</si>
  <si>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</si>
  <si>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</si>
  <si>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</si>
  <si>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</si>
  <si>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</si>
  <si>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</si>
  <si>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</si>
  <si>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</si>
  <si>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</si>
  <si>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</si>
  <si>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</si>
  <si>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</si>
  <si>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</si>
  <si>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</si>
  <si>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</si>
  <si>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</si>
  <si>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</si>
  <si>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</si>
  <si>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</si>
  <si>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</si>
  <si>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</si>
  <si>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</si>
  <si>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</si>
  <si>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</si>
  <si>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</si>
  <si>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</si>
  <si>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</si>
  <si>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</si>
  <si>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</si>
  <si>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</si>
  <si>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</si>
  <si>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</si>
  <si>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</si>
  <si>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</si>
  <si>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</si>
  <si>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</si>
  <si>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</si>
  <si>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</si>
  <si>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</si>
  <si>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</si>
  <si>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</si>
  <si>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</si>
  <si>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</si>
  <si>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</si>
  <si>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</si>
  <si>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</si>
  <si>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</si>
  <si>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</si>
  <si>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</si>
  <si>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</si>
  <si>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</si>
  <si>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</si>
  <si>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</si>
  <si>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</si>
  <si>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</si>
  <si>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</si>
  <si>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</si>
  <si>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</si>
  <si>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</si>
  <si>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</si>
  <si>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</si>
  <si>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</si>
  <si>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</si>
  <si>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</si>
  <si>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</si>
  <si>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</si>
  <si>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</si>
  <si>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</si>
  <si>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</si>
  <si>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</si>
  <si>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</si>
  <si>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</si>
  <si>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</si>
  <si>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</si>
  <si>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</si>
  <si>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</si>
  <si>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</si>
  <si>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</si>
  <si>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</si>
  <si>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</si>
  <si>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</si>
  <si>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</si>
  <si>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</si>
  <si>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</si>
  <si>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</si>
  <si>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</si>
  <si>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</si>
  <si>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</si>
  <si>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</si>
  <si>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</si>
  <si>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</si>
  <si>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</si>
  <si>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</si>
  <si>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</si>
  <si>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</si>
  <si>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</si>
  <si>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</si>
  <si>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</si>
  <si>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</si>
  <si>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</si>
  <si>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</si>
  <si>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</si>
  <si>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</si>
  <si>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</si>
  <si>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</si>
  <si>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</si>
  <si>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</si>
  <si>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</si>
  <si>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</si>
  <si>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</si>
  <si>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</si>
  <si>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</si>
  <si>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</si>
  <si>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</si>
  <si>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</si>
  <si>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</si>
  <si>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</si>
  <si>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</si>
  <si>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</si>
  <si>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</si>
  <si>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</si>
  <si>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</si>
  <si>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</si>
  <si>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</si>
  <si>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</si>
  <si>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</si>
  <si>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</si>
  <si>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</si>
  <si>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</si>
  <si>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</si>
  <si>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</si>
  <si>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</si>
  <si>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</si>
  <si>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</si>
  <si>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</si>
  <si>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</si>
  <si>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</si>
  <si>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</si>
  <si>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</si>
  <si>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</si>
  <si>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</si>
  <si>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</si>
  <si>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</si>
  <si>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</si>
  <si>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</si>
  <si>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</si>
  <si>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</si>
  <si>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</si>
  <si>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</si>
  <si>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</si>
  <si>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</si>
  <si>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</si>
  <si>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</si>
  <si>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</si>
  <si>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</si>
  <si>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</si>
  <si>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</si>
  <si>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</si>
  <si>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</si>
  <si>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</si>
  <si>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</si>
  <si>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</si>
  <si>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</si>
  <si>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</si>
  <si>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</si>
  <si>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</si>
  <si>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</si>
  <si>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</si>
  <si>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</si>
  <si>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</si>
  <si>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</si>
  <si>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</si>
  <si>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</si>
  <si>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</si>
  <si>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</si>
  <si>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</si>
  <si>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</si>
  <si>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</si>
  <si>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</si>
  <si>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</si>
  <si>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</si>
  <si>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</si>
  <si>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</si>
  <si>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</si>
  <si>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</si>
  <si>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</si>
  <si>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</si>
  <si>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</si>
  <si>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</si>
  <si>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</si>
  <si>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</si>
  <si>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</si>
  <si>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</si>
  <si>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</si>
  <si>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</si>
  <si>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</si>
  <si>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</si>
  <si>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</si>
  <si>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</si>
  <si>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</si>
  <si>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</si>
  <si>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</si>
  <si>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</si>
  <si>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</si>
  <si>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</si>
  <si>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</si>
  <si>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</si>
  <si>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</si>
  <si>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</si>
  <si>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</si>
  <si>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</si>
  <si>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</si>
  <si>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</si>
  <si>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</si>
  <si>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</si>
  <si>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</si>
  <si>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</si>
  <si>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</si>
  <si>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</si>
  <si>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</si>
  <si>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</si>
  <si>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</si>
  <si>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</si>
  <si>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</si>
  <si>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</si>
  <si>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</si>
  <si>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</si>
  <si>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</si>
  <si>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</si>
  <si>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</si>
  <si>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</si>
  <si>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</si>
  <si>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</si>
  <si>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</si>
  <si>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</si>
  <si>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</si>
  <si>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</si>
  <si>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</si>
  <si>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</si>
  <si>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</si>
  <si>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</si>
  <si>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</si>
  <si>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</si>
  <si>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</si>
  <si>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</si>
  <si>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</si>
  <si>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</si>
  <si>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</si>
  <si>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</si>
  <si>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</si>
  <si>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</si>
  <si>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</si>
  <si>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</si>
  <si>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</si>
  <si>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</si>
  <si>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</si>
  <si>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</si>
  <si>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</si>
  <si>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</si>
  <si>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</si>
  <si>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</si>
  <si>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</si>
  <si>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</si>
  <si>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</si>
  <si>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</si>
  <si>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</si>
  <si>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</si>
  <si>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</si>
  <si>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</si>
  <si>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</si>
  <si>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</si>
  <si>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</si>
  <si>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</si>
  <si>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</si>
  <si>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</si>
  <si>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</si>
  <si>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</si>
  <si>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</si>
  <si>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</si>
  <si>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</si>
  <si>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</si>
  <si>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</si>
  <si>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</si>
  <si>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</si>
  <si>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</si>
  <si>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</si>
  <si>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</si>
  <si>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</si>
  <si>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</si>
  <si>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</si>
  <si>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</si>
  <si>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</si>
  <si>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</si>
  <si>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</si>
  <si>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</si>
  <si>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</si>
  <si>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</si>
  <si>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</si>
  <si>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</si>
  <si>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</si>
  <si>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</si>
  <si>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</si>
  <si>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</si>
  <si>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</si>
  <si>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</si>
  <si>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</si>
  <si>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</si>
  <si>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</si>
  <si>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</si>
  <si>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</si>
  <si>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</si>
  <si>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</si>
  <si>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</si>
  <si>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</si>
  <si>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</si>
  <si>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</si>
  <si>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</si>
  <si>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</si>
  <si>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</si>
  <si>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</si>
  <si>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</si>
  <si>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</si>
  <si>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</si>
  <si>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</si>
  <si>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</si>
  <si>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</si>
  <si>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</si>
  <si>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</si>
  <si>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</si>
  <si>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</si>
  <si>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</si>
  <si>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</si>
  <si>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</si>
  <si>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</si>
  <si>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</si>
  <si>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</si>
  <si>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</si>
  <si>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</si>
  <si>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</si>
  <si>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</si>
  <si>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</si>
  <si>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</si>
  <si>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</si>
  <si>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</si>
  <si>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</si>
  <si>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</si>
  <si>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</si>
  <si>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</si>
  <si>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</si>
  <si>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</si>
  <si>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</si>
  <si>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</si>
  <si>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</si>
  <si>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</si>
  <si>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</si>
  <si>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</si>
  <si>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</si>
  <si>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</si>
  <si>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</si>
  <si>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</si>
  <si>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</si>
  <si>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</si>
  <si>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</si>
  <si>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</si>
  <si>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</si>
  <si>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</si>
  <si>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</si>
  <si>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</si>
  <si>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</si>
  <si>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</si>
  <si>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</si>
  <si>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</si>
  <si>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</si>
  <si>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</si>
  <si>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</si>
  <si>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</si>
  <si>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</si>
  <si>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</si>
  <si>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</si>
  <si>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</si>
  <si>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</si>
  <si>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</si>
  <si>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</si>
  <si>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</si>
  <si>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</si>
  <si>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</si>
  <si>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</si>
  <si>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</si>
  <si>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</si>
  <si>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</si>
  <si>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</si>
  <si>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</si>
  <si>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</si>
  <si>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</si>
  <si>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</si>
  <si>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</si>
  <si>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</si>
  <si>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</si>
  <si>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</si>
  <si>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</si>
  <si>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</si>
  <si>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</si>
  <si>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</si>
  <si>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</si>
  <si>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</si>
  <si>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</si>
  <si>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</si>
  <si>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</si>
  <si>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</si>
  <si>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</si>
  <si>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</si>
  <si>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</si>
  <si>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</si>
  <si>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</si>
  <si>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</si>
  <si>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</si>
  <si>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</si>
  <si>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</si>
  <si>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</si>
  <si>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</si>
  <si>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</si>
  <si>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</si>
  <si>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</si>
  <si>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</si>
  <si>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</si>
  <si>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</si>
  <si>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</si>
  <si>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</si>
  <si>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</si>
  <si>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</si>
  <si>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</si>
  <si>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</si>
  <si>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</si>
  <si>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</si>
  <si>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</si>
  <si>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</si>
  <si>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</si>
  <si>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</si>
  <si>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</si>
  <si>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</si>
  <si>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</si>
  <si>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</si>
  <si>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</si>
  <si>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</si>
  <si>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</si>
  <si>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</si>
  <si>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</si>
  <si>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</si>
  <si>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</si>
  <si>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</si>
  <si>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</si>
  <si>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</si>
  <si>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</si>
  <si>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</si>
  <si>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</si>
  <si>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</si>
  <si>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</si>
  <si>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</si>
  <si>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</si>
  <si>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</si>
  <si>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</si>
  <si>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</si>
  <si>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</si>
  <si>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</si>
  <si>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</si>
  <si>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</si>
  <si>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</si>
  <si>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</si>
  <si>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</si>
  <si>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</si>
  <si>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</si>
  <si>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</si>
  <si>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</si>
  <si>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</si>
  <si>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</si>
  <si>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</si>
  <si>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</si>
  <si>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</si>
  <si>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</si>
  <si>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</si>
  <si>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</si>
  <si>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</si>
  <si>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</si>
  <si>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</si>
  <si>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</si>
  <si>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</si>
  <si>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</si>
  <si>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</si>
  <si>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</si>
  <si>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</si>
  <si>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</si>
  <si>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</si>
  <si>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</si>
  <si>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</si>
  <si>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</si>
  <si>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</si>
  <si>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</si>
  <si>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</si>
  <si>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</si>
  <si>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</si>
  <si>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</si>
  <si>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</si>
  <si>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</si>
  <si>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</si>
  <si>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</si>
  <si>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</si>
  <si>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</si>
  <si>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</si>
  <si>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</si>
  <si>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</si>
  <si>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</si>
  <si>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</si>
  <si>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</si>
  <si>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</si>
  <si>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</si>
  <si>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</si>
  <si>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</si>
  <si>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</si>
  <si>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</si>
  <si>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</si>
  <si>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</si>
  <si>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</si>
  <si>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</si>
  <si>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</si>
  <si>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</si>
  <si>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</si>
  <si>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</si>
  <si>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</si>
  <si>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</si>
  <si>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</si>
  <si>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</si>
  <si>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</si>
  <si>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</si>
  <si>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</si>
  <si>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</si>
  <si>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</si>
  <si>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</si>
  <si>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</si>
  <si>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</si>
  <si>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</si>
  <si>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</si>
  <si>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</si>
  <si>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</si>
  <si>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</si>
  <si>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</si>
  <si>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</si>
  <si>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</si>
  <si>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</si>
  <si>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</si>
  <si>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</si>
  <si>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</si>
  <si>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</si>
  <si>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</si>
  <si>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</si>
  <si>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</si>
  <si>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</si>
  <si>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</si>
  <si>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</si>
  <si>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</si>
  <si>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</si>
  <si>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</si>
  <si>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</si>
  <si>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</si>
  <si>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</si>
  <si>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</si>
  <si>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</si>
  <si>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</si>
  <si>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</si>
  <si>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</si>
  <si>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</si>
  <si>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</si>
  <si>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</si>
  <si>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</si>
  <si>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</si>
  <si>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</si>
  <si>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</si>
  <si>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</si>
  <si>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</si>
  <si>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</si>
  <si>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</si>
  <si>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</si>
  <si>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</si>
  <si>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</si>
  <si>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</si>
  <si>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</si>
  <si>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</si>
  <si>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</si>
  <si>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</si>
  <si>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</si>
  <si>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</si>
  <si>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</si>
  <si>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</si>
  <si>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</si>
  <si>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</si>
  <si>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</si>
  <si>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</si>
  <si>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</si>
  <si>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</si>
  <si>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</si>
  <si>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</si>
  <si>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</si>
  <si>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</si>
  <si>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</si>
  <si>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</si>
  <si>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</si>
  <si>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</si>
  <si>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</si>
  <si>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</si>
  <si>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</si>
  <si>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</si>
  <si>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</si>
  <si>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</si>
  <si>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</si>
  <si>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</si>
  <si>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</si>
  <si>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</si>
  <si>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</si>
  <si>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</si>
  <si>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</si>
  <si>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</si>
  <si>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</si>
  <si>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</si>
  <si>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</si>
  <si>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</si>
  <si>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</si>
  <si>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</si>
  <si>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</si>
  <si>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</si>
  <si>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</si>
  <si>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</si>
  <si>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</si>
  <si>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</si>
  <si>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</si>
  <si>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</si>
  <si>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</si>
  <si>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</si>
  <si>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</si>
  <si>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</si>
  <si>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</si>
  <si>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</si>
  <si>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</si>
  <si>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</si>
  <si>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</si>
  <si>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</si>
  <si>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</si>
  <si>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</si>
  <si>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</si>
  <si>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</si>
  <si>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</si>
  <si>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</si>
  <si>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</si>
  <si>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</si>
  <si>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</si>
  <si>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</si>
  <si>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</si>
  <si>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</si>
  <si>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</si>
  <si>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</si>
  <si>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</si>
  <si>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</si>
  <si>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</si>
  <si>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</si>
  <si>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</si>
  <si>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</si>
  <si>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</si>
  <si>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</si>
  <si>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</si>
  <si>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</si>
  <si>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</si>
  <si>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</si>
  <si>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</si>
  <si>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</si>
  <si>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</si>
  <si>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</si>
  <si>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</si>
  <si>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</si>
  <si>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</si>
  <si>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</si>
  <si>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</si>
  <si>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</si>
  <si>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</si>
  <si>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</si>
  <si>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</si>
  <si>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</si>
  <si>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</si>
  <si>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</si>
  <si>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</si>
  <si>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</si>
  <si>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</si>
  <si>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</si>
  <si>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</si>
  <si>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</si>
  <si>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</si>
  <si>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</si>
  <si>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</si>
  <si>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</si>
  <si>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</si>
  <si>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</si>
  <si>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</si>
  <si>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</si>
  <si>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</si>
  <si>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</si>
  <si>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</si>
  <si>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</si>
  <si>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</si>
  <si>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</si>
  <si>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</si>
  <si>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</si>
  <si>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</si>
  <si>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</si>
  <si>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</si>
  <si>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</si>
  <si>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</si>
  <si>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</si>
  <si>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</si>
  <si>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</si>
  <si>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</si>
  <si>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</si>
  <si>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</si>
  <si>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</si>
  <si>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</si>
  <si>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</si>
  <si>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</si>
  <si>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</si>
  <si>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</si>
  <si>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</si>
  <si>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</si>
  <si>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</si>
  <si>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</si>
  <si>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</si>
  <si>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</si>
  <si>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</si>
  <si>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</si>
  <si>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</si>
  <si>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</si>
  <si>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</si>
  <si>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</si>
  <si>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</si>
  <si>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</si>
  <si>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</si>
  <si>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</si>
  <si>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</si>
  <si>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</si>
  <si>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</si>
  <si>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</si>
  <si>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</si>
  <si>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</si>
  <si>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</si>
  <si>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</si>
  <si>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</si>
  <si>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</si>
  <si>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</si>
  <si>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</si>
  <si>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</si>
  <si>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</si>
  <si>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</si>
  <si>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</si>
  <si>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</si>
  <si>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</si>
  <si>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</si>
  <si>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</si>
  <si>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</si>
  <si>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</si>
  <si>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</si>
  <si>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</si>
  <si>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</si>
  <si>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</si>
  <si>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</si>
  <si>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</si>
  <si>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</si>
  <si>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</si>
  <si>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</si>
  <si>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</si>
  <si>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</si>
  <si>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</si>
  <si>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</si>
  <si>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</si>
  <si>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</si>
  <si>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</si>
  <si>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</si>
  <si>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</si>
  <si>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</si>
  <si>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</si>
  <si>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</si>
  <si>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</si>
  <si>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</si>
  <si>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</si>
  <si>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</si>
  <si>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</si>
  <si>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</si>
  <si>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</si>
  <si>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</si>
  <si>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</si>
  <si>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</si>
  <si>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</si>
  <si>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</si>
  <si>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</si>
  <si>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</si>
  <si>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</si>
  <si>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</si>
  <si>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</si>
  <si>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</si>
  <si>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</si>
  <si>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</si>
  <si>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</si>
  <si>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</si>
  <si>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</si>
  <si>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</si>
  <si>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</si>
  <si>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</si>
  <si>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</si>
  <si>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</si>
  <si>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</si>
  <si>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</si>
  <si>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</si>
  <si>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</si>
  <si>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</si>
  <si>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</si>
  <si>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</si>
  <si>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</si>
  <si>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</si>
  <si>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</si>
  <si>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</si>
  <si>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</si>
  <si>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</si>
  <si>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</si>
  <si>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</si>
  <si>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</si>
  <si>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</si>
  <si>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</si>
  <si>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</si>
  <si>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</si>
  <si>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</si>
  <si>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</si>
  <si>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</si>
  <si>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</si>
  <si>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</si>
  <si>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</si>
  <si>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</si>
  <si>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</si>
  <si>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</si>
  <si>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</si>
  <si>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</si>
  <si>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</si>
  <si>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</si>
  <si>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</si>
  <si>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</si>
  <si>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</si>
  <si>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</si>
  <si>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</si>
  <si>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</si>
  <si>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</si>
  <si>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</si>
  <si>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</si>
  <si>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</si>
  <si>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</si>
  <si>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</si>
  <si>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</si>
  <si>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</si>
  <si>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</si>
  <si>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</si>
  <si>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</si>
  <si>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</si>
  <si>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</si>
  <si>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</si>
  <si>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</si>
  <si>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</si>
  <si>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</si>
  <si>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</si>
  <si>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</si>
  <si>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</si>
  <si>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</si>
  <si>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</si>
  <si>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</si>
  <si>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</si>
  <si>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</si>
  <si>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</si>
  <si>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</si>
  <si>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</si>
  <si>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</si>
  <si>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</si>
  <si>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</si>
  <si>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</si>
  <si>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</si>
  <si>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02 | Clean Data</t>
  </si>
  <si>
    <t>Analytical dataset: exact duplicates removed; missing categorical values labelled Unknown; missing transaction IDs assigned audit-friendly placeholders.</t>
  </si>
  <si>
    <t>Budget Variance</t>
  </si>
  <si>
    <t>Variance %</t>
  </si>
  <si>
    <t>Budget Utilization %</t>
  </si>
  <si>
    <t>Spending Status</t>
  </si>
  <si>
    <t>Year</t>
  </si>
  <si>
    <t>Month</t>
  </si>
  <si>
    <t>Month Name</t>
  </si>
  <si>
    <t>Quarter</t>
  </si>
  <si>
    <t>Year-Month</t>
  </si>
  <si>
    <t>Unknown</t>
  </si>
  <si>
    <t>MISSING-001</t>
  </si>
  <si>
    <t>MISSING-002</t>
  </si>
  <si>
    <t>MISSING-003</t>
  </si>
  <si>
    <t>03 | Calculations</t>
  </si>
  <si>
    <t>Dynamic KPI formulas reference tblFinancialData.</t>
  </si>
  <si>
    <t>KPI</t>
  </si>
  <si>
    <t>Value</t>
  </si>
  <si>
    <t>Status</t>
  </si>
  <si>
    <t>Definition</t>
  </si>
  <si>
    <t>Total Budget</t>
  </si>
  <si>
    <t>Over Budget</t>
  </si>
  <si>
    <t>Actual &gt; Budget</t>
  </si>
  <si>
    <t>Total Actual</t>
  </si>
  <si>
    <t>Under Budget</t>
  </si>
  <si>
    <t>Actual &lt; Budget</t>
  </si>
  <si>
    <t>Total Variance</t>
  </si>
  <si>
    <t>On Budget</t>
  </si>
  <si>
    <t>Actual = Budget</t>
  </si>
  <si>
    <t>Budget Utilization</t>
  </si>
  <si>
    <t>Transactions</t>
  </si>
  <si>
    <t>Average Actual</t>
  </si>
  <si>
    <t>Median Actual</t>
  </si>
  <si>
    <t>Maximum Actual</t>
  </si>
  <si>
    <t>Minimum Actual</t>
  </si>
  <si>
    <t>04 | Pivot Analysis</t>
  </si>
  <si>
    <t>Chart-ready management summaries. Native PivotTable objects/slicers are not created by the available workbook writer.</t>
  </si>
  <si>
    <t>Department Performance</t>
  </si>
  <si>
    <t>Expense Category Performance</t>
  </si>
  <si>
    <t>Group</t>
  </si>
  <si>
    <t>Budget</t>
  </si>
  <si>
    <t>Actual</t>
  </si>
  <si>
    <t>Variance</t>
  </si>
  <si>
    <t>Utilization %</t>
  </si>
  <si>
    <t>Regional Performance</t>
  </si>
  <si>
    <t>Monthly Budget vs Actual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</si>
  <si>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</si>
  <si>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</si>
  <si>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</si>
  <si>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</si>
  <si>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</si>
  <si>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</si>
  <si>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</si>
  <si>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</si>
  <si>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</si>
  <si>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</si>
  <si>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</si>
  <si>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</si>
  <si>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</si>
  <si>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</si>
  <si>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</si>
  <si>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</si>
  <si>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</si>
  <si>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</si>
  <si>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</si>
  <si>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</si>
  <si>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Payment Method Performance</t>
  </si>
  <si>
    <t>Avg Actual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</si>
  <si>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</si>
  <si>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</si>
  <si>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</si>
  <si>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</si>
  <si>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</si>
  <si>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</si>
  <si>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</si>
  <si>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</si>
  <si>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</si>
  <si>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</si>
  <si>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</si>
  <si>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</si>
  <si>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05 | Data Quality</t>
  </si>
  <si>
    <t>Quality-control log based on the supplied source workbook.</t>
  </si>
  <si>
    <t>Issue</t>
  </si>
  <si>
    <t>Number of Records</t>
  </si>
  <si>
    <t>Action Taken</t>
  </si>
  <si>
    <t>Result</t>
  </si>
  <si>
    <t>Exact duplicate rows</t>
  </si>
  <si>
    <t>Removed duplicate copies from Clean Data; Raw Data preserved.</t>
  </si>
  <si>
    <t>10,000 clean records retained</t>
  </si>
  <si>
    <t>Duplicate Transaction IDs</t>
  </si>
  <si>
    <t>Verified as exact duplicate records and removed duplicate copies.</t>
  </si>
  <si>
    <t>No duplicate IDs remain in Clean Data</t>
  </si>
  <si>
    <t>Missing Department</t>
  </si>
  <si>
    <t>Labelled Unknown in Clean Data.</t>
  </si>
  <si>
    <t>1 record retained</t>
  </si>
  <si>
    <t>Missing Category</t>
  </si>
  <si>
    <t>Missing Region</t>
  </si>
  <si>
    <t>3 records retained</t>
  </si>
  <si>
    <t>Missing Transaction ID</t>
  </si>
  <si>
    <t>Assigned MISSING-### placeholders.</t>
  </si>
  <si>
    <t>All clean records have an audit identifier</t>
  </si>
  <si>
    <t>Missing Date</t>
  </si>
  <si>
    <t>No action required.</t>
  </si>
  <si>
    <t>No missing dates</t>
  </si>
  <si>
    <t>Negative Budget/Actual</t>
  </si>
  <si>
    <t>No remediation required.</t>
  </si>
  <si>
    <t>No negative values</t>
  </si>
  <si>
    <t>Zero Budget/Actual</t>
  </si>
  <si>
    <t>No zero values</t>
  </si>
  <si>
    <t>IQR outliers in Actual Amount</t>
  </si>
  <si>
    <t>Reviewed using 1.5×IQR rule.</t>
  </si>
  <si>
    <t>No IQR outliers detected</t>
  </si>
  <si>
    <t>Invalid / unparseable dates</t>
  </si>
  <si>
    <t>Reviewed date column.</t>
  </si>
  <si>
    <t>All dates valid</t>
  </si>
  <si>
    <t>07 | Executive Summary</t>
  </si>
  <si>
    <t>Management briefing based strictly on the cleaned dataset.</t>
  </si>
  <si>
    <t>Financial Position</t>
  </si>
  <si>
    <t>Actual spending of 890,267,029 exceeded the 795,469,256 budget by 94,797,773, equivalent to 11.9% above budget.</t>
  </si>
  <si>
    <t>Key Metrics</t>
  </si>
  <si>
    <t>10,000 cleaned transactions; budget utilization is 111.9%; 5,590 transactions are over budget versus 4,410 under budget.</t>
  </si>
  <si>
    <t>Performance Highlights</t>
  </si>
  <si>
    <t>Finance has the lowest named-department utilization at 108.4%, while Marketing has the highest at 115.1%.</t>
  </si>
  <si>
    <t>Risk Areas</t>
  </si>
  <si>
    <t>Marketing has the largest named-department overspend at 19,876,619; Salaries has the largest named-category overspend at 20,613,087.</t>
  </si>
  <si>
    <t>Management Focus Areas</t>
  </si>
  <si>
    <t>Prioritize root-cause review of high-variance departments/categories, strengthen budget monitoring, and investigate recurring monthly overspend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</si>
</sst>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8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3"/>
      <color rgb="FF17365D"/>
      <name val="Calibri"/>
    </font>
    <font>
      <b/>
      <sz val="10"/>
      <color rgb="FFFFFFFF"/>
      <name val="Calibri"/>
    </font>
    <font>
      <b/>
      <sz val="16"/>
      <color rgb="FF17365D"/>
      <name val="Calibri"/>
    </font>
    <font>
      <b/>
      <sz val="12"/>
      <color rgb="FF17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4" fillId="0" borderId="0" xfId="0" applyFont="1"/>
    <xf numFmtId="3" fontId="3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164" fontId="6" fillId="4" borderId="0" xfId="0" applyNumberFormat="1" applyFont="1" applyFill="1" applyAlignment="1">
      <alignment horizontal="center"/>
    </xf>
    <xf numFmtId="0" fontId="0" fillId="0" borderId="0" xfId="0"/>
    <xf numFmtId="3" fontId="6" fillId="4" borderId="0" xfId="0" applyNumberFormat="1" applyFont="1" applyFill="1" applyAlignment="1">
      <alignment horizontal="center"/>
    </xf>
    <xf numFmtId="0" fontId="2" fillId="0" borderId="0" xfId="0" applyFont="1"/>
    <xf numFmtId="0" fontId="5" fillId="3" borderId="0" xfId="0" applyFont="1" applyFill="1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Budget vs Actual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'04_Pivot_Analysis'!$B$5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'04_Pivot_Analysis'!$A$6:$A$12</c:f>
              <c:strCache>
                <c:ptCount val="7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  <c:pt idx="6">
                  <c:v>Unknown</c:v>
                </c:pt>
              </c:strCache>
            </c:strRef>
          </c:cat>
          <c:val>
            <c:numRef>
              <c:f>'04_Pivot_Analysis'!$B$6:$B$12</c:f>
              <c:numCache>
                <c:formatCode>#,##0</c:formatCode>
                <c:ptCount val="7"/>
                <c:pt idx="0">
                  <c:v>131939479</c:v>
                </c:pt>
                <c:pt idx="1">
                  <c:v>137371163</c:v>
                </c:pt>
                <c:pt idx="2">
                  <c:v>134702488</c:v>
                </c:pt>
                <c:pt idx="3">
                  <c:v>132622213</c:v>
                </c:pt>
                <c:pt idx="4">
                  <c:v>125771001</c:v>
                </c:pt>
                <c:pt idx="5">
                  <c:v>132947149</c:v>
                </c:pt>
                <c:pt idx="6">
                  <c:v>115763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5-481D-AAAE-4C49E43BC03F}"/>
            </c:ext>
          </c:extLst>
        </c:ser>
        <c:ser>
          <c:idx val="1"/>
          <c:order val="1"/>
          <c:tx>
            <c:strRef>
              <c:f>'04_Pivot_Analysis'!$C$5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'04_Pivot_Analysis'!$A$6:$A$12</c:f>
              <c:strCache>
                <c:ptCount val="7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  <c:pt idx="6">
                  <c:v>Unknown</c:v>
                </c:pt>
              </c:strCache>
            </c:strRef>
          </c:cat>
          <c:val>
            <c:numRef>
              <c:f>'04_Pivot_Analysis'!$C$6:$C$12</c:f>
              <c:numCache>
                <c:formatCode>#,##0</c:formatCode>
                <c:ptCount val="7"/>
                <c:pt idx="0">
                  <c:v>151816098</c:v>
                </c:pt>
                <c:pt idx="1">
                  <c:v>155439763</c:v>
                </c:pt>
                <c:pt idx="2">
                  <c:v>151344999</c:v>
                </c:pt>
                <c:pt idx="3">
                  <c:v>147803987</c:v>
                </c:pt>
                <c:pt idx="4">
                  <c:v>139663026</c:v>
                </c:pt>
                <c:pt idx="5">
                  <c:v>144084529</c:v>
                </c:pt>
                <c:pt idx="6">
                  <c:v>114627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D5-481D-AAAE-4C49E43BC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Budget vs Actual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'04_Pivot_Analysis'!$K$17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'04_Pivot_Analysis'!$J$18:$J$53</c:f>
              <c:strCache>
                <c:ptCount val="36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Spending Status</c:v>
                </c:pt>
                <c:pt idx="21">
                  <c:v>Group</c:v>
                </c:pt>
                <c:pt idx="22">
                  <c:v>Over Budget</c:v>
                </c:pt>
                <c:pt idx="23">
                  <c:v>Under Budget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</c:strCache>
            </c:strRef>
          </c:cat>
          <c:val>
            <c:numRef>
              <c:f>'04_Pivot_Analysis'!$K$18:$K$53</c:f>
              <c:numCache>
                <c:formatCode>#,##0</c:formatCode>
                <c:ptCount val="36"/>
                <c:pt idx="0">
                  <c:v>21587408</c:v>
                </c:pt>
                <c:pt idx="1">
                  <c:v>18142623</c:v>
                </c:pt>
                <c:pt idx="2">
                  <c:v>19747700</c:v>
                </c:pt>
                <c:pt idx="3">
                  <c:v>19710246</c:v>
                </c:pt>
                <c:pt idx="4">
                  <c:v>24597175</c:v>
                </c:pt>
                <c:pt idx="5">
                  <c:v>22265011</c:v>
                </c:pt>
                <c:pt idx="6">
                  <c:v>21471995</c:v>
                </c:pt>
                <c:pt idx="7">
                  <c:v>23607929</c:v>
                </c:pt>
                <c:pt idx="8">
                  <c:v>22494061</c:v>
                </c:pt>
                <c:pt idx="9">
                  <c:v>19594167</c:v>
                </c:pt>
                <c:pt idx="10">
                  <c:v>21683155</c:v>
                </c:pt>
                <c:pt idx="11">
                  <c:v>21779550</c:v>
                </c:pt>
                <c:pt idx="12">
                  <c:v>23546292</c:v>
                </c:pt>
                <c:pt idx="13">
                  <c:v>19296156</c:v>
                </c:pt>
                <c:pt idx="14">
                  <c:v>20905031</c:v>
                </c:pt>
                <c:pt idx="15">
                  <c:v>20561645</c:v>
                </c:pt>
                <c:pt idx="16">
                  <c:v>22751826</c:v>
                </c:pt>
                <c:pt idx="17">
                  <c:v>22687896</c:v>
                </c:pt>
                <c:pt idx="18">
                  <c:v>23703274</c:v>
                </c:pt>
                <c:pt idx="19">
                  <c:v>22779028</c:v>
                </c:pt>
                <c:pt idx="20">
                  <c:v>21101758</c:v>
                </c:pt>
                <c:pt idx="21">
                  <c:v>0</c:v>
                </c:pt>
                <c:pt idx="22">
                  <c:v>5590</c:v>
                </c:pt>
                <c:pt idx="23">
                  <c:v>4410</c:v>
                </c:pt>
                <c:pt idx="24">
                  <c:v>22033356</c:v>
                </c:pt>
                <c:pt idx="25">
                  <c:v>19393433</c:v>
                </c:pt>
                <c:pt idx="26">
                  <c:v>23064909</c:v>
                </c:pt>
                <c:pt idx="27">
                  <c:v>26078247</c:v>
                </c:pt>
                <c:pt idx="28">
                  <c:v>23256181</c:v>
                </c:pt>
                <c:pt idx="29">
                  <c:v>22281988</c:v>
                </c:pt>
                <c:pt idx="30">
                  <c:v>24964894</c:v>
                </c:pt>
                <c:pt idx="31">
                  <c:v>22068703</c:v>
                </c:pt>
                <c:pt idx="32">
                  <c:v>23636341</c:v>
                </c:pt>
                <c:pt idx="33">
                  <c:v>21324454</c:v>
                </c:pt>
                <c:pt idx="34">
                  <c:v>21286372</c:v>
                </c:pt>
                <c:pt idx="35">
                  <c:v>22964822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D8-479C-92D2-2AC07CA498FF}"/>
            </c:ext>
          </c:extLst>
        </c:ser>
        <c:ser>
          <c:idx val="1"/>
          <c:order val="1"/>
          <c:tx>
            <c:strRef>
              <c:f>'04_Pivot_Analysis'!$L$17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'04_Pivot_Analysis'!$J$18:$J$53</c:f>
              <c:strCache>
                <c:ptCount val="36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Spending Status</c:v>
                </c:pt>
                <c:pt idx="21">
                  <c:v>Group</c:v>
                </c:pt>
                <c:pt idx="22">
                  <c:v>Over Budget</c:v>
                </c:pt>
                <c:pt idx="23">
                  <c:v>Under Budget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</c:strCache>
            </c:strRef>
          </c:cat>
          <c:val>
            <c:numRef>
              <c:f>'04_Pivot_Analysis'!$L$18:$L$53</c:f>
              <c:numCache>
                <c:formatCode>#,##0</c:formatCode>
                <c:ptCount val="36"/>
                <c:pt idx="0">
                  <c:v>24913213</c:v>
                </c:pt>
                <c:pt idx="1">
                  <c:v>20632263</c:v>
                </c:pt>
                <c:pt idx="2">
                  <c:v>24295909</c:v>
                </c:pt>
                <c:pt idx="3">
                  <c:v>24364104</c:v>
                </c:pt>
                <c:pt idx="4">
                  <c:v>27250381</c:v>
                </c:pt>
                <c:pt idx="5">
                  <c:v>22396228</c:v>
                </c:pt>
                <c:pt idx="6">
                  <c:v>24685975</c:v>
                </c:pt>
                <c:pt idx="7">
                  <c:v>25003789</c:v>
                </c:pt>
                <c:pt idx="8">
                  <c:v>25829986</c:v>
                </c:pt>
                <c:pt idx="9">
                  <c:v>22180032</c:v>
                </c:pt>
                <c:pt idx="10">
                  <c:v>22968470</c:v>
                </c:pt>
                <c:pt idx="11">
                  <c:v>22990736</c:v>
                </c:pt>
                <c:pt idx="12">
                  <c:v>26727517</c:v>
                </c:pt>
                <c:pt idx="13">
                  <c:v>21186138</c:v>
                </c:pt>
                <c:pt idx="14">
                  <c:v>24891811</c:v>
                </c:pt>
                <c:pt idx="15">
                  <c:v>24055215</c:v>
                </c:pt>
                <c:pt idx="16">
                  <c:v>26605506</c:v>
                </c:pt>
                <c:pt idx="17">
                  <c:v>24875581</c:v>
                </c:pt>
                <c:pt idx="18">
                  <c:v>26115690</c:v>
                </c:pt>
                <c:pt idx="19">
                  <c:v>26201877</c:v>
                </c:pt>
                <c:pt idx="20">
                  <c:v>23615228</c:v>
                </c:pt>
                <c:pt idx="21">
                  <c:v>26499256</c:v>
                </c:pt>
                <c:pt idx="22">
                  <c:v>23619293</c:v>
                </c:pt>
                <c:pt idx="23">
                  <c:v>28476038</c:v>
                </c:pt>
                <c:pt idx="24">
                  <c:v>22556271</c:v>
                </c:pt>
                <c:pt idx="25">
                  <c:v>22714535</c:v>
                </c:pt>
                <c:pt idx="26">
                  <c:v>24144517</c:v>
                </c:pt>
                <c:pt idx="27">
                  <c:v>29230433</c:v>
                </c:pt>
                <c:pt idx="28">
                  <c:v>24725549</c:v>
                </c:pt>
                <c:pt idx="29">
                  <c:v>23994290</c:v>
                </c:pt>
                <c:pt idx="30">
                  <c:v>28433347</c:v>
                </c:pt>
                <c:pt idx="31">
                  <c:v>25209565</c:v>
                </c:pt>
                <c:pt idx="32">
                  <c:v>25829660</c:v>
                </c:pt>
                <c:pt idx="33">
                  <c:v>24008371</c:v>
                </c:pt>
                <c:pt idx="34">
                  <c:v>22933724</c:v>
                </c:pt>
                <c:pt idx="35">
                  <c:v>26106531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D8-479C-92D2-2AC07CA49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Variance by Department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'04_Pivot_Analysis'!$D$5</c:f>
              <c:strCache>
                <c:ptCount val="1"/>
                <c:pt idx="0">
                  <c:v>Variance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'04_Pivot_Analysis'!$A$6:$A$12</c:f>
              <c:strCache>
                <c:ptCount val="7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  <c:pt idx="6">
                  <c:v>Unknown</c:v>
                </c:pt>
              </c:strCache>
            </c:strRef>
          </c:cat>
          <c:val>
            <c:numRef>
              <c:f>'04_Pivot_Analysis'!$D$6:$D$12</c:f>
              <c:numCache>
                <c:formatCode>#,##0</c:formatCode>
                <c:ptCount val="7"/>
                <c:pt idx="0">
                  <c:v>19876619</c:v>
                </c:pt>
                <c:pt idx="1">
                  <c:v>18068600</c:v>
                </c:pt>
                <c:pt idx="2">
                  <c:v>16642511</c:v>
                </c:pt>
                <c:pt idx="3">
                  <c:v>15181774</c:v>
                </c:pt>
                <c:pt idx="4">
                  <c:v>13892025</c:v>
                </c:pt>
                <c:pt idx="5">
                  <c:v>11137380</c:v>
                </c:pt>
                <c:pt idx="6">
                  <c:v>-1136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7-43D1-90E1-818BE6E67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Variance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Actual Spending by Expense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'04_Pivot_Analysis'!$L$5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'04_Pivot_Analysis'!$J$6:$J$12</c:f>
              <c:strCache>
                <c:ptCount val="7"/>
                <c:pt idx="0">
                  <c:v>Salaries</c:v>
                </c:pt>
                <c:pt idx="1">
                  <c:v>Utilities</c:v>
                </c:pt>
                <c:pt idx="2">
                  <c:v>Marketing</c:v>
                </c:pt>
                <c:pt idx="3">
                  <c:v>Travel</c:v>
                </c:pt>
                <c:pt idx="4">
                  <c:v>Infrastructure</c:v>
                </c:pt>
                <c:pt idx="5">
                  <c:v>Training</c:v>
                </c:pt>
                <c:pt idx="6">
                  <c:v>Unknown</c:v>
                </c:pt>
              </c:strCache>
            </c:strRef>
          </c:cat>
          <c:val>
            <c:numRef>
              <c:f>'04_Pivot_Analysis'!$L$6:$L$12</c:f>
              <c:numCache>
                <c:formatCode>#,##0</c:formatCode>
                <c:ptCount val="7"/>
                <c:pt idx="0">
                  <c:v>147744247</c:v>
                </c:pt>
                <c:pt idx="1">
                  <c:v>155260320</c:v>
                </c:pt>
                <c:pt idx="2">
                  <c:v>146525696</c:v>
                </c:pt>
                <c:pt idx="3">
                  <c:v>154885333</c:v>
                </c:pt>
                <c:pt idx="4">
                  <c:v>140825422</c:v>
                </c:pt>
                <c:pt idx="5">
                  <c:v>145010926</c:v>
                </c:pt>
                <c:pt idx="6">
                  <c:v>15085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5-4563-9F99-73240D94A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Amount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Budget vs Actual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'04_Pivot_Analysis'!$B$17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'04_Pivot_Analysis'!$A$18:$A$23</c:f>
              <c:strCache>
                <c:ptCount val="6"/>
                <c:pt idx="0">
                  <c:v>East</c:v>
                </c:pt>
                <c:pt idx="1">
                  <c:v>Central</c:v>
                </c:pt>
                <c:pt idx="2">
                  <c:v>South</c:v>
                </c:pt>
                <c:pt idx="3">
                  <c:v>West</c:v>
                </c:pt>
                <c:pt idx="4">
                  <c:v>North</c:v>
                </c:pt>
                <c:pt idx="5">
                  <c:v>Unknown</c:v>
                </c:pt>
              </c:strCache>
            </c:strRef>
          </c:cat>
          <c:val>
            <c:numRef>
              <c:f>'04_Pivot_Analysis'!$B$18:$B$23</c:f>
              <c:numCache>
                <c:formatCode>#,##0</c:formatCode>
                <c:ptCount val="6"/>
                <c:pt idx="0">
                  <c:v>159685797</c:v>
                </c:pt>
                <c:pt idx="1">
                  <c:v>162657334</c:v>
                </c:pt>
                <c:pt idx="2">
                  <c:v>157991439</c:v>
                </c:pt>
                <c:pt idx="3">
                  <c:v>157004504</c:v>
                </c:pt>
                <c:pt idx="4">
                  <c:v>157929548</c:v>
                </c:pt>
                <c:pt idx="5">
                  <c:v>200634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3-4BC8-9AA4-400E98DBFB93}"/>
            </c:ext>
          </c:extLst>
        </c:ser>
        <c:ser>
          <c:idx val="1"/>
          <c:order val="1"/>
          <c:tx>
            <c:strRef>
              <c:f>'04_Pivot_Analysis'!$C$17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'04_Pivot_Analysis'!$A$18:$A$23</c:f>
              <c:strCache>
                <c:ptCount val="6"/>
                <c:pt idx="0">
                  <c:v>East</c:v>
                </c:pt>
                <c:pt idx="1">
                  <c:v>Central</c:v>
                </c:pt>
                <c:pt idx="2">
                  <c:v>South</c:v>
                </c:pt>
                <c:pt idx="3">
                  <c:v>West</c:v>
                </c:pt>
                <c:pt idx="4">
                  <c:v>North</c:v>
                </c:pt>
                <c:pt idx="5">
                  <c:v>Unknown</c:v>
                </c:pt>
              </c:strCache>
            </c:strRef>
          </c:cat>
          <c:val>
            <c:numRef>
              <c:f>'04_Pivot_Analysis'!$C$18:$C$23</c:f>
              <c:numCache>
                <c:formatCode>#,##0</c:formatCode>
                <c:ptCount val="6"/>
                <c:pt idx="0">
                  <c:v>181076974</c:v>
                </c:pt>
                <c:pt idx="1">
                  <c:v>182078152</c:v>
                </c:pt>
                <c:pt idx="2">
                  <c:v>176760699</c:v>
                </c:pt>
                <c:pt idx="3">
                  <c:v>175505843</c:v>
                </c:pt>
                <c:pt idx="4">
                  <c:v>174461702</c:v>
                </c:pt>
                <c:pt idx="5">
                  <c:v>383659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3-4BC8-9AA4-400E98DBF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Budget Utilization by Department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'04_Pivot_Analysis'!$F$5</c:f>
              <c:strCache>
                <c:ptCount val="1"/>
                <c:pt idx="0">
                  <c:v>Utilization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'04_Pivot_Analysis'!$A$6:$A$12</c:f>
              <c:strCache>
                <c:ptCount val="7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  <c:pt idx="6">
                  <c:v>Unknown</c:v>
                </c:pt>
              </c:strCache>
            </c:strRef>
          </c:cat>
          <c:val>
            <c:numRef>
              <c:f>'04_Pivot_Analysis'!$F$6:$F$12</c:f>
              <c:numCache>
                <c:formatCode>0.0%</c:formatCode>
                <c:ptCount val="7"/>
                <c:pt idx="0">
                  <c:v>1.1506495186327059</c:v>
                </c:pt>
                <c:pt idx="1">
                  <c:v>1.131531244297612</c:v>
                </c:pt>
                <c:pt idx="2">
                  <c:v>1.1235501381385029</c:v>
                </c:pt>
                <c:pt idx="3">
                  <c:v>1.114473840064786</c:v>
                </c:pt>
                <c:pt idx="4">
                  <c:v>1.110454913211671</c:v>
                </c:pt>
                <c:pt idx="5">
                  <c:v>1.0837729886182059</c:v>
                </c:pt>
                <c:pt idx="6">
                  <c:v>0.99018684726553385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E-4CC0-8C07-FA2D1030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23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432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014"/>
  <sheetViews>
    <sheetView showGridLines="0" tabSelected="1" workbookViewId="0">
      <pane ySplit="4" topLeftCell="A99" activePane="bottomLeft" state="frozen"/>
      <selection pane="bottomLeft" sqref="A1:H1"/>
    </sheetView>
  </sheetViews>
  <sheetFormatPr defaultRowHeight="14.5" x14ac:dyDescent="0.35"/>
  <cols>
    <col min="1" max="1" width="24" customWidth="1"/>
    <col min="2" max="2" width="12" customWidth="1"/>
    <col min="3" max="3" width="16" customWidth="1"/>
    <col min="4" max="4" width="9" customWidth="1"/>
    <col min="5" max="6" width="15" customWidth="1"/>
    <col min="7" max="8" width="16" customWidth="1"/>
  </cols>
  <sheetData>
    <row r="1" spans="1:8" ht="30" customHeight="1" x14ac:dyDescent="0.6">
      <c r="A1" s="14" t="s">
        <v>8</v>
      </c>
      <c r="B1" s="10"/>
      <c r="C1" s="10"/>
      <c r="D1" s="10"/>
      <c r="E1" s="10"/>
      <c r="F1" s="10"/>
      <c r="G1" s="10"/>
      <c r="H1" s="10"/>
    </row>
    <row r="2" spans="1:8" x14ac:dyDescent="0.35">
      <c r="A2" s="12" t="s">
        <v>9</v>
      </c>
      <c r="B2" s="10"/>
      <c r="C2" s="10"/>
      <c r="D2" s="10"/>
      <c r="E2" s="10"/>
      <c r="F2" s="10"/>
      <c r="G2" s="10"/>
      <c r="H2" s="10"/>
    </row>
    <row r="4" spans="1:8" x14ac:dyDescent="0.3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</row>
    <row r="5" spans="1:8" x14ac:dyDescent="0.35">
      <c r="A5" s="2">
        <v>45057</v>
      </c>
      <c r="B5" t="s">
        <v>18</v>
      </c>
      <c r="C5" t="s">
        <v>19</v>
      </c>
      <c r="D5" t="s">
        <v>20</v>
      </c>
      <c r="E5" s="3">
        <v>126096</v>
      </c>
      <c r="F5" s="3">
        <v>43048</v>
      </c>
      <c r="G5" t="s">
        <v>21</v>
      </c>
      <c r="H5" t="s">
        <v>22</v>
      </c>
    </row>
    <row r="6" spans="1:8" x14ac:dyDescent="0.35">
      <c r="A6" s="2">
        <v>45241</v>
      </c>
      <c r="B6" t="s">
        <v>23</v>
      </c>
      <c r="C6" t="s">
        <v>24</v>
      </c>
      <c r="D6" t="s">
        <v>25</v>
      </c>
      <c r="E6" s="3">
        <v>19702</v>
      </c>
      <c r="F6" s="3">
        <v>87896</v>
      </c>
      <c r="G6" t="s">
        <v>26</v>
      </c>
      <c r="H6" t="s">
        <v>27</v>
      </c>
    </row>
    <row r="7" spans="1:8" x14ac:dyDescent="0.35">
      <c r="A7" s="2">
        <v>44318</v>
      </c>
      <c r="B7" t="s">
        <v>28</v>
      </c>
      <c r="C7" t="s">
        <v>29</v>
      </c>
      <c r="D7" t="s">
        <v>30</v>
      </c>
      <c r="E7" s="3">
        <v>108523</v>
      </c>
      <c r="F7" s="3">
        <v>103632</v>
      </c>
      <c r="G7" t="s">
        <v>21</v>
      </c>
      <c r="H7" t="s">
        <v>31</v>
      </c>
    </row>
    <row r="8" spans="1:8" x14ac:dyDescent="0.35">
      <c r="A8" s="2">
        <v>44663</v>
      </c>
      <c r="B8" t="s">
        <v>23</v>
      </c>
      <c r="C8" t="s">
        <v>24</v>
      </c>
      <c r="D8" t="s">
        <v>20</v>
      </c>
      <c r="E8" s="3">
        <v>114711</v>
      </c>
      <c r="F8" s="3">
        <v>105574</v>
      </c>
      <c r="G8" t="s">
        <v>32</v>
      </c>
      <c r="H8" t="s">
        <v>33</v>
      </c>
    </row>
    <row r="9" spans="1:8" x14ac:dyDescent="0.35">
      <c r="A9" s="2">
        <v>44527</v>
      </c>
      <c r="B9" t="s">
        <v>18</v>
      </c>
      <c r="C9" t="s">
        <v>34</v>
      </c>
      <c r="D9" t="s">
        <v>30</v>
      </c>
      <c r="E9" s="3">
        <v>121895</v>
      </c>
      <c r="F9" s="3">
        <v>64314</v>
      </c>
      <c r="G9" t="s">
        <v>35</v>
      </c>
      <c r="H9" t="s">
        <v>36</v>
      </c>
    </row>
    <row r="10" spans="1:8" x14ac:dyDescent="0.35">
      <c r="A10" s="2">
        <v>44284</v>
      </c>
      <c r="B10" t="s">
        <v>37</v>
      </c>
      <c r="C10" t="s">
        <v>23</v>
      </c>
      <c r="D10" t="s">
        <v>25</v>
      </c>
      <c r="E10" s="3">
        <v>37762</v>
      </c>
      <c r="F10" s="3">
        <v>77044</v>
      </c>
      <c r="G10" t="s">
        <v>26</v>
      </c>
      <c r="H10" t="s">
        <v>38</v>
      </c>
    </row>
    <row r="11" spans="1:8" x14ac:dyDescent="0.35">
      <c r="A11" s="2">
        <v>45068</v>
      </c>
      <c r="B11" t="s">
        <v>28</v>
      </c>
      <c r="C11" t="s">
        <v>23</v>
      </c>
      <c r="D11" t="s">
        <v>39</v>
      </c>
      <c r="E11" s="3">
        <v>144311</v>
      </c>
      <c r="F11" s="3">
        <v>69127</v>
      </c>
      <c r="G11" t="s">
        <v>35</v>
      </c>
      <c r="H11" t="s">
        <v>40</v>
      </c>
    </row>
    <row r="12" spans="1:8" x14ac:dyDescent="0.35">
      <c r="A12" s="2">
        <v>44327</v>
      </c>
      <c r="B12" t="s">
        <v>41</v>
      </c>
      <c r="C12" t="s">
        <v>23</v>
      </c>
      <c r="D12" t="s">
        <v>30</v>
      </c>
      <c r="E12" s="3">
        <v>22567</v>
      </c>
      <c r="F12" s="3">
        <v>53015</v>
      </c>
      <c r="G12" t="s">
        <v>32</v>
      </c>
      <c r="H12" t="s">
        <v>42</v>
      </c>
    </row>
    <row r="13" spans="1:8" x14ac:dyDescent="0.35">
      <c r="A13" s="2">
        <v>44966</v>
      </c>
      <c r="B13" t="s">
        <v>28</v>
      </c>
      <c r="C13" t="s">
        <v>43</v>
      </c>
      <c r="D13" t="s">
        <v>39</v>
      </c>
      <c r="E13" s="3">
        <v>95737</v>
      </c>
      <c r="F13" s="3">
        <v>58734</v>
      </c>
      <c r="G13" t="s">
        <v>35</v>
      </c>
      <c r="H13" t="s">
        <v>44</v>
      </c>
    </row>
    <row r="14" spans="1:8" x14ac:dyDescent="0.35">
      <c r="A14" s="2">
        <v>44540</v>
      </c>
      <c r="B14" t="s">
        <v>28</v>
      </c>
      <c r="C14" t="s">
        <v>24</v>
      </c>
      <c r="D14" t="s">
        <v>25</v>
      </c>
      <c r="E14" s="3">
        <v>16857</v>
      </c>
      <c r="F14" s="3">
        <v>153432</v>
      </c>
      <c r="G14" t="s">
        <v>32</v>
      </c>
      <c r="H14" t="s">
        <v>45</v>
      </c>
    </row>
    <row r="15" spans="1:8" x14ac:dyDescent="0.35">
      <c r="A15" s="2">
        <v>45002</v>
      </c>
      <c r="B15" t="s">
        <v>28</v>
      </c>
      <c r="C15" t="s">
        <v>34</v>
      </c>
      <c r="D15" t="s">
        <v>25</v>
      </c>
      <c r="E15" s="3">
        <v>75603</v>
      </c>
      <c r="F15" s="3">
        <v>73056</v>
      </c>
      <c r="G15" t="s">
        <v>26</v>
      </c>
      <c r="H15" t="s">
        <v>46</v>
      </c>
    </row>
    <row r="16" spans="1:8" x14ac:dyDescent="0.35">
      <c r="A16" s="2">
        <v>44582</v>
      </c>
      <c r="B16" t="s">
        <v>37</v>
      </c>
      <c r="C16" t="s">
        <v>34</v>
      </c>
      <c r="D16" t="s">
        <v>30</v>
      </c>
      <c r="E16" s="3">
        <v>85399</v>
      </c>
      <c r="F16" s="3">
        <v>109122</v>
      </c>
      <c r="G16" t="s">
        <v>32</v>
      </c>
      <c r="H16" t="s">
        <v>47</v>
      </c>
    </row>
    <row r="17" spans="1:8" x14ac:dyDescent="0.35">
      <c r="A17" s="2">
        <v>45152</v>
      </c>
      <c r="B17" t="s">
        <v>18</v>
      </c>
      <c r="C17" t="s">
        <v>23</v>
      </c>
      <c r="D17" t="s">
        <v>30</v>
      </c>
      <c r="E17" s="3">
        <v>68086</v>
      </c>
      <c r="F17" s="3">
        <v>70502</v>
      </c>
      <c r="G17" t="s">
        <v>26</v>
      </c>
      <c r="H17" t="s">
        <v>48</v>
      </c>
    </row>
    <row r="18" spans="1:8" x14ac:dyDescent="0.35">
      <c r="A18" s="2">
        <v>44473</v>
      </c>
      <c r="B18" t="s">
        <v>41</v>
      </c>
      <c r="C18" t="s">
        <v>29</v>
      </c>
      <c r="D18" t="s">
        <v>25</v>
      </c>
      <c r="E18" s="3">
        <v>99145</v>
      </c>
      <c r="F18" s="3">
        <v>51102</v>
      </c>
      <c r="G18" t="s">
        <v>35</v>
      </c>
      <c r="H18" t="s">
        <v>49</v>
      </c>
    </row>
    <row r="19" spans="1:8" x14ac:dyDescent="0.35">
      <c r="A19" s="2">
        <v>44656</v>
      </c>
      <c r="B19" t="s">
        <v>18</v>
      </c>
      <c r="C19" t="s">
        <v>43</v>
      </c>
      <c r="D19" t="s">
        <v>30</v>
      </c>
      <c r="E19" s="3">
        <v>42270</v>
      </c>
      <c r="F19" s="3">
        <v>148677</v>
      </c>
      <c r="G19" t="s">
        <v>32</v>
      </c>
      <c r="H19" t="s">
        <v>50</v>
      </c>
    </row>
    <row r="20" spans="1:8" x14ac:dyDescent="0.35">
      <c r="A20" s="2">
        <v>44218</v>
      </c>
      <c r="B20" t="s">
        <v>23</v>
      </c>
      <c r="C20" t="s">
        <v>43</v>
      </c>
      <c r="D20" t="s">
        <v>30</v>
      </c>
      <c r="E20" s="3">
        <v>130071</v>
      </c>
      <c r="F20" s="3">
        <v>79899</v>
      </c>
      <c r="G20" t="s">
        <v>21</v>
      </c>
      <c r="H20" t="s">
        <v>51</v>
      </c>
    </row>
    <row r="21" spans="1:8" x14ac:dyDescent="0.35">
      <c r="A21" s="2">
        <v>44449</v>
      </c>
      <c r="B21" t="s">
        <v>23</v>
      </c>
      <c r="C21" t="s">
        <v>23</v>
      </c>
      <c r="D21" t="s">
        <v>30</v>
      </c>
      <c r="E21" s="3">
        <v>12012</v>
      </c>
      <c r="F21" s="3">
        <v>99017</v>
      </c>
      <c r="G21" t="s">
        <v>21</v>
      </c>
      <c r="H21" t="s">
        <v>52</v>
      </c>
    </row>
    <row r="22" spans="1:8" x14ac:dyDescent="0.35">
      <c r="A22" s="2">
        <v>44944</v>
      </c>
      <c r="B22" t="s">
        <v>23</v>
      </c>
      <c r="C22" t="s">
        <v>23</v>
      </c>
      <c r="D22" t="s">
        <v>30</v>
      </c>
      <c r="E22" s="3">
        <v>69049</v>
      </c>
      <c r="F22" s="3">
        <v>120109</v>
      </c>
      <c r="G22" t="s">
        <v>21</v>
      </c>
      <c r="H22" t="s">
        <v>53</v>
      </c>
    </row>
    <row r="23" spans="1:8" x14ac:dyDescent="0.35">
      <c r="A23" s="2">
        <v>45053</v>
      </c>
      <c r="B23" t="s">
        <v>18</v>
      </c>
      <c r="C23" t="s">
        <v>24</v>
      </c>
      <c r="D23" t="s">
        <v>20</v>
      </c>
      <c r="E23" s="3">
        <v>94989</v>
      </c>
      <c r="F23" s="3">
        <v>30133</v>
      </c>
      <c r="G23" t="s">
        <v>26</v>
      </c>
      <c r="H23" t="s">
        <v>54</v>
      </c>
    </row>
    <row r="24" spans="1:8" x14ac:dyDescent="0.35">
      <c r="A24" s="2">
        <v>44671</v>
      </c>
      <c r="B24" t="s">
        <v>55</v>
      </c>
      <c r="C24" t="s">
        <v>29</v>
      </c>
      <c r="D24" t="s">
        <v>25</v>
      </c>
      <c r="E24" s="3">
        <v>99586</v>
      </c>
      <c r="F24" s="3">
        <v>30720</v>
      </c>
      <c r="G24" t="s">
        <v>32</v>
      </c>
      <c r="H24" t="s">
        <v>56</v>
      </c>
    </row>
    <row r="25" spans="1:8" x14ac:dyDescent="0.35">
      <c r="A25" s="2">
        <v>45279</v>
      </c>
      <c r="B25" t="s">
        <v>37</v>
      </c>
      <c r="C25" t="s">
        <v>43</v>
      </c>
      <c r="D25" t="s">
        <v>25</v>
      </c>
      <c r="E25" s="3">
        <v>49080</v>
      </c>
      <c r="F25" s="3">
        <v>167039</v>
      </c>
      <c r="G25" t="s">
        <v>21</v>
      </c>
      <c r="H25" t="s">
        <v>57</v>
      </c>
    </row>
    <row r="26" spans="1:8" x14ac:dyDescent="0.35">
      <c r="A26" s="2">
        <v>44707</v>
      </c>
      <c r="B26" t="s">
        <v>55</v>
      </c>
      <c r="C26" t="s">
        <v>34</v>
      </c>
      <c r="D26" t="s">
        <v>58</v>
      </c>
      <c r="E26" s="3">
        <v>66879</v>
      </c>
      <c r="F26" s="3">
        <v>149486</v>
      </c>
      <c r="G26" t="s">
        <v>26</v>
      </c>
      <c r="H26" t="s">
        <v>59</v>
      </c>
    </row>
    <row r="27" spans="1:8" x14ac:dyDescent="0.35">
      <c r="A27" s="2">
        <v>44896</v>
      </c>
      <c r="B27" t="s">
        <v>23</v>
      </c>
      <c r="C27" t="s">
        <v>23</v>
      </c>
      <c r="D27" t="s">
        <v>39</v>
      </c>
      <c r="E27" s="3">
        <v>75888</v>
      </c>
      <c r="F27" s="3">
        <v>11379</v>
      </c>
      <c r="G27" t="s">
        <v>21</v>
      </c>
      <c r="H27" t="s">
        <v>60</v>
      </c>
    </row>
    <row r="28" spans="1:8" x14ac:dyDescent="0.35">
      <c r="A28" s="2">
        <v>45172</v>
      </c>
      <c r="B28" t="s">
        <v>37</v>
      </c>
      <c r="C28" t="s">
        <v>24</v>
      </c>
      <c r="D28" t="s">
        <v>58</v>
      </c>
      <c r="E28" s="3">
        <v>125951</v>
      </c>
      <c r="F28" s="3">
        <v>142223</v>
      </c>
      <c r="G28" t="s">
        <v>35</v>
      </c>
      <c r="H28" t="s">
        <v>61</v>
      </c>
    </row>
    <row r="29" spans="1:8" x14ac:dyDescent="0.35">
      <c r="A29" s="2">
        <v>44386</v>
      </c>
      <c r="B29" t="s">
        <v>18</v>
      </c>
      <c r="C29" t="s">
        <v>34</v>
      </c>
      <c r="D29" t="s">
        <v>30</v>
      </c>
      <c r="E29" s="3">
        <v>47146</v>
      </c>
      <c r="F29" s="3">
        <v>62758</v>
      </c>
      <c r="G29" t="s">
        <v>35</v>
      </c>
      <c r="H29" t="s">
        <v>62</v>
      </c>
    </row>
    <row r="30" spans="1:8" x14ac:dyDescent="0.35">
      <c r="A30" s="2">
        <v>45154</v>
      </c>
      <c r="B30" t="s">
        <v>23</v>
      </c>
      <c r="C30" t="s">
        <v>43</v>
      </c>
      <c r="D30" t="s">
        <v>30</v>
      </c>
      <c r="E30" s="3">
        <v>126293</v>
      </c>
      <c r="F30" s="3">
        <v>82140</v>
      </c>
      <c r="G30" t="s">
        <v>35</v>
      </c>
      <c r="H30" t="s">
        <v>63</v>
      </c>
    </row>
    <row r="31" spans="1:8" x14ac:dyDescent="0.35">
      <c r="A31" s="2">
        <v>44883</v>
      </c>
      <c r="B31" t="s">
        <v>18</v>
      </c>
      <c r="C31" t="s">
        <v>23</v>
      </c>
      <c r="D31" t="s">
        <v>20</v>
      </c>
      <c r="E31" s="3">
        <v>103948</v>
      </c>
      <c r="F31" s="3">
        <v>76187</v>
      </c>
      <c r="G31" t="s">
        <v>21</v>
      </c>
      <c r="H31" t="s">
        <v>64</v>
      </c>
    </row>
    <row r="32" spans="1:8" x14ac:dyDescent="0.35">
      <c r="A32" s="2">
        <v>45154</v>
      </c>
      <c r="B32" t="s">
        <v>37</v>
      </c>
      <c r="C32" t="s">
        <v>29</v>
      </c>
      <c r="D32" t="s">
        <v>20</v>
      </c>
      <c r="E32" s="3">
        <v>46166</v>
      </c>
      <c r="F32" s="3">
        <v>24308</v>
      </c>
      <c r="G32" t="s">
        <v>26</v>
      </c>
      <c r="H32" t="s">
        <v>65</v>
      </c>
    </row>
    <row r="33" spans="1:8" x14ac:dyDescent="0.35">
      <c r="A33" s="2">
        <v>44759</v>
      </c>
      <c r="B33" t="s">
        <v>18</v>
      </c>
      <c r="C33" t="s">
        <v>23</v>
      </c>
      <c r="D33" t="s">
        <v>20</v>
      </c>
      <c r="E33" s="3">
        <v>129239</v>
      </c>
      <c r="F33" s="3">
        <v>163833</v>
      </c>
      <c r="G33" t="s">
        <v>21</v>
      </c>
      <c r="H33" t="s">
        <v>66</v>
      </c>
    </row>
    <row r="34" spans="1:8" x14ac:dyDescent="0.35">
      <c r="A34" s="2">
        <v>45028</v>
      </c>
      <c r="B34" t="s">
        <v>18</v>
      </c>
      <c r="C34" t="s">
        <v>29</v>
      </c>
      <c r="D34" t="s">
        <v>20</v>
      </c>
      <c r="E34" s="3">
        <v>144078</v>
      </c>
      <c r="F34" s="3">
        <v>83304</v>
      </c>
      <c r="G34" t="s">
        <v>26</v>
      </c>
      <c r="H34" t="s">
        <v>67</v>
      </c>
    </row>
    <row r="35" spans="1:8" x14ac:dyDescent="0.35">
      <c r="A35" s="2">
        <v>44843</v>
      </c>
      <c r="B35" t="s">
        <v>41</v>
      </c>
      <c r="C35" t="s">
        <v>24</v>
      </c>
      <c r="D35" t="s">
        <v>20</v>
      </c>
      <c r="E35" s="3">
        <v>142076</v>
      </c>
      <c r="F35" s="3">
        <v>142230</v>
      </c>
      <c r="G35" t="s">
        <v>21</v>
      </c>
      <c r="H35" t="s">
        <v>68</v>
      </c>
    </row>
    <row r="36" spans="1:8" x14ac:dyDescent="0.35">
      <c r="A36" s="2">
        <v>44217</v>
      </c>
      <c r="B36" t="s">
        <v>55</v>
      </c>
      <c r="C36" t="s">
        <v>24</v>
      </c>
      <c r="D36" t="s">
        <v>20</v>
      </c>
      <c r="E36" s="3">
        <v>147039</v>
      </c>
      <c r="F36" s="3">
        <v>162847</v>
      </c>
      <c r="G36" t="s">
        <v>26</v>
      </c>
      <c r="H36" t="s">
        <v>69</v>
      </c>
    </row>
    <row r="37" spans="1:8" x14ac:dyDescent="0.35">
      <c r="A37" s="2">
        <v>45037</v>
      </c>
      <c r="B37" t="s">
        <v>55</v>
      </c>
      <c r="C37" t="s">
        <v>43</v>
      </c>
      <c r="D37" t="s">
        <v>20</v>
      </c>
      <c r="E37" s="3">
        <v>28879</v>
      </c>
      <c r="F37" s="3">
        <v>154557</v>
      </c>
      <c r="G37" t="s">
        <v>21</v>
      </c>
      <c r="H37" t="s">
        <v>70</v>
      </c>
    </row>
    <row r="38" spans="1:8" x14ac:dyDescent="0.35">
      <c r="A38" s="2">
        <v>44363</v>
      </c>
      <c r="B38" t="s">
        <v>55</v>
      </c>
      <c r="C38" t="s">
        <v>29</v>
      </c>
      <c r="D38" t="s">
        <v>20</v>
      </c>
      <c r="E38" s="3">
        <v>12261</v>
      </c>
      <c r="F38" s="3">
        <v>123857</v>
      </c>
      <c r="G38" t="s">
        <v>32</v>
      </c>
      <c r="H38" t="s">
        <v>71</v>
      </c>
    </row>
    <row r="39" spans="1:8" x14ac:dyDescent="0.35">
      <c r="A39" s="2">
        <v>44584</v>
      </c>
      <c r="B39" t="s">
        <v>28</v>
      </c>
      <c r="C39" t="s">
        <v>23</v>
      </c>
      <c r="D39" t="s">
        <v>20</v>
      </c>
      <c r="E39" s="3">
        <v>42323</v>
      </c>
      <c r="F39" s="3">
        <v>118946</v>
      </c>
      <c r="G39" t="s">
        <v>32</v>
      </c>
      <c r="H39" t="s">
        <v>72</v>
      </c>
    </row>
    <row r="40" spans="1:8" x14ac:dyDescent="0.35">
      <c r="A40" s="2">
        <v>44797</v>
      </c>
      <c r="B40" t="s">
        <v>41</v>
      </c>
      <c r="C40" t="s">
        <v>24</v>
      </c>
      <c r="D40" t="s">
        <v>25</v>
      </c>
      <c r="E40" s="3">
        <v>45864</v>
      </c>
      <c r="F40" s="3">
        <v>130300</v>
      </c>
      <c r="G40" t="s">
        <v>26</v>
      </c>
      <c r="H40" t="s">
        <v>73</v>
      </c>
    </row>
    <row r="41" spans="1:8" x14ac:dyDescent="0.35">
      <c r="A41" s="2">
        <v>44512</v>
      </c>
      <c r="B41" t="s">
        <v>23</v>
      </c>
      <c r="C41" t="s">
        <v>23</v>
      </c>
      <c r="D41" t="s">
        <v>20</v>
      </c>
      <c r="E41" s="3">
        <v>17927</v>
      </c>
      <c r="F41" s="3">
        <v>121002</v>
      </c>
      <c r="G41" t="s">
        <v>35</v>
      </c>
      <c r="H41" t="s">
        <v>74</v>
      </c>
    </row>
    <row r="42" spans="1:8" x14ac:dyDescent="0.35">
      <c r="A42" s="2">
        <v>44210</v>
      </c>
      <c r="B42" t="s">
        <v>23</v>
      </c>
      <c r="C42" t="s">
        <v>43</v>
      </c>
      <c r="D42" t="s">
        <v>39</v>
      </c>
      <c r="E42" s="3">
        <v>92256</v>
      </c>
      <c r="F42" s="3">
        <v>104791</v>
      </c>
      <c r="G42" t="s">
        <v>35</v>
      </c>
      <c r="H42" t="s">
        <v>75</v>
      </c>
    </row>
    <row r="43" spans="1:8" x14ac:dyDescent="0.35">
      <c r="A43" s="2">
        <v>44438</v>
      </c>
      <c r="B43" t="s">
        <v>23</v>
      </c>
      <c r="C43" t="s">
        <v>29</v>
      </c>
      <c r="D43" t="s">
        <v>20</v>
      </c>
      <c r="E43" s="3">
        <v>94903</v>
      </c>
      <c r="F43" s="3">
        <v>29787</v>
      </c>
      <c r="G43" t="s">
        <v>35</v>
      </c>
      <c r="H43" t="s">
        <v>76</v>
      </c>
    </row>
    <row r="44" spans="1:8" x14ac:dyDescent="0.35">
      <c r="A44" s="2">
        <v>44973</v>
      </c>
      <c r="B44" t="s">
        <v>55</v>
      </c>
      <c r="C44" t="s">
        <v>23</v>
      </c>
      <c r="D44" t="s">
        <v>30</v>
      </c>
      <c r="E44" s="3">
        <v>131686</v>
      </c>
      <c r="F44" s="3">
        <v>136324</v>
      </c>
      <c r="G44" t="s">
        <v>26</v>
      </c>
      <c r="H44" t="s">
        <v>77</v>
      </c>
    </row>
    <row r="45" spans="1:8" x14ac:dyDescent="0.35">
      <c r="A45" s="2">
        <v>44761</v>
      </c>
      <c r="B45" t="s">
        <v>55</v>
      </c>
      <c r="C45" t="s">
        <v>34</v>
      </c>
      <c r="D45" t="s">
        <v>30</v>
      </c>
      <c r="E45" s="3">
        <v>64150</v>
      </c>
      <c r="F45" s="3">
        <v>56793</v>
      </c>
      <c r="G45" t="s">
        <v>32</v>
      </c>
      <c r="H45" t="s">
        <v>78</v>
      </c>
    </row>
    <row r="46" spans="1:8" x14ac:dyDescent="0.35">
      <c r="A46" s="2">
        <v>45094</v>
      </c>
      <c r="B46" t="s">
        <v>41</v>
      </c>
      <c r="C46" t="s">
        <v>23</v>
      </c>
      <c r="D46" t="s">
        <v>20</v>
      </c>
      <c r="E46" s="3">
        <v>117167</v>
      </c>
      <c r="F46" s="3">
        <v>15153</v>
      </c>
      <c r="G46" t="s">
        <v>26</v>
      </c>
      <c r="H46" t="s">
        <v>79</v>
      </c>
    </row>
    <row r="47" spans="1:8" x14ac:dyDescent="0.35">
      <c r="A47" s="2">
        <v>44288</v>
      </c>
      <c r="B47" t="s">
        <v>18</v>
      </c>
      <c r="C47" t="s">
        <v>19</v>
      </c>
      <c r="D47" t="s">
        <v>20</v>
      </c>
      <c r="E47" s="3">
        <v>23056</v>
      </c>
      <c r="F47" s="3">
        <v>63766</v>
      </c>
      <c r="G47" t="s">
        <v>21</v>
      </c>
      <c r="H47" t="s">
        <v>80</v>
      </c>
    </row>
    <row r="48" spans="1:8" x14ac:dyDescent="0.35">
      <c r="A48" s="2">
        <v>45152</v>
      </c>
      <c r="B48" t="s">
        <v>55</v>
      </c>
      <c r="C48" t="s">
        <v>19</v>
      </c>
      <c r="D48" t="s">
        <v>30</v>
      </c>
      <c r="E48" s="3">
        <v>20798</v>
      </c>
      <c r="F48" s="3">
        <v>13931</v>
      </c>
      <c r="G48" t="s">
        <v>21</v>
      </c>
      <c r="H48" t="s">
        <v>81</v>
      </c>
    </row>
    <row r="49" spans="1:8" x14ac:dyDescent="0.35">
      <c r="A49" s="2">
        <v>44705</v>
      </c>
      <c r="B49" t="s">
        <v>23</v>
      </c>
      <c r="C49" t="s">
        <v>43</v>
      </c>
      <c r="D49" t="s">
        <v>39</v>
      </c>
      <c r="E49" s="3">
        <v>116491</v>
      </c>
      <c r="F49" s="3">
        <v>35040</v>
      </c>
      <c r="G49" t="s">
        <v>21</v>
      </c>
      <c r="H49" t="s">
        <v>82</v>
      </c>
    </row>
    <row r="50" spans="1:8" x14ac:dyDescent="0.35">
      <c r="A50" s="2">
        <v>44972</v>
      </c>
      <c r="B50" t="s">
        <v>18</v>
      </c>
      <c r="C50" t="s">
        <v>43</v>
      </c>
      <c r="D50" t="s">
        <v>58</v>
      </c>
      <c r="E50" s="3">
        <v>61747</v>
      </c>
      <c r="F50" s="3">
        <v>122329</v>
      </c>
      <c r="G50" t="s">
        <v>21</v>
      </c>
      <c r="H50" t="s">
        <v>83</v>
      </c>
    </row>
    <row r="51" spans="1:8" x14ac:dyDescent="0.35">
      <c r="A51" s="2">
        <v>44231</v>
      </c>
      <c r="B51" t="s">
        <v>55</v>
      </c>
      <c r="C51" t="s">
        <v>43</v>
      </c>
      <c r="D51" t="s">
        <v>25</v>
      </c>
      <c r="E51" s="3">
        <v>45738</v>
      </c>
      <c r="F51" s="3">
        <v>156344</v>
      </c>
      <c r="G51" t="s">
        <v>21</v>
      </c>
      <c r="H51" t="s">
        <v>84</v>
      </c>
    </row>
    <row r="52" spans="1:8" x14ac:dyDescent="0.35">
      <c r="A52" s="2">
        <v>44402</v>
      </c>
      <c r="B52" t="s">
        <v>37</v>
      </c>
      <c r="C52" t="s">
        <v>34</v>
      </c>
      <c r="D52" t="s">
        <v>30</v>
      </c>
      <c r="E52" s="3">
        <v>27227</v>
      </c>
      <c r="F52" s="3">
        <v>138197</v>
      </c>
      <c r="G52" t="s">
        <v>21</v>
      </c>
      <c r="H52" t="s">
        <v>85</v>
      </c>
    </row>
    <row r="53" spans="1:8" x14ac:dyDescent="0.35">
      <c r="A53" s="2">
        <v>45222</v>
      </c>
      <c r="B53" t="s">
        <v>28</v>
      </c>
      <c r="C53" t="s">
        <v>29</v>
      </c>
      <c r="D53" t="s">
        <v>20</v>
      </c>
      <c r="E53" s="3">
        <v>93800</v>
      </c>
      <c r="F53" s="3">
        <v>73939</v>
      </c>
      <c r="G53" t="s">
        <v>35</v>
      </c>
      <c r="H53" t="s">
        <v>86</v>
      </c>
    </row>
    <row r="54" spans="1:8" x14ac:dyDescent="0.35">
      <c r="A54" s="2">
        <v>45218</v>
      </c>
      <c r="B54" t="s">
        <v>55</v>
      </c>
      <c r="C54" t="s">
        <v>34</v>
      </c>
      <c r="D54" t="s">
        <v>25</v>
      </c>
      <c r="E54" s="3">
        <v>136531</v>
      </c>
      <c r="F54" s="3">
        <v>20801</v>
      </c>
      <c r="G54" t="s">
        <v>35</v>
      </c>
      <c r="H54" t="s">
        <v>87</v>
      </c>
    </row>
    <row r="55" spans="1:8" x14ac:dyDescent="0.35">
      <c r="A55" s="2">
        <v>44762</v>
      </c>
      <c r="B55" t="s">
        <v>37</v>
      </c>
      <c r="C55" t="s">
        <v>23</v>
      </c>
      <c r="D55" t="s">
        <v>20</v>
      </c>
      <c r="E55" s="3">
        <v>69461</v>
      </c>
      <c r="F55" s="3">
        <v>114280</v>
      </c>
      <c r="G55" t="s">
        <v>21</v>
      </c>
      <c r="H55" t="s">
        <v>88</v>
      </c>
    </row>
    <row r="56" spans="1:8" x14ac:dyDescent="0.35">
      <c r="A56" s="2">
        <v>44899</v>
      </c>
      <c r="B56" t="s">
        <v>41</v>
      </c>
      <c r="C56" t="s">
        <v>24</v>
      </c>
      <c r="D56" t="s">
        <v>58</v>
      </c>
      <c r="E56" s="3">
        <v>67848</v>
      </c>
      <c r="F56" s="3">
        <v>35064</v>
      </c>
      <c r="G56" t="s">
        <v>26</v>
      </c>
      <c r="H56" t="s">
        <v>89</v>
      </c>
    </row>
    <row r="57" spans="1:8" x14ac:dyDescent="0.35">
      <c r="A57" s="2">
        <v>44598</v>
      </c>
      <c r="B57" t="s">
        <v>37</v>
      </c>
      <c r="C57" t="s">
        <v>29</v>
      </c>
      <c r="D57" t="s">
        <v>58</v>
      </c>
      <c r="E57" s="3">
        <v>34685</v>
      </c>
      <c r="F57" s="3">
        <v>11985</v>
      </c>
      <c r="G57" t="s">
        <v>32</v>
      </c>
      <c r="H57" t="s">
        <v>90</v>
      </c>
    </row>
    <row r="58" spans="1:8" x14ac:dyDescent="0.35">
      <c r="A58" s="2">
        <v>44926</v>
      </c>
      <c r="B58" t="s">
        <v>41</v>
      </c>
      <c r="C58" t="s">
        <v>19</v>
      </c>
      <c r="D58" t="s">
        <v>30</v>
      </c>
      <c r="E58" s="3">
        <v>101517</v>
      </c>
      <c r="F58" s="3">
        <v>89796</v>
      </c>
      <c r="G58" t="s">
        <v>21</v>
      </c>
      <c r="H58" t="s">
        <v>91</v>
      </c>
    </row>
    <row r="59" spans="1:8" x14ac:dyDescent="0.35">
      <c r="A59" s="2">
        <v>44358</v>
      </c>
      <c r="B59" t="s">
        <v>55</v>
      </c>
      <c r="C59" t="s">
        <v>19</v>
      </c>
      <c r="D59" t="s">
        <v>25</v>
      </c>
      <c r="E59" s="3">
        <v>129180</v>
      </c>
      <c r="F59" s="3">
        <v>166687</v>
      </c>
      <c r="G59" t="s">
        <v>21</v>
      </c>
      <c r="H59" t="s">
        <v>92</v>
      </c>
    </row>
    <row r="60" spans="1:8" x14ac:dyDescent="0.35">
      <c r="A60" s="2">
        <v>44398</v>
      </c>
      <c r="B60" t="s">
        <v>41</v>
      </c>
      <c r="C60" t="s">
        <v>19</v>
      </c>
      <c r="D60" t="s">
        <v>25</v>
      </c>
      <c r="E60" s="3">
        <v>13480</v>
      </c>
      <c r="F60" s="3">
        <v>67466</v>
      </c>
      <c r="G60" t="s">
        <v>26</v>
      </c>
      <c r="H60" t="s">
        <v>93</v>
      </c>
    </row>
    <row r="61" spans="1:8" x14ac:dyDescent="0.35">
      <c r="A61" s="2">
        <v>45192</v>
      </c>
      <c r="B61" t="s">
        <v>37</v>
      </c>
      <c r="C61" t="s">
        <v>23</v>
      </c>
      <c r="D61" t="s">
        <v>58</v>
      </c>
      <c r="E61" s="3">
        <v>25860</v>
      </c>
      <c r="F61" s="3">
        <v>132052</v>
      </c>
      <c r="G61" t="s">
        <v>35</v>
      </c>
      <c r="H61" t="s">
        <v>94</v>
      </c>
    </row>
    <row r="62" spans="1:8" x14ac:dyDescent="0.35">
      <c r="A62" s="2">
        <v>44466</v>
      </c>
      <c r="B62" t="s">
        <v>28</v>
      </c>
      <c r="C62" t="s">
        <v>23</v>
      </c>
      <c r="D62" t="s">
        <v>20</v>
      </c>
      <c r="E62" s="3">
        <v>78578</v>
      </c>
      <c r="F62" s="3">
        <v>14549</v>
      </c>
      <c r="G62" t="s">
        <v>26</v>
      </c>
      <c r="H62" t="s">
        <v>95</v>
      </c>
    </row>
    <row r="63" spans="1:8" x14ac:dyDescent="0.35">
      <c r="A63" s="2">
        <v>45012</v>
      </c>
      <c r="B63" t="s">
        <v>18</v>
      </c>
      <c r="C63" t="s">
        <v>43</v>
      </c>
      <c r="D63" t="s">
        <v>30</v>
      </c>
      <c r="E63" s="3">
        <v>67230</v>
      </c>
      <c r="F63" s="3">
        <v>78664</v>
      </c>
      <c r="G63" t="s">
        <v>32</v>
      </c>
      <c r="H63" t="s">
        <v>96</v>
      </c>
    </row>
    <row r="64" spans="1:8" x14ac:dyDescent="0.35">
      <c r="A64" s="2">
        <v>44652</v>
      </c>
      <c r="B64" t="s">
        <v>18</v>
      </c>
      <c r="C64" t="s">
        <v>24</v>
      </c>
      <c r="D64" t="s">
        <v>39</v>
      </c>
      <c r="E64" s="3">
        <v>67026</v>
      </c>
      <c r="F64" s="3">
        <v>20801</v>
      </c>
      <c r="G64" t="s">
        <v>32</v>
      </c>
      <c r="H64" t="s">
        <v>97</v>
      </c>
    </row>
    <row r="65" spans="1:8" x14ac:dyDescent="0.35">
      <c r="A65" s="2">
        <v>45213</v>
      </c>
      <c r="B65" t="s">
        <v>28</v>
      </c>
      <c r="C65" t="s">
        <v>43</v>
      </c>
      <c r="D65" t="s">
        <v>58</v>
      </c>
      <c r="E65" s="3">
        <v>16564</v>
      </c>
      <c r="F65" s="3">
        <v>121901</v>
      </c>
      <c r="G65" t="s">
        <v>26</v>
      </c>
      <c r="H65" t="s">
        <v>98</v>
      </c>
    </row>
    <row r="66" spans="1:8" x14ac:dyDescent="0.35">
      <c r="A66" s="2">
        <v>44492</v>
      </c>
      <c r="B66" t="s">
        <v>23</v>
      </c>
      <c r="C66" t="s">
        <v>23</v>
      </c>
      <c r="D66" t="s">
        <v>58</v>
      </c>
      <c r="E66" s="3">
        <v>30012</v>
      </c>
      <c r="F66" s="3">
        <v>59380</v>
      </c>
      <c r="G66" t="s">
        <v>21</v>
      </c>
      <c r="H66" t="s">
        <v>99</v>
      </c>
    </row>
    <row r="67" spans="1:8" x14ac:dyDescent="0.35">
      <c r="A67" s="2">
        <v>44916</v>
      </c>
      <c r="B67" t="s">
        <v>18</v>
      </c>
      <c r="C67" t="s">
        <v>34</v>
      </c>
      <c r="D67" t="s">
        <v>30</v>
      </c>
      <c r="E67" s="3">
        <v>64169</v>
      </c>
      <c r="F67" s="3">
        <v>56442</v>
      </c>
      <c r="G67" t="s">
        <v>35</v>
      </c>
      <c r="H67" t="s">
        <v>100</v>
      </c>
    </row>
    <row r="68" spans="1:8" x14ac:dyDescent="0.35">
      <c r="A68" s="2">
        <v>44534</v>
      </c>
      <c r="B68" t="s">
        <v>55</v>
      </c>
      <c r="C68" t="s">
        <v>43</v>
      </c>
      <c r="D68" t="s">
        <v>20</v>
      </c>
      <c r="E68" s="3">
        <v>36341</v>
      </c>
      <c r="F68" s="3">
        <v>18505</v>
      </c>
      <c r="G68" t="s">
        <v>21</v>
      </c>
      <c r="H68" t="s">
        <v>101</v>
      </c>
    </row>
    <row r="69" spans="1:8" x14ac:dyDescent="0.35">
      <c r="A69" s="2">
        <v>45075</v>
      </c>
      <c r="B69" t="s">
        <v>23</v>
      </c>
      <c r="C69" t="s">
        <v>29</v>
      </c>
      <c r="D69" t="s">
        <v>25</v>
      </c>
      <c r="E69" s="3">
        <v>56841</v>
      </c>
      <c r="F69" s="3">
        <v>85906</v>
      </c>
      <c r="G69" t="s">
        <v>21</v>
      </c>
      <c r="H69" t="s">
        <v>102</v>
      </c>
    </row>
    <row r="70" spans="1:8" x14ac:dyDescent="0.35">
      <c r="A70" s="2">
        <v>45273</v>
      </c>
      <c r="B70" t="s">
        <v>55</v>
      </c>
      <c r="C70" t="s">
        <v>23</v>
      </c>
      <c r="D70" t="s">
        <v>58</v>
      </c>
      <c r="E70" s="3">
        <v>102584</v>
      </c>
      <c r="F70" s="3">
        <v>67228</v>
      </c>
      <c r="G70" t="s">
        <v>21</v>
      </c>
      <c r="H70" t="s">
        <v>103</v>
      </c>
    </row>
    <row r="71" spans="1:8" x14ac:dyDescent="0.35">
      <c r="A71" s="2">
        <v>44988</v>
      </c>
      <c r="B71" t="s">
        <v>37</v>
      </c>
      <c r="C71" t="s">
        <v>23</v>
      </c>
      <c r="D71" t="s">
        <v>30</v>
      </c>
      <c r="E71" s="3">
        <v>53335</v>
      </c>
      <c r="F71" s="3">
        <v>88129</v>
      </c>
      <c r="G71" t="s">
        <v>21</v>
      </c>
      <c r="H71" t="s">
        <v>104</v>
      </c>
    </row>
    <row r="72" spans="1:8" x14ac:dyDescent="0.35">
      <c r="A72" s="2">
        <v>44413</v>
      </c>
      <c r="B72" t="s">
        <v>37</v>
      </c>
      <c r="C72" t="s">
        <v>34</v>
      </c>
      <c r="D72" t="s">
        <v>30</v>
      </c>
      <c r="E72" s="3">
        <v>65155</v>
      </c>
      <c r="F72" s="3">
        <v>99695</v>
      </c>
      <c r="G72" t="s">
        <v>35</v>
      </c>
      <c r="H72" t="s">
        <v>105</v>
      </c>
    </row>
    <row r="73" spans="1:8" x14ac:dyDescent="0.35">
      <c r="A73" s="2">
        <v>44960</v>
      </c>
      <c r="B73" t="s">
        <v>23</v>
      </c>
      <c r="C73" t="s">
        <v>34</v>
      </c>
      <c r="D73" t="s">
        <v>30</v>
      </c>
      <c r="E73" s="3">
        <v>108314</v>
      </c>
      <c r="F73" s="3">
        <v>71275</v>
      </c>
      <c r="G73" t="s">
        <v>26</v>
      </c>
      <c r="H73" t="s">
        <v>106</v>
      </c>
    </row>
    <row r="74" spans="1:8" x14ac:dyDescent="0.35">
      <c r="A74" s="2">
        <v>44384</v>
      </c>
      <c r="B74" t="s">
        <v>23</v>
      </c>
      <c r="C74" t="s">
        <v>34</v>
      </c>
      <c r="D74" t="s">
        <v>25</v>
      </c>
      <c r="E74" s="3">
        <v>39527</v>
      </c>
      <c r="F74" s="3">
        <v>37621</v>
      </c>
      <c r="G74" t="s">
        <v>32</v>
      </c>
      <c r="H74" t="s">
        <v>107</v>
      </c>
    </row>
    <row r="75" spans="1:8" x14ac:dyDescent="0.35">
      <c r="A75" s="2">
        <v>44576</v>
      </c>
      <c r="B75" t="s">
        <v>23</v>
      </c>
      <c r="C75" t="s">
        <v>24</v>
      </c>
      <c r="D75" t="s">
        <v>58</v>
      </c>
      <c r="E75" s="3">
        <v>105466</v>
      </c>
      <c r="F75" s="3">
        <v>27538</v>
      </c>
      <c r="G75" t="s">
        <v>32</v>
      </c>
      <c r="H75" t="s">
        <v>108</v>
      </c>
    </row>
    <row r="76" spans="1:8" x14ac:dyDescent="0.35">
      <c r="A76" s="2">
        <v>44689</v>
      </c>
      <c r="B76" t="s">
        <v>23</v>
      </c>
      <c r="C76" t="s">
        <v>29</v>
      </c>
      <c r="D76" t="s">
        <v>30</v>
      </c>
      <c r="E76" s="3">
        <v>60653</v>
      </c>
      <c r="F76" s="3">
        <v>77024</v>
      </c>
      <c r="G76" t="s">
        <v>35</v>
      </c>
      <c r="H76" t="s">
        <v>109</v>
      </c>
    </row>
    <row r="77" spans="1:8" x14ac:dyDescent="0.35">
      <c r="A77" s="2">
        <v>45261</v>
      </c>
      <c r="B77" t="s">
        <v>41</v>
      </c>
      <c r="C77" t="s">
        <v>23</v>
      </c>
      <c r="D77" t="s">
        <v>25</v>
      </c>
      <c r="E77" s="3">
        <v>111907</v>
      </c>
      <c r="F77" s="3">
        <v>23332</v>
      </c>
      <c r="G77" t="s">
        <v>26</v>
      </c>
      <c r="H77" t="s">
        <v>110</v>
      </c>
    </row>
    <row r="78" spans="1:8" x14ac:dyDescent="0.35">
      <c r="A78" s="2">
        <v>44211</v>
      </c>
      <c r="B78" t="s">
        <v>23</v>
      </c>
      <c r="C78" t="s">
        <v>34</v>
      </c>
      <c r="D78" t="s">
        <v>20</v>
      </c>
      <c r="E78" s="3">
        <v>43057</v>
      </c>
      <c r="F78" s="3">
        <v>158234</v>
      </c>
      <c r="G78" t="s">
        <v>35</v>
      </c>
      <c r="H78" t="s">
        <v>111</v>
      </c>
    </row>
    <row r="79" spans="1:8" x14ac:dyDescent="0.35">
      <c r="A79" s="2">
        <v>44261</v>
      </c>
      <c r="B79" t="s">
        <v>23</v>
      </c>
      <c r="C79" t="s">
        <v>24</v>
      </c>
      <c r="D79" t="s">
        <v>39</v>
      </c>
      <c r="E79" s="3">
        <v>113992</v>
      </c>
      <c r="F79" s="3">
        <v>32594</v>
      </c>
      <c r="G79" t="s">
        <v>21</v>
      </c>
      <c r="H79" t="s">
        <v>112</v>
      </c>
    </row>
    <row r="80" spans="1:8" x14ac:dyDescent="0.35">
      <c r="A80" s="2">
        <v>44717</v>
      </c>
      <c r="B80" t="s">
        <v>37</v>
      </c>
      <c r="C80" t="s">
        <v>19</v>
      </c>
      <c r="D80" t="s">
        <v>58</v>
      </c>
      <c r="E80" s="3">
        <v>17393</v>
      </c>
      <c r="F80" s="3">
        <v>19793</v>
      </c>
      <c r="G80" t="s">
        <v>35</v>
      </c>
      <c r="H80" t="s">
        <v>113</v>
      </c>
    </row>
    <row r="81" spans="1:8" x14ac:dyDescent="0.35">
      <c r="A81" s="2">
        <v>44844</v>
      </c>
      <c r="B81" t="s">
        <v>55</v>
      </c>
      <c r="C81" t="s">
        <v>29</v>
      </c>
      <c r="D81" t="s">
        <v>25</v>
      </c>
      <c r="E81" s="3">
        <v>85404</v>
      </c>
      <c r="F81" s="3">
        <v>28850</v>
      </c>
      <c r="G81" t="s">
        <v>26</v>
      </c>
      <c r="H81" t="s">
        <v>114</v>
      </c>
    </row>
    <row r="82" spans="1:8" x14ac:dyDescent="0.35">
      <c r="A82" s="2">
        <v>45283</v>
      </c>
      <c r="B82" t="s">
        <v>37</v>
      </c>
      <c r="C82" t="s">
        <v>19</v>
      </c>
      <c r="D82" t="s">
        <v>39</v>
      </c>
      <c r="E82" s="3">
        <v>101956</v>
      </c>
      <c r="F82" s="3">
        <v>68438</v>
      </c>
      <c r="G82" t="s">
        <v>32</v>
      </c>
      <c r="H82" t="s">
        <v>115</v>
      </c>
    </row>
    <row r="83" spans="1:8" x14ac:dyDescent="0.35">
      <c r="A83" s="2">
        <v>44789</v>
      </c>
      <c r="B83" t="s">
        <v>18</v>
      </c>
      <c r="C83" t="s">
        <v>19</v>
      </c>
      <c r="D83" t="s">
        <v>39</v>
      </c>
      <c r="E83" s="3">
        <v>94613</v>
      </c>
      <c r="F83" s="3">
        <v>31936</v>
      </c>
      <c r="G83" t="s">
        <v>35</v>
      </c>
      <c r="H83" t="s">
        <v>116</v>
      </c>
    </row>
    <row r="84" spans="1:8" x14ac:dyDescent="0.35">
      <c r="A84" s="2">
        <v>44588</v>
      </c>
      <c r="B84" t="s">
        <v>41</v>
      </c>
      <c r="C84" t="s">
        <v>23</v>
      </c>
      <c r="D84" t="s">
        <v>25</v>
      </c>
      <c r="E84" s="3">
        <v>69171</v>
      </c>
      <c r="F84" s="3">
        <v>120442</v>
      </c>
      <c r="G84" t="s">
        <v>32</v>
      </c>
      <c r="H84" t="s">
        <v>117</v>
      </c>
    </row>
    <row r="85" spans="1:8" x14ac:dyDescent="0.35">
      <c r="A85" s="2">
        <v>44615</v>
      </c>
      <c r="B85" t="s">
        <v>41</v>
      </c>
      <c r="C85" t="s">
        <v>24</v>
      </c>
      <c r="D85" t="s">
        <v>25</v>
      </c>
      <c r="E85" s="3">
        <v>39336</v>
      </c>
      <c r="F85" s="3">
        <v>11827</v>
      </c>
      <c r="G85" t="s">
        <v>32</v>
      </c>
      <c r="H85" t="s">
        <v>118</v>
      </c>
    </row>
    <row r="86" spans="1:8" x14ac:dyDescent="0.35">
      <c r="A86" s="2">
        <v>44485</v>
      </c>
      <c r="B86" t="s">
        <v>55</v>
      </c>
      <c r="C86" t="s">
        <v>24</v>
      </c>
      <c r="D86" t="s">
        <v>25</v>
      </c>
      <c r="E86" s="3">
        <v>22014</v>
      </c>
      <c r="F86" s="3">
        <v>66889</v>
      </c>
      <c r="G86" t="s">
        <v>32</v>
      </c>
      <c r="H86" t="s">
        <v>119</v>
      </c>
    </row>
    <row r="87" spans="1:8" x14ac:dyDescent="0.35">
      <c r="A87" s="2">
        <v>44575</v>
      </c>
      <c r="B87" t="s">
        <v>23</v>
      </c>
      <c r="C87" t="s">
        <v>19</v>
      </c>
      <c r="D87" t="s">
        <v>30</v>
      </c>
      <c r="E87" s="3">
        <v>149446</v>
      </c>
      <c r="F87" s="3">
        <v>133306</v>
      </c>
      <c r="G87" t="s">
        <v>26</v>
      </c>
      <c r="H87" t="s">
        <v>120</v>
      </c>
    </row>
    <row r="88" spans="1:8" x14ac:dyDescent="0.35">
      <c r="A88" s="2">
        <v>44427</v>
      </c>
      <c r="B88" t="s">
        <v>37</v>
      </c>
      <c r="C88" t="s">
        <v>29</v>
      </c>
      <c r="D88" t="s">
        <v>20</v>
      </c>
      <c r="E88" s="3">
        <v>101513</v>
      </c>
      <c r="F88" s="3">
        <v>54790</v>
      </c>
      <c r="G88" t="s">
        <v>21</v>
      </c>
      <c r="H88" t="s">
        <v>121</v>
      </c>
    </row>
    <row r="89" spans="1:8" x14ac:dyDescent="0.35">
      <c r="A89" s="2">
        <v>45214</v>
      </c>
      <c r="B89" t="s">
        <v>18</v>
      </c>
      <c r="C89" t="s">
        <v>43</v>
      </c>
      <c r="D89" t="s">
        <v>30</v>
      </c>
      <c r="E89" s="3">
        <v>146656</v>
      </c>
      <c r="F89" s="3">
        <v>74352</v>
      </c>
      <c r="G89" t="s">
        <v>21</v>
      </c>
      <c r="H89" t="s">
        <v>122</v>
      </c>
    </row>
    <row r="90" spans="1:8" x14ac:dyDescent="0.35">
      <c r="A90" s="2">
        <v>44237</v>
      </c>
      <c r="B90" t="s">
        <v>37</v>
      </c>
      <c r="C90" t="s">
        <v>19</v>
      </c>
      <c r="D90" t="s">
        <v>39</v>
      </c>
      <c r="E90" s="3">
        <v>94769</v>
      </c>
      <c r="F90" s="3">
        <v>68215</v>
      </c>
      <c r="G90" t="s">
        <v>26</v>
      </c>
      <c r="H90" t="s">
        <v>123</v>
      </c>
    </row>
    <row r="91" spans="1:8" x14ac:dyDescent="0.35">
      <c r="A91" s="2">
        <v>45248</v>
      </c>
      <c r="B91" t="s">
        <v>23</v>
      </c>
      <c r="C91" t="s">
        <v>23</v>
      </c>
      <c r="D91" t="s">
        <v>39</v>
      </c>
      <c r="E91" s="3">
        <v>136092</v>
      </c>
      <c r="F91" s="3">
        <v>161382</v>
      </c>
      <c r="G91" t="s">
        <v>21</v>
      </c>
      <c r="H91" t="s">
        <v>124</v>
      </c>
    </row>
    <row r="92" spans="1:8" x14ac:dyDescent="0.35">
      <c r="A92" s="2">
        <v>44331</v>
      </c>
      <c r="B92" t="s">
        <v>23</v>
      </c>
      <c r="C92" t="s">
        <v>19</v>
      </c>
      <c r="D92" t="s">
        <v>39</v>
      </c>
      <c r="E92" s="3">
        <v>38782</v>
      </c>
      <c r="F92" s="3">
        <v>66207</v>
      </c>
      <c r="G92" t="s">
        <v>21</v>
      </c>
      <c r="H92" t="s">
        <v>125</v>
      </c>
    </row>
    <row r="93" spans="1:8" x14ac:dyDescent="0.35">
      <c r="A93" s="2">
        <v>44397</v>
      </c>
      <c r="B93" t="s">
        <v>28</v>
      </c>
      <c r="C93" t="s">
        <v>29</v>
      </c>
      <c r="D93" t="s">
        <v>25</v>
      </c>
      <c r="E93" s="3">
        <v>120463</v>
      </c>
      <c r="F93" s="3">
        <v>69643</v>
      </c>
      <c r="G93" t="s">
        <v>21</v>
      </c>
      <c r="H93" t="s">
        <v>126</v>
      </c>
    </row>
    <row r="94" spans="1:8" x14ac:dyDescent="0.35">
      <c r="A94" s="2">
        <v>44976</v>
      </c>
      <c r="B94" t="s">
        <v>37</v>
      </c>
      <c r="C94" t="s">
        <v>29</v>
      </c>
      <c r="D94" t="s">
        <v>58</v>
      </c>
      <c r="E94" s="3">
        <v>95847</v>
      </c>
      <c r="F94" s="3">
        <v>85319</v>
      </c>
      <c r="G94" t="s">
        <v>35</v>
      </c>
      <c r="H94" t="s">
        <v>127</v>
      </c>
    </row>
    <row r="95" spans="1:8" x14ac:dyDescent="0.35">
      <c r="A95" s="2">
        <v>45126</v>
      </c>
      <c r="B95" t="s">
        <v>55</v>
      </c>
      <c r="C95" t="s">
        <v>19</v>
      </c>
      <c r="D95" t="s">
        <v>30</v>
      </c>
      <c r="E95" s="3">
        <v>98434</v>
      </c>
      <c r="F95" s="3">
        <v>81095</v>
      </c>
      <c r="G95" t="s">
        <v>21</v>
      </c>
      <c r="H95" t="s">
        <v>128</v>
      </c>
    </row>
    <row r="96" spans="1:8" x14ac:dyDescent="0.35">
      <c r="A96" s="2">
        <v>45253</v>
      </c>
      <c r="B96" t="s">
        <v>37</v>
      </c>
      <c r="C96" t="s">
        <v>24</v>
      </c>
      <c r="D96" t="s">
        <v>58</v>
      </c>
      <c r="E96" s="3">
        <v>70773</v>
      </c>
      <c r="F96" s="3">
        <v>126060</v>
      </c>
      <c r="G96" t="s">
        <v>35</v>
      </c>
      <c r="H96" t="s">
        <v>129</v>
      </c>
    </row>
    <row r="97" spans="1:8" x14ac:dyDescent="0.35">
      <c r="A97" s="2">
        <v>45268</v>
      </c>
      <c r="B97" t="s">
        <v>41</v>
      </c>
      <c r="C97" t="s">
        <v>19</v>
      </c>
      <c r="D97" t="s">
        <v>20</v>
      </c>
      <c r="E97" s="3">
        <v>24110</v>
      </c>
      <c r="F97" s="3">
        <v>50890</v>
      </c>
      <c r="G97" t="s">
        <v>32</v>
      </c>
      <c r="H97" t="s">
        <v>130</v>
      </c>
    </row>
    <row r="98" spans="1:8" x14ac:dyDescent="0.35">
      <c r="A98" s="2">
        <v>44699</v>
      </c>
      <c r="B98" t="s">
        <v>18</v>
      </c>
      <c r="C98" t="s">
        <v>34</v>
      </c>
      <c r="D98" t="s">
        <v>20</v>
      </c>
      <c r="E98" s="3">
        <v>98512</v>
      </c>
      <c r="F98" s="3">
        <v>103736</v>
      </c>
      <c r="G98" t="s">
        <v>35</v>
      </c>
      <c r="H98" t="s">
        <v>131</v>
      </c>
    </row>
    <row r="99" spans="1:8" x14ac:dyDescent="0.35">
      <c r="A99" s="2">
        <v>44603</v>
      </c>
      <c r="B99" t="s">
        <v>55</v>
      </c>
      <c r="C99" t="s">
        <v>34</v>
      </c>
      <c r="D99" t="s">
        <v>30</v>
      </c>
      <c r="E99" s="3">
        <v>15825</v>
      </c>
      <c r="F99" s="3">
        <v>146080</v>
      </c>
      <c r="G99" t="s">
        <v>21</v>
      </c>
      <c r="H99" t="s">
        <v>132</v>
      </c>
    </row>
    <row r="100" spans="1:8" x14ac:dyDescent="0.35">
      <c r="A100" s="2">
        <v>45001</v>
      </c>
      <c r="B100" t="s">
        <v>28</v>
      </c>
      <c r="C100" t="s">
        <v>43</v>
      </c>
      <c r="D100" t="s">
        <v>39</v>
      </c>
      <c r="E100" s="3">
        <v>144560</v>
      </c>
      <c r="F100" s="3">
        <v>67544</v>
      </c>
      <c r="G100" t="s">
        <v>26</v>
      </c>
      <c r="H100" t="s">
        <v>133</v>
      </c>
    </row>
    <row r="101" spans="1:8" x14ac:dyDescent="0.35">
      <c r="A101" s="2">
        <v>44295</v>
      </c>
      <c r="B101" t="s">
        <v>18</v>
      </c>
      <c r="C101" t="s">
        <v>23</v>
      </c>
      <c r="D101" t="s">
        <v>20</v>
      </c>
      <c r="E101" s="3">
        <v>77431</v>
      </c>
      <c r="F101" s="3">
        <v>118930</v>
      </c>
      <c r="G101" t="s">
        <v>32</v>
      </c>
      <c r="H101" t="s">
        <v>134</v>
      </c>
    </row>
    <row r="102" spans="1:8" x14ac:dyDescent="0.35">
      <c r="A102" s="2">
        <v>44880</v>
      </c>
      <c r="B102" t="s">
        <v>18</v>
      </c>
      <c r="C102" t="s">
        <v>23</v>
      </c>
      <c r="D102" t="s">
        <v>58</v>
      </c>
      <c r="E102" s="3">
        <v>78444</v>
      </c>
      <c r="F102" s="3">
        <v>162348</v>
      </c>
      <c r="G102" t="s">
        <v>32</v>
      </c>
      <c r="H102" t="s">
        <v>135</v>
      </c>
    </row>
    <row r="103" spans="1:8" x14ac:dyDescent="0.35">
      <c r="A103" s="2">
        <v>44922</v>
      </c>
      <c r="B103" t="s">
        <v>41</v>
      </c>
      <c r="C103" t="s">
        <v>24</v>
      </c>
      <c r="D103" t="s">
        <v>58</v>
      </c>
      <c r="E103" s="3">
        <v>76947</v>
      </c>
      <c r="F103" s="3">
        <v>118079</v>
      </c>
      <c r="G103" t="s">
        <v>35</v>
      </c>
      <c r="H103" t="s">
        <v>136</v>
      </c>
    </row>
    <row r="104" spans="1:8" x14ac:dyDescent="0.35">
      <c r="A104" s="2">
        <v>45157</v>
      </c>
      <c r="B104" t="s">
        <v>41</v>
      </c>
      <c r="C104" t="s">
        <v>23</v>
      </c>
      <c r="D104" t="s">
        <v>25</v>
      </c>
      <c r="E104" s="3">
        <v>146529</v>
      </c>
      <c r="F104" s="3">
        <v>132412</v>
      </c>
      <c r="G104" t="s">
        <v>26</v>
      </c>
      <c r="H104" t="s">
        <v>137</v>
      </c>
    </row>
    <row r="105" spans="1:8" x14ac:dyDescent="0.35">
      <c r="A105" s="2">
        <v>44809</v>
      </c>
      <c r="B105" t="s">
        <v>41</v>
      </c>
      <c r="C105" t="s">
        <v>43</v>
      </c>
      <c r="D105" t="s">
        <v>39</v>
      </c>
      <c r="E105" s="3">
        <v>48216</v>
      </c>
      <c r="F105" s="3">
        <v>61044</v>
      </c>
      <c r="G105" t="s">
        <v>21</v>
      </c>
      <c r="H105" t="s">
        <v>138</v>
      </c>
    </row>
    <row r="106" spans="1:8" x14ac:dyDescent="0.35">
      <c r="A106" s="2">
        <v>44839</v>
      </c>
      <c r="B106" t="s">
        <v>55</v>
      </c>
      <c r="C106" t="s">
        <v>34</v>
      </c>
      <c r="D106" t="s">
        <v>25</v>
      </c>
      <c r="E106" s="3">
        <v>103230</v>
      </c>
      <c r="F106" s="3">
        <v>27184</v>
      </c>
      <c r="G106" t="s">
        <v>35</v>
      </c>
      <c r="H106" t="s">
        <v>139</v>
      </c>
    </row>
    <row r="107" spans="1:8" x14ac:dyDescent="0.35">
      <c r="A107" s="2">
        <v>45225</v>
      </c>
      <c r="B107" t="s">
        <v>37</v>
      </c>
      <c r="C107" t="s">
        <v>24</v>
      </c>
      <c r="D107" t="s">
        <v>30</v>
      </c>
      <c r="E107" s="3">
        <v>18847</v>
      </c>
      <c r="F107" s="3">
        <v>29633</v>
      </c>
      <c r="G107" t="s">
        <v>35</v>
      </c>
      <c r="H107" t="s">
        <v>140</v>
      </c>
    </row>
    <row r="108" spans="1:8" x14ac:dyDescent="0.35">
      <c r="A108" s="2">
        <v>44699</v>
      </c>
      <c r="B108" t="s">
        <v>18</v>
      </c>
      <c r="C108" t="s">
        <v>29</v>
      </c>
      <c r="D108" t="s">
        <v>20</v>
      </c>
      <c r="E108" s="3">
        <v>24658</v>
      </c>
      <c r="F108" s="3">
        <v>33368</v>
      </c>
      <c r="G108" t="s">
        <v>32</v>
      </c>
      <c r="H108" t="s">
        <v>141</v>
      </c>
    </row>
    <row r="109" spans="1:8" x14ac:dyDescent="0.35">
      <c r="A109" s="2">
        <v>44963</v>
      </c>
      <c r="B109" t="s">
        <v>37</v>
      </c>
      <c r="C109" t="s">
        <v>34</v>
      </c>
      <c r="D109" t="s">
        <v>25</v>
      </c>
      <c r="E109" s="3">
        <v>136878</v>
      </c>
      <c r="F109" s="3">
        <v>35045</v>
      </c>
      <c r="G109" t="s">
        <v>35</v>
      </c>
      <c r="H109" t="s">
        <v>142</v>
      </c>
    </row>
    <row r="110" spans="1:8" x14ac:dyDescent="0.35">
      <c r="A110" s="2">
        <v>44594</v>
      </c>
      <c r="B110" t="s">
        <v>37</v>
      </c>
      <c r="C110" t="s">
        <v>43</v>
      </c>
      <c r="D110" t="s">
        <v>25</v>
      </c>
      <c r="E110" s="3">
        <v>39676</v>
      </c>
      <c r="F110" s="3">
        <v>77919</v>
      </c>
      <c r="G110" t="s">
        <v>26</v>
      </c>
      <c r="H110" t="s">
        <v>143</v>
      </c>
    </row>
    <row r="111" spans="1:8" x14ac:dyDescent="0.35">
      <c r="A111" s="2">
        <v>45067</v>
      </c>
      <c r="B111" t="s">
        <v>41</v>
      </c>
      <c r="C111" t="s">
        <v>24</v>
      </c>
      <c r="D111" t="s">
        <v>30</v>
      </c>
      <c r="E111" s="3">
        <v>10645</v>
      </c>
      <c r="F111" s="3">
        <v>117390</v>
      </c>
      <c r="G111" t="s">
        <v>35</v>
      </c>
      <c r="H111" t="s">
        <v>144</v>
      </c>
    </row>
    <row r="112" spans="1:8" x14ac:dyDescent="0.35">
      <c r="A112" s="2">
        <v>44991</v>
      </c>
      <c r="B112" t="s">
        <v>37</v>
      </c>
      <c r="C112" t="s">
        <v>19</v>
      </c>
      <c r="D112" t="s">
        <v>58</v>
      </c>
      <c r="E112" s="3">
        <v>107476</v>
      </c>
      <c r="F112" s="3">
        <v>99881</v>
      </c>
      <c r="G112" t="s">
        <v>35</v>
      </c>
      <c r="H112" t="s">
        <v>145</v>
      </c>
    </row>
    <row r="113" spans="1:8" x14ac:dyDescent="0.35">
      <c r="A113" s="2">
        <v>44589</v>
      </c>
      <c r="B113" t="s">
        <v>18</v>
      </c>
      <c r="C113" t="s">
        <v>23</v>
      </c>
      <c r="D113" t="s">
        <v>58</v>
      </c>
      <c r="E113" s="3">
        <v>88236</v>
      </c>
      <c r="F113" s="3">
        <v>69261</v>
      </c>
      <c r="G113" t="s">
        <v>26</v>
      </c>
      <c r="H113" t="s">
        <v>146</v>
      </c>
    </row>
    <row r="114" spans="1:8" x14ac:dyDescent="0.35">
      <c r="A114" s="2">
        <v>44403</v>
      </c>
      <c r="B114" t="s">
        <v>18</v>
      </c>
      <c r="C114" t="s">
        <v>43</v>
      </c>
      <c r="D114" t="s">
        <v>30</v>
      </c>
      <c r="E114" s="3">
        <v>28618</v>
      </c>
      <c r="F114" s="3">
        <v>63464</v>
      </c>
      <c r="G114" t="s">
        <v>35</v>
      </c>
      <c r="H114" t="s">
        <v>147</v>
      </c>
    </row>
    <row r="115" spans="1:8" x14ac:dyDescent="0.35">
      <c r="A115" s="2">
        <v>45235</v>
      </c>
      <c r="B115" t="s">
        <v>23</v>
      </c>
      <c r="C115" t="s">
        <v>24</v>
      </c>
      <c r="D115" t="s">
        <v>58</v>
      </c>
      <c r="E115" s="3">
        <v>71859</v>
      </c>
      <c r="F115" s="3">
        <v>109454</v>
      </c>
      <c r="G115" t="s">
        <v>21</v>
      </c>
      <c r="H115" t="s">
        <v>148</v>
      </c>
    </row>
    <row r="116" spans="1:8" x14ac:dyDescent="0.35">
      <c r="A116" s="2">
        <v>45088</v>
      </c>
      <c r="B116" t="s">
        <v>28</v>
      </c>
      <c r="C116" t="s">
        <v>34</v>
      </c>
      <c r="D116" t="s">
        <v>30</v>
      </c>
      <c r="E116" s="3">
        <v>68827</v>
      </c>
      <c r="F116" s="3">
        <v>135046</v>
      </c>
      <c r="G116" t="s">
        <v>35</v>
      </c>
      <c r="H116" t="s">
        <v>149</v>
      </c>
    </row>
    <row r="117" spans="1:8" x14ac:dyDescent="0.35">
      <c r="A117" s="2">
        <v>45060</v>
      </c>
      <c r="B117" t="s">
        <v>55</v>
      </c>
      <c r="C117" t="s">
        <v>24</v>
      </c>
      <c r="D117" t="s">
        <v>58</v>
      </c>
      <c r="E117" s="3">
        <v>107389</v>
      </c>
      <c r="F117" s="3">
        <v>159814</v>
      </c>
      <c r="G117" t="s">
        <v>21</v>
      </c>
      <c r="H117" t="s">
        <v>150</v>
      </c>
    </row>
    <row r="118" spans="1:8" x14ac:dyDescent="0.35">
      <c r="A118" s="2">
        <v>44939</v>
      </c>
      <c r="B118" t="s">
        <v>37</v>
      </c>
      <c r="C118" t="s">
        <v>19</v>
      </c>
      <c r="D118" t="s">
        <v>30</v>
      </c>
      <c r="E118" s="3">
        <v>135114</v>
      </c>
      <c r="F118" s="3">
        <v>162322</v>
      </c>
      <c r="G118" t="s">
        <v>26</v>
      </c>
      <c r="H118" t="s">
        <v>151</v>
      </c>
    </row>
    <row r="119" spans="1:8" x14ac:dyDescent="0.35">
      <c r="A119" s="2">
        <v>44760</v>
      </c>
      <c r="B119" t="s">
        <v>55</v>
      </c>
      <c r="C119" t="s">
        <v>43</v>
      </c>
      <c r="D119" t="s">
        <v>58</v>
      </c>
      <c r="E119" s="3">
        <v>106726</v>
      </c>
      <c r="F119" s="3">
        <v>141649</v>
      </c>
      <c r="G119" t="s">
        <v>21</v>
      </c>
      <c r="H119" t="s">
        <v>152</v>
      </c>
    </row>
    <row r="120" spans="1:8" x14ac:dyDescent="0.35">
      <c r="A120" s="2">
        <v>45217</v>
      </c>
      <c r="B120" t="s">
        <v>55</v>
      </c>
      <c r="C120" t="s">
        <v>24</v>
      </c>
      <c r="D120" t="s">
        <v>25</v>
      </c>
      <c r="E120" s="3">
        <v>138077</v>
      </c>
      <c r="F120" s="3">
        <v>143377</v>
      </c>
      <c r="G120" t="s">
        <v>26</v>
      </c>
      <c r="H120" t="s">
        <v>153</v>
      </c>
    </row>
    <row r="121" spans="1:8" x14ac:dyDescent="0.35">
      <c r="A121" s="2">
        <v>44292</v>
      </c>
      <c r="B121" t="s">
        <v>55</v>
      </c>
      <c r="C121" t="s">
        <v>29</v>
      </c>
      <c r="D121" t="s">
        <v>25</v>
      </c>
      <c r="E121" s="3">
        <v>143034</v>
      </c>
      <c r="F121" s="3">
        <v>61202</v>
      </c>
      <c r="G121" t="s">
        <v>21</v>
      </c>
      <c r="H121" t="s">
        <v>154</v>
      </c>
    </row>
    <row r="122" spans="1:8" x14ac:dyDescent="0.35">
      <c r="A122" s="2">
        <v>44681</v>
      </c>
      <c r="B122" t="s">
        <v>23</v>
      </c>
      <c r="C122" t="s">
        <v>43</v>
      </c>
      <c r="D122" t="s">
        <v>58</v>
      </c>
      <c r="E122" s="3">
        <v>138373</v>
      </c>
      <c r="F122" s="3">
        <v>100276</v>
      </c>
      <c r="G122" t="s">
        <v>21</v>
      </c>
      <c r="H122" t="s">
        <v>155</v>
      </c>
    </row>
    <row r="123" spans="1:8" x14ac:dyDescent="0.35">
      <c r="A123" s="2">
        <v>44427</v>
      </c>
      <c r="B123" t="s">
        <v>55</v>
      </c>
      <c r="C123" t="s">
        <v>43</v>
      </c>
      <c r="D123" t="s">
        <v>30</v>
      </c>
      <c r="E123" s="3">
        <v>136076</v>
      </c>
      <c r="F123" s="3">
        <v>154023</v>
      </c>
      <c r="G123" t="s">
        <v>26</v>
      </c>
      <c r="H123" t="s">
        <v>156</v>
      </c>
    </row>
    <row r="124" spans="1:8" x14ac:dyDescent="0.35">
      <c r="A124" s="2">
        <v>44945</v>
      </c>
      <c r="B124" t="s">
        <v>23</v>
      </c>
      <c r="C124" t="s">
        <v>34</v>
      </c>
      <c r="D124" t="s">
        <v>25</v>
      </c>
      <c r="E124" s="3">
        <v>72397</v>
      </c>
      <c r="F124" s="3">
        <v>158604</v>
      </c>
      <c r="G124" t="s">
        <v>26</v>
      </c>
      <c r="H124" t="s">
        <v>157</v>
      </c>
    </row>
    <row r="125" spans="1:8" x14ac:dyDescent="0.35">
      <c r="A125" s="2">
        <v>44737</v>
      </c>
      <c r="B125" t="s">
        <v>18</v>
      </c>
      <c r="C125" t="s">
        <v>23</v>
      </c>
      <c r="D125" t="s">
        <v>20</v>
      </c>
      <c r="E125" s="3">
        <v>79951</v>
      </c>
      <c r="F125" s="3">
        <v>86138</v>
      </c>
      <c r="G125" t="s">
        <v>21</v>
      </c>
      <c r="H125" t="s">
        <v>158</v>
      </c>
    </row>
    <row r="126" spans="1:8" x14ac:dyDescent="0.35">
      <c r="A126" s="2">
        <v>45256</v>
      </c>
      <c r="B126" t="s">
        <v>37</v>
      </c>
      <c r="C126" t="s">
        <v>29</v>
      </c>
      <c r="D126" t="s">
        <v>58</v>
      </c>
      <c r="E126" s="3">
        <v>65770</v>
      </c>
      <c r="F126" s="3">
        <v>96074</v>
      </c>
      <c r="G126" t="s">
        <v>26</v>
      </c>
      <c r="H126" t="s">
        <v>159</v>
      </c>
    </row>
    <row r="127" spans="1:8" x14ac:dyDescent="0.35">
      <c r="A127" s="2">
        <v>44721</v>
      </c>
      <c r="B127" t="s">
        <v>23</v>
      </c>
      <c r="C127" t="s">
        <v>19</v>
      </c>
      <c r="D127" t="s">
        <v>20</v>
      </c>
      <c r="E127" s="3">
        <v>41545</v>
      </c>
      <c r="F127" s="3">
        <v>48828</v>
      </c>
      <c r="G127" t="s">
        <v>32</v>
      </c>
      <c r="H127" t="s">
        <v>160</v>
      </c>
    </row>
    <row r="128" spans="1:8" x14ac:dyDescent="0.35">
      <c r="A128" s="2">
        <v>44774</v>
      </c>
      <c r="B128" t="s">
        <v>28</v>
      </c>
      <c r="C128" t="s">
        <v>24</v>
      </c>
      <c r="D128" t="s">
        <v>20</v>
      </c>
      <c r="E128" s="3">
        <v>18705</v>
      </c>
      <c r="F128" s="3">
        <v>26330</v>
      </c>
      <c r="G128" t="s">
        <v>35</v>
      </c>
      <c r="H128" t="s">
        <v>161</v>
      </c>
    </row>
    <row r="129" spans="1:8" x14ac:dyDescent="0.35">
      <c r="A129" s="2">
        <v>44878</v>
      </c>
      <c r="B129" t="s">
        <v>55</v>
      </c>
      <c r="C129" t="s">
        <v>23</v>
      </c>
      <c r="D129" t="s">
        <v>39</v>
      </c>
      <c r="E129" s="3">
        <v>20704</v>
      </c>
      <c r="F129" s="3">
        <v>152314</v>
      </c>
      <c r="G129" t="s">
        <v>21</v>
      </c>
      <c r="H129" t="s">
        <v>162</v>
      </c>
    </row>
    <row r="130" spans="1:8" x14ac:dyDescent="0.35">
      <c r="A130" s="2">
        <v>44753</v>
      </c>
      <c r="B130" t="s">
        <v>28</v>
      </c>
      <c r="C130" t="s">
        <v>34</v>
      </c>
      <c r="D130" t="s">
        <v>20</v>
      </c>
      <c r="E130" s="3">
        <v>38671</v>
      </c>
      <c r="F130" s="3">
        <v>42340</v>
      </c>
      <c r="G130" t="s">
        <v>32</v>
      </c>
      <c r="H130" t="s">
        <v>163</v>
      </c>
    </row>
    <row r="131" spans="1:8" x14ac:dyDescent="0.35">
      <c r="A131" s="2">
        <v>45209</v>
      </c>
      <c r="B131" t="s">
        <v>18</v>
      </c>
      <c r="C131" t="s">
        <v>23</v>
      </c>
      <c r="D131" t="s">
        <v>20</v>
      </c>
      <c r="E131" s="3">
        <v>31203</v>
      </c>
      <c r="F131" s="3">
        <v>102468</v>
      </c>
      <c r="G131" t="s">
        <v>32</v>
      </c>
      <c r="H131" t="s">
        <v>164</v>
      </c>
    </row>
    <row r="132" spans="1:8" x14ac:dyDescent="0.35">
      <c r="A132" s="2">
        <v>44842</v>
      </c>
      <c r="B132" t="s">
        <v>18</v>
      </c>
      <c r="C132" t="s">
        <v>43</v>
      </c>
      <c r="D132" t="s">
        <v>39</v>
      </c>
      <c r="E132" s="3">
        <v>91927</v>
      </c>
      <c r="F132" s="3">
        <v>68989</v>
      </c>
      <c r="G132" t="s">
        <v>32</v>
      </c>
      <c r="H132" t="s">
        <v>165</v>
      </c>
    </row>
    <row r="133" spans="1:8" x14ac:dyDescent="0.35">
      <c r="A133" s="2">
        <v>44992</v>
      </c>
      <c r="B133" t="s">
        <v>41</v>
      </c>
      <c r="C133" t="s">
        <v>43</v>
      </c>
      <c r="D133" t="s">
        <v>39</v>
      </c>
      <c r="E133" s="3">
        <v>130503</v>
      </c>
      <c r="F133" s="3">
        <v>21823</v>
      </c>
      <c r="G133" t="s">
        <v>26</v>
      </c>
      <c r="H133" t="s">
        <v>166</v>
      </c>
    </row>
    <row r="134" spans="1:8" x14ac:dyDescent="0.35">
      <c r="A134" s="2">
        <v>45248</v>
      </c>
      <c r="B134" t="s">
        <v>55</v>
      </c>
      <c r="C134" t="s">
        <v>19</v>
      </c>
      <c r="D134" t="s">
        <v>39</v>
      </c>
      <c r="E134" s="3">
        <v>102115</v>
      </c>
      <c r="F134" s="3">
        <v>90119</v>
      </c>
      <c r="G134" t="s">
        <v>35</v>
      </c>
      <c r="H134" t="s">
        <v>167</v>
      </c>
    </row>
    <row r="135" spans="1:8" x14ac:dyDescent="0.35">
      <c r="A135" s="2">
        <v>44386</v>
      </c>
      <c r="B135" t="s">
        <v>41</v>
      </c>
      <c r="C135" t="s">
        <v>29</v>
      </c>
      <c r="D135" t="s">
        <v>30</v>
      </c>
      <c r="E135" s="3">
        <v>22451</v>
      </c>
      <c r="F135" s="3">
        <v>125065</v>
      </c>
      <c r="G135" t="s">
        <v>21</v>
      </c>
      <c r="H135" t="s">
        <v>168</v>
      </c>
    </row>
    <row r="136" spans="1:8" x14ac:dyDescent="0.35">
      <c r="A136" s="2">
        <v>44829</v>
      </c>
      <c r="B136" t="s">
        <v>28</v>
      </c>
      <c r="C136" t="s">
        <v>24</v>
      </c>
      <c r="D136" t="s">
        <v>39</v>
      </c>
      <c r="E136" s="3">
        <v>121372</v>
      </c>
      <c r="F136" s="3">
        <v>77604</v>
      </c>
      <c r="G136" t="s">
        <v>35</v>
      </c>
      <c r="H136" t="s">
        <v>169</v>
      </c>
    </row>
    <row r="137" spans="1:8" x14ac:dyDescent="0.35">
      <c r="A137" s="2">
        <v>44824</v>
      </c>
      <c r="B137" t="s">
        <v>37</v>
      </c>
      <c r="C137" t="s">
        <v>24</v>
      </c>
      <c r="D137" t="s">
        <v>30</v>
      </c>
      <c r="E137" s="3">
        <v>130102</v>
      </c>
      <c r="F137" s="3">
        <v>16281</v>
      </c>
      <c r="G137" t="s">
        <v>21</v>
      </c>
      <c r="H137" t="s">
        <v>170</v>
      </c>
    </row>
    <row r="138" spans="1:8" x14ac:dyDescent="0.35">
      <c r="A138" s="2">
        <v>45169</v>
      </c>
      <c r="B138" t="s">
        <v>41</v>
      </c>
      <c r="C138" t="s">
        <v>34</v>
      </c>
      <c r="D138" t="s">
        <v>58</v>
      </c>
      <c r="E138" s="3">
        <v>106613</v>
      </c>
      <c r="F138" s="3">
        <v>79734</v>
      </c>
      <c r="G138" t="s">
        <v>35</v>
      </c>
      <c r="H138" t="s">
        <v>171</v>
      </c>
    </row>
    <row r="139" spans="1:8" x14ac:dyDescent="0.35">
      <c r="A139" s="2">
        <v>44906</v>
      </c>
      <c r="B139" t="s">
        <v>18</v>
      </c>
      <c r="C139" t="s">
        <v>19</v>
      </c>
      <c r="D139" t="s">
        <v>30</v>
      </c>
      <c r="E139" s="3">
        <v>85856</v>
      </c>
      <c r="F139" s="3">
        <v>95951</v>
      </c>
      <c r="G139" t="s">
        <v>35</v>
      </c>
      <c r="H139" t="s">
        <v>172</v>
      </c>
    </row>
    <row r="140" spans="1:8" x14ac:dyDescent="0.35">
      <c r="A140" s="2">
        <v>44845</v>
      </c>
      <c r="B140" t="s">
        <v>55</v>
      </c>
      <c r="C140" t="s">
        <v>24</v>
      </c>
      <c r="D140" t="s">
        <v>58</v>
      </c>
      <c r="E140" s="3">
        <v>68642</v>
      </c>
      <c r="F140" s="3">
        <v>49051</v>
      </c>
      <c r="G140" t="s">
        <v>32</v>
      </c>
      <c r="H140" t="s">
        <v>173</v>
      </c>
    </row>
    <row r="141" spans="1:8" x14ac:dyDescent="0.35">
      <c r="A141" s="2">
        <v>44514</v>
      </c>
      <c r="B141" t="s">
        <v>28</v>
      </c>
      <c r="C141" t="s">
        <v>29</v>
      </c>
      <c r="D141" t="s">
        <v>39</v>
      </c>
      <c r="E141" s="3">
        <v>97656</v>
      </c>
      <c r="F141" s="3">
        <v>100215</v>
      </c>
      <c r="G141" t="s">
        <v>26</v>
      </c>
      <c r="H141" t="s">
        <v>174</v>
      </c>
    </row>
    <row r="142" spans="1:8" x14ac:dyDescent="0.35">
      <c r="A142" s="2">
        <v>44880</v>
      </c>
      <c r="B142" t="s">
        <v>23</v>
      </c>
      <c r="C142" t="s">
        <v>43</v>
      </c>
      <c r="D142" t="s">
        <v>39</v>
      </c>
      <c r="E142" s="3">
        <v>44612</v>
      </c>
      <c r="F142" s="3">
        <v>138226</v>
      </c>
      <c r="G142" t="s">
        <v>21</v>
      </c>
      <c r="H142" t="s">
        <v>175</v>
      </c>
    </row>
    <row r="143" spans="1:8" x14ac:dyDescent="0.35">
      <c r="A143" s="2">
        <v>44860</v>
      </c>
      <c r="B143" t="s">
        <v>18</v>
      </c>
      <c r="C143" t="s">
        <v>19</v>
      </c>
      <c r="D143" t="s">
        <v>58</v>
      </c>
      <c r="E143" s="3">
        <v>128299</v>
      </c>
      <c r="F143" s="3">
        <v>65283</v>
      </c>
      <c r="G143" t="s">
        <v>21</v>
      </c>
      <c r="H143" t="s">
        <v>176</v>
      </c>
    </row>
    <row r="144" spans="1:8" x14ac:dyDescent="0.35">
      <c r="A144" s="2">
        <v>44638</v>
      </c>
      <c r="B144" t="s">
        <v>23</v>
      </c>
      <c r="C144" t="s">
        <v>23</v>
      </c>
      <c r="D144" t="s">
        <v>25</v>
      </c>
      <c r="E144" s="3">
        <v>139848</v>
      </c>
      <c r="F144" s="3">
        <v>67309</v>
      </c>
      <c r="G144" t="s">
        <v>21</v>
      </c>
      <c r="H144" t="s">
        <v>177</v>
      </c>
    </row>
    <row r="145" spans="1:8" x14ac:dyDescent="0.35">
      <c r="A145" s="2">
        <v>44760</v>
      </c>
      <c r="B145" t="s">
        <v>37</v>
      </c>
      <c r="C145" t="s">
        <v>19</v>
      </c>
      <c r="D145" t="s">
        <v>30</v>
      </c>
      <c r="E145" s="3">
        <v>97606</v>
      </c>
      <c r="F145" s="3">
        <v>151420</v>
      </c>
      <c r="G145" t="s">
        <v>32</v>
      </c>
      <c r="H145" t="s">
        <v>178</v>
      </c>
    </row>
    <row r="146" spans="1:8" x14ac:dyDescent="0.35">
      <c r="A146" s="2">
        <v>45148</v>
      </c>
      <c r="B146" t="s">
        <v>55</v>
      </c>
      <c r="C146" t="s">
        <v>19</v>
      </c>
      <c r="D146" t="s">
        <v>20</v>
      </c>
      <c r="E146" s="3">
        <v>108983</v>
      </c>
      <c r="F146" s="3">
        <v>71335</v>
      </c>
      <c r="G146" t="s">
        <v>32</v>
      </c>
      <c r="H146" t="s">
        <v>179</v>
      </c>
    </row>
    <row r="147" spans="1:8" x14ac:dyDescent="0.35">
      <c r="A147" s="2">
        <v>44895</v>
      </c>
      <c r="B147" t="s">
        <v>37</v>
      </c>
      <c r="C147" t="s">
        <v>29</v>
      </c>
      <c r="D147" t="s">
        <v>39</v>
      </c>
      <c r="E147" s="3">
        <v>17190</v>
      </c>
      <c r="F147" s="3">
        <v>51124</v>
      </c>
      <c r="G147" t="s">
        <v>32</v>
      </c>
      <c r="H147" t="s">
        <v>180</v>
      </c>
    </row>
    <row r="148" spans="1:8" x14ac:dyDescent="0.35">
      <c r="A148" s="2">
        <v>44309</v>
      </c>
      <c r="B148" t="s">
        <v>37</v>
      </c>
      <c r="C148" t="s">
        <v>29</v>
      </c>
      <c r="D148" t="s">
        <v>30</v>
      </c>
      <c r="E148" s="3">
        <v>39617</v>
      </c>
      <c r="F148" s="3">
        <v>90509</v>
      </c>
      <c r="G148" t="s">
        <v>32</v>
      </c>
      <c r="H148" t="s">
        <v>181</v>
      </c>
    </row>
    <row r="149" spans="1:8" x14ac:dyDescent="0.35">
      <c r="A149" s="2">
        <v>44198</v>
      </c>
      <c r="B149" t="s">
        <v>55</v>
      </c>
      <c r="C149" t="s">
        <v>24</v>
      </c>
      <c r="D149" t="s">
        <v>30</v>
      </c>
      <c r="E149" s="3">
        <v>119319</v>
      </c>
      <c r="F149" s="3">
        <v>135211</v>
      </c>
      <c r="G149" t="s">
        <v>32</v>
      </c>
      <c r="H149" t="s">
        <v>182</v>
      </c>
    </row>
    <row r="150" spans="1:8" x14ac:dyDescent="0.35">
      <c r="A150" s="2">
        <v>44838</v>
      </c>
      <c r="B150" t="s">
        <v>55</v>
      </c>
      <c r="C150" t="s">
        <v>34</v>
      </c>
      <c r="D150" t="s">
        <v>39</v>
      </c>
      <c r="E150" s="3">
        <v>106931</v>
      </c>
      <c r="F150" s="3">
        <v>132960</v>
      </c>
      <c r="G150" t="s">
        <v>35</v>
      </c>
      <c r="H150" t="s">
        <v>183</v>
      </c>
    </row>
    <row r="151" spans="1:8" x14ac:dyDescent="0.35">
      <c r="A151" s="2">
        <v>44416</v>
      </c>
      <c r="B151" t="s">
        <v>23</v>
      </c>
      <c r="C151" t="s">
        <v>34</v>
      </c>
      <c r="D151" t="s">
        <v>58</v>
      </c>
      <c r="E151" s="3">
        <v>10009</v>
      </c>
      <c r="F151" s="3">
        <v>93558</v>
      </c>
      <c r="G151" t="s">
        <v>21</v>
      </c>
      <c r="H151" t="s">
        <v>184</v>
      </c>
    </row>
    <row r="152" spans="1:8" x14ac:dyDescent="0.35">
      <c r="A152" s="2">
        <v>45051</v>
      </c>
      <c r="B152" t="s">
        <v>37</v>
      </c>
      <c r="C152" t="s">
        <v>29</v>
      </c>
      <c r="D152" t="s">
        <v>39</v>
      </c>
      <c r="E152" s="3">
        <v>124291</v>
      </c>
      <c r="F152" s="3">
        <v>60466</v>
      </c>
      <c r="G152" t="s">
        <v>35</v>
      </c>
      <c r="H152" t="s">
        <v>185</v>
      </c>
    </row>
    <row r="153" spans="1:8" x14ac:dyDescent="0.35">
      <c r="A153" s="2">
        <v>44581</v>
      </c>
      <c r="B153" t="s">
        <v>28</v>
      </c>
      <c r="C153" t="s">
        <v>24</v>
      </c>
      <c r="D153" t="s">
        <v>30</v>
      </c>
      <c r="E153" s="3">
        <v>90739</v>
      </c>
      <c r="F153" s="3">
        <v>32459</v>
      </c>
      <c r="G153" t="s">
        <v>32</v>
      </c>
      <c r="H153" t="s">
        <v>186</v>
      </c>
    </row>
    <row r="154" spans="1:8" x14ac:dyDescent="0.35">
      <c r="A154" s="2">
        <v>45273</v>
      </c>
      <c r="B154" t="s">
        <v>23</v>
      </c>
      <c r="C154" t="s">
        <v>24</v>
      </c>
      <c r="D154" t="s">
        <v>25</v>
      </c>
      <c r="E154" s="3">
        <v>63368</v>
      </c>
      <c r="F154" s="3">
        <v>53076</v>
      </c>
      <c r="G154" t="s">
        <v>26</v>
      </c>
      <c r="H154" t="s">
        <v>187</v>
      </c>
    </row>
    <row r="155" spans="1:8" x14ac:dyDescent="0.35">
      <c r="A155" s="2">
        <v>44926</v>
      </c>
      <c r="B155" t="s">
        <v>55</v>
      </c>
      <c r="C155" t="s">
        <v>24</v>
      </c>
      <c r="D155" t="s">
        <v>58</v>
      </c>
      <c r="E155" s="3">
        <v>85914</v>
      </c>
      <c r="F155" s="3">
        <v>18080</v>
      </c>
      <c r="G155" t="s">
        <v>32</v>
      </c>
      <c r="H155" t="s">
        <v>188</v>
      </c>
    </row>
    <row r="156" spans="1:8" x14ac:dyDescent="0.35">
      <c r="A156" s="2">
        <v>44443</v>
      </c>
      <c r="B156" t="s">
        <v>18</v>
      </c>
      <c r="C156" t="s">
        <v>29</v>
      </c>
      <c r="D156" t="s">
        <v>39</v>
      </c>
      <c r="E156" s="3">
        <v>58847</v>
      </c>
      <c r="F156" s="3">
        <v>28168</v>
      </c>
      <c r="G156" t="s">
        <v>32</v>
      </c>
      <c r="H156" t="s">
        <v>189</v>
      </c>
    </row>
    <row r="157" spans="1:8" x14ac:dyDescent="0.35">
      <c r="A157" s="2">
        <v>45032</v>
      </c>
      <c r="B157" t="s">
        <v>23</v>
      </c>
      <c r="C157" t="s">
        <v>34</v>
      </c>
      <c r="D157" t="s">
        <v>20</v>
      </c>
      <c r="E157" s="3">
        <v>85755</v>
      </c>
      <c r="F157" s="3">
        <v>91097</v>
      </c>
      <c r="G157" t="s">
        <v>32</v>
      </c>
      <c r="H157" t="s">
        <v>190</v>
      </c>
    </row>
    <row r="158" spans="1:8" x14ac:dyDescent="0.35">
      <c r="A158" s="2">
        <v>44399</v>
      </c>
      <c r="B158" t="s">
        <v>41</v>
      </c>
      <c r="C158" t="s">
        <v>24</v>
      </c>
      <c r="D158" t="s">
        <v>39</v>
      </c>
      <c r="E158" s="3">
        <v>105491</v>
      </c>
      <c r="F158" s="3">
        <v>39892</v>
      </c>
      <c r="G158" t="s">
        <v>21</v>
      </c>
      <c r="H158" t="s">
        <v>191</v>
      </c>
    </row>
    <row r="159" spans="1:8" x14ac:dyDescent="0.35">
      <c r="A159" s="2">
        <v>44319</v>
      </c>
      <c r="B159" t="s">
        <v>28</v>
      </c>
      <c r="C159" t="s">
        <v>29</v>
      </c>
      <c r="D159" t="s">
        <v>30</v>
      </c>
      <c r="E159" s="3">
        <v>108347</v>
      </c>
      <c r="F159" s="3">
        <v>142037</v>
      </c>
      <c r="G159" t="s">
        <v>21</v>
      </c>
      <c r="H159" t="s">
        <v>192</v>
      </c>
    </row>
    <row r="160" spans="1:8" x14ac:dyDescent="0.35">
      <c r="A160" s="2">
        <v>44597</v>
      </c>
      <c r="B160" t="s">
        <v>23</v>
      </c>
      <c r="C160" t="s">
        <v>23</v>
      </c>
      <c r="D160" t="s">
        <v>30</v>
      </c>
      <c r="E160" s="3">
        <v>50094</v>
      </c>
      <c r="F160" s="3">
        <v>40438</v>
      </c>
      <c r="G160" t="s">
        <v>26</v>
      </c>
      <c r="H160" t="s">
        <v>193</v>
      </c>
    </row>
    <row r="161" spans="1:8" x14ac:dyDescent="0.35">
      <c r="A161" s="2">
        <v>44963</v>
      </c>
      <c r="B161" t="s">
        <v>55</v>
      </c>
      <c r="C161" t="s">
        <v>23</v>
      </c>
      <c r="D161" t="s">
        <v>20</v>
      </c>
      <c r="E161" s="3">
        <v>137791</v>
      </c>
      <c r="F161" s="3">
        <v>147565</v>
      </c>
      <c r="G161" t="s">
        <v>21</v>
      </c>
      <c r="H161" t="s">
        <v>194</v>
      </c>
    </row>
    <row r="162" spans="1:8" x14ac:dyDescent="0.35">
      <c r="A162" s="2">
        <v>44490</v>
      </c>
      <c r="B162" t="s">
        <v>55</v>
      </c>
      <c r="C162" t="s">
        <v>43</v>
      </c>
      <c r="D162" t="s">
        <v>58</v>
      </c>
      <c r="E162" s="3">
        <v>136489</v>
      </c>
      <c r="F162" s="3">
        <v>111467</v>
      </c>
      <c r="G162" t="s">
        <v>32</v>
      </c>
      <c r="H162" t="s">
        <v>195</v>
      </c>
    </row>
    <row r="163" spans="1:8" x14ac:dyDescent="0.35">
      <c r="A163" s="2">
        <v>44476</v>
      </c>
      <c r="B163" t="s">
        <v>28</v>
      </c>
      <c r="C163" t="s">
        <v>23</v>
      </c>
      <c r="D163" t="s">
        <v>30</v>
      </c>
      <c r="E163" s="3">
        <v>103893</v>
      </c>
      <c r="F163" s="3">
        <v>166963</v>
      </c>
      <c r="G163" t="s">
        <v>26</v>
      </c>
      <c r="H163" t="s">
        <v>196</v>
      </c>
    </row>
    <row r="164" spans="1:8" x14ac:dyDescent="0.35">
      <c r="A164" s="2">
        <v>45080</v>
      </c>
      <c r="B164" t="s">
        <v>41</v>
      </c>
      <c r="C164" t="s">
        <v>19</v>
      </c>
      <c r="D164" t="s">
        <v>58</v>
      </c>
      <c r="E164" s="3">
        <v>50544</v>
      </c>
      <c r="F164" s="3">
        <v>48955</v>
      </c>
      <c r="G164" t="s">
        <v>26</v>
      </c>
      <c r="H164" t="s">
        <v>197</v>
      </c>
    </row>
    <row r="165" spans="1:8" x14ac:dyDescent="0.35">
      <c r="A165" s="2">
        <v>44394</v>
      </c>
      <c r="B165" t="s">
        <v>23</v>
      </c>
      <c r="C165" t="s">
        <v>43</v>
      </c>
      <c r="D165" t="s">
        <v>58</v>
      </c>
      <c r="E165" s="3">
        <v>102398</v>
      </c>
      <c r="F165" s="3">
        <v>119010</v>
      </c>
      <c r="G165" t="s">
        <v>26</v>
      </c>
      <c r="H165" t="s">
        <v>198</v>
      </c>
    </row>
    <row r="166" spans="1:8" x14ac:dyDescent="0.35">
      <c r="A166" s="2">
        <v>45178</v>
      </c>
      <c r="B166" t="s">
        <v>23</v>
      </c>
      <c r="C166" t="s">
        <v>23</v>
      </c>
      <c r="D166" t="s">
        <v>39</v>
      </c>
      <c r="E166" s="3">
        <v>57660</v>
      </c>
      <c r="F166" s="3">
        <v>155517</v>
      </c>
      <c r="G166" t="s">
        <v>32</v>
      </c>
      <c r="H166" t="s">
        <v>199</v>
      </c>
    </row>
    <row r="167" spans="1:8" x14ac:dyDescent="0.35">
      <c r="A167" s="2">
        <v>44948</v>
      </c>
      <c r="B167" t="s">
        <v>37</v>
      </c>
      <c r="C167" t="s">
        <v>19</v>
      </c>
      <c r="D167" t="s">
        <v>58</v>
      </c>
      <c r="E167" s="3">
        <v>83736</v>
      </c>
      <c r="F167" s="3">
        <v>41625</v>
      </c>
      <c r="G167" t="s">
        <v>21</v>
      </c>
      <c r="H167" t="s">
        <v>200</v>
      </c>
    </row>
    <row r="168" spans="1:8" x14ac:dyDescent="0.35">
      <c r="A168" s="2">
        <v>44340</v>
      </c>
      <c r="B168" t="s">
        <v>18</v>
      </c>
      <c r="C168" t="s">
        <v>23</v>
      </c>
      <c r="D168" t="s">
        <v>30</v>
      </c>
      <c r="E168" s="3">
        <v>81168</v>
      </c>
      <c r="F168" s="3">
        <v>91260</v>
      </c>
      <c r="G168" t="s">
        <v>35</v>
      </c>
      <c r="H168" t="s">
        <v>201</v>
      </c>
    </row>
    <row r="169" spans="1:8" x14ac:dyDescent="0.35">
      <c r="A169" s="2">
        <v>44805</v>
      </c>
      <c r="B169" t="s">
        <v>55</v>
      </c>
      <c r="C169" t="s">
        <v>29</v>
      </c>
      <c r="D169" t="s">
        <v>30</v>
      </c>
      <c r="E169" s="3">
        <v>44630</v>
      </c>
      <c r="F169" s="3">
        <v>33393</v>
      </c>
      <c r="G169" t="s">
        <v>21</v>
      </c>
      <c r="H169" t="s">
        <v>202</v>
      </c>
    </row>
    <row r="170" spans="1:8" x14ac:dyDescent="0.35">
      <c r="A170" s="2">
        <v>44383</v>
      </c>
      <c r="B170" t="s">
        <v>23</v>
      </c>
      <c r="C170" t="s">
        <v>19</v>
      </c>
      <c r="D170" t="s">
        <v>25</v>
      </c>
      <c r="E170" s="3">
        <v>14711</v>
      </c>
      <c r="F170" s="3">
        <v>166755</v>
      </c>
      <c r="G170" t="s">
        <v>35</v>
      </c>
      <c r="H170" t="s">
        <v>203</v>
      </c>
    </row>
    <row r="171" spans="1:8" x14ac:dyDescent="0.35">
      <c r="A171" s="2">
        <v>44660</v>
      </c>
      <c r="B171" t="s">
        <v>23</v>
      </c>
      <c r="C171" t="s">
        <v>24</v>
      </c>
      <c r="D171" t="s">
        <v>58</v>
      </c>
      <c r="E171" s="3">
        <v>12457</v>
      </c>
      <c r="F171" s="3">
        <v>29399</v>
      </c>
      <c r="G171" t="s">
        <v>32</v>
      </c>
      <c r="H171" t="s">
        <v>204</v>
      </c>
    </row>
    <row r="172" spans="1:8" x14ac:dyDescent="0.35">
      <c r="A172" s="2">
        <v>44856</v>
      </c>
      <c r="B172" t="s">
        <v>23</v>
      </c>
      <c r="C172" t="s">
        <v>29</v>
      </c>
      <c r="D172" t="s">
        <v>25</v>
      </c>
      <c r="E172" s="3">
        <v>86732</v>
      </c>
      <c r="F172" s="3">
        <v>159108</v>
      </c>
      <c r="G172" t="s">
        <v>21</v>
      </c>
      <c r="H172" t="s">
        <v>205</v>
      </c>
    </row>
    <row r="173" spans="1:8" x14ac:dyDescent="0.35">
      <c r="A173" s="2">
        <v>44960</v>
      </c>
      <c r="B173" t="s">
        <v>41</v>
      </c>
      <c r="C173" t="s">
        <v>19</v>
      </c>
      <c r="D173" t="s">
        <v>39</v>
      </c>
      <c r="E173" s="3">
        <v>88375</v>
      </c>
      <c r="F173" s="3">
        <v>125991</v>
      </c>
      <c r="G173" t="s">
        <v>32</v>
      </c>
      <c r="H173" t="s">
        <v>206</v>
      </c>
    </row>
    <row r="174" spans="1:8" x14ac:dyDescent="0.35">
      <c r="A174" s="2">
        <v>45151</v>
      </c>
      <c r="B174" t="s">
        <v>18</v>
      </c>
      <c r="C174" t="s">
        <v>29</v>
      </c>
      <c r="D174" t="s">
        <v>25</v>
      </c>
      <c r="E174" s="3">
        <v>49467</v>
      </c>
      <c r="F174" s="3">
        <v>57941</v>
      </c>
      <c r="G174" t="s">
        <v>32</v>
      </c>
      <c r="H174" t="s">
        <v>207</v>
      </c>
    </row>
    <row r="175" spans="1:8" x14ac:dyDescent="0.35">
      <c r="A175" s="2">
        <v>44599</v>
      </c>
      <c r="B175" t="s">
        <v>23</v>
      </c>
      <c r="C175" t="s">
        <v>24</v>
      </c>
      <c r="D175" t="s">
        <v>58</v>
      </c>
      <c r="E175" s="3">
        <v>17157</v>
      </c>
      <c r="F175" s="3">
        <v>34656</v>
      </c>
      <c r="G175" t="s">
        <v>26</v>
      </c>
      <c r="H175" t="s">
        <v>208</v>
      </c>
    </row>
    <row r="176" spans="1:8" x14ac:dyDescent="0.35">
      <c r="A176" s="2">
        <v>44343</v>
      </c>
      <c r="B176" t="s">
        <v>28</v>
      </c>
      <c r="C176" t="s">
        <v>19</v>
      </c>
      <c r="D176" t="s">
        <v>30</v>
      </c>
      <c r="E176" s="3">
        <v>120357</v>
      </c>
      <c r="F176" s="3">
        <v>165689</v>
      </c>
      <c r="G176" t="s">
        <v>21</v>
      </c>
      <c r="H176" t="s">
        <v>209</v>
      </c>
    </row>
    <row r="177" spans="1:8" x14ac:dyDescent="0.35">
      <c r="A177" s="2">
        <v>45060</v>
      </c>
      <c r="B177" t="s">
        <v>55</v>
      </c>
      <c r="C177" t="s">
        <v>19</v>
      </c>
      <c r="D177" t="s">
        <v>39</v>
      </c>
      <c r="E177" s="3">
        <v>12714</v>
      </c>
      <c r="F177" s="3">
        <v>108606</v>
      </c>
      <c r="G177" t="s">
        <v>26</v>
      </c>
      <c r="H177" t="s">
        <v>210</v>
      </c>
    </row>
    <row r="178" spans="1:8" x14ac:dyDescent="0.35">
      <c r="A178" s="2">
        <v>44685</v>
      </c>
      <c r="B178" t="s">
        <v>37</v>
      </c>
      <c r="C178" t="s">
        <v>29</v>
      </c>
      <c r="D178" t="s">
        <v>58</v>
      </c>
      <c r="E178" s="3">
        <v>37217</v>
      </c>
      <c r="F178" s="3">
        <v>107377</v>
      </c>
      <c r="G178" t="s">
        <v>21</v>
      </c>
      <c r="H178" t="s">
        <v>211</v>
      </c>
    </row>
    <row r="179" spans="1:8" x14ac:dyDescent="0.35">
      <c r="A179" s="2">
        <v>45125</v>
      </c>
      <c r="B179" t="s">
        <v>28</v>
      </c>
      <c r="C179" t="s">
        <v>23</v>
      </c>
      <c r="D179" t="s">
        <v>39</v>
      </c>
      <c r="E179" s="3">
        <v>50132</v>
      </c>
      <c r="F179" s="3">
        <v>116527</v>
      </c>
      <c r="G179" t="s">
        <v>32</v>
      </c>
      <c r="H179" t="s">
        <v>212</v>
      </c>
    </row>
    <row r="180" spans="1:8" x14ac:dyDescent="0.35">
      <c r="A180" s="2">
        <v>44747</v>
      </c>
      <c r="B180" t="s">
        <v>55</v>
      </c>
      <c r="C180" t="s">
        <v>19</v>
      </c>
      <c r="D180" t="s">
        <v>20</v>
      </c>
      <c r="E180" s="3">
        <v>106653</v>
      </c>
      <c r="F180" s="3">
        <v>39766</v>
      </c>
      <c r="G180" t="s">
        <v>26</v>
      </c>
      <c r="H180" t="s">
        <v>213</v>
      </c>
    </row>
    <row r="181" spans="1:8" x14ac:dyDescent="0.35">
      <c r="A181" s="2">
        <v>44534</v>
      </c>
      <c r="B181" t="s">
        <v>41</v>
      </c>
      <c r="C181" t="s">
        <v>23</v>
      </c>
      <c r="D181" t="s">
        <v>58</v>
      </c>
      <c r="E181" s="3">
        <v>90792</v>
      </c>
      <c r="F181" s="3">
        <v>81097</v>
      </c>
      <c r="G181" t="s">
        <v>32</v>
      </c>
      <c r="H181" t="s">
        <v>214</v>
      </c>
    </row>
    <row r="182" spans="1:8" x14ac:dyDescent="0.35">
      <c r="A182" s="2">
        <v>45068</v>
      </c>
      <c r="B182" t="s">
        <v>18</v>
      </c>
      <c r="C182" t="s">
        <v>19</v>
      </c>
      <c r="D182" t="s">
        <v>20</v>
      </c>
      <c r="E182" s="3">
        <v>66371</v>
      </c>
      <c r="F182" s="3">
        <v>138929</v>
      </c>
      <c r="G182" t="s">
        <v>35</v>
      </c>
      <c r="H182" t="s">
        <v>215</v>
      </c>
    </row>
    <row r="183" spans="1:8" x14ac:dyDescent="0.35">
      <c r="A183" s="2">
        <v>44837</v>
      </c>
      <c r="B183" t="s">
        <v>18</v>
      </c>
      <c r="C183" t="s">
        <v>34</v>
      </c>
      <c r="D183" t="s">
        <v>25</v>
      </c>
      <c r="E183" s="3">
        <v>66788</v>
      </c>
      <c r="F183" s="3">
        <v>118864</v>
      </c>
      <c r="G183" t="s">
        <v>32</v>
      </c>
      <c r="H183" t="s">
        <v>216</v>
      </c>
    </row>
    <row r="184" spans="1:8" x14ac:dyDescent="0.35">
      <c r="A184" s="2">
        <v>44669</v>
      </c>
      <c r="B184" t="s">
        <v>55</v>
      </c>
      <c r="C184" t="s">
        <v>43</v>
      </c>
      <c r="D184" t="s">
        <v>58</v>
      </c>
      <c r="E184" s="3">
        <v>19583</v>
      </c>
      <c r="F184" s="3">
        <v>157338</v>
      </c>
      <c r="G184" t="s">
        <v>35</v>
      </c>
      <c r="H184" t="s">
        <v>217</v>
      </c>
    </row>
    <row r="185" spans="1:8" x14ac:dyDescent="0.35">
      <c r="A185" s="2">
        <v>44347</v>
      </c>
      <c r="B185" t="s">
        <v>28</v>
      </c>
      <c r="C185" t="s">
        <v>23</v>
      </c>
      <c r="D185" t="s">
        <v>20</v>
      </c>
      <c r="E185" s="3">
        <v>52042</v>
      </c>
      <c r="F185" s="3">
        <v>143417</v>
      </c>
      <c r="G185" t="s">
        <v>35</v>
      </c>
      <c r="H185" t="s">
        <v>218</v>
      </c>
    </row>
    <row r="186" spans="1:8" x14ac:dyDescent="0.35">
      <c r="A186" s="2">
        <v>44459</v>
      </c>
      <c r="B186" t="s">
        <v>37</v>
      </c>
      <c r="C186" t="s">
        <v>23</v>
      </c>
      <c r="D186" t="s">
        <v>30</v>
      </c>
      <c r="E186" s="3">
        <v>100405</v>
      </c>
      <c r="F186" s="3">
        <v>156716</v>
      </c>
      <c r="G186" t="s">
        <v>26</v>
      </c>
      <c r="H186" t="s">
        <v>219</v>
      </c>
    </row>
    <row r="187" spans="1:8" x14ac:dyDescent="0.35">
      <c r="A187" s="2">
        <v>44340</v>
      </c>
      <c r="B187" t="s">
        <v>41</v>
      </c>
      <c r="C187" t="s">
        <v>24</v>
      </c>
      <c r="D187" t="s">
        <v>25</v>
      </c>
      <c r="E187" s="3">
        <v>87807</v>
      </c>
      <c r="F187" s="3">
        <v>80583</v>
      </c>
      <c r="G187" t="s">
        <v>26</v>
      </c>
      <c r="H187" t="s">
        <v>220</v>
      </c>
    </row>
    <row r="188" spans="1:8" x14ac:dyDescent="0.35">
      <c r="A188" s="2">
        <v>44542</v>
      </c>
      <c r="B188" t="s">
        <v>55</v>
      </c>
      <c r="C188" t="s">
        <v>34</v>
      </c>
      <c r="D188" t="s">
        <v>58</v>
      </c>
      <c r="E188" s="3">
        <v>78371</v>
      </c>
      <c r="F188" s="3">
        <v>133061</v>
      </c>
      <c r="G188" t="s">
        <v>21</v>
      </c>
      <c r="H188" t="s">
        <v>221</v>
      </c>
    </row>
    <row r="189" spans="1:8" x14ac:dyDescent="0.35">
      <c r="A189" s="2">
        <v>44820</v>
      </c>
      <c r="B189" t="s">
        <v>41</v>
      </c>
      <c r="C189" t="s">
        <v>24</v>
      </c>
      <c r="D189" t="s">
        <v>58</v>
      </c>
      <c r="E189" s="3">
        <v>149085</v>
      </c>
      <c r="F189" s="3">
        <v>115590</v>
      </c>
      <c r="G189" t="s">
        <v>21</v>
      </c>
      <c r="H189" t="s">
        <v>222</v>
      </c>
    </row>
    <row r="190" spans="1:8" x14ac:dyDescent="0.35">
      <c r="A190" s="2">
        <v>45213</v>
      </c>
      <c r="B190" t="s">
        <v>18</v>
      </c>
      <c r="C190" t="s">
        <v>34</v>
      </c>
      <c r="D190" t="s">
        <v>30</v>
      </c>
      <c r="E190" s="3">
        <v>88775</v>
      </c>
      <c r="F190" s="3">
        <v>52889</v>
      </c>
      <c r="G190" t="s">
        <v>26</v>
      </c>
      <c r="H190" t="s">
        <v>223</v>
      </c>
    </row>
    <row r="191" spans="1:8" x14ac:dyDescent="0.35">
      <c r="A191" s="2">
        <v>45077</v>
      </c>
      <c r="B191" t="s">
        <v>23</v>
      </c>
      <c r="C191" t="s">
        <v>34</v>
      </c>
      <c r="D191" t="s">
        <v>30</v>
      </c>
      <c r="E191" s="3">
        <v>46973</v>
      </c>
      <c r="F191" s="3">
        <v>158992</v>
      </c>
      <c r="G191" t="s">
        <v>21</v>
      </c>
      <c r="H191" t="s">
        <v>224</v>
      </c>
    </row>
    <row r="192" spans="1:8" x14ac:dyDescent="0.35">
      <c r="A192" s="2">
        <v>44198</v>
      </c>
      <c r="B192" t="s">
        <v>23</v>
      </c>
      <c r="C192" t="s">
        <v>29</v>
      </c>
      <c r="D192" t="s">
        <v>20</v>
      </c>
      <c r="E192" s="3">
        <v>77690</v>
      </c>
      <c r="F192" s="3">
        <v>123990</v>
      </c>
      <c r="G192" t="s">
        <v>32</v>
      </c>
      <c r="H192" t="s">
        <v>225</v>
      </c>
    </row>
    <row r="193" spans="1:8" x14ac:dyDescent="0.35">
      <c r="A193" s="2">
        <v>45093</v>
      </c>
      <c r="B193" t="s">
        <v>37</v>
      </c>
      <c r="C193" t="s">
        <v>29</v>
      </c>
      <c r="D193" t="s">
        <v>20</v>
      </c>
      <c r="E193" s="3">
        <v>79459</v>
      </c>
      <c r="F193" s="3">
        <v>77850</v>
      </c>
      <c r="G193" t="s">
        <v>32</v>
      </c>
      <c r="H193" t="s">
        <v>226</v>
      </c>
    </row>
    <row r="194" spans="1:8" x14ac:dyDescent="0.35">
      <c r="A194" s="2">
        <v>44450</v>
      </c>
      <c r="B194" t="s">
        <v>41</v>
      </c>
      <c r="C194" t="s">
        <v>29</v>
      </c>
      <c r="D194" t="s">
        <v>20</v>
      </c>
      <c r="E194" s="3">
        <v>41558</v>
      </c>
      <c r="F194" s="3">
        <v>116519</v>
      </c>
      <c r="G194" t="s">
        <v>32</v>
      </c>
      <c r="H194" t="s">
        <v>227</v>
      </c>
    </row>
    <row r="195" spans="1:8" x14ac:dyDescent="0.35">
      <c r="A195" s="2">
        <v>44649</v>
      </c>
      <c r="B195" t="s">
        <v>55</v>
      </c>
      <c r="C195" t="s">
        <v>19</v>
      </c>
      <c r="D195" t="s">
        <v>39</v>
      </c>
      <c r="E195" s="3">
        <v>118350</v>
      </c>
      <c r="F195" s="3">
        <v>11474</v>
      </c>
      <c r="G195" t="s">
        <v>32</v>
      </c>
      <c r="H195" t="s">
        <v>228</v>
      </c>
    </row>
    <row r="196" spans="1:8" x14ac:dyDescent="0.35">
      <c r="A196" s="2">
        <v>45257</v>
      </c>
      <c r="B196" t="s">
        <v>37</v>
      </c>
      <c r="C196" t="s">
        <v>24</v>
      </c>
      <c r="D196" t="s">
        <v>25</v>
      </c>
      <c r="E196" s="3">
        <v>50030</v>
      </c>
      <c r="F196" s="3">
        <v>95768</v>
      </c>
      <c r="G196" t="s">
        <v>32</v>
      </c>
      <c r="H196" t="s">
        <v>229</v>
      </c>
    </row>
    <row r="197" spans="1:8" x14ac:dyDescent="0.35">
      <c r="A197" s="2">
        <v>45211</v>
      </c>
      <c r="B197" t="s">
        <v>28</v>
      </c>
      <c r="C197" t="s">
        <v>43</v>
      </c>
      <c r="D197" t="s">
        <v>58</v>
      </c>
      <c r="E197" s="3">
        <v>46636</v>
      </c>
      <c r="F197" s="3">
        <v>32039</v>
      </c>
      <c r="G197" t="s">
        <v>35</v>
      </c>
      <c r="H197" t="s">
        <v>230</v>
      </c>
    </row>
    <row r="198" spans="1:8" x14ac:dyDescent="0.35">
      <c r="A198" s="2">
        <v>44205</v>
      </c>
      <c r="B198" t="s">
        <v>23</v>
      </c>
      <c r="C198" t="s">
        <v>34</v>
      </c>
      <c r="D198" t="s">
        <v>25</v>
      </c>
      <c r="E198" s="3">
        <v>119528</v>
      </c>
      <c r="F198" s="3">
        <v>22104</v>
      </c>
      <c r="G198" t="s">
        <v>32</v>
      </c>
      <c r="H198" t="s">
        <v>231</v>
      </c>
    </row>
    <row r="199" spans="1:8" x14ac:dyDescent="0.35">
      <c r="A199" s="2">
        <v>45012</v>
      </c>
      <c r="B199" t="s">
        <v>55</v>
      </c>
      <c r="C199" t="s">
        <v>34</v>
      </c>
      <c r="D199" t="s">
        <v>30</v>
      </c>
      <c r="E199" s="3">
        <v>73566</v>
      </c>
      <c r="F199" s="3">
        <v>136404</v>
      </c>
      <c r="G199" t="s">
        <v>21</v>
      </c>
      <c r="H199" t="s">
        <v>232</v>
      </c>
    </row>
    <row r="200" spans="1:8" x14ac:dyDescent="0.35">
      <c r="A200" s="2">
        <v>44404</v>
      </c>
      <c r="B200" t="s">
        <v>41</v>
      </c>
      <c r="C200" t="s">
        <v>23</v>
      </c>
      <c r="D200" t="s">
        <v>25</v>
      </c>
      <c r="E200" s="3">
        <v>61159</v>
      </c>
      <c r="F200" s="3">
        <v>25786</v>
      </c>
      <c r="G200" t="s">
        <v>26</v>
      </c>
      <c r="H200" t="s">
        <v>233</v>
      </c>
    </row>
    <row r="201" spans="1:8" x14ac:dyDescent="0.35">
      <c r="A201" s="2">
        <v>44600</v>
      </c>
      <c r="B201" t="s">
        <v>37</v>
      </c>
      <c r="C201" t="s">
        <v>19</v>
      </c>
      <c r="D201" t="s">
        <v>25</v>
      </c>
      <c r="E201" s="3">
        <v>66025</v>
      </c>
      <c r="F201" s="3">
        <v>54716</v>
      </c>
      <c r="G201" t="s">
        <v>26</v>
      </c>
      <c r="H201" t="s">
        <v>234</v>
      </c>
    </row>
    <row r="202" spans="1:8" x14ac:dyDescent="0.35">
      <c r="A202" s="2">
        <v>44348</v>
      </c>
      <c r="B202" t="s">
        <v>55</v>
      </c>
      <c r="C202" t="s">
        <v>43</v>
      </c>
      <c r="D202" t="s">
        <v>20</v>
      </c>
      <c r="E202" s="3">
        <v>119463</v>
      </c>
      <c r="F202" s="3">
        <v>138738</v>
      </c>
      <c r="G202" t="s">
        <v>21</v>
      </c>
      <c r="H202" t="s">
        <v>235</v>
      </c>
    </row>
    <row r="203" spans="1:8" x14ac:dyDescent="0.35">
      <c r="A203" s="2">
        <v>44250</v>
      </c>
      <c r="B203" t="s">
        <v>37</v>
      </c>
      <c r="C203" t="s">
        <v>29</v>
      </c>
      <c r="D203" t="s">
        <v>30</v>
      </c>
      <c r="E203" s="3">
        <v>22434</v>
      </c>
      <c r="F203" s="3">
        <v>130914</v>
      </c>
      <c r="G203" t="s">
        <v>21</v>
      </c>
      <c r="H203" t="s">
        <v>236</v>
      </c>
    </row>
    <row r="204" spans="1:8" x14ac:dyDescent="0.35">
      <c r="A204" s="2">
        <v>44824</v>
      </c>
      <c r="B204" t="s">
        <v>37</v>
      </c>
      <c r="C204" t="s">
        <v>34</v>
      </c>
      <c r="D204" t="s">
        <v>25</v>
      </c>
      <c r="E204" s="3">
        <v>56096</v>
      </c>
      <c r="F204" s="3">
        <v>59269</v>
      </c>
      <c r="G204" t="s">
        <v>21</v>
      </c>
      <c r="H204" t="s">
        <v>237</v>
      </c>
    </row>
    <row r="205" spans="1:8" x14ac:dyDescent="0.35">
      <c r="A205" s="2">
        <v>44783</v>
      </c>
      <c r="B205" t="s">
        <v>37</v>
      </c>
      <c r="C205" t="s">
        <v>23</v>
      </c>
      <c r="D205" t="s">
        <v>58</v>
      </c>
      <c r="E205" s="3">
        <v>57471</v>
      </c>
      <c r="F205" s="3">
        <v>161265</v>
      </c>
      <c r="G205" t="s">
        <v>26</v>
      </c>
      <c r="H205" t="s">
        <v>238</v>
      </c>
    </row>
    <row r="206" spans="1:8" x14ac:dyDescent="0.35">
      <c r="A206" s="2">
        <v>44300</v>
      </c>
      <c r="B206" t="s">
        <v>41</v>
      </c>
      <c r="C206" t="s">
        <v>24</v>
      </c>
      <c r="D206" t="s">
        <v>20</v>
      </c>
      <c r="E206" s="3">
        <v>66004</v>
      </c>
      <c r="F206" s="3">
        <v>95950</v>
      </c>
      <c r="G206" t="s">
        <v>21</v>
      </c>
      <c r="H206" t="s">
        <v>239</v>
      </c>
    </row>
    <row r="207" spans="1:8" x14ac:dyDescent="0.35">
      <c r="A207" s="2">
        <v>44450</v>
      </c>
      <c r="B207" t="s">
        <v>55</v>
      </c>
      <c r="C207" t="s">
        <v>34</v>
      </c>
      <c r="D207" t="s">
        <v>25</v>
      </c>
      <c r="E207" s="3">
        <v>20487</v>
      </c>
      <c r="F207" s="3">
        <v>24791</v>
      </c>
      <c r="G207" t="s">
        <v>21</v>
      </c>
      <c r="H207" t="s">
        <v>240</v>
      </c>
    </row>
    <row r="208" spans="1:8" x14ac:dyDescent="0.35">
      <c r="A208" s="2">
        <v>44706</v>
      </c>
      <c r="B208" t="s">
        <v>18</v>
      </c>
      <c r="C208" t="s">
        <v>23</v>
      </c>
      <c r="D208" t="s">
        <v>30</v>
      </c>
      <c r="E208" s="3">
        <v>85925</v>
      </c>
      <c r="F208" s="3">
        <v>127363</v>
      </c>
      <c r="G208" t="s">
        <v>35</v>
      </c>
      <c r="H208" t="s">
        <v>241</v>
      </c>
    </row>
    <row r="209" spans="1:8" x14ac:dyDescent="0.35">
      <c r="A209" s="2">
        <v>44295</v>
      </c>
      <c r="B209" t="s">
        <v>18</v>
      </c>
      <c r="C209" t="s">
        <v>24</v>
      </c>
      <c r="D209" t="s">
        <v>58</v>
      </c>
      <c r="E209" s="3">
        <v>106925</v>
      </c>
      <c r="F209" s="3">
        <v>86429</v>
      </c>
      <c r="G209" t="s">
        <v>35</v>
      </c>
      <c r="H209" t="s">
        <v>242</v>
      </c>
    </row>
    <row r="210" spans="1:8" x14ac:dyDescent="0.35">
      <c r="A210" s="2">
        <v>44349</v>
      </c>
      <c r="B210" t="s">
        <v>41</v>
      </c>
      <c r="C210" t="s">
        <v>19</v>
      </c>
      <c r="D210" t="s">
        <v>30</v>
      </c>
      <c r="E210" s="3">
        <v>123500</v>
      </c>
      <c r="F210" s="3">
        <v>111807</v>
      </c>
      <c r="G210" t="s">
        <v>35</v>
      </c>
      <c r="H210" t="s">
        <v>243</v>
      </c>
    </row>
    <row r="211" spans="1:8" x14ac:dyDescent="0.35">
      <c r="A211" s="2">
        <v>45110</v>
      </c>
      <c r="B211" t="s">
        <v>41</v>
      </c>
      <c r="C211" t="s">
        <v>29</v>
      </c>
      <c r="D211" t="s">
        <v>30</v>
      </c>
      <c r="E211" s="3">
        <v>19610</v>
      </c>
      <c r="F211" s="3">
        <v>14224</v>
      </c>
      <c r="G211" t="s">
        <v>26</v>
      </c>
      <c r="H211" t="s">
        <v>244</v>
      </c>
    </row>
    <row r="212" spans="1:8" x14ac:dyDescent="0.35">
      <c r="A212" s="2">
        <v>45074</v>
      </c>
      <c r="B212" t="s">
        <v>23</v>
      </c>
      <c r="C212" t="s">
        <v>24</v>
      </c>
      <c r="D212" t="s">
        <v>30</v>
      </c>
      <c r="E212" s="3">
        <v>63551</v>
      </c>
      <c r="F212" s="3">
        <v>113909</v>
      </c>
      <c r="G212" t="s">
        <v>21</v>
      </c>
      <c r="H212" t="s">
        <v>245</v>
      </c>
    </row>
    <row r="213" spans="1:8" x14ac:dyDescent="0.35">
      <c r="A213" s="2">
        <v>44534</v>
      </c>
      <c r="B213" t="s">
        <v>37</v>
      </c>
      <c r="C213" t="s">
        <v>34</v>
      </c>
      <c r="D213" t="s">
        <v>39</v>
      </c>
      <c r="E213" s="3">
        <v>23869</v>
      </c>
      <c r="F213" s="3">
        <v>35685</v>
      </c>
      <c r="G213" t="s">
        <v>32</v>
      </c>
      <c r="H213" t="s">
        <v>246</v>
      </c>
    </row>
    <row r="214" spans="1:8" x14ac:dyDescent="0.35">
      <c r="A214" s="2">
        <v>45018</v>
      </c>
      <c r="B214" t="s">
        <v>55</v>
      </c>
      <c r="C214" t="s">
        <v>43</v>
      </c>
      <c r="D214" t="s">
        <v>58</v>
      </c>
      <c r="E214" s="3">
        <v>98466</v>
      </c>
      <c r="F214" s="3">
        <v>102045</v>
      </c>
      <c r="G214" t="s">
        <v>26</v>
      </c>
      <c r="H214" t="s">
        <v>247</v>
      </c>
    </row>
    <row r="215" spans="1:8" x14ac:dyDescent="0.35">
      <c r="A215" s="2">
        <v>45153</v>
      </c>
      <c r="B215" t="s">
        <v>55</v>
      </c>
      <c r="C215" t="s">
        <v>24</v>
      </c>
      <c r="D215" t="s">
        <v>30</v>
      </c>
      <c r="E215" s="3">
        <v>32979</v>
      </c>
      <c r="F215" s="3">
        <v>26476</v>
      </c>
      <c r="G215" t="s">
        <v>35</v>
      </c>
      <c r="H215" t="s">
        <v>248</v>
      </c>
    </row>
    <row r="216" spans="1:8" x14ac:dyDescent="0.35">
      <c r="A216" s="2">
        <v>44357</v>
      </c>
      <c r="B216" t="s">
        <v>28</v>
      </c>
      <c r="C216" t="s">
        <v>43</v>
      </c>
      <c r="D216" t="s">
        <v>39</v>
      </c>
      <c r="E216" s="3">
        <v>21492</v>
      </c>
      <c r="F216" s="3">
        <v>130214</v>
      </c>
      <c r="G216" t="s">
        <v>35</v>
      </c>
      <c r="H216" t="s">
        <v>249</v>
      </c>
    </row>
    <row r="217" spans="1:8" x14ac:dyDescent="0.35">
      <c r="A217" s="2">
        <v>44997</v>
      </c>
      <c r="B217" t="s">
        <v>28</v>
      </c>
      <c r="C217" t="s">
        <v>43</v>
      </c>
      <c r="D217" t="s">
        <v>20</v>
      </c>
      <c r="E217" s="3">
        <v>125381</v>
      </c>
      <c r="F217" s="3">
        <v>84598</v>
      </c>
      <c r="G217" t="s">
        <v>26</v>
      </c>
      <c r="H217" t="s">
        <v>250</v>
      </c>
    </row>
    <row r="218" spans="1:8" x14ac:dyDescent="0.35">
      <c r="A218" s="2">
        <v>44594</v>
      </c>
      <c r="B218" t="s">
        <v>18</v>
      </c>
      <c r="C218" t="s">
        <v>24</v>
      </c>
      <c r="D218" t="s">
        <v>39</v>
      </c>
      <c r="E218" s="3">
        <v>70920</v>
      </c>
      <c r="F218" s="3">
        <v>115474</v>
      </c>
      <c r="G218" t="s">
        <v>26</v>
      </c>
      <c r="H218" t="s">
        <v>251</v>
      </c>
    </row>
    <row r="219" spans="1:8" x14ac:dyDescent="0.35">
      <c r="A219" s="2">
        <v>45012</v>
      </c>
      <c r="B219" t="s">
        <v>28</v>
      </c>
      <c r="C219" t="s">
        <v>19</v>
      </c>
      <c r="D219" t="s">
        <v>20</v>
      </c>
      <c r="E219" s="3">
        <v>122784</v>
      </c>
      <c r="F219" s="3">
        <v>9484</v>
      </c>
      <c r="G219" t="s">
        <v>21</v>
      </c>
      <c r="H219" t="s">
        <v>252</v>
      </c>
    </row>
    <row r="220" spans="1:8" x14ac:dyDescent="0.35">
      <c r="A220" s="2">
        <v>44597</v>
      </c>
      <c r="B220" t="s">
        <v>28</v>
      </c>
      <c r="C220" t="s">
        <v>24</v>
      </c>
      <c r="D220" t="s">
        <v>39</v>
      </c>
      <c r="E220" s="3">
        <v>104257</v>
      </c>
      <c r="F220" s="3">
        <v>100526</v>
      </c>
      <c r="G220" t="s">
        <v>26</v>
      </c>
      <c r="H220" t="s">
        <v>253</v>
      </c>
    </row>
    <row r="221" spans="1:8" x14ac:dyDescent="0.35">
      <c r="A221" s="2">
        <v>44836</v>
      </c>
      <c r="B221" t="s">
        <v>18</v>
      </c>
      <c r="C221" t="s">
        <v>23</v>
      </c>
      <c r="D221" t="s">
        <v>30</v>
      </c>
      <c r="E221" s="3">
        <v>33409</v>
      </c>
      <c r="F221" s="3">
        <v>27760</v>
      </c>
      <c r="G221" t="s">
        <v>32</v>
      </c>
      <c r="H221" t="s">
        <v>254</v>
      </c>
    </row>
    <row r="222" spans="1:8" x14ac:dyDescent="0.35">
      <c r="A222" s="2">
        <v>45253</v>
      </c>
      <c r="B222" t="s">
        <v>23</v>
      </c>
      <c r="C222" t="s">
        <v>29</v>
      </c>
      <c r="D222" t="s">
        <v>39</v>
      </c>
      <c r="E222" s="3">
        <v>126443</v>
      </c>
      <c r="F222" s="3">
        <v>14326</v>
      </c>
      <c r="G222" t="s">
        <v>32</v>
      </c>
      <c r="H222" t="s">
        <v>255</v>
      </c>
    </row>
    <row r="223" spans="1:8" x14ac:dyDescent="0.35">
      <c r="A223" s="2">
        <v>44884</v>
      </c>
      <c r="B223" t="s">
        <v>18</v>
      </c>
      <c r="C223" t="s">
        <v>43</v>
      </c>
      <c r="D223" t="s">
        <v>39</v>
      </c>
      <c r="E223" s="3">
        <v>70428</v>
      </c>
      <c r="F223" s="3">
        <v>132802</v>
      </c>
      <c r="G223" t="s">
        <v>26</v>
      </c>
      <c r="H223" t="s">
        <v>256</v>
      </c>
    </row>
    <row r="224" spans="1:8" x14ac:dyDescent="0.35">
      <c r="A224" s="2">
        <v>44656</v>
      </c>
      <c r="B224" t="s">
        <v>28</v>
      </c>
      <c r="C224" t="s">
        <v>29</v>
      </c>
      <c r="D224" t="s">
        <v>30</v>
      </c>
      <c r="E224" s="3">
        <v>36455</v>
      </c>
      <c r="F224" s="3">
        <v>78723</v>
      </c>
      <c r="G224" t="s">
        <v>32</v>
      </c>
      <c r="H224" t="s">
        <v>257</v>
      </c>
    </row>
    <row r="225" spans="1:8" x14ac:dyDescent="0.35">
      <c r="A225" s="2">
        <v>45151</v>
      </c>
      <c r="B225" t="s">
        <v>55</v>
      </c>
      <c r="C225" t="s">
        <v>34</v>
      </c>
      <c r="D225" t="s">
        <v>20</v>
      </c>
      <c r="E225" s="3">
        <v>141919</v>
      </c>
      <c r="F225" s="3">
        <v>133477</v>
      </c>
      <c r="G225" t="s">
        <v>21</v>
      </c>
      <c r="H225" t="s">
        <v>258</v>
      </c>
    </row>
    <row r="226" spans="1:8" x14ac:dyDescent="0.35">
      <c r="A226" s="2">
        <v>44666</v>
      </c>
      <c r="B226" t="s">
        <v>28</v>
      </c>
      <c r="C226" t="s">
        <v>43</v>
      </c>
      <c r="D226" t="s">
        <v>30</v>
      </c>
      <c r="E226" s="3">
        <v>86699</v>
      </c>
      <c r="F226" s="3">
        <v>120325</v>
      </c>
      <c r="G226" t="s">
        <v>26</v>
      </c>
      <c r="H226" t="s">
        <v>259</v>
      </c>
    </row>
    <row r="227" spans="1:8" x14ac:dyDescent="0.35">
      <c r="A227" s="2">
        <v>45242</v>
      </c>
      <c r="B227" t="s">
        <v>37</v>
      </c>
      <c r="C227" t="s">
        <v>34</v>
      </c>
      <c r="D227" t="s">
        <v>58</v>
      </c>
      <c r="E227" s="3">
        <v>63213</v>
      </c>
      <c r="F227" s="3">
        <v>137778</v>
      </c>
      <c r="G227" t="s">
        <v>32</v>
      </c>
      <c r="H227" t="s">
        <v>260</v>
      </c>
    </row>
    <row r="228" spans="1:8" x14ac:dyDescent="0.35">
      <c r="A228" s="2">
        <v>44946</v>
      </c>
      <c r="B228" t="s">
        <v>37</v>
      </c>
      <c r="C228" t="s">
        <v>23</v>
      </c>
      <c r="D228" t="s">
        <v>39</v>
      </c>
      <c r="E228" s="3">
        <v>125883</v>
      </c>
      <c r="F228" s="3">
        <v>22963</v>
      </c>
      <c r="G228" t="s">
        <v>35</v>
      </c>
      <c r="H228" t="s">
        <v>261</v>
      </c>
    </row>
    <row r="229" spans="1:8" x14ac:dyDescent="0.35">
      <c r="A229" s="2">
        <v>44234</v>
      </c>
      <c r="B229" t="s">
        <v>37</v>
      </c>
      <c r="C229" t="s">
        <v>23</v>
      </c>
      <c r="D229" t="s">
        <v>58</v>
      </c>
      <c r="E229" s="3">
        <v>41849</v>
      </c>
      <c r="F229" s="3">
        <v>145310</v>
      </c>
      <c r="G229" t="s">
        <v>21</v>
      </c>
      <c r="H229" t="s">
        <v>262</v>
      </c>
    </row>
    <row r="230" spans="1:8" x14ac:dyDescent="0.35">
      <c r="A230" s="2">
        <v>44426</v>
      </c>
      <c r="B230" t="s">
        <v>23</v>
      </c>
      <c r="C230" t="s">
        <v>29</v>
      </c>
      <c r="D230" t="s">
        <v>30</v>
      </c>
      <c r="E230" s="3">
        <v>81868</v>
      </c>
      <c r="F230" s="3">
        <v>134197</v>
      </c>
      <c r="G230" t="s">
        <v>26</v>
      </c>
      <c r="H230" t="s">
        <v>263</v>
      </c>
    </row>
    <row r="231" spans="1:8" x14ac:dyDescent="0.35">
      <c r="A231" s="2">
        <v>44759</v>
      </c>
      <c r="B231" t="s">
        <v>41</v>
      </c>
      <c r="C231" t="s">
        <v>23</v>
      </c>
      <c r="D231" t="s">
        <v>30</v>
      </c>
      <c r="E231" s="3">
        <v>132842</v>
      </c>
      <c r="F231" s="3">
        <v>68494</v>
      </c>
      <c r="G231" t="s">
        <v>26</v>
      </c>
      <c r="H231" t="s">
        <v>264</v>
      </c>
    </row>
    <row r="232" spans="1:8" x14ac:dyDescent="0.35">
      <c r="A232" s="2">
        <v>44634</v>
      </c>
      <c r="B232" t="s">
        <v>37</v>
      </c>
      <c r="C232" t="s">
        <v>24</v>
      </c>
      <c r="D232" t="s">
        <v>25</v>
      </c>
      <c r="E232" s="3">
        <v>146720</v>
      </c>
      <c r="F232" s="3">
        <v>49328</v>
      </c>
      <c r="G232" t="s">
        <v>26</v>
      </c>
      <c r="H232" t="s">
        <v>265</v>
      </c>
    </row>
    <row r="233" spans="1:8" x14ac:dyDescent="0.35">
      <c r="A233" s="2">
        <v>44223</v>
      </c>
      <c r="B233" t="s">
        <v>55</v>
      </c>
      <c r="C233" t="s">
        <v>43</v>
      </c>
      <c r="D233" t="s">
        <v>58</v>
      </c>
      <c r="E233" s="3">
        <v>41793</v>
      </c>
      <c r="F233" s="3">
        <v>69790</v>
      </c>
      <c r="G233" t="s">
        <v>35</v>
      </c>
      <c r="H233" t="s">
        <v>266</v>
      </c>
    </row>
    <row r="234" spans="1:8" x14ac:dyDescent="0.35">
      <c r="A234" s="2">
        <v>44422</v>
      </c>
      <c r="B234" t="s">
        <v>23</v>
      </c>
      <c r="C234" t="s">
        <v>34</v>
      </c>
      <c r="D234" t="s">
        <v>25</v>
      </c>
      <c r="E234" s="3">
        <v>95240</v>
      </c>
      <c r="F234" s="3">
        <v>120962</v>
      </c>
      <c r="G234" t="s">
        <v>32</v>
      </c>
      <c r="H234" t="s">
        <v>267</v>
      </c>
    </row>
    <row r="235" spans="1:8" x14ac:dyDescent="0.35">
      <c r="A235" s="2">
        <v>44994</v>
      </c>
      <c r="B235" t="s">
        <v>41</v>
      </c>
      <c r="C235" t="s">
        <v>29</v>
      </c>
      <c r="D235" t="s">
        <v>58</v>
      </c>
      <c r="E235" s="3">
        <v>94377</v>
      </c>
      <c r="F235" s="3">
        <v>151877</v>
      </c>
      <c r="G235" t="s">
        <v>26</v>
      </c>
      <c r="H235" t="s">
        <v>268</v>
      </c>
    </row>
    <row r="236" spans="1:8" x14ac:dyDescent="0.35">
      <c r="A236" s="2">
        <v>44480</v>
      </c>
      <c r="B236" t="s">
        <v>41</v>
      </c>
      <c r="C236" t="s">
        <v>29</v>
      </c>
      <c r="D236" t="s">
        <v>25</v>
      </c>
      <c r="E236" s="3">
        <v>13450</v>
      </c>
      <c r="F236" s="3">
        <v>94037</v>
      </c>
      <c r="G236" t="s">
        <v>32</v>
      </c>
      <c r="H236" t="s">
        <v>269</v>
      </c>
    </row>
    <row r="237" spans="1:8" x14ac:dyDescent="0.35">
      <c r="A237" s="2">
        <v>45075</v>
      </c>
      <c r="B237" t="s">
        <v>37</v>
      </c>
      <c r="C237" t="s">
        <v>23</v>
      </c>
      <c r="D237" t="s">
        <v>25</v>
      </c>
      <c r="E237" s="3">
        <v>18418</v>
      </c>
      <c r="F237" s="3">
        <v>166403</v>
      </c>
      <c r="G237" t="s">
        <v>21</v>
      </c>
      <c r="H237" t="s">
        <v>270</v>
      </c>
    </row>
    <row r="238" spans="1:8" x14ac:dyDescent="0.35">
      <c r="A238" s="2">
        <v>45156</v>
      </c>
      <c r="B238" t="s">
        <v>28</v>
      </c>
      <c r="C238" t="s">
        <v>23</v>
      </c>
      <c r="D238" t="s">
        <v>58</v>
      </c>
      <c r="E238" s="3">
        <v>44575</v>
      </c>
      <c r="F238" s="3">
        <v>82860</v>
      </c>
      <c r="G238" t="s">
        <v>35</v>
      </c>
      <c r="H238" t="s">
        <v>271</v>
      </c>
    </row>
    <row r="239" spans="1:8" x14ac:dyDescent="0.35">
      <c r="A239" s="2">
        <v>44649</v>
      </c>
      <c r="B239" t="s">
        <v>18</v>
      </c>
      <c r="C239" t="s">
        <v>34</v>
      </c>
      <c r="D239" t="s">
        <v>30</v>
      </c>
      <c r="E239" s="3">
        <v>140576</v>
      </c>
      <c r="F239" s="3">
        <v>48632</v>
      </c>
      <c r="G239" t="s">
        <v>35</v>
      </c>
      <c r="H239" t="s">
        <v>272</v>
      </c>
    </row>
    <row r="240" spans="1:8" x14ac:dyDescent="0.35">
      <c r="A240" s="2">
        <v>45216</v>
      </c>
      <c r="B240" t="s">
        <v>28</v>
      </c>
      <c r="C240" t="s">
        <v>43</v>
      </c>
      <c r="D240" t="s">
        <v>20</v>
      </c>
      <c r="E240" s="3">
        <v>107260</v>
      </c>
      <c r="F240" s="3">
        <v>124167</v>
      </c>
      <c r="G240" t="s">
        <v>21</v>
      </c>
      <c r="H240" t="s">
        <v>273</v>
      </c>
    </row>
    <row r="241" spans="1:8" x14ac:dyDescent="0.35">
      <c r="A241" s="2">
        <v>45012</v>
      </c>
      <c r="B241" t="s">
        <v>28</v>
      </c>
      <c r="C241" t="s">
        <v>43</v>
      </c>
      <c r="D241" t="s">
        <v>30</v>
      </c>
      <c r="E241" s="3">
        <v>124009</v>
      </c>
      <c r="F241" s="3">
        <v>95268</v>
      </c>
      <c r="G241" t="s">
        <v>21</v>
      </c>
      <c r="H241" t="s">
        <v>274</v>
      </c>
    </row>
    <row r="242" spans="1:8" x14ac:dyDescent="0.35">
      <c r="A242" s="2">
        <v>44855</v>
      </c>
      <c r="B242" t="s">
        <v>41</v>
      </c>
      <c r="C242" t="s">
        <v>29</v>
      </c>
      <c r="D242" t="s">
        <v>20</v>
      </c>
      <c r="E242" s="3">
        <v>43186</v>
      </c>
      <c r="F242" s="3">
        <v>152297</v>
      </c>
      <c r="G242" t="s">
        <v>26</v>
      </c>
      <c r="H242" t="s">
        <v>275</v>
      </c>
    </row>
    <row r="243" spans="1:8" x14ac:dyDescent="0.35">
      <c r="A243" s="2">
        <v>44743</v>
      </c>
      <c r="B243" t="s">
        <v>41</v>
      </c>
      <c r="C243" t="s">
        <v>34</v>
      </c>
      <c r="D243" t="s">
        <v>58</v>
      </c>
      <c r="E243" s="3">
        <v>36451</v>
      </c>
      <c r="F243" s="3">
        <v>47859</v>
      </c>
      <c r="G243" t="s">
        <v>21</v>
      </c>
      <c r="H243" t="s">
        <v>276</v>
      </c>
    </row>
    <row r="244" spans="1:8" x14ac:dyDescent="0.35">
      <c r="A244" s="2">
        <v>45269</v>
      </c>
      <c r="B244" t="s">
        <v>23</v>
      </c>
      <c r="C244" t="s">
        <v>29</v>
      </c>
      <c r="D244" t="s">
        <v>39</v>
      </c>
      <c r="E244" s="3">
        <v>13155</v>
      </c>
      <c r="F244" s="3">
        <v>34496</v>
      </c>
      <c r="G244" t="s">
        <v>35</v>
      </c>
      <c r="H244" t="s">
        <v>277</v>
      </c>
    </row>
    <row r="245" spans="1:8" x14ac:dyDescent="0.35">
      <c r="A245" s="2">
        <v>44213</v>
      </c>
      <c r="B245" t="s">
        <v>23</v>
      </c>
      <c r="C245" t="s">
        <v>19</v>
      </c>
      <c r="D245" t="s">
        <v>30</v>
      </c>
      <c r="E245" s="3">
        <v>39448</v>
      </c>
      <c r="F245" s="3">
        <v>92392</v>
      </c>
      <c r="G245" t="s">
        <v>32</v>
      </c>
      <c r="H245" t="s">
        <v>278</v>
      </c>
    </row>
    <row r="246" spans="1:8" x14ac:dyDescent="0.35">
      <c r="A246" s="2">
        <v>44354</v>
      </c>
      <c r="B246" t="s">
        <v>41</v>
      </c>
      <c r="C246" t="s">
        <v>43</v>
      </c>
      <c r="D246" t="s">
        <v>25</v>
      </c>
      <c r="E246" s="3">
        <v>136934</v>
      </c>
      <c r="F246" s="3">
        <v>8958</v>
      </c>
      <c r="G246" t="s">
        <v>32</v>
      </c>
      <c r="H246" t="s">
        <v>279</v>
      </c>
    </row>
    <row r="247" spans="1:8" x14ac:dyDescent="0.35">
      <c r="A247" s="2">
        <v>44673</v>
      </c>
      <c r="B247" t="s">
        <v>55</v>
      </c>
      <c r="C247" t="s">
        <v>34</v>
      </c>
      <c r="D247" t="s">
        <v>30</v>
      </c>
      <c r="E247" s="3">
        <v>138529</v>
      </c>
      <c r="F247" s="3">
        <v>101399</v>
      </c>
      <c r="G247" t="s">
        <v>32</v>
      </c>
      <c r="H247" t="s">
        <v>280</v>
      </c>
    </row>
    <row r="248" spans="1:8" x14ac:dyDescent="0.35">
      <c r="A248" s="2">
        <v>45266</v>
      </c>
      <c r="B248" t="s">
        <v>55</v>
      </c>
      <c r="C248" t="s">
        <v>34</v>
      </c>
      <c r="D248" t="s">
        <v>58</v>
      </c>
      <c r="E248" s="3">
        <v>139244</v>
      </c>
      <c r="F248" s="3">
        <v>131951</v>
      </c>
      <c r="G248" t="s">
        <v>32</v>
      </c>
      <c r="H248" t="s">
        <v>281</v>
      </c>
    </row>
    <row r="249" spans="1:8" x14ac:dyDescent="0.35">
      <c r="A249" s="2">
        <v>44714</v>
      </c>
      <c r="B249" t="s">
        <v>18</v>
      </c>
      <c r="C249" t="s">
        <v>29</v>
      </c>
      <c r="D249" t="s">
        <v>39</v>
      </c>
      <c r="E249" s="3">
        <v>55231</v>
      </c>
      <c r="F249" s="3">
        <v>91408</v>
      </c>
      <c r="G249" t="s">
        <v>32</v>
      </c>
      <c r="H249" t="s">
        <v>282</v>
      </c>
    </row>
    <row r="250" spans="1:8" x14ac:dyDescent="0.35">
      <c r="A250" s="2">
        <v>44295</v>
      </c>
      <c r="B250" t="s">
        <v>41</v>
      </c>
      <c r="C250" t="s">
        <v>23</v>
      </c>
      <c r="D250" t="s">
        <v>39</v>
      </c>
      <c r="E250" s="3">
        <v>45399</v>
      </c>
      <c r="F250" s="3">
        <v>94687</v>
      </c>
      <c r="G250" t="s">
        <v>32</v>
      </c>
      <c r="H250" t="s">
        <v>283</v>
      </c>
    </row>
    <row r="251" spans="1:8" x14ac:dyDescent="0.35">
      <c r="A251" s="2">
        <v>45257</v>
      </c>
      <c r="B251" t="s">
        <v>37</v>
      </c>
      <c r="C251" t="s">
        <v>34</v>
      </c>
      <c r="D251" t="s">
        <v>30</v>
      </c>
      <c r="E251" s="3">
        <v>82404</v>
      </c>
      <c r="F251" s="3">
        <v>157389</v>
      </c>
      <c r="G251" t="s">
        <v>35</v>
      </c>
      <c r="H251" t="s">
        <v>284</v>
      </c>
    </row>
    <row r="252" spans="1:8" x14ac:dyDescent="0.35">
      <c r="A252" s="2">
        <v>44476</v>
      </c>
      <c r="B252" t="s">
        <v>23</v>
      </c>
      <c r="C252" t="s">
        <v>29</v>
      </c>
      <c r="D252" t="s">
        <v>30</v>
      </c>
      <c r="E252" s="3">
        <v>58698</v>
      </c>
      <c r="F252" s="3">
        <v>21584</v>
      </c>
      <c r="G252" t="s">
        <v>21</v>
      </c>
      <c r="H252" t="s">
        <v>285</v>
      </c>
    </row>
    <row r="253" spans="1:8" x14ac:dyDescent="0.35">
      <c r="A253" s="2">
        <v>44693</v>
      </c>
      <c r="B253" t="s">
        <v>41</v>
      </c>
      <c r="C253" t="s">
        <v>24</v>
      </c>
      <c r="D253" t="s">
        <v>30</v>
      </c>
      <c r="E253" s="3">
        <v>55379</v>
      </c>
      <c r="F253" s="3">
        <v>165664</v>
      </c>
      <c r="G253" t="s">
        <v>35</v>
      </c>
      <c r="H253" t="s">
        <v>286</v>
      </c>
    </row>
    <row r="254" spans="1:8" x14ac:dyDescent="0.35">
      <c r="A254" s="2">
        <v>44498</v>
      </c>
      <c r="B254" t="s">
        <v>55</v>
      </c>
      <c r="C254" t="s">
        <v>23</v>
      </c>
      <c r="D254" t="s">
        <v>58</v>
      </c>
      <c r="E254" s="3">
        <v>107275</v>
      </c>
      <c r="F254" s="3">
        <v>45917</v>
      </c>
      <c r="G254" t="s">
        <v>26</v>
      </c>
      <c r="H254" t="s">
        <v>287</v>
      </c>
    </row>
    <row r="255" spans="1:8" x14ac:dyDescent="0.35">
      <c r="A255" s="2">
        <v>44377</v>
      </c>
      <c r="B255" t="s">
        <v>41</v>
      </c>
      <c r="C255" t="s">
        <v>23</v>
      </c>
      <c r="D255" t="s">
        <v>20</v>
      </c>
      <c r="E255" s="3">
        <v>144884</v>
      </c>
      <c r="F255" s="3">
        <v>95672</v>
      </c>
      <c r="G255" t="s">
        <v>32</v>
      </c>
      <c r="H255" t="s">
        <v>288</v>
      </c>
    </row>
    <row r="256" spans="1:8" x14ac:dyDescent="0.35">
      <c r="A256" s="2">
        <v>44803</v>
      </c>
      <c r="B256" t="s">
        <v>55</v>
      </c>
      <c r="C256" t="s">
        <v>43</v>
      </c>
      <c r="D256" t="s">
        <v>20</v>
      </c>
      <c r="E256" s="3">
        <v>33978</v>
      </c>
      <c r="F256" s="3">
        <v>64308</v>
      </c>
      <c r="G256" t="s">
        <v>21</v>
      </c>
      <c r="H256" t="s">
        <v>289</v>
      </c>
    </row>
    <row r="257" spans="1:8" x14ac:dyDescent="0.35">
      <c r="A257" s="2">
        <v>44896</v>
      </c>
      <c r="B257" t="s">
        <v>41</v>
      </c>
      <c r="C257" t="s">
        <v>19</v>
      </c>
      <c r="D257" t="s">
        <v>25</v>
      </c>
      <c r="E257" s="3">
        <v>21531</v>
      </c>
      <c r="F257" s="3">
        <v>97010</v>
      </c>
      <c r="G257" t="s">
        <v>21</v>
      </c>
      <c r="H257" t="s">
        <v>290</v>
      </c>
    </row>
    <row r="258" spans="1:8" x14ac:dyDescent="0.35">
      <c r="A258" s="2">
        <v>45189</v>
      </c>
      <c r="B258" t="s">
        <v>37</v>
      </c>
      <c r="C258" t="s">
        <v>43</v>
      </c>
      <c r="D258" t="s">
        <v>58</v>
      </c>
      <c r="E258" s="3">
        <v>38783</v>
      </c>
      <c r="F258" s="3">
        <v>28321</v>
      </c>
      <c r="G258" t="s">
        <v>32</v>
      </c>
      <c r="H258" t="s">
        <v>291</v>
      </c>
    </row>
    <row r="259" spans="1:8" x14ac:dyDescent="0.35">
      <c r="A259" s="2">
        <v>44387</v>
      </c>
      <c r="B259" t="s">
        <v>18</v>
      </c>
      <c r="C259" t="s">
        <v>24</v>
      </c>
      <c r="D259" t="s">
        <v>39</v>
      </c>
      <c r="E259" s="3">
        <v>23236</v>
      </c>
      <c r="F259" s="3">
        <v>116798</v>
      </c>
      <c r="G259" t="s">
        <v>21</v>
      </c>
      <c r="H259" t="s">
        <v>292</v>
      </c>
    </row>
    <row r="260" spans="1:8" x14ac:dyDescent="0.35">
      <c r="A260" s="2">
        <v>44449</v>
      </c>
      <c r="B260" t="s">
        <v>37</v>
      </c>
      <c r="C260" t="s">
        <v>29</v>
      </c>
      <c r="D260" t="s">
        <v>25</v>
      </c>
      <c r="E260" s="3">
        <v>127485</v>
      </c>
      <c r="F260" s="3">
        <v>129534</v>
      </c>
      <c r="G260" t="s">
        <v>32</v>
      </c>
      <c r="H260" t="s">
        <v>293</v>
      </c>
    </row>
    <row r="261" spans="1:8" x14ac:dyDescent="0.35">
      <c r="A261" s="2">
        <v>45177</v>
      </c>
      <c r="B261" t="s">
        <v>55</v>
      </c>
      <c r="C261" t="s">
        <v>23</v>
      </c>
      <c r="D261" t="s">
        <v>39</v>
      </c>
      <c r="E261" s="3">
        <v>79683</v>
      </c>
      <c r="F261" s="3">
        <v>119349</v>
      </c>
      <c r="G261" t="s">
        <v>26</v>
      </c>
      <c r="H261" t="s">
        <v>294</v>
      </c>
    </row>
    <row r="262" spans="1:8" x14ac:dyDescent="0.35">
      <c r="A262" s="2">
        <v>45124</v>
      </c>
      <c r="B262" t="s">
        <v>23</v>
      </c>
      <c r="C262" t="s">
        <v>23</v>
      </c>
      <c r="D262" t="s">
        <v>39</v>
      </c>
      <c r="E262" s="3">
        <v>103806</v>
      </c>
      <c r="F262" s="3">
        <v>105313</v>
      </c>
      <c r="G262" t="s">
        <v>32</v>
      </c>
      <c r="H262" t="s">
        <v>295</v>
      </c>
    </row>
    <row r="263" spans="1:8" x14ac:dyDescent="0.35">
      <c r="A263" s="2">
        <v>44324</v>
      </c>
      <c r="B263" t="s">
        <v>23</v>
      </c>
      <c r="C263" t="s">
        <v>34</v>
      </c>
      <c r="D263" t="s">
        <v>30</v>
      </c>
      <c r="E263" s="3">
        <v>143831</v>
      </c>
      <c r="F263" s="3">
        <v>36858</v>
      </c>
      <c r="G263" t="s">
        <v>26</v>
      </c>
      <c r="H263" t="s">
        <v>296</v>
      </c>
    </row>
    <row r="264" spans="1:8" x14ac:dyDescent="0.35">
      <c r="A264" s="2">
        <v>44214</v>
      </c>
      <c r="B264" t="s">
        <v>28</v>
      </c>
      <c r="C264" t="s">
        <v>19</v>
      </c>
      <c r="D264" t="s">
        <v>39</v>
      </c>
      <c r="E264" s="3">
        <v>23332</v>
      </c>
      <c r="F264" s="3">
        <v>49838</v>
      </c>
      <c r="G264" t="s">
        <v>21</v>
      </c>
      <c r="H264" t="s">
        <v>297</v>
      </c>
    </row>
    <row r="265" spans="1:8" x14ac:dyDescent="0.35">
      <c r="A265" s="2">
        <v>44762</v>
      </c>
      <c r="B265" t="s">
        <v>37</v>
      </c>
      <c r="C265" t="s">
        <v>19</v>
      </c>
      <c r="D265" t="s">
        <v>39</v>
      </c>
      <c r="E265" s="3">
        <v>63902</v>
      </c>
      <c r="F265" s="3">
        <v>46336</v>
      </c>
      <c r="G265" t="s">
        <v>35</v>
      </c>
      <c r="H265" t="s">
        <v>298</v>
      </c>
    </row>
    <row r="266" spans="1:8" x14ac:dyDescent="0.35">
      <c r="A266" s="2">
        <v>44766</v>
      </c>
      <c r="B266" t="s">
        <v>41</v>
      </c>
      <c r="C266" t="s">
        <v>34</v>
      </c>
      <c r="D266" t="s">
        <v>58</v>
      </c>
      <c r="E266" s="3">
        <v>19198</v>
      </c>
      <c r="F266" s="3">
        <v>72597</v>
      </c>
      <c r="G266" t="s">
        <v>21</v>
      </c>
      <c r="H266" t="s">
        <v>299</v>
      </c>
    </row>
    <row r="267" spans="1:8" x14ac:dyDescent="0.35">
      <c r="A267" s="2">
        <v>44882</v>
      </c>
      <c r="B267" t="s">
        <v>18</v>
      </c>
      <c r="C267" t="s">
        <v>24</v>
      </c>
      <c r="D267" t="s">
        <v>30</v>
      </c>
      <c r="E267" s="3">
        <v>113307</v>
      </c>
      <c r="F267" s="3">
        <v>143840</v>
      </c>
      <c r="G267" t="s">
        <v>35</v>
      </c>
      <c r="H267" t="s">
        <v>300</v>
      </c>
    </row>
    <row r="268" spans="1:8" x14ac:dyDescent="0.35">
      <c r="A268" s="2">
        <v>44822</v>
      </c>
      <c r="B268" t="s">
        <v>41</v>
      </c>
      <c r="C268" t="s">
        <v>19</v>
      </c>
      <c r="D268" t="s">
        <v>30</v>
      </c>
      <c r="E268" s="3">
        <v>116209</v>
      </c>
      <c r="F268" s="3">
        <v>119467</v>
      </c>
      <c r="G268" t="s">
        <v>32</v>
      </c>
      <c r="H268" t="s">
        <v>301</v>
      </c>
    </row>
    <row r="269" spans="1:8" x14ac:dyDescent="0.35">
      <c r="A269" s="2">
        <v>45050</v>
      </c>
      <c r="B269" t="s">
        <v>41</v>
      </c>
      <c r="C269" t="s">
        <v>23</v>
      </c>
      <c r="D269" t="s">
        <v>25</v>
      </c>
      <c r="E269" s="3">
        <v>96023</v>
      </c>
      <c r="F269" s="3">
        <v>126901</v>
      </c>
      <c r="G269" t="s">
        <v>21</v>
      </c>
      <c r="H269" t="s">
        <v>302</v>
      </c>
    </row>
    <row r="270" spans="1:8" x14ac:dyDescent="0.35">
      <c r="A270" s="2">
        <v>45158</v>
      </c>
      <c r="B270" t="s">
        <v>37</v>
      </c>
      <c r="C270" t="s">
        <v>24</v>
      </c>
      <c r="D270" t="s">
        <v>30</v>
      </c>
      <c r="E270" s="3">
        <v>142853</v>
      </c>
      <c r="F270" s="3">
        <v>13177</v>
      </c>
      <c r="G270" t="s">
        <v>21</v>
      </c>
      <c r="H270" t="s">
        <v>303</v>
      </c>
    </row>
    <row r="271" spans="1:8" x14ac:dyDescent="0.35">
      <c r="A271" s="2">
        <v>44351</v>
      </c>
      <c r="B271" t="s">
        <v>18</v>
      </c>
      <c r="C271" t="s">
        <v>43</v>
      </c>
      <c r="D271" t="s">
        <v>20</v>
      </c>
      <c r="E271" s="3">
        <v>88948</v>
      </c>
      <c r="F271" s="3">
        <v>81582</v>
      </c>
      <c r="G271" t="s">
        <v>26</v>
      </c>
      <c r="H271" t="s">
        <v>304</v>
      </c>
    </row>
    <row r="272" spans="1:8" x14ac:dyDescent="0.35">
      <c r="A272" s="2">
        <v>44686</v>
      </c>
      <c r="B272" t="s">
        <v>28</v>
      </c>
      <c r="C272" t="s">
        <v>43</v>
      </c>
      <c r="D272" t="s">
        <v>58</v>
      </c>
      <c r="E272" s="3">
        <v>60141</v>
      </c>
      <c r="F272" s="3">
        <v>145673</v>
      </c>
      <c r="G272" t="s">
        <v>32</v>
      </c>
      <c r="H272" t="s">
        <v>305</v>
      </c>
    </row>
    <row r="273" spans="1:8" x14ac:dyDescent="0.35">
      <c r="A273" s="2">
        <v>44981</v>
      </c>
      <c r="B273" t="s">
        <v>41</v>
      </c>
      <c r="C273" t="s">
        <v>24</v>
      </c>
      <c r="D273" t="s">
        <v>25</v>
      </c>
      <c r="E273" s="3">
        <v>119660</v>
      </c>
      <c r="F273" s="3">
        <v>82433</v>
      </c>
      <c r="G273" t="s">
        <v>35</v>
      </c>
      <c r="H273" t="s">
        <v>306</v>
      </c>
    </row>
    <row r="274" spans="1:8" x14ac:dyDescent="0.35">
      <c r="A274" s="2">
        <v>44442</v>
      </c>
      <c r="B274" t="s">
        <v>18</v>
      </c>
      <c r="C274" t="s">
        <v>23</v>
      </c>
      <c r="D274" t="s">
        <v>20</v>
      </c>
      <c r="E274" s="3">
        <v>41485</v>
      </c>
      <c r="F274" s="3">
        <v>158145</v>
      </c>
      <c r="G274" t="s">
        <v>32</v>
      </c>
      <c r="H274" t="s">
        <v>307</v>
      </c>
    </row>
    <row r="275" spans="1:8" x14ac:dyDescent="0.35">
      <c r="A275" s="2">
        <v>45259</v>
      </c>
      <c r="B275" t="s">
        <v>28</v>
      </c>
      <c r="C275" t="s">
        <v>43</v>
      </c>
      <c r="D275" t="s">
        <v>39</v>
      </c>
      <c r="E275" s="3">
        <v>64351</v>
      </c>
      <c r="F275" s="3">
        <v>64261</v>
      </c>
      <c r="G275" t="s">
        <v>26</v>
      </c>
      <c r="H275" t="s">
        <v>308</v>
      </c>
    </row>
    <row r="276" spans="1:8" x14ac:dyDescent="0.35">
      <c r="A276" s="2">
        <v>44955</v>
      </c>
      <c r="B276" t="s">
        <v>41</v>
      </c>
      <c r="C276" t="s">
        <v>29</v>
      </c>
      <c r="D276" t="s">
        <v>20</v>
      </c>
      <c r="E276" s="3">
        <v>36654</v>
      </c>
      <c r="F276" s="3">
        <v>12581</v>
      </c>
      <c r="G276" t="s">
        <v>26</v>
      </c>
      <c r="H276" t="s">
        <v>309</v>
      </c>
    </row>
    <row r="277" spans="1:8" x14ac:dyDescent="0.35">
      <c r="A277" s="2">
        <v>44734</v>
      </c>
      <c r="B277" t="s">
        <v>18</v>
      </c>
      <c r="C277" t="s">
        <v>23</v>
      </c>
      <c r="D277" t="s">
        <v>25</v>
      </c>
      <c r="E277" s="3">
        <v>61529</v>
      </c>
      <c r="F277" s="3">
        <v>129975</v>
      </c>
      <c r="G277" t="s">
        <v>26</v>
      </c>
      <c r="H277" t="s">
        <v>310</v>
      </c>
    </row>
    <row r="278" spans="1:8" x14ac:dyDescent="0.35">
      <c r="A278" s="2">
        <v>45117</v>
      </c>
      <c r="B278" t="s">
        <v>37</v>
      </c>
      <c r="C278" t="s">
        <v>34</v>
      </c>
      <c r="D278" t="s">
        <v>30</v>
      </c>
      <c r="E278" s="3">
        <v>114349</v>
      </c>
      <c r="F278" s="3">
        <v>47802</v>
      </c>
      <c r="G278" t="s">
        <v>32</v>
      </c>
      <c r="H278" t="s">
        <v>311</v>
      </c>
    </row>
    <row r="279" spans="1:8" x14ac:dyDescent="0.35">
      <c r="A279" s="2">
        <v>44604</v>
      </c>
      <c r="B279" t="s">
        <v>23</v>
      </c>
      <c r="C279" t="s">
        <v>19</v>
      </c>
      <c r="D279" t="s">
        <v>58</v>
      </c>
      <c r="E279" s="3">
        <v>26665</v>
      </c>
      <c r="F279" s="3">
        <v>132457</v>
      </c>
      <c r="G279" t="s">
        <v>26</v>
      </c>
      <c r="H279" t="s">
        <v>312</v>
      </c>
    </row>
    <row r="280" spans="1:8" x14ac:dyDescent="0.35">
      <c r="A280" s="2">
        <v>44721</v>
      </c>
      <c r="B280" t="s">
        <v>23</v>
      </c>
      <c r="C280" t="s">
        <v>24</v>
      </c>
      <c r="D280" t="s">
        <v>25</v>
      </c>
      <c r="E280" s="3">
        <v>72475</v>
      </c>
      <c r="F280" s="3">
        <v>37698</v>
      </c>
      <c r="G280" t="s">
        <v>32</v>
      </c>
      <c r="H280" t="s">
        <v>313</v>
      </c>
    </row>
    <row r="281" spans="1:8" x14ac:dyDescent="0.35">
      <c r="A281" s="2">
        <v>45024</v>
      </c>
      <c r="B281" t="s">
        <v>41</v>
      </c>
      <c r="C281" t="s">
        <v>19</v>
      </c>
      <c r="D281" t="s">
        <v>20</v>
      </c>
      <c r="E281" s="3">
        <v>57802</v>
      </c>
      <c r="F281" s="3">
        <v>59119</v>
      </c>
      <c r="G281" t="s">
        <v>26</v>
      </c>
      <c r="H281" t="s">
        <v>314</v>
      </c>
    </row>
    <row r="282" spans="1:8" x14ac:dyDescent="0.35">
      <c r="A282" s="2">
        <v>45099</v>
      </c>
      <c r="B282" t="s">
        <v>41</v>
      </c>
      <c r="C282" t="s">
        <v>34</v>
      </c>
      <c r="D282" t="s">
        <v>20</v>
      </c>
      <c r="E282" s="3">
        <v>87892</v>
      </c>
      <c r="F282" s="3">
        <v>68393</v>
      </c>
      <c r="G282" t="s">
        <v>21</v>
      </c>
      <c r="H282" t="s">
        <v>315</v>
      </c>
    </row>
    <row r="283" spans="1:8" x14ac:dyDescent="0.35">
      <c r="A283" s="2">
        <v>44232</v>
      </c>
      <c r="B283" t="s">
        <v>18</v>
      </c>
      <c r="C283" t="s">
        <v>43</v>
      </c>
      <c r="D283" t="s">
        <v>25</v>
      </c>
      <c r="E283" s="3">
        <v>46362</v>
      </c>
      <c r="F283" s="3">
        <v>13080</v>
      </c>
      <c r="G283" t="s">
        <v>35</v>
      </c>
      <c r="H283" t="s">
        <v>316</v>
      </c>
    </row>
    <row r="284" spans="1:8" x14ac:dyDescent="0.35">
      <c r="A284" s="2">
        <v>44881</v>
      </c>
      <c r="B284" t="s">
        <v>23</v>
      </c>
      <c r="C284" t="s">
        <v>29</v>
      </c>
      <c r="D284" t="s">
        <v>25</v>
      </c>
      <c r="E284" s="3">
        <v>49338</v>
      </c>
      <c r="F284" s="3">
        <v>72652</v>
      </c>
      <c r="G284" t="s">
        <v>32</v>
      </c>
      <c r="H284" t="s">
        <v>317</v>
      </c>
    </row>
    <row r="285" spans="1:8" x14ac:dyDescent="0.35">
      <c r="A285" s="2">
        <v>44216</v>
      </c>
      <c r="B285" t="s">
        <v>41</v>
      </c>
      <c r="C285" t="s">
        <v>23</v>
      </c>
      <c r="D285" t="s">
        <v>25</v>
      </c>
      <c r="E285" s="3">
        <v>103004</v>
      </c>
      <c r="F285" s="3">
        <v>76664</v>
      </c>
      <c r="G285" t="s">
        <v>35</v>
      </c>
      <c r="H285" t="s">
        <v>318</v>
      </c>
    </row>
    <row r="286" spans="1:8" x14ac:dyDescent="0.35">
      <c r="A286" s="2">
        <v>44517</v>
      </c>
      <c r="B286" t="s">
        <v>28</v>
      </c>
      <c r="C286" t="s">
        <v>23</v>
      </c>
      <c r="D286" t="s">
        <v>30</v>
      </c>
      <c r="E286" s="3">
        <v>106464</v>
      </c>
      <c r="F286" s="3">
        <v>128023</v>
      </c>
      <c r="G286" t="s">
        <v>32</v>
      </c>
      <c r="H286" t="s">
        <v>319</v>
      </c>
    </row>
    <row r="287" spans="1:8" x14ac:dyDescent="0.35">
      <c r="A287" s="2">
        <v>44708</v>
      </c>
      <c r="B287" t="s">
        <v>41</v>
      </c>
      <c r="C287" t="s">
        <v>34</v>
      </c>
      <c r="D287" t="s">
        <v>25</v>
      </c>
      <c r="E287" s="3">
        <v>12120</v>
      </c>
      <c r="F287" s="3">
        <v>70577</v>
      </c>
      <c r="G287" t="s">
        <v>32</v>
      </c>
      <c r="H287" t="s">
        <v>320</v>
      </c>
    </row>
    <row r="288" spans="1:8" x14ac:dyDescent="0.35">
      <c r="A288" s="2">
        <v>44596</v>
      </c>
      <c r="B288" t="s">
        <v>23</v>
      </c>
      <c r="C288" t="s">
        <v>24</v>
      </c>
      <c r="D288" t="s">
        <v>39</v>
      </c>
      <c r="E288" s="3">
        <v>120289</v>
      </c>
      <c r="F288" s="3">
        <v>161278</v>
      </c>
      <c r="G288" t="s">
        <v>21</v>
      </c>
      <c r="H288" t="s">
        <v>321</v>
      </c>
    </row>
    <row r="289" spans="1:8" x14ac:dyDescent="0.35">
      <c r="A289" s="2">
        <v>44850</v>
      </c>
      <c r="B289" t="s">
        <v>55</v>
      </c>
      <c r="C289" t="s">
        <v>19</v>
      </c>
      <c r="D289" t="s">
        <v>58</v>
      </c>
      <c r="E289" s="3">
        <v>10785</v>
      </c>
      <c r="F289" s="3">
        <v>169522</v>
      </c>
      <c r="G289" t="s">
        <v>21</v>
      </c>
      <c r="H289" t="s">
        <v>322</v>
      </c>
    </row>
    <row r="290" spans="1:8" x14ac:dyDescent="0.35">
      <c r="A290" s="2">
        <v>45168</v>
      </c>
      <c r="B290" t="s">
        <v>23</v>
      </c>
      <c r="C290" t="s">
        <v>29</v>
      </c>
      <c r="D290" t="s">
        <v>58</v>
      </c>
      <c r="E290" s="3">
        <v>66925</v>
      </c>
      <c r="F290" s="3">
        <v>86117</v>
      </c>
      <c r="G290" t="s">
        <v>32</v>
      </c>
      <c r="H290" t="s">
        <v>323</v>
      </c>
    </row>
    <row r="291" spans="1:8" x14ac:dyDescent="0.35">
      <c r="A291" s="2">
        <v>44667</v>
      </c>
      <c r="B291" t="s">
        <v>28</v>
      </c>
      <c r="C291" t="s">
        <v>43</v>
      </c>
      <c r="D291" t="s">
        <v>39</v>
      </c>
      <c r="E291" s="3">
        <v>76473</v>
      </c>
      <c r="F291" s="3">
        <v>122490</v>
      </c>
      <c r="G291" t="s">
        <v>26</v>
      </c>
      <c r="H291" t="s">
        <v>324</v>
      </c>
    </row>
    <row r="292" spans="1:8" x14ac:dyDescent="0.35">
      <c r="A292" s="2">
        <v>45030</v>
      </c>
      <c r="B292" t="s">
        <v>18</v>
      </c>
      <c r="C292" t="s">
        <v>24</v>
      </c>
      <c r="D292" t="s">
        <v>20</v>
      </c>
      <c r="E292" s="3">
        <v>118185</v>
      </c>
      <c r="F292" s="3">
        <v>130907</v>
      </c>
      <c r="G292" t="s">
        <v>32</v>
      </c>
      <c r="H292" t="s">
        <v>325</v>
      </c>
    </row>
    <row r="293" spans="1:8" x14ac:dyDescent="0.35">
      <c r="A293" s="2">
        <v>44923</v>
      </c>
      <c r="B293" t="s">
        <v>28</v>
      </c>
      <c r="C293" t="s">
        <v>29</v>
      </c>
      <c r="D293" t="s">
        <v>20</v>
      </c>
      <c r="E293" s="3">
        <v>39969</v>
      </c>
      <c r="F293" s="3">
        <v>52569</v>
      </c>
      <c r="G293" t="s">
        <v>32</v>
      </c>
      <c r="H293" t="s">
        <v>326</v>
      </c>
    </row>
    <row r="294" spans="1:8" x14ac:dyDescent="0.35">
      <c r="A294" s="2">
        <v>45050</v>
      </c>
      <c r="B294" t="s">
        <v>55</v>
      </c>
      <c r="C294" t="s">
        <v>29</v>
      </c>
      <c r="D294" t="s">
        <v>20</v>
      </c>
      <c r="E294" s="3">
        <v>75236</v>
      </c>
      <c r="F294" s="3">
        <v>17811</v>
      </c>
      <c r="G294" t="s">
        <v>21</v>
      </c>
      <c r="H294" t="s">
        <v>327</v>
      </c>
    </row>
    <row r="295" spans="1:8" x14ac:dyDescent="0.35">
      <c r="A295" s="2">
        <v>44247</v>
      </c>
      <c r="B295" t="s">
        <v>55</v>
      </c>
      <c r="C295" t="s">
        <v>34</v>
      </c>
      <c r="D295" t="s">
        <v>20</v>
      </c>
      <c r="E295" s="3">
        <v>111416</v>
      </c>
      <c r="F295" s="3">
        <v>85641</v>
      </c>
      <c r="G295" t="s">
        <v>21</v>
      </c>
      <c r="H295" t="s">
        <v>328</v>
      </c>
    </row>
    <row r="296" spans="1:8" x14ac:dyDescent="0.35">
      <c r="A296" s="2">
        <v>44771</v>
      </c>
      <c r="B296" t="s">
        <v>41</v>
      </c>
      <c r="C296" t="s">
        <v>34</v>
      </c>
      <c r="D296" t="s">
        <v>30</v>
      </c>
      <c r="E296" s="3">
        <v>26297</v>
      </c>
      <c r="F296" s="3">
        <v>101897</v>
      </c>
      <c r="G296" t="s">
        <v>35</v>
      </c>
      <c r="H296" t="s">
        <v>329</v>
      </c>
    </row>
    <row r="297" spans="1:8" x14ac:dyDescent="0.35">
      <c r="A297" s="2">
        <v>44346</v>
      </c>
      <c r="B297" t="s">
        <v>41</v>
      </c>
      <c r="C297" t="s">
        <v>23</v>
      </c>
      <c r="D297" t="s">
        <v>39</v>
      </c>
      <c r="E297" s="3">
        <v>115741</v>
      </c>
      <c r="F297" s="3">
        <v>94588</v>
      </c>
      <c r="G297" t="s">
        <v>35</v>
      </c>
      <c r="H297" t="s">
        <v>330</v>
      </c>
    </row>
    <row r="298" spans="1:8" x14ac:dyDescent="0.35">
      <c r="A298" s="2">
        <v>44510</v>
      </c>
      <c r="B298" t="s">
        <v>23</v>
      </c>
      <c r="C298" t="s">
        <v>43</v>
      </c>
      <c r="D298" t="s">
        <v>58</v>
      </c>
      <c r="E298" s="3">
        <v>40089</v>
      </c>
      <c r="F298" s="3">
        <v>151032</v>
      </c>
      <c r="G298" t="s">
        <v>26</v>
      </c>
      <c r="H298" t="s">
        <v>331</v>
      </c>
    </row>
    <row r="299" spans="1:8" x14ac:dyDescent="0.35">
      <c r="A299" s="2">
        <v>44766</v>
      </c>
      <c r="B299" t="s">
        <v>37</v>
      </c>
      <c r="C299" t="s">
        <v>24</v>
      </c>
      <c r="D299" t="s">
        <v>39</v>
      </c>
      <c r="E299" s="3">
        <v>16171</v>
      </c>
      <c r="F299" s="3">
        <v>134709</v>
      </c>
      <c r="G299" t="s">
        <v>35</v>
      </c>
      <c r="H299" t="s">
        <v>332</v>
      </c>
    </row>
    <row r="300" spans="1:8" x14ac:dyDescent="0.35">
      <c r="A300" s="2">
        <v>44501</v>
      </c>
      <c r="B300" t="s">
        <v>28</v>
      </c>
      <c r="C300" t="s">
        <v>23</v>
      </c>
      <c r="D300" t="s">
        <v>58</v>
      </c>
      <c r="E300" s="3">
        <v>27874</v>
      </c>
      <c r="F300" s="3">
        <v>99039</v>
      </c>
      <c r="G300" t="s">
        <v>35</v>
      </c>
      <c r="H300" t="s">
        <v>333</v>
      </c>
    </row>
    <row r="301" spans="1:8" x14ac:dyDescent="0.35">
      <c r="A301" s="2">
        <v>44878</v>
      </c>
      <c r="B301" t="s">
        <v>23</v>
      </c>
      <c r="C301" t="s">
        <v>43</v>
      </c>
      <c r="D301" t="s">
        <v>20</v>
      </c>
      <c r="E301" s="3">
        <v>69024</v>
      </c>
      <c r="F301" s="3">
        <v>26162</v>
      </c>
      <c r="G301" t="s">
        <v>35</v>
      </c>
      <c r="H301" t="s">
        <v>334</v>
      </c>
    </row>
    <row r="302" spans="1:8" x14ac:dyDescent="0.35">
      <c r="A302" s="2">
        <v>45034</v>
      </c>
      <c r="B302" t="s">
        <v>37</v>
      </c>
      <c r="C302" t="s">
        <v>19</v>
      </c>
      <c r="D302" t="s">
        <v>30</v>
      </c>
      <c r="E302" s="3">
        <v>31153</v>
      </c>
      <c r="F302" s="3">
        <v>13530</v>
      </c>
      <c r="G302" t="s">
        <v>26</v>
      </c>
      <c r="H302" t="s">
        <v>335</v>
      </c>
    </row>
    <row r="303" spans="1:8" x14ac:dyDescent="0.35">
      <c r="A303" s="2">
        <v>45274</v>
      </c>
      <c r="B303" t="s">
        <v>23</v>
      </c>
      <c r="C303" t="s">
        <v>19</v>
      </c>
      <c r="D303" t="s">
        <v>25</v>
      </c>
      <c r="E303" s="3">
        <v>114693</v>
      </c>
      <c r="F303" s="3">
        <v>130779</v>
      </c>
      <c r="G303" t="s">
        <v>32</v>
      </c>
      <c r="H303" t="s">
        <v>336</v>
      </c>
    </row>
    <row r="304" spans="1:8" x14ac:dyDescent="0.35">
      <c r="A304" s="2">
        <v>45199</v>
      </c>
      <c r="B304" t="s">
        <v>55</v>
      </c>
      <c r="C304" t="s">
        <v>23</v>
      </c>
      <c r="D304" t="s">
        <v>25</v>
      </c>
      <c r="E304" s="3">
        <v>67753</v>
      </c>
      <c r="F304" s="3">
        <v>31128</v>
      </c>
      <c r="G304" t="s">
        <v>32</v>
      </c>
      <c r="H304" t="s">
        <v>337</v>
      </c>
    </row>
    <row r="305" spans="1:8" x14ac:dyDescent="0.35">
      <c r="A305" s="2">
        <v>44640</v>
      </c>
      <c r="B305" t="s">
        <v>41</v>
      </c>
      <c r="C305" t="s">
        <v>24</v>
      </c>
      <c r="D305" t="s">
        <v>20</v>
      </c>
      <c r="E305" s="3">
        <v>147713</v>
      </c>
      <c r="F305" s="3">
        <v>78707</v>
      </c>
      <c r="G305" t="s">
        <v>26</v>
      </c>
      <c r="H305" t="s">
        <v>338</v>
      </c>
    </row>
    <row r="306" spans="1:8" x14ac:dyDescent="0.35">
      <c r="A306" s="2">
        <v>44809</v>
      </c>
      <c r="B306" t="s">
        <v>41</v>
      </c>
      <c r="C306" t="s">
        <v>43</v>
      </c>
      <c r="D306" t="s">
        <v>20</v>
      </c>
      <c r="E306" s="3">
        <v>99075</v>
      </c>
      <c r="F306" s="3">
        <v>143537</v>
      </c>
      <c r="G306" t="s">
        <v>32</v>
      </c>
      <c r="H306" t="s">
        <v>339</v>
      </c>
    </row>
    <row r="307" spans="1:8" x14ac:dyDescent="0.35">
      <c r="A307" s="2">
        <v>45189</v>
      </c>
      <c r="B307" t="s">
        <v>23</v>
      </c>
      <c r="C307" t="s">
        <v>19</v>
      </c>
      <c r="D307" t="s">
        <v>39</v>
      </c>
      <c r="E307" s="3">
        <v>14677</v>
      </c>
      <c r="F307" s="3">
        <v>98275</v>
      </c>
      <c r="G307" t="s">
        <v>35</v>
      </c>
      <c r="H307" t="s">
        <v>340</v>
      </c>
    </row>
    <row r="308" spans="1:8" x14ac:dyDescent="0.35">
      <c r="A308" s="2">
        <v>44460</v>
      </c>
      <c r="B308" t="s">
        <v>41</v>
      </c>
      <c r="C308" t="s">
        <v>19</v>
      </c>
      <c r="D308" t="s">
        <v>30</v>
      </c>
      <c r="E308" s="3">
        <v>15139</v>
      </c>
      <c r="F308" s="3">
        <v>37998</v>
      </c>
      <c r="G308" t="s">
        <v>35</v>
      </c>
      <c r="H308" t="s">
        <v>341</v>
      </c>
    </row>
    <row r="309" spans="1:8" x14ac:dyDescent="0.35">
      <c r="A309" s="2">
        <v>45273</v>
      </c>
      <c r="B309" t="s">
        <v>18</v>
      </c>
      <c r="C309" t="s">
        <v>24</v>
      </c>
      <c r="D309" t="s">
        <v>30</v>
      </c>
      <c r="E309" s="3">
        <v>67766</v>
      </c>
      <c r="F309" s="3">
        <v>35333</v>
      </c>
      <c r="G309" t="s">
        <v>35</v>
      </c>
      <c r="H309" t="s">
        <v>342</v>
      </c>
    </row>
    <row r="310" spans="1:8" x14ac:dyDescent="0.35">
      <c r="A310" s="2">
        <v>45200</v>
      </c>
      <c r="B310" t="s">
        <v>23</v>
      </c>
      <c r="C310" t="s">
        <v>23</v>
      </c>
      <c r="D310" t="s">
        <v>39</v>
      </c>
      <c r="E310" s="3">
        <v>96049</v>
      </c>
      <c r="F310" s="3">
        <v>73886</v>
      </c>
      <c r="G310" t="s">
        <v>35</v>
      </c>
      <c r="H310" t="s">
        <v>343</v>
      </c>
    </row>
    <row r="311" spans="1:8" x14ac:dyDescent="0.35">
      <c r="A311" s="2">
        <v>44201</v>
      </c>
      <c r="B311" t="s">
        <v>55</v>
      </c>
      <c r="C311" t="s">
        <v>34</v>
      </c>
      <c r="D311" t="s">
        <v>30</v>
      </c>
      <c r="E311" s="3">
        <v>86693</v>
      </c>
      <c r="F311" s="3">
        <v>14522</v>
      </c>
      <c r="G311" t="s">
        <v>32</v>
      </c>
      <c r="H311" t="s">
        <v>344</v>
      </c>
    </row>
    <row r="312" spans="1:8" x14ac:dyDescent="0.35">
      <c r="A312" s="2">
        <v>44970</v>
      </c>
      <c r="B312" t="s">
        <v>23</v>
      </c>
      <c r="C312" t="s">
        <v>29</v>
      </c>
      <c r="D312" t="s">
        <v>30</v>
      </c>
      <c r="E312" s="3">
        <v>67414</v>
      </c>
      <c r="F312" s="3">
        <v>106504</v>
      </c>
      <c r="G312" t="s">
        <v>26</v>
      </c>
      <c r="H312" t="s">
        <v>345</v>
      </c>
    </row>
    <row r="313" spans="1:8" x14ac:dyDescent="0.35">
      <c r="A313" s="2">
        <v>45073</v>
      </c>
      <c r="B313" t="s">
        <v>23</v>
      </c>
      <c r="C313" t="s">
        <v>43</v>
      </c>
      <c r="D313" t="s">
        <v>25</v>
      </c>
      <c r="E313" s="3">
        <v>139807</v>
      </c>
      <c r="F313" s="3">
        <v>97194</v>
      </c>
      <c r="G313" t="s">
        <v>26</v>
      </c>
      <c r="H313" t="s">
        <v>346</v>
      </c>
    </row>
    <row r="314" spans="1:8" x14ac:dyDescent="0.35">
      <c r="A314" s="2">
        <v>45188</v>
      </c>
      <c r="B314" t="s">
        <v>41</v>
      </c>
      <c r="C314" t="s">
        <v>19</v>
      </c>
      <c r="D314" t="s">
        <v>30</v>
      </c>
      <c r="E314" s="3">
        <v>83741</v>
      </c>
      <c r="F314" s="3">
        <v>43320</v>
      </c>
      <c r="G314" t="s">
        <v>26</v>
      </c>
      <c r="H314" t="s">
        <v>347</v>
      </c>
    </row>
    <row r="315" spans="1:8" x14ac:dyDescent="0.35">
      <c r="A315" s="2">
        <v>45080</v>
      </c>
      <c r="B315" t="s">
        <v>55</v>
      </c>
      <c r="C315" t="s">
        <v>29</v>
      </c>
      <c r="D315" t="s">
        <v>20</v>
      </c>
      <c r="E315" s="3">
        <v>146497</v>
      </c>
      <c r="F315" s="3">
        <v>118424</v>
      </c>
      <c r="G315" t="s">
        <v>21</v>
      </c>
      <c r="H315" t="s">
        <v>348</v>
      </c>
    </row>
    <row r="316" spans="1:8" x14ac:dyDescent="0.35">
      <c r="A316" s="2">
        <v>44243</v>
      </c>
      <c r="B316" t="s">
        <v>23</v>
      </c>
      <c r="C316" t="s">
        <v>29</v>
      </c>
      <c r="D316" t="s">
        <v>25</v>
      </c>
      <c r="E316" s="3">
        <v>13900</v>
      </c>
      <c r="F316" s="3">
        <v>121959</v>
      </c>
      <c r="G316" t="s">
        <v>26</v>
      </c>
      <c r="H316" t="s">
        <v>349</v>
      </c>
    </row>
    <row r="317" spans="1:8" x14ac:dyDescent="0.35">
      <c r="A317" s="2">
        <v>45063</v>
      </c>
      <c r="B317" t="s">
        <v>41</v>
      </c>
      <c r="C317" t="s">
        <v>34</v>
      </c>
      <c r="D317" t="s">
        <v>20</v>
      </c>
      <c r="E317" s="3">
        <v>87347</v>
      </c>
      <c r="F317" s="3">
        <v>65630</v>
      </c>
      <c r="G317" t="s">
        <v>21</v>
      </c>
      <c r="H317" t="s">
        <v>350</v>
      </c>
    </row>
    <row r="318" spans="1:8" x14ac:dyDescent="0.35">
      <c r="A318" s="2">
        <v>45019</v>
      </c>
      <c r="B318" t="s">
        <v>28</v>
      </c>
      <c r="C318" t="s">
        <v>29</v>
      </c>
      <c r="D318" t="s">
        <v>20</v>
      </c>
      <c r="E318" s="3">
        <v>136004</v>
      </c>
      <c r="F318" s="3">
        <v>64662</v>
      </c>
      <c r="G318" t="s">
        <v>26</v>
      </c>
      <c r="H318" t="s">
        <v>351</v>
      </c>
    </row>
    <row r="319" spans="1:8" x14ac:dyDescent="0.35">
      <c r="A319" s="2">
        <v>45132</v>
      </c>
      <c r="B319" t="s">
        <v>55</v>
      </c>
      <c r="C319" t="s">
        <v>24</v>
      </c>
      <c r="D319" t="s">
        <v>39</v>
      </c>
      <c r="E319" s="3">
        <v>134463</v>
      </c>
      <c r="F319" s="3">
        <v>121305</v>
      </c>
      <c r="G319" t="s">
        <v>35</v>
      </c>
      <c r="H319" t="s">
        <v>352</v>
      </c>
    </row>
    <row r="320" spans="1:8" x14ac:dyDescent="0.35">
      <c r="A320" s="2">
        <v>44852</v>
      </c>
      <c r="B320" t="s">
        <v>37</v>
      </c>
      <c r="C320" t="s">
        <v>23</v>
      </c>
      <c r="D320" t="s">
        <v>30</v>
      </c>
      <c r="E320" s="3">
        <v>39134</v>
      </c>
      <c r="F320" s="3">
        <v>116291</v>
      </c>
      <c r="G320" t="s">
        <v>26</v>
      </c>
      <c r="H320" t="s">
        <v>353</v>
      </c>
    </row>
    <row r="321" spans="1:8" x14ac:dyDescent="0.35">
      <c r="A321" s="2">
        <v>44465</v>
      </c>
      <c r="B321" t="s">
        <v>18</v>
      </c>
      <c r="C321" t="s">
        <v>43</v>
      </c>
      <c r="D321" t="s">
        <v>30</v>
      </c>
      <c r="E321" s="3">
        <v>12817</v>
      </c>
      <c r="F321" s="3">
        <v>142630</v>
      </c>
      <c r="G321" t="s">
        <v>21</v>
      </c>
      <c r="H321" t="s">
        <v>354</v>
      </c>
    </row>
    <row r="322" spans="1:8" x14ac:dyDescent="0.35">
      <c r="A322" s="2">
        <v>44566</v>
      </c>
      <c r="B322" t="s">
        <v>37</v>
      </c>
      <c r="C322" t="s">
        <v>24</v>
      </c>
      <c r="D322" t="s">
        <v>30</v>
      </c>
      <c r="E322" s="3">
        <v>80486</v>
      </c>
      <c r="F322" s="3">
        <v>81834</v>
      </c>
      <c r="G322" t="s">
        <v>35</v>
      </c>
      <c r="H322" t="s">
        <v>355</v>
      </c>
    </row>
    <row r="323" spans="1:8" x14ac:dyDescent="0.35">
      <c r="A323" s="2">
        <v>44832</v>
      </c>
      <c r="B323" t="s">
        <v>55</v>
      </c>
      <c r="C323" t="s">
        <v>23</v>
      </c>
      <c r="D323" t="s">
        <v>30</v>
      </c>
      <c r="E323" s="3">
        <v>148763</v>
      </c>
      <c r="F323" s="3">
        <v>11513</v>
      </c>
      <c r="G323" t="s">
        <v>21</v>
      </c>
      <c r="H323" t="s">
        <v>356</v>
      </c>
    </row>
    <row r="324" spans="1:8" x14ac:dyDescent="0.35">
      <c r="A324" s="2">
        <v>44853</v>
      </c>
      <c r="B324" t="s">
        <v>23</v>
      </c>
      <c r="C324" t="s">
        <v>24</v>
      </c>
      <c r="D324" t="s">
        <v>25</v>
      </c>
      <c r="E324" s="3">
        <v>75978</v>
      </c>
      <c r="F324" s="3">
        <v>148532</v>
      </c>
      <c r="G324" t="s">
        <v>32</v>
      </c>
      <c r="H324" t="s">
        <v>357</v>
      </c>
    </row>
    <row r="325" spans="1:8" x14ac:dyDescent="0.35">
      <c r="A325" s="2">
        <v>44316</v>
      </c>
      <c r="B325" t="s">
        <v>41</v>
      </c>
      <c r="C325" t="s">
        <v>19</v>
      </c>
      <c r="D325" t="s">
        <v>58</v>
      </c>
      <c r="E325" s="3">
        <v>67154</v>
      </c>
      <c r="F325" s="3">
        <v>164388</v>
      </c>
      <c r="G325" t="s">
        <v>32</v>
      </c>
      <c r="H325" t="s">
        <v>358</v>
      </c>
    </row>
    <row r="326" spans="1:8" x14ac:dyDescent="0.35">
      <c r="A326" s="2">
        <v>45027</v>
      </c>
      <c r="B326" t="s">
        <v>55</v>
      </c>
      <c r="C326" t="s">
        <v>19</v>
      </c>
      <c r="D326" t="s">
        <v>20</v>
      </c>
      <c r="E326" s="3">
        <v>102195</v>
      </c>
      <c r="F326" s="3">
        <v>121860</v>
      </c>
      <c r="G326" t="s">
        <v>32</v>
      </c>
      <c r="H326" t="s">
        <v>359</v>
      </c>
    </row>
    <row r="327" spans="1:8" x14ac:dyDescent="0.35">
      <c r="A327" s="2">
        <v>45278</v>
      </c>
      <c r="B327" t="s">
        <v>18</v>
      </c>
      <c r="C327" t="s">
        <v>34</v>
      </c>
      <c r="D327" t="s">
        <v>58</v>
      </c>
      <c r="E327" s="3">
        <v>58788</v>
      </c>
      <c r="F327" s="3">
        <v>57512</v>
      </c>
      <c r="G327" t="s">
        <v>35</v>
      </c>
      <c r="H327" t="s">
        <v>360</v>
      </c>
    </row>
    <row r="328" spans="1:8" x14ac:dyDescent="0.35">
      <c r="A328" s="2">
        <v>44937</v>
      </c>
      <c r="B328" t="s">
        <v>55</v>
      </c>
      <c r="C328" t="s">
        <v>24</v>
      </c>
      <c r="D328" t="s">
        <v>58</v>
      </c>
      <c r="E328" s="3">
        <v>103039</v>
      </c>
      <c r="F328" s="3">
        <v>36669</v>
      </c>
      <c r="G328" t="s">
        <v>35</v>
      </c>
      <c r="H328" t="s">
        <v>361</v>
      </c>
    </row>
    <row r="329" spans="1:8" x14ac:dyDescent="0.35">
      <c r="A329" s="2">
        <v>44313</v>
      </c>
      <c r="B329" t="s">
        <v>41</v>
      </c>
      <c r="C329" t="s">
        <v>29</v>
      </c>
      <c r="D329" t="s">
        <v>58</v>
      </c>
      <c r="E329" s="3">
        <v>19413</v>
      </c>
      <c r="F329" s="3">
        <v>111099</v>
      </c>
      <c r="G329" t="s">
        <v>21</v>
      </c>
      <c r="H329" t="s">
        <v>362</v>
      </c>
    </row>
    <row r="330" spans="1:8" x14ac:dyDescent="0.35">
      <c r="A330" s="2">
        <v>44987</v>
      </c>
      <c r="B330" t="s">
        <v>37</v>
      </c>
      <c r="C330" t="s">
        <v>19</v>
      </c>
      <c r="D330" t="s">
        <v>25</v>
      </c>
      <c r="E330" s="3">
        <v>124113</v>
      </c>
      <c r="F330" s="3">
        <v>107754</v>
      </c>
      <c r="G330" t="s">
        <v>35</v>
      </c>
      <c r="H330" t="s">
        <v>363</v>
      </c>
    </row>
    <row r="331" spans="1:8" x14ac:dyDescent="0.35">
      <c r="A331" s="2">
        <v>45209</v>
      </c>
      <c r="B331" t="s">
        <v>28</v>
      </c>
      <c r="C331" t="s">
        <v>23</v>
      </c>
      <c r="D331" t="s">
        <v>58</v>
      </c>
      <c r="E331" s="3">
        <v>53400</v>
      </c>
      <c r="F331" s="3">
        <v>65560</v>
      </c>
      <c r="G331" t="s">
        <v>26</v>
      </c>
      <c r="H331" t="s">
        <v>364</v>
      </c>
    </row>
    <row r="332" spans="1:8" x14ac:dyDescent="0.35">
      <c r="A332" s="2">
        <v>45278</v>
      </c>
      <c r="B332" t="s">
        <v>37</v>
      </c>
      <c r="C332" t="s">
        <v>34</v>
      </c>
      <c r="D332" t="s">
        <v>25</v>
      </c>
      <c r="E332" s="3">
        <v>39899</v>
      </c>
      <c r="F332" s="3">
        <v>39709</v>
      </c>
      <c r="G332" t="s">
        <v>21</v>
      </c>
      <c r="H332" t="s">
        <v>365</v>
      </c>
    </row>
    <row r="333" spans="1:8" x14ac:dyDescent="0.35">
      <c r="A333" s="2">
        <v>44830</v>
      </c>
      <c r="B333" t="s">
        <v>41</v>
      </c>
      <c r="C333" t="s">
        <v>29</v>
      </c>
      <c r="D333" t="s">
        <v>39</v>
      </c>
      <c r="E333" s="3">
        <v>122683</v>
      </c>
      <c r="F333" s="3">
        <v>95705</v>
      </c>
      <c r="G333" t="s">
        <v>26</v>
      </c>
      <c r="H333" t="s">
        <v>366</v>
      </c>
    </row>
    <row r="334" spans="1:8" x14ac:dyDescent="0.35">
      <c r="A334" s="2">
        <v>44709</v>
      </c>
      <c r="B334" t="s">
        <v>41</v>
      </c>
      <c r="C334" t="s">
        <v>43</v>
      </c>
      <c r="D334" t="s">
        <v>39</v>
      </c>
      <c r="E334" s="3">
        <v>55463</v>
      </c>
      <c r="F334" s="3">
        <v>25011</v>
      </c>
      <c r="G334" t="s">
        <v>35</v>
      </c>
      <c r="H334" t="s">
        <v>367</v>
      </c>
    </row>
    <row r="335" spans="1:8" x14ac:dyDescent="0.35">
      <c r="A335" s="2">
        <v>44998</v>
      </c>
      <c r="B335" t="s">
        <v>18</v>
      </c>
      <c r="C335" t="s">
        <v>24</v>
      </c>
      <c r="D335" t="s">
        <v>39</v>
      </c>
      <c r="E335" s="3">
        <v>10894</v>
      </c>
      <c r="F335" s="3">
        <v>27651</v>
      </c>
      <c r="G335" t="s">
        <v>26</v>
      </c>
      <c r="H335" t="s">
        <v>368</v>
      </c>
    </row>
    <row r="336" spans="1:8" x14ac:dyDescent="0.35">
      <c r="A336" s="2">
        <v>44756</v>
      </c>
      <c r="B336" t="s">
        <v>55</v>
      </c>
      <c r="C336" t="s">
        <v>19</v>
      </c>
      <c r="D336" t="s">
        <v>25</v>
      </c>
      <c r="E336" s="3">
        <v>120398</v>
      </c>
      <c r="F336" s="3">
        <v>8566</v>
      </c>
      <c r="G336" t="s">
        <v>35</v>
      </c>
      <c r="H336" t="s">
        <v>369</v>
      </c>
    </row>
    <row r="337" spans="1:8" x14ac:dyDescent="0.35">
      <c r="A337" s="2">
        <v>44684</v>
      </c>
      <c r="B337" t="s">
        <v>55</v>
      </c>
      <c r="C337" t="s">
        <v>29</v>
      </c>
      <c r="D337" t="s">
        <v>25</v>
      </c>
      <c r="E337" s="3">
        <v>139611</v>
      </c>
      <c r="F337" s="3">
        <v>44526</v>
      </c>
      <c r="G337" t="s">
        <v>35</v>
      </c>
      <c r="H337" t="s">
        <v>370</v>
      </c>
    </row>
    <row r="338" spans="1:8" x14ac:dyDescent="0.35">
      <c r="A338" s="2">
        <v>45093</v>
      </c>
      <c r="B338" t="s">
        <v>37</v>
      </c>
      <c r="C338" t="s">
        <v>23</v>
      </c>
      <c r="D338" t="s">
        <v>20</v>
      </c>
      <c r="E338" s="3">
        <v>98777</v>
      </c>
      <c r="F338" s="3">
        <v>10020</v>
      </c>
      <c r="G338" t="s">
        <v>26</v>
      </c>
      <c r="H338" t="s">
        <v>371</v>
      </c>
    </row>
    <row r="339" spans="1:8" x14ac:dyDescent="0.35">
      <c r="A339" s="2">
        <v>44900</v>
      </c>
      <c r="B339" t="s">
        <v>28</v>
      </c>
      <c r="C339" t="s">
        <v>24</v>
      </c>
      <c r="D339" t="s">
        <v>58</v>
      </c>
      <c r="E339" s="3">
        <v>56442</v>
      </c>
      <c r="F339" s="3">
        <v>77066</v>
      </c>
      <c r="G339" t="s">
        <v>32</v>
      </c>
      <c r="H339" t="s">
        <v>372</v>
      </c>
    </row>
    <row r="340" spans="1:8" x14ac:dyDescent="0.35">
      <c r="A340" s="2">
        <v>44777</v>
      </c>
      <c r="B340" t="s">
        <v>28</v>
      </c>
      <c r="C340" t="s">
        <v>23</v>
      </c>
      <c r="D340" t="s">
        <v>30</v>
      </c>
      <c r="E340" s="3">
        <v>129681</v>
      </c>
      <c r="F340" s="3">
        <v>26890</v>
      </c>
      <c r="G340" t="s">
        <v>35</v>
      </c>
      <c r="H340" t="s">
        <v>373</v>
      </c>
    </row>
    <row r="341" spans="1:8" x14ac:dyDescent="0.35">
      <c r="A341" s="2">
        <v>44986</v>
      </c>
      <c r="B341" t="s">
        <v>18</v>
      </c>
      <c r="C341" t="s">
        <v>34</v>
      </c>
      <c r="D341" t="s">
        <v>30</v>
      </c>
      <c r="E341" s="3">
        <v>53520</v>
      </c>
      <c r="F341" s="3">
        <v>83919</v>
      </c>
      <c r="G341" t="s">
        <v>21</v>
      </c>
      <c r="H341" t="s">
        <v>374</v>
      </c>
    </row>
    <row r="342" spans="1:8" x14ac:dyDescent="0.35">
      <c r="A342" s="2">
        <v>45057</v>
      </c>
      <c r="B342" t="s">
        <v>41</v>
      </c>
      <c r="C342" t="s">
        <v>19</v>
      </c>
      <c r="D342" t="s">
        <v>58</v>
      </c>
      <c r="E342" s="3">
        <v>113137</v>
      </c>
      <c r="F342" s="3">
        <v>51882</v>
      </c>
      <c r="G342" t="s">
        <v>21</v>
      </c>
      <c r="H342" t="s">
        <v>375</v>
      </c>
    </row>
    <row r="343" spans="1:8" x14ac:dyDescent="0.35">
      <c r="A343" s="2">
        <v>44443</v>
      </c>
      <c r="B343" t="s">
        <v>18</v>
      </c>
      <c r="C343" t="s">
        <v>19</v>
      </c>
      <c r="D343" t="s">
        <v>30</v>
      </c>
      <c r="E343" s="3">
        <v>39899</v>
      </c>
      <c r="F343" s="3">
        <v>33304</v>
      </c>
      <c r="G343" t="s">
        <v>32</v>
      </c>
      <c r="H343" t="s">
        <v>376</v>
      </c>
    </row>
    <row r="344" spans="1:8" x14ac:dyDescent="0.35">
      <c r="A344" s="2">
        <v>44350</v>
      </c>
      <c r="B344" t="s">
        <v>55</v>
      </c>
      <c r="C344" t="s">
        <v>34</v>
      </c>
      <c r="D344" t="s">
        <v>30</v>
      </c>
      <c r="E344" s="3">
        <v>88107</v>
      </c>
      <c r="F344" s="3">
        <v>126016</v>
      </c>
      <c r="G344" t="s">
        <v>26</v>
      </c>
      <c r="H344" t="s">
        <v>377</v>
      </c>
    </row>
    <row r="345" spans="1:8" x14ac:dyDescent="0.35">
      <c r="A345" s="2">
        <v>45193</v>
      </c>
      <c r="B345" t="s">
        <v>23</v>
      </c>
      <c r="C345" t="s">
        <v>23</v>
      </c>
      <c r="D345" t="s">
        <v>30</v>
      </c>
      <c r="E345" s="3">
        <v>141443</v>
      </c>
      <c r="F345" s="3">
        <v>55742</v>
      </c>
      <c r="G345" t="s">
        <v>32</v>
      </c>
      <c r="H345" t="s">
        <v>378</v>
      </c>
    </row>
    <row r="346" spans="1:8" x14ac:dyDescent="0.35">
      <c r="A346" s="2">
        <v>44893</v>
      </c>
      <c r="B346" t="s">
        <v>23</v>
      </c>
      <c r="C346" t="s">
        <v>24</v>
      </c>
      <c r="D346" t="s">
        <v>25</v>
      </c>
      <c r="E346" s="3">
        <v>40193</v>
      </c>
      <c r="F346" s="3">
        <v>70124</v>
      </c>
      <c r="G346" t="s">
        <v>26</v>
      </c>
      <c r="H346" t="s">
        <v>379</v>
      </c>
    </row>
    <row r="347" spans="1:8" x14ac:dyDescent="0.35">
      <c r="A347" s="2">
        <v>45289</v>
      </c>
      <c r="B347" t="s">
        <v>23</v>
      </c>
      <c r="C347" t="s">
        <v>23</v>
      </c>
      <c r="D347" t="s">
        <v>25</v>
      </c>
      <c r="E347" s="3">
        <v>115302</v>
      </c>
      <c r="F347" s="3">
        <v>137925</v>
      </c>
      <c r="G347" t="s">
        <v>32</v>
      </c>
      <c r="H347" t="s">
        <v>380</v>
      </c>
    </row>
    <row r="348" spans="1:8" x14ac:dyDescent="0.35">
      <c r="A348" s="2">
        <v>45267</v>
      </c>
      <c r="B348" t="s">
        <v>41</v>
      </c>
      <c r="C348" t="s">
        <v>24</v>
      </c>
      <c r="D348" t="s">
        <v>25</v>
      </c>
      <c r="E348" s="3">
        <v>24464</v>
      </c>
      <c r="F348" s="3">
        <v>99354</v>
      </c>
      <c r="G348" t="s">
        <v>35</v>
      </c>
      <c r="H348" t="s">
        <v>381</v>
      </c>
    </row>
    <row r="349" spans="1:8" x14ac:dyDescent="0.35">
      <c r="A349" s="2">
        <v>45205</v>
      </c>
      <c r="B349" t="s">
        <v>18</v>
      </c>
      <c r="C349" t="s">
        <v>29</v>
      </c>
      <c r="D349" t="s">
        <v>58</v>
      </c>
      <c r="E349" s="3">
        <v>93323</v>
      </c>
      <c r="F349" s="3">
        <v>46451</v>
      </c>
      <c r="G349" t="s">
        <v>21</v>
      </c>
      <c r="H349" t="s">
        <v>382</v>
      </c>
    </row>
    <row r="350" spans="1:8" x14ac:dyDescent="0.35">
      <c r="A350" s="2">
        <v>44290</v>
      </c>
      <c r="B350" t="s">
        <v>37</v>
      </c>
      <c r="C350" t="s">
        <v>34</v>
      </c>
      <c r="D350" t="s">
        <v>39</v>
      </c>
      <c r="E350" s="3">
        <v>59025</v>
      </c>
      <c r="F350" s="3">
        <v>60754</v>
      </c>
      <c r="G350" t="s">
        <v>32</v>
      </c>
      <c r="H350" t="s">
        <v>383</v>
      </c>
    </row>
    <row r="351" spans="1:8" x14ac:dyDescent="0.35">
      <c r="A351" s="2">
        <v>45154</v>
      </c>
      <c r="B351" t="s">
        <v>55</v>
      </c>
      <c r="C351" t="s">
        <v>43</v>
      </c>
      <c r="D351" t="s">
        <v>30</v>
      </c>
      <c r="E351" s="3">
        <v>104187</v>
      </c>
      <c r="F351" s="3">
        <v>152741</v>
      </c>
      <c r="G351" t="s">
        <v>21</v>
      </c>
      <c r="H351" t="s">
        <v>384</v>
      </c>
    </row>
    <row r="352" spans="1:8" x14ac:dyDescent="0.35">
      <c r="A352" s="2">
        <v>45208</v>
      </c>
      <c r="B352" t="s">
        <v>23</v>
      </c>
      <c r="C352" t="s">
        <v>24</v>
      </c>
      <c r="D352" t="s">
        <v>20</v>
      </c>
      <c r="E352" s="3">
        <v>121710</v>
      </c>
      <c r="F352" s="3">
        <v>28754</v>
      </c>
      <c r="G352" t="s">
        <v>26</v>
      </c>
      <c r="H352" t="s">
        <v>385</v>
      </c>
    </row>
    <row r="353" spans="1:8" x14ac:dyDescent="0.35">
      <c r="A353" s="2">
        <v>44649</v>
      </c>
      <c r="B353" t="s">
        <v>28</v>
      </c>
      <c r="C353" t="s">
        <v>19</v>
      </c>
      <c r="D353" t="s">
        <v>25</v>
      </c>
      <c r="E353" s="3">
        <v>86248</v>
      </c>
      <c r="F353" s="3">
        <v>132779</v>
      </c>
      <c r="G353" t="s">
        <v>32</v>
      </c>
      <c r="H353" t="s">
        <v>386</v>
      </c>
    </row>
    <row r="354" spans="1:8" x14ac:dyDescent="0.35">
      <c r="A354" s="2">
        <v>45108</v>
      </c>
      <c r="B354" t="s">
        <v>18</v>
      </c>
      <c r="C354" t="s">
        <v>29</v>
      </c>
      <c r="D354" t="s">
        <v>20</v>
      </c>
      <c r="E354" s="3">
        <v>92927</v>
      </c>
      <c r="F354" s="3">
        <v>110047</v>
      </c>
      <c r="G354" t="s">
        <v>32</v>
      </c>
      <c r="H354" t="s">
        <v>387</v>
      </c>
    </row>
    <row r="355" spans="1:8" x14ac:dyDescent="0.35">
      <c r="A355" s="2">
        <v>44414</v>
      </c>
      <c r="B355" t="s">
        <v>55</v>
      </c>
      <c r="C355" t="s">
        <v>19</v>
      </c>
      <c r="D355" t="s">
        <v>30</v>
      </c>
      <c r="E355" s="3">
        <v>10667</v>
      </c>
      <c r="F355" s="3">
        <v>143919</v>
      </c>
      <c r="G355" t="s">
        <v>32</v>
      </c>
      <c r="H355" t="s">
        <v>388</v>
      </c>
    </row>
    <row r="356" spans="1:8" x14ac:dyDescent="0.35">
      <c r="A356" s="2">
        <v>44670</v>
      </c>
      <c r="B356" t="s">
        <v>55</v>
      </c>
      <c r="C356" t="s">
        <v>29</v>
      </c>
      <c r="D356" t="s">
        <v>39</v>
      </c>
      <c r="E356" s="3">
        <v>25890</v>
      </c>
      <c r="F356" s="3">
        <v>89472</v>
      </c>
      <c r="G356" t="s">
        <v>32</v>
      </c>
      <c r="H356" t="s">
        <v>389</v>
      </c>
    </row>
    <row r="357" spans="1:8" x14ac:dyDescent="0.35">
      <c r="A357" s="2">
        <v>44628</v>
      </c>
      <c r="B357" t="s">
        <v>28</v>
      </c>
      <c r="C357" t="s">
        <v>19</v>
      </c>
      <c r="D357" t="s">
        <v>20</v>
      </c>
      <c r="E357" s="3">
        <v>111333</v>
      </c>
      <c r="F357" s="3">
        <v>46446</v>
      </c>
      <c r="G357" t="s">
        <v>21</v>
      </c>
      <c r="H357" t="s">
        <v>390</v>
      </c>
    </row>
    <row r="358" spans="1:8" x14ac:dyDescent="0.35">
      <c r="A358" s="2">
        <v>44537</v>
      </c>
      <c r="B358" t="s">
        <v>28</v>
      </c>
      <c r="C358" t="s">
        <v>23</v>
      </c>
      <c r="D358" t="s">
        <v>30</v>
      </c>
      <c r="E358" s="3">
        <v>51000</v>
      </c>
      <c r="F358" s="3">
        <v>105676</v>
      </c>
      <c r="G358" t="s">
        <v>35</v>
      </c>
      <c r="H358" t="s">
        <v>391</v>
      </c>
    </row>
    <row r="359" spans="1:8" x14ac:dyDescent="0.35">
      <c r="A359" s="2">
        <v>44747</v>
      </c>
      <c r="B359" t="s">
        <v>28</v>
      </c>
      <c r="C359" t="s">
        <v>23</v>
      </c>
      <c r="D359" t="s">
        <v>30</v>
      </c>
      <c r="E359" s="3">
        <v>130580</v>
      </c>
      <c r="F359" s="3">
        <v>68489</v>
      </c>
      <c r="G359" t="s">
        <v>21</v>
      </c>
      <c r="H359" t="s">
        <v>392</v>
      </c>
    </row>
    <row r="360" spans="1:8" x14ac:dyDescent="0.35">
      <c r="A360" s="2">
        <v>44553</v>
      </c>
      <c r="B360" t="s">
        <v>23</v>
      </c>
      <c r="C360" t="s">
        <v>23</v>
      </c>
      <c r="D360" t="s">
        <v>25</v>
      </c>
      <c r="E360" s="3">
        <v>39940</v>
      </c>
      <c r="F360" s="3">
        <v>123363</v>
      </c>
      <c r="G360" t="s">
        <v>35</v>
      </c>
      <c r="H360" t="s">
        <v>393</v>
      </c>
    </row>
    <row r="361" spans="1:8" x14ac:dyDescent="0.35">
      <c r="A361" s="2">
        <v>44219</v>
      </c>
      <c r="B361" t="s">
        <v>23</v>
      </c>
      <c r="C361" t="s">
        <v>29</v>
      </c>
      <c r="D361" t="s">
        <v>39</v>
      </c>
      <c r="E361" s="3">
        <v>131878</v>
      </c>
      <c r="F361" s="3">
        <v>77589</v>
      </c>
      <c r="G361" t="s">
        <v>32</v>
      </c>
      <c r="H361" t="s">
        <v>394</v>
      </c>
    </row>
    <row r="362" spans="1:8" x14ac:dyDescent="0.35">
      <c r="A362" s="2">
        <v>44718</v>
      </c>
      <c r="B362" t="s">
        <v>18</v>
      </c>
      <c r="C362" t="s">
        <v>29</v>
      </c>
      <c r="D362" t="s">
        <v>30</v>
      </c>
      <c r="E362" s="3">
        <v>129492</v>
      </c>
      <c r="F362" s="3">
        <v>139994</v>
      </c>
      <c r="G362" t="s">
        <v>35</v>
      </c>
      <c r="H362" t="s">
        <v>395</v>
      </c>
    </row>
    <row r="363" spans="1:8" x14ac:dyDescent="0.35">
      <c r="A363" s="2">
        <v>44998</v>
      </c>
      <c r="B363" t="s">
        <v>28</v>
      </c>
      <c r="C363" t="s">
        <v>19</v>
      </c>
      <c r="D363" t="s">
        <v>39</v>
      </c>
      <c r="E363" s="3">
        <v>34701</v>
      </c>
      <c r="F363" s="3">
        <v>106711</v>
      </c>
      <c r="G363" t="s">
        <v>21</v>
      </c>
      <c r="H363" t="s">
        <v>396</v>
      </c>
    </row>
    <row r="364" spans="1:8" x14ac:dyDescent="0.35">
      <c r="A364" s="2">
        <v>44958</v>
      </c>
      <c r="B364" t="s">
        <v>37</v>
      </c>
      <c r="C364" t="s">
        <v>24</v>
      </c>
      <c r="D364" t="s">
        <v>25</v>
      </c>
      <c r="E364" s="3">
        <v>92697</v>
      </c>
      <c r="F364" s="3">
        <v>58261</v>
      </c>
      <c r="G364" t="s">
        <v>32</v>
      </c>
      <c r="H364" t="s">
        <v>397</v>
      </c>
    </row>
    <row r="365" spans="1:8" x14ac:dyDescent="0.35">
      <c r="A365" s="2">
        <v>44638</v>
      </c>
      <c r="B365" t="s">
        <v>55</v>
      </c>
      <c r="C365" t="s">
        <v>29</v>
      </c>
      <c r="D365" t="s">
        <v>20</v>
      </c>
      <c r="E365" s="3">
        <v>51795</v>
      </c>
      <c r="F365" s="3">
        <v>151862</v>
      </c>
      <c r="G365" t="s">
        <v>21</v>
      </c>
      <c r="H365" t="s">
        <v>398</v>
      </c>
    </row>
    <row r="366" spans="1:8" x14ac:dyDescent="0.35">
      <c r="A366" s="2">
        <v>44965</v>
      </c>
      <c r="B366" t="s">
        <v>28</v>
      </c>
      <c r="C366" t="s">
        <v>19</v>
      </c>
      <c r="D366" t="s">
        <v>58</v>
      </c>
      <c r="E366" s="3">
        <v>100990</v>
      </c>
      <c r="F366" s="3">
        <v>153639</v>
      </c>
      <c r="G366" t="s">
        <v>21</v>
      </c>
      <c r="H366" t="s">
        <v>399</v>
      </c>
    </row>
    <row r="367" spans="1:8" x14ac:dyDescent="0.35">
      <c r="A367" s="2">
        <v>45212</v>
      </c>
      <c r="B367" t="s">
        <v>55</v>
      </c>
      <c r="C367" t="s">
        <v>24</v>
      </c>
      <c r="D367" t="s">
        <v>58</v>
      </c>
      <c r="E367" s="3">
        <v>23115</v>
      </c>
      <c r="F367" s="3">
        <v>28343</v>
      </c>
      <c r="G367" t="s">
        <v>21</v>
      </c>
      <c r="H367" t="s">
        <v>400</v>
      </c>
    </row>
    <row r="368" spans="1:8" x14ac:dyDescent="0.35">
      <c r="A368" s="2">
        <v>44712</v>
      </c>
      <c r="B368" t="s">
        <v>41</v>
      </c>
      <c r="C368" t="s">
        <v>23</v>
      </c>
      <c r="D368" t="s">
        <v>58</v>
      </c>
      <c r="E368" s="3">
        <v>140845</v>
      </c>
      <c r="F368" s="3">
        <v>9490</v>
      </c>
      <c r="G368" t="s">
        <v>35</v>
      </c>
      <c r="H368" t="s">
        <v>401</v>
      </c>
    </row>
    <row r="369" spans="1:8" x14ac:dyDescent="0.35">
      <c r="A369" s="2">
        <v>45236</v>
      </c>
      <c r="B369" t="s">
        <v>41</v>
      </c>
      <c r="C369" t="s">
        <v>29</v>
      </c>
      <c r="D369" t="s">
        <v>39</v>
      </c>
      <c r="E369" s="3">
        <v>66433</v>
      </c>
      <c r="F369" s="3">
        <v>136369</v>
      </c>
      <c r="G369" t="s">
        <v>32</v>
      </c>
      <c r="H369" t="s">
        <v>402</v>
      </c>
    </row>
    <row r="370" spans="1:8" x14ac:dyDescent="0.35">
      <c r="A370" s="2">
        <v>44988</v>
      </c>
      <c r="B370" t="s">
        <v>28</v>
      </c>
      <c r="C370" t="s">
        <v>43</v>
      </c>
      <c r="D370" t="s">
        <v>58</v>
      </c>
      <c r="E370" s="3">
        <v>56999</v>
      </c>
      <c r="F370" s="3">
        <v>68928</v>
      </c>
      <c r="G370" t="s">
        <v>32</v>
      </c>
      <c r="H370" t="s">
        <v>403</v>
      </c>
    </row>
    <row r="371" spans="1:8" x14ac:dyDescent="0.35">
      <c r="A371" s="2">
        <v>44532</v>
      </c>
      <c r="B371" t="s">
        <v>55</v>
      </c>
      <c r="C371" t="s">
        <v>23</v>
      </c>
      <c r="D371" t="s">
        <v>20</v>
      </c>
      <c r="E371" s="3">
        <v>84564</v>
      </c>
      <c r="F371" s="3">
        <v>167498</v>
      </c>
      <c r="G371" t="s">
        <v>21</v>
      </c>
      <c r="H371" t="s">
        <v>404</v>
      </c>
    </row>
    <row r="372" spans="1:8" x14ac:dyDescent="0.35">
      <c r="A372" s="2">
        <v>44454</v>
      </c>
      <c r="B372" t="s">
        <v>41</v>
      </c>
      <c r="C372" t="s">
        <v>34</v>
      </c>
      <c r="D372" t="s">
        <v>30</v>
      </c>
      <c r="E372" s="3">
        <v>117747</v>
      </c>
      <c r="F372" s="3">
        <v>126888</v>
      </c>
      <c r="G372" t="s">
        <v>26</v>
      </c>
      <c r="H372" t="s">
        <v>405</v>
      </c>
    </row>
    <row r="373" spans="1:8" x14ac:dyDescent="0.35">
      <c r="A373" s="2">
        <v>44693</v>
      </c>
      <c r="B373" t="s">
        <v>28</v>
      </c>
      <c r="C373" t="s">
        <v>24</v>
      </c>
      <c r="D373" t="s">
        <v>39</v>
      </c>
      <c r="E373" s="3">
        <v>148760</v>
      </c>
      <c r="F373" s="3">
        <v>91401</v>
      </c>
      <c r="G373" t="s">
        <v>21</v>
      </c>
      <c r="H373" t="s">
        <v>406</v>
      </c>
    </row>
    <row r="374" spans="1:8" x14ac:dyDescent="0.35">
      <c r="A374" s="2">
        <v>45092</v>
      </c>
      <c r="B374" t="s">
        <v>55</v>
      </c>
      <c r="C374" t="s">
        <v>43</v>
      </c>
      <c r="D374" t="s">
        <v>20</v>
      </c>
      <c r="E374" s="3">
        <v>33255</v>
      </c>
      <c r="F374" s="3">
        <v>105914</v>
      </c>
      <c r="G374" t="s">
        <v>35</v>
      </c>
      <c r="H374" t="s">
        <v>407</v>
      </c>
    </row>
    <row r="375" spans="1:8" x14ac:dyDescent="0.35">
      <c r="A375" s="2">
        <v>44356</v>
      </c>
      <c r="B375" t="s">
        <v>28</v>
      </c>
      <c r="C375" t="s">
        <v>23</v>
      </c>
      <c r="D375" t="s">
        <v>39</v>
      </c>
      <c r="E375" s="3">
        <v>89747</v>
      </c>
      <c r="F375" s="3">
        <v>24178</v>
      </c>
      <c r="G375" t="s">
        <v>35</v>
      </c>
      <c r="H375" t="s">
        <v>408</v>
      </c>
    </row>
    <row r="376" spans="1:8" x14ac:dyDescent="0.35">
      <c r="A376" s="2">
        <v>45048</v>
      </c>
      <c r="B376" t="s">
        <v>23</v>
      </c>
      <c r="C376" t="s">
        <v>29</v>
      </c>
      <c r="D376" t="s">
        <v>39</v>
      </c>
      <c r="E376" s="3">
        <v>87049</v>
      </c>
      <c r="F376" s="3">
        <v>136272</v>
      </c>
      <c r="G376" t="s">
        <v>32</v>
      </c>
      <c r="H376" t="s">
        <v>409</v>
      </c>
    </row>
    <row r="377" spans="1:8" x14ac:dyDescent="0.35">
      <c r="A377" s="2">
        <v>44886</v>
      </c>
      <c r="B377" t="s">
        <v>55</v>
      </c>
      <c r="C377" t="s">
        <v>43</v>
      </c>
      <c r="D377" t="s">
        <v>39</v>
      </c>
      <c r="E377" s="3">
        <v>76057</v>
      </c>
      <c r="F377" s="3">
        <v>45622</v>
      </c>
      <c r="G377" t="s">
        <v>26</v>
      </c>
      <c r="H377" t="s">
        <v>410</v>
      </c>
    </row>
    <row r="378" spans="1:8" x14ac:dyDescent="0.35">
      <c r="A378" s="2">
        <v>44576</v>
      </c>
      <c r="B378" t="s">
        <v>41</v>
      </c>
      <c r="C378" t="s">
        <v>19</v>
      </c>
      <c r="D378" t="s">
        <v>25</v>
      </c>
      <c r="E378" s="3">
        <v>36293</v>
      </c>
      <c r="F378" s="3">
        <v>49834</v>
      </c>
      <c r="G378" t="s">
        <v>35</v>
      </c>
      <c r="H378" t="s">
        <v>411</v>
      </c>
    </row>
    <row r="379" spans="1:8" x14ac:dyDescent="0.35">
      <c r="A379" s="2">
        <v>45153</v>
      </c>
      <c r="B379" t="s">
        <v>28</v>
      </c>
      <c r="C379" t="s">
        <v>24</v>
      </c>
      <c r="D379" t="s">
        <v>30</v>
      </c>
      <c r="E379" s="3">
        <v>40607</v>
      </c>
      <c r="F379" s="3">
        <v>147127</v>
      </c>
      <c r="G379" t="s">
        <v>32</v>
      </c>
      <c r="H379" t="s">
        <v>412</v>
      </c>
    </row>
    <row r="380" spans="1:8" x14ac:dyDescent="0.35">
      <c r="A380" s="2">
        <v>44887</v>
      </c>
      <c r="B380" t="s">
        <v>41</v>
      </c>
      <c r="C380" t="s">
        <v>34</v>
      </c>
      <c r="D380" t="s">
        <v>58</v>
      </c>
      <c r="E380" s="3">
        <v>100413</v>
      </c>
      <c r="F380" s="3">
        <v>138241</v>
      </c>
      <c r="G380" t="s">
        <v>26</v>
      </c>
      <c r="H380" t="s">
        <v>413</v>
      </c>
    </row>
    <row r="381" spans="1:8" x14ac:dyDescent="0.35">
      <c r="A381" s="2">
        <v>45263</v>
      </c>
      <c r="B381" t="s">
        <v>28</v>
      </c>
      <c r="C381" t="s">
        <v>19</v>
      </c>
      <c r="D381" t="s">
        <v>25</v>
      </c>
      <c r="E381" s="3">
        <v>117148</v>
      </c>
      <c r="F381" s="3">
        <v>163759</v>
      </c>
      <c r="G381" t="s">
        <v>26</v>
      </c>
      <c r="H381" t="s">
        <v>414</v>
      </c>
    </row>
    <row r="382" spans="1:8" x14ac:dyDescent="0.35">
      <c r="A382" s="2">
        <v>44481</v>
      </c>
      <c r="B382" t="s">
        <v>18</v>
      </c>
      <c r="C382" t="s">
        <v>43</v>
      </c>
      <c r="D382" t="s">
        <v>30</v>
      </c>
      <c r="E382" s="3">
        <v>46069</v>
      </c>
      <c r="F382" s="3">
        <v>112762</v>
      </c>
      <c r="G382" t="s">
        <v>32</v>
      </c>
      <c r="H382" t="s">
        <v>415</v>
      </c>
    </row>
    <row r="383" spans="1:8" x14ac:dyDescent="0.35">
      <c r="A383" s="2">
        <v>44593</v>
      </c>
      <c r="B383" t="s">
        <v>41</v>
      </c>
      <c r="C383" t="s">
        <v>23</v>
      </c>
      <c r="D383" t="s">
        <v>58</v>
      </c>
      <c r="E383" s="3">
        <v>96079</v>
      </c>
      <c r="F383" s="3">
        <v>81929</v>
      </c>
      <c r="G383" t="s">
        <v>35</v>
      </c>
      <c r="H383" t="s">
        <v>416</v>
      </c>
    </row>
    <row r="384" spans="1:8" x14ac:dyDescent="0.35">
      <c r="A384" s="2">
        <v>44208</v>
      </c>
      <c r="B384" t="s">
        <v>41</v>
      </c>
      <c r="C384" t="s">
        <v>24</v>
      </c>
      <c r="D384" t="s">
        <v>25</v>
      </c>
      <c r="E384" s="3">
        <v>52582</v>
      </c>
      <c r="F384" s="3">
        <v>89396</v>
      </c>
      <c r="G384" t="s">
        <v>21</v>
      </c>
      <c r="H384" t="s">
        <v>417</v>
      </c>
    </row>
    <row r="385" spans="1:8" x14ac:dyDescent="0.35">
      <c r="A385" s="2">
        <v>44695</v>
      </c>
      <c r="B385" t="s">
        <v>37</v>
      </c>
      <c r="C385" t="s">
        <v>29</v>
      </c>
      <c r="D385" t="s">
        <v>25</v>
      </c>
      <c r="E385" s="3">
        <v>104526</v>
      </c>
      <c r="F385" s="3">
        <v>135000</v>
      </c>
      <c r="G385" t="s">
        <v>35</v>
      </c>
      <c r="H385" t="s">
        <v>418</v>
      </c>
    </row>
    <row r="386" spans="1:8" x14ac:dyDescent="0.35">
      <c r="A386" s="2">
        <v>44950</v>
      </c>
      <c r="B386" t="s">
        <v>23</v>
      </c>
      <c r="C386" t="s">
        <v>34</v>
      </c>
      <c r="D386" t="s">
        <v>20</v>
      </c>
      <c r="E386" s="3">
        <v>23116</v>
      </c>
      <c r="F386" s="3">
        <v>91451</v>
      </c>
      <c r="G386" t="s">
        <v>35</v>
      </c>
      <c r="H386" t="s">
        <v>419</v>
      </c>
    </row>
    <row r="387" spans="1:8" x14ac:dyDescent="0.35">
      <c r="A387" s="2">
        <v>44231</v>
      </c>
      <c r="B387" t="s">
        <v>41</v>
      </c>
      <c r="C387" t="s">
        <v>23</v>
      </c>
      <c r="D387" t="s">
        <v>25</v>
      </c>
      <c r="E387" s="3">
        <v>108395</v>
      </c>
      <c r="F387" s="3">
        <v>148653</v>
      </c>
      <c r="G387" t="s">
        <v>35</v>
      </c>
      <c r="H387" t="s">
        <v>420</v>
      </c>
    </row>
    <row r="388" spans="1:8" x14ac:dyDescent="0.35">
      <c r="A388" s="2">
        <v>44923</v>
      </c>
      <c r="B388" t="s">
        <v>55</v>
      </c>
      <c r="C388" t="s">
        <v>34</v>
      </c>
      <c r="D388" t="s">
        <v>39</v>
      </c>
      <c r="E388" s="3">
        <v>13706</v>
      </c>
      <c r="F388" s="3">
        <v>89617</v>
      </c>
      <c r="G388" t="s">
        <v>32</v>
      </c>
      <c r="H388" t="s">
        <v>421</v>
      </c>
    </row>
    <row r="389" spans="1:8" x14ac:dyDescent="0.35">
      <c r="A389" s="2">
        <v>45045</v>
      </c>
      <c r="B389" t="s">
        <v>28</v>
      </c>
      <c r="C389" t="s">
        <v>29</v>
      </c>
      <c r="D389" t="s">
        <v>25</v>
      </c>
      <c r="E389" s="3">
        <v>26147</v>
      </c>
      <c r="F389" s="3">
        <v>91537</v>
      </c>
      <c r="G389" t="s">
        <v>32</v>
      </c>
      <c r="H389" t="s">
        <v>422</v>
      </c>
    </row>
    <row r="390" spans="1:8" x14ac:dyDescent="0.35">
      <c r="A390" s="2">
        <v>44286</v>
      </c>
      <c r="B390" t="s">
        <v>18</v>
      </c>
      <c r="C390" t="s">
        <v>24</v>
      </c>
      <c r="D390" t="s">
        <v>39</v>
      </c>
      <c r="E390" s="3">
        <v>109147</v>
      </c>
      <c r="F390" s="3">
        <v>53101</v>
      </c>
      <c r="G390" t="s">
        <v>21</v>
      </c>
      <c r="H390" t="s">
        <v>423</v>
      </c>
    </row>
    <row r="391" spans="1:8" x14ac:dyDescent="0.35">
      <c r="A391" s="2">
        <v>44972</v>
      </c>
      <c r="B391" t="s">
        <v>55</v>
      </c>
      <c r="C391" t="s">
        <v>43</v>
      </c>
      <c r="D391" t="s">
        <v>30</v>
      </c>
      <c r="E391" s="3">
        <v>18895</v>
      </c>
      <c r="F391" s="3">
        <v>32940</v>
      </c>
      <c r="G391" t="s">
        <v>35</v>
      </c>
      <c r="H391" t="s">
        <v>424</v>
      </c>
    </row>
    <row r="392" spans="1:8" x14ac:dyDescent="0.35">
      <c r="A392" s="2">
        <v>44801</v>
      </c>
      <c r="B392" t="s">
        <v>55</v>
      </c>
      <c r="C392" t="s">
        <v>34</v>
      </c>
      <c r="D392" t="s">
        <v>30</v>
      </c>
      <c r="E392" s="3">
        <v>72058</v>
      </c>
      <c r="F392" s="3">
        <v>76907</v>
      </c>
      <c r="G392" t="s">
        <v>35</v>
      </c>
      <c r="H392" t="s">
        <v>425</v>
      </c>
    </row>
    <row r="393" spans="1:8" x14ac:dyDescent="0.35">
      <c r="A393" s="2">
        <v>45166</v>
      </c>
      <c r="B393" t="s">
        <v>55</v>
      </c>
      <c r="C393" t="s">
        <v>24</v>
      </c>
      <c r="D393" t="s">
        <v>39</v>
      </c>
      <c r="E393" s="3">
        <v>23251</v>
      </c>
      <c r="F393" s="3">
        <v>19016</v>
      </c>
      <c r="G393" t="s">
        <v>21</v>
      </c>
      <c r="H393" t="s">
        <v>426</v>
      </c>
    </row>
    <row r="394" spans="1:8" x14ac:dyDescent="0.35">
      <c r="A394" s="2">
        <v>45218</v>
      </c>
      <c r="B394" t="s">
        <v>55</v>
      </c>
      <c r="C394" t="s">
        <v>34</v>
      </c>
      <c r="D394" t="s">
        <v>20</v>
      </c>
      <c r="E394" s="3">
        <v>120533</v>
      </c>
      <c r="F394" s="3">
        <v>162015</v>
      </c>
      <c r="G394" t="s">
        <v>26</v>
      </c>
      <c r="H394" t="s">
        <v>427</v>
      </c>
    </row>
    <row r="395" spans="1:8" x14ac:dyDescent="0.35">
      <c r="A395" s="2">
        <v>44614</v>
      </c>
      <c r="B395" t="s">
        <v>18</v>
      </c>
      <c r="C395" t="s">
        <v>23</v>
      </c>
      <c r="D395" t="s">
        <v>20</v>
      </c>
      <c r="E395" s="3">
        <v>15109</v>
      </c>
      <c r="F395" s="3">
        <v>62617</v>
      </c>
      <c r="G395" t="s">
        <v>26</v>
      </c>
      <c r="H395" t="s">
        <v>428</v>
      </c>
    </row>
    <row r="396" spans="1:8" x14ac:dyDescent="0.35">
      <c r="A396" s="2">
        <v>44311</v>
      </c>
      <c r="B396" t="s">
        <v>37</v>
      </c>
      <c r="C396" t="s">
        <v>34</v>
      </c>
      <c r="D396" t="s">
        <v>30</v>
      </c>
      <c r="E396" s="3">
        <v>34632</v>
      </c>
      <c r="F396" s="3">
        <v>91292</v>
      </c>
      <c r="G396" t="s">
        <v>21</v>
      </c>
      <c r="H396" t="s">
        <v>429</v>
      </c>
    </row>
    <row r="397" spans="1:8" x14ac:dyDescent="0.35">
      <c r="A397" s="2">
        <v>44813</v>
      </c>
      <c r="B397" t="s">
        <v>23</v>
      </c>
      <c r="C397" t="s">
        <v>23</v>
      </c>
      <c r="D397" t="s">
        <v>25</v>
      </c>
      <c r="E397" s="3">
        <v>65276</v>
      </c>
      <c r="F397" s="3">
        <v>10237</v>
      </c>
      <c r="G397" t="s">
        <v>35</v>
      </c>
      <c r="H397" t="s">
        <v>430</v>
      </c>
    </row>
    <row r="398" spans="1:8" x14ac:dyDescent="0.35">
      <c r="A398" s="2">
        <v>45022</v>
      </c>
      <c r="B398" t="s">
        <v>41</v>
      </c>
      <c r="C398" t="s">
        <v>23</v>
      </c>
      <c r="D398" t="s">
        <v>30</v>
      </c>
      <c r="E398" s="3">
        <v>16325</v>
      </c>
      <c r="F398" s="3">
        <v>109778</v>
      </c>
      <c r="G398" t="s">
        <v>32</v>
      </c>
      <c r="H398" t="s">
        <v>431</v>
      </c>
    </row>
    <row r="399" spans="1:8" x14ac:dyDescent="0.35">
      <c r="A399" s="2">
        <v>44609</v>
      </c>
      <c r="B399" t="s">
        <v>55</v>
      </c>
      <c r="C399" t="s">
        <v>24</v>
      </c>
      <c r="D399" t="s">
        <v>30</v>
      </c>
      <c r="E399" s="3">
        <v>104964</v>
      </c>
      <c r="F399" s="3">
        <v>73263</v>
      </c>
      <c r="G399" t="s">
        <v>35</v>
      </c>
      <c r="H399" t="s">
        <v>432</v>
      </c>
    </row>
    <row r="400" spans="1:8" x14ac:dyDescent="0.35">
      <c r="A400" s="2">
        <v>44925</v>
      </c>
      <c r="B400" t="s">
        <v>41</v>
      </c>
      <c r="C400" t="s">
        <v>19</v>
      </c>
      <c r="D400" t="s">
        <v>39</v>
      </c>
      <c r="E400" s="3">
        <v>11912</v>
      </c>
      <c r="F400" s="3">
        <v>28852</v>
      </c>
      <c r="G400" t="s">
        <v>21</v>
      </c>
      <c r="H400" t="s">
        <v>433</v>
      </c>
    </row>
    <row r="401" spans="1:8" x14ac:dyDescent="0.35">
      <c r="A401" s="2">
        <v>45217</v>
      </c>
      <c r="B401" t="s">
        <v>41</v>
      </c>
      <c r="C401" t="s">
        <v>29</v>
      </c>
      <c r="D401" t="s">
        <v>20</v>
      </c>
      <c r="E401" s="3">
        <v>17374</v>
      </c>
      <c r="F401" s="3">
        <v>144830</v>
      </c>
      <c r="G401" t="s">
        <v>21</v>
      </c>
      <c r="H401" t="s">
        <v>434</v>
      </c>
    </row>
    <row r="402" spans="1:8" x14ac:dyDescent="0.35">
      <c r="A402" s="2">
        <v>44957</v>
      </c>
      <c r="B402" t="s">
        <v>55</v>
      </c>
      <c r="C402" t="s">
        <v>34</v>
      </c>
      <c r="D402" t="s">
        <v>39</v>
      </c>
      <c r="E402" s="3">
        <v>43034</v>
      </c>
      <c r="F402" s="3">
        <v>53003</v>
      </c>
      <c r="G402" t="s">
        <v>21</v>
      </c>
      <c r="H402" t="s">
        <v>435</v>
      </c>
    </row>
    <row r="403" spans="1:8" x14ac:dyDescent="0.35">
      <c r="A403" s="2">
        <v>44872</v>
      </c>
      <c r="B403" t="s">
        <v>37</v>
      </c>
      <c r="C403" t="s">
        <v>43</v>
      </c>
      <c r="D403" t="s">
        <v>30</v>
      </c>
      <c r="E403" s="3">
        <v>95402</v>
      </c>
      <c r="F403" s="3">
        <v>93895</v>
      </c>
      <c r="G403" t="s">
        <v>32</v>
      </c>
      <c r="H403" t="s">
        <v>436</v>
      </c>
    </row>
    <row r="404" spans="1:8" x14ac:dyDescent="0.35">
      <c r="A404" s="2">
        <v>44653</v>
      </c>
      <c r="B404" t="s">
        <v>41</v>
      </c>
      <c r="C404" t="s">
        <v>23</v>
      </c>
      <c r="D404" t="s">
        <v>58</v>
      </c>
      <c r="E404" s="3">
        <v>101792</v>
      </c>
      <c r="F404" s="3">
        <v>17176</v>
      </c>
      <c r="G404" t="s">
        <v>35</v>
      </c>
      <c r="H404" t="s">
        <v>437</v>
      </c>
    </row>
    <row r="405" spans="1:8" x14ac:dyDescent="0.35">
      <c r="A405" s="2">
        <v>45116</v>
      </c>
      <c r="B405" t="s">
        <v>28</v>
      </c>
      <c r="C405" t="s">
        <v>19</v>
      </c>
      <c r="D405" t="s">
        <v>25</v>
      </c>
      <c r="E405" s="3">
        <v>103305</v>
      </c>
      <c r="F405" s="3">
        <v>37658</v>
      </c>
      <c r="G405" t="s">
        <v>32</v>
      </c>
      <c r="H405" t="s">
        <v>438</v>
      </c>
    </row>
    <row r="406" spans="1:8" x14ac:dyDescent="0.35">
      <c r="A406" s="2">
        <v>44388</v>
      </c>
      <c r="B406" t="s">
        <v>41</v>
      </c>
      <c r="C406" t="s">
        <v>23</v>
      </c>
      <c r="D406" t="s">
        <v>30</v>
      </c>
      <c r="E406" s="3">
        <v>60683</v>
      </c>
      <c r="F406" s="3">
        <v>133038</v>
      </c>
      <c r="G406" t="s">
        <v>26</v>
      </c>
      <c r="H406" t="s">
        <v>439</v>
      </c>
    </row>
    <row r="407" spans="1:8" x14ac:dyDescent="0.35">
      <c r="A407" s="2">
        <v>44935</v>
      </c>
      <c r="B407" t="s">
        <v>23</v>
      </c>
      <c r="C407" t="s">
        <v>19</v>
      </c>
      <c r="D407" t="s">
        <v>39</v>
      </c>
      <c r="E407" s="3">
        <v>104817</v>
      </c>
      <c r="F407" s="3">
        <v>144746</v>
      </c>
      <c r="G407" t="s">
        <v>35</v>
      </c>
      <c r="H407" t="s">
        <v>440</v>
      </c>
    </row>
    <row r="408" spans="1:8" x14ac:dyDescent="0.35">
      <c r="A408" s="2">
        <v>45174</v>
      </c>
      <c r="B408" t="s">
        <v>55</v>
      </c>
      <c r="C408" t="s">
        <v>19</v>
      </c>
      <c r="D408" t="s">
        <v>58</v>
      </c>
      <c r="E408" s="3">
        <v>137776</v>
      </c>
      <c r="F408" s="3">
        <v>156982</v>
      </c>
      <c r="G408" t="s">
        <v>21</v>
      </c>
      <c r="H408" t="s">
        <v>441</v>
      </c>
    </row>
    <row r="409" spans="1:8" x14ac:dyDescent="0.35">
      <c r="A409" s="2">
        <v>45205</v>
      </c>
      <c r="B409" t="s">
        <v>18</v>
      </c>
      <c r="C409" t="s">
        <v>43</v>
      </c>
      <c r="D409" t="s">
        <v>58</v>
      </c>
      <c r="E409" s="3">
        <v>148227</v>
      </c>
      <c r="F409" s="3">
        <v>35948</v>
      </c>
      <c r="G409" t="s">
        <v>35</v>
      </c>
      <c r="H409" t="s">
        <v>442</v>
      </c>
    </row>
    <row r="410" spans="1:8" x14ac:dyDescent="0.35">
      <c r="A410" s="2">
        <v>44292</v>
      </c>
      <c r="B410" t="s">
        <v>41</v>
      </c>
      <c r="C410" t="s">
        <v>19</v>
      </c>
      <c r="D410" t="s">
        <v>30</v>
      </c>
      <c r="E410" s="3">
        <v>57952</v>
      </c>
      <c r="F410" s="3">
        <v>35749</v>
      </c>
      <c r="G410" t="s">
        <v>21</v>
      </c>
      <c r="H410" t="s">
        <v>443</v>
      </c>
    </row>
    <row r="411" spans="1:8" x14ac:dyDescent="0.35">
      <c r="A411" s="2">
        <v>44859</v>
      </c>
      <c r="B411" t="s">
        <v>37</v>
      </c>
      <c r="C411" t="s">
        <v>43</v>
      </c>
      <c r="D411" t="s">
        <v>20</v>
      </c>
      <c r="E411" s="3">
        <v>133899</v>
      </c>
      <c r="F411" s="3">
        <v>100356</v>
      </c>
      <c r="G411" t="s">
        <v>32</v>
      </c>
      <c r="H411" t="s">
        <v>444</v>
      </c>
    </row>
    <row r="412" spans="1:8" x14ac:dyDescent="0.35">
      <c r="A412" s="2">
        <v>44233</v>
      </c>
      <c r="B412" t="s">
        <v>28</v>
      </c>
      <c r="C412" t="s">
        <v>24</v>
      </c>
      <c r="D412" t="s">
        <v>58</v>
      </c>
      <c r="E412" s="3">
        <v>21388</v>
      </c>
      <c r="F412" s="3">
        <v>136390</v>
      </c>
      <c r="G412" t="s">
        <v>35</v>
      </c>
      <c r="H412" t="s">
        <v>445</v>
      </c>
    </row>
    <row r="413" spans="1:8" x14ac:dyDescent="0.35">
      <c r="A413" s="2">
        <v>44475</v>
      </c>
      <c r="B413" t="s">
        <v>28</v>
      </c>
      <c r="C413" t="s">
        <v>23</v>
      </c>
      <c r="D413" t="s">
        <v>25</v>
      </c>
      <c r="E413" s="3">
        <v>84178</v>
      </c>
      <c r="F413" s="3">
        <v>34678</v>
      </c>
      <c r="G413" t="s">
        <v>21</v>
      </c>
      <c r="H413" t="s">
        <v>446</v>
      </c>
    </row>
    <row r="414" spans="1:8" x14ac:dyDescent="0.35">
      <c r="A414" s="2">
        <v>44413</v>
      </c>
      <c r="B414" t="s">
        <v>18</v>
      </c>
      <c r="C414" t="s">
        <v>43</v>
      </c>
      <c r="D414" t="s">
        <v>39</v>
      </c>
      <c r="E414" s="3">
        <v>36457</v>
      </c>
      <c r="F414" s="3">
        <v>156498</v>
      </c>
      <c r="G414" t="s">
        <v>32</v>
      </c>
      <c r="H414" t="s">
        <v>447</v>
      </c>
    </row>
    <row r="415" spans="1:8" x14ac:dyDescent="0.35">
      <c r="A415" s="2">
        <v>45063</v>
      </c>
      <c r="B415" t="s">
        <v>23</v>
      </c>
      <c r="C415" t="s">
        <v>29</v>
      </c>
      <c r="D415" t="s">
        <v>39</v>
      </c>
      <c r="E415" s="3">
        <v>21752</v>
      </c>
      <c r="F415" s="3">
        <v>53418</v>
      </c>
      <c r="G415" t="s">
        <v>35</v>
      </c>
      <c r="H415" t="s">
        <v>448</v>
      </c>
    </row>
    <row r="416" spans="1:8" x14ac:dyDescent="0.35">
      <c r="A416" s="2">
        <v>45069</v>
      </c>
      <c r="B416" t="s">
        <v>18</v>
      </c>
      <c r="C416" t="s">
        <v>23</v>
      </c>
      <c r="D416" t="s">
        <v>39</v>
      </c>
      <c r="E416" s="3">
        <v>61832</v>
      </c>
      <c r="F416" s="3">
        <v>133400</v>
      </c>
      <c r="G416" t="s">
        <v>35</v>
      </c>
      <c r="H416" t="s">
        <v>449</v>
      </c>
    </row>
    <row r="417" spans="1:8" x14ac:dyDescent="0.35">
      <c r="A417" s="2">
        <v>44258</v>
      </c>
      <c r="B417" t="s">
        <v>23</v>
      </c>
      <c r="C417" t="s">
        <v>29</v>
      </c>
      <c r="D417" t="s">
        <v>30</v>
      </c>
      <c r="E417" s="3">
        <v>14237</v>
      </c>
      <c r="F417" s="3">
        <v>167752</v>
      </c>
      <c r="G417" t="s">
        <v>26</v>
      </c>
      <c r="H417" t="s">
        <v>450</v>
      </c>
    </row>
    <row r="418" spans="1:8" x14ac:dyDescent="0.35">
      <c r="A418" s="2">
        <v>44792</v>
      </c>
      <c r="B418" t="s">
        <v>41</v>
      </c>
      <c r="C418" t="s">
        <v>34</v>
      </c>
      <c r="D418" t="s">
        <v>39</v>
      </c>
      <c r="E418" s="3">
        <v>144123</v>
      </c>
      <c r="F418" s="3">
        <v>117203</v>
      </c>
      <c r="G418" t="s">
        <v>35</v>
      </c>
      <c r="H418" t="s">
        <v>451</v>
      </c>
    </row>
    <row r="419" spans="1:8" x14ac:dyDescent="0.35">
      <c r="A419" s="2">
        <v>44925</v>
      </c>
      <c r="B419" t="s">
        <v>55</v>
      </c>
      <c r="C419" t="s">
        <v>29</v>
      </c>
      <c r="D419" t="s">
        <v>39</v>
      </c>
      <c r="E419" s="3">
        <v>53311</v>
      </c>
      <c r="F419" s="3">
        <v>145240</v>
      </c>
      <c r="G419" t="s">
        <v>26</v>
      </c>
      <c r="H419" t="s">
        <v>452</v>
      </c>
    </row>
    <row r="420" spans="1:8" x14ac:dyDescent="0.35">
      <c r="A420" s="2">
        <v>44593</v>
      </c>
      <c r="B420" t="s">
        <v>37</v>
      </c>
      <c r="C420" t="s">
        <v>24</v>
      </c>
      <c r="D420" t="s">
        <v>25</v>
      </c>
      <c r="E420" s="3">
        <v>29088</v>
      </c>
      <c r="F420" s="3">
        <v>111845</v>
      </c>
      <c r="G420" t="s">
        <v>35</v>
      </c>
      <c r="H420" t="s">
        <v>453</v>
      </c>
    </row>
    <row r="421" spans="1:8" x14ac:dyDescent="0.35">
      <c r="A421" s="2">
        <v>44895</v>
      </c>
      <c r="B421" t="s">
        <v>28</v>
      </c>
      <c r="C421" t="s">
        <v>34</v>
      </c>
      <c r="D421" t="s">
        <v>20</v>
      </c>
      <c r="E421" s="3">
        <v>15675</v>
      </c>
      <c r="F421" s="3">
        <v>110209</v>
      </c>
      <c r="G421" t="s">
        <v>26</v>
      </c>
      <c r="H421" t="s">
        <v>454</v>
      </c>
    </row>
    <row r="422" spans="1:8" x14ac:dyDescent="0.35">
      <c r="A422" s="2">
        <v>45239</v>
      </c>
      <c r="B422" t="s">
        <v>18</v>
      </c>
      <c r="C422" t="s">
        <v>34</v>
      </c>
      <c r="D422" t="s">
        <v>30</v>
      </c>
      <c r="E422" s="3">
        <v>12640</v>
      </c>
      <c r="F422" s="3">
        <v>9080</v>
      </c>
      <c r="G422" t="s">
        <v>32</v>
      </c>
      <c r="H422" t="s">
        <v>455</v>
      </c>
    </row>
    <row r="423" spans="1:8" x14ac:dyDescent="0.35">
      <c r="A423" s="2">
        <v>44373</v>
      </c>
      <c r="B423" t="s">
        <v>37</v>
      </c>
      <c r="C423" t="s">
        <v>19</v>
      </c>
      <c r="D423" t="s">
        <v>30</v>
      </c>
      <c r="E423" s="3">
        <v>73328</v>
      </c>
      <c r="F423" s="3">
        <v>85333</v>
      </c>
      <c r="G423" t="s">
        <v>35</v>
      </c>
      <c r="H423" t="s">
        <v>456</v>
      </c>
    </row>
    <row r="424" spans="1:8" x14ac:dyDescent="0.35">
      <c r="A424" s="2">
        <v>44592</v>
      </c>
      <c r="B424" t="s">
        <v>23</v>
      </c>
      <c r="C424" t="s">
        <v>29</v>
      </c>
      <c r="D424" t="s">
        <v>39</v>
      </c>
      <c r="E424" s="3">
        <v>22317</v>
      </c>
      <c r="F424" s="3">
        <v>126307</v>
      </c>
      <c r="G424" t="s">
        <v>32</v>
      </c>
      <c r="H424" t="s">
        <v>457</v>
      </c>
    </row>
    <row r="425" spans="1:8" x14ac:dyDescent="0.35">
      <c r="A425" s="2">
        <v>44641</v>
      </c>
      <c r="B425" t="s">
        <v>55</v>
      </c>
      <c r="C425" t="s">
        <v>19</v>
      </c>
      <c r="D425" t="s">
        <v>25</v>
      </c>
      <c r="E425" s="3">
        <v>116442</v>
      </c>
      <c r="F425" s="3">
        <v>44018</v>
      </c>
      <c r="G425" t="s">
        <v>35</v>
      </c>
      <c r="H425" t="s">
        <v>458</v>
      </c>
    </row>
    <row r="426" spans="1:8" x14ac:dyDescent="0.35">
      <c r="A426" s="2">
        <v>44272</v>
      </c>
      <c r="B426" t="s">
        <v>28</v>
      </c>
      <c r="C426" t="s">
        <v>29</v>
      </c>
      <c r="D426" t="s">
        <v>58</v>
      </c>
      <c r="E426" s="3">
        <v>113666</v>
      </c>
      <c r="F426" s="3">
        <v>93487</v>
      </c>
      <c r="G426" t="s">
        <v>35</v>
      </c>
      <c r="H426" t="s">
        <v>459</v>
      </c>
    </row>
    <row r="427" spans="1:8" x14ac:dyDescent="0.35">
      <c r="A427" s="2">
        <v>44461</v>
      </c>
      <c r="B427" t="s">
        <v>28</v>
      </c>
      <c r="C427" t="s">
        <v>34</v>
      </c>
      <c r="D427" t="s">
        <v>39</v>
      </c>
      <c r="E427" s="3">
        <v>43462</v>
      </c>
      <c r="F427" s="3">
        <v>111424</v>
      </c>
      <c r="G427" t="s">
        <v>35</v>
      </c>
      <c r="H427" t="s">
        <v>460</v>
      </c>
    </row>
    <row r="428" spans="1:8" x14ac:dyDescent="0.35">
      <c r="A428" s="2">
        <v>44651</v>
      </c>
      <c r="B428" t="s">
        <v>23</v>
      </c>
      <c r="C428" t="s">
        <v>19</v>
      </c>
      <c r="D428" t="s">
        <v>39</v>
      </c>
      <c r="E428" s="3">
        <v>85921</v>
      </c>
      <c r="F428" s="3">
        <v>81775</v>
      </c>
      <c r="G428" t="s">
        <v>35</v>
      </c>
      <c r="H428" t="s">
        <v>461</v>
      </c>
    </row>
    <row r="429" spans="1:8" x14ac:dyDescent="0.35">
      <c r="A429" s="2">
        <v>44914</v>
      </c>
      <c r="B429" t="s">
        <v>55</v>
      </c>
      <c r="C429" t="s">
        <v>23</v>
      </c>
      <c r="D429" t="s">
        <v>30</v>
      </c>
      <c r="E429" s="3">
        <v>25201</v>
      </c>
      <c r="F429" s="3">
        <v>19927</v>
      </c>
      <c r="G429" t="s">
        <v>35</v>
      </c>
      <c r="H429" t="s">
        <v>462</v>
      </c>
    </row>
    <row r="430" spans="1:8" x14ac:dyDescent="0.35">
      <c r="A430" s="2">
        <v>44931</v>
      </c>
      <c r="B430" t="s">
        <v>28</v>
      </c>
      <c r="C430" t="s">
        <v>29</v>
      </c>
      <c r="D430" t="s">
        <v>30</v>
      </c>
      <c r="E430" s="3">
        <v>44536</v>
      </c>
      <c r="F430" s="3">
        <v>8944</v>
      </c>
      <c r="G430" t="s">
        <v>35</v>
      </c>
      <c r="H430" t="s">
        <v>463</v>
      </c>
    </row>
    <row r="431" spans="1:8" x14ac:dyDescent="0.35">
      <c r="A431" s="2">
        <v>45047</v>
      </c>
      <c r="B431" t="s">
        <v>55</v>
      </c>
      <c r="C431" t="s">
        <v>29</v>
      </c>
      <c r="D431" t="s">
        <v>39</v>
      </c>
      <c r="E431" s="3">
        <v>45517</v>
      </c>
      <c r="F431" s="3">
        <v>60420</v>
      </c>
      <c r="G431" t="s">
        <v>21</v>
      </c>
      <c r="H431" t="s">
        <v>464</v>
      </c>
    </row>
    <row r="432" spans="1:8" x14ac:dyDescent="0.35">
      <c r="A432" s="2">
        <v>44340</v>
      </c>
      <c r="B432" t="s">
        <v>28</v>
      </c>
      <c r="C432" t="s">
        <v>19</v>
      </c>
      <c r="D432" t="s">
        <v>30</v>
      </c>
      <c r="E432" s="3">
        <v>125308</v>
      </c>
      <c r="F432" s="3">
        <v>27503</v>
      </c>
      <c r="G432" t="s">
        <v>35</v>
      </c>
      <c r="H432" t="s">
        <v>465</v>
      </c>
    </row>
    <row r="433" spans="1:8" x14ac:dyDescent="0.35">
      <c r="A433" s="2">
        <v>45081</v>
      </c>
      <c r="B433" t="s">
        <v>41</v>
      </c>
      <c r="C433" t="s">
        <v>29</v>
      </c>
      <c r="D433" t="s">
        <v>25</v>
      </c>
      <c r="E433" s="3">
        <v>122911</v>
      </c>
      <c r="F433" s="3">
        <v>161528</v>
      </c>
      <c r="G433" t="s">
        <v>26</v>
      </c>
      <c r="H433" t="s">
        <v>466</v>
      </c>
    </row>
    <row r="434" spans="1:8" x14ac:dyDescent="0.35">
      <c r="A434" s="2">
        <v>45289</v>
      </c>
      <c r="B434" t="s">
        <v>23</v>
      </c>
      <c r="C434" t="s">
        <v>34</v>
      </c>
      <c r="D434" t="s">
        <v>58</v>
      </c>
      <c r="E434" s="3">
        <v>47982</v>
      </c>
      <c r="F434" s="3">
        <v>18175</v>
      </c>
      <c r="G434" t="s">
        <v>35</v>
      </c>
      <c r="H434" t="s">
        <v>467</v>
      </c>
    </row>
    <row r="435" spans="1:8" x14ac:dyDescent="0.35">
      <c r="A435" s="2">
        <v>44592</v>
      </c>
      <c r="B435" t="s">
        <v>55</v>
      </c>
      <c r="C435" t="s">
        <v>19</v>
      </c>
      <c r="D435" t="s">
        <v>58</v>
      </c>
      <c r="E435" s="3">
        <v>42844</v>
      </c>
      <c r="F435" s="3">
        <v>164002</v>
      </c>
      <c r="G435" t="s">
        <v>32</v>
      </c>
      <c r="H435" t="s">
        <v>468</v>
      </c>
    </row>
    <row r="436" spans="1:8" x14ac:dyDescent="0.35">
      <c r="A436" s="2">
        <v>45245</v>
      </c>
      <c r="B436" t="s">
        <v>37</v>
      </c>
      <c r="C436" t="s">
        <v>19</v>
      </c>
      <c r="D436" t="s">
        <v>58</v>
      </c>
      <c r="E436" s="3">
        <v>94118</v>
      </c>
      <c r="F436" s="3">
        <v>142377</v>
      </c>
      <c r="G436" t="s">
        <v>26</v>
      </c>
      <c r="H436" t="s">
        <v>469</v>
      </c>
    </row>
    <row r="437" spans="1:8" x14ac:dyDescent="0.35">
      <c r="A437" s="2">
        <v>45144</v>
      </c>
      <c r="B437" t="s">
        <v>41</v>
      </c>
      <c r="C437" t="s">
        <v>43</v>
      </c>
      <c r="D437" t="s">
        <v>39</v>
      </c>
      <c r="E437" s="3">
        <v>145309</v>
      </c>
      <c r="F437" s="3">
        <v>135412</v>
      </c>
      <c r="G437" t="s">
        <v>26</v>
      </c>
      <c r="H437" t="s">
        <v>470</v>
      </c>
    </row>
    <row r="438" spans="1:8" x14ac:dyDescent="0.35">
      <c r="A438" s="2">
        <v>45087</v>
      </c>
      <c r="B438" t="s">
        <v>37</v>
      </c>
      <c r="C438" t="s">
        <v>43</v>
      </c>
      <c r="D438" t="s">
        <v>39</v>
      </c>
      <c r="E438" s="3">
        <v>133110</v>
      </c>
      <c r="F438" s="3">
        <v>47537</v>
      </c>
      <c r="G438" t="s">
        <v>26</v>
      </c>
      <c r="H438" t="s">
        <v>471</v>
      </c>
    </row>
    <row r="439" spans="1:8" x14ac:dyDescent="0.35">
      <c r="A439" s="2">
        <v>44765</v>
      </c>
      <c r="B439" t="s">
        <v>23</v>
      </c>
      <c r="C439" t="s">
        <v>34</v>
      </c>
      <c r="D439" t="s">
        <v>39</v>
      </c>
      <c r="E439" s="3">
        <v>16027</v>
      </c>
      <c r="F439" s="3">
        <v>118681</v>
      </c>
      <c r="G439" t="s">
        <v>21</v>
      </c>
      <c r="H439" t="s">
        <v>472</v>
      </c>
    </row>
    <row r="440" spans="1:8" x14ac:dyDescent="0.35">
      <c r="A440" s="2">
        <v>45259</v>
      </c>
      <c r="B440" t="s">
        <v>28</v>
      </c>
      <c r="C440" t="s">
        <v>23</v>
      </c>
      <c r="D440" t="s">
        <v>25</v>
      </c>
      <c r="E440" s="3">
        <v>90567</v>
      </c>
      <c r="F440" s="3">
        <v>41136</v>
      </c>
      <c r="G440" t="s">
        <v>35</v>
      </c>
      <c r="H440" t="s">
        <v>473</v>
      </c>
    </row>
    <row r="441" spans="1:8" x14ac:dyDescent="0.35">
      <c r="A441" s="2">
        <v>44305</v>
      </c>
      <c r="B441" t="s">
        <v>37</v>
      </c>
      <c r="C441" t="s">
        <v>29</v>
      </c>
      <c r="D441" t="s">
        <v>58</v>
      </c>
      <c r="E441" s="3">
        <v>110848</v>
      </c>
      <c r="F441" s="3">
        <v>166634</v>
      </c>
      <c r="G441" t="s">
        <v>32</v>
      </c>
      <c r="H441" t="s">
        <v>474</v>
      </c>
    </row>
    <row r="442" spans="1:8" x14ac:dyDescent="0.35">
      <c r="A442" s="2">
        <v>45262</v>
      </c>
      <c r="B442" t="s">
        <v>41</v>
      </c>
      <c r="C442" t="s">
        <v>24</v>
      </c>
      <c r="D442" t="s">
        <v>30</v>
      </c>
      <c r="E442" s="3">
        <v>103724</v>
      </c>
      <c r="F442" s="3">
        <v>83624</v>
      </c>
      <c r="G442" t="s">
        <v>32</v>
      </c>
      <c r="H442" t="s">
        <v>475</v>
      </c>
    </row>
    <row r="443" spans="1:8" x14ac:dyDescent="0.35">
      <c r="A443" s="2">
        <v>45131</v>
      </c>
      <c r="B443" t="s">
        <v>55</v>
      </c>
      <c r="C443" t="s">
        <v>29</v>
      </c>
      <c r="D443" t="s">
        <v>30</v>
      </c>
      <c r="E443" s="3">
        <v>124675</v>
      </c>
      <c r="F443" s="3">
        <v>158266</v>
      </c>
      <c r="G443" t="s">
        <v>32</v>
      </c>
      <c r="H443" t="s">
        <v>476</v>
      </c>
    </row>
    <row r="444" spans="1:8" x14ac:dyDescent="0.35">
      <c r="A444" s="2">
        <v>44594</v>
      </c>
      <c r="B444" t="s">
        <v>18</v>
      </c>
      <c r="C444" t="s">
        <v>24</v>
      </c>
      <c r="D444" t="s">
        <v>20</v>
      </c>
      <c r="E444" s="3">
        <v>81810</v>
      </c>
      <c r="F444" s="3">
        <v>88312</v>
      </c>
      <c r="G444" t="s">
        <v>21</v>
      </c>
      <c r="H444" t="s">
        <v>477</v>
      </c>
    </row>
    <row r="445" spans="1:8" x14ac:dyDescent="0.35">
      <c r="A445" s="2">
        <v>44830</v>
      </c>
      <c r="B445" t="s">
        <v>37</v>
      </c>
      <c r="C445" t="s">
        <v>34</v>
      </c>
      <c r="D445" t="s">
        <v>20</v>
      </c>
      <c r="E445" s="3">
        <v>135545</v>
      </c>
      <c r="F445" s="3">
        <v>106415</v>
      </c>
      <c r="G445" t="s">
        <v>21</v>
      </c>
      <c r="H445" t="s">
        <v>478</v>
      </c>
    </row>
    <row r="446" spans="1:8" x14ac:dyDescent="0.35">
      <c r="A446" s="2">
        <v>44929</v>
      </c>
      <c r="B446" t="s">
        <v>18</v>
      </c>
      <c r="C446" t="s">
        <v>23</v>
      </c>
      <c r="D446" t="s">
        <v>30</v>
      </c>
      <c r="E446" s="3">
        <v>62892</v>
      </c>
      <c r="F446" s="3">
        <v>93992</v>
      </c>
      <c r="G446" t="s">
        <v>21</v>
      </c>
      <c r="H446" t="s">
        <v>479</v>
      </c>
    </row>
    <row r="447" spans="1:8" x14ac:dyDescent="0.35">
      <c r="A447" s="2">
        <v>44431</v>
      </c>
      <c r="B447" t="s">
        <v>23</v>
      </c>
      <c r="C447" t="s">
        <v>23</v>
      </c>
      <c r="D447" t="s">
        <v>58</v>
      </c>
      <c r="E447" s="3">
        <v>117457</v>
      </c>
      <c r="F447" s="3">
        <v>91117</v>
      </c>
      <c r="G447" t="s">
        <v>35</v>
      </c>
      <c r="H447" t="s">
        <v>480</v>
      </c>
    </row>
    <row r="448" spans="1:8" x14ac:dyDescent="0.35">
      <c r="A448" s="2">
        <v>44854</v>
      </c>
      <c r="B448" t="s">
        <v>37</v>
      </c>
      <c r="C448" t="s">
        <v>23</v>
      </c>
      <c r="D448" t="s">
        <v>39</v>
      </c>
      <c r="E448" s="3">
        <v>87059</v>
      </c>
      <c r="F448" s="3">
        <v>69241</v>
      </c>
      <c r="G448" t="s">
        <v>21</v>
      </c>
      <c r="H448" t="s">
        <v>481</v>
      </c>
    </row>
    <row r="449" spans="1:8" x14ac:dyDescent="0.35">
      <c r="A449" s="2">
        <v>44947</v>
      </c>
      <c r="B449" t="s">
        <v>37</v>
      </c>
      <c r="C449" t="s">
        <v>43</v>
      </c>
      <c r="D449" t="s">
        <v>30</v>
      </c>
      <c r="E449" s="3">
        <v>11074</v>
      </c>
      <c r="F449" s="3">
        <v>136923</v>
      </c>
      <c r="G449" t="s">
        <v>32</v>
      </c>
      <c r="H449" t="s">
        <v>482</v>
      </c>
    </row>
    <row r="450" spans="1:8" x14ac:dyDescent="0.35">
      <c r="A450" s="2">
        <v>44784</v>
      </c>
      <c r="B450" t="s">
        <v>55</v>
      </c>
      <c r="C450" t="s">
        <v>34</v>
      </c>
      <c r="D450" t="s">
        <v>30</v>
      </c>
      <c r="E450" s="3">
        <v>92567</v>
      </c>
      <c r="F450" s="3">
        <v>43629</v>
      </c>
      <c r="G450" t="s">
        <v>21</v>
      </c>
      <c r="H450" t="s">
        <v>483</v>
      </c>
    </row>
    <row r="451" spans="1:8" x14ac:dyDescent="0.35">
      <c r="A451" s="2">
        <v>45229</v>
      </c>
      <c r="B451" t="s">
        <v>28</v>
      </c>
      <c r="C451" t="s">
        <v>24</v>
      </c>
      <c r="D451" t="s">
        <v>20</v>
      </c>
      <c r="E451" s="3">
        <v>55793</v>
      </c>
      <c r="F451" s="3">
        <v>21895</v>
      </c>
      <c r="G451" t="s">
        <v>32</v>
      </c>
      <c r="H451" t="s">
        <v>484</v>
      </c>
    </row>
    <row r="452" spans="1:8" x14ac:dyDescent="0.35">
      <c r="A452" s="2">
        <v>45150</v>
      </c>
      <c r="B452" t="s">
        <v>41</v>
      </c>
      <c r="C452" t="s">
        <v>23</v>
      </c>
      <c r="D452" t="s">
        <v>58</v>
      </c>
      <c r="E452" s="3">
        <v>48071</v>
      </c>
      <c r="F452" s="3">
        <v>138370</v>
      </c>
      <c r="G452" t="s">
        <v>26</v>
      </c>
      <c r="H452" t="s">
        <v>485</v>
      </c>
    </row>
    <row r="453" spans="1:8" x14ac:dyDescent="0.35">
      <c r="A453" s="2">
        <v>44688</v>
      </c>
      <c r="B453" t="s">
        <v>41</v>
      </c>
      <c r="C453" t="s">
        <v>34</v>
      </c>
      <c r="D453" t="s">
        <v>30</v>
      </c>
      <c r="E453" s="3">
        <v>29546</v>
      </c>
      <c r="F453" s="3">
        <v>103344</v>
      </c>
      <c r="G453" t="s">
        <v>32</v>
      </c>
      <c r="H453" t="s">
        <v>486</v>
      </c>
    </row>
    <row r="454" spans="1:8" x14ac:dyDescent="0.35">
      <c r="A454" s="2">
        <v>45109</v>
      </c>
      <c r="B454" t="s">
        <v>41</v>
      </c>
      <c r="C454" t="s">
        <v>29</v>
      </c>
      <c r="D454" t="s">
        <v>39</v>
      </c>
      <c r="E454" s="3">
        <v>56515</v>
      </c>
      <c r="F454" s="3">
        <v>66918</v>
      </c>
      <c r="G454" t="s">
        <v>26</v>
      </c>
      <c r="H454" t="s">
        <v>487</v>
      </c>
    </row>
    <row r="455" spans="1:8" x14ac:dyDescent="0.35">
      <c r="A455" s="2">
        <v>44366</v>
      </c>
      <c r="B455" t="s">
        <v>23</v>
      </c>
      <c r="C455" t="s">
        <v>24</v>
      </c>
      <c r="D455" t="s">
        <v>39</v>
      </c>
      <c r="E455" s="3">
        <v>139212</v>
      </c>
      <c r="F455" s="3">
        <v>151864</v>
      </c>
      <c r="G455" t="s">
        <v>35</v>
      </c>
      <c r="H455" t="s">
        <v>488</v>
      </c>
    </row>
    <row r="456" spans="1:8" x14ac:dyDescent="0.35">
      <c r="A456" s="2">
        <v>45142</v>
      </c>
      <c r="B456" t="s">
        <v>28</v>
      </c>
      <c r="C456" t="s">
        <v>43</v>
      </c>
      <c r="D456" t="s">
        <v>25</v>
      </c>
      <c r="E456" s="3">
        <v>21054</v>
      </c>
      <c r="F456" s="3">
        <v>71406</v>
      </c>
      <c r="G456" t="s">
        <v>21</v>
      </c>
      <c r="H456" t="s">
        <v>489</v>
      </c>
    </row>
    <row r="457" spans="1:8" x14ac:dyDescent="0.35">
      <c r="A457" s="2">
        <v>44991</v>
      </c>
      <c r="B457" t="s">
        <v>18</v>
      </c>
      <c r="C457" t="s">
        <v>19</v>
      </c>
      <c r="D457" t="s">
        <v>39</v>
      </c>
      <c r="E457" s="3">
        <v>12897</v>
      </c>
      <c r="F457" s="3">
        <v>23430</v>
      </c>
      <c r="G457" t="s">
        <v>35</v>
      </c>
      <c r="H457" t="s">
        <v>490</v>
      </c>
    </row>
    <row r="458" spans="1:8" x14ac:dyDescent="0.35">
      <c r="A458" s="2">
        <v>44830</v>
      </c>
      <c r="B458" t="s">
        <v>41</v>
      </c>
      <c r="C458" t="s">
        <v>24</v>
      </c>
      <c r="D458" t="s">
        <v>30</v>
      </c>
      <c r="E458" s="3">
        <v>19537</v>
      </c>
      <c r="F458" s="3">
        <v>47130</v>
      </c>
      <c r="G458" t="s">
        <v>35</v>
      </c>
      <c r="H458" t="s">
        <v>491</v>
      </c>
    </row>
    <row r="459" spans="1:8" x14ac:dyDescent="0.35">
      <c r="A459" s="2">
        <v>44225</v>
      </c>
      <c r="B459" t="s">
        <v>18</v>
      </c>
      <c r="C459" t="s">
        <v>29</v>
      </c>
      <c r="D459" t="s">
        <v>30</v>
      </c>
      <c r="E459" s="3">
        <v>67325</v>
      </c>
      <c r="F459" s="3">
        <v>136752</v>
      </c>
      <c r="G459" t="s">
        <v>35</v>
      </c>
      <c r="H459" t="s">
        <v>492</v>
      </c>
    </row>
    <row r="460" spans="1:8" x14ac:dyDescent="0.35">
      <c r="A460" s="2">
        <v>44535</v>
      </c>
      <c r="B460" t="s">
        <v>28</v>
      </c>
      <c r="C460" t="s">
        <v>24</v>
      </c>
      <c r="D460" t="s">
        <v>39</v>
      </c>
      <c r="E460" s="3">
        <v>149753</v>
      </c>
      <c r="F460" s="3">
        <v>77120</v>
      </c>
      <c r="G460" t="s">
        <v>26</v>
      </c>
      <c r="H460" t="s">
        <v>493</v>
      </c>
    </row>
    <row r="461" spans="1:8" x14ac:dyDescent="0.35">
      <c r="A461" s="2">
        <v>44696</v>
      </c>
      <c r="B461" t="s">
        <v>23</v>
      </c>
      <c r="C461" t="s">
        <v>24</v>
      </c>
      <c r="D461" t="s">
        <v>20</v>
      </c>
      <c r="E461" s="3">
        <v>129940</v>
      </c>
      <c r="F461" s="3">
        <v>69397</v>
      </c>
      <c r="G461" t="s">
        <v>21</v>
      </c>
      <c r="H461" t="s">
        <v>494</v>
      </c>
    </row>
    <row r="462" spans="1:8" x14ac:dyDescent="0.35">
      <c r="A462" s="2">
        <v>44707</v>
      </c>
      <c r="B462" t="s">
        <v>28</v>
      </c>
      <c r="C462" t="s">
        <v>19</v>
      </c>
      <c r="D462" t="s">
        <v>58</v>
      </c>
      <c r="E462" s="3">
        <v>83387</v>
      </c>
      <c r="F462" s="3">
        <v>129212</v>
      </c>
      <c r="G462" t="s">
        <v>35</v>
      </c>
      <c r="H462" t="s">
        <v>495</v>
      </c>
    </row>
    <row r="463" spans="1:8" x14ac:dyDescent="0.35">
      <c r="A463" s="2">
        <v>44413</v>
      </c>
      <c r="B463" t="s">
        <v>55</v>
      </c>
      <c r="C463" t="s">
        <v>23</v>
      </c>
      <c r="D463" t="s">
        <v>30</v>
      </c>
      <c r="E463" s="3">
        <v>100537</v>
      </c>
      <c r="F463" s="3">
        <v>62455</v>
      </c>
      <c r="G463" t="s">
        <v>35</v>
      </c>
      <c r="H463" t="s">
        <v>496</v>
      </c>
    </row>
    <row r="464" spans="1:8" x14ac:dyDescent="0.35">
      <c r="A464" s="2">
        <v>45290</v>
      </c>
      <c r="B464" t="s">
        <v>41</v>
      </c>
      <c r="C464" t="s">
        <v>29</v>
      </c>
      <c r="D464" t="s">
        <v>39</v>
      </c>
      <c r="E464" s="3">
        <v>90121</v>
      </c>
      <c r="F464" s="3">
        <v>59078</v>
      </c>
      <c r="G464" t="s">
        <v>32</v>
      </c>
      <c r="H464" t="s">
        <v>497</v>
      </c>
    </row>
    <row r="465" spans="1:8" x14ac:dyDescent="0.35">
      <c r="A465" s="2">
        <v>44641</v>
      </c>
      <c r="B465" t="s">
        <v>23</v>
      </c>
      <c r="C465" t="s">
        <v>19</v>
      </c>
      <c r="D465" t="s">
        <v>39</v>
      </c>
      <c r="E465" s="3">
        <v>115532</v>
      </c>
      <c r="F465" s="3">
        <v>39088</v>
      </c>
      <c r="G465" t="s">
        <v>32</v>
      </c>
      <c r="H465" t="s">
        <v>498</v>
      </c>
    </row>
    <row r="466" spans="1:8" x14ac:dyDescent="0.35">
      <c r="A466" s="2">
        <v>45072</v>
      </c>
      <c r="B466" t="s">
        <v>55</v>
      </c>
      <c r="C466" t="s">
        <v>24</v>
      </c>
      <c r="D466" t="s">
        <v>30</v>
      </c>
      <c r="E466" s="3">
        <v>57038</v>
      </c>
      <c r="F466" s="3">
        <v>148669</v>
      </c>
      <c r="G466" t="s">
        <v>21</v>
      </c>
      <c r="H466" t="s">
        <v>499</v>
      </c>
    </row>
    <row r="467" spans="1:8" x14ac:dyDescent="0.35">
      <c r="A467" s="2">
        <v>44363</v>
      </c>
      <c r="B467" t="s">
        <v>41</v>
      </c>
      <c r="C467" t="s">
        <v>29</v>
      </c>
      <c r="D467" t="s">
        <v>25</v>
      </c>
      <c r="E467" s="3">
        <v>64833</v>
      </c>
      <c r="F467" s="3">
        <v>10013</v>
      </c>
      <c r="G467" t="s">
        <v>32</v>
      </c>
      <c r="H467" t="s">
        <v>500</v>
      </c>
    </row>
    <row r="468" spans="1:8" x14ac:dyDescent="0.35">
      <c r="A468" s="2">
        <v>44287</v>
      </c>
      <c r="B468" t="s">
        <v>28</v>
      </c>
      <c r="C468" t="s">
        <v>43</v>
      </c>
      <c r="D468" t="s">
        <v>58</v>
      </c>
      <c r="E468" s="3">
        <v>58123</v>
      </c>
      <c r="F468" s="3">
        <v>91640</v>
      </c>
      <c r="G468" t="s">
        <v>26</v>
      </c>
      <c r="H468" t="s">
        <v>501</v>
      </c>
    </row>
    <row r="469" spans="1:8" x14ac:dyDescent="0.35">
      <c r="A469" s="2">
        <v>44910</v>
      </c>
      <c r="B469" t="s">
        <v>28</v>
      </c>
      <c r="C469" t="s">
        <v>24</v>
      </c>
      <c r="D469" t="s">
        <v>30</v>
      </c>
      <c r="E469" s="3">
        <v>40117</v>
      </c>
      <c r="F469" s="3">
        <v>101979</v>
      </c>
      <c r="G469" t="s">
        <v>26</v>
      </c>
      <c r="H469" t="s">
        <v>502</v>
      </c>
    </row>
    <row r="470" spans="1:8" x14ac:dyDescent="0.35">
      <c r="A470" s="2">
        <v>44235</v>
      </c>
      <c r="B470" t="s">
        <v>37</v>
      </c>
      <c r="C470" t="s">
        <v>43</v>
      </c>
      <c r="D470" t="s">
        <v>39</v>
      </c>
      <c r="E470" s="3">
        <v>81131</v>
      </c>
      <c r="F470" s="3">
        <v>152537</v>
      </c>
      <c r="G470" t="s">
        <v>26</v>
      </c>
      <c r="H470" t="s">
        <v>503</v>
      </c>
    </row>
    <row r="471" spans="1:8" x14ac:dyDescent="0.35">
      <c r="A471" s="2">
        <v>44369</v>
      </c>
      <c r="B471" t="s">
        <v>37</v>
      </c>
      <c r="C471" t="s">
        <v>34</v>
      </c>
      <c r="D471" t="s">
        <v>25</v>
      </c>
      <c r="E471" s="3">
        <v>53691</v>
      </c>
      <c r="F471" s="3">
        <v>123184</v>
      </c>
      <c r="G471" t="s">
        <v>35</v>
      </c>
      <c r="H471" t="s">
        <v>504</v>
      </c>
    </row>
    <row r="472" spans="1:8" x14ac:dyDescent="0.35">
      <c r="A472" s="2">
        <v>44849</v>
      </c>
      <c r="B472" t="s">
        <v>28</v>
      </c>
      <c r="C472" t="s">
        <v>43</v>
      </c>
      <c r="D472" t="s">
        <v>30</v>
      </c>
      <c r="E472" s="3">
        <v>37531</v>
      </c>
      <c r="F472" s="3">
        <v>166559</v>
      </c>
      <c r="G472" t="s">
        <v>21</v>
      </c>
      <c r="H472" t="s">
        <v>505</v>
      </c>
    </row>
    <row r="473" spans="1:8" x14ac:dyDescent="0.35">
      <c r="A473" s="2">
        <v>44950</v>
      </c>
      <c r="B473" t="s">
        <v>28</v>
      </c>
      <c r="C473" t="s">
        <v>24</v>
      </c>
      <c r="D473" t="s">
        <v>58</v>
      </c>
      <c r="E473" s="3">
        <v>52174</v>
      </c>
      <c r="F473" s="3">
        <v>137045</v>
      </c>
      <c r="G473" t="s">
        <v>26</v>
      </c>
      <c r="H473" t="s">
        <v>506</v>
      </c>
    </row>
    <row r="474" spans="1:8" x14ac:dyDescent="0.35">
      <c r="A474" s="2">
        <v>45278</v>
      </c>
      <c r="B474" t="s">
        <v>18</v>
      </c>
      <c r="C474" t="s">
        <v>19</v>
      </c>
      <c r="D474" t="s">
        <v>25</v>
      </c>
      <c r="E474" s="3">
        <v>138755</v>
      </c>
      <c r="F474" s="3">
        <v>11219</v>
      </c>
      <c r="G474" t="s">
        <v>26</v>
      </c>
      <c r="H474" t="s">
        <v>507</v>
      </c>
    </row>
    <row r="475" spans="1:8" x14ac:dyDescent="0.35">
      <c r="A475" s="2">
        <v>44672</v>
      </c>
      <c r="B475" t="s">
        <v>18</v>
      </c>
      <c r="C475" t="s">
        <v>24</v>
      </c>
      <c r="D475" t="s">
        <v>39</v>
      </c>
      <c r="E475" s="3">
        <v>24414</v>
      </c>
      <c r="F475" s="3">
        <v>147149</v>
      </c>
      <c r="G475" t="s">
        <v>26</v>
      </c>
      <c r="H475" t="s">
        <v>508</v>
      </c>
    </row>
    <row r="476" spans="1:8" x14ac:dyDescent="0.35">
      <c r="A476" s="2">
        <v>44652</v>
      </c>
      <c r="B476" t="s">
        <v>55</v>
      </c>
      <c r="C476" t="s">
        <v>24</v>
      </c>
      <c r="D476" t="s">
        <v>20</v>
      </c>
      <c r="E476" s="3">
        <v>104572</v>
      </c>
      <c r="F476" s="3">
        <v>141782</v>
      </c>
      <c r="G476" t="s">
        <v>26</v>
      </c>
      <c r="H476" t="s">
        <v>509</v>
      </c>
    </row>
    <row r="477" spans="1:8" x14ac:dyDescent="0.35">
      <c r="A477" s="2">
        <v>45025</v>
      </c>
      <c r="B477" t="s">
        <v>37</v>
      </c>
      <c r="C477" t="s">
        <v>34</v>
      </c>
      <c r="D477" t="s">
        <v>58</v>
      </c>
      <c r="E477" s="3">
        <v>20261</v>
      </c>
      <c r="F477" s="3">
        <v>165250</v>
      </c>
      <c r="G477" t="s">
        <v>26</v>
      </c>
      <c r="H477" t="s">
        <v>510</v>
      </c>
    </row>
    <row r="478" spans="1:8" x14ac:dyDescent="0.35">
      <c r="A478" s="2">
        <v>45091</v>
      </c>
      <c r="B478" t="s">
        <v>37</v>
      </c>
      <c r="C478" t="s">
        <v>23</v>
      </c>
      <c r="D478" t="s">
        <v>25</v>
      </c>
      <c r="E478" s="3">
        <v>77913</v>
      </c>
      <c r="F478" s="3">
        <v>54994</v>
      </c>
      <c r="G478" t="s">
        <v>26</v>
      </c>
      <c r="H478" t="s">
        <v>511</v>
      </c>
    </row>
    <row r="479" spans="1:8" x14ac:dyDescent="0.35">
      <c r="A479" s="2">
        <v>45221</v>
      </c>
      <c r="B479" t="s">
        <v>28</v>
      </c>
      <c r="C479" t="s">
        <v>24</v>
      </c>
      <c r="D479" t="s">
        <v>30</v>
      </c>
      <c r="E479" s="3">
        <v>11271</v>
      </c>
      <c r="F479" s="3">
        <v>119181</v>
      </c>
      <c r="G479" t="s">
        <v>21</v>
      </c>
      <c r="H479" t="s">
        <v>512</v>
      </c>
    </row>
    <row r="480" spans="1:8" x14ac:dyDescent="0.35">
      <c r="A480" s="2">
        <v>44583</v>
      </c>
      <c r="B480" t="s">
        <v>28</v>
      </c>
      <c r="C480" t="s">
        <v>34</v>
      </c>
      <c r="D480" t="s">
        <v>30</v>
      </c>
      <c r="E480" s="3">
        <v>113324</v>
      </c>
      <c r="F480" s="3">
        <v>152036</v>
      </c>
      <c r="G480" t="s">
        <v>26</v>
      </c>
      <c r="H480" t="s">
        <v>513</v>
      </c>
    </row>
    <row r="481" spans="1:8" x14ac:dyDescent="0.35">
      <c r="A481" s="2">
        <v>44544</v>
      </c>
      <c r="B481" t="s">
        <v>55</v>
      </c>
      <c r="C481" t="s">
        <v>19</v>
      </c>
      <c r="D481" t="s">
        <v>25</v>
      </c>
      <c r="E481" s="3">
        <v>43202</v>
      </c>
      <c r="F481" s="3">
        <v>36288</v>
      </c>
      <c r="G481" t="s">
        <v>21</v>
      </c>
      <c r="H481" t="s">
        <v>514</v>
      </c>
    </row>
    <row r="482" spans="1:8" x14ac:dyDescent="0.35">
      <c r="A482" s="2">
        <v>44386</v>
      </c>
      <c r="B482" t="s">
        <v>23</v>
      </c>
      <c r="C482" t="s">
        <v>34</v>
      </c>
      <c r="D482" t="s">
        <v>30</v>
      </c>
      <c r="E482" s="3">
        <v>79307</v>
      </c>
      <c r="F482" s="3">
        <v>38714</v>
      </c>
      <c r="G482" t="s">
        <v>21</v>
      </c>
      <c r="H482" t="s">
        <v>515</v>
      </c>
    </row>
    <row r="483" spans="1:8" x14ac:dyDescent="0.35">
      <c r="A483" s="2">
        <v>44701</v>
      </c>
      <c r="B483" t="s">
        <v>23</v>
      </c>
      <c r="C483" t="s">
        <v>34</v>
      </c>
      <c r="D483" t="s">
        <v>25</v>
      </c>
      <c r="E483" s="3">
        <v>117030</v>
      </c>
      <c r="F483" s="3">
        <v>11602</v>
      </c>
      <c r="G483" t="s">
        <v>21</v>
      </c>
      <c r="H483" t="s">
        <v>516</v>
      </c>
    </row>
    <row r="484" spans="1:8" x14ac:dyDescent="0.35">
      <c r="A484" s="2">
        <v>45020</v>
      </c>
      <c r="B484" t="s">
        <v>23</v>
      </c>
      <c r="C484" t="s">
        <v>43</v>
      </c>
      <c r="D484" t="s">
        <v>58</v>
      </c>
      <c r="E484" s="3">
        <v>94070</v>
      </c>
      <c r="F484" s="3">
        <v>96024</v>
      </c>
      <c r="G484" t="s">
        <v>26</v>
      </c>
      <c r="H484" t="s">
        <v>517</v>
      </c>
    </row>
    <row r="485" spans="1:8" x14ac:dyDescent="0.35">
      <c r="A485" s="2">
        <v>45125</v>
      </c>
      <c r="B485" t="s">
        <v>37</v>
      </c>
      <c r="C485" t="s">
        <v>23</v>
      </c>
      <c r="D485" t="s">
        <v>30</v>
      </c>
      <c r="E485" s="3">
        <v>46892</v>
      </c>
      <c r="F485" s="3">
        <v>12096</v>
      </c>
      <c r="G485" t="s">
        <v>26</v>
      </c>
      <c r="H485" t="s">
        <v>518</v>
      </c>
    </row>
    <row r="486" spans="1:8" x14ac:dyDescent="0.35">
      <c r="A486" s="2">
        <v>45130</v>
      </c>
      <c r="B486" t="s">
        <v>18</v>
      </c>
      <c r="C486" t="s">
        <v>23</v>
      </c>
      <c r="D486" t="s">
        <v>58</v>
      </c>
      <c r="E486" s="3">
        <v>146674</v>
      </c>
      <c r="F486" s="3">
        <v>108638</v>
      </c>
      <c r="G486" t="s">
        <v>21</v>
      </c>
      <c r="H486" t="s">
        <v>519</v>
      </c>
    </row>
    <row r="487" spans="1:8" x14ac:dyDescent="0.35">
      <c r="A487" s="2">
        <v>44330</v>
      </c>
      <c r="B487" t="s">
        <v>23</v>
      </c>
      <c r="C487" t="s">
        <v>29</v>
      </c>
      <c r="D487" t="s">
        <v>39</v>
      </c>
      <c r="E487" s="3">
        <v>136008</v>
      </c>
      <c r="F487" s="3">
        <v>79652</v>
      </c>
      <c r="G487" t="s">
        <v>21</v>
      </c>
      <c r="H487" t="s">
        <v>520</v>
      </c>
    </row>
    <row r="488" spans="1:8" x14ac:dyDescent="0.35">
      <c r="A488" s="2">
        <v>44254</v>
      </c>
      <c r="B488" t="s">
        <v>41</v>
      </c>
      <c r="C488" t="s">
        <v>19</v>
      </c>
      <c r="D488" t="s">
        <v>39</v>
      </c>
      <c r="E488" s="3">
        <v>90957</v>
      </c>
      <c r="F488" s="3">
        <v>37610</v>
      </c>
      <c r="G488" t="s">
        <v>26</v>
      </c>
      <c r="H488" t="s">
        <v>521</v>
      </c>
    </row>
    <row r="489" spans="1:8" x14ac:dyDescent="0.35">
      <c r="A489" s="2">
        <v>44881</v>
      </c>
      <c r="B489" t="s">
        <v>55</v>
      </c>
      <c r="C489" t="s">
        <v>29</v>
      </c>
      <c r="D489" t="s">
        <v>39</v>
      </c>
      <c r="E489" s="3">
        <v>107210</v>
      </c>
      <c r="F489" s="3">
        <v>74815</v>
      </c>
      <c r="G489" t="s">
        <v>32</v>
      </c>
      <c r="H489" t="s">
        <v>522</v>
      </c>
    </row>
    <row r="490" spans="1:8" x14ac:dyDescent="0.35">
      <c r="A490" s="2">
        <v>44868</v>
      </c>
      <c r="B490" t="s">
        <v>23</v>
      </c>
      <c r="C490" t="s">
        <v>34</v>
      </c>
      <c r="D490" t="s">
        <v>39</v>
      </c>
      <c r="E490" s="3">
        <v>146239</v>
      </c>
      <c r="F490" s="3">
        <v>111253</v>
      </c>
      <c r="G490" t="s">
        <v>32</v>
      </c>
      <c r="H490" t="s">
        <v>523</v>
      </c>
    </row>
    <row r="491" spans="1:8" x14ac:dyDescent="0.35">
      <c r="A491" s="2">
        <v>44369</v>
      </c>
      <c r="B491" t="s">
        <v>41</v>
      </c>
      <c r="C491" t="s">
        <v>19</v>
      </c>
      <c r="D491" t="s">
        <v>30</v>
      </c>
      <c r="E491" s="3">
        <v>63201</v>
      </c>
      <c r="F491" s="3">
        <v>73585</v>
      </c>
      <c r="G491" t="s">
        <v>32</v>
      </c>
      <c r="H491" t="s">
        <v>524</v>
      </c>
    </row>
    <row r="492" spans="1:8" x14ac:dyDescent="0.35">
      <c r="A492" s="2">
        <v>45011</v>
      </c>
      <c r="B492" t="s">
        <v>23</v>
      </c>
      <c r="C492" t="s">
        <v>19</v>
      </c>
      <c r="D492" t="s">
        <v>25</v>
      </c>
      <c r="E492" s="3">
        <v>59698</v>
      </c>
      <c r="F492" s="3">
        <v>46419</v>
      </c>
      <c r="G492" t="s">
        <v>26</v>
      </c>
      <c r="H492" t="s">
        <v>525</v>
      </c>
    </row>
    <row r="493" spans="1:8" x14ac:dyDescent="0.35">
      <c r="A493" s="2">
        <v>44276</v>
      </c>
      <c r="B493" t="s">
        <v>18</v>
      </c>
      <c r="C493" t="s">
        <v>23</v>
      </c>
      <c r="D493" t="s">
        <v>30</v>
      </c>
      <c r="E493" s="3">
        <v>73753</v>
      </c>
      <c r="F493" s="3">
        <v>137213</v>
      </c>
      <c r="G493" t="s">
        <v>21</v>
      </c>
      <c r="H493" t="s">
        <v>526</v>
      </c>
    </row>
    <row r="494" spans="1:8" x14ac:dyDescent="0.35">
      <c r="A494" s="2">
        <v>45082</v>
      </c>
      <c r="B494" t="s">
        <v>18</v>
      </c>
      <c r="C494" t="s">
        <v>23</v>
      </c>
      <c r="D494" t="s">
        <v>30</v>
      </c>
      <c r="E494" s="3">
        <v>85479</v>
      </c>
      <c r="F494" s="3">
        <v>50734</v>
      </c>
      <c r="G494" t="s">
        <v>32</v>
      </c>
      <c r="H494" t="s">
        <v>527</v>
      </c>
    </row>
    <row r="495" spans="1:8" x14ac:dyDescent="0.35">
      <c r="A495" s="2">
        <v>44399</v>
      </c>
      <c r="B495" t="s">
        <v>23</v>
      </c>
      <c r="C495" t="s">
        <v>23</v>
      </c>
      <c r="D495" t="s">
        <v>58</v>
      </c>
      <c r="E495" s="3">
        <v>74687</v>
      </c>
      <c r="F495" s="3">
        <v>129898</v>
      </c>
      <c r="G495" t="s">
        <v>35</v>
      </c>
      <c r="H495" t="s">
        <v>528</v>
      </c>
    </row>
    <row r="496" spans="1:8" x14ac:dyDescent="0.35">
      <c r="A496" s="2">
        <v>44960</v>
      </c>
      <c r="B496" t="s">
        <v>41</v>
      </c>
      <c r="C496" t="s">
        <v>24</v>
      </c>
      <c r="D496" t="s">
        <v>25</v>
      </c>
      <c r="E496" s="3">
        <v>141290</v>
      </c>
      <c r="F496" s="3">
        <v>126276</v>
      </c>
      <c r="G496" t="s">
        <v>35</v>
      </c>
      <c r="H496" t="s">
        <v>529</v>
      </c>
    </row>
    <row r="497" spans="1:8" x14ac:dyDescent="0.35">
      <c r="A497" s="2">
        <v>44243</v>
      </c>
      <c r="B497" t="s">
        <v>55</v>
      </c>
      <c r="C497" t="s">
        <v>34</v>
      </c>
      <c r="D497" t="s">
        <v>20</v>
      </c>
      <c r="E497" s="3">
        <v>42893</v>
      </c>
      <c r="F497" s="3">
        <v>145611</v>
      </c>
      <c r="G497" t="s">
        <v>21</v>
      </c>
      <c r="H497" t="s">
        <v>530</v>
      </c>
    </row>
    <row r="498" spans="1:8" x14ac:dyDescent="0.35">
      <c r="A498" s="2">
        <v>44852</v>
      </c>
      <c r="B498" t="s">
        <v>41</v>
      </c>
      <c r="C498" t="s">
        <v>19</v>
      </c>
      <c r="D498" t="s">
        <v>20</v>
      </c>
      <c r="E498" s="3">
        <v>23169</v>
      </c>
      <c r="F498" s="3">
        <v>29754</v>
      </c>
      <c r="G498" t="s">
        <v>35</v>
      </c>
      <c r="H498" t="s">
        <v>531</v>
      </c>
    </row>
    <row r="499" spans="1:8" x14ac:dyDescent="0.35">
      <c r="A499" s="2">
        <v>44667</v>
      </c>
      <c r="B499" t="s">
        <v>55</v>
      </c>
      <c r="C499" t="s">
        <v>34</v>
      </c>
      <c r="D499" t="s">
        <v>25</v>
      </c>
      <c r="E499" s="3">
        <v>56458</v>
      </c>
      <c r="F499" s="3">
        <v>12223</v>
      </c>
      <c r="G499" t="s">
        <v>26</v>
      </c>
      <c r="H499" t="s">
        <v>532</v>
      </c>
    </row>
    <row r="500" spans="1:8" x14ac:dyDescent="0.35">
      <c r="A500" s="2">
        <v>45167</v>
      </c>
      <c r="B500" t="s">
        <v>23</v>
      </c>
      <c r="C500" t="s">
        <v>19</v>
      </c>
      <c r="D500" t="s">
        <v>20</v>
      </c>
      <c r="E500" s="3">
        <v>84951</v>
      </c>
      <c r="F500" s="3">
        <v>166392</v>
      </c>
      <c r="G500" t="s">
        <v>35</v>
      </c>
      <c r="H500" t="s">
        <v>533</v>
      </c>
    </row>
    <row r="501" spans="1:8" x14ac:dyDescent="0.35">
      <c r="A501" s="2">
        <v>45232</v>
      </c>
      <c r="B501" t="s">
        <v>55</v>
      </c>
      <c r="C501" t="s">
        <v>19</v>
      </c>
      <c r="D501" t="s">
        <v>25</v>
      </c>
      <c r="E501" s="3">
        <v>14180</v>
      </c>
      <c r="F501" s="3">
        <v>57339</v>
      </c>
      <c r="G501" t="s">
        <v>21</v>
      </c>
      <c r="H501" t="s">
        <v>534</v>
      </c>
    </row>
    <row r="502" spans="1:8" x14ac:dyDescent="0.35">
      <c r="A502" s="2">
        <v>44932</v>
      </c>
      <c r="B502" t="s">
        <v>28</v>
      </c>
      <c r="C502" t="s">
        <v>29</v>
      </c>
      <c r="D502" t="s">
        <v>58</v>
      </c>
      <c r="E502" s="3">
        <v>19766</v>
      </c>
      <c r="F502" s="3">
        <v>144374</v>
      </c>
      <c r="G502" t="s">
        <v>32</v>
      </c>
      <c r="H502" t="s">
        <v>535</v>
      </c>
    </row>
    <row r="503" spans="1:8" x14ac:dyDescent="0.35">
      <c r="A503" s="2">
        <v>44980</v>
      </c>
      <c r="B503" t="s">
        <v>37</v>
      </c>
      <c r="C503" t="s">
        <v>19</v>
      </c>
      <c r="D503" t="s">
        <v>58</v>
      </c>
      <c r="E503" s="3">
        <v>11942</v>
      </c>
      <c r="F503" s="3">
        <v>119169</v>
      </c>
      <c r="G503" t="s">
        <v>26</v>
      </c>
      <c r="H503" t="s">
        <v>536</v>
      </c>
    </row>
    <row r="504" spans="1:8" x14ac:dyDescent="0.35">
      <c r="A504" s="2">
        <v>45164</v>
      </c>
      <c r="B504" t="s">
        <v>37</v>
      </c>
      <c r="C504" t="s">
        <v>19</v>
      </c>
      <c r="D504" t="s">
        <v>30</v>
      </c>
      <c r="E504" s="3">
        <v>53374</v>
      </c>
      <c r="F504" s="3">
        <v>102151</v>
      </c>
      <c r="G504" t="s">
        <v>21</v>
      </c>
      <c r="H504" t="s">
        <v>537</v>
      </c>
    </row>
    <row r="505" spans="1:8" x14ac:dyDescent="0.35">
      <c r="A505" s="2">
        <v>44554</v>
      </c>
      <c r="B505" t="s">
        <v>18</v>
      </c>
      <c r="C505" t="s">
        <v>43</v>
      </c>
      <c r="D505" t="s">
        <v>20</v>
      </c>
      <c r="E505" s="3">
        <v>76790</v>
      </c>
      <c r="F505" s="3">
        <v>29241</v>
      </c>
      <c r="G505" t="s">
        <v>26</v>
      </c>
      <c r="H505" t="s">
        <v>538</v>
      </c>
    </row>
    <row r="506" spans="1:8" x14ac:dyDescent="0.35">
      <c r="A506" s="2">
        <v>45168</v>
      </c>
      <c r="B506" t="s">
        <v>28</v>
      </c>
      <c r="C506" t="s">
        <v>43</v>
      </c>
      <c r="D506" t="s">
        <v>25</v>
      </c>
      <c r="E506" s="3">
        <v>43755</v>
      </c>
      <c r="F506" s="3">
        <v>41434</v>
      </c>
      <c r="G506" t="s">
        <v>32</v>
      </c>
      <c r="H506" t="s">
        <v>539</v>
      </c>
    </row>
    <row r="507" spans="1:8" x14ac:dyDescent="0.35">
      <c r="A507" s="2">
        <v>44864</v>
      </c>
      <c r="B507" t="s">
        <v>37</v>
      </c>
      <c r="C507" t="s">
        <v>29</v>
      </c>
      <c r="D507" t="s">
        <v>58</v>
      </c>
      <c r="E507" s="3">
        <v>131925</v>
      </c>
      <c r="F507" s="3">
        <v>49892</v>
      </c>
      <c r="G507" t="s">
        <v>32</v>
      </c>
      <c r="H507" t="s">
        <v>540</v>
      </c>
    </row>
    <row r="508" spans="1:8" x14ac:dyDescent="0.35">
      <c r="A508" s="2">
        <v>44569</v>
      </c>
      <c r="B508" t="s">
        <v>23</v>
      </c>
      <c r="C508" t="s">
        <v>24</v>
      </c>
      <c r="D508" t="s">
        <v>30</v>
      </c>
      <c r="E508" s="3">
        <v>69192</v>
      </c>
      <c r="F508" s="3">
        <v>38798</v>
      </c>
      <c r="G508" t="s">
        <v>32</v>
      </c>
      <c r="H508" t="s">
        <v>541</v>
      </c>
    </row>
    <row r="509" spans="1:8" x14ac:dyDescent="0.35">
      <c r="A509" s="2">
        <v>45228</v>
      </c>
      <c r="B509" t="s">
        <v>55</v>
      </c>
      <c r="C509" t="s">
        <v>23</v>
      </c>
      <c r="D509" t="s">
        <v>20</v>
      </c>
      <c r="E509" s="3">
        <v>90459</v>
      </c>
      <c r="F509" s="3">
        <v>144210</v>
      </c>
      <c r="G509" t="s">
        <v>26</v>
      </c>
      <c r="H509" t="s">
        <v>542</v>
      </c>
    </row>
    <row r="510" spans="1:8" x14ac:dyDescent="0.35">
      <c r="A510" s="2">
        <v>44872</v>
      </c>
      <c r="B510" t="s">
        <v>55</v>
      </c>
      <c r="C510" t="s">
        <v>19</v>
      </c>
      <c r="D510" t="s">
        <v>20</v>
      </c>
      <c r="E510" s="3">
        <v>107218</v>
      </c>
      <c r="F510" s="3">
        <v>122141</v>
      </c>
      <c r="G510" t="s">
        <v>35</v>
      </c>
      <c r="H510" t="s">
        <v>543</v>
      </c>
    </row>
    <row r="511" spans="1:8" x14ac:dyDescent="0.35">
      <c r="A511" s="2">
        <v>44286</v>
      </c>
      <c r="B511" t="s">
        <v>41</v>
      </c>
      <c r="C511" t="s">
        <v>34</v>
      </c>
      <c r="D511" t="s">
        <v>20</v>
      </c>
      <c r="E511" s="3">
        <v>57592</v>
      </c>
      <c r="F511" s="3">
        <v>110156</v>
      </c>
      <c r="G511" t="s">
        <v>26</v>
      </c>
      <c r="H511" t="s">
        <v>544</v>
      </c>
    </row>
    <row r="512" spans="1:8" x14ac:dyDescent="0.35">
      <c r="A512" s="2">
        <v>44894</v>
      </c>
      <c r="B512" t="s">
        <v>41</v>
      </c>
      <c r="C512" t="s">
        <v>43</v>
      </c>
      <c r="D512" t="s">
        <v>58</v>
      </c>
      <c r="E512" s="3">
        <v>130041</v>
      </c>
      <c r="F512" s="3">
        <v>21533</v>
      </c>
      <c r="G512" t="s">
        <v>32</v>
      </c>
      <c r="H512" t="s">
        <v>545</v>
      </c>
    </row>
    <row r="513" spans="1:8" x14ac:dyDescent="0.35">
      <c r="A513" s="2">
        <v>44736</v>
      </c>
      <c r="B513" t="s">
        <v>55</v>
      </c>
      <c r="C513" t="s">
        <v>23</v>
      </c>
      <c r="D513" t="s">
        <v>58</v>
      </c>
      <c r="E513" s="3">
        <v>120397</v>
      </c>
      <c r="F513" s="3">
        <v>116672</v>
      </c>
      <c r="G513" t="s">
        <v>26</v>
      </c>
      <c r="H513" t="s">
        <v>546</v>
      </c>
    </row>
    <row r="514" spans="1:8" x14ac:dyDescent="0.35">
      <c r="A514" s="2">
        <v>44928</v>
      </c>
      <c r="B514" t="s">
        <v>23</v>
      </c>
      <c r="C514" t="s">
        <v>24</v>
      </c>
      <c r="D514" t="s">
        <v>20</v>
      </c>
      <c r="E514" s="3">
        <v>23118</v>
      </c>
      <c r="F514" s="3">
        <v>119354</v>
      </c>
      <c r="G514" t="s">
        <v>26</v>
      </c>
      <c r="H514" t="s">
        <v>547</v>
      </c>
    </row>
    <row r="515" spans="1:8" x14ac:dyDescent="0.35">
      <c r="A515" s="2">
        <v>45065</v>
      </c>
      <c r="B515" t="s">
        <v>55</v>
      </c>
      <c r="C515" t="s">
        <v>23</v>
      </c>
      <c r="D515" t="s">
        <v>58</v>
      </c>
      <c r="E515" s="3">
        <v>123305</v>
      </c>
      <c r="F515" s="3">
        <v>105509</v>
      </c>
      <c r="G515" t="s">
        <v>35</v>
      </c>
      <c r="H515" t="s">
        <v>548</v>
      </c>
    </row>
    <row r="516" spans="1:8" x14ac:dyDescent="0.35">
      <c r="A516" s="2">
        <v>44237</v>
      </c>
      <c r="B516" t="s">
        <v>41</v>
      </c>
      <c r="C516" t="s">
        <v>19</v>
      </c>
      <c r="D516" t="s">
        <v>20</v>
      </c>
      <c r="E516" s="3">
        <v>74610</v>
      </c>
      <c r="F516" s="3">
        <v>57944</v>
      </c>
      <c r="G516" t="s">
        <v>32</v>
      </c>
      <c r="H516" t="s">
        <v>549</v>
      </c>
    </row>
    <row r="517" spans="1:8" x14ac:dyDescent="0.35">
      <c r="A517" s="2">
        <v>44936</v>
      </c>
      <c r="B517" t="s">
        <v>37</v>
      </c>
      <c r="C517" t="s">
        <v>23</v>
      </c>
      <c r="D517" t="s">
        <v>39</v>
      </c>
      <c r="E517" s="3">
        <v>88699</v>
      </c>
      <c r="F517" s="3">
        <v>66594</v>
      </c>
      <c r="G517" t="s">
        <v>35</v>
      </c>
      <c r="H517" t="s">
        <v>550</v>
      </c>
    </row>
    <row r="518" spans="1:8" x14ac:dyDescent="0.35">
      <c r="A518" s="2">
        <v>44698</v>
      </c>
      <c r="B518" t="s">
        <v>18</v>
      </c>
      <c r="C518" t="s">
        <v>19</v>
      </c>
      <c r="D518" t="s">
        <v>58</v>
      </c>
      <c r="E518" s="3">
        <v>18104</v>
      </c>
      <c r="F518" s="3">
        <v>149586</v>
      </c>
      <c r="G518" t="s">
        <v>32</v>
      </c>
      <c r="H518" t="s">
        <v>551</v>
      </c>
    </row>
    <row r="519" spans="1:8" x14ac:dyDescent="0.35">
      <c r="A519" s="2">
        <v>45155</v>
      </c>
      <c r="B519" t="s">
        <v>41</v>
      </c>
      <c r="C519" t="s">
        <v>29</v>
      </c>
      <c r="D519" t="s">
        <v>25</v>
      </c>
      <c r="E519" s="3">
        <v>89722</v>
      </c>
      <c r="F519" s="3">
        <v>159689</v>
      </c>
      <c r="G519" t="s">
        <v>21</v>
      </c>
      <c r="H519" t="s">
        <v>552</v>
      </c>
    </row>
    <row r="520" spans="1:8" x14ac:dyDescent="0.35">
      <c r="A520" s="2">
        <v>45125</v>
      </c>
      <c r="B520" t="s">
        <v>23</v>
      </c>
      <c r="C520" t="s">
        <v>43</v>
      </c>
      <c r="D520" t="s">
        <v>58</v>
      </c>
      <c r="E520" s="3">
        <v>18549</v>
      </c>
      <c r="F520" s="3">
        <v>140422</v>
      </c>
      <c r="G520" t="s">
        <v>32</v>
      </c>
      <c r="H520" t="s">
        <v>553</v>
      </c>
    </row>
    <row r="521" spans="1:8" x14ac:dyDescent="0.35">
      <c r="A521" s="2">
        <v>44657</v>
      </c>
      <c r="B521" t="s">
        <v>37</v>
      </c>
      <c r="C521" t="s">
        <v>43</v>
      </c>
      <c r="D521" t="s">
        <v>20</v>
      </c>
      <c r="E521" s="3">
        <v>136081</v>
      </c>
      <c r="F521" s="3">
        <v>100942</v>
      </c>
      <c r="G521" t="s">
        <v>26</v>
      </c>
      <c r="H521" t="s">
        <v>554</v>
      </c>
    </row>
    <row r="522" spans="1:8" x14ac:dyDescent="0.35">
      <c r="A522" s="2">
        <v>44928</v>
      </c>
      <c r="B522" t="s">
        <v>37</v>
      </c>
      <c r="C522" t="s">
        <v>19</v>
      </c>
      <c r="D522" t="s">
        <v>25</v>
      </c>
      <c r="E522" s="3">
        <v>105614</v>
      </c>
      <c r="F522" s="3">
        <v>55318</v>
      </c>
      <c r="G522" t="s">
        <v>21</v>
      </c>
      <c r="H522" t="s">
        <v>555</v>
      </c>
    </row>
    <row r="523" spans="1:8" x14ac:dyDescent="0.35">
      <c r="A523" s="2">
        <v>44948</v>
      </c>
      <c r="B523" t="s">
        <v>37</v>
      </c>
      <c r="C523" t="s">
        <v>34</v>
      </c>
      <c r="D523" t="s">
        <v>30</v>
      </c>
      <c r="E523" s="3">
        <v>67240</v>
      </c>
      <c r="F523" s="3">
        <v>92195</v>
      </c>
      <c r="G523" t="s">
        <v>26</v>
      </c>
      <c r="H523" t="s">
        <v>556</v>
      </c>
    </row>
    <row r="524" spans="1:8" x14ac:dyDescent="0.35">
      <c r="A524" s="2">
        <v>45121</v>
      </c>
      <c r="B524" t="s">
        <v>28</v>
      </c>
      <c r="C524" t="s">
        <v>43</v>
      </c>
      <c r="D524" t="s">
        <v>25</v>
      </c>
      <c r="E524" s="3">
        <v>42831</v>
      </c>
      <c r="F524" s="3">
        <v>96170</v>
      </c>
      <c r="G524" t="s">
        <v>21</v>
      </c>
      <c r="H524" t="s">
        <v>557</v>
      </c>
    </row>
    <row r="525" spans="1:8" x14ac:dyDescent="0.35">
      <c r="A525" s="2">
        <v>45105</v>
      </c>
      <c r="B525" t="s">
        <v>28</v>
      </c>
      <c r="C525" t="s">
        <v>34</v>
      </c>
      <c r="D525" t="s">
        <v>25</v>
      </c>
      <c r="E525" s="3">
        <v>107462</v>
      </c>
      <c r="F525" s="3">
        <v>83805</v>
      </c>
      <c r="G525" t="s">
        <v>26</v>
      </c>
      <c r="H525" t="s">
        <v>558</v>
      </c>
    </row>
    <row r="526" spans="1:8" x14ac:dyDescent="0.35">
      <c r="A526" s="2">
        <v>44586</v>
      </c>
      <c r="B526" t="s">
        <v>37</v>
      </c>
      <c r="C526" t="s">
        <v>19</v>
      </c>
      <c r="D526" t="s">
        <v>58</v>
      </c>
      <c r="E526" s="3">
        <v>79474</v>
      </c>
      <c r="F526" s="3">
        <v>66465</v>
      </c>
      <c r="G526" t="s">
        <v>21</v>
      </c>
      <c r="H526" t="s">
        <v>559</v>
      </c>
    </row>
    <row r="527" spans="1:8" x14ac:dyDescent="0.35">
      <c r="A527" s="2">
        <v>45079</v>
      </c>
      <c r="B527" t="s">
        <v>23</v>
      </c>
      <c r="C527" t="s">
        <v>29</v>
      </c>
      <c r="D527" t="s">
        <v>25</v>
      </c>
      <c r="E527" s="3">
        <v>98233</v>
      </c>
      <c r="F527" s="3">
        <v>8608</v>
      </c>
      <c r="G527" t="s">
        <v>21</v>
      </c>
      <c r="H527" t="s">
        <v>560</v>
      </c>
    </row>
    <row r="528" spans="1:8" x14ac:dyDescent="0.35">
      <c r="A528" s="2">
        <v>44452</v>
      </c>
      <c r="B528" t="s">
        <v>55</v>
      </c>
      <c r="C528" t="s">
        <v>19</v>
      </c>
      <c r="D528" t="s">
        <v>25</v>
      </c>
      <c r="E528" s="3">
        <v>114700</v>
      </c>
      <c r="F528" s="3">
        <v>123471</v>
      </c>
      <c r="G528" t="s">
        <v>26</v>
      </c>
      <c r="H528" t="s">
        <v>561</v>
      </c>
    </row>
    <row r="529" spans="1:8" x14ac:dyDescent="0.35">
      <c r="A529" s="2">
        <v>44905</v>
      </c>
      <c r="B529" t="s">
        <v>23</v>
      </c>
      <c r="C529" t="s">
        <v>29</v>
      </c>
      <c r="D529" t="s">
        <v>20</v>
      </c>
      <c r="E529" s="3">
        <v>81772</v>
      </c>
      <c r="F529" s="3">
        <v>139239</v>
      </c>
      <c r="G529" t="s">
        <v>21</v>
      </c>
      <c r="H529" t="s">
        <v>562</v>
      </c>
    </row>
    <row r="530" spans="1:8" x14ac:dyDescent="0.35">
      <c r="A530" s="2">
        <v>44646</v>
      </c>
      <c r="B530" t="s">
        <v>28</v>
      </c>
      <c r="C530" t="s">
        <v>43</v>
      </c>
      <c r="D530" t="s">
        <v>58</v>
      </c>
      <c r="E530" s="3">
        <v>50577</v>
      </c>
      <c r="F530" s="3">
        <v>127467</v>
      </c>
      <c r="G530" t="s">
        <v>26</v>
      </c>
      <c r="H530" t="s">
        <v>563</v>
      </c>
    </row>
    <row r="531" spans="1:8" x14ac:dyDescent="0.35">
      <c r="A531" s="2">
        <v>44206</v>
      </c>
      <c r="B531" t="s">
        <v>41</v>
      </c>
      <c r="C531" t="s">
        <v>34</v>
      </c>
      <c r="D531" t="s">
        <v>20</v>
      </c>
      <c r="E531" s="3">
        <v>144177</v>
      </c>
      <c r="F531" s="3">
        <v>138885</v>
      </c>
      <c r="G531" t="s">
        <v>35</v>
      </c>
      <c r="H531" t="s">
        <v>564</v>
      </c>
    </row>
    <row r="532" spans="1:8" x14ac:dyDescent="0.35">
      <c r="A532" s="2">
        <v>45020</v>
      </c>
      <c r="B532" t="s">
        <v>28</v>
      </c>
      <c r="C532" t="s">
        <v>19</v>
      </c>
      <c r="D532" t="s">
        <v>58</v>
      </c>
      <c r="E532" s="3">
        <v>111856</v>
      </c>
      <c r="F532" s="3">
        <v>142328</v>
      </c>
      <c r="G532" t="s">
        <v>26</v>
      </c>
      <c r="H532" t="s">
        <v>565</v>
      </c>
    </row>
    <row r="533" spans="1:8" x14ac:dyDescent="0.35">
      <c r="A533" s="2">
        <v>44994</v>
      </c>
      <c r="B533" t="s">
        <v>55</v>
      </c>
      <c r="C533" t="s">
        <v>43</v>
      </c>
      <c r="D533" t="s">
        <v>30</v>
      </c>
      <c r="E533" s="3">
        <v>95395</v>
      </c>
      <c r="F533" s="3">
        <v>141551</v>
      </c>
      <c r="G533" t="s">
        <v>35</v>
      </c>
      <c r="H533" t="s">
        <v>566</v>
      </c>
    </row>
    <row r="534" spans="1:8" x14ac:dyDescent="0.35">
      <c r="A534" s="2">
        <v>45073</v>
      </c>
      <c r="B534" t="s">
        <v>18</v>
      </c>
      <c r="C534" t="s">
        <v>29</v>
      </c>
      <c r="D534" t="s">
        <v>25</v>
      </c>
      <c r="E534" s="3">
        <v>142910</v>
      </c>
      <c r="F534" s="3">
        <v>97511</v>
      </c>
      <c r="G534" t="s">
        <v>21</v>
      </c>
      <c r="H534" t="s">
        <v>567</v>
      </c>
    </row>
    <row r="535" spans="1:8" x14ac:dyDescent="0.35">
      <c r="A535" s="2">
        <v>45225</v>
      </c>
      <c r="B535" t="s">
        <v>28</v>
      </c>
      <c r="C535" t="s">
        <v>19</v>
      </c>
      <c r="D535" t="s">
        <v>58</v>
      </c>
      <c r="E535" s="3">
        <v>34437</v>
      </c>
      <c r="F535" s="3">
        <v>49939</v>
      </c>
      <c r="G535" t="s">
        <v>32</v>
      </c>
      <c r="H535" t="s">
        <v>568</v>
      </c>
    </row>
    <row r="536" spans="1:8" x14ac:dyDescent="0.35">
      <c r="A536" s="2">
        <v>45212</v>
      </c>
      <c r="B536" t="s">
        <v>23</v>
      </c>
      <c r="C536" t="s">
        <v>29</v>
      </c>
      <c r="D536" t="s">
        <v>25</v>
      </c>
      <c r="E536" s="3">
        <v>81449</v>
      </c>
      <c r="F536" s="3">
        <v>166082</v>
      </c>
      <c r="G536" t="s">
        <v>35</v>
      </c>
      <c r="H536" t="s">
        <v>569</v>
      </c>
    </row>
    <row r="537" spans="1:8" x14ac:dyDescent="0.35">
      <c r="A537" s="2">
        <v>44570</v>
      </c>
      <c r="B537" t="s">
        <v>23</v>
      </c>
      <c r="C537" t="s">
        <v>23</v>
      </c>
      <c r="D537" t="s">
        <v>25</v>
      </c>
      <c r="E537" s="3">
        <v>128099</v>
      </c>
      <c r="F537" s="3">
        <v>109120</v>
      </c>
      <c r="G537" t="s">
        <v>32</v>
      </c>
      <c r="H537" t="s">
        <v>570</v>
      </c>
    </row>
    <row r="538" spans="1:8" x14ac:dyDescent="0.35">
      <c r="A538" s="2">
        <v>45285</v>
      </c>
      <c r="B538" t="s">
        <v>37</v>
      </c>
      <c r="C538" t="s">
        <v>29</v>
      </c>
      <c r="D538" t="s">
        <v>39</v>
      </c>
      <c r="E538" s="3">
        <v>124176</v>
      </c>
      <c r="F538" s="3">
        <v>16982</v>
      </c>
      <c r="G538" t="s">
        <v>32</v>
      </c>
      <c r="H538" t="s">
        <v>571</v>
      </c>
    </row>
    <row r="539" spans="1:8" x14ac:dyDescent="0.35">
      <c r="A539" s="2">
        <v>44342</v>
      </c>
      <c r="B539" t="s">
        <v>37</v>
      </c>
      <c r="C539" t="s">
        <v>23</v>
      </c>
      <c r="D539" t="s">
        <v>20</v>
      </c>
      <c r="E539" s="3">
        <v>53003</v>
      </c>
      <c r="F539" s="3">
        <v>119333</v>
      </c>
      <c r="G539" t="s">
        <v>26</v>
      </c>
      <c r="H539" t="s">
        <v>572</v>
      </c>
    </row>
    <row r="540" spans="1:8" x14ac:dyDescent="0.35">
      <c r="A540" s="2">
        <v>44420</v>
      </c>
      <c r="B540" t="s">
        <v>37</v>
      </c>
      <c r="C540" t="s">
        <v>43</v>
      </c>
      <c r="D540" t="s">
        <v>58</v>
      </c>
      <c r="E540" s="3">
        <v>24646</v>
      </c>
      <c r="F540" s="3">
        <v>58626</v>
      </c>
      <c r="G540" t="s">
        <v>26</v>
      </c>
      <c r="H540" t="s">
        <v>573</v>
      </c>
    </row>
    <row r="541" spans="1:8" x14ac:dyDescent="0.35">
      <c r="A541" s="2">
        <v>44373</v>
      </c>
      <c r="B541" t="s">
        <v>18</v>
      </c>
      <c r="C541" t="s">
        <v>19</v>
      </c>
      <c r="D541" t="s">
        <v>30</v>
      </c>
      <c r="E541" s="3">
        <v>60560</v>
      </c>
      <c r="F541" s="3">
        <v>65277</v>
      </c>
      <c r="G541" t="s">
        <v>32</v>
      </c>
      <c r="H541" t="s">
        <v>574</v>
      </c>
    </row>
    <row r="542" spans="1:8" x14ac:dyDescent="0.35">
      <c r="A542" s="2">
        <v>45049</v>
      </c>
      <c r="B542" t="s">
        <v>55</v>
      </c>
      <c r="C542" t="s">
        <v>43</v>
      </c>
      <c r="D542" t="s">
        <v>39</v>
      </c>
      <c r="E542" s="3">
        <v>128560</v>
      </c>
      <c r="F542" s="3">
        <v>110305</v>
      </c>
      <c r="G542" t="s">
        <v>26</v>
      </c>
      <c r="H542" t="s">
        <v>575</v>
      </c>
    </row>
    <row r="543" spans="1:8" x14ac:dyDescent="0.35">
      <c r="A543" s="2">
        <v>44259</v>
      </c>
      <c r="B543" t="s">
        <v>41</v>
      </c>
      <c r="C543" t="s">
        <v>24</v>
      </c>
      <c r="D543" t="s">
        <v>20</v>
      </c>
      <c r="E543" s="3">
        <v>96597</v>
      </c>
      <c r="F543" s="3">
        <v>84176</v>
      </c>
      <c r="G543" t="s">
        <v>32</v>
      </c>
      <c r="H543" t="s">
        <v>576</v>
      </c>
    </row>
    <row r="544" spans="1:8" x14ac:dyDescent="0.35">
      <c r="A544" s="2">
        <v>45023</v>
      </c>
      <c r="B544" t="s">
        <v>23</v>
      </c>
      <c r="C544" t="s">
        <v>29</v>
      </c>
      <c r="D544" t="s">
        <v>30</v>
      </c>
      <c r="E544" s="3">
        <v>68679</v>
      </c>
      <c r="F544" s="3">
        <v>118170</v>
      </c>
      <c r="G544" t="s">
        <v>26</v>
      </c>
      <c r="H544" t="s">
        <v>577</v>
      </c>
    </row>
    <row r="545" spans="1:8" x14ac:dyDescent="0.35">
      <c r="A545" s="2">
        <v>44991</v>
      </c>
      <c r="B545" t="s">
        <v>23</v>
      </c>
      <c r="C545" t="s">
        <v>43</v>
      </c>
      <c r="D545" t="s">
        <v>30</v>
      </c>
      <c r="E545" s="3">
        <v>32873</v>
      </c>
      <c r="F545" s="3">
        <v>134260</v>
      </c>
      <c r="G545" t="s">
        <v>26</v>
      </c>
      <c r="H545" t="s">
        <v>578</v>
      </c>
    </row>
    <row r="546" spans="1:8" x14ac:dyDescent="0.35">
      <c r="A546" s="2">
        <v>44885</v>
      </c>
      <c r="B546" t="s">
        <v>55</v>
      </c>
      <c r="C546" t="s">
        <v>43</v>
      </c>
      <c r="D546" t="s">
        <v>25</v>
      </c>
      <c r="E546" s="3">
        <v>144530</v>
      </c>
      <c r="F546" s="3">
        <v>33702</v>
      </c>
      <c r="G546" t="s">
        <v>26</v>
      </c>
      <c r="H546" t="s">
        <v>579</v>
      </c>
    </row>
    <row r="547" spans="1:8" x14ac:dyDescent="0.35">
      <c r="A547" s="2">
        <v>44301</v>
      </c>
      <c r="B547" t="s">
        <v>18</v>
      </c>
      <c r="C547" t="s">
        <v>23</v>
      </c>
      <c r="D547" t="s">
        <v>20</v>
      </c>
      <c r="E547" s="3">
        <v>47165</v>
      </c>
      <c r="F547" s="3">
        <v>69541</v>
      </c>
      <c r="G547" t="s">
        <v>32</v>
      </c>
      <c r="H547" t="s">
        <v>580</v>
      </c>
    </row>
    <row r="548" spans="1:8" x14ac:dyDescent="0.35">
      <c r="A548" s="2">
        <v>44707</v>
      </c>
      <c r="B548" t="s">
        <v>37</v>
      </c>
      <c r="C548" t="s">
        <v>29</v>
      </c>
      <c r="D548" t="s">
        <v>39</v>
      </c>
      <c r="E548" s="3">
        <v>97803</v>
      </c>
      <c r="F548" s="3">
        <v>112330</v>
      </c>
      <c r="G548" t="s">
        <v>21</v>
      </c>
      <c r="H548" t="s">
        <v>581</v>
      </c>
    </row>
    <row r="549" spans="1:8" x14ac:dyDescent="0.35">
      <c r="A549" s="2">
        <v>44581</v>
      </c>
      <c r="B549" t="s">
        <v>55</v>
      </c>
      <c r="C549" t="s">
        <v>23</v>
      </c>
      <c r="D549" t="s">
        <v>58</v>
      </c>
      <c r="E549" s="3">
        <v>73994</v>
      </c>
      <c r="F549" s="3">
        <v>160206</v>
      </c>
      <c r="G549" t="s">
        <v>26</v>
      </c>
      <c r="H549" t="s">
        <v>582</v>
      </c>
    </row>
    <row r="550" spans="1:8" x14ac:dyDescent="0.35">
      <c r="A550" s="2">
        <v>44601</v>
      </c>
      <c r="B550" t="s">
        <v>41</v>
      </c>
      <c r="C550" t="s">
        <v>19</v>
      </c>
      <c r="D550" t="s">
        <v>58</v>
      </c>
      <c r="E550" s="3">
        <v>107925</v>
      </c>
      <c r="F550" s="3">
        <v>19353</v>
      </c>
      <c r="G550" t="s">
        <v>26</v>
      </c>
      <c r="H550" t="s">
        <v>583</v>
      </c>
    </row>
    <row r="551" spans="1:8" x14ac:dyDescent="0.35">
      <c r="A551" s="2">
        <v>45019</v>
      </c>
      <c r="B551" t="s">
        <v>37</v>
      </c>
      <c r="C551" t="s">
        <v>43</v>
      </c>
      <c r="D551" t="s">
        <v>39</v>
      </c>
      <c r="E551" s="3">
        <v>24823</v>
      </c>
      <c r="F551" s="3">
        <v>113610</v>
      </c>
      <c r="G551" t="s">
        <v>32</v>
      </c>
      <c r="H551" t="s">
        <v>584</v>
      </c>
    </row>
    <row r="552" spans="1:8" x14ac:dyDescent="0.35">
      <c r="A552" s="2">
        <v>44714</v>
      </c>
      <c r="B552" t="s">
        <v>41</v>
      </c>
      <c r="C552" t="s">
        <v>29</v>
      </c>
      <c r="D552" t="s">
        <v>25</v>
      </c>
      <c r="E552" s="3">
        <v>140803</v>
      </c>
      <c r="F552" s="3">
        <v>154310</v>
      </c>
      <c r="G552" t="s">
        <v>35</v>
      </c>
      <c r="H552" t="s">
        <v>585</v>
      </c>
    </row>
    <row r="553" spans="1:8" x14ac:dyDescent="0.35">
      <c r="A553" s="2">
        <v>44672</v>
      </c>
      <c r="B553" t="s">
        <v>28</v>
      </c>
      <c r="C553" t="s">
        <v>43</v>
      </c>
      <c r="D553" t="s">
        <v>25</v>
      </c>
      <c r="E553" s="3">
        <v>50856</v>
      </c>
      <c r="F553" s="3">
        <v>70766</v>
      </c>
      <c r="G553" t="s">
        <v>32</v>
      </c>
      <c r="H553" t="s">
        <v>586</v>
      </c>
    </row>
    <row r="554" spans="1:8" x14ac:dyDescent="0.35">
      <c r="A554" s="2">
        <v>44905</v>
      </c>
      <c r="B554" t="s">
        <v>41</v>
      </c>
      <c r="C554" t="s">
        <v>19</v>
      </c>
      <c r="D554" t="s">
        <v>30</v>
      </c>
      <c r="E554" s="3">
        <v>17406</v>
      </c>
      <c r="F554" s="3">
        <v>115247</v>
      </c>
      <c r="G554" t="s">
        <v>26</v>
      </c>
      <c r="H554" t="s">
        <v>587</v>
      </c>
    </row>
    <row r="555" spans="1:8" x14ac:dyDescent="0.35">
      <c r="A555" s="2">
        <v>44967</v>
      </c>
      <c r="B555" t="s">
        <v>37</v>
      </c>
      <c r="C555" t="s">
        <v>34</v>
      </c>
      <c r="D555" t="s">
        <v>20</v>
      </c>
      <c r="E555" s="3">
        <v>40619</v>
      </c>
      <c r="F555" s="3">
        <v>54596</v>
      </c>
      <c r="G555" t="s">
        <v>26</v>
      </c>
      <c r="H555" t="s">
        <v>588</v>
      </c>
    </row>
    <row r="556" spans="1:8" x14ac:dyDescent="0.35">
      <c r="A556" s="2">
        <v>45243</v>
      </c>
      <c r="B556" t="s">
        <v>28</v>
      </c>
      <c r="C556" t="s">
        <v>19</v>
      </c>
      <c r="D556" t="s">
        <v>30</v>
      </c>
      <c r="E556" s="3">
        <v>148143</v>
      </c>
      <c r="F556" s="3">
        <v>153494</v>
      </c>
      <c r="G556" t="s">
        <v>21</v>
      </c>
      <c r="H556" t="s">
        <v>589</v>
      </c>
    </row>
    <row r="557" spans="1:8" x14ac:dyDescent="0.35">
      <c r="A557" s="2">
        <v>45193</v>
      </c>
      <c r="B557" t="s">
        <v>37</v>
      </c>
      <c r="C557" t="s">
        <v>23</v>
      </c>
      <c r="D557" t="s">
        <v>58</v>
      </c>
      <c r="E557" s="3">
        <v>117871</v>
      </c>
      <c r="F557" s="3">
        <v>115354</v>
      </c>
      <c r="G557" t="s">
        <v>26</v>
      </c>
      <c r="H557" t="s">
        <v>590</v>
      </c>
    </row>
    <row r="558" spans="1:8" x14ac:dyDescent="0.35">
      <c r="A558" s="2">
        <v>44873</v>
      </c>
      <c r="B558" t="s">
        <v>23</v>
      </c>
      <c r="C558" t="s">
        <v>23</v>
      </c>
      <c r="D558" t="s">
        <v>39</v>
      </c>
      <c r="E558" s="3">
        <v>118029</v>
      </c>
      <c r="F558" s="3">
        <v>126548</v>
      </c>
      <c r="G558" t="s">
        <v>35</v>
      </c>
      <c r="H558" t="s">
        <v>591</v>
      </c>
    </row>
    <row r="559" spans="1:8" x14ac:dyDescent="0.35">
      <c r="A559" s="2">
        <v>44910</v>
      </c>
      <c r="B559" t="s">
        <v>37</v>
      </c>
      <c r="C559" t="s">
        <v>43</v>
      </c>
      <c r="D559" t="s">
        <v>20</v>
      </c>
      <c r="E559" s="3">
        <v>31074</v>
      </c>
      <c r="F559" s="3">
        <v>168710</v>
      </c>
      <c r="G559" t="s">
        <v>26</v>
      </c>
      <c r="H559" t="s">
        <v>592</v>
      </c>
    </row>
    <row r="560" spans="1:8" x14ac:dyDescent="0.35">
      <c r="A560" s="2">
        <v>44279</v>
      </c>
      <c r="B560" t="s">
        <v>28</v>
      </c>
      <c r="C560" t="s">
        <v>23</v>
      </c>
      <c r="D560" t="s">
        <v>39</v>
      </c>
      <c r="E560" s="3">
        <v>22349</v>
      </c>
      <c r="F560" s="3">
        <v>78264</v>
      </c>
      <c r="G560" t="s">
        <v>26</v>
      </c>
      <c r="H560" t="s">
        <v>593</v>
      </c>
    </row>
    <row r="561" spans="1:8" x14ac:dyDescent="0.35">
      <c r="A561" s="2">
        <v>44653</v>
      </c>
      <c r="B561" t="s">
        <v>41</v>
      </c>
      <c r="C561" t="s">
        <v>29</v>
      </c>
      <c r="D561" t="s">
        <v>20</v>
      </c>
      <c r="E561" s="3">
        <v>128160</v>
      </c>
      <c r="F561" s="3">
        <v>72756</v>
      </c>
      <c r="G561" t="s">
        <v>21</v>
      </c>
      <c r="H561" t="s">
        <v>594</v>
      </c>
    </row>
    <row r="562" spans="1:8" x14ac:dyDescent="0.35">
      <c r="A562" s="2">
        <v>44197</v>
      </c>
      <c r="B562" t="s">
        <v>23</v>
      </c>
      <c r="C562" t="s">
        <v>19</v>
      </c>
      <c r="D562" t="s">
        <v>58</v>
      </c>
      <c r="E562" s="3">
        <v>37493</v>
      </c>
      <c r="F562" s="3">
        <v>70553</v>
      </c>
      <c r="G562" t="s">
        <v>35</v>
      </c>
      <c r="H562" t="s">
        <v>595</v>
      </c>
    </row>
    <row r="563" spans="1:8" x14ac:dyDescent="0.35">
      <c r="A563" s="2">
        <v>44247</v>
      </c>
      <c r="B563" t="s">
        <v>18</v>
      </c>
      <c r="C563" t="s">
        <v>43</v>
      </c>
      <c r="D563" t="s">
        <v>58</v>
      </c>
      <c r="E563" s="3">
        <v>99146</v>
      </c>
      <c r="F563" s="3">
        <v>32029</v>
      </c>
      <c r="G563" t="s">
        <v>35</v>
      </c>
      <c r="H563" t="s">
        <v>596</v>
      </c>
    </row>
    <row r="564" spans="1:8" x14ac:dyDescent="0.35">
      <c r="A564" s="2">
        <v>44881</v>
      </c>
      <c r="B564" t="s">
        <v>18</v>
      </c>
      <c r="C564" t="s">
        <v>19</v>
      </c>
      <c r="D564" t="s">
        <v>20</v>
      </c>
      <c r="E564" s="3">
        <v>14561</v>
      </c>
      <c r="F564" s="3">
        <v>26384</v>
      </c>
      <c r="G564" t="s">
        <v>26</v>
      </c>
      <c r="H564" t="s">
        <v>597</v>
      </c>
    </row>
    <row r="565" spans="1:8" x14ac:dyDescent="0.35">
      <c r="A565" s="2">
        <v>44913</v>
      </c>
      <c r="B565" t="s">
        <v>18</v>
      </c>
      <c r="C565" t="s">
        <v>19</v>
      </c>
      <c r="D565" t="s">
        <v>25</v>
      </c>
      <c r="E565" s="3">
        <v>83150</v>
      </c>
      <c r="F565" s="3">
        <v>169161</v>
      </c>
      <c r="G565" t="s">
        <v>35</v>
      </c>
      <c r="H565" t="s">
        <v>598</v>
      </c>
    </row>
    <row r="566" spans="1:8" x14ac:dyDescent="0.35">
      <c r="A566" s="2">
        <v>44645</v>
      </c>
      <c r="B566" t="s">
        <v>18</v>
      </c>
      <c r="C566" t="s">
        <v>43</v>
      </c>
      <c r="D566" t="s">
        <v>20</v>
      </c>
      <c r="E566" s="3">
        <v>74685</v>
      </c>
      <c r="F566" s="3">
        <v>95926</v>
      </c>
      <c r="G566" t="s">
        <v>21</v>
      </c>
      <c r="H566" t="s">
        <v>599</v>
      </c>
    </row>
    <row r="567" spans="1:8" x14ac:dyDescent="0.35">
      <c r="A567" s="2">
        <v>45077</v>
      </c>
      <c r="B567" t="s">
        <v>55</v>
      </c>
      <c r="C567" t="s">
        <v>34</v>
      </c>
      <c r="D567" t="s">
        <v>58</v>
      </c>
      <c r="E567" s="3">
        <v>12358</v>
      </c>
      <c r="F567" s="3">
        <v>71182</v>
      </c>
      <c r="G567" t="s">
        <v>32</v>
      </c>
      <c r="H567" t="s">
        <v>600</v>
      </c>
    </row>
    <row r="568" spans="1:8" x14ac:dyDescent="0.35">
      <c r="A568" s="2">
        <v>44684</v>
      </c>
      <c r="B568" t="s">
        <v>18</v>
      </c>
      <c r="C568" t="s">
        <v>23</v>
      </c>
      <c r="D568" t="s">
        <v>39</v>
      </c>
      <c r="E568" s="3">
        <v>26041</v>
      </c>
      <c r="F568" s="3">
        <v>10015</v>
      </c>
      <c r="G568" t="s">
        <v>26</v>
      </c>
      <c r="H568" t="s">
        <v>601</v>
      </c>
    </row>
    <row r="569" spans="1:8" x14ac:dyDescent="0.35">
      <c r="A569" s="2">
        <v>44230</v>
      </c>
      <c r="B569" t="s">
        <v>28</v>
      </c>
      <c r="C569" t="s">
        <v>24</v>
      </c>
      <c r="D569" t="s">
        <v>30</v>
      </c>
      <c r="E569" s="3">
        <v>121407</v>
      </c>
      <c r="F569" s="3">
        <v>90082</v>
      </c>
      <c r="G569" t="s">
        <v>26</v>
      </c>
      <c r="H569" t="s">
        <v>602</v>
      </c>
    </row>
    <row r="570" spans="1:8" x14ac:dyDescent="0.35">
      <c r="A570" s="2">
        <v>44291</v>
      </c>
      <c r="B570" t="s">
        <v>18</v>
      </c>
      <c r="C570" t="s">
        <v>24</v>
      </c>
      <c r="D570" t="s">
        <v>39</v>
      </c>
      <c r="E570" s="3">
        <v>102262</v>
      </c>
      <c r="F570" s="3">
        <v>61901</v>
      </c>
      <c r="G570" t="s">
        <v>35</v>
      </c>
      <c r="H570" t="s">
        <v>603</v>
      </c>
    </row>
    <row r="571" spans="1:8" x14ac:dyDescent="0.35">
      <c r="A571" s="2">
        <v>44350</v>
      </c>
      <c r="B571" t="s">
        <v>37</v>
      </c>
      <c r="C571" t="s">
        <v>24</v>
      </c>
      <c r="D571" t="s">
        <v>58</v>
      </c>
      <c r="E571" s="3">
        <v>20267</v>
      </c>
      <c r="F571" s="3">
        <v>139102</v>
      </c>
      <c r="G571" t="s">
        <v>26</v>
      </c>
      <c r="H571" t="s">
        <v>604</v>
      </c>
    </row>
    <row r="572" spans="1:8" x14ac:dyDescent="0.35">
      <c r="A572" s="2">
        <v>44446</v>
      </c>
      <c r="B572" t="s">
        <v>18</v>
      </c>
      <c r="C572" t="s">
        <v>23</v>
      </c>
      <c r="D572" t="s">
        <v>39</v>
      </c>
      <c r="E572" s="3">
        <v>87395</v>
      </c>
      <c r="F572" s="3">
        <v>145673</v>
      </c>
      <c r="G572" t="s">
        <v>26</v>
      </c>
      <c r="H572" t="s">
        <v>605</v>
      </c>
    </row>
    <row r="573" spans="1:8" x14ac:dyDescent="0.35">
      <c r="A573" s="2">
        <v>44870</v>
      </c>
      <c r="B573" t="s">
        <v>41</v>
      </c>
      <c r="C573" t="s">
        <v>34</v>
      </c>
      <c r="D573" t="s">
        <v>25</v>
      </c>
      <c r="E573" s="3">
        <v>100170</v>
      </c>
      <c r="F573" s="3">
        <v>163461</v>
      </c>
      <c r="G573" t="s">
        <v>21</v>
      </c>
      <c r="H573" t="s">
        <v>606</v>
      </c>
    </row>
    <row r="574" spans="1:8" x14ac:dyDescent="0.35">
      <c r="A574" s="2">
        <v>44634</v>
      </c>
      <c r="B574" t="s">
        <v>28</v>
      </c>
      <c r="C574" t="s">
        <v>19</v>
      </c>
      <c r="D574" t="s">
        <v>25</v>
      </c>
      <c r="E574" s="3">
        <v>118454</v>
      </c>
      <c r="F574" s="3">
        <v>126307</v>
      </c>
      <c r="G574" t="s">
        <v>32</v>
      </c>
      <c r="H574" t="s">
        <v>607</v>
      </c>
    </row>
    <row r="575" spans="1:8" x14ac:dyDescent="0.35">
      <c r="A575" s="2">
        <v>44314</v>
      </c>
      <c r="B575" t="s">
        <v>28</v>
      </c>
      <c r="C575" t="s">
        <v>43</v>
      </c>
      <c r="D575" t="s">
        <v>20</v>
      </c>
      <c r="E575" s="3">
        <v>116680</v>
      </c>
      <c r="F575" s="3">
        <v>94985</v>
      </c>
      <c r="G575" t="s">
        <v>32</v>
      </c>
      <c r="H575" t="s">
        <v>608</v>
      </c>
    </row>
    <row r="576" spans="1:8" x14ac:dyDescent="0.35">
      <c r="A576" s="2">
        <v>44967</v>
      </c>
      <c r="B576" t="s">
        <v>23</v>
      </c>
      <c r="C576" t="s">
        <v>34</v>
      </c>
      <c r="D576" t="s">
        <v>39</v>
      </c>
      <c r="E576" s="3">
        <v>29003</v>
      </c>
      <c r="F576" s="3">
        <v>25231</v>
      </c>
      <c r="G576" t="s">
        <v>35</v>
      </c>
      <c r="H576" t="s">
        <v>609</v>
      </c>
    </row>
    <row r="577" spans="1:8" x14ac:dyDescent="0.35">
      <c r="A577" s="2">
        <v>44464</v>
      </c>
      <c r="B577" t="s">
        <v>55</v>
      </c>
      <c r="C577" t="s">
        <v>24</v>
      </c>
      <c r="D577" t="s">
        <v>39</v>
      </c>
      <c r="E577" s="3">
        <v>40169</v>
      </c>
      <c r="F577" s="3">
        <v>57943</v>
      </c>
      <c r="G577" t="s">
        <v>21</v>
      </c>
      <c r="H577" t="s">
        <v>610</v>
      </c>
    </row>
    <row r="578" spans="1:8" x14ac:dyDescent="0.35">
      <c r="A578" s="2">
        <v>45274</v>
      </c>
      <c r="B578" t="s">
        <v>37</v>
      </c>
      <c r="C578" t="s">
        <v>29</v>
      </c>
      <c r="D578" t="s">
        <v>58</v>
      </c>
      <c r="E578" s="3">
        <v>57271</v>
      </c>
      <c r="F578" s="3">
        <v>163348</v>
      </c>
      <c r="G578" t="s">
        <v>21</v>
      </c>
      <c r="H578" t="s">
        <v>611</v>
      </c>
    </row>
    <row r="579" spans="1:8" x14ac:dyDescent="0.35">
      <c r="A579" s="2">
        <v>44432</v>
      </c>
      <c r="B579" t="s">
        <v>28</v>
      </c>
      <c r="C579" t="s">
        <v>23</v>
      </c>
      <c r="D579" t="s">
        <v>20</v>
      </c>
      <c r="E579" s="3">
        <v>26961</v>
      </c>
      <c r="F579" s="3">
        <v>123196</v>
      </c>
      <c r="G579" t="s">
        <v>21</v>
      </c>
      <c r="H579" t="s">
        <v>612</v>
      </c>
    </row>
    <row r="580" spans="1:8" x14ac:dyDescent="0.35">
      <c r="A580" s="2">
        <v>44585</v>
      </c>
      <c r="B580" t="s">
        <v>41</v>
      </c>
      <c r="C580" t="s">
        <v>23</v>
      </c>
      <c r="D580" t="s">
        <v>20</v>
      </c>
      <c r="E580" s="3">
        <v>72676</v>
      </c>
      <c r="F580" s="3">
        <v>129767</v>
      </c>
      <c r="G580" t="s">
        <v>21</v>
      </c>
      <c r="H580" t="s">
        <v>613</v>
      </c>
    </row>
    <row r="581" spans="1:8" x14ac:dyDescent="0.35">
      <c r="A581" s="2">
        <v>45186</v>
      </c>
      <c r="B581" t="s">
        <v>18</v>
      </c>
      <c r="C581" t="s">
        <v>43</v>
      </c>
      <c r="D581" t="s">
        <v>39</v>
      </c>
      <c r="E581" s="3">
        <v>51030</v>
      </c>
      <c r="F581" s="3">
        <v>102952</v>
      </c>
      <c r="G581" t="s">
        <v>26</v>
      </c>
      <c r="H581" t="s">
        <v>614</v>
      </c>
    </row>
    <row r="582" spans="1:8" x14ac:dyDescent="0.35">
      <c r="A582" s="2">
        <v>44959</v>
      </c>
      <c r="B582" t="s">
        <v>28</v>
      </c>
      <c r="C582" t="s">
        <v>29</v>
      </c>
      <c r="D582" t="s">
        <v>30</v>
      </c>
      <c r="E582" s="3">
        <v>76091</v>
      </c>
      <c r="F582" s="3">
        <v>22294</v>
      </c>
      <c r="G582" t="s">
        <v>35</v>
      </c>
      <c r="H582" t="s">
        <v>615</v>
      </c>
    </row>
    <row r="583" spans="1:8" x14ac:dyDescent="0.35">
      <c r="A583" s="2">
        <v>44597</v>
      </c>
      <c r="B583" t="s">
        <v>41</v>
      </c>
      <c r="C583" t="s">
        <v>19</v>
      </c>
      <c r="D583" t="s">
        <v>39</v>
      </c>
      <c r="E583" s="3">
        <v>52178</v>
      </c>
      <c r="F583" s="3">
        <v>70996</v>
      </c>
      <c r="G583" t="s">
        <v>35</v>
      </c>
      <c r="H583" t="s">
        <v>616</v>
      </c>
    </row>
    <row r="584" spans="1:8" x14ac:dyDescent="0.35">
      <c r="A584" s="2">
        <v>44820</v>
      </c>
      <c r="B584" t="s">
        <v>18</v>
      </c>
      <c r="C584" t="s">
        <v>34</v>
      </c>
      <c r="D584" t="s">
        <v>39</v>
      </c>
      <c r="E584" s="3">
        <v>13640</v>
      </c>
      <c r="F584" s="3">
        <v>130463</v>
      </c>
      <c r="G584" t="s">
        <v>26</v>
      </c>
      <c r="H584" t="s">
        <v>617</v>
      </c>
    </row>
    <row r="585" spans="1:8" x14ac:dyDescent="0.35">
      <c r="A585" s="2">
        <v>44963</v>
      </c>
      <c r="B585" t="s">
        <v>55</v>
      </c>
      <c r="C585" t="s">
        <v>29</v>
      </c>
      <c r="D585" t="s">
        <v>39</v>
      </c>
      <c r="E585" s="3">
        <v>138291</v>
      </c>
      <c r="F585" s="3">
        <v>148276</v>
      </c>
      <c r="G585" t="s">
        <v>35</v>
      </c>
      <c r="H585" t="s">
        <v>618</v>
      </c>
    </row>
    <row r="586" spans="1:8" x14ac:dyDescent="0.35">
      <c r="A586" s="2">
        <v>45115</v>
      </c>
      <c r="B586" t="s">
        <v>28</v>
      </c>
      <c r="C586" t="s">
        <v>34</v>
      </c>
      <c r="D586" t="s">
        <v>25</v>
      </c>
      <c r="E586" s="3">
        <v>77448</v>
      </c>
      <c r="F586" s="3">
        <v>109374</v>
      </c>
      <c r="G586" t="s">
        <v>21</v>
      </c>
      <c r="H586" t="s">
        <v>619</v>
      </c>
    </row>
    <row r="587" spans="1:8" x14ac:dyDescent="0.35">
      <c r="A587" s="2">
        <v>45049</v>
      </c>
      <c r="B587" t="s">
        <v>28</v>
      </c>
      <c r="C587" t="s">
        <v>34</v>
      </c>
      <c r="D587" t="s">
        <v>20</v>
      </c>
      <c r="E587" s="3">
        <v>94650</v>
      </c>
      <c r="F587" s="3">
        <v>90994</v>
      </c>
      <c r="G587" t="s">
        <v>26</v>
      </c>
      <c r="H587" t="s">
        <v>620</v>
      </c>
    </row>
    <row r="588" spans="1:8" x14ac:dyDescent="0.35">
      <c r="A588" s="2">
        <v>44774</v>
      </c>
      <c r="B588" t="s">
        <v>41</v>
      </c>
      <c r="C588" t="s">
        <v>19</v>
      </c>
      <c r="D588" t="s">
        <v>25</v>
      </c>
      <c r="E588" s="3">
        <v>33922</v>
      </c>
      <c r="F588" s="3">
        <v>161424</v>
      </c>
      <c r="G588" t="s">
        <v>26</v>
      </c>
      <c r="H588" t="s">
        <v>621</v>
      </c>
    </row>
    <row r="589" spans="1:8" x14ac:dyDescent="0.35">
      <c r="A589" s="2">
        <v>44271</v>
      </c>
      <c r="B589" t="s">
        <v>23</v>
      </c>
      <c r="C589" t="s">
        <v>19</v>
      </c>
      <c r="D589" t="s">
        <v>30</v>
      </c>
      <c r="E589" s="3">
        <v>123746</v>
      </c>
      <c r="F589" s="3">
        <v>123156</v>
      </c>
      <c r="G589" t="s">
        <v>32</v>
      </c>
      <c r="H589" t="s">
        <v>622</v>
      </c>
    </row>
    <row r="590" spans="1:8" x14ac:dyDescent="0.35">
      <c r="A590" s="2">
        <v>44631</v>
      </c>
      <c r="B590" t="s">
        <v>37</v>
      </c>
      <c r="C590" t="s">
        <v>19</v>
      </c>
      <c r="D590" t="s">
        <v>58</v>
      </c>
      <c r="E590" s="3">
        <v>124954</v>
      </c>
      <c r="F590" s="3">
        <v>162685</v>
      </c>
      <c r="G590" t="s">
        <v>26</v>
      </c>
      <c r="H590" t="s">
        <v>623</v>
      </c>
    </row>
    <row r="591" spans="1:8" x14ac:dyDescent="0.35">
      <c r="A591" s="2">
        <v>44299</v>
      </c>
      <c r="B591" t="s">
        <v>55</v>
      </c>
      <c r="C591" t="s">
        <v>43</v>
      </c>
      <c r="D591" t="s">
        <v>30</v>
      </c>
      <c r="E591" s="3">
        <v>99248</v>
      </c>
      <c r="F591" s="3">
        <v>162776</v>
      </c>
      <c r="G591" t="s">
        <v>32</v>
      </c>
      <c r="H591" t="s">
        <v>624</v>
      </c>
    </row>
    <row r="592" spans="1:8" x14ac:dyDescent="0.35">
      <c r="A592" s="2">
        <v>44960</v>
      </c>
      <c r="B592" t="s">
        <v>37</v>
      </c>
      <c r="C592" t="s">
        <v>23</v>
      </c>
      <c r="D592" t="s">
        <v>20</v>
      </c>
      <c r="E592" s="3">
        <v>137589</v>
      </c>
      <c r="F592" s="3">
        <v>90655</v>
      </c>
      <c r="G592" t="s">
        <v>26</v>
      </c>
      <c r="H592" t="s">
        <v>625</v>
      </c>
    </row>
    <row r="593" spans="1:8" x14ac:dyDescent="0.35">
      <c r="A593" s="2">
        <v>44934</v>
      </c>
      <c r="B593" t="s">
        <v>28</v>
      </c>
      <c r="C593" t="s">
        <v>24</v>
      </c>
      <c r="D593" t="s">
        <v>58</v>
      </c>
      <c r="E593" s="3">
        <v>24837</v>
      </c>
      <c r="F593" s="3">
        <v>16133</v>
      </c>
      <c r="G593" t="s">
        <v>35</v>
      </c>
      <c r="H593" t="s">
        <v>626</v>
      </c>
    </row>
    <row r="594" spans="1:8" x14ac:dyDescent="0.35">
      <c r="A594" s="2">
        <v>45002</v>
      </c>
      <c r="B594" t="s">
        <v>37</v>
      </c>
      <c r="C594" t="s">
        <v>19</v>
      </c>
      <c r="D594" t="s">
        <v>30</v>
      </c>
      <c r="E594" s="3">
        <v>54653</v>
      </c>
      <c r="F594" s="3">
        <v>89573</v>
      </c>
      <c r="G594" t="s">
        <v>32</v>
      </c>
      <c r="H594" t="s">
        <v>627</v>
      </c>
    </row>
    <row r="595" spans="1:8" x14ac:dyDescent="0.35">
      <c r="A595" s="2">
        <v>44294</v>
      </c>
      <c r="B595" t="s">
        <v>18</v>
      </c>
      <c r="C595" t="s">
        <v>23</v>
      </c>
      <c r="D595" t="s">
        <v>20</v>
      </c>
      <c r="E595" s="3">
        <v>45569</v>
      </c>
      <c r="F595" s="3">
        <v>51816</v>
      </c>
      <c r="G595" t="s">
        <v>32</v>
      </c>
      <c r="H595" t="s">
        <v>628</v>
      </c>
    </row>
    <row r="596" spans="1:8" x14ac:dyDescent="0.35">
      <c r="A596" s="2">
        <v>44994</v>
      </c>
      <c r="B596" t="s">
        <v>55</v>
      </c>
      <c r="C596" t="s">
        <v>19</v>
      </c>
      <c r="D596" t="s">
        <v>30</v>
      </c>
      <c r="E596" s="3">
        <v>58787</v>
      </c>
      <c r="F596" s="3">
        <v>28861</v>
      </c>
      <c r="G596" t="s">
        <v>32</v>
      </c>
      <c r="H596" t="s">
        <v>629</v>
      </c>
    </row>
    <row r="597" spans="1:8" x14ac:dyDescent="0.35">
      <c r="A597" s="2">
        <v>45055</v>
      </c>
      <c r="B597" t="s">
        <v>37</v>
      </c>
      <c r="C597" t="s">
        <v>24</v>
      </c>
      <c r="D597" t="s">
        <v>58</v>
      </c>
      <c r="E597" s="3">
        <v>61186</v>
      </c>
      <c r="F597" s="3">
        <v>155551</v>
      </c>
      <c r="G597" t="s">
        <v>32</v>
      </c>
      <c r="H597" t="s">
        <v>630</v>
      </c>
    </row>
    <row r="598" spans="1:8" x14ac:dyDescent="0.35">
      <c r="A598" s="2">
        <v>44631</v>
      </c>
      <c r="B598" t="s">
        <v>18</v>
      </c>
      <c r="C598" t="s">
        <v>29</v>
      </c>
      <c r="D598" t="s">
        <v>58</v>
      </c>
      <c r="E598" s="3">
        <v>121837</v>
      </c>
      <c r="F598" s="3">
        <v>82639</v>
      </c>
      <c r="G598" t="s">
        <v>21</v>
      </c>
      <c r="H598" t="s">
        <v>631</v>
      </c>
    </row>
    <row r="599" spans="1:8" x14ac:dyDescent="0.35">
      <c r="A599" s="2">
        <v>44643</v>
      </c>
      <c r="B599" t="s">
        <v>41</v>
      </c>
      <c r="C599" t="s">
        <v>19</v>
      </c>
      <c r="D599" t="s">
        <v>30</v>
      </c>
      <c r="E599" s="3">
        <v>25297</v>
      </c>
      <c r="F599" s="3">
        <v>168530</v>
      </c>
      <c r="G599" t="s">
        <v>26</v>
      </c>
      <c r="H599" t="s">
        <v>632</v>
      </c>
    </row>
    <row r="600" spans="1:8" x14ac:dyDescent="0.35">
      <c r="A600" s="2">
        <v>44445</v>
      </c>
      <c r="B600" t="s">
        <v>37</v>
      </c>
      <c r="C600" t="s">
        <v>23</v>
      </c>
      <c r="D600" t="s">
        <v>25</v>
      </c>
      <c r="E600" s="3">
        <v>66605</v>
      </c>
      <c r="F600" s="3">
        <v>85034</v>
      </c>
      <c r="G600" t="s">
        <v>21</v>
      </c>
      <c r="H600" t="s">
        <v>633</v>
      </c>
    </row>
    <row r="601" spans="1:8" x14ac:dyDescent="0.35">
      <c r="A601" s="2">
        <v>44362</v>
      </c>
      <c r="B601" t="s">
        <v>55</v>
      </c>
      <c r="C601" t="s">
        <v>43</v>
      </c>
      <c r="D601" t="s">
        <v>30</v>
      </c>
      <c r="E601" s="3">
        <v>92904</v>
      </c>
      <c r="F601" s="3">
        <v>159892</v>
      </c>
      <c r="G601" t="s">
        <v>35</v>
      </c>
      <c r="H601" t="s">
        <v>634</v>
      </c>
    </row>
    <row r="602" spans="1:8" x14ac:dyDescent="0.35">
      <c r="A602" s="2">
        <v>45180</v>
      </c>
      <c r="B602" t="s">
        <v>18</v>
      </c>
      <c r="C602" t="s">
        <v>29</v>
      </c>
      <c r="D602" t="s">
        <v>30</v>
      </c>
      <c r="E602" s="3">
        <v>96019</v>
      </c>
      <c r="F602" s="3">
        <v>162471</v>
      </c>
      <c r="G602" t="s">
        <v>26</v>
      </c>
      <c r="H602" t="s">
        <v>635</v>
      </c>
    </row>
    <row r="603" spans="1:8" x14ac:dyDescent="0.35">
      <c r="A603" s="2">
        <v>45216</v>
      </c>
      <c r="B603" t="s">
        <v>37</v>
      </c>
      <c r="C603" t="s">
        <v>29</v>
      </c>
      <c r="D603" t="s">
        <v>30</v>
      </c>
      <c r="E603" s="3">
        <v>16463</v>
      </c>
      <c r="F603" s="3">
        <v>162830</v>
      </c>
      <c r="G603" t="s">
        <v>21</v>
      </c>
      <c r="H603" t="s">
        <v>636</v>
      </c>
    </row>
    <row r="604" spans="1:8" x14ac:dyDescent="0.35">
      <c r="A604" s="2">
        <v>44738</v>
      </c>
      <c r="B604" t="s">
        <v>41</v>
      </c>
      <c r="C604" t="s">
        <v>29</v>
      </c>
      <c r="D604" t="s">
        <v>25</v>
      </c>
      <c r="E604" s="3">
        <v>125763</v>
      </c>
      <c r="F604" s="3">
        <v>127743</v>
      </c>
      <c r="G604" t="s">
        <v>26</v>
      </c>
      <c r="H604" t="s">
        <v>637</v>
      </c>
    </row>
    <row r="605" spans="1:8" x14ac:dyDescent="0.35">
      <c r="A605" s="2">
        <v>44955</v>
      </c>
      <c r="B605" t="s">
        <v>37</v>
      </c>
      <c r="C605" t="s">
        <v>24</v>
      </c>
      <c r="D605" t="s">
        <v>39</v>
      </c>
      <c r="E605" s="3">
        <v>92943</v>
      </c>
      <c r="F605" s="3">
        <v>15658</v>
      </c>
      <c r="G605" t="s">
        <v>21</v>
      </c>
      <c r="H605" t="s">
        <v>638</v>
      </c>
    </row>
    <row r="606" spans="1:8" x14ac:dyDescent="0.35">
      <c r="A606" s="2">
        <v>44277</v>
      </c>
      <c r="B606" t="s">
        <v>18</v>
      </c>
      <c r="C606" t="s">
        <v>23</v>
      </c>
      <c r="D606" t="s">
        <v>58</v>
      </c>
      <c r="E606" s="3">
        <v>56221</v>
      </c>
      <c r="F606" s="3">
        <v>137622</v>
      </c>
      <c r="G606" t="s">
        <v>35</v>
      </c>
      <c r="H606" t="s">
        <v>639</v>
      </c>
    </row>
    <row r="607" spans="1:8" x14ac:dyDescent="0.35">
      <c r="A607" s="2">
        <v>44329</v>
      </c>
      <c r="B607" t="s">
        <v>37</v>
      </c>
      <c r="C607" t="s">
        <v>34</v>
      </c>
      <c r="D607" t="s">
        <v>20</v>
      </c>
      <c r="E607" s="3">
        <v>128585</v>
      </c>
      <c r="F607" s="3">
        <v>88801</v>
      </c>
      <c r="G607" t="s">
        <v>21</v>
      </c>
      <c r="H607" t="s">
        <v>640</v>
      </c>
    </row>
    <row r="608" spans="1:8" x14ac:dyDescent="0.35">
      <c r="A608" s="2">
        <v>44993</v>
      </c>
      <c r="B608" t="s">
        <v>55</v>
      </c>
      <c r="C608" t="s">
        <v>34</v>
      </c>
      <c r="D608" t="s">
        <v>58</v>
      </c>
      <c r="E608" s="3">
        <v>121370</v>
      </c>
      <c r="F608" s="3">
        <v>159137</v>
      </c>
      <c r="G608" t="s">
        <v>35</v>
      </c>
      <c r="H608" t="s">
        <v>641</v>
      </c>
    </row>
    <row r="609" spans="1:8" x14ac:dyDescent="0.35">
      <c r="A609" s="2">
        <v>45096</v>
      </c>
      <c r="B609" t="s">
        <v>28</v>
      </c>
      <c r="C609" t="s">
        <v>34</v>
      </c>
      <c r="D609" t="s">
        <v>58</v>
      </c>
      <c r="E609" s="3">
        <v>116775</v>
      </c>
      <c r="F609" s="3">
        <v>55467</v>
      </c>
      <c r="G609" t="s">
        <v>32</v>
      </c>
      <c r="H609" t="s">
        <v>642</v>
      </c>
    </row>
    <row r="610" spans="1:8" x14ac:dyDescent="0.35">
      <c r="A610" s="2">
        <v>44334</v>
      </c>
      <c r="B610" t="s">
        <v>18</v>
      </c>
      <c r="C610" t="s">
        <v>43</v>
      </c>
      <c r="D610" t="s">
        <v>39</v>
      </c>
      <c r="E610" s="3">
        <v>35759</v>
      </c>
      <c r="F610" s="3">
        <v>106041</v>
      </c>
      <c r="G610" t="s">
        <v>21</v>
      </c>
      <c r="H610" t="s">
        <v>643</v>
      </c>
    </row>
    <row r="611" spans="1:8" x14ac:dyDescent="0.35">
      <c r="A611" s="2">
        <v>44380</v>
      </c>
      <c r="B611" t="s">
        <v>18</v>
      </c>
      <c r="C611" t="s">
        <v>19</v>
      </c>
      <c r="D611" t="s">
        <v>58</v>
      </c>
      <c r="E611" s="3">
        <v>97000</v>
      </c>
      <c r="F611" s="3">
        <v>150483</v>
      </c>
      <c r="G611" t="s">
        <v>32</v>
      </c>
      <c r="H611" t="s">
        <v>644</v>
      </c>
    </row>
    <row r="612" spans="1:8" x14ac:dyDescent="0.35">
      <c r="A612" s="2">
        <v>44981</v>
      </c>
      <c r="B612" t="s">
        <v>18</v>
      </c>
      <c r="C612" t="s">
        <v>19</v>
      </c>
      <c r="D612" t="s">
        <v>58</v>
      </c>
      <c r="E612" s="3">
        <v>70943</v>
      </c>
      <c r="F612" s="3">
        <v>117109</v>
      </c>
      <c r="G612" t="s">
        <v>35</v>
      </c>
      <c r="H612" t="s">
        <v>645</v>
      </c>
    </row>
    <row r="613" spans="1:8" x14ac:dyDescent="0.35">
      <c r="A613" s="2">
        <v>45180</v>
      </c>
      <c r="B613" t="s">
        <v>18</v>
      </c>
      <c r="C613" t="s">
        <v>19</v>
      </c>
      <c r="D613" t="s">
        <v>25</v>
      </c>
      <c r="E613" s="3">
        <v>95862</v>
      </c>
      <c r="F613" s="3">
        <v>154234</v>
      </c>
      <c r="G613" t="s">
        <v>32</v>
      </c>
      <c r="H613" t="s">
        <v>646</v>
      </c>
    </row>
    <row r="614" spans="1:8" x14ac:dyDescent="0.35">
      <c r="A614" s="2">
        <v>44265</v>
      </c>
      <c r="B614" t="s">
        <v>37</v>
      </c>
      <c r="C614" t="s">
        <v>43</v>
      </c>
      <c r="D614" t="s">
        <v>25</v>
      </c>
      <c r="E614" s="3">
        <v>120475</v>
      </c>
      <c r="F614" s="3">
        <v>161582</v>
      </c>
      <c r="G614" t="s">
        <v>21</v>
      </c>
      <c r="H614" t="s">
        <v>647</v>
      </c>
    </row>
    <row r="615" spans="1:8" x14ac:dyDescent="0.35">
      <c r="A615" s="2">
        <v>44742</v>
      </c>
      <c r="B615" t="s">
        <v>55</v>
      </c>
      <c r="C615" t="s">
        <v>34</v>
      </c>
      <c r="D615" t="s">
        <v>25</v>
      </c>
      <c r="E615" s="3">
        <v>86069</v>
      </c>
      <c r="F615" s="3">
        <v>65848</v>
      </c>
      <c r="G615" t="s">
        <v>26</v>
      </c>
      <c r="H615" t="s">
        <v>648</v>
      </c>
    </row>
    <row r="616" spans="1:8" x14ac:dyDescent="0.35">
      <c r="A616" s="2">
        <v>44249</v>
      </c>
      <c r="B616" t="s">
        <v>41</v>
      </c>
      <c r="C616" t="s">
        <v>29</v>
      </c>
      <c r="D616" t="s">
        <v>25</v>
      </c>
      <c r="E616" s="3">
        <v>138979</v>
      </c>
      <c r="F616" s="3">
        <v>79664</v>
      </c>
      <c r="G616" t="s">
        <v>21</v>
      </c>
      <c r="H616" t="s">
        <v>649</v>
      </c>
    </row>
    <row r="617" spans="1:8" x14ac:dyDescent="0.35">
      <c r="A617" s="2">
        <v>44401</v>
      </c>
      <c r="B617" t="s">
        <v>55</v>
      </c>
      <c r="C617" t="s">
        <v>19</v>
      </c>
      <c r="D617" t="s">
        <v>25</v>
      </c>
      <c r="E617" s="3">
        <v>116446</v>
      </c>
      <c r="F617" s="3">
        <v>34841</v>
      </c>
      <c r="G617" t="s">
        <v>32</v>
      </c>
      <c r="H617" t="s">
        <v>650</v>
      </c>
    </row>
    <row r="618" spans="1:8" x14ac:dyDescent="0.35">
      <c r="A618" s="2">
        <v>44322</v>
      </c>
      <c r="B618" t="s">
        <v>18</v>
      </c>
      <c r="C618" t="s">
        <v>29</v>
      </c>
      <c r="D618" t="s">
        <v>20</v>
      </c>
      <c r="E618" s="3">
        <v>47711</v>
      </c>
      <c r="F618" s="3">
        <v>46746</v>
      </c>
      <c r="G618" t="s">
        <v>32</v>
      </c>
      <c r="H618" t="s">
        <v>651</v>
      </c>
    </row>
    <row r="619" spans="1:8" x14ac:dyDescent="0.35">
      <c r="A619" s="2">
        <v>44239</v>
      </c>
      <c r="B619" t="s">
        <v>23</v>
      </c>
      <c r="C619" t="s">
        <v>29</v>
      </c>
      <c r="D619" t="s">
        <v>39</v>
      </c>
      <c r="E619" s="3">
        <v>92688</v>
      </c>
      <c r="F619" s="3">
        <v>93980</v>
      </c>
      <c r="G619" t="s">
        <v>21</v>
      </c>
      <c r="H619" t="s">
        <v>652</v>
      </c>
    </row>
    <row r="620" spans="1:8" x14ac:dyDescent="0.35">
      <c r="A620" s="2">
        <v>44307</v>
      </c>
      <c r="B620" t="s">
        <v>37</v>
      </c>
      <c r="C620" t="s">
        <v>43</v>
      </c>
      <c r="D620" t="s">
        <v>30</v>
      </c>
      <c r="E620" s="3">
        <v>40772</v>
      </c>
      <c r="F620" s="3">
        <v>27180</v>
      </c>
      <c r="G620" t="s">
        <v>21</v>
      </c>
      <c r="H620" t="s">
        <v>653</v>
      </c>
    </row>
    <row r="621" spans="1:8" x14ac:dyDescent="0.35">
      <c r="A621" s="2">
        <v>44957</v>
      </c>
      <c r="B621" t="s">
        <v>23</v>
      </c>
      <c r="C621" t="s">
        <v>43</v>
      </c>
      <c r="D621" t="s">
        <v>25</v>
      </c>
      <c r="E621" s="3">
        <v>37307</v>
      </c>
      <c r="F621" s="3">
        <v>13444</v>
      </c>
      <c r="G621" t="s">
        <v>21</v>
      </c>
      <c r="H621" t="s">
        <v>654</v>
      </c>
    </row>
    <row r="622" spans="1:8" x14ac:dyDescent="0.35">
      <c r="A622" s="2">
        <v>45044</v>
      </c>
      <c r="B622" t="s">
        <v>37</v>
      </c>
      <c r="C622" t="s">
        <v>23</v>
      </c>
      <c r="D622" t="s">
        <v>39</v>
      </c>
      <c r="E622" s="3">
        <v>146238</v>
      </c>
      <c r="F622" s="3">
        <v>111235</v>
      </c>
      <c r="G622" t="s">
        <v>21</v>
      </c>
      <c r="H622" t="s">
        <v>655</v>
      </c>
    </row>
    <row r="623" spans="1:8" x14ac:dyDescent="0.35">
      <c r="A623" s="2">
        <v>44291</v>
      </c>
      <c r="B623" t="s">
        <v>18</v>
      </c>
      <c r="C623" t="s">
        <v>19</v>
      </c>
      <c r="D623" t="s">
        <v>30</v>
      </c>
      <c r="E623" s="3">
        <v>133890</v>
      </c>
      <c r="F623" s="3">
        <v>77344</v>
      </c>
      <c r="G623" t="s">
        <v>35</v>
      </c>
      <c r="H623" t="s">
        <v>656</v>
      </c>
    </row>
    <row r="624" spans="1:8" x14ac:dyDescent="0.35">
      <c r="A624" s="2">
        <v>45096</v>
      </c>
      <c r="B624" t="s">
        <v>37</v>
      </c>
      <c r="C624" t="s">
        <v>34</v>
      </c>
      <c r="D624" t="s">
        <v>58</v>
      </c>
      <c r="E624" s="3">
        <v>17589</v>
      </c>
      <c r="F624" s="3">
        <v>82216</v>
      </c>
      <c r="G624" t="s">
        <v>26</v>
      </c>
      <c r="H624" t="s">
        <v>657</v>
      </c>
    </row>
    <row r="625" spans="1:8" x14ac:dyDescent="0.35">
      <c r="A625" s="2">
        <v>44556</v>
      </c>
      <c r="B625" t="s">
        <v>18</v>
      </c>
      <c r="C625" t="s">
        <v>24</v>
      </c>
      <c r="D625" t="s">
        <v>58</v>
      </c>
      <c r="E625" s="3">
        <v>141536</v>
      </c>
      <c r="F625" s="3">
        <v>54487</v>
      </c>
      <c r="G625" t="s">
        <v>32</v>
      </c>
      <c r="H625" t="s">
        <v>658</v>
      </c>
    </row>
    <row r="626" spans="1:8" x14ac:dyDescent="0.35">
      <c r="A626" s="2">
        <v>45096</v>
      </c>
      <c r="B626" t="s">
        <v>55</v>
      </c>
      <c r="C626" t="s">
        <v>43</v>
      </c>
      <c r="D626" t="s">
        <v>39</v>
      </c>
      <c r="E626" s="3">
        <v>12600</v>
      </c>
      <c r="F626" s="3">
        <v>162399</v>
      </c>
      <c r="G626" t="s">
        <v>35</v>
      </c>
      <c r="H626" t="s">
        <v>659</v>
      </c>
    </row>
    <row r="627" spans="1:8" x14ac:dyDescent="0.35">
      <c r="A627" s="2">
        <v>44477</v>
      </c>
      <c r="B627" t="s">
        <v>28</v>
      </c>
      <c r="C627" t="s">
        <v>29</v>
      </c>
      <c r="D627" t="s">
        <v>20</v>
      </c>
      <c r="E627" s="3">
        <v>141988</v>
      </c>
      <c r="F627" s="3">
        <v>165906</v>
      </c>
      <c r="G627" t="s">
        <v>21</v>
      </c>
      <c r="H627" t="s">
        <v>660</v>
      </c>
    </row>
    <row r="628" spans="1:8" x14ac:dyDescent="0.35">
      <c r="A628" s="2">
        <v>44863</v>
      </c>
      <c r="B628" t="s">
        <v>37</v>
      </c>
      <c r="C628" t="s">
        <v>23</v>
      </c>
      <c r="D628" t="s">
        <v>20</v>
      </c>
      <c r="E628" s="3">
        <v>147198</v>
      </c>
      <c r="F628" s="3">
        <v>33826</v>
      </c>
      <c r="G628" t="s">
        <v>21</v>
      </c>
      <c r="H628" t="s">
        <v>661</v>
      </c>
    </row>
    <row r="629" spans="1:8" x14ac:dyDescent="0.35">
      <c r="A629" s="2">
        <v>44289</v>
      </c>
      <c r="B629" t="s">
        <v>18</v>
      </c>
      <c r="C629" t="s">
        <v>24</v>
      </c>
      <c r="D629" t="s">
        <v>39</v>
      </c>
      <c r="E629" s="3">
        <v>148223</v>
      </c>
      <c r="F629" s="3">
        <v>79654</v>
      </c>
      <c r="G629" t="s">
        <v>35</v>
      </c>
      <c r="H629" t="s">
        <v>662</v>
      </c>
    </row>
    <row r="630" spans="1:8" x14ac:dyDescent="0.35">
      <c r="A630" s="2">
        <v>44868</v>
      </c>
      <c r="B630" t="s">
        <v>23</v>
      </c>
      <c r="C630" t="s">
        <v>43</v>
      </c>
      <c r="D630" t="s">
        <v>20</v>
      </c>
      <c r="E630" s="3">
        <v>87196</v>
      </c>
      <c r="F630" s="3">
        <v>112017</v>
      </c>
      <c r="G630" t="s">
        <v>21</v>
      </c>
      <c r="H630" t="s">
        <v>663</v>
      </c>
    </row>
    <row r="631" spans="1:8" x14ac:dyDescent="0.35">
      <c r="A631" s="2">
        <v>44257</v>
      </c>
      <c r="B631" t="s">
        <v>18</v>
      </c>
      <c r="C631" t="s">
        <v>23</v>
      </c>
      <c r="D631" t="s">
        <v>20</v>
      </c>
      <c r="E631" s="3">
        <v>141137</v>
      </c>
      <c r="F631" s="3">
        <v>102072</v>
      </c>
      <c r="G631" t="s">
        <v>32</v>
      </c>
      <c r="H631" t="s">
        <v>664</v>
      </c>
    </row>
    <row r="632" spans="1:8" x14ac:dyDescent="0.35">
      <c r="A632" s="2">
        <v>44830</v>
      </c>
      <c r="B632" t="s">
        <v>23</v>
      </c>
      <c r="C632" t="s">
        <v>29</v>
      </c>
      <c r="D632" t="s">
        <v>58</v>
      </c>
      <c r="E632" s="3">
        <v>101837</v>
      </c>
      <c r="F632" s="3">
        <v>22707</v>
      </c>
      <c r="G632" t="s">
        <v>32</v>
      </c>
      <c r="H632" t="s">
        <v>665</v>
      </c>
    </row>
    <row r="633" spans="1:8" x14ac:dyDescent="0.35">
      <c r="A633" s="2">
        <v>45271</v>
      </c>
      <c r="B633" t="s">
        <v>37</v>
      </c>
      <c r="C633" t="s">
        <v>19</v>
      </c>
      <c r="D633" t="s">
        <v>20</v>
      </c>
      <c r="E633" s="3">
        <v>88424</v>
      </c>
      <c r="F633" s="3">
        <v>128919</v>
      </c>
      <c r="G633" t="s">
        <v>32</v>
      </c>
      <c r="H633" t="s">
        <v>666</v>
      </c>
    </row>
    <row r="634" spans="1:8" x14ac:dyDescent="0.35">
      <c r="A634" s="2">
        <v>45225</v>
      </c>
      <c r="B634" t="s">
        <v>41</v>
      </c>
      <c r="C634" t="s">
        <v>23</v>
      </c>
      <c r="D634" t="s">
        <v>20</v>
      </c>
      <c r="E634" s="3">
        <v>148265</v>
      </c>
      <c r="F634" s="3">
        <v>164047</v>
      </c>
      <c r="G634" t="s">
        <v>35</v>
      </c>
      <c r="H634" t="s">
        <v>667</v>
      </c>
    </row>
    <row r="635" spans="1:8" x14ac:dyDescent="0.35">
      <c r="A635" s="2">
        <v>44800</v>
      </c>
      <c r="B635" t="s">
        <v>23</v>
      </c>
      <c r="C635" t="s">
        <v>43</v>
      </c>
      <c r="D635" t="s">
        <v>39</v>
      </c>
      <c r="E635" s="3">
        <v>129259</v>
      </c>
      <c r="F635" s="3">
        <v>20596</v>
      </c>
      <c r="G635" t="s">
        <v>21</v>
      </c>
      <c r="H635" t="s">
        <v>668</v>
      </c>
    </row>
    <row r="636" spans="1:8" x14ac:dyDescent="0.35">
      <c r="A636" s="2">
        <v>44878</v>
      </c>
      <c r="B636" t="s">
        <v>18</v>
      </c>
      <c r="C636" t="s">
        <v>19</v>
      </c>
      <c r="D636" t="s">
        <v>20</v>
      </c>
      <c r="E636" s="3">
        <v>86537</v>
      </c>
      <c r="F636" s="3">
        <v>127980</v>
      </c>
      <c r="G636" t="s">
        <v>35</v>
      </c>
      <c r="H636" t="s">
        <v>669</v>
      </c>
    </row>
    <row r="637" spans="1:8" x14ac:dyDescent="0.35">
      <c r="A637" s="2">
        <v>44730</v>
      </c>
      <c r="B637" t="s">
        <v>37</v>
      </c>
      <c r="C637" t="s">
        <v>29</v>
      </c>
      <c r="D637" t="s">
        <v>25</v>
      </c>
      <c r="E637" s="3">
        <v>71434</v>
      </c>
      <c r="F637" s="3">
        <v>99679</v>
      </c>
      <c r="G637" t="s">
        <v>32</v>
      </c>
      <c r="H637" t="s">
        <v>670</v>
      </c>
    </row>
    <row r="638" spans="1:8" x14ac:dyDescent="0.35">
      <c r="A638" s="2">
        <v>45034</v>
      </c>
      <c r="B638" t="s">
        <v>18</v>
      </c>
      <c r="C638" t="s">
        <v>34</v>
      </c>
      <c r="D638" t="s">
        <v>25</v>
      </c>
      <c r="E638" s="3">
        <v>66125</v>
      </c>
      <c r="F638" s="3">
        <v>11817</v>
      </c>
      <c r="G638" t="s">
        <v>35</v>
      </c>
      <c r="H638" t="s">
        <v>671</v>
      </c>
    </row>
    <row r="639" spans="1:8" x14ac:dyDescent="0.35">
      <c r="A639" s="2">
        <v>44841</v>
      </c>
      <c r="B639" t="s">
        <v>41</v>
      </c>
      <c r="C639" t="s">
        <v>23</v>
      </c>
      <c r="D639" t="s">
        <v>39</v>
      </c>
      <c r="E639" s="3">
        <v>62960</v>
      </c>
      <c r="F639" s="3">
        <v>34849</v>
      </c>
      <c r="G639" t="s">
        <v>21</v>
      </c>
      <c r="H639" t="s">
        <v>672</v>
      </c>
    </row>
    <row r="640" spans="1:8" x14ac:dyDescent="0.35">
      <c r="A640" s="2">
        <v>44429</v>
      </c>
      <c r="B640" t="s">
        <v>28</v>
      </c>
      <c r="C640" t="s">
        <v>24</v>
      </c>
      <c r="D640" t="s">
        <v>25</v>
      </c>
      <c r="E640" s="3">
        <v>71521</v>
      </c>
      <c r="F640" s="3">
        <v>80018</v>
      </c>
      <c r="G640" t="s">
        <v>21</v>
      </c>
      <c r="H640" t="s">
        <v>673</v>
      </c>
    </row>
    <row r="641" spans="1:8" x14ac:dyDescent="0.35">
      <c r="A641" s="2">
        <v>44720</v>
      </c>
      <c r="B641" t="s">
        <v>41</v>
      </c>
      <c r="C641" t="s">
        <v>29</v>
      </c>
      <c r="D641" t="s">
        <v>58</v>
      </c>
      <c r="E641" s="3">
        <v>99485</v>
      </c>
      <c r="F641" s="3">
        <v>63353</v>
      </c>
      <c r="G641" t="s">
        <v>26</v>
      </c>
      <c r="H641" t="s">
        <v>674</v>
      </c>
    </row>
    <row r="642" spans="1:8" x14ac:dyDescent="0.35">
      <c r="A642" s="2">
        <v>44542</v>
      </c>
      <c r="B642" t="s">
        <v>55</v>
      </c>
      <c r="C642" t="s">
        <v>19</v>
      </c>
      <c r="D642" t="s">
        <v>39</v>
      </c>
      <c r="E642" s="3">
        <v>34245</v>
      </c>
      <c r="F642" s="3">
        <v>161356</v>
      </c>
      <c r="G642" t="s">
        <v>26</v>
      </c>
      <c r="H642" t="s">
        <v>675</v>
      </c>
    </row>
    <row r="643" spans="1:8" x14ac:dyDescent="0.35">
      <c r="A643" s="2">
        <v>45266</v>
      </c>
      <c r="B643" t="s">
        <v>37</v>
      </c>
      <c r="C643" t="s">
        <v>29</v>
      </c>
      <c r="D643" t="s">
        <v>20</v>
      </c>
      <c r="E643" s="3">
        <v>42811</v>
      </c>
      <c r="F643" s="3">
        <v>109627</v>
      </c>
      <c r="G643" t="s">
        <v>26</v>
      </c>
      <c r="H643" t="s">
        <v>676</v>
      </c>
    </row>
    <row r="644" spans="1:8" x14ac:dyDescent="0.35">
      <c r="A644" s="2">
        <v>44742</v>
      </c>
      <c r="B644" t="s">
        <v>41</v>
      </c>
      <c r="C644" t="s">
        <v>19</v>
      </c>
      <c r="D644" t="s">
        <v>25</v>
      </c>
      <c r="E644" s="3">
        <v>145777</v>
      </c>
      <c r="F644" s="3">
        <v>59755</v>
      </c>
      <c r="G644" t="s">
        <v>32</v>
      </c>
      <c r="H644" t="s">
        <v>677</v>
      </c>
    </row>
    <row r="645" spans="1:8" x14ac:dyDescent="0.35">
      <c r="A645" s="2">
        <v>44990</v>
      </c>
      <c r="B645" t="s">
        <v>28</v>
      </c>
      <c r="C645" t="s">
        <v>29</v>
      </c>
      <c r="D645" t="s">
        <v>58</v>
      </c>
      <c r="E645" s="3">
        <v>41834</v>
      </c>
      <c r="F645" s="3">
        <v>19691</v>
      </c>
      <c r="G645" t="s">
        <v>26</v>
      </c>
      <c r="H645" t="s">
        <v>678</v>
      </c>
    </row>
    <row r="646" spans="1:8" x14ac:dyDescent="0.35">
      <c r="A646" s="2">
        <v>44445</v>
      </c>
      <c r="B646" t="s">
        <v>18</v>
      </c>
      <c r="C646" t="s">
        <v>34</v>
      </c>
      <c r="D646" t="s">
        <v>39</v>
      </c>
      <c r="E646" s="3">
        <v>91548</v>
      </c>
      <c r="F646" s="3">
        <v>9565</v>
      </c>
      <c r="G646" t="s">
        <v>32</v>
      </c>
      <c r="H646" t="s">
        <v>679</v>
      </c>
    </row>
    <row r="647" spans="1:8" x14ac:dyDescent="0.35">
      <c r="A647" s="2">
        <v>44243</v>
      </c>
      <c r="B647" t="s">
        <v>37</v>
      </c>
      <c r="C647" t="s">
        <v>23</v>
      </c>
      <c r="D647" t="s">
        <v>39</v>
      </c>
      <c r="E647" s="3">
        <v>71236</v>
      </c>
      <c r="F647" s="3">
        <v>49878</v>
      </c>
      <c r="G647" t="s">
        <v>35</v>
      </c>
      <c r="H647" t="s">
        <v>680</v>
      </c>
    </row>
    <row r="648" spans="1:8" x14ac:dyDescent="0.35">
      <c r="A648" s="2">
        <v>44410</v>
      </c>
      <c r="B648" t="s">
        <v>23</v>
      </c>
      <c r="C648" t="s">
        <v>24</v>
      </c>
      <c r="D648" t="s">
        <v>20</v>
      </c>
      <c r="E648" s="3">
        <v>58937</v>
      </c>
      <c r="F648" s="3">
        <v>89386</v>
      </c>
      <c r="G648" t="s">
        <v>21</v>
      </c>
      <c r="H648" t="s">
        <v>681</v>
      </c>
    </row>
    <row r="649" spans="1:8" x14ac:dyDescent="0.35">
      <c r="A649" s="2">
        <v>44435</v>
      </c>
      <c r="B649" t="s">
        <v>41</v>
      </c>
      <c r="C649" t="s">
        <v>34</v>
      </c>
      <c r="D649" t="s">
        <v>30</v>
      </c>
      <c r="E649" s="3">
        <v>16842</v>
      </c>
      <c r="F649" s="3">
        <v>72556</v>
      </c>
      <c r="G649" t="s">
        <v>35</v>
      </c>
      <c r="H649" t="s">
        <v>682</v>
      </c>
    </row>
    <row r="650" spans="1:8" x14ac:dyDescent="0.35">
      <c r="A650" s="2">
        <v>45276</v>
      </c>
      <c r="B650" t="s">
        <v>28</v>
      </c>
      <c r="C650" t="s">
        <v>23</v>
      </c>
      <c r="D650" t="s">
        <v>25</v>
      </c>
      <c r="E650" s="3">
        <v>149373</v>
      </c>
      <c r="F650" s="3">
        <v>143191</v>
      </c>
      <c r="G650" t="s">
        <v>26</v>
      </c>
      <c r="H650" t="s">
        <v>683</v>
      </c>
    </row>
    <row r="651" spans="1:8" x14ac:dyDescent="0.35">
      <c r="A651" s="2">
        <v>44546</v>
      </c>
      <c r="B651" t="s">
        <v>41</v>
      </c>
      <c r="C651" t="s">
        <v>24</v>
      </c>
      <c r="D651" t="s">
        <v>58</v>
      </c>
      <c r="E651" s="3">
        <v>112862</v>
      </c>
      <c r="F651" s="3">
        <v>91574</v>
      </c>
      <c r="G651" t="s">
        <v>26</v>
      </c>
      <c r="H651" t="s">
        <v>684</v>
      </c>
    </row>
    <row r="652" spans="1:8" x14ac:dyDescent="0.35">
      <c r="A652" s="2">
        <v>44303</v>
      </c>
      <c r="B652" t="s">
        <v>55</v>
      </c>
      <c r="C652" t="s">
        <v>29</v>
      </c>
      <c r="D652" t="s">
        <v>39</v>
      </c>
      <c r="E652" s="3">
        <v>35090</v>
      </c>
      <c r="F652" s="3">
        <v>126146</v>
      </c>
      <c r="G652" t="s">
        <v>32</v>
      </c>
      <c r="H652" t="s">
        <v>685</v>
      </c>
    </row>
    <row r="653" spans="1:8" x14ac:dyDescent="0.35">
      <c r="A653" s="2">
        <v>45027</v>
      </c>
      <c r="B653" t="s">
        <v>37</v>
      </c>
      <c r="C653" t="s">
        <v>24</v>
      </c>
      <c r="D653" t="s">
        <v>25</v>
      </c>
      <c r="E653" s="3">
        <v>132408</v>
      </c>
      <c r="F653" s="3">
        <v>73777</v>
      </c>
      <c r="G653" t="s">
        <v>32</v>
      </c>
      <c r="H653" t="s">
        <v>686</v>
      </c>
    </row>
    <row r="654" spans="1:8" x14ac:dyDescent="0.35">
      <c r="A654" s="2">
        <v>44244</v>
      </c>
      <c r="B654" t="s">
        <v>18</v>
      </c>
      <c r="C654" t="s">
        <v>43</v>
      </c>
      <c r="D654" t="s">
        <v>58</v>
      </c>
      <c r="E654" s="3">
        <v>18828</v>
      </c>
      <c r="F654" s="3">
        <v>143404</v>
      </c>
      <c r="G654" t="s">
        <v>35</v>
      </c>
      <c r="H654" t="s">
        <v>687</v>
      </c>
    </row>
    <row r="655" spans="1:8" x14ac:dyDescent="0.35">
      <c r="A655" s="2">
        <v>44533</v>
      </c>
      <c r="B655" t="s">
        <v>28</v>
      </c>
      <c r="C655" t="s">
        <v>24</v>
      </c>
      <c r="D655" t="s">
        <v>58</v>
      </c>
      <c r="E655" s="3">
        <v>62480</v>
      </c>
      <c r="F655" s="3">
        <v>56475</v>
      </c>
      <c r="G655" t="s">
        <v>35</v>
      </c>
      <c r="H655" t="s">
        <v>688</v>
      </c>
    </row>
    <row r="656" spans="1:8" x14ac:dyDescent="0.35">
      <c r="A656" s="2">
        <v>45246</v>
      </c>
      <c r="B656" t="s">
        <v>41</v>
      </c>
      <c r="C656" t="s">
        <v>23</v>
      </c>
      <c r="D656" t="s">
        <v>39</v>
      </c>
      <c r="E656" s="3">
        <v>113616</v>
      </c>
      <c r="F656" s="3">
        <v>152470</v>
      </c>
      <c r="G656" t="s">
        <v>26</v>
      </c>
      <c r="H656" t="s">
        <v>689</v>
      </c>
    </row>
    <row r="657" spans="1:8" x14ac:dyDescent="0.35">
      <c r="A657" s="2">
        <v>45000</v>
      </c>
      <c r="B657" t="s">
        <v>37</v>
      </c>
      <c r="C657" t="s">
        <v>34</v>
      </c>
      <c r="D657" t="s">
        <v>25</v>
      </c>
      <c r="E657" s="3">
        <v>108373</v>
      </c>
      <c r="F657" s="3">
        <v>33363</v>
      </c>
      <c r="G657" t="s">
        <v>32</v>
      </c>
      <c r="H657" t="s">
        <v>690</v>
      </c>
    </row>
    <row r="658" spans="1:8" x14ac:dyDescent="0.35">
      <c r="A658" s="2">
        <v>44204</v>
      </c>
      <c r="B658" t="s">
        <v>41</v>
      </c>
      <c r="C658" t="s">
        <v>34</v>
      </c>
      <c r="D658" t="s">
        <v>58</v>
      </c>
      <c r="E658" s="3">
        <v>103911</v>
      </c>
      <c r="F658" s="3">
        <v>124320</v>
      </c>
      <c r="G658" t="s">
        <v>32</v>
      </c>
      <c r="H658" t="s">
        <v>691</v>
      </c>
    </row>
    <row r="659" spans="1:8" x14ac:dyDescent="0.35">
      <c r="A659" s="2">
        <v>44821</v>
      </c>
      <c r="B659" t="s">
        <v>37</v>
      </c>
      <c r="C659" t="s">
        <v>43</v>
      </c>
      <c r="D659" t="s">
        <v>39</v>
      </c>
      <c r="E659" s="3">
        <v>20042</v>
      </c>
      <c r="F659" s="3">
        <v>60225</v>
      </c>
      <c r="G659" t="s">
        <v>35</v>
      </c>
      <c r="H659" t="s">
        <v>692</v>
      </c>
    </row>
    <row r="660" spans="1:8" x14ac:dyDescent="0.35">
      <c r="A660" s="2">
        <v>44915</v>
      </c>
      <c r="B660" t="s">
        <v>55</v>
      </c>
      <c r="C660" t="s">
        <v>23</v>
      </c>
      <c r="D660" t="s">
        <v>25</v>
      </c>
      <c r="E660" s="3">
        <v>21070</v>
      </c>
      <c r="F660" s="3">
        <v>157732</v>
      </c>
      <c r="G660" t="s">
        <v>32</v>
      </c>
      <c r="H660" t="s">
        <v>693</v>
      </c>
    </row>
    <row r="661" spans="1:8" x14ac:dyDescent="0.35">
      <c r="A661" s="2">
        <v>44499</v>
      </c>
      <c r="B661" t="s">
        <v>41</v>
      </c>
      <c r="C661" t="s">
        <v>24</v>
      </c>
      <c r="D661" t="s">
        <v>25</v>
      </c>
      <c r="E661" s="3">
        <v>87080</v>
      </c>
      <c r="F661" s="3">
        <v>119001</v>
      </c>
      <c r="G661" t="s">
        <v>35</v>
      </c>
      <c r="H661" t="s">
        <v>694</v>
      </c>
    </row>
    <row r="662" spans="1:8" x14ac:dyDescent="0.35">
      <c r="A662" s="2">
        <v>44835</v>
      </c>
      <c r="B662" t="s">
        <v>55</v>
      </c>
      <c r="C662" t="s">
        <v>43</v>
      </c>
      <c r="D662" t="s">
        <v>39</v>
      </c>
      <c r="E662" s="3">
        <v>128665</v>
      </c>
      <c r="F662" s="3">
        <v>121409</v>
      </c>
      <c r="G662" t="s">
        <v>21</v>
      </c>
      <c r="H662" t="s">
        <v>695</v>
      </c>
    </row>
    <row r="663" spans="1:8" x14ac:dyDescent="0.35">
      <c r="A663" s="2">
        <v>44252</v>
      </c>
      <c r="B663" t="s">
        <v>23</v>
      </c>
      <c r="C663" t="s">
        <v>29</v>
      </c>
      <c r="D663" t="s">
        <v>25</v>
      </c>
      <c r="E663" s="3">
        <v>132188</v>
      </c>
      <c r="F663" s="3">
        <v>70402</v>
      </c>
      <c r="G663" t="s">
        <v>26</v>
      </c>
      <c r="H663" t="s">
        <v>696</v>
      </c>
    </row>
    <row r="664" spans="1:8" x14ac:dyDescent="0.35">
      <c r="A664" s="2">
        <v>44922</v>
      </c>
      <c r="B664" t="s">
        <v>23</v>
      </c>
      <c r="C664" t="s">
        <v>19</v>
      </c>
      <c r="D664" t="s">
        <v>30</v>
      </c>
      <c r="E664" s="3">
        <v>83595</v>
      </c>
      <c r="F664" s="3">
        <v>151817</v>
      </c>
      <c r="G664" t="s">
        <v>32</v>
      </c>
      <c r="H664" t="s">
        <v>697</v>
      </c>
    </row>
    <row r="665" spans="1:8" x14ac:dyDescent="0.35">
      <c r="A665" s="2">
        <v>44722</v>
      </c>
      <c r="B665" t="s">
        <v>28</v>
      </c>
      <c r="C665" t="s">
        <v>29</v>
      </c>
      <c r="D665" t="s">
        <v>58</v>
      </c>
      <c r="E665" s="3">
        <v>28018</v>
      </c>
      <c r="F665" s="3">
        <v>108905</v>
      </c>
      <c r="G665" t="s">
        <v>32</v>
      </c>
      <c r="H665" t="s">
        <v>698</v>
      </c>
    </row>
    <row r="666" spans="1:8" x14ac:dyDescent="0.35">
      <c r="A666" s="2">
        <v>44670</v>
      </c>
      <c r="B666" t="s">
        <v>55</v>
      </c>
      <c r="C666" t="s">
        <v>23</v>
      </c>
      <c r="D666" t="s">
        <v>58</v>
      </c>
      <c r="E666" s="3">
        <v>24093</v>
      </c>
      <c r="F666" s="3">
        <v>67604</v>
      </c>
      <c r="G666" t="s">
        <v>21</v>
      </c>
      <c r="H666" t="s">
        <v>699</v>
      </c>
    </row>
    <row r="667" spans="1:8" x14ac:dyDescent="0.35">
      <c r="A667" s="2">
        <v>44224</v>
      </c>
      <c r="B667" t="s">
        <v>37</v>
      </c>
      <c r="C667" t="s">
        <v>43</v>
      </c>
      <c r="D667" t="s">
        <v>25</v>
      </c>
      <c r="E667" s="3">
        <v>119972</v>
      </c>
      <c r="F667" s="3">
        <v>149095</v>
      </c>
      <c r="G667" t="s">
        <v>21</v>
      </c>
      <c r="H667" t="s">
        <v>700</v>
      </c>
    </row>
    <row r="668" spans="1:8" x14ac:dyDescent="0.35">
      <c r="A668" s="2">
        <v>44274</v>
      </c>
      <c r="B668" t="s">
        <v>28</v>
      </c>
      <c r="C668" t="s">
        <v>34</v>
      </c>
      <c r="D668" t="s">
        <v>39</v>
      </c>
      <c r="E668" s="3">
        <v>78079</v>
      </c>
      <c r="F668" s="3">
        <v>164033</v>
      </c>
      <c r="G668" t="s">
        <v>21</v>
      </c>
      <c r="H668" t="s">
        <v>701</v>
      </c>
    </row>
    <row r="669" spans="1:8" x14ac:dyDescent="0.35">
      <c r="A669" s="2">
        <v>44561</v>
      </c>
      <c r="B669" t="s">
        <v>41</v>
      </c>
      <c r="C669" t="s">
        <v>43</v>
      </c>
      <c r="D669" t="s">
        <v>20</v>
      </c>
      <c r="E669" s="3">
        <v>26118</v>
      </c>
      <c r="F669" s="3">
        <v>103643</v>
      </c>
      <c r="G669" t="s">
        <v>35</v>
      </c>
      <c r="H669" t="s">
        <v>702</v>
      </c>
    </row>
    <row r="670" spans="1:8" x14ac:dyDescent="0.35">
      <c r="A670" s="2">
        <v>44862</v>
      </c>
      <c r="B670" t="s">
        <v>41</v>
      </c>
      <c r="C670" t="s">
        <v>19</v>
      </c>
      <c r="D670" t="s">
        <v>25</v>
      </c>
      <c r="E670" s="3">
        <v>82889</v>
      </c>
      <c r="F670" s="3">
        <v>64834</v>
      </c>
      <c r="G670" t="s">
        <v>35</v>
      </c>
      <c r="H670" t="s">
        <v>703</v>
      </c>
    </row>
    <row r="671" spans="1:8" x14ac:dyDescent="0.35">
      <c r="A671" s="2">
        <v>44722</v>
      </c>
      <c r="B671" t="s">
        <v>37</v>
      </c>
      <c r="C671" t="s">
        <v>23</v>
      </c>
      <c r="D671" t="s">
        <v>20</v>
      </c>
      <c r="E671" s="3">
        <v>23349</v>
      </c>
      <c r="F671" s="3">
        <v>57679</v>
      </c>
      <c r="G671" t="s">
        <v>21</v>
      </c>
      <c r="H671" t="s">
        <v>704</v>
      </c>
    </row>
    <row r="672" spans="1:8" x14ac:dyDescent="0.35">
      <c r="A672" s="2">
        <v>44895</v>
      </c>
      <c r="B672" t="s">
        <v>18</v>
      </c>
      <c r="C672" t="s">
        <v>43</v>
      </c>
      <c r="D672" t="s">
        <v>25</v>
      </c>
      <c r="E672" s="3">
        <v>76304</v>
      </c>
      <c r="F672" s="3">
        <v>42179</v>
      </c>
      <c r="G672" t="s">
        <v>26</v>
      </c>
      <c r="H672" t="s">
        <v>705</v>
      </c>
    </row>
    <row r="673" spans="1:8" x14ac:dyDescent="0.35">
      <c r="A673" s="2">
        <v>45079</v>
      </c>
      <c r="B673" t="s">
        <v>18</v>
      </c>
      <c r="C673" t="s">
        <v>29</v>
      </c>
      <c r="D673" t="s">
        <v>20</v>
      </c>
      <c r="E673" s="3">
        <v>24163</v>
      </c>
      <c r="F673" s="3">
        <v>28581</v>
      </c>
      <c r="G673" t="s">
        <v>26</v>
      </c>
      <c r="H673" t="s">
        <v>706</v>
      </c>
    </row>
    <row r="674" spans="1:8" x14ac:dyDescent="0.35">
      <c r="A674" s="2">
        <v>45227</v>
      </c>
      <c r="B674" t="s">
        <v>41</v>
      </c>
      <c r="C674" t="s">
        <v>24</v>
      </c>
      <c r="D674" t="s">
        <v>25</v>
      </c>
      <c r="E674" s="3">
        <v>25095</v>
      </c>
      <c r="F674" s="3">
        <v>90309</v>
      </c>
      <c r="G674" t="s">
        <v>32</v>
      </c>
      <c r="H674" t="s">
        <v>707</v>
      </c>
    </row>
    <row r="675" spans="1:8" x14ac:dyDescent="0.35">
      <c r="A675" s="2">
        <v>45223</v>
      </c>
      <c r="B675" t="s">
        <v>37</v>
      </c>
      <c r="C675" t="s">
        <v>29</v>
      </c>
      <c r="D675" t="s">
        <v>39</v>
      </c>
      <c r="E675" s="3">
        <v>130452</v>
      </c>
      <c r="F675" s="3">
        <v>82953</v>
      </c>
      <c r="G675" t="s">
        <v>35</v>
      </c>
      <c r="H675" t="s">
        <v>708</v>
      </c>
    </row>
    <row r="676" spans="1:8" x14ac:dyDescent="0.35">
      <c r="A676" s="2">
        <v>45115</v>
      </c>
      <c r="B676" t="s">
        <v>18</v>
      </c>
      <c r="C676" t="s">
        <v>23</v>
      </c>
      <c r="D676" t="s">
        <v>20</v>
      </c>
      <c r="E676" s="3">
        <v>76527</v>
      </c>
      <c r="F676" s="3">
        <v>159094</v>
      </c>
      <c r="G676" t="s">
        <v>26</v>
      </c>
      <c r="H676" t="s">
        <v>709</v>
      </c>
    </row>
    <row r="677" spans="1:8" x14ac:dyDescent="0.35">
      <c r="A677" s="2">
        <v>44946</v>
      </c>
      <c r="B677" t="s">
        <v>55</v>
      </c>
      <c r="C677" t="s">
        <v>43</v>
      </c>
      <c r="D677" t="s">
        <v>30</v>
      </c>
      <c r="E677" s="3">
        <v>52988</v>
      </c>
      <c r="F677" s="3">
        <v>77328</v>
      </c>
      <c r="G677" t="s">
        <v>32</v>
      </c>
      <c r="H677" t="s">
        <v>710</v>
      </c>
    </row>
    <row r="678" spans="1:8" x14ac:dyDescent="0.35">
      <c r="A678" s="2">
        <v>44559</v>
      </c>
      <c r="B678" t="s">
        <v>41</v>
      </c>
      <c r="C678" t="s">
        <v>29</v>
      </c>
      <c r="D678" t="s">
        <v>39</v>
      </c>
      <c r="E678" s="3">
        <v>68873</v>
      </c>
      <c r="F678" s="3">
        <v>156296</v>
      </c>
      <c r="G678" t="s">
        <v>26</v>
      </c>
      <c r="H678" t="s">
        <v>711</v>
      </c>
    </row>
    <row r="679" spans="1:8" x14ac:dyDescent="0.35">
      <c r="A679" s="2">
        <v>45002</v>
      </c>
      <c r="B679" t="s">
        <v>23</v>
      </c>
      <c r="C679" t="s">
        <v>43</v>
      </c>
      <c r="D679" t="s">
        <v>25</v>
      </c>
      <c r="E679" s="3">
        <v>145224</v>
      </c>
      <c r="F679" s="3">
        <v>115873</v>
      </c>
      <c r="G679" t="s">
        <v>35</v>
      </c>
      <c r="H679" t="s">
        <v>712</v>
      </c>
    </row>
    <row r="680" spans="1:8" x14ac:dyDescent="0.35">
      <c r="A680" s="2">
        <v>44935</v>
      </c>
      <c r="B680" t="s">
        <v>55</v>
      </c>
      <c r="C680" t="s">
        <v>29</v>
      </c>
      <c r="D680" t="s">
        <v>20</v>
      </c>
      <c r="E680" s="3">
        <v>59663</v>
      </c>
      <c r="F680" s="3">
        <v>128400</v>
      </c>
      <c r="G680" t="s">
        <v>26</v>
      </c>
      <c r="H680" t="s">
        <v>713</v>
      </c>
    </row>
    <row r="681" spans="1:8" x14ac:dyDescent="0.35">
      <c r="A681" s="2">
        <v>45235</v>
      </c>
      <c r="B681" t="s">
        <v>37</v>
      </c>
      <c r="C681" t="s">
        <v>23</v>
      </c>
      <c r="D681" t="s">
        <v>58</v>
      </c>
      <c r="E681" s="3">
        <v>103431</v>
      </c>
      <c r="F681" s="3">
        <v>103987</v>
      </c>
      <c r="G681" t="s">
        <v>26</v>
      </c>
      <c r="H681" t="s">
        <v>714</v>
      </c>
    </row>
    <row r="682" spans="1:8" x14ac:dyDescent="0.35">
      <c r="A682" s="2">
        <v>44681</v>
      </c>
      <c r="B682" t="s">
        <v>23</v>
      </c>
      <c r="C682" t="s">
        <v>34</v>
      </c>
      <c r="D682" t="s">
        <v>39</v>
      </c>
      <c r="E682" s="3">
        <v>102263</v>
      </c>
      <c r="F682" s="3">
        <v>8234</v>
      </c>
      <c r="G682" t="s">
        <v>35</v>
      </c>
      <c r="H682" t="s">
        <v>715</v>
      </c>
    </row>
    <row r="683" spans="1:8" x14ac:dyDescent="0.35">
      <c r="A683" s="2">
        <v>44224</v>
      </c>
      <c r="B683" t="s">
        <v>55</v>
      </c>
      <c r="C683" t="s">
        <v>29</v>
      </c>
      <c r="D683" t="s">
        <v>20</v>
      </c>
      <c r="E683" s="3">
        <v>76270</v>
      </c>
      <c r="F683" s="3">
        <v>88853</v>
      </c>
      <c r="G683" t="s">
        <v>32</v>
      </c>
      <c r="H683" t="s">
        <v>716</v>
      </c>
    </row>
    <row r="684" spans="1:8" x14ac:dyDescent="0.35">
      <c r="A684" s="2">
        <v>44910</v>
      </c>
      <c r="B684" t="s">
        <v>18</v>
      </c>
      <c r="C684" t="s">
        <v>24</v>
      </c>
      <c r="D684" t="s">
        <v>39</v>
      </c>
      <c r="E684" s="3">
        <v>81214</v>
      </c>
      <c r="F684" s="3">
        <v>11138</v>
      </c>
      <c r="G684" t="s">
        <v>32</v>
      </c>
      <c r="H684" t="s">
        <v>717</v>
      </c>
    </row>
    <row r="685" spans="1:8" x14ac:dyDescent="0.35">
      <c r="A685" s="2">
        <v>45259</v>
      </c>
      <c r="B685" t="s">
        <v>18</v>
      </c>
      <c r="C685" t="s">
        <v>29</v>
      </c>
      <c r="D685" t="s">
        <v>20</v>
      </c>
      <c r="E685" s="3">
        <v>104317</v>
      </c>
      <c r="F685" s="3">
        <v>90728</v>
      </c>
      <c r="G685" t="s">
        <v>21</v>
      </c>
      <c r="H685" t="s">
        <v>718</v>
      </c>
    </row>
    <row r="686" spans="1:8" x14ac:dyDescent="0.35">
      <c r="A686" s="2">
        <v>44282</v>
      </c>
      <c r="B686" t="s">
        <v>23</v>
      </c>
      <c r="C686" t="s">
        <v>23</v>
      </c>
      <c r="D686" t="s">
        <v>58</v>
      </c>
      <c r="E686" s="3">
        <v>23060</v>
      </c>
      <c r="F686" s="3">
        <v>13159</v>
      </c>
      <c r="G686" t="s">
        <v>32</v>
      </c>
      <c r="H686" t="s">
        <v>719</v>
      </c>
    </row>
    <row r="687" spans="1:8" x14ac:dyDescent="0.35">
      <c r="A687" s="2">
        <v>44322</v>
      </c>
      <c r="B687" t="s">
        <v>28</v>
      </c>
      <c r="C687" t="s">
        <v>29</v>
      </c>
      <c r="D687" t="s">
        <v>30</v>
      </c>
      <c r="E687" s="3">
        <v>85558</v>
      </c>
      <c r="F687" s="3">
        <v>124006</v>
      </c>
      <c r="G687" t="s">
        <v>21</v>
      </c>
      <c r="H687" t="s">
        <v>720</v>
      </c>
    </row>
    <row r="688" spans="1:8" x14ac:dyDescent="0.35">
      <c r="A688" s="2">
        <v>45008</v>
      </c>
      <c r="B688" t="s">
        <v>41</v>
      </c>
      <c r="C688" t="s">
        <v>24</v>
      </c>
      <c r="D688" t="s">
        <v>58</v>
      </c>
      <c r="E688" s="3">
        <v>93779</v>
      </c>
      <c r="F688" s="3">
        <v>111988</v>
      </c>
      <c r="G688" t="s">
        <v>35</v>
      </c>
      <c r="H688" t="s">
        <v>721</v>
      </c>
    </row>
    <row r="689" spans="1:8" x14ac:dyDescent="0.35">
      <c r="A689" s="2">
        <v>44733</v>
      </c>
      <c r="B689" t="s">
        <v>23</v>
      </c>
      <c r="C689" t="s">
        <v>24</v>
      </c>
      <c r="D689" t="s">
        <v>25</v>
      </c>
      <c r="E689" s="3">
        <v>10916</v>
      </c>
      <c r="F689" s="3">
        <v>127591</v>
      </c>
      <c r="G689" t="s">
        <v>32</v>
      </c>
      <c r="H689" t="s">
        <v>722</v>
      </c>
    </row>
    <row r="690" spans="1:8" x14ac:dyDescent="0.35">
      <c r="A690" s="2">
        <v>44341</v>
      </c>
      <c r="B690" t="s">
        <v>37</v>
      </c>
      <c r="C690" t="s">
        <v>23</v>
      </c>
      <c r="D690" t="s">
        <v>39</v>
      </c>
      <c r="E690" s="3">
        <v>119130</v>
      </c>
      <c r="F690" s="3">
        <v>132467</v>
      </c>
      <c r="G690" t="s">
        <v>35</v>
      </c>
      <c r="H690" t="s">
        <v>723</v>
      </c>
    </row>
    <row r="691" spans="1:8" x14ac:dyDescent="0.35">
      <c r="A691" s="2">
        <v>44221</v>
      </c>
      <c r="B691" t="s">
        <v>41</v>
      </c>
      <c r="C691" t="s">
        <v>43</v>
      </c>
      <c r="D691" t="s">
        <v>30</v>
      </c>
      <c r="E691" s="3">
        <v>68581</v>
      </c>
      <c r="F691" s="3">
        <v>8066</v>
      </c>
      <c r="G691" t="s">
        <v>32</v>
      </c>
      <c r="H691" t="s">
        <v>724</v>
      </c>
    </row>
    <row r="692" spans="1:8" x14ac:dyDescent="0.35">
      <c r="A692" s="2">
        <v>44263</v>
      </c>
      <c r="B692" t="s">
        <v>55</v>
      </c>
      <c r="C692" t="s">
        <v>29</v>
      </c>
      <c r="D692" t="s">
        <v>39</v>
      </c>
      <c r="E692" s="3">
        <v>102272</v>
      </c>
      <c r="F692" s="3">
        <v>65684</v>
      </c>
      <c r="G692" t="s">
        <v>26</v>
      </c>
      <c r="H692" t="s">
        <v>725</v>
      </c>
    </row>
    <row r="693" spans="1:8" x14ac:dyDescent="0.35">
      <c r="A693" s="2">
        <v>44429</v>
      </c>
      <c r="B693" t="s">
        <v>37</v>
      </c>
      <c r="C693" t="s">
        <v>34</v>
      </c>
      <c r="D693" t="s">
        <v>20</v>
      </c>
      <c r="E693" s="3">
        <v>11335</v>
      </c>
      <c r="F693" s="3">
        <v>16187</v>
      </c>
      <c r="G693" t="s">
        <v>32</v>
      </c>
      <c r="H693" t="s">
        <v>726</v>
      </c>
    </row>
    <row r="694" spans="1:8" x14ac:dyDescent="0.35">
      <c r="A694" s="2">
        <v>44305</v>
      </c>
      <c r="B694" t="s">
        <v>37</v>
      </c>
      <c r="C694" t="s">
        <v>24</v>
      </c>
      <c r="D694" t="s">
        <v>25</v>
      </c>
      <c r="E694" s="3">
        <v>102728</v>
      </c>
      <c r="F694" s="3">
        <v>161409</v>
      </c>
      <c r="G694" t="s">
        <v>26</v>
      </c>
      <c r="H694" t="s">
        <v>727</v>
      </c>
    </row>
    <row r="695" spans="1:8" x14ac:dyDescent="0.35">
      <c r="A695" s="2">
        <v>44307</v>
      </c>
      <c r="B695" t="s">
        <v>18</v>
      </c>
      <c r="C695" t="s">
        <v>24</v>
      </c>
      <c r="D695" t="s">
        <v>25</v>
      </c>
      <c r="E695" s="3">
        <v>135823</v>
      </c>
      <c r="F695" s="3">
        <v>151241</v>
      </c>
      <c r="G695" t="s">
        <v>32</v>
      </c>
      <c r="H695" t="s">
        <v>728</v>
      </c>
    </row>
    <row r="696" spans="1:8" x14ac:dyDescent="0.35">
      <c r="A696" s="2">
        <v>44424</v>
      </c>
      <c r="B696" t="s">
        <v>55</v>
      </c>
      <c r="C696" t="s">
        <v>29</v>
      </c>
      <c r="D696" t="s">
        <v>39</v>
      </c>
      <c r="E696" s="3">
        <v>72564</v>
      </c>
      <c r="F696" s="3">
        <v>54131</v>
      </c>
      <c r="G696" t="s">
        <v>35</v>
      </c>
      <c r="H696" t="s">
        <v>729</v>
      </c>
    </row>
    <row r="697" spans="1:8" x14ac:dyDescent="0.35">
      <c r="A697" s="2">
        <v>44307</v>
      </c>
      <c r="B697" t="s">
        <v>18</v>
      </c>
      <c r="C697" t="s">
        <v>43</v>
      </c>
      <c r="D697" t="s">
        <v>25</v>
      </c>
      <c r="E697" s="3">
        <v>20892</v>
      </c>
      <c r="F697" s="3">
        <v>123643</v>
      </c>
      <c r="G697" t="s">
        <v>21</v>
      </c>
      <c r="H697" t="s">
        <v>730</v>
      </c>
    </row>
    <row r="698" spans="1:8" x14ac:dyDescent="0.35">
      <c r="A698" s="2">
        <v>44230</v>
      </c>
      <c r="B698" t="s">
        <v>18</v>
      </c>
      <c r="C698" t="s">
        <v>29</v>
      </c>
      <c r="D698" t="s">
        <v>39</v>
      </c>
      <c r="E698" s="3">
        <v>35524</v>
      </c>
      <c r="F698" s="3">
        <v>62785</v>
      </c>
      <c r="G698" t="s">
        <v>32</v>
      </c>
      <c r="H698" t="s">
        <v>731</v>
      </c>
    </row>
    <row r="699" spans="1:8" x14ac:dyDescent="0.35">
      <c r="A699" s="2">
        <v>44819</v>
      </c>
      <c r="B699" t="s">
        <v>28</v>
      </c>
      <c r="C699" t="s">
        <v>23</v>
      </c>
      <c r="D699" t="s">
        <v>20</v>
      </c>
      <c r="E699" s="3">
        <v>75837</v>
      </c>
      <c r="F699" s="3">
        <v>121841</v>
      </c>
      <c r="G699" t="s">
        <v>35</v>
      </c>
      <c r="H699" t="s">
        <v>732</v>
      </c>
    </row>
    <row r="700" spans="1:8" x14ac:dyDescent="0.35">
      <c r="A700" s="2">
        <v>44944</v>
      </c>
      <c r="B700" t="s">
        <v>18</v>
      </c>
      <c r="C700" t="s">
        <v>34</v>
      </c>
      <c r="D700" t="s">
        <v>20</v>
      </c>
      <c r="E700" s="3">
        <v>102700</v>
      </c>
      <c r="F700" s="3">
        <v>130961</v>
      </c>
      <c r="G700" t="s">
        <v>26</v>
      </c>
      <c r="H700" t="s">
        <v>733</v>
      </c>
    </row>
    <row r="701" spans="1:8" x14ac:dyDescent="0.35">
      <c r="A701" s="2">
        <v>44791</v>
      </c>
      <c r="B701" t="s">
        <v>41</v>
      </c>
      <c r="C701" t="s">
        <v>29</v>
      </c>
      <c r="D701" t="s">
        <v>39</v>
      </c>
      <c r="E701" s="3">
        <v>111005</v>
      </c>
      <c r="F701" s="3">
        <v>91107</v>
      </c>
      <c r="G701" t="s">
        <v>26</v>
      </c>
      <c r="H701" t="s">
        <v>734</v>
      </c>
    </row>
    <row r="702" spans="1:8" x14ac:dyDescent="0.35">
      <c r="A702" s="2">
        <v>44621</v>
      </c>
      <c r="B702" t="s">
        <v>37</v>
      </c>
      <c r="C702" t="s">
        <v>24</v>
      </c>
      <c r="D702" t="s">
        <v>58</v>
      </c>
      <c r="E702" s="3">
        <v>130902</v>
      </c>
      <c r="F702" s="3">
        <v>8002</v>
      </c>
      <c r="G702" t="s">
        <v>26</v>
      </c>
      <c r="H702" t="s">
        <v>735</v>
      </c>
    </row>
    <row r="703" spans="1:8" x14ac:dyDescent="0.35">
      <c r="A703" s="2">
        <v>44809</v>
      </c>
      <c r="B703" t="s">
        <v>18</v>
      </c>
      <c r="C703" t="s">
        <v>24</v>
      </c>
      <c r="D703" t="s">
        <v>58</v>
      </c>
      <c r="E703" s="3">
        <v>81180</v>
      </c>
      <c r="F703" s="3">
        <v>35765</v>
      </c>
      <c r="G703" t="s">
        <v>26</v>
      </c>
      <c r="H703" t="s">
        <v>736</v>
      </c>
    </row>
    <row r="704" spans="1:8" x14ac:dyDescent="0.35">
      <c r="A704" s="2">
        <v>44888</v>
      </c>
      <c r="B704" t="s">
        <v>23</v>
      </c>
      <c r="C704" t="s">
        <v>23</v>
      </c>
      <c r="D704" t="s">
        <v>20</v>
      </c>
      <c r="E704" s="3">
        <v>15520</v>
      </c>
      <c r="F704" s="3">
        <v>139835</v>
      </c>
      <c r="G704" t="s">
        <v>35</v>
      </c>
      <c r="H704" t="s">
        <v>737</v>
      </c>
    </row>
    <row r="705" spans="1:8" x14ac:dyDescent="0.35">
      <c r="A705" s="2">
        <v>44511</v>
      </c>
      <c r="B705" t="s">
        <v>41</v>
      </c>
      <c r="C705" t="s">
        <v>43</v>
      </c>
      <c r="D705" t="s">
        <v>30</v>
      </c>
      <c r="E705" s="3">
        <v>43436</v>
      </c>
      <c r="F705" s="3">
        <v>163913</v>
      </c>
      <c r="G705" t="s">
        <v>32</v>
      </c>
      <c r="H705" t="s">
        <v>738</v>
      </c>
    </row>
    <row r="706" spans="1:8" x14ac:dyDescent="0.35">
      <c r="A706" s="2">
        <v>45073</v>
      </c>
      <c r="B706" t="s">
        <v>55</v>
      </c>
      <c r="C706" t="s">
        <v>29</v>
      </c>
      <c r="D706" t="s">
        <v>58</v>
      </c>
      <c r="E706" s="3">
        <v>12128</v>
      </c>
      <c r="F706" s="3">
        <v>18921</v>
      </c>
      <c r="G706" t="s">
        <v>26</v>
      </c>
      <c r="H706" t="s">
        <v>739</v>
      </c>
    </row>
    <row r="707" spans="1:8" x14ac:dyDescent="0.35">
      <c r="A707" s="2">
        <v>44858</v>
      </c>
      <c r="B707" t="s">
        <v>37</v>
      </c>
      <c r="C707" t="s">
        <v>19</v>
      </c>
      <c r="D707" t="s">
        <v>39</v>
      </c>
      <c r="E707" s="3">
        <v>92137</v>
      </c>
      <c r="F707" s="3">
        <v>27224</v>
      </c>
      <c r="G707" t="s">
        <v>26</v>
      </c>
      <c r="H707" t="s">
        <v>740</v>
      </c>
    </row>
    <row r="708" spans="1:8" x14ac:dyDescent="0.35">
      <c r="A708" s="2">
        <v>44473</v>
      </c>
      <c r="B708" t="s">
        <v>23</v>
      </c>
      <c r="C708" t="s">
        <v>43</v>
      </c>
      <c r="D708" t="s">
        <v>20</v>
      </c>
      <c r="E708" s="3">
        <v>70275</v>
      </c>
      <c r="F708" s="3">
        <v>95266</v>
      </c>
      <c r="G708" t="s">
        <v>32</v>
      </c>
      <c r="H708" t="s">
        <v>741</v>
      </c>
    </row>
    <row r="709" spans="1:8" x14ac:dyDescent="0.35">
      <c r="A709" s="2">
        <v>44820</v>
      </c>
      <c r="B709" t="s">
        <v>23</v>
      </c>
      <c r="C709" t="s">
        <v>24</v>
      </c>
      <c r="D709" t="s">
        <v>25</v>
      </c>
      <c r="E709" s="3">
        <v>112524</v>
      </c>
      <c r="F709" s="3">
        <v>95301</v>
      </c>
      <c r="G709" t="s">
        <v>35</v>
      </c>
      <c r="H709" t="s">
        <v>742</v>
      </c>
    </row>
    <row r="710" spans="1:8" x14ac:dyDescent="0.35">
      <c r="A710" s="2">
        <v>44712</v>
      </c>
      <c r="B710" t="s">
        <v>55</v>
      </c>
      <c r="C710" t="s">
        <v>29</v>
      </c>
      <c r="D710" t="s">
        <v>25</v>
      </c>
      <c r="E710" s="3">
        <v>94541</v>
      </c>
      <c r="F710" s="3">
        <v>34989</v>
      </c>
      <c r="G710" t="s">
        <v>26</v>
      </c>
      <c r="H710" t="s">
        <v>743</v>
      </c>
    </row>
    <row r="711" spans="1:8" x14ac:dyDescent="0.35">
      <c r="A711" s="2">
        <v>45039</v>
      </c>
      <c r="B711" t="s">
        <v>23</v>
      </c>
      <c r="C711" t="s">
        <v>24</v>
      </c>
      <c r="D711" t="s">
        <v>58</v>
      </c>
      <c r="E711" s="3">
        <v>107238</v>
      </c>
      <c r="F711" s="3">
        <v>86590</v>
      </c>
      <c r="G711" t="s">
        <v>21</v>
      </c>
      <c r="H711" t="s">
        <v>744</v>
      </c>
    </row>
    <row r="712" spans="1:8" x14ac:dyDescent="0.35">
      <c r="A712" s="2">
        <v>44546</v>
      </c>
      <c r="B712" t="s">
        <v>41</v>
      </c>
      <c r="C712" t="s">
        <v>34</v>
      </c>
      <c r="D712" t="s">
        <v>30</v>
      </c>
      <c r="E712" s="3">
        <v>117447</v>
      </c>
      <c r="F712" s="3">
        <v>10475</v>
      </c>
      <c r="G712" t="s">
        <v>35</v>
      </c>
      <c r="H712" t="s">
        <v>745</v>
      </c>
    </row>
    <row r="713" spans="1:8" x14ac:dyDescent="0.35">
      <c r="A713" s="2">
        <v>45019</v>
      </c>
      <c r="B713" t="s">
        <v>55</v>
      </c>
      <c r="C713" t="s">
        <v>43</v>
      </c>
      <c r="D713" t="s">
        <v>58</v>
      </c>
      <c r="E713" s="3">
        <v>110185</v>
      </c>
      <c r="F713" s="3">
        <v>112353</v>
      </c>
      <c r="G713" t="s">
        <v>21</v>
      </c>
      <c r="H713" t="s">
        <v>746</v>
      </c>
    </row>
    <row r="714" spans="1:8" x14ac:dyDescent="0.35">
      <c r="A714" s="2">
        <v>44955</v>
      </c>
      <c r="B714" t="s">
        <v>23</v>
      </c>
      <c r="C714" t="s">
        <v>19</v>
      </c>
      <c r="D714" t="s">
        <v>30</v>
      </c>
      <c r="E714" s="3">
        <v>126120</v>
      </c>
      <c r="F714" s="3">
        <v>124979</v>
      </c>
      <c r="G714" t="s">
        <v>35</v>
      </c>
      <c r="H714" t="s">
        <v>747</v>
      </c>
    </row>
    <row r="715" spans="1:8" x14ac:dyDescent="0.35">
      <c r="A715" s="2">
        <v>45095</v>
      </c>
      <c r="B715" t="s">
        <v>55</v>
      </c>
      <c r="C715" t="s">
        <v>34</v>
      </c>
      <c r="D715" t="s">
        <v>58</v>
      </c>
      <c r="E715" s="3">
        <v>19968</v>
      </c>
      <c r="F715" s="3">
        <v>84620</v>
      </c>
      <c r="G715" t="s">
        <v>26</v>
      </c>
      <c r="H715" t="s">
        <v>748</v>
      </c>
    </row>
    <row r="716" spans="1:8" x14ac:dyDescent="0.35">
      <c r="A716" s="2">
        <v>44439</v>
      </c>
      <c r="B716" t="s">
        <v>55</v>
      </c>
      <c r="C716" t="s">
        <v>19</v>
      </c>
      <c r="D716" t="s">
        <v>25</v>
      </c>
      <c r="E716" s="3">
        <v>90634</v>
      </c>
      <c r="F716" s="3">
        <v>160490</v>
      </c>
      <c r="G716" t="s">
        <v>35</v>
      </c>
      <c r="H716" t="s">
        <v>749</v>
      </c>
    </row>
    <row r="717" spans="1:8" x14ac:dyDescent="0.35">
      <c r="A717" s="2">
        <v>44739</v>
      </c>
      <c r="B717" t="s">
        <v>18</v>
      </c>
      <c r="C717" t="s">
        <v>34</v>
      </c>
      <c r="D717" t="s">
        <v>30</v>
      </c>
      <c r="E717" s="3">
        <v>131865</v>
      </c>
      <c r="F717" s="3">
        <v>127086</v>
      </c>
      <c r="G717" t="s">
        <v>35</v>
      </c>
      <c r="H717" t="s">
        <v>750</v>
      </c>
    </row>
    <row r="718" spans="1:8" x14ac:dyDescent="0.35">
      <c r="A718" s="2">
        <v>45260</v>
      </c>
      <c r="B718" t="s">
        <v>18</v>
      </c>
      <c r="C718" t="s">
        <v>43</v>
      </c>
      <c r="D718" t="s">
        <v>25</v>
      </c>
      <c r="E718" s="3">
        <v>84426</v>
      </c>
      <c r="F718" s="3">
        <v>143537</v>
      </c>
      <c r="G718" t="s">
        <v>21</v>
      </c>
      <c r="H718" t="s">
        <v>751</v>
      </c>
    </row>
    <row r="719" spans="1:8" x14ac:dyDescent="0.35">
      <c r="A719" s="2">
        <v>44425</v>
      </c>
      <c r="B719" t="s">
        <v>18</v>
      </c>
      <c r="C719" t="s">
        <v>24</v>
      </c>
      <c r="D719" t="s">
        <v>39</v>
      </c>
      <c r="E719" s="3">
        <v>135848</v>
      </c>
      <c r="F719" s="3">
        <v>78482</v>
      </c>
      <c r="G719" t="s">
        <v>35</v>
      </c>
      <c r="H719" t="s">
        <v>752</v>
      </c>
    </row>
    <row r="720" spans="1:8" x14ac:dyDescent="0.35">
      <c r="A720" s="2">
        <v>44744</v>
      </c>
      <c r="B720" t="s">
        <v>23</v>
      </c>
      <c r="C720" t="s">
        <v>19</v>
      </c>
      <c r="D720" t="s">
        <v>39</v>
      </c>
      <c r="E720" s="3">
        <v>101196</v>
      </c>
      <c r="F720" s="3">
        <v>149586</v>
      </c>
      <c r="G720" t="s">
        <v>35</v>
      </c>
      <c r="H720" t="s">
        <v>753</v>
      </c>
    </row>
    <row r="721" spans="1:8" x14ac:dyDescent="0.35">
      <c r="A721" s="2">
        <v>45116</v>
      </c>
      <c r="B721" t="s">
        <v>37</v>
      </c>
      <c r="C721" t="s">
        <v>43</v>
      </c>
      <c r="D721" t="s">
        <v>20</v>
      </c>
      <c r="E721" s="3">
        <v>34875</v>
      </c>
      <c r="F721" s="3">
        <v>49006</v>
      </c>
      <c r="G721" t="s">
        <v>26</v>
      </c>
      <c r="H721" t="s">
        <v>754</v>
      </c>
    </row>
    <row r="722" spans="1:8" x14ac:dyDescent="0.35">
      <c r="A722" s="2">
        <v>44202</v>
      </c>
      <c r="B722" t="s">
        <v>41</v>
      </c>
      <c r="C722" t="s">
        <v>19</v>
      </c>
      <c r="D722" t="s">
        <v>25</v>
      </c>
      <c r="E722" s="3">
        <v>69888</v>
      </c>
      <c r="F722" s="3">
        <v>133044</v>
      </c>
      <c r="G722" t="s">
        <v>32</v>
      </c>
      <c r="H722" t="s">
        <v>755</v>
      </c>
    </row>
    <row r="723" spans="1:8" x14ac:dyDescent="0.35">
      <c r="A723" s="2">
        <v>44664</v>
      </c>
      <c r="B723" t="s">
        <v>23</v>
      </c>
      <c r="C723" t="s">
        <v>43</v>
      </c>
      <c r="D723" t="s">
        <v>25</v>
      </c>
      <c r="E723" s="3">
        <v>34525</v>
      </c>
      <c r="F723" s="3">
        <v>142733</v>
      </c>
      <c r="G723" t="s">
        <v>21</v>
      </c>
      <c r="H723" t="s">
        <v>756</v>
      </c>
    </row>
    <row r="724" spans="1:8" x14ac:dyDescent="0.35">
      <c r="A724" s="2">
        <v>44271</v>
      </c>
      <c r="B724" t="s">
        <v>18</v>
      </c>
      <c r="C724" t="s">
        <v>34</v>
      </c>
      <c r="D724" t="s">
        <v>20</v>
      </c>
      <c r="E724" s="3">
        <v>113679</v>
      </c>
      <c r="F724" s="3">
        <v>78463</v>
      </c>
      <c r="G724" t="s">
        <v>21</v>
      </c>
      <c r="H724" t="s">
        <v>757</v>
      </c>
    </row>
    <row r="725" spans="1:8" x14ac:dyDescent="0.35">
      <c r="A725" s="2">
        <v>44200</v>
      </c>
      <c r="B725" t="s">
        <v>55</v>
      </c>
      <c r="C725" t="s">
        <v>43</v>
      </c>
      <c r="D725" t="s">
        <v>39</v>
      </c>
      <c r="E725" s="3">
        <v>62604</v>
      </c>
      <c r="F725" s="3">
        <v>117162</v>
      </c>
      <c r="G725" t="s">
        <v>32</v>
      </c>
      <c r="H725" t="s">
        <v>758</v>
      </c>
    </row>
    <row r="726" spans="1:8" x14ac:dyDescent="0.35">
      <c r="A726" s="2">
        <v>44842</v>
      </c>
      <c r="B726" t="s">
        <v>23</v>
      </c>
      <c r="C726" t="s">
        <v>34</v>
      </c>
      <c r="D726" t="s">
        <v>39</v>
      </c>
      <c r="E726" s="3">
        <v>146997</v>
      </c>
      <c r="F726" s="3">
        <v>14179</v>
      </c>
      <c r="G726" t="s">
        <v>21</v>
      </c>
      <c r="H726" t="s">
        <v>759</v>
      </c>
    </row>
    <row r="727" spans="1:8" x14ac:dyDescent="0.35">
      <c r="A727" s="2">
        <v>44314</v>
      </c>
      <c r="B727" t="s">
        <v>55</v>
      </c>
      <c r="C727" t="s">
        <v>24</v>
      </c>
      <c r="D727" t="s">
        <v>30</v>
      </c>
      <c r="E727" s="3">
        <v>34789</v>
      </c>
      <c r="F727" s="3">
        <v>141526</v>
      </c>
      <c r="G727" t="s">
        <v>26</v>
      </c>
      <c r="H727" t="s">
        <v>760</v>
      </c>
    </row>
    <row r="728" spans="1:8" x14ac:dyDescent="0.35">
      <c r="A728" s="2">
        <v>45077</v>
      </c>
      <c r="B728" t="s">
        <v>55</v>
      </c>
      <c r="C728" t="s">
        <v>34</v>
      </c>
      <c r="D728" t="s">
        <v>30</v>
      </c>
      <c r="E728" s="3">
        <v>12917</v>
      </c>
      <c r="F728" s="3">
        <v>93407</v>
      </c>
      <c r="G728" t="s">
        <v>35</v>
      </c>
      <c r="H728" t="s">
        <v>761</v>
      </c>
    </row>
    <row r="729" spans="1:8" x14ac:dyDescent="0.35">
      <c r="A729" s="2">
        <v>44700</v>
      </c>
      <c r="B729" t="s">
        <v>55</v>
      </c>
      <c r="C729" t="s">
        <v>23</v>
      </c>
      <c r="D729" t="s">
        <v>39</v>
      </c>
      <c r="E729" s="3">
        <v>138575</v>
      </c>
      <c r="F729" s="3">
        <v>44828</v>
      </c>
      <c r="G729" t="s">
        <v>35</v>
      </c>
      <c r="H729" t="s">
        <v>762</v>
      </c>
    </row>
    <row r="730" spans="1:8" x14ac:dyDescent="0.35">
      <c r="A730" s="2">
        <v>45143</v>
      </c>
      <c r="B730" t="s">
        <v>28</v>
      </c>
      <c r="C730" t="s">
        <v>24</v>
      </c>
      <c r="D730" t="s">
        <v>58</v>
      </c>
      <c r="E730" s="3">
        <v>111923</v>
      </c>
      <c r="F730" s="3">
        <v>161260</v>
      </c>
      <c r="G730" t="s">
        <v>26</v>
      </c>
      <c r="H730" t="s">
        <v>763</v>
      </c>
    </row>
    <row r="731" spans="1:8" x14ac:dyDescent="0.35">
      <c r="A731" s="2">
        <v>44770</v>
      </c>
      <c r="B731" t="s">
        <v>37</v>
      </c>
      <c r="C731" t="s">
        <v>29</v>
      </c>
      <c r="D731" t="s">
        <v>25</v>
      </c>
      <c r="E731" s="3">
        <v>69328</v>
      </c>
      <c r="F731" s="3">
        <v>121051</v>
      </c>
      <c r="G731" t="s">
        <v>21</v>
      </c>
      <c r="H731" t="s">
        <v>764</v>
      </c>
    </row>
    <row r="732" spans="1:8" x14ac:dyDescent="0.35">
      <c r="A732" s="2">
        <v>44390</v>
      </c>
      <c r="B732" t="s">
        <v>41</v>
      </c>
      <c r="C732" t="s">
        <v>29</v>
      </c>
      <c r="D732" t="s">
        <v>30</v>
      </c>
      <c r="E732" s="3">
        <v>69602</v>
      </c>
      <c r="F732" s="3">
        <v>71975</v>
      </c>
      <c r="G732" t="s">
        <v>35</v>
      </c>
      <c r="H732" t="s">
        <v>765</v>
      </c>
    </row>
    <row r="733" spans="1:8" x14ac:dyDescent="0.35">
      <c r="A733" s="2">
        <v>45043</v>
      </c>
      <c r="B733" t="s">
        <v>41</v>
      </c>
      <c r="C733" t="s">
        <v>43</v>
      </c>
      <c r="D733" t="s">
        <v>58</v>
      </c>
      <c r="E733" s="3">
        <v>20410</v>
      </c>
      <c r="F733" s="3">
        <v>49738</v>
      </c>
      <c r="G733" t="s">
        <v>32</v>
      </c>
      <c r="H733" t="s">
        <v>766</v>
      </c>
    </row>
    <row r="734" spans="1:8" x14ac:dyDescent="0.35">
      <c r="A734" s="2">
        <v>44911</v>
      </c>
      <c r="B734" t="s">
        <v>18</v>
      </c>
      <c r="C734" t="s">
        <v>43</v>
      </c>
      <c r="D734" t="s">
        <v>30</v>
      </c>
      <c r="E734" s="3">
        <v>23574</v>
      </c>
      <c r="F734" s="3">
        <v>21119</v>
      </c>
      <c r="G734" t="s">
        <v>35</v>
      </c>
      <c r="H734" t="s">
        <v>767</v>
      </c>
    </row>
    <row r="735" spans="1:8" x14ac:dyDescent="0.35">
      <c r="A735" s="2">
        <v>45246</v>
      </c>
      <c r="B735" t="s">
        <v>28</v>
      </c>
      <c r="C735" t="s">
        <v>23</v>
      </c>
      <c r="D735" t="s">
        <v>20</v>
      </c>
      <c r="E735" s="3">
        <v>107057</v>
      </c>
      <c r="F735" s="3">
        <v>31872</v>
      </c>
      <c r="G735" t="s">
        <v>26</v>
      </c>
      <c r="H735" t="s">
        <v>768</v>
      </c>
    </row>
    <row r="736" spans="1:8" x14ac:dyDescent="0.35">
      <c r="A736" s="2">
        <v>44369</v>
      </c>
      <c r="B736" t="s">
        <v>23</v>
      </c>
      <c r="C736" t="s">
        <v>43</v>
      </c>
      <c r="D736" t="s">
        <v>25</v>
      </c>
      <c r="E736" s="3">
        <v>69453</v>
      </c>
      <c r="F736" s="3">
        <v>54152</v>
      </c>
      <c r="G736" t="s">
        <v>35</v>
      </c>
      <c r="H736" t="s">
        <v>769</v>
      </c>
    </row>
    <row r="737" spans="1:8" x14ac:dyDescent="0.35">
      <c r="A737" s="2">
        <v>44522</v>
      </c>
      <c r="B737" t="s">
        <v>23</v>
      </c>
      <c r="C737" t="s">
        <v>24</v>
      </c>
      <c r="D737" t="s">
        <v>30</v>
      </c>
      <c r="E737" s="3">
        <v>111364</v>
      </c>
      <c r="F737" s="3">
        <v>97656</v>
      </c>
      <c r="G737" t="s">
        <v>26</v>
      </c>
      <c r="H737" t="s">
        <v>770</v>
      </c>
    </row>
    <row r="738" spans="1:8" x14ac:dyDescent="0.35">
      <c r="A738" s="2">
        <v>45032</v>
      </c>
      <c r="B738" t="s">
        <v>41</v>
      </c>
      <c r="C738" t="s">
        <v>24</v>
      </c>
      <c r="D738" t="s">
        <v>39</v>
      </c>
      <c r="E738" s="3">
        <v>134488</v>
      </c>
      <c r="F738" s="3">
        <v>42369</v>
      </c>
      <c r="G738" t="s">
        <v>21</v>
      </c>
      <c r="H738" t="s">
        <v>771</v>
      </c>
    </row>
    <row r="739" spans="1:8" x14ac:dyDescent="0.35">
      <c r="A739" s="2">
        <v>44920</v>
      </c>
      <c r="B739" t="s">
        <v>37</v>
      </c>
      <c r="C739" t="s">
        <v>34</v>
      </c>
      <c r="D739" t="s">
        <v>20</v>
      </c>
      <c r="E739" s="3">
        <v>123535</v>
      </c>
      <c r="F739" s="3">
        <v>37315</v>
      </c>
      <c r="G739" t="s">
        <v>32</v>
      </c>
      <c r="H739" t="s">
        <v>772</v>
      </c>
    </row>
    <row r="740" spans="1:8" x14ac:dyDescent="0.35">
      <c r="A740" s="2">
        <v>44421</v>
      </c>
      <c r="B740" t="s">
        <v>55</v>
      </c>
      <c r="C740" t="s">
        <v>19</v>
      </c>
      <c r="D740" t="s">
        <v>20</v>
      </c>
      <c r="E740" s="3">
        <v>40779</v>
      </c>
      <c r="F740" s="3">
        <v>11843</v>
      </c>
      <c r="G740" t="s">
        <v>26</v>
      </c>
      <c r="H740" t="s">
        <v>773</v>
      </c>
    </row>
    <row r="741" spans="1:8" x14ac:dyDescent="0.35">
      <c r="A741" s="2">
        <v>44728</v>
      </c>
      <c r="B741" t="s">
        <v>18</v>
      </c>
      <c r="C741" t="s">
        <v>43</v>
      </c>
      <c r="D741" t="s">
        <v>39</v>
      </c>
      <c r="E741" s="3">
        <v>22607</v>
      </c>
      <c r="F741" s="3">
        <v>56512</v>
      </c>
      <c r="G741" t="s">
        <v>32</v>
      </c>
      <c r="H741" t="s">
        <v>774</v>
      </c>
    </row>
    <row r="742" spans="1:8" x14ac:dyDescent="0.35">
      <c r="A742" s="2">
        <v>44309</v>
      </c>
      <c r="B742" t="s">
        <v>37</v>
      </c>
      <c r="C742" t="s">
        <v>23</v>
      </c>
      <c r="D742" t="s">
        <v>20</v>
      </c>
      <c r="E742" s="3">
        <v>55883</v>
      </c>
      <c r="F742" s="3">
        <v>11675</v>
      </c>
      <c r="G742" t="s">
        <v>21</v>
      </c>
      <c r="H742" t="s">
        <v>775</v>
      </c>
    </row>
    <row r="743" spans="1:8" x14ac:dyDescent="0.35">
      <c r="A743" s="2">
        <v>44336</v>
      </c>
      <c r="B743" t="s">
        <v>41</v>
      </c>
      <c r="C743" t="s">
        <v>29</v>
      </c>
      <c r="D743" t="s">
        <v>25</v>
      </c>
      <c r="E743" s="3">
        <v>11100</v>
      </c>
      <c r="F743" s="3">
        <v>85585</v>
      </c>
      <c r="G743" t="s">
        <v>21</v>
      </c>
      <c r="H743" t="s">
        <v>776</v>
      </c>
    </row>
    <row r="744" spans="1:8" x14ac:dyDescent="0.35">
      <c r="A744" s="2">
        <v>44755</v>
      </c>
      <c r="B744" t="s">
        <v>28</v>
      </c>
      <c r="C744" t="s">
        <v>24</v>
      </c>
      <c r="D744" t="s">
        <v>30</v>
      </c>
      <c r="E744" s="3">
        <v>18310</v>
      </c>
      <c r="F744" s="3">
        <v>41773</v>
      </c>
      <c r="G744" t="s">
        <v>26</v>
      </c>
      <c r="H744" t="s">
        <v>777</v>
      </c>
    </row>
    <row r="745" spans="1:8" x14ac:dyDescent="0.35">
      <c r="A745" s="2">
        <v>44197</v>
      </c>
      <c r="B745" t="s">
        <v>18</v>
      </c>
      <c r="C745" t="s">
        <v>24</v>
      </c>
      <c r="D745" t="s">
        <v>20</v>
      </c>
      <c r="E745" s="3">
        <v>48069</v>
      </c>
      <c r="F745" s="3">
        <v>68044</v>
      </c>
      <c r="G745" t="s">
        <v>35</v>
      </c>
      <c r="H745" t="s">
        <v>778</v>
      </c>
    </row>
    <row r="746" spans="1:8" x14ac:dyDescent="0.35">
      <c r="A746" s="2">
        <v>44286</v>
      </c>
      <c r="B746" t="s">
        <v>41</v>
      </c>
      <c r="C746" t="s">
        <v>24</v>
      </c>
      <c r="D746" t="s">
        <v>25</v>
      </c>
      <c r="E746" s="3">
        <v>57740</v>
      </c>
      <c r="F746" s="3">
        <v>8231</v>
      </c>
      <c r="G746" t="s">
        <v>32</v>
      </c>
      <c r="H746" t="s">
        <v>779</v>
      </c>
    </row>
    <row r="747" spans="1:8" x14ac:dyDescent="0.35">
      <c r="A747" s="2">
        <v>44850</v>
      </c>
      <c r="B747" t="s">
        <v>23</v>
      </c>
      <c r="C747" t="s">
        <v>19</v>
      </c>
      <c r="D747" t="s">
        <v>39</v>
      </c>
      <c r="E747" s="3">
        <v>126888</v>
      </c>
      <c r="F747" s="3">
        <v>19845</v>
      </c>
      <c r="G747" t="s">
        <v>35</v>
      </c>
      <c r="H747" t="s">
        <v>780</v>
      </c>
    </row>
    <row r="748" spans="1:8" x14ac:dyDescent="0.35">
      <c r="A748" s="2">
        <v>44516</v>
      </c>
      <c r="B748" t="s">
        <v>18</v>
      </c>
      <c r="C748" t="s">
        <v>19</v>
      </c>
      <c r="D748" t="s">
        <v>30</v>
      </c>
      <c r="E748" s="3">
        <v>19233</v>
      </c>
      <c r="F748" s="3">
        <v>30960</v>
      </c>
      <c r="G748" t="s">
        <v>32</v>
      </c>
      <c r="H748" t="s">
        <v>781</v>
      </c>
    </row>
    <row r="749" spans="1:8" x14ac:dyDescent="0.35">
      <c r="A749" s="2">
        <v>44335</v>
      </c>
      <c r="B749" t="s">
        <v>41</v>
      </c>
      <c r="C749" t="s">
        <v>43</v>
      </c>
      <c r="D749" t="s">
        <v>39</v>
      </c>
      <c r="E749" s="3">
        <v>141568</v>
      </c>
      <c r="F749" s="3">
        <v>157589</v>
      </c>
      <c r="G749" t="s">
        <v>21</v>
      </c>
      <c r="H749" t="s">
        <v>782</v>
      </c>
    </row>
    <row r="750" spans="1:8" x14ac:dyDescent="0.35">
      <c r="A750" s="2">
        <v>45041</v>
      </c>
      <c r="B750" t="s">
        <v>23</v>
      </c>
      <c r="C750" t="s">
        <v>29</v>
      </c>
      <c r="D750" t="s">
        <v>30</v>
      </c>
      <c r="E750" s="3">
        <v>105979</v>
      </c>
      <c r="F750" s="3">
        <v>167484</v>
      </c>
      <c r="G750" t="s">
        <v>21</v>
      </c>
      <c r="H750" t="s">
        <v>783</v>
      </c>
    </row>
    <row r="751" spans="1:8" x14ac:dyDescent="0.35">
      <c r="A751" s="2">
        <v>44455</v>
      </c>
      <c r="B751" t="s">
        <v>23</v>
      </c>
      <c r="C751" t="s">
        <v>23</v>
      </c>
      <c r="D751" t="s">
        <v>20</v>
      </c>
      <c r="E751" s="3">
        <v>145246</v>
      </c>
      <c r="F751" s="3">
        <v>91610</v>
      </c>
      <c r="G751" t="s">
        <v>21</v>
      </c>
      <c r="H751" t="s">
        <v>784</v>
      </c>
    </row>
    <row r="752" spans="1:8" x14ac:dyDescent="0.35">
      <c r="A752" s="2">
        <v>45098</v>
      </c>
      <c r="B752" t="s">
        <v>55</v>
      </c>
      <c r="C752" t="s">
        <v>19</v>
      </c>
      <c r="D752" t="s">
        <v>20</v>
      </c>
      <c r="E752" s="3">
        <v>66121</v>
      </c>
      <c r="F752" s="3">
        <v>156679</v>
      </c>
      <c r="G752" t="s">
        <v>35</v>
      </c>
      <c r="H752" t="s">
        <v>785</v>
      </c>
    </row>
    <row r="753" spans="1:8" x14ac:dyDescent="0.35">
      <c r="A753" s="2">
        <v>44886</v>
      </c>
      <c r="B753" t="s">
        <v>28</v>
      </c>
      <c r="C753" t="s">
        <v>34</v>
      </c>
      <c r="D753" t="s">
        <v>30</v>
      </c>
      <c r="E753" s="3">
        <v>119628</v>
      </c>
      <c r="F753" s="3">
        <v>111274</v>
      </c>
      <c r="G753" t="s">
        <v>21</v>
      </c>
      <c r="H753" t="s">
        <v>786</v>
      </c>
    </row>
    <row r="754" spans="1:8" x14ac:dyDescent="0.35">
      <c r="A754" s="2">
        <v>44206</v>
      </c>
      <c r="B754" t="s">
        <v>55</v>
      </c>
      <c r="C754" t="s">
        <v>19</v>
      </c>
      <c r="D754" t="s">
        <v>25</v>
      </c>
      <c r="E754" s="3">
        <v>44421</v>
      </c>
      <c r="F754" s="3">
        <v>157659</v>
      </c>
      <c r="G754" t="s">
        <v>35</v>
      </c>
      <c r="H754" t="s">
        <v>787</v>
      </c>
    </row>
    <row r="755" spans="1:8" x14ac:dyDescent="0.35">
      <c r="A755" s="2">
        <v>44457</v>
      </c>
      <c r="B755" t="s">
        <v>41</v>
      </c>
      <c r="C755" t="s">
        <v>24</v>
      </c>
      <c r="D755" t="s">
        <v>25</v>
      </c>
      <c r="E755" s="3">
        <v>134586</v>
      </c>
      <c r="F755" s="3">
        <v>17089</v>
      </c>
      <c r="G755" t="s">
        <v>21</v>
      </c>
      <c r="H755" t="s">
        <v>788</v>
      </c>
    </row>
    <row r="756" spans="1:8" x14ac:dyDescent="0.35">
      <c r="A756" s="2">
        <v>44368</v>
      </c>
      <c r="B756" t="s">
        <v>37</v>
      </c>
      <c r="C756" t="s">
        <v>23</v>
      </c>
      <c r="D756" t="s">
        <v>25</v>
      </c>
      <c r="E756" s="3">
        <v>56567</v>
      </c>
      <c r="F756" s="3">
        <v>55635</v>
      </c>
      <c r="G756" t="s">
        <v>35</v>
      </c>
      <c r="H756" t="s">
        <v>789</v>
      </c>
    </row>
    <row r="757" spans="1:8" x14ac:dyDescent="0.35">
      <c r="A757" s="2">
        <v>45094</v>
      </c>
      <c r="B757" t="s">
        <v>55</v>
      </c>
      <c r="C757" t="s">
        <v>43</v>
      </c>
      <c r="D757" t="s">
        <v>58</v>
      </c>
      <c r="E757" s="3">
        <v>92163</v>
      </c>
      <c r="F757" s="3">
        <v>146954</v>
      </c>
      <c r="G757" t="s">
        <v>26</v>
      </c>
      <c r="H757" t="s">
        <v>790</v>
      </c>
    </row>
    <row r="758" spans="1:8" x14ac:dyDescent="0.35">
      <c r="A758" s="2">
        <v>44209</v>
      </c>
      <c r="B758" t="s">
        <v>37</v>
      </c>
      <c r="C758" t="s">
        <v>19</v>
      </c>
      <c r="D758" t="s">
        <v>25</v>
      </c>
      <c r="E758" s="3">
        <v>82535</v>
      </c>
      <c r="F758" s="3">
        <v>165517</v>
      </c>
      <c r="G758" t="s">
        <v>26</v>
      </c>
      <c r="H758" t="s">
        <v>791</v>
      </c>
    </row>
    <row r="759" spans="1:8" x14ac:dyDescent="0.35">
      <c r="A759" s="2">
        <v>44517</v>
      </c>
      <c r="B759" t="s">
        <v>23</v>
      </c>
      <c r="C759" t="s">
        <v>24</v>
      </c>
      <c r="D759" t="s">
        <v>20</v>
      </c>
      <c r="E759" s="3">
        <v>16073</v>
      </c>
      <c r="F759" s="3">
        <v>114647</v>
      </c>
      <c r="G759" t="s">
        <v>32</v>
      </c>
      <c r="H759" t="s">
        <v>792</v>
      </c>
    </row>
    <row r="760" spans="1:8" x14ac:dyDescent="0.35">
      <c r="A760" s="2">
        <v>44525</v>
      </c>
      <c r="B760" t="s">
        <v>41</v>
      </c>
      <c r="C760" t="s">
        <v>34</v>
      </c>
      <c r="D760" t="s">
        <v>58</v>
      </c>
      <c r="E760" s="3">
        <v>116534</v>
      </c>
      <c r="F760" s="3">
        <v>58503</v>
      </c>
      <c r="G760" t="s">
        <v>35</v>
      </c>
      <c r="H760" t="s">
        <v>793</v>
      </c>
    </row>
    <row r="761" spans="1:8" x14ac:dyDescent="0.35">
      <c r="A761" s="2">
        <v>44981</v>
      </c>
      <c r="B761" t="s">
        <v>28</v>
      </c>
      <c r="C761" t="s">
        <v>34</v>
      </c>
      <c r="D761" t="s">
        <v>25</v>
      </c>
      <c r="E761" s="3">
        <v>98541</v>
      </c>
      <c r="F761" s="3">
        <v>155627</v>
      </c>
      <c r="G761" t="s">
        <v>35</v>
      </c>
      <c r="H761" t="s">
        <v>794</v>
      </c>
    </row>
    <row r="762" spans="1:8" x14ac:dyDescent="0.35">
      <c r="A762" s="2">
        <v>44973</v>
      </c>
      <c r="B762" t="s">
        <v>37</v>
      </c>
      <c r="C762" t="s">
        <v>43</v>
      </c>
      <c r="D762" t="s">
        <v>20</v>
      </c>
      <c r="E762" s="3">
        <v>93535</v>
      </c>
      <c r="F762" s="3">
        <v>13524</v>
      </c>
      <c r="G762" t="s">
        <v>26</v>
      </c>
      <c r="H762" t="s">
        <v>795</v>
      </c>
    </row>
    <row r="763" spans="1:8" x14ac:dyDescent="0.35">
      <c r="A763" s="2">
        <v>45107</v>
      </c>
      <c r="B763" t="s">
        <v>41</v>
      </c>
      <c r="C763" t="s">
        <v>43</v>
      </c>
      <c r="D763" t="s">
        <v>58</v>
      </c>
      <c r="E763" s="3">
        <v>10019</v>
      </c>
      <c r="F763" s="3">
        <v>160313</v>
      </c>
      <c r="G763" t="s">
        <v>26</v>
      </c>
      <c r="H763" t="s">
        <v>796</v>
      </c>
    </row>
    <row r="764" spans="1:8" x14ac:dyDescent="0.35">
      <c r="A764" s="2">
        <v>44514</v>
      </c>
      <c r="B764" t="s">
        <v>37</v>
      </c>
      <c r="C764" t="s">
        <v>19</v>
      </c>
      <c r="D764" t="s">
        <v>20</v>
      </c>
      <c r="E764" s="3">
        <v>24160</v>
      </c>
      <c r="F764" s="3">
        <v>30201</v>
      </c>
      <c r="G764" t="s">
        <v>26</v>
      </c>
      <c r="H764" t="s">
        <v>797</v>
      </c>
    </row>
    <row r="765" spans="1:8" x14ac:dyDescent="0.35">
      <c r="A765" s="2">
        <v>44432</v>
      </c>
      <c r="B765" t="s">
        <v>55</v>
      </c>
      <c r="C765" t="s">
        <v>43</v>
      </c>
      <c r="D765" t="s">
        <v>30</v>
      </c>
      <c r="E765" s="3">
        <v>42398</v>
      </c>
      <c r="F765" s="3">
        <v>27817</v>
      </c>
      <c r="G765" t="s">
        <v>32</v>
      </c>
      <c r="H765" t="s">
        <v>798</v>
      </c>
    </row>
    <row r="766" spans="1:8" x14ac:dyDescent="0.35">
      <c r="A766" s="2">
        <v>44530</v>
      </c>
      <c r="B766" t="s">
        <v>41</v>
      </c>
      <c r="C766" t="s">
        <v>29</v>
      </c>
      <c r="D766" t="s">
        <v>20</v>
      </c>
      <c r="E766" s="3">
        <v>71651</v>
      </c>
      <c r="F766" s="3">
        <v>149162</v>
      </c>
      <c r="G766" t="s">
        <v>26</v>
      </c>
      <c r="H766" t="s">
        <v>799</v>
      </c>
    </row>
    <row r="767" spans="1:8" x14ac:dyDescent="0.35">
      <c r="A767" s="2">
        <v>44572</v>
      </c>
      <c r="B767" t="s">
        <v>55</v>
      </c>
      <c r="C767" t="s">
        <v>29</v>
      </c>
      <c r="D767" t="s">
        <v>58</v>
      </c>
      <c r="E767" s="3">
        <v>138171</v>
      </c>
      <c r="F767" s="3">
        <v>25743</v>
      </c>
      <c r="G767" t="s">
        <v>32</v>
      </c>
      <c r="H767" t="s">
        <v>800</v>
      </c>
    </row>
    <row r="768" spans="1:8" x14ac:dyDescent="0.35">
      <c r="A768" s="2">
        <v>44784</v>
      </c>
      <c r="B768" t="s">
        <v>18</v>
      </c>
      <c r="C768" t="s">
        <v>24</v>
      </c>
      <c r="D768" t="s">
        <v>25</v>
      </c>
      <c r="E768" s="3">
        <v>125194</v>
      </c>
      <c r="F768" s="3">
        <v>131572</v>
      </c>
      <c r="G768" t="s">
        <v>32</v>
      </c>
      <c r="H768" t="s">
        <v>801</v>
      </c>
    </row>
    <row r="769" spans="1:8" x14ac:dyDescent="0.35">
      <c r="A769" s="2">
        <v>44709</v>
      </c>
      <c r="B769" t="s">
        <v>41</v>
      </c>
      <c r="C769" t="s">
        <v>24</v>
      </c>
      <c r="D769" t="s">
        <v>58</v>
      </c>
      <c r="E769" s="3">
        <v>100980</v>
      </c>
      <c r="F769" s="3">
        <v>113736</v>
      </c>
      <c r="G769" t="s">
        <v>26</v>
      </c>
      <c r="H769" t="s">
        <v>802</v>
      </c>
    </row>
    <row r="770" spans="1:8" x14ac:dyDescent="0.35">
      <c r="A770" s="2">
        <v>45114</v>
      </c>
      <c r="B770" t="s">
        <v>37</v>
      </c>
      <c r="C770" t="s">
        <v>24</v>
      </c>
      <c r="D770" t="s">
        <v>25</v>
      </c>
      <c r="E770" s="3">
        <v>123866</v>
      </c>
      <c r="F770" s="3">
        <v>24483</v>
      </c>
      <c r="G770" t="s">
        <v>26</v>
      </c>
      <c r="H770" t="s">
        <v>803</v>
      </c>
    </row>
    <row r="771" spans="1:8" x14ac:dyDescent="0.35">
      <c r="A771" s="2">
        <v>45069</v>
      </c>
      <c r="B771" t="s">
        <v>18</v>
      </c>
      <c r="C771" t="s">
        <v>29</v>
      </c>
      <c r="D771" t="s">
        <v>25</v>
      </c>
      <c r="E771" s="3">
        <v>38566</v>
      </c>
      <c r="F771" s="3">
        <v>120179</v>
      </c>
      <c r="G771" t="s">
        <v>26</v>
      </c>
      <c r="H771" t="s">
        <v>804</v>
      </c>
    </row>
    <row r="772" spans="1:8" x14ac:dyDescent="0.35">
      <c r="A772" s="2">
        <v>44466</v>
      </c>
      <c r="B772" t="s">
        <v>55</v>
      </c>
      <c r="C772" t="s">
        <v>19</v>
      </c>
      <c r="D772" t="s">
        <v>39</v>
      </c>
      <c r="E772" s="3">
        <v>52129</v>
      </c>
      <c r="F772" s="3">
        <v>27826</v>
      </c>
      <c r="G772" t="s">
        <v>35</v>
      </c>
      <c r="H772" t="s">
        <v>805</v>
      </c>
    </row>
    <row r="773" spans="1:8" x14ac:dyDescent="0.35">
      <c r="A773" s="2">
        <v>44994</v>
      </c>
      <c r="B773" t="s">
        <v>55</v>
      </c>
      <c r="C773" t="s">
        <v>19</v>
      </c>
      <c r="D773" t="s">
        <v>30</v>
      </c>
      <c r="E773" s="3">
        <v>113661</v>
      </c>
      <c r="F773" s="3">
        <v>21196</v>
      </c>
      <c r="G773" t="s">
        <v>21</v>
      </c>
      <c r="H773" t="s">
        <v>806</v>
      </c>
    </row>
    <row r="774" spans="1:8" x14ac:dyDescent="0.35">
      <c r="A774" s="2">
        <v>44921</v>
      </c>
      <c r="B774" t="s">
        <v>37</v>
      </c>
      <c r="C774" t="s">
        <v>43</v>
      </c>
      <c r="D774" t="s">
        <v>39</v>
      </c>
      <c r="E774" s="3">
        <v>59891</v>
      </c>
      <c r="F774" s="3">
        <v>34496</v>
      </c>
      <c r="G774" t="s">
        <v>35</v>
      </c>
      <c r="H774" t="s">
        <v>807</v>
      </c>
    </row>
    <row r="775" spans="1:8" x14ac:dyDescent="0.35">
      <c r="A775" s="2">
        <v>44201</v>
      </c>
      <c r="B775" t="s">
        <v>18</v>
      </c>
      <c r="C775" t="s">
        <v>19</v>
      </c>
      <c r="D775" t="s">
        <v>58</v>
      </c>
      <c r="E775" s="3">
        <v>19982</v>
      </c>
      <c r="F775" s="3">
        <v>123274</v>
      </c>
      <c r="G775" t="s">
        <v>32</v>
      </c>
      <c r="H775" t="s">
        <v>808</v>
      </c>
    </row>
    <row r="776" spans="1:8" x14ac:dyDescent="0.35">
      <c r="A776" s="2">
        <v>45047</v>
      </c>
      <c r="B776" t="s">
        <v>23</v>
      </c>
      <c r="C776" t="s">
        <v>24</v>
      </c>
      <c r="D776" t="s">
        <v>39</v>
      </c>
      <c r="E776" s="3">
        <v>111359</v>
      </c>
      <c r="F776" s="3">
        <v>19159</v>
      </c>
      <c r="G776" t="s">
        <v>32</v>
      </c>
      <c r="H776" t="s">
        <v>809</v>
      </c>
    </row>
    <row r="777" spans="1:8" x14ac:dyDescent="0.35">
      <c r="A777" s="2">
        <v>44274</v>
      </c>
      <c r="B777" t="s">
        <v>28</v>
      </c>
      <c r="C777" t="s">
        <v>23</v>
      </c>
      <c r="D777" t="s">
        <v>25</v>
      </c>
      <c r="E777" s="3">
        <v>129075</v>
      </c>
      <c r="F777" s="3">
        <v>35780</v>
      </c>
      <c r="G777" t="s">
        <v>21</v>
      </c>
      <c r="H777" t="s">
        <v>810</v>
      </c>
    </row>
    <row r="778" spans="1:8" x14ac:dyDescent="0.35">
      <c r="A778" s="2">
        <v>44770</v>
      </c>
      <c r="B778" t="s">
        <v>37</v>
      </c>
      <c r="C778" t="s">
        <v>24</v>
      </c>
      <c r="D778" t="s">
        <v>58</v>
      </c>
      <c r="E778" s="3">
        <v>63074</v>
      </c>
      <c r="F778" s="3">
        <v>122943</v>
      </c>
      <c r="G778" t="s">
        <v>21</v>
      </c>
      <c r="H778" t="s">
        <v>811</v>
      </c>
    </row>
    <row r="779" spans="1:8" x14ac:dyDescent="0.35">
      <c r="A779" s="2">
        <v>44328</v>
      </c>
      <c r="B779" t="s">
        <v>55</v>
      </c>
      <c r="C779" t="s">
        <v>29</v>
      </c>
      <c r="D779" t="s">
        <v>39</v>
      </c>
      <c r="E779" s="3">
        <v>135277</v>
      </c>
      <c r="F779" s="3">
        <v>91920</v>
      </c>
      <c r="G779" t="s">
        <v>26</v>
      </c>
      <c r="H779" t="s">
        <v>812</v>
      </c>
    </row>
    <row r="780" spans="1:8" x14ac:dyDescent="0.35">
      <c r="A780" s="2">
        <v>44797</v>
      </c>
      <c r="B780" t="s">
        <v>41</v>
      </c>
      <c r="C780" t="s">
        <v>23</v>
      </c>
      <c r="D780" t="s">
        <v>20</v>
      </c>
      <c r="E780" s="3">
        <v>42185</v>
      </c>
      <c r="F780" s="3">
        <v>137427</v>
      </c>
      <c r="G780" t="s">
        <v>35</v>
      </c>
      <c r="H780" t="s">
        <v>813</v>
      </c>
    </row>
    <row r="781" spans="1:8" x14ac:dyDescent="0.35">
      <c r="A781" s="2">
        <v>45262</v>
      </c>
      <c r="B781" t="s">
        <v>18</v>
      </c>
      <c r="C781" t="s">
        <v>43</v>
      </c>
      <c r="D781" t="s">
        <v>30</v>
      </c>
      <c r="E781" s="3">
        <v>77325</v>
      </c>
      <c r="F781" s="3">
        <v>43775</v>
      </c>
      <c r="G781" t="s">
        <v>35</v>
      </c>
      <c r="H781" t="s">
        <v>814</v>
      </c>
    </row>
    <row r="782" spans="1:8" x14ac:dyDescent="0.35">
      <c r="A782" s="2">
        <v>44285</v>
      </c>
      <c r="B782" t="s">
        <v>23</v>
      </c>
      <c r="C782" t="s">
        <v>34</v>
      </c>
      <c r="D782" t="s">
        <v>20</v>
      </c>
      <c r="E782" s="3">
        <v>131089</v>
      </c>
      <c r="F782" s="3">
        <v>153038</v>
      </c>
      <c r="G782" t="s">
        <v>35</v>
      </c>
      <c r="H782" t="s">
        <v>815</v>
      </c>
    </row>
    <row r="783" spans="1:8" x14ac:dyDescent="0.35">
      <c r="A783" s="2">
        <v>44598</v>
      </c>
      <c r="B783" t="s">
        <v>28</v>
      </c>
      <c r="C783" t="s">
        <v>19</v>
      </c>
      <c r="D783" t="s">
        <v>58</v>
      </c>
      <c r="E783" s="3">
        <v>10584</v>
      </c>
      <c r="F783" s="3">
        <v>105333</v>
      </c>
      <c r="G783" t="s">
        <v>21</v>
      </c>
      <c r="H783" t="s">
        <v>816</v>
      </c>
    </row>
    <row r="784" spans="1:8" x14ac:dyDescent="0.35">
      <c r="A784" s="2">
        <v>44492</v>
      </c>
      <c r="B784" t="s">
        <v>41</v>
      </c>
      <c r="C784" t="s">
        <v>19</v>
      </c>
      <c r="D784" t="s">
        <v>39</v>
      </c>
      <c r="E784" s="3">
        <v>127888</v>
      </c>
      <c r="F784" s="3">
        <v>61654</v>
      </c>
      <c r="G784" t="s">
        <v>35</v>
      </c>
      <c r="H784" t="s">
        <v>817</v>
      </c>
    </row>
    <row r="785" spans="1:8" x14ac:dyDescent="0.35">
      <c r="A785" s="2">
        <v>44812</v>
      </c>
      <c r="B785" t="s">
        <v>18</v>
      </c>
      <c r="C785" t="s">
        <v>29</v>
      </c>
      <c r="D785" t="s">
        <v>25</v>
      </c>
      <c r="E785" s="3">
        <v>140747</v>
      </c>
      <c r="F785" s="3">
        <v>152768</v>
      </c>
      <c r="G785" t="s">
        <v>21</v>
      </c>
      <c r="H785" t="s">
        <v>818</v>
      </c>
    </row>
    <row r="786" spans="1:8" x14ac:dyDescent="0.35">
      <c r="A786" s="2">
        <v>44996</v>
      </c>
      <c r="B786" t="s">
        <v>23</v>
      </c>
      <c r="C786" t="s">
        <v>24</v>
      </c>
      <c r="D786" t="s">
        <v>39</v>
      </c>
      <c r="E786" s="3">
        <v>57323</v>
      </c>
      <c r="F786" s="3">
        <v>161646</v>
      </c>
      <c r="G786" t="s">
        <v>35</v>
      </c>
      <c r="H786" t="s">
        <v>819</v>
      </c>
    </row>
    <row r="787" spans="1:8" x14ac:dyDescent="0.35">
      <c r="A787" s="2">
        <v>44618</v>
      </c>
      <c r="B787" t="s">
        <v>37</v>
      </c>
      <c r="C787" t="s">
        <v>24</v>
      </c>
      <c r="D787" t="s">
        <v>58</v>
      </c>
      <c r="E787" s="3">
        <v>137276</v>
      </c>
      <c r="F787" s="3">
        <v>53170</v>
      </c>
      <c r="G787" t="s">
        <v>21</v>
      </c>
      <c r="H787" t="s">
        <v>820</v>
      </c>
    </row>
    <row r="788" spans="1:8" x14ac:dyDescent="0.35">
      <c r="A788" s="2">
        <v>45243</v>
      </c>
      <c r="B788" t="s">
        <v>23</v>
      </c>
      <c r="C788" t="s">
        <v>23</v>
      </c>
      <c r="D788" t="s">
        <v>58</v>
      </c>
      <c r="E788" s="3">
        <v>123700</v>
      </c>
      <c r="F788" s="3">
        <v>45880</v>
      </c>
      <c r="G788" t="s">
        <v>35</v>
      </c>
      <c r="H788" t="s">
        <v>821</v>
      </c>
    </row>
    <row r="789" spans="1:8" x14ac:dyDescent="0.35">
      <c r="A789" s="2">
        <v>44771</v>
      </c>
      <c r="B789" t="s">
        <v>37</v>
      </c>
      <c r="C789" t="s">
        <v>19</v>
      </c>
      <c r="D789" t="s">
        <v>58</v>
      </c>
      <c r="E789" s="3">
        <v>119318</v>
      </c>
      <c r="F789" s="3">
        <v>127589</v>
      </c>
      <c r="G789" t="s">
        <v>32</v>
      </c>
      <c r="H789" t="s">
        <v>822</v>
      </c>
    </row>
    <row r="790" spans="1:8" x14ac:dyDescent="0.35">
      <c r="A790" s="2">
        <v>44339</v>
      </c>
      <c r="B790" t="s">
        <v>18</v>
      </c>
      <c r="C790" t="s">
        <v>29</v>
      </c>
      <c r="D790" t="s">
        <v>58</v>
      </c>
      <c r="E790" s="3">
        <v>24469</v>
      </c>
      <c r="F790" s="3">
        <v>59329</v>
      </c>
      <c r="G790" t="s">
        <v>21</v>
      </c>
      <c r="H790" t="s">
        <v>823</v>
      </c>
    </row>
    <row r="791" spans="1:8" x14ac:dyDescent="0.35">
      <c r="A791" s="2">
        <v>45189</v>
      </c>
      <c r="B791" t="s">
        <v>23</v>
      </c>
      <c r="C791" t="s">
        <v>43</v>
      </c>
      <c r="D791" t="s">
        <v>39</v>
      </c>
      <c r="E791" s="3">
        <v>91340</v>
      </c>
      <c r="F791" s="3">
        <v>75116</v>
      </c>
      <c r="G791" t="s">
        <v>26</v>
      </c>
      <c r="H791" t="s">
        <v>824</v>
      </c>
    </row>
    <row r="792" spans="1:8" x14ac:dyDescent="0.35">
      <c r="A792" s="2">
        <v>44861</v>
      </c>
      <c r="B792" t="s">
        <v>28</v>
      </c>
      <c r="C792" t="s">
        <v>24</v>
      </c>
      <c r="D792" t="s">
        <v>20</v>
      </c>
      <c r="E792" s="3">
        <v>113060</v>
      </c>
      <c r="F792" s="3">
        <v>109530</v>
      </c>
      <c r="G792" t="s">
        <v>32</v>
      </c>
      <c r="H792" t="s">
        <v>825</v>
      </c>
    </row>
    <row r="793" spans="1:8" x14ac:dyDescent="0.35">
      <c r="A793" s="2">
        <v>44341</v>
      </c>
      <c r="B793" t="s">
        <v>23</v>
      </c>
      <c r="C793" t="s">
        <v>19</v>
      </c>
      <c r="D793" t="s">
        <v>25</v>
      </c>
      <c r="E793" s="3">
        <v>148527</v>
      </c>
      <c r="F793" s="3">
        <v>143662</v>
      </c>
      <c r="G793" t="s">
        <v>32</v>
      </c>
      <c r="H793" t="s">
        <v>826</v>
      </c>
    </row>
    <row r="794" spans="1:8" x14ac:dyDescent="0.35">
      <c r="A794" s="2">
        <v>45203</v>
      </c>
      <c r="B794" t="s">
        <v>18</v>
      </c>
      <c r="C794" t="s">
        <v>34</v>
      </c>
      <c r="D794" t="s">
        <v>25</v>
      </c>
      <c r="E794" s="3">
        <v>76598</v>
      </c>
      <c r="F794" s="3">
        <v>155537</v>
      </c>
      <c r="G794" t="s">
        <v>21</v>
      </c>
      <c r="H794" t="s">
        <v>827</v>
      </c>
    </row>
    <row r="795" spans="1:8" x14ac:dyDescent="0.35">
      <c r="A795" s="2">
        <v>44699</v>
      </c>
      <c r="B795" t="s">
        <v>41</v>
      </c>
      <c r="C795" t="s">
        <v>29</v>
      </c>
      <c r="D795" t="s">
        <v>30</v>
      </c>
      <c r="E795" s="3">
        <v>70698</v>
      </c>
      <c r="F795" s="3">
        <v>130189</v>
      </c>
      <c r="G795" t="s">
        <v>35</v>
      </c>
      <c r="H795" t="s">
        <v>828</v>
      </c>
    </row>
    <row r="796" spans="1:8" x14ac:dyDescent="0.35">
      <c r="A796" s="2">
        <v>45017</v>
      </c>
      <c r="B796" t="s">
        <v>41</v>
      </c>
      <c r="C796" t="s">
        <v>23</v>
      </c>
      <c r="D796" t="s">
        <v>58</v>
      </c>
      <c r="E796" s="3">
        <v>129190</v>
      </c>
      <c r="F796" s="3">
        <v>13301</v>
      </c>
      <c r="G796" t="s">
        <v>35</v>
      </c>
      <c r="H796" t="s">
        <v>829</v>
      </c>
    </row>
    <row r="797" spans="1:8" x14ac:dyDescent="0.35">
      <c r="A797" s="2">
        <v>44300</v>
      </c>
      <c r="B797" t="s">
        <v>23</v>
      </c>
      <c r="C797" t="s">
        <v>24</v>
      </c>
      <c r="D797" t="s">
        <v>58</v>
      </c>
      <c r="E797" s="3">
        <v>81602</v>
      </c>
      <c r="F797" s="3">
        <v>164845</v>
      </c>
      <c r="G797" t="s">
        <v>21</v>
      </c>
      <c r="H797" t="s">
        <v>830</v>
      </c>
    </row>
    <row r="798" spans="1:8" x14ac:dyDescent="0.35">
      <c r="A798" s="2">
        <v>45259</v>
      </c>
      <c r="B798" t="s">
        <v>23</v>
      </c>
      <c r="C798" t="s">
        <v>24</v>
      </c>
      <c r="D798" t="s">
        <v>58</v>
      </c>
      <c r="E798" s="3">
        <v>113988</v>
      </c>
      <c r="F798" s="3">
        <v>97482</v>
      </c>
      <c r="G798" t="s">
        <v>35</v>
      </c>
      <c r="H798" t="s">
        <v>831</v>
      </c>
    </row>
    <row r="799" spans="1:8" x14ac:dyDescent="0.35">
      <c r="A799" s="2">
        <v>44394</v>
      </c>
      <c r="B799" t="s">
        <v>37</v>
      </c>
      <c r="C799" t="s">
        <v>43</v>
      </c>
      <c r="D799" t="s">
        <v>20</v>
      </c>
      <c r="E799" s="3">
        <v>141031</v>
      </c>
      <c r="F799" s="3">
        <v>32491</v>
      </c>
      <c r="G799" t="s">
        <v>35</v>
      </c>
      <c r="H799" t="s">
        <v>832</v>
      </c>
    </row>
    <row r="800" spans="1:8" x14ac:dyDescent="0.35">
      <c r="A800" s="2">
        <v>44775</v>
      </c>
      <c r="B800" t="s">
        <v>18</v>
      </c>
      <c r="C800" t="s">
        <v>24</v>
      </c>
      <c r="D800" t="s">
        <v>58</v>
      </c>
      <c r="E800" s="3">
        <v>20914</v>
      </c>
      <c r="F800" s="3">
        <v>132191</v>
      </c>
      <c r="G800" t="s">
        <v>35</v>
      </c>
      <c r="H800" t="s">
        <v>833</v>
      </c>
    </row>
    <row r="801" spans="1:8" x14ac:dyDescent="0.35">
      <c r="A801" s="2">
        <v>44587</v>
      </c>
      <c r="B801" t="s">
        <v>37</v>
      </c>
      <c r="C801" t="s">
        <v>29</v>
      </c>
      <c r="D801" t="s">
        <v>30</v>
      </c>
      <c r="E801" s="3">
        <v>49606</v>
      </c>
      <c r="F801" s="3">
        <v>124741</v>
      </c>
      <c r="G801" t="s">
        <v>21</v>
      </c>
      <c r="H801" t="s">
        <v>834</v>
      </c>
    </row>
    <row r="802" spans="1:8" x14ac:dyDescent="0.35">
      <c r="A802" s="2">
        <v>44750</v>
      </c>
      <c r="B802" t="s">
        <v>28</v>
      </c>
      <c r="C802" t="s">
        <v>19</v>
      </c>
      <c r="D802" t="s">
        <v>30</v>
      </c>
      <c r="E802" s="3">
        <v>140596</v>
      </c>
      <c r="F802" s="3">
        <v>25328</v>
      </c>
      <c r="G802" t="s">
        <v>21</v>
      </c>
      <c r="H802" t="s">
        <v>835</v>
      </c>
    </row>
    <row r="803" spans="1:8" x14ac:dyDescent="0.35">
      <c r="A803" s="2">
        <v>45235</v>
      </c>
      <c r="B803" t="s">
        <v>41</v>
      </c>
      <c r="C803" t="s">
        <v>19</v>
      </c>
      <c r="D803" t="s">
        <v>20</v>
      </c>
      <c r="E803" s="3">
        <v>79603</v>
      </c>
      <c r="F803" s="3">
        <v>98005</v>
      </c>
      <c r="G803" t="s">
        <v>26</v>
      </c>
      <c r="H803" t="s">
        <v>836</v>
      </c>
    </row>
    <row r="804" spans="1:8" x14ac:dyDescent="0.35">
      <c r="A804" s="2">
        <v>44674</v>
      </c>
      <c r="B804" t="s">
        <v>55</v>
      </c>
      <c r="C804" t="s">
        <v>19</v>
      </c>
      <c r="D804" t="s">
        <v>58</v>
      </c>
      <c r="E804" s="3">
        <v>129756</v>
      </c>
      <c r="F804" s="3">
        <v>16770</v>
      </c>
      <c r="G804" t="s">
        <v>35</v>
      </c>
      <c r="H804" t="s">
        <v>837</v>
      </c>
    </row>
    <row r="805" spans="1:8" x14ac:dyDescent="0.35">
      <c r="A805" s="2">
        <v>45119</v>
      </c>
      <c r="B805" t="s">
        <v>55</v>
      </c>
      <c r="C805" t="s">
        <v>34</v>
      </c>
      <c r="D805" t="s">
        <v>39</v>
      </c>
      <c r="E805" s="3">
        <v>123462</v>
      </c>
      <c r="F805" s="3">
        <v>148178</v>
      </c>
      <c r="G805" t="s">
        <v>35</v>
      </c>
      <c r="H805" t="s">
        <v>838</v>
      </c>
    </row>
    <row r="806" spans="1:8" x14ac:dyDescent="0.35">
      <c r="A806" s="2">
        <v>44616</v>
      </c>
      <c r="B806" t="s">
        <v>18</v>
      </c>
      <c r="C806" t="s">
        <v>34</v>
      </c>
      <c r="D806" t="s">
        <v>39</v>
      </c>
      <c r="E806" s="3">
        <v>149949</v>
      </c>
      <c r="F806" s="3">
        <v>98273</v>
      </c>
      <c r="G806" t="s">
        <v>21</v>
      </c>
      <c r="H806" t="s">
        <v>839</v>
      </c>
    </row>
    <row r="807" spans="1:8" x14ac:dyDescent="0.35">
      <c r="A807" s="2">
        <v>44353</v>
      </c>
      <c r="B807" t="s">
        <v>18</v>
      </c>
      <c r="C807" t="s">
        <v>24</v>
      </c>
      <c r="D807" t="s">
        <v>25</v>
      </c>
      <c r="E807" s="3">
        <v>132494</v>
      </c>
      <c r="F807" s="3">
        <v>130152</v>
      </c>
      <c r="G807" t="s">
        <v>26</v>
      </c>
      <c r="H807" t="s">
        <v>840</v>
      </c>
    </row>
    <row r="808" spans="1:8" x14ac:dyDescent="0.35">
      <c r="A808" s="2">
        <v>44746</v>
      </c>
      <c r="B808" t="s">
        <v>55</v>
      </c>
      <c r="C808" t="s">
        <v>34</v>
      </c>
      <c r="D808" t="s">
        <v>20</v>
      </c>
      <c r="E808" s="3">
        <v>33038</v>
      </c>
      <c r="F808" s="3">
        <v>62888</v>
      </c>
      <c r="G808" t="s">
        <v>21</v>
      </c>
      <c r="H808" t="s">
        <v>841</v>
      </c>
    </row>
    <row r="809" spans="1:8" x14ac:dyDescent="0.35">
      <c r="A809" s="2">
        <v>45217</v>
      </c>
      <c r="B809" t="s">
        <v>18</v>
      </c>
      <c r="C809" t="s">
        <v>34</v>
      </c>
      <c r="D809" t="s">
        <v>39</v>
      </c>
      <c r="E809" s="3">
        <v>135429</v>
      </c>
      <c r="F809" s="3">
        <v>139846</v>
      </c>
      <c r="G809" t="s">
        <v>21</v>
      </c>
      <c r="H809" t="s">
        <v>842</v>
      </c>
    </row>
    <row r="810" spans="1:8" x14ac:dyDescent="0.35">
      <c r="A810" s="2">
        <v>45193</v>
      </c>
      <c r="B810" t="s">
        <v>41</v>
      </c>
      <c r="C810" t="s">
        <v>43</v>
      </c>
      <c r="D810" t="s">
        <v>25</v>
      </c>
      <c r="E810" s="3">
        <v>22869</v>
      </c>
      <c r="F810" s="3">
        <v>73592</v>
      </c>
      <c r="G810" t="s">
        <v>26</v>
      </c>
      <c r="H810" t="s">
        <v>843</v>
      </c>
    </row>
    <row r="811" spans="1:8" x14ac:dyDescent="0.35">
      <c r="A811" s="2">
        <v>45147</v>
      </c>
      <c r="B811" t="s">
        <v>28</v>
      </c>
      <c r="C811" t="s">
        <v>34</v>
      </c>
      <c r="D811" t="s">
        <v>30</v>
      </c>
      <c r="E811" s="3">
        <v>22058</v>
      </c>
      <c r="F811" s="3">
        <v>162127</v>
      </c>
      <c r="G811" t="s">
        <v>21</v>
      </c>
      <c r="H811" t="s">
        <v>844</v>
      </c>
    </row>
    <row r="812" spans="1:8" x14ac:dyDescent="0.35">
      <c r="A812" s="2">
        <v>44485</v>
      </c>
      <c r="B812" t="s">
        <v>28</v>
      </c>
      <c r="C812" t="s">
        <v>23</v>
      </c>
      <c r="D812" t="s">
        <v>25</v>
      </c>
      <c r="E812" s="3">
        <v>98724</v>
      </c>
      <c r="F812" s="3">
        <v>113530</v>
      </c>
      <c r="G812" t="s">
        <v>32</v>
      </c>
      <c r="H812" t="s">
        <v>845</v>
      </c>
    </row>
    <row r="813" spans="1:8" x14ac:dyDescent="0.35">
      <c r="A813" s="2">
        <v>44392</v>
      </c>
      <c r="B813" t="s">
        <v>37</v>
      </c>
      <c r="C813" t="s">
        <v>23</v>
      </c>
      <c r="D813" t="s">
        <v>58</v>
      </c>
      <c r="E813" s="3">
        <v>13500</v>
      </c>
      <c r="F813" s="3">
        <v>40648</v>
      </c>
      <c r="G813" t="s">
        <v>26</v>
      </c>
      <c r="H813" t="s">
        <v>846</v>
      </c>
    </row>
    <row r="814" spans="1:8" x14ac:dyDescent="0.35">
      <c r="A814" s="2">
        <v>44794</v>
      </c>
      <c r="B814" t="s">
        <v>41</v>
      </c>
      <c r="C814" t="s">
        <v>23</v>
      </c>
      <c r="D814" t="s">
        <v>58</v>
      </c>
      <c r="E814" s="3">
        <v>134541</v>
      </c>
      <c r="F814" s="3">
        <v>138809</v>
      </c>
      <c r="G814" t="s">
        <v>35</v>
      </c>
      <c r="H814" t="s">
        <v>847</v>
      </c>
    </row>
    <row r="815" spans="1:8" x14ac:dyDescent="0.35">
      <c r="A815" s="2">
        <v>44713</v>
      </c>
      <c r="B815" t="s">
        <v>18</v>
      </c>
      <c r="C815" t="s">
        <v>24</v>
      </c>
      <c r="D815" t="s">
        <v>30</v>
      </c>
      <c r="E815" s="3">
        <v>102162</v>
      </c>
      <c r="F815" s="3">
        <v>8545</v>
      </c>
      <c r="G815" t="s">
        <v>35</v>
      </c>
      <c r="H815" t="s">
        <v>848</v>
      </c>
    </row>
    <row r="816" spans="1:8" x14ac:dyDescent="0.35">
      <c r="A816" s="2">
        <v>45061</v>
      </c>
      <c r="B816" t="s">
        <v>18</v>
      </c>
      <c r="C816" t="s">
        <v>19</v>
      </c>
      <c r="D816" t="s">
        <v>20</v>
      </c>
      <c r="E816" s="3">
        <v>139798</v>
      </c>
      <c r="F816" s="3">
        <v>60132</v>
      </c>
      <c r="G816" t="s">
        <v>26</v>
      </c>
      <c r="H816" t="s">
        <v>849</v>
      </c>
    </row>
    <row r="817" spans="1:8" x14ac:dyDescent="0.35">
      <c r="A817" s="2">
        <v>45002</v>
      </c>
      <c r="B817" t="s">
        <v>37</v>
      </c>
      <c r="C817" t="s">
        <v>43</v>
      </c>
      <c r="D817" t="s">
        <v>58</v>
      </c>
      <c r="E817" s="3">
        <v>78797</v>
      </c>
      <c r="F817" s="3">
        <v>45674</v>
      </c>
      <c r="G817" t="s">
        <v>35</v>
      </c>
      <c r="H817" t="s">
        <v>850</v>
      </c>
    </row>
    <row r="818" spans="1:8" x14ac:dyDescent="0.35">
      <c r="A818" s="2">
        <v>45011</v>
      </c>
      <c r="B818" t="s">
        <v>37</v>
      </c>
      <c r="C818" t="s">
        <v>24</v>
      </c>
      <c r="D818" t="s">
        <v>58</v>
      </c>
      <c r="E818" s="3">
        <v>120633</v>
      </c>
      <c r="F818" s="3">
        <v>69486</v>
      </c>
      <c r="G818" t="s">
        <v>32</v>
      </c>
      <c r="H818" t="s">
        <v>851</v>
      </c>
    </row>
    <row r="819" spans="1:8" x14ac:dyDescent="0.35">
      <c r="A819" s="2">
        <v>44424</v>
      </c>
      <c r="B819" t="s">
        <v>18</v>
      </c>
      <c r="C819" t="s">
        <v>19</v>
      </c>
      <c r="D819" t="s">
        <v>25</v>
      </c>
      <c r="E819" s="3">
        <v>62995</v>
      </c>
      <c r="F819" s="3">
        <v>50373</v>
      </c>
      <c r="G819" t="s">
        <v>35</v>
      </c>
      <c r="H819" t="s">
        <v>852</v>
      </c>
    </row>
    <row r="820" spans="1:8" x14ac:dyDescent="0.35">
      <c r="A820" s="2">
        <v>44412</v>
      </c>
      <c r="B820" t="s">
        <v>18</v>
      </c>
      <c r="C820" t="s">
        <v>43</v>
      </c>
      <c r="D820" t="s">
        <v>25</v>
      </c>
      <c r="E820" s="3">
        <v>143053</v>
      </c>
      <c r="F820" s="3">
        <v>153573</v>
      </c>
      <c r="G820" t="s">
        <v>26</v>
      </c>
      <c r="H820" t="s">
        <v>853</v>
      </c>
    </row>
    <row r="821" spans="1:8" x14ac:dyDescent="0.35">
      <c r="A821" s="2">
        <v>45144</v>
      </c>
      <c r="B821" t="s">
        <v>41</v>
      </c>
      <c r="C821" t="s">
        <v>43</v>
      </c>
      <c r="D821" t="s">
        <v>25</v>
      </c>
      <c r="E821" s="3">
        <v>92567</v>
      </c>
      <c r="F821" s="3">
        <v>100527</v>
      </c>
      <c r="G821" t="s">
        <v>21</v>
      </c>
      <c r="H821" t="s">
        <v>854</v>
      </c>
    </row>
    <row r="822" spans="1:8" x14ac:dyDescent="0.35">
      <c r="A822" s="2">
        <v>44211</v>
      </c>
      <c r="B822" t="s">
        <v>37</v>
      </c>
      <c r="C822" t="s">
        <v>43</v>
      </c>
      <c r="D822" t="s">
        <v>39</v>
      </c>
      <c r="E822" s="3">
        <v>63075</v>
      </c>
      <c r="F822" s="3">
        <v>128186</v>
      </c>
      <c r="G822" t="s">
        <v>26</v>
      </c>
      <c r="H822" t="s">
        <v>855</v>
      </c>
    </row>
    <row r="823" spans="1:8" x14ac:dyDescent="0.35">
      <c r="A823" s="2">
        <v>44243</v>
      </c>
      <c r="B823" t="s">
        <v>41</v>
      </c>
      <c r="C823" t="s">
        <v>23</v>
      </c>
      <c r="D823" t="s">
        <v>30</v>
      </c>
      <c r="E823" s="3">
        <v>25876</v>
      </c>
      <c r="F823" s="3">
        <v>11388</v>
      </c>
      <c r="G823" t="s">
        <v>26</v>
      </c>
      <c r="H823" t="s">
        <v>856</v>
      </c>
    </row>
    <row r="824" spans="1:8" x14ac:dyDescent="0.35">
      <c r="A824" s="2">
        <v>44520</v>
      </c>
      <c r="B824" t="s">
        <v>23</v>
      </c>
      <c r="C824" t="s">
        <v>23</v>
      </c>
      <c r="D824" t="s">
        <v>20</v>
      </c>
      <c r="E824" s="3">
        <v>143054</v>
      </c>
      <c r="F824" s="3">
        <v>58564</v>
      </c>
      <c r="G824" t="s">
        <v>32</v>
      </c>
      <c r="H824" t="s">
        <v>857</v>
      </c>
    </row>
    <row r="825" spans="1:8" x14ac:dyDescent="0.35">
      <c r="A825" s="2">
        <v>45040</v>
      </c>
      <c r="B825" t="s">
        <v>18</v>
      </c>
      <c r="C825" t="s">
        <v>23</v>
      </c>
      <c r="D825" t="s">
        <v>25</v>
      </c>
      <c r="E825" s="3">
        <v>80791</v>
      </c>
      <c r="F825" s="3">
        <v>84357</v>
      </c>
      <c r="G825" t="s">
        <v>35</v>
      </c>
      <c r="H825" t="s">
        <v>858</v>
      </c>
    </row>
    <row r="826" spans="1:8" x14ac:dyDescent="0.35">
      <c r="A826" s="2">
        <v>44326</v>
      </c>
      <c r="B826" t="s">
        <v>55</v>
      </c>
      <c r="C826" t="s">
        <v>43</v>
      </c>
      <c r="D826" t="s">
        <v>20</v>
      </c>
      <c r="E826" s="3">
        <v>86285</v>
      </c>
      <c r="F826" s="3">
        <v>74107</v>
      </c>
      <c r="G826" t="s">
        <v>26</v>
      </c>
      <c r="H826" t="s">
        <v>859</v>
      </c>
    </row>
    <row r="827" spans="1:8" x14ac:dyDescent="0.35">
      <c r="A827" s="2">
        <v>44291</v>
      </c>
      <c r="B827" t="s">
        <v>55</v>
      </c>
      <c r="C827" t="s">
        <v>29</v>
      </c>
      <c r="D827" t="s">
        <v>25</v>
      </c>
      <c r="E827" s="3">
        <v>40214</v>
      </c>
      <c r="F827" s="3">
        <v>157196</v>
      </c>
      <c r="G827" t="s">
        <v>35</v>
      </c>
      <c r="H827" t="s">
        <v>860</v>
      </c>
    </row>
    <row r="828" spans="1:8" x14ac:dyDescent="0.35">
      <c r="A828" s="2">
        <v>44823</v>
      </c>
      <c r="B828" t="s">
        <v>23</v>
      </c>
      <c r="C828" t="s">
        <v>43</v>
      </c>
      <c r="D828" t="s">
        <v>58</v>
      </c>
      <c r="E828" s="3">
        <v>104244</v>
      </c>
      <c r="F828" s="3">
        <v>56877</v>
      </c>
      <c r="G828" t="s">
        <v>21</v>
      </c>
      <c r="H828" t="s">
        <v>861</v>
      </c>
    </row>
    <row r="829" spans="1:8" x14ac:dyDescent="0.35">
      <c r="A829" s="2">
        <v>44951</v>
      </c>
      <c r="B829" t="s">
        <v>18</v>
      </c>
      <c r="C829" t="s">
        <v>23</v>
      </c>
      <c r="D829" t="s">
        <v>20</v>
      </c>
      <c r="E829" s="3">
        <v>12019</v>
      </c>
      <c r="F829" s="3">
        <v>90267</v>
      </c>
      <c r="G829" t="s">
        <v>26</v>
      </c>
      <c r="H829" t="s">
        <v>862</v>
      </c>
    </row>
    <row r="830" spans="1:8" x14ac:dyDescent="0.35">
      <c r="A830" s="2">
        <v>44990</v>
      </c>
      <c r="B830" t="s">
        <v>37</v>
      </c>
      <c r="C830" t="s">
        <v>43</v>
      </c>
      <c r="D830" t="s">
        <v>39</v>
      </c>
      <c r="E830" s="3">
        <v>112978</v>
      </c>
      <c r="F830" s="3">
        <v>156300</v>
      </c>
      <c r="G830" t="s">
        <v>26</v>
      </c>
      <c r="H830" t="s">
        <v>863</v>
      </c>
    </row>
    <row r="831" spans="1:8" x14ac:dyDescent="0.35">
      <c r="A831" s="2">
        <v>44265</v>
      </c>
      <c r="B831" t="s">
        <v>55</v>
      </c>
      <c r="C831" t="s">
        <v>23</v>
      </c>
      <c r="D831" t="s">
        <v>25</v>
      </c>
      <c r="E831" s="3">
        <v>82516</v>
      </c>
      <c r="F831" s="3">
        <v>27049</v>
      </c>
      <c r="G831" t="s">
        <v>35</v>
      </c>
      <c r="H831" t="s">
        <v>864</v>
      </c>
    </row>
    <row r="832" spans="1:8" x14ac:dyDescent="0.35">
      <c r="A832" s="2">
        <v>44207</v>
      </c>
      <c r="B832" t="s">
        <v>37</v>
      </c>
      <c r="C832" t="s">
        <v>23</v>
      </c>
      <c r="D832" t="s">
        <v>30</v>
      </c>
      <c r="E832" s="3">
        <v>53524</v>
      </c>
      <c r="F832" s="3">
        <v>143664</v>
      </c>
      <c r="G832" t="s">
        <v>32</v>
      </c>
      <c r="H832" t="s">
        <v>865</v>
      </c>
    </row>
    <row r="833" spans="1:8" x14ac:dyDescent="0.35">
      <c r="A833" s="2">
        <v>45068</v>
      </c>
      <c r="B833" t="s">
        <v>55</v>
      </c>
      <c r="C833" t="s">
        <v>23</v>
      </c>
      <c r="D833" t="s">
        <v>58</v>
      </c>
      <c r="E833" s="3">
        <v>123518</v>
      </c>
      <c r="F833" s="3">
        <v>104766</v>
      </c>
      <c r="G833" t="s">
        <v>32</v>
      </c>
      <c r="H833" t="s">
        <v>866</v>
      </c>
    </row>
    <row r="834" spans="1:8" x14ac:dyDescent="0.35">
      <c r="A834" s="2">
        <v>44746</v>
      </c>
      <c r="B834" t="s">
        <v>37</v>
      </c>
      <c r="C834" t="s">
        <v>29</v>
      </c>
      <c r="D834" t="s">
        <v>25</v>
      </c>
      <c r="E834" s="3">
        <v>99022</v>
      </c>
      <c r="F834" s="3">
        <v>18691</v>
      </c>
      <c r="G834" t="s">
        <v>35</v>
      </c>
      <c r="H834" t="s">
        <v>867</v>
      </c>
    </row>
    <row r="835" spans="1:8" x14ac:dyDescent="0.35">
      <c r="A835" s="2">
        <v>44908</v>
      </c>
      <c r="B835" t="s">
        <v>55</v>
      </c>
      <c r="C835" t="s">
        <v>19</v>
      </c>
      <c r="D835" t="s">
        <v>20</v>
      </c>
      <c r="E835" s="3">
        <v>118518</v>
      </c>
      <c r="F835" s="3">
        <v>65886</v>
      </c>
      <c r="G835" t="s">
        <v>26</v>
      </c>
      <c r="H835" t="s">
        <v>868</v>
      </c>
    </row>
    <row r="836" spans="1:8" x14ac:dyDescent="0.35">
      <c r="A836" s="2">
        <v>44219</v>
      </c>
      <c r="B836" t="s">
        <v>37</v>
      </c>
      <c r="C836" t="s">
        <v>43</v>
      </c>
      <c r="D836" t="s">
        <v>25</v>
      </c>
      <c r="E836" s="3">
        <v>30592</v>
      </c>
      <c r="F836" s="3">
        <v>51860</v>
      </c>
      <c r="G836" t="s">
        <v>21</v>
      </c>
      <c r="H836" t="s">
        <v>869</v>
      </c>
    </row>
    <row r="837" spans="1:8" x14ac:dyDescent="0.35">
      <c r="A837" s="2">
        <v>45011</v>
      </c>
      <c r="B837" t="s">
        <v>23</v>
      </c>
      <c r="C837" t="s">
        <v>24</v>
      </c>
      <c r="D837" t="s">
        <v>58</v>
      </c>
      <c r="E837" s="3">
        <v>101931</v>
      </c>
      <c r="F837" s="3">
        <v>71791</v>
      </c>
      <c r="G837" t="s">
        <v>32</v>
      </c>
      <c r="H837" t="s">
        <v>870</v>
      </c>
    </row>
    <row r="838" spans="1:8" x14ac:dyDescent="0.35">
      <c r="A838" s="2">
        <v>44542</v>
      </c>
      <c r="B838" t="s">
        <v>41</v>
      </c>
      <c r="C838" t="s">
        <v>23</v>
      </c>
      <c r="D838" t="s">
        <v>30</v>
      </c>
      <c r="E838" s="3">
        <v>63848</v>
      </c>
      <c r="F838" s="3">
        <v>135273</v>
      </c>
      <c r="G838" t="s">
        <v>32</v>
      </c>
      <c r="H838" t="s">
        <v>871</v>
      </c>
    </row>
    <row r="839" spans="1:8" x14ac:dyDescent="0.35">
      <c r="A839" s="2">
        <v>44498</v>
      </c>
      <c r="B839" t="s">
        <v>37</v>
      </c>
      <c r="C839" t="s">
        <v>29</v>
      </c>
      <c r="D839" t="s">
        <v>30</v>
      </c>
      <c r="E839" s="3">
        <v>112841</v>
      </c>
      <c r="F839" s="3">
        <v>58521</v>
      </c>
      <c r="G839" t="s">
        <v>21</v>
      </c>
      <c r="H839" t="s">
        <v>872</v>
      </c>
    </row>
    <row r="840" spans="1:8" x14ac:dyDescent="0.35">
      <c r="A840" s="2">
        <v>44559</v>
      </c>
      <c r="B840" t="s">
        <v>41</v>
      </c>
      <c r="C840" t="s">
        <v>24</v>
      </c>
      <c r="D840" t="s">
        <v>30</v>
      </c>
      <c r="E840" s="3">
        <v>54610</v>
      </c>
      <c r="F840" s="3">
        <v>147549</v>
      </c>
      <c r="G840" t="s">
        <v>32</v>
      </c>
      <c r="H840" t="s">
        <v>873</v>
      </c>
    </row>
    <row r="841" spans="1:8" x14ac:dyDescent="0.35">
      <c r="A841" s="2">
        <v>44592</v>
      </c>
      <c r="B841" t="s">
        <v>41</v>
      </c>
      <c r="C841" t="s">
        <v>19</v>
      </c>
      <c r="D841" t="s">
        <v>58</v>
      </c>
      <c r="E841" s="3">
        <v>39817</v>
      </c>
      <c r="F841" s="3">
        <v>147124</v>
      </c>
      <c r="G841" t="s">
        <v>35</v>
      </c>
      <c r="H841" t="s">
        <v>874</v>
      </c>
    </row>
    <row r="842" spans="1:8" x14ac:dyDescent="0.35">
      <c r="A842" s="2">
        <v>44414</v>
      </c>
      <c r="B842" t="s">
        <v>18</v>
      </c>
      <c r="C842" t="s">
        <v>43</v>
      </c>
      <c r="D842" t="s">
        <v>25</v>
      </c>
      <c r="E842" s="3">
        <v>95348</v>
      </c>
      <c r="F842" s="3">
        <v>76595</v>
      </c>
      <c r="G842" t="s">
        <v>26</v>
      </c>
      <c r="H842" t="s">
        <v>875</v>
      </c>
    </row>
    <row r="843" spans="1:8" x14ac:dyDescent="0.35">
      <c r="A843" s="2">
        <v>44337</v>
      </c>
      <c r="B843" t="s">
        <v>23</v>
      </c>
      <c r="C843" t="s">
        <v>29</v>
      </c>
      <c r="D843" t="s">
        <v>58</v>
      </c>
      <c r="E843" s="3">
        <v>97524</v>
      </c>
      <c r="F843" s="3">
        <v>36797</v>
      </c>
      <c r="G843" t="s">
        <v>32</v>
      </c>
      <c r="H843" t="s">
        <v>876</v>
      </c>
    </row>
    <row r="844" spans="1:8" x14ac:dyDescent="0.35">
      <c r="A844" s="2">
        <v>45154</v>
      </c>
      <c r="B844" t="s">
        <v>41</v>
      </c>
      <c r="C844" t="s">
        <v>23</v>
      </c>
      <c r="D844" t="s">
        <v>58</v>
      </c>
      <c r="E844" s="3">
        <v>128237</v>
      </c>
      <c r="F844" s="3">
        <v>106354</v>
      </c>
      <c r="G844" t="s">
        <v>21</v>
      </c>
      <c r="H844" t="s">
        <v>877</v>
      </c>
    </row>
    <row r="845" spans="1:8" x14ac:dyDescent="0.35">
      <c r="A845" s="2">
        <v>45181</v>
      </c>
      <c r="B845" t="s">
        <v>28</v>
      </c>
      <c r="C845" t="s">
        <v>23</v>
      </c>
      <c r="D845" t="s">
        <v>25</v>
      </c>
      <c r="E845" s="3">
        <v>13881</v>
      </c>
      <c r="F845" s="3">
        <v>23410</v>
      </c>
      <c r="G845" t="s">
        <v>35</v>
      </c>
      <c r="H845" t="s">
        <v>878</v>
      </c>
    </row>
    <row r="846" spans="1:8" x14ac:dyDescent="0.35">
      <c r="A846" s="2">
        <v>45189</v>
      </c>
      <c r="B846" t="s">
        <v>41</v>
      </c>
      <c r="C846" t="s">
        <v>23</v>
      </c>
      <c r="D846" t="s">
        <v>39</v>
      </c>
      <c r="E846" s="3">
        <v>52202</v>
      </c>
      <c r="F846" s="3">
        <v>68780</v>
      </c>
      <c r="G846" t="s">
        <v>35</v>
      </c>
      <c r="H846" t="s">
        <v>879</v>
      </c>
    </row>
    <row r="847" spans="1:8" x14ac:dyDescent="0.35">
      <c r="A847" s="2">
        <v>45024</v>
      </c>
      <c r="B847" t="s">
        <v>37</v>
      </c>
      <c r="C847" t="s">
        <v>29</v>
      </c>
      <c r="D847" t="s">
        <v>30</v>
      </c>
      <c r="E847" s="3">
        <v>66623</v>
      </c>
      <c r="F847" s="3">
        <v>19495</v>
      </c>
      <c r="G847" t="s">
        <v>35</v>
      </c>
      <c r="H847" t="s">
        <v>880</v>
      </c>
    </row>
    <row r="848" spans="1:8" x14ac:dyDescent="0.35">
      <c r="A848" s="2">
        <v>44879</v>
      </c>
      <c r="B848" t="s">
        <v>41</v>
      </c>
      <c r="C848" t="s">
        <v>24</v>
      </c>
      <c r="D848" t="s">
        <v>20</v>
      </c>
      <c r="E848" s="3">
        <v>69434</v>
      </c>
      <c r="F848" s="3">
        <v>146929</v>
      </c>
      <c r="G848" t="s">
        <v>35</v>
      </c>
      <c r="H848" t="s">
        <v>881</v>
      </c>
    </row>
    <row r="849" spans="1:8" x14ac:dyDescent="0.35">
      <c r="A849" s="2">
        <v>45200</v>
      </c>
      <c r="B849" t="s">
        <v>37</v>
      </c>
      <c r="C849" t="s">
        <v>19</v>
      </c>
      <c r="D849" t="s">
        <v>20</v>
      </c>
      <c r="E849" s="3">
        <v>98979</v>
      </c>
      <c r="F849" s="3">
        <v>51677</v>
      </c>
      <c r="G849" t="s">
        <v>26</v>
      </c>
      <c r="H849" t="s">
        <v>882</v>
      </c>
    </row>
    <row r="850" spans="1:8" x14ac:dyDescent="0.35">
      <c r="A850" s="2">
        <v>44552</v>
      </c>
      <c r="B850" t="s">
        <v>37</v>
      </c>
      <c r="C850" t="s">
        <v>43</v>
      </c>
      <c r="D850" t="s">
        <v>25</v>
      </c>
      <c r="E850" s="3">
        <v>81185</v>
      </c>
      <c r="F850" s="3">
        <v>146898</v>
      </c>
      <c r="G850" t="s">
        <v>35</v>
      </c>
      <c r="H850" t="s">
        <v>883</v>
      </c>
    </row>
    <row r="851" spans="1:8" x14ac:dyDescent="0.35">
      <c r="A851" s="2">
        <v>45204</v>
      </c>
      <c r="B851" t="s">
        <v>28</v>
      </c>
      <c r="C851" t="s">
        <v>19</v>
      </c>
      <c r="D851" t="s">
        <v>20</v>
      </c>
      <c r="E851" s="3">
        <v>69056</v>
      </c>
      <c r="F851" s="3">
        <v>21791</v>
      </c>
      <c r="G851" t="s">
        <v>35</v>
      </c>
      <c r="H851" t="s">
        <v>884</v>
      </c>
    </row>
    <row r="852" spans="1:8" x14ac:dyDescent="0.35">
      <c r="A852" s="2">
        <v>45084</v>
      </c>
      <c r="B852" t="s">
        <v>41</v>
      </c>
      <c r="C852" t="s">
        <v>23</v>
      </c>
      <c r="D852" t="s">
        <v>39</v>
      </c>
      <c r="E852" s="3">
        <v>67937</v>
      </c>
      <c r="F852" s="3">
        <v>34965</v>
      </c>
      <c r="G852" t="s">
        <v>35</v>
      </c>
      <c r="H852" t="s">
        <v>885</v>
      </c>
    </row>
    <row r="853" spans="1:8" x14ac:dyDescent="0.35">
      <c r="A853" s="2">
        <v>44323</v>
      </c>
      <c r="B853" t="s">
        <v>41</v>
      </c>
      <c r="C853" t="s">
        <v>19</v>
      </c>
      <c r="D853" t="s">
        <v>58</v>
      </c>
      <c r="E853" s="3">
        <v>86567</v>
      </c>
      <c r="F853" s="3">
        <v>90443</v>
      </c>
      <c r="G853" t="s">
        <v>21</v>
      </c>
      <c r="H853" t="s">
        <v>886</v>
      </c>
    </row>
    <row r="854" spans="1:8" x14ac:dyDescent="0.35">
      <c r="A854" s="2">
        <v>45205</v>
      </c>
      <c r="B854" t="s">
        <v>55</v>
      </c>
      <c r="C854" t="s">
        <v>24</v>
      </c>
      <c r="D854" t="s">
        <v>30</v>
      </c>
      <c r="E854" s="3">
        <v>15508</v>
      </c>
      <c r="F854" s="3">
        <v>98766</v>
      </c>
      <c r="G854" t="s">
        <v>21</v>
      </c>
      <c r="H854" t="s">
        <v>887</v>
      </c>
    </row>
    <row r="855" spans="1:8" x14ac:dyDescent="0.35">
      <c r="A855" s="2">
        <v>44800</v>
      </c>
      <c r="B855" t="s">
        <v>55</v>
      </c>
      <c r="C855" t="s">
        <v>34</v>
      </c>
      <c r="D855" t="s">
        <v>20</v>
      </c>
      <c r="E855" s="3">
        <v>71155</v>
      </c>
      <c r="F855" s="3">
        <v>110905</v>
      </c>
      <c r="G855" t="s">
        <v>21</v>
      </c>
      <c r="H855" t="s">
        <v>888</v>
      </c>
    </row>
    <row r="856" spans="1:8" x14ac:dyDescent="0.35">
      <c r="A856" s="2">
        <v>45210</v>
      </c>
      <c r="B856" t="s">
        <v>18</v>
      </c>
      <c r="C856" t="s">
        <v>34</v>
      </c>
      <c r="D856" t="s">
        <v>20</v>
      </c>
      <c r="E856" s="3">
        <v>83658</v>
      </c>
      <c r="F856" s="3">
        <v>135374</v>
      </c>
      <c r="G856" t="s">
        <v>21</v>
      </c>
      <c r="H856" t="s">
        <v>889</v>
      </c>
    </row>
    <row r="857" spans="1:8" x14ac:dyDescent="0.35">
      <c r="A857" s="2">
        <v>44247</v>
      </c>
      <c r="B857" t="s">
        <v>37</v>
      </c>
      <c r="C857" t="s">
        <v>43</v>
      </c>
      <c r="D857" t="s">
        <v>25</v>
      </c>
      <c r="E857" s="3">
        <v>34509</v>
      </c>
      <c r="F857" s="3">
        <v>125877</v>
      </c>
      <c r="G857" t="s">
        <v>32</v>
      </c>
      <c r="H857" t="s">
        <v>890</v>
      </c>
    </row>
    <row r="858" spans="1:8" x14ac:dyDescent="0.35">
      <c r="A858" s="2">
        <v>45249</v>
      </c>
      <c r="B858" t="s">
        <v>28</v>
      </c>
      <c r="C858" t="s">
        <v>43</v>
      </c>
      <c r="D858" t="s">
        <v>25</v>
      </c>
      <c r="E858" s="3">
        <v>35497</v>
      </c>
      <c r="F858" s="3">
        <v>92028</v>
      </c>
      <c r="G858" t="s">
        <v>35</v>
      </c>
      <c r="H858" t="s">
        <v>891</v>
      </c>
    </row>
    <row r="859" spans="1:8" x14ac:dyDescent="0.35">
      <c r="A859" s="2">
        <v>44975</v>
      </c>
      <c r="B859" t="s">
        <v>55</v>
      </c>
      <c r="C859" t="s">
        <v>19</v>
      </c>
      <c r="D859" t="s">
        <v>58</v>
      </c>
      <c r="E859" s="3">
        <v>69383</v>
      </c>
      <c r="F859" s="3">
        <v>116434</v>
      </c>
      <c r="G859" t="s">
        <v>32</v>
      </c>
      <c r="H859" t="s">
        <v>892</v>
      </c>
    </row>
    <row r="860" spans="1:8" x14ac:dyDescent="0.35">
      <c r="A860" s="2">
        <v>45010</v>
      </c>
      <c r="B860" t="s">
        <v>41</v>
      </c>
      <c r="C860" t="s">
        <v>43</v>
      </c>
      <c r="D860" t="s">
        <v>30</v>
      </c>
      <c r="E860" s="3">
        <v>140053</v>
      </c>
      <c r="F860" s="3">
        <v>30840</v>
      </c>
      <c r="G860" t="s">
        <v>32</v>
      </c>
      <c r="H860" t="s">
        <v>893</v>
      </c>
    </row>
    <row r="861" spans="1:8" x14ac:dyDescent="0.35">
      <c r="A861" s="2">
        <v>44616</v>
      </c>
      <c r="B861" t="s">
        <v>18</v>
      </c>
      <c r="C861" t="s">
        <v>29</v>
      </c>
      <c r="D861" t="s">
        <v>20</v>
      </c>
      <c r="E861" s="3">
        <v>53159</v>
      </c>
      <c r="F861" s="3">
        <v>36638</v>
      </c>
      <c r="G861" t="s">
        <v>32</v>
      </c>
      <c r="H861" t="s">
        <v>894</v>
      </c>
    </row>
    <row r="862" spans="1:8" x14ac:dyDescent="0.35">
      <c r="A862" s="2">
        <v>45179</v>
      </c>
      <c r="B862" t="s">
        <v>28</v>
      </c>
      <c r="C862" t="s">
        <v>24</v>
      </c>
      <c r="D862" t="s">
        <v>58</v>
      </c>
      <c r="E862" s="3">
        <v>56814</v>
      </c>
      <c r="F862" s="3">
        <v>131144</v>
      </c>
      <c r="G862" t="s">
        <v>26</v>
      </c>
      <c r="H862" t="s">
        <v>895</v>
      </c>
    </row>
    <row r="863" spans="1:8" x14ac:dyDescent="0.35">
      <c r="A863" s="2">
        <v>45021</v>
      </c>
      <c r="B863" t="s">
        <v>23</v>
      </c>
      <c r="C863" t="s">
        <v>23</v>
      </c>
      <c r="D863" t="s">
        <v>30</v>
      </c>
      <c r="E863" s="3">
        <v>116246</v>
      </c>
      <c r="F863" s="3">
        <v>76870</v>
      </c>
      <c r="G863" t="s">
        <v>35</v>
      </c>
      <c r="H863" t="s">
        <v>896</v>
      </c>
    </row>
    <row r="864" spans="1:8" x14ac:dyDescent="0.35">
      <c r="A864" s="2">
        <v>45221</v>
      </c>
      <c r="B864" t="s">
        <v>41</v>
      </c>
      <c r="C864" t="s">
        <v>23</v>
      </c>
      <c r="D864" t="s">
        <v>58</v>
      </c>
      <c r="E864" s="3">
        <v>17945</v>
      </c>
      <c r="F864" s="3">
        <v>74247</v>
      </c>
      <c r="G864" t="s">
        <v>35</v>
      </c>
      <c r="H864" t="s">
        <v>897</v>
      </c>
    </row>
    <row r="865" spans="1:8" x14ac:dyDescent="0.35">
      <c r="A865" s="2">
        <v>44763</v>
      </c>
      <c r="B865" t="s">
        <v>41</v>
      </c>
      <c r="C865" t="s">
        <v>19</v>
      </c>
      <c r="D865" t="s">
        <v>20</v>
      </c>
      <c r="E865" s="3">
        <v>127926</v>
      </c>
      <c r="F865" s="3">
        <v>82640</v>
      </c>
      <c r="G865" t="s">
        <v>32</v>
      </c>
      <c r="H865" t="s">
        <v>898</v>
      </c>
    </row>
    <row r="866" spans="1:8" x14ac:dyDescent="0.35">
      <c r="A866" s="2">
        <v>44567</v>
      </c>
      <c r="B866" t="s">
        <v>23</v>
      </c>
      <c r="C866" t="s">
        <v>23</v>
      </c>
      <c r="D866" t="s">
        <v>25</v>
      </c>
      <c r="E866" s="3">
        <v>142565</v>
      </c>
      <c r="F866" s="3">
        <v>103887</v>
      </c>
      <c r="G866" t="s">
        <v>21</v>
      </c>
      <c r="H866" t="s">
        <v>899</v>
      </c>
    </row>
    <row r="867" spans="1:8" x14ac:dyDescent="0.35">
      <c r="A867" s="2">
        <v>45132</v>
      </c>
      <c r="B867" t="s">
        <v>37</v>
      </c>
      <c r="C867" t="s">
        <v>19</v>
      </c>
      <c r="D867" t="s">
        <v>25</v>
      </c>
      <c r="E867" s="3">
        <v>126265</v>
      </c>
      <c r="F867" s="3">
        <v>71826</v>
      </c>
      <c r="G867" t="s">
        <v>26</v>
      </c>
      <c r="H867" t="s">
        <v>900</v>
      </c>
    </row>
    <row r="868" spans="1:8" x14ac:dyDescent="0.35">
      <c r="A868" s="2">
        <v>44857</v>
      </c>
      <c r="B868" t="s">
        <v>37</v>
      </c>
      <c r="C868" t="s">
        <v>43</v>
      </c>
      <c r="D868" t="s">
        <v>25</v>
      </c>
      <c r="E868" s="3">
        <v>21187</v>
      </c>
      <c r="F868" s="3">
        <v>106635</v>
      </c>
      <c r="G868" t="s">
        <v>32</v>
      </c>
      <c r="H868" t="s">
        <v>901</v>
      </c>
    </row>
    <row r="869" spans="1:8" x14ac:dyDescent="0.35">
      <c r="A869" s="2">
        <v>45165</v>
      </c>
      <c r="B869" t="s">
        <v>55</v>
      </c>
      <c r="C869" t="s">
        <v>43</v>
      </c>
      <c r="D869" t="s">
        <v>39</v>
      </c>
      <c r="E869" s="3">
        <v>26696</v>
      </c>
      <c r="F869" s="3">
        <v>130847</v>
      </c>
      <c r="G869" t="s">
        <v>32</v>
      </c>
      <c r="H869" t="s">
        <v>902</v>
      </c>
    </row>
    <row r="870" spans="1:8" x14ac:dyDescent="0.35">
      <c r="A870" s="2">
        <v>44398</v>
      </c>
      <c r="B870" t="s">
        <v>55</v>
      </c>
      <c r="C870" t="s">
        <v>29</v>
      </c>
      <c r="D870" t="s">
        <v>58</v>
      </c>
      <c r="E870" s="3">
        <v>49454</v>
      </c>
      <c r="F870" s="3">
        <v>122094</v>
      </c>
      <c r="G870" t="s">
        <v>26</v>
      </c>
      <c r="H870" t="s">
        <v>903</v>
      </c>
    </row>
    <row r="871" spans="1:8" x14ac:dyDescent="0.35">
      <c r="A871" s="2">
        <v>44509</v>
      </c>
      <c r="B871" t="s">
        <v>41</v>
      </c>
      <c r="C871" t="s">
        <v>29</v>
      </c>
      <c r="D871" t="s">
        <v>20</v>
      </c>
      <c r="E871" s="3">
        <v>128763</v>
      </c>
      <c r="F871" s="3">
        <v>77370</v>
      </c>
      <c r="G871" t="s">
        <v>32</v>
      </c>
      <c r="H871" t="s">
        <v>904</v>
      </c>
    </row>
    <row r="872" spans="1:8" x14ac:dyDescent="0.35">
      <c r="A872" s="2">
        <v>44313</v>
      </c>
      <c r="B872" t="s">
        <v>41</v>
      </c>
      <c r="C872" t="s">
        <v>24</v>
      </c>
      <c r="D872" t="s">
        <v>58</v>
      </c>
      <c r="E872" s="3">
        <v>31602</v>
      </c>
      <c r="F872" s="3">
        <v>131031</v>
      </c>
      <c r="G872" t="s">
        <v>35</v>
      </c>
      <c r="H872" t="s">
        <v>905</v>
      </c>
    </row>
    <row r="873" spans="1:8" x14ac:dyDescent="0.35">
      <c r="A873" s="2">
        <v>45133</v>
      </c>
      <c r="B873" t="s">
        <v>55</v>
      </c>
      <c r="C873" t="s">
        <v>23</v>
      </c>
      <c r="D873" t="s">
        <v>25</v>
      </c>
      <c r="E873" s="3">
        <v>27619</v>
      </c>
      <c r="F873" s="3">
        <v>137149</v>
      </c>
      <c r="G873" t="s">
        <v>21</v>
      </c>
      <c r="H873" t="s">
        <v>906</v>
      </c>
    </row>
    <row r="874" spans="1:8" x14ac:dyDescent="0.35">
      <c r="A874" s="2">
        <v>44771</v>
      </c>
      <c r="B874" t="s">
        <v>23</v>
      </c>
      <c r="C874" t="s">
        <v>29</v>
      </c>
      <c r="D874" t="s">
        <v>58</v>
      </c>
      <c r="E874" s="3">
        <v>83298</v>
      </c>
      <c r="F874" s="3">
        <v>32996</v>
      </c>
      <c r="G874" t="s">
        <v>21</v>
      </c>
      <c r="H874" t="s">
        <v>907</v>
      </c>
    </row>
    <row r="875" spans="1:8" x14ac:dyDescent="0.35">
      <c r="A875" s="2">
        <v>44440</v>
      </c>
      <c r="B875" t="s">
        <v>55</v>
      </c>
      <c r="C875" t="s">
        <v>24</v>
      </c>
      <c r="D875" t="s">
        <v>30</v>
      </c>
      <c r="E875" s="3">
        <v>141027</v>
      </c>
      <c r="F875" s="3">
        <v>81269</v>
      </c>
      <c r="G875" t="s">
        <v>21</v>
      </c>
      <c r="H875" t="s">
        <v>908</v>
      </c>
    </row>
    <row r="876" spans="1:8" x14ac:dyDescent="0.35">
      <c r="A876" s="2">
        <v>44733</v>
      </c>
      <c r="B876" t="s">
        <v>41</v>
      </c>
      <c r="C876" t="s">
        <v>34</v>
      </c>
      <c r="D876" t="s">
        <v>58</v>
      </c>
      <c r="E876" s="3">
        <v>55628</v>
      </c>
      <c r="F876" s="3">
        <v>148262</v>
      </c>
      <c r="G876" t="s">
        <v>21</v>
      </c>
      <c r="H876" t="s">
        <v>909</v>
      </c>
    </row>
    <row r="877" spans="1:8" x14ac:dyDescent="0.35">
      <c r="A877" s="2">
        <v>44271</v>
      </c>
      <c r="B877" t="s">
        <v>28</v>
      </c>
      <c r="C877" t="s">
        <v>29</v>
      </c>
      <c r="D877" t="s">
        <v>39</v>
      </c>
      <c r="E877" s="3">
        <v>45171</v>
      </c>
      <c r="F877" s="3">
        <v>27939</v>
      </c>
      <c r="G877" t="s">
        <v>32</v>
      </c>
      <c r="H877" t="s">
        <v>910</v>
      </c>
    </row>
    <row r="878" spans="1:8" x14ac:dyDescent="0.35">
      <c r="A878" s="2">
        <v>44582</v>
      </c>
      <c r="B878" t="s">
        <v>41</v>
      </c>
      <c r="C878" t="s">
        <v>24</v>
      </c>
      <c r="D878" t="s">
        <v>39</v>
      </c>
      <c r="E878" s="3">
        <v>48789</v>
      </c>
      <c r="F878" s="3">
        <v>16484</v>
      </c>
      <c r="G878" t="s">
        <v>21</v>
      </c>
      <c r="H878" t="s">
        <v>911</v>
      </c>
    </row>
    <row r="879" spans="1:8" x14ac:dyDescent="0.35">
      <c r="A879" s="2">
        <v>44671</v>
      </c>
      <c r="B879" t="s">
        <v>28</v>
      </c>
      <c r="C879" t="s">
        <v>19</v>
      </c>
      <c r="D879" t="s">
        <v>25</v>
      </c>
      <c r="E879" s="3">
        <v>66572</v>
      </c>
      <c r="F879" s="3">
        <v>65512</v>
      </c>
      <c r="G879" t="s">
        <v>32</v>
      </c>
      <c r="H879" t="s">
        <v>912</v>
      </c>
    </row>
    <row r="880" spans="1:8" x14ac:dyDescent="0.35">
      <c r="A880" s="2">
        <v>44614</v>
      </c>
      <c r="B880" t="s">
        <v>28</v>
      </c>
      <c r="C880" t="s">
        <v>19</v>
      </c>
      <c r="D880" t="s">
        <v>20</v>
      </c>
      <c r="E880" s="3">
        <v>88019</v>
      </c>
      <c r="F880" s="3">
        <v>166429</v>
      </c>
      <c r="G880" t="s">
        <v>35</v>
      </c>
      <c r="H880" t="s">
        <v>913</v>
      </c>
    </row>
    <row r="881" spans="1:8" x14ac:dyDescent="0.35">
      <c r="A881" s="2">
        <v>44543</v>
      </c>
      <c r="B881" t="s">
        <v>41</v>
      </c>
      <c r="C881" t="s">
        <v>24</v>
      </c>
      <c r="D881" t="s">
        <v>30</v>
      </c>
      <c r="E881" s="3">
        <v>100373</v>
      </c>
      <c r="F881" s="3">
        <v>130495</v>
      </c>
      <c r="G881" t="s">
        <v>32</v>
      </c>
      <c r="H881" t="s">
        <v>914</v>
      </c>
    </row>
    <row r="882" spans="1:8" x14ac:dyDescent="0.35">
      <c r="A882" s="2">
        <v>44836</v>
      </c>
      <c r="B882" t="s">
        <v>18</v>
      </c>
      <c r="C882" t="s">
        <v>43</v>
      </c>
      <c r="D882" t="s">
        <v>20</v>
      </c>
      <c r="E882" s="3">
        <v>77905</v>
      </c>
      <c r="F882" s="3">
        <v>30406</v>
      </c>
      <c r="G882" t="s">
        <v>32</v>
      </c>
      <c r="H882" t="s">
        <v>915</v>
      </c>
    </row>
    <row r="883" spans="1:8" x14ac:dyDescent="0.35">
      <c r="A883" s="2">
        <v>45135</v>
      </c>
      <c r="B883" t="s">
        <v>55</v>
      </c>
      <c r="C883" t="s">
        <v>34</v>
      </c>
      <c r="D883" t="s">
        <v>20</v>
      </c>
      <c r="E883" s="3">
        <v>143539</v>
      </c>
      <c r="F883" s="3">
        <v>163360</v>
      </c>
      <c r="G883" t="s">
        <v>32</v>
      </c>
      <c r="H883" t="s">
        <v>916</v>
      </c>
    </row>
    <row r="884" spans="1:8" x14ac:dyDescent="0.35">
      <c r="A884" s="2">
        <v>45151</v>
      </c>
      <c r="B884" t="s">
        <v>37</v>
      </c>
      <c r="C884" t="s">
        <v>24</v>
      </c>
      <c r="D884" t="s">
        <v>30</v>
      </c>
      <c r="E884" s="3">
        <v>42241</v>
      </c>
      <c r="F884" s="3">
        <v>15793</v>
      </c>
      <c r="G884" t="s">
        <v>26</v>
      </c>
      <c r="H884" t="s">
        <v>917</v>
      </c>
    </row>
    <row r="885" spans="1:8" x14ac:dyDescent="0.35">
      <c r="A885" s="2">
        <v>45072</v>
      </c>
      <c r="B885" t="s">
        <v>41</v>
      </c>
      <c r="C885" t="s">
        <v>29</v>
      </c>
      <c r="D885" t="s">
        <v>39</v>
      </c>
      <c r="E885" s="3">
        <v>129115</v>
      </c>
      <c r="F885" s="3">
        <v>14677</v>
      </c>
      <c r="G885" t="s">
        <v>26</v>
      </c>
      <c r="H885" t="s">
        <v>918</v>
      </c>
    </row>
    <row r="886" spans="1:8" x14ac:dyDescent="0.35">
      <c r="A886" s="2">
        <v>44959</v>
      </c>
      <c r="B886" t="s">
        <v>28</v>
      </c>
      <c r="C886" t="s">
        <v>43</v>
      </c>
      <c r="D886" t="s">
        <v>25</v>
      </c>
      <c r="E886" s="3">
        <v>89143</v>
      </c>
      <c r="F886" s="3">
        <v>63869</v>
      </c>
      <c r="G886" t="s">
        <v>26</v>
      </c>
      <c r="H886" t="s">
        <v>919</v>
      </c>
    </row>
    <row r="887" spans="1:8" x14ac:dyDescent="0.35">
      <c r="A887" s="2">
        <v>44860</v>
      </c>
      <c r="B887" t="s">
        <v>41</v>
      </c>
      <c r="C887" t="s">
        <v>24</v>
      </c>
      <c r="D887" t="s">
        <v>58</v>
      </c>
      <c r="E887" s="3">
        <v>44822</v>
      </c>
      <c r="F887" s="3">
        <v>99034</v>
      </c>
      <c r="G887" t="s">
        <v>35</v>
      </c>
      <c r="H887" t="s">
        <v>920</v>
      </c>
    </row>
    <row r="888" spans="1:8" x14ac:dyDescent="0.35">
      <c r="A888" s="2">
        <v>44221</v>
      </c>
      <c r="B888" t="s">
        <v>55</v>
      </c>
      <c r="C888" t="s">
        <v>23</v>
      </c>
      <c r="D888" t="s">
        <v>39</v>
      </c>
      <c r="E888" s="3">
        <v>27907</v>
      </c>
      <c r="F888" s="3">
        <v>132700</v>
      </c>
      <c r="G888" t="s">
        <v>21</v>
      </c>
      <c r="H888" t="s">
        <v>921</v>
      </c>
    </row>
    <row r="889" spans="1:8" x14ac:dyDescent="0.35">
      <c r="A889" s="2">
        <v>44906</v>
      </c>
      <c r="B889" t="s">
        <v>23</v>
      </c>
      <c r="C889" t="s">
        <v>29</v>
      </c>
      <c r="D889" t="s">
        <v>25</v>
      </c>
      <c r="E889" s="3">
        <v>49512</v>
      </c>
      <c r="F889" s="3">
        <v>64335</v>
      </c>
      <c r="G889" t="s">
        <v>32</v>
      </c>
      <c r="H889" t="s">
        <v>922</v>
      </c>
    </row>
    <row r="890" spans="1:8" x14ac:dyDescent="0.35">
      <c r="A890" s="2">
        <v>44373</v>
      </c>
      <c r="B890" t="s">
        <v>28</v>
      </c>
      <c r="C890" t="s">
        <v>29</v>
      </c>
      <c r="D890" t="s">
        <v>39</v>
      </c>
      <c r="E890" s="3">
        <v>95656</v>
      </c>
      <c r="F890" s="3">
        <v>152340</v>
      </c>
      <c r="G890" t="s">
        <v>32</v>
      </c>
      <c r="H890" t="s">
        <v>923</v>
      </c>
    </row>
    <row r="891" spans="1:8" x14ac:dyDescent="0.35">
      <c r="A891" s="2">
        <v>44481</v>
      </c>
      <c r="B891" t="s">
        <v>37</v>
      </c>
      <c r="C891" t="s">
        <v>19</v>
      </c>
      <c r="D891" t="s">
        <v>30</v>
      </c>
      <c r="E891" s="3">
        <v>15357</v>
      </c>
      <c r="F891" s="3">
        <v>18634</v>
      </c>
      <c r="G891" t="s">
        <v>21</v>
      </c>
      <c r="H891" t="s">
        <v>924</v>
      </c>
    </row>
    <row r="892" spans="1:8" x14ac:dyDescent="0.35">
      <c r="A892" s="2">
        <v>44259</v>
      </c>
      <c r="B892" t="s">
        <v>37</v>
      </c>
      <c r="C892" t="s">
        <v>23</v>
      </c>
      <c r="D892" t="s">
        <v>20</v>
      </c>
      <c r="E892" s="3">
        <v>136292</v>
      </c>
      <c r="F892" s="3">
        <v>14420</v>
      </c>
      <c r="G892" t="s">
        <v>26</v>
      </c>
      <c r="H892" t="s">
        <v>925</v>
      </c>
    </row>
    <row r="893" spans="1:8" x14ac:dyDescent="0.35">
      <c r="A893" s="2">
        <v>45199</v>
      </c>
      <c r="B893" t="s">
        <v>37</v>
      </c>
      <c r="C893" t="s">
        <v>23</v>
      </c>
      <c r="D893" t="s">
        <v>30</v>
      </c>
      <c r="E893" s="3">
        <v>23616</v>
      </c>
      <c r="F893" s="3">
        <v>77914</v>
      </c>
      <c r="G893" t="s">
        <v>35</v>
      </c>
      <c r="H893" t="s">
        <v>926</v>
      </c>
    </row>
    <row r="894" spans="1:8" x14ac:dyDescent="0.35">
      <c r="A894" s="2">
        <v>44858</v>
      </c>
      <c r="B894" t="s">
        <v>23</v>
      </c>
      <c r="C894" t="s">
        <v>29</v>
      </c>
      <c r="D894" t="s">
        <v>58</v>
      </c>
      <c r="E894" s="3">
        <v>84759</v>
      </c>
      <c r="F894" s="3">
        <v>74534</v>
      </c>
      <c r="G894" t="s">
        <v>32</v>
      </c>
      <c r="H894" t="s">
        <v>927</v>
      </c>
    </row>
    <row r="895" spans="1:8" x14ac:dyDescent="0.35">
      <c r="A895" s="2">
        <v>44862</v>
      </c>
      <c r="B895" t="s">
        <v>18</v>
      </c>
      <c r="C895" t="s">
        <v>34</v>
      </c>
      <c r="D895" t="s">
        <v>30</v>
      </c>
      <c r="E895" s="3">
        <v>108273</v>
      </c>
      <c r="F895" s="3">
        <v>12302</v>
      </c>
      <c r="G895" t="s">
        <v>21</v>
      </c>
      <c r="H895" t="s">
        <v>928</v>
      </c>
    </row>
    <row r="896" spans="1:8" x14ac:dyDescent="0.35">
      <c r="A896" s="2">
        <v>44352</v>
      </c>
      <c r="B896" t="s">
        <v>28</v>
      </c>
      <c r="C896" t="s">
        <v>43</v>
      </c>
      <c r="D896" t="s">
        <v>20</v>
      </c>
      <c r="E896" s="3">
        <v>126694</v>
      </c>
      <c r="F896" s="3">
        <v>146902</v>
      </c>
      <c r="G896" t="s">
        <v>26</v>
      </c>
      <c r="H896" t="s">
        <v>929</v>
      </c>
    </row>
    <row r="897" spans="1:8" x14ac:dyDescent="0.35">
      <c r="A897" s="2">
        <v>45269</v>
      </c>
      <c r="B897" t="s">
        <v>23</v>
      </c>
      <c r="C897" t="s">
        <v>19</v>
      </c>
      <c r="D897" t="s">
        <v>39</v>
      </c>
      <c r="E897" s="3">
        <v>19422</v>
      </c>
      <c r="F897" s="3">
        <v>121202</v>
      </c>
      <c r="G897" t="s">
        <v>35</v>
      </c>
      <c r="H897" t="s">
        <v>930</v>
      </c>
    </row>
    <row r="898" spans="1:8" x14ac:dyDescent="0.35">
      <c r="A898" s="2">
        <v>45163</v>
      </c>
      <c r="B898" t="s">
        <v>28</v>
      </c>
      <c r="C898" t="s">
        <v>23</v>
      </c>
      <c r="D898" t="s">
        <v>25</v>
      </c>
      <c r="E898" s="3">
        <v>149674</v>
      </c>
      <c r="F898" s="3">
        <v>26908</v>
      </c>
      <c r="G898" t="s">
        <v>21</v>
      </c>
      <c r="H898" t="s">
        <v>931</v>
      </c>
    </row>
    <row r="899" spans="1:8" x14ac:dyDescent="0.35">
      <c r="A899" s="2">
        <v>45045</v>
      </c>
      <c r="B899" t="s">
        <v>23</v>
      </c>
      <c r="C899" t="s">
        <v>19</v>
      </c>
      <c r="D899" t="s">
        <v>58</v>
      </c>
      <c r="E899" s="3">
        <v>20497</v>
      </c>
      <c r="F899" s="3">
        <v>53191</v>
      </c>
      <c r="G899" t="s">
        <v>21</v>
      </c>
      <c r="H899" t="s">
        <v>932</v>
      </c>
    </row>
    <row r="900" spans="1:8" x14ac:dyDescent="0.35">
      <c r="A900" s="2">
        <v>44885</v>
      </c>
      <c r="B900" t="s">
        <v>23</v>
      </c>
      <c r="C900" t="s">
        <v>29</v>
      </c>
      <c r="D900" t="s">
        <v>39</v>
      </c>
      <c r="E900" s="3">
        <v>131482</v>
      </c>
      <c r="F900" s="3">
        <v>162671</v>
      </c>
      <c r="G900" t="s">
        <v>32</v>
      </c>
      <c r="H900" t="s">
        <v>933</v>
      </c>
    </row>
    <row r="901" spans="1:8" x14ac:dyDescent="0.35">
      <c r="A901" s="2">
        <v>44344</v>
      </c>
      <c r="B901" t="s">
        <v>18</v>
      </c>
      <c r="C901" t="s">
        <v>43</v>
      </c>
      <c r="D901" t="s">
        <v>25</v>
      </c>
      <c r="E901" s="3">
        <v>57229</v>
      </c>
      <c r="F901" s="3">
        <v>32373</v>
      </c>
      <c r="G901" t="s">
        <v>35</v>
      </c>
      <c r="H901" t="s">
        <v>934</v>
      </c>
    </row>
    <row r="902" spans="1:8" x14ac:dyDescent="0.35">
      <c r="A902" s="2">
        <v>44538</v>
      </c>
      <c r="B902" t="s">
        <v>28</v>
      </c>
      <c r="C902" t="s">
        <v>24</v>
      </c>
      <c r="D902" t="s">
        <v>20</v>
      </c>
      <c r="E902" s="3">
        <v>78628</v>
      </c>
      <c r="F902" s="3">
        <v>150076</v>
      </c>
      <c r="G902" t="s">
        <v>35</v>
      </c>
      <c r="H902" t="s">
        <v>935</v>
      </c>
    </row>
    <row r="903" spans="1:8" x14ac:dyDescent="0.35">
      <c r="A903" s="2">
        <v>44672</v>
      </c>
      <c r="B903" t="s">
        <v>23</v>
      </c>
      <c r="C903" t="s">
        <v>23</v>
      </c>
      <c r="D903" t="s">
        <v>30</v>
      </c>
      <c r="E903" s="3">
        <v>78127</v>
      </c>
      <c r="F903" s="3">
        <v>126886</v>
      </c>
      <c r="G903" t="s">
        <v>26</v>
      </c>
      <c r="H903" t="s">
        <v>936</v>
      </c>
    </row>
    <row r="904" spans="1:8" x14ac:dyDescent="0.35">
      <c r="A904" s="2">
        <v>45283</v>
      </c>
      <c r="B904" t="s">
        <v>18</v>
      </c>
      <c r="C904" t="s">
        <v>43</v>
      </c>
      <c r="D904" t="s">
        <v>39</v>
      </c>
      <c r="E904" s="3">
        <v>110806</v>
      </c>
      <c r="F904" s="3">
        <v>57157</v>
      </c>
      <c r="G904" t="s">
        <v>26</v>
      </c>
      <c r="H904" t="s">
        <v>937</v>
      </c>
    </row>
    <row r="905" spans="1:8" x14ac:dyDescent="0.35">
      <c r="A905" s="2">
        <v>44757</v>
      </c>
      <c r="B905" t="s">
        <v>41</v>
      </c>
      <c r="C905" t="s">
        <v>19</v>
      </c>
      <c r="D905" t="s">
        <v>25</v>
      </c>
      <c r="E905" s="3">
        <v>29476</v>
      </c>
      <c r="F905" s="3">
        <v>65355</v>
      </c>
      <c r="G905" t="s">
        <v>32</v>
      </c>
      <c r="H905" t="s">
        <v>938</v>
      </c>
    </row>
    <row r="906" spans="1:8" x14ac:dyDescent="0.35">
      <c r="A906" s="2">
        <v>44523</v>
      </c>
      <c r="B906" t="s">
        <v>55</v>
      </c>
      <c r="C906" t="s">
        <v>29</v>
      </c>
      <c r="D906" t="s">
        <v>25</v>
      </c>
      <c r="E906" s="3">
        <v>82597</v>
      </c>
      <c r="F906" s="3">
        <v>10150</v>
      </c>
      <c r="G906" t="s">
        <v>35</v>
      </c>
      <c r="H906" t="s">
        <v>939</v>
      </c>
    </row>
    <row r="907" spans="1:8" x14ac:dyDescent="0.35">
      <c r="A907" s="2">
        <v>45186</v>
      </c>
      <c r="B907" t="s">
        <v>23</v>
      </c>
      <c r="C907" t="s">
        <v>43</v>
      </c>
      <c r="D907" t="s">
        <v>30</v>
      </c>
      <c r="E907" s="3">
        <v>91697</v>
      </c>
      <c r="F907" s="3">
        <v>31226</v>
      </c>
      <c r="G907" t="s">
        <v>26</v>
      </c>
      <c r="H907" t="s">
        <v>940</v>
      </c>
    </row>
    <row r="908" spans="1:8" x14ac:dyDescent="0.35">
      <c r="A908" s="2">
        <v>44411</v>
      </c>
      <c r="B908" t="s">
        <v>37</v>
      </c>
      <c r="C908" t="s">
        <v>24</v>
      </c>
      <c r="D908" t="s">
        <v>39</v>
      </c>
      <c r="E908" s="3">
        <v>77209</v>
      </c>
      <c r="F908" s="3">
        <v>87680</v>
      </c>
      <c r="G908" t="s">
        <v>35</v>
      </c>
      <c r="H908" t="s">
        <v>941</v>
      </c>
    </row>
    <row r="909" spans="1:8" x14ac:dyDescent="0.35">
      <c r="A909" s="2">
        <v>44631</v>
      </c>
      <c r="B909" t="s">
        <v>18</v>
      </c>
      <c r="C909" t="s">
        <v>43</v>
      </c>
      <c r="D909" t="s">
        <v>39</v>
      </c>
      <c r="E909" s="3">
        <v>101200</v>
      </c>
      <c r="F909" s="3">
        <v>94442</v>
      </c>
      <c r="G909" t="s">
        <v>21</v>
      </c>
      <c r="H909" t="s">
        <v>942</v>
      </c>
    </row>
    <row r="910" spans="1:8" x14ac:dyDescent="0.35">
      <c r="A910" s="2">
        <v>45148</v>
      </c>
      <c r="B910" t="s">
        <v>18</v>
      </c>
      <c r="C910" t="s">
        <v>29</v>
      </c>
      <c r="D910" t="s">
        <v>20</v>
      </c>
      <c r="E910" s="3">
        <v>73575</v>
      </c>
      <c r="F910" s="3">
        <v>69528</v>
      </c>
      <c r="G910" t="s">
        <v>21</v>
      </c>
      <c r="H910" t="s">
        <v>943</v>
      </c>
    </row>
    <row r="911" spans="1:8" x14ac:dyDescent="0.35">
      <c r="A911" s="2">
        <v>44919</v>
      </c>
      <c r="B911" t="s">
        <v>23</v>
      </c>
      <c r="C911" t="s">
        <v>19</v>
      </c>
      <c r="D911" t="s">
        <v>39</v>
      </c>
      <c r="E911" s="3">
        <v>17308</v>
      </c>
      <c r="F911" s="3">
        <v>39435</v>
      </c>
      <c r="G911" t="s">
        <v>21</v>
      </c>
      <c r="H911" t="s">
        <v>944</v>
      </c>
    </row>
    <row r="912" spans="1:8" x14ac:dyDescent="0.35">
      <c r="A912" s="2">
        <v>44228</v>
      </c>
      <c r="B912" t="s">
        <v>18</v>
      </c>
      <c r="C912" t="s">
        <v>23</v>
      </c>
      <c r="D912" t="s">
        <v>30</v>
      </c>
      <c r="E912" s="3">
        <v>119941</v>
      </c>
      <c r="F912" s="3">
        <v>167066</v>
      </c>
      <c r="G912" t="s">
        <v>35</v>
      </c>
      <c r="H912" t="s">
        <v>945</v>
      </c>
    </row>
    <row r="913" spans="1:8" x14ac:dyDescent="0.35">
      <c r="A913" s="2">
        <v>44866</v>
      </c>
      <c r="B913" t="s">
        <v>41</v>
      </c>
      <c r="C913" t="s">
        <v>23</v>
      </c>
      <c r="D913" t="s">
        <v>39</v>
      </c>
      <c r="E913" s="3">
        <v>43267</v>
      </c>
      <c r="F913" s="3">
        <v>62102</v>
      </c>
      <c r="G913" t="s">
        <v>32</v>
      </c>
      <c r="H913" t="s">
        <v>946</v>
      </c>
    </row>
    <row r="914" spans="1:8" x14ac:dyDescent="0.35">
      <c r="A914" s="2">
        <v>44481</v>
      </c>
      <c r="B914" t="s">
        <v>18</v>
      </c>
      <c r="C914" t="s">
        <v>34</v>
      </c>
      <c r="D914" t="s">
        <v>20</v>
      </c>
      <c r="E914" s="3">
        <v>108629</v>
      </c>
      <c r="F914" s="3">
        <v>60434</v>
      </c>
      <c r="G914" t="s">
        <v>26</v>
      </c>
      <c r="H914" t="s">
        <v>947</v>
      </c>
    </row>
    <row r="915" spans="1:8" x14ac:dyDescent="0.35">
      <c r="A915" s="2">
        <v>44625</v>
      </c>
      <c r="B915" t="s">
        <v>55</v>
      </c>
      <c r="C915" t="s">
        <v>19</v>
      </c>
      <c r="D915" t="s">
        <v>25</v>
      </c>
      <c r="E915" s="3">
        <v>39224</v>
      </c>
      <c r="F915" s="3">
        <v>146964</v>
      </c>
      <c r="G915" t="s">
        <v>32</v>
      </c>
      <c r="H915" t="s">
        <v>948</v>
      </c>
    </row>
    <row r="916" spans="1:8" x14ac:dyDescent="0.35">
      <c r="A916" s="2">
        <v>44482</v>
      </c>
      <c r="B916" t="s">
        <v>55</v>
      </c>
      <c r="C916" t="s">
        <v>34</v>
      </c>
      <c r="D916" t="s">
        <v>39</v>
      </c>
      <c r="E916" s="3">
        <v>130721</v>
      </c>
      <c r="F916" s="3">
        <v>159060</v>
      </c>
      <c r="G916" t="s">
        <v>32</v>
      </c>
      <c r="H916" t="s">
        <v>949</v>
      </c>
    </row>
    <row r="917" spans="1:8" x14ac:dyDescent="0.35">
      <c r="A917" s="2">
        <v>45239</v>
      </c>
      <c r="B917" t="s">
        <v>37</v>
      </c>
      <c r="C917" t="s">
        <v>34</v>
      </c>
      <c r="D917" t="s">
        <v>30</v>
      </c>
      <c r="E917" s="3">
        <v>76423</v>
      </c>
      <c r="F917" s="3">
        <v>101708</v>
      </c>
      <c r="G917" t="s">
        <v>32</v>
      </c>
      <c r="H917" t="s">
        <v>950</v>
      </c>
    </row>
    <row r="918" spans="1:8" x14ac:dyDescent="0.35">
      <c r="A918" s="2">
        <v>44214</v>
      </c>
      <c r="B918" t="s">
        <v>41</v>
      </c>
      <c r="C918" t="s">
        <v>29</v>
      </c>
      <c r="D918" t="s">
        <v>39</v>
      </c>
      <c r="E918" s="3">
        <v>117491</v>
      </c>
      <c r="F918" s="3">
        <v>47907</v>
      </c>
      <c r="G918" t="s">
        <v>32</v>
      </c>
      <c r="H918" t="s">
        <v>951</v>
      </c>
    </row>
    <row r="919" spans="1:8" x14ac:dyDescent="0.35">
      <c r="A919" s="2">
        <v>44965</v>
      </c>
      <c r="B919" t="s">
        <v>55</v>
      </c>
      <c r="C919" t="s">
        <v>29</v>
      </c>
      <c r="D919" t="s">
        <v>58</v>
      </c>
      <c r="E919" s="3">
        <v>86768</v>
      </c>
      <c r="F919" s="3">
        <v>23479</v>
      </c>
      <c r="G919" t="s">
        <v>26</v>
      </c>
      <c r="H919" t="s">
        <v>952</v>
      </c>
    </row>
    <row r="920" spans="1:8" x14ac:dyDescent="0.35">
      <c r="A920" s="2">
        <v>44786</v>
      </c>
      <c r="B920" t="s">
        <v>23</v>
      </c>
      <c r="C920" t="s">
        <v>29</v>
      </c>
      <c r="D920" t="s">
        <v>20</v>
      </c>
      <c r="E920" s="3">
        <v>43696</v>
      </c>
      <c r="F920" s="3">
        <v>121792</v>
      </c>
      <c r="G920" t="s">
        <v>21</v>
      </c>
      <c r="H920" t="s">
        <v>953</v>
      </c>
    </row>
    <row r="921" spans="1:8" x14ac:dyDescent="0.35">
      <c r="A921" s="2">
        <v>45206</v>
      </c>
      <c r="B921" t="s">
        <v>28</v>
      </c>
      <c r="C921" t="s">
        <v>24</v>
      </c>
      <c r="D921" t="s">
        <v>25</v>
      </c>
      <c r="E921" s="3">
        <v>70312</v>
      </c>
      <c r="F921" s="3">
        <v>18802</v>
      </c>
      <c r="G921" t="s">
        <v>21</v>
      </c>
      <c r="H921" t="s">
        <v>954</v>
      </c>
    </row>
    <row r="922" spans="1:8" x14ac:dyDescent="0.35">
      <c r="A922" s="2">
        <v>44390</v>
      </c>
      <c r="B922" t="s">
        <v>28</v>
      </c>
      <c r="C922" t="s">
        <v>19</v>
      </c>
      <c r="D922" t="s">
        <v>58</v>
      </c>
      <c r="E922" s="3">
        <v>79939</v>
      </c>
      <c r="F922" s="3">
        <v>117885</v>
      </c>
      <c r="G922" t="s">
        <v>21</v>
      </c>
      <c r="H922" t="s">
        <v>955</v>
      </c>
    </row>
    <row r="923" spans="1:8" x14ac:dyDescent="0.35">
      <c r="A923" s="2">
        <v>44698</v>
      </c>
      <c r="B923" t="s">
        <v>28</v>
      </c>
      <c r="C923" t="s">
        <v>23</v>
      </c>
      <c r="D923" t="s">
        <v>30</v>
      </c>
      <c r="E923" s="3">
        <v>24992</v>
      </c>
      <c r="F923" s="3">
        <v>15774</v>
      </c>
      <c r="G923" t="s">
        <v>35</v>
      </c>
      <c r="H923" t="s">
        <v>956</v>
      </c>
    </row>
    <row r="924" spans="1:8" x14ac:dyDescent="0.35">
      <c r="A924" s="2">
        <v>45184</v>
      </c>
      <c r="B924" t="s">
        <v>23</v>
      </c>
      <c r="C924" t="s">
        <v>19</v>
      </c>
      <c r="D924" t="s">
        <v>39</v>
      </c>
      <c r="E924" s="3">
        <v>149062</v>
      </c>
      <c r="F924" s="3">
        <v>24625</v>
      </c>
      <c r="G924" t="s">
        <v>35</v>
      </c>
      <c r="H924" t="s">
        <v>957</v>
      </c>
    </row>
    <row r="925" spans="1:8" x14ac:dyDescent="0.35">
      <c r="A925" s="2">
        <v>44310</v>
      </c>
      <c r="B925" t="s">
        <v>18</v>
      </c>
      <c r="C925" t="s">
        <v>29</v>
      </c>
      <c r="D925" t="s">
        <v>20</v>
      </c>
      <c r="E925" s="3">
        <v>54215</v>
      </c>
      <c r="F925" s="3">
        <v>102111</v>
      </c>
      <c r="G925" t="s">
        <v>26</v>
      </c>
      <c r="H925" t="s">
        <v>958</v>
      </c>
    </row>
    <row r="926" spans="1:8" x14ac:dyDescent="0.35">
      <c r="A926" s="2">
        <v>45143</v>
      </c>
      <c r="B926" t="s">
        <v>23</v>
      </c>
      <c r="C926" t="s">
        <v>24</v>
      </c>
      <c r="D926" t="s">
        <v>39</v>
      </c>
      <c r="E926" s="3">
        <v>92544</v>
      </c>
      <c r="F926" s="3">
        <v>114332</v>
      </c>
      <c r="G926" t="s">
        <v>26</v>
      </c>
      <c r="H926" t="s">
        <v>959</v>
      </c>
    </row>
    <row r="927" spans="1:8" x14ac:dyDescent="0.35">
      <c r="A927" s="2">
        <v>45027</v>
      </c>
      <c r="B927" t="s">
        <v>18</v>
      </c>
      <c r="C927" t="s">
        <v>19</v>
      </c>
      <c r="D927" t="s">
        <v>39</v>
      </c>
      <c r="E927" s="3">
        <v>14344</v>
      </c>
      <c r="F927" s="3">
        <v>21749</v>
      </c>
      <c r="G927" t="s">
        <v>26</v>
      </c>
      <c r="H927" t="s">
        <v>960</v>
      </c>
    </row>
    <row r="928" spans="1:8" x14ac:dyDescent="0.35">
      <c r="A928" s="2">
        <v>45121</v>
      </c>
      <c r="B928" t="s">
        <v>28</v>
      </c>
      <c r="C928" t="s">
        <v>19</v>
      </c>
      <c r="D928" t="s">
        <v>39</v>
      </c>
      <c r="E928" s="3">
        <v>61523</v>
      </c>
      <c r="F928" s="3">
        <v>54521</v>
      </c>
      <c r="G928" t="s">
        <v>21</v>
      </c>
      <c r="H928" t="s">
        <v>961</v>
      </c>
    </row>
    <row r="929" spans="1:8" x14ac:dyDescent="0.35">
      <c r="A929" s="2">
        <v>44251</v>
      </c>
      <c r="B929" t="s">
        <v>37</v>
      </c>
      <c r="C929" t="s">
        <v>34</v>
      </c>
      <c r="D929" t="s">
        <v>39</v>
      </c>
      <c r="E929" s="3">
        <v>146188</v>
      </c>
      <c r="F929" s="3">
        <v>83732</v>
      </c>
      <c r="G929" t="s">
        <v>26</v>
      </c>
      <c r="H929" t="s">
        <v>962</v>
      </c>
    </row>
    <row r="930" spans="1:8" x14ac:dyDescent="0.35">
      <c r="A930" s="2">
        <v>44996</v>
      </c>
      <c r="B930" t="s">
        <v>37</v>
      </c>
      <c r="C930" t="s">
        <v>19</v>
      </c>
      <c r="D930" t="s">
        <v>20</v>
      </c>
      <c r="E930" s="3">
        <v>69660</v>
      </c>
      <c r="F930" s="3">
        <v>104663</v>
      </c>
      <c r="G930" t="s">
        <v>21</v>
      </c>
      <c r="H930" t="s">
        <v>963</v>
      </c>
    </row>
    <row r="931" spans="1:8" x14ac:dyDescent="0.35">
      <c r="A931" s="2">
        <v>44974</v>
      </c>
      <c r="B931" t="s">
        <v>18</v>
      </c>
      <c r="C931" t="s">
        <v>34</v>
      </c>
      <c r="D931" t="s">
        <v>58</v>
      </c>
      <c r="E931" s="3">
        <v>117773</v>
      </c>
      <c r="F931" s="3">
        <v>97398</v>
      </c>
      <c r="G931" t="s">
        <v>21</v>
      </c>
      <c r="H931" t="s">
        <v>964</v>
      </c>
    </row>
    <row r="932" spans="1:8" x14ac:dyDescent="0.35">
      <c r="A932" s="2">
        <v>44358</v>
      </c>
      <c r="B932" t="s">
        <v>28</v>
      </c>
      <c r="C932" t="s">
        <v>34</v>
      </c>
      <c r="D932" t="s">
        <v>30</v>
      </c>
      <c r="E932" s="3">
        <v>51646</v>
      </c>
      <c r="F932" s="3">
        <v>123758</v>
      </c>
      <c r="G932" t="s">
        <v>32</v>
      </c>
      <c r="H932" t="s">
        <v>965</v>
      </c>
    </row>
    <row r="933" spans="1:8" x14ac:dyDescent="0.35">
      <c r="A933" s="2">
        <v>44283</v>
      </c>
      <c r="B933" t="s">
        <v>23</v>
      </c>
      <c r="C933" t="s">
        <v>43</v>
      </c>
      <c r="D933" t="s">
        <v>58</v>
      </c>
      <c r="E933" s="3">
        <v>14610</v>
      </c>
      <c r="F933" s="3">
        <v>62069</v>
      </c>
      <c r="G933" t="s">
        <v>35</v>
      </c>
      <c r="H933" t="s">
        <v>966</v>
      </c>
    </row>
    <row r="934" spans="1:8" x14ac:dyDescent="0.35">
      <c r="A934" s="2">
        <v>44251</v>
      </c>
      <c r="B934" t="s">
        <v>37</v>
      </c>
      <c r="C934" t="s">
        <v>29</v>
      </c>
      <c r="D934" t="s">
        <v>20</v>
      </c>
      <c r="E934" s="3">
        <v>70519</v>
      </c>
      <c r="F934" s="3">
        <v>38591</v>
      </c>
      <c r="G934" t="s">
        <v>35</v>
      </c>
      <c r="H934" t="s">
        <v>967</v>
      </c>
    </row>
    <row r="935" spans="1:8" x14ac:dyDescent="0.35">
      <c r="A935" s="2">
        <v>45228</v>
      </c>
      <c r="B935" t="s">
        <v>18</v>
      </c>
      <c r="C935" t="s">
        <v>24</v>
      </c>
      <c r="D935" t="s">
        <v>30</v>
      </c>
      <c r="E935" s="3">
        <v>47265</v>
      </c>
      <c r="F935" s="3">
        <v>118280</v>
      </c>
      <c r="G935" t="s">
        <v>26</v>
      </c>
      <c r="H935" t="s">
        <v>968</v>
      </c>
    </row>
    <row r="936" spans="1:8" x14ac:dyDescent="0.35">
      <c r="A936" s="2">
        <v>45029</v>
      </c>
      <c r="B936" t="s">
        <v>23</v>
      </c>
      <c r="C936" t="s">
        <v>34</v>
      </c>
      <c r="D936" t="s">
        <v>25</v>
      </c>
      <c r="E936" s="3">
        <v>144924</v>
      </c>
      <c r="F936" s="3">
        <v>96563</v>
      </c>
      <c r="G936" t="s">
        <v>32</v>
      </c>
      <c r="H936" t="s">
        <v>969</v>
      </c>
    </row>
    <row r="937" spans="1:8" x14ac:dyDescent="0.35">
      <c r="A937" s="2">
        <v>44509</v>
      </c>
      <c r="B937" t="s">
        <v>28</v>
      </c>
      <c r="C937" t="s">
        <v>19</v>
      </c>
      <c r="D937" t="s">
        <v>58</v>
      </c>
      <c r="E937" s="3">
        <v>107222</v>
      </c>
      <c r="F937" s="3">
        <v>67132</v>
      </c>
      <c r="G937" t="s">
        <v>26</v>
      </c>
      <c r="H937" t="s">
        <v>970</v>
      </c>
    </row>
    <row r="938" spans="1:8" x14ac:dyDescent="0.35">
      <c r="A938" s="2">
        <v>44955</v>
      </c>
      <c r="B938" t="s">
        <v>41</v>
      </c>
      <c r="C938" t="s">
        <v>34</v>
      </c>
      <c r="D938" t="s">
        <v>20</v>
      </c>
      <c r="E938" s="3">
        <v>29788</v>
      </c>
      <c r="F938" s="3">
        <v>110591</v>
      </c>
      <c r="G938" t="s">
        <v>26</v>
      </c>
      <c r="H938" t="s">
        <v>971</v>
      </c>
    </row>
    <row r="939" spans="1:8" x14ac:dyDescent="0.35">
      <c r="A939" s="2">
        <v>44639</v>
      </c>
      <c r="B939" t="s">
        <v>28</v>
      </c>
      <c r="C939" t="s">
        <v>34</v>
      </c>
      <c r="D939" t="s">
        <v>20</v>
      </c>
      <c r="E939" s="3">
        <v>17724</v>
      </c>
      <c r="F939" s="3">
        <v>153456</v>
      </c>
      <c r="G939" t="s">
        <v>35</v>
      </c>
      <c r="H939" t="s">
        <v>972</v>
      </c>
    </row>
    <row r="940" spans="1:8" x14ac:dyDescent="0.35">
      <c r="A940" s="2">
        <v>44524</v>
      </c>
      <c r="B940" t="s">
        <v>28</v>
      </c>
      <c r="C940" t="s">
        <v>34</v>
      </c>
      <c r="D940" t="s">
        <v>20</v>
      </c>
      <c r="E940" s="3">
        <v>59725</v>
      </c>
      <c r="F940" s="3">
        <v>47005</v>
      </c>
      <c r="G940" t="s">
        <v>32</v>
      </c>
      <c r="H940" t="s">
        <v>973</v>
      </c>
    </row>
    <row r="941" spans="1:8" x14ac:dyDescent="0.35">
      <c r="A941" s="2">
        <v>45274</v>
      </c>
      <c r="B941" t="s">
        <v>23</v>
      </c>
      <c r="C941" t="s">
        <v>23</v>
      </c>
      <c r="D941" t="s">
        <v>30</v>
      </c>
      <c r="E941" s="3">
        <v>56026</v>
      </c>
      <c r="F941" s="3">
        <v>94946</v>
      </c>
      <c r="G941" t="s">
        <v>26</v>
      </c>
      <c r="H941" t="s">
        <v>974</v>
      </c>
    </row>
    <row r="942" spans="1:8" x14ac:dyDescent="0.35">
      <c r="A942" s="2">
        <v>44957</v>
      </c>
      <c r="B942" t="s">
        <v>23</v>
      </c>
      <c r="C942" t="s">
        <v>23</v>
      </c>
      <c r="D942" t="s">
        <v>39</v>
      </c>
      <c r="E942" s="3">
        <v>59588</v>
      </c>
      <c r="F942" s="3">
        <v>34348</v>
      </c>
      <c r="G942" t="s">
        <v>26</v>
      </c>
      <c r="H942" t="s">
        <v>975</v>
      </c>
    </row>
    <row r="943" spans="1:8" x14ac:dyDescent="0.35">
      <c r="A943" s="2">
        <v>44775</v>
      </c>
      <c r="B943" t="s">
        <v>55</v>
      </c>
      <c r="C943" t="s">
        <v>23</v>
      </c>
      <c r="D943" t="s">
        <v>25</v>
      </c>
      <c r="E943" s="3">
        <v>20695</v>
      </c>
      <c r="F943" s="3">
        <v>44573</v>
      </c>
      <c r="G943" t="s">
        <v>26</v>
      </c>
      <c r="H943" t="s">
        <v>976</v>
      </c>
    </row>
    <row r="944" spans="1:8" x14ac:dyDescent="0.35">
      <c r="A944" s="2">
        <v>45271</v>
      </c>
      <c r="B944" t="s">
        <v>55</v>
      </c>
      <c r="C944" t="s">
        <v>23</v>
      </c>
      <c r="D944" t="s">
        <v>30</v>
      </c>
      <c r="E944" s="3">
        <v>53422</v>
      </c>
      <c r="F944" s="3">
        <v>141286</v>
      </c>
      <c r="G944" t="s">
        <v>21</v>
      </c>
      <c r="H944" t="s">
        <v>977</v>
      </c>
    </row>
    <row r="945" spans="1:8" x14ac:dyDescent="0.35">
      <c r="A945" s="2">
        <v>45203</v>
      </c>
      <c r="B945" t="s">
        <v>23</v>
      </c>
      <c r="C945" t="s">
        <v>43</v>
      </c>
      <c r="D945" t="s">
        <v>30</v>
      </c>
      <c r="E945" s="3">
        <v>73442</v>
      </c>
      <c r="F945" s="3">
        <v>138541</v>
      </c>
      <c r="G945" t="s">
        <v>35</v>
      </c>
      <c r="H945" t="s">
        <v>978</v>
      </c>
    </row>
    <row r="946" spans="1:8" x14ac:dyDescent="0.35">
      <c r="A946" s="2">
        <v>44292</v>
      </c>
      <c r="B946" t="s">
        <v>23</v>
      </c>
      <c r="C946" t="s">
        <v>34</v>
      </c>
      <c r="D946" t="s">
        <v>58</v>
      </c>
      <c r="E946" s="3">
        <v>142470</v>
      </c>
      <c r="F946" s="3">
        <v>38973</v>
      </c>
      <c r="G946" t="s">
        <v>21</v>
      </c>
      <c r="H946" t="s">
        <v>979</v>
      </c>
    </row>
    <row r="947" spans="1:8" x14ac:dyDescent="0.35">
      <c r="A947" s="2">
        <v>45010</v>
      </c>
      <c r="B947" t="s">
        <v>41</v>
      </c>
      <c r="C947" t="s">
        <v>43</v>
      </c>
      <c r="D947" t="s">
        <v>25</v>
      </c>
      <c r="E947" s="3">
        <v>118050</v>
      </c>
      <c r="F947" s="3">
        <v>130809</v>
      </c>
      <c r="G947" t="s">
        <v>26</v>
      </c>
      <c r="H947" t="s">
        <v>980</v>
      </c>
    </row>
    <row r="948" spans="1:8" x14ac:dyDescent="0.35">
      <c r="A948" s="2">
        <v>44687</v>
      </c>
      <c r="B948" t="s">
        <v>41</v>
      </c>
      <c r="C948" t="s">
        <v>19</v>
      </c>
      <c r="D948" t="s">
        <v>20</v>
      </c>
      <c r="E948" s="3">
        <v>83227</v>
      </c>
      <c r="F948" s="3">
        <v>32632</v>
      </c>
      <c r="G948" t="s">
        <v>32</v>
      </c>
      <c r="H948" t="s">
        <v>981</v>
      </c>
    </row>
    <row r="949" spans="1:8" x14ac:dyDescent="0.35">
      <c r="A949" s="2">
        <v>44648</v>
      </c>
      <c r="B949" t="s">
        <v>28</v>
      </c>
      <c r="C949" t="s">
        <v>29</v>
      </c>
      <c r="D949" t="s">
        <v>30</v>
      </c>
      <c r="E949" s="3">
        <v>86479</v>
      </c>
      <c r="F949" s="3">
        <v>63301</v>
      </c>
      <c r="G949" t="s">
        <v>21</v>
      </c>
      <c r="H949" t="s">
        <v>982</v>
      </c>
    </row>
    <row r="950" spans="1:8" x14ac:dyDescent="0.35">
      <c r="A950" s="2">
        <v>44361</v>
      </c>
      <c r="B950" t="s">
        <v>37</v>
      </c>
      <c r="C950" t="s">
        <v>24</v>
      </c>
      <c r="D950" t="s">
        <v>25</v>
      </c>
      <c r="E950" s="3">
        <v>89462</v>
      </c>
      <c r="F950" s="3">
        <v>24621</v>
      </c>
      <c r="G950" t="s">
        <v>21</v>
      </c>
      <c r="H950" t="s">
        <v>983</v>
      </c>
    </row>
    <row r="951" spans="1:8" x14ac:dyDescent="0.35">
      <c r="A951" s="2">
        <v>44378</v>
      </c>
      <c r="B951" t="s">
        <v>41</v>
      </c>
      <c r="C951" t="s">
        <v>43</v>
      </c>
      <c r="D951" t="s">
        <v>58</v>
      </c>
      <c r="E951" s="3">
        <v>70273</v>
      </c>
      <c r="F951" s="3">
        <v>8732</v>
      </c>
      <c r="G951" t="s">
        <v>26</v>
      </c>
      <c r="H951" t="s">
        <v>984</v>
      </c>
    </row>
    <row r="952" spans="1:8" x14ac:dyDescent="0.35">
      <c r="A952" s="2">
        <v>44665</v>
      </c>
      <c r="B952" t="s">
        <v>28</v>
      </c>
      <c r="C952" t="s">
        <v>23</v>
      </c>
      <c r="D952" t="s">
        <v>39</v>
      </c>
      <c r="E952" s="3">
        <v>55817</v>
      </c>
      <c r="F952" s="3">
        <v>138271</v>
      </c>
      <c r="G952" t="s">
        <v>21</v>
      </c>
      <c r="H952" t="s">
        <v>985</v>
      </c>
    </row>
    <row r="953" spans="1:8" x14ac:dyDescent="0.35">
      <c r="A953" s="2">
        <v>45106</v>
      </c>
      <c r="B953" t="s">
        <v>18</v>
      </c>
      <c r="C953" t="s">
        <v>23</v>
      </c>
      <c r="D953" t="s">
        <v>25</v>
      </c>
      <c r="E953" s="3">
        <v>71171</v>
      </c>
      <c r="F953" s="3">
        <v>30547</v>
      </c>
      <c r="G953" t="s">
        <v>32</v>
      </c>
      <c r="H953" t="s">
        <v>986</v>
      </c>
    </row>
    <row r="954" spans="1:8" x14ac:dyDescent="0.35">
      <c r="A954" s="2">
        <v>44931</v>
      </c>
      <c r="B954" t="s">
        <v>55</v>
      </c>
      <c r="C954" t="s">
        <v>19</v>
      </c>
      <c r="D954" t="s">
        <v>20</v>
      </c>
      <c r="E954" s="3">
        <v>144338</v>
      </c>
      <c r="F954" s="3">
        <v>109128</v>
      </c>
      <c r="G954" t="s">
        <v>32</v>
      </c>
      <c r="H954" t="s">
        <v>987</v>
      </c>
    </row>
    <row r="955" spans="1:8" x14ac:dyDescent="0.35">
      <c r="A955" s="2">
        <v>45019</v>
      </c>
      <c r="B955" t="s">
        <v>37</v>
      </c>
      <c r="C955" t="s">
        <v>34</v>
      </c>
      <c r="D955" t="s">
        <v>30</v>
      </c>
      <c r="E955" s="3">
        <v>147480</v>
      </c>
      <c r="F955" s="3">
        <v>135117</v>
      </c>
      <c r="G955" t="s">
        <v>35</v>
      </c>
      <c r="H955" t="s">
        <v>988</v>
      </c>
    </row>
    <row r="956" spans="1:8" x14ac:dyDescent="0.35">
      <c r="A956" s="2">
        <v>45140</v>
      </c>
      <c r="B956" t="s">
        <v>28</v>
      </c>
      <c r="C956" t="s">
        <v>24</v>
      </c>
      <c r="D956" t="s">
        <v>39</v>
      </c>
      <c r="E956" s="3">
        <v>24842</v>
      </c>
      <c r="F956" s="3">
        <v>63671</v>
      </c>
      <c r="G956" t="s">
        <v>35</v>
      </c>
      <c r="H956" t="s">
        <v>989</v>
      </c>
    </row>
    <row r="957" spans="1:8" x14ac:dyDescent="0.35">
      <c r="A957" s="2">
        <v>44203</v>
      </c>
      <c r="B957" t="s">
        <v>23</v>
      </c>
      <c r="C957" t="s">
        <v>43</v>
      </c>
      <c r="D957" t="s">
        <v>58</v>
      </c>
      <c r="E957" s="3">
        <v>144569</v>
      </c>
      <c r="F957" s="3">
        <v>141526</v>
      </c>
      <c r="G957" t="s">
        <v>32</v>
      </c>
      <c r="H957" t="s">
        <v>990</v>
      </c>
    </row>
    <row r="958" spans="1:8" x14ac:dyDescent="0.35">
      <c r="A958" s="2">
        <v>44526</v>
      </c>
      <c r="B958" t="s">
        <v>18</v>
      </c>
      <c r="C958" t="s">
        <v>34</v>
      </c>
      <c r="D958" t="s">
        <v>20</v>
      </c>
      <c r="E958" s="3">
        <v>71415</v>
      </c>
      <c r="F958" s="3">
        <v>168559</v>
      </c>
      <c r="G958" t="s">
        <v>32</v>
      </c>
      <c r="H958" t="s">
        <v>991</v>
      </c>
    </row>
    <row r="959" spans="1:8" x14ac:dyDescent="0.35">
      <c r="A959" s="2">
        <v>44971</v>
      </c>
      <c r="B959" t="s">
        <v>55</v>
      </c>
      <c r="C959" t="s">
        <v>34</v>
      </c>
      <c r="D959" t="s">
        <v>39</v>
      </c>
      <c r="E959" s="3">
        <v>31340</v>
      </c>
      <c r="F959" s="3">
        <v>169761</v>
      </c>
      <c r="G959" t="s">
        <v>21</v>
      </c>
      <c r="H959" t="s">
        <v>992</v>
      </c>
    </row>
    <row r="960" spans="1:8" x14ac:dyDescent="0.35">
      <c r="A960" s="2">
        <v>44347</v>
      </c>
      <c r="B960" t="s">
        <v>18</v>
      </c>
      <c r="C960" t="s">
        <v>29</v>
      </c>
      <c r="D960" t="s">
        <v>58</v>
      </c>
      <c r="E960" s="3">
        <v>117362</v>
      </c>
      <c r="F960" s="3">
        <v>161679</v>
      </c>
      <c r="G960" t="s">
        <v>35</v>
      </c>
      <c r="H960" t="s">
        <v>993</v>
      </c>
    </row>
    <row r="961" spans="1:8" x14ac:dyDescent="0.35">
      <c r="A961" s="2">
        <v>44343</v>
      </c>
      <c r="B961" t="s">
        <v>28</v>
      </c>
      <c r="C961" t="s">
        <v>29</v>
      </c>
      <c r="D961" t="s">
        <v>20</v>
      </c>
      <c r="E961" s="3">
        <v>105330</v>
      </c>
      <c r="F961" s="3">
        <v>123455</v>
      </c>
      <c r="G961" t="s">
        <v>21</v>
      </c>
      <c r="H961" t="s">
        <v>994</v>
      </c>
    </row>
    <row r="962" spans="1:8" x14ac:dyDescent="0.35">
      <c r="A962" s="2">
        <v>45111</v>
      </c>
      <c r="B962" t="s">
        <v>41</v>
      </c>
      <c r="C962" t="s">
        <v>43</v>
      </c>
      <c r="D962" t="s">
        <v>30</v>
      </c>
      <c r="E962" s="3">
        <v>78070</v>
      </c>
      <c r="F962" s="3">
        <v>150647</v>
      </c>
      <c r="G962" t="s">
        <v>32</v>
      </c>
      <c r="H962" t="s">
        <v>995</v>
      </c>
    </row>
    <row r="963" spans="1:8" x14ac:dyDescent="0.35">
      <c r="A963" s="2">
        <v>44896</v>
      </c>
      <c r="B963" t="s">
        <v>55</v>
      </c>
      <c r="C963" t="s">
        <v>43</v>
      </c>
      <c r="D963" t="s">
        <v>58</v>
      </c>
      <c r="E963" s="3">
        <v>66725</v>
      </c>
      <c r="F963" s="3">
        <v>60576</v>
      </c>
      <c r="G963" t="s">
        <v>35</v>
      </c>
      <c r="H963" t="s">
        <v>996</v>
      </c>
    </row>
    <row r="964" spans="1:8" x14ac:dyDescent="0.35">
      <c r="A964" s="2">
        <v>44278</v>
      </c>
      <c r="B964" t="s">
        <v>18</v>
      </c>
      <c r="C964" t="s">
        <v>43</v>
      </c>
      <c r="D964" t="s">
        <v>39</v>
      </c>
      <c r="E964" s="3">
        <v>57018</v>
      </c>
      <c r="F964" s="3">
        <v>123401</v>
      </c>
      <c r="G964" t="s">
        <v>21</v>
      </c>
      <c r="H964" t="s">
        <v>997</v>
      </c>
    </row>
    <row r="965" spans="1:8" x14ac:dyDescent="0.35">
      <c r="A965" s="2">
        <v>44710</v>
      </c>
      <c r="B965" t="s">
        <v>41</v>
      </c>
      <c r="C965" t="s">
        <v>43</v>
      </c>
      <c r="D965" t="s">
        <v>20</v>
      </c>
      <c r="E965" s="3">
        <v>132907</v>
      </c>
      <c r="F965" s="3">
        <v>24469</v>
      </c>
      <c r="G965" t="s">
        <v>35</v>
      </c>
      <c r="H965" t="s">
        <v>998</v>
      </c>
    </row>
    <row r="966" spans="1:8" x14ac:dyDescent="0.35">
      <c r="A966" s="2">
        <v>45011</v>
      </c>
      <c r="B966" t="s">
        <v>37</v>
      </c>
      <c r="C966" t="s">
        <v>23</v>
      </c>
      <c r="D966" t="s">
        <v>25</v>
      </c>
      <c r="E966" s="3">
        <v>45985</v>
      </c>
      <c r="F966" s="3">
        <v>58730</v>
      </c>
      <c r="G966" t="s">
        <v>26</v>
      </c>
      <c r="H966" t="s">
        <v>999</v>
      </c>
    </row>
    <row r="967" spans="1:8" x14ac:dyDescent="0.35">
      <c r="A967" s="2">
        <v>44905</v>
      </c>
      <c r="B967" t="s">
        <v>28</v>
      </c>
      <c r="C967" t="s">
        <v>34</v>
      </c>
      <c r="D967" t="s">
        <v>20</v>
      </c>
      <c r="E967" s="3">
        <v>70341</v>
      </c>
      <c r="F967" s="3">
        <v>108320</v>
      </c>
      <c r="G967" t="s">
        <v>26</v>
      </c>
      <c r="H967" t="s">
        <v>1000</v>
      </c>
    </row>
    <row r="968" spans="1:8" x14ac:dyDescent="0.35">
      <c r="A968" s="2">
        <v>44942</v>
      </c>
      <c r="B968" t="s">
        <v>28</v>
      </c>
      <c r="C968" t="s">
        <v>34</v>
      </c>
      <c r="D968" t="s">
        <v>39</v>
      </c>
      <c r="E968" s="3">
        <v>99249</v>
      </c>
      <c r="F968" s="3">
        <v>19678</v>
      </c>
      <c r="G968" t="s">
        <v>26</v>
      </c>
      <c r="H968" t="s">
        <v>1001</v>
      </c>
    </row>
    <row r="969" spans="1:8" x14ac:dyDescent="0.35">
      <c r="A969" s="2">
        <v>45219</v>
      </c>
      <c r="B969" t="s">
        <v>55</v>
      </c>
      <c r="C969" t="s">
        <v>23</v>
      </c>
      <c r="D969" t="s">
        <v>39</v>
      </c>
      <c r="E969" s="3">
        <v>89712</v>
      </c>
      <c r="F969" s="3">
        <v>68771</v>
      </c>
      <c r="G969" t="s">
        <v>26</v>
      </c>
      <c r="H969" t="s">
        <v>1002</v>
      </c>
    </row>
    <row r="970" spans="1:8" x14ac:dyDescent="0.35">
      <c r="A970" s="2">
        <v>44903</v>
      </c>
      <c r="B970" t="s">
        <v>18</v>
      </c>
      <c r="C970" t="s">
        <v>34</v>
      </c>
      <c r="D970" t="s">
        <v>25</v>
      </c>
      <c r="E970" s="3">
        <v>29075</v>
      </c>
      <c r="F970" s="3">
        <v>53699</v>
      </c>
      <c r="G970" t="s">
        <v>26</v>
      </c>
      <c r="H970" t="s">
        <v>1003</v>
      </c>
    </row>
    <row r="971" spans="1:8" x14ac:dyDescent="0.35">
      <c r="A971" s="2">
        <v>44667</v>
      </c>
      <c r="B971" t="s">
        <v>37</v>
      </c>
      <c r="C971" t="s">
        <v>43</v>
      </c>
      <c r="D971" t="s">
        <v>39</v>
      </c>
      <c r="E971" s="3">
        <v>131229</v>
      </c>
      <c r="F971" s="3">
        <v>115767</v>
      </c>
      <c r="G971" t="s">
        <v>35</v>
      </c>
      <c r="H971" t="s">
        <v>1004</v>
      </c>
    </row>
    <row r="972" spans="1:8" x14ac:dyDescent="0.35">
      <c r="A972" s="2">
        <v>44592</v>
      </c>
      <c r="B972" t="s">
        <v>23</v>
      </c>
      <c r="C972" t="s">
        <v>24</v>
      </c>
      <c r="D972" t="s">
        <v>20</v>
      </c>
      <c r="E972" s="3">
        <v>11555</v>
      </c>
      <c r="F972" s="3">
        <v>23002</v>
      </c>
      <c r="G972" t="s">
        <v>32</v>
      </c>
      <c r="H972" t="s">
        <v>1005</v>
      </c>
    </row>
    <row r="973" spans="1:8" x14ac:dyDescent="0.35">
      <c r="A973" s="2">
        <v>44457</v>
      </c>
      <c r="B973" t="s">
        <v>55</v>
      </c>
      <c r="C973" t="s">
        <v>29</v>
      </c>
      <c r="D973" t="s">
        <v>58</v>
      </c>
      <c r="E973" s="3">
        <v>136562</v>
      </c>
      <c r="F973" s="3">
        <v>36389</v>
      </c>
      <c r="G973" t="s">
        <v>21</v>
      </c>
      <c r="H973" t="s">
        <v>1006</v>
      </c>
    </row>
    <row r="974" spans="1:8" x14ac:dyDescent="0.35">
      <c r="A974" s="2">
        <v>45001</v>
      </c>
      <c r="B974" t="s">
        <v>23</v>
      </c>
      <c r="C974" t="s">
        <v>29</v>
      </c>
      <c r="D974" t="s">
        <v>20</v>
      </c>
      <c r="E974" s="3">
        <v>78625</v>
      </c>
      <c r="F974" s="3">
        <v>136538</v>
      </c>
      <c r="G974" t="s">
        <v>32</v>
      </c>
      <c r="H974" t="s">
        <v>1007</v>
      </c>
    </row>
    <row r="975" spans="1:8" x14ac:dyDescent="0.35">
      <c r="A975" s="2">
        <v>45130</v>
      </c>
      <c r="B975" t="s">
        <v>55</v>
      </c>
      <c r="C975" t="s">
        <v>34</v>
      </c>
      <c r="D975" t="s">
        <v>39</v>
      </c>
      <c r="E975" s="3">
        <v>83114</v>
      </c>
      <c r="F975" s="3">
        <v>55971</v>
      </c>
      <c r="G975" t="s">
        <v>32</v>
      </c>
      <c r="H975" t="s">
        <v>1008</v>
      </c>
    </row>
    <row r="976" spans="1:8" x14ac:dyDescent="0.35">
      <c r="A976" s="2">
        <v>45101</v>
      </c>
      <c r="B976" t="s">
        <v>18</v>
      </c>
      <c r="C976" t="s">
        <v>24</v>
      </c>
      <c r="D976" t="s">
        <v>25</v>
      </c>
      <c r="E976" s="3">
        <v>132656</v>
      </c>
      <c r="F976" s="3">
        <v>37421</v>
      </c>
      <c r="G976" t="s">
        <v>32</v>
      </c>
      <c r="H976" t="s">
        <v>1009</v>
      </c>
    </row>
    <row r="977" spans="1:8" x14ac:dyDescent="0.35">
      <c r="A977" s="2">
        <v>45273</v>
      </c>
      <c r="B977" t="s">
        <v>37</v>
      </c>
      <c r="C977" t="s">
        <v>29</v>
      </c>
      <c r="D977" t="s">
        <v>25</v>
      </c>
      <c r="E977" s="3">
        <v>126292</v>
      </c>
      <c r="F977" s="3">
        <v>96238</v>
      </c>
      <c r="G977" t="s">
        <v>21</v>
      </c>
      <c r="H977" t="s">
        <v>1010</v>
      </c>
    </row>
    <row r="978" spans="1:8" x14ac:dyDescent="0.35">
      <c r="A978" s="2">
        <v>45136</v>
      </c>
      <c r="B978" t="s">
        <v>18</v>
      </c>
      <c r="C978" t="s">
        <v>24</v>
      </c>
      <c r="D978" t="s">
        <v>30</v>
      </c>
      <c r="E978" s="3">
        <v>33185</v>
      </c>
      <c r="F978" s="3">
        <v>146043</v>
      </c>
      <c r="G978" t="s">
        <v>26</v>
      </c>
      <c r="H978" t="s">
        <v>1011</v>
      </c>
    </row>
    <row r="979" spans="1:8" x14ac:dyDescent="0.35">
      <c r="A979" s="2">
        <v>45050</v>
      </c>
      <c r="B979" t="s">
        <v>28</v>
      </c>
      <c r="C979" t="s">
        <v>23</v>
      </c>
      <c r="D979" t="s">
        <v>25</v>
      </c>
      <c r="E979" s="3">
        <v>138877</v>
      </c>
      <c r="F979" s="3">
        <v>27235</v>
      </c>
      <c r="G979" t="s">
        <v>35</v>
      </c>
      <c r="H979" t="s">
        <v>1012</v>
      </c>
    </row>
    <row r="980" spans="1:8" x14ac:dyDescent="0.35">
      <c r="A980" s="2">
        <v>44789</v>
      </c>
      <c r="B980" t="s">
        <v>23</v>
      </c>
      <c r="C980" t="s">
        <v>19</v>
      </c>
      <c r="D980" t="s">
        <v>25</v>
      </c>
      <c r="E980" s="3">
        <v>44594</v>
      </c>
      <c r="F980" s="3">
        <v>110460</v>
      </c>
      <c r="G980" t="s">
        <v>35</v>
      </c>
      <c r="H980" t="s">
        <v>1013</v>
      </c>
    </row>
    <row r="981" spans="1:8" x14ac:dyDescent="0.35">
      <c r="A981" s="2">
        <v>44910</v>
      </c>
      <c r="B981" t="s">
        <v>41</v>
      </c>
      <c r="C981" t="s">
        <v>34</v>
      </c>
      <c r="D981" t="s">
        <v>39</v>
      </c>
      <c r="E981" s="3">
        <v>133126</v>
      </c>
      <c r="F981" s="3">
        <v>139846</v>
      </c>
      <c r="G981" t="s">
        <v>32</v>
      </c>
      <c r="H981" t="s">
        <v>1014</v>
      </c>
    </row>
    <row r="982" spans="1:8" x14ac:dyDescent="0.35">
      <c r="A982" s="2">
        <v>44828</v>
      </c>
      <c r="B982" t="s">
        <v>28</v>
      </c>
      <c r="C982" t="s">
        <v>23</v>
      </c>
      <c r="D982" t="s">
        <v>58</v>
      </c>
      <c r="E982" s="3">
        <v>27754</v>
      </c>
      <c r="F982" s="3">
        <v>59613</v>
      </c>
      <c r="G982" t="s">
        <v>35</v>
      </c>
      <c r="H982" t="s">
        <v>1015</v>
      </c>
    </row>
    <row r="983" spans="1:8" x14ac:dyDescent="0.35">
      <c r="A983" s="2">
        <v>44255</v>
      </c>
      <c r="B983" t="s">
        <v>28</v>
      </c>
      <c r="C983" t="s">
        <v>23</v>
      </c>
      <c r="D983" t="s">
        <v>58</v>
      </c>
      <c r="E983" s="3">
        <v>54507</v>
      </c>
      <c r="F983" s="3">
        <v>15985</v>
      </c>
      <c r="G983" t="s">
        <v>21</v>
      </c>
      <c r="H983" t="s">
        <v>1016</v>
      </c>
    </row>
    <row r="984" spans="1:8" x14ac:dyDescent="0.35">
      <c r="A984" s="2">
        <v>44324</v>
      </c>
      <c r="B984" t="s">
        <v>23</v>
      </c>
      <c r="C984" t="s">
        <v>24</v>
      </c>
      <c r="D984" t="s">
        <v>39</v>
      </c>
      <c r="E984" s="3">
        <v>31512</v>
      </c>
      <c r="F984" s="3">
        <v>147379</v>
      </c>
      <c r="G984" t="s">
        <v>32</v>
      </c>
      <c r="H984" t="s">
        <v>1017</v>
      </c>
    </row>
    <row r="985" spans="1:8" x14ac:dyDescent="0.35">
      <c r="A985" s="2">
        <v>44932</v>
      </c>
      <c r="B985" t="s">
        <v>55</v>
      </c>
      <c r="C985" t="s">
        <v>34</v>
      </c>
      <c r="D985" t="s">
        <v>25</v>
      </c>
      <c r="E985" s="3">
        <v>146883</v>
      </c>
      <c r="F985" s="3">
        <v>38119</v>
      </c>
      <c r="G985" t="s">
        <v>21</v>
      </c>
      <c r="H985" t="s">
        <v>1018</v>
      </c>
    </row>
    <row r="986" spans="1:8" x14ac:dyDescent="0.35">
      <c r="A986" s="2">
        <v>44917</v>
      </c>
      <c r="B986" t="s">
        <v>28</v>
      </c>
      <c r="C986" t="s">
        <v>23</v>
      </c>
      <c r="D986" t="s">
        <v>20</v>
      </c>
      <c r="E986" s="3">
        <v>44459</v>
      </c>
      <c r="F986" s="3">
        <v>64808</v>
      </c>
      <c r="G986" t="s">
        <v>32</v>
      </c>
      <c r="H986" t="s">
        <v>1019</v>
      </c>
    </row>
    <row r="987" spans="1:8" x14ac:dyDescent="0.35">
      <c r="A987" s="2">
        <v>44722</v>
      </c>
      <c r="B987" t="s">
        <v>37</v>
      </c>
      <c r="C987" t="s">
        <v>43</v>
      </c>
      <c r="D987" t="s">
        <v>58</v>
      </c>
      <c r="E987" s="3">
        <v>74757</v>
      </c>
      <c r="F987" s="3">
        <v>91269</v>
      </c>
      <c r="G987" t="s">
        <v>26</v>
      </c>
      <c r="H987" t="s">
        <v>1020</v>
      </c>
    </row>
    <row r="988" spans="1:8" x14ac:dyDescent="0.35">
      <c r="A988" s="2">
        <v>44717</v>
      </c>
      <c r="B988" t="s">
        <v>28</v>
      </c>
      <c r="C988" t="s">
        <v>23</v>
      </c>
      <c r="D988" t="s">
        <v>39</v>
      </c>
      <c r="E988" s="3">
        <v>111694</v>
      </c>
      <c r="F988" s="3">
        <v>68587</v>
      </c>
      <c r="G988" t="s">
        <v>35</v>
      </c>
      <c r="H988" t="s">
        <v>1021</v>
      </c>
    </row>
    <row r="989" spans="1:8" x14ac:dyDescent="0.35">
      <c r="A989" s="2">
        <v>44748</v>
      </c>
      <c r="B989" t="s">
        <v>37</v>
      </c>
      <c r="C989" t="s">
        <v>43</v>
      </c>
      <c r="D989" t="s">
        <v>20</v>
      </c>
      <c r="E989" s="3">
        <v>19862</v>
      </c>
      <c r="F989" s="3">
        <v>27231</v>
      </c>
      <c r="G989" t="s">
        <v>35</v>
      </c>
      <c r="H989" t="s">
        <v>1022</v>
      </c>
    </row>
    <row r="990" spans="1:8" x14ac:dyDescent="0.35">
      <c r="A990" s="2">
        <v>44433</v>
      </c>
      <c r="B990" t="s">
        <v>18</v>
      </c>
      <c r="C990" t="s">
        <v>19</v>
      </c>
      <c r="D990" t="s">
        <v>25</v>
      </c>
      <c r="E990" s="3">
        <v>108340</v>
      </c>
      <c r="F990" s="3">
        <v>114318</v>
      </c>
      <c r="G990" t="s">
        <v>21</v>
      </c>
      <c r="H990" t="s">
        <v>1023</v>
      </c>
    </row>
    <row r="991" spans="1:8" x14ac:dyDescent="0.35">
      <c r="A991" s="2">
        <v>44690</v>
      </c>
      <c r="B991" t="s">
        <v>55</v>
      </c>
      <c r="C991" t="s">
        <v>43</v>
      </c>
      <c r="D991" t="s">
        <v>39</v>
      </c>
      <c r="E991" s="3">
        <v>119912</v>
      </c>
      <c r="F991" s="3">
        <v>38028</v>
      </c>
      <c r="G991" t="s">
        <v>35</v>
      </c>
      <c r="H991" t="s">
        <v>1024</v>
      </c>
    </row>
    <row r="992" spans="1:8" x14ac:dyDescent="0.35">
      <c r="A992" s="2">
        <v>44200</v>
      </c>
      <c r="B992" t="s">
        <v>37</v>
      </c>
      <c r="C992" t="s">
        <v>43</v>
      </c>
      <c r="D992" t="s">
        <v>58</v>
      </c>
      <c r="E992" s="3">
        <v>45107</v>
      </c>
      <c r="F992" s="3">
        <v>112265</v>
      </c>
      <c r="G992" t="s">
        <v>32</v>
      </c>
      <c r="H992" t="s">
        <v>1025</v>
      </c>
    </row>
    <row r="993" spans="1:8" x14ac:dyDescent="0.35">
      <c r="A993" s="2">
        <v>44862</v>
      </c>
      <c r="B993" t="s">
        <v>28</v>
      </c>
      <c r="C993" t="s">
        <v>24</v>
      </c>
      <c r="D993" t="s">
        <v>20</v>
      </c>
      <c r="E993" s="3">
        <v>98080</v>
      </c>
      <c r="F993" s="3">
        <v>39143</v>
      </c>
      <c r="G993" t="s">
        <v>26</v>
      </c>
      <c r="H993" t="s">
        <v>1026</v>
      </c>
    </row>
    <row r="994" spans="1:8" x14ac:dyDescent="0.35">
      <c r="A994" s="2">
        <v>44638</v>
      </c>
      <c r="B994" t="s">
        <v>55</v>
      </c>
      <c r="C994" t="s">
        <v>23</v>
      </c>
      <c r="D994" t="s">
        <v>20</v>
      </c>
      <c r="E994" s="3">
        <v>44139</v>
      </c>
      <c r="F994" s="3">
        <v>31975</v>
      </c>
      <c r="G994" t="s">
        <v>35</v>
      </c>
      <c r="H994" t="s">
        <v>1027</v>
      </c>
    </row>
    <row r="995" spans="1:8" x14ac:dyDescent="0.35">
      <c r="A995" s="2">
        <v>44225</v>
      </c>
      <c r="B995" t="s">
        <v>55</v>
      </c>
      <c r="C995" t="s">
        <v>19</v>
      </c>
      <c r="D995" t="s">
        <v>58</v>
      </c>
      <c r="E995" s="3">
        <v>43444</v>
      </c>
      <c r="F995" s="3">
        <v>66983</v>
      </c>
      <c r="G995" t="s">
        <v>26</v>
      </c>
      <c r="H995" t="s">
        <v>1028</v>
      </c>
    </row>
    <row r="996" spans="1:8" x14ac:dyDescent="0.35">
      <c r="A996" s="2">
        <v>44806</v>
      </c>
      <c r="B996" t="s">
        <v>37</v>
      </c>
      <c r="C996" t="s">
        <v>23</v>
      </c>
      <c r="D996" t="s">
        <v>20</v>
      </c>
      <c r="E996" s="3">
        <v>138443</v>
      </c>
      <c r="F996" s="3">
        <v>166593</v>
      </c>
      <c r="G996" t="s">
        <v>21</v>
      </c>
      <c r="H996" t="s">
        <v>1029</v>
      </c>
    </row>
    <row r="997" spans="1:8" x14ac:dyDescent="0.35">
      <c r="A997" s="2">
        <v>45001</v>
      </c>
      <c r="B997" t="s">
        <v>37</v>
      </c>
      <c r="C997" t="s">
        <v>43</v>
      </c>
      <c r="D997" t="s">
        <v>58</v>
      </c>
      <c r="E997" s="3">
        <v>141324</v>
      </c>
      <c r="F997" s="3">
        <v>149685</v>
      </c>
      <c r="G997" t="s">
        <v>26</v>
      </c>
      <c r="H997" t="s">
        <v>1030</v>
      </c>
    </row>
    <row r="998" spans="1:8" x14ac:dyDescent="0.35">
      <c r="A998" s="2">
        <v>44271</v>
      </c>
      <c r="B998" t="s">
        <v>41</v>
      </c>
      <c r="C998" t="s">
        <v>29</v>
      </c>
      <c r="D998" t="s">
        <v>39</v>
      </c>
      <c r="E998" s="3">
        <v>111168</v>
      </c>
      <c r="F998" s="3">
        <v>158513</v>
      </c>
      <c r="G998" t="s">
        <v>35</v>
      </c>
      <c r="H998" t="s">
        <v>1031</v>
      </c>
    </row>
    <row r="999" spans="1:8" x14ac:dyDescent="0.35">
      <c r="A999" s="2">
        <v>45034</v>
      </c>
      <c r="B999" t="s">
        <v>41</v>
      </c>
      <c r="C999" t="s">
        <v>43</v>
      </c>
      <c r="D999" t="s">
        <v>30</v>
      </c>
      <c r="E999" s="3">
        <v>126304</v>
      </c>
      <c r="F999" s="3">
        <v>66311</v>
      </c>
      <c r="G999" t="s">
        <v>35</v>
      </c>
      <c r="H999" t="s">
        <v>1032</v>
      </c>
    </row>
    <row r="1000" spans="1:8" x14ac:dyDescent="0.35">
      <c r="A1000" s="2">
        <v>44324</v>
      </c>
      <c r="B1000" t="s">
        <v>55</v>
      </c>
      <c r="C1000" t="s">
        <v>23</v>
      </c>
      <c r="D1000" t="s">
        <v>25</v>
      </c>
      <c r="E1000" s="3">
        <v>20208</v>
      </c>
      <c r="F1000" s="3">
        <v>63088</v>
      </c>
      <c r="G1000" t="s">
        <v>21</v>
      </c>
      <c r="H1000" t="s">
        <v>1033</v>
      </c>
    </row>
    <row r="1001" spans="1:8" x14ac:dyDescent="0.35">
      <c r="A1001" s="2">
        <v>44238</v>
      </c>
      <c r="B1001" t="s">
        <v>23</v>
      </c>
      <c r="C1001" t="s">
        <v>19</v>
      </c>
      <c r="D1001" t="s">
        <v>39</v>
      </c>
      <c r="E1001" s="3">
        <v>94151</v>
      </c>
      <c r="F1001" s="3">
        <v>102650</v>
      </c>
      <c r="G1001" t="s">
        <v>21</v>
      </c>
      <c r="H1001" t="s">
        <v>1034</v>
      </c>
    </row>
    <row r="1002" spans="1:8" x14ac:dyDescent="0.35">
      <c r="A1002" s="2">
        <v>44237</v>
      </c>
      <c r="B1002" t="s">
        <v>23</v>
      </c>
      <c r="C1002" t="s">
        <v>29</v>
      </c>
      <c r="D1002" t="s">
        <v>25</v>
      </c>
      <c r="E1002" s="3">
        <v>65585</v>
      </c>
      <c r="F1002" s="3">
        <v>97125</v>
      </c>
      <c r="G1002" t="s">
        <v>26</v>
      </c>
      <c r="H1002" t="s">
        <v>1035</v>
      </c>
    </row>
    <row r="1003" spans="1:8" x14ac:dyDescent="0.35">
      <c r="A1003" s="2">
        <v>45130</v>
      </c>
      <c r="B1003" t="s">
        <v>41</v>
      </c>
      <c r="C1003" t="s">
        <v>19</v>
      </c>
      <c r="D1003" t="s">
        <v>25</v>
      </c>
      <c r="E1003" s="3">
        <v>92680</v>
      </c>
      <c r="F1003" s="3">
        <v>84559</v>
      </c>
      <c r="G1003" t="s">
        <v>26</v>
      </c>
      <c r="H1003" t="s">
        <v>1036</v>
      </c>
    </row>
    <row r="1004" spans="1:8" x14ac:dyDescent="0.35">
      <c r="A1004" s="2">
        <v>44230</v>
      </c>
      <c r="B1004" t="s">
        <v>28</v>
      </c>
      <c r="C1004" t="s">
        <v>24</v>
      </c>
      <c r="D1004" t="s">
        <v>58</v>
      </c>
      <c r="E1004" s="3">
        <v>95206</v>
      </c>
      <c r="F1004" s="3">
        <v>82747</v>
      </c>
      <c r="G1004" t="s">
        <v>21</v>
      </c>
      <c r="H1004" t="s">
        <v>1037</v>
      </c>
    </row>
    <row r="1005" spans="1:8" x14ac:dyDescent="0.35">
      <c r="A1005" s="2">
        <v>45237</v>
      </c>
      <c r="B1005" t="s">
        <v>18</v>
      </c>
      <c r="C1005" t="s">
        <v>43</v>
      </c>
      <c r="D1005" t="s">
        <v>30</v>
      </c>
      <c r="E1005" s="3">
        <v>49069</v>
      </c>
      <c r="F1005" s="3">
        <v>75542</v>
      </c>
      <c r="G1005" t="s">
        <v>35</v>
      </c>
      <c r="H1005" t="s">
        <v>1038</v>
      </c>
    </row>
    <row r="1006" spans="1:8" x14ac:dyDescent="0.35">
      <c r="A1006" s="2">
        <v>45194</v>
      </c>
      <c r="B1006" t="s">
        <v>55</v>
      </c>
      <c r="C1006" t="s">
        <v>43</v>
      </c>
      <c r="D1006" t="s">
        <v>25</v>
      </c>
      <c r="E1006" s="3">
        <v>66218</v>
      </c>
      <c r="F1006" s="3">
        <v>116058</v>
      </c>
      <c r="G1006" t="s">
        <v>26</v>
      </c>
      <c r="H1006" t="s">
        <v>1039</v>
      </c>
    </row>
    <row r="1007" spans="1:8" x14ac:dyDescent="0.35">
      <c r="A1007" s="2">
        <v>44784</v>
      </c>
      <c r="B1007" t="s">
        <v>18</v>
      </c>
      <c r="C1007" t="s">
        <v>24</v>
      </c>
      <c r="D1007" t="s">
        <v>25</v>
      </c>
      <c r="E1007" s="3">
        <v>35006</v>
      </c>
      <c r="F1007" s="3">
        <v>148105</v>
      </c>
      <c r="G1007" t="s">
        <v>21</v>
      </c>
      <c r="H1007" t="s">
        <v>1040</v>
      </c>
    </row>
    <row r="1008" spans="1:8" x14ac:dyDescent="0.35">
      <c r="A1008" s="2">
        <v>44538</v>
      </c>
      <c r="B1008" t="s">
        <v>41</v>
      </c>
      <c r="C1008" t="s">
        <v>23</v>
      </c>
      <c r="D1008" t="s">
        <v>39</v>
      </c>
      <c r="E1008" s="3">
        <v>136610</v>
      </c>
      <c r="F1008" s="3">
        <v>42971</v>
      </c>
      <c r="G1008" t="s">
        <v>26</v>
      </c>
      <c r="H1008" t="s">
        <v>1041</v>
      </c>
    </row>
    <row r="1009" spans="1:8" x14ac:dyDescent="0.35">
      <c r="A1009" s="2">
        <v>44223</v>
      </c>
      <c r="B1009" t="s">
        <v>37</v>
      </c>
      <c r="C1009" t="s">
        <v>43</v>
      </c>
      <c r="D1009" t="s">
        <v>30</v>
      </c>
      <c r="E1009" s="3">
        <v>49916</v>
      </c>
      <c r="F1009" s="3">
        <v>154136</v>
      </c>
      <c r="G1009" t="s">
        <v>21</v>
      </c>
      <c r="H1009" t="s">
        <v>1042</v>
      </c>
    </row>
    <row r="1010" spans="1:8" x14ac:dyDescent="0.35">
      <c r="A1010" s="2">
        <v>44842</v>
      </c>
      <c r="B1010" t="s">
        <v>55</v>
      </c>
      <c r="C1010" t="s">
        <v>23</v>
      </c>
      <c r="D1010" t="s">
        <v>30</v>
      </c>
      <c r="E1010" s="3">
        <v>35667</v>
      </c>
      <c r="F1010" s="3">
        <v>72705</v>
      </c>
      <c r="G1010" t="s">
        <v>35</v>
      </c>
      <c r="H1010" t="s">
        <v>1043</v>
      </c>
    </row>
    <row r="1011" spans="1:8" x14ac:dyDescent="0.35">
      <c r="A1011" s="2">
        <v>44927</v>
      </c>
      <c r="B1011" t="s">
        <v>41</v>
      </c>
      <c r="C1011" t="s">
        <v>19</v>
      </c>
      <c r="D1011" t="s">
        <v>25</v>
      </c>
      <c r="E1011" s="3">
        <v>86427</v>
      </c>
      <c r="F1011" s="3">
        <v>131692</v>
      </c>
      <c r="G1011" t="s">
        <v>26</v>
      </c>
      <c r="H1011" t="s">
        <v>1044</v>
      </c>
    </row>
    <row r="1012" spans="1:8" x14ac:dyDescent="0.35">
      <c r="A1012" s="2">
        <v>44364</v>
      </c>
      <c r="B1012" t="s">
        <v>28</v>
      </c>
      <c r="C1012" t="s">
        <v>29</v>
      </c>
      <c r="D1012" t="s">
        <v>30</v>
      </c>
      <c r="E1012" s="3">
        <v>57688</v>
      </c>
      <c r="F1012" s="3">
        <v>105440</v>
      </c>
      <c r="G1012" t="s">
        <v>26</v>
      </c>
      <c r="H1012" t="s">
        <v>1045</v>
      </c>
    </row>
    <row r="1013" spans="1:8" x14ac:dyDescent="0.35">
      <c r="A1013" s="2">
        <v>44806</v>
      </c>
      <c r="B1013" t="s">
        <v>55</v>
      </c>
      <c r="C1013" t="s">
        <v>29</v>
      </c>
      <c r="D1013" t="s">
        <v>39</v>
      </c>
      <c r="E1013" s="3">
        <v>24414</v>
      </c>
      <c r="F1013" s="3">
        <v>63935</v>
      </c>
      <c r="G1013" t="s">
        <v>32</v>
      </c>
      <c r="H1013" t="s">
        <v>1046</v>
      </c>
    </row>
    <row r="1014" spans="1:8" x14ac:dyDescent="0.35">
      <c r="A1014" s="2">
        <v>44464</v>
      </c>
      <c r="B1014" t="s">
        <v>55</v>
      </c>
      <c r="C1014" t="s">
        <v>29</v>
      </c>
      <c r="D1014" t="s">
        <v>58</v>
      </c>
      <c r="E1014" s="3">
        <v>134668</v>
      </c>
      <c r="F1014" s="3">
        <v>69105</v>
      </c>
      <c r="G1014" t="s">
        <v>32</v>
      </c>
      <c r="H1014" t="s">
        <v>1047</v>
      </c>
    </row>
    <row r="1015" spans="1:8" x14ac:dyDescent="0.35">
      <c r="A1015" s="2">
        <v>45017</v>
      </c>
      <c r="B1015" t="s">
        <v>23</v>
      </c>
      <c r="C1015" t="s">
        <v>34</v>
      </c>
      <c r="D1015" t="s">
        <v>25</v>
      </c>
      <c r="E1015" s="3">
        <v>28564</v>
      </c>
      <c r="F1015" s="3">
        <v>116205</v>
      </c>
      <c r="G1015" t="s">
        <v>35</v>
      </c>
      <c r="H1015" t="s">
        <v>1048</v>
      </c>
    </row>
    <row r="1016" spans="1:8" x14ac:dyDescent="0.35">
      <c r="A1016" s="2">
        <v>44651</v>
      </c>
      <c r="B1016" t="s">
        <v>37</v>
      </c>
      <c r="C1016" t="s">
        <v>24</v>
      </c>
      <c r="D1016" t="s">
        <v>20</v>
      </c>
      <c r="E1016" s="3">
        <v>15316</v>
      </c>
      <c r="F1016" s="3">
        <v>111970</v>
      </c>
      <c r="G1016" t="s">
        <v>21</v>
      </c>
      <c r="H1016" t="s">
        <v>1049</v>
      </c>
    </row>
    <row r="1017" spans="1:8" x14ac:dyDescent="0.35">
      <c r="A1017" s="2">
        <v>45102</v>
      </c>
      <c r="B1017" t="s">
        <v>55</v>
      </c>
      <c r="C1017" t="s">
        <v>29</v>
      </c>
      <c r="D1017" t="s">
        <v>25</v>
      </c>
      <c r="E1017" s="3">
        <v>54056</v>
      </c>
      <c r="F1017" s="3">
        <v>31790</v>
      </c>
      <c r="G1017" t="s">
        <v>32</v>
      </c>
      <c r="H1017" t="s">
        <v>1050</v>
      </c>
    </row>
    <row r="1018" spans="1:8" x14ac:dyDescent="0.35">
      <c r="A1018" s="2">
        <v>45118</v>
      </c>
      <c r="B1018" t="s">
        <v>37</v>
      </c>
      <c r="C1018" t="s">
        <v>43</v>
      </c>
      <c r="D1018" t="s">
        <v>25</v>
      </c>
      <c r="E1018" s="3">
        <v>98353</v>
      </c>
      <c r="F1018" s="3">
        <v>53241</v>
      </c>
      <c r="G1018" t="s">
        <v>32</v>
      </c>
      <c r="H1018" t="s">
        <v>1051</v>
      </c>
    </row>
    <row r="1019" spans="1:8" x14ac:dyDescent="0.35">
      <c r="A1019" s="2">
        <v>45177</v>
      </c>
      <c r="B1019" t="s">
        <v>41</v>
      </c>
      <c r="C1019" t="s">
        <v>24</v>
      </c>
      <c r="D1019" t="s">
        <v>58</v>
      </c>
      <c r="E1019" s="3">
        <v>52239</v>
      </c>
      <c r="F1019" s="3">
        <v>26892</v>
      </c>
      <c r="G1019" t="s">
        <v>35</v>
      </c>
      <c r="H1019" t="s">
        <v>1052</v>
      </c>
    </row>
    <row r="1020" spans="1:8" x14ac:dyDescent="0.35">
      <c r="A1020" s="2">
        <v>44898</v>
      </c>
      <c r="B1020" t="s">
        <v>28</v>
      </c>
      <c r="C1020" t="s">
        <v>19</v>
      </c>
      <c r="D1020" t="s">
        <v>20</v>
      </c>
      <c r="E1020" s="3">
        <v>82909</v>
      </c>
      <c r="F1020" s="3">
        <v>169156</v>
      </c>
      <c r="G1020" t="s">
        <v>21</v>
      </c>
      <c r="H1020" t="s">
        <v>1053</v>
      </c>
    </row>
    <row r="1021" spans="1:8" x14ac:dyDescent="0.35">
      <c r="A1021" s="2">
        <v>44830</v>
      </c>
      <c r="B1021" t="s">
        <v>28</v>
      </c>
      <c r="C1021" t="s">
        <v>19</v>
      </c>
      <c r="D1021" t="s">
        <v>20</v>
      </c>
      <c r="E1021" s="3">
        <v>72938</v>
      </c>
      <c r="F1021" s="3">
        <v>19524</v>
      </c>
      <c r="G1021" t="s">
        <v>35</v>
      </c>
      <c r="H1021" t="s">
        <v>1054</v>
      </c>
    </row>
    <row r="1022" spans="1:8" x14ac:dyDescent="0.35">
      <c r="A1022" s="2">
        <v>44326</v>
      </c>
      <c r="B1022" t="s">
        <v>55</v>
      </c>
      <c r="C1022" t="s">
        <v>19</v>
      </c>
      <c r="D1022" t="s">
        <v>20</v>
      </c>
      <c r="E1022" s="3">
        <v>46054</v>
      </c>
      <c r="F1022" s="3">
        <v>10593</v>
      </c>
      <c r="G1022" t="s">
        <v>26</v>
      </c>
      <c r="H1022" t="s">
        <v>1055</v>
      </c>
    </row>
    <row r="1023" spans="1:8" x14ac:dyDescent="0.35">
      <c r="A1023" s="2">
        <v>45216</v>
      </c>
      <c r="B1023" t="s">
        <v>55</v>
      </c>
      <c r="C1023" t="s">
        <v>19</v>
      </c>
      <c r="D1023" t="s">
        <v>58</v>
      </c>
      <c r="E1023" s="3">
        <v>112821</v>
      </c>
      <c r="F1023" s="3">
        <v>124160</v>
      </c>
      <c r="G1023" t="s">
        <v>26</v>
      </c>
      <c r="H1023" t="s">
        <v>1056</v>
      </c>
    </row>
    <row r="1024" spans="1:8" x14ac:dyDescent="0.35">
      <c r="A1024" s="2">
        <v>45015</v>
      </c>
      <c r="B1024" t="s">
        <v>41</v>
      </c>
      <c r="C1024" t="s">
        <v>34</v>
      </c>
      <c r="D1024" t="s">
        <v>30</v>
      </c>
      <c r="E1024" s="3">
        <v>139581</v>
      </c>
      <c r="F1024" s="3">
        <v>63602</v>
      </c>
      <c r="G1024" t="s">
        <v>21</v>
      </c>
      <c r="H1024" t="s">
        <v>1057</v>
      </c>
    </row>
    <row r="1025" spans="1:8" x14ac:dyDescent="0.35">
      <c r="A1025" s="2">
        <v>44889</v>
      </c>
      <c r="B1025" t="s">
        <v>23</v>
      </c>
      <c r="C1025" t="s">
        <v>23</v>
      </c>
      <c r="D1025" t="s">
        <v>20</v>
      </c>
      <c r="E1025" s="3">
        <v>29012</v>
      </c>
      <c r="F1025" s="3">
        <v>140297</v>
      </c>
      <c r="G1025" t="s">
        <v>32</v>
      </c>
      <c r="H1025" t="s">
        <v>1058</v>
      </c>
    </row>
    <row r="1026" spans="1:8" x14ac:dyDescent="0.35">
      <c r="A1026" s="2">
        <v>44990</v>
      </c>
      <c r="B1026" t="s">
        <v>23</v>
      </c>
      <c r="C1026" t="s">
        <v>23</v>
      </c>
      <c r="D1026" t="s">
        <v>30</v>
      </c>
      <c r="E1026" s="3">
        <v>92458</v>
      </c>
      <c r="F1026" s="3">
        <v>86716</v>
      </c>
      <c r="G1026" t="s">
        <v>35</v>
      </c>
      <c r="H1026" t="s">
        <v>1059</v>
      </c>
    </row>
    <row r="1027" spans="1:8" x14ac:dyDescent="0.35">
      <c r="A1027" s="2">
        <v>44225</v>
      </c>
      <c r="B1027" t="s">
        <v>23</v>
      </c>
      <c r="C1027" t="s">
        <v>29</v>
      </c>
      <c r="D1027" t="s">
        <v>39</v>
      </c>
      <c r="E1027" s="3">
        <v>28164</v>
      </c>
      <c r="F1027" s="3">
        <v>70060</v>
      </c>
      <c r="G1027" t="s">
        <v>35</v>
      </c>
      <c r="H1027" t="s">
        <v>1060</v>
      </c>
    </row>
    <row r="1028" spans="1:8" x14ac:dyDescent="0.35">
      <c r="A1028" s="2">
        <v>44345</v>
      </c>
      <c r="B1028" t="s">
        <v>37</v>
      </c>
      <c r="C1028" t="s">
        <v>34</v>
      </c>
      <c r="D1028" t="s">
        <v>58</v>
      </c>
      <c r="E1028" s="3">
        <v>16605</v>
      </c>
      <c r="F1028" s="3">
        <v>108508</v>
      </c>
      <c r="G1028" t="s">
        <v>26</v>
      </c>
      <c r="H1028" t="s">
        <v>1061</v>
      </c>
    </row>
    <row r="1029" spans="1:8" x14ac:dyDescent="0.35">
      <c r="A1029" s="2">
        <v>44207</v>
      </c>
      <c r="B1029" t="s">
        <v>23</v>
      </c>
      <c r="C1029" t="s">
        <v>23</v>
      </c>
      <c r="D1029" t="s">
        <v>30</v>
      </c>
      <c r="E1029" s="3">
        <v>87254</v>
      </c>
      <c r="F1029" s="3">
        <v>126014</v>
      </c>
      <c r="G1029" t="s">
        <v>35</v>
      </c>
      <c r="H1029" t="s">
        <v>1062</v>
      </c>
    </row>
    <row r="1030" spans="1:8" x14ac:dyDescent="0.35">
      <c r="A1030" s="2">
        <v>44872</v>
      </c>
      <c r="B1030" t="s">
        <v>28</v>
      </c>
      <c r="C1030" t="s">
        <v>19</v>
      </c>
      <c r="D1030" t="s">
        <v>20</v>
      </c>
      <c r="E1030" s="3">
        <v>26120</v>
      </c>
      <c r="F1030" s="3">
        <v>149720</v>
      </c>
      <c r="G1030" t="s">
        <v>32</v>
      </c>
      <c r="H1030" t="s">
        <v>1063</v>
      </c>
    </row>
    <row r="1031" spans="1:8" x14ac:dyDescent="0.35">
      <c r="A1031" s="2">
        <v>44383</v>
      </c>
      <c r="B1031" t="s">
        <v>37</v>
      </c>
      <c r="C1031" t="s">
        <v>23</v>
      </c>
      <c r="D1031" t="s">
        <v>20</v>
      </c>
      <c r="E1031" s="3">
        <v>126648</v>
      </c>
      <c r="F1031" s="3">
        <v>144020</v>
      </c>
      <c r="G1031" t="s">
        <v>21</v>
      </c>
      <c r="H1031" t="s">
        <v>1064</v>
      </c>
    </row>
    <row r="1032" spans="1:8" x14ac:dyDescent="0.35">
      <c r="A1032" s="2">
        <v>45003</v>
      </c>
      <c r="B1032" t="s">
        <v>41</v>
      </c>
      <c r="C1032" t="s">
        <v>24</v>
      </c>
      <c r="D1032" t="s">
        <v>30</v>
      </c>
      <c r="E1032" s="3">
        <v>124140</v>
      </c>
      <c r="F1032" s="3">
        <v>28186</v>
      </c>
      <c r="G1032" t="s">
        <v>35</v>
      </c>
      <c r="H1032" t="s">
        <v>1065</v>
      </c>
    </row>
    <row r="1033" spans="1:8" x14ac:dyDescent="0.35">
      <c r="A1033" s="2">
        <v>44940</v>
      </c>
      <c r="B1033" t="s">
        <v>28</v>
      </c>
      <c r="C1033" t="s">
        <v>29</v>
      </c>
      <c r="D1033" t="s">
        <v>30</v>
      </c>
      <c r="E1033" s="3">
        <v>49865</v>
      </c>
      <c r="F1033" s="3">
        <v>101846</v>
      </c>
      <c r="G1033" t="s">
        <v>32</v>
      </c>
      <c r="H1033" t="s">
        <v>1066</v>
      </c>
    </row>
    <row r="1034" spans="1:8" x14ac:dyDescent="0.35">
      <c r="A1034" s="2">
        <v>44294</v>
      </c>
      <c r="B1034" t="s">
        <v>28</v>
      </c>
      <c r="C1034" t="s">
        <v>23</v>
      </c>
      <c r="D1034" t="s">
        <v>39</v>
      </c>
      <c r="E1034" s="3">
        <v>95482</v>
      </c>
      <c r="F1034" s="3">
        <v>53926</v>
      </c>
      <c r="G1034" t="s">
        <v>21</v>
      </c>
      <c r="H1034" t="s">
        <v>1067</v>
      </c>
    </row>
    <row r="1035" spans="1:8" x14ac:dyDescent="0.35">
      <c r="A1035" s="2">
        <v>44251</v>
      </c>
      <c r="B1035" t="s">
        <v>18</v>
      </c>
      <c r="C1035" t="s">
        <v>24</v>
      </c>
      <c r="D1035" t="s">
        <v>58</v>
      </c>
      <c r="E1035" s="3">
        <v>80437</v>
      </c>
      <c r="F1035" s="3">
        <v>156994</v>
      </c>
      <c r="G1035" t="s">
        <v>35</v>
      </c>
      <c r="H1035" t="s">
        <v>1068</v>
      </c>
    </row>
    <row r="1036" spans="1:8" x14ac:dyDescent="0.35">
      <c r="A1036" s="2">
        <v>44819</v>
      </c>
      <c r="B1036" t="s">
        <v>41</v>
      </c>
      <c r="C1036" t="s">
        <v>43</v>
      </c>
      <c r="D1036" t="s">
        <v>25</v>
      </c>
      <c r="E1036" s="3">
        <v>118996</v>
      </c>
      <c r="F1036" s="3">
        <v>66912</v>
      </c>
      <c r="G1036" t="s">
        <v>35</v>
      </c>
      <c r="H1036" t="s">
        <v>1069</v>
      </c>
    </row>
    <row r="1037" spans="1:8" x14ac:dyDescent="0.35">
      <c r="A1037" s="2">
        <v>44860</v>
      </c>
      <c r="B1037" t="s">
        <v>41</v>
      </c>
      <c r="C1037" t="s">
        <v>24</v>
      </c>
      <c r="D1037" t="s">
        <v>39</v>
      </c>
      <c r="E1037" s="3">
        <v>143557</v>
      </c>
      <c r="F1037" s="3">
        <v>68614</v>
      </c>
      <c r="G1037" t="s">
        <v>21</v>
      </c>
      <c r="H1037" t="s">
        <v>1070</v>
      </c>
    </row>
    <row r="1038" spans="1:8" x14ac:dyDescent="0.35">
      <c r="A1038" s="2">
        <v>44954</v>
      </c>
      <c r="B1038" t="s">
        <v>18</v>
      </c>
      <c r="C1038" t="s">
        <v>24</v>
      </c>
      <c r="D1038" t="s">
        <v>39</v>
      </c>
      <c r="E1038" s="3">
        <v>69789</v>
      </c>
      <c r="F1038" s="3">
        <v>116560</v>
      </c>
      <c r="G1038" t="s">
        <v>35</v>
      </c>
      <c r="H1038" t="s">
        <v>1071</v>
      </c>
    </row>
    <row r="1039" spans="1:8" x14ac:dyDescent="0.35">
      <c r="A1039" s="2">
        <v>44602</v>
      </c>
      <c r="B1039" t="s">
        <v>37</v>
      </c>
      <c r="C1039" t="s">
        <v>19</v>
      </c>
      <c r="D1039" t="s">
        <v>39</v>
      </c>
      <c r="E1039" s="3">
        <v>132863</v>
      </c>
      <c r="F1039" s="3">
        <v>146050</v>
      </c>
      <c r="G1039" t="s">
        <v>35</v>
      </c>
      <c r="H1039" t="s">
        <v>1072</v>
      </c>
    </row>
    <row r="1040" spans="1:8" x14ac:dyDescent="0.35">
      <c r="A1040" s="2">
        <v>44265</v>
      </c>
      <c r="B1040" t="s">
        <v>23</v>
      </c>
      <c r="C1040" t="s">
        <v>19</v>
      </c>
      <c r="D1040" t="s">
        <v>20</v>
      </c>
      <c r="E1040" s="3">
        <v>108952</v>
      </c>
      <c r="F1040" s="3">
        <v>20098</v>
      </c>
      <c r="G1040" t="s">
        <v>35</v>
      </c>
      <c r="H1040" t="s">
        <v>1073</v>
      </c>
    </row>
    <row r="1041" spans="1:8" x14ac:dyDescent="0.35">
      <c r="A1041" s="2">
        <v>44947</v>
      </c>
      <c r="B1041" t="s">
        <v>23</v>
      </c>
      <c r="C1041" t="s">
        <v>29</v>
      </c>
      <c r="D1041" t="s">
        <v>30</v>
      </c>
      <c r="E1041" s="3">
        <v>20461</v>
      </c>
      <c r="F1041" s="3">
        <v>41313</v>
      </c>
      <c r="G1041" t="s">
        <v>26</v>
      </c>
      <c r="H1041" t="s">
        <v>1074</v>
      </c>
    </row>
    <row r="1042" spans="1:8" x14ac:dyDescent="0.35">
      <c r="A1042" s="2">
        <v>45154</v>
      </c>
      <c r="B1042" t="s">
        <v>23</v>
      </c>
      <c r="C1042" t="s">
        <v>19</v>
      </c>
      <c r="D1042" t="s">
        <v>58</v>
      </c>
      <c r="E1042" s="3">
        <v>67042</v>
      </c>
      <c r="F1042" s="3">
        <v>71239</v>
      </c>
      <c r="G1042" t="s">
        <v>21</v>
      </c>
      <c r="H1042" t="s">
        <v>1075</v>
      </c>
    </row>
    <row r="1043" spans="1:8" x14ac:dyDescent="0.35">
      <c r="A1043" s="2">
        <v>44561</v>
      </c>
      <c r="B1043" t="s">
        <v>23</v>
      </c>
      <c r="C1043" t="s">
        <v>24</v>
      </c>
      <c r="D1043" t="s">
        <v>20</v>
      </c>
      <c r="E1043" s="3">
        <v>89548</v>
      </c>
      <c r="F1043" s="3">
        <v>49143</v>
      </c>
      <c r="G1043" t="s">
        <v>26</v>
      </c>
      <c r="H1043" t="s">
        <v>1076</v>
      </c>
    </row>
    <row r="1044" spans="1:8" x14ac:dyDescent="0.35">
      <c r="A1044" s="2">
        <v>44678</v>
      </c>
      <c r="B1044" t="s">
        <v>23</v>
      </c>
      <c r="C1044" t="s">
        <v>34</v>
      </c>
      <c r="D1044" t="s">
        <v>39</v>
      </c>
      <c r="E1044" s="3">
        <v>62967</v>
      </c>
      <c r="F1044" s="3">
        <v>57989</v>
      </c>
      <c r="G1044" t="s">
        <v>21</v>
      </c>
      <c r="H1044" t="s">
        <v>1077</v>
      </c>
    </row>
    <row r="1045" spans="1:8" x14ac:dyDescent="0.35">
      <c r="A1045" s="2">
        <v>44397</v>
      </c>
      <c r="B1045" t="s">
        <v>18</v>
      </c>
      <c r="C1045" t="s">
        <v>19</v>
      </c>
      <c r="D1045" t="s">
        <v>58</v>
      </c>
      <c r="E1045" s="3">
        <v>114583</v>
      </c>
      <c r="F1045" s="3">
        <v>124580</v>
      </c>
      <c r="G1045" t="s">
        <v>26</v>
      </c>
      <c r="H1045" t="s">
        <v>1078</v>
      </c>
    </row>
    <row r="1046" spans="1:8" x14ac:dyDescent="0.35">
      <c r="A1046" s="2">
        <v>44350</v>
      </c>
      <c r="B1046" t="s">
        <v>41</v>
      </c>
      <c r="C1046" t="s">
        <v>19</v>
      </c>
      <c r="D1046" t="s">
        <v>20</v>
      </c>
      <c r="E1046" s="3">
        <v>134182</v>
      </c>
      <c r="F1046" s="3">
        <v>153312</v>
      </c>
      <c r="G1046" t="s">
        <v>35</v>
      </c>
      <c r="H1046" t="s">
        <v>1079</v>
      </c>
    </row>
    <row r="1047" spans="1:8" x14ac:dyDescent="0.35">
      <c r="A1047" s="2">
        <v>44269</v>
      </c>
      <c r="B1047" t="s">
        <v>37</v>
      </c>
      <c r="C1047" t="s">
        <v>24</v>
      </c>
      <c r="D1047" t="s">
        <v>25</v>
      </c>
      <c r="E1047" s="3">
        <v>12632</v>
      </c>
      <c r="F1047" s="3">
        <v>25841</v>
      </c>
      <c r="G1047" t="s">
        <v>32</v>
      </c>
      <c r="H1047" t="s">
        <v>1080</v>
      </c>
    </row>
    <row r="1048" spans="1:8" x14ac:dyDescent="0.35">
      <c r="A1048" s="2">
        <v>44909</v>
      </c>
      <c r="B1048" t="s">
        <v>28</v>
      </c>
      <c r="C1048" t="s">
        <v>43</v>
      </c>
      <c r="D1048" t="s">
        <v>39</v>
      </c>
      <c r="E1048" s="3">
        <v>37108</v>
      </c>
      <c r="F1048" s="3">
        <v>84998</v>
      </c>
      <c r="G1048" t="s">
        <v>21</v>
      </c>
      <c r="H1048" t="s">
        <v>1081</v>
      </c>
    </row>
    <row r="1049" spans="1:8" x14ac:dyDescent="0.35">
      <c r="A1049" s="2">
        <v>44492</v>
      </c>
      <c r="B1049" t="s">
        <v>23</v>
      </c>
      <c r="C1049" t="s">
        <v>43</v>
      </c>
      <c r="D1049" t="s">
        <v>20</v>
      </c>
      <c r="E1049" s="3">
        <v>109572</v>
      </c>
      <c r="F1049" s="3">
        <v>27184</v>
      </c>
      <c r="G1049" t="s">
        <v>32</v>
      </c>
      <c r="H1049" t="s">
        <v>1082</v>
      </c>
    </row>
    <row r="1050" spans="1:8" x14ac:dyDescent="0.35">
      <c r="A1050" s="2">
        <v>45237</v>
      </c>
      <c r="B1050" t="s">
        <v>18</v>
      </c>
      <c r="C1050" t="s">
        <v>23</v>
      </c>
      <c r="D1050" t="s">
        <v>20</v>
      </c>
      <c r="E1050" s="3">
        <v>54049</v>
      </c>
      <c r="F1050" s="3">
        <v>136367</v>
      </c>
      <c r="G1050" t="s">
        <v>21</v>
      </c>
      <c r="H1050" t="s">
        <v>1083</v>
      </c>
    </row>
    <row r="1051" spans="1:8" x14ac:dyDescent="0.35">
      <c r="A1051" s="2">
        <v>44257</v>
      </c>
      <c r="B1051" t="s">
        <v>37</v>
      </c>
      <c r="C1051" t="s">
        <v>29</v>
      </c>
      <c r="D1051" t="s">
        <v>39</v>
      </c>
      <c r="E1051" s="3">
        <v>82556</v>
      </c>
      <c r="F1051" s="3">
        <v>165101</v>
      </c>
      <c r="G1051" t="s">
        <v>21</v>
      </c>
      <c r="H1051" t="s">
        <v>1084</v>
      </c>
    </row>
    <row r="1052" spans="1:8" x14ac:dyDescent="0.35">
      <c r="A1052" s="2">
        <v>45135</v>
      </c>
      <c r="B1052" t="s">
        <v>37</v>
      </c>
      <c r="C1052" t="s">
        <v>43</v>
      </c>
      <c r="D1052" t="s">
        <v>25</v>
      </c>
      <c r="E1052" s="3">
        <v>46395</v>
      </c>
      <c r="F1052" s="3">
        <v>118131</v>
      </c>
      <c r="G1052" t="s">
        <v>35</v>
      </c>
      <c r="H1052" t="s">
        <v>1085</v>
      </c>
    </row>
    <row r="1053" spans="1:8" x14ac:dyDescent="0.35">
      <c r="A1053" s="2">
        <v>44238</v>
      </c>
      <c r="B1053" t="s">
        <v>37</v>
      </c>
      <c r="C1053" t="s">
        <v>19</v>
      </c>
      <c r="D1053" t="s">
        <v>30</v>
      </c>
      <c r="E1053" s="3">
        <v>48270</v>
      </c>
      <c r="F1053" s="3">
        <v>162742</v>
      </c>
      <c r="G1053" t="s">
        <v>21</v>
      </c>
      <c r="H1053" t="s">
        <v>1086</v>
      </c>
    </row>
    <row r="1054" spans="1:8" x14ac:dyDescent="0.35">
      <c r="A1054" s="2">
        <v>44221</v>
      </c>
      <c r="B1054" t="s">
        <v>18</v>
      </c>
      <c r="C1054" t="s">
        <v>34</v>
      </c>
      <c r="D1054" t="s">
        <v>25</v>
      </c>
      <c r="E1054" s="3">
        <v>49190</v>
      </c>
      <c r="F1054" s="3">
        <v>15489</v>
      </c>
      <c r="G1054" t="s">
        <v>35</v>
      </c>
      <c r="H1054" t="s">
        <v>1087</v>
      </c>
    </row>
    <row r="1055" spans="1:8" x14ac:dyDescent="0.35">
      <c r="A1055" s="2">
        <v>45259</v>
      </c>
      <c r="B1055" t="s">
        <v>28</v>
      </c>
      <c r="C1055" t="s">
        <v>23</v>
      </c>
      <c r="D1055" t="s">
        <v>39</v>
      </c>
      <c r="E1055" s="3">
        <v>15846</v>
      </c>
      <c r="F1055" s="3">
        <v>23767</v>
      </c>
      <c r="G1055" t="s">
        <v>35</v>
      </c>
      <c r="H1055" t="s">
        <v>1088</v>
      </c>
    </row>
    <row r="1056" spans="1:8" x14ac:dyDescent="0.35">
      <c r="A1056" s="2">
        <v>44327</v>
      </c>
      <c r="B1056" t="s">
        <v>23</v>
      </c>
      <c r="C1056" t="s">
        <v>29</v>
      </c>
      <c r="D1056" t="s">
        <v>30</v>
      </c>
      <c r="E1056" s="3">
        <v>95440</v>
      </c>
      <c r="F1056" s="3">
        <v>75247</v>
      </c>
      <c r="G1056" t="s">
        <v>35</v>
      </c>
      <c r="H1056" t="s">
        <v>1089</v>
      </c>
    </row>
    <row r="1057" spans="1:8" x14ac:dyDescent="0.35">
      <c r="A1057" s="2">
        <v>44304</v>
      </c>
      <c r="B1057" t="s">
        <v>37</v>
      </c>
      <c r="C1057" t="s">
        <v>34</v>
      </c>
      <c r="D1057" t="s">
        <v>20</v>
      </c>
      <c r="E1057" s="3">
        <v>120150</v>
      </c>
      <c r="F1057" s="3">
        <v>164428</v>
      </c>
      <c r="G1057" t="s">
        <v>26</v>
      </c>
      <c r="H1057" t="s">
        <v>1090</v>
      </c>
    </row>
    <row r="1058" spans="1:8" x14ac:dyDescent="0.35">
      <c r="A1058" s="2">
        <v>44368</v>
      </c>
      <c r="B1058" t="s">
        <v>18</v>
      </c>
      <c r="C1058" t="s">
        <v>34</v>
      </c>
      <c r="D1058" t="s">
        <v>25</v>
      </c>
      <c r="E1058" s="3">
        <v>149884</v>
      </c>
      <c r="F1058" s="3">
        <v>31871</v>
      </c>
      <c r="G1058" t="s">
        <v>26</v>
      </c>
      <c r="H1058" t="s">
        <v>1091</v>
      </c>
    </row>
    <row r="1059" spans="1:8" x14ac:dyDescent="0.35">
      <c r="A1059" s="2">
        <v>44298</v>
      </c>
      <c r="B1059" t="s">
        <v>41</v>
      </c>
      <c r="C1059" t="s">
        <v>19</v>
      </c>
      <c r="D1059" t="s">
        <v>25</v>
      </c>
      <c r="E1059" s="3">
        <v>80943</v>
      </c>
      <c r="F1059" s="3">
        <v>129233</v>
      </c>
      <c r="G1059" t="s">
        <v>35</v>
      </c>
      <c r="H1059" t="s">
        <v>1092</v>
      </c>
    </row>
    <row r="1060" spans="1:8" x14ac:dyDescent="0.35">
      <c r="A1060" s="2">
        <v>45062</v>
      </c>
      <c r="B1060" t="s">
        <v>18</v>
      </c>
      <c r="C1060" t="s">
        <v>24</v>
      </c>
      <c r="D1060" t="s">
        <v>30</v>
      </c>
      <c r="E1060" s="3">
        <v>127211</v>
      </c>
      <c r="F1060" s="3">
        <v>119219</v>
      </c>
      <c r="G1060" t="s">
        <v>32</v>
      </c>
      <c r="H1060" t="s">
        <v>1093</v>
      </c>
    </row>
    <row r="1061" spans="1:8" x14ac:dyDescent="0.35">
      <c r="A1061" s="2">
        <v>44720</v>
      </c>
      <c r="B1061" t="s">
        <v>18</v>
      </c>
      <c r="C1061" t="s">
        <v>24</v>
      </c>
      <c r="D1061" t="s">
        <v>20</v>
      </c>
      <c r="E1061" s="3">
        <v>145839</v>
      </c>
      <c r="F1061" s="3">
        <v>56164</v>
      </c>
      <c r="G1061" t="s">
        <v>32</v>
      </c>
      <c r="H1061" t="s">
        <v>1094</v>
      </c>
    </row>
    <row r="1062" spans="1:8" x14ac:dyDescent="0.35">
      <c r="A1062" s="2">
        <v>44471</v>
      </c>
      <c r="B1062" t="s">
        <v>18</v>
      </c>
      <c r="C1062" t="s">
        <v>24</v>
      </c>
      <c r="D1062" t="s">
        <v>25</v>
      </c>
      <c r="E1062" s="3">
        <v>20971</v>
      </c>
      <c r="F1062" s="3">
        <v>77919</v>
      </c>
      <c r="G1062" t="s">
        <v>21</v>
      </c>
      <c r="H1062" t="s">
        <v>1095</v>
      </c>
    </row>
    <row r="1063" spans="1:8" x14ac:dyDescent="0.35">
      <c r="A1063" s="2">
        <v>45264</v>
      </c>
      <c r="B1063" t="s">
        <v>37</v>
      </c>
      <c r="C1063" t="s">
        <v>43</v>
      </c>
      <c r="D1063" t="s">
        <v>30</v>
      </c>
      <c r="E1063" s="3">
        <v>109242</v>
      </c>
      <c r="F1063" s="3">
        <v>146523</v>
      </c>
      <c r="G1063" t="s">
        <v>32</v>
      </c>
      <c r="H1063" t="s">
        <v>1096</v>
      </c>
    </row>
    <row r="1064" spans="1:8" x14ac:dyDescent="0.35">
      <c r="A1064" s="2">
        <v>45013</v>
      </c>
      <c r="B1064" t="s">
        <v>18</v>
      </c>
      <c r="C1064" t="s">
        <v>24</v>
      </c>
      <c r="D1064" t="s">
        <v>25</v>
      </c>
      <c r="E1064" s="3">
        <v>96850</v>
      </c>
      <c r="F1064" s="3">
        <v>126357</v>
      </c>
      <c r="G1064" t="s">
        <v>21</v>
      </c>
      <c r="H1064" t="s">
        <v>1097</v>
      </c>
    </row>
    <row r="1065" spans="1:8" x14ac:dyDescent="0.35">
      <c r="A1065" s="2">
        <v>45153</v>
      </c>
      <c r="B1065" t="s">
        <v>41</v>
      </c>
      <c r="C1065" t="s">
        <v>29</v>
      </c>
      <c r="D1065" t="s">
        <v>20</v>
      </c>
      <c r="E1065" s="3">
        <v>74481</v>
      </c>
      <c r="F1065" s="3">
        <v>63242</v>
      </c>
      <c r="G1065" t="s">
        <v>21</v>
      </c>
      <c r="H1065" t="s">
        <v>1098</v>
      </c>
    </row>
    <row r="1066" spans="1:8" x14ac:dyDescent="0.35">
      <c r="A1066" s="2">
        <v>45237</v>
      </c>
      <c r="B1066" t="s">
        <v>37</v>
      </c>
      <c r="C1066" t="s">
        <v>19</v>
      </c>
      <c r="D1066" t="s">
        <v>20</v>
      </c>
      <c r="E1066" s="3">
        <v>73486</v>
      </c>
      <c r="F1066" s="3">
        <v>71529</v>
      </c>
      <c r="G1066" t="s">
        <v>21</v>
      </c>
      <c r="H1066" t="s">
        <v>1099</v>
      </c>
    </row>
    <row r="1067" spans="1:8" x14ac:dyDescent="0.35">
      <c r="A1067" s="2">
        <v>44526</v>
      </c>
      <c r="B1067" t="s">
        <v>41</v>
      </c>
      <c r="C1067" t="s">
        <v>43</v>
      </c>
      <c r="D1067" t="s">
        <v>58</v>
      </c>
      <c r="E1067" s="3">
        <v>74840</v>
      </c>
      <c r="F1067" s="3">
        <v>44256</v>
      </c>
      <c r="G1067" t="s">
        <v>26</v>
      </c>
      <c r="H1067" t="s">
        <v>1100</v>
      </c>
    </row>
    <row r="1068" spans="1:8" x14ac:dyDescent="0.35">
      <c r="A1068" s="2">
        <v>44208</v>
      </c>
      <c r="B1068" t="s">
        <v>55</v>
      </c>
      <c r="C1068" t="s">
        <v>29</v>
      </c>
      <c r="D1068" t="s">
        <v>30</v>
      </c>
      <c r="E1068" s="3">
        <v>89208</v>
      </c>
      <c r="F1068" s="3">
        <v>142284</v>
      </c>
      <c r="G1068" t="s">
        <v>35</v>
      </c>
      <c r="H1068" t="s">
        <v>1101</v>
      </c>
    </row>
    <row r="1069" spans="1:8" x14ac:dyDescent="0.35">
      <c r="A1069" s="2">
        <v>44412</v>
      </c>
      <c r="B1069" t="s">
        <v>18</v>
      </c>
      <c r="C1069" t="s">
        <v>24</v>
      </c>
      <c r="D1069" t="s">
        <v>39</v>
      </c>
      <c r="E1069" s="3">
        <v>52991</v>
      </c>
      <c r="F1069" s="3">
        <v>74452</v>
      </c>
      <c r="G1069" t="s">
        <v>32</v>
      </c>
      <c r="H1069" t="s">
        <v>1102</v>
      </c>
    </row>
    <row r="1070" spans="1:8" x14ac:dyDescent="0.35">
      <c r="A1070" s="2">
        <v>44535</v>
      </c>
      <c r="B1070" t="s">
        <v>23</v>
      </c>
      <c r="C1070" t="s">
        <v>29</v>
      </c>
      <c r="D1070" t="s">
        <v>25</v>
      </c>
      <c r="E1070" s="3">
        <v>41088</v>
      </c>
      <c r="F1070" s="3">
        <v>164218</v>
      </c>
      <c r="G1070" t="s">
        <v>35</v>
      </c>
      <c r="H1070" t="s">
        <v>1103</v>
      </c>
    </row>
    <row r="1071" spans="1:8" x14ac:dyDescent="0.35">
      <c r="A1071" s="2">
        <v>44857</v>
      </c>
      <c r="B1071" t="s">
        <v>23</v>
      </c>
      <c r="C1071" t="s">
        <v>34</v>
      </c>
      <c r="D1071" t="s">
        <v>20</v>
      </c>
      <c r="E1071" s="3">
        <v>13177</v>
      </c>
      <c r="F1071" s="3">
        <v>166447</v>
      </c>
      <c r="G1071" t="s">
        <v>35</v>
      </c>
      <c r="H1071" t="s">
        <v>1104</v>
      </c>
    </row>
    <row r="1072" spans="1:8" x14ac:dyDescent="0.35">
      <c r="A1072" s="2">
        <v>44570</v>
      </c>
      <c r="B1072" t="s">
        <v>37</v>
      </c>
      <c r="C1072" t="s">
        <v>19</v>
      </c>
      <c r="D1072" t="s">
        <v>25</v>
      </c>
      <c r="E1072" s="3">
        <v>31735</v>
      </c>
      <c r="F1072" s="3">
        <v>59246</v>
      </c>
      <c r="G1072" t="s">
        <v>26</v>
      </c>
      <c r="H1072" t="s">
        <v>1105</v>
      </c>
    </row>
    <row r="1073" spans="1:8" x14ac:dyDescent="0.35">
      <c r="A1073" s="2">
        <v>45172</v>
      </c>
      <c r="B1073" t="s">
        <v>23</v>
      </c>
      <c r="C1073" t="s">
        <v>19</v>
      </c>
      <c r="D1073" t="s">
        <v>25</v>
      </c>
      <c r="E1073" s="3">
        <v>15100</v>
      </c>
      <c r="F1073" s="3">
        <v>150502</v>
      </c>
      <c r="G1073" t="s">
        <v>21</v>
      </c>
      <c r="H1073" t="s">
        <v>1106</v>
      </c>
    </row>
    <row r="1074" spans="1:8" x14ac:dyDescent="0.35">
      <c r="A1074" s="2">
        <v>44906</v>
      </c>
      <c r="B1074" t="s">
        <v>37</v>
      </c>
      <c r="C1074" t="s">
        <v>29</v>
      </c>
      <c r="D1074" t="s">
        <v>39</v>
      </c>
      <c r="E1074" s="3">
        <v>52691</v>
      </c>
      <c r="F1074" s="3">
        <v>103853</v>
      </c>
      <c r="G1074" t="s">
        <v>35</v>
      </c>
      <c r="H1074" t="s">
        <v>1107</v>
      </c>
    </row>
    <row r="1075" spans="1:8" x14ac:dyDescent="0.35">
      <c r="A1075" s="2">
        <v>44662</v>
      </c>
      <c r="B1075" t="s">
        <v>18</v>
      </c>
      <c r="C1075" t="s">
        <v>23</v>
      </c>
      <c r="D1075" t="s">
        <v>20</v>
      </c>
      <c r="E1075" s="3">
        <v>89164</v>
      </c>
      <c r="F1075" s="3">
        <v>86295</v>
      </c>
      <c r="G1075" t="s">
        <v>21</v>
      </c>
      <c r="H1075" t="s">
        <v>1108</v>
      </c>
    </row>
    <row r="1076" spans="1:8" x14ac:dyDescent="0.35">
      <c r="A1076" s="2">
        <v>44685</v>
      </c>
      <c r="B1076" t="s">
        <v>28</v>
      </c>
      <c r="C1076" t="s">
        <v>19</v>
      </c>
      <c r="D1076" t="s">
        <v>58</v>
      </c>
      <c r="E1076" s="3">
        <v>147479</v>
      </c>
      <c r="F1076" s="3">
        <v>168420</v>
      </c>
      <c r="G1076" t="s">
        <v>26</v>
      </c>
      <c r="H1076" t="s">
        <v>1109</v>
      </c>
    </row>
    <row r="1077" spans="1:8" x14ac:dyDescent="0.35">
      <c r="A1077" s="2">
        <v>44243</v>
      </c>
      <c r="B1077" t="s">
        <v>28</v>
      </c>
      <c r="C1077" t="s">
        <v>34</v>
      </c>
      <c r="D1077" t="s">
        <v>30</v>
      </c>
      <c r="E1077" s="3">
        <v>34054</v>
      </c>
      <c r="F1077" s="3">
        <v>98882</v>
      </c>
      <c r="G1077" t="s">
        <v>35</v>
      </c>
      <c r="H1077" t="s">
        <v>1110</v>
      </c>
    </row>
    <row r="1078" spans="1:8" x14ac:dyDescent="0.35">
      <c r="A1078" s="2">
        <v>44974</v>
      </c>
      <c r="B1078" t="s">
        <v>41</v>
      </c>
      <c r="C1078" t="s">
        <v>19</v>
      </c>
      <c r="D1078" t="s">
        <v>25</v>
      </c>
      <c r="E1078" s="3">
        <v>105120</v>
      </c>
      <c r="F1078" s="3">
        <v>47499</v>
      </c>
      <c r="G1078" t="s">
        <v>32</v>
      </c>
      <c r="H1078" t="s">
        <v>1111</v>
      </c>
    </row>
    <row r="1079" spans="1:8" x14ac:dyDescent="0.35">
      <c r="A1079" s="2">
        <v>45236</v>
      </c>
      <c r="B1079" t="s">
        <v>18</v>
      </c>
      <c r="C1079" t="s">
        <v>23</v>
      </c>
      <c r="D1079" t="s">
        <v>39</v>
      </c>
      <c r="E1079" s="3">
        <v>93611</v>
      </c>
      <c r="F1079" s="3">
        <v>169798</v>
      </c>
      <c r="G1079" t="s">
        <v>35</v>
      </c>
      <c r="H1079" t="s">
        <v>1112</v>
      </c>
    </row>
    <row r="1080" spans="1:8" x14ac:dyDescent="0.35">
      <c r="A1080" s="2">
        <v>44907</v>
      </c>
      <c r="B1080" t="s">
        <v>23</v>
      </c>
      <c r="C1080" t="s">
        <v>19</v>
      </c>
      <c r="D1080" t="s">
        <v>39</v>
      </c>
      <c r="E1080" s="3">
        <v>133311</v>
      </c>
      <c r="F1080" s="3">
        <v>127481</v>
      </c>
      <c r="G1080" t="s">
        <v>26</v>
      </c>
      <c r="H1080" t="s">
        <v>1113</v>
      </c>
    </row>
    <row r="1081" spans="1:8" x14ac:dyDescent="0.35">
      <c r="A1081" s="2">
        <v>44597</v>
      </c>
      <c r="B1081" t="s">
        <v>18</v>
      </c>
      <c r="C1081" t="s">
        <v>19</v>
      </c>
      <c r="D1081" t="s">
        <v>30</v>
      </c>
      <c r="E1081" s="3">
        <v>144977</v>
      </c>
      <c r="F1081" s="3">
        <v>11698</v>
      </c>
      <c r="G1081" t="s">
        <v>26</v>
      </c>
      <c r="H1081" t="s">
        <v>1114</v>
      </c>
    </row>
    <row r="1082" spans="1:8" x14ac:dyDescent="0.35">
      <c r="A1082" s="2">
        <v>45177</v>
      </c>
      <c r="B1082" t="s">
        <v>55</v>
      </c>
      <c r="C1082" t="s">
        <v>23</v>
      </c>
      <c r="D1082" t="s">
        <v>30</v>
      </c>
      <c r="E1082" s="3">
        <v>131502</v>
      </c>
      <c r="F1082" s="3">
        <v>40969</v>
      </c>
      <c r="G1082" t="s">
        <v>35</v>
      </c>
      <c r="H1082" t="s">
        <v>1115</v>
      </c>
    </row>
    <row r="1083" spans="1:8" x14ac:dyDescent="0.35">
      <c r="A1083" s="2">
        <v>44446</v>
      </c>
      <c r="B1083" t="s">
        <v>28</v>
      </c>
      <c r="C1083" t="s">
        <v>19</v>
      </c>
      <c r="D1083" t="s">
        <v>20</v>
      </c>
      <c r="E1083" s="3">
        <v>82220</v>
      </c>
      <c r="F1083" s="3">
        <v>143309</v>
      </c>
      <c r="G1083" t="s">
        <v>32</v>
      </c>
      <c r="H1083" t="s">
        <v>1116</v>
      </c>
    </row>
    <row r="1084" spans="1:8" x14ac:dyDescent="0.35">
      <c r="A1084" s="2">
        <v>44587</v>
      </c>
      <c r="B1084" t="s">
        <v>23</v>
      </c>
      <c r="C1084" t="s">
        <v>29</v>
      </c>
      <c r="D1084" t="s">
        <v>25</v>
      </c>
      <c r="E1084" s="3">
        <v>57881</v>
      </c>
      <c r="F1084" s="3">
        <v>89870</v>
      </c>
      <c r="G1084" t="s">
        <v>21</v>
      </c>
      <c r="H1084" t="s">
        <v>1117</v>
      </c>
    </row>
    <row r="1085" spans="1:8" x14ac:dyDescent="0.35">
      <c r="A1085" s="2">
        <v>44531</v>
      </c>
      <c r="B1085" t="s">
        <v>28</v>
      </c>
      <c r="C1085" t="s">
        <v>43</v>
      </c>
      <c r="D1085" t="s">
        <v>25</v>
      </c>
      <c r="E1085" s="3">
        <v>96245</v>
      </c>
      <c r="F1085" s="3">
        <v>27553</v>
      </c>
      <c r="G1085" t="s">
        <v>35</v>
      </c>
      <c r="H1085" t="s">
        <v>1118</v>
      </c>
    </row>
    <row r="1086" spans="1:8" x14ac:dyDescent="0.35">
      <c r="A1086" s="2">
        <v>44825</v>
      </c>
      <c r="B1086" t="s">
        <v>18</v>
      </c>
      <c r="C1086" t="s">
        <v>29</v>
      </c>
      <c r="D1086" t="s">
        <v>30</v>
      </c>
      <c r="E1086" s="3">
        <v>39888</v>
      </c>
      <c r="F1086" s="3">
        <v>139064</v>
      </c>
      <c r="G1086" t="s">
        <v>35</v>
      </c>
      <c r="H1086" t="s">
        <v>1119</v>
      </c>
    </row>
    <row r="1087" spans="1:8" x14ac:dyDescent="0.35">
      <c r="A1087" s="2">
        <v>44333</v>
      </c>
      <c r="B1087" t="s">
        <v>23</v>
      </c>
      <c r="C1087" t="s">
        <v>19</v>
      </c>
      <c r="D1087" t="s">
        <v>58</v>
      </c>
      <c r="E1087" s="3">
        <v>104827</v>
      </c>
      <c r="F1087" s="3">
        <v>10864</v>
      </c>
      <c r="G1087" t="s">
        <v>32</v>
      </c>
      <c r="H1087" t="s">
        <v>1120</v>
      </c>
    </row>
    <row r="1088" spans="1:8" x14ac:dyDescent="0.35">
      <c r="A1088" s="2">
        <v>45079</v>
      </c>
      <c r="B1088" t="s">
        <v>41</v>
      </c>
      <c r="C1088" t="s">
        <v>24</v>
      </c>
      <c r="D1088" t="s">
        <v>25</v>
      </c>
      <c r="E1088" s="3">
        <v>57460</v>
      </c>
      <c r="F1088" s="3">
        <v>47128</v>
      </c>
      <c r="G1088" t="s">
        <v>32</v>
      </c>
      <c r="H1088" t="s">
        <v>1121</v>
      </c>
    </row>
    <row r="1089" spans="1:8" x14ac:dyDescent="0.35">
      <c r="A1089" s="2">
        <v>44884</v>
      </c>
      <c r="B1089" t="s">
        <v>18</v>
      </c>
      <c r="C1089" t="s">
        <v>24</v>
      </c>
      <c r="D1089" t="s">
        <v>39</v>
      </c>
      <c r="E1089" s="3">
        <v>121873</v>
      </c>
      <c r="F1089" s="3">
        <v>23326</v>
      </c>
      <c r="G1089" t="s">
        <v>26</v>
      </c>
      <c r="H1089" t="s">
        <v>1122</v>
      </c>
    </row>
    <row r="1090" spans="1:8" x14ac:dyDescent="0.35">
      <c r="A1090" s="2">
        <v>45023</v>
      </c>
      <c r="B1090" t="s">
        <v>41</v>
      </c>
      <c r="C1090" t="s">
        <v>43</v>
      </c>
      <c r="D1090" t="s">
        <v>30</v>
      </c>
      <c r="E1090" s="3">
        <v>51594</v>
      </c>
      <c r="F1090" s="3">
        <v>144484</v>
      </c>
      <c r="G1090" t="s">
        <v>21</v>
      </c>
      <c r="H1090" t="s">
        <v>1123</v>
      </c>
    </row>
    <row r="1091" spans="1:8" x14ac:dyDescent="0.35">
      <c r="A1091" s="2">
        <v>44923</v>
      </c>
      <c r="B1091" t="s">
        <v>23</v>
      </c>
      <c r="C1091" t="s">
        <v>19</v>
      </c>
      <c r="D1091" t="s">
        <v>25</v>
      </c>
      <c r="E1091" s="3">
        <v>37588</v>
      </c>
      <c r="F1091" s="3">
        <v>17349</v>
      </c>
      <c r="G1091" t="s">
        <v>21</v>
      </c>
      <c r="H1091" t="s">
        <v>1124</v>
      </c>
    </row>
    <row r="1092" spans="1:8" x14ac:dyDescent="0.35">
      <c r="A1092" s="2">
        <v>44790</v>
      </c>
      <c r="B1092" t="s">
        <v>28</v>
      </c>
      <c r="C1092" t="s">
        <v>34</v>
      </c>
      <c r="D1092" t="s">
        <v>20</v>
      </c>
      <c r="E1092" s="3">
        <v>65013</v>
      </c>
      <c r="F1092" s="3">
        <v>59461</v>
      </c>
      <c r="G1092" t="s">
        <v>35</v>
      </c>
      <c r="H1092" t="s">
        <v>1125</v>
      </c>
    </row>
    <row r="1093" spans="1:8" x14ac:dyDescent="0.35">
      <c r="A1093" s="2">
        <v>45186</v>
      </c>
      <c r="B1093" t="s">
        <v>55</v>
      </c>
      <c r="C1093" t="s">
        <v>19</v>
      </c>
      <c r="D1093" t="s">
        <v>30</v>
      </c>
      <c r="E1093" s="3">
        <v>68172</v>
      </c>
      <c r="F1093" s="3">
        <v>81933</v>
      </c>
      <c r="G1093" t="s">
        <v>21</v>
      </c>
      <c r="H1093" t="s">
        <v>1126</v>
      </c>
    </row>
    <row r="1094" spans="1:8" x14ac:dyDescent="0.35">
      <c r="A1094" s="2">
        <v>44568</v>
      </c>
      <c r="B1094" t="s">
        <v>37</v>
      </c>
      <c r="C1094" t="s">
        <v>24</v>
      </c>
      <c r="D1094" t="s">
        <v>39</v>
      </c>
      <c r="E1094" s="3">
        <v>66615</v>
      </c>
      <c r="F1094" s="3">
        <v>154444</v>
      </c>
      <c r="G1094" t="s">
        <v>26</v>
      </c>
      <c r="H1094" t="s">
        <v>1127</v>
      </c>
    </row>
    <row r="1095" spans="1:8" x14ac:dyDescent="0.35">
      <c r="A1095" s="2">
        <v>45131</v>
      </c>
      <c r="B1095" t="s">
        <v>28</v>
      </c>
      <c r="C1095" t="s">
        <v>23</v>
      </c>
      <c r="D1095" t="s">
        <v>20</v>
      </c>
      <c r="E1095" s="3">
        <v>81358</v>
      </c>
      <c r="F1095" s="3">
        <v>70586</v>
      </c>
      <c r="G1095" t="s">
        <v>26</v>
      </c>
      <c r="H1095" t="s">
        <v>1128</v>
      </c>
    </row>
    <row r="1096" spans="1:8" x14ac:dyDescent="0.35">
      <c r="A1096" s="2">
        <v>45191</v>
      </c>
      <c r="B1096" t="s">
        <v>41</v>
      </c>
      <c r="C1096" t="s">
        <v>43</v>
      </c>
      <c r="D1096" t="s">
        <v>30</v>
      </c>
      <c r="E1096" s="3">
        <v>35112</v>
      </c>
      <c r="F1096" s="3">
        <v>116553</v>
      </c>
      <c r="G1096" t="s">
        <v>32</v>
      </c>
      <c r="H1096" t="s">
        <v>1129</v>
      </c>
    </row>
    <row r="1097" spans="1:8" x14ac:dyDescent="0.35">
      <c r="A1097" s="2">
        <v>44598</v>
      </c>
      <c r="B1097" t="s">
        <v>18</v>
      </c>
      <c r="C1097" t="s">
        <v>23</v>
      </c>
      <c r="D1097" t="s">
        <v>30</v>
      </c>
      <c r="E1097" s="3">
        <v>101514</v>
      </c>
      <c r="F1097" s="3">
        <v>132514</v>
      </c>
      <c r="G1097" t="s">
        <v>32</v>
      </c>
      <c r="H1097" t="s">
        <v>1130</v>
      </c>
    </row>
    <row r="1098" spans="1:8" x14ac:dyDescent="0.35">
      <c r="A1098" s="2">
        <v>44811</v>
      </c>
      <c r="B1098" t="s">
        <v>23</v>
      </c>
      <c r="C1098" t="s">
        <v>34</v>
      </c>
      <c r="D1098" t="s">
        <v>25</v>
      </c>
      <c r="E1098" s="3">
        <v>26037</v>
      </c>
      <c r="F1098" s="3">
        <v>71182</v>
      </c>
      <c r="G1098" t="s">
        <v>26</v>
      </c>
      <c r="H1098" t="s">
        <v>1131</v>
      </c>
    </row>
    <row r="1099" spans="1:8" x14ac:dyDescent="0.35">
      <c r="A1099" s="2">
        <v>45191</v>
      </c>
      <c r="B1099" t="s">
        <v>28</v>
      </c>
      <c r="C1099" t="s">
        <v>19</v>
      </c>
      <c r="D1099" t="s">
        <v>20</v>
      </c>
      <c r="E1099" s="3">
        <v>18996</v>
      </c>
      <c r="F1099" s="3">
        <v>30678</v>
      </c>
      <c r="G1099" t="s">
        <v>32</v>
      </c>
      <c r="H1099" t="s">
        <v>1132</v>
      </c>
    </row>
    <row r="1100" spans="1:8" x14ac:dyDescent="0.35">
      <c r="A1100" s="2">
        <v>44816</v>
      </c>
      <c r="B1100" t="s">
        <v>55</v>
      </c>
      <c r="C1100" t="s">
        <v>34</v>
      </c>
      <c r="D1100" t="s">
        <v>30</v>
      </c>
      <c r="E1100" s="3">
        <v>33066</v>
      </c>
      <c r="F1100" s="3">
        <v>29947</v>
      </c>
      <c r="G1100" t="s">
        <v>26</v>
      </c>
      <c r="H1100" t="s">
        <v>1133</v>
      </c>
    </row>
    <row r="1101" spans="1:8" x14ac:dyDescent="0.35">
      <c r="A1101" s="2">
        <v>44384</v>
      </c>
      <c r="B1101" t="s">
        <v>23</v>
      </c>
      <c r="C1101" t="s">
        <v>23</v>
      </c>
      <c r="D1101" t="s">
        <v>39</v>
      </c>
      <c r="E1101" s="3">
        <v>100963</v>
      </c>
      <c r="F1101" s="3">
        <v>78660</v>
      </c>
      <c r="G1101" t="s">
        <v>32</v>
      </c>
      <c r="H1101" t="s">
        <v>1134</v>
      </c>
    </row>
    <row r="1102" spans="1:8" x14ac:dyDescent="0.35">
      <c r="A1102" s="2">
        <v>44327</v>
      </c>
      <c r="B1102" t="s">
        <v>41</v>
      </c>
      <c r="C1102" t="s">
        <v>19</v>
      </c>
      <c r="D1102" t="s">
        <v>20</v>
      </c>
      <c r="E1102" s="3">
        <v>135105</v>
      </c>
      <c r="F1102" s="3">
        <v>49849</v>
      </c>
      <c r="G1102" t="s">
        <v>35</v>
      </c>
      <c r="H1102" t="s">
        <v>1135</v>
      </c>
    </row>
    <row r="1103" spans="1:8" x14ac:dyDescent="0.35">
      <c r="A1103" s="2">
        <v>45001</v>
      </c>
      <c r="B1103" t="s">
        <v>23</v>
      </c>
      <c r="C1103" t="s">
        <v>29</v>
      </c>
      <c r="D1103" t="s">
        <v>25</v>
      </c>
      <c r="E1103" s="3">
        <v>50865</v>
      </c>
      <c r="F1103" s="3">
        <v>103457</v>
      </c>
      <c r="G1103" t="s">
        <v>21</v>
      </c>
      <c r="H1103" t="s">
        <v>1136</v>
      </c>
    </row>
    <row r="1104" spans="1:8" x14ac:dyDescent="0.35">
      <c r="A1104" s="2">
        <v>45132</v>
      </c>
      <c r="B1104" t="s">
        <v>23</v>
      </c>
      <c r="C1104" t="s">
        <v>29</v>
      </c>
      <c r="D1104" t="s">
        <v>58</v>
      </c>
      <c r="E1104" s="3">
        <v>136023</v>
      </c>
      <c r="F1104" s="3">
        <v>158651</v>
      </c>
      <c r="G1104" t="s">
        <v>26</v>
      </c>
      <c r="H1104" t="s">
        <v>1137</v>
      </c>
    </row>
    <row r="1105" spans="1:8" x14ac:dyDescent="0.35">
      <c r="A1105" s="2">
        <v>45182</v>
      </c>
      <c r="B1105" t="s">
        <v>18</v>
      </c>
      <c r="C1105" t="s">
        <v>34</v>
      </c>
      <c r="D1105" t="s">
        <v>30</v>
      </c>
      <c r="E1105" s="3">
        <v>149139</v>
      </c>
      <c r="F1105" s="3">
        <v>118994</v>
      </c>
      <c r="G1105" t="s">
        <v>32</v>
      </c>
      <c r="H1105" t="s">
        <v>1138</v>
      </c>
    </row>
    <row r="1106" spans="1:8" x14ac:dyDescent="0.35">
      <c r="A1106" s="2">
        <v>44379</v>
      </c>
      <c r="B1106" t="s">
        <v>37</v>
      </c>
      <c r="C1106" t="s">
        <v>29</v>
      </c>
      <c r="D1106" t="s">
        <v>58</v>
      </c>
      <c r="E1106" s="3">
        <v>140555</v>
      </c>
      <c r="F1106" s="3">
        <v>107114</v>
      </c>
      <c r="G1106" t="s">
        <v>26</v>
      </c>
      <c r="H1106" t="s">
        <v>1139</v>
      </c>
    </row>
    <row r="1107" spans="1:8" x14ac:dyDescent="0.35">
      <c r="A1107" s="2">
        <v>45179</v>
      </c>
      <c r="B1107" t="s">
        <v>41</v>
      </c>
      <c r="C1107" t="s">
        <v>29</v>
      </c>
      <c r="D1107" t="s">
        <v>30</v>
      </c>
      <c r="E1107" s="3">
        <v>146413</v>
      </c>
      <c r="F1107" s="3">
        <v>17250</v>
      </c>
      <c r="G1107" t="s">
        <v>35</v>
      </c>
      <c r="H1107" t="s">
        <v>1140</v>
      </c>
    </row>
    <row r="1108" spans="1:8" x14ac:dyDescent="0.35">
      <c r="A1108" s="2">
        <v>44560</v>
      </c>
      <c r="B1108" t="s">
        <v>18</v>
      </c>
      <c r="C1108" t="s">
        <v>24</v>
      </c>
      <c r="D1108" t="s">
        <v>25</v>
      </c>
      <c r="E1108" s="3">
        <v>36440</v>
      </c>
      <c r="F1108" s="3">
        <v>169235</v>
      </c>
      <c r="G1108" t="s">
        <v>26</v>
      </c>
      <c r="H1108" t="s">
        <v>1141</v>
      </c>
    </row>
    <row r="1109" spans="1:8" x14ac:dyDescent="0.35">
      <c r="A1109" s="2">
        <v>44235</v>
      </c>
      <c r="B1109" t="s">
        <v>37</v>
      </c>
      <c r="C1109" t="s">
        <v>29</v>
      </c>
      <c r="D1109" t="s">
        <v>25</v>
      </c>
      <c r="E1109" s="3">
        <v>91163</v>
      </c>
      <c r="F1109" s="3">
        <v>166194</v>
      </c>
      <c r="G1109" t="s">
        <v>32</v>
      </c>
      <c r="H1109" t="s">
        <v>1142</v>
      </c>
    </row>
    <row r="1110" spans="1:8" x14ac:dyDescent="0.35">
      <c r="A1110" s="2">
        <v>44693</v>
      </c>
      <c r="B1110" t="s">
        <v>18</v>
      </c>
      <c r="C1110" t="s">
        <v>24</v>
      </c>
      <c r="D1110" t="s">
        <v>25</v>
      </c>
      <c r="E1110" s="3">
        <v>98738</v>
      </c>
      <c r="F1110" s="3">
        <v>143470</v>
      </c>
      <c r="G1110" t="s">
        <v>32</v>
      </c>
      <c r="H1110" t="s">
        <v>1143</v>
      </c>
    </row>
    <row r="1111" spans="1:8" x14ac:dyDescent="0.35">
      <c r="A1111" s="2">
        <v>45178</v>
      </c>
      <c r="B1111" t="s">
        <v>37</v>
      </c>
      <c r="C1111" t="s">
        <v>43</v>
      </c>
      <c r="D1111" t="s">
        <v>25</v>
      </c>
      <c r="E1111" s="3">
        <v>89877</v>
      </c>
      <c r="F1111" s="3">
        <v>167308</v>
      </c>
      <c r="G1111" t="s">
        <v>26</v>
      </c>
      <c r="H1111" t="s">
        <v>1144</v>
      </c>
    </row>
    <row r="1112" spans="1:8" x14ac:dyDescent="0.35">
      <c r="A1112" s="2">
        <v>45117</v>
      </c>
      <c r="B1112" t="s">
        <v>37</v>
      </c>
      <c r="C1112" t="s">
        <v>24</v>
      </c>
      <c r="D1112" t="s">
        <v>20</v>
      </c>
      <c r="E1112" s="3">
        <v>29314</v>
      </c>
      <c r="F1112" s="3">
        <v>139729</v>
      </c>
      <c r="G1112" t="s">
        <v>26</v>
      </c>
      <c r="H1112" t="s">
        <v>1145</v>
      </c>
    </row>
    <row r="1113" spans="1:8" x14ac:dyDescent="0.35">
      <c r="A1113" s="2">
        <v>44918</v>
      </c>
      <c r="B1113" t="s">
        <v>37</v>
      </c>
      <c r="C1113" t="s">
        <v>24</v>
      </c>
      <c r="D1113" t="s">
        <v>20</v>
      </c>
      <c r="E1113" s="3">
        <v>100365</v>
      </c>
      <c r="F1113" s="3">
        <v>63488</v>
      </c>
      <c r="G1113" t="s">
        <v>32</v>
      </c>
      <c r="H1113" t="s">
        <v>1146</v>
      </c>
    </row>
    <row r="1114" spans="1:8" x14ac:dyDescent="0.35">
      <c r="A1114" s="2">
        <v>44212</v>
      </c>
      <c r="B1114" t="s">
        <v>18</v>
      </c>
      <c r="C1114" t="s">
        <v>23</v>
      </c>
      <c r="D1114" t="s">
        <v>30</v>
      </c>
      <c r="E1114" s="3">
        <v>144592</v>
      </c>
      <c r="F1114" s="3">
        <v>106356</v>
      </c>
      <c r="G1114" t="s">
        <v>35</v>
      </c>
      <c r="H1114" t="s">
        <v>1147</v>
      </c>
    </row>
    <row r="1115" spans="1:8" x14ac:dyDescent="0.35">
      <c r="A1115" s="2">
        <v>44689</v>
      </c>
      <c r="B1115" t="s">
        <v>23</v>
      </c>
      <c r="C1115" t="s">
        <v>24</v>
      </c>
      <c r="D1115" t="s">
        <v>20</v>
      </c>
      <c r="E1115" s="3">
        <v>15110</v>
      </c>
      <c r="F1115" s="3">
        <v>156564</v>
      </c>
      <c r="G1115" t="s">
        <v>35</v>
      </c>
      <c r="H1115" t="s">
        <v>1148</v>
      </c>
    </row>
    <row r="1116" spans="1:8" x14ac:dyDescent="0.35">
      <c r="A1116" s="2">
        <v>45090</v>
      </c>
      <c r="B1116" t="s">
        <v>37</v>
      </c>
      <c r="C1116" t="s">
        <v>24</v>
      </c>
      <c r="D1116" t="s">
        <v>30</v>
      </c>
      <c r="E1116" s="3">
        <v>110011</v>
      </c>
      <c r="F1116" s="3">
        <v>41754</v>
      </c>
      <c r="G1116" t="s">
        <v>35</v>
      </c>
      <c r="H1116" t="s">
        <v>1149</v>
      </c>
    </row>
    <row r="1117" spans="1:8" x14ac:dyDescent="0.35">
      <c r="A1117" s="2">
        <v>44507</v>
      </c>
      <c r="B1117" t="s">
        <v>23</v>
      </c>
      <c r="C1117" t="s">
        <v>23</v>
      </c>
      <c r="D1117" t="s">
        <v>20</v>
      </c>
      <c r="E1117" s="3">
        <v>94213</v>
      </c>
      <c r="F1117" s="3">
        <v>65199</v>
      </c>
      <c r="G1117" t="s">
        <v>21</v>
      </c>
      <c r="H1117" t="s">
        <v>1150</v>
      </c>
    </row>
    <row r="1118" spans="1:8" x14ac:dyDescent="0.35">
      <c r="A1118" s="2">
        <v>44935</v>
      </c>
      <c r="B1118" t="s">
        <v>41</v>
      </c>
      <c r="C1118" t="s">
        <v>24</v>
      </c>
      <c r="D1118" t="s">
        <v>20</v>
      </c>
      <c r="E1118" s="3">
        <v>45252</v>
      </c>
      <c r="F1118" s="3">
        <v>127424</v>
      </c>
      <c r="G1118" t="s">
        <v>21</v>
      </c>
      <c r="H1118" t="s">
        <v>1151</v>
      </c>
    </row>
    <row r="1119" spans="1:8" x14ac:dyDescent="0.35">
      <c r="A1119" s="2">
        <v>44742</v>
      </c>
      <c r="B1119" t="s">
        <v>55</v>
      </c>
      <c r="C1119" t="s">
        <v>29</v>
      </c>
      <c r="D1119" t="s">
        <v>20</v>
      </c>
      <c r="E1119" s="3">
        <v>61887</v>
      </c>
      <c r="F1119" s="3">
        <v>81938</v>
      </c>
      <c r="G1119" t="s">
        <v>21</v>
      </c>
      <c r="H1119" t="s">
        <v>1152</v>
      </c>
    </row>
    <row r="1120" spans="1:8" x14ac:dyDescent="0.35">
      <c r="A1120" s="2">
        <v>44610</v>
      </c>
      <c r="B1120" t="s">
        <v>23</v>
      </c>
      <c r="C1120" t="s">
        <v>24</v>
      </c>
      <c r="D1120" t="s">
        <v>39</v>
      </c>
      <c r="E1120" s="3">
        <v>86251</v>
      </c>
      <c r="F1120" s="3">
        <v>127647</v>
      </c>
      <c r="G1120" t="s">
        <v>26</v>
      </c>
      <c r="H1120" t="s">
        <v>1153</v>
      </c>
    </row>
    <row r="1121" spans="1:8" x14ac:dyDescent="0.35">
      <c r="A1121" s="2">
        <v>44447</v>
      </c>
      <c r="B1121" t="s">
        <v>55</v>
      </c>
      <c r="C1121" t="s">
        <v>43</v>
      </c>
      <c r="D1121" t="s">
        <v>25</v>
      </c>
      <c r="E1121" s="3">
        <v>95375</v>
      </c>
      <c r="F1121" s="3">
        <v>107079</v>
      </c>
      <c r="G1121" t="s">
        <v>21</v>
      </c>
      <c r="H1121" t="s">
        <v>1154</v>
      </c>
    </row>
    <row r="1122" spans="1:8" x14ac:dyDescent="0.35">
      <c r="A1122" s="2">
        <v>44955</v>
      </c>
      <c r="B1122" t="s">
        <v>37</v>
      </c>
      <c r="C1122" t="s">
        <v>24</v>
      </c>
      <c r="D1122" t="s">
        <v>39</v>
      </c>
      <c r="E1122" s="3">
        <v>125625</v>
      </c>
      <c r="F1122" s="3">
        <v>17106</v>
      </c>
      <c r="G1122" t="s">
        <v>26</v>
      </c>
      <c r="H1122" t="s">
        <v>1155</v>
      </c>
    </row>
    <row r="1123" spans="1:8" x14ac:dyDescent="0.35">
      <c r="A1123" s="2">
        <v>45259</v>
      </c>
      <c r="B1123" t="s">
        <v>55</v>
      </c>
      <c r="C1123" t="s">
        <v>24</v>
      </c>
      <c r="D1123" t="s">
        <v>20</v>
      </c>
      <c r="E1123" s="3">
        <v>43645</v>
      </c>
      <c r="F1123" s="3">
        <v>97359</v>
      </c>
      <c r="G1123" t="s">
        <v>35</v>
      </c>
      <c r="H1123" t="s">
        <v>1156</v>
      </c>
    </row>
    <row r="1124" spans="1:8" x14ac:dyDescent="0.35">
      <c r="A1124" s="2">
        <v>45010</v>
      </c>
      <c r="B1124" t="s">
        <v>55</v>
      </c>
      <c r="C1124" t="s">
        <v>43</v>
      </c>
      <c r="D1124" t="s">
        <v>20</v>
      </c>
      <c r="E1124" s="3">
        <v>53664</v>
      </c>
      <c r="F1124" s="3">
        <v>165505</v>
      </c>
      <c r="G1124" t="s">
        <v>32</v>
      </c>
      <c r="H1124" t="s">
        <v>1157</v>
      </c>
    </row>
    <row r="1125" spans="1:8" x14ac:dyDescent="0.35">
      <c r="A1125" s="2">
        <v>44225</v>
      </c>
      <c r="B1125" t="s">
        <v>37</v>
      </c>
      <c r="C1125" t="s">
        <v>23</v>
      </c>
      <c r="D1125" t="s">
        <v>39</v>
      </c>
      <c r="E1125" s="3">
        <v>84274</v>
      </c>
      <c r="F1125" s="3">
        <v>122261</v>
      </c>
      <c r="G1125" t="s">
        <v>21</v>
      </c>
      <c r="H1125" t="s">
        <v>1158</v>
      </c>
    </row>
    <row r="1126" spans="1:8" x14ac:dyDescent="0.35">
      <c r="A1126" s="2">
        <v>45154</v>
      </c>
      <c r="B1126" t="s">
        <v>23</v>
      </c>
      <c r="C1126" t="s">
        <v>29</v>
      </c>
      <c r="D1126" t="s">
        <v>30</v>
      </c>
      <c r="E1126" s="3">
        <v>136083</v>
      </c>
      <c r="F1126" s="3">
        <v>150177</v>
      </c>
      <c r="G1126" t="s">
        <v>32</v>
      </c>
      <c r="H1126" t="s">
        <v>1159</v>
      </c>
    </row>
    <row r="1127" spans="1:8" x14ac:dyDescent="0.35">
      <c r="A1127" s="2">
        <v>44673</v>
      </c>
      <c r="B1127" t="s">
        <v>37</v>
      </c>
      <c r="C1127" t="s">
        <v>24</v>
      </c>
      <c r="D1127" t="s">
        <v>25</v>
      </c>
      <c r="E1127" s="3">
        <v>47261</v>
      </c>
      <c r="F1127" s="3">
        <v>92921</v>
      </c>
      <c r="G1127" t="s">
        <v>21</v>
      </c>
      <c r="H1127" t="s">
        <v>1160</v>
      </c>
    </row>
    <row r="1128" spans="1:8" x14ac:dyDescent="0.35">
      <c r="A1128" s="2">
        <v>44514</v>
      </c>
      <c r="B1128" t="s">
        <v>41</v>
      </c>
      <c r="C1128" t="s">
        <v>29</v>
      </c>
      <c r="D1128" t="s">
        <v>30</v>
      </c>
      <c r="E1128" s="3">
        <v>107432</v>
      </c>
      <c r="F1128" s="3">
        <v>122452</v>
      </c>
      <c r="G1128" t="s">
        <v>21</v>
      </c>
      <c r="H1128" t="s">
        <v>1161</v>
      </c>
    </row>
    <row r="1129" spans="1:8" x14ac:dyDescent="0.35">
      <c r="A1129" s="2">
        <v>44441</v>
      </c>
      <c r="B1129" t="s">
        <v>28</v>
      </c>
      <c r="C1129" t="s">
        <v>34</v>
      </c>
      <c r="D1129" t="s">
        <v>25</v>
      </c>
      <c r="E1129" s="3">
        <v>34365</v>
      </c>
      <c r="F1129" s="3">
        <v>66053</v>
      </c>
      <c r="G1129" t="s">
        <v>32</v>
      </c>
      <c r="H1129" t="s">
        <v>1162</v>
      </c>
    </row>
    <row r="1130" spans="1:8" x14ac:dyDescent="0.35">
      <c r="A1130" s="2">
        <v>44944</v>
      </c>
      <c r="B1130" t="s">
        <v>18</v>
      </c>
      <c r="C1130" t="s">
        <v>29</v>
      </c>
      <c r="D1130" t="s">
        <v>58</v>
      </c>
      <c r="E1130" s="3">
        <v>120127</v>
      </c>
      <c r="F1130" s="3">
        <v>141023</v>
      </c>
      <c r="G1130" t="s">
        <v>35</v>
      </c>
      <c r="H1130" t="s">
        <v>1163</v>
      </c>
    </row>
    <row r="1131" spans="1:8" x14ac:dyDescent="0.35">
      <c r="A1131" s="2">
        <v>44893</v>
      </c>
      <c r="B1131" t="s">
        <v>37</v>
      </c>
      <c r="C1131" t="s">
        <v>23</v>
      </c>
      <c r="D1131" t="s">
        <v>25</v>
      </c>
      <c r="E1131" s="3">
        <v>58817</v>
      </c>
      <c r="F1131" s="3">
        <v>141442</v>
      </c>
      <c r="G1131" t="s">
        <v>35</v>
      </c>
      <c r="H1131" t="s">
        <v>1164</v>
      </c>
    </row>
    <row r="1132" spans="1:8" x14ac:dyDescent="0.35">
      <c r="A1132" s="2">
        <v>44468</v>
      </c>
      <c r="B1132" t="s">
        <v>37</v>
      </c>
      <c r="C1132" t="s">
        <v>23</v>
      </c>
      <c r="D1132" t="s">
        <v>30</v>
      </c>
      <c r="E1132" s="3">
        <v>114591</v>
      </c>
      <c r="F1132" s="3">
        <v>112457</v>
      </c>
      <c r="G1132" t="s">
        <v>35</v>
      </c>
      <c r="H1132" t="s">
        <v>1165</v>
      </c>
    </row>
    <row r="1133" spans="1:8" x14ac:dyDescent="0.35">
      <c r="A1133" s="2">
        <v>44573</v>
      </c>
      <c r="B1133" t="s">
        <v>55</v>
      </c>
      <c r="C1133" t="s">
        <v>24</v>
      </c>
      <c r="D1133" t="s">
        <v>25</v>
      </c>
      <c r="E1133" s="3">
        <v>56610</v>
      </c>
      <c r="F1133" s="3">
        <v>56068</v>
      </c>
      <c r="G1133" t="s">
        <v>32</v>
      </c>
      <c r="H1133" t="s">
        <v>1166</v>
      </c>
    </row>
    <row r="1134" spans="1:8" x14ac:dyDescent="0.35">
      <c r="A1134" s="2">
        <v>44462</v>
      </c>
      <c r="B1134" t="s">
        <v>41</v>
      </c>
      <c r="C1134" t="s">
        <v>43</v>
      </c>
      <c r="D1134" t="s">
        <v>58</v>
      </c>
      <c r="E1134" s="3">
        <v>126833</v>
      </c>
      <c r="F1134" s="3">
        <v>49047</v>
      </c>
      <c r="G1134" t="s">
        <v>26</v>
      </c>
      <c r="H1134" t="s">
        <v>1167</v>
      </c>
    </row>
    <row r="1135" spans="1:8" x14ac:dyDescent="0.35">
      <c r="A1135" s="2">
        <v>45122</v>
      </c>
      <c r="B1135" t="s">
        <v>55</v>
      </c>
      <c r="C1135" t="s">
        <v>23</v>
      </c>
      <c r="D1135" t="s">
        <v>58</v>
      </c>
      <c r="E1135" s="3">
        <v>82494</v>
      </c>
      <c r="F1135" s="3">
        <v>161939</v>
      </c>
      <c r="G1135" t="s">
        <v>32</v>
      </c>
      <c r="H1135" t="s">
        <v>1168</v>
      </c>
    </row>
    <row r="1136" spans="1:8" x14ac:dyDescent="0.35">
      <c r="A1136" s="2">
        <v>45117</v>
      </c>
      <c r="B1136" t="s">
        <v>23</v>
      </c>
      <c r="C1136" t="s">
        <v>43</v>
      </c>
      <c r="D1136" t="s">
        <v>20</v>
      </c>
      <c r="E1136" s="3">
        <v>35805</v>
      </c>
      <c r="F1136" s="3">
        <v>58224</v>
      </c>
      <c r="G1136" t="s">
        <v>26</v>
      </c>
      <c r="H1136" t="s">
        <v>1169</v>
      </c>
    </row>
    <row r="1137" spans="1:8" x14ac:dyDescent="0.35">
      <c r="A1137" s="2">
        <v>44536</v>
      </c>
      <c r="B1137" t="s">
        <v>37</v>
      </c>
      <c r="C1137" t="s">
        <v>34</v>
      </c>
      <c r="D1137" t="s">
        <v>58</v>
      </c>
      <c r="E1137" s="3">
        <v>104506</v>
      </c>
      <c r="F1137" s="3">
        <v>134487</v>
      </c>
      <c r="G1137" t="s">
        <v>35</v>
      </c>
      <c r="H1137" t="s">
        <v>1170</v>
      </c>
    </row>
    <row r="1138" spans="1:8" x14ac:dyDescent="0.35">
      <c r="A1138" s="2">
        <v>44585</v>
      </c>
      <c r="B1138" t="s">
        <v>37</v>
      </c>
      <c r="C1138" t="s">
        <v>43</v>
      </c>
      <c r="D1138" t="s">
        <v>39</v>
      </c>
      <c r="E1138" s="3">
        <v>20468</v>
      </c>
      <c r="F1138" s="3">
        <v>126609</v>
      </c>
      <c r="G1138" t="s">
        <v>26</v>
      </c>
      <c r="H1138" t="s">
        <v>1171</v>
      </c>
    </row>
    <row r="1139" spans="1:8" x14ac:dyDescent="0.35">
      <c r="A1139" s="2">
        <v>44773</v>
      </c>
      <c r="B1139" t="s">
        <v>55</v>
      </c>
      <c r="C1139" t="s">
        <v>19</v>
      </c>
      <c r="D1139" t="s">
        <v>30</v>
      </c>
      <c r="E1139" s="3">
        <v>21135</v>
      </c>
      <c r="F1139" s="3">
        <v>63094</v>
      </c>
      <c r="G1139" t="s">
        <v>35</v>
      </c>
      <c r="H1139" t="s">
        <v>1172</v>
      </c>
    </row>
    <row r="1140" spans="1:8" x14ac:dyDescent="0.35">
      <c r="A1140" s="2">
        <v>44199</v>
      </c>
      <c r="B1140" t="s">
        <v>37</v>
      </c>
      <c r="C1140" t="s">
        <v>43</v>
      </c>
      <c r="D1140" t="s">
        <v>39</v>
      </c>
      <c r="E1140" s="3">
        <v>137056</v>
      </c>
      <c r="F1140" s="3">
        <v>18502</v>
      </c>
      <c r="G1140" t="s">
        <v>35</v>
      </c>
      <c r="H1140" t="s">
        <v>1173</v>
      </c>
    </row>
    <row r="1141" spans="1:8" x14ac:dyDescent="0.35">
      <c r="A1141" s="2">
        <v>44572</v>
      </c>
      <c r="B1141" t="s">
        <v>23</v>
      </c>
      <c r="C1141" t="s">
        <v>23</v>
      </c>
      <c r="D1141" t="s">
        <v>39</v>
      </c>
      <c r="E1141" s="3">
        <v>73135</v>
      </c>
      <c r="F1141" s="3">
        <v>57130</v>
      </c>
      <c r="G1141" t="s">
        <v>35</v>
      </c>
      <c r="H1141" t="s">
        <v>1174</v>
      </c>
    </row>
    <row r="1142" spans="1:8" x14ac:dyDescent="0.35">
      <c r="A1142" s="2">
        <v>44520</v>
      </c>
      <c r="B1142" t="s">
        <v>28</v>
      </c>
      <c r="C1142" t="s">
        <v>43</v>
      </c>
      <c r="D1142" t="s">
        <v>30</v>
      </c>
      <c r="E1142" s="3">
        <v>74699</v>
      </c>
      <c r="F1142" s="3">
        <v>77505</v>
      </c>
      <c r="G1142" t="s">
        <v>35</v>
      </c>
      <c r="H1142" t="s">
        <v>1175</v>
      </c>
    </row>
    <row r="1143" spans="1:8" x14ac:dyDescent="0.35">
      <c r="A1143" s="2">
        <v>44342</v>
      </c>
      <c r="B1143" t="s">
        <v>18</v>
      </c>
      <c r="C1143" t="s">
        <v>43</v>
      </c>
      <c r="D1143" t="s">
        <v>39</v>
      </c>
      <c r="E1143" s="3">
        <v>76036</v>
      </c>
      <c r="F1143" s="3">
        <v>117213</v>
      </c>
      <c r="G1143" t="s">
        <v>32</v>
      </c>
      <c r="H1143" t="s">
        <v>1176</v>
      </c>
    </row>
    <row r="1144" spans="1:8" x14ac:dyDescent="0.35">
      <c r="A1144" s="2">
        <v>44489</v>
      </c>
      <c r="B1144" t="s">
        <v>18</v>
      </c>
      <c r="C1144" t="s">
        <v>19</v>
      </c>
      <c r="D1144" t="s">
        <v>39</v>
      </c>
      <c r="E1144" s="3">
        <v>139729</v>
      </c>
      <c r="F1144" s="3">
        <v>34234</v>
      </c>
      <c r="G1144" t="s">
        <v>21</v>
      </c>
      <c r="H1144" t="s">
        <v>1177</v>
      </c>
    </row>
    <row r="1145" spans="1:8" x14ac:dyDescent="0.35">
      <c r="A1145" s="2">
        <v>44628</v>
      </c>
      <c r="B1145" t="s">
        <v>18</v>
      </c>
      <c r="C1145" t="s">
        <v>19</v>
      </c>
      <c r="D1145" t="s">
        <v>39</v>
      </c>
      <c r="E1145" s="3">
        <v>31990</v>
      </c>
      <c r="F1145" s="3">
        <v>18807</v>
      </c>
      <c r="G1145" t="s">
        <v>21</v>
      </c>
      <c r="H1145" t="s">
        <v>1178</v>
      </c>
    </row>
    <row r="1146" spans="1:8" x14ac:dyDescent="0.35">
      <c r="A1146" s="2">
        <v>44901</v>
      </c>
      <c r="B1146" t="s">
        <v>28</v>
      </c>
      <c r="C1146" t="s">
        <v>24</v>
      </c>
      <c r="D1146" t="s">
        <v>58</v>
      </c>
      <c r="E1146" s="3">
        <v>29134</v>
      </c>
      <c r="F1146" s="3">
        <v>108491</v>
      </c>
      <c r="G1146" t="s">
        <v>21</v>
      </c>
      <c r="H1146" t="s">
        <v>1179</v>
      </c>
    </row>
    <row r="1147" spans="1:8" x14ac:dyDescent="0.35">
      <c r="A1147" s="2">
        <v>45145</v>
      </c>
      <c r="B1147" t="s">
        <v>37</v>
      </c>
      <c r="C1147" t="s">
        <v>23</v>
      </c>
      <c r="D1147" t="s">
        <v>30</v>
      </c>
      <c r="E1147" s="3">
        <v>60464</v>
      </c>
      <c r="F1147" s="3">
        <v>17788</v>
      </c>
      <c r="G1147" t="s">
        <v>32</v>
      </c>
      <c r="H1147" t="s">
        <v>1180</v>
      </c>
    </row>
    <row r="1148" spans="1:8" x14ac:dyDescent="0.35">
      <c r="A1148" s="2">
        <v>44781</v>
      </c>
      <c r="B1148" t="s">
        <v>55</v>
      </c>
      <c r="C1148" t="s">
        <v>24</v>
      </c>
      <c r="D1148" t="s">
        <v>30</v>
      </c>
      <c r="E1148" s="3">
        <v>94073</v>
      </c>
      <c r="F1148" s="3">
        <v>118022</v>
      </c>
      <c r="G1148" t="s">
        <v>35</v>
      </c>
      <c r="H1148" t="s">
        <v>1181</v>
      </c>
    </row>
    <row r="1149" spans="1:8" x14ac:dyDescent="0.35">
      <c r="A1149" s="2">
        <v>44595</v>
      </c>
      <c r="B1149" t="s">
        <v>41</v>
      </c>
      <c r="C1149" t="s">
        <v>19</v>
      </c>
      <c r="D1149" t="s">
        <v>30</v>
      </c>
      <c r="E1149" s="3">
        <v>141680</v>
      </c>
      <c r="F1149" s="3">
        <v>118875</v>
      </c>
      <c r="G1149" t="s">
        <v>35</v>
      </c>
      <c r="H1149" t="s">
        <v>1182</v>
      </c>
    </row>
    <row r="1150" spans="1:8" x14ac:dyDescent="0.35">
      <c r="A1150" s="2">
        <v>45013</v>
      </c>
      <c r="B1150" t="s">
        <v>37</v>
      </c>
      <c r="C1150" t="s">
        <v>43</v>
      </c>
      <c r="D1150" t="s">
        <v>39</v>
      </c>
      <c r="E1150" s="3">
        <v>144366</v>
      </c>
      <c r="F1150" s="3">
        <v>155821</v>
      </c>
      <c r="G1150" t="s">
        <v>35</v>
      </c>
      <c r="H1150" t="s">
        <v>1183</v>
      </c>
    </row>
    <row r="1151" spans="1:8" x14ac:dyDescent="0.35">
      <c r="A1151" s="2">
        <v>45160</v>
      </c>
      <c r="B1151" t="s">
        <v>28</v>
      </c>
      <c r="C1151" t="s">
        <v>19</v>
      </c>
      <c r="D1151" t="s">
        <v>58</v>
      </c>
      <c r="E1151" s="3">
        <v>126685</v>
      </c>
      <c r="F1151" s="3">
        <v>51491</v>
      </c>
      <c r="G1151" t="s">
        <v>21</v>
      </c>
      <c r="H1151" t="s">
        <v>1184</v>
      </c>
    </row>
    <row r="1152" spans="1:8" x14ac:dyDescent="0.35">
      <c r="A1152" s="2">
        <v>44383</v>
      </c>
      <c r="B1152" t="s">
        <v>23</v>
      </c>
      <c r="C1152" t="s">
        <v>34</v>
      </c>
      <c r="D1152" t="s">
        <v>30</v>
      </c>
      <c r="E1152" s="3">
        <v>102541</v>
      </c>
      <c r="F1152" s="3">
        <v>130882</v>
      </c>
      <c r="G1152" t="s">
        <v>35</v>
      </c>
      <c r="H1152" t="s">
        <v>1185</v>
      </c>
    </row>
    <row r="1153" spans="1:8" x14ac:dyDescent="0.35">
      <c r="A1153" s="2">
        <v>44257</v>
      </c>
      <c r="B1153" t="s">
        <v>28</v>
      </c>
      <c r="C1153" t="s">
        <v>43</v>
      </c>
      <c r="D1153" t="s">
        <v>25</v>
      </c>
      <c r="E1153" s="3">
        <v>90709</v>
      </c>
      <c r="F1153" s="3">
        <v>27435</v>
      </c>
      <c r="G1153" t="s">
        <v>26</v>
      </c>
      <c r="H1153" t="s">
        <v>1186</v>
      </c>
    </row>
    <row r="1154" spans="1:8" x14ac:dyDescent="0.35">
      <c r="A1154" s="2">
        <v>45135</v>
      </c>
      <c r="B1154" t="s">
        <v>18</v>
      </c>
      <c r="C1154" t="s">
        <v>24</v>
      </c>
      <c r="D1154" t="s">
        <v>30</v>
      </c>
      <c r="E1154" s="3">
        <v>95105</v>
      </c>
      <c r="F1154" s="3">
        <v>113442</v>
      </c>
      <c r="G1154" t="s">
        <v>32</v>
      </c>
      <c r="H1154" t="s">
        <v>1187</v>
      </c>
    </row>
    <row r="1155" spans="1:8" x14ac:dyDescent="0.35">
      <c r="A1155" s="2">
        <v>44906</v>
      </c>
      <c r="B1155" t="s">
        <v>37</v>
      </c>
      <c r="C1155" t="s">
        <v>43</v>
      </c>
      <c r="D1155" t="s">
        <v>20</v>
      </c>
      <c r="E1155" s="3">
        <v>57043</v>
      </c>
      <c r="F1155" s="3">
        <v>146231</v>
      </c>
      <c r="G1155" t="s">
        <v>35</v>
      </c>
      <c r="H1155" t="s">
        <v>1188</v>
      </c>
    </row>
    <row r="1156" spans="1:8" x14ac:dyDescent="0.35">
      <c r="A1156" s="2">
        <v>45003</v>
      </c>
      <c r="B1156" t="s">
        <v>18</v>
      </c>
      <c r="C1156" t="s">
        <v>34</v>
      </c>
      <c r="D1156" t="s">
        <v>25</v>
      </c>
      <c r="E1156" s="3">
        <v>66536</v>
      </c>
      <c r="F1156" s="3">
        <v>111789</v>
      </c>
      <c r="G1156" t="s">
        <v>35</v>
      </c>
      <c r="H1156" t="s">
        <v>1189</v>
      </c>
    </row>
    <row r="1157" spans="1:8" x14ac:dyDescent="0.35">
      <c r="A1157" s="2">
        <v>44207</v>
      </c>
      <c r="B1157" t="s">
        <v>41</v>
      </c>
      <c r="C1157" t="s">
        <v>19</v>
      </c>
      <c r="D1157" t="s">
        <v>30</v>
      </c>
      <c r="E1157" s="3">
        <v>13706</v>
      </c>
      <c r="F1157" s="3">
        <v>132939</v>
      </c>
      <c r="G1157" t="s">
        <v>35</v>
      </c>
      <c r="H1157" t="s">
        <v>1190</v>
      </c>
    </row>
    <row r="1158" spans="1:8" x14ac:dyDescent="0.35">
      <c r="A1158" s="2">
        <v>45282</v>
      </c>
      <c r="B1158" t="s">
        <v>23</v>
      </c>
      <c r="C1158" t="s">
        <v>23</v>
      </c>
      <c r="D1158" t="s">
        <v>39</v>
      </c>
      <c r="E1158" s="3">
        <v>96422</v>
      </c>
      <c r="F1158" s="3">
        <v>57389</v>
      </c>
      <c r="G1158" t="s">
        <v>26</v>
      </c>
      <c r="H1158" t="s">
        <v>1191</v>
      </c>
    </row>
    <row r="1159" spans="1:8" x14ac:dyDescent="0.35">
      <c r="A1159" s="2">
        <v>44422</v>
      </c>
      <c r="B1159" t="s">
        <v>18</v>
      </c>
      <c r="C1159" t="s">
        <v>29</v>
      </c>
      <c r="D1159" t="s">
        <v>30</v>
      </c>
      <c r="E1159" s="3">
        <v>133555</v>
      </c>
      <c r="F1159" s="3">
        <v>85611</v>
      </c>
      <c r="G1159" t="s">
        <v>35</v>
      </c>
      <c r="H1159" t="s">
        <v>1192</v>
      </c>
    </row>
    <row r="1160" spans="1:8" x14ac:dyDescent="0.35">
      <c r="A1160" s="2">
        <v>44760</v>
      </c>
      <c r="B1160" t="s">
        <v>41</v>
      </c>
      <c r="C1160" t="s">
        <v>23</v>
      </c>
      <c r="D1160" t="s">
        <v>58</v>
      </c>
      <c r="E1160" s="3">
        <v>85382</v>
      </c>
      <c r="F1160" s="3">
        <v>134059</v>
      </c>
      <c r="G1160" t="s">
        <v>21</v>
      </c>
      <c r="H1160" t="s">
        <v>1193</v>
      </c>
    </row>
    <row r="1161" spans="1:8" x14ac:dyDescent="0.35">
      <c r="A1161" s="2">
        <v>44968</v>
      </c>
      <c r="B1161" t="s">
        <v>28</v>
      </c>
      <c r="C1161" t="s">
        <v>23</v>
      </c>
      <c r="D1161" t="s">
        <v>58</v>
      </c>
      <c r="E1161" s="3">
        <v>88255</v>
      </c>
      <c r="F1161" s="3">
        <v>50945</v>
      </c>
      <c r="G1161" t="s">
        <v>35</v>
      </c>
      <c r="H1161" t="s">
        <v>1194</v>
      </c>
    </row>
    <row r="1162" spans="1:8" x14ac:dyDescent="0.35">
      <c r="A1162" s="2">
        <v>45081</v>
      </c>
      <c r="B1162" t="s">
        <v>18</v>
      </c>
      <c r="C1162" t="s">
        <v>19</v>
      </c>
      <c r="D1162" t="s">
        <v>30</v>
      </c>
      <c r="E1162" s="3">
        <v>96924</v>
      </c>
      <c r="F1162" s="3">
        <v>122188</v>
      </c>
      <c r="G1162" t="s">
        <v>21</v>
      </c>
      <c r="H1162" t="s">
        <v>1195</v>
      </c>
    </row>
    <row r="1163" spans="1:8" x14ac:dyDescent="0.35">
      <c r="A1163" s="2">
        <v>44422</v>
      </c>
      <c r="B1163" t="s">
        <v>18</v>
      </c>
      <c r="C1163" t="s">
        <v>23</v>
      </c>
      <c r="D1163" t="s">
        <v>39</v>
      </c>
      <c r="E1163" s="3">
        <v>55116</v>
      </c>
      <c r="F1163" s="3">
        <v>120873</v>
      </c>
      <c r="G1163" t="s">
        <v>21</v>
      </c>
      <c r="H1163" t="s">
        <v>1196</v>
      </c>
    </row>
    <row r="1164" spans="1:8" x14ac:dyDescent="0.35">
      <c r="A1164" s="2">
        <v>45021</v>
      </c>
      <c r="B1164" t="s">
        <v>55</v>
      </c>
      <c r="C1164" t="s">
        <v>34</v>
      </c>
      <c r="D1164" t="s">
        <v>39</v>
      </c>
      <c r="E1164" s="3">
        <v>95464</v>
      </c>
      <c r="F1164" s="3">
        <v>140534</v>
      </c>
      <c r="G1164" t="s">
        <v>35</v>
      </c>
      <c r="H1164" t="s">
        <v>1197</v>
      </c>
    </row>
    <row r="1165" spans="1:8" x14ac:dyDescent="0.35">
      <c r="A1165" s="2">
        <v>44414</v>
      </c>
      <c r="B1165" t="s">
        <v>23</v>
      </c>
      <c r="C1165" t="s">
        <v>19</v>
      </c>
      <c r="D1165" t="s">
        <v>39</v>
      </c>
      <c r="E1165" s="3">
        <v>79354</v>
      </c>
      <c r="F1165" s="3">
        <v>71220</v>
      </c>
      <c r="G1165" t="s">
        <v>26</v>
      </c>
      <c r="H1165" t="s">
        <v>1198</v>
      </c>
    </row>
    <row r="1166" spans="1:8" x14ac:dyDescent="0.35">
      <c r="A1166" s="2">
        <v>45133</v>
      </c>
      <c r="B1166" t="s">
        <v>23</v>
      </c>
      <c r="C1166" t="s">
        <v>23</v>
      </c>
      <c r="D1166" t="s">
        <v>30</v>
      </c>
      <c r="E1166" s="3">
        <v>18087</v>
      </c>
      <c r="F1166" s="3">
        <v>73344</v>
      </c>
      <c r="G1166" t="s">
        <v>21</v>
      </c>
      <c r="H1166" t="s">
        <v>1199</v>
      </c>
    </row>
    <row r="1167" spans="1:8" x14ac:dyDescent="0.35">
      <c r="A1167" s="2">
        <v>44949</v>
      </c>
      <c r="B1167" t="s">
        <v>28</v>
      </c>
      <c r="C1167" t="s">
        <v>29</v>
      </c>
      <c r="D1167" t="s">
        <v>30</v>
      </c>
      <c r="E1167" s="3">
        <v>131770</v>
      </c>
      <c r="F1167" s="3">
        <v>17413</v>
      </c>
      <c r="G1167" t="s">
        <v>35</v>
      </c>
      <c r="H1167" t="s">
        <v>1200</v>
      </c>
    </row>
    <row r="1168" spans="1:8" x14ac:dyDescent="0.35">
      <c r="A1168" s="2">
        <v>44702</v>
      </c>
      <c r="B1168" t="s">
        <v>55</v>
      </c>
      <c r="C1168" t="s">
        <v>24</v>
      </c>
      <c r="D1168" t="s">
        <v>20</v>
      </c>
      <c r="E1168" s="3">
        <v>111747</v>
      </c>
      <c r="F1168" s="3">
        <v>157122</v>
      </c>
      <c r="G1168" t="s">
        <v>35</v>
      </c>
      <c r="H1168" t="s">
        <v>1201</v>
      </c>
    </row>
    <row r="1169" spans="1:8" x14ac:dyDescent="0.35">
      <c r="A1169" s="2">
        <v>44455</v>
      </c>
      <c r="B1169" t="s">
        <v>41</v>
      </c>
      <c r="C1169" t="s">
        <v>19</v>
      </c>
      <c r="D1169" t="s">
        <v>58</v>
      </c>
      <c r="E1169" s="3">
        <v>97629</v>
      </c>
      <c r="F1169" s="3">
        <v>150700</v>
      </c>
      <c r="G1169" t="s">
        <v>26</v>
      </c>
      <c r="H1169" t="s">
        <v>1202</v>
      </c>
    </row>
    <row r="1170" spans="1:8" x14ac:dyDescent="0.35">
      <c r="A1170" s="2">
        <v>44250</v>
      </c>
      <c r="B1170" t="s">
        <v>41</v>
      </c>
      <c r="C1170" t="s">
        <v>19</v>
      </c>
      <c r="D1170" t="s">
        <v>25</v>
      </c>
      <c r="E1170" s="3">
        <v>76583</v>
      </c>
      <c r="F1170" s="3">
        <v>47064</v>
      </c>
      <c r="G1170" t="s">
        <v>35</v>
      </c>
      <c r="H1170" t="s">
        <v>1203</v>
      </c>
    </row>
    <row r="1171" spans="1:8" x14ac:dyDescent="0.35">
      <c r="A1171" s="2">
        <v>45267</v>
      </c>
      <c r="B1171" t="s">
        <v>28</v>
      </c>
      <c r="C1171" t="s">
        <v>43</v>
      </c>
      <c r="D1171" t="s">
        <v>25</v>
      </c>
      <c r="E1171" s="3">
        <v>53413</v>
      </c>
      <c r="F1171" s="3">
        <v>42424</v>
      </c>
      <c r="G1171" t="s">
        <v>32</v>
      </c>
      <c r="H1171" t="s">
        <v>1204</v>
      </c>
    </row>
    <row r="1172" spans="1:8" x14ac:dyDescent="0.35">
      <c r="A1172" s="2">
        <v>44923</v>
      </c>
      <c r="B1172" t="s">
        <v>23</v>
      </c>
      <c r="C1172" t="s">
        <v>23</v>
      </c>
      <c r="D1172" t="s">
        <v>58</v>
      </c>
      <c r="E1172" s="3">
        <v>94580</v>
      </c>
      <c r="F1172" s="3">
        <v>41899</v>
      </c>
      <c r="G1172" t="s">
        <v>32</v>
      </c>
      <c r="H1172" t="s">
        <v>1205</v>
      </c>
    </row>
    <row r="1173" spans="1:8" x14ac:dyDescent="0.35">
      <c r="A1173" s="2">
        <v>44885</v>
      </c>
      <c r="B1173" t="s">
        <v>41</v>
      </c>
      <c r="C1173" t="s">
        <v>24</v>
      </c>
      <c r="D1173" t="s">
        <v>20</v>
      </c>
      <c r="E1173" s="3">
        <v>91530</v>
      </c>
      <c r="F1173" s="3">
        <v>132851</v>
      </c>
      <c r="G1173" t="s">
        <v>32</v>
      </c>
      <c r="H1173" t="s">
        <v>1206</v>
      </c>
    </row>
    <row r="1174" spans="1:8" x14ac:dyDescent="0.35">
      <c r="A1174" s="2">
        <v>45240</v>
      </c>
      <c r="B1174" t="s">
        <v>28</v>
      </c>
      <c r="C1174" t="s">
        <v>29</v>
      </c>
      <c r="D1174" t="s">
        <v>58</v>
      </c>
      <c r="E1174" s="3">
        <v>140393</v>
      </c>
      <c r="F1174" s="3">
        <v>39247</v>
      </c>
      <c r="G1174" t="s">
        <v>35</v>
      </c>
      <c r="H1174" t="s">
        <v>1207</v>
      </c>
    </row>
    <row r="1175" spans="1:8" x14ac:dyDescent="0.35">
      <c r="A1175" s="2">
        <v>44615</v>
      </c>
      <c r="B1175" t="s">
        <v>41</v>
      </c>
      <c r="C1175" t="s">
        <v>34</v>
      </c>
      <c r="D1175" t="s">
        <v>20</v>
      </c>
      <c r="E1175" s="3">
        <v>49034</v>
      </c>
      <c r="F1175" s="3">
        <v>73591</v>
      </c>
      <c r="G1175" t="s">
        <v>21</v>
      </c>
      <c r="H1175" t="s">
        <v>1208</v>
      </c>
    </row>
    <row r="1176" spans="1:8" x14ac:dyDescent="0.35">
      <c r="A1176" s="2">
        <v>44886</v>
      </c>
      <c r="B1176" t="s">
        <v>37</v>
      </c>
      <c r="C1176" t="s">
        <v>19</v>
      </c>
      <c r="D1176" t="s">
        <v>20</v>
      </c>
      <c r="E1176" s="3">
        <v>100875</v>
      </c>
      <c r="F1176" s="3">
        <v>27907</v>
      </c>
      <c r="G1176" t="s">
        <v>26</v>
      </c>
      <c r="H1176" t="s">
        <v>1209</v>
      </c>
    </row>
    <row r="1177" spans="1:8" x14ac:dyDescent="0.35">
      <c r="A1177" s="2">
        <v>45046</v>
      </c>
      <c r="B1177" t="s">
        <v>18</v>
      </c>
      <c r="C1177" t="s">
        <v>34</v>
      </c>
      <c r="D1177" t="s">
        <v>39</v>
      </c>
      <c r="E1177" s="3">
        <v>144480</v>
      </c>
      <c r="F1177" s="3">
        <v>163015</v>
      </c>
      <c r="G1177" t="s">
        <v>35</v>
      </c>
      <c r="H1177" t="s">
        <v>1210</v>
      </c>
    </row>
    <row r="1178" spans="1:8" x14ac:dyDescent="0.35">
      <c r="A1178" s="2">
        <v>44258</v>
      </c>
      <c r="B1178" t="s">
        <v>23</v>
      </c>
      <c r="C1178" t="s">
        <v>34</v>
      </c>
      <c r="D1178" t="s">
        <v>58</v>
      </c>
      <c r="E1178" s="3">
        <v>33878</v>
      </c>
      <c r="F1178" s="3">
        <v>158118</v>
      </c>
      <c r="G1178" t="s">
        <v>21</v>
      </c>
      <c r="H1178" t="s">
        <v>1211</v>
      </c>
    </row>
    <row r="1179" spans="1:8" x14ac:dyDescent="0.35">
      <c r="A1179" s="2">
        <v>44412</v>
      </c>
      <c r="B1179" t="s">
        <v>37</v>
      </c>
      <c r="C1179" t="s">
        <v>34</v>
      </c>
      <c r="D1179" t="s">
        <v>25</v>
      </c>
      <c r="E1179" s="3">
        <v>101025</v>
      </c>
      <c r="F1179" s="3">
        <v>140605</v>
      </c>
      <c r="G1179" t="s">
        <v>35</v>
      </c>
      <c r="H1179" t="s">
        <v>1212</v>
      </c>
    </row>
    <row r="1180" spans="1:8" x14ac:dyDescent="0.35">
      <c r="A1180" s="2">
        <v>44199</v>
      </c>
      <c r="B1180" t="s">
        <v>28</v>
      </c>
      <c r="C1180" t="s">
        <v>43</v>
      </c>
      <c r="D1180" t="s">
        <v>30</v>
      </c>
      <c r="E1180" s="3">
        <v>103243</v>
      </c>
      <c r="F1180" s="3">
        <v>25046</v>
      </c>
      <c r="G1180" t="s">
        <v>32</v>
      </c>
      <c r="H1180" t="s">
        <v>1213</v>
      </c>
    </row>
    <row r="1181" spans="1:8" x14ac:dyDescent="0.35">
      <c r="A1181" s="2">
        <v>44356</v>
      </c>
      <c r="B1181" t="s">
        <v>28</v>
      </c>
      <c r="C1181" t="s">
        <v>34</v>
      </c>
      <c r="D1181" t="s">
        <v>30</v>
      </c>
      <c r="E1181" s="3">
        <v>98647</v>
      </c>
      <c r="F1181" s="3">
        <v>60175</v>
      </c>
      <c r="G1181" t="s">
        <v>32</v>
      </c>
      <c r="H1181" t="s">
        <v>1214</v>
      </c>
    </row>
    <row r="1182" spans="1:8" x14ac:dyDescent="0.35">
      <c r="A1182" s="2">
        <v>44977</v>
      </c>
      <c r="B1182" t="s">
        <v>37</v>
      </c>
      <c r="C1182" t="s">
        <v>23</v>
      </c>
      <c r="D1182" t="s">
        <v>58</v>
      </c>
      <c r="E1182" s="3">
        <v>92462</v>
      </c>
      <c r="F1182" s="3">
        <v>133557</v>
      </c>
      <c r="G1182" t="s">
        <v>21</v>
      </c>
      <c r="H1182" t="s">
        <v>1215</v>
      </c>
    </row>
    <row r="1183" spans="1:8" x14ac:dyDescent="0.35">
      <c r="A1183" s="2">
        <v>45089</v>
      </c>
      <c r="B1183" t="s">
        <v>18</v>
      </c>
      <c r="C1183" t="s">
        <v>23</v>
      </c>
      <c r="D1183" t="s">
        <v>30</v>
      </c>
      <c r="E1183" s="3">
        <v>94855</v>
      </c>
      <c r="F1183" s="3">
        <v>112271</v>
      </c>
      <c r="G1183" t="s">
        <v>21</v>
      </c>
      <c r="H1183" t="s">
        <v>1216</v>
      </c>
    </row>
    <row r="1184" spans="1:8" x14ac:dyDescent="0.35">
      <c r="A1184" s="2">
        <v>44525</v>
      </c>
      <c r="B1184" t="s">
        <v>18</v>
      </c>
      <c r="C1184" t="s">
        <v>24</v>
      </c>
      <c r="D1184" t="s">
        <v>20</v>
      </c>
      <c r="E1184" s="3">
        <v>133300</v>
      </c>
      <c r="F1184" s="3">
        <v>139069</v>
      </c>
      <c r="G1184" t="s">
        <v>21</v>
      </c>
      <c r="H1184" t="s">
        <v>1217</v>
      </c>
    </row>
    <row r="1185" spans="1:8" x14ac:dyDescent="0.35">
      <c r="A1185" s="2">
        <v>44776</v>
      </c>
      <c r="B1185" t="s">
        <v>55</v>
      </c>
      <c r="C1185" t="s">
        <v>24</v>
      </c>
      <c r="D1185" t="s">
        <v>30</v>
      </c>
      <c r="E1185" s="3">
        <v>135250</v>
      </c>
      <c r="F1185" s="3">
        <v>70742</v>
      </c>
      <c r="G1185" t="s">
        <v>26</v>
      </c>
      <c r="H1185" t="s">
        <v>1218</v>
      </c>
    </row>
    <row r="1186" spans="1:8" x14ac:dyDescent="0.35">
      <c r="A1186" s="2">
        <v>45148</v>
      </c>
      <c r="B1186" t="s">
        <v>41</v>
      </c>
      <c r="C1186" t="s">
        <v>29</v>
      </c>
      <c r="D1186" t="s">
        <v>20</v>
      </c>
      <c r="E1186" s="3">
        <v>82812</v>
      </c>
      <c r="F1186" s="3">
        <v>163363</v>
      </c>
      <c r="G1186" t="s">
        <v>21</v>
      </c>
      <c r="H1186" t="s">
        <v>1219</v>
      </c>
    </row>
    <row r="1187" spans="1:8" x14ac:dyDescent="0.35">
      <c r="A1187" s="2">
        <v>44831</v>
      </c>
      <c r="B1187" t="s">
        <v>55</v>
      </c>
      <c r="C1187" t="s">
        <v>34</v>
      </c>
      <c r="D1187" t="s">
        <v>20</v>
      </c>
      <c r="E1187" s="3">
        <v>64851</v>
      </c>
      <c r="F1187" s="3">
        <v>86052</v>
      </c>
      <c r="G1187" t="s">
        <v>32</v>
      </c>
      <c r="H1187" t="s">
        <v>1220</v>
      </c>
    </row>
    <row r="1188" spans="1:8" x14ac:dyDescent="0.35">
      <c r="A1188" s="2">
        <v>45184</v>
      </c>
      <c r="B1188" t="s">
        <v>18</v>
      </c>
      <c r="C1188" t="s">
        <v>34</v>
      </c>
      <c r="D1188" t="s">
        <v>25</v>
      </c>
      <c r="E1188" s="3">
        <v>59698</v>
      </c>
      <c r="F1188" s="3">
        <v>141076</v>
      </c>
      <c r="G1188" t="s">
        <v>32</v>
      </c>
      <c r="H1188" t="s">
        <v>1221</v>
      </c>
    </row>
    <row r="1189" spans="1:8" x14ac:dyDescent="0.35">
      <c r="A1189" s="2">
        <v>45117</v>
      </c>
      <c r="B1189" t="s">
        <v>37</v>
      </c>
      <c r="C1189" t="s">
        <v>43</v>
      </c>
      <c r="D1189" t="s">
        <v>30</v>
      </c>
      <c r="E1189" s="3">
        <v>31345</v>
      </c>
      <c r="F1189" s="3">
        <v>78970</v>
      </c>
      <c r="G1189" t="s">
        <v>26</v>
      </c>
      <c r="H1189" t="s">
        <v>1222</v>
      </c>
    </row>
    <row r="1190" spans="1:8" x14ac:dyDescent="0.35">
      <c r="A1190" s="2">
        <v>44934</v>
      </c>
      <c r="B1190" t="s">
        <v>41</v>
      </c>
      <c r="C1190" t="s">
        <v>34</v>
      </c>
      <c r="D1190" t="s">
        <v>25</v>
      </c>
      <c r="E1190" s="3">
        <v>67797</v>
      </c>
      <c r="F1190" s="3">
        <v>45014</v>
      </c>
      <c r="G1190" t="s">
        <v>35</v>
      </c>
      <c r="H1190" t="s">
        <v>1223</v>
      </c>
    </row>
    <row r="1191" spans="1:8" x14ac:dyDescent="0.35">
      <c r="A1191" s="2">
        <v>44366</v>
      </c>
      <c r="B1191" t="s">
        <v>37</v>
      </c>
      <c r="C1191" t="s">
        <v>34</v>
      </c>
      <c r="D1191" t="s">
        <v>30</v>
      </c>
      <c r="E1191" s="3">
        <v>61843</v>
      </c>
      <c r="F1191" s="3">
        <v>109700</v>
      </c>
      <c r="G1191" t="s">
        <v>21</v>
      </c>
      <c r="H1191" t="s">
        <v>1224</v>
      </c>
    </row>
    <row r="1192" spans="1:8" x14ac:dyDescent="0.35">
      <c r="A1192" s="2">
        <v>44717</v>
      </c>
      <c r="B1192" t="s">
        <v>55</v>
      </c>
      <c r="C1192" t="s">
        <v>34</v>
      </c>
      <c r="D1192" t="s">
        <v>20</v>
      </c>
      <c r="E1192" s="3">
        <v>19949</v>
      </c>
      <c r="F1192" s="3">
        <v>113874</v>
      </c>
      <c r="G1192" t="s">
        <v>26</v>
      </c>
      <c r="H1192" t="s">
        <v>1225</v>
      </c>
    </row>
    <row r="1193" spans="1:8" x14ac:dyDescent="0.35">
      <c r="A1193" s="2">
        <v>44236</v>
      </c>
      <c r="B1193" t="s">
        <v>28</v>
      </c>
      <c r="C1193" t="s">
        <v>19</v>
      </c>
      <c r="D1193" t="s">
        <v>30</v>
      </c>
      <c r="E1193" s="3">
        <v>47542</v>
      </c>
      <c r="F1193" s="3">
        <v>131682</v>
      </c>
      <c r="G1193" t="s">
        <v>35</v>
      </c>
      <c r="H1193" t="s">
        <v>1226</v>
      </c>
    </row>
    <row r="1194" spans="1:8" x14ac:dyDescent="0.35">
      <c r="A1194" s="2">
        <v>45151</v>
      </c>
      <c r="B1194" t="s">
        <v>37</v>
      </c>
      <c r="C1194" t="s">
        <v>19</v>
      </c>
      <c r="D1194" t="s">
        <v>25</v>
      </c>
      <c r="E1194" s="3">
        <v>101529</v>
      </c>
      <c r="F1194" s="3">
        <v>49312</v>
      </c>
      <c r="G1194" t="s">
        <v>35</v>
      </c>
      <c r="H1194" t="s">
        <v>1227</v>
      </c>
    </row>
    <row r="1195" spans="1:8" x14ac:dyDescent="0.35">
      <c r="A1195" s="2">
        <v>45180</v>
      </c>
      <c r="B1195" t="s">
        <v>55</v>
      </c>
      <c r="C1195" t="s">
        <v>43</v>
      </c>
      <c r="D1195" t="s">
        <v>39</v>
      </c>
      <c r="E1195" s="3">
        <v>135040</v>
      </c>
      <c r="F1195" s="3">
        <v>59126</v>
      </c>
      <c r="G1195" t="s">
        <v>21</v>
      </c>
      <c r="H1195" t="s">
        <v>1228</v>
      </c>
    </row>
    <row r="1196" spans="1:8" x14ac:dyDescent="0.35">
      <c r="A1196" s="2">
        <v>45171</v>
      </c>
      <c r="B1196" t="s">
        <v>55</v>
      </c>
      <c r="C1196" t="s">
        <v>43</v>
      </c>
      <c r="D1196" t="s">
        <v>25</v>
      </c>
      <c r="E1196" s="3">
        <v>140268</v>
      </c>
      <c r="F1196" s="3">
        <v>66477</v>
      </c>
      <c r="G1196" t="s">
        <v>32</v>
      </c>
      <c r="H1196" t="s">
        <v>1229</v>
      </c>
    </row>
    <row r="1197" spans="1:8" x14ac:dyDescent="0.35">
      <c r="A1197" s="2">
        <v>44234</v>
      </c>
      <c r="B1197" t="s">
        <v>55</v>
      </c>
      <c r="C1197" t="s">
        <v>23</v>
      </c>
      <c r="D1197" t="s">
        <v>39</v>
      </c>
      <c r="E1197" s="3">
        <v>93258</v>
      </c>
      <c r="F1197" s="3">
        <v>12561</v>
      </c>
      <c r="G1197" t="s">
        <v>21</v>
      </c>
      <c r="H1197" t="s">
        <v>1230</v>
      </c>
    </row>
    <row r="1198" spans="1:8" x14ac:dyDescent="0.35">
      <c r="A1198" s="2">
        <v>44524</v>
      </c>
      <c r="B1198" t="s">
        <v>28</v>
      </c>
      <c r="C1198" t="s">
        <v>43</v>
      </c>
      <c r="D1198" t="s">
        <v>58</v>
      </c>
      <c r="E1198" s="3">
        <v>100578</v>
      </c>
      <c r="F1198" s="3">
        <v>138387</v>
      </c>
      <c r="G1198" t="s">
        <v>21</v>
      </c>
      <c r="H1198" t="s">
        <v>1231</v>
      </c>
    </row>
    <row r="1199" spans="1:8" x14ac:dyDescent="0.35">
      <c r="A1199" s="2">
        <v>45110</v>
      </c>
      <c r="B1199" t="s">
        <v>28</v>
      </c>
      <c r="C1199" t="s">
        <v>29</v>
      </c>
      <c r="D1199" t="s">
        <v>25</v>
      </c>
      <c r="E1199" s="3">
        <v>148073</v>
      </c>
      <c r="F1199" s="3">
        <v>74931</v>
      </c>
      <c r="G1199" t="s">
        <v>32</v>
      </c>
      <c r="H1199" t="s">
        <v>1232</v>
      </c>
    </row>
    <row r="1200" spans="1:8" x14ac:dyDescent="0.35">
      <c r="A1200" s="2">
        <v>44650</v>
      </c>
      <c r="B1200" t="s">
        <v>28</v>
      </c>
      <c r="C1200" t="s">
        <v>23</v>
      </c>
      <c r="D1200" t="s">
        <v>30</v>
      </c>
      <c r="E1200" s="3">
        <v>17948</v>
      </c>
      <c r="F1200" s="3">
        <v>139124</v>
      </c>
      <c r="G1200" t="s">
        <v>32</v>
      </c>
      <c r="H1200" t="s">
        <v>1233</v>
      </c>
    </row>
    <row r="1201" spans="1:8" x14ac:dyDescent="0.35">
      <c r="A1201" s="2">
        <v>44233</v>
      </c>
      <c r="B1201" t="s">
        <v>41</v>
      </c>
      <c r="C1201" t="s">
        <v>34</v>
      </c>
      <c r="D1201" t="s">
        <v>39</v>
      </c>
      <c r="E1201" s="3">
        <v>107410</v>
      </c>
      <c r="F1201" s="3">
        <v>27535</v>
      </c>
      <c r="G1201" t="s">
        <v>32</v>
      </c>
      <c r="H1201" t="s">
        <v>1234</v>
      </c>
    </row>
    <row r="1202" spans="1:8" x14ac:dyDescent="0.35">
      <c r="A1202" s="2">
        <v>45169</v>
      </c>
      <c r="B1202" t="s">
        <v>28</v>
      </c>
      <c r="C1202" t="s">
        <v>43</v>
      </c>
      <c r="D1202" t="s">
        <v>30</v>
      </c>
      <c r="E1202" s="3">
        <v>94391</v>
      </c>
      <c r="F1202" s="3">
        <v>71838</v>
      </c>
      <c r="G1202" t="s">
        <v>35</v>
      </c>
      <c r="H1202" t="s">
        <v>1235</v>
      </c>
    </row>
    <row r="1203" spans="1:8" x14ac:dyDescent="0.35">
      <c r="A1203" s="2">
        <v>44992</v>
      </c>
      <c r="B1203" t="s">
        <v>28</v>
      </c>
      <c r="C1203" t="s">
        <v>29</v>
      </c>
      <c r="D1203" t="s">
        <v>39</v>
      </c>
      <c r="E1203" s="3">
        <v>51522</v>
      </c>
      <c r="F1203" s="3">
        <v>43554</v>
      </c>
      <c r="G1203" t="s">
        <v>35</v>
      </c>
      <c r="H1203" t="s">
        <v>1236</v>
      </c>
    </row>
    <row r="1204" spans="1:8" x14ac:dyDescent="0.35">
      <c r="A1204" s="2">
        <v>45169</v>
      </c>
      <c r="B1204" t="s">
        <v>28</v>
      </c>
      <c r="C1204" t="s">
        <v>43</v>
      </c>
      <c r="D1204" t="s">
        <v>25</v>
      </c>
      <c r="E1204" s="3">
        <v>70310</v>
      </c>
      <c r="F1204" s="3">
        <v>22675</v>
      </c>
      <c r="G1204" t="s">
        <v>21</v>
      </c>
      <c r="H1204" t="s">
        <v>1237</v>
      </c>
    </row>
    <row r="1205" spans="1:8" x14ac:dyDescent="0.35">
      <c r="A1205" s="2">
        <v>44789</v>
      </c>
      <c r="B1205" t="s">
        <v>37</v>
      </c>
      <c r="C1205" t="s">
        <v>43</v>
      </c>
      <c r="D1205" t="s">
        <v>25</v>
      </c>
      <c r="E1205" s="3">
        <v>121350</v>
      </c>
      <c r="F1205" s="3">
        <v>41912</v>
      </c>
      <c r="G1205" t="s">
        <v>26</v>
      </c>
      <c r="H1205" t="s">
        <v>1238</v>
      </c>
    </row>
    <row r="1206" spans="1:8" x14ac:dyDescent="0.35">
      <c r="A1206" s="2">
        <v>45260</v>
      </c>
      <c r="B1206" t="s">
        <v>28</v>
      </c>
      <c r="C1206" t="s">
        <v>23</v>
      </c>
      <c r="D1206" t="s">
        <v>30</v>
      </c>
      <c r="E1206" s="3">
        <v>116405</v>
      </c>
      <c r="F1206" s="3">
        <v>10112</v>
      </c>
      <c r="G1206" t="s">
        <v>21</v>
      </c>
      <c r="H1206" t="s">
        <v>1239</v>
      </c>
    </row>
    <row r="1207" spans="1:8" x14ac:dyDescent="0.35">
      <c r="A1207" s="2">
        <v>44420</v>
      </c>
      <c r="B1207" t="s">
        <v>41</v>
      </c>
      <c r="C1207" t="s">
        <v>23</v>
      </c>
      <c r="D1207" t="s">
        <v>25</v>
      </c>
      <c r="E1207" s="3">
        <v>60882</v>
      </c>
      <c r="F1207" s="3">
        <v>152823</v>
      </c>
      <c r="G1207" t="s">
        <v>26</v>
      </c>
      <c r="H1207" t="s">
        <v>1240</v>
      </c>
    </row>
    <row r="1208" spans="1:8" x14ac:dyDescent="0.35">
      <c r="A1208" s="2">
        <v>44514</v>
      </c>
      <c r="B1208" t="s">
        <v>55</v>
      </c>
      <c r="C1208" t="s">
        <v>24</v>
      </c>
      <c r="D1208" t="s">
        <v>30</v>
      </c>
      <c r="E1208" s="3">
        <v>83415</v>
      </c>
      <c r="F1208" s="3">
        <v>41063</v>
      </c>
      <c r="G1208" t="s">
        <v>21</v>
      </c>
      <c r="H1208" t="s">
        <v>1241</v>
      </c>
    </row>
    <row r="1209" spans="1:8" x14ac:dyDescent="0.35">
      <c r="A1209" s="2">
        <v>44545</v>
      </c>
      <c r="B1209" t="s">
        <v>37</v>
      </c>
      <c r="C1209" t="s">
        <v>23</v>
      </c>
      <c r="D1209" t="s">
        <v>20</v>
      </c>
      <c r="E1209" s="3">
        <v>85085</v>
      </c>
      <c r="F1209" s="3">
        <v>166637</v>
      </c>
      <c r="G1209" t="s">
        <v>21</v>
      </c>
      <c r="H1209" t="s">
        <v>1242</v>
      </c>
    </row>
    <row r="1210" spans="1:8" x14ac:dyDescent="0.35">
      <c r="A1210" s="2">
        <v>44311</v>
      </c>
      <c r="B1210" t="s">
        <v>18</v>
      </c>
      <c r="C1210" t="s">
        <v>23</v>
      </c>
      <c r="D1210" t="s">
        <v>39</v>
      </c>
      <c r="E1210" s="3">
        <v>129913</v>
      </c>
      <c r="F1210" s="3">
        <v>120844</v>
      </c>
      <c r="G1210" t="s">
        <v>21</v>
      </c>
      <c r="H1210" t="s">
        <v>1243</v>
      </c>
    </row>
    <row r="1211" spans="1:8" x14ac:dyDescent="0.35">
      <c r="A1211" s="2">
        <v>44894</v>
      </c>
      <c r="B1211" t="s">
        <v>28</v>
      </c>
      <c r="C1211" t="s">
        <v>19</v>
      </c>
      <c r="D1211" t="s">
        <v>30</v>
      </c>
      <c r="E1211" s="3">
        <v>140985</v>
      </c>
      <c r="F1211" s="3">
        <v>111046</v>
      </c>
      <c r="G1211" t="s">
        <v>35</v>
      </c>
      <c r="H1211" t="s">
        <v>1244</v>
      </c>
    </row>
    <row r="1212" spans="1:8" x14ac:dyDescent="0.35">
      <c r="A1212" s="2">
        <v>45260</v>
      </c>
      <c r="B1212" t="s">
        <v>55</v>
      </c>
      <c r="C1212" t="s">
        <v>43</v>
      </c>
      <c r="D1212" t="s">
        <v>39</v>
      </c>
      <c r="E1212" s="3">
        <v>25136</v>
      </c>
      <c r="F1212" s="3">
        <v>58732</v>
      </c>
      <c r="G1212" t="s">
        <v>21</v>
      </c>
      <c r="H1212" t="s">
        <v>1245</v>
      </c>
    </row>
    <row r="1213" spans="1:8" x14ac:dyDescent="0.35">
      <c r="A1213" s="2">
        <v>44236</v>
      </c>
      <c r="B1213" t="s">
        <v>55</v>
      </c>
      <c r="C1213" t="s">
        <v>23</v>
      </c>
      <c r="D1213" t="s">
        <v>20</v>
      </c>
      <c r="E1213" s="3">
        <v>115550</v>
      </c>
      <c r="F1213" s="3">
        <v>105557</v>
      </c>
      <c r="G1213" t="s">
        <v>26</v>
      </c>
      <c r="H1213" t="s">
        <v>1246</v>
      </c>
    </row>
    <row r="1214" spans="1:8" x14ac:dyDescent="0.35">
      <c r="A1214" s="2">
        <v>44412</v>
      </c>
      <c r="B1214" t="s">
        <v>37</v>
      </c>
      <c r="C1214" t="s">
        <v>43</v>
      </c>
      <c r="D1214" t="s">
        <v>39</v>
      </c>
      <c r="E1214" s="3">
        <v>52148</v>
      </c>
      <c r="F1214" s="3">
        <v>80755</v>
      </c>
      <c r="G1214" t="s">
        <v>35</v>
      </c>
      <c r="H1214" t="s">
        <v>1247</v>
      </c>
    </row>
    <row r="1215" spans="1:8" x14ac:dyDescent="0.35">
      <c r="A1215" s="2">
        <v>44532</v>
      </c>
      <c r="B1215" t="s">
        <v>18</v>
      </c>
      <c r="C1215" t="s">
        <v>43</v>
      </c>
      <c r="D1215" t="s">
        <v>30</v>
      </c>
      <c r="E1215" s="3">
        <v>81501</v>
      </c>
      <c r="F1215" s="3">
        <v>138788</v>
      </c>
      <c r="G1215" t="s">
        <v>21</v>
      </c>
      <c r="H1215" t="s">
        <v>1248</v>
      </c>
    </row>
    <row r="1216" spans="1:8" x14ac:dyDescent="0.35">
      <c r="A1216" s="2">
        <v>44288</v>
      </c>
      <c r="B1216" t="s">
        <v>23</v>
      </c>
      <c r="C1216" t="s">
        <v>19</v>
      </c>
      <c r="D1216" t="s">
        <v>25</v>
      </c>
      <c r="E1216" s="3">
        <v>121672</v>
      </c>
      <c r="F1216" s="3">
        <v>113315</v>
      </c>
      <c r="G1216" t="s">
        <v>32</v>
      </c>
      <c r="H1216" t="s">
        <v>1249</v>
      </c>
    </row>
    <row r="1217" spans="1:8" x14ac:dyDescent="0.35">
      <c r="A1217" s="2">
        <v>44549</v>
      </c>
      <c r="B1217" t="s">
        <v>41</v>
      </c>
      <c r="C1217" t="s">
        <v>43</v>
      </c>
      <c r="D1217" t="s">
        <v>39</v>
      </c>
      <c r="E1217" s="3">
        <v>53967</v>
      </c>
      <c r="F1217" s="3">
        <v>76163</v>
      </c>
      <c r="G1217" t="s">
        <v>35</v>
      </c>
      <c r="H1217" t="s">
        <v>1250</v>
      </c>
    </row>
    <row r="1218" spans="1:8" x14ac:dyDescent="0.35">
      <c r="A1218" s="2">
        <v>44767</v>
      </c>
      <c r="B1218" t="s">
        <v>23</v>
      </c>
      <c r="C1218" t="s">
        <v>29</v>
      </c>
      <c r="D1218" t="s">
        <v>39</v>
      </c>
      <c r="E1218" s="3">
        <v>29507</v>
      </c>
      <c r="F1218" s="3">
        <v>155437</v>
      </c>
      <c r="G1218" t="s">
        <v>32</v>
      </c>
      <c r="H1218" t="s">
        <v>1251</v>
      </c>
    </row>
    <row r="1219" spans="1:8" x14ac:dyDescent="0.35">
      <c r="A1219" s="2">
        <v>45012</v>
      </c>
      <c r="B1219" t="s">
        <v>55</v>
      </c>
      <c r="C1219" t="s">
        <v>23</v>
      </c>
      <c r="D1219" t="s">
        <v>20</v>
      </c>
      <c r="E1219" s="3">
        <v>111447</v>
      </c>
      <c r="F1219" s="3">
        <v>69506</v>
      </c>
      <c r="G1219" t="s">
        <v>21</v>
      </c>
      <c r="H1219" t="s">
        <v>1252</v>
      </c>
    </row>
    <row r="1220" spans="1:8" x14ac:dyDescent="0.35">
      <c r="A1220" s="2">
        <v>44977</v>
      </c>
      <c r="B1220" t="s">
        <v>23</v>
      </c>
      <c r="C1220" t="s">
        <v>43</v>
      </c>
      <c r="D1220" t="s">
        <v>58</v>
      </c>
      <c r="E1220" s="3">
        <v>111104</v>
      </c>
      <c r="F1220" s="3">
        <v>97538</v>
      </c>
      <c r="G1220" t="s">
        <v>26</v>
      </c>
      <c r="H1220" t="s">
        <v>1253</v>
      </c>
    </row>
    <row r="1221" spans="1:8" x14ac:dyDescent="0.35">
      <c r="A1221" s="2">
        <v>44559</v>
      </c>
      <c r="B1221" t="s">
        <v>55</v>
      </c>
      <c r="C1221" t="s">
        <v>24</v>
      </c>
      <c r="D1221" t="s">
        <v>25</v>
      </c>
      <c r="E1221" s="3">
        <v>126890</v>
      </c>
      <c r="F1221" s="3">
        <v>16701</v>
      </c>
      <c r="G1221" t="s">
        <v>32</v>
      </c>
      <c r="H1221" t="s">
        <v>1254</v>
      </c>
    </row>
    <row r="1222" spans="1:8" x14ac:dyDescent="0.35">
      <c r="A1222" s="2">
        <v>44753</v>
      </c>
      <c r="B1222" t="s">
        <v>23</v>
      </c>
      <c r="C1222" t="s">
        <v>24</v>
      </c>
      <c r="D1222" t="s">
        <v>30</v>
      </c>
      <c r="E1222" s="3">
        <v>98122</v>
      </c>
      <c r="F1222" s="3">
        <v>147007</v>
      </c>
      <c r="G1222" t="s">
        <v>32</v>
      </c>
      <c r="H1222" t="s">
        <v>1255</v>
      </c>
    </row>
    <row r="1223" spans="1:8" x14ac:dyDescent="0.35">
      <c r="A1223" s="2">
        <v>44552</v>
      </c>
      <c r="B1223" t="s">
        <v>55</v>
      </c>
      <c r="C1223" t="s">
        <v>19</v>
      </c>
      <c r="D1223" t="s">
        <v>20</v>
      </c>
      <c r="E1223" s="3">
        <v>143414</v>
      </c>
      <c r="F1223" s="3">
        <v>25845</v>
      </c>
      <c r="G1223" t="s">
        <v>35</v>
      </c>
      <c r="H1223" t="s">
        <v>1256</v>
      </c>
    </row>
    <row r="1224" spans="1:8" x14ac:dyDescent="0.35">
      <c r="A1224" s="2">
        <v>44387</v>
      </c>
      <c r="B1224" t="s">
        <v>55</v>
      </c>
      <c r="C1224" t="s">
        <v>29</v>
      </c>
      <c r="D1224" t="s">
        <v>30</v>
      </c>
      <c r="E1224" s="3">
        <v>136273</v>
      </c>
      <c r="F1224" s="3">
        <v>80456</v>
      </c>
      <c r="G1224" t="s">
        <v>32</v>
      </c>
      <c r="H1224" t="s">
        <v>1257</v>
      </c>
    </row>
    <row r="1225" spans="1:8" x14ac:dyDescent="0.35">
      <c r="A1225" s="2">
        <v>44618</v>
      </c>
      <c r="B1225" t="s">
        <v>37</v>
      </c>
      <c r="C1225" t="s">
        <v>23</v>
      </c>
      <c r="D1225" t="s">
        <v>30</v>
      </c>
      <c r="E1225" s="3">
        <v>54360</v>
      </c>
      <c r="F1225" s="3">
        <v>42738</v>
      </c>
      <c r="G1225" t="s">
        <v>21</v>
      </c>
      <c r="H1225" t="s">
        <v>1258</v>
      </c>
    </row>
    <row r="1226" spans="1:8" x14ac:dyDescent="0.35">
      <c r="A1226" s="2">
        <v>44896</v>
      </c>
      <c r="B1226" t="s">
        <v>18</v>
      </c>
      <c r="C1226" t="s">
        <v>19</v>
      </c>
      <c r="D1226" t="s">
        <v>39</v>
      </c>
      <c r="E1226" s="3">
        <v>20167</v>
      </c>
      <c r="F1226" s="3">
        <v>9551</v>
      </c>
      <c r="G1226" t="s">
        <v>35</v>
      </c>
      <c r="H1226" t="s">
        <v>1259</v>
      </c>
    </row>
    <row r="1227" spans="1:8" x14ac:dyDescent="0.35">
      <c r="A1227" s="2">
        <v>44203</v>
      </c>
      <c r="B1227" t="s">
        <v>55</v>
      </c>
      <c r="C1227" t="s">
        <v>24</v>
      </c>
      <c r="D1227" t="s">
        <v>20</v>
      </c>
      <c r="E1227" s="3">
        <v>72853</v>
      </c>
      <c r="F1227" s="3">
        <v>93771</v>
      </c>
      <c r="G1227" t="s">
        <v>32</v>
      </c>
      <c r="H1227" t="s">
        <v>1260</v>
      </c>
    </row>
    <row r="1228" spans="1:8" x14ac:dyDescent="0.35">
      <c r="A1228" s="2">
        <v>44329</v>
      </c>
      <c r="B1228" t="s">
        <v>41</v>
      </c>
      <c r="C1228" t="s">
        <v>29</v>
      </c>
      <c r="D1228" t="s">
        <v>20</v>
      </c>
      <c r="E1228" s="3">
        <v>58303</v>
      </c>
      <c r="F1228" s="3">
        <v>155557</v>
      </c>
      <c r="G1228" t="s">
        <v>26</v>
      </c>
      <c r="H1228" t="s">
        <v>1261</v>
      </c>
    </row>
    <row r="1229" spans="1:8" x14ac:dyDescent="0.35">
      <c r="A1229" s="2">
        <v>44753</v>
      </c>
      <c r="B1229" t="s">
        <v>41</v>
      </c>
      <c r="C1229" t="s">
        <v>23</v>
      </c>
      <c r="D1229" t="s">
        <v>25</v>
      </c>
      <c r="E1229" s="3">
        <v>122988</v>
      </c>
      <c r="F1229" s="3">
        <v>48851</v>
      </c>
      <c r="G1229" t="s">
        <v>35</v>
      </c>
      <c r="H1229" t="s">
        <v>1262</v>
      </c>
    </row>
    <row r="1230" spans="1:8" x14ac:dyDescent="0.35">
      <c r="A1230" s="2">
        <v>45022</v>
      </c>
      <c r="B1230" t="s">
        <v>28</v>
      </c>
      <c r="C1230" t="s">
        <v>43</v>
      </c>
      <c r="D1230" t="s">
        <v>58</v>
      </c>
      <c r="E1230" s="3">
        <v>76991</v>
      </c>
      <c r="F1230" s="3">
        <v>164381</v>
      </c>
      <c r="G1230" t="s">
        <v>26</v>
      </c>
      <c r="H1230" t="s">
        <v>1263</v>
      </c>
    </row>
    <row r="1231" spans="1:8" x14ac:dyDescent="0.35">
      <c r="A1231" s="2">
        <v>44957</v>
      </c>
      <c r="B1231" t="s">
        <v>55</v>
      </c>
      <c r="C1231" t="s">
        <v>23</v>
      </c>
      <c r="D1231" t="s">
        <v>30</v>
      </c>
      <c r="E1231" s="3">
        <v>143611</v>
      </c>
      <c r="F1231" s="3">
        <v>117588</v>
      </c>
      <c r="G1231" t="s">
        <v>26</v>
      </c>
      <c r="H1231" t="s">
        <v>1264</v>
      </c>
    </row>
    <row r="1232" spans="1:8" x14ac:dyDescent="0.35">
      <c r="A1232" s="2">
        <v>45251</v>
      </c>
      <c r="B1232" t="s">
        <v>55</v>
      </c>
      <c r="C1232" t="s">
        <v>34</v>
      </c>
      <c r="D1232" t="s">
        <v>25</v>
      </c>
      <c r="E1232" s="3">
        <v>111922</v>
      </c>
      <c r="F1232" s="3">
        <v>166082</v>
      </c>
      <c r="G1232" t="s">
        <v>35</v>
      </c>
      <c r="H1232" t="s">
        <v>1265</v>
      </c>
    </row>
    <row r="1233" spans="1:8" x14ac:dyDescent="0.35">
      <c r="A1233" s="2">
        <v>44731</v>
      </c>
      <c r="B1233" t="s">
        <v>55</v>
      </c>
      <c r="C1233" t="s">
        <v>23</v>
      </c>
      <c r="D1233" t="s">
        <v>25</v>
      </c>
      <c r="E1233" s="3">
        <v>100986</v>
      </c>
      <c r="F1233" s="3">
        <v>106395</v>
      </c>
      <c r="G1233" t="s">
        <v>32</v>
      </c>
      <c r="H1233" t="s">
        <v>1266</v>
      </c>
    </row>
    <row r="1234" spans="1:8" x14ac:dyDescent="0.35">
      <c r="A1234" s="2">
        <v>44622</v>
      </c>
      <c r="B1234" t="s">
        <v>23</v>
      </c>
      <c r="C1234" t="s">
        <v>43</v>
      </c>
      <c r="D1234" t="s">
        <v>30</v>
      </c>
      <c r="E1234" s="3">
        <v>136550</v>
      </c>
      <c r="F1234" s="3">
        <v>156612</v>
      </c>
      <c r="G1234" t="s">
        <v>32</v>
      </c>
      <c r="H1234" t="s">
        <v>1267</v>
      </c>
    </row>
    <row r="1235" spans="1:8" x14ac:dyDescent="0.35">
      <c r="A1235" s="2">
        <v>44868</v>
      </c>
      <c r="B1235" t="s">
        <v>55</v>
      </c>
      <c r="C1235" t="s">
        <v>34</v>
      </c>
      <c r="D1235" t="s">
        <v>39</v>
      </c>
      <c r="E1235" s="3">
        <v>13591</v>
      </c>
      <c r="F1235" s="3">
        <v>12934</v>
      </c>
      <c r="G1235" t="s">
        <v>26</v>
      </c>
      <c r="H1235" t="s">
        <v>1268</v>
      </c>
    </row>
    <row r="1236" spans="1:8" x14ac:dyDescent="0.35">
      <c r="A1236" s="2">
        <v>44559</v>
      </c>
      <c r="B1236" t="s">
        <v>55</v>
      </c>
      <c r="C1236" t="s">
        <v>29</v>
      </c>
      <c r="D1236" t="s">
        <v>39</v>
      </c>
      <c r="E1236" s="3">
        <v>80250</v>
      </c>
      <c r="F1236" s="3">
        <v>82232</v>
      </c>
      <c r="G1236" t="s">
        <v>32</v>
      </c>
      <c r="H1236" t="s">
        <v>1269</v>
      </c>
    </row>
    <row r="1237" spans="1:8" x14ac:dyDescent="0.35">
      <c r="A1237" s="2">
        <v>44278</v>
      </c>
      <c r="B1237" t="s">
        <v>41</v>
      </c>
      <c r="C1237" t="s">
        <v>19</v>
      </c>
      <c r="D1237" t="s">
        <v>30</v>
      </c>
      <c r="E1237" s="3">
        <v>137410</v>
      </c>
      <c r="F1237" s="3">
        <v>80404</v>
      </c>
      <c r="G1237" t="s">
        <v>35</v>
      </c>
      <c r="H1237" t="s">
        <v>1270</v>
      </c>
    </row>
    <row r="1238" spans="1:8" x14ac:dyDescent="0.35">
      <c r="A1238" s="2">
        <v>44552</v>
      </c>
      <c r="B1238" t="s">
        <v>18</v>
      </c>
      <c r="C1238" t="s">
        <v>29</v>
      </c>
      <c r="D1238" t="s">
        <v>20</v>
      </c>
      <c r="E1238" s="3">
        <v>102955</v>
      </c>
      <c r="F1238" s="3">
        <v>51155</v>
      </c>
      <c r="G1238" t="s">
        <v>26</v>
      </c>
      <c r="H1238" t="s">
        <v>1271</v>
      </c>
    </row>
    <row r="1239" spans="1:8" x14ac:dyDescent="0.35">
      <c r="A1239" s="2">
        <v>44785</v>
      </c>
      <c r="B1239" t="s">
        <v>18</v>
      </c>
      <c r="C1239" t="s">
        <v>23</v>
      </c>
      <c r="D1239" t="s">
        <v>58</v>
      </c>
      <c r="E1239" s="3">
        <v>14667</v>
      </c>
      <c r="F1239" s="3">
        <v>17125</v>
      </c>
      <c r="G1239" t="s">
        <v>21</v>
      </c>
      <c r="H1239" t="s">
        <v>1272</v>
      </c>
    </row>
    <row r="1240" spans="1:8" x14ac:dyDescent="0.35">
      <c r="A1240" s="2">
        <v>44491</v>
      </c>
      <c r="B1240" t="s">
        <v>28</v>
      </c>
      <c r="C1240" t="s">
        <v>19</v>
      </c>
      <c r="D1240" t="s">
        <v>39</v>
      </c>
      <c r="E1240" s="3">
        <v>83993</v>
      </c>
      <c r="F1240" s="3">
        <v>123571</v>
      </c>
      <c r="G1240" t="s">
        <v>21</v>
      </c>
      <c r="H1240" t="s">
        <v>1273</v>
      </c>
    </row>
    <row r="1241" spans="1:8" x14ac:dyDescent="0.35">
      <c r="A1241" s="2">
        <v>45266</v>
      </c>
      <c r="B1241" t="s">
        <v>41</v>
      </c>
      <c r="C1241" t="s">
        <v>23</v>
      </c>
      <c r="D1241" t="s">
        <v>58</v>
      </c>
      <c r="E1241" s="3">
        <v>83829</v>
      </c>
      <c r="F1241" s="3">
        <v>168057</v>
      </c>
      <c r="G1241" t="s">
        <v>21</v>
      </c>
      <c r="H1241" t="s">
        <v>1274</v>
      </c>
    </row>
    <row r="1242" spans="1:8" x14ac:dyDescent="0.35">
      <c r="A1242" s="2">
        <v>44213</v>
      </c>
      <c r="B1242" t="s">
        <v>55</v>
      </c>
      <c r="C1242" t="s">
        <v>24</v>
      </c>
      <c r="D1242" t="s">
        <v>25</v>
      </c>
      <c r="E1242" s="3">
        <v>34238</v>
      </c>
      <c r="F1242" s="3">
        <v>27088</v>
      </c>
      <c r="G1242" t="s">
        <v>32</v>
      </c>
      <c r="H1242" t="s">
        <v>1275</v>
      </c>
    </row>
    <row r="1243" spans="1:8" x14ac:dyDescent="0.35">
      <c r="A1243" s="2">
        <v>44556</v>
      </c>
      <c r="B1243" t="s">
        <v>18</v>
      </c>
      <c r="C1243" t="s">
        <v>24</v>
      </c>
      <c r="D1243" t="s">
        <v>25</v>
      </c>
      <c r="E1243" s="3">
        <v>135636</v>
      </c>
      <c r="F1243" s="3">
        <v>159774</v>
      </c>
      <c r="G1243" t="s">
        <v>21</v>
      </c>
      <c r="H1243" t="s">
        <v>1276</v>
      </c>
    </row>
    <row r="1244" spans="1:8" x14ac:dyDescent="0.35">
      <c r="A1244" s="2">
        <v>45062</v>
      </c>
      <c r="B1244" t="s">
        <v>37</v>
      </c>
      <c r="C1244" t="s">
        <v>43</v>
      </c>
      <c r="D1244" t="s">
        <v>30</v>
      </c>
      <c r="E1244" s="3">
        <v>110573</v>
      </c>
      <c r="F1244" s="3">
        <v>71840</v>
      </c>
      <c r="G1244" t="s">
        <v>21</v>
      </c>
      <c r="H1244" t="s">
        <v>1277</v>
      </c>
    </row>
    <row r="1245" spans="1:8" x14ac:dyDescent="0.35">
      <c r="A1245" s="2">
        <v>44896</v>
      </c>
      <c r="B1245" t="s">
        <v>37</v>
      </c>
      <c r="C1245" t="s">
        <v>29</v>
      </c>
      <c r="D1245" t="s">
        <v>30</v>
      </c>
      <c r="E1245" s="3">
        <v>135842</v>
      </c>
      <c r="F1245" s="3">
        <v>135391</v>
      </c>
      <c r="G1245" t="s">
        <v>26</v>
      </c>
      <c r="H1245" t="s">
        <v>1278</v>
      </c>
    </row>
    <row r="1246" spans="1:8" x14ac:dyDescent="0.35">
      <c r="A1246" s="2">
        <v>44644</v>
      </c>
      <c r="B1246" t="s">
        <v>37</v>
      </c>
      <c r="C1246" t="s">
        <v>24</v>
      </c>
      <c r="D1246" t="s">
        <v>30</v>
      </c>
      <c r="E1246" s="3">
        <v>94403</v>
      </c>
      <c r="F1246" s="3">
        <v>157565</v>
      </c>
      <c r="G1246" t="s">
        <v>35</v>
      </c>
      <c r="H1246" t="s">
        <v>1279</v>
      </c>
    </row>
    <row r="1247" spans="1:8" x14ac:dyDescent="0.35">
      <c r="A1247" s="2">
        <v>45052</v>
      </c>
      <c r="B1247" t="s">
        <v>55</v>
      </c>
      <c r="C1247" t="s">
        <v>34</v>
      </c>
      <c r="D1247" t="s">
        <v>39</v>
      </c>
      <c r="E1247" s="3">
        <v>21184</v>
      </c>
      <c r="F1247" s="3">
        <v>168367</v>
      </c>
      <c r="G1247" t="s">
        <v>26</v>
      </c>
      <c r="H1247" t="s">
        <v>1280</v>
      </c>
    </row>
    <row r="1248" spans="1:8" x14ac:dyDescent="0.35">
      <c r="A1248" s="2">
        <v>44561</v>
      </c>
      <c r="B1248" t="s">
        <v>55</v>
      </c>
      <c r="C1248" t="s">
        <v>34</v>
      </c>
      <c r="D1248" t="s">
        <v>58</v>
      </c>
      <c r="E1248" s="3">
        <v>96349</v>
      </c>
      <c r="F1248" s="3">
        <v>34999</v>
      </c>
      <c r="G1248" t="s">
        <v>26</v>
      </c>
      <c r="H1248" t="s">
        <v>1281</v>
      </c>
    </row>
    <row r="1249" spans="1:8" x14ac:dyDescent="0.35">
      <c r="A1249" s="2">
        <v>44871</v>
      </c>
      <c r="B1249" t="s">
        <v>28</v>
      </c>
      <c r="C1249" t="s">
        <v>23</v>
      </c>
      <c r="D1249" t="s">
        <v>25</v>
      </c>
      <c r="E1249" s="3">
        <v>35482</v>
      </c>
      <c r="F1249" s="3">
        <v>51606</v>
      </c>
      <c r="G1249" t="s">
        <v>21</v>
      </c>
      <c r="H1249" t="s">
        <v>1282</v>
      </c>
    </row>
    <row r="1250" spans="1:8" x14ac:dyDescent="0.35">
      <c r="A1250" s="2">
        <v>45204</v>
      </c>
      <c r="B1250" t="s">
        <v>28</v>
      </c>
      <c r="C1250" t="s">
        <v>19</v>
      </c>
      <c r="D1250" t="s">
        <v>58</v>
      </c>
      <c r="E1250" s="3">
        <v>25660</v>
      </c>
      <c r="F1250" s="3">
        <v>139032</v>
      </c>
      <c r="G1250" t="s">
        <v>26</v>
      </c>
      <c r="H1250" t="s">
        <v>1283</v>
      </c>
    </row>
    <row r="1251" spans="1:8" x14ac:dyDescent="0.35">
      <c r="A1251" s="2">
        <v>44663</v>
      </c>
      <c r="B1251" t="s">
        <v>28</v>
      </c>
      <c r="C1251" t="s">
        <v>34</v>
      </c>
      <c r="D1251" t="s">
        <v>39</v>
      </c>
      <c r="E1251" s="3">
        <v>34479</v>
      </c>
      <c r="F1251" s="3">
        <v>146144</v>
      </c>
      <c r="G1251" t="s">
        <v>21</v>
      </c>
      <c r="H1251" t="s">
        <v>1284</v>
      </c>
    </row>
    <row r="1252" spans="1:8" x14ac:dyDescent="0.35">
      <c r="A1252" s="2">
        <v>44610</v>
      </c>
      <c r="B1252" t="s">
        <v>23</v>
      </c>
      <c r="C1252" t="s">
        <v>23</v>
      </c>
      <c r="D1252" t="s">
        <v>58</v>
      </c>
      <c r="E1252" s="3">
        <v>47230</v>
      </c>
      <c r="F1252" s="3">
        <v>24773</v>
      </c>
      <c r="G1252" t="s">
        <v>32</v>
      </c>
      <c r="H1252" t="s">
        <v>1285</v>
      </c>
    </row>
    <row r="1253" spans="1:8" x14ac:dyDescent="0.35">
      <c r="A1253" s="2">
        <v>44782</v>
      </c>
      <c r="B1253" t="s">
        <v>37</v>
      </c>
      <c r="C1253" t="s">
        <v>19</v>
      </c>
      <c r="D1253" t="s">
        <v>58</v>
      </c>
      <c r="E1253" s="3">
        <v>13340</v>
      </c>
      <c r="F1253" s="3">
        <v>124336</v>
      </c>
      <c r="G1253" t="s">
        <v>21</v>
      </c>
      <c r="H1253" t="s">
        <v>1286</v>
      </c>
    </row>
    <row r="1254" spans="1:8" x14ac:dyDescent="0.35">
      <c r="A1254" s="2">
        <v>45190</v>
      </c>
      <c r="B1254" t="s">
        <v>55</v>
      </c>
      <c r="C1254" t="s">
        <v>24</v>
      </c>
      <c r="D1254" t="s">
        <v>30</v>
      </c>
      <c r="E1254" s="3">
        <v>115251</v>
      </c>
      <c r="F1254" s="3">
        <v>49725</v>
      </c>
      <c r="G1254" t="s">
        <v>35</v>
      </c>
      <c r="H1254" t="s">
        <v>1287</v>
      </c>
    </row>
    <row r="1255" spans="1:8" x14ac:dyDescent="0.35">
      <c r="A1255" s="2">
        <v>44768</v>
      </c>
      <c r="B1255" t="s">
        <v>37</v>
      </c>
      <c r="C1255" t="s">
        <v>23</v>
      </c>
      <c r="D1255" t="s">
        <v>58</v>
      </c>
      <c r="E1255" s="3">
        <v>41829</v>
      </c>
      <c r="F1255" s="3">
        <v>147611</v>
      </c>
      <c r="G1255" t="s">
        <v>26</v>
      </c>
      <c r="H1255" t="s">
        <v>1288</v>
      </c>
    </row>
    <row r="1256" spans="1:8" x14ac:dyDescent="0.35">
      <c r="A1256" s="2">
        <v>44531</v>
      </c>
      <c r="B1256" t="s">
        <v>28</v>
      </c>
      <c r="C1256" t="s">
        <v>19</v>
      </c>
      <c r="D1256" t="s">
        <v>58</v>
      </c>
      <c r="E1256" s="3">
        <v>148111</v>
      </c>
      <c r="F1256" s="3">
        <v>118069</v>
      </c>
      <c r="G1256" t="s">
        <v>35</v>
      </c>
      <c r="H1256" t="s">
        <v>1289</v>
      </c>
    </row>
    <row r="1257" spans="1:8" x14ac:dyDescent="0.35">
      <c r="A1257" s="2">
        <v>44233</v>
      </c>
      <c r="B1257" t="s">
        <v>55</v>
      </c>
      <c r="C1257" t="s">
        <v>43</v>
      </c>
      <c r="D1257" t="s">
        <v>58</v>
      </c>
      <c r="E1257" s="3">
        <v>148227</v>
      </c>
      <c r="F1257" s="3">
        <v>148609</v>
      </c>
      <c r="G1257" t="s">
        <v>35</v>
      </c>
      <c r="H1257" t="s">
        <v>1290</v>
      </c>
    </row>
    <row r="1258" spans="1:8" x14ac:dyDescent="0.35">
      <c r="A1258" s="2">
        <v>45185</v>
      </c>
      <c r="B1258" t="s">
        <v>41</v>
      </c>
      <c r="C1258" t="s">
        <v>29</v>
      </c>
      <c r="D1258" t="s">
        <v>20</v>
      </c>
      <c r="E1258" s="3">
        <v>135045</v>
      </c>
      <c r="F1258" s="3">
        <v>166212</v>
      </c>
      <c r="G1258" t="s">
        <v>26</v>
      </c>
      <c r="H1258" t="s">
        <v>1291</v>
      </c>
    </row>
    <row r="1259" spans="1:8" x14ac:dyDescent="0.35">
      <c r="A1259" s="2">
        <v>44474</v>
      </c>
      <c r="B1259" t="s">
        <v>18</v>
      </c>
      <c r="C1259" t="s">
        <v>29</v>
      </c>
      <c r="D1259" t="s">
        <v>25</v>
      </c>
      <c r="E1259" s="3">
        <v>136086</v>
      </c>
      <c r="F1259" s="3">
        <v>89290</v>
      </c>
      <c r="G1259" t="s">
        <v>26</v>
      </c>
      <c r="H1259" t="s">
        <v>1292</v>
      </c>
    </row>
    <row r="1260" spans="1:8" x14ac:dyDescent="0.35">
      <c r="A1260" s="2">
        <v>45112</v>
      </c>
      <c r="B1260" t="s">
        <v>18</v>
      </c>
      <c r="C1260" t="s">
        <v>43</v>
      </c>
      <c r="D1260" t="s">
        <v>25</v>
      </c>
      <c r="E1260" s="3">
        <v>113213</v>
      </c>
      <c r="F1260" s="3">
        <v>118030</v>
      </c>
      <c r="G1260" t="s">
        <v>26</v>
      </c>
      <c r="H1260" t="s">
        <v>1293</v>
      </c>
    </row>
    <row r="1261" spans="1:8" x14ac:dyDescent="0.35">
      <c r="A1261" s="2">
        <v>44680</v>
      </c>
      <c r="B1261" t="s">
        <v>28</v>
      </c>
      <c r="C1261" t="s">
        <v>34</v>
      </c>
      <c r="D1261" t="s">
        <v>58</v>
      </c>
      <c r="E1261" s="3">
        <v>83933</v>
      </c>
      <c r="F1261" s="3">
        <v>112368</v>
      </c>
      <c r="G1261" t="s">
        <v>35</v>
      </c>
      <c r="H1261" t="s">
        <v>1294</v>
      </c>
    </row>
    <row r="1262" spans="1:8" x14ac:dyDescent="0.35">
      <c r="A1262" s="2">
        <v>44927</v>
      </c>
      <c r="B1262" t="s">
        <v>37</v>
      </c>
      <c r="C1262" t="s">
        <v>29</v>
      </c>
      <c r="D1262" t="s">
        <v>30</v>
      </c>
      <c r="E1262" s="3">
        <v>124753</v>
      </c>
      <c r="F1262" s="3">
        <v>108541</v>
      </c>
      <c r="G1262" t="s">
        <v>32</v>
      </c>
      <c r="H1262" t="s">
        <v>1295</v>
      </c>
    </row>
    <row r="1263" spans="1:8" x14ac:dyDescent="0.35">
      <c r="A1263" s="2">
        <v>44388</v>
      </c>
      <c r="B1263" t="s">
        <v>41</v>
      </c>
      <c r="C1263" t="s">
        <v>19</v>
      </c>
      <c r="D1263" t="s">
        <v>30</v>
      </c>
      <c r="E1263" s="3">
        <v>110355</v>
      </c>
      <c r="F1263" s="3">
        <v>32780</v>
      </c>
      <c r="G1263" t="s">
        <v>35</v>
      </c>
      <c r="H1263" t="s">
        <v>1296</v>
      </c>
    </row>
    <row r="1264" spans="1:8" x14ac:dyDescent="0.35">
      <c r="A1264" s="2">
        <v>45237</v>
      </c>
      <c r="B1264" t="s">
        <v>55</v>
      </c>
      <c r="C1264" t="s">
        <v>43</v>
      </c>
      <c r="D1264" t="s">
        <v>30</v>
      </c>
      <c r="E1264" s="3">
        <v>141074</v>
      </c>
      <c r="F1264" s="3">
        <v>55873</v>
      </c>
      <c r="G1264" t="s">
        <v>32</v>
      </c>
      <c r="H1264" t="s">
        <v>1297</v>
      </c>
    </row>
    <row r="1265" spans="1:8" x14ac:dyDescent="0.35">
      <c r="A1265" s="2">
        <v>44720</v>
      </c>
      <c r="B1265" t="s">
        <v>37</v>
      </c>
      <c r="C1265" t="s">
        <v>34</v>
      </c>
      <c r="D1265" t="s">
        <v>25</v>
      </c>
      <c r="E1265" s="3">
        <v>132114</v>
      </c>
      <c r="F1265" s="3">
        <v>85912</v>
      </c>
      <c r="G1265" t="s">
        <v>21</v>
      </c>
      <c r="H1265" t="s">
        <v>1298</v>
      </c>
    </row>
    <row r="1266" spans="1:8" x14ac:dyDescent="0.35">
      <c r="A1266" s="2">
        <v>45114</v>
      </c>
      <c r="B1266" t="s">
        <v>28</v>
      </c>
      <c r="C1266" t="s">
        <v>23</v>
      </c>
      <c r="D1266" t="s">
        <v>39</v>
      </c>
      <c r="E1266" s="3">
        <v>75860</v>
      </c>
      <c r="F1266" s="3">
        <v>97835</v>
      </c>
      <c r="G1266" t="s">
        <v>26</v>
      </c>
      <c r="H1266" t="s">
        <v>1299</v>
      </c>
    </row>
    <row r="1267" spans="1:8" x14ac:dyDescent="0.35">
      <c r="A1267" s="2">
        <v>44597</v>
      </c>
      <c r="B1267" t="s">
        <v>37</v>
      </c>
      <c r="C1267" t="s">
        <v>23</v>
      </c>
      <c r="D1267" t="s">
        <v>58</v>
      </c>
      <c r="E1267" s="3">
        <v>31275</v>
      </c>
      <c r="F1267" s="3">
        <v>166650</v>
      </c>
      <c r="G1267" t="s">
        <v>35</v>
      </c>
      <c r="H1267" t="s">
        <v>1300</v>
      </c>
    </row>
    <row r="1268" spans="1:8" x14ac:dyDescent="0.35">
      <c r="A1268" s="2">
        <v>45082</v>
      </c>
      <c r="B1268" t="s">
        <v>28</v>
      </c>
      <c r="C1268" t="s">
        <v>19</v>
      </c>
      <c r="D1268" t="s">
        <v>25</v>
      </c>
      <c r="E1268" s="3">
        <v>61734</v>
      </c>
      <c r="F1268" s="3">
        <v>117938</v>
      </c>
      <c r="G1268" t="s">
        <v>32</v>
      </c>
      <c r="H1268" t="s">
        <v>1301</v>
      </c>
    </row>
    <row r="1269" spans="1:8" x14ac:dyDescent="0.35">
      <c r="A1269" s="2">
        <v>44901</v>
      </c>
      <c r="B1269" t="s">
        <v>23</v>
      </c>
      <c r="C1269" t="s">
        <v>19</v>
      </c>
      <c r="D1269" t="s">
        <v>30</v>
      </c>
      <c r="E1269" s="3">
        <v>73261</v>
      </c>
      <c r="F1269" s="3">
        <v>24715</v>
      </c>
      <c r="G1269" t="s">
        <v>32</v>
      </c>
      <c r="H1269" t="s">
        <v>1302</v>
      </c>
    </row>
    <row r="1270" spans="1:8" x14ac:dyDescent="0.35">
      <c r="A1270" s="2">
        <v>44218</v>
      </c>
      <c r="B1270" t="s">
        <v>18</v>
      </c>
      <c r="C1270" t="s">
        <v>19</v>
      </c>
      <c r="D1270" t="s">
        <v>25</v>
      </c>
      <c r="E1270" s="3">
        <v>135526</v>
      </c>
      <c r="F1270" s="3">
        <v>35544</v>
      </c>
      <c r="G1270" t="s">
        <v>32</v>
      </c>
      <c r="H1270" t="s">
        <v>1303</v>
      </c>
    </row>
    <row r="1271" spans="1:8" x14ac:dyDescent="0.35">
      <c r="A1271" s="2">
        <v>44670</v>
      </c>
      <c r="B1271" t="s">
        <v>18</v>
      </c>
      <c r="C1271" t="s">
        <v>29</v>
      </c>
      <c r="D1271" t="s">
        <v>25</v>
      </c>
      <c r="E1271" s="3">
        <v>99896</v>
      </c>
      <c r="F1271" s="3">
        <v>53763</v>
      </c>
      <c r="G1271" t="s">
        <v>26</v>
      </c>
      <c r="H1271" t="s">
        <v>1304</v>
      </c>
    </row>
    <row r="1272" spans="1:8" x14ac:dyDescent="0.35">
      <c r="A1272" s="2">
        <v>44406</v>
      </c>
      <c r="B1272" t="s">
        <v>37</v>
      </c>
      <c r="C1272" t="s">
        <v>19</v>
      </c>
      <c r="D1272" t="s">
        <v>25</v>
      </c>
      <c r="E1272" s="3">
        <v>29498</v>
      </c>
      <c r="F1272" s="3">
        <v>106725</v>
      </c>
      <c r="G1272" t="s">
        <v>32</v>
      </c>
      <c r="H1272" t="s">
        <v>1305</v>
      </c>
    </row>
    <row r="1273" spans="1:8" x14ac:dyDescent="0.35">
      <c r="A1273" s="2">
        <v>44502</v>
      </c>
      <c r="B1273" t="s">
        <v>41</v>
      </c>
      <c r="C1273" t="s">
        <v>43</v>
      </c>
      <c r="D1273" t="s">
        <v>30</v>
      </c>
      <c r="E1273" s="3">
        <v>87003</v>
      </c>
      <c r="F1273" s="3">
        <v>139047</v>
      </c>
      <c r="G1273" t="s">
        <v>26</v>
      </c>
      <c r="H1273" t="s">
        <v>1306</v>
      </c>
    </row>
    <row r="1274" spans="1:8" x14ac:dyDescent="0.35">
      <c r="A1274" s="2">
        <v>44900</v>
      </c>
      <c r="B1274" t="s">
        <v>55</v>
      </c>
      <c r="C1274" t="s">
        <v>43</v>
      </c>
      <c r="D1274" t="s">
        <v>39</v>
      </c>
      <c r="E1274" s="3">
        <v>70071</v>
      </c>
      <c r="F1274" s="3">
        <v>59935</v>
      </c>
      <c r="G1274" t="s">
        <v>35</v>
      </c>
      <c r="H1274" t="s">
        <v>1307</v>
      </c>
    </row>
    <row r="1275" spans="1:8" x14ac:dyDescent="0.35">
      <c r="A1275" s="2">
        <v>44883</v>
      </c>
      <c r="B1275" t="s">
        <v>28</v>
      </c>
      <c r="C1275" t="s">
        <v>34</v>
      </c>
      <c r="D1275" t="s">
        <v>20</v>
      </c>
      <c r="E1275" s="3">
        <v>23997</v>
      </c>
      <c r="F1275" s="3">
        <v>160746</v>
      </c>
      <c r="G1275" t="s">
        <v>32</v>
      </c>
      <c r="H1275" t="s">
        <v>1308</v>
      </c>
    </row>
    <row r="1276" spans="1:8" x14ac:dyDescent="0.35">
      <c r="A1276" s="2">
        <v>44481</v>
      </c>
      <c r="B1276" t="s">
        <v>55</v>
      </c>
      <c r="C1276" t="s">
        <v>43</v>
      </c>
      <c r="D1276" t="s">
        <v>58</v>
      </c>
      <c r="E1276" s="3">
        <v>53518</v>
      </c>
      <c r="F1276" s="3">
        <v>133637</v>
      </c>
      <c r="G1276" t="s">
        <v>32</v>
      </c>
      <c r="H1276" t="s">
        <v>1309</v>
      </c>
    </row>
    <row r="1277" spans="1:8" x14ac:dyDescent="0.35">
      <c r="A1277" s="2">
        <v>44912</v>
      </c>
      <c r="B1277" t="s">
        <v>18</v>
      </c>
      <c r="C1277" t="s">
        <v>29</v>
      </c>
      <c r="D1277" t="s">
        <v>58</v>
      </c>
      <c r="E1277" s="3">
        <v>119885</v>
      </c>
      <c r="F1277" s="3">
        <v>106552</v>
      </c>
      <c r="G1277" t="s">
        <v>26</v>
      </c>
      <c r="H1277" t="s">
        <v>1310</v>
      </c>
    </row>
    <row r="1278" spans="1:8" x14ac:dyDescent="0.35">
      <c r="A1278" s="2">
        <v>44959</v>
      </c>
      <c r="B1278" t="s">
        <v>41</v>
      </c>
      <c r="C1278" t="s">
        <v>23</v>
      </c>
      <c r="D1278" t="s">
        <v>25</v>
      </c>
      <c r="E1278" s="3">
        <v>140480</v>
      </c>
      <c r="F1278" s="3">
        <v>150810</v>
      </c>
      <c r="G1278" t="s">
        <v>26</v>
      </c>
      <c r="H1278" t="s">
        <v>1311</v>
      </c>
    </row>
    <row r="1279" spans="1:8" x14ac:dyDescent="0.35">
      <c r="A1279" s="2">
        <v>45144</v>
      </c>
      <c r="B1279" t="s">
        <v>41</v>
      </c>
      <c r="C1279" t="s">
        <v>34</v>
      </c>
      <c r="D1279" t="s">
        <v>39</v>
      </c>
      <c r="E1279" s="3">
        <v>34686</v>
      </c>
      <c r="F1279" s="3">
        <v>105044</v>
      </c>
      <c r="G1279" t="s">
        <v>35</v>
      </c>
      <c r="H1279" t="s">
        <v>1312</v>
      </c>
    </row>
    <row r="1280" spans="1:8" x14ac:dyDescent="0.35">
      <c r="A1280" s="2">
        <v>44577</v>
      </c>
      <c r="B1280" t="s">
        <v>55</v>
      </c>
      <c r="C1280" t="s">
        <v>43</v>
      </c>
      <c r="D1280" t="s">
        <v>30</v>
      </c>
      <c r="E1280" s="3">
        <v>95736</v>
      </c>
      <c r="F1280" s="3">
        <v>52435</v>
      </c>
      <c r="G1280" t="s">
        <v>26</v>
      </c>
      <c r="H1280" t="s">
        <v>1313</v>
      </c>
    </row>
    <row r="1281" spans="1:8" x14ac:dyDescent="0.35">
      <c r="A1281" s="2">
        <v>44656</v>
      </c>
      <c r="B1281" t="s">
        <v>18</v>
      </c>
      <c r="C1281" t="s">
        <v>19</v>
      </c>
      <c r="D1281" t="s">
        <v>20</v>
      </c>
      <c r="E1281" s="3">
        <v>85691</v>
      </c>
      <c r="F1281" s="3">
        <v>150496</v>
      </c>
      <c r="G1281" t="s">
        <v>35</v>
      </c>
      <c r="H1281" t="s">
        <v>1314</v>
      </c>
    </row>
    <row r="1282" spans="1:8" x14ac:dyDescent="0.35">
      <c r="A1282" s="2">
        <v>45227</v>
      </c>
      <c r="B1282" t="s">
        <v>55</v>
      </c>
      <c r="C1282" t="s">
        <v>43</v>
      </c>
      <c r="D1282" t="s">
        <v>20</v>
      </c>
      <c r="E1282" s="3">
        <v>23074</v>
      </c>
      <c r="F1282" s="3">
        <v>133175</v>
      </c>
      <c r="G1282" t="s">
        <v>35</v>
      </c>
      <c r="H1282" t="s">
        <v>1315</v>
      </c>
    </row>
    <row r="1283" spans="1:8" x14ac:dyDescent="0.35">
      <c r="A1283" s="2">
        <v>44225</v>
      </c>
      <c r="B1283" t="s">
        <v>37</v>
      </c>
      <c r="C1283" t="s">
        <v>24</v>
      </c>
      <c r="D1283" t="s">
        <v>25</v>
      </c>
      <c r="E1283" s="3">
        <v>28091</v>
      </c>
      <c r="F1283" s="3">
        <v>131579</v>
      </c>
      <c r="G1283" t="s">
        <v>32</v>
      </c>
      <c r="H1283" t="s">
        <v>1316</v>
      </c>
    </row>
    <row r="1284" spans="1:8" x14ac:dyDescent="0.35">
      <c r="A1284" s="2">
        <v>45103</v>
      </c>
      <c r="B1284" t="s">
        <v>41</v>
      </c>
      <c r="C1284" t="s">
        <v>34</v>
      </c>
      <c r="D1284" t="s">
        <v>25</v>
      </c>
      <c r="E1284" s="3">
        <v>16715</v>
      </c>
      <c r="F1284" s="3">
        <v>167739</v>
      </c>
      <c r="G1284" t="s">
        <v>21</v>
      </c>
      <c r="H1284" t="s">
        <v>1317</v>
      </c>
    </row>
    <row r="1285" spans="1:8" x14ac:dyDescent="0.35">
      <c r="A1285" s="2">
        <v>45253</v>
      </c>
      <c r="B1285" t="s">
        <v>41</v>
      </c>
      <c r="C1285" t="s">
        <v>29</v>
      </c>
      <c r="D1285" t="s">
        <v>30</v>
      </c>
      <c r="E1285" s="3">
        <v>48821</v>
      </c>
      <c r="F1285" s="3">
        <v>101939</v>
      </c>
      <c r="G1285" t="s">
        <v>21</v>
      </c>
      <c r="H1285" t="s">
        <v>1318</v>
      </c>
    </row>
    <row r="1286" spans="1:8" x14ac:dyDescent="0.35">
      <c r="A1286" s="2">
        <v>45075</v>
      </c>
      <c r="B1286" t="s">
        <v>37</v>
      </c>
      <c r="C1286" t="s">
        <v>43</v>
      </c>
      <c r="D1286" t="s">
        <v>30</v>
      </c>
      <c r="E1286" s="3">
        <v>30199</v>
      </c>
      <c r="F1286" s="3">
        <v>62384</v>
      </c>
      <c r="G1286" t="s">
        <v>26</v>
      </c>
      <c r="H1286" t="s">
        <v>1319</v>
      </c>
    </row>
    <row r="1287" spans="1:8" x14ac:dyDescent="0.35">
      <c r="A1287" s="2">
        <v>44275</v>
      </c>
      <c r="B1287" t="s">
        <v>18</v>
      </c>
      <c r="C1287" t="s">
        <v>43</v>
      </c>
      <c r="D1287" t="s">
        <v>30</v>
      </c>
      <c r="E1287" s="3">
        <v>144111</v>
      </c>
      <c r="F1287" s="3">
        <v>61013</v>
      </c>
      <c r="G1287" t="s">
        <v>26</v>
      </c>
      <c r="H1287" t="s">
        <v>1320</v>
      </c>
    </row>
    <row r="1288" spans="1:8" x14ac:dyDescent="0.35">
      <c r="A1288" s="2">
        <v>45143</v>
      </c>
      <c r="B1288" t="s">
        <v>41</v>
      </c>
      <c r="C1288" t="s">
        <v>29</v>
      </c>
      <c r="D1288" t="s">
        <v>25</v>
      </c>
      <c r="E1288" s="3">
        <v>15861</v>
      </c>
      <c r="F1288" s="3">
        <v>113010</v>
      </c>
      <c r="G1288" t="s">
        <v>21</v>
      </c>
      <c r="H1288" t="s">
        <v>1321</v>
      </c>
    </row>
    <row r="1289" spans="1:8" x14ac:dyDescent="0.35">
      <c r="A1289" s="2">
        <v>44655</v>
      </c>
      <c r="B1289" t="s">
        <v>23</v>
      </c>
      <c r="C1289" t="s">
        <v>23</v>
      </c>
      <c r="D1289" t="s">
        <v>39</v>
      </c>
      <c r="E1289" s="3">
        <v>62008</v>
      </c>
      <c r="F1289" s="3">
        <v>17559</v>
      </c>
      <c r="G1289" t="s">
        <v>35</v>
      </c>
      <c r="H1289" t="s">
        <v>1322</v>
      </c>
    </row>
    <row r="1290" spans="1:8" x14ac:dyDescent="0.35">
      <c r="A1290" s="2">
        <v>44766</v>
      </c>
      <c r="B1290" t="s">
        <v>23</v>
      </c>
      <c r="C1290" t="s">
        <v>19</v>
      </c>
      <c r="D1290" t="s">
        <v>25</v>
      </c>
      <c r="E1290" s="3">
        <v>67668</v>
      </c>
      <c r="F1290" s="3">
        <v>81850</v>
      </c>
      <c r="G1290" t="s">
        <v>21</v>
      </c>
      <c r="H1290" t="s">
        <v>1323</v>
      </c>
    </row>
    <row r="1291" spans="1:8" x14ac:dyDescent="0.35">
      <c r="A1291" s="2">
        <v>44934</v>
      </c>
      <c r="B1291" t="s">
        <v>23</v>
      </c>
      <c r="C1291" t="s">
        <v>19</v>
      </c>
      <c r="D1291" t="s">
        <v>25</v>
      </c>
      <c r="E1291" s="3">
        <v>132494</v>
      </c>
      <c r="F1291" s="3">
        <v>105757</v>
      </c>
      <c r="G1291" t="s">
        <v>35</v>
      </c>
      <c r="H1291" t="s">
        <v>1324</v>
      </c>
    </row>
    <row r="1292" spans="1:8" x14ac:dyDescent="0.35">
      <c r="A1292" s="2">
        <v>44712</v>
      </c>
      <c r="B1292" t="s">
        <v>28</v>
      </c>
      <c r="C1292" t="s">
        <v>23</v>
      </c>
      <c r="D1292" t="s">
        <v>20</v>
      </c>
      <c r="E1292" s="3">
        <v>40691</v>
      </c>
      <c r="F1292" s="3">
        <v>112692</v>
      </c>
      <c r="G1292" t="s">
        <v>35</v>
      </c>
      <c r="H1292" t="s">
        <v>1325</v>
      </c>
    </row>
    <row r="1293" spans="1:8" x14ac:dyDescent="0.35">
      <c r="A1293" s="2">
        <v>44593</v>
      </c>
      <c r="B1293" t="s">
        <v>28</v>
      </c>
      <c r="C1293" t="s">
        <v>23</v>
      </c>
      <c r="D1293" t="s">
        <v>30</v>
      </c>
      <c r="E1293" s="3">
        <v>33815</v>
      </c>
      <c r="F1293" s="3">
        <v>16735</v>
      </c>
      <c r="G1293" t="s">
        <v>26</v>
      </c>
      <c r="H1293" t="s">
        <v>1326</v>
      </c>
    </row>
    <row r="1294" spans="1:8" x14ac:dyDescent="0.35">
      <c r="A1294" s="2">
        <v>44235</v>
      </c>
      <c r="B1294" t="s">
        <v>18</v>
      </c>
      <c r="C1294" t="s">
        <v>24</v>
      </c>
      <c r="D1294" t="s">
        <v>58</v>
      </c>
      <c r="E1294" s="3">
        <v>101674</v>
      </c>
      <c r="F1294" s="3">
        <v>79112</v>
      </c>
      <c r="G1294" t="s">
        <v>26</v>
      </c>
      <c r="H1294" t="s">
        <v>1327</v>
      </c>
    </row>
    <row r="1295" spans="1:8" x14ac:dyDescent="0.35">
      <c r="A1295" s="2">
        <v>45083</v>
      </c>
      <c r="B1295" t="s">
        <v>37</v>
      </c>
      <c r="C1295" t="s">
        <v>29</v>
      </c>
      <c r="D1295" t="s">
        <v>30</v>
      </c>
      <c r="E1295" s="3">
        <v>93464</v>
      </c>
      <c r="F1295" s="3">
        <v>59855</v>
      </c>
      <c r="G1295" t="s">
        <v>26</v>
      </c>
      <c r="H1295" t="s">
        <v>1328</v>
      </c>
    </row>
    <row r="1296" spans="1:8" x14ac:dyDescent="0.35">
      <c r="A1296" s="2">
        <v>44993</v>
      </c>
      <c r="B1296" t="s">
        <v>55</v>
      </c>
      <c r="C1296" t="s">
        <v>34</v>
      </c>
      <c r="D1296" t="s">
        <v>39</v>
      </c>
      <c r="E1296" s="3">
        <v>97771</v>
      </c>
      <c r="F1296" s="3">
        <v>81742</v>
      </c>
      <c r="G1296" t="s">
        <v>21</v>
      </c>
      <c r="H1296" t="s">
        <v>1329</v>
      </c>
    </row>
    <row r="1297" spans="1:8" x14ac:dyDescent="0.35">
      <c r="A1297" s="2">
        <v>44353</v>
      </c>
      <c r="B1297" t="s">
        <v>18</v>
      </c>
      <c r="C1297" t="s">
        <v>19</v>
      </c>
      <c r="D1297" t="s">
        <v>39</v>
      </c>
      <c r="E1297" s="3">
        <v>96553</v>
      </c>
      <c r="F1297" s="3">
        <v>99578</v>
      </c>
      <c r="G1297" t="s">
        <v>21</v>
      </c>
      <c r="H1297" t="s">
        <v>1330</v>
      </c>
    </row>
    <row r="1298" spans="1:8" x14ac:dyDescent="0.35">
      <c r="A1298" s="2">
        <v>45080</v>
      </c>
      <c r="B1298" t="s">
        <v>55</v>
      </c>
      <c r="C1298" t="s">
        <v>23</v>
      </c>
      <c r="D1298" t="s">
        <v>30</v>
      </c>
      <c r="E1298" s="3">
        <v>137602</v>
      </c>
      <c r="F1298" s="3">
        <v>131124</v>
      </c>
      <c r="G1298" t="s">
        <v>21</v>
      </c>
      <c r="H1298" t="s">
        <v>1331</v>
      </c>
    </row>
    <row r="1299" spans="1:8" x14ac:dyDescent="0.35">
      <c r="A1299" s="2">
        <v>45170</v>
      </c>
      <c r="B1299" t="s">
        <v>18</v>
      </c>
      <c r="C1299" t="s">
        <v>23</v>
      </c>
      <c r="D1299" t="s">
        <v>30</v>
      </c>
      <c r="E1299" s="3">
        <v>94185</v>
      </c>
      <c r="F1299" s="3">
        <v>125302</v>
      </c>
      <c r="G1299" t="s">
        <v>35</v>
      </c>
      <c r="H1299" t="s">
        <v>1332</v>
      </c>
    </row>
    <row r="1300" spans="1:8" x14ac:dyDescent="0.35">
      <c r="A1300" s="2">
        <v>45242</v>
      </c>
      <c r="B1300" t="s">
        <v>28</v>
      </c>
      <c r="C1300" t="s">
        <v>29</v>
      </c>
      <c r="D1300" t="s">
        <v>25</v>
      </c>
      <c r="E1300" s="3">
        <v>121184</v>
      </c>
      <c r="F1300" s="3">
        <v>66242</v>
      </c>
      <c r="G1300" t="s">
        <v>26</v>
      </c>
      <c r="H1300" t="s">
        <v>1333</v>
      </c>
    </row>
    <row r="1301" spans="1:8" x14ac:dyDescent="0.35">
      <c r="A1301" s="2">
        <v>45045</v>
      </c>
      <c r="B1301" t="s">
        <v>23</v>
      </c>
      <c r="C1301" t="s">
        <v>34</v>
      </c>
      <c r="D1301" t="s">
        <v>58</v>
      </c>
      <c r="E1301" s="3">
        <v>51026</v>
      </c>
      <c r="F1301" s="3">
        <v>136599</v>
      </c>
      <c r="G1301" t="s">
        <v>32</v>
      </c>
      <c r="H1301" t="s">
        <v>1334</v>
      </c>
    </row>
    <row r="1302" spans="1:8" x14ac:dyDescent="0.35">
      <c r="A1302" s="2">
        <v>44944</v>
      </c>
      <c r="B1302" t="s">
        <v>37</v>
      </c>
      <c r="C1302" t="s">
        <v>23</v>
      </c>
      <c r="D1302" t="s">
        <v>25</v>
      </c>
      <c r="E1302" s="3">
        <v>130975</v>
      </c>
      <c r="F1302" s="3">
        <v>108465</v>
      </c>
      <c r="G1302" t="s">
        <v>21</v>
      </c>
      <c r="H1302" t="s">
        <v>1335</v>
      </c>
    </row>
    <row r="1303" spans="1:8" x14ac:dyDescent="0.35">
      <c r="A1303" s="2">
        <v>45185</v>
      </c>
      <c r="B1303" t="s">
        <v>28</v>
      </c>
      <c r="C1303" t="s">
        <v>24</v>
      </c>
      <c r="D1303" t="s">
        <v>20</v>
      </c>
      <c r="E1303" s="3">
        <v>15260</v>
      </c>
      <c r="F1303" s="3">
        <v>159064</v>
      </c>
      <c r="G1303" t="s">
        <v>32</v>
      </c>
      <c r="H1303" t="s">
        <v>1336</v>
      </c>
    </row>
    <row r="1304" spans="1:8" x14ac:dyDescent="0.35">
      <c r="A1304" s="2">
        <v>44217</v>
      </c>
      <c r="B1304" t="s">
        <v>37</v>
      </c>
      <c r="C1304" t="s">
        <v>34</v>
      </c>
      <c r="D1304" t="s">
        <v>20</v>
      </c>
      <c r="E1304" s="3">
        <v>133344</v>
      </c>
      <c r="F1304" s="3">
        <v>57755</v>
      </c>
      <c r="G1304" t="s">
        <v>32</v>
      </c>
      <c r="H1304" t="s">
        <v>1337</v>
      </c>
    </row>
    <row r="1305" spans="1:8" x14ac:dyDescent="0.35">
      <c r="A1305" s="2">
        <v>44499</v>
      </c>
      <c r="B1305" t="s">
        <v>55</v>
      </c>
      <c r="C1305" t="s">
        <v>24</v>
      </c>
      <c r="D1305" t="s">
        <v>39</v>
      </c>
      <c r="E1305" s="3">
        <v>112495</v>
      </c>
      <c r="F1305" s="3">
        <v>12043</v>
      </c>
      <c r="G1305" t="s">
        <v>21</v>
      </c>
      <c r="H1305" t="s">
        <v>1338</v>
      </c>
    </row>
    <row r="1306" spans="1:8" x14ac:dyDescent="0.35">
      <c r="A1306" s="2">
        <v>45065</v>
      </c>
      <c r="B1306" t="s">
        <v>18</v>
      </c>
      <c r="C1306" t="s">
        <v>43</v>
      </c>
      <c r="D1306" t="s">
        <v>39</v>
      </c>
      <c r="E1306" s="3">
        <v>11467</v>
      </c>
      <c r="F1306" s="3">
        <v>48022</v>
      </c>
      <c r="G1306" t="s">
        <v>21</v>
      </c>
      <c r="H1306" t="s">
        <v>1339</v>
      </c>
    </row>
    <row r="1307" spans="1:8" x14ac:dyDescent="0.35">
      <c r="A1307" s="2">
        <v>44280</v>
      </c>
      <c r="B1307" t="s">
        <v>41</v>
      </c>
      <c r="C1307" t="s">
        <v>19</v>
      </c>
      <c r="D1307" t="s">
        <v>58</v>
      </c>
      <c r="E1307" s="3">
        <v>147173</v>
      </c>
      <c r="F1307" s="3">
        <v>37264</v>
      </c>
      <c r="G1307" t="s">
        <v>21</v>
      </c>
      <c r="H1307" t="s">
        <v>1340</v>
      </c>
    </row>
    <row r="1308" spans="1:8" x14ac:dyDescent="0.35">
      <c r="A1308" s="2">
        <v>44766</v>
      </c>
      <c r="B1308" t="s">
        <v>41</v>
      </c>
      <c r="C1308" t="s">
        <v>23</v>
      </c>
      <c r="D1308" t="s">
        <v>39</v>
      </c>
      <c r="E1308" s="3">
        <v>143832</v>
      </c>
      <c r="F1308" s="3">
        <v>54329</v>
      </c>
      <c r="G1308" t="s">
        <v>26</v>
      </c>
      <c r="H1308" t="s">
        <v>1341</v>
      </c>
    </row>
    <row r="1309" spans="1:8" x14ac:dyDescent="0.35">
      <c r="A1309" s="2">
        <v>45130</v>
      </c>
      <c r="B1309" t="s">
        <v>37</v>
      </c>
      <c r="C1309" t="s">
        <v>34</v>
      </c>
      <c r="D1309" t="s">
        <v>20</v>
      </c>
      <c r="E1309" s="3">
        <v>114725</v>
      </c>
      <c r="F1309" s="3">
        <v>137960</v>
      </c>
      <c r="G1309" t="s">
        <v>32</v>
      </c>
      <c r="H1309" t="s">
        <v>1342</v>
      </c>
    </row>
    <row r="1310" spans="1:8" x14ac:dyDescent="0.35">
      <c r="A1310" s="2">
        <v>45205</v>
      </c>
      <c r="B1310" t="s">
        <v>23</v>
      </c>
      <c r="C1310" t="s">
        <v>24</v>
      </c>
      <c r="D1310" t="s">
        <v>58</v>
      </c>
      <c r="E1310" s="3">
        <v>44161</v>
      </c>
      <c r="F1310" s="3">
        <v>27876</v>
      </c>
      <c r="G1310" t="s">
        <v>35</v>
      </c>
      <c r="H1310" t="s">
        <v>1343</v>
      </c>
    </row>
    <row r="1311" spans="1:8" x14ac:dyDescent="0.35">
      <c r="A1311" s="2">
        <v>44989</v>
      </c>
      <c r="B1311" t="s">
        <v>23</v>
      </c>
      <c r="C1311" t="s">
        <v>19</v>
      </c>
      <c r="D1311" t="s">
        <v>20</v>
      </c>
      <c r="E1311" s="3">
        <v>120803</v>
      </c>
      <c r="F1311" s="3">
        <v>82732</v>
      </c>
      <c r="G1311" t="s">
        <v>32</v>
      </c>
      <c r="H1311" t="s">
        <v>1344</v>
      </c>
    </row>
    <row r="1312" spans="1:8" x14ac:dyDescent="0.35">
      <c r="A1312" s="2">
        <v>44988</v>
      </c>
      <c r="B1312" t="s">
        <v>37</v>
      </c>
      <c r="C1312" t="s">
        <v>19</v>
      </c>
      <c r="D1312" t="s">
        <v>30</v>
      </c>
      <c r="E1312" s="3">
        <v>97298</v>
      </c>
      <c r="F1312" s="3">
        <v>80290</v>
      </c>
      <c r="G1312" t="s">
        <v>35</v>
      </c>
      <c r="H1312" t="s">
        <v>1345</v>
      </c>
    </row>
    <row r="1313" spans="1:8" x14ac:dyDescent="0.35">
      <c r="A1313" s="2">
        <v>44688</v>
      </c>
      <c r="B1313" t="s">
        <v>28</v>
      </c>
      <c r="C1313" t="s">
        <v>23</v>
      </c>
      <c r="D1313" t="s">
        <v>30</v>
      </c>
      <c r="E1313" s="3">
        <v>28083</v>
      </c>
      <c r="F1313" s="3">
        <v>101240</v>
      </c>
      <c r="G1313" t="s">
        <v>32</v>
      </c>
      <c r="H1313" t="s">
        <v>1346</v>
      </c>
    </row>
    <row r="1314" spans="1:8" x14ac:dyDescent="0.35">
      <c r="A1314" s="2">
        <v>44404</v>
      </c>
      <c r="B1314" t="s">
        <v>41</v>
      </c>
      <c r="C1314" t="s">
        <v>19</v>
      </c>
      <c r="D1314" t="s">
        <v>58</v>
      </c>
      <c r="E1314" s="3">
        <v>60723</v>
      </c>
      <c r="F1314" s="3">
        <v>55441</v>
      </c>
      <c r="G1314" t="s">
        <v>32</v>
      </c>
      <c r="H1314" t="s">
        <v>1347</v>
      </c>
    </row>
    <row r="1315" spans="1:8" x14ac:dyDescent="0.35">
      <c r="A1315" s="2">
        <v>45280</v>
      </c>
      <c r="B1315" t="s">
        <v>28</v>
      </c>
      <c r="C1315" t="s">
        <v>23</v>
      </c>
      <c r="D1315" t="s">
        <v>25</v>
      </c>
      <c r="E1315" s="3">
        <v>122660</v>
      </c>
      <c r="F1315" s="3">
        <v>67155</v>
      </c>
      <c r="G1315" t="s">
        <v>26</v>
      </c>
      <c r="H1315" t="s">
        <v>1348</v>
      </c>
    </row>
    <row r="1316" spans="1:8" x14ac:dyDescent="0.35">
      <c r="A1316" s="2">
        <v>44626</v>
      </c>
      <c r="B1316" t="s">
        <v>55</v>
      </c>
      <c r="C1316" t="s">
        <v>43</v>
      </c>
      <c r="D1316" t="s">
        <v>39</v>
      </c>
      <c r="E1316" s="3">
        <v>115071</v>
      </c>
      <c r="F1316" s="3">
        <v>90734</v>
      </c>
      <c r="G1316" t="s">
        <v>35</v>
      </c>
      <c r="H1316" t="s">
        <v>1349</v>
      </c>
    </row>
    <row r="1317" spans="1:8" x14ac:dyDescent="0.35">
      <c r="A1317" s="2">
        <v>45181</v>
      </c>
      <c r="B1317" t="s">
        <v>41</v>
      </c>
      <c r="C1317" t="s">
        <v>23</v>
      </c>
      <c r="D1317" t="s">
        <v>58</v>
      </c>
      <c r="E1317" s="3">
        <v>97258</v>
      </c>
      <c r="F1317" s="3">
        <v>16723</v>
      </c>
      <c r="G1317" t="s">
        <v>21</v>
      </c>
      <c r="H1317" t="s">
        <v>1350</v>
      </c>
    </row>
    <row r="1318" spans="1:8" x14ac:dyDescent="0.35">
      <c r="A1318" s="2">
        <v>44716</v>
      </c>
      <c r="B1318" t="s">
        <v>55</v>
      </c>
      <c r="C1318" t="s">
        <v>29</v>
      </c>
      <c r="D1318" t="s">
        <v>39</v>
      </c>
      <c r="E1318" s="3">
        <v>105735</v>
      </c>
      <c r="F1318" s="3">
        <v>70058</v>
      </c>
      <c r="G1318" t="s">
        <v>21</v>
      </c>
      <c r="H1318" t="s">
        <v>1351</v>
      </c>
    </row>
    <row r="1319" spans="1:8" x14ac:dyDescent="0.35">
      <c r="A1319" s="2">
        <v>44787</v>
      </c>
      <c r="B1319" t="s">
        <v>18</v>
      </c>
      <c r="C1319" t="s">
        <v>24</v>
      </c>
      <c r="D1319" t="s">
        <v>20</v>
      </c>
      <c r="E1319" s="3">
        <v>72071</v>
      </c>
      <c r="F1319" s="3">
        <v>91454</v>
      </c>
      <c r="G1319" t="s">
        <v>26</v>
      </c>
      <c r="H1319" t="s">
        <v>1352</v>
      </c>
    </row>
    <row r="1320" spans="1:8" x14ac:dyDescent="0.35">
      <c r="A1320" s="2">
        <v>45247</v>
      </c>
      <c r="B1320" t="s">
        <v>28</v>
      </c>
      <c r="C1320" t="s">
        <v>29</v>
      </c>
      <c r="D1320" t="s">
        <v>25</v>
      </c>
      <c r="E1320" s="3">
        <v>104968</v>
      </c>
      <c r="F1320" s="3">
        <v>119388</v>
      </c>
      <c r="G1320" t="s">
        <v>21</v>
      </c>
      <c r="H1320" t="s">
        <v>1353</v>
      </c>
    </row>
    <row r="1321" spans="1:8" x14ac:dyDescent="0.35">
      <c r="A1321" s="2">
        <v>44395</v>
      </c>
      <c r="B1321" t="s">
        <v>37</v>
      </c>
      <c r="C1321" t="s">
        <v>19</v>
      </c>
      <c r="D1321" t="s">
        <v>39</v>
      </c>
      <c r="E1321" s="3">
        <v>64094</v>
      </c>
      <c r="F1321" s="3">
        <v>58636</v>
      </c>
      <c r="G1321" t="s">
        <v>32</v>
      </c>
      <c r="H1321" t="s">
        <v>1354</v>
      </c>
    </row>
    <row r="1322" spans="1:8" x14ac:dyDescent="0.35">
      <c r="A1322" s="2">
        <v>44583</v>
      </c>
      <c r="B1322" t="s">
        <v>41</v>
      </c>
      <c r="C1322" t="s">
        <v>19</v>
      </c>
      <c r="D1322" t="s">
        <v>30</v>
      </c>
      <c r="E1322" s="3">
        <v>52415</v>
      </c>
      <c r="F1322" s="3">
        <v>141338</v>
      </c>
      <c r="G1322" t="s">
        <v>26</v>
      </c>
      <c r="H1322" t="s">
        <v>1355</v>
      </c>
    </row>
    <row r="1323" spans="1:8" x14ac:dyDescent="0.35">
      <c r="A1323" s="2">
        <v>44545</v>
      </c>
      <c r="B1323" t="s">
        <v>28</v>
      </c>
      <c r="C1323" t="s">
        <v>19</v>
      </c>
      <c r="D1323" t="s">
        <v>30</v>
      </c>
      <c r="E1323" s="3">
        <v>98251</v>
      </c>
      <c r="F1323" s="3">
        <v>119480</v>
      </c>
      <c r="G1323" t="s">
        <v>35</v>
      </c>
      <c r="H1323" t="s">
        <v>1356</v>
      </c>
    </row>
    <row r="1324" spans="1:8" x14ac:dyDescent="0.35">
      <c r="A1324" s="2">
        <v>45156</v>
      </c>
      <c r="B1324" t="s">
        <v>37</v>
      </c>
      <c r="C1324" t="s">
        <v>23</v>
      </c>
      <c r="D1324" t="s">
        <v>20</v>
      </c>
      <c r="E1324" s="3">
        <v>37124</v>
      </c>
      <c r="F1324" s="3">
        <v>107622</v>
      </c>
      <c r="G1324" t="s">
        <v>26</v>
      </c>
      <c r="H1324" t="s">
        <v>1357</v>
      </c>
    </row>
    <row r="1325" spans="1:8" x14ac:dyDescent="0.35">
      <c r="A1325" s="2">
        <v>44889</v>
      </c>
      <c r="B1325" t="s">
        <v>18</v>
      </c>
      <c r="C1325" t="s">
        <v>34</v>
      </c>
      <c r="D1325" t="s">
        <v>58</v>
      </c>
      <c r="E1325" s="3">
        <v>33403</v>
      </c>
      <c r="F1325" s="3">
        <v>141624</v>
      </c>
      <c r="G1325" t="s">
        <v>32</v>
      </c>
      <c r="H1325" t="s">
        <v>1358</v>
      </c>
    </row>
    <row r="1326" spans="1:8" x14ac:dyDescent="0.35">
      <c r="A1326" s="2">
        <v>44574</v>
      </c>
      <c r="B1326" t="s">
        <v>41</v>
      </c>
      <c r="C1326" t="s">
        <v>23</v>
      </c>
      <c r="D1326" t="s">
        <v>39</v>
      </c>
      <c r="E1326" s="3">
        <v>12422</v>
      </c>
      <c r="F1326" s="3">
        <v>70751</v>
      </c>
      <c r="G1326" t="s">
        <v>26</v>
      </c>
      <c r="H1326" t="s">
        <v>1359</v>
      </c>
    </row>
    <row r="1327" spans="1:8" x14ac:dyDescent="0.35">
      <c r="A1327" s="2">
        <v>45095</v>
      </c>
      <c r="B1327" t="s">
        <v>55</v>
      </c>
      <c r="C1327" t="s">
        <v>24</v>
      </c>
      <c r="D1327" t="s">
        <v>20</v>
      </c>
      <c r="E1327" s="3">
        <v>139457</v>
      </c>
      <c r="F1327" s="3">
        <v>136619</v>
      </c>
      <c r="G1327" t="s">
        <v>32</v>
      </c>
      <c r="H1327" t="s">
        <v>1360</v>
      </c>
    </row>
    <row r="1328" spans="1:8" x14ac:dyDescent="0.35">
      <c r="A1328" s="2">
        <v>45112</v>
      </c>
      <c r="B1328" t="s">
        <v>18</v>
      </c>
      <c r="C1328" t="s">
        <v>23</v>
      </c>
      <c r="D1328" t="s">
        <v>30</v>
      </c>
      <c r="E1328" s="3">
        <v>115894</v>
      </c>
      <c r="F1328" s="3">
        <v>158316</v>
      </c>
      <c r="G1328" t="s">
        <v>26</v>
      </c>
      <c r="H1328" t="s">
        <v>1361</v>
      </c>
    </row>
    <row r="1329" spans="1:8" x14ac:dyDescent="0.35">
      <c r="A1329" s="2">
        <v>44723</v>
      </c>
      <c r="B1329" t="s">
        <v>23</v>
      </c>
      <c r="C1329" t="s">
        <v>19</v>
      </c>
      <c r="D1329" t="s">
        <v>30</v>
      </c>
      <c r="E1329" s="3">
        <v>85068</v>
      </c>
      <c r="F1329" s="3">
        <v>105073</v>
      </c>
      <c r="G1329" t="s">
        <v>35</v>
      </c>
      <c r="H1329" t="s">
        <v>1362</v>
      </c>
    </row>
    <row r="1330" spans="1:8" x14ac:dyDescent="0.35">
      <c r="A1330" s="2">
        <v>44930</v>
      </c>
      <c r="B1330" t="s">
        <v>37</v>
      </c>
      <c r="C1330" t="s">
        <v>43</v>
      </c>
      <c r="D1330" t="s">
        <v>30</v>
      </c>
      <c r="E1330" s="3">
        <v>52478</v>
      </c>
      <c r="F1330" s="3">
        <v>41845</v>
      </c>
      <c r="G1330" t="s">
        <v>35</v>
      </c>
      <c r="H1330" t="s">
        <v>1363</v>
      </c>
    </row>
    <row r="1331" spans="1:8" x14ac:dyDescent="0.35">
      <c r="A1331" s="2">
        <v>44402</v>
      </c>
      <c r="B1331" t="s">
        <v>41</v>
      </c>
      <c r="C1331" t="s">
        <v>24</v>
      </c>
      <c r="D1331" t="s">
        <v>25</v>
      </c>
      <c r="E1331" s="3">
        <v>48593</v>
      </c>
      <c r="F1331" s="3">
        <v>95359</v>
      </c>
      <c r="G1331" t="s">
        <v>21</v>
      </c>
      <c r="H1331" t="s">
        <v>1364</v>
      </c>
    </row>
    <row r="1332" spans="1:8" x14ac:dyDescent="0.35">
      <c r="A1332" s="2">
        <v>44651</v>
      </c>
      <c r="B1332" t="s">
        <v>41</v>
      </c>
      <c r="C1332" t="s">
        <v>29</v>
      </c>
      <c r="D1332" t="s">
        <v>25</v>
      </c>
      <c r="E1332" s="3">
        <v>82296</v>
      </c>
      <c r="F1332" s="3">
        <v>10526</v>
      </c>
      <c r="G1332" t="s">
        <v>32</v>
      </c>
      <c r="H1332" t="s">
        <v>1365</v>
      </c>
    </row>
    <row r="1333" spans="1:8" x14ac:dyDescent="0.35">
      <c r="A1333" s="2">
        <v>44717</v>
      </c>
      <c r="B1333" t="s">
        <v>18</v>
      </c>
      <c r="C1333" t="s">
        <v>43</v>
      </c>
      <c r="D1333" t="s">
        <v>30</v>
      </c>
      <c r="E1333" s="3">
        <v>51670</v>
      </c>
      <c r="F1333" s="3">
        <v>122205</v>
      </c>
      <c r="G1333" t="s">
        <v>21</v>
      </c>
      <c r="H1333" t="s">
        <v>1366</v>
      </c>
    </row>
    <row r="1334" spans="1:8" x14ac:dyDescent="0.35">
      <c r="A1334" s="2">
        <v>45213</v>
      </c>
      <c r="B1334" t="s">
        <v>41</v>
      </c>
      <c r="C1334" t="s">
        <v>24</v>
      </c>
      <c r="D1334" t="s">
        <v>58</v>
      </c>
      <c r="E1334" s="3">
        <v>30954</v>
      </c>
      <c r="F1334" s="3">
        <v>40501</v>
      </c>
      <c r="G1334" t="s">
        <v>26</v>
      </c>
      <c r="H1334" t="s">
        <v>1367</v>
      </c>
    </row>
    <row r="1335" spans="1:8" x14ac:dyDescent="0.35">
      <c r="A1335" s="2">
        <v>45152</v>
      </c>
      <c r="B1335" t="s">
        <v>37</v>
      </c>
      <c r="C1335" t="s">
        <v>24</v>
      </c>
      <c r="D1335" t="s">
        <v>25</v>
      </c>
      <c r="E1335" s="3">
        <v>43341</v>
      </c>
      <c r="F1335" s="3">
        <v>41489</v>
      </c>
      <c r="G1335" t="s">
        <v>26</v>
      </c>
      <c r="H1335" t="s">
        <v>1368</v>
      </c>
    </row>
    <row r="1336" spans="1:8" x14ac:dyDescent="0.35">
      <c r="A1336" s="2">
        <v>44922</v>
      </c>
      <c r="B1336" t="s">
        <v>18</v>
      </c>
      <c r="C1336" t="s">
        <v>19</v>
      </c>
      <c r="D1336" t="s">
        <v>39</v>
      </c>
      <c r="E1336" s="3">
        <v>37419</v>
      </c>
      <c r="F1336" s="3">
        <v>115740</v>
      </c>
      <c r="G1336" t="s">
        <v>26</v>
      </c>
      <c r="H1336" t="s">
        <v>1369</v>
      </c>
    </row>
    <row r="1337" spans="1:8" x14ac:dyDescent="0.35">
      <c r="A1337" s="2">
        <v>45210</v>
      </c>
      <c r="B1337" t="s">
        <v>55</v>
      </c>
      <c r="C1337" t="s">
        <v>29</v>
      </c>
      <c r="D1337" t="s">
        <v>25</v>
      </c>
      <c r="E1337" s="3">
        <v>59659</v>
      </c>
      <c r="F1337" s="3">
        <v>13801</v>
      </c>
      <c r="G1337" t="s">
        <v>26</v>
      </c>
      <c r="H1337" t="s">
        <v>1370</v>
      </c>
    </row>
    <row r="1338" spans="1:8" x14ac:dyDescent="0.35">
      <c r="A1338" s="2">
        <v>44697</v>
      </c>
      <c r="B1338" t="s">
        <v>18</v>
      </c>
      <c r="C1338" t="s">
        <v>23</v>
      </c>
      <c r="D1338" t="s">
        <v>39</v>
      </c>
      <c r="E1338" s="3">
        <v>143294</v>
      </c>
      <c r="F1338" s="3">
        <v>161509</v>
      </c>
      <c r="G1338" t="s">
        <v>35</v>
      </c>
      <c r="H1338" t="s">
        <v>1371</v>
      </c>
    </row>
    <row r="1339" spans="1:8" x14ac:dyDescent="0.35">
      <c r="A1339" s="2">
        <v>44313</v>
      </c>
      <c r="B1339" t="s">
        <v>18</v>
      </c>
      <c r="C1339" t="s">
        <v>29</v>
      </c>
      <c r="D1339" t="s">
        <v>25</v>
      </c>
      <c r="E1339" s="3">
        <v>66840</v>
      </c>
      <c r="F1339" s="3">
        <v>105493</v>
      </c>
      <c r="G1339" t="s">
        <v>26</v>
      </c>
      <c r="H1339" t="s">
        <v>1372</v>
      </c>
    </row>
    <row r="1340" spans="1:8" x14ac:dyDescent="0.35">
      <c r="A1340" s="2">
        <v>44582</v>
      </c>
      <c r="B1340" t="s">
        <v>55</v>
      </c>
      <c r="C1340" t="s">
        <v>19</v>
      </c>
      <c r="D1340" t="s">
        <v>30</v>
      </c>
      <c r="E1340" s="3">
        <v>76323</v>
      </c>
      <c r="F1340" s="3">
        <v>135556</v>
      </c>
      <c r="G1340" t="s">
        <v>35</v>
      </c>
      <c r="H1340" t="s">
        <v>1373</v>
      </c>
    </row>
    <row r="1341" spans="1:8" x14ac:dyDescent="0.35">
      <c r="A1341" s="2">
        <v>44780</v>
      </c>
      <c r="B1341" t="s">
        <v>23</v>
      </c>
      <c r="C1341" t="s">
        <v>19</v>
      </c>
      <c r="D1341" t="s">
        <v>39</v>
      </c>
      <c r="E1341" s="3">
        <v>103901</v>
      </c>
      <c r="F1341" s="3">
        <v>8745</v>
      </c>
      <c r="G1341" t="s">
        <v>21</v>
      </c>
      <c r="H1341" t="s">
        <v>1374</v>
      </c>
    </row>
    <row r="1342" spans="1:8" x14ac:dyDescent="0.35">
      <c r="A1342" s="2">
        <v>44591</v>
      </c>
      <c r="B1342" t="s">
        <v>37</v>
      </c>
      <c r="C1342" t="s">
        <v>19</v>
      </c>
      <c r="E1342" s="3">
        <v>112971</v>
      </c>
      <c r="F1342" s="3">
        <v>152398</v>
      </c>
      <c r="G1342" t="s">
        <v>35</v>
      </c>
      <c r="H1342" t="s">
        <v>1375</v>
      </c>
    </row>
    <row r="1343" spans="1:8" x14ac:dyDescent="0.35">
      <c r="A1343" s="2">
        <v>45284</v>
      </c>
      <c r="B1343" t="s">
        <v>23</v>
      </c>
      <c r="C1343" t="s">
        <v>43</v>
      </c>
      <c r="D1343" t="s">
        <v>25</v>
      </c>
      <c r="E1343" s="3">
        <v>126921</v>
      </c>
      <c r="F1343" s="3">
        <v>16124</v>
      </c>
      <c r="G1343" t="s">
        <v>35</v>
      </c>
      <c r="H1343" t="s">
        <v>1376</v>
      </c>
    </row>
    <row r="1344" spans="1:8" x14ac:dyDescent="0.35">
      <c r="A1344" s="2">
        <v>44917</v>
      </c>
      <c r="B1344" t="s">
        <v>23</v>
      </c>
      <c r="C1344" t="s">
        <v>29</v>
      </c>
      <c r="D1344" t="s">
        <v>25</v>
      </c>
      <c r="E1344" s="3">
        <v>35162</v>
      </c>
      <c r="F1344" s="3">
        <v>13599</v>
      </c>
      <c r="G1344" t="s">
        <v>32</v>
      </c>
      <c r="H1344" t="s">
        <v>1377</v>
      </c>
    </row>
    <row r="1345" spans="1:8" x14ac:dyDescent="0.35">
      <c r="A1345" s="2">
        <v>44268</v>
      </c>
      <c r="B1345" t="s">
        <v>23</v>
      </c>
      <c r="C1345" t="s">
        <v>29</v>
      </c>
      <c r="D1345" t="s">
        <v>30</v>
      </c>
      <c r="E1345" s="3">
        <v>86893</v>
      </c>
      <c r="F1345" s="3">
        <v>107181</v>
      </c>
      <c r="G1345" t="s">
        <v>26</v>
      </c>
      <c r="H1345" t="s">
        <v>1378</v>
      </c>
    </row>
    <row r="1346" spans="1:8" x14ac:dyDescent="0.35">
      <c r="A1346" s="2">
        <v>44470</v>
      </c>
      <c r="B1346" t="s">
        <v>28</v>
      </c>
      <c r="C1346" t="s">
        <v>24</v>
      </c>
      <c r="D1346" t="s">
        <v>39</v>
      </c>
      <c r="E1346" s="3">
        <v>55569</v>
      </c>
      <c r="F1346" s="3">
        <v>15764</v>
      </c>
      <c r="G1346" t="s">
        <v>26</v>
      </c>
      <c r="H1346" t="s">
        <v>1379</v>
      </c>
    </row>
    <row r="1347" spans="1:8" x14ac:dyDescent="0.35">
      <c r="A1347" s="2">
        <v>44534</v>
      </c>
      <c r="B1347" t="s">
        <v>23</v>
      </c>
      <c r="C1347" t="s">
        <v>34</v>
      </c>
      <c r="D1347" t="s">
        <v>30</v>
      </c>
      <c r="E1347" s="3">
        <v>127937</v>
      </c>
      <c r="F1347" s="3">
        <v>48077</v>
      </c>
      <c r="G1347" t="s">
        <v>26</v>
      </c>
      <c r="H1347" t="s">
        <v>1380</v>
      </c>
    </row>
    <row r="1348" spans="1:8" x14ac:dyDescent="0.35">
      <c r="A1348" s="2">
        <v>44803</v>
      </c>
      <c r="B1348" t="s">
        <v>28</v>
      </c>
      <c r="C1348" t="s">
        <v>23</v>
      </c>
      <c r="D1348" t="s">
        <v>39</v>
      </c>
      <c r="E1348" s="3">
        <v>37277</v>
      </c>
      <c r="F1348" s="3">
        <v>149963</v>
      </c>
      <c r="G1348" t="s">
        <v>21</v>
      </c>
      <c r="H1348" t="s">
        <v>1381</v>
      </c>
    </row>
    <row r="1349" spans="1:8" x14ac:dyDescent="0.35">
      <c r="A1349" s="2">
        <v>44362</v>
      </c>
      <c r="B1349" t="s">
        <v>55</v>
      </c>
      <c r="C1349" t="s">
        <v>19</v>
      </c>
      <c r="D1349" t="s">
        <v>25</v>
      </c>
      <c r="E1349" s="3">
        <v>114375</v>
      </c>
      <c r="F1349" s="3">
        <v>148726</v>
      </c>
      <c r="G1349" t="s">
        <v>26</v>
      </c>
      <c r="H1349" t="s">
        <v>1382</v>
      </c>
    </row>
    <row r="1350" spans="1:8" x14ac:dyDescent="0.35">
      <c r="A1350" s="2">
        <v>44207</v>
      </c>
      <c r="B1350" t="s">
        <v>37</v>
      </c>
      <c r="C1350" t="s">
        <v>29</v>
      </c>
      <c r="D1350" t="s">
        <v>25</v>
      </c>
      <c r="E1350" s="3">
        <v>95956</v>
      </c>
      <c r="F1350" s="3">
        <v>58499</v>
      </c>
      <c r="G1350" t="s">
        <v>26</v>
      </c>
      <c r="H1350" t="s">
        <v>1383</v>
      </c>
    </row>
    <row r="1351" spans="1:8" x14ac:dyDescent="0.35">
      <c r="A1351" s="2">
        <v>44925</v>
      </c>
      <c r="B1351" t="s">
        <v>23</v>
      </c>
      <c r="C1351" t="s">
        <v>29</v>
      </c>
      <c r="D1351" t="s">
        <v>25</v>
      </c>
      <c r="E1351" s="3">
        <v>67899</v>
      </c>
      <c r="F1351" s="3">
        <v>37817</v>
      </c>
      <c r="G1351" t="s">
        <v>26</v>
      </c>
      <c r="H1351" t="s">
        <v>1384</v>
      </c>
    </row>
    <row r="1352" spans="1:8" x14ac:dyDescent="0.35">
      <c r="A1352" s="2">
        <v>44997</v>
      </c>
      <c r="B1352" t="s">
        <v>41</v>
      </c>
      <c r="C1352" t="s">
        <v>24</v>
      </c>
      <c r="D1352" t="s">
        <v>25</v>
      </c>
      <c r="E1352" s="3">
        <v>22167</v>
      </c>
      <c r="F1352" s="3">
        <v>72811</v>
      </c>
      <c r="G1352" t="s">
        <v>32</v>
      </c>
      <c r="H1352" t="s">
        <v>1385</v>
      </c>
    </row>
    <row r="1353" spans="1:8" x14ac:dyDescent="0.35">
      <c r="A1353" s="2">
        <v>44298</v>
      </c>
      <c r="B1353" t="s">
        <v>55</v>
      </c>
      <c r="C1353" t="s">
        <v>23</v>
      </c>
      <c r="D1353" t="s">
        <v>20</v>
      </c>
      <c r="E1353" s="3">
        <v>55350</v>
      </c>
      <c r="F1353" s="3">
        <v>73488</v>
      </c>
      <c r="G1353" t="s">
        <v>35</v>
      </c>
      <c r="H1353" t="s">
        <v>1386</v>
      </c>
    </row>
    <row r="1354" spans="1:8" x14ac:dyDescent="0.35">
      <c r="A1354" s="2">
        <v>44975</v>
      </c>
      <c r="B1354" t="s">
        <v>28</v>
      </c>
      <c r="C1354" t="s">
        <v>34</v>
      </c>
      <c r="D1354" t="s">
        <v>25</v>
      </c>
      <c r="E1354" s="3">
        <v>37883</v>
      </c>
      <c r="F1354" s="3">
        <v>154610</v>
      </c>
      <c r="G1354" t="s">
        <v>32</v>
      </c>
      <c r="H1354" t="s">
        <v>1387</v>
      </c>
    </row>
    <row r="1355" spans="1:8" x14ac:dyDescent="0.35">
      <c r="A1355" s="2">
        <v>44410</v>
      </c>
      <c r="B1355" t="s">
        <v>37</v>
      </c>
      <c r="C1355" t="s">
        <v>34</v>
      </c>
      <c r="D1355" t="s">
        <v>25</v>
      </c>
      <c r="E1355" s="3">
        <v>24374</v>
      </c>
      <c r="F1355" s="3">
        <v>33807</v>
      </c>
      <c r="G1355" t="s">
        <v>26</v>
      </c>
      <c r="H1355" t="s">
        <v>1388</v>
      </c>
    </row>
    <row r="1356" spans="1:8" x14ac:dyDescent="0.35">
      <c r="A1356" s="2">
        <v>44597</v>
      </c>
      <c r="B1356" t="s">
        <v>18</v>
      </c>
      <c r="C1356" t="s">
        <v>19</v>
      </c>
      <c r="D1356" t="s">
        <v>39</v>
      </c>
      <c r="E1356" s="3">
        <v>34551</v>
      </c>
      <c r="F1356" s="3">
        <v>22289</v>
      </c>
      <c r="G1356" t="s">
        <v>35</v>
      </c>
      <c r="H1356" t="s">
        <v>1389</v>
      </c>
    </row>
    <row r="1357" spans="1:8" x14ac:dyDescent="0.35">
      <c r="A1357" s="2">
        <v>44784</v>
      </c>
      <c r="B1357" t="s">
        <v>37</v>
      </c>
      <c r="C1357" t="s">
        <v>34</v>
      </c>
      <c r="D1357" t="s">
        <v>25</v>
      </c>
      <c r="E1357" s="3">
        <v>104188</v>
      </c>
      <c r="F1357" s="3">
        <v>77797</v>
      </c>
      <c r="G1357" t="s">
        <v>32</v>
      </c>
      <c r="H1357" t="s">
        <v>1390</v>
      </c>
    </row>
    <row r="1358" spans="1:8" x14ac:dyDescent="0.35">
      <c r="A1358" s="2">
        <v>45085</v>
      </c>
      <c r="B1358" t="s">
        <v>37</v>
      </c>
      <c r="C1358" t="s">
        <v>34</v>
      </c>
      <c r="D1358" t="s">
        <v>25</v>
      </c>
      <c r="E1358" s="3">
        <v>130766</v>
      </c>
      <c r="F1358" s="3">
        <v>25963</v>
      </c>
      <c r="G1358" t="s">
        <v>26</v>
      </c>
      <c r="H1358" t="s">
        <v>1391</v>
      </c>
    </row>
    <row r="1359" spans="1:8" x14ac:dyDescent="0.35">
      <c r="A1359" s="2">
        <v>45266</v>
      </c>
      <c r="B1359" t="s">
        <v>23</v>
      </c>
      <c r="C1359" t="s">
        <v>23</v>
      </c>
      <c r="D1359" t="s">
        <v>39</v>
      </c>
      <c r="E1359" s="3">
        <v>97834</v>
      </c>
      <c r="F1359" s="3">
        <v>103306</v>
      </c>
      <c r="G1359" t="s">
        <v>26</v>
      </c>
      <c r="H1359" t="s">
        <v>1392</v>
      </c>
    </row>
    <row r="1360" spans="1:8" x14ac:dyDescent="0.35">
      <c r="A1360" s="2">
        <v>44788</v>
      </c>
      <c r="B1360" t="s">
        <v>23</v>
      </c>
      <c r="C1360" t="s">
        <v>23</v>
      </c>
      <c r="D1360" t="s">
        <v>25</v>
      </c>
      <c r="E1360" s="3">
        <v>16352</v>
      </c>
      <c r="F1360" s="3">
        <v>104527</v>
      </c>
      <c r="G1360" t="s">
        <v>32</v>
      </c>
      <c r="H1360" t="s">
        <v>1393</v>
      </c>
    </row>
    <row r="1361" spans="1:8" x14ac:dyDescent="0.35">
      <c r="A1361" s="2">
        <v>44288</v>
      </c>
      <c r="B1361" t="s">
        <v>28</v>
      </c>
      <c r="C1361" t="s">
        <v>19</v>
      </c>
      <c r="D1361" t="s">
        <v>25</v>
      </c>
      <c r="E1361" s="3">
        <v>110475</v>
      </c>
      <c r="F1361" s="3">
        <v>157473</v>
      </c>
      <c r="G1361" t="s">
        <v>35</v>
      </c>
      <c r="H1361" t="s">
        <v>1394</v>
      </c>
    </row>
    <row r="1362" spans="1:8" x14ac:dyDescent="0.35">
      <c r="A1362" s="2">
        <v>44869</v>
      </c>
      <c r="B1362" t="s">
        <v>28</v>
      </c>
      <c r="C1362" t="s">
        <v>29</v>
      </c>
      <c r="D1362" t="s">
        <v>30</v>
      </c>
      <c r="E1362" s="3">
        <v>121566</v>
      </c>
      <c r="F1362" s="3">
        <v>142109</v>
      </c>
      <c r="G1362" t="s">
        <v>35</v>
      </c>
      <c r="H1362" t="s">
        <v>1395</v>
      </c>
    </row>
    <row r="1363" spans="1:8" x14ac:dyDescent="0.35">
      <c r="A1363" s="2">
        <v>44910</v>
      </c>
      <c r="B1363" t="s">
        <v>23</v>
      </c>
      <c r="C1363" t="s">
        <v>24</v>
      </c>
      <c r="D1363" t="s">
        <v>20</v>
      </c>
      <c r="E1363" s="3">
        <v>67080</v>
      </c>
      <c r="F1363" s="3">
        <v>22501</v>
      </c>
      <c r="G1363" t="s">
        <v>32</v>
      </c>
      <c r="H1363" t="s">
        <v>1396</v>
      </c>
    </row>
    <row r="1364" spans="1:8" x14ac:dyDescent="0.35">
      <c r="A1364" s="2">
        <v>45132</v>
      </c>
      <c r="B1364" t="s">
        <v>23</v>
      </c>
      <c r="C1364" t="s">
        <v>19</v>
      </c>
      <c r="D1364" t="s">
        <v>39</v>
      </c>
      <c r="E1364" s="3">
        <v>18594</v>
      </c>
      <c r="F1364" s="3">
        <v>156217</v>
      </c>
      <c r="G1364" t="s">
        <v>26</v>
      </c>
      <c r="H1364" t="s">
        <v>1397</v>
      </c>
    </row>
    <row r="1365" spans="1:8" x14ac:dyDescent="0.35">
      <c r="A1365" s="2">
        <v>44438</v>
      </c>
      <c r="B1365" t="s">
        <v>41</v>
      </c>
      <c r="C1365" t="s">
        <v>43</v>
      </c>
      <c r="D1365" t="s">
        <v>30</v>
      </c>
      <c r="E1365" s="3">
        <v>18475</v>
      </c>
      <c r="F1365" s="3">
        <v>52932</v>
      </c>
      <c r="G1365" t="s">
        <v>35</v>
      </c>
      <c r="H1365" t="s">
        <v>1398</v>
      </c>
    </row>
    <row r="1366" spans="1:8" x14ac:dyDescent="0.35">
      <c r="A1366" s="2">
        <v>44198</v>
      </c>
      <c r="B1366" t="s">
        <v>41</v>
      </c>
      <c r="C1366" t="s">
        <v>34</v>
      </c>
      <c r="D1366" t="s">
        <v>58</v>
      </c>
      <c r="E1366" s="3">
        <v>139599</v>
      </c>
      <c r="F1366" s="3">
        <v>55948</v>
      </c>
      <c r="G1366" t="s">
        <v>32</v>
      </c>
      <c r="H1366" t="s">
        <v>1399</v>
      </c>
    </row>
    <row r="1367" spans="1:8" x14ac:dyDescent="0.35">
      <c r="A1367" s="2">
        <v>44421</v>
      </c>
      <c r="B1367" t="s">
        <v>55</v>
      </c>
      <c r="C1367" t="s">
        <v>24</v>
      </c>
      <c r="D1367" t="s">
        <v>58</v>
      </c>
      <c r="E1367" s="3">
        <v>98035</v>
      </c>
      <c r="F1367" s="3">
        <v>86374</v>
      </c>
      <c r="G1367" t="s">
        <v>32</v>
      </c>
      <c r="H1367" t="s">
        <v>1400</v>
      </c>
    </row>
    <row r="1368" spans="1:8" x14ac:dyDescent="0.35">
      <c r="A1368" s="2">
        <v>44997</v>
      </c>
      <c r="B1368" t="s">
        <v>23</v>
      </c>
      <c r="C1368" t="s">
        <v>29</v>
      </c>
      <c r="D1368" t="s">
        <v>20</v>
      </c>
      <c r="E1368" s="3">
        <v>105983</v>
      </c>
      <c r="F1368" s="3">
        <v>90518</v>
      </c>
      <c r="G1368" t="s">
        <v>32</v>
      </c>
      <c r="H1368" t="s">
        <v>1401</v>
      </c>
    </row>
    <row r="1369" spans="1:8" x14ac:dyDescent="0.35">
      <c r="A1369" s="2">
        <v>44785</v>
      </c>
      <c r="B1369" t="s">
        <v>18</v>
      </c>
      <c r="C1369" t="s">
        <v>29</v>
      </c>
      <c r="D1369" t="s">
        <v>58</v>
      </c>
      <c r="E1369" s="3">
        <v>85923</v>
      </c>
      <c r="F1369" s="3">
        <v>67546</v>
      </c>
      <c r="G1369" t="s">
        <v>35</v>
      </c>
      <c r="H1369" t="s">
        <v>1402</v>
      </c>
    </row>
    <row r="1370" spans="1:8" x14ac:dyDescent="0.35">
      <c r="A1370" s="2">
        <v>44312</v>
      </c>
      <c r="B1370" t="s">
        <v>41</v>
      </c>
      <c r="C1370" t="s">
        <v>23</v>
      </c>
      <c r="D1370" t="s">
        <v>20</v>
      </c>
      <c r="E1370" s="3">
        <v>12670</v>
      </c>
      <c r="F1370" s="3">
        <v>77279</v>
      </c>
      <c r="G1370" t="s">
        <v>21</v>
      </c>
      <c r="H1370" t="s">
        <v>1403</v>
      </c>
    </row>
    <row r="1371" spans="1:8" x14ac:dyDescent="0.35">
      <c r="A1371" s="2">
        <v>45114</v>
      </c>
      <c r="B1371" t="s">
        <v>28</v>
      </c>
      <c r="C1371" t="s">
        <v>43</v>
      </c>
      <c r="D1371" t="s">
        <v>58</v>
      </c>
      <c r="E1371" s="3">
        <v>69263</v>
      </c>
      <c r="F1371" s="3">
        <v>71039</v>
      </c>
      <c r="G1371" t="s">
        <v>21</v>
      </c>
      <c r="H1371" t="s">
        <v>1404</v>
      </c>
    </row>
    <row r="1372" spans="1:8" x14ac:dyDescent="0.35">
      <c r="A1372" s="2">
        <v>44390</v>
      </c>
      <c r="B1372" t="s">
        <v>37</v>
      </c>
      <c r="C1372" t="s">
        <v>29</v>
      </c>
      <c r="D1372" t="s">
        <v>58</v>
      </c>
      <c r="E1372" s="3">
        <v>45316</v>
      </c>
      <c r="F1372" s="3">
        <v>39966</v>
      </c>
      <c r="G1372" t="s">
        <v>21</v>
      </c>
      <c r="H1372" t="s">
        <v>1405</v>
      </c>
    </row>
    <row r="1373" spans="1:8" x14ac:dyDescent="0.35">
      <c r="A1373" s="2">
        <v>45067</v>
      </c>
      <c r="B1373" t="s">
        <v>55</v>
      </c>
      <c r="C1373" t="s">
        <v>43</v>
      </c>
      <c r="D1373" t="s">
        <v>30</v>
      </c>
      <c r="E1373" s="3">
        <v>28710</v>
      </c>
      <c r="F1373" s="3">
        <v>117929</v>
      </c>
      <c r="G1373" t="s">
        <v>21</v>
      </c>
      <c r="H1373" t="s">
        <v>1406</v>
      </c>
    </row>
    <row r="1374" spans="1:8" x14ac:dyDescent="0.35">
      <c r="A1374" s="2">
        <v>44286</v>
      </c>
      <c r="B1374" t="s">
        <v>41</v>
      </c>
      <c r="C1374" t="s">
        <v>34</v>
      </c>
      <c r="D1374" t="s">
        <v>58</v>
      </c>
      <c r="E1374" s="3">
        <v>110510</v>
      </c>
      <c r="F1374" s="3">
        <v>120331</v>
      </c>
      <c r="G1374" t="s">
        <v>21</v>
      </c>
      <c r="H1374" t="s">
        <v>1407</v>
      </c>
    </row>
    <row r="1375" spans="1:8" x14ac:dyDescent="0.35">
      <c r="A1375" s="2">
        <v>44318</v>
      </c>
      <c r="B1375" t="s">
        <v>37</v>
      </c>
      <c r="C1375" t="s">
        <v>23</v>
      </c>
      <c r="D1375" t="s">
        <v>20</v>
      </c>
      <c r="E1375" s="3">
        <v>15179</v>
      </c>
      <c r="F1375" s="3">
        <v>145282</v>
      </c>
      <c r="G1375" t="s">
        <v>26</v>
      </c>
      <c r="H1375" t="s">
        <v>1408</v>
      </c>
    </row>
    <row r="1376" spans="1:8" x14ac:dyDescent="0.35">
      <c r="A1376" s="2">
        <v>44339</v>
      </c>
      <c r="B1376" t="s">
        <v>37</v>
      </c>
      <c r="C1376" t="s">
        <v>24</v>
      </c>
      <c r="D1376" t="s">
        <v>25</v>
      </c>
      <c r="E1376" s="3">
        <v>35063</v>
      </c>
      <c r="F1376" s="3">
        <v>125252</v>
      </c>
      <c r="G1376" t="s">
        <v>32</v>
      </c>
      <c r="H1376" t="s">
        <v>1409</v>
      </c>
    </row>
    <row r="1377" spans="1:8" x14ac:dyDescent="0.35">
      <c r="A1377" s="2">
        <v>45190</v>
      </c>
      <c r="B1377" t="s">
        <v>41</v>
      </c>
      <c r="C1377" t="s">
        <v>23</v>
      </c>
      <c r="D1377" t="s">
        <v>25</v>
      </c>
      <c r="E1377" s="3">
        <v>68009</v>
      </c>
      <c r="F1377" s="3">
        <v>130829</v>
      </c>
      <c r="G1377" t="s">
        <v>21</v>
      </c>
      <c r="H1377" t="s">
        <v>1410</v>
      </c>
    </row>
    <row r="1378" spans="1:8" x14ac:dyDescent="0.35">
      <c r="A1378" s="2">
        <v>44302</v>
      </c>
      <c r="B1378" t="s">
        <v>18</v>
      </c>
      <c r="C1378" t="s">
        <v>34</v>
      </c>
      <c r="D1378" t="s">
        <v>25</v>
      </c>
      <c r="E1378" s="3">
        <v>81011</v>
      </c>
      <c r="F1378" s="3">
        <v>107386</v>
      </c>
      <c r="G1378" t="s">
        <v>35</v>
      </c>
      <c r="H1378" t="s">
        <v>1411</v>
      </c>
    </row>
    <row r="1379" spans="1:8" x14ac:dyDescent="0.35">
      <c r="A1379" s="2">
        <v>45083</v>
      </c>
      <c r="B1379" t="s">
        <v>18</v>
      </c>
      <c r="C1379" t="s">
        <v>29</v>
      </c>
      <c r="D1379" t="s">
        <v>20</v>
      </c>
      <c r="E1379" s="3">
        <v>82501</v>
      </c>
      <c r="F1379" s="3">
        <v>135982</v>
      </c>
      <c r="G1379" t="s">
        <v>32</v>
      </c>
      <c r="H1379" t="s">
        <v>1412</v>
      </c>
    </row>
    <row r="1380" spans="1:8" x14ac:dyDescent="0.35">
      <c r="A1380" s="2">
        <v>44624</v>
      </c>
      <c r="B1380" t="s">
        <v>55</v>
      </c>
      <c r="C1380" t="s">
        <v>43</v>
      </c>
      <c r="D1380" t="s">
        <v>20</v>
      </c>
      <c r="E1380" s="3">
        <v>43566</v>
      </c>
      <c r="F1380" s="3">
        <v>37443</v>
      </c>
      <c r="G1380" t="s">
        <v>35</v>
      </c>
      <c r="H1380" t="s">
        <v>1413</v>
      </c>
    </row>
    <row r="1381" spans="1:8" x14ac:dyDescent="0.35">
      <c r="A1381" s="2">
        <v>44513</v>
      </c>
      <c r="B1381" t="s">
        <v>18</v>
      </c>
      <c r="C1381" t="s">
        <v>34</v>
      </c>
      <c r="D1381" t="s">
        <v>25</v>
      </c>
      <c r="E1381" s="3">
        <v>127488</v>
      </c>
      <c r="F1381" s="3">
        <v>64335</v>
      </c>
      <c r="G1381" t="s">
        <v>35</v>
      </c>
      <c r="H1381" t="s">
        <v>1414</v>
      </c>
    </row>
    <row r="1382" spans="1:8" x14ac:dyDescent="0.35">
      <c r="A1382" s="2">
        <v>44831</v>
      </c>
      <c r="B1382" t="s">
        <v>55</v>
      </c>
      <c r="C1382" t="s">
        <v>29</v>
      </c>
      <c r="D1382" t="s">
        <v>58</v>
      </c>
      <c r="E1382" s="3">
        <v>95849</v>
      </c>
      <c r="F1382" s="3">
        <v>44426</v>
      </c>
      <c r="G1382" t="s">
        <v>35</v>
      </c>
      <c r="H1382" t="s">
        <v>1415</v>
      </c>
    </row>
    <row r="1383" spans="1:8" x14ac:dyDescent="0.35">
      <c r="A1383" s="2">
        <v>44205</v>
      </c>
      <c r="B1383" t="s">
        <v>28</v>
      </c>
      <c r="C1383" t="s">
        <v>19</v>
      </c>
      <c r="D1383" t="s">
        <v>25</v>
      </c>
      <c r="E1383" s="3">
        <v>71217</v>
      </c>
      <c r="F1383" s="3">
        <v>73379</v>
      </c>
      <c r="G1383" t="s">
        <v>26</v>
      </c>
      <c r="H1383" t="s">
        <v>1416</v>
      </c>
    </row>
    <row r="1384" spans="1:8" x14ac:dyDescent="0.35">
      <c r="A1384" s="2">
        <v>44970</v>
      </c>
      <c r="B1384" t="s">
        <v>41</v>
      </c>
      <c r="C1384" t="s">
        <v>43</v>
      </c>
      <c r="D1384" t="s">
        <v>39</v>
      </c>
      <c r="E1384" s="3">
        <v>34939</v>
      </c>
      <c r="F1384" s="3">
        <v>154917</v>
      </c>
      <c r="G1384" t="s">
        <v>35</v>
      </c>
      <c r="H1384" t="s">
        <v>1417</v>
      </c>
    </row>
    <row r="1385" spans="1:8" x14ac:dyDescent="0.35">
      <c r="A1385" s="2">
        <v>44419</v>
      </c>
      <c r="B1385" t="s">
        <v>37</v>
      </c>
      <c r="C1385" t="s">
        <v>34</v>
      </c>
      <c r="D1385" t="s">
        <v>20</v>
      </c>
      <c r="E1385" s="3">
        <v>89854</v>
      </c>
      <c r="F1385" s="3">
        <v>83951</v>
      </c>
      <c r="G1385" t="s">
        <v>32</v>
      </c>
      <c r="H1385" t="s">
        <v>1418</v>
      </c>
    </row>
    <row r="1386" spans="1:8" x14ac:dyDescent="0.35">
      <c r="A1386" s="2">
        <v>44749</v>
      </c>
      <c r="B1386" t="s">
        <v>55</v>
      </c>
      <c r="C1386" t="s">
        <v>24</v>
      </c>
      <c r="D1386" t="s">
        <v>39</v>
      </c>
      <c r="E1386" s="3">
        <v>88406</v>
      </c>
      <c r="F1386" s="3">
        <v>29964</v>
      </c>
      <c r="G1386" t="s">
        <v>32</v>
      </c>
      <c r="H1386" t="s">
        <v>1419</v>
      </c>
    </row>
    <row r="1387" spans="1:8" x14ac:dyDescent="0.35">
      <c r="A1387" s="2">
        <v>44912</v>
      </c>
      <c r="B1387" t="s">
        <v>18</v>
      </c>
      <c r="C1387" t="s">
        <v>24</v>
      </c>
      <c r="D1387" t="s">
        <v>39</v>
      </c>
      <c r="E1387" s="3">
        <v>113326</v>
      </c>
      <c r="F1387" s="3">
        <v>149447</v>
      </c>
      <c r="G1387" t="s">
        <v>26</v>
      </c>
      <c r="H1387" t="s">
        <v>1420</v>
      </c>
    </row>
    <row r="1388" spans="1:8" x14ac:dyDescent="0.35">
      <c r="A1388" s="2">
        <v>44307</v>
      </c>
      <c r="B1388" t="s">
        <v>55</v>
      </c>
      <c r="C1388" t="s">
        <v>29</v>
      </c>
      <c r="D1388" t="s">
        <v>20</v>
      </c>
      <c r="E1388" s="3">
        <v>115888</v>
      </c>
      <c r="F1388" s="3">
        <v>55531</v>
      </c>
      <c r="G1388" t="s">
        <v>26</v>
      </c>
      <c r="H1388" t="s">
        <v>1421</v>
      </c>
    </row>
    <row r="1389" spans="1:8" x14ac:dyDescent="0.35">
      <c r="A1389" s="2">
        <v>44447</v>
      </c>
      <c r="B1389" t="s">
        <v>23</v>
      </c>
      <c r="C1389" t="s">
        <v>29</v>
      </c>
      <c r="D1389" t="s">
        <v>25</v>
      </c>
      <c r="E1389" s="3">
        <v>70916</v>
      </c>
      <c r="F1389" s="3">
        <v>89684</v>
      </c>
      <c r="G1389" t="s">
        <v>32</v>
      </c>
      <c r="H1389" t="s">
        <v>1422</v>
      </c>
    </row>
    <row r="1390" spans="1:8" x14ac:dyDescent="0.35">
      <c r="A1390" s="2">
        <v>44579</v>
      </c>
      <c r="B1390" t="s">
        <v>55</v>
      </c>
      <c r="C1390" t="s">
        <v>24</v>
      </c>
      <c r="D1390" t="s">
        <v>30</v>
      </c>
      <c r="E1390" s="3">
        <v>24274</v>
      </c>
      <c r="F1390" s="3">
        <v>13913</v>
      </c>
      <c r="G1390" t="s">
        <v>32</v>
      </c>
      <c r="H1390" t="s">
        <v>1423</v>
      </c>
    </row>
    <row r="1391" spans="1:8" x14ac:dyDescent="0.35">
      <c r="A1391" s="2">
        <v>44203</v>
      </c>
      <c r="B1391" t="s">
        <v>18</v>
      </c>
      <c r="C1391" t="s">
        <v>19</v>
      </c>
      <c r="D1391" t="s">
        <v>39</v>
      </c>
      <c r="E1391" s="3">
        <v>95285</v>
      </c>
      <c r="F1391" s="3">
        <v>129742</v>
      </c>
      <c r="G1391" t="s">
        <v>35</v>
      </c>
      <c r="H1391" t="s">
        <v>1424</v>
      </c>
    </row>
    <row r="1392" spans="1:8" x14ac:dyDescent="0.35">
      <c r="A1392" s="2">
        <v>44655</v>
      </c>
      <c r="B1392" t="s">
        <v>23</v>
      </c>
      <c r="C1392" t="s">
        <v>23</v>
      </c>
      <c r="D1392" t="s">
        <v>25</v>
      </c>
      <c r="E1392" s="3">
        <v>34398</v>
      </c>
      <c r="F1392" s="3">
        <v>168423</v>
      </c>
      <c r="G1392" t="s">
        <v>35</v>
      </c>
      <c r="H1392" t="s">
        <v>1425</v>
      </c>
    </row>
    <row r="1393" spans="1:8" x14ac:dyDescent="0.35">
      <c r="A1393" s="2">
        <v>44404</v>
      </c>
      <c r="B1393" t="s">
        <v>23</v>
      </c>
      <c r="C1393" t="s">
        <v>24</v>
      </c>
      <c r="D1393" t="s">
        <v>30</v>
      </c>
      <c r="E1393" s="3">
        <v>91506</v>
      </c>
      <c r="F1393" s="3">
        <v>99471</v>
      </c>
      <c r="G1393" t="s">
        <v>26</v>
      </c>
      <c r="H1393" t="s">
        <v>1426</v>
      </c>
    </row>
    <row r="1394" spans="1:8" x14ac:dyDescent="0.35">
      <c r="A1394" s="2">
        <v>45096</v>
      </c>
      <c r="B1394" t="s">
        <v>18</v>
      </c>
      <c r="C1394" t="s">
        <v>29</v>
      </c>
      <c r="D1394" t="s">
        <v>39</v>
      </c>
      <c r="E1394" s="3">
        <v>40135</v>
      </c>
      <c r="F1394" s="3">
        <v>40938</v>
      </c>
      <c r="G1394" t="s">
        <v>21</v>
      </c>
      <c r="H1394" t="s">
        <v>1427</v>
      </c>
    </row>
    <row r="1395" spans="1:8" x14ac:dyDescent="0.35">
      <c r="A1395" s="2">
        <v>44218</v>
      </c>
      <c r="B1395" t="s">
        <v>23</v>
      </c>
      <c r="C1395" t="s">
        <v>29</v>
      </c>
      <c r="D1395" t="s">
        <v>25</v>
      </c>
      <c r="E1395" s="3">
        <v>122096</v>
      </c>
      <c r="F1395" s="3">
        <v>111323</v>
      </c>
      <c r="G1395" t="s">
        <v>35</v>
      </c>
      <c r="H1395" t="s">
        <v>1428</v>
      </c>
    </row>
    <row r="1396" spans="1:8" x14ac:dyDescent="0.35">
      <c r="A1396" s="2">
        <v>44606</v>
      </c>
      <c r="B1396" t="s">
        <v>41</v>
      </c>
      <c r="C1396" t="s">
        <v>19</v>
      </c>
      <c r="D1396" t="s">
        <v>39</v>
      </c>
      <c r="E1396" s="3">
        <v>137843</v>
      </c>
      <c r="F1396" s="3">
        <v>159680</v>
      </c>
      <c r="G1396" t="s">
        <v>35</v>
      </c>
      <c r="H1396" t="s">
        <v>1429</v>
      </c>
    </row>
    <row r="1397" spans="1:8" x14ac:dyDescent="0.35">
      <c r="A1397" s="2">
        <v>45091</v>
      </c>
      <c r="B1397" t="s">
        <v>37</v>
      </c>
      <c r="C1397" t="s">
        <v>24</v>
      </c>
      <c r="D1397" t="s">
        <v>25</v>
      </c>
      <c r="E1397" s="3">
        <v>21412</v>
      </c>
      <c r="F1397" s="3">
        <v>59879</v>
      </c>
      <c r="G1397" t="s">
        <v>21</v>
      </c>
      <c r="H1397" t="s">
        <v>1430</v>
      </c>
    </row>
    <row r="1398" spans="1:8" x14ac:dyDescent="0.35">
      <c r="A1398" s="2">
        <v>44711</v>
      </c>
      <c r="B1398" t="s">
        <v>41</v>
      </c>
      <c r="C1398" t="s">
        <v>19</v>
      </c>
      <c r="D1398" t="s">
        <v>58</v>
      </c>
      <c r="E1398" s="3">
        <v>123283</v>
      </c>
      <c r="F1398" s="3">
        <v>120033</v>
      </c>
      <c r="G1398" t="s">
        <v>35</v>
      </c>
      <c r="H1398" t="s">
        <v>1431</v>
      </c>
    </row>
    <row r="1399" spans="1:8" x14ac:dyDescent="0.35">
      <c r="A1399" s="2">
        <v>45005</v>
      </c>
      <c r="B1399" t="s">
        <v>41</v>
      </c>
      <c r="C1399" t="s">
        <v>24</v>
      </c>
      <c r="D1399" t="s">
        <v>58</v>
      </c>
      <c r="E1399" s="3">
        <v>101182</v>
      </c>
      <c r="F1399" s="3">
        <v>75644</v>
      </c>
      <c r="G1399" t="s">
        <v>21</v>
      </c>
      <c r="H1399" t="s">
        <v>1432</v>
      </c>
    </row>
    <row r="1400" spans="1:8" x14ac:dyDescent="0.35">
      <c r="A1400" s="2">
        <v>45070</v>
      </c>
      <c r="B1400" t="s">
        <v>18</v>
      </c>
      <c r="C1400" t="s">
        <v>23</v>
      </c>
      <c r="D1400" t="s">
        <v>20</v>
      </c>
      <c r="E1400" s="3">
        <v>104301</v>
      </c>
      <c r="F1400" s="3">
        <v>71297</v>
      </c>
      <c r="G1400" t="s">
        <v>21</v>
      </c>
      <c r="H1400" t="s">
        <v>1433</v>
      </c>
    </row>
    <row r="1401" spans="1:8" x14ac:dyDescent="0.35">
      <c r="A1401" s="2">
        <v>44210</v>
      </c>
      <c r="B1401" t="s">
        <v>18</v>
      </c>
      <c r="C1401" t="s">
        <v>34</v>
      </c>
      <c r="D1401" t="s">
        <v>30</v>
      </c>
      <c r="E1401" s="3">
        <v>47219</v>
      </c>
      <c r="F1401" s="3">
        <v>83386</v>
      </c>
      <c r="G1401" t="s">
        <v>32</v>
      </c>
      <c r="H1401" t="s">
        <v>1434</v>
      </c>
    </row>
    <row r="1402" spans="1:8" x14ac:dyDescent="0.35">
      <c r="A1402" s="2">
        <v>45167</v>
      </c>
      <c r="B1402" t="s">
        <v>37</v>
      </c>
      <c r="C1402" t="s">
        <v>24</v>
      </c>
      <c r="D1402" t="s">
        <v>39</v>
      </c>
      <c r="E1402" s="3">
        <v>45507</v>
      </c>
      <c r="F1402" s="3">
        <v>149059</v>
      </c>
      <c r="G1402" t="s">
        <v>21</v>
      </c>
      <c r="H1402" t="s">
        <v>1435</v>
      </c>
    </row>
    <row r="1403" spans="1:8" x14ac:dyDescent="0.35">
      <c r="A1403" s="2">
        <v>45174</v>
      </c>
      <c r="B1403" t="s">
        <v>55</v>
      </c>
      <c r="C1403" t="s">
        <v>34</v>
      </c>
      <c r="D1403" t="s">
        <v>39</v>
      </c>
      <c r="E1403" s="3">
        <v>66591</v>
      </c>
      <c r="F1403" s="3">
        <v>109089</v>
      </c>
      <c r="G1403" t="s">
        <v>21</v>
      </c>
      <c r="H1403" t="s">
        <v>1436</v>
      </c>
    </row>
    <row r="1404" spans="1:8" x14ac:dyDescent="0.35">
      <c r="A1404" s="2">
        <v>45210</v>
      </c>
      <c r="B1404" t="s">
        <v>41</v>
      </c>
      <c r="C1404" t="s">
        <v>24</v>
      </c>
      <c r="D1404" t="s">
        <v>25</v>
      </c>
      <c r="E1404" s="3">
        <v>97468</v>
      </c>
      <c r="F1404" s="3">
        <v>98915</v>
      </c>
      <c r="G1404" t="s">
        <v>26</v>
      </c>
      <c r="H1404" t="s">
        <v>1437</v>
      </c>
    </row>
    <row r="1405" spans="1:8" x14ac:dyDescent="0.35">
      <c r="A1405" s="2">
        <v>45232</v>
      </c>
      <c r="B1405" t="s">
        <v>23</v>
      </c>
      <c r="C1405" t="s">
        <v>23</v>
      </c>
      <c r="D1405" t="s">
        <v>30</v>
      </c>
      <c r="E1405" s="3">
        <v>99836</v>
      </c>
      <c r="F1405" s="3">
        <v>27388</v>
      </c>
      <c r="G1405" t="s">
        <v>26</v>
      </c>
      <c r="H1405" t="s">
        <v>1438</v>
      </c>
    </row>
    <row r="1406" spans="1:8" x14ac:dyDescent="0.35">
      <c r="A1406" s="2">
        <v>44283</v>
      </c>
      <c r="B1406" t="s">
        <v>37</v>
      </c>
      <c r="C1406" t="s">
        <v>29</v>
      </c>
      <c r="D1406" t="s">
        <v>39</v>
      </c>
      <c r="E1406" s="3">
        <v>98765</v>
      </c>
      <c r="F1406" s="3">
        <v>151033</v>
      </c>
      <c r="G1406" t="s">
        <v>26</v>
      </c>
      <c r="H1406" t="s">
        <v>1439</v>
      </c>
    </row>
    <row r="1407" spans="1:8" x14ac:dyDescent="0.35">
      <c r="A1407" s="2">
        <v>45105</v>
      </c>
      <c r="B1407" t="s">
        <v>41</v>
      </c>
      <c r="C1407" t="s">
        <v>34</v>
      </c>
      <c r="D1407" t="s">
        <v>30</v>
      </c>
      <c r="E1407" s="3">
        <v>147939</v>
      </c>
      <c r="F1407" s="3">
        <v>82382</v>
      </c>
      <c r="G1407" t="s">
        <v>35</v>
      </c>
      <c r="H1407" t="s">
        <v>1440</v>
      </c>
    </row>
    <row r="1408" spans="1:8" x14ac:dyDescent="0.35">
      <c r="A1408" s="2">
        <v>44318</v>
      </c>
      <c r="B1408" t="s">
        <v>55</v>
      </c>
      <c r="C1408" t="s">
        <v>19</v>
      </c>
      <c r="D1408" t="s">
        <v>30</v>
      </c>
      <c r="E1408" s="3">
        <v>84644</v>
      </c>
      <c r="F1408" s="3">
        <v>50836</v>
      </c>
      <c r="G1408" t="s">
        <v>26</v>
      </c>
      <c r="H1408" t="s">
        <v>1441</v>
      </c>
    </row>
    <row r="1409" spans="1:8" x14ac:dyDescent="0.35">
      <c r="A1409" s="2">
        <v>44946</v>
      </c>
      <c r="B1409" t="s">
        <v>23</v>
      </c>
      <c r="C1409" t="s">
        <v>24</v>
      </c>
      <c r="D1409" t="s">
        <v>58</v>
      </c>
      <c r="E1409" s="3">
        <v>13943</v>
      </c>
      <c r="F1409" s="3">
        <v>32843</v>
      </c>
      <c r="G1409" t="s">
        <v>32</v>
      </c>
      <c r="H1409" t="s">
        <v>1442</v>
      </c>
    </row>
    <row r="1410" spans="1:8" x14ac:dyDescent="0.35">
      <c r="A1410" s="2">
        <v>44881</v>
      </c>
      <c r="B1410" t="s">
        <v>41</v>
      </c>
      <c r="C1410" t="s">
        <v>29</v>
      </c>
      <c r="D1410" t="s">
        <v>39</v>
      </c>
      <c r="E1410" s="3">
        <v>111764</v>
      </c>
      <c r="F1410" s="3">
        <v>120715</v>
      </c>
      <c r="G1410" t="s">
        <v>32</v>
      </c>
      <c r="H1410" t="s">
        <v>1443</v>
      </c>
    </row>
    <row r="1411" spans="1:8" x14ac:dyDescent="0.35">
      <c r="A1411" s="2">
        <v>44505</v>
      </c>
      <c r="B1411" t="s">
        <v>28</v>
      </c>
      <c r="C1411" t="s">
        <v>24</v>
      </c>
      <c r="D1411" t="s">
        <v>39</v>
      </c>
      <c r="E1411" s="3">
        <v>77028</v>
      </c>
      <c r="F1411" s="3">
        <v>9092</v>
      </c>
      <c r="G1411" t="s">
        <v>32</v>
      </c>
      <c r="H1411" t="s">
        <v>1444</v>
      </c>
    </row>
    <row r="1412" spans="1:8" x14ac:dyDescent="0.35">
      <c r="A1412" s="2">
        <v>44891</v>
      </c>
      <c r="B1412" t="s">
        <v>37</v>
      </c>
      <c r="C1412" t="s">
        <v>19</v>
      </c>
      <c r="D1412" t="s">
        <v>20</v>
      </c>
      <c r="E1412" s="3">
        <v>149990</v>
      </c>
      <c r="F1412" s="3">
        <v>50428</v>
      </c>
      <c r="G1412" t="s">
        <v>35</v>
      </c>
      <c r="H1412" t="s">
        <v>1445</v>
      </c>
    </row>
    <row r="1413" spans="1:8" x14ac:dyDescent="0.35">
      <c r="A1413" s="2">
        <v>44484</v>
      </c>
      <c r="B1413" t="s">
        <v>18</v>
      </c>
      <c r="C1413" t="s">
        <v>23</v>
      </c>
      <c r="D1413" t="s">
        <v>30</v>
      </c>
      <c r="E1413" s="3">
        <v>36185</v>
      </c>
      <c r="F1413" s="3">
        <v>83049</v>
      </c>
      <c r="G1413" t="s">
        <v>21</v>
      </c>
      <c r="H1413" t="s">
        <v>1446</v>
      </c>
    </row>
    <row r="1414" spans="1:8" x14ac:dyDescent="0.35">
      <c r="A1414" s="2">
        <v>44503</v>
      </c>
      <c r="B1414" t="s">
        <v>41</v>
      </c>
      <c r="C1414" t="s">
        <v>43</v>
      </c>
      <c r="D1414" t="s">
        <v>25</v>
      </c>
      <c r="E1414" s="3">
        <v>31402</v>
      </c>
      <c r="F1414" s="3">
        <v>124185</v>
      </c>
      <c r="G1414" t="s">
        <v>21</v>
      </c>
      <c r="H1414" t="s">
        <v>1447</v>
      </c>
    </row>
    <row r="1415" spans="1:8" x14ac:dyDescent="0.35">
      <c r="A1415" s="2">
        <v>45110</v>
      </c>
      <c r="B1415" t="s">
        <v>23</v>
      </c>
      <c r="C1415" t="s">
        <v>24</v>
      </c>
      <c r="D1415" t="s">
        <v>58</v>
      </c>
      <c r="E1415" s="3">
        <v>104860</v>
      </c>
      <c r="F1415" s="3">
        <v>45761</v>
      </c>
      <c r="G1415" t="s">
        <v>32</v>
      </c>
      <c r="H1415" t="s">
        <v>1448</v>
      </c>
    </row>
    <row r="1416" spans="1:8" x14ac:dyDescent="0.35">
      <c r="A1416" s="2">
        <v>44858</v>
      </c>
      <c r="B1416" t="s">
        <v>23</v>
      </c>
      <c r="C1416" t="s">
        <v>19</v>
      </c>
      <c r="D1416" t="s">
        <v>20</v>
      </c>
      <c r="E1416" s="3">
        <v>33134</v>
      </c>
      <c r="F1416" s="3">
        <v>142151</v>
      </c>
      <c r="G1416" t="s">
        <v>21</v>
      </c>
      <c r="H1416" t="s">
        <v>1449</v>
      </c>
    </row>
    <row r="1417" spans="1:8" x14ac:dyDescent="0.35">
      <c r="A1417" s="2">
        <v>44745</v>
      </c>
      <c r="B1417" t="s">
        <v>37</v>
      </c>
      <c r="C1417" t="s">
        <v>43</v>
      </c>
      <c r="D1417" t="s">
        <v>58</v>
      </c>
      <c r="E1417" s="3">
        <v>40505</v>
      </c>
      <c r="F1417" s="3">
        <v>50468</v>
      </c>
      <c r="G1417" t="s">
        <v>21</v>
      </c>
      <c r="H1417" t="s">
        <v>1450</v>
      </c>
    </row>
    <row r="1418" spans="1:8" x14ac:dyDescent="0.35">
      <c r="A1418" s="2">
        <v>44508</v>
      </c>
      <c r="B1418" t="s">
        <v>37</v>
      </c>
      <c r="C1418" t="s">
        <v>24</v>
      </c>
      <c r="D1418" t="s">
        <v>25</v>
      </c>
      <c r="E1418" s="3">
        <v>125250</v>
      </c>
      <c r="F1418" s="3">
        <v>115317</v>
      </c>
      <c r="G1418" t="s">
        <v>21</v>
      </c>
      <c r="H1418" t="s">
        <v>1451</v>
      </c>
    </row>
    <row r="1419" spans="1:8" x14ac:dyDescent="0.35">
      <c r="A1419" s="2">
        <v>45069</v>
      </c>
      <c r="B1419" t="s">
        <v>23</v>
      </c>
      <c r="C1419" t="s">
        <v>34</v>
      </c>
      <c r="D1419" t="s">
        <v>20</v>
      </c>
      <c r="E1419" s="3">
        <v>11268</v>
      </c>
      <c r="F1419" s="3">
        <v>20167</v>
      </c>
      <c r="G1419" t="s">
        <v>35</v>
      </c>
      <c r="H1419" t="s">
        <v>1452</v>
      </c>
    </row>
    <row r="1420" spans="1:8" x14ac:dyDescent="0.35">
      <c r="A1420" s="2">
        <v>45279</v>
      </c>
      <c r="B1420" t="s">
        <v>23</v>
      </c>
      <c r="C1420" t="s">
        <v>29</v>
      </c>
      <c r="D1420" t="s">
        <v>58</v>
      </c>
      <c r="E1420" s="3">
        <v>81097</v>
      </c>
      <c r="F1420" s="3">
        <v>141207</v>
      </c>
      <c r="G1420" t="s">
        <v>21</v>
      </c>
      <c r="H1420" t="s">
        <v>1453</v>
      </c>
    </row>
    <row r="1421" spans="1:8" x14ac:dyDescent="0.35">
      <c r="A1421" s="2">
        <v>45120</v>
      </c>
      <c r="B1421" t="s">
        <v>23</v>
      </c>
      <c r="C1421" t="s">
        <v>29</v>
      </c>
      <c r="D1421" t="s">
        <v>25</v>
      </c>
      <c r="E1421" s="3">
        <v>65197</v>
      </c>
      <c r="F1421" s="3">
        <v>103772</v>
      </c>
      <c r="G1421" t="s">
        <v>21</v>
      </c>
      <c r="H1421" t="s">
        <v>1454</v>
      </c>
    </row>
    <row r="1422" spans="1:8" x14ac:dyDescent="0.35">
      <c r="A1422" s="2">
        <v>44951</v>
      </c>
      <c r="B1422" t="s">
        <v>41</v>
      </c>
      <c r="C1422" t="s">
        <v>19</v>
      </c>
      <c r="D1422" t="s">
        <v>20</v>
      </c>
      <c r="E1422" s="3">
        <v>112958</v>
      </c>
      <c r="F1422" s="3">
        <v>125260</v>
      </c>
      <c r="G1422" t="s">
        <v>35</v>
      </c>
      <c r="H1422" t="s">
        <v>1455</v>
      </c>
    </row>
    <row r="1423" spans="1:8" x14ac:dyDescent="0.35">
      <c r="A1423" s="2">
        <v>44231</v>
      </c>
      <c r="B1423" t="s">
        <v>23</v>
      </c>
      <c r="C1423" t="s">
        <v>34</v>
      </c>
      <c r="D1423" t="s">
        <v>25</v>
      </c>
      <c r="E1423" s="3">
        <v>127859</v>
      </c>
      <c r="F1423" s="3">
        <v>29305</v>
      </c>
      <c r="G1423" t="s">
        <v>26</v>
      </c>
      <c r="H1423" t="s">
        <v>1456</v>
      </c>
    </row>
    <row r="1424" spans="1:8" x14ac:dyDescent="0.35">
      <c r="A1424" s="2">
        <v>44641</v>
      </c>
      <c r="B1424" t="s">
        <v>18</v>
      </c>
      <c r="C1424" t="s">
        <v>23</v>
      </c>
      <c r="D1424" t="s">
        <v>20</v>
      </c>
      <c r="E1424" s="3">
        <v>17512</v>
      </c>
      <c r="F1424" s="3">
        <v>54422</v>
      </c>
      <c r="G1424" t="s">
        <v>32</v>
      </c>
      <c r="H1424" t="s">
        <v>1457</v>
      </c>
    </row>
    <row r="1425" spans="1:8" x14ac:dyDescent="0.35">
      <c r="A1425" s="2">
        <v>44289</v>
      </c>
      <c r="B1425" t="s">
        <v>23</v>
      </c>
      <c r="C1425" t="s">
        <v>43</v>
      </c>
      <c r="D1425" t="s">
        <v>39</v>
      </c>
      <c r="E1425" s="3">
        <v>73968</v>
      </c>
      <c r="F1425" s="3">
        <v>148238</v>
      </c>
      <c r="G1425" t="s">
        <v>35</v>
      </c>
      <c r="H1425" t="s">
        <v>1458</v>
      </c>
    </row>
    <row r="1426" spans="1:8" x14ac:dyDescent="0.35">
      <c r="A1426" s="2">
        <v>44549</v>
      </c>
      <c r="B1426" t="s">
        <v>18</v>
      </c>
      <c r="C1426" t="s">
        <v>19</v>
      </c>
      <c r="D1426" t="s">
        <v>39</v>
      </c>
      <c r="E1426" s="3">
        <v>131534</v>
      </c>
      <c r="F1426" s="3">
        <v>134167</v>
      </c>
      <c r="G1426" t="s">
        <v>35</v>
      </c>
      <c r="H1426" t="s">
        <v>1459</v>
      </c>
    </row>
    <row r="1427" spans="1:8" x14ac:dyDescent="0.35">
      <c r="A1427" s="2">
        <v>45099</v>
      </c>
      <c r="B1427" t="s">
        <v>41</v>
      </c>
      <c r="C1427" t="s">
        <v>24</v>
      </c>
      <c r="D1427" t="s">
        <v>58</v>
      </c>
      <c r="E1427" s="3">
        <v>70757</v>
      </c>
      <c r="F1427" s="3">
        <v>115001</v>
      </c>
      <c r="G1427" t="s">
        <v>32</v>
      </c>
      <c r="H1427" t="s">
        <v>1460</v>
      </c>
    </row>
    <row r="1428" spans="1:8" x14ac:dyDescent="0.35">
      <c r="A1428" s="2">
        <v>45058</v>
      </c>
      <c r="B1428" t="s">
        <v>37</v>
      </c>
      <c r="C1428" t="s">
        <v>29</v>
      </c>
      <c r="D1428" t="s">
        <v>30</v>
      </c>
      <c r="E1428" s="3">
        <v>117753</v>
      </c>
      <c r="F1428" s="3">
        <v>124458</v>
      </c>
      <c r="G1428" t="s">
        <v>21</v>
      </c>
      <c r="H1428" t="s">
        <v>1461</v>
      </c>
    </row>
    <row r="1429" spans="1:8" x14ac:dyDescent="0.35">
      <c r="A1429" s="2">
        <v>44355</v>
      </c>
      <c r="B1429" t="s">
        <v>18</v>
      </c>
      <c r="C1429" t="s">
        <v>24</v>
      </c>
      <c r="D1429" t="s">
        <v>30</v>
      </c>
      <c r="E1429" s="3">
        <v>140282</v>
      </c>
      <c r="F1429" s="3">
        <v>89993</v>
      </c>
      <c r="G1429" t="s">
        <v>21</v>
      </c>
      <c r="H1429" t="s">
        <v>1462</v>
      </c>
    </row>
    <row r="1430" spans="1:8" x14ac:dyDescent="0.35">
      <c r="A1430" s="2">
        <v>45153</v>
      </c>
      <c r="B1430" t="s">
        <v>41</v>
      </c>
      <c r="C1430" t="s">
        <v>43</v>
      </c>
      <c r="D1430" t="s">
        <v>25</v>
      </c>
      <c r="E1430" s="3">
        <v>106381</v>
      </c>
      <c r="F1430" s="3">
        <v>156036</v>
      </c>
      <c r="G1430" t="s">
        <v>35</v>
      </c>
      <c r="H1430" t="s">
        <v>1463</v>
      </c>
    </row>
    <row r="1431" spans="1:8" x14ac:dyDescent="0.35">
      <c r="A1431" s="2">
        <v>44220</v>
      </c>
      <c r="B1431" t="s">
        <v>23</v>
      </c>
      <c r="C1431" t="s">
        <v>34</v>
      </c>
      <c r="D1431" t="s">
        <v>20</v>
      </c>
      <c r="E1431" s="3">
        <v>118915</v>
      </c>
      <c r="F1431" s="3">
        <v>35716</v>
      </c>
      <c r="G1431" t="s">
        <v>26</v>
      </c>
      <c r="H1431" t="s">
        <v>1464</v>
      </c>
    </row>
    <row r="1432" spans="1:8" x14ac:dyDescent="0.35">
      <c r="A1432" s="2">
        <v>44600</v>
      </c>
      <c r="B1432" t="s">
        <v>41</v>
      </c>
      <c r="C1432" t="s">
        <v>34</v>
      </c>
      <c r="D1432" t="s">
        <v>39</v>
      </c>
      <c r="E1432" s="3">
        <v>76679</v>
      </c>
      <c r="F1432" s="3">
        <v>151271</v>
      </c>
      <c r="G1432" t="s">
        <v>32</v>
      </c>
      <c r="H1432" t="s">
        <v>1465</v>
      </c>
    </row>
    <row r="1433" spans="1:8" x14ac:dyDescent="0.35">
      <c r="A1433" s="2">
        <v>45001</v>
      </c>
      <c r="B1433" t="s">
        <v>23</v>
      </c>
      <c r="C1433" t="s">
        <v>19</v>
      </c>
      <c r="D1433" t="s">
        <v>30</v>
      </c>
      <c r="E1433" s="3">
        <v>82239</v>
      </c>
      <c r="F1433" s="3">
        <v>25280</v>
      </c>
      <c r="G1433" t="s">
        <v>26</v>
      </c>
      <c r="H1433" t="s">
        <v>1466</v>
      </c>
    </row>
    <row r="1434" spans="1:8" x14ac:dyDescent="0.35">
      <c r="A1434" s="2">
        <v>44712</v>
      </c>
      <c r="B1434" t="s">
        <v>41</v>
      </c>
      <c r="C1434" t="s">
        <v>19</v>
      </c>
      <c r="D1434" t="s">
        <v>39</v>
      </c>
      <c r="E1434" s="3">
        <v>104386</v>
      </c>
      <c r="F1434" s="3">
        <v>141505</v>
      </c>
      <c r="G1434" t="s">
        <v>35</v>
      </c>
      <c r="H1434" t="s">
        <v>1467</v>
      </c>
    </row>
    <row r="1435" spans="1:8" x14ac:dyDescent="0.35">
      <c r="A1435" s="2">
        <v>44928</v>
      </c>
      <c r="B1435" t="s">
        <v>37</v>
      </c>
      <c r="C1435" t="s">
        <v>34</v>
      </c>
      <c r="D1435" t="s">
        <v>25</v>
      </c>
      <c r="E1435" s="3">
        <v>148166</v>
      </c>
      <c r="F1435" s="3">
        <v>141241</v>
      </c>
      <c r="G1435" t="s">
        <v>26</v>
      </c>
      <c r="H1435" t="s">
        <v>1468</v>
      </c>
    </row>
    <row r="1436" spans="1:8" x14ac:dyDescent="0.35">
      <c r="A1436" s="2">
        <v>44728</v>
      </c>
      <c r="B1436" t="s">
        <v>18</v>
      </c>
      <c r="C1436" t="s">
        <v>19</v>
      </c>
      <c r="D1436" t="s">
        <v>25</v>
      </c>
      <c r="E1436" s="3">
        <v>26158</v>
      </c>
      <c r="F1436" s="3">
        <v>41590</v>
      </c>
      <c r="G1436" t="s">
        <v>35</v>
      </c>
      <c r="H1436" t="s">
        <v>1469</v>
      </c>
    </row>
    <row r="1437" spans="1:8" x14ac:dyDescent="0.35">
      <c r="A1437" s="2">
        <v>45152</v>
      </c>
      <c r="B1437" t="s">
        <v>37</v>
      </c>
      <c r="C1437" t="s">
        <v>34</v>
      </c>
      <c r="D1437" t="s">
        <v>20</v>
      </c>
      <c r="E1437" s="3">
        <v>124523</v>
      </c>
      <c r="F1437" s="3">
        <v>131336</v>
      </c>
      <c r="G1437" t="s">
        <v>32</v>
      </c>
      <c r="H1437" t="s">
        <v>1470</v>
      </c>
    </row>
    <row r="1438" spans="1:8" x14ac:dyDescent="0.35">
      <c r="A1438" s="2">
        <v>44348</v>
      </c>
      <c r="B1438" t="s">
        <v>28</v>
      </c>
      <c r="C1438" t="s">
        <v>43</v>
      </c>
      <c r="D1438" t="s">
        <v>30</v>
      </c>
      <c r="E1438" s="3">
        <v>37209</v>
      </c>
      <c r="F1438" s="3">
        <v>34787</v>
      </c>
      <c r="G1438" t="s">
        <v>26</v>
      </c>
      <c r="H1438" t="s">
        <v>1471</v>
      </c>
    </row>
    <row r="1439" spans="1:8" x14ac:dyDescent="0.35">
      <c r="A1439" s="2">
        <v>45143</v>
      </c>
      <c r="B1439" t="s">
        <v>23</v>
      </c>
      <c r="C1439" t="s">
        <v>19</v>
      </c>
      <c r="D1439" t="s">
        <v>25</v>
      </c>
      <c r="E1439" s="3">
        <v>23763</v>
      </c>
      <c r="F1439" s="3">
        <v>85062</v>
      </c>
      <c r="G1439" t="s">
        <v>26</v>
      </c>
      <c r="H1439" t="s">
        <v>1472</v>
      </c>
    </row>
    <row r="1440" spans="1:8" x14ac:dyDescent="0.35">
      <c r="A1440" s="2">
        <v>44804</v>
      </c>
      <c r="B1440" t="s">
        <v>18</v>
      </c>
      <c r="C1440" t="s">
        <v>34</v>
      </c>
      <c r="D1440" t="s">
        <v>25</v>
      </c>
      <c r="E1440" s="3">
        <v>52105</v>
      </c>
      <c r="F1440" s="3">
        <v>10139</v>
      </c>
      <c r="G1440" t="s">
        <v>32</v>
      </c>
      <c r="H1440" t="s">
        <v>1473</v>
      </c>
    </row>
    <row r="1441" spans="1:8" x14ac:dyDescent="0.35">
      <c r="A1441" s="2">
        <v>44616</v>
      </c>
      <c r="B1441" t="s">
        <v>37</v>
      </c>
      <c r="C1441" t="s">
        <v>19</v>
      </c>
      <c r="D1441" t="s">
        <v>39</v>
      </c>
      <c r="E1441" s="3">
        <v>110408</v>
      </c>
      <c r="F1441" s="3">
        <v>167497</v>
      </c>
      <c r="G1441" t="s">
        <v>32</v>
      </c>
      <c r="H1441" t="s">
        <v>1474</v>
      </c>
    </row>
    <row r="1442" spans="1:8" x14ac:dyDescent="0.35">
      <c r="A1442" s="2">
        <v>45062</v>
      </c>
      <c r="B1442" t="s">
        <v>18</v>
      </c>
      <c r="C1442" t="s">
        <v>24</v>
      </c>
      <c r="D1442" t="s">
        <v>58</v>
      </c>
      <c r="E1442" s="3">
        <v>95776</v>
      </c>
      <c r="F1442" s="3">
        <v>116879</v>
      </c>
      <c r="G1442" t="s">
        <v>35</v>
      </c>
      <c r="H1442" t="s">
        <v>1475</v>
      </c>
    </row>
    <row r="1443" spans="1:8" x14ac:dyDescent="0.35">
      <c r="A1443" s="2">
        <v>44774</v>
      </c>
      <c r="B1443" t="s">
        <v>28</v>
      </c>
      <c r="C1443" t="s">
        <v>29</v>
      </c>
      <c r="D1443" t="s">
        <v>30</v>
      </c>
      <c r="E1443" s="3">
        <v>113423</v>
      </c>
      <c r="F1443" s="3">
        <v>49273</v>
      </c>
      <c r="G1443" t="s">
        <v>35</v>
      </c>
      <c r="H1443" t="s">
        <v>1476</v>
      </c>
    </row>
    <row r="1444" spans="1:8" x14ac:dyDescent="0.35">
      <c r="A1444" s="2">
        <v>44531</v>
      </c>
      <c r="B1444" t="s">
        <v>55</v>
      </c>
      <c r="C1444" t="s">
        <v>24</v>
      </c>
      <c r="D1444" t="s">
        <v>20</v>
      </c>
      <c r="E1444" s="3">
        <v>128747</v>
      </c>
      <c r="F1444" s="3">
        <v>76185</v>
      </c>
      <c r="G1444" t="s">
        <v>35</v>
      </c>
      <c r="H1444" t="s">
        <v>1477</v>
      </c>
    </row>
    <row r="1445" spans="1:8" x14ac:dyDescent="0.35">
      <c r="A1445" s="2">
        <v>45128</v>
      </c>
      <c r="B1445" t="s">
        <v>23</v>
      </c>
      <c r="C1445" t="s">
        <v>23</v>
      </c>
      <c r="D1445" t="s">
        <v>20</v>
      </c>
      <c r="E1445" s="3">
        <v>77344</v>
      </c>
      <c r="F1445" s="3">
        <v>62241</v>
      </c>
      <c r="G1445" t="s">
        <v>35</v>
      </c>
      <c r="H1445" t="s">
        <v>1478</v>
      </c>
    </row>
    <row r="1446" spans="1:8" x14ac:dyDescent="0.35">
      <c r="A1446" s="2">
        <v>44491</v>
      </c>
      <c r="B1446" t="s">
        <v>23</v>
      </c>
      <c r="C1446" t="s">
        <v>34</v>
      </c>
      <c r="D1446" t="s">
        <v>39</v>
      </c>
      <c r="E1446" s="3">
        <v>75945</v>
      </c>
      <c r="F1446" s="3">
        <v>126567</v>
      </c>
      <c r="G1446" t="s">
        <v>35</v>
      </c>
      <c r="H1446" t="s">
        <v>1479</v>
      </c>
    </row>
    <row r="1447" spans="1:8" x14ac:dyDescent="0.35">
      <c r="A1447" s="2">
        <v>44951</v>
      </c>
      <c r="B1447" t="s">
        <v>41</v>
      </c>
      <c r="C1447" t="s">
        <v>23</v>
      </c>
      <c r="D1447" t="s">
        <v>20</v>
      </c>
      <c r="E1447" s="3">
        <v>141717</v>
      </c>
      <c r="F1447" s="3">
        <v>47821</v>
      </c>
      <c r="G1447" t="s">
        <v>32</v>
      </c>
      <c r="H1447" t="s">
        <v>1480</v>
      </c>
    </row>
    <row r="1448" spans="1:8" x14ac:dyDescent="0.35">
      <c r="A1448" s="2">
        <v>44382</v>
      </c>
      <c r="B1448" t="s">
        <v>23</v>
      </c>
      <c r="C1448" t="s">
        <v>34</v>
      </c>
      <c r="D1448" t="s">
        <v>25</v>
      </c>
      <c r="E1448" s="3">
        <v>71264</v>
      </c>
      <c r="F1448" s="3">
        <v>140561</v>
      </c>
      <c r="G1448" t="s">
        <v>26</v>
      </c>
      <c r="H1448" t="s">
        <v>1481</v>
      </c>
    </row>
    <row r="1449" spans="1:8" x14ac:dyDescent="0.35">
      <c r="A1449" s="2">
        <v>44833</v>
      </c>
      <c r="B1449" t="s">
        <v>23</v>
      </c>
      <c r="C1449" t="s">
        <v>29</v>
      </c>
      <c r="D1449" t="s">
        <v>30</v>
      </c>
      <c r="E1449" s="3">
        <v>93471</v>
      </c>
      <c r="F1449" s="3">
        <v>51568</v>
      </c>
      <c r="G1449" t="s">
        <v>21</v>
      </c>
      <c r="H1449" t="s">
        <v>1482</v>
      </c>
    </row>
    <row r="1450" spans="1:8" x14ac:dyDescent="0.35">
      <c r="A1450" s="2">
        <v>44726</v>
      </c>
      <c r="B1450" t="s">
        <v>37</v>
      </c>
      <c r="C1450" t="s">
        <v>19</v>
      </c>
      <c r="D1450" t="s">
        <v>20</v>
      </c>
      <c r="E1450" s="3">
        <v>130050</v>
      </c>
      <c r="F1450" s="3">
        <v>25039</v>
      </c>
      <c r="G1450" t="s">
        <v>21</v>
      </c>
      <c r="H1450" t="s">
        <v>1483</v>
      </c>
    </row>
    <row r="1451" spans="1:8" x14ac:dyDescent="0.35">
      <c r="A1451" s="2">
        <v>44217</v>
      </c>
      <c r="B1451" t="s">
        <v>23</v>
      </c>
      <c r="C1451" t="s">
        <v>34</v>
      </c>
      <c r="D1451" t="s">
        <v>30</v>
      </c>
      <c r="E1451" s="3">
        <v>142185</v>
      </c>
      <c r="F1451" s="3">
        <v>77254</v>
      </c>
      <c r="G1451" t="s">
        <v>35</v>
      </c>
      <c r="H1451" t="s">
        <v>1484</v>
      </c>
    </row>
    <row r="1452" spans="1:8" x14ac:dyDescent="0.35">
      <c r="A1452" s="2">
        <v>45107</v>
      </c>
      <c r="B1452" t="s">
        <v>23</v>
      </c>
      <c r="C1452" t="s">
        <v>24</v>
      </c>
      <c r="D1452" t="s">
        <v>20</v>
      </c>
      <c r="E1452" s="3">
        <v>59213</v>
      </c>
      <c r="F1452" s="3">
        <v>44783</v>
      </c>
      <c r="G1452" t="s">
        <v>21</v>
      </c>
      <c r="H1452" t="s">
        <v>1485</v>
      </c>
    </row>
    <row r="1453" spans="1:8" x14ac:dyDescent="0.35">
      <c r="A1453" s="2">
        <v>45063</v>
      </c>
      <c r="B1453" t="s">
        <v>28</v>
      </c>
      <c r="C1453" t="s">
        <v>19</v>
      </c>
      <c r="D1453" t="s">
        <v>58</v>
      </c>
      <c r="E1453" s="3">
        <v>145664</v>
      </c>
      <c r="F1453" s="3">
        <v>161432</v>
      </c>
      <c r="G1453" t="s">
        <v>26</v>
      </c>
      <c r="H1453" t="s">
        <v>1486</v>
      </c>
    </row>
    <row r="1454" spans="1:8" x14ac:dyDescent="0.35">
      <c r="A1454" s="2">
        <v>44990</v>
      </c>
      <c r="B1454" t="s">
        <v>28</v>
      </c>
      <c r="C1454" t="s">
        <v>29</v>
      </c>
      <c r="D1454" t="s">
        <v>58</v>
      </c>
      <c r="E1454" s="3">
        <v>122695</v>
      </c>
      <c r="F1454" s="3">
        <v>57352</v>
      </c>
      <c r="G1454" t="s">
        <v>26</v>
      </c>
      <c r="H1454" t="s">
        <v>1487</v>
      </c>
    </row>
    <row r="1455" spans="1:8" x14ac:dyDescent="0.35">
      <c r="A1455" s="2">
        <v>44296</v>
      </c>
      <c r="B1455" t="s">
        <v>18</v>
      </c>
      <c r="C1455" t="s">
        <v>24</v>
      </c>
      <c r="D1455" t="s">
        <v>30</v>
      </c>
      <c r="E1455" s="3">
        <v>34552</v>
      </c>
      <c r="F1455" s="3">
        <v>14611</v>
      </c>
      <c r="G1455" t="s">
        <v>35</v>
      </c>
      <c r="H1455" t="s">
        <v>1488</v>
      </c>
    </row>
    <row r="1456" spans="1:8" x14ac:dyDescent="0.35">
      <c r="A1456" s="2">
        <v>44948</v>
      </c>
      <c r="B1456" t="s">
        <v>18</v>
      </c>
      <c r="C1456" t="s">
        <v>19</v>
      </c>
      <c r="D1456" t="s">
        <v>58</v>
      </c>
      <c r="E1456" s="3">
        <v>71898</v>
      </c>
      <c r="F1456" s="3">
        <v>37105</v>
      </c>
      <c r="G1456" t="s">
        <v>21</v>
      </c>
      <c r="H1456" t="s">
        <v>1489</v>
      </c>
    </row>
    <row r="1457" spans="1:8" x14ac:dyDescent="0.35">
      <c r="A1457" s="2">
        <v>44674</v>
      </c>
      <c r="B1457" t="s">
        <v>23</v>
      </c>
      <c r="C1457" t="s">
        <v>34</v>
      </c>
      <c r="D1457" t="s">
        <v>58</v>
      </c>
      <c r="E1457" s="3">
        <v>62118</v>
      </c>
      <c r="F1457" s="3">
        <v>81865</v>
      </c>
      <c r="G1457" t="s">
        <v>32</v>
      </c>
      <c r="H1457" t="s">
        <v>1490</v>
      </c>
    </row>
    <row r="1458" spans="1:8" x14ac:dyDescent="0.35">
      <c r="A1458" s="2">
        <v>45136</v>
      </c>
      <c r="B1458" t="s">
        <v>23</v>
      </c>
      <c r="C1458" t="s">
        <v>34</v>
      </c>
      <c r="D1458" t="s">
        <v>25</v>
      </c>
      <c r="E1458" s="3">
        <v>29744</v>
      </c>
      <c r="F1458" s="3">
        <v>107379</v>
      </c>
      <c r="G1458" t="s">
        <v>32</v>
      </c>
      <c r="H1458" t="s">
        <v>1491</v>
      </c>
    </row>
    <row r="1459" spans="1:8" x14ac:dyDescent="0.35">
      <c r="A1459" s="2">
        <v>44722</v>
      </c>
      <c r="B1459" t="s">
        <v>41</v>
      </c>
      <c r="C1459" t="s">
        <v>24</v>
      </c>
      <c r="D1459" t="s">
        <v>20</v>
      </c>
      <c r="E1459" s="3">
        <v>32046</v>
      </c>
      <c r="F1459" s="3">
        <v>124436</v>
      </c>
      <c r="G1459" t="s">
        <v>35</v>
      </c>
      <c r="H1459" t="s">
        <v>1492</v>
      </c>
    </row>
    <row r="1460" spans="1:8" x14ac:dyDescent="0.35">
      <c r="A1460" s="2">
        <v>44530</v>
      </c>
      <c r="B1460" t="s">
        <v>18</v>
      </c>
      <c r="C1460" t="s">
        <v>43</v>
      </c>
      <c r="D1460" t="s">
        <v>58</v>
      </c>
      <c r="E1460" s="3">
        <v>91365</v>
      </c>
      <c r="F1460" s="3">
        <v>168925</v>
      </c>
      <c r="G1460" t="s">
        <v>26</v>
      </c>
      <c r="H1460" t="s">
        <v>1493</v>
      </c>
    </row>
    <row r="1461" spans="1:8" x14ac:dyDescent="0.35">
      <c r="A1461" s="2">
        <v>44198</v>
      </c>
      <c r="B1461" t="s">
        <v>37</v>
      </c>
      <c r="C1461" t="s">
        <v>34</v>
      </c>
      <c r="D1461" t="s">
        <v>30</v>
      </c>
      <c r="E1461" s="3">
        <v>117908</v>
      </c>
      <c r="F1461" s="3">
        <v>113249</v>
      </c>
      <c r="G1461" t="s">
        <v>21</v>
      </c>
      <c r="H1461" t="s">
        <v>1494</v>
      </c>
    </row>
    <row r="1462" spans="1:8" x14ac:dyDescent="0.35">
      <c r="A1462" s="2">
        <v>44571</v>
      </c>
      <c r="B1462" t="s">
        <v>23</v>
      </c>
      <c r="C1462" t="s">
        <v>43</v>
      </c>
      <c r="D1462" t="s">
        <v>25</v>
      </c>
      <c r="E1462" s="3">
        <v>74932</v>
      </c>
      <c r="F1462" s="3">
        <v>136205</v>
      </c>
      <c r="G1462" t="s">
        <v>26</v>
      </c>
      <c r="H1462" t="s">
        <v>1495</v>
      </c>
    </row>
    <row r="1463" spans="1:8" x14ac:dyDescent="0.35">
      <c r="A1463" s="2">
        <v>44489</v>
      </c>
      <c r="B1463" t="s">
        <v>37</v>
      </c>
      <c r="C1463" t="s">
        <v>19</v>
      </c>
      <c r="D1463" t="s">
        <v>58</v>
      </c>
      <c r="E1463" s="3">
        <v>136464</v>
      </c>
      <c r="F1463" s="3">
        <v>52373</v>
      </c>
      <c r="G1463" t="s">
        <v>35</v>
      </c>
      <c r="H1463" t="s">
        <v>1496</v>
      </c>
    </row>
    <row r="1464" spans="1:8" x14ac:dyDescent="0.35">
      <c r="A1464" s="2">
        <v>45033</v>
      </c>
      <c r="B1464" t="s">
        <v>23</v>
      </c>
      <c r="C1464" t="s">
        <v>43</v>
      </c>
      <c r="D1464" t="s">
        <v>30</v>
      </c>
      <c r="E1464" s="3">
        <v>118229</v>
      </c>
      <c r="F1464" s="3">
        <v>93824</v>
      </c>
      <c r="G1464" t="s">
        <v>26</v>
      </c>
      <c r="H1464" t="s">
        <v>1497</v>
      </c>
    </row>
    <row r="1465" spans="1:8" x14ac:dyDescent="0.35">
      <c r="A1465" s="2">
        <v>45201</v>
      </c>
      <c r="B1465" t="s">
        <v>37</v>
      </c>
      <c r="C1465" t="s">
        <v>24</v>
      </c>
      <c r="D1465" t="s">
        <v>20</v>
      </c>
      <c r="E1465" s="3">
        <v>33084</v>
      </c>
      <c r="F1465" s="3">
        <v>167879</v>
      </c>
      <c r="G1465" t="s">
        <v>21</v>
      </c>
      <c r="H1465" t="s">
        <v>1498</v>
      </c>
    </row>
    <row r="1466" spans="1:8" x14ac:dyDescent="0.35">
      <c r="A1466" s="2">
        <v>44749</v>
      </c>
      <c r="B1466" t="s">
        <v>55</v>
      </c>
      <c r="C1466" t="s">
        <v>23</v>
      </c>
      <c r="D1466" t="s">
        <v>58</v>
      </c>
      <c r="E1466" s="3">
        <v>46398</v>
      </c>
      <c r="F1466" s="3">
        <v>8448</v>
      </c>
      <c r="G1466" t="s">
        <v>26</v>
      </c>
      <c r="H1466" t="s">
        <v>1499</v>
      </c>
    </row>
    <row r="1467" spans="1:8" x14ac:dyDescent="0.35">
      <c r="A1467" s="2">
        <v>44514</v>
      </c>
      <c r="B1467" t="s">
        <v>37</v>
      </c>
      <c r="C1467" t="s">
        <v>23</v>
      </c>
      <c r="D1467" t="s">
        <v>30</v>
      </c>
      <c r="E1467" s="3">
        <v>107219</v>
      </c>
      <c r="F1467" s="3">
        <v>139140</v>
      </c>
      <c r="G1467" t="s">
        <v>35</v>
      </c>
      <c r="H1467" t="s">
        <v>1500</v>
      </c>
    </row>
    <row r="1468" spans="1:8" x14ac:dyDescent="0.35">
      <c r="A1468" s="2">
        <v>44577</v>
      </c>
      <c r="B1468" t="s">
        <v>18</v>
      </c>
      <c r="C1468" t="s">
        <v>24</v>
      </c>
      <c r="D1468" t="s">
        <v>30</v>
      </c>
      <c r="E1468" s="3">
        <v>146272</v>
      </c>
      <c r="F1468" s="3">
        <v>97016</v>
      </c>
      <c r="G1468" t="s">
        <v>32</v>
      </c>
      <c r="H1468" t="s">
        <v>1501</v>
      </c>
    </row>
    <row r="1469" spans="1:8" x14ac:dyDescent="0.35">
      <c r="A1469" s="2">
        <v>44210</v>
      </c>
      <c r="B1469" t="s">
        <v>23</v>
      </c>
      <c r="C1469" t="s">
        <v>23</v>
      </c>
      <c r="D1469" t="s">
        <v>39</v>
      </c>
      <c r="E1469" s="3">
        <v>118987</v>
      </c>
      <c r="F1469" s="3">
        <v>12908</v>
      </c>
      <c r="G1469" t="s">
        <v>32</v>
      </c>
      <c r="H1469" t="s">
        <v>1502</v>
      </c>
    </row>
    <row r="1470" spans="1:8" x14ac:dyDescent="0.35">
      <c r="A1470" s="2">
        <v>44700</v>
      </c>
      <c r="B1470" t="s">
        <v>18</v>
      </c>
      <c r="C1470" t="s">
        <v>24</v>
      </c>
      <c r="D1470" t="s">
        <v>30</v>
      </c>
      <c r="E1470" s="3">
        <v>12039</v>
      </c>
      <c r="F1470" s="3">
        <v>101744</v>
      </c>
      <c r="G1470" t="s">
        <v>21</v>
      </c>
      <c r="H1470" t="s">
        <v>1503</v>
      </c>
    </row>
    <row r="1471" spans="1:8" x14ac:dyDescent="0.35">
      <c r="A1471" s="2">
        <v>44427</v>
      </c>
      <c r="B1471" t="s">
        <v>37</v>
      </c>
      <c r="C1471" t="s">
        <v>34</v>
      </c>
      <c r="D1471" t="s">
        <v>39</v>
      </c>
      <c r="E1471" s="3">
        <v>99374</v>
      </c>
      <c r="F1471" s="3">
        <v>15369</v>
      </c>
      <c r="G1471" t="s">
        <v>35</v>
      </c>
      <c r="H1471" t="s">
        <v>1504</v>
      </c>
    </row>
    <row r="1472" spans="1:8" x14ac:dyDescent="0.35">
      <c r="A1472" s="2">
        <v>44326</v>
      </c>
      <c r="B1472" t="s">
        <v>28</v>
      </c>
      <c r="C1472" t="s">
        <v>43</v>
      </c>
      <c r="D1472" t="s">
        <v>20</v>
      </c>
      <c r="E1472" s="3">
        <v>109611</v>
      </c>
      <c r="F1472" s="3">
        <v>119606</v>
      </c>
      <c r="G1472" t="s">
        <v>35</v>
      </c>
      <c r="H1472" t="s">
        <v>1505</v>
      </c>
    </row>
    <row r="1473" spans="1:8" x14ac:dyDescent="0.35">
      <c r="A1473" s="2">
        <v>45034</v>
      </c>
      <c r="B1473" t="s">
        <v>28</v>
      </c>
      <c r="C1473" t="s">
        <v>23</v>
      </c>
      <c r="D1473" t="s">
        <v>20</v>
      </c>
      <c r="E1473" s="3">
        <v>147706</v>
      </c>
      <c r="F1473" s="3">
        <v>130429</v>
      </c>
      <c r="G1473" t="s">
        <v>26</v>
      </c>
      <c r="H1473" t="s">
        <v>1506</v>
      </c>
    </row>
    <row r="1474" spans="1:8" x14ac:dyDescent="0.35">
      <c r="A1474" s="2">
        <v>45087</v>
      </c>
      <c r="B1474" t="s">
        <v>28</v>
      </c>
      <c r="C1474" t="s">
        <v>34</v>
      </c>
      <c r="D1474" t="s">
        <v>25</v>
      </c>
      <c r="E1474" s="3">
        <v>74899</v>
      </c>
      <c r="F1474" s="3">
        <v>42508</v>
      </c>
      <c r="G1474" t="s">
        <v>32</v>
      </c>
      <c r="H1474" t="s">
        <v>1507</v>
      </c>
    </row>
    <row r="1475" spans="1:8" x14ac:dyDescent="0.35">
      <c r="A1475" s="2">
        <v>44224</v>
      </c>
      <c r="B1475" t="s">
        <v>23</v>
      </c>
      <c r="C1475" t="s">
        <v>23</v>
      </c>
      <c r="D1475" t="s">
        <v>39</v>
      </c>
      <c r="E1475" s="3">
        <v>11724</v>
      </c>
      <c r="F1475" s="3">
        <v>34595</v>
      </c>
      <c r="G1475" t="s">
        <v>21</v>
      </c>
      <c r="H1475" t="s">
        <v>1508</v>
      </c>
    </row>
    <row r="1476" spans="1:8" x14ac:dyDescent="0.35">
      <c r="A1476" s="2">
        <v>44262</v>
      </c>
      <c r="B1476" t="s">
        <v>41</v>
      </c>
      <c r="C1476" t="s">
        <v>19</v>
      </c>
      <c r="D1476" t="s">
        <v>30</v>
      </c>
      <c r="E1476" s="3">
        <v>97590</v>
      </c>
      <c r="F1476" s="3">
        <v>125880</v>
      </c>
      <c r="G1476" t="s">
        <v>21</v>
      </c>
      <c r="H1476" t="s">
        <v>1509</v>
      </c>
    </row>
    <row r="1477" spans="1:8" x14ac:dyDescent="0.35">
      <c r="A1477" s="2">
        <v>44457</v>
      </c>
      <c r="B1477" t="s">
        <v>55</v>
      </c>
      <c r="C1477" t="s">
        <v>24</v>
      </c>
      <c r="D1477" t="s">
        <v>25</v>
      </c>
      <c r="E1477" s="3">
        <v>143527</v>
      </c>
      <c r="F1477" s="3">
        <v>53432</v>
      </c>
      <c r="G1477" t="s">
        <v>21</v>
      </c>
      <c r="H1477" t="s">
        <v>1510</v>
      </c>
    </row>
    <row r="1478" spans="1:8" x14ac:dyDescent="0.35">
      <c r="A1478" s="2">
        <v>44656</v>
      </c>
      <c r="B1478" t="s">
        <v>37</v>
      </c>
      <c r="C1478" t="s">
        <v>24</v>
      </c>
      <c r="D1478" t="s">
        <v>25</v>
      </c>
      <c r="E1478" s="3">
        <v>122966</v>
      </c>
      <c r="F1478" s="3">
        <v>66858</v>
      </c>
      <c r="G1478" t="s">
        <v>26</v>
      </c>
      <c r="H1478" t="s">
        <v>1511</v>
      </c>
    </row>
    <row r="1479" spans="1:8" x14ac:dyDescent="0.35">
      <c r="A1479" s="2">
        <v>44497</v>
      </c>
      <c r="B1479" t="s">
        <v>41</v>
      </c>
      <c r="C1479" t="s">
        <v>34</v>
      </c>
      <c r="D1479" t="s">
        <v>20</v>
      </c>
      <c r="E1479" s="3">
        <v>82628</v>
      </c>
      <c r="F1479" s="3">
        <v>112347</v>
      </c>
      <c r="G1479" t="s">
        <v>35</v>
      </c>
      <c r="H1479" t="s">
        <v>1512</v>
      </c>
    </row>
    <row r="1480" spans="1:8" x14ac:dyDescent="0.35">
      <c r="A1480" s="2">
        <v>45115</v>
      </c>
      <c r="B1480" t="s">
        <v>28</v>
      </c>
      <c r="C1480" t="s">
        <v>19</v>
      </c>
      <c r="D1480" t="s">
        <v>30</v>
      </c>
      <c r="E1480" s="3">
        <v>50456</v>
      </c>
      <c r="F1480" s="3">
        <v>58228</v>
      </c>
      <c r="G1480" t="s">
        <v>21</v>
      </c>
      <c r="H1480" t="s">
        <v>1513</v>
      </c>
    </row>
    <row r="1481" spans="1:8" x14ac:dyDescent="0.35">
      <c r="A1481" s="2">
        <v>44483</v>
      </c>
      <c r="B1481" t="s">
        <v>37</v>
      </c>
      <c r="C1481" t="s">
        <v>43</v>
      </c>
      <c r="D1481" t="s">
        <v>39</v>
      </c>
      <c r="E1481" s="3">
        <v>52773</v>
      </c>
      <c r="F1481" s="3">
        <v>57160</v>
      </c>
      <c r="G1481" t="s">
        <v>26</v>
      </c>
      <c r="H1481" t="s">
        <v>1514</v>
      </c>
    </row>
    <row r="1482" spans="1:8" x14ac:dyDescent="0.35">
      <c r="A1482" s="2">
        <v>45230</v>
      </c>
      <c r="B1482" t="s">
        <v>41</v>
      </c>
      <c r="C1482" t="s">
        <v>19</v>
      </c>
      <c r="D1482" t="s">
        <v>20</v>
      </c>
      <c r="E1482" s="3">
        <v>144133</v>
      </c>
      <c r="F1482" s="3">
        <v>101164</v>
      </c>
      <c r="G1482" t="s">
        <v>21</v>
      </c>
      <c r="H1482" t="s">
        <v>1515</v>
      </c>
    </row>
    <row r="1483" spans="1:8" x14ac:dyDescent="0.35">
      <c r="A1483" s="2">
        <v>44826</v>
      </c>
      <c r="B1483" t="s">
        <v>18</v>
      </c>
      <c r="C1483" t="s">
        <v>19</v>
      </c>
      <c r="D1483" t="s">
        <v>25</v>
      </c>
      <c r="E1483" s="3">
        <v>20586</v>
      </c>
      <c r="F1483" s="3">
        <v>108700</v>
      </c>
      <c r="G1483" t="s">
        <v>26</v>
      </c>
      <c r="H1483" t="s">
        <v>1516</v>
      </c>
    </row>
    <row r="1484" spans="1:8" x14ac:dyDescent="0.35">
      <c r="A1484" s="2">
        <v>44466</v>
      </c>
      <c r="B1484" t="s">
        <v>28</v>
      </c>
      <c r="C1484" t="s">
        <v>29</v>
      </c>
      <c r="D1484" t="s">
        <v>58</v>
      </c>
      <c r="E1484" s="3">
        <v>104479</v>
      </c>
      <c r="F1484" s="3">
        <v>106427</v>
      </c>
      <c r="G1484" t="s">
        <v>32</v>
      </c>
      <c r="H1484" t="s">
        <v>1517</v>
      </c>
    </row>
    <row r="1485" spans="1:8" x14ac:dyDescent="0.35">
      <c r="A1485" s="2">
        <v>44788</v>
      </c>
      <c r="B1485" t="s">
        <v>41</v>
      </c>
      <c r="C1485" t="s">
        <v>43</v>
      </c>
      <c r="D1485" t="s">
        <v>25</v>
      </c>
      <c r="E1485" s="3">
        <v>85012</v>
      </c>
      <c r="F1485" s="3">
        <v>151993</v>
      </c>
      <c r="G1485" t="s">
        <v>26</v>
      </c>
      <c r="H1485" t="s">
        <v>1518</v>
      </c>
    </row>
    <row r="1486" spans="1:8" x14ac:dyDescent="0.35">
      <c r="A1486" s="2">
        <v>45040</v>
      </c>
      <c r="B1486" t="s">
        <v>23</v>
      </c>
      <c r="C1486" t="s">
        <v>43</v>
      </c>
      <c r="D1486" t="s">
        <v>58</v>
      </c>
      <c r="E1486" s="3">
        <v>100507</v>
      </c>
      <c r="F1486" s="3">
        <v>99546</v>
      </c>
      <c r="G1486" t="s">
        <v>35</v>
      </c>
      <c r="H1486" t="s">
        <v>1519</v>
      </c>
    </row>
    <row r="1487" spans="1:8" x14ac:dyDescent="0.35">
      <c r="A1487" s="2">
        <v>45058</v>
      </c>
      <c r="B1487" t="s">
        <v>18</v>
      </c>
      <c r="C1487" t="s">
        <v>19</v>
      </c>
      <c r="D1487" t="s">
        <v>20</v>
      </c>
      <c r="E1487" s="3">
        <v>144835</v>
      </c>
      <c r="F1487" s="3">
        <v>56507</v>
      </c>
      <c r="G1487" t="s">
        <v>32</v>
      </c>
      <c r="H1487" t="s">
        <v>1520</v>
      </c>
    </row>
    <row r="1488" spans="1:8" x14ac:dyDescent="0.35">
      <c r="A1488" s="2">
        <v>44329</v>
      </c>
      <c r="B1488" t="s">
        <v>28</v>
      </c>
      <c r="C1488" t="s">
        <v>23</v>
      </c>
      <c r="D1488" t="s">
        <v>39</v>
      </c>
      <c r="E1488" s="3">
        <v>55209</v>
      </c>
      <c r="F1488" s="3">
        <v>37589</v>
      </c>
      <c r="G1488" t="s">
        <v>32</v>
      </c>
      <c r="H1488" t="s">
        <v>1521</v>
      </c>
    </row>
    <row r="1489" spans="1:8" x14ac:dyDescent="0.35">
      <c r="A1489" s="2">
        <v>45168</v>
      </c>
      <c r="B1489" t="s">
        <v>55</v>
      </c>
      <c r="C1489" t="s">
        <v>29</v>
      </c>
      <c r="D1489" t="s">
        <v>30</v>
      </c>
      <c r="E1489" s="3">
        <v>68434</v>
      </c>
      <c r="F1489" s="3">
        <v>113976</v>
      </c>
      <c r="G1489" t="s">
        <v>21</v>
      </c>
      <c r="H1489" t="s">
        <v>1522</v>
      </c>
    </row>
    <row r="1490" spans="1:8" x14ac:dyDescent="0.35">
      <c r="A1490" s="2">
        <v>44709</v>
      </c>
      <c r="B1490" t="s">
        <v>28</v>
      </c>
      <c r="C1490" t="s">
        <v>23</v>
      </c>
      <c r="D1490" t="s">
        <v>58</v>
      </c>
      <c r="E1490" s="3">
        <v>45656</v>
      </c>
      <c r="F1490" s="3">
        <v>42845</v>
      </c>
      <c r="G1490" t="s">
        <v>32</v>
      </c>
      <c r="H1490" t="s">
        <v>1523</v>
      </c>
    </row>
    <row r="1491" spans="1:8" x14ac:dyDescent="0.35">
      <c r="A1491" s="2">
        <v>44509</v>
      </c>
      <c r="B1491" t="s">
        <v>23</v>
      </c>
      <c r="C1491" t="s">
        <v>19</v>
      </c>
      <c r="D1491" t="s">
        <v>30</v>
      </c>
      <c r="E1491" s="3">
        <v>145078</v>
      </c>
      <c r="F1491" s="3">
        <v>131995</v>
      </c>
      <c r="G1491" t="s">
        <v>26</v>
      </c>
      <c r="H1491" t="s">
        <v>1524</v>
      </c>
    </row>
    <row r="1492" spans="1:8" x14ac:dyDescent="0.35">
      <c r="A1492" s="2">
        <v>44772</v>
      </c>
      <c r="B1492" t="s">
        <v>55</v>
      </c>
      <c r="C1492" t="s">
        <v>23</v>
      </c>
      <c r="D1492" t="s">
        <v>20</v>
      </c>
      <c r="E1492" s="3">
        <v>27470</v>
      </c>
      <c r="F1492" s="3">
        <v>90515</v>
      </c>
      <c r="G1492" t="s">
        <v>35</v>
      </c>
      <c r="H1492" t="s">
        <v>1525</v>
      </c>
    </row>
    <row r="1493" spans="1:8" x14ac:dyDescent="0.35">
      <c r="A1493" s="2">
        <v>45082</v>
      </c>
      <c r="B1493" t="s">
        <v>55</v>
      </c>
      <c r="C1493" t="s">
        <v>43</v>
      </c>
      <c r="D1493" t="s">
        <v>20</v>
      </c>
      <c r="E1493" s="3">
        <v>82035</v>
      </c>
      <c r="F1493" s="3">
        <v>35278</v>
      </c>
      <c r="G1493" t="s">
        <v>32</v>
      </c>
      <c r="H1493" t="s">
        <v>1526</v>
      </c>
    </row>
    <row r="1494" spans="1:8" x14ac:dyDescent="0.35">
      <c r="A1494" s="2">
        <v>44883</v>
      </c>
      <c r="B1494" t="s">
        <v>55</v>
      </c>
      <c r="C1494" t="s">
        <v>43</v>
      </c>
      <c r="D1494" t="s">
        <v>20</v>
      </c>
      <c r="E1494" s="3">
        <v>109608</v>
      </c>
      <c r="F1494" s="3">
        <v>31348</v>
      </c>
      <c r="G1494" t="s">
        <v>35</v>
      </c>
      <c r="H1494" t="s">
        <v>1527</v>
      </c>
    </row>
    <row r="1495" spans="1:8" x14ac:dyDescent="0.35">
      <c r="A1495" s="2">
        <v>44361</v>
      </c>
      <c r="B1495" t="s">
        <v>37</v>
      </c>
      <c r="C1495" t="s">
        <v>23</v>
      </c>
      <c r="D1495" t="s">
        <v>39</v>
      </c>
      <c r="E1495" s="3">
        <v>86840</v>
      </c>
      <c r="F1495" s="3">
        <v>133387</v>
      </c>
      <c r="G1495" t="s">
        <v>26</v>
      </c>
      <c r="H1495" t="s">
        <v>1528</v>
      </c>
    </row>
    <row r="1496" spans="1:8" x14ac:dyDescent="0.35">
      <c r="A1496" s="2">
        <v>44501</v>
      </c>
      <c r="B1496" t="s">
        <v>37</v>
      </c>
      <c r="C1496" t="s">
        <v>43</v>
      </c>
      <c r="D1496" t="s">
        <v>58</v>
      </c>
      <c r="E1496" s="3">
        <v>105771</v>
      </c>
      <c r="F1496" s="3">
        <v>40790</v>
      </c>
      <c r="G1496" t="s">
        <v>26</v>
      </c>
      <c r="H1496" t="s">
        <v>1529</v>
      </c>
    </row>
    <row r="1497" spans="1:8" x14ac:dyDescent="0.35">
      <c r="A1497" s="2">
        <v>44352</v>
      </c>
      <c r="B1497" t="s">
        <v>55</v>
      </c>
      <c r="C1497" t="s">
        <v>24</v>
      </c>
      <c r="D1497" t="s">
        <v>30</v>
      </c>
      <c r="E1497" s="3">
        <v>55332</v>
      </c>
      <c r="F1497" s="3">
        <v>65669</v>
      </c>
      <c r="G1497" t="s">
        <v>35</v>
      </c>
      <c r="H1497" t="s">
        <v>1530</v>
      </c>
    </row>
    <row r="1498" spans="1:8" x14ac:dyDescent="0.35">
      <c r="A1498" s="2">
        <v>44816</v>
      </c>
      <c r="B1498" t="s">
        <v>18</v>
      </c>
      <c r="C1498" t="s">
        <v>43</v>
      </c>
      <c r="D1498" t="s">
        <v>25</v>
      </c>
      <c r="E1498" s="3">
        <v>130536</v>
      </c>
      <c r="F1498" s="3">
        <v>12972</v>
      </c>
      <c r="G1498" t="s">
        <v>26</v>
      </c>
      <c r="H1498" t="s">
        <v>1531</v>
      </c>
    </row>
    <row r="1499" spans="1:8" x14ac:dyDescent="0.35">
      <c r="A1499" s="2">
        <v>45153</v>
      </c>
      <c r="B1499" t="s">
        <v>55</v>
      </c>
      <c r="C1499" t="s">
        <v>19</v>
      </c>
      <c r="D1499" t="s">
        <v>20</v>
      </c>
      <c r="E1499" s="3">
        <v>87533</v>
      </c>
      <c r="F1499" s="3">
        <v>24015</v>
      </c>
      <c r="G1499" t="s">
        <v>35</v>
      </c>
      <c r="H1499" t="s">
        <v>1532</v>
      </c>
    </row>
    <row r="1500" spans="1:8" x14ac:dyDescent="0.35">
      <c r="A1500" s="2">
        <v>44530</v>
      </c>
      <c r="B1500" t="s">
        <v>41</v>
      </c>
      <c r="C1500" t="s">
        <v>34</v>
      </c>
      <c r="D1500" t="s">
        <v>30</v>
      </c>
      <c r="E1500" s="3">
        <v>140194</v>
      </c>
      <c r="F1500" s="3">
        <v>88556</v>
      </c>
      <c r="G1500" t="s">
        <v>21</v>
      </c>
      <c r="H1500" t="s">
        <v>1533</v>
      </c>
    </row>
    <row r="1501" spans="1:8" x14ac:dyDescent="0.35">
      <c r="A1501" s="2">
        <v>45165</v>
      </c>
      <c r="B1501" t="s">
        <v>55</v>
      </c>
      <c r="C1501" t="s">
        <v>23</v>
      </c>
      <c r="D1501" t="s">
        <v>30</v>
      </c>
      <c r="E1501" s="3">
        <v>118618</v>
      </c>
      <c r="F1501" s="3">
        <v>52460</v>
      </c>
      <c r="G1501" t="s">
        <v>26</v>
      </c>
      <c r="H1501" t="s">
        <v>1534</v>
      </c>
    </row>
    <row r="1502" spans="1:8" x14ac:dyDescent="0.35">
      <c r="A1502" s="2">
        <v>44707</v>
      </c>
      <c r="B1502" t="s">
        <v>37</v>
      </c>
      <c r="C1502" t="s">
        <v>29</v>
      </c>
      <c r="D1502" t="s">
        <v>39</v>
      </c>
      <c r="E1502" s="3">
        <v>113424</v>
      </c>
      <c r="F1502" s="3">
        <v>154214</v>
      </c>
      <c r="G1502" t="s">
        <v>21</v>
      </c>
      <c r="H1502" t="s">
        <v>1535</v>
      </c>
    </row>
    <row r="1503" spans="1:8" x14ac:dyDescent="0.35">
      <c r="A1503" s="2">
        <v>45240</v>
      </c>
      <c r="B1503" t="s">
        <v>37</v>
      </c>
      <c r="C1503" t="s">
        <v>23</v>
      </c>
      <c r="D1503" t="s">
        <v>58</v>
      </c>
      <c r="E1503" s="3">
        <v>105596</v>
      </c>
      <c r="F1503" s="3">
        <v>70823</v>
      </c>
      <c r="G1503" t="s">
        <v>32</v>
      </c>
      <c r="H1503" t="s">
        <v>1536</v>
      </c>
    </row>
    <row r="1504" spans="1:8" x14ac:dyDescent="0.35">
      <c r="A1504" s="2">
        <v>44478</v>
      </c>
      <c r="B1504" t="s">
        <v>41</v>
      </c>
      <c r="C1504" t="s">
        <v>43</v>
      </c>
      <c r="D1504" t="s">
        <v>39</v>
      </c>
      <c r="E1504" s="3">
        <v>61020</v>
      </c>
      <c r="F1504" s="3">
        <v>49519</v>
      </c>
      <c r="G1504" t="s">
        <v>32</v>
      </c>
      <c r="H1504" t="s">
        <v>1537</v>
      </c>
    </row>
    <row r="1505" spans="1:8" x14ac:dyDescent="0.35">
      <c r="A1505" s="2">
        <v>44993</v>
      </c>
      <c r="B1505" t="s">
        <v>41</v>
      </c>
      <c r="C1505" t="s">
        <v>43</v>
      </c>
      <c r="D1505" t="s">
        <v>39</v>
      </c>
      <c r="E1505" s="3">
        <v>112416</v>
      </c>
      <c r="F1505" s="3">
        <v>67899</v>
      </c>
      <c r="G1505" t="s">
        <v>21</v>
      </c>
      <c r="H1505" t="s">
        <v>1538</v>
      </c>
    </row>
    <row r="1506" spans="1:8" x14ac:dyDescent="0.35">
      <c r="A1506" s="2">
        <v>45221</v>
      </c>
      <c r="B1506" t="s">
        <v>28</v>
      </c>
      <c r="C1506" t="s">
        <v>34</v>
      </c>
      <c r="D1506" t="s">
        <v>30</v>
      </c>
      <c r="E1506" s="3">
        <v>132610</v>
      </c>
      <c r="F1506" s="3">
        <v>151408</v>
      </c>
      <c r="G1506" t="s">
        <v>32</v>
      </c>
      <c r="H1506" t="s">
        <v>1539</v>
      </c>
    </row>
    <row r="1507" spans="1:8" x14ac:dyDescent="0.35">
      <c r="A1507" s="2">
        <v>44315</v>
      </c>
      <c r="B1507" t="s">
        <v>18</v>
      </c>
      <c r="C1507" t="s">
        <v>34</v>
      </c>
      <c r="D1507" t="s">
        <v>58</v>
      </c>
      <c r="E1507" s="3">
        <v>142534</v>
      </c>
      <c r="F1507" s="3">
        <v>157944</v>
      </c>
      <c r="G1507" t="s">
        <v>32</v>
      </c>
      <c r="H1507" t="s">
        <v>1540</v>
      </c>
    </row>
    <row r="1508" spans="1:8" x14ac:dyDescent="0.35">
      <c r="A1508" s="2">
        <v>45255</v>
      </c>
      <c r="B1508" t="s">
        <v>18</v>
      </c>
      <c r="C1508" t="s">
        <v>29</v>
      </c>
      <c r="D1508" t="s">
        <v>58</v>
      </c>
      <c r="E1508" s="3">
        <v>34082</v>
      </c>
      <c r="F1508" s="3">
        <v>53649</v>
      </c>
      <c r="G1508" t="s">
        <v>32</v>
      </c>
      <c r="H1508" t="s">
        <v>1541</v>
      </c>
    </row>
    <row r="1509" spans="1:8" x14ac:dyDescent="0.35">
      <c r="A1509" s="2">
        <v>44394</v>
      </c>
      <c r="B1509" t="s">
        <v>18</v>
      </c>
      <c r="C1509" t="s">
        <v>19</v>
      </c>
      <c r="D1509" t="s">
        <v>58</v>
      </c>
      <c r="E1509" s="3">
        <v>142937</v>
      </c>
      <c r="F1509" s="3">
        <v>62846</v>
      </c>
      <c r="G1509" t="s">
        <v>32</v>
      </c>
      <c r="H1509" t="s">
        <v>1542</v>
      </c>
    </row>
    <row r="1510" spans="1:8" x14ac:dyDescent="0.35">
      <c r="A1510" s="2">
        <v>44681</v>
      </c>
      <c r="B1510" t="s">
        <v>23</v>
      </c>
      <c r="C1510" t="s">
        <v>24</v>
      </c>
      <c r="D1510" t="s">
        <v>20</v>
      </c>
      <c r="E1510" s="3">
        <v>46777</v>
      </c>
      <c r="F1510" s="3">
        <v>53283</v>
      </c>
      <c r="G1510" t="s">
        <v>26</v>
      </c>
      <c r="H1510" t="s">
        <v>1543</v>
      </c>
    </row>
    <row r="1511" spans="1:8" x14ac:dyDescent="0.35">
      <c r="A1511" s="2">
        <v>45279</v>
      </c>
      <c r="B1511" t="s">
        <v>37</v>
      </c>
      <c r="C1511" t="s">
        <v>19</v>
      </c>
      <c r="D1511" t="s">
        <v>58</v>
      </c>
      <c r="E1511" s="3">
        <v>24538</v>
      </c>
      <c r="F1511" s="3">
        <v>95991</v>
      </c>
      <c r="G1511" t="s">
        <v>32</v>
      </c>
      <c r="H1511" t="s">
        <v>1544</v>
      </c>
    </row>
    <row r="1512" spans="1:8" x14ac:dyDescent="0.35">
      <c r="A1512" s="2">
        <v>45033</v>
      </c>
      <c r="B1512" t="s">
        <v>18</v>
      </c>
      <c r="C1512" t="s">
        <v>29</v>
      </c>
      <c r="D1512" t="s">
        <v>30</v>
      </c>
      <c r="E1512" s="3">
        <v>67125</v>
      </c>
      <c r="F1512" s="3">
        <v>24597</v>
      </c>
      <c r="G1512" t="s">
        <v>26</v>
      </c>
      <c r="H1512" t="s">
        <v>1545</v>
      </c>
    </row>
    <row r="1513" spans="1:8" x14ac:dyDescent="0.35">
      <c r="A1513" s="2">
        <v>45205</v>
      </c>
      <c r="B1513" t="s">
        <v>28</v>
      </c>
      <c r="C1513" t="s">
        <v>23</v>
      </c>
      <c r="D1513" t="s">
        <v>20</v>
      </c>
      <c r="E1513" s="3">
        <v>100583</v>
      </c>
      <c r="F1513" s="3">
        <v>89784</v>
      </c>
      <c r="G1513" t="s">
        <v>35</v>
      </c>
      <c r="H1513" t="s">
        <v>1546</v>
      </c>
    </row>
    <row r="1514" spans="1:8" x14ac:dyDescent="0.35">
      <c r="A1514" s="2">
        <v>44887</v>
      </c>
      <c r="B1514" t="s">
        <v>28</v>
      </c>
      <c r="C1514" t="s">
        <v>43</v>
      </c>
      <c r="D1514" t="s">
        <v>25</v>
      </c>
      <c r="E1514" s="3">
        <v>144249</v>
      </c>
      <c r="F1514" s="3">
        <v>66385</v>
      </c>
      <c r="G1514" t="s">
        <v>32</v>
      </c>
      <c r="H1514" t="s">
        <v>1547</v>
      </c>
    </row>
    <row r="1515" spans="1:8" x14ac:dyDescent="0.35">
      <c r="A1515" s="2">
        <v>45232</v>
      </c>
      <c r="B1515" t="s">
        <v>18</v>
      </c>
      <c r="C1515" t="s">
        <v>19</v>
      </c>
      <c r="D1515" t="s">
        <v>39</v>
      </c>
      <c r="E1515" s="3">
        <v>37502</v>
      </c>
      <c r="F1515" s="3">
        <v>119058</v>
      </c>
      <c r="G1515" t="s">
        <v>35</v>
      </c>
      <c r="H1515" t="s">
        <v>1548</v>
      </c>
    </row>
    <row r="1516" spans="1:8" x14ac:dyDescent="0.35">
      <c r="A1516" s="2">
        <v>44686</v>
      </c>
      <c r="B1516" t="s">
        <v>41</v>
      </c>
      <c r="C1516" t="s">
        <v>43</v>
      </c>
      <c r="D1516" t="s">
        <v>58</v>
      </c>
      <c r="E1516" s="3">
        <v>139988</v>
      </c>
      <c r="F1516" s="3">
        <v>133251</v>
      </c>
      <c r="G1516" t="s">
        <v>21</v>
      </c>
      <c r="H1516" t="s">
        <v>1549</v>
      </c>
    </row>
    <row r="1517" spans="1:8" x14ac:dyDescent="0.35">
      <c r="A1517" s="2">
        <v>44472</v>
      </c>
      <c r="B1517" t="s">
        <v>28</v>
      </c>
      <c r="C1517" t="s">
        <v>43</v>
      </c>
      <c r="D1517" t="s">
        <v>25</v>
      </c>
      <c r="E1517" s="3">
        <v>29249</v>
      </c>
      <c r="F1517" s="3">
        <v>160821</v>
      </c>
      <c r="G1517" t="s">
        <v>21</v>
      </c>
      <c r="H1517" t="s">
        <v>1550</v>
      </c>
    </row>
    <row r="1518" spans="1:8" x14ac:dyDescent="0.35">
      <c r="A1518" s="2">
        <v>44889</v>
      </c>
      <c r="B1518" t="s">
        <v>41</v>
      </c>
      <c r="C1518" t="s">
        <v>19</v>
      </c>
      <c r="D1518" t="s">
        <v>58</v>
      </c>
      <c r="E1518" s="3">
        <v>13197</v>
      </c>
      <c r="F1518" s="3">
        <v>138541</v>
      </c>
      <c r="G1518" t="s">
        <v>26</v>
      </c>
      <c r="H1518" t="s">
        <v>1551</v>
      </c>
    </row>
    <row r="1519" spans="1:8" x14ac:dyDescent="0.35">
      <c r="A1519" s="2">
        <v>44438</v>
      </c>
      <c r="B1519" t="s">
        <v>37</v>
      </c>
      <c r="C1519" t="s">
        <v>19</v>
      </c>
      <c r="D1519" t="s">
        <v>39</v>
      </c>
      <c r="E1519" s="3">
        <v>45229</v>
      </c>
      <c r="F1519" s="3">
        <v>112065</v>
      </c>
      <c r="G1519" t="s">
        <v>21</v>
      </c>
      <c r="H1519" t="s">
        <v>1552</v>
      </c>
    </row>
    <row r="1520" spans="1:8" x14ac:dyDescent="0.35">
      <c r="A1520" s="2">
        <v>44322</v>
      </c>
      <c r="B1520" t="s">
        <v>23</v>
      </c>
      <c r="C1520" t="s">
        <v>34</v>
      </c>
      <c r="D1520" t="s">
        <v>30</v>
      </c>
      <c r="E1520" s="3">
        <v>34166</v>
      </c>
      <c r="F1520" s="3">
        <v>146288</v>
      </c>
      <c r="G1520" t="s">
        <v>26</v>
      </c>
      <c r="H1520" t="s">
        <v>1553</v>
      </c>
    </row>
    <row r="1521" spans="1:8" x14ac:dyDescent="0.35">
      <c r="A1521" s="2">
        <v>44413</v>
      </c>
      <c r="B1521" t="s">
        <v>28</v>
      </c>
      <c r="C1521" t="s">
        <v>29</v>
      </c>
      <c r="D1521" t="s">
        <v>30</v>
      </c>
      <c r="E1521" s="3">
        <v>149764</v>
      </c>
      <c r="F1521" s="3">
        <v>166373</v>
      </c>
      <c r="G1521" t="s">
        <v>35</v>
      </c>
      <c r="H1521" t="s">
        <v>1554</v>
      </c>
    </row>
    <row r="1522" spans="1:8" x14ac:dyDescent="0.35">
      <c r="A1522" s="2">
        <v>45259</v>
      </c>
      <c r="B1522" t="s">
        <v>41</v>
      </c>
      <c r="C1522" t="s">
        <v>29</v>
      </c>
      <c r="D1522" t="s">
        <v>39</v>
      </c>
      <c r="E1522" s="3">
        <v>116298</v>
      </c>
      <c r="F1522" s="3">
        <v>108254</v>
      </c>
      <c r="G1522" t="s">
        <v>35</v>
      </c>
      <c r="H1522" t="s">
        <v>1555</v>
      </c>
    </row>
    <row r="1523" spans="1:8" x14ac:dyDescent="0.35">
      <c r="A1523" s="2">
        <v>44691</v>
      </c>
      <c r="B1523" t="s">
        <v>18</v>
      </c>
      <c r="C1523" t="s">
        <v>24</v>
      </c>
      <c r="D1523" t="s">
        <v>25</v>
      </c>
      <c r="E1523" s="3">
        <v>11775</v>
      </c>
      <c r="F1523" s="3">
        <v>139919</v>
      </c>
      <c r="G1523" t="s">
        <v>32</v>
      </c>
      <c r="H1523" t="s">
        <v>1556</v>
      </c>
    </row>
    <row r="1524" spans="1:8" x14ac:dyDescent="0.35">
      <c r="A1524" s="2">
        <v>44623</v>
      </c>
      <c r="B1524" t="s">
        <v>37</v>
      </c>
      <c r="C1524" t="s">
        <v>34</v>
      </c>
      <c r="D1524" t="s">
        <v>20</v>
      </c>
      <c r="E1524" s="3">
        <v>42656</v>
      </c>
      <c r="F1524" s="3">
        <v>160958</v>
      </c>
      <c r="G1524" t="s">
        <v>35</v>
      </c>
      <c r="H1524" t="s">
        <v>1557</v>
      </c>
    </row>
    <row r="1525" spans="1:8" x14ac:dyDescent="0.35">
      <c r="A1525" s="2">
        <v>45115</v>
      </c>
      <c r="B1525" t="s">
        <v>55</v>
      </c>
      <c r="C1525" t="s">
        <v>24</v>
      </c>
      <c r="D1525" t="s">
        <v>20</v>
      </c>
      <c r="E1525" s="3">
        <v>10606</v>
      </c>
      <c r="F1525" s="3">
        <v>130164</v>
      </c>
      <c r="G1525" t="s">
        <v>21</v>
      </c>
      <c r="H1525" t="s">
        <v>1558</v>
      </c>
    </row>
    <row r="1526" spans="1:8" x14ac:dyDescent="0.35">
      <c r="A1526" s="2">
        <v>44347</v>
      </c>
      <c r="B1526" t="s">
        <v>55</v>
      </c>
      <c r="C1526" t="s">
        <v>19</v>
      </c>
      <c r="D1526" t="s">
        <v>58</v>
      </c>
      <c r="E1526" s="3">
        <v>67281</v>
      </c>
      <c r="F1526" s="3">
        <v>143743</v>
      </c>
      <c r="G1526" t="s">
        <v>26</v>
      </c>
      <c r="H1526" t="s">
        <v>1559</v>
      </c>
    </row>
    <row r="1527" spans="1:8" x14ac:dyDescent="0.35">
      <c r="A1527" s="2">
        <v>44580</v>
      </c>
      <c r="B1527" t="s">
        <v>18</v>
      </c>
      <c r="C1527" t="s">
        <v>29</v>
      </c>
      <c r="D1527" t="s">
        <v>39</v>
      </c>
      <c r="E1527" s="3">
        <v>17375</v>
      </c>
      <c r="F1527" s="3">
        <v>49504</v>
      </c>
      <c r="G1527" t="s">
        <v>26</v>
      </c>
      <c r="H1527" t="s">
        <v>1560</v>
      </c>
    </row>
    <row r="1528" spans="1:8" x14ac:dyDescent="0.35">
      <c r="A1528" s="2">
        <v>44504</v>
      </c>
      <c r="B1528" t="s">
        <v>37</v>
      </c>
      <c r="C1528" t="s">
        <v>29</v>
      </c>
      <c r="D1528" t="s">
        <v>39</v>
      </c>
      <c r="E1528" s="3">
        <v>140708</v>
      </c>
      <c r="F1528" s="3">
        <v>12153</v>
      </c>
      <c r="G1528" t="s">
        <v>32</v>
      </c>
      <c r="H1528" t="s">
        <v>1561</v>
      </c>
    </row>
    <row r="1529" spans="1:8" x14ac:dyDescent="0.35">
      <c r="A1529" s="2">
        <v>44942</v>
      </c>
      <c r="B1529" t="s">
        <v>37</v>
      </c>
      <c r="C1529" t="s">
        <v>24</v>
      </c>
      <c r="D1529" t="s">
        <v>20</v>
      </c>
      <c r="E1529" s="3">
        <v>137325</v>
      </c>
      <c r="F1529" s="3">
        <v>134769</v>
      </c>
      <c r="G1529" t="s">
        <v>32</v>
      </c>
      <c r="H1529" t="s">
        <v>1562</v>
      </c>
    </row>
    <row r="1530" spans="1:8" x14ac:dyDescent="0.35">
      <c r="A1530" s="2">
        <v>45088</v>
      </c>
      <c r="B1530" t="s">
        <v>37</v>
      </c>
      <c r="C1530" t="s">
        <v>23</v>
      </c>
      <c r="D1530" t="s">
        <v>25</v>
      </c>
      <c r="E1530" s="3">
        <v>10819</v>
      </c>
      <c r="F1530" s="3">
        <v>70338</v>
      </c>
      <c r="G1530" t="s">
        <v>21</v>
      </c>
      <c r="H1530" t="s">
        <v>1563</v>
      </c>
    </row>
    <row r="1531" spans="1:8" x14ac:dyDescent="0.35">
      <c r="A1531" s="2">
        <v>44571</v>
      </c>
      <c r="B1531" t="s">
        <v>37</v>
      </c>
      <c r="C1531" t="s">
        <v>34</v>
      </c>
      <c r="D1531" t="s">
        <v>39</v>
      </c>
      <c r="E1531" s="3">
        <v>86992</v>
      </c>
      <c r="F1531" s="3">
        <v>82107</v>
      </c>
      <c r="G1531" t="s">
        <v>26</v>
      </c>
      <c r="H1531" t="s">
        <v>1564</v>
      </c>
    </row>
    <row r="1532" spans="1:8" x14ac:dyDescent="0.35">
      <c r="A1532" s="2">
        <v>45228</v>
      </c>
      <c r="B1532" t="s">
        <v>55</v>
      </c>
      <c r="C1532" t="s">
        <v>34</v>
      </c>
      <c r="D1532" t="s">
        <v>30</v>
      </c>
      <c r="E1532" s="3">
        <v>141855</v>
      </c>
      <c r="F1532" s="3">
        <v>169528</v>
      </c>
      <c r="G1532" t="s">
        <v>32</v>
      </c>
      <c r="H1532" t="s">
        <v>1565</v>
      </c>
    </row>
    <row r="1533" spans="1:8" x14ac:dyDescent="0.35">
      <c r="A1533" s="2">
        <v>44325</v>
      </c>
      <c r="B1533" t="s">
        <v>41</v>
      </c>
      <c r="C1533" t="s">
        <v>34</v>
      </c>
      <c r="D1533" t="s">
        <v>30</v>
      </c>
      <c r="E1533" s="3">
        <v>17560</v>
      </c>
      <c r="F1533" s="3">
        <v>17353</v>
      </c>
      <c r="G1533" t="s">
        <v>35</v>
      </c>
      <c r="H1533" t="s">
        <v>1566</v>
      </c>
    </row>
    <row r="1534" spans="1:8" x14ac:dyDescent="0.35">
      <c r="A1534" s="2">
        <v>45211</v>
      </c>
      <c r="B1534" t="s">
        <v>37</v>
      </c>
      <c r="C1534" t="s">
        <v>29</v>
      </c>
      <c r="D1534" t="s">
        <v>39</v>
      </c>
      <c r="E1534" s="3">
        <v>39168</v>
      </c>
      <c r="F1534" s="3">
        <v>62450</v>
      </c>
      <c r="G1534" t="s">
        <v>21</v>
      </c>
      <c r="H1534" t="s">
        <v>1567</v>
      </c>
    </row>
    <row r="1535" spans="1:8" x14ac:dyDescent="0.35">
      <c r="A1535" s="2">
        <v>44865</v>
      </c>
      <c r="B1535" t="s">
        <v>41</v>
      </c>
      <c r="C1535" t="s">
        <v>43</v>
      </c>
      <c r="D1535" t="s">
        <v>25</v>
      </c>
      <c r="E1535" s="3">
        <v>136625</v>
      </c>
      <c r="F1535" s="3">
        <v>153373</v>
      </c>
      <c r="G1535" t="s">
        <v>35</v>
      </c>
      <c r="H1535" t="s">
        <v>1568</v>
      </c>
    </row>
    <row r="1536" spans="1:8" x14ac:dyDescent="0.35">
      <c r="A1536" s="2">
        <v>44713</v>
      </c>
      <c r="B1536" t="s">
        <v>37</v>
      </c>
      <c r="C1536" t="s">
        <v>29</v>
      </c>
      <c r="D1536" t="s">
        <v>30</v>
      </c>
      <c r="E1536" s="3">
        <v>109436</v>
      </c>
      <c r="F1536" s="3">
        <v>90717</v>
      </c>
      <c r="G1536" t="s">
        <v>26</v>
      </c>
      <c r="H1536" t="s">
        <v>1569</v>
      </c>
    </row>
    <row r="1537" spans="1:8" x14ac:dyDescent="0.35">
      <c r="A1537" s="2">
        <v>44282</v>
      </c>
      <c r="B1537" t="s">
        <v>28</v>
      </c>
      <c r="C1537" t="s">
        <v>43</v>
      </c>
      <c r="D1537" t="s">
        <v>25</v>
      </c>
      <c r="E1537" s="3">
        <v>88598</v>
      </c>
      <c r="F1537" s="3">
        <v>149080</v>
      </c>
      <c r="G1537" t="s">
        <v>32</v>
      </c>
      <c r="H1537" t="s">
        <v>1570</v>
      </c>
    </row>
    <row r="1538" spans="1:8" x14ac:dyDescent="0.35">
      <c r="A1538" s="2">
        <v>44507</v>
      </c>
      <c r="B1538" t="s">
        <v>23</v>
      </c>
      <c r="C1538" t="s">
        <v>29</v>
      </c>
      <c r="D1538" t="s">
        <v>20</v>
      </c>
      <c r="E1538" s="3">
        <v>85924</v>
      </c>
      <c r="F1538" s="3">
        <v>13290</v>
      </c>
      <c r="G1538" t="s">
        <v>21</v>
      </c>
      <c r="H1538" t="s">
        <v>1571</v>
      </c>
    </row>
    <row r="1539" spans="1:8" x14ac:dyDescent="0.35">
      <c r="A1539" s="2">
        <v>44623</v>
      </c>
      <c r="B1539" t="s">
        <v>28</v>
      </c>
      <c r="C1539" t="s">
        <v>19</v>
      </c>
      <c r="D1539" t="s">
        <v>58</v>
      </c>
      <c r="E1539" s="3">
        <v>15318</v>
      </c>
      <c r="F1539" s="3">
        <v>39474</v>
      </c>
      <c r="G1539" t="s">
        <v>21</v>
      </c>
      <c r="H1539" t="s">
        <v>1572</v>
      </c>
    </row>
    <row r="1540" spans="1:8" x14ac:dyDescent="0.35">
      <c r="A1540" s="2">
        <v>44310</v>
      </c>
      <c r="B1540" t="s">
        <v>23</v>
      </c>
      <c r="C1540" t="s">
        <v>29</v>
      </c>
      <c r="D1540" t="s">
        <v>20</v>
      </c>
      <c r="E1540" s="3">
        <v>64714</v>
      </c>
      <c r="F1540" s="3">
        <v>74167</v>
      </c>
      <c r="G1540" t="s">
        <v>32</v>
      </c>
      <c r="H1540" t="s">
        <v>1573</v>
      </c>
    </row>
    <row r="1541" spans="1:8" x14ac:dyDescent="0.35">
      <c r="A1541" s="2">
        <v>44499</v>
      </c>
      <c r="B1541" t="s">
        <v>28</v>
      </c>
      <c r="C1541" t="s">
        <v>19</v>
      </c>
      <c r="D1541" t="s">
        <v>58</v>
      </c>
      <c r="E1541" s="3">
        <v>40544</v>
      </c>
      <c r="F1541" s="3">
        <v>66711</v>
      </c>
      <c r="G1541" t="s">
        <v>32</v>
      </c>
      <c r="H1541" t="s">
        <v>1574</v>
      </c>
    </row>
    <row r="1542" spans="1:8" x14ac:dyDescent="0.35">
      <c r="A1542" s="2">
        <v>44940</v>
      </c>
      <c r="B1542" t="s">
        <v>37</v>
      </c>
      <c r="C1542" t="s">
        <v>43</v>
      </c>
      <c r="D1542" t="s">
        <v>30</v>
      </c>
      <c r="E1542" s="3">
        <v>30823</v>
      </c>
      <c r="F1542" s="3">
        <v>36351</v>
      </c>
      <c r="G1542" t="s">
        <v>26</v>
      </c>
      <c r="H1542" t="s">
        <v>1575</v>
      </c>
    </row>
    <row r="1543" spans="1:8" x14ac:dyDescent="0.35">
      <c r="A1543" s="2">
        <v>44784</v>
      </c>
      <c r="B1543" t="s">
        <v>41</v>
      </c>
      <c r="C1543" t="s">
        <v>34</v>
      </c>
      <c r="D1543" t="s">
        <v>58</v>
      </c>
      <c r="E1543" s="3">
        <v>114555</v>
      </c>
      <c r="F1543" s="3">
        <v>113405</v>
      </c>
      <c r="G1543" t="s">
        <v>35</v>
      </c>
      <c r="H1543" t="s">
        <v>1576</v>
      </c>
    </row>
    <row r="1544" spans="1:8" x14ac:dyDescent="0.35">
      <c r="A1544" s="2">
        <v>45183</v>
      </c>
      <c r="B1544" t="s">
        <v>23</v>
      </c>
      <c r="C1544" t="s">
        <v>43</v>
      </c>
      <c r="D1544" t="s">
        <v>58</v>
      </c>
      <c r="E1544" s="3">
        <v>26978</v>
      </c>
      <c r="F1544" s="3">
        <v>113737</v>
      </c>
      <c r="G1544" t="s">
        <v>35</v>
      </c>
      <c r="H1544" t="s">
        <v>1577</v>
      </c>
    </row>
    <row r="1545" spans="1:8" x14ac:dyDescent="0.35">
      <c r="A1545" s="2">
        <v>44541</v>
      </c>
      <c r="B1545" t="s">
        <v>55</v>
      </c>
      <c r="C1545" t="s">
        <v>24</v>
      </c>
      <c r="D1545" t="s">
        <v>39</v>
      </c>
      <c r="E1545" s="3">
        <v>144396</v>
      </c>
      <c r="F1545" s="3">
        <v>43567</v>
      </c>
      <c r="G1545" t="s">
        <v>35</v>
      </c>
      <c r="H1545" t="s">
        <v>1578</v>
      </c>
    </row>
    <row r="1546" spans="1:8" x14ac:dyDescent="0.35">
      <c r="A1546" s="2">
        <v>45010</v>
      </c>
      <c r="B1546" t="s">
        <v>18</v>
      </c>
      <c r="C1546" t="s">
        <v>34</v>
      </c>
      <c r="D1546" t="s">
        <v>58</v>
      </c>
      <c r="E1546" s="3">
        <v>132418</v>
      </c>
      <c r="F1546" s="3">
        <v>95645</v>
      </c>
      <c r="G1546" t="s">
        <v>26</v>
      </c>
      <c r="H1546" t="s">
        <v>1579</v>
      </c>
    </row>
    <row r="1547" spans="1:8" x14ac:dyDescent="0.35">
      <c r="A1547" s="2">
        <v>44997</v>
      </c>
      <c r="B1547" t="s">
        <v>23</v>
      </c>
      <c r="C1547" t="s">
        <v>29</v>
      </c>
      <c r="D1547" t="s">
        <v>39</v>
      </c>
      <c r="E1547" s="3">
        <v>144006</v>
      </c>
      <c r="F1547" s="3">
        <v>140221</v>
      </c>
      <c r="G1547" t="s">
        <v>32</v>
      </c>
      <c r="H1547" t="s">
        <v>1580</v>
      </c>
    </row>
    <row r="1548" spans="1:8" x14ac:dyDescent="0.35">
      <c r="A1548" s="2">
        <v>45221</v>
      </c>
      <c r="B1548" t="s">
        <v>23</v>
      </c>
      <c r="C1548" t="s">
        <v>29</v>
      </c>
      <c r="D1548" t="s">
        <v>58</v>
      </c>
      <c r="E1548" s="3">
        <v>15033</v>
      </c>
      <c r="F1548" s="3">
        <v>27387</v>
      </c>
      <c r="G1548" t="s">
        <v>21</v>
      </c>
      <c r="H1548" t="s">
        <v>1581</v>
      </c>
    </row>
    <row r="1549" spans="1:8" x14ac:dyDescent="0.35">
      <c r="A1549" s="2">
        <v>45273</v>
      </c>
      <c r="B1549" t="s">
        <v>55</v>
      </c>
      <c r="C1549" t="s">
        <v>29</v>
      </c>
      <c r="D1549" t="s">
        <v>39</v>
      </c>
      <c r="E1549" s="3">
        <v>115067</v>
      </c>
      <c r="F1549" s="3">
        <v>135074</v>
      </c>
      <c r="G1549" t="s">
        <v>35</v>
      </c>
      <c r="H1549" t="s">
        <v>1582</v>
      </c>
    </row>
    <row r="1550" spans="1:8" x14ac:dyDescent="0.35">
      <c r="A1550" s="2">
        <v>45289</v>
      </c>
      <c r="B1550" t="s">
        <v>37</v>
      </c>
      <c r="C1550" t="s">
        <v>29</v>
      </c>
      <c r="D1550" t="s">
        <v>30</v>
      </c>
      <c r="E1550" s="3">
        <v>147158</v>
      </c>
      <c r="F1550" s="3">
        <v>137266</v>
      </c>
      <c r="G1550" t="s">
        <v>32</v>
      </c>
      <c r="H1550" t="s">
        <v>1583</v>
      </c>
    </row>
    <row r="1551" spans="1:8" x14ac:dyDescent="0.35">
      <c r="A1551" s="2">
        <v>44557</v>
      </c>
      <c r="B1551" t="s">
        <v>28</v>
      </c>
      <c r="C1551" t="s">
        <v>29</v>
      </c>
      <c r="D1551" t="s">
        <v>30</v>
      </c>
      <c r="E1551" s="3">
        <v>28894</v>
      </c>
      <c r="F1551" s="3">
        <v>8019</v>
      </c>
      <c r="G1551" t="s">
        <v>35</v>
      </c>
      <c r="H1551" t="s">
        <v>1584</v>
      </c>
    </row>
    <row r="1552" spans="1:8" x14ac:dyDescent="0.35">
      <c r="A1552" s="2">
        <v>45206</v>
      </c>
      <c r="B1552" t="s">
        <v>28</v>
      </c>
      <c r="C1552" t="s">
        <v>43</v>
      </c>
      <c r="D1552" t="s">
        <v>58</v>
      </c>
      <c r="E1552" s="3">
        <v>14687</v>
      </c>
      <c r="F1552" s="3">
        <v>167348</v>
      </c>
      <c r="G1552" t="s">
        <v>26</v>
      </c>
      <c r="H1552" t="s">
        <v>1585</v>
      </c>
    </row>
    <row r="1553" spans="1:8" x14ac:dyDescent="0.35">
      <c r="A1553" s="2">
        <v>44900</v>
      </c>
      <c r="B1553" t="s">
        <v>41</v>
      </c>
      <c r="C1553" t="s">
        <v>19</v>
      </c>
      <c r="D1553" t="s">
        <v>25</v>
      </c>
      <c r="E1553" s="3">
        <v>143959</v>
      </c>
      <c r="F1553" s="3">
        <v>74535</v>
      </c>
      <c r="G1553" t="s">
        <v>26</v>
      </c>
      <c r="H1553" t="s">
        <v>1586</v>
      </c>
    </row>
    <row r="1554" spans="1:8" x14ac:dyDescent="0.35">
      <c r="A1554" s="2">
        <v>44771</v>
      </c>
      <c r="B1554" t="s">
        <v>37</v>
      </c>
      <c r="C1554" t="s">
        <v>43</v>
      </c>
      <c r="D1554" t="s">
        <v>30</v>
      </c>
      <c r="E1554" s="3">
        <v>144115</v>
      </c>
      <c r="F1554" s="3">
        <v>102074</v>
      </c>
      <c r="G1554" t="s">
        <v>32</v>
      </c>
      <c r="H1554" t="s">
        <v>1587</v>
      </c>
    </row>
    <row r="1555" spans="1:8" x14ac:dyDescent="0.35">
      <c r="A1555" s="2">
        <v>44884</v>
      </c>
      <c r="B1555" t="s">
        <v>55</v>
      </c>
      <c r="C1555" t="s">
        <v>23</v>
      </c>
      <c r="D1555" t="s">
        <v>20</v>
      </c>
      <c r="E1555" s="3">
        <v>27789</v>
      </c>
      <c r="F1555" s="3">
        <v>143497</v>
      </c>
      <c r="G1555" t="s">
        <v>26</v>
      </c>
      <c r="H1555" t="s">
        <v>1588</v>
      </c>
    </row>
    <row r="1556" spans="1:8" x14ac:dyDescent="0.35">
      <c r="A1556" s="2">
        <v>44977</v>
      </c>
      <c r="B1556" t="s">
        <v>37</v>
      </c>
      <c r="C1556" t="s">
        <v>43</v>
      </c>
      <c r="D1556" t="s">
        <v>20</v>
      </c>
      <c r="E1556" s="3">
        <v>66784</v>
      </c>
      <c r="F1556" s="3">
        <v>91610</v>
      </c>
      <c r="G1556" t="s">
        <v>21</v>
      </c>
      <c r="H1556" t="s">
        <v>1589</v>
      </c>
    </row>
    <row r="1557" spans="1:8" x14ac:dyDescent="0.35">
      <c r="A1557" s="2">
        <v>44781</v>
      </c>
      <c r="B1557" t="s">
        <v>37</v>
      </c>
      <c r="C1557" t="s">
        <v>34</v>
      </c>
      <c r="D1557" t="s">
        <v>39</v>
      </c>
      <c r="E1557" s="3">
        <v>16115</v>
      </c>
      <c r="F1557" s="3">
        <v>79864</v>
      </c>
      <c r="G1557" t="s">
        <v>26</v>
      </c>
      <c r="H1557" t="s">
        <v>1590</v>
      </c>
    </row>
    <row r="1558" spans="1:8" x14ac:dyDescent="0.35">
      <c r="A1558" s="2">
        <v>44785</v>
      </c>
      <c r="B1558" t="s">
        <v>28</v>
      </c>
      <c r="C1558" t="s">
        <v>29</v>
      </c>
      <c r="D1558" t="s">
        <v>25</v>
      </c>
      <c r="E1558" s="3">
        <v>38821</v>
      </c>
      <c r="F1558" s="3">
        <v>92430</v>
      </c>
      <c r="G1558" t="s">
        <v>21</v>
      </c>
      <c r="H1558" t="s">
        <v>1591</v>
      </c>
    </row>
    <row r="1559" spans="1:8" x14ac:dyDescent="0.35">
      <c r="A1559" s="2">
        <v>44685</v>
      </c>
      <c r="B1559" t="s">
        <v>55</v>
      </c>
      <c r="C1559" t="s">
        <v>43</v>
      </c>
      <c r="D1559" t="s">
        <v>39</v>
      </c>
      <c r="E1559" s="3">
        <v>32879</v>
      </c>
      <c r="F1559" s="3">
        <v>112356</v>
      </c>
      <c r="G1559" t="s">
        <v>35</v>
      </c>
      <c r="H1559" t="s">
        <v>1592</v>
      </c>
    </row>
    <row r="1560" spans="1:8" x14ac:dyDescent="0.35">
      <c r="A1560" s="2">
        <v>45167</v>
      </c>
      <c r="B1560" t="s">
        <v>18</v>
      </c>
      <c r="C1560" t="s">
        <v>19</v>
      </c>
      <c r="D1560" t="s">
        <v>58</v>
      </c>
      <c r="E1560" s="3">
        <v>127177</v>
      </c>
      <c r="F1560" s="3">
        <v>149314</v>
      </c>
      <c r="G1560" t="s">
        <v>26</v>
      </c>
      <c r="H1560" t="s">
        <v>1593</v>
      </c>
    </row>
    <row r="1561" spans="1:8" x14ac:dyDescent="0.35">
      <c r="A1561" s="2">
        <v>44690</v>
      </c>
      <c r="B1561" t="s">
        <v>23</v>
      </c>
      <c r="C1561" t="s">
        <v>29</v>
      </c>
      <c r="D1561" t="s">
        <v>30</v>
      </c>
      <c r="E1561" s="3">
        <v>59157</v>
      </c>
      <c r="F1561" s="3">
        <v>117212</v>
      </c>
      <c r="G1561" t="s">
        <v>21</v>
      </c>
      <c r="H1561" t="s">
        <v>1594</v>
      </c>
    </row>
    <row r="1562" spans="1:8" x14ac:dyDescent="0.35">
      <c r="A1562" s="2">
        <v>44215</v>
      </c>
      <c r="B1562" t="s">
        <v>28</v>
      </c>
      <c r="C1562" t="s">
        <v>24</v>
      </c>
      <c r="D1562" t="s">
        <v>25</v>
      </c>
      <c r="E1562" s="3">
        <v>70262</v>
      </c>
      <c r="F1562" s="3">
        <v>22275</v>
      </c>
      <c r="G1562" t="s">
        <v>35</v>
      </c>
      <c r="H1562" t="s">
        <v>1595</v>
      </c>
    </row>
    <row r="1563" spans="1:8" x14ac:dyDescent="0.35">
      <c r="A1563" s="2">
        <v>44593</v>
      </c>
      <c r="B1563" t="s">
        <v>55</v>
      </c>
      <c r="C1563" t="s">
        <v>23</v>
      </c>
      <c r="D1563" t="s">
        <v>39</v>
      </c>
      <c r="E1563" s="3">
        <v>50971</v>
      </c>
      <c r="F1563" s="3">
        <v>67566</v>
      </c>
      <c r="G1563" t="s">
        <v>35</v>
      </c>
      <c r="H1563" t="s">
        <v>1596</v>
      </c>
    </row>
    <row r="1564" spans="1:8" x14ac:dyDescent="0.35">
      <c r="A1564" s="2">
        <v>45197</v>
      </c>
      <c r="B1564" t="s">
        <v>41</v>
      </c>
      <c r="C1564" t="s">
        <v>34</v>
      </c>
      <c r="D1564" t="s">
        <v>39</v>
      </c>
      <c r="E1564" s="3">
        <v>111146</v>
      </c>
      <c r="F1564" s="3">
        <v>47911</v>
      </c>
      <c r="G1564" t="s">
        <v>35</v>
      </c>
      <c r="H1564" t="s">
        <v>1597</v>
      </c>
    </row>
    <row r="1565" spans="1:8" x14ac:dyDescent="0.35">
      <c r="A1565" s="2">
        <v>45047</v>
      </c>
      <c r="B1565" t="s">
        <v>23</v>
      </c>
      <c r="C1565" t="s">
        <v>19</v>
      </c>
      <c r="D1565" t="s">
        <v>20</v>
      </c>
      <c r="E1565" s="3">
        <v>131535</v>
      </c>
      <c r="F1565" s="3">
        <v>18357</v>
      </c>
      <c r="G1565" t="s">
        <v>35</v>
      </c>
      <c r="H1565" t="s">
        <v>1598</v>
      </c>
    </row>
    <row r="1566" spans="1:8" x14ac:dyDescent="0.35">
      <c r="A1566" s="2">
        <v>45018</v>
      </c>
      <c r="B1566" t="s">
        <v>23</v>
      </c>
      <c r="C1566" t="s">
        <v>23</v>
      </c>
      <c r="D1566" t="s">
        <v>58</v>
      </c>
      <c r="E1566" s="3">
        <v>102384</v>
      </c>
      <c r="F1566" s="3">
        <v>33364</v>
      </c>
      <c r="G1566" t="s">
        <v>32</v>
      </c>
      <c r="H1566" t="s">
        <v>1599</v>
      </c>
    </row>
    <row r="1567" spans="1:8" x14ac:dyDescent="0.35">
      <c r="A1567" s="2">
        <v>44651</v>
      </c>
      <c r="B1567" t="s">
        <v>28</v>
      </c>
      <c r="C1567" t="s">
        <v>43</v>
      </c>
      <c r="D1567" t="s">
        <v>39</v>
      </c>
      <c r="E1567" s="3">
        <v>122453</v>
      </c>
      <c r="F1567" s="3">
        <v>80906</v>
      </c>
      <c r="G1567" t="s">
        <v>21</v>
      </c>
      <c r="H1567" t="s">
        <v>1600</v>
      </c>
    </row>
    <row r="1568" spans="1:8" x14ac:dyDescent="0.35">
      <c r="A1568" s="2">
        <v>44921</v>
      </c>
      <c r="B1568" t="s">
        <v>41</v>
      </c>
      <c r="C1568" t="s">
        <v>23</v>
      </c>
      <c r="D1568" t="s">
        <v>20</v>
      </c>
      <c r="E1568" s="3">
        <v>110277</v>
      </c>
      <c r="F1568" s="3">
        <v>125677</v>
      </c>
      <c r="G1568" t="s">
        <v>32</v>
      </c>
      <c r="H1568" t="s">
        <v>1601</v>
      </c>
    </row>
    <row r="1569" spans="1:8" x14ac:dyDescent="0.35">
      <c r="A1569" s="2">
        <v>45285</v>
      </c>
      <c r="B1569" t="s">
        <v>28</v>
      </c>
      <c r="C1569" t="s">
        <v>29</v>
      </c>
      <c r="D1569" t="s">
        <v>25</v>
      </c>
      <c r="E1569" s="3">
        <v>36520</v>
      </c>
      <c r="F1569" s="3">
        <v>160374</v>
      </c>
      <c r="G1569" t="s">
        <v>35</v>
      </c>
      <c r="H1569" t="s">
        <v>1602</v>
      </c>
    </row>
    <row r="1570" spans="1:8" x14ac:dyDescent="0.35">
      <c r="A1570" s="2">
        <v>44907</v>
      </c>
      <c r="B1570" t="s">
        <v>37</v>
      </c>
      <c r="C1570" t="s">
        <v>29</v>
      </c>
      <c r="D1570" t="s">
        <v>39</v>
      </c>
      <c r="E1570" s="3">
        <v>24833</v>
      </c>
      <c r="F1570" s="3">
        <v>137020</v>
      </c>
      <c r="G1570" t="s">
        <v>26</v>
      </c>
      <c r="H1570" t="s">
        <v>1603</v>
      </c>
    </row>
    <row r="1571" spans="1:8" x14ac:dyDescent="0.35">
      <c r="A1571" s="2">
        <v>44339</v>
      </c>
      <c r="B1571" t="s">
        <v>55</v>
      </c>
      <c r="C1571" t="s">
        <v>24</v>
      </c>
      <c r="D1571" t="s">
        <v>20</v>
      </c>
      <c r="E1571" s="3">
        <v>71475</v>
      </c>
      <c r="F1571" s="3">
        <v>149568</v>
      </c>
      <c r="G1571" t="s">
        <v>21</v>
      </c>
      <c r="H1571" t="s">
        <v>1604</v>
      </c>
    </row>
    <row r="1572" spans="1:8" x14ac:dyDescent="0.35">
      <c r="A1572" s="2">
        <v>45113</v>
      </c>
      <c r="B1572" t="s">
        <v>41</v>
      </c>
      <c r="C1572" t="s">
        <v>23</v>
      </c>
      <c r="D1572" t="s">
        <v>58</v>
      </c>
      <c r="E1572" s="3">
        <v>18143</v>
      </c>
      <c r="F1572" s="3">
        <v>51189</v>
      </c>
      <c r="G1572" t="s">
        <v>21</v>
      </c>
      <c r="H1572" t="s">
        <v>1605</v>
      </c>
    </row>
    <row r="1573" spans="1:8" x14ac:dyDescent="0.35">
      <c r="A1573" s="2">
        <v>45024</v>
      </c>
      <c r="B1573" t="s">
        <v>23</v>
      </c>
      <c r="C1573" t="s">
        <v>23</v>
      </c>
      <c r="D1573" t="s">
        <v>30</v>
      </c>
      <c r="E1573" s="3">
        <v>99472</v>
      </c>
      <c r="F1573" s="3">
        <v>143375</v>
      </c>
      <c r="G1573" t="s">
        <v>35</v>
      </c>
      <c r="H1573" t="s">
        <v>1606</v>
      </c>
    </row>
    <row r="1574" spans="1:8" x14ac:dyDescent="0.35">
      <c r="A1574" s="2">
        <v>44801</v>
      </c>
      <c r="B1574" t="s">
        <v>28</v>
      </c>
      <c r="C1574" t="s">
        <v>29</v>
      </c>
      <c r="D1574" t="s">
        <v>25</v>
      </c>
      <c r="E1574" s="3">
        <v>112132</v>
      </c>
      <c r="F1574" s="3">
        <v>49838</v>
      </c>
      <c r="G1574" t="s">
        <v>26</v>
      </c>
      <c r="H1574" t="s">
        <v>1607</v>
      </c>
    </row>
    <row r="1575" spans="1:8" x14ac:dyDescent="0.35">
      <c r="A1575" s="2">
        <v>44501</v>
      </c>
      <c r="B1575" t="s">
        <v>23</v>
      </c>
      <c r="C1575" t="s">
        <v>43</v>
      </c>
      <c r="D1575" t="s">
        <v>39</v>
      </c>
      <c r="E1575" s="3">
        <v>97005</v>
      </c>
      <c r="F1575" s="3">
        <v>56566</v>
      </c>
      <c r="G1575" t="s">
        <v>26</v>
      </c>
      <c r="H1575" t="s">
        <v>1608</v>
      </c>
    </row>
    <row r="1576" spans="1:8" x14ac:dyDescent="0.35">
      <c r="A1576" s="2">
        <v>44932</v>
      </c>
      <c r="B1576" t="s">
        <v>41</v>
      </c>
      <c r="C1576" t="s">
        <v>43</v>
      </c>
      <c r="D1576" t="s">
        <v>20</v>
      </c>
      <c r="E1576" s="3">
        <v>58538</v>
      </c>
      <c r="F1576" s="3">
        <v>42380</v>
      </c>
      <c r="G1576" t="s">
        <v>21</v>
      </c>
      <c r="H1576" t="s">
        <v>1609</v>
      </c>
    </row>
    <row r="1577" spans="1:8" x14ac:dyDescent="0.35">
      <c r="A1577" s="2">
        <v>44487</v>
      </c>
      <c r="B1577" t="s">
        <v>23</v>
      </c>
      <c r="C1577" t="s">
        <v>34</v>
      </c>
      <c r="D1577" t="s">
        <v>39</v>
      </c>
      <c r="E1577" s="3">
        <v>73795</v>
      </c>
      <c r="F1577" s="3">
        <v>69817</v>
      </c>
      <c r="G1577" t="s">
        <v>32</v>
      </c>
      <c r="H1577" t="s">
        <v>1610</v>
      </c>
    </row>
    <row r="1578" spans="1:8" x14ac:dyDescent="0.35">
      <c r="A1578" s="2">
        <v>44298</v>
      </c>
      <c r="B1578" t="s">
        <v>28</v>
      </c>
      <c r="C1578" t="s">
        <v>43</v>
      </c>
      <c r="D1578" t="s">
        <v>30</v>
      </c>
      <c r="E1578" s="3">
        <v>113041</v>
      </c>
      <c r="F1578" s="3">
        <v>102618</v>
      </c>
      <c r="G1578" t="s">
        <v>26</v>
      </c>
      <c r="H1578" t="s">
        <v>1611</v>
      </c>
    </row>
    <row r="1579" spans="1:8" x14ac:dyDescent="0.35">
      <c r="A1579" s="2">
        <v>45063</v>
      </c>
      <c r="B1579" t="s">
        <v>28</v>
      </c>
      <c r="C1579" t="s">
        <v>23</v>
      </c>
      <c r="D1579" t="s">
        <v>39</v>
      </c>
      <c r="E1579" s="3">
        <v>92159</v>
      </c>
      <c r="F1579" s="3">
        <v>118974</v>
      </c>
      <c r="G1579" t="s">
        <v>21</v>
      </c>
      <c r="H1579" t="s">
        <v>1612</v>
      </c>
    </row>
    <row r="1580" spans="1:8" x14ac:dyDescent="0.35">
      <c r="A1580" s="2">
        <v>45164</v>
      </c>
      <c r="B1580" t="s">
        <v>18</v>
      </c>
      <c r="C1580" t="s">
        <v>24</v>
      </c>
      <c r="D1580" t="s">
        <v>39</v>
      </c>
      <c r="E1580" s="3">
        <v>133796</v>
      </c>
      <c r="F1580" s="3">
        <v>142536</v>
      </c>
      <c r="G1580" t="s">
        <v>26</v>
      </c>
      <c r="H1580" t="s">
        <v>1613</v>
      </c>
    </row>
    <row r="1581" spans="1:8" x14ac:dyDescent="0.35">
      <c r="A1581" s="2">
        <v>45170</v>
      </c>
      <c r="B1581" t="s">
        <v>23</v>
      </c>
      <c r="C1581" t="s">
        <v>43</v>
      </c>
      <c r="D1581" t="s">
        <v>20</v>
      </c>
      <c r="E1581" s="3">
        <v>87166</v>
      </c>
      <c r="F1581" s="3">
        <v>31364</v>
      </c>
      <c r="G1581" t="s">
        <v>35</v>
      </c>
      <c r="H1581" t="s">
        <v>1614</v>
      </c>
    </row>
    <row r="1582" spans="1:8" x14ac:dyDescent="0.35">
      <c r="A1582" s="2">
        <v>45038</v>
      </c>
      <c r="B1582" t="s">
        <v>18</v>
      </c>
      <c r="C1582" t="s">
        <v>29</v>
      </c>
      <c r="D1582" t="s">
        <v>30</v>
      </c>
      <c r="E1582" s="3">
        <v>111542</v>
      </c>
      <c r="F1582" s="3">
        <v>17366</v>
      </c>
      <c r="G1582" t="s">
        <v>26</v>
      </c>
      <c r="H1582" t="s">
        <v>1615</v>
      </c>
    </row>
    <row r="1583" spans="1:8" x14ac:dyDescent="0.35">
      <c r="A1583" s="2">
        <v>45158</v>
      </c>
      <c r="B1583" t="s">
        <v>18</v>
      </c>
      <c r="C1583" t="s">
        <v>29</v>
      </c>
      <c r="D1583" t="s">
        <v>25</v>
      </c>
      <c r="E1583" s="3">
        <v>10553</v>
      </c>
      <c r="F1583" s="3">
        <v>62891</v>
      </c>
      <c r="G1583" t="s">
        <v>32</v>
      </c>
      <c r="H1583" t="s">
        <v>1616</v>
      </c>
    </row>
    <row r="1584" spans="1:8" x14ac:dyDescent="0.35">
      <c r="A1584" s="2">
        <v>45138</v>
      </c>
      <c r="B1584" t="s">
        <v>23</v>
      </c>
      <c r="C1584" t="s">
        <v>34</v>
      </c>
      <c r="D1584" t="s">
        <v>20</v>
      </c>
      <c r="E1584" s="3">
        <v>118381</v>
      </c>
      <c r="F1584" s="3">
        <v>29610</v>
      </c>
      <c r="G1584" t="s">
        <v>32</v>
      </c>
      <c r="H1584" t="s">
        <v>1617</v>
      </c>
    </row>
    <row r="1585" spans="1:8" x14ac:dyDescent="0.35">
      <c r="A1585" s="2">
        <v>45223</v>
      </c>
      <c r="B1585" t="s">
        <v>41</v>
      </c>
      <c r="C1585" t="s">
        <v>34</v>
      </c>
      <c r="D1585" t="s">
        <v>30</v>
      </c>
      <c r="E1585" s="3">
        <v>23612</v>
      </c>
      <c r="F1585" s="3">
        <v>57431</v>
      </c>
      <c r="G1585" t="s">
        <v>32</v>
      </c>
      <c r="H1585" t="s">
        <v>1618</v>
      </c>
    </row>
    <row r="1586" spans="1:8" x14ac:dyDescent="0.35">
      <c r="A1586" s="2">
        <v>44281</v>
      </c>
      <c r="B1586" t="s">
        <v>37</v>
      </c>
      <c r="C1586" t="s">
        <v>23</v>
      </c>
      <c r="D1586" t="s">
        <v>30</v>
      </c>
      <c r="E1586" s="3">
        <v>86673</v>
      </c>
      <c r="F1586" s="3">
        <v>14215</v>
      </c>
      <c r="G1586" t="s">
        <v>21</v>
      </c>
      <c r="H1586" t="s">
        <v>1619</v>
      </c>
    </row>
    <row r="1587" spans="1:8" x14ac:dyDescent="0.35">
      <c r="A1587" s="2">
        <v>44524</v>
      </c>
      <c r="B1587" t="s">
        <v>28</v>
      </c>
      <c r="C1587" t="s">
        <v>43</v>
      </c>
      <c r="D1587" t="s">
        <v>39</v>
      </c>
      <c r="E1587" s="3">
        <v>74459</v>
      </c>
      <c r="F1587" s="3">
        <v>108974</v>
      </c>
      <c r="G1587" t="s">
        <v>26</v>
      </c>
      <c r="H1587" t="s">
        <v>1620</v>
      </c>
    </row>
    <row r="1588" spans="1:8" x14ac:dyDescent="0.35">
      <c r="A1588" s="2">
        <v>45012</v>
      </c>
      <c r="B1588" t="s">
        <v>55</v>
      </c>
      <c r="C1588" t="s">
        <v>43</v>
      </c>
      <c r="D1588" t="s">
        <v>58</v>
      </c>
      <c r="E1588" s="3">
        <v>35804</v>
      </c>
      <c r="F1588" s="3">
        <v>166200</v>
      </c>
      <c r="G1588" t="s">
        <v>32</v>
      </c>
      <c r="H1588" t="s">
        <v>1621</v>
      </c>
    </row>
    <row r="1589" spans="1:8" x14ac:dyDescent="0.35">
      <c r="A1589" s="2">
        <v>44650</v>
      </c>
      <c r="B1589" t="s">
        <v>18</v>
      </c>
      <c r="C1589" t="s">
        <v>34</v>
      </c>
      <c r="D1589" t="s">
        <v>58</v>
      </c>
      <c r="E1589" s="3">
        <v>51154</v>
      </c>
      <c r="F1589" s="3">
        <v>95777</v>
      </c>
      <c r="G1589" t="s">
        <v>35</v>
      </c>
      <c r="H1589" t="s">
        <v>1622</v>
      </c>
    </row>
    <row r="1590" spans="1:8" x14ac:dyDescent="0.35">
      <c r="A1590" s="2">
        <v>44825</v>
      </c>
      <c r="B1590" t="s">
        <v>41</v>
      </c>
      <c r="C1590" t="s">
        <v>43</v>
      </c>
      <c r="D1590" t="s">
        <v>25</v>
      </c>
      <c r="E1590" s="3">
        <v>120183</v>
      </c>
      <c r="F1590" s="3">
        <v>154357</v>
      </c>
      <c r="G1590" t="s">
        <v>35</v>
      </c>
      <c r="H1590" t="s">
        <v>1623</v>
      </c>
    </row>
    <row r="1591" spans="1:8" x14ac:dyDescent="0.35">
      <c r="A1591" s="2">
        <v>44861</v>
      </c>
      <c r="B1591" t="s">
        <v>23</v>
      </c>
      <c r="C1591" t="s">
        <v>23</v>
      </c>
      <c r="D1591" t="s">
        <v>39</v>
      </c>
      <c r="E1591" s="3">
        <v>12693</v>
      </c>
      <c r="F1591" s="3">
        <v>146740</v>
      </c>
      <c r="G1591" t="s">
        <v>35</v>
      </c>
      <c r="H1591" t="s">
        <v>1624</v>
      </c>
    </row>
    <row r="1592" spans="1:8" x14ac:dyDescent="0.35">
      <c r="A1592" s="2">
        <v>44208</v>
      </c>
      <c r="B1592" t="s">
        <v>41</v>
      </c>
      <c r="C1592" t="s">
        <v>24</v>
      </c>
      <c r="D1592" t="s">
        <v>58</v>
      </c>
      <c r="E1592" s="3">
        <v>40971</v>
      </c>
      <c r="F1592" s="3">
        <v>47070</v>
      </c>
      <c r="G1592" t="s">
        <v>21</v>
      </c>
      <c r="H1592" t="s">
        <v>1625</v>
      </c>
    </row>
    <row r="1593" spans="1:8" x14ac:dyDescent="0.35">
      <c r="A1593" s="2">
        <v>44500</v>
      </c>
      <c r="B1593" t="s">
        <v>41</v>
      </c>
      <c r="C1593" t="s">
        <v>29</v>
      </c>
      <c r="D1593" t="s">
        <v>20</v>
      </c>
      <c r="E1593" s="3">
        <v>136633</v>
      </c>
      <c r="F1593" s="3">
        <v>46037</v>
      </c>
      <c r="G1593" t="s">
        <v>32</v>
      </c>
      <c r="H1593" t="s">
        <v>1626</v>
      </c>
    </row>
    <row r="1594" spans="1:8" x14ac:dyDescent="0.35">
      <c r="A1594" s="2">
        <v>45171</v>
      </c>
      <c r="B1594" t="s">
        <v>23</v>
      </c>
      <c r="C1594" t="s">
        <v>23</v>
      </c>
      <c r="D1594" t="s">
        <v>25</v>
      </c>
      <c r="E1594" s="3">
        <v>90078</v>
      </c>
      <c r="F1594" s="3">
        <v>94029</v>
      </c>
      <c r="G1594" t="s">
        <v>32</v>
      </c>
      <c r="H1594" t="s">
        <v>1627</v>
      </c>
    </row>
    <row r="1595" spans="1:8" x14ac:dyDescent="0.35">
      <c r="A1595" s="2">
        <v>44979</v>
      </c>
      <c r="B1595" t="s">
        <v>55</v>
      </c>
      <c r="C1595" t="s">
        <v>43</v>
      </c>
      <c r="D1595" t="s">
        <v>39</v>
      </c>
      <c r="E1595" s="3">
        <v>84227</v>
      </c>
      <c r="F1595" s="3">
        <v>19902</v>
      </c>
      <c r="G1595" t="s">
        <v>26</v>
      </c>
      <c r="H1595" t="s">
        <v>1628</v>
      </c>
    </row>
    <row r="1596" spans="1:8" x14ac:dyDescent="0.35">
      <c r="A1596" s="2">
        <v>44239</v>
      </c>
      <c r="B1596" t="s">
        <v>23</v>
      </c>
      <c r="C1596" t="s">
        <v>23</v>
      </c>
      <c r="D1596" t="s">
        <v>20</v>
      </c>
      <c r="E1596" s="3">
        <v>88990</v>
      </c>
      <c r="F1596" s="3">
        <v>136272</v>
      </c>
      <c r="G1596" t="s">
        <v>21</v>
      </c>
      <c r="H1596" t="s">
        <v>1629</v>
      </c>
    </row>
    <row r="1597" spans="1:8" x14ac:dyDescent="0.35">
      <c r="A1597" s="2">
        <v>45140</v>
      </c>
      <c r="B1597" t="s">
        <v>55</v>
      </c>
      <c r="C1597" t="s">
        <v>29</v>
      </c>
      <c r="D1597" t="s">
        <v>58</v>
      </c>
      <c r="E1597" s="3">
        <v>96034</v>
      </c>
      <c r="F1597" s="3">
        <v>72849</v>
      </c>
      <c r="G1597" t="s">
        <v>35</v>
      </c>
      <c r="H1597" t="s">
        <v>1630</v>
      </c>
    </row>
    <row r="1598" spans="1:8" x14ac:dyDescent="0.35">
      <c r="A1598" s="2">
        <v>44539</v>
      </c>
      <c r="B1598" t="s">
        <v>23</v>
      </c>
      <c r="C1598" t="s">
        <v>19</v>
      </c>
      <c r="D1598" t="s">
        <v>58</v>
      </c>
      <c r="E1598" s="3">
        <v>95567</v>
      </c>
      <c r="F1598" s="3">
        <v>71698</v>
      </c>
      <c r="G1598" t="s">
        <v>26</v>
      </c>
      <c r="H1598" t="s">
        <v>1631</v>
      </c>
    </row>
    <row r="1599" spans="1:8" x14ac:dyDescent="0.35">
      <c r="A1599" s="2">
        <v>44694</v>
      </c>
      <c r="B1599" t="s">
        <v>18</v>
      </c>
      <c r="C1599" t="s">
        <v>29</v>
      </c>
      <c r="D1599" t="s">
        <v>58</v>
      </c>
      <c r="E1599" s="3">
        <v>50677</v>
      </c>
      <c r="F1599" s="3">
        <v>82585</v>
      </c>
      <c r="G1599" t="s">
        <v>35</v>
      </c>
      <c r="H1599" t="s">
        <v>1632</v>
      </c>
    </row>
    <row r="1600" spans="1:8" x14ac:dyDescent="0.35">
      <c r="A1600" s="2">
        <v>44560</v>
      </c>
      <c r="B1600" t="s">
        <v>55</v>
      </c>
      <c r="C1600" t="s">
        <v>29</v>
      </c>
      <c r="D1600" t="s">
        <v>58</v>
      </c>
      <c r="E1600" s="3">
        <v>78402</v>
      </c>
      <c r="F1600" s="3">
        <v>19992</v>
      </c>
      <c r="G1600" t="s">
        <v>35</v>
      </c>
      <c r="H1600" t="s">
        <v>1633</v>
      </c>
    </row>
    <row r="1601" spans="1:8" x14ac:dyDescent="0.35">
      <c r="A1601" s="2">
        <v>45087</v>
      </c>
      <c r="B1601" t="s">
        <v>18</v>
      </c>
      <c r="C1601" t="s">
        <v>19</v>
      </c>
      <c r="D1601" t="s">
        <v>30</v>
      </c>
      <c r="E1601" s="3">
        <v>108104</v>
      </c>
      <c r="F1601" s="3">
        <v>136939</v>
      </c>
      <c r="G1601" t="s">
        <v>32</v>
      </c>
      <c r="H1601" t="s">
        <v>1634</v>
      </c>
    </row>
    <row r="1602" spans="1:8" x14ac:dyDescent="0.35">
      <c r="A1602" s="2">
        <v>44623</v>
      </c>
      <c r="B1602" t="s">
        <v>55</v>
      </c>
      <c r="C1602" t="s">
        <v>43</v>
      </c>
      <c r="D1602" t="s">
        <v>25</v>
      </c>
      <c r="E1602" s="3">
        <v>32291</v>
      </c>
      <c r="F1602" s="3">
        <v>97166</v>
      </c>
      <c r="G1602" t="s">
        <v>26</v>
      </c>
      <c r="H1602" t="s">
        <v>1635</v>
      </c>
    </row>
    <row r="1603" spans="1:8" x14ac:dyDescent="0.35">
      <c r="A1603" s="2">
        <v>45201</v>
      </c>
      <c r="B1603" t="s">
        <v>55</v>
      </c>
      <c r="C1603" t="s">
        <v>43</v>
      </c>
      <c r="D1603" t="s">
        <v>25</v>
      </c>
      <c r="E1603" s="3">
        <v>38497</v>
      </c>
      <c r="F1603" s="3">
        <v>87597</v>
      </c>
      <c r="G1603" t="s">
        <v>21</v>
      </c>
      <c r="H1603" t="s">
        <v>1636</v>
      </c>
    </row>
    <row r="1604" spans="1:8" x14ac:dyDescent="0.35">
      <c r="A1604" s="2">
        <v>44217</v>
      </c>
      <c r="B1604" t="s">
        <v>23</v>
      </c>
      <c r="C1604" t="s">
        <v>24</v>
      </c>
      <c r="D1604" t="s">
        <v>58</v>
      </c>
      <c r="E1604" s="3">
        <v>125135</v>
      </c>
      <c r="F1604" s="3">
        <v>153584</v>
      </c>
      <c r="G1604" t="s">
        <v>35</v>
      </c>
      <c r="H1604" t="s">
        <v>1637</v>
      </c>
    </row>
    <row r="1605" spans="1:8" x14ac:dyDescent="0.35">
      <c r="A1605" s="2">
        <v>44603</v>
      </c>
      <c r="B1605" t="s">
        <v>55</v>
      </c>
      <c r="C1605" t="s">
        <v>29</v>
      </c>
      <c r="D1605" t="s">
        <v>25</v>
      </c>
      <c r="E1605" s="3">
        <v>41969</v>
      </c>
      <c r="F1605" s="3">
        <v>165504</v>
      </c>
      <c r="G1605" t="s">
        <v>32</v>
      </c>
      <c r="H1605" t="s">
        <v>1638</v>
      </c>
    </row>
    <row r="1606" spans="1:8" x14ac:dyDescent="0.35">
      <c r="A1606" s="2">
        <v>44815</v>
      </c>
      <c r="B1606" t="s">
        <v>18</v>
      </c>
      <c r="C1606" t="s">
        <v>23</v>
      </c>
      <c r="D1606" t="s">
        <v>20</v>
      </c>
      <c r="E1606" s="3">
        <v>40245</v>
      </c>
      <c r="F1606" s="3">
        <v>151491</v>
      </c>
      <c r="G1606" t="s">
        <v>32</v>
      </c>
      <c r="H1606" t="s">
        <v>1639</v>
      </c>
    </row>
    <row r="1607" spans="1:8" x14ac:dyDescent="0.35">
      <c r="A1607" s="2">
        <v>45211</v>
      </c>
      <c r="B1607" t="s">
        <v>23</v>
      </c>
      <c r="C1607" t="s">
        <v>24</v>
      </c>
      <c r="D1607" t="s">
        <v>20</v>
      </c>
      <c r="E1607" s="3">
        <v>63312</v>
      </c>
      <c r="F1607" s="3">
        <v>89187</v>
      </c>
      <c r="G1607" t="s">
        <v>35</v>
      </c>
      <c r="H1607" t="s">
        <v>1640</v>
      </c>
    </row>
    <row r="1608" spans="1:8" x14ac:dyDescent="0.35">
      <c r="A1608" s="2">
        <v>44532</v>
      </c>
      <c r="B1608" t="s">
        <v>28</v>
      </c>
      <c r="C1608" t="s">
        <v>43</v>
      </c>
      <c r="D1608" t="s">
        <v>25</v>
      </c>
      <c r="E1608" s="3">
        <v>18267</v>
      </c>
      <c r="F1608" s="3">
        <v>36338</v>
      </c>
      <c r="G1608" t="s">
        <v>32</v>
      </c>
      <c r="H1608" t="s">
        <v>1641</v>
      </c>
    </row>
    <row r="1609" spans="1:8" x14ac:dyDescent="0.35">
      <c r="A1609" s="2">
        <v>44595</v>
      </c>
      <c r="B1609" t="s">
        <v>18</v>
      </c>
      <c r="C1609" t="s">
        <v>43</v>
      </c>
      <c r="D1609" t="s">
        <v>58</v>
      </c>
      <c r="E1609" s="3">
        <v>49812</v>
      </c>
      <c r="F1609" s="3">
        <v>31929</v>
      </c>
      <c r="G1609" t="s">
        <v>32</v>
      </c>
      <c r="H1609" t="s">
        <v>1642</v>
      </c>
    </row>
    <row r="1610" spans="1:8" x14ac:dyDescent="0.35">
      <c r="A1610" s="2">
        <v>44989</v>
      </c>
      <c r="B1610" t="s">
        <v>28</v>
      </c>
      <c r="C1610" t="s">
        <v>34</v>
      </c>
      <c r="D1610" t="s">
        <v>39</v>
      </c>
      <c r="E1610" s="3">
        <v>144847</v>
      </c>
      <c r="F1610" s="3">
        <v>60600</v>
      </c>
      <c r="G1610" t="s">
        <v>35</v>
      </c>
      <c r="H1610" t="s">
        <v>1643</v>
      </c>
    </row>
    <row r="1611" spans="1:8" x14ac:dyDescent="0.35">
      <c r="A1611" s="2">
        <v>44911</v>
      </c>
      <c r="B1611" t="s">
        <v>41</v>
      </c>
      <c r="C1611" t="s">
        <v>24</v>
      </c>
      <c r="D1611" t="s">
        <v>58</v>
      </c>
      <c r="E1611" s="3">
        <v>135562</v>
      </c>
      <c r="F1611" s="3">
        <v>104740</v>
      </c>
      <c r="G1611" t="s">
        <v>21</v>
      </c>
      <c r="H1611" t="s">
        <v>1644</v>
      </c>
    </row>
    <row r="1612" spans="1:8" x14ac:dyDescent="0.35">
      <c r="A1612" s="2">
        <v>44247</v>
      </c>
      <c r="B1612" t="s">
        <v>23</v>
      </c>
      <c r="C1612" t="s">
        <v>43</v>
      </c>
      <c r="D1612" t="s">
        <v>30</v>
      </c>
      <c r="E1612" s="3">
        <v>86924</v>
      </c>
      <c r="F1612" s="3">
        <v>130510</v>
      </c>
      <c r="G1612" t="s">
        <v>35</v>
      </c>
      <c r="H1612" t="s">
        <v>1645</v>
      </c>
    </row>
    <row r="1613" spans="1:8" x14ac:dyDescent="0.35">
      <c r="A1613" s="2">
        <v>44520</v>
      </c>
      <c r="B1613" t="s">
        <v>41</v>
      </c>
      <c r="C1613" t="s">
        <v>19</v>
      </c>
      <c r="D1613" t="s">
        <v>39</v>
      </c>
      <c r="E1613" s="3">
        <v>35875</v>
      </c>
      <c r="F1613" s="3">
        <v>57729</v>
      </c>
      <c r="G1613" t="s">
        <v>26</v>
      </c>
      <c r="H1613" t="s">
        <v>1646</v>
      </c>
    </row>
    <row r="1614" spans="1:8" x14ac:dyDescent="0.35">
      <c r="A1614" s="2">
        <v>44985</v>
      </c>
      <c r="B1614" t="s">
        <v>23</v>
      </c>
      <c r="C1614" t="s">
        <v>34</v>
      </c>
      <c r="D1614" t="s">
        <v>30</v>
      </c>
      <c r="E1614" s="3">
        <v>105803</v>
      </c>
      <c r="F1614" s="3">
        <v>46284</v>
      </c>
      <c r="G1614" t="s">
        <v>35</v>
      </c>
      <c r="H1614" t="s">
        <v>1647</v>
      </c>
    </row>
    <row r="1615" spans="1:8" x14ac:dyDescent="0.35">
      <c r="A1615" s="2">
        <v>44337</v>
      </c>
      <c r="B1615" t="s">
        <v>23</v>
      </c>
      <c r="C1615" t="s">
        <v>23</v>
      </c>
      <c r="D1615" t="s">
        <v>25</v>
      </c>
      <c r="E1615" s="3">
        <v>57589</v>
      </c>
      <c r="F1615" s="3">
        <v>59674</v>
      </c>
      <c r="G1615" t="s">
        <v>35</v>
      </c>
      <c r="H1615" t="s">
        <v>1648</v>
      </c>
    </row>
    <row r="1616" spans="1:8" x14ac:dyDescent="0.35">
      <c r="A1616" s="2">
        <v>44666</v>
      </c>
      <c r="B1616" t="s">
        <v>18</v>
      </c>
      <c r="C1616" t="s">
        <v>34</v>
      </c>
      <c r="D1616" t="s">
        <v>30</v>
      </c>
      <c r="E1616" s="3">
        <v>13534</v>
      </c>
      <c r="F1616" s="3">
        <v>69964</v>
      </c>
      <c r="G1616" t="s">
        <v>21</v>
      </c>
      <c r="H1616" t="s">
        <v>1649</v>
      </c>
    </row>
    <row r="1617" spans="1:8" x14ac:dyDescent="0.35">
      <c r="A1617" s="2">
        <v>44983</v>
      </c>
      <c r="B1617" t="s">
        <v>28</v>
      </c>
      <c r="C1617" t="s">
        <v>29</v>
      </c>
      <c r="D1617" t="s">
        <v>25</v>
      </c>
      <c r="E1617" s="3">
        <v>71807</v>
      </c>
      <c r="F1617" s="3">
        <v>46461</v>
      </c>
      <c r="G1617" t="s">
        <v>35</v>
      </c>
      <c r="H1617" t="s">
        <v>1650</v>
      </c>
    </row>
    <row r="1618" spans="1:8" x14ac:dyDescent="0.35">
      <c r="A1618" s="2">
        <v>45160</v>
      </c>
      <c r="B1618" t="s">
        <v>23</v>
      </c>
      <c r="C1618" t="s">
        <v>29</v>
      </c>
      <c r="D1618" t="s">
        <v>30</v>
      </c>
      <c r="E1618" s="3">
        <v>61670</v>
      </c>
      <c r="F1618" s="3">
        <v>73581</v>
      </c>
      <c r="G1618" t="s">
        <v>35</v>
      </c>
      <c r="H1618" t="s">
        <v>1651</v>
      </c>
    </row>
    <row r="1619" spans="1:8" x14ac:dyDescent="0.35">
      <c r="A1619" s="2">
        <v>45204</v>
      </c>
      <c r="B1619" t="s">
        <v>28</v>
      </c>
      <c r="C1619" t="s">
        <v>23</v>
      </c>
      <c r="D1619" t="s">
        <v>39</v>
      </c>
      <c r="E1619" s="3">
        <v>85465</v>
      </c>
      <c r="F1619" s="3">
        <v>18126</v>
      </c>
      <c r="G1619" t="s">
        <v>32</v>
      </c>
      <c r="H1619" t="s">
        <v>1652</v>
      </c>
    </row>
    <row r="1620" spans="1:8" x14ac:dyDescent="0.35">
      <c r="A1620" s="2">
        <v>44569</v>
      </c>
      <c r="B1620" t="s">
        <v>23</v>
      </c>
      <c r="C1620" t="s">
        <v>19</v>
      </c>
      <c r="D1620" t="s">
        <v>30</v>
      </c>
      <c r="E1620" s="3">
        <v>64720</v>
      </c>
      <c r="F1620" s="3">
        <v>46492</v>
      </c>
      <c r="G1620" t="s">
        <v>35</v>
      </c>
      <c r="H1620" t="s">
        <v>1653</v>
      </c>
    </row>
    <row r="1621" spans="1:8" x14ac:dyDescent="0.35">
      <c r="A1621" s="2">
        <v>44690</v>
      </c>
      <c r="B1621" t="s">
        <v>28</v>
      </c>
      <c r="C1621" t="s">
        <v>23</v>
      </c>
      <c r="D1621" t="s">
        <v>58</v>
      </c>
      <c r="E1621" s="3">
        <v>107619</v>
      </c>
      <c r="F1621" s="3">
        <v>107284</v>
      </c>
      <c r="G1621" t="s">
        <v>21</v>
      </c>
      <c r="H1621" t="s">
        <v>1654</v>
      </c>
    </row>
    <row r="1622" spans="1:8" x14ac:dyDescent="0.35">
      <c r="A1622" s="2">
        <v>44947</v>
      </c>
      <c r="B1622" t="s">
        <v>41</v>
      </c>
      <c r="C1622" t="s">
        <v>24</v>
      </c>
      <c r="D1622" t="s">
        <v>25</v>
      </c>
      <c r="E1622" s="3">
        <v>13739</v>
      </c>
      <c r="F1622" s="3">
        <v>161003</v>
      </c>
      <c r="G1622" t="s">
        <v>32</v>
      </c>
      <c r="H1622" t="s">
        <v>1655</v>
      </c>
    </row>
    <row r="1623" spans="1:8" x14ac:dyDescent="0.35">
      <c r="A1623" s="2">
        <v>44487</v>
      </c>
      <c r="B1623" t="s">
        <v>18</v>
      </c>
      <c r="C1623" t="s">
        <v>23</v>
      </c>
      <c r="D1623" t="s">
        <v>20</v>
      </c>
      <c r="E1623" s="3">
        <v>43107</v>
      </c>
      <c r="F1623" s="3">
        <v>76830</v>
      </c>
      <c r="G1623" t="s">
        <v>35</v>
      </c>
      <c r="H1623" t="s">
        <v>1656</v>
      </c>
    </row>
    <row r="1624" spans="1:8" x14ac:dyDescent="0.35">
      <c r="A1624" s="2">
        <v>44302</v>
      </c>
      <c r="B1624" t="s">
        <v>23</v>
      </c>
      <c r="C1624" t="s">
        <v>23</v>
      </c>
      <c r="D1624" t="s">
        <v>30</v>
      </c>
      <c r="E1624" s="3">
        <v>143934</v>
      </c>
      <c r="F1624" s="3">
        <v>67414</v>
      </c>
      <c r="G1624" t="s">
        <v>32</v>
      </c>
      <c r="H1624" t="s">
        <v>1657</v>
      </c>
    </row>
    <row r="1625" spans="1:8" x14ac:dyDescent="0.35">
      <c r="A1625" s="2">
        <v>44866</v>
      </c>
      <c r="B1625" t="s">
        <v>37</v>
      </c>
      <c r="C1625" t="s">
        <v>34</v>
      </c>
      <c r="D1625" t="s">
        <v>25</v>
      </c>
      <c r="E1625" s="3">
        <v>92533</v>
      </c>
      <c r="F1625" s="3">
        <v>128676</v>
      </c>
      <c r="G1625" t="s">
        <v>26</v>
      </c>
      <c r="H1625" t="s">
        <v>1658</v>
      </c>
    </row>
    <row r="1626" spans="1:8" x14ac:dyDescent="0.35">
      <c r="A1626" s="2">
        <v>44198</v>
      </c>
      <c r="B1626" t="s">
        <v>28</v>
      </c>
      <c r="C1626" t="s">
        <v>19</v>
      </c>
      <c r="D1626" t="s">
        <v>20</v>
      </c>
      <c r="E1626" s="3">
        <v>27487</v>
      </c>
      <c r="F1626" s="3">
        <v>124802</v>
      </c>
      <c r="G1626" t="s">
        <v>35</v>
      </c>
      <c r="H1626" t="s">
        <v>1659</v>
      </c>
    </row>
    <row r="1627" spans="1:8" x14ac:dyDescent="0.35">
      <c r="A1627" s="2">
        <v>44785</v>
      </c>
      <c r="B1627" t="s">
        <v>28</v>
      </c>
      <c r="C1627" t="s">
        <v>23</v>
      </c>
      <c r="D1627" t="s">
        <v>25</v>
      </c>
      <c r="E1627" s="3">
        <v>38353</v>
      </c>
      <c r="F1627" s="3">
        <v>65969</v>
      </c>
      <c r="G1627" t="s">
        <v>35</v>
      </c>
      <c r="H1627" t="s">
        <v>1660</v>
      </c>
    </row>
    <row r="1628" spans="1:8" x14ac:dyDescent="0.35">
      <c r="A1628" s="2">
        <v>44840</v>
      </c>
      <c r="B1628" t="s">
        <v>37</v>
      </c>
      <c r="C1628" t="s">
        <v>24</v>
      </c>
      <c r="D1628" t="s">
        <v>25</v>
      </c>
      <c r="E1628" s="3">
        <v>18984</v>
      </c>
      <c r="F1628" s="3">
        <v>27938</v>
      </c>
      <c r="G1628" t="s">
        <v>32</v>
      </c>
      <c r="H1628" t="s">
        <v>1661</v>
      </c>
    </row>
    <row r="1629" spans="1:8" x14ac:dyDescent="0.35">
      <c r="A1629" s="2">
        <v>44286</v>
      </c>
      <c r="B1629" t="s">
        <v>18</v>
      </c>
      <c r="C1629" t="s">
        <v>34</v>
      </c>
      <c r="D1629" t="s">
        <v>20</v>
      </c>
      <c r="E1629" s="3">
        <v>33130</v>
      </c>
      <c r="F1629" s="3">
        <v>146801</v>
      </c>
      <c r="G1629" t="s">
        <v>35</v>
      </c>
      <c r="H1629" t="s">
        <v>1662</v>
      </c>
    </row>
    <row r="1630" spans="1:8" x14ac:dyDescent="0.35">
      <c r="A1630" s="2">
        <v>44546</v>
      </c>
      <c r="B1630" t="s">
        <v>28</v>
      </c>
      <c r="C1630" t="s">
        <v>19</v>
      </c>
      <c r="D1630" t="s">
        <v>20</v>
      </c>
      <c r="E1630" s="3">
        <v>83794</v>
      </c>
      <c r="F1630" s="3">
        <v>110347</v>
      </c>
      <c r="G1630" t="s">
        <v>35</v>
      </c>
      <c r="H1630" t="s">
        <v>1663</v>
      </c>
    </row>
    <row r="1631" spans="1:8" x14ac:dyDescent="0.35">
      <c r="A1631" s="2">
        <v>45259</v>
      </c>
      <c r="B1631" t="s">
        <v>18</v>
      </c>
      <c r="C1631" t="s">
        <v>19</v>
      </c>
      <c r="D1631" t="s">
        <v>39</v>
      </c>
      <c r="E1631" s="3">
        <v>50080</v>
      </c>
      <c r="F1631" s="3">
        <v>83738</v>
      </c>
      <c r="G1631" t="s">
        <v>21</v>
      </c>
      <c r="H1631" t="s">
        <v>1664</v>
      </c>
    </row>
    <row r="1632" spans="1:8" x14ac:dyDescent="0.35">
      <c r="A1632" s="2">
        <v>45105</v>
      </c>
      <c r="B1632" t="s">
        <v>28</v>
      </c>
      <c r="C1632" t="s">
        <v>43</v>
      </c>
      <c r="D1632" t="s">
        <v>30</v>
      </c>
      <c r="E1632" s="3">
        <v>22839</v>
      </c>
      <c r="F1632" s="3">
        <v>117089</v>
      </c>
      <c r="G1632" t="s">
        <v>35</v>
      </c>
      <c r="H1632" t="s">
        <v>1665</v>
      </c>
    </row>
    <row r="1633" spans="1:8" x14ac:dyDescent="0.35">
      <c r="A1633" s="2">
        <v>44355</v>
      </c>
      <c r="B1633" t="s">
        <v>55</v>
      </c>
      <c r="C1633" t="s">
        <v>29</v>
      </c>
      <c r="D1633" t="s">
        <v>30</v>
      </c>
      <c r="E1633" s="3">
        <v>108874</v>
      </c>
      <c r="F1633" s="3">
        <v>14951</v>
      </c>
      <c r="G1633" t="s">
        <v>21</v>
      </c>
      <c r="H1633" t="s">
        <v>1666</v>
      </c>
    </row>
    <row r="1634" spans="1:8" x14ac:dyDescent="0.35">
      <c r="A1634" s="2">
        <v>45155</v>
      </c>
      <c r="B1634" t="s">
        <v>28</v>
      </c>
      <c r="C1634" t="s">
        <v>24</v>
      </c>
      <c r="D1634" t="s">
        <v>25</v>
      </c>
      <c r="E1634" s="3">
        <v>51499</v>
      </c>
      <c r="F1634" s="3">
        <v>90172</v>
      </c>
      <c r="G1634" t="s">
        <v>26</v>
      </c>
      <c r="H1634" t="s">
        <v>1667</v>
      </c>
    </row>
    <row r="1635" spans="1:8" x14ac:dyDescent="0.35">
      <c r="A1635" s="2">
        <v>44508</v>
      </c>
      <c r="B1635" t="s">
        <v>55</v>
      </c>
      <c r="C1635" t="s">
        <v>29</v>
      </c>
      <c r="D1635" t="s">
        <v>58</v>
      </c>
      <c r="E1635" s="3">
        <v>140094</v>
      </c>
      <c r="F1635" s="3">
        <v>161156</v>
      </c>
      <c r="G1635" t="s">
        <v>26</v>
      </c>
      <c r="H1635" t="s">
        <v>1668</v>
      </c>
    </row>
    <row r="1636" spans="1:8" x14ac:dyDescent="0.35">
      <c r="A1636" s="2">
        <v>44641</v>
      </c>
      <c r="B1636" t="s">
        <v>23</v>
      </c>
      <c r="C1636" t="s">
        <v>34</v>
      </c>
      <c r="D1636" t="s">
        <v>58</v>
      </c>
      <c r="E1636" s="3">
        <v>146428</v>
      </c>
      <c r="F1636" s="3">
        <v>145368</v>
      </c>
      <c r="G1636" t="s">
        <v>32</v>
      </c>
      <c r="H1636" t="s">
        <v>1669</v>
      </c>
    </row>
    <row r="1637" spans="1:8" x14ac:dyDescent="0.35">
      <c r="A1637" s="2">
        <v>44494</v>
      </c>
      <c r="B1637" t="s">
        <v>18</v>
      </c>
      <c r="C1637" t="s">
        <v>34</v>
      </c>
      <c r="D1637" t="s">
        <v>25</v>
      </c>
      <c r="E1637" s="3">
        <v>92036</v>
      </c>
      <c r="F1637" s="3">
        <v>153098</v>
      </c>
      <c r="G1637" t="s">
        <v>32</v>
      </c>
      <c r="H1637" t="s">
        <v>1670</v>
      </c>
    </row>
    <row r="1638" spans="1:8" x14ac:dyDescent="0.35">
      <c r="A1638" s="2">
        <v>45148</v>
      </c>
      <c r="B1638" t="s">
        <v>28</v>
      </c>
      <c r="C1638" t="s">
        <v>24</v>
      </c>
      <c r="D1638" t="s">
        <v>39</v>
      </c>
      <c r="E1638" s="3">
        <v>85926</v>
      </c>
      <c r="F1638" s="3">
        <v>137563</v>
      </c>
      <c r="G1638" t="s">
        <v>32</v>
      </c>
      <c r="H1638" t="s">
        <v>1671</v>
      </c>
    </row>
    <row r="1639" spans="1:8" x14ac:dyDescent="0.35">
      <c r="A1639" s="2">
        <v>44232</v>
      </c>
      <c r="B1639" t="s">
        <v>41</v>
      </c>
      <c r="C1639" t="s">
        <v>19</v>
      </c>
      <c r="D1639" t="s">
        <v>20</v>
      </c>
      <c r="E1639" s="3">
        <v>39778</v>
      </c>
      <c r="F1639" s="3">
        <v>133296</v>
      </c>
      <c r="G1639" t="s">
        <v>32</v>
      </c>
      <c r="H1639" t="s">
        <v>1672</v>
      </c>
    </row>
    <row r="1640" spans="1:8" x14ac:dyDescent="0.35">
      <c r="A1640" s="2">
        <v>44755</v>
      </c>
      <c r="B1640" t="s">
        <v>41</v>
      </c>
      <c r="C1640" t="s">
        <v>23</v>
      </c>
      <c r="D1640" t="s">
        <v>25</v>
      </c>
      <c r="E1640" s="3">
        <v>115528</v>
      </c>
      <c r="F1640" s="3">
        <v>127351</v>
      </c>
      <c r="G1640" t="s">
        <v>35</v>
      </c>
      <c r="H1640" t="s">
        <v>1673</v>
      </c>
    </row>
    <row r="1641" spans="1:8" x14ac:dyDescent="0.35">
      <c r="A1641" s="2">
        <v>45087</v>
      </c>
      <c r="B1641" t="s">
        <v>37</v>
      </c>
      <c r="C1641" t="s">
        <v>24</v>
      </c>
      <c r="D1641" t="s">
        <v>30</v>
      </c>
      <c r="E1641" s="3">
        <v>73192</v>
      </c>
      <c r="F1641" s="3">
        <v>92122</v>
      </c>
      <c r="G1641" t="s">
        <v>21</v>
      </c>
      <c r="H1641" t="s">
        <v>1674</v>
      </c>
    </row>
    <row r="1642" spans="1:8" x14ac:dyDescent="0.35">
      <c r="A1642" s="2">
        <v>44337</v>
      </c>
      <c r="B1642" t="s">
        <v>41</v>
      </c>
      <c r="C1642" t="s">
        <v>34</v>
      </c>
      <c r="D1642" t="s">
        <v>58</v>
      </c>
      <c r="E1642" s="3">
        <v>95376</v>
      </c>
      <c r="F1642" s="3">
        <v>27225</v>
      </c>
      <c r="G1642" t="s">
        <v>32</v>
      </c>
      <c r="H1642" t="s">
        <v>1675</v>
      </c>
    </row>
    <row r="1643" spans="1:8" x14ac:dyDescent="0.35">
      <c r="A1643" s="2">
        <v>45083</v>
      </c>
      <c r="B1643" t="s">
        <v>55</v>
      </c>
      <c r="C1643" t="s">
        <v>29</v>
      </c>
      <c r="D1643" t="s">
        <v>58</v>
      </c>
      <c r="E1643" s="3">
        <v>138219</v>
      </c>
      <c r="F1643" s="3">
        <v>41038</v>
      </c>
      <c r="G1643" t="s">
        <v>26</v>
      </c>
      <c r="H1643" t="s">
        <v>1676</v>
      </c>
    </row>
    <row r="1644" spans="1:8" x14ac:dyDescent="0.35">
      <c r="A1644" s="2">
        <v>44922</v>
      </c>
      <c r="B1644" t="s">
        <v>41</v>
      </c>
      <c r="C1644" t="s">
        <v>24</v>
      </c>
      <c r="D1644" t="s">
        <v>58</v>
      </c>
      <c r="E1644" s="3">
        <v>39980</v>
      </c>
      <c r="F1644" s="3">
        <v>93059</v>
      </c>
      <c r="G1644" t="s">
        <v>35</v>
      </c>
      <c r="H1644" t="s">
        <v>1677</v>
      </c>
    </row>
    <row r="1645" spans="1:8" x14ac:dyDescent="0.35">
      <c r="A1645" s="2">
        <v>45246</v>
      </c>
      <c r="B1645" t="s">
        <v>41</v>
      </c>
      <c r="C1645" t="s">
        <v>19</v>
      </c>
      <c r="D1645" t="s">
        <v>39</v>
      </c>
      <c r="E1645" s="3">
        <v>24065</v>
      </c>
      <c r="F1645" s="3">
        <v>149443</v>
      </c>
      <c r="G1645" t="s">
        <v>21</v>
      </c>
      <c r="H1645" t="s">
        <v>1678</v>
      </c>
    </row>
    <row r="1646" spans="1:8" x14ac:dyDescent="0.35">
      <c r="A1646" s="2">
        <v>44717</v>
      </c>
      <c r="B1646" t="s">
        <v>41</v>
      </c>
      <c r="C1646" t="s">
        <v>43</v>
      </c>
      <c r="D1646" t="s">
        <v>30</v>
      </c>
      <c r="E1646" s="3">
        <v>135361</v>
      </c>
      <c r="F1646" s="3">
        <v>115340</v>
      </c>
      <c r="G1646" t="s">
        <v>21</v>
      </c>
      <c r="H1646" t="s">
        <v>1679</v>
      </c>
    </row>
    <row r="1647" spans="1:8" x14ac:dyDescent="0.35">
      <c r="A1647" s="2">
        <v>44206</v>
      </c>
      <c r="B1647" t="s">
        <v>28</v>
      </c>
      <c r="C1647" t="s">
        <v>43</v>
      </c>
      <c r="D1647" t="s">
        <v>39</v>
      </c>
      <c r="E1647" s="3">
        <v>20559</v>
      </c>
      <c r="F1647" s="3">
        <v>101965</v>
      </c>
      <c r="G1647" t="s">
        <v>32</v>
      </c>
      <c r="H1647" t="s">
        <v>1680</v>
      </c>
    </row>
    <row r="1648" spans="1:8" x14ac:dyDescent="0.35">
      <c r="A1648" s="2">
        <v>45180</v>
      </c>
      <c r="B1648" t="s">
        <v>37</v>
      </c>
      <c r="C1648" t="s">
        <v>23</v>
      </c>
      <c r="D1648" t="s">
        <v>20</v>
      </c>
      <c r="E1648" s="3">
        <v>134514</v>
      </c>
      <c r="F1648" s="3">
        <v>77159</v>
      </c>
      <c r="G1648" t="s">
        <v>32</v>
      </c>
      <c r="H1648" t="s">
        <v>1681</v>
      </c>
    </row>
    <row r="1649" spans="1:8" x14ac:dyDescent="0.35">
      <c r="A1649" s="2">
        <v>44574</v>
      </c>
      <c r="B1649" t="s">
        <v>18</v>
      </c>
      <c r="C1649" t="s">
        <v>23</v>
      </c>
      <c r="D1649" t="s">
        <v>25</v>
      </c>
      <c r="E1649" s="3">
        <v>83969</v>
      </c>
      <c r="F1649" s="3">
        <v>94914</v>
      </c>
      <c r="G1649" t="s">
        <v>21</v>
      </c>
      <c r="H1649" t="s">
        <v>1682</v>
      </c>
    </row>
    <row r="1650" spans="1:8" x14ac:dyDescent="0.35">
      <c r="A1650" s="2">
        <v>44878</v>
      </c>
      <c r="B1650" t="s">
        <v>37</v>
      </c>
      <c r="C1650" t="s">
        <v>19</v>
      </c>
      <c r="D1650" t="s">
        <v>25</v>
      </c>
      <c r="E1650" s="3">
        <v>149728</v>
      </c>
      <c r="F1650" s="3">
        <v>71776</v>
      </c>
      <c r="G1650" t="s">
        <v>26</v>
      </c>
      <c r="H1650" t="s">
        <v>1683</v>
      </c>
    </row>
    <row r="1651" spans="1:8" x14ac:dyDescent="0.35">
      <c r="A1651" s="2">
        <v>44780</v>
      </c>
      <c r="B1651" t="s">
        <v>55</v>
      </c>
      <c r="C1651" t="s">
        <v>29</v>
      </c>
      <c r="D1651" t="s">
        <v>58</v>
      </c>
      <c r="E1651" s="3">
        <v>53210</v>
      </c>
      <c r="F1651" s="3">
        <v>17294</v>
      </c>
      <c r="G1651" t="s">
        <v>32</v>
      </c>
      <c r="H1651" t="s">
        <v>1684</v>
      </c>
    </row>
    <row r="1652" spans="1:8" x14ac:dyDescent="0.35">
      <c r="A1652" s="2">
        <v>44348</v>
      </c>
      <c r="B1652" t="s">
        <v>28</v>
      </c>
      <c r="C1652" t="s">
        <v>23</v>
      </c>
      <c r="D1652" t="s">
        <v>58</v>
      </c>
      <c r="E1652" s="3">
        <v>41477</v>
      </c>
      <c r="F1652" s="3">
        <v>8750</v>
      </c>
      <c r="G1652" t="s">
        <v>21</v>
      </c>
      <c r="H1652" t="s">
        <v>1685</v>
      </c>
    </row>
    <row r="1653" spans="1:8" x14ac:dyDescent="0.35">
      <c r="A1653" s="2">
        <v>44916</v>
      </c>
      <c r="B1653" t="s">
        <v>23</v>
      </c>
      <c r="C1653" t="s">
        <v>43</v>
      </c>
      <c r="D1653" t="s">
        <v>20</v>
      </c>
      <c r="E1653" s="3">
        <v>116111</v>
      </c>
      <c r="F1653" s="3">
        <v>163195</v>
      </c>
      <c r="G1653" t="s">
        <v>35</v>
      </c>
      <c r="H1653" t="s">
        <v>1686</v>
      </c>
    </row>
    <row r="1654" spans="1:8" x14ac:dyDescent="0.35">
      <c r="A1654" s="2">
        <v>45269</v>
      </c>
      <c r="B1654" t="s">
        <v>28</v>
      </c>
      <c r="C1654" t="s">
        <v>19</v>
      </c>
      <c r="D1654" t="s">
        <v>39</v>
      </c>
      <c r="E1654" s="3">
        <v>39529</v>
      </c>
      <c r="F1654" s="3">
        <v>116863</v>
      </c>
      <c r="G1654" t="s">
        <v>21</v>
      </c>
      <c r="H1654" t="s">
        <v>1687</v>
      </c>
    </row>
    <row r="1655" spans="1:8" x14ac:dyDescent="0.35">
      <c r="A1655" s="2">
        <v>45055</v>
      </c>
      <c r="B1655" t="s">
        <v>41</v>
      </c>
      <c r="C1655" t="s">
        <v>19</v>
      </c>
      <c r="D1655" t="s">
        <v>30</v>
      </c>
      <c r="E1655" s="3">
        <v>28262</v>
      </c>
      <c r="F1655" s="3">
        <v>127101</v>
      </c>
      <c r="G1655" t="s">
        <v>32</v>
      </c>
      <c r="H1655" t="s">
        <v>1688</v>
      </c>
    </row>
    <row r="1656" spans="1:8" x14ac:dyDescent="0.35">
      <c r="A1656" s="2">
        <v>44246</v>
      </c>
      <c r="B1656" t="s">
        <v>41</v>
      </c>
      <c r="C1656" t="s">
        <v>19</v>
      </c>
      <c r="D1656" t="s">
        <v>20</v>
      </c>
      <c r="E1656" s="3">
        <v>75087</v>
      </c>
      <c r="F1656" s="3">
        <v>136390</v>
      </c>
      <c r="G1656" t="s">
        <v>35</v>
      </c>
      <c r="H1656" t="s">
        <v>1689</v>
      </c>
    </row>
    <row r="1657" spans="1:8" x14ac:dyDescent="0.35">
      <c r="A1657" s="2">
        <v>44860</v>
      </c>
      <c r="B1657" t="s">
        <v>55</v>
      </c>
      <c r="C1657" t="s">
        <v>24</v>
      </c>
      <c r="D1657" t="s">
        <v>25</v>
      </c>
      <c r="E1657" s="3">
        <v>61686</v>
      </c>
      <c r="F1657" s="3">
        <v>50732</v>
      </c>
      <c r="G1657" t="s">
        <v>26</v>
      </c>
      <c r="H1657" t="s">
        <v>1690</v>
      </c>
    </row>
    <row r="1658" spans="1:8" x14ac:dyDescent="0.35">
      <c r="A1658" s="2">
        <v>44727</v>
      </c>
      <c r="B1658" t="s">
        <v>23</v>
      </c>
      <c r="C1658" t="s">
        <v>29</v>
      </c>
      <c r="D1658" t="s">
        <v>25</v>
      </c>
      <c r="E1658" s="3">
        <v>84299</v>
      </c>
      <c r="F1658" s="3">
        <v>59238</v>
      </c>
      <c r="G1658" t="s">
        <v>21</v>
      </c>
      <c r="H1658" t="s">
        <v>1691</v>
      </c>
    </row>
    <row r="1659" spans="1:8" x14ac:dyDescent="0.35">
      <c r="A1659" s="2">
        <v>45280</v>
      </c>
      <c r="B1659" t="s">
        <v>28</v>
      </c>
      <c r="C1659" t="s">
        <v>29</v>
      </c>
      <c r="D1659" t="s">
        <v>39</v>
      </c>
      <c r="E1659" s="3">
        <v>123044</v>
      </c>
      <c r="F1659" s="3">
        <v>56046</v>
      </c>
      <c r="G1659" t="s">
        <v>21</v>
      </c>
      <c r="H1659" t="s">
        <v>1692</v>
      </c>
    </row>
    <row r="1660" spans="1:8" x14ac:dyDescent="0.35">
      <c r="A1660" s="2">
        <v>45053</v>
      </c>
      <c r="B1660" t="s">
        <v>23</v>
      </c>
      <c r="C1660" t="s">
        <v>23</v>
      </c>
      <c r="D1660" t="s">
        <v>20</v>
      </c>
      <c r="E1660" s="3">
        <v>46409</v>
      </c>
      <c r="F1660" s="3">
        <v>151464</v>
      </c>
      <c r="G1660" t="s">
        <v>21</v>
      </c>
      <c r="H1660" t="s">
        <v>1693</v>
      </c>
    </row>
    <row r="1661" spans="1:8" x14ac:dyDescent="0.35">
      <c r="A1661" s="2">
        <v>44342</v>
      </c>
      <c r="B1661" t="s">
        <v>18</v>
      </c>
      <c r="C1661" t="s">
        <v>29</v>
      </c>
      <c r="D1661" t="s">
        <v>30</v>
      </c>
      <c r="E1661" s="3">
        <v>29535</v>
      </c>
      <c r="F1661" s="3">
        <v>126553</v>
      </c>
      <c r="G1661" t="s">
        <v>35</v>
      </c>
      <c r="H1661" t="s">
        <v>1694</v>
      </c>
    </row>
    <row r="1662" spans="1:8" x14ac:dyDescent="0.35">
      <c r="A1662" s="2">
        <v>45111</v>
      </c>
      <c r="B1662" t="s">
        <v>37</v>
      </c>
      <c r="C1662" t="s">
        <v>34</v>
      </c>
      <c r="D1662" t="s">
        <v>20</v>
      </c>
      <c r="E1662" s="3">
        <v>133828</v>
      </c>
      <c r="F1662" s="3">
        <v>135545</v>
      </c>
      <c r="G1662" t="s">
        <v>32</v>
      </c>
      <c r="H1662" t="s">
        <v>1695</v>
      </c>
    </row>
    <row r="1663" spans="1:8" x14ac:dyDescent="0.35">
      <c r="A1663" s="2">
        <v>45189</v>
      </c>
      <c r="B1663" t="s">
        <v>28</v>
      </c>
      <c r="C1663" t="s">
        <v>43</v>
      </c>
      <c r="D1663" t="s">
        <v>20</v>
      </c>
      <c r="E1663" s="3">
        <v>145182</v>
      </c>
      <c r="F1663" s="3">
        <v>106632</v>
      </c>
      <c r="G1663" t="s">
        <v>21</v>
      </c>
      <c r="H1663" t="s">
        <v>1696</v>
      </c>
    </row>
    <row r="1664" spans="1:8" x14ac:dyDescent="0.35">
      <c r="A1664" s="2">
        <v>44438</v>
      </c>
      <c r="B1664" t="s">
        <v>23</v>
      </c>
      <c r="C1664" t="s">
        <v>23</v>
      </c>
      <c r="D1664" t="s">
        <v>39</v>
      </c>
      <c r="E1664" s="3">
        <v>119518</v>
      </c>
      <c r="F1664" s="3">
        <v>132594</v>
      </c>
      <c r="G1664" t="s">
        <v>35</v>
      </c>
      <c r="H1664" t="s">
        <v>1697</v>
      </c>
    </row>
    <row r="1665" spans="1:8" x14ac:dyDescent="0.35">
      <c r="A1665" s="2">
        <v>44777</v>
      </c>
      <c r="B1665" t="s">
        <v>18</v>
      </c>
      <c r="C1665" t="s">
        <v>29</v>
      </c>
      <c r="D1665" t="s">
        <v>30</v>
      </c>
      <c r="E1665" s="3">
        <v>148279</v>
      </c>
      <c r="F1665" s="3">
        <v>70423</v>
      </c>
      <c r="G1665" t="s">
        <v>21</v>
      </c>
      <c r="H1665" t="s">
        <v>1698</v>
      </c>
    </row>
    <row r="1666" spans="1:8" x14ac:dyDescent="0.35">
      <c r="A1666" s="2">
        <v>44883</v>
      </c>
      <c r="B1666" t="s">
        <v>18</v>
      </c>
      <c r="C1666" t="s">
        <v>43</v>
      </c>
      <c r="D1666" t="s">
        <v>25</v>
      </c>
      <c r="E1666" s="3">
        <v>58637</v>
      </c>
      <c r="F1666" s="3">
        <v>88179</v>
      </c>
      <c r="G1666" t="s">
        <v>32</v>
      </c>
      <c r="H1666" t="s">
        <v>1699</v>
      </c>
    </row>
    <row r="1667" spans="1:8" x14ac:dyDescent="0.35">
      <c r="A1667" s="2">
        <v>44679</v>
      </c>
      <c r="B1667" t="s">
        <v>37</v>
      </c>
      <c r="C1667" t="s">
        <v>23</v>
      </c>
      <c r="D1667" t="s">
        <v>58</v>
      </c>
      <c r="E1667" s="3">
        <v>84405</v>
      </c>
      <c r="F1667" s="3">
        <v>23386</v>
      </c>
      <c r="G1667" t="s">
        <v>35</v>
      </c>
      <c r="H1667" t="s">
        <v>1700</v>
      </c>
    </row>
    <row r="1668" spans="1:8" x14ac:dyDescent="0.35">
      <c r="A1668" s="2">
        <v>44869</v>
      </c>
      <c r="B1668" t="s">
        <v>18</v>
      </c>
      <c r="C1668" t="s">
        <v>34</v>
      </c>
      <c r="D1668" t="s">
        <v>30</v>
      </c>
      <c r="E1668" s="3">
        <v>53872</v>
      </c>
      <c r="F1668" s="3">
        <v>36822</v>
      </c>
      <c r="G1668" t="s">
        <v>26</v>
      </c>
      <c r="H1668" t="s">
        <v>1701</v>
      </c>
    </row>
    <row r="1669" spans="1:8" x14ac:dyDescent="0.35">
      <c r="A1669" s="2">
        <v>44827</v>
      </c>
      <c r="B1669" t="s">
        <v>55</v>
      </c>
      <c r="C1669" t="s">
        <v>43</v>
      </c>
      <c r="D1669" t="s">
        <v>25</v>
      </c>
      <c r="E1669" s="3">
        <v>22185</v>
      </c>
      <c r="F1669" s="3">
        <v>112620</v>
      </c>
      <c r="G1669" t="s">
        <v>21</v>
      </c>
      <c r="H1669" t="s">
        <v>1702</v>
      </c>
    </row>
    <row r="1670" spans="1:8" x14ac:dyDescent="0.35">
      <c r="A1670" s="2">
        <v>44857</v>
      </c>
      <c r="B1670" t="s">
        <v>18</v>
      </c>
      <c r="C1670" t="s">
        <v>34</v>
      </c>
      <c r="D1670" t="s">
        <v>39</v>
      </c>
      <c r="E1670" s="3">
        <v>116706</v>
      </c>
      <c r="F1670" s="3">
        <v>20131</v>
      </c>
      <c r="G1670" t="s">
        <v>32</v>
      </c>
      <c r="H1670" t="s">
        <v>1703</v>
      </c>
    </row>
    <row r="1671" spans="1:8" x14ac:dyDescent="0.35">
      <c r="A1671" s="2">
        <v>44858</v>
      </c>
      <c r="B1671" t="s">
        <v>23</v>
      </c>
      <c r="C1671" t="s">
        <v>43</v>
      </c>
      <c r="D1671" t="s">
        <v>30</v>
      </c>
      <c r="E1671" s="3">
        <v>11396</v>
      </c>
      <c r="F1671" s="3">
        <v>90540</v>
      </c>
      <c r="G1671" t="s">
        <v>26</v>
      </c>
      <c r="H1671" t="s">
        <v>1704</v>
      </c>
    </row>
    <row r="1672" spans="1:8" x14ac:dyDescent="0.35">
      <c r="A1672" s="2">
        <v>45001</v>
      </c>
      <c r="B1672" t="s">
        <v>55</v>
      </c>
      <c r="C1672" t="s">
        <v>24</v>
      </c>
      <c r="D1672" t="s">
        <v>30</v>
      </c>
      <c r="E1672" s="3">
        <v>13460</v>
      </c>
      <c r="F1672" s="3">
        <v>127932</v>
      </c>
      <c r="G1672" t="s">
        <v>32</v>
      </c>
      <c r="H1672" t="s">
        <v>1705</v>
      </c>
    </row>
    <row r="1673" spans="1:8" x14ac:dyDescent="0.35">
      <c r="A1673" s="2">
        <v>44615</v>
      </c>
      <c r="B1673" t="s">
        <v>18</v>
      </c>
      <c r="C1673" t="s">
        <v>24</v>
      </c>
      <c r="D1673" t="s">
        <v>25</v>
      </c>
      <c r="E1673" s="3">
        <v>112657</v>
      </c>
      <c r="F1673" s="3">
        <v>50797</v>
      </c>
      <c r="G1673" t="s">
        <v>26</v>
      </c>
      <c r="H1673" t="s">
        <v>1706</v>
      </c>
    </row>
    <row r="1674" spans="1:8" x14ac:dyDescent="0.35">
      <c r="A1674" s="2">
        <v>45184</v>
      </c>
      <c r="B1674" t="s">
        <v>41</v>
      </c>
      <c r="C1674" t="s">
        <v>43</v>
      </c>
      <c r="D1674" t="s">
        <v>25</v>
      </c>
      <c r="E1674" s="3">
        <v>17676</v>
      </c>
      <c r="F1674" s="3">
        <v>78471</v>
      </c>
      <c r="G1674" t="s">
        <v>32</v>
      </c>
      <c r="H1674" t="s">
        <v>1707</v>
      </c>
    </row>
    <row r="1675" spans="1:8" x14ac:dyDescent="0.35">
      <c r="A1675" s="2">
        <v>44846</v>
      </c>
      <c r="B1675" t="s">
        <v>18</v>
      </c>
      <c r="C1675" t="s">
        <v>43</v>
      </c>
      <c r="D1675" t="s">
        <v>20</v>
      </c>
      <c r="E1675" s="3">
        <v>47312</v>
      </c>
      <c r="F1675" s="3">
        <v>104050</v>
      </c>
      <c r="G1675" t="s">
        <v>26</v>
      </c>
      <c r="H1675" t="s">
        <v>1708</v>
      </c>
    </row>
    <row r="1676" spans="1:8" x14ac:dyDescent="0.35">
      <c r="A1676" s="2">
        <v>45165</v>
      </c>
      <c r="B1676" t="s">
        <v>55</v>
      </c>
      <c r="C1676" t="s">
        <v>34</v>
      </c>
      <c r="D1676" t="s">
        <v>20</v>
      </c>
      <c r="E1676" s="3">
        <v>144220</v>
      </c>
      <c r="F1676" s="3">
        <v>161530</v>
      </c>
      <c r="G1676" t="s">
        <v>35</v>
      </c>
      <c r="H1676" t="s">
        <v>1709</v>
      </c>
    </row>
    <row r="1677" spans="1:8" x14ac:dyDescent="0.35">
      <c r="A1677" s="2">
        <v>44786</v>
      </c>
      <c r="B1677" t="s">
        <v>18</v>
      </c>
      <c r="C1677" t="s">
        <v>29</v>
      </c>
      <c r="D1677" t="s">
        <v>30</v>
      </c>
      <c r="E1677" s="3">
        <v>12655</v>
      </c>
      <c r="F1677" s="3">
        <v>162137</v>
      </c>
      <c r="G1677" t="s">
        <v>26</v>
      </c>
      <c r="H1677" t="s">
        <v>1710</v>
      </c>
    </row>
    <row r="1678" spans="1:8" x14ac:dyDescent="0.35">
      <c r="A1678" s="2">
        <v>44705</v>
      </c>
      <c r="B1678" t="s">
        <v>18</v>
      </c>
      <c r="C1678" t="s">
        <v>19</v>
      </c>
      <c r="D1678" t="s">
        <v>58</v>
      </c>
      <c r="E1678" s="3">
        <v>65863</v>
      </c>
      <c r="F1678" s="3">
        <v>102229</v>
      </c>
      <c r="G1678" t="s">
        <v>32</v>
      </c>
      <c r="H1678" t="s">
        <v>1711</v>
      </c>
    </row>
    <row r="1679" spans="1:8" x14ac:dyDescent="0.35">
      <c r="A1679" s="2">
        <v>44637</v>
      </c>
      <c r="B1679" t="s">
        <v>18</v>
      </c>
      <c r="C1679" t="s">
        <v>43</v>
      </c>
      <c r="D1679" t="s">
        <v>39</v>
      </c>
      <c r="E1679" s="3">
        <v>71045</v>
      </c>
      <c r="F1679" s="3">
        <v>36897</v>
      </c>
      <c r="G1679" t="s">
        <v>21</v>
      </c>
      <c r="H1679" t="s">
        <v>1712</v>
      </c>
    </row>
    <row r="1680" spans="1:8" x14ac:dyDescent="0.35">
      <c r="A1680" s="2">
        <v>45117</v>
      </c>
      <c r="B1680" t="s">
        <v>55</v>
      </c>
      <c r="C1680" t="s">
        <v>23</v>
      </c>
      <c r="D1680" t="s">
        <v>25</v>
      </c>
      <c r="E1680" s="3">
        <v>55517</v>
      </c>
      <c r="F1680" s="3">
        <v>69988</v>
      </c>
      <c r="G1680" t="s">
        <v>26</v>
      </c>
      <c r="H1680" t="s">
        <v>1713</v>
      </c>
    </row>
    <row r="1681" spans="1:8" x14ac:dyDescent="0.35">
      <c r="A1681" s="2">
        <v>44966</v>
      </c>
      <c r="B1681" t="s">
        <v>18</v>
      </c>
      <c r="C1681" t="s">
        <v>23</v>
      </c>
      <c r="D1681" t="s">
        <v>20</v>
      </c>
      <c r="E1681" s="3">
        <v>84227</v>
      </c>
      <c r="F1681" s="3">
        <v>159925</v>
      </c>
      <c r="G1681" t="s">
        <v>32</v>
      </c>
      <c r="H1681" t="s">
        <v>1714</v>
      </c>
    </row>
    <row r="1682" spans="1:8" x14ac:dyDescent="0.35">
      <c r="A1682" s="2">
        <v>44459</v>
      </c>
      <c r="B1682" t="s">
        <v>37</v>
      </c>
      <c r="C1682" t="s">
        <v>23</v>
      </c>
      <c r="D1682" t="s">
        <v>39</v>
      </c>
      <c r="E1682" s="3">
        <v>84789</v>
      </c>
      <c r="F1682" s="3">
        <v>129444</v>
      </c>
      <c r="G1682" t="s">
        <v>21</v>
      </c>
      <c r="H1682" t="s">
        <v>1715</v>
      </c>
    </row>
    <row r="1683" spans="1:8" x14ac:dyDescent="0.35">
      <c r="A1683" s="2">
        <v>44833</v>
      </c>
      <c r="B1683" t="s">
        <v>23</v>
      </c>
      <c r="C1683" t="s">
        <v>24</v>
      </c>
      <c r="D1683" t="s">
        <v>30</v>
      </c>
      <c r="E1683" s="3">
        <v>64322</v>
      </c>
      <c r="F1683" s="3">
        <v>137677</v>
      </c>
      <c r="G1683" t="s">
        <v>35</v>
      </c>
      <c r="H1683" t="s">
        <v>1716</v>
      </c>
    </row>
    <row r="1684" spans="1:8" x14ac:dyDescent="0.35">
      <c r="A1684" s="2">
        <v>44655</v>
      </c>
      <c r="B1684" t="s">
        <v>37</v>
      </c>
      <c r="C1684" t="s">
        <v>29</v>
      </c>
      <c r="D1684" t="s">
        <v>25</v>
      </c>
      <c r="E1684" s="3">
        <v>111800</v>
      </c>
      <c r="F1684" s="3">
        <v>41795</v>
      </c>
      <c r="G1684" t="s">
        <v>35</v>
      </c>
      <c r="H1684" t="s">
        <v>1717</v>
      </c>
    </row>
    <row r="1685" spans="1:8" x14ac:dyDescent="0.35">
      <c r="A1685" s="2">
        <v>45195</v>
      </c>
      <c r="B1685" t="s">
        <v>55</v>
      </c>
      <c r="C1685" t="s">
        <v>34</v>
      </c>
      <c r="D1685" t="s">
        <v>25</v>
      </c>
      <c r="E1685" s="3">
        <v>130782</v>
      </c>
      <c r="F1685" s="3">
        <v>132865</v>
      </c>
      <c r="G1685" t="s">
        <v>21</v>
      </c>
      <c r="H1685" t="s">
        <v>1718</v>
      </c>
    </row>
    <row r="1686" spans="1:8" x14ac:dyDescent="0.35">
      <c r="A1686" s="2">
        <v>44896</v>
      </c>
      <c r="B1686" t="s">
        <v>41</v>
      </c>
      <c r="C1686" t="s">
        <v>29</v>
      </c>
      <c r="D1686" t="s">
        <v>20</v>
      </c>
      <c r="E1686" s="3">
        <v>145294</v>
      </c>
      <c r="F1686" s="3">
        <v>67070</v>
      </c>
      <c r="G1686" t="s">
        <v>32</v>
      </c>
      <c r="H1686" t="s">
        <v>1719</v>
      </c>
    </row>
    <row r="1687" spans="1:8" x14ac:dyDescent="0.35">
      <c r="A1687" s="2">
        <v>44498</v>
      </c>
      <c r="B1687" t="s">
        <v>37</v>
      </c>
      <c r="C1687" t="s">
        <v>24</v>
      </c>
      <c r="D1687" t="s">
        <v>58</v>
      </c>
      <c r="E1687" s="3">
        <v>61141</v>
      </c>
      <c r="F1687" s="3">
        <v>82560</v>
      </c>
      <c r="G1687" t="s">
        <v>32</v>
      </c>
      <c r="H1687" t="s">
        <v>1720</v>
      </c>
    </row>
    <row r="1688" spans="1:8" x14ac:dyDescent="0.35">
      <c r="A1688" s="2">
        <v>44750</v>
      </c>
      <c r="B1688" t="s">
        <v>23</v>
      </c>
      <c r="C1688" t="s">
        <v>29</v>
      </c>
      <c r="D1688" t="s">
        <v>25</v>
      </c>
      <c r="E1688" s="3">
        <v>20716</v>
      </c>
      <c r="F1688" s="3">
        <v>85121</v>
      </c>
      <c r="G1688" t="s">
        <v>26</v>
      </c>
      <c r="H1688" t="s">
        <v>1721</v>
      </c>
    </row>
    <row r="1689" spans="1:8" x14ac:dyDescent="0.35">
      <c r="A1689" s="2">
        <v>44484</v>
      </c>
      <c r="B1689" t="s">
        <v>28</v>
      </c>
      <c r="C1689" t="s">
        <v>29</v>
      </c>
      <c r="D1689" t="s">
        <v>58</v>
      </c>
      <c r="E1689" s="3">
        <v>70644</v>
      </c>
      <c r="F1689" s="3">
        <v>87628</v>
      </c>
      <c r="G1689" t="s">
        <v>35</v>
      </c>
      <c r="H1689" t="s">
        <v>1722</v>
      </c>
    </row>
    <row r="1690" spans="1:8" x14ac:dyDescent="0.35">
      <c r="A1690" s="2">
        <v>44817</v>
      </c>
      <c r="B1690" t="s">
        <v>23</v>
      </c>
      <c r="C1690" t="s">
        <v>23</v>
      </c>
      <c r="D1690" t="s">
        <v>39</v>
      </c>
      <c r="E1690" s="3">
        <v>135650</v>
      </c>
      <c r="F1690" s="3">
        <v>136592</v>
      </c>
      <c r="G1690" t="s">
        <v>35</v>
      </c>
      <c r="H1690" t="s">
        <v>1723</v>
      </c>
    </row>
    <row r="1691" spans="1:8" x14ac:dyDescent="0.35">
      <c r="A1691" s="2">
        <v>45202</v>
      </c>
      <c r="B1691" t="s">
        <v>37</v>
      </c>
      <c r="C1691" t="s">
        <v>43</v>
      </c>
      <c r="D1691" t="s">
        <v>25</v>
      </c>
      <c r="E1691" s="3">
        <v>98499</v>
      </c>
      <c r="F1691" s="3">
        <v>15800</v>
      </c>
      <c r="G1691" t="s">
        <v>35</v>
      </c>
      <c r="H1691" t="s">
        <v>1724</v>
      </c>
    </row>
    <row r="1692" spans="1:8" x14ac:dyDescent="0.35">
      <c r="A1692" s="2">
        <v>44232</v>
      </c>
      <c r="B1692" t="s">
        <v>28</v>
      </c>
      <c r="C1692" t="s">
        <v>23</v>
      </c>
      <c r="D1692" t="s">
        <v>25</v>
      </c>
      <c r="E1692" s="3">
        <v>142454</v>
      </c>
      <c r="F1692" s="3">
        <v>156844</v>
      </c>
      <c r="G1692" t="s">
        <v>35</v>
      </c>
      <c r="H1692" t="s">
        <v>1725</v>
      </c>
    </row>
    <row r="1693" spans="1:8" x14ac:dyDescent="0.35">
      <c r="A1693" s="2">
        <v>44940</v>
      </c>
      <c r="B1693" t="s">
        <v>55</v>
      </c>
      <c r="C1693" t="s">
        <v>29</v>
      </c>
      <c r="D1693" t="s">
        <v>58</v>
      </c>
      <c r="E1693" s="3">
        <v>145239</v>
      </c>
      <c r="F1693" s="3">
        <v>58064</v>
      </c>
      <c r="G1693" t="s">
        <v>32</v>
      </c>
      <c r="H1693" t="s">
        <v>1726</v>
      </c>
    </row>
    <row r="1694" spans="1:8" x14ac:dyDescent="0.35">
      <c r="A1694" s="2">
        <v>44549</v>
      </c>
      <c r="B1694" t="s">
        <v>23</v>
      </c>
      <c r="C1694" t="s">
        <v>43</v>
      </c>
      <c r="D1694" t="s">
        <v>20</v>
      </c>
      <c r="E1694" s="3">
        <v>127323</v>
      </c>
      <c r="F1694" s="3">
        <v>64791</v>
      </c>
      <c r="G1694" t="s">
        <v>35</v>
      </c>
      <c r="H1694" t="s">
        <v>1727</v>
      </c>
    </row>
    <row r="1695" spans="1:8" x14ac:dyDescent="0.35">
      <c r="A1695" s="2">
        <v>44269</v>
      </c>
      <c r="B1695" t="s">
        <v>41</v>
      </c>
      <c r="C1695" t="s">
        <v>34</v>
      </c>
      <c r="D1695" t="s">
        <v>30</v>
      </c>
      <c r="E1695" s="3">
        <v>113849</v>
      </c>
      <c r="F1695" s="3">
        <v>81208</v>
      </c>
      <c r="G1695" t="s">
        <v>21</v>
      </c>
      <c r="H1695" t="s">
        <v>1728</v>
      </c>
    </row>
    <row r="1696" spans="1:8" x14ac:dyDescent="0.35">
      <c r="A1696" s="2">
        <v>44844</v>
      </c>
      <c r="B1696" t="s">
        <v>28</v>
      </c>
      <c r="C1696" t="s">
        <v>19</v>
      </c>
      <c r="D1696" t="s">
        <v>39</v>
      </c>
      <c r="E1696" s="3">
        <v>91117</v>
      </c>
      <c r="F1696" s="3">
        <v>46200</v>
      </c>
      <c r="G1696" t="s">
        <v>32</v>
      </c>
      <c r="H1696" t="s">
        <v>1729</v>
      </c>
    </row>
    <row r="1697" spans="1:8" x14ac:dyDescent="0.35">
      <c r="A1697" s="2">
        <v>45290</v>
      </c>
      <c r="B1697" t="s">
        <v>28</v>
      </c>
      <c r="C1697" t="s">
        <v>43</v>
      </c>
      <c r="D1697" t="s">
        <v>25</v>
      </c>
      <c r="E1697" s="3">
        <v>101730</v>
      </c>
      <c r="F1697" s="3">
        <v>50229</v>
      </c>
      <c r="G1697" t="s">
        <v>21</v>
      </c>
      <c r="H1697" t="s">
        <v>1730</v>
      </c>
    </row>
    <row r="1698" spans="1:8" x14ac:dyDescent="0.35">
      <c r="A1698" s="2">
        <v>44621</v>
      </c>
      <c r="B1698" t="s">
        <v>23</v>
      </c>
      <c r="C1698" t="s">
        <v>24</v>
      </c>
      <c r="D1698" t="s">
        <v>20</v>
      </c>
      <c r="E1698" s="3">
        <v>70972</v>
      </c>
      <c r="F1698" s="3">
        <v>57909</v>
      </c>
      <c r="G1698" t="s">
        <v>21</v>
      </c>
      <c r="H1698" t="s">
        <v>1731</v>
      </c>
    </row>
    <row r="1699" spans="1:8" x14ac:dyDescent="0.35">
      <c r="A1699" s="2">
        <v>45195</v>
      </c>
      <c r="B1699" t="s">
        <v>37</v>
      </c>
      <c r="C1699" t="s">
        <v>23</v>
      </c>
      <c r="D1699" t="s">
        <v>25</v>
      </c>
      <c r="E1699" s="3">
        <v>84963</v>
      </c>
      <c r="F1699" s="3">
        <v>92753</v>
      </c>
      <c r="G1699" t="s">
        <v>32</v>
      </c>
      <c r="H1699" t="s">
        <v>1732</v>
      </c>
    </row>
    <row r="1700" spans="1:8" x14ac:dyDescent="0.35">
      <c r="A1700" s="2">
        <v>44904</v>
      </c>
      <c r="B1700" t="s">
        <v>28</v>
      </c>
      <c r="C1700" t="s">
        <v>23</v>
      </c>
      <c r="D1700" t="s">
        <v>39</v>
      </c>
      <c r="E1700" s="3">
        <v>64534</v>
      </c>
      <c r="F1700" s="3">
        <v>136863</v>
      </c>
      <c r="G1700" t="s">
        <v>21</v>
      </c>
      <c r="H1700" t="s">
        <v>1733</v>
      </c>
    </row>
    <row r="1701" spans="1:8" x14ac:dyDescent="0.35">
      <c r="A1701" s="2">
        <v>44757</v>
      </c>
      <c r="B1701" t="s">
        <v>55</v>
      </c>
      <c r="C1701" t="s">
        <v>29</v>
      </c>
      <c r="D1701" t="s">
        <v>30</v>
      </c>
      <c r="E1701" s="3">
        <v>126093</v>
      </c>
      <c r="F1701" s="3">
        <v>59239</v>
      </c>
      <c r="G1701" t="s">
        <v>21</v>
      </c>
      <c r="H1701" t="s">
        <v>1734</v>
      </c>
    </row>
    <row r="1702" spans="1:8" x14ac:dyDescent="0.35">
      <c r="A1702" s="2">
        <v>45024</v>
      </c>
      <c r="B1702" t="s">
        <v>23</v>
      </c>
      <c r="C1702" t="s">
        <v>29</v>
      </c>
      <c r="D1702" t="s">
        <v>25</v>
      </c>
      <c r="E1702" s="3">
        <v>34121</v>
      </c>
      <c r="F1702" s="3">
        <v>72567</v>
      </c>
      <c r="G1702" t="s">
        <v>26</v>
      </c>
      <c r="H1702" t="s">
        <v>1735</v>
      </c>
    </row>
    <row r="1703" spans="1:8" x14ac:dyDescent="0.35">
      <c r="A1703" s="2">
        <v>45152</v>
      </c>
      <c r="B1703" t="s">
        <v>55</v>
      </c>
      <c r="C1703" t="s">
        <v>29</v>
      </c>
      <c r="D1703" t="s">
        <v>58</v>
      </c>
      <c r="E1703" s="3">
        <v>81736</v>
      </c>
      <c r="F1703" s="3">
        <v>100904</v>
      </c>
      <c r="G1703" t="s">
        <v>35</v>
      </c>
      <c r="H1703" t="s">
        <v>1736</v>
      </c>
    </row>
    <row r="1704" spans="1:8" x14ac:dyDescent="0.35">
      <c r="A1704" s="2">
        <v>44713</v>
      </c>
      <c r="B1704" t="s">
        <v>23</v>
      </c>
      <c r="C1704" t="s">
        <v>29</v>
      </c>
      <c r="D1704" t="s">
        <v>20</v>
      </c>
      <c r="E1704" s="3">
        <v>71581</v>
      </c>
      <c r="F1704" s="3">
        <v>53621</v>
      </c>
      <c r="G1704" t="s">
        <v>21</v>
      </c>
      <c r="H1704" t="s">
        <v>1737</v>
      </c>
    </row>
    <row r="1705" spans="1:8" x14ac:dyDescent="0.35">
      <c r="A1705" s="2">
        <v>44624</v>
      </c>
      <c r="B1705" t="s">
        <v>55</v>
      </c>
      <c r="C1705" t="s">
        <v>23</v>
      </c>
      <c r="D1705" t="s">
        <v>30</v>
      </c>
      <c r="E1705" s="3">
        <v>36123</v>
      </c>
      <c r="F1705" s="3">
        <v>93163</v>
      </c>
      <c r="G1705" t="s">
        <v>26</v>
      </c>
      <c r="H1705" t="s">
        <v>1738</v>
      </c>
    </row>
    <row r="1706" spans="1:8" x14ac:dyDescent="0.35">
      <c r="A1706" s="2">
        <v>44356</v>
      </c>
      <c r="B1706" t="s">
        <v>37</v>
      </c>
      <c r="C1706" t="s">
        <v>43</v>
      </c>
      <c r="D1706" t="s">
        <v>25</v>
      </c>
      <c r="E1706" s="3">
        <v>61036</v>
      </c>
      <c r="F1706" s="3">
        <v>53357</v>
      </c>
      <c r="G1706" t="s">
        <v>26</v>
      </c>
      <c r="H1706" t="s">
        <v>1739</v>
      </c>
    </row>
    <row r="1707" spans="1:8" x14ac:dyDescent="0.35">
      <c r="A1707" s="2">
        <v>44345</v>
      </c>
      <c r="B1707" t="s">
        <v>23</v>
      </c>
      <c r="C1707" t="s">
        <v>34</v>
      </c>
      <c r="D1707" t="s">
        <v>30</v>
      </c>
      <c r="E1707" s="3">
        <v>140062</v>
      </c>
      <c r="F1707" s="3">
        <v>42492</v>
      </c>
      <c r="G1707" t="s">
        <v>35</v>
      </c>
      <c r="H1707" t="s">
        <v>1740</v>
      </c>
    </row>
    <row r="1708" spans="1:8" x14ac:dyDescent="0.35">
      <c r="A1708" s="2">
        <v>44972</v>
      </c>
      <c r="B1708" t="s">
        <v>41</v>
      </c>
      <c r="C1708" t="s">
        <v>43</v>
      </c>
      <c r="D1708" t="s">
        <v>58</v>
      </c>
      <c r="E1708" s="3">
        <v>88855</v>
      </c>
      <c r="F1708" s="3">
        <v>17125</v>
      </c>
      <c r="G1708" t="s">
        <v>26</v>
      </c>
      <c r="H1708" t="s">
        <v>1741</v>
      </c>
    </row>
    <row r="1709" spans="1:8" x14ac:dyDescent="0.35">
      <c r="A1709" s="2">
        <v>44263</v>
      </c>
      <c r="B1709" t="s">
        <v>37</v>
      </c>
      <c r="C1709" t="s">
        <v>24</v>
      </c>
      <c r="D1709" t="s">
        <v>25</v>
      </c>
      <c r="E1709" s="3">
        <v>32701</v>
      </c>
      <c r="F1709" s="3">
        <v>163651</v>
      </c>
      <c r="G1709" t="s">
        <v>26</v>
      </c>
      <c r="H1709" t="s">
        <v>1742</v>
      </c>
    </row>
    <row r="1710" spans="1:8" x14ac:dyDescent="0.35">
      <c r="A1710" s="2">
        <v>45210</v>
      </c>
      <c r="B1710" t="s">
        <v>55</v>
      </c>
      <c r="C1710" t="s">
        <v>23</v>
      </c>
      <c r="D1710" t="s">
        <v>30</v>
      </c>
      <c r="E1710" s="3">
        <v>51178</v>
      </c>
      <c r="F1710" s="3">
        <v>42052</v>
      </c>
      <c r="G1710" t="s">
        <v>21</v>
      </c>
      <c r="H1710" t="s">
        <v>1743</v>
      </c>
    </row>
    <row r="1711" spans="1:8" x14ac:dyDescent="0.35">
      <c r="A1711" s="2">
        <v>44577</v>
      </c>
      <c r="B1711" t="s">
        <v>23</v>
      </c>
      <c r="C1711" t="s">
        <v>43</v>
      </c>
      <c r="D1711" t="s">
        <v>25</v>
      </c>
      <c r="E1711" s="3">
        <v>115734</v>
      </c>
      <c r="F1711" s="3">
        <v>151332</v>
      </c>
      <c r="G1711" t="s">
        <v>35</v>
      </c>
      <c r="H1711" t="s">
        <v>1744</v>
      </c>
    </row>
    <row r="1712" spans="1:8" x14ac:dyDescent="0.35">
      <c r="A1712" s="2">
        <v>44254</v>
      </c>
      <c r="B1712" t="s">
        <v>37</v>
      </c>
      <c r="C1712" t="s">
        <v>23</v>
      </c>
      <c r="D1712" t="s">
        <v>25</v>
      </c>
      <c r="E1712" s="3">
        <v>47118</v>
      </c>
      <c r="F1712" s="3">
        <v>94896</v>
      </c>
      <c r="G1712" t="s">
        <v>35</v>
      </c>
      <c r="H1712" t="s">
        <v>1745</v>
      </c>
    </row>
    <row r="1713" spans="1:8" x14ac:dyDescent="0.35">
      <c r="A1713" s="2">
        <v>44538</v>
      </c>
      <c r="B1713" t="s">
        <v>55</v>
      </c>
      <c r="C1713" t="s">
        <v>24</v>
      </c>
      <c r="D1713" t="s">
        <v>30</v>
      </c>
      <c r="E1713" s="3">
        <v>35387</v>
      </c>
      <c r="F1713" s="3">
        <v>89465</v>
      </c>
      <c r="G1713" t="s">
        <v>21</v>
      </c>
      <c r="H1713" t="s">
        <v>1746</v>
      </c>
    </row>
    <row r="1714" spans="1:8" x14ac:dyDescent="0.35">
      <c r="A1714" s="2">
        <v>44923</v>
      </c>
      <c r="B1714" t="s">
        <v>18</v>
      </c>
      <c r="C1714" t="s">
        <v>19</v>
      </c>
      <c r="D1714" t="s">
        <v>25</v>
      </c>
      <c r="E1714" s="3">
        <v>67613</v>
      </c>
      <c r="F1714" s="3">
        <v>37081</v>
      </c>
      <c r="G1714" t="s">
        <v>32</v>
      </c>
      <c r="H1714" t="s">
        <v>1747</v>
      </c>
    </row>
    <row r="1715" spans="1:8" x14ac:dyDescent="0.35">
      <c r="A1715" s="2">
        <v>44966</v>
      </c>
      <c r="B1715" t="s">
        <v>18</v>
      </c>
      <c r="C1715" t="s">
        <v>19</v>
      </c>
      <c r="D1715" t="s">
        <v>58</v>
      </c>
      <c r="E1715" s="3">
        <v>56666</v>
      </c>
      <c r="F1715" s="3">
        <v>120362</v>
      </c>
      <c r="G1715" t="s">
        <v>26</v>
      </c>
      <c r="H1715" t="s">
        <v>1748</v>
      </c>
    </row>
    <row r="1716" spans="1:8" x14ac:dyDescent="0.35">
      <c r="A1716" s="2">
        <v>44810</v>
      </c>
      <c r="B1716" t="s">
        <v>28</v>
      </c>
      <c r="C1716" t="s">
        <v>19</v>
      </c>
      <c r="D1716" t="s">
        <v>30</v>
      </c>
      <c r="E1716" s="3">
        <v>39554</v>
      </c>
      <c r="F1716" s="3">
        <v>14158</v>
      </c>
      <c r="G1716" t="s">
        <v>21</v>
      </c>
      <c r="H1716" t="s">
        <v>1749</v>
      </c>
    </row>
    <row r="1717" spans="1:8" x14ac:dyDescent="0.35">
      <c r="A1717" s="2">
        <v>44550</v>
      </c>
      <c r="B1717" t="s">
        <v>41</v>
      </c>
      <c r="C1717" t="s">
        <v>23</v>
      </c>
      <c r="D1717" t="s">
        <v>30</v>
      </c>
      <c r="E1717" s="3">
        <v>129387</v>
      </c>
      <c r="F1717" s="3">
        <v>32663</v>
      </c>
      <c r="G1717" t="s">
        <v>26</v>
      </c>
      <c r="H1717" t="s">
        <v>1750</v>
      </c>
    </row>
    <row r="1718" spans="1:8" x14ac:dyDescent="0.35">
      <c r="A1718" s="2">
        <v>44312</v>
      </c>
      <c r="B1718" t="s">
        <v>18</v>
      </c>
      <c r="C1718" t="s">
        <v>43</v>
      </c>
      <c r="D1718" t="s">
        <v>58</v>
      </c>
      <c r="E1718" s="3">
        <v>52146</v>
      </c>
      <c r="F1718" s="3">
        <v>63255</v>
      </c>
      <c r="G1718" t="s">
        <v>35</v>
      </c>
      <c r="H1718" t="s">
        <v>1751</v>
      </c>
    </row>
    <row r="1719" spans="1:8" x14ac:dyDescent="0.35">
      <c r="A1719" s="2">
        <v>44858</v>
      </c>
      <c r="B1719" t="s">
        <v>55</v>
      </c>
      <c r="C1719" t="s">
        <v>23</v>
      </c>
      <c r="D1719" t="s">
        <v>58</v>
      </c>
      <c r="E1719" s="3">
        <v>110037</v>
      </c>
      <c r="F1719" s="3">
        <v>151458</v>
      </c>
      <c r="G1719" t="s">
        <v>35</v>
      </c>
      <c r="H1719" t="s">
        <v>1752</v>
      </c>
    </row>
    <row r="1720" spans="1:8" x14ac:dyDescent="0.35">
      <c r="A1720" s="2">
        <v>44649</v>
      </c>
      <c r="B1720" t="s">
        <v>37</v>
      </c>
      <c r="C1720" t="s">
        <v>34</v>
      </c>
      <c r="D1720" t="s">
        <v>58</v>
      </c>
      <c r="E1720" s="3">
        <v>26456</v>
      </c>
      <c r="F1720" s="3">
        <v>160559</v>
      </c>
      <c r="G1720" t="s">
        <v>26</v>
      </c>
      <c r="H1720" t="s">
        <v>1753</v>
      </c>
    </row>
    <row r="1721" spans="1:8" x14ac:dyDescent="0.35">
      <c r="A1721" s="2">
        <v>44483</v>
      </c>
      <c r="B1721" t="s">
        <v>23</v>
      </c>
      <c r="C1721" t="s">
        <v>43</v>
      </c>
      <c r="D1721" t="s">
        <v>25</v>
      </c>
      <c r="E1721" s="3">
        <v>129681</v>
      </c>
      <c r="F1721" s="3">
        <v>8216</v>
      </c>
      <c r="G1721" t="s">
        <v>35</v>
      </c>
      <c r="H1721" t="s">
        <v>1754</v>
      </c>
    </row>
    <row r="1722" spans="1:8" x14ac:dyDescent="0.35">
      <c r="A1722" s="2">
        <v>45213</v>
      </c>
      <c r="B1722" t="s">
        <v>37</v>
      </c>
      <c r="C1722" t="s">
        <v>24</v>
      </c>
      <c r="D1722" t="s">
        <v>25</v>
      </c>
      <c r="E1722" s="3">
        <v>132573</v>
      </c>
      <c r="F1722" s="3">
        <v>112857</v>
      </c>
      <c r="G1722" t="s">
        <v>35</v>
      </c>
      <c r="H1722" t="s">
        <v>1755</v>
      </c>
    </row>
    <row r="1723" spans="1:8" x14ac:dyDescent="0.35">
      <c r="A1723" s="2">
        <v>44507</v>
      </c>
      <c r="B1723" t="s">
        <v>28</v>
      </c>
      <c r="C1723" t="s">
        <v>29</v>
      </c>
      <c r="D1723" t="s">
        <v>39</v>
      </c>
      <c r="E1723" s="3">
        <v>71405</v>
      </c>
      <c r="F1723" s="3">
        <v>49150</v>
      </c>
      <c r="G1723" t="s">
        <v>32</v>
      </c>
      <c r="H1723" t="s">
        <v>1756</v>
      </c>
    </row>
    <row r="1724" spans="1:8" x14ac:dyDescent="0.35">
      <c r="A1724" s="2">
        <v>44404</v>
      </c>
      <c r="B1724" t="s">
        <v>37</v>
      </c>
      <c r="C1724" t="s">
        <v>19</v>
      </c>
      <c r="D1724" t="s">
        <v>25</v>
      </c>
      <c r="E1724" s="3">
        <v>10877</v>
      </c>
      <c r="F1724" s="3">
        <v>37910</v>
      </c>
      <c r="G1724" t="s">
        <v>35</v>
      </c>
      <c r="H1724" t="s">
        <v>1757</v>
      </c>
    </row>
    <row r="1725" spans="1:8" x14ac:dyDescent="0.35">
      <c r="A1725" s="2">
        <v>44814</v>
      </c>
      <c r="B1725" t="s">
        <v>18</v>
      </c>
      <c r="C1725" t="s">
        <v>43</v>
      </c>
      <c r="D1725" t="s">
        <v>58</v>
      </c>
      <c r="E1725" s="3">
        <v>72718</v>
      </c>
      <c r="F1725" s="3">
        <v>30757</v>
      </c>
      <c r="G1725" t="s">
        <v>35</v>
      </c>
      <c r="H1725" t="s">
        <v>1758</v>
      </c>
    </row>
    <row r="1726" spans="1:8" x14ac:dyDescent="0.35">
      <c r="A1726" s="2">
        <v>44642</v>
      </c>
      <c r="B1726" t="s">
        <v>37</v>
      </c>
      <c r="C1726" t="s">
        <v>43</v>
      </c>
      <c r="D1726" t="s">
        <v>39</v>
      </c>
      <c r="E1726" s="3">
        <v>68100</v>
      </c>
      <c r="F1726" s="3">
        <v>35423</v>
      </c>
      <c r="G1726" t="s">
        <v>26</v>
      </c>
      <c r="H1726" t="s">
        <v>1759</v>
      </c>
    </row>
    <row r="1727" spans="1:8" x14ac:dyDescent="0.35">
      <c r="A1727" s="2">
        <v>44866</v>
      </c>
      <c r="B1727" t="s">
        <v>18</v>
      </c>
      <c r="C1727" t="s">
        <v>19</v>
      </c>
      <c r="D1727" t="s">
        <v>58</v>
      </c>
      <c r="E1727" s="3">
        <v>19642</v>
      </c>
      <c r="F1727" s="3">
        <v>134337</v>
      </c>
      <c r="G1727" t="s">
        <v>21</v>
      </c>
      <c r="H1727" t="s">
        <v>1760</v>
      </c>
    </row>
    <row r="1728" spans="1:8" x14ac:dyDescent="0.35">
      <c r="A1728" s="2">
        <v>44829</v>
      </c>
      <c r="B1728" t="s">
        <v>18</v>
      </c>
      <c r="C1728" t="s">
        <v>24</v>
      </c>
      <c r="D1728" t="s">
        <v>20</v>
      </c>
      <c r="E1728" s="3">
        <v>110844</v>
      </c>
      <c r="F1728" s="3">
        <v>109659</v>
      </c>
      <c r="G1728" t="s">
        <v>35</v>
      </c>
      <c r="H1728" t="s">
        <v>1761</v>
      </c>
    </row>
    <row r="1729" spans="1:8" x14ac:dyDescent="0.35">
      <c r="A1729" s="2">
        <v>44251</v>
      </c>
      <c r="B1729" t="s">
        <v>41</v>
      </c>
      <c r="C1729" t="s">
        <v>23</v>
      </c>
      <c r="D1729" t="s">
        <v>30</v>
      </c>
      <c r="E1729" s="3">
        <v>60483</v>
      </c>
      <c r="F1729" s="3">
        <v>36742</v>
      </c>
      <c r="G1729" t="s">
        <v>35</v>
      </c>
      <c r="H1729" t="s">
        <v>1762</v>
      </c>
    </row>
    <row r="1730" spans="1:8" x14ac:dyDescent="0.35">
      <c r="A1730" s="2">
        <v>45108</v>
      </c>
      <c r="B1730" t="s">
        <v>28</v>
      </c>
      <c r="C1730" t="s">
        <v>23</v>
      </c>
      <c r="D1730" t="s">
        <v>20</v>
      </c>
      <c r="E1730" s="3">
        <v>75293</v>
      </c>
      <c r="F1730" s="3">
        <v>119830</v>
      </c>
      <c r="G1730" t="s">
        <v>21</v>
      </c>
      <c r="H1730" t="s">
        <v>1763</v>
      </c>
    </row>
    <row r="1731" spans="1:8" x14ac:dyDescent="0.35">
      <c r="A1731" s="2">
        <v>45232</v>
      </c>
      <c r="B1731" t="s">
        <v>55</v>
      </c>
      <c r="C1731" t="s">
        <v>29</v>
      </c>
      <c r="D1731" t="s">
        <v>58</v>
      </c>
      <c r="E1731" s="3">
        <v>85450</v>
      </c>
      <c r="F1731" s="3">
        <v>24983</v>
      </c>
      <c r="G1731" t="s">
        <v>21</v>
      </c>
      <c r="H1731" t="s">
        <v>1764</v>
      </c>
    </row>
    <row r="1732" spans="1:8" x14ac:dyDescent="0.35">
      <c r="A1732" s="2">
        <v>44853</v>
      </c>
      <c r="B1732" t="s">
        <v>18</v>
      </c>
      <c r="C1732" t="s">
        <v>43</v>
      </c>
      <c r="D1732" t="s">
        <v>25</v>
      </c>
      <c r="E1732" s="3">
        <v>106629</v>
      </c>
      <c r="F1732" s="3">
        <v>33435</v>
      </c>
      <c r="G1732" t="s">
        <v>21</v>
      </c>
      <c r="H1732" t="s">
        <v>1765</v>
      </c>
    </row>
    <row r="1733" spans="1:8" x14ac:dyDescent="0.35">
      <c r="A1733" s="2">
        <v>45176</v>
      </c>
      <c r="B1733" t="s">
        <v>23</v>
      </c>
      <c r="C1733" t="s">
        <v>19</v>
      </c>
      <c r="D1733" t="s">
        <v>30</v>
      </c>
      <c r="E1733" s="3">
        <v>123140</v>
      </c>
      <c r="F1733" s="3">
        <v>30168</v>
      </c>
      <c r="G1733" t="s">
        <v>26</v>
      </c>
      <c r="H1733" t="s">
        <v>1766</v>
      </c>
    </row>
    <row r="1734" spans="1:8" x14ac:dyDescent="0.35">
      <c r="A1734" s="2">
        <v>44711</v>
      </c>
      <c r="B1734" t="s">
        <v>28</v>
      </c>
      <c r="C1734" t="s">
        <v>34</v>
      </c>
      <c r="D1734" t="s">
        <v>25</v>
      </c>
      <c r="E1734" s="3">
        <v>59508</v>
      </c>
      <c r="F1734" s="3">
        <v>79974</v>
      </c>
      <c r="G1734" t="s">
        <v>35</v>
      </c>
      <c r="H1734" t="s">
        <v>1767</v>
      </c>
    </row>
    <row r="1735" spans="1:8" x14ac:dyDescent="0.35">
      <c r="A1735" s="2">
        <v>44433</v>
      </c>
      <c r="B1735" t="s">
        <v>55</v>
      </c>
      <c r="C1735" t="s">
        <v>24</v>
      </c>
      <c r="D1735" t="s">
        <v>25</v>
      </c>
      <c r="E1735" s="3">
        <v>117815</v>
      </c>
      <c r="F1735" s="3">
        <v>121840</v>
      </c>
      <c r="G1735" t="s">
        <v>35</v>
      </c>
      <c r="H1735" t="s">
        <v>1768</v>
      </c>
    </row>
    <row r="1736" spans="1:8" x14ac:dyDescent="0.35">
      <c r="A1736" s="2">
        <v>44544</v>
      </c>
      <c r="B1736" t="s">
        <v>23</v>
      </c>
      <c r="C1736" t="s">
        <v>23</v>
      </c>
      <c r="D1736" t="s">
        <v>30</v>
      </c>
      <c r="E1736" s="3">
        <v>141651</v>
      </c>
      <c r="F1736" s="3">
        <v>121795</v>
      </c>
      <c r="G1736" t="s">
        <v>21</v>
      </c>
      <c r="H1736" t="s">
        <v>1769</v>
      </c>
    </row>
    <row r="1737" spans="1:8" x14ac:dyDescent="0.35">
      <c r="A1737" s="2">
        <v>44823</v>
      </c>
      <c r="B1737" t="s">
        <v>37</v>
      </c>
      <c r="C1737" t="s">
        <v>24</v>
      </c>
      <c r="D1737" t="s">
        <v>30</v>
      </c>
      <c r="E1737" s="3">
        <v>22587</v>
      </c>
      <c r="F1737" s="3">
        <v>52851</v>
      </c>
      <c r="G1737" t="s">
        <v>32</v>
      </c>
      <c r="H1737" t="s">
        <v>1770</v>
      </c>
    </row>
    <row r="1738" spans="1:8" x14ac:dyDescent="0.35">
      <c r="A1738" s="2">
        <v>44826</v>
      </c>
      <c r="B1738" t="s">
        <v>28</v>
      </c>
      <c r="C1738" t="s">
        <v>24</v>
      </c>
      <c r="D1738" t="s">
        <v>20</v>
      </c>
      <c r="E1738" s="3">
        <v>76181</v>
      </c>
      <c r="F1738" s="3">
        <v>35257</v>
      </c>
      <c r="G1738" t="s">
        <v>26</v>
      </c>
      <c r="H1738" t="s">
        <v>1771</v>
      </c>
    </row>
    <row r="1739" spans="1:8" x14ac:dyDescent="0.35">
      <c r="A1739" s="2">
        <v>44560</v>
      </c>
      <c r="B1739" t="s">
        <v>23</v>
      </c>
      <c r="C1739" t="s">
        <v>29</v>
      </c>
      <c r="D1739" t="s">
        <v>58</v>
      </c>
      <c r="E1739" s="3">
        <v>102345</v>
      </c>
      <c r="F1739" s="3">
        <v>89475</v>
      </c>
      <c r="G1739" t="s">
        <v>21</v>
      </c>
      <c r="H1739" t="s">
        <v>1772</v>
      </c>
    </row>
    <row r="1740" spans="1:8" x14ac:dyDescent="0.35">
      <c r="A1740" s="2">
        <v>44517</v>
      </c>
      <c r="B1740" t="s">
        <v>28</v>
      </c>
      <c r="C1740" t="s">
        <v>24</v>
      </c>
      <c r="D1740" t="s">
        <v>25</v>
      </c>
      <c r="E1740" s="3">
        <v>53591</v>
      </c>
      <c r="F1740" s="3">
        <v>162636</v>
      </c>
      <c r="G1740" t="s">
        <v>21</v>
      </c>
      <c r="H1740" t="s">
        <v>1773</v>
      </c>
    </row>
    <row r="1741" spans="1:8" x14ac:dyDescent="0.35">
      <c r="A1741" s="2">
        <v>44482</v>
      </c>
      <c r="B1741" t="s">
        <v>28</v>
      </c>
      <c r="C1741" t="s">
        <v>19</v>
      </c>
      <c r="D1741" t="s">
        <v>58</v>
      </c>
      <c r="E1741" s="3">
        <v>41901</v>
      </c>
      <c r="F1741" s="3">
        <v>51200</v>
      </c>
      <c r="G1741" t="s">
        <v>35</v>
      </c>
      <c r="H1741" t="s">
        <v>1774</v>
      </c>
    </row>
    <row r="1742" spans="1:8" x14ac:dyDescent="0.35">
      <c r="A1742" s="2">
        <v>44345</v>
      </c>
      <c r="B1742" t="s">
        <v>37</v>
      </c>
      <c r="C1742" t="s">
        <v>29</v>
      </c>
      <c r="D1742" t="s">
        <v>58</v>
      </c>
      <c r="E1742" s="3">
        <v>103411</v>
      </c>
      <c r="F1742" s="3">
        <v>131873</v>
      </c>
      <c r="G1742" t="s">
        <v>32</v>
      </c>
      <c r="H1742" t="s">
        <v>1775</v>
      </c>
    </row>
    <row r="1743" spans="1:8" x14ac:dyDescent="0.35">
      <c r="A1743" s="2">
        <v>44602</v>
      </c>
      <c r="B1743" t="s">
        <v>37</v>
      </c>
      <c r="C1743" t="s">
        <v>19</v>
      </c>
      <c r="D1743" t="s">
        <v>39</v>
      </c>
      <c r="E1743" s="3">
        <v>149571</v>
      </c>
      <c r="F1743" s="3">
        <v>44678</v>
      </c>
      <c r="G1743" t="s">
        <v>26</v>
      </c>
      <c r="H1743" t="s">
        <v>1776</v>
      </c>
    </row>
    <row r="1744" spans="1:8" x14ac:dyDescent="0.35">
      <c r="A1744" s="2">
        <v>45174</v>
      </c>
      <c r="B1744" t="s">
        <v>28</v>
      </c>
      <c r="C1744" t="s">
        <v>29</v>
      </c>
      <c r="D1744" t="s">
        <v>20</v>
      </c>
      <c r="E1744" s="3">
        <v>141305</v>
      </c>
      <c r="F1744" s="3">
        <v>19773</v>
      </c>
      <c r="G1744" t="s">
        <v>32</v>
      </c>
      <c r="H1744" t="s">
        <v>1777</v>
      </c>
    </row>
    <row r="1745" spans="1:8" x14ac:dyDescent="0.35">
      <c r="A1745" s="2">
        <v>44652</v>
      </c>
      <c r="B1745" t="s">
        <v>23</v>
      </c>
      <c r="C1745" t="s">
        <v>19</v>
      </c>
      <c r="D1745" t="s">
        <v>25</v>
      </c>
      <c r="E1745" s="3">
        <v>69566</v>
      </c>
      <c r="F1745" s="3">
        <v>152406</v>
      </c>
      <c r="G1745" t="s">
        <v>32</v>
      </c>
      <c r="H1745" t="s">
        <v>1778</v>
      </c>
    </row>
    <row r="1746" spans="1:8" x14ac:dyDescent="0.35">
      <c r="A1746" s="2">
        <v>44996</v>
      </c>
      <c r="B1746" t="s">
        <v>41</v>
      </c>
      <c r="C1746" t="s">
        <v>29</v>
      </c>
      <c r="D1746" t="s">
        <v>30</v>
      </c>
      <c r="E1746" s="3">
        <v>25246</v>
      </c>
      <c r="F1746" s="3">
        <v>36701</v>
      </c>
      <c r="G1746" t="s">
        <v>35</v>
      </c>
      <c r="H1746" t="s">
        <v>1779</v>
      </c>
    </row>
    <row r="1747" spans="1:8" x14ac:dyDescent="0.35">
      <c r="A1747" s="2">
        <v>45209</v>
      </c>
      <c r="B1747" t="s">
        <v>18</v>
      </c>
      <c r="C1747" t="s">
        <v>29</v>
      </c>
      <c r="D1747" t="s">
        <v>30</v>
      </c>
      <c r="E1747" s="3">
        <v>113425</v>
      </c>
      <c r="F1747" s="3">
        <v>95740</v>
      </c>
      <c r="G1747" t="s">
        <v>21</v>
      </c>
      <c r="H1747" t="s">
        <v>1780</v>
      </c>
    </row>
    <row r="1748" spans="1:8" x14ac:dyDescent="0.35">
      <c r="A1748" s="2">
        <v>44980</v>
      </c>
      <c r="B1748" t="s">
        <v>37</v>
      </c>
      <c r="C1748" t="s">
        <v>43</v>
      </c>
      <c r="D1748" t="s">
        <v>58</v>
      </c>
      <c r="E1748" s="3">
        <v>123400</v>
      </c>
      <c r="F1748" s="3">
        <v>87468</v>
      </c>
      <c r="G1748" t="s">
        <v>21</v>
      </c>
      <c r="H1748" t="s">
        <v>1781</v>
      </c>
    </row>
    <row r="1749" spans="1:8" x14ac:dyDescent="0.35">
      <c r="A1749" s="2">
        <v>44656</v>
      </c>
      <c r="B1749" t="s">
        <v>41</v>
      </c>
      <c r="C1749" t="s">
        <v>19</v>
      </c>
      <c r="D1749" t="s">
        <v>20</v>
      </c>
      <c r="E1749" s="3">
        <v>44503</v>
      </c>
      <c r="F1749" s="3">
        <v>56528</v>
      </c>
      <c r="G1749" t="s">
        <v>32</v>
      </c>
      <c r="H1749" t="s">
        <v>1782</v>
      </c>
    </row>
    <row r="1750" spans="1:8" x14ac:dyDescent="0.35">
      <c r="A1750" s="2">
        <v>44934</v>
      </c>
      <c r="B1750" t="s">
        <v>37</v>
      </c>
      <c r="C1750" t="s">
        <v>43</v>
      </c>
      <c r="D1750" t="s">
        <v>20</v>
      </c>
      <c r="E1750" s="3">
        <v>145349</v>
      </c>
      <c r="F1750" s="3">
        <v>9376</v>
      </c>
      <c r="G1750" t="s">
        <v>26</v>
      </c>
      <c r="H1750" t="s">
        <v>1783</v>
      </c>
    </row>
    <row r="1751" spans="1:8" x14ac:dyDescent="0.35">
      <c r="A1751" s="2">
        <v>44705</v>
      </c>
      <c r="B1751" t="s">
        <v>28</v>
      </c>
      <c r="C1751" t="s">
        <v>29</v>
      </c>
      <c r="D1751" t="s">
        <v>25</v>
      </c>
      <c r="E1751" s="3">
        <v>76477</v>
      </c>
      <c r="F1751" s="3">
        <v>67557</v>
      </c>
      <c r="G1751" t="s">
        <v>26</v>
      </c>
      <c r="H1751" t="s">
        <v>1784</v>
      </c>
    </row>
    <row r="1752" spans="1:8" x14ac:dyDescent="0.35">
      <c r="A1752" s="2">
        <v>44677</v>
      </c>
      <c r="B1752" t="s">
        <v>41</v>
      </c>
      <c r="C1752" t="s">
        <v>23</v>
      </c>
      <c r="D1752" t="s">
        <v>25</v>
      </c>
      <c r="E1752" s="3">
        <v>141421</v>
      </c>
      <c r="F1752" s="3">
        <v>132395</v>
      </c>
      <c r="G1752" t="s">
        <v>35</v>
      </c>
      <c r="H1752" t="s">
        <v>1785</v>
      </c>
    </row>
    <row r="1753" spans="1:8" x14ac:dyDescent="0.35">
      <c r="A1753" s="2">
        <v>44310</v>
      </c>
      <c r="B1753" t="s">
        <v>23</v>
      </c>
      <c r="C1753" t="s">
        <v>29</v>
      </c>
      <c r="D1753" t="s">
        <v>58</v>
      </c>
      <c r="E1753" s="3">
        <v>102798</v>
      </c>
      <c r="F1753" s="3">
        <v>150988</v>
      </c>
      <c r="G1753" t="s">
        <v>26</v>
      </c>
      <c r="H1753" t="s">
        <v>1786</v>
      </c>
    </row>
    <row r="1754" spans="1:8" x14ac:dyDescent="0.35">
      <c r="A1754" s="2">
        <v>44945</v>
      </c>
      <c r="B1754" t="s">
        <v>23</v>
      </c>
      <c r="C1754" t="s">
        <v>23</v>
      </c>
      <c r="D1754" t="s">
        <v>58</v>
      </c>
      <c r="E1754" s="3">
        <v>83000</v>
      </c>
      <c r="F1754" s="3">
        <v>114675</v>
      </c>
      <c r="G1754" t="s">
        <v>35</v>
      </c>
      <c r="H1754" t="s">
        <v>1787</v>
      </c>
    </row>
    <row r="1755" spans="1:8" x14ac:dyDescent="0.35">
      <c r="A1755" s="2">
        <v>44557</v>
      </c>
      <c r="B1755" t="s">
        <v>55</v>
      </c>
      <c r="C1755" t="s">
        <v>23</v>
      </c>
      <c r="D1755" t="s">
        <v>58</v>
      </c>
      <c r="E1755" s="3">
        <v>107565</v>
      </c>
      <c r="F1755" s="3">
        <v>74261</v>
      </c>
      <c r="G1755" t="s">
        <v>32</v>
      </c>
      <c r="H1755" t="s">
        <v>1788</v>
      </c>
    </row>
    <row r="1756" spans="1:8" x14ac:dyDescent="0.35">
      <c r="A1756" s="2">
        <v>44537</v>
      </c>
      <c r="B1756" t="s">
        <v>18</v>
      </c>
      <c r="C1756" t="s">
        <v>23</v>
      </c>
      <c r="D1756" t="s">
        <v>39</v>
      </c>
      <c r="E1756" s="3">
        <v>120123</v>
      </c>
      <c r="F1756" s="3">
        <v>79805</v>
      </c>
      <c r="G1756" t="s">
        <v>26</v>
      </c>
      <c r="H1756" t="s">
        <v>1789</v>
      </c>
    </row>
    <row r="1757" spans="1:8" x14ac:dyDescent="0.35">
      <c r="A1757" s="2">
        <v>44966</v>
      </c>
      <c r="B1757" t="s">
        <v>18</v>
      </c>
      <c r="C1757" t="s">
        <v>23</v>
      </c>
      <c r="D1757" t="s">
        <v>20</v>
      </c>
      <c r="E1757" s="3">
        <v>77081</v>
      </c>
      <c r="F1757" s="3">
        <v>62887</v>
      </c>
      <c r="G1757" t="s">
        <v>21</v>
      </c>
      <c r="H1757" t="s">
        <v>1790</v>
      </c>
    </row>
    <row r="1758" spans="1:8" x14ac:dyDescent="0.35">
      <c r="A1758" s="2">
        <v>44957</v>
      </c>
      <c r="B1758" t="s">
        <v>37</v>
      </c>
      <c r="C1758" t="s">
        <v>19</v>
      </c>
      <c r="D1758" t="s">
        <v>58</v>
      </c>
      <c r="E1758" s="3">
        <v>126434</v>
      </c>
      <c r="F1758" s="3">
        <v>91125</v>
      </c>
      <c r="G1758" t="s">
        <v>32</v>
      </c>
      <c r="H1758" t="s">
        <v>1791</v>
      </c>
    </row>
    <row r="1759" spans="1:8" x14ac:dyDescent="0.35">
      <c r="A1759" s="2">
        <v>45165</v>
      </c>
      <c r="B1759" t="s">
        <v>18</v>
      </c>
      <c r="C1759" t="s">
        <v>34</v>
      </c>
      <c r="D1759" t="s">
        <v>20</v>
      </c>
      <c r="E1759" s="3">
        <v>38957</v>
      </c>
      <c r="F1759" s="3">
        <v>102079</v>
      </c>
      <c r="G1759" t="s">
        <v>35</v>
      </c>
      <c r="H1759" t="s">
        <v>1792</v>
      </c>
    </row>
    <row r="1760" spans="1:8" x14ac:dyDescent="0.35">
      <c r="A1760" s="2">
        <v>44645</v>
      </c>
      <c r="B1760" t="s">
        <v>55</v>
      </c>
      <c r="C1760" t="s">
        <v>19</v>
      </c>
      <c r="D1760" t="s">
        <v>30</v>
      </c>
      <c r="E1760" s="3">
        <v>148968</v>
      </c>
      <c r="F1760" s="3">
        <v>40411</v>
      </c>
      <c r="G1760" t="s">
        <v>32</v>
      </c>
      <c r="H1760" t="s">
        <v>1793</v>
      </c>
    </row>
    <row r="1761" spans="1:8" x14ac:dyDescent="0.35">
      <c r="A1761" s="2">
        <v>45031</v>
      </c>
      <c r="B1761" t="s">
        <v>23</v>
      </c>
      <c r="C1761" t="s">
        <v>34</v>
      </c>
      <c r="D1761" t="s">
        <v>30</v>
      </c>
      <c r="E1761" s="3">
        <v>115634</v>
      </c>
      <c r="F1761" s="3">
        <v>145745</v>
      </c>
      <c r="G1761" t="s">
        <v>32</v>
      </c>
      <c r="H1761" t="s">
        <v>1794</v>
      </c>
    </row>
    <row r="1762" spans="1:8" x14ac:dyDescent="0.35">
      <c r="A1762" s="2">
        <v>44507</v>
      </c>
      <c r="B1762" t="s">
        <v>41</v>
      </c>
      <c r="C1762" t="s">
        <v>19</v>
      </c>
      <c r="D1762" t="s">
        <v>20</v>
      </c>
      <c r="E1762" s="3">
        <v>145360</v>
      </c>
      <c r="F1762" s="3">
        <v>30156</v>
      </c>
      <c r="G1762" t="s">
        <v>35</v>
      </c>
      <c r="H1762" t="s">
        <v>1795</v>
      </c>
    </row>
    <row r="1763" spans="1:8" x14ac:dyDescent="0.35">
      <c r="A1763" s="2">
        <v>44458</v>
      </c>
      <c r="B1763" t="s">
        <v>41</v>
      </c>
      <c r="C1763" t="s">
        <v>23</v>
      </c>
      <c r="D1763" t="s">
        <v>30</v>
      </c>
      <c r="E1763" s="3">
        <v>31150</v>
      </c>
      <c r="F1763" s="3">
        <v>37856</v>
      </c>
      <c r="G1763" t="s">
        <v>26</v>
      </c>
      <c r="H1763" t="s">
        <v>1796</v>
      </c>
    </row>
    <row r="1764" spans="1:8" x14ac:dyDescent="0.35">
      <c r="A1764" s="2">
        <v>44602</v>
      </c>
      <c r="B1764" t="s">
        <v>23</v>
      </c>
      <c r="C1764" t="s">
        <v>24</v>
      </c>
      <c r="D1764" t="s">
        <v>30</v>
      </c>
      <c r="E1764" s="3">
        <v>97877</v>
      </c>
      <c r="F1764" s="3">
        <v>87758</v>
      </c>
      <c r="G1764" t="s">
        <v>26</v>
      </c>
      <c r="H1764" t="s">
        <v>1797</v>
      </c>
    </row>
    <row r="1765" spans="1:8" x14ac:dyDescent="0.35">
      <c r="A1765" s="2">
        <v>44339</v>
      </c>
      <c r="B1765" t="s">
        <v>28</v>
      </c>
      <c r="C1765" t="s">
        <v>29</v>
      </c>
      <c r="D1765" t="s">
        <v>30</v>
      </c>
      <c r="E1765" s="3">
        <v>120540</v>
      </c>
      <c r="F1765" s="3">
        <v>134677</v>
      </c>
      <c r="G1765" t="s">
        <v>21</v>
      </c>
      <c r="H1765" t="s">
        <v>1798</v>
      </c>
    </row>
    <row r="1766" spans="1:8" x14ac:dyDescent="0.35">
      <c r="A1766" s="2">
        <v>44538</v>
      </c>
      <c r="B1766" t="s">
        <v>23</v>
      </c>
      <c r="C1766" t="s">
        <v>34</v>
      </c>
      <c r="D1766" t="s">
        <v>25</v>
      </c>
      <c r="E1766" s="3">
        <v>115139</v>
      </c>
      <c r="F1766" s="3">
        <v>46910</v>
      </c>
      <c r="G1766" t="s">
        <v>26</v>
      </c>
      <c r="H1766" t="s">
        <v>1799</v>
      </c>
    </row>
    <row r="1767" spans="1:8" x14ac:dyDescent="0.35">
      <c r="A1767" s="2">
        <v>44440</v>
      </c>
      <c r="B1767" t="s">
        <v>41</v>
      </c>
      <c r="C1767" t="s">
        <v>24</v>
      </c>
      <c r="D1767" t="s">
        <v>25</v>
      </c>
      <c r="E1767" s="3">
        <v>31091</v>
      </c>
      <c r="F1767" s="3">
        <v>43749</v>
      </c>
      <c r="G1767" t="s">
        <v>35</v>
      </c>
      <c r="H1767" t="s">
        <v>1800</v>
      </c>
    </row>
    <row r="1768" spans="1:8" x14ac:dyDescent="0.35">
      <c r="A1768" s="2">
        <v>44686</v>
      </c>
      <c r="B1768" t="s">
        <v>37</v>
      </c>
      <c r="C1768" t="s">
        <v>23</v>
      </c>
      <c r="D1768" t="s">
        <v>20</v>
      </c>
      <c r="E1768" s="3">
        <v>141972</v>
      </c>
      <c r="F1768" s="3">
        <v>36421</v>
      </c>
      <c r="G1768" t="s">
        <v>35</v>
      </c>
      <c r="H1768" t="s">
        <v>1801</v>
      </c>
    </row>
    <row r="1769" spans="1:8" x14ac:dyDescent="0.35">
      <c r="A1769" s="2">
        <v>44208</v>
      </c>
      <c r="B1769" t="s">
        <v>55</v>
      </c>
      <c r="C1769" t="s">
        <v>34</v>
      </c>
      <c r="D1769" t="s">
        <v>20</v>
      </c>
      <c r="E1769" s="3">
        <v>56702</v>
      </c>
      <c r="F1769" s="3">
        <v>109750</v>
      </c>
      <c r="G1769" t="s">
        <v>35</v>
      </c>
      <c r="H1769" t="s">
        <v>1802</v>
      </c>
    </row>
    <row r="1770" spans="1:8" x14ac:dyDescent="0.35">
      <c r="A1770" s="2">
        <v>44757</v>
      </c>
      <c r="B1770" t="s">
        <v>23</v>
      </c>
      <c r="C1770" t="s">
        <v>24</v>
      </c>
      <c r="D1770" t="s">
        <v>39</v>
      </c>
      <c r="E1770" s="3">
        <v>29725</v>
      </c>
      <c r="F1770" s="3">
        <v>161312</v>
      </c>
      <c r="G1770" t="s">
        <v>26</v>
      </c>
      <c r="H1770" t="s">
        <v>1803</v>
      </c>
    </row>
    <row r="1771" spans="1:8" x14ac:dyDescent="0.35">
      <c r="A1771" s="2">
        <v>44238</v>
      </c>
      <c r="B1771" t="s">
        <v>28</v>
      </c>
      <c r="C1771" t="s">
        <v>19</v>
      </c>
      <c r="D1771" t="s">
        <v>25</v>
      </c>
      <c r="E1771" s="3">
        <v>38722</v>
      </c>
      <c r="F1771" s="3">
        <v>81775</v>
      </c>
      <c r="G1771" t="s">
        <v>35</v>
      </c>
      <c r="H1771" t="s">
        <v>1804</v>
      </c>
    </row>
    <row r="1772" spans="1:8" x14ac:dyDescent="0.35">
      <c r="A1772" s="2">
        <v>44874</v>
      </c>
      <c r="B1772" t="s">
        <v>37</v>
      </c>
      <c r="C1772" t="s">
        <v>23</v>
      </c>
      <c r="D1772" t="s">
        <v>20</v>
      </c>
      <c r="E1772" s="3">
        <v>28059</v>
      </c>
      <c r="F1772" s="3">
        <v>121774</v>
      </c>
      <c r="G1772" t="s">
        <v>26</v>
      </c>
      <c r="H1772" t="s">
        <v>1805</v>
      </c>
    </row>
    <row r="1773" spans="1:8" x14ac:dyDescent="0.35">
      <c r="A1773" s="2">
        <v>44790</v>
      </c>
      <c r="B1773" t="s">
        <v>23</v>
      </c>
      <c r="C1773" t="s">
        <v>19</v>
      </c>
      <c r="D1773" t="s">
        <v>25</v>
      </c>
      <c r="E1773" s="3">
        <v>28161</v>
      </c>
      <c r="F1773" s="3">
        <v>143080</v>
      </c>
      <c r="G1773" t="s">
        <v>35</v>
      </c>
      <c r="H1773" t="s">
        <v>1806</v>
      </c>
    </row>
    <row r="1774" spans="1:8" x14ac:dyDescent="0.35">
      <c r="A1774" s="2">
        <v>44330</v>
      </c>
      <c r="B1774" t="s">
        <v>37</v>
      </c>
      <c r="C1774" t="s">
        <v>19</v>
      </c>
      <c r="D1774" t="s">
        <v>39</v>
      </c>
      <c r="E1774" s="3">
        <v>100345</v>
      </c>
      <c r="F1774" s="3">
        <v>33038</v>
      </c>
      <c r="G1774" t="s">
        <v>35</v>
      </c>
      <c r="H1774" t="s">
        <v>1807</v>
      </c>
    </row>
    <row r="1775" spans="1:8" x14ac:dyDescent="0.35">
      <c r="A1775" s="2">
        <v>45287</v>
      </c>
      <c r="B1775" t="s">
        <v>23</v>
      </c>
      <c r="C1775" t="s">
        <v>23</v>
      </c>
      <c r="D1775" t="s">
        <v>20</v>
      </c>
      <c r="E1775" s="3">
        <v>20687</v>
      </c>
      <c r="F1775" s="3">
        <v>144265</v>
      </c>
      <c r="G1775" t="s">
        <v>26</v>
      </c>
      <c r="H1775" t="s">
        <v>1808</v>
      </c>
    </row>
    <row r="1776" spans="1:8" x14ac:dyDescent="0.35">
      <c r="A1776" s="2">
        <v>45227</v>
      </c>
      <c r="B1776" t="s">
        <v>37</v>
      </c>
      <c r="C1776" t="s">
        <v>34</v>
      </c>
      <c r="D1776" t="s">
        <v>20</v>
      </c>
      <c r="E1776" s="3">
        <v>92503</v>
      </c>
      <c r="F1776" s="3">
        <v>120641</v>
      </c>
      <c r="G1776" t="s">
        <v>21</v>
      </c>
      <c r="H1776" t="s">
        <v>1809</v>
      </c>
    </row>
    <row r="1777" spans="1:8" x14ac:dyDescent="0.35">
      <c r="A1777" s="2">
        <v>45144</v>
      </c>
      <c r="B1777" t="s">
        <v>18</v>
      </c>
      <c r="C1777" t="s">
        <v>29</v>
      </c>
      <c r="D1777" t="s">
        <v>20</v>
      </c>
      <c r="E1777" s="3">
        <v>109770</v>
      </c>
      <c r="F1777" s="3">
        <v>32305</v>
      </c>
      <c r="G1777" t="s">
        <v>21</v>
      </c>
      <c r="H1777" t="s">
        <v>1810</v>
      </c>
    </row>
    <row r="1778" spans="1:8" x14ac:dyDescent="0.35">
      <c r="A1778" s="2">
        <v>44269</v>
      </c>
      <c r="B1778" t="s">
        <v>37</v>
      </c>
      <c r="C1778" t="s">
        <v>43</v>
      </c>
      <c r="D1778" t="s">
        <v>20</v>
      </c>
      <c r="E1778" s="3">
        <v>18694</v>
      </c>
      <c r="F1778" s="3">
        <v>67763</v>
      </c>
      <c r="G1778" t="s">
        <v>21</v>
      </c>
      <c r="H1778" t="s">
        <v>1811</v>
      </c>
    </row>
    <row r="1779" spans="1:8" x14ac:dyDescent="0.35">
      <c r="A1779" s="2">
        <v>44595</v>
      </c>
      <c r="B1779" t="s">
        <v>18</v>
      </c>
      <c r="C1779" t="s">
        <v>43</v>
      </c>
      <c r="D1779" t="s">
        <v>58</v>
      </c>
      <c r="E1779" s="3">
        <v>137260</v>
      </c>
      <c r="F1779" s="3">
        <v>104075</v>
      </c>
      <c r="G1779" t="s">
        <v>26</v>
      </c>
      <c r="H1779" t="s">
        <v>1812</v>
      </c>
    </row>
    <row r="1780" spans="1:8" x14ac:dyDescent="0.35">
      <c r="A1780" s="2">
        <v>44774</v>
      </c>
      <c r="B1780" t="s">
        <v>41</v>
      </c>
      <c r="C1780" t="s">
        <v>29</v>
      </c>
      <c r="D1780" t="s">
        <v>25</v>
      </c>
      <c r="E1780" s="3">
        <v>109459</v>
      </c>
      <c r="F1780" s="3">
        <v>49993</v>
      </c>
      <c r="G1780" t="s">
        <v>35</v>
      </c>
      <c r="H1780" t="s">
        <v>1813</v>
      </c>
    </row>
    <row r="1781" spans="1:8" x14ac:dyDescent="0.35">
      <c r="A1781" s="2">
        <v>45055</v>
      </c>
      <c r="B1781" t="s">
        <v>18</v>
      </c>
      <c r="C1781" t="s">
        <v>23</v>
      </c>
      <c r="D1781" t="s">
        <v>25</v>
      </c>
      <c r="E1781" s="3">
        <v>60087</v>
      </c>
      <c r="F1781" s="3">
        <v>135398</v>
      </c>
      <c r="G1781" t="s">
        <v>26</v>
      </c>
      <c r="H1781" t="s">
        <v>1814</v>
      </c>
    </row>
    <row r="1782" spans="1:8" x14ac:dyDescent="0.35">
      <c r="A1782" s="2">
        <v>44326</v>
      </c>
      <c r="B1782" t="s">
        <v>37</v>
      </c>
      <c r="C1782" t="s">
        <v>43</v>
      </c>
      <c r="D1782" t="s">
        <v>25</v>
      </c>
      <c r="E1782" s="3">
        <v>117941</v>
      </c>
      <c r="F1782" s="3">
        <v>48193</v>
      </c>
      <c r="G1782" t="s">
        <v>32</v>
      </c>
      <c r="H1782" t="s">
        <v>1815</v>
      </c>
    </row>
    <row r="1783" spans="1:8" x14ac:dyDescent="0.35">
      <c r="A1783" s="2">
        <v>45127</v>
      </c>
      <c r="B1783" t="s">
        <v>55</v>
      </c>
      <c r="C1783" t="s">
        <v>29</v>
      </c>
      <c r="D1783" t="s">
        <v>39</v>
      </c>
      <c r="E1783" s="3">
        <v>66561</v>
      </c>
      <c r="F1783" s="3">
        <v>46520</v>
      </c>
      <c r="G1783" t="s">
        <v>32</v>
      </c>
      <c r="H1783" t="s">
        <v>1816</v>
      </c>
    </row>
    <row r="1784" spans="1:8" x14ac:dyDescent="0.35">
      <c r="A1784" s="2">
        <v>44462</v>
      </c>
      <c r="B1784" t="s">
        <v>55</v>
      </c>
      <c r="C1784" t="s">
        <v>24</v>
      </c>
      <c r="D1784" t="s">
        <v>58</v>
      </c>
      <c r="E1784" s="3">
        <v>15364</v>
      </c>
      <c r="F1784" s="3">
        <v>162432</v>
      </c>
      <c r="G1784" t="s">
        <v>26</v>
      </c>
      <c r="H1784" t="s">
        <v>1817</v>
      </c>
    </row>
    <row r="1785" spans="1:8" x14ac:dyDescent="0.35">
      <c r="A1785" s="2">
        <v>44989</v>
      </c>
      <c r="B1785" t="s">
        <v>41</v>
      </c>
      <c r="C1785" t="s">
        <v>29</v>
      </c>
      <c r="D1785" t="s">
        <v>25</v>
      </c>
      <c r="E1785" s="3">
        <v>87008</v>
      </c>
      <c r="F1785" s="3">
        <v>41243</v>
      </c>
      <c r="G1785" t="s">
        <v>32</v>
      </c>
      <c r="H1785" t="s">
        <v>1818</v>
      </c>
    </row>
    <row r="1786" spans="1:8" x14ac:dyDescent="0.35">
      <c r="A1786" s="2">
        <v>44449</v>
      </c>
      <c r="B1786" t="s">
        <v>37</v>
      </c>
      <c r="C1786" t="s">
        <v>34</v>
      </c>
      <c r="D1786" t="s">
        <v>25</v>
      </c>
      <c r="E1786" s="3">
        <v>145046</v>
      </c>
      <c r="F1786" s="3">
        <v>130192</v>
      </c>
      <c r="G1786" t="s">
        <v>21</v>
      </c>
      <c r="H1786" t="s">
        <v>1819</v>
      </c>
    </row>
    <row r="1787" spans="1:8" x14ac:dyDescent="0.35">
      <c r="A1787" s="2">
        <v>45018</v>
      </c>
      <c r="B1787" t="s">
        <v>18</v>
      </c>
      <c r="C1787" t="s">
        <v>29</v>
      </c>
      <c r="D1787" t="s">
        <v>20</v>
      </c>
      <c r="E1787" s="3">
        <v>34053</v>
      </c>
      <c r="F1787" s="3">
        <v>150003</v>
      </c>
      <c r="G1787" t="s">
        <v>21</v>
      </c>
      <c r="H1787" t="s">
        <v>1820</v>
      </c>
    </row>
    <row r="1788" spans="1:8" x14ac:dyDescent="0.35">
      <c r="A1788" s="2">
        <v>44360</v>
      </c>
      <c r="B1788" t="s">
        <v>55</v>
      </c>
      <c r="C1788" t="s">
        <v>19</v>
      </c>
      <c r="D1788" t="s">
        <v>20</v>
      </c>
      <c r="E1788" s="3">
        <v>142282</v>
      </c>
      <c r="F1788" s="3">
        <v>28967</v>
      </c>
      <c r="G1788" t="s">
        <v>21</v>
      </c>
      <c r="H1788" t="s">
        <v>1821</v>
      </c>
    </row>
    <row r="1789" spans="1:8" x14ac:dyDescent="0.35">
      <c r="A1789" s="2">
        <v>44291</v>
      </c>
      <c r="B1789" t="s">
        <v>23</v>
      </c>
      <c r="C1789" t="s">
        <v>19</v>
      </c>
      <c r="D1789" t="s">
        <v>20</v>
      </c>
      <c r="E1789" s="3">
        <v>115128</v>
      </c>
      <c r="F1789" s="3">
        <v>65040</v>
      </c>
      <c r="G1789" t="s">
        <v>32</v>
      </c>
      <c r="H1789" t="s">
        <v>1822</v>
      </c>
    </row>
    <row r="1790" spans="1:8" x14ac:dyDescent="0.35">
      <c r="A1790" s="2">
        <v>45029</v>
      </c>
      <c r="B1790" t="s">
        <v>28</v>
      </c>
      <c r="C1790" t="s">
        <v>23</v>
      </c>
      <c r="D1790" t="s">
        <v>25</v>
      </c>
      <c r="E1790" s="3">
        <v>48966</v>
      </c>
      <c r="F1790" s="3">
        <v>118252</v>
      </c>
      <c r="G1790" t="s">
        <v>21</v>
      </c>
      <c r="H1790" t="s">
        <v>1823</v>
      </c>
    </row>
    <row r="1791" spans="1:8" x14ac:dyDescent="0.35">
      <c r="A1791" s="2">
        <v>44532</v>
      </c>
      <c r="B1791" t="s">
        <v>37</v>
      </c>
      <c r="C1791" t="s">
        <v>19</v>
      </c>
      <c r="D1791" t="s">
        <v>20</v>
      </c>
      <c r="E1791" s="3">
        <v>36070</v>
      </c>
      <c r="F1791" s="3">
        <v>13023</v>
      </c>
      <c r="G1791" t="s">
        <v>21</v>
      </c>
      <c r="H1791" t="s">
        <v>1824</v>
      </c>
    </row>
    <row r="1792" spans="1:8" x14ac:dyDescent="0.35">
      <c r="A1792" s="2">
        <v>45018</v>
      </c>
      <c r="B1792" t="s">
        <v>23</v>
      </c>
      <c r="C1792" t="s">
        <v>24</v>
      </c>
      <c r="D1792" t="s">
        <v>25</v>
      </c>
      <c r="E1792" s="3">
        <v>119573</v>
      </c>
      <c r="F1792" s="3">
        <v>111885</v>
      </c>
      <c r="G1792" t="s">
        <v>21</v>
      </c>
      <c r="H1792" t="s">
        <v>1825</v>
      </c>
    </row>
    <row r="1793" spans="1:8" x14ac:dyDescent="0.35">
      <c r="A1793" s="2">
        <v>44434</v>
      </c>
      <c r="B1793" t="s">
        <v>23</v>
      </c>
      <c r="C1793" t="s">
        <v>29</v>
      </c>
      <c r="D1793" t="s">
        <v>39</v>
      </c>
      <c r="E1793" s="3">
        <v>116327</v>
      </c>
      <c r="F1793" s="3">
        <v>119829</v>
      </c>
      <c r="G1793" t="s">
        <v>26</v>
      </c>
      <c r="H1793" t="s">
        <v>1826</v>
      </c>
    </row>
    <row r="1794" spans="1:8" x14ac:dyDescent="0.35">
      <c r="A1794" s="2">
        <v>44577</v>
      </c>
      <c r="B1794" t="s">
        <v>37</v>
      </c>
      <c r="C1794" t="s">
        <v>24</v>
      </c>
      <c r="D1794" t="s">
        <v>39</v>
      </c>
      <c r="E1794" s="3">
        <v>49829</v>
      </c>
      <c r="F1794" s="3">
        <v>119550</v>
      </c>
      <c r="G1794" t="s">
        <v>35</v>
      </c>
      <c r="H1794" t="s">
        <v>1827</v>
      </c>
    </row>
    <row r="1795" spans="1:8" x14ac:dyDescent="0.35">
      <c r="A1795" s="2">
        <v>45095</v>
      </c>
      <c r="B1795" t="s">
        <v>28</v>
      </c>
      <c r="C1795" t="s">
        <v>23</v>
      </c>
      <c r="D1795" t="s">
        <v>30</v>
      </c>
      <c r="E1795" s="3">
        <v>71125</v>
      </c>
      <c r="F1795" s="3">
        <v>91268</v>
      </c>
      <c r="G1795" t="s">
        <v>35</v>
      </c>
      <c r="H1795" t="s">
        <v>1828</v>
      </c>
    </row>
    <row r="1796" spans="1:8" x14ac:dyDescent="0.35">
      <c r="A1796" s="2">
        <v>44679</v>
      </c>
      <c r="B1796" t="s">
        <v>55</v>
      </c>
      <c r="C1796" t="s">
        <v>19</v>
      </c>
      <c r="D1796" t="s">
        <v>58</v>
      </c>
      <c r="E1796" s="3">
        <v>115111</v>
      </c>
      <c r="F1796" s="3">
        <v>108661</v>
      </c>
      <c r="G1796" t="s">
        <v>26</v>
      </c>
      <c r="H1796" t="s">
        <v>1829</v>
      </c>
    </row>
    <row r="1797" spans="1:8" x14ac:dyDescent="0.35">
      <c r="A1797" s="2">
        <v>45098</v>
      </c>
      <c r="B1797" t="s">
        <v>28</v>
      </c>
      <c r="C1797" t="s">
        <v>43</v>
      </c>
      <c r="D1797" t="s">
        <v>20</v>
      </c>
      <c r="E1797" s="3">
        <v>115277</v>
      </c>
      <c r="F1797" s="3">
        <v>13000</v>
      </c>
      <c r="G1797" t="s">
        <v>21</v>
      </c>
      <c r="H1797" t="s">
        <v>1830</v>
      </c>
    </row>
    <row r="1798" spans="1:8" x14ac:dyDescent="0.35">
      <c r="A1798" s="2">
        <v>45245</v>
      </c>
      <c r="B1798" t="s">
        <v>41</v>
      </c>
      <c r="C1798" t="s">
        <v>29</v>
      </c>
      <c r="D1798" t="s">
        <v>20</v>
      </c>
      <c r="E1798" s="3">
        <v>10169</v>
      </c>
      <c r="F1798" s="3">
        <v>37756</v>
      </c>
      <c r="G1798" t="s">
        <v>21</v>
      </c>
      <c r="H1798" t="s">
        <v>1831</v>
      </c>
    </row>
    <row r="1799" spans="1:8" x14ac:dyDescent="0.35">
      <c r="A1799" s="2">
        <v>44678</v>
      </c>
      <c r="B1799" t="s">
        <v>18</v>
      </c>
      <c r="C1799" t="s">
        <v>43</v>
      </c>
      <c r="D1799" t="s">
        <v>58</v>
      </c>
      <c r="E1799" s="3">
        <v>103943</v>
      </c>
      <c r="F1799" s="3">
        <v>45982</v>
      </c>
      <c r="G1799" t="s">
        <v>26</v>
      </c>
      <c r="H1799" t="s">
        <v>1832</v>
      </c>
    </row>
    <row r="1800" spans="1:8" x14ac:dyDescent="0.35">
      <c r="A1800" s="2">
        <v>45113</v>
      </c>
      <c r="B1800" t="s">
        <v>18</v>
      </c>
      <c r="C1800" t="s">
        <v>34</v>
      </c>
      <c r="D1800" t="s">
        <v>58</v>
      </c>
      <c r="E1800" s="3">
        <v>102408</v>
      </c>
      <c r="F1800" s="3">
        <v>152931</v>
      </c>
      <c r="G1800" t="s">
        <v>26</v>
      </c>
      <c r="H1800" t="s">
        <v>1833</v>
      </c>
    </row>
    <row r="1801" spans="1:8" x14ac:dyDescent="0.35">
      <c r="A1801" s="2">
        <v>45190</v>
      </c>
      <c r="B1801" t="s">
        <v>23</v>
      </c>
      <c r="C1801" t="s">
        <v>23</v>
      </c>
      <c r="D1801" t="s">
        <v>30</v>
      </c>
      <c r="E1801" s="3">
        <v>57313</v>
      </c>
      <c r="F1801" s="3">
        <v>61760</v>
      </c>
      <c r="G1801" t="s">
        <v>32</v>
      </c>
      <c r="H1801" t="s">
        <v>1834</v>
      </c>
    </row>
    <row r="1802" spans="1:8" x14ac:dyDescent="0.35">
      <c r="A1802" s="2">
        <v>45160</v>
      </c>
      <c r="B1802" t="s">
        <v>55</v>
      </c>
      <c r="C1802" t="s">
        <v>34</v>
      </c>
      <c r="D1802" t="s">
        <v>58</v>
      </c>
      <c r="E1802" s="3">
        <v>88735</v>
      </c>
      <c r="F1802" s="3">
        <v>19734</v>
      </c>
      <c r="G1802" t="s">
        <v>26</v>
      </c>
      <c r="H1802" t="s">
        <v>1835</v>
      </c>
    </row>
    <row r="1803" spans="1:8" x14ac:dyDescent="0.35">
      <c r="A1803" s="2">
        <v>44733</v>
      </c>
      <c r="B1803" t="s">
        <v>28</v>
      </c>
      <c r="C1803" t="s">
        <v>43</v>
      </c>
      <c r="D1803" t="s">
        <v>25</v>
      </c>
      <c r="E1803" s="3">
        <v>70131</v>
      </c>
      <c r="F1803" s="3">
        <v>136557</v>
      </c>
      <c r="G1803" t="s">
        <v>21</v>
      </c>
      <c r="H1803" t="s">
        <v>1836</v>
      </c>
    </row>
    <row r="1804" spans="1:8" x14ac:dyDescent="0.35">
      <c r="A1804" s="2">
        <v>45232</v>
      </c>
      <c r="B1804" t="s">
        <v>23</v>
      </c>
      <c r="C1804" t="s">
        <v>43</v>
      </c>
      <c r="D1804" t="s">
        <v>20</v>
      </c>
      <c r="E1804" s="3">
        <v>136195</v>
      </c>
      <c r="F1804" s="3">
        <v>83328</v>
      </c>
      <c r="G1804" t="s">
        <v>26</v>
      </c>
      <c r="H1804" t="s">
        <v>1837</v>
      </c>
    </row>
    <row r="1805" spans="1:8" x14ac:dyDescent="0.35">
      <c r="A1805" s="2">
        <v>44324</v>
      </c>
      <c r="B1805" t="s">
        <v>37</v>
      </c>
      <c r="C1805" t="s">
        <v>43</v>
      </c>
      <c r="D1805" t="s">
        <v>58</v>
      </c>
      <c r="E1805" s="3">
        <v>117127</v>
      </c>
      <c r="F1805" s="3">
        <v>92997</v>
      </c>
      <c r="G1805" t="s">
        <v>21</v>
      </c>
      <c r="H1805" t="s">
        <v>1838</v>
      </c>
    </row>
    <row r="1806" spans="1:8" x14ac:dyDescent="0.35">
      <c r="A1806" s="2">
        <v>44288</v>
      </c>
      <c r="B1806" t="s">
        <v>23</v>
      </c>
      <c r="C1806" t="s">
        <v>34</v>
      </c>
      <c r="D1806" t="s">
        <v>25</v>
      </c>
      <c r="E1806" s="3">
        <v>57740</v>
      </c>
      <c r="F1806" s="3">
        <v>95975</v>
      </c>
      <c r="G1806" t="s">
        <v>32</v>
      </c>
      <c r="H1806" t="s">
        <v>1839</v>
      </c>
    </row>
    <row r="1807" spans="1:8" x14ac:dyDescent="0.35">
      <c r="A1807" s="2">
        <v>44739</v>
      </c>
      <c r="B1807" t="s">
        <v>37</v>
      </c>
      <c r="C1807" t="s">
        <v>23</v>
      </c>
      <c r="D1807" t="s">
        <v>58</v>
      </c>
      <c r="E1807" s="3">
        <v>122339</v>
      </c>
      <c r="F1807" s="3">
        <v>18428</v>
      </c>
      <c r="G1807" t="s">
        <v>26</v>
      </c>
      <c r="H1807" t="s">
        <v>1840</v>
      </c>
    </row>
    <row r="1808" spans="1:8" x14ac:dyDescent="0.35">
      <c r="A1808" s="2">
        <v>45042</v>
      </c>
      <c r="B1808" t="s">
        <v>37</v>
      </c>
      <c r="C1808" t="s">
        <v>29</v>
      </c>
      <c r="D1808" t="s">
        <v>25</v>
      </c>
      <c r="E1808" s="3">
        <v>78570</v>
      </c>
      <c r="F1808" s="3">
        <v>29139</v>
      </c>
      <c r="G1808" t="s">
        <v>32</v>
      </c>
      <c r="H1808" t="s">
        <v>1841</v>
      </c>
    </row>
    <row r="1809" spans="1:8" x14ac:dyDescent="0.35">
      <c r="A1809" s="2">
        <v>45185</v>
      </c>
      <c r="B1809" t="s">
        <v>41</v>
      </c>
      <c r="C1809" t="s">
        <v>29</v>
      </c>
      <c r="D1809" t="s">
        <v>39</v>
      </c>
      <c r="E1809" s="3">
        <v>54047</v>
      </c>
      <c r="F1809" s="3">
        <v>36976</v>
      </c>
      <c r="G1809" t="s">
        <v>21</v>
      </c>
      <c r="H1809" t="s">
        <v>1842</v>
      </c>
    </row>
    <row r="1810" spans="1:8" x14ac:dyDescent="0.35">
      <c r="A1810" s="2">
        <v>44643</v>
      </c>
      <c r="B1810" t="s">
        <v>41</v>
      </c>
      <c r="C1810" t="s">
        <v>24</v>
      </c>
      <c r="D1810" t="s">
        <v>25</v>
      </c>
      <c r="E1810" s="3">
        <v>129168</v>
      </c>
      <c r="F1810" s="3">
        <v>21011</v>
      </c>
      <c r="G1810" t="s">
        <v>21</v>
      </c>
      <c r="H1810" t="s">
        <v>1843</v>
      </c>
    </row>
    <row r="1811" spans="1:8" x14ac:dyDescent="0.35">
      <c r="A1811" s="2">
        <v>44586</v>
      </c>
      <c r="B1811" t="s">
        <v>37</v>
      </c>
      <c r="C1811" t="s">
        <v>24</v>
      </c>
      <c r="D1811" t="s">
        <v>30</v>
      </c>
      <c r="E1811" s="3">
        <v>82666</v>
      </c>
      <c r="F1811" s="3">
        <v>19543</v>
      </c>
      <c r="G1811" t="s">
        <v>21</v>
      </c>
      <c r="H1811" t="s">
        <v>1844</v>
      </c>
    </row>
    <row r="1812" spans="1:8" x14ac:dyDescent="0.35">
      <c r="A1812" s="2">
        <v>44868</v>
      </c>
      <c r="B1812" t="s">
        <v>55</v>
      </c>
      <c r="C1812" t="s">
        <v>43</v>
      </c>
      <c r="D1812" t="s">
        <v>25</v>
      </c>
      <c r="E1812" s="3">
        <v>112173</v>
      </c>
      <c r="F1812" s="3">
        <v>130636</v>
      </c>
      <c r="G1812" t="s">
        <v>21</v>
      </c>
      <c r="H1812" t="s">
        <v>1845</v>
      </c>
    </row>
    <row r="1813" spans="1:8" x14ac:dyDescent="0.35">
      <c r="A1813" s="2">
        <v>44239</v>
      </c>
      <c r="B1813" t="s">
        <v>41</v>
      </c>
      <c r="C1813" t="s">
        <v>23</v>
      </c>
      <c r="D1813" t="s">
        <v>58</v>
      </c>
      <c r="E1813" s="3">
        <v>65251</v>
      </c>
      <c r="F1813" s="3">
        <v>56142</v>
      </c>
      <c r="G1813" t="s">
        <v>32</v>
      </c>
      <c r="H1813" t="s">
        <v>1846</v>
      </c>
    </row>
    <row r="1814" spans="1:8" x14ac:dyDescent="0.35">
      <c r="A1814" s="2">
        <v>44450</v>
      </c>
      <c r="B1814" t="s">
        <v>41</v>
      </c>
      <c r="C1814" t="s">
        <v>23</v>
      </c>
      <c r="D1814" t="s">
        <v>39</v>
      </c>
      <c r="E1814" s="3">
        <v>10791</v>
      </c>
      <c r="F1814" s="3">
        <v>129430</v>
      </c>
      <c r="G1814" t="s">
        <v>26</v>
      </c>
      <c r="H1814" t="s">
        <v>1847</v>
      </c>
    </row>
    <row r="1815" spans="1:8" x14ac:dyDescent="0.35">
      <c r="A1815" s="2">
        <v>45280</v>
      </c>
      <c r="B1815" t="s">
        <v>18</v>
      </c>
      <c r="C1815" t="s">
        <v>19</v>
      </c>
      <c r="D1815" t="s">
        <v>39</v>
      </c>
      <c r="E1815" s="3">
        <v>22333</v>
      </c>
      <c r="F1815" s="3">
        <v>37563</v>
      </c>
      <c r="G1815" t="s">
        <v>26</v>
      </c>
      <c r="H1815" t="s">
        <v>1848</v>
      </c>
    </row>
    <row r="1816" spans="1:8" x14ac:dyDescent="0.35">
      <c r="A1816" s="2">
        <v>44859</v>
      </c>
      <c r="B1816" t="s">
        <v>23</v>
      </c>
      <c r="C1816" t="s">
        <v>19</v>
      </c>
      <c r="D1816" t="s">
        <v>25</v>
      </c>
      <c r="E1816" s="3">
        <v>78892</v>
      </c>
      <c r="F1816" s="3">
        <v>124958</v>
      </c>
      <c r="G1816" t="s">
        <v>21</v>
      </c>
      <c r="H1816" t="s">
        <v>1849</v>
      </c>
    </row>
    <row r="1817" spans="1:8" x14ac:dyDescent="0.35">
      <c r="A1817" s="2">
        <v>44663</v>
      </c>
      <c r="B1817" t="s">
        <v>18</v>
      </c>
      <c r="C1817" t="s">
        <v>34</v>
      </c>
      <c r="D1817" t="s">
        <v>58</v>
      </c>
      <c r="E1817" s="3">
        <v>145997</v>
      </c>
      <c r="F1817" s="3">
        <v>150938</v>
      </c>
      <c r="G1817" t="s">
        <v>21</v>
      </c>
      <c r="H1817" t="s">
        <v>1850</v>
      </c>
    </row>
    <row r="1818" spans="1:8" x14ac:dyDescent="0.35">
      <c r="A1818" s="2">
        <v>44483</v>
      </c>
      <c r="B1818" t="s">
        <v>55</v>
      </c>
      <c r="C1818" t="s">
        <v>19</v>
      </c>
      <c r="D1818" t="s">
        <v>39</v>
      </c>
      <c r="E1818" s="3">
        <v>64226</v>
      </c>
      <c r="F1818" s="3">
        <v>49787</v>
      </c>
      <c r="G1818" t="s">
        <v>32</v>
      </c>
      <c r="H1818" t="s">
        <v>1851</v>
      </c>
    </row>
    <row r="1819" spans="1:8" x14ac:dyDescent="0.35">
      <c r="A1819" s="2">
        <v>45207</v>
      </c>
      <c r="B1819" t="s">
        <v>41</v>
      </c>
      <c r="C1819" t="s">
        <v>29</v>
      </c>
      <c r="D1819" t="s">
        <v>25</v>
      </c>
      <c r="E1819" s="3">
        <v>87632</v>
      </c>
      <c r="F1819" s="3">
        <v>147058</v>
      </c>
      <c r="G1819" t="s">
        <v>32</v>
      </c>
      <c r="H1819" t="s">
        <v>1852</v>
      </c>
    </row>
    <row r="1820" spans="1:8" x14ac:dyDescent="0.35">
      <c r="A1820" s="2">
        <v>44974</v>
      </c>
      <c r="B1820" t="s">
        <v>41</v>
      </c>
      <c r="C1820" t="s">
        <v>29</v>
      </c>
      <c r="D1820" t="s">
        <v>25</v>
      </c>
      <c r="E1820" s="3">
        <v>49468</v>
      </c>
      <c r="F1820" s="3">
        <v>148607</v>
      </c>
      <c r="G1820" t="s">
        <v>21</v>
      </c>
      <c r="H1820" t="s">
        <v>1853</v>
      </c>
    </row>
    <row r="1821" spans="1:8" x14ac:dyDescent="0.35">
      <c r="A1821" s="2">
        <v>44541</v>
      </c>
      <c r="B1821" t="s">
        <v>28</v>
      </c>
      <c r="C1821" t="s">
        <v>34</v>
      </c>
      <c r="D1821" t="s">
        <v>25</v>
      </c>
      <c r="E1821" s="3">
        <v>12094</v>
      </c>
      <c r="F1821" s="3">
        <v>47164</v>
      </c>
      <c r="G1821" t="s">
        <v>21</v>
      </c>
      <c r="H1821" t="s">
        <v>1854</v>
      </c>
    </row>
    <row r="1822" spans="1:8" x14ac:dyDescent="0.35">
      <c r="A1822" s="2">
        <v>44838</v>
      </c>
      <c r="B1822" t="s">
        <v>55</v>
      </c>
      <c r="C1822" t="s">
        <v>24</v>
      </c>
      <c r="D1822" t="s">
        <v>39</v>
      </c>
      <c r="E1822" s="3">
        <v>55583</v>
      </c>
      <c r="F1822" s="3">
        <v>27511</v>
      </c>
      <c r="G1822" t="s">
        <v>26</v>
      </c>
      <c r="H1822" t="s">
        <v>1855</v>
      </c>
    </row>
    <row r="1823" spans="1:8" x14ac:dyDescent="0.35">
      <c r="A1823" s="2">
        <v>44578</v>
      </c>
      <c r="B1823" t="s">
        <v>23</v>
      </c>
      <c r="C1823" t="s">
        <v>43</v>
      </c>
      <c r="D1823" t="s">
        <v>20</v>
      </c>
      <c r="E1823" s="3">
        <v>59021</v>
      </c>
      <c r="F1823" s="3">
        <v>58613</v>
      </c>
      <c r="G1823" t="s">
        <v>26</v>
      </c>
      <c r="H1823" t="s">
        <v>1856</v>
      </c>
    </row>
    <row r="1824" spans="1:8" x14ac:dyDescent="0.35">
      <c r="A1824" s="2">
        <v>44886</v>
      </c>
      <c r="B1824" t="s">
        <v>23</v>
      </c>
      <c r="C1824" t="s">
        <v>23</v>
      </c>
      <c r="D1824" t="s">
        <v>58</v>
      </c>
      <c r="E1824" s="3">
        <v>25362</v>
      </c>
      <c r="F1824" s="3">
        <v>46344</v>
      </c>
      <c r="G1824" t="s">
        <v>26</v>
      </c>
      <c r="H1824" t="s">
        <v>1857</v>
      </c>
    </row>
    <row r="1825" spans="1:8" x14ac:dyDescent="0.35">
      <c r="A1825" s="2">
        <v>45276</v>
      </c>
      <c r="B1825" t="s">
        <v>23</v>
      </c>
      <c r="C1825" t="s">
        <v>24</v>
      </c>
      <c r="D1825" t="s">
        <v>30</v>
      </c>
      <c r="E1825" s="3">
        <v>22185</v>
      </c>
      <c r="F1825" s="3">
        <v>152860</v>
      </c>
      <c r="G1825" t="s">
        <v>21</v>
      </c>
      <c r="H1825" t="s">
        <v>1858</v>
      </c>
    </row>
    <row r="1826" spans="1:8" x14ac:dyDescent="0.35">
      <c r="A1826" s="2">
        <v>44653</v>
      </c>
      <c r="B1826" t="s">
        <v>55</v>
      </c>
      <c r="C1826" t="s">
        <v>29</v>
      </c>
      <c r="D1826" t="s">
        <v>30</v>
      </c>
      <c r="E1826" s="3">
        <v>91678</v>
      </c>
      <c r="F1826" s="3">
        <v>50330</v>
      </c>
      <c r="G1826" t="s">
        <v>35</v>
      </c>
      <c r="H1826" t="s">
        <v>1859</v>
      </c>
    </row>
    <row r="1827" spans="1:8" x14ac:dyDescent="0.35">
      <c r="A1827" s="2">
        <v>45179</v>
      </c>
      <c r="B1827" t="s">
        <v>28</v>
      </c>
      <c r="C1827" t="s">
        <v>24</v>
      </c>
      <c r="D1827" t="s">
        <v>58</v>
      </c>
      <c r="E1827" s="3">
        <v>128984</v>
      </c>
      <c r="F1827" s="3">
        <v>49445</v>
      </c>
      <c r="G1827" t="s">
        <v>32</v>
      </c>
      <c r="H1827" t="s">
        <v>1860</v>
      </c>
    </row>
    <row r="1828" spans="1:8" x14ac:dyDescent="0.35">
      <c r="A1828" s="2">
        <v>44279</v>
      </c>
      <c r="B1828" t="s">
        <v>28</v>
      </c>
      <c r="C1828" t="s">
        <v>34</v>
      </c>
      <c r="D1828" t="s">
        <v>20</v>
      </c>
      <c r="E1828" s="3">
        <v>53190</v>
      </c>
      <c r="F1828" s="3">
        <v>96916</v>
      </c>
      <c r="G1828" t="s">
        <v>32</v>
      </c>
      <c r="H1828" t="s">
        <v>1861</v>
      </c>
    </row>
    <row r="1829" spans="1:8" x14ac:dyDescent="0.35">
      <c r="A1829" s="2">
        <v>44345</v>
      </c>
      <c r="B1829" t="s">
        <v>18</v>
      </c>
      <c r="C1829" t="s">
        <v>43</v>
      </c>
      <c r="D1829" t="s">
        <v>58</v>
      </c>
      <c r="E1829" s="3">
        <v>26888</v>
      </c>
      <c r="F1829" s="3">
        <v>16133</v>
      </c>
      <c r="G1829" t="s">
        <v>32</v>
      </c>
      <c r="H1829" t="s">
        <v>1862</v>
      </c>
    </row>
    <row r="1830" spans="1:8" x14ac:dyDescent="0.35">
      <c r="A1830" s="2">
        <v>44386</v>
      </c>
      <c r="B1830" t="s">
        <v>55</v>
      </c>
      <c r="C1830" t="s">
        <v>29</v>
      </c>
      <c r="D1830" t="s">
        <v>25</v>
      </c>
      <c r="E1830" s="3">
        <v>24748</v>
      </c>
      <c r="F1830" s="3">
        <v>142873</v>
      </c>
      <c r="G1830" t="s">
        <v>21</v>
      </c>
      <c r="H1830" t="s">
        <v>1863</v>
      </c>
    </row>
    <row r="1831" spans="1:8" x14ac:dyDescent="0.35">
      <c r="A1831" s="2">
        <v>45079</v>
      </c>
      <c r="B1831" t="s">
        <v>55</v>
      </c>
      <c r="C1831" t="s">
        <v>34</v>
      </c>
      <c r="D1831" t="s">
        <v>58</v>
      </c>
      <c r="E1831" s="3">
        <v>61013</v>
      </c>
      <c r="F1831" s="3">
        <v>73747</v>
      </c>
      <c r="G1831" t="s">
        <v>21</v>
      </c>
      <c r="H1831" t="s">
        <v>1864</v>
      </c>
    </row>
    <row r="1832" spans="1:8" x14ac:dyDescent="0.35">
      <c r="A1832" s="2">
        <v>44459</v>
      </c>
      <c r="B1832" t="s">
        <v>28</v>
      </c>
      <c r="C1832" t="s">
        <v>24</v>
      </c>
      <c r="D1832" t="s">
        <v>58</v>
      </c>
      <c r="E1832" s="3">
        <v>125091</v>
      </c>
      <c r="F1832" s="3">
        <v>78332</v>
      </c>
      <c r="G1832" t="s">
        <v>32</v>
      </c>
      <c r="H1832" t="s">
        <v>1865</v>
      </c>
    </row>
    <row r="1833" spans="1:8" x14ac:dyDescent="0.35">
      <c r="A1833" s="2">
        <v>44596</v>
      </c>
      <c r="B1833" t="s">
        <v>37</v>
      </c>
      <c r="C1833" t="s">
        <v>23</v>
      </c>
      <c r="D1833" t="s">
        <v>39</v>
      </c>
      <c r="E1833" s="3">
        <v>30715</v>
      </c>
      <c r="F1833" s="3">
        <v>31404</v>
      </c>
      <c r="G1833" t="s">
        <v>32</v>
      </c>
      <c r="H1833" t="s">
        <v>1866</v>
      </c>
    </row>
    <row r="1834" spans="1:8" x14ac:dyDescent="0.35">
      <c r="A1834" s="2">
        <v>44960</v>
      </c>
      <c r="B1834" t="s">
        <v>37</v>
      </c>
      <c r="C1834" t="s">
        <v>19</v>
      </c>
      <c r="D1834" t="s">
        <v>30</v>
      </c>
      <c r="E1834" s="3">
        <v>12906</v>
      </c>
      <c r="F1834" s="3">
        <v>141733</v>
      </c>
      <c r="G1834" t="s">
        <v>32</v>
      </c>
      <c r="H1834" t="s">
        <v>1867</v>
      </c>
    </row>
    <row r="1835" spans="1:8" x14ac:dyDescent="0.35">
      <c r="A1835" s="2">
        <v>44805</v>
      </c>
      <c r="B1835" t="s">
        <v>18</v>
      </c>
      <c r="C1835" t="s">
        <v>34</v>
      </c>
      <c r="D1835" t="s">
        <v>30</v>
      </c>
      <c r="E1835" s="3">
        <v>103125</v>
      </c>
      <c r="F1835" s="3">
        <v>66259</v>
      </c>
      <c r="G1835" t="s">
        <v>21</v>
      </c>
      <c r="H1835" t="s">
        <v>1868</v>
      </c>
    </row>
    <row r="1836" spans="1:8" x14ac:dyDescent="0.35">
      <c r="A1836" s="2">
        <v>44981</v>
      </c>
      <c r="B1836" t="s">
        <v>37</v>
      </c>
      <c r="C1836" t="s">
        <v>29</v>
      </c>
      <c r="D1836" t="s">
        <v>25</v>
      </c>
      <c r="E1836" s="3">
        <v>21808</v>
      </c>
      <c r="F1836" s="3">
        <v>165108</v>
      </c>
      <c r="G1836" t="s">
        <v>35</v>
      </c>
      <c r="H1836" t="s">
        <v>1869</v>
      </c>
    </row>
    <row r="1837" spans="1:8" x14ac:dyDescent="0.35">
      <c r="A1837" s="2">
        <v>44297</v>
      </c>
      <c r="B1837" t="s">
        <v>37</v>
      </c>
      <c r="C1837" t="s">
        <v>24</v>
      </c>
      <c r="D1837" t="s">
        <v>25</v>
      </c>
      <c r="E1837" s="3">
        <v>74945</v>
      </c>
      <c r="F1837" s="3">
        <v>151502</v>
      </c>
      <c r="G1837" t="s">
        <v>35</v>
      </c>
      <c r="H1837" t="s">
        <v>1870</v>
      </c>
    </row>
    <row r="1838" spans="1:8" x14ac:dyDescent="0.35">
      <c r="A1838" s="2">
        <v>45016</v>
      </c>
      <c r="B1838" t="s">
        <v>37</v>
      </c>
      <c r="C1838" t="s">
        <v>19</v>
      </c>
      <c r="D1838" t="s">
        <v>39</v>
      </c>
      <c r="E1838" s="3">
        <v>77105</v>
      </c>
      <c r="F1838" s="3">
        <v>150620</v>
      </c>
      <c r="G1838" t="s">
        <v>35</v>
      </c>
      <c r="H1838" t="s">
        <v>1871</v>
      </c>
    </row>
    <row r="1839" spans="1:8" x14ac:dyDescent="0.35">
      <c r="A1839" s="2">
        <v>45016</v>
      </c>
      <c r="B1839" t="s">
        <v>41</v>
      </c>
      <c r="C1839" t="s">
        <v>19</v>
      </c>
      <c r="D1839" t="s">
        <v>25</v>
      </c>
      <c r="E1839" s="3">
        <v>120212</v>
      </c>
      <c r="F1839" s="3">
        <v>156549</v>
      </c>
      <c r="G1839" t="s">
        <v>26</v>
      </c>
      <c r="H1839" t="s">
        <v>1872</v>
      </c>
    </row>
    <row r="1840" spans="1:8" x14ac:dyDescent="0.35">
      <c r="A1840" s="2">
        <v>44616</v>
      </c>
      <c r="B1840" t="s">
        <v>18</v>
      </c>
      <c r="C1840" t="s">
        <v>24</v>
      </c>
      <c r="D1840" t="s">
        <v>20</v>
      </c>
      <c r="E1840" s="3">
        <v>36419</v>
      </c>
      <c r="F1840" s="3">
        <v>81280</v>
      </c>
      <c r="G1840" t="s">
        <v>26</v>
      </c>
      <c r="H1840" t="s">
        <v>1873</v>
      </c>
    </row>
    <row r="1841" spans="1:8" x14ac:dyDescent="0.35">
      <c r="A1841" s="2">
        <v>44320</v>
      </c>
      <c r="B1841" t="s">
        <v>28</v>
      </c>
      <c r="C1841" t="s">
        <v>43</v>
      </c>
      <c r="D1841" t="s">
        <v>39</v>
      </c>
      <c r="E1841" s="3">
        <v>136258</v>
      </c>
      <c r="F1841" s="3">
        <v>17525</v>
      </c>
      <c r="G1841" t="s">
        <v>21</v>
      </c>
      <c r="H1841" t="s">
        <v>1874</v>
      </c>
    </row>
    <row r="1842" spans="1:8" x14ac:dyDescent="0.35">
      <c r="A1842" s="2">
        <v>44618</v>
      </c>
      <c r="B1842" t="s">
        <v>37</v>
      </c>
      <c r="C1842" t="s">
        <v>24</v>
      </c>
      <c r="D1842" t="s">
        <v>39</v>
      </c>
      <c r="E1842" s="3">
        <v>21156</v>
      </c>
      <c r="F1842" s="3">
        <v>82592</v>
      </c>
      <c r="G1842" t="s">
        <v>35</v>
      </c>
      <c r="H1842" t="s">
        <v>1875</v>
      </c>
    </row>
    <row r="1843" spans="1:8" x14ac:dyDescent="0.35">
      <c r="A1843" s="2">
        <v>45283</v>
      </c>
      <c r="B1843" t="s">
        <v>23</v>
      </c>
      <c r="C1843" t="s">
        <v>29</v>
      </c>
      <c r="D1843" t="s">
        <v>58</v>
      </c>
      <c r="E1843" s="3">
        <v>15062</v>
      </c>
      <c r="F1843" s="3">
        <v>33862</v>
      </c>
      <c r="G1843" t="s">
        <v>35</v>
      </c>
      <c r="H1843" t="s">
        <v>1876</v>
      </c>
    </row>
    <row r="1844" spans="1:8" x14ac:dyDescent="0.35">
      <c r="A1844" s="2">
        <v>44964</v>
      </c>
      <c r="B1844" t="s">
        <v>41</v>
      </c>
      <c r="C1844" t="s">
        <v>23</v>
      </c>
      <c r="D1844" t="s">
        <v>58</v>
      </c>
      <c r="E1844" s="3">
        <v>44940</v>
      </c>
      <c r="F1844" s="3">
        <v>159611</v>
      </c>
      <c r="G1844" t="s">
        <v>26</v>
      </c>
      <c r="H1844" t="s">
        <v>1877</v>
      </c>
    </row>
    <row r="1845" spans="1:8" x14ac:dyDescent="0.35">
      <c r="A1845" s="2">
        <v>44679</v>
      </c>
      <c r="B1845" t="s">
        <v>37</v>
      </c>
      <c r="C1845" t="s">
        <v>29</v>
      </c>
      <c r="D1845" t="s">
        <v>20</v>
      </c>
      <c r="E1845" s="3">
        <v>32463</v>
      </c>
      <c r="F1845" s="3">
        <v>131188</v>
      </c>
      <c r="G1845" t="s">
        <v>35</v>
      </c>
      <c r="H1845" t="s">
        <v>1878</v>
      </c>
    </row>
    <row r="1846" spans="1:8" x14ac:dyDescent="0.35">
      <c r="A1846" s="2">
        <v>44715</v>
      </c>
      <c r="B1846" t="s">
        <v>41</v>
      </c>
      <c r="C1846" t="s">
        <v>19</v>
      </c>
      <c r="D1846" t="s">
        <v>39</v>
      </c>
      <c r="E1846" s="3">
        <v>46188</v>
      </c>
      <c r="F1846" s="3">
        <v>107847</v>
      </c>
      <c r="G1846" t="s">
        <v>32</v>
      </c>
      <c r="H1846" t="s">
        <v>1879</v>
      </c>
    </row>
    <row r="1847" spans="1:8" x14ac:dyDescent="0.35">
      <c r="A1847" s="2">
        <v>44351</v>
      </c>
      <c r="B1847" t="s">
        <v>18</v>
      </c>
      <c r="C1847" t="s">
        <v>23</v>
      </c>
      <c r="D1847" t="s">
        <v>39</v>
      </c>
      <c r="E1847" s="3">
        <v>81813</v>
      </c>
      <c r="F1847" s="3">
        <v>129172</v>
      </c>
      <c r="G1847" t="s">
        <v>26</v>
      </c>
      <c r="H1847" t="s">
        <v>1880</v>
      </c>
    </row>
    <row r="1848" spans="1:8" x14ac:dyDescent="0.35">
      <c r="A1848" s="2">
        <v>44288</v>
      </c>
      <c r="B1848" t="s">
        <v>23</v>
      </c>
      <c r="C1848" t="s">
        <v>34</v>
      </c>
      <c r="D1848" t="s">
        <v>58</v>
      </c>
      <c r="E1848" s="3">
        <v>44017</v>
      </c>
      <c r="F1848" s="3">
        <v>13721</v>
      </c>
      <c r="G1848" t="s">
        <v>32</v>
      </c>
      <c r="H1848" t="s">
        <v>1881</v>
      </c>
    </row>
    <row r="1849" spans="1:8" x14ac:dyDescent="0.35">
      <c r="A1849" s="2">
        <v>45178</v>
      </c>
      <c r="B1849" t="s">
        <v>23</v>
      </c>
      <c r="C1849" t="s">
        <v>19</v>
      </c>
      <c r="D1849" t="s">
        <v>30</v>
      </c>
      <c r="E1849" s="3">
        <v>124375</v>
      </c>
      <c r="F1849" s="3">
        <v>157028</v>
      </c>
      <c r="G1849" t="s">
        <v>35</v>
      </c>
      <c r="H1849" t="s">
        <v>1882</v>
      </c>
    </row>
    <row r="1850" spans="1:8" x14ac:dyDescent="0.35">
      <c r="A1850" s="2">
        <v>44651</v>
      </c>
      <c r="B1850" t="s">
        <v>23</v>
      </c>
      <c r="C1850" t="s">
        <v>43</v>
      </c>
      <c r="D1850" t="s">
        <v>30</v>
      </c>
      <c r="E1850" s="3">
        <v>12697</v>
      </c>
      <c r="F1850" s="3">
        <v>26385</v>
      </c>
      <c r="G1850" t="s">
        <v>21</v>
      </c>
      <c r="H1850" t="s">
        <v>1883</v>
      </c>
    </row>
    <row r="1851" spans="1:8" x14ac:dyDescent="0.35">
      <c r="A1851" s="2">
        <v>44794</v>
      </c>
      <c r="B1851" t="s">
        <v>37</v>
      </c>
      <c r="C1851" t="s">
        <v>24</v>
      </c>
      <c r="D1851" t="s">
        <v>58</v>
      </c>
      <c r="E1851" s="3">
        <v>120930</v>
      </c>
      <c r="F1851" s="3">
        <v>99011</v>
      </c>
      <c r="G1851" t="s">
        <v>35</v>
      </c>
      <c r="H1851" t="s">
        <v>1884</v>
      </c>
    </row>
    <row r="1852" spans="1:8" x14ac:dyDescent="0.35">
      <c r="A1852" s="2">
        <v>44706</v>
      </c>
      <c r="B1852" t="s">
        <v>41</v>
      </c>
      <c r="C1852" t="s">
        <v>34</v>
      </c>
      <c r="D1852" t="s">
        <v>25</v>
      </c>
      <c r="E1852" s="3">
        <v>64086</v>
      </c>
      <c r="F1852" s="3">
        <v>25491</v>
      </c>
      <c r="G1852" t="s">
        <v>21</v>
      </c>
      <c r="H1852" t="s">
        <v>1885</v>
      </c>
    </row>
    <row r="1853" spans="1:8" x14ac:dyDescent="0.35">
      <c r="A1853" s="2">
        <v>44582</v>
      </c>
      <c r="B1853" t="s">
        <v>23</v>
      </c>
      <c r="C1853" t="s">
        <v>29</v>
      </c>
      <c r="D1853" t="s">
        <v>39</v>
      </c>
      <c r="E1853" s="3">
        <v>98385</v>
      </c>
      <c r="F1853" s="3">
        <v>147247</v>
      </c>
      <c r="G1853" t="s">
        <v>32</v>
      </c>
      <c r="H1853" t="s">
        <v>1886</v>
      </c>
    </row>
    <row r="1854" spans="1:8" x14ac:dyDescent="0.35">
      <c r="A1854" s="2">
        <v>44601</v>
      </c>
      <c r="B1854" t="s">
        <v>55</v>
      </c>
      <c r="C1854" t="s">
        <v>23</v>
      </c>
      <c r="D1854" t="s">
        <v>20</v>
      </c>
      <c r="E1854" s="3">
        <v>46652</v>
      </c>
      <c r="F1854" s="3">
        <v>29241</v>
      </c>
      <c r="G1854" t="s">
        <v>32</v>
      </c>
      <c r="H1854" t="s">
        <v>1887</v>
      </c>
    </row>
    <row r="1855" spans="1:8" x14ac:dyDescent="0.35">
      <c r="A1855" s="2">
        <v>44442</v>
      </c>
      <c r="B1855" t="s">
        <v>55</v>
      </c>
      <c r="C1855" t="s">
        <v>34</v>
      </c>
      <c r="D1855" t="s">
        <v>30</v>
      </c>
      <c r="E1855" s="3">
        <v>148326</v>
      </c>
      <c r="F1855" s="3">
        <v>118831</v>
      </c>
      <c r="G1855" t="s">
        <v>35</v>
      </c>
      <c r="H1855" t="s">
        <v>1888</v>
      </c>
    </row>
    <row r="1856" spans="1:8" x14ac:dyDescent="0.35">
      <c r="A1856" s="2">
        <v>44938</v>
      </c>
      <c r="B1856" t="s">
        <v>41</v>
      </c>
      <c r="C1856" t="s">
        <v>43</v>
      </c>
      <c r="D1856" t="s">
        <v>25</v>
      </c>
      <c r="E1856" s="3">
        <v>71631</v>
      </c>
      <c r="F1856" s="3">
        <v>97191</v>
      </c>
      <c r="G1856" t="s">
        <v>26</v>
      </c>
      <c r="H1856" t="s">
        <v>1889</v>
      </c>
    </row>
    <row r="1857" spans="1:8" x14ac:dyDescent="0.35">
      <c r="A1857" s="2">
        <v>44857</v>
      </c>
      <c r="B1857" t="s">
        <v>37</v>
      </c>
      <c r="C1857" t="s">
        <v>24</v>
      </c>
      <c r="D1857" t="s">
        <v>39</v>
      </c>
      <c r="E1857" s="3">
        <v>90527</v>
      </c>
      <c r="F1857" s="3">
        <v>167442</v>
      </c>
      <c r="G1857" t="s">
        <v>32</v>
      </c>
      <c r="H1857" t="s">
        <v>1890</v>
      </c>
    </row>
    <row r="1858" spans="1:8" x14ac:dyDescent="0.35">
      <c r="A1858" s="2">
        <v>44846</v>
      </c>
      <c r="B1858" t="s">
        <v>37</v>
      </c>
      <c r="C1858" t="s">
        <v>34</v>
      </c>
      <c r="D1858" t="s">
        <v>25</v>
      </c>
      <c r="E1858" s="3">
        <v>114084</v>
      </c>
      <c r="F1858" s="3">
        <v>45088</v>
      </c>
      <c r="G1858" t="s">
        <v>21</v>
      </c>
      <c r="H1858" t="s">
        <v>1891</v>
      </c>
    </row>
    <row r="1859" spans="1:8" x14ac:dyDescent="0.35">
      <c r="A1859" s="2">
        <v>45097</v>
      </c>
      <c r="B1859" t="s">
        <v>18</v>
      </c>
      <c r="C1859" t="s">
        <v>29</v>
      </c>
      <c r="D1859" t="s">
        <v>39</v>
      </c>
      <c r="E1859" s="3">
        <v>129771</v>
      </c>
      <c r="F1859" s="3">
        <v>36950</v>
      </c>
      <c r="G1859" t="s">
        <v>21</v>
      </c>
      <c r="H1859" t="s">
        <v>1892</v>
      </c>
    </row>
    <row r="1860" spans="1:8" x14ac:dyDescent="0.35">
      <c r="A1860" s="2">
        <v>44261</v>
      </c>
      <c r="B1860" t="s">
        <v>18</v>
      </c>
      <c r="C1860" t="s">
        <v>23</v>
      </c>
      <c r="D1860" t="s">
        <v>39</v>
      </c>
      <c r="E1860" s="3">
        <v>123645</v>
      </c>
      <c r="F1860" s="3">
        <v>160968</v>
      </c>
      <c r="G1860" t="s">
        <v>26</v>
      </c>
      <c r="H1860" t="s">
        <v>1893</v>
      </c>
    </row>
    <row r="1861" spans="1:8" x14ac:dyDescent="0.35">
      <c r="A1861" s="2">
        <v>45233</v>
      </c>
      <c r="B1861" t="s">
        <v>23</v>
      </c>
      <c r="C1861" t="s">
        <v>34</v>
      </c>
      <c r="D1861" t="s">
        <v>58</v>
      </c>
      <c r="E1861" s="3">
        <v>69019</v>
      </c>
      <c r="F1861" s="3">
        <v>169445</v>
      </c>
      <c r="G1861" t="s">
        <v>35</v>
      </c>
      <c r="H1861" t="s">
        <v>1894</v>
      </c>
    </row>
    <row r="1862" spans="1:8" x14ac:dyDescent="0.35">
      <c r="A1862" s="2">
        <v>44409</v>
      </c>
      <c r="B1862" t="s">
        <v>28</v>
      </c>
      <c r="C1862" t="s">
        <v>24</v>
      </c>
      <c r="D1862" t="s">
        <v>58</v>
      </c>
      <c r="E1862" s="3">
        <v>130807</v>
      </c>
      <c r="F1862" s="3">
        <v>167532</v>
      </c>
      <c r="G1862" t="s">
        <v>32</v>
      </c>
      <c r="H1862" t="s">
        <v>1895</v>
      </c>
    </row>
    <row r="1863" spans="1:8" x14ac:dyDescent="0.35">
      <c r="A1863" s="2">
        <v>44438</v>
      </c>
      <c r="B1863" t="s">
        <v>18</v>
      </c>
      <c r="C1863" t="s">
        <v>29</v>
      </c>
      <c r="D1863" t="s">
        <v>20</v>
      </c>
      <c r="E1863" s="3">
        <v>114528</v>
      </c>
      <c r="F1863" s="3">
        <v>49361</v>
      </c>
      <c r="G1863" t="s">
        <v>35</v>
      </c>
      <c r="H1863" t="s">
        <v>1896</v>
      </c>
    </row>
    <row r="1864" spans="1:8" x14ac:dyDescent="0.35">
      <c r="A1864" s="2">
        <v>44689</v>
      </c>
      <c r="B1864" t="s">
        <v>37</v>
      </c>
      <c r="C1864" t="s">
        <v>34</v>
      </c>
      <c r="D1864" t="s">
        <v>20</v>
      </c>
      <c r="E1864" s="3">
        <v>75233</v>
      </c>
      <c r="F1864" s="3">
        <v>132973</v>
      </c>
      <c r="G1864" t="s">
        <v>32</v>
      </c>
      <c r="H1864" t="s">
        <v>1897</v>
      </c>
    </row>
    <row r="1865" spans="1:8" x14ac:dyDescent="0.35">
      <c r="A1865" s="2">
        <v>44534</v>
      </c>
      <c r="B1865" t="s">
        <v>28</v>
      </c>
      <c r="C1865" t="s">
        <v>23</v>
      </c>
      <c r="D1865" t="s">
        <v>25</v>
      </c>
      <c r="E1865" s="3">
        <v>10372</v>
      </c>
      <c r="F1865" s="3">
        <v>55617</v>
      </c>
      <c r="G1865" t="s">
        <v>35</v>
      </c>
      <c r="H1865" t="s">
        <v>1898</v>
      </c>
    </row>
    <row r="1866" spans="1:8" x14ac:dyDescent="0.35">
      <c r="A1866" s="2">
        <v>44369</v>
      </c>
      <c r="B1866" t="s">
        <v>18</v>
      </c>
      <c r="C1866" t="s">
        <v>24</v>
      </c>
      <c r="D1866" t="s">
        <v>58</v>
      </c>
      <c r="E1866" s="3">
        <v>81564</v>
      </c>
      <c r="F1866" s="3">
        <v>158703</v>
      </c>
      <c r="G1866" t="s">
        <v>26</v>
      </c>
      <c r="H1866" t="s">
        <v>1899</v>
      </c>
    </row>
    <row r="1867" spans="1:8" x14ac:dyDescent="0.35">
      <c r="A1867" s="2">
        <v>44868</v>
      </c>
      <c r="B1867" t="s">
        <v>41</v>
      </c>
      <c r="C1867" t="s">
        <v>43</v>
      </c>
      <c r="D1867" t="s">
        <v>39</v>
      </c>
      <c r="E1867" s="3">
        <v>133297</v>
      </c>
      <c r="F1867" s="3">
        <v>150335</v>
      </c>
      <c r="G1867" t="s">
        <v>21</v>
      </c>
      <c r="H1867" t="s">
        <v>1900</v>
      </c>
    </row>
    <row r="1868" spans="1:8" x14ac:dyDescent="0.35">
      <c r="A1868" s="2">
        <v>44360</v>
      </c>
      <c r="B1868" t="s">
        <v>55</v>
      </c>
      <c r="C1868" t="s">
        <v>43</v>
      </c>
      <c r="D1868" t="s">
        <v>58</v>
      </c>
      <c r="E1868" s="3">
        <v>138058</v>
      </c>
      <c r="F1868" s="3">
        <v>11856</v>
      </c>
      <c r="G1868" t="s">
        <v>35</v>
      </c>
      <c r="H1868" t="s">
        <v>1901</v>
      </c>
    </row>
    <row r="1869" spans="1:8" x14ac:dyDescent="0.35">
      <c r="A1869" s="2">
        <v>44661</v>
      </c>
      <c r="B1869" t="s">
        <v>18</v>
      </c>
      <c r="C1869" t="s">
        <v>19</v>
      </c>
      <c r="D1869" t="s">
        <v>39</v>
      </c>
      <c r="E1869" s="3">
        <v>73615</v>
      </c>
      <c r="F1869" s="3">
        <v>118197</v>
      </c>
      <c r="G1869" t="s">
        <v>35</v>
      </c>
      <c r="H1869" t="s">
        <v>1902</v>
      </c>
    </row>
    <row r="1870" spans="1:8" x14ac:dyDescent="0.35">
      <c r="A1870" s="2">
        <v>45191</v>
      </c>
      <c r="B1870" t="s">
        <v>18</v>
      </c>
      <c r="C1870" t="s">
        <v>34</v>
      </c>
      <c r="D1870" t="s">
        <v>58</v>
      </c>
      <c r="E1870" s="3">
        <v>39445</v>
      </c>
      <c r="F1870" s="3">
        <v>115885</v>
      </c>
      <c r="G1870" t="s">
        <v>32</v>
      </c>
      <c r="H1870" t="s">
        <v>1903</v>
      </c>
    </row>
    <row r="1871" spans="1:8" x14ac:dyDescent="0.35">
      <c r="A1871" s="2">
        <v>44693</v>
      </c>
      <c r="B1871" t="s">
        <v>41</v>
      </c>
      <c r="C1871" t="s">
        <v>23</v>
      </c>
      <c r="D1871" t="s">
        <v>39</v>
      </c>
      <c r="E1871" s="3">
        <v>95532</v>
      </c>
      <c r="F1871" s="3">
        <v>127087</v>
      </c>
      <c r="G1871" t="s">
        <v>35</v>
      </c>
      <c r="H1871" t="s">
        <v>1904</v>
      </c>
    </row>
    <row r="1872" spans="1:8" x14ac:dyDescent="0.35">
      <c r="A1872" s="2">
        <v>44896</v>
      </c>
      <c r="B1872" t="s">
        <v>37</v>
      </c>
      <c r="C1872" t="s">
        <v>34</v>
      </c>
      <c r="D1872" t="s">
        <v>25</v>
      </c>
      <c r="E1872" s="3">
        <v>119435</v>
      </c>
      <c r="F1872" s="3">
        <v>137175</v>
      </c>
      <c r="G1872" t="s">
        <v>35</v>
      </c>
      <c r="H1872" t="s">
        <v>1905</v>
      </c>
    </row>
    <row r="1873" spans="1:8" x14ac:dyDescent="0.35">
      <c r="A1873" s="2">
        <v>44591</v>
      </c>
      <c r="B1873" t="s">
        <v>23</v>
      </c>
      <c r="C1873" t="s">
        <v>24</v>
      </c>
      <c r="D1873" t="s">
        <v>58</v>
      </c>
      <c r="E1873" s="3">
        <v>86974</v>
      </c>
      <c r="F1873" s="3">
        <v>26782</v>
      </c>
      <c r="G1873" t="s">
        <v>26</v>
      </c>
      <c r="H1873" t="s">
        <v>1906</v>
      </c>
    </row>
    <row r="1874" spans="1:8" x14ac:dyDescent="0.35">
      <c r="A1874" s="2">
        <v>44899</v>
      </c>
      <c r="B1874" t="s">
        <v>41</v>
      </c>
      <c r="C1874" t="s">
        <v>19</v>
      </c>
      <c r="D1874" t="s">
        <v>30</v>
      </c>
      <c r="E1874" s="3">
        <v>131049</v>
      </c>
      <c r="F1874" s="3">
        <v>102912</v>
      </c>
      <c r="G1874" t="s">
        <v>35</v>
      </c>
      <c r="H1874" t="s">
        <v>1907</v>
      </c>
    </row>
    <row r="1875" spans="1:8" x14ac:dyDescent="0.35">
      <c r="A1875" s="2">
        <v>44504</v>
      </c>
      <c r="B1875" t="s">
        <v>23</v>
      </c>
      <c r="C1875" t="s">
        <v>23</v>
      </c>
      <c r="D1875" t="s">
        <v>30</v>
      </c>
      <c r="E1875" s="3">
        <v>141827</v>
      </c>
      <c r="F1875" s="3">
        <v>130971</v>
      </c>
      <c r="G1875" t="s">
        <v>26</v>
      </c>
      <c r="H1875" t="s">
        <v>1908</v>
      </c>
    </row>
    <row r="1876" spans="1:8" x14ac:dyDescent="0.35">
      <c r="A1876" s="2">
        <v>44379</v>
      </c>
      <c r="B1876" t="s">
        <v>18</v>
      </c>
      <c r="C1876" t="s">
        <v>34</v>
      </c>
      <c r="D1876" t="s">
        <v>39</v>
      </c>
      <c r="E1876" s="3">
        <v>72716</v>
      </c>
      <c r="F1876" s="3">
        <v>24368</v>
      </c>
      <c r="G1876" t="s">
        <v>26</v>
      </c>
      <c r="H1876" t="s">
        <v>1909</v>
      </c>
    </row>
    <row r="1877" spans="1:8" x14ac:dyDescent="0.35">
      <c r="A1877" s="2">
        <v>44825</v>
      </c>
      <c r="B1877" t="s">
        <v>37</v>
      </c>
      <c r="C1877" t="s">
        <v>23</v>
      </c>
      <c r="D1877" t="s">
        <v>25</v>
      </c>
      <c r="E1877" s="3">
        <v>79061</v>
      </c>
      <c r="F1877" s="3">
        <v>38825</v>
      </c>
      <c r="G1877" t="s">
        <v>26</v>
      </c>
      <c r="H1877" t="s">
        <v>1910</v>
      </c>
    </row>
    <row r="1878" spans="1:8" x14ac:dyDescent="0.35">
      <c r="A1878" s="2">
        <v>44706</v>
      </c>
      <c r="B1878" t="s">
        <v>28</v>
      </c>
      <c r="C1878" t="s">
        <v>24</v>
      </c>
      <c r="D1878" t="s">
        <v>39</v>
      </c>
      <c r="E1878" s="3">
        <v>39884</v>
      </c>
      <c r="F1878" s="3">
        <v>111526</v>
      </c>
      <c r="G1878" t="s">
        <v>32</v>
      </c>
      <c r="H1878" t="s">
        <v>1911</v>
      </c>
    </row>
    <row r="1879" spans="1:8" x14ac:dyDescent="0.35">
      <c r="A1879" s="2">
        <v>44742</v>
      </c>
      <c r="B1879" t="s">
        <v>18</v>
      </c>
      <c r="C1879" t="s">
        <v>19</v>
      </c>
      <c r="D1879" t="s">
        <v>25</v>
      </c>
      <c r="E1879" s="3">
        <v>11796</v>
      </c>
      <c r="F1879" s="3">
        <v>92099</v>
      </c>
      <c r="G1879" t="s">
        <v>26</v>
      </c>
      <c r="H1879" t="s">
        <v>1912</v>
      </c>
    </row>
    <row r="1880" spans="1:8" x14ac:dyDescent="0.35">
      <c r="A1880" s="2">
        <v>44820</v>
      </c>
      <c r="B1880" t="s">
        <v>41</v>
      </c>
      <c r="C1880" t="s">
        <v>23</v>
      </c>
      <c r="D1880" t="s">
        <v>20</v>
      </c>
      <c r="E1880" s="3">
        <v>127747</v>
      </c>
      <c r="F1880" s="3">
        <v>35392</v>
      </c>
      <c r="G1880" t="s">
        <v>32</v>
      </c>
      <c r="H1880" t="s">
        <v>1913</v>
      </c>
    </row>
    <row r="1881" spans="1:8" x14ac:dyDescent="0.35">
      <c r="A1881" s="2">
        <v>44790</v>
      </c>
      <c r="B1881" t="s">
        <v>28</v>
      </c>
      <c r="C1881" t="s">
        <v>24</v>
      </c>
      <c r="D1881" t="s">
        <v>58</v>
      </c>
      <c r="E1881" s="3">
        <v>77713</v>
      </c>
      <c r="F1881" s="3">
        <v>140384</v>
      </c>
      <c r="G1881" t="s">
        <v>21</v>
      </c>
      <c r="H1881" t="s">
        <v>1914</v>
      </c>
    </row>
    <row r="1882" spans="1:8" x14ac:dyDescent="0.35">
      <c r="A1882" s="2">
        <v>44940</v>
      </c>
      <c r="B1882" t="s">
        <v>55</v>
      </c>
      <c r="C1882" t="s">
        <v>43</v>
      </c>
      <c r="D1882" t="s">
        <v>25</v>
      </c>
      <c r="E1882" s="3">
        <v>103668</v>
      </c>
      <c r="F1882" s="3">
        <v>37129</v>
      </c>
      <c r="G1882" t="s">
        <v>26</v>
      </c>
      <c r="H1882" t="s">
        <v>1915</v>
      </c>
    </row>
    <row r="1883" spans="1:8" x14ac:dyDescent="0.35">
      <c r="A1883" s="2">
        <v>44750</v>
      </c>
      <c r="B1883" t="s">
        <v>28</v>
      </c>
      <c r="C1883" t="s">
        <v>23</v>
      </c>
      <c r="D1883" t="s">
        <v>39</v>
      </c>
      <c r="E1883" s="3">
        <v>77586</v>
      </c>
      <c r="F1883" s="3">
        <v>131778</v>
      </c>
      <c r="G1883" t="s">
        <v>35</v>
      </c>
      <c r="H1883" t="s">
        <v>1916</v>
      </c>
    </row>
    <row r="1884" spans="1:8" x14ac:dyDescent="0.35">
      <c r="A1884" s="2">
        <v>44217</v>
      </c>
      <c r="B1884" t="s">
        <v>41</v>
      </c>
      <c r="C1884" t="s">
        <v>19</v>
      </c>
      <c r="D1884" t="s">
        <v>20</v>
      </c>
      <c r="E1884" s="3">
        <v>132206</v>
      </c>
      <c r="F1884" s="3">
        <v>27556</v>
      </c>
      <c r="G1884" t="s">
        <v>26</v>
      </c>
      <c r="H1884" t="s">
        <v>1917</v>
      </c>
    </row>
    <row r="1885" spans="1:8" x14ac:dyDescent="0.35">
      <c r="A1885" s="2">
        <v>44750</v>
      </c>
      <c r="B1885" t="s">
        <v>28</v>
      </c>
      <c r="C1885" t="s">
        <v>29</v>
      </c>
      <c r="D1885" t="s">
        <v>39</v>
      </c>
      <c r="E1885" s="3">
        <v>100666</v>
      </c>
      <c r="F1885" s="3">
        <v>49208</v>
      </c>
      <c r="G1885" t="s">
        <v>21</v>
      </c>
      <c r="H1885" t="s">
        <v>1918</v>
      </c>
    </row>
    <row r="1886" spans="1:8" x14ac:dyDescent="0.35">
      <c r="A1886" s="2">
        <v>44593</v>
      </c>
      <c r="B1886" t="s">
        <v>41</v>
      </c>
      <c r="C1886" t="s">
        <v>29</v>
      </c>
      <c r="D1886" t="s">
        <v>30</v>
      </c>
      <c r="E1886" s="3">
        <v>123796</v>
      </c>
      <c r="F1886" s="3">
        <v>100351</v>
      </c>
      <c r="G1886" t="s">
        <v>26</v>
      </c>
      <c r="H1886" t="s">
        <v>1919</v>
      </c>
    </row>
    <row r="1887" spans="1:8" x14ac:dyDescent="0.35">
      <c r="A1887" s="2">
        <v>44821</v>
      </c>
      <c r="B1887" t="s">
        <v>18</v>
      </c>
      <c r="C1887" t="s">
        <v>23</v>
      </c>
      <c r="D1887" t="s">
        <v>30</v>
      </c>
      <c r="E1887" s="3">
        <v>48577</v>
      </c>
      <c r="F1887" s="3">
        <v>27016</v>
      </c>
      <c r="G1887" t="s">
        <v>32</v>
      </c>
      <c r="H1887" t="s">
        <v>1920</v>
      </c>
    </row>
    <row r="1888" spans="1:8" x14ac:dyDescent="0.35">
      <c r="A1888" s="2">
        <v>44301</v>
      </c>
      <c r="B1888" t="s">
        <v>37</v>
      </c>
      <c r="C1888" t="s">
        <v>23</v>
      </c>
      <c r="D1888" t="s">
        <v>58</v>
      </c>
      <c r="E1888" s="3">
        <v>64765</v>
      </c>
      <c r="F1888" s="3">
        <v>159719</v>
      </c>
      <c r="G1888" t="s">
        <v>21</v>
      </c>
      <c r="H1888" t="s">
        <v>1921</v>
      </c>
    </row>
    <row r="1889" spans="1:8" x14ac:dyDescent="0.35">
      <c r="A1889" s="2">
        <v>44388</v>
      </c>
      <c r="B1889" t="s">
        <v>55</v>
      </c>
      <c r="C1889" t="s">
        <v>24</v>
      </c>
      <c r="D1889" t="s">
        <v>58</v>
      </c>
      <c r="E1889" s="3">
        <v>34841</v>
      </c>
      <c r="F1889" s="3">
        <v>87421</v>
      </c>
      <c r="G1889" t="s">
        <v>21</v>
      </c>
      <c r="H1889" t="s">
        <v>1922</v>
      </c>
    </row>
    <row r="1890" spans="1:8" x14ac:dyDescent="0.35">
      <c r="A1890" s="2">
        <v>44213</v>
      </c>
      <c r="B1890" t="s">
        <v>37</v>
      </c>
      <c r="C1890" t="s">
        <v>34</v>
      </c>
      <c r="D1890" t="s">
        <v>20</v>
      </c>
      <c r="E1890" s="3">
        <v>35498</v>
      </c>
      <c r="F1890" s="3">
        <v>71658</v>
      </c>
      <c r="G1890" t="s">
        <v>32</v>
      </c>
      <c r="H1890" t="s">
        <v>1923</v>
      </c>
    </row>
    <row r="1891" spans="1:8" x14ac:dyDescent="0.35">
      <c r="A1891" s="2">
        <v>44589</v>
      </c>
      <c r="B1891" t="s">
        <v>37</v>
      </c>
      <c r="C1891" t="s">
        <v>29</v>
      </c>
      <c r="D1891" t="s">
        <v>30</v>
      </c>
      <c r="E1891" s="3">
        <v>118567</v>
      </c>
      <c r="F1891" s="3">
        <v>44472</v>
      </c>
      <c r="G1891" t="s">
        <v>32</v>
      </c>
      <c r="H1891" t="s">
        <v>1924</v>
      </c>
    </row>
    <row r="1892" spans="1:8" x14ac:dyDescent="0.35">
      <c r="A1892" s="2">
        <v>44621</v>
      </c>
      <c r="B1892" t="s">
        <v>37</v>
      </c>
      <c r="C1892" t="s">
        <v>34</v>
      </c>
      <c r="D1892" t="s">
        <v>25</v>
      </c>
      <c r="E1892" s="3">
        <v>122642</v>
      </c>
      <c r="F1892" s="3">
        <v>54295</v>
      </c>
      <c r="G1892" t="s">
        <v>35</v>
      </c>
      <c r="H1892" t="s">
        <v>1925</v>
      </c>
    </row>
    <row r="1893" spans="1:8" x14ac:dyDescent="0.35">
      <c r="A1893" s="2">
        <v>44325</v>
      </c>
      <c r="B1893" t="s">
        <v>41</v>
      </c>
      <c r="C1893" t="s">
        <v>29</v>
      </c>
      <c r="D1893" t="s">
        <v>30</v>
      </c>
      <c r="E1893" s="3">
        <v>77229</v>
      </c>
      <c r="F1893" s="3">
        <v>91117</v>
      </c>
      <c r="G1893" t="s">
        <v>21</v>
      </c>
      <c r="H1893" t="s">
        <v>1926</v>
      </c>
    </row>
    <row r="1894" spans="1:8" x14ac:dyDescent="0.35">
      <c r="A1894" s="2">
        <v>44768</v>
      </c>
      <c r="B1894" t="s">
        <v>41</v>
      </c>
      <c r="C1894" t="s">
        <v>23</v>
      </c>
      <c r="D1894" t="s">
        <v>58</v>
      </c>
      <c r="E1894" s="3">
        <v>137855</v>
      </c>
      <c r="F1894" s="3">
        <v>147764</v>
      </c>
      <c r="G1894" t="s">
        <v>26</v>
      </c>
      <c r="H1894" t="s">
        <v>1927</v>
      </c>
    </row>
    <row r="1895" spans="1:8" x14ac:dyDescent="0.35">
      <c r="A1895" s="2">
        <v>44225</v>
      </c>
      <c r="B1895" t="s">
        <v>55</v>
      </c>
      <c r="C1895" t="s">
        <v>19</v>
      </c>
      <c r="D1895" t="s">
        <v>39</v>
      </c>
      <c r="E1895" s="3">
        <v>73914</v>
      </c>
      <c r="F1895" s="3">
        <v>130978</v>
      </c>
      <c r="G1895" t="s">
        <v>32</v>
      </c>
      <c r="H1895" t="s">
        <v>1928</v>
      </c>
    </row>
    <row r="1896" spans="1:8" x14ac:dyDescent="0.35">
      <c r="A1896" s="2">
        <v>45230</v>
      </c>
      <c r="B1896" t="s">
        <v>41</v>
      </c>
      <c r="C1896" t="s">
        <v>19</v>
      </c>
      <c r="D1896" t="s">
        <v>20</v>
      </c>
      <c r="E1896" s="3">
        <v>121399</v>
      </c>
      <c r="F1896" s="3">
        <v>88707</v>
      </c>
      <c r="G1896" t="s">
        <v>35</v>
      </c>
      <c r="H1896" t="s">
        <v>1929</v>
      </c>
    </row>
    <row r="1897" spans="1:8" x14ac:dyDescent="0.35">
      <c r="A1897" s="2">
        <v>44438</v>
      </c>
      <c r="B1897" t="s">
        <v>23</v>
      </c>
      <c r="C1897" t="s">
        <v>29</v>
      </c>
      <c r="D1897" t="s">
        <v>30</v>
      </c>
      <c r="E1897" s="3">
        <v>24838</v>
      </c>
      <c r="F1897" s="3">
        <v>158584</v>
      </c>
      <c r="G1897" t="s">
        <v>32</v>
      </c>
      <c r="H1897" t="s">
        <v>1930</v>
      </c>
    </row>
    <row r="1898" spans="1:8" x14ac:dyDescent="0.35">
      <c r="A1898" s="2">
        <v>44428</v>
      </c>
      <c r="B1898" t="s">
        <v>41</v>
      </c>
      <c r="C1898" t="s">
        <v>29</v>
      </c>
      <c r="D1898" t="s">
        <v>25</v>
      </c>
      <c r="E1898" s="3">
        <v>111224</v>
      </c>
      <c r="F1898" s="3">
        <v>23019</v>
      </c>
      <c r="G1898" t="s">
        <v>32</v>
      </c>
      <c r="H1898" t="s">
        <v>1931</v>
      </c>
    </row>
    <row r="1899" spans="1:8" x14ac:dyDescent="0.35">
      <c r="A1899" s="2">
        <v>44985</v>
      </c>
      <c r="B1899" t="s">
        <v>41</v>
      </c>
      <c r="C1899" t="s">
        <v>24</v>
      </c>
      <c r="D1899" t="s">
        <v>25</v>
      </c>
      <c r="E1899" s="3">
        <v>96765</v>
      </c>
      <c r="F1899" s="3">
        <v>131592</v>
      </c>
      <c r="G1899" t="s">
        <v>35</v>
      </c>
      <c r="H1899" t="s">
        <v>1932</v>
      </c>
    </row>
    <row r="1900" spans="1:8" x14ac:dyDescent="0.35">
      <c r="A1900" s="2">
        <v>44911</v>
      </c>
      <c r="B1900" t="s">
        <v>41</v>
      </c>
      <c r="C1900" t="s">
        <v>23</v>
      </c>
      <c r="D1900" t="s">
        <v>25</v>
      </c>
      <c r="E1900" s="3">
        <v>79703</v>
      </c>
      <c r="F1900" s="3">
        <v>11914</v>
      </c>
      <c r="G1900" t="s">
        <v>21</v>
      </c>
      <c r="H1900" t="s">
        <v>1933</v>
      </c>
    </row>
    <row r="1901" spans="1:8" x14ac:dyDescent="0.35">
      <c r="A1901" s="2">
        <v>44955</v>
      </c>
      <c r="B1901" t="s">
        <v>18</v>
      </c>
      <c r="C1901" t="s">
        <v>23</v>
      </c>
      <c r="D1901" t="s">
        <v>20</v>
      </c>
      <c r="E1901" s="3">
        <v>51845</v>
      </c>
      <c r="F1901" s="3">
        <v>96908</v>
      </c>
      <c r="G1901" t="s">
        <v>26</v>
      </c>
      <c r="H1901" t="s">
        <v>1934</v>
      </c>
    </row>
    <row r="1902" spans="1:8" x14ac:dyDescent="0.35">
      <c r="A1902" s="2">
        <v>44998</v>
      </c>
      <c r="B1902" t="s">
        <v>55</v>
      </c>
      <c r="C1902" t="s">
        <v>34</v>
      </c>
      <c r="D1902" t="s">
        <v>25</v>
      </c>
      <c r="E1902" s="3">
        <v>48907</v>
      </c>
      <c r="F1902" s="3">
        <v>89818</v>
      </c>
      <c r="G1902" t="s">
        <v>32</v>
      </c>
      <c r="H1902" t="s">
        <v>1935</v>
      </c>
    </row>
    <row r="1903" spans="1:8" x14ac:dyDescent="0.35">
      <c r="A1903" s="2">
        <v>44972</v>
      </c>
      <c r="B1903" t="s">
        <v>23</v>
      </c>
      <c r="C1903" t="s">
        <v>24</v>
      </c>
      <c r="D1903" t="s">
        <v>25</v>
      </c>
      <c r="E1903" s="3">
        <v>65421</v>
      </c>
      <c r="F1903" s="3">
        <v>32621</v>
      </c>
      <c r="G1903" t="s">
        <v>21</v>
      </c>
      <c r="H1903" t="s">
        <v>1936</v>
      </c>
    </row>
    <row r="1904" spans="1:8" x14ac:dyDescent="0.35">
      <c r="A1904" s="2">
        <v>44922</v>
      </c>
      <c r="B1904" t="s">
        <v>41</v>
      </c>
      <c r="C1904" t="s">
        <v>43</v>
      </c>
      <c r="D1904" t="s">
        <v>30</v>
      </c>
      <c r="E1904" s="3">
        <v>43330</v>
      </c>
      <c r="F1904" s="3">
        <v>43899</v>
      </c>
      <c r="G1904" t="s">
        <v>35</v>
      </c>
      <c r="H1904" t="s">
        <v>1937</v>
      </c>
    </row>
    <row r="1905" spans="1:8" x14ac:dyDescent="0.35">
      <c r="A1905" s="2">
        <v>44396</v>
      </c>
      <c r="B1905" t="s">
        <v>55</v>
      </c>
      <c r="C1905" t="s">
        <v>19</v>
      </c>
      <c r="D1905" t="s">
        <v>20</v>
      </c>
      <c r="E1905" s="3">
        <v>65244</v>
      </c>
      <c r="F1905" s="3">
        <v>70610</v>
      </c>
      <c r="G1905" t="s">
        <v>35</v>
      </c>
      <c r="H1905" t="s">
        <v>1938</v>
      </c>
    </row>
    <row r="1906" spans="1:8" x14ac:dyDescent="0.35">
      <c r="A1906" s="2">
        <v>45141</v>
      </c>
      <c r="B1906" t="s">
        <v>28</v>
      </c>
      <c r="C1906" t="s">
        <v>19</v>
      </c>
      <c r="D1906" t="s">
        <v>39</v>
      </c>
      <c r="E1906" s="3">
        <v>131696</v>
      </c>
      <c r="F1906" s="3">
        <v>68007</v>
      </c>
      <c r="G1906" t="s">
        <v>35</v>
      </c>
      <c r="H1906" t="s">
        <v>1939</v>
      </c>
    </row>
    <row r="1907" spans="1:8" x14ac:dyDescent="0.35">
      <c r="A1907" s="2">
        <v>44275</v>
      </c>
      <c r="B1907" t="s">
        <v>18</v>
      </c>
      <c r="C1907" t="s">
        <v>23</v>
      </c>
      <c r="D1907" t="s">
        <v>39</v>
      </c>
      <c r="E1907" s="3">
        <v>50564</v>
      </c>
      <c r="F1907" s="3">
        <v>33525</v>
      </c>
      <c r="G1907" t="s">
        <v>21</v>
      </c>
      <c r="H1907" t="s">
        <v>1940</v>
      </c>
    </row>
    <row r="1908" spans="1:8" x14ac:dyDescent="0.35">
      <c r="A1908" s="2">
        <v>45152</v>
      </c>
      <c r="B1908" t="s">
        <v>41</v>
      </c>
      <c r="C1908" t="s">
        <v>24</v>
      </c>
      <c r="D1908" t="s">
        <v>25</v>
      </c>
      <c r="E1908" s="3">
        <v>113963</v>
      </c>
      <c r="F1908" s="3">
        <v>150832</v>
      </c>
      <c r="G1908" t="s">
        <v>26</v>
      </c>
      <c r="H1908" t="s">
        <v>1941</v>
      </c>
    </row>
    <row r="1909" spans="1:8" x14ac:dyDescent="0.35">
      <c r="A1909" s="2">
        <v>45052</v>
      </c>
      <c r="B1909" t="s">
        <v>23</v>
      </c>
      <c r="C1909" t="s">
        <v>43</v>
      </c>
      <c r="D1909" t="s">
        <v>58</v>
      </c>
      <c r="E1909" s="3">
        <v>131299</v>
      </c>
      <c r="F1909" s="3">
        <v>35297</v>
      </c>
      <c r="G1909" t="s">
        <v>21</v>
      </c>
      <c r="H1909" t="s">
        <v>1942</v>
      </c>
    </row>
    <row r="1910" spans="1:8" x14ac:dyDescent="0.35">
      <c r="A1910" s="2">
        <v>44663</v>
      </c>
      <c r="B1910" t="s">
        <v>18</v>
      </c>
      <c r="C1910" t="s">
        <v>19</v>
      </c>
      <c r="D1910" t="s">
        <v>20</v>
      </c>
      <c r="E1910" s="3">
        <v>130972</v>
      </c>
      <c r="F1910" s="3">
        <v>95157</v>
      </c>
      <c r="G1910" t="s">
        <v>21</v>
      </c>
      <c r="H1910" t="s">
        <v>1943</v>
      </c>
    </row>
    <row r="1911" spans="1:8" x14ac:dyDescent="0.35">
      <c r="A1911" s="2">
        <v>44777</v>
      </c>
      <c r="B1911" t="s">
        <v>23</v>
      </c>
      <c r="C1911" t="s">
        <v>24</v>
      </c>
      <c r="D1911" t="s">
        <v>58</v>
      </c>
      <c r="E1911" s="3">
        <v>72469</v>
      </c>
      <c r="F1911" s="3">
        <v>153644</v>
      </c>
      <c r="G1911" t="s">
        <v>35</v>
      </c>
      <c r="H1911" t="s">
        <v>1944</v>
      </c>
    </row>
    <row r="1912" spans="1:8" x14ac:dyDescent="0.35">
      <c r="A1912" s="2">
        <v>45136</v>
      </c>
      <c r="B1912" t="s">
        <v>18</v>
      </c>
      <c r="C1912" t="s">
        <v>43</v>
      </c>
      <c r="D1912" t="s">
        <v>20</v>
      </c>
      <c r="E1912" s="3">
        <v>12716</v>
      </c>
      <c r="F1912" s="3">
        <v>117785</v>
      </c>
      <c r="G1912" t="s">
        <v>32</v>
      </c>
      <c r="H1912" t="s">
        <v>1945</v>
      </c>
    </row>
    <row r="1913" spans="1:8" x14ac:dyDescent="0.35">
      <c r="A1913" s="2">
        <v>44645</v>
      </c>
      <c r="B1913" t="s">
        <v>28</v>
      </c>
      <c r="C1913" t="s">
        <v>29</v>
      </c>
      <c r="D1913" t="s">
        <v>20</v>
      </c>
      <c r="E1913" s="3">
        <v>37254</v>
      </c>
      <c r="F1913" s="3">
        <v>105403</v>
      </c>
      <c r="G1913" t="s">
        <v>32</v>
      </c>
      <c r="H1913" t="s">
        <v>1946</v>
      </c>
    </row>
    <row r="1914" spans="1:8" x14ac:dyDescent="0.35">
      <c r="A1914" s="2">
        <v>44283</v>
      </c>
      <c r="B1914" t="s">
        <v>55</v>
      </c>
      <c r="C1914" t="s">
        <v>23</v>
      </c>
      <c r="D1914" t="s">
        <v>30</v>
      </c>
      <c r="E1914" s="3">
        <v>52632</v>
      </c>
      <c r="F1914" s="3">
        <v>127412</v>
      </c>
      <c r="G1914" t="s">
        <v>35</v>
      </c>
      <c r="H1914" t="s">
        <v>1947</v>
      </c>
    </row>
    <row r="1915" spans="1:8" x14ac:dyDescent="0.35">
      <c r="A1915" s="2">
        <v>44297</v>
      </c>
      <c r="B1915" t="s">
        <v>18</v>
      </c>
      <c r="C1915" t="s">
        <v>34</v>
      </c>
      <c r="D1915" t="s">
        <v>25</v>
      </c>
      <c r="E1915" s="3">
        <v>113964</v>
      </c>
      <c r="F1915" s="3">
        <v>101446</v>
      </c>
      <c r="G1915" t="s">
        <v>32</v>
      </c>
      <c r="H1915" t="s">
        <v>1948</v>
      </c>
    </row>
    <row r="1916" spans="1:8" x14ac:dyDescent="0.35">
      <c r="A1916" s="2">
        <v>45228</v>
      </c>
      <c r="B1916" t="s">
        <v>37</v>
      </c>
      <c r="C1916" t="s">
        <v>19</v>
      </c>
      <c r="D1916" t="s">
        <v>30</v>
      </c>
      <c r="E1916" s="3">
        <v>119623</v>
      </c>
      <c r="F1916" s="3">
        <v>56977</v>
      </c>
      <c r="G1916" t="s">
        <v>35</v>
      </c>
      <c r="H1916" t="s">
        <v>1949</v>
      </c>
    </row>
    <row r="1917" spans="1:8" x14ac:dyDescent="0.35">
      <c r="A1917" s="2">
        <v>45041</v>
      </c>
      <c r="B1917" t="s">
        <v>28</v>
      </c>
      <c r="C1917" t="s">
        <v>19</v>
      </c>
      <c r="D1917" t="s">
        <v>58</v>
      </c>
      <c r="E1917" s="3">
        <v>31277</v>
      </c>
      <c r="F1917" s="3">
        <v>169961</v>
      </c>
      <c r="G1917" t="s">
        <v>21</v>
      </c>
      <c r="H1917" t="s">
        <v>1950</v>
      </c>
    </row>
    <row r="1918" spans="1:8" x14ac:dyDescent="0.35">
      <c r="A1918" s="2">
        <v>44283</v>
      </c>
      <c r="B1918" t="s">
        <v>37</v>
      </c>
      <c r="C1918" t="s">
        <v>43</v>
      </c>
      <c r="D1918" t="s">
        <v>58</v>
      </c>
      <c r="E1918" s="3">
        <v>136833</v>
      </c>
      <c r="F1918" s="3">
        <v>129223</v>
      </c>
      <c r="G1918" t="s">
        <v>35</v>
      </c>
      <c r="H1918" t="s">
        <v>1951</v>
      </c>
    </row>
    <row r="1919" spans="1:8" x14ac:dyDescent="0.35">
      <c r="A1919" s="2">
        <v>44239</v>
      </c>
      <c r="B1919" t="s">
        <v>28</v>
      </c>
      <c r="C1919" t="s">
        <v>34</v>
      </c>
      <c r="D1919" t="s">
        <v>39</v>
      </c>
      <c r="E1919" s="3">
        <v>27503</v>
      </c>
      <c r="F1919" s="3">
        <v>158773</v>
      </c>
      <c r="G1919" t="s">
        <v>26</v>
      </c>
      <c r="H1919" t="s">
        <v>1952</v>
      </c>
    </row>
    <row r="1920" spans="1:8" x14ac:dyDescent="0.35">
      <c r="A1920" s="2">
        <v>44604</v>
      </c>
      <c r="B1920" t="s">
        <v>37</v>
      </c>
      <c r="C1920" t="s">
        <v>29</v>
      </c>
      <c r="D1920" t="s">
        <v>30</v>
      </c>
      <c r="E1920" s="3">
        <v>110566</v>
      </c>
      <c r="F1920" s="3">
        <v>28428</v>
      </c>
      <c r="G1920" t="s">
        <v>26</v>
      </c>
      <c r="H1920" t="s">
        <v>1953</v>
      </c>
    </row>
    <row r="1921" spans="1:8" x14ac:dyDescent="0.35">
      <c r="A1921" s="2">
        <v>44860</v>
      </c>
      <c r="B1921" t="s">
        <v>37</v>
      </c>
      <c r="C1921" t="s">
        <v>24</v>
      </c>
      <c r="D1921" t="s">
        <v>30</v>
      </c>
      <c r="E1921" s="3">
        <v>96921</v>
      </c>
      <c r="F1921" s="3">
        <v>92141</v>
      </c>
      <c r="G1921" t="s">
        <v>26</v>
      </c>
      <c r="H1921" t="s">
        <v>1954</v>
      </c>
    </row>
    <row r="1922" spans="1:8" x14ac:dyDescent="0.35">
      <c r="A1922" s="2">
        <v>45237</v>
      </c>
      <c r="B1922" t="s">
        <v>23</v>
      </c>
      <c r="C1922" t="s">
        <v>23</v>
      </c>
      <c r="D1922" t="s">
        <v>30</v>
      </c>
      <c r="E1922" s="3">
        <v>86180</v>
      </c>
      <c r="F1922" s="3">
        <v>24244</v>
      </c>
      <c r="G1922" t="s">
        <v>21</v>
      </c>
      <c r="H1922" t="s">
        <v>1955</v>
      </c>
    </row>
    <row r="1923" spans="1:8" x14ac:dyDescent="0.35">
      <c r="A1923" s="2">
        <v>44344</v>
      </c>
      <c r="B1923" t="s">
        <v>18</v>
      </c>
      <c r="C1923" t="s">
        <v>24</v>
      </c>
      <c r="D1923" t="s">
        <v>39</v>
      </c>
      <c r="E1923" s="3">
        <v>119264</v>
      </c>
      <c r="F1923" s="3">
        <v>37264</v>
      </c>
      <c r="G1923" t="s">
        <v>32</v>
      </c>
      <c r="H1923" t="s">
        <v>1956</v>
      </c>
    </row>
    <row r="1924" spans="1:8" x14ac:dyDescent="0.35">
      <c r="A1924" s="2">
        <v>44473</v>
      </c>
      <c r="B1924" t="s">
        <v>18</v>
      </c>
      <c r="C1924" t="s">
        <v>43</v>
      </c>
      <c r="D1924" t="s">
        <v>30</v>
      </c>
      <c r="E1924" s="3">
        <v>42864</v>
      </c>
      <c r="F1924" s="3">
        <v>45035</v>
      </c>
      <c r="G1924" t="s">
        <v>21</v>
      </c>
      <c r="H1924" t="s">
        <v>1957</v>
      </c>
    </row>
    <row r="1925" spans="1:8" x14ac:dyDescent="0.35">
      <c r="A1925" s="2">
        <v>44428</v>
      </c>
      <c r="B1925" t="s">
        <v>28</v>
      </c>
      <c r="C1925" t="s">
        <v>19</v>
      </c>
      <c r="D1925" t="s">
        <v>30</v>
      </c>
      <c r="E1925" s="3">
        <v>149850</v>
      </c>
      <c r="F1925" s="3">
        <v>29102</v>
      </c>
      <c r="G1925" t="s">
        <v>32</v>
      </c>
      <c r="H1925" t="s">
        <v>1958</v>
      </c>
    </row>
    <row r="1926" spans="1:8" x14ac:dyDescent="0.35">
      <c r="A1926" s="2">
        <v>44562</v>
      </c>
      <c r="B1926" t="s">
        <v>55</v>
      </c>
      <c r="C1926" t="s">
        <v>29</v>
      </c>
      <c r="D1926" t="s">
        <v>30</v>
      </c>
      <c r="E1926" s="3">
        <v>106923</v>
      </c>
      <c r="F1926" s="3">
        <v>94734</v>
      </c>
      <c r="G1926" t="s">
        <v>21</v>
      </c>
      <c r="H1926" t="s">
        <v>1959</v>
      </c>
    </row>
    <row r="1927" spans="1:8" x14ac:dyDescent="0.35">
      <c r="A1927" s="2">
        <v>44632</v>
      </c>
      <c r="B1927" t="s">
        <v>23</v>
      </c>
      <c r="C1927" t="s">
        <v>19</v>
      </c>
      <c r="D1927" t="s">
        <v>30</v>
      </c>
      <c r="E1927" s="3">
        <v>55596</v>
      </c>
      <c r="F1927" s="3">
        <v>166033</v>
      </c>
      <c r="G1927" t="s">
        <v>21</v>
      </c>
      <c r="H1927" t="s">
        <v>1960</v>
      </c>
    </row>
    <row r="1928" spans="1:8" x14ac:dyDescent="0.35">
      <c r="A1928" s="2">
        <v>44595</v>
      </c>
      <c r="B1928" t="s">
        <v>18</v>
      </c>
      <c r="C1928" t="s">
        <v>24</v>
      </c>
      <c r="D1928" t="s">
        <v>58</v>
      </c>
      <c r="E1928" s="3">
        <v>139739</v>
      </c>
      <c r="F1928" s="3">
        <v>15237</v>
      </c>
      <c r="G1928" t="s">
        <v>26</v>
      </c>
      <c r="H1928" t="s">
        <v>1961</v>
      </c>
    </row>
    <row r="1929" spans="1:8" x14ac:dyDescent="0.35">
      <c r="A1929" s="2">
        <v>44695</v>
      </c>
      <c r="B1929" t="s">
        <v>18</v>
      </c>
      <c r="C1929" t="s">
        <v>29</v>
      </c>
      <c r="D1929" t="s">
        <v>25</v>
      </c>
      <c r="E1929" s="3">
        <v>29733</v>
      </c>
      <c r="F1929" s="3">
        <v>10984</v>
      </c>
      <c r="G1929" t="s">
        <v>21</v>
      </c>
      <c r="H1929" t="s">
        <v>1962</v>
      </c>
    </row>
    <row r="1930" spans="1:8" x14ac:dyDescent="0.35">
      <c r="A1930" s="2">
        <v>44736</v>
      </c>
      <c r="B1930" t="s">
        <v>23</v>
      </c>
      <c r="C1930" t="s">
        <v>23</v>
      </c>
      <c r="D1930" t="s">
        <v>58</v>
      </c>
      <c r="E1930" s="3">
        <v>119082</v>
      </c>
      <c r="F1930" s="3">
        <v>27640</v>
      </c>
      <c r="G1930" t="s">
        <v>26</v>
      </c>
      <c r="H1930" t="s">
        <v>1963</v>
      </c>
    </row>
    <row r="1931" spans="1:8" x14ac:dyDescent="0.35">
      <c r="A1931" s="2">
        <v>44759</v>
      </c>
      <c r="B1931" t="s">
        <v>41</v>
      </c>
      <c r="C1931" t="s">
        <v>43</v>
      </c>
      <c r="D1931" t="s">
        <v>30</v>
      </c>
      <c r="E1931" s="3">
        <v>22372</v>
      </c>
      <c r="F1931" s="3">
        <v>165084</v>
      </c>
      <c r="G1931" t="s">
        <v>21</v>
      </c>
      <c r="H1931" t="s">
        <v>1964</v>
      </c>
    </row>
    <row r="1932" spans="1:8" x14ac:dyDescent="0.35">
      <c r="A1932" s="2">
        <v>44638</v>
      </c>
      <c r="B1932" t="s">
        <v>23</v>
      </c>
      <c r="C1932" t="s">
        <v>23</v>
      </c>
      <c r="D1932" t="s">
        <v>20</v>
      </c>
      <c r="E1932" s="3">
        <v>121950</v>
      </c>
      <c r="F1932" s="3">
        <v>15179</v>
      </c>
      <c r="G1932" t="s">
        <v>35</v>
      </c>
      <c r="H1932" t="s">
        <v>1965</v>
      </c>
    </row>
    <row r="1933" spans="1:8" x14ac:dyDescent="0.35">
      <c r="A1933" s="2">
        <v>44969</v>
      </c>
      <c r="B1933" t="s">
        <v>18</v>
      </c>
      <c r="C1933" t="s">
        <v>43</v>
      </c>
      <c r="D1933" t="s">
        <v>20</v>
      </c>
      <c r="E1933" s="3">
        <v>45256</v>
      </c>
      <c r="F1933" s="3">
        <v>58584</v>
      </c>
      <c r="G1933" t="s">
        <v>26</v>
      </c>
      <c r="H1933" t="s">
        <v>1966</v>
      </c>
    </row>
    <row r="1934" spans="1:8" x14ac:dyDescent="0.35">
      <c r="A1934" s="2">
        <v>44546</v>
      </c>
      <c r="B1934" t="s">
        <v>55</v>
      </c>
      <c r="C1934" t="s">
        <v>23</v>
      </c>
      <c r="D1934" t="s">
        <v>39</v>
      </c>
      <c r="E1934" s="3">
        <v>83353</v>
      </c>
      <c r="F1934" s="3">
        <v>50734</v>
      </c>
      <c r="G1934" t="s">
        <v>35</v>
      </c>
      <c r="H1934" t="s">
        <v>1967</v>
      </c>
    </row>
    <row r="1935" spans="1:8" x14ac:dyDescent="0.35">
      <c r="A1935" s="2">
        <v>44716</v>
      </c>
      <c r="B1935" t="s">
        <v>41</v>
      </c>
      <c r="C1935" t="s">
        <v>24</v>
      </c>
      <c r="D1935" t="s">
        <v>58</v>
      </c>
      <c r="E1935" s="3">
        <v>94757</v>
      </c>
      <c r="F1935" s="3">
        <v>106721</v>
      </c>
      <c r="G1935" t="s">
        <v>21</v>
      </c>
      <c r="H1935" t="s">
        <v>1968</v>
      </c>
    </row>
    <row r="1936" spans="1:8" x14ac:dyDescent="0.35">
      <c r="A1936" s="2">
        <v>44334</v>
      </c>
      <c r="B1936" t="s">
        <v>37</v>
      </c>
      <c r="C1936" t="s">
        <v>34</v>
      </c>
      <c r="D1936" t="s">
        <v>39</v>
      </c>
      <c r="E1936" s="3">
        <v>124687</v>
      </c>
      <c r="F1936" s="3">
        <v>96394</v>
      </c>
      <c r="G1936" t="s">
        <v>21</v>
      </c>
      <c r="H1936" t="s">
        <v>1969</v>
      </c>
    </row>
    <row r="1937" spans="1:8" x14ac:dyDescent="0.35">
      <c r="A1937" s="2">
        <v>45188</v>
      </c>
      <c r="B1937" t="s">
        <v>23</v>
      </c>
      <c r="C1937" t="s">
        <v>29</v>
      </c>
      <c r="D1937" t="s">
        <v>39</v>
      </c>
      <c r="E1937" s="3">
        <v>115700</v>
      </c>
      <c r="F1937" s="3">
        <v>161879</v>
      </c>
      <c r="G1937" t="s">
        <v>35</v>
      </c>
      <c r="H1937" t="s">
        <v>1970</v>
      </c>
    </row>
    <row r="1938" spans="1:8" x14ac:dyDescent="0.35">
      <c r="A1938" s="2">
        <v>44564</v>
      </c>
      <c r="B1938" t="s">
        <v>37</v>
      </c>
      <c r="C1938" t="s">
        <v>43</v>
      </c>
      <c r="D1938" t="s">
        <v>20</v>
      </c>
      <c r="E1938" s="3">
        <v>68546</v>
      </c>
      <c r="F1938" s="3">
        <v>91058</v>
      </c>
      <c r="G1938" t="s">
        <v>32</v>
      </c>
      <c r="H1938" t="s">
        <v>1971</v>
      </c>
    </row>
    <row r="1939" spans="1:8" x14ac:dyDescent="0.35">
      <c r="A1939" s="2">
        <v>44556</v>
      </c>
      <c r="B1939" t="s">
        <v>41</v>
      </c>
      <c r="C1939" t="s">
        <v>24</v>
      </c>
      <c r="D1939" t="s">
        <v>58</v>
      </c>
      <c r="E1939" s="3">
        <v>18064</v>
      </c>
      <c r="F1939" s="3">
        <v>50193</v>
      </c>
      <c r="G1939" t="s">
        <v>32</v>
      </c>
      <c r="H1939" t="s">
        <v>1972</v>
      </c>
    </row>
    <row r="1940" spans="1:8" x14ac:dyDescent="0.35">
      <c r="A1940" s="2">
        <v>45117</v>
      </c>
      <c r="B1940" t="s">
        <v>41</v>
      </c>
      <c r="C1940" t="s">
        <v>19</v>
      </c>
      <c r="D1940" t="s">
        <v>25</v>
      </c>
      <c r="E1940" s="3">
        <v>113073</v>
      </c>
      <c r="F1940" s="3">
        <v>169161</v>
      </c>
      <c r="G1940" t="s">
        <v>32</v>
      </c>
      <c r="H1940" t="s">
        <v>1973</v>
      </c>
    </row>
    <row r="1941" spans="1:8" x14ac:dyDescent="0.35">
      <c r="A1941" s="2">
        <v>44525</v>
      </c>
      <c r="B1941" t="s">
        <v>41</v>
      </c>
      <c r="C1941" t="s">
        <v>19</v>
      </c>
      <c r="D1941" t="s">
        <v>58</v>
      </c>
      <c r="E1941" s="3">
        <v>51689</v>
      </c>
      <c r="F1941" s="3">
        <v>53053</v>
      </c>
      <c r="G1941" t="s">
        <v>21</v>
      </c>
      <c r="H1941" t="s">
        <v>1974</v>
      </c>
    </row>
    <row r="1942" spans="1:8" x14ac:dyDescent="0.35">
      <c r="A1942" s="2">
        <v>45158</v>
      </c>
      <c r="B1942" t="s">
        <v>28</v>
      </c>
      <c r="C1942" t="s">
        <v>23</v>
      </c>
      <c r="D1942" t="s">
        <v>39</v>
      </c>
      <c r="E1942" s="3">
        <v>54006</v>
      </c>
      <c r="F1942" s="3">
        <v>87028</v>
      </c>
      <c r="G1942" t="s">
        <v>32</v>
      </c>
      <c r="H1942" t="s">
        <v>1975</v>
      </c>
    </row>
    <row r="1943" spans="1:8" x14ac:dyDescent="0.35">
      <c r="A1943" s="2">
        <v>44659</v>
      </c>
      <c r="B1943" t="s">
        <v>23</v>
      </c>
      <c r="C1943" t="s">
        <v>19</v>
      </c>
      <c r="D1943" t="s">
        <v>30</v>
      </c>
      <c r="E1943" s="3">
        <v>42195</v>
      </c>
      <c r="F1943" s="3">
        <v>146704</v>
      </c>
      <c r="G1943" t="s">
        <v>32</v>
      </c>
      <c r="H1943" t="s">
        <v>1976</v>
      </c>
    </row>
    <row r="1944" spans="1:8" x14ac:dyDescent="0.35">
      <c r="A1944" s="2">
        <v>45142</v>
      </c>
      <c r="B1944" t="s">
        <v>55</v>
      </c>
      <c r="C1944" t="s">
        <v>34</v>
      </c>
      <c r="D1944" t="s">
        <v>39</v>
      </c>
      <c r="E1944" s="3">
        <v>10203</v>
      </c>
      <c r="F1944" s="3">
        <v>154459</v>
      </c>
      <c r="G1944" t="s">
        <v>21</v>
      </c>
      <c r="H1944" t="s">
        <v>1977</v>
      </c>
    </row>
    <row r="1945" spans="1:8" x14ac:dyDescent="0.35">
      <c r="A1945" s="2">
        <v>45159</v>
      </c>
      <c r="B1945" t="s">
        <v>55</v>
      </c>
      <c r="C1945" t="s">
        <v>43</v>
      </c>
      <c r="D1945" t="s">
        <v>58</v>
      </c>
      <c r="E1945" s="3">
        <v>55248</v>
      </c>
      <c r="F1945" s="3">
        <v>34544</v>
      </c>
      <c r="G1945" t="s">
        <v>21</v>
      </c>
      <c r="H1945" t="s">
        <v>1978</v>
      </c>
    </row>
    <row r="1946" spans="1:8" x14ac:dyDescent="0.35">
      <c r="A1946" s="2">
        <v>45032</v>
      </c>
      <c r="B1946" t="s">
        <v>37</v>
      </c>
      <c r="C1946" t="s">
        <v>23</v>
      </c>
      <c r="D1946" t="s">
        <v>20</v>
      </c>
      <c r="E1946" s="3">
        <v>17460</v>
      </c>
      <c r="F1946" s="3">
        <v>32174</v>
      </c>
      <c r="G1946" t="s">
        <v>32</v>
      </c>
      <c r="H1946" t="s">
        <v>1979</v>
      </c>
    </row>
    <row r="1947" spans="1:8" x14ac:dyDescent="0.35">
      <c r="A1947" s="2">
        <v>44365</v>
      </c>
      <c r="B1947" t="s">
        <v>37</v>
      </c>
      <c r="C1947" t="s">
        <v>43</v>
      </c>
      <c r="D1947" t="s">
        <v>58</v>
      </c>
      <c r="E1947" s="3">
        <v>128463</v>
      </c>
      <c r="F1947" s="3">
        <v>10471</v>
      </c>
      <c r="G1947" t="s">
        <v>32</v>
      </c>
      <c r="H1947" t="s">
        <v>1980</v>
      </c>
    </row>
    <row r="1948" spans="1:8" x14ac:dyDescent="0.35">
      <c r="A1948" s="2">
        <v>44413</v>
      </c>
      <c r="B1948" t="s">
        <v>37</v>
      </c>
      <c r="C1948" t="s">
        <v>43</v>
      </c>
      <c r="D1948" t="s">
        <v>25</v>
      </c>
      <c r="E1948" s="3">
        <v>67230</v>
      </c>
      <c r="F1948" s="3">
        <v>168449</v>
      </c>
      <c r="G1948" t="s">
        <v>35</v>
      </c>
      <c r="H1948" t="s">
        <v>1981</v>
      </c>
    </row>
    <row r="1949" spans="1:8" x14ac:dyDescent="0.35">
      <c r="A1949" s="2">
        <v>44574</v>
      </c>
      <c r="B1949" t="s">
        <v>23</v>
      </c>
      <c r="C1949" t="s">
        <v>24</v>
      </c>
      <c r="D1949" t="s">
        <v>30</v>
      </c>
      <c r="E1949" s="3">
        <v>132268</v>
      </c>
      <c r="F1949" s="3">
        <v>71099</v>
      </c>
      <c r="G1949" t="s">
        <v>21</v>
      </c>
      <c r="H1949" t="s">
        <v>1982</v>
      </c>
    </row>
    <row r="1950" spans="1:8" x14ac:dyDescent="0.35">
      <c r="A1950" s="2">
        <v>44315</v>
      </c>
      <c r="B1950" t="s">
        <v>18</v>
      </c>
      <c r="C1950" t="s">
        <v>19</v>
      </c>
      <c r="D1950" t="s">
        <v>30</v>
      </c>
      <c r="E1950" s="3">
        <v>145427</v>
      </c>
      <c r="F1950" s="3">
        <v>37319</v>
      </c>
      <c r="G1950" t="s">
        <v>21</v>
      </c>
      <c r="H1950" t="s">
        <v>1983</v>
      </c>
    </row>
    <row r="1951" spans="1:8" x14ac:dyDescent="0.35">
      <c r="A1951" s="2">
        <v>44386</v>
      </c>
      <c r="B1951" t="s">
        <v>37</v>
      </c>
      <c r="C1951" t="s">
        <v>29</v>
      </c>
      <c r="D1951" t="s">
        <v>39</v>
      </c>
      <c r="E1951" s="3">
        <v>41935</v>
      </c>
      <c r="F1951" s="3">
        <v>53850</v>
      </c>
      <c r="G1951" t="s">
        <v>35</v>
      </c>
      <c r="H1951" t="s">
        <v>1984</v>
      </c>
    </row>
    <row r="1952" spans="1:8" x14ac:dyDescent="0.35">
      <c r="A1952" s="2">
        <v>44963</v>
      </c>
      <c r="B1952" t="s">
        <v>41</v>
      </c>
      <c r="C1952" t="s">
        <v>43</v>
      </c>
      <c r="D1952" t="s">
        <v>58</v>
      </c>
      <c r="E1952" s="3">
        <v>127739</v>
      </c>
      <c r="F1952" s="3">
        <v>47056</v>
      </c>
      <c r="G1952" t="s">
        <v>26</v>
      </c>
      <c r="H1952" t="s">
        <v>1985</v>
      </c>
    </row>
    <row r="1953" spans="1:8" x14ac:dyDescent="0.35">
      <c r="A1953" s="2">
        <v>44566</v>
      </c>
      <c r="B1953" t="s">
        <v>37</v>
      </c>
      <c r="C1953" t="s">
        <v>34</v>
      </c>
      <c r="D1953" t="s">
        <v>20</v>
      </c>
      <c r="E1953" s="3">
        <v>12663</v>
      </c>
      <c r="F1953" s="3">
        <v>28721</v>
      </c>
      <c r="G1953" t="s">
        <v>26</v>
      </c>
      <c r="H1953" t="s">
        <v>1986</v>
      </c>
    </row>
    <row r="1954" spans="1:8" x14ac:dyDescent="0.35">
      <c r="A1954" s="2">
        <v>44345</v>
      </c>
      <c r="B1954" t="s">
        <v>41</v>
      </c>
      <c r="C1954" t="s">
        <v>34</v>
      </c>
      <c r="D1954" t="s">
        <v>25</v>
      </c>
      <c r="E1954" s="3">
        <v>104903</v>
      </c>
      <c r="F1954" s="3">
        <v>116005</v>
      </c>
      <c r="G1954" t="s">
        <v>21</v>
      </c>
      <c r="H1954" t="s">
        <v>1987</v>
      </c>
    </row>
    <row r="1955" spans="1:8" x14ac:dyDescent="0.35">
      <c r="A1955" s="2">
        <v>44848</v>
      </c>
      <c r="B1955" t="s">
        <v>28</v>
      </c>
      <c r="C1955" t="s">
        <v>29</v>
      </c>
      <c r="D1955" t="s">
        <v>39</v>
      </c>
      <c r="E1955" s="3">
        <v>141110</v>
      </c>
      <c r="F1955" s="3">
        <v>29534</v>
      </c>
      <c r="G1955" t="s">
        <v>21</v>
      </c>
      <c r="H1955" t="s">
        <v>1988</v>
      </c>
    </row>
    <row r="1956" spans="1:8" x14ac:dyDescent="0.35">
      <c r="A1956" s="2">
        <v>44966</v>
      </c>
      <c r="B1956" t="s">
        <v>18</v>
      </c>
      <c r="C1956" t="s">
        <v>19</v>
      </c>
      <c r="D1956" t="s">
        <v>58</v>
      </c>
      <c r="E1956" s="3">
        <v>20318</v>
      </c>
      <c r="F1956" s="3">
        <v>164420</v>
      </c>
      <c r="G1956" t="s">
        <v>32</v>
      </c>
      <c r="H1956" t="s">
        <v>1989</v>
      </c>
    </row>
    <row r="1957" spans="1:8" x14ac:dyDescent="0.35">
      <c r="A1957" s="2">
        <v>44570</v>
      </c>
      <c r="B1957" t="s">
        <v>18</v>
      </c>
      <c r="C1957" t="s">
        <v>19</v>
      </c>
      <c r="D1957" t="s">
        <v>20</v>
      </c>
      <c r="E1957" s="3">
        <v>149992</v>
      </c>
      <c r="F1957" s="3">
        <v>85400</v>
      </c>
      <c r="G1957" t="s">
        <v>26</v>
      </c>
      <c r="H1957" t="s">
        <v>1990</v>
      </c>
    </row>
    <row r="1958" spans="1:8" x14ac:dyDescent="0.35">
      <c r="A1958" s="2">
        <v>44977</v>
      </c>
      <c r="B1958" t="s">
        <v>23</v>
      </c>
      <c r="C1958" t="s">
        <v>23</v>
      </c>
      <c r="D1958" t="s">
        <v>58</v>
      </c>
      <c r="E1958" s="3">
        <v>71243</v>
      </c>
      <c r="F1958" s="3">
        <v>137499</v>
      </c>
      <c r="G1958" t="s">
        <v>32</v>
      </c>
      <c r="H1958" t="s">
        <v>1991</v>
      </c>
    </row>
    <row r="1959" spans="1:8" x14ac:dyDescent="0.35">
      <c r="A1959" s="2">
        <v>44356</v>
      </c>
      <c r="B1959" t="s">
        <v>23</v>
      </c>
      <c r="C1959" t="s">
        <v>23</v>
      </c>
      <c r="D1959" t="s">
        <v>20</v>
      </c>
      <c r="E1959" s="3">
        <v>120723</v>
      </c>
      <c r="F1959" s="3">
        <v>151250</v>
      </c>
      <c r="G1959" t="s">
        <v>26</v>
      </c>
      <c r="H1959" t="s">
        <v>1992</v>
      </c>
    </row>
    <row r="1960" spans="1:8" x14ac:dyDescent="0.35">
      <c r="A1960" s="2">
        <v>44547</v>
      </c>
      <c r="B1960" t="s">
        <v>55</v>
      </c>
      <c r="C1960" t="s">
        <v>23</v>
      </c>
      <c r="D1960" t="s">
        <v>58</v>
      </c>
      <c r="E1960" s="3">
        <v>94044</v>
      </c>
      <c r="F1960" s="3">
        <v>151460</v>
      </c>
      <c r="G1960" t="s">
        <v>35</v>
      </c>
      <c r="H1960" t="s">
        <v>1993</v>
      </c>
    </row>
    <row r="1961" spans="1:8" x14ac:dyDescent="0.35">
      <c r="A1961" s="2">
        <v>45088</v>
      </c>
      <c r="B1961" t="s">
        <v>28</v>
      </c>
      <c r="C1961" t="s">
        <v>19</v>
      </c>
      <c r="D1961" t="s">
        <v>58</v>
      </c>
      <c r="E1961" s="3">
        <v>46902</v>
      </c>
      <c r="F1961" s="3">
        <v>84585</v>
      </c>
      <c r="G1961" t="s">
        <v>32</v>
      </c>
      <c r="H1961" t="s">
        <v>1994</v>
      </c>
    </row>
    <row r="1962" spans="1:8" x14ac:dyDescent="0.35">
      <c r="A1962" s="2">
        <v>44719</v>
      </c>
      <c r="B1962" t="s">
        <v>23</v>
      </c>
      <c r="C1962" t="s">
        <v>43</v>
      </c>
      <c r="D1962" t="s">
        <v>39</v>
      </c>
      <c r="E1962" s="3">
        <v>107845</v>
      </c>
      <c r="F1962" s="3">
        <v>72278</v>
      </c>
      <c r="G1962" t="s">
        <v>35</v>
      </c>
      <c r="H1962" t="s">
        <v>1995</v>
      </c>
    </row>
    <row r="1963" spans="1:8" x14ac:dyDescent="0.35">
      <c r="A1963" s="2">
        <v>44718</v>
      </c>
      <c r="B1963" t="s">
        <v>41</v>
      </c>
      <c r="C1963" t="s">
        <v>24</v>
      </c>
      <c r="D1963" t="s">
        <v>58</v>
      </c>
      <c r="E1963" s="3">
        <v>81074</v>
      </c>
      <c r="F1963" s="3">
        <v>84408</v>
      </c>
      <c r="G1963" t="s">
        <v>35</v>
      </c>
      <c r="H1963" t="s">
        <v>1996</v>
      </c>
    </row>
    <row r="1964" spans="1:8" x14ac:dyDescent="0.35">
      <c r="A1964" s="2">
        <v>44979</v>
      </c>
      <c r="B1964" t="s">
        <v>28</v>
      </c>
      <c r="C1964" t="s">
        <v>29</v>
      </c>
      <c r="D1964" t="s">
        <v>58</v>
      </c>
      <c r="E1964" s="3">
        <v>58949</v>
      </c>
      <c r="F1964" s="3">
        <v>75314</v>
      </c>
      <c r="G1964" t="s">
        <v>26</v>
      </c>
      <c r="H1964" t="s">
        <v>1997</v>
      </c>
    </row>
    <row r="1965" spans="1:8" x14ac:dyDescent="0.35">
      <c r="A1965" s="2">
        <v>44469</v>
      </c>
      <c r="B1965" t="s">
        <v>18</v>
      </c>
      <c r="C1965" t="s">
        <v>29</v>
      </c>
      <c r="D1965" t="s">
        <v>39</v>
      </c>
      <c r="E1965" s="3">
        <v>114765</v>
      </c>
      <c r="F1965" s="3">
        <v>100131</v>
      </c>
      <c r="G1965" t="s">
        <v>21</v>
      </c>
      <c r="H1965" t="s">
        <v>1998</v>
      </c>
    </row>
    <row r="1966" spans="1:8" x14ac:dyDescent="0.35">
      <c r="A1966" s="2">
        <v>45132</v>
      </c>
      <c r="B1966" t="s">
        <v>41</v>
      </c>
      <c r="C1966" t="s">
        <v>29</v>
      </c>
      <c r="D1966" t="s">
        <v>39</v>
      </c>
      <c r="E1966" s="3">
        <v>56543</v>
      </c>
      <c r="F1966" s="3">
        <v>164236</v>
      </c>
      <c r="G1966" t="s">
        <v>21</v>
      </c>
      <c r="H1966" t="s">
        <v>1999</v>
      </c>
    </row>
    <row r="1967" spans="1:8" x14ac:dyDescent="0.35">
      <c r="A1967" s="2">
        <v>44379</v>
      </c>
      <c r="B1967" t="s">
        <v>28</v>
      </c>
      <c r="C1967" t="s">
        <v>23</v>
      </c>
      <c r="D1967" t="s">
        <v>30</v>
      </c>
      <c r="E1967" s="3">
        <v>21398</v>
      </c>
      <c r="F1967" s="3">
        <v>75037</v>
      </c>
      <c r="G1967" t="s">
        <v>35</v>
      </c>
      <c r="H1967" t="s">
        <v>2000</v>
      </c>
    </row>
    <row r="1968" spans="1:8" x14ac:dyDescent="0.35">
      <c r="A1968" s="2">
        <v>44684</v>
      </c>
      <c r="B1968" t="s">
        <v>18</v>
      </c>
      <c r="C1968" t="s">
        <v>24</v>
      </c>
      <c r="D1968" t="s">
        <v>30</v>
      </c>
      <c r="E1968" s="3">
        <v>83436</v>
      </c>
      <c r="F1968" s="3">
        <v>149369</v>
      </c>
      <c r="G1968" t="s">
        <v>21</v>
      </c>
      <c r="H1968" t="s">
        <v>2001</v>
      </c>
    </row>
    <row r="1969" spans="1:8" x14ac:dyDescent="0.35">
      <c r="A1969" s="2">
        <v>45042</v>
      </c>
      <c r="B1969" t="s">
        <v>23</v>
      </c>
      <c r="C1969" t="s">
        <v>34</v>
      </c>
      <c r="D1969" t="s">
        <v>39</v>
      </c>
      <c r="E1969" s="3">
        <v>119809</v>
      </c>
      <c r="F1969" s="3">
        <v>129590</v>
      </c>
      <c r="G1969" t="s">
        <v>32</v>
      </c>
      <c r="H1969" t="s">
        <v>2002</v>
      </c>
    </row>
    <row r="1970" spans="1:8" x14ac:dyDescent="0.35">
      <c r="A1970" s="2">
        <v>44320</v>
      </c>
      <c r="B1970" t="s">
        <v>41</v>
      </c>
      <c r="C1970" t="s">
        <v>19</v>
      </c>
      <c r="D1970" t="s">
        <v>25</v>
      </c>
      <c r="E1970" s="3">
        <v>60396</v>
      </c>
      <c r="F1970" s="3">
        <v>86806</v>
      </c>
      <c r="G1970" t="s">
        <v>26</v>
      </c>
      <c r="H1970" t="s">
        <v>2003</v>
      </c>
    </row>
    <row r="1971" spans="1:8" x14ac:dyDescent="0.35">
      <c r="A1971" s="2">
        <v>45181</v>
      </c>
      <c r="B1971" t="s">
        <v>41</v>
      </c>
      <c r="C1971" t="s">
        <v>34</v>
      </c>
      <c r="D1971" t="s">
        <v>20</v>
      </c>
      <c r="E1971" s="3">
        <v>120583</v>
      </c>
      <c r="F1971" s="3">
        <v>142648</v>
      </c>
      <c r="G1971" t="s">
        <v>32</v>
      </c>
      <c r="H1971" t="s">
        <v>2004</v>
      </c>
    </row>
    <row r="1972" spans="1:8" x14ac:dyDescent="0.35">
      <c r="A1972" s="2">
        <v>44986</v>
      </c>
      <c r="B1972" t="s">
        <v>18</v>
      </c>
      <c r="C1972" t="s">
        <v>23</v>
      </c>
      <c r="D1972" t="s">
        <v>39</v>
      </c>
      <c r="E1972" s="3">
        <v>76193</v>
      </c>
      <c r="F1972" s="3">
        <v>62879</v>
      </c>
      <c r="G1972" t="s">
        <v>21</v>
      </c>
      <c r="H1972" t="s">
        <v>2005</v>
      </c>
    </row>
    <row r="1973" spans="1:8" x14ac:dyDescent="0.35">
      <c r="A1973" s="2">
        <v>44610</v>
      </c>
      <c r="B1973" t="s">
        <v>41</v>
      </c>
      <c r="C1973" t="s">
        <v>43</v>
      </c>
      <c r="D1973" t="s">
        <v>30</v>
      </c>
      <c r="E1973" s="3">
        <v>119461</v>
      </c>
      <c r="F1973" s="3">
        <v>140353</v>
      </c>
      <c r="G1973" t="s">
        <v>35</v>
      </c>
      <c r="H1973" t="s">
        <v>2006</v>
      </c>
    </row>
    <row r="1974" spans="1:8" x14ac:dyDescent="0.35">
      <c r="A1974" s="2">
        <v>44882</v>
      </c>
      <c r="B1974" t="s">
        <v>23</v>
      </c>
      <c r="C1974" t="s">
        <v>23</v>
      </c>
      <c r="D1974" t="s">
        <v>58</v>
      </c>
      <c r="E1974" s="3">
        <v>30840</v>
      </c>
      <c r="F1974" s="3">
        <v>131694</v>
      </c>
      <c r="G1974" t="s">
        <v>26</v>
      </c>
      <c r="H1974" t="s">
        <v>2007</v>
      </c>
    </row>
    <row r="1975" spans="1:8" x14ac:dyDescent="0.35">
      <c r="A1975" s="2">
        <v>44309</v>
      </c>
      <c r="B1975" t="s">
        <v>23</v>
      </c>
      <c r="C1975" t="s">
        <v>24</v>
      </c>
      <c r="D1975" t="s">
        <v>39</v>
      </c>
      <c r="E1975" s="3">
        <v>108119</v>
      </c>
      <c r="F1975" s="3">
        <v>122434</v>
      </c>
      <c r="G1975" t="s">
        <v>35</v>
      </c>
      <c r="H1975" t="s">
        <v>2008</v>
      </c>
    </row>
    <row r="1976" spans="1:8" x14ac:dyDescent="0.35">
      <c r="A1976" s="2">
        <v>45084</v>
      </c>
      <c r="B1976" t="s">
        <v>23</v>
      </c>
      <c r="C1976" t="s">
        <v>23</v>
      </c>
      <c r="D1976" t="s">
        <v>39</v>
      </c>
      <c r="E1976" s="3">
        <v>90061</v>
      </c>
      <c r="F1976" s="3">
        <v>91189</v>
      </c>
      <c r="G1976" t="s">
        <v>26</v>
      </c>
      <c r="H1976" t="s">
        <v>2009</v>
      </c>
    </row>
    <row r="1977" spans="1:8" x14ac:dyDescent="0.35">
      <c r="A1977" s="2">
        <v>44318</v>
      </c>
      <c r="B1977" t="s">
        <v>18</v>
      </c>
      <c r="C1977" t="s">
        <v>29</v>
      </c>
      <c r="D1977" t="s">
        <v>30</v>
      </c>
      <c r="E1977" s="3">
        <v>73900</v>
      </c>
      <c r="F1977" s="3">
        <v>77871</v>
      </c>
      <c r="G1977" t="s">
        <v>32</v>
      </c>
      <c r="H1977" t="s">
        <v>2010</v>
      </c>
    </row>
    <row r="1978" spans="1:8" x14ac:dyDescent="0.35">
      <c r="A1978" s="2">
        <v>44235</v>
      </c>
      <c r="B1978" t="s">
        <v>37</v>
      </c>
      <c r="C1978" t="s">
        <v>43</v>
      </c>
      <c r="D1978" t="s">
        <v>30</v>
      </c>
      <c r="E1978" s="3">
        <v>55384</v>
      </c>
      <c r="F1978" s="3">
        <v>19676</v>
      </c>
      <c r="G1978" t="s">
        <v>21</v>
      </c>
      <c r="H1978" t="s">
        <v>2011</v>
      </c>
    </row>
    <row r="1979" spans="1:8" x14ac:dyDescent="0.35">
      <c r="A1979" s="2">
        <v>44693</v>
      </c>
      <c r="B1979" t="s">
        <v>37</v>
      </c>
      <c r="C1979" t="s">
        <v>43</v>
      </c>
      <c r="D1979" t="s">
        <v>25</v>
      </c>
      <c r="E1979" s="3">
        <v>134679</v>
      </c>
      <c r="F1979" s="3">
        <v>99263</v>
      </c>
      <c r="G1979" t="s">
        <v>32</v>
      </c>
      <c r="H1979" t="s">
        <v>2012</v>
      </c>
    </row>
    <row r="1980" spans="1:8" x14ac:dyDescent="0.35">
      <c r="A1980" s="2">
        <v>44976</v>
      </c>
      <c r="B1980" t="s">
        <v>41</v>
      </c>
      <c r="C1980" t="s">
        <v>19</v>
      </c>
      <c r="D1980" t="s">
        <v>30</v>
      </c>
      <c r="E1980" s="3">
        <v>39917</v>
      </c>
      <c r="F1980" s="3">
        <v>141326</v>
      </c>
      <c r="G1980" t="s">
        <v>35</v>
      </c>
      <c r="H1980" t="s">
        <v>2013</v>
      </c>
    </row>
    <row r="1981" spans="1:8" x14ac:dyDescent="0.35">
      <c r="A1981" s="2">
        <v>45139</v>
      </c>
      <c r="B1981" t="s">
        <v>23</v>
      </c>
      <c r="C1981" t="s">
        <v>19</v>
      </c>
      <c r="D1981" t="s">
        <v>30</v>
      </c>
      <c r="E1981" s="3">
        <v>122301</v>
      </c>
      <c r="F1981" s="3">
        <v>42343</v>
      </c>
      <c r="G1981" t="s">
        <v>32</v>
      </c>
      <c r="H1981" t="s">
        <v>2014</v>
      </c>
    </row>
    <row r="1982" spans="1:8" x14ac:dyDescent="0.35">
      <c r="A1982" s="2">
        <v>44345</v>
      </c>
      <c r="B1982" t="s">
        <v>41</v>
      </c>
      <c r="C1982" t="s">
        <v>29</v>
      </c>
      <c r="D1982" t="s">
        <v>30</v>
      </c>
      <c r="E1982" s="3">
        <v>98155</v>
      </c>
      <c r="F1982" s="3">
        <v>164480</v>
      </c>
      <c r="G1982" t="s">
        <v>21</v>
      </c>
      <c r="H1982" t="s">
        <v>2015</v>
      </c>
    </row>
    <row r="1983" spans="1:8" x14ac:dyDescent="0.35">
      <c r="A1983" s="2">
        <v>45218</v>
      </c>
      <c r="B1983" t="s">
        <v>18</v>
      </c>
      <c r="C1983" t="s">
        <v>43</v>
      </c>
      <c r="D1983" t="s">
        <v>58</v>
      </c>
      <c r="E1983" s="3">
        <v>80071</v>
      </c>
      <c r="F1983" s="3">
        <v>50329</v>
      </c>
      <c r="G1983" t="s">
        <v>21</v>
      </c>
      <c r="H1983" t="s">
        <v>2016</v>
      </c>
    </row>
    <row r="1984" spans="1:8" x14ac:dyDescent="0.35">
      <c r="A1984" s="2">
        <v>44857</v>
      </c>
      <c r="B1984" t="s">
        <v>41</v>
      </c>
      <c r="C1984" t="s">
        <v>29</v>
      </c>
      <c r="D1984" t="s">
        <v>39</v>
      </c>
      <c r="E1984" s="3">
        <v>66425</v>
      </c>
      <c r="F1984" s="3">
        <v>20094</v>
      </c>
      <c r="G1984" t="s">
        <v>32</v>
      </c>
      <c r="H1984" t="s">
        <v>2017</v>
      </c>
    </row>
    <row r="1985" spans="1:8" x14ac:dyDescent="0.35">
      <c r="A1985" s="2">
        <v>44498</v>
      </c>
      <c r="B1985" t="s">
        <v>55</v>
      </c>
      <c r="C1985" t="s">
        <v>43</v>
      </c>
      <c r="D1985" t="s">
        <v>39</v>
      </c>
      <c r="E1985" s="3">
        <v>90116</v>
      </c>
      <c r="F1985" s="3">
        <v>82295</v>
      </c>
      <c r="G1985" t="s">
        <v>26</v>
      </c>
      <c r="H1985" t="s">
        <v>2018</v>
      </c>
    </row>
    <row r="1986" spans="1:8" x14ac:dyDescent="0.35">
      <c r="A1986" s="2">
        <v>44434</v>
      </c>
      <c r="B1986" t="s">
        <v>37</v>
      </c>
      <c r="C1986" t="s">
        <v>24</v>
      </c>
      <c r="D1986" t="s">
        <v>30</v>
      </c>
      <c r="E1986" s="3">
        <v>71321</v>
      </c>
      <c r="F1986" s="3">
        <v>22145</v>
      </c>
      <c r="G1986" t="s">
        <v>21</v>
      </c>
      <c r="H1986" t="s">
        <v>2019</v>
      </c>
    </row>
    <row r="1987" spans="1:8" x14ac:dyDescent="0.35">
      <c r="A1987" s="2">
        <v>44843</v>
      </c>
      <c r="B1987" t="s">
        <v>41</v>
      </c>
      <c r="C1987" t="s">
        <v>23</v>
      </c>
      <c r="D1987" t="s">
        <v>25</v>
      </c>
      <c r="E1987" s="3">
        <v>77512</v>
      </c>
      <c r="F1987" s="3">
        <v>167839</v>
      </c>
      <c r="G1987" t="s">
        <v>21</v>
      </c>
      <c r="H1987" t="s">
        <v>2020</v>
      </c>
    </row>
    <row r="1988" spans="1:8" x14ac:dyDescent="0.35">
      <c r="A1988" s="2">
        <v>44859</v>
      </c>
      <c r="B1988" t="s">
        <v>41</v>
      </c>
      <c r="C1988" t="s">
        <v>19</v>
      </c>
      <c r="D1988" t="s">
        <v>30</v>
      </c>
      <c r="E1988" s="3">
        <v>111973</v>
      </c>
      <c r="F1988" s="3">
        <v>11187</v>
      </c>
      <c r="G1988" t="s">
        <v>21</v>
      </c>
      <c r="H1988" t="s">
        <v>2021</v>
      </c>
    </row>
    <row r="1989" spans="1:8" x14ac:dyDescent="0.35">
      <c r="A1989" s="2">
        <v>44432</v>
      </c>
      <c r="B1989" t="s">
        <v>28</v>
      </c>
      <c r="C1989" t="s">
        <v>24</v>
      </c>
      <c r="D1989" t="s">
        <v>25</v>
      </c>
      <c r="E1989" s="3">
        <v>128880</v>
      </c>
      <c r="F1989" s="3">
        <v>54386</v>
      </c>
      <c r="G1989" t="s">
        <v>21</v>
      </c>
      <c r="H1989" t="s">
        <v>2022</v>
      </c>
    </row>
    <row r="1990" spans="1:8" x14ac:dyDescent="0.35">
      <c r="A1990" s="2">
        <v>44399</v>
      </c>
      <c r="B1990" t="s">
        <v>41</v>
      </c>
      <c r="C1990" t="s">
        <v>23</v>
      </c>
      <c r="D1990" t="s">
        <v>39</v>
      </c>
      <c r="E1990" s="3">
        <v>57055</v>
      </c>
      <c r="F1990" s="3">
        <v>55698</v>
      </c>
      <c r="G1990" t="s">
        <v>26</v>
      </c>
      <c r="H1990" t="s">
        <v>2023</v>
      </c>
    </row>
    <row r="1991" spans="1:8" x14ac:dyDescent="0.35">
      <c r="A1991" s="2">
        <v>44452</v>
      </c>
      <c r="B1991" t="s">
        <v>55</v>
      </c>
      <c r="C1991" t="s">
        <v>19</v>
      </c>
      <c r="D1991" t="s">
        <v>25</v>
      </c>
      <c r="E1991" s="3">
        <v>10937</v>
      </c>
      <c r="F1991" s="3">
        <v>87570</v>
      </c>
      <c r="G1991" t="s">
        <v>26</v>
      </c>
      <c r="H1991" t="s">
        <v>2024</v>
      </c>
    </row>
    <row r="1992" spans="1:8" x14ac:dyDescent="0.35">
      <c r="A1992" s="2">
        <v>44794</v>
      </c>
      <c r="B1992" t="s">
        <v>37</v>
      </c>
      <c r="C1992" t="s">
        <v>29</v>
      </c>
      <c r="D1992" t="s">
        <v>25</v>
      </c>
      <c r="E1992" s="3">
        <v>27673</v>
      </c>
      <c r="F1992" s="3">
        <v>91801</v>
      </c>
      <c r="G1992" t="s">
        <v>35</v>
      </c>
      <c r="H1992" t="s">
        <v>2025</v>
      </c>
    </row>
    <row r="1993" spans="1:8" x14ac:dyDescent="0.35">
      <c r="A1993" s="2">
        <v>44858</v>
      </c>
      <c r="B1993" t="s">
        <v>28</v>
      </c>
      <c r="C1993" t="s">
        <v>24</v>
      </c>
      <c r="D1993" t="s">
        <v>20</v>
      </c>
      <c r="E1993" s="3">
        <v>112974</v>
      </c>
      <c r="F1993" s="3">
        <v>169692</v>
      </c>
      <c r="G1993" t="s">
        <v>35</v>
      </c>
      <c r="H1993" t="s">
        <v>2026</v>
      </c>
    </row>
    <row r="1994" spans="1:8" x14ac:dyDescent="0.35">
      <c r="A1994" s="2">
        <v>44431</v>
      </c>
      <c r="B1994" t="s">
        <v>18</v>
      </c>
      <c r="C1994" t="s">
        <v>34</v>
      </c>
      <c r="D1994" t="s">
        <v>25</v>
      </c>
      <c r="E1994" s="3">
        <v>82957</v>
      </c>
      <c r="F1994" s="3">
        <v>72156</v>
      </c>
      <c r="G1994" t="s">
        <v>35</v>
      </c>
      <c r="H1994" t="s">
        <v>2027</v>
      </c>
    </row>
    <row r="1995" spans="1:8" x14ac:dyDescent="0.35">
      <c r="A1995" s="2">
        <v>44730</v>
      </c>
      <c r="B1995" t="s">
        <v>18</v>
      </c>
      <c r="C1995" t="s">
        <v>34</v>
      </c>
      <c r="D1995" t="s">
        <v>25</v>
      </c>
      <c r="E1995" s="3">
        <v>22953</v>
      </c>
      <c r="F1995" s="3">
        <v>89892</v>
      </c>
      <c r="G1995" t="s">
        <v>32</v>
      </c>
      <c r="H1995" t="s">
        <v>2028</v>
      </c>
    </row>
    <row r="1996" spans="1:8" x14ac:dyDescent="0.35">
      <c r="A1996" s="2">
        <v>45056</v>
      </c>
      <c r="B1996" t="s">
        <v>37</v>
      </c>
      <c r="C1996" t="s">
        <v>19</v>
      </c>
      <c r="D1996" t="s">
        <v>58</v>
      </c>
      <c r="E1996" s="3">
        <v>77052</v>
      </c>
      <c r="F1996" s="3">
        <v>162812</v>
      </c>
      <c r="G1996" t="s">
        <v>32</v>
      </c>
      <c r="H1996" t="s">
        <v>2029</v>
      </c>
    </row>
    <row r="1997" spans="1:8" x14ac:dyDescent="0.35">
      <c r="A1997" s="2">
        <v>44966</v>
      </c>
      <c r="B1997" t="s">
        <v>18</v>
      </c>
      <c r="C1997" t="s">
        <v>24</v>
      </c>
      <c r="D1997" t="s">
        <v>39</v>
      </c>
      <c r="E1997" s="3">
        <v>53042</v>
      </c>
      <c r="F1997" s="3">
        <v>161407</v>
      </c>
      <c r="G1997" t="s">
        <v>35</v>
      </c>
      <c r="H1997" t="s">
        <v>2030</v>
      </c>
    </row>
    <row r="1998" spans="1:8" x14ac:dyDescent="0.35">
      <c r="A1998" s="2">
        <v>44737</v>
      </c>
      <c r="B1998" t="s">
        <v>55</v>
      </c>
      <c r="C1998" t="s">
        <v>23</v>
      </c>
      <c r="D1998" t="s">
        <v>30</v>
      </c>
      <c r="E1998" s="3">
        <v>129180</v>
      </c>
      <c r="F1998" s="3">
        <v>62914</v>
      </c>
      <c r="G1998" t="s">
        <v>21</v>
      </c>
      <c r="H1998" t="s">
        <v>2031</v>
      </c>
    </row>
    <row r="1999" spans="1:8" x14ac:dyDescent="0.35">
      <c r="A1999" s="2">
        <v>44409</v>
      </c>
      <c r="B1999" t="s">
        <v>41</v>
      </c>
      <c r="C1999" t="s">
        <v>23</v>
      </c>
      <c r="D1999" t="s">
        <v>20</v>
      </c>
      <c r="E1999" s="3">
        <v>81706</v>
      </c>
      <c r="F1999" s="3">
        <v>14870</v>
      </c>
      <c r="G1999" t="s">
        <v>35</v>
      </c>
      <c r="H1999" t="s">
        <v>2032</v>
      </c>
    </row>
    <row r="2000" spans="1:8" x14ac:dyDescent="0.35">
      <c r="A2000" s="2">
        <v>44659</v>
      </c>
      <c r="B2000" t="s">
        <v>37</v>
      </c>
      <c r="C2000" t="s">
        <v>24</v>
      </c>
      <c r="D2000" t="s">
        <v>25</v>
      </c>
      <c r="E2000" s="3">
        <v>134765</v>
      </c>
      <c r="F2000" s="3">
        <v>75698</v>
      </c>
      <c r="G2000" t="s">
        <v>32</v>
      </c>
      <c r="H2000" t="s">
        <v>2033</v>
      </c>
    </row>
    <row r="2001" spans="1:8" x14ac:dyDescent="0.35">
      <c r="A2001" s="2">
        <v>44632</v>
      </c>
      <c r="B2001" t="s">
        <v>28</v>
      </c>
      <c r="C2001" t="s">
        <v>34</v>
      </c>
      <c r="D2001" t="s">
        <v>58</v>
      </c>
      <c r="E2001" s="3">
        <v>143425</v>
      </c>
      <c r="F2001" s="3">
        <v>56629</v>
      </c>
      <c r="G2001" t="s">
        <v>26</v>
      </c>
      <c r="H2001" t="s">
        <v>2034</v>
      </c>
    </row>
    <row r="2002" spans="1:8" x14ac:dyDescent="0.35">
      <c r="A2002" s="2">
        <v>44479</v>
      </c>
      <c r="B2002" t="s">
        <v>41</v>
      </c>
      <c r="C2002" t="s">
        <v>24</v>
      </c>
      <c r="D2002" t="s">
        <v>58</v>
      </c>
      <c r="E2002" s="3">
        <v>21999</v>
      </c>
      <c r="F2002" s="3">
        <v>118979</v>
      </c>
      <c r="G2002" t="s">
        <v>21</v>
      </c>
      <c r="H2002" t="s">
        <v>2035</v>
      </c>
    </row>
    <row r="2003" spans="1:8" x14ac:dyDescent="0.35">
      <c r="A2003" s="2">
        <v>44284</v>
      </c>
      <c r="B2003" t="s">
        <v>18</v>
      </c>
      <c r="C2003" t="s">
        <v>34</v>
      </c>
      <c r="D2003" t="s">
        <v>30</v>
      </c>
      <c r="E2003" s="3">
        <v>86474</v>
      </c>
      <c r="F2003" s="3">
        <v>103117</v>
      </c>
      <c r="G2003" t="s">
        <v>21</v>
      </c>
      <c r="H2003" t="s">
        <v>2036</v>
      </c>
    </row>
    <row r="2004" spans="1:8" x14ac:dyDescent="0.35">
      <c r="A2004" s="2">
        <v>45264</v>
      </c>
      <c r="B2004" t="s">
        <v>18</v>
      </c>
      <c r="C2004" t="s">
        <v>34</v>
      </c>
      <c r="D2004" t="s">
        <v>30</v>
      </c>
      <c r="E2004" s="3">
        <v>73134</v>
      </c>
      <c r="F2004" s="3">
        <v>97957</v>
      </c>
      <c r="G2004" t="s">
        <v>21</v>
      </c>
      <c r="H2004" t="s">
        <v>2037</v>
      </c>
    </row>
    <row r="2005" spans="1:8" x14ac:dyDescent="0.35">
      <c r="A2005" s="2">
        <v>44657</v>
      </c>
      <c r="B2005" t="s">
        <v>28</v>
      </c>
      <c r="C2005" t="s">
        <v>29</v>
      </c>
      <c r="D2005" t="s">
        <v>39</v>
      </c>
      <c r="E2005" s="3">
        <v>141652</v>
      </c>
      <c r="F2005" s="3">
        <v>60044</v>
      </c>
      <c r="G2005" t="s">
        <v>32</v>
      </c>
      <c r="H2005" t="s">
        <v>2038</v>
      </c>
    </row>
    <row r="2006" spans="1:8" x14ac:dyDescent="0.35">
      <c r="A2006" s="2">
        <v>44474</v>
      </c>
      <c r="B2006" t="s">
        <v>55</v>
      </c>
      <c r="C2006" t="s">
        <v>29</v>
      </c>
      <c r="D2006" t="s">
        <v>25</v>
      </c>
      <c r="E2006" s="3">
        <v>80086</v>
      </c>
      <c r="F2006" s="3">
        <v>46811</v>
      </c>
      <c r="G2006" t="s">
        <v>21</v>
      </c>
      <c r="H2006" t="s">
        <v>2039</v>
      </c>
    </row>
    <row r="2007" spans="1:8" x14ac:dyDescent="0.35">
      <c r="A2007" s="2">
        <v>44617</v>
      </c>
      <c r="B2007" t="s">
        <v>28</v>
      </c>
      <c r="C2007" t="s">
        <v>23</v>
      </c>
      <c r="D2007" t="s">
        <v>58</v>
      </c>
      <c r="E2007" s="3">
        <v>55248</v>
      </c>
      <c r="F2007" s="3">
        <v>76518</v>
      </c>
      <c r="G2007" t="s">
        <v>21</v>
      </c>
      <c r="H2007" t="s">
        <v>2040</v>
      </c>
    </row>
    <row r="2008" spans="1:8" x14ac:dyDescent="0.35">
      <c r="A2008" s="2">
        <v>44892</v>
      </c>
      <c r="B2008" t="s">
        <v>37</v>
      </c>
      <c r="C2008" t="s">
        <v>19</v>
      </c>
      <c r="D2008" t="s">
        <v>20</v>
      </c>
      <c r="E2008" s="3">
        <v>127651</v>
      </c>
      <c r="F2008" s="3">
        <v>33451</v>
      </c>
      <c r="G2008" t="s">
        <v>26</v>
      </c>
      <c r="H2008" t="s">
        <v>2041</v>
      </c>
    </row>
    <row r="2009" spans="1:8" x14ac:dyDescent="0.35">
      <c r="A2009" s="2">
        <v>44711</v>
      </c>
      <c r="B2009" t="s">
        <v>28</v>
      </c>
      <c r="C2009" t="s">
        <v>43</v>
      </c>
      <c r="D2009" t="s">
        <v>39</v>
      </c>
      <c r="E2009" s="3">
        <v>72249</v>
      </c>
      <c r="F2009" s="3">
        <v>97791</v>
      </c>
      <c r="G2009" t="s">
        <v>21</v>
      </c>
      <c r="H2009" t="s">
        <v>2042</v>
      </c>
    </row>
    <row r="2010" spans="1:8" x14ac:dyDescent="0.35">
      <c r="A2010" s="2">
        <v>44899</v>
      </c>
      <c r="B2010" t="s">
        <v>18</v>
      </c>
      <c r="C2010" t="s">
        <v>24</v>
      </c>
      <c r="D2010" t="s">
        <v>25</v>
      </c>
      <c r="E2010" s="3">
        <v>17647</v>
      </c>
      <c r="F2010" s="3">
        <v>11515</v>
      </c>
      <c r="G2010" t="s">
        <v>32</v>
      </c>
      <c r="H2010" t="s">
        <v>2043</v>
      </c>
    </row>
    <row r="2011" spans="1:8" x14ac:dyDescent="0.35">
      <c r="A2011" s="2">
        <v>44215</v>
      </c>
      <c r="B2011" t="s">
        <v>55</v>
      </c>
      <c r="C2011" t="s">
        <v>34</v>
      </c>
      <c r="D2011" t="s">
        <v>30</v>
      </c>
      <c r="E2011" s="3">
        <v>78079</v>
      </c>
      <c r="F2011" s="3">
        <v>89947</v>
      </c>
      <c r="G2011" t="s">
        <v>21</v>
      </c>
      <c r="H2011" t="s">
        <v>2044</v>
      </c>
    </row>
    <row r="2012" spans="1:8" x14ac:dyDescent="0.35">
      <c r="A2012" s="2">
        <v>44219</v>
      </c>
      <c r="B2012" t="s">
        <v>55</v>
      </c>
      <c r="C2012" t="s">
        <v>24</v>
      </c>
      <c r="D2012" t="s">
        <v>25</v>
      </c>
      <c r="E2012" s="3">
        <v>90094</v>
      </c>
      <c r="F2012" s="3">
        <v>74171</v>
      </c>
      <c r="G2012" t="s">
        <v>32</v>
      </c>
      <c r="H2012" t="s">
        <v>2045</v>
      </c>
    </row>
    <row r="2013" spans="1:8" x14ac:dyDescent="0.35">
      <c r="A2013" s="2">
        <v>44609</v>
      </c>
      <c r="B2013" t="s">
        <v>23</v>
      </c>
      <c r="C2013" t="s">
        <v>19</v>
      </c>
      <c r="D2013" t="s">
        <v>30</v>
      </c>
      <c r="E2013" s="3">
        <v>63546</v>
      </c>
      <c r="F2013" s="3">
        <v>59167</v>
      </c>
      <c r="G2013" t="s">
        <v>26</v>
      </c>
      <c r="H2013" t="s">
        <v>2046</v>
      </c>
    </row>
    <row r="2014" spans="1:8" x14ac:dyDescent="0.35">
      <c r="A2014" s="2">
        <v>45250</v>
      </c>
      <c r="B2014" t="s">
        <v>28</v>
      </c>
      <c r="C2014" t="s">
        <v>19</v>
      </c>
      <c r="D2014" t="s">
        <v>25</v>
      </c>
      <c r="E2014" s="3">
        <v>90919</v>
      </c>
      <c r="F2014" s="3">
        <v>54477</v>
      </c>
      <c r="G2014" t="s">
        <v>26</v>
      </c>
      <c r="H2014" t="s">
        <v>2047</v>
      </c>
    </row>
    <row r="2015" spans="1:8" x14ac:dyDescent="0.35">
      <c r="A2015" s="2">
        <v>44304</v>
      </c>
      <c r="B2015" t="s">
        <v>37</v>
      </c>
      <c r="C2015" t="s">
        <v>43</v>
      </c>
      <c r="D2015" t="s">
        <v>20</v>
      </c>
      <c r="E2015" s="3">
        <v>40033</v>
      </c>
      <c r="F2015" s="3">
        <v>64677</v>
      </c>
      <c r="G2015" t="s">
        <v>21</v>
      </c>
      <c r="H2015" t="s">
        <v>2048</v>
      </c>
    </row>
    <row r="2016" spans="1:8" x14ac:dyDescent="0.35">
      <c r="A2016" s="2">
        <v>44332</v>
      </c>
      <c r="B2016" t="s">
        <v>18</v>
      </c>
      <c r="C2016" t="s">
        <v>43</v>
      </c>
      <c r="D2016" t="s">
        <v>39</v>
      </c>
      <c r="E2016" s="3">
        <v>95075</v>
      </c>
      <c r="F2016" s="3">
        <v>70649</v>
      </c>
      <c r="G2016" t="s">
        <v>35</v>
      </c>
      <c r="H2016" t="s">
        <v>2049</v>
      </c>
    </row>
    <row r="2017" spans="1:8" x14ac:dyDescent="0.35">
      <c r="A2017" s="2">
        <v>44558</v>
      </c>
      <c r="B2017" t="s">
        <v>41</v>
      </c>
      <c r="C2017" t="s">
        <v>34</v>
      </c>
      <c r="D2017" t="s">
        <v>30</v>
      </c>
      <c r="E2017" s="3">
        <v>95625</v>
      </c>
      <c r="F2017" s="3">
        <v>77158</v>
      </c>
      <c r="G2017" t="s">
        <v>26</v>
      </c>
      <c r="H2017" t="s">
        <v>2050</v>
      </c>
    </row>
    <row r="2018" spans="1:8" x14ac:dyDescent="0.35">
      <c r="A2018" s="2">
        <v>44325</v>
      </c>
      <c r="B2018" t="s">
        <v>55</v>
      </c>
      <c r="C2018" t="s">
        <v>29</v>
      </c>
      <c r="D2018" t="s">
        <v>20</v>
      </c>
      <c r="E2018" s="3">
        <v>108820</v>
      </c>
      <c r="F2018" s="3">
        <v>118825</v>
      </c>
      <c r="G2018" t="s">
        <v>21</v>
      </c>
      <c r="H2018" t="s">
        <v>2051</v>
      </c>
    </row>
    <row r="2019" spans="1:8" x14ac:dyDescent="0.35">
      <c r="A2019" s="2">
        <v>44711</v>
      </c>
      <c r="B2019" t="s">
        <v>28</v>
      </c>
      <c r="C2019" t="s">
        <v>43</v>
      </c>
      <c r="D2019" t="s">
        <v>58</v>
      </c>
      <c r="E2019" s="3">
        <v>41000</v>
      </c>
      <c r="F2019" s="3">
        <v>162871</v>
      </c>
      <c r="G2019" t="s">
        <v>26</v>
      </c>
      <c r="H2019" t="s">
        <v>2052</v>
      </c>
    </row>
    <row r="2020" spans="1:8" x14ac:dyDescent="0.35">
      <c r="A2020" s="2">
        <v>44645</v>
      </c>
      <c r="B2020" t="s">
        <v>23</v>
      </c>
      <c r="C2020" t="s">
        <v>29</v>
      </c>
      <c r="D2020" t="s">
        <v>20</v>
      </c>
      <c r="E2020" s="3">
        <v>82113</v>
      </c>
      <c r="F2020" s="3">
        <v>38649</v>
      </c>
      <c r="G2020" t="s">
        <v>26</v>
      </c>
      <c r="H2020" t="s">
        <v>2053</v>
      </c>
    </row>
    <row r="2021" spans="1:8" x14ac:dyDescent="0.35">
      <c r="A2021" s="2">
        <v>45070</v>
      </c>
      <c r="B2021" t="s">
        <v>37</v>
      </c>
      <c r="C2021" t="s">
        <v>29</v>
      </c>
      <c r="D2021" t="s">
        <v>20</v>
      </c>
      <c r="E2021" s="3">
        <v>147994</v>
      </c>
      <c r="F2021" s="3">
        <v>135304</v>
      </c>
      <c r="G2021" t="s">
        <v>32</v>
      </c>
      <c r="H2021" t="s">
        <v>2054</v>
      </c>
    </row>
    <row r="2022" spans="1:8" x14ac:dyDescent="0.35">
      <c r="A2022" s="2">
        <v>44669</v>
      </c>
      <c r="B2022" t="s">
        <v>37</v>
      </c>
      <c r="C2022" t="s">
        <v>34</v>
      </c>
      <c r="D2022" t="s">
        <v>20</v>
      </c>
      <c r="E2022" s="3">
        <v>103435</v>
      </c>
      <c r="F2022" s="3">
        <v>133956</v>
      </c>
      <c r="G2022" t="s">
        <v>35</v>
      </c>
      <c r="H2022" t="s">
        <v>2055</v>
      </c>
    </row>
    <row r="2023" spans="1:8" x14ac:dyDescent="0.35">
      <c r="A2023" s="2">
        <v>45230</v>
      </c>
      <c r="B2023" t="s">
        <v>18</v>
      </c>
      <c r="C2023" t="s">
        <v>23</v>
      </c>
      <c r="D2023" t="s">
        <v>30</v>
      </c>
      <c r="E2023" s="3">
        <v>136956</v>
      </c>
      <c r="F2023" s="3">
        <v>125083</v>
      </c>
      <c r="G2023" t="s">
        <v>32</v>
      </c>
      <c r="H2023" t="s">
        <v>2056</v>
      </c>
    </row>
    <row r="2024" spans="1:8" x14ac:dyDescent="0.35">
      <c r="A2024" s="2">
        <v>44498</v>
      </c>
      <c r="B2024" t="s">
        <v>55</v>
      </c>
      <c r="C2024" t="s">
        <v>29</v>
      </c>
      <c r="D2024" t="s">
        <v>58</v>
      </c>
      <c r="E2024" s="3">
        <v>109294</v>
      </c>
      <c r="F2024" s="3">
        <v>85737</v>
      </c>
      <c r="G2024" t="s">
        <v>21</v>
      </c>
      <c r="H2024" t="s">
        <v>2057</v>
      </c>
    </row>
    <row r="2025" spans="1:8" x14ac:dyDescent="0.35">
      <c r="A2025" s="2">
        <v>44427</v>
      </c>
      <c r="B2025" t="s">
        <v>18</v>
      </c>
      <c r="C2025" t="s">
        <v>34</v>
      </c>
      <c r="D2025" t="s">
        <v>39</v>
      </c>
      <c r="E2025" s="3">
        <v>71049</v>
      </c>
      <c r="F2025" s="3">
        <v>11470</v>
      </c>
      <c r="G2025" t="s">
        <v>21</v>
      </c>
      <c r="H2025" t="s">
        <v>2058</v>
      </c>
    </row>
    <row r="2026" spans="1:8" x14ac:dyDescent="0.35">
      <c r="A2026" s="2">
        <v>45119</v>
      </c>
      <c r="B2026" t="s">
        <v>23</v>
      </c>
      <c r="C2026" t="s">
        <v>43</v>
      </c>
      <c r="D2026" t="s">
        <v>20</v>
      </c>
      <c r="E2026" s="3">
        <v>106155</v>
      </c>
      <c r="F2026" s="3">
        <v>14900</v>
      </c>
      <c r="G2026" t="s">
        <v>32</v>
      </c>
      <c r="H2026" t="s">
        <v>2059</v>
      </c>
    </row>
    <row r="2027" spans="1:8" x14ac:dyDescent="0.35">
      <c r="A2027" s="2">
        <v>45286</v>
      </c>
      <c r="B2027" t="s">
        <v>41</v>
      </c>
      <c r="C2027" t="s">
        <v>24</v>
      </c>
      <c r="D2027" t="s">
        <v>30</v>
      </c>
      <c r="E2027" s="3">
        <v>17721</v>
      </c>
      <c r="F2027" s="3">
        <v>169777</v>
      </c>
      <c r="G2027" t="s">
        <v>35</v>
      </c>
      <c r="H2027" t="s">
        <v>2060</v>
      </c>
    </row>
    <row r="2028" spans="1:8" x14ac:dyDescent="0.35">
      <c r="A2028" s="2">
        <v>45133</v>
      </c>
      <c r="B2028" t="s">
        <v>41</v>
      </c>
      <c r="C2028" t="s">
        <v>43</v>
      </c>
      <c r="D2028" t="s">
        <v>30</v>
      </c>
      <c r="E2028" s="3">
        <v>126539</v>
      </c>
      <c r="F2028" s="3">
        <v>129250</v>
      </c>
      <c r="G2028" t="s">
        <v>35</v>
      </c>
      <c r="H2028" t="s">
        <v>2061</v>
      </c>
    </row>
    <row r="2029" spans="1:8" x14ac:dyDescent="0.35">
      <c r="A2029" s="2">
        <v>44308</v>
      </c>
      <c r="B2029" t="s">
        <v>41</v>
      </c>
      <c r="C2029" t="s">
        <v>19</v>
      </c>
      <c r="D2029" t="s">
        <v>39</v>
      </c>
      <c r="E2029" s="3">
        <v>111013</v>
      </c>
      <c r="F2029" s="3">
        <v>14132</v>
      </c>
      <c r="G2029" t="s">
        <v>35</v>
      </c>
      <c r="H2029" t="s">
        <v>2062</v>
      </c>
    </row>
    <row r="2030" spans="1:8" x14ac:dyDescent="0.35">
      <c r="A2030" s="2">
        <v>45233</v>
      </c>
      <c r="B2030" t="s">
        <v>37</v>
      </c>
      <c r="C2030" t="s">
        <v>43</v>
      </c>
      <c r="D2030" t="s">
        <v>25</v>
      </c>
      <c r="E2030" s="3">
        <v>121870</v>
      </c>
      <c r="F2030" s="3">
        <v>46735</v>
      </c>
      <c r="G2030" t="s">
        <v>26</v>
      </c>
      <c r="H2030" t="s">
        <v>2063</v>
      </c>
    </row>
    <row r="2031" spans="1:8" x14ac:dyDescent="0.35">
      <c r="A2031" s="2">
        <v>44696</v>
      </c>
      <c r="B2031" t="s">
        <v>55</v>
      </c>
      <c r="C2031" t="s">
        <v>23</v>
      </c>
      <c r="D2031" t="s">
        <v>58</v>
      </c>
      <c r="E2031" s="3">
        <v>77714</v>
      </c>
      <c r="F2031" s="3">
        <v>112562</v>
      </c>
      <c r="G2031" t="s">
        <v>21</v>
      </c>
      <c r="H2031" t="s">
        <v>2064</v>
      </c>
    </row>
    <row r="2032" spans="1:8" x14ac:dyDescent="0.35">
      <c r="A2032" s="2">
        <v>45128</v>
      </c>
      <c r="B2032" t="s">
        <v>18</v>
      </c>
      <c r="C2032" t="s">
        <v>34</v>
      </c>
      <c r="D2032" t="s">
        <v>58</v>
      </c>
      <c r="E2032" s="3">
        <v>105166</v>
      </c>
      <c r="F2032" s="3">
        <v>166338</v>
      </c>
      <c r="G2032" t="s">
        <v>26</v>
      </c>
      <c r="H2032" t="s">
        <v>2065</v>
      </c>
    </row>
    <row r="2033" spans="1:8" x14ac:dyDescent="0.35">
      <c r="A2033" s="2">
        <v>44794</v>
      </c>
      <c r="B2033" t="s">
        <v>18</v>
      </c>
      <c r="C2033" t="s">
        <v>29</v>
      </c>
      <c r="D2033" t="s">
        <v>20</v>
      </c>
      <c r="E2033" s="3">
        <v>121992</v>
      </c>
      <c r="F2033" s="3">
        <v>159560</v>
      </c>
      <c r="G2033" t="s">
        <v>32</v>
      </c>
      <c r="H2033" t="s">
        <v>2066</v>
      </c>
    </row>
    <row r="2034" spans="1:8" x14ac:dyDescent="0.35">
      <c r="A2034" s="2">
        <v>44430</v>
      </c>
      <c r="B2034" t="s">
        <v>23</v>
      </c>
      <c r="C2034" t="s">
        <v>19</v>
      </c>
      <c r="D2034" t="s">
        <v>25</v>
      </c>
      <c r="E2034" s="3">
        <v>19747</v>
      </c>
      <c r="F2034" s="3">
        <v>153525</v>
      </c>
      <c r="G2034" t="s">
        <v>35</v>
      </c>
      <c r="H2034" t="s">
        <v>2067</v>
      </c>
    </row>
    <row r="2035" spans="1:8" x14ac:dyDescent="0.35">
      <c r="A2035" s="2">
        <v>44798</v>
      </c>
      <c r="B2035" t="s">
        <v>41</v>
      </c>
      <c r="C2035" t="s">
        <v>34</v>
      </c>
      <c r="D2035" t="s">
        <v>58</v>
      </c>
      <c r="E2035" s="3">
        <v>141050</v>
      </c>
      <c r="F2035" s="3">
        <v>77074</v>
      </c>
      <c r="G2035" t="s">
        <v>26</v>
      </c>
      <c r="H2035" t="s">
        <v>2068</v>
      </c>
    </row>
    <row r="2036" spans="1:8" x14ac:dyDescent="0.35">
      <c r="A2036" s="2">
        <v>44510</v>
      </c>
      <c r="B2036" t="s">
        <v>55</v>
      </c>
      <c r="C2036" t="s">
        <v>34</v>
      </c>
      <c r="D2036" t="s">
        <v>20</v>
      </c>
      <c r="E2036" s="3">
        <v>134102</v>
      </c>
      <c r="F2036" s="3">
        <v>23191</v>
      </c>
      <c r="G2036" t="s">
        <v>35</v>
      </c>
      <c r="H2036" t="s">
        <v>2069</v>
      </c>
    </row>
    <row r="2037" spans="1:8" x14ac:dyDescent="0.35">
      <c r="A2037" s="2">
        <v>44762</v>
      </c>
      <c r="B2037" t="s">
        <v>55</v>
      </c>
      <c r="C2037" t="s">
        <v>29</v>
      </c>
      <c r="D2037" t="s">
        <v>25</v>
      </c>
      <c r="E2037" s="3">
        <v>139244</v>
      </c>
      <c r="F2037" s="3">
        <v>10747</v>
      </c>
      <c r="G2037" t="s">
        <v>26</v>
      </c>
      <c r="H2037" t="s">
        <v>2070</v>
      </c>
    </row>
    <row r="2038" spans="1:8" x14ac:dyDescent="0.35">
      <c r="A2038" s="2">
        <v>45232</v>
      </c>
      <c r="B2038" t="s">
        <v>23</v>
      </c>
      <c r="C2038" t="s">
        <v>43</v>
      </c>
      <c r="D2038" t="s">
        <v>30</v>
      </c>
      <c r="E2038" s="3">
        <v>83640</v>
      </c>
      <c r="F2038" s="3">
        <v>157130</v>
      </c>
      <c r="G2038" t="s">
        <v>21</v>
      </c>
      <c r="H2038" t="s">
        <v>2071</v>
      </c>
    </row>
    <row r="2039" spans="1:8" x14ac:dyDescent="0.35">
      <c r="A2039" s="2">
        <v>44405</v>
      </c>
      <c r="B2039" t="s">
        <v>28</v>
      </c>
      <c r="C2039" t="s">
        <v>24</v>
      </c>
      <c r="D2039" t="s">
        <v>20</v>
      </c>
      <c r="E2039" s="3">
        <v>57746</v>
      </c>
      <c r="F2039" s="3">
        <v>118030</v>
      </c>
      <c r="G2039" t="s">
        <v>35</v>
      </c>
      <c r="H2039" t="s">
        <v>2072</v>
      </c>
    </row>
    <row r="2040" spans="1:8" x14ac:dyDescent="0.35">
      <c r="A2040" s="2">
        <v>45234</v>
      </c>
      <c r="B2040" t="s">
        <v>55</v>
      </c>
      <c r="C2040" t="s">
        <v>19</v>
      </c>
      <c r="D2040" t="s">
        <v>25</v>
      </c>
      <c r="E2040" s="3">
        <v>148410</v>
      </c>
      <c r="F2040" s="3">
        <v>82659</v>
      </c>
      <c r="G2040" t="s">
        <v>26</v>
      </c>
      <c r="H2040" t="s">
        <v>2073</v>
      </c>
    </row>
    <row r="2041" spans="1:8" x14ac:dyDescent="0.35">
      <c r="A2041" s="2">
        <v>45240</v>
      </c>
      <c r="B2041" t="s">
        <v>55</v>
      </c>
      <c r="C2041" t="s">
        <v>29</v>
      </c>
      <c r="D2041" t="s">
        <v>39</v>
      </c>
      <c r="E2041" s="3">
        <v>76704</v>
      </c>
      <c r="F2041" s="3">
        <v>55326</v>
      </c>
      <c r="G2041" t="s">
        <v>32</v>
      </c>
      <c r="H2041" t="s">
        <v>2074</v>
      </c>
    </row>
    <row r="2042" spans="1:8" x14ac:dyDescent="0.35">
      <c r="A2042" s="2">
        <v>44783</v>
      </c>
      <c r="B2042" t="s">
        <v>18</v>
      </c>
      <c r="C2042" t="s">
        <v>23</v>
      </c>
      <c r="D2042" t="s">
        <v>58</v>
      </c>
      <c r="E2042" s="3">
        <v>139511</v>
      </c>
      <c r="F2042" s="3">
        <v>104583</v>
      </c>
      <c r="G2042" t="s">
        <v>26</v>
      </c>
      <c r="H2042" t="s">
        <v>2075</v>
      </c>
    </row>
    <row r="2043" spans="1:8" x14ac:dyDescent="0.35">
      <c r="A2043" s="2">
        <v>45211</v>
      </c>
      <c r="B2043" t="s">
        <v>23</v>
      </c>
      <c r="C2043" t="s">
        <v>23</v>
      </c>
      <c r="D2043" t="s">
        <v>20</v>
      </c>
      <c r="E2043" s="3">
        <v>66500</v>
      </c>
      <c r="F2043" s="3">
        <v>114369</v>
      </c>
      <c r="G2043" t="s">
        <v>32</v>
      </c>
      <c r="H2043" t="s">
        <v>2076</v>
      </c>
    </row>
    <row r="2044" spans="1:8" x14ac:dyDescent="0.35">
      <c r="A2044" s="2">
        <v>45290</v>
      </c>
      <c r="B2044" t="s">
        <v>55</v>
      </c>
      <c r="C2044" t="s">
        <v>24</v>
      </c>
      <c r="D2044" t="s">
        <v>30</v>
      </c>
      <c r="E2044" s="3">
        <v>78163</v>
      </c>
      <c r="F2044" s="3">
        <v>86840</v>
      </c>
      <c r="G2044" t="s">
        <v>32</v>
      </c>
      <c r="H2044" t="s">
        <v>2077</v>
      </c>
    </row>
    <row r="2045" spans="1:8" x14ac:dyDescent="0.35">
      <c r="A2045" s="2">
        <v>44894</v>
      </c>
      <c r="B2045" t="s">
        <v>55</v>
      </c>
      <c r="C2045" t="s">
        <v>24</v>
      </c>
      <c r="D2045" t="s">
        <v>20</v>
      </c>
      <c r="E2045" s="3">
        <v>138191</v>
      </c>
      <c r="F2045" s="3">
        <v>84861</v>
      </c>
      <c r="G2045" t="s">
        <v>35</v>
      </c>
      <c r="H2045" t="s">
        <v>2078</v>
      </c>
    </row>
    <row r="2046" spans="1:8" x14ac:dyDescent="0.35">
      <c r="A2046" s="2">
        <v>44328</v>
      </c>
      <c r="B2046" t="s">
        <v>18</v>
      </c>
      <c r="C2046" t="s">
        <v>43</v>
      </c>
      <c r="D2046" t="s">
        <v>58</v>
      </c>
      <c r="E2046" s="3">
        <v>28919</v>
      </c>
      <c r="F2046" s="3">
        <v>65335</v>
      </c>
      <c r="G2046" t="s">
        <v>21</v>
      </c>
      <c r="H2046" t="s">
        <v>2079</v>
      </c>
    </row>
    <row r="2047" spans="1:8" x14ac:dyDescent="0.35">
      <c r="A2047" s="2">
        <v>45240</v>
      </c>
      <c r="B2047" t="s">
        <v>55</v>
      </c>
      <c r="C2047" t="s">
        <v>23</v>
      </c>
      <c r="D2047" t="s">
        <v>58</v>
      </c>
      <c r="E2047" s="3">
        <v>63956</v>
      </c>
      <c r="F2047" s="3">
        <v>29068</v>
      </c>
      <c r="G2047" t="s">
        <v>32</v>
      </c>
      <c r="H2047" t="s">
        <v>2080</v>
      </c>
    </row>
    <row r="2048" spans="1:8" x14ac:dyDescent="0.35">
      <c r="A2048" s="2">
        <v>44732</v>
      </c>
      <c r="B2048" t="s">
        <v>18</v>
      </c>
      <c r="C2048" t="s">
        <v>19</v>
      </c>
      <c r="D2048" t="s">
        <v>25</v>
      </c>
      <c r="E2048" s="3">
        <v>26544</v>
      </c>
      <c r="F2048" s="3">
        <v>165967</v>
      </c>
      <c r="G2048" t="s">
        <v>32</v>
      </c>
      <c r="H2048" t="s">
        <v>2081</v>
      </c>
    </row>
    <row r="2049" spans="1:8" x14ac:dyDescent="0.35">
      <c r="A2049" s="2">
        <v>45210</v>
      </c>
      <c r="B2049" t="s">
        <v>28</v>
      </c>
      <c r="C2049" t="s">
        <v>29</v>
      </c>
      <c r="D2049" t="s">
        <v>30</v>
      </c>
      <c r="E2049" s="3">
        <v>60936</v>
      </c>
      <c r="F2049" s="3">
        <v>129489</v>
      </c>
      <c r="G2049" t="s">
        <v>21</v>
      </c>
      <c r="H2049" t="s">
        <v>2082</v>
      </c>
    </row>
    <row r="2050" spans="1:8" x14ac:dyDescent="0.35">
      <c r="A2050" s="2">
        <v>44423</v>
      </c>
      <c r="B2050" t="s">
        <v>37</v>
      </c>
      <c r="C2050" t="s">
        <v>24</v>
      </c>
      <c r="D2050" t="s">
        <v>25</v>
      </c>
      <c r="E2050" s="3">
        <v>29566</v>
      </c>
      <c r="F2050" s="3">
        <v>150604</v>
      </c>
      <c r="G2050" t="s">
        <v>21</v>
      </c>
      <c r="H2050" t="s">
        <v>2083</v>
      </c>
    </row>
    <row r="2051" spans="1:8" x14ac:dyDescent="0.35">
      <c r="A2051" s="2">
        <v>45018</v>
      </c>
      <c r="B2051" t="s">
        <v>18</v>
      </c>
      <c r="C2051" t="s">
        <v>24</v>
      </c>
      <c r="D2051" t="s">
        <v>30</v>
      </c>
      <c r="E2051" s="3">
        <v>136854</v>
      </c>
      <c r="F2051" s="3">
        <v>8892</v>
      </c>
      <c r="G2051" t="s">
        <v>21</v>
      </c>
      <c r="H2051" t="s">
        <v>2084</v>
      </c>
    </row>
    <row r="2052" spans="1:8" x14ac:dyDescent="0.35">
      <c r="A2052" s="2">
        <v>45067</v>
      </c>
      <c r="B2052" t="s">
        <v>18</v>
      </c>
      <c r="C2052" t="s">
        <v>24</v>
      </c>
      <c r="D2052" t="s">
        <v>20</v>
      </c>
      <c r="E2052" s="3">
        <v>24880</v>
      </c>
      <c r="F2052" s="3">
        <v>67959</v>
      </c>
      <c r="G2052" t="s">
        <v>32</v>
      </c>
      <c r="H2052" t="s">
        <v>2085</v>
      </c>
    </row>
    <row r="2053" spans="1:8" x14ac:dyDescent="0.35">
      <c r="A2053" s="2">
        <v>44601</v>
      </c>
      <c r="B2053" t="s">
        <v>55</v>
      </c>
      <c r="C2053" t="s">
        <v>29</v>
      </c>
      <c r="D2053" t="s">
        <v>20</v>
      </c>
      <c r="E2053" s="3">
        <v>106284</v>
      </c>
      <c r="F2053" s="3">
        <v>129516</v>
      </c>
      <c r="G2053" t="s">
        <v>21</v>
      </c>
      <c r="H2053" t="s">
        <v>2086</v>
      </c>
    </row>
    <row r="2054" spans="1:8" x14ac:dyDescent="0.35">
      <c r="A2054" s="2">
        <v>44398</v>
      </c>
      <c r="B2054" t="s">
        <v>18</v>
      </c>
      <c r="C2054" t="s">
        <v>19</v>
      </c>
      <c r="D2054" t="s">
        <v>25</v>
      </c>
      <c r="E2054" s="3">
        <v>22198</v>
      </c>
      <c r="F2054" s="3">
        <v>109927</v>
      </c>
      <c r="G2054" t="s">
        <v>32</v>
      </c>
      <c r="H2054" t="s">
        <v>2087</v>
      </c>
    </row>
    <row r="2055" spans="1:8" x14ac:dyDescent="0.35">
      <c r="A2055" s="2">
        <v>44234</v>
      </c>
      <c r="B2055" t="s">
        <v>23</v>
      </c>
      <c r="C2055" t="s">
        <v>23</v>
      </c>
      <c r="D2055" t="s">
        <v>39</v>
      </c>
      <c r="E2055" s="3">
        <v>18376</v>
      </c>
      <c r="F2055" s="3">
        <v>106663</v>
      </c>
      <c r="G2055" t="s">
        <v>32</v>
      </c>
      <c r="H2055" t="s">
        <v>2088</v>
      </c>
    </row>
    <row r="2056" spans="1:8" x14ac:dyDescent="0.35">
      <c r="A2056" s="2">
        <v>45138</v>
      </c>
      <c r="B2056" t="s">
        <v>41</v>
      </c>
      <c r="C2056" t="s">
        <v>19</v>
      </c>
      <c r="D2056" t="s">
        <v>58</v>
      </c>
      <c r="E2056" s="3">
        <v>77432</v>
      </c>
      <c r="F2056" s="3">
        <v>95680</v>
      </c>
      <c r="G2056" t="s">
        <v>32</v>
      </c>
      <c r="H2056" t="s">
        <v>2089</v>
      </c>
    </row>
    <row r="2057" spans="1:8" x14ac:dyDescent="0.35">
      <c r="A2057" s="2">
        <v>44384</v>
      </c>
      <c r="B2057" t="s">
        <v>41</v>
      </c>
      <c r="C2057" t="s">
        <v>29</v>
      </c>
      <c r="D2057" t="s">
        <v>25</v>
      </c>
      <c r="E2057" s="3">
        <v>119791</v>
      </c>
      <c r="F2057" s="3">
        <v>29339</v>
      </c>
      <c r="G2057" t="s">
        <v>21</v>
      </c>
      <c r="H2057" t="s">
        <v>2090</v>
      </c>
    </row>
    <row r="2058" spans="1:8" x14ac:dyDescent="0.35">
      <c r="A2058" s="2">
        <v>45277</v>
      </c>
      <c r="B2058" t="s">
        <v>28</v>
      </c>
      <c r="C2058" t="s">
        <v>19</v>
      </c>
      <c r="D2058" t="s">
        <v>25</v>
      </c>
      <c r="E2058" s="3">
        <v>73295</v>
      </c>
      <c r="F2058" s="3">
        <v>64092</v>
      </c>
      <c r="G2058" t="s">
        <v>32</v>
      </c>
      <c r="H2058" t="s">
        <v>2091</v>
      </c>
    </row>
    <row r="2059" spans="1:8" x14ac:dyDescent="0.35">
      <c r="A2059" s="2">
        <v>45137</v>
      </c>
      <c r="B2059" t="s">
        <v>18</v>
      </c>
      <c r="C2059" t="s">
        <v>43</v>
      </c>
      <c r="D2059" t="s">
        <v>20</v>
      </c>
      <c r="E2059" s="3">
        <v>61313</v>
      </c>
      <c r="F2059" s="3">
        <v>122090</v>
      </c>
      <c r="G2059" t="s">
        <v>35</v>
      </c>
      <c r="H2059" t="s">
        <v>2092</v>
      </c>
    </row>
    <row r="2060" spans="1:8" x14ac:dyDescent="0.35">
      <c r="A2060" s="2">
        <v>45240</v>
      </c>
      <c r="B2060" t="s">
        <v>23</v>
      </c>
      <c r="C2060" t="s">
        <v>29</v>
      </c>
      <c r="D2060" t="s">
        <v>58</v>
      </c>
      <c r="E2060" s="3">
        <v>116873</v>
      </c>
      <c r="F2060" s="3">
        <v>133084</v>
      </c>
      <c r="G2060" t="s">
        <v>32</v>
      </c>
      <c r="H2060" t="s">
        <v>2093</v>
      </c>
    </row>
    <row r="2061" spans="1:8" x14ac:dyDescent="0.35">
      <c r="A2061" s="2">
        <v>44469</v>
      </c>
      <c r="B2061" t="s">
        <v>55</v>
      </c>
      <c r="C2061" t="s">
        <v>24</v>
      </c>
      <c r="D2061" t="s">
        <v>25</v>
      </c>
      <c r="E2061" s="3">
        <v>30232</v>
      </c>
      <c r="F2061" s="3">
        <v>95594</v>
      </c>
      <c r="G2061" t="s">
        <v>21</v>
      </c>
      <c r="H2061" t="s">
        <v>2094</v>
      </c>
    </row>
    <row r="2062" spans="1:8" x14ac:dyDescent="0.35">
      <c r="A2062" s="2">
        <v>44779</v>
      </c>
      <c r="B2062" t="s">
        <v>55</v>
      </c>
      <c r="C2062" t="s">
        <v>23</v>
      </c>
      <c r="D2062" t="s">
        <v>20</v>
      </c>
      <c r="E2062" s="3">
        <v>43609</v>
      </c>
      <c r="F2062" s="3">
        <v>96184</v>
      </c>
      <c r="G2062" t="s">
        <v>21</v>
      </c>
      <c r="H2062" t="s">
        <v>2095</v>
      </c>
    </row>
    <row r="2063" spans="1:8" x14ac:dyDescent="0.35">
      <c r="A2063" s="2">
        <v>44712</v>
      </c>
      <c r="B2063" t="s">
        <v>37</v>
      </c>
      <c r="C2063" t="s">
        <v>43</v>
      </c>
      <c r="D2063" t="s">
        <v>20</v>
      </c>
      <c r="E2063" s="3">
        <v>126859</v>
      </c>
      <c r="F2063" s="3">
        <v>145407</v>
      </c>
      <c r="G2063" t="s">
        <v>32</v>
      </c>
      <c r="H2063" t="s">
        <v>2096</v>
      </c>
    </row>
    <row r="2064" spans="1:8" x14ac:dyDescent="0.35">
      <c r="A2064" s="2">
        <v>44722</v>
      </c>
      <c r="B2064" t="s">
        <v>28</v>
      </c>
      <c r="C2064" t="s">
        <v>43</v>
      </c>
      <c r="D2064" t="s">
        <v>25</v>
      </c>
      <c r="E2064" s="3">
        <v>49021</v>
      </c>
      <c r="F2064" s="3">
        <v>128161</v>
      </c>
      <c r="G2064" t="s">
        <v>32</v>
      </c>
      <c r="H2064" t="s">
        <v>2097</v>
      </c>
    </row>
    <row r="2065" spans="1:8" x14ac:dyDescent="0.35">
      <c r="A2065" s="2">
        <v>44532</v>
      </c>
      <c r="B2065" t="s">
        <v>23</v>
      </c>
      <c r="C2065" t="s">
        <v>29</v>
      </c>
      <c r="D2065" t="s">
        <v>25</v>
      </c>
      <c r="E2065" s="3">
        <v>55108</v>
      </c>
      <c r="F2065" s="3">
        <v>91486</v>
      </c>
      <c r="G2065" t="s">
        <v>32</v>
      </c>
      <c r="H2065" t="s">
        <v>2098</v>
      </c>
    </row>
    <row r="2066" spans="1:8" x14ac:dyDescent="0.35">
      <c r="A2066" s="2">
        <v>44894</v>
      </c>
      <c r="B2066" t="s">
        <v>23</v>
      </c>
      <c r="C2066" t="s">
        <v>34</v>
      </c>
      <c r="D2066" t="s">
        <v>20</v>
      </c>
      <c r="E2066" s="3">
        <v>140221</v>
      </c>
      <c r="F2066" s="3">
        <v>135506</v>
      </c>
      <c r="G2066" t="s">
        <v>35</v>
      </c>
      <c r="H2066" t="s">
        <v>2099</v>
      </c>
    </row>
    <row r="2067" spans="1:8" x14ac:dyDescent="0.35">
      <c r="A2067" s="2">
        <v>45275</v>
      </c>
      <c r="B2067" t="s">
        <v>55</v>
      </c>
      <c r="C2067" t="s">
        <v>24</v>
      </c>
      <c r="D2067" t="s">
        <v>25</v>
      </c>
      <c r="E2067" s="3">
        <v>95305</v>
      </c>
      <c r="F2067" s="3">
        <v>41247</v>
      </c>
      <c r="G2067" t="s">
        <v>21</v>
      </c>
      <c r="H2067" t="s">
        <v>2100</v>
      </c>
    </row>
    <row r="2068" spans="1:8" x14ac:dyDescent="0.35">
      <c r="A2068" s="2">
        <v>44696</v>
      </c>
      <c r="B2068" t="s">
        <v>37</v>
      </c>
      <c r="C2068" t="s">
        <v>23</v>
      </c>
      <c r="D2068" t="s">
        <v>58</v>
      </c>
      <c r="E2068" s="3">
        <v>14821</v>
      </c>
      <c r="F2068" s="3">
        <v>41867</v>
      </c>
      <c r="G2068" t="s">
        <v>35</v>
      </c>
      <c r="H2068" t="s">
        <v>2101</v>
      </c>
    </row>
    <row r="2069" spans="1:8" x14ac:dyDescent="0.35">
      <c r="A2069" s="2">
        <v>45096</v>
      </c>
      <c r="B2069" t="s">
        <v>55</v>
      </c>
      <c r="C2069" t="s">
        <v>23</v>
      </c>
      <c r="D2069" t="s">
        <v>20</v>
      </c>
      <c r="E2069" s="3">
        <v>130501</v>
      </c>
      <c r="F2069" s="3">
        <v>52722</v>
      </c>
      <c r="G2069" t="s">
        <v>21</v>
      </c>
      <c r="H2069" t="s">
        <v>2102</v>
      </c>
    </row>
    <row r="2070" spans="1:8" x14ac:dyDescent="0.35">
      <c r="A2070" s="2">
        <v>44962</v>
      </c>
      <c r="B2070" t="s">
        <v>37</v>
      </c>
      <c r="C2070" t="s">
        <v>23</v>
      </c>
      <c r="D2070" t="s">
        <v>20</v>
      </c>
      <c r="E2070" s="3">
        <v>75580</v>
      </c>
      <c r="F2070" s="3">
        <v>153374</v>
      </c>
      <c r="G2070" t="s">
        <v>26</v>
      </c>
      <c r="H2070" t="s">
        <v>2103</v>
      </c>
    </row>
    <row r="2071" spans="1:8" x14ac:dyDescent="0.35">
      <c r="A2071" s="2">
        <v>44732</v>
      </c>
      <c r="B2071" t="s">
        <v>41</v>
      </c>
      <c r="C2071" t="s">
        <v>29</v>
      </c>
      <c r="D2071" t="s">
        <v>25</v>
      </c>
      <c r="E2071" s="3">
        <v>15236</v>
      </c>
      <c r="F2071" s="3">
        <v>90836</v>
      </c>
      <c r="G2071" t="s">
        <v>21</v>
      </c>
      <c r="H2071" t="s">
        <v>2104</v>
      </c>
    </row>
    <row r="2072" spans="1:8" x14ac:dyDescent="0.35">
      <c r="A2072" s="2">
        <v>44358</v>
      </c>
      <c r="B2072" t="s">
        <v>23</v>
      </c>
      <c r="C2072" t="s">
        <v>24</v>
      </c>
      <c r="D2072" t="s">
        <v>25</v>
      </c>
      <c r="E2072" s="3">
        <v>36745</v>
      </c>
      <c r="F2072" s="3">
        <v>18401</v>
      </c>
      <c r="G2072" t="s">
        <v>32</v>
      </c>
      <c r="H2072" t="s">
        <v>2105</v>
      </c>
    </row>
    <row r="2073" spans="1:8" x14ac:dyDescent="0.35">
      <c r="A2073" s="2">
        <v>44790</v>
      </c>
      <c r="B2073" t="s">
        <v>41</v>
      </c>
      <c r="C2073" t="s">
        <v>29</v>
      </c>
      <c r="D2073" t="s">
        <v>25</v>
      </c>
      <c r="E2073" s="3">
        <v>147697</v>
      </c>
      <c r="F2073" s="3">
        <v>127585</v>
      </c>
      <c r="G2073" t="s">
        <v>21</v>
      </c>
      <c r="H2073" t="s">
        <v>2106</v>
      </c>
    </row>
    <row r="2074" spans="1:8" x14ac:dyDescent="0.35">
      <c r="A2074" s="2">
        <v>44355</v>
      </c>
      <c r="B2074" t="s">
        <v>55</v>
      </c>
      <c r="C2074" t="s">
        <v>23</v>
      </c>
      <c r="D2074" t="s">
        <v>58</v>
      </c>
      <c r="E2074" s="3">
        <v>103353</v>
      </c>
      <c r="F2074" s="3">
        <v>128878</v>
      </c>
      <c r="G2074" t="s">
        <v>21</v>
      </c>
      <c r="H2074" t="s">
        <v>2107</v>
      </c>
    </row>
    <row r="2075" spans="1:8" x14ac:dyDescent="0.35">
      <c r="A2075" s="2">
        <v>44256</v>
      </c>
      <c r="B2075" t="s">
        <v>28</v>
      </c>
      <c r="C2075" t="s">
        <v>19</v>
      </c>
      <c r="D2075" t="s">
        <v>20</v>
      </c>
      <c r="E2075" s="3">
        <v>14014</v>
      </c>
      <c r="F2075" s="3">
        <v>83087</v>
      </c>
      <c r="G2075" t="s">
        <v>26</v>
      </c>
      <c r="H2075" t="s">
        <v>2108</v>
      </c>
    </row>
    <row r="2076" spans="1:8" x14ac:dyDescent="0.35">
      <c r="A2076" s="2">
        <v>45111</v>
      </c>
      <c r="B2076" t="s">
        <v>18</v>
      </c>
      <c r="C2076" t="s">
        <v>19</v>
      </c>
      <c r="D2076" t="s">
        <v>39</v>
      </c>
      <c r="E2076" s="3">
        <v>48548</v>
      </c>
      <c r="F2076" s="3">
        <v>58459</v>
      </c>
      <c r="G2076" t="s">
        <v>26</v>
      </c>
      <c r="H2076" t="s">
        <v>2109</v>
      </c>
    </row>
    <row r="2077" spans="1:8" x14ac:dyDescent="0.35">
      <c r="A2077" s="2">
        <v>44407</v>
      </c>
      <c r="B2077" t="s">
        <v>28</v>
      </c>
      <c r="C2077" t="s">
        <v>24</v>
      </c>
      <c r="D2077" t="s">
        <v>58</v>
      </c>
      <c r="E2077" s="3">
        <v>51033</v>
      </c>
      <c r="F2077" s="3">
        <v>26605</v>
      </c>
      <c r="G2077" t="s">
        <v>35</v>
      </c>
      <c r="H2077" t="s">
        <v>2110</v>
      </c>
    </row>
    <row r="2078" spans="1:8" x14ac:dyDescent="0.35">
      <c r="A2078" s="2">
        <v>44602</v>
      </c>
      <c r="B2078" t="s">
        <v>28</v>
      </c>
      <c r="C2078" t="s">
        <v>23</v>
      </c>
      <c r="D2078" t="s">
        <v>58</v>
      </c>
      <c r="E2078" s="3">
        <v>49060</v>
      </c>
      <c r="F2078" s="3">
        <v>45742</v>
      </c>
      <c r="G2078" t="s">
        <v>35</v>
      </c>
      <c r="H2078" t="s">
        <v>2111</v>
      </c>
    </row>
    <row r="2079" spans="1:8" x14ac:dyDescent="0.35">
      <c r="A2079" s="2">
        <v>44860</v>
      </c>
      <c r="B2079" t="s">
        <v>18</v>
      </c>
      <c r="C2079" t="s">
        <v>29</v>
      </c>
      <c r="D2079" t="s">
        <v>20</v>
      </c>
      <c r="E2079" s="3">
        <v>77096</v>
      </c>
      <c r="F2079" s="3">
        <v>112418</v>
      </c>
      <c r="G2079" t="s">
        <v>32</v>
      </c>
      <c r="H2079" t="s">
        <v>2112</v>
      </c>
    </row>
    <row r="2080" spans="1:8" x14ac:dyDescent="0.35">
      <c r="A2080" s="2">
        <v>44738</v>
      </c>
      <c r="B2080" t="s">
        <v>23</v>
      </c>
      <c r="C2080" t="s">
        <v>34</v>
      </c>
      <c r="D2080" t="s">
        <v>39</v>
      </c>
      <c r="E2080" s="3">
        <v>68235</v>
      </c>
      <c r="F2080" s="3">
        <v>150085</v>
      </c>
      <c r="G2080" t="s">
        <v>35</v>
      </c>
      <c r="H2080" t="s">
        <v>2113</v>
      </c>
    </row>
    <row r="2081" spans="1:8" x14ac:dyDescent="0.35">
      <c r="A2081" s="2">
        <v>45194</v>
      </c>
      <c r="B2081" t="s">
        <v>41</v>
      </c>
      <c r="C2081" t="s">
        <v>34</v>
      </c>
      <c r="D2081" t="s">
        <v>20</v>
      </c>
      <c r="E2081" s="3">
        <v>86860</v>
      </c>
      <c r="F2081" s="3">
        <v>155573</v>
      </c>
      <c r="G2081" t="s">
        <v>35</v>
      </c>
      <c r="H2081" t="s">
        <v>2114</v>
      </c>
    </row>
    <row r="2082" spans="1:8" x14ac:dyDescent="0.35">
      <c r="A2082" s="2">
        <v>45123</v>
      </c>
      <c r="B2082" t="s">
        <v>41</v>
      </c>
      <c r="C2082" t="s">
        <v>34</v>
      </c>
      <c r="D2082" t="s">
        <v>58</v>
      </c>
      <c r="E2082" s="3">
        <v>102001</v>
      </c>
      <c r="F2082" s="3">
        <v>116596</v>
      </c>
      <c r="G2082" t="s">
        <v>26</v>
      </c>
      <c r="H2082" t="s">
        <v>2115</v>
      </c>
    </row>
    <row r="2083" spans="1:8" x14ac:dyDescent="0.35">
      <c r="A2083" s="2">
        <v>45064</v>
      </c>
      <c r="B2083" t="s">
        <v>23</v>
      </c>
      <c r="C2083" t="s">
        <v>19</v>
      </c>
      <c r="D2083" t="s">
        <v>25</v>
      </c>
      <c r="E2083" s="3">
        <v>105285</v>
      </c>
      <c r="F2083" s="3">
        <v>12667</v>
      </c>
      <c r="G2083" t="s">
        <v>32</v>
      </c>
      <c r="H2083" t="s">
        <v>2116</v>
      </c>
    </row>
    <row r="2084" spans="1:8" x14ac:dyDescent="0.35">
      <c r="A2084" s="2">
        <v>44215</v>
      </c>
      <c r="B2084" t="s">
        <v>18</v>
      </c>
      <c r="C2084" t="s">
        <v>29</v>
      </c>
      <c r="D2084" t="s">
        <v>20</v>
      </c>
      <c r="E2084" s="3">
        <v>35822</v>
      </c>
      <c r="F2084" s="3">
        <v>116456</v>
      </c>
      <c r="G2084" t="s">
        <v>32</v>
      </c>
      <c r="H2084" t="s">
        <v>2117</v>
      </c>
    </row>
    <row r="2085" spans="1:8" x14ac:dyDescent="0.35">
      <c r="A2085" s="2">
        <v>44628</v>
      </c>
      <c r="B2085" t="s">
        <v>37</v>
      </c>
      <c r="C2085" t="s">
        <v>34</v>
      </c>
      <c r="D2085" t="s">
        <v>20</v>
      </c>
      <c r="E2085" s="3">
        <v>92392</v>
      </c>
      <c r="F2085" s="3">
        <v>110922</v>
      </c>
      <c r="G2085" t="s">
        <v>35</v>
      </c>
      <c r="H2085" t="s">
        <v>2118</v>
      </c>
    </row>
    <row r="2086" spans="1:8" x14ac:dyDescent="0.35">
      <c r="A2086" s="2">
        <v>44936</v>
      </c>
      <c r="B2086" t="s">
        <v>28</v>
      </c>
      <c r="C2086" t="s">
        <v>23</v>
      </c>
      <c r="D2086" t="s">
        <v>25</v>
      </c>
      <c r="E2086" s="3">
        <v>130123</v>
      </c>
      <c r="F2086" s="3">
        <v>162254</v>
      </c>
      <c r="G2086" t="s">
        <v>32</v>
      </c>
      <c r="H2086" t="s">
        <v>2119</v>
      </c>
    </row>
    <row r="2087" spans="1:8" x14ac:dyDescent="0.35">
      <c r="A2087" s="2">
        <v>44379</v>
      </c>
      <c r="B2087" t="s">
        <v>55</v>
      </c>
      <c r="C2087" t="s">
        <v>23</v>
      </c>
      <c r="D2087" t="s">
        <v>39</v>
      </c>
      <c r="E2087" s="3">
        <v>44985</v>
      </c>
      <c r="F2087" s="3">
        <v>36784</v>
      </c>
      <c r="G2087" t="s">
        <v>32</v>
      </c>
      <c r="H2087" t="s">
        <v>2120</v>
      </c>
    </row>
    <row r="2088" spans="1:8" x14ac:dyDescent="0.35">
      <c r="A2088" s="2">
        <v>44309</v>
      </c>
      <c r="B2088" t="s">
        <v>41</v>
      </c>
      <c r="C2088" t="s">
        <v>34</v>
      </c>
      <c r="D2088" t="s">
        <v>39</v>
      </c>
      <c r="E2088" s="3">
        <v>35276</v>
      </c>
      <c r="F2088" s="3">
        <v>83095</v>
      </c>
      <c r="G2088" t="s">
        <v>26</v>
      </c>
      <c r="H2088" t="s">
        <v>2121</v>
      </c>
    </row>
    <row r="2089" spans="1:8" x14ac:dyDescent="0.35">
      <c r="A2089" s="2">
        <v>44677</v>
      </c>
      <c r="B2089" t="s">
        <v>23</v>
      </c>
      <c r="C2089" t="s">
        <v>43</v>
      </c>
      <c r="D2089" t="s">
        <v>20</v>
      </c>
      <c r="E2089" s="3">
        <v>144059</v>
      </c>
      <c r="F2089" s="3">
        <v>134474</v>
      </c>
      <c r="G2089" t="s">
        <v>35</v>
      </c>
      <c r="H2089" t="s">
        <v>2122</v>
      </c>
    </row>
    <row r="2090" spans="1:8" x14ac:dyDescent="0.35">
      <c r="A2090" s="2">
        <v>45027</v>
      </c>
      <c r="B2090" t="s">
        <v>55</v>
      </c>
      <c r="C2090" t="s">
        <v>34</v>
      </c>
      <c r="D2090" t="s">
        <v>25</v>
      </c>
      <c r="E2090" s="3">
        <v>18330</v>
      </c>
      <c r="F2090" s="3">
        <v>114594</v>
      </c>
      <c r="G2090" t="s">
        <v>32</v>
      </c>
      <c r="H2090" t="s">
        <v>2123</v>
      </c>
    </row>
    <row r="2091" spans="1:8" x14ac:dyDescent="0.35">
      <c r="A2091" s="2">
        <v>44959</v>
      </c>
      <c r="B2091" t="s">
        <v>18</v>
      </c>
      <c r="C2091" t="s">
        <v>43</v>
      </c>
      <c r="D2091" t="s">
        <v>20</v>
      </c>
      <c r="E2091" s="3">
        <v>85811</v>
      </c>
      <c r="F2091" s="3">
        <v>55576</v>
      </c>
      <c r="G2091" t="s">
        <v>35</v>
      </c>
      <c r="H2091" t="s">
        <v>2124</v>
      </c>
    </row>
    <row r="2092" spans="1:8" x14ac:dyDescent="0.35">
      <c r="A2092" s="2">
        <v>44672</v>
      </c>
      <c r="B2092" t="s">
        <v>55</v>
      </c>
      <c r="C2092" t="s">
        <v>24</v>
      </c>
      <c r="D2092" t="s">
        <v>25</v>
      </c>
      <c r="E2092" s="3">
        <v>58119</v>
      </c>
      <c r="F2092" s="3">
        <v>107350</v>
      </c>
      <c r="G2092" t="s">
        <v>35</v>
      </c>
      <c r="H2092" t="s">
        <v>2125</v>
      </c>
    </row>
    <row r="2093" spans="1:8" x14ac:dyDescent="0.35">
      <c r="A2093" s="2">
        <v>44959</v>
      </c>
      <c r="B2093" t="s">
        <v>55</v>
      </c>
      <c r="C2093" t="s">
        <v>24</v>
      </c>
      <c r="D2093" t="s">
        <v>58</v>
      </c>
      <c r="E2093" s="3">
        <v>124619</v>
      </c>
      <c r="F2093" s="3">
        <v>36910</v>
      </c>
      <c r="G2093" t="s">
        <v>32</v>
      </c>
      <c r="H2093" t="s">
        <v>2126</v>
      </c>
    </row>
    <row r="2094" spans="1:8" x14ac:dyDescent="0.35">
      <c r="A2094" s="2">
        <v>45167</v>
      </c>
      <c r="B2094" t="s">
        <v>28</v>
      </c>
      <c r="C2094" t="s">
        <v>23</v>
      </c>
      <c r="D2094" t="s">
        <v>25</v>
      </c>
      <c r="E2094" s="3">
        <v>47603</v>
      </c>
      <c r="F2094" s="3">
        <v>121260</v>
      </c>
      <c r="G2094" t="s">
        <v>21</v>
      </c>
      <c r="H2094" t="s">
        <v>2127</v>
      </c>
    </row>
    <row r="2095" spans="1:8" x14ac:dyDescent="0.35">
      <c r="A2095" s="2">
        <v>45216</v>
      </c>
      <c r="B2095" t="s">
        <v>18</v>
      </c>
      <c r="C2095" t="s">
        <v>29</v>
      </c>
      <c r="D2095" t="s">
        <v>20</v>
      </c>
      <c r="E2095" s="3">
        <v>38940</v>
      </c>
      <c r="F2095" s="3">
        <v>62596</v>
      </c>
      <c r="G2095" t="s">
        <v>32</v>
      </c>
      <c r="H2095" t="s">
        <v>2128</v>
      </c>
    </row>
    <row r="2096" spans="1:8" x14ac:dyDescent="0.35">
      <c r="A2096" s="2">
        <v>44357</v>
      </c>
      <c r="B2096" t="s">
        <v>55</v>
      </c>
      <c r="C2096" t="s">
        <v>19</v>
      </c>
      <c r="D2096" t="s">
        <v>30</v>
      </c>
      <c r="E2096" s="3">
        <v>18377</v>
      </c>
      <c r="F2096" s="3">
        <v>159259</v>
      </c>
      <c r="G2096" t="s">
        <v>21</v>
      </c>
      <c r="H2096" t="s">
        <v>2129</v>
      </c>
    </row>
    <row r="2097" spans="1:8" x14ac:dyDescent="0.35">
      <c r="A2097" s="2">
        <v>44597</v>
      </c>
      <c r="B2097" t="s">
        <v>41</v>
      </c>
      <c r="C2097" t="s">
        <v>29</v>
      </c>
      <c r="D2097" t="s">
        <v>39</v>
      </c>
      <c r="E2097" s="3">
        <v>72308</v>
      </c>
      <c r="F2097" s="3">
        <v>60907</v>
      </c>
      <c r="G2097" t="s">
        <v>26</v>
      </c>
      <c r="H2097" t="s">
        <v>2130</v>
      </c>
    </row>
    <row r="2098" spans="1:8" x14ac:dyDescent="0.35">
      <c r="A2098" s="2">
        <v>44394</v>
      </c>
      <c r="B2098" t="s">
        <v>18</v>
      </c>
      <c r="C2098" t="s">
        <v>23</v>
      </c>
      <c r="D2098" t="s">
        <v>20</v>
      </c>
      <c r="E2098" s="3">
        <v>45961</v>
      </c>
      <c r="F2098" s="3">
        <v>141241</v>
      </c>
      <c r="G2098" t="s">
        <v>35</v>
      </c>
      <c r="H2098" t="s">
        <v>2131</v>
      </c>
    </row>
    <row r="2099" spans="1:8" x14ac:dyDescent="0.35">
      <c r="A2099" s="2">
        <v>44856</v>
      </c>
      <c r="B2099" t="s">
        <v>41</v>
      </c>
      <c r="C2099" t="s">
        <v>23</v>
      </c>
      <c r="D2099" t="s">
        <v>25</v>
      </c>
      <c r="E2099" s="3">
        <v>14928</v>
      </c>
      <c r="F2099" s="3">
        <v>79996</v>
      </c>
      <c r="G2099" t="s">
        <v>21</v>
      </c>
      <c r="H2099" t="s">
        <v>2132</v>
      </c>
    </row>
    <row r="2100" spans="1:8" x14ac:dyDescent="0.35">
      <c r="A2100" s="2">
        <v>45267</v>
      </c>
      <c r="B2100" t="s">
        <v>23</v>
      </c>
      <c r="C2100" t="s">
        <v>29</v>
      </c>
      <c r="D2100" t="s">
        <v>25</v>
      </c>
      <c r="E2100" s="3">
        <v>19604</v>
      </c>
      <c r="F2100" s="3">
        <v>159416</v>
      </c>
      <c r="G2100" t="s">
        <v>35</v>
      </c>
      <c r="H2100" t="s">
        <v>2133</v>
      </c>
    </row>
    <row r="2101" spans="1:8" x14ac:dyDescent="0.35">
      <c r="A2101" s="2">
        <v>44595</v>
      </c>
      <c r="B2101" t="s">
        <v>23</v>
      </c>
      <c r="C2101" t="s">
        <v>19</v>
      </c>
      <c r="D2101" t="s">
        <v>39</v>
      </c>
      <c r="E2101" s="3">
        <v>58029</v>
      </c>
      <c r="F2101" s="3">
        <v>142613</v>
      </c>
      <c r="G2101" t="s">
        <v>26</v>
      </c>
      <c r="H2101" t="s">
        <v>2134</v>
      </c>
    </row>
    <row r="2102" spans="1:8" x14ac:dyDescent="0.35">
      <c r="A2102" s="2">
        <v>44274</v>
      </c>
      <c r="B2102" t="s">
        <v>37</v>
      </c>
      <c r="C2102" t="s">
        <v>23</v>
      </c>
      <c r="D2102" t="s">
        <v>20</v>
      </c>
      <c r="E2102" s="3">
        <v>103300</v>
      </c>
      <c r="F2102" s="3">
        <v>151004</v>
      </c>
      <c r="G2102" t="s">
        <v>26</v>
      </c>
      <c r="H2102" t="s">
        <v>2135</v>
      </c>
    </row>
    <row r="2103" spans="1:8" x14ac:dyDescent="0.35">
      <c r="A2103" s="2">
        <v>44320</v>
      </c>
      <c r="B2103" t="s">
        <v>23</v>
      </c>
      <c r="C2103" t="s">
        <v>19</v>
      </c>
      <c r="D2103" t="s">
        <v>30</v>
      </c>
      <c r="E2103" s="3">
        <v>62068</v>
      </c>
      <c r="F2103" s="3">
        <v>14548</v>
      </c>
      <c r="G2103" t="s">
        <v>21</v>
      </c>
      <c r="H2103" t="s">
        <v>2136</v>
      </c>
    </row>
    <row r="2104" spans="1:8" x14ac:dyDescent="0.35">
      <c r="A2104" s="2">
        <v>44271</v>
      </c>
      <c r="B2104" t="s">
        <v>55</v>
      </c>
      <c r="C2104" t="s">
        <v>23</v>
      </c>
      <c r="D2104" t="s">
        <v>58</v>
      </c>
      <c r="E2104" s="3">
        <v>122236</v>
      </c>
      <c r="F2104" s="3">
        <v>64273</v>
      </c>
      <c r="G2104" t="s">
        <v>26</v>
      </c>
      <c r="H2104" t="s">
        <v>2137</v>
      </c>
    </row>
    <row r="2105" spans="1:8" x14ac:dyDescent="0.35">
      <c r="A2105" s="2">
        <v>44333</v>
      </c>
      <c r="B2105" t="s">
        <v>18</v>
      </c>
      <c r="C2105" t="s">
        <v>24</v>
      </c>
      <c r="D2105" t="s">
        <v>30</v>
      </c>
      <c r="E2105" s="3">
        <v>113949</v>
      </c>
      <c r="F2105" s="3">
        <v>133039</v>
      </c>
      <c r="G2105" t="s">
        <v>35</v>
      </c>
      <c r="H2105" t="s">
        <v>2138</v>
      </c>
    </row>
    <row r="2106" spans="1:8" x14ac:dyDescent="0.35">
      <c r="A2106" s="2">
        <v>44798</v>
      </c>
      <c r="B2106" t="s">
        <v>23</v>
      </c>
      <c r="C2106" t="s">
        <v>43</v>
      </c>
      <c r="D2106" t="s">
        <v>58</v>
      </c>
      <c r="E2106" s="3">
        <v>145333</v>
      </c>
      <c r="F2106" s="3">
        <v>113481</v>
      </c>
      <c r="G2106" t="s">
        <v>26</v>
      </c>
      <c r="H2106" t="s">
        <v>2139</v>
      </c>
    </row>
    <row r="2107" spans="1:8" x14ac:dyDescent="0.35">
      <c r="A2107" s="2">
        <v>45033</v>
      </c>
      <c r="B2107" t="s">
        <v>41</v>
      </c>
      <c r="C2107" t="s">
        <v>23</v>
      </c>
      <c r="D2107" t="s">
        <v>58</v>
      </c>
      <c r="E2107" s="3">
        <v>47306</v>
      </c>
      <c r="F2107" s="3">
        <v>38617</v>
      </c>
      <c r="G2107" t="s">
        <v>26</v>
      </c>
      <c r="H2107" t="s">
        <v>2140</v>
      </c>
    </row>
    <row r="2108" spans="1:8" x14ac:dyDescent="0.35">
      <c r="A2108" s="2">
        <v>44696</v>
      </c>
      <c r="B2108" t="s">
        <v>55</v>
      </c>
      <c r="C2108" t="s">
        <v>43</v>
      </c>
      <c r="D2108" t="s">
        <v>20</v>
      </c>
      <c r="E2108" s="3">
        <v>79962</v>
      </c>
      <c r="F2108" s="3">
        <v>157882</v>
      </c>
      <c r="G2108" t="s">
        <v>21</v>
      </c>
      <c r="H2108" t="s">
        <v>2141</v>
      </c>
    </row>
    <row r="2109" spans="1:8" x14ac:dyDescent="0.35">
      <c r="A2109" s="2">
        <v>44334</v>
      </c>
      <c r="B2109" t="s">
        <v>23</v>
      </c>
      <c r="C2109" t="s">
        <v>34</v>
      </c>
      <c r="D2109" t="s">
        <v>58</v>
      </c>
      <c r="E2109" s="3">
        <v>72432</v>
      </c>
      <c r="F2109" s="3">
        <v>90859</v>
      </c>
      <c r="G2109" t="s">
        <v>26</v>
      </c>
      <c r="H2109" t="s">
        <v>2142</v>
      </c>
    </row>
    <row r="2110" spans="1:8" x14ac:dyDescent="0.35">
      <c r="A2110" s="2">
        <v>44246</v>
      </c>
      <c r="B2110" t="s">
        <v>28</v>
      </c>
      <c r="C2110" t="s">
        <v>23</v>
      </c>
      <c r="D2110" t="s">
        <v>25</v>
      </c>
      <c r="E2110" s="3">
        <v>142430</v>
      </c>
      <c r="F2110" s="3">
        <v>16429</v>
      </c>
      <c r="G2110" t="s">
        <v>32</v>
      </c>
      <c r="H2110" t="s">
        <v>2143</v>
      </c>
    </row>
    <row r="2111" spans="1:8" x14ac:dyDescent="0.35">
      <c r="A2111" s="2">
        <v>45169</v>
      </c>
      <c r="B2111" t="s">
        <v>41</v>
      </c>
      <c r="C2111" t="s">
        <v>24</v>
      </c>
      <c r="D2111" t="s">
        <v>58</v>
      </c>
      <c r="E2111" s="3">
        <v>88959</v>
      </c>
      <c r="F2111" s="3">
        <v>81423</v>
      </c>
      <c r="G2111" t="s">
        <v>35</v>
      </c>
      <c r="H2111" t="s">
        <v>2144</v>
      </c>
    </row>
    <row r="2112" spans="1:8" x14ac:dyDescent="0.35">
      <c r="A2112" s="2">
        <v>44450</v>
      </c>
      <c r="B2112" t="s">
        <v>41</v>
      </c>
      <c r="C2112" t="s">
        <v>19</v>
      </c>
      <c r="D2112" t="s">
        <v>58</v>
      </c>
      <c r="E2112" s="3">
        <v>44537</v>
      </c>
      <c r="F2112" s="3">
        <v>114333</v>
      </c>
      <c r="G2112" t="s">
        <v>21</v>
      </c>
      <c r="H2112" t="s">
        <v>2145</v>
      </c>
    </row>
    <row r="2113" spans="1:8" x14ac:dyDescent="0.35">
      <c r="A2113" s="2">
        <v>44906</v>
      </c>
      <c r="B2113" t="s">
        <v>37</v>
      </c>
      <c r="C2113" t="s">
        <v>24</v>
      </c>
      <c r="D2113" t="s">
        <v>39</v>
      </c>
      <c r="E2113" s="3">
        <v>37337</v>
      </c>
      <c r="F2113" s="3">
        <v>55704</v>
      </c>
      <c r="G2113" t="s">
        <v>32</v>
      </c>
      <c r="H2113" t="s">
        <v>2146</v>
      </c>
    </row>
    <row r="2114" spans="1:8" x14ac:dyDescent="0.35">
      <c r="A2114" s="2">
        <v>44759</v>
      </c>
      <c r="B2114" t="s">
        <v>28</v>
      </c>
      <c r="C2114" t="s">
        <v>43</v>
      </c>
      <c r="D2114" t="s">
        <v>39</v>
      </c>
      <c r="E2114" s="3">
        <v>135762</v>
      </c>
      <c r="F2114" s="3">
        <v>73897</v>
      </c>
      <c r="G2114" t="s">
        <v>21</v>
      </c>
      <c r="H2114" t="s">
        <v>2147</v>
      </c>
    </row>
    <row r="2115" spans="1:8" x14ac:dyDescent="0.35">
      <c r="A2115" s="2">
        <v>44953</v>
      </c>
      <c r="B2115" t="s">
        <v>37</v>
      </c>
      <c r="C2115" t="s">
        <v>19</v>
      </c>
      <c r="D2115" t="s">
        <v>20</v>
      </c>
      <c r="E2115" s="3">
        <v>139162</v>
      </c>
      <c r="F2115" s="3">
        <v>33091</v>
      </c>
      <c r="G2115" t="s">
        <v>32</v>
      </c>
      <c r="H2115" t="s">
        <v>2148</v>
      </c>
    </row>
    <row r="2116" spans="1:8" x14ac:dyDescent="0.35">
      <c r="A2116" s="2">
        <v>44743</v>
      </c>
      <c r="B2116" t="s">
        <v>23</v>
      </c>
      <c r="C2116" t="s">
        <v>24</v>
      </c>
      <c r="D2116" t="s">
        <v>20</v>
      </c>
      <c r="E2116" s="3">
        <v>73247</v>
      </c>
      <c r="F2116" s="3">
        <v>112169</v>
      </c>
      <c r="G2116" t="s">
        <v>26</v>
      </c>
      <c r="H2116" t="s">
        <v>2149</v>
      </c>
    </row>
    <row r="2117" spans="1:8" x14ac:dyDescent="0.35">
      <c r="A2117" s="2">
        <v>45118</v>
      </c>
      <c r="B2117" t="s">
        <v>28</v>
      </c>
      <c r="C2117" t="s">
        <v>24</v>
      </c>
      <c r="D2117" t="s">
        <v>25</v>
      </c>
      <c r="E2117" s="3">
        <v>101301</v>
      </c>
      <c r="F2117" s="3">
        <v>163977</v>
      </c>
      <c r="G2117" t="s">
        <v>32</v>
      </c>
      <c r="H2117" t="s">
        <v>2150</v>
      </c>
    </row>
    <row r="2118" spans="1:8" x14ac:dyDescent="0.35">
      <c r="A2118" s="2">
        <v>44777</v>
      </c>
      <c r="B2118" t="s">
        <v>41</v>
      </c>
      <c r="C2118" t="s">
        <v>24</v>
      </c>
      <c r="D2118" t="s">
        <v>39</v>
      </c>
      <c r="E2118" s="3">
        <v>27576</v>
      </c>
      <c r="F2118" s="3">
        <v>142213</v>
      </c>
      <c r="G2118" t="s">
        <v>32</v>
      </c>
      <c r="H2118" t="s">
        <v>2151</v>
      </c>
    </row>
    <row r="2119" spans="1:8" x14ac:dyDescent="0.35">
      <c r="A2119" s="2">
        <v>44245</v>
      </c>
      <c r="B2119" t="s">
        <v>37</v>
      </c>
      <c r="C2119" t="s">
        <v>29</v>
      </c>
      <c r="D2119" t="s">
        <v>30</v>
      </c>
      <c r="E2119" s="3">
        <v>45584</v>
      </c>
      <c r="F2119" s="3">
        <v>62790</v>
      </c>
      <c r="G2119" t="s">
        <v>32</v>
      </c>
      <c r="H2119" t="s">
        <v>2152</v>
      </c>
    </row>
    <row r="2120" spans="1:8" x14ac:dyDescent="0.35">
      <c r="A2120" s="2">
        <v>45113</v>
      </c>
      <c r="B2120" t="s">
        <v>55</v>
      </c>
      <c r="C2120" t="s">
        <v>19</v>
      </c>
      <c r="D2120" t="s">
        <v>20</v>
      </c>
      <c r="E2120" s="3">
        <v>49035</v>
      </c>
      <c r="F2120" s="3">
        <v>137401</v>
      </c>
      <c r="G2120" t="s">
        <v>35</v>
      </c>
      <c r="H2120" t="s">
        <v>2153</v>
      </c>
    </row>
    <row r="2121" spans="1:8" x14ac:dyDescent="0.35">
      <c r="A2121" s="2">
        <v>44900</v>
      </c>
      <c r="B2121" t="s">
        <v>28</v>
      </c>
      <c r="C2121" t="s">
        <v>24</v>
      </c>
      <c r="D2121" t="s">
        <v>20</v>
      </c>
      <c r="E2121" s="3">
        <v>103733</v>
      </c>
      <c r="F2121" s="3">
        <v>90212</v>
      </c>
      <c r="G2121" t="s">
        <v>21</v>
      </c>
      <c r="H2121" t="s">
        <v>2154</v>
      </c>
    </row>
    <row r="2122" spans="1:8" x14ac:dyDescent="0.35">
      <c r="A2122" s="2">
        <v>44457</v>
      </c>
      <c r="B2122" t="s">
        <v>41</v>
      </c>
      <c r="C2122" t="s">
        <v>24</v>
      </c>
      <c r="D2122" t="s">
        <v>39</v>
      </c>
      <c r="E2122" s="3">
        <v>145928</v>
      </c>
      <c r="F2122" s="3">
        <v>112334</v>
      </c>
      <c r="G2122" t="s">
        <v>26</v>
      </c>
      <c r="H2122" t="s">
        <v>2155</v>
      </c>
    </row>
    <row r="2123" spans="1:8" x14ac:dyDescent="0.35">
      <c r="A2123" s="2">
        <v>44552</v>
      </c>
      <c r="B2123" t="s">
        <v>18</v>
      </c>
      <c r="C2123" t="s">
        <v>43</v>
      </c>
      <c r="D2123" t="s">
        <v>39</v>
      </c>
      <c r="E2123" s="3">
        <v>105980</v>
      </c>
      <c r="F2123" s="3">
        <v>155815</v>
      </c>
      <c r="G2123" t="s">
        <v>26</v>
      </c>
      <c r="H2123" t="s">
        <v>2156</v>
      </c>
    </row>
    <row r="2124" spans="1:8" x14ac:dyDescent="0.35">
      <c r="A2124" s="2">
        <v>44834</v>
      </c>
      <c r="B2124" t="s">
        <v>28</v>
      </c>
      <c r="C2124" t="s">
        <v>24</v>
      </c>
      <c r="D2124" t="s">
        <v>25</v>
      </c>
      <c r="E2124" s="3">
        <v>97163</v>
      </c>
      <c r="F2124" s="3">
        <v>9609</v>
      </c>
      <c r="G2124" t="s">
        <v>35</v>
      </c>
      <c r="H2124" t="s">
        <v>2157</v>
      </c>
    </row>
    <row r="2125" spans="1:8" x14ac:dyDescent="0.35">
      <c r="A2125" s="2">
        <v>44939</v>
      </c>
      <c r="B2125" t="s">
        <v>28</v>
      </c>
      <c r="C2125" t="s">
        <v>24</v>
      </c>
      <c r="D2125" t="s">
        <v>39</v>
      </c>
      <c r="E2125" s="3">
        <v>22023</v>
      </c>
      <c r="F2125" s="3">
        <v>117067</v>
      </c>
      <c r="G2125" t="s">
        <v>35</v>
      </c>
      <c r="H2125" t="s">
        <v>2158</v>
      </c>
    </row>
    <row r="2126" spans="1:8" x14ac:dyDescent="0.35">
      <c r="A2126" s="2">
        <v>45206</v>
      </c>
      <c r="B2126" t="s">
        <v>23</v>
      </c>
      <c r="C2126" t="s">
        <v>34</v>
      </c>
      <c r="D2126" t="s">
        <v>58</v>
      </c>
      <c r="E2126" s="3">
        <v>135524</v>
      </c>
      <c r="F2126" s="3">
        <v>42128</v>
      </c>
      <c r="G2126" t="s">
        <v>35</v>
      </c>
      <c r="H2126" t="s">
        <v>2159</v>
      </c>
    </row>
    <row r="2127" spans="1:8" x14ac:dyDescent="0.35">
      <c r="A2127" s="2">
        <v>45127</v>
      </c>
      <c r="B2127" t="s">
        <v>55</v>
      </c>
      <c r="C2127" t="s">
        <v>19</v>
      </c>
      <c r="D2127" t="s">
        <v>30</v>
      </c>
      <c r="E2127" s="3">
        <v>110187</v>
      </c>
      <c r="F2127" s="3">
        <v>8623</v>
      </c>
      <c r="G2127" t="s">
        <v>32</v>
      </c>
      <c r="H2127" t="s">
        <v>2160</v>
      </c>
    </row>
    <row r="2128" spans="1:8" x14ac:dyDescent="0.35">
      <c r="A2128" s="2">
        <v>44837</v>
      </c>
      <c r="B2128" t="s">
        <v>23</v>
      </c>
      <c r="C2128" t="s">
        <v>34</v>
      </c>
      <c r="D2128" t="s">
        <v>58</v>
      </c>
      <c r="E2128" s="3">
        <v>72919</v>
      </c>
      <c r="F2128" s="3">
        <v>42333</v>
      </c>
      <c r="G2128" t="s">
        <v>35</v>
      </c>
      <c r="H2128" t="s">
        <v>2161</v>
      </c>
    </row>
    <row r="2129" spans="1:8" x14ac:dyDescent="0.35">
      <c r="A2129" s="2">
        <v>44988</v>
      </c>
      <c r="B2129" t="s">
        <v>28</v>
      </c>
      <c r="C2129" t="s">
        <v>29</v>
      </c>
      <c r="D2129" t="s">
        <v>58</v>
      </c>
      <c r="E2129" s="3">
        <v>10540</v>
      </c>
      <c r="F2129" s="3">
        <v>42688</v>
      </c>
      <c r="G2129" t="s">
        <v>35</v>
      </c>
      <c r="H2129" t="s">
        <v>2162</v>
      </c>
    </row>
    <row r="2130" spans="1:8" x14ac:dyDescent="0.35">
      <c r="A2130" s="2">
        <v>44808</v>
      </c>
      <c r="B2130" t="s">
        <v>28</v>
      </c>
      <c r="C2130" t="s">
        <v>43</v>
      </c>
      <c r="D2130" t="s">
        <v>58</v>
      </c>
      <c r="E2130" s="3">
        <v>18837</v>
      </c>
      <c r="F2130" s="3">
        <v>124199</v>
      </c>
      <c r="G2130" t="s">
        <v>32</v>
      </c>
      <c r="H2130" t="s">
        <v>2163</v>
      </c>
    </row>
    <row r="2131" spans="1:8" x14ac:dyDescent="0.35">
      <c r="A2131" s="2">
        <v>45005</v>
      </c>
      <c r="B2131" t="s">
        <v>55</v>
      </c>
      <c r="C2131" t="s">
        <v>34</v>
      </c>
      <c r="D2131" t="s">
        <v>20</v>
      </c>
      <c r="E2131" s="3">
        <v>113030</v>
      </c>
      <c r="F2131" s="3">
        <v>30871</v>
      </c>
      <c r="G2131" t="s">
        <v>21</v>
      </c>
      <c r="H2131" t="s">
        <v>2164</v>
      </c>
    </row>
    <row r="2132" spans="1:8" x14ac:dyDescent="0.35">
      <c r="A2132" s="2">
        <v>44882</v>
      </c>
      <c r="B2132" t="s">
        <v>55</v>
      </c>
      <c r="C2132" t="s">
        <v>29</v>
      </c>
      <c r="D2132" t="s">
        <v>58</v>
      </c>
      <c r="E2132" s="3">
        <v>74889</v>
      </c>
      <c r="F2132" s="3">
        <v>70693</v>
      </c>
      <c r="G2132" t="s">
        <v>35</v>
      </c>
      <c r="H2132" t="s">
        <v>2165</v>
      </c>
    </row>
    <row r="2133" spans="1:8" x14ac:dyDescent="0.35">
      <c r="A2133" s="2">
        <v>44384</v>
      </c>
      <c r="B2133" t="s">
        <v>37</v>
      </c>
      <c r="C2133" t="s">
        <v>23</v>
      </c>
      <c r="D2133" t="s">
        <v>20</v>
      </c>
      <c r="E2133" s="3">
        <v>59054</v>
      </c>
      <c r="F2133" s="3">
        <v>30303</v>
      </c>
      <c r="G2133" t="s">
        <v>35</v>
      </c>
      <c r="H2133" t="s">
        <v>2166</v>
      </c>
    </row>
    <row r="2134" spans="1:8" x14ac:dyDescent="0.35">
      <c r="A2134" s="2">
        <v>45181</v>
      </c>
      <c r="B2134" t="s">
        <v>41</v>
      </c>
      <c r="C2134" t="s">
        <v>19</v>
      </c>
      <c r="D2134" t="s">
        <v>39</v>
      </c>
      <c r="E2134" s="3">
        <v>19046</v>
      </c>
      <c r="F2134" s="3">
        <v>97849</v>
      </c>
      <c r="G2134" t="s">
        <v>32</v>
      </c>
      <c r="H2134" t="s">
        <v>2167</v>
      </c>
    </row>
    <row r="2135" spans="1:8" x14ac:dyDescent="0.35">
      <c r="A2135" s="2">
        <v>44744</v>
      </c>
      <c r="B2135" t="s">
        <v>41</v>
      </c>
      <c r="C2135" t="s">
        <v>24</v>
      </c>
      <c r="D2135" t="s">
        <v>30</v>
      </c>
      <c r="E2135" s="3">
        <v>62495</v>
      </c>
      <c r="F2135" s="3">
        <v>82302</v>
      </c>
      <c r="G2135" t="s">
        <v>32</v>
      </c>
      <c r="H2135" t="s">
        <v>2168</v>
      </c>
    </row>
    <row r="2136" spans="1:8" x14ac:dyDescent="0.35">
      <c r="A2136" s="2">
        <v>44921</v>
      </c>
      <c r="B2136" t="s">
        <v>37</v>
      </c>
      <c r="C2136" t="s">
        <v>34</v>
      </c>
      <c r="D2136" t="s">
        <v>30</v>
      </c>
      <c r="E2136" s="3">
        <v>50579</v>
      </c>
      <c r="F2136" s="3">
        <v>42769</v>
      </c>
      <c r="G2136" t="s">
        <v>32</v>
      </c>
      <c r="H2136" t="s">
        <v>2169</v>
      </c>
    </row>
    <row r="2137" spans="1:8" x14ac:dyDescent="0.35">
      <c r="A2137" s="2">
        <v>45122</v>
      </c>
      <c r="B2137" t="s">
        <v>41</v>
      </c>
      <c r="C2137" t="s">
        <v>34</v>
      </c>
      <c r="D2137" t="s">
        <v>58</v>
      </c>
      <c r="E2137" s="3">
        <v>69821</v>
      </c>
      <c r="F2137" s="3">
        <v>104676</v>
      </c>
      <c r="G2137" t="s">
        <v>21</v>
      </c>
      <c r="H2137" t="s">
        <v>2170</v>
      </c>
    </row>
    <row r="2138" spans="1:8" x14ac:dyDescent="0.35">
      <c r="A2138" s="2">
        <v>45072</v>
      </c>
      <c r="B2138" t="s">
        <v>28</v>
      </c>
      <c r="C2138" t="s">
        <v>24</v>
      </c>
      <c r="D2138" t="s">
        <v>30</v>
      </c>
      <c r="E2138" s="3">
        <v>105877</v>
      </c>
      <c r="F2138" s="3">
        <v>62827</v>
      </c>
      <c r="G2138" t="s">
        <v>35</v>
      </c>
      <c r="H2138" t="s">
        <v>2171</v>
      </c>
    </row>
    <row r="2139" spans="1:8" x14ac:dyDescent="0.35">
      <c r="A2139" s="2">
        <v>44814</v>
      </c>
      <c r="B2139" t="s">
        <v>37</v>
      </c>
      <c r="C2139" t="s">
        <v>24</v>
      </c>
      <c r="D2139" t="s">
        <v>20</v>
      </c>
      <c r="E2139" s="3">
        <v>86668</v>
      </c>
      <c r="F2139" s="3">
        <v>51668</v>
      </c>
      <c r="G2139" t="s">
        <v>35</v>
      </c>
      <c r="H2139" t="s">
        <v>2172</v>
      </c>
    </row>
    <row r="2140" spans="1:8" x14ac:dyDescent="0.35">
      <c r="A2140" s="2">
        <v>44610</v>
      </c>
      <c r="B2140" t="s">
        <v>37</v>
      </c>
      <c r="C2140" t="s">
        <v>43</v>
      </c>
      <c r="D2140" t="s">
        <v>39</v>
      </c>
      <c r="E2140" s="3">
        <v>19012</v>
      </c>
      <c r="F2140" s="3">
        <v>42279</v>
      </c>
      <c r="G2140" t="s">
        <v>32</v>
      </c>
      <c r="H2140" t="s">
        <v>2173</v>
      </c>
    </row>
    <row r="2141" spans="1:8" x14ac:dyDescent="0.35">
      <c r="A2141" s="2">
        <v>45099</v>
      </c>
      <c r="B2141" t="s">
        <v>41</v>
      </c>
      <c r="C2141" t="s">
        <v>34</v>
      </c>
      <c r="D2141" t="s">
        <v>58</v>
      </c>
      <c r="E2141" s="3">
        <v>17030</v>
      </c>
      <c r="F2141" s="3">
        <v>18285</v>
      </c>
      <c r="G2141" t="s">
        <v>32</v>
      </c>
      <c r="H2141" t="s">
        <v>2174</v>
      </c>
    </row>
    <row r="2142" spans="1:8" x14ac:dyDescent="0.35">
      <c r="A2142" s="2">
        <v>44359</v>
      </c>
      <c r="B2142" t="s">
        <v>18</v>
      </c>
      <c r="C2142" t="s">
        <v>34</v>
      </c>
      <c r="D2142" t="s">
        <v>25</v>
      </c>
      <c r="E2142" s="3">
        <v>132047</v>
      </c>
      <c r="F2142" s="3">
        <v>53209</v>
      </c>
      <c r="G2142" t="s">
        <v>35</v>
      </c>
      <c r="H2142" t="s">
        <v>2175</v>
      </c>
    </row>
    <row r="2143" spans="1:8" x14ac:dyDescent="0.35">
      <c r="A2143" s="2">
        <v>44466</v>
      </c>
      <c r="B2143" t="s">
        <v>41</v>
      </c>
      <c r="C2143" t="s">
        <v>23</v>
      </c>
      <c r="D2143" t="s">
        <v>30</v>
      </c>
      <c r="E2143" s="3">
        <v>103399</v>
      </c>
      <c r="F2143" s="3">
        <v>69700</v>
      </c>
      <c r="G2143" t="s">
        <v>35</v>
      </c>
      <c r="H2143" t="s">
        <v>2176</v>
      </c>
    </row>
    <row r="2144" spans="1:8" x14ac:dyDescent="0.35">
      <c r="A2144" s="2">
        <v>44828</v>
      </c>
      <c r="B2144" t="s">
        <v>23</v>
      </c>
      <c r="C2144" t="s">
        <v>29</v>
      </c>
      <c r="D2144" t="s">
        <v>30</v>
      </c>
      <c r="E2144" s="3">
        <v>28565</v>
      </c>
      <c r="F2144" s="3">
        <v>141764</v>
      </c>
      <c r="G2144" t="s">
        <v>35</v>
      </c>
      <c r="H2144" t="s">
        <v>2177</v>
      </c>
    </row>
    <row r="2145" spans="1:8" x14ac:dyDescent="0.35">
      <c r="A2145" s="2">
        <v>45102</v>
      </c>
      <c r="B2145" t="s">
        <v>18</v>
      </c>
      <c r="C2145" t="s">
        <v>23</v>
      </c>
      <c r="D2145" t="s">
        <v>58</v>
      </c>
      <c r="E2145" s="3">
        <v>111536</v>
      </c>
      <c r="F2145" s="3">
        <v>55390</v>
      </c>
      <c r="G2145" t="s">
        <v>32</v>
      </c>
      <c r="H2145" t="s">
        <v>2178</v>
      </c>
    </row>
    <row r="2146" spans="1:8" x14ac:dyDescent="0.35">
      <c r="A2146" s="2">
        <v>44401</v>
      </c>
      <c r="B2146" t="s">
        <v>37</v>
      </c>
      <c r="C2146" t="s">
        <v>34</v>
      </c>
      <c r="D2146" t="s">
        <v>30</v>
      </c>
      <c r="E2146" s="3">
        <v>123921</v>
      </c>
      <c r="F2146" s="3">
        <v>115850</v>
      </c>
      <c r="G2146" t="s">
        <v>21</v>
      </c>
      <c r="H2146" t="s">
        <v>2179</v>
      </c>
    </row>
    <row r="2147" spans="1:8" x14ac:dyDescent="0.35">
      <c r="A2147" s="2">
        <v>44778</v>
      </c>
      <c r="B2147" t="s">
        <v>18</v>
      </c>
      <c r="C2147" t="s">
        <v>23</v>
      </c>
      <c r="D2147" t="s">
        <v>30</v>
      </c>
      <c r="E2147" s="3">
        <v>101122</v>
      </c>
      <c r="F2147" s="3">
        <v>146711</v>
      </c>
      <c r="G2147" t="s">
        <v>21</v>
      </c>
      <c r="H2147" t="s">
        <v>2180</v>
      </c>
    </row>
    <row r="2148" spans="1:8" x14ac:dyDescent="0.35">
      <c r="A2148" s="2">
        <v>45037</v>
      </c>
      <c r="B2148" t="s">
        <v>28</v>
      </c>
      <c r="C2148" t="s">
        <v>34</v>
      </c>
      <c r="D2148" t="s">
        <v>25</v>
      </c>
      <c r="E2148" s="3">
        <v>67540</v>
      </c>
      <c r="F2148" s="3">
        <v>132172</v>
      </c>
      <c r="G2148" t="s">
        <v>35</v>
      </c>
      <c r="H2148" t="s">
        <v>2181</v>
      </c>
    </row>
    <row r="2149" spans="1:8" x14ac:dyDescent="0.35">
      <c r="A2149" s="2">
        <v>44792</v>
      </c>
      <c r="B2149" t="s">
        <v>55</v>
      </c>
      <c r="C2149" t="s">
        <v>19</v>
      </c>
      <c r="D2149" t="s">
        <v>20</v>
      </c>
      <c r="E2149" s="3">
        <v>19225</v>
      </c>
      <c r="F2149" s="3">
        <v>77788</v>
      </c>
      <c r="G2149" t="s">
        <v>26</v>
      </c>
      <c r="H2149" t="s">
        <v>2182</v>
      </c>
    </row>
    <row r="2150" spans="1:8" x14ac:dyDescent="0.35">
      <c r="A2150" s="2">
        <v>44446</v>
      </c>
      <c r="B2150" t="s">
        <v>18</v>
      </c>
      <c r="C2150" t="s">
        <v>43</v>
      </c>
      <c r="D2150" t="s">
        <v>58</v>
      </c>
      <c r="E2150" s="3">
        <v>106774</v>
      </c>
      <c r="F2150" s="3">
        <v>118235</v>
      </c>
      <c r="G2150" t="s">
        <v>21</v>
      </c>
      <c r="H2150" t="s">
        <v>2183</v>
      </c>
    </row>
    <row r="2151" spans="1:8" x14ac:dyDescent="0.35">
      <c r="A2151" s="2">
        <v>45071</v>
      </c>
      <c r="B2151" t="s">
        <v>23</v>
      </c>
      <c r="C2151" t="s">
        <v>23</v>
      </c>
      <c r="D2151" t="s">
        <v>58</v>
      </c>
      <c r="E2151" s="3">
        <v>92268</v>
      </c>
      <c r="F2151" s="3">
        <v>59060</v>
      </c>
      <c r="G2151" t="s">
        <v>26</v>
      </c>
      <c r="H2151" t="s">
        <v>2184</v>
      </c>
    </row>
    <row r="2152" spans="1:8" x14ac:dyDescent="0.35">
      <c r="A2152" s="2">
        <v>44392</v>
      </c>
      <c r="B2152" t="s">
        <v>55</v>
      </c>
      <c r="C2152" t="s">
        <v>34</v>
      </c>
      <c r="D2152" t="s">
        <v>25</v>
      </c>
      <c r="E2152" s="3">
        <v>38353</v>
      </c>
      <c r="F2152" s="3">
        <v>101011</v>
      </c>
      <c r="G2152" t="s">
        <v>26</v>
      </c>
      <c r="H2152" t="s">
        <v>2185</v>
      </c>
    </row>
    <row r="2153" spans="1:8" x14ac:dyDescent="0.35">
      <c r="A2153" s="2">
        <v>44886</v>
      </c>
      <c r="B2153" t="s">
        <v>28</v>
      </c>
      <c r="C2153" t="s">
        <v>23</v>
      </c>
      <c r="D2153" t="s">
        <v>25</v>
      </c>
      <c r="E2153" s="3">
        <v>58531</v>
      </c>
      <c r="F2153" s="3">
        <v>74811</v>
      </c>
      <c r="G2153" t="s">
        <v>35</v>
      </c>
      <c r="H2153" t="s">
        <v>2186</v>
      </c>
    </row>
    <row r="2154" spans="1:8" x14ac:dyDescent="0.35">
      <c r="A2154" s="2">
        <v>45290</v>
      </c>
      <c r="B2154" t="s">
        <v>23</v>
      </c>
      <c r="C2154" t="s">
        <v>29</v>
      </c>
      <c r="D2154" t="s">
        <v>20</v>
      </c>
      <c r="E2154" s="3">
        <v>142730</v>
      </c>
      <c r="F2154" s="3">
        <v>40562</v>
      </c>
      <c r="G2154" t="s">
        <v>32</v>
      </c>
      <c r="H2154" t="s">
        <v>2187</v>
      </c>
    </row>
    <row r="2155" spans="1:8" x14ac:dyDescent="0.35">
      <c r="A2155" s="2">
        <v>44835</v>
      </c>
      <c r="B2155" t="s">
        <v>55</v>
      </c>
      <c r="C2155" t="s">
        <v>43</v>
      </c>
      <c r="D2155" t="s">
        <v>39</v>
      </c>
      <c r="E2155" s="3">
        <v>35150</v>
      </c>
      <c r="F2155" s="3">
        <v>156072</v>
      </c>
      <c r="G2155" t="s">
        <v>26</v>
      </c>
      <c r="H2155" t="s">
        <v>2188</v>
      </c>
    </row>
    <row r="2156" spans="1:8" x14ac:dyDescent="0.35">
      <c r="A2156" s="2">
        <v>44868</v>
      </c>
      <c r="B2156" t="s">
        <v>28</v>
      </c>
      <c r="C2156" t="s">
        <v>19</v>
      </c>
      <c r="D2156" t="s">
        <v>58</v>
      </c>
      <c r="E2156" s="3">
        <v>131159</v>
      </c>
      <c r="F2156" s="3">
        <v>153164</v>
      </c>
      <c r="G2156" t="s">
        <v>35</v>
      </c>
      <c r="H2156" t="s">
        <v>2189</v>
      </c>
    </row>
    <row r="2157" spans="1:8" x14ac:dyDescent="0.35">
      <c r="A2157" s="2">
        <v>45140</v>
      </c>
      <c r="B2157" t="s">
        <v>55</v>
      </c>
      <c r="C2157" t="s">
        <v>24</v>
      </c>
      <c r="D2157" t="s">
        <v>30</v>
      </c>
      <c r="E2157" s="3">
        <v>48649</v>
      </c>
      <c r="F2157" s="3">
        <v>38254</v>
      </c>
      <c r="G2157" t="s">
        <v>32</v>
      </c>
      <c r="H2157" t="s">
        <v>2190</v>
      </c>
    </row>
    <row r="2158" spans="1:8" x14ac:dyDescent="0.35">
      <c r="A2158" s="2">
        <v>44395</v>
      </c>
      <c r="B2158" t="s">
        <v>55</v>
      </c>
      <c r="C2158" t="s">
        <v>24</v>
      </c>
      <c r="D2158" t="s">
        <v>20</v>
      </c>
      <c r="E2158" s="3">
        <v>30392</v>
      </c>
      <c r="F2158" s="3">
        <v>142743</v>
      </c>
      <c r="G2158" t="s">
        <v>21</v>
      </c>
      <c r="H2158" t="s">
        <v>2191</v>
      </c>
    </row>
    <row r="2159" spans="1:8" x14ac:dyDescent="0.35">
      <c r="A2159" s="2">
        <v>44688</v>
      </c>
      <c r="B2159" t="s">
        <v>41</v>
      </c>
      <c r="C2159" t="s">
        <v>23</v>
      </c>
      <c r="D2159" t="s">
        <v>58</v>
      </c>
      <c r="E2159" s="3">
        <v>147115</v>
      </c>
      <c r="F2159" s="3">
        <v>67562</v>
      </c>
      <c r="G2159" t="s">
        <v>35</v>
      </c>
      <c r="H2159" t="s">
        <v>2192</v>
      </c>
    </row>
    <row r="2160" spans="1:8" x14ac:dyDescent="0.35">
      <c r="A2160" s="2">
        <v>45092</v>
      </c>
      <c r="B2160" t="s">
        <v>23</v>
      </c>
      <c r="C2160" t="s">
        <v>34</v>
      </c>
      <c r="D2160" t="s">
        <v>20</v>
      </c>
      <c r="E2160" s="3">
        <v>26867</v>
      </c>
      <c r="F2160" s="3">
        <v>128471</v>
      </c>
      <c r="G2160" t="s">
        <v>21</v>
      </c>
      <c r="H2160" t="s">
        <v>2193</v>
      </c>
    </row>
    <row r="2161" spans="1:8" x14ac:dyDescent="0.35">
      <c r="A2161" s="2">
        <v>44338</v>
      </c>
      <c r="B2161" t="s">
        <v>23</v>
      </c>
      <c r="C2161" t="s">
        <v>29</v>
      </c>
      <c r="D2161" t="s">
        <v>39</v>
      </c>
      <c r="E2161" s="3">
        <v>112216</v>
      </c>
      <c r="F2161" s="3">
        <v>157167</v>
      </c>
      <c r="G2161" t="s">
        <v>35</v>
      </c>
      <c r="H2161" t="s">
        <v>2194</v>
      </c>
    </row>
    <row r="2162" spans="1:8" x14ac:dyDescent="0.35">
      <c r="A2162" s="2">
        <v>44361</v>
      </c>
      <c r="B2162" t="s">
        <v>18</v>
      </c>
      <c r="C2162" t="s">
        <v>43</v>
      </c>
      <c r="D2162" t="s">
        <v>58</v>
      </c>
      <c r="E2162" s="3">
        <v>141429</v>
      </c>
      <c r="F2162" s="3">
        <v>47733</v>
      </c>
      <c r="G2162" t="s">
        <v>26</v>
      </c>
      <c r="H2162" t="s">
        <v>2195</v>
      </c>
    </row>
    <row r="2163" spans="1:8" x14ac:dyDescent="0.35">
      <c r="A2163" s="2">
        <v>44510</v>
      </c>
      <c r="B2163" t="s">
        <v>23</v>
      </c>
      <c r="C2163" t="s">
        <v>19</v>
      </c>
      <c r="D2163" t="s">
        <v>30</v>
      </c>
      <c r="E2163" s="3">
        <v>136874</v>
      </c>
      <c r="F2163" s="3">
        <v>49357</v>
      </c>
      <c r="G2163" t="s">
        <v>32</v>
      </c>
      <c r="H2163" t="s">
        <v>2196</v>
      </c>
    </row>
    <row r="2164" spans="1:8" x14ac:dyDescent="0.35">
      <c r="A2164" s="2">
        <v>44217</v>
      </c>
      <c r="B2164" t="s">
        <v>23</v>
      </c>
      <c r="C2164" t="s">
        <v>19</v>
      </c>
      <c r="D2164" t="s">
        <v>58</v>
      </c>
      <c r="E2164" s="3">
        <v>40408</v>
      </c>
      <c r="F2164" s="3">
        <v>166734</v>
      </c>
      <c r="G2164" t="s">
        <v>26</v>
      </c>
      <c r="H2164" t="s">
        <v>2197</v>
      </c>
    </row>
    <row r="2165" spans="1:8" x14ac:dyDescent="0.35">
      <c r="A2165" s="2">
        <v>45180</v>
      </c>
      <c r="B2165" t="s">
        <v>55</v>
      </c>
      <c r="C2165" t="s">
        <v>19</v>
      </c>
      <c r="D2165" t="s">
        <v>20</v>
      </c>
      <c r="E2165" s="3">
        <v>36279</v>
      </c>
      <c r="F2165" s="3">
        <v>82696</v>
      </c>
      <c r="G2165" t="s">
        <v>35</v>
      </c>
      <c r="H2165" t="s">
        <v>2198</v>
      </c>
    </row>
    <row r="2166" spans="1:8" x14ac:dyDescent="0.35">
      <c r="A2166" s="2">
        <v>44501</v>
      </c>
      <c r="B2166" t="s">
        <v>37</v>
      </c>
      <c r="C2166" t="s">
        <v>24</v>
      </c>
      <c r="D2166" t="s">
        <v>39</v>
      </c>
      <c r="E2166" s="3">
        <v>112868</v>
      </c>
      <c r="F2166" s="3">
        <v>73997</v>
      </c>
      <c r="G2166" t="s">
        <v>35</v>
      </c>
      <c r="H2166" t="s">
        <v>2199</v>
      </c>
    </row>
    <row r="2167" spans="1:8" x14ac:dyDescent="0.35">
      <c r="A2167" s="2">
        <v>44567</v>
      </c>
      <c r="B2167" t="s">
        <v>41</v>
      </c>
      <c r="C2167" t="s">
        <v>43</v>
      </c>
      <c r="D2167" t="s">
        <v>20</v>
      </c>
      <c r="E2167" s="3">
        <v>65131</v>
      </c>
      <c r="F2167" s="3">
        <v>163785</v>
      </c>
      <c r="G2167" t="s">
        <v>26</v>
      </c>
      <c r="H2167" t="s">
        <v>2200</v>
      </c>
    </row>
    <row r="2168" spans="1:8" x14ac:dyDescent="0.35">
      <c r="A2168" s="2">
        <v>45049</v>
      </c>
      <c r="B2168" t="s">
        <v>18</v>
      </c>
      <c r="C2168" t="s">
        <v>24</v>
      </c>
      <c r="D2168" t="s">
        <v>20</v>
      </c>
      <c r="E2168" s="3">
        <v>51452</v>
      </c>
      <c r="F2168" s="3">
        <v>156217</v>
      </c>
      <c r="G2168" t="s">
        <v>35</v>
      </c>
      <c r="H2168" t="s">
        <v>2201</v>
      </c>
    </row>
    <row r="2169" spans="1:8" x14ac:dyDescent="0.35">
      <c r="A2169" s="2">
        <v>44580</v>
      </c>
      <c r="B2169" t="s">
        <v>41</v>
      </c>
      <c r="C2169" t="s">
        <v>23</v>
      </c>
      <c r="D2169" t="s">
        <v>25</v>
      </c>
      <c r="E2169" s="3">
        <v>86855</v>
      </c>
      <c r="F2169" s="3">
        <v>116693</v>
      </c>
      <c r="G2169" t="s">
        <v>21</v>
      </c>
      <c r="H2169" t="s">
        <v>2202</v>
      </c>
    </row>
    <row r="2170" spans="1:8" x14ac:dyDescent="0.35">
      <c r="A2170" s="2">
        <v>44641</v>
      </c>
      <c r="B2170" t="s">
        <v>18</v>
      </c>
      <c r="C2170" t="s">
        <v>19</v>
      </c>
      <c r="D2170" t="s">
        <v>20</v>
      </c>
      <c r="E2170" s="3">
        <v>73612</v>
      </c>
      <c r="F2170" s="3">
        <v>164510</v>
      </c>
      <c r="G2170" t="s">
        <v>26</v>
      </c>
      <c r="H2170" t="s">
        <v>2203</v>
      </c>
    </row>
    <row r="2171" spans="1:8" x14ac:dyDescent="0.35">
      <c r="A2171" s="2">
        <v>44621</v>
      </c>
      <c r="B2171" t="s">
        <v>28</v>
      </c>
      <c r="C2171" t="s">
        <v>43</v>
      </c>
      <c r="D2171" t="s">
        <v>39</v>
      </c>
      <c r="E2171" s="3">
        <v>37578</v>
      </c>
      <c r="F2171" s="3">
        <v>37452</v>
      </c>
      <c r="G2171" t="s">
        <v>32</v>
      </c>
      <c r="H2171" t="s">
        <v>2204</v>
      </c>
    </row>
    <row r="2172" spans="1:8" x14ac:dyDescent="0.35">
      <c r="A2172" s="2">
        <v>44357</v>
      </c>
      <c r="B2172" t="s">
        <v>55</v>
      </c>
      <c r="C2172" t="s">
        <v>19</v>
      </c>
      <c r="D2172" t="s">
        <v>30</v>
      </c>
      <c r="E2172" s="3">
        <v>11908</v>
      </c>
      <c r="F2172" s="3">
        <v>64973</v>
      </c>
      <c r="G2172" t="s">
        <v>21</v>
      </c>
      <c r="H2172" t="s">
        <v>2205</v>
      </c>
    </row>
    <row r="2173" spans="1:8" x14ac:dyDescent="0.35">
      <c r="A2173" s="2">
        <v>44825</v>
      </c>
      <c r="B2173" t="s">
        <v>23</v>
      </c>
      <c r="C2173" t="s">
        <v>24</v>
      </c>
      <c r="D2173" t="s">
        <v>25</v>
      </c>
      <c r="E2173" s="3">
        <v>108059</v>
      </c>
      <c r="F2173" s="3">
        <v>156902</v>
      </c>
      <c r="G2173" t="s">
        <v>21</v>
      </c>
      <c r="H2173" t="s">
        <v>2206</v>
      </c>
    </row>
    <row r="2174" spans="1:8" x14ac:dyDescent="0.35">
      <c r="A2174" s="2">
        <v>45091</v>
      </c>
      <c r="B2174" t="s">
        <v>23</v>
      </c>
      <c r="C2174" t="s">
        <v>24</v>
      </c>
      <c r="D2174" t="s">
        <v>20</v>
      </c>
      <c r="E2174" s="3">
        <v>89368</v>
      </c>
      <c r="F2174" s="3">
        <v>76342</v>
      </c>
      <c r="G2174" t="s">
        <v>35</v>
      </c>
      <c r="H2174" t="s">
        <v>2207</v>
      </c>
    </row>
    <row r="2175" spans="1:8" x14ac:dyDescent="0.35">
      <c r="A2175" s="2">
        <v>44686</v>
      </c>
      <c r="B2175" t="s">
        <v>37</v>
      </c>
      <c r="C2175" t="s">
        <v>24</v>
      </c>
      <c r="D2175" t="s">
        <v>58</v>
      </c>
      <c r="E2175" s="3">
        <v>80940</v>
      </c>
      <c r="F2175" s="3">
        <v>55988</v>
      </c>
      <c r="G2175" t="s">
        <v>26</v>
      </c>
      <c r="H2175" t="s">
        <v>2208</v>
      </c>
    </row>
    <row r="2176" spans="1:8" x14ac:dyDescent="0.35">
      <c r="A2176" s="2">
        <v>45213</v>
      </c>
      <c r="B2176" t="s">
        <v>41</v>
      </c>
      <c r="C2176" t="s">
        <v>19</v>
      </c>
      <c r="D2176" t="s">
        <v>25</v>
      </c>
      <c r="E2176" s="3">
        <v>97878</v>
      </c>
      <c r="F2176" s="3">
        <v>64602</v>
      </c>
      <c r="G2176" t="s">
        <v>35</v>
      </c>
      <c r="H2176" t="s">
        <v>2209</v>
      </c>
    </row>
    <row r="2177" spans="1:8" x14ac:dyDescent="0.35">
      <c r="A2177" s="2">
        <v>44523</v>
      </c>
      <c r="B2177" t="s">
        <v>41</v>
      </c>
      <c r="C2177" t="s">
        <v>43</v>
      </c>
      <c r="D2177" t="s">
        <v>39</v>
      </c>
      <c r="E2177" s="3">
        <v>142697</v>
      </c>
      <c r="F2177" s="3">
        <v>47415</v>
      </c>
      <c r="G2177" t="s">
        <v>26</v>
      </c>
      <c r="H2177" t="s">
        <v>2210</v>
      </c>
    </row>
    <row r="2178" spans="1:8" x14ac:dyDescent="0.35">
      <c r="A2178" s="2">
        <v>44794</v>
      </c>
      <c r="B2178" t="s">
        <v>41</v>
      </c>
      <c r="C2178" t="s">
        <v>43</v>
      </c>
      <c r="D2178" t="s">
        <v>58</v>
      </c>
      <c r="E2178" s="3">
        <v>107543</v>
      </c>
      <c r="F2178" s="3">
        <v>93676</v>
      </c>
      <c r="G2178" t="s">
        <v>26</v>
      </c>
      <c r="H2178" t="s">
        <v>2211</v>
      </c>
    </row>
    <row r="2179" spans="1:8" x14ac:dyDescent="0.35">
      <c r="A2179" s="2">
        <v>45211</v>
      </c>
      <c r="B2179" t="s">
        <v>23</v>
      </c>
      <c r="C2179" t="s">
        <v>23</v>
      </c>
      <c r="D2179" t="s">
        <v>39</v>
      </c>
      <c r="E2179" s="3">
        <v>27871</v>
      </c>
      <c r="F2179" s="3">
        <v>29781</v>
      </c>
      <c r="G2179" t="s">
        <v>32</v>
      </c>
      <c r="H2179" t="s">
        <v>2212</v>
      </c>
    </row>
    <row r="2180" spans="1:8" x14ac:dyDescent="0.35">
      <c r="A2180" s="2">
        <v>44485</v>
      </c>
      <c r="B2180" t="s">
        <v>41</v>
      </c>
      <c r="C2180" t="s">
        <v>19</v>
      </c>
      <c r="D2180" t="s">
        <v>58</v>
      </c>
      <c r="E2180" s="3">
        <v>139742</v>
      </c>
      <c r="F2180" s="3">
        <v>16993</v>
      </c>
      <c r="G2180" t="s">
        <v>35</v>
      </c>
      <c r="H2180" t="s">
        <v>2213</v>
      </c>
    </row>
    <row r="2181" spans="1:8" x14ac:dyDescent="0.35">
      <c r="A2181" s="2">
        <v>44789</v>
      </c>
      <c r="B2181" t="s">
        <v>55</v>
      </c>
      <c r="C2181" t="s">
        <v>23</v>
      </c>
      <c r="D2181" t="s">
        <v>30</v>
      </c>
      <c r="E2181" s="3">
        <v>122961</v>
      </c>
      <c r="F2181" s="3">
        <v>88689</v>
      </c>
      <c r="G2181" t="s">
        <v>26</v>
      </c>
      <c r="H2181" t="s">
        <v>2214</v>
      </c>
    </row>
    <row r="2182" spans="1:8" x14ac:dyDescent="0.35">
      <c r="A2182" s="2">
        <v>44769</v>
      </c>
      <c r="B2182" t="s">
        <v>18</v>
      </c>
      <c r="C2182" t="s">
        <v>29</v>
      </c>
      <c r="D2182" t="s">
        <v>39</v>
      </c>
      <c r="E2182" s="3">
        <v>65653</v>
      </c>
      <c r="F2182" s="3">
        <v>18549</v>
      </c>
      <c r="G2182" t="s">
        <v>32</v>
      </c>
      <c r="H2182" t="s">
        <v>2215</v>
      </c>
    </row>
    <row r="2183" spans="1:8" x14ac:dyDescent="0.35">
      <c r="A2183" s="2">
        <v>44224</v>
      </c>
      <c r="B2183" t="s">
        <v>23</v>
      </c>
      <c r="C2183" t="s">
        <v>23</v>
      </c>
      <c r="D2183" t="s">
        <v>58</v>
      </c>
      <c r="E2183" s="3">
        <v>125398</v>
      </c>
      <c r="F2183" s="3">
        <v>150559</v>
      </c>
      <c r="G2183" t="s">
        <v>26</v>
      </c>
      <c r="H2183" t="s">
        <v>2216</v>
      </c>
    </row>
    <row r="2184" spans="1:8" x14ac:dyDescent="0.35">
      <c r="A2184" s="2">
        <v>45150</v>
      </c>
      <c r="B2184" t="s">
        <v>55</v>
      </c>
      <c r="C2184" t="s">
        <v>23</v>
      </c>
      <c r="D2184" t="s">
        <v>39</v>
      </c>
      <c r="E2184" s="3">
        <v>44984</v>
      </c>
      <c r="F2184" s="3">
        <v>135549</v>
      </c>
      <c r="G2184" t="s">
        <v>35</v>
      </c>
      <c r="H2184" t="s">
        <v>2217</v>
      </c>
    </row>
    <row r="2185" spans="1:8" x14ac:dyDescent="0.35">
      <c r="A2185" s="2">
        <v>44239</v>
      </c>
      <c r="B2185" t="s">
        <v>28</v>
      </c>
      <c r="C2185" t="s">
        <v>23</v>
      </c>
      <c r="D2185" t="s">
        <v>25</v>
      </c>
      <c r="E2185" s="3">
        <v>73478</v>
      </c>
      <c r="F2185" s="3">
        <v>114522</v>
      </c>
      <c r="G2185" t="s">
        <v>26</v>
      </c>
      <c r="H2185" t="s">
        <v>2218</v>
      </c>
    </row>
    <row r="2186" spans="1:8" x14ac:dyDescent="0.35">
      <c r="A2186" s="2">
        <v>44619</v>
      </c>
      <c r="B2186" t="s">
        <v>55</v>
      </c>
      <c r="C2186" t="s">
        <v>24</v>
      </c>
      <c r="D2186" t="s">
        <v>39</v>
      </c>
      <c r="E2186" s="3">
        <v>34290</v>
      </c>
      <c r="F2186" s="3">
        <v>137662</v>
      </c>
      <c r="G2186" t="s">
        <v>21</v>
      </c>
      <c r="H2186" t="s">
        <v>2219</v>
      </c>
    </row>
    <row r="2187" spans="1:8" x14ac:dyDescent="0.35">
      <c r="A2187" s="2">
        <v>44373</v>
      </c>
      <c r="B2187" t="s">
        <v>55</v>
      </c>
      <c r="C2187" t="s">
        <v>29</v>
      </c>
      <c r="D2187" t="s">
        <v>39</v>
      </c>
      <c r="E2187" s="3">
        <v>16984</v>
      </c>
      <c r="F2187" s="3">
        <v>27451</v>
      </c>
      <c r="G2187" t="s">
        <v>35</v>
      </c>
      <c r="H2187" t="s">
        <v>2220</v>
      </c>
    </row>
    <row r="2188" spans="1:8" x14ac:dyDescent="0.35">
      <c r="A2188" s="2">
        <v>44725</v>
      </c>
      <c r="B2188" t="s">
        <v>28</v>
      </c>
      <c r="C2188" t="s">
        <v>23</v>
      </c>
      <c r="D2188" t="s">
        <v>58</v>
      </c>
      <c r="E2188" s="3">
        <v>76286</v>
      </c>
      <c r="F2188" s="3">
        <v>93271</v>
      </c>
      <c r="G2188" t="s">
        <v>21</v>
      </c>
      <c r="H2188" t="s">
        <v>2221</v>
      </c>
    </row>
    <row r="2189" spans="1:8" x14ac:dyDescent="0.35">
      <c r="A2189" s="2">
        <v>45162</v>
      </c>
      <c r="B2189" t="s">
        <v>55</v>
      </c>
      <c r="C2189" t="s">
        <v>43</v>
      </c>
      <c r="D2189" t="s">
        <v>39</v>
      </c>
      <c r="E2189" s="3">
        <v>15594</v>
      </c>
      <c r="F2189" s="3">
        <v>10332</v>
      </c>
      <c r="G2189" t="s">
        <v>32</v>
      </c>
      <c r="H2189" t="s">
        <v>2222</v>
      </c>
    </row>
    <row r="2190" spans="1:8" x14ac:dyDescent="0.35">
      <c r="A2190" s="2">
        <v>44394</v>
      </c>
      <c r="B2190" t="s">
        <v>18</v>
      </c>
      <c r="C2190" t="s">
        <v>23</v>
      </c>
      <c r="D2190" t="s">
        <v>30</v>
      </c>
      <c r="E2190" s="3">
        <v>148243</v>
      </c>
      <c r="F2190" s="3">
        <v>128004</v>
      </c>
      <c r="G2190" t="s">
        <v>26</v>
      </c>
      <c r="H2190" t="s">
        <v>2223</v>
      </c>
    </row>
    <row r="2191" spans="1:8" x14ac:dyDescent="0.35">
      <c r="A2191" s="2">
        <v>44806</v>
      </c>
      <c r="B2191" t="s">
        <v>23</v>
      </c>
      <c r="C2191" t="s">
        <v>24</v>
      </c>
      <c r="D2191" t="s">
        <v>20</v>
      </c>
      <c r="E2191" s="3">
        <v>106624</v>
      </c>
      <c r="F2191" s="3">
        <v>139808</v>
      </c>
      <c r="G2191" t="s">
        <v>35</v>
      </c>
      <c r="H2191" t="s">
        <v>2224</v>
      </c>
    </row>
    <row r="2192" spans="1:8" x14ac:dyDescent="0.35">
      <c r="A2192" s="2">
        <v>45038</v>
      </c>
      <c r="B2192" t="s">
        <v>37</v>
      </c>
      <c r="C2192" t="s">
        <v>34</v>
      </c>
      <c r="D2192" t="s">
        <v>25</v>
      </c>
      <c r="E2192" s="3">
        <v>126575</v>
      </c>
      <c r="F2192" s="3">
        <v>44615</v>
      </c>
      <c r="G2192" t="s">
        <v>32</v>
      </c>
      <c r="H2192" t="s">
        <v>2225</v>
      </c>
    </row>
    <row r="2193" spans="1:8" x14ac:dyDescent="0.35">
      <c r="A2193" s="2">
        <v>45049</v>
      </c>
      <c r="B2193" t="s">
        <v>28</v>
      </c>
      <c r="C2193" t="s">
        <v>29</v>
      </c>
      <c r="D2193" t="s">
        <v>58</v>
      </c>
      <c r="E2193" s="3">
        <v>60570</v>
      </c>
      <c r="F2193" s="3">
        <v>58450</v>
      </c>
      <c r="G2193" t="s">
        <v>21</v>
      </c>
      <c r="H2193" t="s">
        <v>2226</v>
      </c>
    </row>
    <row r="2194" spans="1:8" x14ac:dyDescent="0.35">
      <c r="A2194" s="2">
        <v>44218</v>
      </c>
      <c r="B2194" t="s">
        <v>23</v>
      </c>
      <c r="C2194" t="s">
        <v>34</v>
      </c>
      <c r="D2194" t="s">
        <v>39</v>
      </c>
      <c r="E2194" s="3">
        <v>127291</v>
      </c>
      <c r="F2194" s="3">
        <v>91011</v>
      </c>
      <c r="G2194" t="s">
        <v>21</v>
      </c>
      <c r="H2194" t="s">
        <v>2227</v>
      </c>
    </row>
    <row r="2195" spans="1:8" x14ac:dyDescent="0.35">
      <c r="A2195" s="2">
        <v>45277</v>
      </c>
      <c r="B2195" t="s">
        <v>41</v>
      </c>
      <c r="C2195" t="s">
        <v>34</v>
      </c>
      <c r="D2195" t="s">
        <v>39</v>
      </c>
      <c r="E2195" s="3">
        <v>105350</v>
      </c>
      <c r="F2195" s="3">
        <v>8232</v>
      </c>
      <c r="G2195" t="s">
        <v>21</v>
      </c>
      <c r="H2195" t="s">
        <v>2228</v>
      </c>
    </row>
    <row r="2196" spans="1:8" x14ac:dyDescent="0.35">
      <c r="A2196" s="2">
        <v>45286</v>
      </c>
      <c r="B2196" t="s">
        <v>18</v>
      </c>
      <c r="C2196" t="s">
        <v>29</v>
      </c>
      <c r="D2196" t="s">
        <v>39</v>
      </c>
      <c r="E2196" s="3">
        <v>138742</v>
      </c>
      <c r="F2196" s="3">
        <v>104866</v>
      </c>
      <c r="G2196" t="s">
        <v>21</v>
      </c>
      <c r="H2196" t="s">
        <v>2229</v>
      </c>
    </row>
    <row r="2197" spans="1:8" x14ac:dyDescent="0.35">
      <c r="A2197" s="2">
        <v>45038</v>
      </c>
      <c r="B2197" t="s">
        <v>37</v>
      </c>
      <c r="C2197" t="s">
        <v>19</v>
      </c>
      <c r="D2197" t="s">
        <v>25</v>
      </c>
      <c r="E2197" s="3">
        <v>129788</v>
      </c>
      <c r="F2197" s="3">
        <v>57373</v>
      </c>
      <c r="G2197" t="s">
        <v>32</v>
      </c>
      <c r="H2197" t="s">
        <v>2230</v>
      </c>
    </row>
    <row r="2198" spans="1:8" x14ac:dyDescent="0.35">
      <c r="A2198" s="2">
        <v>44294</v>
      </c>
      <c r="B2198" t="s">
        <v>18</v>
      </c>
      <c r="C2198" t="s">
        <v>43</v>
      </c>
      <c r="D2198" t="s">
        <v>20</v>
      </c>
      <c r="E2198" s="3">
        <v>72405</v>
      </c>
      <c r="F2198" s="3">
        <v>79269</v>
      </c>
      <c r="G2198" t="s">
        <v>26</v>
      </c>
      <c r="H2198" t="s">
        <v>2231</v>
      </c>
    </row>
    <row r="2199" spans="1:8" x14ac:dyDescent="0.35">
      <c r="A2199" s="2">
        <v>44631</v>
      </c>
      <c r="B2199" t="s">
        <v>18</v>
      </c>
      <c r="C2199" t="s">
        <v>24</v>
      </c>
      <c r="D2199" t="s">
        <v>30</v>
      </c>
      <c r="E2199" s="3">
        <v>121606</v>
      </c>
      <c r="F2199" s="3">
        <v>32514</v>
      </c>
      <c r="G2199" t="s">
        <v>32</v>
      </c>
      <c r="H2199" t="s">
        <v>2232</v>
      </c>
    </row>
    <row r="2200" spans="1:8" x14ac:dyDescent="0.35">
      <c r="A2200" s="2">
        <v>44833</v>
      </c>
      <c r="B2200" t="s">
        <v>41</v>
      </c>
      <c r="C2200" t="s">
        <v>29</v>
      </c>
      <c r="D2200" t="s">
        <v>30</v>
      </c>
      <c r="E2200" s="3">
        <v>72653</v>
      </c>
      <c r="F2200" s="3">
        <v>146639</v>
      </c>
      <c r="G2200" t="s">
        <v>26</v>
      </c>
      <c r="H2200" t="s">
        <v>2233</v>
      </c>
    </row>
    <row r="2201" spans="1:8" x14ac:dyDescent="0.35">
      <c r="A2201" s="2">
        <v>44784</v>
      </c>
      <c r="B2201" t="s">
        <v>37</v>
      </c>
      <c r="C2201" t="s">
        <v>34</v>
      </c>
      <c r="D2201" t="s">
        <v>58</v>
      </c>
      <c r="E2201" s="3">
        <v>69380</v>
      </c>
      <c r="F2201" s="3">
        <v>8364</v>
      </c>
      <c r="G2201" t="s">
        <v>35</v>
      </c>
      <c r="H2201" t="s">
        <v>2234</v>
      </c>
    </row>
    <row r="2202" spans="1:8" x14ac:dyDescent="0.35">
      <c r="A2202" s="2">
        <v>44540</v>
      </c>
      <c r="B2202" t="s">
        <v>18</v>
      </c>
      <c r="C2202" t="s">
        <v>24</v>
      </c>
      <c r="D2202" t="s">
        <v>20</v>
      </c>
      <c r="E2202" s="3">
        <v>111791</v>
      </c>
      <c r="F2202" s="3">
        <v>120004</v>
      </c>
      <c r="G2202" t="s">
        <v>21</v>
      </c>
      <c r="H2202" t="s">
        <v>2235</v>
      </c>
    </row>
    <row r="2203" spans="1:8" x14ac:dyDescent="0.35">
      <c r="A2203" s="2">
        <v>44767</v>
      </c>
      <c r="B2203" t="s">
        <v>41</v>
      </c>
      <c r="C2203" t="s">
        <v>24</v>
      </c>
      <c r="D2203" t="s">
        <v>20</v>
      </c>
      <c r="E2203" s="3">
        <v>130598</v>
      </c>
      <c r="F2203" s="3">
        <v>117285</v>
      </c>
      <c r="G2203" t="s">
        <v>32</v>
      </c>
      <c r="H2203" t="s">
        <v>2236</v>
      </c>
    </row>
    <row r="2204" spans="1:8" x14ac:dyDescent="0.35">
      <c r="A2204" s="2">
        <v>44807</v>
      </c>
      <c r="B2204" t="s">
        <v>28</v>
      </c>
      <c r="C2204" t="s">
        <v>19</v>
      </c>
      <c r="D2204" t="s">
        <v>25</v>
      </c>
      <c r="E2204" s="3">
        <v>130996</v>
      </c>
      <c r="F2204" s="3">
        <v>40378</v>
      </c>
      <c r="G2204" t="s">
        <v>35</v>
      </c>
      <c r="H2204" t="s">
        <v>2237</v>
      </c>
    </row>
    <row r="2205" spans="1:8" x14ac:dyDescent="0.35">
      <c r="A2205" s="2">
        <v>44439</v>
      </c>
      <c r="B2205" t="s">
        <v>41</v>
      </c>
      <c r="C2205" t="s">
        <v>34</v>
      </c>
      <c r="D2205" t="s">
        <v>39</v>
      </c>
      <c r="E2205" s="3">
        <v>129421</v>
      </c>
      <c r="F2205" s="3">
        <v>115746</v>
      </c>
      <c r="G2205" t="s">
        <v>26</v>
      </c>
      <c r="H2205" t="s">
        <v>2238</v>
      </c>
    </row>
    <row r="2206" spans="1:8" x14ac:dyDescent="0.35">
      <c r="A2206" s="2">
        <v>44757</v>
      </c>
      <c r="B2206" t="s">
        <v>55</v>
      </c>
      <c r="C2206" t="s">
        <v>23</v>
      </c>
      <c r="D2206" t="s">
        <v>20</v>
      </c>
      <c r="E2206" s="3">
        <v>85237</v>
      </c>
      <c r="F2206" s="3">
        <v>147719</v>
      </c>
      <c r="G2206" t="s">
        <v>35</v>
      </c>
      <c r="H2206" t="s">
        <v>2239</v>
      </c>
    </row>
    <row r="2207" spans="1:8" x14ac:dyDescent="0.35">
      <c r="A2207" s="2">
        <v>45156</v>
      </c>
      <c r="B2207" t="s">
        <v>23</v>
      </c>
      <c r="C2207" t="s">
        <v>24</v>
      </c>
      <c r="D2207" t="s">
        <v>39</v>
      </c>
      <c r="E2207" s="3">
        <v>102150</v>
      </c>
      <c r="F2207" s="3">
        <v>34339</v>
      </c>
      <c r="G2207" t="s">
        <v>35</v>
      </c>
      <c r="H2207" t="s">
        <v>2240</v>
      </c>
    </row>
    <row r="2208" spans="1:8" x14ac:dyDescent="0.35">
      <c r="A2208" s="2">
        <v>44228</v>
      </c>
      <c r="B2208" t="s">
        <v>41</v>
      </c>
      <c r="C2208" t="s">
        <v>34</v>
      </c>
      <c r="D2208" t="s">
        <v>25</v>
      </c>
      <c r="E2208" s="3">
        <v>90202</v>
      </c>
      <c r="F2208" s="3">
        <v>87152</v>
      </c>
      <c r="G2208" t="s">
        <v>26</v>
      </c>
      <c r="H2208" t="s">
        <v>2241</v>
      </c>
    </row>
    <row r="2209" spans="1:8" x14ac:dyDescent="0.35">
      <c r="A2209" s="2">
        <v>44587</v>
      </c>
      <c r="B2209" t="s">
        <v>41</v>
      </c>
      <c r="C2209" t="s">
        <v>24</v>
      </c>
      <c r="D2209" t="s">
        <v>58</v>
      </c>
      <c r="E2209" s="3">
        <v>80775</v>
      </c>
      <c r="F2209" s="3">
        <v>153912</v>
      </c>
      <c r="G2209" t="s">
        <v>35</v>
      </c>
      <c r="H2209" t="s">
        <v>2242</v>
      </c>
    </row>
    <row r="2210" spans="1:8" x14ac:dyDescent="0.35">
      <c r="A2210" s="2">
        <v>44473</v>
      </c>
      <c r="B2210" t="s">
        <v>41</v>
      </c>
      <c r="C2210" t="s">
        <v>19</v>
      </c>
      <c r="D2210" t="s">
        <v>58</v>
      </c>
      <c r="E2210" s="3">
        <v>94266</v>
      </c>
      <c r="F2210" s="3">
        <v>53383</v>
      </c>
      <c r="G2210" t="s">
        <v>21</v>
      </c>
      <c r="H2210" t="s">
        <v>2243</v>
      </c>
    </row>
    <row r="2211" spans="1:8" x14ac:dyDescent="0.35">
      <c r="A2211" s="2">
        <v>44728</v>
      </c>
      <c r="B2211" t="s">
        <v>18</v>
      </c>
      <c r="C2211" t="s">
        <v>19</v>
      </c>
      <c r="D2211" t="s">
        <v>39</v>
      </c>
      <c r="E2211" s="3">
        <v>76391</v>
      </c>
      <c r="F2211" s="3">
        <v>19924</v>
      </c>
      <c r="G2211" t="s">
        <v>26</v>
      </c>
      <c r="H2211" t="s">
        <v>2244</v>
      </c>
    </row>
    <row r="2212" spans="1:8" x14ac:dyDescent="0.35">
      <c r="A2212" s="2">
        <v>44579</v>
      </c>
      <c r="B2212" t="s">
        <v>37</v>
      </c>
      <c r="C2212" t="s">
        <v>23</v>
      </c>
      <c r="D2212" t="s">
        <v>39</v>
      </c>
      <c r="E2212" s="3">
        <v>84894</v>
      </c>
      <c r="F2212" s="3">
        <v>93311</v>
      </c>
      <c r="G2212" t="s">
        <v>26</v>
      </c>
      <c r="H2212" t="s">
        <v>2245</v>
      </c>
    </row>
    <row r="2213" spans="1:8" x14ac:dyDescent="0.35">
      <c r="A2213" s="2">
        <v>45288</v>
      </c>
      <c r="B2213" t="s">
        <v>41</v>
      </c>
      <c r="C2213" t="s">
        <v>19</v>
      </c>
      <c r="D2213" t="s">
        <v>20</v>
      </c>
      <c r="E2213" s="3">
        <v>60817</v>
      </c>
      <c r="F2213" s="3">
        <v>57887</v>
      </c>
      <c r="G2213" t="s">
        <v>32</v>
      </c>
      <c r="H2213" t="s">
        <v>2246</v>
      </c>
    </row>
    <row r="2214" spans="1:8" x14ac:dyDescent="0.35">
      <c r="A2214" s="2">
        <v>45080</v>
      </c>
      <c r="B2214" t="s">
        <v>41</v>
      </c>
      <c r="C2214" t="s">
        <v>34</v>
      </c>
      <c r="D2214" t="s">
        <v>25</v>
      </c>
      <c r="E2214" s="3">
        <v>79574</v>
      </c>
      <c r="F2214" s="3">
        <v>109818</v>
      </c>
      <c r="G2214" t="s">
        <v>35</v>
      </c>
      <c r="H2214" t="s">
        <v>2247</v>
      </c>
    </row>
    <row r="2215" spans="1:8" x14ac:dyDescent="0.35">
      <c r="A2215" s="2">
        <v>44410</v>
      </c>
      <c r="B2215" t="s">
        <v>55</v>
      </c>
      <c r="C2215" t="s">
        <v>29</v>
      </c>
      <c r="D2215" t="s">
        <v>58</v>
      </c>
      <c r="E2215" s="3">
        <v>52932</v>
      </c>
      <c r="F2215" s="3">
        <v>126463</v>
      </c>
      <c r="G2215" t="s">
        <v>21</v>
      </c>
      <c r="H2215" t="s">
        <v>2248</v>
      </c>
    </row>
    <row r="2216" spans="1:8" x14ac:dyDescent="0.35">
      <c r="A2216" s="2">
        <v>44572</v>
      </c>
      <c r="B2216" t="s">
        <v>55</v>
      </c>
      <c r="C2216" t="s">
        <v>19</v>
      </c>
      <c r="D2216" t="s">
        <v>20</v>
      </c>
      <c r="E2216" s="3">
        <v>73404</v>
      </c>
      <c r="F2216" s="3">
        <v>121890</v>
      </c>
      <c r="G2216" t="s">
        <v>21</v>
      </c>
      <c r="H2216" t="s">
        <v>2249</v>
      </c>
    </row>
    <row r="2217" spans="1:8" x14ac:dyDescent="0.35">
      <c r="A2217" s="2">
        <v>44940</v>
      </c>
      <c r="B2217" t="s">
        <v>28</v>
      </c>
      <c r="C2217" t="s">
        <v>29</v>
      </c>
      <c r="D2217" t="s">
        <v>30</v>
      </c>
      <c r="E2217" s="3">
        <v>30071</v>
      </c>
      <c r="F2217" s="3">
        <v>94581</v>
      </c>
      <c r="G2217" t="s">
        <v>26</v>
      </c>
      <c r="H2217" t="s">
        <v>2250</v>
      </c>
    </row>
    <row r="2218" spans="1:8" x14ac:dyDescent="0.35">
      <c r="A2218" s="2">
        <v>44409</v>
      </c>
      <c r="B2218" t="s">
        <v>28</v>
      </c>
      <c r="C2218" t="s">
        <v>23</v>
      </c>
      <c r="D2218" t="s">
        <v>20</v>
      </c>
      <c r="E2218" s="3">
        <v>63694</v>
      </c>
      <c r="F2218" s="3">
        <v>23886</v>
      </c>
      <c r="G2218" t="s">
        <v>35</v>
      </c>
      <c r="H2218" t="s">
        <v>2251</v>
      </c>
    </row>
    <row r="2219" spans="1:8" x14ac:dyDescent="0.35">
      <c r="A2219" s="2">
        <v>44275</v>
      </c>
      <c r="B2219" t="s">
        <v>55</v>
      </c>
      <c r="C2219" t="s">
        <v>43</v>
      </c>
      <c r="D2219" t="s">
        <v>39</v>
      </c>
      <c r="E2219" s="3">
        <v>10733</v>
      </c>
      <c r="F2219" s="3">
        <v>108018</v>
      </c>
      <c r="G2219" t="s">
        <v>26</v>
      </c>
      <c r="H2219" t="s">
        <v>2252</v>
      </c>
    </row>
    <row r="2220" spans="1:8" x14ac:dyDescent="0.35">
      <c r="A2220" s="2">
        <v>44824</v>
      </c>
      <c r="B2220" t="s">
        <v>37</v>
      </c>
      <c r="C2220" t="s">
        <v>24</v>
      </c>
      <c r="D2220" t="s">
        <v>30</v>
      </c>
      <c r="E2220" s="3">
        <v>71127</v>
      </c>
      <c r="F2220" s="3">
        <v>55521</v>
      </c>
      <c r="G2220" t="s">
        <v>21</v>
      </c>
      <c r="H2220" t="s">
        <v>2253</v>
      </c>
    </row>
    <row r="2221" spans="1:8" x14ac:dyDescent="0.35">
      <c r="A2221" s="2">
        <v>44800</v>
      </c>
      <c r="B2221" t="s">
        <v>28</v>
      </c>
      <c r="C2221" t="s">
        <v>24</v>
      </c>
      <c r="D2221" t="s">
        <v>20</v>
      </c>
      <c r="E2221" s="3">
        <v>88345</v>
      </c>
      <c r="F2221" s="3">
        <v>144292</v>
      </c>
      <c r="G2221" t="s">
        <v>21</v>
      </c>
      <c r="H2221" t="s">
        <v>2254</v>
      </c>
    </row>
    <row r="2222" spans="1:8" x14ac:dyDescent="0.35">
      <c r="A2222" s="2">
        <v>44978</v>
      </c>
      <c r="B2222" t="s">
        <v>23</v>
      </c>
      <c r="C2222" t="s">
        <v>34</v>
      </c>
      <c r="D2222" t="s">
        <v>25</v>
      </c>
      <c r="E2222" s="3">
        <v>79034</v>
      </c>
      <c r="F2222" s="3">
        <v>104663</v>
      </c>
      <c r="G2222" t="s">
        <v>21</v>
      </c>
      <c r="H2222" t="s">
        <v>2255</v>
      </c>
    </row>
    <row r="2223" spans="1:8" x14ac:dyDescent="0.35">
      <c r="A2223" s="2">
        <v>45197</v>
      </c>
      <c r="B2223" t="s">
        <v>23</v>
      </c>
      <c r="C2223" t="s">
        <v>23</v>
      </c>
      <c r="D2223" t="s">
        <v>58</v>
      </c>
      <c r="E2223" s="3">
        <v>117620</v>
      </c>
      <c r="F2223" s="3">
        <v>111553</v>
      </c>
      <c r="G2223" t="s">
        <v>26</v>
      </c>
      <c r="H2223" t="s">
        <v>2256</v>
      </c>
    </row>
    <row r="2224" spans="1:8" x14ac:dyDescent="0.35">
      <c r="A2224" s="2">
        <v>44876</v>
      </c>
      <c r="B2224" t="s">
        <v>37</v>
      </c>
      <c r="C2224" t="s">
        <v>23</v>
      </c>
      <c r="D2224" t="s">
        <v>30</v>
      </c>
      <c r="E2224" s="3">
        <v>145789</v>
      </c>
      <c r="F2224" s="3">
        <v>118086</v>
      </c>
      <c r="G2224" t="s">
        <v>35</v>
      </c>
      <c r="H2224" t="s">
        <v>2257</v>
      </c>
    </row>
    <row r="2225" spans="1:8" x14ac:dyDescent="0.35">
      <c r="A2225" s="2">
        <v>44254</v>
      </c>
      <c r="B2225" t="s">
        <v>55</v>
      </c>
      <c r="C2225" t="s">
        <v>23</v>
      </c>
      <c r="D2225" t="s">
        <v>25</v>
      </c>
      <c r="E2225" s="3">
        <v>14854</v>
      </c>
      <c r="F2225" s="3">
        <v>98051</v>
      </c>
      <c r="G2225" t="s">
        <v>35</v>
      </c>
      <c r="H2225" t="s">
        <v>2258</v>
      </c>
    </row>
    <row r="2226" spans="1:8" x14ac:dyDescent="0.35">
      <c r="A2226" s="2">
        <v>45246</v>
      </c>
      <c r="B2226" t="s">
        <v>28</v>
      </c>
      <c r="C2226" t="s">
        <v>24</v>
      </c>
      <c r="D2226" t="s">
        <v>20</v>
      </c>
      <c r="E2226" s="3">
        <v>110162</v>
      </c>
      <c r="F2226" s="3">
        <v>151394</v>
      </c>
      <c r="G2226" t="s">
        <v>26</v>
      </c>
      <c r="H2226" t="s">
        <v>2259</v>
      </c>
    </row>
    <row r="2227" spans="1:8" x14ac:dyDescent="0.35">
      <c r="A2227" s="2">
        <v>45077</v>
      </c>
      <c r="B2227" t="s">
        <v>41</v>
      </c>
      <c r="C2227" t="s">
        <v>19</v>
      </c>
      <c r="D2227" t="s">
        <v>39</v>
      </c>
      <c r="E2227" s="3">
        <v>118787</v>
      </c>
      <c r="F2227" s="3">
        <v>79678</v>
      </c>
      <c r="G2227" t="s">
        <v>21</v>
      </c>
      <c r="H2227" t="s">
        <v>2260</v>
      </c>
    </row>
    <row r="2228" spans="1:8" x14ac:dyDescent="0.35">
      <c r="A2228" s="2">
        <v>44643</v>
      </c>
      <c r="B2228" t="s">
        <v>55</v>
      </c>
      <c r="C2228" t="s">
        <v>24</v>
      </c>
      <c r="D2228" t="s">
        <v>39</v>
      </c>
      <c r="E2228" s="3">
        <v>24358</v>
      </c>
      <c r="F2228" s="3">
        <v>71207</v>
      </c>
      <c r="G2228" t="s">
        <v>35</v>
      </c>
      <c r="H2228" t="s">
        <v>2261</v>
      </c>
    </row>
    <row r="2229" spans="1:8" x14ac:dyDescent="0.35">
      <c r="A2229" s="2">
        <v>44262</v>
      </c>
      <c r="B2229" t="s">
        <v>28</v>
      </c>
      <c r="C2229" t="s">
        <v>24</v>
      </c>
      <c r="D2229" t="s">
        <v>25</v>
      </c>
      <c r="E2229" s="3">
        <v>14960</v>
      </c>
      <c r="F2229" s="3">
        <v>150737</v>
      </c>
      <c r="G2229" t="s">
        <v>21</v>
      </c>
      <c r="H2229" t="s">
        <v>2262</v>
      </c>
    </row>
    <row r="2230" spans="1:8" x14ac:dyDescent="0.35">
      <c r="A2230" s="2">
        <v>45264</v>
      </c>
      <c r="B2230" t="s">
        <v>37</v>
      </c>
      <c r="C2230" t="s">
        <v>24</v>
      </c>
      <c r="D2230" t="s">
        <v>39</v>
      </c>
      <c r="E2230" s="3">
        <v>36576</v>
      </c>
      <c r="F2230" s="3">
        <v>27519</v>
      </c>
      <c r="G2230" t="s">
        <v>26</v>
      </c>
      <c r="H2230" t="s">
        <v>2263</v>
      </c>
    </row>
    <row r="2231" spans="1:8" x14ac:dyDescent="0.35">
      <c r="A2231" s="2">
        <v>45208</v>
      </c>
      <c r="B2231" t="s">
        <v>23</v>
      </c>
      <c r="C2231" t="s">
        <v>19</v>
      </c>
      <c r="D2231" t="s">
        <v>58</v>
      </c>
      <c r="E2231" s="3">
        <v>101909</v>
      </c>
      <c r="F2231" s="3">
        <v>112182</v>
      </c>
      <c r="G2231" t="s">
        <v>35</v>
      </c>
      <c r="H2231" t="s">
        <v>2264</v>
      </c>
    </row>
    <row r="2232" spans="1:8" x14ac:dyDescent="0.35">
      <c r="A2232" s="2">
        <v>44423</v>
      </c>
      <c r="B2232" t="s">
        <v>37</v>
      </c>
      <c r="C2232" t="s">
        <v>43</v>
      </c>
      <c r="D2232" t="s">
        <v>25</v>
      </c>
      <c r="E2232" s="3">
        <v>28700</v>
      </c>
      <c r="F2232" s="3">
        <v>46710</v>
      </c>
      <c r="G2232" t="s">
        <v>35</v>
      </c>
      <c r="H2232" t="s">
        <v>2265</v>
      </c>
    </row>
    <row r="2233" spans="1:8" x14ac:dyDescent="0.35">
      <c r="A2233" s="2">
        <v>44970</v>
      </c>
      <c r="B2233" t="s">
        <v>28</v>
      </c>
      <c r="C2233" t="s">
        <v>34</v>
      </c>
      <c r="D2233" t="s">
        <v>25</v>
      </c>
      <c r="E2233" s="3">
        <v>61166</v>
      </c>
      <c r="F2233" s="3">
        <v>126667</v>
      </c>
      <c r="G2233" t="s">
        <v>26</v>
      </c>
      <c r="H2233" t="s">
        <v>2266</v>
      </c>
    </row>
    <row r="2234" spans="1:8" x14ac:dyDescent="0.35">
      <c r="A2234" s="2">
        <v>44875</v>
      </c>
      <c r="B2234" t="s">
        <v>37</v>
      </c>
      <c r="C2234" t="s">
        <v>43</v>
      </c>
      <c r="D2234" t="s">
        <v>39</v>
      </c>
      <c r="E2234" s="3">
        <v>57417</v>
      </c>
      <c r="F2234" s="3">
        <v>39720</v>
      </c>
      <c r="G2234" t="s">
        <v>26</v>
      </c>
      <c r="H2234" t="s">
        <v>2267</v>
      </c>
    </row>
    <row r="2235" spans="1:8" x14ac:dyDescent="0.35">
      <c r="A2235" s="2">
        <v>44797</v>
      </c>
      <c r="B2235" t="s">
        <v>28</v>
      </c>
      <c r="C2235" t="s">
        <v>43</v>
      </c>
      <c r="D2235" t="s">
        <v>25</v>
      </c>
      <c r="E2235" s="3">
        <v>29412</v>
      </c>
      <c r="F2235" s="3">
        <v>124199</v>
      </c>
      <c r="G2235" t="s">
        <v>35</v>
      </c>
      <c r="H2235" t="s">
        <v>2268</v>
      </c>
    </row>
    <row r="2236" spans="1:8" x14ac:dyDescent="0.35">
      <c r="A2236" s="2">
        <v>44575</v>
      </c>
      <c r="B2236" t="s">
        <v>28</v>
      </c>
      <c r="C2236" t="s">
        <v>24</v>
      </c>
      <c r="D2236" t="s">
        <v>20</v>
      </c>
      <c r="E2236" s="3">
        <v>107760</v>
      </c>
      <c r="F2236" s="3">
        <v>29284</v>
      </c>
      <c r="G2236" t="s">
        <v>32</v>
      </c>
      <c r="H2236" t="s">
        <v>2269</v>
      </c>
    </row>
    <row r="2237" spans="1:8" x14ac:dyDescent="0.35">
      <c r="A2237" s="2">
        <v>44905</v>
      </c>
      <c r="B2237" t="s">
        <v>37</v>
      </c>
      <c r="C2237" t="s">
        <v>43</v>
      </c>
      <c r="D2237" t="s">
        <v>30</v>
      </c>
      <c r="E2237" s="3">
        <v>69291</v>
      </c>
      <c r="F2237" s="3">
        <v>143731</v>
      </c>
      <c r="G2237" t="s">
        <v>21</v>
      </c>
      <c r="H2237" t="s">
        <v>2270</v>
      </c>
    </row>
    <row r="2238" spans="1:8" x14ac:dyDescent="0.35">
      <c r="A2238" s="2">
        <v>44503</v>
      </c>
      <c r="B2238" t="s">
        <v>18</v>
      </c>
      <c r="C2238" t="s">
        <v>24</v>
      </c>
      <c r="D2238" t="s">
        <v>30</v>
      </c>
      <c r="E2238" s="3">
        <v>101255</v>
      </c>
      <c r="F2238" s="3">
        <v>10962</v>
      </c>
      <c r="G2238" t="s">
        <v>32</v>
      </c>
      <c r="H2238" t="s">
        <v>2271</v>
      </c>
    </row>
    <row r="2239" spans="1:8" x14ac:dyDescent="0.35">
      <c r="A2239" s="2">
        <v>44975</v>
      </c>
      <c r="B2239" t="s">
        <v>41</v>
      </c>
      <c r="C2239" t="s">
        <v>24</v>
      </c>
      <c r="D2239" t="s">
        <v>39</v>
      </c>
      <c r="E2239" s="3">
        <v>145303</v>
      </c>
      <c r="F2239" s="3">
        <v>115390</v>
      </c>
      <c r="G2239" t="s">
        <v>35</v>
      </c>
      <c r="H2239" t="s">
        <v>2272</v>
      </c>
    </row>
    <row r="2240" spans="1:8" x14ac:dyDescent="0.35">
      <c r="A2240" s="2">
        <v>44700</v>
      </c>
      <c r="B2240" t="s">
        <v>55</v>
      </c>
      <c r="C2240" t="s">
        <v>34</v>
      </c>
      <c r="D2240" t="s">
        <v>58</v>
      </c>
      <c r="E2240" s="3">
        <v>17521</v>
      </c>
      <c r="F2240" s="3">
        <v>131733</v>
      </c>
      <c r="G2240" t="s">
        <v>32</v>
      </c>
      <c r="H2240" t="s">
        <v>2273</v>
      </c>
    </row>
    <row r="2241" spans="1:8" x14ac:dyDescent="0.35">
      <c r="A2241" s="2">
        <v>44464</v>
      </c>
      <c r="B2241" t="s">
        <v>23</v>
      </c>
      <c r="C2241" t="s">
        <v>23</v>
      </c>
      <c r="D2241" t="s">
        <v>58</v>
      </c>
      <c r="E2241" s="3">
        <v>133815</v>
      </c>
      <c r="F2241" s="3">
        <v>151699</v>
      </c>
      <c r="G2241" t="s">
        <v>26</v>
      </c>
      <c r="H2241" t="s">
        <v>2274</v>
      </c>
    </row>
    <row r="2242" spans="1:8" x14ac:dyDescent="0.35">
      <c r="A2242" s="2">
        <v>44204</v>
      </c>
      <c r="B2242" t="s">
        <v>41</v>
      </c>
      <c r="C2242" t="s">
        <v>24</v>
      </c>
      <c r="D2242" t="s">
        <v>39</v>
      </c>
      <c r="E2242" s="3">
        <v>21349</v>
      </c>
      <c r="F2242" s="3">
        <v>141482</v>
      </c>
      <c r="G2242" t="s">
        <v>21</v>
      </c>
      <c r="H2242" t="s">
        <v>2275</v>
      </c>
    </row>
    <row r="2243" spans="1:8" x14ac:dyDescent="0.35">
      <c r="A2243" s="2">
        <v>44704</v>
      </c>
      <c r="B2243" t="s">
        <v>55</v>
      </c>
      <c r="C2243" t="s">
        <v>43</v>
      </c>
      <c r="D2243" t="s">
        <v>39</v>
      </c>
      <c r="E2243" s="3">
        <v>42768</v>
      </c>
      <c r="F2243" s="3">
        <v>122867</v>
      </c>
      <c r="G2243" t="s">
        <v>26</v>
      </c>
      <c r="H2243" t="s">
        <v>2276</v>
      </c>
    </row>
    <row r="2244" spans="1:8" x14ac:dyDescent="0.35">
      <c r="A2244" s="2">
        <v>44672</v>
      </c>
      <c r="B2244" t="s">
        <v>55</v>
      </c>
      <c r="C2244" t="s">
        <v>34</v>
      </c>
      <c r="D2244" t="s">
        <v>25</v>
      </c>
      <c r="E2244" s="3">
        <v>105168</v>
      </c>
      <c r="F2244" s="3">
        <v>74124</v>
      </c>
      <c r="G2244" t="s">
        <v>26</v>
      </c>
      <c r="H2244" t="s">
        <v>2277</v>
      </c>
    </row>
    <row r="2245" spans="1:8" x14ac:dyDescent="0.35">
      <c r="A2245" s="2">
        <v>44360</v>
      </c>
      <c r="B2245" t="s">
        <v>23</v>
      </c>
      <c r="C2245" t="s">
        <v>29</v>
      </c>
      <c r="D2245" t="s">
        <v>58</v>
      </c>
      <c r="E2245" s="3">
        <v>72985</v>
      </c>
      <c r="F2245" s="3">
        <v>137238</v>
      </c>
      <c r="G2245" t="s">
        <v>26</v>
      </c>
      <c r="H2245" t="s">
        <v>2278</v>
      </c>
    </row>
    <row r="2246" spans="1:8" x14ac:dyDescent="0.35">
      <c r="A2246" s="2">
        <v>44681</v>
      </c>
      <c r="B2246" t="s">
        <v>41</v>
      </c>
      <c r="C2246" t="s">
        <v>29</v>
      </c>
      <c r="D2246" t="s">
        <v>30</v>
      </c>
      <c r="E2246" s="3">
        <v>17611</v>
      </c>
      <c r="F2246" s="3">
        <v>26429</v>
      </c>
      <c r="G2246" t="s">
        <v>26</v>
      </c>
      <c r="H2246" t="s">
        <v>2279</v>
      </c>
    </row>
    <row r="2247" spans="1:8" x14ac:dyDescent="0.35">
      <c r="A2247" s="2">
        <v>44763</v>
      </c>
      <c r="B2247" t="s">
        <v>23</v>
      </c>
      <c r="C2247" t="s">
        <v>29</v>
      </c>
      <c r="D2247" t="s">
        <v>39</v>
      </c>
      <c r="E2247" s="3">
        <v>29012</v>
      </c>
      <c r="F2247" s="3">
        <v>95774</v>
      </c>
      <c r="G2247" t="s">
        <v>21</v>
      </c>
      <c r="H2247" t="s">
        <v>2280</v>
      </c>
    </row>
    <row r="2248" spans="1:8" x14ac:dyDescent="0.35">
      <c r="A2248" s="2">
        <v>45101</v>
      </c>
      <c r="B2248" t="s">
        <v>28</v>
      </c>
      <c r="C2248" t="s">
        <v>43</v>
      </c>
      <c r="D2248" t="s">
        <v>30</v>
      </c>
      <c r="E2248" s="3">
        <v>59725</v>
      </c>
      <c r="F2248" s="3">
        <v>133279</v>
      </c>
      <c r="G2248" t="s">
        <v>35</v>
      </c>
      <c r="H2248" t="s">
        <v>2281</v>
      </c>
    </row>
    <row r="2249" spans="1:8" x14ac:dyDescent="0.35">
      <c r="A2249" s="2">
        <v>44755</v>
      </c>
      <c r="B2249" t="s">
        <v>23</v>
      </c>
      <c r="C2249" t="s">
        <v>23</v>
      </c>
      <c r="D2249" t="s">
        <v>30</v>
      </c>
      <c r="E2249" s="3">
        <v>11548</v>
      </c>
      <c r="F2249" s="3">
        <v>169812</v>
      </c>
      <c r="G2249" t="s">
        <v>35</v>
      </c>
      <c r="H2249" t="s">
        <v>2282</v>
      </c>
    </row>
    <row r="2250" spans="1:8" x14ac:dyDescent="0.35">
      <c r="A2250" s="2">
        <v>44434</v>
      </c>
      <c r="B2250" t="s">
        <v>37</v>
      </c>
      <c r="C2250" t="s">
        <v>19</v>
      </c>
      <c r="D2250" t="s">
        <v>58</v>
      </c>
      <c r="E2250" s="3">
        <v>100297</v>
      </c>
      <c r="F2250" s="3">
        <v>136592</v>
      </c>
      <c r="G2250" t="s">
        <v>21</v>
      </c>
      <c r="H2250" t="s">
        <v>2283</v>
      </c>
    </row>
    <row r="2251" spans="1:8" x14ac:dyDescent="0.35">
      <c r="A2251" s="2">
        <v>44750</v>
      </c>
      <c r="B2251" t="s">
        <v>18</v>
      </c>
      <c r="C2251" t="s">
        <v>23</v>
      </c>
      <c r="D2251" t="s">
        <v>30</v>
      </c>
      <c r="E2251" s="3">
        <v>104729</v>
      </c>
      <c r="F2251" s="3">
        <v>84764</v>
      </c>
      <c r="G2251" t="s">
        <v>26</v>
      </c>
      <c r="H2251" t="s">
        <v>2284</v>
      </c>
    </row>
    <row r="2252" spans="1:8" x14ac:dyDescent="0.35">
      <c r="A2252" s="2">
        <v>45024</v>
      </c>
      <c r="B2252" t="s">
        <v>18</v>
      </c>
      <c r="C2252" t="s">
        <v>34</v>
      </c>
      <c r="D2252" t="s">
        <v>25</v>
      </c>
      <c r="E2252" s="3">
        <v>24497</v>
      </c>
      <c r="F2252" s="3">
        <v>131444</v>
      </c>
      <c r="G2252" t="s">
        <v>32</v>
      </c>
      <c r="H2252" t="s">
        <v>2285</v>
      </c>
    </row>
    <row r="2253" spans="1:8" x14ac:dyDescent="0.35">
      <c r="A2253" s="2">
        <v>44664</v>
      </c>
      <c r="B2253" t="s">
        <v>18</v>
      </c>
      <c r="C2253" t="s">
        <v>23</v>
      </c>
      <c r="D2253" t="s">
        <v>25</v>
      </c>
      <c r="E2253" s="3">
        <v>140337</v>
      </c>
      <c r="F2253" s="3">
        <v>111068</v>
      </c>
      <c r="G2253" t="s">
        <v>35</v>
      </c>
      <c r="H2253" t="s">
        <v>2286</v>
      </c>
    </row>
    <row r="2254" spans="1:8" x14ac:dyDescent="0.35">
      <c r="A2254" s="2">
        <v>44582</v>
      </c>
      <c r="B2254" t="s">
        <v>41</v>
      </c>
      <c r="C2254" t="s">
        <v>29</v>
      </c>
      <c r="D2254" t="s">
        <v>58</v>
      </c>
      <c r="E2254" s="3">
        <v>148911</v>
      </c>
      <c r="F2254" s="3">
        <v>113391</v>
      </c>
      <c r="G2254" t="s">
        <v>26</v>
      </c>
      <c r="H2254" t="s">
        <v>2287</v>
      </c>
    </row>
    <row r="2255" spans="1:8" x14ac:dyDescent="0.35">
      <c r="A2255" s="2">
        <v>44971</v>
      </c>
      <c r="B2255" t="s">
        <v>41</v>
      </c>
      <c r="C2255" t="s">
        <v>23</v>
      </c>
      <c r="D2255" t="s">
        <v>25</v>
      </c>
      <c r="E2255" s="3">
        <v>48457</v>
      </c>
      <c r="F2255" s="3">
        <v>93973</v>
      </c>
      <c r="G2255" t="s">
        <v>32</v>
      </c>
      <c r="H2255" t="s">
        <v>2288</v>
      </c>
    </row>
    <row r="2256" spans="1:8" x14ac:dyDescent="0.35">
      <c r="A2256" s="2">
        <v>45044</v>
      </c>
      <c r="B2256" t="s">
        <v>28</v>
      </c>
      <c r="C2256" t="s">
        <v>34</v>
      </c>
      <c r="D2256" t="s">
        <v>39</v>
      </c>
      <c r="E2256" s="3">
        <v>126584</v>
      </c>
      <c r="F2256" s="3">
        <v>143536</v>
      </c>
      <c r="G2256" t="s">
        <v>32</v>
      </c>
      <c r="H2256" t="s">
        <v>2289</v>
      </c>
    </row>
    <row r="2257" spans="1:8" x14ac:dyDescent="0.35">
      <c r="A2257" s="2">
        <v>44583</v>
      </c>
      <c r="B2257" t="s">
        <v>18</v>
      </c>
      <c r="C2257" t="s">
        <v>34</v>
      </c>
      <c r="D2257" t="s">
        <v>58</v>
      </c>
      <c r="E2257" s="3">
        <v>127143</v>
      </c>
      <c r="F2257" s="3">
        <v>135669</v>
      </c>
      <c r="G2257" t="s">
        <v>26</v>
      </c>
      <c r="H2257" t="s">
        <v>2290</v>
      </c>
    </row>
    <row r="2258" spans="1:8" x14ac:dyDescent="0.35">
      <c r="A2258" s="2">
        <v>45073</v>
      </c>
      <c r="B2258" t="s">
        <v>28</v>
      </c>
      <c r="C2258" t="s">
        <v>29</v>
      </c>
      <c r="D2258" t="s">
        <v>30</v>
      </c>
      <c r="E2258" s="3">
        <v>118296</v>
      </c>
      <c r="F2258" s="3">
        <v>15166</v>
      </c>
      <c r="G2258" t="s">
        <v>21</v>
      </c>
      <c r="H2258" t="s">
        <v>2291</v>
      </c>
    </row>
    <row r="2259" spans="1:8" x14ac:dyDescent="0.35">
      <c r="A2259" s="2">
        <v>44455</v>
      </c>
      <c r="B2259" t="s">
        <v>18</v>
      </c>
      <c r="C2259" t="s">
        <v>43</v>
      </c>
      <c r="D2259" t="s">
        <v>39</v>
      </c>
      <c r="E2259" s="3">
        <v>138919</v>
      </c>
      <c r="F2259" s="3">
        <v>20646</v>
      </c>
      <c r="G2259" t="s">
        <v>26</v>
      </c>
      <c r="H2259" t="s">
        <v>2292</v>
      </c>
    </row>
    <row r="2260" spans="1:8" x14ac:dyDescent="0.35">
      <c r="A2260" s="2">
        <v>44479</v>
      </c>
      <c r="B2260" t="s">
        <v>41</v>
      </c>
      <c r="C2260" t="s">
        <v>24</v>
      </c>
      <c r="D2260" t="s">
        <v>58</v>
      </c>
      <c r="E2260" s="3">
        <v>71976</v>
      </c>
      <c r="F2260" s="3">
        <v>159382</v>
      </c>
      <c r="G2260" t="s">
        <v>21</v>
      </c>
      <c r="H2260" t="s">
        <v>2293</v>
      </c>
    </row>
    <row r="2261" spans="1:8" x14ac:dyDescent="0.35">
      <c r="A2261" s="2">
        <v>44236</v>
      </c>
      <c r="B2261" t="s">
        <v>37</v>
      </c>
      <c r="C2261" t="s">
        <v>19</v>
      </c>
      <c r="D2261" t="s">
        <v>30</v>
      </c>
      <c r="E2261" s="3">
        <v>20275</v>
      </c>
      <c r="F2261" s="3">
        <v>136513</v>
      </c>
      <c r="G2261" t="s">
        <v>32</v>
      </c>
      <c r="H2261" t="s">
        <v>2294</v>
      </c>
    </row>
    <row r="2262" spans="1:8" x14ac:dyDescent="0.35">
      <c r="A2262" s="2">
        <v>44682</v>
      </c>
      <c r="B2262" t="s">
        <v>37</v>
      </c>
      <c r="C2262" t="s">
        <v>19</v>
      </c>
      <c r="D2262" t="s">
        <v>30</v>
      </c>
      <c r="E2262" s="3">
        <v>48151</v>
      </c>
      <c r="F2262" s="3">
        <v>26034</v>
      </c>
      <c r="G2262" t="s">
        <v>35</v>
      </c>
      <c r="H2262" t="s">
        <v>2295</v>
      </c>
    </row>
    <row r="2263" spans="1:8" x14ac:dyDescent="0.35">
      <c r="A2263" s="2">
        <v>45125</v>
      </c>
      <c r="B2263" t="s">
        <v>37</v>
      </c>
      <c r="C2263" t="s">
        <v>29</v>
      </c>
      <c r="D2263" t="s">
        <v>30</v>
      </c>
      <c r="E2263" s="3">
        <v>44173</v>
      </c>
      <c r="F2263" s="3">
        <v>65846</v>
      </c>
      <c r="G2263" t="s">
        <v>21</v>
      </c>
      <c r="H2263" t="s">
        <v>2296</v>
      </c>
    </row>
    <row r="2264" spans="1:8" x14ac:dyDescent="0.35">
      <c r="A2264" s="2">
        <v>44416</v>
      </c>
      <c r="B2264" t="s">
        <v>23</v>
      </c>
      <c r="C2264" t="s">
        <v>19</v>
      </c>
      <c r="D2264" t="s">
        <v>30</v>
      </c>
      <c r="E2264" s="3">
        <v>103800</v>
      </c>
      <c r="F2264" s="3">
        <v>87903</v>
      </c>
      <c r="G2264" t="s">
        <v>21</v>
      </c>
      <c r="H2264" t="s">
        <v>2297</v>
      </c>
    </row>
    <row r="2265" spans="1:8" x14ac:dyDescent="0.35">
      <c r="A2265" s="2">
        <v>45211</v>
      </c>
      <c r="B2265" t="s">
        <v>37</v>
      </c>
      <c r="C2265" t="s">
        <v>23</v>
      </c>
      <c r="D2265" t="s">
        <v>30</v>
      </c>
      <c r="E2265" s="3">
        <v>53612</v>
      </c>
      <c r="F2265" s="3">
        <v>100517</v>
      </c>
      <c r="G2265" t="s">
        <v>21</v>
      </c>
      <c r="H2265" t="s">
        <v>2298</v>
      </c>
    </row>
    <row r="2266" spans="1:8" x14ac:dyDescent="0.35">
      <c r="A2266" s="2">
        <v>45220</v>
      </c>
      <c r="B2266" t="s">
        <v>55</v>
      </c>
      <c r="C2266" t="s">
        <v>34</v>
      </c>
      <c r="D2266" t="s">
        <v>58</v>
      </c>
      <c r="E2266" s="3">
        <v>25960</v>
      </c>
      <c r="F2266" s="3">
        <v>16253</v>
      </c>
      <c r="G2266" t="s">
        <v>35</v>
      </c>
      <c r="H2266" t="s">
        <v>2299</v>
      </c>
    </row>
    <row r="2267" spans="1:8" x14ac:dyDescent="0.35">
      <c r="A2267" s="2">
        <v>44809</v>
      </c>
      <c r="B2267" t="s">
        <v>18</v>
      </c>
      <c r="C2267" t="s">
        <v>34</v>
      </c>
      <c r="D2267" t="s">
        <v>25</v>
      </c>
      <c r="E2267" s="3">
        <v>14538</v>
      </c>
      <c r="F2267" s="3">
        <v>119712</v>
      </c>
      <c r="G2267" t="s">
        <v>26</v>
      </c>
      <c r="H2267" t="s">
        <v>2300</v>
      </c>
    </row>
    <row r="2268" spans="1:8" x14ac:dyDescent="0.35">
      <c r="A2268" s="2">
        <v>45124</v>
      </c>
      <c r="B2268" t="s">
        <v>37</v>
      </c>
      <c r="C2268" t="s">
        <v>29</v>
      </c>
      <c r="D2268" t="s">
        <v>30</v>
      </c>
      <c r="E2268" s="3">
        <v>60338</v>
      </c>
      <c r="F2268" s="3">
        <v>161071</v>
      </c>
      <c r="G2268" t="s">
        <v>32</v>
      </c>
      <c r="H2268" t="s">
        <v>2301</v>
      </c>
    </row>
    <row r="2269" spans="1:8" x14ac:dyDescent="0.35">
      <c r="A2269" s="2">
        <v>44884</v>
      </c>
      <c r="B2269" t="s">
        <v>55</v>
      </c>
      <c r="C2269" t="s">
        <v>34</v>
      </c>
      <c r="D2269" t="s">
        <v>39</v>
      </c>
      <c r="E2269" s="3">
        <v>38709</v>
      </c>
      <c r="F2269" s="3">
        <v>86275</v>
      </c>
      <c r="G2269" t="s">
        <v>32</v>
      </c>
      <c r="H2269" t="s">
        <v>2302</v>
      </c>
    </row>
    <row r="2270" spans="1:8" x14ac:dyDescent="0.35">
      <c r="A2270" s="2">
        <v>44809</v>
      </c>
      <c r="B2270" t="s">
        <v>55</v>
      </c>
      <c r="C2270" t="s">
        <v>24</v>
      </c>
      <c r="D2270" t="s">
        <v>58</v>
      </c>
      <c r="E2270" s="3">
        <v>143211</v>
      </c>
      <c r="F2270" s="3">
        <v>109590</v>
      </c>
      <c r="G2270" t="s">
        <v>21</v>
      </c>
      <c r="H2270" t="s">
        <v>2303</v>
      </c>
    </row>
    <row r="2271" spans="1:8" x14ac:dyDescent="0.35">
      <c r="A2271" s="2">
        <v>44456</v>
      </c>
      <c r="B2271" t="s">
        <v>55</v>
      </c>
      <c r="C2271" t="s">
        <v>34</v>
      </c>
      <c r="D2271" t="s">
        <v>20</v>
      </c>
      <c r="E2271" s="3">
        <v>57204</v>
      </c>
      <c r="F2271" s="3">
        <v>154515</v>
      </c>
      <c r="G2271" t="s">
        <v>32</v>
      </c>
      <c r="H2271" t="s">
        <v>2304</v>
      </c>
    </row>
    <row r="2272" spans="1:8" x14ac:dyDescent="0.35">
      <c r="A2272" s="2">
        <v>45186</v>
      </c>
      <c r="B2272" t="s">
        <v>28</v>
      </c>
      <c r="C2272" t="s">
        <v>34</v>
      </c>
      <c r="D2272" t="s">
        <v>25</v>
      </c>
      <c r="E2272" s="3">
        <v>34432</v>
      </c>
      <c r="F2272" s="3">
        <v>22741</v>
      </c>
      <c r="G2272" t="s">
        <v>21</v>
      </c>
      <c r="H2272" t="s">
        <v>2305</v>
      </c>
    </row>
    <row r="2273" spans="1:8" x14ac:dyDescent="0.35">
      <c r="A2273" s="2">
        <v>45162</v>
      </c>
      <c r="B2273" t="s">
        <v>28</v>
      </c>
      <c r="C2273" t="s">
        <v>23</v>
      </c>
      <c r="D2273" t="s">
        <v>39</v>
      </c>
      <c r="E2273" s="3">
        <v>135211</v>
      </c>
      <c r="F2273" s="3">
        <v>23341</v>
      </c>
      <c r="G2273" t="s">
        <v>35</v>
      </c>
      <c r="H2273" t="s">
        <v>2306</v>
      </c>
    </row>
    <row r="2274" spans="1:8" x14ac:dyDescent="0.35">
      <c r="A2274" s="2">
        <v>44562</v>
      </c>
      <c r="B2274" t="s">
        <v>55</v>
      </c>
      <c r="C2274" t="s">
        <v>43</v>
      </c>
      <c r="D2274" t="s">
        <v>30</v>
      </c>
      <c r="E2274" s="3">
        <v>16069</v>
      </c>
      <c r="F2274" s="3">
        <v>97194</v>
      </c>
      <c r="G2274" t="s">
        <v>21</v>
      </c>
      <c r="H2274" t="s">
        <v>2307</v>
      </c>
    </row>
    <row r="2275" spans="1:8" x14ac:dyDescent="0.35">
      <c r="A2275" s="2">
        <v>44740</v>
      </c>
      <c r="B2275" t="s">
        <v>23</v>
      </c>
      <c r="C2275" t="s">
        <v>19</v>
      </c>
      <c r="D2275" t="s">
        <v>58</v>
      </c>
      <c r="E2275" s="3">
        <v>108582</v>
      </c>
      <c r="F2275" s="3">
        <v>24740</v>
      </c>
      <c r="G2275" t="s">
        <v>35</v>
      </c>
      <c r="H2275" t="s">
        <v>2308</v>
      </c>
    </row>
    <row r="2276" spans="1:8" x14ac:dyDescent="0.35">
      <c r="A2276" s="2">
        <v>44845</v>
      </c>
      <c r="B2276" t="s">
        <v>37</v>
      </c>
      <c r="C2276" t="s">
        <v>23</v>
      </c>
      <c r="D2276" t="s">
        <v>58</v>
      </c>
      <c r="E2276" s="3">
        <v>110895</v>
      </c>
      <c r="F2276" s="3">
        <v>70485</v>
      </c>
      <c r="G2276" t="s">
        <v>21</v>
      </c>
      <c r="H2276" t="s">
        <v>2309</v>
      </c>
    </row>
    <row r="2277" spans="1:8" x14ac:dyDescent="0.35">
      <c r="A2277" s="2">
        <v>45010</v>
      </c>
      <c r="B2277" t="s">
        <v>18</v>
      </c>
      <c r="C2277" t="s">
        <v>23</v>
      </c>
      <c r="D2277" t="s">
        <v>30</v>
      </c>
      <c r="E2277" s="3">
        <v>133529</v>
      </c>
      <c r="F2277" s="3">
        <v>156051</v>
      </c>
      <c r="G2277" t="s">
        <v>21</v>
      </c>
      <c r="H2277" t="s">
        <v>2310</v>
      </c>
    </row>
    <row r="2278" spans="1:8" x14ac:dyDescent="0.35">
      <c r="A2278" s="2">
        <v>45236</v>
      </c>
      <c r="B2278" t="s">
        <v>23</v>
      </c>
      <c r="C2278" t="s">
        <v>23</v>
      </c>
      <c r="D2278" t="s">
        <v>39</v>
      </c>
      <c r="E2278" s="3">
        <v>140640</v>
      </c>
      <c r="F2278" s="3">
        <v>153332</v>
      </c>
      <c r="G2278" t="s">
        <v>35</v>
      </c>
      <c r="H2278" t="s">
        <v>2311</v>
      </c>
    </row>
    <row r="2279" spans="1:8" x14ac:dyDescent="0.35">
      <c r="A2279" s="2">
        <v>44771</v>
      </c>
      <c r="B2279" t="s">
        <v>41</v>
      </c>
      <c r="C2279" t="s">
        <v>19</v>
      </c>
      <c r="D2279" t="s">
        <v>58</v>
      </c>
      <c r="E2279" s="3">
        <v>108658</v>
      </c>
      <c r="F2279" s="3">
        <v>88824</v>
      </c>
      <c r="G2279" t="s">
        <v>26</v>
      </c>
      <c r="H2279" t="s">
        <v>2312</v>
      </c>
    </row>
    <row r="2280" spans="1:8" x14ac:dyDescent="0.35">
      <c r="A2280" s="2">
        <v>45209</v>
      </c>
      <c r="B2280" t="s">
        <v>28</v>
      </c>
      <c r="C2280" t="s">
        <v>29</v>
      </c>
      <c r="D2280" t="s">
        <v>25</v>
      </c>
      <c r="E2280" s="3">
        <v>123982</v>
      </c>
      <c r="F2280" s="3">
        <v>67785</v>
      </c>
      <c r="G2280" t="s">
        <v>35</v>
      </c>
      <c r="H2280" t="s">
        <v>2313</v>
      </c>
    </row>
    <row r="2281" spans="1:8" x14ac:dyDescent="0.35">
      <c r="A2281" s="2">
        <v>44866</v>
      </c>
      <c r="B2281" t="s">
        <v>37</v>
      </c>
      <c r="C2281" t="s">
        <v>23</v>
      </c>
      <c r="D2281" t="s">
        <v>39</v>
      </c>
      <c r="E2281" s="3">
        <v>94162</v>
      </c>
      <c r="F2281" s="3">
        <v>111270</v>
      </c>
      <c r="G2281" t="s">
        <v>21</v>
      </c>
      <c r="H2281" t="s">
        <v>2314</v>
      </c>
    </row>
    <row r="2282" spans="1:8" x14ac:dyDescent="0.35">
      <c r="A2282" s="2">
        <v>44465</v>
      </c>
      <c r="B2282" t="s">
        <v>37</v>
      </c>
      <c r="C2282" t="s">
        <v>43</v>
      </c>
      <c r="D2282" t="s">
        <v>30</v>
      </c>
      <c r="E2282" s="3">
        <v>47667</v>
      </c>
      <c r="F2282" s="3">
        <v>165678</v>
      </c>
      <c r="G2282" t="s">
        <v>32</v>
      </c>
      <c r="H2282" t="s">
        <v>2315</v>
      </c>
    </row>
    <row r="2283" spans="1:8" x14ac:dyDescent="0.35">
      <c r="A2283" s="2">
        <v>45120</v>
      </c>
      <c r="B2283" t="s">
        <v>41</v>
      </c>
      <c r="C2283" t="s">
        <v>29</v>
      </c>
      <c r="D2283" t="s">
        <v>39</v>
      </c>
      <c r="E2283" s="3">
        <v>61632</v>
      </c>
      <c r="F2283" s="3">
        <v>150436</v>
      </c>
      <c r="G2283" t="s">
        <v>26</v>
      </c>
      <c r="H2283" t="s">
        <v>2316</v>
      </c>
    </row>
    <row r="2284" spans="1:8" x14ac:dyDescent="0.35">
      <c r="A2284" s="2">
        <v>44443</v>
      </c>
      <c r="B2284" t="s">
        <v>41</v>
      </c>
      <c r="C2284" t="s">
        <v>34</v>
      </c>
      <c r="D2284" t="s">
        <v>39</v>
      </c>
      <c r="E2284" s="3">
        <v>108861</v>
      </c>
      <c r="F2284" s="3">
        <v>143025</v>
      </c>
      <c r="G2284" t="s">
        <v>32</v>
      </c>
      <c r="H2284" t="s">
        <v>2317</v>
      </c>
    </row>
    <row r="2285" spans="1:8" x14ac:dyDescent="0.35">
      <c r="A2285" s="2">
        <v>44327</v>
      </c>
      <c r="B2285" t="s">
        <v>37</v>
      </c>
      <c r="C2285" t="s">
        <v>43</v>
      </c>
      <c r="D2285" t="s">
        <v>20</v>
      </c>
      <c r="E2285" s="3">
        <v>56106</v>
      </c>
      <c r="F2285" s="3">
        <v>163516</v>
      </c>
      <c r="G2285" t="s">
        <v>26</v>
      </c>
      <c r="H2285" t="s">
        <v>2318</v>
      </c>
    </row>
    <row r="2286" spans="1:8" x14ac:dyDescent="0.35">
      <c r="A2286" s="2">
        <v>44549</v>
      </c>
      <c r="B2286" t="s">
        <v>41</v>
      </c>
      <c r="C2286" t="s">
        <v>29</v>
      </c>
      <c r="D2286" t="s">
        <v>30</v>
      </c>
      <c r="E2286" s="3">
        <v>79022</v>
      </c>
      <c r="F2286" s="3">
        <v>35877</v>
      </c>
      <c r="G2286" t="s">
        <v>21</v>
      </c>
      <c r="H2286" t="s">
        <v>2319</v>
      </c>
    </row>
    <row r="2287" spans="1:8" x14ac:dyDescent="0.35">
      <c r="A2287" s="2">
        <v>44392</v>
      </c>
      <c r="B2287" t="s">
        <v>37</v>
      </c>
      <c r="C2287" t="s">
        <v>34</v>
      </c>
      <c r="D2287" t="s">
        <v>25</v>
      </c>
      <c r="E2287" s="3">
        <v>92081</v>
      </c>
      <c r="F2287" s="3">
        <v>141642</v>
      </c>
      <c r="G2287" t="s">
        <v>26</v>
      </c>
      <c r="H2287" t="s">
        <v>2320</v>
      </c>
    </row>
    <row r="2288" spans="1:8" x14ac:dyDescent="0.35">
      <c r="A2288" s="2">
        <v>45126</v>
      </c>
      <c r="B2288" t="s">
        <v>23</v>
      </c>
      <c r="C2288" t="s">
        <v>34</v>
      </c>
      <c r="D2288" t="s">
        <v>30</v>
      </c>
      <c r="E2288" s="3">
        <v>140891</v>
      </c>
      <c r="F2288" s="3">
        <v>40391</v>
      </c>
      <c r="G2288" t="s">
        <v>32</v>
      </c>
      <c r="H2288" t="s">
        <v>2321</v>
      </c>
    </row>
    <row r="2289" spans="1:8" x14ac:dyDescent="0.35">
      <c r="A2289" s="2">
        <v>45218</v>
      </c>
      <c r="B2289" t="s">
        <v>41</v>
      </c>
      <c r="C2289" t="s">
        <v>23</v>
      </c>
      <c r="D2289" t="s">
        <v>20</v>
      </c>
      <c r="E2289" s="3">
        <v>98164</v>
      </c>
      <c r="F2289" s="3">
        <v>155548</v>
      </c>
      <c r="G2289" t="s">
        <v>35</v>
      </c>
      <c r="H2289" t="s">
        <v>2322</v>
      </c>
    </row>
    <row r="2290" spans="1:8" x14ac:dyDescent="0.35">
      <c r="A2290" s="2">
        <v>44841</v>
      </c>
      <c r="B2290" t="s">
        <v>23</v>
      </c>
      <c r="C2290" t="s">
        <v>23</v>
      </c>
      <c r="D2290" t="s">
        <v>30</v>
      </c>
      <c r="E2290" s="3">
        <v>125386</v>
      </c>
      <c r="F2290" s="3">
        <v>127587</v>
      </c>
      <c r="G2290" t="s">
        <v>26</v>
      </c>
      <c r="H2290" t="s">
        <v>2323</v>
      </c>
    </row>
    <row r="2291" spans="1:8" x14ac:dyDescent="0.35">
      <c r="A2291" s="2">
        <v>44423</v>
      </c>
      <c r="B2291" t="s">
        <v>23</v>
      </c>
      <c r="C2291" t="s">
        <v>19</v>
      </c>
      <c r="D2291" t="s">
        <v>30</v>
      </c>
      <c r="E2291" s="3">
        <v>118469</v>
      </c>
      <c r="F2291" s="3">
        <v>149464</v>
      </c>
      <c r="G2291" t="s">
        <v>26</v>
      </c>
      <c r="H2291" t="s">
        <v>2324</v>
      </c>
    </row>
    <row r="2292" spans="1:8" x14ac:dyDescent="0.35">
      <c r="A2292" s="2">
        <v>44897</v>
      </c>
      <c r="B2292" t="s">
        <v>41</v>
      </c>
      <c r="C2292" t="s">
        <v>24</v>
      </c>
      <c r="D2292" t="s">
        <v>25</v>
      </c>
      <c r="E2292" s="3">
        <v>79080</v>
      </c>
      <c r="F2292" s="3">
        <v>105702</v>
      </c>
      <c r="G2292" t="s">
        <v>21</v>
      </c>
      <c r="H2292" t="s">
        <v>2325</v>
      </c>
    </row>
    <row r="2293" spans="1:8" x14ac:dyDescent="0.35">
      <c r="A2293" s="2">
        <v>44461</v>
      </c>
      <c r="B2293" t="s">
        <v>37</v>
      </c>
      <c r="C2293" t="s">
        <v>43</v>
      </c>
      <c r="D2293" t="s">
        <v>20</v>
      </c>
      <c r="E2293" s="3">
        <v>95697</v>
      </c>
      <c r="F2293" s="3">
        <v>29087</v>
      </c>
      <c r="G2293" t="s">
        <v>21</v>
      </c>
      <c r="H2293" t="s">
        <v>2326</v>
      </c>
    </row>
    <row r="2294" spans="1:8" x14ac:dyDescent="0.35">
      <c r="A2294" s="2">
        <v>44842</v>
      </c>
      <c r="B2294" t="s">
        <v>55</v>
      </c>
      <c r="C2294" t="s">
        <v>19</v>
      </c>
      <c r="D2294" t="s">
        <v>30</v>
      </c>
      <c r="E2294" s="3">
        <v>28376</v>
      </c>
      <c r="F2294" s="3">
        <v>48509</v>
      </c>
      <c r="G2294" t="s">
        <v>26</v>
      </c>
      <c r="H2294" t="s">
        <v>2327</v>
      </c>
    </row>
    <row r="2295" spans="1:8" x14ac:dyDescent="0.35">
      <c r="A2295" s="2">
        <v>44407</v>
      </c>
      <c r="B2295" t="s">
        <v>37</v>
      </c>
      <c r="C2295" t="s">
        <v>19</v>
      </c>
      <c r="D2295" t="s">
        <v>30</v>
      </c>
      <c r="E2295" s="3">
        <v>139942</v>
      </c>
      <c r="F2295" s="3">
        <v>42664</v>
      </c>
      <c r="G2295" t="s">
        <v>21</v>
      </c>
      <c r="H2295" t="s">
        <v>2328</v>
      </c>
    </row>
    <row r="2296" spans="1:8" x14ac:dyDescent="0.35">
      <c r="A2296" s="2">
        <v>45139</v>
      </c>
      <c r="B2296" t="s">
        <v>18</v>
      </c>
      <c r="C2296" t="s">
        <v>43</v>
      </c>
      <c r="D2296" t="s">
        <v>58</v>
      </c>
      <c r="E2296" s="3">
        <v>60184</v>
      </c>
      <c r="F2296" s="3">
        <v>33558</v>
      </c>
      <c r="G2296" t="s">
        <v>21</v>
      </c>
      <c r="H2296" t="s">
        <v>2329</v>
      </c>
    </row>
    <row r="2297" spans="1:8" x14ac:dyDescent="0.35">
      <c r="A2297" s="2">
        <v>44653</v>
      </c>
      <c r="B2297" t="s">
        <v>41</v>
      </c>
      <c r="C2297" t="s">
        <v>29</v>
      </c>
      <c r="D2297" t="s">
        <v>30</v>
      </c>
      <c r="E2297" s="3">
        <v>70854</v>
      </c>
      <c r="F2297" s="3">
        <v>109268</v>
      </c>
      <c r="G2297" t="s">
        <v>35</v>
      </c>
      <c r="H2297" t="s">
        <v>2330</v>
      </c>
    </row>
    <row r="2298" spans="1:8" x14ac:dyDescent="0.35">
      <c r="A2298" s="2">
        <v>44921</v>
      </c>
      <c r="B2298" t="s">
        <v>28</v>
      </c>
      <c r="C2298" t="s">
        <v>43</v>
      </c>
      <c r="D2298" t="s">
        <v>25</v>
      </c>
      <c r="E2298" s="3">
        <v>97936</v>
      </c>
      <c r="F2298" s="3">
        <v>17302</v>
      </c>
      <c r="G2298" t="s">
        <v>26</v>
      </c>
      <c r="H2298" t="s">
        <v>2331</v>
      </c>
    </row>
    <row r="2299" spans="1:8" x14ac:dyDescent="0.35">
      <c r="A2299" s="2">
        <v>45178</v>
      </c>
      <c r="B2299" t="s">
        <v>41</v>
      </c>
      <c r="C2299" t="s">
        <v>34</v>
      </c>
      <c r="D2299" t="s">
        <v>58</v>
      </c>
      <c r="E2299" s="3">
        <v>80455</v>
      </c>
      <c r="F2299" s="3">
        <v>145426</v>
      </c>
      <c r="G2299" t="s">
        <v>32</v>
      </c>
      <c r="H2299" t="s">
        <v>2332</v>
      </c>
    </row>
    <row r="2300" spans="1:8" x14ac:dyDescent="0.35">
      <c r="A2300" s="2">
        <v>44784</v>
      </c>
      <c r="B2300" t="s">
        <v>18</v>
      </c>
      <c r="C2300" t="s">
        <v>24</v>
      </c>
      <c r="D2300" t="s">
        <v>20</v>
      </c>
      <c r="E2300" s="3">
        <v>126521</v>
      </c>
      <c r="F2300" s="3">
        <v>164030</v>
      </c>
      <c r="G2300" t="s">
        <v>35</v>
      </c>
      <c r="H2300" t="s">
        <v>2333</v>
      </c>
    </row>
    <row r="2301" spans="1:8" x14ac:dyDescent="0.35">
      <c r="A2301" s="2">
        <v>44672</v>
      </c>
      <c r="B2301" t="s">
        <v>23</v>
      </c>
      <c r="C2301" t="s">
        <v>29</v>
      </c>
      <c r="D2301" t="s">
        <v>39</v>
      </c>
      <c r="E2301" s="3">
        <v>87934</v>
      </c>
      <c r="F2301" s="3">
        <v>103826</v>
      </c>
      <c r="G2301" t="s">
        <v>21</v>
      </c>
      <c r="H2301" t="s">
        <v>2334</v>
      </c>
    </row>
    <row r="2302" spans="1:8" x14ac:dyDescent="0.35">
      <c r="A2302" s="2">
        <v>45182</v>
      </c>
      <c r="B2302" t="s">
        <v>28</v>
      </c>
      <c r="C2302" t="s">
        <v>23</v>
      </c>
      <c r="D2302" t="s">
        <v>25</v>
      </c>
      <c r="E2302" s="3">
        <v>98904</v>
      </c>
      <c r="F2302" s="3">
        <v>99659</v>
      </c>
      <c r="G2302" t="s">
        <v>35</v>
      </c>
      <c r="H2302" t="s">
        <v>2335</v>
      </c>
    </row>
    <row r="2303" spans="1:8" x14ac:dyDescent="0.35">
      <c r="A2303" s="2">
        <v>44352</v>
      </c>
      <c r="B2303" t="s">
        <v>28</v>
      </c>
      <c r="C2303" t="s">
        <v>24</v>
      </c>
      <c r="D2303" t="s">
        <v>20</v>
      </c>
      <c r="E2303" s="3">
        <v>28167</v>
      </c>
      <c r="F2303" s="3">
        <v>29508</v>
      </c>
      <c r="G2303" t="s">
        <v>26</v>
      </c>
      <c r="H2303" t="s">
        <v>2336</v>
      </c>
    </row>
    <row r="2304" spans="1:8" x14ac:dyDescent="0.35">
      <c r="A2304" s="2">
        <v>44386</v>
      </c>
      <c r="B2304" t="s">
        <v>37</v>
      </c>
      <c r="C2304" t="s">
        <v>24</v>
      </c>
      <c r="D2304" t="s">
        <v>58</v>
      </c>
      <c r="E2304" s="3">
        <v>73178</v>
      </c>
      <c r="F2304" s="3">
        <v>134323</v>
      </c>
      <c r="G2304" t="s">
        <v>26</v>
      </c>
      <c r="H2304" t="s">
        <v>2337</v>
      </c>
    </row>
    <row r="2305" spans="1:8" x14ac:dyDescent="0.35">
      <c r="A2305" s="2">
        <v>45177</v>
      </c>
      <c r="B2305" t="s">
        <v>55</v>
      </c>
      <c r="C2305" t="s">
        <v>23</v>
      </c>
      <c r="D2305" t="s">
        <v>39</v>
      </c>
      <c r="E2305" s="3">
        <v>27568</v>
      </c>
      <c r="F2305" s="3">
        <v>29420</v>
      </c>
      <c r="G2305" t="s">
        <v>26</v>
      </c>
      <c r="H2305" t="s">
        <v>2338</v>
      </c>
    </row>
    <row r="2306" spans="1:8" x14ac:dyDescent="0.35">
      <c r="A2306" s="2">
        <v>44742</v>
      </c>
      <c r="B2306" t="s">
        <v>37</v>
      </c>
      <c r="C2306" t="s">
        <v>24</v>
      </c>
      <c r="D2306" t="s">
        <v>20</v>
      </c>
      <c r="E2306" s="3">
        <v>82369</v>
      </c>
      <c r="F2306" s="3">
        <v>114926</v>
      </c>
      <c r="G2306" t="s">
        <v>32</v>
      </c>
      <c r="H2306" t="s">
        <v>2339</v>
      </c>
    </row>
    <row r="2307" spans="1:8" x14ac:dyDescent="0.35">
      <c r="A2307" s="2">
        <v>44237</v>
      </c>
      <c r="B2307" t="s">
        <v>28</v>
      </c>
      <c r="C2307" t="s">
        <v>29</v>
      </c>
      <c r="D2307" t="s">
        <v>25</v>
      </c>
      <c r="E2307" s="3">
        <v>69657</v>
      </c>
      <c r="F2307" s="3">
        <v>68777</v>
      </c>
      <c r="G2307" t="s">
        <v>32</v>
      </c>
      <c r="H2307" t="s">
        <v>2340</v>
      </c>
    </row>
    <row r="2308" spans="1:8" x14ac:dyDescent="0.35">
      <c r="A2308" s="2">
        <v>44503</v>
      </c>
      <c r="B2308" t="s">
        <v>28</v>
      </c>
      <c r="C2308" t="s">
        <v>29</v>
      </c>
      <c r="D2308" t="s">
        <v>58</v>
      </c>
      <c r="E2308" s="3">
        <v>10571</v>
      </c>
      <c r="F2308" s="3">
        <v>51419</v>
      </c>
      <c r="G2308" t="s">
        <v>32</v>
      </c>
      <c r="H2308" t="s">
        <v>2341</v>
      </c>
    </row>
    <row r="2309" spans="1:8" x14ac:dyDescent="0.35">
      <c r="A2309" s="2">
        <v>45139</v>
      </c>
      <c r="B2309" t="s">
        <v>55</v>
      </c>
      <c r="C2309" t="s">
        <v>29</v>
      </c>
      <c r="D2309" t="s">
        <v>25</v>
      </c>
      <c r="E2309" s="3">
        <v>30122</v>
      </c>
      <c r="F2309" s="3">
        <v>46880</v>
      </c>
      <c r="G2309" t="s">
        <v>21</v>
      </c>
      <c r="H2309" t="s">
        <v>2342</v>
      </c>
    </row>
    <row r="2310" spans="1:8" x14ac:dyDescent="0.35">
      <c r="A2310" s="2">
        <v>44534</v>
      </c>
      <c r="B2310" t="s">
        <v>41</v>
      </c>
      <c r="C2310" t="s">
        <v>19</v>
      </c>
      <c r="D2310" t="s">
        <v>25</v>
      </c>
      <c r="E2310" s="3">
        <v>141655</v>
      </c>
      <c r="F2310" s="3">
        <v>75618</v>
      </c>
      <c r="G2310" t="s">
        <v>26</v>
      </c>
      <c r="H2310" t="s">
        <v>2343</v>
      </c>
    </row>
    <row r="2311" spans="1:8" x14ac:dyDescent="0.35">
      <c r="A2311" s="2">
        <v>45149</v>
      </c>
      <c r="B2311" t="s">
        <v>55</v>
      </c>
      <c r="C2311" t="s">
        <v>19</v>
      </c>
      <c r="D2311" t="s">
        <v>58</v>
      </c>
      <c r="E2311" s="3">
        <v>132011</v>
      </c>
      <c r="F2311" s="3">
        <v>21553</v>
      </c>
      <c r="G2311" t="s">
        <v>26</v>
      </c>
      <c r="H2311" t="s">
        <v>2344</v>
      </c>
    </row>
    <row r="2312" spans="1:8" x14ac:dyDescent="0.35">
      <c r="A2312" s="2">
        <v>44475</v>
      </c>
      <c r="B2312" t="s">
        <v>23</v>
      </c>
      <c r="C2312" t="s">
        <v>29</v>
      </c>
      <c r="D2312" t="s">
        <v>30</v>
      </c>
      <c r="E2312" s="3">
        <v>112874</v>
      </c>
      <c r="F2312" s="3">
        <v>110031</v>
      </c>
      <c r="G2312" t="s">
        <v>32</v>
      </c>
      <c r="H2312" t="s">
        <v>2345</v>
      </c>
    </row>
    <row r="2313" spans="1:8" x14ac:dyDescent="0.35">
      <c r="A2313" s="2">
        <v>45092</v>
      </c>
      <c r="B2313" t="s">
        <v>37</v>
      </c>
      <c r="C2313" t="s">
        <v>23</v>
      </c>
      <c r="D2313" t="s">
        <v>25</v>
      </c>
      <c r="E2313" s="3">
        <v>38364</v>
      </c>
      <c r="F2313" s="3">
        <v>78539</v>
      </c>
      <c r="G2313" t="s">
        <v>35</v>
      </c>
      <c r="H2313" t="s">
        <v>2346</v>
      </c>
    </row>
    <row r="2314" spans="1:8" x14ac:dyDescent="0.35">
      <c r="A2314" s="2">
        <v>44469</v>
      </c>
      <c r="B2314" t="s">
        <v>41</v>
      </c>
      <c r="C2314" t="s">
        <v>23</v>
      </c>
      <c r="D2314" t="s">
        <v>58</v>
      </c>
      <c r="E2314" s="3">
        <v>81227</v>
      </c>
      <c r="F2314" s="3">
        <v>8726</v>
      </c>
      <c r="G2314" t="s">
        <v>35</v>
      </c>
      <c r="H2314" t="s">
        <v>2347</v>
      </c>
    </row>
    <row r="2315" spans="1:8" x14ac:dyDescent="0.35">
      <c r="A2315" s="2">
        <v>45033</v>
      </c>
      <c r="B2315" t="s">
        <v>37</v>
      </c>
      <c r="C2315" t="s">
        <v>43</v>
      </c>
      <c r="D2315" t="s">
        <v>25</v>
      </c>
      <c r="E2315" s="3">
        <v>85861</v>
      </c>
      <c r="F2315" s="3">
        <v>64557</v>
      </c>
      <c r="G2315" t="s">
        <v>21</v>
      </c>
      <c r="H2315" t="s">
        <v>2348</v>
      </c>
    </row>
    <row r="2316" spans="1:8" x14ac:dyDescent="0.35">
      <c r="A2316" s="2">
        <v>44816</v>
      </c>
      <c r="B2316" t="s">
        <v>55</v>
      </c>
      <c r="C2316" t="s">
        <v>43</v>
      </c>
      <c r="D2316" t="s">
        <v>30</v>
      </c>
      <c r="E2316" s="3">
        <v>99950</v>
      </c>
      <c r="F2316" s="3">
        <v>155792</v>
      </c>
      <c r="G2316" t="s">
        <v>35</v>
      </c>
      <c r="H2316" t="s">
        <v>2349</v>
      </c>
    </row>
    <row r="2317" spans="1:8" x14ac:dyDescent="0.35">
      <c r="A2317" s="2">
        <v>45058</v>
      </c>
      <c r="B2317" t="s">
        <v>41</v>
      </c>
      <c r="C2317" t="s">
        <v>29</v>
      </c>
      <c r="D2317" t="s">
        <v>58</v>
      </c>
      <c r="E2317" s="3">
        <v>15126</v>
      </c>
      <c r="F2317" s="3">
        <v>38666</v>
      </c>
      <c r="G2317" t="s">
        <v>21</v>
      </c>
      <c r="H2317" t="s">
        <v>2350</v>
      </c>
    </row>
    <row r="2318" spans="1:8" x14ac:dyDescent="0.35">
      <c r="A2318" s="2">
        <v>45127</v>
      </c>
      <c r="B2318" t="s">
        <v>55</v>
      </c>
      <c r="C2318" t="s">
        <v>24</v>
      </c>
      <c r="D2318" t="s">
        <v>20</v>
      </c>
      <c r="E2318" s="3">
        <v>102144</v>
      </c>
      <c r="F2318" s="3">
        <v>164233</v>
      </c>
      <c r="G2318" t="s">
        <v>35</v>
      </c>
      <c r="H2318" t="s">
        <v>2351</v>
      </c>
    </row>
    <row r="2319" spans="1:8" x14ac:dyDescent="0.35">
      <c r="A2319" s="2">
        <v>44485</v>
      </c>
      <c r="B2319" t="s">
        <v>23</v>
      </c>
      <c r="C2319" t="s">
        <v>24</v>
      </c>
      <c r="D2319" t="s">
        <v>20</v>
      </c>
      <c r="E2319" s="3">
        <v>13762</v>
      </c>
      <c r="F2319" s="3">
        <v>91834</v>
      </c>
      <c r="G2319" t="s">
        <v>35</v>
      </c>
      <c r="H2319" t="s">
        <v>2352</v>
      </c>
    </row>
    <row r="2320" spans="1:8" x14ac:dyDescent="0.35">
      <c r="A2320" s="2">
        <v>44920</v>
      </c>
      <c r="B2320" t="s">
        <v>18</v>
      </c>
      <c r="C2320" t="s">
        <v>23</v>
      </c>
      <c r="D2320" t="s">
        <v>20</v>
      </c>
      <c r="E2320" s="3">
        <v>12786</v>
      </c>
      <c r="F2320" s="3">
        <v>145298</v>
      </c>
      <c r="G2320" t="s">
        <v>35</v>
      </c>
      <c r="H2320" t="s">
        <v>2353</v>
      </c>
    </row>
    <row r="2321" spans="1:8" x14ac:dyDescent="0.35">
      <c r="A2321" s="2">
        <v>45089</v>
      </c>
      <c r="B2321" t="s">
        <v>28</v>
      </c>
      <c r="C2321" t="s">
        <v>24</v>
      </c>
      <c r="D2321" t="s">
        <v>39</v>
      </c>
      <c r="E2321" s="3">
        <v>77078</v>
      </c>
      <c r="F2321" s="3">
        <v>84093</v>
      </c>
      <c r="G2321" t="s">
        <v>26</v>
      </c>
      <c r="H2321" t="s">
        <v>2354</v>
      </c>
    </row>
    <row r="2322" spans="1:8" x14ac:dyDescent="0.35">
      <c r="A2322" s="2">
        <v>44468</v>
      </c>
      <c r="B2322" t="s">
        <v>41</v>
      </c>
      <c r="C2322" t="s">
        <v>34</v>
      </c>
      <c r="D2322" t="s">
        <v>25</v>
      </c>
      <c r="E2322" s="3">
        <v>126363</v>
      </c>
      <c r="F2322" s="3">
        <v>12970</v>
      </c>
      <c r="G2322" t="s">
        <v>32</v>
      </c>
      <c r="H2322" t="s">
        <v>2355</v>
      </c>
    </row>
    <row r="2323" spans="1:8" x14ac:dyDescent="0.35">
      <c r="A2323" s="2">
        <v>45286</v>
      </c>
      <c r="B2323" t="s">
        <v>28</v>
      </c>
      <c r="C2323" t="s">
        <v>19</v>
      </c>
      <c r="D2323" t="s">
        <v>25</v>
      </c>
      <c r="E2323" s="3">
        <v>88349</v>
      </c>
      <c r="F2323" s="3">
        <v>80358</v>
      </c>
      <c r="G2323" t="s">
        <v>26</v>
      </c>
      <c r="H2323" t="s">
        <v>2356</v>
      </c>
    </row>
    <row r="2324" spans="1:8" x14ac:dyDescent="0.35">
      <c r="A2324" s="2">
        <v>44679</v>
      </c>
      <c r="B2324" t="s">
        <v>18</v>
      </c>
      <c r="C2324" t="s">
        <v>24</v>
      </c>
      <c r="D2324" t="s">
        <v>58</v>
      </c>
      <c r="E2324" s="3">
        <v>26294</v>
      </c>
      <c r="F2324" s="3">
        <v>58803</v>
      </c>
      <c r="G2324" t="s">
        <v>32</v>
      </c>
      <c r="H2324" t="s">
        <v>2357</v>
      </c>
    </row>
    <row r="2325" spans="1:8" x14ac:dyDescent="0.35">
      <c r="A2325" s="2">
        <v>45132</v>
      </c>
      <c r="B2325" t="s">
        <v>41</v>
      </c>
      <c r="C2325" t="s">
        <v>24</v>
      </c>
      <c r="D2325" t="s">
        <v>39</v>
      </c>
      <c r="E2325" s="3">
        <v>78335</v>
      </c>
      <c r="F2325" s="3">
        <v>58472</v>
      </c>
      <c r="G2325" t="s">
        <v>35</v>
      </c>
      <c r="H2325" t="s">
        <v>2358</v>
      </c>
    </row>
    <row r="2326" spans="1:8" x14ac:dyDescent="0.35">
      <c r="A2326" s="2">
        <v>44444</v>
      </c>
      <c r="B2326" t="s">
        <v>28</v>
      </c>
      <c r="C2326" t="s">
        <v>43</v>
      </c>
      <c r="D2326" t="s">
        <v>25</v>
      </c>
      <c r="E2326" s="3">
        <v>132184</v>
      </c>
      <c r="F2326" s="3">
        <v>128149</v>
      </c>
      <c r="G2326" t="s">
        <v>32</v>
      </c>
      <c r="H2326" t="s">
        <v>2359</v>
      </c>
    </row>
    <row r="2327" spans="1:8" x14ac:dyDescent="0.35">
      <c r="A2327" s="2">
        <v>44352</v>
      </c>
      <c r="B2327" t="s">
        <v>28</v>
      </c>
      <c r="C2327" t="s">
        <v>34</v>
      </c>
      <c r="D2327" t="s">
        <v>58</v>
      </c>
      <c r="E2327" s="3">
        <v>82459</v>
      </c>
      <c r="F2327" s="3">
        <v>58106</v>
      </c>
      <c r="G2327" t="s">
        <v>26</v>
      </c>
      <c r="H2327" t="s">
        <v>2360</v>
      </c>
    </row>
    <row r="2328" spans="1:8" x14ac:dyDescent="0.35">
      <c r="A2328" s="2">
        <v>45267</v>
      </c>
      <c r="B2328" t="s">
        <v>41</v>
      </c>
      <c r="C2328" t="s">
        <v>24</v>
      </c>
      <c r="D2328" t="s">
        <v>30</v>
      </c>
      <c r="E2328" s="3">
        <v>60209</v>
      </c>
      <c r="F2328" s="3">
        <v>128672</v>
      </c>
      <c r="G2328" t="s">
        <v>32</v>
      </c>
      <c r="H2328" t="s">
        <v>2361</v>
      </c>
    </row>
    <row r="2329" spans="1:8" x14ac:dyDescent="0.35">
      <c r="A2329" s="2">
        <v>44650</v>
      </c>
      <c r="B2329" t="s">
        <v>28</v>
      </c>
      <c r="C2329" t="s">
        <v>19</v>
      </c>
      <c r="D2329" t="s">
        <v>25</v>
      </c>
      <c r="E2329" s="3">
        <v>16938</v>
      </c>
      <c r="F2329" s="3">
        <v>13543</v>
      </c>
      <c r="G2329" t="s">
        <v>32</v>
      </c>
      <c r="H2329" t="s">
        <v>2362</v>
      </c>
    </row>
    <row r="2330" spans="1:8" x14ac:dyDescent="0.35">
      <c r="A2330" s="2">
        <v>44397</v>
      </c>
      <c r="B2330" t="s">
        <v>28</v>
      </c>
      <c r="C2330" t="s">
        <v>24</v>
      </c>
      <c r="D2330" t="s">
        <v>25</v>
      </c>
      <c r="E2330" s="3">
        <v>132285</v>
      </c>
      <c r="F2330" s="3">
        <v>15130</v>
      </c>
      <c r="G2330" t="s">
        <v>32</v>
      </c>
      <c r="H2330" t="s">
        <v>2363</v>
      </c>
    </row>
    <row r="2331" spans="1:8" x14ac:dyDescent="0.35">
      <c r="A2331" s="2">
        <v>44320</v>
      </c>
      <c r="B2331" t="s">
        <v>41</v>
      </c>
      <c r="C2331" t="s">
        <v>23</v>
      </c>
      <c r="D2331" t="s">
        <v>30</v>
      </c>
      <c r="E2331" s="3">
        <v>114875</v>
      </c>
      <c r="F2331" s="3">
        <v>59218</v>
      </c>
      <c r="G2331" t="s">
        <v>35</v>
      </c>
      <c r="H2331" t="s">
        <v>2364</v>
      </c>
    </row>
    <row r="2332" spans="1:8" x14ac:dyDescent="0.35">
      <c r="A2332" s="2">
        <v>44197</v>
      </c>
      <c r="B2332" t="s">
        <v>28</v>
      </c>
      <c r="C2332" t="s">
        <v>34</v>
      </c>
      <c r="D2332" t="s">
        <v>30</v>
      </c>
      <c r="E2332" s="3">
        <v>145460</v>
      </c>
      <c r="F2332" s="3">
        <v>153206</v>
      </c>
      <c r="G2332" t="s">
        <v>32</v>
      </c>
      <c r="H2332" t="s">
        <v>2365</v>
      </c>
    </row>
    <row r="2333" spans="1:8" x14ac:dyDescent="0.35">
      <c r="A2333" s="2">
        <v>45164</v>
      </c>
      <c r="B2333" t="s">
        <v>28</v>
      </c>
      <c r="C2333" t="s">
        <v>24</v>
      </c>
      <c r="D2333" t="s">
        <v>25</v>
      </c>
      <c r="E2333" s="3">
        <v>78163</v>
      </c>
      <c r="F2333" s="3">
        <v>126639</v>
      </c>
      <c r="G2333" t="s">
        <v>35</v>
      </c>
      <c r="H2333" t="s">
        <v>2366</v>
      </c>
    </row>
    <row r="2334" spans="1:8" x14ac:dyDescent="0.35">
      <c r="A2334" s="2">
        <v>45051</v>
      </c>
      <c r="B2334" t="s">
        <v>37</v>
      </c>
      <c r="C2334" t="s">
        <v>34</v>
      </c>
      <c r="D2334" t="s">
        <v>30</v>
      </c>
      <c r="E2334" s="3">
        <v>17247</v>
      </c>
      <c r="F2334" s="3">
        <v>165885</v>
      </c>
      <c r="G2334" t="s">
        <v>35</v>
      </c>
      <c r="H2334" t="s">
        <v>2367</v>
      </c>
    </row>
    <row r="2335" spans="1:8" x14ac:dyDescent="0.35">
      <c r="A2335" s="2">
        <v>44836</v>
      </c>
      <c r="B2335" t="s">
        <v>23</v>
      </c>
      <c r="C2335" t="s">
        <v>24</v>
      </c>
      <c r="D2335" t="s">
        <v>58</v>
      </c>
      <c r="E2335" s="3">
        <v>32575</v>
      </c>
      <c r="F2335" s="3">
        <v>14133</v>
      </c>
      <c r="G2335" t="s">
        <v>21</v>
      </c>
      <c r="H2335" t="s">
        <v>2368</v>
      </c>
    </row>
    <row r="2336" spans="1:8" x14ac:dyDescent="0.35">
      <c r="A2336" s="2">
        <v>44387</v>
      </c>
      <c r="B2336" t="s">
        <v>37</v>
      </c>
      <c r="C2336" t="s">
        <v>19</v>
      </c>
      <c r="D2336" t="s">
        <v>25</v>
      </c>
      <c r="E2336" s="3">
        <v>30146</v>
      </c>
      <c r="F2336" s="3">
        <v>91724</v>
      </c>
      <c r="G2336" t="s">
        <v>32</v>
      </c>
      <c r="H2336" t="s">
        <v>2369</v>
      </c>
    </row>
    <row r="2337" spans="1:8" x14ac:dyDescent="0.35">
      <c r="A2337" s="2">
        <v>44712</v>
      </c>
      <c r="B2337" t="s">
        <v>18</v>
      </c>
      <c r="C2337" t="s">
        <v>19</v>
      </c>
      <c r="D2337" t="s">
        <v>25</v>
      </c>
      <c r="E2337" s="3">
        <v>32371</v>
      </c>
      <c r="F2337" s="3">
        <v>76861</v>
      </c>
      <c r="G2337" t="s">
        <v>35</v>
      </c>
      <c r="H2337" t="s">
        <v>2370</v>
      </c>
    </row>
    <row r="2338" spans="1:8" x14ac:dyDescent="0.35">
      <c r="A2338" s="2">
        <v>44638</v>
      </c>
      <c r="B2338" t="s">
        <v>37</v>
      </c>
      <c r="C2338" t="s">
        <v>34</v>
      </c>
      <c r="D2338" t="s">
        <v>20</v>
      </c>
      <c r="E2338" s="3">
        <v>102243</v>
      </c>
      <c r="F2338" s="3">
        <v>110002</v>
      </c>
      <c r="G2338" t="s">
        <v>32</v>
      </c>
      <c r="H2338" t="s">
        <v>2371</v>
      </c>
    </row>
    <row r="2339" spans="1:8" x14ac:dyDescent="0.35">
      <c r="A2339" s="2">
        <v>44339</v>
      </c>
      <c r="B2339" t="s">
        <v>37</v>
      </c>
      <c r="C2339" t="s">
        <v>29</v>
      </c>
      <c r="D2339" t="s">
        <v>25</v>
      </c>
      <c r="E2339" s="3">
        <v>117102</v>
      </c>
      <c r="F2339" s="3">
        <v>145045</v>
      </c>
      <c r="G2339" t="s">
        <v>32</v>
      </c>
      <c r="H2339" t="s">
        <v>2372</v>
      </c>
    </row>
    <row r="2340" spans="1:8" x14ac:dyDescent="0.35">
      <c r="A2340" s="2">
        <v>44729</v>
      </c>
      <c r="B2340" t="s">
        <v>18</v>
      </c>
      <c r="C2340" t="s">
        <v>43</v>
      </c>
      <c r="D2340" t="s">
        <v>20</v>
      </c>
      <c r="E2340" s="3">
        <v>61507</v>
      </c>
      <c r="F2340" s="3">
        <v>63043</v>
      </c>
      <c r="G2340" t="s">
        <v>26</v>
      </c>
      <c r="H2340" t="s">
        <v>2373</v>
      </c>
    </row>
    <row r="2341" spans="1:8" x14ac:dyDescent="0.35">
      <c r="A2341" s="2">
        <v>44423</v>
      </c>
      <c r="B2341" t="s">
        <v>28</v>
      </c>
      <c r="C2341" t="s">
        <v>43</v>
      </c>
      <c r="D2341" t="s">
        <v>30</v>
      </c>
      <c r="E2341" s="3">
        <v>36875</v>
      </c>
      <c r="F2341" s="3">
        <v>25261</v>
      </c>
      <c r="G2341" t="s">
        <v>21</v>
      </c>
      <c r="H2341" t="s">
        <v>2374</v>
      </c>
    </row>
    <row r="2342" spans="1:8" x14ac:dyDescent="0.35">
      <c r="A2342" s="2">
        <v>45145</v>
      </c>
      <c r="B2342" t="s">
        <v>28</v>
      </c>
      <c r="C2342" t="s">
        <v>23</v>
      </c>
      <c r="D2342" t="s">
        <v>30</v>
      </c>
      <c r="E2342" s="3">
        <v>23792</v>
      </c>
      <c r="F2342" s="3">
        <v>109661</v>
      </c>
      <c r="G2342" t="s">
        <v>32</v>
      </c>
      <c r="H2342" t="s">
        <v>2375</v>
      </c>
    </row>
    <row r="2343" spans="1:8" x14ac:dyDescent="0.35">
      <c r="A2343" s="2">
        <v>44656</v>
      </c>
      <c r="B2343" t="s">
        <v>37</v>
      </c>
      <c r="C2343" t="s">
        <v>29</v>
      </c>
      <c r="D2343" t="s">
        <v>58</v>
      </c>
      <c r="E2343" s="3">
        <v>93253</v>
      </c>
      <c r="F2343" s="3">
        <v>113388</v>
      </c>
      <c r="G2343" t="s">
        <v>32</v>
      </c>
      <c r="H2343" t="s">
        <v>2376</v>
      </c>
    </row>
    <row r="2344" spans="1:8" x14ac:dyDescent="0.35">
      <c r="A2344" s="2">
        <v>44747</v>
      </c>
      <c r="B2344" t="s">
        <v>18</v>
      </c>
      <c r="C2344" t="s">
        <v>43</v>
      </c>
      <c r="D2344" t="s">
        <v>20</v>
      </c>
      <c r="E2344" s="3">
        <v>95928</v>
      </c>
      <c r="F2344" s="3">
        <v>140064</v>
      </c>
      <c r="G2344" t="s">
        <v>35</v>
      </c>
      <c r="H2344" t="s">
        <v>2377</v>
      </c>
    </row>
    <row r="2345" spans="1:8" x14ac:dyDescent="0.35">
      <c r="A2345" s="2">
        <v>44589</v>
      </c>
      <c r="B2345" t="s">
        <v>28</v>
      </c>
      <c r="C2345" t="s">
        <v>34</v>
      </c>
      <c r="D2345" t="s">
        <v>25</v>
      </c>
      <c r="E2345" s="3">
        <v>94393</v>
      </c>
      <c r="F2345" s="3">
        <v>123758</v>
      </c>
      <c r="G2345" t="s">
        <v>35</v>
      </c>
      <c r="H2345" t="s">
        <v>2378</v>
      </c>
    </row>
    <row r="2346" spans="1:8" x14ac:dyDescent="0.35">
      <c r="A2346" s="2">
        <v>45041</v>
      </c>
      <c r="B2346" t="s">
        <v>55</v>
      </c>
      <c r="C2346" t="s">
        <v>43</v>
      </c>
      <c r="D2346" t="s">
        <v>20</v>
      </c>
      <c r="E2346" s="3">
        <v>81679</v>
      </c>
      <c r="F2346" s="3">
        <v>97318</v>
      </c>
      <c r="G2346" t="s">
        <v>26</v>
      </c>
      <c r="H2346" t="s">
        <v>2379</v>
      </c>
    </row>
    <row r="2347" spans="1:8" x14ac:dyDescent="0.35">
      <c r="A2347" s="2">
        <v>44406</v>
      </c>
      <c r="B2347" t="s">
        <v>41</v>
      </c>
      <c r="C2347" t="s">
        <v>23</v>
      </c>
      <c r="D2347" t="s">
        <v>30</v>
      </c>
      <c r="E2347" s="3">
        <v>29734</v>
      </c>
      <c r="F2347" s="3">
        <v>34335</v>
      </c>
      <c r="G2347" t="s">
        <v>21</v>
      </c>
      <c r="H2347" t="s">
        <v>2380</v>
      </c>
    </row>
    <row r="2348" spans="1:8" x14ac:dyDescent="0.35">
      <c r="A2348" s="2">
        <v>44842</v>
      </c>
      <c r="B2348" t="s">
        <v>41</v>
      </c>
      <c r="C2348" t="s">
        <v>24</v>
      </c>
      <c r="D2348" t="s">
        <v>30</v>
      </c>
      <c r="E2348" s="3">
        <v>57728</v>
      </c>
      <c r="F2348" s="3">
        <v>128218</v>
      </c>
      <c r="G2348" t="s">
        <v>21</v>
      </c>
      <c r="H2348" t="s">
        <v>2381</v>
      </c>
    </row>
    <row r="2349" spans="1:8" x14ac:dyDescent="0.35">
      <c r="A2349" s="2">
        <v>44415</v>
      </c>
      <c r="B2349" t="s">
        <v>23</v>
      </c>
      <c r="C2349" t="s">
        <v>43</v>
      </c>
      <c r="D2349" t="s">
        <v>58</v>
      </c>
      <c r="E2349" s="3">
        <v>100487</v>
      </c>
      <c r="F2349" s="3">
        <v>10949</v>
      </c>
      <c r="G2349" t="s">
        <v>21</v>
      </c>
      <c r="H2349" t="s">
        <v>2382</v>
      </c>
    </row>
    <row r="2350" spans="1:8" x14ac:dyDescent="0.35">
      <c r="A2350" s="2">
        <v>44603</v>
      </c>
      <c r="B2350" t="s">
        <v>41</v>
      </c>
      <c r="C2350" t="s">
        <v>34</v>
      </c>
      <c r="D2350" t="s">
        <v>30</v>
      </c>
      <c r="E2350" s="3">
        <v>40766</v>
      </c>
      <c r="F2350" s="3">
        <v>160797</v>
      </c>
      <c r="G2350" t="s">
        <v>32</v>
      </c>
      <c r="H2350" t="s">
        <v>2383</v>
      </c>
    </row>
    <row r="2351" spans="1:8" x14ac:dyDescent="0.35">
      <c r="A2351" s="2">
        <v>45084</v>
      </c>
      <c r="B2351" t="s">
        <v>37</v>
      </c>
      <c r="C2351" t="s">
        <v>34</v>
      </c>
      <c r="D2351" t="s">
        <v>20</v>
      </c>
      <c r="E2351" s="3">
        <v>55240</v>
      </c>
      <c r="F2351" s="3">
        <v>38071</v>
      </c>
      <c r="G2351" t="s">
        <v>21</v>
      </c>
      <c r="H2351" t="s">
        <v>2384</v>
      </c>
    </row>
    <row r="2352" spans="1:8" x14ac:dyDescent="0.35">
      <c r="A2352" s="2">
        <v>44754</v>
      </c>
      <c r="B2352" t="s">
        <v>41</v>
      </c>
      <c r="C2352" t="s">
        <v>23</v>
      </c>
      <c r="D2352" t="s">
        <v>25</v>
      </c>
      <c r="E2352" s="3">
        <v>77310</v>
      </c>
      <c r="F2352" s="3">
        <v>33477</v>
      </c>
      <c r="G2352" t="s">
        <v>26</v>
      </c>
      <c r="H2352" t="s">
        <v>2385</v>
      </c>
    </row>
    <row r="2353" spans="1:8" x14ac:dyDescent="0.35">
      <c r="A2353" s="2">
        <v>44746</v>
      </c>
      <c r="B2353" t="s">
        <v>41</v>
      </c>
      <c r="C2353" t="s">
        <v>23</v>
      </c>
      <c r="D2353" t="s">
        <v>25</v>
      </c>
      <c r="E2353" s="3">
        <v>125261</v>
      </c>
      <c r="F2353" s="3">
        <v>79126</v>
      </c>
      <c r="G2353" t="s">
        <v>26</v>
      </c>
      <c r="H2353" t="s">
        <v>2386</v>
      </c>
    </row>
    <row r="2354" spans="1:8" x14ac:dyDescent="0.35">
      <c r="A2354" s="2">
        <v>44338</v>
      </c>
      <c r="B2354" t="s">
        <v>55</v>
      </c>
      <c r="C2354" t="s">
        <v>19</v>
      </c>
      <c r="D2354" t="s">
        <v>20</v>
      </c>
      <c r="E2354" s="3">
        <v>47432</v>
      </c>
      <c r="F2354" s="3">
        <v>48005</v>
      </c>
      <c r="G2354" t="s">
        <v>32</v>
      </c>
      <c r="H2354" t="s">
        <v>2387</v>
      </c>
    </row>
    <row r="2355" spans="1:8" x14ac:dyDescent="0.35">
      <c r="A2355" s="2">
        <v>44808</v>
      </c>
      <c r="B2355" t="s">
        <v>28</v>
      </c>
      <c r="C2355" t="s">
        <v>19</v>
      </c>
      <c r="D2355" t="s">
        <v>58</v>
      </c>
      <c r="E2355" s="3">
        <v>130050</v>
      </c>
      <c r="F2355" s="3">
        <v>73601</v>
      </c>
      <c r="G2355" t="s">
        <v>32</v>
      </c>
      <c r="H2355" t="s">
        <v>2388</v>
      </c>
    </row>
    <row r="2356" spans="1:8" x14ac:dyDescent="0.35">
      <c r="A2356" s="2">
        <v>44697</v>
      </c>
      <c r="B2356" t="s">
        <v>55</v>
      </c>
      <c r="C2356" t="s">
        <v>19</v>
      </c>
      <c r="D2356" t="s">
        <v>25</v>
      </c>
      <c r="E2356" s="3">
        <v>114775</v>
      </c>
      <c r="F2356" s="3">
        <v>20894</v>
      </c>
      <c r="G2356" t="s">
        <v>32</v>
      </c>
      <c r="H2356" t="s">
        <v>2389</v>
      </c>
    </row>
    <row r="2357" spans="1:8" x14ac:dyDescent="0.35">
      <c r="A2357" s="2">
        <v>45036</v>
      </c>
      <c r="B2357" t="s">
        <v>37</v>
      </c>
      <c r="C2357" t="s">
        <v>24</v>
      </c>
      <c r="D2357" t="s">
        <v>20</v>
      </c>
      <c r="E2357" s="3">
        <v>32497</v>
      </c>
      <c r="F2357" s="3">
        <v>117637</v>
      </c>
      <c r="G2357" t="s">
        <v>35</v>
      </c>
      <c r="H2357" t="s">
        <v>2390</v>
      </c>
    </row>
    <row r="2358" spans="1:8" x14ac:dyDescent="0.35">
      <c r="A2358" s="2">
        <v>44898</v>
      </c>
      <c r="B2358" t="s">
        <v>41</v>
      </c>
      <c r="C2358" t="s">
        <v>34</v>
      </c>
      <c r="D2358" t="s">
        <v>20</v>
      </c>
      <c r="E2358" s="3">
        <v>38283</v>
      </c>
      <c r="F2358" s="3">
        <v>158249</v>
      </c>
      <c r="G2358" t="s">
        <v>32</v>
      </c>
      <c r="H2358" t="s">
        <v>2391</v>
      </c>
    </row>
    <row r="2359" spans="1:8" x14ac:dyDescent="0.35">
      <c r="A2359" s="2">
        <v>44792</v>
      </c>
      <c r="B2359" t="s">
        <v>28</v>
      </c>
      <c r="C2359" t="s">
        <v>19</v>
      </c>
      <c r="D2359" t="s">
        <v>30</v>
      </c>
      <c r="E2359" s="3">
        <v>122597</v>
      </c>
      <c r="F2359" s="3">
        <v>117828</v>
      </c>
      <c r="G2359" t="s">
        <v>26</v>
      </c>
      <c r="H2359" t="s">
        <v>2392</v>
      </c>
    </row>
    <row r="2360" spans="1:8" x14ac:dyDescent="0.35">
      <c r="A2360" s="2">
        <v>44477</v>
      </c>
      <c r="B2360" t="s">
        <v>23</v>
      </c>
      <c r="C2360" t="s">
        <v>34</v>
      </c>
      <c r="D2360" t="s">
        <v>30</v>
      </c>
      <c r="E2360" s="3">
        <v>122039</v>
      </c>
      <c r="F2360" s="3">
        <v>144549</v>
      </c>
      <c r="G2360" t="s">
        <v>32</v>
      </c>
      <c r="H2360" t="s">
        <v>2393</v>
      </c>
    </row>
    <row r="2361" spans="1:8" x14ac:dyDescent="0.35">
      <c r="A2361" s="2">
        <v>44620</v>
      </c>
      <c r="B2361" t="s">
        <v>23</v>
      </c>
      <c r="C2361" t="s">
        <v>23</v>
      </c>
      <c r="D2361" t="s">
        <v>58</v>
      </c>
      <c r="E2361" s="3">
        <v>85280</v>
      </c>
      <c r="F2361" s="3">
        <v>86181</v>
      </c>
      <c r="G2361" t="s">
        <v>35</v>
      </c>
      <c r="H2361" t="s">
        <v>2394</v>
      </c>
    </row>
    <row r="2362" spans="1:8" x14ac:dyDescent="0.35">
      <c r="A2362" s="2">
        <v>45052</v>
      </c>
      <c r="B2362" t="s">
        <v>41</v>
      </c>
      <c r="C2362" t="s">
        <v>24</v>
      </c>
      <c r="D2362" t="s">
        <v>58</v>
      </c>
      <c r="E2362" s="3">
        <v>79199</v>
      </c>
      <c r="F2362" s="3">
        <v>74951</v>
      </c>
      <c r="G2362" t="s">
        <v>32</v>
      </c>
      <c r="H2362" t="s">
        <v>2395</v>
      </c>
    </row>
    <row r="2363" spans="1:8" x14ac:dyDescent="0.35">
      <c r="A2363" s="2">
        <v>44466</v>
      </c>
      <c r="B2363" t="s">
        <v>41</v>
      </c>
      <c r="C2363" t="s">
        <v>23</v>
      </c>
      <c r="D2363" t="s">
        <v>58</v>
      </c>
      <c r="E2363" s="3">
        <v>22463</v>
      </c>
      <c r="F2363" s="3">
        <v>114871</v>
      </c>
      <c r="G2363" t="s">
        <v>35</v>
      </c>
      <c r="H2363" t="s">
        <v>2396</v>
      </c>
    </row>
    <row r="2364" spans="1:8" x14ac:dyDescent="0.35">
      <c r="A2364" s="2">
        <v>44350</v>
      </c>
      <c r="B2364" t="s">
        <v>23</v>
      </c>
      <c r="C2364" t="s">
        <v>34</v>
      </c>
      <c r="D2364" t="s">
        <v>20</v>
      </c>
      <c r="E2364" s="3">
        <v>98614</v>
      </c>
      <c r="F2364" s="3">
        <v>145279</v>
      </c>
      <c r="G2364" t="s">
        <v>35</v>
      </c>
      <c r="H2364" t="s">
        <v>2397</v>
      </c>
    </row>
    <row r="2365" spans="1:8" x14ac:dyDescent="0.35">
      <c r="A2365" s="2">
        <v>44810</v>
      </c>
      <c r="B2365" t="s">
        <v>23</v>
      </c>
      <c r="C2365" t="s">
        <v>29</v>
      </c>
      <c r="D2365" t="s">
        <v>20</v>
      </c>
      <c r="E2365" s="3">
        <v>147232</v>
      </c>
      <c r="F2365" s="3">
        <v>16369</v>
      </c>
      <c r="G2365" t="s">
        <v>35</v>
      </c>
      <c r="H2365" t="s">
        <v>2398</v>
      </c>
    </row>
    <row r="2366" spans="1:8" x14ac:dyDescent="0.35">
      <c r="A2366" s="2">
        <v>44858</v>
      </c>
      <c r="B2366" t="s">
        <v>37</v>
      </c>
      <c r="C2366" t="s">
        <v>29</v>
      </c>
      <c r="D2366" t="s">
        <v>30</v>
      </c>
      <c r="E2366" s="3">
        <v>120840</v>
      </c>
      <c r="F2366" s="3">
        <v>74297</v>
      </c>
      <c r="G2366" t="s">
        <v>32</v>
      </c>
      <c r="H2366" t="s">
        <v>2399</v>
      </c>
    </row>
    <row r="2367" spans="1:8" x14ac:dyDescent="0.35">
      <c r="A2367" s="2">
        <v>44279</v>
      </c>
      <c r="B2367" t="s">
        <v>41</v>
      </c>
      <c r="C2367" t="s">
        <v>19</v>
      </c>
      <c r="D2367" t="s">
        <v>25</v>
      </c>
      <c r="E2367" s="3">
        <v>37682</v>
      </c>
      <c r="F2367" s="3">
        <v>9282</v>
      </c>
      <c r="G2367" t="s">
        <v>32</v>
      </c>
      <c r="H2367" t="s">
        <v>2400</v>
      </c>
    </row>
    <row r="2368" spans="1:8" x14ac:dyDescent="0.35">
      <c r="A2368" s="2">
        <v>45143</v>
      </c>
      <c r="B2368" t="s">
        <v>23</v>
      </c>
      <c r="C2368" t="s">
        <v>29</v>
      </c>
      <c r="D2368" t="s">
        <v>58</v>
      </c>
      <c r="E2368" s="3">
        <v>137776</v>
      </c>
      <c r="F2368" s="3">
        <v>156719</v>
      </c>
      <c r="G2368" t="s">
        <v>26</v>
      </c>
      <c r="H2368" t="s">
        <v>2401</v>
      </c>
    </row>
    <row r="2369" spans="1:8" x14ac:dyDescent="0.35">
      <c r="A2369" s="2">
        <v>45095</v>
      </c>
      <c r="B2369" t="s">
        <v>18</v>
      </c>
      <c r="C2369" t="s">
        <v>23</v>
      </c>
      <c r="D2369" t="s">
        <v>39</v>
      </c>
      <c r="E2369" s="3">
        <v>115446</v>
      </c>
      <c r="F2369" s="3">
        <v>95623</v>
      </c>
      <c r="G2369" t="s">
        <v>21</v>
      </c>
      <c r="H2369" t="s">
        <v>2402</v>
      </c>
    </row>
    <row r="2370" spans="1:8" x14ac:dyDescent="0.35">
      <c r="A2370" s="2">
        <v>44480</v>
      </c>
      <c r="B2370" t="s">
        <v>23</v>
      </c>
      <c r="C2370" t="s">
        <v>29</v>
      </c>
      <c r="D2370" t="s">
        <v>58</v>
      </c>
      <c r="E2370" s="3">
        <v>106401</v>
      </c>
      <c r="F2370" s="3">
        <v>45214</v>
      </c>
      <c r="G2370" t="s">
        <v>32</v>
      </c>
      <c r="H2370" t="s">
        <v>2403</v>
      </c>
    </row>
    <row r="2371" spans="1:8" x14ac:dyDescent="0.35">
      <c r="A2371" s="2">
        <v>45176</v>
      </c>
      <c r="B2371" t="s">
        <v>28</v>
      </c>
      <c r="C2371" t="s">
        <v>43</v>
      </c>
      <c r="D2371" t="s">
        <v>30</v>
      </c>
      <c r="E2371" s="3">
        <v>95065</v>
      </c>
      <c r="F2371" s="3">
        <v>76919</v>
      </c>
      <c r="G2371" t="s">
        <v>26</v>
      </c>
      <c r="H2371" t="s">
        <v>2404</v>
      </c>
    </row>
    <row r="2372" spans="1:8" x14ac:dyDescent="0.35">
      <c r="A2372" s="2">
        <v>44369</v>
      </c>
      <c r="B2372" t="s">
        <v>28</v>
      </c>
      <c r="C2372" t="s">
        <v>24</v>
      </c>
      <c r="D2372" t="s">
        <v>20</v>
      </c>
      <c r="E2372" s="3">
        <v>34527</v>
      </c>
      <c r="F2372" s="3">
        <v>166526</v>
      </c>
      <c r="G2372" t="s">
        <v>21</v>
      </c>
      <c r="H2372" t="s">
        <v>2405</v>
      </c>
    </row>
    <row r="2373" spans="1:8" x14ac:dyDescent="0.35">
      <c r="A2373" s="2">
        <v>45283</v>
      </c>
      <c r="B2373" t="s">
        <v>18</v>
      </c>
      <c r="C2373" t="s">
        <v>34</v>
      </c>
      <c r="D2373" t="s">
        <v>30</v>
      </c>
      <c r="E2373" s="3">
        <v>111019</v>
      </c>
      <c r="F2373" s="3">
        <v>139101</v>
      </c>
      <c r="G2373" t="s">
        <v>26</v>
      </c>
      <c r="H2373" t="s">
        <v>2406</v>
      </c>
    </row>
    <row r="2374" spans="1:8" x14ac:dyDescent="0.35">
      <c r="A2374" s="2">
        <v>44959</v>
      </c>
      <c r="B2374" t="s">
        <v>37</v>
      </c>
      <c r="C2374" t="s">
        <v>19</v>
      </c>
      <c r="D2374" t="s">
        <v>30</v>
      </c>
      <c r="E2374" s="3">
        <v>51313</v>
      </c>
      <c r="F2374" s="3">
        <v>83237</v>
      </c>
      <c r="G2374" t="s">
        <v>21</v>
      </c>
      <c r="H2374" t="s">
        <v>2407</v>
      </c>
    </row>
    <row r="2375" spans="1:8" x14ac:dyDescent="0.35">
      <c r="A2375" s="2">
        <v>44829</v>
      </c>
      <c r="B2375" t="s">
        <v>41</v>
      </c>
      <c r="C2375" t="s">
        <v>23</v>
      </c>
      <c r="D2375" t="s">
        <v>30</v>
      </c>
      <c r="E2375" s="3">
        <v>31777</v>
      </c>
      <c r="F2375" s="3">
        <v>92013</v>
      </c>
      <c r="G2375" t="s">
        <v>26</v>
      </c>
      <c r="H2375" t="s">
        <v>2408</v>
      </c>
    </row>
    <row r="2376" spans="1:8" x14ac:dyDescent="0.35">
      <c r="A2376" s="2">
        <v>44983</v>
      </c>
      <c r="B2376" t="s">
        <v>41</v>
      </c>
      <c r="C2376" t="s">
        <v>24</v>
      </c>
      <c r="D2376" t="s">
        <v>39</v>
      </c>
      <c r="E2376" s="3">
        <v>72382</v>
      </c>
      <c r="F2376" s="3">
        <v>60582</v>
      </c>
      <c r="G2376" t="s">
        <v>32</v>
      </c>
      <c r="H2376" t="s">
        <v>2409</v>
      </c>
    </row>
    <row r="2377" spans="1:8" x14ac:dyDescent="0.35">
      <c r="A2377" s="2">
        <v>45139</v>
      </c>
      <c r="B2377" t="s">
        <v>23</v>
      </c>
      <c r="C2377" t="s">
        <v>19</v>
      </c>
      <c r="D2377" t="s">
        <v>39</v>
      </c>
      <c r="E2377" s="3">
        <v>46499</v>
      </c>
      <c r="F2377" s="3">
        <v>91518</v>
      </c>
      <c r="G2377" t="s">
        <v>21</v>
      </c>
      <c r="H2377" t="s">
        <v>2410</v>
      </c>
    </row>
    <row r="2378" spans="1:8" x14ac:dyDescent="0.35">
      <c r="A2378" s="2">
        <v>45208</v>
      </c>
      <c r="B2378" t="s">
        <v>28</v>
      </c>
      <c r="C2378" t="s">
        <v>23</v>
      </c>
      <c r="D2378" t="s">
        <v>58</v>
      </c>
      <c r="E2378" s="3">
        <v>25390</v>
      </c>
      <c r="F2378" s="3">
        <v>43371</v>
      </c>
      <c r="G2378" t="s">
        <v>35</v>
      </c>
      <c r="H2378" t="s">
        <v>2411</v>
      </c>
    </row>
    <row r="2379" spans="1:8" x14ac:dyDescent="0.35">
      <c r="A2379" s="2">
        <v>44594</v>
      </c>
      <c r="B2379" t="s">
        <v>37</v>
      </c>
      <c r="C2379" t="s">
        <v>29</v>
      </c>
      <c r="D2379" t="s">
        <v>20</v>
      </c>
      <c r="E2379" s="3">
        <v>67853</v>
      </c>
      <c r="F2379" s="3">
        <v>10480</v>
      </c>
      <c r="G2379" t="s">
        <v>26</v>
      </c>
      <c r="H2379" t="s">
        <v>2412</v>
      </c>
    </row>
    <row r="2380" spans="1:8" x14ac:dyDescent="0.35">
      <c r="A2380" s="2">
        <v>45130</v>
      </c>
      <c r="B2380" t="s">
        <v>37</v>
      </c>
      <c r="C2380" t="s">
        <v>34</v>
      </c>
      <c r="D2380" t="s">
        <v>30</v>
      </c>
      <c r="E2380" s="3">
        <v>27921</v>
      </c>
      <c r="F2380" s="3">
        <v>17038</v>
      </c>
      <c r="G2380" t="s">
        <v>32</v>
      </c>
      <c r="H2380" t="s">
        <v>2413</v>
      </c>
    </row>
    <row r="2381" spans="1:8" x14ac:dyDescent="0.35">
      <c r="A2381" s="2">
        <v>44872</v>
      </c>
      <c r="B2381" t="s">
        <v>37</v>
      </c>
      <c r="C2381" t="s">
        <v>43</v>
      </c>
      <c r="D2381" t="s">
        <v>25</v>
      </c>
      <c r="E2381" s="3">
        <v>42945</v>
      </c>
      <c r="F2381" s="3">
        <v>32782</v>
      </c>
      <c r="G2381" t="s">
        <v>32</v>
      </c>
      <c r="H2381" t="s">
        <v>2414</v>
      </c>
    </row>
    <row r="2382" spans="1:8" x14ac:dyDescent="0.35">
      <c r="A2382" s="2">
        <v>45132</v>
      </c>
      <c r="B2382" t="s">
        <v>23</v>
      </c>
      <c r="C2382" t="s">
        <v>43</v>
      </c>
      <c r="D2382" t="s">
        <v>58</v>
      </c>
      <c r="E2382" s="3">
        <v>13243</v>
      </c>
      <c r="F2382" s="3">
        <v>71444</v>
      </c>
      <c r="G2382" t="s">
        <v>21</v>
      </c>
      <c r="H2382" t="s">
        <v>2415</v>
      </c>
    </row>
    <row r="2383" spans="1:8" x14ac:dyDescent="0.35">
      <c r="A2383" s="2">
        <v>44661</v>
      </c>
      <c r="B2383" t="s">
        <v>41</v>
      </c>
      <c r="C2383" t="s">
        <v>29</v>
      </c>
      <c r="D2383" t="s">
        <v>58</v>
      </c>
      <c r="E2383" s="3">
        <v>144738</v>
      </c>
      <c r="F2383" s="3">
        <v>67837</v>
      </c>
      <c r="G2383" t="s">
        <v>26</v>
      </c>
      <c r="H2383" t="s">
        <v>2416</v>
      </c>
    </row>
    <row r="2384" spans="1:8" x14ac:dyDescent="0.35">
      <c r="A2384" s="2">
        <v>44482</v>
      </c>
      <c r="B2384" t="s">
        <v>37</v>
      </c>
      <c r="C2384" t="s">
        <v>34</v>
      </c>
      <c r="D2384" t="s">
        <v>30</v>
      </c>
      <c r="E2384" s="3">
        <v>29411</v>
      </c>
      <c r="F2384" s="3">
        <v>93050</v>
      </c>
      <c r="G2384" t="s">
        <v>32</v>
      </c>
      <c r="H2384" t="s">
        <v>2417</v>
      </c>
    </row>
    <row r="2385" spans="1:8" x14ac:dyDescent="0.35">
      <c r="A2385" s="2">
        <v>44461</v>
      </c>
      <c r="B2385" t="s">
        <v>23</v>
      </c>
      <c r="C2385" t="s">
        <v>24</v>
      </c>
      <c r="D2385" t="s">
        <v>58</v>
      </c>
      <c r="E2385" s="3">
        <v>93940</v>
      </c>
      <c r="F2385" s="3">
        <v>148493</v>
      </c>
      <c r="G2385" t="s">
        <v>35</v>
      </c>
      <c r="H2385" t="s">
        <v>2418</v>
      </c>
    </row>
    <row r="2386" spans="1:8" x14ac:dyDescent="0.35">
      <c r="A2386" s="2">
        <v>44516</v>
      </c>
      <c r="B2386" t="s">
        <v>23</v>
      </c>
      <c r="C2386" t="s">
        <v>34</v>
      </c>
      <c r="D2386" t="s">
        <v>30</v>
      </c>
      <c r="E2386" s="3">
        <v>33586</v>
      </c>
      <c r="F2386" s="3">
        <v>96394</v>
      </c>
      <c r="G2386" t="s">
        <v>26</v>
      </c>
      <c r="H2386" t="s">
        <v>2419</v>
      </c>
    </row>
    <row r="2387" spans="1:8" x14ac:dyDescent="0.35">
      <c r="A2387" s="2">
        <v>44869</v>
      </c>
      <c r="B2387" t="s">
        <v>18</v>
      </c>
      <c r="C2387" t="s">
        <v>29</v>
      </c>
      <c r="D2387" t="s">
        <v>58</v>
      </c>
      <c r="E2387" s="3">
        <v>90168</v>
      </c>
      <c r="F2387" s="3">
        <v>94611</v>
      </c>
      <c r="G2387" t="s">
        <v>32</v>
      </c>
      <c r="H2387" t="s">
        <v>2420</v>
      </c>
    </row>
    <row r="2388" spans="1:8" x14ac:dyDescent="0.35">
      <c r="A2388" s="2">
        <v>45016</v>
      </c>
      <c r="B2388" t="s">
        <v>55</v>
      </c>
      <c r="C2388" t="s">
        <v>23</v>
      </c>
      <c r="D2388" t="s">
        <v>20</v>
      </c>
      <c r="E2388" s="3">
        <v>77510</v>
      </c>
      <c r="F2388" s="3">
        <v>31052</v>
      </c>
      <c r="G2388" t="s">
        <v>32</v>
      </c>
      <c r="H2388" t="s">
        <v>2421</v>
      </c>
    </row>
    <row r="2389" spans="1:8" x14ac:dyDescent="0.35">
      <c r="A2389" s="2">
        <v>44285</v>
      </c>
      <c r="B2389" t="s">
        <v>37</v>
      </c>
      <c r="C2389" t="s">
        <v>24</v>
      </c>
      <c r="D2389" t="s">
        <v>58</v>
      </c>
      <c r="E2389" s="3">
        <v>68862</v>
      </c>
      <c r="F2389" s="3">
        <v>76332</v>
      </c>
      <c r="G2389" t="s">
        <v>35</v>
      </c>
      <c r="H2389" t="s">
        <v>2422</v>
      </c>
    </row>
    <row r="2390" spans="1:8" x14ac:dyDescent="0.35">
      <c r="A2390" s="2">
        <v>45017</v>
      </c>
      <c r="B2390" t="s">
        <v>55</v>
      </c>
      <c r="C2390" t="s">
        <v>43</v>
      </c>
      <c r="D2390" t="s">
        <v>58</v>
      </c>
      <c r="E2390" s="3">
        <v>11258</v>
      </c>
      <c r="F2390" s="3">
        <v>134109</v>
      </c>
      <c r="G2390" t="s">
        <v>32</v>
      </c>
      <c r="H2390" t="s">
        <v>2423</v>
      </c>
    </row>
    <row r="2391" spans="1:8" x14ac:dyDescent="0.35">
      <c r="A2391" s="2">
        <v>45197</v>
      </c>
      <c r="B2391" t="s">
        <v>41</v>
      </c>
      <c r="C2391" t="s">
        <v>29</v>
      </c>
      <c r="D2391" t="s">
        <v>25</v>
      </c>
      <c r="E2391" s="3">
        <v>115356</v>
      </c>
      <c r="F2391" s="3">
        <v>119443</v>
      </c>
      <c r="G2391" t="s">
        <v>21</v>
      </c>
      <c r="H2391" t="s">
        <v>2424</v>
      </c>
    </row>
    <row r="2392" spans="1:8" x14ac:dyDescent="0.35">
      <c r="A2392" s="2">
        <v>44530</v>
      </c>
      <c r="B2392" t="s">
        <v>23</v>
      </c>
      <c r="C2392" t="s">
        <v>23</v>
      </c>
      <c r="D2392" t="s">
        <v>20</v>
      </c>
      <c r="E2392" s="3">
        <v>29494</v>
      </c>
      <c r="F2392" s="3">
        <v>53610</v>
      </c>
      <c r="G2392" t="s">
        <v>26</v>
      </c>
      <c r="H2392" t="s">
        <v>2425</v>
      </c>
    </row>
    <row r="2393" spans="1:8" x14ac:dyDescent="0.35">
      <c r="A2393" s="2">
        <v>44418</v>
      </c>
      <c r="B2393" t="s">
        <v>37</v>
      </c>
      <c r="C2393" t="s">
        <v>29</v>
      </c>
      <c r="D2393" t="s">
        <v>20</v>
      </c>
      <c r="E2393" s="3">
        <v>52202</v>
      </c>
      <c r="F2393" s="3">
        <v>132082</v>
      </c>
      <c r="G2393" t="s">
        <v>21</v>
      </c>
      <c r="H2393" t="s">
        <v>2426</v>
      </c>
    </row>
    <row r="2394" spans="1:8" x14ac:dyDescent="0.35">
      <c r="A2394" s="2">
        <v>44237</v>
      </c>
      <c r="B2394" t="s">
        <v>28</v>
      </c>
      <c r="C2394" t="s">
        <v>19</v>
      </c>
      <c r="D2394" t="s">
        <v>20</v>
      </c>
      <c r="E2394" s="3">
        <v>94673</v>
      </c>
      <c r="F2394" s="3">
        <v>9287</v>
      </c>
      <c r="G2394" t="s">
        <v>21</v>
      </c>
      <c r="H2394" t="s">
        <v>2427</v>
      </c>
    </row>
    <row r="2395" spans="1:8" x14ac:dyDescent="0.35">
      <c r="A2395" s="2">
        <v>44264</v>
      </c>
      <c r="B2395" t="s">
        <v>41</v>
      </c>
      <c r="C2395" t="s">
        <v>19</v>
      </c>
      <c r="D2395" t="s">
        <v>58</v>
      </c>
      <c r="E2395" s="3">
        <v>127363</v>
      </c>
      <c r="F2395" s="3">
        <v>94770</v>
      </c>
      <c r="G2395" t="s">
        <v>35</v>
      </c>
      <c r="H2395" t="s">
        <v>2428</v>
      </c>
    </row>
    <row r="2396" spans="1:8" x14ac:dyDescent="0.35">
      <c r="A2396" s="2">
        <v>45184</v>
      </c>
      <c r="B2396" t="s">
        <v>18</v>
      </c>
      <c r="C2396" t="s">
        <v>19</v>
      </c>
      <c r="D2396" t="s">
        <v>39</v>
      </c>
      <c r="E2396" s="3">
        <v>138839</v>
      </c>
      <c r="F2396" s="3">
        <v>33124</v>
      </c>
      <c r="G2396" t="s">
        <v>21</v>
      </c>
      <c r="H2396" t="s">
        <v>2429</v>
      </c>
    </row>
    <row r="2397" spans="1:8" x14ac:dyDescent="0.35">
      <c r="A2397" s="2">
        <v>44710</v>
      </c>
      <c r="B2397" t="s">
        <v>18</v>
      </c>
      <c r="C2397" t="s">
        <v>43</v>
      </c>
      <c r="D2397" t="s">
        <v>58</v>
      </c>
      <c r="E2397" s="3">
        <v>90544</v>
      </c>
      <c r="F2397" s="3">
        <v>28329</v>
      </c>
      <c r="G2397" t="s">
        <v>21</v>
      </c>
      <c r="H2397" t="s">
        <v>2430</v>
      </c>
    </row>
    <row r="2398" spans="1:8" x14ac:dyDescent="0.35">
      <c r="A2398" s="2">
        <v>44891</v>
      </c>
      <c r="B2398" t="s">
        <v>55</v>
      </c>
      <c r="C2398" t="s">
        <v>34</v>
      </c>
      <c r="D2398" t="s">
        <v>30</v>
      </c>
      <c r="E2398" s="3">
        <v>87400</v>
      </c>
      <c r="F2398" s="3">
        <v>124075</v>
      </c>
      <c r="G2398" t="s">
        <v>21</v>
      </c>
      <c r="H2398" t="s">
        <v>2431</v>
      </c>
    </row>
    <row r="2399" spans="1:8" x14ac:dyDescent="0.35">
      <c r="A2399" s="2">
        <v>45236</v>
      </c>
      <c r="B2399" t="s">
        <v>23</v>
      </c>
      <c r="C2399" t="s">
        <v>24</v>
      </c>
      <c r="D2399" t="s">
        <v>25</v>
      </c>
      <c r="E2399" s="3">
        <v>141028</v>
      </c>
      <c r="F2399" s="3">
        <v>66617</v>
      </c>
      <c r="G2399" t="s">
        <v>32</v>
      </c>
      <c r="H2399" t="s">
        <v>2432</v>
      </c>
    </row>
    <row r="2400" spans="1:8" x14ac:dyDescent="0.35">
      <c r="A2400" s="2">
        <v>44673</v>
      </c>
      <c r="B2400" t="s">
        <v>55</v>
      </c>
      <c r="C2400" t="s">
        <v>43</v>
      </c>
      <c r="D2400" t="s">
        <v>20</v>
      </c>
      <c r="E2400" s="3">
        <v>108723</v>
      </c>
      <c r="F2400" s="3">
        <v>109567</v>
      </c>
      <c r="G2400" t="s">
        <v>35</v>
      </c>
      <c r="H2400" t="s">
        <v>2433</v>
      </c>
    </row>
    <row r="2401" spans="1:8" x14ac:dyDescent="0.35">
      <c r="A2401" s="2">
        <v>45282</v>
      </c>
      <c r="B2401" t="s">
        <v>28</v>
      </c>
      <c r="C2401" t="s">
        <v>23</v>
      </c>
      <c r="D2401" t="s">
        <v>30</v>
      </c>
      <c r="E2401" s="3">
        <v>117148</v>
      </c>
      <c r="F2401" s="3">
        <v>164454</v>
      </c>
      <c r="G2401" t="s">
        <v>32</v>
      </c>
      <c r="H2401" t="s">
        <v>2434</v>
      </c>
    </row>
    <row r="2402" spans="1:8" x14ac:dyDescent="0.35">
      <c r="A2402" s="2">
        <v>45077</v>
      </c>
      <c r="B2402" t="s">
        <v>28</v>
      </c>
      <c r="C2402" t="s">
        <v>23</v>
      </c>
      <c r="D2402" t="s">
        <v>30</v>
      </c>
      <c r="E2402" s="3">
        <v>70589</v>
      </c>
      <c r="F2402" s="3">
        <v>168977</v>
      </c>
      <c r="G2402" t="s">
        <v>32</v>
      </c>
      <c r="H2402" t="s">
        <v>2435</v>
      </c>
    </row>
    <row r="2403" spans="1:8" x14ac:dyDescent="0.35">
      <c r="A2403" s="2">
        <v>44628</v>
      </c>
      <c r="B2403" t="s">
        <v>18</v>
      </c>
      <c r="C2403" t="s">
        <v>19</v>
      </c>
      <c r="D2403" t="s">
        <v>39</v>
      </c>
      <c r="E2403" s="3">
        <v>88637</v>
      </c>
      <c r="F2403" s="3">
        <v>159437</v>
      </c>
      <c r="G2403" t="s">
        <v>21</v>
      </c>
      <c r="H2403" t="s">
        <v>2436</v>
      </c>
    </row>
    <row r="2404" spans="1:8" x14ac:dyDescent="0.35">
      <c r="A2404" s="2">
        <v>44464</v>
      </c>
      <c r="B2404" t="s">
        <v>37</v>
      </c>
      <c r="C2404" t="s">
        <v>24</v>
      </c>
      <c r="D2404" t="s">
        <v>20</v>
      </c>
      <c r="E2404" s="3">
        <v>137088</v>
      </c>
      <c r="F2404" s="3">
        <v>116595</v>
      </c>
      <c r="G2404" t="s">
        <v>32</v>
      </c>
      <c r="H2404" t="s">
        <v>2437</v>
      </c>
    </row>
    <row r="2405" spans="1:8" x14ac:dyDescent="0.35">
      <c r="A2405" s="2">
        <v>45255</v>
      </c>
      <c r="B2405" t="s">
        <v>18</v>
      </c>
      <c r="C2405" t="s">
        <v>19</v>
      </c>
      <c r="D2405" t="s">
        <v>58</v>
      </c>
      <c r="E2405" s="3">
        <v>26238</v>
      </c>
      <c r="F2405" s="3">
        <v>157201</v>
      </c>
      <c r="G2405" t="s">
        <v>32</v>
      </c>
      <c r="H2405" t="s">
        <v>2438</v>
      </c>
    </row>
    <row r="2406" spans="1:8" x14ac:dyDescent="0.35">
      <c r="A2406" s="2">
        <v>44975</v>
      </c>
      <c r="B2406" t="s">
        <v>18</v>
      </c>
      <c r="C2406" t="s">
        <v>23</v>
      </c>
      <c r="D2406" t="s">
        <v>20</v>
      </c>
      <c r="E2406" s="3">
        <v>21179</v>
      </c>
      <c r="F2406" s="3">
        <v>36984</v>
      </c>
      <c r="G2406" t="s">
        <v>32</v>
      </c>
      <c r="H2406" t="s">
        <v>2439</v>
      </c>
    </row>
    <row r="2407" spans="1:8" x14ac:dyDescent="0.35">
      <c r="A2407" s="2">
        <v>44690</v>
      </c>
      <c r="B2407" t="s">
        <v>28</v>
      </c>
      <c r="C2407" t="s">
        <v>23</v>
      </c>
      <c r="D2407" t="s">
        <v>25</v>
      </c>
      <c r="E2407" s="3">
        <v>40793</v>
      </c>
      <c r="F2407" s="3">
        <v>126676</v>
      </c>
      <c r="G2407" t="s">
        <v>21</v>
      </c>
      <c r="H2407" t="s">
        <v>2440</v>
      </c>
    </row>
    <row r="2408" spans="1:8" x14ac:dyDescent="0.35">
      <c r="A2408" s="2">
        <v>44857</v>
      </c>
      <c r="B2408" t="s">
        <v>55</v>
      </c>
      <c r="C2408" t="s">
        <v>34</v>
      </c>
      <c r="D2408" t="s">
        <v>20</v>
      </c>
      <c r="E2408" s="3">
        <v>18004</v>
      </c>
      <c r="F2408" s="3">
        <v>54358</v>
      </c>
      <c r="G2408" t="s">
        <v>26</v>
      </c>
      <c r="H2408" t="s">
        <v>2441</v>
      </c>
    </row>
    <row r="2409" spans="1:8" x14ac:dyDescent="0.35">
      <c r="A2409" s="2">
        <v>45209</v>
      </c>
      <c r="B2409" t="s">
        <v>28</v>
      </c>
      <c r="C2409" t="s">
        <v>34</v>
      </c>
      <c r="D2409" t="s">
        <v>30</v>
      </c>
      <c r="E2409" s="3">
        <v>124462</v>
      </c>
      <c r="F2409" s="3">
        <v>163562</v>
      </c>
      <c r="G2409" t="s">
        <v>26</v>
      </c>
      <c r="H2409" t="s">
        <v>2442</v>
      </c>
    </row>
    <row r="2410" spans="1:8" x14ac:dyDescent="0.35">
      <c r="A2410" s="2">
        <v>45255</v>
      </c>
      <c r="B2410" t="s">
        <v>23</v>
      </c>
      <c r="C2410" t="s">
        <v>34</v>
      </c>
      <c r="D2410" t="s">
        <v>30</v>
      </c>
      <c r="E2410" s="3">
        <v>31116</v>
      </c>
      <c r="F2410" s="3">
        <v>63434</v>
      </c>
      <c r="G2410" t="s">
        <v>32</v>
      </c>
      <c r="H2410" t="s">
        <v>2443</v>
      </c>
    </row>
    <row r="2411" spans="1:8" x14ac:dyDescent="0.35">
      <c r="A2411" s="2">
        <v>45173</v>
      </c>
      <c r="B2411" t="s">
        <v>28</v>
      </c>
      <c r="C2411" t="s">
        <v>19</v>
      </c>
      <c r="D2411" t="s">
        <v>58</v>
      </c>
      <c r="E2411" s="3">
        <v>134439</v>
      </c>
      <c r="F2411" s="3">
        <v>13971</v>
      </c>
      <c r="G2411" t="s">
        <v>21</v>
      </c>
      <c r="H2411" t="s">
        <v>2444</v>
      </c>
    </row>
    <row r="2412" spans="1:8" x14ac:dyDescent="0.35">
      <c r="A2412" s="2">
        <v>44678</v>
      </c>
      <c r="B2412" t="s">
        <v>28</v>
      </c>
      <c r="C2412" t="s">
        <v>29</v>
      </c>
      <c r="D2412" t="s">
        <v>58</v>
      </c>
      <c r="E2412" s="3">
        <v>96047</v>
      </c>
      <c r="F2412" s="3">
        <v>157522</v>
      </c>
      <c r="G2412" t="s">
        <v>35</v>
      </c>
      <c r="H2412" t="s">
        <v>2445</v>
      </c>
    </row>
    <row r="2413" spans="1:8" x14ac:dyDescent="0.35">
      <c r="A2413" s="2">
        <v>44924</v>
      </c>
      <c r="B2413" t="s">
        <v>18</v>
      </c>
      <c r="C2413" t="s">
        <v>24</v>
      </c>
      <c r="D2413" t="s">
        <v>58</v>
      </c>
      <c r="E2413" s="3">
        <v>123917</v>
      </c>
      <c r="F2413" s="3">
        <v>22656</v>
      </c>
      <c r="G2413" t="s">
        <v>26</v>
      </c>
      <c r="H2413" t="s">
        <v>2446</v>
      </c>
    </row>
    <row r="2414" spans="1:8" x14ac:dyDescent="0.35">
      <c r="A2414" s="2">
        <v>44676</v>
      </c>
      <c r="B2414" t="s">
        <v>37</v>
      </c>
      <c r="C2414" t="s">
        <v>34</v>
      </c>
      <c r="D2414" t="s">
        <v>25</v>
      </c>
      <c r="E2414" s="3">
        <v>41856</v>
      </c>
      <c r="F2414" s="3">
        <v>49054</v>
      </c>
      <c r="G2414" t="s">
        <v>32</v>
      </c>
      <c r="H2414" t="s">
        <v>2447</v>
      </c>
    </row>
    <row r="2415" spans="1:8" x14ac:dyDescent="0.35">
      <c r="A2415" s="2">
        <v>45285</v>
      </c>
      <c r="B2415" t="s">
        <v>18</v>
      </c>
      <c r="C2415" t="s">
        <v>43</v>
      </c>
      <c r="D2415" t="s">
        <v>20</v>
      </c>
      <c r="E2415" s="3">
        <v>12488</v>
      </c>
      <c r="F2415" s="3">
        <v>15272</v>
      </c>
      <c r="G2415" t="s">
        <v>21</v>
      </c>
      <c r="H2415" t="s">
        <v>2448</v>
      </c>
    </row>
    <row r="2416" spans="1:8" x14ac:dyDescent="0.35">
      <c r="A2416" s="2">
        <v>45228</v>
      </c>
      <c r="B2416" t="s">
        <v>41</v>
      </c>
      <c r="C2416" t="s">
        <v>34</v>
      </c>
      <c r="D2416" t="s">
        <v>39</v>
      </c>
      <c r="E2416" s="3">
        <v>93432</v>
      </c>
      <c r="F2416" s="3">
        <v>47856</v>
      </c>
      <c r="G2416" t="s">
        <v>26</v>
      </c>
      <c r="H2416" t="s">
        <v>2449</v>
      </c>
    </row>
    <row r="2417" spans="1:8" x14ac:dyDescent="0.35">
      <c r="A2417" s="2">
        <v>44539</v>
      </c>
      <c r="B2417" t="s">
        <v>28</v>
      </c>
      <c r="C2417" t="s">
        <v>19</v>
      </c>
      <c r="D2417" t="s">
        <v>20</v>
      </c>
      <c r="E2417" s="3">
        <v>81152</v>
      </c>
      <c r="F2417" s="3">
        <v>76804</v>
      </c>
      <c r="G2417" t="s">
        <v>26</v>
      </c>
      <c r="H2417" t="s">
        <v>2450</v>
      </c>
    </row>
    <row r="2418" spans="1:8" x14ac:dyDescent="0.35">
      <c r="A2418" s="2">
        <v>44528</v>
      </c>
      <c r="B2418" t="s">
        <v>28</v>
      </c>
      <c r="C2418" t="s">
        <v>24</v>
      </c>
      <c r="D2418" t="s">
        <v>58</v>
      </c>
      <c r="E2418" s="3">
        <v>126331</v>
      </c>
      <c r="F2418" s="3">
        <v>34529</v>
      </c>
      <c r="G2418" t="s">
        <v>21</v>
      </c>
      <c r="H2418" t="s">
        <v>2451</v>
      </c>
    </row>
    <row r="2419" spans="1:8" x14ac:dyDescent="0.35">
      <c r="A2419" s="2">
        <v>44634</v>
      </c>
      <c r="B2419" t="s">
        <v>41</v>
      </c>
      <c r="C2419" t="s">
        <v>34</v>
      </c>
      <c r="D2419" t="s">
        <v>25</v>
      </c>
      <c r="E2419" s="3">
        <v>42791</v>
      </c>
      <c r="F2419" s="3">
        <v>27956</v>
      </c>
      <c r="G2419" t="s">
        <v>26</v>
      </c>
      <c r="H2419" t="s">
        <v>2452</v>
      </c>
    </row>
    <row r="2420" spans="1:8" x14ac:dyDescent="0.35">
      <c r="A2420" s="2">
        <v>44370</v>
      </c>
      <c r="B2420" t="s">
        <v>28</v>
      </c>
      <c r="C2420" t="s">
        <v>24</v>
      </c>
      <c r="D2420" t="s">
        <v>20</v>
      </c>
      <c r="E2420" s="3">
        <v>110641</v>
      </c>
      <c r="F2420" s="3">
        <v>66160</v>
      </c>
      <c r="G2420" t="s">
        <v>32</v>
      </c>
      <c r="H2420" t="s">
        <v>2453</v>
      </c>
    </row>
    <row r="2421" spans="1:8" x14ac:dyDescent="0.35">
      <c r="A2421" s="2">
        <v>44755</v>
      </c>
      <c r="B2421" t="s">
        <v>28</v>
      </c>
      <c r="C2421" t="s">
        <v>43</v>
      </c>
      <c r="D2421" t="s">
        <v>30</v>
      </c>
      <c r="E2421" s="3">
        <v>41027</v>
      </c>
      <c r="F2421" s="3">
        <v>162754</v>
      </c>
      <c r="G2421" t="s">
        <v>32</v>
      </c>
      <c r="H2421" t="s">
        <v>2454</v>
      </c>
    </row>
    <row r="2422" spans="1:8" x14ac:dyDescent="0.35">
      <c r="A2422" s="2">
        <v>44723</v>
      </c>
      <c r="B2422" t="s">
        <v>23</v>
      </c>
      <c r="C2422" t="s">
        <v>23</v>
      </c>
      <c r="D2422" t="s">
        <v>20</v>
      </c>
      <c r="E2422" s="3">
        <v>14726</v>
      </c>
      <c r="F2422" s="3">
        <v>43368</v>
      </c>
      <c r="G2422" t="s">
        <v>21</v>
      </c>
      <c r="H2422" t="s">
        <v>2455</v>
      </c>
    </row>
    <row r="2423" spans="1:8" x14ac:dyDescent="0.35">
      <c r="A2423" s="2">
        <v>44855</v>
      </c>
      <c r="B2423" t="s">
        <v>28</v>
      </c>
      <c r="C2423" t="s">
        <v>24</v>
      </c>
      <c r="D2423" t="s">
        <v>30</v>
      </c>
      <c r="E2423" s="3">
        <v>14133</v>
      </c>
      <c r="F2423" s="3">
        <v>42937</v>
      </c>
      <c r="G2423" t="s">
        <v>21</v>
      </c>
      <c r="H2423" t="s">
        <v>2456</v>
      </c>
    </row>
    <row r="2424" spans="1:8" x14ac:dyDescent="0.35">
      <c r="A2424" s="2">
        <v>44222</v>
      </c>
      <c r="B2424" t="s">
        <v>41</v>
      </c>
      <c r="C2424" t="s">
        <v>29</v>
      </c>
      <c r="D2424" t="s">
        <v>20</v>
      </c>
      <c r="E2424" s="3">
        <v>76280</v>
      </c>
      <c r="F2424" s="3">
        <v>157235</v>
      </c>
      <c r="G2424" t="s">
        <v>35</v>
      </c>
      <c r="H2424" t="s">
        <v>2457</v>
      </c>
    </row>
    <row r="2425" spans="1:8" x14ac:dyDescent="0.35">
      <c r="A2425" s="2">
        <v>45016</v>
      </c>
      <c r="B2425" t="s">
        <v>18</v>
      </c>
      <c r="C2425" t="s">
        <v>34</v>
      </c>
      <c r="D2425" t="s">
        <v>20</v>
      </c>
      <c r="E2425" s="3">
        <v>73044</v>
      </c>
      <c r="F2425" s="3">
        <v>156212</v>
      </c>
      <c r="G2425" t="s">
        <v>35</v>
      </c>
      <c r="H2425" t="s">
        <v>2458</v>
      </c>
    </row>
    <row r="2426" spans="1:8" x14ac:dyDescent="0.35">
      <c r="A2426" s="2">
        <v>44801</v>
      </c>
      <c r="B2426" t="s">
        <v>28</v>
      </c>
      <c r="C2426" t="s">
        <v>19</v>
      </c>
      <c r="D2426" t="s">
        <v>20</v>
      </c>
      <c r="E2426" s="3">
        <v>96097</v>
      </c>
      <c r="F2426" s="3">
        <v>31737</v>
      </c>
      <c r="G2426" t="s">
        <v>32</v>
      </c>
      <c r="H2426" t="s">
        <v>2459</v>
      </c>
    </row>
    <row r="2427" spans="1:8" x14ac:dyDescent="0.35">
      <c r="A2427" s="2">
        <v>44602</v>
      </c>
      <c r="B2427" t="s">
        <v>37</v>
      </c>
      <c r="C2427" t="s">
        <v>29</v>
      </c>
      <c r="D2427" t="s">
        <v>58</v>
      </c>
      <c r="E2427" s="3">
        <v>100105</v>
      </c>
      <c r="F2427" s="3">
        <v>142176</v>
      </c>
      <c r="G2427" t="s">
        <v>21</v>
      </c>
      <c r="H2427" t="s">
        <v>2460</v>
      </c>
    </row>
    <row r="2428" spans="1:8" x14ac:dyDescent="0.35">
      <c r="A2428" s="2">
        <v>44428</v>
      </c>
      <c r="B2428" t="s">
        <v>41</v>
      </c>
      <c r="C2428" t="s">
        <v>29</v>
      </c>
      <c r="D2428" t="s">
        <v>30</v>
      </c>
      <c r="E2428" s="3">
        <v>147012</v>
      </c>
      <c r="F2428" s="3">
        <v>141483</v>
      </c>
      <c r="G2428" t="s">
        <v>35</v>
      </c>
      <c r="H2428" t="s">
        <v>2461</v>
      </c>
    </row>
    <row r="2429" spans="1:8" x14ac:dyDescent="0.35">
      <c r="A2429" s="2">
        <v>44729</v>
      </c>
      <c r="B2429" t="s">
        <v>55</v>
      </c>
      <c r="C2429" t="s">
        <v>19</v>
      </c>
      <c r="D2429" t="s">
        <v>25</v>
      </c>
      <c r="E2429" s="3">
        <v>33196</v>
      </c>
      <c r="F2429" s="3">
        <v>35603</v>
      </c>
      <c r="G2429" t="s">
        <v>35</v>
      </c>
      <c r="H2429" t="s">
        <v>2462</v>
      </c>
    </row>
    <row r="2430" spans="1:8" x14ac:dyDescent="0.35">
      <c r="A2430" s="2">
        <v>44701</v>
      </c>
      <c r="B2430" t="s">
        <v>23</v>
      </c>
      <c r="C2430" t="s">
        <v>19</v>
      </c>
      <c r="D2430" t="s">
        <v>39</v>
      </c>
      <c r="E2430" s="3">
        <v>16217</v>
      </c>
      <c r="F2430" s="3">
        <v>105983</v>
      </c>
      <c r="G2430" t="s">
        <v>26</v>
      </c>
      <c r="H2430" t="s">
        <v>2463</v>
      </c>
    </row>
    <row r="2431" spans="1:8" x14ac:dyDescent="0.35">
      <c r="A2431" s="2">
        <v>44375</v>
      </c>
      <c r="B2431" t="s">
        <v>41</v>
      </c>
      <c r="C2431" t="s">
        <v>19</v>
      </c>
      <c r="D2431" t="s">
        <v>30</v>
      </c>
      <c r="E2431" s="3">
        <v>29433</v>
      </c>
      <c r="F2431" s="3">
        <v>20838</v>
      </c>
      <c r="G2431" t="s">
        <v>26</v>
      </c>
      <c r="H2431" t="s">
        <v>2464</v>
      </c>
    </row>
    <row r="2432" spans="1:8" x14ac:dyDescent="0.35">
      <c r="A2432" s="2">
        <v>44328</v>
      </c>
      <c r="B2432" t="s">
        <v>18</v>
      </c>
      <c r="C2432" t="s">
        <v>29</v>
      </c>
      <c r="D2432" t="s">
        <v>58</v>
      </c>
      <c r="E2432" s="3">
        <v>20934</v>
      </c>
      <c r="F2432" s="3">
        <v>117551</v>
      </c>
      <c r="G2432" t="s">
        <v>35</v>
      </c>
      <c r="H2432" t="s">
        <v>2465</v>
      </c>
    </row>
    <row r="2433" spans="1:8" x14ac:dyDescent="0.35">
      <c r="A2433" s="2">
        <v>44544</v>
      </c>
      <c r="B2433" t="s">
        <v>41</v>
      </c>
      <c r="C2433" t="s">
        <v>24</v>
      </c>
      <c r="D2433" t="s">
        <v>30</v>
      </c>
      <c r="E2433" s="3">
        <v>64377</v>
      </c>
      <c r="F2433" s="3">
        <v>51911</v>
      </c>
      <c r="G2433" t="s">
        <v>26</v>
      </c>
      <c r="H2433" t="s">
        <v>2466</v>
      </c>
    </row>
    <row r="2434" spans="1:8" x14ac:dyDescent="0.35">
      <c r="A2434" s="2">
        <v>44736</v>
      </c>
      <c r="B2434" t="s">
        <v>55</v>
      </c>
      <c r="C2434" t="s">
        <v>19</v>
      </c>
      <c r="D2434" t="s">
        <v>25</v>
      </c>
      <c r="E2434" s="3">
        <v>36198</v>
      </c>
      <c r="F2434" s="3">
        <v>64686</v>
      </c>
      <c r="G2434" t="s">
        <v>35</v>
      </c>
      <c r="H2434" t="s">
        <v>2467</v>
      </c>
    </row>
    <row r="2435" spans="1:8" x14ac:dyDescent="0.35">
      <c r="A2435" s="2">
        <v>44968</v>
      </c>
      <c r="B2435" t="s">
        <v>23</v>
      </c>
      <c r="C2435" t="s">
        <v>23</v>
      </c>
      <c r="D2435" t="s">
        <v>30</v>
      </c>
      <c r="E2435" s="3">
        <v>54357</v>
      </c>
      <c r="F2435" s="3">
        <v>45650</v>
      </c>
      <c r="G2435" t="s">
        <v>26</v>
      </c>
      <c r="H2435" t="s">
        <v>2468</v>
      </c>
    </row>
    <row r="2436" spans="1:8" x14ac:dyDescent="0.35">
      <c r="A2436" s="2">
        <v>44272</v>
      </c>
      <c r="B2436" t="s">
        <v>37</v>
      </c>
      <c r="C2436" t="s">
        <v>29</v>
      </c>
      <c r="D2436" t="s">
        <v>58</v>
      </c>
      <c r="E2436" s="3">
        <v>57787</v>
      </c>
      <c r="F2436" s="3">
        <v>100524</v>
      </c>
      <c r="G2436" t="s">
        <v>21</v>
      </c>
      <c r="H2436" t="s">
        <v>2469</v>
      </c>
    </row>
    <row r="2437" spans="1:8" x14ac:dyDescent="0.35">
      <c r="A2437" s="2">
        <v>44775</v>
      </c>
      <c r="B2437" t="s">
        <v>55</v>
      </c>
      <c r="C2437" t="s">
        <v>29</v>
      </c>
      <c r="D2437" t="s">
        <v>58</v>
      </c>
      <c r="E2437" s="3">
        <v>95275</v>
      </c>
      <c r="F2437" s="3">
        <v>93425</v>
      </c>
      <c r="G2437" t="s">
        <v>26</v>
      </c>
      <c r="H2437" t="s">
        <v>2470</v>
      </c>
    </row>
    <row r="2438" spans="1:8" x14ac:dyDescent="0.35">
      <c r="A2438" s="2">
        <v>45050</v>
      </c>
      <c r="B2438" t="s">
        <v>41</v>
      </c>
      <c r="C2438" t="s">
        <v>29</v>
      </c>
      <c r="D2438" t="s">
        <v>39</v>
      </c>
      <c r="E2438" s="3">
        <v>51113</v>
      </c>
      <c r="F2438" s="3">
        <v>85528</v>
      </c>
      <c r="G2438" t="s">
        <v>21</v>
      </c>
      <c r="H2438" t="s">
        <v>2471</v>
      </c>
    </row>
    <row r="2439" spans="1:8" x14ac:dyDescent="0.35">
      <c r="A2439" s="2">
        <v>44390</v>
      </c>
      <c r="B2439" t="s">
        <v>55</v>
      </c>
      <c r="C2439" t="s">
        <v>43</v>
      </c>
      <c r="D2439" t="s">
        <v>25</v>
      </c>
      <c r="E2439" s="3">
        <v>135182</v>
      </c>
      <c r="F2439" s="3">
        <v>76172</v>
      </c>
      <c r="G2439" t="s">
        <v>32</v>
      </c>
      <c r="H2439" t="s">
        <v>2472</v>
      </c>
    </row>
    <row r="2440" spans="1:8" x14ac:dyDescent="0.35">
      <c r="A2440" s="2">
        <v>44543</v>
      </c>
      <c r="B2440" t="s">
        <v>41</v>
      </c>
      <c r="C2440" t="s">
        <v>24</v>
      </c>
      <c r="D2440" t="s">
        <v>39</v>
      </c>
      <c r="E2440" s="3">
        <v>33792</v>
      </c>
      <c r="F2440" s="3">
        <v>38927</v>
      </c>
      <c r="G2440" t="s">
        <v>26</v>
      </c>
      <c r="H2440" t="s">
        <v>2473</v>
      </c>
    </row>
    <row r="2441" spans="1:8" x14ac:dyDescent="0.35">
      <c r="A2441" s="2">
        <v>45147</v>
      </c>
      <c r="B2441" t="s">
        <v>37</v>
      </c>
      <c r="C2441" t="s">
        <v>24</v>
      </c>
      <c r="D2441" t="s">
        <v>20</v>
      </c>
      <c r="E2441" s="3">
        <v>117112</v>
      </c>
      <c r="F2441" s="3">
        <v>71835</v>
      </c>
      <c r="G2441" t="s">
        <v>21</v>
      </c>
      <c r="H2441" t="s">
        <v>2474</v>
      </c>
    </row>
    <row r="2442" spans="1:8" x14ac:dyDescent="0.35">
      <c r="A2442" s="2">
        <v>44410</v>
      </c>
      <c r="B2442" t="s">
        <v>37</v>
      </c>
      <c r="C2442" t="s">
        <v>19</v>
      </c>
      <c r="D2442" t="s">
        <v>58</v>
      </c>
      <c r="E2442" s="3">
        <v>82381</v>
      </c>
      <c r="F2442" s="3">
        <v>32620</v>
      </c>
      <c r="G2442" t="s">
        <v>35</v>
      </c>
      <c r="H2442" t="s">
        <v>2475</v>
      </c>
    </row>
    <row r="2443" spans="1:8" x14ac:dyDescent="0.35">
      <c r="A2443" s="2">
        <v>44769</v>
      </c>
      <c r="B2443" t="s">
        <v>18</v>
      </c>
      <c r="C2443" t="s">
        <v>29</v>
      </c>
      <c r="D2443" t="s">
        <v>39</v>
      </c>
      <c r="E2443" s="3">
        <v>147882</v>
      </c>
      <c r="F2443" s="3">
        <v>139418</v>
      </c>
      <c r="G2443" t="s">
        <v>32</v>
      </c>
      <c r="H2443" t="s">
        <v>2476</v>
      </c>
    </row>
    <row r="2444" spans="1:8" x14ac:dyDescent="0.35">
      <c r="A2444" s="2">
        <v>44976</v>
      </c>
      <c r="B2444" t="s">
        <v>37</v>
      </c>
      <c r="C2444" t="s">
        <v>29</v>
      </c>
      <c r="D2444" t="s">
        <v>58</v>
      </c>
      <c r="E2444" s="3">
        <v>45225</v>
      </c>
      <c r="F2444" s="3">
        <v>28177</v>
      </c>
      <c r="G2444" t="s">
        <v>26</v>
      </c>
      <c r="H2444" t="s">
        <v>2477</v>
      </c>
    </row>
    <row r="2445" spans="1:8" x14ac:dyDescent="0.35">
      <c r="A2445" s="2">
        <v>44458</v>
      </c>
      <c r="B2445" t="s">
        <v>28</v>
      </c>
      <c r="C2445" t="s">
        <v>19</v>
      </c>
      <c r="D2445" t="s">
        <v>58</v>
      </c>
      <c r="E2445" s="3">
        <v>36187</v>
      </c>
      <c r="F2445" s="3">
        <v>24199</v>
      </c>
      <c r="G2445" t="s">
        <v>35</v>
      </c>
      <c r="H2445" t="s">
        <v>2478</v>
      </c>
    </row>
    <row r="2446" spans="1:8" x14ac:dyDescent="0.35">
      <c r="A2446" s="2">
        <v>44926</v>
      </c>
      <c r="B2446" t="s">
        <v>55</v>
      </c>
      <c r="C2446" t="s">
        <v>24</v>
      </c>
      <c r="D2446" t="s">
        <v>20</v>
      </c>
      <c r="E2446" s="3">
        <v>145313</v>
      </c>
      <c r="F2446" s="3">
        <v>20934</v>
      </c>
      <c r="G2446" t="s">
        <v>35</v>
      </c>
      <c r="H2446" t="s">
        <v>2479</v>
      </c>
    </row>
    <row r="2447" spans="1:8" x14ac:dyDescent="0.35">
      <c r="A2447" s="2">
        <v>44479</v>
      </c>
      <c r="B2447" t="s">
        <v>55</v>
      </c>
      <c r="C2447" t="s">
        <v>19</v>
      </c>
      <c r="D2447" t="s">
        <v>58</v>
      </c>
      <c r="E2447" s="3">
        <v>20729</v>
      </c>
      <c r="F2447" s="3">
        <v>37029</v>
      </c>
      <c r="G2447" t="s">
        <v>26</v>
      </c>
      <c r="H2447" t="s">
        <v>2480</v>
      </c>
    </row>
    <row r="2448" spans="1:8" x14ac:dyDescent="0.35">
      <c r="A2448" s="2">
        <v>44558</v>
      </c>
      <c r="B2448" t="s">
        <v>41</v>
      </c>
      <c r="C2448" t="s">
        <v>19</v>
      </c>
      <c r="D2448" t="s">
        <v>39</v>
      </c>
      <c r="E2448" s="3">
        <v>22549</v>
      </c>
      <c r="F2448" s="3">
        <v>125230</v>
      </c>
      <c r="G2448" t="s">
        <v>26</v>
      </c>
      <c r="H2448" t="s">
        <v>2481</v>
      </c>
    </row>
    <row r="2449" spans="1:8" x14ac:dyDescent="0.35">
      <c r="A2449" s="2">
        <v>44637</v>
      </c>
      <c r="B2449" t="s">
        <v>37</v>
      </c>
      <c r="C2449" t="s">
        <v>19</v>
      </c>
      <c r="D2449" t="s">
        <v>25</v>
      </c>
      <c r="E2449" s="3">
        <v>48013</v>
      </c>
      <c r="F2449" s="3">
        <v>49019</v>
      </c>
      <c r="G2449" t="s">
        <v>21</v>
      </c>
      <c r="H2449" t="s">
        <v>2482</v>
      </c>
    </row>
    <row r="2450" spans="1:8" x14ac:dyDescent="0.35">
      <c r="A2450" s="2">
        <v>44289</v>
      </c>
      <c r="B2450" t="s">
        <v>18</v>
      </c>
      <c r="C2450" t="s">
        <v>19</v>
      </c>
      <c r="D2450" t="s">
        <v>30</v>
      </c>
      <c r="E2450" s="3">
        <v>34347</v>
      </c>
      <c r="F2450" s="3">
        <v>157801</v>
      </c>
      <c r="G2450" t="s">
        <v>21</v>
      </c>
      <c r="H2450" t="s">
        <v>2483</v>
      </c>
    </row>
    <row r="2451" spans="1:8" x14ac:dyDescent="0.35">
      <c r="A2451" s="2">
        <v>44949</v>
      </c>
      <c r="B2451" t="s">
        <v>18</v>
      </c>
      <c r="C2451" t="s">
        <v>19</v>
      </c>
      <c r="D2451" t="s">
        <v>39</v>
      </c>
      <c r="E2451" s="3">
        <v>74772</v>
      </c>
      <c r="F2451" s="3">
        <v>89319</v>
      </c>
      <c r="G2451" t="s">
        <v>32</v>
      </c>
      <c r="H2451" t="s">
        <v>2484</v>
      </c>
    </row>
    <row r="2452" spans="1:8" x14ac:dyDescent="0.35">
      <c r="A2452" s="2">
        <v>45063</v>
      </c>
      <c r="B2452" t="s">
        <v>18</v>
      </c>
      <c r="C2452" t="s">
        <v>34</v>
      </c>
      <c r="D2452" t="s">
        <v>20</v>
      </c>
      <c r="E2452" s="3">
        <v>50378</v>
      </c>
      <c r="F2452" s="3">
        <v>125532</v>
      </c>
      <c r="G2452" t="s">
        <v>26</v>
      </c>
      <c r="H2452" t="s">
        <v>2485</v>
      </c>
    </row>
    <row r="2453" spans="1:8" x14ac:dyDescent="0.35">
      <c r="A2453" s="2">
        <v>44338</v>
      </c>
      <c r="B2453" t="s">
        <v>23</v>
      </c>
      <c r="C2453" t="s">
        <v>34</v>
      </c>
      <c r="D2453" t="s">
        <v>30</v>
      </c>
      <c r="E2453" s="3">
        <v>11998</v>
      </c>
      <c r="F2453" s="3">
        <v>114097</v>
      </c>
      <c r="G2453" t="s">
        <v>32</v>
      </c>
      <c r="H2453" t="s">
        <v>2486</v>
      </c>
    </row>
    <row r="2454" spans="1:8" x14ac:dyDescent="0.35">
      <c r="A2454" s="2">
        <v>44945</v>
      </c>
      <c r="B2454" t="s">
        <v>28</v>
      </c>
      <c r="C2454" t="s">
        <v>29</v>
      </c>
      <c r="D2454" t="s">
        <v>58</v>
      </c>
      <c r="E2454" s="3">
        <v>122172</v>
      </c>
      <c r="F2454" s="3">
        <v>43183</v>
      </c>
      <c r="G2454" t="s">
        <v>21</v>
      </c>
      <c r="H2454" t="s">
        <v>2487</v>
      </c>
    </row>
    <row r="2455" spans="1:8" x14ac:dyDescent="0.35">
      <c r="A2455" s="2">
        <v>44849</v>
      </c>
      <c r="B2455" t="s">
        <v>37</v>
      </c>
      <c r="C2455" t="s">
        <v>29</v>
      </c>
      <c r="D2455" t="s">
        <v>39</v>
      </c>
      <c r="E2455" s="3">
        <v>124100</v>
      </c>
      <c r="F2455" s="3">
        <v>110382</v>
      </c>
      <c r="G2455" t="s">
        <v>26</v>
      </c>
      <c r="H2455" t="s">
        <v>2488</v>
      </c>
    </row>
    <row r="2456" spans="1:8" x14ac:dyDescent="0.35">
      <c r="A2456" s="2">
        <v>44897</v>
      </c>
      <c r="B2456" t="s">
        <v>18</v>
      </c>
      <c r="C2456" t="s">
        <v>34</v>
      </c>
      <c r="D2456" t="s">
        <v>30</v>
      </c>
      <c r="E2456" s="3">
        <v>125400</v>
      </c>
      <c r="F2456" s="3">
        <v>53609</v>
      </c>
      <c r="G2456" t="s">
        <v>35</v>
      </c>
      <c r="H2456" t="s">
        <v>2489</v>
      </c>
    </row>
    <row r="2457" spans="1:8" x14ac:dyDescent="0.35">
      <c r="A2457" s="2">
        <v>45194</v>
      </c>
      <c r="B2457" t="s">
        <v>28</v>
      </c>
      <c r="C2457" t="s">
        <v>24</v>
      </c>
      <c r="D2457" t="s">
        <v>39</v>
      </c>
      <c r="E2457" s="3">
        <v>37737</v>
      </c>
      <c r="F2457" s="3">
        <v>45916</v>
      </c>
      <c r="G2457" t="s">
        <v>32</v>
      </c>
      <c r="H2457" t="s">
        <v>2490</v>
      </c>
    </row>
    <row r="2458" spans="1:8" x14ac:dyDescent="0.35">
      <c r="A2458" s="2">
        <v>44245</v>
      </c>
      <c r="B2458" t="s">
        <v>55</v>
      </c>
      <c r="C2458" t="s">
        <v>43</v>
      </c>
      <c r="D2458" t="s">
        <v>58</v>
      </c>
      <c r="E2458" s="3">
        <v>48514</v>
      </c>
      <c r="F2458" s="3">
        <v>11035</v>
      </c>
      <c r="G2458" t="s">
        <v>26</v>
      </c>
      <c r="H2458" t="s">
        <v>2491</v>
      </c>
    </row>
    <row r="2459" spans="1:8" x14ac:dyDescent="0.35">
      <c r="A2459" s="2">
        <v>45077</v>
      </c>
      <c r="B2459" t="s">
        <v>41</v>
      </c>
      <c r="C2459" t="s">
        <v>24</v>
      </c>
      <c r="D2459" t="s">
        <v>39</v>
      </c>
      <c r="E2459" s="3">
        <v>133549</v>
      </c>
      <c r="F2459" s="3">
        <v>96672</v>
      </c>
      <c r="G2459" t="s">
        <v>35</v>
      </c>
      <c r="H2459" t="s">
        <v>2492</v>
      </c>
    </row>
    <row r="2460" spans="1:8" x14ac:dyDescent="0.35">
      <c r="A2460" s="2">
        <v>44751</v>
      </c>
      <c r="B2460" t="s">
        <v>37</v>
      </c>
      <c r="C2460" t="s">
        <v>29</v>
      </c>
      <c r="D2460" t="s">
        <v>20</v>
      </c>
      <c r="E2460" s="3">
        <v>60232</v>
      </c>
      <c r="F2460" s="3">
        <v>169146</v>
      </c>
      <c r="G2460" t="s">
        <v>21</v>
      </c>
      <c r="H2460" t="s">
        <v>2493</v>
      </c>
    </row>
    <row r="2461" spans="1:8" x14ac:dyDescent="0.35">
      <c r="A2461" s="2">
        <v>44600</v>
      </c>
      <c r="B2461" t="s">
        <v>37</v>
      </c>
      <c r="C2461" t="s">
        <v>34</v>
      </c>
      <c r="D2461" t="s">
        <v>30</v>
      </c>
      <c r="E2461" s="3">
        <v>104766</v>
      </c>
      <c r="F2461" s="3">
        <v>32613</v>
      </c>
      <c r="G2461" t="s">
        <v>35</v>
      </c>
      <c r="H2461" t="s">
        <v>2494</v>
      </c>
    </row>
    <row r="2462" spans="1:8" x14ac:dyDescent="0.35">
      <c r="A2462" s="2">
        <v>45088</v>
      </c>
      <c r="B2462" t="s">
        <v>23</v>
      </c>
      <c r="C2462" t="s">
        <v>24</v>
      </c>
      <c r="D2462" t="s">
        <v>30</v>
      </c>
      <c r="E2462" s="3">
        <v>20461</v>
      </c>
      <c r="F2462" s="3">
        <v>13825</v>
      </c>
      <c r="G2462" t="s">
        <v>32</v>
      </c>
      <c r="H2462" t="s">
        <v>2495</v>
      </c>
    </row>
    <row r="2463" spans="1:8" x14ac:dyDescent="0.35">
      <c r="A2463" s="2">
        <v>45061</v>
      </c>
      <c r="B2463" t="s">
        <v>55</v>
      </c>
      <c r="C2463" t="s">
        <v>43</v>
      </c>
      <c r="D2463" t="s">
        <v>30</v>
      </c>
      <c r="E2463" s="3">
        <v>92394</v>
      </c>
      <c r="F2463" s="3">
        <v>97038</v>
      </c>
      <c r="G2463" t="s">
        <v>26</v>
      </c>
      <c r="H2463" t="s">
        <v>2496</v>
      </c>
    </row>
    <row r="2464" spans="1:8" x14ac:dyDescent="0.35">
      <c r="A2464" s="2">
        <v>44798</v>
      </c>
      <c r="B2464" t="s">
        <v>37</v>
      </c>
      <c r="C2464" t="s">
        <v>19</v>
      </c>
      <c r="D2464" t="s">
        <v>39</v>
      </c>
      <c r="E2464" s="3">
        <v>19323</v>
      </c>
      <c r="F2464" s="3">
        <v>70688</v>
      </c>
      <c r="G2464" t="s">
        <v>35</v>
      </c>
      <c r="H2464" t="s">
        <v>2497</v>
      </c>
    </row>
    <row r="2465" spans="1:8" x14ac:dyDescent="0.35">
      <c r="A2465" s="2">
        <v>44537</v>
      </c>
      <c r="B2465" t="s">
        <v>23</v>
      </c>
      <c r="C2465" t="s">
        <v>23</v>
      </c>
      <c r="D2465" t="s">
        <v>58</v>
      </c>
      <c r="E2465" s="3">
        <v>47040</v>
      </c>
      <c r="F2465" s="3">
        <v>22363</v>
      </c>
      <c r="G2465" t="s">
        <v>26</v>
      </c>
      <c r="H2465" t="s">
        <v>2498</v>
      </c>
    </row>
    <row r="2466" spans="1:8" x14ac:dyDescent="0.35">
      <c r="A2466" s="2">
        <v>44900</v>
      </c>
      <c r="B2466" t="s">
        <v>23</v>
      </c>
      <c r="C2466" t="s">
        <v>34</v>
      </c>
      <c r="D2466" t="s">
        <v>39</v>
      </c>
      <c r="E2466" s="3">
        <v>149750</v>
      </c>
      <c r="F2466" s="3">
        <v>152061</v>
      </c>
      <c r="G2466" t="s">
        <v>35</v>
      </c>
      <c r="H2466" t="s">
        <v>2499</v>
      </c>
    </row>
    <row r="2467" spans="1:8" x14ac:dyDescent="0.35">
      <c r="A2467" s="2">
        <v>44514</v>
      </c>
      <c r="B2467" t="s">
        <v>23</v>
      </c>
      <c r="C2467" t="s">
        <v>34</v>
      </c>
      <c r="D2467" t="s">
        <v>39</v>
      </c>
      <c r="E2467" s="3">
        <v>95028</v>
      </c>
      <c r="F2467" s="3">
        <v>46260</v>
      </c>
      <c r="G2467" t="s">
        <v>26</v>
      </c>
      <c r="H2467" t="s">
        <v>2500</v>
      </c>
    </row>
    <row r="2468" spans="1:8" x14ac:dyDescent="0.35">
      <c r="A2468" s="2">
        <v>44814</v>
      </c>
      <c r="B2468" t="s">
        <v>37</v>
      </c>
      <c r="C2468" t="s">
        <v>43</v>
      </c>
      <c r="D2468" t="s">
        <v>30</v>
      </c>
      <c r="E2468" s="3">
        <v>102734</v>
      </c>
      <c r="F2468" s="3">
        <v>153210</v>
      </c>
      <c r="G2468" t="s">
        <v>32</v>
      </c>
      <c r="H2468" t="s">
        <v>2501</v>
      </c>
    </row>
    <row r="2469" spans="1:8" x14ac:dyDescent="0.35">
      <c r="A2469" s="2">
        <v>44578</v>
      </c>
      <c r="B2469" t="s">
        <v>37</v>
      </c>
      <c r="C2469" t="s">
        <v>19</v>
      </c>
      <c r="D2469" t="s">
        <v>58</v>
      </c>
      <c r="E2469" s="3">
        <v>100896</v>
      </c>
      <c r="F2469" s="3">
        <v>97388</v>
      </c>
      <c r="G2469" t="s">
        <v>21</v>
      </c>
      <c r="H2469" t="s">
        <v>2502</v>
      </c>
    </row>
    <row r="2470" spans="1:8" x14ac:dyDescent="0.35">
      <c r="A2470" s="2">
        <v>44429</v>
      </c>
      <c r="B2470" t="s">
        <v>37</v>
      </c>
      <c r="C2470" t="s">
        <v>19</v>
      </c>
      <c r="D2470" t="s">
        <v>25</v>
      </c>
      <c r="E2470" s="3">
        <v>95793</v>
      </c>
      <c r="F2470" s="3">
        <v>112826</v>
      </c>
      <c r="G2470" t="s">
        <v>21</v>
      </c>
      <c r="H2470" t="s">
        <v>2503</v>
      </c>
    </row>
    <row r="2471" spans="1:8" x14ac:dyDescent="0.35">
      <c r="A2471" s="2">
        <v>45013</v>
      </c>
      <c r="B2471" t="s">
        <v>28</v>
      </c>
      <c r="C2471" t="s">
        <v>23</v>
      </c>
      <c r="D2471" t="s">
        <v>58</v>
      </c>
      <c r="E2471" s="3">
        <v>86699</v>
      </c>
      <c r="F2471" s="3">
        <v>105157</v>
      </c>
      <c r="G2471" t="s">
        <v>35</v>
      </c>
      <c r="H2471" t="s">
        <v>2504</v>
      </c>
    </row>
    <row r="2472" spans="1:8" x14ac:dyDescent="0.35">
      <c r="A2472" s="2">
        <v>44749</v>
      </c>
      <c r="B2472" t="s">
        <v>23</v>
      </c>
      <c r="C2472" t="s">
        <v>19</v>
      </c>
      <c r="D2472" t="s">
        <v>39</v>
      </c>
      <c r="E2472" s="3">
        <v>114835</v>
      </c>
      <c r="F2472" s="3">
        <v>160690</v>
      </c>
      <c r="G2472" t="s">
        <v>32</v>
      </c>
      <c r="H2472" t="s">
        <v>2505</v>
      </c>
    </row>
    <row r="2473" spans="1:8" x14ac:dyDescent="0.35">
      <c r="A2473" s="2">
        <v>45052</v>
      </c>
      <c r="B2473" t="s">
        <v>28</v>
      </c>
      <c r="C2473" t="s">
        <v>43</v>
      </c>
      <c r="D2473" t="s">
        <v>20</v>
      </c>
      <c r="E2473" s="3">
        <v>94321</v>
      </c>
      <c r="F2473" s="3">
        <v>157076</v>
      </c>
      <c r="G2473" t="s">
        <v>26</v>
      </c>
      <c r="H2473" t="s">
        <v>2506</v>
      </c>
    </row>
    <row r="2474" spans="1:8" x14ac:dyDescent="0.35">
      <c r="A2474" s="2">
        <v>45015</v>
      </c>
      <c r="B2474" t="s">
        <v>41</v>
      </c>
      <c r="C2474" t="s">
        <v>29</v>
      </c>
      <c r="D2474" t="s">
        <v>58</v>
      </c>
      <c r="E2474" s="3">
        <v>127004</v>
      </c>
      <c r="F2474" s="3">
        <v>133839</v>
      </c>
      <c r="G2474" t="s">
        <v>32</v>
      </c>
      <c r="H2474" t="s">
        <v>2507</v>
      </c>
    </row>
    <row r="2475" spans="1:8" x14ac:dyDescent="0.35">
      <c r="A2475" s="2">
        <v>44379</v>
      </c>
      <c r="B2475" t="s">
        <v>37</v>
      </c>
      <c r="C2475" t="s">
        <v>19</v>
      </c>
      <c r="D2475" t="s">
        <v>30</v>
      </c>
      <c r="E2475" s="3">
        <v>132297</v>
      </c>
      <c r="F2475" s="3">
        <v>159292</v>
      </c>
      <c r="G2475" t="s">
        <v>32</v>
      </c>
      <c r="H2475" t="s">
        <v>2508</v>
      </c>
    </row>
    <row r="2476" spans="1:8" x14ac:dyDescent="0.35">
      <c r="A2476" s="2">
        <v>45261</v>
      </c>
      <c r="B2476" t="s">
        <v>55</v>
      </c>
      <c r="C2476" t="s">
        <v>29</v>
      </c>
      <c r="D2476" t="s">
        <v>20</v>
      </c>
      <c r="E2476" s="3">
        <v>27585</v>
      </c>
      <c r="F2476" s="3">
        <v>125811</v>
      </c>
      <c r="G2476" t="s">
        <v>35</v>
      </c>
      <c r="H2476" t="s">
        <v>2509</v>
      </c>
    </row>
    <row r="2477" spans="1:8" x14ac:dyDescent="0.35">
      <c r="A2477" s="2">
        <v>44593</v>
      </c>
      <c r="B2477" t="s">
        <v>18</v>
      </c>
      <c r="C2477" t="s">
        <v>29</v>
      </c>
      <c r="D2477" t="s">
        <v>25</v>
      </c>
      <c r="E2477" s="3">
        <v>105781</v>
      </c>
      <c r="F2477" s="3">
        <v>168096</v>
      </c>
      <c r="G2477" t="s">
        <v>21</v>
      </c>
      <c r="H2477" t="s">
        <v>2510</v>
      </c>
    </row>
    <row r="2478" spans="1:8" x14ac:dyDescent="0.35">
      <c r="A2478" s="2">
        <v>44975</v>
      </c>
      <c r="B2478" t="s">
        <v>41</v>
      </c>
      <c r="C2478" t="s">
        <v>43</v>
      </c>
      <c r="D2478" t="s">
        <v>25</v>
      </c>
      <c r="E2478" s="3">
        <v>125318</v>
      </c>
      <c r="F2478" s="3">
        <v>156593</v>
      </c>
      <c r="G2478" t="s">
        <v>32</v>
      </c>
      <c r="H2478" t="s">
        <v>2511</v>
      </c>
    </row>
    <row r="2479" spans="1:8" x14ac:dyDescent="0.35">
      <c r="A2479" s="2">
        <v>45103</v>
      </c>
      <c r="B2479" t="s">
        <v>18</v>
      </c>
      <c r="C2479" t="s">
        <v>34</v>
      </c>
      <c r="D2479" t="s">
        <v>20</v>
      </c>
      <c r="E2479" s="3">
        <v>127273</v>
      </c>
      <c r="F2479" s="3">
        <v>149825</v>
      </c>
      <c r="G2479" t="s">
        <v>35</v>
      </c>
      <c r="H2479" t="s">
        <v>2512</v>
      </c>
    </row>
    <row r="2480" spans="1:8" x14ac:dyDescent="0.35">
      <c r="A2480" s="2">
        <v>44323</v>
      </c>
      <c r="B2480" t="s">
        <v>18</v>
      </c>
      <c r="C2480" t="s">
        <v>34</v>
      </c>
      <c r="D2480" t="s">
        <v>25</v>
      </c>
      <c r="E2480" s="3">
        <v>16968</v>
      </c>
      <c r="F2480" s="3">
        <v>39325</v>
      </c>
      <c r="G2480" t="s">
        <v>26</v>
      </c>
      <c r="H2480" t="s">
        <v>2513</v>
      </c>
    </row>
    <row r="2481" spans="1:8" x14ac:dyDescent="0.35">
      <c r="A2481" s="2">
        <v>44197</v>
      </c>
      <c r="B2481" t="s">
        <v>37</v>
      </c>
      <c r="C2481" t="s">
        <v>34</v>
      </c>
      <c r="D2481" t="s">
        <v>20</v>
      </c>
      <c r="E2481" s="3">
        <v>77249</v>
      </c>
      <c r="F2481" s="3">
        <v>164407</v>
      </c>
      <c r="G2481" t="s">
        <v>21</v>
      </c>
      <c r="H2481" t="s">
        <v>2514</v>
      </c>
    </row>
    <row r="2482" spans="1:8" x14ac:dyDescent="0.35">
      <c r="A2482" s="2">
        <v>44215</v>
      </c>
      <c r="B2482" t="s">
        <v>55</v>
      </c>
      <c r="C2482" t="s">
        <v>24</v>
      </c>
      <c r="D2482" t="s">
        <v>39</v>
      </c>
      <c r="E2482" s="3">
        <v>46119</v>
      </c>
      <c r="F2482" s="3">
        <v>148608</v>
      </c>
      <c r="G2482" t="s">
        <v>21</v>
      </c>
      <c r="H2482" t="s">
        <v>2515</v>
      </c>
    </row>
    <row r="2483" spans="1:8" x14ac:dyDescent="0.35">
      <c r="A2483" s="2">
        <v>44780</v>
      </c>
      <c r="B2483" t="s">
        <v>18</v>
      </c>
      <c r="C2483" t="s">
        <v>34</v>
      </c>
      <c r="D2483" t="s">
        <v>20</v>
      </c>
      <c r="E2483" s="3">
        <v>116397</v>
      </c>
      <c r="F2483" s="3">
        <v>39085</v>
      </c>
      <c r="G2483" t="s">
        <v>26</v>
      </c>
      <c r="H2483" t="s">
        <v>2516</v>
      </c>
    </row>
    <row r="2484" spans="1:8" x14ac:dyDescent="0.35">
      <c r="A2484" s="2">
        <v>44652</v>
      </c>
      <c r="B2484" t="s">
        <v>23</v>
      </c>
      <c r="C2484" t="s">
        <v>43</v>
      </c>
      <c r="D2484" t="s">
        <v>39</v>
      </c>
      <c r="E2484" s="3">
        <v>23100</v>
      </c>
      <c r="F2484" s="3">
        <v>16000</v>
      </c>
      <c r="G2484" t="s">
        <v>32</v>
      </c>
      <c r="H2484" t="s">
        <v>2517</v>
      </c>
    </row>
    <row r="2485" spans="1:8" x14ac:dyDescent="0.35">
      <c r="A2485" s="2">
        <v>45153</v>
      </c>
      <c r="B2485" t="s">
        <v>18</v>
      </c>
      <c r="C2485" t="s">
        <v>23</v>
      </c>
      <c r="D2485" t="s">
        <v>30</v>
      </c>
      <c r="E2485" s="3">
        <v>52794</v>
      </c>
      <c r="F2485" s="3">
        <v>88777</v>
      </c>
      <c r="G2485" t="s">
        <v>21</v>
      </c>
      <c r="H2485" t="s">
        <v>2518</v>
      </c>
    </row>
    <row r="2486" spans="1:8" x14ac:dyDescent="0.35">
      <c r="A2486" s="2">
        <v>44641</v>
      </c>
      <c r="B2486" t="s">
        <v>41</v>
      </c>
      <c r="C2486" t="s">
        <v>19</v>
      </c>
      <c r="D2486" t="s">
        <v>30</v>
      </c>
      <c r="E2486" s="3">
        <v>114519</v>
      </c>
      <c r="F2486" s="3">
        <v>167263</v>
      </c>
      <c r="G2486" t="s">
        <v>32</v>
      </c>
      <c r="H2486" t="s">
        <v>2519</v>
      </c>
    </row>
    <row r="2487" spans="1:8" x14ac:dyDescent="0.35">
      <c r="A2487" s="2">
        <v>44798</v>
      </c>
      <c r="B2487" t="s">
        <v>55</v>
      </c>
      <c r="C2487" t="s">
        <v>34</v>
      </c>
      <c r="D2487" t="s">
        <v>25</v>
      </c>
      <c r="E2487" s="3">
        <v>58121</v>
      </c>
      <c r="F2487" s="3">
        <v>103160</v>
      </c>
      <c r="G2487" t="s">
        <v>35</v>
      </c>
      <c r="H2487" t="s">
        <v>2520</v>
      </c>
    </row>
    <row r="2488" spans="1:8" x14ac:dyDescent="0.35">
      <c r="A2488" s="2">
        <v>44299</v>
      </c>
      <c r="B2488" t="s">
        <v>55</v>
      </c>
      <c r="C2488" t="s">
        <v>24</v>
      </c>
      <c r="D2488" t="s">
        <v>20</v>
      </c>
      <c r="E2488" s="3">
        <v>19143</v>
      </c>
      <c r="F2488" s="3">
        <v>20967</v>
      </c>
      <c r="G2488" t="s">
        <v>26</v>
      </c>
      <c r="H2488" t="s">
        <v>2521</v>
      </c>
    </row>
    <row r="2489" spans="1:8" x14ac:dyDescent="0.35">
      <c r="A2489" s="2">
        <v>45184</v>
      </c>
      <c r="B2489" t="s">
        <v>18</v>
      </c>
      <c r="C2489" t="s">
        <v>29</v>
      </c>
      <c r="D2489" t="s">
        <v>39</v>
      </c>
      <c r="E2489" s="3">
        <v>69376</v>
      </c>
      <c r="F2489" s="3">
        <v>132481</v>
      </c>
      <c r="G2489" t="s">
        <v>21</v>
      </c>
      <c r="H2489" t="s">
        <v>2522</v>
      </c>
    </row>
    <row r="2490" spans="1:8" x14ac:dyDescent="0.35">
      <c r="A2490" s="2">
        <v>44716</v>
      </c>
      <c r="B2490" t="s">
        <v>55</v>
      </c>
      <c r="C2490" t="s">
        <v>24</v>
      </c>
      <c r="D2490" t="s">
        <v>30</v>
      </c>
      <c r="E2490" s="3">
        <v>93144</v>
      </c>
      <c r="F2490" s="3">
        <v>152318</v>
      </c>
      <c r="G2490" t="s">
        <v>26</v>
      </c>
      <c r="H2490" t="s">
        <v>2523</v>
      </c>
    </row>
    <row r="2491" spans="1:8" x14ac:dyDescent="0.35">
      <c r="A2491" s="2">
        <v>45055</v>
      </c>
      <c r="B2491" t="s">
        <v>41</v>
      </c>
      <c r="C2491" t="s">
        <v>43</v>
      </c>
      <c r="D2491" t="s">
        <v>30</v>
      </c>
      <c r="E2491" s="3">
        <v>116528</v>
      </c>
      <c r="F2491" s="3">
        <v>22347</v>
      </c>
      <c r="G2491" t="s">
        <v>21</v>
      </c>
      <c r="H2491" t="s">
        <v>2524</v>
      </c>
    </row>
    <row r="2492" spans="1:8" x14ac:dyDescent="0.35">
      <c r="A2492" s="2">
        <v>44370</v>
      </c>
      <c r="B2492" t="s">
        <v>41</v>
      </c>
      <c r="C2492" t="s">
        <v>23</v>
      </c>
      <c r="D2492" t="s">
        <v>30</v>
      </c>
      <c r="E2492" s="3">
        <v>92016</v>
      </c>
      <c r="F2492" s="3">
        <v>75358</v>
      </c>
      <c r="G2492" t="s">
        <v>26</v>
      </c>
      <c r="H2492" t="s">
        <v>2525</v>
      </c>
    </row>
    <row r="2493" spans="1:8" x14ac:dyDescent="0.35">
      <c r="A2493" s="2">
        <v>45201</v>
      </c>
      <c r="B2493" t="s">
        <v>41</v>
      </c>
      <c r="C2493" t="s">
        <v>34</v>
      </c>
      <c r="D2493" t="s">
        <v>25</v>
      </c>
      <c r="E2493" s="3">
        <v>140604</v>
      </c>
      <c r="F2493" s="3">
        <v>154454</v>
      </c>
      <c r="G2493" t="s">
        <v>35</v>
      </c>
      <c r="H2493" t="s">
        <v>2526</v>
      </c>
    </row>
    <row r="2494" spans="1:8" x14ac:dyDescent="0.35">
      <c r="A2494" s="2">
        <v>44627</v>
      </c>
      <c r="B2494" t="s">
        <v>23</v>
      </c>
      <c r="C2494" t="s">
        <v>34</v>
      </c>
      <c r="D2494" t="s">
        <v>30</v>
      </c>
      <c r="E2494" s="3">
        <v>88737</v>
      </c>
      <c r="F2494" s="3">
        <v>90299</v>
      </c>
      <c r="G2494" t="s">
        <v>35</v>
      </c>
      <c r="H2494" t="s">
        <v>2527</v>
      </c>
    </row>
    <row r="2495" spans="1:8" x14ac:dyDescent="0.35">
      <c r="A2495" s="2">
        <v>44923</v>
      </c>
      <c r="B2495" t="s">
        <v>37</v>
      </c>
      <c r="C2495" t="s">
        <v>24</v>
      </c>
      <c r="D2495" t="s">
        <v>58</v>
      </c>
      <c r="E2495" s="3">
        <v>78677</v>
      </c>
      <c r="F2495" s="3">
        <v>106032</v>
      </c>
      <c r="G2495" t="s">
        <v>32</v>
      </c>
      <c r="H2495" t="s">
        <v>2528</v>
      </c>
    </row>
    <row r="2496" spans="1:8" x14ac:dyDescent="0.35">
      <c r="A2496" s="2">
        <v>45046</v>
      </c>
      <c r="B2496" t="s">
        <v>18</v>
      </c>
      <c r="C2496" t="s">
        <v>43</v>
      </c>
      <c r="D2496" t="s">
        <v>25</v>
      </c>
      <c r="E2496" s="3">
        <v>139940</v>
      </c>
      <c r="F2496" s="3">
        <v>124815</v>
      </c>
      <c r="G2496" t="s">
        <v>35</v>
      </c>
      <c r="H2496" t="s">
        <v>2529</v>
      </c>
    </row>
    <row r="2497" spans="1:8" x14ac:dyDescent="0.35">
      <c r="A2497" s="2">
        <v>45186</v>
      </c>
      <c r="B2497" t="s">
        <v>55</v>
      </c>
      <c r="C2497" t="s">
        <v>24</v>
      </c>
      <c r="D2497" t="s">
        <v>20</v>
      </c>
      <c r="E2497" s="3">
        <v>102889</v>
      </c>
      <c r="F2497" s="3">
        <v>88296</v>
      </c>
      <c r="G2497" t="s">
        <v>26</v>
      </c>
      <c r="H2497" t="s">
        <v>2530</v>
      </c>
    </row>
    <row r="2498" spans="1:8" x14ac:dyDescent="0.35">
      <c r="A2498" s="2">
        <v>44835</v>
      </c>
      <c r="B2498" t="s">
        <v>41</v>
      </c>
      <c r="C2498" t="s">
        <v>24</v>
      </c>
      <c r="D2498" t="s">
        <v>58</v>
      </c>
      <c r="E2498" s="3">
        <v>87006</v>
      </c>
      <c r="F2498" s="3">
        <v>147879</v>
      </c>
      <c r="G2498" t="s">
        <v>26</v>
      </c>
      <c r="H2498" t="s">
        <v>2531</v>
      </c>
    </row>
    <row r="2499" spans="1:8" x14ac:dyDescent="0.35">
      <c r="A2499" s="2">
        <v>44616</v>
      </c>
      <c r="B2499" t="s">
        <v>18</v>
      </c>
      <c r="C2499" t="s">
        <v>23</v>
      </c>
      <c r="D2499" t="s">
        <v>25</v>
      </c>
      <c r="E2499" s="3">
        <v>105133</v>
      </c>
      <c r="F2499" s="3">
        <v>62042</v>
      </c>
      <c r="G2499" t="s">
        <v>35</v>
      </c>
      <c r="H2499" t="s">
        <v>2532</v>
      </c>
    </row>
    <row r="2500" spans="1:8" x14ac:dyDescent="0.35">
      <c r="A2500" s="2">
        <v>44790</v>
      </c>
      <c r="B2500" t="s">
        <v>18</v>
      </c>
      <c r="C2500" t="s">
        <v>43</v>
      </c>
      <c r="D2500" t="s">
        <v>25</v>
      </c>
      <c r="E2500" s="3">
        <v>40090</v>
      </c>
      <c r="F2500" s="3">
        <v>33710</v>
      </c>
      <c r="G2500" t="s">
        <v>26</v>
      </c>
      <c r="H2500" t="s">
        <v>2533</v>
      </c>
    </row>
    <row r="2501" spans="1:8" x14ac:dyDescent="0.35">
      <c r="A2501" s="2">
        <v>44681</v>
      </c>
      <c r="B2501" t="s">
        <v>37</v>
      </c>
      <c r="C2501" t="s">
        <v>23</v>
      </c>
      <c r="D2501" t="s">
        <v>39</v>
      </c>
      <c r="E2501" s="3">
        <v>35476</v>
      </c>
      <c r="F2501" s="3">
        <v>72478</v>
      </c>
      <c r="G2501" t="s">
        <v>26</v>
      </c>
      <c r="H2501" t="s">
        <v>2534</v>
      </c>
    </row>
    <row r="2502" spans="1:8" x14ac:dyDescent="0.35">
      <c r="A2502" s="2">
        <v>44608</v>
      </c>
      <c r="B2502" t="s">
        <v>23</v>
      </c>
      <c r="C2502" t="s">
        <v>43</v>
      </c>
      <c r="D2502" t="s">
        <v>58</v>
      </c>
      <c r="E2502" s="3">
        <v>74004</v>
      </c>
      <c r="F2502" s="3">
        <v>49411</v>
      </c>
      <c r="G2502" t="s">
        <v>26</v>
      </c>
      <c r="H2502" t="s">
        <v>2535</v>
      </c>
    </row>
    <row r="2503" spans="1:8" x14ac:dyDescent="0.35">
      <c r="A2503" s="2">
        <v>45132</v>
      </c>
      <c r="B2503" t="s">
        <v>55</v>
      </c>
      <c r="C2503" t="s">
        <v>34</v>
      </c>
      <c r="D2503" t="s">
        <v>58</v>
      </c>
      <c r="E2503" s="3">
        <v>84469</v>
      </c>
      <c r="F2503" s="3">
        <v>23773</v>
      </c>
      <c r="G2503" t="s">
        <v>32</v>
      </c>
      <c r="H2503" t="s">
        <v>2536</v>
      </c>
    </row>
    <row r="2504" spans="1:8" x14ac:dyDescent="0.35">
      <c r="A2504" s="2">
        <v>44528</v>
      </c>
      <c r="B2504" t="s">
        <v>23</v>
      </c>
      <c r="C2504" t="s">
        <v>19</v>
      </c>
      <c r="D2504" t="s">
        <v>58</v>
      </c>
      <c r="E2504" s="3">
        <v>130119</v>
      </c>
      <c r="F2504" s="3">
        <v>88693</v>
      </c>
      <c r="G2504" t="s">
        <v>32</v>
      </c>
      <c r="H2504" t="s">
        <v>2537</v>
      </c>
    </row>
    <row r="2505" spans="1:8" x14ac:dyDescent="0.35">
      <c r="A2505" s="2">
        <v>44851</v>
      </c>
      <c r="B2505" t="s">
        <v>55</v>
      </c>
      <c r="C2505" t="s">
        <v>29</v>
      </c>
      <c r="D2505" t="s">
        <v>30</v>
      </c>
      <c r="E2505" s="3">
        <v>135494</v>
      </c>
      <c r="F2505" s="3">
        <v>23710</v>
      </c>
      <c r="G2505" t="s">
        <v>21</v>
      </c>
      <c r="H2505" t="s">
        <v>2538</v>
      </c>
    </row>
    <row r="2506" spans="1:8" x14ac:dyDescent="0.35">
      <c r="A2506" s="2">
        <v>44237</v>
      </c>
      <c r="B2506" t="s">
        <v>41</v>
      </c>
      <c r="C2506" t="s">
        <v>19</v>
      </c>
      <c r="D2506" t="s">
        <v>30</v>
      </c>
      <c r="E2506" s="3">
        <v>85650</v>
      </c>
      <c r="F2506" s="3">
        <v>130785</v>
      </c>
      <c r="G2506" t="s">
        <v>26</v>
      </c>
      <c r="H2506" t="s">
        <v>2539</v>
      </c>
    </row>
    <row r="2507" spans="1:8" x14ac:dyDescent="0.35">
      <c r="A2507" s="2">
        <v>45155</v>
      </c>
      <c r="B2507" t="s">
        <v>41</v>
      </c>
      <c r="C2507" t="s">
        <v>43</v>
      </c>
      <c r="D2507" t="s">
        <v>20</v>
      </c>
      <c r="E2507" s="3">
        <v>53657</v>
      </c>
      <c r="F2507" s="3">
        <v>103415</v>
      </c>
      <c r="G2507" t="s">
        <v>32</v>
      </c>
      <c r="H2507" t="s">
        <v>2540</v>
      </c>
    </row>
    <row r="2508" spans="1:8" x14ac:dyDescent="0.35">
      <c r="A2508" s="2">
        <v>44301</v>
      </c>
      <c r="B2508" t="s">
        <v>18</v>
      </c>
      <c r="C2508" t="s">
        <v>19</v>
      </c>
      <c r="D2508" t="s">
        <v>20</v>
      </c>
      <c r="E2508" s="3">
        <v>133270</v>
      </c>
      <c r="F2508" s="3">
        <v>133585</v>
      </c>
      <c r="G2508" t="s">
        <v>35</v>
      </c>
      <c r="H2508" t="s">
        <v>2541</v>
      </c>
    </row>
    <row r="2509" spans="1:8" x14ac:dyDescent="0.35">
      <c r="A2509" s="2">
        <v>44398</v>
      </c>
      <c r="B2509" t="s">
        <v>55</v>
      </c>
      <c r="C2509" t="s">
        <v>24</v>
      </c>
      <c r="D2509" t="s">
        <v>20</v>
      </c>
      <c r="E2509" s="3">
        <v>109262</v>
      </c>
      <c r="F2509" s="3">
        <v>139783</v>
      </c>
      <c r="G2509" t="s">
        <v>26</v>
      </c>
      <c r="H2509" t="s">
        <v>2542</v>
      </c>
    </row>
    <row r="2510" spans="1:8" x14ac:dyDescent="0.35">
      <c r="A2510" s="2">
        <v>44646</v>
      </c>
      <c r="B2510" t="s">
        <v>55</v>
      </c>
      <c r="C2510" t="s">
        <v>34</v>
      </c>
      <c r="D2510" t="s">
        <v>30</v>
      </c>
      <c r="E2510" s="3">
        <v>129358</v>
      </c>
      <c r="F2510" s="3">
        <v>128507</v>
      </c>
      <c r="G2510" t="s">
        <v>26</v>
      </c>
      <c r="H2510" t="s">
        <v>2543</v>
      </c>
    </row>
    <row r="2511" spans="1:8" x14ac:dyDescent="0.35">
      <c r="A2511" s="2">
        <v>45106</v>
      </c>
      <c r="B2511" t="s">
        <v>23</v>
      </c>
      <c r="C2511" t="s">
        <v>29</v>
      </c>
      <c r="D2511" t="s">
        <v>39</v>
      </c>
      <c r="E2511" s="3">
        <v>144553</v>
      </c>
      <c r="F2511" s="3">
        <v>132858</v>
      </c>
      <c r="G2511" t="s">
        <v>21</v>
      </c>
      <c r="H2511" t="s">
        <v>2544</v>
      </c>
    </row>
    <row r="2512" spans="1:8" x14ac:dyDescent="0.35">
      <c r="A2512" s="2">
        <v>44406</v>
      </c>
      <c r="B2512" t="s">
        <v>41</v>
      </c>
      <c r="C2512" t="s">
        <v>29</v>
      </c>
      <c r="D2512" t="s">
        <v>20</v>
      </c>
      <c r="E2512" s="3">
        <v>72841</v>
      </c>
      <c r="F2512" s="3">
        <v>29889</v>
      </c>
      <c r="G2512" t="s">
        <v>35</v>
      </c>
      <c r="H2512" t="s">
        <v>2545</v>
      </c>
    </row>
    <row r="2513" spans="1:8" x14ac:dyDescent="0.35">
      <c r="A2513" s="2">
        <v>44759</v>
      </c>
      <c r="B2513" t="s">
        <v>28</v>
      </c>
      <c r="C2513" t="s">
        <v>29</v>
      </c>
      <c r="D2513" t="s">
        <v>25</v>
      </c>
      <c r="E2513" s="3">
        <v>17931</v>
      </c>
      <c r="F2513" s="3">
        <v>15439</v>
      </c>
      <c r="G2513" t="s">
        <v>35</v>
      </c>
      <c r="H2513" t="s">
        <v>2546</v>
      </c>
    </row>
    <row r="2514" spans="1:8" x14ac:dyDescent="0.35">
      <c r="A2514" s="2">
        <v>44909</v>
      </c>
      <c r="B2514" t="s">
        <v>18</v>
      </c>
      <c r="C2514" t="s">
        <v>34</v>
      </c>
      <c r="D2514" t="s">
        <v>30</v>
      </c>
      <c r="E2514" s="3">
        <v>116951</v>
      </c>
      <c r="F2514" s="3">
        <v>101909</v>
      </c>
      <c r="G2514" t="s">
        <v>26</v>
      </c>
      <c r="H2514" t="s">
        <v>2547</v>
      </c>
    </row>
    <row r="2515" spans="1:8" x14ac:dyDescent="0.35">
      <c r="A2515" s="2">
        <v>44967</v>
      </c>
      <c r="B2515" t="s">
        <v>55</v>
      </c>
      <c r="C2515" t="s">
        <v>19</v>
      </c>
      <c r="D2515" t="s">
        <v>39</v>
      </c>
      <c r="E2515" s="3">
        <v>64694</v>
      </c>
      <c r="F2515" s="3">
        <v>49126</v>
      </c>
      <c r="G2515" t="s">
        <v>32</v>
      </c>
      <c r="H2515" t="s">
        <v>2548</v>
      </c>
    </row>
    <row r="2516" spans="1:8" x14ac:dyDescent="0.35">
      <c r="A2516" s="2">
        <v>44650</v>
      </c>
      <c r="B2516" t="s">
        <v>37</v>
      </c>
      <c r="C2516" t="s">
        <v>29</v>
      </c>
      <c r="D2516" t="s">
        <v>25</v>
      </c>
      <c r="E2516" s="3">
        <v>18635</v>
      </c>
      <c r="F2516" s="3">
        <v>12588</v>
      </c>
      <c r="G2516" t="s">
        <v>21</v>
      </c>
      <c r="H2516" t="s">
        <v>2549</v>
      </c>
    </row>
    <row r="2517" spans="1:8" x14ac:dyDescent="0.35">
      <c r="A2517" s="2">
        <v>44863</v>
      </c>
      <c r="B2517" t="s">
        <v>37</v>
      </c>
      <c r="C2517" t="s">
        <v>29</v>
      </c>
      <c r="D2517" t="s">
        <v>25</v>
      </c>
      <c r="E2517" s="3">
        <v>55252</v>
      </c>
      <c r="F2517" s="3">
        <v>92039</v>
      </c>
      <c r="G2517" t="s">
        <v>21</v>
      </c>
      <c r="H2517" t="s">
        <v>2550</v>
      </c>
    </row>
    <row r="2518" spans="1:8" x14ac:dyDescent="0.35">
      <c r="A2518" s="2">
        <v>44825</v>
      </c>
      <c r="B2518" t="s">
        <v>28</v>
      </c>
      <c r="C2518" t="s">
        <v>43</v>
      </c>
      <c r="D2518" t="s">
        <v>30</v>
      </c>
      <c r="E2518" s="3">
        <v>79017</v>
      </c>
      <c r="F2518" s="3">
        <v>15511</v>
      </c>
      <c r="G2518" t="s">
        <v>21</v>
      </c>
      <c r="H2518" t="s">
        <v>2551</v>
      </c>
    </row>
    <row r="2519" spans="1:8" x14ac:dyDescent="0.35">
      <c r="A2519" s="2">
        <v>44583</v>
      </c>
      <c r="B2519" t="s">
        <v>41</v>
      </c>
      <c r="C2519" t="s">
        <v>24</v>
      </c>
      <c r="D2519" t="s">
        <v>58</v>
      </c>
      <c r="E2519" s="3">
        <v>76953</v>
      </c>
      <c r="F2519" s="3">
        <v>30674</v>
      </c>
      <c r="G2519" t="s">
        <v>26</v>
      </c>
      <c r="H2519" t="s">
        <v>2552</v>
      </c>
    </row>
    <row r="2520" spans="1:8" x14ac:dyDescent="0.35">
      <c r="A2520" s="2">
        <v>44492</v>
      </c>
      <c r="B2520" t="s">
        <v>41</v>
      </c>
      <c r="C2520" t="s">
        <v>43</v>
      </c>
      <c r="D2520" t="s">
        <v>39</v>
      </c>
      <c r="E2520" s="3">
        <v>97776</v>
      </c>
      <c r="F2520" s="3">
        <v>138660</v>
      </c>
      <c r="G2520" t="s">
        <v>21</v>
      </c>
      <c r="H2520" t="s">
        <v>2553</v>
      </c>
    </row>
    <row r="2521" spans="1:8" x14ac:dyDescent="0.35">
      <c r="A2521" s="2">
        <v>44454</v>
      </c>
      <c r="B2521" t="s">
        <v>41</v>
      </c>
      <c r="C2521" t="s">
        <v>19</v>
      </c>
      <c r="D2521" t="s">
        <v>30</v>
      </c>
      <c r="E2521" s="3">
        <v>83212</v>
      </c>
      <c r="F2521" s="3">
        <v>64820</v>
      </c>
      <c r="G2521" t="s">
        <v>32</v>
      </c>
      <c r="H2521" t="s">
        <v>2554</v>
      </c>
    </row>
    <row r="2522" spans="1:8" x14ac:dyDescent="0.35">
      <c r="A2522" s="2">
        <v>44464</v>
      </c>
      <c r="B2522" t="s">
        <v>23</v>
      </c>
      <c r="C2522" t="s">
        <v>34</v>
      </c>
      <c r="D2522" t="s">
        <v>58</v>
      </c>
      <c r="E2522" s="3">
        <v>82547</v>
      </c>
      <c r="F2522" s="3">
        <v>111761</v>
      </c>
      <c r="G2522" t="s">
        <v>35</v>
      </c>
      <c r="H2522" t="s">
        <v>2555</v>
      </c>
    </row>
    <row r="2523" spans="1:8" x14ac:dyDescent="0.35">
      <c r="A2523" s="2">
        <v>44615</v>
      </c>
      <c r="B2523" t="s">
        <v>37</v>
      </c>
      <c r="C2523" t="s">
        <v>34</v>
      </c>
      <c r="D2523" t="s">
        <v>30</v>
      </c>
      <c r="E2523" s="3">
        <v>64565</v>
      </c>
      <c r="F2523" s="3">
        <v>107412</v>
      </c>
      <c r="G2523" t="s">
        <v>32</v>
      </c>
      <c r="H2523" t="s">
        <v>2556</v>
      </c>
    </row>
    <row r="2524" spans="1:8" x14ac:dyDescent="0.35">
      <c r="A2524" s="2">
        <v>44431</v>
      </c>
      <c r="B2524" t="s">
        <v>41</v>
      </c>
      <c r="C2524" t="s">
        <v>43</v>
      </c>
      <c r="D2524" t="s">
        <v>30</v>
      </c>
      <c r="E2524" s="3">
        <v>65153</v>
      </c>
      <c r="F2524" s="3">
        <v>84666</v>
      </c>
      <c r="G2524" t="s">
        <v>21</v>
      </c>
      <c r="H2524" t="s">
        <v>2557</v>
      </c>
    </row>
    <row r="2525" spans="1:8" x14ac:dyDescent="0.35">
      <c r="A2525" s="2">
        <v>45182</v>
      </c>
      <c r="B2525" t="s">
        <v>37</v>
      </c>
      <c r="C2525" t="s">
        <v>23</v>
      </c>
      <c r="D2525" t="s">
        <v>25</v>
      </c>
      <c r="E2525" s="3">
        <v>125095</v>
      </c>
      <c r="F2525" s="3">
        <v>27238</v>
      </c>
      <c r="G2525" t="s">
        <v>35</v>
      </c>
      <c r="H2525" t="s">
        <v>2558</v>
      </c>
    </row>
    <row r="2526" spans="1:8" x14ac:dyDescent="0.35">
      <c r="A2526" s="2">
        <v>44770</v>
      </c>
      <c r="B2526" t="s">
        <v>28</v>
      </c>
      <c r="C2526" t="s">
        <v>43</v>
      </c>
      <c r="D2526" t="s">
        <v>30</v>
      </c>
      <c r="E2526" s="3">
        <v>109281</v>
      </c>
      <c r="F2526" s="3">
        <v>72333</v>
      </c>
      <c r="G2526" t="s">
        <v>21</v>
      </c>
      <c r="H2526" t="s">
        <v>2559</v>
      </c>
    </row>
    <row r="2527" spans="1:8" x14ac:dyDescent="0.35">
      <c r="A2527" s="2">
        <v>44245</v>
      </c>
      <c r="B2527" t="s">
        <v>18</v>
      </c>
      <c r="C2527" t="s">
        <v>23</v>
      </c>
      <c r="D2527" t="s">
        <v>58</v>
      </c>
      <c r="E2527" s="3">
        <v>58561</v>
      </c>
      <c r="F2527" s="3">
        <v>93134</v>
      </c>
      <c r="G2527" t="s">
        <v>21</v>
      </c>
      <c r="H2527" t="s">
        <v>2560</v>
      </c>
    </row>
    <row r="2528" spans="1:8" x14ac:dyDescent="0.35">
      <c r="A2528" s="2">
        <v>44419</v>
      </c>
      <c r="B2528" t="s">
        <v>23</v>
      </c>
      <c r="C2528" t="s">
        <v>43</v>
      </c>
      <c r="D2528" t="s">
        <v>25</v>
      </c>
      <c r="E2528" s="3">
        <v>97473</v>
      </c>
      <c r="F2528" s="3">
        <v>50294</v>
      </c>
      <c r="G2528" t="s">
        <v>26</v>
      </c>
      <c r="H2528" t="s">
        <v>2561</v>
      </c>
    </row>
    <row r="2529" spans="1:8" x14ac:dyDescent="0.35">
      <c r="A2529" s="2">
        <v>45117</v>
      </c>
      <c r="B2529" t="s">
        <v>55</v>
      </c>
      <c r="C2529" t="s">
        <v>23</v>
      </c>
      <c r="D2529" t="s">
        <v>58</v>
      </c>
      <c r="E2529" s="3">
        <v>133022</v>
      </c>
      <c r="F2529" s="3">
        <v>79362</v>
      </c>
      <c r="G2529" t="s">
        <v>35</v>
      </c>
      <c r="H2529" t="s">
        <v>2562</v>
      </c>
    </row>
    <row r="2530" spans="1:8" x14ac:dyDescent="0.35">
      <c r="A2530" s="2">
        <v>44473</v>
      </c>
      <c r="B2530" t="s">
        <v>28</v>
      </c>
      <c r="C2530" t="s">
        <v>23</v>
      </c>
      <c r="D2530" t="s">
        <v>58</v>
      </c>
      <c r="E2530" s="3">
        <v>139552</v>
      </c>
      <c r="F2530" s="3">
        <v>76396</v>
      </c>
      <c r="G2530" t="s">
        <v>21</v>
      </c>
      <c r="H2530" t="s">
        <v>2563</v>
      </c>
    </row>
    <row r="2531" spans="1:8" x14ac:dyDescent="0.35">
      <c r="A2531" s="2">
        <v>44616</v>
      </c>
      <c r="B2531" t="s">
        <v>37</v>
      </c>
      <c r="C2531" t="s">
        <v>29</v>
      </c>
      <c r="D2531" t="s">
        <v>25</v>
      </c>
      <c r="E2531" s="3">
        <v>33836</v>
      </c>
      <c r="F2531" s="3">
        <v>49930</v>
      </c>
      <c r="G2531" t="s">
        <v>21</v>
      </c>
      <c r="H2531" t="s">
        <v>2564</v>
      </c>
    </row>
    <row r="2532" spans="1:8" x14ac:dyDescent="0.35">
      <c r="A2532" s="2">
        <v>44807</v>
      </c>
      <c r="B2532" t="s">
        <v>28</v>
      </c>
      <c r="C2532" t="s">
        <v>29</v>
      </c>
      <c r="D2532" t="s">
        <v>58</v>
      </c>
      <c r="E2532" s="3">
        <v>70420</v>
      </c>
      <c r="F2532" s="3">
        <v>73602</v>
      </c>
      <c r="G2532" t="s">
        <v>26</v>
      </c>
      <c r="H2532" t="s">
        <v>2565</v>
      </c>
    </row>
    <row r="2533" spans="1:8" x14ac:dyDescent="0.35">
      <c r="A2533" s="2">
        <v>44571</v>
      </c>
      <c r="B2533" t="s">
        <v>55</v>
      </c>
      <c r="C2533" t="s">
        <v>23</v>
      </c>
      <c r="D2533" t="s">
        <v>20</v>
      </c>
      <c r="E2533" s="3">
        <v>18911</v>
      </c>
      <c r="F2533" s="3">
        <v>32285</v>
      </c>
      <c r="G2533" t="s">
        <v>35</v>
      </c>
      <c r="H2533" t="s">
        <v>2566</v>
      </c>
    </row>
    <row r="2534" spans="1:8" x14ac:dyDescent="0.35">
      <c r="A2534" s="2">
        <v>44269</v>
      </c>
      <c r="B2534" t="s">
        <v>23</v>
      </c>
      <c r="C2534" t="s">
        <v>23</v>
      </c>
      <c r="D2534" t="s">
        <v>30</v>
      </c>
      <c r="E2534" s="3">
        <v>101216</v>
      </c>
      <c r="F2534" s="3">
        <v>159301</v>
      </c>
      <c r="G2534" t="s">
        <v>21</v>
      </c>
      <c r="H2534" t="s">
        <v>2567</v>
      </c>
    </row>
    <row r="2535" spans="1:8" x14ac:dyDescent="0.35">
      <c r="A2535" s="2">
        <v>45250</v>
      </c>
      <c r="B2535" t="s">
        <v>18</v>
      </c>
      <c r="C2535" t="s">
        <v>24</v>
      </c>
      <c r="D2535" t="s">
        <v>25</v>
      </c>
      <c r="E2535" s="3">
        <v>83080</v>
      </c>
      <c r="F2535" s="3">
        <v>33413</v>
      </c>
      <c r="G2535" t="s">
        <v>21</v>
      </c>
      <c r="H2535" t="s">
        <v>2568</v>
      </c>
    </row>
    <row r="2536" spans="1:8" x14ac:dyDescent="0.35">
      <c r="A2536" s="2">
        <v>44391</v>
      </c>
      <c r="B2536" t="s">
        <v>55</v>
      </c>
      <c r="C2536" t="s">
        <v>23</v>
      </c>
      <c r="D2536" t="s">
        <v>25</v>
      </c>
      <c r="E2536" s="3">
        <v>32289</v>
      </c>
      <c r="F2536" s="3">
        <v>156382</v>
      </c>
      <c r="G2536" t="s">
        <v>32</v>
      </c>
      <c r="H2536" t="s">
        <v>2569</v>
      </c>
    </row>
    <row r="2537" spans="1:8" x14ac:dyDescent="0.35">
      <c r="A2537" s="2">
        <v>45043</v>
      </c>
      <c r="B2537" t="s">
        <v>23</v>
      </c>
      <c r="C2537" t="s">
        <v>29</v>
      </c>
      <c r="D2537" t="s">
        <v>20</v>
      </c>
      <c r="E2537" s="3">
        <v>41346</v>
      </c>
      <c r="F2537" s="3">
        <v>77141</v>
      </c>
      <c r="G2537" t="s">
        <v>32</v>
      </c>
      <c r="H2537" t="s">
        <v>2570</v>
      </c>
    </row>
    <row r="2538" spans="1:8" x14ac:dyDescent="0.35">
      <c r="A2538" s="2">
        <v>45261</v>
      </c>
      <c r="B2538" t="s">
        <v>37</v>
      </c>
      <c r="C2538" t="s">
        <v>23</v>
      </c>
      <c r="D2538" t="s">
        <v>20</v>
      </c>
      <c r="E2538" s="3">
        <v>35644</v>
      </c>
      <c r="F2538" s="3">
        <v>123028</v>
      </c>
      <c r="G2538" t="s">
        <v>32</v>
      </c>
      <c r="H2538" t="s">
        <v>2571</v>
      </c>
    </row>
    <row r="2539" spans="1:8" x14ac:dyDescent="0.35">
      <c r="A2539" s="2">
        <v>45283</v>
      </c>
      <c r="B2539" t="s">
        <v>55</v>
      </c>
      <c r="C2539" t="s">
        <v>34</v>
      </c>
      <c r="D2539" t="s">
        <v>20</v>
      </c>
      <c r="E2539" s="3">
        <v>38279</v>
      </c>
      <c r="F2539" s="3">
        <v>126437</v>
      </c>
      <c r="G2539" t="s">
        <v>26</v>
      </c>
      <c r="H2539" t="s">
        <v>2572</v>
      </c>
    </row>
    <row r="2540" spans="1:8" x14ac:dyDescent="0.35">
      <c r="A2540" s="2">
        <v>44219</v>
      </c>
      <c r="B2540" t="s">
        <v>28</v>
      </c>
      <c r="C2540" t="s">
        <v>24</v>
      </c>
      <c r="D2540" t="s">
        <v>20</v>
      </c>
      <c r="E2540" s="3">
        <v>105446</v>
      </c>
      <c r="F2540" s="3">
        <v>85113</v>
      </c>
      <c r="G2540" t="s">
        <v>32</v>
      </c>
      <c r="H2540" t="s">
        <v>2573</v>
      </c>
    </row>
    <row r="2541" spans="1:8" x14ac:dyDescent="0.35">
      <c r="A2541" s="2">
        <v>44556</v>
      </c>
      <c r="B2541" t="s">
        <v>41</v>
      </c>
      <c r="C2541" t="s">
        <v>23</v>
      </c>
      <c r="D2541" t="s">
        <v>39</v>
      </c>
      <c r="E2541" s="3">
        <v>58638</v>
      </c>
      <c r="F2541" s="3">
        <v>32517</v>
      </c>
      <c r="G2541" t="s">
        <v>32</v>
      </c>
      <c r="H2541" t="s">
        <v>2574</v>
      </c>
    </row>
    <row r="2542" spans="1:8" x14ac:dyDescent="0.35">
      <c r="A2542" s="2">
        <v>44756</v>
      </c>
      <c r="B2542" t="s">
        <v>28</v>
      </c>
      <c r="C2542" t="s">
        <v>29</v>
      </c>
      <c r="D2542" t="s">
        <v>25</v>
      </c>
      <c r="E2542" s="3">
        <v>123917</v>
      </c>
      <c r="F2542" s="3">
        <v>160458</v>
      </c>
      <c r="G2542" t="s">
        <v>21</v>
      </c>
      <c r="H2542" t="s">
        <v>2575</v>
      </c>
    </row>
    <row r="2543" spans="1:8" x14ac:dyDescent="0.35">
      <c r="A2543" s="2">
        <v>44868</v>
      </c>
      <c r="B2543" t="s">
        <v>37</v>
      </c>
      <c r="C2543" t="s">
        <v>29</v>
      </c>
      <c r="D2543" t="s">
        <v>58</v>
      </c>
      <c r="E2543" s="3">
        <v>44341</v>
      </c>
      <c r="F2543" s="3">
        <v>120047</v>
      </c>
      <c r="G2543" t="s">
        <v>26</v>
      </c>
      <c r="H2543" t="s">
        <v>2576</v>
      </c>
    </row>
    <row r="2544" spans="1:8" x14ac:dyDescent="0.35">
      <c r="A2544" s="2">
        <v>44875</v>
      </c>
      <c r="B2544" t="s">
        <v>18</v>
      </c>
      <c r="C2544" t="s">
        <v>19</v>
      </c>
      <c r="D2544" t="s">
        <v>25</v>
      </c>
      <c r="E2544" s="3">
        <v>129660</v>
      </c>
      <c r="F2544" s="3">
        <v>166037</v>
      </c>
      <c r="G2544" t="s">
        <v>35</v>
      </c>
      <c r="H2544" t="s">
        <v>2577</v>
      </c>
    </row>
    <row r="2545" spans="1:8" x14ac:dyDescent="0.35">
      <c r="A2545" s="2">
        <v>44636</v>
      </c>
      <c r="B2545" t="s">
        <v>55</v>
      </c>
      <c r="C2545" t="s">
        <v>29</v>
      </c>
      <c r="D2545" t="s">
        <v>25</v>
      </c>
      <c r="E2545" s="3">
        <v>128481</v>
      </c>
      <c r="F2545" s="3">
        <v>156283</v>
      </c>
      <c r="G2545" t="s">
        <v>21</v>
      </c>
      <c r="H2545" t="s">
        <v>2578</v>
      </c>
    </row>
    <row r="2546" spans="1:8" x14ac:dyDescent="0.35">
      <c r="A2546" s="2">
        <v>45129</v>
      </c>
      <c r="B2546" t="s">
        <v>18</v>
      </c>
      <c r="C2546" t="s">
        <v>24</v>
      </c>
      <c r="D2546" t="s">
        <v>25</v>
      </c>
      <c r="E2546" s="3">
        <v>110957</v>
      </c>
      <c r="F2546" s="3">
        <v>67525</v>
      </c>
      <c r="G2546" t="s">
        <v>21</v>
      </c>
      <c r="H2546" t="s">
        <v>2579</v>
      </c>
    </row>
    <row r="2547" spans="1:8" x14ac:dyDescent="0.35">
      <c r="A2547" s="2">
        <v>44203</v>
      </c>
      <c r="B2547" t="s">
        <v>37</v>
      </c>
      <c r="C2547" t="s">
        <v>29</v>
      </c>
      <c r="D2547" t="s">
        <v>20</v>
      </c>
      <c r="E2547" s="3">
        <v>44979</v>
      </c>
      <c r="F2547" s="3">
        <v>111453</v>
      </c>
      <c r="G2547" t="s">
        <v>26</v>
      </c>
      <c r="H2547" t="s">
        <v>2580</v>
      </c>
    </row>
    <row r="2548" spans="1:8" x14ac:dyDescent="0.35">
      <c r="A2548" s="2">
        <v>44617</v>
      </c>
      <c r="B2548" t="s">
        <v>55</v>
      </c>
      <c r="C2548" t="s">
        <v>34</v>
      </c>
      <c r="D2548" t="s">
        <v>20</v>
      </c>
      <c r="E2548" s="3">
        <v>135576</v>
      </c>
      <c r="F2548" s="3">
        <v>64170</v>
      </c>
      <c r="G2548" t="s">
        <v>26</v>
      </c>
      <c r="H2548" t="s">
        <v>2581</v>
      </c>
    </row>
    <row r="2549" spans="1:8" x14ac:dyDescent="0.35">
      <c r="A2549" s="2">
        <v>45029</v>
      </c>
      <c r="B2549" t="s">
        <v>23</v>
      </c>
      <c r="C2549" t="s">
        <v>43</v>
      </c>
      <c r="D2549" t="s">
        <v>39</v>
      </c>
      <c r="E2549" s="3">
        <v>116626</v>
      </c>
      <c r="F2549" s="3">
        <v>123072</v>
      </c>
      <c r="G2549" t="s">
        <v>21</v>
      </c>
      <c r="H2549" t="s">
        <v>2582</v>
      </c>
    </row>
    <row r="2550" spans="1:8" x14ac:dyDescent="0.35">
      <c r="A2550" s="2">
        <v>44755</v>
      </c>
      <c r="B2550" t="s">
        <v>23</v>
      </c>
      <c r="C2550" t="s">
        <v>34</v>
      </c>
      <c r="D2550" t="s">
        <v>25</v>
      </c>
      <c r="E2550" s="3">
        <v>75109</v>
      </c>
      <c r="F2550" s="3">
        <v>65941</v>
      </c>
      <c r="G2550" t="s">
        <v>21</v>
      </c>
      <c r="H2550" t="s">
        <v>2583</v>
      </c>
    </row>
    <row r="2551" spans="1:8" x14ac:dyDescent="0.35">
      <c r="A2551" s="2">
        <v>45110</v>
      </c>
      <c r="B2551" t="s">
        <v>28</v>
      </c>
      <c r="C2551" t="s">
        <v>34</v>
      </c>
      <c r="D2551" t="s">
        <v>30</v>
      </c>
      <c r="E2551" s="3">
        <v>119239</v>
      </c>
      <c r="F2551" s="3">
        <v>106312</v>
      </c>
      <c r="G2551" t="s">
        <v>21</v>
      </c>
      <c r="H2551" t="s">
        <v>2584</v>
      </c>
    </row>
    <row r="2552" spans="1:8" x14ac:dyDescent="0.35">
      <c r="A2552" s="2">
        <v>45203</v>
      </c>
      <c r="B2552" t="s">
        <v>28</v>
      </c>
      <c r="C2552" t="s">
        <v>24</v>
      </c>
      <c r="D2552" t="s">
        <v>39</v>
      </c>
      <c r="E2552" s="3">
        <v>79356</v>
      </c>
      <c r="F2552" s="3">
        <v>73452</v>
      </c>
      <c r="G2552" t="s">
        <v>26</v>
      </c>
      <c r="H2552" t="s">
        <v>2585</v>
      </c>
    </row>
    <row r="2553" spans="1:8" x14ac:dyDescent="0.35">
      <c r="A2553" s="2">
        <v>44322</v>
      </c>
      <c r="B2553" t="s">
        <v>37</v>
      </c>
      <c r="C2553" t="s">
        <v>24</v>
      </c>
      <c r="D2553" t="s">
        <v>20</v>
      </c>
      <c r="E2553" s="3">
        <v>83226</v>
      </c>
      <c r="F2553" s="3">
        <v>58465</v>
      </c>
      <c r="G2553" t="s">
        <v>21</v>
      </c>
      <c r="H2553" t="s">
        <v>2586</v>
      </c>
    </row>
    <row r="2554" spans="1:8" x14ac:dyDescent="0.35">
      <c r="A2554" s="2">
        <v>44591</v>
      </c>
      <c r="B2554" t="s">
        <v>23</v>
      </c>
      <c r="C2554" t="s">
        <v>19</v>
      </c>
      <c r="D2554" t="s">
        <v>25</v>
      </c>
      <c r="E2554" s="3">
        <v>113658</v>
      </c>
      <c r="F2554" s="3">
        <v>152335</v>
      </c>
      <c r="G2554" t="s">
        <v>21</v>
      </c>
      <c r="H2554" t="s">
        <v>2587</v>
      </c>
    </row>
    <row r="2555" spans="1:8" x14ac:dyDescent="0.35">
      <c r="A2555" s="2">
        <v>45013</v>
      </c>
      <c r="B2555" t="s">
        <v>55</v>
      </c>
      <c r="C2555" t="s">
        <v>29</v>
      </c>
      <c r="D2555" t="s">
        <v>20</v>
      </c>
      <c r="E2555" s="3">
        <v>145298</v>
      </c>
      <c r="F2555" s="3">
        <v>28107</v>
      </c>
      <c r="G2555" t="s">
        <v>35</v>
      </c>
      <c r="H2555" t="s">
        <v>2588</v>
      </c>
    </row>
    <row r="2556" spans="1:8" x14ac:dyDescent="0.35">
      <c r="A2556" s="2">
        <v>45077</v>
      </c>
      <c r="B2556" t="s">
        <v>23</v>
      </c>
      <c r="C2556" t="s">
        <v>19</v>
      </c>
      <c r="D2556" t="s">
        <v>58</v>
      </c>
      <c r="E2556" s="3">
        <v>100808</v>
      </c>
      <c r="F2556" s="3">
        <v>150440</v>
      </c>
      <c r="G2556" t="s">
        <v>32</v>
      </c>
      <c r="H2556" t="s">
        <v>2589</v>
      </c>
    </row>
    <row r="2557" spans="1:8" x14ac:dyDescent="0.35">
      <c r="A2557" s="2">
        <v>44772</v>
      </c>
      <c r="B2557" t="s">
        <v>28</v>
      </c>
      <c r="C2557" t="s">
        <v>24</v>
      </c>
      <c r="D2557" t="s">
        <v>20</v>
      </c>
      <c r="E2557" s="3">
        <v>117533</v>
      </c>
      <c r="F2557" s="3">
        <v>28137</v>
      </c>
      <c r="G2557" t="s">
        <v>32</v>
      </c>
      <c r="H2557" t="s">
        <v>2590</v>
      </c>
    </row>
    <row r="2558" spans="1:8" x14ac:dyDescent="0.35">
      <c r="A2558" s="2">
        <v>44521</v>
      </c>
      <c r="B2558" t="s">
        <v>37</v>
      </c>
      <c r="C2558" t="s">
        <v>29</v>
      </c>
      <c r="D2558" t="s">
        <v>20</v>
      </c>
      <c r="E2558" s="3">
        <v>128525</v>
      </c>
      <c r="F2558" s="3">
        <v>14930</v>
      </c>
      <c r="G2558" t="s">
        <v>32</v>
      </c>
      <c r="H2558" t="s">
        <v>2591</v>
      </c>
    </row>
    <row r="2559" spans="1:8" x14ac:dyDescent="0.35">
      <c r="A2559" s="2">
        <v>45126</v>
      </c>
      <c r="B2559" t="s">
        <v>23</v>
      </c>
      <c r="C2559" t="s">
        <v>24</v>
      </c>
      <c r="D2559" t="s">
        <v>39</v>
      </c>
      <c r="E2559" s="3">
        <v>107571</v>
      </c>
      <c r="F2559" s="3">
        <v>42556</v>
      </c>
      <c r="G2559" t="s">
        <v>32</v>
      </c>
      <c r="H2559" t="s">
        <v>2592</v>
      </c>
    </row>
    <row r="2560" spans="1:8" x14ac:dyDescent="0.35">
      <c r="A2560" s="2">
        <v>45029</v>
      </c>
      <c r="B2560" t="s">
        <v>37</v>
      </c>
      <c r="C2560" t="s">
        <v>24</v>
      </c>
      <c r="D2560" t="s">
        <v>58</v>
      </c>
      <c r="E2560" s="3">
        <v>98601</v>
      </c>
      <c r="F2560" s="3">
        <v>18199</v>
      </c>
      <c r="G2560" t="s">
        <v>32</v>
      </c>
      <c r="H2560" t="s">
        <v>2593</v>
      </c>
    </row>
    <row r="2561" spans="1:8" x14ac:dyDescent="0.35">
      <c r="A2561" s="2">
        <v>45251</v>
      </c>
      <c r="B2561" t="s">
        <v>23</v>
      </c>
      <c r="C2561" t="s">
        <v>43</v>
      </c>
      <c r="D2561" t="s">
        <v>30</v>
      </c>
      <c r="E2561" s="3">
        <v>78160</v>
      </c>
      <c r="F2561" s="3">
        <v>49072</v>
      </c>
      <c r="G2561" t="s">
        <v>21</v>
      </c>
      <c r="H2561" t="s">
        <v>2594</v>
      </c>
    </row>
    <row r="2562" spans="1:8" x14ac:dyDescent="0.35">
      <c r="A2562" s="2">
        <v>45033</v>
      </c>
      <c r="B2562" t="s">
        <v>18</v>
      </c>
      <c r="C2562" t="s">
        <v>34</v>
      </c>
      <c r="D2562" t="s">
        <v>30</v>
      </c>
      <c r="E2562" s="3">
        <v>15505</v>
      </c>
      <c r="F2562" s="3">
        <v>44534</v>
      </c>
      <c r="G2562" t="s">
        <v>21</v>
      </c>
      <c r="H2562" t="s">
        <v>2595</v>
      </c>
    </row>
    <row r="2563" spans="1:8" x14ac:dyDescent="0.35">
      <c r="A2563" s="2">
        <v>45122</v>
      </c>
      <c r="B2563" t="s">
        <v>23</v>
      </c>
      <c r="C2563" t="s">
        <v>19</v>
      </c>
      <c r="D2563" t="s">
        <v>30</v>
      </c>
      <c r="E2563" s="3">
        <v>17549</v>
      </c>
      <c r="F2563" s="3">
        <v>60483</v>
      </c>
      <c r="G2563" t="s">
        <v>35</v>
      </c>
      <c r="H2563" t="s">
        <v>2596</v>
      </c>
    </row>
    <row r="2564" spans="1:8" x14ac:dyDescent="0.35">
      <c r="A2564" s="2">
        <v>44639</v>
      </c>
      <c r="B2564" t="s">
        <v>28</v>
      </c>
      <c r="C2564" t="s">
        <v>19</v>
      </c>
      <c r="D2564" t="s">
        <v>25</v>
      </c>
      <c r="E2564" s="3">
        <v>61149</v>
      </c>
      <c r="F2564" s="3">
        <v>145227</v>
      </c>
      <c r="G2564" t="s">
        <v>26</v>
      </c>
      <c r="H2564" t="s">
        <v>2597</v>
      </c>
    </row>
    <row r="2565" spans="1:8" x14ac:dyDescent="0.35">
      <c r="A2565" s="2">
        <v>44271</v>
      </c>
      <c r="B2565" t="s">
        <v>55</v>
      </c>
      <c r="C2565" t="s">
        <v>23</v>
      </c>
      <c r="D2565" t="s">
        <v>30</v>
      </c>
      <c r="E2565" s="3">
        <v>23457</v>
      </c>
      <c r="F2565" s="3">
        <v>150806</v>
      </c>
      <c r="G2565" t="s">
        <v>35</v>
      </c>
      <c r="H2565" t="s">
        <v>2598</v>
      </c>
    </row>
    <row r="2566" spans="1:8" x14ac:dyDescent="0.35">
      <c r="A2566" s="2">
        <v>44753</v>
      </c>
      <c r="B2566" t="s">
        <v>28</v>
      </c>
      <c r="C2566" t="s">
        <v>43</v>
      </c>
      <c r="D2566" t="s">
        <v>25</v>
      </c>
      <c r="E2566" s="3">
        <v>135293</v>
      </c>
      <c r="F2566" s="3">
        <v>74899</v>
      </c>
      <c r="G2566" t="s">
        <v>26</v>
      </c>
      <c r="H2566" t="s">
        <v>2599</v>
      </c>
    </row>
    <row r="2567" spans="1:8" x14ac:dyDescent="0.35">
      <c r="A2567" s="2">
        <v>44559</v>
      </c>
      <c r="B2567" t="s">
        <v>28</v>
      </c>
      <c r="C2567" t="s">
        <v>24</v>
      </c>
      <c r="D2567" t="s">
        <v>20</v>
      </c>
      <c r="E2567" s="3">
        <v>132465</v>
      </c>
      <c r="F2567" s="3">
        <v>19111</v>
      </c>
      <c r="G2567" t="s">
        <v>26</v>
      </c>
      <c r="H2567" t="s">
        <v>2600</v>
      </c>
    </row>
    <row r="2568" spans="1:8" x14ac:dyDescent="0.35">
      <c r="A2568" s="2">
        <v>44644</v>
      </c>
      <c r="B2568" t="s">
        <v>28</v>
      </c>
      <c r="C2568" t="s">
        <v>24</v>
      </c>
      <c r="D2568" t="s">
        <v>30</v>
      </c>
      <c r="E2568" s="3">
        <v>34587</v>
      </c>
      <c r="F2568" s="3">
        <v>102107</v>
      </c>
      <c r="G2568" t="s">
        <v>35</v>
      </c>
      <c r="H2568" t="s">
        <v>2601</v>
      </c>
    </row>
    <row r="2569" spans="1:8" x14ac:dyDescent="0.35">
      <c r="A2569" s="2">
        <v>44458</v>
      </c>
      <c r="B2569" t="s">
        <v>37</v>
      </c>
      <c r="C2569" t="s">
        <v>43</v>
      </c>
      <c r="D2569" t="s">
        <v>39</v>
      </c>
      <c r="E2569" s="3">
        <v>69354</v>
      </c>
      <c r="F2569" s="3">
        <v>47420</v>
      </c>
      <c r="G2569" t="s">
        <v>21</v>
      </c>
      <c r="H2569" t="s">
        <v>2602</v>
      </c>
    </row>
    <row r="2570" spans="1:8" x14ac:dyDescent="0.35">
      <c r="A2570" s="2">
        <v>44321</v>
      </c>
      <c r="B2570" t="s">
        <v>41</v>
      </c>
      <c r="C2570" t="s">
        <v>29</v>
      </c>
      <c r="D2570" t="s">
        <v>58</v>
      </c>
      <c r="E2570" s="3">
        <v>111911</v>
      </c>
      <c r="F2570" s="3">
        <v>109679</v>
      </c>
      <c r="G2570" t="s">
        <v>35</v>
      </c>
      <c r="H2570" t="s">
        <v>2603</v>
      </c>
    </row>
    <row r="2571" spans="1:8" x14ac:dyDescent="0.35">
      <c r="A2571" s="2">
        <v>45107</v>
      </c>
      <c r="B2571" t="s">
        <v>41</v>
      </c>
      <c r="C2571" t="s">
        <v>19</v>
      </c>
      <c r="D2571" t="s">
        <v>58</v>
      </c>
      <c r="E2571" s="3">
        <v>35312</v>
      </c>
      <c r="F2571" s="3">
        <v>151223</v>
      </c>
      <c r="G2571" t="s">
        <v>32</v>
      </c>
      <c r="H2571" t="s">
        <v>2604</v>
      </c>
    </row>
    <row r="2572" spans="1:8" x14ac:dyDescent="0.35">
      <c r="A2572" s="2">
        <v>44441</v>
      </c>
      <c r="B2572" t="s">
        <v>18</v>
      </c>
      <c r="C2572" t="s">
        <v>24</v>
      </c>
      <c r="D2572" t="s">
        <v>20</v>
      </c>
      <c r="E2572" s="3">
        <v>76045</v>
      </c>
      <c r="F2572" s="3">
        <v>155323</v>
      </c>
      <c r="G2572" t="s">
        <v>35</v>
      </c>
      <c r="H2572" t="s">
        <v>2605</v>
      </c>
    </row>
    <row r="2573" spans="1:8" x14ac:dyDescent="0.35">
      <c r="A2573" s="2">
        <v>44738</v>
      </c>
      <c r="B2573" t="s">
        <v>28</v>
      </c>
      <c r="C2573" t="s">
        <v>23</v>
      </c>
      <c r="D2573" t="s">
        <v>58</v>
      </c>
      <c r="E2573" s="3">
        <v>117764</v>
      </c>
      <c r="F2573" s="3">
        <v>79168</v>
      </c>
      <c r="G2573" t="s">
        <v>21</v>
      </c>
      <c r="H2573" t="s">
        <v>2606</v>
      </c>
    </row>
    <row r="2574" spans="1:8" x14ac:dyDescent="0.35">
      <c r="A2574" s="2">
        <v>44681</v>
      </c>
      <c r="B2574" t="s">
        <v>41</v>
      </c>
      <c r="C2574" t="s">
        <v>19</v>
      </c>
      <c r="D2574" t="s">
        <v>58</v>
      </c>
      <c r="E2574" s="3">
        <v>147166</v>
      </c>
      <c r="F2574" s="3">
        <v>142504</v>
      </c>
      <c r="G2574" t="s">
        <v>21</v>
      </c>
      <c r="H2574" t="s">
        <v>2607</v>
      </c>
    </row>
    <row r="2575" spans="1:8" x14ac:dyDescent="0.35">
      <c r="A2575" s="2">
        <v>44318</v>
      </c>
      <c r="B2575" t="s">
        <v>18</v>
      </c>
      <c r="C2575" t="s">
        <v>34</v>
      </c>
      <c r="D2575" t="s">
        <v>20</v>
      </c>
      <c r="E2575" s="3">
        <v>87994</v>
      </c>
      <c r="F2575" s="3">
        <v>155146</v>
      </c>
      <c r="G2575" t="s">
        <v>26</v>
      </c>
      <c r="H2575" t="s">
        <v>2608</v>
      </c>
    </row>
    <row r="2576" spans="1:8" x14ac:dyDescent="0.35">
      <c r="A2576" s="2">
        <v>44321</v>
      </c>
      <c r="B2576" t="s">
        <v>37</v>
      </c>
      <c r="C2576" t="s">
        <v>43</v>
      </c>
      <c r="D2576" t="s">
        <v>20</v>
      </c>
      <c r="E2576" s="3">
        <v>48513</v>
      </c>
      <c r="F2576" s="3">
        <v>104299</v>
      </c>
      <c r="G2576" t="s">
        <v>26</v>
      </c>
      <c r="H2576" t="s">
        <v>2609</v>
      </c>
    </row>
    <row r="2577" spans="1:8" x14ac:dyDescent="0.35">
      <c r="A2577" s="2">
        <v>44366</v>
      </c>
      <c r="B2577" t="s">
        <v>28</v>
      </c>
      <c r="C2577" t="s">
        <v>19</v>
      </c>
      <c r="D2577" t="s">
        <v>20</v>
      </c>
      <c r="E2577" s="3">
        <v>80446</v>
      </c>
      <c r="F2577" s="3">
        <v>46206</v>
      </c>
      <c r="G2577" t="s">
        <v>35</v>
      </c>
      <c r="H2577" t="s">
        <v>2610</v>
      </c>
    </row>
    <row r="2578" spans="1:8" x14ac:dyDescent="0.35">
      <c r="A2578" s="2">
        <v>44320</v>
      </c>
      <c r="B2578" t="s">
        <v>55</v>
      </c>
      <c r="C2578" t="s">
        <v>34</v>
      </c>
      <c r="D2578" t="s">
        <v>39</v>
      </c>
      <c r="E2578" s="3">
        <v>16572</v>
      </c>
      <c r="F2578" s="3">
        <v>22942</v>
      </c>
      <c r="G2578" t="s">
        <v>26</v>
      </c>
      <c r="H2578" t="s">
        <v>2611</v>
      </c>
    </row>
    <row r="2579" spans="1:8" x14ac:dyDescent="0.35">
      <c r="A2579" s="2">
        <v>45255</v>
      </c>
      <c r="B2579" t="s">
        <v>37</v>
      </c>
      <c r="C2579" t="s">
        <v>23</v>
      </c>
      <c r="D2579" t="s">
        <v>20</v>
      </c>
      <c r="E2579" s="3">
        <v>94872</v>
      </c>
      <c r="F2579" s="3">
        <v>89189</v>
      </c>
      <c r="G2579" t="s">
        <v>35</v>
      </c>
      <c r="H2579" t="s">
        <v>2612</v>
      </c>
    </row>
    <row r="2580" spans="1:8" x14ac:dyDescent="0.35">
      <c r="A2580" s="2">
        <v>44842</v>
      </c>
      <c r="B2580" t="s">
        <v>18</v>
      </c>
      <c r="C2580" t="s">
        <v>29</v>
      </c>
      <c r="D2580" t="s">
        <v>20</v>
      </c>
      <c r="E2580" s="3">
        <v>50378</v>
      </c>
      <c r="F2580" s="3">
        <v>162108</v>
      </c>
      <c r="G2580" t="s">
        <v>26</v>
      </c>
      <c r="H2580" t="s">
        <v>2613</v>
      </c>
    </row>
    <row r="2581" spans="1:8" x14ac:dyDescent="0.35">
      <c r="A2581" s="2">
        <v>44982</v>
      </c>
      <c r="B2581" t="s">
        <v>37</v>
      </c>
      <c r="C2581" t="s">
        <v>43</v>
      </c>
      <c r="D2581" t="s">
        <v>20</v>
      </c>
      <c r="E2581" s="3">
        <v>72189</v>
      </c>
      <c r="F2581" s="3">
        <v>113992</v>
      </c>
      <c r="G2581" t="s">
        <v>21</v>
      </c>
      <c r="H2581" t="s">
        <v>2614</v>
      </c>
    </row>
    <row r="2582" spans="1:8" x14ac:dyDescent="0.35">
      <c r="A2582" s="2">
        <v>44397</v>
      </c>
      <c r="B2582" t="s">
        <v>55</v>
      </c>
      <c r="C2582" t="s">
        <v>29</v>
      </c>
      <c r="D2582" t="s">
        <v>30</v>
      </c>
      <c r="E2582" s="3">
        <v>36084</v>
      </c>
      <c r="F2582" s="3">
        <v>144965</v>
      </c>
      <c r="G2582" t="s">
        <v>26</v>
      </c>
      <c r="H2582" t="s">
        <v>2615</v>
      </c>
    </row>
    <row r="2583" spans="1:8" x14ac:dyDescent="0.35">
      <c r="A2583" s="2">
        <v>44565</v>
      </c>
      <c r="B2583" t="s">
        <v>37</v>
      </c>
      <c r="C2583" t="s">
        <v>24</v>
      </c>
      <c r="D2583" t="s">
        <v>30</v>
      </c>
      <c r="E2583" s="3">
        <v>107240</v>
      </c>
      <c r="F2583" s="3">
        <v>25733</v>
      </c>
      <c r="G2583" t="s">
        <v>32</v>
      </c>
      <c r="H2583" t="s">
        <v>2616</v>
      </c>
    </row>
    <row r="2584" spans="1:8" x14ac:dyDescent="0.35">
      <c r="A2584" s="2">
        <v>44993</v>
      </c>
      <c r="B2584" t="s">
        <v>18</v>
      </c>
      <c r="C2584" t="s">
        <v>29</v>
      </c>
      <c r="D2584" t="s">
        <v>39</v>
      </c>
      <c r="E2584" s="3">
        <v>70681</v>
      </c>
      <c r="F2584" s="3">
        <v>73843</v>
      </c>
      <c r="G2584" t="s">
        <v>21</v>
      </c>
      <c r="H2584" t="s">
        <v>2617</v>
      </c>
    </row>
    <row r="2585" spans="1:8" x14ac:dyDescent="0.35">
      <c r="A2585" s="2">
        <v>44273</v>
      </c>
      <c r="B2585" t="s">
        <v>55</v>
      </c>
      <c r="C2585" t="s">
        <v>24</v>
      </c>
      <c r="D2585" t="s">
        <v>39</v>
      </c>
      <c r="E2585" s="3">
        <v>32418</v>
      </c>
      <c r="F2585" s="3">
        <v>148610</v>
      </c>
      <c r="G2585" t="s">
        <v>32</v>
      </c>
      <c r="H2585" t="s">
        <v>2618</v>
      </c>
    </row>
    <row r="2586" spans="1:8" x14ac:dyDescent="0.35">
      <c r="A2586" s="2">
        <v>44255</v>
      </c>
      <c r="B2586" t="s">
        <v>55</v>
      </c>
      <c r="C2586" t="s">
        <v>34</v>
      </c>
      <c r="D2586" t="s">
        <v>58</v>
      </c>
      <c r="E2586" s="3">
        <v>84860</v>
      </c>
      <c r="F2586" s="3">
        <v>21919</v>
      </c>
      <c r="G2586" t="s">
        <v>21</v>
      </c>
      <c r="H2586" t="s">
        <v>2619</v>
      </c>
    </row>
    <row r="2587" spans="1:8" x14ac:dyDescent="0.35">
      <c r="A2587" s="2">
        <v>44627</v>
      </c>
      <c r="B2587" t="s">
        <v>37</v>
      </c>
      <c r="C2587" t="s">
        <v>19</v>
      </c>
      <c r="D2587" t="s">
        <v>30</v>
      </c>
      <c r="E2587" s="3">
        <v>92168</v>
      </c>
      <c r="F2587" s="3">
        <v>64207</v>
      </c>
      <c r="G2587" t="s">
        <v>35</v>
      </c>
      <c r="H2587" t="s">
        <v>2620</v>
      </c>
    </row>
    <row r="2588" spans="1:8" x14ac:dyDescent="0.35">
      <c r="A2588" s="2">
        <v>44834</v>
      </c>
      <c r="B2588" t="s">
        <v>55</v>
      </c>
      <c r="C2588" t="s">
        <v>23</v>
      </c>
      <c r="D2588" t="s">
        <v>39</v>
      </c>
      <c r="E2588" s="3">
        <v>149075</v>
      </c>
      <c r="F2588" s="3">
        <v>146881</v>
      </c>
      <c r="G2588" t="s">
        <v>21</v>
      </c>
      <c r="H2588" t="s">
        <v>2621</v>
      </c>
    </row>
    <row r="2589" spans="1:8" x14ac:dyDescent="0.35">
      <c r="A2589" s="2">
        <v>44305</v>
      </c>
      <c r="B2589" t="s">
        <v>37</v>
      </c>
      <c r="C2589" t="s">
        <v>34</v>
      </c>
      <c r="D2589" t="s">
        <v>39</v>
      </c>
      <c r="E2589" s="3">
        <v>72468</v>
      </c>
      <c r="F2589" s="3">
        <v>71523</v>
      </c>
      <c r="G2589" t="s">
        <v>26</v>
      </c>
      <c r="H2589" t="s">
        <v>2622</v>
      </c>
    </row>
    <row r="2590" spans="1:8" x14ac:dyDescent="0.35">
      <c r="A2590" s="2">
        <v>45204</v>
      </c>
      <c r="B2590" t="s">
        <v>28</v>
      </c>
      <c r="C2590" t="s">
        <v>23</v>
      </c>
      <c r="D2590" t="s">
        <v>58</v>
      </c>
      <c r="E2590" s="3">
        <v>78211</v>
      </c>
      <c r="F2590" s="3">
        <v>169058</v>
      </c>
      <c r="G2590" t="s">
        <v>32</v>
      </c>
      <c r="H2590" t="s">
        <v>2623</v>
      </c>
    </row>
    <row r="2591" spans="1:8" x14ac:dyDescent="0.35">
      <c r="A2591" s="2">
        <v>44264</v>
      </c>
      <c r="B2591" t="s">
        <v>55</v>
      </c>
      <c r="C2591" t="s">
        <v>29</v>
      </c>
      <c r="D2591" t="s">
        <v>20</v>
      </c>
      <c r="E2591" s="3">
        <v>85012</v>
      </c>
      <c r="F2591" s="3">
        <v>32093</v>
      </c>
      <c r="G2591" t="s">
        <v>21</v>
      </c>
      <c r="H2591" t="s">
        <v>2624</v>
      </c>
    </row>
    <row r="2592" spans="1:8" x14ac:dyDescent="0.35">
      <c r="A2592" s="2">
        <v>45289</v>
      </c>
      <c r="B2592" t="s">
        <v>37</v>
      </c>
      <c r="C2592" t="s">
        <v>23</v>
      </c>
      <c r="D2592" t="s">
        <v>25</v>
      </c>
      <c r="E2592" s="3">
        <v>29259</v>
      </c>
      <c r="F2592" s="3">
        <v>39660</v>
      </c>
      <c r="G2592" t="s">
        <v>35</v>
      </c>
      <c r="H2592" t="s">
        <v>2625</v>
      </c>
    </row>
    <row r="2593" spans="1:8" x14ac:dyDescent="0.35">
      <c r="A2593" s="2">
        <v>44501</v>
      </c>
      <c r="B2593" t="s">
        <v>28</v>
      </c>
      <c r="C2593" t="s">
        <v>29</v>
      </c>
      <c r="D2593" t="s">
        <v>58</v>
      </c>
      <c r="E2593" s="3">
        <v>59179</v>
      </c>
      <c r="F2593" s="3">
        <v>48877</v>
      </c>
      <c r="G2593" t="s">
        <v>32</v>
      </c>
      <c r="H2593" t="s">
        <v>2626</v>
      </c>
    </row>
    <row r="2594" spans="1:8" x14ac:dyDescent="0.35">
      <c r="A2594" s="2">
        <v>44870</v>
      </c>
      <c r="B2594" t="s">
        <v>55</v>
      </c>
      <c r="C2594" t="s">
        <v>23</v>
      </c>
      <c r="D2594" t="s">
        <v>25</v>
      </c>
      <c r="E2594" s="3">
        <v>90099</v>
      </c>
      <c r="F2594" s="3">
        <v>120220</v>
      </c>
      <c r="G2594" t="s">
        <v>21</v>
      </c>
      <c r="H2594" t="s">
        <v>2627</v>
      </c>
    </row>
    <row r="2595" spans="1:8" x14ac:dyDescent="0.35">
      <c r="A2595" s="2">
        <v>44561</v>
      </c>
      <c r="B2595" t="s">
        <v>28</v>
      </c>
      <c r="C2595" t="s">
        <v>43</v>
      </c>
      <c r="D2595" t="s">
        <v>58</v>
      </c>
      <c r="E2595" s="3">
        <v>71980</v>
      </c>
      <c r="F2595" s="3">
        <v>50472</v>
      </c>
      <c r="G2595" t="s">
        <v>35</v>
      </c>
      <c r="H2595" t="s">
        <v>2628</v>
      </c>
    </row>
    <row r="2596" spans="1:8" x14ac:dyDescent="0.35">
      <c r="A2596" s="2">
        <v>45017</v>
      </c>
      <c r="B2596" t="s">
        <v>23</v>
      </c>
      <c r="C2596" t="s">
        <v>34</v>
      </c>
      <c r="D2596" t="s">
        <v>58</v>
      </c>
      <c r="E2596" s="3">
        <v>95170</v>
      </c>
      <c r="F2596" s="3">
        <v>88832</v>
      </c>
      <c r="G2596" t="s">
        <v>21</v>
      </c>
      <c r="H2596" t="s">
        <v>2629</v>
      </c>
    </row>
    <row r="2597" spans="1:8" x14ac:dyDescent="0.35">
      <c r="A2597" s="2">
        <v>44539</v>
      </c>
      <c r="B2597" t="s">
        <v>55</v>
      </c>
      <c r="C2597" t="s">
        <v>43</v>
      </c>
      <c r="D2597" t="s">
        <v>20</v>
      </c>
      <c r="E2597" s="3">
        <v>79283</v>
      </c>
      <c r="F2597" s="3">
        <v>141355</v>
      </c>
      <c r="G2597" t="s">
        <v>21</v>
      </c>
      <c r="H2597" t="s">
        <v>2630</v>
      </c>
    </row>
    <row r="2598" spans="1:8" x14ac:dyDescent="0.35">
      <c r="A2598" s="2">
        <v>45143</v>
      </c>
      <c r="B2598" t="s">
        <v>23</v>
      </c>
      <c r="C2598" t="s">
        <v>19</v>
      </c>
      <c r="D2598" t="s">
        <v>39</v>
      </c>
      <c r="E2598" s="3">
        <v>61871</v>
      </c>
      <c r="F2598" s="3">
        <v>113856</v>
      </c>
      <c r="G2598" t="s">
        <v>32</v>
      </c>
      <c r="H2598" t="s">
        <v>2631</v>
      </c>
    </row>
    <row r="2599" spans="1:8" x14ac:dyDescent="0.35">
      <c r="A2599" s="2">
        <v>45095</v>
      </c>
      <c r="B2599" t="s">
        <v>18</v>
      </c>
      <c r="C2599" t="s">
        <v>19</v>
      </c>
      <c r="D2599" t="s">
        <v>30</v>
      </c>
      <c r="E2599" s="3">
        <v>30287</v>
      </c>
      <c r="F2599" s="3">
        <v>118520</v>
      </c>
      <c r="G2599" t="s">
        <v>21</v>
      </c>
      <c r="H2599" t="s">
        <v>2632</v>
      </c>
    </row>
    <row r="2600" spans="1:8" x14ac:dyDescent="0.35">
      <c r="A2600" s="2">
        <v>44958</v>
      </c>
      <c r="B2600" t="s">
        <v>18</v>
      </c>
      <c r="C2600" t="s">
        <v>24</v>
      </c>
      <c r="D2600" t="s">
        <v>58</v>
      </c>
      <c r="E2600" s="3">
        <v>35887</v>
      </c>
      <c r="F2600" s="3">
        <v>32518</v>
      </c>
      <c r="G2600" t="s">
        <v>32</v>
      </c>
      <c r="H2600" t="s">
        <v>2633</v>
      </c>
    </row>
    <row r="2601" spans="1:8" x14ac:dyDescent="0.35">
      <c r="A2601" s="2">
        <v>44537</v>
      </c>
      <c r="B2601" t="s">
        <v>37</v>
      </c>
      <c r="C2601" t="s">
        <v>24</v>
      </c>
      <c r="D2601" t="s">
        <v>20</v>
      </c>
      <c r="E2601" s="3">
        <v>138493</v>
      </c>
      <c r="F2601" s="3">
        <v>159234</v>
      </c>
      <c r="G2601" t="s">
        <v>32</v>
      </c>
      <c r="H2601" t="s">
        <v>2634</v>
      </c>
    </row>
    <row r="2602" spans="1:8" x14ac:dyDescent="0.35">
      <c r="A2602" s="2">
        <v>45138</v>
      </c>
      <c r="B2602" t="s">
        <v>41</v>
      </c>
      <c r="C2602" t="s">
        <v>24</v>
      </c>
      <c r="D2602" t="s">
        <v>25</v>
      </c>
      <c r="E2602" s="3">
        <v>134370</v>
      </c>
      <c r="F2602" s="3">
        <v>33443</v>
      </c>
      <c r="G2602" t="s">
        <v>26</v>
      </c>
      <c r="H2602" t="s">
        <v>2635</v>
      </c>
    </row>
    <row r="2603" spans="1:8" x14ac:dyDescent="0.35">
      <c r="A2603" s="2">
        <v>44579</v>
      </c>
      <c r="B2603" t="s">
        <v>23</v>
      </c>
      <c r="C2603" t="s">
        <v>19</v>
      </c>
      <c r="D2603" t="s">
        <v>39</v>
      </c>
      <c r="E2603" s="3">
        <v>27802</v>
      </c>
      <c r="F2603" s="3">
        <v>140454</v>
      </c>
      <c r="G2603" t="s">
        <v>32</v>
      </c>
      <c r="H2603" t="s">
        <v>2636</v>
      </c>
    </row>
    <row r="2604" spans="1:8" x14ac:dyDescent="0.35">
      <c r="A2604" s="2">
        <v>45200</v>
      </c>
      <c r="B2604" t="s">
        <v>23</v>
      </c>
      <c r="C2604" t="s">
        <v>23</v>
      </c>
      <c r="D2604" t="s">
        <v>58</v>
      </c>
      <c r="E2604" s="3">
        <v>83135</v>
      </c>
      <c r="F2604" s="3">
        <v>93534</v>
      </c>
      <c r="G2604" t="s">
        <v>21</v>
      </c>
      <c r="H2604" t="s">
        <v>2637</v>
      </c>
    </row>
    <row r="2605" spans="1:8" x14ac:dyDescent="0.35">
      <c r="A2605" s="2">
        <v>44496</v>
      </c>
      <c r="B2605" t="s">
        <v>18</v>
      </c>
      <c r="C2605" t="s">
        <v>29</v>
      </c>
      <c r="D2605" t="s">
        <v>25</v>
      </c>
      <c r="E2605" s="3">
        <v>19650</v>
      </c>
      <c r="F2605" s="3">
        <v>97015</v>
      </c>
      <c r="G2605" t="s">
        <v>21</v>
      </c>
      <c r="H2605" t="s">
        <v>2638</v>
      </c>
    </row>
    <row r="2606" spans="1:8" x14ac:dyDescent="0.35">
      <c r="A2606" s="2">
        <v>44335</v>
      </c>
      <c r="B2606" t="s">
        <v>23</v>
      </c>
      <c r="C2606" t="s">
        <v>23</v>
      </c>
      <c r="D2606" t="s">
        <v>58</v>
      </c>
      <c r="E2606" s="3">
        <v>115646</v>
      </c>
      <c r="F2606" s="3">
        <v>32693</v>
      </c>
      <c r="G2606" t="s">
        <v>21</v>
      </c>
      <c r="H2606" t="s">
        <v>2639</v>
      </c>
    </row>
    <row r="2607" spans="1:8" x14ac:dyDescent="0.35">
      <c r="A2607" s="2">
        <v>44555</v>
      </c>
      <c r="B2607" t="s">
        <v>41</v>
      </c>
      <c r="C2607" t="s">
        <v>34</v>
      </c>
      <c r="D2607" t="s">
        <v>30</v>
      </c>
      <c r="E2607" s="3">
        <v>53527</v>
      </c>
      <c r="F2607" s="3">
        <v>43294</v>
      </c>
      <c r="G2607" t="s">
        <v>21</v>
      </c>
      <c r="H2607" t="s">
        <v>2640</v>
      </c>
    </row>
    <row r="2608" spans="1:8" x14ac:dyDescent="0.35">
      <c r="A2608" s="2">
        <v>45032</v>
      </c>
      <c r="B2608" t="s">
        <v>28</v>
      </c>
      <c r="C2608" t="s">
        <v>19</v>
      </c>
      <c r="D2608" t="s">
        <v>30</v>
      </c>
      <c r="E2608" s="3">
        <v>52297</v>
      </c>
      <c r="F2608" s="3">
        <v>55780</v>
      </c>
      <c r="G2608" t="s">
        <v>32</v>
      </c>
      <c r="H2608" t="s">
        <v>2641</v>
      </c>
    </row>
    <row r="2609" spans="1:8" x14ac:dyDescent="0.35">
      <c r="A2609" s="2">
        <v>44679</v>
      </c>
      <c r="B2609" t="s">
        <v>28</v>
      </c>
      <c r="C2609" t="s">
        <v>29</v>
      </c>
      <c r="D2609" t="s">
        <v>39</v>
      </c>
      <c r="E2609" s="3">
        <v>39185</v>
      </c>
      <c r="F2609" s="3">
        <v>99330</v>
      </c>
      <c r="G2609" t="s">
        <v>26</v>
      </c>
      <c r="H2609" t="s">
        <v>2642</v>
      </c>
    </row>
    <row r="2610" spans="1:8" x14ac:dyDescent="0.35">
      <c r="A2610" s="2">
        <v>45105</v>
      </c>
      <c r="B2610" t="s">
        <v>41</v>
      </c>
      <c r="C2610" t="s">
        <v>29</v>
      </c>
      <c r="D2610" t="s">
        <v>25</v>
      </c>
      <c r="E2610" s="3">
        <v>127769</v>
      </c>
      <c r="F2610" s="3">
        <v>97739</v>
      </c>
      <c r="G2610" t="s">
        <v>32</v>
      </c>
      <c r="H2610" t="s">
        <v>2643</v>
      </c>
    </row>
    <row r="2611" spans="1:8" x14ac:dyDescent="0.35">
      <c r="A2611" s="2">
        <v>45062</v>
      </c>
      <c r="B2611" t="s">
        <v>23</v>
      </c>
      <c r="C2611" t="s">
        <v>29</v>
      </c>
      <c r="D2611" t="s">
        <v>30</v>
      </c>
      <c r="E2611" s="3">
        <v>141418</v>
      </c>
      <c r="F2611" s="3">
        <v>40029</v>
      </c>
      <c r="G2611" t="s">
        <v>21</v>
      </c>
      <c r="H2611" t="s">
        <v>2644</v>
      </c>
    </row>
    <row r="2612" spans="1:8" x14ac:dyDescent="0.35">
      <c r="A2612" s="2">
        <v>44335</v>
      </c>
      <c r="B2612" t="s">
        <v>23</v>
      </c>
      <c r="C2612" t="s">
        <v>24</v>
      </c>
      <c r="D2612" t="s">
        <v>20</v>
      </c>
      <c r="E2612" s="3">
        <v>53418</v>
      </c>
      <c r="F2612" s="3">
        <v>52774</v>
      </c>
      <c r="G2612" t="s">
        <v>32</v>
      </c>
      <c r="H2612" t="s">
        <v>2645</v>
      </c>
    </row>
    <row r="2613" spans="1:8" x14ac:dyDescent="0.35">
      <c r="A2613" s="2">
        <v>45192</v>
      </c>
      <c r="B2613" t="s">
        <v>23</v>
      </c>
      <c r="C2613" t="s">
        <v>29</v>
      </c>
      <c r="D2613" t="s">
        <v>39</v>
      </c>
      <c r="E2613" s="3">
        <v>19612</v>
      </c>
      <c r="F2613" s="3">
        <v>163214</v>
      </c>
      <c r="G2613" t="s">
        <v>26</v>
      </c>
      <c r="H2613" t="s">
        <v>2646</v>
      </c>
    </row>
    <row r="2614" spans="1:8" x14ac:dyDescent="0.35">
      <c r="A2614" s="2">
        <v>44631</v>
      </c>
      <c r="B2614" t="s">
        <v>37</v>
      </c>
      <c r="C2614" t="s">
        <v>29</v>
      </c>
      <c r="D2614" t="s">
        <v>58</v>
      </c>
      <c r="E2614" s="3">
        <v>95002</v>
      </c>
      <c r="F2614" s="3">
        <v>76692</v>
      </c>
      <c r="G2614" t="s">
        <v>35</v>
      </c>
      <c r="H2614" t="s">
        <v>2647</v>
      </c>
    </row>
    <row r="2615" spans="1:8" x14ac:dyDescent="0.35">
      <c r="A2615" s="2">
        <v>44705</v>
      </c>
      <c r="B2615" t="s">
        <v>55</v>
      </c>
      <c r="C2615" t="s">
        <v>19</v>
      </c>
      <c r="D2615" t="s">
        <v>25</v>
      </c>
      <c r="E2615" s="3">
        <v>142703</v>
      </c>
      <c r="F2615" s="3">
        <v>35921</v>
      </c>
      <c r="G2615" t="s">
        <v>26</v>
      </c>
      <c r="H2615" t="s">
        <v>2648</v>
      </c>
    </row>
    <row r="2616" spans="1:8" x14ac:dyDescent="0.35">
      <c r="A2616" s="2">
        <v>44469</v>
      </c>
      <c r="B2616" t="s">
        <v>41</v>
      </c>
      <c r="C2616" t="s">
        <v>23</v>
      </c>
      <c r="D2616" t="s">
        <v>25</v>
      </c>
      <c r="E2616" s="3">
        <v>67211</v>
      </c>
      <c r="F2616" s="3">
        <v>150111</v>
      </c>
      <c r="G2616" t="s">
        <v>26</v>
      </c>
      <c r="H2616" t="s">
        <v>2649</v>
      </c>
    </row>
    <row r="2617" spans="1:8" x14ac:dyDescent="0.35">
      <c r="A2617" s="2">
        <v>44300</v>
      </c>
      <c r="B2617" t="s">
        <v>41</v>
      </c>
      <c r="C2617" t="s">
        <v>23</v>
      </c>
      <c r="D2617" t="s">
        <v>20</v>
      </c>
      <c r="E2617" s="3">
        <v>88105</v>
      </c>
      <c r="F2617" s="3">
        <v>81980</v>
      </c>
      <c r="G2617" t="s">
        <v>35</v>
      </c>
      <c r="H2617" t="s">
        <v>2650</v>
      </c>
    </row>
    <row r="2618" spans="1:8" x14ac:dyDescent="0.35">
      <c r="A2618" s="2">
        <v>44958</v>
      </c>
      <c r="B2618" t="s">
        <v>41</v>
      </c>
      <c r="C2618" t="s">
        <v>43</v>
      </c>
      <c r="D2618" t="s">
        <v>30</v>
      </c>
      <c r="E2618" s="3">
        <v>45472</v>
      </c>
      <c r="F2618" s="3">
        <v>140701</v>
      </c>
      <c r="G2618" t="s">
        <v>26</v>
      </c>
      <c r="H2618" t="s">
        <v>2651</v>
      </c>
    </row>
    <row r="2619" spans="1:8" x14ac:dyDescent="0.35">
      <c r="A2619" s="2">
        <v>44983</v>
      </c>
      <c r="B2619" t="s">
        <v>41</v>
      </c>
      <c r="C2619" t="s">
        <v>43</v>
      </c>
      <c r="D2619" t="s">
        <v>25</v>
      </c>
      <c r="E2619" s="3">
        <v>97460</v>
      </c>
      <c r="F2619" s="3">
        <v>163424</v>
      </c>
      <c r="G2619" t="s">
        <v>26</v>
      </c>
      <c r="H2619" t="s">
        <v>2652</v>
      </c>
    </row>
    <row r="2620" spans="1:8" x14ac:dyDescent="0.35">
      <c r="A2620" s="2">
        <v>44361</v>
      </c>
      <c r="B2620" t="s">
        <v>41</v>
      </c>
      <c r="C2620" t="s">
        <v>34</v>
      </c>
      <c r="D2620" t="s">
        <v>20</v>
      </c>
      <c r="E2620" s="3">
        <v>128123</v>
      </c>
      <c r="F2620" s="3">
        <v>56492</v>
      </c>
      <c r="G2620" t="s">
        <v>32</v>
      </c>
      <c r="H2620" t="s">
        <v>2653</v>
      </c>
    </row>
    <row r="2621" spans="1:8" x14ac:dyDescent="0.35">
      <c r="A2621" s="2">
        <v>45195</v>
      </c>
      <c r="B2621" t="s">
        <v>23</v>
      </c>
      <c r="C2621" t="s">
        <v>19</v>
      </c>
      <c r="D2621" t="s">
        <v>20</v>
      </c>
      <c r="E2621" s="3">
        <v>90379</v>
      </c>
      <c r="F2621" s="3">
        <v>119260</v>
      </c>
      <c r="G2621" t="s">
        <v>26</v>
      </c>
      <c r="H2621" t="s">
        <v>2654</v>
      </c>
    </row>
    <row r="2622" spans="1:8" x14ac:dyDescent="0.35">
      <c r="A2622" s="2">
        <v>44716</v>
      </c>
      <c r="B2622" t="s">
        <v>37</v>
      </c>
      <c r="C2622" t="s">
        <v>43</v>
      </c>
      <c r="D2622" t="s">
        <v>58</v>
      </c>
      <c r="E2622" s="3">
        <v>105554</v>
      </c>
      <c r="F2622" s="3">
        <v>29207</v>
      </c>
      <c r="G2622" t="s">
        <v>26</v>
      </c>
      <c r="H2622" t="s">
        <v>2655</v>
      </c>
    </row>
    <row r="2623" spans="1:8" x14ac:dyDescent="0.35">
      <c r="A2623" s="2">
        <v>44713</v>
      </c>
      <c r="B2623" t="s">
        <v>18</v>
      </c>
      <c r="C2623" t="s">
        <v>43</v>
      </c>
      <c r="D2623" t="s">
        <v>20</v>
      </c>
      <c r="E2623" s="3">
        <v>18057</v>
      </c>
      <c r="F2623" s="3">
        <v>19523</v>
      </c>
      <c r="G2623" t="s">
        <v>21</v>
      </c>
      <c r="H2623" t="s">
        <v>2656</v>
      </c>
    </row>
    <row r="2624" spans="1:8" x14ac:dyDescent="0.35">
      <c r="A2624" s="2">
        <v>44853</v>
      </c>
      <c r="B2624" t="s">
        <v>23</v>
      </c>
      <c r="C2624" t="s">
        <v>19</v>
      </c>
      <c r="D2624" t="s">
        <v>39</v>
      </c>
      <c r="E2624" s="3">
        <v>28883</v>
      </c>
      <c r="F2624" s="3">
        <v>169201</v>
      </c>
      <c r="G2624" t="s">
        <v>26</v>
      </c>
      <c r="H2624" t="s">
        <v>2657</v>
      </c>
    </row>
    <row r="2625" spans="1:8" x14ac:dyDescent="0.35">
      <c r="A2625" s="2">
        <v>44809</v>
      </c>
      <c r="B2625" t="s">
        <v>23</v>
      </c>
      <c r="C2625" t="s">
        <v>23</v>
      </c>
      <c r="D2625" t="s">
        <v>25</v>
      </c>
      <c r="E2625" s="3">
        <v>70014</v>
      </c>
      <c r="F2625" s="3">
        <v>77579</v>
      </c>
      <c r="G2625" t="s">
        <v>32</v>
      </c>
      <c r="H2625" t="s">
        <v>2658</v>
      </c>
    </row>
    <row r="2626" spans="1:8" x14ac:dyDescent="0.35">
      <c r="A2626" s="2">
        <v>44360</v>
      </c>
      <c r="B2626" t="s">
        <v>55</v>
      </c>
      <c r="C2626" t="s">
        <v>34</v>
      </c>
      <c r="D2626" t="s">
        <v>39</v>
      </c>
      <c r="E2626" s="3">
        <v>118269</v>
      </c>
      <c r="F2626" s="3">
        <v>24003</v>
      </c>
      <c r="G2626" t="s">
        <v>35</v>
      </c>
      <c r="H2626" t="s">
        <v>2659</v>
      </c>
    </row>
    <row r="2627" spans="1:8" x14ac:dyDescent="0.35">
      <c r="A2627" s="2">
        <v>44260</v>
      </c>
      <c r="B2627" t="s">
        <v>18</v>
      </c>
      <c r="C2627" t="s">
        <v>34</v>
      </c>
      <c r="D2627" t="s">
        <v>20</v>
      </c>
      <c r="E2627" s="3">
        <v>45013</v>
      </c>
      <c r="F2627" s="3">
        <v>54596</v>
      </c>
      <c r="G2627" t="s">
        <v>21</v>
      </c>
      <c r="H2627" t="s">
        <v>2660</v>
      </c>
    </row>
    <row r="2628" spans="1:8" x14ac:dyDescent="0.35">
      <c r="A2628" s="2">
        <v>44463</v>
      </c>
      <c r="B2628" t="s">
        <v>41</v>
      </c>
      <c r="C2628" t="s">
        <v>34</v>
      </c>
      <c r="D2628" t="s">
        <v>20</v>
      </c>
      <c r="E2628" s="3">
        <v>143536</v>
      </c>
      <c r="F2628" s="3">
        <v>11816</v>
      </c>
      <c r="G2628" t="s">
        <v>32</v>
      </c>
      <c r="H2628" t="s">
        <v>2661</v>
      </c>
    </row>
    <row r="2629" spans="1:8" x14ac:dyDescent="0.35">
      <c r="A2629" s="2">
        <v>44442</v>
      </c>
      <c r="B2629" t="s">
        <v>18</v>
      </c>
      <c r="C2629" t="s">
        <v>43</v>
      </c>
      <c r="D2629" t="s">
        <v>39</v>
      </c>
      <c r="E2629" s="3">
        <v>84111</v>
      </c>
      <c r="F2629" s="3">
        <v>27110</v>
      </c>
      <c r="G2629" t="s">
        <v>21</v>
      </c>
      <c r="H2629" t="s">
        <v>2662</v>
      </c>
    </row>
    <row r="2630" spans="1:8" x14ac:dyDescent="0.35">
      <c r="A2630" s="2">
        <v>44591</v>
      </c>
      <c r="B2630" t="s">
        <v>37</v>
      </c>
      <c r="C2630" t="s">
        <v>23</v>
      </c>
      <c r="D2630" t="s">
        <v>58</v>
      </c>
      <c r="E2630" s="3">
        <v>122839</v>
      </c>
      <c r="F2630" s="3">
        <v>74104</v>
      </c>
      <c r="G2630" t="s">
        <v>26</v>
      </c>
      <c r="H2630" t="s">
        <v>2663</v>
      </c>
    </row>
    <row r="2631" spans="1:8" x14ac:dyDescent="0.35">
      <c r="A2631" s="2">
        <v>44672</v>
      </c>
      <c r="B2631" t="s">
        <v>28</v>
      </c>
      <c r="C2631" t="s">
        <v>34</v>
      </c>
      <c r="D2631" t="s">
        <v>20</v>
      </c>
      <c r="E2631" s="3">
        <v>56825</v>
      </c>
      <c r="F2631" s="3">
        <v>53598</v>
      </c>
      <c r="G2631" t="s">
        <v>32</v>
      </c>
      <c r="H2631" t="s">
        <v>2664</v>
      </c>
    </row>
    <row r="2632" spans="1:8" x14ac:dyDescent="0.35">
      <c r="A2632" s="2">
        <v>45173</v>
      </c>
      <c r="B2632" t="s">
        <v>23</v>
      </c>
      <c r="C2632" t="s">
        <v>19</v>
      </c>
      <c r="D2632" t="s">
        <v>39</v>
      </c>
      <c r="E2632" s="3">
        <v>104035</v>
      </c>
      <c r="F2632" s="3">
        <v>143177</v>
      </c>
      <c r="G2632" t="s">
        <v>21</v>
      </c>
      <c r="H2632" t="s">
        <v>2665</v>
      </c>
    </row>
    <row r="2633" spans="1:8" x14ac:dyDescent="0.35">
      <c r="A2633" s="2">
        <v>45240</v>
      </c>
      <c r="B2633" t="s">
        <v>18</v>
      </c>
      <c r="C2633" t="s">
        <v>34</v>
      </c>
      <c r="D2633" t="s">
        <v>39</v>
      </c>
      <c r="E2633" s="3">
        <v>11521</v>
      </c>
      <c r="F2633" s="3">
        <v>118748</v>
      </c>
      <c r="G2633" t="s">
        <v>32</v>
      </c>
      <c r="H2633" t="s">
        <v>2666</v>
      </c>
    </row>
    <row r="2634" spans="1:8" x14ac:dyDescent="0.35">
      <c r="A2634" s="2">
        <v>44754</v>
      </c>
      <c r="B2634" t="s">
        <v>55</v>
      </c>
      <c r="C2634" t="s">
        <v>24</v>
      </c>
      <c r="D2634" t="s">
        <v>25</v>
      </c>
      <c r="E2634" s="3">
        <v>27363</v>
      </c>
      <c r="F2634" s="3">
        <v>109076</v>
      </c>
      <c r="G2634" t="s">
        <v>21</v>
      </c>
      <c r="H2634" t="s">
        <v>2667</v>
      </c>
    </row>
    <row r="2635" spans="1:8" x14ac:dyDescent="0.35">
      <c r="A2635" s="2">
        <v>45214</v>
      </c>
      <c r="B2635" t="s">
        <v>37</v>
      </c>
      <c r="C2635" t="s">
        <v>23</v>
      </c>
      <c r="D2635" t="s">
        <v>58</v>
      </c>
      <c r="E2635" s="3">
        <v>90938</v>
      </c>
      <c r="F2635" s="3">
        <v>118732</v>
      </c>
      <c r="G2635" t="s">
        <v>26</v>
      </c>
      <c r="H2635" t="s">
        <v>2668</v>
      </c>
    </row>
    <row r="2636" spans="1:8" x14ac:dyDescent="0.35">
      <c r="A2636" s="2">
        <v>45079</v>
      </c>
      <c r="B2636" t="s">
        <v>28</v>
      </c>
      <c r="C2636" t="s">
        <v>24</v>
      </c>
      <c r="D2636" t="s">
        <v>30</v>
      </c>
      <c r="E2636" s="3">
        <v>132159</v>
      </c>
      <c r="F2636" s="3">
        <v>77590</v>
      </c>
      <c r="G2636" t="s">
        <v>35</v>
      </c>
      <c r="H2636" t="s">
        <v>2669</v>
      </c>
    </row>
    <row r="2637" spans="1:8" x14ac:dyDescent="0.35">
      <c r="A2637" s="2">
        <v>44343</v>
      </c>
      <c r="B2637" t="s">
        <v>37</v>
      </c>
      <c r="C2637" t="s">
        <v>23</v>
      </c>
      <c r="D2637" t="s">
        <v>39</v>
      </c>
      <c r="E2637" s="3">
        <v>83109</v>
      </c>
      <c r="F2637" s="3">
        <v>97797</v>
      </c>
      <c r="G2637" t="s">
        <v>35</v>
      </c>
      <c r="H2637" t="s">
        <v>2670</v>
      </c>
    </row>
    <row r="2638" spans="1:8" x14ac:dyDescent="0.35">
      <c r="A2638" s="2">
        <v>44862</v>
      </c>
      <c r="B2638" t="s">
        <v>41</v>
      </c>
      <c r="C2638" t="s">
        <v>29</v>
      </c>
      <c r="D2638" t="s">
        <v>25</v>
      </c>
      <c r="E2638" s="3">
        <v>64698</v>
      </c>
      <c r="F2638" s="3">
        <v>28382</v>
      </c>
      <c r="G2638" t="s">
        <v>32</v>
      </c>
      <c r="H2638" t="s">
        <v>2671</v>
      </c>
    </row>
    <row r="2639" spans="1:8" x14ac:dyDescent="0.35">
      <c r="A2639" s="2">
        <v>44816</v>
      </c>
      <c r="B2639" t="s">
        <v>28</v>
      </c>
      <c r="C2639" t="s">
        <v>19</v>
      </c>
      <c r="D2639" t="s">
        <v>30</v>
      </c>
      <c r="E2639" s="3">
        <v>129511</v>
      </c>
      <c r="F2639" s="3">
        <v>106440</v>
      </c>
      <c r="G2639" t="s">
        <v>35</v>
      </c>
      <c r="H2639" t="s">
        <v>2672</v>
      </c>
    </row>
    <row r="2640" spans="1:8" x14ac:dyDescent="0.35">
      <c r="A2640" s="2">
        <v>45016</v>
      </c>
      <c r="B2640" t="s">
        <v>55</v>
      </c>
      <c r="C2640" t="s">
        <v>29</v>
      </c>
      <c r="D2640" t="s">
        <v>25</v>
      </c>
      <c r="E2640" s="3">
        <v>106783</v>
      </c>
      <c r="F2640" s="3">
        <v>29170</v>
      </c>
      <c r="G2640" t="s">
        <v>32</v>
      </c>
      <c r="H2640" t="s">
        <v>2673</v>
      </c>
    </row>
    <row r="2641" spans="1:8" x14ac:dyDescent="0.35">
      <c r="A2641" s="2">
        <v>45060</v>
      </c>
      <c r="B2641" t="s">
        <v>28</v>
      </c>
      <c r="C2641" t="s">
        <v>43</v>
      </c>
      <c r="D2641" t="s">
        <v>25</v>
      </c>
      <c r="E2641" s="3">
        <v>108829</v>
      </c>
      <c r="F2641" s="3">
        <v>38295</v>
      </c>
      <c r="G2641" t="s">
        <v>32</v>
      </c>
      <c r="H2641" t="s">
        <v>2674</v>
      </c>
    </row>
    <row r="2642" spans="1:8" x14ac:dyDescent="0.35">
      <c r="A2642" s="2">
        <v>44778</v>
      </c>
      <c r="B2642" t="s">
        <v>55</v>
      </c>
      <c r="C2642" t="s">
        <v>43</v>
      </c>
      <c r="D2642" t="s">
        <v>58</v>
      </c>
      <c r="E2642" s="3">
        <v>126774</v>
      </c>
      <c r="F2642" s="3">
        <v>99535</v>
      </c>
      <c r="G2642" t="s">
        <v>26</v>
      </c>
      <c r="H2642" t="s">
        <v>2675</v>
      </c>
    </row>
    <row r="2643" spans="1:8" x14ac:dyDescent="0.35">
      <c r="A2643" s="2">
        <v>45219</v>
      </c>
      <c r="B2643" t="s">
        <v>41</v>
      </c>
      <c r="C2643" t="s">
        <v>29</v>
      </c>
      <c r="D2643" t="s">
        <v>20</v>
      </c>
      <c r="E2643" s="3">
        <v>16099</v>
      </c>
      <c r="F2643" s="3">
        <v>58617</v>
      </c>
      <c r="G2643" t="s">
        <v>26</v>
      </c>
      <c r="H2643" t="s">
        <v>2676</v>
      </c>
    </row>
    <row r="2644" spans="1:8" x14ac:dyDescent="0.35">
      <c r="A2644" s="2">
        <v>44891</v>
      </c>
      <c r="B2644" t="s">
        <v>55</v>
      </c>
      <c r="C2644" t="s">
        <v>23</v>
      </c>
      <c r="D2644" t="s">
        <v>58</v>
      </c>
      <c r="E2644" s="3">
        <v>85104</v>
      </c>
      <c r="F2644" s="3">
        <v>45539</v>
      </c>
      <c r="G2644" t="s">
        <v>21</v>
      </c>
      <c r="H2644" t="s">
        <v>2677</v>
      </c>
    </row>
    <row r="2645" spans="1:8" x14ac:dyDescent="0.35">
      <c r="A2645" s="2">
        <v>44603</v>
      </c>
      <c r="B2645" t="s">
        <v>37</v>
      </c>
      <c r="C2645" t="s">
        <v>34</v>
      </c>
      <c r="D2645" t="s">
        <v>30</v>
      </c>
      <c r="E2645" s="3">
        <v>14406</v>
      </c>
      <c r="F2645" s="3">
        <v>126520</v>
      </c>
      <c r="G2645" t="s">
        <v>32</v>
      </c>
      <c r="H2645" t="s">
        <v>2678</v>
      </c>
    </row>
    <row r="2646" spans="1:8" x14ac:dyDescent="0.35">
      <c r="A2646" s="2">
        <v>44595</v>
      </c>
      <c r="B2646" t="s">
        <v>18</v>
      </c>
      <c r="C2646" t="s">
        <v>24</v>
      </c>
      <c r="D2646" t="s">
        <v>58</v>
      </c>
      <c r="E2646" s="3">
        <v>112439</v>
      </c>
      <c r="F2646" s="3">
        <v>156992</v>
      </c>
      <c r="G2646" t="s">
        <v>21</v>
      </c>
      <c r="H2646" t="s">
        <v>2679</v>
      </c>
    </row>
    <row r="2647" spans="1:8" x14ac:dyDescent="0.35">
      <c r="A2647" s="2">
        <v>44911</v>
      </c>
      <c r="B2647" t="s">
        <v>37</v>
      </c>
      <c r="C2647" t="s">
        <v>19</v>
      </c>
      <c r="D2647" t="s">
        <v>20</v>
      </c>
      <c r="E2647" s="3">
        <v>145948</v>
      </c>
      <c r="F2647" s="3">
        <v>20037</v>
      </c>
      <c r="G2647" t="s">
        <v>21</v>
      </c>
      <c r="H2647" t="s">
        <v>2680</v>
      </c>
    </row>
    <row r="2648" spans="1:8" x14ac:dyDescent="0.35">
      <c r="A2648" s="2">
        <v>44900</v>
      </c>
      <c r="B2648" t="s">
        <v>23</v>
      </c>
      <c r="C2648" t="s">
        <v>34</v>
      </c>
      <c r="D2648" t="s">
        <v>58</v>
      </c>
      <c r="E2648" s="3">
        <v>100692</v>
      </c>
      <c r="F2648" s="3">
        <v>122317</v>
      </c>
      <c r="G2648" t="s">
        <v>26</v>
      </c>
      <c r="H2648" t="s">
        <v>2681</v>
      </c>
    </row>
    <row r="2649" spans="1:8" x14ac:dyDescent="0.35">
      <c r="A2649" s="2">
        <v>44957</v>
      </c>
      <c r="B2649" t="s">
        <v>37</v>
      </c>
      <c r="C2649" t="s">
        <v>43</v>
      </c>
      <c r="D2649" t="s">
        <v>58</v>
      </c>
      <c r="E2649" s="3">
        <v>106442</v>
      </c>
      <c r="F2649" s="3">
        <v>153518</v>
      </c>
      <c r="G2649" t="s">
        <v>32</v>
      </c>
      <c r="H2649" t="s">
        <v>2682</v>
      </c>
    </row>
    <row r="2650" spans="1:8" x14ac:dyDescent="0.35">
      <c r="A2650" s="2">
        <v>44695</v>
      </c>
      <c r="B2650" t="s">
        <v>28</v>
      </c>
      <c r="C2650" t="s">
        <v>34</v>
      </c>
      <c r="D2650" t="s">
        <v>58</v>
      </c>
      <c r="E2650" s="3">
        <v>112829</v>
      </c>
      <c r="F2650" s="3">
        <v>82795</v>
      </c>
      <c r="G2650" t="s">
        <v>26</v>
      </c>
      <c r="H2650" t="s">
        <v>2683</v>
      </c>
    </row>
    <row r="2651" spans="1:8" x14ac:dyDescent="0.35">
      <c r="A2651" s="2">
        <v>45170</v>
      </c>
      <c r="B2651" t="s">
        <v>41</v>
      </c>
      <c r="C2651" t="s">
        <v>29</v>
      </c>
      <c r="D2651" t="s">
        <v>39</v>
      </c>
      <c r="E2651" s="3">
        <v>122631</v>
      </c>
      <c r="F2651" s="3">
        <v>35514</v>
      </c>
      <c r="G2651" t="s">
        <v>32</v>
      </c>
      <c r="H2651" t="s">
        <v>2684</v>
      </c>
    </row>
    <row r="2652" spans="1:8" x14ac:dyDescent="0.35">
      <c r="A2652" s="2">
        <v>44278</v>
      </c>
      <c r="B2652" t="s">
        <v>23</v>
      </c>
      <c r="C2652" t="s">
        <v>29</v>
      </c>
      <c r="D2652" t="s">
        <v>39</v>
      </c>
      <c r="E2652" s="3">
        <v>54895</v>
      </c>
      <c r="F2652" s="3">
        <v>18582</v>
      </c>
      <c r="G2652" t="s">
        <v>35</v>
      </c>
      <c r="H2652" t="s">
        <v>2685</v>
      </c>
    </row>
    <row r="2653" spans="1:8" x14ac:dyDescent="0.35">
      <c r="A2653" s="2">
        <v>44800</v>
      </c>
      <c r="B2653" t="s">
        <v>23</v>
      </c>
      <c r="C2653" t="s">
        <v>24</v>
      </c>
      <c r="D2653" t="s">
        <v>58</v>
      </c>
      <c r="E2653" s="3">
        <v>53760</v>
      </c>
      <c r="F2653" s="3">
        <v>112808</v>
      </c>
      <c r="G2653" t="s">
        <v>35</v>
      </c>
      <c r="H2653" t="s">
        <v>2686</v>
      </c>
    </row>
    <row r="2654" spans="1:8" x14ac:dyDescent="0.35">
      <c r="A2654" s="2">
        <v>44968</v>
      </c>
      <c r="B2654" t="s">
        <v>23</v>
      </c>
      <c r="C2654" t="s">
        <v>43</v>
      </c>
      <c r="D2654" t="s">
        <v>20</v>
      </c>
      <c r="E2654" s="3">
        <v>56306</v>
      </c>
      <c r="F2654" s="3">
        <v>129242</v>
      </c>
      <c r="G2654" t="s">
        <v>21</v>
      </c>
      <c r="H2654" t="s">
        <v>2687</v>
      </c>
    </row>
    <row r="2655" spans="1:8" x14ac:dyDescent="0.35">
      <c r="A2655" s="2">
        <v>45099</v>
      </c>
      <c r="B2655" t="s">
        <v>18</v>
      </c>
      <c r="C2655" t="s">
        <v>23</v>
      </c>
      <c r="D2655" t="s">
        <v>20</v>
      </c>
      <c r="E2655" s="3">
        <v>85179</v>
      </c>
      <c r="F2655" s="3">
        <v>156259</v>
      </c>
      <c r="G2655" t="s">
        <v>26</v>
      </c>
      <c r="H2655" t="s">
        <v>2688</v>
      </c>
    </row>
    <row r="2656" spans="1:8" x14ac:dyDescent="0.35">
      <c r="A2656" s="2">
        <v>44561</v>
      </c>
      <c r="B2656" t="s">
        <v>55</v>
      </c>
      <c r="C2656" t="s">
        <v>19</v>
      </c>
      <c r="D2656" t="s">
        <v>20</v>
      </c>
      <c r="E2656" s="3">
        <v>86554</v>
      </c>
      <c r="F2656" s="3">
        <v>66537</v>
      </c>
      <c r="G2656" t="s">
        <v>26</v>
      </c>
      <c r="H2656" t="s">
        <v>2689</v>
      </c>
    </row>
    <row r="2657" spans="1:8" x14ac:dyDescent="0.35">
      <c r="A2657" s="2">
        <v>44359</v>
      </c>
      <c r="B2657" t="s">
        <v>28</v>
      </c>
      <c r="C2657" t="s">
        <v>29</v>
      </c>
      <c r="D2657" t="s">
        <v>20</v>
      </c>
      <c r="E2657" s="3">
        <v>145285</v>
      </c>
      <c r="F2657" s="3">
        <v>68819</v>
      </c>
      <c r="G2657" t="s">
        <v>32</v>
      </c>
      <c r="H2657" t="s">
        <v>2690</v>
      </c>
    </row>
    <row r="2658" spans="1:8" x14ac:dyDescent="0.35">
      <c r="A2658" s="2">
        <v>45268</v>
      </c>
      <c r="B2658" t="s">
        <v>41</v>
      </c>
      <c r="C2658" t="s">
        <v>19</v>
      </c>
      <c r="D2658" t="s">
        <v>25</v>
      </c>
      <c r="E2658" s="3">
        <v>141015</v>
      </c>
      <c r="F2658" s="3">
        <v>131113</v>
      </c>
      <c r="G2658" t="s">
        <v>21</v>
      </c>
      <c r="H2658" t="s">
        <v>2691</v>
      </c>
    </row>
    <row r="2659" spans="1:8" x14ac:dyDescent="0.35">
      <c r="A2659" s="2">
        <v>44707</v>
      </c>
      <c r="B2659" t="s">
        <v>18</v>
      </c>
      <c r="C2659" t="s">
        <v>43</v>
      </c>
      <c r="D2659" t="s">
        <v>58</v>
      </c>
      <c r="E2659" s="3">
        <v>54425</v>
      </c>
      <c r="F2659" s="3">
        <v>26531</v>
      </c>
      <c r="G2659" t="s">
        <v>26</v>
      </c>
      <c r="H2659" t="s">
        <v>2692</v>
      </c>
    </row>
    <row r="2660" spans="1:8" x14ac:dyDescent="0.35">
      <c r="A2660" s="2">
        <v>44312</v>
      </c>
      <c r="B2660" t="s">
        <v>37</v>
      </c>
      <c r="C2660" t="s">
        <v>23</v>
      </c>
      <c r="D2660" t="s">
        <v>58</v>
      </c>
      <c r="E2660" s="3">
        <v>32590</v>
      </c>
      <c r="F2660" s="3">
        <v>47164</v>
      </c>
      <c r="G2660" t="s">
        <v>21</v>
      </c>
      <c r="H2660" t="s">
        <v>2693</v>
      </c>
    </row>
    <row r="2661" spans="1:8" x14ac:dyDescent="0.35">
      <c r="A2661" s="2">
        <v>45137</v>
      </c>
      <c r="B2661" t="s">
        <v>41</v>
      </c>
      <c r="C2661" t="s">
        <v>29</v>
      </c>
      <c r="D2661" t="s">
        <v>25</v>
      </c>
      <c r="E2661" s="3">
        <v>53403</v>
      </c>
      <c r="F2661" s="3">
        <v>88665</v>
      </c>
      <c r="G2661" t="s">
        <v>26</v>
      </c>
      <c r="H2661" t="s">
        <v>2694</v>
      </c>
    </row>
    <row r="2662" spans="1:8" x14ac:dyDescent="0.35">
      <c r="A2662" s="2">
        <v>44533</v>
      </c>
      <c r="B2662" t="s">
        <v>23</v>
      </c>
      <c r="C2662" t="s">
        <v>24</v>
      </c>
      <c r="D2662" t="s">
        <v>20</v>
      </c>
      <c r="E2662" s="3">
        <v>36628</v>
      </c>
      <c r="F2662" s="3">
        <v>75259</v>
      </c>
      <c r="G2662" t="s">
        <v>35</v>
      </c>
      <c r="H2662" t="s">
        <v>2695</v>
      </c>
    </row>
    <row r="2663" spans="1:8" x14ac:dyDescent="0.35">
      <c r="A2663" s="2">
        <v>45077</v>
      </c>
      <c r="B2663" t="s">
        <v>41</v>
      </c>
      <c r="C2663" t="s">
        <v>19</v>
      </c>
      <c r="D2663" t="s">
        <v>30</v>
      </c>
      <c r="E2663" s="3">
        <v>99421</v>
      </c>
      <c r="F2663" s="3">
        <v>135362</v>
      </c>
      <c r="G2663" t="s">
        <v>26</v>
      </c>
      <c r="H2663" t="s">
        <v>2696</v>
      </c>
    </row>
    <row r="2664" spans="1:8" x14ac:dyDescent="0.35">
      <c r="A2664" s="2">
        <v>44933</v>
      </c>
      <c r="C2664" t="s">
        <v>43</v>
      </c>
      <c r="D2664" t="s">
        <v>30</v>
      </c>
      <c r="E2664" s="3">
        <v>115763</v>
      </c>
      <c r="F2664" s="3">
        <v>114627</v>
      </c>
      <c r="G2664" t="s">
        <v>26</v>
      </c>
      <c r="H2664" t="s">
        <v>2697</v>
      </c>
    </row>
    <row r="2665" spans="1:8" x14ac:dyDescent="0.35">
      <c r="A2665" s="2">
        <v>45036</v>
      </c>
      <c r="B2665" t="s">
        <v>37</v>
      </c>
      <c r="C2665" t="s">
        <v>19</v>
      </c>
      <c r="D2665" t="s">
        <v>25</v>
      </c>
      <c r="E2665" s="3">
        <v>143264</v>
      </c>
      <c r="F2665" s="3">
        <v>96284</v>
      </c>
      <c r="G2665" t="s">
        <v>35</v>
      </c>
      <c r="H2665" t="s">
        <v>2698</v>
      </c>
    </row>
    <row r="2666" spans="1:8" x14ac:dyDescent="0.35">
      <c r="A2666" s="2">
        <v>44343</v>
      </c>
      <c r="B2666" t="s">
        <v>55</v>
      </c>
      <c r="C2666" t="s">
        <v>23</v>
      </c>
      <c r="D2666" t="s">
        <v>30</v>
      </c>
      <c r="E2666" s="3">
        <v>94629</v>
      </c>
      <c r="F2666" s="3">
        <v>116605</v>
      </c>
      <c r="G2666" t="s">
        <v>21</v>
      </c>
      <c r="H2666" t="s">
        <v>2699</v>
      </c>
    </row>
    <row r="2667" spans="1:8" x14ac:dyDescent="0.35">
      <c r="A2667" s="2">
        <v>44639</v>
      </c>
      <c r="B2667" t="s">
        <v>28</v>
      </c>
      <c r="C2667" t="s">
        <v>24</v>
      </c>
      <c r="D2667" t="s">
        <v>39</v>
      </c>
      <c r="E2667" s="3">
        <v>134062</v>
      </c>
      <c r="F2667" s="3">
        <v>36337</v>
      </c>
      <c r="G2667" t="s">
        <v>21</v>
      </c>
      <c r="H2667" t="s">
        <v>2700</v>
      </c>
    </row>
    <row r="2668" spans="1:8" x14ac:dyDescent="0.35">
      <c r="A2668" s="2">
        <v>45033</v>
      </c>
      <c r="B2668" t="s">
        <v>23</v>
      </c>
      <c r="C2668" t="s">
        <v>23</v>
      </c>
      <c r="D2668" t="s">
        <v>58</v>
      </c>
      <c r="E2668" s="3">
        <v>40617</v>
      </c>
      <c r="F2668" s="3">
        <v>82130</v>
      </c>
      <c r="G2668" t="s">
        <v>21</v>
      </c>
      <c r="H2668" t="s">
        <v>2701</v>
      </c>
    </row>
    <row r="2669" spans="1:8" x14ac:dyDescent="0.35">
      <c r="A2669" s="2">
        <v>45233</v>
      </c>
      <c r="B2669" t="s">
        <v>55</v>
      </c>
      <c r="C2669" t="s">
        <v>29</v>
      </c>
      <c r="D2669" t="s">
        <v>30</v>
      </c>
      <c r="E2669" s="3">
        <v>117454</v>
      </c>
      <c r="F2669" s="3">
        <v>8269</v>
      </c>
      <c r="G2669" t="s">
        <v>35</v>
      </c>
      <c r="H2669" t="s">
        <v>2702</v>
      </c>
    </row>
    <row r="2670" spans="1:8" x14ac:dyDescent="0.35">
      <c r="A2670" s="2">
        <v>45139</v>
      </c>
      <c r="B2670" t="s">
        <v>18</v>
      </c>
      <c r="C2670" t="s">
        <v>34</v>
      </c>
      <c r="D2670" t="s">
        <v>39</v>
      </c>
      <c r="E2670" s="3">
        <v>20250</v>
      </c>
      <c r="F2670" s="3">
        <v>86901</v>
      </c>
      <c r="G2670" t="s">
        <v>35</v>
      </c>
      <c r="H2670" t="s">
        <v>2703</v>
      </c>
    </row>
    <row r="2671" spans="1:8" x14ac:dyDescent="0.35">
      <c r="A2671" s="2">
        <v>44483</v>
      </c>
      <c r="B2671" t="s">
        <v>23</v>
      </c>
      <c r="C2671" t="s">
        <v>23</v>
      </c>
      <c r="D2671" t="s">
        <v>58</v>
      </c>
      <c r="E2671" s="3">
        <v>42836</v>
      </c>
      <c r="F2671" s="3">
        <v>64732</v>
      </c>
      <c r="G2671" t="s">
        <v>35</v>
      </c>
      <c r="H2671" t="s">
        <v>2704</v>
      </c>
    </row>
    <row r="2672" spans="1:8" x14ac:dyDescent="0.35">
      <c r="A2672" s="2">
        <v>44916</v>
      </c>
      <c r="B2672" t="s">
        <v>28</v>
      </c>
      <c r="C2672" t="s">
        <v>23</v>
      </c>
      <c r="D2672" t="s">
        <v>39</v>
      </c>
      <c r="E2672" s="3">
        <v>122319</v>
      </c>
      <c r="F2672" s="3">
        <v>91074</v>
      </c>
      <c r="G2672" t="s">
        <v>21</v>
      </c>
      <c r="H2672" t="s">
        <v>2705</v>
      </c>
    </row>
    <row r="2673" spans="1:8" x14ac:dyDescent="0.35">
      <c r="A2673" s="2">
        <v>44676</v>
      </c>
      <c r="B2673" t="s">
        <v>18</v>
      </c>
      <c r="C2673" t="s">
        <v>19</v>
      </c>
      <c r="D2673" t="s">
        <v>58</v>
      </c>
      <c r="E2673" s="3">
        <v>77173</v>
      </c>
      <c r="F2673" s="3">
        <v>64167</v>
      </c>
      <c r="G2673" t="s">
        <v>21</v>
      </c>
      <c r="H2673" t="s">
        <v>2706</v>
      </c>
    </row>
    <row r="2674" spans="1:8" x14ac:dyDescent="0.35">
      <c r="A2674" s="2">
        <v>44218</v>
      </c>
      <c r="B2674" t="s">
        <v>37</v>
      </c>
      <c r="C2674" t="s">
        <v>23</v>
      </c>
      <c r="D2674" t="s">
        <v>58</v>
      </c>
      <c r="E2674" s="3">
        <v>137939</v>
      </c>
      <c r="F2674" s="3">
        <v>104004</v>
      </c>
      <c r="G2674" t="s">
        <v>21</v>
      </c>
      <c r="H2674" t="s">
        <v>2707</v>
      </c>
    </row>
    <row r="2675" spans="1:8" x14ac:dyDescent="0.35">
      <c r="A2675" s="2">
        <v>44879</v>
      </c>
      <c r="B2675" t="s">
        <v>55</v>
      </c>
      <c r="C2675" t="s">
        <v>43</v>
      </c>
      <c r="D2675" t="s">
        <v>30</v>
      </c>
      <c r="E2675" s="3">
        <v>116761</v>
      </c>
      <c r="F2675" s="3">
        <v>32284</v>
      </c>
      <c r="G2675" t="s">
        <v>21</v>
      </c>
      <c r="H2675" t="s">
        <v>2708</v>
      </c>
    </row>
    <row r="2676" spans="1:8" x14ac:dyDescent="0.35">
      <c r="A2676" s="2">
        <v>45102</v>
      </c>
      <c r="B2676" t="s">
        <v>23</v>
      </c>
      <c r="C2676" t="s">
        <v>29</v>
      </c>
      <c r="D2676" t="s">
        <v>25</v>
      </c>
      <c r="E2676" s="3">
        <v>16251</v>
      </c>
      <c r="F2676" s="3">
        <v>40744</v>
      </c>
      <c r="G2676" t="s">
        <v>32</v>
      </c>
      <c r="H2676" t="s">
        <v>2709</v>
      </c>
    </row>
    <row r="2677" spans="1:8" x14ac:dyDescent="0.35">
      <c r="A2677" s="2">
        <v>44516</v>
      </c>
      <c r="B2677" t="s">
        <v>41</v>
      </c>
      <c r="C2677" t="s">
        <v>19</v>
      </c>
      <c r="D2677" t="s">
        <v>30</v>
      </c>
      <c r="E2677" s="3">
        <v>111429</v>
      </c>
      <c r="F2677" s="3">
        <v>161092</v>
      </c>
      <c r="G2677" t="s">
        <v>35</v>
      </c>
      <c r="H2677" t="s">
        <v>2710</v>
      </c>
    </row>
    <row r="2678" spans="1:8" x14ac:dyDescent="0.35">
      <c r="A2678" s="2">
        <v>44322</v>
      </c>
      <c r="B2678" t="s">
        <v>28</v>
      </c>
      <c r="C2678" t="s">
        <v>19</v>
      </c>
      <c r="D2678" t="s">
        <v>20</v>
      </c>
      <c r="E2678" s="3">
        <v>66246</v>
      </c>
      <c r="F2678" s="3">
        <v>145844</v>
      </c>
      <c r="G2678" t="s">
        <v>35</v>
      </c>
      <c r="H2678" t="s">
        <v>2711</v>
      </c>
    </row>
    <row r="2679" spans="1:8" x14ac:dyDescent="0.35">
      <c r="A2679" s="2">
        <v>44473</v>
      </c>
      <c r="B2679" t="s">
        <v>23</v>
      </c>
      <c r="C2679" t="s">
        <v>34</v>
      </c>
      <c r="D2679" t="s">
        <v>39</v>
      </c>
      <c r="E2679" s="3">
        <v>96966</v>
      </c>
      <c r="F2679" s="3">
        <v>78058</v>
      </c>
      <c r="G2679" t="s">
        <v>35</v>
      </c>
      <c r="H2679" t="s">
        <v>2712</v>
      </c>
    </row>
    <row r="2680" spans="1:8" x14ac:dyDescent="0.35">
      <c r="A2680" s="2">
        <v>44390</v>
      </c>
      <c r="B2680" t="s">
        <v>41</v>
      </c>
      <c r="C2680" t="s">
        <v>29</v>
      </c>
      <c r="D2680" t="s">
        <v>20</v>
      </c>
      <c r="E2680" s="3">
        <v>147536</v>
      </c>
      <c r="F2680" s="3">
        <v>141235</v>
      </c>
      <c r="G2680" t="s">
        <v>21</v>
      </c>
      <c r="H2680" t="s">
        <v>2713</v>
      </c>
    </row>
    <row r="2681" spans="1:8" x14ac:dyDescent="0.35">
      <c r="A2681" s="2">
        <v>44892</v>
      </c>
      <c r="B2681" t="s">
        <v>23</v>
      </c>
      <c r="C2681" t="s">
        <v>43</v>
      </c>
      <c r="D2681" t="s">
        <v>58</v>
      </c>
      <c r="E2681" s="3">
        <v>77344</v>
      </c>
      <c r="F2681" s="3">
        <v>59435</v>
      </c>
      <c r="G2681" t="s">
        <v>21</v>
      </c>
      <c r="H2681" t="s">
        <v>2714</v>
      </c>
    </row>
    <row r="2682" spans="1:8" x14ac:dyDescent="0.35">
      <c r="A2682" s="2">
        <v>44253</v>
      </c>
      <c r="B2682" t="s">
        <v>18</v>
      </c>
      <c r="C2682" t="s">
        <v>29</v>
      </c>
      <c r="D2682" t="s">
        <v>30</v>
      </c>
      <c r="E2682" s="3">
        <v>60106</v>
      </c>
      <c r="F2682" s="3">
        <v>120178</v>
      </c>
      <c r="G2682" t="s">
        <v>32</v>
      </c>
      <c r="H2682" t="s">
        <v>2715</v>
      </c>
    </row>
    <row r="2683" spans="1:8" x14ac:dyDescent="0.35">
      <c r="A2683" s="2">
        <v>44215</v>
      </c>
      <c r="B2683" t="s">
        <v>41</v>
      </c>
      <c r="C2683" t="s">
        <v>23</v>
      </c>
      <c r="D2683" t="s">
        <v>20</v>
      </c>
      <c r="E2683" s="3">
        <v>131720</v>
      </c>
      <c r="F2683" s="3">
        <v>63308</v>
      </c>
      <c r="G2683" t="s">
        <v>32</v>
      </c>
      <c r="H2683" t="s">
        <v>2716</v>
      </c>
    </row>
    <row r="2684" spans="1:8" x14ac:dyDescent="0.35">
      <c r="A2684" s="2">
        <v>44460</v>
      </c>
      <c r="B2684" t="s">
        <v>41</v>
      </c>
      <c r="C2684" t="s">
        <v>34</v>
      </c>
      <c r="D2684" t="s">
        <v>20</v>
      </c>
      <c r="E2684" s="3">
        <v>104840</v>
      </c>
      <c r="F2684" s="3">
        <v>89113</v>
      </c>
      <c r="G2684" t="s">
        <v>21</v>
      </c>
      <c r="H2684" t="s">
        <v>2717</v>
      </c>
    </row>
    <row r="2685" spans="1:8" x14ac:dyDescent="0.35">
      <c r="A2685" s="2">
        <v>44990</v>
      </c>
      <c r="B2685" t="s">
        <v>23</v>
      </c>
      <c r="C2685" t="s">
        <v>43</v>
      </c>
      <c r="D2685" t="s">
        <v>20</v>
      </c>
      <c r="E2685" s="3">
        <v>115293</v>
      </c>
      <c r="F2685" s="3">
        <v>136328</v>
      </c>
      <c r="G2685" t="s">
        <v>21</v>
      </c>
      <c r="H2685" t="s">
        <v>2718</v>
      </c>
    </row>
    <row r="2686" spans="1:8" x14ac:dyDescent="0.35">
      <c r="A2686" s="2">
        <v>44309</v>
      </c>
      <c r="B2686" t="s">
        <v>37</v>
      </c>
      <c r="C2686" t="s">
        <v>34</v>
      </c>
      <c r="D2686" t="s">
        <v>58</v>
      </c>
      <c r="E2686" s="3">
        <v>18998</v>
      </c>
      <c r="F2686" s="3">
        <v>12163</v>
      </c>
      <c r="G2686" t="s">
        <v>21</v>
      </c>
      <c r="H2686" t="s">
        <v>2719</v>
      </c>
    </row>
    <row r="2687" spans="1:8" x14ac:dyDescent="0.35">
      <c r="A2687" s="2">
        <v>44738</v>
      </c>
      <c r="B2687" t="s">
        <v>37</v>
      </c>
      <c r="C2687" t="s">
        <v>29</v>
      </c>
      <c r="D2687" t="s">
        <v>58</v>
      </c>
      <c r="E2687" s="3">
        <v>116083</v>
      </c>
      <c r="F2687" s="3">
        <v>51750</v>
      </c>
      <c r="G2687" t="s">
        <v>35</v>
      </c>
      <c r="H2687" t="s">
        <v>2720</v>
      </c>
    </row>
    <row r="2688" spans="1:8" x14ac:dyDescent="0.35">
      <c r="A2688" s="2">
        <v>44843</v>
      </c>
      <c r="B2688" t="s">
        <v>55</v>
      </c>
      <c r="C2688" t="s">
        <v>24</v>
      </c>
      <c r="D2688" t="s">
        <v>58</v>
      </c>
      <c r="E2688" s="3">
        <v>52866</v>
      </c>
      <c r="F2688" s="3">
        <v>134942</v>
      </c>
      <c r="G2688" t="s">
        <v>32</v>
      </c>
      <c r="H2688" t="s">
        <v>2721</v>
      </c>
    </row>
    <row r="2689" spans="1:8" x14ac:dyDescent="0.35">
      <c r="A2689" s="2">
        <v>44775</v>
      </c>
      <c r="B2689" t="s">
        <v>18</v>
      </c>
      <c r="C2689" t="s">
        <v>29</v>
      </c>
      <c r="D2689" t="s">
        <v>20</v>
      </c>
      <c r="E2689" s="3">
        <v>123384</v>
      </c>
      <c r="F2689" s="3">
        <v>23172</v>
      </c>
      <c r="G2689" t="s">
        <v>35</v>
      </c>
      <c r="H2689" t="s">
        <v>2722</v>
      </c>
    </row>
    <row r="2690" spans="1:8" x14ac:dyDescent="0.35">
      <c r="A2690" s="2">
        <v>45285</v>
      </c>
      <c r="B2690" t="s">
        <v>37</v>
      </c>
      <c r="C2690" t="s">
        <v>23</v>
      </c>
      <c r="D2690" t="s">
        <v>39</v>
      </c>
      <c r="E2690" s="3">
        <v>32969</v>
      </c>
      <c r="F2690" s="3">
        <v>45254</v>
      </c>
      <c r="G2690" t="s">
        <v>26</v>
      </c>
      <c r="H2690" t="s">
        <v>2723</v>
      </c>
    </row>
    <row r="2691" spans="1:8" x14ac:dyDescent="0.35">
      <c r="A2691" s="2">
        <v>44221</v>
      </c>
      <c r="B2691" t="s">
        <v>23</v>
      </c>
      <c r="C2691" t="s">
        <v>34</v>
      </c>
      <c r="D2691" t="s">
        <v>30</v>
      </c>
      <c r="E2691" s="3">
        <v>110980</v>
      </c>
      <c r="F2691" s="3">
        <v>136091</v>
      </c>
      <c r="G2691" t="s">
        <v>26</v>
      </c>
      <c r="H2691" t="s">
        <v>2724</v>
      </c>
    </row>
    <row r="2692" spans="1:8" x14ac:dyDescent="0.35">
      <c r="A2692" s="2">
        <v>44197</v>
      </c>
      <c r="B2692" t="s">
        <v>37</v>
      </c>
      <c r="C2692" t="s">
        <v>24</v>
      </c>
      <c r="D2692" t="s">
        <v>30</v>
      </c>
      <c r="E2692" s="3">
        <v>128259</v>
      </c>
      <c r="F2692" s="3">
        <v>67495</v>
      </c>
      <c r="G2692" t="s">
        <v>26</v>
      </c>
      <c r="H2692" t="s">
        <v>2725</v>
      </c>
    </row>
    <row r="2693" spans="1:8" x14ac:dyDescent="0.35">
      <c r="A2693" s="2">
        <v>45107</v>
      </c>
      <c r="B2693" t="s">
        <v>55</v>
      </c>
      <c r="C2693" t="s">
        <v>23</v>
      </c>
      <c r="D2693" t="s">
        <v>58</v>
      </c>
      <c r="E2693" s="3">
        <v>41107</v>
      </c>
      <c r="F2693" s="3">
        <v>138637</v>
      </c>
      <c r="G2693" t="s">
        <v>26</v>
      </c>
      <c r="H2693" t="s">
        <v>2726</v>
      </c>
    </row>
    <row r="2694" spans="1:8" x14ac:dyDescent="0.35">
      <c r="A2694" s="2">
        <v>44337</v>
      </c>
      <c r="B2694" t="s">
        <v>28</v>
      </c>
      <c r="C2694" t="s">
        <v>34</v>
      </c>
      <c r="D2694" t="s">
        <v>20</v>
      </c>
      <c r="E2694" s="3">
        <v>144831</v>
      </c>
      <c r="F2694" s="3">
        <v>87831</v>
      </c>
      <c r="G2694" t="s">
        <v>35</v>
      </c>
      <c r="H2694" t="s">
        <v>2727</v>
      </c>
    </row>
    <row r="2695" spans="1:8" x14ac:dyDescent="0.35">
      <c r="A2695" s="2">
        <v>44844</v>
      </c>
      <c r="B2695" t="s">
        <v>55</v>
      </c>
      <c r="C2695" t="s">
        <v>34</v>
      </c>
      <c r="D2695" t="s">
        <v>39</v>
      </c>
      <c r="E2695" s="3">
        <v>24789</v>
      </c>
      <c r="F2695" s="3">
        <v>87273</v>
      </c>
      <c r="G2695" t="s">
        <v>26</v>
      </c>
      <c r="H2695" t="s">
        <v>2728</v>
      </c>
    </row>
    <row r="2696" spans="1:8" x14ac:dyDescent="0.35">
      <c r="A2696" s="2">
        <v>44384</v>
      </c>
      <c r="B2696" t="s">
        <v>41</v>
      </c>
      <c r="C2696" t="s">
        <v>29</v>
      </c>
      <c r="D2696" t="s">
        <v>25</v>
      </c>
      <c r="E2696" s="3">
        <v>23214</v>
      </c>
      <c r="F2696" s="3">
        <v>18853</v>
      </c>
      <c r="G2696" t="s">
        <v>21</v>
      </c>
      <c r="H2696" t="s">
        <v>2729</v>
      </c>
    </row>
    <row r="2697" spans="1:8" x14ac:dyDescent="0.35">
      <c r="A2697" s="2">
        <v>44397</v>
      </c>
      <c r="B2697" t="s">
        <v>41</v>
      </c>
      <c r="C2697" t="s">
        <v>34</v>
      </c>
      <c r="D2697" t="s">
        <v>58</v>
      </c>
      <c r="E2697" s="3">
        <v>80657</v>
      </c>
      <c r="F2697" s="3">
        <v>66116</v>
      </c>
      <c r="G2697" t="s">
        <v>26</v>
      </c>
      <c r="H2697" t="s">
        <v>2730</v>
      </c>
    </row>
    <row r="2698" spans="1:8" x14ac:dyDescent="0.35">
      <c r="A2698" s="2">
        <v>44453</v>
      </c>
      <c r="B2698" t="s">
        <v>37</v>
      </c>
      <c r="C2698" t="s">
        <v>34</v>
      </c>
      <c r="D2698" t="s">
        <v>25</v>
      </c>
      <c r="E2698" s="3">
        <v>39482</v>
      </c>
      <c r="F2698" s="3">
        <v>92346</v>
      </c>
      <c r="G2698" t="s">
        <v>21</v>
      </c>
      <c r="H2698" t="s">
        <v>2731</v>
      </c>
    </row>
    <row r="2699" spans="1:8" x14ac:dyDescent="0.35">
      <c r="A2699" s="2">
        <v>44743</v>
      </c>
      <c r="B2699" t="s">
        <v>37</v>
      </c>
      <c r="C2699" t="s">
        <v>19</v>
      </c>
      <c r="D2699" t="s">
        <v>30</v>
      </c>
      <c r="E2699" s="3">
        <v>84536</v>
      </c>
      <c r="F2699" s="3">
        <v>24097</v>
      </c>
      <c r="G2699" t="s">
        <v>35</v>
      </c>
      <c r="H2699" t="s">
        <v>2732</v>
      </c>
    </row>
    <row r="2700" spans="1:8" x14ac:dyDescent="0.35">
      <c r="A2700" s="2">
        <v>44390</v>
      </c>
      <c r="B2700" t="s">
        <v>55</v>
      </c>
      <c r="C2700" t="s">
        <v>34</v>
      </c>
      <c r="D2700" t="s">
        <v>30</v>
      </c>
      <c r="E2700" s="3">
        <v>58187</v>
      </c>
      <c r="F2700" s="3">
        <v>72859</v>
      </c>
      <c r="G2700" t="s">
        <v>32</v>
      </c>
      <c r="H2700" t="s">
        <v>2733</v>
      </c>
    </row>
    <row r="2701" spans="1:8" x14ac:dyDescent="0.35">
      <c r="A2701" s="2">
        <v>44899</v>
      </c>
      <c r="B2701" t="s">
        <v>55</v>
      </c>
      <c r="C2701" t="s">
        <v>29</v>
      </c>
      <c r="D2701" t="s">
        <v>39</v>
      </c>
      <c r="E2701" s="3">
        <v>41087</v>
      </c>
      <c r="F2701" s="3">
        <v>60398</v>
      </c>
      <c r="G2701" t="s">
        <v>32</v>
      </c>
      <c r="H2701" t="s">
        <v>2734</v>
      </c>
    </row>
    <row r="2702" spans="1:8" x14ac:dyDescent="0.35">
      <c r="A2702" s="2">
        <v>44998</v>
      </c>
      <c r="B2702" t="s">
        <v>23</v>
      </c>
      <c r="C2702" t="s">
        <v>19</v>
      </c>
      <c r="D2702" t="s">
        <v>39</v>
      </c>
      <c r="E2702" s="3">
        <v>10941</v>
      </c>
      <c r="F2702" s="3">
        <v>95431</v>
      </c>
      <c r="G2702" t="s">
        <v>26</v>
      </c>
      <c r="H2702" t="s">
        <v>2735</v>
      </c>
    </row>
    <row r="2703" spans="1:8" x14ac:dyDescent="0.35">
      <c r="A2703" s="2">
        <v>45138</v>
      </c>
      <c r="B2703" t="s">
        <v>18</v>
      </c>
      <c r="C2703" t="s">
        <v>19</v>
      </c>
      <c r="D2703" t="s">
        <v>25</v>
      </c>
      <c r="E2703" s="3">
        <v>129340</v>
      </c>
      <c r="F2703" s="3">
        <v>126164</v>
      </c>
      <c r="G2703" t="s">
        <v>32</v>
      </c>
      <c r="H2703" t="s">
        <v>2736</v>
      </c>
    </row>
    <row r="2704" spans="1:8" x14ac:dyDescent="0.35">
      <c r="A2704" s="2">
        <v>44610</v>
      </c>
      <c r="B2704" t="s">
        <v>23</v>
      </c>
      <c r="C2704" t="s">
        <v>24</v>
      </c>
      <c r="D2704" t="s">
        <v>30</v>
      </c>
      <c r="E2704" s="3">
        <v>142393</v>
      </c>
      <c r="F2704" s="3">
        <v>166325</v>
      </c>
      <c r="G2704" t="s">
        <v>21</v>
      </c>
      <c r="H2704" t="s">
        <v>2737</v>
      </c>
    </row>
    <row r="2705" spans="1:8" x14ac:dyDescent="0.35">
      <c r="A2705" s="2">
        <v>45106</v>
      </c>
      <c r="B2705" t="s">
        <v>41</v>
      </c>
      <c r="C2705" t="s">
        <v>23</v>
      </c>
      <c r="D2705" t="s">
        <v>39</v>
      </c>
      <c r="E2705" s="3">
        <v>55972</v>
      </c>
      <c r="F2705" s="3">
        <v>112215</v>
      </c>
      <c r="G2705" t="s">
        <v>26</v>
      </c>
      <c r="H2705" t="s">
        <v>2738</v>
      </c>
    </row>
    <row r="2706" spans="1:8" x14ac:dyDescent="0.35">
      <c r="A2706" s="2">
        <v>44384</v>
      </c>
      <c r="B2706" t="s">
        <v>23</v>
      </c>
      <c r="C2706" t="s">
        <v>19</v>
      </c>
      <c r="D2706" t="s">
        <v>39</v>
      </c>
      <c r="E2706" s="3">
        <v>96658</v>
      </c>
      <c r="F2706" s="3">
        <v>86448</v>
      </c>
      <c r="G2706" t="s">
        <v>26</v>
      </c>
      <c r="H2706" t="s">
        <v>2739</v>
      </c>
    </row>
    <row r="2707" spans="1:8" x14ac:dyDescent="0.35">
      <c r="A2707" s="2">
        <v>44241</v>
      </c>
      <c r="B2707" t="s">
        <v>55</v>
      </c>
      <c r="C2707" t="s">
        <v>43</v>
      </c>
      <c r="D2707" t="s">
        <v>30</v>
      </c>
      <c r="E2707" s="3">
        <v>49361</v>
      </c>
      <c r="F2707" s="3">
        <v>136248</v>
      </c>
      <c r="G2707" t="s">
        <v>21</v>
      </c>
      <c r="H2707" t="s">
        <v>2740</v>
      </c>
    </row>
    <row r="2708" spans="1:8" x14ac:dyDescent="0.35">
      <c r="A2708" s="2">
        <v>44279</v>
      </c>
      <c r="B2708" t="s">
        <v>23</v>
      </c>
      <c r="C2708" t="s">
        <v>19</v>
      </c>
      <c r="D2708" t="s">
        <v>30</v>
      </c>
      <c r="E2708" s="3">
        <v>51354</v>
      </c>
      <c r="F2708" s="3">
        <v>111512</v>
      </c>
      <c r="G2708" t="s">
        <v>21</v>
      </c>
      <c r="H2708" t="s">
        <v>2741</v>
      </c>
    </row>
    <row r="2709" spans="1:8" x14ac:dyDescent="0.35">
      <c r="A2709" s="2">
        <v>44554</v>
      </c>
      <c r="B2709" t="s">
        <v>28</v>
      </c>
      <c r="C2709" t="s">
        <v>43</v>
      </c>
      <c r="D2709" t="s">
        <v>20</v>
      </c>
      <c r="E2709" s="3">
        <v>76327</v>
      </c>
      <c r="F2709" s="3">
        <v>84652</v>
      </c>
      <c r="G2709" t="s">
        <v>35</v>
      </c>
      <c r="H2709" t="s">
        <v>2742</v>
      </c>
    </row>
    <row r="2710" spans="1:8" x14ac:dyDescent="0.35">
      <c r="A2710" s="2">
        <v>45286</v>
      </c>
      <c r="B2710" t="s">
        <v>18</v>
      </c>
      <c r="C2710" t="s">
        <v>24</v>
      </c>
      <c r="D2710" t="s">
        <v>39</v>
      </c>
      <c r="E2710" s="3">
        <v>57191</v>
      </c>
      <c r="F2710" s="3">
        <v>59931</v>
      </c>
      <c r="G2710" t="s">
        <v>21</v>
      </c>
      <c r="H2710" t="s">
        <v>2743</v>
      </c>
    </row>
    <row r="2711" spans="1:8" x14ac:dyDescent="0.35">
      <c r="A2711" s="2">
        <v>45132</v>
      </c>
      <c r="B2711" t="s">
        <v>55</v>
      </c>
      <c r="C2711" t="s">
        <v>43</v>
      </c>
      <c r="D2711" t="s">
        <v>25</v>
      </c>
      <c r="E2711" s="3">
        <v>65828</v>
      </c>
      <c r="F2711" s="3">
        <v>119590</v>
      </c>
      <c r="G2711" t="s">
        <v>35</v>
      </c>
      <c r="H2711" t="s">
        <v>2744</v>
      </c>
    </row>
    <row r="2712" spans="1:8" x14ac:dyDescent="0.35">
      <c r="A2712" s="2">
        <v>44571</v>
      </c>
      <c r="B2712" t="s">
        <v>37</v>
      </c>
      <c r="C2712" t="s">
        <v>24</v>
      </c>
      <c r="D2712" t="s">
        <v>58</v>
      </c>
      <c r="E2712" s="3">
        <v>20136</v>
      </c>
      <c r="F2712" s="3">
        <v>16646</v>
      </c>
      <c r="G2712" t="s">
        <v>26</v>
      </c>
      <c r="H2712" t="s">
        <v>2745</v>
      </c>
    </row>
    <row r="2713" spans="1:8" x14ac:dyDescent="0.35">
      <c r="A2713" s="2">
        <v>44358</v>
      </c>
      <c r="B2713" t="s">
        <v>23</v>
      </c>
      <c r="C2713" t="s">
        <v>24</v>
      </c>
      <c r="D2713" t="s">
        <v>58</v>
      </c>
      <c r="E2713" s="3">
        <v>76279</v>
      </c>
      <c r="F2713" s="3">
        <v>60786</v>
      </c>
      <c r="G2713" t="s">
        <v>32</v>
      </c>
      <c r="H2713" t="s">
        <v>2746</v>
      </c>
    </row>
    <row r="2714" spans="1:8" x14ac:dyDescent="0.35">
      <c r="A2714" s="2">
        <v>44518</v>
      </c>
      <c r="B2714" t="s">
        <v>55</v>
      </c>
      <c r="C2714" t="s">
        <v>24</v>
      </c>
      <c r="D2714" t="s">
        <v>30</v>
      </c>
      <c r="E2714" s="3">
        <v>82060</v>
      </c>
      <c r="F2714" s="3">
        <v>162110</v>
      </c>
      <c r="G2714" t="s">
        <v>32</v>
      </c>
      <c r="H2714" t="s">
        <v>2747</v>
      </c>
    </row>
    <row r="2715" spans="1:8" x14ac:dyDescent="0.35">
      <c r="A2715" s="2">
        <v>44646</v>
      </c>
      <c r="B2715" t="s">
        <v>37</v>
      </c>
      <c r="C2715" t="s">
        <v>43</v>
      </c>
      <c r="D2715" t="s">
        <v>25</v>
      </c>
      <c r="E2715" s="3">
        <v>49342</v>
      </c>
      <c r="F2715" s="3">
        <v>27630</v>
      </c>
      <c r="G2715" t="s">
        <v>35</v>
      </c>
      <c r="H2715" t="s">
        <v>2748</v>
      </c>
    </row>
    <row r="2716" spans="1:8" x14ac:dyDescent="0.35">
      <c r="A2716" s="2">
        <v>45233</v>
      </c>
      <c r="B2716" t="s">
        <v>37</v>
      </c>
      <c r="C2716" t="s">
        <v>43</v>
      </c>
      <c r="D2716" t="s">
        <v>20</v>
      </c>
      <c r="E2716" s="3">
        <v>91851</v>
      </c>
      <c r="F2716" s="3">
        <v>12304</v>
      </c>
      <c r="G2716" t="s">
        <v>32</v>
      </c>
      <c r="H2716" t="s">
        <v>2749</v>
      </c>
    </row>
    <row r="2717" spans="1:8" x14ac:dyDescent="0.35">
      <c r="A2717" s="2">
        <v>44380</v>
      </c>
      <c r="B2717" t="s">
        <v>41</v>
      </c>
      <c r="C2717" t="s">
        <v>24</v>
      </c>
      <c r="D2717" t="s">
        <v>39</v>
      </c>
      <c r="E2717" s="3">
        <v>42961</v>
      </c>
      <c r="F2717" s="3">
        <v>106225</v>
      </c>
      <c r="G2717" t="s">
        <v>32</v>
      </c>
      <c r="H2717" t="s">
        <v>2750</v>
      </c>
    </row>
    <row r="2718" spans="1:8" x14ac:dyDescent="0.35">
      <c r="A2718" s="2">
        <v>44307</v>
      </c>
      <c r="B2718" t="s">
        <v>41</v>
      </c>
      <c r="C2718" t="s">
        <v>24</v>
      </c>
      <c r="D2718" t="s">
        <v>20</v>
      </c>
      <c r="E2718" s="3">
        <v>116198</v>
      </c>
      <c r="F2718" s="3">
        <v>30007</v>
      </c>
      <c r="G2718" t="s">
        <v>26</v>
      </c>
      <c r="H2718" t="s">
        <v>2751</v>
      </c>
    </row>
    <row r="2719" spans="1:8" x14ac:dyDescent="0.35">
      <c r="A2719" s="2">
        <v>44704</v>
      </c>
      <c r="B2719" t="s">
        <v>55</v>
      </c>
      <c r="C2719" t="s">
        <v>23</v>
      </c>
      <c r="D2719" t="s">
        <v>25</v>
      </c>
      <c r="E2719" s="3">
        <v>79810</v>
      </c>
      <c r="F2719" s="3">
        <v>124821</v>
      </c>
      <c r="G2719" t="s">
        <v>35</v>
      </c>
      <c r="H2719" t="s">
        <v>2752</v>
      </c>
    </row>
    <row r="2720" spans="1:8" x14ac:dyDescent="0.35">
      <c r="A2720" s="2">
        <v>44491</v>
      </c>
      <c r="B2720" t="s">
        <v>55</v>
      </c>
      <c r="C2720" t="s">
        <v>24</v>
      </c>
      <c r="D2720" t="s">
        <v>20</v>
      </c>
      <c r="E2720" s="3">
        <v>39838</v>
      </c>
      <c r="F2720" s="3">
        <v>133748</v>
      </c>
      <c r="G2720" t="s">
        <v>21</v>
      </c>
      <c r="H2720" t="s">
        <v>2753</v>
      </c>
    </row>
    <row r="2721" spans="1:8" x14ac:dyDescent="0.35">
      <c r="A2721" s="2">
        <v>45100</v>
      </c>
      <c r="B2721" t="s">
        <v>28</v>
      </c>
      <c r="C2721" t="s">
        <v>34</v>
      </c>
      <c r="D2721" t="s">
        <v>30</v>
      </c>
      <c r="E2721" s="3">
        <v>24332</v>
      </c>
      <c r="F2721" s="3">
        <v>117833</v>
      </c>
      <c r="G2721" t="s">
        <v>32</v>
      </c>
      <c r="H2721" t="s">
        <v>2754</v>
      </c>
    </row>
    <row r="2722" spans="1:8" x14ac:dyDescent="0.35">
      <c r="A2722" s="2">
        <v>45170</v>
      </c>
      <c r="B2722" t="s">
        <v>18</v>
      </c>
      <c r="C2722" t="s">
        <v>23</v>
      </c>
      <c r="D2722" t="s">
        <v>58</v>
      </c>
      <c r="E2722" s="3">
        <v>73001</v>
      </c>
      <c r="F2722" s="3">
        <v>62491</v>
      </c>
      <c r="G2722" t="s">
        <v>26</v>
      </c>
      <c r="H2722" t="s">
        <v>2755</v>
      </c>
    </row>
    <row r="2723" spans="1:8" x14ac:dyDescent="0.35">
      <c r="A2723" s="2">
        <v>44828</v>
      </c>
      <c r="B2723" t="s">
        <v>18</v>
      </c>
      <c r="C2723" t="s">
        <v>23</v>
      </c>
      <c r="D2723" t="s">
        <v>30</v>
      </c>
      <c r="E2723" s="3">
        <v>100329</v>
      </c>
      <c r="F2723" s="3">
        <v>153702</v>
      </c>
      <c r="G2723" t="s">
        <v>26</v>
      </c>
      <c r="H2723" t="s">
        <v>2756</v>
      </c>
    </row>
    <row r="2724" spans="1:8" x14ac:dyDescent="0.35">
      <c r="A2724" s="2">
        <v>45247</v>
      </c>
      <c r="B2724" t="s">
        <v>55</v>
      </c>
      <c r="C2724" t="s">
        <v>23</v>
      </c>
      <c r="D2724" t="s">
        <v>39</v>
      </c>
      <c r="E2724" s="3">
        <v>129771</v>
      </c>
      <c r="F2724" s="3">
        <v>42489</v>
      </c>
      <c r="G2724" t="s">
        <v>32</v>
      </c>
      <c r="H2724" t="s">
        <v>2757</v>
      </c>
    </row>
    <row r="2725" spans="1:8" x14ac:dyDescent="0.35">
      <c r="A2725" s="2">
        <v>44929</v>
      </c>
      <c r="B2725" t="s">
        <v>41</v>
      </c>
      <c r="C2725" t="s">
        <v>34</v>
      </c>
      <c r="D2725" t="s">
        <v>30</v>
      </c>
      <c r="E2725" s="3">
        <v>90954</v>
      </c>
      <c r="F2725" s="3">
        <v>63801</v>
      </c>
      <c r="G2725" t="s">
        <v>21</v>
      </c>
      <c r="H2725" t="s">
        <v>2758</v>
      </c>
    </row>
    <row r="2726" spans="1:8" x14ac:dyDescent="0.35">
      <c r="A2726" s="2">
        <v>44517</v>
      </c>
      <c r="B2726" t="s">
        <v>23</v>
      </c>
      <c r="C2726" t="s">
        <v>23</v>
      </c>
      <c r="D2726" t="s">
        <v>25</v>
      </c>
      <c r="E2726" s="3">
        <v>58473</v>
      </c>
      <c r="F2726" s="3">
        <v>55068</v>
      </c>
      <c r="G2726" t="s">
        <v>21</v>
      </c>
      <c r="H2726" t="s">
        <v>2759</v>
      </c>
    </row>
    <row r="2727" spans="1:8" x14ac:dyDescent="0.35">
      <c r="A2727" s="2">
        <v>45109</v>
      </c>
      <c r="B2727" t="s">
        <v>28</v>
      </c>
      <c r="C2727" t="s">
        <v>23</v>
      </c>
      <c r="D2727" t="s">
        <v>25</v>
      </c>
      <c r="E2727" s="3">
        <v>21682</v>
      </c>
      <c r="F2727" s="3">
        <v>123874</v>
      </c>
      <c r="G2727" t="s">
        <v>35</v>
      </c>
      <c r="H2727" t="s">
        <v>2760</v>
      </c>
    </row>
    <row r="2728" spans="1:8" x14ac:dyDescent="0.35">
      <c r="A2728" s="2">
        <v>44633</v>
      </c>
      <c r="B2728" t="s">
        <v>18</v>
      </c>
      <c r="C2728" t="s">
        <v>43</v>
      </c>
      <c r="D2728" t="s">
        <v>39</v>
      </c>
      <c r="E2728" s="3">
        <v>53775</v>
      </c>
      <c r="F2728" s="3">
        <v>25534</v>
      </c>
      <c r="G2728" t="s">
        <v>35</v>
      </c>
      <c r="H2728" t="s">
        <v>2761</v>
      </c>
    </row>
    <row r="2729" spans="1:8" x14ac:dyDescent="0.35">
      <c r="A2729" s="2">
        <v>44977</v>
      </c>
      <c r="B2729" t="s">
        <v>55</v>
      </c>
      <c r="C2729" t="s">
        <v>29</v>
      </c>
      <c r="D2729" t="s">
        <v>39</v>
      </c>
      <c r="E2729" s="3">
        <v>66941</v>
      </c>
      <c r="F2729" s="3">
        <v>65087</v>
      </c>
      <c r="G2729" t="s">
        <v>35</v>
      </c>
      <c r="H2729" t="s">
        <v>2762</v>
      </c>
    </row>
    <row r="2730" spans="1:8" x14ac:dyDescent="0.35">
      <c r="A2730" s="2">
        <v>45273</v>
      </c>
      <c r="B2730" t="s">
        <v>41</v>
      </c>
      <c r="C2730" t="s">
        <v>43</v>
      </c>
      <c r="D2730" t="s">
        <v>58</v>
      </c>
      <c r="E2730" s="3">
        <v>22115</v>
      </c>
      <c r="F2730" s="3">
        <v>41123</v>
      </c>
      <c r="G2730" t="s">
        <v>26</v>
      </c>
      <c r="H2730" t="s">
        <v>2763</v>
      </c>
    </row>
    <row r="2731" spans="1:8" x14ac:dyDescent="0.35">
      <c r="A2731" s="2">
        <v>44922</v>
      </c>
      <c r="B2731" t="s">
        <v>41</v>
      </c>
      <c r="C2731" t="s">
        <v>24</v>
      </c>
      <c r="D2731" t="s">
        <v>20</v>
      </c>
      <c r="E2731" s="3">
        <v>60937</v>
      </c>
      <c r="F2731" s="3">
        <v>10823</v>
      </c>
      <c r="G2731" t="s">
        <v>21</v>
      </c>
      <c r="H2731" t="s">
        <v>2764</v>
      </c>
    </row>
    <row r="2732" spans="1:8" x14ac:dyDescent="0.35">
      <c r="A2732" s="2">
        <v>44227</v>
      </c>
      <c r="B2732" t="s">
        <v>41</v>
      </c>
      <c r="C2732" t="s">
        <v>24</v>
      </c>
      <c r="D2732" t="s">
        <v>58</v>
      </c>
      <c r="E2732" s="3">
        <v>55132</v>
      </c>
      <c r="F2732" s="3">
        <v>147229</v>
      </c>
      <c r="G2732" t="s">
        <v>35</v>
      </c>
      <c r="H2732" t="s">
        <v>2765</v>
      </c>
    </row>
    <row r="2733" spans="1:8" x14ac:dyDescent="0.35">
      <c r="A2733" s="2">
        <v>44533</v>
      </c>
      <c r="B2733" t="s">
        <v>23</v>
      </c>
      <c r="C2733" t="s">
        <v>19</v>
      </c>
      <c r="D2733" t="s">
        <v>30</v>
      </c>
      <c r="E2733" s="3">
        <v>22025</v>
      </c>
      <c r="F2733" s="3">
        <v>23581</v>
      </c>
      <c r="G2733" t="s">
        <v>26</v>
      </c>
      <c r="H2733" t="s">
        <v>2766</v>
      </c>
    </row>
    <row r="2734" spans="1:8" x14ac:dyDescent="0.35">
      <c r="A2734" s="2">
        <v>44379</v>
      </c>
      <c r="B2734" t="s">
        <v>37</v>
      </c>
      <c r="C2734" t="s">
        <v>29</v>
      </c>
      <c r="D2734" t="s">
        <v>20</v>
      </c>
      <c r="E2734" s="3">
        <v>105439</v>
      </c>
      <c r="F2734" s="3">
        <v>113847</v>
      </c>
      <c r="G2734" t="s">
        <v>21</v>
      </c>
      <c r="H2734" t="s">
        <v>2767</v>
      </c>
    </row>
    <row r="2735" spans="1:8" x14ac:dyDescent="0.35">
      <c r="A2735" s="2">
        <v>45243</v>
      </c>
      <c r="B2735" t="s">
        <v>23</v>
      </c>
      <c r="C2735" t="s">
        <v>34</v>
      </c>
      <c r="D2735" t="s">
        <v>39</v>
      </c>
      <c r="E2735" s="3">
        <v>68526</v>
      </c>
      <c r="F2735" s="3">
        <v>167033</v>
      </c>
      <c r="G2735" t="s">
        <v>32</v>
      </c>
      <c r="H2735" t="s">
        <v>2768</v>
      </c>
    </row>
    <row r="2736" spans="1:8" x14ac:dyDescent="0.35">
      <c r="A2736" s="2">
        <v>44740</v>
      </c>
      <c r="B2736" t="s">
        <v>41</v>
      </c>
      <c r="C2736" t="s">
        <v>43</v>
      </c>
      <c r="D2736" t="s">
        <v>25</v>
      </c>
      <c r="E2736" s="3">
        <v>78832</v>
      </c>
      <c r="F2736" s="3">
        <v>134846</v>
      </c>
      <c r="G2736" t="s">
        <v>35</v>
      </c>
      <c r="H2736" t="s">
        <v>2769</v>
      </c>
    </row>
    <row r="2737" spans="1:8" x14ac:dyDescent="0.35">
      <c r="A2737" s="2">
        <v>45230</v>
      </c>
      <c r="B2737" t="s">
        <v>55</v>
      </c>
      <c r="C2737" t="s">
        <v>24</v>
      </c>
      <c r="D2737" t="s">
        <v>30</v>
      </c>
      <c r="E2737" s="3">
        <v>66108</v>
      </c>
      <c r="F2737" s="3">
        <v>161835</v>
      </c>
      <c r="G2737" t="s">
        <v>35</v>
      </c>
      <c r="H2737" t="s">
        <v>2770</v>
      </c>
    </row>
    <row r="2738" spans="1:8" x14ac:dyDescent="0.35">
      <c r="A2738" s="2">
        <v>44856</v>
      </c>
      <c r="B2738" t="s">
        <v>28</v>
      </c>
      <c r="C2738" t="s">
        <v>34</v>
      </c>
      <c r="D2738" t="s">
        <v>58</v>
      </c>
      <c r="E2738" s="3">
        <v>146757</v>
      </c>
      <c r="F2738" s="3">
        <v>66535</v>
      </c>
      <c r="G2738" t="s">
        <v>21</v>
      </c>
      <c r="H2738" t="s">
        <v>2771</v>
      </c>
    </row>
    <row r="2739" spans="1:8" x14ac:dyDescent="0.35">
      <c r="A2739" s="2">
        <v>44356</v>
      </c>
      <c r="B2739" t="s">
        <v>23</v>
      </c>
      <c r="C2739" t="s">
        <v>23</v>
      </c>
      <c r="D2739" t="s">
        <v>39</v>
      </c>
      <c r="E2739" s="3">
        <v>16647</v>
      </c>
      <c r="F2739" s="3">
        <v>29998</v>
      </c>
      <c r="G2739" t="s">
        <v>32</v>
      </c>
      <c r="H2739" t="s">
        <v>2772</v>
      </c>
    </row>
    <row r="2740" spans="1:8" x14ac:dyDescent="0.35">
      <c r="A2740" s="2">
        <v>45234</v>
      </c>
      <c r="B2740" t="s">
        <v>55</v>
      </c>
      <c r="D2740" t="s">
        <v>20</v>
      </c>
      <c r="E2740" s="3">
        <v>40145</v>
      </c>
      <c r="F2740" s="3">
        <v>15085</v>
      </c>
      <c r="G2740" t="s">
        <v>32</v>
      </c>
      <c r="H2740" t="s">
        <v>2773</v>
      </c>
    </row>
    <row r="2741" spans="1:8" x14ac:dyDescent="0.35">
      <c r="A2741" s="2">
        <v>44608</v>
      </c>
      <c r="B2741" t="s">
        <v>41</v>
      </c>
      <c r="C2741" t="s">
        <v>43</v>
      </c>
      <c r="D2741" t="s">
        <v>20</v>
      </c>
      <c r="E2741" s="3">
        <v>113894</v>
      </c>
      <c r="F2741" s="3">
        <v>69508</v>
      </c>
      <c r="G2741" t="s">
        <v>26</v>
      </c>
      <c r="H2741" t="s">
        <v>2774</v>
      </c>
    </row>
    <row r="2742" spans="1:8" x14ac:dyDescent="0.35">
      <c r="A2742" s="2">
        <v>45208</v>
      </c>
      <c r="B2742" t="s">
        <v>28</v>
      </c>
      <c r="C2742" t="s">
        <v>29</v>
      </c>
      <c r="D2742" t="s">
        <v>25</v>
      </c>
      <c r="E2742" s="3">
        <v>108702</v>
      </c>
      <c r="F2742" s="3">
        <v>138611</v>
      </c>
      <c r="G2742" t="s">
        <v>35</v>
      </c>
      <c r="H2742" t="s">
        <v>2775</v>
      </c>
    </row>
    <row r="2743" spans="1:8" x14ac:dyDescent="0.35">
      <c r="A2743" s="2">
        <v>44249</v>
      </c>
      <c r="B2743" t="s">
        <v>18</v>
      </c>
      <c r="C2743" t="s">
        <v>19</v>
      </c>
      <c r="D2743" t="s">
        <v>39</v>
      </c>
      <c r="E2743" s="3">
        <v>126839</v>
      </c>
      <c r="F2743" s="3">
        <v>90186</v>
      </c>
      <c r="G2743" t="s">
        <v>32</v>
      </c>
      <c r="H2743" t="s">
        <v>2776</v>
      </c>
    </row>
    <row r="2744" spans="1:8" x14ac:dyDescent="0.35">
      <c r="A2744" s="2">
        <v>44604</v>
      </c>
      <c r="B2744" t="s">
        <v>18</v>
      </c>
      <c r="C2744" t="s">
        <v>43</v>
      </c>
      <c r="D2744" t="s">
        <v>39</v>
      </c>
      <c r="E2744" s="3">
        <v>15430</v>
      </c>
      <c r="F2744" s="3">
        <v>80853</v>
      </c>
      <c r="G2744" t="s">
        <v>26</v>
      </c>
      <c r="H2744" t="s">
        <v>2777</v>
      </c>
    </row>
    <row r="2745" spans="1:8" x14ac:dyDescent="0.35">
      <c r="A2745" s="2">
        <v>45043</v>
      </c>
      <c r="B2745" t="s">
        <v>55</v>
      </c>
      <c r="C2745" t="s">
        <v>29</v>
      </c>
      <c r="D2745" t="s">
        <v>30</v>
      </c>
      <c r="E2745" s="3">
        <v>144952</v>
      </c>
      <c r="F2745" s="3">
        <v>103022</v>
      </c>
      <c r="G2745" t="s">
        <v>35</v>
      </c>
      <c r="H2745" t="s">
        <v>2778</v>
      </c>
    </row>
    <row r="2746" spans="1:8" x14ac:dyDescent="0.35">
      <c r="A2746" s="2">
        <v>45242</v>
      </c>
      <c r="B2746" t="s">
        <v>28</v>
      </c>
      <c r="C2746" t="s">
        <v>24</v>
      </c>
      <c r="D2746" t="s">
        <v>30</v>
      </c>
      <c r="E2746" s="3">
        <v>75662</v>
      </c>
      <c r="F2746" s="3">
        <v>157336</v>
      </c>
      <c r="G2746" t="s">
        <v>35</v>
      </c>
      <c r="H2746" t="s">
        <v>2779</v>
      </c>
    </row>
    <row r="2747" spans="1:8" x14ac:dyDescent="0.35">
      <c r="A2747" s="2">
        <v>45250</v>
      </c>
      <c r="B2747" t="s">
        <v>55</v>
      </c>
      <c r="C2747" t="s">
        <v>24</v>
      </c>
      <c r="D2747" t="s">
        <v>20</v>
      </c>
      <c r="E2747" s="3">
        <v>126775</v>
      </c>
      <c r="F2747" s="3">
        <v>91468</v>
      </c>
      <c r="G2747" t="s">
        <v>35</v>
      </c>
      <c r="H2747" t="s">
        <v>2780</v>
      </c>
    </row>
    <row r="2748" spans="1:8" x14ac:dyDescent="0.35">
      <c r="A2748" s="2">
        <v>44899</v>
      </c>
      <c r="B2748" t="s">
        <v>28</v>
      </c>
      <c r="C2748" t="s">
        <v>34</v>
      </c>
      <c r="D2748" t="s">
        <v>58</v>
      </c>
      <c r="E2748" s="3">
        <v>70487</v>
      </c>
      <c r="F2748" s="3">
        <v>41149</v>
      </c>
      <c r="G2748" t="s">
        <v>35</v>
      </c>
      <c r="H2748" t="s">
        <v>2781</v>
      </c>
    </row>
    <row r="2749" spans="1:8" x14ac:dyDescent="0.35">
      <c r="A2749" s="2">
        <v>44456</v>
      </c>
      <c r="B2749" t="s">
        <v>28</v>
      </c>
      <c r="C2749" t="s">
        <v>43</v>
      </c>
      <c r="D2749" t="s">
        <v>20</v>
      </c>
      <c r="E2749" s="3">
        <v>49793</v>
      </c>
      <c r="F2749" s="3">
        <v>18476</v>
      </c>
      <c r="G2749" t="s">
        <v>32</v>
      </c>
      <c r="H2749" t="s">
        <v>2782</v>
      </c>
    </row>
    <row r="2750" spans="1:8" x14ac:dyDescent="0.35">
      <c r="A2750" s="2">
        <v>45279</v>
      </c>
      <c r="B2750" t="s">
        <v>55</v>
      </c>
      <c r="C2750" t="s">
        <v>24</v>
      </c>
      <c r="D2750" t="s">
        <v>30</v>
      </c>
      <c r="E2750" s="3">
        <v>123584</v>
      </c>
      <c r="F2750" s="3">
        <v>67716</v>
      </c>
      <c r="G2750" t="s">
        <v>32</v>
      </c>
      <c r="H2750" t="s">
        <v>2783</v>
      </c>
    </row>
    <row r="2751" spans="1:8" x14ac:dyDescent="0.35">
      <c r="A2751" s="2">
        <v>44972</v>
      </c>
      <c r="B2751" t="s">
        <v>28</v>
      </c>
      <c r="C2751" t="s">
        <v>23</v>
      </c>
      <c r="D2751" t="s">
        <v>30</v>
      </c>
      <c r="E2751" s="3">
        <v>120549</v>
      </c>
      <c r="F2751" s="3">
        <v>146489</v>
      </c>
      <c r="G2751" t="s">
        <v>32</v>
      </c>
      <c r="H2751" t="s">
        <v>2784</v>
      </c>
    </row>
    <row r="2752" spans="1:8" x14ac:dyDescent="0.35">
      <c r="A2752" s="2">
        <v>45232</v>
      </c>
      <c r="B2752" t="s">
        <v>23</v>
      </c>
      <c r="C2752" t="s">
        <v>23</v>
      </c>
      <c r="D2752" t="s">
        <v>30</v>
      </c>
      <c r="E2752" s="3">
        <v>67590</v>
      </c>
      <c r="F2752" s="3">
        <v>55893</v>
      </c>
      <c r="G2752" t="s">
        <v>21</v>
      </c>
      <c r="H2752" t="s">
        <v>2785</v>
      </c>
    </row>
    <row r="2753" spans="1:8" x14ac:dyDescent="0.35">
      <c r="A2753" s="2">
        <v>45046</v>
      </c>
      <c r="B2753" t="s">
        <v>41</v>
      </c>
      <c r="C2753" t="s">
        <v>19</v>
      </c>
      <c r="D2753" t="s">
        <v>20</v>
      </c>
      <c r="E2753" s="3">
        <v>81461</v>
      </c>
      <c r="F2753" s="3">
        <v>13570</v>
      </c>
      <c r="G2753" t="s">
        <v>21</v>
      </c>
      <c r="H2753" t="s">
        <v>2786</v>
      </c>
    </row>
    <row r="2754" spans="1:8" x14ac:dyDescent="0.35">
      <c r="A2754" s="2">
        <v>44550</v>
      </c>
      <c r="B2754" t="s">
        <v>28</v>
      </c>
      <c r="C2754" t="s">
        <v>34</v>
      </c>
      <c r="D2754" t="s">
        <v>39</v>
      </c>
      <c r="E2754" s="3">
        <v>62470</v>
      </c>
      <c r="F2754" s="3">
        <v>46818</v>
      </c>
      <c r="G2754" t="s">
        <v>35</v>
      </c>
      <c r="H2754" t="s">
        <v>2787</v>
      </c>
    </row>
    <row r="2755" spans="1:8" x14ac:dyDescent="0.35">
      <c r="A2755" s="2">
        <v>45069</v>
      </c>
      <c r="B2755" t="s">
        <v>23</v>
      </c>
      <c r="C2755" t="s">
        <v>24</v>
      </c>
      <c r="D2755" t="s">
        <v>58</v>
      </c>
      <c r="E2755" s="3">
        <v>73616</v>
      </c>
      <c r="F2755" s="3">
        <v>124639</v>
      </c>
      <c r="G2755" t="s">
        <v>32</v>
      </c>
      <c r="H2755" t="s">
        <v>2788</v>
      </c>
    </row>
    <row r="2756" spans="1:8" x14ac:dyDescent="0.35">
      <c r="A2756" s="2">
        <v>45187</v>
      </c>
      <c r="B2756" t="s">
        <v>28</v>
      </c>
      <c r="C2756" t="s">
        <v>19</v>
      </c>
      <c r="D2756" t="s">
        <v>58</v>
      </c>
      <c r="E2756" s="3">
        <v>110361</v>
      </c>
      <c r="F2756" s="3">
        <v>34021</v>
      </c>
      <c r="G2756" t="s">
        <v>26</v>
      </c>
      <c r="H2756" t="s">
        <v>2789</v>
      </c>
    </row>
    <row r="2757" spans="1:8" x14ac:dyDescent="0.35">
      <c r="A2757" s="2">
        <v>45214</v>
      </c>
      <c r="B2757" t="s">
        <v>23</v>
      </c>
      <c r="C2757" t="s">
        <v>23</v>
      </c>
      <c r="D2757" t="s">
        <v>30</v>
      </c>
      <c r="E2757" s="3">
        <v>146407</v>
      </c>
      <c r="F2757" s="3">
        <v>161401</v>
      </c>
      <c r="G2757" t="s">
        <v>32</v>
      </c>
      <c r="H2757" t="s">
        <v>2790</v>
      </c>
    </row>
    <row r="2758" spans="1:8" x14ac:dyDescent="0.35">
      <c r="A2758" s="2">
        <v>44490</v>
      </c>
      <c r="B2758" t="s">
        <v>55</v>
      </c>
      <c r="C2758" t="s">
        <v>19</v>
      </c>
      <c r="D2758" t="s">
        <v>25</v>
      </c>
      <c r="E2758" s="3">
        <v>78525</v>
      </c>
      <c r="F2758" s="3">
        <v>57172</v>
      </c>
      <c r="G2758" t="s">
        <v>26</v>
      </c>
      <c r="H2758" t="s">
        <v>2791</v>
      </c>
    </row>
    <row r="2759" spans="1:8" x14ac:dyDescent="0.35">
      <c r="A2759" s="2">
        <v>44405</v>
      </c>
      <c r="B2759" t="s">
        <v>18</v>
      </c>
      <c r="C2759" t="s">
        <v>19</v>
      </c>
      <c r="D2759" t="s">
        <v>20</v>
      </c>
      <c r="E2759" s="3">
        <v>115879</v>
      </c>
      <c r="F2759" s="3">
        <v>101536</v>
      </c>
      <c r="G2759" t="s">
        <v>35</v>
      </c>
      <c r="H2759" t="s">
        <v>2792</v>
      </c>
    </row>
    <row r="2760" spans="1:8" x14ac:dyDescent="0.35">
      <c r="A2760" s="2">
        <v>45014</v>
      </c>
      <c r="B2760" t="s">
        <v>37</v>
      </c>
      <c r="C2760" t="s">
        <v>24</v>
      </c>
      <c r="D2760" t="s">
        <v>39</v>
      </c>
      <c r="E2760" s="3">
        <v>103709</v>
      </c>
      <c r="F2760" s="3">
        <v>151963</v>
      </c>
      <c r="G2760" t="s">
        <v>35</v>
      </c>
      <c r="H2760" t="s">
        <v>2793</v>
      </c>
    </row>
    <row r="2761" spans="1:8" x14ac:dyDescent="0.35">
      <c r="A2761" s="2">
        <v>44586</v>
      </c>
      <c r="B2761" t="s">
        <v>28</v>
      </c>
      <c r="C2761" t="s">
        <v>24</v>
      </c>
      <c r="D2761" t="s">
        <v>30</v>
      </c>
      <c r="E2761" s="3">
        <v>81257</v>
      </c>
      <c r="F2761" s="3">
        <v>146851</v>
      </c>
      <c r="G2761" t="s">
        <v>35</v>
      </c>
      <c r="H2761" t="s">
        <v>2794</v>
      </c>
    </row>
    <row r="2762" spans="1:8" x14ac:dyDescent="0.35">
      <c r="A2762" s="2">
        <v>44521</v>
      </c>
      <c r="B2762" t="s">
        <v>37</v>
      </c>
      <c r="C2762" t="s">
        <v>24</v>
      </c>
      <c r="D2762" t="s">
        <v>25</v>
      </c>
      <c r="E2762" s="3">
        <v>12728</v>
      </c>
      <c r="F2762" s="3">
        <v>55369</v>
      </c>
      <c r="G2762" t="s">
        <v>32</v>
      </c>
      <c r="H2762" t="s">
        <v>2795</v>
      </c>
    </row>
    <row r="2763" spans="1:8" x14ac:dyDescent="0.35">
      <c r="A2763" s="2">
        <v>45136</v>
      </c>
      <c r="B2763" t="s">
        <v>28</v>
      </c>
      <c r="C2763" t="s">
        <v>34</v>
      </c>
      <c r="D2763" t="s">
        <v>30</v>
      </c>
      <c r="E2763" s="3">
        <v>93511</v>
      </c>
      <c r="F2763" s="3">
        <v>62439</v>
      </c>
      <c r="G2763" t="s">
        <v>32</v>
      </c>
      <c r="H2763" t="s">
        <v>2796</v>
      </c>
    </row>
    <row r="2764" spans="1:8" x14ac:dyDescent="0.35">
      <c r="A2764" s="2">
        <v>45085</v>
      </c>
      <c r="B2764" t="s">
        <v>55</v>
      </c>
      <c r="C2764" t="s">
        <v>19</v>
      </c>
      <c r="D2764" t="s">
        <v>25</v>
      </c>
      <c r="E2764" s="3">
        <v>32167</v>
      </c>
      <c r="F2764" s="3">
        <v>66425</v>
      </c>
      <c r="G2764" t="s">
        <v>26</v>
      </c>
      <c r="H2764" t="s">
        <v>2797</v>
      </c>
    </row>
    <row r="2765" spans="1:8" x14ac:dyDescent="0.35">
      <c r="A2765" s="2">
        <v>44864</v>
      </c>
      <c r="B2765" t="s">
        <v>55</v>
      </c>
      <c r="C2765" t="s">
        <v>19</v>
      </c>
      <c r="D2765" t="s">
        <v>58</v>
      </c>
      <c r="E2765" s="3">
        <v>83711</v>
      </c>
      <c r="F2765" s="3">
        <v>158104</v>
      </c>
      <c r="G2765" t="s">
        <v>26</v>
      </c>
      <c r="H2765" t="s">
        <v>2798</v>
      </c>
    </row>
    <row r="2766" spans="1:8" x14ac:dyDescent="0.35">
      <c r="A2766" s="2">
        <v>44829</v>
      </c>
      <c r="B2766" t="s">
        <v>23</v>
      </c>
      <c r="C2766" t="s">
        <v>34</v>
      </c>
      <c r="D2766" t="s">
        <v>25</v>
      </c>
      <c r="E2766" s="3">
        <v>136218</v>
      </c>
      <c r="F2766" s="3">
        <v>81360</v>
      </c>
      <c r="G2766" t="s">
        <v>21</v>
      </c>
      <c r="H2766" t="s">
        <v>2799</v>
      </c>
    </row>
    <row r="2767" spans="1:8" x14ac:dyDescent="0.35">
      <c r="A2767" s="2">
        <v>44773</v>
      </c>
      <c r="B2767" t="s">
        <v>28</v>
      </c>
      <c r="C2767" t="s">
        <v>23</v>
      </c>
      <c r="D2767" t="s">
        <v>58</v>
      </c>
      <c r="E2767" s="3">
        <v>82437</v>
      </c>
      <c r="F2767" s="3">
        <v>154040</v>
      </c>
      <c r="G2767" t="s">
        <v>35</v>
      </c>
      <c r="H2767" t="s">
        <v>2800</v>
      </c>
    </row>
    <row r="2768" spans="1:8" x14ac:dyDescent="0.35">
      <c r="A2768" s="2">
        <v>44333</v>
      </c>
      <c r="B2768" t="s">
        <v>55</v>
      </c>
      <c r="C2768" t="s">
        <v>43</v>
      </c>
      <c r="D2768" t="s">
        <v>58</v>
      </c>
      <c r="E2768" s="3">
        <v>86426</v>
      </c>
      <c r="F2768" s="3">
        <v>53379</v>
      </c>
      <c r="G2768" t="s">
        <v>26</v>
      </c>
      <c r="H2768" t="s">
        <v>2801</v>
      </c>
    </row>
    <row r="2769" spans="1:8" x14ac:dyDescent="0.35">
      <c r="A2769" s="2">
        <v>44624</v>
      </c>
      <c r="B2769" t="s">
        <v>55</v>
      </c>
      <c r="C2769" t="s">
        <v>23</v>
      </c>
      <c r="D2769" t="s">
        <v>20</v>
      </c>
      <c r="E2769" s="3">
        <v>86851</v>
      </c>
      <c r="F2769" s="3">
        <v>111689</v>
      </c>
      <c r="G2769" t="s">
        <v>32</v>
      </c>
      <c r="H2769" t="s">
        <v>2802</v>
      </c>
    </row>
    <row r="2770" spans="1:8" x14ac:dyDescent="0.35">
      <c r="A2770" s="2">
        <v>44808</v>
      </c>
      <c r="B2770" t="s">
        <v>28</v>
      </c>
      <c r="C2770" t="s">
        <v>34</v>
      </c>
      <c r="D2770" t="s">
        <v>25</v>
      </c>
      <c r="E2770" s="3">
        <v>90962</v>
      </c>
      <c r="F2770" s="3">
        <v>37757</v>
      </c>
      <c r="G2770" t="s">
        <v>26</v>
      </c>
      <c r="H2770" t="s">
        <v>2803</v>
      </c>
    </row>
    <row r="2771" spans="1:8" x14ac:dyDescent="0.35">
      <c r="A2771" s="2">
        <v>45107</v>
      </c>
      <c r="B2771" t="s">
        <v>23</v>
      </c>
      <c r="C2771" t="s">
        <v>19</v>
      </c>
      <c r="D2771" t="s">
        <v>39</v>
      </c>
      <c r="E2771" s="3">
        <v>45065</v>
      </c>
      <c r="F2771" s="3">
        <v>55192</v>
      </c>
      <c r="G2771" t="s">
        <v>21</v>
      </c>
      <c r="H2771" t="s">
        <v>2804</v>
      </c>
    </row>
    <row r="2772" spans="1:8" x14ac:dyDescent="0.35">
      <c r="A2772" s="2">
        <v>45015</v>
      </c>
      <c r="B2772" t="s">
        <v>23</v>
      </c>
      <c r="C2772" t="s">
        <v>19</v>
      </c>
      <c r="D2772" t="s">
        <v>39</v>
      </c>
      <c r="E2772" s="3">
        <v>130138</v>
      </c>
      <c r="F2772" s="3">
        <v>133343</v>
      </c>
      <c r="G2772" t="s">
        <v>32</v>
      </c>
      <c r="H2772" t="s">
        <v>2805</v>
      </c>
    </row>
    <row r="2773" spans="1:8" x14ac:dyDescent="0.35">
      <c r="A2773" s="2">
        <v>44337</v>
      </c>
      <c r="B2773" t="s">
        <v>23</v>
      </c>
      <c r="C2773" t="s">
        <v>24</v>
      </c>
      <c r="D2773" t="s">
        <v>25</v>
      </c>
      <c r="E2773" s="3">
        <v>90286</v>
      </c>
      <c r="F2773" s="3">
        <v>88553</v>
      </c>
      <c r="G2773" t="s">
        <v>32</v>
      </c>
      <c r="H2773" t="s">
        <v>2806</v>
      </c>
    </row>
    <row r="2774" spans="1:8" x14ac:dyDescent="0.35">
      <c r="A2774" s="2">
        <v>44373</v>
      </c>
      <c r="B2774" t="s">
        <v>23</v>
      </c>
      <c r="C2774" t="s">
        <v>24</v>
      </c>
      <c r="D2774" t="s">
        <v>20</v>
      </c>
      <c r="E2774" s="3">
        <v>33674</v>
      </c>
      <c r="F2774" s="3">
        <v>36332</v>
      </c>
      <c r="G2774" t="s">
        <v>32</v>
      </c>
      <c r="H2774" t="s">
        <v>2807</v>
      </c>
    </row>
    <row r="2775" spans="1:8" x14ac:dyDescent="0.35">
      <c r="A2775" s="2">
        <v>44394</v>
      </c>
      <c r="B2775" t="s">
        <v>18</v>
      </c>
      <c r="C2775" t="s">
        <v>19</v>
      </c>
      <c r="D2775" t="s">
        <v>39</v>
      </c>
      <c r="E2775" s="3">
        <v>129632</v>
      </c>
      <c r="F2775" s="3">
        <v>59604</v>
      </c>
      <c r="G2775" t="s">
        <v>26</v>
      </c>
      <c r="H2775" t="s">
        <v>2808</v>
      </c>
    </row>
    <row r="2776" spans="1:8" x14ac:dyDescent="0.35">
      <c r="A2776" s="2">
        <v>44820</v>
      </c>
      <c r="B2776" t="s">
        <v>28</v>
      </c>
      <c r="C2776" t="s">
        <v>19</v>
      </c>
      <c r="D2776" t="s">
        <v>30</v>
      </c>
      <c r="E2776" s="3">
        <v>36085</v>
      </c>
      <c r="F2776" s="3">
        <v>14508</v>
      </c>
      <c r="G2776" t="s">
        <v>35</v>
      </c>
      <c r="H2776" t="s">
        <v>2809</v>
      </c>
    </row>
    <row r="2777" spans="1:8" x14ac:dyDescent="0.35">
      <c r="A2777" s="2">
        <v>44887</v>
      </c>
      <c r="B2777" t="s">
        <v>18</v>
      </c>
      <c r="C2777" t="s">
        <v>29</v>
      </c>
      <c r="D2777" t="s">
        <v>39</v>
      </c>
      <c r="E2777" s="3">
        <v>48086</v>
      </c>
      <c r="F2777" s="3">
        <v>19933</v>
      </c>
      <c r="G2777" t="s">
        <v>35</v>
      </c>
      <c r="H2777" t="s">
        <v>2810</v>
      </c>
    </row>
    <row r="2778" spans="1:8" x14ac:dyDescent="0.35">
      <c r="A2778" s="2">
        <v>44597</v>
      </c>
      <c r="B2778" t="s">
        <v>55</v>
      </c>
      <c r="C2778" t="s">
        <v>24</v>
      </c>
      <c r="D2778" t="s">
        <v>20</v>
      </c>
      <c r="E2778" s="3">
        <v>124700</v>
      </c>
      <c r="F2778" s="3">
        <v>151177</v>
      </c>
      <c r="G2778" t="s">
        <v>35</v>
      </c>
      <c r="H2778" t="s">
        <v>2811</v>
      </c>
    </row>
    <row r="2779" spans="1:8" x14ac:dyDescent="0.35">
      <c r="A2779" s="2">
        <v>44667</v>
      </c>
      <c r="B2779" t="s">
        <v>18</v>
      </c>
      <c r="C2779" t="s">
        <v>24</v>
      </c>
      <c r="D2779" t="s">
        <v>58</v>
      </c>
      <c r="E2779" s="3">
        <v>73493</v>
      </c>
      <c r="F2779" s="3">
        <v>164032</v>
      </c>
      <c r="G2779" t="s">
        <v>35</v>
      </c>
      <c r="H2779" t="s">
        <v>2812</v>
      </c>
    </row>
    <row r="2780" spans="1:8" x14ac:dyDescent="0.35">
      <c r="A2780" s="2">
        <v>44414</v>
      </c>
      <c r="B2780" t="s">
        <v>23</v>
      </c>
      <c r="C2780" t="s">
        <v>23</v>
      </c>
      <c r="D2780" t="s">
        <v>58</v>
      </c>
      <c r="E2780" s="3">
        <v>58248</v>
      </c>
      <c r="F2780" s="3">
        <v>61256</v>
      </c>
      <c r="G2780" t="s">
        <v>35</v>
      </c>
      <c r="H2780" t="s">
        <v>2813</v>
      </c>
    </row>
    <row r="2781" spans="1:8" x14ac:dyDescent="0.35">
      <c r="A2781" s="2">
        <v>45125</v>
      </c>
      <c r="B2781" t="s">
        <v>55</v>
      </c>
      <c r="C2781" t="s">
        <v>19</v>
      </c>
      <c r="D2781" t="s">
        <v>58</v>
      </c>
      <c r="E2781" s="3">
        <v>36156</v>
      </c>
      <c r="F2781" s="3">
        <v>15536</v>
      </c>
      <c r="G2781" t="s">
        <v>32</v>
      </c>
      <c r="H2781" t="s">
        <v>2814</v>
      </c>
    </row>
    <row r="2782" spans="1:8" x14ac:dyDescent="0.35">
      <c r="A2782" s="2">
        <v>44828</v>
      </c>
      <c r="B2782" t="s">
        <v>18</v>
      </c>
      <c r="C2782" t="s">
        <v>19</v>
      </c>
      <c r="D2782" t="s">
        <v>20</v>
      </c>
      <c r="E2782" s="3">
        <v>110355</v>
      </c>
      <c r="F2782" s="3">
        <v>30836</v>
      </c>
      <c r="G2782" t="s">
        <v>32</v>
      </c>
      <c r="H2782" t="s">
        <v>2815</v>
      </c>
    </row>
    <row r="2783" spans="1:8" x14ac:dyDescent="0.35">
      <c r="A2783" s="2">
        <v>45147</v>
      </c>
      <c r="B2783" t="s">
        <v>18</v>
      </c>
      <c r="C2783" t="s">
        <v>34</v>
      </c>
      <c r="D2783" t="s">
        <v>58</v>
      </c>
      <c r="E2783" s="3">
        <v>144948</v>
      </c>
      <c r="F2783" s="3">
        <v>10217</v>
      </c>
      <c r="G2783" t="s">
        <v>26</v>
      </c>
      <c r="H2783" t="s">
        <v>2816</v>
      </c>
    </row>
    <row r="2784" spans="1:8" x14ac:dyDescent="0.35">
      <c r="A2784" s="2">
        <v>45102</v>
      </c>
      <c r="B2784" t="s">
        <v>28</v>
      </c>
      <c r="C2784" t="s">
        <v>23</v>
      </c>
      <c r="D2784" t="s">
        <v>58</v>
      </c>
      <c r="E2784" s="3">
        <v>81963</v>
      </c>
      <c r="F2784" s="3">
        <v>36165</v>
      </c>
      <c r="G2784" t="s">
        <v>32</v>
      </c>
      <c r="H2784" t="s">
        <v>2817</v>
      </c>
    </row>
    <row r="2785" spans="1:8" x14ac:dyDescent="0.35">
      <c r="A2785" s="2">
        <v>44371</v>
      </c>
      <c r="B2785" t="s">
        <v>18</v>
      </c>
      <c r="C2785" t="s">
        <v>43</v>
      </c>
      <c r="D2785" t="s">
        <v>20</v>
      </c>
      <c r="E2785" s="3">
        <v>58119</v>
      </c>
      <c r="F2785" s="3">
        <v>37475</v>
      </c>
      <c r="G2785" t="s">
        <v>26</v>
      </c>
      <c r="H2785" t="s">
        <v>2818</v>
      </c>
    </row>
    <row r="2786" spans="1:8" x14ac:dyDescent="0.35">
      <c r="A2786" s="2">
        <v>44219</v>
      </c>
      <c r="B2786" t="s">
        <v>55</v>
      </c>
      <c r="C2786" t="s">
        <v>43</v>
      </c>
      <c r="D2786" t="s">
        <v>30</v>
      </c>
      <c r="E2786" s="3">
        <v>111044</v>
      </c>
      <c r="F2786" s="3">
        <v>132639</v>
      </c>
      <c r="G2786" t="s">
        <v>26</v>
      </c>
      <c r="H2786" t="s">
        <v>2819</v>
      </c>
    </row>
    <row r="2787" spans="1:8" x14ac:dyDescent="0.35">
      <c r="A2787" s="2">
        <v>44431</v>
      </c>
      <c r="B2787" t="s">
        <v>23</v>
      </c>
      <c r="C2787" t="s">
        <v>43</v>
      </c>
      <c r="D2787" t="s">
        <v>39</v>
      </c>
      <c r="E2787" s="3">
        <v>110092</v>
      </c>
      <c r="F2787" s="3">
        <v>25361</v>
      </c>
      <c r="G2787" t="s">
        <v>21</v>
      </c>
      <c r="H2787" t="s">
        <v>2820</v>
      </c>
    </row>
    <row r="2788" spans="1:8" x14ac:dyDescent="0.35">
      <c r="A2788" s="2">
        <v>45233</v>
      </c>
      <c r="B2788" t="s">
        <v>28</v>
      </c>
      <c r="C2788" t="s">
        <v>29</v>
      </c>
      <c r="D2788" t="s">
        <v>20</v>
      </c>
      <c r="E2788" s="3">
        <v>126640</v>
      </c>
      <c r="F2788" s="3">
        <v>127590</v>
      </c>
      <c r="G2788" t="s">
        <v>32</v>
      </c>
      <c r="H2788" t="s">
        <v>2821</v>
      </c>
    </row>
    <row r="2789" spans="1:8" x14ac:dyDescent="0.35">
      <c r="A2789" s="2">
        <v>45125</v>
      </c>
      <c r="B2789" t="s">
        <v>18</v>
      </c>
      <c r="C2789" t="s">
        <v>24</v>
      </c>
      <c r="D2789" t="s">
        <v>20</v>
      </c>
      <c r="E2789" s="3">
        <v>86432</v>
      </c>
      <c r="F2789" s="3">
        <v>152938</v>
      </c>
      <c r="G2789" t="s">
        <v>26</v>
      </c>
      <c r="H2789" t="s">
        <v>2822</v>
      </c>
    </row>
    <row r="2790" spans="1:8" x14ac:dyDescent="0.35">
      <c r="A2790" s="2">
        <v>44719</v>
      </c>
      <c r="B2790" t="s">
        <v>28</v>
      </c>
      <c r="C2790" t="s">
        <v>43</v>
      </c>
      <c r="D2790" t="s">
        <v>25</v>
      </c>
      <c r="E2790" s="3">
        <v>88451</v>
      </c>
      <c r="F2790" s="3">
        <v>112356</v>
      </c>
      <c r="G2790" t="s">
        <v>35</v>
      </c>
      <c r="H2790" t="s">
        <v>2823</v>
      </c>
    </row>
    <row r="2791" spans="1:8" x14ac:dyDescent="0.35">
      <c r="A2791" s="2">
        <v>44627</v>
      </c>
      <c r="B2791" t="s">
        <v>37</v>
      </c>
      <c r="C2791" t="s">
        <v>34</v>
      </c>
      <c r="D2791" t="s">
        <v>58</v>
      </c>
      <c r="E2791" s="3">
        <v>95340</v>
      </c>
      <c r="F2791" s="3">
        <v>27188</v>
      </c>
      <c r="G2791" t="s">
        <v>35</v>
      </c>
      <c r="H2791" t="s">
        <v>2824</v>
      </c>
    </row>
    <row r="2792" spans="1:8" x14ac:dyDescent="0.35">
      <c r="A2792" s="2">
        <v>44989</v>
      </c>
      <c r="B2792" t="s">
        <v>28</v>
      </c>
      <c r="C2792" t="s">
        <v>24</v>
      </c>
      <c r="D2792" t="s">
        <v>30</v>
      </c>
      <c r="E2792" s="3">
        <v>29411</v>
      </c>
      <c r="F2792" s="3">
        <v>64731</v>
      </c>
      <c r="G2792" t="s">
        <v>21</v>
      </c>
      <c r="H2792" t="s">
        <v>2825</v>
      </c>
    </row>
    <row r="2793" spans="1:8" x14ac:dyDescent="0.35">
      <c r="A2793" s="2">
        <v>44729</v>
      </c>
      <c r="B2793" t="s">
        <v>23</v>
      </c>
      <c r="C2793" t="s">
        <v>24</v>
      </c>
      <c r="D2793" t="s">
        <v>25</v>
      </c>
      <c r="E2793" s="3">
        <v>144173</v>
      </c>
      <c r="F2793" s="3">
        <v>66929</v>
      </c>
      <c r="G2793" t="s">
        <v>26</v>
      </c>
      <c r="H2793" t="s">
        <v>2826</v>
      </c>
    </row>
    <row r="2794" spans="1:8" x14ac:dyDescent="0.35">
      <c r="A2794" s="2">
        <v>45175</v>
      </c>
      <c r="B2794" t="s">
        <v>37</v>
      </c>
      <c r="C2794" t="s">
        <v>43</v>
      </c>
      <c r="D2794" t="s">
        <v>30</v>
      </c>
      <c r="E2794" s="3">
        <v>38536</v>
      </c>
      <c r="F2794" s="3">
        <v>12390</v>
      </c>
      <c r="G2794" t="s">
        <v>32</v>
      </c>
      <c r="H2794" t="s">
        <v>2827</v>
      </c>
    </row>
    <row r="2795" spans="1:8" x14ac:dyDescent="0.35">
      <c r="A2795" s="2">
        <v>45006</v>
      </c>
      <c r="B2795" t="s">
        <v>37</v>
      </c>
      <c r="C2795" t="s">
        <v>24</v>
      </c>
      <c r="D2795" t="s">
        <v>58</v>
      </c>
      <c r="E2795" s="3">
        <v>13588</v>
      </c>
      <c r="F2795" s="3">
        <v>145084</v>
      </c>
      <c r="G2795" t="s">
        <v>35</v>
      </c>
      <c r="H2795" t="s">
        <v>2828</v>
      </c>
    </row>
    <row r="2796" spans="1:8" x14ac:dyDescent="0.35">
      <c r="A2796" s="2">
        <v>45109</v>
      </c>
      <c r="B2796" t="s">
        <v>28</v>
      </c>
      <c r="C2796" t="s">
        <v>23</v>
      </c>
      <c r="D2796" t="s">
        <v>58</v>
      </c>
      <c r="E2796" s="3">
        <v>97657</v>
      </c>
      <c r="F2796" s="3">
        <v>62436</v>
      </c>
      <c r="G2796" t="s">
        <v>35</v>
      </c>
      <c r="H2796" t="s">
        <v>2829</v>
      </c>
    </row>
    <row r="2797" spans="1:8" x14ac:dyDescent="0.35">
      <c r="A2797" s="2">
        <v>45067</v>
      </c>
      <c r="B2797" t="s">
        <v>55</v>
      </c>
      <c r="C2797" t="s">
        <v>23</v>
      </c>
      <c r="D2797" t="s">
        <v>58</v>
      </c>
      <c r="E2797" s="3">
        <v>142489</v>
      </c>
      <c r="F2797" s="3">
        <v>35506</v>
      </c>
      <c r="G2797" t="s">
        <v>21</v>
      </c>
      <c r="H2797" t="s">
        <v>2830</v>
      </c>
    </row>
    <row r="2798" spans="1:8" x14ac:dyDescent="0.35">
      <c r="A2798" s="2">
        <v>44736</v>
      </c>
      <c r="B2798" t="s">
        <v>23</v>
      </c>
      <c r="C2798" t="s">
        <v>43</v>
      </c>
      <c r="D2798" t="s">
        <v>39</v>
      </c>
      <c r="E2798" s="3">
        <v>30293</v>
      </c>
      <c r="F2798" s="3">
        <v>137473</v>
      </c>
      <c r="G2798" t="s">
        <v>35</v>
      </c>
      <c r="H2798" t="s">
        <v>2831</v>
      </c>
    </row>
    <row r="2799" spans="1:8" x14ac:dyDescent="0.35">
      <c r="A2799" s="2">
        <v>45220</v>
      </c>
      <c r="B2799" t="s">
        <v>55</v>
      </c>
      <c r="C2799" t="s">
        <v>34</v>
      </c>
      <c r="D2799" t="s">
        <v>30</v>
      </c>
      <c r="E2799" s="3">
        <v>63897</v>
      </c>
      <c r="F2799" s="3">
        <v>116306</v>
      </c>
      <c r="G2799" t="s">
        <v>26</v>
      </c>
      <c r="H2799" t="s">
        <v>2832</v>
      </c>
    </row>
    <row r="2800" spans="1:8" x14ac:dyDescent="0.35">
      <c r="A2800" s="2">
        <v>44423</v>
      </c>
      <c r="B2800" t="s">
        <v>23</v>
      </c>
      <c r="C2800" t="s">
        <v>24</v>
      </c>
      <c r="D2800" t="s">
        <v>30</v>
      </c>
      <c r="E2800" s="3">
        <v>54649</v>
      </c>
      <c r="F2800" s="3">
        <v>93498</v>
      </c>
      <c r="G2800" t="s">
        <v>21</v>
      </c>
      <c r="H2800" t="s">
        <v>2833</v>
      </c>
    </row>
    <row r="2801" spans="1:8" x14ac:dyDescent="0.35">
      <c r="A2801" s="2">
        <v>45069</v>
      </c>
      <c r="B2801" t="s">
        <v>23</v>
      </c>
      <c r="C2801" t="s">
        <v>19</v>
      </c>
      <c r="D2801" t="s">
        <v>25</v>
      </c>
      <c r="E2801" s="3">
        <v>45540</v>
      </c>
      <c r="F2801" s="3">
        <v>28548</v>
      </c>
      <c r="G2801" t="s">
        <v>35</v>
      </c>
      <c r="H2801" t="s">
        <v>2834</v>
      </c>
    </row>
    <row r="2802" spans="1:8" x14ac:dyDescent="0.35">
      <c r="A2802" s="2">
        <v>45088</v>
      </c>
      <c r="B2802" t="s">
        <v>55</v>
      </c>
      <c r="C2802" t="s">
        <v>43</v>
      </c>
      <c r="D2802" t="s">
        <v>20</v>
      </c>
      <c r="E2802" s="3">
        <v>72251</v>
      </c>
      <c r="F2802" s="3">
        <v>12651</v>
      </c>
      <c r="G2802" t="s">
        <v>32</v>
      </c>
      <c r="H2802" t="s">
        <v>2835</v>
      </c>
    </row>
    <row r="2803" spans="1:8" x14ac:dyDescent="0.35">
      <c r="A2803" s="2">
        <v>45233</v>
      </c>
      <c r="B2803" t="s">
        <v>41</v>
      </c>
      <c r="C2803" t="s">
        <v>29</v>
      </c>
      <c r="D2803" t="s">
        <v>58</v>
      </c>
      <c r="E2803" s="3">
        <v>129863</v>
      </c>
      <c r="F2803" s="3">
        <v>76492</v>
      </c>
      <c r="G2803" t="s">
        <v>26</v>
      </c>
      <c r="H2803" t="s">
        <v>2836</v>
      </c>
    </row>
    <row r="2804" spans="1:8" x14ac:dyDescent="0.35">
      <c r="A2804" s="2">
        <v>44406</v>
      </c>
      <c r="B2804" t="s">
        <v>37</v>
      </c>
      <c r="C2804" t="s">
        <v>24</v>
      </c>
      <c r="D2804" t="s">
        <v>58</v>
      </c>
      <c r="E2804" s="3">
        <v>45017</v>
      </c>
      <c r="F2804" s="3">
        <v>112085</v>
      </c>
      <c r="G2804" t="s">
        <v>35</v>
      </c>
      <c r="H2804" t="s">
        <v>2837</v>
      </c>
    </row>
    <row r="2805" spans="1:8" x14ac:dyDescent="0.35">
      <c r="A2805" s="2">
        <v>44937</v>
      </c>
      <c r="B2805" t="s">
        <v>28</v>
      </c>
      <c r="C2805" t="s">
        <v>43</v>
      </c>
      <c r="D2805" t="s">
        <v>25</v>
      </c>
      <c r="E2805" s="3">
        <v>124383</v>
      </c>
      <c r="F2805" s="3">
        <v>168243</v>
      </c>
      <c r="G2805" t="s">
        <v>32</v>
      </c>
      <c r="H2805" t="s">
        <v>2838</v>
      </c>
    </row>
    <row r="2806" spans="1:8" x14ac:dyDescent="0.35">
      <c r="A2806" s="2">
        <v>44593</v>
      </c>
      <c r="B2806" t="s">
        <v>55</v>
      </c>
      <c r="C2806" t="s">
        <v>43</v>
      </c>
      <c r="D2806" t="s">
        <v>30</v>
      </c>
      <c r="E2806" s="3">
        <v>30242</v>
      </c>
      <c r="F2806" s="3">
        <v>123517</v>
      </c>
      <c r="G2806" t="s">
        <v>26</v>
      </c>
      <c r="H2806" t="s">
        <v>2839</v>
      </c>
    </row>
    <row r="2807" spans="1:8" x14ac:dyDescent="0.35">
      <c r="A2807" s="2">
        <v>44227</v>
      </c>
      <c r="B2807" t="s">
        <v>55</v>
      </c>
      <c r="C2807" t="s">
        <v>34</v>
      </c>
      <c r="D2807" t="s">
        <v>39</v>
      </c>
      <c r="E2807" s="3">
        <v>126313</v>
      </c>
      <c r="F2807" s="3">
        <v>131609</v>
      </c>
      <c r="G2807" t="s">
        <v>35</v>
      </c>
      <c r="H2807" t="s">
        <v>2840</v>
      </c>
    </row>
    <row r="2808" spans="1:8" x14ac:dyDescent="0.35">
      <c r="A2808" s="2">
        <v>45094</v>
      </c>
      <c r="B2808" t="s">
        <v>28</v>
      </c>
      <c r="C2808" t="s">
        <v>19</v>
      </c>
      <c r="D2808" t="s">
        <v>30</v>
      </c>
      <c r="E2808" s="3">
        <v>107544</v>
      </c>
      <c r="F2808" s="3">
        <v>74195</v>
      </c>
      <c r="G2808" t="s">
        <v>21</v>
      </c>
      <c r="H2808" t="s">
        <v>2841</v>
      </c>
    </row>
    <row r="2809" spans="1:8" x14ac:dyDescent="0.35">
      <c r="A2809" s="2">
        <v>44845</v>
      </c>
      <c r="B2809" t="s">
        <v>37</v>
      </c>
      <c r="C2809" t="s">
        <v>24</v>
      </c>
      <c r="D2809" t="s">
        <v>39</v>
      </c>
      <c r="E2809" s="3">
        <v>110151</v>
      </c>
      <c r="F2809" s="3">
        <v>15805</v>
      </c>
      <c r="G2809" t="s">
        <v>32</v>
      </c>
      <c r="H2809" t="s">
        <v>2842</v>
      </c>
    </row>
    <row r="2810" spans="1:8" x14ac:dyDescent="0.35">
      <c r="A2810" s="2">
        <v>44525</v>
      </c>
      <c r="B2810" t="s">
        <v>28</v>
      </c>
      <c r="C2810" t="s">
        <v>43</v>
      </c>
      <c r="D2810" t="s">
        <v>39</v>
      </c>
      <c r="E2810" s="3">
        <v>122457</v>
      </c>
      <c r="F2810" s="3">
        <v>74296</v>
      </c>
      <c r="G2810" t="s">
        <v>35</v>
      </c>
      <c r="H2810" t="s">
        <v>2843</v>
      </c>
    </row>
    <row r="2811" spans="1:8" x14ac:dyDescent="0.35">
      <c r="A2811" s="2">
        <v>45148</v>
      </c>
      <c r="B2811" t="s">
        <v>23</v>
      </c>
      <c r="C2811" t="s">
        <v>43</v>
      </c>
      <c r="D2811" t="s">
        <v>30</v>
      </c>
      <c r="E2811" s="3">
        <v>18770</v>
      </c>
      <c r="F2811" s="3">
        <v>104309</v>
      </c>
      <c r="G2811" t="s">
        <v>21</v>
      </c>
      <c r="H2811" t="s">
        <v>2844</v>
      </c>
    </row>
    <row r="2812" spans="1:8" x14ac:dyDescent="0.35">
      <c r="A2812" s="2">
        <v>44817</v>
      </c>
      <c r="B2812" t="s">
        <v>41</v>
      </c>
      <c r="C2812" t="s">
        <v>24</v>
      </c>
      <c r="D2812" t="s">
        <v>58</v>
      </c>
      <c r="E2812" s="3">
        <v>142208</v>
      </c>
      <c r="F2812" s="3">
        <v>114827</v>
      </c>
      <c r="G2812" t="s">
        <v>26</v>
      </c>
      <c r="H2812" t="s">
        <v>2845</v>
      </c>
    </row>
    <row r="2813" spans="1:8" x14ac:dyDescent="0.35">
      <c r="A2813" s="2">
        <v>44358</v>
      </c>
      <c r="B2813" t="s">
        <v>23</v>
      </c>
      <c r="C2813" t="s">
        <v>43</v>
      </c>
      <c r="D2813" t="s">
        <v>39</v>
      </c>
      <c r="E2813" s="3">
        <v>21602</v>
      </c>
      <c r="F2813" s="3">
        <v>101603</v>
      </c>
      <c r="G2813" t="s">
        <v>26</v>
      </c>
      <c r="H2813" t="s">
        <v>2846</v>
      </c>
    </row>
    <row r="2814" spans="1:8" x14ac:dyDescent="0.35">
      <c r="A2814" s="2">
        <v>44972</v>
      </c>
      <c r="B2814" t="s">
        <v>41</v>
      </c>
      <c r="C2814" t="s">
        <v>43</v>
      </c>
      <c r="D2814" t="s">
        <v>25</v>
      </c>
      <c r="E2814" s="3">
        <v>111437</v>
      </c>
      <c r="F2814" s="3">
        <v>50718</v>
      </c>
      <c r="G2814" t="s">
        <v>32</v>
      </c>
      <c r="H2814" t="s">
        <v>2847</v>
      </c>
    </row>
    <row r="2815" spans="1:8" x14ac:dyDescent="0.35">
      <c r="A2815" s="2">
        <v>44470</v>
      </c>
      <c r="B2815" t="s">
        <v>28</v>
      </c>
      <c r="C2815" t="s">
        <v>43</v>
      </c>
      <c r="D2815" t="s">
        <v>25</v>
      </c>
      <c r="E2815" s="3">
        <v>20466</v>
      </c>
      <c r="F2815" s="3">
        <v>143480</v>
      </c>
      <c r="G2815" t="s">
        <v>32</v>
      </c>
      <c r="H2815" t="s">
        <v>2848</v>
      </c>
    </row>
    <row r="2816" spans="1:8" x14ac:dyDescent="0.35">
      <c r="A2816" s="2">
        <v>45223</v>
      </c>
      <c r="B2816" t="s">
        <v>23</v>
      </c>
      <c r="C2816" t="s">
        <v>23</v>
      </c>
      <c r="D2816" t="s">
        <v>39</v>
      </c>
      <c r="E2816" s="3">
        <v>142229</v>
      </c>
      <c r="F2816" s="3">
        <v>75391</v>
      </c>
      <c r="G2816" t="s">
        <v>26</v>
      </c>
      <c r="H2816" t="s">
        <v>2849</v>
      </c>
    </row>
    <row r="2817" spans="1:8" x14ac:dyDescent="0.35">
      <c r="A2817" s="2">
        <v>45248</v>
      </c>
      <c r="B2817" t="s">
        <v>37</v>
      </c>
      <c r="C2817" t="s">
        <v>23</v>
      </c>
      <c r="D2817" t="s">
        <v>58</v>
      </c>
      <c r="E2817" s="3">
        <v>148524</v>
      </c>
      <c r="F2817" s="3">
        <v>101321</v>
      </c>
      <c r="G2817" t="s">
        <v>21</v>
      </c>
      <c r="H2817" t="s">
        <v>2850</v>
      </c>
    </row>
    <row r="2818" spans="1:8" x14ac:dyDescent="0.35">
      <c r="A2818" s="2">
        <v>44522</v>
      </c>
      <c r="B2818" t="s">
        <v>23</v>
      </c>
      <c r="C2818" t="s">
        <v>19</v>
      </c>
      <c r="D2818" t="s">
        <v>39</v>
      </c>
      <c r="E2818" s="3">
        <v>36225</v>
      </c>
      <c r="F2818" s="3">
        <v>79157</v>
      </c>
      <c r="G2818" t="s">
        <v>26</v>
      </c>
      <c r="H2818" t="s">
        <v>2851</v>
      </c>
    </row>
    <row r="2819" spans="1:8" x14ac:dyDescent="0.35">
      <c r="A2819" s="2">
        <v>45136</v>
      </c>
      <c r="B2819" t="s">
        <v>55</v>
      </c>
      <c r="C2819" t="s">
        <v>34</v>
      </c>
      <c r="D2819" t="s">
        <v>25</v>
      </c>
      <c r="E2819" s="3">
        <v>50043</v>
      </c>
      <c r="F2819" s="3">
        <v>108576</v>
      </c>
      <c r="G2819" t="s">
        <v>35</v>
      </c>
      <c r="H2819" t="s">
        <v>2852</v>
      </c>
    </row>
    <row r="2820" spans="1:8" x14ac:dyDescent="0.35">
      <c r="A2820" s="2">
        <v>44736</v>
      </c>
      <c r="B2820" t="s">
        <v>41</v>
      </c>
      <c r="C2820" t="s">
        <v>24</v>
      </c>
      <c r="D2820" t="s">
        <v>25</v>
      </c>
      <c r="E2820" s="3">
        <v>97333</v>
      </c>
      <c r="F2820" s="3">
        <v>61346</v>
      </c>
      <c r="G2820" t="s">
        <v>35</v>
      </c>
      <c r="H2820" t="s">
        <v>2853</v>
      </c>
    </row>
    <row r="2821" spans="1:8" x14ac:dyDescent="0.35">
      <c r="A2821" s="2">
        <v>44684</v>
      </c>
      <c r="B2821" t="s">
        <v>41</v>
      </c>
      <c r="C2821" t="s">
        <v>34</v>
      </c>
      <c r="D2821" t="s">
        <v>30</v>
      </c>
      <c r="E2821" s="3">
        <v>146683</v>
      </c>
      <c r="F2821" s="3">
        <v>100550</v>
      </c>
      <c r="G2821" t="s">
        <v>21</v>
      </c>
      <c r="H2821" t="s">
        <v>2854</v>
      </c>
    </row>
    <row r="2822" spans="1:8" x14ac:dyDescent="0.35">
      <c r="A2822" s="2">
        <v>45018</v>
      </c>
      <c r="B2822" t="s">
        <v>37</v>
      </c>
      <c r="C2822" t="s">
        <v>34</v>
      </c>
      <c r="D2822" t="s">
        <v>58</v>
      </c>
      <c r="E2822" s="3">
        <v>141305</v>
      </c>
      <c r="F2822" s="3">
        <v>76698</v>
      </c>
      <c r="G2822" t="s">
        <v>35</v>
      </c>
      <c r="H2822" t="s">
        <v>2855</v>
      </c>
    </row>
    <row r="2823" spans="1:8" x14ac:dyDescent="0.35">
      <c r="A2823" s="2">
        <v>45285</v>
      </c>
      <c r="B2823" t="s">
        <v>41</v>
      </c>
      <c r="C2823" t="s">
        <v>23</v>
      </c>
      <c r="D2823" t="s">
        <v>30</v>
      </c>
      <c r="E2823" s="3">
        <v>75567</v>
      </c>
      <c r="F2823" s="3">
        <v>93800</v>
      </c>
      <c r="G2823" t="s">
        <v>35</v>
      </c>
      <c r="H2823" t="s">
        <v>2856</v>
      </c>
    </row>
    <row r="2824" spans="1:8" x14ac:dyDescent="0.35">
      <c r="A2824" s="2">
        <v>44552</v>
      </c>
      <c r="B2824" t="s">
        <v>41</v>
      </c>
      <c r="C2824" t="s">
        <v>19</v>
      </c>
      <c r="D2824" t="s">
        <v>20</v>
      </c>
      <c r="E2824" s="3">
        <v>101483</v>
      </c>
      <c r="F2824" s="3">
        <v>112821</v>
      </c>
      <c r="G2824" t="s">
        <v>32</v>
      </c>
      <c r="H2824" t="s">
        <v>2857</v>
      </c>
    </row>
    <row r="2825" spans="1:8" x14ac:dyDescent="0.35">
      <c r="A2825" s="2">
        <v>44431</v>
      </c>
      <c r="B2825" t="s">
        <v>37</v>
      </c>
      <c r="C2825" t="s">
        <v>34</v>
      </c>
      <c r="D2825" t="s">
        <v>39</v>
      </c>
      <c r="E2825" s="3">
        <v>18951</v>
      </c>
      <c r="F2825" s="3">
        <v>61117</v>
      </c>
      <c r="G2825" t="s">
        <v>35</v>
      </c>
      <c r="H2825" t="s">
        <v>2858</v>
      </c>
    </row>
    <row r="2826" spans="1:8" x14ac:dyDescent="0.35">
      <c r="A2826" s="2">
        <v>44423</v>
      </c>
      <c r="B2826" t="s">
        <v>23</v>
      </c>
      <c r="C2826" t="s">
        <v>34</v>
      </c>
      <c r="D2826" t="s">
        <v>30</v>
      </c>
      <c r="E2826" s="3">
        <v>77330</v>
      </c>
      <c r="F2826" s="3">
        <v>67117</v>
      </c>
      <c r="G2826" t="s">
        <v>21</v>
      </c>
      <c r="H2826" t="s">
        <v>2859</v>
      </c>
    </row>
    <row r="2827" spans="1:8" x14ac:dyDescent="0.35">
      <c r="A2827" s="2">
        <v>44245</v>
      </c>
      <c r="B2827" t="s">
        <v>28</v>
      </c>
      <c r="C2827" t="s">
        <v>43</v>
      </c>
      <c r="D2827" t="s">
        <v>58</v>
      </c>
      <c r="E2827" s="3">
        <v>72831</v>
      </c>
      <c r="F2827" s="3">
        <v>74144</v>
      </c>
      <c r="G2827" t="s">
        <v>26</v>
      </c>
      <c r="H2827" t="s">
        <v>2860</v>
      </c>
    </row>
    <row r="2828" spans="1:8" x14ac:dyDescent="0.35">
      <c r="A2828" s="2">
        <v>44314</v>
      </c>
      <c r="B2828" t="s">
        <v>23</v>
      </c>
      <c r="C2828" t="s">
        <v>24</v>
      </c>
      <c r="D2828" t="s">
        <v>39</v>
      </c>
      <c r="E2828" s="3">
        <v>38936</v>
      </c>
      <c r="F2828" s="3">
        <v>166328</v>
      </c>
      <c r="G2828" t="s">
        <v>21</v>
      </c>
      <c r="H2828" t="s">
        <v>2861</v>
      </c>
    </row>
    <row r="2829" spans="1:8" x14ac:dyDescent="0.35">
      <c r="A2829" s="2">
        <v>44250</v>
      </c>
      <c r="B2829" t="s">
        <v>55</v>
      </c>
      <c r="C2829" t="s">
        <v>19</v>
      </c>
      <c r="D2829" t="s">
        <v>39</v>
      </c>
      <c r="E2829" s="3">
        <v>25574</v>
      </c>
      <c r="F2829" s="3">
        <v>16076</v>
      </c>
      <c r="G2829" t="s">
        <v>32</v>
      </c>
      <c r="H2829" t="s">
        <v>2862</v>
      </c>
    </row>
    <row r="2830" spans="1:8" x14ac:dyDescent="0.35">
      <c r="A2830" s="2">
        <v>44761</v>
      </c>
      <c r="B2830" t="s">
        <v>55</v>
      </c>
      <c r="C2830" t="s">
        <v>24</v>
      </c>
      <c r="D2830" t="s">
        <v>39</v>
      </c>
      <c r="E2830" s="3">
        <v>108585</v>
      </c>
      <c r="F2830" s="3">
        <v>41908</v>
      </c>
      <c r="G2830" t="s">
        <v>21</v>
      </c>
      <c r="H2830" t="s">
        <v>2863</v>
      </c>
    </row>
    <row r="2831" spans="1:8" x14ac:dyDescent="0.35">
      <c r="A2831" s="2">
        <v>45264</v>
      </c>
      <c r="B2831" t="s">
        <v>41</v>
      </c>
      <c r="C2831" t="s">
        <v>23</v>
      </c>
      <c r="D2831" t="s">
        <v>39</v>
      </c>
      <c r="E2831" s="3">
        <v>145143</v>
      </c>
      <c r="F2831" s="3">
        <v>20353</v>
      </c>
      <c r="G2831" t="s">
        <v>26</v>
      </c>
      <c r="H2831" t="s">
        <v>2864</v>
      </c>
    </row>
    <row r="2832" spans="1:8" x14ac:dyDescent="0.35">
      <c r="A2832" s="2">
        <v>44249</v>
      </c>
      <c r="B2832" t="s">
        <v>55</v>
      </c>
      <c r="C2832" t="s">
        <v>34</v>
      </c>
      <c r="D2832" t="s">
        <v>39</v>
      </c>
      <c r="E2832" s="3">
        <v>32362</v>
      </c>
      <c r="F2832" s="3">
        <v>100290</v>
      </c>
      <c r="G2832" t="s">
        <v>26</v>
      </c>
      <c r="H2832" t="s">
        <v>2865</v>
      </c>
    </row>
    <row r="2833" spans="1:8" x14ac:dyDescent="0.35">
      <c r="A2833" s="2">
        <v>44754</v>
      </c>
      <c r="B2833" t="s">
        <v>28</v>
      </c>
      <c r="C2833" t="s">
        <v>34</v>
      </c>
      <c r="D2833" t="s">
        <v>58</v>
      </c>
      <c r="E2833" s="3">
        <v>57105</v>
      </c>
      <c r="F2833" s="3">
        <v>16173</v>
      </c>
      <c r="G2833" t="s">
        <v>21</v>
      </c>
      <c r="H2833" t="s">
        <v>2866</v>
      </c>
    </row>
    <row r="2834" spans="1:8" x14ac:dyDescent="0.35">
      <c r="A2834" s="2">
        <v>45064</v>
      </c>
      <c r="B2834" t="s">
        <v>41</v>
      </c>
      <c r="C2834" t="s">
        <v>29</v>
      </c>
      <c r="D2834" t="s">
        <v>20</v>
      </c>
      <c r="E2834" s="3">
        <v>51775</v>
      </c>
      <c r="F2834" s="3">
        <v>13196</v>
      </c>
      <c r="G2834" t="s">
        <v>26</v>
      </c>
      <c r="H2834" t="s">
        <v>2867</v>
      </c>
    </row>
    <row r="2835" spans="1:8" x14ac:dyDescent="0.35">
      <c r="A2835" s="2">
        <v>44594</v>
      </c>
      <c r="B2835" t="s">
        <v>55</v>
      </c>
      <c r="C2835" t="s">
        <v>24</v>
      </c>
      <c r="D2835" t="s">
        <v>25</v>
      </c>
      <c r="E2835" s="3">
        <v>27854</v>
      </c>
      <c r="F2835" s="3">
        <v>146989</v>
      </c>
      <c r="G2835" t="s">
        <v>32</v>
      </c>
      <c r="H2835" t="s">
        <v>2868</v>
      </c>
    </row>
    <row r="2836" spans="1:8" x14ac:dyDescent="0.35">
      <c r="A2836" s="2">
        <v>44871</v>
      </c>
      <c r="B2836" t="s">
        <v>18</v>
      </c>
      <c r="C2836" t="s">
        <v>23</v>
      </c>
      <c r="D2836" t="s">
        <v>20</v>
      </c>
      <c r="E2836" s="3">
        <v>138362</v>
      </c>
      <c r="F2836" s="3">
        <v>74274</v>
      </c>
      <c r="G2836" t="s">
        <v>21</v>
      </c>
      <c r="H2836" t="s">
        <v>2869</v>
      </c>
    </row>
    <row r="2837" spans="1:8" x14ac:dyDescent="0.35">
      <c r="A2837" s="2">
        <v>44583</v>
      </c>
      <c r="B2837" t="s">
        <v>18</v>
      </c>
      <c r="C2837" t="s">
        <v>29</v>
      </c>
      <c r="D2837" t="s">
        <v>25</v>
      </c>
      <c r="E2837" s="3">
        <v>78823</v>
      </c>
      <c r="F2837" s="3">
        <v>149964</v>
      </c>
      <c r="G2837" t="s">
        <v>35</v>
      </c>
      <c r="H2837" t="s">
        <v>2870</v>
      </c>
    </row>
    <row r="2838" spans="1:8" x14ac:dyDescent="0.35">
      <c r="A2838" s="2">
        <v>44307</v>
      </c>
      <c r="B2838" t="s">
        <v>18</v>
      </c>
      <c r="C2838" t="s">
        <v>29</v>
      </c>
      <c r="D2838" t="s">
        <v>30</v>
      </c>
      <c r="E2838" s="3">
        <v>56782</v>
      </c>
      <c r="F2838" s="3">
        <v>71541</v>
      </c>
      <c r="G2838" t="s">
        <v>21</v>
      </c>
      <c r="H2838" t="s">
        <v>2871</v>
      </c>
    </row>
    <row r="2839" spans="1:8" x14ac:dyDescent="0.35">
      <c r="A2839" s="2">
        <v>44810</v>
      </c>
      <c r="B2839" t="s">
        <v>18</v>
      </c>
      <c r="C2839" t="s">
        <v>43</v>
      </c>
      <c r="D2839" t="s">
        <v>39</v>
      </c>
      <c r="E2839" s="3">
        <v>32090</v>
      </c>
      <c r="F2839" s="3">
        <v>139729</v>
      </c>
      <c r="G2839" t="s">
        <v>35</v>
      </c>
      <c r="H2839" t="s">
        <v>2872</v>
      </c>
    </row>
    <row r="2840" spans="1:8" x14ac:dyDescent="0.35">
      <c r="A2840" s="2">
        <v>44213</v>
      </c>
      <c r="B2840" t="s">
        <v>23</v>
      </c>
      <c r="C2840" t="s">
        <v>29</v>
      </c>
      <c r="D2840" t="s">
        <v>30</v>
      </c>
      <c r="E2840" s="3">
        <v>37161</v>
      </c>
      <c r="F2840" s="3">
        <v>138833</v>
      </c>
      <c r="G2840" t="s">
        <v>35</v>
      </c>
      <c r="H2840" t="s">
        <v>2873</v>
      </c>
    </row>
    <row r="2841" spans="1:8" x14ac:dyDescent="0.35">
      <c r="A2841" s="2">
        <v>45080</v>
      </c>
      <c r="B2841" t="s">
        <v>18</v>
      </c>
      <c r="C2841" t="s">
        <v>29</v>
      </c>
      <c r="D2841" t="s">
        <v>30</v>
      </c>
      <c r="E2841" s="3">
        <v>116265</v>
      </c>
      <c r="F2841" s="3">
        <v>97232</v>
      </c>
      <c r="G2841" t="s">
        <v>21</v>
      </c>
      <c r="H2841" t="s">
        <v>2874</v>
      </c>
    </row>
    <row r="2842" spans="1:8" x14ac:dyDescent="0.35">
      <c r="A2842" s="2">
        <v>44737</v>
      </c>
      <c r="B2842" t="s">
        <v>41</v>
      </c>
      <c r="C2842" t="s">
        <v>43</v>
      </c>
      <c r="D2842" t="s">
        <v>25</v>
      </c>
      <c r="E2842" s="3">
        <v>56300</v>
      </c>
      <c r="F2842" s="3">
        <v>92646</v>
      </c>
      <c r="G2842" t="s">
        <v>26</v>
      </c>
      <c r="H2842" t="s">
        <v>2875</v>
      </c>
    </row>
    <row r="2843" spans="1:8" x14ac:dyDescent="0.35">
      <c r="A2843" s="2">
        <v>44367</v>
      </c>
      <c r="B2843" t="s">
        <v>37</v>
      </c>
      <c r="C2843" t="s">
        <v>34</v>
      </c>
      <c r="D2843" t="s">
        <v>58</v>
      </c>
      <c r="E2843" s="3">
        <v>100666</v>
      </c>
      <c r="F2843" s="3">
        <v>30572</v>
      </c>
      <c r="G2843" t="s">
        <v>35</v>
      </c>
      <c r="H2843" t="s">
        <v>2876</v>
      </c>
    </row>
    <row r="2844" spans="1:8" x14ac:dyDescent="0.35">
      <c r="A2844" s="2">
        <v>44605</v>
      </c>
      <c r="B2844" t="s">
        <v>23</v>
      </c>
      <c r="C2844" t="s">
        <v>34</v>
      </c>
      <c r="D2844" t="s">
        <v>39</v>
      </c>
      <c r="E2844" s="3">
        <v>54665</v>
      </c>
      <c r="F2844" s="3">
        <v>32421</v>
      </c>
      <c r="G2844" t="s">
        <v>35</v>
      </c>
      <c r="H2844" t="s">
        <v>2877</v>
      </c>
    </row>
    <row r="2845" spans="1:8" x14ac:dyDescent="0.35">
      <c r="A2845" s="2">
        <v>44936</v>
      </c>
      <c r="B2845" t="s">
        <v>37</v>
      </c>
      <c r="C2845" t="s">
        <v>19</v>
      </c>
      <c r="D2845" t="s">
        <v>30</v>
      </c>
      <c r="E2845" s="3">
        <v>103254</v>
      </c>
      <c r="F2845" s="3">
        <v>10164</v>
      </c>
      <c r="G2845" t="s">
        <v>21</v>
      </c>
      <c r="H2845" t="s">
        <v>2878</v>
      </c>
    </row>
    <row r="2846" spans="1:8" x14ac:dyDescent="0.35">
      <c r="A2846" s="2">
        <v>45054</v>
      </c>
      <c r="B2846" t="s">
        <v>41</v>
      </c>
      <c r="C2846" t="s">
        <v>29</v>
      </c>
      <c r="D2846" t="s">
        <v>20</v>
      </c>
      <c r="E2846" s="3">
        <v>64645</v>
      </c>
      <c r="F2846" s="3">
        <v>114642</v>
      </c>
      <c r="G2846" t="s">
        <v>35</v>
      </c>
      <c r="H2846" t="s">
        <v>2879</v>
      </c>
    </row>
    <row r="2847" spans="1:8" x14ac:dyDescent="0.35">
      <c r="A2847" s="2">
        <v>44426</v>
      </c>
      <c r="B2847" t="s">
        <v>41</v>
      </c>
      <c r="C2847" t="s">
        <v>24</v>
      </c>
      <c r="D2847" t="s">
        <v>39</v>
      </c>
      <c r="E2847" s="3">
        <v>124946</v>
      </c>
      <c r="F2847" s="3">
        <v>113106</v>
      </c>
      <c r="G2847" t="s">
        <v>21</v>
      </c>
      <c r="H2847" t="s">
        <v>2880</v>
      </c>
    </row>
    <row r="2848" spans="1:8" x14ac:dyDescent="0.35">
      <c r="A2848" s="2">
        <v>44315</v>
      </c>
      <c r="B2848" t="s">
        <v>28</v>
      </c>
      <c r="C2848" t="s">
        <v>34</v>
      </c>
      <c r="D2848" t="s">
        <v>58</v>
      </c>
      <c r="E2848" s="3">
        <v>52184</v>
      </c>
      <c r="F2848" s="3">
        <v>62292</v>
      </c>
      <c r="G2848" t="s">
        <v>35</v>
      </c>
      <c r="H2848" t="s">
        <v>2881</v>
      </c>
    </row>
    <row r="2849" spans="1:8" x14ac:dyDescent="0.35">
      <c r="A2849" s="2">
        <v>44980</v>
      </c>
      <c r="B2849" t="s">
        <v>23</v>
      </c>
      <c r="C2849" t="s">
        <v>23</v>
      </c>
      <c r="D2849" t="s">
        <v>39</v>
      </c>
      <c r="E2849" s="3">
        <v>60817</v>
      </c>
      <c r="F2849" s="3">
        <v>78167</v>
      </c>
      <c r="G2849" t="s">
        <v>35</v>
      </c>
      <c r="H2849" t="s">
        <v>2882</v>
      </c>
    </row>
    <row r="2850" spans="1:8" x14ac:dyDescent="0.35">
      <c r="A2850" s="2">
        <v>44661</v>
      </c>
      <c r="B2850" t="s">
        <v>37</v>
      </c>
      <c r="C2850" t="s">
        <v>24</v>
      </c>
      <c r="D2850" t="s">
        <v>30</v>
      </c>
      <c r="E2850" s="3">
        <v>44633</v>
      </c>
      <c r="F2850" s="3">
        <v>70939</v>
      </c>
      <c r="G2850" t="s">
        <v>21</v>
      </c>
      <c r="H2850" t="s">
        <v>2883</v>
      </c>
    </row>
    <row r="2851" spans="1:8" x14ac:dyDescent="0.35">
      <c r="A2851" s="2">
        <v>44300</v>
      </c>
      <c r="B2851" t="s">
        <v>18</v>
      </c>
      <c r="C2851" t="s">
        <v>19</v>
      </c>
      <c r="D2851" t="s">
        <v>20</v>
      </c>
      <c r="E2851" s="3">
        <v>58720</v>
      </c>
      <c r="F2851" s="3">
        <v>127855</v>
      </c>
      <c r="G2851" t="s">
        <v>21</v>
      </c>
      <c r="H2851" t="s">
        <v>2884</v>
      </c>
    </row>
    <row r="2852" spans="1:8" x14ac:dyDescent="0.35">
      <c r="A2852" s="2">
        <v>44894</v>
      </c>
      <c r="B2852" t="s">
        <v>41</v>
      </c>
      <c r="C2852" t="s">
        <v>29</v>
      </c>
      <c r="D2852" t="s">
        <v>30</v>
      </c>
      <c r="E2852" s="3">
        <v>76301</v>
      </c>
      <c r="F2852" s="3">
        <v>159970</v>
      </c>
      <c r="G2852" t="s">
        <v>32</v>
      </c>
      <c r="H2852" t="s">
        <v>2885</v>
      </c>
    </row>
    <row r="2853" spans="1:8" x14ac:dyDescent="0.35">
      <c r="A2853" s="2">
        <v>44371</v>
      </c>
      <c r="B2853" t="s">
        <v>18</v>
      </c>
      <c r="C2853" t="s">
        <v>43</v>
      </c>
      <c r="D2853" t="s">
        <v>58</v>
      </c>
      <c r="E2853" s="3">
        <v>61857</v>
      </c>
      <c r="F2853" s="3">
        <v>111533</v>
      </c>
      <c r="G2853" t="s">
        <v>26</v>
      </c>
      <c r="H2853" t="s">
        <v>2886</v>
      </c>
    </row>
    <row r="2854" spans="1:8" x14ac:dyDescent="0.35">
      <c r="A2854" s="2">
        <v>44941</v>
      </c>
      <c r="B2854" t="s">
        <v>37</v>
      </c>
      <c r="C2854" t="s">
        <v>19</v>
      </c>
      <c r="D2854" t="s">
        <v>25</v>
      </c>
      <c r="E2854" s="3">
        <v>15765</v>
      </c>
      <c r="F2854" s="3">
        <v>126288</v>
      </c>
      <c r="G2854" t="s">
        <v>32</v>
      </c>
      <c r="H2854" t="s">
        <v>2887</v>
      </c>
    </row>
    <row r="2855" spans="1:8" x14ac:dyDescent="0.35">
      <c r="A2855" s="2">
        <v>44861</v>
      </c>
      <c r="B2855" t="s">
        <v>23</v>
      </c>
      <c r="C2855" t="s">
        <v>24</v>
      </c>
      <c r="D2855" t="s">
        <v>20</v>
      </c>
      <c r="E2855" s="3">
        <v>90872</v>
      </c>
      <c r="F2855" s="3">
        <v>52598</v>
      </c>
      <c r="G2855" t="s">
        <v>21</v>
      </c>
      <c r="H2855" t="s">
        <v>2888</v>
      </c>
    </row>
    <row r="2856" spans="1:8" x14ac:dyDescent="0.35">
      <c r="A2856" s="2">
        <v>44229</v>
      </c>
      <c r="B2856" t="s">
        <v>55</v>
      </c>
      <c r="C2856" t="s">
        <v>43</v>
      </c>
      <c r="D2856" t="s">
        <v>58</v>
      </c>
      <c r="E2856" s="3">
        <v>40761</v>
      </c>
      <c r="F2856" s="3">
        <v>144268</v>
      </c>
      <c r="G2856" t="s">
        <v>35</v>
      </c>
      <c r="H2856" t="s">
        <v>2889</v>
      </c>
    </row>
    <row r="2857" spans="1:8" x14ac:dyDescent="0.35">
      <c r="A2857" s="2">
        <v>44251</v>
      </c>
      <c r="B2857" t="s">
        <v>55</v>
      </c>
      <c r="C2857" t="s">
        <v>23</v>
      </c>
      <c r="D2857" t="s">
        <v>58</v>
      </c>
      <c r="E2857" s="3">
        <v>47742</v>
      </c>
      <c r="F2857" s="3">
        <v>125005</v>
      </c>
      <c r="G2857" t="s">
        <v>26</v>
      </c>
      <c r="H2857" t="s">
        <v>2890</v>
      </c>
    </row>
    <row r="2858" spans="1:8" x14ac:dyDescent="0.35">
      <c r="A2858" s="2">
        <v>44715</v>
      </c>
      <c r="B2858" t="s">
        <v>41</v>
      </c>
      <c r="C2858" t="s">
        <v>43</v>
      </c>
      <c r="D2858" t="s">
        <v>30</v>
      </c>
      <c r="E2858" s="3">
        <v>142455</v>
      </c>
      <c r="F2858" s="3">
        <v>41689</v>
      </c>
      <c r="G2858" t="s">
        <v>21</v>
      </c>
      <c r="H2858" t="s">
        <v>2891</v>
      </c>
    </row>
    <row r="2859" spans="1:8" x14ac:dyDescent="0.35">
      <c r="A2859" s="2">
        <v>44952</v>
      </c>
      <c r="B2859" t="s">
        <v>28</v>
      </c>
      <c r="C2859" t="s">
        <v>43</v>
      </c>
      <c r="D2859" t="s">
        <v>30</v>
      </c>
      <c r="E2859" s="3">
        <v>25458</v>
      </c>
      <c r="F2859" s="3">
        <v>94707</v>
      </c>
      <c r="G2859" t="s">
        <v>32</v>
      </c>
      <c r="H2859" t="s">
        <v>2892</v>
      </c>
    </row>
    <row r="2860" spans="1:8" x14ac:dyDescent="0.35">
      <c r="A2860" s="2">
        <v>44208</v>
      </c>
      <c r="B2860" t="s">
        <v>18</v>
      </c>
      <c r="C2860" t="s">
        <v>23</v>
      </c>
      <c r="D2860" t="s">
        <v>30</v>
      </c>
      <c r="E2860" s="3">
        <v>143507</v>
      </c>
      <c r="F2860" s="3">
        <v>70548</v>
      </c>
      <c r="G2860" t="s">
        <v>35</v>
      </c>
      <c r="H2860" t="s">
        <v>2893</v>
      </c>
    </row>
    <row r="2861" spans="1:8" x14ac:dyDescent="0.35">
      <c r="A2861" s="2">
        <v>44916</v>
      </c>
      <c r="B2861" t="s">
        <v>41</v>
      </c>
      <c r="C2861" t="s">
        <v>34</v>
      </c>
      <c r="D2861" t="s">
        <v>25</v>
      </c>
      <c r="E2861" s="3">
        <v>39992</v>
      </c>
      <c r="F2861" s="3">
        <v>167187</v>
      </c>
      <c r="G2861" t="s">
        <v>35</v>
      </c>
      <c r="H2861" t="s">
        <v>2894</v>
      </c>
    </row>
    <row r="2862" spans="1:8" x14ac:dyDescent="0.35">
      <c r="A2862" s="2">
        <v>44751</v>
      </c>
      <c r="B2862" t="s">
        <v>28</v>
      </c>
      <c r="C2862" t="s">
        <v>34</v>
      </c>
      <c r="D2862" t="s">
        <v>39</v>
      </c>
      <c r="E2862" s="3">
        <v>67566</v>
      </c>
      <c r="F2862" s="3">
        <v>114153</v>
      </c>
      <c r="G2862" t="s">
        <v>21</v>
      </c>
      <c r="H2862" t="s">
        <v>2895</v>
      </c>
    </row>
    <row r="2863" spans="1:8" x14ac:dyDescent="0.35">
      <c r="A2863" s="2">
        <v>44569</v>
      </c>
      <c r="B2863" t="s">
        <v>18</v>
      </c>
      <c r="C2863" t="s">
        <v>43</v>
      </c>
      <c r="D2863" t="s">
        <v>39</v>
      </c>
      <c r="E2863" s="3">
        <v>124358</v>
      </c>
      <c r="F2863" s="3">
        <v>93949</v>
      </c>
      <c r="G2863" t="s">
        <v>35</v>
      </c>
      <c r="H2863" t="s">
        <v>2896</v>
      </c>
    </row>
    <row r="2864" spans="1:8" x14ac:dyDescent="0.35">
      <c r="A2864" s="2">
        <v>44680</v>
      </c>
      <c r="B2864" t="s">
        <v>37</v>
      </c>
      <c r="C2864" t="s">
        <v>43</v>
      </c>
      <c r="D2864" t="s">
        <v>30</v>
      </c>
      <c r="E2864" s="3">
        <v>33700</v>
      </c>
      <c r="F2864" s="3">
        <v>109282</v>
      </c>
      <c r="G2864" t="s">
        <v>32</v>
      </c>
      <c r="H2864" t="s">
        <v>2897</v>
      </c>
    </row>
    <row r="2865" spans="1:8" x14ac:dyDescent="0.35">
      <c r="A2865" s="2">
        <v>45169</v>
      </c>
      <c r="B2865" t="s">
        <v>55</v>
      </c>
      <c r="C2865" t="s">
        <v>19</v>
      </c>
      <c r="D2865" t="s">
        <v>30</v>
      </c>
      <c r="E2865" s="3">
        <v>113932</v>
      </c>
      <c r="F2865" s="3">
        <v>17279</v>
      </c>
      <c r="G2865" t="s">
        <v>35</v>
      </c>
      <c r="H2865" t="s">
        <v>2898</v>
      </c>
    </row>
    <row r="2866" spans="1:8" x14ac:dyDescent="0.35">
      <c r="A2866" s="2">
        <v>44819</v>
      </c>
      <c r="B2866" t="s">
        <v>28</v>
      </c>
      <c r="C2866" t="s">
        <v>34</v>
      </c>
      <c r="D2866" t="s">
        <v>25</v>
      </c>
      <c r="E2866" s="3">
        <v>37763</v>
      </c>
      <c r="F2866" s="3">
        <v>136239</v>
      </c>
      <c r="G2866" t="s">
        <v>32</v>
      </c>
      <c r="H2866" t="s">
        <v>2899</v>
      </c>
    </row>
    <row r="2867" spans="1:8" x14ac:dyDescent="0.35">
      <c r="A2867" s="2">
        <v>44503</v>
      </c>
      <c r="B2867" t="s">
        <v>18</v>
      </c>
      <c r="C2867" t="s">
        <v>23</v>
      </c>
      <c r="D2867" t="s">
        <v>39</v>
      </c>
      <c r="E2867" s="3">
        <v>145937</v>
      </c>
      <c r="F2867" s="3">
        <v>30925</v>
      </c>
      <c r="G2867" t="s">
        <v>35</v>
      </c>
      <c r="H2867" t="s">
        <v>2900</v>
      </c>
    </row>
    <row r="2868" spans="1:8" x14ac:dyDescent="0.35">
      <c r="A2868" s="2">
        <v>44653</v>
      </c>
      <c r="B2868" t="s">
        <v>41</v>
      </c>
      <c r="C2868" t="s">
        <v>29</v>
      </c>
      <c r="D2868" t="s">
        <v>25</v>
      </c>
      <c r="E2868" s="3">
        <v>59602</v>
      </c>
      <c r="F2868" s="3">
        <v>162487</v>
      </c>
      <c r="G2868" t="s">
        <v>26</v>
      </c>
      <c r="H2868" t="s">
        <v>2901</v>
      </c>
    </row>
    <row r="2869" spans="1:8" x14ac:dyDescent="0.35">
      <c r="A2869" s="2">
        <v>44356</v>
      </c>
      <c r="B2869" t="s">
        <v>18</v>
      </c>
      <c r="C2869" t="s">
        <v>29</v>
      </c>
      <c r="D2869" t="s">
        <v>58</v>
      </c>
      <c r="E2869" s="3">
        <v>131727</v>
      </c>
      <c r="F2869" s="3">
        <v>13572</v>
      </c>
      <c r="G2869" t="s">
        <v>21</v>
      </c>
      <c r="H2869" t="s">
        <v>2902</v>
      </c>
    </row>
    <row r="2870" spans="1:8" x14ac:dyDescent="0.35">
      <c r="A2870" s="2">
        <v>44527</v>
      </c>
      <c r="B2870" t="s">
        <v>41</v>
      </c>
      <c r="C2870" t="s">
        <v>43</v>
      </c>
      <c r="D2870" t="s">
        <v>39</v>
      </c>
      <c r="E2870" s="3">
        <v>29734</v>
      </c>
      <c r="F2870" s="3">
        <v>86221</v>
      </c>
      <c r="G2870" t="s">
        <v>21</v>
      </c>
      <c r="H2870" t="s">
        <v>2903</v>
      </c>
    </row>
    <row r="2871" spans="1:8" x14ac:dyDescent="0.35">
      <c r="A2871" s="2">
        <v>44972</v>
      </c>
      <c r="B2871" t="s">
        <v>55</v>
      </c>
      <c r="C2871" t="s">
        <v>43</v>
      </c>
      <c r="D2871" t="s">
        <v>30</v>
      </c>
      <c r="E2871" s="3">
        <v>12829</v>
      </c>
      <c r="F2871" s="3">
        <v>168514</v>
      </c>
      <c r="G2871" t="s">
        <v>35</v>
      </c>
      <c r="H2871" t="s">
        <v>2904</v>
      </c>
    </row>
    <row r="2872" spans="1:8" x14ac:dyDescent="0.35">
      <c r="A2872" s="2">
        <v>44421</v>
      </c>
      <c r="B2872" t="s">
        <v>55</v>
      </c>
      <c r="C2872" t="s">
        <v>29</v>
      </c>
      <c r="D2872" t="s">
        <v>20</v>
      </c>
      <c r="E2872" s="3">
        <v>11915</v>
      </c>
      <c r="F2872" s="3">
        <v>94686</v>
      </c>
      <c r="G2872" t="s">
        <v>21</v>
      </c>
      <c r="H2872" t="s">
        <v>2905</v>
      </c>
    </row>
    <row r="2873" spans="1:8" x14ac:dyDescent="0.35">
      <c r="A2873" s="2">
        <v>45179</v>
      </c>
      <c r="B2873" t="s">
        <v>18</v>
      </c>
      <c r="C2873" t="s">
        <v>19</v>
      </c>
      <c r="D2873" t="s">
        <v>58</v>
      </c>
      <c r="E2873" s="3">
        <v>49980</v>
      </c>
      <c r="F2873" s="3">
        <v>169496</v>
      </c>
      <c r="G2873" t="s">
        <v>26</v>
      </c>
      <c r="H2873" t="s">
        <v>2906</v>
      </c>
    </row>
    <row r="2874" spans="1:8" x14ac:dyDescent="0.35">
      <c r="A2874" s="2">
        <v>44925</v>
      </c>
      <c r="B2874" t="s">
        <v>18</v>
      </c>
      <c r="C2874" t="s">
        <v>19</v>
      </c>
      <c r="D2874" t="s">
        <v>20</v>
      </c>
      <c r="E2874" s="3">
        <v>19440</v>
      </c>
      <c r="F2874" s="3">
        <v>111726</v>
      </c>
      <c r="G2874" t="s">
        <v>32</v>
      </c>
      <c r="H2874" t="s">
        <v>2907</v>
      </c>
    </row>
    <row r="2875" spans="1:8" x14ac:dyDescent="0.35">
      <c r="A2875" s="2">
        <v>45265</v>
      </c>
      <c r="B2875" t="s">
        <v>41</v>
      </c>
      <c r="C2875" t="s">
        <v>19</v>
      </c>
      <c r="D2875" t="s">
        <v>25</v>
      </c>
      <c r="E2875" s="3">
        <v>145891</v>
      </c>
      <c r="F2875" s="3">
        <v>98539</v>
      </c>
      <c r="G2875" t="s">
        <v>26</v>
      </c>
      <c r="H2875" t="s">
        <v>2908</v>
      </c>
    </row>
    <row r="2876" spans="1:8" x14ac:dyDescent="0.35">
      <c r="A2876" s="2">
        <v>45279</v>
      </c>
      <c r="B2876" t="s">
        <v>41</v>
      </c>
      <c r="C2876" t="s">
        <v>24</v>
      </c>
      <c r="D2876" t="s">
        <v>25</v>
      </c>
      <c r="E2876" s="3">
        <v>83415</v>
      </c>
      <c r="F2876" s="3">
        <v>158544</v>
      </c>
      <c r="G2876" t="s">
        <v>26</v>
      </c>
      <c r="H2876" t="s">
        <v>2909</v>
      </c>
    </row>
    <row r="2877" spans="1:8" x14ac:dyDescent="0.35">
      <c r="A2877" s="2">
        <v>44840</v>
      </c>
      <c r="B2877" t="s">
        <v>28</v>
      </c>
      <c r="C2877" t="s">
        <v>23</v>
      </c>
      <c r="D2877" t="s">
        <v>25</v>
      </c>
      <c r="E2877" s="3">
        <v>100352</v>
      </c>
      <c r="F2877" s="3">
        <v>47378</v>
      </c>
      <c r="G2877" t="s">
        <v>32</v>
      </c>
      <c r="H2877" t="s">
        <v>2910</v>
      </c>
    </row>
    <row r="2878" spans="1:8" x14ac:dyDescent="0.35">
      <c r="A2878" s="2">
        <v>44812</v>
      </c>
      <c r="B2878" t="s">
        <v>28</v>
      </c>
      <c r="C2878" t="s">
        <v>24</v>
      </c>
      <c r="D2878" t="s">
        <v>30</v>
      </c>
      <c r="E2878" s="3">
        <v>42225</v>
      </c>
      <c r="F2878" s="3">
        <v>113542</v>
      </c>
      <c r="G2878" t="s">
        <v>21</v>
      </c>
      <c r="H2878" t="s">
        <v>2911</v>
      </c>
    </row>
    <row r="2879" spans="1:8" x14ac:dyDescent="0.35">
      <c r="A2879" s="2">
        <v>44391</v>
      </c>
      <c r="B2879" t="s">
        <v>28</v>
      </c>
      <c r="C2879" t="s">
        <v>43</v>
      </c>
      <c r="D2879" t="s">
        <v>25</v>
      </c>
      <c r="E2879" s="3">
        <v>116860</v>
      </c>
      <c r="F2879" s="3">
        <v>30617</v>
      </c>
      <c r="G2879" t="s">
        <v>32</v>
      </c>
      <c r="H2879" t="s">
        <v>2912</v>
      </c>
    </row>
    <row r="2880" spans="1:8" x14ac:dyDescent="0.35">
      <c r="A2880" s="2">
        <v>44685</v>
      </c>
      <c r="B2880" t="s">
        <v>18</v>
      </c>
      <c r="C2880" t="s">
        <v>19</v>
      </c>
      <c r="D2880" t="s">
        <v>20</v>
      </c>
      <c r="E2880" s="3">
        <v>105367</v>
      </c>
      <c r="F2880" s="3">
        <v>66052</v>
      </c>
      <c r="G2880" t="s">
        <v>32</v>
      </c>
      <c r="H2880" t="s">
        <v>2913</v>
      </c>
    </row>
    <row r="2881" spans="1:8" x14ac:dyDescent="0.35">
      <c r="A2881" s="2">
        <v>44353</v>
      </c>
      <c r="B2881" t="s">
        <v>23</v>
      </c>
      <c r="C2881" t="s">
        <v>19</v>
      </c>
      <c r="D2881" t="s">
        <v>58</v>
      </c>
      <c r="E2881" s="3">
        <v>79656</v>
      </c>
      <c r="F2881" s="3">
        <v>72129</v>
      </c>
      <c r="G2881" t="s">
        <v>32</v>
      </c>
      <c r="H2881" t="s">
        <v>2914</v>
      </c>
    </row>
    <row r="2882" spans="1:8" x14ac:dyDescent="0.35">
      <c r="A2882" s="2">
        <v>44806</v>
      </c>
      <c r="B2882" t="s">
        <v>23</v>
      </c>
      <c r="C2882" t="s">
        <v>29</v>
      </c>
      <c r="D2882" t="s">
        <v>30</v>
      </c>
      <c r="E2882" s="3">
        <v>114780</v>
      </c>
      <c r="F2882" s="3">
        <v>159119</v>
      </c>
      <c r="G2882" t="s">
        <v>21</v>
      </c>
      <c r="H2882" t="s">
        <v>2915</v>
      </c>
    </row>
    <row r="2883" spans="1:8" x14ac:dyDescent="0.35">
      <c r="A2883" s="2">
        <v>44608</v>
      </c>
      <c r="B2883" t="s">
        <v>23</v>
      </c>
      <c r="C2883" t="s">
        <v>29</v>
      </c>
      <c r="D2883" t="s">
        <v>58</v>
      </c>
      <c r="E2883" s="3">
        <v>12961</v>
      </c>
      <c r="F2883" s="3">
        <v>124076</v>
      </c>
      <c r="G2883" t="s">
        <v>32</v>
      </c>
      <c r="H2883" t="s">
        <v>2916</v>
      </c>
    </row>
    <row r="2884" spans="1:8" x14ac:dyDescent="0.35">
      <c r="A2884" s="2">
        <v>44667</v>
      </c>
      <c r="B2884" t="s">
        <v>23</v>
      </c>
      <c r="C2884" t="s">
        <v>19</v>
      </c>
      <c r="D2884" t="s">
        <v>25</v>
      </c>
      <c r="E2884" s="3">
        <v>88385</v>
      </c>
      <c r="F2884" s="3">
        <v>60454</v>
      </c>
      <c r="G2884" t="s">
        <v>26</v>
      </c>
      <c r="H2884" t="s">
        <v>2917</v>
      </c>
    </row>
    <row r="2885" spans="1:8" x14ac:dyDescent="0.35">
      <c r="A2885" s="2">
        <v>44712</v>
      </c>
      <c r="B2885" t="s">
        <v>28</v>
      </c>
      <c r="C2885" t="s">
        <v>34</v>
      </c>
      <c r="D2885" t="s">
        <v>39</v>
      </c>
      <c r="E2885" s="3">
        <v>42545</v>
      </c>
      <c r="F2885" s="3">
        <v>37270</v>
      </c>
      <c r="G2885" t="s">
        <v>32</v>
      </c>
      <c r="H2885" t="s">
        <v>2918</v>
      </c>
    </row>
    <row r="2886" spans="1:8" x14ac:dyDescent="0.35">
      <c r="A2886" s="2">
        <v>44589</v>
      </c>
      <c r="B2886" t="s">
        <v>18</v>
      </c>
      <c r="C2886" t="s">
        <v>29</v>
      </c>
      <c r="D2886" t="s">
        <v>30</v>
      </c>
      <c r="E2886" s="3">
        <v>61569</v>
      </c>
      <c r="F2886" s="3">
        <v>118016</v>
      </c>
      <c r="G2886" t="s">
        <v>32</v>
      </c>
      <c r="H2886" t="s">
        <v>2919</v>
      </c>
    </row>
    <row r="2887" spans="1:8" x14ac:dyDescent="0.35">
      <c r="A2887" s="2">
        <v>44827</v>
      </c>
      <c r="B2887" t="s">
        <v>23</v>
      </c>
      <c r="C2887" t="s">
        <v>23</v>
      </c>
      <c r="D2887" t="s">
        <v>25</v>
      </c>
      <c r="E2887" s="3">
        <v>142688</v>
      </c>
      <c r="F2887" s="3">
        <v>122400</v>
      </c>
      <c r="G2887" t="s">
        <v>35</v>
      </c>
      <c r="H2887" t="s">
        <v>2920</v>
      </c>
    </row>
    <row r="2888" spans="1:8" x14ac:dyDescent="0.35">
      <c r="A2888" s="2">
        <v>44804</v>
      </c>
      <c r="B2888" t="s">
        <v>55</v>
      </c>
      <c r="C2888" t="s">
        <v>24</v>
      </c>
      <c r="D2888" t="s">
        <v>30</v>
      </c>
      <c r="E2888" s="3">
        <v>133915</v>
      </c>
      <c r="F2888" s="3">
        <v>11217</v>
      </c>
      <c r="G2888" t="s">
        <v>35</v>
      </c>
      <c r="H2888" t="s">
        <v>2921</v>
      </c>
    </row>
    <row r="2889" spans="1:8" x14ac:dyDescent="0.35">
      <c r="A2889" s="2">
        <v>45176</v>
      </c>
      <c r="B2889" t="s">
        <v>37</v>
      </c>
      <c r="C2889" t="s">
        <v>23</v>
      </c>
      <c r="D2889" t="s">
        <v>39</v>
      </c>
      <c r="E2889" s="3">
        <v>84447</v>
      </c>
      <c r="F2889" s="3">
        <v>136066</v>
      </c>
      <c r="G2889" t="s">
        <v>26</v>
      </c>
      <c r="H2889" t="s">
        <v>2922</v>
      </c>
    </row>
    <row r="2890" spans="1:8" x14ac:dyDescent="0.35">
      <c r="A2890" s="2">
        <v>44630</v>
      </c>
      <c r="B2890" t="s">
        <v>55</v>
      </c>
      <c r="C2890" t="s">
        <v>29</v>
      </c>
      <c r="D2890" t="s">
        <v>20</v>
      </c>
      <c r="E2890" s="3">
        <v>35549</v>
      </c>
      <c r="F2890" s="3">
        <v>144888</v>
      </c>
      <c r="G2890" t="s">
        <v>21</v>
      </c>
      <c r="H2890" t="s">
        <v>2923</v>
      </c>
    </row>
    <row r="2891" spans="1:8" x14ac:dyDescent="0.35">
      <c r="A2891" s="2">
        <v>44736</v>
      </c>
      <c r="B2891" t="s">
        <v>18</v>
      </c>
      <c r="C2891" t="s">
        <v>19</v>
      </c>
      <c r="D2891" t="s">
        <v>20</v>
      </c>
      <c r="E2891" s="3">
        <v>82361</v>
      </c>
      <c r="F2891" s="3">
        <v>49106</v>
      </c>
      <c r="G2891" t="s">
        <v>35</v>
      </c>
      <c r="H2891" t="s">
        <v>2924</v>
      </c>
    </row>
    <row r="2892" spans="1:8" x14ac:dyDescent="0.35">
      <c r="A2892" s="2">
        <v>44474</v>
      </c>
      <c r="B2892" t="s">
        <v>18</v>
      </c>
      <c r="C2892" t="s">
        <v>43</v>
      </c>
      <c r="D2892" t="s">
        <v>20</v>
      </c>
      <c r="E2892" s="3">
        <v>28230</v>
      </c>
      <c r="F2892" s="3">
        <v>131859</v>
      </c>
      <c r="G2892" t="s">
        <v>26</v>
      </c>
      <c r="H2892" t="s">
        <v>2925</v>
      </c>
    </row>
    <row r="2893" spans="1:8" x14ac:dyDescent="0.35">
      <c r="A2893" s="2">
        <v>44429</v>
      </c>
      <c r="B2893" t="s">
        <v>37</v>
      </c>
      <c r="C2893" t="s">
        <v>34</v>
      </c>
      <c r="D2893" t="s">
        <v>39</v>
      </c>
      <c r="E2893" s="3">
        <v>60618</v>
      </c>
      <c r="F2893" s="3">
        <v>73162</v>
      </c>
      <c r="G2893" t="s">
        <v>35</v>
      </c>
      <c r="H2893" t="s">
        <v>2926</v>
      </c>
    </row>
    <row r="2894" spans="1:8" x14ac:dyDescent="0.35">
      <c r="A2894" s="2">
        <v>44558</v>
      </c>
      <c r="B2894" t="s">
        <v>41</v>
      </c>
      <c r="C2894" t="s">
        <v>29</v>
      </c>
      <c r="D2894" t="s">
        <v>58</v>
      </c>
      <c r="E2894" s="3">
        <v>124676</v>
      </c>
      <c r="F2894" s="3">
        <v>98847</v>
      </c>
      <c r="G2894" t="s">
        <v>35</v>
      </c>
      <c r="H2894" t="s">
        <v>2927</v>
      </c>
    </row>
    <row r="2895" spans="1:8" x14ac:dyDescent="0.35">
      <c r="A2895" s="2">
        <v>44222</v>
      </c>
      <c r="B2895" t="s">
        <v>41</v>
      </c>
      <c r="C2895" t="s">
        <v>23</v>
      </c>
      <c r="D2895" t="s">
        <v>39</v>
      </c>
      <c r="E2895" s="3">
        <v>18882</v>
      </c>
      <c r="F2895" s="3">
        <v>89363</v>
      </c>
      <c r="G2895" t="s">
        <v>21</v>
      </c>
      <c r="H2895" t="s">
        <v>2928</v>
      </c>
    </row>
    <row r="2896" spans="1:8" x14ac:dyDescent="0.35">
      <c r="A2896" s="2">
        <v>45245</v>
      </c>
      <c r="B2896" t="s">
        <v>41</v>
      </c>
      <c r="C2896" t="s">
        <v>43</v>
      </c>
      <c r="D2896" t="s">
        <v>39</v>
      </c>
      <c r="E2896" s="3">
        <v>91844</v>
      </c>
      <c r="F2896" s="3">
        <v>54175</v>
      </c>
      <c r="G2896" t="s">
        <v>21</v>
      </c>
      <c r="H2896" t="s">
        <v>2929</v>
      </c>
    </row>
    <row r="2897" spans="1:8" x14ac:dyDescent="0.35">
      <c r="A2897" s="2">
        <v>44703</v>
      </c>
      <c r="B2897" t="s">
        <v>28</v>
      </c>
      <c r="C2897" t="s">
        <v>29</v>
      </c>
      <c r="D2897" t="s">
        <v>25</v>
      </c>
      <c r="E2897" s="3">
        <v>127200</v>
      </c>
      <c r="F2897" s="3">
        <v>146730</v>
      </c>
      <c r="G2897" t="s">
        <v>35</v>
      </c>
      <c r="H2897" t="s">
        <v>2930</v>
      </c>
    </row>
    <row r="2898" spans="1:8" x14ac:dyDescent="0.35">
      <c r="A2898" s="2">
        <v>44463</v>
      </c>
      <c r="B2898" t="s">
        <v>41</v>
      </c>
      <c r="C2898" t="s">
        <v>19</v>
      </c>
      <c r="D2898" t="s">
        <v>20</v>
      </c>
      <c r="E2898" s="3">
        <v>125933</v>
      </c>
      <c r="F2898" s="3">
        <v>79588</v>
      </c>
      <c r="G2898" t="s">
        <v>35</v>
      </c>
      <c r="H2898" t="s">
        <v>2931</v>
      </c>
    </row>
    <row r="2899" spans="1:8" x14ac:dyDescent="0.35">
      <c r="A2899" s="2">
        <v>44657</v>
      </c>
      <c r="B2899" t="s">
        <v>28</v>
      </c>
      <c r="C2899" t="s">
        <v>19</v>
      </c>
      <c r="D2899" t="s">
        <v>30</v>
      </c>
      <c r="E2899" s="3">
        <v>32500</v>
      </c>
      <c r="F2899" s="3">
        <v>74389</v>
      </c>
      <c r="G2899" t="s">
        <v>21</v>
      </c>
      <c r="H2899" t="s">
        <v>2932</v>
      </c>
    </row>
    <row r="2900" spans="1:8" x14ac:dyDescent="0.35">
      <c r="A2900" s="2">
        <v>44652</v>
      </c>
      <c r="B2900" t="s">
        <v>28</v>
      </c>
      <c r="C2900" t="s">
        <v>19</v>
      </c>
      <c r="D2900" t="s">
        <v>58</v>
      </c>
      <c r="E2900" s="3">
        <v>91410</v>
      </c>
      <c r="F2900" s="3">
        <v>73783</v>
      </c>
      <c r="G2900" t="s">
        <v>21</v>
      </c>
      <c r="H2900" t="s">
        <v>2933</v>
      </c>
    </row>
    <row r="2901" spans="1:8" x14ac:dyDescent="0.35">
      <c r="A2901" s="2">
        <v>45288</v>
      </c>
      <c r="B2901" t="s">
        <v>41</v>
      </c>
      <c r="C2901" t="s">
        <v>19</v>
      </c>
      <c r="D2901" t="s">
        <v>30</v>
      </c>
      <c r="E2901" s="3">
        <v>63383</v>
      </c>
      <c r="F2901" s="3">
        <v>133059</v>
      </c>
      <c r="G2901" t="s">
        <v>26</v>
      </c>
      <c r="H2901" t="s">
        <v>2934</v>
      </c>
    </row>
    <row r="2902" spans="1:8" x14ac:dyDescent="0.35">
      <c r="A2902" s="2">
        <v>45203</v>
      </c>
      <c r="B2902" t="s">
        <v>41</v>
      </c>
      <c r="C2902" t="s">
        <v>29</v>
      </c>
      <c r="D2902" t="s">
        <v>25</v>
      </c>
      <c r="E2902" s="3">
        <v>76513</v>
      </c>
      <c r="F2902" s="3">
        <v>54604</v>
      </c>
      <c r="G2902" t="s">
        <v>35</v>
      </c>
      <c r="H2902" t="s">
        <v>2935</v>
      </c>
    </row>
    <row r="2903" spans="1:8" x14ac:dyDescent="0.35">
      <c r="A2903" s="2">
        <v>45059</v>
      </c>
      <c r="B2903" t="s">
        <v>37</v>
      </c>
      <c r="C2903" t="s">
        <v>34</v>
      </c>
      <c r="D2903" t="s">
        <v>25</v>
      </c>
      <c r="E2903" s="3">
        <v>82258</v>
      </c>
      <c r="F2903" s="3">
        <v>161948</v>
      </c>
      <c r="G2903" t="s">
        <v>21</v>
      </c>
      <c r="H2903" t="s">
        <v>2936</v>
      </c>
    </row>
    <row r="2904" spans="1:8" x14ac:dyDescent="0.35">
      <c r="A2904" s="2">
        <v>44687</v>
      </c>
      <c r="B2904" t="s">
        <v>23</v>
      </c>
      <c r="C2904" t="s">
        <v>34</v>
      </c>
      <c r="D2904" t="s">
        <v>58</v>
      </c>
      <c r="E2904" s="3">
        <v>23217</v>
      </c>
      <c r="F2904" s="3">
        <v>84031</v>
      </c>
      <c r="G2904" t="s">
        <v>35</v>
      </c>
      <c r="H2904" t="s">
        <v>2937</v>
      </c>
    </row>
    <row r="2905" spans="1:8" x14ac:dyDescent="0.35">
      <c r="A2905" s="2">
        <v>45269</v>
      </c>
      <c r="B2905" t="s">
        <v>37</v>
      </c>
      <c r="C2905" t="s">
        <v>23</v>
      </c>
      <c r="D2905" t="s">
        <v>30</v>
      </c>
      <c r="E2905" s="3">
        <v>96427</v>
      </c>
      <c r="F2905" s="3">
        <v>100664</v>
      </c>
      <c r="G2905" t="s">
        <v>26</v>
      </c>
      <c r="H2905" t="s">
        <v>2938</v>
      </c>
    </row>
    <row r="2906" spans="1:8" x14ac:dyDescent="0.35">
      <c r="A2906" s="2">
        <v>44760</v>
      </c>
      <c r="B2906" t="s">
        <v>28</v>
      </c>
      <c r="C2906" t="s">
        <v>29</v>
      </c>
      <c r="D2906" t="s">
        <v>58</v>
      </c>
      <c r="E2906" s="3">
        <v>55272</v>
      </c>
      <c r="F2906" s="3">
        <v>136600</v>
      </c>
      <c r="G2906" t="s">
        <v>32</v>
      </c>
      <c r="H2906" t="s">
        <v>2939</v>
      </c>
    </row>
    <row r="2907" spans="1:8" x14ac:dyDescent="0.35">
      <c r="A2907" s="2">
        <v>44412</v>
      </c>
      <c r="B2907" t="s">
        <v>37</v>
      </c>
      <c r="C2907" t="s">
        <v>19</v>
      </c>
      <c r="D2907" t="s">
        <v>58</v>
      </c>
      <c r="E2907" s="3">
        <v>93053</v>
      </c>
      <c r="F2907" s="3">
        <v>75999</v>
      </c>
      <c r="G2907" t="s">
        <v>35</v>
      </c>
      <c r="H2907" t="s">
        <v>2940</v>
      </c>
    </row>
    <row r="2908" spans="1:8" x14ac:dyDescent="0.35">
      <c r="A2908" s="2">
        <v>44755</v>
      </c>
      <c r="B2908" t="s">
        <v>28</v>
      </c>
      <c r="C2908" t="s">
        <v>34</v>
      </c>
      <c r="D2908" t="s">
        <v>20</v>
      </c>
      <c r="E2908" s="3">
        <v>71724</v>
      </c>
      <c r="F2908" s="3">
        <v>153726</v>
      </c>
      <c r="G2908" t="s">
        <v>26</v>
      </c>
      <c r="H2908" t="s">
        <v>2941</v>
      </c>
    </row>
    <row r="2909" spans="1:8" x14ac:dyDescent="0.35">
      <c r="A2909" s="2">
        <v>44355</v>
      </c>
      <c r="B2909" t="s">
        <v>18</v>
      </c>
      <c r="C2909" t="s">
        <v>29</v>
      </c>
      <c r="D2909" t="s">
        <v>30</v>
      </c>
      <c r="E2909" s="3">
        <v>47633</v>
      </c>
      <c r="F2909" s="3">
        <v>126425</v>
      </c>
      <c r="G2909" t="s">
        <v>32</v>
      </c>
      <c r="H2909" t="s">
        <v>2942</v>
      </c>
    </row>
    <row r="2910" spans="1:8" x14ac:dyDescent="0.35">
      <c r="A2910" s="2">
        <v>44685</v>
      </c>
      <c r="B2910" t="s">
        <v>28</v>
      </c>
      <c r="C2910" t="s">
        <v>43</v>
      </c>
      <c r="D2910" t="s">
        <v>20</v>
      </c>
      <c r="E2910" s="3">
        <v>51528</v>
      </c>
      <c r="F2910" s="3">
        <v>82713</v>
      </c>
      <c r="G2910" t="s">
        <v>35</v>
      </c>
      <c r="H2910" t="s">
        <v>2943</v>
      </c>
    </row>
    <row r="2911" spans="1:8" x14ac:dyDescent="0.35">
      <c r="A2911" s="2">
        <v>44882</v>
      </c>
      <c r="B2911" t="s">
        <v>28</v>
      </c>
      <c r="C2911" t="s">
        <v>34</v>
      </c>
      <c r="D2911" t="s">
        <v>20</v>
      </c>
      <c r="E2911" s="3">
        <v>19513</v>
      </c>
      <c r="F2911" s="3">
        <v>62933</v>
      </c>
      <c r="G2911" t="s">
        <v>26</v>
      </c>
      <c r="H2911" t="s">
        <v>2944</v>
      </c>
    </row>
    <row r="2912" spans="1:8" x14ac:dyDescent="0.35">
      <c r="A2912" s="2">
        <v>44990</v>
      </c>
      <c r="B2912" t="s">
        <v>37</v>
      </c>
      <c r="C2912" t="s">
        <v>34</v>
      </c>
      <c r="D2912" t="s">
        <v>20</v>
      </c>
      <c r="E2912" s="3">
        <v>82901</v>
      </c>
      <c r="F2912" s="3">
        <v>134934</v>
      </c>
      <c r="G2912" t="s">
        <v>32</v>
      </c>
      <c r="H2912" t="s">
        <v>2945</v>
      </c>
    </row>
    <row r="2913" spans="1:8" x14ac:dyDescent="0.35">
      <c r="A2913" s="2">
        <v>44201</v>
      </c>
      <c r="B2913" t="s">
        <v>23</v>
      </c>
      <c r="C2913" t="s">
        <v>23</v>
      </c>
      <c r="D2913" t="s">
        <v>39</v>
      </c>
      <c r="E2913" s="3">
        <v>70922</v>
      </c>
      <c r="F2913" s="3">
        <v>29750</v>
      </c>
      <c r="G2913" t="s">
        <v>26</v>
      </c>
      <c r="H2913" t="s">
        <v>2946</v>
      </c>
    </row>
    <row r="2914" spans="1:8" x14ac:dyDescent="0.35">
      <c r="A2914" s="2">
        <v>44557</v>
      </c>
      <c r="B2914" t="s">
        <v>18</v>
      </c>
      <c r="C2914" t="s">
        <v>34</v>
      </c>
      <c r="D2914" t="s">
        <v>25</v>
      </c>
      <c r="E2914" s="3">
        <v>114936</v>
      </c>
      <c r="F2914" s="3">
        <v>76670</v>
      </c>
      <c r="G2914" t="s">
        <v>26</v>
      </c>
      <c r="H2914" t="s">
        <v>2947</v>
      </c>
    </row>
    <row r="2915" spans="1:8" x14ac:dyDescent="0.35">
      <c r="A2915" s="2">
        <v>44655</v>
      </c>
      <c r="B2915" t="s">
        <v>55</v>
      </c>
      <c r="C2915" t="s">
        <v>43</v>
      </c>
      <c r="D2915" t="s">
        <v>25</v>
      </c>
      <c r="E2915" s="3">
        <v>110071</v>
      </c>
      <c r="F2915" s="3">
        <v>155245</v>
      </c>
      <c r="G2915" t="s">
        <v>26</v>
      </c>
      <c r="H2915" t="s">
        <v>2948</v>
      </c>
    </row>
    <row r="2916" spans="1:8" x14ac:dyDescent="0.35">
      <c r="A2916" s="2">
        <v>44444</v>
      </c>
      <c r="B2916" t="s">
        <v>55</v>
      </c>
      <c r="C2916" t="s">
        <v>19</v>
      </c>
      <c r="D2916" t="s">
        <v>39</v>
      </c>
      <c r="E2916" s="3">
        <v>110378</v>
      </c>
      <c r="F2916" s="3">
        <v>146742</v>
      </c>
      <c r="G2916" t="s">
        <v>26</v>
      </c>
      <c r="H2916" t="s">
        <v>2949</v>
      </c>
    </row>
    <row r="2917" spans="1:8" x14ac:dyDescent="0.35">
      <c r="A2917" s="2">
        <v>45142</v>
      </c>
      <c r="B2917" t="s">
        <v>23</v>
      </c>
      <c r="C2917" t="s">
        <v>24</v>
      </c>
      <c r="D2917" t="s">
        <v>58</v>
      </c>
      <c r="E2917" s="3">
        <v>60293</v>
      </c>
      <c r="F2917" s="3">
        <v>83148</v>
      </c>
      <c r="G2917" t="s">
        <v>32</v>
      </c>
      <c r="H2917" t="s">
        <v>2950</v>
      </c>
    </row>
    <row r="2918" spans="1:8" x14ac:dyDescent="0.35">
      <c r="A2918" s="2">
        <v>44618</v>
      </c>
      <c r="B2918" t="s">
        <v>55</v>
      </c>
      <c r="C2918" t="s">
        <v>23</v>
      </c>
      <c r="D2918" t="s">
        <v>30</v>
      </c>
      <c r="E2918" s="3">
        <v>109381</v>
      </c>
      <c r="F2918" s="3">
        <v>160352</v>
      </c>
      <c r="G2918" t="s">
        <v>21</v>
      </c>
      <c r="H2918" t="s">
        <v>2951</v>
      </c>
    </row>
    <row r="2919" spans="1:8" x14ac:dyDescent="0.35">
      <c r="A2919" s="2">
        <v>44211</v>
      </c>
      <c r="B2919" t="s">
        <v>18</v>
      </c>
      <c r="C2919" t="s">
        <v>43</v>
      </c>
      <c r="D2919" t="s">
        <v>30</v>
      </c>
      <c r="E2919" s="3">
        <v>65272</v>
      </c>
      <c r="F2919" s="3">
        <v>59469</v>
      </c>
      <c r="G2919" t="s">
        <v>26</v>
      </c>
      <c r="H2919" t="s">
        <v>2952</v>
      </c>
    </row>
    <row r="2920" spans="1:8" x14ac:dyDescent="0.35">
      <c r="A2920" s="2">
        <v>44932</v>
      </c>
      <c r="B2920" t="s">
        <v>41</v>
      </c>
      <c r="C2920" t="s">
        <v>23</v>
      </c>
      <c r="D2920" t="s">
        <v>30</v>
      </c>
      <c r="E2920" s="3">
        <v>18670</v>
      </c>
      <c r="F2920" s="3">
        <v>128839</v>
      </c>
      <c r="G2920" t="s">
        <v>32</v>
      </c>
      <c r="H2920" t="s">
        <v>2953</v>
      </c>
    </row>
    <row r="2921" spans="1:8" x14ac:dyDescent="0.35">
      <c r="A2921" s="2">
        <v>44473</v>
      </c>
      <c r="B2921" t="s">
        <v>18</v>
      </c>
      <c r="C2921" t="s">
        <v>29</v>
      </c>
      <c r="D2921" t="s">
        <v>20</v>
      </c>
      <c r="E2921" s="3">
        <v>37809</v>
      </c>
      <c r="F2921" s="3">
        <v>31257</v>
      </c>
      <c r="G2921" t="s">
        <v>26</v>
      </c>
      <c r="H2921" t="s">
        <v>2954</v>
      </c>
    </row>
    <row r="2922" spans="1:8" x14ac:dyDescent="0.35">
      <c r="A2922" s="2">
        <v>44649</v>
      </c>
      <c r="B2922" t="s">
        <v>37</v>
      </c>
      <c r="C2922" t="s">
        <v>19</v>
      </c>
      <c r="D2922" t="s">
        <v>30</v>
      </c>
      <c r="E2922" s="3">
        <v>28069</v>
      </c>
      <c r="F2922" s="3">
        <v>75197</v>
      </c>
      <c r="G2922" t="s">
        <v>35</v>
      </c>
      <c r="H2922" t="s">
        <v>2955</v>
      </c>
    </row>
    <row r="2923" spans="1:8" x14ac:dyDescent="0.35">
      <c r="A2923" s="2">
        <v>44794</v>
      </c>
      <c r="B2923" t="s">
        <v>28</v>
      </c>
      <c r="C2923" t="s">
        <v>34</v>
      </c>
      <c r="D2923" t="s">
        <v>30</v>
      </c>
      <c r="E2923" s="3">
        <v>105447</v>
      </c>
      <c r="F2923" s="3">
        <v>146554</v>
      </c>
      <c r="G2923" t="s">
        <v>35</v>
      </c>
      <c r="H2923" t="s">
        <v>2956</v>
      </c>
    </row>
    <row r="2924" spans="1:8" x14ac:dyDescent="0.35">
      <c r="A2924" s="2">
        <v>44642</v>
      </c>
      <c r="B2924" t="s">
        <v>28</v>
      </c>
      <c r="C2924" t="s">
        <v>29</v>
      </c>
      <c r="D2924" t="s">
        <v>30</v>
      </c>
      <c r="E2924" s="3">
        <v>128179</v>
      </c>
      <c r="F2924" s="3">
        <v>158331</v>
      </c>
      <c r="G2924" t="s">
        <v>21</v>
      </c>
      <c r="H2924" t="s">
        <v>2957</v>
      </c>
    </row>
    <row r="2925" spans="1:8" x14ac:dyDescent="0.35">
      <c r="A2925" s="2">
        <v>44406</v>
      </c>
      <c r="B2925" t="s">
        <v>37</v>
      </c>
      <c r="C2925" t="s">
        <v>34</v>
      </c>
      <c r="D2925" t="s">
        <v>25</v>
      </c>
      <c r="E2925" s="3">
        <v>109675</v>
      </c>
      <c r="F2925" s="3">
        <v>102543</v>
      </c>
      <c r="G2925" t="s">
        <v>32</v>
      </c>
      <c r="H2925" t="s">
        <v>2958</v>
      </c>
    </row>
    <row r="2926" spans="1:8" x14ac:dyDescent="0.35">
      <c r="A2926" s="2">
        <v>44910</v>
      </c>
      <c r="B2926" t="s">
        <v>37</v>
      </c>
      <c r="C2926" t="s">
        <v>43</v>
      </c>
      <c r="D2926" t="s">
        <v>39</v>
      </c>
      <c r="E2926" s="3">
        <v>146531</v>
      </c>
      <c r="F2926" s="3">
        <v>96811</v>
      </c>
      <c r="G2926" t="s">
        <v>35</v>
      </c>
      <c r="H2926" t="s">
        <v>2959</v>
      </c>
    </row>
    <row r="2927" spans="1:8" x14ac:dyDescent="0.35">
      <c r="A2927" s="2">
        <v>44498</v>
      </c>
      <c r="B2927" t="s">
        <v>28</v>
      </c>
      <c r="C2927" t="s">
        <v>19</v>
      </c>
      <c r="D2927" t="s">
        <v>58</v>
      </c>
      <c r="E2927" s="3">
        <v>72289</v>
      </c>
      <c r="F2927" s="3">
        <v>103068</v>
      </c>
      <c r="G2927" t="s">
        <v>32</v>
      </c>
      <c r="H2927" t="s">
        <v>2960</v>
      </c>
    </row>
    <row r="2928" spans="1:8" x14ac:dyDescent="0.35">
      <c r="A2928" s="2">
        <v>44199</v>
      </c>
      <c r="B2928" t="s">
        <v>23</v>
      </c>
      <c r="C2928" t="s">
        <v>24</v>
      </c>
      <c r="D2928" t="s">
        <v>39</v>
      </c>
      <c r="E2928" s="3">
        <v>37177</v>
      </c>
      <c r="F2928" s="3">
        <v>71743</v>
      </c>
      <c r="G2928" t="s">
        <v>35</v>
      </c>
      <c r="H2928" t="s">
        <v>2961</v>
      </c>
    </row>
    <row r="2929" spans="1:8" x14ac:dyDescent="0.35">
      <c r="A2929" s="2">
        <v>45186</v>
      </c>
      <c r="B2929" t="s">
        <v>41</v>
      </c>
      <c r="C2929" t="s">
        <v>24</v>
      </c>
      <c r="D2929" t="s">
        <v>30</v>
      </c>
      <c r="E2929" s="3">
        <v>13423</v>
      </c>
      <c r="F2929" s="3">
        <v>158294</v>
      </c>
      <c r="G2929" t="s">
        <v>32</v>
      </c>
      <c r="H2929" t="s">
        <v>2962</v>
      </c>
    </row>
    <row r="2930" spans="1:8" x14ac:dyDescent="0.35">
      <c r="A2930" s="2">
        <v>44716</v>
      </c>
      <c r="B2930" t="s">
        <v>41</v>
      </c>
      <c r="C2930" t="s">
        <v>34</v>
      </c>
      <c r="D2930" t="s">
        <v>58</v>
      </c>
      <c r="E2930" s="3">
        <v>71001</v>
      </c>
      <c r="F2930" s="3">
        <v>48020</v>
      </c>
      <c r="G2930" t="s">
        <v>26</v>
      </c>
      <c r="H2930" t="s">
        <v>2963</v>
      </c>
    </row>
    <row r="2931" spans="1:8" x14ac:dyDescent="0.35">
      <c r="A2931" s="2">
        <v>44689</v>
      </c>
      <c r="B2931" t="s">
        <v>41</v>
      </c>
      <c r="C2931" t="s">
        <v>29</v>
      </c>
      <c r="D2931" t="s">
        <v>58</v>
      </c>
      <c r="E2931" s="3">
        <v>54940</v>
      </c>
      <c r="F2931" s="3">
        <v>114103</v>
      </c>
      <c r="G2931" t="s">
        <v>26</v>
      </c>
      <c r="H2931" t="s">
        <v>2964</v>
      </c>
    </row>
    <row r="2932" spans="1:8" x14ac:dyDescent="0.35">
      <c r="A2932" s="2">
        <v>44816</v>
      </c>
      <c r="B2932" t="s">
        <v>37</v>
      </c>
      <c r="C2932" t="s">
        <v>19</v>
      </c>
      <c r="D2932" t="s">
        <v>39</v>
      </c>
      <c r="E2932" s="3">
        <v>146433</v>
      </c>
      <c r="F2932" s="3">
        <v>132051</v>
      </c>
      <c r="G2932" t="s">
        <v>35</v>
      </c>
      <c r="H2932" t="s">
        <v>2965</v>
      </c>
    </row>
    <row r="2933" spans="1:8" x14ac:dyDescent="0.35">
      <c r="A2933" s="2">
        <v>44527</v>
      </c>
      <c r="B2933" t="s">
        <v>28</v>
      </c>
      <c r="C2933" t="s">
        <v>19</v>
      </c>
      <c r="D2933" t="s">
        <v>39</v>
      </c>
      <c r="E2933" s="3">
        <v>11401</v>
      </c>
      <c r="F2933" s="3">
        <v>106858</v>
      </c>
      <c r="G2933" t="s">
        <v>21</v>
      </c>
      <c r="H2933" t="s">
        <v>2966</v>
      </c>
    </row>
    <row r="2934" spans="1:8" x14ac:dyDescent="0.35">
      <c r="A2934" s="2">
        <v>44529</v>
      </c>
      <c r="B2934" t="s">
        <v>23</v>
      </c>
      <c r="C2934" t="s">
        <v>43</v>
      </c>
      <c r="D2934" t="s">
        <v>39</v>
      </c>
      <c r="E2934" s="3">
        <v>76948</v>
      </c>
      <c r="F2934" s="3">
        <v>19399</v>
      </c>
      <c r="G2934" t="s">
        <v>35</v>
      </c>
      <c r="H2934" t="s">
        <v>2967</v>
      </c>
    </row>
    <row r="2935" spans="1:8" x14ac:dyDescent="0.35">
      <c r="A2935" s="2">
        <v>44246</v>
      </c>
      <c r="B2935" t="s">
        <v>28</v>
      </c>
      <c r="C2935" t="s">
        <v>29</v>
      </c>
      <c r="D2935" t="s">
        <v>39</v>
      </c>
      <c r="E2935" s="3">
        <v>32814</v>
      </c>
      <c r="F2935" s="3">
        <v>101401</v>
      </c>
      <c r="G2935" t="s">
        <v>35</v>
      </c>
      <c r="H2935" t="s">
        <v>2968</v>
      </c>
    </row>
    <row r="2936" spans="1:8" x14ac:dyDescent="0.35">
      <c r="A2936" s="2">
        <v>45059</v>
      </c>
      <c r="B2936" t="s">
        <v>28</v>
      </c>
      <c r="C2936" t="s">
        <v>24</v>
      </c>
      <c r="D2936" t="s">
        <v>20</v>
      </c>
      <c r="E2936" s="3">
        <v>13230</v>
      </c>
      <c r="F2936" s="3">
        <v>61753</v>
      </c>
      <c r="G2936" t="s">
        <v>21</v>
      </c>
      <c r="H2936" t="s">
        <v>2969</v>
      </c>
    </row>
    <row r="2937" spans="1:8" x14ac:dyDescent="0.35">
      <c r="A2937" s="2">
        <v>44468</v>
      </c>
      <c r="B2937" t="s">
        <v>23</v>
      </c>
      <c r="C2937" t="s">
        <v>43</v>
      </c>
      <c r="D2937" t="s">
        <v>25</v>
      </c>
      <c r="E2937" s="3">
        <v>115825</v>
      </c>
      <c r="F2937" s="3">
        <v>140888</v>
      </c>
      <c r="G2937" t="s">
        <v>26</v>
      </c>
      <c r="H2937" t="s">
        <v>2970</v>
      </c>
    </row>
    <row r="2938" spans="1:8" x14ac:dyDescent="0.35">
      <c r="A2938" s="2">
        <v>44776</v>
      </c>
      <c r="B2938" t="s">
        <v>18</v>
      </c>
      <c r="C2938" t="s">
        <v>23</v>
      </c>
      <c r="D2938" t="s">
        <v>25</v>
      </c>
      <c r="E2938" s="3">
        <v>114153</v>
      </c>
      <c r="F2938" s="3">
        <v>81075</v>
      </c>
      <c r="G2938" t="s">
        <v>26</v>
      </c>
      <c r="H2938" t="s">
        <v>2971</v>
      </c>
    </row>
    <row r="2939" spans="1:8" x14ac:dyDescent="0.35">
      <c r="A2939" s="2">
        <v>44756</v>
      </c>
      <c r="B2939" t="s">
        <v>23</v>
      </c>
      <c r="C2939" t="s">
        <v>19</v>
      </c>
      <c r="D2939" t="s">
        <v>30</v>
      </c>
      <c r="E2939" s="3">
        <v>118998</v>
      </c>
      <c r="F2939" s="3">
        <v>89010</v>
      </c>
      <c r="G2939" t="s">
        <v>35</v>
      </c>
      <c r="H2939" t="s">
        <v>2972</v>
      </c>
    </row>
    <row r="2940" spans="1:8" x14ac:dyDescent="0.35">
      <c r="A2940" s="2">
        <v>44892</v>
      </c>
      <c r="B2940" t="s">
        <v>18</v>
      </c>
      <c r="C2940" t="s">
        <v>24</v>
      </c>
      <c r="D2940" t="s">
        <v>20</v>
      </c>
      <c r="E2940" s="3">
        <v>48824</v>
      </c>
      <c r="F2940" s="3">
        <v>57340</v>
      </c>
      <c r="G2940" t="s">
        <v>32</v>
      </c>
      <c r="H2940" t="s">
        <v>2973</v>
      </c>
    </row>
    <row r="2941" spans="1:8" x14ac:dyDescent="0.35">
      <c r="A2941" s="2">
        <v>44642</v>
      </c>
      <c r="B2941" t="s">
        <v>55</v>
      </c>
      <c r="C2941" t="s">
        <v>43</v>
      </c>
      <c r="D2941" t="s">
        <v>58</v>
      </c>
      <c r="E2941" s="3">
        <v>129410</v>
      </c>
      <c r="F2941" s="3">
        <v>58592</v>
      </c>
      <c r="G2941" t="s">
        <v>35</v>
      </c>
      <c r="H2941" t="s">
        <v>2974</v>
      </c>
    </row>
    <row r="2942" spans="1:8" x14ac:dyDescent="0.35">
      <c r="A2942" s="2">
        <v>45213</v>
      </c>
      <c r="B2942" t="s">
        <v>18</v>
      </c>
      <c r="C2942" t="s">
        <v>34</v>
      </c>
      <c r="D2942" t="s">
        <v>39</v>
      </c>
      <c r="E2942" s="3">
        <v>60416</v>
      </c>
      <c r="F2942" s="3">
        <v>41988</v>
      </c>
      <c r="G2942" t="s">
        <v>26</v>
      </c>
      <c r="H2942" t="s">
        <v>2975</v>
      </c>
    </row>
    <row r="2943" spans="1:8" x14ac:dyDescent="0.35">
      <c r="A2943" s="2">
        <v>44553</v>
      </c>
      <c r="B2943" t="s">
        <v>41</v>
      </c>
      <c r="C2943" t="s">
        <v>23</v>
      </c>
      <c r="D2943" t="s">
        <v>30</v>
      </c>
      <c r="E2943" s="3">
        <v>110563</v>
      </c>
      <c r="F2943" s="3">
        <v>125285</v>
      </c>
      <c r="G2943" t="s">
        <v>32</v>
      </c>
      <c r="H2943" t="s">
        <v>2976</v>
      </c>
    </row>
    <row r="2944" spans="1:8" x14ac:dyDescent="0.35">
      <c r="A2944" s="2">
        <v>44470</v>
      </c>
      <c r="B2944" t="s">
        <v>41</v>
      </c>
      <c r="C2944" t="s">
        <v>43</v>
      </c>
      <c r="D2944" t="s">
        <v>58</v>
      </c>
      <c r="E2944" s="3">
        <v>81812</v>
      </c>
      <c r="F2944" s="3">
        <v>153019</v>
      </c>
      <c r="G2944" t="s">
        <v>21</v>
      </c>
      <c r="H2944" t="s">
        <v>2977</v>
      </c>
    </row>
    <row r="2945" spans="1:8" x14ac:dyDescent="0.35">
      <c r="A2945" s="2">
        <v>45239</v>
      </c>
      <c r="B2945" t="s">
        <v>23</v>
      </c>
      <c r="C2945" t="s">
        <v>34</v>
      </c>
      <c r="D2945" t="s">
        <v>25</v>
      </c>
      <c r="E2945" s="3">
        <v>68876</v>
      </c>
      <c r="F2945" s="3">
        <v>117364</v>
      </c>
      <c r="G2945" t="s">
        <v>26</v>
      </c>
      <c r="H2945" t="s">
        <v>2978</v>
      </c>
    </row>
    <row r="2946" spans="1:8" x14ac:dyDescent="0.35">
      <c r="A2946" s="2">
        <v>44507</v>
      </c>
      <c r="B2946" t="s">
        <v>41</v>
      </c>
      <c r="C2946" t="s">
        <v>24</v>
      </c>
      <c r="D2946" t="s">
        <v>58</v>
      </c>
      <c r="E2946" s="3">
        <v>65572</v>
      </c>
      <c r="F2946" s="3">
        <v>18253</v>
      </c>
      <c r="G2946" t="s">
        <v>21</v>
      </c>
      <c r="H2946" t="s">
        <v>2979</v>
      </c>
    </row>
    <row r="2947" spans="1:8" x14ac:dyDescent="0.35">
      <c r="A2947" s="2">
        <v>45066</v>
      </c>
      <c r="B2947" t="s">
        <v>41</v>
      </c>
      <c r="C2947" t="s">
        <v>24</v>
      </c>
      <c r="D2947" t="s">
        <v>39</v>
      </c>
      <c r="E2947" s="3">
        <v>97304</v>
      </c>
      <c r="F2947" s="3">
        <v>168710</v>
      </c>
      <c r="G2947" t="s">
        <v>26</v>
      </c>
      <c r="H2947" t="s">
        <v>2980</v>
      </c>
    </row>
    <row r="2948" spans="1:8" x14ac:dyDescent="0.35">
      <c r="A2948" s="2">
        <v>45082</v>
      </c>
      <c r="B2948" t="s">
        <v>55</v>
      </c>
      <c r="C2948" t="s">
        <v>23</v>
      </c>
      <c r="D2948" t="s">
        <v>39</v>
      </c>
      <c r="E2948" s="3">
        <v>98668</v>
      </c>
      <c r="F2948" s="3">
        <v>109211</v>
      </c>
      <c r="G2948" t="s">
        <v>26</v>
      </c>
      <c r="H2948" t="s">
        <v>2981</v>
      </c>
    </row>
    <row r="2949" spans="1:8" x14ac:dyDescent="0.35">
      <c r="A2949" s="2">
        <v>44350</v>
      </c>
      <c r="B2949" t="s">
        <v>41</v>
      </c>
      <c r="C2949" t="s">
        <v>34</v>
      </c>
      <c r="D2949" t="s">
        <v>25</v>
      </c>
      <c r="E2949" s="3">
        <v>124266</v>
      </c>
      <c r="F2949" s="3">
        <v>128371</v>
      </c>
      <c r="G2949" t="s">
        <v>32</v>
      </c>
      <c r="H2949" t="s">
        <v>2982</v>
      </c>
    </row>
    <row r="2950" spans="1:8" x14ac:dyDescent="0.35">
      <c r="A2950" s="2">
        <v>44816</v>
      </c>
      <c r="B2950" t="s">
        <v>37</v>
      </c>
      <c r="C2950" t="s">
        <v>19</v>
      </c>
      <c r="D2950" t="s">
        <v>39</v>
      </c>
      <c r="E2950" s="3">
        <v>85111</v>
      </c>
      <c r="F2950" s="3">
        <v>23604</v>
      </c>
      <c r="G2950" t="s">
        <v>26</v>
      </c>
      <c r="H2950" t="s">
        <v>2983</v>
      </c>
    </row>
    <row r="2951" spans="1:8" x14ac:dyDescent="0.35">
      <c r="A2951" s="2">
        <v>45079</v>
      </c>
      <c r="B2951" t="s">
        <v>37</v>
      </c>
      <c r="C2951" t="s">
        <v>24</v>
      </c>
      <c r="D2951" t="s">
        <v>20</v>
      </c>
      <c r="E2951" s="3">
        <v>83367</v>
      </c>
      <c r="F2951" s="3">
        <v>42483</v>
      </c>
      <c r="G2951" t="s">
        <v>35</v>
      </c>
      <c r="H2951" t="s">
        <v>2984</v>
      </c>
    </row>
    <row r="2952" spans="1:8" x14ac:dyDescent="0.35">
      <c r="A2952" s="2">
        <v>44993</v>
      </c>
      <c r="B2952" t="s">
        <v>37</v>
      </c>
      <c r="C2952" t="s">
        <v>29</v>
      </c>
      <c r="D2952" t="s">
        <v>30</v>
      </c>
      <c r="E2952" s="3">
        <v>78348</v>
      </c>
      <c r="F2952" s="3">
        <v>118031</v>
      </c>
      <c r="G2952" t="s">
        <v>21</v>
      </c>
      <c r="H2952" t="s">
        <v>2985</v>
      </c>
    </row>
    <row r="2953" spans="1:8" x14ac:dyDescent="0.35">
      <c r="A2953" s="2">
        <v>44321</v>
      </c>
      <c r="B2953" t="s">
        <v>18</v>
      </c>
      <c r="C2953" t="s">
        <v>19</v>
      </c>
      <c r="D2953" t="s">
        <v>25</v>
      </c>
      <c r="E2953" s="3">
        <v>33357</v>
      </c>
      <c r="F2953" s="3">
        <v>153320</v>
      </c>
      <c r="G2953" t="s">
        <v>26</v>
      </c>
      <c r="H2953" t="s">
        <v>2986</v>
      </c>
    </row>
    <row r="2954" spans="1:8" x14ac:dyDescent="0.35">
      <c r="A2954" s="2">
        <v>44815</v>
      </c>
      <c r="B2954" t="s">
        <v>23</v>
      </c>
      <c r="C2954" t="s">
        <v>19</v>
      </c>
      <c r="D2954" t="s">
        <v>25</v>
      </c>
      <c r="E2954" s="3">
        <v>123234</v>
      </c>
      <c r="F2954" s="3">
        <v>48577</v>
      </c>
      <c r="G2954" t="s">
        <v>35</v>
      </c>
      <c r="H2954" t="s">
        <v>2987</v>
      </c>
    </row>
    <row r="2955" spans="1:8" x14ac:dyDescent="0.35">
      <c r="A2955" s="2">
        <v>44441</v>
      </c>
      <c r="B2955" t="s">
        <v>23</v>
      </c>
      <c r="C2955" t="s">
        <v>43</v>
      </c>
      <c r="D2955" t="s">
        <v>58</v>
      </c>
      <c r="E2955" s="3">
        <v>95321</v>
      </c>
      <c r="F2955" s="3">
        <v>35501</v>
      </c>
      <c r="G2955" t="s">
        <v>21</v>
      </c>
      <c r="H2955" t="s">
        <v>2988</v>
      </c>
    </row>
    <row r="2956" spans="1:8" x14ac:dyDescent="0.35">
      <c r="A2956" s="2">
        <v>45044</v>
      </c>
      <c r="B2956" t="s">
        <v>28</v>
      </c>
      <c r="C2956" t="s">
        <v>43</v>
      </c>
      <c r="D2956" t="s">
        <v>25</v>
      </c>
      <c r="E2956" s="3">
        <v>47783</v>
      </c>
      <c r="F2956" s="3">
        <v>10670</v>
      </c>
      <c r="G2956" t="s">
        <v>35</v>
      </c>
      <c r="H2956" t="s">
        <v>2989</v>
      </c>
    </row>
    <row r="2957" spans="1:8" x14ac:dyDescent="0.35">
      <c r="A2957" s="2">
        <v>44646</v>
      </c>
      <c r="B2957" t="s">
        <v>55</v>
      </c>
      <c r="C2957" t="s">
        <v>24</v>
      </c>
      <c r="D2957" t="s">
        <v>30</v>
      </c>
      <c r="E2957" s="3">
        <v>135985</v>
      </c>
      <c r="F2957" s="3">
        <v>23135</v>
      </c>
      <c r="G2957" t="s">
        <v>26</v>
      </c>
      <c r="H2957" t="s">
        <v>2990</v>
      </c>
    </row>
    <row r="2958" spans="1:8" x14ac:dyDescent="0.35">
      <c r="A2958" s="2">
        <v>45126</v>
      </c>
      <c r="B2958" t="s">
        <v>37</v>
      </c>
      <c r="C2958" t="s">
        <v>19</v>
      </c>
      <c r="D2958" t="s">
        <v>20</v>
      </c>
      <c r="E2958" s="3">
        <v>61703</v>
      </c>
      <c r="F2958" s="3">
        <v>99739</v>
      </c>
      <c r="G2958" t="s">
        <v>35</v>
      </c>
      <c r="H2958" t="s">
        <v>2991</v>
      </c>
    </row>
    <row r="2959" spans="1:8" x14ac:dyDescent="0.35">
      <c r="A2959" s="2">
        <v>44716</v>
      </c>
      <c r="B2959" t="s">
        <v>37</v>
      </c>
      <c r="C2959" t="s">
        <v>43</v>
      </c>
      <c r="D2959" t="s">
        <v>58</v>
      </c>
      <c r="E2959" s="3">
        <v>126839</v>
      </c>
      <c r="F2959" s="3">
        <v>58763</v>
      </c>
      <c r="G2959" t="s">
        <v>21</v>
      </c>
      <c r="H2959" t="s">
        <v>2992</v>
      </c>
    </row>
    <row r="2960" spans="1:8" x14ac:dyDescent="0.35">
      <c r="A2960" s="2">
        <v>44558</v>
      </c>
      <c r="B2960" t="s">
        <v>41</v>
      </c>
      <c r="C2960" t="s">
        <v>34</v>
      </c>
      <c r="D2960" t="s">
        <v>30</v>
      </c>
      <c r="E2960" s="3">
        <v>98557</v>
      </c>
      <c r="F2960" s="3">
        <v>66060</v>
      </c>
      <c r="G2960" t="s">
        <v>21</v>
      </c>
      <c r="H2960" t="s">
        <v>2993</v>
      </c>
    </row>
    <row r="2961" spans="1:8" x14ac:dyDescent="0.35">
      <c r="A2961" s="2">
        <v>44204</v>
      </c>
      <c r="B2961" t="s">
        <v>37</v>
      </c>
      <c r="C2961" t="s">
        <v>34</v>
      </c>
      <c r="D2961" t="s">
        <v>25</v>
      </c>
      <c r="E2961" s="3">
        <v>75923</v>
      </c>
      <c r="F2961" s="3">
        <v>47932</v>
      </c>
      <c r="G2961" t="s">
        <v>21</v>
      </c>
      <c r="H2961" t="s">
        <v>2994</v>
      </c>
    </row>
    <row r="2962" spans="1:8" x14ac:dyDescent="0.35">
      <c r="A2962" s="2">
        <v>44674</v>
      </c>
      <c r="B2962" t="s">
        <v>41</v>
      </c>
      <c r="C2962" t="s">
        <v>34</v>
      </c>
      <c r="D2962" t="s">
        <v>39</v>
      </c>
      <c r="E2962" s="3">
        <v>74748</v>
      </c>
      <c r="F2962" s="3">
        <v>89052</v>
      </c>
      <c r="G2962" t="s">
        <v>26</v>
      </c>
      <c r="H2962" t="s">
        <v>2995</v>
      </c>
    </row>
    <row r="2963" spans="1:8" x14ac:dyDescent="0.35">
      <c r="A2963" s="2">
        <v>44691</v>
      </c>
      <c r="B2963" t="s">
        <v>41</v>
      </c>
      <c r="C2963" t="s">
        <v>34</v>
      </c>
      <c r="D2963" t="s">
        <v>39</v>
      </c>
      <c r="E2963" s="3">
        <v>88728</v>
      </c>
      <c r="F2963" s="3">
        <v>45024</v>
      </c>
      <c r="G2963" t="s">
        <v>32</v>
      </c>
      <c r="H2963" t="s">
        <v>2996</v>
      </c>
    </row>
    <row r="2964" spans="1:8" x14ac:dyDescent="0.35">
      <c r="A2964" s="2">
        <v>45029</v>
      </c>
      <c r="B2964" t="s">
        <v>28</v>
      </c>
      <c r="C2964" t="s">
        <v>19</v>
      </c>
      <c r="D2964" t="s">
        <v>30</v>
      </c>
      <c r="E2964" s="3">
        <v>127849</v>
      </c>
      <c r="F2964" s="3">
        <v>94189</v>
      </c>
      <c r="G2964" t="s">
        <v>35</v>
      </c>
      <c r="H2964" t="s">
        <v>2997</v>
      </c>
    </row>
    <row r="2965" spans="1:8" x14ac:dyDescent="0.35">
      <c r="A2965" s="2">
        <v>45259</v>
      </c>
      <c r="B2965" t="s">
        <v>18</v>
      </c>
      <c r="C2965" t="s">
        <v>34</v>
      </c>
      <c r="D2965" t="s">
        <v>20</v>
      </c>
      <c r="E2965" s="3">
        <v>12380</v>
      </c>
      <c r="F2965" s="3">
        <v>124210</v>
      </c>
      <c r="G2965" t="s">
        <v>21</v>
      </c>
      <c r="H2965" t="s">
        <v>2998</v>
      </c>
    </row>
    <row r="2966" spans="1:8" x14ac:dyDescent="0.35">
      <c r="A2966" s="2">
        <v>44789</v>
      </c>
      <c r="B2966" t="s">
        <v>41</v>
      </c>
      <c r="C2966" t="s">
        <v>19</v>
      </c>
      <c r="D2966" t="s">
        <v>39</v>
      </c>
      <c r="E2966" s="3">
        <v>133256</v>
      </c>
      <c r="F2966" s="3">
        <v>165007</v>
      </c>
      <c r="G2966" t="s">
        <v>21</v>
      </c>
      <c r="H2966" t="s">
        <v>2999</v>
      </c>
    </row>
    <row r="2967" spans="1:8" x14ac:dyDescent="0.35">
      <c r="A2967" s="2">
        <v>44383</v>
      </c>
      <c r="B2967" t="s">
        <v>41</v>
      </c>
      <c r="C2967" t="s">
        <v>24</v>
      </c>
      <c r="D2967" t="s">
        <v>30</v>
      </c>
      <c r="E2967" s="3">
        <v>104389</v>
      </c>
      <c r="F2967" s="3">
        <v>167223</v>
      </c>
      <c r="G2967" t="s">
        <v>32</v>
      </c>
      <c r="H2967" t="s">
        <v>3000</v>
      </c>
    </row>
    <row r="2968" spans="1:8" x14ac:dyDescent="0.35">
      <c r="A2968" s="2">
        <v>44950</v>
      </c>
      <c r="B2968" t="s">
        <v>23</v>
      </c>
      <c r="C2968" t="s">
        <v>24</v>
      </c>
      <c r="D2968" t="s">
        <v>58</v>
      </c>
      <c r="E2968" s="3">
        <v>10743</v>
      </c>
      <c r="F2968" s="3">
        <v>44138</v>
      </c>
      <c r="G2968" t="s">
        <v>21</v>
      </c>
      <c r="H2968" t="s">
        <v>3001</v>
      </c>
    </row>
    <row r="2969" spans="1:8" x14ac:dyDescent="0.35">
      <c r="A2969" s="2">
        <v>44289</v>
      </c>
      <c r="B2969" t="s">
        <v>28</v>
      </c>
      <c r="C2969" t="s">
        <v>34</v>
      </c>
      <c r="D2969" t="s">
        <v>25</v>
      </c>
      <c r="E2969" s="3">
        <v>50124</v>
      </c>
      <c r="F2969" s="3">
        <v>47670</v>
      </c>
      <c r="G2969" t="s">
        <v>21</v>
      </c>
      <c r="H2969" t="s">
        <v>3002</v>
      </c>
    </row>
    <row r="2970" spans="1:8" x14ac:dyDescent="0.35">
      <c r="A2970" s="2">
        <v>44282</v>
      </c>
      <c r="B2970" t="s">
        <v>41</v>
      </c>
      <c r="C2970" t="s">
        <v>34</v>
      </c>
      <c r="D2970" t="s">
        <v>20</v>
      </c>
      <c r="E2970" s="3">
        <v>128174</v>
      </c>
      <c r="F2970" s="3">
        <v>35981</v>
      </c>
      <c r="G2970" t="s">
        <v>26</v>
      </c>
      <c r="H2970" t="s">
        <v>3003</v>
      </c>
    </row>
    <row r="2971" spans="1:8" x14ac:dyDescent="0.35">
      <c r="A2971" s="2">
        <v>45264</v>
      </c>
      <c r="B2971" t="s">
        <v>55</v>
      </c>
      <c r="C2971" t="s">
        <v>34</v>
      </c>
      <c r="D2971" t="s">
        <v>20</v>
      </c>
      <c r="E2971" s="3">
        <v>55653</v>
      </c>
      <c r="F2971" s="3">
        <v>11384</v>
      </c>
      <c r="G2971" t="s">
        <v>32</v>
      </c>
      <c r="H2971" t="s">
        <v>3004</v>
      </c>
    </row>
    <row r="2972" spans="1:8" x14ac:dyDescent="0.35">
      <c r="A2972" s="2">
        <v>44333</v>
      </c>
      <c r="B2972" t="s">
        <v>18</v>
      </c>
      <c r="C2972" t="s">
        <v>24</v>
      </c>
      <c r="D2972" t="s">
        <v>58</v>
      </c>
      <c r="E2972" s="3">
        <v>56072</v>
      </c>
      <c r="F2972" s="3">
        <v>68416</v>
      </c>
      <c r="G2972" t="s">
        <v>21</v>
      </c>
      <c r="H2972" t="s">
        <v>3005</v>
      </c>
    </row>
    <row r="2973" spans="1:8" x14ac:dyDescent="0.35">
      <c r="A2973" s="2">
        <v>44617</v>
      </c>
      <c r="B2973" t="s">
        <v>55</v>
      </c>
      <c r="C2973" t="s">
        <v>43</v>
      </c>
      <c r="D2973" t="s">
        <v>20</v>
      </c>
      <c r="E2973" s="3">
        <v>132214</v>
      </c>
      <c r="F2973" s="3">
        <v>157149</v>
      </c>
      <c r="G2973" t="s">
        <v>26</v>
      </c>
      <c r="H2973" t="s">
        <v>3006</v>
      </c>
    </row>
    <row r="2974" spans="1:8" x14ac:dyDescent="0.35">
      <c r="A2974" s="2">
        <v>44270</v>
      </c>
      <c r="B2974" t="s">
        <v>37</v>
      </c>
      <c r="C2974" t="s">
        <v>24</v>
      </c>
      <c r="D2974" t="s">
        <v>30</v>
      </c>
      <c r="E2974" s="3">
        <v>51302</v>
      </c>
      <c r="F2974" s="3">
        <v>77719</v>
      </c>
      <c r="G2974" t="s">
        <v>26</v>
      </c>
      <c r="H2974" t="s">
        <v>3007</v>
      </c>
    </row>
    <row r="2975" spans="1:8" x14ac:dyDescent="0.35">
      <c r="A2975" s="2">
        <v>44367</v>
      </c>
      <c r="B2975" t="s">
        <v>18</v>
      </c>
      <c r="C2975" t="s">
        <v>34</v>
      </c>
      <c r="D2975" t="s">
        <v>20</v>
      </c>
      <c r="E2975" s="3">
        <v>87011</v>
      </c>
      <c r="F2975" s="3">
        <v>100401</v>
      </c>
      <c r="G2975" t="s">
        <v>26</v>
      </c>
      <c r="H2975" t="s">
        <v>3008</v>
      </c>
    </row>
    <row r="2976" spans="1:8" x14ac:dyDescent="0.35">
      <c r="A2976" s="2">
        <v>44366</v>
      </c>
      <c r="B2976" t="s">
        <v>37</v>
      </c>
      <c r="C2976" t="s">
        <v>43</v>
      </c>
      <c r="D2976" t="s">
        <v>20</v>
      </c>
      <c r="E2976" s="3">
        <v>116452</v>
      </c>
      <c r="F2976" s="3">
        <v>132035</v>
      </c>
      <c r="G2976" t="s">
        <v>26</v>
      </c>
      <c r="H2976" t="s">
        <v>3009</v>
      </c>
    </row>
    <row r="2977" spans="1:8" x14ac:dyDescent="0.35">
      <c r="A2977" s="2">
        <v>45068</v>
      </c>
      <c r="B2977" t="s">
        <v>23</v>
      </c>
      <c r="C2977" t="s">
        <v>43</v>
      </c>
      <c r="D2977" t="s">
        <v>20</v>
      </c>
      <c r="E2977" s="3">
        <v>41898</v>
      </c>
      <c r="F2977" s="3">
        <v>106901</v>
      </c>
      <c r="G2977" t="s">
        <v>32</v>
      </c>
      <c r="H2977" t="s">
        <v>3010</v>
      </c>
    </row>
    <row r="2978" spans="1:8" x14ac:dyDescent="0.35">
      <c r="A2978" s="2">
        <v>44518</v>
      </c>
      <c r="B2978" t="s">
        <v>41</v>
      </c>
      <c r="C2978" t="s">
        <v>23</v>
      </c>
      <c r="D2978" t="s">
        <v>30</v>
      </c>
      <c r="E2978" s="3">
        <v>113620</v>
      </c>
      <c r="F2978" s="3">
        <v>104254</v>
      </c>
      <c r="G2978" t="s">
        <v>32</v>
      </c>
      <c r="H2978" t="s">
        <v>3011</v>
      </c>
    </row>
    <row r="2979" spans="1:8" x14ac:dyDescent="0.35">
      <c r="A2979" s="2">
        <v>44652</v>
      </c>
      <c r="B2979" t="s">
        <v>28</v>
      </c>
      <c r="C2979" t="s">
        <v>19</v>
      </c>
      <c r="D2979" t="s">
        <v>25</v>
      </c>
      <c r="E2979" s="3">
        <v>27889</v>
      </c>
      <c r="F2979" s="3">
        <v>15495</v>
      </c>
      <c r="G2979" t="s">
        <v>26</v>
      </c>
      <c r="H2979" t="s">
        <v>3012</v>
      </c>
    </row>
    <row r="2980" spans="1:8" x14ac:dyDescent="0.35">
      <c r="A2980" s="2">
        <v>45140</v>
      </c>
      <c r="B2980" t="s">
        <v>55</v>
      </c>
      <c r="C2980" t="s">
        <v>34</v>
      </c>
      <c r="D2980" t="s">
        <v>39</v>
      </c>
      <c r="E2980" s="3">
        <v>55985</v>
      </c>
      <c r="F2980" s="3">
        <v>100270</v>
      </c>
      <c r="G2980" t="s">
        <v>32</v>
      </c>
      <c r="H2980" t="s">
        <v>3013</v>
      </c>
    </row>
    <row r="2981" spans="1:8" x14ac:dyDescent="0.35">
      <c r="A2981" s="2">
        <v>44986</v>
      </c>
      <c r="B2981" t="s">
        <v>37</v>
      </c>
      <c r="C2981" t="s">
        <v>19</v>
      </c>
      <c r="D2981" t="s">
        <v>20</v>
      </c>
      <c r="E2981" s="3">
        <v>84106</v>
      </c>
      <c r="F2981" s="3">
        <v>73231</v>
      </c>
      <c r="G2981" t="s">
        <v>35</v>
      </c>
      <c r="H2981" t="s">
        <v>3014</v>
      </c>
    </row>
    <row r="2982" spans="1:8" x14ac:dyDescent="0.35">
      <c r="A2982" s="2">
        <v>44809</v>
      </c>
      <c r="B2982" t="s">
        <v>41</v>
      </c>
      <c r="C2982" t="s">
        <v>23</v>
      </c>
      <c r="D2982" t="s">
        <v>58</v>
      </c>
      <c r="E2982" s="3">
        <v>70139</v>
      </c>
      <c r="F2982" s="3">
        <v>63369</v>
      </c>
      <c r="G2982" t="s">
        <v>35</v>
      </c>
      <c r="H2982" t="s">
        <v>3015</v>
      </c>
    </row>
    <row r="2983" spans="1:8" x14ac:dyDescent="0.35">
      <c r="A2983" s="2">
        <v>45085</v>
      </c>
      <c r="B2983" t="s">
        <v>55</v>
      </c>
      <c r="C2983" t="s">
        <v>19</v>
      </c>
      <c r="D2983" t="s">
        <v>58</v>
      </c>
      <c r="E2983" s="3">
        <v>18897</v>
      </c>
      <c r="F2983" s="3">
        <v>169899</v>
      </c>
      <c r="G2983" t="s">
        <v>26</v>
      </c>
      <c r="H2983" t="s">
        <v>3016</v>
      </c>
    </row>
    <row r="2984" spans="1:8" x14ac:dyDescent="0.35">
      <c r="A2984" s="2">
        <v>44545</v>
      </c>
      <c r="B2984" t="s">
        <v>55</v>
      </c>
      <c r="C2984" t="s">
        <v>34</v>
      </c>
      <c r="D2984" t="s">
        <v>30</v>
      </c>
      <c r="E2984" s="3">
        <v>28798</v>
      </c>
      <c r="F2984" s="3">
        <v>32067</v>
      </c>
      <c r="G2984" t="s">
        <v>21</v>
      </c>
      <c r="H2984" t="s">
        <v>3017</v>
      </c>
    </row>
    <row r="2985" spans="1:8" x14ac:dyDescent="0.35">
      <c r="A2985" s="2">
        <v>44206</v>
      </c>
      <c r="B2985" t="s">
        <v>23</v>
      </c>
      <c r="C2985" t="s">
        <v>23</v>
      </c>
      <c r="D2985" t="s">
        <v>25</v>
      </c>
      <c r="E2985" s="3">
        <v>15656</v>
      </c>
      <c r="F2985" s="3">
        <v>101850</v>
      </c>
      <c r="G2985" t="s">
        <v>21</v>
      </c>
      <c r="H2985" t="s">
        <v>3018</v>
      </c>
    </row>
    <row r="2986" spans="1:8" x14ac:dyDescent="0.35">
      <c r="A2986" s="2">
        <v>44936</v>
      </c>
      <c r="B2986" t="s">
        <v>23</v>
      </c>
      <c r="C2986" t="s">
        <v>19</v>
      </c>
      <c r="D2986" t="s">
        <v>20</v>
      </c>
      <c r="E2986" s="3">
        <v>22193</v>
      </c>
      <c r="F2986" s="3">
        <v>152160</v>
      </c>
      <c r="G2986" t="s">
        <v>35</v>
      </c>
      <c r="H2986" t="s">
        <v>3019</v>
      </c>
    </row>
    <row r="2987" spans="1:8" x14ac:dyDescent="0.35">
      <c r="A2987" s="2">
        <v>44863</v>
      </c>
      <c r="B2987" t="s">
        <v>37</v>
      </c>
      <c r="C2987" t="s">
        <v>24</v>
      </c>
      <c r="D2987" t="s">
        <v>30</v>
      </c>
      <c r="E2987" s="3">
        <v>146219</v>
      </c>
      <c r="F2987" s="3">
        <v>18976</v>
      </c>
      <c r="G2987" t="s">
        <v>26</v>
      </c>
      <c r="H2987" t="s">
        <v>3020</v>
      </c>
    </row>
    <row r="2988" spans="1:8" x14ac:dyDescent="0.35">
      <c r="A2988" s="2">
        <v>44742</v>
      </c>
      <c r="B2988" t="s">
        <v>41</v>
      </c>
      <c r="C2988" t="s">
        <v>43</v>
      </c>
      <c r="D2988" t="s">
        <v>39</v>
      </c>
      <c r="E2988" s="3">
        <v>136474</v>
      </c>
      <c r="F2988" s="3">
        <v>76712</v>
      </c>
      <c r="G2988" t="s">
        <v>35</v>
      </c>
      <c r="H2988" t="s">
        <v>3021</v>
      </c>
    </row>
    <row r="2989" spans="1:8" x14ac:dyDescent="0.35">
      <c r="A2989" s="2">
        <v>44325</v>
      </c>
      <c r="B2989" t="s">
        <v>28</v>
      </c>
      <c r="C2989" t="s">
        <v>23</v>
      </c>
      <c r="D2989" t="s">
        <v>25</v>
      </c>
      <c r="E2989" s="3">
        <v>112748</v>
      </c>
      <c r="F2989" s="3">
        <v>103827</v>
      </c>
      <c r="G2989" t="s">
        <v>35</v>
      </c>
      <c r="H2989" t="s">
        <v>3022</v>
      </c>
    </row>
    <row r="2990" spans="1:8" x14ac:dyDescent="0.35">
      <c r="A2990" s="2">
        <v>44797</v>
      </c>
      <c r="B2990" t="s">
        <v>37</v>
      </c>
      <c r="C2990" t="s">
        <v>24</v>
      </c>
      <c r="D2990" t="s">
        <v>25</v>
      </c>
      <c r="E2990" s="3">
        <v>93366</v>
      </c>
      <c r="F2990" s="3">
        <v>120716</v>
      </c>
      <c r="G2990" t="s">
        <v>21</v>
      </c>
      <c r="H2990" t="s">
        <v>3023</v>
      </c>
    </row>
    <row r="2991" spans="1:8" x14ac:dyDescent="0.35">
      <c r="A2991" s="2">
        <v>44801</v>
      </c>
      <c r="B2991" t="s">
        <v>55</v>
      </c>
      <c r="C2991" t="s">
        <v>34</v>
      </c>
      <c r="D2991" t="s">
        <v>30</v>
      </c>
      <c r="E2991" s="3">
        <v>73628</v>
      </c>
      <c r="F2991" s="3">
        <v>43666</v>
      </c>
      <c r="G2991" t="s">
        <v>35</v>
      </c>
      <c r="H2991" t="s">
        <v>3024</v>
      </c>
    </row>
    <row r="2992" spans="1:8" x14ac:dyDescent="0.35">
      <c r="A2992" s="2">
        <v>44523</v>
      </c>
      <c r="B2992" t="s">
        <v>55</v>
      </c>
      <c r="C2992" t="s">
        <v>43</v>
      </c>
      <c r="D2992" t="s">
        <v>58</v>
      </c>
      <c r="E2992" s="3">
        <v>143474</v>
      </c>
      <c r="F2992" s="3">
        <v>36148</v>
      </c>
      <c r="G2992" t="s">
        <v>26</v>
      </c>
      <c r="H2992" t="s">
        <v>3025</v>
      </c>
    </row>
    <row r="2993" spans="1:8" x14ac:dyDescent="0.35">
      <c r="A2993" s="2">
        <v>45176</v>
      </c>
      <c r="B2993" t="s">
        <v>18</v>
      </c>
      <c r="C2993" t="s">
        <v>23</v>
      </c>
      <c r="D2993" t="s">
        <v>25</v>
      </c>
      <c r="E2993" s="3">
        <v>15642</v>
      </c>
      <c r="F2993" s="3">
        <v>91184</v>
      </c>
      <c r="G2993" t="s">
        <v>21</v>
      </c>
      <c r="H2993" t="s">
        <v>3026</v>
      </c>
    </row>
    <row r="2994" spans="1:8" x14ac:dyDescent="0.35">
      <c r="A2994" s="2">
        <v>44600</v>
      </c>
      <c r="B2994" t="s">
        <v>41</v>
      </c>
      <c r="C2994" t="s">
        <v>43</v>
      </c>
      <c r="D2994" t="s">
        <v>58</v>
      </c>
      <c r="E2994" s="3">
        <v>93746</v>
      </c>
      <c r="F2994" s="3">
        <v>145922</v>
      </c>
      <c r="G2994" t="s">
        <v>21</v>
      </c>
      <c r="H2994" t="s">
        <v>3027</v>
      </c>
    </row>
    <row r="2995" spans="1:8" x14ac:dyDescent="0.35">
      <c r="A2995" s="2">
        <v>44825</v>
      </c>
      <c r="B2995" t="s">
        <v>18</v>
      </c>
      <c r="C2995" t="s">
        <v>29</v>
      </c>
      <c r="D2995" t="s">
        <v>25</v>
      </c>
      <c r="E2995" s="3">
        <v>17918</v>
      </c>
      <c r="F2995" s="3">
        <v>122035</v>
      </c>
      <c r="G2995" t="s">
        <v>35</v>
      </c>
      <c r="H2995" t="s">
        <v>3028</v>
      </c>
    </row>
    <row r="2996" spans="1:8" x14ac:dyDescent="0.35">
      <c r="A2996" s="2">
        <v>44914</v>
      </c>
      <c r="B2996" t="s">
        <v>23</v>
      </c>
      <c r="C2996" t="s">
        <v>29</v>
      </c>
      <c r="D2996" t="s">
        <v>25</v>
      </c>
      <c r="E2996" s="3">
        <v>128535</v>
      </c>
      <c r="F2996" s="3">
        <v>56332</v>
      </c>
      <c r="G2996" t="s">
        <v>32</v>
      </c>
      <c r="H2996" t="s">
        <v>3029</v>
      </c>
    </row>
    <row r="2997" spans="1:8" x14ac:dyDescent="0.35">
      <c r="A2997" s="2">
        <v>45237</v>
      </c>
      <c r="B2997" t="s">
        <v>28</v>
      </c>
      <c r="C2997" t="s">
        <v>23</v>
      </c>
      <c r="D2997" t="s">
        <v>25</v>
      </c>
      <c r="E2997" s="3">
        <v>124438</v>
      </c>
      <c r="F2997" s="3">
        <v>116955</v>
      </c>
      <c r="G2997" t="s">
        <v>35</v>
      </c>
      <c r="H2997" t="s">
        <v>3030</v>
      </c>
    </row>
    <row r="2998" spans="1:8" x14ac:dyDescent="0.35">
      <c r="A2998" s="2">
        <v>44470</v>
      </c>
      <c r="B2998" t="s">
        <v>37</v>
      </c>
      <c r="C2998" t="s">
        <v>23</v>
      </c>
      <c r="D2998" t="s">
        <v>39</v>
      </c>
      <c r="E2998" s="3">
        <v>31061</v>
      </c>
      <c r="F2998" s="3">
        <v>140626</v>
      </c>
      <c r="G2998" t="s">
        <v>26</v>
      </c>
      <c r="H2998" t="s">
        <v>3031</v>
      </c>
    </row>
    <row r="2999" spans="1:8" x14ac:dyDescent="0.35">
      <c r="A2999" s="2">
        <v>44881</v>
      </c>
      <c r="B2999" t="s">
        <v>55</v>
      </c>
      <c r="C2999" t="s">
        <v>19</v>
      </c>
      <c r="D2999" t="s">
        <v>58</v>
      </c>
      <c r="E2999" s="3">
        <v>126408</v>
      </c>
      <c r="F2999" s="3">
        <v>118238</v>
      </c>
      <c r="G2999" t="s">
        <v>32</v>
      </c>
      <c r="H2999" t="s">
        <v>3032</v>
      </c>
    </row>
    <row r="3000" spans="1:8" x14ac:dyDescent="0.35">
      <c r="A3000" s="2">
        <v>44312</v>
      </c>
      <c r="B3000" t="s">
        <v>41</v>
      </c>
      <c r="C3000" t="s">
        <v>43</v>
      </c>
      <c r="D3000" t="s">
        <v>39</v>
      </c>
      <c r="E3000" s="3">
        <v>30215</v>
      </c>
      <c r="F3000" s="3">
        <v>64531</v>
      </c>
      <c r="G3000" t="s">
        <v>26</v>
      </c>
      <c r="H3000" t="s">
        <v>3033</v>
      </c>
    </row>
    <row r="3001" spans="1:8" x14ac:dyDescent="0.35">
      <c r="A3001" s="2">
        <v>45057</v>
      </c>
      <c r="B3001" t="s">
        <v>55</v>
      </c>
      <c r="C3001" t="s">
        <v>29</v>
      </c>
      <c r="D3001" t="s">
        <v>58</v>
      </c>
      <c r="E3001" s="3">
        <v>130148</v>
      </c>
      <c r="F3001" s="3">
        <v>68926</v>
      </c>
      <c r="G3001" t="s">
        <v>21</v>
      </c>
      <c r="H3001" t="s">
        <v>3034</v>
      </c>
    </row>
    <row r="3002" spans="1:8" x14ac:dyDescent="0.35">
      <c r="A3002" s="2">
        <v>44889</v>
      </c>
      <c r="B3002" t="s">
        <v>23</v>
      </c>
      <c r="C3002" t="s">
        <v>29</v>
      </c>
      <c r="D3002" t="s">
        <v>39</v>
      </c>
      <c r="E3002" s="3">
        <v>123613</v>
      </c>
      <c r="F3002" s="3">
        <v>74207</v>
      </c>
      <c r="G3002" t="s">
        <v>26</v>
      </c>
      <c r="H3002" t="s">
        <v>3035</v>
      </c>
    </row>
    <row r="3003" spans="1:8" x14ac:dyDescent="0.35">
      <c r="A3003" s="2">
        <v>44520</v>
      </c>
      <c r="B3003" t="s">
        <v>18</v>
      </c>
      <c r="C3003" t="s">
        <v>43</v>
      </c>
      <c r="D3003" t="s">
        <v>39</v>
      </c>
      <c r="E3003" s="3">
        <v>66098</v>
      </c>
      <c r="F3003" s="3">
        <v>103256</v>
      </c>
      <c r="G3003" t="s">
        <v>26</v>
      </c>
      <c r="H3003" t="s">
        <v>3036</v>
      </c>
    </row>
    <row r="3004" spans="1:8" x14ac:dyDescent="0.35">
      <c r="A3004" s="2">
        <v>45157</v>
      </c>
      <c r="B3004" t="s">
        <v>18</v>
      </c>
      <c r="C3004" t="s">
        <v>29</v>
      </c>
      <c r="D3004" t="s">
        <v>39</v>
      </c>
      <c r="E3004" s="3">
        <v>78764</v>
      </c>
      <c r="F3004" s="3">
        <v>126256</v>
      </c>
      <c r="G3004" t="s">
        <v>26</v>
      </c>
      <c r="H3004" t="s">
        <v>3037</v>
      </c>
    </row>
    <row r="3005" spans="1:8" x14ac:dyDescent="0.35">
      <c r="A3005" s="2">
        <v>44310</v>
      </c>
      <c r="B3005" t="s">
        <v>37</v>
      </c>
      <c r="C3005" t="s">
        <v>24</v>
      </c>
      <c r="D3005" t="s">
        <v>30</v>
      </c>
      <c r="E3005" s="3">
        <v>103271</v>
      </c>
      <c r="F3005" s="3">
        <v>51437</v>
      </c>
      <c r="G3005" t="s">
        <v>35</v>
      </c>
      <c r="H3005" t="s">
        <v>3038</v>
      </c>
    </row>
    <row r="3006" spans="1:8" x14ac:dyDescent="0.35">
      <c r="A3006" s="2">
        <v>45278</v>
      </c>
      <c r="B3006" t="s">
        <v>41</v>
      </c>
      <c r="C3006" t="s">
        <v>29</v>
      </c>
      <c r="D3006" t="s">
        <v>39</v>
      </c>
      <c r="E3006" s="3">
        <v>133816</v>
      </c>
      <c r="F3006" s="3">
        <v>95233</v>
      </c>
      <c r="G3006" t="s">
        <v>35</v>
      </c>
      <c r="H3006" t="s">
        <v>3039</v>
      </c>
    </row>
    <row r="3007" spans="1:8" x14ac:dyDescent="0.35">
      <c r="A3007" s="2">
        <v>44350</v>
      </c>
      <c r="B3007" t="s">
        <v>23</v>
      </c>
      <c r="C3007" t="s">
        <v>29</v>
      </c>
      <c r="D3007" t="s">
        <v>25</v>
      </c>
      <c r="E3007" s="3">
        <v>49276</v>
      </c>
      <c r="F3007" s="3">
        <v>129666</v>
      </c>
      <c r="G3007" t="s">
        <v>26</v>
      </c>
      <c r="H3007" t="s">
        <v>3040</v>
      </c>
    </row>
    <row r="3008" spans="1:8" x14ac:dyDescent="0.35">
      <c r="A3008" s="2">
        <v>44511</v>
      </c>
      <c r="B3008" t="s">
        <v>41</v>
      </c>
      <c r="C3008" t="s">
        <v>34</v>
      </c>
      <c r="D3008" t="s">
        <v>20</v>
      </c>
      <c r="E3008" s="3">
        <v>41711</v>
      </c>
      <c r="F3008" s="3">
        <v>63195</v>
      </c>
      <c r="G3008" t="s">
        <v>35</v>
      </c>
      <c r="H3008" t="s">
        <v>3041</v>
      </c>
    </row>
    <row r="3009" spans="1:8" x14ac:dyDescent="0.35">
      <c r="A3009" s="2">
        <v>45261</v>
      </c>
      <c r="B3009" t="s">
        <v>37</v>
      </c>
      <c r="C3009" t="s">
        <v>24</v>
      </c>
      <c r="D3009" t="s">
        <v>39</v>
      </c>
      <c r="E3009" s="3">
        <v>49764</v>
      </c>
      <c r="F3009" s="3">
        <v>165668</v>
      </c>
      <c r="G3009" t="s">
        <v>21</v>
      </c>
      <c r="H3009" t="s">
        <v>3042</v>
      </c>
    </row>
    <row r="3010" spans="1:8" x14ac:dyDescent="0.35">
      <c r="A3010" s="2">
        <v>44301</v>
      </c>
      <c r="B3010" t="s">
        <v>23</v>
      </c>
      <c r="C3010" t="s">
        <v>19</v>
      </c>
      <c r="D3010" t="s">
        <v>20</v>
      </c>
      <c r="E3010" s="3">
        <v>14844</v>
      </c>
      <c r="F3010" s="3">
        <v>162594</v>
      </c>
      <c r="G3010" t="s">
        <v>21</v>
      </c>
      <c r="H3010" t="s">
        <v>3043</v>
      </c>
    </row>
    <row r="3011" spans="1:8" x14ac:dyDescent="0.35">
      <c r="A3011" s="2">
        <v>44550</v>
      </c>
      <c r="B3011" t="s">
        <v>23</v>
      </c>
      <c r="C3011" t="s">
        <v>23</v>
      </c>
      <c r="D3011" t="s">
        <v>20</v>
      </c>
      <c r="E3011" s="3">
        <v>117181</v>
      </c>
      <c r="F3011" s="3">
        <v>164823</v>
      </c>
      <c r="G3011" t="s">
        <v>32</v>
      </c>
      <c r="H3011" t="s">
        <v>3044</v>
      </c>
    </row>
    <row r="3012" spans="1:8" x14ac:dyDescent="0.35">
      <c r="A3012" s="2">
        <v>45212</v>
      </c>
      <c r="B3012" t="s">
        <v>18</v>
      </c>
      <c r="C3012" t="s">
        <v>29</v>
      </c>
      <c r="D3012" t="s">
        <v>25</v>
      </c>
      <c r="E3012" s="3">
        <v>112539</v>
      </c>
      <c r="F3012" s="3">
        <v>100516</v>
      </c>
      <c r="G3012" t="s">
        <v>35</v>
      </c>
      <c r="H3012" t="s">
        <v>3045</v>
      </c>
    </row>
    <row r="3013" spans="1:8" x14ac:dyDescent="0.35">
      <c r="A3013" s="2">
        <v>44929</v>
      </c>
      <c r="B3013" t="s">
        <v>18</v>
      </c>
      <c r="C3013" t="s">
        <v>19</v>
      </c>
      <c r="D3013" t="s">
        <v>20</v>
      </c>
      <c r="E3013" s="3">
        <v>34630</v>
      </c>
      <c r="F3013" s="3">
        <v>17474</v>
      </c>
      <c r="G3013" t="s">
        <v>35</v>
      </c>
      <c r="H3013" t="s">
        <v>3046</v>
      </c>
    </row>
    <row r="3014" spans="1:8" x14ac:dyDescent="0.35">
      <c r="A3014" s="2">
        <v>44905</v>
      </c>
      <c r="B3014" t="s">
        <v>18</v>
      </c>
      <c r="C3014" t="s">
        <v>19</v>
      </c>
      <c r="D3014" t="s">
        <v>20</v>
      </c>
      <c r="E3014" s="3">
        <v>95132</v>
      </c>
      <c r="F3014" s="3">
        <v>8534</v>
      </c>
      <c r="G3014" t="s">
        <v>26</v>
      </c>
      <c r="H3014" t="s">
        <v>3047</v>
      </c>
    </row>
    <row r="3015" spans="1:8" x14ac:dyDescent="0.35">
      <c r="A3015" s="2">
        <v>44847</v>
      </c>
      <c r="B3015" t="s">
        <v>55</v>
      </c>
      <c r="C3015" t="s">
        <v>24</v>
      </c>
      <c r="D3015" t="s">
        <v>20</v>
      </c>
      <c r="E3015" s="3">
        <v>111510</v>
      </c>
      <c r="F3015" s="3">
        <v>20040</v>
      </c>
      <c r="G3015" t="s">
        <v>32</v>
      </c>
      <c r="H3015" t="s">
        <v>3048</v>
      </c>
    </row>
    <row r="3016" spans="1:8" x14ac:dyDescent="0.35">
      <c r="A3016" s="2">
        <v>45020</v>
      </c>
      <c r="B3016" t="s">
        <v>28</v>
      </c>
      <c r="C3016" t="s">
        <v>23</v>
      </c>
      <c r="D3016" t="s">
        <v>58</v>
      </c>
      <c r="E3016" s="3">
        <v>27025</v>
      </c>
      <c r="F3016" s="3">
        <v>48529</v>
      </c>
      <c r="G3016" t="s">
        <v>21</v>
      </c>
    </row>
    <row r="3017" spans="1:8" x14ac:dyDescent="0.35">
      <c r="A3017" s="2">
        <v>45143</v>
      </c>
      <c r="B3017" t="s">
        <v>18</v>
      </c>
      <c r="C3017" t="s">
        <v>34</v>
      </c>
      <c r="D3017" t="s">
        <v>39</v>
      </c>
      <c r="E3017" s="3">
        <v>14839</v>
      </c>
      <c r="F3017" s="3">
        <v>143738</v>
      </c>
      <c r="G3017" t="s">
        <v>21</v>
      </c>
      <c r="H3017" t="s">
        <v>3049</v>
      </c>
    </row>
    <row r="3018" spans="1:8" x14ac:dyDescent="0.35">
      <c r="A3018" s="2">
        <v>44857</v>
      </c>
      <c r="B3018" t="s">
        <v>28</v>
      </c>
      <c r="C3018" t="s">
        <v>19</v>
      </c>
      <c r="D3018" t="s">
        <v>39</v>
      </c>
      <c r="E3018" s="3">
        <v>48937</v>
      </c>
      <c r="F3018" s="3">
        <v>45441</v>
      </c>
      <c r="G3018" t="s">
        <v>26</v>
      </c>
      <c r="H3018" t="s">
        <v>3050</v>
      </c>
    </row>
    <row r="3019" spans="1:8" x14ac:dyDescent="0.35">
      <c r="A3019" s="2">
        <v>44295</v>
      </c>
      <c r="B3019" t="s">
        <v>28</v>
      </c>
      <c r="C3019" t="s">
        <v>34</v>
      </c>
      <c r="D3019" t="s">
        <v>20</v>
      </c>
      <c r="E3019" s="3">
        <v>123074</v>
      </c>
      <c r="F3019" s="3">
        <v>44766</v>
      </c>
      <c r="G3019" t="s">
        <v>35</v>
      </c>
      <c r="H3019" t="s">
        <v>3051</v>
      </c>
    </row>
    <row r="3020" spans="1:8" x14ac:dyDescent="0.35">
      <c r="A3020" s="2">
        <v>44784</v>
      </c>
      <c r="B3020" t="s">
        <v>41</v>
      </c>
      <c r="C3020" t="s">
        <v>23</v>
      </c>
      <c r="D3020" t="s">
        <v>25</v>
      </c>
      <c r="E3020" s="3">
        <v>56660</v>
      </c>
      <c r="F3020" s="3">
        <v>129305</v>
      </c>
      <c r="G3020" t="s">
        <v>26</v>
      </c>
      <c r="H3020" t="s">
        <v>3052</v>
      </c>
    </row>
    <row r="3021" spans="1:8" x14ac:dyDescent="0.35">
      <c r="A3021" s="2">
        <v>44478</v>
      </c>
      <c r="B3021" t="s">
        <v>37</v>
      </c>
      <c r="C3021" t="s">
        <v>23</v>
      </c>
      <c r="D3021" t="s">
        <v>58</v>
      </c>
      <c r="E3021" s="3">
        <v>125911</v>
      </c>
      <c r="F3021" s="3">
        <v>162957</v>
      </c>
      <c r="G3021" t="s">
        <v>32</v>
      </c>
      <c r="H3021" t="s">
        <v>3053</v>
      </c>
    </row>
    <row r="3022" spans="1:8" x14ac:dyDescent="0.35">
      <c r="A3022" s="2">
        <v>44599</v>
      </c>
      <c r="B3022" t="s">
        <v>55</v>
      </c>
      <c r="C3022" t="s">
        <v>24</v>
      </c>
      <c r="D3022" t="s">
        <v>25</v>
      </c>
      <c r="E3022" s="3">
        <v>43260</v>
      </c>
      <c r="F3022" s="3">
        <v>44460</v>
      </c>
      <c r="G3022" t="s">
        <v>21</v>
      </c>
      <c r="H3022" t="s">
        <v>3054</v>
      </c>
    </row>
    <row r="3023" spans="1:8" x14ac:dyDescent="0.35">
      <c r="A3023" s="2">
        <v>44896</v>
      </c>
      <c r="B3023" t="s">
        <v>28</v>
      </c>
      <c r="C3023" t="s">
        <v>43</v>
      </c>
      <c r="D3023" t="s">
        <v>25</v>
      </c>
      <c r="E3023" s="3">
        <v>106200</v>
      </c>
      <c r="F3023" s="3">
        <v>165487</v>
      </c>
      <c r="G3023" t="s">
        <v>32</v>
      </c>
      <c r="H3023" t="s">
        <v>3055</v>
      </c>
    </row>
    <row r="3024" spans="1:8" x14ac:dyDescent="0.35">
      <c r="A3024" s="2">
        <v>44395</v>
      </c>
      <c r="B3024" t="s">
        <v>55</v>
      </c>
      <c r="C3024" t="s">
        <v>29</v>
      </c>
      <c r="D3024" t="s">
        <v>20</v>
      </c>
      <c r="E3024" s="3">
        <v>33206</v>
      </c>
      <c r="F3024" s="3">
        <v>110363</v>
      </c>
      <c r="G3024" t="s">
        <v>21</v>
      </c>
      <c r="H3024" t="s">
        <v>3056</v>
      </c>
    </row>
    <row r="3025" spans="1:8" x14ac:dyDescent="0.35">
      <c r="A3025" s="2">
        <v>44523</v>
      </c>
      <c r="B3025" t="s">
        <v>41</v>
      </c>
      <c r="C3025" t="s">
        <v>24</v>
      </c>
      <c r="D3025" t="s">
        <v>30</v>
      </c>
      <c r="E3025" s="3">
        <v>65763</v>
      </c>
      <c r="F3025" s="3">
        <v>49290</v>
      </c>
      <c r="G3025" t="s">
        <v>21</v>
      </c>
      <c r="H3025" t="s">
        <v>3057</v>
      </c>
    </row>
    <row r="3026" spans="1:8" x14ac:dyDescent="0.35">
      <c r="A3026" s="2">
        <v>44350</v>
      </c>
      <c r="B3026" t="s">
        <v>18</v>
      </c>
      <c r="C3026" t="s">
        <v>34</v>
      </c>
      <c r="D3026" t="s">
        <v>20</v>
      </c>
      <c r="E3026" s="3">
        <v>93059</v>
      </c>
      <c r="F3026" s="3">
        <v>68116</v>
      </c>
      <c r="G3026" t="s">
        <v>32</v>
      </c>
      <c r="H3026" t="s">
        <v>3058</v>
      </c>
    </row>
    <row r="3027" spans="1:8" x14ac:dyDescent="0.35">
      <c r="A3027" s="2">
        <v>44748</v>
      </c>
      <c r="B3027" t="s">
        <v>23</v>
      </c>
      <c r="C3027" t="s">
        <v>24</v>
      </c>
      <c r="D3027" t="s">
        <v>30</v>
      </c>
      <c r="E3027" s="3">
        <v>16794</v>
      </c>
      <c r="F3027" s="3">
        <v>107831</v>
      </c>
      <c r="G3027" t="s">
        <v>21</v>
      </c>
      <c r="H3027" t="s">
        <v>3059</v>
      </c>
    </row>
    <row r="3028" spans="1:8" x14ac:dyDescent="0.35">
      <c r="A3028" s="2">
        <v>44601</v>
      </c>
      <c r="B3028" t="s">
        <v>28</v>
      </c>
      <c r="C3028" t="s">
        <v>23</v>
      </c>
      <c r="D3028" t="s">
        <v>58</v>
      </c>
      <c r="E3028" s="3">
        <v>127973</v>
      </c>
      <c r="F3028" s="3">
        <v>136773</v>
      </c>
      <c r="G3028" t="s">
        <v>21</v>
      </c>
      <c r="H3028" t="s">
        <v>3060</v>
      </c>
    </row>
    <row r="3029" spans="1:8" x14ac:dyDescent="0.35">
      <c r="A3029" s="2">
        <v>44658</v>
      </c>
      <c r="B3029" t="s">
        <v>37</v>
      </c>
      <c r="C3029" t="s">
        <v>19</v>
      </c>
      <c r="D3029" t="s">
        <v>30</v>
      </c>
      <c r="E3029" s="3">
        <v>51961</v>
      </c>
      <c r="F3029" s="3">
        <v>109999</v>
      </c>
      <c r="G3029" t="s">
        <v>32</v>
      </c>
      <c r="H3029" t="s">
        <v>3061</v>
      </c>
    </row>
    <row r="3030" spans="1:8" x14ac:dyDescent="0.35">
      <c r="A3030" s="2">
        <v>44328</v>
      </c>
      <c r="B3030" t="s">
        <v>23</v>
      </c>
      <c r="C3030" t="s">
        <v>29</v>
      </c>
      <c r="D3030" t="s">
        <v>20</v>
      </c>
      <c r="E3030" s="3">
        <v>95801</v>
      </c>
      <c r="F3030" s="3">
        <v>51513</v>
      </c>
      <c r="G3030" t="s">
        <v>21</v>
      </c>
      <c r="H3030" t="s">
        <v>3062</v>
      </c>
    </row>
    <row r="3031" spans="1:8" x14ac:dyDescent="0.35">
      <c r="A3031" s="2">
        <v>44987</v>
      </c>
      <c r="B3031" t="s">
        <v>41</v>
      </c>
      <c r="C3031" t="s">
        <v>29</v>
      </c>
      <c r="D3031" t="s">
        <v>20</v>
      </c>
      <c r="E3031" s="3">
        <v>21736</v>
      </c>
      <c r="F3031" s="3">
        <v>53139</v>
      </c>
      <c r="G3031" t="s">
        <v>32</v>
      </c>
      <c r="H3031" t="s">
        <v>3063</v>
      </c>
    </row>
    <row r="3032" spans="1:8" x14ac:dyDescent="0.35">
      <c r="A3032" s="2">
        <v>45070</v>
      </c>
      <c r="B3032" t="s">
        <v>55</v>
      </c>
      <c r="C3032" t="s">
        <v>43</v>
      </c>
      <c r="D3032" t="s">
        <v>25</v>
      </c>
      <c r="E3032" s="3">
        <v>69395</v>
      </c>
      <c r="F3032" s="3">
        <v>50381</v>
      </c>
      <c r="G3032" t="s">
        <v>26</v>
      </c>
      <c r="H3032" t="s">
        <v>3064</v>
      </c>
    </row>
    <row r="3033" spans="1:8" x14ac:dyDescent="0.35">
      <c r="A3033" s="2">
        <v>44280</v>
      </c>
      <c r="B3033" t="s">
        <v>18</v>
      </c>
      <c r="C3033" t="s">
        <v>23</v>
      </c>
      <c r="D3033" t="s">
        <v>20</v>
      </c>
      <c r="E3033" s="3">
        <v>90338</v>
      </c>
      <c r="F3033" s="3">
        <v>149495</v>
      </c>
      <c r="G3033" t="s">
        <v>35</v>
      </c>
      <c r="H3033" t="s">
        <v>3065</v>
      </c>
    </row>
    <row r="3034" spans="1:8" x14ac:dyDescent="0.35">
      <c r="A3034" s="2">
        <v>44950</v>
      </c>
      <c r="B3034" t="s">
        <v>55</v>
      </c>
      <c r="C3034" t="s">
        <v>29</v>
      </c>
      <c r="D3034" t="s">
        <v>20</v>
      </c>
      <c r="E3034" s="3">
        <v>124946</v>
      </c>
      <c r="F3034" s="3">
        <v>10216</v>
      </c>
      <c r="G3034" t="s">
        <v>35</v>
      </c>
      <c r="H3034" t="s">
        <v>3066</v>
      </c>
    </row>
    <row r="3035" spans="1:8" x14ac:dyDescent="0.35">
      <c r="A3035" s="2">
        <v>44824</v>
      </c>
      <c r="B3035" t="s">
        <v>37</v>
      </c>
      <c r="C3035" t="s">
        <v>29</v>
      </c>
      <c r="D3035" t="s">
        <v>39</v>
      </c>
      <c r="E3035" s="3">
        <v>89757</v>
      </c>
      <c r="F3035" s="3">
        <v>79872</v>
      </c>
      <c r="G3035" t="s">
        <v>35</v>
      </c>
      <c r="H3035" t="s">
        <v>3067</v>
      </c>
    </row>
    <row r="3036" spans="1:8" x14ac:dyDescent="0.35">
      <c r="A3036" s="2">
        <v>44417</v>
      </c>
      <c r="B3036" t="s">
        <v>28</v>
      </c>
      <c r="C3036" t="s">
        <v>19</v>
      </c>
      <c r="D3036" t="s">
        <v>39</v>
      </c>
      <c r="E3036" s="3">
        <v>79385</v>
      </c>
      <c r="F3036" s="3">
        <v>115347</v>
      </c>
      <c r="G3036" t="s">
        <v>21</v>
      </c>
      <c r="H3036" t="s">
        <v>3068</v>
      </c>
    </row>
    <row r="3037" spans="1:8" x14ac:dyDescent="0.35">
      <c r="A3037" s="2">
        <v>44749</v>
      </c>
      <c r="B3037" t="s">
        <v>37</v>
      </c>
      <c r="C3037" t="s">
        <v>34</v>
      </c>
      <c r="D3037" t="s">
        <v>25</v>
      </c>
      <c r="E3037" s="3">
        <v>75285</v>
      </c>
      <c r="F3037" s="3">
        <v>23573</v>
      </c>
      <c r="G3037" t="s">
        <v>32</v>
      </c>
      <c r="H3037" t="s">
        <v>3069</v>
      </c>
    </row>
    <row r="3038" spans="1:8" x14ac:dyDescent="0.35">
      <c r="A3038" s="2">
        <v>44308</v>
      </c>
      <c r="B3038" t="s">
        <v>55</v>
      </c>
      <c r="C3038" t="s">
        <v>34</v>
      </c>
      <c r="D3038" t="s">
        <v>30</v>
      </c>
      <c r="E3038" s="3">
        <v>130862</v>
      </c>
      <c r="F3038" s="3">
        <v>32094</v>
      </c>
      <c r="G3038" t="s">
        <v>35</v>
      </c>
      <c r="H3038" t="s">
        <v>3070</v>
      </c>
    </row>
    <row r="3039" spans="1:8" x14ac:dyDescent="0.35">
      <c r="A3039" s="2">
        <v>44811</v>
      </c>
      <c r="B3039" t="s">
        <v>55</v>
      </c>
      <c r="C3039" t="s">
        <v>34</v>
      </c>
      <c r="D3039" t="s">
        <v>30</v>
      </c>
      <c r="E3039" s="3">
        <v>145688</v>
      </c>
      <c r="F3039" s="3">
        <v>82907</v>
      </c>
      <c r="G3039" t="s">
        <v>21</v>
      </c>
      <c r="H3039" t="s">
        <v>3071</v>
      </c>
    </row>
    <row r="3040" spans="1:8" x14ac:dyDescent="0.35">
      <c r="A3040" s="2">
        <v>45120</v>
      </c>
      <c r="B3040" t="s">
        <v>23</v>
      </c>
      <c r="C3040" t="s">
        <v>24</v>
      </c>
      <c r="D3040" t="s">
        <v>39</v>
      </c>
      <c r="E3040" s="3">
        <v>100100</v>
      </c>
      <c r="F3040" s="3">
        <v>44363</v>
      </c>
      <c r="G3040" t="s">
        <v>21</v>
      </c>
      <c r="H3040" t="s">
        <v>3072</v>
      </c>
    </row>
    <row r="3041" spans="1:8" x14ac:dyDescent="0.35">
      <c r="A3041" s="2">
        <v>44671</v>
      </c>
      <c r="B3041" t="s">
        <v>37</v>
      </c>
      <c r="C3041" t="s">
        <v>34</v>
      </c>
      <c r="D3041" t="s">
        <v>58</v>
      </c>
      <c r="E3041" s="3">
        <v>75659</v>
      </c>
      <c r="F3041" s="3">
        <v>28751</v>
      </c>
      <c r="G3041" t="s">
        <v>32</v>
      </c>
      <c r="H3041" t="s">
        <v>3073</v>
      </c>
    </row>
    <row r="3042" spans="1:8" x14ac:dyDescent="0.35">
      <c r="A3042" s="2">
        <v>45032</v>
      </c>
      <c r="B3042" t="s">
        <v>37</v>
      </c>
      <c r="C3042" t="s">
        <v>34</v>
      </c>
      <c r="D3042" t="s">
        <v>39</v>
      </c>
      <c r="E3042" s="3">
        <v>77713</v>
      </c>
      <c r="F3042" s="3">
        <v>63008</v>
      </c>
      <c r="G3042" t="s">
        <v>26</v>
      </c>
      <c r="H3042" t="s">
        <v>3074</v>
      </c>
    </row>
    <row r="3043" spans="1:8" x14ac:dyDescent="0.35">
      <c r="A3043" s="2">
        <v>44467</v>
      </c>
      <c r="B3043" t="s">
        <v>37</v>
      </c>
      <c r="C3043" t="s">
        <v>24</v>
      </c>
      <c r="D3043" t="s">
        <v>58</v>
      </c>
      <c r="E3043" s="3">
        <v>56811</v>
      </c>
      <c r="F3043" s="3">
        <v>137579</v>
      </c>
      <c r="G3043" t="s">
        <v>32</v>
      </c>
      <c r="H3043" t="s">
        <v>3075</v>
      </c>
    </row>
    <row r="3044" spans="1:8" x14ac:dyDescent="0.35">
      <c r="A3044" s="2">
        <v>44617</v>
      </c>
      <c r="B3044" t="s">
        <v>18</v>
      </c>
      <c r="C3044" t="s">
        <v>19</v>
      </c>
      <c r="D3044" t="s">
        <v>30</v>
      </c>
      <c r="E3044" s="3">
        <v>73387</v>
      </c>
      <c r="F3044" s="3">
        <v>149123</v>
      </c>
      <c r="G3044" t="s">
        <v>21</v>
      </c>
      <c r="H3044" t="s">
        <v>3076</v>
      </c>
    </row>
    <row r="3045" spans="1:8" x14ac:dyDescent="0.35">
      <c r="A3045" s="2">
        <v>44903</v>
      </c>
      <c r="B3045" t="s">
        <v>55</v>
      </c>
      <c r="C3045" t="s">
        <v>23</v>
      </c>
      <c r="D3045" t="s">
        <v>39</v>
      </c>
      <c r="E3045" s="3">
        <v>143196</v>
      </c>
      <c r="F3045" s="3">
        <v>62153</v>
      </c>
      <c r="G3045" t="s">
        <v>26</v>
      </c>
      <c r="H3045" t="s">
        <v>3077</v>
      </c>
    </row>
    <row r="3046" spans="1:8" x14ac:dyDescent="0.35">
      <c r="A3046" s="2">
        <v>44236</v>
      </c>
      <c r="B3046" t="s">
        <v>41</v>
      </c>
      <c r="C3046" t="s">
        <v>29</v>
      </c>
      <c r="D3046" t="s">
        <v>20</v>
      </c>
      <c r="E3046" s="3">
        <v>111558</v>
      </c>
      <c r="F3046" s="3">
        <v>8737</v>
      </c>
      <c r="G3046" t="s">
        <v>26</v>
      </c>
      <c r="H3046" t="s">
        <v>3078</v>
      </c>
    </row>
    <row r="3047" spans="1:8" x14ac:dyDescent="0.35">
      <c r="A3047" s="2">
        <v>44385</v>
      </c>
      <c r="B3047" t="s">
        <v>18</v>
      </c>
      <c r="C3047" t="s">
        <v>43</v>
      </c>
      <c r="D3047" t="s">
        <v>58</v>
      </c>
      <c r="E3047" s="3">
        <v>77949</v>
      </c>
      <c r="F3047" s="3">
        <v>117308</v>
      </c>
      <c r="G3047" t="s">
        <v>35</v>
      </c>
      <c r="H3047" t="s">
        <v>3079</v>
      </c>
    </row>
    <row r="3048" spans="1:8" x14ac:dyDescent="0.35">
      <c r="A3048" s="2">
        <v>45190</v>
      </c>
      <c r="B3048" t="s">
        <v>18</v>
      </c>
      <c r="C3048" t="s">
        <v>29</v>
      </c>
      <c r="D3048" t="s">
        <v>58</v>
      </c>
      <c r="E3048" s="3">
        <v>16089</v>
      </c>
      <c r="F3048" s="3">
        <v>84520</v>
      </c>
      <c r="G3048" t="s">
        <v>21</v>
      </c>
      <c r="H3048" t="s">
        <v>3080</v>
      </c>
    </row>
    <row r="3049" spans="1:8" x14ac:dyDescent="0.35">
      <c r="A3049" s="2">
        <v>44732</v>
      </c>
      <c r="B3049" t="s">
        <v>18</v>
      </c>
      <c r="C3049" t="s">
        <v>34</v>
      </c>
      <c r="D3049" t="s">
        <v>58</v>
      </c>
      <c r="E3049" s="3">
        <v>15833</v>
      </c>
      <c r="F3049" s="3">
        <v>158274</v>
      </c>
      <c r="G3049" t="s">
        <v>32</v>
      </c>
      <c r="H3049" t="s">
        <v>3081</v>
      </c>
    </row>
    <row r="3050" spans="1:8" x14ac:dyDescent="0.35">
      <c r="A3050" s="2">
        <v>45224</v>
      </c>
      <c r="B3050" t="s">
        <v>23</v>
      </c>
      <c r="C3050" t="s">
        <v>34</v>
      </c>
      <c r="D3050" t="s">
        <v>30</v>
      </c>
      <c r="E3050" s="3">
        <v>59308</v>
      </c>
      <c r="F3050" s="3">
        <v>152158</v>
      </c>
      <c r="G3050" t="s">
        <v>32</v>
      </c>
      <c r="H3050" t="s">
        <v>3082</v>
      </c>
    </row>
    <row r="3051" spans="1:8" x14ac:dyDescent="0.35">
      <c r="A3051" s="2">
        <v>44486</v>
      </c>
      <c r="B3051" t="s">
        <v>41</v>
      </c>
      <c r="C3051" t="s">
        <v>29</v>
      </c>
      <c r="D3051" t="s">
        <v>25</v>
      </c>
      <c r="E3051" s="3">
        <v>52083</v>
      </c>
      <c r="F3051" s="3">
        <v>111646</v>
      </c>
      <c r="G3051" t="s">
        <v>35</v>
      </c>
      <c r="H3051" t="s">
        <v>3083</v>
      </c>
    </row>
    <row r="3052" spans="1:8" x14ac:dyDescent="0.35">
      <c r="A3052" s="2">
        <v>44629</v>
      </c>
      <c r="B3052" t="s">
        <v>37</v>
      </c>
      <c r="C3052" t="s">
        <v>29</v>
      </c>
      <c r="D3052" t="s">
        <v>20</v>
      </c>
      <c r="E3052" s="3">
        <v>125605</v>
      </c>
      <c r="F3052" s="3">
        <v>86784</v>
      </c>
      <c r="G3052" t="s">
        <v>21</v>
      </c>
      <c r="H3052" t="s">
        <v>3084</v>
      </c>
    </row>
    <row r="3053" spans="1:8" x14ac:dyDescent="0.35">
      <c r="A3053" s="2">
        <v>44667</v>
      </c>
      <c r="B3053" t="s">
        <v>23</v>
      </c>
      <c r="C3053" t="s">
        <v>34</v>
      </c>
      <c r="D3053" t="s">
        <v>39</v>
      </c>
      <c r="E3053" s="3">
        <v>89674</v>
      </c>
      <c r="F3053" s="3">
        <v>96836</v>
      </c>
      <c r="G3053" t="s">
        <v>32</v>
      </c>
      <c r="H3053" t="s">
        <v>3085</v>
      </c>
    </row>
    <row r="3054" spans="1:8" x14ac:dyDescent="0.35">
      <c r="A3054" s="2">
        <v>44824</v>
      </c>
      <c r="B3054" t="s">
        <v>55</v>
      </c>
      <c r="C3054" t="s">
        <v>24</v>
      </c>
      <c r="D3054" t="s">
        <v>58</v>
      </c>
      <c r="E3054" s="3">
        <v>11702</v>
      </c>
      <c r="F3054" s="3">
        <v>167809</v>
      </c>
      <c r="G3054" t="s">
        <v>32</v>
      </c>
      <c r="H3054" t="s">
        <v>3086</v>
      </c>
    </row>
    <row r="3055" spans="1:8" x14ac:dyDescent="0.35">
      <c r="A3055" s="2">
        <v>44475</v>
      </c>
      <c r="B3055" t="s">
        <v>28</v>
      </c>
      <c r="C3055" t="s">
        <v>24</v>
      </c>
      <c r="D3055" t="s">
        <v>30</v>
      </c>
      <c r="E3055" s="3">
        <v>31773</v>
      </c>
      <c r="F3055" s="3">
        <v>49486</v>
      </c>
      <c r="G3055" t="s">
        <v>32</v>
      </c>
      <c r="H3055" t="s">
        <v>3087</v>
      </c>
    </row>
    <row r="3056" spans="1:8" x14ac:dyDescent="0.35">
      <c r="A3056" s="2">
        <v>45073</v>
      </c>
      <c r="B3056" t="s">
        <v>23</v>
      </c>
      <c r="C3056" t="s">
        <v>24</v>
      </c>
      <c r="D3056" t="s">
        <v>58</v>
      </c>
      <c r="E3056" s="3">
        <v>48575</v>
      </c>
      <c r="F3056" s="3">
        <v>22436</v>
      </c>
      <c r="G3056" t="s">
        <v>26</v>
      </c>
      <c r="H3056" t="s">
        <v>3088</v>
      </c>
    </row>
    <row r="3057" spans="1:8" x14ac:dyDescent="0.35">
      <c r="A3057" s="2">
        <v>44777</v>
      </c>
      <c r="B3057" t="s">
        <v>28</v>
      </c>
      <c r="C3057" t="s">
        <v>43</v>
      </c>
      <c r="D3057" t="s">
        <v>39</v>
      </c>
      <c r="E3057" s="3">
        <v>30098</v>
      </c>
      <c r="F3057" s="3">
        <v>57094</v>
      </c>
      <c r="G3057" t="s">
        <v>26</v>
      </c>
      <c r="H3057" t="s">
        <v>3089</v>
      </c>
    </row>
    <row r="3058" spans="1:8" x14ac:dyDescent="0.35">
      <c r="A3058" s="2">
        <v>45059</v>
      </c>
      <c r="B3058" t="s">
        <v>55</v>
      </c>
      <c r="C3058" t="s">
        <v>23</v>
      </c>
      <c r="D3058" t="s">
        <v>20</v>
      </c>
      <c r="E3058" s="3">
        <v>82519</v>
      </c>
      <c r="F3058" s="3">
        <v>31818</v>
      </c>
      <c r="G3058" t="s">
        <v>35</v>
      </c>
      <c r="H3058" t="s">
        <v>3090</v>
      </c>
    </row>
    <row r="3059" spans="1:8" x14ac:dyDescent="0.35">
      <c r="A3059" s="2">
        <v>44450</v>
      </c>
      <c r="B3059" t="s">
        <v>41</v>
      </c>
      <c r="C3059" t="s">
        <v>34</v>
      </c>
      <c r="D3059" t="s">
        <v>58</v>
      </c>
      <c r="E3059" s="3">
        <v>138699</v>
      </c>
      <c r="F3059" s="3">
        <v>80233</v>
      </c>
      <c r="G3059" t="s">
        <v>35</v>
      </c>
      <c r="H3059" t="s">
        <v>3091</v>
      </c>
    </row>
    <row r="3060" spans="1:8" x14ac:dyDescent="0.35">
      <c r="A3060" s="2">
        <v>44377</v>
      </c>
      <c r="B3060" t="s">
        <v>28</v>
      </c>
      <c r="C3060" t="s">
        <v>19</v>
      </c>
      <c r="D3060" t="s">
        <v>30</v>
      </c>
      <c r="E3060" s="3">
        <v>12397</v>
      </c>
      <c r="F3060" s="3">
        <v>12161</v>
      </c>
      <c r="G3060" t="s">
        <v>32</v>
      </c>
      <c r="H3060" t="s">
        <v>3092</v>
      </c>
    </row>
    <row r="3061" spans="1:8" x14ac:dyDescent="0.35">
      <c r="A3061" s="2">
        <v>44877</v>
      </c>
      <c r="B3061" t="s">
        <v>18</v>
      </c>
      <c r="C3061" t="s">
        <v>29</v>
      </c>
      <c r="D3061" t="s">
        <v>30</v>
      </c>
      <c r="E3061" s="3">
        <v>36770</v>
      </c>
      <c r="F3061" s="3">
        <v>136349</v>
      </c>
      <c r="G3061" t="s">
        <v>21</v>
      </c>
      <c r="H3061" t="s">
        <v>3093</v>
      </c>
    </row>
    <row r="3062" spans="1:8" x14ac:dyDescent="0.35">
      <c r="A3062" s="2">
        <v>45021</v>
      </c>
      <c r="B3062" t="s">
        <v>23</v>
      </c>
      <c r="C3062" t="s">
        <v>29</v>
      </c>
      <c r="D3062" t="s">
        <v>25</v>
      </c>
      <c r="E3062" s="3">
        <v>48222</v>
      </c>
      <c r="F3062" s="3">
        <v>18043</v>
      </c>
      <c r="G3062" t="s">
        <v>21</v>
      </c>
      <c r="H3062" t="s">
        <v>3094</v>
      </c>
    </row>
    <row r="3063" spans="1:8" x14ac:dyDescent="0.35">
      <c r="A3063" s="2">
        <v>44896</v>
      </c>
      <c r="B3063" t="s">
        <v>28</v>
      </c>
      <c r="C3063" t="s">
        <v>34</v>
      </c>
      <c r="D3063" t="s">
        <v>30</v>
      </c>
      <c r="E3063" s="3">
        <v>103737</v>
      </c>
      <c r="F3063" s="3">
        <v>130765</v>
      </c>
      <c r="G3063" t="s">
        <v>35</v>
      </c>
      <c r="H3063" t="s">
        <v>3095</v>
      </c>
    </row>
    <row r="3064" spans="1:8" x14ac:dyDescent="0.35">
      <c r="A3064" s="2">
        <v>44762</v>
      </c>
      <c r="B3064" t="s">
        <v>55</v>
      </c>
      <c r="C3064" t="s">
        <v>34</v>
      </c>
      <c r="D3064" t="s">
        <v>25</v>
      </c>
      <c r="E3064" s="3">
        <v>59033</v>
      </c>
      <c r="F3064" s="3">
        <v>73655</v>
      </c>
      <c r="G3064" t="s">
        <v>21</v>
      </c>
      <c r="H3064" t="s">
        <v>3096</v>
      </c>
    </row>
    <row r="3065" spans="1:8" x14ac:dyDescent="0.35">
      <c r="A3065" s="2">
        <v>44876</v>
      </c>
      <c r="B3065" t="s">
        <v>18</v>
      </c>
      <c r="C3065" t="s">
        <v>34</v>
      </c>
      <c r="D3065" t="s">
        <v>20</v>
      </c>
      <c r="E3065" s="3">
        <v>75879</v>
      </c>
      <c r="F3065" s="3">
        <v>153652</v>
      </c>
      <c r="G3065" t="s">
        <v>21</v>
      </c>
      <c r="H3065" t="s">
        <v>3097</v>
      </c>
    </row>
    <row r="3066" spans="1:8" x14ac:dyDescent="0.35">
      <c r="A3066" s="2">
        <v>44587</v>
      </c>
      <c r="B3066" t="s">
        <v>28</v>
      </c>
      <c r="C3066" t="s">
        <v>29</v>
      </c>
      <c r="D3066" t="s">
        <v>39</v>
      </c>
      <c r="E3066" s="3">
        <v>88475</v>
      </c>
      <c r="F3066" s="3">
        <v>61636</v>
      </c>
      <c r="G3066" t="s">
        <v>32</v>
      </c>
      <c r="H3066" t="s">
        <v>3098</v>
      </c>
    </row>
    <row r="3067" spans="1:8" x14ac:dyDescent="0.35">
      <c r="A3067" s="2">
        <v>44408</v>
      </c>
      <c r="B3067" t="s">
        <v>55</v>
      </c>
      <c r="C3067" t="s">
        <v>34</v>
      </c>
      <c r="D3067" t="s">
        <v>25</v>
      </c>
      <c r="E3067" s="3">
        <v>25950</v>
      </c>
      <c r="F3067" s="3">
        <v>151646</v>
      </c>
      <c r="G3067" t="s">
        <v>32</v>
      </c>
      <c r="H3067" t="s">
        <v>3099</v>
      </c>
    </row>
    <row r="3068" spans="1:8" x14ac:dyDescent="0.35">
      <c r="A3068" s="2">
        <v>44580</v>
      </c>
      <c r="B3068" t="s">
        <v>41</v>
      </c>
      <c r="C3068" t="s">
        <v>29</v>
      </c>
      <c r="D3068" t="s">
        <v>58</v>
      </c>
      <c r="E3068" s="3">
        <v>106081</v>
      </c>
      <c r="F3068" s="3">
        <v>137848</v>
      </c>
      <c r="G3068" t="s">
        <v>21</v>
      </c>
      <c r="H3068" t="s">
        <v>3100</v>
      </c>
    </row>
    <row r="3069" spans="1:8" x14ac:dyDescent="0.35">
      <c r="A3069" s="2">
        <v>44538</v>
      </c>
      <c r="B3069" t="s">
        <v>55</v>
      </c>
      <c r="C3069" t="s">
        <v>23</v>
      </c>
      <c r="D3069" t="s">
        <v>58</v>
      </c>
      <c r="E3069" s="3">
        <v>58787</v>
      </c>
      <c r="F3069" s="3">
        <v>58942</v>
      </c>
      <c r="G3069" t="s">
        <v>32</v>
      </c>
      <c r="H3069" t="s">
        <v>3101</v>
      </c>
    </row>
    <row r="3070" spans="1:8" x14ac:dyDescent="0.35">
      <c r="A3070" s="2">
        <v>45040</v>
      </c>
      <c r="B3070" t="s">
        <v>41</v>
      </c>
      <c r="C3070" t="s">
        <v>19</v>
      </c>
      <c r="D3070" t="s">
        <v>39</v>
      </c>
      <c r="E3070" s="3">
        <v>98768</v>
      </c>
      <c r="F3070" s="3">
        <v>119009</v>
      </c>
      <c r="G3070" t="s">
        <v>21</v>
      </c>
      <c r="H3070" t="s">
        <v>3102</v>
      </c>
    </row>
    <row r="3071" spans="1:8" x14ac:dyDescent="0.35">
      <c r="A3071" s="2">
        <v>45258</v>
      </c>
      <c r="B3071" t="s">
        <v>18</v>
      </c>
      <c r="C3071" t="s">
        <v>24</v>
      </c>
      <c r="D3071" t="s">
        <v>30</v>
      </c>
      <c r="E3071" s="3">
        <v>100150</v>
      </c>
      <c r="F3071" s="3">
        <v>57502</v>
      </c>
      <c r="G3071" t="s">
        <v>21</v>
      </c>
      <c r="H3071" t="s">
        <v>3103</v>
      </c>
    </row>
    <row r="3072" spans="1:8" x14ac:dyDescent="0.35">
      <c r="A3072" s="2">
        <v>44616</v>
      </c>
      <c r="B3072" t="s">
        <v>55</v>
      </c>
      <c r="C3072" t="s">
        <v>19</v>
      </c>
      <c r="D3072" t="s">
        <v>58</v>
      </c>
      <c r="E3072" s="3">
        <v>105551</v>
      </c>
      <c r="F3072" s="3">
        <v>18394</v>
      </c>
      <c r="G3072" t="s">
        <v>26</v>
      </c>
      <c r="H3072" t="s">
        <v>3104</v>
      </c>
    </row>
    <row r="3073" spans="1:8" x14ac:dyDescent="0.35">
      <c r="A3073" s="2">
        <v>44947</v>
      </c>
      <c r="B3073" t="s">
        <v>37</v>
      </c>
      <c r="C3073" t="s">
        <v>34</v>
      </c>
      <c r="D3073" t="s">
        <v>25</v>
      </c>
      <c r="E3073" s="3">
        <v>116350</v>
      </c>
      <c r="F3073" s="3">
        <v>128145</v>
      </c>
      <c r="G3073" t="s">
        <v>21</v>
      </c>
      <c r="H3073" t="s">
        <v>3105</v>
      </c>
    </row>
    <row r="3074" spans="1:8" x14ac:dyDescent="0.35">
      <c r="A3074" s="2">
        <v>44502</v>
      </c>
      <c r="B3074" t="s">
        <v>23</v>
      </c>
      <c r="C3074" t="s">
        <v>19</v>
      </c>
      <c r="D3074" t="s">
        <v>39</v>
      </c>
      <c r="E3074" s="3">
        <v>137943</v>
      </c>
      <c r="F3074" s="3">
        <v>10250</v>
      </c>
      <c r="G3074" t="s">
        <v>26</v>
      </c>
      <c r="H3074" t="s">
        <v>3106</v>
      </c>
    </row>
    <row r="3075" spans="1:8" x14ac:dyDescent="0.35">
      <c r="A3075" s="2">
        <v>44898</v>
      </c>
      <c r="B3075" t="s">
        <v>37</v>
      </c>
      <c r="C3075" t="s">
        <v>34</v>
      </c>
      <c r="D3075" t="s">
        <v>58</v>
      </c>
      <c r="E3075" s="3">
        <v>72926</v>
      </c>
      <c r="F3075" s="3">
        <v>160516</v>
      </c>
      <c r="G3075" t="s">
        <v>35</v>
      </c>
      <c r="H3075" t="s">
        <v>3107</v>
      </c>
    </row>
    <row r="3076" spans="1:8" x14ac:dyDescent="0.35">
      <c r="A3076" s="2">
        <v>45065</v>
      </c>
      <c r="B3076" t="s">
        <v>37</v>
      </c>
      <c r="C3076" t="s">
        <v>19</v>
      </c>
      <c r="D3076" t="s">
        <v>30</v>
      </c>
      <c r="E3076" s="3">
        <v>14986</v>
      </c>
      <c r="F3076" s="3">
        <v>162039</v>
      </c>
      <c r="G3076" t="s">
        <v>21</v>
      </c>
      <c r="H3076" t="s">
        <v>3108</v>
      </c>
    </row>
    <row r="3077" spans="1:8" x14ac:dyDescent="0.35">
      <c r="A3077" s="2">
        <v>44733</v>
      </c>
      <c r="B3077" t="s">
        <v>37</v>
      </c>
      <c r="C3077" t="s">
        <v>43</v>
      </c>
      <c r="D3077" t="s">
        <v>30</v>
      </c>
      <c r="E3077" s="3">
        <v>88485</v>
      </c>
      <c r="F3077" s="3">
        <v>27621</v>
      </c>
      <c r="G3077" t="s">
        <v>35</v>
      </c>
      <c r="H3077" t="s">
        <v>3109</v>
      </c>
    </row>
    <row r="3078" spans="1:8" x14ac:dyDescent="0.35">
      <c r="A3078" s="2">
        <v>44402</v>
      </c>
      <c r="B3078" t="s">
        <v>23</v>
      </c>
      <c r="C3078" t="s">
        <v>19</v>
      </c>
      <c r="D3078" t="s">
        <v>58</v>
      </c>
      <c r="E3078" s="3">
        <v>141307</v>
      </c>
      <c r="F3078" s="3">
        <v>96442</v>
      </c>
      <c r="G3078" t="s">
        <v>32</v>
      </c>
      <c r="H3078" t="s">
        <v>3110</v>
      </c>
    </row>
    <row r="3079" spans="1:8" x14ac:dyDescent="0.35">
      <c r="A3079" s="2">
        <v>44692</v>
      </c>
      <c r="B3079" t="s">
        <v>37</v>
      </c>
      <c r="C3079" t="s">
        <v>24</v>
      </c>
      <c r="D3079" t="s">
        <v>39</v>
      </c>
      <c r="E3079" s="3">
        <v>149065</v>
      </c>
      <c r="F3079" s="3">
        <v>118005</v>
      </c>
      <c r="G3079" t="s">
        <v>26</v>
      </c>
      <c r="H3079" t="s">
        <v>3111</v>
      </c>
    </row>
    <row r="3080" spans="1:8" x14ac:dyDescent="0.35">
      <c r="A3080" s="2">
        <v>45267</v>
      </c>
      <c r="B3080" t="s">
        <v>41</v>
      </c>
      <c r="C3080" t="s">
        <v>24</v>
      </c>
      <c r="D3080" t="s">
        <v>20</v>
      </c>
      <c r="E3080" s="3">
        <v>80760</v>
      </c>
      <c r="F3080" s="3">
        <v>32623</v>
      </c>
      <c r="G3080" t="s">
        <v>35</v>
      </c>
      <c r="H3080" t="s">
        <v>3112</v>
      </c>
    </row>
    <row r="3081" spans="1:8" x14ac:dyDescent="0.35">
      <c r="A3081" s="2">
        <v>44700</v>
      </c>
      <c r="B3081" t="s">
        <v>55</v>
      </c>
      <c r="C3081" t="s">
        <v>19</v>
      </c>
      <c r="D3081" t="s">
        <v>58</v>
      </c>
      <c r="E3081" s="3">
        <v>75587</v>
      </c>
      <c r="F3081" s="3">
        <v>100388</v>
      </c>
      <c r="G3081" t="s">
        <v>32</v>
      </c>
      <c r="H3081" t="s">
        <v>3113</v>
      </c>
    </row>
    <row r="3082" spans="1:8" x14ac:dyDescent="0.35">
      <c r="A3082" s="2">
        <v>45242</v>
      </c>
      <c r="B3082" t="s">
        <v>18</v>
      </c>
      <c r="C3082" t="s">
        <v>29</v>
      </c>
      <c r="D3082" t="s">
        <v>30</v>
      </c>
      <c r="E3082" s="3">
        <v>85108</v>
      </c>
      <c r="F3082" s="3">
        <v>62999</v>
      </c>
      <c r="G3082" t="s">
        <v>21</v>
      </c>
      <c r="H3082" t="s">
        <v>3114</v>
      </c>
    </row>
    <row r="3083" spans="1:8" x14ac:dyDescent="0.35">
      <c r="A3083" s="2">
        <v>44409</v>
      </c>
      <c r="B3083" t="s">
        <v>37</v>
      </c>
      <c r="C3083" t="s">
        <v>29</v>
      </c>
      <c r="D3083" t="s">
        <v>20</v>
      </c>
      <c r="E3083" s="3">
        <v>18498</v>
      </c>
      <c r="F3083" s="3">
        <v>104207</v>
      </c>
      <c r="G3083" t="s">
        <v>26</v>
      </c>
      <c r="H3083" t="s">
        <v>3115</v>
      </c>
    </row>
    <row r="3084" spans="1:8" x14ac:dyDescent="0.35">
      <c r="A3084" s="2">
        <v>44506</v>
      </c>
      <c r="B3084" t="s">
        <v>37</v>
      </c>
      <c r="C3084" t="s">
        <v>29</v>
      </c>
      <c r="D3084" t="s">
        <v>39</v>
      </c>
      <c r="E3084" s="3">
        <v>55066</v>
      </c>
      <c r="F3084" s="3">
        <v>154088</v>
      </c>
      <c r="G3084" t="s">
        <v>21</v>
      </c>
      <c r="H3084" t="s">
        <v>3116</v>
      </c>
    </row>
    <row r="3085" spans="1:8" x14ac:dyDescent="0.35">
      <c r="A3085" s="2">
        <v>44857</v>
      </c>
      <c r="B3085" t="s">
        <v>18</v>
      </c>
      <c r="C3085" t="s">
        <v>19</v>
      </c>
      <c r="D3085" t="s">
        <v>30</v>
      </c>
      <c r="E3085" s="3">
        <v>99529</v>
      </c>
      <c r="F3085" s="3">
        <v>118520</v>
      </c>
      <c r="G3085" t="s">
        <v>35</v>
      </c>
      <c r="H3085" t="s">
        <v>3117</v>
      </c>
    </row>
    <row r="3086" spans="1:8" x14ac:dyDescent="0.35">
      <c r="A3086" s="2">
        <v>44949</v>
      </c>
      <c r="B3086" t="s">
        <v>18</v>
      </c>
      <c r="C3086" t="s">
        <v>29</v>
      </c>
      <c r="D3086" t="s">
        <v>39</v>
      </c>
      <c r="E3086" s="3">
        <v>22485</v>
      </c>
      <c r="F3086" s="3">
        <v>24321</v>
      </c>
      <c r="G3086" t="s">
        <v>21</v>
      </c>
      <c r="H3086" t="s">
        <v>3118</v>
      </c>
    </row>
    <row r="3087" spans="1:8" x14ac:dyDescent="0.35">
      <c r="A3087" s="2">
        <v>44468</v>
      </c>
      <c r="B3087" t="s">
        <v>37</v>
      </c>
      <c r="C3087" t="s">
        <v>23</v>
      </c>
      <c r="D3087" t="s">
        <v>58</v>
      </c>
      <c r="E3087" s="3">
        <v>79136</v>
      </c>
      <c r="F3087" s="3">
        <v>19376</v>
      </c>
      <c r="G3087" t="s">
        <v>32</v>
      </c>
      <c r="H3087" t="s">
        <v>3119</v>
      </c>
    </row>
    <row r="3088" spans="1:8" x14ac:dyDescent="0.35">
      <c r="A3088" s="2">
        <v>45134</v>
      </c>
      <c r="B3088" t="s">
        <v>41</v>
      </c>
      <c r="C3088" t="s">
        <v>19</v>
      </c>
      <c r="D3088" t="s">
        <v>39</v>
      </c>
      <c r="E3088" s="3">
        <v>56264</v>
      </c>
      <c r="F3088" s="3">
        <v>26276</v>
      </c>
      <c r="G3088" t="s">
        <v>35</v>
      </c>
      <c r="H3088" t="s">
        <v>3120</v>
      </c>
    </row>
    <row r="3089" spans="1:8" x14ac:dyDescent="0.35">
      <c r="A3089" s="2">
        <v>44228</v>
      </c>
      <c r="B3089" t="s">
        <v>18</v>
      </c>
      <c r="C3089" t="s">
        <v>24</v>
      </c>
      <c r="D3089" t="s">
        <v>30</v>
      </c>
      <c r="E3089" s="3">
        <v>55606</v>
      </c>
      <c r="F3089" s="3">
        <v>87392</v>
      </c>
      <c r="G3089" t="s">
        <v>26</v>
      </c>
      <c r="H3089" t="s">
        <v>3121</v>
      </c>
    </row>
    <row r="3090" spans="1:8" x14ac:dyDescent="0.35">
      <c r="A3090" s="2">
        <v>44639</v>
      </c>
      <c r="B3090" t="s">
        <v>55</v>
      </c>
      <c r="C3090" t="s">
        <v>29</v>
      </c>
      <c r="D3090" t="s">
        <v>58</v>
      </c>
      <c r="E3090" s="3">
        <v>46346</v>
      </c>
      <c r="F3090" s="3">
        <v>33544</v>
      </c>
      <c r="G3090" t="s">
        <v>32</v>
      </c>
      <c r="H3090" t="s">
        <v>3122</v>
      </c>
    </row>
    <row r="3091" spans="1:8" x14ac:dyDescent="0.35">
      <c r="A3091" s="2">
        <v>44358</v>
      </c>
      <c r="B3091" t="s">
        <v>55</v>
      </c>
      <c r="C3091" t="s">
        <v>43</v>
      </c>
      <c r="D3091" t="s">
        <v>30</v>
      </c>
      <c r="E3091" s="3">
        <v>113865</v>
      </c>
      <c r="F3091" s="3">
        <v>68504</v>
      </c>
      <c r="G3091" t="s">
        <v>32</v>
      </c>
      <c r="H3091" t="s">
        <v>3123</v>
      </c>
    </row>
    <row r="3092" spans="1:8" x14ac:dyDescent="0.35">
      <c r="A3092" s="2">
        <v>44963</v>
      </c>
      <c r="B3092" t="s">
        <v>41</v>
      </c>
      <c r="C3092" t="s">
        <v>29</v>
      </c>
      <c r="D3092" t="s">
        <v>30</v>
      </c>
      <c r="E3092" s="3">
        <v>125192</v>
      </c>
      <c r="F3092" s="3">
        <v>53701</v>
      </c>
      <c r="G3092" t="s">
        <v>26</v>
      </c>
      <c r="H3092" t="s">
        <v>3124</v>
      </c>
    </row>
    <row r="3093" spans="1:8" x14ac:dyDescent="0.35">
      <c r="A3093" s="2">
        <v>44450</v>
      </c>
      <c r="B3093" t="s">
        <v>23</v>
      </c>
      <c r="C3093" t="s">
        <v>24</v>
      </c>
      <c r="D3093" t="s">
        <v>20</v>
      </c>
      <c r="E3093" s="3">
        <v>133016</v>
      </c>
      <c r="F3093" s="3">
        <v>126794</v>
      </c>
      <c r="G3093" t="s">
        <v>32</v>
      </c>
      <c r="H3093" t="s">
        <v>3125</v>
      </c>
    </row>
    <row r="3094" spans="1:8" x14ac:dyDescent="0.35">
      <c r="A3094" s="2">
        <v>44717</v>
      </c>
      <c r="B3094" t="s">
        <v>28</v>
      </c>
      <c r="C3094" t="s">
        <v>23</v>
      </c>
      <c r="D3094" t="s">
        <v>25</v>
      </c>
      <c r="E3094" s="3">
        <v>63166</v>
      </c>
      <c r="F3094" s="3">
        <v>117594</v>
      </c>
      <c r="G3094" t="s">
        <v>35</v>
      </c>
      <c r="H3094" t="s">
        <v>3126</v>
      </c>
    </row>
    <row r="3095" spans="1:8" x14ac:dyDescent="0.35">
      <c r="A3095" s="2">
        <v>45173</v>
      </c>
      <c r="B3095" t="s">
        <v>41</v>
      </c>
      <c r="C3095" t="s">
        <v>19</v>
      </c>
      <c r="D3095" t="s">
        <v>39</v>
      </c>
      <c r="E3095" s="3">
        <v>49075</v>
      </c>
      <c r="F3095" s="3">
        <v>43271</v>
      </c>
      <c r="G3095" t="s">
        <v>21</v>
      </c>
      <c r="H3095" t="s">
        <v>3127</v>
      </c>
    </row>
    <row r="3096" spans="1:8" x14ac:dyDescent="0.35">
      <c r="A3096" s="2">
        <v>44206</v>
      </c>
      <c r="B3096" t="s">
        <v>37</v>
      </c>
      <c r="C3096" t="s">
        <v>29</v>
      </c>
      <c r="D3096" t="s">
        <v>39</v>
      </c>
      <c r="E3096" s="3">
        <v>88675</v>
      </c>
      <c r="F3096" s="3">
        <v>30444</v>
      </c>
      <c r="G3096" t="s">
        <v>26</v>
      </c>
      <c r="H3096" t="s">
        <v>3128</v>
      </c>
    </row>
    <row r="3097" spans="1:8" x14ac:dyDescent="0.35">
      <c r="A3097" s="2">
        <v>44922</v>
      </c>
      <c r="B3097" t="s">
        <v>28</v>
      </c>
      <c r="C3097" t="s">
        <v>43</v>
      </c>
      <c r="D3097" t="s">
        <v>20</v>
      </c>
      <c r="E3097" s="3">
        <v>113446</v>
      </c>
      <c r="F3097" s="3">
        <v>95070</v>
      </c>
      <c r="G3097" t="s">
        <v>26</v>
      </c>
      <c r="H3097" t="s">
        <v>3129</v>
      </c>
    </row>
    <row r="3098" spans="1:8" x14ac:dyDescent="0.35">
      <c r="A3098" s="2">
        <v>44701</v>
      </c>
      <c r="B3098" t="s">
        <v>37</v>
      </c>
      <c r="C3098" t="s">
        <v>24</v>
      </c>
      <c r="D3098" t="s">
        <v>39</v>
      </c>
      <c r="E3098" s="3">
        <v>14806</v>
      </c>
      <c r="F3098" s="3">
        <v>17662</v>
      </c>
      <c r="G3098" t="s">
        <v>35</v>
      </c>
      <c r="H3098" t="s">
        <v>3130</v>
      </c>
    </row>
    <row r="3099" spans="1:8" x14ac:dyDescent="0.35">
      <c r="A3099" s="2">
        <v>44981</v>
      </c>
      <c r="B3099" t="s">
        <v>55</v>
      </c>
      <c r="C3099" t="s">
        <v>43</v>
      </c>
      <c r="D3099" t="s">
        <v>20</v>
      </c>
      <c r="E3099" s="3">
        <v>39357</v>
      </c>
      <c r="F3099" s="3">
        <v>118248</v>
      </c>
      <c r="G3099" t="s">
        <v>35</v>
      </c>
      <c r="H3099" t="s">
        <v>3131</v>
      </c>
    </row>
    <row r="3100" spans="1:8" x14ac:dyDescent="0.35">
      <c r="A3100" s="2">
        <v>44632</v>
      </c>
      <c r="B3100" t="s">
        <v>18</v>
      </c>
      <c r="C3100" t="s">
        <v>34</v>
      </c>
      <c r="D3100" t="s">
        <v>39</v>
      </c>
      <c r="E3100" s="3">
        <v>68877</v>
      </c>
      <c r="F3100" s="3">
        <v>152324</v>
      </c>
      <c r="G3100" t="s">
        <v>26</v>
      </c>
      <c r="H3100" t="s">
        <v>3132</v>
      </c>
    </row>
    <row r="3101" spans="1:8" x14ac:dyDescent="0.35">
      <c r="A3101" s="2">
        <v>44349</v>
      </c>
      <c r="B3101" t="s">
        <v>37</v>
      </c>
      <c r="C3101" t="s">
        <v>24</v>
      </c>
      <c r="D3101" t="s">
        <v>39</v>
      </c>
      <c r="E3101" s="3">
        <v>120137</v>
      </c>
      <c r="F3101" s="3">
        <v>35214</v>
      </c>
      <c r="G3101" t="s">
        <v>26</v>
      </c>
      <c r="H3101" t="s">
        <v>3133</v>
      </c>
    </row>
    <row r="3102" spans="1:8" x14ac:dyDescent="0.35">
      <c r="A3102" s="2">
        <v>45113</v>
      </c>
      <c r="B3102" t="s">
        <v>55</v>
      </c>
      <c r="C3102" t="s">
        <v>34</v>
      </c>
      <c r="D3102" t="s">
        <v>30</v>
      </c>
      <c r="E3102" s="3">
        <v>63155</v>
      </c>
      <c r="F3102" s="3">
        <v>110798</v>
      </c>
      <c r="G3102" t="s">
        <v>26</v>
      </c>
      <c r="H3102" t="s">
        <v>3134</v>
      </c>
    </row>
    <row r="3103" spans="1:8" x14ac:dyDescent="0.35">
      <c r="A3103" s="2">
        <v>45065</v>
      </c>
      <c r="B3103" t="s">
        <v>41</v>
      </c>
      <c r="C3103" t="s">
        <v>43</v>
      </c>
      <c r="D3103" t="s">
        <v>20</v>
      </c>
      <c r="E3103" s="3">
        <v>68051</v>
      </c>
      <c r="F3103" s="3">
        <v>24350</v>
      </c>
      <c r="G3103" t="s">
        <v>26</v>
      </c>
      <c r="H3103" t="s">
        <v>3135</v>
      </c>
    </row>
    <row r="3104" spans="1:8" x14ac:dyDescent="0.35">
      <c r="A3104" s="2">
        <v>44949</v>
      </c>
      <c r="B3104" t="s">
        <v>37</v>
      </c>
      <c r="C3104" t="s">
        <v>19</v>
      </c>
      <c r="D3104" t="s">
        <v>39</v>
      </c>
      <c r="E3104" s="3">
        <v>134503</v>
      </c>
      <c r="F3104" s="3">
        <v>27987</v>
      </c>
      <c r="G3104" t="s">
        <v>35</v>
      </c>
      <c r="H3104" t="s">
        <v>3136</v>
      </c>
    </row>
    <row r="3105" spans="1:8" x14ac:dyDescent="0.35">
      <c r="A3105" s="2">
        <v>44759</v>
      </c>
      <c r="B3105" t="s">
        <v>55</v>
      </c>
      <c r="C3105" t="s">
        <v>19</v>
      </c>
      <c r="D3105" t="s">
        <v>25</v>
      </c>
      <c r="E3105" s="3">
        <v>83147</v>
      </c>
      <c r="F3105" s="3">
        <v>14761</v>
      </c>
      <c r="G3105" t="s">
        <v>21</v>
      </c>
      <c r="H3105" t="s">
        <v>3137</v>
      </c>
    </row>
    <row r="3106" spans="1:8" x14ac:dyDescent="0.35">
      <c r="A3106" s="2">
        <v>44685</v>
      </c>
      <c r="B3106" t="s">
        <v>18</v>
      </c>
      <c r="C3106" t="s">
        <v>19</v>
      </c>
      <c r="D3106" t="s">
        <v>20</v>
      </c>
      <c r="E3106" s="3">
        <v>137117</v>
      </c>
      <c r="F3106" s="3">
        <v>32358</v>
      </c>
      <c r="G3106" t="s">
        <v>26</v>
      </c>
      <c r="H3106" t="s">
        <v>3138</v>
      </c>
    </row>
    <row r="3107" spans="1:8" x14ac:dyDescent="0.35">
      <c r="A3107" s="2">
        <v>45091</v>
      </c>
      <c r="B3107" t="s">
        <v>37</v>
      </c>
      <c r="C3107" t="s">
        <v>34</v>
      </c>
      <c r="D3107" t="s">
        <v>20</v>
      </c>
      <c r="E3107" s="3">
        <v>86742</v>
      </c>
      <c r="F3107" s="3">
        <v>62601</v>
      </c>
      <c r="G3107" t="s">
        <v>32</v>
      </c>
      <c r="H3107" t="s">
        <v>3139</v>
      </c>
    </row>
    <row r="3108" spans="1:8" x14ac:dyDescent="0.35">
      <c r="A3108" s="2">
        <v>44300</v>
      </c>
      <c r="B3108" t="s">
        <v>23</v>
      </c>
      <c r="C3108" t="s">
        <v>19</v>
      </c>
      <c r="D3108" t="s">
        <v>20</v>
      </c>
      <c r="E3108" s="3">
        <v>107486</v>
      </c>
      <c r="F3108" s="3">
        <v>134553</v>
      </c>
      <c r="G3108" t="s">
        <v>32</v>
      </c>
      <c r="H3108" t="s">
        <v>3140</v>
      </c>
    </row>
    <row r="3109" spans="1:8" x14ac:dyDescent="0.35">
      <c r="A3109" s="2">
        <v>45221</v>
      </c>
      <c r="B3109" t="s">
        <v>55</v>
      </c>
      <c r="C3109" t="s">
        <v>23</v>
      </c>
      <c r="D3109" t="s">
        <v>30</v>
      </c>
      <c r="E3109" s="3">
        <v>142779</v>
      </c>
      <c r="F3109" s="3">
        <v>98249</v>
      </c>
      <c r="G3109" t="s">
        <v>32</v>
      </c>
      <c r="H3109" t="s">
        <v>3141</v>
      </c>
    </row>
    <row r="3110" spans="1:8" x14ac:dyDescent="0.35">
      <c r="A3110" s="2">
        <v>45203</v>
      </c>
      <c r="B3110" t="s">
        <v>37</v>
      </c>
      <c r="C3110" t="s">
        <v>24</v>
      </c>
      <c r="D3110" t="s">
        <v>20</v>
      </c>
      <c r="E3110" s="3">
        <v>32290</v>
      </c>
      <c r="F3110" s="3">
        <v>11751</v>
      </c>
      <c r="G3110" t="s">
        <v>35</v>
      </c>
      <c r="H3110" t="s">
        <v>3142</v>
      </c>
    </row>
    <row r="3111" spans="1:8" x14ac:dyDescent="0.35">
      <c r="A3111" s="2">
        <v>44603</v>
      </c>
      <c r="B3111" t="s">
        <v>18</v>
      </c>
      <c r="C3111" t="s">
        <v>24</v>
      </c>
      <c r="D3111" t="s">
        <v>30</v>
      </c>
      <c r="E3111" s="3">
        <v>94875</v>
      </c>
      <c r="F3111" s="3">
        <v>144916</v>
      </c>
      <c r="G3111" t="s">
        <v>26</v>
      </c>
      <c r="H3111" t="s">
        <v>3143</v>
      </c>
    </row>
    <row r="3112" spans="1:8" x14ac:dyDescent="0.35">
      <c r="A3112" s="2">
        <v>44363</v>
      </c>
      <c r="B3112" t="s">
        <v>37</v>
      </c>
      <c r="C3112" t="s">
        <v>43</v>
      </c>
      <c r="D3112" t="s">
        <v>25</v>
      </c>
      <c r="E3112" s="3">
        <v>29311</v>
      </c>
      <c r="F3112" s="3">
        <v>37153</v>
      </c>
      <c r="G3112" t="s">
        <v>35</v>
      </c>
      <c r="H3112" t="s">
        <v>3144</v>
      </c>
    </row>
    <row r="3113" spans="1:8" x14ac:dyDescent="0.35">
      <c r="A3113" s="2">
        <v>44705</v>
      </c>
      <c r="B3113" t="s">
        <v>37</v>
      </c>
      <c r="C3113" t="s">
        <v>29</v>
      </c>
      <c r="D3113" t="s">
        <v>58</v>
      </c>
      <c r="E3113" s="3">
        <v>58175</v>
      </c>
      <c r="F3113" s="3">
        <v>147563</v>
      </c>
      <c r="G3113" t="s">
        <v>32</v>
      </c>
      <c r="H3113" t="s">
        <v>3145</v>
      </c>
    </row>
    <row r="3114" spans="1:8" x14ac:dyDescent="0.35">
      <c r="A3114" s="2">
        <v>44509</v>
      </c>
      <c r="B3114" t="s">
        <v>23</v>
      </c>
      <c r="C3114" t="s">
        <v>34</v>
      </c>
      <c r="D3114" t="s">
        <v>30</v>
      </c>
      <c r="E3114" s="3">
        <v>12720</v>
      </c>
      <c r="F3114" s="3">
        <v>155487</v>
      </c>
      <c r="G3114" t="s">
        <v>21</v>
      </c>
      <c r="H3114" t="s">
        <v>3146</v>
      </c>
    </row>
    <row r="3115" spans="1:8" x14ac:dyDescent="0.35">
      <c r="A3115" s="2">
        <v>44959</v>
      </c>
      <c r="B3115" t="s">
        <v>55</v>
      </c>
      <c r="C3115" t="s">
        <v>24</v>
      </c>
      <c r="D3115" t="s">
        <v>39</v>
      </c>
      <c r="E3115" s="3">
        <v>45790</v>
      </c>
      <c r="F3115" s="3">
        <v>16733</v>
      </c>
      <c r="G3115" t="s">
        <v>32</v>
      </c>
      <c r="H3115" t="s">
        <v>3147</v>
      </c>
    </row>
    <row r="3116" spans="1:8" x14ac:dyDescent="0.35">
      <c r="A3116" s="2">
        <v>44877</v>
      </c>
      <c r="B3116" t="s">
        <v>28</v>
      </c>
      <c r="C3116" t="s">
        <v>34</v>
      </c>
      <c r="D3116" t="s">
        <v>20</v>
      </c>
      <c r="E3116" s="3">
        <v>91285</v>
      </c>
      <c r="F3116" s="3">
        <v>126144</v>
      </c>
      <c r="G3116" t="s">
        <v>26</v>
      </c>
      <c r="H3116" t="s">
        <v>3148</v>
      </c>
    </row>
    <row r="3117" spans="1:8" x14ac:dyDescent="0.35">
      <c r="A3117" s="2">
        <v>44673</v>
      </c>
      <c r="B3117" t="s">
        <v>37</v>
      </c>
      <c r="C3117" t="s">
        <v>43</v>
      </c>
      <c r="D3117" t="s">
        <v>58</v>
      </c>
      <c r="E3117" s="3">
        <v>125066</v>
      </c>
      <c r="F3117" s="3">
        <v>38516</v>
      </c>
      <c r="G3117" t="s">
        <v>21</v>
      </c>
      <c r="H3117" t="s">
        <v>3149</v>
      </c>
    </row>
    <row r="3118" spans="1:8" x14ac:dyDescent="0.35">
      <c r="A3118" s="2">
        <v>44269</v>
      </c>
      <c r="B3118" t="s">
        <v>28</v>
      </c>
      <c r="C3118" t="s">
        <v>19</v>
      </c>
      <c r="D3118" t="s">
        <v>30</v>
      </c>
      <c r="E3118" s="3">
        <v>100328</v>
      </c>
      <c r="F3118" s="3">
        <v>134283</v>
      </c>
      <c r="G3118" t="s">
        <v>21</v>
      </c>
      <c r="H3118" t="s">
        <v>3150</v>
      </c>
    </row>
    <row r="3119" spans="1:8" x14ac:dyDescent="0.35">
      <c r="A3119" s="2">
        <v>44778</v>
      </c>
      <c r="B3119" t="s">
        <v>41</v>
      </c>
      <c r="C3119" t="s">
        <v>29</v>
      </c>
      <c r="D3119" t="s">
        <v>39</v>
      </c>
      <c r="E3119" s="3">
        <v>32442</v>
      </c>
      <c r="F3119" s="3">
        <v>132971</v>
      </c>
      <c r="G3119" t="s">
        <v>21</v>
      </c>
      <c r="H3119" t="s">
        <v>3151</v>
      </c>
    </row>
    <row r="3120" spans="1:8" x14ac:dyDescent="0.35">
      <c r="A3120" s="2">
        <v>44458</v>
      </c>
      <c r="B3120" t="s">
        <v>37</v>
      </c>
      <c r="C3120" t="s">
        <v>43</v>
      </c>
      <c r="D3120" t="s">
        <v>58</v>
      </c>
      <c r="E3120" s="3">
        <v>33802</v>
      </c>
      <c r="F3120" s="3">
        <v>57698</v>
      </c>
      <c r="G3120" t="s">
        <v>32</v>
      </c>
      <c r="H3120" t="s">
        <v>3152</v>
      </c>
    </row>
    <row r="3121" spans="1:8" x14ac:dyDescent="0.35">
      <c r="A3121" s="2">
        <v>44441</v>
      </c>
      <c r="B3121" t="s">
        <v>28</v>
      </c>
      <c r="C3121" t="s">
        <v>23</v>
      </c>
      <c r="D3121" t="s">
        <v>25</v>
      </c>
      <c r="E3121" s="3">
        <v>22721</v>
      </c>
      <c r="F3121" s="3">
        <v>123671</v>
      </c>
      <c r="G3121" t="s">
        <v>35</v>
      </c>
      <c r="H3121" t="s">
        <v>3153</v>
      </c>
    </row>
    <row r="3122" spans="1:8" x14ac:dyDescent="0.35">
      <c r="A3122" s="2">
        <v>44757</v>
      </c>
      <c r="B3122" t="s">
        <v>41</v>
      </c>
      <c r="C3122" t="s">
        <v>19</v>
      </c>
      <c r="D3122" t="s">
        <v>30</v>
      </c>
      <c r="E3122" s="3">
        <v>45757</v>
      </c>
      <c r="F3122" s="3">
        <v>22759</v>
      </c>
      <c r="G3122" t="s">
        <v>32</v>
      </c>
      <c r="H3122" t="s">
        <v>3154</v>
      </c>
    </row>
    <row r="3123" spans="1:8" x14ac:dyDescent="0.35">
      <c r="A3123" s="2">
        <v>44371</v>
      </c>
      <c r="B3123" t="s">
        <v>23</v>
      </c>
      <c r="C3123" t="s">
        <v>19</v>
      </c>
      <c r="D3123" t="s">
        <v>30</v>
      </c>
      <c r="E3123" s="3">
        <v>101402</v>
      </c>
      <c r="F3123" s="3">
        <v>120571</v>
      </c>
      <c r="G3123" t="s">
        <v>26</v>
      </c>
      <c r="H3123" t="s">
        <v>3155</v>
      </c>
    </row>
    <row r="3124" spans="1:8" x14ac:dyDescent="0.35">
      <c r="A3124" s="2">
        <v>44305</v>
      </c>
      <c r="B3124" t="s">
        <v>55</v>
      </c>
      <c r="C3124" t="s">
        <v>19</v>
      </c>
      <c r="D3124" t="s">
        <v>25</v>
      </c>
      <c r="E3124" s="3">
        <v>11939</v>
      </c>
      <c r="F3124" s="3">
        <v>32955</v>
      </c>
      <c r="G3124" t="s">
        <v>21</v>
      </c>
      <c r="H3124" t="s">
        <v>3156</v>
      </c>
    </row>
    <row r="3125" spans="1:8" x14ac:dyDescent="0.35">
      <c r="A3125" s="2">
        <v>44379</v>
      </c>
      <c r="B3125" t="s">
        <v>37</v>
      </c>
      <c r="C3125" t="s">
        <v>43</v>
      </c>
      <c r="D3125" t="s">
        <v>30</v>
      </c>
      <c r="E3125" s="3">
        <v>129382</v>
      </c>
      <c r="F3125" s="3">
        <v>91835</v>
      </c>
      <c r="G3125" t="s">
        <v>35</v>
      </c>
      <c r="H3125" t="s">
        <v>3157</v>
      </c>
    </row>
    <row r="3126" spans="1:8" x14ac:dyDescent="0.35">
      <c r="A3126" s="2">
        <v>44388</v>
      </c>
      <c r="B3126" t="s">
        <v>55</v>
      </c>
      <c r="C3126" t="s">
        <v>23</v>
      </c>
      <c r="D3126" t="s">
        <v>20</v>
      </c>
      <c r="E3126" s="3">
        <v>41989</v>
      </c>
      <c r="F3126" s="3">
        <v>62206</v>
      </c>
      <c r="G3126" t="s">
        <v>35</v>
      </c>
      <c r="H3126" t="s">
        <v>3158</v>
      </c>
    </row>
    <row r="3127" spans="1:8" x14ac:dyDescent="0.35">
      <c r="A3127" s="2">
        <v>44261</v>
      </c>
      <c r="B3127" t="s">
        <v>41</v>
      </c>
      <c r="C3127" t="s">
        <v>29</v>
      </c>
      <c r="D3127" t="s">
        <v>30</v>
      </c>
      <c r="E3127" s="3">
        <v>140404</v>
      </c>
      <c r="F3127" s="3">
        <v>165833</v>
      </c>
      <c r="G3127" t="s">
        <v>26</v>
      </c>
      <c r="H3127" t="s">
        <v>3159</v>
      </c>
    </row>
    <row r="3128" spans="1:8" x14ac:dyDescent="0.35">
      <c r="A3128" s="2">
        <v>45159</v>
      </c>
      <c r="B3128" t="s">
        <v>55</v>
      </c>
      <c r="C3128" t="s">
        <v>34</v>
      </c>
      <c r="D3128" t="s">
        <v>20</v>
      </c>
      <c r="E3128" s="3">
        <v>83251</v>
      </c>
      <c r="F3128" s="3">
        <v>163182</v>
      </c>
      <c r="G3128" t="s">
        <v>26</v>
      </c>
      <c r="H3128" t="s">
        <v>3160</v>
      </c>
    </row>
    <row r="3129" spans="1:8" x14ac:dyDescent="0.35">
      <c r="A3129" s="2">
        <v>45060</v>
      </c>
      <c r="B3129" t="s">
        <v>55</v>
      </c>
      <c r="C3129" t="s">
        <v>43</v>
      </c>
      <c r="D3129" t="s">
        <v>30</v>
      </c>
      <c r="E3129" s="3">
        <v>24454</v>
      </c>
      <c r="F3129" s="3">
        <v>20695</v>
      </c>
      <c r="G3129" t="s">
        <v>26</v>
      </c>
      <c r="H3129" t="s">
        <v>3161</v>
      </c>
    </row>
    <row r="3130" spans="1:8" x14ac:dyDescent="0.35">
      <c r="A3130" s="2">
        <v>44565</v>
      </c>
      <c r="B3130" t="s">
        <v>18</v>
      </c>
      <c r="C3130" t="s">
        <v>24</v>
      </c>
      <c r="D3130" t="s">
        <v>39</v>
      </c>
      <c r="E3130" s="3">
        <v>142449</v>
      </c>
      <c r="F3130" s="3">
        <v>98296</v>
      </c>
      <c r="G3130" t="s">
        <v>21</v>
      </c>
      <c r="H3130" t="s">
        <v>3162</v>
      </c>
    </row>
    <row r="3131" spans="1:8" x14ac:dyDescent="0.35">
      <c r="A3131" s="2">
        <v>45047</v>
      </c>
      <c r="B3131" t="s">
        <v>41</v>
      </c>
      <c r="C3131" t="s">
        <v>24</v>
      </c>
      <c r="D3131" t="s">
        <v>39</v>
      </c>
      <c r="E3131" s="3">
        <v>45523</v>
      </c>
      <c r="F3131" s="3">
        <v>83793</v>
      </c>
      <c r="G3131" t="s">
        <v>21</v>
      </c>
      <c r="H3131" t="s">
        <v>3163</v>
      </c>
    </row>
    <row r="3132" spans="1:8" x14ac:dyDescent="0.35">
      <c r="A3132" s="2">
        <v>44239</v>
      </c>
      <c r="B3132" t="s">
        <v>55</v>
      </c>
      <c r="C3132" t="s">
        <v>43</v>
      </c>
      <c r="D3132" t="s">
        <v>58</v>
      </c>
      <c r="E3132" s="3">
        <v>40807</v>
      </c>
      <c r="F3132" s="3">
        <v>58872</v>
      </c>
      <c r="G3132" t="s">
        <v>26</v>
      </c>
      <c r="H3132" t="s">
        <v>3164</v>
      </c>
    </row>
    <row r="3133" spans="1:8" x14ac:dyDescent="0.35">
      <c r="A3133" s="2">
        <v>44684</v>
      </c>
      <c r="B3133" t="s">
        <v>28</v>
      </c>
      <c r="C3133" t="s">
        <v>34</v>
      </c>
      <c r="D3133" t="s">
        <v>39</v>
      </c>
      <c r="E3133" s="3">
        <v>28467</v>
      </c>
      <c r="F3133" s="3">
        <v>113082</v>
      </c>
      <c r="G3133" t="s">
        <v>21</v>
      </c>
      <c r="H3133" t="s">
        <v>3165</v>
      </c>
    </row>
    <row r="3134" spans="1:8" x14ac:dyDescent="0.35">
      <c r="A3134" s="2">
        <v>44274</v>
      </c>
      <c r="B3134" t="s">
        <v>41</v>
      </c>
      <c r="C3134" t="s">
        <v>24</v>
      </c>
      <c r="D3134" t="s">
        <v>25</v>
      </c>
      <c r="E3134" s="3">
        <v>47177</v>
      </c>
      <c r="F3134" s="3">
        <v>40938</v>
      </c>
      <c r="G3134" t="s">
        <v>32</v>
      </c>
      <c r="H3134" t="s">
        <v>3166</v>
      </c>
    </row>
    <row r="3135" spans="1:8" x14ac:dyDescent="0.35">
      <c r="A3135" s="2">
        <v>45022</v>
      </c>
      <c r="B3135" t="s">
        <v>18</v>
      </c>
      <c r="C3135" t="s">
        <v>34</v>
      </c>
      <c r="D3135" t="s">
        <v>58</v>
      </c>
      <c r="E3135" s="3">
        <v>58667</v>
      </c>
      <c r="F3135" s="3">
        <v>147663</v>
      </c>
      <c r="G3135" t="s">
        <v>35</v>
      </c>
      <c r="H3135" t="s">
        <v>3167</v>
      </c>
    </row>
    <row r="3136" spans="1:8" x14ac:dyDescent="0.35">
      <c r="A3136" s="2">
        <v>44870</v>
      </c>
      <c r="B3136" t="s">
        <v>37</v>
      </c>
      <c r="C3136" t="s">
        <v>19</v>
      </c>
      <c r="D3136" t="s">
        <v>39</v>
      </c>
      <c r="E3136" s="3">
        <v>65259</v>
      </c>
      <c r="F3136" s="3">
        <v>56013</v>
      </c>
      <c r="G3136" t="s">
        <v>21</v>
      </c>
      <c r="H3136" t="s">
        <v>3168</v>
      </c>
    </row>
    <row r="3137" spans="1:8" x14ac:dyDescent="0.35">
      <c r="A3137" s="2">
        <v>44897</v>
      </c>
      <c r="B3137" t="s">
        <v>23</v>
      </c>
      <c r="C3137" t="s">
        <v>43</v>
      </c>
      <c r="D3137" t="s">
        <v>20</v>
      </c>
      <c r="E3137" s="3">
        <v>46872</v>
      </c>
      <c r="F3137" s="3">
        <v>19784</v>
      </c>
      <c r="G3137" t="s">
        <v>35</v>
      </c>
      <c r="H3137" t="s">
        <v>3169</v>
      </c>
    </row>
    <row r="3138" spans="1:8" x14ac:dyDescent="0.35">
      <c r="A3138" s="2">
        <v>44955</v>
      </c>
      <c r="B3138" t="s">
        <v>55</v>
      </c>
      <c r="C3138" t="s">
        <v>19</v>
      </c>
      <c r="D3138" t="s">
        <v>30</v>
      </c>
      <c r="E3138" s="3">
        <v>20522</v>
      </c>
      <c r="F3138" s="3">
        <v>72712</v>
      </c>
      <c r="G3138" t="s">
        <v>32</v>
      </c>
      <c r="H3138" t="s">
        <v>3170</v>
      </c>
    </row>
    <row r="3139" spans="1:8" x14ac:dyDescent="0.35">
      <c r="A3139" s="2">
        <v>44924</v>
      </c>
      <c r="B3139" t="s">
        <v>28</v>
      </c>
      <c r="C3139" t="s">
        <v>24</v>
      </c>
      <c r="D3139" t="s">
        <v>39</v>
      </c>
      <c r="E3139" s="3">
        <v>124108</v>
      </c>
      <c r="F3139" s="3">
        <v>167300</v>
      </c>
      <c r="G3139" t="s">
        <v>21</v>
      </c>
      <c r="H3139" t="s">
        <v>3171</v>
      </c>
    </row>
    <row r="3140" spans="1:8" x14ac:dyDescent="0.35">
      <c r="A3140" s="2">
        <v>45121</v>
      </c>
      <c r="B3140" t="s">
        <v>18</v>
      </c>
      <c r="C3140" t="s">
        <v>34</v>
      </c>
      <c r="D3140" t="s">
        <v>20</v>
      </c>
      <c r="E3140" s="3">
        <v>50425</v>
      </c>
      <c r="F3140" s="3">
        <v>131118</v>
      </c>
      <c r="G3140" t="s">
        <v>26</v>
      </c>
      <c r="H3140" t="s">
        <v>3172</v>
      </c>
    </row>
    <row r="3141" spans="1:8" x14ac:dyDescent="0.35">
      <c r="A3141" s="2">
        <v>45098</v>
      </c>
      <c r="B3141" t="s">
        <v>41</v>
      </c>
      <c r="C3141" t="s">
        <v>19</v>
      </c>
      <c r="D3141" t="s">
        <v>58</v>
      </c>
      <c r="E3141" s="3">
        <v>15478</v>
      </c>
      <c r="F3141" s="3">
        <v>32466</v>
      </c>
      <c r="G3141" t="s">
        <v>26</v>
      </c>
      <c r="H3141" t="s">
        <v>3173</v>
      </c>
    </row>
    <row r="3142" spans="1:8" x14ac:dyDescent="0.35">
      <c r="A3142" s="2">
        <v>45085</v>
      </c>
      <c r="B3142" t="s">
        <v>23</v>
      </c>
      <c r="C3142" t="s">
        <v>24</v>
      </c>
      <c r="D3142" t="s">
        <v>30</v>
      </c>
      <c r="E3142" s="3">
        <v>103873</v>
      </c>
      <c r="F3142" s="3">
        <v>150885</v>
      </c>
      <c r="G3142" t="s">
        <v>32</v>
      </c>
      <c r="H3142" t="s">
        <v>3174</v>
      </c>
    </row>
    <row r="3143" spans="1:8" x14ac:dyDescent="0.35">
      <c r="A3143" s="2">
        <v>45189</v>
      </c>
      <c r="B3143" t="s">
        <v>23</v>
      </c>
      <c r="C3143" t="s">
        <v>23</v>
      </c>
      <c r="D3143" t="s">
        <v>39</v>
      </c>
      <c r="E3143" s="3">
        <v>61793</v>
      </c>
      <c r="F3143" s="3">
        <v>100687</v>
      </c>
      <c r="G3143" t="s">
        <v>32</v>
      </c>
      <c r="H3143" t="s">
        <v>3175</v>
      </c>
    </row>
    <row r="3144" spans="1:8" x14ac:dyDescent="0.35">
      <c r="A3144" s="2">
        <v>44535</v>
      </c>
      <c r="B3144" t="s">
        <v>55</v>
      </c>
      <c r="C3144" t="s">
        <v>19</v>
      </c>
      <c r="D3144" t="s">
        <v>58</v>
      </c>
      <c r="E3144" s="3">
        <v>15025</v>
      </c>
      <c r="F3144" s="3">
        <v>14620</v>
      </c>
      <c r="G3144" t="s">
        <v>21</v>
      </c>
      <c r="H3144" t="s">
        <v>3176</v>
      </c>
    </row>
    <row r="3145" spans="1:8" x14ac:dyDescent="0.35">
      <c r="A3145" s="2">
        <v>44389</v>
      </c>
      <c r="B3145" t="s">
        <v>18</v>
      </c>
      <c r="C3145" t="s">
        <v>23</v>
      </c>
      <c r="D3145" t="s">
        <v>39</v>
      </c>
      <c r="E3145" s="3">
        <v>17764</v>
      </c>
      <c r="F3145" s="3">
        <v>33924</v>
      </c>
      <c r="G3145" t="s">
        <v>32</v>
      </c>
      <c r="H3145" t="s">
        <v>3177</v>
      </c>
    </row>
    <row r="3146" spans="1:8" x14ac:dyDescent="0.35">
      <c r="A3146" s="2">
        <v>44479</v>
      </c>
      <c r="B3146" t="s">
        <v>18</v>
      </c>
      <c r="C3146" t="s">
        <v>23</v>
      </c>
      <c r="D3146" t="s">
        <v>58</v>
      </c>
      <c r="E3146" s="3">
        <v>79036</v>
      </c>
      <c r="F3146" s="3">
        <v>42857</v>
      </c>
      <c r="G3146" t="s">
        <v>35</v>
      </c>
      <c r="H3146" t="s">
        <v>3178</v>
      </c>
    </row>
    <row r="3147" spans="1:8" x14ac:dyDescent="0.35">
      <c r="A3147" s="2">
        <v>44586</v>
      </c>
      <c r="B3147" t="s">
        <v>28</v>
      </c>
      <c r="C3147" t="s">
        <v>29</v>
      </c>
      <c r="D3147" t="s">
        <v>39</v>
      </c>
      <c r="E3147" s="3">
        <v>105062</v>
      </c>
      <c r="F3147" s="3">
        <v>156011</v>
      </c>
      <c r="G3147" t="s">
        <v>26</v>
      </c>
      <c r="H3147" t="s">
        <v>3179</v>
      </c>
    </row>
    <row r="3148" spans="1:8" x14ac:dyDescent="0.35">
      <c r="A3148" s="2">
        <v>45196</v>
      </c>
      <c r="B3148" t="s">
        <v>37</v>
      </c>
      <c r="C3148" t="s">
        <v>24</v>
      </c>
      <c r="D3148" t="s">
        <v>20</v>
      </c>
      <c r="E3148" s="3">
        <v>41521</v>
      </c>
      <c r="F3148" s="3">
        <v>83682</v>
      </c>
      <c r="G3148" t="s">
        <v>21</v>
      </c>
      <c r="H3148" t="s">
        <v>3180</v>
      </c>
    </row>
    <row r="3149" spans="1:8" x14ac:dyDescent="0.35">
      <c r="A3149" s="2">
        <v>44721</v>
      </c>
      <c r="B3149" t="s">
        <v>37</v>
      </c>
      <c r="C3149" t="s">
        <v>43</v>
      </c>
      <c r="D3149" t="s">
        <v>25</v>
      </c>
      <c r="E3149" s="3">
        <v>38807</v>
      </c>
      <c r="F3149" s="3">
        <v>110037</v>
      </c>
      <c r="G3149" t="s">
        <v>32</v>
      </c>
      <c r="H3149" t="s">
        <v>3181</v>
      </c>
    </row>
    <row r="3150" spans="1:8" x14ac:dyDescent="0.35">
      <c r="A3150" s="2">
        <v>44855</v>
      </c>
      <c r="B3150" t="s">
        <v>37</v>
      </c>
      <c r="C3150" t="s">
        <v>34</v>
      </c>
      <c r="D3150" t="s">
        <v>20</v>
      </c>
      <c r="E3150" s="3">
        <v>28013</v>
      </c>
      <c r="F3150" s="3">
        <v>70743</v>
      </c>
      <c r="G3150" t="s">
        <v>35</v>
      </c>
      <c r="H3150" t="s">
        <v>3182</v>
      </c>
    </row>
    <row r="3151" spans="1:8" x14ac:dyDescent="0.35">
      <c r="A3151" s="2">
        <v>44912</v>
      </c>
      <c r="B3151" t="s">
        <v>23</v>
      </c>
      <c r="C3151" t="s">
        <v>24</v>
      </c>
      <c r="D3151" t="s">
        <v>30</v>
      </c>
      <c r="E3151" s="3">
        <v>21311</v>
      </c>
      <c r="F3151" s="3">
        <v>154150</v>
      </c>
      <c r="G3151" t="s">
        <v>26</v>
      </c>
      <c r="H3151" t="s">
        <v>3183</v>
      </c>
    </row>
    <row r="3152" spans="1:8" x14ac:dyDescent="0.35">
      <c r="A3152" s="2">
        <v>45087</v>
      </c>
      <c r="B3152" t="s">
        <v>23</v>
      </c>
      <c r="C3152" t="s">
        <v>29</v>
      </c>
      <c r="D3152" t="s">
        <v>39</v>
      </c>
      <c r="E3152" s="3">
        <v>90483</v>
      </c>
      <c r="F3152" s="3">
        <v>113777</v>
      </c>
      <c r="G3152" t="s">
        <v>26</v>
      </c>
      <c r="H3152" t="s">
        <v>3184</v>
      </c>
    </row>
    <row r="3153" spans="1:8" x14ac:dyDescent="0.35">
      <c r="A3153" s="2">
        <v>44648</v>
      </c>
      <c r="B3153" t="s">
        <v>41</v>
      </c>
      <c r="C3153" t="s">
        <v>29</v>
      </c>
      <c r="D3153" t="s">
        <v>25</v>
      </c>
      <c r="E3153" s="3">
        <v>19041</v>
      </c>
      <c r="F3153" s="3">
        <v>123684</v>
      </c>
      <c r="G3153" t="s">
        <v>21</v>
      </c>
      <c r="H3153" t="s">
        <v>3185</v>
      </c>
    </row>
    <row r="3154" spans="1:8" x14ac:dyDescent="0.35">
      <c r="A3154" s="2">
        <v>44624</v>
      </c>
      <c r="B3154" t="s">
        <v>23</v>
      </c>
      <c r="C3154" t="s">
        <v>19</v>
      </c>
      <c r="D3154" t="s">
        <v>25</v>
      </c>
      <c r="E3154" s="3">
        <v>81796</v>
      </c>
      <c r="F3154" s="3">
        <v>8845</v>
      </c>
      <c r="G3154" t="s">
        <v>21</v>
      </c>
      <c r="H3154" t="s">
        <v>3186</v>
      </c>
    </row>
    <row r="3155" spans="1:8" x14ac:dyDescent="0.35">
      <c r="A3155" s="2">
        <v>45242</v>
      </c>
      <c r="B3155" t="s">
        <v>23</v>
      </c>
      <c r="C3155" t="s">
        <v>34</v>
      </c>
      <c r="D3155" t="s">
        <v>30</v>
      </c>
      <c r="E3155" s="3">
        <v>33306</v>
      </c>
      <c r="F3155" s="3">
        <v>38678</v>
      </c>
      <c r="G3155" t="s">
        <v>21</v>
      </c>
      <c r="H3155" t="s">
        <v>3187</v>
      </c>
    </row>
    <row r="3156" spans="1:8" x14ac:dyDescent="0.35">
      <c r="A3156" s="2">
        <v>45079</v>
      </c>
      <c r="B3156" t="s">
        <v>18</v>
      </c>
      <c r="C3156" t="s">
        <v>29</v>
      </c>
      <c r="D3156" t="s">
        <v>30</v>
      </c>
      <c r="E3156" s="3">
        <v>99086</v>
      </c>
      <c r="F3156" s="3">
        <v>145725</v>
      </c>
      <c r="G3156" t="s">
        <v>21</v>
      </c>
      <c r="H3156" t="s">
        <v>3188</v>
      </c>
    </row>
    <row r="3157" spans="1:8" x14ac:dyDescent="0.35">
      <c r="A3157" s="2">
        <v>44509</v>
      </c>
      <c r="B3157" t="s">
        <v>41</v>
      </c>
      <c r="C3157" t="s">
        <v>43</v>
      </c>
      <c r="D3157" t="s">
        <v>25</v>
      </c>
      <c r="E3157" s="3">
        <v>102151</v>
      </c>
      <c r="F3157" s="3">
        <v>74855</v>
      </c>
      <c r="G3157" t="s">
        <v>32</v>
      </c>
      <c r="H3157" t="s">
        <v>3189</v>
      </c>
    </row>
    <row r="3158" spans="1:8" x14ac:dyDescent="0.35">
      <c r="A3158" s="2">
        <v>45036</v>
      </c>
      <c r="B3158" t="s">
        <v>18</v>
      </c>
      <c r="C3158" t="s">
        <v>24</v>
      </c>
      <c r="D3158" t="s">
        <v>30</v>
      </c>
      <c r="E3158" s="3">
        <v>88359</v>
      </c>
      <c r="F3158" s="3">
        <v>94037</v>
      </c>
      <c r="G3158" t="s">
        <v>21</v>
      </c>
      <c r="H3158" t="s">
        <v>3190</v>
      </c>
    </row>
    <row r="3159" spans="1:8" x14ac:dyDescent="0.35">
      <c r="A3159" s="2">
        <v>44715</v>
      </c>
      <c r="B3159" t="s">
        <v>28</v>
      </c>
      <c r="C3159" t="s">
        <v>43</v>
      </c>
      <c r="D3159" t="s">
        <v>30</v>
      </c>
      <c r="E3159" s="3">
        <v>139428</v>
      </c>
      <c r="F3159" s="3">
        <v>50670</v>
      </c>
      <c r="G3159" t="s">
        <v>32</v>
      </c>
      <c r="H3159" t="s">
        <v>3191</v>
      </c>
    </row>
    <row r="3160" spans="1:8" x14ac:dyDescent="0.35">
      <c r="A3160" s="2">
        <v>44571</v>
      </c>
      <c r="B3160" t="s">
        <v>28</v>
      </c>
      <c r="C3160" t="s">
        <v>19</v>
      </c>
      <c r="D3160" t="s">
        <v>39</v>
      </c>
      <c r="E3160" s="3">
        <v>72960</v>
      </c>
      <c r="F3160" s="3">
        <v>29487</v>
      </c>
      <c r="G3160" t="s">
        <v>35</v>
      </c>
      <c r="H3160" t="s">
        <v>3192</v>
      </c>
    </row>
    <row r="3161" spans="1:8" x14ac:dyDescent="0.35">
      <c r="A3161" s="2">
        <v>44647</v>
      </c>
      <c r="B3161" t="s">
        <v>41</v>
      </c>
      <c r="C3161" t="s">
        <v>24</v>
      </c>
      <c r="D3161" t="s">
        <v>20</v>
      </c>
      <c r="E3161" s="3">
        <v>73741</v>
      </c>
      <c r="F3161" s="3">
        <v>87868</v>
      </c>
      <c r="G3161" t="s">
        <v>35</v>
      </c>
      <c r="H3161" t="s">
        <v>3193</v>
      </c>
    </row>
    <row r="3162" spans="1:8" x14ac:dyDescent="0.35">
      <c r="A3162" s="2">
        <v>45211</v>
      </c>
      <c r="B3162" t="s">
        <v>41</v>
      </c>
      <c r="C3162" t="s">
        <v>19</v>
      </c>
      <c r="D3162" t="s">
        <v>58</v>
      </c>
      <c r="E3162" s="3">
        <v>69000</v>
      </c>
      <c r="F3162" s="3">
        <v>163889</v>
      </c>
      <c r="G3162" t="s">
        <v>26</v>
      </c>
      <c r="H3162" t="s">
        <v>3194</v>
      </c>
    </row>
    <row r="3163" spans="1:8" x14ac:dyDescent="0.35">
      <c r="A3163" s="2">
        <v>44791</v>
      </c>
      <c r="B3163" t="s">
        <v>23</v>
      </c>
      <c r="C3163" t="s">
        <v>34</v>
      </c>
      <c r="D3163" t="s">
        <v>25</v>
      </c>
      <c r="E3163" s="3">
        <v>37207</v>
      </c>
      <c r="F3163" s="3">
        <v>76426</v>
      </c>
      <c r="G3163" t="s">
        <v>35</v>
      </c>
      <c r="H3163" t="s">
        <v>3195</v>
      </c>
    </row>
    <row r="3164" spans="1:8" x14ac:dyDescent="0.35">
      <c r="A3164" s="2">
        <v>44696</v>
      </c>
      <c r="B3164" t="s">
        <v>28</v>
      </c>
      <c r="C3164" t="s">
        <v>34</v>
      </c>
      <c r="D3164" t="s">
        <v>58</v>
      </c>
      <c r="E3164" s="3">
        <v>13936</v>
      </c>
      <c r="F3164" s="3">
        <v>13513</v>
      </c>
      <c r="G3164" t="s">
        <v>35</v>
      </c>
      <c r="H3164" t="s">
        <v>3196</v>
      </c>
    </row>
    <row r="3165" spans="1:8" x14ac:dyDescent="0.35">
      <c r="A3165" s="2">
        <v>44660</v>
      </c>
      <c r="B3165" t="s">
        <v>55</v>
      </c>
      <c r="C3165" t="s">
        <v>43</v>
      </c>
      <c r="D3165" t="s">
        <v>25</v>
      </c>
      <c r="E3165" s="3">
        <v>61775</v>
      </c>
      <c r="F3165" s="3">
        <v>68842</v>
      </c>
      <c r="G3165" t="s">
        <v>21</v>
      </c>
      <c r="H3165" t="s">
        <v>3197</v>
      </c>
    </row>
    <row r="3166" spans="1:8" x14ac:dyDescent="0.35">
      <c r="A3166" s="2">
        <v>44309</v>
      </c>
      <c r="B3166" t="s">
        <v>37</v>
      </c>
      <c r="C3166" t="s">
        <v>43</v>
      </c>
      <c r="D3166" t="s">
        <v>25</v>
      </c>
      <c r="E3166" s="3">
        <v>28674</v>
      </c>
      <c r="F3166" s="3">
        <v>147716</v>
      </c>
      <c r="G3166" t="s">
        <v>21</v>
      </c>
      <c r="H3166" t="s">
        <v>3198</v>
      </c>
    </row>
    <row r="3167" spans="1:8" x14ac:dyDescent="0.35">
      <c r="A3167" s="2">
        <v>45232</v>
      </c>
      <c r="B3167" t="s">
        <v>23</v>
      </c>
      <c r="C3167" t="s">
        <v>34</v>
      </c>
      <c r="D3167" t="s">
        <v>20</v>
      </c>
      <c r="E3167" s="3">
        <v>24374</v>
      </c>
      <c r="F3167" s="3">
        <v>116756</v>
      </c>
      <c r="G3167" t="s">
        <v>21</v>
      </c>
      <c r="H3167" t="s">
        <v>3199</v>
      </c>
    </row>
    <row r="3168" spans="1:8" x14ac:dyDescent="0.35">
      <c r="A3168" s="2">
        <v>44527</v>
      </c>
      <c r="B3168" t="s">
        <v>37</v>
      </c>
      <c r="C3168" t="s">
        <v>23</v>
      </c>
      <c r="D3168" t="s">
        <v>25</v>
      </c>
      <c r="E3168" s="3">
        <v>106128</v>
      </c>
      <c r="F3168" s="3">
        <v>126000</v>
      </c>
      <c r="G3168" t="s">
        <v>35</v>
      </c>
      <c r="H3168" t="s">
        <v>3200</v>
      </c>
    </row>
    <row r="3169" spans="1:8" x14ac:dyDescent="0.35">
      <c r="A3169" s="2">
        <v>44336</v>
      </c>
      <c r="B3169" t="s">
        <v>28</v>
      </c>
      <c r="C3169" t="s">
        <v>34</v>
      </c>
      <c r="D3169" t="s">
        <v>25</v>
      </c>
      <c r="E3169" s="3">
        <v>125040</v>
      </c>
      <c r="F3169" s="3">
        <v>162592</v>
      </c>
      <c r="G3169" t="s">
        <v>21</v>
      </c>
      <c r="H3169" t="s">
        <v>3201</v>
      </c>
    </row>
    <row r="3170" spans="1:8" x14ac:dyDescent="0.35">
      <c r="A3170" s="2">
        <v>45098</v>
      </c>
      <c r="B3170" t="s">
        <v>37</v>
      </c>
      <c r="C3170" t="s">
        <v>24</v>
      </c>
      <c r="D3170" t="s">
        <v>20</v>
      </c>
      <c r="E3170" s="3">
        <v>137401</v>
      </c>
      <c r="F3170" s="3">
        <v>51675</v>
      </c>
      <c r="G3170" t="s">
        <v>21</v>
      </c>
      <c r="H3170" t="s">
        <v>3202</v>
      </c>
    </row>
    <row r="3171" spans="1:8" x14ac:dyDescent="0.35">
      <c r="A3171" s="2">
        <v>44713</v>
      </c>
      <c r="B3171" t="s">
        <v>55</v>
      </c>
      <c r="C3171" t="s">
        <v>19</v>
      </c>
      <c r="D3171" t="s">
        <v>30</v>
      </c>
      <c r="E3171" s="3">
        <v>119644</v>
      </c>
      <c r="F3171" s="3">
        <v>74604</v>
      </c>
      <c r="G3171" t="s">
        <v>21</v>
      </c>
      <c r="H3171" t="s">
        <v>3203</v>
      </c>
    </row>
    <row r="3172" spans="1:8" x14ac:dyDescent="0.35">
      <c r="A3172" s="2">
        <v>44765</v>
      </c>
      <c r="B3172" t="s">
        <v>55</v>
      </c>
      <c r="C3172" t="s">
        <v>34</v>
      </c>
      <c r="D3172" t="s">
        <v>58</v>
      </c>
      <c r="E3172" s="3">
        <v>39181</v>
      </c>
      <c r="F3172" s="3">
        <v>18962</v>
      </c>
      <c r="G3172" t="s">
        <v>21</v>
      </c>
      <c r="H3172" t="s">
        <v>3204</v>
      </c>
    </row>
    <row r="3173" spans="1:8" x14ac:dyDescent="0.35">
      <c r="A3173" s="2">
        <v>45042</v>
      </c>
      <c r="B3173" t="s">
        <v>18</v>
      </c>
      <c r="C3173" t="s">
        <v>34</v>
      </c>
      <c r="D3173" t="s">
        <v>25</v>
      </c>
      <c r="E3173" s="3">
        <v>62994</v>
      </c>
      <c r="F3173" s="3">
        <v>81532</v>
      </c>
      <c r="G3173" t="s">
        <v>32</v>
      </c>
      <c r="H3173" t="s">
        <v>3205</v>
      </c>
    </row>
    <row r="3174" spans="1:8" x14ac:dyDescent="0.35">
      <c r="A3174" s="2">
        <v>45289</v>
      </c>
      <c r="B3174" t="s">
        <v>41</v>
      </c>
      <c r="C3174" t="s">
        <v>29</v>
      </c>
      <c r="D3174" t="s">
        <v>20</v>
      </c>
      <c r="E3174" s="3">
        <v>30402</v>
      </c>
      <c r="F3174" s="3">
        <v>24833</v>
      </c>
      <c r="G3174" t="s">
        <v>21</v>
      </c>
      <c r="H3174" t="s">
        <v>3206</v>
      </c>
    </row>
    <row r="3175" spans="1:8" x14ac:dyDescent="0.35">
      <c r="A3175" s="2">
        <v>44314</v>
      </c>
      <c r="B3175" t="s">
        <v>37</v>
      </c>
      <c r="C3175" t="s">
        <v>19</v>
      </c>
      <c r="D3175" t="s">
        <v>25</v>
      </c>
      <c r="E3175" s="3">
        <v>82778</v>
      </c>
      <c r="F3175" s="3">
        <v>9913</v>
      </c>
      <c r="G3175" t="s">
        <v>35</v>
      </c>
      <c r="H3175" t="s">
        <v>3207</v>
      </c>
    </row>
    <row r="3176" spans="1:8" x14ac:dyDescent="0.35">
      <c r="A3176" s="2">
        <v>45084</v>
      </c>
      <c r="B3176" t="s">
        <v>55</v>
      </c>
      <c r="C3176" t="s">
        <v>29</v>
      </c>
      <c r="D3176" t="s">
        <v>20</v>
      </c>
      <c r="E3176" s="3">
        <v>134889</v>
      </c>
      <c r="F3176" s="3">
        <v>128661</v>
      </c>
      <c r="G3176" t="s">
        <v>21</v>
      </c>
      <c r="H3176" t="s">
        <v>3208</v>
      </c>
    </row>
    <row r="3177" spans="1:8" x14ac:dyDescent="0.35">
      <c r="A3177" s="2">
        <v>45279</v>
      </c>
      <c r="B3177" t="s">
        <v>41</v>
      </c>
      <c r="C3177" t="s">
        <v>19</v>
      </c>
      <c r="D3177" t="s">
        <v>58</v>
      </c>
      <c r="E3177" s="3">
        <v>103057</v>
      </c>
      <c r="F3177" s="3">
        <v>65076</v>
      </c>
      <c r="G3177" t="s">
        <v>21</v>
      </c>
      <c r="H3177" t="s">
        <v>3209</v>
      </c>
    </row>
    <row r="3178" spans="1:8" x14ac:dyDescent="0.35">
      <c r="A3178" s="2">
        <v>45253</v>
      </c>
      <c r="B3178" t="s">
        <v>41</v>
      </c>
      <c r="C3178" t="s">
        <v>24</v>
      </c>
      <c r="D3178" t="s">
        <v>39</v>
      </c>
      <c r="E3178" s="3">
        <v>11052</v>
      </c>
      <c r="F3178" s="3">
        <v>59697</v>
      </c>
      <c r="G3178" t="s">
        <v>32</v>
      </c>
      <c r="H3178" t="s">
        <v>3210</v>
      </c>
    </row>
    <row r="3179" spans="1:8" x14ac:dyDescent="0.35">
      <c r="A3179" s="2">
        <v>44246</v>
      </c>
      <c r="B3179" t="s">
        <v>18</v>
      </c>
      <c r="C3179" t="s">
        <v>19</v>
      </c>
      <c r="D3179" t="s">
        <v>30</v>
      </c>
      <c r="E3179" s="3">
        <v>25400</v>
      </c>
      <c r="F3179" s="3">
        <v>111115</v>
      </c>
      <c r="G3179" t="s">
        <v>21</v>
      </c>
      <c r="H3179" t="s">
        <v>3211</v>
      </c>
    </row>
    <row r="3180" spans="1:8" x14ac:dyDescent="0.35">
      <c r="A3180" s="2">
        <v>44215</v>
      </c>
      <c r="B3180" t="s">
        <v>41</v>
      </c>
      <c r="C3180" t="s">
        <v>43</v>
      </c>
      <c r="D3180" t="s">
        <v>39</v>
      </c>
      <c r="E3180" s="3">
        <v>71980</v>
      </c>
      <c r="F3180" s="3">
        <v>78863</v>
      </c>
      <c r="G3180" t="s">
        <v>21</v>
      </c>
      <c r="H3180" t="s">
        <v>3212</v>
      </c>
    </row>
    <row r="3181" spans="1:8" x14ac:dyDescent="0.35">
      <c r="A3181" s="2">
        <v>44922</v>
      </c>
      <c r="B3181" t="s">
        <v>41</v>
      </c>
      <c r="C3181" t="s">
        <v>34</v>
      </c>
      <c r="D3181" t="s">
        <v>20</v>
      </c>
      <c r="E3181" s="3">
        <v>95483</v>
      </c>
      <c r="F3181" s="3">
        <v>38118</v>
      </c>
      <c r="G3181" t="s">
        <v>26</v>
      </c>
      <c r="H3181" t="s">
        <v>3213</v>
      </c>
    </row>
    <row r="3182" spans="1:8" x14ac:dyDescent="0.35">
      <c r="A3182" s="2">
        <v>44393</v>
      </c>
      <c r="B3182" t="s">
        <v>23</v>
      </c>
      <c r="C3182" t="s">
        <v>19</v>
      </c>
      <c r="D3182" t="s">
        <v>25</v>
      </c>
      <c r="E3182" s="3">
        <v>35699</v>
      </c>
      <c r="F3182" s="3">
        <v>44229</v>
      </c>
      <c r="G3182" t="s">
        <v>21</v>
      </c>
      <c r="H3182" t="s">
        <v>3214</v>
      </c>
    </row>
    <row r="3183" spans="1:8" x14ac:dyDescent="0.35">
      <c r="A3183" s="2">
        <v>44755</v>
      </c>
      <c r="B3183" t="s">
        <v>28</v>
      </c>
      <c r="C3183" t="s">
        <v>24</v>
      </c>
      <c r="D3183" t="s">
        <v>30</v>
      </c>
      <c r="E3183" s="3">
        <v>44111</v>
      </c>
      <c r="F3183" s="3">
        <v>146605</v>
      </c>
      <c r="G3183" t="s">
        <v>35</v>
      </c>
      <c r="H3183" t="s">
        <v>3215</v>
      </c>
    </row>
    <row r="3184" spans="1:8" x14ac:dyDescent="0.35">
      <c r="A3184" s="2">
        <v>44648</v>
      </c>
      <c r="B3184" t="s">
        <v>18</v>
      </c>
      <c r="C3184" t="s">
        <v>19</v>
      </c>
      <c r="D3184" t="s">
        <v>58</v>
      </c>
      <c r="E3184" s="3">
        <v>71065</v>
      </c>
      <c r="F3184" s="3">
        <v>131800</v>
      </c>
      <c r="G3184" t="s">
        <v>26</v>
      </c>
      <c r="H3184" t="s">
        <v>3216</v>
      </c>
    </row>
    <row r="3185" spans="1:8" x14ac:dyDescent="0.35">
      <c r="A3185" s="2">
        <v>44485</v>
      </c>
      <c r="B3185" t="s">
        <v>18</v>
      </c>
      <c r="C3185" t="s">
        <v>34</v>
      </c>
      <c r="D3185" t="s">
        <v>30</v>
      </c>
      <c r="E3185" s="3">
        <v>132378</v>
      </c>
      <c r="F3185" s="3">
        <v>52178</v>
      </c>
      <c r="G3185" t="s">
        <v>26</v>
      </c>
      <c r="H3185" t="s">
        <v>3217</v>
      </c>
    </row>
    <row r="3186" spans="1:8" x14ac:dyDescent="0.35">
      <c r="A3186" s="2">
        <v>44587</v>
      </c>
      <c r="B3186" t="s">
        <v>37</v>
      </c>
      <c r="C3186" t="s">
        <v>23</v>
      </c>
      <c r="D3186" t="s">
        <v>25</v>
      </c>
      <c r="E3186" s="3">
        <v>91798</v>
      </c>
      <c r="F3186" s="3">
        <v>38411</v>
      </c>
      <c r="G3186" t="s">
        <v>35</v>
      </c>
      <c r="H3186" t="s">
        <v>3218</v>
      </c>
    </row>
    <row r="3187" spans="1:8" x14ac:dyDescent="0.35">
      <c r="A3187" s="2">
        <v>44411</v>
      </c>
      <c r="B3187" t="s">
        <v>41</v>
      </c>
      <c r="C3187" t="s">
        <v>19</v>
      </c>
      <c r="D3187" t="s">
        <v>39</v>
      </c>
      <c r="E3187" s="3">
        <v>118732</v>
      </c>
      <c r="F3187" s="3">
        <v>155912</v>
      </c>
      <c r="G3187" t="s">
        <v>35</v>
      </c>
      <c r="H3187" t="s">
        <v>3219</v>
      </c>
    </row>
    <row r="3188" spans="1:8" x14ac:dyDescent="0.35">
      <c r="A3188" s="2">
        <v>44411</v>
      </c>
      <c r="B3188" t="s">
        <v>37</v>
      </c>
      <c r="C3188" t="s">
        <v>43</v>
      </c>
      <c r="D3188" t="s">
        <v>20</v>
      </c>
      <c r="E3188" s="3">
        <v>62404</v>
      </c>
      <c r="F3188" s="3">
        <v>147240</v>
      </c>
      <c r="G3188" t="s">
        <v>21</v>
      </c>
      <c r="H3188" t="s">
        <v>3220</v>
      </c>
    </row>
    <row r="3189" spans="1:8" x14ac:dyDescent="0.35">
      <c r="A3189" s="2">
        <v>44324</v>
      </c>
      <c r="B3189" t="s">
        <v>23</v>
      </c>
      <c r="C3189" t="s">
        <v>34</v>
      </c>
      <c r="D3189" t="s">
        <v>39</v>
      </c>
      <c r="E3189" s="3">
        <v>70736</v>
      </c>
      <c r="F3189" s="3">
        <v>67228</v>
      </c>
      <c r="G3189" t="s">
        <v>21</v>
      </c>
      <c r="H3189" t="s">
        <v>3221</v>
      </c>
    </row>
    <row r="3190" spans="1:8" x14ac:dyDescent="0.35">
      <c r="A3190" s="2">
        <v>44956</v>
      </c>
      <c r="B3190" t="s">
        <v>55</v>
      </c>
      <c r="C3190" t="s">
        <v>24</v>
      </c>
      <c r="D3190" t="s">
        <v>30</v>
      </c>
      <c r="E3190" s="3">
        <v>135210</v>
      </c>
      <c r="F3190" s="3">
        <v>74180</v>
      </c>
      <c r="G3190" t="s">
        <v>21</v>
      </c>
      <c r="H3190" t="s">
        <v>3222</v>
      </c>
    </row>
    <row r="3191" spans="1:8" x14ac:dyDescent="0.35">
      <c r="A3191" s="2">
        <v>44600</v>
      </c>
      <c r="B3191" t="s">
        <v>41</v>
      </c>
      <c r="C3191" t="s">
        <v>34</v>
      </c>
      <c r="D3191" t="s">
        <v>25</v>
      </c>
      <c r="E3191" s="3">
        <v>33942</v>
      </c>
      <c r="F3191" s="3">
        <v>84057</v>
      </c>
      <c r="G3191" t="s">
        <v>26</v>
      </c>
      <c r="H3191" t="s">
        <v>3223</v>
      </c>
    </row>
    <row r="3192" spans="1:8" x14ac:dyDescent="0.35">
      <c r="A3192" s="2">
        <v>45249</v>
      </c>
      <c r="B3192" t="s">
        <v>55</v>
      </c>
      <c r="C3192" t="s">
        <v>29</v>
      </c>
      <c r="D3192" t="s">
        <v>20</v>
      </c>
      <c r="E3192" s="3">
        <v>38696</v>
      </c>
      <c r="F3192" s="3">
        <v>151773</v>
      </c>
      <c r="G3192" t="s">
        <v>35</v>
      </c>
      <c r="H3192" t="s">
        <v>3224</v>
      </c>
    </row>
    <row r="3193" spans="1:8" x14ac:dyDescent="0.35">
      <c r="A3193" s="2">
        <v>44534</v>
      </c>
      <c r="B3193" t="s">
        <v>28</v>
      </c>
      <c r="C3193" t="s">
        <v>23</v>
      </c>
      <c r="D3193" t="s">
        <v>25</v>
      </c>
      <c r="E3193" s="3">
        <v>32319</v>
      </c>
      <c r="F3193" s="3">
        <v>80800</v>
      </c>
      <c r="G3193" t="s">
        <v>32</v>
      </c>
      <c r="H3193" t="s">
        <v>3225</v>
      </c>
    </row>
    <row r="3194" spans="1:8" x14ac:dyDescent="0.35">
      <c r="A3194" s="2">
        <v>45027</v>
      </c>
      <c r="B3194" t="s">
        <v>23</v>
      </c>
      <c r="C3194" t="s">
        <v>24</v>
      </c>
      <c r="D3194" t="s">
        <v>25</v>
      </c>
      <c r="E3194" s="3">
        <v>47123</v>
      </c>
      <c r="F3194" s="3">
        <v>165858</v>
      </c>
      <c r="G3194" t="s">
        <v>32</v>
      </c>
      <c r="H3194" t="s">
        <v>3226</v>
      </c>
    </row>
    <row r="3195" spans="1:8" x14ac:dyDescent="0.35">
      <c r="A3195" s="2">
        <v>44910</v>
      </c>
      <c r="B3195" t="s">
        <v>41</v>
      </c>
      <c r="C3195" t="s">
        <v>23</v>
      </c>
      <c r="D3195" t="s">
        <v>30</v>
      </c>
      <c r="E3195" s="3">
        <v>32642</v>
      </c>
      <c r="F3195" s="3">
        <v>160394</v>
      </c>
      <c r="G3195" t="s">
        <v>21</v>
      </c>
      <c r="H3195" t="s">
        <v>3227</v>
      </c>
    </row>
    <row r="3196" spans="1:8" x14ac:dyDescent="0.35">
      <c r="A3196" s="2">
        <v>44557</v>
      </c>
      <c r="B3196" t="s">
        <v>37</v>
      </c>
      <c r="C3196" t="s">
        <v>23</v>
      </c>
      <c r="D3196" t="s">
        <v>39</v>
      </c>
      <c r="E3196" s="3">
        <v>80083</v>
      </c>
      <c r="F3196" s="3">
        <v>64515</v>
      </c>
      <c r="G3196" t="s">
        <v>35</v>
      </c>
      <c r="H3196" t="s">
        <v>3228</v>
      </c>
    </row>
    <row r="3197" spans="1:8" x14ac:dyDescent="0.35">
      <c r="A3197" s="2">
        <v>44765</v>
      </c>
      <c r="B3197" t="s">
        <v>37</v>
      </c>
      <c r="C3197" t="s">
        <v>43</v>
      </c>
      <c r="D3197" t="s">
        <v>25</v>
      </c>
      <c r="E3197" s="3">
        <v>115219</v>
      </c>
      <c r="F3197" s="3">
        <v>94176</v>
      </c>
      <c r="G3197" t="s">
        <v>21</v>
      </c>
      <c r="H3197" t="s">
        <v>3229</v>
      </c>
    </row>
    <row r="3198" spans="1:8" x14ac:dyDescent="0.35">
      <c r="A3198" s="2">
        <v>44414</v>
      </c>
      <c r="B3198" t="s">
        <v>41</v>
      </c>
      <c r="C3198" t="s">
        <v>19</v>
      </c>
      <c r="D3198" t="s">
        <v>25</v>
      </c>
      <c r="E3198" s="3">
        <v>95639</v>
      </c>
      <c r="F3198" s="3">
        <v>99205</v>
      </c>
      <c r="G3198" t="s">
        <v>26</v>
      </c>
      <c r="H3198" t="s">
        <v>3230</v>
      </c>
    </row>
    <row r="3199" spans="1:8" x14ac:dyDescent="0.35">
      <c r="A3199" s="2">
        <v>44398</v>
      </c>
      <c r="B3199" t="s">
        <v>37</v>
      </c>
      <c r="C3199" t="s">
        <v>43</v>
      </c>
      <c r="D3199" t="s">
        <v>25</v>
      </c>
      <c r="E3199" s="3">
        <v>85279</v>
      </c>
      <c r="F3199" s="3">
        <v>76297</v>
      </c>
      <c r="G3199" t="s">
        <v>26</v>
      </c>
      <c r="H3199" t="s">
        <v>3231</v>
      </c>
    </row>
    <row r="3200" spans="1:8" x14ac:dyDescent="0.35">
      <c r="A3200" s="2">
        <v>44213</v>
      </c>
      <c r="B3200" t="s">
        <v>41</v>
      </c>
      <c r="C3200" t="s">
        <v>43</v>
      </c>
      <c r="D3200" t="s">
        <v>20</v>
      </c>
      <c r="E3200" s="3">
        <v>122033</v>
      </c>
      <c r="F3200" s="3">
        <v>65379</v>
      </c>
      <c r="G3200" t="s">
        <v>32</v>
      </c>
      <c r="H3200" t="s">
        <v>3232</v>
      </c>
    </row>
    <row r="3201" spans="1:8" x14ac:dyDescent="0.35">
      <c r="A3201" s="2">
        <v>44518</v>
      </c>
      <c r="B3201" t="s">
        <v>18</v>
      </c>
      <c r="C3201" t="s">
        <v>29</v>
      </c>
      <c r="D3201" t="s">
        <v>25</v>
      </c>
      <c r="E3201" s="3">
        <v>33407</v>
      </c>
      <c r="F3201" s="3">
        <v>72816</v>
      </c>
      <c r="G3201" t="s">
        <v>35</v>
      </c>
      <c r="H3201" t="s">
        <v>3233</v>
      </c>
    </row>
    <row r="3202" spans="1:8" x14ac:dyDescent="0.35">
      <c r="A3202" s="2">
        <v>44714</v>
      </c>
      <c r="B3202" t="s">
        <v>37</v>
      </c>
      <c r="C3202" t="s">
        <v>43</v>
      </c>
      <c r="D3202" t="s">
        <v>25</v>
      </c>
      <c r="E3202" s="3">
        <v>14445</v>
      </c>
      <c r="F3202" s="3">
        <v>153373</v>
      </c>
      <c r="G3202" t="s">
        <v>35</v>
      </c>
      <c r="H3202" t="s">
        <v>3234</v>
      </c>
    </row>
    <row r="3203" spans="1:8" x14ac:dyDescent="0.35">
      <c r="A3203" s="2">
        <v>44877</v>
      </c>
      <c r="B3203" t="s">
        <v>41</v>
      </c>
      <c r="C3203" t="s">
        <v>24</v>
      </c>
      <c r="D3203" t="s">
        <v>30</v>
      </c>
      <c r="E3203" s="3">
        <v>123443</v>
      </c>
      <c r="F3203" s="3">
        <v>123157</v>
      </c>
      <c r="G3203" t="s">
        <v>26</v>
      </c>
      <c r="H3203" t="s">
        <v>3235</v>
      </c>
    </row>
    <row r="3204" spans="1:8" x14ac:dyDescent="0.35">
      <c r="A3204" s="2">
        <v>44621</v>
      </c>
      <c r="B3204" t="s">
        <v>41</v>
      </c>
      <c r="C3204" t="s">
        <v>19</v>
      </c>
      <c r="D3204" t="s">
        <v>25</v>
      </c>
      <c r="E3204" s="3">
        <v>127606</v>
      </c>
      <c r="F3204" s="3">
        <v>138383</v>
      </c>
      <c r="G3204" t="s">
        <v>35</v>
      </c>
      <c r="H3204" t="s">
        <v>3236</v>
      </c>
    </row>
    <row r="3205" spans="1:8" x14ac:dyDescent="0.35">
      <c r="A3205" s="2">
        <v>45215</v>
      </c>
      <c r="B3205" t="s">
        <v>37</v>
      </c>
      <c r="C3205" t="s">
        <v>19</v>
      </c>
      <c r="D3205" t="s">
        <v>25</v>
      </c>
      <c r="E3205" s="3">
        <v>126801</v>
      </c>
      <c r="F3205" s="3">
        <v>95878</v>
      </c>
      <c r="G3205" t="s">
        <v>32</v>
      </c>
      <c r="H3205" t="s">
        <v>3237</v>
      </c>
    </row>
    <row r="3206" spans="1:8" x14ac:dyDescent="0.35">
      <c r="A3206" s="2">
        <v>44583</v>
      </c>
      <c r="B3206" t="s">
        <v>18</v>
      </c>
      <c r="C3206" t="s">
        <v>24</v>
      </c>
      <c r="D3206" t="s">
        <v>30</v>
      </c>
      <c r="E3206" s="3">
        <v>142214</v>
      </c>
      <c r="F3206" s="3">
        <v>80383</v>
      </c>
      <c r="G3206" t="s">
        <v>21</v>
      </c>
      <c r="H3206" t="s">
        <v>3238</v>
      </c>
    </row>
    <row r="3207" spans="1:8" x14ac:dyDescent="0.35">
      <c r="A3207" s="2">
        <v>44974</v>
      </c>
      <c r="B3207" t="s">
        <v>37</v>
      </c>
      <c r="C3207" t="s">
        <v>43</v>
      </c>
      <c r="D3207" t="s">
        <v>20</v>
      </c>
      <c r="E3207" s="3">
        <v>59897</v>
      </c>
      <c r="F3207" s="3">
        <v>82516</v>
      </c>
      <c r="G3207" t="s">
        <v>35</v>
      </c>
      <c r="H3207" t="s">
        <v>3239</v>
      </c>
    </row>
    <row r="3208" spans="1:8" x14ac:dyDescent="0.35">
      <c r="A3208" s="2">
        <v>44294</v>
      </c>
      <c r="B3208" t="s">
        <v>41</v>
      </c>
      <c r="C3208" t="s">
        <v>43</v>
      </c>
      <c r="D3208" t="s">
        <v>39</v>
      </c>
      <c r="E3208" s="3">
        <v>98071</v>
      </c>
      <c r="F3208" s="3">
        <v>24674</v>
      </c>
      <c r="G3208" t="s">
        <v>35</v>
      </c>
      <c r="H3208" t="s">
        <v>3240</v>
      </c>
    </row>
    <row r="3209" spans="1:8" x14ac:dyDescent="0.35">
      <c r="A3209" s="2">
        <v>44404</v>
      </c>
      <c r="B3209" t="s">
        <v>18</v>
      </c>
      <c r="C3209" t="s">
        <v>23</v>
      </c>
      <c r="D3209" t="s">
        <v>30</v>
      </c>
      <c r="E3209" s="3">
        <v>77266</v>
      </c>
      <c r="F3209" s="3">
        <v>106733</v>
      </c>
      <c r="G3209" t="s">
        <v>32</v>
      </c>
      <c r="H3209" t="s">
        <v>3241</v>
      </c>
    </row>
    <row r="3210" spans="1:8" x14ac:dyDescent="0.35">
      <c r="A3210" s="2">
        <v>44782</v>
      </c>
      <c r="B3210" t="s">
        <v>55</v>
      </c>
      <c r="C3210" t="s">
        <v>23</v>
      </c>
      <c r="D3210" t="s">
        <v>20</v>
      </c>
      <c r="E3210" s="3">
        <v>71466</v>
      </c>
      <c r="F3210" s="3">
        <v>139669</v>
      </c>
      <c r="G3210" t="s">
        <v>32</v>
      </c>
      <c r="H3210" t="s">
        <v>3242</v>
      </c>
    </row>
    <row r="3211" spans="1:8" x14ac:dyDescent="0.35">
      <c r="A3211" s="2">
        <v>44362</v>
      </c>
      <c r="B3211" t="s">
        <v>28</v>
      </c>
      <c r="C3211" t="s">
        <v>29</v>
      </c>
      <c r="D3211" t="s">
        <v>39</v>
      </c>
      <c r="E3211" s="3">
        <v>145195</v>
      </c>
      <c r="F3211" s="3">
        <v>96709</v>
      </c>
      <c r="G3211" t="s">
        <v>21</v>
      </c>
      <c r="H3211" t="s">
        <v>3243</v>
      </c>
    </row>
    <row r="3212" spans="1:8" x14ac:dyDescent="0.35">
      <c r="A3212" s="2">
        <v>44218</v>
      </c>
      <c r="B3212" t="s">
        <v>37</v>
      </c>
      <c r="C3212" t="s">
        <v>34</v>
      </c>
      <c r="D3212" t="s">
        <v>25</v>
      </c>
      <c r="E3212" s="3">
        <v>28898</v>
      </c>
      <c r="F3212" s="3">
        <v>97975</v>
      </c>
      <c r="G3212" t="s">
        <v>32</v>
      </c>
      <c r="H3212" t="s">
        <v>3244</v>
      </c>
    </row>
    <row r="3213" spans="1:8" x14ac:dyDescent="0.35">
      <c r="A3213" s="2">
        <v>44350</v>
      </c>
      <c r="B3213" t="s">
        <v>23</v>
      </c>
      <c r="C3213" t="s">
        <v>23</v>
      </c>
      <c r="D3213" t="s">
        <v>30</v>
      </c>
      <c r="E3213" s="3">
        <v>126457</v>
      </c>
      <c r="F3213" s="3">
        <v>157034</v>
      </c>
      <c r="G3213" t="s">
        <v>26</v>
      </c>
      <c r="H3213" t="s">
        <v>3245</v>
      </c>
    </row>
    <row r="3214" spans="1:8" x14ac:dyDescent="0.35">
      <c r="A3214" s="2">
        <v>44415</v>
      </c>
      <c r="B3214" t="s">
        <v>41</v>
      </c>
      <c r="C3214" t="s">
        <v>19</v>
      </c>
      <c r="D3214" t="s">
        <v>25</v>
      </c>
      <c r="E3214" s="3">
        <v>55946</v>
      </c>
      <c r="F3214" s="3">
        <v>111825</v>
      </c>
      <c r="G3214" t="s">
        <v>26</v>
      </c>
      <c r="H3214" t="s">
        <v>3246</v>
      </c>
    </row>
    <row r="3215" spans="1:8" x14ac:dyDescent="0.35">
      <c r="A3215" s="2">
        <v>44865</v>
      </c>
      <c r="B3215" t="s">
        <v>18</v>
      </c>
      <c r="C3215" t="s">
        <v>24</v>
      </c>
      <c r="D3215" t="s">
        <v>30</v>
      </c>
      <c r="E3215" s="3">
        <v>127174</v>
      </c>
      <c r="F3215" s="3">
        <v>16232</v>
      </c>
      <c r="G3215" t="s">
        <v>21</v>
      </c>
      <c r="H3215" t="s">
        <v>3247</v>
      </c>
    </row>
    <row r="3216" spans="1:8" x14ac:dyDescent="0.35">
      <c r="A3216" s="2">
        <v>44426</v>
      </c>
      <c r="B3216" t="s">
        <v>18</v>
      </c>
      <c r="C3216" t="s">
        <v>43</v>
      </c>
      <c r="D3216" t="s">
        <v>39</v>
      </c>
      <c r="E3216" s="3">
        <v>84504</v>
      </c>
      <c r="F3216" s="3">
        <v>12479</v>
      </c>
      <c r="G3216" t="s">
        <v>21</v>
      </c>
      <c r="H3216" t="s">
        <v>3248</v>
      </c>
    </row>
    <row r="3217" spans="1:8" x14ac:dyDescent="0.35">
      <c r="A3217" s="2">
        <v>44216</v>
      </c>
      <c r="B3217" t="s">
        <v>55</v>
      </c>
      <c r="C3217" t="s">
        <v>34</v>
      </c>
      <c r="D3217" t="s">
        <v>20</v>
      </c>
      <c r="E3217" s="3">
        <v>149064</v>
      </c>
      <c r="F3217" s="3">
        <v>92853</v>
      </c>
      <c r="G3217" t="s">
        <v>35</v>
      </c>
      <c r="H3217" t="s">
        <v>3249</v>
      </c>
    </row>
    <row r="3218" spans="1:8" x14ac:dyDescent="0.35">
      <c r="A3218" s="2">
        <v>44749</v>
      </c>
      <c r="B3218" t="s">
        <v>37</v>
      </c>
      <c r="C3218" t="s">
        <v>23</v>
      </c>
      <c r="D3218" t="s">
        <v>30</v>
      </c>
      <c r="E3218" s="3">
        <v>131132</v>
      </c>
      <c r="F3218" s="3">
        <v>96827</v>
      </c>
      <c r="G3218" t="s">
        <v>26</v>
      </c>
      <c r="H3218" t="s">
        <v>3250</v>
      </c>
    </row>
    <row r="3219" spans="1:8" x14ac:dyDescent="0.35">
      <c r="A3219" s="2">
        <v>45146</v>
      </c>
      <c r="B3219" t="s">
        <v>23</v>
      </c>
      <c r="C3219" t="s">
        <v>34</v>
      </c>
      <c r="D3219" t="s">
        <v>20</v>
      </c>
      <c r="E3219" s="3">
        <v>65173</v>
      </c>
      <c r="F3219" s="3">
        <v>54678</v>
      </c>
      <c r="G3219" t="s">
        <v>26</v>
      </c>
      <c r="H3219" t="s">
        <v>3251</v>
      </c>
    </row>
    <row r="3220" spans="1:8" x14ac:dyDescent="0.35">
      <c r="A3220" s="2">
        <v>44344</v>
      </c>
      <c r="B3220" t="s">
        <v>18</v>
      </c>
      <c r="C3220" t="s">
        <v>24</v>
      </c>
      <c r="D3220" t="s">
        <v>25</v>
      </c>
      <c r="E3220" s="3">
        <v>20125</v>
      </c>
      <c r="F3220" s="3">
        <v>150560</v>
      </c>
      <c r="G3220" t="s">
        <v>26</v>
      </c>
      <c r="H3220" t="s">
        <v>3252</v>
      </c>
    </row>
    <row r="3221" spans="1:8" x14ac:dyDescent="0.35">
      <c r="A3221" s="2">
        <v>44599</v>
      </c>
      <c r="B3221" t="s">
        <v>55</v>
      </c>
      <c r="C3221" t="s">
        <v>24</v>
      </c>
      <c r="D3221" t="s">
        <v>25</v>
      </c>
      <c r="E3221" s="3">
        <v>84165</v>
      </c>
      <c r="F3221" s="3">
        <v>144476</v>
      </c>
      <c r="G3221" t="s">
        <v>26</v>
      </c>
      <c r="H3221" t="s">
        <v>3253</v>
      </c>
    </row>
    <row r="3222" spans="1:8" x14ac:dyDescent="0.35">
      <c r="A3222" s="2">
        <v>44792</v>
      </c>
      <c r="B3222" t="s">
        <v>41</v>
      </c>
      <c r="C3222" t="s">
        <v>34</v>
      </c>
      <c r="D3222" t="s">
        <v>39</v>
      </c>
      <c r="E3222" s="3">
        <v>19226</v>
      </c>
      <c r="F3222" s="3">
        <v>151497</v>
      </c>
      <c r="G3222" t="s">
        <v>32</v>
      </c>
      <c r="H3222" t="s">
        <v>3254</v>
      </c>
    </row>
    <row r="3223" spans="1:8" x14ac:dyDescent="0.35">
      <c r="A3223" s="2">
        <v>44563</v>
      </c>
      <c r="B3223" t="s">
        <v>55</v>
      </c>
      <c r="C3223" t="s">
        <v>34</v>
      </c>
      <c r="D3223" t="s">
        <v>39</v>
      </c>
      <c r="E3223" s="3">
        <v>14702</v>
      </c>
      <c r="F3223" s="3">
        <v>98012</v>
      </c>
      <c r="G3223" t="s">
        <v>26</v>
      </c>
      <c r="H3223" t="s">
        <v>3255</v>
      </c>
    </row>
    <row r="3224" spans="1:8" x14ac:dyDescent="0.35">
      <c r="A3224" s="2">
        <v>44998</v>
      </c>
      <c r="B3224" t="s">
        <v>37</v>
      </c>
      <c r="C3224" t="s">
        <v>29</v>
      </c>
      <c r="D3224" t="s">
        <v>58</v>
      </c>
      <c r="E3224" s="3">
        <v>141713</v>
      </c>
      <c r="F3224" s="3">
        <v>144337</v>
      </c>
      <c r="G3224" t="s">
        <v>21</v>
      </c>
      <c r="H3224" t="s">
        <v>3256</v>
      </c>
    </row>
    <row r="3225" spans="1:8" x14ac:dyDescent="0.35">
      <c r="A3225" s="2">
        <v>45114</v>
      </c>
      <c r="B3225" t="s">
        <v>55</v>
      </c>
      <c r="C3225" t="s">
        <v>34</v>
      </c>
      <c r="D3225" t="s">
        <v>58</v>
      </c>
      <c r="E3225" s="3">
        <v>45942</v>
      </c>
      <c r="F3225" s="3">
        <v>103105</v>
      </c>
      <c r="G3225" t="s">
        <v>35</v>
      </c>
      <c r="H3225" t="s">
        <v>3257</v>
      </c>
    </row>
    <row r="3226" spans="1:8" x14ac:dyDescent="0.35">
      <c r="A3226" s="2">
        <v>44269</v>
      </c>
      <c r="B3226" t="s">
        <v>18</v>
      </c>
      <c r="C3226" t="s">
        <v>43</v>
      </c>
      <c r="D3226" t="s">
        <v>39</v>
      </c>
      <c r="E3226" s="3">
        <v>132341</v>
      </c>
      <c r="F3226" s="3">
        <v>116029</v>
      </c>
      <c r="G3226" t="s">
        <v>35</v>
      </c>
      <c r="H3226" t="s">
        <v>3258</v>
      </c>
    </row>
    <row r="3227" spans="1:8" x14ac:dyDescent="0.35">
      <c r="A3227" s="2">
        <v>44677</v>
      </c>
      <c r="B3227" t="s">
        <v>18</v>
      </c>
      <c r="C3227" t="s">
        <v>19</v>
      </c>
      <c r="D3227" t="s">
        <v>25</v>
      </c>
      <c r="E3227" s="3">
        <v>13875</v>
      </c>
      <c r="F3227" s="3">
        <v>91028</v>
      </c>
      <c r="G3227" t="s">
        <v>21</v>
      </c>
      <c r="H3227" t="s">
        <v>3259</v>
      </c>
    </row>
    <row r="3228" spans="1:8" x14ac:dyDescent="0.35">
      <c r="A3228" s="2">
        <v>44756</v>
      </c>
      <c r="B3228" t="s">
        <v>28</v>
      </c>
      <c r="C3228" t="s">
        <v>23</v>
      </c>
      <c r="D3228" t="s">
        <v>20</v>
      </c>
      <c r="E3228" s="3">
        <v>140140</v>
      </c>
      <c r="F3228" s="3">
        <v>124274</v>
      </c>
      <c r="G3228" t="s">
        <v>26</v>
      </c>
      <c r="H3228" t="s">
        <v>3260</v>
      </c>
    </row>
    <row r="3229" spans="1:8" x14ac:dyDescent="0.35">
      <c r="A3229" s="2">
        <v>44941</v>
      </c>
      <c r="B3229" t="s">
        <v>55</v>
      </c>
      <c r="C3229" t="s">
        <v>23</v>
      </c>
      <c r="D3229" t="s">
        <v>39</v>
      </c>
      <c r="E3229" s="3">
        <v>135797</v>
      </c>
      <c r="F3229" s="3">
        <v>74648</v>
      </c>
      <c r="G3229" t="s">
        <v>32</v>
      </c>
      <c r="H3229" t="s">
        <v>3261</v>
      </c>
    </row>
    <row r="3230" spans="1:8" x14ac:dyDescent="0.35">
      <c r="A3230" s="2">
        <v>44296</v>
      </c>
      <c r="B3230" t="s">
        <v>41</v>
      </c>
      <c r="C3230" t="s">
        <v>23</v>
      </c>
      <c r="D3230" t="s">
        <v>20</v>
      </c>
      <c r="E3230" s="3">
        <v>144684</v>
      </c>
      <c r="F3230" s="3">
        <v>74648</v>
      </c>
      <c r="G3230" t="s">
        <v>26</v>
      </c>
      <c r="H3230" t="s">
        <v>3262</v>
      </c>
    </row>
    <row r="3231" spans="1:8" x14ac:dyDescent="0.35">
      <c r="A3231" s="2">
        <v>45279</v>
      </c>
      <c r="B3231" t="s">
        <v>23</v>
      </c>
      <c r="C3231" t="s">
        <v>34</v>
      </c>
      <c r="D3231" t="s">
        <v>58</v>
      </c>
      <c r="E3231" s="3">
        <v>82598</v>
      </c>
      <c r="F3231" s="3">
        <v>116762</v>
      </c>
      <c r="G3231" t="s">
        <v>26</v>
      </c>
      <c r="H3231" t="s">
        <v>3263</v>
      </c>
    </row>
    <row r="3232" spans="1:8" x14ac:dyDescent="0.35">
      <c r="A3232" s="2">
        <v>44704</v>
      </c>
      <c r="B3232" t="s">
        <v>23</v>
      </c>
      <c r="C3232" t="s">
        <v>34</v>
      </c>
      <c r="D3232" t="s">
        <v>20</v>
      </c>
      <c r="E3232" s="3">
        <v>98240</v>
      </c>
      <c r="F3232" s="3">
        <v>155805</v>
      </c>
      <c r="G3232" t="s">
        <v>21</v>
      </c>
      <c r="H3232" t="s">
        <v>3264</v>
      </c>
    </row>
    <row r="3233" spans="1:8" x14ac:dyDescent="0.35">
      <c r="A3233" s="2">
        <v>44454</v>
      </c>
      <c r="B3233" t="s">
        <v>37</v>
      </c>
      <c r="C3233" t="s">
        <v>29</v>
      </c>
      <c r="D3233" t="s">
        <v>39</v>
      </c>
      <c r="E3233" s="3">
        <v>76998</v>
      </c>
      <c r="F3233" s="3">
        <v>97979</v>
      </c>
      <c r="G3233" t="s">
        <v>35</v>
      </c>
      <c r="H3233" t="s">
        <v>3265</v>
      </c>
    </row>
    <row r="3234" spans="1:8" x14ac:dyDescent="0.35">
      <c r="A3234" s="2">
        <v>44609</v>
      </c>
      <c r="B3234" t="s">
        <v>28</v>
      </c>
      <c r="C3234" t="s">
        <v>34</v>
      </c>
      <c r="D3234" t="s">
        <v>25</v>
      </c>
      <c r="E3234" s="3">
        <v>87510</v>
      </c>
      <c r="F3234" s="3">
        <v>162784</v>
      </c>
      <c r="G3234" t="s">
        <v>35</v>
      </c>
      <c r="H3234" t="s">
        <v>3266</v>
      </c>
    </row>
    <row r="3235" spans="1:8" x14ac:dyDescent="0.35">
      <c r="A3235" s="2">
        <v>45285</v>
      </c>
      <c r="B3235" t="s">
        <v>55</v>
      </c>
      <c r="C3235" t="s">
        <v>29</v>
      </c>
      <c r="D3235" t="s">
        <v>39</v>
      </c>
      <c r="E3235" s="3">
        <v>108814</v>
      </c>
      <c r="F3235" s="3">
        <v>165953</v>
      </c>
      <c r="G3235" t="s">
        <v>35</v>
      </c>
      <c r="H3235" t="s">
        <v>3267</v>
      </c>
    </row>
    <row r="3236" spans="1:8" x14ac:dyDescent="0.35">
      <c r="A3236" s="2">
        <v>44791</v>
      </c>
      <c r="B3236" t="s">
        <v>41</v>
      </c>
      <c r="C3236" t="s">
        <v>29</v>
      </c>
      <c r="D3236" t="s">
        <v>30</v>
      </c>
      <c r="E3236" s="3">
        <v>44924</v>
      </c>
      <c r="F3236" s="3">
        <v>79510</v>
      </c>
      <c r="G3236" t="s">
        <v>21</v>
      </c>
      <c r="H3236" t="s">
        <v>3268</v>
      </c>
    </row>
    <row r="3237" spans="1:8" x14ac:dyDescent="0.35">
      <c r="A3237" s="2">
        <v>44462</v>
      </c>
      <c r="B3237" t="s">
        <v>28</v>
      </c>
      <c r="C3237" t="s">
        <v>43</v>
      </c>
      <c r="D3237" t="s">
        <v>30</v>
      </c>
      <c r="E3237" s="3">
        <v>143991</v>
      </c>
      <c r="F3237" s="3">
        <v>23518</v>
      </c>
      <c r="G3237" t="s">
        <v>32</v>
      </c>
      <c r="H3237" t="s">
        <v>3269</v>
      </c>
    </row>
    <row r="3238" spans="1:8" x14ac:dyDescent="0.35">
      <c r="A3238" s="2">
        <v>45017</v>
      </c>
      <c r="B3238" t="s">
        <v>18</v>
      </c>
      <c r="C3238" t="s">
        <v>43</v>
      </c>
      <c r="D3238" t="s">
        <v>30</v>
      </c>
      <c r="E3238" s="3">
        <v>82168</v>
      </c>
      <c r="F3238" s="3">
        <v>154563</v>
      </c>
      <c r="G3238" t="s">
        <v>32</v>
      </c>
      <c r="H3238" t="s">
        <v>3270</v>
      </c>
    </row>
    <row r="3239" spans="1:8" x14ac:dyDescent="0.35">
      <c r="A3239" s="2">
        <v>44858</v>
      </c>
      <c r="B3239" t="s">
        <v>37</v>
      </c>
      <c r="C3239" t="s">
        <v>43</v>
      </c>
      <c r="D3239" t="s">
        <v>25</v>
      </c>
      <c r="E3239" s="3">
        <v>84460</v>
      </c>
      <c r="F3239" s="3">
        <v>40344</v>
      </c>
      <c r="G3239" t="s">
        <v>35</v>
      </c>
      <c r="H3239" t="s">
        <v>3271</v>
      </c>
    </row>
    <row r="3240" spans="1:8" x14ac:dyDescent="0.35">
      <c r="A3240" s="2">
        <v>45143</v>
      </c>
      <c r="B3240" t="s">
        <v>55</v>
      </c>
      <c r="C3240" t="s">
        <v>43</v>
      </c>
      <c r="D3240" t="s">
        <v>39</v>
      </c>
      <c r="E3240" s="3">
        <v>53910</v>
      </c>
      <c r="F3240" s="3">
        <v>86892</v>
      </c>
      <c r="G3240" t="s">
        <v>35</v>
      </c>
      <c r="H3240" t="s">
        <v>3272</v>
      </c>
    </row>
    <row r="3241" spans="1:8" x14ac:dyDescent="0.35">
      <c r="A3241" s="2">
        <v>44756</v>
      </c>
      <c r="B3241" t="s">
        <v>23</v>
      </c>
      <c r="C3241" t="s">
        <v>24</v>
      </c>
      <c r="D3241" t="s">
        <v>30</v>
      </c>
      <c r="E3241" s="3">
        <v>44005</v>
      </c>
      <c r="F3241" s="3">
        <v>54069</v>
      </c>
      <c r="G3241" t="s">
        <v>32</v>
      </c>
      <c r="H3241" t="s">
        <v>3273</v>
      </c>
    </row>
    <row r="3242" spans="1:8" x14ac:dyDescent="0.35">
      <c r="A3242" s="2">
        <v>45113</v>
      </c>
      <c r="B3242" t="s">
        <v>41</v>
      </c>
      <c r="C3242" t="s">
        <v>43</v>
      </c>
      <c r="D3242" t="s">
        <v>39</v>
      </c>
      <c r="E3242" s="3">
        <v>93400</v>
      </c>
      <c r="F3242" s="3">
        <v>54273</v>
      </c>
      <c r="G3242" t="s">
        <v>21</v>
      </c>
      <c r="H3242" t="s">
        <v>3274</v>
      </c>
    </row>
    <row r="3243" spans="1:8" x14ac:dyDescent="0.35">
      <c r="A3243" s="2">
        <v>45087</v>
      </c>
      <c r="B3243" t="s">
        <v>18</v>
      </c>
      <c r="C3243" t="s">
        <v>43</v>
      </c>
      <c r="D3243" t="s">
        <v>58</v>
      </c>
      <c r="E3243" s="3">
        <v>140634</v>
      </c>
      <c r="F3243" s="3">
        <v>67826</v>
      </c>
      <c r="G3243" t="s">
        <v>32</v>
      </c>
      <c r="H3243" t="s">
        <v>3275</v>
      </c>
    </row>
    <row r="3244" spans="1:8" x14ac:dyDescent="0.35">
      <c r="A3244" s="2">
        <v>45064</v>
      </c>
      <c r="B3244" t="s">
        <v>28</v>
      </c>
      <c r="C3244" t="s">
        <v>43</v>
      </c>
      <c r="D3244" t="s">
        <v>30</v>
      </c>
      <c r="E3244" s="3">
        <v>20657</v>
      </c>
      <c r="F3244" s="3">
        <v>86353</v>
      </c>
      <c r="G3244" t="s">
        <v>26</v>
      </c>
      <c r="H3244" t="s">
        <v>3276</v>
      </c>
    </row>
    <row r="3245" spans="1:8" x14ac:dyDescent="0.35">
      <c r="A3245" s="2">
        <v>44806</v>
      </c>
      <c r="B3245" t="s">
        <v>37</v>
      </c>
      <c r="C3245" t="s">
        <v>29</v>
      </c>
      <c r="D3245" t="s">
        <v>30</v>
      </c>
      <c r="E3245" s="3">
        <v>28394</v>
      </c>
      <c r="F3245" s="3">
        <v>63158</v>
      </c>
      <c r="G3245" t="s">
        <v>26</v>
      </c>
      <c r="H3245" t="s">
        <v>3277</v>
      </c>
    </row>
    <row r="3246" spans="1:8" x14ac:dyDescent="0.35">
      <c r="A3246" s="2">
        <v>44610</v>
      </c>
      <c r="B3246" t="s">
        <v>28</v>
      </c>
      <c r="C3246" t="s">
        <v>23</v>
      </c>
      <c r="D3246" t="s">
        <v>25</v>
      </c>
      <c r="E3246" s="3">
        <v>82433</v>
      </c>
      <c r="F3246" s="3">
        <v>150632</v>
      </c>
      <c r="G3246" t="s">
        <v>21</v>
      </c>
      <c r="H3246" t="s">
        <v>3278</v>
      </c>
    </row>
    <row r="3247" spans="1:8" x14ac:dyDescent="0.35">
      <c r="A3247" s="2">
        <v>44221</v>
      </c>
      <c r="B3247" t="s">
        <v>23</v>
      </c>
      <c r="C3247" t="s">
        <v>23</v>
      </c>
      <c r="D3247" t="s">
        <v>39</v>
      </c>
      <c r="E3247" s="3">
        <v>48397</v>
      </c>
      <c r="F3247" s="3">
        <v>89396</v>
      </c>
      <c r="G3247" t="s">
        <v>35</v>
      </c>
      <c r="H3247" t="s">
        <v>3279</v>
      </c>
    </row>
    <row r="3248" spans="1:8" x14ac:dyDescent="0.35">
      <c r="A3248" s="2">
        <v>44480</v>
      </c>
      <c r="B3248" t="s">
        <v>28</v>
      </c>
      <c r="C3248" t="s">
        <v>23</v>
      </c>
      <c r="D3248" t="s">
        <v>25</v>
      </c>
      <c r="E3248" s="3">
        <v>129445</v>
      </c>
      <c r="F3248" s="3">
        <v>58200</v>
      </c>
      <c r="G3248" t="s">
        <v>26</v>
      </c>
      <c r="H3248" t="s">
        <v>3280</v>
      </c>
    </row>
    <row r="3249" spans="1:8" x14ac:dyDescent="0.35">
      <c r="A3249" s="2">
        <v>45077</v>
      </c>
      <c r="B3249" t="s">
        <v>41</v>
      </c>
      <c r="C3249" t="s">
        <v>19</v>
      </c>
      <c r="D3249" t="s">
        <v>25</v>
      </c>
      <c r="E3249" s="3">
        <v>33874</v>
      </c>
      <c r="F3249" s="3">
        <v>155968</v>
      </c>
      <c r="G3249" t="s">
        <v>32</v>
      </c>
      <c r="H3249" t="s">
        <v>3281</v>
      </c>
    </row>
    <row r="3250" spans="1:8" x14ac:dyDescent="0.35">
      <c r="A3250" s="2">
        <v>44497</v>
      </c>
      <c r="B3250" t="s">
        <v>18</v>
      </c>
      <c r="C3250" t="s">
        <v>24</v>
      </c>
      <c r="D3250" t="s">
        <v>39</v>
      </c>
      <c r="E3250" s="3">
        <v>33670</v>
      </c>
      <c r="F3250" s="3">
        <v>30497</v>
      </c>
      <c r="G3250" t="s">
        <v>26</v>
      </c>
      <c r="H3250" t="s">
        <v>3282</v>
      </c>
    </row>
    <row r="3251" spans="1:8" x14ac:dyDescent="0.35">
      <c r="A3251" s="2">
        <v>45288</v>
      </c>
      <c r="B3251" t="s">
        <v>55</v>
      </c>
      <c r="C3251" t="s">
        <v>29</v>
      </c>
      <c r="D3251" t="s">
        <v>58</v>
      </c>
      <c r="E3251" s="3">
        <v>88905</v>
      </c>
      <c r="F3251" s="3">
        <v>89794</v>
      </c>
      <c r="G3251" t="s">
        <v>32</v>
      </c>
      <c r="H3251" t="s">
        <v>3283</v>
      </c>
    </row>
    <row r="3252" spans="1:8" x14ac:dyDescent="0.35">
      <c r="A3252" s="2">
        <v>45227</v>
      </c>
      <c r="B3252" t="s">
        <v>41</v>
      </c>
      <c r="C3252" t="s">
        <v>34</v>
      </c>
      <c r="D3252" t="s">
        <v>39</v>
      </c>
      <c r="E3252" s="3">
        <v>40836</v>
      </c>
      <c r="F3252" s="3">
        <v>42869</v>
      </c>
      <c r="G3252" t="s">
        <v>32</v>
      </c>
      <c r="H3252" t="s">
        <v>3284</v>
      </c>
    </row>
    <row r="3253" spans="1:8" x14ac:dyDescent="0.35">
      <c r="A3253" s="2">
        <v>45013</v>
      </c>
      <c r="B3253" t="s">
        <v>23</v>
      </c>
      <c r="C3253" t="s">
        <v>29</v>
      </c>
      <c r="D3253" t="s">
        <v>58</v>
      </c>
      <c r="E3253" s="3">
        <v>27202</v>
      </c>
      <c r="F3253" s="3">
        <v>52417</v>
      </c>
      <c r="G3253" t="s">
        <v>32</v>
      </c>
      <c r="H3253" t="s">
        <v>3285</v>
      </c>
    </row>
    <row r="3254" spans="1:8" x14ac:dyDescent="0.35">
      <c r="A3254" s="2">
        <v>44279</v>
      </c>
      <c r="B3254" t="s">
        <v>37</v>
      </c>
      <c r="C3254" t="s">
        <v>43</v>
      </c>
      <c r="D3254" t="s">
        <v>25</v>
      </c>
      <c r="E3254" s="3">
        <v>17188</v>
      </c>
      <c r="F3254" s="3">
        <v>13568</v>
      </c>
      <c r="G3254" t="s">
        <v>26</v>
      </c>
      <c r="H3254" t="s">
        <v>3286</v>
      </c>
    </row>
    <row r="3255" spans="1:8" x14ac:dyDescent="0.35">
      <c r="A3255" s="2">
        <v>44242</v>
      </c>
      <c r="B3255" t="s">
        <v>23</v>
      </c>
      <c r="C3255" t="s">
        <v>23</v>
      </c>
      <c r="D3255" t="s">
        <v>58</v>
      </c>
      <c r="E3255" s="3">
        <v>63326</v>
      </c>
      <c r="F3255" s="3">
        <v>115233</v>
      </c>
      <c r="G3255" t="s">
        <v>21</v>
      </c>
      <c r="H3255" t="s">
        <v>3287</v>
      </c>
    </row>
    <row r="3256" spans="1:8" x14ac:dyDescent="0.35">
      <c r="A3256" s="2">
        <v>44814</v>
      </c>
      <c r="B3256" t="s">
        <v>23</v>
      </c>
      <c r="C3256" t="s">
        <v>29</v>
      </c>
      <c r="D3256" t="s">
        <v>58</v>
      </c>
      <c r="E3256" s="3">
        <v>44657</v>
      </c>
      <c r="F3256" s="3">
        <v>51271</v>
      </c>
      <c r="G3256" t="s">
        <v>32</v>
      </c>
      <c r="H3256" t="s">
        <v>3288</v>
      </c>
    </row>
    <row r="3257" spans="1:8" x14ac:dyDescent="0.35">
      <c r="A3257" s="2">
        <v>45124</v>
      </c>
      <c r="B3257" t="s">
        <v>28</v>
      </c>
      <c r="C3257" t="s">
        <v>24</v>
      </c>
      <c r="D3257" t="s">
        <v>58</v>
      </c>
      <c r="E3257" s="3">
        <v>141630</v>
      </c>
      <c r="F3257" s="3">
        <v>27052</v>
      </c>
      <c r="G3257" t="s">
        <v>26</v>
      </c>
      <c r="H3257" t="s">
        <v>3289</v>
      </c>
    </row>
    <row r="3258" spans="1:8" x14ac:dyDescent="0.35">
      <c r="A3258" s="2">
        <v>44458</v>
      </c>
      <c r="B3258" t="s">
        <v>37</v>
      </c>
      <c r="C3258" t="s">
        <v>43</v>
      </c>
      <c r="D3258" t="s">
        <v>30</v>
      </c>
      <c r="E3258" s="3">
        <v>36195</v>
      </c>
      <c r="F3258" s="3">
        <v>136953</v>
      </c>
      <c r="G3258" t="s">
        <v>35</v>
      </c>
      <c r="H3258" t="s">
        <v>3290</v>
      </c>
    </row>
    <row r="3259" spans="1:8" x14ac:dyDescent="0.35">
      <c r="A3259" s="2">
        <v>44372</v>
      </c>
      <c r="B3259" t="s">
        <v>41</v>
      </c>
      <c r="C3259" t="s">
        <v>19</v>
      </c>
      <c r="D3259" t="s">
        <v>30</v>
      </c>
      <c r="E3259" s="3">
        <v>24443</v>
      </c>
      <c r="F3259" s="3">
        <v>52013</v>
      </c>
      <c r="G3259" t="s">
        <v>21</v>
      </c>
      <c r="H3259" t="s">
        <v>3291</v>
      </c>
    </row>
    <row r="3260" spans="1:8" x14ac:dyDescent="0.35">
      <c r="A3260" s="2">
        <v>44853</v>
      </c>
      <c r="B3260" t="s">
        <v>23</v>
      </c>
      <c r="C3260" t="s">
        <v>34</v>
      </c>
      <c r="D3260" t="s">
        <v>25</v>
      </c>
      <c r="E3260" s="3">
        <v>33215</v>
      </c>
      <c r="F3260" s="3">
        <v>27499</v>
      </c>
      <c r="G3260" t="s">
        <v>26</v>
      </c>
      <c r="H3260" t="s">
        <v>3292</v>
      </c>
    </row>
    <row r="3261" spans="1:8" x14ac:dyDescent="0.35">
      <c r="A3261" s="2">
        <v>45038</v>
      </c>
      <c r="B3261" t="s">
        <v>41</v>
      </c>
      <c r="C3261" t="s">
        <v>43</v>
      </c>
      <c r="D3261" t="s">
        <v>39</v>
      </c>
      <c r="E3261" s="3">
        <v>15949</v>
      </c>
      <c r="F3261" s="3">
        <v>9307</v>
      </c>
      <c r="G3261" t="s">
        <v>21</v>
      </c>
      <c r="H3261" t="s">
        <v>3293</v>
      </c>
    </row>
    <row r="3262" spans="1:8" x14ac:dyDescent="0.35">
      <c r="A3262" s="2">
        <v>44566</v>
      </c>
      <c r="B3262" t="s">
        <v>55</v>
      </c>
      <c r="C3262" t="s">
        <v>34</v>
      </c>
      <c r="D3262" t="s">
        <v>58</v>
      </c>
      <c r="E3262" s="3">
        <v>50411</v>
      </c>
      <c r="F3262" s="3">
        <v>83922</v>
      </c>
      <c r="G3262" t="s">
        <v>26</v>
      </c>
      <c r="H3262" t="s">
        <v>3294</v>
      </c>
    </row>
    <row r="3263" spans="1:8" x14ac:dyDescent="0.35">
      <c r="A3263" s="2">
        <v>44250</v>
      </c>
      <c r="B3263" t="s">
        <v>28</v>
      </c>
      <c r="C3263" t="s">
        <v>29</v>
      </c>
      <c r="D3263" t="s">
        <v>30</v>
      </c>
      <c r="E3263" s="3">
        <v>125877</v>
      </c>
      <c r="F3263" s="3">
        <v>29943</v>
      </c>
      <c r="G3263" t="s">
        <v>32</v>
      </c>
      <c r="H3263" t="s">
        <v>3295</v>
      </c>
    </row>
    <row r="3264" spans="1:8" x14ac:dyDescent="0.35">
      <c r="A3264" s="2">
        <v>44886</v>
      </c>
      <c r="B3264" t="s">
        <v>41</v>
      </c>
      <c r="C3264" t="s">
        <v>43</v>
      </c>
      <c r="D3264" t="s">
        <v>39</v>
      </c>
      <c r="E3264" s="3">
        <v>78438</v>
      </c>
      <c r="F3264" s="3">
        <v>85203</v>
      </c>
      <c r="G3264" t="s">
        <v>35</v>
      </c>
      <c r="H3264" t="s">
        <v>3296</v>
      </c>
    </row>
    <row r="3265" spans="1:8" x14ac:dyDescent="0.35">
      <c r="A3265" s="2">
        <v>44563</v>
      </c>
      <c r="B3265" t="s">
        <v>37</v>
      </c>
      <c r="C3265" t="s">
        <v>19</v>
      </c>
      <c r="D3265" t="s">
        <v>58</v>
      </c>
      <c r="E3265" s="3">
        <v>72521</v>
      </c>
      <c r="F3265" s="3">
        <v>94726</v>
      </c>
      <c r="G3265" t="s">
        <v>26</v>
      </c>
      <c r="H3265" t="s">
        <v>3297</v>
      </c>
    </row>
    <row r="3266" spans="1:8" x14ac:dyDescent="0.35">
      <c r="A3266" s="2">
        <v>44840</v>
      </c>
      <c r="B3266" t="s">
        <v>23</v>
      </c>
      <c r="C3266" t="s">
        <v>29</v>
      </c>
      <c r="D3266" t="s">
        <v>39</v>
      </c>
      <c r="E3266" s="3">
        <v>81431</v>
      </c>
      <c r="F3266" s="3">
        <v>83497</v>
      </c>
      <c r="G3266" t="s">
        <v>21</v>
      </c>
      <c r="H3266" t="s">
        <v>3298</v>
      </c>
    </row>
    <row r="3267" spans="1:8" x14ac:dyDescent="0.35">
      <c r="A3267" s="2">
        <v>44575</v>
      </c>
      <c r="B3267" t="s">
        <v>55</v>
      </c>
      <c r="C3267" t="s">
        <v>24</v>
      </c>
      <c r="D3267" t="s">
        <v>20</v>
      </c>
      <c r="E3267" s="3">
        <v>115854</v>
      </c>
      <c r="F3267" s="3">
        <v>43362</v>
      </c>
      <c r="G3267" t="s">
        <v>35</v>
      </c>
      <c r="H3267" t="s">
        <v>3299</v>
      </c>
    </row>
    <row r="3268" spans="1:8" x14ac:dyDescent="0.35">
      <c r="A3268" s="2">
        <v>44269</v>
      </c>
      <c r="B3268" t="s">
        <v>37</v>
      </c>
      <c r="C3268" t="s">
        <v>34</v>
      </c>
      <c r="D3268" t="s">
        <v>58</v>
      </c>
      <c r="E3268" s="3">
        <v>32081</v>
      </c>
      <c r="F3268" s="3">
        <v>156688</v>
      </c>
      <c r="G3268" t="s">
        <v>35</v>
      </c>
      <c r="H3268" t="s">
        <v>3300</v>
      </c>
    </row>
    <row r="3269" spans="1:8" x14ac:dyDescent="0.35">
      <c r="A3269" s="2">
        <v>45111</v>
      </c>
      <c r="B3269" t="s">
        <v>28</v>
      </c>
      <c r="C3269" t="s">
        <v>34</v>
      </c>
      <c r="D3269" t="s">
        <v>39</v>
      </c>
      <c r="E3269" s="3">
        <v>54732</v>
      </c>
      <c r="F3269" s="3">
        <v>12967</v>
      </c>
      <c r="G3269" t="s">
        <v>35</v>
      </c>
      <c r="H3269" t="s">
        <v>3301</v>
      </c>
    </row>
    <row r="3270" spans="1:8" x14ac:dyDescent="0.35">
      <c r="A3270" s="2">
        <v>45056</v>
      </c>
      <c r="B3270" t="s">
        <v>55</v>
      </c>
      <c r="C3270" t="s">
        <v>24</v>
      </c>
      <c r="D3270" t="s">
        <v>58</v>
      </c>
      <c r="E3270" s="3">
        <v>139808</v>
      </c>
      <c r="F3270" s="3">
        <v>49534</v>
      </c>
      <c r="G3270" t="s">
        <v>32</v>
      </c>
      <c r="H3270" t="s">
        <v>3302</v>
      </c>
    </row>
    <row r="3271" spans="1:8" x14ac:dyDescent="0.35">
      <c r="A3271" s="2">
        <v>44239</v>
      </c>
      <c r="B3271" t="s">
        <v>55</v>
      </c>
      <c r="C3271" t="s">
        <v>34</v>
      </c>
      <c r="D3271" t="s">
        <v>58</v>
      </c>
      <c r="E3271" s="3">
        <v>100182</v>
      </c>
      <c r="F3271" s="3">
        <v>24465</v>
      </c>
      <c r="G3271" t="s">
        <v>32</v>
      </c>
      <c r="H3271" t="s">
        <v>3303</v>
      </c>
    </row>
    <row r="3272" spans="1:8" x14ac:dyDescent="0.35">
      <c r="A3272" s="2">
        <v>44573</v>
      </c>
      <c r="B3272" t="s">
        <v>55</v>
      </c>
      <c r="C3272" t="s">
        <v>29</v>
      </c>
      <c r="D3272" t="s">
        <v>20</v>
      </c>
      <c r="E3272" s="3">
        <v>97904</v>
      </c>
      <c r="F3272" s="3">
        <v>134718</v>
      </c>
      <c r="G3272" t="s">
        <v>26</v>
      </c>
      <c r="H3272" t="s">
        <v>3304</v>
      </c>
    </row>
    <row r="3273" spans="1:8" x14ac:dyDescent="0.35">
      <c r="A3273" s="2">
        <v>45261</v>
      </c>
      <c r="B3273" t="s">
        <v>23</v>
      </c>
      <c r="C3273" t="s">
        <v>23</v>
      </c>
      <c r="D3273" t="s">
        <v>39</v>
      </c>
      <c r="E3273" s="3">
        <v>101374</v>
      </c>
      <c r="F3273" s="3">
        <v>133850</v>
      </c>
      <c r="G3273" t="s">
        <v>32</v>
      </c>
      <c r="H3273" t="s">
        <v>3305</v>
      </c>
    </row>
    <row r="3274" spans="1:8" x14ac:dyDescent="0.35">
      <c r="A3274" s="2">
        <v>44366</v>
      </c>
      <c r="B3274" t="s">
        <v>18</v>
      </c>
      <c r="C3274" t="s">
        <v>24</v>
      </c>
      <c r="D3274" t="s">
        <v>25</v>
      </c>
      <c r="E3274" s="3">
        <v>143227</v>
      </c>
      <c r="F3274" s="3">
        <v>121702</v>
      </c>
      <c r="G3274" t="s">
        <v>35</v>
      </c>
      <c r="H3274" t="s">
        <v>3306</v>
      </c>
    </row>
    <row r="3275" spans="1:8" x14ac:dyDescent="0.35">
      <c r="A3275" s="2">
        <v>44408</v>
      </c>
      <c r="B3275" t="s">
        <v>55</v>
      </c>
      <c r="C3275" t="s">
        <v>19</v>
      </c>
      <c r="D3275" t="s">
        <v>30</v>
      </c>
      <c r="E3275" s="3">
        <v>137277</v>
      </c>
      <c r="F3275" s="3">
        <v>114781</v>
      </c>
      <c r="G3275" t="s">
        <v>21</v>
      </c>
      <c r="H3275" t="s">
        <v>3307</v>
      </c>
    </row>
    <row r="3276" spans="1:8" x14ac:dyDescent="0.35">
      <c r="A3276" s="2">
        <v>44235</v>
      </c>
      <c r="B3276" t="s">
        <v>37</v>
      </c>
      <c r="C3276" t="s">
        <v>43</v>
      </c>
      <c r="D3276" t="s">
        <v>58</v>
      </c>
      <c r="E3276" s="3">
        <v>132606</v>
      </c>
      <c r="F3276" s="3">
        <v>130902</v>
      </c>
      <c r="G3276" t="s">
        <v>35</v>
      </c>
      <c r="H3276" t="s">
        <v>3308</v>
      </c>
    </row>
    <row r="3277" spans="1:8" x14ac:dyDescent="0.35">
      <c r="A3277" s="2">
        <v>44565</v>
      </c>
      <c r="B3277" t="s">
        <v>37</v>
      </c>
      <c r="C3277" t="s">
        <v>43</v>
      </c>
      <c r="D3277" t="s">
        <v>58</v>
      </c>
      <c r="E3277" s="3">
        <v>137927</v>
      </c>
      <c r="F3277" s="3">
        <v>134547</v>
      </c>
      <c r="G3277" t="s">
        <v>35</v>
      </c>
      <c r="H3277" t="s">
        <v>3309</v>
      </c>
    </row>
    <row r="3278" spans="1:8" x14ac:dyDescent="0.35">
      <c r="A3278" s="2">
        <v>44953</v>
      </c>
      <c r="B3278" t="s">
        <v>28</v>
      </c>
      <c r="C3278" t="s">
        <v>24</v>
      </c>
      <c r="D3278" t="s">
        <v>58</v>
      </c>
      <c r="E3278" s="3">
        <v>145423</v>
      </c>
      <c r="F3278" s="3">
        <v>85718</v>
      </c>
      <c r="G3278" t="s">
        <v>32</v>
      </c>
      <c r="H3278" t="s">
        <v>3310</v>
      </c>
    </row>
    <row r="3279" spans="1:8" x14ac:dyDescent="0.35">
      <c r="A3279" s="2">
        <v>44347</v>
      </c>
      <c r="B3279" t="s">
        <v>41</v>
      </c>
      <c r="C3279" t="s">
        <v>23</v>
      </c>
      <c r="D3279" t="s">
        <v>58</v>
      </c>
      <c r="E3279" s="3">
        <v>50236</v>
      </c>
      <c r="F3279" s="3">
        <v>27929</v>
      </c>
      <c r="G3279" t="s">
        <v>21</v>
      </c>
      <c r="H3279" t="s">
        <v>3311</v>
      </c>
    </row>
    <row r="3280" spans="1:8" x14ac:dyDescent="0.35">
      <c r="A3280" s="2">
        <v>45267</v>
      </c>
      <c r="B3280" t="s">
        <v>41</v>
      </c>
      <c r="C3280" t="s">
        <v>29</v>
      </c>
      <c r="D3280" t="s">
        <v>30</v>
      </c>
      <c r="E3280" s="3">
        <v>23241</v>
      </c>
      <c r="F3280" s="3">
        <v>120623</v>
      </c>
      <c r="G3280" t="s">
        <v>35</v>
      </c>
      <c r="H3280" t="s">
        <v>3312</v>
      </c>
    </row>
    <row r="3281" spans="1:8" x14ac:dyDescent="0.35">
      <c r="A3281" s="2">
        <v>45220</v>
      </c>
      <c r="B3281" t="s">
        <v>18</v>
      </c>
      <c r="C3281" t="s">
        <v>19</v>
      </c>
      <c r="D3281" t="s">
        <v>25</v>
      </c>
      <c r="E3281" s="3">
        <v>98987</v>
      </c>
      <c r="F3281" s="3">
        <v>30830</v>
      </c>
      <c r="G3281" t="s">
        <v>21</v>
      </c>
      <c r="H3281" t="s">
        <v>3313</v>
      </c>
    </row>
    <row r="3282" spans="1:8" x14ac:dyDescent="0.35">
      <c r="A3282" s="2">
        <v>44933</v>
      </c>
      <c r="B3282" t="s">
        <v>23</v>
      </c>
      <c r="C3282" t="s">
        <v>43</v>
      </c>
      <c r="D3282" t="s">
        <v>20</v>
      </c>
      <c r="E3282" s="3">
        <v>101659</v>
      </c>
      <c r="F3282" s="3">
        <v>24478</v>
      </c>
      <c r="G3282" t="s">
        <v>21</v>
      </c>
      <c r="H3282" t="s">
        <v>3314</v>
      </c>
    </row>
    <row r="3283" spans="1:8" x14ac:dyDescent="0.35">
      <c r="A3283" s="2">
        <v>44265</v>
      </c>
      <c r="B3283" t="s">
        <v>23</v>
      </c>
      <c r="C3283" t="s">
        <v>43</v>
      </c>
      <c r="D3283" t="s">
        <v>25</v>
      </c>
      <c r="E3283" s="3">
        <v>57665</v>
      </c>
      <c r="F3283" s="3">
        <v>125210</v>
      </c>
      <c r="G3283" t="s">
        <v>35</v>
      </c>
      <c r="H3283" t="s">
        <v>3315</v>
      </c>
    </row>
    <row r="3284" spans="1:8" x14ac:dyDescent="0.35">
      <c r="A3284" s="2">
        <v>44495</v>
      </c>
      <c r="B3284" t="s">
        <v>55</v>
      </c>
      <c r="C3284" t="s">
        <v>29</v>
      </c>
      <c r="D3284" t="s">
        <v>30</v>
      </c>
      <c r="E3284" s="3">
        <v>71242</v>
      </c>
      <c r="F3284" s="3">
        <v>73086</v>
      </c>
      <c r="G3284" t="s">
        <v>32</v>
      </c>
      <c r="H3284" t="s">
        <v>3316</v>
      </c>
    </row>
    <row r="3285" spans="1:8" x14ac:dyDescent="0.35">
      <c r="A3285" s="2">
        <v>45140</v>
      </c>
      <c r="B3285" t="s">
        <v>18</v>
      </c>
      <c r="C3285" t="s">
        <v>23</v>
      </c>
      <c r="D3285" t="s">
        <v>39</v>
      </c>
      <c r="E3285" s="3">
        <v>14455</v>
      </c>
      <c r="F3285" s="3">
        <v>103607</v>
      </c>
      <c r="G3285" t="s">
        <v>32</v>
      </c>
      <c r="H3285" t="s">
        <v>3317</v>
      </c>
    </row>
    <row r="3286" spans="1:8" x14ac:dyDescent="0.35">
      <c r="A3286" s="2">
        <v>44998</v>
      </c>
      <c r="B3286" t="s">
        <v>28</v>
      </c>
      <c r="C3286" t="s">
        <v>34</v>
      </c>
      <c r="D3286" t="s">
        <v>20</v>
      </c>
      <c r="E3286" s="3">
        <v>50459</v>
      </c>
      <c r="F3286" s="3">
        <v>137174</v>
      </c>
      <c r="G3286" t="s">
        <v>26</v>
      </c>
      <c r="H3286" t="s">
        <v>3318</v>
      </c>
    </row>
    <row r="3287" spans="1:8" x14ac:dyDescent="0.35">
      <c r="A3287" s="2">
        <v>44492</v>
      </c>
      <c r="B3287" t="s">
        <v>28</v>
      </c>
      <c r="C3287" t="s">
        <v>24</v>
      </c>
      <c r="D3287" t="s">
        <v>20</v>
      </c>
      <c r="E3287" s="3">
        <v>70899</v>
      </c>
      <c r="F3287" s="3">
        <v>23988</v>
      </c>
      <c r="G3287" t="s">
        <v>35</v>
      </c>
      <c r="H3287" t="s">
        <v>3319</v>
      </c>
    </row>
    <row r="3288" spans="1:8" x14ac:dyDescent="0.35">
      <c r="A3288" s="2">
        <v>44399</v>
      </c>
      <c r="B3288" t="s">
        <v>41</v>
      </c>
      <c r="C3288" t="s">
        <v>23</v>
      </c>
      <c r="D3288" t="s">
        <v>39</v>
      </c>
      <c r="E3288" s="3">
        <v>27597</v>
      </c>
      <c r="F3288" s="3">
        <v>104958</v>
      </c>
      <c r="G3288" t="s">
        <v>35</v>
      </c>
      <c r="H3288" t="s">
        <v>3320</v>
      </c>
    </row>
    <row r="3289" spans="1:8" x14ac:dyDescent="0.35">
      <c r="A3289" s="2">
        <v>44257</v>
      </c>
      <c r="B3289" t="s">
        <v>28</v>
      </c>
      <c r="C3289" t="s">
        <v>23</v>
      </c>
      <c r="D3289" t="s">
        <v>58</v>
      </c>
      <c r="E3289" s="3">
        <v>65591</v>
      </c>
      <c r="F3289" s="3">
        <v>18441</v>
      </c>
      <c r="G3289" t="s">
        <v>21</v>
      </c>
      <c r="H3289" t="s">
        <v>3321</v>
      </c>
    </row>
    <row r="3290" spans="1:8" x14ac:dyDescent="0.35">
      <c r="A3290" s="2">
        <v>45142</v>
      </c>
      <c r="B3290" t="s">
        <v>55</v>
      </c>
      <c r="C3290" t="s">
        <v>23</v>
      </c>
      <c r="D3290" t="s">
        <v>30</v>
      </c>
      <c r="E3290" s="3">
        <v>56209</v>
      </c>
      <c r="F3290" s="3">
        <v>23609</v>
      </c>
      <c r="G3290" t="s">
        <v>21</v>
      </c>
      <c r="H3290" t="s">
        <v>3322</v>
      </c>
    </row>
    <row r="3291" spans="1:8" x14ac:dyDescent="0.35">
      <c r="A3291" s="2">
        <v>45159</v>
      </c>
      <c r="B3291" t="s">
        <v>37</v>
      </c>
      <c r="C3291" t="s">
        <v>23</v>
      </c>
      <c r="D3291" t="s">
        <v>39</v>
      </c>
      <c r="E3291" s="3">
        <v>19052</v>
      </c>
      <c r="F3291" s="3">
        <v>142742</v>
      </c>
      <c r="G3291" t="s">
        <v>26</v>
      </c>
      <c r="H3291" t="s">
        <v>3323</v>
      </c>
    </row>
    <row r="3292" spans="1:8" x14ac:dyDescent="0.35">
      <c r="A3292" s="2">
        <v>44527</v>
      </c>
      <c r="B3292" t="s">
        <v>28</v>
      </c>
      <c r="C3292" t="s">
        <v>34</v>
      </c>
      <c r="D3292" t="s">
        <v>25</v>
      </c>
      <c r="E3292" s="3">
        <v>45691</v>
      </c>
      <c r="F3292" s="3">
        <v>83073</v>
      </c>
      <c r="G3292" t="s">
        <v>26</v>
      </c>
      <c r="H3292" t="s">
        <v>3324</v>
      </c>
    </row>
    <row r="3293" spans="1:8" x14ac:dyDescent="0.35">
      <c r="A3293" s="2">
        <v>44534</v>
      </c>
      <c r="B3293" t="s">
        <v>18</v>
      </c>
      <c r="C3293" t="s">
        <v>29</v>
      </c>
      <c r="D3293" t="s">
        <v>25</v>
      </c>
      <c r="E3293" s="3">
        <v>27816</v>
      </c>
      <c r="F3293" s="3">
        <v>29028</v>
      </c>
      <c r="G3293" t="s">
        <v>21</v>
      </c>
      <c r="H3293" t="s">
        <v>3325</v>
      </c>
    </row>
    <row r="3294" spans="1:8" x14ac:dyDescent="0.35">
      <c r="A3294" s="2">
        <v>44835</v>
      </c>
      <c r="B3294" t="s">
        <v>55</v>
      </c>
      <c r="C3294" t="s">
        <v>19</v>
      </c>
      <c r="D3294" t="s">
        <v>39</v>
      </c>
      <c r="E3294" s="3">
        <v>75876</v>
      </c>
      <c r="F3294" s="3">
        <v>82727</v>
      </c>
      <c r="G3294" t="s">
        <v>21</v>
      </c>
      <c r="H3294" t="s">
        <v>3326</v>
      </c>
    </row>
    <row r="3295" spans="1:8" x14ac:dyDescent="0.35">
      <c r="A3295" s="2">
        <v>44471</v>
      </c>
      <c r="B3295" t="s">
        <v>28</v>
      </c>
      <c r="C3295" t="s">
        <v>23</v>
      </c>
      <c r="D3295" t="s">
        <v>30</v>
      </c>
      <c r="E3295" s="3">
        <v>66533</v>
      </c>
      <c r="F3295" s="3">
        <v>148288</v>
      </c>
      <c r="G3295" t="s">
        <v>26</v>
      </c>
      <c r="H3295" t="s">
        <v>3327</v>
      </c>
    </row>
    <row r="3296" spans="1:8" x14ac:dyDescent="0.35">
      <c r="A3296" s="2">
        <v>44515</v>
      </c>
      <c r="B3296" t="s">
        <v>23</v>
      </c>
      <c r="C3296" t="s">
        <v>23</v>
      </c>
      <c r="D3296" t="s">
        <v>20</v>
      </c>
      <c r="E3296" s="3">
        <v>118873</v>
      </c>
      <c r="F3296" s="3">
        <v>153327</v>
      </c>
      <c r="G3296" t="s">
        <v>32</v>
      </c>
      <c r="H3296" t="s">
        <v>3328</v>
      </c>
    </row>
    <row r="3297" spans="1:8" x14ac:dyDescent="0.35">
      <c r="A3297" s="2">
        <v>44785</v>
      </c>
      <c r="B3297" t="s">
        <v>28</v>
      </c>
      <c r="C3297" t="s">
        <v>24</v>
      </c>
      <c r="D3297" t="s">
        <v>20</v>
      </c>
      <c r="E3297" s="3">
        <v>24206</v>
      </c>
      <c r="F3297" s="3">
        <v>160913</v>
      </c>
      <c r="G3297" t="s">
        <v>26</v>
      </c>
      <c r="H3297" t="s">
        <v>3329</v>
      </c>
    </row>
    <row r="3298" spans="1:8" x14ac:dyDescent="0.35">
      <c r="A3298" s="2">
        <v>44700</v>
      </c>
      <c r="B3298" t="s">
        <v>23</v>
      </c>
      <c r="C3298" t="s">
        <v>43</v>
      </c>
      <c r="D3298" t="s">
        <v>58</v>
      </c>
      <c r="E3298" s="3">
        <v>142270</v>
      </c>
      <c r="F3298" s="3">
        <v>151650</v>
      </c>
      <c r="G3298" t="s">
        <v>21</v>
      </c>
      <c r="H3298" t="s">
        <v>3330</v>
      </c>
    </row>
    <row r="3299" spans="1:8" x14ac:dyDescent="0.35">
      <c r="A3299" s="2">
        <v>44583</v>
      </c>
      <c r="B3299" t="s">
        <v>55</v>
      </c>
      <c r="C3299" t="s">
        <v>34</v>
      </c>
      <c r="D3299" t="s">
        <v>30</v>
      </c>
      <c r="E3299" s="3">
        <v>88566</v>
      </c>
      <c r="F3299" s="3">
        <v>159622</v>
      </c>
      <c r="G3299" t="s">
        <v>35</v>
      </c>
      <c r="H3299" t="s">
        <v>3331</v>
      </c>
    </row>
    <row r="3300" spans="1:8" x14ac:dyDescent="0.35">
      <c r="A3300" s="2">
        <v>45066</v>
      </c>
      <c r="B3300" t="s">
        <v>28</v>
      </c>
      <c r="C3300" t="s">
        <v>23</v>
      </c>
      <c r="D3300" t="s">
        <v>25</v>
      </c>
      <c r="E3300" s="3">
        <v>132874</v>
      </c>
      <c r="F3300" s="3">
        <v>77739</v>
      </c>
      <c r="G3300" t="s">
        <v>21</v>
      </c>
      <c r="H3300" t="s">
        <v>3332</v>
      </c>
    </row>
    <row r="3301" spans="1:8" x14ac:dyDescent="0.35">
      <c r="A3301" s="2">
        <v>45029</v>
      </c>
      <c r="B3301" t="s">
        <v>23</v>
      </c>
      <c r="C3301" t="s">
        <v>19</v>
      </c>
      <c r="D3301" t="s">
        <v>25</v>
      </c>
      <c r="E3301" s="3">
        <v>117787</v>
      </c>
      <c r="F3301" s="3">
        <v>56617</v>
      </c>
      <c r="G3301" t="s">
        <v>32</v>
      </c>
      <c r="H3301" t="s">
        <v>3333</v>
      </c>
    </row>
    <row r="3302" spans="1:8" x14ac:dyDescent="0.35">
      <c r="A3302" s="2">
        <v>45211</v>
      </c>
      <c r="B3302" t="s">
        <v>37</v>
      </c>
      <c r="C3302" t="s">
        <v>19</v>
      </c>
      <c r="D3302" t="s">
        <v>58</v>
      </c>
      <c r="E3302" s="3">
        <v>14934</v>
      </c>
      <c r="F3302" s="3">
        <v>125333</v>
      </c>
      <c r="G3302" t="s">
        <v>21</v>
      </c>
      <c r="H3302" t="s">
        <v>3334</v>
      </c>
    </row>
    <row r="3303" spans="1:8" x14ac:dyDescent="0.35">
      <c r="A3303" s="2">
        <v>44799</v>
      </c>
      <c r="B3303" t="s">
        <v>41</v>
      </c>
      <c r="C3303" t="s">
        <v>19</v>
      </c>
      <c r="D3303" t="s">
        <v>25</v>
      </c>
      <c r="E3303" s="3">
        <v>131298</v>
      </c>
      <c r="F3303" s="3">
        <v>13384</v>
      </c>
      <c r="G3303" t="s">
        <v>21</v>
      </c>
      <c r="H3303" t="s">
        <v>3335</v>
      </c>
    </row>
    <row r="3304" spans="1:8" x14ac:dyDescent="0.35">
      <c r="A3304" s="2">
        <v>44887</v>
      </c>
      <c r="B3304" t="s">
        <v>55</v>
      </c>
      <c r="C3304" t="s">
        <v>24</v>
      </c>
      <c r="D3304" t="s">
        <v>58</v>
      </c>
      <c r="E3304" s="3">
        <v>35877</v>
      </c>
      <c r="F3304" s="3">
        <v>93554</v>
      </c>
      <c r="G3304" t="s">
        <v>26</v>
      </c>
      <c r="H3304" t="s">
        <v>3336</v>
      </c>
    </row>
    <row r="3305" spans="1:8" x14ac:dyDescent="0.35">
      <c r="A3305" s="2">
        <v>44690</v>
      </c>
      <c r="B3305" t="s">
        <v>23</v>
      </c>
      <c r="C3305" t="s">
        <v>19</v>
      </c>
      <c r="D3305" t="s">
        <v>58</v>
      </c>
      <c r="E3305" s="3">
        <v>29471</v>
      </c>
      <c r="F3305" s="3">
        <v>79655</v>
      </c>
      <c r="G3305" t="s">
        <v>32</v>
      </c>
      <c r="H3305" t="s">
        <v>3337</v>
      </c>
    </row>
    <row r="3306" spans="1:8" x14ac:dyDescent="0.35">
      <c r="A3306" s="2">
        <v>44686</v>
      </c>
      <c r="B3306" t="s">
        <v>18</v>
      </c>
      <c r="C3306" t="s">
        <v>29</v>
      </c>
      <c r="D3306" t="s">
        <v>39</v>
      </c>
      <c r="E3306" s="3">
        <v>15853</v>
      </c>
      <c r="F3306" s="3">
        <v>111505</v>
      </c>
      <c r="G3306" t="s">
        <v>26</v>
      </c>
      <c r="H3306" t="s">
        <v>3338</v>
      </c>
    </row>
    <row r="3307" spans="1:8" x14ac:dyDescent="0.35">
      <c r="A3307" s="2">
        <v>44917</v>
      </c>
      <c r="B3307" t="s">
        <v>28</v>
      </c>
      <c r="C3307" t="s">
        <v>24</v>
      </c>
      <c r="D3307" t="s">
        <v>20</v>
      </c>
      <c r="E3307" s="3">
        <v>46018</v>
      </c>
      <c r="F3307" s="3">
        <v>167907</v>
      </c>
      <c r="G3307" t="s">
        <v>35</v>
      </c>
      <c r="H3307" t="s">
        <v>3339</v>
      </c>
    </row>
    <row r="3308" spans="1:8" x14ac:dyDescent="0.35">
      <c r="A3308" s="2">
        <v>44705</v>
      </c>
      <c r="B3308" t="s">
        <v>23</v>
      </c>
      <c r="C3308" t="s">
        <v>34</v>
      </c>
      <c r="D3308" t="s">
        <v>30</v>
      </c>
      <c r="E3308" s="3">
        <v>68501</v>
      </c>
      <c r="F3308" s="3">
        <v>29409</v>
      </c>
      <c r="G3308" t="s">
        <v>35</v>
      </c>
      <c r="H3308" t="s">
        <v>3340</v>
      </c>
    </row>
    <row r="3309" spans="1:8" x14ac:dyDescent="0.35">
      <c r="A3309" s="2">
        <v>44586</v>
      </c>
      <c r="B3309" t="s">
        <v>23</v>
      </c>
      <c r="C3309" t="s">
        <v>19</v>
      </c>
      <c r="D3309" t="s">
        <v>30</v>
      </c>
      <c r="E3309" s="3">
        <v>10257</v>
      </c>
      <c r="F3309" s="3">
        <v>25676</v>
      </c>
      <c r="G3309" t="s">
        <v>32</v>
      </c>
      <c r="H3309" t="s">
        <v>3341</v>
      </c>
    </row>
    <row r="3310" spans="1:8" x14ac:dyDescent="0.35">
      <c r="A3310" s="2">
        <v>44491</v>
      </c>
      <c r="B3310" t="s">
        <v>23</v>
      </c>
      <c r="C3310" t="s">
        <v>43</v>
      </c>
      <c r="D3310" t="s">
        <v>20</v>
      </c>
      <c r="E3310" s="3">
        <v>125169</v>
      </c>
      <c r="F3310" s="3">
        <v>168950</v>
      </c>
      <c r="G3310" t="s">
        <v>35</v>
      </c>
      <c r="H3310" t="s">
        <v>3342</v>
      </c>
    </row>
    <row r="3311" spans="1:8" x14ac:dyDescent="0.35">
      <c r="A3311" s="2">
        <v>44992</v>
      </c>
      <c r="B3311" t="s">
        <v>41</v>
      </c>
      <c r="C3311" t="s">
        <v>23</v>
      </c>
      <c r="D3311" t="s">
        <v>30</v>
      </c>
      <c r="E3311" s="3">
        <v>145802</v>
      </c>
      <c r="F3311" s="3">
        <v>143347</v>
      </c>
      <c r="G3311" t="s">
        <v>35</v>
      </c>
      <c r="H3311" t="s">
        <v>3343</v>
      </c>
    </row>
    <row r="3312" spans="1:8" x14ac:dyDescent="0.35">
      <c r="A3312" s="2">
        <v>45061</v>
      </c>
      <c r="B3312" t="s">
        <v>18</v>
      </c>
      <c r="C3312" t="s">
        <v>34</v>
      </c>
      <c r="D3312" t="s">
        <v>25</v>
      </c>
      <c r="E3312" s="3">
        <v>21305</v>
      </c>
      <c r="F3312" s="3">
        <v>147035</v>
      </c>
      <c r="G3312" t="s">
        <v>21</v>
      </c>
      <c r="H3312" t="s">
        <v>3344</v>
      </c>
    </row>
    <row r="3313" spans="1:8" x14ac:dyDescent="0.35">
      <c r="A3313" s="2">
        <v>44745</v>
      </c>
      <c r="B3313" t="s">
        <v>18</v>
      </c>
      <c r="C3313" t="s">
        <v>29</v>
      </c>
      <c r="D3313" t="s">
        <v>25</v>
      </c>
      <c r="E3313" s="3">
        <v>130761</v>
      </c>
      <c r="F3313" s="3">
        <v>114967</v>
      </c>
      <c r="G3313" t="s">
        <v>26</v>
      </c>
      <c r="H3313" t="s">
        <v>3345</v>
      </c>
    </row>
    <row r="3314" spans="1:8" x14ac:dyDescent="0.35">
      <c r="A3314" s="2">
        <v>44845</v>
      </c>
      <c r="B3314" t="s">
        <v>37</v>
      </c>
      <c r="C3314" t="s">
        <v>43</v>
      </c>
      <c r="D3314" t="s">
        <v>30</v>
      </c>
      <c r="E3314" s="3">
        <v>98979</v>
      </c>
      <c r="F3314" s="3">
        <v>88940</v>
      </c>
      <c r="G3314" t="s">
        <v>26</v>
      </c>
      <c r="H3314" t="s">
        <v>3346</v>
      </c>
    </row>
    <row r="3315" spans="1:8" x14ac:dyDescent="0.35">
      <c r="A3315" s="2">
        <v>44764</v>
      </c>
      <c r="B3315" t="s">
        <v>41</v>
      </c>
      <c r="C3315" t="s">
        <v>34</v>
      </c>
      <c r="D3315" t="s">
        <v>39</v>
      </c>
      <c r="E3315" s="3">
        <v>20818</v>
      </c>
      <c r="F3315" s="3">
        <v>68965</v>
      </c>
      <c r="G3315" t="s">
        <v>26</v>
      </c>
      <c r="H3315" t="s">
        <v>3347</v>
      </c>
    </row>
    <row r="3316" spans="1:8" x14ac:dyDescent="0.35">
      <c r="A3316" s="2">
        <v>45049</v>
      </c>
      <c r="B3316" t="s">
        <v>23</v>
      </c>
      <c r="C3316" t="s">
        <v>29</v>
      </c>
      <c r="D3316" t="s">
        <v>30</v>
      </c>
      <c r="E3316" s="3">
        <v>16202</v>
      </c>
      <c r="F3316" s="3">
        <v>116485</v>
      </c>
      <c r="G3316" t="s">
        <v>32</v>
      </c>
      <c r="H3316" t="s">
        <v>3348</v>
      </c>
    </row>
    <row r="3317" spans="1:8" x14ac:dyDescent="0.35">
      <c r="A3317" s="2">
        <v>44966</v>
      </c>
      <c r="B3317" t="s">
        <v>55</v>
      </c>
      <c r="C3317" t="s">
        <v>19</v>
      </c>
      <c r="D3317" t="s">
        <v>58</v>
      </c>
      <c r="E3317" s="3">
        <v>48946</v>
      </c>
      <c r="F3317" s="3">
        <v>81061</v>
      </c>
      <c r="G3317" t="s">
        <v>21</v>
      </c>
      <c r="H3317" t="s">
        <v>3349</v>
      </c>
    </row>
    <row r="3318" spans="1:8" x14ac:dyDescent="0.35">
      <c r="A3318" s="2">
        <v>44641</v>
      </c>
      <c r="B3318" t="s">
        <v>41</v>
      </c>
      <c r="C3318" t="s">
        <v>34</v>
      </c>
      <c r="D3318" t="s">
        <v>58</v>
      </c>
      <c r="E3318" s="3">
        <v>27031</v>
      </c>
      <c r="F3318" s="3">
        <v>66318</v>
      </c>
      <c r="G3318" t="s">
        <v>21</v>
      </c>
      <c r="H3318" t="s">
        <v>3350</v>
      </c>
    </row>
    <row r="3319" spans="1:8" x14ac:dyDescent="0.35">
      <c r="A3319" s="2">
        <v>44559</v>
      </c>
      <c r="B3319" t="s">
        <v>41</v>
      </c>
      <c r="C3319" t="s">
        <v>34</v>
      </c>
      <c r="D3319" t="s">
        <v>20</v>
      </c>
      <c r="E3319" s="3">
        <v>136705</v>
      </c>
      <c r="F3319" s="3">
        <v>164622</v>
      </c>
      <c r="G3319" t="s">
        <v>32</v>
      </c>
      <c r="H3319" t="s">
        <v>3351</v>
      </c>
    </row>
    <row r="3320" spans="1:8" x14ac:dyDescent="0.35">
      <c r="A3320" s="2">
        <v>44319</v>
      </c>
      <c r="B3320" t="s">
        <v>18</v>
      </c>
      <c r="C3320" t="s">
        <v>34</v>
      </c>
      <c r="D3320" t="s">
        <v>25</v>
      </c>
      <c r="E3320" s="3">
        <v>122212</v>
      </c>
      <c r="F3320" s="3">
        <v>45087</v>
      </c>
      <c r="G3320" t="s">
        <v>26</v>
      </c>
      <c r="H3320" t="s">
        <v>3352</v>
      </c>
    </row>
    <row r="3321" spans="1:8" x14ac:dyDescent="0.35">
      <c r="A3321" s="2">
        <v>44938</v>
      </c>
      <c r="B3321" t="s">
        <v>37</v>
      </c>
      <c r="C3321" t="s">
        <v>24</v>
      </c>
      <c r="D3321" t="s">
        <v>39</v>
      </c>
      <c r="E3321" s="3">
        <v>111890</v>
      </c>
      <c r="F3321" s="3">
        <v>134861</v>
      </c>
      <c r="G3321" t="s">
        <v>21</v>
      </c>
      <c r="H3321" t="s">
        <v>3353</v>
      </c>
    </row>
    <row r="3322" spans="1:8" x14ac:dyDescent="0.35">
      <c r="A3322" s="2">
        <v>44876</v>
      </c>
      <c r="B3322" t="s">
        <v>37</v>
      </c>
      <c r="C3322" t="s">
        <v>43</v>
      </c>
      <c r="D3322" t="s">
        <v>30</v>
      </c>
      <c r="E3322" s="3">
        <v>103496</v>
      </c>
      <c r="F3322" s="3">
        <v>14953</v>
      </c>
      <c r="G3322" t="s">
        <v>21</v>
      </c>
      <c r="H3322" t="s">
        <v>3354</v>
      </c>
    </row>
    <row r="3323" spans="1:8" x14ac:dyDescent="0.35">
      <c r="A3323" s="2">
        <v>44616</v>
      </c>
      <c r="B3323" t="s">
        <v>41</v>
      </c>
      <c r="C3323" t="s">
        <v>29</v>
      </c>
      <c r="D3323" t="s">
        <v>58</v>
      </c>
      <c r="E3323" s="3">
        <v>147152</v>
      </c>
      <c r="F3323" s="3">
        <v>102266</v>
      </c>
      <c r="G3323" t="s">
        <v>26</v>
      </c>
      <c r="H3323" t="s">
        <v>3355</v>
      </c>
    </row>
    <row r="3324" spans="1:8" x14ac:dyDescent="0.35">
      <c r="A3324" s="2">
        <v>44288</v>
      </c>
      <c r="B3324" t="s">
        <v>41</v>
      </c>
      <c r="C3324" t="s">
        <v>19</v>
      </c>
      <c r="D3324" t="s">
        <v>25</v>
      </c>
      <c r="E3324" s="3">
        <v>125446</v>
      </c>
      <c r="F3324" s="3">
        <v>111431</v>
      </c>
      <c r="G3324" t="s">
        <v>35</v>
      </c>
      <c r="H3324" t="s">
        <v>3356</v>
      </c>
    </row>
    <row r="3325" spans="1:8" x14ac:dyDescent="0.35">
      <c r="A3325" s="2">
        <v>44259</v>
      </c>
      <c r="B3325" t="s">
        <v>28</v>
      </c>
      <c r="C3325" t="s">
        <v>23</v>
      </c>
      <c r="D3325" t="s">
        <v>25</v>
      </c>
      <c r="E3325" s="3">
        <v>41942</v>
      </c>
      <c r="F3325" s="3">
        <v>160376</v>
      </c>
      <c r="G3325" t="s">
        <v>32</v>
      </c>
      <c r="H3325" t="s">
        <v>3357</v>
      </c>
    </row>
    <row r="3326" spans="1:8" x14ac:dyDescent="0.35">
      <c r="A3326" s="2">
        <v>44708</v>
      </c>
      <c r="B3326" t="s">
        <v>23</v>
      </c>
      <c r="C3326" t="s">
        <v>19</v>
      </c>
      <c r="D3326" t="s">
        <v>39</v>
      </c>
      <c r="E3326" s="3">
        <v>27016</v>
      </c>
      <c r="F3326" s="3">
        <v>102613</v>
      </c>
      <c r="G3326" t="s">
        <v>21</v>
      </c>
      <c r="H3326" t="s">
        <v>3358</v>
      </c>
    </row>
    <row r="3327" spans="1:8" x14ac:dyDescent="0.35">
      <c r="A3327" s="2">
        <v>44968</v>
      </c>
      <c r="B3327" t="s">
        <v>18</v>
      </c>
      <c r="C3327" t="s">
        <v>19</v>
      </c>
      <c r="D3327" t="s">
        <v>39</v>
      </c>
      <c r="E3327" s="3">
        <v>34232</v>
      </c>
      <c r="F3327" s="3">
        <v>46739</v>
      </c>
      <c r="G3327" t="s">
        <v>26</v>
      </c>
      <c r="H3327" t="s">
        <v>3359</v>
      </c>
    </row>
    <row r="3328" spans="1:8" x14ac:dyDescent="0.35">
      <c r="A3328" s="2">
        <v>44452</v>
      </c>
      <c r="B3328" t="s">
        <v>23</v>
      </c>
      <c r="C3328" t="s">
        <v>24</v>
      </c>
      <c r="D3328" t="s">
        <v>39</v>
      </c>
      <c r="E3328" s="3">
        <v>70928</v>
      </c>
      <c r="F3328" s="3">
        <v>136020</v>
      </c>
      <c r="G3328" t="s">
        <v>35</v>
      </c>
      <c r="H3328" t="s">
        <v>3360</v>
      </c>
    </row>
    <row r="3329" spans="1:8" x14ac:dyDescent="0.35">
      <c r="A3329" s="2">
        <v>44331</v>
      </c>
      <c r="B3329" t="s">
        <v>55</v>
      </c>
      <c r="C3329" t="s">
        <v>24</v>
      </c>
      <c r="D3329" t="s">
        <v>39</v>
      </c>
      <c r="E3329" s="3">
        <v>141401</v>
      </c>
      <c r="F3329" s="3">
        <v>114879</v>
      </c>
      <c r="G3329" t="s">
        <v>26</v>
      </c>
      <c r="H3329" t="s">
        <v>3361</v>
      </c>
    </row>
    <row r="3330" spans="1:8" x14ac:dyDescent="0.35">
      <c r="A3330" s="2">
        <v>45071</v>
      </c>
      <c r="B3330" t="s">
        <v>55</v>
      </c>
      <c r="C3330" t="s">
        <v>34</v>
      </c>
      <c r="D3330" t="s">
        <v>58</v>
      </c>
      <c r="E3330" s="3">
        <v>70363</v>
      </c>
      <c r="F3330" s="3">
        <v>32987</v>
      </c>
      <c r="G3330" t="s">
        <v>26</v>
      </c>
      <c r="H3330" t="s">
        <v>3362</v>
      </c>
    </row>
    <row r="3331" spans="1:8" x14ac:dyDescent="0.35">
      <c r="A3331" s="2">
        <v>45018</v>
      </c>
      <c r="B3331" t="s">
        <v>37</v>
      </c>
      <c r="C3331" t="s">
        <v>19</v>
      </c>
      <c r="D3331" t="s">
        <v>39</v>
      </c>
      <c r="E3331" s="3">
        <v>146518</v>
      </c>
      <c r="F3331" s="3">
        <v>126064</v>
      </c>
      <c r="G3331" t="s">
        <v>35</v>
      </c>
      <c r="H3331" t="s">
        <v>3363</v>
      </c>
    </row>
    <row r="3332" spans="1:8" x14ac:dyDescent="0.35">
      <c r="A3332" s="2">
        <v>44284</v>
      </c>
      <c r="B3332" t="s">
        <v>18</v>
      </c>
      <c r="C3332" t="s">
        <v>43</v>
      </c>
      <c r="D3332" t="s">
        <v>25</v>
      </c>
      <c r="E3332" s="3">
        <v>87781</v>
      </c>
      <c r="F3332" s="3">
        <v>14038</v>
      </c>
      <c r="G3332" t="s">
        <v>32</v>
      </c>
      <c r="H3332" t="s">
        <v>3364</v>
      </c>
    </row>
    <row r="3333" spans="1:8" x14ac:dyDescent="0.35">
      <c r="A3333" s="2">
        <v>45184</v>
      </c>
      <c r="B3333" t="s">
        <v>23</v>
      </c>
      <c r="C3333" t="s">
        <v>24</v>
      </c>
      <c r="D3333" t="s">
        <v>25</v>
      </c>
      <c r="E3333" s="3">
        <v>118670</v>
      </c>
      <c r="F3333" s="3">
        <v>10775</v>
      </c>
      <c r="G3333" t="s">
        <v>21</v>
      </c>
      <c r="H3333" t="s">
        <v>3365</v>
      </c>
    </row>
    <row r="3334" spans="1:8" x14ac:dyDescent="0.35">
      <c r="A3334" s="2">
        <v>45019</v>
      </c>
      <c r="B3334" t="s">
        <v>37</v>
      </c>
      <c r="C3334" t="s">
        <v>29</v>
      </c>
      <c r="D3334" t="s">
        <v>30</v>
      </c>
      <c r="E3334" s="3">
        <v>125672</v>
      </c>
      <c r="F3334" s="3">
        <v>146549</v>
      </c>
      <c r="G3334" t="s">
        <v>32</v>
      </c>
      <c r="H3334" t="s">
        <v>3366</v>
      </c>
    </row>
    <row r="3335" spans="1:8" x14ac:dyDescent="0.35">
      <c r="A3335" s="2">
        <v>45223</v>
      </c>
      <c r="B3335" t="s">
        <v>55</v>
      </c>
      <c r="C3335" t="s">
        <v>24</v>
      </c>
      <c r="D3335" t="s">
        <v>25</v>
      </c>
      <c r="E3335" s="3">
        <v>135158</v>
      </c>
      <c r="F3335" s="3">
        <v>79910</v>
      </c>
      <c r="G3335" t="s">
        <v>32</v>
      </c>
      <c r="H3335" t="s">
        <v>3367</v>
      </c>
    </row>
    <row r="3336" spans="1:8" x14ac:dyDescent="0.35">
      <c r="A3336" s="2">
        <v>45170</v>
      </c>
      <c r="B3336" t="s">
        <v>41</v>
      </c>
      <c r="C3336" t="s">
        <v>43</v>
      </c>
      <c r="D3336" t="s">
        <v>25</v>
      </c>
      <c r="E3336" s="3">
        <v>56094</v>
      </c>
      <c r="F3336" s="3">
        <v>75819</v>
      </c>
      <c r="G3336" t="s">
        <v>26</v>
      </c>
      <c r="H3336" t="s">
        <v>3368</v>
      </c>
    </row>
    <row r="3337" spans="1:8" x14ac:dyDescent="0.35">
      <c r="A3337" s="2">
        <v>45130</v>
      </c>
      <c r="B3337" t="s">
        <v>18</v>
      </c>
      <c r="C3337" t="s">
        <v>24</v>
      </c>
      <c r="D3337" t="s">
        <v>58</v>
      </c>
      <c r="E3337" s="3">
        <v>24822</v>
      </c>
      <c r="F3337" s="3">
        <v>25046</v>
      </c>
      <c r="G3337" t="s">
        <v>26</v>
      </c>
      <c r="H3337" t="s">
        <v>3369</v>
      </c>
    </row>
    <row r="3338" spans="1:8" x14ac:dyDescent="0.35">
      <c r="A3338" s="2">
        <v>44317</v>
      </c>
      <c r="B3338" t="s">
        <v>18</v>
      </c>
      <c r="C3338" t="s">
        <v>43</v>
      </c>
      <c r="D3338" t="s">
        <v>25</v>
      </c>
      <c r="E3338" s="3">
        <v>26825</v>
      </c>
      <c r="F3338" s="3">
        <v>159597</v>
      </c>
      <c r="G3338" t="s">
        <v>26</v>
      </c>
      <c r="H3338" t="s">
        <v>3370</v>
      </c>
    </row>
    <row r="3339" spans="1:8" x14ac:dyDescent="0.35">
      <c r="A3339" s="2">
        <v>45258</v>
      </c>
      <c r="B3339" t="s">
        <v>23</v>
      </c>
      <c r="C3339" t="s">
        <v>23</v>
      </c>
      <c r="D3339" t="s">
        <v>20</v>
      </c>
      <c r="E3339" s="3">
        <v>145092</v>
      </c>
      <c r="F3339" s="3">
        <v>126723</v>
      </c>
      <c r="G3339" t="s">
        <v>32</v>
      </c>
      <c r="H3339" t="s">
        <v>3371</v>
      </c>
    </row>
    <row r="3340" spans="1:8" x14ac:dyDescent="0.35">
      <c r="A3340" s="2">
        <v>45204</v>
      </c>
      <c r="B3340" t="s">
        <v>28</v>
      </c>
      <c r="C3340" t="s">
        <v>43</v>
      </c>
      <c r="D3340" t="s">
        <v>25</v>
      </c>
      <c r="E3340" s="3">
        <v>34849</v>
      </c>
      <c r="F3340" s="3">
        <v>49181</v>
      </c>
      <c r="G3340" t="s">
        <v>21</v>
      </c>
      <c r="H3340" t="s">
        <v>3372</v>
      </c>
    </row>
    <row r="3341" spans="1:8" x14ac:dyDescent="0.35">
      <c r="A3341" s="2">
        <v>45121</v>
      </c>
      <c r="B3341" t="s">
        <v>23</v>
      </c>
      <c r="C3341" t="s">
        <v>23</v>
      </c>
      <c r="D3341" t="s">
        <v>30</v>
      </c>
      <c r="E3341" s="3">
        <v>35602</v>
      </c>
      <c r="F3341" s="3">
        <v>139823</v>
      </c>
      <c r="G3341" t="s">
        <v>26</v>
      </c>
      <c r="H3341" t="s">
        <v>3373</v>
      </c>
    </row>
    <row r="3342" spans="1:8" x14ac:dyDescent="0.35">
      <c r="A3342" s="2">
        <v>44841</v>
      </c>
      <c r="B3342" t="s">
        <v>41</v>
      </c>
      <c r="C3342" t="s">
        <v>29</v>
      </c>
      <c r="D3342" t="s">
        <v>30</v>
      </c>
      <c r="E3342" s="3">
        <v>104460</v>
      </c>
      <c r="F3342" s="3">
        <v>153563</v>
      </c>
      <c r="G3342" t="s">
        <v>35</v>
      </c>
      <c r="H3342" t="s">
        <v>3374</v>
      </c>
    </row>
    <row r="3343" spans="1:8" x14ac:dyDescent="0.35">
      <c r="A3343" s="2">
        <v>44910</v>
      </c>
      <c r="B3343" t="s">
        <v>41</v>
      </c>
      <c r="C3343" t="s">
        <v>34</v>
      </c>
      <c r="D3343" t="s">
        <v>39</v>
      </c>
      <c r="E3343" s="3">
        <v>45701</v>
      </c>
      <c r="F3343" s="3">
        <v>166814</v>
      </c>
      <c r="G3343" t="s">
        <v>21</v>
      </c>
      <c r="H3343" t="s">
        <v>3375</v>
      </c>
    </row>
    <row r="3344" spans="1:8" x14ac:dyDescent="0.35">
      <c r="A3344" s="2">
        <v>45056</v>
      </c>
      <c r="B3344" t="s">
        <v>37</v>
      </c>
      <c r="C3344" t="s">
        <v>34</v>
      </c>
      <c r="D3344" t="s">
        <v>58</v>
      </c>
      <c r="E3344" s="3">
        <v>133327</v>
      </c>
      <c r="F3344" s="3">
        <v>56736</v>
      </c>
      <c r="G3344" t="s">
        <v>21</v>
      </c>
      <c r="H3344" t="s">
        <v>3376</v>
      </c>
    </row>
    <row r="3345" spans="1:8" x14ac:dyDescent="0.35">
      <c r="A3345" s="2">
        <v>44217</v>
      </c>
      <c r="B3345" t="s">
        <v>18</v>
      </c>
      <c r="C3345" t="s">
        <v>24</v>
      </c>
      <c r="D3345" t="s">
        <v>30</v>
      </c>
      <c r="E3345" s="3">
        <v>29752</v>
      </c>
      <c r="F3345" s="3">
        <v>109458</v>
      </c>
      <c r="G3345" t="s">
        <v>21</v>
      </c>
      <c r="H3345" t="s">
        <v>3377</v>
      </c>
    </row>
    <row r="3346" spans="1:8" x14ac:dyDescent="0.35">
      <c r="A3346" s="2">
        <v>44438</v>
      </c>
      <c r="B3346" t="s">
        <v>37</v>
      </c>
      <c r="C3346" t="s">
        <v>43</v>
      </c>
      <c r="D3346" t="s">
        <v>20</v>
      </c>
      <c r="E3346" s="3">
        <v>149138</v>
      </c>
      <c r="F3346" s="3">
        <v>58420</v>
      </c>
      <c r="G3346" t="s">
        <v>35</v>
      </c>
      <c r="H3346" t="s">
        <v>3378</v>
      </c>
    </row>
    <row r="3347" spans="1:8" x14ac:dyDescent="0.35">
      <c r="A3347" s="2">
        <v>44651</v>
      </c>
      <c r="B3347" t="s">
        <v>41</v>
      </c>
      <c r="C3347" t="s">
        <v>24</v>
      </c>
      <c r="D3347" t="s">
        <v>20</v>
      </c>
      <c r="E3347" s="3">
        <v>87045</v>
      </c>
      <c r="F3347" s="3">
        <v>61257</v>
      </c>
      <c r="G3347" t="s">
        <v>35</v>
      </c>
      <c r="H3347" t="s">
        <v>3379</v>
      </c>
    </row>
    <row r="3348" spans="1:8" x14ac:dyDescent="0.35">
      <c r="A3348" s="2">
        <v>45159</v>
      </c>
      <c r="B3348" t="s">
        <v>28</v>
      </c>
      <c r="C3348" t="s">
        <v>43</v>
      </c>
      <c r="D3348" t="s">
        <v>39</v>
      </c>
      <c r="E3348" s="3">
        <v>149333</v>
      </c>
      <c r="F3348" s="3">
        <v>51096</v>
      </c>
      <c r="G3348" t="s">
        <v>26</v>
      </c>
      <c r="H3348" t="s">
        <v>3380</v>
      </c>
    </row>
    <row r="3349" spans="1:8" x14ac:dyDescent="0.35">
      <c r="A3349" s="2">
        <v>44817</v>
      </c>
      <c r="B3349" t="s">
        <v>18</v>
      </c>
      <c r="C3349" t="s">
        <v>24</v>
      </c>
      <c r="D3349" t="s">
        <v>58</v>
      </c>
      <c r="E3349" s="3">
        <v>102689</v>
      </c>
      <c r="F3349" s="3">
        <v>97764</v>
      </c>
      <c r="G3349" t="s">
        <v>21</v>
      </c>
      <c r="H3349" t="s">
        <v>3381</v>
      </c>
    </row>
    <row r="3350" spans="1:8" x14ac:dyDescent="0.35">
      <c r="A3350" s="2">
        <v>44499</v>
      </c>
      <c r="B3350" t="s">
        <v>41</v>
      </c>
      <c r="C3350" t="s">
        <v>34</v>
      </c>
      <c r="D3350" t="s">
        <v>58</v>
      </c>
      <c r="E3350" s="3">
        <v>145657</v>
      </c>
      <c r="F3350" s="3">
        <v>84061</v>
      </c>
      <c r="G3350" t="s">
        <v>32</v>
      </c>
      <c r="H3350" t="s">
        <v>3382</v>
      </c>
    </row>
    <row r="3351" spans="1:8" x14ac:dyDescent="0.35">
      <c r="A3351" s="2">
        <v>44999</v>
      </c>
      <c r="B3351" t="s">
        <v>28</v>
      </c>
      <c r="C3351" t="s">
        <v>29</v>
      </c>
      <c r="D3351" t="s">
        <v>25</v>
      </c>
      <c r="E3351" s="3">
        <v>63750</v>
      </c>
      <c r="F3351" s="3">
        <v>32790</v>
      </c>
      <c r="G3351" t="s">
        <v>32</v>
      </c>
      <c r="H3351" t="s">
        <v>3383</v>
      </c>
    </row>
    <row r="3352" spans="1:8" x14ac:dyDescent="0.35">
      <c r="A3352" s="2">
        <v>45160</v>
      </c>
      <c r="B3352" t="s">
        <v>23</v>
      </c>
      <c r="C3352" t="s">
        <v>34</v>
      </c>
      <c r="D3352" t="s">
        <v>20</v>
      </c>
      <c r="E3352" s="3">
        <v>37632</v>
      </c>
      <c r="F3352" s="3">
        <v>123683</v>
      </c>
      <c r="G3352" t="s">
        <v>32</v>
      </c>
      <c r="H3352" t="s">
        <v>3384</v>
      </c>
    </row>
    <row r="3353" spans="1:8" x14ac:dyDescent="0.35">
      <c r="A3353" s="2">
        <v>44265</v>
      </c>
      <c r="B3353" t="s">
        <v>55</v>
      </c>
      <c r="C3353" t="s">
        <v>24</v>
      </c>
      <c r="D3353" t="s">
        <v>20</v>
      </c>
      <c r="E3353" s="3">
        <v>48585</v>
      </c>
      <c r="F3353" s="3">
        <v>168839</v>
      </c>
      <c r="G3353" t="s">
        <v>26</v>
      </c>
      <c r="H3353" t="s">
        <v>3385</v>
      </c>
    </row>
    <row r="3354" spans="1:8" x14ac:dyDescent="0.35">
      <c r="A3354" s="2">
        <v>44392</v>
      </c>
      <c r="B3354" t="s">
        <v>41</v>
      </c>
      <c r="C3354" t="s">
        <v>43</v>
      </c>
      <c r="D3354" t="s">
        <v>20</v>
      </c>
      <c r="E3354" s="3">
        <v>10116</v>
      </c>
      <c r="F3354" s="3">
        <v>13327</v>
      </c>
      <c r="G3354" t="s">
        <v>32</v>
      </c>
      <c r="H3354" t="s">
        <v>3386</v>
      </c>
    </row>
    <row r="3355" spans="1:8" x14ac:dyDescent="0.35">
      <c r="A3355" s="2">
        <v>44336</v>
      </c>
      <c r="B3355" t="s">
        <v>55</v>
      </c>
      <c r="C3355" t="s">
        <v>19</v>
      </c>
      <c r="D3355" t="s">
        <v>20</v>
      </c>
      <c r="E3355" s="3">
        <v>25616</v>
      </c>
      <c r="F3355" s="3">
        <v>125898</v>
      </c>
      <c r="G3355" t="s">
        <v>21</v>
      </c>
      <c r="H3355" t="s">
        <v>3387</v>
      </c>
    </row>
    <row r="3356" spans="1:8" x14ac:dyDescent="0.35">
      <c r="A3356" s="2">
        <v>44479</v>
      </c>
      <c r="B3356" t="s">
        <v>37</v>
      </c>
      <c r="C3356" t="s">
        <v>29</v>
      </c>
      <c r="D3356" t="s">
        <v>30</v>
      </c>
      <c r="E3356" s="3">
        <v>93733</v>
      </c>
      <c r="F3356" s="3">
        <v>115107</v>
      </c>
      <c r="G3356" t="s">
        <v>26</v>
      </c>
      <c r="H3356" t="s">
        <v>3388</v>
      </c>
    </row>
    <row r="3357" spans="1:8" x14ac:dyDescent="0.35">
      <c r="A3357" s="2">
        <v>44508</v>
      </c>
      <c r="B3357" t="s">
        <v>55</v>
      </c>
      <c r="C3357" t="s">
        <v>43</v>
      </c>
      <c r="D3357" t="s">
        <v>58</v>
      </c>
      <c r="E3357" s="3">
        <v>123246</v>
      </c>
      <c r="F3357" s="3">
        <v>129354</v>
      </c>
      <c r="G3357" t="s">
        <v>26</v>
      </c>
      <c r="H3357" t="s">
        <v>3389</v>
      </c>
    </row>
    <row r="3358" spans="1:8" x14ac:dyDescent="0.35">
      <c r="A3358" s="2">
        <v>44942</v>
      </c>
      <c r="B3358" t="s">
        <v>41</v>
      </c>
      <c r="C3358" t="s">
        <v>24</v>
      </c>
      <c r="D3358" t="s">
        <v>25</v>
      </c>
      <c r="E3358" s="3">
        <v>39590</v>
      </c>
      <c r="F3358" s="3">
        <v>71827</v>
      </c>
      <c r="G3358" t="s">
        <v>35</v>
      </c>
      <c r="H3358" t="s">
        <v>3390</v>
      </c>
    </row>
    <row r="3359" spans="1:8" x14ac:dyDescent="0.35">
      <c r="A3359" s="2">
        <v>44473</v>
      </c>
      <c r="B3359" t="s">
        <v>55</v>
      </c>
      <c r="C3359" t="s">
        <v>43</v>
      </c>
      <c r="D3359" t="s">
        <v>30</v>
      </c>
      <c r="E3359" s="3">
        <v>125591</v>
      </c>
      <c r="F3359" s="3">
        <v>65225</v>
      </c>
      <c r="G3359" t="s">
        <v>21</v>
      </c>
      <c r="H3359" t="s">
        <v>3391</v>
      </c>
    </row>
    <row r="3360" spans="1:8" x14ac:dyDescent="0.35">
      <c r="A3360" s="2">
        <v>44257</v>
      </c>
      <c r="B3360" t="s">
        <v>18</v>
      </c>
      <c r="C3360" t="s">
        <v>23</v>
      </c>
      <c r="D3360" t="s">
        <v>58</v>
      </c>
      <c r="E3360" s="3">
        <v>18685</v>
      </c>
      <c r="F3360" s="3">
        <v>20644</v>
      </c>
      <c r="G3360" t="s">
        <v>32</v>
      </c>
      <c r="H3360" t="s">
        <v>3392</v>
      </c>
    </row>
    <row r="3361" spans="1:8" x14ac:dyDescent="0.35">
      <c r="A3361" s="2">
        <v>44248</v>
      </c>
      <c r="B3361" t="s">
        <v>41</v>
      </c>
      <c r="C3361" t="s">
        <v>43</v>
      </c>
      <c r="D3361" t="s">
        <v>39</v>
      </c>
      <c r="E3361" s="3">
        <v>79394</v>
      </c>
      <c r="F3361" s="3">
        <v>87163</v>
      </c>
      <c r="G3361" t="s">
        <v>21</v>
      </c>
      <c r="H3361" t="s">
        <v>3393</v>
      </c>
    </row>
    <row r="3362" spans="1:8" x14ac:dyDescent="0.35">
      <c r="A3362" s="2">
        <v>44349</v>
      </c>
      <c r="B3362" t="s">
        <v>28</v>
      </c>
      <c r="C3362" t="s">
        <v>34</v>
      </c>
      <c r="D3362" t="s">
        <v>20</v>
      </c>
      <c r="E3362" s="3">
        <v>106752</v>
      </c>
      <c r="F3362" s="3">
        <v>100017</v>
      </c>
      <c r="G3362" t="s">
        <v>21</v>
      </c>
      <c r="H3362" t="s">
        <v>3394</v>
      </c>
    </row>
    <row r="3363" spans="1:8" x14ac:dyDescent="0.35">
      <c r="A3363" s="2">
        <v>44740</v>
      </c>
      <c r="B3363" t="s">
        <v>55</v>
      </c>
      <c r="C3363" t="s">
        <v>34</v>
      </c>
      <c r="D3363" t="s">
        <v>25</v>
      </c>
      <c r="E3363" s="3">
        <v>29067</v>
      </c>
      <c r="F3363" s="3">
        <v>135240</v>
      </c>
      <c r="G3363" t="s">
        <v>26</v>
      </c>
      <c r="H3363" t="s">
        <v>3395</v>
      </c>
    </row>
    <row r="3364" spans="1:8" x14ac:dyDescent="0.35">
      <c r="A3364" s="2">
        <v>44763</v>
      </c>
      <c r="B3364" t="s">
        <v>18</v>
      </c>
      <c r="C3364" t="s">
        <v>23</v>
      </c>
      <c r="D3364" t="s">
        <v>58</v>
      </c>
      <c r="E3364" s="3">
        <v>112034</v>
      </c>
      <c r="F3364" s="3">
        <v>79410</v>
      </c>
      <c r="G3364" t="s">
        <v>32</v>
      </c>
      <c r="H3364" t="s">
        <v>3396</v>
      </c>
    </row>
    <row r="3365" spans="1:8" x14ac:dyDescent="0.35">
      <c r="A3365" s="2">
        <v>44818</v>
      </c>
      <c r="B3365" t="s">
        <v>37</v>
      </c>
      <c r="C3365" t="s">
        <v>29</v>
      </c>
      <c r="D3365" t="s">
        <v>39</v>
      </c>
      <c r="E3365" s="3">
        <v>121186</v>
      </c>
      <c r="F3365" s="3">
        <v>9106</v>
      </c>
      <c r="G3365" t="s">
        <v>32</v>
      </c>
      <c r="H3365" t="s">
        <v>3397</v>
      </c>
    </row>
    <row r="3366" spans="1:8" x14ac:dyDescent="0.35">
      <c r="A3366" s="2">
        <v>44510</v>
      </c>
      <c r="B3366" t="s">
        <v>37</v>
      </c>
      <c r="C3366" t="s">
        <v>43</v>
      </c>
      <c r="D3366" t="s">
        <v>20</v>
      </c>
      <c r="E3366" s="3">
        <v>48211</v>
      </c>
      <c r="F3366" s="3">
        <v>120420</v>
      </c>
      <c r="G3366" t="s">
        <v>32</v>
      </c>
      <c r="H3366" t="s">
        <v>3398</v>
      </c>
    </row>
    <row r="3367" spans="1:8" x14ac:dyDescent="0.35">
      <c r="A3367" s="2">
        <v>45003</v>
      </c>
      <c r="B3367" t="s">
        <v>55</v>
      </c>
      <c r="C3367" t="s">
        <v>29</v>
      </c>
      <c r="D3367" t="s">
        <v>39</v>
      </c>
      <c r="E3367" s="3">
        <v>106516</v>
      </c>
      <c r="F3367" s="3">
        <v>147491</v>
      </c>
      <c r="G3367" t="s">
        <v>35</v>
      </c>
      <c r="H3367" t="s">
        <v>3399</v>
      </c>
    </row>
    <row r="3368" spans="1:8" x14ac:dyDescent="0.35">
      <c r="A3368" s="2">
        <v>45044</v>
      </c>
      <c r="B3368" t="s">
        <v>37</v>
      </c>
      <c r="C3368" t="s">
        <v>19</v>
      </c>
      <c r="D3368" t="s">
        <v>39</v>
      </c>
      <c r="E3368" s="3">
        <v>50727</v>
      </c>
      <c r="F3368" s="3">
        <v>124676</v>
      </c>
      <c r="G3368" t="s">
        <v>21</v>
      </c>
      <c r="H3368" t="s">
        <v>3400</v>
      </c>
    </row>
    <row r="3369" spans="1:8" x14ac:dyDescent="0.35">
      <c r="A3369" s="2">
        <v>44293</v>
      </c>
      <c r="B3369" t="s">
        <v>28</v>
      </c>
      <c r="C3369" t="s">
        <v>43</v>
      </c>
      <c r="D3369" t="s">
        <v>30</v>
      </c>
      <c r="E3369" s="3">
        <v>24464</v>
      </c>
      <c r="F3369" s="3">
        <v>64329</v>
      </c>
      <c r="G3369" t="s">
        <v>26</v>
      </c>
      <c r="H3369" t="s">
        <v>3401</v>
      </c>
    </row>
    <row r="3370" spans="1:8" x14ac:dyDescent="0.35">
      <c r="A3370" s="2">
        <v>45077</v>
      </c>
      <c r="B3370" t="s">
        <v>41</v>
      </c>
      <c r="C3370" t="s">
        <v>34</v>
      </c>
      <c r="D3370" t="s">
        <v>39</v>
      </c>
      <c r="E3370" s="3">
        <v>120875</v>
      </c>
      <c r="F3370" s="3">
        <v>48908</v>
      </c>
      <c r="G3370" t="s">
        <v>26</v>
      </c>
      <c r="H3370" t="s">
        <v>3402</v>
      </c>
    </row>
    <row r="3371" spans="1:8" x14ac:dyDescent="0.35">
      <c r="A3371" s="2">
        <v>45025</v>
      </c>
      <c r="B3371" t="s">
        <v>18</v>
      </c>
      <c r="C3371" t="s">
        <v>34</v>
      </c>
      <c r="D3371" t="s">
        <v>30</v>
      </c>
      <c r="E3371" s="3">
        <v>89035</v>
      </c>
      <c r="F3371" s="3">
        <v>46787</v>
      </c>
      <c r="G3371" t="s">
        <v>26</v>
      </c>
      <c r="H3371" t="s">
        <v>3403</v>
      </c>
    </row>
    <row r="3372" spans="1:8" x14ac:dyDescent="0.35">
      <c r="A3372" s="2">
        <v>44333</v>
      </c>
      <c r="B3372" t="s">
        <v>23</v>
      </c>
      <c r="C3372" t="s">
        <v>29</v>
      </c>
      <c r="D3372" t="s">
        <v>30</v>
      </c>
      <c r="E3372" s="3">
        <v>74086</v>
      </c>
      <c r="F3372" s="3">
        <v>134887</v>
      </c>
      <c r="G3372" t="s">
        <v>32</v>
      </c>
      <c r="H3372" t="s">
        <v>3404</v>
      </c>
    </row>
    <row r="3373" spans="1:8" x14ac:dyDescent="0.35">
      <c r="A3373" s="2">
        <v>45226</v>
      </c>
      <c r="B3373" t="s">
        <v>55</v>
      </c>
      <c r="C3373" t="s">
        <v>24</v>
      </c>
      <c r="D3373" t="s">
        <v>39</v>
      </c>
      <c r="E3373" s="3">
        <v>147869</v>
      </c>
      <c r="F3373" s="3">
        <v>160096</v>
      </c>
      <c r="G3373" t="s">
        <v>32</v>
      </c>
      <c r="H3373" t="s">
        <v>3405</v>
      </c>
    </row>
    <row r="3374" spans="1:8" x14ac:dyDescent="0.35">
      <c r="A3374" s="2">
        <v>45207</v>
      </c>
      <c r="B3374" t="s">
        <v>37</v>
      </c>
      <c r="C3374" t="s">
        <v>34</v>
      </c>
      <c r="D3374" t="s">
        <v>58</v>
      </c>
      <c r="E3374" s="3">
        <v>14858</v>
      </c>
      <c r="F3374" s="3">
        <v>98355</v>
      </c>
      <c r="G3374" t="s">
        <v>26</v>
      </c>
      <c r="H3374" t="s">
        <v>3406</v>
      </c>
    </row>
    <row r="3375" spans="1:8" x14ac:dyDescent="0.35">
      <c r="A3375" s="2">
        <v>44305</v>
      </c>
      <c r="B3375" t="s">
        <v>41</v>
      </c>
      <c r="C3375" t="s">
        <v>24</v>
      </c>
      <c r="D3375" t="s">
        <v>39</v>
      </c>
      <c r="E3375" s="3">
        <v>70796</v>
      </c>
      <c r="F3375" s="3">
        <v>115745</v>
      </c>
      <c r="G3375" t="s">
        <v>21</v>
      </c>
      <c r="H3375" t="s">
        <v>3407</v>
      </c>
    </row>
    <row r="3376" spans="1:8" x14ac:dyDescent="0.35">
      <c r="A3376" s="2">
        <v>44743</v>
      </c>
      <c r="B3376" t="s">
        <v>23</v>
      </c>
      <c r="C3376" t="s">
        <v>34</v>
      </c>
      <c r="D3376" t="s">
        <v>39</v>
      </c>
      <c r="E3376" s="3">
        <v>75509</v>
      </c>
      <c r="F3376" s="3">
        <v>30755</v>
      </c>
      <c r="G3376" t="s">
        <v>26</v>
      </c>
      <c r="H3376" t="s">
        <v>3408</v>
      </c>
    </row>
    <row r="3377" spans="1:8" x14ac:dyDescent="0.35">
      <c r="A3377" s="2">
        <v>45259</v>
      </c>
      <c r="B3377" t="s">
        <v>28</v>
      </c>
      <c r="C3377" t="s">
        <v>34</v>
      </c>
      <c r="D3377" t="s">
        <v>58</v>
      </c>
      <c r="E3377" s="3">
        <v>58393</v>
      </c>
      <c r="F3377" s="3">
        <v>36356</v>
      </c>
      <c r="G3377" t="s">
        <v>21</v>
      </c>
      <c r="H3377" t="s">
        <v>3409</v>
      </c>
    </row>
    <row r="3378" spans="1:8" x14ac:dyDescent="0.35">
      <c r="A3378" s="2">
        <v>44858</v>
      </c>
      <c r="B3378" t="s">
        <v>37</v>
      </c>
      <c r="C3378" t="s">
        <v>19</v>
      </c>
      <c r="D3378" t="s">
        <v>20</v>
      </c>
      <c r="E3378" s="3">
        <v>148306</v>
      </c>
      <c r="F3378" s="3">
        <v>121526</v>
      </c>
      <c r="G3378" t="s">
        <v>26</v>
      </c>
      <c r="H3378" t="s">
        <v>3410</v>
      </c>
    </row>
    <row r="3379" spans="1:8" x14ac:dyDescent="0.35">
      <c r="A3379" s="2">
        <v>44621</v>
      </c>
      <c r="B3379" t="s">
        <v>37</v>
      </c>
      <c r="C3379" t="s">
        <v>24</v>
      </c>
      <c r="D3379" t="s">
        <v>25</v>
      </c>
      <c r="E3379" s="3">
        <v>38547</v>
      </c>
      <c r="F3379" s="3">
        <v>85260</v>
      </c>
      <c r="G3379" t="s">
        <v>21</v>
      </c>
      <c r="H3379" t="s">
        <v>3411</v>
      </c>
    </row>
    <row r="3380" spans="1:8" x14ac:dyDescent="0.35">
      <c r="A3380" s="2">
        <v>44826</v>
      </c>
      <c r="B3380" t="s">
        <v>18</v>
      </c>
      <c r="C3380" t="s">
        <v>24</v>
      </c>
      <c r="D3380" t="s">
        <v>20</v>
      </c>
      <c r="E3380" s="3">
        <v>63804</v>
      </c>
      <c r="F3380" s="3">
        <v>17127</v>
      </c>
      <c r="G3380" t="s">
        <v>26</v>
      </c>
      <c r="H3380" t="s">
        <v>3412</v>
      </c>
    </row>
    <row r="3381" spans="1:8" x14ac:dyDescent="0.35">
      <c r="A3381" s="2">
        <v>44457</v>
      </c>
      <c r="B3381" t="s">
        <v>28</v>
      </c>
      <c r="C3381" t="s">
        <v>34</v>
      </c>
      <c r="D3381" t="s">
        <v>39</v>
      </c>
      <c r="E3381" s="3">
        <v>65941</v>
      </c>
      <c r="F3381" s="3">
        <v>86205</v>
      </c>
      <c r="G3381" t="s">
        <v>35</v>
      </c>
      <c r="H3381" t="s">
        <v>3413</v>
      </c>
    </row>
    <row r="3382" spans="1:8" x14ac:dyDescent="0.35">
      <c r="A3382" s="2">
        <v>44283</v>
      </c>
      <c r="B3382" t="s">
        <v>28</v>
      </c>
      <c r="C3382" t="s">
        <v>24</v>
      </c>
      <c r="D3382" t="s">
        <v>20</v>
      </c>
      <c r="E3382" s="3">
        <v>33567</v>
      </c>
      <c r="F3382" s="3">
        <v>149950</v>
      </c>
      <c r="G3382" t="s">
        <v>35</v>
      </c>
      <c r="H3382" t="s">
        <v>3414</v>
      </c>
    </row>
    <row r="3383" spans="1:8" x14ac:dyDescent="0.35">
      <c r="A3383" s="2">
        <v>44661</v>
      </c>
      <c r="B3383" t="s">
        <v>55</v>
      </c>
      <c r="C3383" t="s">
        <v>34</v>
      </c>
      <c r="D3383" t="s">
        <v>25</v>
      </c>
      <c r="E3383" s="3">
        <v>12325</v>
      </c>
      <c r="F3383" s="3">
        <v>71041</v>
      </c>
      <c r="G3383" t="s">
        <v>32</v>
      </c>
      <c r="H3383" t="s">
        <v>3415</v>
      </c>
    </row>
    <row r="3384" spans="1:8" x14ac:dyDescent="0.35">
      <c r="A3384" s="2">
        <v>44272</v>
      </c>
      <c r="B3384" t="s">
        <v>23</v>
      </c>
      <c r="C3384" t="s">
        <v>34</v>
      </c>
      <c r="D3384" t="s">
        <v>20</v>
      </c>
      <c r="E3384" s="3">
        <v>81386</v>
      </c>
      <c r="F3384" s="3">
        <v>108180</v>
      </c>
      <c r="G3384" t="s">
        <v>32</v>
      </c>
      <c r="H3384" t="s">
        <v>3416</v>
      </c>
    </row>
    <row r="3385" spans="1:8" x14ac:dyDescent="0.35">
      <c r="A3385" s="2">
        <v>44667</v>
      </c>
      <c r="B3385" t="s">
        <v>18</v>
      </c>
      <c r="C3385" t="s">
        <v>29</v>
      </c>
      <c r="D3385" t="s">
        <v>25</v>
      </c>
      <c r="E3385" s="3">
        <v>65516</v>
      </c>
      <c r="F3385" s="3">
        <v>10205</v>
      </c>
      <c r="G3385" t="s">
        <v>32</v>
      </c>
      <c r="H3385" t="s">
        <v>3417</v>
      </c>
    </row>
    <row r="3386" spans="1:8" x14ac:dyDescent="0.35">
      <c r="A3386" s="2">
        <v>44610</v>
      </c>
      <c r="B3386" t="s">
        <v>55</v>
      </c>
      <c r="C3386" t="s">
        <v>43</v>
      </c>
      <c r="D3386" t="s">
        <v>20</v>
      </c>
      <c r="E3386" s="3">
        <v>138192</v>
      </c>
      <c r="F3386" s="3">
        <v>72767</v>
      </c>
      <c r="G3386" t="s">
        <v>32</v>
      </c>
      <c r="H3386" t="s">
        <v>3418</v>
      </c>
    </row>
    <row r="3387" spans="1:8" x14ac:dyDescent="0.35">
      <c r="A3387" s="2">
        <v>45021</v>
      </c>
      <c r="B3387" t="s">
        <v>18</v>
      </c>
      <c r="C3387" t="s">
        <v>24</v>
      </c>
      <c r="D3387" t="s">
        <v>30</v>
      </c>
      <c r="E3387" s="3">
        <v>31149</v>
      </c>
      <c r="F3387" s="3">
        <v>32401</v>
      </c>
      <c r="G3387" t="s">
        <v>26</v>
      </c>
      <c r="H3387" t="s">
        <v>3419</v>
      </c>
    </row>
    <row r="3388" spans="1:8" x14ac:dyDescent="0.35">
      <c r="A3388" s="2">
        <v>45091</v>
      </c>
      <c r="B3388" t="s">
        <v>28</v>
      </c>
      <c r="C3388" t="s">
        <v>23</v>
      </c>
      <c r="D3388" t="s">
        <v>39</v>
      </c>
      <c r="E3388" s="3">
        <v>12879</v>
      </c>
      <c r="F3388" s="3">
        <v>41314</v>
      </c>
      <c r="G3388" t="s">
        <v>35</v>
      </c>
      <c r="H3388" t="s">
        <v>3420</v>
      </c>
    </row>
    <row r="3389" spans="1:8" x14ac:dyDescent="0.35">
      <c r="A3389" s="2">
        <v>44922</v>
      </c>
      <c r="B3389" t="s">
        <v>18</v>
      </c>
      <c r="C3389" t="s">
        <v>29</v>
      </c>
      <c r="D3389" t="s">
        <v>25</v>
      </c>
      <c r="E3389" s="3">
        <v>110492</v>
      </c>
      <c r="F3389" s="3">
        <v>133748</v>
      </c>
      <c r="G3389" t="s">
        <v>32</v>
      </c>
      <c r="H3389" t="s">
        <v>3421</v>
      </c>
    </row>
    <row r="3390" spans="1:8" x14ac:dyDescent="0.35">
      <c r="A3390" s="2">
        <v>44653</v>
      </c>
      <c r="B3390" t="s">
        <v>18</v>
      </c>
      <c r="C3390" t="s">
        <v>24</v>
      </c>
      <c r="D3390" t="s">
        <v>39</v>
      </c>
      <c r="E3390" s="3">
        <v>94701</v>
      </c>
      <c r="F3390" s="3">
        <v>75605</v>
      </c>
      <c r="G3390" t="s">
        <v>21</v>
      </c>
      <c r="H3390" t="s">
        <v>3422</v>
      </c>
    </row>
    <row r="3391" spans="1:8" x14ac:dyDescent="0.35">
      <c r="A3391" s="2">
        <v>44849</v>
      </c>
      <c r="B3391" t="s">
        <v>18</v>
      </c>
      <c r="C3391" t="s">
        <v>24</v>
      </c>
      <c r="D3391" t="s">
        <v>30</v>
      </c>
      <c r="E3391" s="3">
        <v>92195</v>
      </c>
      <c r="F3391" s="3">
        <v>63362</v>
      </c>
      <c r="G3391" t="s">
        <v>21</v>
      </c>
      <c r="H3391" t="s">
        <v>3423</v>
      </c>
    </row>
    <row r="3392" spans="1:8" x14ac:dyDescent="0.35">
      <c r="A3392" s="2">
        <v>44868</v>
      </c>
      <c r="B3392" t="s">
        <v>41</v>
      </c>
      <c r="C3392" t="s">
        <v>19</v>
      </c>
      <c r="D3392" t="s">
        <v>20</v>
      </c>
      <c r="E3392" s="3">
        <v>24908</v>
      </c>
      <c r="F3392" s="3">
        <v>64005</v>
      </c>
      <c r="G3392" t="s">
        <v>32</v>
      </c>
      <c r="H3392" t="s">
        <v>3424</v>
      </c>
    </row>
    <row r="3393" spans="1:8" x14ac:dyDescent="0.35">
      <c r="A3393" s="2">
        <v>44691</v>
      </c>
      <c r="B3393" t="s">
        <v>41</v>
      </c>
      <c r="C3393" t="s">
        <v>23</v>
      </c>
      <c r="D3393" t="s">
        <v>39</v>
      </c>
      <c r="E3393" s="3">
        <v>27650</v>
      </c>
      <c r="F3393" s="3">
        <v>104867</v>
      </c>
      <c r="G3393" t="s">
        <v>32</v>
      </c>
      <c r="H3393" t="s">
        <v>3425</v>
      </c>
    </row>
    <row r="3394" spans="1:8" x14ac:dyDescent="0.35">
      <c r="A3394" s="2">
        <v>45265</v>
      </c>
      <c r="B3394" t="s">
        <v>23</v>
      </c>
      <c r="C3394" t="s">
        <v>23</v>
      </c>
      <c r="D3394" t="s">
        <v>20</v>
      </c>
      <c r="E3394" s="3">
        <v>136853</v>
      </c>
      <c r="F3394" s="3">
        <v>168591</v>
      </c>
      <c r="G3394" t="s">
        <v>32</v>
      </c>
      <c r="H3394" t="s">
        <v>3426</v>
      </c>
    </row>
    <row r="3395" spans="1:8" x14ac:dyDescent="0.35">
      <c r="A3395" s="2">
        <v>44793</v>
      </c>
      <c r="B3395" t="s">
        <v>23</v>
      </c>
      <c r="C3395" t="s">
        <v>19</v>
      </c>
      <c r="D3395" t="s">
        <v>20</v>
      </c>
      <c r="E3395" s="3">
        <v>82112</v>
      </c>
      <c r="F3395" s="3">
        <v>96650</v>
      </c>
      <c r="G3395" t="s">
        <v>26</v>
      </c>
      <c r="H3395" t="s">
        <v>3427</v>
      </c>
    </row>
    <row r="3396" spans="1:8" x14ac:dyDescent="0.35">
      <c r="A3396" s="2">
        <v>44646</v>
      </c>
      <c r="B3396" t="s">
        <v>28</v>
      </c>
      <c r="C3396" t="s">
        <v>19</v>
      </c>
      <c r="D3396" t="s">
        <v>39</v>
      </c>
      <c r="E3396" s="3">
        <v>46872</v>
      </c>
      <c r="F3396" s="3">
        <v>40784</v>
      </c>
      <c r="G3396" t="s">
        <v>21</v>
      </c>
      <c r="H3396" t="s">
        <v>3428</v>
      </c>
    </row>
    <row r="3397" spans="1:8" x14ac:dyDescent="0.35">
      <c r="A3397" s="2">
        <v>44681</v>
      </c>
      <c r="B3397" t="s">
        <v>18</v>
      </c>
      <c r="C3397" t="s">
        <v>24</v>
      </c>
      <c r="D3397" t="s">
        <v>25</v>
      </c>
      <c r="E3397" s="3">
        <v>123508</v>
      </c>
      <c r="F3397" s="3">
        <v>10809</v>
      </c>
      <c r="G3397" t="s">
        <v>21</v>
      </c>
      <c r="H3397" t="s">
        <v>3429</v>
      </c>
    </row>
    <row r="3398" spans="1:8" x14ac:dyDescent="0.35">
      <c r="A3398" s="2">
        <v>44842</v>
      </c>
      <c r="B3398" t="s">
        <v>28</v>
      </c>
      <c r="C3398" t="s">
        <v>43</v>
      </c>
      <c r="D3398" t="s">
        <v>25</v>
      </c>
      <c r="E3398" s="3">
        <v>106003</v>
      </c>
      <c r="F3398" s="3">
        <v>101371</v>
      </c>
      <c r="G3398" t="s">
        <v>21</v>
      </c>
      <c r="H3398" t="s">
        <v>3430</v>
      </c>
    </row>
    <row r="3399" spans="1:8" x14ac:dyDescent="0.35">
      <c r="A3399" s="2">
        <v>44816</v>
      </c>
      <c r="B3399" t="s">
        <v>41</v>
      </c>
      <c r="C3399" t="s">
        <v>19</v>
      </c>
      <c r="D3399" t="s">
        <v>39</v>
      </c>
      <c r="E3399" s="3">
        <v>91951</v>
      </c>
      <c r="F3399" s="3">
        <v>16519</v>
      </c>
      <c r="G3399" t="s">
        <v>35</v>
      </c>
      <c r="H3399" t="s">
        <v>3431</v>
      </c>
    </row>
    <row r="3400" spans="1:8" x14ac:dyDescent="0.35">
      <c r="A3400" s="2">
        <v>45238</v>
      </c>
      <c r="B3400" t="s">
        <v>18</v>
      </c>
      <c r="C3400" t="s">
        <v>23</v>
      </c>
      <c r="D3400" t="s">
        <v>25</v>
      </c>
      <c r="E3400" s="3">
        <v>125539</v>
      </c>
      <c r="F3400" s="3">
        <v>163993</v>
      </c>
      <c r="G3400" t="s">
        <v>26</v>
      </c>
      <c r="H3400" t="s">
        <v>3432</v>
      </c>
    </row>
    <row r="3401" spans="1:8" x14ac:dyDescent="0.35">
      <c r="A3401" s="2">
        <v>44858</v>
      </c>
      <c r="B3401" t="s">
        <v>55</v>
      </c>
      <c r="C3401" t="s">
        <v>23</v>
      </c>
      <c r="D3401" t="s">
        <v>58</v>
      </c>
      <c r="E3401" s="3">
        <v>103311</v>
      </c>
      <c r="F3401" s="3">
        <v>151535</v>
      </c>
      <c r="G3401" t="s">
        <v>35</v>
      </c>
      <c r="H3401" t="s">
        <v>3433</v>
      </c>
    </row>
    <row r="3402" spans="1:8" x14ac:dyDescent="0.35">
      <c r="A3402" s="2">
        <v>44954</v>
      </c>
      <c r="B3402" t="s">
        <v>41</v>
      </c>
      <c r="C3402" t="s">
        <v>24</v>
      </c>
      <c r="D3402" t="s">
        <v>20</v>
      </c>
      <c r="E3402" s="3">
        <v>65020</v>
      </c>
      <c r="F3402" s="3">
        <v>153720</v>
      </c>
      <c r="G3402" t="s">
        <v>26</v>
      </c>
      <c r="H3402" t="s">
        <v>3434</v>
      </c>
    </row>
    <row r="3403" spans="1:8" x14ac:dyDescent="0.35">
      <c r="A3403" s="2">
        <v>44485</v>
      </c>
      <c r="B3403" t="s">
        <v>41</v>
      </c>
      <c r="C3403" t="s">
        <v>43</v>
      </c>
      <c r="D3403" t="s">
        <v>39</v>
      </c>
      <c r="E3403" s="3">
        <v>87272</v>
      </c>
      <c r="F3403" s="3">
        <v>88777</v>
      </c>
      <c r="G3403" t="s">
        <v>21</v>
      </c>
      <c r="H3403" t="s">
        <v>3435</v>
      </c>
    </row>
    <row r="3404" spans="1:8" x14ac:dyDescent="0.35">
      <c r="A3404" s="2">
        <v>44917</v>
      </c>
      <c r="B3404" t="s">
        <v>41</v>
      </c>
      <c r="C3404" t="s">
        <v>34</v>
      </c>
      <c r="D3404" t="s">
        <v>30</v>
      </c>
      <c r="E3404" s="3">
        <v>102460</v>
      </c>
      <c r="F3404" s="3">
        <v>115039</v>
      </c>
      <c r="G3404" t="s">
        <v>21</v>
      </c>
      <c r="H3404" t="s">
        <v>3436</v>
      </c>
    </row>
    <row r="3405" spans="1:8" x14ac:dyDescent="0.35">
      <c r="A3405" s="2">
        <v>44834</v>
      </c>
      <c r="B3405" t="s">
        <v>18</v>
      </c>
      <c r="C3405" t="s">
        <v>19</v>
      </c>
      <c r="D3405" t="s">
        <v>39</v>
      </c>
      <c r="E3405" s="3">
        <v>54819</v>
      </c>
      <c r="F3405" s="3">
        <v>93370</v>
      </c>
      <c r="G3405" t="s">
        <v>35</v>
      </c>
      <c r="H3405" t="s">
        <v>3437</v>
      </c>
    </row>
    <row r="3406" spans="1:8" x14ac:dyDescent="0.35">
      <c r="A3406" s="2">
        <v>44431</v>
      </c>
      <c r="B3406" t="s">
        <v>23</v>
      </c>
      <c r="C3406" t="s">
        <v>19</v>
      </c>
      <c r="D3406" t="s">
        <v>39</v>
      </c>
      <c r="E3406" s="3">
        <v>65347</v>
      </c>
      <c r="F3406" s="3">
        <v>159161</v>
      </c>
      <c r="G3406" t="s">
        <v>21</v>
      </c>
      <c r="H3406" t="s">
        <v>3438</v>
      </c>
    </row>
    <row r="3407" spans="1:8" x14ac:dyDescent="0.35">
      <c r="A3407" s="2">
        <v>44612</v>
      </c>
      <c r="B3407" t="s">
        <v>37</v>
      </c>
      <c r="C3407" t="s">
        <v>24</v>
      </c>
      <c r="D3407" t="s">
        <v>20</v>
      </c>
      <c r="E3407" s="3">
        <v>131019</v>
      </c>
      <c r="F3407" s="3">
        <v>55939</v>
      </c>
      <c r="G3407" t="s">
        <v>32</v>
      </c>
      <c r="H3407" t="s">
        <v>3439</v>
      </c>
    </row>
    <row r="3408" spans="1:8" x14ac:dyDescent="0.35">
      <c r="A3408" s="2">
        <v>45134</v>
      </c>
      <c r="B3408" t="s">
        <v>55</v>
      </c>
      <c r="C3408" t="s">
        <v>29</v>
      </c>
      <c r="D3408" t="s">
        <v>30</v>
      </c>
      <c r="E3408" s="3">
        <v>132099</v>
      </c>
      <c r="F3408" s="3">
        <v>141820</v>
      </c>
      <c r="G3408" t="s">
        <v>26</v>
      </c>
      <c r="H3408" t="s">
        <v>3440</v>
      </c>
    </row>
    <row r="3409" spans="1:8" x14ac:dyDescent="0.35">
      <c r="A3409" s="2">
        <v>44695</v>
      </c>
      <c r="B3409" t="s">
        <v>55</v>
      </c>
      <c r="C3409" t="s">
        <v>29</v>
      </c>
      <c r="D3409" t="s">
        <v>20</v>
      </c>
      <c r="E3409" s="3">
        <v>71216</v>
      </c>
      <c r="F3409" s="3">
        <v>103516</v>
      </c>
      <c r="G3409" t="s">
        <v>21</v>
      </c>
      <c r="H3409" t="s">
        <v>3441</v>
      </c>
    </row>
    <row r="3410" spans="1:8" x14ac:dyDescent="0.35">
      <c r="A3410" s="2">
        <v>45170</v>
      </c>
      <c r="B3410" t="s">
        <v>28</v>
      </c>
      <c r="C3410" t="s">
        <v>43</v>
      </c>
      <c r="D3410" t="s">
        <v>25</v>
      </c>
      <c r="E3410" s="3">
        <v>75228</v>
      </c>
      <c r="F3410" s="3">
        <v>100965</v>
      </c>
      <c r="G3410" t="s">
        <v>32</v>
      </c>
      <c r="H3410" t="s">
        <v>3442</v>
      </c>
    </row>
    <row r="3411" spans="1:8" x14ac:dyDescent="0.35">
      <c r="A3411" s="2">
        <v>44830</v>
      </c>
      <c r="B3411" t="s">
        <v>18</v>
      </c>
      <c r="C3411" t="s">
        <v>23</v>
      </c>
      <c r="D3411" t="s">
        <v>39</v>
      </c>
      <c r="E3411" s="3">
        <v>70513</v>
      </c>
      <c r="F3411" s="3">
        <v>81913</v>
      </c>
      <c r="G3411" t="s">
        <v>35</v>
      </c>
      <c r="H3411" t="s">
        <v>3443</v>
      </c>
    </row>
    <row r="3412" spans="1:8" x14ac:dyDescent="0.35">
      <c r="A3412" s="2">
        <v>45216</v>
      </c>
      <c r="B3412" t="s">
        <v>23</v>
      </c>
      <c r="C3412" t="s">
        <v>23</v>
      </c>
      <c r="D3412" t="s">
        <v>20</v>
      </c>
      <c r="E3412" s="3">
        <v>107347</v>
      </c>
      <c r="F3412" s="3">
        <v>126893</v>
      </c>
      <c r="G3412" t="s">
        <v>21</v>
      </c>
      <c r="H3412" t="s">
        <v>3444</v>
      </c>
    </row>
    <row r="3413" spans="1:8" x14ac:dyDescent="0.35">
      <c r="A3413" s="2">
        <v>44311</v>
      </c>
      <c r="B3413" t="s">
        <v>41</v>
      </c>
      <c r="C3413" t="s">
        <v>34</v>
      </c>
      <c r="D3413" t="s">
        <v>58</v>
      </c>
      <c r="E3413" s="3">
        <v>66141</v>
      </c>
      <c r="F3413" s="3">
        <v>164414</v>
      </c>
      <c r="G3413" t="s">
        <v>21</v>
      </c>
      <c r="H3413" t="s">
        <v>3445</v>
      </c>
    </row>
    <row r="3414" spans="1:8" x14ac:dyDescent="0.35">
      <c r="A3414" s="2">
        <v>45128</v>
      </c>
      <c r="B3414" t="s">
        <v>37</v>
      </c>
      <c r="C3414" t="s">
        <v>23</v>
      </c>
      <c r="D3414" t="s">
        <v>39</v>
      </c>
      <c r="E3414" s="3">
        <v>79659</v>
      </c>
      <c r="F3414" s="3">
        <v>65378</v>
      </c>
      <c r="G3414" t="s">
        <v>26</v>
      </c>
      <c r="H3414" t="s">
        <v>3446</v>
      </c>
    </row>
    <row r="3415" spans="1:8" x14ac:dyDescent="0.35">
      <c r="A3415" s="2">
        <v>44870</v>
      </c>
      <c r="B3415" t="s">
        <v>18</v>
      </c>
      <c r="C3415" t="s">
        <v>29</v>
      </c>
      <c r="D3415" t="s">
        <v>25</v>
      </c>
      <c r="E3415" s="3">
        <v>21292</v>
      </c>
      <c r="F3415" s="3">
        <v>48871</v>
      </c>
      <c r="G3415" t="s">
        <v>21</v>
      </c>
      <c r="H3415" t="s">
        <v>3447</v>
      </c>
    </row>
    <row r="3416" spans="1:8" x14ac:dyDescent="0.35">
      <c r="A3416" s="2">
        <v>45231</v>
      </c>
      <c r="B3416" t="s">
        <v>18</v>
      </c>
      <c r="C3416" t="s">
        <v>29</v>
      </c>
      <c r="D3416" t="s">
        <v>20</v>
      </c>
      <c r="E3416" s="3">
        <v>71265</v>
      </c>
      <c r="F3416" s="3">
        <v>66989</v>
      </c>
      <c r="G3416" t="s">
        <v>26</v>
      </c>
      <c r="H3416" t="s">
        <v>3448</v>
      </c>
    </row>
    <row r="3417" spans="1:8" x14ac:dyDescent="0.35">
      <c r="A3417" s="2">
        <v>44402</v>
      </c>
      <c r="B3417" t="s">
        <v>23</v>
      </c>
      <c r="C3417" t="s">
        <v>19</v>
      </c>
      <c r="D3417" t="s">
        <v>20</v>
      </c>
      <c r="E3417" s="3">
        <v>55689</v>
      </c>
      <c r="F3417" s="3">
        <v>48708</v>
      </c>
      <c r="G3417" t="s">
        <v>35</v>
      </c>
      <c r="H3417" t="s">
        <v>3449</v>
      </c>
    </row>
    <row r="3418" spans="1:8" x14ac:dyDescent="0.35">
      <c r="A3418" s="2">
        <v>44443</v>
      </c>
      <c r="B3418" t="s">
        <v>37</v>
      </c>
      <c r="C3418" t="s">
        <v>34</v>
      </c>
      <c r="D3418" t="s">
        <v>58</v>
      </c>
      <c r="E3418" s="3">
        <v>10071</v>
      </c>
      <c r="F3418" s="3">
        <v>36161</v>
      </c>
      <c r="G3418" t="s">
        <v>26</v>
      </c>
      <c r="H3418" t="s">
        <v>3450</v>
      </c>
    </row>
    <row r="3419" spans="1:8" x14ac:dyDescent="0.35">
      <c r="A3419" s="2">
        <v>44954</v>
      </c>
      <c r="B3419" t="s">
        <v>41</v>
      </c>
      <c r="C3419" t="s">
        <v>43</v>
      </c>
      <c r="D3419" t="s">
        <v>25</v>
      </c>
      <c r="E3419" s="3">
        <v>42234</v>
      </c>
      <c r="F3419" s="3">
        <v>112169</v>
      </c>
      <c r="G3419" t="s">
        <v>35</v>
      </c>
      <c r="H3419" t="s">
        <v>3451</v>
      </c>
    </row>
    <row r="3420" spans="1:8" x14ac:dyDescent="0.35">
      <c r="A3420" s="2">
        <v>44343</v>
      </c>
      <c r="B3420" t="s">
        <v>18</v>
      </c>
      <c r="C3420" t="s">
        <v>34</v>
      </c>
      <c r="D3420" t="s">
        <v>58</v>
      </c>
      <c r="E3420" s="3">
        <v>146588</v>
      </c>
      <c r="F3420" s="3">
        <v>156253</v>
      </c>
      <c r="G3420" t="s">
        <v>21</v>
      </c>
      <c r="H3420" t="s">
        <v>3452</v>
      </c>
    </row>
    <row r="3421" spans="1:8" x14ac:dyDescent="0.35">
      <c r="A3421" s="2">
        <v>44314</v>
      </c>
      <c r="B3421" t="s">
        <v>55</v>
      </c>
      <c r="C3421" t="s">
        <v>43</v>
      </c>
      <c r="D3421" t="s">
        <v>39</v>
      </c>
      <c r="E3421" s="3">
        <v>55037</v>
      </c>
      <c r="F3421" s="3">
        <v>162722</v>
      </c>
      <c r="G3421" t="s">
        <v>32</v>
      </c>
      <c r="H3421" t="s">
        <v>3453</v>
      </c>
    </row>
    <row r="3422" spans="1:8" x14ac:dyDescent="0.35">
      <c r="A3422" s="2">
        <v>44608</v>
      </c>
      <c r="B3422" t="s">
        <v>55</v>
      </c>
      <c r="C3422" t="s">
        <v>29</v>
      </c>
      <c r="D3422" t="s">
        <v>30</v>
      </c>
      <c r="E3422" s="3">
        <v>18234</v>
      </c>
      <c r="F3422" s="3">
        <v>30736</v>
      </c>
      <c r="G3422" t="s">
        <v>35</v>
      </c>
      <c r="H3422" t="s">
        <v>3454</v>
      </c>
    </row>
    <row r="3423" spans="1:8" x14ac:dyDescent="0.35">
      <c r="A3423" s="2">
        <v>44559</v>
      </c>
      <c r="B3423" t="s">
        <v>37</v>
      </c>
      <c r="C3423" t="s">
        <v>23</v>
      </c>
      <c r="D3423" t="s">
        <v>20</v>
      </c>
      <c r="E3423" s="3">
        <v>145432</v>
      </c>
      <c r="F3423" s="3">
        <v>83387</v>
      </c>
      <c r="G3423" t="s">
        <v>21</v>
      </c>
      <c r="H3423" t="s">
        <v>3455</v>
      </c>
    </row>
    <row r="3424" spans="1:8" x14ac:dyDescent="0.35">
      <c r="A3424" s="2">
        <v>44333</v>
      </c>
      <c r="B3424" t="s">
        <v>41</v>
      </c>
      <c r="C3424" t="s">
        <v>24</v>
      </c>
      <c r="D3424" t="s">
        <v>58</v>
      </c>
      <c r="E3424" s="3">
        <v>110135</v>
      </c>
      <c r="F3424" s="3">
        <v>40805</v>
      </c>
      <c r="G3424" t="s">
        <v>35</v>
      </c>
      <c r="H3424" t="s">
        <v>3456</v>
      </c>
    </row>
    <row r="3425" spans="1:8" x14ac:dyDescent="0.35">
      <c r="A3425" s="2">
        <v>45154</v>
      </c>
      <c r="B3425" t="s">
        <v>37</v>
      </c>
      <c r="C3425" t="s">
        <v>34</v>
      </c>
      <c r="D3425" t="s">
        <v>20</v>
      </c>
      <c r="E3425" s="3">
        <v>91965</v>
      </c>
      <c r="F3425" s="3">
        <v>22429</v>
      </c>
      <c r="G3425" t="s">
        <v>21</v>
      </c>
      <c r="H3425" t="s">
        <v>3457</v>
      </c>
    </row>
    <row r="3426" spans="1:8" x14ac:dyDescent="0.35">
      <c r="A3426" s="2">
        <v>44215</v>
      </c>
      <c r="B3426" t="s">
        <v>18</v>
      </c>
      <c r="C3426" t="s">
        <v>34</v>
      </c>
      <c r="D3426" t="s">
        <v>20</v>
      </c>
      <c r="E3426" s="3">
        <v>100094</v>
      </c>
      <c r="F3426" s="3">
        <v>154664</v>
      </c>
      <c r="G3426" t="s">
        <v>21</v>
      </c>
      <c r="H3426" t="s">
        <v>3458</v>
      </c>
    </row>
    <row r="3427" spans="1:8" x14ac:dyDescent="0.35">
      <c r="A3427" s="2">
        <v>44391</v>
      </c>
      <c r="B3427" t="s">
        <v>55</v>
      </c>
      <c r="C3427" t="s">
        <v>19</v>
      </c>
      <c r="D3427" t="s">
        <v>58</v>
      </c>
      <c r="E3427" s="3">
        <v>103753</v>
      </c>
      <c r="F3427" s="3">
        <v>66230</v>
      </c>
      <c r="G3427" t="s">
        <v>32</v>
      </c>
      <c r="H3427" t="s">
        <v>3459</v>
      </c>
    </row>
    <row r="3428" spans="1:8" x14ac:dyDescent="0.35">
      <c r="A3428" s="2">
        <v>44526</v>
      </c>
      <c r="B3428" t="s">
        <v>28</v>
      </c>
      <c r="C3428" t="s">
        <v>19</v>
      </c>
      <c r="D3428" t="s">
        <v>20</v>
      </c>
      <c r="E3428" s="3">
        <v>50160</v>
      </c>
      <c r="F3428" s="3">
        <v>70626</v>
      </c>
      <c r="G3428" t="s">
        <v>26</v>
      </c>
      <c r="H3428" t="s">
        <v>3460</v>
      </c>
    </row>
    <row r="3429" spans="1:8" x14ac:dyDescent="0.35">
      <c r="A3429" s="2">
        <v>44371</v>
      </c>
      <c r="B3429" t="s">
        <v>37</v>
      </c>
      <c r="C3429" t="s">
        <v>29</v>
      </c>
      <c r="D3429" t="s">
        <v>25</v>
      </c>
      <c r="E3429" s="3">
        <v>93595</v>
      </c>
      <c r="F3429" s="3">
        <v>72139</v>
      </c>
      <c r="G3429" t="s">
        <v>32</v>
      </c>
      <c r="H3429" t="s">
        <v>3461</v>
      </c>
    </row>
    <row r="3430" spans="1:8" x14ac:dyDescent="0.35">
      <c r="A3430" s="2">
        <v>45198</v>
      </c>
      <c r="B3430" t="s">
        <v>28</v>
      </c>
      <c r="C3430" t="s">
        <v>43</v>
      </c>
      <c r="D3430" t="s">
        <v>25</v>
      </c>
      <c r="E3430" s="3">
        <v>115572</v>
      </c>
      <c r="F3430" s="3">
        <v>109664</v>
      </c>
      <c r="G3430" t="s">
        <v>35</v>
      </c>
      <c r="H3430" t="s">
        <v>3462</v>
      </c>
    </row>
    <row r="3431" spans="1:8" x14ac:dyDescent="0.35">
      <c r="A3431" s="2">
        <v>44645</v>
      </c>
      <c r="B3431" t="s">
        <v>28</v>
      </c>
      <c r="C3431" t="s">
        <v>24</v>
      </c>
      <c r="D3431" t="s">
        <v>30</v>
      </c>
      <c r="E3431" s="3">
        <v>21544</v>
      </c>
      <c r="F3431" s="3">
        <v>68007</v>
      </c>
      <c r="G3431" t="s">
        <v>32</v>
      </c>
      <c r="H3431" t="s">
        <v>3463</v>
      </c>
    </row>
    <row r="3432" spans="1:8" x14ac:dyDescent="0.35">
      <c r="A3432" s="2">
        <v>45142</v>
      </c>
      <c r="B3432" t="s">
        <v>23</v>
      </c>
      <c r="C3432" t="s">
        <v>19</v>
      </c>
      <c r="D3432" t="s">
        <v>25</v>
      </c>
      <c r="E3432" s="3">
        <v>16381</v>
      </c>
      <c r="F3432" s="3">
        <v>110602</v>
      </c>
      <c r="G3432" t="s">
        <v>21</v>
      </c>
      <c r="H3432" t="s">
        <v>3464</v>
      </c>
    </row>
    <row r="3433" spans="1:8" x14ac:dyDescent="0.35">
      <c r="A3433" s="2">
        <v>44337</v>
      </c>
      <c r="B3433" t="s">
        <v>55</v>
      </c>
      <c r="C3433" t="s">
        <v>19</v>
      </c>
      <c r="D3433" t="s">
        <v>58</v>
      </c>
      <c r="E3433" s="3">
        <v>147906</v>
      </c>
      <c r="F3433" s="3">
        <v>54567</v>
      </c>
      <c r="G3433" t="s">
        <v>21</v>
      </c>
      <c r="H3433" t="s">
        <v>3465</v>
      </c>
    </row>
    <row r="3434" spans="1:8" x14ac:dyDescent="0.35">
      <c r="A3434" s="2">
        <v>44954</v>
      </c>
      <c r="B3434" t="s">
        <v>37</v>
      </c>
      <c r="C3434" t="s">
        <v>23</v>
      </c>
      <c r="D3434" t="s">
        <v>25</v>
      </c>
      <c r="E3434" s="3">
        <v>70514</v>
      </c>
      <c r="F3434" s="3">
        <v>11475</v>
      </c>
      <c r="G3434" t="s">
        <v>32</v>
      </c>
      <c r="H3434" t="s">
        <v>3466</v>
      </c>
    </row>
    <row r="3435" spans="1:8" x14ac:dyDescent="0.35">
      <c r="A3435" s="2">
        <v>45126</v>
      </c>
      <c r="B3435" t="s">
        <v>28</v>
      </c>
      <c r="C3435" t="s">
        <v>23</v>
      </c>
      <c r="D3435" t="s">
        <v>30</v>
      </c>
      <c r="E3435" s="3">
        <v>39398</v>
      </c>
      <c r="F3435" s="3">
        <v>136990</v>
      </c>
      <c r="G3435" t="s">
        <v>35</v>
      </c>
      <c r="H3435" t="s">
        <v>3467</v>
      </c>
    </row>
    <row r="3436" spans="1:8" x14ac:dyDescent="0.35">
      <c r="A3436" s="2">
        <v>44289</v>
      </c>
      <c r="B3436" t="s">
        <v>18</v>
      </c>
      <c r="C3436" t="s">
        <v>29</v>
      </c>
      <c r="D3436" t="s">
        <v>39</v>
      </c>
      <c r="E3436" s="3">
        <v>109316</v>
      </c>
      <c r="F3436" s="3">
        <v>112864</v>
      </c>
      <c r="G3436" t="s">
        <v>26</v>
      </c>
      <c r="H3436" t="s">
        <v>3468</v>
      </c>
    </row>
    <row r="3437" spans="1:8" x14ac:dyDescent="0.35">
      <c r="A3437" s="2">
        <v>44435</v>
      </c>
      <c r="B3437" t="s">
        <v>23</v>
      </c>
      <c r="C3437" t="s">
        <v>29</v>
      </c>
      <c r="D3437" t="s">
        <v>39</v>
      </c>
      <c r="E3437" s="3">
        <v>96509</v>
      </c>
      <c r="F3437" s="3">
        <v>60529</v>
      </c>
      <c r="G3437" t="s">
        <v>26</v>
      </c>
      <c r="H3437" t="s">
        <v>3469</v>
      </c>
    </row>
    <row r="3438" spans="1:8" x14ac:dyDescent="0.35">
      <c r="A3438" s="2">
        <v>44401</v>
      </c>
      <c r="B3438" t="s">
        <v>41</v>
      </c>
      <c r="C3438" t="s">
        <v>19</v>
      </c>
      <c r="D3438" t="s">
        <v>58</v>
      </c>
      <c r="E3438" s="3">
        <v>17530</v>
      </c>
      <c r="F3438" s="3">
        <v>29425</v>
      </c>
      <c r="G3438" t="s">
        <v>21</v>
      </c>
      <c r="H3438" t="s">
        <v>3470</v>
      </c>
    </row>
    <row r="3439" spans="1:8" x14ac:dyDescent="0.35">
      <c r="A3439" s="2">
        <v>44756</v>
      </c>
      <c r="B3439" t="s">
        <v>23</v>
      </c>
      <c r="C3439" t="s">
        <v>43</v>
      </c>
      <c r="D3439" t="s">
        <v>30</v>
      </c>
      <c r="E3439" s="3">
        <v>85733</v>
      </c>
      <c r="F3439" s="3">
        <v>62152</v>
      </c>
      <c r="G3439" t="s">
        <v>26</v>
      </c>
      <c r="H3439" t="s">
        <v>3471</v>
      </c>
    </row>
    <row r="3440" spans="1:8" x14ac:dyDescent="0.35">
      <c r="A3440" s="2">
        <v>44441</v>
      </c>
      <c r="B3440" t="s">
        <v>41</v>
      </c>
      <c r="C3440" t="s">
        <v>24</v>
      </c>
      <c r="D3440" t="s">
        <v>25</v>
      </c>
      <c r="E3440" s="3">
        <v>94095</v>
      </c>
      <c r="F3440" s="3">
        <v>103129</v>
      </c>
      <c r="G3440" t="s">
        <v>26</v>
      </c>
      <c r="H3440" t="s">
        <v>3472</v>
      </c>
    </row>
    <row r="3441" spans="1:8" x14ac:dyDescent="0.35">
      <c r="A3441" s="2">
        <v>45028</v>
      </c>
      <c r="B3441" t="s">
        <v>55</v>
      </c>
      <c r="C3441" t="s">
        <v>19</v>
      </c>
      <c r="D3441" t="s">
        <v>30</v>
      </c>
      <c r="E3441" s="3">
        <v>55598</v>
      </c>
      <c r="F3441" s="3">
        <v>166320</v>
      </c>
      <c r="G3441" t="s">
        <v>35</v>
      </c>
      <c r="H3441" t="s">
        <v>3473</v>
      </c>
    </row>
    <row r="3442" spans="1:8" x14ac:dyDescent="0.35">
      <c r="A3442" s="2">
        <v>45121</v>
      </c>
      <c r="B3442" t="s">
        <v>37</v>
      </c>
      <c r="C3442" t="s">
        <v>43</v>
      </c>
      <c r="D3442" t="s">
        <v>20</v>
      </c>
      <c r="E3442" s="3">
        <v>108132</v>
      </c>
      <c r="F3442" s="3">
        <v>23169</v>
      </c>
      <c r="G3442" t="s">
        <v>26</v>
      </c>
      <c r="H3442" t="s">
        <v>3474</v>
      </c>
    </row>
    <row r="3443" spans="1:8" x14ac:dyDescent="0.35">
      <c r="A3443" s="2">
        <v>44491</v>
      </c>
      <c r="B3443" t="s">
        <v>37</v>
      </c>
      <c r="C3443" t="s">
        <v>43</v>
      </c>
      <c r="D3443" t="s">
        <v>30</v>
      </c>
      <c r="E3443" s="3">
        <v>69130</v>
      </c>
      <c r="F3443" s="3">
        <v>77769</v>
      </c>
      <c r="G3443" t="s">
        <v>32</v>
      </c>
      <c r="H3443" t="s">
        <v>3475</v>
      </c>
    </row>
    <row r="3444" spans="1:8" x14ac:dyDescent="0.35">
      <c r="A3444" s="2">
        <v>44836</v>
      </c>
      <c r="B3444" t="s">
        <v>41</v>
      </c>
      <c r="C3444" t="s">
        <v>19</v>
      </c>
      <c r="D3444" t="s">
        <v>25</v>
      </c>
      <c r="E3444" s="3">
        <v>61524</v>
      </c>
      <c r="F3444" s="3">
        <v>10462</v>
      </c>
      <c r="G3444" t="s">
        <v>35</v>
      </c>
      <c r="H3444" t="s">
        <v>3476</v>
      </c>
    </row>
    <row r="3445" spans="1:8" x14ac:dyDescent="0.35">
      <c r="A3445" s="2">
        <v>45052</v>
      </c>
      <c r="B3445" t="s">
        <v>18</v>
      </c>
      <c r="C3445" t="s">
        <v>43</v>
      </c>
      <c r="D3445" t="s">
        <v>58</v>
      </c>
      <c r="E3445" s="3">
        <v>48996</v>
      </c>
      <c r="F3445" s="3">
        <v>27616</v>
      </c>
      <c r="G3445" t="s">
        <v>32</v>
      </c>
      <c r="H3445" t="s">
        <v>3477</v>
      </c>
    </row>
    <row r="3446" spans="1:8" x14ac:dyDescent="0.35">
      <c r="A3446" s="2">
        <v>44213</v>
      </c>
      <c r="B3446" t="s">
        <v>41</v>
      </c>
      <c r="C3446" t="s">
        <v>34</v>
      </c>
      <c r="D3446" t="s">
        <v>20</v>
      </c>
      <c r="E3446" s="3">
        <v>67202</v>
      </c>
      <c r="F3446" s="3">
        <v>51627</v>
      </c>
      <c r="G3446" t="s">
        <v>21</v>
      </c>
      <c r="H3446" t="s">
        <v>3478</v>
      </c>
    </row>
    <row r="3447" spans="1:8" x14ac:dyDescent="0.35">
      <c r="A3447" s="2">
        <v>44267</v>
      </c>
      <c r="B3447" t="s">
        <v>41</v>
      </c>
      <c r="C3447" t="s">
        <v>43</v>
      </c>
      <c r="D3447" t="s">
        <v>30</v>
      </c>
      <c r="E3447" s="3">
        <v>34116</v>
      </c>
      <c r="F3447" s="3">
        <v>32430</v>
      </c>
      <c r="G3447" t="s">
        <v>35</v>
      </c>
      <c r="H3447" t="s">
        <v>3479</v>
      </c>
    </row>
    <row r="3448" spans="1:8" x14ac:dyDescent="0.35">
      <c r="A3448" s="2">
        <v>44501</v>
      </c>
      <c r="B3448" t="s">
        <v>37</v>
      </c>
      <c r="C3448" t="s">
        <v>19</v>
      </c>
      <c r="D3448" t="s">
        <v>39</v>
      </c>
      <c r="E3448" s="3">
        <v>117960</v>
      </c>
      <c r="F3448" s="3">
        <v>39877</v>
      </c>
      <c r="G3448" t="s">
        <v>26</v>
      </c>
      <c r="H3448" t="s">
        <v>3480</v>
      </c>
    </row>
    <row r="3449" spans="1:8" x14ac:dyDescent="0.35">
      <c r="A3449" s="2">
        <v>45227</v>
      </c>
      <c r="B3449" t="s">
        <v>28</v>
      </c>
      <c r="C3449" t="s">
        <v>43</v>
      </c>
      <c r="D3449" t="s">
        <v>25</v>
      </c>
      <c r="E3449" s="3">
        <v>86769</v>
      </c>
      <c r="F3449" s="3">
        <v>123213</v>
      </c>
      <c r="G3449" t="s">
        <v>35</v>
      </c>
      <c r="H3449" t="s">
        <v>3481</v>
      </c>
    </row>
    <row r="3450" spans="1:8" x14ac:dyDescent="0.35">
      <c r="A3450" s="2">
        <v>45013</v>
      </c>
      <c r="B3450" t="s">
        <v>18</v>
      </c>
      <c r="C3450" t="s">
        <v>19</v>
      </c>
      <c r="D3450" t="s">
        <v>58</v>
      </c>
      <c r="E3450" s="3">
        <v>97064</v>
      </c>
      <c r="F3450" s="3">
        <v>103821</v>
      </c>
      <c r="G3450" t="s">
        <v>21</v>
      </c>
      <c r="H3450" t="s">
        <v>3482</v>
      </c>
    </row>
    <row r="3451" spans="1:8" x14ac:dyDescent="0.35">
      <c r="A3451" s="2">
        <v>45017</v>
      </c>
      <c r="B3451" t="s">
        <v>37</v>
      </c>
      <c r="C3451" t="s">
        <v>23</v>
      </c>
      <c r="D3451" t="s">
        <v>25</v>
      </c>
      <c r="E3451" s="3">
        <v>19250</v>
      </c>
      <c r="F3451" s="3">
        <v>40014</v>
      </c>
      <c r="G3451" t="s">
        <v>32</v>
      </c>
      <c r="H3451" t="s">
        <v>3483</v>
      </c>
    </row>
    <row r="3452" spans="1:8" x14ac:dyDescent="0.35">
      <c r="A3452" s="2">
        <v>44389</v>
      </c>
      <c r="B3452" t="s">
        <v>23</v>
      </c>
      <c r="C3452" t="s">
        <v>19</v>
      </c>
      <c r="D3452" t="s">
        <v>30</v>
      </c>
      <c r="E3452" s="3">
        <v>35547</v>
      </c>
      <c r="F3452" s="3">
        <v>132024</v>
      </c>
      <c r="G3452" t="s">
        <v>21</v>
      </c>
      <c r="H3452" t="s">
        <v>3484</v>
      </c>
    </row>
    <row r="3453" spans="1:8" x14ac:dyDescent="0.35">
      <c r="A3453" s="2">
        <v>44725</v>
      </c>
      <c r="B3453" t="s">
        <v>41</v>
      </c>
      <c r="C3453" t="s">
        <v>43</v>
      </c>
      <c r="D3453" t="s">
        <v>58</v>
      </c>
      <c r="E3453" s="3">
        <v>69734</v>
      </c>
      <c r="F3453" s="3">
        <v>94750</v>
      </c>
      <c r="G3453" t="s">
        <v>35</v>
      </c>
      <c r="H3453" t="s">
        <v>3485</v>
      </c>
    </row>
    <row r="3454" spans="1:8" x14ac:dyDescent="0.35">
      <c r="A3454" s="2">
        <v>44367</v>
      </c>
      <c r="B3454" t="s">
        <v>28</v>
      </c>
      <c r="C3454" t="s">
        <v>19</v>
      </c>
      <c r="D3454" t="s">
        <v>39</v>
      </c>
      <c r="E3454" s="3">
        <v>146527</v>
      </c>
      <c r="F3454" s="3">
        <v>37392</v>
      </c>
      <c r="G3454" t="s">
        <v>32</v>
      </c>
      <c r="H3454" t="s">
        <v>3486</v>
      </c>
    </row>
    <row r="3455" spans="1:8" x14ac:dyDescent="0.35">
      <c r="A3455" s="2">
        <v>44447</v>
      </c>
      <c r="B3455" t="s">
        <v>18</v>
      </c>
      <c r="C3455" t="s">
        <v>24</v>
      </c>
      <c r="D3455" t="s">
        <v>20</v>
      </c>
      <c r="E3455" s="3">
        <v>35474</v>
      </c>
      <c r="F3455" s="3">
        <v>106766</v>
      </c>
      <c r="G3455" t="s">
        <v>32</v>
      </c>
      <c r="H3455" t="s">
        <v>3487</v>
      </c>
    </row>
    <row r="3456" spans="1:8" x14ac:dyDescent="0.35">
      <c r="A3456" s="2">
        <v>44737</v>
      </c>
      <c r="B3456" t="s">
        <v>55</v>
      </c>
      <c r="C3456" t="s">
        <v>19</v>
      </c>
      <c r="D3456" t="s">
        <v>30</v>
      </c>
      <c r="E3456" s="3">
        <v>52773</v>
      </c>
      <c r="F3456" s="3">
        <v>158419</v>
      </c>
      <c r="G3456" t="s">
        <v>35</v>
      </c>
      <c r="H3456" t="s">
        <v>3488</v>
      </c>
    </row>
    <row r="3457" spans="1:8" x14ac:dyDescent="0.35">
      <c r="A3457" s="2">
        <v>44612</v>
      </c>
      <c r="B3457" t="s">
        <v>18</v>
      </c>
      <c r="C3457" t="s">
        <v>19</v>
      </c>
      <c r="D3457" t="s">
        <v>58</v>
      </c>
      <c r="E3457" s="3">
        <v>142574</v>
      </c>
      <c r="F3457" s="3">
        <v>129071</v>
      </c>
      <c r="G3457" t="s">
        <v>21</v>
      </c>
      <c r="H3457" t="s">
        <v>3489</v>
      </c>
    </row>
    <row r="3458" spans="1:8" x14ac:dyDescent="0.35">
      <c r="A3458" s="2">
        <v>44990</v>
      </c>
      <c r="B3458" t="s">
        <v>18</v>
      </c>
      <c r="C3458" t="s">
        <v>24</v>
      </c>
      <c r="D3458" t="s">
        <v>20</v>
      </c>
      <c r="E3458" s="3">
        <v>17042</v>
      </c>
      <c r="F3458" s="3">
        <v>118612</v>
      </c>
      <c r="G3458" t="s">
        <v>26</v>
      </c>
      <c r="H3458" t="s">
        <v>3490</v>
      </c>
    </row>
    <row r="3459" spans="1:8" x14ac:dyDescent="0.35">
      <c r="A3459" s="2">
        <v>44221</v>
      </c>
      <c r="B3459" t="s">
        <v>41</v>
      </c>
      <c r="C3459" t="s">
        <v>24</v>
      </c>
      <c r="D3459" t="s">
        <v>58</v>
      </c>
      <c r="E3459" s="3">
        <v>40501</v>
      </c>
      <c r="F3459" s="3">
        <v>71935</v>
      </c>
      <c r="G3459" t="s">
        <v>21</v>
      </c>
      <c r="H3459" t="s">
        <v>3491</v>
      </c>
    </row>
    <row r="3460" spans="1:8" x14ac:dyDescent="0.35">
      <c r="A3460" s="2">
        <v>44864</v>
      </c>
      <c r="B3460" t="s">
        <v>41</v>
      </c>
      <c r="C3460" t="s">
        <v>24</v>
      </c>
      <c r="D3460" t="s">
        <v>30</v>
      </c>
      <c r="E3460" s="3">
        <v>100454</v>
      </c>
      <c r="F3460" s="3">
        <v>83706</v>
      </c>
      <c r="G3460" t="s">
        <v>26</v>
      </c>
      <c r="H3460" t="s">
        <v>3492</v>
      </c>
    </row>
    <row r="3461" spans="1:8" x14ac:dyDescent="0.35">
      <c r="A3461" s="2">
        <v>44828</v>
      </c>
      <c r="B3461" t="s">
        <v>55</v>
      </c>
      <c r="C3461" t="s">
        <v>29</v>
      </c>
      <c r="D3461" t="s">
        <v>58</v>
      </c>
      <c r="E3461" s="3">
        <v>34242</v>
      </c>
      <c r="F3461" s="3">
        <v>86271</v>
      </c>
      <c r="G3461" t="s">
        <v>21</v>
      </c>
      <c r="H3461" t="s">
        <v>3493</v>
      </c>
    </row>
    <row r="3462" spans="1:8" x14ac:dyDescent="0.35">
      <c r="A3462" s="2">
        <v>44701</v>
      </c>
      <c r="B3462" t="s">
        <v>55</v>
      </c>
      <c r="C3462" t="s">
        <v>34</v>
      </c>
      <c r="D3462" t="s">
        <v>39</v>
      </c>
      <c r="E3462" s="3">
        <v>119847</v>
      </c>
      <c r="F3462" s="3">
        <v>40348</v>
      </c>
      <c r="G3462" t="s">
        <v>35</v>
      </c>
      <c r="H3462" t="s">
        <v>3494</v>
      </c>
    </row>
    <row r="3463" spans="1:8" x14ac:dyDescent="0.35">
      <c r="A3463" s="2">
        <v>44532</v>
      </c>
      <c r="B3463" t="s">
        <v>55</v>
      </c>
      <c r="C3463" t="s">
        <v>29</v>
      </c>
      <c r="D3463" t="s">
        <v>58</v>
      </c>
      <c r="E3463" s="3">
        <v>66235</v>
      </c>
      <c r="F3463" s="3">
        <v>34539</v>
      </c>
      <c r="G3463" t="s">
        <v>21</v>
      </c>
      <c r="H3463" t="s">
        <v>3495</v>
      </c>
    </row>
    <row r="3464" spans="1:8" x14ac:dyDescent="0.35">
      <c r="A3464" s="2">
        <v>44621</v>
      </c>
      <c r="B3464" t="s">
        <v>37</v>
      </c>
      <c r="C3464" t="s">
        <v>19</v>
      </c>
      <c r="D3464" t="s">
        <v>30</v>
      </c>
      <c r="E3464" s="3">
        <v>40766</v>
      </c>
      <c r="F3464" s="3">
        <v>20542</v>
      </c>
      <c r="G3464" t="s">
        <v>21</v>
      </c>
      <c r="H3464" t="s">
        <v>3496</v>
      </c>
    </row>
    <row r="3465" spans="1:8" x14ac:dyDescent="0.35">
      <c r="A3465" s="2">
        <v>44695</v>
      </c>
      <c r="B3465" t="s">
        <v>37</v>
      </c>
      <c r="C3465" t="s">
        <v>29</v>
      </c>
      <c r="D3465" t="s">
        <v>58</v>
      </c>
      <c r="E3465" s="3">
        <v>146082</v>
      </c>
      <c r="F3465" s="3">
        <v>106606</v>
      </c>
      <c r="G3465" t="s">
        <v>35</v>
      </c>
      <c r="H3465" t="s">
        <v>3497</v>
      </c>
    </row>
    <row r="3466" spans="1:8" x14ac:dyDescent="0.35">
      <c r="A3466" s="2">
        <v>45143</v>
      </c>
      <c r="B3466" t="s">
        <v>41</v>
      </c>
      <c r="C3466" t="s">
        <v>29</v>
      </c>
      <c r="D3466" t="s">
        <v>20</v>
      </c>
      <c r="E3466" s="3">
        <v>132023</v>
      </c>
      <c r="F3466" s="3">
        <v>161339</v>
      </c>
      <c r="G3466" t="s">
        <v>35</v>
      </c>
      <c r="H3466" t="s">
        <v>3498</v>
      </c>
    </row>
    <row r="3467" spans="1:8" x14ac:dyDescent="0.35">
      <c r="A3467" s="2">
        <v>44826</v>
      </c>
      <c r="B3467" t="s">
        <v>41</v>
      </c>
      <c r="C3467" t="s">
        <v>24</v>
      </c>
      <c r="D3467" t="s">
        <v>20</v>
      </c>
      <c r="E3467" s="3">
        <v>121873</v>
      </c>
      <c r="F3467" s="3">
        <v>139848</v>
      </c>
      <c r="G3467" t="s">
        <v>32</v>
      </c>
      <c r="H3467" t="s">
        <v>3499</v>
      </c>
    </row>
    <row r="3468" spans="1:8" x14ac:dyDescent="0.35">
      <c r="A3468" s="2">
        <v>44914</v>
      </c>
      <c r="B3468" t="s">
        <v>55</v>
      </c>
      <c r="C3468" t="s">
        <v>24</v>
      </c>
      <c r="D3468" t="s">
        <v>25</v>
      </c>
      <c r="E3468" s="3">
        <v>119293</v>
      </c>
      <c r="F3468" s="3">
        <v>139695</v>
      </c>
      <c r="G3468" t="s">
        <v>21</v>
      </c>
      <c r="H3468" t="s">
        <v>3500</v>
      </c>
    </row>
    <row r="3469" spans="1:8" x14ac:dyDescent="0.35">
      <c r="A3469" s="2">
        <v>44535</v>
      </c>
      <c r="B3469" t="s">
        <v>37</v>
      </c>
      <c r="C3469" t="s">
        <v>23</v>
      </c>
      <c r="D3469" t="s">
        <v>25</v>
      </c>
      <c r="E3469" s="3">
        <v>65270</v>
      </c>
      <c r="F3469" s="3">
        <v>27770</v>
      </c>
      <c r="G3469" t="s">
        <v>35</v>
      </c>
      <c r="H3469" t="s">
        <v>3501</v>
      </c>
    </row>
    <row r="3470" spans="1:8" x14ac:dyDescent="0.35">
      <c r="A3470" s="2">
        <v>44855</v>
      </c>
      <c r="B3470" t="s">
        <v>28</v>
      </c>
      <c r="C3470" t="s">
        <v>29</v>
      </c>
      <c r="D3470" t="s">
        <v>39</v>
      </c>
      <c r="E3470" s="3">
        <v>104516</v>
      </c>
      <c r="F3470" s="3">
        <v>113334</v>
      </c>
      <c r="G3470" t="s">
        <v>35</v>
      </c>
      <c r="H3470" t="s">
        <v>3502</v>
      </c>
    </row>
    <row r="3471" spans="1:8" x14ac:dyDescent="0.35">
      <c r="A3471" s="2">
        <v>45158</v>
      </c>
      <c r="B3471" t="s">
        <v>37</v>
      </c>
      <c r="C3471" t="s">
        <v>34</v>
      </c>
      <c r="D3471" t="s">
        <v>20</v>
      </c>
      <c r="E3471" s="3">
        <v>23960</v>
      </c>
      <c r="F3471" s="3">
        <v>22723</v>
      </c>
      <c r="G3471" t="s">
        <v>32</v>
      </c>
      <c r="H3471" t="s">
        <v>3503</v>
      </c>
    </row>
    <row r="3472" spans="1:8" x14ac:dyDescent="0.35">
      <c r="A3472" s="2">
        <v>44625</v>
      </c>
      <c r="B3472" t="s">
        <v>41</v>
      </c>
      <c r="C3472" t="s">
        <v>19</v>
      </c>
      <c r="D3472" t="s">
        <v>25</v>
      </c>
      <c r="E3472" s="3">
        <v>109456</v>
      </c>
      <c r="F3472" s="3">
        <v>39327</v>
      </c>
      <c r="G3472" t="s">
        <v>35</v>
      </c>
      <c r="H3472" t="s">
        <v>3504</v>
      </c>
    </row>
    <row r="3473" spans="1:8" x14ac:dyDescent="0.35">
      <c r="A3473" s="2">
        <v>45095</v>
      </c>
      <c r="B3473" t="s">
        <v>37</v>
      </c>
      <c r="C3473" t="s">
        <v>43</v>
      </c>
      <c r="D3473" t="s">
        <v>58</v>
      </c>
      <c r="E3473" s="3">
        <v>23472</v>
      </c>
      <c r="F3473" s="3">
        <v>41055</v>
      </c>
      <c r="G3473" t="s">
        <v>32</v>
      </c>
      <c r="H3473" t="s">
        <v>3505</v>
      </c>
    </row>
    <row r="3474" spans="1:8" x14ac:dyDescent="0.35">
      <c r="A3474" s="2">
        <v>44335</v>
      </c>
      <c r="B3474" t="s">
        <v>41</v>
      </c>
      <c r="C3474" t="s">
        <v>34</v>
      </c>
      <c r="D3474" t="s">
        <v>39</v>
      </c>
      <c r="E3474" s="3">
        <v>130578</v>
      </c>
      <c r="F3474" s="3">
        <v>37764</v>
      </c>
      <c r="G3474" t="s">
        <v>35</v>
      </c>
      <c r="H3474" t="s">
        <v>3506</v>
      </c>
    </row>
    <row r="3475" spans="1:8" x14ac:dyDescent="0.35">
      <c r="A3475" s="2">
        <v>45138</v>
      </c>
      <c r="B3475" t="s">
        <v>55</v>
      </c>
      <c r="C3475" t="s">
        <v>34</v>
      </c>
      <c r="D3475" t="s">
        <v>30</v>
      </c>
      <c r="E3475" s="3">
        <v>136239</v>
      </c>
      <c r="F3475" s="3">
        <v>121385</v>
      </c>
      <c r="G3475" t="s">
        <v>32</v>
      </c>
      <c r="H3475" t="s">
        <v>3507</v>
      </c>
    </row>
    <row r="3476" spans="1:8" x14ac:dyDescent="0.35">
      <c r="A3476" s="2">
        <v>44738</v>
      </c>
      <c r="B3476" t="s">
        <v>55</v>
      </c>
      <c r="C3476" t="s">
        <v>23</v>
      </c>
      <c r="D3476" t="s">
        <v>25</v>
      </c>
      <c r="E3476" s="3">
        <v>68316</v>
      </c>
      <c r="F3476" s="3">
        <v>60791</v>
      </c>
      <c r="G3476" t="s">
        <v>21</v>
      </c>
      <c r="H3476" t="s">
        <v>3508</v>
      </c>
    </row>
    <row r="3477" spans="1:8" x14ac:dyDescent="0.35">
      <c r="A3477" s="2">
        <v>44253</v>
      </c>
      <c r="B3477" t="s">
        <v>55</v>
      </c>
      <c r="C3477" t="s">
        <v>19</v>
      </c>
      <c r="D3477" t="s">
        <v>25</v>
      </c>
      <c r="E3477" s="3">
        <v>124068</v>
      </c>
      <c r="F3477" s="3">
        <v>48723</v>
      </c>
      <c r="G3477" t="s">
        <v>35</v>
      </c>
      <c r="H3477" t="s">
        <v>3509</v>
      </c>
    </row>
    <row r="3478" spans="1:8" x14ac:dyDescent="0.35">
      <c r="A3478" s="2">
        <v>44854</v>
      </c>
      <c r="B3478" t="s">
        <v>28</v>
      </c>
      <c r="C3478" t="s">
        <v>19</v>
      </c>
      <c r="D3478" t="s">
        <v>20</v>
      </c>
      <c r="E3478" s="3">
        <v>128416</v>
      </c>
      <c r="F3478" s="3">
        <v>161791</v>
      </c>
      <c r="G3478" t="s">
        <v>35</v>
      </c>
      <c r="H3478" t="s">
        <v>3510</v>
      </c>
    </row>
    <row r="3479" spans="1:8" x14ac:dyDescent="0.35">
      <c r="A3479" s="2">
        <v>44631</v>
      </c>
      <c r="B3479" t="s">
        <v>28</v>
      </c>
      <c r="C3479" t="s">
        <v>24</v>
      </c>
      <c r="D3479" t="s">
        <v>39</v>
      </c>
      <c r="E3479" s="3">
        <v>21603</v>
      </c>
      <c r="F3479" s="3">
        <v>107447</v>
      </c>
      <c r="G3479" t="s">
        <v>21</v>
      </c>
      <c r="H3479" t="s">
        <v>3511</v>
      </c>
    </row>
    <row r="3480" spans="1:8" x14ac:dyDescent="0.35">
      <c r="A3480" s="2">
        <v>44580</v>
      </c>
      <c r="B3480" t="s">
        <v>41</v>
      </c>
      <c r="C3480" t="s">
        <v>24</v>
      </c>
      <c r="D3480" t="s">
        <v>20</v>
      </c>
      <c r="E3480" s="3">
        <v>127754</v>
      </c>
      <c r="F3480" s="3">
        <v>23882</v>
      </c>
      <c r="G3480" t="s">
        <v>21</v>
      </c>
      <c r="H3480" t="s">
        <v>3512</v>
      </c>
    </row>
    <row r="3481" spans="1:8" x14ac:dyDescent="0.35">
      <c r="A3481" s="2">
        <v>44756</v>
      </c>
      <c r="B3481" t="s">
        <v>18</v>
      </c>
      <c r="C3481" t="s">
        <v>34</v>
      </c>
      <c r="D3481" t="s">
        <v>20</v>
      </c>
      <c r="E3481" s="3">
        <v>104425</v>
      </c>
      <c r="F3481" s="3">
        <v>86732</v>
      </c>
      <c r="G3481" t="s">
        <v>21</v>
      </c>
      <c r="H3481" t="s">
        <v>3513</v>
      </c>
    </row>
    <row r="3482" spans="1:8" x14ac:dyDescent="0.35">
      <c r="A3482" s="2">
        <v>44390</v>
      </c>
      <c r="B3482" t="s">
        <v>23</v>
      </c>
      <c r="C3482" t="s">
        <v>23</v>
      </c>
      <c r="D3482" t="s">
        <v>39</v>
      </c>
      <c r="E3482" s="3">
        <v>10163</v>
      </c>
      <c r="F3482" s="3">
        <v>35092</v>
      </c>
      <c r="G3482" t="s">
        <v>32</v>
      </c>
      <c r="H3482" t="s">
        <v>3514</v>
      </c>
    </row>
    <row r="3483" spans="1:8" x14ac:dyDescent="0.35">
      <c r="A3483" s="2">
        <v>44730</v>
      </c>
      <c r="B3483" t="s">
        <v>28</v>
      </c>
      <c r="C3483" t="s">
        <v>19</v>
      </c>
      <c r="D3483" t="s">
        <v>58</v>
      </c>
      <c r="E3483" s="3">
        <v>110018</v>
      </c>
      <c r="F3483" s="3">
        <v>124889</v>
      </c>
      <c r="G3483" t="s">
        <v>35</v>
      </c>
      <c r="H3483" t="s">
        <v>3515</v>
      </c>
    </row>
    <row r="3484" spans="1:8" x14ac:dyDescent="0.35">
      <c r="A3484" s="2">
        <v>44714</v>
      </c>
      <c r="B3484" t="s">
        <v>41</v>
      </c>
      <c r="C3484" t="s">
        <v>23</v>
      </c>
      <c r="D3484" t="s">
        <v>25</v>
      </c>
      <c r="E3484" s="3">
        <v>78998</v>
      </c>
      <c r="F3484" s="3">
        <v>29673</v>
      </c>
      <c r="G3484" t="s">
        <v>35</v>
      </c>
      <c r="H3484" t="s">
        <v>3516</v>
      </c>
    </row>
    <row r="3485" spans="1:8" x14ac:dyDescent="0.35">
      <c r="A3485" s="2">
        <v>44912</v>
      </c>
      <c r="B3485" t="s">
        <v>37</v>
      </c>
      <c r="C3485" t="s">
        <v>43</v>
      </c>
      <c r="D3485" t="s">
        <v>20</v>
      </c>
      <c r="E3485" s="3">
        <v>20287</v>
      </c>
      <c r="F3485" s="3">
        <v>137980</v>
      </c>
      <c r="G3485" t="s">
        <v>26</v>
      </c>
      <c r="H3485" t="s">
        <v>3517</v>
      </c>
    </row>
    <row r="3486" spans="1:8" x14ac:dyDescent="0.35">
      <c r="A3486" s="2">
        <v>44947</v>
      </c>
      <c r="B3486" t="s">
        <v>55</v>
      </c>
      <c r="C3486" t="s">
        <v>19</v>
      </c>
      <c r="D3486" t="s">
        <v>25</v>
      </c>
      <c r="E3486" s="3">
        <v>16227</v>
      </c>
      <c r="F3486" s="3">
        <v>158913</v>
      </c>
      <c r="G3486" t="s">
        <v>26</v>
      </c>
      <c r="H3486" t="s">
        <v>3518</v>
      </c>
    </row>
    <row r="3487" spans="1:8" x14ac:dyDescent="0.35">
      <c r="A3487" s="2">
        <v>44381</v>
      </c>
      <c r="B3487" t="s">
        <v>55</v>
      </c>
      <c r="C3487" t="s">
        <v>24</v>
      </c>
      <c r="D3487" t="s">
        <v>39</v>
      </c>
      <c r="E3487" s="3">
        <v>94580</v>
      </c>
      <c r="F3487" s="3">
        <v>43512</v>
      </c>
      <c r="G3487" t="s">
        <v>35</v>
      </c>
      <c r="H3487" t="s">
        <v>3519</v>
      </c>
    </row>
    <row r="3488" spans="1:8" x14ac:dyDescent="0.35">
      <c r="A3488" s="2">
        <v>44488</v>
      </c>
      <c r="B3488" t="s">
        <v>55</v>
      </c>
      <c r="C3488" t="s">
        <v>34</v>
      </c>
      <c r="D3488" t="s">
        <v>58</v>
      </c>
      <c r="E3488" s="3">
        <v>60842</v>
      </c>
      <c r="F3488" s="3">
        <v>26737</v>
      </c>
      <c r="G3488" t="s">
        <v>32</v>
      </c>
      <c r="H3488" t="s">
        <v>3520</v>
      </c>
    </row>
    <row r="3489" spans="1:8" x14ac:dyDescent="0.35">
      <c r="A3489" s="2">
        <v>44928</v>
      </c>
      <c r="B3489" t="s">
        <v>41</v>
      </c>
      <c r="C3489" t="s">
        <v>23</v>
      </c>
      <c r="D3489" t="s">
        <v>30</v>
      </c>
      <c r="E3489" s="3">
        <v>43001</v>
      </c>
      <c r="F3489" s="3">
        <v>40061</v>
      </c>
      <c r="G3489" t="s">
        <v>32</v>
      </c>
      <c r="H3489" t="s">
        <v>3521</v>
      </c>
    </row>
    <row r="3490" spans="1:8" x14ac:dyDescent="0.35">
      <c r="A3490" s="2">
        <v>44312</v>
      </c>
      <c r="B3490" t="s">
        <v>55</v>
      </c>
      <c r="C3490" t="s">
        <v>24</v>
      </c>
      <c r="D3490" t="s">
        <v>58</v>
      </c>
      <c r="E3490" s="3">
        <v>57951</v>
      </c>
      <c r="F3490" s="3">
        <v>153761</v>
      </c>
      <c r="G3490" t="s">
        <v>26</v>
      </c>
      <c r="H3490" t="s">
        <v>3522</v>
      </c>
    </row>
    <row r="3491" spans="1:8" x14ac:dyDescent="0.35">
      <c r="A3491" s="2">
        <v>45021</v>
      </c>
      <c r="B3491" t="s">
        <v>28</v>
      </c>
      <c r="C3491" t="s">
        <v>34</v>
      </c>
      <c r="D3491" t="s">
        <v>39</v>
      </c>
      <c r="E3491" s="3">
        <v>81875</v>
      </c>
      <c r="F3491" s="3">
        <v>11966</v>
      </c>
      <c r="G3491" t="s">
        <v>26</v>
      </c>
      <c r="H3491" t="s">
        <v>3523</v>
      </c>
    </row>
    <row r="3492" spans="1:8" x14ac:dyDescent="0.35">
      <c r="A3492" s="2">
        <v>45269</v>
      </c>
      <c r="B3492" t="s">
        <v>37</v>
      </c>
      <c r="C3492" t="s">
        <v>24</v>
      </c>
      <c r="D3492" t="s">
        <v>58</v>
      </c>
      <c r="E3492" s="3">
        <v>121497</v>
      </c>
      <c r="F3492" s="3">
        <v>136702</v>
      </c>
      <c r="G3492" t="s">
        <v>26</v>
      </c>
      <c r="H3492" t="s">
        <v>3524</v>
      </c>
    </row>
    <row r="3493" spans="1:8" x14ac:dyDescent="0.35">
      <c r="A3493" s="2">
        <v>44881</v>
      </c>
      <c r="B3493" t="s">
        <v>55</v>
      </c>
      <c r="C3493" t="s">
        <v>19</v>
      </c>
      <c r="D3493" t="s">
        <v>30</v>
      </c>
      <c r="E3493" s="3">
        <v>60197</v>
      </c>
      <c r="F3493" s="3">
        <v>105053</v>
      </c>
      <c r="G3493" t="s">
        <v>26</v>
      </c>
      <c r="H3493" t="s">
        <v>3525</v>
      </c>
    </row>
    <row r="3494" spans="1:8" x14ac:dyDescent="0.35">
      <c r="A3494" s="2">
        <v>44278</v>
      </c>
      <c r="B3494" t="s">
        <v>41</v>
      </c>
      <c r="C3494" t="s">
        <v>23</v>
      </c>
      <c r="D3494" t="s">
        <v>20</v>
      </c>
      <c r="E3494" s="3">
        <v>14481</v>
      </c>
      <c r="F3494" s="3">
        <v>54534</v>
      </c>
      <c r="G3494" t="s">
        <v>26</v>
      </c>
      <c r="H3494" t="s">
        <v>3526</v>
      </c>
    </row>
    <row r="3495" spans="1:8" x14ac:dyDescent="0.35">
      <c r="A3495" s="2">
        <v>45030</v>
      </c>
      <c r="B3495" t="s">
        <v>37</v>
      </c>
      <c r="C3495" t="s">
        <v>43</v>
      </c>
      <c r="D3495" t="s">
        <v>58</v>
      </c>
      <c r="E3495" s="3">
        <v>47227</v>
      </c>
      <c r="F3495" s="3">
        <v>115088</v>
      </c>
      <c r="G3495" t="s">
        <v>21</v>
      </c>
      <c r="H3495" t="s">
        <v>3527</v>
      </c>
    </row>
    <row r="3496" spans="1:8" x14ac:dyDescent="0.35">
      <c r="A3496" s="2">
        <v>44529</v>
      </c>
      <c r="B3496" t="s">
        <v>55</v>
      </c>
      <c r="C3496" t="s">
        <v>29</v>
      </c>
      <c r="D3496" t="s">
        <v>39</v>
      </c>
      <c r="E3496" s="3">
        <v>27791</v>
      </c>
      <c r="F3496" s="3">
        <v>27790</v>
      </c>
      <c r="G3496" t="s">
        <v>35</v>
      </c>
      <c r="H3496" t="s">
        <v>3528</v>
      </c>
    </row>
    <row r="3497" spans="1:8" x14ac:dyDescent="0.35">
      <c r="A3497" s="2">
        <v>44753</v>
      </c>
      <c r="B3497" t="s">
        <v>18</v>
      </c>
      <c r="C3497" t="s">
        <v>24</v>
      </c>
      <c r="D3497" t="s">
        <v>58</v>
      </c>
      <c r="E3497" s="3">
        <v>141279</v>
      </c>
      <c r="F3497" s="3">
        <v>60104</v>
      </c>
      <c r="G3497" t="s">
        <v>35</v>
      </c>
      <c r="H3497" t="s">
        <v>3529</v>
      </c>
    </row>
    <row r="3498" spans="1:8" x14ac:dyDescent="0.35">
      <c r="A3498" s="2">
        <v>44531</v>
      </c>
      <c r="B3498" t="s">
        <v>55</v>
      </c>
      <c r="C3498" t="s">
        <v>29</v>
      </c>
      <c r="D3498" t="s">
        <v>30</v>
      </c>
      <c r="E3498" s="3">
        <v>99070</v>
      </c>
      <c r="F3498" s="3">
        <v>122507</v>
      </c>
      <c r="G3498" t="s">
        <v>26</v>
      </c>
      <c r="H3498" t="s">
        <v>3530</v>
      </c>
    </row>
    <row r="3499" spans="1:8" x14ac:dyDescent="0.35">
      <c r="A3499" s="2">
        <v>44728</v>
      </c>
      <c r="B3499" t="s">
        <v>23</v>
      </c>
      <c r="C3499" t="s">
        <v>23</v>
      </c>
      <c r="D3499" t="s">
        <v>39</v>
      </c>
      <c r="E3499" s="3">
        <v>108205</v>
      </c>
      <c r="F3499" s="3">
        <v>99131</v>
      </c>
      <c r="G3499" t="s">
        <v>35</v>
      </c>
      <c r="H3499" t="s">
        <v>3531</v>
      </c>
    </row>
    <row r="3500" spans="1:8" x14ac:dyDescent="0.35">
      <c r="A3500" s="2">
        <v>44417</v>
      </c>
      <c r="B3500" t="s">
        <v>28</v>
      </c>
      <c r="C3500" t="s">
        <v>19</v>
      </c>
      <c r="D3500" t="s">
        <v>58</v>
      </c>
      <c r="E3500" s="3">
        <v>84223</v>
      </c>
      <c r="F3500" s="3">
        <v>21185</v>
      </c>
      <c r="G3500" t="s">
        <v>35</v>
      </c>
      <c r="H3500" t="s">
        <v>3532</v>
      </c>
    </row>
    <row r="3501" spans="1:8" x14ac:dyDescent="0.35">
      <c r="A3501" s="2">
        <v>44831</v>
      </c>
      <c r="B3501" t="s">
        <v>37</v>
      </c>
      <c r="C3501" t="s">
        <v>24</v>
      </c>
      <c r="D3501" t="s">
        <v>39</v>
      </c>
      <c r="E3501" s="3">
        <v>36782</v>
      </c>
      <c r="F3501" s="3">
        <v>18806</v>
      </c>
      <c r="G3501" t="s">
        <v>21</v>
      </c>
      <c r="H3501" t="s">
        <v>3533</v>
      </c>
    </row>
    <row r="3502" spans="1:8" x14ac:dyDescent="0.35">
      <c r="A3502" s="2">
        <v>44519</v>
      </c>
      <c r="B3502" t="s">
        <v>28</v>
      </c>
      <c r="C3502" t="s">
        <v>19</v>
      </c>
      <c r="D3502" t="s">
        <v>30</v>
      </c>
      <c r="E3502" s="3">
        <v>93669</v>
      </c>
      <c r="F3502" s="3">
        <v>157327</v>
      </c>
      <c r="G3502" t="s">
        <v>21</v>
      </c>
      <c r="H3502" t="s">
        <v>3534</v>
      </c>
    </row>
    <row r="3503" spans="1:8" x14ac:dyDescent="0.35">
      <c r="A3503" s="2">
        <v>44199</v>
      </c>
      <c r="B3503" t="s">
        <v>18</v>
      </c>
      <c r="C3503" t="s">
        <v>43</v>
      </c>
      <c r="D3503" t="s">
        <v>20</v>
      </c>
      <c r="E3503" s="3">
        <v>14489</v>
      </c>
      <c r="F3503" s="3">
        <v>131970</v>
      </c>
      <c r="G3503" t="s">
        <v>32</v>
      </c>
      <c r="H3503" t="s">
        <v>3535</v>
      </c>
    </row>
    <row r="3504" spans="1:8" x14ac:dyDescent="0.35">
      <c r="A3504" s="2">
        <v>44402</v>
      </c>
      <c r="B3504" t="s">
        <v>18</v>
      </c>
      <c r="C3504" t="s">
        <v>43</v>
      </c>
      <c r="D3504" t="s">
        <v>30</v>
      </c>
      <c r="E3504" s="3">
        <v>74430</v>
      </c>
      <c r="F3504" s="3">
        <v>25010</v>
      </c>
      <c r="G3504" t="s">
        <v>32</v>
      </c>
      <c r="H3504" t="s">
        <v>3536</v>
      </c>
    </row>
    <row r="3505" spans="1:8" x14ac:dyDescent="0.35">
      <c r="A3505" s="2">
        <v>44236</v>
      </c>
      <c r="B3505" t="s">
        <v>23</v>
      </c>
      <c r="C3505" t="s">
        <v>34</v>
      </c>
      <c r="D3505" t="s">
        <v>20</v>
      </c>
      <c r="E3505" s="3">
        <v>82118</v>
      </c>
      <c r="F3505" s="3">
        <v>12766</v>
      </c>
      <c r="G3505" t="s">
        <v>26</v>
      </c>
      <c r="H3505" t="s">
        <v>3537</v>
      </c>
    </row>
    <row r="3506" spans="1:8" x14ac:dyDescent="0.35">
      <c r="A3506" s="2">
        <v>44255</v>
      </c>
      <c r="B3506" t="s">
        <v>28</v>
      </c>
      <c r="C3506" t="s">
        <v>34</v>
      </c>
      <c r="D3506" t="s">
        <v>25</v>
      </c>
      <c r="E3506" s="3">
        <v>91274</v>
      </c>
      <c r="F3506" s="3">
        <v>16217</v>
      </c>
      <c r="G3506" t="s">
        <v>32</v>
      </c>
      <c r="H3506" t="s">
        <v>3538</v>
      </c>
    </row>
    <row r="3507" spans="1:8" x14ac:dyDescent="0.35">
      <c r="A3507" s="2">
        <v>45147</v>
      </c>
      <c r="B3507" t="s">
        <v>37</v>
      </c>
      <c r="C3507" t="s">
        <v>34</v>
      </c>
      <c r="D3507" t="s">
        <v>30</v>
      </c>
      <c r="E3507" s="3">
        <v>149102</v>
      </c>
      <c r="F3507" s="3">
        <v>49581</v>
      </c>
      <c r="G3507" t="s">
        <v>26</v>
      </c>
      <c r="H3507" t="s">
        <v>3539</v>
      </c>
    </row>
    <row r="3508" spans="1:8" x14ac:dyDescent="0.35">
      <c r="A3508" s="2">
        <v>44770</v>
      </c>
      <c r="B3508" t="s">
        <v>18</v>
      </c>
      <c r="C3508" t="s">
        <v>19</v>
      </c>
      <c r="D3508" t="s">
        <v>20</v>
      </c>
      <c r="E3508" s="3">
        <v>71603</v>
      </c>
      <c r="F3508" s="3">
        <v>119681</v>
      </c>
      <c r="G3508" t="s">
        <v>32</v>
      </c>
      <c r="H3508" t="s">
        <v>3540</v>
      </c>
    </row>
    <row r="3509" spans="1:8" x14ac:dyDescent="0.35">
      <c r="A3509" s="2">
        <v>44840</v>
      </c>
      <c r="B3509" t="s">
        <v>18</v>
      </c>
      <c r="C3509" t="s">
        <v>34</v>
      </c>
      <c r="D3509" t="s">
        <v>25</v>
      </c>
      <c r="E3509" s="3">
        <v>31118</v>
      </c>
      <c r="F3509" s="3">
        <v>101597</v>
      </c>
      <c r="G3509" t="s">
        <v>35</v>
      </c>
      <c r="H3509" t="s">
        <v>3541</v>
      </c>
    </row>
    <row r="3510" spans="1:8" x14ac:dyDescent="0.35">
      <c r="A3510" s="2">
        <v>45039</v>
      </c>
      <c r="B3510" t="s">
        <v>55</v>
      </c>
      <c r="C3510" t="s">
        <v>23</v>
      </c>
      <c r="D3510" t="s">
        <v>25</v>
      </c>
      <c r="E3510" s="3">
        <v>21593</v>
      </c>
      <c r="F3510" s="3">
        <v>59812</v>
      </c>
      <c r="G3510" t="s">
        <v>35</v>
      </c>
      <c r="H3510" t="s">
        <v>3542</v>
      </c>
    </row>
    <row r="3511" spans="1:8" x14ac:dyDescent="0.35">
      <c r="A3511" s="2">
        <v>44815</v>
      </c>
      <c r="B3511" t="s">
        <v>23</v>
      </c>
      <c r="C3511" t="s">
        <v>29</v>
      </c>
      <c r="D3511" t="s">
        <v>25</v>
      </c>
      <c r="E3511" s="3">
        <v>77730</v>
      </c>
      <c r="F3511" s="3">
        <v>81203</v>
      </c>
      <c r="G3511" t="s">
        <v>32</v>
      </c>
      <c r="H3511" t="s">
        <v>3543</v>
      </c>
    </row>
    <row r="3512" spans="1:8" x14ac:dyDescent="0.35">
      <c r="A3512" s="2">
        <v>44292</v>
      </c>
      <c r="B3512" t="s">
        <v>41</v>
      </c>
      <c r="C3512" t="s">
        <v>29</v>
      </c>
      <c r="D3512" t="s">
        <v>39</v>
      </c>
      <c r="E3512" s="3">
        <v>118653</v>
      </c>
      <c r="F3512" s="3">
        <v>125760</v>
      </c>
      <c r="G3512" t="s">
        <v>35</v>
      </c>
      <c r="H3512" t="s">
        <v>3544</v>
      </c>
    </row>
    <row r="3513" spans="1:8" x14ac:dyDescent="0.35">
      <c r="A3513" s="2">
        <v>45094</v>
      </c>
      <c r="B3513" t="s">
        <v>18</v>
      </c>
      <c r="C3513" t="s">
        <v>19</v>
      </c>
      <c r="D3513" t="s">
        <v>30</v>
      </c>
      <c r="E3513" s="3">
        <v>54592</v>
      </c>
      <c r="F3513" s="3">
        <v>48671</v>
      </c>
      <c r="G3513" t="s">
        <v>35</v>
      </c>
      <c r="H3513" t="s">
        <v>3545</v>
      </c>
    </row>
    <row r="3514" spans="1:8" x14ac:dyDescent="0.35">
      <c r="A3514" s="2">
        <v>45282</v>
      </c>
      <c r="B3514" t="s">
        <v>37</v>
      </c>
      <c r="C3514" t="s">
        <v>19</v>
      </c>
      <c r="D3514" t="s">
        <v>30</v>
      </c>
      <c r="E3514" s="3">
        <v>56652</v>
      </c>
      <c r="F3514" s="3">
        <v>113029</v>
      </c>
      <c r="G3514" t="s">
        <v>26</v>
      </c>
      <c r="H3514" t="s">
        <v>3546</v>
      </c>
    </row>
    <row r="3515" spans="1:8" x14ac:dyDescent="0.35">
      <c r="A3515" s="2">
        <v>44757</v>
      </c>
      <c r="B3515" t="s">
        <v>37</v>
      </c>
      <c r="C3515" t="s">
        <v>34</v>
      </c>
      <c r="D3515" t="s">
        <v>30</v>
      </c>
      <c r="E3515" s="3">
        <v>145610</v>
      </c>
      <c r="F3515" s="3">
        <v>28117</v>
      </c>
      <c r="G3515" t="s">
        <v>35</v>
      </c>
      <c r="H3515" t="s">
        <v>3547</v>
      </c>
    </row>
    <row r="3516" spans="1:8" x14ac:dyDescent="0.35">
      <c r="A3516" s="2">
        <v>45101</v>
      </c>
      <c r="B3516" t="s">
        <v>55</v>
      </c>
      <c r="C3516" t="s">
        <v>29</v>
      </c>
      <c r="D3516" t="s">
        <v>30</v>
      </c>
      <c r="E3516" s="3">
        <v>145914</v>
      </c>
      <c r="F3516" s="3">
        <v>39178</v>
      </c>
      <c r="G3516" t="s">
        <v>32</v>
      </c>
      <c r="H3516" t="s">
        <v>3548</v>
      </c>
    </row>
    <row r="3517" spans="1:8" x14ac:dyDescent="0.35">
      <c r="A3517" s="2">
        <v>44544</v>
      </c>
      <c r="B3517" t="s">
        <v>37</v>
      </c>
      <c r="C3517" t="s">
        <v>29</v>
      </c>
      <c r="D3517" t="s">
        <v>39</v>
      </c>
      <c r="E3517" s="3">
        <v>123393</v>
      </c>
      <c r="F3517" s="3">
        <v>78000</v>
      </c>
      <c r="G3517" t="s">
        <v>35</v>
      </c>
      <c r="H3517" t="s">
        <v>3549</v>
      </c>
    </row>
    <row r="3518" spans="1:8" x14ac:dyDescent="0.35">
      <c r="A3518" s="2">
        <v>44867</v>
      </c>
      <c r="B3518" t="s">
        <v>55</v>
      </c>
      <c r="C3518" t="s">
        <v>34</v>
      </c>
      <c r="D3518" t="s">
        <v>30</v>
      </c>
      <c r="E3518" s="3">
        <v>101978</v>
      </c>
      <c r="F3518" s="3">
        <v>68118</v>
      </c>
      <c r="G3518" t="s">
        <v>26</v>
      </c>
      <c r="H3518" t="s">
        <v>3550</v>
      </c>
    </row>
    <row r="3519" spans="1:8" x14ac:dyDescent="0.35">
      <c r="A3519" s="2">
        <v>44513</v>
      </c>
      <c r="B3519" t="s">
        <v>18</v>
      </c>
      <c r="C3519" t="s">
        <v>19</v>
      </c>
      <c r="D3519" t="s">
        <v>20</v>
      </c>
      <c r="E3519" s="3">
        <v>51464</v>
      </c>
      <c r="F3519" s="3">
        <v>140917</v>
      </c>
      <c r="G3519" t="s">
        <v>32</v>
      </c>
      <c r="H3519" t="s">
        <v>3551</v>
      </c>
    </row>
    <row r="3520" spans="1:8" x14ac:dyDescent="0.35">
      <c r="A3520" s="2">
        <v>44915</v>
      </c>
      <c r="B3520" t="s">
        <v>18</v>
      </c>
      <c r="C3520" t="s">
        <v>43</v>
      </c>
      <c r="D3520" t="s">
        <v>25</v>
      </c>
      <c r="E3520" s="3">
        <v>92639</v>
      </c>
      <c r="F3520" s="3">
        <v>85965</v>
      </c>
      <c r="G3520" t="s">
        <v>26</v>
      </c>
      <c r="H3520" t="s">
        <v>3552</v>
      </c>
    </row>
    <row r="3521" spans="1:8" x14ac:dyDescent="0.35">
      <c r="A3521" s="2">
        <v>45268</v>
      </c>
      <c r="B3521" t="s">
        <v>18</v>
      </c>
      <c r="C3521" t="s">
        <v>43</v>
      </c>
      <c r="D3521" t="s">
        <v>39</v>
      </c>
      <c r="E3521" s="3">
        <v>15773</v>
      </c>
      <c r="F3521" s="3">
        <v>163091</v>
      </c>
      <c r="G3521" t="s">
        <v>35</v>
      </c>
      <c r="H3521" t="s">
        <v>3553</v>
      </c>
    </row>
    <row r="3522" spans="1:8" x14ac:dyDescent="0.35">
      <c r="A3522" s="2">
        <v>44446</v>
      </c>
      <c r="B3522" t="s">
        <v>18</v>
      </c>
      <c r="C3522" t="s">
        <v>34</v>
      </c>
      <c r="D3522" t="s">
        <v>39</v>
      </c>
      <c r="E3522" s="3">
        <v>123680</v>
      </c>
      <c r="F3522" s="3">
        <v>109062</v>
      </c>
      <c r="G3522" t="s">
        <v>35</v>
      </c>
      <c r="H3522" t="s">
        <v>3554</v>
      </c>
    </row>
    <row r="3523" spans="1:8" x14ac:dyDescent="0.35">
      <c r="A3523" s="2">
        <v>44510</v>
      </c>
      <c r="B3523" t="s">
        <v>41</v>
      </c>
      <c r="C3523" t="s">
        <v>43</v>
      </c>
      <c r="D3523" t="s">
        <v>30</v>
      </c>
      <c r="E3523" s="3">
        <v>45646</v>
      </c>
      <c r="F3523" s="3">
        <v>64729</v>
      </c>
      <c r="G3523" t="s">
        <v>35</v>
      </c>
      <c r="H3523" t="s">
        <v>3555</v>
      </c>
    </row>
    <row r="3524" spans="1:8" x14ac:dyDescent="0.35">
      <c r="A3524" s="2">
        <v>45003</v>
      </c>
      <c r="B3524" t="s">
        <v>23</v>
      </c>
      <c r="C3524" t="s">
        <v>23</v>
      </c>
      <c r="D3524" t="s">
        <v>25</v>
      </c>
      <c r="E3524" s="3">
        <v>25586</v>
      </c>
      <c r="F3524" s="3">
        <v>158334</v>
      </c>
      <c r="G3524" t="s">
        <v>21</v>
      </c>
      <c r="H3524" t="s">
        <v>3556</v>
      </c>
    </row>
    <row r="3525" spans="1:8" x14ac:dyDescent="0.35">
      <c r="A3525" s="2">
        <v>44681</v>
      </c>
      <c r="B3525" t="s">
        <v>23</v>
      </c>
      <c r="C3525" t="s">
        <v>23</v>
      </c>
      <c r="D3525" t="s">
        <v>20</v>
      </c>
      <c r="E3525" s="3">
        <v>105651</v>
      </c>
      <c r="F3525" s="3">
        <v>142476</v>
      </c>
      <c r="G3525" t="s">
        <v>26</v>
      </c>
      <c r="H3525" t="s">
        <v>3557</v>
      </c>
    </row>
    <row r="3526" spans="1:8" x14ac:dyDescent="0.35">
      <c r="A3526" s="2">
        <v>44240</v>
      </c>
      <c r="B3526" t="s">
        <v>41</v>
      </c>
      <c r="C3526" t="s">
        <v>23</v>
      </c>
      <c r="D3526" t="s">
        <v>25</v>
      </c>
      <c r="E3526" s="3">
        <v>54180</v>
      </c>
      <c r="F3526" s="3">
        <v>57534</v>
      </c>
      <c r="G3526" t="s">
        <v>32</v>
      </c>
      <c r="H3526" t="s">
        <v>3558</v>
      </c>
    </row>
    <row r="3527" spans="1:8" x14ac:dyDescent="0.35">
      <c r="A3527" s="2">
        <v>44767</v>
      </c>
      <c r="B3527" t="s">
        <v>18</v>
      </c>
      <c r="C3527" t="s">
        <v>19</v>
      </c>
      <c r="D3527" t="s">
        <v>58</v>
      </c>
      <c r="E3527" s="3">
        <v>125091</v>
      </c>
      <c r="F3527" s="3">
        <v>62162</v>
      </c>
      <c r="G3527" t="s">
        <v>35</v>
      </c>
      <c r="H3527" t="s">
        <v>3559</v>
      </c>
    </row>
    <row r="3528" spans="1:8" x14ac:dyDescent="0.35">
      <c r="A3528" s="2">
        <v>44779</v>
      </c>
      <c r="B3528" t="s">
        <v>37</v>
      </c>
      <c r="C3528" t="s">
        <v>19</v>
      </c>
      <c r="D3528" t="s">
        <v>25</v>
      </c>
      <c r="E3528" s="3">
        <v>136633</v>
      </c>
      <c r="F3528" s="3">
        <v>50249</v>
      </c>
      <c r="G3528" t="s">
        <v>21</v>
      </c>
      <c r="H3528" t="s">
        <v>3560</v>
      </c>
    </row>
    <row r="3529" spans="1:8" x14ac:dyDescent="0.35">
      <c r="A3529" s="2">
        <v>45091</v>
      </c>
      <c r="B3529" t="s">
        <v>55</v>
      </c>
      <c r="C3529" t="s">
        <v>19</v>
      </c>
      <c r="D3529" t="s">
        <v>20</v>
      </c>
      <c r="E3529" s="3">
        <v>86918</v>
      </c>
      <c r="F3529" s="3">
        <v>100964</v>
      </c>
      <c r="G3529" t="s">
        <v>21</v>
      </c>
      <c r="H3529" t="s">
        <v>3561</v>
      </c>
    </row>
    <row r="3530" spans="1:8" x14ac:dyDescent="0.35">
      <c r="A3530" s="2">
        <v>44416</v>
      </c>
      <c r="B3530" t="s">
        <v>23</v>
      </c>
      <c r="C3530" t="s">
        <v>19</v>
      </c>
      <c r="D3530" t="s">
        <v>20</v>
      </c>
      <c r="E3530" s="3">
        <v>68039</v>
      </c>
      <c r="F3530" s="3">
        <v>144140</v>
      </c>
      <c r="G3530" t="s">
        <v>26</v>
      </c>
      <c r="H3530" t="s">
        <v>3562</v>
      </c>
    </row>
    <row r="3531" spans="1:8" x14ac:dyDescent="0.35">
      <c r="A3531" s="2">
        <v>45121</v>
      </c>
      <c r="B3531" t="s">
        <v>28</v>
      </c>
      <c r="C3531" t="s">
        <v>19</v>
      </c>
      <c r="D3531" t="s">
        <v>20</v>
      </c>
      <c r="E3531" s="3">
        <v>133787</v>
      </c>
      <c r="F3531" s="3">
        <v>149301</v>
      </c>
      <c r="G3531" t="s">
        <v>35</v>
      </c>
      <c r="H3531" t="s">
        <v>3563</v>
      </c>
    </row>
    <row r="3532" spans="1:8" x14ac:dyDescent="0.35">
      <c r="A3532" s="2">
        <v>44597</v>
      </c>
      <c r="B3532" t="s">
        <v>55</v>
      </c>
      <c r="C3532" t="s">
        <v>34</v>
      </c>
      <c r="D3532" t="s">
        <v>39</v>
      </c>
      <c r="E3532" s="3">
        <v>54807</v>
      </c>
      <c r="F3532" s="3">
        <v>85444</v>
      </c>
      <c r="G3532" t="s">
        <v>26</v>
      </c>
      <c r="H3532" t="s">
        <v>3564</v>
      </c>
    </row>
    <row r="3533" spans="1:8" x14ac:dyDescent="0.35">
      <c r="A3533" s="2">
        <v>44923</v>
      </c>
      <c r="B3533" t="s">
        <v>28</v>
      </c>
      <c r="C3533" t="s">
        <v>43</v>
      </c>
      <c r="D3533" t="s">
        <v>39</v>
      </c>
      <c r="E3533" s="3">
        <v>37740</v>
      </c>
      <c r="F3533" s="3">
        <v>98997</v>
      </c>
      <c r="G3533" t="s">
        <v>35</v>
      </c>
      <c r="H3533" t="s">
        <v>3565</v>
      </c>
    </row>
    <row r="3534" spans="1:8" x14ac:dyDescent="0.35">
      <c r="A3534" s="2">
        <v>45187</v>
      </c>
      <c r="B3534" t="s">
        <v>28</v>
      </c>
      <c r="C3534" t="s">
        <v>34</v>
      </c>
      <c r="D3534" t="s">
        <v>58</v>
      </c>
      <c r="E3534" s="3">
        <v>16772</v>
      </c>
      <c r="F3534" s="3">
        <v>52454</v>
      </c>
      <c r="G3534" t="s">
        <v>35</v>
      </c>
      <c r="H3534" t="s">
        <v>3566</v>
      </c>
    </row>
    <row r="3535" spans="1:8" x14ac:dyDescent="0.35">
      <c r="A3535" s="2">
        <v>45095</v>
      </c>
      <c r="B3535" t="s">
        <v>18</v>
      </c>
      <c r="C3535" t="s">
        <v>43</v>
      </c>
      <c r="D3535" t="s">
        <v>25</v>
      </c>
      <c r="E3535" s="3">
        <v>49358</v>
      </c>
      <c r="F3535" s="3">
        <v>126670</v>
      </c>
      <c r="G3535" t="s">
        <v>35</v>
      </c>
      <c r="H3535" t="s">
        <v>3567</v>
      </c>
    </row>
    <row r="3536" spans="1:8" x14ac:dyDescent="0.35">
      <c r="A3536" s="2">
        <v>45054</v>
      </c>
      <c r="B3536" t="s">
        <v>28</v>
      </c>
      <c r="C3536" t="s">
        <v>34</v>
      </c>
      <c r="D3536" t="s">
        <v>30</v>
      </c>
      <c r="E3536" s="3">
        <v>26504</v>
      </c>
      <c r="F3536" s="3">
        <v>44942</v>
      </c>
      <c r="G3536" t="s">
        <v>21</v>
      </c>
      <c r="H3536" t="s">
        <v>3568</v>
      </c>
    </row>
    <row r="3537" spans="1:8" x14ac:dyDescent="0.35">
      <c r="A3537" s="2">
        <v>45000</v>
      </c>
      <c r="B3537" t="s">
        <v>18</v>
      </c>
      <c r="C3537" t="s">
        <v>23</v>
      </c>
      <c r="D3537" t="s">
        <v>58</v>
      </c>
      <c r="E3537" s="3">
        <v>147532</v>
      </c>
      <c r="F3537" s="3">
        <v>98420</v>
      </c>
      <c r="G3537" t="s">
        <v>26</v>
      </c>
      <c r="H3537" t="s">
        <v>3569</v>
      </c>
    </row>
    <row r="3538" spans="1:8" x14ac:dyDescent="0.35">
      <c r="A3538" s="2">
        <v>44686</v>
      </c>
      <c r="B3538" t="s">
        <v>41</v>
      </c>
      <c r="C3538" t="s">
        <v>24</v>
      </c>
      <c r="D3538" t="s">
        <v>30</v>
      </c>
      <c r="E3538" s="3">
        <v>147353</v>
      </c>
      <c r="F3538" s="3">
        <v>66070</v>
      </c>
      <c r="G3538" t="s">
        <v>26</v>
      </c>
      <c r="H3538" t="s">
        <v>3570</v>
      </c>
    </row>
    <row r="3539" spans="1:8" x14ac:dyDescent="0.35">
      <c r="A3539" s="2">
        <v>45134</v>
      </c>
      <c r="B3539" t="s">
        <v>37</v>
      </c>
      <c r="C3539" t="s">
        <v>19</v>
      </c>
      <c r="D3539" t="s">
        <v>30</v>
      </c>
      <c r="E3539" s="3">
        <v>127553</v>
      </c>
      <c r="F3539" s="3">
        <v>76640</v>
      </c>
      <c r="G3539" t="s">
        <v>26</v>
      </c>
      <c r="H3539" t="s">
        <v>3571</v>
      </c>
    </row>
    <row r="3540" spans="1:8" x14ac:dyDescent="0.35">
      <c r="A3540" s="2">
        <v>45040</v>
      </c>
      <c r="B3540" t="s">
        <v>28</v>
      </c>
      <c r="C3540" t="s">
        <v>24</v>
      </c>
      <c r="D3540" t="s">
        <v>58</v>
      </c>
      <c r="E3540" s="3">
        <v>46499</v>
      </c>
      <c r="F3540" s="3">
        <v>158393</v>
      </c>
      <c r="G3540" t="s">
        <v>32</v>
      </c>
      <c r="H3540" t="s">
        <v>3572</v>
      </c>
    </row>
    <row r="3541" spans="1:8" x14ac:dyDescent="0.35">
      <c r="A3541" s="2">
        <v>44463</v>
      </c>
      <c r="B3541" t="s">
        <v>37</v>
      </c>
      <c r="C3541" t="s">
        <v>24</v>
      </c>
      <c r="D3541" t="s">
        <v>25</v>
      </c>
      <c r="E3541" s="3">
        <v>56733</v>
      </c>
      <c r="F3541" s="3">
        <v>22017</v>
      </c>
      <c r="G3541" t="s">
        <v>32</v>
      </c>
      <c r="H3541" t="s">
        <v>3573</v>
      </c>
    </row>
    <row r="3542" spans="1:8" x14ac:dyDescent="0.35">
      <c r="A3542" s="2">
        <v>44250</v>
      </c>
      <c r="B3542" t="s">
        <v>18</v>
      </c>
      <c r="C3542" t="s">
        <v>23</v>
      </c>
      <c r="D3542" t="s">
        <v>30</v>
      </c>
      <c r="E3542" s="3">
        <v>54536</v>
      </c>
      <c r="F3542" s="3">
        <v>50673</v>
      </c>
      <c r="G3542" t="s">
        <v>21</v>
      </c>
      <c r="H3542" t="s">
        <v>3574</v>
      </c>
    </row>
    <row r="3543" spans="1:8" x14ac:dyDescent="0.35">
      <c r="A3543" s="2">
        <v>44724</v>
      </c>
      <c r="B3543" t="s">
        <v>28</v>
      </c>
      <c r="C3543" t="s">
        <v>24</v>
      </c>
      <c r="D3543" t="s">
        <v>39</v>
      </c>
      <c r="E3543" s="3">
        <v>147707</v>
      </c>
      <c r="F3543" s="3">
        <v>122118</v>
      </c>
      <c r="G3543" t="s">
        <v>21</v>
      </c>
      <c r="H3543" t="s">
        <v>3575</v>
      </c>
    </row>
    <row r="3544" spans="1:8" x14ac:dyDescent="0.35">
      <c r="A3544" s="2">
        <v>44812</v>
      </c>
      <c r="B3544" t="s">
        <v>55</v>
      </c>
      <c r="C3544" t="s">
        <v>24</v>
      </c>
      <c r="D3544" t="s">
        <v>39</v>
      </c>
      <c r="E3544" s="3">
        <v>29189</v>
      </c>
      <c r="F3544" s="3">
        <v>58587</v>
      </c>
      <c r="G3544" t="s">
        <v>21</v>
      </c>
      <c r="H3544" t="s">
        <v>3576</v>
      </c>
    </row>
    <row r="3545" spans="1:8" x14ac:dyDescent="0.35">
      <c r="A3545" s="2">
        <v>45279</v>
      </c>
      <c r="B3545" t="s">
        <v>41</v>
      </c>
      <c r="C3545" t="s">
        <v>23</v>
      </c>
      <c r="D3545" t="s">
        <v>58</v>
      </c>
      <c r="E3545" s="3">
        <v>70777</v>
      </c>
      <c r="F3545" s="3">
        <v>143637</v>
      </c>
      <c r="G3545" t="s">
        <v>26</v>
      </c>
      <c r="H3545" t="s">
        <v>3577</v>
      </c>
    </row>
    <row r="3546" spans="1:8" x14ac:dyDescent="0.35">
      <c r="A3546" s="2">
        <v>45260</v>
      </c>
      <c r="B3546" t="s">
        <v>23</v>
      </c>
      <c r="C3546" t="s">
        <v>43</v>
      </c>
      <c r="D3546" t="s">
        <v>30</v>
      </c>
      <c r="E3546" s="3">
        <v>113665</v>
      </c>
      <c r="F3546" s="3">
        <v>86761</v>
      </c>
      <c r="G3546" t="s">
        <v>26</v>
      </c>
      <c r="H3546" t="s">
        <v>3578</v>
      </c>
    </row>
    <row r="3547" spans="1:8" x14ac:dyDescent="0.35">
      <c r="A3547" s="2">
        <v>45151</v>
      </c>
      <c r="B3547" t="s">
        <v>41</v>
      </c>
      <c r="C3547" t="s">
        <v>34</v>
      </c>
      <c r="D3547" t="s">
        <v>58</v>
      </c>
      <c r="E3547" s="3">
        <v>69200</v>
      </c>
      <c r="F3547" s="3">
        <v>163393</v>
      </c>
      <c r="G3547" t="s">
        <v>35</v>
      </c>
      <c r="H3547" t="s">
        <v>3579</v>
      </c>
    </row>
    <row r="3548" spans="1:8" x14ac:dyDescent="0.35">
      <c r="A3548" s="2">
        <v>44582</v>
      </c>
      <c r="B3548" t="s">
        <v>28</v>
      </c>
      <c r="C3548" t="s">
        <v>29</v>
      </c>
      <c r="D3548" t="s">
        <v>39</v>
      </c>
      <c r="E3548" s="3">
        <v>20427</v>
      </c>
      <c r="F3548" s="3">
        <v>67541</v>
      </c>
      <c r="G3548" t="s">
        <v>26</v>
      </c>
      <c r="H3548" t="s">
        <v>3580</v>
      </c>
    </row>
    <row r="3549" spans="1:8" x14ac:dyDescent="0.35">
      <c r="A3549" s="2">
        <v>44930</v>
      </c>
      <c r="B3549" t="s">
        <v>41</v>
      </c>
      <c r="C3549" t="s">
        <v>24</v>
      </c>
      <c r="D3549" t="s">
        <v>58</v>
      </c>
      <c r="E3549" s="3">
        <v>59555</v>
      </c>
      <c r="F3549" s="3">
        <v>59352</v>
      </c>
      <c r="G3549" t="s">
        <v>21</v>
      </c>
      <c r="H3549" t="s">
        <v>3581</v>
      </c>
    </row>
    <row r="3550" spans="1:8" x14ac:dyDescent="0.35">
      <c r="A3550" s="2">
        <v>44912</v>
      </c>
      <c r="B3550" t="s">
        <v>23</v>
      </c>
      <c r="C3550" t="s">
        <v>19</v>
      </c>
      <c r="D3550" t="s">
        <v>30</v>
      </c>
      <c r="E3550" s="3">
        <v>106057</v>
      </c>
      <c r="F3550" s="3">
        <v>38623</v>
      </c>
      <c r="G3550" t="s">
        <v>21</v>
      </c>
      <c r="H3550" t="s">
        <v>3582</v>
      </c>
    </row>
    <row r="3551" spans="1:8" x14ac:dyDescent="0.35">
      <c r="A3551" s="2">
        <v>44846</v>
      </c>
      <c r="B3551" t="s">
        <v>55</v>
      </c>
      <c r="C3551" t="s">
        <v>23</v>
      </c>
      <c r="D3551" t="s">
        <v>30</v>
      </c>
      <c r="E3551" s="3">
        <v>16570</v>
      </c>
      <c r="F3551" s="3">
        <v>166699</v>
      </c>
      <c r="G3551" t="s">
        <v>35</v>
      </c>
      <c r="H3551" t="s">
        <v>3583</v>
      </c>
    </row>
    <row r="3552" spans="1:8" x14ac:dyDescent="0.35">
      <c r="A3552" s="2">
        <v>44496</v>
      </c>
      <c r="B3552" t="s">
        <v>37</v>
      </c>
      <c r="C3552" t="s">
        <v>24</v>
      </c>
      <c r="D3552" t="s">
        <v>39</v>
      </c>
      <c r="E3552" s="3">
        <v>34988</v>
      </c>
      <c r="F3552" s="3">
        <v>58822</v>
      </c>
      <c r="G3552" t="s">
        <v>32</v>
      </c>
      <c r="H3552" t="s">
        <v>3584</v>
      </c>
    </row>
    <row r="3553" spans="1:8" x14ac:dyDescent="0.35">
      <c r="A3553" s="2">
        <v>44591</v>
      </c>
      <c r="B3553" t="s">
        <v>55</v>
      </c>
      <c r="C3553" t="s">
        <v>29</v>
      </c>
      <c r="D3553" t="s">
        <v>20</v>
      </c>
      <c r="E3553" s="3">
        <v>68881</v>
      </c>
      <c r="F3553" s="3">
        <v>93284</v>
      </c>
      <c r="G3553" t="s">
        <v>26</v>
      </c>
      <c r="H3553" t="s">
        <v>3585</v>
      </c>
    </row>
    <row r="3554" spans="1:8" x14ac:dyDescent="0.35">
      <c r="A3554" s="2">
        <v>44789</v>
      </c>
      <c r="B3554" t="s">
        <v>41</v>
      </c>
      <c r="C3554" t="s">
        <v>43</v>
      </c>
      <c r="D3554" t="s">
        <v>20</v>
      </c>
      <c r="E3554" s="3">
        <v>18408</v>
      </c>
      <c r="F3554" s="3">
        <v>49184</v>
      </c>
      <c r="G3554" t="s">
        <v>26</v>
      </c>
      <c r="H3554" t="s">
        <v>3586</v>
      </c>
    </row>
    <row r="3555" spans="1:8" x14ac:dyDescent="0.35">
      <c r="A3555" s="2">
        <v>44710</v>
      </c>
      <c r="B3555" t="s">
        <v>23</v>
      </c>
      <c r="C3555" t="s">
        <v>43</v>
      </c>
      <c r="D3555" t="s">
        <v>25</v>
      </c>
      <c r="E3555" s="3">
        <v>91210</v>
      </c>
      <c r="F3555" s="3">
        <v>139918</v>
      </c>
      <c r="G3555" t="s">
        <v>32</v>
      </c>
      <c r="H3555" t="s">
        <v>3587</v>
      </c>
    </row>
    <row r="3556" spans="1:8" x14ac:dyDescent="0.35">
      <c r="A3556" s="2">
        <v>44592</v>
      </c>
      <c r="B3556" t="s">
        <v>37</v>
      </c>
      <c r="C3556" t="s">
        <v>29</v>
      </c>
      <c r="D3556" t="s">
        <v>39</v>
      </c>
      <c r="E3556" s="3">
        <v>133904</v>
      </c>
      <c r="F3556" s="3">
        <v>72801</v>
      </c>
      <c r="G3556" t="s">
        <v>21</v>
      </c>
      <c r="H3556" t="s">
        <v>3588</v>
      </c>
    </row>
    <row r="3557" spans="1:8" x14ac:dyDescent="0.35">
      <c r="A3557" s="2">
        <v>44567</v>
      </c>
      <c r="B3557" t="s">
        <v>23</v>
      </c>
      <c r="C3557" t="s">
        <v>19</v>
      </c>
      <c r="D3557" t="s">
        <v>25</v>
      </c>
      <c r="E3557" s="3">
        <v>139443</v>
      </c>
      <c r="F3557" s="3">
        <v>121515</v>
      </c>
      <c r="G3557" t="s">
        <v>21</v>
      </c>
      <c r="H3557" t="s">
        <v>3589</v>
      </c>
    </row>
    <row r="3558" spans="1:8" x14ac:dyDescent="0.35">
      <c r="A3558" s="2">
        <v>45054</v>
      </c>
      <c r="B3558" t="s">
        <v>55</v>
      </c>
      <c r="C3558" t="s">
        <v>24</v>
      </c>
      <c r="D3558" t="s">
        <v>39</v>
      </c>
      <c r="E3558" s="3">
        <v>148492</v>
      </c>
      <c r="F3558" s="3">
        <v>110373</v>
      </c>
      <c r="G3558" t="s">
        <v>21</v>
      </c>
      <c r="H3558" t="s">
        <v>3590</v>
      </c>
    </row>
    <row r="3559" spans="1:8" x14ac:dyDescent="0.35">
      <c r="A3559" s="2">
        <v>44987</v>
      </c>
      <c r="B3559" t="s">
        <v>18</v>
      </c>
      <c r="C3559" t="s">
        <v>19</v>
      </c>
      <c r="D3559" t="s">
        <v>30</v>
      </c>
      <c r="E3559" s="3">
        <v>52147</v>
      </c>
      <c r="F3559" s="3">
        <v>125644</v>
      </c>
      <c r="G3559" t="s">
        <v>26</v>
      </c>
      <c r="H3559" t="s">
        <v>3591</v>
      </c>
    </row>
    <row r="3560" spans="1:8" x14ac:dyDescent="0.35">
      <c r="A3560" s="2">
        <v>44854</v>
      </c>
      <c r="B3560" t="s">
        <v>18</v>
      </c>
      <c r="C3560" t="s">
        <v>43</v>
      </c>
      <c r="D3560" t="s">
        <v>39</v>
      </c>
      <c r="E3560" s="3">
        <v>23806</v>
      </c>
      <c r="F3560" s="3">
        <v>61539</v>
      </c>
      <c r="G3560" t="s">
        <v>32</v>
      </c>
      <c r="H3560" t="s">
        <v>3592</v>
      </c>
    </row>
    <row r="3561" spans="1:8" x14ac:dyDescent="0.35">
      <c r="A3561" s="2">
        <v>44932</v>
      </c>
      <c r="B3561" t="s">
        <v>37</v>
      </c>
      <c r="C3561" t="s">
        <v>43</v>
      </c>
      <c r="D3561" t="s">
        <v>58</v>
      </c>
      <c r="E3561" s="3">
        <v>14257</v>
      </c>
      <c r="F3561" s="3">
        <v>32031</v>
      </c>
      <c r="G3561" t="s">
        <v>32</v>
      </c>
      <c r="H3561" t="s">
        <v>3593</v>
      </c>
    </row>
    <row r="3562" spans="1:8" x14ac:dyDescent="0.35">
      <c r="A3562" s="2">
        <v>44580</v>
      </c>
      <c r="B3562" t="s">
        <v>37</v>
      </c>
      <c r="C3562" t="s">
        <v>34</v>
      </c>
      <c r="D3562" t="s">
        <v>25</v>
      </c>
      <c r="E3562" s="3">
        <v>28696</v>
      </c>
      <c r="F3562" s="3">
        <v>100373</v>
      </c>
      <c r="G3562" t="s">
        <v>21</v>
      </c>
      <c r="H3562" t="s">
        <v>3594</v>
      </c>
    </row>
    <row r="3563" spans="1:8" x14ac:dyDescent="0.35">
      <c r="A3563" s="2">
        <v>44258</v>
      </c>
      <c r="B3563" t="s">
        <v>37</v>
      </c>
      <c r="C3563" t="s">
        <v>43</v>
      </c>
      <c r="D3563" t="s">
        <v>39</v>
      </c>
      <c r="E3563" s="3">
        <v>44763</v>
      </c>
      <c r="F3563" s="3">
        <v>145983</v>
      </c>
      <c r="G3563" t="s">
        <v>26</v>
      </c>
      <c r="H3563" t="s">
        <v>3595</v>
      </c>
    </row>
    <row r="3564" spans="1:8" x14ac:dyDescent="0.35">
      <c r="A3564" s="2">
        <v>44701</v>
      </c>
      <c r="B3564" t="s">
        <v>18</v>
      </c>
      <c r="C3564" t="s">
        <v>23</v>
      </c>
      <c r="D3564" t="s">
        <v>25</v>
      </c>
      <c r="E3564" s="3">
        <v>122467</v>
      </c>
      <c r="F3564" s="3">
        <v>129436</v>
      </c>
      <c r="G3564" t="s">
        <v>32</v>
      </c>
      <c r="H3564" t="s">
        <v>3596</v>
      </c>
    </row>
    <row r="3565" spans="1:8" x14ac:dyDescent="0.35">
      <c r="A3565" s="2">
        <v>44435</v>
      </c>
      <c r="B3565" t="s">
        <v>55</v>
      </c>
      <c r="C3565" t="s">
        <v>34</v>
      </c>
      <c r="D3565" t="s">
        <v>39</v>
      </c>
      <c r="E3565" s="3">
        <v>80531</v>
      </c>
      <c r="F3565" s="3">
        <v>130373</v>
      </c>
      <c r="G3565" t="s">
        <v>26</v>
      </c>
      <c r="H3565" t="s">
        <v>3597</v>
      </c>
    </row>
    <row r="3566" spans="1:8" x14ac:dyDescent="0.35">
      <c r="A3566" s="2">
        <v>44391</v>
      </c>
      <c r="B3566" t="s">
        <v>37</v>
      </c>
      <c r="C3566" t="s">
        <v>19</v>
      </c>
      <c r="D3566" t="s">
        <v>20</v>
      </c>
      <c r="E3566" s="3">
        <v>43923</v>
      </c>
      <c r="F3566" s="3">
        <v>102084</v>
      </c>
      <c r="G3566" t="s">
        <v>35</v>
      </c>
      <c r="H3566" t="s">
        <v>3598</v>
      </c>
    </row>
    <row r="3567" spans="1:8" x14ac:dyDescent="0.35">
      <c r="A3567" s="2">
        <v>44874</v>
      </c>
      <c r="B3567" t="s">
        <v>18</v>
      </c>
      <c r="C3567" t="s">
        <v>43</v>
      </c>
      <c r="D3567" t="s">
        <v>25</v>
      </c>
      <c r="E3567" s="3">
        <v>98867</v>
      </c>
      <c r="F3567" s="3">
        <v>58368</v>
      </c>
      <c r="G3567" t="s">
        <v>21</v>
      </c>
      <c r="H3567" t="s">
        <v>3599</v>
      </c>
    </row>
    <row r="3568" spans="1:8" x14ac:dyDescent="0.35">
      <c r="A3568" s="2">
        <v>44257</v>
      </c>
      <c r="B3568" t="s">
        <v>37</v>
      </c>
      <c r="C3568" t="s">
        <v>29</v>
      </c>
      <c r="D3568" t="s">
        <v>30</v>
      </c>
      <c r="E3568" s="3">
        <v>17202</v>
      </c>
      <c r="F3568" s="3">
        <v>128241</v>
      </c>
      <c r="G3568" t="s">
        <v>21</v>
      </c>
      <c r="H3568" t="s">
        <v>3600</v>
      </c>
    </row>
    <row r="3569" spans="1:8" x14ac:dyDescent="0.35">
      <c r="A3569" s="2">
        <v>45186</v>
      </c>
      <c r="B3569" t="s">
        <v>37</v>
      </c>
      <c r="C3569" t="s">
        <v>23</v>
      </c>
      <c r="D3569" t="s">
        <v>30</v>
      </c>
      <c r="E3569" s="3">
        <v>120138</v>
      </c>
      <c r="F3569" s="3">
        <v>162697</v>
      </c>
      <c r="G3569" t="s">
        <v>35</v>
      </c>
      <c r="H3569" t="s">
        <v>3601</v>
      </c>
    </row>
    <row r="3570" spans="1:8" x14ac:dyDescent="0.35">
      <c r="A3570" s="2">
        <v>44881</v>
      </c>
      <c r="B3570" t="s">
        <v>23</v>
      </c>
      <c r="C3570" t="s">
        <v>34</v>
      </c>
      <c r="D3570" t="s">
        <v>39</v>
      </c>
      <c r="E3570" s="3">
        <v>113121</v>
      </c>
      <c r="F3570" s="3">
        <v>86448</v>
      </c>
      <c r="G3570" t="s">
        <v>32</v>
      </c>
      <c r="H3570" t="s">
        <v>3602</v>
      </c>
    </row>
    <row r="3571" spans="1:8" x14ac:dyDescent="0.35">
      <c r="A3571" s="2">
        <v>44352</v>
      </c>
      <c r="B3571" t="s">
        <v>37</v>
      </c>
      <c r="C3571" t="s">
        <v>23</v>
      </c>
      <c r="D3571" t="s">
        <v>30</v>
      </c>
      <c r="E3571" s="3">
        <v>114133</v>
      </c>
      <c r="F3571" s="3">
        <v>125399</v>
      </c>
      <c r="G3571" t="s">
        <v>21</v>
      </c>
      <c r="H3571" t="s">
        <v>3603</v>
      </c>
    </row>
    <row r="3572" spans="1:8" x14ac:dyDescent="0.35">
      <c r="A3572" s="2">
        <v>45119</v>
      </c>
      <c r="B3572" t="s">
        <v>18</v>
      </c>
      <c r="C3572" t="s">
        <v>34</v>
      </c>
      <c r="D3572" t="s">
        <v>30</v>
      </c>
      <c r="E3572" s="3">
        <v>113519</v>
      </c>
      <c r="F3572" s="3">
        <v>83014</v>
      </c>
      <c r="G3572" t="s">
        <v>32</v>
      </c>
      <c r="H3572" t="s">
        <v>3604</v>
      </c>
    </row>
    <row r="3573" spans="1:8" x14ac:dyDescent="0.35">
      <c r="A3573" s="2">
        <v>45064</v>
      </c>
      <c r="B3573" t="s">
        <v>55</v>
      </c>
      <c r="C3573" t="s">
        <v>34</v>
      </c>
      <c r="D3573" t="s">
        <v>25</v>
      </c>
      <c r="E3573" s="3">
        <v>23341</v>
      </c>
      <c r="F3573" s="3">
        <v>68501</v>
      </c>
      <c r="G3573" t="s">
        <v>21</v>
      </c>
      <c r="H3573" t="s">
        <v>3605</v>
      </c>
    </row>
    <row r="3574" spans="1:8" x14ac:dyDescent="0.35">
      <c r="A3574" s="2">
        <v>45099</v>
      </c>
      <c r="B3574" t="s">
        <v>18</v>
      </c>
      <c r="C3574" t="s">
        <v>34</v>
      </c>
      <c r="D3574" t="s">
        <v>39</v>
      </c>
      <c r="E3574" s="3">
        <v>131625</v>
      </c>
      <c r="F3574" s="3">
        <v>9304</v>
      </c>
      <c r="G3574" t="s">
        <v>35</v>
      </c>
      <c r="H3574" t="s">
        <v>3606</v>
      </c>
    </row>
    <row r="3575" spans="1:8" x14ac:dyDescent="0.35">
      <c r="A3575" s="2">
        <v>45195</v>
      </c>
      <c r="B3575" t="s">
        <v>18</v>
      </c>
      <c r="C3575" t="s">
        <v>29</v>
      </c>
      <c r="D3575" t="s">
        <v>25</v>
      </c>
      <c r="E3575" s="3">
        <v>75410</v>
      </c>
      <c r="F3575" s="3">
        <v>58782</v>
      </c>
      <c r="G3575" t="s">
        <v>35</v>
      </c>
      <c r="H3575" t="s">
        <v>3607</v>
      </c>
    </row>
    <row r="3576" spans="1:8" x14ac:dyDescent="0.35">
      <c r="A3576" s="2">
        <v>45171</v>
      </c>
      <c r="B3576" t="s">
        <v>37</v>
      </c>
      <c r="C3576" t="s">
        <v>19</v>
      </c>
      <c r="D3576" t="s">
        <v>39</v>
      </c>
      <c r="E3576" s="3">
        <v>30640</v>
      </c>
      <c r="F3576" s="3">
        <v>61232</v>
      </c>
      <c r="G3576" t="s">
        <v>32</v>
      </c>
      <c r="H3576" t="s">
        <v>3608</v>
      </c>
    </row>
    <row r="3577" spans="1:8" x14ac:dyDescent="0.35">
      <c r="A3577" s="2">
        <v>44584</v>
      </c>
      <c r="B3577" t="s">
        <v>23</v>
      </c>
      <c r="C3577" t="s">
        <v>34</v>
      </c>
      <c r="D3577" t="s">
        <v>30</v>
      </c>
      <c r="E3577" s="3">
        <v>34275</v>
      </c>
      <c r="F3577" s="3">
        <v>94223</v>
      </c>
      <c r="G3577" t="s">
        <v>21</v>
      </c>
      <c r="H3577" t="s">
        <v>3609</v>
      </c>
    </row>
    <row r="3578" spans="1:8" x14ac:dyDescent="0.35">
      <c r="A3578" s="2">
        <v>45083</v>
      </c>
      <c r="B3578" t="s">
        <v>28</v>
      </c>
      <c r="C3578" t="s">
        <v>34</v>
      </c>
      <c r="D3578" t="s">
        <v>39</v>
      </c>
      <c r="E3578" s="3">
        <v>147411</v>
      </c>
      <c r="F3578" s="3">
        <v>145075</v>
      </c>
      <c r="G3578" t="s">
        <v>21</v>
      </c>
      <c r="H3578" t="s">
        <v>3610</v>
      </c>
    </row>
    <row r="3579" spans="1:8" x14ac:dyDescent="0.35">
      <c r="A3579" s="2">
        <v>45034</v>
      </c>
      <c r="B3579" t="s">
        <v>28</v>
      </c>
      <c r="C3579" t="s">
        <v>23</v>
      </c>
      <c r="D3579" t="s">
        <v>39</v>
      </c>
      <c r="E3579" s="3">
        <v>69999</v>
      </c>
      <c r="F3579" s="3">
        <v>132046</v>
      </c>
      <c r="G3579" t="s">
        <v>26</v>
      </c>
      <c r="H3579" t="s">
        <v>3611</v>
      </c>
    </row>
    <row r="3580" spans="1:8" x14ac:dyDescent="0.35">
      <c r="A3580" s="2">
        <v>44536</v>
      </c>
      <c r="B3580" t="s">
        <v>28</v>
      </c>
      <c r="C3580" t="s">
        <v>34</v>
      </c>
      <c r="D3580" t="s">
        <v>58</v>
      </c>
      <c r="E3580" s="3">
        <v>110689</v>
      </c>
      <c r="F3580" s="3">
        <v>155868</v>
      </c>
      <c r="G3580" t="s">
        <v>26</v>
      </c>
      <c r="H3580" t="s">
        <v>3612</v>
      </c>
    </row>
    <row r="3581" spans="1:8" x14ac:dyDescent="0.35">
      <c r="A3581" s="2">
        <v>44400</v>
      </c>
      <c r="B3581" t="s">
        <v>18</v>
      </c>
      <c r="C3581" t="s">
        <v>19</v>
      </c>
      <c r="D3581" t="s">
        <v>39</v>
      </c>
      <c r="E3581" s="3">
        <v>86565</v>
      </c>
      <c r="F3581" s="3">
        <v>58770</v>
      </c>
      <c r="G3581" t="s">
        <v>21</v>
      </c>
      <c r="H3581" t="s">
        <v>3613</v>
      </c>
    </row>
    <row r="3582" spans="1:8" x14ac:dyDescent="0.35">
      <c r="A3582" s="2">
        <v>44357</v>
      </c>
      <c r="B3582" t="s">
        <v>37</v>
      </c>
      <c r="C3582" t="s">
        <v>29</v>
      </c>
      <c r="D3582" t="s">
        <v>58</v>
      </c>
      <c r="E3582" s="3">
        <v>32659</v>
      </c>
      <c r="F3582" s="3">
        <v>78672</v>
      </c>
      <c r="G3582" t="s">
        <v>32</v>
      </c>
      <c r="H3582" t="s">
        <v>3614</v>
      </c>
    </row>
    <row r="3583" spans="1:8" x14ac:dyDescent="0.35">
      <c r="A3583" s="2">
        <v>44588</v>
      </c>
      <c r="B3583" t="s">
        <v>28</v>
      </c>
      <c r="C3583" t="s">
        <v>29</v>
      </c>
      <c r="D3583" t="s">
        <v>25</v>
      </c>
      <c r="E3583" s="3">
        <v>129602</v>
      </c>
      <c r="F3583" s="3">
        <v>10777</v>
      </c>
      <c r="G3583" t="s">
        <v>35</v>
      </c>
      <c r="H3583" t="s">
        <v>3615</v>
      </c>
    </row>
    <row r="3584" spans="1:8" x14ac:dyDescent="0.35">
      <c r="A3584" s="2">
        <v>44965</v>
      </c>
      <c r="B3584" t="s">
        <v>41</v>
      </c>
      <c r="C3584" t="s">
        <v>23</v>
      </c>
      <c r="D3584" t="s">
        <v>58</v>
      </c>
      <c r="E3584" s="3">
        <v>35847</v>
      </c>
      <c r="F3584" s="3">
        <v>102626</v>
      </c>
      <c r="G3584" t="s">
        <v>21</v>
      </c>
      <c r="H3584" t="s">
        <v>3616</v>
      </c>
    </row>
    <row r="3585" spans="1:8" x14ac:dyDescent="0.35">
      <c r="A3585" s="2">
        <v>44771</v>
      </c>
      <c r="B3585" t="s">
        <v>41</v>
      </c>
      <c r="C3585" t="s">
        <v>34</v>
      </c>
      <c r="D3585" t="s">
        <v>25</v>
      </c>
      <c r="E3585" s="3">
        <v>24802</v>
      </c>
      <c r="F3585" s="3">
        <v>123606</v>
      </c>
      <c r="G3585" t="s">
        <v>26</v>
      </c>
      <c r="H3585" t="s">
        <v>3617</v>
      </c>
    </row>
    <row r="3586" spans="1:8" x14ac:dyDescent="0.35">
      <c r="A3586" s="2">
        <v>44730</v>
      </c>
      <c r="B3586" t="s">
        <v>41</v>
      </c>
      <c r="C3586" t="s">
        <v>23</v>
      </c>
      <c r="D3586" t="s">
        <v>39</v>
      </c>
      <c r="E3586" s="3">
        <v>14944</v>
      </c>
      <c r="F3586" s="3">
        <v>165896</v>
      </c>
      <c r="G3586" t="s">
        <v>35</v>
      </c>
      <c r="H3586" t="s">
        <v>3618</v>
      </c>
    </row>
    <row r="3587" spans="1:8" x14ac:dyDescent="0.35">
      <c r="A3587" s="2">
        <v>45290</v>
      </c>
      <c r="B3587" t="s">
        <v>55</v>
      </c>
      <c r="C3587" t="s">
        <v>29</v>
      </c>
      <c r="D3587" t="s">
        <v>25</v>
      </c>
      <c r="E3587" s="3">
        <v>10360</v>
      </c>
      <c r="F3587" s="3">
        <v>48353</v>
      </c>
      <c r="G3587" t="s">
        <v>32</v>
      </c>
      <c r="H3587" t="s">
        <v>3619</v>
      </c>
    </row>
    <row r="3588" spans="1:8" x14ac:dyDescent="0.35">
      <c r="A3588" s="2">
        <v>45089</v>
      </c>
      <c r="B3588" t="s">
        <v>37</v>
      </c>
      <c r="C3588" t="s">
        <v>19</v>
      </c>
      <c r="D3588" t="s">
        <v>30</v>
      </c>
      <c r="E3588" s="3">
        <v>73475</v>
      </c>
      <c r="F3588" s="3">
        <v>36658</v>
      </c>
      <c r="G3588" t="s">
        <v>21</v>
      </c>
      <c r="H3588" t="s">
        <v>3620</v>
      </c>
    </row>
    <row r="3589" spans="1:8" x14ac:dyDescent="0.35">
      <c r="A3589" s="2">
        <v>44601</v>
      </c>
      <c r="B3589" t="s">
        <v>18</v>
      </c>
      <c r="C3589" t="s">
        <v>23</v>
      </c>
      <c r="D3589" t="s">
        <v>39</v>
      </c>
      <c r="E3589" s="3">
        <v>93894</v>
      </c>
      <c r="F3589" s="3">
        <v>79157</v>
      </c>
      <c r="G3589" t="s">
        <v>21</v>
      </c>
      <c r="H3589" t="s">
        <v>3621</v>
      </c>
    </row>
    <row r="3590" spans="1:8" x14ac:dyDescent="0.35">
      <c r="A3590" s="2">
        <v>44804</v>
      </c>
      <c r="B3590" t="s">
        <v>18</v>
      </c>
      <c r="C3590" t="s">
        <v>19</v>
      </c>
      <c r="D3590" t="s">
        <v>58</v>
      </c>
      <c r="E3590" s="3">
        <v>135807</v>
      </c>
      <c r="F3590" s="3">
        <v>163263</v>
      </c>
      <c r="G3590" t="s">
        <v>35</v>
      </c>
      <c r="H3590" t="s">
        <v>3622</v>
      </c>
    </row>
    <row r="3591" spans="1:8" x14ac:dyDescent="0.35">
      <c r="A3591" s="2">
        <v>45024</v>
      </c>
      <c r="B3591" t="s">
        <v>37</v>
      </c>
      <c r="C3591" t="s">
        <v>43</v>
      </c>
      <c r="D3591" t="s">
        <v>20</v>
      </c>
      <c r="E3591" s="3">
        <v>144536</v>
      </c>
      <c r="F3591" s="3">
        <v>151439</v>
      </c>
      <c r="G3591" t="s">
        <v>35</v>
      </c>
      <c r="H3591" t="s">
        <v>3623</v>
      </c>
    </row>
    <row r="3592" spans="1:8" x14ac:dyDescent="0.35">
      <c r="A3592" s="2">
        <v>44886</v>
      </c>
      <c r="B3592" t="s">
        <v>23</v>
      </c>
      <c r="C3592" t="s">
        <v>34</v>
      </c>
      <c r="D3592" t="s">
        <v>39</v>
      </c>
      <c r="E3592" s="3">
        <v>40607</v>
      </c>
      <c r="F3592" s="3">
        <v>9503</v>
      </c>
      <c r="G3592" t="s">
        <v>26</v>
      </c>
      <c r="H3592" t="s">
        <v>3624</v>
      </c>
    </row>
    <row r="3593" spans="1:8" x14ac:dyDescent="0.35">
      <c r="A3593" s="2">
        <v>45098</v>
      </c>
      <c r="B3593" t="s">
        <v>23</v>
      </c>
      <c r="C3593" t="s">
        <v>19</v>
      </c>
      <c r="D3593" t="s">
        <v>30</v>
      </c>
      <c r="E3593" s="3">
        <v>146116</v>
      </c>
      <c r="F3593" s="3">
        <v>60379</v>
      </c>
      <c r="G3593" t="s">
        <v>32</v>
      </c>
      <c r="H3593" t="s">
        <v>3625</v>
      </c>
    </row>
    <row r="3594" spans="1:8" x14ac:dyDescent="0.35">
      <c r="A3594" s="2">
        <v>44252</v>
      </c>
      <c r="B3594" t="s">
        <v>55</v>
      </c>
      <c r="C3594" t="s">
        <v>34</v>
      </c>
      <c r="D3594" t="s">
        <v>25</v>
      </c>
      <c r="E3594" s="3">
        <v>95825</v>
      </c>
      <c r="F3594" s="3">
        <v>8827</v>
      </c>
      <c r="G3594" t="s">
        <v>35</v>
      </c>
      <c r="H3594" t="s">
        <v>3626</v>
      </c>
    </row>
    <row r="3595" spans="1:8" x14ac:dyDescent="0.35">
      <c r="A3595" s="2">
        <v>44562</v>
      </c>
      <c r="B3595" t="s">
        <v>37</v>
      </c>
      <c r="C3595" t="s">
        <v>19</v>
      </c>
      <c r="D3595" t="s">
        <v>58</v>
      </c>
      <c r="E3595" s="3">
        <v>79311</v>
      </c>
      <c r="F3595" s="3">
        <v>27615</v>
      </c>
      <c r="G3595" t="s">
        <v>32</v>
      </c>
      <c r="H3595" t="s">
        <v>3627</v>
      </c>
    </row>
    <row r="3596" spans="1:8" x14ac:dyDescent="0.35">
      <c r="A3596" s="2">
        <v>44651</v>
      </c>
      <c r="B3596" t="s">
        <v>23</v>
      </c>
      <c r="C3596" t="s">
        <v>24</v>
      </c>
      <c r="D3596" t="s">
        <v>58</v>
      </c>
      <c r="E3596" s="3">
        <v>55347</v>
      </c>
      <c r="F3596" s="3">
        <v>60025</v>
      </c>
      <c r="G3596" t="s">
        <v>32</v>
      </c>
      <c r="H3596" t="s">
        <v>3628</v>
      </c>
    </row>
    <row r="3597" spans="1:8" x14ac:dyDescent="0.35">
      <c r="A3597" s="2">
        <v>44300</v>
      </c>
      <c r="B3597" t="s">
        <v>55</v>
      </c>
      <c r="C3597" t="s">
        <v>24</v>
      </c>
      <c r="D3597" t="s">
        <v>30</v>
      </c>
      <c r="E3597" s="3">
        <v>141889</v>
      </c>
      <c r="F3597" s="3">
        <v>148881</v>
      </c>
      <c r="G3597" t="s">
        <v>21</v>
      </c>
      <c r="H3597" t="s">
        <v>3629</v>
      </c>
    </row>
    <row r="3598" spans="1:8" x14ac:dyDescent="0.35">
      <c r="A3598" s="2">
        <v>44273</v>
      </c>
      <c r="B3598" t="s">
        <v>28</v>
      </c>
      <c r="C3598" t="s">
        <v>24</v>
      </c>
      <c r="D3598" t="s">
        <v>30</v>
      </c>
      <c r="E3598" s="3">
        <v>143218</v>
      </c>
      <c r="F3598" s="3">
        <v>86891</v>
      </c>
      <c r="G3598" t="s">
        <v>35</v>
      </c>
      <c r="H3598" t="s">
        <v>3630</v>
      </c>
    </row>
    <row r="3599" spans="1:8" x14ac:dyDescent="0.35">
      <c r="A3599" s="2">
        <v>44426</v>
      </c>
      <c r="B3599" t="s">
        <v>28</v>
      </c>
      <c r="C3599" t="s">
        <v>19</v>
      </c>
      <c r="D3599" t="s">
        <v>39</v>
      </c>
      <c r="E3599" s="3">
        <v>100292</v>
      </c>
      <c r="F3599" s="3">
        <v>132065</v>
      </c>
      <c r="G3599" t="s">
        <v>35</v>
      </c>
      <c r="H3599" t="s">
        <v>3631</v>
      </c>
    </row>
    <row r="3600" spans="1:8" x14ac:dyDescent="0.35">
      <c r="A3600" s="2">
        <v>44527</v>
      </c>
      <c r="B3600" t="s">
        <v>55</v>
      </c>
      <c r="C3600" t="s">
        <v>29</v>
      </c>
      <c r="D3600" t="s">
        <v>20</v>
      </c>
      <c r="E3600" s="3">
        <v>42146</v>
      </c>
      <c r="F3600" s="3">
        <v>95772</v>
      </c>
      <c r="G3600" t="s">
        <v>26</v>
      </c>
      <c r="H3600" t="s">
        <v>3632</v>
      </c>
    </row>
    <row r="3601" spans="1:8" x14ac:dyDescent="0.35">
      <c r="A3601" s="2">
        <v>45089</v>
      </c>
      <c r="B3601" t="s">
        <v>37</v>
      </c>
      <c r="C3601" t="s">
        <v>29</v>
      </c>
      <c r="D3601" t="s">
        <v>20</v>
      </c>
      <c r="E3601" s="3">
        <v>129157</v>
      </c>
      <c r="F3601" s="3">
        <v>153019</v>
      </c>
      <c r="G3601" t="s">
        <v>21</v>
      </c>
      <c r="H3601" t="s">
        <v>3633</v>
      </c>
    </row>
    <row r="3602" spans="1:8" x14ac:dyDescent="0.35">
      <c r="A3602" s="2">
        <v>44884</v>
      </c>
      <c r="B3602" t="s">
        <v>28</v>
      </c>
      <c r="C3602" t="s">
        <v>34</v>
      </c>
      <c r="D3602" t="s">
        <v>25</v>
      </c>
      <c r="E3602" s="3">
        <v>34234</v>
      </c>
      <c r="F3602" s="3">
        <v>13632</v>
      </c>
      <c r="G3602" t="s">
        <v>35</v>
      </c>
      <c r="H3602" t="s">
        <v>3634</v>
      </c>
    </row>
    <row r="3603" spans="1:8" x14ac:dyDescent="0.35">
      <c r="A3603" s="2">
        <v>44223</v>
      </c>
      <c r="B3603" t="s">
        <v>37</v>
      </c>
      <c r="C3603" t="s">
        <v>24</v>
      </c>
      <c r="D3603" t="s">
        <v>58</v>
      </c>
      <c r="E3603" s="3">
        <v>146030</v>
      </c>
      <c r="F3603" s="3">
        <v>16886</v>
      </c>
      <c r="G3603" t="s">
        <v>35</v>
      </c>
      <c r="H3603" t="s">
        <v>3635</v>
      </c>
    </row>
    <row r="3604" spans="1:8" x14ac:dyDescent="0.35">
      <c r="A3604" s="2">
        <v>44495</v>
      </c>
      <c r="B3604" t="s">
        <v>23</v>
      </c>
      <c r="C3604" t="s">
        <v>34</v>
      </c>
      <c r="D3604" t="s">
        <v>39</v>
      </c>
      <c r="E3604" s="3">
        <v>65417</v>
      </c>
      <c r="F3604" s="3">
        <v>28400</v>
      </c>
      <c r="G3604" t="s">
        <v>26</v>
      </c>
      <c r="H3604" t="s">
        <v>3636</v>
      </c>
    </row>
    <row r="3605" spans="1:8" x14ac:dyDescent="0.35">
      <c r="A3605" s="2">
        <v>45153</v>
      </c>
      <c r="B3605" t="s">
        <v>28</v>
      </c>
      <c r="C3605" t="s">
        <v>19</v>
      </c>
      <c r="D3605" t="s">
        <v>58</v>
      </c>
      <c r="E3605" s="3">
        <v>67036</v>
      </c>
      <c r="F3605" s="3">
        <v>168864</v>
      </c>
      <c r="G3605" t="s">
        <v>26</v>
      </c>
      <c r="H3605" t="s">
        <v>3637</v>
      </c>
    </row>
    <row r="3606" spans="1:8" x14ac:dyDescent="0.35">
      <c r="A3606" s="2">
        <v>44995</v>
      </c>
      <c r="B3606" t="s">
        <v>23</v>
      </c>
      <c r="C3606" t="s">
        <v>34</v>
      </c>
      <c r="D3606" t="s">
        <v>39</v>
      </c>
      <c r="E3606" s="3">
        <v>118788</v>
      </c>
      <c r="F3606" s="3">
        <v>124756</v>
      </c>
      <c r="G3606" t="s">
        <v>32</v>
      </c>
      <c r="H3606" t="s">
        <v>3638</v>
      </c>
    </row>
    <row r="3607" spans="1:8" x14ac:dyDescent="0.35">
      <c r="A3607" s="2">
        <v>44676</v>
      </c>
      <c r="B3607" t="s">
        <v>37</v>
      </c>
      <c r="C3607" t="s">
        <v>34</v>
      </c>
      <c r="D3607" t="s">
        <v>30</v>
      </c>
      <c r="E3607" s="3">
        <v>69006</v>
      </c>
      <c r="F3607" s="3">
        <v>103586</v>
      </c>
      <c r="G3607" t="s">
        <v>21</v>
      </c>
      <c r="H3607" t="s">
        <v>3639</v>
      </c>
    </row>
    <row r="3608" spans="1:8" x14ac:dyDescent="0.35">
      <c r="A3608" s="2">
        <v>44769</v>
      </c>
      <c r="B3608" t="s">
        <v>37</v>
      </c>
      <c r="C3608" t="s">
        <v>24</v>
      </c>
      <c r="D3608" t="s">
        <v>25</v>
      </c>
      <c r="E3608" s="3">
        <v>132346</v>
      </c>
      <c r="F3608" s="3">
        <v>71414</v>
      </c>
      <c r="G3608" t="s">
        <v>32</v>
      </c>
      <c r="H3608" t="s">
        <v>3640</v>
      </c>
    </row>
    <row r="3609" spans="1:8" x14ac:dyDescent="0.35">
      <c r="A3609" s="2">
        <v>44654</v>
      </c>
      <c r="B3609" t="s">
        <v>41</v>
      </c>
      <c r="C3609" t="s">
        <v>29</v>
      </c>
      <c r="D3609" t="s">
        <v>30</v>
      </c>
      <c r="E3609" s="3">
        <v>68214</v>
      </c>
      <c r="F3609" s="3">
        <v>30008</v>
      </c>
      <c r="G3609" t="s">
        <v>26</v>
      </c>
      <c r="H3609" t="s">
        <v>3641</v>
      </c>
    </row>
    <row r="3610" spans="1:8" x14ac:dyDescent="0.35">
      <c r="A3610" s="2">
        <v>44561</v>
      </c>
      <c r="B3610" t="s">
        <v>55</v>
      </c>
      <c r="C3610" t="s">
        <v>23</v>
      </c>
      <c r="D3610" t="s">
        <v>58</v>
      </c>
      <c r="E3610" s="3">
        <v>37450</v>
      </c>
      <c r="F3610" s="3">
        <v>144595</v>
      </c>
      <c r="G3610" t="s">
        <v>35</v>
      </c>
      <c r="H3610" t="s">
        <v>3642</v>
      </c>
    </row>
    <row r="3611" spans="1:8" x14ac:dyDescent="0.35">
      <c r="A3611" s="2">
        <v>45055</v>
      </c>
      <c r="B3611" t="s">
        <v>18</v>
      </c>
      <c r="C3611" t="s">
        <v>43</v>
      </c>
      <c r="D3611" t="s">
        <v>25</v>
      </c>
      <c r="E3611" s="3">
        <v>86227</v>
      </c>
      <c r="F3611" s="3">
        <v>148510</v>
      </c>
      <c r="G3611" t="s">
        <v>35</v>
      </c>
      <c r="H3611" t="s">
        <v>3643</v>
      </c>
    </row>
    <row r="3612" spans="1:8" x14ac:dyDescent="0.35">
      <c r="A3612" s="2">
        <v>44547</v>
      </c>
      <c r="B3612" t="s">
        <v>55</v>
      </c>
      <c r="C3612" t="s">
        <v>19</v>
      </c>
      <c r="D3612" t="s">
        <v>39</v>
      </c>
      <c r="E3612" s="3">
        <v>73211</v>
      </c>
      <c r="F3612" s="3">
        <v>137012</v>
      </c>
      <c r="G3612" t="s">
        <v>26</v>
      </c>
      <c r="H3612" t="s">
        <v>3644</v>
      </c>
    </row>
    <row r="3613" spans="1:8" x14ac:dyDescent="0.35">
      <c r="A3613" s="2">
        <v>44449</v>
      </c>
      <c r="B3613" t="s">
        <v>37</v>
      </c>
      <c r="C3613" t="s">
        <v>19</v>
      </c>
      <c r="D3613" t="s">
        <v>39</v>
      </c>
      <c r="E3613" s="3">
        <v>29596</v>
      </c>
      <c r="F3613" s="3">
        <v>158063</v>
      </c>
      <c r="G3613" t="s">
        <v>32</v>
      </c>
      <c r="H3613" t="s">
        <v>3645</v>
      </c>
    </row>
    <row r="3614" spans="1:8" x14ac:dyDescent="0.35">
      <c r="A3614" s="2">
        <v>44977</v>
      </c>
      <c r="B3614" t="s">
        <v>37</v>
      </c>
      <c r="C3614" t="s">
        <v>19</v>
      </c>
      <c r="D3614" t="s">
        <v>25</v>
      </c>
      <c r="E3614" s="3">
        <v>69000</v>
      </c>
      <c r="F3614" s="3">
        <v>56159</v>
      </c>
      <c r="G3614" t="s">
        <v>32</v>
      </c>
      <c r="H3614" t="s">
        <v>3646</v>
      </c>
    </row>
    <row r="3615" spans="1:8" x14ac:dyDescent="0.35">
      <c r="A3615" s="2">
        <v>44999</v>
      </c>
      <c r="B3615" t="s">
        <v>55</v>
      </c>
      <c r="C3615" t="s">
        <v>43</v>
      </c>
      <c r="D3615" t="s">
        <v>30</v>
      </c>
      <c r="E3615" s="3">
        <v>140568</v>
      </c>
      <c r="F3615" s="3">
        <v>73823</v>
      </c>
      <c r="G3615" t="s">
        <v>26</v>
      </c>
      <c r="H3615" t="s">
        <v>3647</v>
      </c>
    </row>
    <row r="3616" spans="1:8" x14ac:dyDescent="0.35">
      <c r="A3616" s="2">
        <v>45208</v>
      </c>
      <c r="B3616" t="s">
        <v>37</v>
      </c>
      <c r="C3616" t="s">
        <v>23</v>
      </c>
      <c r="D3616" t="s">
        <v>25</v>
      </c>
      <c r="E3616" s="3">
        <v>43857</v>
      </c>
      <c r="F3616" s="3">
        <v>23796</v>
      </c>
      <c r="G3616" t="s">
        <v>35</v>
      </c>
      <c r="H3616" t="s">
        <v>3648</v>
      </c>
    </row>
    <row r="3617" spans="1:8" x14ac:dyDescent="0.35">
      <c r="A3617" s="2">
        <v>44655</v>
      </c>
      <c r="B3617" t="s">
        <v>23</v>
      </c>
      <c r="C3617" t="s">
        <v>29</v>
      </c>
      <c r="D3617" t="s">
        <v>30</v>
      </c>
      <c r="E3617" s="3">
        <v>141380</v>
      </c>
      <c r="F3617" s="3">
        <v>124091</v>
      </c>
      <c r="G3617" t="s">
        <v>21</v>
      </c>
      <c r="H3617" t="s">
        <v>3649</v>
      </c>
    </row>
    <row r="3618" spans="1:8" x14ac:dyDescent="0.35">
      <c r="A3618" s="2">
        <v>45113</v>
      </c>
      <c r="B3618" t="s">
        <v>28</v>
      </c>
      <c r="C3618" t="s">
        <v>34</v>
      </c>
      <c r="D3618" t="s">
        <v>25</v>
      </c>
      <c r="E3618" s="3">
        <v>80029</v>
      </c>
      <c r="F3618" s="3">
        <v>78068</v>
      </c>
      <c r="G3618" t="s">
        <v>32</v>
      </c>
      <c r="H3618" t="s">
        <v>3650</v>
      </c>
    </row>
    <row r="3619" spans="1:8" x14ac:dyDescent="0.35">
      <c r="A3619" s="2">
        <v>44695</v>
      </c>
      <c r="B3619" t="s">
        <v>37</v>
      </c>
      <c r="C3619" t="s">
        <v>29</v>
      </c>
      <c r="D3619" t="s">
        <v>30</v>
      </c>
      <c r="E3619" s="3">
        <v>22756</v>
      </c>
      <c r="F3619" s="3">
        <v>51137</v>
      </c>
      <c r="G3619" t="s">
        <v>21</v>
      </c>
      <c r="H3619" t="s">
        <v>3651</v>
      </c>
    </row>
    <row r="3620" spans="1:8" x14ac:dyDescent="0.35">
      <c r="A3620" s="2">
        <v>45146</v>
      </c>
      <c r="B3620" t="s">
        <v>55</v>
      </c>
      <c r="C3620" t="s">
        <v>19</v>
      </c>
      <c r="D3620" t="s">
        <v>20</v>
      </c>
      <c r="E3620" s="3">
        <v>139415</v>
      </c>
      <c r="F3620" s="3">
        <v>41208</v>
      </c>
      <c r="G3620" t="s">
        <v>35</v>
      </c>
      <c r="H3620" t="s">
        <v>3652</v>
      </c>
    </row>
    <row r="3621" spans="1:8" x14ac:dyDescent="0.35">
      <c r="A3621" s="2">
        <v>44704</v>
      </c>
      <c r="B3621" t="s">
        <v>55</v>
      </c>
      <c r="C3621" t="s">
        <v>34</v>
      </c>
      <c r="D3621" t="s">
        <v>25</v>
      </c>
      <c r="E3621" s="3">
        <v>96210</v>
      </c>
      <c r="F3621" s="3">
        <v>29996</v>
      </c>
      <c r="G3621" t="s">
        <v>26</v>
      </c>
      <c r="H3621" t="s">
        <v>3653</v>
      </c>
    </row>
    <row r="3622" spans="1:8" x14ac:dyDescent="0.35">
      <c r="A3622" s="2">
        <v>44697</v>
      </c>
      <c r="B3622" t="s">
        <v>55</v>
      </c>
      <c r="C3622" t="s">
        <v>24</v>
      </c>
      <c r="D3622" t="s">
        <v>30</v>
      </c>
      <c r="E3622" s="3">
        <v>131789</v>
      </c>
      <c r="F3622" s="3">
        <v>143957</v>
      </c>
      <c r="G3622" t="s">
        <v>32</v>
      </c>
      <c r="H3622" t="s">
        <v>3654</v>
      </c>
    </row>
    <row r="3623" spans="1:8" x14ac:dyDescent="0.35">
      <c r="A3623" s="2">
        <v>44999</v>
      </c>
      <c r="B3623" t="s">
        <v>41</v>
      </c>
      <c r="C3623" t="s">
        <v>29</v>
      </c>
      <c r="D3623" t="s">
        <v>58</v>
      </c>
      <c r="E3623" s="3">
        <v>44125</v>
      </c>
      <c r="F3623" s="3">
        <v>107572</v>
      </c>
      <c r="G3623" t="s">
        <v>32</v>
      </c>
      <c r="H3623" t="s">
        <v>3655</v>
      </c>
    </row>
    <row r="3624" spans="1:8" x14ac:dyDescent="0.35">
      <c r="A3624" s="2">
        <v>44794</v>
      </c>
      <c r="B3624" t="s">
        <v>23</v>
      </c>
      <c r="C3624" t="s">
        <v>24</v>
      </c>
      <c r="D3624" t="s">
        <v>58</v>
      </c>
      <c r="E3624" s="3">
        <v>10082</v>
      </c>
      <c r="F3624" s="3">
        <v>129907</v>
      </c>
      <c r="G3624" t="s">
        <v>35</v>
      </c>
      <c r="H3624" t="s">
        <v>3656</v>
      </c>
    </row>
    <row r="3625" spans="1:8" x14ac:dyDescent="0.35">
      <c r="A3625" s="2">
        <v>44362</v>
      </c>
      <c r="B3625" t="s">
        <v>23</v>
      </c>
      <c r="C3625" t="s">
        <v>24</v>
      </c>
      <c r="D3625" t="s">
        <v>25</v>
      </c>
      <c r="E3625" s="3">
        <v>83978</v>
      </c>
      <c r="F3625" s="3">
        <v>14864</v>
      </c>
      <c r="G3625" t="s">
        <v>26</v>
      </c>
      <c r="H3625" t="s">
        <v>3657</v>
      </c>
    </row>
    <row r="3626" spans="1:8" x14ac:dyDescent="0.35">
      <c r="A3626" s="2">
        <v>44658</v>
      </c>
      <c r="B3626" t="s">
        <v>41</v>
      </c>
      <c r="C3626" t="s">
        <v>29</v>
      </c>
      <c r="D3626" t="s">
        <v>25</v>
      </c>
      <c r="E3626" s="3">
        <v>113715</v>
      </c>
      <c r="F3626" s="3">
        <v>153637</v>
      </c>
      <c r="G3626" t="s">
        <v>32</v>
      </c>
      <c r="H3626" t="s">
        <v>3658</v>
      </c>
    </row>
    <row r="3627" spans="1:8" x14ac:dyDescent="0.35">
      <c r="A3627" s="2">
        <v>45116</v>
      </c>
      <c r="B3627" t="s">
        <v>23</v>
      </c>
      <c r="C3627" t="s">
        <v>19</v>
      </c>
      <c r="D3627" t="s">
        <v>39</v>
      </c>
      <c r="E3627" s="3">
        <v>61539</v>
      </c>
      <c r="F3627" s="3">
        <v>73721</v>
      </c>
      <c r="G3627" t="s">
        <v>35</v>
      </c>
      <c r="H3627" t="s">
        <v>3659</v>
      </c>
    </row>
    <row r="3628" spans="1:8" x14ac:dyDescent="0.35">
      <c r="A3628" s="2">
        <v>44310</v>
      </c>
      <c r="B3628" t="s">
        <v>41</v>
      </c>
      <c r="C3628" t="s">
        <v>43</v>
      </c>
      <c r="D3628" t="s">
        <v>30</v>
      </c>
      <c r="E3628" s="3">
        <v>93328</v>
      </c>
      <c r="F3628" s="3">
        <v>94177</v>
      </c>
      <c r="G3628" t="s">
        <v>32</v>
      </c>
      <c r="H3628" t="s">
        <v>3660</v>
      </c>
    </row>
    <row r="3629" spans="1:8" x14ac:dyDescent="0.35">
      <c r="A3629" s="2">
        <v>45188</v>
      </c>
      <c r="B3629" t="s">
        <v>23</v>
      </c>
      <c r="C3629" t="s">
        <v>19</v>
      </c>
      <c r="D3629" t="s">
        <v>25</v>
      </c>
      <c r="E3629" s="3">
        <v>68825</v>
      </c>
      <c r="F3629" s="3">
        <v>155420</v>
      </c>
      <c r="G3629" t="s">
        <v>21</v>
      </c>
      <c r="H3629" t="s">
        <v>3661</v>
      </c>
    </row>
    <row r="3630" spans="1:8" x14ac:dyDescent="0.35">
      <c r="A3630" s="2">
        <v>44403</v>
      </c>
      <c r="B3630" t="s">
        <v>41</v>
      </c>
      <c r="C3630" t="s">
        <v>24</v>
      </c>
      <c r="D3630" t="s">
        <v>58</v>
      </c>
      <c r="E3630" s="3">
        <v>91036</v>
      </c>
      <c r="F3630" s="3">
        <v>116944</v>
      </c>
      <c r="G3630" t="s">
        <v>32</v>
      </c>
      <c r="H3630" t="s">
        <v>3662</v>
      </c>
    </row>
    <row r="3631" spans="1:8" x14ac:dyDescent="0.35">
      <c r="A3631" s="2">
        <v>44711</v>
      </c>
      <c r="B3631" t="s">
        <v>41</v>
      </c>
      <c r="C3631" t="s">
        <v>24</v>
      </c>
      <c r="D3631" t="s">
        <v>58</v>
      </c>
      <c r="E3631" s="3">
        <v>70555</v>
      </c>
      <c r="F3631" s="3">
        <v>44311</v>
      </c>
      <c r="G3631" t="s">
        <v>35</v>
      </c>
      <c r="H3631" t="s">
        <v>3663</v>
      </c>
    </row>
    <row r="3632" spans="1:8" x14ac:dyDescent="0.35">
      <c r="A3632" s="2">
        <v>44905</v>
      </c>
      <c r="B3632" t="s">
        <v>23</v>
      </c>
      <c r="C3632" t="s">
        <v>19</v>
      </c>
      <c r="D3632" t="s">
        <v>58</v>
      </c>
      <c r="E3632" s="3">
        <v>137075</v>
      </c>
      <c r="F3632" s="3">
        <v>115975</v>
      </c>
      <c r="G3632" t="s">
        <v>21</v>
      </c>
      <c r="H3632" t="s">
        <v>3664</v>
      </c>
    </row>
    <row r="3633" spans="1:8" x14ac:dyDescent="0.35">
      <c r="A3633" s="2">
        <v>44334</v>
      </c>
      <c r="B3633" t="s">
        <v>41</v>
      </c>
      <c r="C3633" t="s">
        <v>43</v>
      </c>
      <c r="D3633" t="s">
        <v>30</v>
      </c>
      <c r="E3633" s="3">
        <v>15294</v>
      </c>
      <c r="F3633" s="3">
        <v>110944</v>
      </c>
      <c r="G3633" t="s">
        <v>32</v>
      </c>
      <c r="H3633" t="s">
        <v>3665</v>
      </c>
    </row>
    <row r="3634" spans="1:8" x14ac:dyDescent="0.35">
      <c r="A3634" s="2">
        <v>44535</v>
      </c>
      <c r="B3634" t="s">
        <v>23</v>
      </c>
      <c r="C3634" t="s">
        <v>43</v>
      </c>
      <c r="D3634" t="s">
        <v>20</v>
      </c>
      <c r="E3634" s="3">
        <v>54852</v>
      </c>
      <c r="F3634" s="3">
        <v>133340</v>
      </c>
      <c r="G3634" t="s">
        <v>32</v>
      </c>
      <c r="H3634" t="s">
        <v>3666</v>
      </c>
    </row>
    <row r="3635" spans="1:8" x14ac:dyDescent="0.35">
      <c r="A3635" s="2">
        <v>44733</v>
      </c>
      <c r="B3635" t="s">
        <v>41</v>
      </c>
      <c r="C3635" t="s">
        <v>34</v>
      </c>
      <c r="D3635" t="s">
        <v>25</v>
      </c>
      <c r="E3635" s="3">
        <v>75858</v>
      </c>
      <c r="F3635" s="3">
        <v>35154</v>
      </c>
      <c r="G3635" t="s">
        <v>26</v>
      </c>
      <c r="H3635" t="s">
        <v>3667</v>
      </c>
    </row>
    <row r="3636" spans="1:8" x14ac:dyDescent="0.35">
      <c r="A3636" s="2">
        <v>44264</v>
      </c>
      <c r="B3636" t="s">
        <v>55</v>
      </c>
      <c r="C3636" t="s">
        <v>23</v>
      </c>
      <c r="D3636" t="s">
        <v>20</v>
      </c>
      <c r="E3636" s="3">
        <v>25836</v>
      </c>
      <c r="F3636" s="3">
        <v>107448</v>
      </c>
      <c r="G3636" t="s">
        <v>26</v>
      </c>
      <c r="H3636" t="s">
        <v>3668</v>
      </c>
    </row>
    <row r="3637" spans="1:8" x14ac:dyDescent="0.35">
      <c r="A3637" s="2">
        <v>44579</v>
      </c>
      <c r="B3637" t="s">
        <v>18</v>
      </c>
      <c r="C3637" t="s">
        <v>24</v>
      </c>
      <c r="D3637" t="s">
        <v>30</v>
      </c>
      <c r="E3637" s="3">
        <v>140093</v>
      </c>
      <c r="F3637" s="3">
        <v>159620</v>
      </c>
      <c r="G3637" t="s">
        <v>32</v>
      </c>
      <c r="H3637" t="s">
        <v>3669</v>
      </c>
    </row>
    <row r="3638" spans="1:8" x14ac:dyDescent="0.35">
      <c r="A3638" s="2">
        <v>44215</v>
      </c>
      <c r="B3638" t="s">
        <v>23</v>
      </c>
      <c r="C3638" t="s">
        <v>43</v>
      </c>
      <c r="D3638" t="s">
        <v>25</v>
      </c>
      <c r="E3638" s="3">
        <v>95620</v>
      </c>
      <c r="F3638" s="3">
        <v>74170</v>
      </c>
      <c r="G3638" t="s">
        <v>21</v>
      </c>
      <c r="H3638" t="s">
        <v>3670</v>
      </c>
    </row>
    <row r="3639" spans="1:8" x14ac:dyDescent="0.35">
      <c r="A3639" s="2">
        <v>44879</v>
      </c>
      <c r="B3639" t="s">
        <v>41</v>
      </c>
      <c r="C3639" t="s">
        <v>29</v>
      </c>
      <c r="D3639" t="s">
        <v>39</v>
      </c>
      <c r="E3639" s="3">
        <v>78920</v>
      </c>
      <c r="F3639" s="3">
        <v>146649</v>
      </c>
      <c r="G3639" t="s">
        <v>26</v>
      </c>
      <c r="H3639" t="s">
        <v>3671</v>
      </c>
    </row>
    <row r="3640" spans="1:8" x14ac:dyDescent="0.35">
      <c r="A3640" s="2">
        <v>44270</v>
      </c>
      <c r="B3640" t="s">
        <v>55</v>
      </c>
      <c r="C3640" t="s">
        <v>24</v>
      </c>
      <c r="D3640" t="s">
        <v>25</v>
      </c>
      <c r="E3640" s="3">
        <v>118537</v>
      </c>
      <c r="F3640" s="3">
        <v>156759</v>
      </c>
      <c r="G3640" t="s">
        <v>26</v>
      </c>
      <c r="H3640" t="s">
        <v>3672</v>
      </c>
    </row>
    <row r="3641" spans="1:8" x14ac:dyDescent="0.35">
      <c r="A3641" s="2">
        <v>44769</v>
      </c>
      <c r="B3641" t="s">
        <v>18</v>
      </c>
      <c r="C3641" t="s">
        <v>23</v>
      </c>
      <c r="D3641" t="s">
        <v>25</v>
      </c>
      <c r="E3641" s="3">
        <v>13664</v>
      </c>
      <c r="F3641" s="3">
        <v>119157</v>
      </c>
      <c r="G3641" t="s">
        <v>26</v>
      </c>
      <c r="H3641" t="s">
        <v>3673</v>
      </c>
    </row>
    <row r="3642" spans="1:8" x14ac:dyDescent="0.35">
      <c r="A3642" s="2">
        <v>45135</v>
      </c>
      <c r="B3642" t="s">
        <v>41</v>
      </c>
      <c r="C3642" t="s">
        <v>29</v>
      </c>
      <c r="D3642" t="s">
        <v>25</v>
      </c>
      <c r="E3642" s="3">
        <v>83101</v>
      </c>
      <c r="F3642" s="3">
        <v>67225</v>
      </c>
      <c r="G3642" t="s">
        <v>35</v>
      </c>
      <c r="H3642" t="s">
        <v>3674</v>
      </c>
    </row>
    <row r="3643" spans="1:8" x14ac:dyDescent="0.35">
      <c r="A3643" s="2">
        <v>45268</v>
      </c>
      <c r="B3643" t="s">
        <v>18</v>
      </c>
      <c r="C3643" t="s">
        <v>24</v>
      </c>
      <c r="D3643" t="s">
        <v>25</v>
      </c>
      <c r="E3643" s="3">
        <v>80195</v>
      </c>
      <c r="F3643" s="3">
        <v>158153</v>
      </c>
      <c r="G3643" t="s">
        <v>32</v>
      </c>
      <c r="H3643" t="s">
        <v>3675</v>
      </c>
    </row>
    <row r="3644" spans="1:8" x14ac:dyDescent="0.35">
      <c r="A3644" s="2">
        <v>44407</v>
      </c>
      <c r="B3644" t="s">
        <v>23</v>
      </c>
      <c r="C3644" t="s">
        <v>43</v>
      </c>
      <c r="D3644" t="s">
        <v>25</v>
      </c>
      <c r="E3644" s="3">
        <v>124836</v>
      </c>
      <c r="F3644" s="3">
        <v>119145</v>
      </c>
      <c r="G3644" t="s">
        <v>21</v>
      </c>
      <c r="H3644" t="s">
        <v>3676</v>
      </c>
    </row>
    <row r="3645" spans="1:8" x14ac:dyDescent="0.35">
      <c r="A3645" s="2">
        <v>45051</v>
      </c>
      <c r="B3645" t="s">
        <v>18</v>
      </c>
      <c r="C3645" t="s">
        <v>34</v>
      </c>
      <c r="D3645" t="s">
        <v>30</v>
      </c>
      <c r="E3645" s="3">
        <v>146802</v>
      </c>
      <c r="F3645" s="3">
        <v>169692</v>
      </c>
      <c r="G3645" t="s">
        <v>21</v>
      </c>
      <c r="H3645" t="s">
        <v>3677</v>
      </c>
    </row>
    <row r="3646" spans="1:8" x14ac:dyDescent="0.35">
      <c r="A3646" s="2">
        <v>44847</v>
      </c>
      <c r="B3646" t="s">
        <v>28</v>
      </c>
      <c r="C3646" t="s">
        <v>19</v>
      </c>
      <c r="D3646" t="s">
        <v>25</v>
      </c>
      <c r="E3646" s="3">
        <v>99083</v>
      </c>
      <c r="F3646" s="3">
        <v>43573</v>
      </c>
      <c r="G3646" t="s">
        <v>32</v>
      </c>
      <c r="H3646" t="s">
        <v>3678</v>
      </c>
    </row>
    <row r="3647" spans="1:8" x14ac:dyDescent="0.35">
      <c r="A3647" s="2">
        <v>45190</v>
      </c>
      <c r="B3647" t="s">
        <v>37</v>
      </c>
      <c r="C3647" t="s">
        <v>29</v>
      </c>
      <c r="D3647" t="s">
        <v>30</v>
      </c>
      <c r="E3647" s="3">
        <v>65414</v>
      </c>
      <c r="F3647" s="3">
        <v>97506</v>
      </c>
      <c r="G3647" t="s">
        <v>26</v>
      </c>
      <c r="H3647" t="s">
        <v>3679</v>
      </c>
    </row>
    <row r="3648" spans="1:8" x14ac:dyDescent="0.35">
      <c r="A3648" s="2">
        <v>44891</v>
      </c>
      <c r="B3648" t="s">
        <v>28</v>
      </c>
      <c r="C3648" t="s">
        <v>19</v>
      </c>
      <c r="D3648" t="s">
        <v>25</v>
      </c>
      <c r="E3648" s="3">
        <v>130241</v>
      </c>
      <c r="F3648" s="3">
        <v>55131</v>
      </c>
      <c r="G3648" t="s">
        <v>21</v>
      </c>
      <c r="H3648" t="s">
        <v>3680</v>
      </c>
    </row>
    <row r="3649" spans="1:8" x14ac:dyDescent="0.35">
      <c r="A3649" s="2">
        <v>44736</v>
      </c>
      <c r="B3649" t="s">
        <v>23</v>
      </c>
      <c r="C3649" t="s">
        <v>43</v>
      </c>
      <c r="D3649" t="s">
        <v>25</v>
      </c>
      <c r="E3649" s="3">
        <v>86003</v>
      </c>
      <c r="F3649" s="3">
        <v>131449</v>
      </c>
      <c r="G3649" t="s">
        <v>35</v>
      </c>
      <c r="H3649" t="s">
        <v>3681</v>
      </c>
    </row>
    <row r="3650" spans="1:8" x14ac:dyDescent="0.35">
      <c r="A3650" s="2">
        <v>45097</v>
      </c>
      <c r="B3650" t="s">
        <v>23</v>
      </c>
      <c r="C3650" t="s">
        <v>43</v>
      </c>
      <c r="D3650" t="s">
        <v>30</v>
      </c>
      <c r="E3650" s="3">
        <v>101936</v>
      </c>
      <c r="F3650" s="3">
        <v>113086</v>
      </c>
      <c r="G3650" t="s">
        <v>35</v>
      </c>
      <c r="H3650" t="s">
        <v>3682</v>
      </c>
    </row>
    <row r="3651" spans="1:8" x14ac:dyDescent="0.35">
      <c r="A3651" s="2">
        <v>44976</v>
      </c>
      <c r="B3651" t="s">
        <v>18</v>
      </c>
      <c r="C3651" t="s">
        <v>29</v>
      </c>
      <c r="D3651" t="s">
        <v>25</v>
      </c>
      <c r="E3651" s="3">
        <v>105385</v>
      </c>
      <c r="F3651" s="3">
        <v>102635</v>
      </c>
      <c r="G3651" t="s">
        <v>21</v>
      </c>
      <c r="H3651" t="s">
        <v>3683</v>
      </c>
    </row>
    <row r="3652" spans="1:8" x14ac:dyDescent="0.35">
      <c r="A3652" s="2">
        <v>44366</v>
      </c>
      <c r="B3652" t="s">
        <v>55</v>
      </c>
      <c r="C3652" t="s">
        <v>23</v>
      </c>
      <c r="D3652" t="s">
        <v>58</v>
      </c>
      <c r="E3652" s="3">
        <v>92078</v>
      </c>
      <c r="F3652" s="3">
        <v>164627</v>
      </c>
      <c r="G3652" t="s">
        <v>35</v>
      </c>
      <c r="H3652" t="s">
        <v>3684</v>
      </c>
    </row>
    <row r="3653" spans="1:8" x14ac:dyDescent="0.35">
      <c r="A3653" s="2">
        <v>45234</v>
      </c>
      <c r="B3653" t="s">
        <v>41</v>
      </c>
      <c r="C3653" t="s">
        <v>29</v>
      </c>
      <c r="D3653" t="s">
        <v>25</v>
      </c>
      <c r="E3653" s="3">
        <v>39234</v>
      </c>
      <c r="F3653" s="3">
        <v>111516</v>
      </c>
      <c r="G3653" t="s">
        <v>32</v>
      </c>
      <c r="H3653" t="s">
        <v>3685</v>
      </c>
    </row>
    <row r="3654" spans="1:8" x14ac:dyDescent="0.35">
      <c r="A3654" s="2">
        <v>44484</v>
      </c>
      <c r="B3654" t="s">
        <v>37</v>
      </c>
      <c r="C3654" t="s">
        <v>24</v>
      </c>
      <c r="D3654" t="s">
        <v>39</v>
      </c>
      <c r="E3654" s="3">
        <v>10547</v>
      </c>
      <c r="F3654" s="3">
        <v>12130</v>
      </c>
      <c r="G3654" t="s">
        <v>35</v>
      </c>
      <c r="H3654" t="s">
        <v>3686</v>
      </c>
    </row>
    <row r="3655" spans="1:8" x14ac:dyDescent="0.35">
      <c r="A3655" s="2">
        <v>44385</v>
      </c>
      <c r="B3655" t="s">
        <v>41</v>
      </c>
      <c r="C3655" t="s">
        <v>23</v>
      </c>
      <c r="D3655" t="s">
        <v>30</v>
      </c>
      <c r="E3655" s="3">
        <v>61417</v>
      </c>
      <c r="F3655" s="3">
        <v>163398</v>
      </c>
      <c r="G3655" t="s">
        <v>35</v>
      </c>
      <c r="H3655" t="s">
        <v>3687</v>
      </c>
    </row>
    <row r="3656" spans="1:8" x14ac:dyDescent="0.35">
      <c r="A3656" s="2">
        <v>45110</v>
      </c>
      <c r="B3656" t="s">
        <v>55</v>
      </c>
      <c r="C3656" t="s">
        <v>19</v>
      </c>
      <c r="D3656" t="s">
        <v>25</v>
      </c>
      <c r="E3656" s="3">
        <v>62943</v>
      </c>
      <c r="F3656" s="3">
        <v>60693</v>
      </c>
      <c r="G3656" t="s">
        <v>21</v>
      </c>
      <c r="H3656" t="s">
        <v>3688</v>
      </c>
    </row>
    <row r="3657" spans="1:8" x14ac:dyDescent="0.35">
      <c r="A3657" s="2">
        <v>44890</v>
      </c>
      <c r="B3657" t="s">
        <v>23</v>
      </c>
      <c r="C3657" t="s">
        <v>24</v>
      </c>
      <c r="D3657" t="s">
        <v>25</v>
      </c>
      <c r="E3657" s="3">
        <v>21020</v>
      </c>
      <c r="F3657" s="3">
        <v>11386</v>
      </c>
      <c r="G3657" t="s">
        <v>35</v>
      </c>
      <c r="H3657" t="s">
        <v>3689</v>
      </c>
    </row>
    <row r="3658" spans="1:8" x14ac:dyDescent="0.35">
      <c r="A3658" s="2">
        <v>45084</v>
      </c>
      <c r="B3658" t="s">
        <v>37</v>
      </c>
      <c r="C3658" t="s">
        <v>23</v>
      </c>
      <c r="D3658" t="s">
        <v>30</v>
      </c>
      <c r="E3658" s="3">
        <v>145389</v>
      </c>
      <c r="F3658" s="3">
        <v>134435</v>
      </c>
      <c r="G3658" t="s">
        <v>21</v>
      </c>
      <c r="H3658" t="s">
        <v>3690</v>
      </c>
    </row>
    <row r="3659" spans="1:8" x14ac:dyDescent="0.35">
      <c r="A3659" s="2">
        <v>44667</v>
      </c>
      <c r="B3659" t="s">
        <v>28</v>
      </c>
      <c r="C3659" t="s">
        <v>19</v>
      </c>
      <c r="D3659" t="s">
        <v>20</v>
      </c>
      <c r="E3659" s="3">
        <v>141595</v>
      </c>
      <c r="F3659" s="3">
        <v>50697</v>
      </c>
      <c r="G3659" t="s">
        <v>26</v>
      </c>
      <c r="H3659" t="s">
        <v>3691</v>
      </c>
    </row>
    <row r="3660" spans="1:8" x14ac:dyDescent="0.35">
      <c r="A3660" s="2">
        <v>44473</v>
      </c>
      <c r="B3660" t="s">
        <v>23</v>
      </c>
      <c r="C3660" t="s">
        <v>24</v>
      </c>
      <c r="D3660" t="s">
        <v>58</v>
      </c>
      <c r="E3660" s="3">
        <v>101622</v>
      </c>
      <c r="F3660" s="3">
        <v>34999</v>
      </c>
      <c r="G3660" t="s">
        <v>26</v>
      </c>
      <c r="H3660" t="s">
        <v>3692</v>
      </c>
    </row>
    <row r="3661" spans="1:8" x14ac:dyDescent="0.35">
      <c r="A3661" s="2">
        <v>45136</v>
      </c>
      <c r="B3661" t="s">
        <v>23</v>
      </c>
      <c r="C3661" t="s">
        <v>34</v>
      </c>
      <c r="D3661" t="s">
        <v>58</v>
      </c>
      <c r="E3661" s="3">
        <v>65076</v>
      </c>
      <c r="F3661" s="3">
        <v>24149</v>
      </c>
      <c r="G3661" t="s">
        <v>35</v>
      </c>
      <c r="H3661" t="s">
        <v>3693</v>
      </c>
    </row>
    <row r="3662" spans="1:8" x14ac:dyDescent="0.35">
      <c r="A3662" s="2">
        <v>44767</v>
      </c>
      <c r="B3662" t="s">
        <v>18</v>
      </c>
      <c r="C3662" t="s">
        <v>29</v>
      </c>
      <c r="D3662" t="s">
        <v>25</v>
      </c>
      <c r="E3662" s="3">
        <v>90195</v>
      </c>
      <c r="F3662" s="3">
        <v>105122</v>
      </c>
      <c r="G3662" t="s">
        <v>26</v>
      </c>
      <c r="H3662" t="s">
        <v>3694</v>
      </c>
    </row>
    <row r="3663" spans="1:8" x14ac:dyDescent="0.35">
      <c r="A3663" s="2">
        <v>45053</v>
      </c>
      <c r="B3663" t="s">
        <v>55</v>
      </c>
      <c r="C3663" t="s">
        <v>29</v>
      </c>
      <c r="D3663" t="s">
        <v>30</v>
      </c>
      <c r="E3663" s="3">
        <v>149881</v>
      </c>
      <c r="F3663" s="3">
        <v>86830</v>
      </c>
      <c r="G3663" t="s">
        <v>21</v>
      </c>
      <c r="H3663" t="s">
        <v>3695</v>
      </c>
    </row>
    <row r="3664" spans="1:8" x14ac:dyDescent="0.35">
      <c r="A3664" s="2">
        <v>45197</v>
      </c>
      <c r="B3664" t="s">
        <v>18</v>
      </c>
      <c r="C3664" t="s">
        <v>29</v>
      </c>
      <c r="D3664" t="s">
        <v>39</v>
      </c>
      <c r="E3664" s="3">
        <v>91834</v>
      </c>
      <c r="F3664" s="3">
        <v>18727</v>
      </c>
      <c r="G3664" t="s">
        <v>26</v>
      </c>
      <c r="H3664" t="s">
        <v>3696</v>
      </c>
    </row>
    <row r="3665" spans="1:8" x14ac:dyDescent="0.35">
      <c r="A3665" s="2">
        <v>44654</v>
      </c>
      <c r="B3665" t="s">
        <v>18</v>
      </c>
      <c r="C3665" t="s">
        <v>34</v>
      </c>
      <c r="D3665" t="s">
        <v>25</v>
      </c>
      <c r="E3665" s="3">
        <v>60012</v>
      </c>
      <c r="F3665" s="3">
        <v>79626</v>
      </c>
      <c r="G3665" t="s">
        <v>32</v>
      </c>
      <c r="H3665" t="s">
        <v>3697</v>
      </c>
    </row>
    <row r="3666" spans="1:8" x14ac:dyDescent="0.35">
      <c r="A3666" s="2">
        <v>45114</v>
      </c>
      <c r="B3666" t="s">
        <v>41</v>
      </c>
      <c r="C3666" t="s">
        <v>23</v>
      </c>
      <c r="D3666" t="s">
        <v>58</v>
      </c>
      <c r="E3666" s="3">
        <v>130872</v>
      </c>
      <c r="F3666" s="3">
        <v>79031</v>
      </c>
      <c r="G3666" t="s">
        <v>26</v>
      </c>
      <c r="H3666" t="s">
        <v>3698</v>
      </c>
    </row>
    <row r="3667" spans="1:8" x14ac:dyDescent="0.35">
      <c r="A3667" s="2">
        <v>45029</v>
      </c>
      <c r="B3667" t="s">
        <v>23</v>
      </c>
      <c r="C3667" t="s">
        <v>43</v>
      </c>
      <c r="D3667" t="s">
        <v>25</v>
      </c>
      <c r="E3667" s="3">
        <v>58951</v>
      </c>
      <c r="F3667" s="3">
        <v>136298</v>
      </c>
      <c r="G3667" t="s">
        <v>26</v>
      </c>
      <c r="H3667" t="s">
        <v>3699</v>
      </c>
    </row>
    <row r="3668" spans="1:8" x14ac:dyDescent="0.35">
      <c r="A3668" s="2">
        <v>45284</v>
      </c>
      <c r="B3668" t="s">
        <v>55</v>
      </c>
      <c r="C3668" t="s">
        <v>24</v>
      </c>
      <c r="D3668" t="s">
        <v>30</v>
      </c>
      <c r="E3668" s="3">
        <v>99412</v>
      </c>
      <c r="F3668" s="3">
        <v>59552</v>
      </c>
      <c r="G3668" t="s">
        <v>21</v>
      </c>
      <c r="H3668" t="s">
        <v>3700</v>
      </c>
    </row>
    <row r="3669" spans="1:8" x14ac:dyDescent="0.35">
      <c r="A3669" s="2">
        <v>45035</v>
      </c>
      <c r="B3669" t="s">
        <v>18</v>
      </c>
      <c r="C3669" t="s">
        <v>23</v>
      </c>
      <c r="D3669" t="s">
        <v>39</v>
      </c>
      <c r="E3669" s="3">
        <v>89114</v>
      </c>
      <c r="F3669" s="3">
        <v>20147</v>
      </c>
      <c r="G3669" t="s">
        <v>26</v>
      </c>
      <c r="H3669" t="s">
        <v>3701</v>
      </c>
    </row>
    <row r="3670" spans="1:8" x14ac:dyDescent="0.35">
      <c r="A3670" s="2">
        <v>44389</v>
      </c>
      <c r="B3670" t="s">
        <v>28</v>
      </c>
      <c r="C3670" t="s">
        <v>43</v>
      </c>
      <c r="D3670" t="s">
        <v>20</v>
      </c>
      <c r="E3670" s="3">
        <v>99821</v>
      </c>
      <c r="F3670" s="3">
        <v>156434</v>
      </c>
      <c r="G3670" t="s">
        <v>35</v>
      </c>
      <c r="H3670" t="s">
        <v>3702</v>
      </c>
    </row>
    <row r="3671" spans="1:8" x14ac:dyDescent="0.35">
      <c r="A3671" s="2">
        <v>44812</v>
      </c>
      <c r="B3671" t="s">
        <v>37</v>
      </c>
      <c r="C3671" t="s">
        <v>29</v>
      </c>
      <c r="D3671" t="s">
        <v>39</v>
      </c>
      <c r="E3671" s="3">
        <v>71832</v>
      </c>
      <c r="F3671" s="3">
        <v>164050</v>
      </c>
      <c r="G3671" t="s">
        <v>32</v>
      </c>
      <c r="H3671" t="s">
        <v>3703</v>
      </c>
    </row>
    <row r="3672" spans="1:8" x14ac:dyDescent="0.35">
      <c r="A3672" s="2">
        <v>44602</v>
      </c>
      <c r="B3672" t="s">
        <v>55</v>
      </c>
      <c r="C3672" t="s">
        <v>29</v>
      </c>
      <c r="D3672" t="s">
        <v>25</v>
      </c>
      <c r="E3672" s="3">
        <v>37476</v>
      </c>
      <c r="F3672" s="3">
        <v>18996</v>
      </c>
      <c r="G3672" t="s">
        <v>26</v>
      </c>
      <c r="H3672" t="s">
        <v>3704</v>
      </c>
    </row>
    <row r="3673" spans="1:8" x14ac:dyDescent="0.35">
      <c r="A3673" s="2">
        <v>45139</v>
      </c>
      <c r="B3673" t="s">
        <v>41</v>
      </c>
      <c r="C3673" t="s">
        <v>29</v>
      </c>
      <c r="D3673" t="s">
        <v>58</v>
      </c>
      <c r="E3673" s="3">
        <v>61973</v>
      </c>
      <c r="F3673" s="3">
        <v>25898</v>
      </c>
      <c r="G3673" t="s">
        <v>26</v>
      </c>
      <c r="H3673" t="s">
        <v>3705</v>
      </c>
    </row>
    <row r="3674" spans="1:8" x14ac:dyDescent="0.35">
      <c r="A3674" s="2">
        <v>44917</v>
      </c>
      <c r="B3674" t="s">
        <v>55</v>
      </c>
      <c r="C3674" t="s">
        <v>43</v>
      </c>
      <c r="D3674" t="s">
        <v>30</v>
      </c>
      <c r="E3674" s="3">
        <v>63017</v>
      </c>
      <c r="F3674" s="3">
        <v>83275</v>
      </c>
      <c r="G3674" t="s">
        <v>35</v>
      </c>
      <c r="H3674" t="s">
        <v>3706</v>
      </c>
    </row>
    <row r="3675" spans="1:8" x14ac:dyDescent="0.35">
      <c r="A3675" s="2">
        <v>44289</v>
      </c>
      <c r="B3675" t="s">
        <v>23</v>
      </c>
      <c r="C3675" t="s">
        <v>24</v>
      </c>
      <c r="D3675" t="s">
        <v>25</v>
      </c>
      <c r="E3675" s="3">
        <v>25503</v>
      </c>
      <c r="F3675" s="3">
        <v>24777</v>
      </c>
      <c r="G3675" t="s">
        <v>32</v>
      </c>
      <c r="H3675" t="s">
        <v>3707</v>
      </c>
    </row>
    <row r="3676" spans="1:8" x14ac:dyDescent="0.35">
      <c r="A3676" s="2">
        <v>44626</v>
      </c>
      <c r="B3676" t="s">
        <v>41</v>
      </c>
      <c r="C3676" t="s">
        <v>24</v>
      </c>
      <c r="D3676" t="s">
        <v>20</v>
      </c>
      <c r="E3676" s="3">
        <v>50994</v>
      </c>
      <c r="F3676" s="3">
        <v>125318</v>
      </c>
      <c r="G3676" t="s">
        <v>32</v>
      </c>
      <c r="H3676" t="s">
        <v>3708</v>
      </c>
    </row>
    <row r="3677" spans="1:8" x14ac:dyDescent="0.35">
      <c r="A3677" s="2">
        <v>44850</v>
      </c>
      <c r="B3677" t="s">
        <v>37</v>
      </c>
      <c r="C3677" t="s">
        <v>43</v>
      </c>
      <c r="D3677" t="s">
        <v>30</v>
      </c>
      <c r="E3677" s="3">
        <v>68723</v>
      </c>
      <c r="F3677" s="3">
        <v>122791</v>
      </c>
      <c r="G3677" t="s">
        <v>26</v>
      </c>
      <c r="H3677" t="s">
        <v>3709</v>
      </c>
    </row>
    <row r="3678" spans="1:8" x14ac:dyDescent="0.35">
      <c r="A3678" s="2">
        <v>44630</v>
      </c>
      <c r="B3678" t="s">
        <v>28</v>
      </c>
      <c r="C3678" t="s">
        <v>19</v>
      </c>
      <c r="D3678" t="s">
        <v>30</v>
      </c>
      <c r="E3678" s="3">
        <v>129050</v>
      </c>
      <c r="F3678" s="3">
        <v>152369</v>
      </c>
      <c r="G3678" t="s">
        <v>21</v>
      </c>
      <c r="H3678" t="s">
        <v>3710</v>
      </c>
    </row>
    <row r="3679" spans="1:8" x14ac:dyDescent="0.35">
      <c r="A3679" s="2">
        <v>44571</v>
      </c>
      <c r="B3679" t="s">
        <v>18</v>
      </c>
      <c r="C3679" t="s">
        <v>29</v>
      </c>
      <c r="D3679" t="s">
        <v>30</v>
      </c>
      <c r="E3679" s="3">
        <v>87707</v>
      </c>
      <c r="F3679" s="3">
        <v>21536</v>
      </c>
      <c r="G3679" t="s">
        <v>32</v>
      </c>
      <c r="H3679" t="s">
        <v>3711</v>
      </c>
    </row>
    <row r="3680" spans="1:8" x14ac:dyDescent="0.35">
      <c r="A3680" s="2">
        <v>45279</v>
      </c>
      <c r="B3680" t="s">
        <v>55</v>
      </c>
      <c r="C3680" t="s">
        <v>23</v>
      </c>
      <c r="D3680" t="s">
        <v>25</v>
      </c>
      <c r="E3680" s="3">
        <v>23920</v>
      </c>
      <c r="F3680" s="3">
        <v>78972</v>
      </c>
      <c r="G3680" t="s">
        <v>32</v>
      </c>
      <c r="H3680" t="s">
        <v>3712</v>
      </c>
    </row>
    <row r="3681" spans="1:8" x14ac:dyDescent="0.35">
      <c r="A3681" s="2">
        <v>45263</v>
      </c>
      <c r="B3681" t="s">
        <v>41</v>
      </c>
      <c r="C3681" t="s">
        <v>24</v>
      </c>
      <c r="D3681" t="s">
        <v>20</v>
      </c>
      <c r="E3681" s="3">
        <v>106341</v>
      </c>
      <c r="F3681" s="3">
        <v>38589</v>
      </c>
      <c r="G3681" t="s">
        <v>21</v>
      </c>
      <c r="H3681" t="s">
        <v>3713</v>
      </c>
    </row>
    <row r="3682" spans="1:8" x14ac:dyDescent="0.35">
      <c r="A3682" s="2">
        <v>44403</v>
      </c>
      <c r="B3682" t="s">
        <v>37</v>
      </c>
      <c r="C3682" t="s">
        <v>43</v>
      </c>
      <c r="D3682" t="s">
        <v>25</v>
      </c>
      <c r="E3682" s="3">
        <v>124996</v>
      </c>
      <c r="F3682" s="3">
        <v>139493</v>
      </c>
      <c r="G3682" t="s">
        <v>32</v>
      </c>
      <c r="H3682" t="s">
        <v>3714</v>
      </c>
    </row>
    <row r="3683" spans="1:8" x14ac:dyDescent="0.35">
      <c r="A3683" s="2">
        <v>44976</v>
      </c>
      <c r="B3683" t="s">
        <v>18</v>
      </c>
      <c r="C3683" t="s">
        <v>19</v>
      </c>
      <c r="D3683" t="s">
        <v>30</v>
      </c>
      <c r="E3683" s="3">
        <v>120856</v>
      </c>
      <c r="F3683" s="3">
        <v>63349</v>
      </c>
      <c r="G3683" t="s">
        <v>32</v>
      </c>
      <c r="H3683" t="s">
        <v>3715</v>
      </c>
    </row>
    <row r="3684" spans="1:8" x14ac:dyDescent="0.35">
      <c r="A3684" s="2">
        <v>44728</v>
      </c>
      <c r="B3684" t="s">
        <v>37</v>
      </c>
      <c r="C3684" t="s">
        <v>34</v>
      </c>
      <c r="D3684" t="s">
        <v>30</v>
      </c>
      <c r="E3684" s="3">
        <v>105814</v>
      </c>
      <c r="F3684" s="3">
        <v>62444</v>
      </c>
      <c r="G3684" t="s">
        <v>21</v>
      </c>
      <c r="H3684" t="s">
        <v>3716</v>
      </c>
    </row>
    <row r="3685" spans="1:8" x14ac:dyDescent="0.35">
      <c r="A3685" s="2">
        <v>44362</v>
      </c>
      <c r="B3685" t="s">
        <v>28</v>
      </c>
      <c r="C3685" t="s">
        <v>43</v>
      </c>
      <c r="D3685" t="s">
        <v>58</v>
      </c>
      <c r="E3685" s="3">
        <v>113612</v>
      </c>
      <c r="F3685" s="3">
        <v>55350</v>
      </c>
      <c r="G3685" t="s">
        <v>26</v>
      </c>
      <c r="H3685" t="s">
        <v>3717</v>
      </c>
    </row>
    <row r="3686" spans="1:8" x14ac:dyDescent="0.35">
      <c r="A3686" s="2">
        <v>44839</v>
      </c>
      <c r="B3686" t="s">
        <v>18</v>
      </c>
      <c r="C3686" t="s">
        <v>19</v>
      </c>
      <c r="D3686" t="s">
        <v>39</v>
      </c>
      <c r="E3686" s="3">
        <v>77450</v>
      </c>
      <c r="F3686" s="3">
        <v>145880</v>
      </c>
      <c r="G3686" t="s">
        <v>21</v>
      </c>
      <c r="H3686" t="s">
        <v>3718</v>
      </c>
    </row>
    <row r="3687" spans="1:8" x14ac:dyDescent="0.35">
      <c r="A3687" s="2">
        <v>44286</v>
      </c>
      <c r="B3687" t="s">
        <v>18</v>
      </c>
      <c r="C3687" t="s">
        <v>34</v>
      </c>
      <c r="D3687" t="s">
        <v>25</v>
      </c>
      <c r="E3687" s="3">
        <v>12925</v>
      </c>
      <c r="F3687" s="3">
        <v>44544</v>
      </c>
      <c r="G3687" t="s">
        <v>35</v>
      </c>
      <c r="H3687" t="s">
        <v>3719</v>
      </c>
    </row>
    <row r="3688" spans="1:8" x14ac:dyDescent="0.35">
      <c r="A3688" s="2">
        <v>44209</v>
      </c>
      <c r="B3688" t="s">
        <v>18</v>
      </c>
      <c r="C3688" t="s">
        <v>19</v>
      </c>
      <c r="D3688" t="s">
        <v>20</v>
      </c>
      <c r="E3688" s="3">
        <v>134248</v>
      </c>
      <c r="F3688" s="3">
        <v>94310</v>
      </c>
      <c r="G3688" t="s">
        <v>35</v>
      </c>
      <c r="H3688" t="s">
        <v>3720</v>
      </c>
    </row>
    <row r="3689" spans="1:8" x14ac:dyDescent="0.35">
      <c r="A3689" s="2">
        <v>45169</v>
      </c>
      <c r="B3689" t="s">
        <v>41</v>
      </c>
      <c r="C3689" t="s">
        <v>24</v>
      </c>
      <c r="D3689" t="s">
        <v>30</v>
      </c>
      <c r="E3689" s="3">
        <v>78826</v>
      </c>
      <c r="F3689" s="3">
        <v>131155</v>
      </c>
      <c r="G3689" t="s">
        <v>26</v>
      </c>
      <c r="H3689" t="s">
        <v>3721</v>
      </c>
    </row>
    <row r="3690" spans="1:8" x14ac:dyDescent="0.35">
      <c r="A3690" s="2">
        <v>45001</v>
      </c>
      <c r="B3690" t="s">
        <v>18</v>
      </c>
      <c r="C3690" t="s">
        <v>43</v>
      </c>
      <c r="D3690" t="s">
        <v>25</v>
      </c>
      <c r="E3690" s="3">
        <v>53101</v>
      </c>
      <c r="F3690" s="3">
        <v>97130</v>
      </c>
      <c r="G3690" t="s">
        <v>35</v>
      </c>
      <c r="H3690" t="s">
        <v>3722</v>
      </c>
    </row>
    <row r="3691" spans="1:8" x14ac:dyDescent="0.35">
      <c r="A3691" s="2">
        <v>45141</v>
      </c>
      <c r="B3691" t="s">
        <v>37</v>
      </c>
      <c r="C3691" t="s">
        <v>34</v>
      </c>
      <c r="D3691" t="s">
        <v>39</v>
      </c>
      <c r="E3691" s="3">
        <v>71473</v>
      </c>
      <c r="F3691" s="3">
        <v>98305</v>
      </c>
      <c r="G3691" t="s">
        <v>35</v>
      </c>
      <c r="H3691" t="s">
        <v>3723</v>
      </c>
    </row>
    <row r="3692" spans="1:8" x14ac:dyDescent="0.35">
      <c r="A3692" s="2">
        <v>44938</v>
      </c>
      <c r="B3692" t="s">
        <v>41</v>
      </c>
      <c r="C3692" t="s">
        <v>19</v>
      </c>
      <c r="D3692" t="s">
        <v>25</v>
      </c>
      <c r="E3692" s="3">
        <v>73903</v>
      </c>
      <c r="F3692" s="3">
        <v>102827</v>
      </c>
      <c r="G3692" t="s">
        <v>32</v>
      </c>
      <c r="H3692" t="s">
        <v>3724</v>
      </c>
    </row>
    <row r="3693" spans="1:8" x14ac:dyDescent="0.35">
      <c r="A3693" s="2">
        <v>45072</v>
      </c>
      <c r="B3693" t="s">
        <v>18</v>
      </c>
      <c r="C3693" t="s">
        <v>34</v>
      </c>
      <c r="D3693" t="s">
        <v>39</v>
      </c>
      <c r="E3693" s="3">
        <v>113913</v>
      </c>
      <c r="F3693" s="3">
        <v>36594</v>
      </c>
      <c r="G3693" t="s">
        <v>32</v>
      </c>
      <c r="H3693" t="s">
        <v>3725</v>
      </c>
    </row>
    <row r="3694" spans="1:8" x14ac:dyDescent="0.35">
      <c r="A3694" s="2">
        <v>44856</v>
      </c>
      <c r="B3694" t="s">
        <v>37</v>
      </c>
      <c r="C3694" t="s">
        <v>23</v>
      </c>
      <c r="D3694" t="s">
        <v>25</v>
      </c>
      <c r="E3694" s="3">
        <v>78107</v>
      </c>
      <c r="F3694" s="3">
        <v>22980</v>
      </c>
      <c r="G3694" t="s">
        <v>26</v>
      </c>
      <c r="H3694" t="s">
        <v>3726</v>
      </c>
    </row>
    <row r="3695" spans="1:8" x14ac:dyDescent="0.35">
      <c r="A3695" s="2">
        <v>45228</v>
      </c>
      <c r="B3695" t="s">
        <v>37</v>
      </c>
      <c r="C3695" t="s">
        <v>43</v>
      </c>
      <c r="D3695" t="s">
        <v>58</v>
      </c>
      <c r="E3695" s="3">
        <v>139017</v>
      </c>
      <c r="F3695" s="3">
        <v>57401</v>
      </c>
      <c r="G3695" t="s">
        <v>35</v>
      </c>
      <c r="H3695" t="s">
        <v>3727</v>
      </c>
    </row>
    <row r="3696" spans="1:8" x14ac:dyDescent="0.35">
      <c r="A3696" s="2">
        <v>45249</v>
      </c>
      <c r="B3696" t="s">
        <v>55</v>
      </c>
      <c r="C3696" t="s">
        <v>24</v>
      </c>
      <c r="D3696" t="s">
        <v>25</v>
      </c>
      <c r="E3696" s="3">
        <v>130938</v>
      </c>
      <c r="F3696" s="3">
        <v>117963</v>
      </c>
      <c r="G3696" t="s">
        <v>35</v>
      </c>
      <c r="H3696" t="s">
        <v>3728</v>
      </c>
    </row>
    <row r="3697" spans="1:8" x14ac:dyDescent="0.35">
      <c r="A3697" s="2">
        <v>44492</v>
      </c>
      <c r="B3697" t="s">
        <v>37</v>
      </c>
      <c r="C3697" t="s">
        <v>34</v>
      </c>
      <c r="D3697" t="s">
        <v>58</v>
      </c>
      <c r="E3697" s="3">
        <v>43984</v>
      </c>
      <c r="F3697" s="3">
        <v>46879</v>
      </c>
      <c r="G3697" t="s">
        <v>21</v>
      </c>
      <c r="H3697" t="s">
        <v>3729</v>
      </c>
    </row>
    <row r="3698" spans="1:8" x14ac:dyDescent="0.35">
      <c r="A3698" s="2">
        <v>45182</v>
      </c>
      <c r="B3698" t="s">
        <v>23</v>
      </c>
      <c r="C3698" t="s">
        <v>29</v>
      </c>
      <c r="D3698" t="s">
        <v>39</v>
      </c>
      <c r="E3698" s="3">
        <v>13539</v>
      </c>
      <c r="F3698" s="3">
        <v>12391</v>
      </c>
      <c r="G3698" t="s">
        <v>32</v>
      </c>
      <c r="H3698" t="s">
        <v>3730</v>
      </c>
    </row>
    <row r="3699" spans="1:8" x14ac:dyDescent="0.35">
      <c r="A3699" s="2">
        <v>45122</v>
      </c>
      <c r="B3699" t="s">
        <v>28</v>
      </c>
      <c r="C3699" t="s">
        <v>19</v>
      </c>
      <c r="D3699" t="s">
        <v>30</v>
      </c>
      <c r="E3699" s="3">
        <v>94986</v>
      </c>
      <c r="F3699" s="3">
        <v>114091</v>
      </c>
      <c r="G3699" t="s">
        <v>21</v>
      </c>
      <c r="H3699" t="s">
        <v>3731</v>
      </c>
    </row>
    <row r="3700" spans="1:8" x14ac:dyDescent="0.35">
      <c r="A3700" s="2">
        <v>44836</v>
      </c>
      <c r="B3700" t="s">
        <v>18</v>
      </c>
      <c r="C3700" t="s">
        <v>29</v>
      </c>
      <c r="D3700" t="s">
        <v>30</v>
      </c>
      <c r="E3700" s="3">
        <v>107558</v>
      </c>
      <c r="F3700" s="3">
        <v>93640</v>
      </c>
      <c r="G3700" t="s">
        <v>35</v>
      </c>
      <c r="H3700" t="s">
        <v>3732</v>
      </c>
    </row>
    <row r="3701" spans="1:8" x14ac:dyDescent="0.35">
      <c r="A3701" s="2">
        <v>44536</v>
      </c>
      <c r="B3701" t="s">
        <v>18</v>
      </c>
      <c r="C3701" t="s">
        <v>34</v>
      </c>
      <c r="D3701" t="s">
        <v>25</v>
      </c>
      <c r="E3701" s="3">
        <v>21391</v>
      </c>
      <c r="F3701" s="3">
        <v>28393</v>
      </c>
      <c r="G3701" t="s">
        <v>26</v>
      </c>
      <c r="H3701" t="s">
        <v>3733</v>
      </c>
    </row>
    <row r="3702" spans="1:8" x14ac:dyDescent="0.35">
      <c r="A3702" s="2">
        <v>44824</v>
      </c>
      <c r="B3702" t="s">
        <v>18</v>
      </c>
      <c r="C3702" t="s">
        <v>29</v>
      </c>
      <c r="D3702" t="s">
        <v>20</v>
      </c>
      <c r="E3702" s="3">
        <v>92260</v>
      </c>
      <c r="F3702" s="3">
        <v>78441</v>
      </c>
      <c r="G3702" t="s">
        <v>35</v>
      </c>
      <c r="H3702" t="s">
        <v>3734</v>
      </c>
    </row>
    <row r="3703" spans="1:8" x14ac:dyDescent="0.35">
      <c r="A3703" s="2">
        <v>44635</v>
      </c>
      <c r="B3703" t="s">
        <v>37</v>
      </c>
      <c r="C3703" t="s">
        <v>19</v>
      </c>
      <c r="D3703" t="s">
        <v>25</v>
      </c>
      <c r="E3703" s="3">
        <v>119240</v>
      </c>
      <c r="F3703" s="3">
        <v>108640</v>
      </c>
      <c r="G3703" t="s">
        <v>26</v>
      </c>
      <c r="H3703" t="s">
        <v>3735</v>
      </c>
    </row>
    <row r="3704" spans="1:8" x14ac:dyDescent="0.35">
      <c r="A3704" s="2">
        <v>45138</v>
      </c>
      <c r="B3704" t="s">
        <v>37</v>
      </c>
      <c r="C3704" t="s">
        <v>34</v>
      </c>
      <c r="D3704" t="s">
        <v>58</v>
      </c>
      <c r="E3704" s="3">
        <v>54906</v>
      </c>
      <c r="F3704" s="3">
        <v>59736</v>
      </c>
      <c r="G3704" t="s">
        <v>26</v>
      </c>
      <c r="H3704" t="s">
        <v>3736</v>
      </c>
    </row>
    <row r="3705" spans="1:8" x14ac:dyDescent="0.35">
      <c r="A3705" s="2">
        <v>45026</v>
      </c>
      <c r="B3705" t="s">
        <v>18</v>
      </c>
      <c r="C3705" t="s">
        <v>24</v>
      </c>
      <c r="D3705" t="s">
        <v>58</v>
      </c>
      <c r="E3705" s="3">
        <v>87666</v>
      </c>
      <c r="F3705" s="3">
        <v>58917</v>
      </c>
      <c r="G3705" t="s">
        <v>21</v>
      </c>
      <c r="H3705" t="s">
        <v>3737</v>
      </c>
    </row>
    <row r="3706" spans="1:8" x14ac:dyDescent="0.35">
      <c r="A3706" s="2">
        <v>44715</v>
      </c>
      <c r="B3706" t="s">
        <v>23</v>
      </c>
      <c r="C3706" t="s">
        <v>24</v>
      </c>
      <c r="D3706" t="s">
        <v>39</v>
      </c>
      <c r="E3706" s="3">
        <v>149322</v>
      </c>
      <c r="F3706" s="3">
        <v>71743</v>
      </c>
      <c r="G3706" t="s">
        <v>35</v>
      </c>
      <c r="H3706" t="s">
        <v>3738</v>
      </c>
    </row>
    <row r="3707" spans="1:8" x14ac:dyDescent="0.35">
      <c r="A3707" s="2">
        <v>45172</v>
      </c>
      <c r="B3707" t="s">
        <v>41</v>
      </c>
      <c r="C3707" t="s">
        <v>43</v>
      </c>
      <c r="D3707" t="s">
        <v>25</v>
      </c>
      <c r="E3707" s="3">
        <v>138991</v>
      </c>
      <c r="F3707" s="3">
        <v>119112</v>
      </c>
      <c r="G3707" t="s">
        <v>21</v>
      </c>
      <c r="H3707" t="s">
        <v>3739</v>
      </c>
    </row>
    <row r="3708" spans="1:8" x14ac:dyDescent="0.35">
      <c r="A3708" s="2">
        <v>45265</v>
      </c>
      <c r="B3708" t="s">
        <v>41</v>
      </c>
      <c r="C3708" t="s">
        <v>24</v>
      </c>
      <c r="D3708" t="s">
        <v>39</v>
      </c>
      <c r="E3708" s="3">
        <v>64785</v>
      </c>
      <c r="F3708" s="3">
        <v>66486</v>
      </c>
      <c r="G3708" t="s">
        <v>35</v>
      </c>
      <c r="H3708" t="s">
        <v>3740</v>
      </c>
    </row>
    <row r="3709" spans="1:8" x14ac:dyDescent="0.35">
      <c r="A3709" s="2">
        <v>45151</v>
      </c>
      <c r="B3709" t="s">
        <v>28</v>
      </c>
      <c r="C3709" t="s">
        <v>34</v>
      </c>
      <c r="D3709" t="s">
        <v>20</v>
      </c>
      <c r="E3709" s="3">
        <v>147775</v>
      </c>
      <c r="F3709" s="3">
        <v>152082</v>
      </c>
      <c r="G3709" t="s">
        <v>26</v>
      </c>
      <c r="H3709" t="s">
        <v>3741</v>
      </c>
    </row>
    <row r="3710" spans="1:8" x14ac:dyDescent="0.35">
      <c r="A3710" s="2">
        <v>45148</v>
      </c>
      <c r="B3710" t="s">
        <v>55</v>
      </c>
      <c r="C3710" t="s">
        <v>34</v>
      </c>
      <c r="D3710" t="s">
        <v>30</v>
      </c>
      <c r="E3710" s="3">
        <v>121109</v>
      </c>
      <c r="F3710" s="3">
        <v>137849</v>
      </c>
      <c r="G3710" t="s">
        <v>32</v>
      </c>
      <c r="H3710" t="s">
        <v>3742</v>
      </c>
    </row>
    <row r="3711" spans="1:8" x14ac:dyDescent="0.35">
      <c r="A3711" s="2">
        <v>45140</v>
      </c>
      <c r="B3711" t="s">
        <v>28</v>
      </c>
      <c r="C3711" t="s">
        <v>24</v>
      </c>
      <c r="D3711" t="s">
        <v>30</v>
      </c>
      <c r="E3711" s="3">
        <v>61754</v>
      </c>
      <c r="F3711" s="3">
        <v>147039</v>
      </c>
      <c r="G3711" t="s">
        <v>35</v>
      </c>
      <c r="H3711" t="s">
        <v>3743</v>
      </c>
    </row>
    <row r="3712" spans="1:8" x14ac:dyDescent="0.35">
      <c r="A3712" s="2">
        <v>44351</v>
      </c>
      <c r="B3712" t="s">
        <v>18</v>
      </c>
      <c r="C3712" t="s">
        <v>23</v>
      </c>
      <c r="D3712" t="s">
        <v>25</v>
      </c>
      <c r="E3712" s="3">
        <v>105376</v>
      </c>
      <c r="F3712" s="3">
        <v>127350</v>
      </c>
      <c r="G3712" t="s">
        <v>26</v>
      </c>
      <c r="H3712" t="s">
        <v>3744</v>
      </c>
    </row>
    <row r="3713" spans="1:8" x14ac:dyDescent="0.35">
      <c r="A3713" s="2">
        <v>44284</v>
      </c>
      <c r="B3713" t="s">
        <v>18</v>
      </c>
      <c r="C3713" t="s">
        <v>34</v>
      </c>
      <c r="D3713" t="s">
        <v>39</v>
      </c>
      <c r="E3713" s="3">
        <v>79966</v>
      </c>
      <c r="F3713" s="3">
        <v>126204</v>
      </c>
      <c r="G3713" t="s">
        <v>32</v>
      </c>
      <c r="H3713" t="s">
        <v>3745</v>
      </c>
    </row>
    <row r="3714" spans="1:8" x14ac:dyDescent="0.35">
      <c r="A3714" s="2">
        <v>45127</v>
      </c>
      <c r="B3714" t="s">
        <v>18</v>
      </c>
      <c r="C3714" t="s">
        <v>43</v>
      </c>
      <c r="D3714" t="s">
        <v>39</v>
      </c>
      <c r="E3714" s="3">
        <v>47621</v>
      </c>
      <c r="F3714" s="3">
        <v>120747</v>
      </c>
      <c r="G3714" t="s">
        <v>35</v>
      </c>
      <c r="H3714" t="s">
        <v>3746</v>
      </c>
    </row>
    <row r="3715" spans="1:8" x14ac:dyDescent="0.35">
      <c r="A3715" s="2">
        <v>44375</v>
      </c>
      <c r="B3715" t="s">
        <v>55</v>
      </c>
      <c r="C3715" t="s">
        <v>23</v>
      </c>
      <c r="D3715" t="s">
        <v>20</v>
      </c>
      <c r="E3715" s="3">
        <v>124595</v>
      </c>
      <c r="F3715" s="3">
        <v>116092</v>
      </c>
      <c r="G3715" t="s">
        <v>32</v>
      </c>
      <c r="H3715" t="s">
        <v>3747</v>
      </c>
    </row>
    <row r="3716" spans="1:8" x14ac:dyDescent="0.35">
      <c r="A3716" s="2">
        <v>44408</v>
      </c>
      <c r="B3716" t="s">
        <v>37</v>
      </c>
      <c r="C3716" t="s">
        <v>24</v>
      </c>
      <c r="D3716" t="s">
        <v>39</v>
      </c>
      <c r="E3716" s="3">
        <v>44936</v>
      </c>
      <c r="F3716" s="3">
        <v>41913</v>
      </c>
      <c r="G3716" t="s">
        <v>35</v>
      </c>
      <c r="H3716" t="s">
        <v>3748</v>
      </c>
    </row>
    <row r="3717" spans="1:8" x14ac:dyDescent="0.35">
      <c r="A3717" s="2">
        <v>44661</v>
      </c>
      <c r="B3717" t="s">
        <v>55</v>
      </c>
      <c r="C3717" t="s">
        <v>19</v>
      </c>
      <c r="D3717" t="s">
        <v>58</v>
      </c>
      <c r="E3717" s="3">
        <v>104071</v>
      </c>
      <c r="F3717" s="3">
        <v>75163</v>
      </c>
      <c r="G3717" t="s">
        <v>35</v>
      </c>
      <c r="H3717" t="s">
        <v>3749</v>
      </c>
    </row>
    <row r="3718" spans="1:8" x14ac:dyDescent="0.35">
      <c r="A3718" s="2">
        <v>44827</v>
      </c>
      <c r="B3718" t="s">
        <v>28</v>
      </c>
      <c r="C3718" t="s">
        <v>34</v>
      </c>
      <c r="D3718" t="s">
        <v>58</v>
      </c>
      <c r="E3718" s="3">
        <v>111052</v>
      </c>
      <c r="F3718" s="3">
        <v>18050</v>
      </c>
      <c r="G3718" t="s">
        <v>32</v>
      </c>
      <c r="H3718" t="s">
        <v>3750</v>
      </c>
    </row>
    <row r="3719" spans="1:8" x14ac:dyDescent="0.35">
      <c r="A3719" s="2">
        <v>45021</v>
      </c>
      <c r="B3719" t="s">
        <v>37</v>
      </c>
      <c r="C3719" t="s">
        <v>19</v>
      </c>
      <c r="D3719" t="s">
        <v>58</v>
      </c>
      <c r="E3719" s="3">
        <v>60460</v>
      </c>
      <c r="F3719" s="3">
        <v>123933</v>
      </c>
      <c r="G3719" t="s">
        <v>21</v>
      </c>
      <c r="H3719" t="s">
        <v>3751</v>
      </c>
    </row>
    <row r="3720" spans="1:8" x14ac:dyDescent="0.35">
      <c r="A3720" s="2">
        <v>44803</v>
      </c>
      <c r="B3720" t="s">
        <v>37</v>
      </c>
      <c r="C3720" t="s">
        <v>29</v>
      </c>
      <c r="D3720" t="s">
        <v>25</v>
      </c>
      <c r="E3720" s="3">
        <v>123089</v>
      </c>
      <c r="F3720" s="3">
        <v>123057</v>
      </c>
      <c r="G3720" t="s">
        <v>32</v>
      </c>
      <c r="H3720" t="s">
        <v>3752</v>
      </c>
    </row>
    <row r="3721" spans="1:8" x14ac:dyDescent="0.35">
      <c r="A3721" s="2">
        <v>45081</v>
      </c>
      <c r="B3721" t="s">
        <v>28</v>
      </c>
      <c r="C3721" t="s">
        <v>43</v>
      </c>
      <c r="D3721" t="s">
        <v>58</v>
      </c>
      <c r="E3721" s="3">
        <v>104191</v>
      </c>
      <c r="F3721" s="3">
        <v>22264</v>
      </c>
      <c r="G3721" t="s">
        <v>32</v>
      </c>
      <c r="H3721" t="s">
        <v>3753</v>
      </c>
    </row>
    <row r="3722" spans="1:8" x14ac:dyDescent="0.35">
      <c r="A3722" s="2">
        <v>44562</v>
      </c>
      <c r="B3722" t="s">
        <v>37</v>
      </c>
      <c r="C3722" t="s">
        <v>23</v>
      </c>
      <c r="D3722" t="s">
        <v>58</v>
      </c>
      <c r="E3722" s="3">
        <v>102142</v>
      </c>
      <c r="F3722" s="3">
        <v>124473</v>
      </c>
      <c r="G3722" t="s">
        <v>26</v>
      </c>
      <c r="H3722" t="s">
        <v>3754</v>
      </c>
    </row>
    <row r="3723" spans="1:8" x14ac:dyDescent="0.35">
      <c r="A3723" s="2">
        <v>44472</v>
      </c>
      <c r="B3723" t="s">
        <v>41</v>
      </c>
      <c r="C3723" t="s">
        <v>19</v>
      </c>
      <c r="D3723" t="s">
        <v>30</v>
      </c>
      <c r="E3723" s="3">
        <v>119748</v>
      </c>
      <c r="F3723" s="3">
        <v>57726</v>
      </c>
      <c r="G3723" t="s">
        <v>32</v>
      </c>
      <c r="H3723" t="s">
        <v>3755</v>
      </c>
    </row>
    <row r="3724" spans="1:8" x14ac:dyDescent="0.35">
      <c r="A3724" s="2">
        <v>44576</v>
      </c>
      <c r="B3724" t="s">
        <v>28</v>
      </c>
      <c r="C3724" t="s">
        <v>43</v>
      </c>
      <c r="D3724" t="s">
        <v>25</v>
      </c>
      <c r="E3724" s="3">
        <v>25941</v>
      </c>
      <c r="F3724" s="3">
        <v>23759</v>
      </c>
      <c r="G3724" t="s">
        <v>35</v>
      </c>
      <c r="H3724" t="s">
        <v>3756</v>
      </c>
    </row>
    <row r="3725" spans="1:8" x14ac:dyDescent="0.35">
      <c r="A3725" s="2">
        <v>45141</v>
      </c>
      <c r="B3725" t="s">
        <v>28</v>
      </c>
      <c r="C3725" t="s">
        <v>19</v>
      </c>
      <c r="D3725" t="s">
        <v>58</v>
      </c>
      <c r="E3725" s="3">
        <v>65590</v>
      </c>
      <c r="F3725" s="3">
        <v>13504</v>
      </c>
      <c r="G3725" t="s">
        <v>35</v>
      </c>
      <c r="H3725" t="s">
        <v>3757</v>
      </c>
    </row>
    <row r="3726" spans="1:8" x14ac:dyDescent="0.35">
      <c r="A3726" s="2">
        <v>45284</v>
      </c>
      <c r="B3726" t="s">
        <v>41</v>
      </c>
      <c r="C3726" t="s">
        <v>19</v>
      </c>
      <c r="D3726" t="s">
        <v>20</v>
      </c>
      <c r="E3726" s="3">
        <v>49876</v>
      </c>
      <c r="F3726" s="3">
        <v>114324</v>
      </c>
      <c r="G3726" t="s">
        <v>32</v>
      </c>
      <c r="H3726" t="s">
        <v>3758</v>
      </c>
    </row>
    <row r="3727" spans="1:8" x14ac:dyDescent="0.35">
      <c r="A3727" s="2">
        <v>45006</v>
      </c>
      <c r="B3727" t="s">
        <v>55</v>
      </c>
      <c r="C3727" t="s">
        <v>43</v>
      </c>
      <c r="D3727" t="s">
        <v>58</v>
      </c>
      <c r="E3727" s="3">
        <v>139913</v>
      </c>
      <c r="F3727" s="3">
        <v>71699</v>
      </c>
      <c r="G3727" t="s">
        <v>26</v>
      </c>
      <c r="H3727" t="s">
        <v>3759</v>
      </c>
    </row>
    <row r="3728" spans="1:8" x14ac:dyDescent="0.35">
      <c r="A3728" s="2">
        <v>45121</v>
      </c>
      <c r="B3728" t="s">
        <v>55</v>
      </c>
      <c r="C3728" t="s">
        <v>34</v>
      </c>
      <c r="D3728" t="s">
        <v>25</v>
      </c>
      <c r="E3728" s="3">
        <v>104631</v>
      </c>
      <c r="F3728" s="3">
        <v>55172</v>
      </c>
      <c r="G3728" t="s">
        <v>35</v>
      </c>
      <c r="H3728" t="s">
        <v>3760</v>
      </c>
    </row>
    <row r="3729" spans="1:8" x14ac:dyDescent="0.35">
      <c r="A3729" s="2">
        <v>44690</v>
      </c>
      <c r="B3729" t="s">
        <v>55</v>
      </c>
      <c r="C3729" t="s">
        <v>19</v>
      </c>
      <c r="D3729" t="s">
        <v>39</v>
      </c>
      <c r="E3729" s="3">
        <v>125770</v>
      </c>
      <c r="F3729" s="3">
        <v>69816</v>
      </c>
      <c r="G3729" t="s">
        <v>21</v>
      </c>
      <c r="H3729" t="s">
        <v>3761</v>
      </c>
    </row>
    <row r="3730" spans="1:8" x14ac:dyDescent="0.35">
      <c r="A3730" s="2">
        <v>45291</v>
      </c>
      <c r="B3730" t="s">
        <v>37</v>
      </c>
      <c r="C3730" t="s">
        <v>43</v>
      </c>
      <c r="D3730" t="s">
        <v>30</v>
      </c>
      <c r="E3730" s="3">
        <v>108314</v>
      </c>
      <c r="F3730" s="3">
        <v>138704</v>
      </c>
      <c r="G3730" t="s">
        <v>32</v>
      </c>
      <c r="H3730" t="s">
        <v>3762</v>
      </c>
    </row>
    <row r="3731" spans="1:8" x14ac:dyDescent="0.35">
      <c r="A3731" s="2">
        <v>44560</v>
      </c>
      <c r="B3731" t="s">
        <v>41</v>
      </c>
      <c r="C3731" t="s">
        <v>19</v>
      </c>
      <c r="D3731" t="s">
        <v>30</v>
      </c>
      <c r="E3731" s="3">
        <v>106602</v>
      </c>
      <c r="F3731" s="3">
        <v>72807</v>
      </c>
      <c r="G3731" t="s">
        <v>21</v>
      </c>
      <c r="H3731" t="s">
        <v>3763</v>
      </c>
    </row>
    <row r="3732" spans="1:8" x14ac:dyDescent="0.35">
      <c r="A3732" s="2">
        <v>44766</v>
      </c>
      <c r="B3732" t="s">
        <v>28</v>
      </c>
      <c r="C3732" t="s">
        <v>34</v>
      </c>
      <c r="D3732" t="s">
        <v>25</v>
      </c>
      <c r="E3732" s="3">
        <v>93926</v>
      </c>
      <c r="F3732" s="3">
        <v>160933</v>
      </c>
      <c r="G3732" t="s">
        <v>26</v>
      </c>
      <c r="H3732" t="s">
        <v>3764</v>
      </c>
    </row>
    <row r="3733" spans="1:8" x14ac:dyDescent="0.35">
      <c r="A3733" s="2">
        <v>44959</v>
      </c>
      <c r="B3733" t="s">
        <v>28</v>
      </c>
      <c r="C3733" t="s">
        <v>43</v>
      </c>
      <c r="D3733" t="s">
        <v>58</v>
      </c>
      <c r="E3733" s="3">
        <v>139875</v>
      </c>
      <c r="F3733" s="3">
        <v>73152</v>
      </c>
      <c r="G3733" t="s">
        <v>21</v>
      </c>
      <c r="H3733" t="s">
        <v>3765</v>
      </c>
    </row>
    <row r="3734" spans="1:8" x14ac:dyDescent="0.35">
      <c r="A3734" s="2">
        <v>44472</v>
      </c>
      <c r="B3734" t="s">
        <v>28</v>
      </c>
      <c r="C3734" t="s">
        <v>19</v>
      </c>
      <c r="D3734" t="s">
        <v>20</v>
      </c>
      <c r="E3734" s="3">
        <v>72468</v>
      </c>
      <c r="F3734" s="3">
        <v>161361</v>
      </c>
      <c r="G3734" t="s">
        <v>32</v>
      </c>
      <c r="H3734" t="s">
        <v>3766</v>
      </c>
    </row>
    <row r="3735" spans="1:8" x14ac:dyDescent="0.35">
      <c r="A3735" s="2">
        <v>44246</v>
      </c>
      <c r="B3735" t="s">
        <v>37</v>
      </c>
      <c r="C3735" t="s">
        <v>24</v>
      </c>
      <c r="D3735" t="s">
        <v>58</v>
      </c>
      <c r="E3735" s="3">
        <v>73180</v>
      </c>
      <c r="F3735" s="3">
        <v>59267</v>
      </c>
      <c r="G3735" t="s">
        <v>21</v>
      </c>
      <c r="H3735" t="s">
        <v>3767</v>
      </c>
    </row>
    <row r="3736" spans="1:8" x14ac:dyDescent="0.35">
      <c r="A3736" s="2">
        <v>44924</v>
      </c>
      <c r="B3736" t="s">
        <v>37</v>
      </c>
      <c r="C3736" t="s">
        <v>34</v>
      </c>
      <c r="D3736" t="s">
        <v>58</v>
      </c>
      <c r="E3736" s="3">
        <v>136371</v>
      </c>
      <c r="F3736" s="3">
        <v>151343</v>
      </c>
      <c r="G3736" t="s">
        <v>35</v>
      </c>
      <c r="H3736" t="s">
        <v>3768</v>
      </c>
    </row>
    <row r="3737" spans="1:8" x14ac:dyDescent="0.35">
      <c r="A3737" s="2">
        <v>45102</v>
      </c>
      <c r="B3737" t="s">
        <v>23</v>
      </c>
      <c r="C3737" t="s">
        <v>19</v>
      </c>
      <c r="D3737" t="s">
        <v>20</v>
      </c>
      <c r="E3737" s="3">
        <v>28673</v>
      </c>
      <c r="F3737" s="3">
        <v>115652</v>
      </c>
      <c r="G3737" t="s">
        <v>21</v>
      </c>
      <c r="H3737" t="s">
        <v>3769</v>
      </c>
    </row>
    <row r="3738" spans="1:8" x14ac:dyDescent="0.35">
      <c r="A3738" s="2">
        <v>45124</v>
      </c>
      <c r="B3738" t="s">
        <v>55</v>
      </c>
      <c r="C3738" t="s">
        <v>23</v>
      </c>
      <c r="D3738" t="s">
        <v>30</v>
      </c>
      <c r="E3738" s="3">
        <v>144415</v>
      </c>
      <c r="F3738" s="3">
        <v>123773</v>
      </c>
      <c r="G3738" t="s">
        <v>26</v>
      </c>
      <c r="H3738" t="s">
        <v>3770</v>
      </c>
    </row>
    <row r="3739" spans="1:8" x14ac:dyDescent="0.35">
      <c r="A3739" s="2">
        <v>44760</v>
      </c>
      <c r="B3739" t="s">
        <v>23</v>
      </c>
      <c r="C3739" t="s">
        <v>43</v>
      </c>
      <c r="D3739" t="s">
        <v>58</v>
      </c>
      <c r="E3739" s="3">
        <v>28950</v>
      </c>
      <c r="F3739" s="3">
        <v>80729</v>
      </c>
      <c r="G3739" t="s">
        <v>26</v>
      </c>
      <c r="H3739" t="s">
        <v>3771</v>
      </c>
    </row>
    <row r="3740" spans="1:8" x14ac:dyDescent="0.35">
      <c r="A3740" s="2">
        <v>44979</v>
      </c>
      <c r="B3740" t="s">
        <v>23</v>
      </c>
      <c r="C3740" t="s">
        <v>19</v>
      </c>
      <c r="D3740" t="s">
        <v>39</v>
      </c>
      <c r="E3740" s="3">
        <v>90600</v>
      </c>
      <c r="F3740" s="3">
        <v>56573</v>
      </c>
      <c r="G3740" t="s">
        <v>26</v>
      </c>
      <c r="H3740" t="s">
        <v>3772</v>
      </c>
    </row>
    <row r="3741" spans="1:8" x14ac:dyDescent="0.35">
      <c r="A3741" s="2">
        <v>44681</v>
      </c>
      <c r="B3741" t="s">
        <v>37</v>
      </c>
      <c r="C3741" t="s">
        <v>34</v>
      </c>
      <c r="D3741" t="s">
        <v>39</v>
      </c>
      <c r="E3741" s="3">
        <v>31547</v>
      </c>
      <c r="F3741" s="3">
        <v>17021</v>
      </c>
      <c r="G3741" t="s">
        <v>35</v>
      </c>
      <c r="H3741" t="s">
        <v>3773</v>
      </c>
    </row>
    <row r="3742" spans="1:8" x14ac:dyDescent="0.35">
      <c r="A3742" s="2">
        <v>44780</v>
      </c>
      <c r="B3742" t="s">
        <v>55</v>
      </c>
      <c r="C3742" t="s">
        <v>34</v>
      </c>
      <c r="D3742" t="s">
        <v>25</v>
      </c>
      <c r="E3742" s="3">
        <v>107305</v>
      </c>
      <c r="F3742" s="3">
        <v>17040</v>
      </c>
      <c r="G3742" t="s">
        <v>26</v>
      </c>
      <c r="H3742" t="s">
        <v>3774</v>
      </c>
    </row>
    <row r="3743" spans="1:8" x14ac:dyDescent="0.35">
      <c r="A3743" s="2">
        <v>44432</v>
      </c>
      <c r="B3743" t="s">
        <v>55</v>
      </c>
      <c r="C3743" t="s">
        <v>23</v>
      </c>
      <c r="D3743" t="s">
        <v>25</v>
      </c>
      <c r="E3743" s="3">
        <v>63027</v>
      </c>
      <c r="F3743" s="3">
        <v>113285</v>
      </c>
      <c r="G3743" t="s">
        <v>35</v>
      </c>
      <c r="H3743" t="s">
        <v>3775</v>
      </c>
    </row>
    <row r="3744" spans="1:8" x14ac:dyDescent="0.35">
      <c r="A3744" s="2">
        <v>44252</v>
      </c>
      <c r="B3744" t="s">
        <v>28</v>
      </c>
      <c r="C3744" t="s">
        <v>23</v>
      </c>
      <c r="D3744" t="s">
        <v>20</v>
      </c>
      <c r="E3744" s="3">
        <v>110532</v>
      </c>
      <c r="F3744" s="3">
        <v>165624</v>
      </c>
      <c r="G3744" t="s">
        <v>26</v>
      </c>
      <c r="H3744" t="s">
        <v>3776</v>
      </c>
    </row>
    <row r="3745" spans="1:8" x14ac:dyDescent="0.35">
      <c r="A3745" s="2">
        <v>44556</v>
      </c>
      <c r="B3745" t="s">
        <v>37</v>
      </c>
      <c r="C3745" t="s">
        <v>29</v>
      </c>
      <c r="D3745" t="s">
        <v>20</v>
      </c>
      <c r="E3745" s="3">
        <v>130605</v>
      </c>
      <c r="F3745" s="3">
        <v>143416</v>
      </c>
      <c r="G3745" t="s">
        <v>26</v>
      </c>
      <c r="H3745" t="s">
        <v>3777</v>
      </c>
    </row>
    <row r="3746" spans="1:8" x14ac:dyDescent="0.35">
      <c r="A3746" s="2">
        <v>44306</v>
      </c>
      <c r="B3746" t="s">
        <v>55</v>
      </c>
      <c r="C3746" t="s">
        <v>29</v>
      </c>
      <c r="D3746" t="s">
        <v>25</v>
      </c>
      <c r="E3746" s="3">
        <v>42574</v>
      </c>
      <c r="F3746" s="3">
        <v>86938</v>
      </c>
      <c r="G3746" t="s">
        <v>26</v>
      </c>
      <c r="H3746" t="s">
        <v>3778</v>
      </c>
    </row>
    <row r="3747" spans="1:8" x14ac:dyDescent="0.35">
      <c r="A3747" s="2">
        <v>44388</v>
      </c>
      <c r="B3747" t="s">
        <v>23</v>
      </c>
      <c r="C3747" t="s">
        <v>19</v>
      </c>
      <c r="D3747" t="s">
        <v>58</v>
      </c>
      <c r="E3747" s="3">
        <v>93663</v>
      </c>
      <c r="F3747" s="3">
        <v>146275</v>
      </c>
      <c r="G3747" t="s">
        <v>35</v>
      </c>
      <c r="H3747" t="s">
        <v>3779</v>
      </c>
    </row>
    <row r="3748" spans="1:8" x14ac:dyDescent="0.35">
      <c r="A3748" s="2">
        <v>45100</v>
      </c>
      <c r="B3748" t="s">
        <v>41</v>
      </c>
      <c r="C3748" t="s">
        <v>24</v>
      </c>
      <c r="D3748" t="s">
        <v>30</v>
      </c>
      <c r="E3748" s="3">
        <v>84657</v>
      </c>
      <c r="F3748" s="3">
        <v>86854</v>
      </c>
      <c r="G3748" t="s">
        <v>26</v>
      </c>
      <c r="H3748" t="s">
        <v>3780</v>
      </c>
    </row>
    <row r="3749" spans="1:8" x14ac:dyDescent="0.35">
      <c r="A3749" s="2">
        <v>45058</v>
      </c>
      <c r="B3749" t="s">
        <v>41</v>
      </c>
      <c r="C3749" t="s">
        <v>34</v>
      </c>
      <c r="D3749" t="s">
        <v>39</v>
      </c>
      <c r="E3749" s="3">
        <v>132544</v>
      </c>
      <c r="F3749" s="3">
        <v>116025</v>
      </c>
      <c r="G3749" t="s">
        <v>35</v>
      </c>
      <c r="H3749" t="s">
        <v>3781</v>
      </c>
    </row>
    <row r="3750" spans="1:8" x14ac:dyDescent="0.35">
      <c r="A3750" s="2">
        <v>44764</v>
      </c>
      <c r="B3750" t="s">
        <v>37</v>
      </c>
      <c r="C3750" t="s">
        <v>24</v>
      </c>
      <c r="D3750" t="s">
        <v>20</v>
      </c>
      <c r="E3750" s="3">
        <v>109752</v>
      </c>
      <c r="F3750" s="3">
        <v>144512</v>
      </c>
      <c r="G3750" t="s">
        <v>35</v>
      </c>
      <c r="H3750" t="s">
        <v>3782</v>
      </c>
    </row>
    <row r="3751" spans="1:8" x14ac:dyDescent="0.35">
      <c r="A3751" s="2">
        <v>45280</v>
      </c>
      <c r="B3751" t="s">
        <v>28</v>
      </c>
      <c r="C3751" t="s">
        <v>24</v>
      </c>
      <c r="D3751" t="s">
        <v>25</v>
      </c>
      <c r="E3751" s="3">
        <v>36631</v>
      </c>
      <c r="F3751" s="3">
        <v>51209</v>
      </c>
      <c r="G3751" t="s">
        <v>35</v>
      </c>
      <c r="H3751" t="s">
        <v>3783</v>
      </c>
    </row>
    <row r="3752" spans="1:8" x14ac:dyDescent="0.35">
      <c r="A3752" s="2">
        <v>44846</v>
      </c>
      <c r="B3752" t="s">
        <v>28</v>
      </c>
      <c r="C3752" t="s">
        <v>19</v>
      </c>
      <c r="D3752" t="s">
        <v>39</v>
      </c>
      <c r="E3752" s="3">
        <v>138902</v>
      </c>
      <c r="F3752" s="3">
        <v>10892</v>
      </c>
      <c r="G3752" t="s">
        <v>21</v>
      </c>
      <c r="H3752" t="s">
        <v>3784</v>
      </c>
    </row>
    <row r="3753" spans="1:8" x14ac:dyDescent="0.35">
      <c r="A3753" s="2">
        <v>44235</v>
      </c>
      <c r="B3753" t="s">
        <v>55</v>
      </c>
      <c r="C3753" t="s">
        <v>43</v>
      </c>
      <c r="D3753" t="s">
        <v>20</v>
      </c>
      <c r="E3753" s="3">
        <v>96820</v>
      </c>
      <c r="F3753" s="3">
        <v>93544</v>
      </c>
      <c r="G3753" t="s">
        <v>26</v>
      </c>
      <c r="H3753" t="s">
        <v>3785</v>
      </c>
    </row>
    <row r="3754" spans="1:8" x14ac:dyDescent="0.35">
      <c r="A3754" s="2">
        <v>45269</v>
      </c>
      <c r="B3754" t="s">
        <v>37</v>
      </c>
      <c r="C3754" t="s">
        <v>43</v>
      </c>
      <c r="D3754" t="s">
        <v>20</v>
      </c>
      <c r="E3754" s="3">
        <v>40646</v>
      </c>
      <c r="F3754" s="3">
        <v>14687</v>
      </c>
      <c r="G3754" t="s">
        <v>35</v>
      </c>
      <c r="H3754" t="s">
        <v>3786</v>
      </c>
    </row>
    <row r="3755" spans="1:8" x14ac:dyDescent="0.35">
      <c r="A3755" s="2">
        <v>44833</v>
      </c>
      <c r="B3755" t="s">
        <v>41</v>
      </c>
      <c r="C3755" t="s">
        <v>43</v>
      </c>
      <c r="D3755" t="s">
        <v>58</v>
      </c>
      <c r="E3755" s="3">
        <v>97633</v>
      </c>
      <c r="F3755" s="3">
        <v>132557</v>
      </c>
      <c r="G3755" t="s">
        <v>21</v>
      </c>
      <c r="H3755" t="s">
        <v>3787</v>
      </c>
    </row>
    <row r="3756" spans="1:8" x14ac:dyDescent="0.35">
      <c r="A3756" s="2">
        <v>45233</v>
      </c>
      <c r="B3756" t="s">
        <v>23</v>
      </c>
      <c r="C3756" t="s">
        <v>23</v>
      </c>
      <c r="D3756" t="s">
        <v>20</v>
      </c>
      <c r="E3756" s="3">
        <v>139278</v>
      </c>
      <c r="F3756" s="3">
        <v>162879</v>
      </c>
      <c r="G3756" t="s">
        <v>32</v>
      </c>
      <c r="H3756" t="s">
        <v>3788</v>
      </c>
    </row>
    <row r="3757" spans="1:8" x14ac:dyDescent="0.35">
      <c r="A3757" s="2">
        <v>44232</v>
      </c>
      <c r="B3757" t="s">
        <v>55</v>
      </c>
      <c r="C3757" t="s">
        <v>34</v>
      </c>
      <c r="D3757" t="s">
        <v>30</v>
      </c>
      <c r="E3757" s="3">
        <v>95424</v>
      </c>
      <c r="F3757" s="3">
        <v>112608</v>
      </c>
      <c r="G3757" t="s">
        <v>35</v>
      </c>
      <c r="H3757" t="s">
        <v>3789</v>
      </c>
    </row>
    <row r="3758" spans="1:8" x14ac:dyDescent="0.35">
      <c r="A3758" s="2">
        <v>44297</v>
      </c>
      <c r="B3758" t="s">
        <v>23</v>
      </c>
      <c r="C3758" t="s">
        <v>23</v>
      </c>
      <c r="D3758" t="s">
        <v>20</v>
      </c>
      <c r="E3758" s="3">
        <v>28951</v>
      </c>
      <c r="F3758" s="3">
        <v>88925</v>
      </c>
      <c r="G3758" t="s">
        <v>35</v>
      </c>
      <c r="H3758" t="s">
        <v>3790</v>
      </c>
    </row>
    <row r="3759" spans="1:8" x14ac:dyDescent="0.35">
      <c r="A3759" s="2">
        <v>44362</v>
      </c>
      <c r="B3759" t="s">
        <v>55</v>
      </c>
      <c r="C3759" t="s">
        <v>34</v>
      </c>
      <c r="D3759" t="s">
        <v>30</v>
      </c>
      <c r="E3759" s="3">
        <v>31009</v>
      </c>
      <c r="F3759" s="3">
        <v>38152</v>
      </c>
      <c r="G3759" t="s">
        <v>26</v>
      </c>
      <c r="H3759" t="s">
        <v>3791</v>
      </c>
    </row>
    <row r="3760" spans="1:8" x14ac:dyDescent="0.35">
      <c r="A3760" s="2">
        <v>44579</v>
      </c>
      <c r="B3760" t="s">
        <v>18</v>
      </c>
      <c r="C3760" t="s">
        <v>29</v>
      </c>
      <c r="D3760" t="s">
        <v>58</v>
      </c>
      <c r="E3760" s="3">
        <v>24835</v>
      </c>
      <c r="F3760" s="3">
        <v>137285</v>
      </c>
      <c r="G3760" t="s">
        <v>35</v>
      </c>
      <c r="H3760" t="s">
        <v>3792</v>
      </c>
    </row>
    <row r="3761" spans="1:8" x14ac:dyDescent="0.35">
      <c r="A3761" s="2">
        <v>44986</v>
      </c>
      <c r="B3761" t="s">
        <v>23</v>
      </c>
      <c r="C3761" t="s">
        <v>34</v>
      </c>
      <c r="D3761" t="s">
        <v>30</v>
      </c>
      <c r="E3761" s="3">
        <v>52290</v>
      </c>
      <c r="F3761" s="3">
        <v>33875</v>
      </c>
      <c r="G3761" t="s">
        <v>32</v>
      </c>
      <c r="H3761" t="s">
        <v>3793</v>
      </c>
    </row>
    <row r="3762" spans="1:8" x14ac:dyDescent="0.35">
      <c r="A3762" s="2">
        <v>44227</v>
      </c>
      <c r="B3762" t="s">
        <v>37</v>
      </c>
      <c r="C3762" t="s">
        <v>34</v>
      </c>
      <c r="D3762" t="s">
        <v>39</v>
      </c>
      <c r="E3762" s="3">
        <v>116174</v>
      </c>
      <c r="F3762" s="3">
        <v>36939</v>
      </c>
      <c r="G3762" t="s">
        <v>35</v>
      </c>
      <c r="H3762" t="s">
        <v>3794</v>
      </c>
    </row>
    <row r="3763" spans="1:8" x14ac:dyDescent="0.35">
      <c r="A3763" s="2">
        <v>44207</v>
      </c>
      <c r="B3763" t="s">
        <v>23</v>
      </c>
      <c r="C3763" t="s">
        <v>19</v>
      </c>
      <c r="D3763" t="s">
        <v>20</v>
      </c>
      <c r="E3763" s="3">
        <v>108727</v>
      </c>
      <c r="F3763" s="3">
        <v>147541</v>
      </c>
      <c r="G3763" t="s">
        <v>35</v>
      </c>
      <c r="H3763" t="s">
        <v>3795</v>
      </c>
    </row>
    <row r="3764" spans="1:8" x14ac:dyDescent="0.35">
      <c r="A3764" s="2">
        <v>44292</v>
      </c>
      <c r="B3764" t="s">
        <v>23</v>
      </c>
      <c r="C3764" t="s">
        <v>43</v>
      </c>
      <c r="D3764" t="s">
        <v>25</v>
      </c>
      <c r="E3764" s="3">
        <v>38039</v>
      </c>
      <c r="F3764" s="3">
        <v>90943</v>
      </c>
      <c r="G3764" t="s">
        <v>26</v>
      </c>
      <c r="H3764" t="s">
        <v>3796</v>
      </c>
    </row>
    <row r="3765" spans="1:8" x14ac:dyDescent="0.35">
      <c r="A3765" s="2">
        <v>44649</v>
      </c>
      <c r="B3765" t="s">
        <v>55</v>
      </c>
      <c r="C3765" t="s">
        <v>23</v>
      </c>
      <c r="D3765" t="s">
        <v>25</v>
      </c>
      <c r="E3765" s="3">
        <v>70059</v>
      </c>
      <c r="F3765" s="3">
        <v>99311</v>
      </c>
      <c r="G3765" t="s">
        <v>35</v>
      </c>
      <c r="H3765" t="s">
        <v>3797</v>
      </c>
    </row>
    <row r="3766" spans="1:8" x14ac:dyDescent="0.35">
      <c r="A3766" s="2">
        <v>44388</v>
      </c>
      <c r="B3766" t="s">
        <v>41</v>
      </c>
      <c r="C3766" t="s">
        <v>29</v>
      </c>
      <c r="D3766" t="s">
        <v>30</v>
      </c>
      <c r="E3766" s="3">
        <v>135873</v>
      </c>
      <c r="F3766" s="3">
        <v>59132</v>
      </c>
      <c r="G3766" t="s">
        <v>32</v>
      </c>
      <c r="H3766" t="s">
        <v>3798</v>
      </c>
    </row>
    <row r="3767" spans="1:8" x14ac:dyDescent="0.35">
      <c r="A3767" s="2">
        <v>44682</v>
      </c>
      <c r="B3767" t="s">
        <v>18</v>
      </c>
      <c r="C3767" t="s">
        <v>23</v>
      </c>
      <c r="D3767" t="s">
        <v>58</v>
      </c>
      <c r="E3767" s="3">
        <v>105278</v>
      </c>
      <c r="F3767" s="3">
        <v>124278</v>
      </c>
      <c r="G3767" t="s">
        <v>21</v>
      </c>
      <c r="H3767" t="s">
        <v>3799</v>
      </c>
    </row>
    <row r="3768" spans="1:8" x14ac:dyDescent="0.35">
      <c r="A3768" s="2">
        <v>44434</v>
      </c>
      <c r="B3768" t="s">
        <v>23</v>
      </c>
      <c r="C3768" t="s">
        <v>19</v>
      </c>
      <c r="D3768" t="s">
        <v>30</v>
      </c>
      <c r="E3768" s="3">
        <v>122951</v>
      </c>
      <c r="F3768" s="3">
        <v>70719</v>
      </c>
      <c r="G3768" t="s">
        <v>26</v>
      </c>
      <c r="H3768" t="s">
        <v>3800</v>
      </c>
    </row>
    <row r="3769" spans="1:8" x14ac:dyDescent="0.35">
      <c r="A3769" s="2">
        <v>45285</v>
      </c>
      <c r="B3769" t="s">
        <v>41</v>
      </c>
      <c r="C3769" t="s">
        <v>34</v>
      </c>
      <c r="D3769" t="s">
        <v>30</v>
      </c>
      <c r="E3769" s="3">
        <v>67247</v>
      </c>
      <c r="F3769" s="3">
        <v>158076</v>
      </c>
      <c r="G3769" t="s">
        <v>21</v>
      </c>
      <c r="H3769" t="s">
        <v>3801</v>
      </c>
    </row>
    <row r="3770" spans="1:8" x14ac:dyDescent="0.35">
      <c r="A3770" s="2">
        <v>44931</v>
      </c>
      <c r="B3770" t="s">
        <v>28</v>
      </c>
      <c r="C3770" t="s">
        <v>29</v>
      </c>
      <c r="D3770" t="s">
        <v>30</v>
      </c>
      <c r="E3770" s="3">
        <v>124826</v>
      </c>
      <c r="F3770" s="3">
        <v>99498</v>
      </c>
      <c r="G3770" t="s">
        <v>32</v>
      </c>
      <c r="H3770" t="s">
        <v>3802</v>
      </c>
    </row>
    <row r="3771" spans="1:8" x14ac:dyDescent="0.35">
      <c r="A3771" s="2">
        <v>45187</v>
      </c>
      <c r="B3771" t="s">
        <v>18</v>
      </c>
      <c r="C3771" t="s">
        <v>43</v>
      </c>
      <c r="D3771" t="s">
        <v>39</v>
      </c>
      <c r="E3771" s="3">
        <v>49833</v>
      </c>
      <c r="F3771" s="3">
        <v>78762</v>
      </c>
      <c r="G3771" t="s">
        <v>35</v>
      </c>
      <c r="H3771" t="s">
        <v>3803</v>
      </c>
    </row>
    <row r="3772" spans="1:8" x14ac:dyDescent="0.35">
      <c r="A3772" s="2">
        <v>45021</v>
      </c>
      <c r="B3772" t="s">
        <v>18</v>
      </c>
      <c r="C3772" t="s">
        <v>24</v>
      </c>
      <c r="D3772" t="s">
        <v>39</v>
      </c>
      <c r="E3772" s="3">
        <v>87453</v>
      </c>
      <c r="F3772" s="3">
        <v>13253</v>
      </c>
      <c r="G3772" t="s">
        <v>21</v>
      </c>
      <c r="H3772" t="s">
        <v>3804</v>
      </c>
    </row>
    <row r="3773" spans="1:8" x14ac:dyDescent="0.35">
      <c r="A3773" s="2">
        <v>44302</v>
      </c>
      <c r="B3773" t="s">
        <v>55</v>
      </c>
      <c r="C3773" t="s">
        <v>24</v>
      </c>
      <c r="D3773" t="s">
        <v>30</v>
      </c>
      <c r="E3773" s="3">
        <v>28254</v>
      </c>
      <c r="F3773" s="3">
        <v>120024</v>
      </c>
      <c r="G3773" t="s">
        <v>26</v>
      </c>
      <c r="H3773" t="s">
        <v>3805</v>
      </c>
    </row>
    <row r="3774" spans="1:8" x14ac:dyDescent="0.35">
      <c r="A3774" s="2">
        <v>44377</v>
      </c>
      <c r="B3774" t="s">
        <v>23</v>
      </c>
      <c r="C3774" t="s">
        <v>19</v>
      </c>
      <c r="D3774" t="s">
        <v>58</v>
      </c>
      <c r="E3774" s="3">
        <v>93981</v>
      </c>
      <c r="F3774" s="3">
        <v>16726</v>
      </c>
      <c r="G3774" t="s">
        <v>21</v>
      </c>
      <c r="H3774" t="s">
        <v>3806</v>
      </c>
    </row>
    <row r="3775" spans="1:8" x14ac:dyDescent="0.35">
      <c r="A3775" s="2">
        <v>44380</v>
      </c>
      <c r="B3775" t="s">
        <v>28</v>
      </c>
      <c r="C3775" t="s">
        <v>43</v>
      </c>
      <c r="D3775" t="s">
        <v>20</v>
      </c>
      <c r="E3775" s="3">
        <v>42611</v>
      </c>
      <c r="F3775" s="3">
        <v>66952</v>
      </c>
      <c r="G3775" t="s">
        <v>35</v>
      </c>
      <c r="H3775" t="s">
        <v>3807</v>
      </c>
    </row>
    <row r="3776" spans="1:8" x14ac:dyDescent="0.35">
      <c r="A3776" s="2">
        <v>44422</v>
      </c>
      <c r="B3776" t="s">
        <v>55</v>
      </c>
      <c r="C3776" t="s">
        <v>24</v>
      </c>
      <c r="D3776" t="s">
        <v>25</v>
      </c>
      <c r="E3776" s="3">
        <v>119314</v>
      </c>
      <c r="F3776" s="3">
        <v>108702</v>
      </c>
      <c r="G3776" t="s">
        <v>21</v>
      </c>
      <c r="H3776" t="s">
        <v>3808</v>
      </c>
    </row>
    <row r="3777" spans="1:8" x14ac:dyDescent="0.35">
      <c r="A3777" s="2">
        <v>44973</v>
      </c>
      <c r="B3777" t="s">
        <v>37</v>
      </c>
      <c r="C3777" t="s">
        <v>24</v>
      </c>
      <c r="D3777" t="s">
        <v>39</v>
      </c>
      <c r="E3777" s="3">
        <v>56827</v>
      </c>
      <c r="F3777" s="3">
        <v>48000</v>
      </c>
      <c r="G3777" t="s">
        <v>32</v>
      </c>
      <c r="H3777" t="s">
        <v>3809</v>
      </c>
    </row>
    <row r="3778" spans="1:8" x14ac:dyDescent="0.35">
      <c r="A3778" s="2">
        <v>44986</v>
      </c>
      <c r="B3778" t="s">
        <v>41</v>
      </c>
      <c r="C3778" t="s">
        <v>29</v>
      </c>
      <c r="D3778" t="s">
        <v>20</v>
      </c>
      <c r="E3778" s="3">
        <v>23830</v>
      </c>
      <c r="F3778" s="3">
        <v>37735</v>
      </c>
      <c r="G3778" t="s">
        <v>35</v>
      </c>
      <c r="H3778" t="s">
        <v>3810</v>
      </c>
    </row>
    <row r="3779" spans="1:8" x14ac:dyDescent="0.35">
      <c r="A3779" s="2">
        <v>44884</v>
      </c>
      <c r="B3779" t="s">
        <v>41</v>
      </c>
      <c r="C3779" t="s">
        <v>29</v>
      </c>
      <c r="D3779" t="s">
        <v>39</v>
      </c>
      <c r="E3779" s="3">
        <v>116485</v>
      </c>
      <c r="F3779" s="3">
        <v>49648</v>
      </c>
      <c r="G3779" t="s">
        <v>35</v>
      </c>
      <c r="H3779" t="s">
        <v>3811</v>
      </c>
    </row>
    <row r="3780" spans="1:8" x14ac:dyDescent="0.35">
      <c r="A3780" s="2">
        <v>44726</v>
      </c>
      <c r="B3780" t="s">
        <v>55</v>
      </c>
      <c r="C3780" t="s">
        <v>23</v>
      </c>
      <c r="D3780" t="s">
        <v>39</v>
      </c>
      <c r="E3780" s="3">
        <v>122749</v>
      </c>
      <c r="F3780" s="3">
        <v>135103</v>
      </c>
      <c r="G3780" t="s">
        <v>35</v>
      </c>
      <c r="H3780" t="s">
        <v>3812</v>
      </c>
    </row>
    <row r="3781" spans="1:8" x14ac:dyDescent="0.35">
      <c r="A3781" s="2">
        <v>45168</v>
      </c>
      <c r="B3781" t="s">
        <v>41</v>
      </c>
      <c r="C3781" t="s">
        <v>43</v>
      </c>
      <c r="D3781" t="s">
        <v>39</v>
      </c>
      <c r="E3781" s="3">
        <v>15696</v>
      </c>
      <c r="F3781" s="3">
        <v>9286</v>
      </c>
      <c r="G3781" t="s">
        <v>32</v>
      </c>
      <c r="H3781" t="s">
        <v>3813</v>
      </c>
    </row>
    <row r="3782" spans="1:8" x14ac:dyDescent="0.35">
      <c r="A3782" s="2">
        <v>45132</v>
      </c>
      <c r="B3782" t="s">
        <v>23</v>
      </c>
      <c r="C3782" t="s">
        <v>24</v>
      </c>
      <c r="D3782" t="s">
        <v>30</v>
      </c>
      <c r="E3782" s="3">
        <v>76278</v>
      </c>
      <c r="F3782" s="3">
        <v>83810</v>
      </c>
      <c r="G3782" t="s">
        <v>26</v>
      </c>
      <c r="H3782" t="s">
        <v>3814</v>
      </c>
    </row>
    <row r="3783" spans="1:8" x14ac:dyDescent="0.35">
      <c r="A3783" s="2">
        <v>44302</v>
      </c>
      <c r="B3783" t="s">
        <v>41</v>
      </c>
      <c r="C3783" t="s">
        <v>29</v>
      </c>
      <c r="D3783" t="s">
        <v>30</v>
      </c>
      <c r="E3783" s="3">
        <v>67420</v>
      </c>
      <c r="F3783" s="3">
        <v>149798</v>
      </c>
      <c r="G3783" t="s">
        <v>32</v>
      </c>
      <c r="H3783" t="s">
        <v>3815</v>
      </c>
    </row>
    <row r="3784" spans="1:8" x14ac:dyDescent="0.35">
      <c r="A3784" s="2">
        <v>45027</v>
      </c>
      <c r="B3784" t="s">
        <v>23</v>
      </c>
      <c r="C3784" t="s">
        <v>29</v>
      </c>
      <c r="D3784" t="s">
        <v>39</v>
      </c>
      <c r="E3784" s="3">
        <v>109320</v>
      </c>
      <c r="F3784" s="3">
        <v>69540</v>
      </c>
      <c r="G3784" t="s">
        <v>35</v>
      </c>
      <c r="H3784" t="s">
        <v>3816</v>
      </c>
    </row>
    <row r="3785" spans="1:8" x14ac:dyDescent="0.35">
      <c r="A3785" s="2">
        <v>44875</v>
      </c>
      <c r="B3785" t="s">
        <v>37</v>
      </c>
      <c r="C3785" t="s">
        <v>29</v>
      </c>
      <c r="D3785" t="s">
        <v>39</v>
      </c>
      <c r="E3785" s="3">
        <v>134434</v>
      </c>
      <c r="F3785" s="3">
        <v>33916</v>
      </c>
      <c r="G3785" t="s">
        <v>35</v>
      </c>
      <c r="H3785" t="s">
        <v>3817</v>
      </c>
    </row>
    <row r="3786" spans="1:8" x14ac:dyDescent="0.35">
      <c r="A3786" s="2">
        <v>45045</v>
      </c>
      <c r="B3786" t="s">
        <v>28</v>
      </c>
      <c r="C3786" t="s">
        <v>23</v>
      </c>
      <c r="D3786" t="s">
        <v>25</v>
      </c>
      <c r="E3786" s="3">
        <v>133912</v>
      </c>
      <c r="F3786" s="3">
        <v>87826</v>
      </c>
      <c r="G3786" t="s">
        <v>21</v>
      </c>
      <c r="H3786" t="s">
        <v>3818</v>
      </c>
    </row>
    <row r="3787" spans="1:8" x14ac:dyDescent="0.35">
      <c r="A3787" s="2">
        <v>45252</v>
      </c>
      <c r="B3787" t="s">
        <v>18</v>
      </c>
      <c r="C3787" t="s">
        <v>43</v>
      </c>
      <c r="D3787" t="s">
        <v>20</v>
      </c>
      <c r="E3787" s="3">
        <v>116578</v>
      </c>
      <c r="F3787" s="3">
        <v>10377</v>
      </c>
      <c r="G3787" t="s">
        <v>32</v>
      </c>
      <c r="H3787" t="s">
        <v>3819</v>
      </c>
    </row>
    <row r="3788" spans="1:8" x14ac:dyDescent="0.35">
      <c r="A3788" s="2">
        <v>44589</v>
      </c>
      <c r="B3788" t="s">
        <v>55</v>
      </c>
      <c r="C3788" t="s">
        <v>34</v>
      </c>
      <c r="D3788" t="s">
        <v>20</v>
      </c>
      <c r="E3788" s="3">
        <v>57150</v>
      </c>
      <c r="F3788" s="3">
        <v>163843</v>
      </c>
      <c r="G3788" t="s">
        <v>26</v>
      </c>
      <c r="H3788" t="s">
        <v>3820</v>
      </c>
    </row>
    <row r="3789" spans="1:8" x14ac:dyDescent="0.35">
      <c r="A3789" s="2">
        <v>44236</v>
      </c>
      <c r="B3789" t="s">
        <v>55</v>
      </c>
      <c r="C3789" t="s">
        <v>29</v>
      </c>
      <c r="D3789" t="s">
        <v>58</v>
      </c>
      <c r="E3789" s="3">
        <v>113513</v>
      </c>
      <c r="F3789" s="3">
        <v>100573</v>
      </c>
      <c r="G3789" t="s">
        <v>35</v>
      </c>
      <c r="H3789" t="s">
        <v>3821</v>
      </c>
    </row>
    <row r="3790" spans="1:8" x14ac:dyDescent="0.35">
      <c r="A3790" s="2">
        <v>44856</v>
      </c>
      <c r="B3790" t="s">
        <v>23</v>
      </c>
      <c r="C3790" t="s">
        <v>43</v>
      </c>
      <c r="D3790" t="s">
        <v>58</v>
      </c>
      <c r="E3790" s="3">
        <v>28306</v>
      </c>
      <c r="F3790" s="3">
        <v>57004</v>
      </c>
      <c r="G3790" t="s">
        <v>32</v>
      </c>
      <c r="H3790" t="s">
        <v>3822</v>
      </c>
    </row>
    <row r="3791" spans="1:8" x14ac:dyDescent="0.35">
      <c r="A3791" s="2">
        <v>45177</v>
      </c>
      <c r="B3791" t="s">
        <v>37</v>
      </c>
      <c r="C3791" t="s">
        <v>19</v>
      </c>
      <c r="D3791" t="s">
        <v>58</v>
      </c>
      <c r="E3791" s="3">
        <v>105896</v>
      </c>
      <c r="F3791" s="3">
        <v>62780</v>
      </c>
      <c r="G3791" t="s">
        <v>35</v>
      </c>
      <c r="H3791" t="s">
        <v>3823</v>
      </c>
    </row>
    <row r="3792" spans="1:8" x14ac:dyDescent="0.35">
      <c r="A3792" s="2">
        <v>45041</v>
      </c>
      <c r="B3792" t="s">
        <v>37</v>
      </c>
      <c r="C3792" t="s">
        <v>23</v>
      </c>
      <c r="D3792" t="s">
        <v>30</v>
      </c>
      <c r="E3792" s="3">
        <v>102672</v>
      </c>
      <c r="F3792" s="3">
        <v>59267</v>
      </c>
      <c r="G3792" t="s">
        <v>26</v>
      </c>
      <c r="H3792" t="s">
        <v>3824</v>
      </c>
    </row>
    <row r="3793" spans="1:8" x14ac:dyDescent="0.35">
      <c r="A3793" s="2">
        <v>44397</v>
      </c>
      <c r="B3793" t="s">
        <v>18</v>
      </c>
      <c r="C3793" t="s">
        <v>34</v>
      </c>
      <c r="D3793" t="s">
        <v>30</v>
      </c>
      <c r="E3793" s="3">
        <v>14753</v>
      </c>
      <c r="F3793" s="3">
        <v>120008</v>
      </c>
      <c r="G3793" t="s">
        <v>26</v>
      </c>
      <c r="H3793" t="s">
        <v>3825</v>
      </c>
    </row>
    <row r="3794" spans="1:8" x14ac:dyDescent="0.35">
      <c r="A3794" s="2">
        <v>44643</v>
      </c>
      <c r="B3794" t="s">
        <v>28</v>
      </c>
      <c r="C3794" t="s">
        <v>29</v>
      </c>
      <c r="D3794" t="s">
        <v>25</v>
      </c>
      <c r="E3794" s="3">
        <v>87704</v>
      </c>
      <c r="F3794" s="3">
        <v>29802</v>
      </c>
      <c r="G3794" t="s">
        <v>21</v>
      </c>
      <c r="H3794" t="s">
        <v>3826</v>
      </c>
    </row>
    <row r="3795" spans="1:8" x14ac:dyDescent="0.35">
      <c r="A3795" s="2">
        <v>45258</v>
      </c>
      <c r="B3795" t="s">
        <v>55</v>
      </c>
      <c r="C3795" t="s">
        <v>29</v>
      </c>
      <c r="D3795" t="s">
        <v>30</v>
      </c>
      <c r="E3795" s="3">
        <v>84374</v>
      </c>
      <c r="F3795" s="3">
        <v>33446</v>
      </c>
      <c r="G3795" t="s">
        <v>21</v>
      </c>
      <c r="H3795" t="s">
        <v>3827</v>
      </c>
    </row>
    <row r="3796" spans="1:8" x14ac:dyDescent="0.35">
      <c r="A3796" s="2">
        <v>44640</v>
      </c>
      <c r="B3796" t="s">
        <v>23</v>
      </c>
      <c r="C3796" t="s">
        <v>23</v>
      </c>
      <c r="D3796" t="s">
        <v>58</v>
      </c>
      <c r="E3796" s="3">
        <v>98144</v>
      </c>
      <c r="F3796" s="3">
        <v>169932</v>
      </c>
      <c r="G3796" t="s">
        <v>21</v>
      </c>
      <c r="H3796" t="s">
        <v>3828</v>
      </c>
    </row>
    <row r="3797" spans="1:8" x14ac:dyDescent="0.35">
      <c r="A3797" s="2">
        <v>44957</v>
      </c>
      <c r="B3797" t="s">
        <v>37</v>
      </c>
      <c r="C3797" t="s">
        <v>23</v>
      </c>
      <c r="D3797" t="s">
        <v>39</v>
      </c>
      <c r="E3797" s="3">
        <v>98617</v>
      </c>
      <c r="F3797" s="3">
        <v>98296</v>
      </c>
      <c r="G3797" t="s">
        <v>26</v>
      </c>
      <c r="H3797" t="s">
        <v>3829</v>
      </c>
    </row>
    <row r="3798" spans="1:8" x14ac:dyDescent="0.35">
      <c r="A3798" s="2">
        <v>44423</v>
      </c>
      <c r="B3798" t="s">
        <v>55</v>
      </c>
      <c r="C3798" t="s">
        <v>24</v>
      </c>
      <c r="D3798" t="s">
        <v>58</v>
      </c>
      <c r="E3798" s="3">
        <v>20875</v>
      </c>
      <c r="F3798" s="3">
        <v>91132</v>
      </c>
      <c r="G3798" t="s">
        <v>32</v>
      </c>
      <c r="H3798" t="s">
        <v>3830</v>
      </c>
    </row>
    <row r="3799" spans="1:8" x14ac:dyDescent="0.35">
      <c r="A3799" s="2">
        <v>44244</v>
      </c>
      <c r="B3799" t="s">
        <v>23</v>
      </c>
      <c r="C3799" t="s">
        <v>29</v>
      </c>
      <c r="D3799" t="s">
        <v>25</v>
      </c>
      <c r="E3799" s="3">
        <v>100853</v>
      </c>
      <c r="F3799" s="3">
        <v>19837</v>
      </c>
      <c r="G3799" t="s">
        <v>32</v>
      </c>
      <c r="H3799" t="s">
        <v>3831</v>
      </c>
    </row>
    <row r="3800" spans="1:8" x14ac:dyDescent="0.35">
      <c r="A3800" s="2">
        <v>45238</v>
      </c>
      <c r="B3800" t="s">
        <v>41</v>
      </c>
      <c r="C3800" t="s">
        <v>43</v>
      </c>
      <c r="D3800" t="s">
        <v>39</v>
      </c>
      <c r="E3800" s="3">
        <v>58996</v>
      </c>
      <c r="F3800" s="3">
        <v>46992</v>
      </c>
      <c r="G3800" t="s">
        <v>26</v>
      </c>
      <c r="H3800" t="s">
        <v>3832</v>
      </c>
    </row>
    <row r="3801" spans="1:8" x14ac:dyDescent="0.35">
      <c r="A3801" s="2">
        <v>45108</v>
      </c>
      <c r="B3801" t="s">
        <v>55</v>
      </c>
      <c r="C3801" t="s">
        <v>23</v>
      </c>
      <c r="D3801" t="s">
        <v>30</v>
      </c>
      <c r="E3801" s="3">
        <v>107101</v>
      </c>
      <c r="F3801" s="3">
        <v>147761</v>
      </c>
      <c r="G3801" t="s">
        <v>26</v>
      </c>
      <c r="H3801" t="s">
        <v>3833</v>
      </c>
    </row>
    <row r="3802" spans="1:8" x14ac:dyDescent="0.35">
      <c r="A3802" s="2">
        <v>44383</v>
      </c>
      <c r="B3802" t="s">
        <v>28</v>
      </c>
      <c r="C3802" t="s">
        <v>23</v>
      </c>
      <c r="D3802" t="s">
        <v>39</v>
      </c>
      <c r="E3802" s="3">
        <v>146638</v>
      </c>
      <c r="F3802" s="3">
        <v>9565</v>
      </c>
      <c r="G3802" t="s">
        <v>32</v>
      </c>
      <c r="H3802" t="s">
        <v>3834</v>
      </c>
    </row>
    <row r="3803" spans="1:8" x14ac:dyDescent="0.35">
      <c r="A3803" s="2">
        <v>44541</v>
      </c>
      <c r="B3803" t="s">
        <v>23</v>
      </c>
      <c r="C3803" t="s">
        <v>19</v>
      </c>
      <c r="D3803" t="s">
        <v>25</v>
      </c>
      <c r="E3803" s="3">
        <v>120698</v>
      </c>
      <c r="F3803" s="3">
        <v>132542</v>
      </c>
      <c r="G3803" t="s">
        <v>35</v>
      </c>
      <c r="H3803" t="s">
        <v>3835</v>
      </c>
    </row>
    <row r="3804" spans="1:8" x14ac:dyDescent="0.35">
      <c r="A3804" s="2">
        <v>44420</v>
      </c>
      <c r="B3804" t="s">
        <v>28</v>
      </c>
      <c r="C3804" t="s">
        <v>19</v>
      </c>
      <c r="D3804" t="s">
        <v>30</v>
      </c>
      <c r="E3804" s="3">
        <v>89139</v>
      </c>
      <c r="F3804" s="3">
        <v>32793</v>
      </c>
      <c r="G3804" t="s">
        <v>32</v>
      </c>
      <c r="H3804" t="s">
        <v>3836</v>
      </c>
    </row>
    <row r="3805" spans="1:8" x14ac:dyDescent="0.35">
      <c r="A3805" s="2">
        <v>45026</v>
      </c>
      <c r="B3805" t="s">
        <v>55</v>
      </c>
      <c r="C3805" t="s">
        <v>19</v>
      </c>
      <c r="D3805" t="s">
        <v>20</v>
      </c>
      <c r="E3805" s="3">
        <v>48690</v>
      </c>
      <c r="F3805" s="3">
        <v>143692</v>
      </c>
      <c r="G3805" t="s">
        <v>26</v>
      </c>
      <c r="H3805" t="s">
        <v>3837</v>
      </c>
    </row>
    <row r="3806" spans="1:8" x14ac:dyDescent="0.35">
      <c r="A3806" s="2">
        <v>44684</v>
      </c>
      <c r="B3806" t="s">
        <v>41</v>
      </c>
      <c r="C3806" t="s">
        <v>23</v>
      </c>
      <c r="D3806" t="s">
        <v>58</v>
      </c>
      <c r="E3806" s="3">
        <v>113340</v>
      </c>
      <c r="F3806" s="3">
        <v>73200</v>
      </c>
      <c r="G3806" t="s">
        <v>32</v>
      </c>
      <c r="H3806" t="s">
        <v>3838</v>
      </c>
    </row>
    <row r="3807" spans="1:8" x14ac:dyDescent="0.35">
      <c r="A3807" s="2">
        <v>45073</v>
      </c>
      <c r="B3807" t="s">
        <v>28</v>
      </c>
      <c r="C3807" t="s">
        <v>34</v>
      </c>
      <c r="D3807" t="s">
        <v>58</v>
      </c>
      <c r="E3807" s="3">
        <v>12646</v>
      </c>
      <c r="F3807" s="3">
        <v>33937</v>
      </c>
      <c r="G3807" t="s">
        <v>32</v>
      </c>
      <c r="H3807" t="s">
        <v>3839</v>
      </c>
    </row>
    <row r="3808" spans="1:8" x14ac:dyDescent="0.35">
      <c r="A3808" s="2">
        <v>45045</v>
      </c>
      <c r="B3808" t="s">
        <v>37</v>
      </c>
      <c r="C3808" t="s">
        <v>43</v>
      </c>
      <c r="D3808" t="s">
        <v>25</v>
      </c>
      <c r="E3808" s="3">
        <v>132372</v>
      </c>
      <c r="F3808" s="3">
        <v>118712</v>
      </c>
      <c r="G3808" t="s">
        <v>26</v>
      </c>
      <c r="H3808" t="s">
        <v>3840</v>
      </c>
    </row>
    <row r="3809" spans="1:8" x14ac:dyDescent="0.35">
      <c r="A3809" s="2">
        <v>45175</v>
      </c>
      <c r="B3809" t="s">
        <v>23</v>
      </c>
      <c r="C3809" t="s">
        <v>23</v>
      </c>
      <c r="D3809" t="s">
        <v>25</v>
      </c>
      <c r="E3809" s="3">
        <v>51592</v>
      </c>
      <c r="F3809" s="3">
        <v>130227</v>
      </c>
      <c r="G3809" t="s">
        <v>35</v>
      </c>
      <c r="H3809" t="s">
        <v>3841</v>
      </c>
    </row>
    <row r="3810" spans="1:8" x14ac:dyDescent="0.35">
      <c r="A3810" s="2">
        <v>45213</v>
      </c>
      <c r="B3810" t="s">
        <v>55</v>
      </c>
      <c r="C3810" t="s">
        <v>24</v>
      </c>
      <c r="D3810" t="s">
        <v>58</v>
      </c>
      <c r="E3810" s="3">
        <v>39339</v>
      </c>
      <c r="F3810" s="3">
        <v>133038</v>
      </c>
      <c r="G3810" t="s">
        <v>26</v>
      </c>
      <c r="H3810" t="s">
        <v>3842</v>
      </c>
    </row>
    <row r="3811" spans="1:8" x14ac:dyDescent="0.35">
      <c r="A3811" s="2">
        <v>44384</v>
      </c>
      <c r="B3811" t="s">
        <v>41</v>
      </c>
      <c r="C3811" t="s">
        <v>29</v>
      </c>
      <c r="D3811" t="s">
        <v>39</v>
      </c>
      <c r="E3811" s="3">
        <v>113849</v>
      </c>
      <c r="F3811" s="3">
        <v>67400</v>
      </c>
      <c r="G3811" t="s">
        <v>21</v>
      </c>
      <c r="H3811" t="s">
        <v>3843</v>
      </c>
    </row>
    <row r="3812" spans="1:8" x14ac:dyDescent="0.35">
      <c r="A3812" s="2">
        <v>44466</v>
      </c>
      <c r="B3812" t="s">
        <v>37</v>
      </c>
      <c r="C3812" t="s">
        <v>34</v>
      </c>
      <c r="D3812" t="s">
        <v>20</v>
      </c>
      <c r="E3812" s="3">
        <v>108718</v>
      </c>
      <c r="F3812" s="3">
        <v>53277</v>
      </c>
      <c r="G3812" t="s">
        <v>21</v>
      </c>
      <c r="H3812" t="s">
        <v>3844</v>
      </c>
    </row>
    <row r="3813" spans="1:8" x14ac:dyDescent="0.35">
      <c r="A3813" s="2">
        <v>44506</v>
      </c>
      <c r="B3813" t="s">
        <v>55</v>
      </c>
      <c r="C3813" t="s">
        <v>34</v>
      </c>
      <c r="D3813" t="s">
        <v>20</v>
      </c>
      <c r="E3813" s="3">
        <v>119702</v>
      </c>
      <c r="F3813" s="3">
        <v>33372</v>
      </c>
      <c r="G3813" t="s">
        <v>32</v>
      </c>
      <c r="H3813" t="s">
        <v>3845</v>
      </c>
    </row>
    <row r="3814" spans="1:8" x14ac:dyDescent="0.35">
      <c r="A3814" s="2">
        <v>45041</v>
      </c>
      <c r="B3814" t="s">
        <v>41</v>
      </c>
      <c r="C3814" t="s">
        <v>43</v>
      </c>
      <c r="D3814" t="s">
        <v>25</v>
      </c>
      <c r="E3814" s="3">
        <v>100883</v>
      </c>
      <c r="F3814" s="3">
        <v>144028</v>
      </c>
      <c r="G3814" t="s">
        <v>26</v>
      </c>
      <c r="H3814" t="s">
        <v>3846</v>
      </c>
    </row>
    <row r="3815" spans="1:8" x14ac:dyDescent="0.35">
      <c r="A3815" s="2">
        <v>44682</v>
      </c>
      <c r="B3815" t="s">
        <v>37</v>
      </c>
      <c r="C3815" t="s">
        <v>34</v>
      </c>
      <c r="D3815" t="s">
        <v>25</v>
      </c>
      <c r="E3815" s="3">
        <v>49967</v>
      </c>
      <c r="F3815" s="3">
        <v>19911</v>
      </c>
      <c r="G3815" t="s">
        <v>35</v>
      </c>
      <c r="H3815" t="s">
        <v>3847</v>
      </c>
    </row>
    <row r="3816" spans="1:8" x14ac:dyDescent="0.35">
      <c r="A3816" s="2">
        <v>44316</v>
      </c>
      <c r="B3816" t="s">
        <v>28</v>
      </c>
      <c r="C3816" t="s">
        <v>43</v>
      </c>
      <c r="D3816" t="s">
        <v>39</v>
      </c>
      <c r="E3816" s="3">
        <v>75463</v>
      </c>
      <c r="F3816" s="3">
        <v>121771</v>
      </c>
      <c r="G3816" t="s">
        <v>32</v>
      </c>
      <c r="H3816" t="s">
        <v>3848</v>
      </c>
    </row>
    <row r="3817" spans="1:8" x14ac:dyDescent="0.35">
      <c r="A3817" s="2">
        <v>44416</v>
      </c>
      <c r="B3817" t="s">
        <v>55</v>
      </c>
      <c r="C3817" t="s">
        <v>34</v>
      </c>
      <c r="D3817" t="s">
        <v>25</v>
      </c>
      <c r="E3817" s="3">
        <v>56851</v>
      </c>
      <c r="F3817" s="3">
        <v>89232</v>
      </c>
      <c r="G3817" t="s">
        <v>26</v>
      </c>
      <c r="H3817" t="s">
        <v>3849</v>
      </c>
    </row>
    <row r="3818" spans="1:8" x14ac:dyDescent="0.35">
      <c r="A3818" s="2">
        <v>44249</v>
      </c>
      <c r="B3818" t="s">
        <v>55</v>
      </c>
      <c r="C3818" t="s">
        <v>29</v>
      </c>
      <c r="D3818" t="s">
        <v>20</v>
      </c>
      <c r="E3818" s="3">
        <v>35062</v>
      </c>
      <c r="F3818" s="3">
        <v>59403</v>
      </c>
      <c r="G3818" t="s">
        <v>32</v>
      </c>
      <c r="H3818" t="s">
        <v>3850</v>
      </c>
    </row>
    <row r="3819" spans="1:8" x14ac:dyDescent="0.35">
      <c r="A3819" s="2">
        <v>44954</v>
      </c>
      <c r="B3819" t="s">
        <v>28</v>
      </c>
      <c r="C3819" t="s">
        <v>43</v>
      </c>
      <c r="D3819" t="s">
        <v>58</v>
      </c>
      <c r="E3819" s="3">
        <v>69123</v>
      </c>
      <c r="F3819" s="3">
        <v>145742</v>
      </c>
      <c r="G3819" t="s">
        <v>32</v>
      </c>
      <c r="H3819" t="s">
        <v>3851</v>
      </c>
    </row>
    <row r="3820" spans="1:8" x14ac:dyDescent="0.35">
      <c r="A3820" s="2">
        <v>44934</v>
      </c>
      <c r="B3820" t="s">
        <v>18</v>
      </c>
      <c r="C3820" t="s">
        <v>19</v>
      </c>
      <c r="D3820" t="s">
        <v>20</v>
      </c>
      <c r="E3820" s="3">
        <v>99229</v>
      </c>
      <c r="F3820" s="3">
        <v>67844</v>
      </c>
      <c r="G3820" t="s">
        <v>26</v>
      </c>
      <c r="H3820" t="s">
        <v>3852</v>
      </c>
    </row>
    <row r="3821" spans="1:8" x14ac:dyDescent="0.35">
      <c r="A3821" s="2">
        <v>44916</v>
      </c>
      <c r="B3821" t="s">
        <v>37</v>
      </c>
      <c r="C3821" t="s">
        <v>19</v>
      </c>
      <c r="D3821" t="s">
        <v>39</v>
      </c>
      <c r="E3821" s="3">
        <v>149293</v>
      </c>
      <c r="F3821" s="3">
        <v>71137</v>
      </c>
      <c r="G3821" t="s">
        <v>35</v>
      </c>
      <c r="H3821" t="s">
        <v>3853</v>
      </c>
    </row>
    <row r="3822" spans="1:8" x14ac:dyDescent="0.35">
      <c r="A3822" s="2">
        <v>44602</v>
      </c>
      <c r="B3822" t="s">
        <v>28</v>
      </c>
      <c r="C3822" t="s">
        <v>34</v>
      </c>
      <c r="D3822" t="s">
        <v>58</v>
      </c>
      <c r="E3822" s="3">
        <v>25234</v>
      </c>
      <c r="F3822" s="3">
        <v>31473</v>
      </c>
      <c r="G3822" t="s">
        <v>35</v>
      </c>
      <c r="H3822" t="s">
        <v>3854</v>
      </c>
    </row>
    <row r="3823" spans="1:8" x14ac:dyDescent="0.35">
      <c r="A3823" s="2">
        <v>44804</v>
      </c>
      <c r="B3823" t="s">
        <v>55</v>
      </c>
      <c r="C3823" t="s">
        <v>34</v>
      </c>
      <c r="D3823" t="s">
        <v>58</v>
      </c>
      <c r="E3823" s="3">
        <v>149393</v>
      </c>
      <c r="F3823" s="3">
        <v>55298</v>
      </c>
      <c r="G3823" t="s">
        <v>21</v>
      </c>
      <c r="H3823" t="s">
        <v>3855</v>
      </c>
    </row>
    <row r="3824" spans="1:8" x14ac:dyDescent="0.35">
      <c r="A3824" s="2">
        <v>45217</v>
      </c>
      <c r="B3824" t="s">
        <v>37</v>
      </c>
      <c r="C3824" t="s">
        <v>43</v>
      </c>
      <c r="D3824" t="s">
        <v>20</v>
      </c>
      <c r="E3824" s="3">
        <v>17945</v>
      </c>
      <c r="F3824" s="3">
        <v>29345</v>
      </c>
      <c r="G3824" t="s">
        <v>35</v>
      </c>
      <c r="H3824" t="s">
        <v>3856</v>
      </c>
    </row>
    <row r="3825" spans="1:8" x14ac:dyDescent="0.35">
      <c r="A3825" s="2">
        <v>44618</v>
      </c>
      <c r="B3825" t="s">
        <v>37</v>
      </c>
      <c r="C3825" t="s">
        <v>43</v>
      </c>
      <c r="D3825" t="s">
        <v>58</v>
      </c>
      <c r="E3825" s="3">
        <v>15189</v>
      </c>
      <c r="F3825" s="3">
        <v>33608</v>
      </c>
      <c r="G3825" t="s">
        <v>21</v>
      </c>
      <c r="H3825" t="s">
        <v>3857</v>
      </c>
    </row>
    <row r="3826" spans="1:8" x14ac:dyDescent="0.35">
      <c r="A3826" s="2">
        <v>44908</v>
      </c>
      <c r="B3826" t="s">
        <v>18</v>
      </c>
      <c r="C3826" t="s">
        <v>29</v>
      </c>
      <c r="D3826" t="s">
        <v>58</v>
      </c>
      <c r="E3826" s="3">
        <v>112518</v>
      </c>
      <c r="F3826" s="3">
        <v>109488</v>
      </c>
      <c r="G3826" t="s">
        <v>26</v>
      </c>
      <c r="H3826" t="s">
        <v>3858</v>
      </c>
    </row>
    <row r="3827" spans="1:8" x14ac:dyDescent="0.35">
      <c r="A3827" s="2">
        <v>44443</v>
      </c>
      <c r="B3827" t="s">
        <v>55</v>
      </c>
      <c r="C3827" t="s">
        <v>23</v>
      </c>
      <c r="D3827" t="s">
        <v>25</v>
      </c>
      <c r="E3827" s="3">
        <v>143446</v>
      </c>
      <c r="F3827" s="3">
        <v>114835</v>
      </c>
      <c r="G3827" t="s">
        <v>32</v>
      </c>
      <c r="H3827" t="s">
        <v>3859</v>
      </c>
    </row>
    <row r="3828" spans="1:8" x14ac:dyDescent="0.35">
      <c r="A3828" s="2">
        <v>44268</v>
      </c>
      <c r="B3828" t="s">
        <v>41</v>
      </c>
      <c r="C3828" t="s">
        <v>19</v>
      </c>
      <c r="D3828" t="s">
        <v>58</v>
      </c>
      <c r="E3828" s="3">
        <v>137066</v>
      </c>
      <c r="F3828" s="3">
        <v>18286</v>
      </c>
      <c r="G3828" t="s">
        <v>32</v>
      </c>
      <c r="H3828" t="s">
        <v>3860</v>
      </c>
    </row>
    <row r="3829" spans="1:8" x14ac:dyDescent="0.35">
      <c r="A3829" s="2">
        <v>44381</v>
      </c>
      <c r="B3829" t="s">
        <v>18</v>
      </c>
      <c r="C3829" t="s">
        <v>23</v>
      </c>
      <c r="D3829" t="s">
        <v>39</v>
      </c>
      <c r="E3829" s="3">
        <v>120711</v>
      </c>
      <c r="F3829" s="3">
        <v>155944</v>
      </c>
      <c r="G3829" t="s">
        <v>35</v>
      </c>
      <c r="H3829" t="s">
        <v>3861</v>
      </c>
    </row>
    <row r="3830" spans="1:8" x14ac:dyDescent="0.35">
      <c r="A3830" s="2">
        <v>44202</v>
      </c>
      <c r="B3830" t="s">
        <v>18</v>
      </c>
      <c r="C3830" t="s">
        <v>23</v>
      </c>
      <c r="D3830" t="s">
        <v>58</v>
      </c>
      <c r="E3830" s="3">
        <v>19173</v>
      </c>
      <c r="F3830" s="3">
        <v>97185</v>
      </c>
      <c r="G3830" t="s">
        <v>32</v>
      </c>
      <c r="H3830" t="s">
        <v>3862</v>
      </c>
    </row>
    <row r="3831" spans="1:8" x14ac:dyDescent="0.35">
      <c r="A3831" s="2">
        <v>45102</v>
      </c>
      <c r="B3831" t="s">
        <v>41</v>
      </c>
      <c r="C3831" t="s">
        <v>24</v>
      </c>
      <c r="D3831" t="s">
        <v>25</v>
      </c>
      <c r="E3831" s="3">
        <v>145374</v>
      </c>
      <c r="F3831" s="3">
        <v>52476</v>
      </c>
      <c r="G3831" t="s">
        <v>26</v>
      </c>
      <c r="H3831" t="s">
        <v>3863</v>
      </c>
    </row>
    <row r="3832" spans="1:8" x14ac:dyDescent="0.35">
      <c r="A3832" s="2">
        <v>44583</v>
      </c>
      <c r="B3832" t="s">
        <v>41</v>
      </c>
      <c r="C3832" t="s">
        <v>43</v>
      </c>
      <c r="D3832" t="s">
        <v>30</v>
      </c>
      <c r="E3832" s="3">
        <v>120997</v>
      </c>
      <c r="F3832" s="3">
        <v>128059</v>
      </c>
      <c r="G3832" t="s">
        <v>35</v>
      </c>
      <c r="H3832" t="s">
        <v>3864</v>
      </c>
    </row>
    <row r="3833" spans="1:8" x14ac:dyDescent="0.35">
      <c r="A3833" s="2">
        <v>44895</v>
      </c>
      <c r="B3833" t="s">
        <v>18</v>
      </c>
      <c r="C3833" t="s">
        <v>24</v>
      </c>
      <c r="D3833" t="s">
        <v>30</v>
      </c>
      <c r="E3833" s="3">
        <v>65842</v>
      </c>
      <c r="F3833" s="3">
        <v>111581</v>
      </c>
      <c r="G3833" t="s">
        <v>35</v>
      </c>
      <c r="H3833" t="s">
        <v>3865</v>
      </c>
    </row>
    <row r="3834" spans="1:8" x14ac:dyDescent="0.35">
      <c r="A3834" s="2">
        <v>45023</v>
      </c>
      <c r="B3834" t="s">
        <v>37</v>
      </c>
      <c r="C3834" t="s">
        <v>24</v>
      </c>
      <c r="D3834" t="s">
        <v>39</v>
      </c>
      <c r="E3834" s="3">
        <v>141183</v>
      </c>
      <c r="F3834" s="3">
        <v>101567</v>
      </c>
      <c r="G3834" t="s">
        <v>21</v>
      </c>
      <c r="H3834" t="s">
        <v>3866</v>
      </c>
    </row>
    <row r="3835" spans="1:8" x14ac:dyDescent="0.35">
      <c r="A3835" s="2">
        <v>44545</v>
      </c>
      <c r="B3835" t="s">
        <v>28</v>
      </c>
      <c r="C3835" t="s">
        <v>23</v>
      </c>
      <c r="D3835" t="s">
        <v>39</v>
      </c>
      <c r="E3835" s="3">
        <v>131841</v>
      </c>
      <c r="F3835" s="3">
        <v>81477</v>
      </c>
      <c r="G3835" t="s">
        <v>26</v>
      </c>
      <c r="H3835" t="s">
        <v>3867</v>
      </c>
    </row>
    <row r="3836" spans="1:8" x14ac:dyDescent="0.35">
      <c r="A3836" s="2">
        <v>44504</v>
      </c>
      <c r="B3836" t="s">
        <v>28</v>
      </c>
      <c r="C3836" t="s">
        <v>24</v>
      </c>
      <c r="D3836" t="s">
        <v>58</v>
      </c>
      <c r="E3836" s="3">
        <v>91102</v>
      </c>
      <c r="F3836" s="3">
        <v>159055</v>
      </c>
      <c r="G3836" t="s">
        <v>21</v>
      </c>
      <c r="H3836" t="s">
        <v>3868</v>
      </c>
    </row>
    <row r="3837" spans="1:8" x14ac:dyDescent="0.35">
      <c r="A3837" s="2">
        <v>44483</v>
      </c>
      <c r="B3837" t="s">
        <v>18</v>
      </c>
      <c r="C3837" t="s">
        <v>29</v>
      </c>
      <c r="D3837" t="s">
        <v>58</v>
      </c>
      <c r="E3837" s="3">
        <v>113013</v>
      </c>
      <c r="F3837" s="3">
        <v>54016</v>
      </c>
      <c r="G3837" t="s">
        <v>35</v>
      </c>
      <c r="H3837" t="s">
        <v>3869</v>
      </c>
    </row>
    <row r="3838" spans="1:8" x14ac:dyDescent="0.35">
      <c r="A3838" s="2">
        <v>44962</v>
      </c>
      <c r="B3838" t="s">
        <v>37</v>
      </c>
      <c r="C3838" t="s">
        <v>43</v>
      </c>
      <c r="D3838" t="s">
        <v>30</v>
      </c>
      <c r="E3838" s="3">
        <v>149969</v>
      </c>
      <c r="F3838" s="3">
        <v>24260</v>
      </c>
      <c r="G3838" t="s">
        <v>21</v>
      </c>
      <c r="H3838" t="s">
        <v>3870</v>
      </c>
    </row>
    <row r="3839" spans="1:8" x14ac:dyDescent="0.35">
      <c r="A3839" s="2">
        <v>44921</v>
      </c>
      <c r="B3839" t="s">
        <v>41</v>
      </c>
      <c r="C3839" t="s">
        <v>23</v>
      </c>
      <c r="D3839" t="s">
        <v>30</v>
      </c>
      <c r="E3839" s="3">
        <v>48640</v>
      </c>
      <c r="F3839" s="3">
        <v>95576</v>
      </c>
      <c r="G3839" t="s">
        <v>26</v>
      </c>
      <c r="H3839" t="s">
        <v>3871</v>
      </c>
    </row>
    <row r="3840" spans="1:8" x14ac:dyDescent="0.35">
      <c r="A3840" s="2">
        <v>44958</v>
      </c>
      <c r="B3840" t="s">
        <v>23</v>
      </c>
      <c r="C3840" t="s">
        <v>43</v>
      </c>
      <c r="D3840" t="s">
        <v>20</v>
      </c>
      <c r="E3840" s="3">
        <v>24482</v>
      </c>
      <c r="F3840" s="3">
        <v>52713</v>
      </c>
      <c r="G3840" t="s">
        <v>21</v>
      </c>
      <c r="H3840" t="s">
        <v>3872</v>
      </c>
    </row>
    <row r="3841" spans="1:8" x14ac:dyDescent="0.35">
      <c r="A3841" s="2">
        <v>44579</v>
      </c>
      <c r="B3841" t="s">
        <v>18</v>
      </c>
      <c r="C3841" t="s">
        <v>29</v>
      </c>
      <c r="D3841" t="s">
        <v>30</v>
      </c>
      <c r="E3841" s="3">
        <v>100052</v>
      </c>
      <c r="F3841" s="3">
        <v>77748</v>
      </c>
      <c r="G3841" t="s">
        <v>35</v>
      </c>
      <c r="H3841" t="s">
        <v>3873</v>
      </c>
    </row>
    <row r="3842" spans="1:8" x14ac:dyDescent="0.35">
      <c r="A3842" s="2">
        <v>44584</v>
      </c>
      <c r="B3842" t="s">
        <v>55</v>
      </c>
      <c r="C3842" t="s">
        <v>34</v>
      </c>
      <c r="D3842" t="s">
        <v>30</v>
      </c>
      <c r="E3842" s="3">
        <v>130963</v>
      </c>
      <c r="F3842" s="3">
        <v>166262</v>
      </c>
      <c r="G3842" t="s">
        <v>21</v>
      </c>
      <c r="H3842" t="s">
        <v>3874</v>
      </c>
    </row>
    <row r="3843" spans="1:8" x14ac:dyDescent="0.35">
      <c r="A3843" s="2">
        <v>44721</v>
      </c>
      <c r="B3843" t="s">
        <v>37</v>
      </c>
      <c r="C3843" t="s">
        <v>24</v>
      </c>
      <c r="D3843" t="s">
        <v>39</v>
      </c>
      <c r="E3843" s="3">
        <v>66145</v>
      </c>
      <c r="F3843" s="3">
        <v>106789</v>
      </c>
      <c r="G3843" t="s">
        <v>35</v>
      </c>
      <c r="H3843" t="s">
        <v>3875</v>
      </c>
    </row>
    <row r="3844" spans="1:8" x14ac:dyDescent="0.35">
      <c r="A3844" s="2">
        <v>44835</v>
      </c>
      <c r="B3844" t="s">
        <v>55</v>
      </c>
      <c r="C3844" t="s">
        <v>23</v>
      </c>
      <c r="D3844" t="s">
        <v>20</v>
      </c>
      <c r="E3844" s="3">
        <v>127288</v>
      </c>
      <c r="F3844" s="3">
        <v>156842</v>
      </c>
      <c r="G3844" t="s">
        <v>35</v>
      </c>
      <c r="H3844" t="s">
        <v>3876</v>
      </c>
    </row>
    <row r="3845" spans="1:8" x14ac:dyDescent="0.35">
      <c r="A3845" s="2">
        <v>45134</v>
      </c>
      <c r="B3845" t="s">
        <v>55</v>
      </c>
      <c r="C3845" t="s">
        <v>19</v>
      </c>
      <c r="D3845" t="s">
        <v>20</v>
      </c>
      <c r="E3845" s="3">
        <v>91718</v>
      </c>
      <c r="F3845" s="3">
        <v>58201</v>
      </c>
      <c r="G3845" t="s">
        <v>21</v>
      </c>
      <c r="H3845" t="s">
        <v>3877</v>
      </c>
    </row>
    <row r="3846" spans="1:8" x14ac:dyDescent="0.35">
      <c r="A3846" s="2">
        <v>44472</v>
      </c>
      <c r="B3846" t="s">
        <v>18</v>
      </c>
      <c r="C3846" t="s">
        <v>43</v>
      </c>
      <c r="D3846" t="s">
        <v>58</v>
      </c>
      <c r="E3846" s="3">
        <v>14857</v>
      </c>
      <c r="F3846" s="3">
        <v>107087</v>
      </c>
      <c r="G3846" t="s">
        <v>32</v>
      </c>
      <c r="H3846" t="s">
        <v>3878</v>
      </c>
    </row>
    <row r="3847" spans="1:8" x14ac:dyDescent="0.35">
      <c r="A3847" s="2">
        <v>44696</v>
      </c>
      <c r="B3847" t="s">
        <v>37</v>
      </c>
      <c r="C3847" t="s">
        <v>29</v>
      </c>
      <c r="D3847" t="s">
        <v>58</v>
      </c>
      <c r="E3847" s="3">
        <v>21166</v>
      </c>
      <c r="F3847" s="3">
        <v>19251</v>
      </c>
      <c r="G3847" t="s">
        <v>26</v>
      </c>
      <c r="H3847" t="s">
        <v>3879</v>
      </c>
    </row>
    <row r="3848" spans="1:8" x14ac:dyDescent="0.35">
      <c r="A3848" s="2">
        <v>44913</v>
      </c>
      <c r="B3848" t="s">
        <v>55</v>
      </c>
      <c r="C3848" t="s">
        <v>24</v>
      </c>
      <c r="D3848" t="s">
        <v>20</v>
      </c>
      <c r="E3848" s="3">
        <v>132494</v>
      </c>
      <c r="F3848" s="3">
        <v>131499</v>
      </c>
      <c r="G3848" t="s">
        <v>35</v>
      </c>
      <c r="H3848" t="s">
        <v>3880</v>
      </c>
    </row>
    <row r="3849" spans="1:8" x14ac:dyDescent="0.35">
      <c r="A3849" s="2">
        <v>44533</v>
      </c>
      <c r="B3849" t="s">
        <v>37</v>
      </c>
      <c r="C3849" t="s">
        <v>43</v>
      </c>
      <c r="D3849" t="s">
        <v>20</v>
      </c>
      <c r="E3849" s="3">
        <v>17498</v>
      </c>
      <c r="F3849" s="3">
        <v>136356</v>
      </c>
      <c r="G3849" t="s">
        <v>32</v>
      </c>
      <c r="H3849" t="s">
        <v>3881</v>
      </c>
    </row>
    <row r="3850" spans="1:8" x14ac:dyDescent="0.35">
      <c r="A3850" s="2">
        <v>45128</v>
      </c>
      <c r="B3850" t="s">
        <v>28</v>
      </c>
      <c r="C3850" t="s">
        <v>29</v>
      </c>
      <c r="D3850" t="s">
        <v>58</v>
      </c>
      <c r="E3850" s="3">
        <v>116371</v>
      </c>
      <c r="F3850" s="3">
        <v>70939</v>
      </c>
      <c r="G3850" t="s">
        <v>26</v>
      </c>
      <c r="H3850" t="s">
        <v>3882</v>
      </c>
    </row>
    <row r="3851" spans="1:8" x14ac:dyDescent="0.35">
      <c r="A3851" s="2">
        <v>44677</v>
      </c>
      <c r="B3851" t="s">
        <v>23</v>
      </c>
      <c r="C3851" t="s">
        <v>43</v>
      </c>
      <c r="D3851" t="s">
        <v>39</v>
      </c>
      <c r="E3851" s="3">
        <v>54180</v>
      </c>
      <c r="F3851" s="3">
        <v>16061</v>
      </c>
      <c r="G3851" t="s">
        <v>32</v>
      </c>
      <c r="H3851" t="s">
        <v>3883</v>
      </c>
    </row>
    <row r="3852" spans="1:8" x14ac:dyDescent="0.35">
      <c r="A3852" s="2">
        <v>45107</v>
      </c>
      <c r="B3852" t="s">
        <v>55</v>
      </c>
      <c r="C3852" t="s">
        <v>34</v>
      </c>
      <c r="D3852" t="s">
        <v>39</v>
      </c>
      <c r="E3852" s="3">
        <v>51128</v>
      </c>
      <c r="F3852" s="3">
        <v>32408</v>
      </c>
      <c r="G3852" t="s">
        <v>21</v>
      </c>
      <c r="H3852" t="s">
        <v>3884</v>
      </c>
    </row>
    <row r="3853" spans="1:8" x14ac:dyDescent="0.35">
      <c r="A3853" s="2">
        <v>45278</v>
      </c>
      <c r="B3853" t="s">
        <v>55</v>
      </c>
      <c r="C3853" t="s">
        <v>29</v>
      </c>
      <c r="D3853" t="s">
        <v>39</v>
      </c>
      <c r="E3853" s="3">
        <v>98620</v>
      </c>
      <c r="F3853" s="3">
        <v>135218</v>
      </c>
      <c r="G3853" t="s">
        <v>35</v>
      </c>
      <c r="H3853" t="s">
        <v>3885</v>
      </c>
    </row>
    <row r="3854" spans="1:8" x14ac:dyDescent="0.35">
      <c r="A3854" s="2">
        <v>44305</v>
      </c>
      <c r="B3854" t="s">
        <v>37</v>
      </c>
      <c r="C3854" t="s">
        <v>43</v>
      </c>
      <c r="D3854" t="s">
        <v>39</v>
      </c>
      <c r="E3854" s="3">
        <v>109411</v>
      </c>
      <c r="F3854" s="3">
        <v>134354</v>
      </c>
      <c r="G3854" t="s">
        <v>32</v>
      </c>
      <c r="H3854" t="s">
        <v>3886</v>
      </c>
    </row>
    <row r="3855" spans="1:8" x14ac:dyDescent="0.35">
      <c r="A3855" s="2">
        <v>44524</v>
      </c>
      <c r="B3855" t="s">
        <v>23</v>
      </c>
      <c r="C3855" t="s">
        <v>34</v>
      </c>
      <c r="D3855" t="s">
        <v>58</v>
      </c>
      <c r="E3855" s="3">
        <v>69911</v>
      </c>
      <c r="F3855" s="3">
        <v>157260</v>
      </c>
      <c r="G3855" t="s">
        <v>32</v>
      </c>
      <c r="H3855" t="s">
        <v>3887</v>
      </c>
    </row>
    <row r="3856" spans="1:8" x14ac:dyDescent="0.35">
      <c r="A3856" s="2">
        <v>44511</v>
      </c>
      <c r="B3856" t="s">
        <v>28</v>
      </c>
      <c r="C3856" t="s">
        <v>34</v>
      </c>
      <c r="D3856" t="s">
        <v>25</v>
      </c>
      <c r="E3856" s="3">
        <v>67450</v>
      </c>
      <c r="F3856" s="3">
        <v>161851</v>
      </c>
      <c r="G3856" t="s">
        <v>26</v>
      </c>
      <c r="H3856" t="s">
        <v>3888</v>
      </c>
    </row>
    <row r="3857" spans="1:8" x14ac:dyDescent="0.35">
      <c r="A3857" s="2">
        <v>44895</v>
      </c>
      <c r="B3857" t="s">
        <v>55</v>
      </c>
      <c r="C3857" t="s">
        <v>34</v>
      </c>
      <c r="D3857" t="s">
        <v>30</v>
      </c>
      <c r="E3857" s="3">
        <v>55940</v>
      </c>
      <c r="F3857" s="3">
        <v>32687</v>
      </c>
      <c r="G3857" t="s">
        <v>26</v>
      </c>
      <c r="H3857" t="s">
        <v>3889</v>
      </c>
    </row>
    <row r="3858" spans="1:8" x14ac:dyDescent="0.35">
      <c r="A3858" s="2">
        <v>44977</v>
      </c>
      <c r="B3858" t="s">
        <v>18</v>
      </c>
      <c r="C3858" t="s">
        <v>24</v>
      </c>
      <c r="D3858" t="s">
        <v>30</v>
      </c>
      <c r="E3858" s="3">
        <v>66584</v>
      </c>
      <c r="F3858" s="3">
        <v>163286</v>
      </c>
      <c r="G3858" t="s">
        <v>35</v>
      </c>
      <c r="H3858" t="s">
        <v>3890</v>
      </c>
    </row>
    <row r="3859" spans="1:8" x14ac:dyDescent="0.35">
      <c r="A3859" s="2">
        <v>44352</v>
      </c>
      <c r="B3859" t="s">
        <v>37</v>
      </c>
      <c r="C3859" t="s">
        <v>29</v>
      </c>
      <c r="D3859" t="s">
        <v>30</v>
      </c>
      <c r="E3859" s="3">
        <v>14342</v>
      </c>
      <c r="F3859" s="3">
        <v>135757</v>
      </c>
      <c r="G3859" t="s">
        <v>32</v>
      </c>
      <c r="H3859" t="s">
        <v>3891</v>
      </c>
    </row>
    <row r="3860" spans="1:8" x14ac:dyDescent="0.35">
      <c r="A3860" s="2">
        <v>45083</v>
      </c>
      <c r="B3860" t="s">
        <v>37</v>
      </c>
      <c r="C3860" t="s">
        <v>43</v>
      </c>
      <c r="D3860" t="s">
        <v>30</v>
      </c>
      <c r="E3860" s="3">
        <v>53933</v>
      </c>
      <c r="F3860" s="3">
        <v>74505</v>
      </c>
      <c r="G3860" t="s">
        <v>35</v>
      </c>
      <c r="H3860" t="s">
        <v>3892</v>
      </c>
    </row>
    <row r="3861" spans="1:8" x14ac:dyDescent="0.35">
      <c r="A3861" s="2">
        <v>45222</v>
      </c>
      <c r="B3861" t="s">
        <v>55</v>
      </c>
      <c r="C3861" t="s">
        <v>43</v>
      </c>
      <c r="D3861" t="s">
        <v>58</v>
      </c>
      <c r="E3861" s="3">
        <v>77089</v>
      </c>
      <c r="F3861" s="3">
        <v>160318</v>
      </c>
      <c r="G3861" t="s">
        <v>26</v>
      </c>
      <c r="H3861" t="s">
        <v>3893</v>
      </c>
    </row>
    <row r="3862" spans="1:8" x14ac:dyDescent="0.35">
      <c r="A3862" s="2">
        <v>44954</v>
      </c>
      <c r="B3862" t="s">
        <v>28</v>
      </c>
      <c r="C3862" t="s">
        <v>29</v>
      </c>
      <c r="D3862" t="s">
        <v>25</v>
      </c>
      <c r="E3862" s="3">
        <v>106279</v>
      </c>
      <c r="F3862" s="3">
        <v>24551</v>
      </c>
      <c r="G3862" t="s">
        <v>35</v>
      </c>
      <c r="H3862" t="s">
        <v>3894</v>
      </c>
    </row>
    <row r="3863" spans="1:8" x14ac:dyDescent="0.35">
      <c r="A3863" s="2">
        <v>44918</v>
      </c>
      <c r="B3863" t="s">
        <v>55</v>
      </c>
      <c r="C3863" t="s">
        <v>34</v>
      </c>
      <c r="D3863" t="s">
        <v>58</v>
      </c>
      <c r="E3863" s="3">
        <v>125185</v>
      </c>
      <c r="F3863" s="3">
        <v>158777</v>
      </c>
      <c r="G3863" t="s">
        <v>21</v>
      </c>
      <c r="H3863" t="s">
        <v>3895</v>
      </c>
    </row>
    <row r="3864" spans="1:8" x14ac:dyDescent="0.35">
      <c r="A3864" s="2">
        <v>45109</v>
      </c>
      <c r="B3864" t="s">
        <v>41</v>
      </c>
      <c r="C3864" t="s">
        <v>43</v>
      </c>
      <c r="D3864" t="s">
        <v>25</v>
      </c>
      <c r="E3864" s="3">
        <v>64101</v>
      </c>
      <c r="F3864" s="3">
        <v>68149</v>
      </c>
      <c r="G3864" t="s">
        <v>35</v>
      </c>
      <c r="H3864" t="s">
        <v>3896</v>
      </c>
    </row>
    <row r="3865" spans="1:8" x14ac:dyDescent="0.35">
      <c r="A3865" s="2">
        <v>45067</v>
      </c>
      <c r="B3865" t="s">
        <v>55</v>
      </c>
      <c r="C3865" t="s">
        <v>43</v>
      </c>
      <c r="D3865" t="s">
        <v>58</v>
      </c>
      <c r="E3865" s="3">
        <v>142493</v>
      </c>
      <c r="F3865" s="3">
        <v>100372</v>
      </c>
      <c r="G3865" t="s">
        <v>21</v>
      </c>
      <c r="H3865" t="s">
        <v>3897</v>
      </c>
    </row>
    <row r="3866" spans="1:8" x14ac:dyDescent="0.35">
      <c r="A3866" s="2">
        <v>44209</v>
      </c>
      <c r="B3866" t="s">
        <v>23</v>
      </c>
      <c r="C3866" t="s">
        <v>34</v>
      </c>
      <c r="D3866" t="s">
        <v>20</v>
      </c>
      <c r="E3866" s="3">
        <v>130668</v>
      </c>
      <c r="F3866" s="3">
        <v>154874</v>
      </c>
      <c r="G3866" t="s">
        <v>35</v>
      </c>
      <c r="H3866" t="s">
        <v>3898</v>
      </c>
    </row>
    <row r="3867" spans="1:8" x14ac:dyDescent="0.35">
      <c r="A3867" s="2">
        <v>44804</v>
      </c>
      <c r="B3867" t="s">
        <v>23</v>
      </c>
      <c r="C3867" t="s">
        <v>19</v>
      </c>
      <c r="D3867" t="s">
        <v>25</v>
      </c>
      <c r="E3867" s="3">
        <v>63525</v>
      </c>
      <c r="F3867" s="3">
        <v>135763</v>
      </c>
      <c r="G3867" t="s">
        <v>35</v>
      </c>
      <c r="H3867" t="s">
        <v>3899</v>
      </c>
    </row>
    <row r="3868" spans="1:8" x14ac:dyDescent="0.35">
      <c r="A3868" s="2">
        <v>44694</v>
      </c>
      <c r="B3868" t="s">
        <v>41</v>
      </c>
      <c r="C3868" t="s">
        <v>19</v>
      </c>
      <c r="D3868" t="s">
        <v>30</v>
      </c>
      <c r="E3868" s="3">
        <v>35117</v>
      </c>
      <c r="F3868" s="3">
        <v>150103</v>
      </c>
      <c r="G3868" t="s">
        <v>21</v>
      </c>
      <c r="H3868" t="s">
        <v>3900</v>
      </c>
    </row>
    <row r="3869" spans="1:8" x14ac:dyDescent="0.35">
      <c r="A3869" s="2">
        <v>44434</v>
      </c>
      <c r="B3869" t="s">
        <v>23</v>
      </c>
      <c r="C3869" t="s">
        <v>34</v>
      </c>
      <c r="D3869" t="s">
        <v>25</v>
      </c>
      <c r="E3869" s="3">
        <v>66462</v>
      </c>
      <c r="F3869" s="3">
        <v>63341</v>
      </c>
      <c r="G3869" t="s">
        <v>26</v>
      </c>
      <c r="H3869" t="s">
        <v>3901</v>
      </c>
    </row>
    <row r="3870" spans="1:8" x14ac:dyDescent="0.35">
      <c r="A3870" s="2">
        <v>44977</v>
      </c>
      <c r="B3870" t="s">
        <v>23</v>
      </c>
      <c r="C3870" t="s">
        <v>24</v>
      </c>
      <c r="D3870" t="s">
        <v>39</v>
      </c>
      <c r="E3870" s="3">
        <v>124073</v>
      </c>
      <c r="F3870" s="3">
        <v>29521</v>
      </c>
      <c r="G3870" t="s">
        <v>35</v>
      </c>
      <c r="H3870" t="s">
        <v>3902</v>
      </c>
    </row>
    <row r="3871" spans="1:8" x14ac:dyDescent="0.35">
      <c r="A3871" s="2">
        <v>44802</v>
      </c>
      <c r="B3871" t="s">
        <v>18</v>
      </c>
      <c r="C3871" t="s">
        <v>43</v>
      </c>
      <c r="D3871" t="s">
        <v>25</v>
      </c>
      <c r="E3871" s="3">
        <v>130331</v>
      </c>
      <c r="F3871" s="3">
        <v>94894</v>
      </c>
      <c r="G3871" t="s">
        <v>26</v>
      </c>
      <c r="H3871" t="s">
        <v>3903</v>
      </c>
    </row>
    <row r="3872" spans="1:8" x14ac:dyDescent="0.35">
      <c r="A3872" s="2">
        <v>44857</v>
      </c>
      <c r="B3872" t="s">
        <v>37</v>
      </c>
      <c r="C3872" t="s">
        <v>43</v>
      </c>
      <c r="D3872" t="s">
        <v>39</v>
      </c>
      <c r="E3872" s="3">
        <v>84954</v>
      </c>
      <c r="F3872" s="3">
        <v>33333</v>
      </c>
      <c r="G3872" t="s">
        <v>32</v>
      </c>
      <c r="H3872" t="s">
        <v>3904</v>
      </c>
    </row>
    <row r="3873" spans="1:8" x14ac:dyDescent="0.35">
      <c r="A3873" s="2">
        <v>45045</v>
      </c>
      <c r="B3873" t="s">
        <v>23</v>
      </c>
      <c r="C3873" t="s">
        <v>19</v>
      </c>
      <c r="D3873" t="s">
        <v>39</v>
      </c>
      <c r="E3873" s="3">
        <v>67593</v>
      </c>
      <c r="F3873" s="3">
        <v>119965</v>
      </c>
      <c r="G3873" t="s">
        <v>26</v>
      </c>
      <c r="H3873" t="s">
        <v>3905</v>
      </c>
    </row>
    <row r="3874" spans="1:8" x14ac:dyDescent="0.35">
      <c r="A3874" s="2">
        <v>45132</v>
      </c>
      <c r="B3874" t="s">
        <v>37</v>
      </c>
      <c r="C3874" t="s">
        <v>34</v>
      </c>
      <c r="D3874" t="s">
        <v>20</v>
      </c>
      <c r="E3874" s="3">
        <v>32562</v>
      </c>
      <c r="F3874" s="3">
        <v>72731</v>
      </c>
      <c r="G3874" t="s">
        <v>32</v>
      </c>
      <c r="H3874" t="s">
        <v>3906</v>
      </c>
    </row>
    <row r="3875" spans="1:8" x14ac:dyDescent="0.35">
      <c r="A3875" s="2">
        <v>44824</v>
      </c>
      <c r="B3875" t="s">
        <v>28</v>
      </c>
      <c r="C3875" t="s">
        <v>29</v>
      </c>
      <c r="D3875" t="s">
        <v>25</v>
      </c>
      <c r="E3875" s="3">
        <v>104081</v>
      </c>
      <c r="F3875" s="3">
        <v>9973</v>
      </c>
      <c r="G3875" t="s">
        <v>26</v>
      </c>
      <c r="H3875" t="s">
        <v>3907</v>
      </c>
    </row>
    <row r="3876" spans="1:8" x14ac:dyDescent="0.35">
      <c r="A3876" s="2">
        <v>44339</v>
      </c>
      <c r="B3876" t="s">
        <v>55</v>
      </c>
      <c r="C3876" t="s">
        <v>29</v>
      </c>
      <c r="D3876" t="s">
        <v>20</v>
      </c>
      <c r="E3876" s="3">
        <v>95044</v>
      </c>
      <c r="F3876" s="3">
        <v>18900</v>
      </c>
      <c r="G3876" t="s">
        <v>26</v>
      </c>
      <c r="H3876" t="s">
        <v>3908</v>
      </c>
    </row>
    <row r="3877" spans="1:8" x14ac:dyDescent="0.35">
      <c r="A3877" s="2">
        <v>44910</v>
      </c>
      <c r="B3877" t="s">
        <v>18</v>
      </c>
      <c r="C3877" t="s">
        <v>24</v>
      </c>
      <c r="D3877" t="s">
        <v>30</v>
      </c>
      <c r="E3877" s="3">
        <v>129568</v>
      </c>
      <c r="F3877" s="3">
        <v>27460</v>
      </c>
      <c r="G3877" t="s">
        <v>32</v>
      </c>
      <c r="H3877" t="s">
        <v>3909</v>
      </c>
    </row>
    <row r="3878" spans="1:8" x14ac:dyDescent="0.35">
      <c r="A3878" s="2">
        <v>44675</v>
      </c>
      <c r="B3878" t="s">
        <v>41</v>
      </c>
      <c r="C3878" t="s">
        <v>34</v>
      </c>
      <c r="D3878" t="s">
        <v>25</v>
      </c>
      <c r="E3878" s="3">
        <v>46881</v>
      </c>
      <c r="F3878" s="3">
        <v>100031</v>
      </c>
      <c r="G3878" t="s">
        <v>21</v>
      </c>
      <c r="H3878" t="s">
        <v>3910</v>
      </c>
    </row>
    <row r="3879" spans="1:8" x14ac:dyDescent="0.35">
      <c r="A3879" s="2">
        <v>44761</v>
      </c>
      <c r="B3879" t="s">
        <v>28</v>
      </c>
      <c r="C3879" t="s">
        <v>19</v>
      </c>
      <c r="D3879" t="s">
        <v>58</v>
      </c>
      <c r="E3879" s="3">
        <v>19319</v>
      </c>
      <c r="F3879" s="3">
        <v>141278</v>
      </c>
      <c r="G3879" t="s">
        <v>26</v>
      </c>
      <c r="H3879" t="s">
        <v>3911</v>
      </c>
    </row>
    <row r="3880" spans="1:8" x14ac:dyDescent="0.35">
      <c r="A3880" s="2">
        <v>44667</v>
      </c>
      <c r="B3880" t="s">
        <v>18</v>
      </c>
      <c r="C3880" t="s">
        <v>19</v>
      </c>
      <c r="D3880" t="s">
        <v>58</v>
      </c>
      <c r="E3880" s="3">
        <v>13911</v>
      </c>
      <c r="F3880" s="3">
        <v>17958</v>
      </c>
      <c r="G3880" t="s">
        <v>32</v>
      </c>
      <c r="H3880" t="s">
        <v>3912</v>
      </c>
    </row>
    <row r="3881" spans="1:8" x14ac:dyDescent="0.35">
      <c r="A3881" s="2">
        <v>44580</v>
      </c>
      <c r="B3881" t="s">
        <v>18</v>
      </c>
      <c r="C3881" t="s">
        <v>43</v>
      </c>
      <c r="D3881" t="s">
        <v>58</v>
      </c>
      <c r="E3881" s="3">
        <v>49927</v>
      </c>
      <c r="F3881" s="3">
        <v>19383</v>
      </c>
      <c r="G3881" t="s">
        <v>26</v>
      </c>
      <c r="H3881" t="s">
        <v>3913</v>
      </c>
    </row>
    <row r="3882" spans="1:8" x14ac:dyDescent="0.35">
      <c r="A3882" s="2">
        <v>45122</v>
      </c>
      <c r="B3882" t="s">
        <v>41</v>
      </c>
      <c r="C3882" t="s">
        <v>23</v>
      </c>
      <c r="D3882" t="s">
        <v>39</v>
      </c>
      <c r="E3882" s="3">
        <v>121464</v>
      </c>
      <c r="F3882" s="3">
        <v>135418</v>
      </c>
      <c r="G3882" t="s">
        <v>26</v>
      </c>
      <c r="H3882" t="s">
        <v>3914</v>
      </c>
    </row>
    <row r="3883" spans="1:8" x14ac:dyDescent="0.35">
      <c r="A3883" s="2">
        <v>44613</v>
      </c>
      <c r="B3883" t="s">
        <v>41</v>
      </c>
      <c r="C3883" t="s">
        <v>24</v>
      </c>
      <c r="D3883" t="s">
        <v>58</v>
      </c>
      <c r="E3883" s="3">
        <v>89261</v>
      </c>
      <c r="F3883" s="3">
        <v>77213</v>
      </c>
      <c r="G3883" t="s">
        <v>26</v>
      </c>
      <c r="H3883" t="s">
        <v>3915</v>
      </c>
    </row>
    <row r="3884" spans="1:8" x14ac:dyDescent="0.35">
      <c r="A3884" s="2">
        <v>44504</v>
      </c>
      <c r="B3884" t="s">
        <v>37</v>
      </c>
      <c r="C3884" t="s">
        <v>24</v>
      </c>
      <c r="D3884" t="s">
        <v>30</v>
      </c>
      <c r="E3884" s="3">
        <v>109411</v>
      </c>
      <c r="F3884" s="3">
        <v>33257</v>
      </c>
      <c r="G3884" t="s">
        <v>26</v>
      </c>
      <c r="H3884" t="s">
        <v>3916</v>
      </c>
    </row>
    <row r="3885" spans="1:8" x14ac:dyDescent="0.35">
      <c r="A3885" s="2">
        <v>44845</v>
      </c>
      <c r="B3885" t="s">
        <v>55</v>
      </c>
      <c r="C3885" t="s">
        <v>23</v>
      </c>
      <c r="D3885" t="s">
        <v>25</v>
      </c>
      <c r="E3885" s="3">
        <v>48195</v>
      </c>
      <c r="F3885" s="3">
        <v>88106</v>
      </c>
      <c r="G3885" t="s">
        <v>35</v>
      </c>
      <c r="H3885" t="s">
        <v>3917</v>
      </c>
    </row>
    <row r="3886" spans="1:8" x14ac:dyDescent="0.35">
      <c r="A3886" s="2">
        <v>45221</v>
      </c>
      <c r="B3886" t="s">
        <v>28</v>
      </c>
      <c r="C3886" t="s">
        <v>29</v>
      </c>
      <c r="D3886" t="s">
        <v>25</v>
      </c>
      <c r="E3886" s="3">
        <v>64422</v>
      </c>
      <c r="F3886" s="3">
        <v>81181</v>
      </c>
      <c r="G3886" t="s">
        <v>26</v>
      </c>
      <c r="H3886" t="s">
        <v>3918</v>
      </c>
    </row>
    <row r="3887" spans="1:8" x14ac:dyDescent="0.35">
      <c r="A3887" s="2">
        <v>45264</v>
      </c>
      <c r="B3887" t="s">
        <v>55</v>
      </c>
      <c r="C3887" t="s">
        <v>29</v>
      </c>
      <c r="D3887" t="s">
        <v>39</v>
      </c>
      <c r="E3887" s="3">
        <v>121140</v>
      </c>
      <c r="F3887" s="3">
        <v>86320</v>
      </c>
      <c r="G3887" t="s">
        <v>32</v>
      </c>
      <c r="H3887" t="s">
        <v>3919</v>
      </c>
    </row>
    <row r="3888" spans="1:8" x14ac:dyDescent="0.35">
      <c r="A3888" s="2">
        <v>44935</v>
      </c>
      <c r="B3888" t="s">
        <v>28</v>
      </c>
      <c r="C3888" t="s">
        <v>29</v>
      </c>
      <c r="D3888" t="s">
        <v>39</v>
      </c>
      <c r="E3888" s="3">
        <v>57561</v>
      </c>
      <c r="F3888" s="3">
        <v>135587</v>
      </c>
      <c r="G3888" t="s">
        <v>26</v>
      </c>
      <c r="H3888" t="s">
        <v>3920</v>
      </c>
    </row>
    <row r="3889" spans="1:8" x14ac:dyDescent="0.35">
      <c r="A3889" s="2">
        <v>44336</v>
      </c>
      <c r="B3889" t="s">
        <v>18</v>
      </c>
      <c r="C3889" t="s">
        <v>19</v>
      </c>
      <c r="D3889" t="s">
        <v>39</v>
      </c>
      <c r="E3889" s="3">
        <v>114800</v>
      </c>
      <c r="F3889" s="3">
        <v>166117</v>
      </c>
      <c r="G3889" t="s">
        <v>32</v>
      </c>
      <c r="H3889" t="s">
        <v>3921</v>
      </c>
    </row>
    <row r="3890" spans="1:8" x14ac:dyDescent="0.35">
      <c r="A3890" s="2">
        <v>45170</v>
      </c>
      <c r="B3890" t="s">
        <v>23</v>
      </c>
      <c r="C3890" t="s">
        <v>34</v>
      </c>
      <c r="D3890" t="s">
        <v>30</v>
      </c>
      <c r="E3890" s="3">
        <v>142759</v>
      </c>
      <c r="F3890" s="3">
        <v>147398</v>
      </c>
      <c r="G3890" t="s">
        <v>32</v>
      </c>
      <c r="H3890" t="s">
        <v>3922</v>
      </c>
    </row>
    <row r="3891" spans="1:8" x14ac:dyDescent="0.35">
      <c r="A3891" s="2">
        <v>45213</v>
      </c>
      <c r="B3891" t="s">
        <v>23</v>
      </c>
      <c r="C3891" t="s">
        <v>24</v>
      </c>
      <c r="D3891" t="s">
        <v>25</v>
      </c>
      <c r="E3891" s="3">
        <v>30855</v>
      </c>
      <c r="F3891" s="3">
        <v>36986</v>
      </c>
      <c r="G3891" t="s">
        <v>21</v>
      </c>
      <c r="H3891" t="s">
        <v>3923</v>
      </c>
    </row>
    <row r="3892" spans="1:8" x14ac:dyDescent="0.35">
      <c r="A3892" s="2">
        <v>45149</v>
      </c>
      <c r="B3892" t="s">
        <v>41</v>
      </c>
      <c r="C3892" t="s">
        <v>23</v>
      </c>
      <c r="D3892" t="s">
        <v>20</v>
      </c>
      <c r="E3892" s="3">
        <v>38879</v>
      </c>
      <c r="F3892" s="3">
        <v>18437</v>
      </c>
      <c r="G3892" t="s">
        <v>32</v>
      </c>
      <c r="H3892" t="s">
        <v>3924</v>
      </c>
    </row>
    <row r="3893" spans="1:8" x14ac:dyDescent="0.35">
      <c r="A3893" s="2">
        <v>45100</v>
      </c>
      <c r="B3893" t="s">
        <v>41</v>
      </c>
      <c r="C3893" t="s">
        <v>43</v>
      </c>
      <c r="D3893" t="s">
        <v>39</v>
      </c>
      <c r="E3893" s="3">
        <v>26091</v>
      </c>
      <c r="F3893" s="3">
        <v>113264</v>
      </c>
      <c r="G3893" t="s">
        <v>32</v>
      </c>
      <c r="H3893" t="s">
        <v>3925</v>
      </c>
    </row>
    <row r="3894" spans="1:8" x14ac:dyDescent="0.35">
      <c r="A3894" s="2">
        <v>44268</v>
      </c>
      <c r="B3894" t="s">
        <v>18</v>
      </c>
      <c r="C3894" t="s">
        <v>43</v>
      </c>
      <c r="D3894" t="s">
        <v>58</v>
      </c>
      <c r="E3894" s="3">
        <v>30601</v>
      </c>
      <c r="F3894" s="3">
        <v>152228</v>
      </c>
      <c r="G3894" t="s">
        <v>21</v>
      </c>
      <c r="H3894" t="s">
        <v>3926</v>
      </c>
    </row>
    <row r="3895" spans="1:8" x14ac:dyDescent="0.35">
      <c r="A3895" s="2">
        <v>44303</v>
      </c>
      <c r="B3895" t="s">
        <v>18</v>
      </c>
      <c r="C3895" t="s">
        <v>19</v>
      </c>
      <c r="D3895" t="s">
        <v>20</v>
      </c>
      <c r="E3895" s="3">
        <v>104458</v>
      </c>
      <c r="F3895" s="3">
        <v>35777</v>
      </c>
      <c r="G3895" t="s">
        <v>26</v>
      </c>
      <c r="H3895" t="s">
        <v>3927</v>
      </c>
    </row>
    <row r="3896" spans="1:8" x14ac:dyDescent="0.35">
      <c r="A3896" s="2">
        <v>45262</v>
      </c>
      <c r="B3896" t="s">
        <v>28</v>
      </c>
      <c r="C3896" t="s">
        <v>24</v>
      </c>
      <c r="D3896" t="s">
        <v>20</v>
      </c>
      <c r="E3896" s="3">
        <v>130646</v>
      </c>
      <c r="F3896" s="3">
        <v>33310</v>
      </c>
      <c r="G3896" t="s">
        <v>35</v>
      </c>
      <c r="H3896" t="s">
        <v>3928</v>
      </c>
    </row>
    <row r="3897" spans="1:8" x14ac:dyDescent="0.35">
      <c r="A3897" s="2">
        <v>45079</v>
      </c>
      <c r="B3897" t="s">
        <v>18</v>
      </c>
      <c r="C3897" t="s">
        <v>34</v>
      </c>
      <c r="D3897" t="s">
        <v>39</v>
      </c>
      <c r="E3897" s="3">
        <v>113722</v>
      </c>
      <c r="F3897" s="3">
        <v>125786</v>
      </c>
      <c r="G3897" t="s">
        <v>21</v>
      </c>
      <c r="H3897" t="s">
        <v>3929</v>
      </c>
    </row>
    <row r="3898" spans="1:8" x14ac:dyDescent="0.35">
      <c r="A3898" s="2">
        <v>44335</v>
      </c>
      <c r="B3898" t="s">
        <v>28</v>
      </c>
      <c r="C3898" t="s">
        <v>24</v>
      </c>
      <c r="D3898" t="s">
        <v>58</v>
      </c>
      <c r="E3898" s="3">
        <v>16190</v>
      </c>
      <c r="F3898" s="3">
        <v>158927</v>
      </c>
      <c r="G3898" t="s">
        <v>35</v>
      </c>
      <c r="H3898" t="s">
        <v>3930</v>
      </c>
    </row>
    <row r="3899" spans="1:8" x14ac:dyDescent="0.35">
      <c r="A3899" s="2">
        <v>44811</v>
      </c>
      <c r="B3899" t="s">
        <v>55</v>
      </c>
      <c r="C3899" t="s">
        <v>29</v>
      </c>
      <c r="D3899" t="s">
        <v>39</v>
      </c>
      <c r="E3899" s="3">
        <v>123962</v>
      </c>
      <c r="F3899" s="3">
        <v>113817</v>
      </c>
      <c r="G3899" t="s">
        <v>26</v>
      </c>
      <c r="H3899" t="s">
        <v>3931</v>
      </c>
    </row>
    <row r="3900" spans="1:8" x14ac:dyDescent="0.35">
      <c r="A3900" s="2">
        <v>45059</v>
      </c>
      <c r="B3900" t="s">
        <v>41</v>
      </c>
      <c r="C3900" t="s">
        <v>43</v>
      </c>
      <c r="D3900" t="s">
        <v>39</v>
      </c>
      <c r="E3900" s="3">
        <v>137871</v>
      </c>
      <c r="F3900" s="3">
        <v>113395</v>
      </c>
      <c r="G3900" t="s">
        <v>26</v>
      </c>
      <c r="H3900" t="s">
        <v>3932</v>
      </c>
    </row>
    <row r="3901" spans="1:8" x14ac:dyDescent="0.35">
      <c r="A3901" s="2">
        <v>44469</v>
      </c>
      <c r="B3901" t="s">
        <v>41</v>
      </c>
      <c r="C3901" t="s">
        <v>24</v>
      </c>
      <c r="D3901" t="s">
        <v>58</v>
      </c>
      <c r="E3901" s="3">
        <v>87471</v>
      </c>
      <c r="F3901" s="3">
        <v>87475</v>
      </c>
      <c r="G3901" t="s">
        <v>35</v>
      </c>
      <c r="H3901" t="s">
        <v>3933</v>
      </c>
    </row>
    <row r="3902" spans="1:8" x14ac:dyDescent="0.35">
      <c r="A3902" s="2">
        <v>44612</v>
      </c>
      <c r="B3902" t="s">
        <v>23</v>
      </c>
      <c r="C3902" t="s">
        <v>43</v>
      </c>
      <c r="D3902" t="s">
        <v>20</v>
      </c>
      <c r="E3902" s="3">
        <v>54550</v>
      </c>
      <c r="F3902" s="3">
        <v>122694</v>
      </c>
      <c r="G3902" t="s">
        <v>35</v>
      </c>
      <c r="H3902" t="s">
        <v>3934</v>
      </c>
    </row>
    <row r="3903" spans="1:8" x14ac:dyDescent="0.35">
      <c r="A3903" s="2">
        <v>44702</v>
      </c>
      <c r="B3903" t="s">
        <v>23</v>
      </c>
      <c r="C3903" t="s">
        <v>23</v>
      </c>
      <c r="D3903" t="s">
        <v>20</v>
      </c>
      <c r="E3903" s="3">
        <v>146991</v>
      </c>
      <c r="F3903" s="3">
        <v>166180</v>
      </c>
      <c r="G3903" t="s">
        <v>32</v>
      </c>
      <c r="H3903" t="s">
        <v>3935</v>
      </c>
    </row>
    <row r="3904" spans="1:8" x14ac:dyDescent="0.35">
      <c r="A3904" s="2">
        <v>44929</v>
      </c>
      <c r="B3904" t="s">
        <v>41</v>
      </c>
      <c r="C3904" t="s">
        <v>23</v>
      </c>
      <c r="D3904" t="s">
        <v>58</v>
      </c>
      <c r="E3904" s="3">
        <v>46183</v>
      </c>
      <c r="F3904" s="3">
        <v>37303</v>
      </c>
      <c r="G3904" t="s">
        <v>26</v>
      </c>
      <c r="H3904" t="s">
        <v>3936</v>
      </c>
    </row>
    <row r="3905" spans="1:8" x14ac:dyDescent="0.35">
      <c r="A3905" s="2">
        <v>44620</v>
      </c>
      <c r="B3905" t="s">
        <v>55</v>
      </c>
      <c r="C3905" t="s">
        <v>43</v>
      </c>
      <c r="D3905" t="s">
        <v>20</v>
      </c>
      <c r="E3905" s="3">
        <v>97872</v>
      </c>
      <c r="F3905" s="3">
        <v>68866</v>
      </c>
      <c r="G3905" t="s">
        <v>21</v>
      </c>
      <c r="H3905" t="s">
        <v>3937</v>
      </c>
    </row>
    <row r="3906" spans="1:8" x14ac:dyDescent="0.35">
      <c r="A3906" s="2">
        <v>44586</v>
      </c>
      <c r="B3906" t="s">
        <v>55</v>
      </c>
      <c r="C3906" t="s">
        <v>34</v>
      </c>
      <c r="D3906" t="s">
        <v>30</v>
      </c>
      <c r="E3906" s="3">
        <v>11716</v>
      </c>
      <c r="F3906" s="3">
        <v>66781</v>
      </c>
      <c r="G3906" t="s">
        <v>21</v>
      </c>
      <c r="H3906" t="s">
        <v>3938</v>
      </c>
    </row>
    <row r="3907" spans="1:8" x14ac:dyDescent="0.35">
      <c r="A3907" s="2">
        <v>44538</v>
      </c>
      <c r="B3907" t="s">
        <v>37</v>
      </c>
      <c r="C3907" t="s">
        <v>34</v>
      </c>
      <c r="D3907" t="s">
        <v>39</v>
      </c>
      <c r="E3907" s="3">
        <v>141361</v>
      </c>
      <c r="F3907" s="3">
        <v>162654</v>
      </c>
      <c r="G3907" t="s">
        <v>26</v>
      </c>
      <c r="H3907" t="s">
        <v>3939</v>
      </c>
    </row>
    <row r="3908" spans="1:8" x14ac:dyDescent="0.35">
      <c r="A3908" s="2">
        <v>45142</v>
      </c>
      <c r="B3908" t="s">
        <v>28</v>
      </c>
      <c r="C3908" t="s">
        <v>24</v>
      </c>
      <c r="D3908" t="s">
        <v>30</v>
      </c>
      <c r="E3908" s="3">
        <v>14697</v>
      </c>
      <c r="F3908" s="3">
        <v>98671</v>
      </c>
      <c r="G3908" t="s">
        <v>35</v>
      </c>
      <c r="H3908" t="s">
        <v>3940</v>
      </c>
    </row>
    <row r="3909" spans="1:8" x14ac:dyDescent="0.35">
      <c r="A3909" s="2">
        <v>44810</v>
      </c>
      <c r="B3909" t="s">
        <v>23</v>
      </c>
      <c r="C3909" t="s">
        <v>43</v>
      </c>
      <c r="D3909" t="s">
        <v>30</v>
      </c>
      <c r="E3909" s="3">
        <v>136148</v>
      </c>
      <c r="F3909" s="3">
        <v>46405</v>
      </c>
      <c r="G3909" t="s">
        <v>35</v>
      </c>
      <c r="H3909" t="s">
        <v>3941</v>
      </c>
    </row>
    <row r="3910" spans="1:8" x14ac:dyDescent="0.35">
      <c r="A3910" s="2">
        <v>44689</v>
      </c>
      <c r="B3910" t="s">
        <v>28</v>
      </c>
      <c r="C3910" t="s">
        <v>19</v>
      </c>
      <c r="D3910" t="s">
        <v>30</v>
      </c>
      <c r="E3910" s="3">
        <v>102855</v>
      </c>
      <c r="F3910" s="3">
        <v>33021</v>
      </c>
      <c r="G3910" t="s">
        <v>21</v>
      </c>
      <c r="H3910" t="s">
        <v>3942</v>
      </c>
    </row>
    <row r="3911" spans="1:8" x14ac:dyDescent="0.35">
      <c r="A3911" s="2">
        <v>44388</v>
      </c>
      <c r="B3911" t="s">
        <v>23</v>
      </c>
      <c r="C3911" t="s">
        <v>34</v>
      </c>
      <c r="D3911" t="s">
        <v>25</v>
      </c>
      <c r="E3911" s="3">
        <v>73041</v>
      </c>
      <c r="F3911" s="3">
        <v>9308</v>
      </c>
      <c r="G3911" t="s">
        <v>35</v>
      </c>
      <c r="H3911" t="s">
        <v>3943</v>
      </c>
    </row>
    <row r="3912" spans="1:8" x14ac:dyDescent="0.35">
      <c r="A3912" s="2">
        <v>44695</v>
      </c>
      <c r="B3912" t="s">
        <v>37</v>
      </c>
      <c r="C3912" t="s">
        <v>34</v>
      </c>
      <c r="D3912" t="s">
        <v>25</v>
      </c>
      <c r="E3912" s="3">
        <v>76145</v>
      </c>
      <c r="F3912" s="3">
        <v>107720</v>
      </c>
      <c r="G3912" t="s">
        <v>21</v>
      </c>
      <c r="H3912" t="s">
        <v>3944</v>
      </c>
    </row>
    <row r="3913" spans="1:8" x14ac:dyDescent="0.35">
      <c r="A3913" s="2">
        <v>45018</v>
      </c>
      <c r="B3913" t="s">
        <v>41</v>
      </c>
      <c r="C3913" t="s">
        <v>29</v>
      </c>
      <c r="D3913" t="s">
        <v>30</v>
      </c>
      <c r="E3913" s="3">
        <v>143425</v>
      </c>
      <c r="F3913" s="3">
        <v>127733</v>
      </c>
      <c r="G3913" t="s">
        <v>32</v>
      </c>
      <c r="H3913" t="s">
        <v>3945</v>
      </c>
    </row>
    <row r="3914" spans="1:8" x14ac:dyDescent="0.35">
      <c r="A3914" s="2">
        <v>44423</v>
      </c>
      <c r="B3914" t="s">
        <v>28</v>
      </c>
      <c r="C3914" t="s">
        <v>23</v>
      </c>
      <c r="D3914" t="s">
        <v>39</v>
      </c>
      <c r="E3914" s="3">
        <v>26919</v>
      </c>
      <c r="F3914" s="3">
        <v>26289</v>
      </c>
      <c r="G3914" t="s">
        <v>32</v>
      </c>
      <c r="H3914" t="s">
        <v>3946</v>
      </c>
    </row>
    <row r="3915" spans="1:8" x14ac:dyDescent="0.35">
      <c r="A3915" s="2">
        <v>44335</v>
      </c>
      <c r="B3915" t="s">
        <v>23</v>
      </c>
      <c r="C3915" t="s">
        <v>34</v>
      </c>
      <c r="D3915" t="s">
        <v>30</v>
      </c>
      <c r="E3915" s="3">
        <v>30141</v>
      </c>
      <c r="F3915" s="3">
        <v>65673</v>
      </c>
      <c r="G3915" t="s">
        <v>32</v>
      </c>
      <c r="H3915" t="s">
        <v>3947</v>
      </c>
    </row>
    <row r="3916" spans="1:8" x14ac:dyDescent="0.35">
      <c r="A3916" s="2">
        <v>45052</v>
      </c>
      <c r="B3916" t="s">
        <v>28</v>
      </c>
      <c r="C3916" t="s">
        <v>34</v>
      </c>
      <c r="D3916" t="s">
        <v>30</v>
      </c>
      <c r="E3916" s="3">
        <v>140946</v>
      </c>
      <c r="F3916" s="3">
        <v>15782</v>
      </c>
      <c r="G3916" t="s">
        <v>26</v>
      </c>
      <c r="H3916" t="s">
        <v>3948</v>
      </c>
    </row>
    <row r="3917" spans="1:8" x14ac:dyDescent="0.35">
      <c r="A3917" s="2">
        <v>45013</v>
      </c>
      <c r="B3917" t="s">
        <v>41</v>
      </c>
      <c r="C3917" t="s">
        <v>29</v>
      </c>
      <c r="D3917" t="s">
        <v>25</v>
      </c>
      <c r="E3917" s="3">
        <v>84484</v>
      </c>
      <c r="F3917" s="3">
        <v>112406</v>
      </c>
      <c r="G3917" t="s">
        <v>35</v>
      </c>
      <c r="H3917" t="s">
        <v>3949</v>
      </c>
    </row>
    <row r="3918" spans="1:8" x14ac:dyDescent="0.35">
      <c r="A3918" s="2">
        <v>45283</v>
      </c>
      <c r="B3918" t="s">
        <v>18</v>
      </c>
      <c r="C3918" t="s">
        <v>34</v>
      </c>
      <c r="D3918" t="s">
        <v>30</v>
      </c>
      <c r="E3918" s="3">
        <v>124289</v>
      </c>
      <c r="F3918" s="3">
        <v>28062</v>
      </c>
      <c r="G3918" t="s">
        <v>32</v>
      </c>
      <c r="H3918" t="s">
        <v>3950</v>
      </c>
    </row>
    <row r="3919" spans="1:8" x14ac:dyDescent="0.35">
      <c r="A3919" s="2">
        <v>44300</v>
      </c>
      <c r="B3919" t="s">
        <v>23</v>
      </c>
      <c r="C3919" t="s">
        <v>29</v>
      </c>
      <c r="D3919" t="s">
        <v>39</v>
      </c>
      <c r="E3919" s="3">
        <v>82693</v>
      </c>
      <c r="F3919" s="3">
        <v>165201</v>
      </c>
      <c r="G3919" t="s">
        <v>21</v>
      </c>
      <c r="H3919" t="s">
        <v>3951</v>
      </c>
    </row>
    <row r="3920" spans="1:8" x14ac:dyDescent="0.35">
      <c r="A3920" s="2">
        <v>45067</v>
      </c>
      <c r="B3920" t="s">
        <v>18</v>
      </c>
      <c r="C3920" t="s">
        <v>43</v>
      </c>
      <c r="D3920" t="s">
        <v>39</v>
      </c>
      <c r="E3920" s="3">
        <v>144921</v>
      </c>
      <c r="F3920" s="3">
        <v>168788</v>
      </c>
      <c r="G3920" t="s">
        <v>32</v>
      </c>
      <c r="H3920" t="s">
        <v>3952</v>
      </c>
    </row>
    <row r="3921" spans="1:8" x14ac:dyDescent="0.35">
      <c r="A3921" s="2">
        <v>44864</v>
      </c>
      <c r="B3921" t="s">
        <v>37</v>
      </c>
      <c r="C3921" t="s">
        <v>43</v>
      </c>
      <c r="D3921" t="s">
        <v>30</v>
      </c>
      <c r="E3921" s="3">
        <v>116849</v>
      </c>
      <c r="F3921" s="3">
        <v>109306</v>
      </c>
      <c r="G3921" t="s">
        <v>35</v>
      </c>
      <c r="H3921" t="s">
        <v>3953</v>
      </c>
    </row>
    <row r="3922" spans="1:8" x14ac:dyDescent="0.35">
      <c r="A3922" s="2">
        <v>44469</v>
      </c>
      <c r="B3922" t="s">
        <v>55</v>
      </c>
      <c r="C3922" t="s">
        <v>23</v>
      </c>
      <c r="D3922" t="s">
        <v>39</v>
      </c>
      <c r="E3922" s="3">
        <v>133185</v>
      </c>
      <c r="F3922" s="3">
        <v>118025</v>
      </c>
      <c r="G3922" t="s">
        <v>21</v>
      </c>
      <c r="H3922" t="s">
        <v>3954</v>
      </c>
    </row>
    <row r="3923" spans="1:8" x14ac:dyDescent="0.35">
      <c r="A3923" s="2">
        <v>45226</v>
      </c>
      <c r="B3923" t="s">
        <v>28</v>
      </c>
      <c r="C3923" t="s">
        <v>24</v>
      </c>
      <c r="D3923" t="s">
        <v>30</v>
      </c>
      <c r="E3923" s="3">
        <v>21900</v>
      </c>
      <c r="F3923" s="3">
        <v>108869</v>
      </c>
      <c r="G3923" t="s">
        <v>32</v>
      </c>
      <c r="H3923" t="s">
        <v>3955</v>
      </c>
    </row>
    <row r="3924" spans="1:8" x14ac:dyDescent="0.35">
      <c r="A3924" s="2">
        <v>44380</v>
      </c>
      <c r="B3924" t="s">
        <v>23</v>
      </c>
      <c r="C3924" t="s">
        <v>29</v>
      </c>
      <c r="D3924" t="s">
        <v>25</v>
      </c>
      <c r="E3924" s="3">
        <v>143286</v>
      </c>
      <c r="F3924" s="3">
        <v>141655</v>
      </c>
      <c r="G3924" t="s">
        <v>35</v>
      </c>
      <c r="H3924" t="s">
        <v>3956</v>
      </c>
    </row>
    <row r="3925" spans="1:8" x14ac:dyDescent="0.35">
      <c r="A3925" s="2">
        <v>45248</v>
      </c>
      <c r="B3925" t="s">
        <v>28</v>
      </c>
      <c r="C3925" t="s">
        <v>34</v>
      </c>
      <c r="D3925" t="s">
        <v>30</v>
      </c>
      <c r="E3925" s="3">
        <v>16553</v>
      </c>
      <c r="F3925" s="3">
        <v>51232</v>
      </c>
      <c r="G3925" t="s">
        <v>21</v>
      </c>
      <c r="H3925" t="s">
        <v>3957</v>
      </c>
    </row>
    <row r="3926" spans="1:8" x14ac:dyDescent="0.35">
      <c r="A3926" s="2">
        <v>44489</v>
      </c>
      <c r="B3926" t="s">
        <v>37</v>
      </c>
      <c r="C3926" t="s">
        <v>24</v>
      </c>
      <c r="D3926" t="s">
        <v>20</v>
      </c>
      <c r="E3926" s="3">
        <v>83874</v>
      </c>
      <c r="F3926" s="3">
        <v>120411</v>
      </c>
      <c r="G3926" t="s">
        <v>32</v>
      </c>
      <c r="H3926" t="s">
        <v>3958</v>
      </c>
    </row>
    <row r="3927" spans="1:8" x14ac:dyDescent="0.35">
      <c r="A3927" s="2">
        <v>44373</v>
      </c>
      <c r="B3927" t="s">
        <v>37</v>
      </c>
      <c r="C3927" t="s">
        <v>43</v>
      </c>
      <c r="D3927" t="s">
        <v>25</v>
      </c>
      <c r="E3927" s="3">
        <v>128236</v>
      </c>
      <c r="F3927" s="3">
        <v>30235</v>
      </c>
      <c r="G3927" t="s">
        <v>32</v>
      </c>
      <c r="H3927" t="s">
        <v>3959</v>
      </c>
    </row>
    <row r="3928" spans="1:8" x14ac:dyDescent="0.35">
      <c r="A3928" s="2">
        <v>44254</v>
      </c>
      <c r="B3928" t="s">
        <v>28</v>
      </c>
      <c r="C3928" t="s">
        <v>34</v>
      </c>
      <c r="D3928" t="s">
        <v>39</v>
      </c>
      <c r="E3928" s="3">
        <v>137605</v>
      </c>
      <c r="F3928" s="3">
        <v>162953</v>
      </c>
      <c r="G3928" t="s">
        <v>35</v>
      </c>
      <c r="H3928" t="s">
        <v>3960</v>
      </c>
    </row>
    <row r="3929" spans="1:8" x14ac:dyDescent="0.35">
      <c r="A3929" s="2">
        <v>44504</v>
      </c>
      <c r="B3929" t="s">
        <v>23</v>
      </c>
      <c r="C3929" t="s">
        <v>24</v>
      </c>
      <c r="D3929" t="s">
        <v>39</v>
      </c>
      <c r="E3929" s="3">
        <v>134833</v>
      </c>
      <c r="F3929" s="3">
        <v>124502</v>
      </c>
      <c r="G3929" t="s">
        <v>32</v>
      </c>
      <c r="H3929" t="s">
        <v>3961</v>
      </c>
    </row>
    <row r="3930" spans="1:8" x14ac:dyDescent="0.35">
      <c r="A3930" s="2">
        <v>45173</v>
      </c>
      <c r="B3930" t="s">
        <v>41</v>
      </c>
      <c r="C3930" t="s">
        <v>29</v>
      </c>
      <c r="D3930" t="s">
        <v>25</v>
      </c>
      <c r="E3930" s="3">
        <v>54143</v>
      </c>
      <c r="F3930" s="3">
        <v>77454</v>
      </c>
      <c r="G3930" t="s">
        <v>35</v>
      </c>
      <c r="H3930" t="s">
        <v>3962</v>
      </c>
    </row>
    <row r="3931" spans="1:8" x14ac:dyDescent="0.35">
      <c r="A3931" s="2">
        <v>44896</v>
      </c>
      <c r="B3931" t="s">
        <v>41</v>
      </c>
      <c r="C3931" t="s">
        <v>29</v>
      </c>
      <c r="D3931" t="s">
        <v>20</v>
      </c>
      <c r="E3931" s="3">
        <v>98719</v>
      </c>
      <c r="F3931" s="3">
        <v>21869</v>
      </c>
      <c r="G3931" t="s">
        <v>32</v>
      </c>
      <c r="H3931" t="s">
        <v>3963</v>
      </c>
    </row>
    <row r="3932" spans="1:8" x14ac:dyDescent="0.35">
      <c r="A3932" s="2">
        <v>44279</v>
      </c>
      <c r="B3932" t="s">
        <v>55</v>
      </c>
      <c r="C3932" t="s">
        <v>24</v>
      </c>
      <c r="D3932" t="s">
        <v>25</v>
      </c>
      <c r="E3932" s="3">
        <v>39287</v>
      </c>
      <c r="F3932" s="3">
        <v>145583</v>
      </c>
      <c r="G3932" t="s">
        <v>21</v>
      </c>
      <c r="H3932" t="s">
        <v>3964</v>
      </c>
    </row>
    <row r="3933" spans="1:8" x14ac:dyDescent="0.35">
      <c r="A3933" s="2">
        <v>44448</v>
      </c>
      <c r="B3933" t="s">
        <v>28</v>
      </c>
      <c r="C3933" t="s">
        <v>29</v>
      </c>
      <c r="D3933" t="s">
        <v>58</v>
      </c>
      <c r="E3933" s="3">
        <v>117006</v>
      </c>
      <c r="F3933" s="3">
        <v>153188</v>
      </c>
      <c r="G3933" t="s">
        <v>32</v>
      </c>
      <c r="H3933" t="s">
        <v>3965</v>
      </c>
    </row>
    <row r="3934" spans="1:8" x14ac:dyDescent="0.35">
      <c r="A3934" s="2">
        <v>44992</v>
      </c>
      <c r="B3934" t="s">
        <v>28</v>
      </c>
      <c r="C3934" t="s">
        <v>19</v>
      </c>
      <c r="D3934" t="s">
        <v>20</v>
      </c>
      <c r="E3934" s="3">
        <v>104233</v>
      </c>
      <c r="F3934" s="3">
        <v>43981</v>
      </c>
      <c r="G3934" t="s">
        <v>26</v>
      </c>
      <c r="H3934" t="s">
        <v>3966</v>
      </c>
    </row>
    <row r="3935" spans="1:8" x14ac:dyDescent="0.35">
      <c r="A3935" s="2">
        <v>45093</v>
      </c>
      <c r="B3935" t="s">
        <v>23</v>
      </c>
      <c r="C3935" t="s">
        <v>43</v>
      </c>
      <c r="D3935" t="s">
        <v>25</v>
      </c>
      <c r="E3935" s="3">
        <v>40657</v>
      </c>
      <c r="F3935" s="3">
        <v>64909</v>
      </c>
      <c r="G3935" t="s">
        <v>32</v>
      </c>
      <c r="H3935" t="s">
        <v>3967</v>
      </c>
    </row>
    <row r="3936" spans="1:8" x14ac:dyDescent="0.35">
      <c r="A3936" s="2">
        <v>44406</v>
      </c>
      <c r="B3936" t="s">
        <v>28</v>
      </c>
      <c r="C3936" t="s">
        <v>23</v>
      </c>
      <c r="D3936" t="s">
        <v>58</v>
      </c>
      <c r="E3936" s="3">
        <v>24746</v>
      </c>
      <c r="F3936" s="3">
        <v>119614</v>
      </c>
      <c r="G3936" t="s">
        <v>35</v>
      </c>
      <c r="H3936" t="s">
        <v>3968</v>
      </c>
    </row>
    <row r="3937" spans="1:8" x14ac:dyDescent="0.35">
      <c r="A3937" s="2">
        <v>45012</v>
      </c>
      <c r="B3937" t="s">
        <v>23</v>
      </c>
      <c r="C3937" t="s">
        <v>23</v>
      </c>
      <c r="D3937" t="s">
        <v>30</v>
      </c>
      <c r="E3937" s="3">
        <v>100067</v>
      </c>
      <c r="F3937" s="3">
        <v>92433</v>
      </c>
      <c r="G3937" t="s">
        <v>32</v>
      </c>
      <c r="H3937" t="s">
        <v>3969</v>
      </c>
    </row>
    <row r="3938" spans="1:8" x14ac:dyDescent="0.35">
      <c r="A3938" s="2">
        <v>44805</v>
      </c>
      <c r="B3938" t="s">
        <v>28</v>
      </c>
      <c r="C3938" t="s">
        <v>19</v>
      </c>
      <c r="D3938" t="s">
        <v>20</v>
      </c>
      <c r="E3938" s="3">
        <v>148817</v>
      </c>
      <c r="F3938" s="3">
        <v>135547</v>
      </c>
      <c r="G3938" t="s">
        <v>26</v>
      </c>
      <c r="H3938" t="s">
        <v>3970</v>
      </c>
    </row>
    <row r="3939" spans="1:8" x14ac:dyDescent="0.35">
      <c r="A3939" s="2">
        <v>44643</v>
      </c>
      <c r="B3939" t="s">
        <v>37</v>
      </c>
      <c r="C3939" t="s">
        <v>24</v>
      </c>
      <c r="D3939" t="s">
        <v>30</v>
      </c>
      <c r="E3939" s="3">
        <v>142495</v>
      </c>
      <c r="F3939" s="3">
        <v>160308</v>
      </c>
      <c r="G3939" t="s">
        <v>21</v>
      </c>
      <c r="H3939" t="s">
        <v>3971</v>
      </c>
    </row>
    <row r="3940" spans="1:8" x14ac:dyDescent="0.35">
      <c r="A3940" s="2">
        <v>44656</v>
      </c>
      <c r="B3940" t="s">
        <v>18</v>
      </c>
      <c r="C3940" t="s">
        <v>29</v>
      </c>
      <c r="D3940" t="s">
        <v>58</v>
      </c>
      <c r="E3940" s="3">
        <v>57305</v>
      </c>
      <c r="F3940" s="3">
        <v>119182</v>
      </c>
      <c r="G3940" t="s">
        <v>26</v>
      </c>
      <c r="H3940" t="s">
        <v>3972</v>
      </c>
    </row>
    <row r="3941" spans="1:8" x14ac:dyDescent="0.35">
      <c r="A3941" s="2">
        <v>45164</v>
      </c>
      <c r="B3941" t="s">
        <v>28</v>
      </c>
      <c r="C3941" t="s">
        <v>19</v>
      </c>
      <c r="D3941" t="s">
        <v>39</v>
      </c>
      <c r="E3941" s="3">
        <v>34721</v>
      </c>
      <c r="F3941" s="3">
        <v>153504</v>
      </c>
      <c r="G3941" t="s">
        <v>21</v>
      </c>
      <c r="H3941" t="s">
        <v>3973</v>
      </c>
    </row>
    <row r="3942" spans="1:8" x14ac:dyDescent="0.35">
      <c r="A3942" s="2">
        <v>44668</v>
      </c>
      <c r="B3942" t="s">
        <v>18</v>
      </c>
      <c r="C3942" t="s">
        <v>19</v>
      </c>
      <c r="D3942" t="s">
        <v>39</v>
      </c>
      <c r="E3942" s="3">
        <v>107895</v>
      </c>
      <c r="F3942" s="3">
        <v>67895</v>
      </c>
      <c r="G3942" t="s">
        <v>26</v>
      </c>
      <c r="H3942" t="s">
        <v>3974</v>
      </c>
    </row>
    <row r="3943" spans="1:8" x14ac:dyDescent="0.35">
      <c r="A3943" s="2">
        <v>44566</v>
      </c>
      <c r="B3943" t="s">
        <v>41</v>
      </c>
      <c r="C3943" t="s">
        <v>29</v>
      </c>
      <c r="D3943" t="s">
        <v>39</v>
      </c>
      <c r="E3943" s="3">
        <v>38277</v>
      </c>
      <c r="F3943" s="3">
        <v>36014</v>
      </c>
      <c r="G3943" t="s">
        <v>26</v>
      </c>
      <c r="H3943" t="s">
        <v>3975</v>
      </c>
    </row>
    <row r="3944" spans="1:8" x14ac:dyDescent="0.35">
      <c r="A3944" s="2">
        <v>45096</v>
      </c>
      <c r="B3944" t="s">
        <v>55</v>
      </c>
      <c r="C3944" t="s">
        <v>43</v>
      </c>
      <c r="D3944" t="s">
        <v>30</v>
      </c>
      <c r="E3944" s="3">
        <v>76875</v>
      </c>
      <c r="F3944" s="3">
        <v>78519</v>
      </c>
      <c r="G3944" t="s">
        <v>26</v>
      </c>
      <c r="H3944" t="s">
        <v>3976</v>
      </c>
    </row>
    <row r="3945" spans="1:8" x14ac:dyDescent="0.35">
      <c r="A3945" s="2">
        <v>45119</v>
      </c>
      <c r="B3945" t="s">
        <v>41</v>
      </c>
      <c r="C3945" t="s">
        <v>29</v>
      </c>
      <c r="D3945" t="s">
        <v>20</v>
      </c>
      <c r="E3945" s="3">
        <v>126934</v>
      </c>
      <c r="F3945" s="3">
        <v>94058</v>
      </c>
      <c r="G3945" t="s">
        <v>21</v>
      </c>
      <c r="H3945" t="s">
        <v>3977</v>
      </c>
    </row>
    <row r="3946" spans="1:8" x14ac:dyDescent="0.35">
      <c r="A3946" s="2">
        <v>44333</v>
      </c>
      <c r="B3946" t="s">
        <v>28</v>
      </c>
      <c r="C3946" t="s">
        <v>29</v>
      </c>
      <c r="D3946" t="s">
        <v>30</v>
      </c>
      <c r="E3946" s="3">
        <v>86676</v>
      </c>
      <c r="F3946" s="3">
        <v>25704</v>
      </c>
      <c r="G3946" t="s">
        <v>32</v>
      </c>
      <c r="H3946" t="s">
        <v>3978</v>
      </c>
    </row>
    <row r="3947" spans="1:8" x14ac:dyDescent="0.35">
      <c r="A3947" s="2">
        <v>44563</v>
      </c>
      <c r="B3947" t="s">
        <v>23</v>
      </c>
      <c r="C3947" t="s">
        <v>34</v>
      </c>
      <c r="D3947" t="s">
        <v>30</v>
      </c>
      <c r="E3947" s="3">
        <v>18201</v>
      </c>
      <c r="F3947" s="3">
        <v>53968</v>
      </c>
      <c r="G3947" t="s">
        <v>35</v>
      </c>
      <c r="H3947" t="s">
        <v>3979</v>
      </c>
    </row>
    <row r="3948" spans="1:8" x14ac:dyDescent="0.35">
      <c r="A3948" s="2">
        <v>45108</v>
      </c>
      <c r="B3948" t="s">
        <v>41</v>
      </c>
      <c r="C3948" t="s">
        <v>24</v>
      </c>
      <c r="D3948" t="s">
        <v>39</v>
      </c>
      <c r="E3948" s="3">
        <v>34568</v>
      </c>
      <c r="F3948" s="3">
        <v>157822</v>
      </c>
      <c r="G3948" t="s">
        <v>32</v>
      </c>
      <c r="H3948" t="s">
        <v>3980</v>
      </c>
    </row>
    <row r="3949" spans="1:8" x14ac:dyDescent="0.35">
      <c r="A3949" s="2">
        <v>44380</v>
      </c>
      <c r="B3949" t="s">
        <v>37</v>
      </c>
      <c r="C3949" t="s">
        <v>23</v>
      </c>
      <c r="D3949" t="s">
        <v>30</v>
      </c>
      <c r="E3949" s="3">
        <v>12816</v>
      </c>
      <c r="F3949" s="3">
        <v>96209</v>
      </c>
      <c r="G3949" t="s">
        <v>26</v>
      </c>
      <c r="H3949" t="s">
        <v>3981</v>
      </c>
    </row>
    <row r="3950" spans="1:8" x14ac:dyDescent="0.35">
      <c r="A3950" s="2">
        <v>44668</v>
      </c>
      <c r="B3950" t="s">
        <v>18</v>
      </c>
      <c r="C3950" t="s">
        <v>23</v>
      </c>
      <c r="D3950" t="s">
        <v>58</v>
      </c>
      <c r="E3950" s="3">
        <v>43094</v>
      </c>
      <c r="F3950" s="3">
        <v>59527</v>
      </c>
      <c r="G3950" t="s">
        <v>21</v>
      </c>
      <c r="H3950" t="s">
        <v>3982</v>
      </c>
    </row>
    <row r="3951" spans="1:8" x14ac:dyDescent="0.35">
      <c r="A3951" s="2">
        <v>44850</v>
      </c>
      <c r="B3951" t="s">
        <v>23</v>
      </c>
      <c r="C3951" t="s">
        <v>19</v>
      </c>
      <c r="D3951" t="s">
        <v>25</v>
      </c>
      <c r="E3951" s="3">
        <v>92802</v>
      </c>
      <c r="F3951" s="3">
        <v>133186</v>
      </c>
      <c r="G3951" t="s">
        <v>21</v>
      </c>
      <c r="H3951" t="s">
        <v>3983</v>
      </c>
    </row>
    <row r="3952" spans="1:8" x14ac:dyDescent="0.35">
      <c r="A3952" s="2">
        <v>44945</v>
      </c>
      <c r="B3952" t="s">
        <v>23</v>
      </c>
      <c r="C3952" t="s">
        <v>19</v>
      </c>
      <c r="D3952" t="s">
        <v>25</v>
      </c>
      <c r="E3952" s="3">
        <v>28055</v>
      </c>
      <c r="F3952" s="3">
        <v>85942</v>
      </c>
      <c r="G3952" t="s">
        <v>32</v>
      </c>
      <c r="H3952" t="s">
        <v>3984</v>
      </c>
    </row>
    <row r="3953" spans="1:8" x14ac:dyDescent="0.35">
      <c r="A3953" s="2">
        <v>44733</v>
      </c>
      <c r="B3953" t="s">
        <v>28</v>
      </c>
      <c r="C3953" t="s">
        <v>19</v>
      </c>
      <c r="D3953" t="s">
        <v>25</v>
      </c>
      <c r="E3953" s="3">
        <v>113306</v>
      </c>
      <c r="F3953" s="3">
        <v>106034</v>
      </c>
      <c r="G3953" t="s">
        <v>21</v>
      </c>
      <c r="H3953" t="s">
        <v>3985</v>
      </c>
    </row>
    <row r="3954" spans="1:8" x14ac:dyDescent="0.35">
      <c r="A3954" s="2">
        <v>44998</v>
      </c>
      <c r="B3954" t="s">
        <v>37</v>
      </c>
      <c r="C3954" t="s">
        <v>24</v>
      </c>
      <c r="D3954" t="s">
        <v>39</v>
      </c>
      <c r="E3954" s="3">
        <v>15235</v>
      </c>
      <c r="F3954" s="3">
        <v>152525</v>
      </c>
      <c r="G3954" t="s">
        <v>21</v>
      </c>
      <c r="H3954" t="s">
        <v>3986</v>
      </c>
    </row>
    <row r="3955" spans="1:8" x14ac:dyDescent="0.35">
      <c r="A3955" s="2">
        <v>45116</v>
      </c>
      <c r="B3955" t="s">
        <v>18</v>
      </c>
      <c r="C3955" t="s">
        <v>19</v>
      </c>
      <c r="D3955" t="s">
        <v>39</v>
      </c>
      <c r="E3955" s="3">
        <v>109227</v>
      </c>
      <c r="F3955" s="3">
        <v>67006</v>
      </c>
      <c r="G3955" t="s">
        <v>26</v>
      </c>
      <c r="H3955" t="s">
        <v>3987</v>
      </c>
    </row>
    <row r="3956" spans="1:8" x14ac:dyDescent="0.35">
      <c r="A3956" s="2">
        <v>44706</v>
      </c>
      <c r="B3956" t="s">
        <v>37</v>
      </c>
      <c r="C3956" t="s">
        <v>19</v>
      </c>
      <c r="D3956" t="s">
        <v>25</v>
      </c>
      <c r="E3956" s="3">
        <v>139947</v>
      </c>
      <c r="F3956" s="3">
        <v>168637</v>
      </c>
      <c r="G3956" t="s">
        <v>21</v>
      </c>
      <c r="H3956" t="s">
        <v>3988</v>
      </c>
    </row>
    <row r="3957" spans="1:8" x14ac:dyDescent="0.35">
      <c r="A3957" s="2">
        <v>44826</v>
      </c>
      <c r="B3957" t="s">
        <v>41</v>
      </c>
      <c r="C3957" t="s">
        <v>34</v>
      </c>
      <c r="D3957" t="s">
        <v>20</v>
      </c>
      <c r="E3957" s="3">
        <v>107188</v>
      </c>
      <c r="F3957" s="3">
        <v>9280</v>
      </c>
      <c r="G3957" t="s">
        <v>21</v>
      </c>
      <c r="H3957" t="s">
        <v>3989</v>
      </c>
    </row>
    <row r="3958" spans="1:8" x14ac:dyDescent="0.35">
      <c r="A3958" s="2">
        <v>45198</v>
      </c>
      <c r="B3958" t="s">
        <v>28</v>
      </c>
      <c r="C3958" t="s">
        <v>24</v>
      </c>
      <c r="D3958" t="s">
        <v>25</v>
      </c>
      <c r="E3958" s="3">
        <v>64259</v>
      </c>
      <c r="F3958" s="3">
        <v>91538</v>
      </c>
      <c r="G3958" t="s">
        <v>26</v>
      </c>
      <c r="H3958" t="s">
        <v>3990</v>
      </c>
    </row>
    <row r="3959" spans="1:8" x14ac:dyDescent="0.35">
      <c r="A3959" s="2">
        <v>45112</v>
      </c>
      <c r="B3959" t="s">
        <v>23</v>
      </c>
      <c r="C3959" t="s">
        <v>43</v>
      </c>
      <c r="D3959" t="s">
        <v>30</v>
      </c>
      <c r="E3959" s="3">
        <v>130408</v>
      </c>
      <c r="F3959" s="3">
        <v>37834</v>
      </c>
      <c r="G3959" t="s">
        <v>32</v>
      </c>
      <c r="H3959" t="s">
        <v>3991</v>
      </c>
    </row>
    <row r="3960" spans="1:8" x14ac:dyDescent="0.35">
      <c r="A3960" s="2">
        <v>45230</v>
      </c>
      <c r="B3960" t="s">
        <v>23</v>
      </c>
      <c r="C3960" t="s">
        <v>43</v>
      </c>
      <c r="D3960" t="s">
        <v>25</v>
      </c>
      <c r="E3960" s="3">
        <v>84881</v>
      </c>
      <c r="F3960" s="3">
        <v>25985</v>
      </c>
      <c r="G3960" t="s">
        <v>35</v>
      </c>
      <c r="H3960" t="s">
        <v>3992</v>
      </c>
    </row>
    <row r="3961" spans="1:8" x14ac:dyDescent="0.35">
      <c r="A3961" s="2">
        <v>44348</v>
      </c>
      <c r="B3961" t="s">
        <v>41</v>
      </c>
      <c r="C3961" t="s">
        <v>29</v>
      </c>
      <c r="D3961" t="s">
        <v>25</v>
      </c>
      <c r="E3961" s="3">
        <v>12070</v>
      </c>
      <c r="F3961" s="3">
        <v>141378</v>
      </c>
      <c r="G3961" t="s">
        <v>35</v>
      </c>
      <c r="H3961" t="s">
        <v>3993</v>
      </c>
    </row>
    <row r="3962" spans="1:8" x14ac:dyDescent="0.35">
      <c r="A3962" s="2">
        <v>45225</v>
      </c>
      <c r="B3962" t="s">
        <v>23</v>
      </c>
      <c r="C3962" t="s">
        <v>34</v>
      </c>
      <c r="D3962" t="s">
        <v>20</v>
      </c>
      <c r="E3962" s="3">
        <v>99266</v>
      </c>
      <c r="F3962" s="3">
        <v>146894</v>
      </c>
      <c r="G3962" t="s">
        <v>35</v>
      </c>
      <c r="H3962" t="s">
        <v>3994</v>
      </c>
    </row>
    <row r="3963" spans="1:8" x14ac:dyDescent="0.35">
      <c r="A3963" s="2">
        <v>44660</v>
      </c>
      <c r="B3963" t="s">
        <v>55</v>
      </c>
      <c r="C3963" t="s">
        <v>23</v>
      </c>
      <c r="D3963" t="s">
        <v>39</v>
      </c>
      <c r="E3963" s="3">
        <v>112904</v>
      </c>
      <c r="F3963" s="3">
        <v>167475</v>
      </c>
      <c r="G3963" t="s">
        <v>32</v>
      </c>
      <c r="H3963" t="s">
        <v>3995</v>
      </c>
    </row>
    <row r="3964" spans="1:8" x14ac:dyDescent="0.35">
      <c r="A3964" s="2">
        <v>44467</v>
      </c>
      <c r="B3964" t="s">
        <v>28</v>
      </c>
      <c r="C3964" t="s">
        <v>29</v>
      </c>
      <c r="D3964" t="s">
        <v>39</v>
      </c>
      <c r="E3964" s="3">
        <v>43688</v>
      </c>
      <c r="F3964" s="3">
        <v>120488</v>
      </c>
      <c r="G3964" t="s">
        <v>21</v>
      </c>
      <c r="H3964" t="s">
        <v>3996</v>
      </c>
    </row>
    <row r="3965" spans="1:8" x14ac:dyDescent="0.35">
      <c r="A3965" s="2">
        <v>44656</v>
      </c>
      <c r="B3965" t="s">
        <v>41</v>
      </c>
      <c r="C3965" t="s">
        <v>43</v>
      </c>
      <c r="D3965" t="s">
        <v>30</v>
      </c>
      <c r="E3965" s="3">
        <v>128170</v>
      </c>
      <c r="F3965" s="3">
        <v>8942</v>
      </c>
      <c r="G3965" t="s">
        <v>26</v>
      </c>
      <c r="H3965" t="s">
        <v>3997</v>
      </c>
    </row>
    <row r="3966" spans="1:8" x14ac:dyDescent="0.35">
      <c r="A3966" s="2">
        <v>44301</v>
      </c>
      <c r="B3966" t="s">
        <v>28</v>
      </c>
      <c r="C3966" t="s">
        <v>24</v>
      </c>
      <c r="D3966" t="s">
        <v>25</v>
      </c>
      <c r="E3966" s="3">
        <v>32856</v>
      </c>
      <c r="F3966" s="3">
        <v>44699</v>
      </c>
      <c r="G3966" t="s">
        <v>32</v>
      </c>
      <c r="H3966" t="s">
        <v>3998</v>
      </c>
    </row>
    <row r="3967" spans="1:8" x14ac:dyDescent="0.35">
      <c r="A3967" s="2">
        <v>44358</v>
      </c>
      <c r="B3967" t="s">
        <v>18</v>
      </c>
      <c r="C3967" t="s">
        <v>23</v>
      </c>
      <c r="D3967" t="s">
        <v>58</v>
      </c>
      <c r="E3967" s="3">
        <v>111105</v>
      </c>
      <c r="F3967" s="3">
        <v>165853</v>
      </c>
      <c r="G3967" t="s">
        <v>35</v>
      </c>
      <c r="H3967" t="s">
        <v>3999</v>
      </c>
    </row>
    <row r="3968" spans="1:8" x14ac:dyDescent="0.35">
      <c r="A3968" s="2">
        <v>44547</v>
      </c>
      <c r="B3968" t="s">
        <v>28</v>
      </c>
      <c r="C3968" t="s">
        <v>19</v>
      </c>
      <c r="D3968" t="s">
        <v>30</v>
      </c>
      <c r="E3968" s="3">
        <v>93695</v>
      </c>
      <c r="F3968" s="3">
        <v>44517</v>
      </c>
      <c r="G3968" t="s">
        <v>21</v>
      </c>
      <c r="H3968" t="s">
        <v>4000</v>
      </c>
    </row>
    <row r="3969" spans="1:8" x14ac:dyDescent="0.35">
      <c r="A3969" s="2">
        <v>44630</v>
      </c>
      <c r="B3969" t="s">
        <v>28</v>
      </c>
      <c r="C3969" t="s">
        <v>24</v>
      </c>
      <c r="D3969" t="s">
        <v>39</v>
      </c>
      <c r="E3969" s="3">
        <v>13703</v>
      </c>
      <c r="F3969" s="3">
        <v>78276</v>
      </c>
      <c r="G3969" t="s">
        <v>35</v>
      </c>
      <c r="H3969" t="s">
        <v>4001</v>
      </c>
    </row>
    <row r="3970" spans="1:8" x14ac:dyDescent="0.35">
      <c r="A3970" s="2">
        <v>45048</v>
      </c>
      <c r="B3970" t="s">
        <v>18</v>
      </c>
      <c r="C3970" t="s">
        <v>23</v>
      </c>
      <c r="D3970" t="s">
        <v>20</v>
      </c>
      <c r="E3970" s="3">
        <v>107193</v>
      </c>
      <c r="F3970" s="3">
        <v>155445</v>
      </c>
      <c r="G3970" t="s">
        <v>35</v>
      </c>
      <c r="H3970" t="s">
        <v>4002</v>
      </c>
    </row>
    <row r="3971" spans="1:8" x14ac:dyDescent="0.35">
      <c r="A3971" s="2">
        <v>44336</v>
      </c>
      <c r="B3971" t="s">
        <v>41</v>
      </c>
      <c r="C3971" t="s">
        <v>43</v>
      </c>
      <c r="D3971" t="s">
        <v>39</v>
      </c>
      <c r="E3971" s="3">
        <v>122501</v>
      </c>
      <c r="F3971" s="3">
        <v>151491</v>
      </c>
      <c r="G3971" t="s">
        <v>35</v>
      </c>
      <c r="H3971" t="s">
        <v>4003</v>
      </c>
    </row>
    <row r="3972" spans="1:8" x14ac:dyDescent="0.35">
      <c r="A3972" s="2">
        <v>44283</v>
      </c>
      <c r="B3972" t="s">
        <v>28</v>
      </c>
      <c r="C3972" t="s">
        <v>29</v>
      </c>
      <c r="D3972" t="s">
        <v>39</v>
      </c>
      <c r="E3972" s="3">
        <v>116015</v>
      </c>
      <c r="F3972" s="3">
        <v>90327</v>
      </c>
      <c r="G3972" t="s">
        <v>32</v>
      </c>
      <c r="H3972" t="s">
        <v>4004</v>
      </c>
    </row>
    <row r="3973" spans="1:8" x14ac:dyDescent="0.35">
      <c r="A3973" s="2">
        <v>44379</v>
      </c>
      <c r="B3973" t="s">
        <v>37</v>
      </c>
      <c r="C3973" t="s">
        <v>19</v>
      </c>
      <c r="D3973" t="s">
        <v>20</v>
      </c>
      <c r="E3973" s="3">
        <v>91547</v>
      </c>
      <c r="F3973" s="3">
        <v>59195</v>
      </c>
      <c r="G3973" t="s">
        <v>21</v>
      </c>
      <c r="H3973" t="s">
        <v>4005</v>
      </c>
    </row>
    <row r="3974" spans="1:8" x14ac:dyDescent="0.35">
      <c r="A3974" s="2">
        <v>44564</v>
      </c>
      <c r="B3974" t="s">
        <v>28</v>
      </c>
      <c r="C3974" t="s">
        <v>19</v>
      </c>
      <c r="D3974" t="s">
        <v>25</v>
      </c>
      <c r="E3974" s="3">
        <v>128429</v>
      </c>
      <c r="F3974" s="3">
        <v>78808</v>
      </c>
      <c r="G3974" t="s">
        <v>35</v>
      </c>
      <c r="H3974" t="s">
        <v>4006</v>
      </c>
    </row>
    <row r="3975" spans="1:8" x14ac:dyDescent="0.35">
      <c r="A3975" s="2">
        <v>44325</v>
      </c>
      <c r="B3975" t="s">
        <v>41</v>
      </c>
      <c r="C3975" t="s">
        <v>24</v>
      </c>
      <c r="D3975" t="s">
        <v>25</v>
      </c>
      <c r="E3975" s="3">
        <v>96372</v>
      </c>
      <c r="F3975" s="3">
        <v>82294</v>
      </c>
      <c r="G3975" t="s">
        <v>32</v>
      </c>
      <c r="H3975" t="s">
        <v>4007</v>
      </c>
    </row>
    <row r="3976" spans="1:8" x14ac:dyDescent="0.35">
      <c r="A3976" s="2">
        <v>44866</v>
      </c>
      <c r="B3976" t="s">
        <v>23</v>
      </c>
      <c r="C3976" t="s">
        <v>29</v>
      </c>
      <c r="D3976" t="s">
        <v>39</v>
      </c>
      <c r="E3976" s="3">
        <v>126947</v>
      </c>
      <c r="F3976" s="3">
        <v>88639</v>
      </c>
      <c r="G3976" t="s">
        <v>26</v>
      </c>
      <c r="H3976" t="s">
        <v>4008</v>
      </c>
    </row>
    <row r="3977" spans="1:8" x14ac:dyDescent="0.35">
      <c r="A3977" s="2">
        <v>44345</v>
      </c>
      <c r="B3977" t="s">
        <v>18</v>
      </c>
      <c r="C3977" t="s">
        <v>19</v>
      </c>
      <c r="D3977" t="s">
        <v>30</v>
      </c>
      <c r="E3977" s="3">
        <v>93082</v>
      </c>
      <c r="F3977" s="3">
        <v>62909</v>
      </c>
      <c r="G3977" t="s">
        <v>26</v>
      </c>
      <c r="H3977" t="s">
        <v>4009</v>
      </c>
    </row>
    <row r="3978" spans="1:8" x14ac:dyDescent="0.35">
      <c r="A3978" s="2">
        <v>45181</v>
      </c>
      <c r="B3978" t="s">
        <v>23</v>
      </c>
      <c r="C3978" t="s">
        <v>23</v>
      </c>
      <c r="D3978" t="s">
        <v>58</v>
      </c>
      <c r="E3978" s="3">
        <v>111743</v>
      </c>
      <c r="F3978" s="3">
        <v>152045</v>
      </c>
      <c r="G3978" t="s">
        <v>32</v>
      </c>
      <c r="H3978" t="s">
        <v>4010</v>
      </c>
    </row>
    <row r="3979" spans="1:8" x14ac:dyDescent="0.35">
      <c r="A3979" s="2">
        <v>45048</v>
      </c>
      <c r="B3979" t="s">
        <v>41</v>
      </c>
      <c r="C3979" t="s">
        <v>34</v>
      </c>
      <c r="D3979" t="s">
        <v>30</v>
      </c>
      <c r="E3979" s="3">
        <v>116234</v>
      </c>
      <c r="F3979" s="3">
        <v>52330</v>
      </c>
      <c r="G3979" t="s">
        <v>26</v>
      </c>
      <c r="H3979" t="s">
        <v>4011</v>
      </c>
    </row>
    <row r="3980" spans="1:8" x14ac:dyDescent="0.35">
      <c r="A3980" s="2">
        <v>44824</v>
      </c>
      <c r="B3980" t="s">
        <v>55</v>
      </c>
      <c r="C3980" t="s">
        <v>43</v>
      </c>
      <c r="D3980" t="s">
        <v>30</v>
      </c>
      <c r="E3980" s="3">
        <v>28609</v>
      </c>
      <c r="F3980" s="3">
        <v>100064</v>
      </c>
      <c r="G3980" t="s">
        <v>35</v>
      </c>
      <c r="H3980" t="s">
        <v>4012</v>
      </c>
    </row>
    <row r="3981" spans="1:8" x14ac:dyDescent="0.35">
      <c r="A3981" s="2">
        <v>44642</v>
      </c>
      <c r="B3981" t="s">
        <v>23</v>
      </c>
      <c r="C3981" t="s">
        <v>24</v>
      </c>
      <c r="D3981" t="s">
        <v>39</v>
      </c>
      <c r="E3981" s="3">
        <v>102672</v>
      </c>
      <c r="F3981" s="3">
        <v>161620</v>
      </c>
      <c r="G3981" t="s">
        <v>32</v>
      </c>
      <c r="H3981" t="s">
        <v>4013</v>
      </c>
    </row>
    <row r="3982" spans="1:8" x14ac:dyDescent="0.35">
      <c r="A3982" s="2">
        <v>45080</v>
      </c>
      <c r="B3982" t="s">
        <v>28</v>
      </c>
      <c r="C3982" t="s">
        <v>29</v>
      </c>
      <c r="D3982" t="s">
        <v>39</v>
      </c>
      <c r="E3982" s="3">
        <v>79208</v>
      </c>
      <c r="F3982" s="3">
        <v>159294</v>
      </c>
      <c r="G3982" t="s">
        <v>32</v>
      </c>
      <c r="H3982" t="s">
        <v>4014</v>
      </c>
    </row>
    <row r="3983" spans="1:8" x14ac:dyDescent="0.35">
      <c r="A3983" s="2">
        <v>44490</v>
      </c>
      <c r="B3983" t="s">
        <v>28</v>
      </c>
      <c r="C3983" t="s">
        <v>34</v>
      </c>
      <c r="D3983" t="s">
        <v>58</v>
      </c>
      <c r="E3983" s="3">
        <v>143232</v>
      </c>
      <c r="F3983" s="3">
        <v>113444</v>
      </c>
      <c r="G3983" t="s">
        <v>26</v>
      </c>
      <c r="H3983" t="s">
        <v>4015</v>
      </c>
    </row>
    <row r="3984" spans="1:8" x14ac:dyDescent="0.35">
      <c r="A3984" s="2">
        <v>44446</v>
      </c>
      <c r="B3984" t="s">
        <v>18</v>
      </c>
      <c r="C3984" t="s">
        <v>34</v>
      </c>
      <c r="D3984" t="s">
        <v>58</v>
      </c>
      <c r="E3984" s="3">
        <v>139567</v>
      </c>
      <c r="F3984" s="3">
        <v>152548</v>
      </c>
      <c r="G3984" t="s">
        <v>21</v>
      </c>
      <c r="H3984" t="s">
        <v>4016</v>
      </c>
    </row>
    <row r="3985" spans="1:8" x14ac:dyDescent="0.35">
      <c r="A3985" s="2">
        <v>45074</v>
      </c>
      <c r="B3985" t="s">
        <v>28</v>
      </c>
      <c r="C3985" t="s">
        <v>24</v>
      </c>
      <c r="D3985" t="s">
        <v>58</v>
      </c>
      <c r="E3985" s="3">
        <v>142869</v>
      </c>
      <c r="F3985" s="3">
        <v>114596</v>
      </c>
      <c r="G3985" t="s">
        <v>26</v>
      </c>
      <c r="H3985" t="s">
        <v>4017</v>
      </c>
    </row>
    <row r="3986" spans="1:8" x14ac:dyDescent="0.35">
      <c r="A3986" s="2">
        <v>45144</v>
      </c>
      <c r="B3986" t="s">
        <v>37</v>
      </c>
      <c r="C3986" t="s">
        <v>23</v>
      </c>
      <c r="D3986" t="s">
        <v>39</v>
      </c>
      <c r="E3986" s="3">
        <v>104248</v>
      </c>
      <c r="F3986" s="3">
        <v>12756</v>
      </c>
      <c r="G3986" t="s">
        <v>35</v>
      </c>
      <c r="H3986" t="s">
        <v>4018</v>
      </c>
    </row>
    <row r="3987" spans="1:8" x14ac:dyDescent="0.35">
      <c r="A3987" s="2">
        <v>45171</v>
      </c>
      <c r="B3987" t="s">
        <v>37</v>
      </c>
      <c r="C3987" t="s">
        <v>29</v>
      </c>
      <c r="D3987" t="s">
        <v>39</v>
      </c>
      <c r="E3987" s="3">
        <v>101302</v>
      </c>
      <c r="F3987" s="3">
        <v>47564</v>
      </c>
      <c r="G3987" t="s">
        <v>21</v>
      </c>
      <c r="H3987" t="s">
        <v>4019</v>
      </c>
    </row>
    <row r="3988" spans="1:8" x14ac:dyDescent="0.35">
      <c r="A3988" s="2">
        <v>45245</v>
      </c>
      <c r="B3988" t="s">
        <v>23</v>
      </c>
      <c r="C3988" t="s">
        <v>43</v>
      </c>
      <c r="D3988" t="s">
        <v>30</v>
      </c>
      <c r="E3988" s="3">
        <v>83429</v>
      </c>
      <c r="F3988" s="3">
        <v>87850</v>
      </c>
      <c r="G3988" t="s">
        <v>21</v>
      </c>
      <c r="H3988" t="s">
        <v>4020</v>
      </c>
    </row>
    <row r="3989" spans="1:8" x14ac:dyDescent="0.35">
      <c r="A3989" s="2">
        <v>44985</v>
      </c>
      <c r="B3989" t="s">
        <v>41</v>
      </c>
      <c r="C3989" t="s">
        <v>24</v>
      </c>
      <c r="D3989" t="s">
        <v>39</v>
      </c>
      <c r="E3989" s="3">
        <v>30792</v>
      </c>
      <c r="F3989" s="3">
        <v>52404</v>
      </c>
      <c r="G3989" t="s">
        <v>35</v>
      </c>
      <c r="H3989" t="s">
        <v>4021</v>
      </c>
    </row>
    <row r="3990" spans="1:8" x14ac:dyDescent="0.35">
      <c r="A3990" s="2">
        <v>45180</v>
      </c>
      <c r="B3990" t="s">
        <v>18</v>
      </c>
      <c r="C3990" t="s">
        <v>29</v>
      </c>
      <c r="D3990" t="s">
        <v>25</v>
      </c>
      <c r="E3990" s="3">
        <v>143002</v>
      </c>
      <c r="F3990" s="3">
        <v>61483</v>
      </c>
      <c r="G3990" t="s">
        <v>21</v>
      </c>
      <c r="H3990" t="s">
        <v>4022</v>
      </c>
    </row>
    <row r="3991" spans="1:8" x14ac:dyDescent="0.35">
      <c r="A3991" s="2">
        <v>45085</v>
      </c>
      <c r="B3991" t="s">
        <v>55</v>
      </c>
      <c r="C3991" t="s">
        <v>34</v>
      </c>
      <c r="D3991" t="s">
        <v>25</v>
      </c>
      <c r="E3991" s="3">
        <v>72594</v>
      </c>
      <c r="F3991" s="3">
        <v>153605</v>
      </c>
      <c r="G3991" t="s">
        <v>32</v>
      </c>
      <c r="H3991" t="s">
        <v>4023</v>
      </c>
    </row>
    <row r="3992" spans="1:8" x14ac:dyDescent="0.35">
      <c r="A3992" s="2">
        <v>45086</v>
      </c>
      <c r="B3992" t="s">
        <v>23</v>
      </c>
      <c r="C3992" t="s">
        <v>34</v>
      </c>
      <c r="D3992" t="s">
        <v>58</v>
      </c>
      <c r="E3992" s="3">
        <v>10047</v>
      </c>
      <c r="F3992" s="3">
        <v>135482</v>
      </c>
      <c r="G3992" t="s">
        <v>21</v>
      </c>
      <c r="H3992" t="s">
        <v>4024</v>
      </c>
    </row>
    <row r="3993" spans="1:8" x14ac:dyDescent="0.35">
      <c r="A3993" s="2">
        <v>44266</v>
      </c>
      <c r="B3993" t="s">
        <v>41</v>
      </c>
      <c r="C3993" t="s">
        <v>24</v>
      </c>
      <c r="D3993" t="s">
        <v>39</v>
      </c>
      <c r="E3993" s="3">
        <v>10133</v>
      </c>
      <c r="F3993" s="3">
        <v>24541</v>
      </c>
      <c r="G3993" t="s">
        <v>21</v>
      </c>
      <c r="H3993" t="s">
        <v>4025</v>
      </c>
    </row>
    <row r="3994" spans="1:8" x14ac:dyDescent="0.35">
      <c r="A3994" s="2">
        <v>44821</v>
      </c>
      <c r="B3994" t="s">
        <v>18</v>
      </c>
      <c r="C3994" t="s">
        <v>29</v>
      </c>
      <c r="D3994" t="s">
        <v>25</v>
      </c>
      <c r="E3994" s="3">
        <v>21238</v>
      </c>
      <c r="F3994" s="3">
        <v>68452</v>
      </c>
      <c r="G3994" t="s">
        <v>26</v>
      </c>
      <c r="H3994" t="s">
        <v>4026</v>
      </c>
    </row>
    <row r="3995" spans="1:8" x14ac:dyDescent="0.35">
      <c r="A3995" s="2">
        <v>45071</v>
      </c>
      <c r="B3995" t="s">
        <v>18</v>
      </c>
      <c r="C3995" t="s">
        <v>34</v>
      </c>
      <c r="D3995" t="s">
        <v>30</v>
      </c>
      <c r="E3995" s="3">
        <v>45132</v>
      </c>
      <c r="F3995" s="3">
        <v>29329</v>
      </c>
      <c r="G3995" t="s">
        <v>32</v>
      </c>
      <c r="H3995" t="s">
        <v>4027</v>
      </c>
    </row>
    <row r="3996" spans="1:8" x14ac:dyDescent="0.35">
      <c r="A3996" s="2">
        <v>44667</v>
      </c>
      <c r="B3996" t="s">
        <v>23</v>
      </c>
      <c r="C3996" t="s">
        <v>24</v>
      </c>
      <c r="D3996" t="s">
        <v>20</v>
      </c>
      <c r="E3996" s="3">
        <v>111813</v>
      </c>
      <c r="F3996" s="3">
        <v>133071</v>
      </c>
      <c r="G3996" t="s">
        <v>35</v>
      </c>
      <c r="H3996" t="s">
        <v>4028</v>
      </c>
    </row>
    <row r="3997" spans="1:8" x14ac:dyDescent="0.35">
      <c r="A3997" s="2">
        <v>44287</v>
      </c>
      <c r="B3997" t="s">
        <v>41</v>
      </c>
      <c r="C3997" t="s">
        <v>24</v>
      </c>
      <c r="D3997" t="s">
        <v>30</v>
      </c>
      <c r="E3997" s="3">
        <v>121663</v>
      </c>
      <c r="F3997" s="3">
        <v>126316</v>
      </c>
      <c r="G3997" t="s">
        <v>32</v>
      </c>
      <c r="H3997" t="s">
        <v>4029</v>
      </c>
    </row>
    <row r="3998" spans="1:8" x14ac:dyDescent="0.35">
      <c r="A3998" s="2">
        <v>44726</v>
      </c>
      <c r="B3998" t="s">
        <v>41</v>
      </c>
      <c r="C3998" t="s">
        <v>43</v>
      </c>
      <c r="D3998" t="s">
        <v>20</v>
      </c>
      <c r="E3998" s="3">
        <v>66305</v>
      </c>
      <c r="F3998" s="3">
        <v>60934</v>
      </c>
      <c r="G3998" t="s">
        <v>21</v>
      </c>
      <c r="H3998" t="s">
        <v>4030</v>
      </c>
    </row>
    <row r="3999" spans="1:8" x14ac:dyDescent="0.35">
      <c r="A3999" s="2">
        <v>44857</v>
      </c>
      <c r="B3999" t="s">
        <v>28</v>
      </c>
      <c r="C3999" t="s">
        <v>24</v>
      </c>
      <c r="D3999" t="s">
        <v>30</v>
      </c>
      <c r="E3999" s="3">
        <v>63246</v>
      </c>
      <c r="F3999" s="3">
        <v>27072</v>
      </c>
      <c r="G3999" t="s">
        <v>26</v>
      </c>
      <c r="H3999" t="s">
        <v>4031</v>
      </c>
    </row>
    <row r="4000" spans="1:8" x14ac:dyDescent="0.35">
      <c r="A4000" s="2">
        <v>44935</v>
      </c>
      <c r="B4000" t="s">
        <v>55</v>
      </c>
      <c r="C4000" t="s">
        <v>29</v>
      </c>
      <c r="D4000" t="s">
        <v>25</v>
      </c>
      <c r="E4000" s="3">
        <v>61689</v>
      </c>
      <c r="F4000" s="3">
        <v>33268</v>
      </c>
      <c r="G4000" t="s">
        <v>35</v>
      </c>
      <c r="H4000" t="s">
        <v>4032</v>
      </c>
    </row>
    <row r="4001" spans="1:8" x14ac:dyDescent="0.35">
      <c r="A4001" s="2">
        <v>44922</v>
      </c>
      <c r="B4001" t="s">
        <v>37</v>
      </c>
      <c r="C4001" t="s">
        <v>29</v>
      </c>
      <c r="D4001" t="s">
        <v>39</v>
      </c>
      <c r="E4001" s="3">
        <v>45239</v>
      </c>
      <c r="F4001" s="3">
        <v>131931</v>
      </c>
      <c r="G4001" t="s">
        <v>35</v>
      </c>
      <c r="H4001" t="s">
        <v>4033</v>
      </c>
    </row>
    <row r="4002" spans="1:8" x14ac:dyDescent="0.35">
      <c r="A4002" s="2">
        <v>45068</v>
      </c>
      <c r="B4002" t="s">
        <v>28</v>
      </c>
      <c r="C4002" t="s">
        <v>34</v>
      </c>
      <c r="D4002" t="s">
        <v>20</v>
      </c>
      <c r="E4002" s="3">
        <v>77970</v>
      </c>
      <c r="F4002" s="3">
        <v>111348</v>
      </c>
      <c r="G4002" t="s">
        <v>21</v>
      </c>
      <c r="H4002" t="s">
        <v>4034</v>
      </c>
    </row>
    <row r="4003" spans="1:8" x14ac:dyDescent="0.35">
      <c r="A4003" s="2">
        <v>44388</v>
      </c>
      <c r="B4003" t="s">
        <v>18</v>
      </c>
      <c r="C4003" t="s">
        <v>19</v>
      </c>
      <c r="D4003" t="s">
        <v>39</v>
      </c>
      <c r="E4003" s="3">
        <v>91559</v>
      </c>
      <c r="F4003" s="3">
        <v>36459</v>
      </c>
      <c r="G4003" t="s">
        <v>32</v>
      </c>
      <c r="H4003" t="s">
        <v>4035</v>
      </c>
    </row>
    <row r="4004" spans="1:8" x14ac:dyDescent="0.35">
      <c r="A4004" s="2">
        <v>44334</v>
      </c>
      <c r="B4004" t="s">
        <v>55</v>
      </c>
      <c r="C4004" t="s">
        <v>43</v>
      </c>
      <c r="D4004" t="s">
        <v>39</v>
      </c>
      <c r="E4004" s="3">
        <v>137019</v>
      </c>
      <c r="F4004" s="3">
        <v>136578</v>
      </c>
      <c r="G4004" t="s">
        <v>26</v>
      </c>
      <c r="H4004" t="s">
        <v>4036</v>
      </c>
    </row>
    <row r="4005" spans="1:8" x14ac:dyDescent="0.35">
      <c r="A4005" s="2">
        <v>44541</v>
      </c>
      <c r="B4005" t="s">
        <v>55</v>
      </c>
      <c r="C4005" t="s">
        <v>29</v>
      </c>
      <c r="D4005" t="s">
        <v>25</v>
      </c>
      <c r="E4005" s="3">
        <v>101922</v>
      </c>
      <c r="F4005" s="3">
        <v>15846</v>
      </c>
      <c r="G4005" t="s">
        <v>32</v>
      </c>
      <c r="H4005" t="s">
        <v>4037</v>
      </c>
    </row>
    <row r="4006" spans="1:8" x14ac:dyDescent="0.35">
      <c r="A4006" s="2">
        <v>45205</v>
      </c>
      <c r="B4006" t="s">
        <v>41</v>
      </c>
      <c r="C4006" t="s">
        <v>34</v>
      </c>
      <c r="D4006" t="s">
        <v>58</v>
      </c>
      <c r="E4006" s="3">
        <v>97601</v>
      </c>
      <c r="F4006" s="3">
        <v>108402</v>
      </c>
      <c r="G4006" t="s">
        <v>32</v>
      </c>
      <c r="H4006" t="s">
        <v>4038</v>
      </c>
    </row>
    <row r="4007" spans="1:8" x14ac:dyDescent="0.35">
      <c r="A4007" s="2">
        <v>44699</v>
      </c>
      <c r="B4007" t="s">
        <v>55</v>
      </c>
      <c r="C4007" t="s">
        <v>34</v>
      </c>
      <c r="D4007" t="s">
        <v>58</v>
      </c>
      <c r="E4007" s="3">
        <v>130632</v>
      </c>
      <c r="F4007" s="3">
        <v>59308</v>
      </c>
      <c r="G4007" t="s">
        <v>35</v>
      </c>
      <c r="H4007" t="s">
        <v>4039</v>
      </c>
    </row>
    <row r="4008" spans="1:8" x14ac:dyDescent="0.35">
      <c r="A4008" s="2">
        <v>44399</v>
      </c>
      <c r="B4008" t="s">
        <v>23</v>
      </c>
      <c r="C4008" t="s">
        <v>43</v>
      </c>
      <c r="D4008" t="s">
        <v>20</v>
      </c>
      <c r="E4008" s="3">
        <v>54014</v>
      </c>
      <c r="F4008" s="3">
        <v>138445</v>
      </c>
      <c r="G4008" t="s">
        <v>32</v>
      </c>
      <c r="H4008" t="s">
        <v>4040</v>
      </c>
    </row>
    <row r="4009" spans="1:8" x14ac:dyDescent="0.35">
      <c r="A4009" s="2">
        <v>44769</v>
      </c>
      <c r="B4009" t="s">
        <v>55</v>
      </c>
      <c r="C4009" t="s">
        <v>43</v>
      </c>
      <c r="D4009" t="s">
        <v>25</v>
      </c>
      <c r="E4009" s="3">
        <v>25665</v>
      </c>
      <c r="F4009" s="3">
        <v>144526</v>
      </c>
      <c r="G4009" t="s">
        <v>32</v>
      </c>
      <c r="H4009" t="s">
        <v>4041</v>
      </c>
    </row>
    <row r="4010" spans="1:8" x14ac:dyDescent="0.35">
      <c r="A4010" s="2">
        <v>44388</v>
      </c>
      <c r="B4010" t="s">
        <v>18</v>
      </c>
      <c r="C4010" t="s">
        <v>34</v>
      </c>
      <c r="D4010" t="s">
        <v>39</v>
      </c>
      <c r="E4010" s="3">
        <v>50542</v>
      </c>
      <c r="F4010" s="3">
        <v>104236</v>
      </c>
      <c r="G4010" t="s">
        <v>35</v>
      </c>
      <c r="H4010" t="s">
        <v>4042</v>
      </c>
    </row>
    <row r="4011" spans="1:8" x14ac:dyDescent="0.35">
      <c r="A4011" s="2">
        <v>44201</v>
      </c>
      <c r="B4011" t="s">
        <v>23</v>
      </c>
      <c r="C4011" t="s">
        <v>19</v>
      </c>
      <c r="D4011" t="s">
        <v>30</v>
      </c>
      <c r="E4011" s="3">
        <v>96769</v>
      </c>
      <c r="F4011" s="3">
        <v>42895</v>
      </c>
      <c r="G4011" t="s">
        <v>35</v>
      </c>
      <c r="H4011" t="s">
        <v>4043</v>
      </c>
    </row>
    <row r="4012" spans="1:8" x14ac:dyDescent="0.35">
      <c r="A4012" s="2">
        <v>44507</v>
      </c>
      <c r="B4012" t="s">
        <v>23</v>
      </c>
      <c r="C4012" t="s">
        <v>23</v>
      </c>
      <c r="D4012" t="s">
        <v>30</v>
      </c>
      <c r="E4012" s="3">
        <v>33481</v>
      </c>
      <c r="F4012" s="3">
        <v>37678</v>
      </c>
      <c r="G4012" t="s">
        <v>32</v>
      </c>
      <c r="H4012" t="s">
        <v>4044</v>
      </c>
    </row>
    <row r="4013" spans="1:8" x14ac:dyDescent="0.35">
      <c r="A4013" s="2">
        <v>44745</v>
      </c>
      <c r="B4013" t="s">
        <v>28</v>
      </c>
      <c r="C4013" t="s">
        <v>34</v>
      </c>
      <c r="D4013" t="s">
        <v>20</v>
      </c>
      <c r="E4013" s="3">
        <v>80558</v>
      </c>
      <c r="F4013" s="3">
        <v>119023</v>
      </c>
      <c r="G4013" t="s">
        <v>35</v>
      </c>
      <c r="H4013" t="s">
        <v>4045</v>
      </c>
    </row>
    <row r="4014" spans="1:8" x14ac:dyDescent="0.35">
      <c r="A4014" s="2">
        <v>44252</v>
      </c>
      <c r="B4014" t="s">
        <v>55</v>
      </c>
      <c r="C4014" t="s">
        <v>43</v>
      </c>
      <c r="D4014" t="s">
        <v>20</v>
      </c>
      <c r="E4014" s="3">
        <v>56954</v>
      </c>
      <c r="F4014" s="3">
        <v>62752</v>
      </c>
      <c r="G4014" t="s">
        <v>26</v>
      </c>
      <c r="H4014" t="s">
        <v>4046</v>
      </c>
    </row>
    <row r="4015" spans="1:8" x14ac:dyDescent="0.35">
      <c r="A4015" s="2">
        <v>44639</v>
      </c>
      <c r="B4015" t="s">
        <v>41</v>
      </c>
      <c r="C4015" t="s">
        <v>24</v>
      </c>
      <c r="D4015" t="s">
        <v>20</v>
      </c>
      <c r="E4015" s="3">
        <v>130156</v>
      </c>
      <c r="F4015" s="3">
        <v>64183</v>
      </c>
      <c r="G4015" t="s">
        <v>26</v>
      </c>
      <c r="H4015" t="s">
        <v>4047</v>
      </c>
    </row>
    <row r="4016" spans="1:8" x14ac:dyDescent="0.35">
      <c r="A4016" s="2">
        <v>45066</v>
      </c>
      <c r="B4016" t="s">
        <v>28</v>
      </c>
      <c r="C4016" t="s">
        <v>24</v>
      </c>
      <c r="D4016" t="s">
        <v>25</v>
      </c>
      <c r="E4016" s="3">
        <v>116243</v>
      </c>
      <c r="F4016" s="3">
        <v>15762</v>
      </c>
      <c r="G4016" t="s">
        <v>32</v>
      </c>
      <c r="H4016" t="s">
        <v>4048</v>
      </c>
    </row>
    <row r="4017" spans="1:8" x14ac:dyDescent="0.35">
      <c r="A4017" s="2">
        <v>44781</v>
      </c>
      <c r="B4017" t="s">
        <v>41</v>
      </c>
      <c r="C4017" t="s">
        <v>43</v>
      </c>
      <c r="D4017" t="s">
        <v>30</v>
      </c>
      <c r="E4017" s="3">
        <v>19145</v>
      </c>
      <c r="F4017" s="3">
        <v>159653</v>
      </c>
      <c r="G4017" t="s">
        <v>21</v>
      </c>
      <c r="H4017" t="s">
        <v>4049</v>
      </c>
    </row>
    <row r="4018" spans="1:8" x14ac:dyDescent="0.35">
      <c r="A4018" s="2">
        <v>44948</v>
      </c>
      <c r="B4018" t="s">
        <v>55</v>
      </c>
      <c r="C4018" t="s">
        <v>43</v>
      </c>
      <c r="D4018" t="s">
        <v>25</v>
      </c>
      <c r="E4018" s="3">
        <v>70835</v>
      </c>
      <c r="F4018" s="3">
        <v>12426</v>
      </c>
      <c r="G4018" t="s">
        <v>35</v>
      </c>
      <c r="H4018" t="s">
        <v>4050</v>
      </c>
    </row>
    <row r="4019" spans="1:8" x14ac:dyDescent="0.35">
      <c r="A4019" s="2">
        <v>44556</v>
      </c>
      <c r="B4019" t="s">
        <v>28</v>
      </c>
      <c r="C4019" t="s">
        <v>23</v>
      </c>
      <c r="D4019" t="s">
        <v>25</v>
      </c>
      <c r="E4019" s="3">
        <v>135622</v>
      </c>
      <c r="F4019" s="3">
        <v>75010</v>
      </c>
      <c r="G4019" t="s">
        <v>21</v>
      </c>
      <c r="H4019" t="s">
        <v>4051</v>
      </c>
    </row>
    <row r="4020" spans="1:8" x14ac:dyDescent="0.35">
      <c r="A4020" s="2">
        <v>45015</v>
      </c>
      <c r="B4020" t="s">
        <v>55</v>
      </c>
      <c r="C4020" t="s">
        <v>29</v>
      </c>
      <c r="D4020" t="s">
        <v>39</v>
      </c>
      <c r="E4020" s="3">
        <v>75506</v>
      </c>
      <c r="F4020" s="3">
        <v>21051</v>
      </c>
      <c r="G4020" t="s">
        <v>35</v>
      </c>
      <c r="H4020" t="s">
        <v>4052</v>
      </c>
    </row>
    <row r="4021" spans="1:8" x14ac:dyDescent="0.35">
      <c r="A4021" s="2">
        <v>44226</v>
      </c>
      <c r="B4021" t="s">
        <v>18</v>
      </c>
      <c r="C4021" t="s">
        <v>43</v>
      </c>
      <c r="D4021" t="s">
        <v>25</v>
      </c>
      <c r="E4021" s="3">
        <v>53064</v>
      </c>
      <c r="F4021" s="3">
        <v>145061</v>
      </c>
      <c r="G4021" t="s">
        <v>35</v>
      </c>
      <c r="H4021" t="s">
        <v>4053</v>
      </c>
    </row>
    <row r="4022" spans="1:8" x14ac:dyDescent="0.35">
      <c r="A4022" s="2">
        <v>44304</v>
      </c>
      <c r="B4022" t="s">
        <v>28</v>
      </c>
      <c r="C4022" t="s">
        <v>24</v>
      </c>
      <c r="D4022" t="s">
        <v>25</v>
      </c>
      <c r="E4022" s="3">
        <v>32954</v>
      </c>
      <c r="F4022" s="3">
        <v>17240</v>
      </c>
      <c r="G4022" t="s">
        <v>32</v>
      </c>
      <c r="H4022" t="s">
        <v>4054</v>
      </c>
    </row>
    <row r="4023" spans="1:8" x14ac:dyDescent="0.35">
      <c r="A4023" s="2">
        <v>45040</v>
      </c>
      <c r="B4023" t="s">
        <v>41</v>
      </c>
      <c r="C4023" t="s">
        <v>19</v>
      </c>
      <c r="D4023" t="s">
        <v>39</v>
      </c>
      <c r="E4023" s="3">
        <v>106872</v>
      </c>
      <c r="F4023" s="3">
        <v>57567</v>
      </c>
      <c r="G4023" t="s">
        <v>26</v>
      </c>
      <c r="H4023" t="s">
        <v>4055</v>
      </c>
    </row>
    <row r="4024" spans="1:8" x14ac:dyDescent="0.35">
      <c r="A4024" s="2">
        <v>44913</v>
      </c>
      <c r="B4024" t="s">
        <v>18</v>
      </c>
      <c r="C4024" t="s">
        <v>43</v>
      </c>
      <c r="D4024" t="s">
        <v>58</v>
      </c>
      <c r="E4024" s="3">
        <v>119120</v>
      </c>
      <c r="F4024" s="3">
        <v>135277</v>
      </c>
      <c r="G4024" t="s">
        <v>21</v>
      </c>
      <c r="H4024" t="s">
        <v>4056</v>
      </c>
    </row>
    <row r="4025" spans="1:8" x14ac:dyDescent="0.35">
      <c r="A4025" s="2">
        <v>45087</v>
      </c>
      <c r="B4025" t="s">
        <v>37</v>
      </c>
      <c r="C4025" t="s">
        <v>23</v>
      </c>
      <c r="D4025" t="s">
        <v>39</v>
      </c>
      <c r="E4025" s="3">
        <v>102221</v>
      </c>
      <c r="F4025" s="3">
        <v>103331</v>
      </c>
      <c r="G4025" t="s">
        <v>26</v>
      </c>
      <c r="H4025" t="s">
        <v>4057</v>
      </c>
    </row>
    <row r="4026" spans="1:8" x14ac:dyDescent="0.35">
      <c r="A4026" s="2">
        <v>45156</v>
      </c>
      <c r="B4026" t="s">
        <v>41</v>
      </c>
      <c r="C4026" t="s">
        <v>19</v>
      </c>
      <c r="D4026" t="s">
        <v>20</v>
      </c>
      <c r="E4026" s="3">
        <v>16574</v>
      </c>
      <c r="F4026" s="3">
        <v>46275</v>
      </c>
      <c r="G4026" t="s">
        <v>26</v>
      </c>
      <c r="H4026" t="s">
        <v>4058</v>
      </c>
    </row>
    <row r="4027" spans="1:8" x14ac:dyDescent="0.35">
      <c r="A4027" s="2">
        <v>45089</v>
      </c>
      <c r="B4027" t="s">
        <v>55</v>
      </c>
      <c r="C4027" t="s">
        <v>23</v>
      </c>
      <c r="D4027" t="s">
        <v>58</v>
      </c>
      <c r="E4027" s="3">
        <v>42381</v>
      </c>
      <c r="F4027" s="3">
        <v>124854</v>
      </c>
      <c r="G4027" t="s">
        <v>21</v>
      </c>
      <c r="H4027" t="s">
        <v>4059</v>
      </c>
    </row>
    <row r="4028" spans="1:8" x14ac:dyDescent="0.35">
      <c r="A4028" s="2">
        <v>44928</v>
      </c>
      <c r="B4028" t="s">
        <v>41</v>
      </c>
      <c r="C4028" t="s">
        <v>19</v>
      </c>
      <c r="D4028" t="s">
        <v>30</v>
      </c>
      <c r="E4028" s="3">
        <v>15331</v>
      </c>
      <c r="F4028" s="3">
        <v>13782</v>
      </c>
      <c r="G4028" t="s">
        <v>35</v>
      </c>
      <c r="H4028" t="s">
        <v>4060</v>
      </c>
    </row>
    <row r="4029" spans="1:8" x14ac:dyDescent="0.35">
      <c r="A4029" s="2">
        <v>44802</v>
      </c>
      <c r="B4029" t="s">
        <v>37</v>
      </c>
      <c r="C4029" t="s">
        <v>43</v>
      </c>
      <c r="D4029" t="s">
        <v>25</v>
      </c>
      <c r="E4029" s="3">
        <v>40412</v>
      </c>
      <c r="F4029" s="3">
        <v>164309</v>
      </c>
      <c r="G4029" t="s">
        <v>21</v>
      </c>
      <c r="H4029" t="s">
        <v>4061</v>
      </c>
    </row>
    <row r="4030" spans="1:8" x14ac:dyDescent="0.35">
      <c r="A4030" s="2">
        <v>44653</v>
      </c>
      <c r="B4030" t="s">
        <v>41</v>
      </c>
      <c r="C4030" t="s">
        <v>24</v>
      </c>
      <c r="D4030" t="s">
        <v>58</v>
      </c>
      <c r="E4030" s="3">
        <v>93857</v>
      </c>
      <c r="F4030" s="3">
        <v>20646</v>
      </c>
      <c r="G4030" t="s">
        <v>26</v>
      </c>
      <c r="H4030" t="s">
        <v>4062</v>
      </c>
    </row>
    <row r="4031" spans="1:8" x14ac:dyDescent="0.35">
      <c r="A4031" s="2">
        <v>44811</v>
      </c>
      <c r="B4031" t="s">
        <v>18</v>
      </c>
      <c r="C4031" t="s">
        <v>19</v>
      </c>
      <c r="D4031" t="s">
        <v>30</v>
      </c>
      <c r="E4031" s="3">
        <v>121132</v>
      </c>
      <c r="F4031" s="3">
        <v>57440</v>
      </c>
      <c r="G4031" t="s">
        <v>21</v>
      </c>
      <c r="H4031" t="s">
        <v>4063</v>
      </c>
    </row>
    <row r="4032" spans="1:8" x14ac:dyDescent="0.35">
      <c r="A4032" s="2">
        <v>44894</v>
      </c>
      <c r="B4032" t="s">
        <v>23</v>
      </c>
      <c r="C4032" t="s">
        <v>34</v>
      </c>
      <c r="D4032" t="s">
        <v>39</v>
      </c>
      <c r="E4032" s="3">
        <v>27458</v>
      </c>
      <c r="F4032" s="3">
        <v>108904</v>
      </c>
      <c r="G4032" t="s">
        <v>32</v>
      </c>
      <c r="H4032" t="s">
        <v>4064</v>
      </c>
    </row>
    <row r="4033" spans="1:8" x14ac:dyDescent="0.35">
      <c r="A4033" s="2">
        <v>44870</v>
      </c>
      <c r="B4033" t="s">
        <v>41</v>
      </c>
      <c r="C4033" t="s">
        <v>29</v>
      </c>
      <c r="D4033" t="s">
        <v>39</v>
      </c>
      <c r="E4033" s="3">
        <v>24058</v>
      </c>
      <c r="F4033" s="3">
        <v>153404</v>
      </c>
      <c r="G4033" t="s">
        <v>35</v>
      </c>
      <c r="H4033" t="s">
        <v>4065</v>
      </c>
    </row>
    <row r="4034" spans="1:8" x14ac:dyDescent="0.35">
      <c r="A4034" s="2">
        <v>44739</v>
      </c>
      <c r="B4034" t="s">
        <v>28</v>
      </c>
      <c r="C4034" t="s">
        <v>23</v>
      </c>
      <c r="D4034" t="s">
        <v>20</v>
      </c>
      <c r="E4034" s="3">
        <v>45165</v>
      </c>
      <c r="F4034" s="3">
        <v>65918</v>
      </c>
      <c r="G4034" t="s">
        <v>35</v>
      </c>
      <c r="H4034" t="s">
        <v>4066</v>
      </c>
    </row>
    <row r="4035" spans="1:8" x14ac:dyDescent="0.35">
      <c r="A4035" s="2">
        <v>45053</v>
      </c>
      <c r="B4035" t="s">
        <v>37</v>
      </c>
      <c r="C4035" t="s">
        <v>19</v>
      </c>
      <c r="D4035" t="s">
        <v>20</v>
      </c>
      <c r="E4035" s="3">
        <v>68425</v>
      </c>
      <c r="F4035" s="3">
        <v>93332</v>
      </c>
      <c r="G4035" t="s">
        <v>21</v>
      </c>
      <c r="H4035" t="s">
        <v>4067</v>
      </c>
    </row>
    <row r="4036" spans="1:8" x14ac:dyDescent="0.35">
      <c r="A4036" s="2">
        <v>45093</v>
      </c>
      <c r="B4036" t="s">
        <v>41</v>
      </c>
      <c r="C4036" t="s">
        <v>23</v>
      </c>
      <c r="D4036" t="s">
        <v>58</v>
      </c>
      <c r="E4036" s="3">
        <v>10418</v>
      </c>
      <c r="F4036" s="3">
        <v>78859</v>
      </c>
      <c r="G4036" t="s">
        <v>35</v>
      </c>
      <c r="H4036" t="s">
        <v>4068</v>
      </c>
    </row>
    <row r="4037" spans="1:8" x14ac:dyDescent="0.35">
      <c r="A4037" s="2">
        <v>44474</v>
      </c>
      <c r="B4037" t="s">
        <v>37</v>
      </c>
      <c r="C4037" t="s">
        <v>24</v>
      </c>
      <c r="D4037" t="s">
        <v>25</v>
      </c>
      <c r="E4037" s="3">
        <v>92559</v>
      </c>
      <c r="F4037" s="3">
        <v>167670</v>
      </c>
      <c r="G4037" t="s">
        <v>35</v>
      </c>
      <c r="H4037" t="s">
        <v>4069</v>
      </c>
    </row>
    <row r="4038" spans="1:8" x14ac:dyDescent="0.35">
      <c r="A4038" s="2">
        <v>44748</v>
      </c>
      <c r="B4038" t="s">
        <v>23</v>
      </c>
      <c r="C4038" t="s">
        <v>23</v>
      </c>
      <c r="D4038" t="s">
        <v>39</v>
      </c>
      <c r="E4038" s="3">
        <v>61236</v>
      </c>
      <c r="F4038" s="3">
        <v>59545</v>
      </c>
      <c r="G4038" t="s">
        <v>26</v>
      </c>
      <c r="H4038" t="s">
        <v>4070</v>
      </c>
    </row>
    <row r="4039" spans="1:8" x14ac:dyDescent="0.35">
      <c r="A4039" s="2">
        <v>44307</v>
      </c>
      <c r="B4039" t="s">
        <v>18</v>
      </c>
      <c r="C4039" t="s">
        <v>23</v>
      </c>
      <c r="D4039" t="s">
        <v>58</v>
      </c>
      <c r="E4039" s="3">
        <v>47357</v>
      </c>
      <c r="F4039" s="3">
        <v>94000</v>
      </c>
      <c r="G4039" t="s">
        <v>26</v>
      </c>
      <c r="H4039" t="s">
        <v>4071</v>
      </c>
    </row>
    <row r="4040" spans="1:8" x14ac:dyDescent="0.35">
      <c r="A4040" s="2">
        <v>44581</v>
      </c>
      <c r="B4040" t="s">
        <v>28</v>
      </c>
      <c r="C4040" t="s">
        <v>34</v>
      </c>
      <c r="D4040" t="s">
        <v>58</v>
      </c>
      <c r="E4040" s="3">
        <v>92278</v>
      </c>
      <c r="F4040" s="3">
        <v>150326</v>
      </c>
      <c r="G4040" t="s">
        <v>35</v>
      </c>
      <c r="H4040" t="s">
        <v>4072</v>
      </c>
    </row>
    <row r="4041" spans="1:8" x14ac:dyDescent="0.35">
      <c r="A4041" s="2">
        <v>44957</v>
      </c>
      <c r="B4041" t="s">
        <v>55</v>
      </c>
      <c r="C4041" t="s">
        <v>23</v>
      </c>
      <c r="D4041" t="s">
        <v>58</v>
      </c>
      <c r="E4041" s="3">
        <v>93723</v>
      </c>
      <c r="F4041" s="3">
        <v>58164</v>
      </c>
      <c r="G4041" t="s">
        <v>35</v>
      </c>
      <c r="H4041" t="s">
        <v>4073</v>
      </c>
    </row>
    <row r="4042" spans="1:8" x14ac:dyDescent="0.35">
      <c r="A4042" s="2">
        <v>44890</v>
      </c>
      <c r="B4042" t="s">
        <v>41</v>
      </c>
      <c r="C4042" t="s">
        <v>19</v>
      </c>
      <c r="D4042" t="s">
        <v>20</v>
      </c>
      <c r="E4042" s="3">
        <v>123290</v>
      </c>
      <c r="F4042" s="3">
        <v>128936</v>
      </c>
      <c r="G4042" t="s">
        <v>26</v>
      </c>
      <c r="H4042" t="s">
        <v>4074</v>
      </c>
    </row>
    <row r="4043" spans="1:8" x14ac:dyDescent="0.35">
      <c r="A4043" s="2">
        <v>44601</v>
      </c>
      <c r="B4043" t="s">
        <v>18</v>
      </c>
      <c r="C4043" t="s">
        <v>23</v>
      </c>
      <c r="D4043" t="s">
        <v>39</v>
      </c>
      <c r="E4043" s="3">
        <v>59690</v>
      </c>
      <c r="F4043" s="3">
        <v>43128</v>
      </c>
      <c r="G4043" t="s">
        <v>35</v>
      </c>
      <c r="H4043" t="s">
        <v>4075</v>
      </c>
    </row>
    <row r="4044" spans="1:8" x14ac:dyDescent="0.35">
      <c r="A4044" s="2">
        <v>44218</v>
      </c>
      <c r="B4044" t="s">
        <v>37</v>
      </c>
      <c r="C4044" t="s">
        <v>43</v>
      </c>
      <c r="D4044" t="s">
        <v>20</v>
      </c>
      <c r="E4044" s="3">
        <v>79975</v>
      </c>
      <c r="F4044" s="3">
        <v>100245</v>
      </c>
      <c r="G4044" t="s">
        <v>35</v>
      </c>
      <c r="H4044" t="s">
        <v>4076</v>
      </c>
    </row>
    <row r="4045" spans="1:8" x14ac:dyDescent="0.35">
      <c r="A4045" s="2">
        <v>44874</v>
      </c>
      <c r="B4045" t="s">
        <v>23</v>
      </c>
      <c r="C4045" t="s">
        <v>23</v>
      </c>
      <c r="D4045" t="s">
        <v>20</v>
      </c>
      <c r="E4045" s="3">
        <v>66040</v>
      </c>
      <c r="F4045" s="3">
        <v>11512</v>
      </c>
      <c r="G4045" t="s">
        <v>26</v>
      </c>
      <c r="H4045" t="s">
        <v>4077</v>
      </c>
    </row>
    <row r="4046" spans="1:8" x14ac:dyDescent="0.35">
      <c r="A4046" s="2">
        <v>44807</v>
      </c>
      <c r="B4046" t="s">
        <v>37</v>
      </c>
      <c r="C4046" t="s">
        <v>43</v>
      </c>
      <c r="D4046" t="s">
        <v>58</v>
      </c>
      <c r="E4046" s="3">
        <v>102179</v>
      </c>
      <c r="F4046" s="3">
        <v>81654</v>
      </c>
      <c r="G4046" t="s">
        <v>26</v>
      </c>
      <c r="H4046" t="s">
        <v>4078</v>
      </c>
    </row>
    <row r="4047" spans="1:8" x14ac:dyDescent="0.35">
      <c r="A4047" s="2">
        <v>44204</v>
      </c>
      <c r="B4047" t="s">
        <v>23</v>
      </c>
      <c r="C4047" t="s">
        <v>29</v>
      </c>
      <c r="D4047" t="s">
        <v>30</v>
      </c>
      <c r="E4047" s="3">
        <v>36926</v>
      </c>
      <c r="F4047" s="3">
        <v>128287</v>
      </c>
      <c r="G4047" t="s">
        <v>26</v>
      </c>
      <c r="H4047" t="s">
        <v>4079</v>
      </c>
    </row>
    <row r="4048" spans="1:8" x14ac:dyDescent="0.35">
      <c r="A4048" s="2">
        <v>44898</v>
      </c>
      <c r="B4048" t="s">
        <v>23</v>
      </c>
      <c r="C4048" t="s">
        <v>23</v>
      </c>
      <c r="D4048" t="s">
        <v>30</v>
      </c>
      <c r="E4048" s="3">
        <v>54228</v>
      </c>
      <c r="F4048" s="3">
        <v>74887</v>
      </c>
      <c r="G4048" t="s">
        <v>32</v>
      </c>
      <c r="H4048" t="s">
        <v>4080</v>
      </c>
    </row>
    <row r="4049" spans="1:8" x14ac:dyDescent="0.35">
      <c r="A4049" s="2">
        <v>44725</v>
      </c>
      <c r="B4049" t="s">
        <v>18</v>
      </c>
      <c r="C4049" t="s">
        <v>29</v>
      </c>
      <c r="D4049" t="s">
        <v>30</v>
      </c>
      <c r="E4049" s="3">
        <v>41046</v>
      </c>
      <c r="F4049" s="3">
        <v>121121</v>
      </c>
      <c r="G4049" t="s">
        <v>26</v>
      </c>
      <c r="H4049" t="s">
        <v>4081</v>
      </c>
    </row>
    <row r="4050" spans="1:8" x14ac:dyDescent="0.35">
      <c r="A4050" s="2">
        <v>44798</v>
      </c>
      <c r="B4050" t="s">
        <v>41</v>
      </c>
      <c r="C4050" t="s">
        <v>23</v>
      </c>
      <c r="D4050" t="s">
        <v>58</v>
      </c>
      <c r="E4050" s="3">
        <v>145743</v>
      </c>
      <c r="F4050" s="3">
        <v>158531</v>
      </c>
      <c r="G4050" t="s">
        <v>35</v>
      </c>
      <c r="H4050" t="s">
        <v>4082</v>
      </c>
    </row>
    <row r="4051" spans="1:8" x14ac:dyDescent="0.35">
      <c r="A4051" s="2">
        <v>44853</v>
      </c>
      <c r="B4051" t="s">
        <v>55</v>
      </c>
      <c r="C4051" t="s">
        <v>19</v>
      </c>
      <c r="D4051" t="s">
        <v>25</v>
      </c>
      <c r="E4051" s="3">
        <v>124419</v>
      </c>
      <c r="F4051" s="3">
        <v>28288</v>
      </c>
      <c r="G4051" t="s">
        <v>26</v>
      </c>
      <c r="H4051" t="s">
        <v>4083</v>
      </c>
    </row>
    <row r="4052" spans="1:8" x14ac:dyDescent="0.35">
      <c r="A4052" s="2">
        <v>44362</v>
      </c>
      <c r="B4052" t="s">
        <v>41</v>
      </c>
      <c r="C4052" t="s">
        <v>43</v>
      </c>
      <c r="D4052" t="s">
        <v>39</v>
      </c>
      <c r="E4052" s="3">
        <v>60187</v>
      </c>
      <c r="F4052" s="3">
        <v>130548</v>
      </c>
      <c r="G4052" t="s">
        <v>32</v>
      </c>
      <c r="H4052" t="s">
        <v>4084</v>
      </c>
    </row>
    <row r="4053" spans="1:8" x14ac:dyDescent="0.35">
      <c r="A4053" s="2">
        <v>45045</v>
      </c>
      <c r="B4053" t="s">
        <v>28</v>
      </c>
      <c r="C4053" t="s">
        <v>29</v>
      </c>
      <c r="D4053" t="s">
        <v>58</v>
      </c>
      <c r="E4053" s="3">
        <v>116856</v>
      </c>
      <c r="F4053" s="3">
        <v>18539</v>
      </c>
      <c r="G4053" t="s">
        <v>26</v>
      </c>
      <c r="H4053" t="s">
        <v>4085</v>
      </c>
    </row>
    <row r="4054" spans="1:8" x14ac:dyDescent="0.35">
      <c r="A4054" s="2">
        <v>44692</v>
      </c>
      <c r="B4054" t="s">
        <v>41</v>
      </c>
      <c r="C4054" t="s">
        <v>29</v>
      </c>
      <c r="D4054" t="s">
        <v>58</v>
      </c>
      <c r="E4054" s="3">
        <v>127507</v>
      </c>
      <c r="F4054" s="3">
        <v>149917</v>
      </c>
      <c r="G4054" t="s">
        <v>26</v>
      </c>
      <c r="H4054" t="s">
        <v>4086</v>
      </c>
    </row>
    <row r="4055" spans="1:8" x14ac:dyDescent="0.35">
      <c r="A4055" s="2">
        <v>44786</v>
      </c>
      <c r="B4055" t="s">
        <v>23</v>
      </c>
      <c r="C4055" t="s">
        <v>43</v>
      </c>
      <c r="D4055" t="s">
        <v>20</v>
      </c>
      <c r="E4055" s="3">
        <v>34871</v>
      </c>
      <c r="F4055" s="3">
        <v>54870</v>
      </c>
      <c r="G4055" t="s">
        <v>32</v>
      </c>
      <c r="H4055" t="s">
        <v>4087</v>
      </c>
    </row>
    <row r="4056" spans="1:8" x14ac:dyDescent="0.35">
      <c r="A4056" s="2">
        <v>44625</v>
      </c>
      <c r="B4056" t="s">
        <v>23</v>
      </c>
      <c r="C4056" t="s">
        <v>34</v>
      </c>
      <c r="D4056" t="s">
        <v>30</v>
      </c>
      <c r="E4056" s="3">
        <v>76962</v>
      </c>
      <c r="F4056" s="3">
        <v>84702</v>
      </c>
      <c r="G4056" t="s">
        <v>21</v>
      </c>
      <c r="H4056" t="s">
        <v>4088</v>
      </c>
    </row>
    <row r="4057" spans="1:8" x14ac:dyDescent="0.35">
      <c r="A4057" s="2">
        <v>44970</v>
      </c>
      <c r="B4057" t="s">
        <v>28</v>
      </c>
      <c r="C4057" t="s">
        <v>23</v>
      </c>
      <c r="D4057" t="s">
        <v>58</v>
      </c>
      <c r="E4057" s="3">
        <v>122362</v>
      </c>
      <c r="F4057" s="3">
        <v>21467</v>
      </c>
      <c r="G4057" t="s">
        <v>21</v>
      </c>
      <c r="H4057" t="s">
        <v>4089</v>
      </c>
    </row>
    <row r="4058" spans="1:8" x14ac:dyDescent="0.35">
      <c r="A4058" s="2">
        <v>44359</v>
      </c>
      <c r="B4058" t="s">
        <v>37</v>
      </c>
      <c r="C4058" t="s">
        <v>23</v>
      </c>
      <c r="D4058" t="s">
        <v>25</v>
      </c>
      <c r="E4058" s="3">
        <v>74140</v>
      </c>
      <c r="F4058" s="3">
        <v>54436</v>
      </c>
      <c r="G4058" t="s">
        <v>26</v>
      </c>
      <c r="H4058" t="s">
        <v>4090</v>
      </c>
    </row>
    <row r="4059" spans="1:8" x14ac:dyDescent="0.35">
      <c r="A4059" s="2">
        <v>44562</v>
      </c>
      <c r="B4059" t="s">
        <v>23</v>
      </c>
      <c r="C4059" t="s">
        <v>19</v>
      </c>
      <c r="D4059" t="s">
        <v>39</v>
      </c>
      <c r="E4059" s="3">
        <v>39171</v>
      </c>
      <c r="F4059" s="3">
        <v>161103</v>
      </c>
      <c r="G4059" t="s">
        <v>21</v>
      </c>
      <c r="H4059" t="s">
        <v>4091</v>
      </c>
    </row>
    <row r="4060" spans="1:8" x14ac:dyDescent="0.35">
      <c r="A4060" s="2">
        <v>44268</v>
      </c>
      <c r="B4060" t="s">
        <v>28</v>
      </c>
      <c r="C4060" t="s">
        <v>34</v>
      </c>
      <c r="D4060" t="s">
        <v>25</v>
      </c>
      <c r="E4060" s="3">
        <v>66745</v>
      </c>
      <c r="F4060" s="3">
        <v>54943</v>
      </c>
      <c r="G4060" t="s">
        <v>21</v>
      </c>
      <c r="H4060" t="s">
        <v>4092</v>
      </c>
    </row>
    <row r="4061" spans="1:8" x14ac:dyDescent="0.35">
      <c r="A4061" s="2">
        <v>44851</v>
      </c>
      <c r="B4061" t="s">
        <v>23</v>
      </c>
      <c r="C4061" t="s">
        <v>34</v>
      </c>
      <c r="D4061" t="s">
        <v>58</v>
      </c>
      <c r="E4061" s="3">
        <v>91772</v>
      </c>
      <c r="F4061" s="3">
        <v>31116</v>
      </c>
      <c r="G4061" t="s">
        <v>35</v>
      </c>
      <c r="H4061" t="s">
        <v>4093</v>
      </c>
    </row>
    <row r="4062" spans="1:8" x14ac:dyDescent="0.35">
      <c r="A4062" s="2">
        <v>44465</v>
      </c>
      <c r="B4062" t="s">
        <v>55</v>
      </c>
      <c r="C4062" t="s">
        <v>19</v>
      </c>
      <c r="D4062" t="s">
        <v>58</v>
      </c>
      <c r="E4062" s="3">
        <v>43835</v>
      </c>
      <c r="F4062" s="3">
        <v>152090</v>
      </c>
      <c r="G4062" t="s">
        <v>35</v>
      </c>
      <c r="H4062" t="s">
        <v>4094</v>
      </c>
    </row>
    <row r="4063" spans="1:8" x14ac:dyDescent="0.35">
      <c r="A4063" s="2">
        <v>44611</v>
      </c>
      <c r="B4063" t="s">
        <v>23</v>
      </c>
      <c r="C4063" t="s">
        <v>29</v>
      </c>
      <c r="D4063" t="s">
        <v>20</v>
      </c>
      <c r="E4063" s="3">
        <v>76668</v>
      </c>
      <c r="F4063" s="3">
        <v>154812</v>
      </c>
      <c r="G4063" t="s">
        <v>35</v>
      </c>
      <c r="H4063" t="s">
        <v>4095</v>
      </c>
    </row>
    <row r="4064" spans="1:8" x14ac:dyDescent="0.35">
      <c r="A4064" s="2">
        <v>45212</v>
      </c>
      <c r="B4064" t="s">
        <v>18</v>
      </c>
      <c r="C4064" t="s">
        <v>43</v>
      </c>
      <c r="D4064" t="s">
        <v>25</v>
      </c>
      <c r="E4064" s="3">
        <v>138738</v>
      </c>
      <c r="F4064" s="3">
        <v>117790</v>
      </c>
      <c r="G4064" t="s">
        <v>32</v>
      </c>
      <c r="H4064" t="s">
        <v>4096</v>
      </c>
    </row>
    <row r="4065" spans="1:8" x14ac:dyDescent="0.35">
      <c r="A4065" s="2">
        <v>44871</v>
      </c>
      <c r="B4065" t="s">
        <v>28</v>
      </c>
      <c r="C4065" t="s">
        <v>29</v>
      </c>
      <c r="D4065" t="s">
        <v>20</v>
      </c>
      <c r="E4065" s="3">
        <v>148684</v>
      </c>
      <c r="F4065" s="3">
        <v>159392</v>
      </c>
      <c r="G4065" t="s">
        <v>21</v>
      </c>
      <c r="H4065" t="s">
        <v>4097</v>
      </c>
    </row>
    <row r="4066" spans="1:8" x14ac:dyDescent="0.35">
      <c r="A4066" s="2">
        <v>45280</v>
      </c>
      <c r="B4066" t="s">
        <v>41</v>
      </c>
      <c r="C4066" t="s">
        <v>24</v>
      </c>
      <c r="D4066" t="s">
        <v>25</v>
      </c>
      <c r="E4066" s="3">
        <v>107360</v>
      </c>
      <c r="F4066" s="3">
        <v>142511</v>
      </c>
      <c r="G4066" t="s">
        <v>26</v>
      </c>
      <c r="H4066" t="s">
        <v>4098</v>
      </c>
    </row>
    <row r="4067" spans="1:8" x14ac:dyDescent="0.35">
      <c r="A4067" s="2">
        <v>44202</v>
      </c>
      <c r="B4067" t="s">
        <v>28</v>
      </c>
      <c r="C4067" t="s">
        <v>19</v>
      </c>
      <c r="D4067" t="s">
        <v>30</v>
      </c>
      <c r="E4067" s="3">
        <v>19433</v>
      </c>
      <c r="F4067" s="3">
        <v>24696</v>
      </c>
      <c r="G4067" t="s">
        <v>32</v>
      </c>
      <c r="H4067" t="s">
        <v>4099</v>
      </c>
    </row>
    <row r="4068" spans="1:8" x14ac:dyDescent="0.35">
      <c r="A4068" s="2">
        <v>45178</v>
      </c>
      <c r="B4068" t="s">
        <v>37</v>
      </c>
      <c r="C4068" t="s">
        <v>43</v>
      </c>
      <c r="D4068" t="s">
        <v>30</v>
      </c>
      <c r="E4068" s="3">
        <v>142018</v>
      </c>
      <c r="F4068" s="3">
        <v>23948</v>
      </c>
      <c r="G4068" t="s">
        <v>21</v>
      </c>
      <c r="H4068" t="s">
        <v>4100</v>
      </c>
    </row>
    <row r="4069" spans="1:8" x14ac:dyDescent="0.35">
      <c r="A4069" s="2">
        <v>44766</v>
      </c>
      <c r="B4069" t="s">
        <v>23</v>
      </c>
      <c r="C4069" t="s">
        <v>29</v>
      </c>
      <c r="D4069" t="s">
        <v>25</v>
      </c>
      <c r="E4069" s="3">
        <v>11615</v>
      </c>
      <c r="F4069" s="3">
        <v>68962</v>
      </c>
      <c r="G4069" t="s">
        <v>26</v>
      </c>
      <c r="H4069" t="s">
        <v>4101</v>
      </c>
    </row>
    <row r="4070" spans="1:8" x14ac:dyDescent="0.35">
      <c r="A4070" s="2">
        <v>44603</v>
      </c>
      <c r="B4070" t="s">
        <v>28</v>
      </c>
      <c r="C4070" t="s">
        <v>29</v>
      </c>
      <c r="D4070" t="s">
        <v>20</v>
      </c>
      <c r="E4070" s="3">
        <v>88387</v>
      </c>
      <c r="F4070" s="3">
        <v>94141</v>
      </c>
      <c r="G4070" t="s">
        <v>32</v>
      </c>
      <c r="H4070" t="s">
        <v>4102</v>
      </c>
    </row>
    <row r="4071" spans="1:8" x14ac:dyDescent="0.35">
      <c r="A4071" s="2">
        <v>44222</v>
      </c>
      <c r="B4071" t="s">
        <v>55</v>
      </c>
      <c r="C4071" t="s">
        <v>34</v>
      </c>
      <c r="D4071" t="s">
        <v>30</v>
      </c>
      <c r="E4071" s="3">
        <v>83790</v>
      </c>
      <c r="F4071" s="3">
        <v>20192</v>
      </c>
      <c r="G4071" t="s">
        <v>35</v>
      </c>
      <c r="H4071" t="s">
        <v>4103</v>
      </c>
    </row>
    <row r="4072" spans="1:8" x14ac:dyDescent="0.35">
      <c r="A4072" s="2">
        <v>45225</v>
      </c>
      <c r="B4072" t="s">
        <v>28</v>
      </c>
      <c r="C4072" t="s">
        <v>19</v>
      </c>
      <c r="D4072" t="s">
        <v>58</v>
      </c>
      <c r="E4072" s="3">
        <v>97635</v>
      </c>
      <c r="F4072" s="3">
        <v>31362</v>
      </c>
      <c r="G4072" t="s">
        <v>26</v>
      </c>
      <c r="H4072" t="s">
        <v>4104</v>
      </c>
    </row>
    <row r="4073" spans="1:8" x14ac:dyDescent="0.35">
      <c r="A4073" s="2">
        <v>45182</v>
      </c>
      <c r="B4073" t="s">
        <v>55</v>
      </c>
      <c r="C4073" t="s">
        <v>24</v>
      </c>
      <c r="D4073" t="s">
        <v>39</v>
      </c>
      <c r="E4073" s="3">
        <v>43161</v>
      </c>
      <c r="F4073" s="3">
        <v>33071</v>
      </c>
      <c r="G4073" t="s">
        <v>35</v>
      </c>
      <c r="H4073" t="s">
        <v>4105</v>
      </c>
    </row>
    <row r="4074" spans="1:8" x14ac:dyDescent="0.35">
      <c r="A4074" s="2">
        <v>44586</v>
      </c>
      <c r="B4074" t="s">
        <v>23</v>
      </c>
      <c r="C4074" t="s">
        <v>23</v>
      </c>
      <c r="D4074" t="s">
        <v>20</v>
      </c>
      <c r="E4074" s="3">
        <v>85229</v>
      </c>
      <c r="F4074" s="3">
        <v>131860</v>
      </c>
      <c r="G4074" t="s">
        <v>21</v>
      </c>
      <c r="H4074" t="s">
        <v>4106</v>
      </c>
    </row>
    <row r="4075" spans="1:8" x14ac:dyDescent="0.35">
      <c r="A4075" s="2">
        <v>44906</v>
      </c>
      <c r="B4075" t="s">
        <v>41</v>
      </c>
      <c r="C4075" t="s">
        <v>19</v>
      </c>
      <c r="D4075" t="s">
        <v>25</v>
      </c>
      <c r="E4075" s="3">
        <v>141460</v>
      </c>
      <c r="F4075" s="3">
        <v>136598</v>
      </c>
      <c r="G4075" t="s">
        <v>26</v>
      </c>
      <c r="H4075" t="s">
        <v>4107</v>
      </c>
    </row>
    <row r="4076" spans="1:8" x14ac:dyDescent="0.35">
      <c r="A4076" s="2">
        <v>44767</v>
      </c>
      <c r="B4076" t="s">
        <v>23</v>
      </c>
      <c r="C4076" t="s">
        <v>24</v>
      </c>
      <c r="D4076" t="s">
        <v>39</v>
      </c>
      <c r="E4076" s="3">
        <v>111801</v>
      </c>
      <c r="F4076" s="3">
        <v>165740</v>
      </c>
      <c r="G4076" t="s">
        <v>35</v>
      </c>
      <c r="H4076" t="s">
        <v>4108</v>
      </c>
    </row>
    <row r="4077" spans="1:8" x14ac:dyDescent="0.35">
      <c r="A4077" s="2">
        <v>44950</v>
      </c>
      <c r="B4077" t="s">
        <v>37</v>
      </c>
      <c r="C4077" t="s">
        <v>24</v>
      </c>
      <c r="D4077" t="s">
        <v>39</v>
      </c>
      <c r="E4077" s="3">
        <v>89437</v>
      </c>
      <c r="F4077" s="3">
        <v>89226</v>
      </c>
      <c r="G4077" t="s">
        <v>35</v>
      </c>
      <c r="H4077" t="s">
        <v>4109</v>
      </c>
    </row>
    <row r="4078" spans="1:8" x14ac:dyDescent="0.35">
      <c r="A4078" s="2">
        <v>44342</v>
      </c>
      <c r="B4078" t="s">
        <v>18</v>
      </c>
      <c r="C4078" t="s">
        <v>19</v>
      </c>
      <c r="D4078" t="s">
        <v>58</v>
      </c>
      <c r="E4078" s="3">
        <v>83205</v>
      </c>
      <c r="F4078" s="3">
        <v>103118</v>
      </c>
      <c r="G4078" t="s">
        <v>21</v>
      </c>
      <c r="H4078" t="s">
        <v>4110</v>
      </c>
    </row>
    <row r="4079" spans="1:8" x14ac:dyDescent="0.35">
      <c r="A4079" s="2">
        <v>44981</v>
      </c>
      <c r="B4079" t="s">
        <v>41</v>
      </c>
      <c r="C4079" t="s">
        <v>43</v>
      </c>
      <c r="D4079" t="s">
        <v>20</v>
      </c>
      <c r="E4079" s="3">
        <v>110875</v>
      </c>
      <c r="F4079" s="3">
        <v>141979</v>
      </c>
      <c r="G4079" t="s">
        <v>21</v>
      </c>
      <c r="H4079" t="s">
        <v>4111</v>
      </c>
    </row>
    <row r="4080" spans="1:8" x14ac:dyDescent="0.35">
      <c r="A4080" s="2">
        <v>44722</v>
      </c>
      <c r="B4080" t="s">
        <v>41</v>
      </c>
      <c r="C4080" t="s">
        <v>19</v>
      </c>
      <c r="D4080" t="s">
        <v>39</v>
      </c>
      <c r="E4080" s="3">
        <v>70816</v>
      </c>
      <c r="F4080" s="3">
        <v>106275</v>
      </c>
      <c r="G4080" t="s">
        <v>21</v>
      </c>
      <c r="H4080" t="s">
        <v>4112</v>
      </c>
    </row>
    <row r="4081" spans="1:8" x14ac:dyDescent="0.35">
      <c r="A4081" s="2">
        <v>44209</v>
      </c>
      <c r="B4081" t="s">
        <v>18</v>
      </c>
      <c r="C4081" t="s">
        <v>29</v>
      </c>
      <c r="D4081" t="s">
        <v>20</v>
      </c>
      <c r="E4081" s="3">
        <v>102096</v>
      </c>
      <c r="F4081" s="3">
        <v>76679</v>
      </c>
      <c r="G4081" t="s">
        <v>21</v>
      </c>
      <c r="H4081" t="s">
        <v>4113</v>
      </c>
    </row>
    <row r="4082" spans="1:8" x14ac:dyDescent="0.35">
      <c r="A4082" s="2">
        <v>45099</v>
      </c>
      <c r="B4082" t="s">
        <v>28</v>
      </c>
      <c r="C4082" t="s">
        <v>34</v>
      </c>
      <c r="D4082" t="s">
        <v>58</v>
      </c>
      <c r="E4082" s="3">
        <v>55241</v>
      </c>
      <c r="F4082" s="3">
        <v>82455</v>
      </c>
      <c r="G4082" t="s">
        <v>21</v>
      </c>
      <c r="H4082" t="s">
        <v>4114</v>
      </c>
    </row>
    <row r="4083" spans="1:8" x14ac:dyDescent="0.35">
      <c r="A4083" s="2">
        <v>44580</v>
      </c>
      <c r="B4083" t="s">
        <v>23</v>
      </c>
      <c r="C4083" t="s">
        <v>29</v>
      </c>
      <c r="D4083" t="s">
        <v>25</v>
      </c>
      <c r="E4083" s="3">
        <v>133684</v>
      </c>
      <c r="F4083" s="3">
        <v>135073</v>
      </c>
      <c r="G4083" t="s">
        <v>32</v>
      </c>
      <c r="H4083" t="s">
        <v>4115</v>
      </c>
    </row>
    <row r="4084" spans="1:8" x14ac:dyDescent="0.35">
      <c r="A4084" s="2">
        <v>44752</v>
      </c>
      <c r="B4084" t="s">
        <v>28</v>
      </c>
      <c r="C4084" t="s">
        <v>24</v>
      </c>
      <c r="D4084" t="s">
        <v>39</v>
      </c>
      <c r="E4084" s="3">
        <v>125397</v>
      </c>
      <c r="F4084" s="3">
        <v>95310</v>
      </c>
      <c r="G4084" t="s">
        <v>35</v>
      </c>
      <c r="H4084" t="s">
        <v>4116</v>
      </c>
    </row>
    <row r="4085" spans="1:8" x14ac:dyDescent="0.35">
      <c r="A4085" s="2">
        <v>45083</v>
      </c>
      <c r="B4085" t="s">
        <v>28</v>
      </c>
      <c r="C4085" t="s">
        <v>24</v>
      </c>
      <c r="D4085" t="s">
        <v>39</v>
      </c>
      <c r="E4085" s="3">
        <v>138167</v>
      </c>
      <c r="F4085" s="3">
        <v>15574</v>
      </c>
      <c r="G4085" t="s">
        <v>21</v>
      </c>
      <c r="H4085" t="s">
        <v>4117</v>
      </c>
    </row>
    <row r="4086" spans="1:8" x14ac:dyDescent="0.35">
      <c r="A4086" s="2">
        <v>44215</v>
      </c>
      <c r="B4086" t="s">
        <v>23</v>
      </c>
      <c r="C4086" t="s">
        <v>23</v>
      </c>
      <c r="D4086" t="s">
        <v>39</v>
      </c>
      <c r="E4086" s="3">
        <v>44198</v>
      </c>
      <c r="F4086" s="3">
        <v>148378</v>
      </c>
      <c r="G4086" t="s">
        <v>35</v>
      </c>
      <c r="H4086" t="s">
        <v>4118</v>
      </c>
    </row>
    <row r="4087" spans="1:8" x14ac:dyDescent="0.35">
      <c r="A4087" s="2">
        <v>44771</v>
      </c>
      <c r="B4087" t="s">
        <v>37</v>
      </c>
      <c r="C4087" t="s">
        <v>24</v>
      </c>
      <c r="D4087" t="s">
        <v>20</v>
      </c>
      <c r="E4087" s="3">
        <v>122932</v>
      </c>
      <c r="F4087" s="3">
        <v>42811</v>
      </c>
      <c r="G4087" t="s">
        <v>32</v>
      </c>
      <c r="H4087" t="s">
        <v>4119</v>
      </c>
    </row>
    <row r="4088" spans="1:8" x14ac:dyDescent="0.35">
      <c r="A4088" s="2">
        <v>44947</v>
      </c>
      <c r="B4088" t="s">
        <v>41</v>
      </c>
      <c r="C4088" t="s">
        <v>23</v>
      </c>
      <c r="D4088" t="s">
        <v>39</v>
      </c>
      <c r="E4088" s="3">
        <v>107679</v>
      </c>
      <c r="F4088" s="3">
        <v>133044</v>
      </c>
      <c r="G4088" t="s">
        <v>26</v>
      </c>
      <c r="H4088" t="s">
        <v>4120</v>
      </c>
    </row>
    <row r="4089" spans="1:8" x14ac:dyDescent="0.35">
      <c r="A4089" s="2">
        <v>45200</v>
      </c>
      <c r="B4089" t="s">
        <v>55</v>
      </c>
      <c r="C4089" t="s">
        <v>24</v>
      </c>
      <c r="D4089" t="s">
        <v>20</v>
      </c>
      <c r="E4089" s="3">
        <v>30517</v>
      </c>
      <c r="F4089" s="3">
        <v>146753</v>
      </c>
      <c r="G4089" t="s">
        <v>35</v>
      </c>
      <c r="H4089" t="s">
        <v>4121</v>
      </c>
    </row>
    <row r="4090" spans="1:8" x14ac:dyDescent="0.35">
      <c r="A4090" s="2">
        <v>44615</v>
      </c>
      <c r="B4090" t="s">
        <v>18</v>
      </c>
      <c r="C4090" t="s">
        <v>24</v>
      </c>
      <c r="D4090" t="s">
        <v>30</v>
      </c>
      <c r="E4090" s="3">
        <v>64503</v>
      </c>
      <c r="F4090" s="3">
        <v>143925</v>
      </c>
      <c r="G4090" t="s">
        <v>35</v>
      </c>
      <c r="H4090" t="s">
        <v>4122</v>
      </c>
    </row>
    <row r="4091" spans="1:8" x14ac:dyDescent="0.35">
      <c r="A4091" s="2">
        <v>44615</v>
      </c>
      <c r="B4091" t="s">
        <v>41</v>
      </c>
      <c r="C4091" t="s">
        <v>19</v>
      </c>
      <c r="D4091" t="s">
        <v>30</v>
      </c>
      <c r="E4091" s="3">
        <v>38514</v>
      </c>
      <c r="F4091" s="3">
        <v>100955</v>
      </c>
      <c r="G4091" t="s">
        <v>35</v>
      </c>
      <c r="H4091" t="s">
        <v>4123</v>
      </c>
    </row>
    <row r="4092" spans="1:8" x14ac:dyDescent="0.35">
      <c r="A4092" s="2">
        <v>44318</v>
      </c>
      <c r="B4092" t="s">
        <v>28</v>
      </c>
      <c r="C4092" t="s">
        <v>19</v>
      </c>
      <c r="D4092" t="s">
        <v>20</v>
      </c>
      <c r="E4092" s="3">
        <v>143287</v>
      </c>
      <c r="F4092" s="3">
        <v>35462</v>
      </c>
      <c r="G4092" t="s">
        <v>26</v>
      </c>
      <c r="H4092" t="s">
        <v>4124</v>
      </c>
    </row>
    <row r="4093" spans="1:8" x14ac:dyDescent="0.35">
      <c r="A4093" s="2">
        <v>44628</v>
      </c>
      <c r="B4093" t="s">
        <v>18</v>
      </c>
      <c r="C4093" t="s">
        <v>34</v>
      </c>
      <c r="D4093" t="s">
        <v>30</v>
      </c>
      <c r="E4093" s="3">
        <v>26486</v>
      </c>
      <c r="F4093" s="3">
        <v>70165</v>
      </c>
      <c r="G4093" t="s">
        <v>32</v>
      </c>
      <c r="H4093" t="s">
        <v>4125</v>
      </c>
    </row>
    <row r="4094" spans="1:8" x14ac:dyDescent="0.35">
      <c r="A4094" s="2">
        <v>44240</v>
      </c>
      <c r="B4094" t="s">
        <v>55</v>
      </c>
      <c r="C4094" t="s">
        <v>29</v>
      </c>
      <c r="D4094" t="s">
        <v>58</v>
      </c>
      <c r="E4094" s="3">
        <v>100256</v>
      </c>
      <c r="F4094" s="3">
        <v>130986</v>
      </c>
      <c r="G4094" t="s">
        <v>35</v>
      </c>
      <c r="H4094" t="s">
        <v>4126</v>
      </c>
    </row>
    <row r="4095" spans="1:8" x14ac:dyDescent="0.35">
      <c r="A4095" s="2">
        <v>44577</v>
      </c>
      <c r="B4095" t="s">
        <v>41</v>
      </c>
      <c r="C4095" t="s">
        <v>43</v>
      </c>
      <c r="D4095" t="s">
        <v>58</v>
      </c>
      <c r="E4095" s="3">
        <v>84482</v>
      </c>
      <c r="F4095" s="3">
        <v>14599</v>
      </c>
      <c r="G4095" t="s">
        <v>32</v>
      </c>
      <c r="H4095" t="s">
        <v>4127</v>
      </c>
    </row>
    <row r="4096" spans="1:8" x14ac:dyDescent="0.35">
      <c r="A4096" s="2">
        <v>44341</v>
      </c>
      <c r="B4096" t="s">
        <v>41</v>
      </c>
      <c r="C4096" t="s">
        <v>34</v>
      </c>
      <c r="D4096" t="s">
        <v>30</v>
      </c>
      <c r="E4096" s="3">
        <v>22249</v>
      </c>
      <c r="F4096" s="3">
        <v>168518</v>
      </c>
      <c r="G4096" t="s">
        <v>35</v>
      </c>
      <c r="H4096" t="s">
        <v>4128</v>
      </c>
    </row>
    <row r="4097" spans="1:8" x14ac:dyDescent="0.35">
      <c r="A4097" s="2">
        <v>44559</v>
      </c>
      <c r="B4097" t="s">
        <v>37</v>
      </c>
      <c r="C4097" t="s">
        <v>24</v>
      </c>
      <c r="D4097" t="s">
        <v>25</v>
      </c>
      <c r="E4097" s="3">
        <v>49064</v>
      </c>
      <c r="F4097" s="3">
        <v>141413</v>
      </c>
      <c r="G4097" t="s">
        <v>35</v>
      </c>
      <c r="H4097" t="s">
        <v>4129</v>
      </c>
    </row>
    <row r="4098" spans="1:8" x14ac:dyDescent="0.35">
      <c r="A4098" s="2">
        <v>45270</v>
      </c>
      <c r="B4098" t="s">
        <v>41</v>
      </c>
      <c r="C4098" t="s">
        <v>34</v>
      </c>
      <c r="D4098" t="s">
        <v>20</v>
      </c>
      <c r="E4098" s="3">
        <v>131253</v>
      </c>
      <c r="F4098" s="3">
        <v>63471</v>
      </c>
      <c r="G4098" t="s">
        <v>35</v>
      </c>
      <c r="H4098" t="s">
        <v>4130</v>
      </c>
    </row>
    <row r="4099" spans="1:8" x14ac:dyDescent="0.35">
      <c r="A4099" s="2">
        <v>45285</v>
      </c>
      <c r="B4099" t="s">
        <v>41</v>
      </c>
      <c r="C4099" t="s">
        <v>19</v>
      </c>
      <c r="D4099" t="s">
        <v>30</v>
      </c>
      <c r="E4099" s="3">
        <v>87437</v>
      </c>
      <c r="F4099" s="3">
        <v>53012</v>
      </c>
      <c r="G4099" t="s">
        <v>26</v>
      </c>
      <c r="H4099" t="s">
        <v>4131</v>
      </c>
    </row>
    <row r="4100" spans="1:8" x14ac:dyDescent="0.35">
      <c r="A4100" s="2">
        <v>44551</v>
      </c>
      <c r="B4100" t="s">
        <v>55</v>
      </c>
      <c r="C4100" t="s">
        <v>29</v>
      </c>
      <c r="D4100" t="s">
        <v>20</v>
      </c>
      <c r="E4100" s="3">
        <v>56783</v>
      </c>
      <c r="F4100" s="3">
        <v>123938</v>
      </c>
      <c r="G4100" t="s">
        <v>32</v>
      </c>
      <c r="H4100" t="s">
        <v>4132</v>
      </c>
    </row>
    <row r="4101" spans="1:8" x14ac:dyDescent="0.35">
      <c r="A4101" s="2">
        <v>44996</v>
      </c>
      <c r="B4101" t="s">
        <v>55</v>
      </c>
      <c r="C4101" t="s">
        <v>24</v>
      </c>
      <c r="D4101" t="s">
        <v>30</v>
      </c>
      <c r="E4101" s="3">
        <v>52271</v>
      </c>
      <c r="F4101" s="3">
        <v>35217</v>
      </c>
      <c r="G4101" t="s">
        <v>32</v>
      </c>
      <c r="H4101" t="s">
        <v>4133</v>
      </c>
    </row>
    <row r="4102" spans="1:8" x14ac:dyDescent="0.35">
      <c r="A4102" s="2">
        <v>45022</v>
      </c>
      <c r="B4102" t="s">
        <v>18</v>
      </c>
      <c r="C4102" t="s">
        <v>24</v>
      </c>
      <c r="D4102" t="s">
        <v>58</v>
      </c>
      <c r="E4102" s="3">
        <v>65142</v>
      </c>
      <c r="F4102" s="3">
        <v>96392</v>
      </c>
      <c r="G4102" t="s">
        <v>21</v>
      </c>
      <c r="H4102" t="s">
        <v>4134</v>
      </c>
    </row>
    <row r="4103" spans="1:8" x14ac:dyDescent="0.35">
      <c r="A4103" s="2">
        <v>44594</v>
      </c>
      <c r="B4103" t="s">
        <v>28</v>
      </c>
      <c r="C4103" t="s">
        <v>34</v>
      </c>
      <c r="D4103" t="s">
        <v>25</v>
      </c>
      <c r="E4103" s="3">
        <v>70683</v>
      </c>
      <c r="F4103" s="3">
        <v>15408</v>
      </c>
      <c r="G4103" t="s">
        <v>35</v>
      </c>
      <c r="H4103" t="s">
        <v>4135</v>
      </c>
    </row>
    <row r="4104" spans="1:8" x14ac:dyDescent="0.35">
      <c r="A4104" s="2">
        <v>45076</v>
      </c>
      <c r="B4104" t="s">
        <v>55</v>
      </c>
      <c r="C4104" t="s">
        <v>29</v>
      </c>
      <c r="D4104" t="s">
        <v>20</v>
      </c>
      <c r="E4104" s="3">
        <v>103806</v>
      </c>
      <c r="F4104" s="3">
        <v>43841</v>
      </c>
      <c r="G4104" t="s">
        <v>26</v>
      </c>
      <c r="H4104" t="s">
        <v>4136</v>
      </c>
    </row>
    <row r="4105" spans="1:8" x14ac:dyDescent="0.35">
      <c r="A4105" s="2">
        <v>44659</v>
      </c>
      <c r="B4105" t="s">
        <v>18</v>
      </c>
      <c r="C4105" t="s">
        <v>23</v>
      </c>
      <c r="D4105" t="s">
        <v>25</v>
      </c>
      <c r="E4105" s="3">
        <v>114526</v>
      </c>
      <c r="F4105" s="3">
        <v>160826</v>
      </c>
      <c r="G4105" t="s">
        <v>35</v>
      </c>
      <c r="H4105" t="s">
        <v>4137</v>
      </c>
    </row>
    <row r="4106" spans="1:8" x14ac:dyDescent="0.35">
      <c r="A4106" s="2">
        <v>45004</v>
      </c>
      <c r="B4106" t="s">
        <v>41</v>
      </c>
      <c r="C4106" t="s">
        <v>43</v>
      </c>
      <c r="D4106" t="s">
        <v>58</v>
      </c>
      <c r="E4106" s="3">
        <v>70791</v>
      </c>
      <c r="F4106" s="3">
        <v>130960</v>
      </c>
      <c r="G4106" t="s">
        <v>32</v>
      </c>
      <c r="H4106" t="s">
        <v>4138</v>
      </c>
    </row>
    <row r="4107" spans="1:8" x14ac:dyDescent="0.35">
      <c r="A4107" s="2">
        <v>44383</v>
      </c>
      <c r="B4107" t="s">
        <v>18</v>
      </c>
      <c r="C4107" t="s">
        <v>29</v>
      </c>
      <c r="D4107" t="s">
        <v>39</v>
      </c>
      <c r="E4107" s="3">
        <v>13668</v>
      </c>
      <c r="F4107" s="3">
        <v>117031</v>
      </c>
      <c r="G4107" t="s">
        <v>32</v>
      </c>
      <c r="H4107" t="s">
        <v>4139</v>
      </c>
    </row>
    <row r="4108" spans="1:8" x14ac:dyDescent="0.35">
      <c r="A4108" s="2">
        <v>44928</v>
      </c>
      <c r="B4108" t="s">
        <v>18</v>
      </c>
      <c r="C4108" t="s">
        <v>34</v>
      </c>
      <c r="D4108" t="s">
        <v>39</v>
      </c>
      <c r="E4108" s="3">
        <v>60767</v>
      </c>
      <c r="F4108" s="3">
        <v>90181</v>
      </c>
      <c r="G4108" t="s">
        <v>35</v>
      </c>
      <c r="H4108" t="s">
        <v>4140</v>
      </c>
    </row>
    <row r="4109" spans="1:8" x14ac:dyDescent="0.35">
      <c r="A4109" s="2">
        <v>44625</v>
      </c>
      <c r="B4109" t="s">
        <v>18</v>
      </c>
      <c r="C4109" t="s">
        <v>34</v>
      </c>
      <c r="D4109" t="s">
        <v>20</v>
      </c>
      <c r="E4109" s="3">
        <v>51739</v>
      </c>
      <c r="F4109" s="3">
        <v>55812</v>
      </c>
      <c r="G4109" t="s">
        <v>32</v>
      </c>
      <c r="H4109" t="s">
        <v>4141</v>
      </c>
    </row>
    <row r="4110" spans="1:8" x14ac:dyDescent="0.35">
      <c r="A4110" s="2">
        <v>45054</v>
      </c>
      <c r="B4110" t="s">
        <v>23</v>
      </c>
      <c r="C4110" t="s">
        <v>43</v>
      </c>
      <c r="D4110" t="s">
        <v>58</v>
      </c>
      <c r="E4110" s="3">
        <v>132243</v>
      </c>
      <c r="F4110" s="3">
        <v>126007</v>
      </c>
      <c r="G4110" t="s">
        <v>35</v>
      </c>
      <c r="H4110" t="s">
        <v>4142</v>
      </c>
    </row>
    <row r="4111" spans="1:8" x14ac:dyDescent="0.35">
      <c r="A4111" s="2">
        <v>44433</v>
      </c>
      <c r="B4111" t="s">
        <v>18</v>
      </c>
      <c r="C4111" t="s">
        <v>24</v>
      </c>
      <c r="D4111" t="s">
        <v>20</v>
      </c>
      <c r="E4111" s="3">
        <v>45166</v>
      </c>
      <c r="F4111" s="3">
        <v>136329</v>
      </c>
      <c r="G4111" t="s">
        <v>35</v>
      </c>
      <c r="H4111" t="s">
        <v>4143</v>
      </c>
    </row>
    <row r="4112" spans="1:8" x14ac:dyDescent="0.35">
      <c r="A4112" s="2">
        <v>44967</v>
      </c>
      <c r="B4112" t="s">
        <v>55</v>
      </c>
      <c r="C4112" t="s">
        <v>24</v>
      </c>
      <c r="D4112" t="s">
        <v>20</v>
      </c>
      <c r="E4112" s="3">
        <v>63028</v>
      </c>
      <c r="F4112" s="3">
        <v>65302</v>
      </c>
      <c r="G4112" t="s">
        <v>21</v>
      </c>
      <c r="H4112" t="s">
        <v>4144</v>
      </c>
    </row>
    <row r="4113" spans="1:8" x14ac:dyDescent="0.35">
      <c r="A4113" s="2">
        <v>44954</v>
      </c>
      <c r="B4113" t="s">
        <v>23</v>
      </c>
      <c r="C4113" t="s">
        <v>23</v>
      </c>
      <c r="D4113" t="s">
        <v>20</v>
      </c>
      <c r="E4113" s="3">
        <v>139649</v>
      </c>
      <c r="F4113" s="3">
        <v>78439</v>
      </c>
      <c r="G4113" t="s">
        <v>26</v>
      </c>
      <c r="H4113" t="s">
        <v>4145</v>
      </c>
    </row>
    <row r="4114" spans="1:8" x14ac:dyDescent="0.35">
      <c r="A4114" s="2">
        <v>44332</v>
      </c>
      <c r="B4114" t="s">
        <v>28</v>
      </c>
      <c r="C4114" t="s">
        <v>34</v>
      </c>
      <c r="D4114" t="s">
        <v>25</v>
      </c>
      <c r="E4114" s="3">
        <v>74631</v>
      </c>
      <c r="F4114" s="3">
        <v>136895</v>
      </c>
      <c r="G4114" t="s">
        <v>26</v>
      </c>
      <c r="H4114" t="s">
        <v>4146</v>
      </c>
    </row>
    <row r="4115" spans="1:8" x14ac:dyDescent="0.35">
      <c r="A4115" s="2">
        <v>44988</v>
      </c>
      <c r="B4115" t="s">
        <v>18</v>
      </c>
      <c r="C4115" t="s">
        <v>43</v>
      </c>
      <c r="D4115" t="s">
        <v>30</v>
      </c>
      <c r="E4115" s="3">
        <v>110420</v>
      </c>
      <c r="F4115" s="3">
        <v>53603</v>
      </c>
      <c r="G4115" t="s">
        <v>32</v>
      </c>
      <c r="H4115" t="s">
        <v>4147</v>
      </c>
    </row>
    <row r="4116" spans="1:8" x14ac:dyDescent="0.35">
      <c r="A4116" s="2">
        <v>44367</v>
      </c>
      <c r="B4116" t="s">
        <v>37</v>
      </c>
      <c r="C4116" t="s">
        <v>34</v>
      </c>
      <c r="D4116" t="s">
        <v>58</v>
      </c>
      <c r="E4116" s="3">
        <v>53281</v>
      </c>
      <c r="F4116" s="3">
        <v>59814</v>
      </c>
      <c r="G4116" t="s">
        <v>32</v>
      </c>
      <c r="H4116" t="s">
        <v>4148</v>
      </c>
    </row>
    <row r="4117" spans="1:8" x14ac:dyDescent="0.35">
      <c r="A4117" s="2">
        <v>44355</v>
      </c>
      <c r="B4117" t="s">
        <v>41</v>
      </c>
      <c r="C4117" t="s">
        <v>19</v>
      </c>
      <c r="D4117" t="s">
        <v>25</v>
      </c>
      <c r="E4117" s="3">
        <v>59711</v>
      </c>
      <c r="F4117" s="3">
        <v>129646</v>
      </c>
      <c r="G4117" t="s">
        <v>21</v>
      </c>
      <c r="H4117" t="s">
        <v>4149</v>
      </c>
    </row>
    <row r="4118" spans="1:8" x14ac:dyDescent="0.35">
      <c r="A4118" s="2">
        <v>44397</v>
      </c>
      <c r="B4118" t="s">
        <v>41</v>
      </c>
      <c r="C4118" t="s">
        <v>34</v>
      </c>
      <c r="D4118" t="s">
        <v>30</v>
      </c>
      <c r="E4118" s="3">
        <v>80977</v>
      </c>
      <c r="F4118" s="3">
        <v>42740</v>
      </c>
      <c r="G4118" t="s">
        <v>32</v>
      </c>
      <c r="H4118" t="s">
        <v>4150</v>
      </c>
    </row>
    <row r="4119" spans="1:8" x14ac:dyDescent="0.35">
      <c r="A4119" s="2">
        <v>45158</v>
      </c>
      <c r="B4119" t="s">
        <v>23</v>
      </c>
      <c r="C4119" t="s">
        <v>34</v>
      </c>
      <c r="D4119" t="s">
        <v>20</v>
      </c>
      <c r="E4119" s="3">
        <v>101497</v>
      </c>
      <c r="F4119" s="3">
        <v>29274</v>
      </c>
      <c r="G4119" t="s">
        <v>32</v>
      </c>
      <c r="H4119" t="s">
        <v>4151</v>
      </c>
    </row>
    <row r="4120" spans="1:8" x14ac:dyDescent="0.35">
      <c r="A4120" s="2">
        <v>44779</v>
      </c>
      <c r="B4120" t="s">
        <v>41</v>
      </c>
      <c r="C4120" t="s">
        <v>19</v>
      </c>
      <c r="D4120" t="s">
        <v>39</v>
      </c>
      <c r="E4120" s="3">
        <v>20146</v>
      </c>
      <c r="F4120" s="3">
        <v>167533</v>
      </c>
      <c r="G4120" t="s">
        <v>35</v>
      </c>
      <c r="H4120" t="s">
        <v>4152</v>
      </c>
    </row>
    <row r="4121" spans="1:8" x14ac:dyDescent="0.35">
      <c r="A4121" s="2">
        <v>45072</v>
      </c>
      <c r="B4121" t="s">
        <v>41</v>
      </c>
      <c r="C4121" t="s">
        <v>19</v>
      </c>
      <c r="D4121" t="s">
        <v>25</v>
      </c>
      <c r="E4121" s="3">
        <v>108802</v>
      </c>
      <c r="F4121" s="3">
        <v>113026</v>
      </c>
      <c r="G4121" t="s">
        <v>21</v>
      </c>
      <c r="H4121" t="s">
        <v>4153</v>
      </c>
    </row>
    <row r="4122" spans="1:8" x14ac:dyDescent="0.35">
      <c r="A4122" s="2">
        <v>44567</v>
      </c>
      <c r="B4122" t="s">
        <v>23</v>
      </c>
      <c r="C4122" t="s">
        <v>43</v>
      </c>
      <c r="D4122" t="s">
        <v>58</v>
      </c>
      <c r="E4122" s="3">
        <v>65499</v>
      </c>
      <c r="F4122" s="3">
        <v>70842</v>
      </c>
      <c r="G4122" t="s">
        <v>35</v>
      </c>
      <c r="H4122" t="s">
        <v>4154</v>
      </c>
    </row>
    <row r="4123" spans="1:8" x14ac:dyDescent="0.35">
      <c r="A4123" s="2">
        <v>44299</v>
      </c>
      <c r="B4123" t="s">
        <v>41</v>
      </c>
      <c r="C4123" t="s">
        <v>24</v>
      </c>
      <c r="D4123" t="s">
        <v>58</v>
      </c>
      <c r="E4123" s="3">
        <v>26313</v>
      </c>
      <c r="F4123" s="3">
        <v>17031</v>
      </c>
      <c r="G4123" t="s">
        <v>35</v>
      </c>
      <c r="H4123" t="s">
        <v>4155</v>
      </c>
    </row>
    <row r="4124" spans="1:8" x14ac:dyDescent="0.35">
      <c r="A4124" s="2">
        <v>45198</v>
      </c>
      <c r="B4124" t="s">
        <v>18</v>
      </c>
      <c r="C4124" t="s">
        <v>23</v>
      </c>
      <c r="D4124" t="s">
        <v>30</v>
      </c>
      <c r="E4124" s="3">
        <v>37398</v>
      </c>
      <c r="F4124" s="3">
        <v>52796</v>
      </c>
      <c r="G4124" t="s">
        <v>32</v>
      </c>
      <c r="H4124" t="s">
        <v>4156</v>
      </c>
    </row>
    <row r="4125" spans="1:8" x14ac:dyDescent="0.35">
      <c r="A4125" s="2">
        <v>45172</v>
      </c>
      <c r="B4125" t="s">
        <v>28</v>
      </c>
      <c r="C4125" t="s">
        <v>19</v>
      </c>
      <c r="D4125" t="s">
        <v>25</v>
      </c>
      <c r="E4125" s="3">
        <v>134518</v>
      </c>
      <c r="F4125" s="3">
        <v>101425</v>
      </c>
      <c r="G4125" t="s">
        <v>35</v>
      </c>
      <c r="H4125" t="s">
        <v>4157</v>
      </c>
    </row>
    <row r="4126" spans="1:8" x14ac:dyDescent="0.35">
      <c r="A4126" s="2">
        <v>44994</v>
      </c>
      <c r="B4126" t="s">
        <v>23</v>
      </c>
      <c r="C4126" t="s">
        <v>24</v>
      </c>
      <c r="D4126" t="s">
        <v>20</v>
      </c>
      <c r="E4126" s="3">
        <v>148504</v>
      </c>
      <c r="F4126" s="3">
        <v>101760</v>
      </c>
      <c r="G4126" t="s">
        <v>26</v>
      </c>
      <c r="H4126" t="s">
        <v>4158</v>
      </c>
    </row>
    <row r="4127" spans="1:8" x14ac:dyDescent="0.35">
      <c r="A4127" s="2">
        <v>44854</v>
      </c>
      <c r="B4127" t="s">
        <v>37</v>
      </c>
      <c r="C4127" t="s">
        <v>43</v>
      </c>
      <c r="D4127" t="s">
        <v>30</v>
      </c>
      <c r="E4127" s="3">
        <v>30867</v>
      </c>
      <c r="F4127" s="3">
        <v>63878</v>
      </c>
      <c r="G4127" t="s">
        <v>26</v>
      </c>
      <c r="H4127" t="s">
        <v>4159</v>
      </c>
    </row>
    <row r="4128" spans="1:8" x14ac:dyDescent="0.35">
      <c r="A4128" s="2">
        <v>45078</v>
      </c>
      <c r="B4128" t="s">
        <v>23</v>
      </c>
      <c r="C4128" t="s">
        <v>29</v>
      </c>
      <c r="D4128" t="s">
        <v>58</v>
      </c>
      <c r="E4128" s="3">
        <v>40971</v>
      </c>
      <c r="F4128" s="3">
        <v>24931</v>
      </c>
      <c r="G4128" t="s">
        <v>26</v>
      </c>
      <c r="H4128" t="s">
        <v>4160</v>
      </c>
    </row>
    <row r="4129" spans="1:8" x14ac:dyDescent="0.35">
      <c r="A4129" s="2">
        <v>44929</v>
      </c>
      <c r="B4129" t="s">
        <v>55</v>
      </c>
      <c r="C4129" t="s">
        <v>34</v>
      </c>
      <c r="D4129" t="s">
        <v>25</v>
      </c>
      <c r="E4129" s="3">
        <v>122627</v>
      </c>
      <c r="F4129" s="3">
        <v>53122</v>
      </c>
      <c r="G4129" t="s">
        <v>21</v>
      </c>
      <c r="H4129" t="s">
        <v>4161</v>
      </c>
    </row>
    <row r="4130" spans="1:8" x14ac:dyDescent="0.35">
      <c r="A4130" s="2">
        <v>44619</v>
      </c>
      <c r="B4130" t="s">
        <v>37</v>
      </c>
      <c r="C4130" t="s">
        <v>43</v>
      </c>
      <c r="D4130" t="s">
        <v>39</v>
      </c>
      <c r="E4130" s="3">
        <v>60759</v>
      </c>
      <c r="F4130" s="3">
        <v>70121</v>
      </c>
      <c r="G4130" t="s">
        <v>21</v>
      </c>
      <c r="H4130" t="s">
        <v>4162</v>
      </c>
    </row>
    <row r="4131" spans="1:8" x14ac:dyDescent="0.35">
      <c r="A4131" s="2">
        <v>44768</v>
      </c>
      <c r="B4131" t="s">
        <v>55</v>
      </c>
      <c r="C4131" t="s">
        <v>43</v>
      </c>
      <c r="D4131" t="s">
        <v>20</v>
      </c>
      <c r="E4131" s="3">
        <v>132243</v>
      </c>
      <c r="F4131" s="3">
        <v>67970</v>
      </c>
      <c r="G4131" t="s">
        <v>26</v>
      </c>
      <c r="H4131" t="s">
        <v>4163</v>
      </c>
    </row>
    <row r="4132" spans="1:8" x14ac:dyDescent="0.35">
      <c r="A4132" s="2">
        <v>44367</v>
      </c>
      <c r="B4132" t="s">
        <v>23</v>
      </c>
      <c r="C4132" t="s">
        <v>19</v>
      </c>
      <c r="D4132" t="s">
        <v>58</v>
      </c>
      <c r="E4132" s="3">
        <v>101827</v>
      </c>
      <c r="F4132" s="3">
        <v>46320</v>
      </c>
      <c r="G4132" t="s">
        <v>26</v>
      </c>
      <c r="H4132" t="s">
        <v>4164</v>
      </c>
    </row>
    <row r="4133" spans="1:8" x14ac:dyDescent="0.35">
      <c r="A4133" s="2">
        <v>44369</v>
      </c>
      <c r="B4133" t="s">
        <v>55</v>
      </c>
      <c r="C4133" t="s">
        <v>23</v>
      </c>
      <c r="D4133" t="s">
        <v>25</v>
      </c>
      <c r="E4133" s="3">
        <v>120455</v>
      </c>
      <c r="F4133" s="3">
        <v>66669</v>
      </c>
      <c r="G4133" t="s">
        <v>35</v>
      </c>
      <c r="H4133" t="s">
        <v>4165</v>
      </c>
    </row>
    <row r="4134" spans="1:8" x14ac:dyDescent="0.35">
      <c r="A4134" s="2">
        <v>44859</v>
      </c>
      <c r="B4134" t="s">
        <v>37</v>
      </c>
      <c r="C4134" t="s">
        <v>19</v>
      </c>
      <c r="D4134" t="s">
        <v>39</v>
      </c>
      <c r="E4134" s="3">
        <v>40291</v>
      </c>
      <c r="F4134" s="3">
        <v>92791</v>
      </c>
      <c r="G4134" t="s">
        <v>21</v>
      </c>
      <c r="H4134" t="s">
        <v>4166</v>
      </c>
    </row>
    <row r="4135" spans="1:8" x14ac:dyDescent="0.35">
      <c r="A4135" s="2">
        <v>44649</v>
      </c>
      <c r="B4135" t="s">
        <v>18</v>
      </c>
      <c r="C4135" t="s">
        <v>34</v>
      </c>
      <c r="D4135" t="s">
        <v>58</v>
      </c>
      <c r="E4135" s="3">
        <v>139216</v>
      </c>
      <c r="F4135" s="3">
        <v>113846</v>
      </c>
      <c r="G4135" t="s">
        <v>32</v>
      </c>
      <c r="H4135" t="s">
        <v>4167</v>
      </c>
    </row>
    <row r="4136" spans="1:8" x14ac:dyDescent="0.35">
      <c r="A4136" s="2">
        <v>44546</v>
      </c>
      <c r="B4136" t="s">
        <v>23</v>
      </c>
      <c r="C4136" t="s">
        <v>19</v>
      </c>
      <c r="D4136" t="s">
        <v>39</v>
      </c>
      <c r="E4136" s="3">
        <v>75674</v>
      </c>
      <c r="F4136" s="3">
        <v>8574</v>
      </c>
      <c r="G4136" t="s">
        <v>32</v>
      </c>
      <c r="H4136" t="s">
        <v>4168</v>
      </c>
    </row>
    <row r="4137" spans="1:8" x14ac:dyDescent="0.35">
      <c r="A4137" s="2">
        <v>44690</v>
      </c>
      <c r="B4137" t="s">
        <v>23</v>
      </c>
      <c r="C4137" t="s">
        <v>34</v>
      </c>
      <c r="D4137" t="s">
        <v>58</v>
      </c>
      <c r="E4137" s="3">
        <v>59372</v>
      </c>
      <c r="F4137" s="3">
        <v>140173</v>
      </c>
      <c r="G4137" t="s">
        <v>21</v>
      </c>
      <c r="H4137" t="s">
        <v>4169</v>
      </c>
    </row>
    <row r="4138" spans="1:8" x14ac:dyDescent="0.35">
      <c r="A4138" s="2">
        <v>44816</v>
      </c>
      <c r="B4138" t="s">
        <v>41</v>
      </c>
      <c r="C4138" t="s">
        <v>19</v>
      </c>
      <c r="D4138" t="s">
        <v>30</v>
      </c>
      <c r="E4138" s="3">
        <v>61539</v>
      </c>
      <c r="F4138" s="3">
        <v>25759</v>
      </c>
      <c r="G4138" t="s">
        <v>35</v>
      </c>
      <c r="H4138" t="s">
        <v>4170</v>
      </c>
    </row>
    <row r="4139" spans="1:8" x14ac:dyDescent="0.35">
      <c r="A4139" s="2">
        <v>45224</v>
      </c>
      <c r="B4139" t="s">
        <v>23</v>
      </c>
      <c r="C4139" t="s">
        <v>29</v>
      </c>
      <c r="D4139" t="s">
        <v>30</v>
      </c>
      <c r="E4139" s="3">
        <v>12525</v>
      </c>
      <c r="F4139" s="3">
        <v>103038</v>
      </c>
      <c r="G4139" t="s">
        <v>26</v>
      </c>
      <c r="H4139" t="s">
        <v>4171</v>
      </c>
    </row>
    <row r="4140" spans="1:8" x14ac:dyDescent="0.35">
      <c r="A4140" s="2">
        <v>45115</v>
      </c>
      <c r="B4140" t="s">
        <v>23</v>
      </c>
      <c r="C4140" t="s">
        <v>23</v>
      </c>
      <c r="D4140" t="s">
        <v>30</v>
      </c>
      <c r="E4140" s="3">
        <v>129742</v>
      </c>
      <c r="F4140" s="3">
        <v>46002</v>
      </c>
      <c r="G4140" t="s">
        <v>35</v>
      </c>
      <c r="H4140" t="s">
        <v>4172</v>
      </c>
    </row>
    <row r="4141" spans="1:8" x14ac:dyDescent="0.35">
      <c r="A4141" s="2">
        <v>44202</v>
      </c>
      <c r="B4141" t="s">
        <v>18</v>
      </c>
      <c r="C4141" t="s">
        <v>29</v>
      </c>
      <c r="D4141" t="s">
        <v>25</v>
      </c>
      <c r="E4141" s="3">
        <v>19637</v>
      </c>
      <c r="F4141" s="3">
        <v>93868</v>
      </c>
      <c r="G4141" t="s">
        <v>35</v>
      </c>
      <c r="H4141" t="s">
        <v>4173</v>
      </c>
    </row>
    <row r="4142" spans="1:8" x14ac:dyDescent="0.35">
      <c r="A4142" s="2">
        <v>44484</v>
      </c>
      <c r="B4142" t="s">
        <v>41</v>
      </c>
      <c r="C4142" t="s">
        <v>24</v>
      </c>
      <c r="D4142" t="s">
        <v>30</v>
      </c>
      <c r="E4142" s="3">
        <v>58324</v>
      </c>
      <c r="F4142" s="3">
        <v>87352</v>
      </c>
      <c r="G4142" t="s">
        <v>21</v>
      </c>
      <c r="H4142" t="s">
        <v>4174</v>
      </c>
    </row>
    <row r="4143" spans="1:8" x14ac:dyDescent="0.35">
      <c r="A4143" s="2">
        <v>44804</v>
      </c>
      <c r="B4143" t="s">
        <v>28</v>
      </c>
      <c r="C4143" t="s">
        <v>23</v>
      </c>
      <c r="D4143" t="s">
        <v>25</v>
      </c>
      <c r="E4143" s="3">
        <v>66108</v>
      </c>
      <c r="F4143" s="3">
        <v>22319</v>
      </c>
      <c r="G4143" t="s">
        <v>26</v>
      </c>
      <c r="H4143" t="s">
        <v>4175</v>
      </c>
    </row>
    <row r="4144" spans="1:8" x14ac:dyDescent="0.35">
      <c r="A4144" s="2">
        <v>44653</v>
      </c>
      <c r="B4144" t="s">
        <v>55</v>
      </c>
      <c r="C4144" t="s">
        <v>19</v>
      </c>
      <c r="D4144" t="s">
        <v>20</v>
      </c>
      <c r="E4144" s="3">
        <v>44377</v>
      </c>
      <c r="F4144" s="3">
        <v>119126</v>
      </c>
      <c r="G4144" t="s">
        <v>21</v>
      </c>
      <c r="H4144" t="s">
        <v>4176</v>
      </c>
    </row>
    <row r="4145" spans="1:8" x14ac:dyDescent="0.35">
      <c r="A4145" s="2">
        <v>45226</v>
      </c>
      <c r="B4145" t="s">
        <v>37</v>
      </c>
      <c r="C4145" t="s">
        <v>43</v>
      </c>
      <c r="D4145" t="s">
        <v>30</v>
      </c>
      <c r="E4145" s="3">
        <v>90069</v>
      </c>
      <c r="F4145" s="3">
        <v>94384</v>
      </c>
      <c r="G4145" t="s">
        <v>21</v>
      </c>
      <c r="H4145" t="s">
        <v>4177</v>
      </c>
    </row>
    <row r="4146" spans="1:8" x14ac:dyDescent="0.35">
      <c r="A4146" s="2">
        <v>44820</v>
      </c>
      <c r="B4146" t="s">
        <v>28</v>
      </c>
      <c r="C4146" t="s">
        <v>24</v>
      </c>
      <c r="D4146" t="s">
        <v>25</v>
      </c>
      <c r="E4146" s="3">
        <v>121875</v>
      </c>
      <c r="F4146" s="3">
        <v>31909</v>
      </c>
      <c r="G4146" t="s">
        <v>35</v>
      </c>
      <c r="H4146" t="s">
        <v>4178</v>
      </c>
    </row>
    <row r="4147" spans="1:8" x14ac:dyDescent="0.35">
      <c r="A4147" s="2">
        <v>44572</v>
      </c>
      <c r="B4147" t="s">
        <v>41</v>
      </c>
      <c r="C4147" t="s">
        <v>43</v>
      </c>
      <c r="D4147" t="s">
        <v>58</v>
      </c>
      <c r="E4147" s="3">
        <v>124886</v>
      </c>
      <c r="F4147" s="3">
        <v>159853</v>
      </c>
      <c r="G4147" t="s">
        <v>21</v>
      </c>
      <c r="H4147" t="s">
        <v>4179</v>
      </c>
    </row>
    <row r="4148" spans="1:8" x14ac:dyDescent="0.35">
      <c r="A4148" s="2">
        <v>44643</v>
      </c>
      <c r="B4148" t="s">
        <v>18</v>
      </c>
      <c r="C4148" t="s">
        <v>29</v>
      </c>
      <c r="D4148" t="s">
        <v>25</v>
      </c>
      <c r="E4148" s="3">
        <v>70207</v>
      </c>
      <c r="F4148" s="3">
        <v>11750</v>
      </c>
      <c r="G4148" t="s">
        <v>21</v>
      </c>
      <c r="H4148" t="s">
        <v>4180</v>
      </c>
    </row>
    <row r="4149" spans="1:8" x14ac:dyDescent="0.35">
      <c r="A4149" s="2">
        <v>45031</v>
      </c>
      <c r="B4149" t="s">
        <v>37</v>
      </c>
      <c r="C4149" t="s">
        <v>23</v>
      </c>
      <c r="D4149" t="s">
        <v>25</v>
      </c>
      <c r="E4149" s="3">
        <v>32368</v>
      </c>
      <c r="F4149" s="3">
        <v>127294</v>
      </c>
      <c r="G4149" t="s">
        <v>21</v>
      </c>
      <c r="H4149" t="s">
        <v>4181</v>
      </c>
    </row>
    <row r="4150" spans="1:8" x14ac:dyDescent="0.35">
      <c r="A4150" s="2">
        <v>45007</v>
      </c>
      <c r="B4150" t="s">
        <v>55</v>
      </c>
      <c r="C4150" t="s">
        <v>24</v>
      </c>
      <c r="D4150" t="s">
        <v>58</v>
      </c>
      <c r="E4150" s="3">
        <v>35736</v>
      </c>
      <c r="F4150" s="3">
        <v>101177</v>
      </c>
      <c r="G4150" t="s">
        <v>21</v>
      </c>
      <c r="H4150" t="s">
        <v>4182</v>
      </c>
    </row>
    <row r="4151" spans="1:8" x14ac:dyDescent="0.35">
      <c r="A4151" s="2">
        <v>45155</v>
      </c>
      <c r="B4151" t="s">
        <v>23</v>
      </c>
      <c r="C4151" t="s">
        <v>29</v>
      </c>
      <c r="D4151" t="s">
        <v>25</v>
      </c>
      <c r="E4151" s="3">
        <v>27753</v>
      </c>
      <c r="F4151" s="3">
        <v>156342</v>
      </c>
      <c r="G4151" t="s">
        <v>35</v>
      </c>
      <c r="H4151" t="s">
        <v>4183</v>
      </c>
    </row>
    <row r="4152" spans="1:8" x14ac:dyDescent="0.35">
      <c r="A4152" s="2">
        <v>45045</v>
      </c>
      <c r="B4152" t="s">
        <v>23</v>
      </c>
      <c r="C4152" t="s">
        <v>19</v>
      </c>
      <c r="D4152" t="s">
        <v>58</v>
      </c>
      <c r="E4152" s="3">
        <v>144643</v>
      </c>
      <c r="F4152" s="3">
        <v>151071</v>
      </c>
      <c r="G4152" t="s">
        <v>26</v>
      </c>
      <c r="H4152" t="s">
        <v>4184</v>
      </c>
    </row>
    <row r="4153" spans="1:8" x14ac:dyDescent="0.35">
      <c r="A4153" s="2">
        <v>45005</v>
      </c>
      <c r="B4153" t="s">
        <v>28</v>
      </c>
      <c r="C4153" t="s">
        <v>43</v>
      </c>
      <c r="D4153" t="s">
        <v>39</v>
      </c>
      <c r="E4153" s="3">
        <v>36798</v>
      </c>
      <c r="F4153" s="3">
        <v>39106</v>
      </c>
      <c r="G4153" t="s">
        <v>26</v>
      </c>
      <c r="H4153" t="s">
        <v>4185</v>
      </c>
    </row>
    <row r="4154" spans="1:8" x14ac:dyDescent="0.35">
      <c r="A4154" s="2">
        <v>45175</v>
      </c>
      <c r="B4154" t="s">
        <v>55</v>
      </c>
      <c r="C4154" t="s">
        <v>19</v>
      </c>
      <c r="D4154" t="s">
        <v>30</v>
      </c>
      <c r="E4154" s="3">
        <v>111844</v>
      </c>
      <c r="F4154" s="3">
        <v>94810</v>
      </c>
      <c r="G4154" t="s">
        <v>35</v>
      </c>
      <c r="H4154" t="s">
        <v>4186</v>
      </c>
    </row>
    <row r="4155" spans="1:8" x14ac:dyDescent="0.35">
      <c r="A4155" s="2">
        <v>44612</v>
      </c>
      <c r="B4155" t="s">
        <v>41</v>
      </c>
      <c r="C4155" t="s">
        <v>34</v>
      </c>
      <c r="D4155" t="s">
        <v>20</v>
      </c>
      <c r="E4155" s="3">
        <v>86595</v>
      </c>
      <c r="F4155" s="3">
        <v>113306</v>
      </c>
      <c r="G4155" t="s">
        <v>32</v>
      </c>
      <c r="H4155" t="s">
        <v>4187</v>
      </c>
    </row>
    <row r="4156" spans="1:8" x14ac:dyDescent="0.35">
      <c r="A4156" s="2">
        <v>44922</v>
      </c>
      <c r="B4156" t="s">
        <v>55</v>
      </c>
      <c r="C4156" t="s">
        <v>24</v>
      </c>
      <c r="D4156" t="s">
        <v>25</v>
      </c>
      <c r="E4156" s="3">
        <v>102539</v>
      </c>
      <c r="F4156" s="3">
        <v>30985</v>
      </c>
      <c r="G4156" t="s">
        <v>21</v>
      </c>
      <c r="H4156" t="s">
        <v>4188</v>
      </c>
    </row>
    <row r="4157" spans="1:8" x14ac:dyDescent="0.35">
      <c r="A4157" s="2">
        <v>44650</v>
      </c>
      <c r="B4157" t="s">
        <v>18</v>
      </c>
      <c r="C4157" t="s">
        <v>43</v>
      </c>
      <c r="D4157" t="s">
        <v>58</v>
      </c>
      <c r="E4157" s="3">
        <v>73279</v>
      </c>
      <c r="F4157" s="3">
        <v>128655</v>
      </c>
      <c r="G4157" t="s">
        <v>35</v>
      </c>
      <c r="H4157" t="s">
        <v>4189</v>
      </c>
    </row>
    <row r="4158" spans="1:8" x14ac:dyDescent="0.35">
      <c r="A4158" s="2">
        <v>44346</v>
      </c>
      <c r="B4158" t="s">
        <v>28</v>
      </c>
      <c r="C4158" t="s">
        <v>23</v>
      </c>
      <c r="D4158" t="s">
        <v>30</v>
      </c>
      <c r="E4158" s="3">
        <v>28564</v>
      </c>
      <c r="F4158" s="3">
        <v>13527</v>
      </c>
      <c r="G4158" t="s">
        <v>32</v>
      </c>
      <c r="H4158" t="s">
        <v>4190</v>
      </c>
    </row>
    <row r="4159" spans="1:8" x14ac:dyDescent="0.35">
      <c r="A4159" s="2">
        <v>44955</v>
      </c>
      <c r="B4159" t="s">
        <v>28</v>
      </c>
      <c r="C4159" t="s">
        <v>23</v>
      </c>
      <c r="D4159" t="s">
        <v>25</v>
      </c>
      <c r="E4159" s="3">
        <v>21290</v>
      </c>
      <c r="F4159" s="3">
        <v>130582</v>
      </c>
      <c r="G4159" t="s">
        <v>32</v>
      </c>
      <c r="H4159" t="s">
        <v>4191</v>
      </c>
    </row>
    <row r="4160" spans="1:8" x14ac:dyDescent="0.35">
      <c r="A4160" s="2">
        <v>44975</v>
      </c>
      <c r="B4160" t="s">
        <v>18</v>
      </c>
      <c r="C4160" t="s">
        <v>23</v>
      </c>
      <c r="D4160" t="s">
        <v>30</v>
      </c>
      <c r="E4160" s="3">
        <v>30018</v>
      </c>
      <c r="F4160" s="3">
        <v>158913</v>
      </c>
      <c r="G4160" t="s">
        <v>21</v>
      </c>
      <c r="H4160" t="s">
        <v>4192</v>
      </c>
    </row>
    <row r="4161" spans="1:8" x14ac:dyDescent="0.35">
      <c r="A4161" s="2">
        <v>45169</v>
      </c>
      <c r="B4161" t="s">
        <v>55</v>
      </c>
      <c r="C4161" t="s">
        <v>29</v>
      </c>
      <c r="D4161" t="s">
        <v>39</v>
      </c>
      <c r="E4161" s="3">
        <v>65138</v>
      </c>
      <c r="F4161" s="3">
        <v>163013</v>
      </c>
      <c r="G4161" t="s">
        <v>35</v>
      </c>
      <c r="H4161" t="s">
        <v>4193</v>
      </c>
    </row>
    <row r="4162" spans="1:8" x14ac:dyDescent="0.35">
      <c r="A4162" s="2">
        <v>44959</v>
      </c>
      <c r="B4162" t="s">
        <v>18</v>
      </c>
      <c r="C4162" t="s">
        <v>23</v>
      </c>
      <c r="D4162" t="s">
        <v>25</v>
      </c>
      <c r="E4162" s="3">
        <v>92155</v>
      </c>
      <c r="F4162" s="3">
        <v>44066</v>
      </c>
      <c r="G4162" t="s">
        <v>21</v>
      </c>
      <c r="H4162" t="s">
        <v>4194</v>
      </c>
    </row>
    <row r="4163" spans="1:8" x14ac:dyDescent="0.35">
      <c r="A4163" s="2">
        <v>45198</v>
      </c>
      <c r="B4163" t="s">
        <v>37</v>
      </c>
      <c r="C4163" t="s">
        <v>43</v>
      </c>
      <c r="D4163" t="s">
        <v>58</v>
      </c>
      <c r="E4163" s="3">
        <v>91567</v>
      </c>
      <c r="F4163" s="3">
        <v>116556</v>
      </c>
      <c r="G4163" t="s">
        <v>32</v>
      </c>
      <c r="H4163" t="s">
        <v>4195</v>
      </c>
    </row>
    <row r="4164" spans="1:8" x14ac:dyDescent="0.35">
      <c r="A4164" s="2">
        <v>44272</v>
      </c>
      <c r="B4164" t="s">
        <v>18</v>
      </c>
      <c r="C4164" t="s">
        <v>29</v>
      </c>
      <c r="D4164" t="s">
        <v>39</v>
      </c>
      <c r="E4164" s="3">
        <v>19006</v>
      </c>
      <c r="F4164" s="3">
        <v>58678</v>
      </c>
      <c r="G4164" t="s">
        <v>32</v>
      </c>
      <c r="H4164" t="s">
        <v>4196</v>
      </c>
    </row>
    <row r="4165" spans="1:8" x14ac:dyDescent="0.35">
      <c r="A4165" s="2">
        <v>44795</v>
      </c>
      <c r="B4165" t="s">
        <v>55</v>
      </c>
      <c r="C4165" t="s">
        <v>34</v>
      </c>
      <c r="D4165" t="s">
        <v>25</v>
      </c>
      <c r="E4165" s="3">
        <v>25908</v>
      </c>
      <c r="F4165" s="3">
        <v>119206</v>
      </c>
      <c r="G4165" t="s">
        <v>21</v>
      </c>
      <c r="H4165" t="s">
        <v>4197</v>
      </c>
    </row>
    <row r="4166" spans="1:8" x14ac:dyDescent="0.35">
      <c r="A4166" s="2">
        <v>44421</v>
      </c>
      <c r="B4166" t="s">
        <v>18</v>
      </c>
      <c r="C4166" t="s">
        <v>23</v>
      </c>
      <c r="D4166" t="s">
        <v>30</v>
      </c>
      <c r="E4166" s="3">
        <v>81165</v>
      </c>
      <c r="F4166" s="3">
        <v>54249</v>
      </c>
      <c r="G4166" t="s">
        <v>21</v>
      </c>
      <c r="H4166" t="s">
        <v>4198</v>
      </c>
    </row>
    <row r="4167" spans="1:8" x14ac:dyDescent="0.35">
      <c r="A4167" s="2">
        <v>44309</v>
      </c>
      <c r="B4167" t="s">
        <v>41</v>
      </c>
      <c r="C4167" t="s">
        <v>23</v>
      </c>
      <c r="D4167" t="s">
        <v>39</v>
      </c>
      <c r="E4167" s="3">
        <v>94406</v>
      </c>
      <c r="F4167" s="3">
        <v>75692</v>
      </c>
      <c r="G4167" t="s">
        <v>21</v>
      </c>
      <c r="H4167" t="s">
        <v>4199</v>
      </c>
    </row>
    <row r="4168" spans="1:8" x14ac:dyDescent="0.35">
      <c r="A4168" s="2">
        <v>44447</v>
      </c>
      <c r="B4168" t="s">
        <v>23</v>
      </c>
      <c r="C4168" t="s">
        <v>29</v>
      </c>
      <c r="D4168" t="s">
        <v>58</v>
      </c>
      <c r="E4168" s="3">
        <v>79522</v>
      </c>
      <c r="F4168" s="3">
        <v>84151</v>
      </c>
      <c r="G4168" t="s">
        <v>26</v>
      </c>
      <c r="H4168" t="s">
        <v>4200</v>
      </c>
    </row>
    <row r="4169" spans="1:8" x14ac:dyDescent="0.35">
      <c r="A4169" s="2">
        <v>45037</v>
      </c>
      <c r="B4169" t="s">
        <v>18</v>
      </c>
      <c r="C4169" t="s">
        <v>23</v>
      </c>
      <c r="D4169" t="s">
        <v>25</v>
      </c>
      <c r="E4169" s="3">
        <v>50954</v>
      </c>
      <c r="F4169" s="3">
        <v>10794</v>
      </c>
      <c r="G4169" t="s">
        <v>35</v>
      </c>
      <c r="H4169" t="s">
        <v>4201</v>
      </c>
    </row>
    <row r="4170" spans="1:8" x14ac:dyDescent="0.35">
      <c r="A4170" s="2">
        <v>44910</v>
      </c>
      <c r="B4170" t="s">
        <v>23</v>
      </c>
      <c r="C4170" t="s">
        <v>34</v>
      </c>
      <c r="D4170" t="s">
        <v>30</v>
      </c>
      <c r="E4170" s="3">
        <v>77359</v>
      </c>
      <c r="F4170" s="3">
        <v>110547</v>
      </c>
      <c r="G4170" t="s">
        <v>35</v>
      </c>
      <c r="H4170" t="s">
        <v>4202</v>
      </c>
    </row>
    <row r="4171" spans="1:8" x14ac:dyDescent="0.35">
      <c r="A4171" s="2">
        <v>44321</v>
      </c>
      <c r="B4171" t="s">
        <v>18</v>
      </c>
      <c r="C4171" t="s">
        <v>29</v>
      </c>
      <c r="D4171" t="s">
        <v>30</v>
      </c>
      <c r="E4171" s="3">
        <v>64980</v>
      </c>
      <c r="F4171" s="3">
        <v>56128</v>
      </c>
      <c r="G4171" t="s">
        <v>35</v>
      </c>
      <c r="H4171" t="s">
        <v>4203</v>
      </c>
    </row>
    <row r="4172" spans="1:8" x14ac:dyDescent="0.35">
      <c r="A4172" s="2">
        <v>45289</v>
      </c>
      <c r="B4172" t="s">
        <v>55</v>
      </c>
      <c r="C4172" t="s">
        <v>29</v>
      </c>
      <c r="D4172" t="s">
        <v>39</v>
      </c>
      <c r="E4172" s="3">
        <v>97256</v>
      </c>
      <c r="F4172" s="3">
        <v>96615</v>
      </c>
      <c r="G4172" t="s">
        <v>32</v>
      </c>
      <c r="H4172" t="s">
        <v>4204</v>
      </c>
    </row>
    <row r="4173" spans="1:8" x14ac:dyDescent="0.35">
      <c r="A4173" s="2">
        <v>45267</v>
      </c>
      <c r="B4173" t="s">
        <v>37</v>
      </c>
      <c r="C4173" t="s">
        <v>24</v>
      </c>
      <c r="D4173" t="s">
        <v>25</v>
      </c>
      <c r="E4173" s="3">
        <v>96008</v>
      </c>
      <c r="F4173" s="3">
        <v>80428</v>
      </c>
      <c r="G4173" t="s">
        <v>35</v>
      </c>
      <c r="H4173" t="s">
        <v>4205</v>
      </c>
    </row>
    <row r="4174" spans="1:8" x14ac:dyDescent="0.35">
      <c r="A4174" s="2">
        <v>45080</v>
      </c>
      <c r="B4174" t="s">
        <v>37</v>
      </c>
      <c r="C4174" t="s">
        <v>29</v>
      </c>
      <c r="D4174" t="s">
        <v>30</v>
      </c>
      <c r="E4174" s="3">
        <v>141682</v>
      </c>
      <c r="F4174" s="3">
        <v>143163</v>
      </c>
      <c r="G4174" t="s">
        <v>35</v>
      </c>
      <c r="H4174" t="s">
        <v>4206</v>
      </c>
    </row>
    <row r="4175" spans="1:8" x14ac:dyDescent="0.35">
      <c r="A4175" s="2">
        <v>44226</v>
      </c>
      <c r="B4175" t="s">
        <v>23</v>
      </c>
      <c r="C4175" t="s">
        <v>23</v>
      </c>
      <c r="D4175" t="s">
        <v>39</v>
      </c>
      <c r="E4175" s="3">
        <v>136446</v>
      </c>
      <c r="F4175" s="3">
        <v>133958</v>
      </c>
      <c r="G4175" t="s">
        <v>32</v>
      </c>
      <c r="H4175" t="s">
        <v>4207</v>
      </c>
    </row>
    <row r="4176" spans="1:8" x14ac:dyDescent="0.35">
      <c r="A4176" s="2">
        <v>44477</v>
      </c>
      <c r="B4176" t="s">
        <v>55</v>
      </c>
      <c r="C4176" t="s">
        <v>29</v>
      </c>
      <c r="D4176" t="s">
        <v>20</v>
      </c>
      <c r="E4176" s="3">
        <v>113249</v>
      </c>
      <c r="F4176" s="3">
        <v>158690</v>
      </c>
      <c r="G4176" t="s">
        <v>32</v>
      </c>
      <c r="H4176" t="s">
        <v>4208</v>
      </c>
    </row>
    <row r="4177" spans="1:8" x14ac:dyDescent="0.35">
      <c r="A4177" s="2">
        <v>45120</v>
      </c>
      <c r="B4177" t="s">
        <v>55</v>
      </c>
      <c r="C4177" t="s">
        <v>23</v>
      </c>
      <c r="D4177" t="s">
        <v>30</v>
      </c>
      <c r="E4177" s="3">
        <v>21018</v>
      </c>
      <c r="F4177" s="3">
        <v>99569</v>
      </c>
      <c r="G4177" t="s">
        <v>26</v>
      </c>
      <c r="H4177" t="s">
        <v>4209</v>
      </c>
    </row>
    <row r="4178" spans="1:8" x14ac:dyDescent="0.35">
      <c r="A4178" s="2">
        <v>44564</v>
      </c>
      <c r="B4178" t="s">
        <v>55</v>
      </c>
      <c r="C4178" t="s">
        <v>23</v>
      </c>
      <c r="D4178" t="s">
        <v>39</v>
      </c>
      <c r="E4178" s="3">
        <v>46599</v>
      </c>
      <c r="F4178" s="3">
        <v>18396</v>
      </c>
      <c r="G4178" t="s">
        <v>32</v>
      </c>
      <c r="H4178" t="s">
        <v>4210</v>
      </c>
    </row>
    <row r="4179" spans="1:8" x14ac:dyDescent="0.35">
      <c r="A4179" s="2">
        <v>44691</v>
      </c>
      <c r="B4179" t="s">
        <v>41</v>
      </c>
      <c r="C4179" t="s">
        <v>29</v>
      </c>
      <c r="D4179" t="s">
        <v>20</v>
      </c>
      <c r="E4179" s="3">
        <v>128557</v>
      </c>
      <c r="F4179" s="3">
        <v>106415</v>
      </c>
      <c r="G4179" t="s">
        <v>21</v>
      </c>
      <c r="H4179" t="s">
        <v>4211</v>
      </c>
    </row>
    <row r="4180" spans="1:8" x14ac:dyDescent="0.35">
      <c r="A4180" s="2">
        <v>45245</v>
      </c>
      <c r="B4180" t="s">
        <v>28</v>
      </c>
      <c r="C4180" t="s">
        <v>24</v>
      </c>
      <c r="D4180" t="s">
        <v>39</v>
      </c>
      <c r="E4180" s="3">
        <v>121694</v>
      </c>
      <c r="F4180" s="3">
        <v>46342</v>
      </c>
      <c r="G4180" t="s">
        <v>26</v>
      </c>
      <c r="H4180" t="s">
        <v>4212</v>
      </c>
    </row>
    <row r="4181" spans="1:8" x14ac:dyDescent="0.35">
      <c r="A4181" s="2">
        <v>44914</v>
      </c>
      <c r="B4181" t="s">
        <v>18</v>
      </c>
      <c r="C4181" t="s">
        <v>23</v>
      </c>
      <c r="D4181" t="s">
        <v>30</v>
      </c>
      <c r="E4181" s="3">
        <v>58071</v>
      </c>
      <c r="F4181" s="3">
        <v>79424</v>
      </c>
      <c r="G4181" t="s">
        <v>32</v>
      </c>
      <c r="H4181" t="s">
        <v>4213</v>
      </c>
    </row>
    <row r="4182" spans="1:8" x14ac:dyDescent="0.35">
      <c r="A4182" s="2">
        <v>45213</v>
      </c>
      <c r="B4182" t="s">
        <v>55</v>
      </c>
      <c r="C4182" t="s">
        <v>24</v>
      </c>
      <c r="D4182" t="s">
        <v>20</v>
      </c>
      <c r="E4182" s="3">
        <v>22394</v>
      </c>
      <c r="F4182" s="3">
        <v>82824</v>
      </c>
      <c r="G4182" t="s">
        <v>35</v>
      </c>
      <c r="H4182" t="s">
        <v>4214</v>
      </c>
    </row>
    <row r="4183" spans="1:8" x14ac:dyDescent="0.35">
      <c r="A4183" s="2">
        <v>44802</v>
      </c>
      <c r="B4183" t="s">
        <v>55</v>
      </c>
      <c r="C4183" t="s">
        <v>24</v>
      </c>
      <c r="D4183" t="s">
        <v>39</v>
      </c>
      <c r="E4183" s="3">
        <v>24417</v>
      </c>
      <c r="F4183" s="3">
        <v>113664</v>
      </c>
      <c r="G4183" t="s">
        <v>26</v>
      </c>
      <c r="H4183" t="s">
        <v>4215</v>
      </c>
    </row>
    <row r="4184" spans="1:8" x14ac:dyDescent="0.35">
      <c r="A4184" s="2">
        <v>44571</v>
      </c>
      <c r="B4184" t="s">
        <v>55</v>
      </c>
      <c r="C4184" t="s">
        <v>29</v>
      </c>
      <c r="D4184" t="s">
        <v>25</v>
      </c>
      <c r="E4184" s="3">
        <v>37849</v>
      </c>
      <c r="F4184" s="3">
        <v>33872</v>
      </c>
      <c r="G4184" t="s">
        <v>26</v>
      </c>
      <c r="H4184" t="s">
        <v>4216</v>
      </c>
    </row>
    <row r="4185" spans="1:8" x14ac:dyDescent="0.35">
      <c r="A4185" s="2">
        <v>44835</v>
      </c>
      <c r="B4185" t="s">
        <v>37</v>
      </c>
      <c r="C4185" t="s">
        <v>19</v>
      </c>
      <c r="D4185" t="s">
        <v>20</v>
      </c>
      <c r="E4185" s="3">
        <v>45207</v>
      </c>
      <c r="F4185" s="3">
        <v>29215</v>
      </c>
      <c r="G4185" t="s">
        <v>35</v>
      </c>
      <c r="H4185" t="s">
        <v>4217</v>
      </c>
    </row>
    <row r="4186" spans="1:8" x14ac:dyDescent="0.35">
      <c r="A4186" s="2">
        <v>45245</v>
      </c>
      <c r="B4186" t="s">
        <v>55</v>
      </c>
      <c r="C4186" t="s">
        <v>19</v>
      </c>
      <c r="D4186" t="s">
        <v>39</v>
      </c>
      <c r="E4186" s="3">
        <v>134947</v>
      </c>
      <c r="F4186" s="3">
        <v>12968</v>
      </c>
      <c r="G4186" t="s">
        <v>35</v>
      </c>
      <c r="H4186" t="s">
        <v>4218</v>
      </c>
    </row>
    <row r="4187" spans="1:8" x14ac:dyDescent="0.35">
      <c r="A4187" s="2">
        <v>44312</v>
      </c>
      <c r="B4187" t="s">
        <v>18</v>
      </c>
      <c r="C4187" t="s">
        <v>23</v>
      </c>
      <c r="D4187" t="s">
        <v>25</v>
      </c>
      <c r="E4187" s="3">
        <v>59021</v>
      </c>
      <c r="F4187" s="3">
        <v>102198</v>
      </c>
      <c r="G4187" t="s">
        <v>35</v>
      </c>
      <c r="H4187" t="s">
        <v>4219</v>
      </c>
    </row>
    <row r="4188" spans="1:8" x14ac:dyDescent="0.35">
      <c r="A4188" s="2">
        <v>44244</v>
      </c>
      <c r="B4188" t="s">
        <v>55</v>
      </c>
      <c r="C4188" t="s">
        <v>43</v>
      </c>
      <c r="D4188" t="s">
        <v>20</v>
      </c>
      <c r="E4188" s="3">
        <v>137627</v>
      </c>
      <c r="F4188" s="3">
        <v>49053</v>
      </c>
      <c r="G4188" t="s">
        <v>21</v>
      </c>
      <c r="H4188" t="s">
        <v>4220</v>
      </c>
    </row>
    <row r="4189" spans="1:8" x14ac:dyDescent="0.35">
      <c r="A4189" s="2">
        <v>44295</v>
      </c>
      <c r="B4189" t="s">
        <v>18</v>
      </c>
      <c r="C4189" t="s">
        <v>19</v>
      </c>
      <c r="D4189" t="s">
        <v>39</v>
      </c>
      <c r="E4189" s="3">
        <v>125159</v>
      </c>
      <c r="F4189" s="3">
        <v>158222</v>
      </c>
      <c r="G4189" t="s">
        <v>26</v>
      </c>
      <c r="H4189" t="s">
        <v>4221</v>
      </c>
    </row>
    <row r="4190" spans="1:8" x14ac:dyDescent="0.35">
      <c r="A4190" s="2">
        <v>44601</v>
      </c>
      <c r="B4190" t="s">
        <v>41</v>
      </c>
      <c r="C4190" t="s">
        <v>29</v>
      </c>
      <c r="D4190" t="s">
        <v>30</v>
      </c>
      <c r="E4190" s="3">
        <v>74079</v>
      </c>
      <c r="F4190" s="3">
        <v>139739</v>
      </c>
      <c r="G4190" t="s">
        <v>21</v>
      </c>
      <c r="H4190" t="s">
        <v>4222</v>
      </c>
    </row>
    <row r="4191" spans="1:8" x14ac:dyDescent="0.35">
      <c r="A4191" s="2">
        <v>44881</v>
      </c>
      <c r="B4191" t="s">
        <v>28</v>
      </c>
      <c r="C4191" t="s">
        <v>29</v>
      </c>
      <c r="D4191" t="s">
        <v>20</v>
      </c>
      <c r="E4191" s="3">
        <v>99979</v>
      </c>
      <c r="F4191" s="3">
        <v>130611</v>
      </c>
      <c r="G4191" t="s">
        <v>21</v>
      </c>
      <c r="H4191" t="s">
        <v>4223</v>
      </c>
    </row>
    <row r="4192" spans="1:8" x14ac:dyDescent="0.35">
      <c r="A4192" s="2">
        <v>45099</v>
      </c>
      <c r="B4192" t="s">
        <v>37</v>
      </c>
      <c r="C4192" t="s">
        <v>19</v>
      </c>
      <c r="D4192" t="s">
        <v>20</v>
      </c>
      <c r="E4192" s="3">
        <v>46533</v>
      </c>
      <c r="F4192" s="3">
        <v>133956</v>
      </c>
      <c r="G4192" t="s">
        <v>35</v>
      </c>
      <c r="H4192" t="s">
        <v>4224</v>
      </c>
    </row>
    <row r="4193" spans="1:8" x14ac:dyDescent="0.35">
      <c r="A4193" s="2">
        <v>44699</v>
      </c>
      <c r="B4193" t="s">
        <v>18</v>
      </c>
      <c r="C4193" t="s">
        <v>43</v>
      </c>
      <c r="D4193" t="s">
        <v>25</v>
      </c>
      <c r="E4193" s="3">
        <v>132514</v>
      </c>
      <c r="F4193" s="3">
        <v>30091</v>
      </c>
      <c r="G4193" t="s">
        <v>32</v>
      </c>
      <c r="H4193" t="s">
        <v>4225</v>
      </c>
    </row>
    <row r="4194" spans="1:8" x14ac:dyDescent="0.35">
      <c r="A4194" s="2">
        <v>45090</v>
      </c>
      <c r="B4194" t="s">
        <v>23</v>
      </c>
      <c r="C4194" t="s">
        <v>34</v>
      </c>
      <c r="D4194" t="s">
        <v>39</v>
      </c>
      <c r="E4194" s="3">
        <v>99832</v>
      </c>
      <c r="F4194" s="3">
        <v>30456</v>
      </c>
      <c r="G4194" t="s">
        <v>21</v>
      </c>
      <c r="H4194" t="s">
        <v>4226</v>
      </c>
    </row>
    <row r="4195" spans="1:8" x14ac:dyDescent="0.35">
      <c r="A4195" s="2">
        <v>44454</v>
      </c>
      <c r="B4195" t="s">
        <v>41</v>
      </c>
      <c r="C4195" t="s">
        <v>23</v>
      </c>
      <c r="D4195" t="s">
        <v>30</v>
      </c>
      <c r="E4195" s="3">
        <v>89283</v>
      </c>
      <c r="F4195" s="3">
        <v>144821</v>
      </c>
      <c r="G4195" t="s">
        <v>32</v>
      </c>
      <c r="H4195" t="s">
        <v>4227</v>
      </c>
    </row>
    <row r="4196" spans="1:8" x14ac:dyDescent="0.35">
      <c r="A4196" s="2">
        <v>45040</v>
      </c>
      <c r="B4196" t="s">
        <v>28</v>
      </c>
      <c r="C4196" t="s">
        <v>34</v>
      </c>
      <c r="D4196" t="s">
        <v>25</v>
      </c>
      <c r="E4196" s="3">
        <v>93093</v>
      </c>
      <c r="F4196" s="3">
        <v>156934</v>
      </c>
      <c r="G4196" t="s">
        <v>32</v>
      </c>
      <c r="H4196" t="s">
        <v>4228</v>
      </c>
    </row>
    <row r="4197" spans="1:8" x14ac:dyDescent="0.35">
      <c r="A4197" s="2">
        <v>44317</v>
      </c>
      <c r="B4197" t="s">
        <v>28</v>
      </c>
      <c r="C4197" t="s">
        <v>34</v>
      </c>
      <c r="D4197" t="s">
        <v>20</v>
      </c>
      <c r="E4197" s="3">
        <v>140798</v>
      </c>
      <c r="F4197" s="3">
        <v>134743</v>
      </c>
      <c r="G4197" t="s">
        <v>35</v>
      </c>
      <c r="H4197" t="s">
        <v>4229</v>
      </c>
    </row>
    <row r="4198" spans="1:8" x14ac:dyDescent="0.35">
      <c r="A4198" s="2">
        <v>45006</v>
      </c>
      <c r="B4198" t="s">
        <v>28</v>
      </c>
      <c r="C4198" t="s">
        <v>24</v>
      </c>
      <c r="D4198" t="s">
        <v>25</v>
      </c>
      <c r="E4198" s="3">
        <v>56963</v>
      </c>
      <c r="F4198" s="3">
        <v>124689</v>
      </c>
      <c r="G4198" t="s">
        <v>32</v>
      </c>
      <c r="H4198" t="s">
        <v>4230</v>
      </c>
    </row>
    <row r="4199" spans="1:8" x14ac:dyDescent="0.35">
      <c r="A4199" s="2">
        <v>45174</v>
      </c>
      <c r="B4199" t="s">
        <v>18</v>
      </c>
      <c r="C4199" t="s">
        <v>24</v>
      </c>
      <c r="D4199" t="s">
        <v>25</v>
      </c>
      <c r="E4199" s="3">
        <v>41034</v>
      </c>
      <c r="F4199" s="3">
        <v>164679</v>
      </c>
      <c r="G4199" t="s">
        <v>21</v>
      </c>
      <c r="H4199" t="s">
        <v>4231</v>
      </c>
    </row>
    <row r="4200" spans="1:8" x14ac:dyDescent="0.35">
      <c r="A4200" s="2">
        <v>44250</v>
      </c>
      <c r="B4200" t="s">
        <v>41</v>
      </c>
      <c r="C4200" t="s">
        <v>23</v>
      </c>
      <c r="D4200" t="s">
        <v>25</v>
      </c>
      <c r="E4200" s="3">
        <v>24143</v>
      </c>
      <c r="F4200" s="3">
        <v>59290</v>
      </c>
      <c r="G4200" t="s">
        <v>32</v>
      </c>
      <c r="H4200" t="s">
        <v>4232</v>
      </c>
    </row>
    <row r="4201" spans="1:8" x14ac:dyDescent="0.35">
      <c r="A4201" s="2">
        <v>45215</v>
      </c>
      <c r="B4201" t="s">
        <v>55</v>
      </c>
      <c r="C4201" t="s">
        <v>43</v>
      </c>
      <c r="D4201" t="s">
        <v>20</v>
      </c>
      <c r="E4201" s="3">
        <v>129057</v>
      </c>
      <c r="F4201" s="3">
        <v>76605</v>
      </c>
      <c r="G4201" t="s">
        <v>21</v>
      </c>
      <c r="H4201" t="s">
        <v>4233</v>
      </c>
    </row>
    <row r="4202" spans="1:8" x14ac:dyDescent="0.35">
      <c r="A4202" s="2">
        <v>44980</v>
      </c>
      <c r="B4202" t="s">
        <v>23</v>
      </c>
      <c r="C4202" t="s">
        <v>24</v>
      </c>
      <c r="D4202" t="s">
        <v>58</v>
      </c>
      <c r="E4202" s="3">
        <v>103415</v>
      </c>
      <c r="F4202" s="3">
        <v>57502</v>
      </c>
      <c r="G4202" t="s">
        <v>35</v>
      </c>
      <c r="H4202" t="s">
        <v>4234</v>
      </c>
    </row>
    <row r="4203" spans="1:8" x14ac:dyDescent="0.35">
      <c r="A4203" s="2">
        <v>44437</v>
      </c>
      <c r="B4203" t="s">
        <v>41</v>
      </c>
      <c r="C4203" t="s">
        <v>19</v>
      </c>
      <c r="D4203" t="s">
        <v>25</v>
      </c>
      <c r="E4203" s="3">
        <v>79662</v>
      </c>
      <c r="F4203" s="3">
        <v>135185</v>
      </c>
      <c r="G4203" t="s">
        <v>21</v>
      </c>
      <c r="H4203" t="s">
        <v>4235</v>
      </c>
    </row>
    <row r="4204" spans="1:8" x14ac:dyDescent="0.35">
      <c r="A4204" s="2">
        <v>44679</v>
      </c>
      <c r="B4204" t="s">
        <v>41</v>
      </c>
      <c r="C4204" t="s">
        <v>23</v>
      </c>
      <c r="D4204" t="s">
        <v>58</v>
      </c>
      <c r="E4204" s="3">
        <v>81721</v>
      </c>
      <c r="F4204" s="3">
        <v>157761</v>
      </c>
      <c r="G4204" t="s">
        <v>32</v>
      </c>
      <c r="H4204" t="s">
        <v>4236</v>
      </c>
    </row>
    <row r="4205" spans="1:8" x14ac:dyDescent="0.35">
      <c r="A4205" s="2">
        <v>45209</v>
      </c>
      <c r="B4205" t="s">
        <v>41</v>
      </c>
      <c r="C4205" t="s">
        <v>29</v>
      </c>
      <c r="D4205" t="s">
        <v>30</v>
      </c>
      <c r="E4205" s="3">
        <v>124938</v>
      </c>
      <c r="F4205" s="3">
        <v>97128</v>
      </c>
      <c r="G4205" t="s">
        <v>21</v>
      </c>
      <c r="H4205" t="s">
        <v>4237</v>
      </c>
    </row>
    <row r="4206" spans="1:8" x14ac:dyDescent="0.35">
      <c r="A4206" s="2">
        <v>44383</v>
      </c>
      <c r="B4206" t="s">
        <v>18</v>
      </c>
      <c r="C4206" t="s">
        <v>34</v>
      </c>
      <c r="D4206" t="s">
        <v>30</v>
      </c>
      <c r="E4206" s="3">
        <v>140557</v>
      </c>
      <c r="F4206" s="3">
        <v>96790</v>
      </c>
      <c r="G4206" t="s">
        <v>32</v>
      </c>
      <c r="H4206" t="s">
        <v>4238</v>
      </c>
    </row>
    <row r="4207" spans="1:8" x14ac:dyDescent="0.35">
      <c r="A4207" s="2">
        <v>44852</v>
      </c>
      <c r="B4207" t="s">
        <v>23</v>
      </c>
      <c r="C4207" t="s">
        <v>23</v>
      </c>
      <c r="D4207" t="s">
        <v>30</v>
      </c>
      <c r="E4207" s="3">
        <v>105203</v>
      </c>
      <c r="F4207" s="3">
        <v>120943</v>
      </c>
      <c r="G4207" t="s">
        <v>32</v>
      </c>
      <c r="H4207" t="s">
        <v>4239</v>
      </c>
    </row>
    <row r="4208" spans="1:8" x14ac:dyDescent="0.35">
      <c r="A4208" s="2">
        <v>44458</v>
      </c>
      <c r="B4208" t="s">
        <v>18</v>
      </c>
      <c r="C4208" t="s">
        <v>29</v>
      </c>
      <c r="D4208" t="s">
        <v>39</v>
      </c>
      <c r="E4208" s="3">
        <v>83993</v>
      </c>
      <c r="F4208" s="3">
        <v>71081</v>
      </c>
      <c r="G4208" t="s">
        <v>35</v>
      </c>
      <c r="H4208" t="s">
        <v>4240</v>
      </c>
    </row>
    <row r="4209" spans="1:8" x14ac:dyDescent="0.35">
      <c r="A4209" s="2">
        <v>45149</v>
      </c>
      <c r="B4209" t="s">
        <v>23</v>
      </c>
      <c r="C4209" t="s">
        <v>29</v>
      </c>
      <c r="D4209" t="s">
        <v>20</v>
      </c>
      <c r="E4209" s="3">
        <v>122022</v>
      </c>
      <c r="F4209" s="3">
        <v>124245</v>
      </c>
      <c r="G4209" t="s">
        <v>32</v>
      </c>
      <c r="H4209" t="s">
        <v>4241</v>
      </c>
    </row>
    <row r="4210" spans="1:8" x14ac:dyDescent="0.35">
      <c r="A4210" s="2">
        <v>44687</v>
      </c>
      <c r="B4210" t="s">
        <v>23</v>
      </c>
      <c r="C4210" t="s">
        <v>24</v>
      </c>
      <c r="D4210" t="s">
        <v>58</v>
      </c>
      <c r="E4210" s="3">
        <v>77659</v>
      </c>
      <c r="F4210" s="3">
        <v>63540</v>
      </c>
      <c r="G4210" t="s">
        <v>26</v>
      </c>
      <c r="H4210" t="s">
        <v>4242</v>
      </c>
    </row>
    <row r="4211" spans="1:8" x14ac:dyDescent="0.35">
      <c r="A4211" s="2">
        <v>44627</v>
      </c>
      <c r="B4211" t="s">
        <v>18</v>
      </c>
      <c r="C4211" t="s">
        <v>29</v>
      </c>
      <c r="D4211" t="s">
        <v>39</v>
      </c>
      <c r="E4211" s="3">
        <v>27894</v>
      </c>
      <c r="F4211" s="3">
        <v>115281</v>
      </c>
      <c r="G4211" t="s">
        <v>21</v>
      </c>
      <c r="H4211" t="s">
        <v>4243</v>
      </c>
    </row>
    <row r="4212" spans="1:8" x14ac:dyDescent="0.35">
      <c r="A4212" s="2">
        <v>44435</v>
      </c>
      <c r="B4212" t="s">
        <v>23</v>
      </c>
      <c r="C4212" t="s">
        <v>43</v>
      </c>
      <c r="D4212" t="s">
        <v>58</v>
      </c>
      <c r="E4212" s="3">
        <v>112156</v>
      </c>
      <c r="F4212" s="3">
        <v>14734</v>
      </c>
      <c r="G4212" t="s">
        <v>26</v>
      </c>
      <c r="H4212" t="s">
        <v>4244</v>
      </c>
    </row>
    <row r="4213" spans="1:8" x14ac:dyDescent="0.35">
      <c r="A4213" s="2">
        <v>44500</v>
      </c>
      <c r="B4213" t="s">
        <v>41</v>
      </c>
      <c r="C4213" t="s">
        <v>29</v>
      </c>
      <c r="D4213" t="s">
        <v>20</v>
      </c>
      <c r="E4213" s="3">
        <v>46190</v>
      </c>
      <c r="F4213" s="3">
        <v>38632</v>
      </c>
      <c r="G4213" t="s">
        <v>26</v>
      </c>
      <c r="H4213" t="s">
        <v>4245</v>
      </c>
    </row>
    <row r="4214" spans="1:8" x14ac:dyDescent="0.35">
      <c r="A4214" s="2">
        <v>44494</v>
      </c>
      <c r="B4214" t="s">
        <v>18</v>
      </c>
      <c r="C4214" t="s">
        <v>29</v>
      </c>
      <c r="D4214" t="s">
        <v>25</v>
      </c>
      <c r="E4214" s="3">
        <v>18431</v>
      </c>
      <c r="F4214" s="3">
        <v>93826</v>
      </c>
      <c r="G4214" t="s">
        <v>21</v>
      </c>
      <c r="H4214" t="s">
        <v>4246</v>
      </c>
    </row>
    <row r="4215" spans="1:8" x14ac:dyDescent="0.35">
      <c r="A4215" s="2">
        <v>44272</v>
      </c>
      <c r="B4215" t="s">
        <v>23</v>
      </c>
      <c r="C4215" t="s">
        <v>34</v>
      </c>
      <c r="D4215" t="s">
        <v>39</v>
      </c>
      <c r="E4215" s="3">
        <v>111311</v>
      </c>
      <c r="F4215" s="3">
        <v>88175</v>
      </c>
      <c r="G4215" t="s">
        <v>35</v>
      </c>
      <c r="H4215" t="s">
        <v>4247</v>
      </c>
    </row>
    <row r="4216" spans="1:8" x14ac:dyDescent="0.35">
      <c r="A4216" s="2">
        <v>45195</v>
      </c>
      <c r="B4216" t="s">
        <v>28</v>
      </c>
      <c r="C4216" t="s">
        <v>43</v>
      </c>
      <c r="D4216" t="s">
        <v>20</v>
      </c>
      <c r="E4216" s="3">
        <v>24860</v>
      </c>
      <c r="F4216" s="3">
        <v>54614</v>
      </c>
      <c r="G4216" t="s">
        <v>21</v>
      </c>
      <c r="H4216" t="s">
        <v>4248</v>
      </c>
    </row>
    <row r="4217" spans="1:8" x14ac:dyDescent="0.35">
      <c r="A4217" s="2">
        <v>44838</v>
      </c>
      <c r="B4217" t="s">
        <v>18</v>
      </c>
      <c r="C4217" t="s">
        <v>23</v>
      </c>
      <c r="D4217" t="s">
        <v>39</v>
      </c>
      <c r="E4217" s="3">
        <v>42924</v>
      </c>
      <c r="F4217" s="3">
        <v>118702</v>
      </c>
      <c r="G4217" t="s">
        <v>35</v>
      </c>
      <c r="H4217" t="s">
        <v>4249</v>
      </c>
    </row>
    <row r="4218" spans="1:8" x14ac:dyDescent="0.35">
      <c r="A4218" s="2">
        <v>45023</v>
      </c>
      <c r="B4218" t="s">
        <v>37</v>
      </c>
      <c r="C4218" t="s">
        <v>43</v>
      </c>
      <c r="D4218" t="s">
        <v>30</v>
      </c>
      <c r="E4218" s="3">
        <v>114646</v>
      </c>
      <c r="F4218" s="3">
        <v>60585</v>
      </c>
      <c r="G4218" t="s">
        <v>32</v>
      </c>
      <c r="H4218" t="s">
        <v>4250</v>
      </c>
    </row>
    <row r="4219" spans="1:8" x14ac:dyDescent="0.35">
      <c r="A4219" s="2">
        <v>44479</v>
      </c>
      <c r="B4219" t="s">
        <v>18</v>
      </c>
      <c r="C4219" t="s">
        <v>43</v>
      </c>
      <c r="D4219" t="s">
        <v>39</v>
      </c>
      <c r="E4219" s="3">
        <v>105231</v>
      </c>
      <c r="F4219" s="3">
        <v>18499</v>
      </c>
      <c r="G4219" t="s">
        <v>26</v>
      </c>
      <c r="H4219" t="s">
        <v>4251</v>
      </c>
    </row>
    <row r="4220" spans="1:8" x14ac:dyDescent="0.35">
      <c r="A4220" s="2">
        <v>44787</v>
      </c>
      <c r="B4220" t="s">
        <v>18</v>
      </c>
      <c r="C4220" t="s">
        <v>23</v>
      </c>
      <c r="D4220" t="s">
        <v>25</v>
      </c>
      <c r="E4220" s="3">
        <v>83134</v>
      </c>
      <c r="F4220" s="3">
        <v>131440</v>
      </c>
      <c r="G4220" t="s">
        <v>21</v>
      </c>
      <c r="H4220" t="s">
        <v>4252</v>
      </c>
    </row>
    <row r="4221" spans="1:8" x14ac:dyDescent="0.35">
      <c r="A4221" s="2">
        <v>44268</v>
      </c>
      <c r="B4221" t="s">
        <v>18</v>
      </c>
      <c r="C4221" t="s">
        <v>34</v>
      </c>
      <c r="D4221" t="s">
        <v>25</v>
      </c>
      <c r="E4221" s="3">
        <v>126707</v>
      </c>
      <c r="F4221" s="3">
        <v>77193</v>
      </c>
      <c r="G4221" t="s">
        <v>32</v>
      </c>
      <c r="H4221" t="s">
        <v>4253</v>
      </c>
    </row>
    <row r="4222" spans="1:8" x14ac:dyDescent="0.35">
      <c r="A4222" s="2">
        <v>44899</v>
      </c>
      <c r="B4222" t="s">
        <v>23</v>
      </c>
      <c r="C4222" t="s">
        <v>29</v>
      </c>
      <c r="D4222" t="s">
        <v>58</v>
      </c>
      <c r="E4222" s="3">
        <v>64389</v>
      </c>
      <c r="F4222" s="3">
        <v>70341</v>
      </c>
      <c r="G4222" t="s">
        <v>21</v>
      </c>
      <c r="H4222" t="s">
        <v>4254</v>
      </c>
    </row>
    <row r="4223" spans="1:8" x14ac:dyDescent="0.35">
      <c r="A4223" s="2">
        <v>44771</v>
      </c>
      <c r="B4223" t="s">
        <v>18</v>
      </c>
      <c r="C4223" t="s">
        <v>43</v>
      </c>
      <c r="D4223" t="s">
        <v>39</v>
      </c>
      <c r="E4223" s="3">
        <v>118182</v>
      </c>
      <c r="F4223" s="3">
        <v>120829</v>
      </c>
      <c r="G4223" t="s">
        <v>21</v>
      </c>
      <c r="H4223" t="s">
        <v>4255</v>
      </c>
    </row>
    <row r="4224" spans="1:8" x14ac:dyDescent="0.35">
      <c r="A4224" s="2">
        <v>45196</v>
      </c>
      <c r="B4224" t="s">
        <v>37</v>
      </c>
      <c r="C4224" t="s">
        <v>43</v>
      </c>
      <c r="D4224" t="s">
        <v>30</v>
      </c>
      <c r="E4224" s="3">
        <v>116227</v>
      </c>
      <c r="F4224" s="3">
        <v>87488</v>
      </c>
      <c r="G4224" t="s">
        <v>32</v>
      </c>
      <c r="H4224" t="s">
        <v>4256</v>
      </c>
    </row>
    <row r="4225" spans="1:8" x14ac:dyDescent="0.35">
      <c r="A4225" s="2">
        <v>45088</v>
      </c>
      <c r="B4225" t="s">
        <v>55</v>
      </c>
      <c r="C4225" t="s">
        <v>23</v>
      </c>
      <c r="D4225" t="s">
        <v>25</v>
      </c>
      <c r="E4225" s="3">
        <v>96090</v>
      </c>
      <c r="F4225" s="3">
        <v>169258</v>
      </c>
      <c r="G4225" t="s">
        <v>21</v>
      </c>
      <c r="H4225" t="s">
        <v>4257</v>
      </c>
    </row>
    <row r="4226" spans="1:8" x14ac:dyDescent="0.35">
      <c r="A4226" s="2">
        <v>44208</v>
      </c>
      <c r="B4226" t="s">
        <v>18</v>
      </c>
      <c r="C4226" t="s">
        <v>19</v>
      </c>
      <c r="D4226" t="s">
        <v>58</v>
      </c>
      <c r="E4226" s="3">
        <v>64199</v>
      </c>
      <c r="F4226" s="3">
        <v>80439</v>
      </c>
      <c r="G4226" t="s">
        <v>32</v>
      </c>
      <c r="H4226" t="s">
        <v>4258</v>
      </c>
    </row>
    <row r="4227" spans="1:8" x14ac:dyDescent="0.35">
      <c r="A4227" s="2">
        <v>44337</v>
      </c>
      <c r="B4227" t="s">
        <v>28</v>
      </c>
      <c r="C4227" t="s">
        <v>43</v>
      </c>
      <c r="D4227" t="s">
        <v>30</v>
      </c>
      <c r="E4227" s="3">
        <v>41444</v>
      </c>
      <c r="F4227" s="3">
        <v>111603</v>
      </c>
      <c r="G4227" t="s">
        <v>26</v>
      </c>
      <c r="H4227" t="s">
        <v>4259</v>
      </c>
    </row>
    <row r="4228" spans="1:8" x14ac:dyDescent="0.35">
      <c r="A4228" s="2">
        <v>44213</v>
      </c>
      <c r="B4228" t="s">
        <v>37</v>
      </c>
      <c r="C4228" t="s">
        <v>24</v>
      </c>
      <c r="D4228" t="s">
        <v>30</v>
      </c>
      <c r="E4228" s="3">
        <v>28798</v>
      </c>
      <c r="F4228" s="3">
        <v>58694</v>
      </c>
      <c r="G4228" t="s">
        <v>32</v>
      </c>
      <c r="H4228" t="s">
        <v>4260</v>
      </c>
    </row>
    <row r="4229" spans="1:8" x14ac:dyDescent="0.35">
      <c r="A4229" s="2">
        <v>45283</v>
      </c>
      <c r="B4229" t="s">
        <v>55</v>
      </c>
      <c r="C4229" t="s">
        <v>29</v>
      </c>
      <c r="D4229" t="s">
        <v>30</v>
      </c>
      <c r="E4229" s="3">
        <v>70147</v>
      </c>
      <c r="F4229" s="3">
        <v>155287</v>
      </c>
      <c r="G4229" t="s">
        <v>21</v>
      </c>
      <c r="H4229" t="s">
        <v>4261</v>
      </c>
    </row>
    <row r="4230" spans="1:8" x14ac:dyDescent="0.35">
      <c r="A4230" s="2">
        <v>44449</v>
      </c>
      <c r="B4230" t="s">
        <v>23</v>
      </c>
      <c r="C4230" t="s">
        <v>29</v>
      </c>
      <c r="D4230" t="s">
        <v>20</v>
      </c>
      <c r="E4230" s="3">
        <v>72942</v>
      </c>
      <c r="F4230" s="3">
        <v>125827</v>
      </c>
      <c r="G4230" t="s">
        <v>26</v>
      </c>
      <c r="H4230" t="s">
        <v>4262</v>
      </c>
    </row>
    <row r="4231" spans="1:8" x14ac:dyDescent="0.35">
      <c r="A4231" s="2">
        <v>44661</v>
      </c>
      <c r="B4231" t="s">
        <v>18</v>
      </c>
      <c r="C4231" t="s">
        <v>34</v>
      </c>
      <c r="D4231" t="s">
        <v>25</v>
      </c>
      <c r="E4231" s="3">
        <v>42860</v>
      </c>
      <c r="F4231" s="3">
        <v>141992</v>
      </c>
      <c r="G4231" t="s">
        <v>26</v>
      </c>
      <c r="H4231" t="s">
        <v>4263</v>
      </c>
    </row>
    <row r="4232" spans="1:8" x14ac:dyDescent="0.35">
      <c r="A4232" s="2">
        <v>44572</v>
      </c>
      <c r="B4232" t="s">
        <v>55</v>
      </c>
      <c r="C4232" t="s">
        <v>43</v>
      </c>
      <c r="D4232" t="s">
        <v>20</v>
      </c>
      <c r="E4232" s="3">
        <v>123605</v>
      </c>
      <c r="F4232" s="3">
        <v>145400</v>
      </c>
      <c r="G4232" t="s">
        <v>32</v>
      </c>
      <c r="H4232" t="s">
        <v>4264</v>
      </c>
    </row>
    <row r="4233" spans="1:8" x14ac:dyDescent="0.35">
      <c r="A4233" s="2">
        <v>45177</v>
      </c>
      <c r="B4233" t="s">
        <v>28</v>
      </c>
      <c r="C4233" t="s">
        <v>23</v>
      </c>
      <c r="D4233" t="s">
        <v>20</v>
      </c>
      <c r="E4233" s="3">
        <v>130931</v>
      </c>
      <c r="F4233" s="3">
        <v>35798</v>
      </c>
      <c r="G4233" t="s">
        <v>35</v>
      </c>
      <c r="H4233" t="s">
        <v>4265</v>
      </c>
    </row>
    <row r="4234" spans="1:8" x14ac:dyDescent="0.35">
      <c r="A4234" s="2">
        <v>44716</v>
      </c>
      <c r="B4234" t="s">
        <v>37</v>
      </c>
      <c r="C4234" t="s">
        <v>24</v>
      </c>
      <c r="D4234" t="s">
        <v>25</v>
      </c>
      <c r="E4234" s="3">
        <v>22468</v>
      </c>
      <c r="F4234" s="3">
        <v>129421</v>
      </c>
      <c r="G4234" t="s">
        <v>32</v>
      </c>
      <c r="H4234" t="s">
        <v>4266</v>
      </c>
    </row>
    <row r="4235" spans="1:8" x14ac:dyDescent="0.35">
      <c r="A4235" s="2">
        <v>44286</v>
      </c>
      <c r="B4235" t="s">
        <v>37</v>
      </c>
      <c r="C4235" t="s">
        <v>23</v>
      </c>
      <c r="D4235" t="s">
        <v>39</v>
      </c>
      <c r="E4235" s="3">
        <v>68014</v>
      </c>
      <c r="F4235" s="3">
        <v>136474</v>
      </c>
      <c r="G4235" t="s">
        <v>35</v>
      </c>
      <c r="H4235" t="s">
        <v>4267</v>
      </c>
    </row>
    <row r="4236" spans="1:8" x14ac:dyDescent="0.35">
      <c r="A4236" s="2">
        <v>44916</v>
      </c>
      <c r="B4236" t="s">
        <v>23</v>
      </c>
      <c r="C4236" t="s">
        <v>43</v>
      </c>
      <c r="D4236" t="s">
        <v>58</v>
      </c>
      <c r="E4236" s="3">
        <v>100343</v>
      </c>
      <c r="F4236" s="3">
        <v>44579</v>
      </c>
      <c r="G4236" t="s">
        <v>32</v>
      </c>
      <c r="H4236" t="s">
        <v>4268</v>
      </c>
    </row>
    <row r="4237" spans="1:8" x14ac:dyDescent="0.35">
      <c r="A4237" s="2">
        <v>45000</v>
      </c>
      <c r="B4237" t="s">
        <v>23</v>
      </c>
      <c r="C4237" t="s">
        <v>24</v>
      </c>
      <c r="D4237" t="s">
        <v>25</v>
      </c>
      <c r="E4237" s="3">
        <v>27986</v>
      </c>
      <c r="F4237" s="3">
        <v>106172</v>
      </c>
      <c r="G4237" t="s">
        <v>26</v>
      </c>
      <c r="H4237" t="s">
        <v>4269</v>
      </c>
    </row>
    <row r="4238" spans="1:8" x14ac:dyDescent="0.35">
      <c r="A4238" s="2">
        <v>44992</v>
      </c>
      <c r="B4238" t="s">
        <v>23</v>
      </c>
      <c r="C4238" t="s">
        <v>34</v>
      </c>
      <c r="D4238" t="s">
        <v>58</v>
      </c>
      <c r="E4238" s="3">
        <v>45719</v>
      </c>
      <c r="F4238" s="3">
        <v>87973</v>
      </c>
      <c r="G4238" t="s">
        <v>32</v>
      </c>
      <c r="H4238" t="s">
        <v>4270</v>
      </c>
    </row>
    <row r="4239" spans="1:8" x14ac:dyDescent="0.35">
      <c r="A4239" s="2">
        <v>44826</v>
      </c>
      <c r="B4239" t="s">
        <v>55</v>
      </c>
      <c r="C4239" t="s">
        <v>34</v>
      </c>
      <c r="D4239" t="s">
        <v>39</v>
      </c>
      <c r="E4239" s="3">
        <v>69116</v>
      </c>
      <c r="F4239" s="3">
        <v>68554</v>
      </c>
      <c r="G4239" t="s">
        <v>35</v>
      </c>
      <c r="H4239" t="s">
        <v>4271</v>
      </c>
    </row>
    <row r="4240" spans="1:8" x14ac:dyDescent="0.35">
      <c r="A4240" s="2">
        <v>44272</v>
      </c>
      <c r="B4240" t="s">
        <v>18</v>
      </c>
      <c r="C4240" t="s">
        <v>34</v>
      </c>
      <c r="D4240" t="s">
        <v>25</v>
      </c>
      <c r="E4240" s="3">
        <v>85794</v>
      </c>
      <c r="F4240" s="3">
        <v>56515</v>
      </c>
      <c r="G4240" t="s">
        <v>21</v>
      </c>
      <c r="H4240" t="s">
        <v>4272</v>
      </c>
    </row>
    <row r="4241" spans="1:8" x14ac:dyDescent="0.35">
      <c r="A4241" s="2">
        <v>45122</v>
      </c>
      <c r="B4241" t="s">
        <v>41</v>
      </c>
      <c r="C4241" t="s">
        <v>19</v>
      </c>
      <c r="D4241" t="s">
        <v>30</v>
      </c>
      <c r="E4241" s="3">
        <v>142382</v>
      </c>
      <c r="F4241" s="3">
        <v>145183</v>
      </c>
      <c r="G4241" t="s">
        <v>35</v>
      </c>
      <c r="H4241" t="s">
        <v>4273</v>
      </c>
    </row>
    <row r="4242" spans="1:8" x14ac:dyDescent="0.35">
      <c r="A4242" s="2">
        <v>44596</v>
      </c>
      <c r="B4242" t="s">
        <v>37</v>
      </c>
      <c r="C4242" t="s">
        <v>23</v>
      </c>
      <c r="D4242" t="s">
        <v>25</v>
      </c>
      <c r="E4242" s="3">
        <v>106462</v>
      </c>
      <c r="F4242" s="3">
        <v>18919</v>
      </c>
      <c r="G4242" t="s">
        <v>26</v>
      </c>
      <c r="H4242" t="s">
        <v>4274</v>
      </c>
    </row>
    <row r="4243" spans="1:8" x14ac:dyDescent="0.35">
      <c r="A4243" s="2">
        <v>45166</v>
      </c>
      <c r="B4243" t="s">
        <v>41</v>
      </c>
      <c r="C4243" t="s">
        <v>43</v>
      </c>
      <c r="D4243" t="s">
        <v>39</v>
      </c>
      <c r="E4243" s="3">
        <v>73798</v>
      </c>
      <c r="F4243" s="3">
        <v>91001</v>
      </c>
      <c r="G4243" t="s">
        <v>32</v>
      </c>
      <c r="H4243" t="s">
        <v>4275</v>
      </c>
    </row>
    <row r="4244" spans="1:8" x14ac:dyDescent="0.35">
      <c r="A4244" s="2">
        <v>45291</v>
      </c>
      <c r="B4244" t="s">
        <v>37</v>
      </c>
      <c r="C4244" t="s">
        <v>24</v>
      </c>
      <c r="D4244" t="s">
        <v>20</v>
      </c>
      <c r="E4244" s="3">
        <v>92078</v>
      </c>
      <c r="F4244" s="3">
        <v>63926</v>
      </c>
      <c r="G4244" t="s">
        <v>26</v>
      </c>
      <c r="H4244" t="s">
        <v>4276</v>
      </c>
    </row>
    <row r="4245" spans="1:8" x14ac:dyDescent="0.35">
      <c r="A4245" s="2">
        <v>44993</v>
      </c>
      <c r="B4245" t="s">
        <v>23</v>
      </c>
      <c r="C4245" t="s">
        <v>29</v>
      </c>
      <c r="D4245" t="s">
        <v>25</v>
      </c>
      <c r="E4245" s="3">
        <v>30162</v>
      </c>
      <c r="F4245" s="3">
        <v>85911</v>
      </c>
      <c r="G4245" t="s">
        <v>21</v>
      </c>
      <c r="H4245" t="s">
        <v>4277</v>
      </c>
    </row>
    <row r="4246" spans="1:8" x14ac:dyDescent="0.35">
      <c r="A4246" s="2">
        <v>44391</v>
      </c>
      <c r="B4246" t="s">
        <v>18</v>
      </c>
      <c r="C4246" t="s">
        <v>29</v>
      </c>
      <c r="D4246" t="s">
        <v>30</v>
      </c>
      <c r="E4246" s="3">
        <v>126274</v>
      </c>
      <c r="F4246" s="3">
        <v>35617</v>
      </c>
      <c r="G4246" t="s">
        <v>21</v>
      </c>
      <c r="H4246" t="s">
        <v>4278</v>
      </c>
    </row>
    <row r="4247" spans="1:8" x14ac:dyDescent="0.35">
      <c r="A4247" s="2">
        <v>44424</v>
      </c>
      <c r="B4247" t="s">
        <v>18</v>
      </c>
      <c r="C4247" t="s">
        <v>23</v>
      </c>
      <c r="D4247" t="s">
        <v>25</v>
      </c>
      <c r="E4247" s="3">
        <v>26761</v>
      </c>
      <c r="F4247" s="3">
        <v>78899</v>
      </c>
      <c r="G4247" t="s">
        <v>21</v>
      </c>
      <c r="H4247" t="s">
        <v>4279</v>
      </c>
    </row>
    <row r="4248" spans="1:8" x14ac:dyDescent="0.35">
      <c r="A4248" s="2">
        <v>44657</v>
      </c>
      <c r="B4248" t="s">
        <v>37</v>
      </c>
      <c r="C4248" t="s">
        <v>43</v>
      </c>
      <c r="D4248" t="s">
        <v>20</v>
      </c>
      <c r="E4248" s="3">
        <v>29679</v>
      </c>
      <c r="F4248" s="3">
        <v>142273</v>
      </c>
      <c r="G4248" t="s">
        <v>32</v>
      </c>
      <c r="H4248" t="s">
        <v>4280</v>
      </c>
    </row>
    <row r="4249" spans="1:8" x14ac:dyDescent="0.35">
      <c r="A4249" s="2">
        <v>44814</v>
      </c>
      <c r="B4249" t="s">
        <v>55</v>
      </c>
      <c r="C4249" t="s">
        <v>19</v>
      </c>
      <c r="D4249" t="s">
        <v>25</v>
      </c>
      <c r="E4249" s="3">
        <v>84441</v>
      </c>
      <c r="F4249" s="3">
        <v>14998</v>
      </c>
      <c r="G4249" t="s">
        <v>35</v>
      </c>
      <c r="H4249" t="s">
        <v>4281</v>
      </c>
    </row>
    <row r="4250" spans="1:8" x14ac:dyDescent="0.35">
      <c r="A4250" s="2">
        <v>45241</v>
      </c>
      <c r="B4250" t="s">
        <v>23</v>
      </c>
      <c r="C4250" t="s">
        <v>43</v>
      </c>
      <c r="D4250" t="s">
        <v>30</v>
      </c>
      <c r="E4250" s="3">
        <v>57770</v>
      </c>
      <c r="F4250" s="3">
        <v>165735</v>
      </c>
      <c r="G4250" t="s">
        <v>32</v>
      </c>
      <c r="H4250" t="s">
        <v>4282</v>
      </c>
    </row>
    <row r="4251" spans="1:8" x14ac:dyDescent="0.35">
      <c r="A4251" s="2">
        <v>44260</v>
      </c>
      <c r="B4251" t="s">
        <v>18</v>
      </c>
      <c r="C4251" t="s">
        <v>23</v>
      </c>
      <c r="D4251" t="s">
        <v>39</v>
      </c>
      <c r="E4251" s="3">
        <v>69567</v>
      </c>
      <c r="F4251" s="3">
        <v>46099</v>
      </c>
      <c r="G4251" t="s">
        <v>26</v>
      </c>
      <c r="H4251" t="s">
        <v>4283</v>
      </c>
    </row>
    <row r="4252" spans="1:8" x14ac:dyDescent="0.35">
      <c r="A4252" s="2">
        <v>44361</v>
      </c>
      <c r="B4252" t="s">
        <v>18</v>
      </c>
      <c r="C4252" t="s">
        <v>43</v>
      </c>
      <c r="D4252" t="s">
        <v>30</v>
      </c>
      <c r="E4252" s="3">
        <v>104183</v>
      </c>
      <c r="F4252" s="3">
        <v>131959</v>
      </c>
      <c r="G4252" t="s">
        <v>32</v>
      </c>
      <c r="H4252" t="s">
        <v>4284</v>
      </c>
    </row>
    <row r="4253" spans="1:8" x14ac:dyDescent="0.35">
      <c r="A4253" s="2">
        <v>44223</v>
      </c>
      <c r="B4253" t="s">
        <v>28</v>
      </c>
      <c r="C4253" t="s">
        <v>29</v>
      </c>
      <c r="D4253" t="s">
        <v>39</v>
      </c>
      <c r="E4253" s="3">
        <v>58938</v>
      </c>
      <c r="F4253" s="3">
        <v>117255</v>
      </c>
      <c r="G4253" t="s">
        <v>26</v>
      </c>
      <c r="H4253" t="s">
        <v>4285</v>
      </c>
    </row>
    <row r="4254" spans="1:8" x14ac:dyDescent="0.35">
      <c r="A4254" s="2">
        <v>45208</v>
      </c>
      <c r="B4254" t="s">
        <v>18</v>
      </c>
      <c r="C4254" t="s">
        <v>29</v>
      </c>
      <c r="D4254" t="s">
        <v>30</v>
      </c>
      <c r="E4254" s="3">
        <v>20974</v>
      </c>
      <c r="F4254" s="3">
        <v>155746</v>
      </c>
      <c r="G4254" t="s">
        <v>32</v>
      </c>
      <c r="H4254" t="s">
        <v>4286</v>
      </c>
    </row>
    <row r="4255" spans="1:8" x14ac:dyDescent="0.35">
      <c r="A4255" s="2">
        <v>44481</v>
      </c>
      <c r="B4255" t="s">
        <v>28</v>
      </c>
      <c r="C4255" t="s">
        <v>24</v>
      </c>
      <c r="D4255" t="s">
        <v>58</v>
      </c>
      <c r="E4255" s="3">
        <v>133617</v>
      </c>
      <c r="F4255" s="3">
        <v>146032</v>
      </c>
      <c r="G4255" t="s">
        <v>35</v>
      </c>
      <c r="H4255" t="s">
        <v>4287</v>
      </c>
    </row>
    <row r="4256" spans="1:8" x14ac:dyDescent="0.35">
      <c r="A4256" s="2">
        <v>44477</v>
      </c>
      <c r="B4256" t="s">
        <v>18</v>
      </c>
      <c r="C4256" t="s">
        <v>19</v>
      </c>
      <c r="D4256" t="s">
        <v>25</v>
      </c>
      <c r="E4256" s="3">
        <v>12500</v>
      </c>
      <c r="F4256" s="3">
        <v>46506</v>
      </c>
      <c r="G4256" t="s">
        <v>21</v>
      </c>
      <c r="H4256" t="s">
        <v>4288</v>
      </c>
    </row>
    <row r="4257" spans="1:8" x14ac:dyDescent="0.35">
      <c r="A4257" s="2">
        <v>45034</v>
      </c>
      <c r="B4257" t="s">
        <v>18</v>
      </c>
      <c r="C4257" t="s">
        <v>29</v>
      </c>
      <c r="D4257" t="s">
        <v>25</v>
      </c>
      <c r="E4257" s="3">
        <v>70490</v>
      </c>
      <c r="F4257" s="3">
        <v>76959</v>
      </c>
      <c r="G4257" t="s">
        <v>32</v>
      </c>
      <c r="H4257" t="s">
        <v>4289</v>
      </c>
    </row>
    <row r="4258" spans="1:8" x14ac:dyDescent="0.35">
      <c r="A4258" s="2">
        <v>45027</v>
      </c>
      <c r="B4258" t="s">
        <v>55</v>
      </c>
      <c r="C4258" t="s">
        <v>24</v>
      </c>
      <c r="D4258" t="s">
        <v>20</v>
      </c>
      <c r="E4258" s="3">
        <v>83649</v>
      </c>
      <c r="F4258" s="3">
        <v>138169</v>
      </c>
      <c r="G4258" t="s">
        <v>35</v>
      </c>
      <c r="H4258" t="s">
        <v>4290</v>
      </c>
    </row>
    <row r="4259" spans="1:8" x14ac:dyDescent="0.35">
      <c r="A4259" s="2">
        <v>45114</v>
      </c>
      <c r="B4259" t="s">
        <v>55</v>
      </c>
      <c r="C4259" t="s">
        <v>19</v>
      </c>
      <c r="D4259" t="s">
        <v>58</v>
      </c>
      <c r="E4259" s="3">
        <v>103116</v>
      </c>
      <c r="F4259" s="3">
        <v>84894</v>
      </c>
      <c r="G4259" t="s">
        <v>32</v>
      </c>
      <c r="H4259" t="s">
        <v>4291</v>
      </c>
    </row>
    <row r="4260" spans="1:8" x14ac:dyDescent="0.35">
      <c r="A4260" s="2">
        <v>44420</v>
      </c>
      <c r="B4260" t="s">
        <v>23</v>
      </c>
      <c r="C4260" t="s">
        <v>29</v>
      </c>
      <c r="D4260" t="s">
        <v>20</v>
      </c>
      <c r="E4260" s="3">
        <v>122742</v>
      </c>
      <c r="F4260" s="3">
        <v>142571</v>
      </c>
      <c r="G4260" t="s">
        <v>32</v>
      </c>
      <c r="H4260" t="s">
        <v>4292</v>
      </c>
    </row>
    <row r="4261" spans="1:8" x14ac:dyDescent="0.35">
      <c r="A4261" s="2">
        <v>44980</v>
      </c>
      <c r="B4261" t="s">
        <v>18</v>
      </c>
      <c r="C4261" t="s">
        <v>19</v>
      </c>
      <c r="D4261" t="s">
        <v>25</v>
      </c>
      <c r="E4261" s="3">
        <v>106296</v>
      </c>
      <c r="F4261" s="3">
        <v>163629</v>
      </c>
      <c r="G4261" t="s">
        <v>21</v>
      </c>
      <c r="H4261" t="s">
        <v>4293</v>
      </c>
    </row>
    <row r="4262" spans="1:8" x14ac:dyDescent="0.35">
      <c r="A4262" s="2">
        <v>45161</v>
      </c>
      <c r="B4262" t="s">
        <v>23</v>
      </c>
      <c r="C4262" t="s">
        <v>43</v>
      </c>
      <c r="D4262" t="s">
        <v>20</v>
      </c>
      <c r="E4262" s="3">
        <v>132189</v>
      </c>
      <c r="F4262" s="3">
        <v>29952</v>
      </c>
      <c r="G4262" t="s">
        <v>26</v>
      </c>
      <c r="H4262" t="s">
        <v>4294</v>
      </c>
    </row>
    <row r="4263" spans="1:8" x14ac:dyDescent="0.35">
      <c r="A4263" s="2">
        <v>45146</v>
      </c>
      <c r="B4263" t="s">
        <v>23</v>
      </c>
      <c r="C4263" t="s">
        <v>24</v>
      </c>
      <c r="D4263" t="s">
        <v>39</v>
      </c>
      <c r="E4263" s="3">
        <v>118025</v>
      </c>
      <c r="F4263" s="3">
        <v>90833</v>
      </c>
      <c r="G4263" t="s">
        <v>35</v>
      </c>
      <c r="H4263" t="s">
        <v>4295</v>
      </c>
    </row>
    <row r="4264" spans="1:8" x14ac:dyDescent="0.35">
      <c r="A4264" s="2">
        <v>45250</v>
      </c>
      <c r="B4264" t="s">
        <v>23</v>
      </c>
      <c r="C4264" t="s">
        <v>19</v>
      </c>
      <c r="D4264" t="s">
        <v>58</v>
      </c>
      <c r="E4264" s="3">
        <v>132098</v>
      </c>
      <c r="F4264" s="3">
        <v>28823</v>
      </c>
      <c r="G4264" t="s">
        <v>32</v>
      </c>
      <c r="H4264" t="s">
        <v>4296</v>
      </c>
    </row>
    <row r="4265" spans="1:8" x14ac:dyDescent="0.35">
      <c r="A4265" s="2">
        <v>44241</v>
      </c>
      <c r="B4265" t="s">
        <v>23</v>
      </c>
      <c r="C4265" t="s">
        <v>19</v>
      </c>
      <c r="D4265" t="s">
        <v>30</v>
      </c>
      <c r="E4265" s="3">
        <v>17731</v>
      </c>
      <c r="F4265" s="3">
        <v>95587</v>
      </c>
      <c r="G4265" t="s">
        <v>21</v>
      </c>
      <c r="H4265" t="s">
        <v>4297</v>
      </c>
    </row>
    <row r="4266" spans="1:8" x14ac:dyDescent="0.35">
      <c r="A4266" s="2">
        <v>44667</v>
      </c>
      <c r="B4266" t="s">
        <v>37</v>
      </c>
      <c r="C4266" t="s">
        <v>43</v>
      </c>
      <c r="D4266" t="s">
        <v>39</v>
      </c>
      <c r="E4266" s="3">
        <v>117197</v>
      </c>
      <c r="F4266" s="3">
        <v>40701</v>
      </c>
      <c r="G4266" t="s">
        <v>32</v>
      </c>
      <c r="H4266" t="s">
        <v>4298</v>
      </c>
    </row>
    <row r="4267" spans="1:8" x14ac:dyDescent="0.35">
      <c r="A4267" s="2">
        <v>44230</v>
      </c>
      <c r="B4267" t="s">
        <v>37</v>
      </c>
      <c r="C4267" t="s">
        <v>29</v>
      </c>
      <c r="D4267" t="s">
        <v>30</v>
      </c>
      <c r="E4267" s="3">
        <v>105310</v>
      </c>
      <c r="F4267" s="3">
        <v>73436</v>
      </c>
      <c r="G4267" t="s">
        <v>32</v>
      </c>
      <c r="H4267" t="s">
        <v>4299</v>
      </c>
    </row>
    <row r="4268" spans="1:8" x14ac:dyDescent="0.35">
      <c r="A4268" s="2">
        <v>44849</v>
      </c>
      <c r="B4268" t="s">
        <v>18</v>
      </c>
      <c r="C4268" t="s">
        <v>29</v>
      </c>
      <c r="D4268" t="s">
        <v>20</v>
      </c>
      <c r="E4268" s="3">
        <v>110788</v>
      </c>
      <c r="F4268" s="3">
        <v>97816</v>
      </c>
      <c r="G4268" t="s">
        <v>21</v>
      </c>
      <c r="H4268" t="s">
        <v>4300</v>
      </c>
    </row>
    <row r="4269" spans="1:8" x14ac:dyDescent="0.35">
      <c r="A4269" s="2">
        <v>45026</v>
      </c>
      <c r="B4269" t="s">
        <v>37</v>
      </c>
      <c r="C4269" t="s">
        <v>23</v>
      </c>
      <c r="D4269" t="s">
        <v>25</v>
      </c>
      <c r="E4269" s="3">
        <v>115932</v>
      </c>
      <c r="F4269" s="3">
        <v>28374</v>
      </c>
      <c r="G4269" t="s">
        <v>32</v>
      </c>
      <c r="H4269" t="s">
        <v>4301</v>
      </c>
    </row>
    <row r="4270" spans="1:8" x14ac:dyDescent="0.35">
      <c r="A4270" s="2">
        <v>44417</v>
      </c>
      <c r="B4270" t="s">
        <v>18</v>
      </c>
      <c r="C4270" t="s">
        <v>23</v>
      </c>
      <c r="D4270" t="s">
        <v>39</v>
      </c>
      <c r="E4270" s="3">
        <v>21460</v>
      </c>
      <c r="F4270" s="3">
        <v>72541</v>
      </c>
      <c r="G4270" t="s">
        <v>32</v>
      </c>
      <c r="H4270" t="s">
        <v>4302</v>
      </c>
    </row>
    <row r="4271" spans="1:8" x14ac:dyDescent="0.35">
      <c r="A4271" s="2">
        <v>44730</v>
      </c>
      <c r="B4271" t="s">
        <v>55</v>
      </c>
      <c r="C4271" t="s">
        <v>29</v>
      </c>
      <c r="D4271" t="s">
        <v>58</v>
      </c>
      <c r="E4271" s="3">
        <v>21294</v>
      </c>
      <c r="F4271" s="3">
        <v>165740</v>
      </c>
      <c r="G4271" t="s">
        <v>35</v>
      </c>
      <c r="H4271" t="s">
        <v>4303</v>
      </c>
    </row>
    <row r="4272" spans="1:8" x14ac:dyDescent="0.35">
      <c r="A4272" s="2">
        <v>44888</v>
      </c>
      <c r="B4272" t="s">
        <v>41</v>
      </c>
      <c r="C4272" t="s">
        <v>34</v>
      </c>
      <c r="D4272" t="s">
        <v>30</v>
      </c>
      <c r="E4272" s="3">
        <v>20059</v>
      </c>
      <c r="F4272" s="3">
        <v>140272</v>
      </c>
      <c r="G4272" t="s">
        <v>35</v>
      </c>
      <c r="H4272" t="s">
        <v>4304</v>
      </c>
    </row>
    <row r="4273" spans="1:8" x14ac:dyDescent="0.35">
      <c r="A4273" s="2">
        <v>45128</v>
      </c>
      <c r="B4273" t="s">
        <v>28</v>
      </c>
      <c r="C4273" t="s">
        <v>34</v>
      </c>
      <c r="D4273" t="s">
        <v>39</v>
      </c>
      <c r="E4273" s="3">
        <v>120621</v>
      </c>
      <c r="F4273" s="3">
        <v>97309</v>
      </c>
      <c r="G4273" t="s">
        <v>35</v>
      </c>
      <c r="H4273" t="s">
        <v>4305</v>
      </c>
    </row>
    <row r="4274" spans="1:8" x14ac:dyDescent="0.35">
      <c r="A4274" s="2">
        <v>45037</v>
      </c>
      <c r="B4274" t="s">
        <v>37</v>
      </c>
      <c r="C4274" t="s">
        <v>19</v>
      </c>
      <c r="D4274" t="s">
        <v>25</v>
      </c>
      <c r="E4274" s="3">
        <v>17817</v>
      </c>
      <c r="F4274" s="3">
        <v>157104</v>
      </c>
      <c r="G4274" t="s">
        <v>32</v>
      </c>
      <c r="H4274" t="s">
        <v>4306</v>
      </c>
    </row>
    <row r="4275" spans="1:8" x14ac:dyDescent="0.35">
      <c r="A4275" s="2">
        <v>45207</v>
      </c>
      <c r="B4275" t="s">
        <v>37</v>
      </c>
      <c r="C4275" t="s">
        <v>29</v>
      </c>
      <c r="D4275" t="s">
        <v>58</v>
      </c>
      <c r="E4275" s="3">
        <v>103917</v>
      </c>
      <c r="F4275" s="3">
        <v>73657</v>
      </c>
      <c r="G4275" t="s">
        <v>32</v>
      </c>
      <c r="H4275" t="s">
        <v>4307</v>
      </c>
    </row>
    <row r="4276" spans="1:8" x14ac:dyDescent="0.35">
      <c r="A4276" s="2">
        <v>44778</v>
      </c>
      <c r="B4276" t="s">
        <v>55</v>
      </c>
      <c r="C4276" t="s">
        <v>23</v>
      </c>
      <c r="D4276" t="s">
        <v>58</v>
      </c>
      <c r="E4276" s="3">
        <v>144105</v>
      </c>
      <c r="F4276" s="3">
        <v>77906</v>
      </c>
      <c r="G4276" t="s">
        <v>35</v>
      </c>
      <c r="H4276" t="s">
        <v>4308</v>
      </c>
    </row>
    <row r="4277" spans="1:8" x14ac:dyDescent="0.35">
      <c r="A4277" s="2">
        <v>44435</v>
      </c>
      <c r="B4277" t="s">
        <v>37</v>
      </c>
      <c r="C4277" t="s">
        <v>19</v>
      </c>
      <c r="D4277" t="s">
        <v>30</v>
      </c>
      <c r="E4277" s="3">
        <v>22971</v>
      </c>
      <c r="F4277" s="3">
        <v>115455</v>
      </c>
      <c r="G4277" t="s">
        <v>32</v>
      </c>
      <c r="H4277" t="s">
        <v>4309</v>
      </c>
    </row>
    <row r="4278" spans="1:8" x14ac:dyDescent="0.35">
      <c r="A4278" s="2">
        <v>44637</v>
      </c>
      <c r="B4278" t="s">
        <v>18</v>
      </c>
      <c r="C4278" t="s">
        <v>24</v>
      </c>
      <c r="D4278" t="s">
        <v>39</v>
      </c>
      <c r="E4278" s="3">
        <v>29731</v>
      </c>
      <c r="F4278" s="3">
        <v>142887</v>
      </c>
      <c r="G4278" t="s">
        <v>21</v>
      </c>
      <c r="H4278" t="s">
        <v>4310</v>
      </c>
    </row>
    <row r="4279" spans="1:8" x14ac:dyDescent="0.35">
      <c r="A4279" s="2">
        <v>44344</v>
      </c>
      <c r="B4279" t="s">
        <v>18</v>
      </c>
      <c r="C4279" t="s">
        <v>23</v>
      </c>
      <c r="D4279" t="s">
        <v>39</v>
      </c>
      <c r="E4279" s="3">
        <v>141083</v>
      </c>
      <c r="F4279" s="3">
        <v>45175</v>
      </c>
      <c r="G4279" t="s">
        <v>21</v>
      </c>
      <c r="H4279" t="s">
        <v>4311</v>
      </c>
    </row>
    <row r="4280" spans="1:8" x14ac:dyDescent="0.35">
      <c r="A4280" s="2">
        <v>45229</v>
      </c>
      <c r="B4280" t="s">
        <v>41</v>
      </c>
      <c r="C4280" t="s">
        <v>23</v>
      </c>
      <c r="D4280" t="s">
        <v>58</v>
      </c>
      <c r="E4280" s="3">
        <v>85244</v>
      </c>
      <c r="F4280" s="3">
        <v>25736</v>
      </c>
      <c r="G4280" t="s">
        <v>32</v>
      </c>
      <c r="H4280" t="s">
        <v>4312</v>
      </c>
    </row>
    <row r="4281" spans="1:8" x14ac:dyDescent="0.35">
      <c r="A4281" s="2">
        <v>44584</v>
      </c>
      <c r="B4281" t="s">
        <v>41</v>
      </c>
      <c r="C4281" t="s">
        <v>23</v>
      </c>
      <c r="D4281" t="s">
        <v>20</v>
      </c>
      <c r="E4281" s="3">
        <v>32537</v>
      </c>
      <c r="F4281" s="3">
        <v>95142</v>
      </c>
      <c r="G4281" t="s">
        <v>32</v>
      </c>
      <c r="H4281" t="s">
        <v>4313</v>
      </c>
    </row>
    <row r="4282" spans="1:8" x14ac:dyDescent="0.35">
      <c r="A4282" s="2">
        <v>45270</v>
      </c>
      <c r="B4282" t="s">
        <v>41</v>
      </c>
      <c r="C4282" t="s">
        <v>34</v>
      </c>
      <c r="D4282" t="s">
        <v>58</v>
      </c>
      <c r="E4282" s="3">
        <v>34836</v>
      </c>
      <c r="F4282" s="3">
        <v>138795</v>
      </c>
      <c r="G4282" t="s">
        <v>26</v>
      </c>
      <c r="H4282" t="s">
        <v>4314</v>
      </c>
    </row>
    <row r="4283" spans="1:8" x14ac:dyDescent="0.35">
      <c r="A4283" s="2">
        <v>45112</v>
      </c>
      <c r="B4283" t="s">
        <v>18</v>
      </c>
      <c r="C4283" t="s">
        <v>43</v>
      </c>
      <c r="D4283" t="s">
        <v>25</v>
      </c>
      <c r="E4283" s="3">
        <v>149583</v>
      </c>
      <c r="F4283" s="3">
        <v>34905</v>
      </c>
      <c r="G4283" t="s">
        <v>21</v>
      </c>
      <c r="H4283" t="s">
        <v>4315</v>
      </c>
    </row>
    <row r="4284" spans="1:8" x14ac:dyDescent="0.35">
      <c r="A4284" s="2">
        <v>44834</v>
      </c>
      <c r="B4284" t="s">
        <v>23</v>
      </c>
      <c r="C4284" t="s">
        <v>43</v>
      </c>
      <c r="D4284" t="s">
        <v>39</v>
      </c>
      <c r="E4284" s="3">
        <v>20468</v>
      </c>
      <c r="F4284" s="3">
        <v>152628</v>
      </c>
      <c r="G4284" t="s">
        <v>32</v>
      </c>
      <c r="H4284" t="s">
        <v>4316</v>
      </c>
    </row>
    <row r="4285" spans="1:8" x14ac:dyDescent="0.35">
      <c r="A4285" s="2">
        <v>44474</v>
      </c>
      <c r="B4285" t="s">
        <v>23</v>
      </c>
      <c r="C4285" t="s">
        <v>34</v>
      </c>
      <c r="D4285" t="s">
        <v>30</v>
      </c>
      <c r="E4285" s="3">
        <v>110231</v>
      </c>
      <c r="F4285" s="3">
        <v>152516</v>
      </c>
      <c r="G4285" t="s">
        <v>26</v>
      </c>
      <c r="H4285" t="s">
        <v>4317</v>
      </c>
    </row>
    <row r="4286" spans="1:8" x14ac:dyDescent="0.35">
      <c r="A4286" s="2">
        <v>45185</v>
      </c>
      <c r="B4286" t="s">
        <v>41</v>
      </c>
      <c r="C4286" t="s">
        <v>29</v>
      </c>
      <c r="D4286" t="s">
        <v>39</v>
      </c>
      <c r="E4286" s="3">
        <v>65965</v>
      </c>
      <c r="F4286" s="3">
        <v>58007</v>
      </c>
      <c r="G4286" t="s">
        <v>21</v>
      </c>
      <c r="H4286" t="s">
        <v>4318</v>
      </c>
    </row>
    <row r="4287" spans="1:8" x14ac:dyDescent="0.35">
      <c r="A4287" s="2">
        <v>44785</v>
      </c>
      <c r="B4287" t="s">
        <v>41</v>
      </c>
      <c r="C4287" t="s">
        <v>29</v>
      </c>
      <c r="D4287" t="s">
        <v>58</v>
      </c>
      <c r="E4287" s="3">
        <v>98898</v>
      </c>
      <c r="F4287" s="3">
        <v>55774</v>
      </c>
      <c r="G4287" t="s">
        <v>26</v>
      </c>
      <c r="H4287" t="s">
        <v>4319</v>
      </c>
    </row>
    <row r="4288" spans="1:8" x14ac:dyDescent="0.35">
      <c r="A4288" s="2">
        <v>44845</v>
      </c>
      <c r="B4288" t="s">
        <v>18</v>
      </c>
      <c r="C4288" t="s">
        <v>34</v>
      </c>
      <c r="D4288" t="s">
        <v>25</v>
      </c>
      <c r="E4288" s="3">
        <v>96036</v>
      </c>
      <c r="F4288" s="3">
        <v>153175</v>
      </c>
      <c r="G4288" t="s">
        <v>35</v>
      </c>
      <c r="H4288" t="s">
        <v>4320</v>
      </c>
    </row>
    <row r="4289" spans="1:8" x14ac:dyDescent="0.35">
      <c r="A4289" s="2">
        <v>44814</v>
      </c>
      <c r="B4289" t="s">
        <v>55</v>
      </c>
      <c r="C4289" t="s">
        <v>34</v>
      </c>
      <c r="D4289" t="s">
        <v>20</v>
      </c>
      <c r="E4289" s="3">
        <v>141087</v>
      </c>
      <c r="F4289" s="3">
        <v>139093</v>
      </c>
      <c r="G4289" t="s">
        <v>26</v>
      </c>
      <c r="H4289" t="s">
        <v>4321</v>
      </c>
    </row>
    <row r="4290" spans="1:8" x14ac:dyDescent="0.35">
      <c r="A4290" s="2">
        <v>44331</v>
      </c>
      <c r="B4290" t="s">
        <v>37</v>
      </c>
      <c r="C4290" t="s">
        <v>29</v>
      </c>
      <c r="D4290" t="s">
        <v>39</v>
      </c>
      <c r="E4290" s="3">
        <v>25986</v>
      </c>
      <c r="F4290" s="3">
        <v>155045</v>
      </c>
      <c r="G4290" t="s">
        <v>35</v>
      </c>
      <c r="H4290" t="s">
        <v>4322</v>
      </c>
    </row>
    <row r="4291" spans="1:8" x14ac:dyDescent="0.35">
      <c r="A4291" s="2">
        <v>44776</v>
      </c>
      <c r="B4291" t="s">
        <v>28</v>
      </c>
      <c r="C4291" t="s">
        <v>43</v>
      </c>
      <c r="D4291" t="s">
        <v>58</v>
      </c>
      <c r="E4291" s="3">
        <v>12345</v>
      </c>
      <c r="F4291" s="3">
        <v>48085</v>
      </c>
      <c r="G4291" t="s">
        <v>32</v>
      </c>
      <c r="H4291" t="s">
        <v>4323</v>
      </c>
    </row>
    <row r="4292" spans="1:8" x14ac:dyDescent="0.35">
      <c r="A4292" s="2">
        <v>44686</v>
      </c>
      <c r="B4292" t="s">
        <v>23</v>
      </c>
      <c r="C4292" t="s">
        <v>19</v>
      </c>
      <c r="D4292" t="s">
        <v>58</v>
      </c>
      <c r="E4292" s="3">
        <v>18450</v>
      </c>
      <c r="F4292" s="3">
        <v>157460</v>
      </c>
      <c r="G4292" t="s">
        <v>32</v>
      </c>
      <c r="H4292" t="s">
        <v>4324</v>
      </c>
    </row>
    <row r="4293" spans="1:8" x14ac:dyDescent="0.35">
      <c r="A4293" s="2">
        <v>44674</v>
      </c>
      <c r="B4293" t="s">
        <v>23</v>
      </c>
      <c r="C4293" t="s">
        <v>34</v>
      </c>
      <c r="D4293" t="s">
        <v>58</v>
      </c>
      <c r="E4293" s="3">
        <v>76599</v>
      </c>
      <c r="F4293" s="3">
        <v>145784</v>
      </c>
      <c r="G4293" t="s">
        <v>21</v>
      </c>
      <c r="H4293" t="s">
        <v>4325</v>
      </c>
    </row>
    <row r="4294" spans="1:8" x14ac:dyDescent="0.35">
      <c r="A4294" s="2">
        <v>44580</v>
      </c>
      <c r="B4294" t="s">
        <v>18</v>
      </c>
      <c r="C4294" t="s">
        <v>19</v>
      </c>
      <c r="D4294" t="s">
        <v>25</v>
      </c>
      <c r="E4294" s="3">
        <v>26659</v>
      </c>
      <c r="F4294" s="3">
        <v>63965</v>
      </c>
      <c r="G4294" t="s">
        <v>26</v>
      </c>
      <c r="H4294" t="s">
        <v>4326</v>
      </c>
    </row>
    <row r="4295" spans="1:8" x14ac:dyDescent="0.35">
      <c r="A4295" s="2">
        <v>44359</v>
      </c>
      <c r="B4295" t="s">
        <v>18</v>
      </c>
      <c r="C4295" t="s">
        <v>19</v>
      </c>
      <c r="D4295" t="s">
        <v>58</v>
      </c>
      <c r="E4295" s="3">
        <v>53751</v>
      </c>
      <c r="F4295" s="3">
        <v>151216</v>
      </c>
      <c r="G4295" t="s">
        <v>26</v>
      </c>
      <c r="H4295" t="s">
        <v>4327</v>
      </c>
    </row>
    <row r="4296" spans="1:8" x14ac:dyDescent="0.35">
      <c r="A4296" s="2">
        <v>44637</v>
      </c>
      <c r="B4296" t="s">
        <v>28</v>
      </c>
      <c r="C4296" t="s">
        <v>24</v>
      </c>
      <c r="D4296" t="s">
        <v>58</v>
      </c>
      <c r="E4296" s="3">
        <v>90476</v>
      </c>
      <c r="F4296" s="3">
        <v>36462</v>
      </c>
      <c r="G4296" t="s">
        <v>32</v>
      </c>
      <c r="H4296" t="s">
        <v>4328</v>
      </c>
    </row>
    <row r="4297" spans="1:8" x14ac:dyDescent="0.35">
      <c r="A4297" s="2">
        <v>44611</v>
      </c>
      <c r="B4297" t="s">
        <v>28</v>
      </c>
      <c r="C4297" t="s">
        <v>43</v>
      </c>
      <c r="D4297" t="s">
        <v>58</v>
      </c>
      <c r="E4297" s="3">
        <v>79118</v>
      </c>
      <c r="F4297" s="3">
        <v>41737</v>
      </c>
      <c r="G4297" t="s">
        <v>21</v>
      </c>
      <c r="H4297" t="s">
        <v>4329</v>
      </c>
    </row>
    <row r="4298" spans="1:8" x14ac:dyDescent="0.35">
      <c r="A4298" s="2">
        <v>44484</v>
      </c>
      <c r="B4298" t="s">
        <v>41</v>
      </c>
      <c r="C4298" t="s">
        <v>19</v>
      </c>
      <c r="D4298" t="s">
        <v>39</v>
      </c>
      <c r="E4298" s="3">
        <v>18066</v>
      </c>
      <c r="F4298" s="3">
        <v>38684</v>
      </c>
      <c r="G4298" t="s">
        <v>32</v>
      </c>
      <c r="H4298" t="s">
        <v>4330</v>
      </c>
    </row>
    <row r="4299" spans="1:8" x14ac:dyDescent="0.35">
      <c r="A4299" s="2">
        <v>44383</v>
      </c>
      <c r="B4299" t="s">
        <v>28</v>
      </c>
      <c r="C4299" t="s">
        <v>43</v>
      </c>
      <c r="D4299" t="s">
        <v>58</v>
      </c>
      <c r="E4299" s="3">
        <v>88772</v>
      </c>
      <c r="F4299" s="3">
        <v>16536</v>
      </c>
      <c r="G4299" t="s">
        <v>21</v>
      </c>
      <c r="H4299" t="s">
        <v>4331</v>
      </c>
    </row>
    <row r="4300" spans="1:8" x14ac:dyDescent="0.35">
      <c r="A4300" s="2">
        <v>44326</v>
      </c>
      <c r="B4300" t="s">
        <v>37</v>
      </c>
      <c r="C4300" t="s">
        <v>43</v>
      </c>
      <c r="D4300" t="s">
        <v>25</v>
      </c>
      <c r="E4300" s="3">
        <v>76015</v>
      </c>
      <c r="F4300" s="3">
        <v>99841</v>
      </c>
      <c r="G4300" t="s">
        <v>26</v>
      </c>
      <c r="H4300" t="s">
        <v>4332</v>
      </c>
    </row>
    <row r="4301" spans="1:8" x14ac:dyDescent="0.35">
      <c r="A4301" s="2">
        <v>44390</v>
      </c>
      <c r="B4301" t="s">
        <v>37</v>
      </c>
      <c r="C4301" t="s">
        <v>24</v>
      </c>
      <c r="D4301" t="s">
        <v>39</v>
      </c>
      <c r="E4301" s="3">
        <v>103706</v>
      </c>
      <c r="F4301" s="3">
        <v>97997</v>
      </c>
      <c r="G4301" t="s">
        <v>35</v>
      </c>
      <c r="H4301" t="s">
        <v>4333</v>
      </c>
    </row>
    <row r="4302" spans="1:8" x14ac:dyDescent="0.35">
      <c r="A4302" s="2">
        <v>44512</v>
      </c>
      <c r="B4302" t="s">
        <v>23</v>
      </c>
      <c r="C4302" t="s">
        <v>29</v>
      </c>
      <c r="D4302" t="s">
        <v>58</v>
      </c>
      <c r="E4302" s="3">
        <v>123713</v>
      </c>
      <c r="F4302" s="3">
        <v>11331</v>
      </c>
      <c r="G4302" t="s">
        <v>21</v>
      </c>
      <c r="H4302" t="s">
        <v>4334</v>
      </c>
    </row>
    <row r="4303" spans="1:8" x14ac:dyDescent="0.35">
      <c r="A4303" s="2">
        <v>44340</v>
      </c>
      <c r="B4303" t="s">
        <v>37</v>
      </c>
      <c r="C4303" t="s">
        <v>43</v>
      </c>
      <c r="D4303" t="s">
        <v>20</v>
      </c>
      <c r="E4303" s="3">
        <v>37400</v>
      </c>
      <c r="F4303" s="3">
        <v>77831</v>
      </c>
      <c r="G4303" t="s">
        <v>26</v>
      </c>
      <c r="H4303" t="s">
        <v>4335</v>
      </c>
    </row>
    <row r="4304" spans="1:8" x14ac:dyDescent="0.35">
      <c r="A4304" s="2">
        <v>44212</v>
      </c>
      <c r="B4304" t="s">
        <v>37</v>
      </c>
      <c r="C4304" t="s">
        <v>19</v>
      </c>
      <c r="D4304" t="s">
        <v>25</v>
      </c>
      <c r="E4304" s="3">
        <v>94012</v>
      </c>
      <c r="F4304" s="3">
        <v>63300</v>
      </c>
      <c r="G4304" t="s">
        <v>21</v>
      </c>
      <c r="H4304" t="s">
        <v>4336</v>
      </c>
    </row>
    <row r="4305" spans="1:8" x14ac:dyDescent="0.35">
      <c r="A4305" s="2">
        <v>44619</v>
      </c>
      <c r="B4305" t="s">
        <v>37</v>
      </c>
      <c r="C4305" t="s">
        <v>29</v>
      </c>
      <c r="D4305" t="s">
        <v>20</v>
      </c>
      <c r="E4305" s="3">
        <v>125517</v>
      </c>
      <c r="F4305" s="3">
        <v>96363</v>
      </c>
      <c r="G4305" t="s">
        <v>35</v>
      </c>
      <c r="H4305" t="s">
        <v>4337</v>
      </c>
    </row>
    <row r="4306" spans="1:8" x14ac:dyDescent="0.35">
      <c r="A4306" s="2">
        <v>44441</v>
      </c>
      <c r="B4306" t="s">
        <v>41</v>
      </c>
      <c r="C4306" t="s">
        <v>29</v>
      </c>
      <c r="D4306" t="s">
        <v>25</v>
      </c>
      <c r="E4306" s="3">
        <v>36510</v>
      </c>
      <c r="F4306" s="3">
        <v>89498</v>
      </c>
      <c r="G4306" t="s">
        <v>35</v>
      </c>
      <c r="H4306" t="s">
        <v>4338</v>
      </c>
    </row>
    <row r="4307" spans="1:8" x14ac:dyDescent="0.35">
      <c r="A4307" s="2">
        <v>45123</v>
      </c>
      <c r="B4307" t="s">
        <v>23</v>
      </c>
      <c r="C4307" t="s">
        <v>23</v>
      </c>
      <c r="D4307" t="s">
        <v>20</v>
      </c>
      <c r="E4307" s="3">
        <v>127388</v>
      </c>
      <c r="F4307" s="3">
        <v>118103</v>
      </c>
      <c r="G4307" t="s">
        <v>32</v>
      </c>
      <c r="H4307" t="s">
        <v>4339</v>
      </c>
    </row>
    <row r="4308" spans="1:8" x14ac:dyDescent="0.35">
      <c r="A4308" s="2">
        <v>44325</v>
      </c>
      <c r="B4308" t="s">
        <v>18</v>
      </c>
      <c r="C4308" t="s">
        <v>19</v>
      </c>
      <c r="D4308" t="s">
        <v>58</v>
      </c>
      <c r="E4308" s="3">
        <v>116639</v>
      </c>
      <c r="F4308" s="3">
        <v>88609</v>
      </c>
      <c r="G4308" t="s">
        <v>35</v>
      </c>
      <c r="H4308" t="s">
        <v>4340</v>
      </c>
    </row>
    <row r="4309" spans="1:8" x14ac:dyDescent="0.35">
      <c r="A4309" s="2">
        <v>45103</v>
      </c>
      <c r="B4309" t="s">
        <v>23</v>
      </c>
      <c r="C4309" t="s">
        <v>19</v>
      </c>
      <c r="D4309" t="s">
        <v>20</v>
      </c>
      <c r="E4309" s="3">
        <v>129618</v>
      </c>
      <c r="F4309" s="3">
        <v>62423</v>
      </c>
      <c r="G4309" t="s">
        <v>35</v>
      </c>
      <c r="H4309" t="s">
        <v>4341</v>
      </c>
    </row>
    <row r="4310" spans="1:8" x14ac:dyDescent="0.35">
      <c r="A4310" s="2">
        <v>45083</v>
      </c>
      <c r="B4310" t="s">
        <v>23</v>
      </c>
      <c r="C4310" t="s">
        <v>43</v>
      </c>
      <c r="D4310" t="s">
        <v>20</v>
      </c>
      <c r="E4310" s="3">
        <v>29188</v>
      </c>
      <c r="F4310" s="3">
        <v>55999</v>
      </c>
      <c r="G4310" t="s">
        <v>32</v>
      </c>
      <c r="H4310" t="s">
        <v>4342</v>
      </c>
    </row>
    <row r="4311" spans="1:8" x14ac:dyDescent="0.35">
      <c r="A4311" s="2">
        <v>44537</v>
      </c>
      <c r="B4311" t="s">
        <v>23</v>
      </c>
      <c r="C4311" t="s">
        <v>19</v>
      </c>
      <c r="D4311" t="s">
        <v>25</v>
      </c>
      <c r="E4311" s="3">
        <v>118382</v>
      </c>
      <c r="F4311" s="3">
        <v>149557</v>
      </c>
      <c r="G4311" t="s">
        <v>35</v>
      </c>
      <c r="H4311" t="s">
        <v>4343</v>
      </c>
    </row>
    <row r="4312" spans="1:8" x14ac:dyDescent="0.35">
      <c r="A4312" s="2">
        <v>44200</v>
      </c>
      <c r="B4312" t="s">
        <v>28</v>
      </c>
      <c r="C4312" t="s">
        <v>23</v>
      </c>
      <c r="D4312" t="s">
        <v>58</v>
      </c>
      <c r="E4312" s="3">
        <v>17990</v>
      </c>
      <c r="F4312" s="3">
        <v>116556</v>
      </c>
      <c r="G4312" t="s">
        <v>32</v>
      </c>
      <c r="H4312" t="s">
        <v>4344</v>
      </c>
    </row>
    <row r="4313" spans="1:8" x14ac:dyDescent="0.35">
      <c r="A4313" s="2">
        <v>44502</v>
      </c>
      <c r="B4313" t="s">
        <v>18</v>
      </c>
      <c r="C4313" t="s">
        <v>43</v>
      </c>
      <c r="D4313" t="s">
        <v>25</v>
      </c>
      <c r="E4313" s="3">
        <v>131024</v>
      </c>
      <c r="F4313" s="3">
        <v>152337</v>
      </c>
      <c r="G4313" t="s">
        <v>21</v>
      </c>
      <c r="H4313" t="s">
        <v>4345</v>
      </c>
    </row>
    <row r="4314" spans="1:8" x14ac:dyDescent="0.35">
      <c r="A4314" s="2">
        <v>45104</v>
      </c>
      <c r="B4314" t="s">
        <v>28</v>
      </c>
      <c r="C4314" t="s">
        <v>34</v>
      </c>
      <c r="D4314" t="s">
        <v>58</v>
      </c>
      <c r="E4314" s="3">
        <v>130704</v>
      </c>
      <c r="F4314" s="3">
        <v>75024</v>
      </c>
      <c r="G4314" t="s">
        <v>26</v>
      </c>
      <c r="H4314" t="s">
        <v>4346</v>
      </c>
    </row>
    <row r="4315" spans="1:8" x14ac:dyDescent="0.35">
      <c r="A4315" s="2">
        <v>44803</v>
      </c>
      <c r="B4315" t="s">
        <v>41</v>
      </c>
      <c r="C4315" t="s">
        <v>19</v>
      </c>
      <c r="D4315" t="s">
        <v>30</v>
      </c>
      <c r="E4315" s="3">
        <v>14273</v>
      </c>
      <c r="F4315" s="3">
        <v>13733</v>
      </c>
      <c r="G4315" t="s">
        <v>32</v>
      </c>
      <c r="H4315" t="s">
        <v>4347</v>
      </c>
    </row>
    <row r="4316" spans="1:8" x14ac:dyDescent="0.35">
      <c r="A4316" s="2">
        <v>45188</v>
      </c>
      <c r="B4316" t="s">
        <v>41</v>
      </c>
      <c r="C4316" t="s">
        <v>19</v>
      </c>
      <c r="D4316" t="s">
        <v>39</v>
      </c>
      <c r="E4316" s="3">
        <v>81997</v>
      </c>
      <c r="F4316" s="3">
        <v>63634</v>
      </c>
      <c r="G4316" t="s">
        <v>21</v>
      </c>
      <c r="H4316" t="s">
        <v>4348</v>
      </c>
    </row>
    <row r="4317" spans="1:8" x14ac:dyDescent="0.35">
      <c r="A4317" s="2">
        <v>44517</v>
      </c>
      <c r="B4317" t="s">
        <v>55</v>
      </c>
      <c r="C4317" t="s">
        <v>24</v>
      </c>
      <c r="D4317" t="s">
        <v>39</v>
      </c>
      <c r="E4317" s="3">
        <v>50326</v>
      </c>
      <c r="F4317" s="3">
        <v>121584</v>
      </c>
      <c r="G4317" t="s">
        <v>35</v>
      </c>
      <c r="H4317" t="s">
        <v>4349</v>
      </c>
    </row>
    <row r="4318" spans="1:8" x14ac:dyDescent="0.35">
      <c r="A4318" s="2">
        <v>44755</v>
      </c>
      <c r="B4318" t="s">
        <v>55</v>
      </c>
      <c r="C4318" t="s">
        <v>34</v>
      </c>
      <c r="D4318" t="s">
        <v>25</v>
      </c>
      <c r="E4318" s="3">
        <v>61350</v>
      </c>
      <c r="F4318" s="3">
        <v>90032</v>
      </c>
      <c r="G4318" t="s">
        <v>21</v>
      </c>
      <c r="H4318" t="s">
        <v>4350</v>
      </c>
    </row>
    <row r="4319" spans="1:8" x14ac:dyDescent="0.35">
      <c r="A4319" s="2">
        <v>44814</v>
      </c>
      <c r="B4319" t="s">
        <v>41</v>
      </c>
      <c r="C4319" t="s">
        <v>34</v>
      </c>
      <c r="D4319" t="s">
        <v>58</v>
      </c>
      <c r="E4319" s="3">
        <v>103630</v>
      </c>
      <c r="F4319" s="3">
        <v>145998</v>
      </c>
      <c r="G4319" t="s">
        <v>32</v>
      </c>
      <c r="H4319" t="s">
        <v>4351</v>
      </c>
    </row>
    <row r="4320" spans="1:8" x14ac:dyDescent="0.35">
      <c r="A4320" s="2">
        <v>44907</v>
      </c>
      <c r="B4320" t="s">
        <v>41</v>
      </c>
      <c r="C4320" t="s">
        <v>23</v>
      </c>
      <c r="D4320" t="s">
        <v>20</v>
      </c>
      <c r="E4320" s="3">
        <v>149804</v>
      </c>
      <c r="F4320" s="3">
        <v>51766</v>
      </c>
      <c r="G4320" t="s">
        <v>32</v>
      </c>
      <c r="H4320" t="s">
        <v>4352</v>
      </c>
    </row>
    <row r="4321" spans="1:8" x14ac:dyDescent="0.35">
      <c r="A4321" s="2">
        <v>44727</v>
      </c>
      <c r="B4321" t="s">
        <v>28</v>
      </c>
      <c r="C4321" t="s">
        <v>34</v>
      </c>
      <c r="D4321" t="s">
        <v>39</v>
      </c>
      <c r="E4321" s="3">
        <v>82911</v>
      </c>
      <c r="F4321" s="3">
        <v>123741</v>
      </c>
      <c r="G4321" t="s">
        <v>32</v>
      </c>
      <c r="H4321" t="s">
        <v>4353</v>
      </c>
    </row>
    <row r="4322" spans="1:8" x14ac:dyDescent="0.35">
      <c r="A4322" s="2">
        <v>44606</v>
      </c>
      <c r="B4322" t="s">
        <v>41</v>
      </c>
      <c r="C4322" t="s">
        <v>24</v>
      </c>
      <c r="D4322" t="s">
        <v>25</v>
      </c>
      <c r="E4322" s="3">
        <v>23660</v>
      </c>
      <c r="F4322" s="3">
        <v>9563</v>
      </c>
      <c r="G4322" t="s">
        <v>32</v>
      </c>
      <c r="H4322" t="s">
        <v>4354</v>
      </c>
    </row>
    <row r="4323" spans="1:8" x14ac:dyDescent="0.35">
      <c r="A4323" s="2">
        <v>45014</v>
      </c>
      <c r="B4323" t="s">
        <v>18</v>
      </c>
      <c r="C4323" t="s">
        <v>23</v>
      </c>
      <c r="D4323" t="s">
        <v>25</v>
      </c>
      <c r="E4323" s="3">
        <v>135189</v>
      </c>
      <c r="F4323" s="3">
        <v>89363</v>
      </c>
      <c r="G4323" t="s">
        <v>21</v>
      </c>
      <c r="H4323" t="s">
        <v>4355</v>
      </c>
    </row>
    <row r="4324" spans="1:8" x14ac:dyDescent="0.35">
      <c r="A4324" s="2">
        <v>44689</v>
      </c>
      <c r="B4324" t="s">
        <v>28</v>
      </c>
      <c r="C4324" t="s">
        <v>34</v>
      </c>
      <c r="D4324" t="s">
        <v>25</v>
      </c>
      <c r="E4324" s="3">
        <v>65020</v>
      </c>
      <c r="F4324" s="3">
        <v>120003</v>
      </c>
      <c r="G4324" t="s">
        <v>26</v>
      </c>
      <c r="H4324" t="s">
        <v>4356</v>
      </c>
    </row>
    <row r="4325" spans="1:8" x14ac:dyDescent="0.35">
      <c r="A4325" s="2">
        <v>44208</v>
      </c>
      <c r="B4325" t="s">
        <v>41</v>
      </c>
      <c r="C4325" t="s">
        <v>23</v>
      </c>
      <c r="D4325" t="s">
        <v>58</v>
      </c>
      <c r="E4325" s="3">
        <v>118223</v>
      </c>
      <c r="F4325" s="3">
        <v>87427</v>
      </c>
      <c r="G4325" t="s">
        <v>26</v>
      </c>
      <c r="H4325" t="s">
        <v>4357</v>
      </c>
    </row>
    <row r="4326" spans="1:8" x14ac:dyDescent="0.35">
      <c r="A4326" s="2">
        <v>44391</v>
      </c>
      <c r="B4326" t="s">
        <v>28</v>
      </c>
      <c r="C4326" t="s">
        <v>34</v>
      </c>
      <c r="D4326" t="s">
        <v>25</v>
      </c>
      <c r="E4326" s="3">
        <v>109731</v>
      </c>
      <c r="F4326" s="3">
        <v>32932</v>
      </c>
      <c r="G4326" t="s">
        <v>21</v>
      </c>
      <c r="H4326" t="s">
        <v>4358</v>
      </c>
    </row>
    <row r="4327" spans="1:8" x14ac:dyDescent="0.35">
      <c r="A4327" s="2">
        <v>44686</v>
      </c>
      <c r="B4327" t="s">
        <v>28</v>
      </c>
      <c r="C4327" t="s">
        <v>34</v>
      </c>
      <c r="D4327" t="s">
        <v>30</v>
      </c>
      <c r="E4327" s="3">
        <v>95430</v>
      </c>
      <c r="F4327" s="3">
        <v>94474</v>
      </c>
      <c r="G4327" t="s">
        <v>26</v>
      </c>
      <c r="H4327" t="s">
        <v>4359</v>
      </c>
    </row>
    <row r="4328" spans="1:8" x14ac:dyDescent="0.35">
      <c r="A4328" s="2">
        <v>44991</v>
      </c>
      <c r="B4328" t="s">
        <v>37</v>
      </c>
      <c r="C4328" t="s">
        <v>29</v>
      </c>
      <c r="D4328" t="s">
        <v>20</v>
      </c>
      <c r="E4328" s="3">
        <v>139060</v>
      </c>
      <c r="F4328" s="3">
        <v>154658</v>
      </c>
      <c r="G4328" t="s">
        <v>35</v>
      </c>
      <c r="H4328" t="s">
        <v>4360</v>
      </c>
    </row>
    <row r="4329" spans="1:8" x14ac:dyDescent="0.35">
      <c r="A4329" s="2">
        <v>45077</v>
      </c>
      <c r="B4329" t="s">
        <v>55</v>
      </c>
      <c r="C4329" t="s">
        <v>34</v>
      </c>
      <c r="D4329" t="s">
        <v>25</v>
      </c>
      <c r="E4329" s="3">
        <v>109941</v>
      </c>
      <c r="F4329" s="3">
        <v>22026</v>
      </c>
      <c r="G4329" t="s">
        <v>21</v>
      </c>
      <c r="H4329" t="s">
        <v>4361</v>
      </c>
    </row>
    <row r="4330" spans="1:8" x14ac:dyDescent="0.35">
      <c r="A4330" s="2">
        <v>44378</v>
      </c>
      <c r="B4330" t="s">
        <v>28</v>
      </c>
      <c r="C4330" t="s">
        <v>19</v>
      </c>
      <c r="D4330" t="s">
        <v>58</v>
      </c>
      <c r="E4330" s="3">
        <v>129264</v>
      </c>
      <c r="F4330" s="3">
        <v>150526</v>
      </c>
      <c r="G4330" t="s">
        <v>21</v>
      </c>
      <c r="H4330" t="s">
        <v>4362</v>
      </c>
    </row>
    <row r="4331" spans="1:8" x14ac:dyDescent="0.35">
      <c r="A4331" s="2">
        <v>45158</v>
      </c>
      <c r="B4331" t="s">
        <v>23</v>
      </c>
      <c r="C4331" t="s">
        <v>34</v>
      </c>
      <c r="D4331" t="s">
        <v>20</v>
      </c>
      <c r="E4331" s="3">
        <v>14677</v>
      </c>
      <c r="F4331" s="3">
        <v>129857</v>
      </c>
      <c r="G4331" t="s">
        <v>21</v>
      </c>
      <c r="H4331" t="s">
        <v>4363</v>
      </c>
    </row>
    <row r="4332" spans="1:8" x14ac:dyDescent="0.35">
      <c r="A4332" s="2">
        <v>44852</v>
      </c>
      <c r="B4332" t="s">
        <v>28</v>
      </c>
      <c r="C4332" t="s">
        <v>19</v>
      </c>
      <c r="D4332" t="s">
        <v>20</v>
      </c>
      <c r="E4332" s="3">
        <v>130213</v>
      </c>
      <c r="F4332" s="3">
        <v>45171</v>
      </c>
      <c r="G4332" t="s">
        <v>26</v>
      </c>
      <c r="H4332" t="s">
        <v>4364</v>
      </c>
    </row>
    <row r="4333" spans="1:8" x14ac:dyDescent="0.35">
      <c r="A4333" s="2">
        <v>44890</v>
      </c>
      <c r="B4333" t="s">
        <v>23</v>
      </c>
      <c r="C4333" t="s">
        <v>43</v>
      </c>
      <c r="D4333" t="s">
        <v>39</v>
      </c>
      <c r="E4333" s="3">
        <v>56548</v>
      </c>
      <c r="F4333" s="3">
        <v>29043</v>
      </c>
      <c r="G4333" t="s">
        <v>21</v>
      </c>
      <c r="H4333" t="s">
        <v>4365</v>
      </c>
    </row>
    <row r="4334" spans="1:8" x14ac:dyDescent="0.35">
      <c r="A4334" s="2">
        <v>44226</v>
      </c>
      <c r="B4334" t="s">
        <v>37</v>
      </c>
      <c r="C4334" t="s">
        <v>29</v>
      </c>
      <c r="D4334" t="s">
        <v>25</v>
      </c>
      <c r="E4334" s="3">
        <v>17122</v>
      </c>
      <c r="F4334" s="3">
        <v>25422</v>
      </c>
      <c r="G4334" t="s">
        <v>21</v>
      </c>
      <c r="H4334" t="s">
        <v>4366</v>
      </c>
    </row>
    <row r="4335" spans="1:8" x14ac:dyDescent="0.35">
      <c r="A4335" s="2">
        <v>44974</v>
      </c>
      <c r="B4335" t="s">
        <v>41</v>
      </c>
      <c r="C4335" t="s">
        <v>24</v>
      </c>
      <c r="D4335" t="s">
        <v>25</v>
      </c>
      <c r="E4335" s="3">
        <v>60794</v>
      </c>
      <c r="F4335" s="3">
        <v>162023</v>
      </c>
      <c r="G4335" t="s">
        <v>32</v>
      </c>
      <c r="H4335" t="s">
        <v>4367</v>
      </c>
    </row>
    <row r="4336" spans="1:8" x14ac:dyDescent="0.35">
      <c r="A4336" s="2">
        <v>44640</v>
      </c>
      <c r="B4336" t="s">
        <v>28</v>
      </c>
      <c r="C4336" t="s">
        <v>23</v>
      </c>
      <c r="D4336" t="s">
        <v>58</v>
      </c>
      <c r="E4336" s="3">
        <v>142366</v>
      </c>
      <c r="F4336" s="3">
        <v>36443</v>
      </c>
      <c r="G4336" t="s">
        <v>32</v>
      </c>
      <c r="H4336" t="s">
        <v>4368</v>
      </c>
    </row>
    <row r="4337" spans="1:8" x14ac:dyDescent="0.35">
      <c r="A4337" s="2">
        <v>44494</v>
      </c>
      <c r="B4337" t="s">
        <v>37</v>
      </c>
      <c r="C4337" t="s">
        <v>23</v>
      </c>
      <c r="D4337" t="s">
        <v>30</v>
      </c>
      <c r="E4337" s="3">
        <v>122993</v>
      </c>
      <c r="F4337" s="3">
        <v>150814</v>
      </c>
      <c r="G4337" t="s">
        <v>26</v>
      </c>
      <c r="H4337" t="s">
        <v>4369</v>
      </c>
    </row>
    <row r="4338" spans="1:8" x14ac:dyDescent="0.35">
      <c r="A4338" s="2">
        <v>45004</v>
      </c>
      <c r="B4338" t="s">
        <v>18</v>
      </c>
      <c r="C4338" t="s">
        <v>43</v>
      </c>
      <c r="D4338" t="s">
        <v>30</v>
      </c>
      <c r="E4338" s="3">
        <v>58070</v>
      </c>
      <c r="F4338" s="3">
        <v>37791</v>
      </c>
      <c r="G4338" t="s">
        <v>32</v>
      </c>
      <c r="H4338" t="s">
        <v>4370</v>
      </c>
    </row>
    <row r="4339" spans="1:8" x14ac:dyDescent="0.35">
      <c r="A4339" s="2">
        <v>45041</v>
      </c>
      <c r="B4339" t="s">
        <v>37</v>
      </c>
      <c r="C4339" t="s">
        <v>34</v>
      </c>
      <c r="D4339" t="s">
        <v>39</v>
      </c>
      <c r="E4339" s="3">
        <v>149627</v>
      </c>
      <c r="F4339" s="3">
        <v>135585</v>
      </c>
      <c r="G4339" t="s">
        <v>35</v>
      </c>
      <c r="H4339" t="s">
        <v>4371</v>
      </c>
    </row>
    <row r="4340" spans="1:8" x14ac:dyDescent="0.35">
      <c r="A4340" s="2">
        <v>45212</v>
      </c>
      <c r="B4340" t="s">
        <v>55</v>
      </c>
      <c r="C4340" t="s">
        <v>24</v>
      </c>
      <c r="D4340" t="s">
        <v>30</v>
      </c>
      <c r="E4340" s="3">
        <v>12116</v>
      </c>
      <c r="F4340" s="3">
        <v>89974</v>
      </c>
      <c r="G4340" t="s">
        <v>32</v>
      </c>
      <c r="H4340" t="s">
        <v>4372</v>
      </c>
    </row>
    <row r="4341" spans="1:8" x14ac:dyDescent="0.35">
      <c r="A4341" s="2">
        <v>44750</v>
      </c>
      <c r="B4341" t="s">
        <v>55</v>
      </c>
      <c r="C4341" t="s">
        <v>43</v>
      </c>
      <c r="D4341" t="s">
        <v>58</v>
      </c>
      <c r="E4341" s="3">
        <v>139242</v>
      </c>
      <c r="F4341" s="3">
        <v>65265</v>
      </c>
      <c r="G4341" t="s">
        <v>32</v>
      </c>
      <c r="H4341" t="s">
        <v>4373</v>
      </c>
    </row>
    <row r="4342" spans="1:8" x14ac:dyDescent="0.35">
      <c r="A4342" s="2">
        <v>44499</v>
      </c>
      <c r="B4342" t="s">
        <v>41</v>
      </c>
      <c r="C4342" t="s">
        <v>43</v>
      </c>
      <c r="D4342" t="s">
        <v>39</v>
      </c>
      <c r="E4342" s="3">
        <v>48807</v>
      </c>
      <c r="F4342" s="3">
        <v>33877</v>
      </c>
      <c r="G4342" t="s">
        <v>21</v>
      </c>
      <c r="H4342" t="s">
        <v>4374</v>
      </c>
    </row>
    <row r="4343" spans="1:8" x14ac:dyDescent="0.35">
      <c r="A4343" s="2">
        <v>44617</v>
      </c>
      <c r="B4343" t="s">
        <v>23</v>
      </c>
      <c r="C4343" t="s">
        <v>23</v>
      </c>
      <c r="D4343" t="s">
        <v>25</v>
      </c>
      <c r="E4343" s="3">
        <v>115704</v>
      </c>
      <c r="F4343" s="3">
        <v>119004</v>
      </c>
      <c r="G4343" t="s">
        <v>35</v>
      </c>
      <c r="H4343" t="s">
        <v>4375</v>
      </c>
    </row>
    <row r="4344" spans="1:8" x14ac:dyDescent="0.35">
      <c r="A4344" s="2">
        <v>44381</v>
      </c>
      <c r="B4344" t="s">
        <v>41</v>
      </c>
      <c r="C4344" t="s">
        <v>19</v>
      </c>
      <c r="D4344" t="s">
        <v>30</v>
      </c>
      <c r="E4344" s="3">
        <v>41086</v>
      </c>
      <c r="F4344" s="3">
        <v>151175</v>
      </c>
      <c r="G4344" t="s">
        <v>35</v>
      </c>
      <c r="H4344" t="s">
        <v>4376</v>
      </c>
    </row>
    <row r="4345" spans="1:8" x14ac:dyDescent="0.35">
      <c r="A4345" s="2">
        <v>44664</v>
      </c>
      <c r="B4345" t="s">
        <v>23</v>
      </c>
      <c r="C4345" t="s">
        <v>19</v>
      </c>
      <c r="D4345" t="s">
        <v>58</v>
      </c>
      <c r="E4345" s="3">
        <v>106091</v>
      </c>
      <c r="F4345" s="3">
        <v>113429</v>
      </c>
      <c r="G4345" t="s">
        <v>32</v>
      </c>
      <c r="H4345" t="s">
        <v>4377</v>
      </c>
    </row>
    <row r="4346" spans="1:8" x14ac:dyDescent="0.35">
      <c r="A4346" s="2">
        <v>44950</v>
      </c>
      <c r="B4346" t="s">
        <v>23</v>
      </c>
      <c r="C4346" t="s">
        <v>34</v>
      </c>
      <c r="D4346" t="s">
        <v>58</v>
      </c>
      <c r="E4346" s="3">
        <v>45310</v>
      </c>
      <c r="F4346" s="3">
        <v>77003</v>
      </c>
      <c r="G4346" t="s">
        <v>26</v>
      </c>
      <c r="H4346" t="s">
        <v>4378</v>
      </c>
    </row>
    <row r="4347" spans="1:8" x14ac:dyDescent="0.35">
      <c r="A4347" s="2">
        <v>44559</v>
      </c>
      <c r="B4347" t="s">
        <v>23</v>
      </c>
      <c r="C4347" t="s">
        <v>34</v>
      </c>
      <c r="D4347" t="s">
        <v>25</v>
      </c>
      <c r="E4347" s="3">
        <v>49488</v>
      </c>
      <c r="F4347" s="3">
        <v>9494</v>
      </c>
      <c r="G4347" t="s">
        <v>21</v>
      </c>
      <c r="H4347" t="s">
        <v>4379</v>
      </c>
    </row>
    <row r="4348" spans="1:8" x14ac:dyDescent="0.35">
      <c r="A4348" s="2">
        <v>44532</v>
      </c>
      <c r="B4348" t="s">
        <v>23</v>
      </c>
      <c r="C4348" t="s">
        <v>43</v>
      </c>
      <c r="D4348" t="s">
        <v>58</v>
      </c>
      <c r="E4348" s="3">
        <v>63172</v>
      </c>
      <c r="F4348" s="3">
        <v>44901</v>
      </c>
      <c r="G4348" t="s">
        <v>26</v>
      </c>
      <c r="H4348" t="s">
        <v>4380</v>
      </c>
    </row>
    <row r="4349" spans="1:8" x14ac:dyDescent="0.35">
      <c r="A4349" s="2">
        <v>44358</v>
      </c>
      <c r="B4349" t="s">
        <v>55</v>
      </c>
      <c r="C4349" t="s">
        <v>34</v>
      </c>
      <c r="D4349" t="s">
        <v>39</v>
      </c>
      <c r="E4349" s="3">
        <v>11172</v>
      </c>
      <c r="F4349" s="3">
        <v>94785</v>
      </c>
      <c r="G4349" t="s">
        <v>26</v>
      </c>
      <c r="H4349" t="s">
        <v>4381</v>
      </c>
    </row>
    <row r="4350" spans="1:8" x14ac:dyDescent="0.35">
      <c r="A4350" s="2">
        <v>44208</v>
      </c>
      <c r="B4350" t="s">
        <v>55</v>
      </c>
      <c r="C4350" t="s">
        <v>19</v>
      </c>
      <c r="D4350" t="s">
        <v>39</v>
      </c>
      <c r="E4350" s="3">
        <v>134664</v>
      </c>
      <c r="F4350" s="3">
        <v>57334</v>
      </c>
      <c r="G4350" t="s">
        <v>26</v>
      </c>
      <c r="H4350" t="s">
        <v>4382</v>
      </c>
    </row>
    <row r="4351" spans="1:8" x14ac:dyDescent="0.35">
      <c r="A4351" s="2">
        <v>44784</v>
      </c>
      <c r="B4351" t="s">
        <v>28</v>
      </c>
      <c r="C4351" t="s">
        <v>24</v>
      </c>
      <c r="D4351" t="s">
        <v>20</v>
      </c>
      <c r="E4351" s="3">
        <v>49806</v>
      </c>
      <c r="F4351" s="3">
        <v>42004</v>
      </c>
      <c r="G4351" t="s">
        <v>35</v>
      </c>
      <c r="H4351" t="s">
        <v>4383</v>
      </c>
    </row>
    <row r="4352" spans="1:8" x14ac:dyDescent="0.35">
      <c r="A4352" s="2">
        <v>44397</v>
      </c>
      <c r="B4352" t="s">
        <v>55</v>
      </c>
      <c r="C4352" t="s">
        <v>23</v>
      </c>
      <c r="D4352" t="s">
        <v>25</v>
      </c>
      <c r="E4352" s="3">
        <v>97515</v>
      </c>
      <c r="F4352" s="3">
        <v>151499</v>
      </c>
      <c r="G4352" t="s">
        <v>26</v>
      </c>
      <c r="H4352" t="s">
        <v>4384</v>
      </c>
    </row>
    <row r="4353" spans="1:8" x14ac:dyDescent="0.35">
      <c r="A4353" s="2">
        <v>44718</v>
      </c>
      <c r="B4353" t="s">
        <v>41</v>
      </c>
      <c r="C4353" t="s">
        <v>19</v>
      </c>
      <c r="D4353" t="s">
        <v>58</v>
      </c>
      <c r="E4353" s="3">
        <v>63826</v>
      </c>
      <c r="F4353" s="3">
        <v>56606</v>
      </c>
      <c r="G4353" t="s">
        <v>26</v>
      </c>
      <c r="H4353" t="s">
        <v>4385</v>
      </c>
    </row>
    <row r="4354" spans="1:8" x14ac:dyDescent="0.35">
      <c r="A4354" s="2">
        <v>44701</v>
      </c>
      <c r="B4354" t="s">
        <v>55</v>
      </c>
      <c r="C4354" t="s">
        <v>29</v>
      </c>
      <c r="D4354" t="s">
        <v>30</v>
      </c>
      <c r="E4354" s="3">
        <v>90221</v>
      </c>
      <c r="F4354" s="3">
        <v>66888</v>
      </c>
      <c r="G4354" t="s">
        <v>35</v>
      </c>
      <c r="H4354" t="s">
        <v>4386</v>
      </c>
    </row>
    <row r="4355" spans="1:8" x14ac:dyDescent="0.35">
      <c r="A4355" s="2">
        <v>44984</v>
      </c>
      <c r="B4355" t="s">
        <v>41</v>
      </c>
      <c r="C4355" t="s">
        <v>34</v>
      </c>
      <c r="D4355" t="s">
        <v>39</v>
      </c>
      <c r="E4355" s="3">
        <v>132426</v>
      </c>
      <c r="F4355" s="3">
        <v>73770</v>
      </c>
      <c r="G4355" t="s">
        <v>32</v>
      </c>
      <c r="H4355" t="s">
        <v>4387</v>
      </c>
    </row>
    <row r="4356" spans="1:8" x14ac:dyDescent="0.35">
      <c r="A4356" s="2">
        <v>45259</v>
      </c>
      <c r="B4356" t="s">
        <v>18</v>
      </c>
      <c r="C4356" t="s">
        <v>23</v>
      </c>
      <c r="D4356" t="s">
        <v>25</v>
      </c>
      <c r="E4356" s="3">
        <v>36738</v>
      </c>
      <c r="F4356" s="3">
        <v>8072</v>
      </c>
      <c r="G4356" t="s">
        <v>35</v>
      </c>
      <c r="H4356" t="s">
        <v>4388</v>
      </c>
    </row>
    <row r="4357" spans="1:8" x14ac:dyDescent="0.35">
      <c r="A4357" s="2">
        <v>44256</v>
      </c>
      <c r="B4357" t="s">
        <v>55</v>
      </c>
      <c r="C4357" t="s">
        <v>29</v>
      </c>
      <c r="D4357" t="s">
        <v>25</v>
      </c>
      <c r="E4357" s="3">
        <v>137212</v>
      </c>
      <c r="F4357" s="3">
        <v>102679</v>
      </c>
      <c r="G4357" t="s">
        <v>35</v>
      </c>
      <c r="H4357" t="s">
        <v>4389</v>
      </c>
    </row>
    <row r="4358" spans="1:8" x14ac:dyDescent="0.35">
      <c r="A4358" s="2">
        <v>44774</v>
      </c>
      <c r="B4358" t="s">
        <v>41</v>
      </c>
      <c r="C4358" t="s">
        <v>23</v>
      </c>
      <c r="D4358" t="s">
        <v>39</v>
      </c>
      <c r="E4358" s="3">
        <v>124284</v>
      </c>
      <c r="F4358" s="3">
        <v>30151</v>
      </c>
      <c r="G4358" t="s">
        <v>32</v>
      </c>
      <c r="H4358" t="s">
        <v>4390</v>
      </c>
    </row>
    <row r="4359" spans="1:8" x14ac:dyDescent="0.35">
      <c r="A4359" s="2">
        <v>44517</v>
      </c>
      <c r="B4359" t="s">
        <v>23</v>
      </c>
      <c r="C4359" t="s">
        <v>43</v>
      </c>
      <c r="D4359" t="s">
        <v>20</v>
      </c>
      <c r="E4359" s="3">
        <v>69665</v>
      </c>
      <c r="F4359" s="3">
        <v>65971</v>
      </c>
      <c r="G4359" t="s">
        <v>26</v>
      </c>
      <c r="H4359" t="s">
        <v>4391</v>
      </c>
    </row>
    <row r="4360" spans="1:8" x14ac:dyDescent="0.35">
      <c r="A4360" s="2">
        <v>45119</v>
      </c>
      <c r="B4360" t="s">
        <v>37</v>
      </c>
      <c r="C4360" t="s">
        <v>34</v>
      </c>
      <c r="D4360" t="s">
        <v>25</v>
      </c>
      <c r="E4360" s="3">
        <v>34688</v>
      </c>
      <c r="F4360" s="3">
        <v>18531</v>
      </c>
      <c r="G4360" t="s">
        <v>26</v>
      </c>
      <c r="H4360" t="s">
        <v>4392</v>
      </c>
    </row>
    <row r="4361" spans="1:8" x14ac:dyDescent="0.35">
      <c r="A4361" s="2">
        <v>44765</v>
      </c>
      <c r="B4361" t="s">
        <v>23</v>
      </c>
      <c r="C4361" t="s">
        <v>43</v>
      </c>
      <c r="D4361" t="s">
        <v>58</v>
      </c>
      <c r="E4361" s="3">
        <v>126003</v>
      </c>
      <c r="F4361" s="3">
        <v>120548</v>
      </c>
      <c r="G4361" t="s">
        <v>32</v>
      </c>
      <c r="H4361" t="s">
        <v>4393</v>
      </c>
    </row>
    <row r="4362" spans="1:8" x14ac:dyDescent="0.35">
      <c r="A4362" s="2">
        <v>44723</v>
      </c>
      <c r="B4362" t="s">
        <v>28</v>
      </c>
      <c r="C4362" t="s">
        <v>23</v>
      </c>
      <c r="D4362" t="s">
        <v>30</v>
      </c>
      <c r="E4362" s="3">
        <v>62385</v>
      </c>
      <c r="F4362" s="3">
        <v>85087</v>
      </c>
      <c r="G4362" t="s">
        <v>26</v>
      </c>
      <c r="H4362" t="s">
        <v>4394</v>
      </c>
    </row>
    <row r="4363" spans="1:8" x14ac:dyDescent="0.35">
      <c r="A4363" s="2">
        <v>44720</v>
      </c>
      <c r="B4363" t="s">
        <v>41</v>
      </c>
      <c r="C4363" t="s">
        <v>43</v>
      </c>
      <c r="D4363" t="s">
        <v>30</v>
      </c>
      <c r="E4363" s="3">
        <v>124738</v>
      </c>
      <c r="F4363" s="3">
        <v>45030</v>
      </c>
      <c r="G4363" t="s">
        <v>32</v>
      </c>
      <c r="H4363" t="s">
        <v>4395</v>
      </c>
    </row>
    <row r="4364" spans="1:8" x14ac:dyDescent="0.35">
      <c r="A4364" s="2">
        <v>44809</v>
      </c>
      <c r="B4364" t="s">
        <v>23</v>
      </c>
      <c r="C4364" t="s">
        <v>34</v>
      </c>
      <c r="D4364" t="s">
        <v>39</v>
      </c>
      <c r="E4364" s="3">
        <v>91301</v>
      </c>
      <c r="F4364" s="3">
        <v>39792</v>
      </c>
      <c r="G4364" t="s">
        <v>35</v>
      </c>
      <c r="H4364" t="s">
        <v>4396</v>
      </c>
    </row>
    <row r="4365" spans="1:8" x14ac:dyDescent="0.35">
      <c r="A4365" s="2">
        <v>44321</v>
      </c>
      <c r="B4365" t="s">
        <v>55</v>
      </c>
      <c r="C4365" t="s">
        <v>19</v>
      </c>
      <c r="D4365" t="s">
        <v>25</v>
      </c>
      <c r="E4365" s="3">
        <v>141215</v>
      </c>
      <c r="F4365" s="3">
        <v>146460</v>
      </c>
      <c r="G4365" t="s">
        <v>26</v>
      </c>
      <c r="H4365" t="s">
        <v>4397</v>
      </c>
    </row>
    <row r="4366" spans="1:8" x14ac:dyDescent="0.35">
      <c r="A4366" s="2">
        <v>45067</v>
      </c>
      <c r="B4366" t="s">
        <v>55</v>
      </c>
      <c r="C4366" t="s">
        <v>24</v>
      </c>
      <c r="D4366" t="s">
        <v>30</v>
      </c>
      <c r="E4366" s="3">
        <v>62839</v>
      </c>
      <c r="F4366" s="3">
        <v>48224</v>
      </c>
      <c r="G4366" t="s">
        <v>26</v>
      </c>
      <c r="H4366" t="s">
        <v>4398</v>
      </c>
    </row>
    <row r="4367" spans="1:8" x14ac:dyDescent="0.35">
      <c r="A4367" s="2">
        <v>44476</v>
      </c>
      <c r="B4367" t="s">
        <v>18</v>
      </c>
      <c r="C4367" t="s">
        <v>29</v>
      </c>
      <c r="D4367" t="s">
        <v>25</v>
      </c>
      <c r="E4367" s="3">
        <v>81337</v>
      </c>
      <c r="F4367" s="3">
        <v>54959</v>
      </c>
      <c r="G4367" t="s">
        <v>21</v>
      </c>
      <c r="H4367" t="s">
        <v>4399</v>
      </c>
    </row>
    <row r="4368" spans="1:8" x14ac:dyDescent="0.35">
      <c r="A4368" s="2">
        <v>45113</v>
      </c>
      <c r="B4368" t="s">
        <v>37</v>
      </c>
      <c r="C4368" t="s">
        <v>19</v>
      </c>
      <c r="D4368" t="s">
        <v>39</v>
      </c>
      <c r="E4368" s="3">
        <v>97172</v>
      </c>
      <c r="F4368" s="3">
        <v>33544</v>
      </c>
      <c r="G4368" t="s">
        <v>26</v>
      </c>
      <c r="H4368" t="s">
        <v>4400</v>
      </c>
    </row>
    <row r="4369" spans="1:8" x14ac:dyDescent="0.35">
      <c r="A4369" s="2">
        <v>44818</v>
      </c>
      <c r="B4369" t="s">
        <v>41</v>
      </c>
      <c r="C4369" t="s">
        <v>23</v>
      </c>
      <c r="D4369" t="s">
        <v>20</v>
      </c>
      <c r="E4369" s="3">
        <v>107821</v>
      </c>
      <c r="F4369" s="3">
        <v>116523</v>
      </c>
      <c r="G4369" t="s">
        <v>21</v>
      </c>
      <c r="H4369" t="s">
        <v>4401</v>
      </c>
    </row>
    <row r="4370" spans="1:8" x14ac:dyDescent="0.35">
      <c r="A4370" s="2">
        <v>45042</v>
      </c>
      <c r="B4370" t="s">
        <v>23</v>
      </c>
      <c r="C4370" t="s">
        <v>19</v>
      </c>
      <c r="D4370" t="s">
        <v>30</v>
      </c>
      <c r="E4370" s="3">
        <v>52980</v>
      </c>
      <c r="F4370" s="3">
        <v>161770</v>
      </c>
      <c r="G4370" t="s">
        <v>26</v>
      </c>
      <c r="H4370" t="s">
        <v>4402</v>
      </c>
    </row>
    <row r="4371" spans="1:8" x14ac:dyDescent="0.35">
      <c r="A4371" s="2">
        <v>44870</v>
      </c>
      <c r="B4371" t="s">
        <v>37</v>
      </c>
      <c r="C4371" t="s">
        <v>43</v>
      </c>
      <c r="D4371" t="s">
        <v>58</v>
      </c>
      <c r="E4371" s="3">
        <v>18116</v>
      </c>
      <c r="F4371" s="3">
        <v>112421</v>
      </c>
      <c r="G4371" t="s">
        <v>21</v>
      </c>
      <c r="H4371" t="s">
        <v>4403</v>
      </c>
    </row>
    <row r="4372" spans="1:8" x14ac:dyDescent="0.35">
      <c r="A4372" s="2">
        <v>44510</v>
      </c>
      <c r="B4372" t="s">
        <v>18</v>
      </c>
      <c r="C4372" t="s">
        <v>34</v>
      </c>
      <c r="D4372" t="s">
        <v>39</v>
      </c>
      <c r="E4372" s="3">
        <v>57515</v>
      </c>
      <c r="F4372" s="3">
        <v>94351</v>
      </c>
      <c r="G4372" t="s">
        <v>32</v>
      </c>
      <c r="H4372" t="s">
        <v>4404</v>
      </c>
    </row>
    <row r="4373" spans="1:8" x14ac:dyDescent="0.35">
      <c r="A4373" s="2">
        <v>44528</v>
      </c>
      <c r="B4373" t="s">
        <v>28</v>
      </c>
      <c r="C4373" t="s">
        <v>19</v>
      </c>
      <c r="D4373" t="s">
        <v>20</v>
      </c>
      <c r="E4373" s="3">
        <v>23998</v>
      </c>
      <c r="F4373" s="3">
        <v>118031</v>
      </c>
      <c r="G4373" t="s">
        <v>26</v>
      </c>
      <c r="H4373" t="s">
        <v>4405</v>
      </c>
    </row>
    <row r="4374" spans="1:8" x14ac:dyDescent="0.35">
      <c r="A4374" s="2">
        <v>44232</v>
      </c>
      <c r="B4374" t="s">
        <v>37</v>
      </c>
      <c r="C4374" t="s">
        <v>19</v>
      </c>
      <c r="D4374" t="s">
        <v>58</v>
      </c>
      <c r="E4374" s="3">
        <v>40279</v>
      </c>
      <c r="F4374" s="3">
        <v>109244</v>
      </c>
      <c r="G4374" t="s">
        <v>32</v>
      </c>
      <c r="H4374" t="s">
        <v>4406</v>
      </c>
    </row>
    <row r="4375" spans="1:8" x14ac:dyDescent="0.35">
      <c r="A4375" s="2">
        <v>45242</v>
      </c>
      <c r="B4375" t="s">
        <v>18</v>
      </c>
      <c r="C4375" t="s">
        <v>34</v>
      </c>
      <c r="D4375" t="s">
        <v>58</v>
      </c>
      <c r="E4375" s="3">
        <v>117370</v>
      </c>
      <c r="F4375" s="3">
        <v>84545</v>
      </c>
      <c r="G4375" t="s">
        <v>21</v>
      </c>
      <c r="H4375" t="s">
        <v>4407</v>
      </c>
    </row>
    <row r="4376" spans="1:8" x14ac:dyDescent="0.35">
      <c r="A4376" s="2">
        <v>44402</v>
      </c>
      <c r="B4376" t="s">
        <v>41</v>
      </c>
      <c r="C4376" t="s">
        <v>43</v>
      </c>
      <c r="D4376" t="s">
        <v>30</v>
      </c>
      <c r="E4376" s="3">
        <v>75150</v>
      </c>
      <c r="F4376" s="3">
        <v>142700</v>
      </c>
      <c r="G4376" t="s">
        <v>21</v>
      </c>
      <c r="H4376" t="s">
        <v>4408</v>
      </c>
    </row>
    <row r="4377" spans="1:8" x14ac:dyDescent="0.35">
      <c r="A4377" s="2">
        <v>44835</v>
      </c>
      <c r="B4377" t="s">
        <v>28</v>
      </c>
      <c r="C4377" t="s">
        <v>24</v>
      </c>
      <c r="D4377" t="s">
        <v>25</v>
      </c>
      <c r="E4377" s="3">
        <v>63955</v>
      </c>
      <c r="F4377" s="3">
        <v>42727</v>
      </c>
      <c r="G4377" t="s">
        <v>21</v>
      </c>
      <c r="H4377" t="s">
        <v>4409</v>
      </c>
    </row>
    <row r="4378" spans="1:8" x14ac:dyDescent="0.35">
      <c r="A4378" s="2">
        <v>45044</v>
      </c>
      <c r="B4378" t="s">
        <v>55</v>
      </c>
      <c r="C4378" t="s">
        <v>19</v>
      </c>
      <c r="D4378" t="s">
        <v>39</v>
      </c>
      <c r="E4378" s="3">
        <v>108517</v>
      </c>
      <c r="F4378" s="3">
        <v>42294</v>
      </c>
      <c r="G4378" t="s">
        <v>21</v>
      </c>
      <c r="H4378" t="s">
        <v>4410</v>
      </c>
    </row>
    <row r="4379" spans="1:8" x14ac:dyDescent="0.35">
      <c r="A4379" s="2">
        <v>44636</v>
      </c>
      <c r="B4379" t="s">
        <v>18</v>
      </c>
      <c r="C4379" t="s">
        <v>29</v>
      </c>
      <c r="D4379" t="s">
        <v>58</v>
      </c>
      <c r="E4379" s="3">
        <v>22300</v>
      </c>
      <c r="F4379" s="3">
        <v>32223</v>
      </c>
      <c r="G4379" t="s">
        <v>35</v>
      </c>
      <c r="H4379" t="s">
        <v>4411</v>
      </c>
    </row>
    <row r="4380" spans="1:8" x14ac:dyDescent="0.35">
      <c r="A4380" s="2">
        <v>44925</v>
      </c>
      <c r="B4380" t="s">
        <v>55</v>
      </c>
      <c r="C4380" t="s">
        <v>23</v>
      </c>
      <c r="D4380" t="s">
        <v>30</v>
      </c>
      <c r="E4380" s="3">
        <v>131254</v>
      </c>
      <c r="F4380" s="3">
        <v>166720</v>
      </c>
      <c r="G4380" t="s">
        <v>32</v>
      </c>
      <c r="H4380" t="s">
        <v>4412</v>
      </c>
    </row>
    <row r="4381" spans="1:8" x14ac:dyDescent="0.35">
      <c r="A4381" s="2">
        <v>45137</v>
      </c>
      <c r="B4381" t="s">
        <v>28</v>
      </c>
      <c r="C4381" t="s">
        <v>43</v>
      </c>
      <c r="D4381" t="s">
        <v>20</v>
      </c>
      <c r="E4381" s="3">
        <v>28202</v>
      </c>
      <c r="F4381" s="3">
        <v>104240</v>
      </c>
      <c r="G4381" t="s">
        <v>21</v>
      </c>
      <c r="H4381" t="s">
        <v>4413</v>
      </c>
    </row>
    <row r="4382" spans="1:8" x14ac:dyDescent="0.35">
      <c r="A4382" s="2">
        <v>44360</v>
      </c>
      <c r="B4382" t="s">
        <v>18</v>
      </c>
      <c r="C4382" t="s">
        <v>43</v>
      </c>
      <c r="D4382" t="s">
        <v>58</v>
      </c>
      <c r="E4382" s="3">
        <v>76021</v>
      </c>
      <c r="F4382" s="3">
        <v>11519</v>
      </c>
      <c r="G4382" t="s">
        <v>26</v>
      </c>
      <c r="H4382" t="s">
        <v>4414</v>
      </c>
    </row>
    <row r="4383" spans="1:8" x14ac:dyDescent="0.35">
      <c r="A4383" s="2">
        <v>44344</v>
      </c>
      <c r="B4383" t="s">
        <v>18</v>
      </c>
      <c r="C4383" t="s">
        <v>19</v>
      </c>
      <c r="D4383" t="s">
        <v>20</v>
      </c>
      <c r="E4383" s="3">
        <v>115848</v>
      </c>
      <c r="F4383" s="3">
        <v>91615</v>
      </c>
      <c r="G4383" t="s">
        <v>21</v>
      </c>
      <c r="H4383" t="s">
        <v>4415</v>
      </c>
    </row>
    <row r="4384" spans="1:8" x14ac:dyDescent="0.35">
      <c r="A4384" s="2">
        <v>44490</v>
      </c>
      <c r="B4384" t="s">
        <v>28</v>
      </c>
      <c r="C4384" t="s">
        <v>29</v>
      </c>
      <c r="D4384" t="s">
        <v>39</v>
      </c>
      <c r="E4384" s="3">
        <v>94935</v>
      </c>
      <c r="F4384" s="3">
        <v>30280</v>
      </c>
      <c r="G4384" t="s">
        <v>32</v>
      </c>
      <c r="H4384" t="s">
        <v>4416</v>
      </c>
    </row>
    <row r="4385" spans="1:8" x14ac:dyDescent="0.35">
      <c r="A4385" s="2">
        <v>44391</v>
      </c>
      <c r="B4385" t="s">
        <v>41</v>
      </c>
      <c r="C4385" t="s">
        <v>34</v>
      </c>
      <c r="D4385" t="s">
        <v>30</v>
      </c>
      <c r="E4385" s="3">
        <v>120219</v>
      </c>
      <c r="F4385" s="3">
        <v>97910</v>
      </c>
      <c r="G4385" t="s">
        <v>35</v>
      </c>
      <c r="H4385" t="s">
        <v>4417</v>
      </c>
    </row>
    <row r="4386" spans="1:8" x14ac:dyDescent="0.35">
      <c r="A4386" s="2">
        <v>44859</v>
      </c>
      <c r="B4386" t="s">
        <v>18</v>
      </c>
      <c r="C4386" t="s">
        <v>19</v>
      </c>
      <c r="D4386" t="s">
        <v>20</v>
      </c>
      <c r="E4386" s="3">
        <v>148001</v>
      </c>
      <c r="F4386" s="3">
        <v>53079</v>
      </c>
      <c r="G4386" t="s">
        <v>32</v>
      </c>
      <c r="H4386" t="s">
        <v>4418</v>
      </c>
    </row>
    <row r="4387" spans="1:8" x14ac:dyDescent="0.35">
      <c r="A4387" s="2">
        <v>44676</v>
      </c>
      <c r="B4387" t="s">
        <v>28</v>
      </c>
      <c r="C4387" t="s">
        <v>19</v>
      </c>
      <c r="D4387" t="s">
        <v>25</v>
      </c>
      <c r="E4387" s="3">
        <v>55174</v>
      </c>
      <c r="F4387" s="3">
        <v>139448</v>
      </c>
      <c r="G4387" t="s">
        <v>26</v>
      </c>
      <c r="H4387" t="s">
        <v>4419</v>
      </c>
    </row>
    <row r="4388" spans="1:8" x14ac:dyDescent="0.35">
      <c r="A4388" s="2">
        <v>44319</v>
      </c>
      <c r="B4388" t="s">
        <v>37</v>
      </c>
      <c r="C4388" t="s">
        <v>34</v>
      </c>
      <c r="D4388" t="s">
        <v>20</v>
      </c>
      <c r="E4388" s="3">
        <v>55967</v>
      </c>
      <c r="F4388" s="3">
        <v>139850</v>
      </c>
      <c r="G4388" t="s">
        <v>35</v>
      </c>
      <c r="H4388" t="s">
        <v>4420</v>
      </c>
    </row>
    <row r="4389" spans="1:8" x14ac:dyDescent="0.35">
      <c r="A4389" s="2">
        <v>44895</v>
      </c>
      <c r="B4389" t="s">
        <v>55</v>
      </c>
      <c r="C4389" t="s">
        <v>23</v>
      </c>
      <c r="D4389" t="s">
        <v>20</v>
      </c>
      <c r="E4389" s="3">
        <v>129904</v>
      </c>
      <c r="F4389" s="3">
        <v>111579</v>
      </c>
      <c r="G4389" t="s">
        <v>32</v>
      </c>
      <c r="H4389" t="s">
        <v>4421</v>
      </c>
    </row>
    <row r="4390" spans="1:8" x14ac:dyDescent="0.35">
      <c r="A4390" s="2">
        <v>45161</v>
      </c>
      <c r="B4390" t="s">
        <v>18</v>
      </c>
      <c r="C4390" t="s">
        <v>34</v>
      </c>
      <c r="D4390" t="s">
        <v>30</v>
      </c>
      <c r="E4390" s="3">
        <v>14937</v>
      </c>
      <c r="F4390" s="3">
        <v>161448</v>
      </c>
      <c r="G4390" t="s">
        <v>21</v>
      </c>
      <c r="H4390" t="s">
        <v>4422</v>
      </c>
    </row>
    <row r="4391" spans="1:8" x14ac:dyDescent="0.35">
      <c r="A4391" s="2">
        <v>44857</v>
      </c>
      <c r="B4391" t="s">
        <v>37</v>
      </c>
      <c r="C4391" t="s">
        <v>19</v>
      </c>
      <c r="D4391" t="s">
        <v>30</v>
      </c>
      <c r="E4391" s="3">
        <v>108967</v>
      </c>
      <c r="F4391" s="3">
        <v>142667</v>
      </c>
      <c r="G4391" t="s">
        <v>26</v>
      </c>
      <c r="H4391" t="s">
        <v>4423</v>
      </c>
    </row>
    <row r="4392" spans="1:8" x14ac:dyDescent="0.35">
      <c r="A4392" s="2">
        <v>44906</v>
      </c>
      <c r="B4392" t="s">
        <v>18</v>
      </c>
      <c r="C4392" t="s">
        <v>24</v>
      </c>
      <c r="D4392" t="s">
        <v>58</v>
      </c>
      <c r="E4392" s="3">
        <v>88610</v>
      </c>
      <c r="F4392" s="3">
        <v>157955</v>
      </c>
      <c r="G4392" t="s">
        <v>26</v>
      </c>
      <c r="H4392" t="s">
        <v>4424</v>
      </c>
    </row>
    <row r="4393" spans="1:8" x14ac:dyDescent="0.35">
      <c r="A4393" s="2">
        <v>44592</v>
      </c>
      <c r="B4393" t="s">
        <v>41</v>
      </c>
      <c r="C4393" t="s">
        <v>34</v>
      </c>
      <c r="D4393" t="s">
        <v>20</v>
      </c>
      <c r="E4393" s="3">
        <v>139960</v>
      </c>
      <c r="F4393" s="3">
        <v>86723</v>
      </c>
      <c r="G4393" t="s">
        <v>35</v>
      </c>
      <c r="H4393" t="s">
        <v>4425</v>
      </c>
    </row>
    <row r="4394" spans="1:8" x14ac:dyDescent="0.35">
      <c r="A4394" s="2">
        <v>45108</v>
      </c>
      <c r="B4394" t="s">
        <v>28</v>
      </c>
      <c r="C4394" t="s">
        <v>23</v>
      </c>
      <c r="D4394" t="s">
        <v>20</v>
      </c>
      <c r="E4394" s="3">
        <v>33070</v>
      </c>
      <c r="F4394" s="3">
        <v>81025</v>
      </c>
      <c r="G4394" t="s">
        <v>32</v>
      </c>
      <c r="H4394" t="s">
        <v>4426</v>
      </c>
    </row>
    <row r="4395" spans="1:8" x14ac:dyDescent="0.35">
      <c r="A4395" s="2">
        <v>45201</v>
      </c>
      <c r="B4395" t="s">
        <v>18</v>
      </c>
      <c r="C4395" t="s">
        <v>34</v>
      </c>
      <c r="D4395" t="s">
        <v>30</v>
      </c>
      <c r="E4395" s="3">
        <v>95263</v>
      </c>
      <c r="F4395" s="3">
        <v>131934</v>
      </c>
      <c r="G4395" t="s">
        <v>26</v>
      </c>
      <c r="H4395" t="s">
        <v>4427</v>
      </c>
    </row>
    <row r="4396" spans="1:8" x14ac:dyDescent="0.35">
      <c r="A4396" s="2">
        <v>44513</v>
      </c>
      <c r="B4396" t="s">
        <v>28</v>
      </c>
      <c r="C4396" t="s">
        <v>34</v>
      </c>
      <c r="D4396" t="s">
        <v>25</v>
      </c>
      <c r="E4396" s="3">
        <v>114854</v>
      </c>
      <c r="F4396" s="3">
        <v>104962</v>
      </c>
      <c r="G4396" t="s">
        <v>35</v>
      </c>
      <c r="H4396" t="s">
        <v>4428</v>
      </c>
    </row>
    <row r="4397" spans="1:8" x14ac:dyDescent="0.35">
      <c r="A4397" s="2">
        <v>44877</v>
      </c>
      <c r="B4397" t="s">
        <v>23</v>
      </c>
      <c r="C4397" t="s">
        <v>43</v>
      </c>
      <c r="D4397" t="s">
        <v>30</v>
      </c>
      <c r="E4397" s="3">
        <v>126813</v>
      </c>
      <c r="F4397" s="3">
        <v>66150</v>
      </c>
      <c r="G4397" t="s">
        <v>21</v>
      </c>
      <c r="H4397" t="s">
        <v>4429</v>
      </c>
    </row>
    <row r="4398" spans="1:8" x14ac:dyDescent="0.35">
      <c r="A4398" s="2">
        <v>44691</v>
      </c>
      <c r="B4398" t="s">
        <v>18</v>
      </c>
      <c r="C4398" t="s">
        <v>43</v>
      </c>
      <c r="D4398" t="s">
        <v>25</v>
      </c>
      <c r="E4398" s="3">
        <v>122168</v>
      </c>
      <c r="F4398" s="3">
        <v>92403</v>
      </c>
      <c r="G4398" t="s">
        <v>21</v>
      </c>
      <c r="H4398" t="s">
        <v>4430</v>
      </c>
    </row>
    <row r="4399" spans="1:8" x14ac:dyDescent="0.35">
      <c r="A4399" s="2">
        <v>44752</v>
      </c>
      <c r="B4399" t="s">
        <v>41</v>
      </c>
      <c r="C4399" t="s">
        <v>19</v>
      </c>
      <c r="D4399" t="s">
        <v>30</v>
      </c>
      <c r="E4399" s="3">
        <v>32539</v>
      </c>
      <c r="F4399" s="3">
        <v>54686</v>
      </c>
      <c r="G4399" t="s">
        <v>35</v>
      </c>
      <c r="H4399" t="s">
        <v>4431</v>
      </c>
    </row>
    <row r="4400" spans="1:8" x14ac:dyDescent="0.35">
      <c r="A4400" s="2">
        <v>44806</v>
      </c>
      <c r="B4400" t="s">
        <v>41</v>
      </c>
      <c r="C4400" t="s">
        <v>19</v>
      </c>
      <c r="D4400" t="s">
        <v>39</v>
      </c>
      <c r="E4400" s="3">
        <v>10228</v>
      </c>
      <c r="F4400" s="3">
        <v>62947</v>
      </c>
      <c r="G4400" t="s">
        <v>32</v>
      </c>
      <c r="H4400" t="s">
        <v>4432</v>
      </c>
    </row>
    <row r="4401" spans="1:8" x14ac:dyDescent="0.35">
      <c r="A4401" s="2">
        <v>44305</v>
      </c>
      <c r="B4401" t="s">
        <v>37</v>
      </c>
      <c r="C4401" t="s">
        <v>34</v>
      </c>
      <c r="D4401" t="s">
        <v>20</v>
      </c>
      <c r="E4401" s="3">
        <v>64090</v>
      </c>
      <c r="F4401" s="3">
        <v>71426</v>
      </c>
      <c r="G4401" t="s">
        <v>21</v>
      </c>
      <c r="H4401" t="s">
        <v>4433</v>
      </c>
    </row>
    <row r="4402" spans="1:8" x14ac:dyDescent="0.35">
      <c r="A4402" s="2">
        <v>44568</v>
      </c>
      <c r="B4402" t="s">
        <v>41</v>
      </c>
      <c r="C4402" t="s">
        <v>24</v>
      </c>
      <c r="D4402" t="s">
        <v>25</v>
      </c>
      <c r="E4402" s="3">
        <v>96980</v>
      </c>
      <c r="F4402" s="3">
        <v>125387</v>
      </c>
      <c r="G4402" t="s">
        <v>21</v>
      </c>
      <c r="H4402" t="s">
        <v>4434</v>
      </c>
    </row>
    <row r="4403" spans="1:8" x14ac:dyDescent="0.35">
      <c r="A4403" s="2">
        <v>45051</v>
      </c>
      <c r="B4403" t="s">
        <v>28</v>
      </c>
      <c r="C4403" t="s">
        <v>29</v>
      </c>
      <c r="D4403" t="s">
        <v>39</v>
      </c>
      <c r="E4403" s="3">
        <v>75202</v>
      </c>
      <c r="F4403" s="3">
        <v>48252</v>
      </c>
      <c r="G4403" t="s">
        <v>35</v>
      </c>
      <c r="H4403" t="s">
        <v>4435</v>
      </c>
    </row>
    <row r="4404" spans="1:8" x14ac:dyDescent="0.35">
      <c r="A4404" s="2">
        <v>44812</v>
      </c>
      <c r="B4404" t="s">
        <v>23</v>
      </c>
      <c r="C4404" t="s">
        <v>19</v>
      </c>
      <c r="D4404" t="s">
        <v>25</v>
      </c>
      <c r="E4404" s="3">
        <v>33199</v>
      </c>
      <c r="F4404" s="3">
        <v>154895</v>
      </c>
      <c r="G4404" t="s">
        <v>32</v>
      </c>
      <c r="H4404" t="s">
        <v>4436</v>
      </c>
    </row>
    <row r="4405" spans="1:8" x14ac:dyDescent="0.35">
      <c r="A4405" s="2">
        <v>44964</v>
      </c>
      <c r="B4405" t="s">
        <v>41</v>
      </c>
      <c r="C4405" t="s">
        <v>34</v>
      </c>
      <c r="D4405" t="s">
        <v>58</v>
      </c>
      <c r="E4405" s="3">
        <v>111190</v>
      </c>
      <c r="F4405" s="3">
        <v>33927</v>
      </c>
      <c r="G4405" t="s">
        <v>21</v>
      </c>
      <c r="H4405" t="s">
        <v>4437</v>
      </c>
    </row>
    <row r="4406" spans="1:8" x14ac:dyDescent="0.35">
      <c r="A4406" s="2">
        <v>44402</v>
      </c>
      <c r="B4406" t="s">
        <v>18</v>
      </c>
      <c r="C4406" t="s">
        <v>34</v>
      </c>
      <c r="D4406" t="s">
        <v>58</v>
      </c>
      <c r="E4406" s="3">
        <v>22451</v>
      </c>
      <c r="F4406" s="3">
        <v>164173</v>
      </c>
      <c r="G4406" t="s">
        <v>32</v>
      </c>
      <c r="H4406" t="s">
        <v>4438</v>
      </c>
    </row>
    <row r="4407" spans="1:8" x14ac:dyDescent="0.35">
      <c r="A4407" s="2">
        <v>45043</v>
      </c>
      <c r="B4407" t="s">
        <v>41</v>
      </c>
      <c r="C4407" t="s">
        <v>29</v>
      </c>
      <c r="D4407" t="s">
        <v>20</v>
      </c>
      <c r="E4407" s="3">
        <v>89527</v>
      </c>
      <c r="F4407" s="3">
        <v>75034</v>
      </c>
      <c r="G4407" t="s">
        <v>35</v>
      </c>
      <c r="H4407" t="s">
        <v>4439</v>
      </c>
    </row>
    <row r="4408" spans="1:8" x14ac:dyDescent="0.35">
      <c r="A4408" s="2">
        <v>44239</v>
      </c>
      <c r="B4408" t="s">
        <v>23</v>
      </c>
      <c r="C4408" t="s">
        <v>34</v>
      </c>
      <c r="D4408" t="s">
        <v>39</v>
      </c>
      <c r="E4408" s="3">
        <v>22669</v>
      </c>
      <c r="F4408" s="3">
        <v>128785</v>
      </c>
      <c r="G4408" t="s">
        <v>32</v>
      </c>
      <c r="H4408" t="s">
        <v>4440</v>
      </c>
    </row>
    <row r="4409" spans="1:8" x14ac:dyDescent="0.35">
      <c r="A4409" s="2">
        <v>45061</v>
      </c>
      <c r="B4409" t="s">
        <v>28</v>
      </c>
      <c r="C4409" t="s">
        <v>29</v>
      </c>
      <c r="D4409" t="s">
        <v>39</v>
      </c>
      <c r="E4409" s="3">
        <v>94739</v>
      </c>
      <c r="F4409" s="3">
        <v>104647</v>
      </c>
      <c r="G4409" t="s">
        <v>32</v>
      </c>
      <c r="H4409" t="s">
        <v>4441</v>
      </c>
    </row>
    <row r="4410" spans="1:8" x14ac:dyDescent="0.35">
      <c r="A4410" s="2">
        <v>44981</v>
      </c>
      <c r="B4410" t="s">
        <v>18</v>
      </c>
      <c r="C4410" t="s">
        <v>29</v>
      </c>
      <c r="D4410" t="s">
        <v>58</v>
      </c>
      <c r="E4410" s="3">
        <v>117582</v>
      </c>
      <c r="F4410" s="3">
        <v>58819</v>
      </c>
      <c r="G4410" t="s">
        <v>26</v>
      </c>
      <c r="H4410" t="s">
        <v>4442</v>
      </c>
    </row>
    <row r="4411" spans="1:8" x14ac:dyDescent="0.35">
      <c r="A4411" s="2">
        <v>44672</v>
      </c>
      <c r="B4411" t="s">
        <v>37</v>
      </c>
      <c r="C4411" t="s">
        <v>34</v>
      </c>
      <c r="D4411" t="s">
        <v>20</v>
      </c>
      <c r="E4411" s="3">
        <v>26157</v>
      </c>
      <c r="F4411" s="3">
        <v>60336</v>
      </c>
      <c r="G4411" t="s">
        <v>21</v>
      </c>
      <c r="H4411" t="s">
        <v>4443</v>
      </c>
    </row>
    <row r="4412" spans="1:8" x14ac:dyDescent="0.35">
      <c r="A4412" s="2">
        <v>44279</v>
      </c>
      <c r="B4412" t="s">
        <v>37</v>
      </c>
      <c r="C4412" t="s">
        <v>34</v>
      </c>
      <c r="D4412" t="s">
        <v>58</v>
      </c>
      <c r="E4412" s="3">
        <v>127993</v>
      </c>
      <c r="F4412" s="3">
        <v>111221</v>
      </c>
      <c r="G4412" t="s">
        <v>21</v>
      </c>
      <c r="H4412" t="s">
        <v>4444</v>
      </c>
    </row>
    <row r="4413" spans="1:8" x14ac:dyDescent="0.35">
      <c r="A4413" s="2">
        <v>44386</v>
      </c>
      <c r="B4413" t="s">
        <v>37</v>
      </c>
      <c r="C4413" t="s">
        <v>43</v>
      </c>
      <c r="D4413" t="s">
        <v>39</v>
      </c>
      <c r="E4413" s="3">
        <v>95519</v>
      </c>
      <c r="F4413" s="3">
        <v>56773</v>
      </c>
      <c r="G4413" t="s">
        <v>21</v>
      </c>
      <c r="H4413" t="s">
        <v>4445</v>
      </c>
    </row>
    <row r="4414" spans="1:8" x14ac:dyDescent="0.35">
      <c r="A4414" s="2">
        <v>44996</v>
      </c>
      <c r="B4414" t="s">
        <v>18</v>
      </c>
      <c r="C4414" t="s">
        <v>29</v>
      </c>
      <c r="D4414" t="s">
        <v>25</v>
      </c>
      <c r="E4414" s="3">
        <v>62739</v>
      </c>
      <c r="F4414" s="3">
        <v>96781</v>
      </c>
      <c r="G4414" t="s">
        <v>32</v>
      </c>
      <c r="H4414" t="s">
        <v>4446</v>
      </c>
    </row>
    <row r="4415" spans="1:8" x14ac:dyDescent="0.35">
      <c r="A4415" s="2">
        <v>45132</v>
      </c>
      <c r="B4415" t="s">
        <v>37</v>
      </c>
      <c r="C4415" t="s">
        <v>23</v>
      </c>
      <c r="D4415" t="s">
        <v>39</v>
      </c>
      <c r="E4415" s="3">
        <v>74156</v>
      </c>
      <c r="F4415" s="3">
        <v>37581</v>
      </c>
      <c r="G4415" t="s">
        <v>35</v>
      </c>
      <c r="H4415" t="s">
        <v>4447</v>
      </c>
    </row>
    <row r="4416" spans="1:8" x14ac:dyDescent="0.35">
      <c r="A4416" s="2">
        <v>44447</v>
      </c>
      <c r="B4416" t="s">
        <v>41</v>
      </c>
      <c r="C4416" t="s">
        <v>29</v>
      </c>
      <c r="D4416" t="s">
        <v>20</v>
      </c>
      <c r="E4416" s="3">
        <v>98283</v>
      </c>
      <c r="F4416" s="3">
        <v>107361</v>
      </c>
      <c r="G4416" t="s">
        <v>32</v>
      </c>
      <c r="H4416" t="s">
        <v>4448</v>
      </c>
    </row>
    <row r="4417" spans="1:8" x14ac:dyDescent="0.35">
      <c r="A4417" s="2">
        <v>44487</v>
      </c>
      <c r="B4417" t="s">
        <v>18</v>
      </c>
      <c r="C4417" t="s">
        <v>23</v>
      </c>
      <c r="D4417" t="s">
        <v>39</v>
      </c>
      <c r="E4417" s="3">
        <v>41626</v>
      </c>
      <c r="F4417" s="3">
        <v>96232</v>
      </c>
      <c r="G4417" t="s">
        <v>21</v>
      </c>
      <c r="H4417" t="s">
        <v>4449</v>
      </c>
    </row>
    <row r="4418" spans="1:8" x14ac:dyDescent="0.35">
      <c r="A4418" s="2">
        <v>44522</v>
      </c>
      <c r="B4418" t="s">
        <v>18</v>
      </c>
      <c r="C4418" t="s">
        <v>34</v>
      </c>
      <c r="D4418" t="s">
        <v>30</v>
      </c>
      <c r="E4418" s="3">
        <v>145531</v>
      </c>
      <c r="F4418" s="3">
        <v>156824</v>
      </c>
      <c r="G4418" t="s">
        <v>21</v>
      </c>
      <c r="H4418" t="s">
        <v>4450</v>
      </c>
    </row>
    <row r="4419" spans="1:8" x14ac:dyDescent="0.35">
      <c r="A4419" s="2">
        <v>45033</v>
      </c>
      <c r="B4419" t="s">
        <v>18</v>
      </c>
      <c r="C4419" t="s">
        <v>19</v>
      </c>
      <c r="D4419" t="s">
        <v>39</v>
      </c>
      <c r="E4419" s="3">
        <v>80623</v>
      </c>
      <c r="F4419" s="3">
        <v>32486</v>
      </c>
      <c r="G4419" t="s">
        <v>21</v>
      </c>
      <c r="H4419" t="s">
        <v>4451</v>
      </c>
    </row>
    <row r="4420" spans="1:8" x14ac:dyDescent="0.35">
      <c r="A4420" s="2">
        <v>44704</v>
      </c>
      <c r="B4420" t="s">
        <v>55</v>
      </c>
      <c r="C4420" t="s">
        <v>24</v>
      </c>
      <c r="D4420" t="s">
        <v>30</v>
      </c>
      <c r="E4420" s="3">
        <v>24898</v>
      </c>
      <c r="F4420" s="3">
        <v>128426</v>
      </c>
      <c r="G4420" t="s">
        <v>21</v>
      </c>
      <c r="H4420" t="s">
        <v>4452</v>
      </c>
    </row>
    <row r="4421" spans="1:8" x14ac:dyDescent="0.35">
      <c r="A4421" s="2">
        <v>44927</v>
      </c>
      <c r="B4421" t="s">
        <v>28</v>
      </c>
      <c r="C4421" t="s">
        <v>34</v>
      </c>
      <c r="D4421" t="s">
        <v>58</v>
      </c>
      <c r="E4421" s="3">
        <v>51001</v>
      </c>
      <c r="F4421" s="3">
        <v>61785</v>
      </c>
      <c r="G4421" t="s">
        <v>35</v>
      </c>
      <c r="H4421" t="s">
        <v>4453</v>
      </c>
    </row>
    <row r="4422" spans="1:8" x14ac:dyDescent="0.35">
      <c r="A4422" s="2">
        <v>44268</v>
      </c>
      <c r="B4422" t="s">
        <v>55</v>
      </c>
      <c r="C4422" t="s">
        <v>24</v>
      </c>
      <c r="D4422" t="s">
        <v>30</v>
      </c>
      <c r="E4422" s="3">
        <v>24758</v>
      </c>
      <c r="F4422" s="3">
        <v>89141</v>
      </c>
      <c r="G4422" t="s">
        <v>26</v>
      </c>
      <c r="H4422" t="s">
        <v>4454</v>
      </c>
    </row>
    <row r="4423" spans="1:8" x14ac:dyDescent="0.35">
      <c r="A4423" s="2">
        <v>44837</v>
      </c>
      <c r="B4423" t="s">
        <v>55</v>
      </c>
      <c r="C4423" t="s">
        <v>43</v>
      </c>
      <c r="D4423" t="s">
        <v>39</v>
      </c>
      <c r="E4423" s="3">
        <v>58993</v>
      </c>
      <c r="F4423" s="3">
        <v>105620</v>
      </c>
      <c r="G4423" t="s">
        <v>32</v>
      </c>
      <c r="H4423" t="s">
        <v>4455</v>
      </c>
    </row>
    <row r="4424" spans="1:8" x14ac:dyDescent="0.35">
      <c r="A4424" s="2">
        <v>45136</v>
      </c>
      <c r="B4424" t="s">
        <v>55</v>
      </c>
      <c r="C4424" t="s">
        <v>23</v>
      </c>
      <c r="D4424" t="s">
        <v>39</v>
      </c>
      <c r="E4424" s="3">
        <v>44888</v>
      </c>
      <c r="F4424" s="3">
        <v>33503</v>
      </c>
      <c r="G4424" t="s">
        <v>35</v>
      </c>
      <c r="H4424" t="s">
        <v>4456</v>
      </c>
    </row>
    <row r="4425" spans="1:8" x14ac:dyDescent="0.35">
      <c r="A4425" s="2">
        <v>44804</v>
      </c>
      <c r="B4425" t="s">
        <v>28</v>
      </c>
      <c r="C4425" t="s">
        <v>43</v>
      </c>
      <c r="D4425" t="s">
        <v>39</v>
      </c>
      <c r="E4425" s="3">
        <v>23893</v>
      </c>
      <c r="F4425" s="3">
        <v>121329</v>
      </c>
      <c r="G4425" t="s">
        <v>26</v>
      </c>
      <c r="H4425" t="s">
        <v>4457</v>
      </c>
    </row>
    <row r="4426" spans="1:8" x14ac:dyDescent="0.35">
      <c r="A4426" s="2">
        <v>44762</v>
      </c>
      <c r="B4426" t="s">
        <v>55</v>
      </c>
      <c r="C4426" t="s">
        <v>19</v>
      </c>
      <c r="D4426" t="s">
        <v>20</v>
      </c>
      <c r="E4426" s="3">
        <v>96416</v>
      </c>
      <c r="F4426" s="3">
        <v>160656</v>
      </c>
      <c r="G4426" t="s">
        <v>21</v>
      </c>
      <c r="H4426" t="s">
        <v>4458</v>
      </c>
    </row>
    <row r="4427" spans="1:8" x14ac:dyDescent="0.35">
      <c r="A4427" s="2">
        <v>44250</v>
      </c>
      <c r="B4427" t="s">
        <v>37</v>
      </c>
      <c r="C4427" t="s">
        <v>19</v>
      </c>
      <c r="D4427" t="s">
        <v>58</v>
      </c>
      <c r="E4427" s="3">
        <v>127838</v>
      </c>
      <c r="F4427" s="3">
        <v>65626</v>
      </c>
      <c r="G4427" t="s">
        <v>35</v>
      </c>
      <c r="H4427" t="s">
        <v>4459</v>
      </c>
    </row>
    <row r="4428" spans="1:8" x14ac:dyDescent="0.35">
      <c r="A4428" s="2">
        <v>44724</v>
      </c>
      <c r="B4428" t="s">
        <v>18</v>
      </c>
      <c r="C4428" t="s">
        <v>29</v>
      </c>
      <c r="D4428" t="s">
        <v>30</v>
      </c>
      <c r="E4428" s="3">
        <v>39943</v>
      </c>
      <c r="F4428" s="3">
        <v>151093</v>
      </c>
      <c r="G4428" t="s">
        <v>35</v>
      </c>
      <c r="H4428" t="s">
        <v>4460</v>
      </c>
    </row>
    <row r="4429" spans="1:8" x14ac:dyDescent="0.35">
      <c r="A4429" s="2">
        <v>44807</v>
      </c>
      <c r="B4429" t="s">
        <v>18</v>
      </c>
      <c r="C4429" t="s">
        <v>34</v>
      </c>
      <c r="D4429" t="s">
        <v>25</v>
      </c>
      <c r="E4429" s="3">
        <v>15306</v>
      </c>
      <c r="F4429" s="3">
        <v>123658</v>
      </c>
      <c r="G4429" t="s">
        <v>35</v>
      </c>
      <c r="H4429" t="s">
        <v>4461</v>
      </c>
    </row>
    <row r="4430" spans="1:8" x14ac:dyDescent="0.35">
      <c r="A4430" s="2">
        <v>44389</v>
      </c>
      <c r="B4430" t="s">
        <v>41</v>
      </c>
      <c r="C4430" t="s">
        <v>29</v>
      </c>
      <c r="D4430" t="s">
        <v>30</v>
      </c>
      <c r="E4430" s="3">
        <v>75461</v>
      </c>
      <c r="F4430" s="3">
        <v>150370</v>
      </c>
      <c r="G4430" t="s">
        <v>32</v>
      </c>
      <c r="H4430" t="s">
        <v>4462</v>
      </c>
    </row>
    <row r="4431" spans="1:8" x14ac:dyDescent="0.35">
      <c r="A4431" s="2">
        <v>44254</v>
      </c>
      <c r="B4431" t="s">
        <v>23</v>
      </c>
      <c r="C4431" t="s">
        <v>19</v>
      </c>
      <c r="D4431" t="s">
        <v>39</v>
      </c>
      <c r="E4431" s="3">
        <v>126521</v>
      </c>
      <c r="F4431" s="3">
        <v>162917</v>
      </c>
      <c r="G4431" t="s">
        <v>26</v>
      </c>
      <c r="H4431" t="s">
        <v>4463</v>
      </c>
    </row>
    <row r="4432" spans="1:8" x14ac:dyDescent="0.35">
      <c r="A4432" s="2">
        <v>44325</v>
      </c>
      <c r="B4432" t="s">
        <v>37</v>
      </c>
      <c r="C4432" t="s">
        <v>19</v>
      </c>
      <c r="D4432" t="s">
        <v>25</v>
      </c>
      <c r="E4432" s="3">
        <v>108017</v>
      </c>
      <c r="F4432" s="3">
        <v>68197</v>
      </c>
      <c r="G4432" t="s">
        <v>26</v>
      </c>
      <c r="H4432" t="s">
        <v>4464</v>
      </c>
    </row>
    <row r="4433" spans="1:8" x14ac:dyDescent="0.35">
      <c r="A4433" s="2">
        <v>44902</v>
      </c>
      <c r="B4433" t="s">
        <v>28</v>
      </c>
      <c r="C4433" t="s">
        <v>29</v>
      </c>
      <c r="D4433" t="s">
        <v>25</v>
      </c>
      <c r="E4433" s="3">
        <v>106711</v>
      </c>
      <c r="F4433" s="3">
        <v>116585</v>
      </c>
      <c r="G4433" t="s">
        <v>32</v>
      </c>
      <c r="H4433" t="s">
        <v>4465</v>
      </c>
    </row>
    <row r="4434" spans="1:8" x14ac:dyDescent="0.35">
      <c r="A4434" s="2">
        <v>45048</v>
      </c>
      <c r="B4434" t="s">
        <v>23</v>
      </c>
      <c r="C4434" t="s">
        <v>43</v>
      </c>
      <c r="D4434" t="s">
        <v>30</v>
      </c>
      <c r="E4434" s="3">
        <v>140323</v>
      </c>
      <c r="F4434" s="3">
        <v>52976</v>
      </c>
      <c r="G4434" t="s">
        <v>26</v>
      </c>
      <c r="H4434" t="s">
        <v>4466</v>
      </c>
    </row>
    <row r="4435" spans="1:8" x14ac:dyDescent="0.35">
      <c r="A4435" s="2">
        <v>44204</v>
      </c>
      <c r="B4435" t="s">
        <v>18</v>
      </c>
      <c r="C4435" t="s">
        <v>24</v>
      </c>
      <c r="D4435" t="s">
        <v>30</v>
      </c>
      <c r="E4435" s="3">
        <v>38412</v>
      </c>
      <c r="F4435" s="3">
        <v>80686</v>
      </c>
      <c r="G4435" t="s">
        <v>21</v>
      </c>
      <c r="H4435" t="s">
        <v>4467</v>
      </c>
    </row>
    <row r="4436" spans="1:8" x14ac:dyDescent="0.35">
      <c r="A4436" s="2">
        <v>44225</v>
      </c>
      <c r="B4436" t="s">
        <v>55</v>
      </c>
      <c r="C4436" t="s">
        <v>23</v>
      </c>
      <c r="D4436" t="s">
        <v>30</v>
      </c>
      <c r="E4436" s="3">
        <v>75326</v>
      </c>
      <c r="F4436" s="3">
        <v>50552</v>
      </c>
      <c r="G4436" t="s">
        <v>35</v>
      </c>
      <c r="H4436" t="s">
        <v>4468</v>
      </c>
    </row>
    <row r="4437" spans="1:8" x14ac:dyDescent="0.35">
      <c r="A4437" s="2">
        <v>45143</v>
      </c>
      <c r="B4437" t="s">
        <v>41</v>
      </c>
      <c r="C4437" t="s">
        <v>19</v>
      </c>
      <c r="D4437" t="s">
        <v>30</v>
      </c>
      <c r="E4437" s="3">
        <v>26151</v>
      </c>
      <c r="F4437" s="3">
        <v>50377</v>
      </c>
      <c r="G4437" t="s">
        <v>26</v>
      </c>
      <c r="H4437" t="s">
        <v>4469</v>
      </c>
    </row>
    <row r="4438" spans="1:8" x14ac:dyDescent="0.35">
      <c r="A4438" s="2">
        <v>44327</v>
      </c>
      <c r="B4438" t="s">
        <v>41</v>
      </c>
      <c r="C4438" t="s">
        <v>29</v>
      </c>
      <c r="D4438" t="s">
        <v>58</v>
      </c>
      <c r="E4438" s="3">
        <v>74690</v>
      </c>
      <c r="F4438" s="3">
        <v>48123</v>
      </c>
      <c r="G4438" t="s">
        <v>26</v>
      </c>
      <c r="H4438" t="s">
        <v>4470</v>
      </c>
    </row>
    <row r="4439" spans="1:8" x14ac:dyDescent="0.35">
      <c r="A4439" s="2">
        <v>44384</v>
      </c>
      <c r="B4439" t="s">
        <v>18</v>
      </c>
      <c r="C4439" t="s">
        <v>19</v>
      </c>
      <c r="D4439" t="s">
        <v>20</v>
      </c>
      <c r="E4439" s="3">
        <v>146081</v>
      </c>
      <c r="F4439" s="3">
        <v>101479</v>
      </c>
      <c r="G4439" t="s">
        <v>35</v>
      </c>
      <c r="H4439" t="s">
        <v>4471</v>
      </c>
    </row>
    <row r="4440" spans="1:8" x14ac:dyDescent="0.35">
      <c r="A4440" s="2">
        <v>44905</v>
      </c>
      <c r="B4440" t="s">
        <v>37</v>
      </c>
      <c r="C4440" t="s">
        <v>43</v>
      </c>
      <c r="D4440" t="s">
        <v>20</v>
      </c>
      <c r="E4440" s="3">
        <v>95782</v>
      </c>
      <c r="F4440" s="3">
        <v>98496</v>
      </c>
      <c r="G4440" t="s">
        <v>21</v>
      </c>
      <c r="H4440" t="s">
        <v>4472</v>
      </c>
    </row>
    <row r="4441" spans="1:8" x14ac:dyDescent="0.35">
      <c r="A4441" s="2">
        <v>44408</v>
      </c>
      <c r="B4441" t="s">
        <v>23</v>
      </c>
      <c r="C4441" t="s">
        <v>23</v>
      </c>
      <c r="D4441" t="s">
        <v>30</v>
      </c>
      <c r="E4441" s="3">
        <v>59280</v>
      </c>
      <c r="F4441" s="3">
        <v>18837</v>
      </c>
      <c r="G4441" t="s">
        <v>21</v>
      </c>
      <c r="H4441" t="s">
        <v>4473</v>
      </c>
    </row>
    <row r="4442" spans="1:8" x14ac:dyDescent="0.35">
      <c r="A4442" s="2">
        <v>44472</v>
      </c>
      <c r="B4442" t="s">
        <v>41</v>
      </c>
      <c r="C4442" t="s">
        <v>43</v>
      </c>
      <c r="D4442" t="s">
        <v>20</v>
      </c>
      <c r="E4442" s="3">
        <v>71818</v>
      </c>
      <c r="F4442" s="3">
        <v>27519</v>
      </c>
      <c r="G4442" t="s">
        <v>26</v>
      </c>
      <c r="H4442" t="s">
        <v>4474</v>
      </c>
    </row>
    <row r="4443" spans="1:8" x14ac:dyDescent="0.35">
      <c r="A4443" s="2">
        <v>44439</v>
      </c>
      <c r="B4443" t="s">
        <v>18</v>
      </c>
      <c r="C4443" t="s">
        <v>24</v>
      </c>
      <c r="D4443" t="s">
        <v>30</v>
      </c>
      <c r="E4443" s="3">
        <v>142417</v>
      </c>
      <c r="F4443" s="3">
        <v>94096</v>
      </c>
      <c r="G4443" t="s">
        <v>21</v>
      </c>
      <c r="H4443" t="s">
        <v>4475</v>
      </c>
    </row>
    <row r="4444" spans="1:8" x14ac:dyDescent="0.35">
      <c r="A4444" s="2">
        <v>45183</v>
      </c>
      <c r="B4444" t="s">
        <v>37</v>
      </c>
      <c r="C4444" t="s">
        <v>43</v>
      </c>
      <c r="D4444" t="s">
        <v>30</v>
      </c>
      <c r="E4444" s="3">
        <v>137439</v>
      </c>
      <c r="F4444" s="3">
        <v>31307</v>
      </c>
      <c r="G4444" t="s">
        <v>32</v>
      </c>
      <c r="H4444" t="s">
        <v>4476</v>
      </c>
    </row>
    <row r="4445" spans="1:8" x14ac:dyDescent="0.35">
      <c r="A4445" s="2">
        <v>44881</v>
      </c>
      <c r="B4445" t="s">
        <v>18</v>
      </c>
      <c r="C4445" t="s">
        <v>23</v>
      </c>
      <c r="D4445" t="s">
        <v>30</v>
      </c>
      <c r="E4445" s="3">
        <v>132057</v>
      </c>
      <c r="F4445" s="3">
        <v>27640</v>
      </c>
      <c r="G4445" t="s">
        <v>35</v>
      </c>
      <c r="H4445" t="s">
        <v>4477</v>
      </c>
    </row>
    <row r="4446" spans="1:8" x14ac:dyDescent="0.35">
      <c r="A4446" s="2">
        <v>44367</v>
      </c>
      <c r="B4446" t="s">
        <v>18</v>
      </c>
      <c r="C4446" t="s">
        <v>23</v>
      </c>
      <c r="D4446" t="s">
        <v>58</v>
      </c>
      <c r="E4446" s="3">
        <v>49900</v>
      </c>
      <c r="F4446" s="3">
        <v>104716</v>
      </c>
      <c r="G4446" t="s">
        <v>35</v>
      </c>
      <c r="H4446" t="s">
        <v>4478</v>
      </c>
    </row>
    <row r="4447" spans="1:8" x14ac:dyDescent="0.35">
      <c r="A4447" s="2">
        <v>44849</v>
      </c>
      <c r="B4447" t="s">
        <v>37</v>
      </c>
      <c r="C4447" t="s">
        <v>19</v>
      </c>
      <c r="D4447" t="s">
        <v>39</v>
      </c>
      <c r="E4447" s="3">
        <v>96562</v>
      </c>
      <c r="F4447" s="3">
        <v>162968</v>
      </c>
      <c r="G4447" t="s">
        <v>32</v>
      </c>
      <c r="H4447" t="s">
        <v>4479</v>
      </c>
    </row>
    <row r="4448" spans="1:8" x14ac:dyDescent="0.35">
      <c r="A4448" s="2">
        <v>44384</v>
      </c>
      <c r="B4448" t="s">
        <v>37</v>
      </c>
      <c r="C4448" t="s">
        <v>24</v>
      </c>
      <c r="D4448" t="s">
        <v>20</v>
      </c>
      <c r="E4448" s="3">
        <v>39289</v>
      </c>
      <c r="F4448" s="3">
        <v>71001</v>
      </c>
      <c r="G4448" t="s">
        <v>21</v>
      </c>
      <c r="H4448" t="s">
        <v>4480</v>
      </c>
    </row>
    <row r="4449" spans="1:8" x14ac:dyDescent="0.35">
      <c r="A4449" s="2">
        <v>44248</v>
      </c>
      <c r="B4449" t="s">
        <v>37</v>
      </c>
      <c r="C4449" t="s">
        <v>34</v>
      </c>
      <c r="D4449" t="s">
        <v>20</v>
      </c>
      <c r="E4449" s="3">
        <v>95143</v>
      </c>
      <c r="F4449" s="3">
        <v>64615</v>
      </c>
      <c r="G4449" t="s">
        <v>21</v>
      </c>
      <c r="H4449" t="s">
        <v>4481</v>
      </c>
    </row>
    <row r="4450" spans="1:8" x14ac:dyDescent="0.35">
      <c r="A4450" s="2">
        <v>44307</v>
      </c>
      <c r="B4450" t="s">
        <v>18</v>
      </c>
      <c r="C4450" t="s">
        <v>19</v>
      </c>
      <c r="D4450" t="s">
        <v>58</v>
      </c>
      <c r="E4450" s="3">
        <v>74140</v>
      </c>
      <c r="F4450" s="3">
        <v>122541</v>
      </c>
      <c r="G4450" t="s">
        <v>35</v>
      </c>
      <c r="H4450" t="s">
        <v>4482</v>
      </c>
    </row>
    <row r="4451" spans="1:8" x14ac:dyDescent="0.35">
      <c r="A4451" s="2">
        <v>45073</v>
      </c>
      <c r="B4451" t="s">
        <v>41</v>
      </c>
      <c r="C4451" t="s">
        <v>29</v>
      </c>
      <c r="D4451" t="s">
        <v>58</v>
      </c>
      <c r="E4451" s="3">
        <v>15097</v>
      </c>
      <c r="F4451" s="3">
        <v>19632</v>
      </c>
      <c r="G4451" t="s">
        <v>32</v>
      </c>
      <c r="H4451" t="s">
        <v>4483</v>
      </c>
    </row>
    <row r="4452" spans="1:8" x14ac:dyDescent="0.35">
      <c r="A4452" s="2">
        <v>45263</v>
      </c>
      <c r="B4452" t="s">
        <v>28</v>
      </c>
      <c r="C4452" t="s">
        <v>43</v>
      </c>
      <c r="D4452" t="s">
        <v>30</v>
      </c>
      <c r="E4452" s="3">
        <v>73634</v>
      </c>
      <c r="F4452" s="3">
        <v>96362</v>
      </c>
      <c r="G4452" t="s">
        <v>32</v>
      </c>
      <c r="H4452" t="s">
        <v>4484</v>
      </c>
    </row>
    <row r="4453" spans="1:8" x14ac:dyDescent="0.35">
      <c r="A4453" s="2">
        <v>44407</v>
      </c>
      <c r="B4453" t="s">
        <v>28</v>
      </c>
      <c r="C4453" t="s">
        <v>43</v>
      </c>
      <c r="D4453" t="s">
        <v>30</v>
      </c>
      <c r="E4453" s="3">
        <v>117931</v>
      </c>
      <c r="F4453" s="3">
        <v>29216</v>
      </c>
      <c r="G4453" t="s">
        <v>35</v>
      </c>
      <c r="H4453" t="s">
        <v>4485</v>
      </c>
    </row>
    <row r="4454" spans="1:8" x14ac:dyDescent="0.35">
      <c r="A4454" s="2">
        <v>45054</v>
      </c>
      <c r="B4454" t="s">
        <v>18</v>
      </c>
      <c r="C4454" t="s">
        <v>23</v>
      </c>
      <c r="D4454" t="s">
        <v>39</v>
      </c>
      <c r="E4454" s="3">
        <v>34831</v>
      </c>
      <c r="F4454" s="3">
        <v>149196</v>
      </c>
      <c r="G4454" t="s">
        <v>26</v>
      </c>
      <c r="H4454" t="s">
        <v>4486</v>
      </c>
    </row>
    <row r="4455" spans="1:8" x14ac:dyDescent="0.35">
      <c r="A4455" s="2">
        <v>44823</v>
      </c>
      <c r="B4455" t="s">
        <v>18</v>
      </c>
      <c r="C4455" t="s">
        <v>29</v>
      </c>
      <c r="D4455" t="s">
        <v>20</v>
      </c>
      <c r="E4455" s="3">
        <v>86145</v>
      </c>
      <c r="F4455" s="3">
        <v>35737</v>
      </c>
      <c r="G4455" t="s">
        <v>35</v>
      </c>
      <c r="H4455" t="s">
        <v>4487</v>
      </c>
    </row>
    <row r="4456" spans="1:8" x14ac:dyDescent="0.35">
      <c r="A4456" s="2">
        <v>45246</v>
      </c>
      <c r="B4456" t="s">
        <v>41</v>
      </c>
      <c r="C4456" t="s">
        <v>23</v>
      </c>
      <c r="D4456" t="s">
        <v>58</v>
      </c>
      <c r="E4456" s="3">
        <v>80282</v>
      </c>
      <c r="F4456" s="3">
        <v>169207</v>
      </c>
      <c r="G4456" t="s">
        <v>26</v>
      </c>
      <c r="H4456" t="s">
        <v>4488</v>
      </c>
    </row>
    <row r="4457" spans="1:8" x14ac:dyDescent="0.35">
      <c r="A4457" s="2">
        <v>44495</v>
      </c>
      <c r="B4457" t="s">
        <v>37</v>
      </c>
      <c r="C4457" t="s">
        <v>29</v>
      </c>
      <c r="D4457" t="s">
        <v>39</v>
      </c>
      <c r="E4457" s="3">
        <v>72754</v>
      </c>
      <c r="F4457" s="3">
        <v>42839</v>
      </c>
      <c r="G4457" t="s">
        <v>26</v>
      </c>
      <c r="H4457" t="s">
        <v>4489</v>
      </c>
    </row>
    <row r="4458" spans="1:8" x14ac:dyDescent="0.35">
      <c r="A4458" s="2">
        <v>45120</v>
      </c>
      <c r="B4458" t="s">
        <v>18</v>
      </c>
      <c r="C4458" t="s">
        <v>23</v>
      </c>
      <c r="D4458" t="s">
        <v>20</v>
      </c>
      <c r="E4458" s="3">
        <v>62563</v>
      </c>
      <c r="F4458" s="3">
        <v>131211</v>
      </c>
      <c r="G4458" t="s">
        <v>26</v>
      </c>
      <c r="H4458" t="s">
        <v>4490</v>
      </c>
    </row>
    <row r="4459" spans="1:8" x14ac:dyDescent="0.35">
      <c r="A4459" s="2">
        <v>44333</v>
      </c>
      <c r="B4459" t="s">
        <v>55</v>
      </c>
      <c r="C4459" t="s">
        <v>34</v>
      </c>
      <c r="D4459" t="s">
        <v>39</v>
      </c>
      <c r="E4459" s="3">
        <v>26459</v>
      </c>
      <c r="F4459" s="3">
        <v>158585</v>
      </c>
      <c r="G4459" t="s">
        <v>35</v>
      </c>
      <c r="H4459" t="s">
        <v>4491</v>
      </c>
    </row>
    <row r="4460" spans="1:8" x14ac:dyDescent="0.35">
      <c r="A4460" s="2">
        <v>45240</v>
      </c>
      <c r="B4460" t="s">
        <v>37</v>
      </c>
      <c r="C4460" t="s">
        <v>34</v>
      </c>
      <c r="D4460" t="s">
        <v>39</v>
      </c>
      <c r="E4460" s="3">
        <v>41288</v>
      </c>
      <c r="F4460" s="3">
        <v>143356</v>
      </c>
      <c r="G4460" t="s">
        <v>32</v>
      </c>
      <c r="H4460" t="s">
        <v>4492</v>
      </c>
    </row>
    <row r="4461" spans="1:8" x14ac:dyDescent="0.35">
      <c r="A4461" s="2">
        <v>44636</v>
      </c>
      <c r="B4461" t="s">
        <v>18</v>
      </c>
      <c r="C4461" t="s">
        <v>19</v>
      </c>
      <c r="D4461" t="s">
        <v>30</v>
      </c>
      <c r="E4461" s="3">
        <v>133384</v>
      </c>
      <c r="F4461" s="3">
        <v>44303</v>
      </c>
      <c r="G4461" t="s">
        <v>32</v>
      </c>
      <c r="H4461" t="s">
        <v>4493</v>
      </c>
    </row>
    <row r="4462" spans="1:8" x14ac:dyDescent="0.35">
      <c r="A4462" s="2">
        <v>44407</v>
      </c>
      <c r="B4462" t="s">
        <v>55</v>
      </c>
      <c r="C4462" t="s">
        <v>34</v>
      </c>
      <c r="D4462" t="s">
        <v>39</v>
      </c>
      <c r="E4462" s="3">
        <v>85720</v>
      </c>
      <c r="F4462" s="3">
        <v>47133</v>
      </c>
      <c r="G4462" t="s">
        <v>32</v>
      </c>
      <c r="H4462" t="s">
        <v>4494</v>
      </c>
    </row>
    <row r="4463" spans="1:8" x14ac:dyDescent="0.35">
      <c r="A4463" s="2">
        <v>44948</v>
      </c>
      <c r="B4463" t="s">
        <v>23</v>
      </c>
      <c r="C4463" t="s">
        <v>29</v>
      </c>
      <c r="D4463" t="s">
        <v>30</v>
      </c>
      <c r="E4463" s="3">
        <v>113415</v>
      </c>
      <c r="F4463" s="3">
        <v>23298</v>
      </c>
      <c r="G4463" t="s">
        <v>35</v>
      </c>
      <c r="H4463" t="s">
        <v>4495</v>
      </c>
    </row>
    <row r="4464" spans="1:8" x14ac:dyDescent="0.35">
      <c r="A4464" s="2">
        <v>44631</v>
      </c>
      <c r="B4464" t="s">
        <v>41</v>
      </c>
      <c r="C4464" t="s">
        <v>23</v>
      </c>
      <c r="D4464" t="s">
        <v>20</v>
      </c>
      <c r="E4464" s="3">
        <v>81655</v>
      </c>
      <c r="F4464" s="3">
        <v>8352</v>
      </c>
      <c r="G4464" t="s">
        <v>35</v>
      </c>
      <c r="H4464" t="s">
        <v>4496</v>
      </c>
    </row>
    <row r="4465" spans="1:8" x14ac:dyDescent="0.35">
      <c r="A4465" s="2">
        <v>44976</v>
      </c>
      <c r="B4465" t="s">
        <v>55</v>
      </c>
      <c r="C4465" t="s">
        <v>29</v>
      </c>
      <c r="D4465" t="s">
        <v>20</v>
      </c>
      <c r="E4465" s="3">
        <v>45162</v>
      </c>
      <c r="F4465" s="3">
        <v>11122</v>
      </c>
      <c r="G4465" t="s">
        <v>21</v>
      </c>
      <c r="H4465" t="s">
        <v>4497</v>
      </c>
    </row>
    <row r="4466" spans="1:8" x14ac:dyDescent="0.35">
      <c r="A4466" s="2">
        <v>44635</v>
      </c>
      <c r="B4466" t="s">
        <v>18</v>
      </c>
      <c r="C4466" t="s">
        <v>19</v>
      </c>
      <c r="D4466" t="s">
        <v>30</v>
      </c>
      <c r="E4466" s="3">
        <v>44184</v>
      </c>
      <c r="F4466" s="3">
        <v>13207</v>
      </c>
      <c r="G4466" t="s">
        <v>35</v>
      </c>
      <c r="H4466" t="s">
        <v>4498</v>
      </c>
    </row>
    <row r="4467" spans="1:8" x14ac:dyDescent="0.35">
      <c r="A4467" s="2">
        <v>44862</v>
      </c>
      <c r="B4467" t="s">
        <v>28</v>
      </c>
      <c r="C4467" t="s">
        <v>19</v>
      </c>
      <c r="D4467" t="s">
        <v>25</v>
      </c>
      <c r="E4467" s="3">
        <v>72662</v>
      </c>
      <c r="F4467" s="3">
        <v>157487</v>
      </c>
      <c r="G4467" t="s">
        <v>32</v>
      </c>
      <c r="H4467" t="s">
        <v>4499</v>
      </c>
    </row>
    <row r="4468" spans="1:8" x14ac:dyDescent="0.35">
      <c r="A4468" s="2">
        <v>45262</v>
      </c>
      <c r="B4468" t="s">
        <v>18</v>
      </c>
      <c r="C4468" t="s">
        <v>24</v>
      </c>
      <c r="D4468" t="s">
        <v>39</v>
      </c>
      <c r="E4468" s="3">
        <v>83379</v>
      </c>
      <c r="F4468" s="3">
        <v>131739</v>
      </c>
      <c r="G4468" t="s">
        <v>21</v>
      </c>
      <c r="H4468" t="s">
        <v>4500</v>
      </c>
    </row>
    <row r="4469" spans="1:8" x14ac:dyDescent="0.35">
      <c r="A4469" s="2">
        <v>44607</v>
      </c>
      <c r="B4469" t="s">
        <v>28</v>
      </c>
      <c r="C4469" t="s">
        <v>34</v>
      </c>
      <c r="D4469" t="s">
        <v>20</v>
      </c>
      <c r="E4469" s="3">
        <v>36805</v>
      </c>
      <c r="F4469" s="3">
        <v>135142</v>
      </c>
      <c r="G4469" t="s">
        <v>35</v>
      </c>
      <c r="H4469" t="s">
        <v>4501</v>
      </c>
    </row>
    <row r="4470" spans="1:8" x14ac:dyDescent="0.35">
      <c r="A4470" s="2">
        <v>45002</v>
      </c>
      <c r="B4470" t="s">
        <v>41</v>
      </c>
      <c r="C4470" t="s">
        <v>43</v>
      </c>
      <c r="D4470" t="s">
        <v>39</v>
      </c>
      <c r="E4470" s="3">
        <v>18431</v>
      </c>
      <c r="F4470" s="3">
        <v>46593</v>
      </c>
      <c r="G4470" t="s">
        <v>35</v>
      </c>
      <c r="H4470" t="s">
        <v>4502</v>
      </c>
    </row>
    <row r="4471" spans="1:8" x14ac:dyDescent="0.35">
      <c r="A4471" s="2">
        <v>44806</v>
      </c>
      <c r="B4471" t="s">
        <v>41</v>
      </c>
      <c r="C4471" t="s">
        <v>43</v>
      </c>
      <c r="D4471" t="s">
        <v>25</v>
      </c>
      <c r="E4471" s="3">
        <v>130741</v>
      </c>
      <c r="F4471" s="3">
        <v>130569</v>
      </c>
      <c r="G4471" t="s">
        <v>35</v>
      </c>
      <c r="H4471" t="s">
        <v>4503</v>
      </c>
    </row>
    <row r="4472" spans="1:8" x14ac:dyDescent="0.35">
      <c r="A4472" s="2">
        <v>44623</v>
      </c>
      <c r="B4472" t="s">
        <v>37</v>
      </c>
      <c r="C4472" t="s">
        <v>24</v>
      </c>
      <c r="D4472" t="s">
        <v>39</v>
      </c>
      <c r="E4472" s="3">
        <v>139089</v>
      </c>
      <c r="F4472" s="3">
        <v>130279</v>
      </c>
      <c r="G4472" t="s">
        <v>21</v>
      </c>
      <c r="H4472" t="s">
        <v>4504</v>
      </c>
    </row>
    <row r="4473" spans="1:8" x14ac:dyDescent="0.35">
      <c r="A4473" s="2">
        <v>45098</v>
      </c>
      <c r="B4473" t="s">
        <v>37</v>
      </c>
      <c r="C4473" t="s">
        <v>23</v>
      </c>
      <c r="D4473" t="s">
        <v>25</v>
      </c>
      <c r="E4473" s="3">
        <v>114618</v>
      </c>
      <c r="F4473" s="3">
        <v>74706</v>
      </c>
      <c r="G4473" t="s">
        <v>21</v>
      </c>
      <c r="H4473" t="s">
        <v>4505</v>
      </c>
    </row>
    <row r="4474" spans="1:8" x14ac:dyDescent="0.35">
      <c r="A4474" s="2">
        <v>45138</v>
      </c>
      <c r="B4474" t="s">
        <v>28</v>
      </c>
      <c r="C4474" t="s">
        <v>24</v>
      </c>
      <c r="D4474" t="s">
        <v>58</v>
      </c>
      <c r="E4474" s="3">
        <v>38836</v>
      </c>
      <c r="F4474" s="3">
        <v>138309</v>
      </c>
      <c r="G4474" t="s">
        <v>26</v>
      </c>
      <c r="H4474" t="s">
        <v>4506</v>
      </c>
    </row>
    <row r="4475" spans="1:8" x14ac:dyDescent="0.35">
      <c r="A4475" s="2">
        <v>44938</v>
      </c>
      <c r="B4475" t="s">
        <v>28</v>
      </c>
      <c r="C4475" t="s">
        <v>23</v>
      </c>
      <c r="D4475" t="s">
        <v>25</v>
      </c>
      <c r="E4475" s="3">
        <v>112462</v>
      </c>
      <c r="F4475" s="3">
        <v>89041</v>
      </c>
      <c r="G4475" t="s">
        <v>21</v>
      </c>
      <c r="H4475" t="s">
        <v>4507</v>
      </c>
    </row>
    <row r="4476" spans="1:8" x14ac:dyDescent="0.35">
      <c r="A4476" s="2">
        <v>44524</v>
      </c>
      <c r="B4476" t="s">
        <v>41</v>
      </c>
      <c r="C4476" t="s">
        <v>34</v>
      </c>
      <c r="D4476" t="s">
        <v>20</v>
      </c>
      <c r="E4476" s="3">
        <v>14146</v>
      </c>
      <c r="F4476" s="3">
        <v>144712</v>
      </c>
      <c r="G4476" t="s">
        <v>32</v>
      </c>
      <c r="H4476" t="s">
        <v>4508</v>
      </c>
    </row>
    <row r="4477" spans="1:8" x14ac:dyDescent="0.35">
      <c r="A4477" s="2">
        <v>44248</v>
      </c>
      <c r="B4477" t="s">
        <v>55</v>
      </c>
      <c r="C4477" t="s">
        <v>34</v>
      </c>
      <c r="D4477" t="s">
        <v>30</v>
      </c>
      <c r="E4477" s="3">
        <v>40762</v>
      </c>
      <c r="F4477" s="3">
        <v>67472</v>
      </c>
      <c r="G4477" t="s">
        <v>32</v>
      </c>
      <c r="H4477" t="s">
        <v>4509</v>
      </c>
    </row>
    <row r="4478" spans="1:8" x14ac:dyDescent="0.35">
      <c r="A4478" s="2">
        <v>44572</v>
      </c>
      <c r="B4478" t="s">
        <v>28</v>
      </c>
      <c r="C4478" t="s">
        <v>19</v>
      </c>
      <c r="D4478" t="s">
        <v>30</v>
      </c>
      <c r="E4478" s="3">
        <v>120402</v>
      </c>
      <c r="F4478" s="3">
        <v>95165</v>
      </c>
      <c r="G4478" t="s">
        <v>35</v>
      </c>
      <c r="H4478" t="s">
        <v>4510</v>
      </c>
    </row>
    <row r="4479" spans="1:8" x14ac:dyDescent="0.35">
      <c r="A4479" s="2">
        <v>44459</v>
      </c>
      <c r="B4479" t="s">
        <v>28</v>
      </c>
      <c r="C4479" t="s">
        <v>19</v>
      </c>
      <c r="D4479" t="s">
        <v>39</v>
      </c>
      <c r="E4479" s="3">
        <v>80976</v>
      </c>
      <c r="F4479" s="3">
        <v>85361</v>
      </c>
      <c r="G4479" t="s">
        <v>32</v>
      </c>
      <c r="H4479" t="s">
        <v>4511</v>
      </c>
    </row>
    <row r="4480" spans="1:8" x14ac:dyDescent="0.35">
      <c r="A4480" s="2">
        <v>44463</v>
      </c>
      <c r="B4480" t="s">
        <v>55</v>
      </c>
      <c r="C4480" t="s">
        <v>19</v>
      </c>
      <c r="D4480" t="s">
        <v>58</v>
      </c>
      <c r="E4480" s="3">
        <v>58343</v>
      </c>
      <c r="F4480" s="3">
        <v>34181</v>
      </c>
      <c r="G4480" t="s">
        <v>32</v>
      </c>
      <c r="H4480" t="s">
        <v>4512</v>
      </c>
    </row>
    <row r="4481" spans="1:8" x14ac:dyDescent="0.35">
      <c r="A4481" s="2">
        <v>44555</v>
      </c>
      <c r="B4481" t="s">
        <v>37</v>
      </c>
      <c r="C4481" t="s">
        <v>19</v>
      </c>
      <c r="D4481" t="s">
        <v>39</v>
      </c>
      <c r="E4481" s="3">
        <v>87804</v>
      </c>
      <c r="F4481" s="3">
        <v>48074</v>
      </c>
      <c r="G4481" t="s">
        <v>32</v>
      </c>
      <c r="H4481" t="s">
        <v>4513</v>
      </c>
    </row>
    <row r="4482" spans="1:8" x14ac:dyDescent="0.35">
      <c r="A4482" s="2">
        <v>44848</v>
      </c>
      <c r="B4482" t="s">
        <v>37</v>
      </c>
      <c r="C4482" t="s">
        <v>43</v>
      </c>
      <c r="D4482" t="s">
        <v>25</v>
      </c>
      <c r="E4482" s="3">
        <v>130921</v>
      </c>
      <c r="F4482" s="3">
        <v>55030</v>
      </c>
      <c r="G4482" t="s">
        <v>32</v>
      </c>
      <c r="H4482" t="s">
        <v>4514</v>
      </c>
    </row>
    <row r="4483" spans="1:8" x14ac:dyDescent="0.35">
      <c r="A4483" s="2">
        <v>44242</v>
      </c>
      <c r="B4483" t="s">
        <v>28</v>
      </c>
      <c r="C4483" t="s">
        <v>19</v>
      </c>
      <c r="D4483" t="s">
        <v>30</v>
      </c>
      <c r="E4483" s="3">
        <v>148730</v>
      </c>
      <c r="F4483" s="3">
        <v>19125</v>
      </c>
      <c r="G4483" t="s">
        <v>21</v>
      </c>
      <c r="H4483" t="s">
        <v>4515</v>
      </c>
    </row>
    <row r="4484" spans="1:8" x14ac:dyDescent="0.35">
      <c r="A4484" s="2">
        <v>44796</v>
      </c>
      <c r="B4484" t="s">
        <v>37</v>
      </c>
      <c r="C4484" t="s">
        <v>19</v>
      </c>
      <c r="D4484" t="s">
        <v>25</v>
      </c>
      <c r="E4484" s="3">
        <v>35191</v>
      </c>
      <c r="F4484" s="3">
        <v>13801</v>
      </c>
      <c r="G4484" t="s">
        <v>32</v>
      </c>
      <c r="H4484" t="s">
        <v>4516</v>
      </c>
    </row>
    <row r="4485" spans="1:8" x14ac:dyDescent="0.35">
      <c r="A4485" s="2">
        <v>44916</v>
      </c>
      <c r="B4485" t="s">
        <v>37</v>
      </c>
      <c r="C4485" t="s">
        <v>19</v>
      </c>
      <c r="D4485" t="s">
        <v>30</v>
      </c>
      <c r="E4485" s="3">
        <v>47426</v>
      </c>
      <c r="F4485" s="3">
        <v>63897</v>
      </c>
      <c r="G4485" t="s">
        <v>35</v>
      </c>
      <c r="H4485" t="s">
        <v>4517</v>
      </c>
    </row>
    <row r="4486" spans="1:8" x14ac:dyDescent="0.35">
      <c r="A4486" s="2">
        <v>44797</v>
      </c>
      <c r="B4486" t="s">
        <v>23</v>
      </c>
      <c r="C4486" t="s">
        <v>23</v>
      </c>
      <c r="D4486" t="s">
        <v>30</v>
      </c>
      <c r="E4486" s="3">
        <v>19322</v>
      </c>
      <c r="F4486" s="3">
        <v>56266</v>
      </c>
      <c r="G4486" t="s">
        <v>21</v>
      </c>
      <c r="H4486" t="s">
        <v>4518</v>
      </c>
    </row>
    <row r="4487" spans="1:8" x14ac:dyDescent="0.35">
      <c r="A4487" s="2">
        <v>44577</v>
      </c>
      <c r="B4487" t="s">
        <v>37</v>
      </c>
      <c r="C4487" t="s">
        <v>29</v>
      </c>
      <c r="D4487" t="s">
        <v>30</v>
      </c>
      <c r="E4487" s="3">
        <v>32014</v>
      </c>
      <c r="F4487" s="3">
        <v>98183</v>
      </c>
      <c r="G4487" t="s">
        <v>26</v>
      </c>
      <c r="H4487" t="s">
        <v>4519</v>
      </c>
    </row>
    <row r="4488" spans="1:8" x14ac:dyDescent="0.35">
      <c r="A4488" s="2">
        <v>44314</v>
      </c>
      <c r="B4488" t="s">
        <v>41</v>
      </c>
      <c r="C4488" t="s">
        <v>19</v>
      </c>
      <c r="D4488" t="s">
        <v>20</v>
      </c>
      <c r="E4488" s="3">
        <v>80891</v>
      </c>
      <c r="F4488" s="3">
        <v>10292</v>
      </c>
      <c r="G4488" t="s">
        <v>32</v>
      </c>
      <c r="H4488" t="s">
        <v>4520</v>
      </c>
    </row>
    <row r="4489" spans="1:8" x14ac:dyDescent="0.35">
      <c r="A4489" s="2">
        <v>44312</v>
      </c>
      <c r="B4489" t="s">
        <v>18</v>
      </c>
      <c r="C4489" t="s">
        <v>24</v>
      </c>
      <c r="D4489" t="s">
        <v>25</v>
      </c>
      <c r="E4489" s="3">
        <v>116316</v>
      </c>
      <c r="F4489" s="3">
        <v>127362</v>
      </c>
      <c r="G4489" t="s">
        <v>26</v>
      </c>
      <c r="H4489" t="s">
        <v>4521</v>
      </c>
    </row>
    <row r="4490" spans="1:8" x14ac:dyDescent="0.35">
      <c r="A4490" s="2">
        <v>44456</v>
      </c>
      <c r="B4490" t="s">
        <v>28</v>
      </c>
      <c r="C4490" t="s">
        <v>19</v>
      </c>
      <c r="D4490" t="s">
        <v>39</v>
      </c>
      <c r="E4490" s="3">
        <v>30835</v>
      </c>
      <c r="F4490" s="3">
        <v>22977</v>
      </c>
      <c r="G4490" t="s">
        <v>26</v>
      </c>
      <c r="H4490" t="s">
        <v>4522</v>
      </c>
    </row>
    <row r="4491" spans="1:8" x14ac:dyDescent="0.35">
      <c r="A4491" s="2">
        <v>44501</v>
      </c>
      <c r="B4491" t="s">
        <v>28</v>
      </c>
      <c r="C4491" t="s">
        <v>19</v>
      </c>
      <c r="D4491" t="s">
        <v>58</v>
      </c>
      <c r="E4491" s="3">
        <v>110968</v>
      </c>
      <c r="F4491" s="3">
        <v>50193</v>
      </c>
      <c r="G4491" t="s">
        <v>35</v>
      </c>
      <c r="H4491" t="s">
        <v>4523</v>
      </c>
    </row>
    <row r="4492" spans="1:8" x14ac:dyDescent="0.35">
      <c r="A4492" s="2">
        <v>44203</v>
      </c>
      <c r="B4492" t="s">
        <v>41</v>
      </c>
      <c r="C4492" t="s">
        <v>43</v>
      </c>
      <c r="D4492" t="s">
        <v>39</v>
      </c>
      <c r="E4492" s="3">
        <v>113166</v>
      </c>
      <c r="F4492" s="3">
        <v>122881</v>
      </c>
      <c r="G4492" t="s">
        <v>26</v>
      </c>
      <c r="H4492" t="s">
        <v>4524</v>
      </c>
    </row>
    <row r="4493" spans="1:8" x14ac:dyDescent="0.35">
      <c r="A4493" s="2">
        <v>44562</v>
      </c>
      <c r="B4493" t="s">
        <v>18</v>
      </c>
      <c r="C4493" t="s">
        <v>29</v>
      </c>
      <c r="D4493" t="s">
        <v>25</v>
      </c>
      <c r="E4493" s="3">
        <v>100415</v>
      </c>
      <c r="F4493" s="3">
        <v>102745</v>
      </c>
      <c r="G4493" t="s">
        <v>32</v>
      </c>
      <c r="H4493" t="s">
        <v>4525</v>
      </c>
    </row>
    <row r="4494" spans="1:8" x14ac:dyDescent="0.35">
      <c r="A4494" s="2">
        <v>44719</v>
      </c>
      <c r="B4494" t="s">
        <v>18</v>
      </c>
      <c r="C4494" t="s">
        <v>19</v>
      </c>
      <c r="D4494" t="s">
        <v>58</v>
      </c>
      <c r="E4494" s="3">
        <v>140579</v>
      </c>
      <c r="F4494" s="3">
        <v>101694</v>
      </c>
      <c r="G4494" t="s">
        <v>35</v>
      </c>
      <c r="H4494" t="s">
        <v>4526</v>
      </c>
    </row>
    <row r="4495" spans="1:8" x14ac:dyDescent="0.35">
      <c r="A4495" s="2">
        <v>44625</v>
      </c>
      <c r="B4495" t="s">
        <v>41</v>
      </c>
      <c r="C4495" t="s">
        <v>29</v>
      </c>
      <c r="D4495" t="s">
        <v>39</v>
      </c>
      <c r="E4495" s="3">
        <v>20086</v>
      </c>
      <c r="F4495" s="3">
        <v>36964</v>
      </c>
      <c r="G4495" t="s">
        <v>35</v>
      </c>
      <c r="H4495" t="s">
        <v>4527</v>
      </c>
    </row>
    <row r="4496" spans="1:8" x14ac:dyDescent="0.35">
      <c r="A4496" s="2">
        <v>44987</v>
      </c>
      <c r="B4496" t="s">
        <v>55</v>
      </c>
      <c r="C4496" t="s">
        <v>23</v>
      </c>
      <c r="D4496" t="s">
        <v>58</v>
      </c>
      <c r="E4496" s="3">
        <v>76119</v>
      </c>
      <c r="F4496" s="3">
        <v>66073</v>
      </c>
      <c r="G4496" t="s">
        <v>21</v>
      </c>
      <c r="H4496" t="s">
        <v>4528</v>
      </c>
    </row>
    <row r="4497" spans="1:8" x14ac:dyDescent="0.35">
      <c r="A4497" s="2">
        <v>44943</v>
      </c>
      <c r="B4497" t="s">
        <v>55</v>
      </c>
      <c r="C4497" t="s">
        <v>34</v>
      </c>
      <c r="D4497" t="s">
        <v>25</v>
      </c>
      <c r="E4497" s="3">
        <v>41860</v>
      </c>
      <c r="F4497" s="3">
        <v>98147</v>
      </c>
      <c r="G4497" t="s">
        <v>35</v>
      </c>
      <c r="H4497" t="s">
        <v>4529</v>
      </c>
    </row>
    <row r="4498" spans="1:8" x14ac:dyDescent="0.35">
      <c r="A4498" s="2">
        <v>44563</v>
      </c>
      <c r="B4498" t="s">
        <v>18</v>
      </c>
      <c r="C4498" t="s">
        <v>29</v>
      </c>
      <c r="D4498" t="s">
        <v>30</v>
      </c>
      <c r="E4498" s="3">
        <v>133246</v>
      </c>
      <c r="F4498" s="3">
        <v>54607</v>
      </c>
      <c r="G4498" t="s">
        <v>26</v>
      </c>
      <c r="H4498" t="s">
        <v>4530</v>
      </c>
    </row>
    <row r="4499" spans="1:8" x14ac:dyDescent="0.35">
      <c r="A4499" s="2">
        <v>44509</v>
      </c>
      <c r="B4499" t="s">
        <v>55</v>
      </c>
      <c r="C4499" t="s">
        <v>29</v>
      </c>
      <c r="D4499" t="s">
        <v>25</v>
      </c>
      <c r="E4499" s="3">
        <v>59271</v>
      </c>
      <c r="F4499" s="3">
        <v>40577</v>
      </c>
      <c r="G4499" t="s">
        <v>32</v>
      </c>
      <c r="H4499" t="s">
        <v>4531</v>
      </c>
    </row>
    <row r="4500" spans="1:8" x14ac:dyDescent="0.35">
      <c r="A4500" s="2">
        <v>44734</v>
      </c>
      <c r="B4500" t="s">
        <v>55</v>
      </c>
      <c r="C4500" t="s">
        <v>19</v>
      </c>
      <c r="D4500" t="s">
        <v>20</v>
      </c>
      <c r="E4500" s="3">
        <v>62436</v>
      </c>
      <c r="F4500" s="3">
        <v>31572</v>
      </c>
      <c r="G4500" t="s">
        <v>21</v>
      </c>
      <c r="H4500" t="s">
        <v>4532</v>
      </c>
    </row>
    <row r="4501" spans="1:8" x14ac:dyDescent="0.35">
      <c r="A4501" s="2">
        <v>45117</v>
      </c>
      <c r="B4501" t="s">
        <v>55</v>
      </c>
      <c r="C4501" t="s">
        <v>19</v>
      </c>
      <c r="D4501" t="s">
        <v>58</v>
      </c>
      <c r="E4501" s="3">
        <v>50676</v>
      </c>
      <c r="F4501" s="3">
        <v>87494</v>
      </c>
      <c r="G4501" t="s">
        <v>26</v>
      </c>
      <c r="H4501" t="s">
        <v>4533</v>
      </c>
    </row>
    <row r="4502" spans="1:8" x14ac:dyDescent="0.35">
      <c r="A4502" s="2">
        <v>45274</v>
      </c>
      <c r="B4502" t="s">
        <v>18</v>
      </c>
      <c r="C4502" t="s">
        <v>19</v>
      </c>
      <c r="D4502" t="s">
        <v>25</v>
      </c>
      <c r="E4502" s="3">
        <v>62406</v>
      </c>
      <c r="F4502" s="3">
        <v>49204</v>
      </c>
      <c r="G4502" t="s">
        <v>35</v>
      </c>
      <c r="H4502" t="s">
        <v>4534</v>
      </c>
    </row>
    <row r="4503" spans="1:8" x14ac:dyDescent="0.35">
      <c r="A4503" s="2">
        <v>45061</v>
      </c>
      <c r="B4503" t="s">
        <v>55</v>
      </c>
      <c r="C4503" t="s">
        <v>43</v>
      </c>
      <c r="D4503" t="s">
        <v>30</v>
      </c>
      <c r="E4503" s="3">
        <v>73109</v>
      </c>
      <c r="F4503" s="3">
        <v>65272</v>
      </c>
      <c r="G4503" t="s">
        <v>32</v>
      </c>
      <c r="H4503" t="s">
        <v>4535</v>
      </c>
    </row>
    <row r="4504" spans="1:8" x14ac:dyDescent="0.35">
      <c r="A4504" s="2">
        <v>44978</v>
      </c>
      <c r="B4504" t="s">
        <v>28</v>
      </c>
      <c r="C4504" t="s">
        <v>34</v>
      </c>
      <c r="D4504" t="s">
        <v>30</v>
      </c>
      <c r="E4504" s="3">
        <v>140386</v>
      </c>
      <c r="F4504" s="3">
        <v>145017</v>
      </c>
      <c r="G4504" t="s">
        <v>35</v>
      </c>
      <c r="H4504" t="s">
        <v>4536</v>
      </c>
    </row>
    <row r="4505" spans="1:8" x14ac:dyDescent="0.35">
      <c r="A4505" s="2">
        <v>44530</v>
      </c>
      <c r="B4505" t="s">
        <v>23</v>
      </c>
      <c r="C4505" t="s">
        <v>43</v>
      </c>
      <c r="D4505" t="s">
        <v>25</v>
      </c>
      <c r="E4505" s="3">
        <v>120061</v>
      </c>
      <c r="F4505" s="3">
        <v>105572</v>
      </c>
      <c r="G4505" t="s">
        <v>21</v>
      </c>
      <c r="H4505" t="s">
        <v>4537</v>
      </c>
    </row>
    <row r="4506" spans="1:8" x14ac:dyDescent="0.35">
      <c r="A4506" s="2">
        <v>44994</v>
      </c>
      <c r="B4506" t="s">
        <v>18</v>
      </c>
      <c r="C4506" t="s">
        <v>43</v>
      </c>
      <c r="D4506" t="s">
        <v>39</v>
      </c>
      <c r="E4506" s="3">
        <v>145531</v>
      </c>
      <c r="F4506" s="3">
        <v>29879</v>
      </c>
      <c r="G4506" t="s">
        <v>21</v>
      </c>
      <c r="H4506" t="s">
        <v>4538</v>
      </c>
    </row>
    <row r="4507" spans="1:8" x14ac:dyDescent="0.35">
      <c r="A4507" s="2">
        <v>44544</v>
      </c>
      <c r="B4507" t="s">
        <v>41</v>
      </c>
      <c r="C4507" t="s">
        <v>43</v>
      </c>
      <c r="D4507" t="s">
        <v>25</v>
      </c>
      <c r="E4507" s="3">
        <v>97485</v>
      </c>
      <c r="F4507" s="3">
        <v>14319</v>
      </c>
      <c r="G4507" t="s">
        <v>32</v>
      </c>
      <c r="H4507" t="s">
        <v>4539</v>
      </c>
    </row>
    <row r="4508" spans="1:8" x14ac:dyDescent="0.35">
      <c r="A4508" s="2">
        <v>44469</v>
      </c>
      <c r="B4508" t="s">
        <v>55</v>
      </c>
      <c r="C4508" t="s">
        <v>23</v>
      </c>
      <c r="D4508" t="s">
        <v>30</v>
      </c>
      <c r="E4508" s="3">
        <v>126631</v>
      </c>
      <c r="F4508" s="3">
        <v>53245</v>
      </c>
      <c r="G4508" t="s">
        <v>26</v>
      </c>
      <c r="H4508" t="s">
        <v>4540</v>
      </c>
    </row>
    <row r="4509" spans="1:8" x14ac:dyDescent="0.35">
      <c r="A4509" s="2">
        <v>45159</v>
      </c>
      <c r="B4509" t="s">
        <v>37</v>
      </c>
      <c r="C4509" t="s">
        <v>34</v>
      </c>
      <c r="D4509" t="s">
        <v>25</v>
      </c>
      <c r="E4509" s="3">
        <v>127984</v>
      </c>
      <c r="F4509" s="3">
        <v>166502</v>
      </c>
      <c r="G4509" t="s">
        <v>32</v>
      </c>
      <c r="H4509" t="s">
        <v>4541</v>
      </c>
    </row>
    <row r="4510" spans="1:8" x14ac:dyDescent="0.35">
      <c r="A4510" s="2">
        <v>44916</v>
      </c>
      <c r="B4510" t="s">
        <v>18</v>
      </c>
      <c r="C4510" t="s">
        <v>23</v>
      </c>
      <c r="D4510" t="s">
        <v>20</v>
      </c>
      <c r="E4510" s="3">
        <v>64428</v>
      </c>
      <c r="F4510" s="3">
        <v>33791</v>
      </c>
      <c r="G4510" t="s">
        <v>26</v>
      </c>
      <c r="H4510" t="s">
        <v>4542</v>
      </c>
    </row>
    <row r="4511" spans="1:8" x14ac:dyDescent="0.35">
      <c r="A4511" s="2">
        <v>44696</v>
      </c>
      <c r="B4511" t="s">
        <v>41</v>
      </c>
      <c r="C4511" t="s">
        <v>23</v>
      </c>
      <c r="D4511" t="s">
        <v>39</v>
      </c>
      <c r="E4511" s="3">
        <v>64877</v>
      </c>
      <c r="F4511" s="3">
        <v>94083</v>
      </c>
      <c r="G4511" t="s">
        <v>32</v>
      </c>
      <c r="H4511" t="s">
        <v>4543</v>
      </c>
    </row>
    <row r="4512" spans="1:8" x14ac:dyDescent="0.35">
      <c r="A4512" s="2">
        <v>44881</v>
      </c>
      <c r="B4512" t="s">
        <v>23</v>
      </c>
      <c r="C4512" t="s">
        <v>34</v>
      </c>
      <c r="D4512" t="s">
        <v>25</v>
      </c>
      <c r="E4512" s="3">
        <v>41084</v>
      </c>
      <c r="F4512" s="3">
        <v>88195</v>
      </c>
      <c r="G4512" t="s">
        <v>21</v>
      </c>
      <c r="H4512" t="s">
        <v>4544</v>
      </c>
    </row>
    <row r="4513" spans="1:8" x14ac:dyDescent="0.35">
      <c r="A4513" s="2">
        <v>44275</v>
      </c>
      <c r="B4513" t="s">
        <v>28</v>
      </c>
      <c r="C4513" t="s">
        <v>23</v>
      </c>
      <c r="D4513" t="s">
        <v>30</v>
      </c>
      <c r="E4513" s="3">
        <v>141973</v>
      </c>
      <c r="F4513" s="3">
        <v>29658</v>
      </c>
      <c r="G4513" t="s">
        <v>21</v>
      </c>
      <c r="H4513" t="s">
        <v>4545</v>
      </c>
    </row>
    <row r="4514" spans="1:8" x14ac:dyDescent="0.35">
      <c r="A4514" s="2">
        <v>44818</v>
      </c>
      <c r="B4514" t="s">
        <v>41</v>
      </c>
      <c r="C4514" t="s">
        <v>34</v>
      </c>
      <c r="D4514" t="s">
        <v>25</v>
      </c>
      <c r="E4514" s="3">
        <v>48733</v>
      </c>
      <c r="F4514" s="3">
        <v>71713</v>
      </c>
      <c r="G4514" t="s">
        <v>35</v>
      </c>
      <c r="H4514" t="s">
        <v>4546</v>
      </c>
    </row>
    <row r="4515" spans="1:8" x14ac:dyDescent="0.35">
      <c r="A4515" s="2">
        <v>45143</v>
      </c>
      <c r="B4515" t="s">
        <v>55</v>
      </c>
      <c r="C4515" t="s">
        <v>29</v>
      </c>
      <c r="D4515" t="s">
        <v>25</v>
      </c>
      <c r="E4515" s="3">
        <v>111560</v>
      </c>
      <c r="F4515" s="3">
        <v>107835</v>
      </c>
      <c r="G4515" t="s">
        <v>21</v>
      </c>
      <c r="H4515" t="s">
        <v>4547</v>
      </c>
    </row>
    <row r="4516" spans="1:8" x14ac:dyDescent="0.35">
      <c r="A4516" s="2">
        <v>44554</v>
      </c>
      <c r="B4516" t="s">
        <v>37</v>
      </c>
      <c r="C4516" t="s">
        <v>29</v>
      </c>
      <c r="D4516" t="s">
        <v>58</v>
      </c>
      <c r="E4516" s="3">
        <v>113810</v>
      </c>
      <c r="F4516" s="3">
        <v>87975</v>
      </c>
      <c r="G4516" t="s">
        <v>35</v>
      </c>
      <c r="H4516" t="s">
        <v>4548</v>
      </c>
    </row>
    <row r="4517" spans="1:8" x14ac:dyDescent="0.35">
      <c r="A4517" s="2">
        <v>44814</v>
      </c>
      <c r="B4517" t="s">
        <v>55</v>
      </c>
      <c r="C4517" t="s">
        <v>19</v>
      </c>
      <c r="D4517" t="s">
        <v>25</v>
      </c>
      <c r="E4517" s="3">
        <v>120482</v>
      </c>
      <c r="F4517" s="3">
        <v>28945</v>
      </c>
      <c r="G4517" t="s">
        <v>21</v>
      </c>
      <c r="H4517" t="s">
        <v>4549</v>
      </c>
    </row>
    <row r="4518" spans="1:8" x14ac:dyDescent="0.35">
      <c r="A4518" s="2">
        <v>44703</v>
      </c>
      <c r="B4518" t="s">
        <v>41</v>
      </c>
      <c r="C4518" t="s">
        <v>43</v>
      </c>
      <c r="D4518" t="s">
        <v>20</v>
      </c>
      <c r="E4518" s="3">
        <v>128241</v>
      </c>
      <c r="F4518" s="3">
        <v>108079</v>
      </c>
      <c r="G4518" t="s">
        <v>21</v>
      </c>
      <c r="H4518" t="s">
        <v>4550</v>
      </c>
    </row>
    <row r="4519" spans="1:8" x14ac:dyDescent="0.35">
      <c r="A4519" s="2">
        <v>44772</v>
      </c>
      <c r="B4519" t="s">
        <v>18</v>
      </c>
      <c r="C4519" t="s">
        <v>29</v>
      </c>
      <c r="D4519" t="s">
        <v>30</v>
      </c>
      <c r="E4519" s="3">
        <v>142765</v>
      </c>
      <c r="F4519" s="3">
        <v>80672</v>
      </c>
      <c r="G4519" t="s">
        <v>35</v>
      </c>
      <c r="H4519" t="s">
        <v>4551</v>
      </c>
    </row>
    <row r="4520" spans="1:8" x14ac:dyDescent="0.35">
      <c r="A4520" s="2">
        <v>44440</v>
      </c>
      <c r="B4520" t="s">
        <v>37</v>
      </c>
      <c r="C4520" t="s">
        <v>29</v>
      </c>
      <c r="D4520" t="s">
        <v>58</v>
      </c>
      <c r="E4520" s="3">
        <v>139612</v>
      </c>
      <c r="F4520" s="3">
        <v>18681</v>
      </c>
      <c r="G4520" t="s">
        <v>32</v>
      </c>
      <c r="H4520" t="s">
        <v>4552</v>
      </c>
    </row>
    <row r="4521" spans="1:8" x14ac:dyDescent="0.35">
      <c r="A4521" s="2">
        <v>44702</v>
      </c>
      <c r="B4521" t="s">
        <v>37</v>
      </c>
      <c r="C4521" t="s">
        <v>23</v>
      </c>
      <c r="D4521" t="s">
        <v>25</v>
      </c>
      <c r="E4521" s="3">
        <v>46779</v>
      </c>
      <c r="F4521" s="3">
        <v>50109</v>
      </c>
      <c r="G4521" t="s">
        <v>32</v>
      </c>
      <c r="H4521" t="s">
        <v>4553</v>
      </c>
    </row>
    <row r="4522" spans="1:8" x14ac:dyDescent="0.35">
      <c r="A4522" s="2">
        <v>44618</v>
      </c>
      <c r="B4522" t="s">
        <v>41</v>
      </c>
      <c r="C4522" t="s">
        <v>34</v>
      </c>
      <c r="D4522" t="s">
        <v>39</v>
      </c>
      <c r="E4522" s="3">
        <v>127940</v>
      </c>
      <c r="F4522" s="3">
        <v>144227</v>
      </c>
      <c r="G4522" t="s">
        <v>32</v>
      </c>
      <c r="H4522" t="s">
        <v>4554</v>
      </c>
    </row>
    <row r="4523" spans="1:8" x14ac:dyDescent="0.35">
      <c r="A4523" s="2">
        <v>44413</v>
      </c>
      <c r="B4523" t="s">
        <v>23</v>
      </c>
      <c r="C4523" t="s">
        <v>24</v>
      </c>
      <c r="D4523" t="s">
        <v>20</v>
      </c>
      <c r="E4523" s="3">
        <v>11365</v>
      </c>
      <c r="F4523" s="3">
        <v>31789</v>
      </c>
      <c r="G4523" t="s">
        <v>26</v>
      </c>
      <c r="H4523" t="s">
        <v>4555</v>
      </c>
    </row>
    <row r="4524" spans="1:8" x14ac:dyDescent="0.35">
      <c r="A4524" s="2">
        <v>45205</v>
      </c>
      <c r="B4524" t="s">
        <v>23</v>
      </c>
      <c r="C4524" t="s">
        <v>23</v>
      </c>
      <c r="D4524" t="s">
        <v>20</v>
      </c>
      <c r="E4524" s="3">
        <v>149459</v>
      </c>
      <c r="F4524" s="3">
        <v>69572</v>
      </c>
      <c r="G4524" t="s">
        <v>26</v>
      </c>
      <c r="H4524" t="s">
        <v>4556</v>
      </c>
    </row>
    <row r="4525" spans="1:8" x14ac:dyDescent="0.35">
      <c r="A4525" s="2">
        <v>44526</v>
      </c>
      <c r="B4525" t="s">
        <v>55</v>
      </c>
      <c r="C4525" t="s">
        <v>23</v>
      </c>
      <c r="D4525" t="s">
        <v>20</v>
      </c>
      <c r="E4525" s="3">
        <v>42918</v>
      </c>
      <c r="F4525" s="3">
        <v>37563</v>
      </c>
      <c r="G4525" t="s">
        <v>21</v>
      </c>
      <c r="H4525" t="s">
        <v>4557</v>
      </c>
    </row>
    <row r="4526" spans="1:8" x14ac:dyDescent="0.35">
      <c r="A4526" s="2">
        <v>44846</v>
      </c>
      <c r="B4526" t="s">
        <v>41</v>
      </c>
      <c r="C4526" t="s">
        <v>34</v>
      </c>
      <c r="D4526" t="s">
        <v>58</v>
      </c>
      <c r="E4526" s="3">
        <v>146252</v>
      </c>
      <c r="F4526" s="3">
        <v>160802</v>
      </c>
      <c r="G4526" t="s">
        <v>21</v>
      </c>
      <c r="H4526" t="s">
        <v>4558</v>
      </c>
    </row>
    <row r="4527" spans="1:8" x14ac:dyDescent="0.35">
      <c r="A4527" s="2">
        <v>44587</v>
      </c>
      <c r="B4527" t="s">
        <v>37</v>
      </c>
      <c r="C4527" t="s">
        <v>24</v>
      </c>
      <c r="D4527" t="s">
        <v>25</v>
      </c>
      <c r="E4527" s="3">
        <v>40342</v>
      </c>
      <c r="F4527" s="3">
        <v>168139</v>
      </c>
      <c r="G4527" t="s">
        <v>21</v>
      </c>
      <c r="H4527" t="s">
        <v>4559</v>
      </c>
    </row>
    <row r="4528" spans="1:8" x14ac:dyDescent="0.35">
      <c r="A4528" s="2">
        <v>44577</v>
      </c>
      <c r="B4528" t="s">
        <v>41</v>
      </c>
      <c r="C4528" t="s">
        <v>24</v>
      </c>
      <c r="D4528" t="s">
        <v>20</v>
      </c>
      <c r="E4528" s="3">
        <v>129211</v>
      </c>
      <c r="F4528" s="3">
        <v>55358</v>
      </c>
      <c r="G4528" t="s">
        <v>35</v>
      </c>
      <c r="H4528" t="s">
        <v>4560</v>
      </c>
    </row>
    <row r="4529" spans="1:8" x14ac:dyDescent="0.35">
      <c r="A4529" s="2">
        <v>44938</v>
      </c>
      <c r="B4529" t="s">
        <v>37</v>
      </c>
      <c r="C4529" t="s">
        <v>19</v>
      </c>
      <c r="D4529" t="s">
        <v>25</v>
      </c>
      <c r="E4529" s="3">
        <v>108634</v>
      </c>
      <c r="F4529" s="3">
        <v>24466</v>
      </c>
      <c r="G4529" t="s">
        <v>26</v>
      </c>
      <c r="H4529" t="s">
        <v>4561</v>
      </c>
    </row>
    <row r="4530" spans="1:8" x14ac:dyDescent="0.35">
      <c r="A4530" s="2">
        <v>45016</v>
      </c>
      <c r="B4530" t="s">
        <v>55</v>
      </c>
      <c r="C4530" t="s">
        <v>23</v>
      </c>
      <c r="D4530" t="s">
        <v>39</v>
      </c>
      <c r="E4530" s="3">
        <v>62476</v>
      </c>
      <c r="F4530" s="3">
        <v>58259</v>
      </c>
      <c r="G4530" t="s">
        <v>26</v>
      </c>
      <c r="H4530" t="s">
        <v>4562</v>
      </c>
    </row>
    <row r="4531" spans="1:8" x14ac:dyDescent="0.35">
      <c r="A4531" s="2">
        <v>44869</v>
      </c>
      <c r="B4531" t="s">
        <v>18</v>
      </c>
      <c r="C4531" t="s">
        <v>43</v>
      </c>
      <c r="D4531" t="s">
        <v>25</v>
      </c>
      <c r="E4531" s="3">
        <v>133769</v>
      </c>
      <c r="F4531" s="3">
        <v>32121</v>
      </c>
      <c r="G4531" t="s">
        <v>32</v>
      </c>
      <c r="H4531" t="s">
        <v>4563</v>
      </c>
    </row>
    <row r="4532" spans="1:8" x14ac:dyDescent="0.35">
      <c r="A4532" s="2">
        <v>44709</v>
      </c>
      <c r="B4532" t="s">
        <v>18</v>
      </c>
      <c r="C4532" t="s">
        <v>29</v>
      </c>
      <c r="D4532" t="s">
        <v>25</v>
      </c>
      <c r="E4532" s="3">
        <v>54649</v>
      </c>
      <c r="F4532" s="3">
        <v>78010</v>
      </c>
      <c r="G4532" t="s">
        <v>26</v>
      </c>
      <c r="H4532" t="s">
        <v>4564</v>
      </c>
    </row>
    <row r="4533" spans="1:8" x14ac:dyDescent="0.35">
      <c r="A4533" s="2">
        <v>45145</v>
      </c>
      <c r="B4533" t="s">
        <v>41</v>
      </c>
      <c r="C4533" t="s">
        <v>23</v>
      </c>
      <c r="D4533" t="s">
        <v>25</v>
      </c>
      <c r="E4533" s="3">
        <v>129137</v>
      </c>
      <c r="F4533" s="3">
        <v>50884</v>
      </c>
      <c r="G4533" t="s">
        <v>35</v>
      </c>
      <c r="H4533" t="s">
        <v>4565</v>
      </c>
    </row>
    <row r="4534" spans="1:8" x14ac:dyDescent="0.35">
      <c r="A4534" s="2">
        <v>45126</v>
      </c>
      <c r="B4534" t="s">
        <v>37</v>
      </c>
      <c r="C4534" t="s">
        <v>43</v>
      </c>
      <c r="D4534" t="s">
        <v>30</v>
      </c>
      <c r="E4534" s="3">
        <v>53908</v>
      </c>
      <c r="F4534" s="3">
        <v>135192</v>
      </c>
      <c r="G4534" t="s">
        <v>35</v>
      </c>
      <c r="H4534" t="s">
        <v>4566</v>
      </c>
    </row>
    <row r="4535" spans="1:8" x14ac:dyDescent="0.35">
      <c r="A4535" s="2">
        <v>45109</v>
      </c>
      <c r="B4535" t="s">
        <v>18</v>
      </c>
      <c r="C4535" t="s">
        <v>43</v>
      </c>
      <c r="D4535" t="s">
        <v>58</v>
      </c>
      <c r="E4535" s="3">
        <v>86123</v>
      </c>
      <c r="F4535" s="3">
        <v>8636</v>
      </c>
      <c r="G4535" t="s">
        <v>35</v>
      </c>
      <c r="H4535" t="s">
        <v>4567</v>
      </c>
    </row>
    <row r="4536" spans="1:8" x14ac:dyDescent="0.35">
      <c r="A4536" s="2">
        <v>44840</v>
      </c>
      <c r="B4536" t="s">
        <v>37</v>
      </c>
      <c r="C4536" t="s">
        <v>34</v>
      </c>
      <c r="D4536" t="s">
        <v>25</v>
      </c>
      <c r="E4536" s="3">
        <v>44812</v>
      </c>
      <c r="F4536" s="3">
        <v>8799</v>
      </c>
      <c r="G4536" t="s">
        <v>35</v>
      </c>
      <c r="H4536" t="s">
        <v>4568</v>
      </c>
    </row>
    <row r="4537" spans="1:8" x14ac:dyDescent="0.35">
      <c r="A4537" s="2">
        <v>44623</v>
      </c>
      <c r="B4537" t="s">
        <v>55</v>
      </c>
      <c r="C4537" t="s">
        <v>23</v>
      </c>
      <c r="D4537" t="s">
        <v>20</v>
      </c>
      <c r="E4537" s="3">
        <v>48413</v>
      </c>
      <c r="F4537" s="3">
        <v>134663</v>
      </c>
      <c r="G4537" t="s">
        <v>21</v>
      </c>
      <c r="H4537" t="s">
        <v>4569</v>
      </c>
    </row>
    <row r="4538" spans="1:8" x14ac:dyDescent="0.35">
      <c r="A4538" s="2">
        <v>44698</v>
      </c>
      <c r="B4538" t="s">
        <v>41</v>
      </c>
      <c r="C4538" t="s">
        <v>34</v>
      </c>
      <c r="D4538" t="s">
        <v>30</v>
      </c>
      <c r="E4538" s="3">
        <v>146082</v>
      </c>
      <c r="F4538" s="3">
        <v>166203</v>
      </c>
      <c r="G4538" t="s">
        <v>35</v>
      </c>
      <c r="H4538" t="s">
        <v>4570</v>
      </c>
    </row>
    <row r="4539" spans="1:8" x14ac:dyDescent="0.35">
      <c r="A4539" s="2">
        <v>44926</v>
      </c>
      <c r="B4539" t="s">
        <v>37</v>
      </c>
      <c r="C4539" t="s">
        <v>19</v>
      </c>
      <c r="D4539" t="s">
        <v>25</v>
      </c>
      <c r="E4539" s="3">
        <v>63142</v>
      </c>
      <c r="F4539" s="3">
        <v>124734</v>
      </c>
      <c r="G4539" t="s">
        <v>32</v>
      </c>
      <c r="H4539" t="s">
        <v>4571</v>
      </c>
    </row>
    <row r="4540" spans="1:8" x14ac:dyDescent="0.35">
      <c r="A4540" s="2">
        <v>44267</v>
      </c>
      <c r="B4540" t="s">
        <v>41</v>
      </c>
      <c r="C4540" t="s">
        <v>43</v>
      </c>
      <c r="D4540" t="s">
        <v>30</v>
      </c>
      <c r="E4540" s="3">
        <v>97565</v>
      </c>
      <c r="F4540" s="3">
        <v>41384</v>
      </c>
      <c r="G4540" t="s">
        <v>35</v>
      </c>
      <c r="H4540" t="s">
        <v>4572</v>
      </c>
    </row>
    <row r="4541" spans="1:8" x14ac:dyDescent="0.35">
      <c r="A4541" s="2">
        <v>44674</v>
      </c>
      <c r="B4541" t="s">
        <v>37</v>
      </c>
      <c r="C4541" t="s">
        <v>24</v>
      </c>
      <c r="D4541" t="s">
        <v>58</v>
      </c>
      <c r="E4541" s="3">
        <v>54974</v>
      </c>
      <c r="F4541" s="3">
        <v>159329</v>
      </c>
      <c r="G4541" t="s">
        <v>26</v>
      </c>
      <c r="H4541" t="s">
        <v>4573</v>
      </c>
    </row>
    <row r="4542" spans="1:8" x14ac:dyDescent="0.35">
      <c r="A4542" s="2">
        <v>44653</v>
      </c>
      <c r="B4542" t="s">
        <v>23</v>
      </c>
      <c r="C4542" t="s">
        <v>43</v>
      </c>
      <c r="D4542" t="s">
        <v>30</v>
      </c>
      <c r="E4542" s="3">
        <v>91726</v>
      </c>
      <c r="F4542" s="3">
        <v>33604</v>
      </c>
      <c r="G4542" t="s">
        <v>35</v>
      </c>
      <c r="H4542" t="s">
        <v>4574</v>
      </c>
    </row>
    <row r="4543" spans="1:8" x14ac:dyDescent="0.35">
      <c r="A4543" s="2">
        <v>44385</v>
      </c>
      <c r="B4543" t="s">
        <v>23</v>
      </c>
      <c r="C4543" t="s">
        <v>19</v>
      </c>
      <c r="D4543" t="s">
        <v>20</v>
      </c>
      <c r="E4543" s="3">
        <v>119166</v>
      </c>
      <c r="F4543" s="3">
        <v>53297</v>
      </c>
      <c r="G4543" t="s">
        <v>32</v>
      </c>
      <c r="H4543" t="s">
        <v>4575</v>
      </c>
    </row>
    <row r="4544" spans="1:8" x14ac:dyDescent="0.35">
      <c r="A4544" s="2">
        <v>44487</v>
      </c>
      <c r="B4544" t="s">
        <v>37</v>
      </c>
      <c r="C4544" t="s">
        <v>43</v>
      </c>
      <c r="D4544" t="s">
        <v>25</v>
      </c>
      <c r="E4544" s="3">
        <v>12213</v>
      </c>
      <c r="F4544" s="3">
        <v>140738</v>
      </c>
      <c r="G4544" t="s">
        <v>26</v>
      </c>
      <c r="H4544" t="s">
        <v>4576</v>
      </c>
    </row>
    <row r="4545" spans="1:8" x14ac:dyDescent="0.35">
      <c r="A4545" s="2">
        <v>45116</v>
      </c>
      <c r="B4545" t="s">
        <v>55</v>
      </c>
      <c r="C4545" t="s">
        <v>34</v>
      </c>
      <c r="D4545" t="s">
        <v>20</v>
      </c>
      <c r="E4545" s="3">
        <v>84091</v>
      </c>
      <c r="F4545" s="3">
        <v>8037</v>
      </c>
      <c r="G4545" t="s">
        <v>26</v>
      </c>
      <c r="H4545" t="s">
        <v>4577</v>
      </c>
    </row>
    <row r="4546" spans="1:8" x14ac:dyDescent="0.35">
      <c r="A4546" s="2">
        <v>44488</v>
      </c>
      <c r="B4546" t="s">
        <v>41</v>
      </c>
      <c r="C4546" t="s">
        <v>23</v>
      </c>
      <c r="D4546" t="s">
        <v>39</v>
      </c>
      <c r="E4546" s="3">
        <v>15544</v>
      </c>
      <c r="F4546" s="3">
        <v>167064</v>
      </c>
      <c r="G4546" t="s">
        <v>26</v>
      </c>
      <c r="H4546" t="s">
        <v>4578</v>
      </c>
    </row>
    <row r="4547" spans="1:8" x14ac:dyDescent="0.35">
      <c r="A4547" s="2">
        <v>44952</v>
      </c>
      <c r="B4547" t="s">
        <v>28</v>
      </c>
      <c r="C4547" t="s">
        <v>24</v>
      </c>
      <c r="D4547" t="s">
        <v>30</v>
      </c>
      <c r="E4547" s="3">
        <v>31137</v>
      </c>
      <c r="F4547" s="3">
        <v>134825</v>
      </c>
      <c r="G4547" t="s">
        <v>21</v>
      </c>
      <c r="H4547" t="s">
        <v>4579</v>
      </c>
    </row>
    <row r="4548" spans="1:8" x14ac:dyDescent="0.35">
      <c r="A4548" s="2">
        <v>44573</v>
      </c>
      <c r="B4548" t="s">
        <v>37</v>
      </c>
      <c r="C4548" t="s">
        <v>34</v>
      </c>
      <c r="D4548" t="s">
        <v>30</v>
      </c>
      <c r="E4548" s="3">
        <v>81124</v>
      </c>
      <c r="F4548" s="3">
        <v>24647</v>
      </c>
      <c r="G4548" t="s">
        <v>26</v>
      </c>
      <c r="H4548" t="s">
        <v>4580</v>
      </c>
    </row>
    <row r="4549" spans="1:8" x14ac:dyDescent="0.35">
      <c r="A4549" s="2">
        <v>44704</v>
      </c>
      <c r="B4549" t="s">
        <v>37</v>
      </c>
      <c r="C4549" t="s">
        <v>29</v>
      </c>
      <c r="D4549" t="s">
        <v>30</v>
      </c>
      <c r="E4549" s="3">
        <v>136361</v>
      </c>
      <c r="F4549" s="3">
        <v>135556</v>
      </c>
      <c r="G4549" t="s">
        <v>21</v>
      </c>
      <c r="H4549" t="s">
        <v>4581</v>
      </c>
    </row>
    <row r="4550" spans="1:8" x14ac:dyDescent="0.35">
      <c r="A4550" s="2">
        <v>44724</v>
      </c>
      <c r="B4550" t="s">
        <v>23</v>
      </c>
      <c r="C4550" t="s">
        <v>23</v>
      </c>
      <c r="D4550" t="s">
        <v>58</v>
      </c>
      <c r="E4550" s="3">
        <v>49426</v>
      </c>
      <c r="F4550" s="3">
        <v>30911</v>
      </c>
      <c r="G4550" t="s">
        <v>35</v>
      </c>
      <c r="H4550" t="s">
        <v>4582</v>
      </c>
    </row>
    <row r="4551" spans="1:8" x14ac:dyDescent="0.35">
      <c r="A4551" s="2">
        <v>44755</v>
      </c>
      <c r="B4551" t="s">
        <v>18</v>
      </c>
      <c r="C4551" t="s">
        <v>24</v>
      </c>
      <c r="D4551" t="s">
        <v>20</v>
      </c>
      <c r="E4551" s="3">
        <v>74588</v>
      </c>
      <c r="F4551" s="3">
        <v>165062</v>
      </c>
      <c r="G4551" t="s">
        <v>32</v>
      </c>
      <c r="H4551" t="s">
        <v>4583</v>
      </c>
    </row>
    <row r="4552" spans="1:8" x14ac:dyDescent="0.35">
      <c r="A4552" s="2">
        <v>45251</v>
      </c>
      <c r="B4552" t="s">
        <v>23</v>
      </c>
      <c r="C4552" t="s">
        <v>19</v>
      </c>
      <c r="D4552" t="s">
        <v>39</v>
      </c>
      <c r="E4552" s="3">
        <v>145899</v>
      </c>
      <c r="F4552" s="3">
        <v>26137</v>
      </c>
      <c r="G4552" t="s">
        <v>26</v>
      </c>
      <c r="H4552" t="s">
        <v>4584</v>
      </c>
    </row>
    <row r="4553" spans="1:8" x14ac:dyDescent="0.35">
      <c r="A4553" s="2">
        <v>44456</v>
      </c>
      <c r="B4553" t="s">
        <v>41</v>
      </c>
      <c r="C4553" t="s">
        <v>43</v>
      </c>
      <c r="D4553" t="s">
        <v>58</v>
      </c>
      <c r="E4553" s="3">
        <v>103069</v>
      </c>
      <c r="F4553" s="3">
        <v>164209</v>
      </c>
      <c r="G4553" t="s">
        <v>35</v>
      </c>
      <c r="H4553" t="s">
        <v>4585</v>
      </c>
    </row>
    <row r="4554" spans="1:8" x14ac:dyDescent="0.35">
      <c r="A4554" s="2">
        <v>44617</v>
      </c>
      <c r="B4554" t="s">
        <v>23</v>
      </c>
      <c r="C4554" t="s">
        <v>24</v>
      </c>
      <c r="D4554" t="s">
        <v>58</v>
      </c>
      <c r="E4554" s="3">
        <v>87184</v>
      </c>
      <c r="F4554" s="3">
        <v>71960</v>
      </c>
      <c r="G4554" t="s">
        <v>21</v>
      </c>
      <c r="H4554" t="s">
        <v>4586</v>
      </c>
    </row>
    <row r="4555" spans="1:8" x14ac:dyDescent="0.35">
      <c r="A4555" s="2">
        <v>44500</v>
      </c>
      <c r="B4555" t="s">
        <v>28</v>
      </c>
      <c r="C4555" t="s">
        <v>29</v>
      </c>
      <c r="D4555" t="s">
        <v>25</v>
      </c>
      <c r="E4555" s="3">
        <v>25738</v>
      </c>
      <c r="F4555" s="3">
        <v>60734</v>
      </c>
      <c r="G4555" t="s">
        <v>21</v>
      </c>
      <c r="H4555" t="s">
        <v>4587</v>
      </c>
    </row>
    <row r="4556" spans="1:8" x14ac:dyDescent="0.35">
      <c r="A4556" s="2">
        <v>45138</v>
      </c>
      <c r="B4556" t="s">
        <v>55</v>
      </c>
      <c r="C4556" t="s">
        <v>19</v>
      </c>
      <c r="D4556" t="s">
        <v>39</v>
      </c>
      <c r="E4556" s="3">
        <v>89075</v>
      </c>
      <c r="F4556" s="3">
        <v>94076</v>
      </c>
      <c r="G4556" t="s">
        <v>32</v>
      </c>
      <c r="H4556" t="s">
        <v>4588</v>
      </c>
    </row>
    <row r="4557" spans="1:8" x14ac:dyDescent="0.35">
      <c r="A4557" s="2">
        <v>45259</v>
      </c>
      <c r="B4557" t="s">
        <v>28</v>
      </c>
      <c r="C4557" t="s">
        <v>23</v>
      </c>
      <c r="D4557" t="s">
        <v>30</v>
      </c>
      <c r="E4557" s="3">
        <v>20357</v>
      </c>
      <c r="F4557" s="3">
        <v>126523</v>
      </c>
      <c r="G4557" t="s">
        <v>35</v>
      </c>
      <c r="H4557" t="s">
        <v>4589</v>
      </c>
    </row>
    <row r="4558" spans="1:8" x14ac:dyDescent="0.35">
      <c r="A4558" s="2">
        <v>44738</v>
      </c>
      <c r="B4558" t="s">
        <v>55</v>
      </c>
      <c r="C4558" t="s">
        <v>24</v>
      </c>
      <c r="D4558" t="s">
        <v>30</v>
      </c>
      <c r="E4558" s="3">
        <v>53779</v>
      </c>
      <c r="F4558" s="3">
        <v>13861</v>
      </c>
      <c r="G4558" t="s">
        <v>32</v>
      </c>
      <c r="H4558" t="s">
        <v>4590</v>
      </c>
    </row>
    <row r="4559" spans="1:8" x14ac:dyDescent="0.35">
      <c r="A4559" s="2">
        <v>45286</v>
      </c>
      <c r="B4559" t="s">
        <v>28</v>
      </c>
      <c r="C4559" t="s">
        <v>19</v>
      </c>
      <c r="D4559" t="s">
        <v>25</v>
      </c>
      <c r="E4559" s="3">
        <v>69072</v>
      </c>
      <c r="F4559" s="3">
        <v>134009</v>
      </c>
      <c r="G4559" t="s">
        <v>32</v>
      </c>
      <c r="H4559" t="s">
        <v>4591</v>
      </c>
    </row>
    <row r="4560" spans="1:8" x14ac:dyDescent="0.35">
      <c r="A4560" s="2">
        <v>44304</v>
      </c>
      <c r="B4560" t="s">
        <v>23</v>
      </c>
      <c r="C4560" t="s">
        <v>23</v>
      </c>
      <c r="D4560" t="s">
        <v>30</v>
      </c>
      <c r="E4560" s="3">
        <v>117191</v>
      </c>
      <c r="F4560" s="3">
        <v>105173</v>
      </c>
      <c r="G4560" t="s">
        <v>26</v>
      </c>
      <c r="H4560" t="s">
        <v>4592</v>
      </c>
    </row>
    <row r="4561" spans="1:8" x14ac:dyDescent="0.35">
      <c r="A4561" s="2">
        <v>44464</v>
      </c>
      <c r="B4561" t="s">
        <v>28</v>
      </c>
      <c r="C4561" t="s">
        <v>34</v>
      </c>
      <c r="D4561" t="s">
        <v>20</v>
      </c>
      <c r="E4561" s="3">
        <v>14617</v>
      </c>
      <c r="F4561" s="3">
        <v>106294</v>
      </c>
      <c r="G4561" t="s">
        <v>26</v>
      </c>
      <c r="H4561" t="s">
        <v>4593</v>
      </c>
    </row>
    <row r="4562" spans="1:8" x14ac:dyDescent="0.35">
      <c r="A4562" s="2">
        <v>44418</v>
      </c>
      <c r="B4562" t="s">
        <v>23</v>
      </c>
      <c r="C4562" t="s">
        <v>43</v>
      </c>
      <c r="D4562" t="s">
        <v>30</v>
      </c>
      <c r="E4562" s="3">
        <v>138326</v>
      </c>
      <c r="F4562" s="3">
        <v>39946</v>
      </c>
      <c r="G4562" t="s">
        <v>32</v>
      </c>
      <c r="H4562" t="s">
        <v>4594</v>
      </c>
    </row>
    <row r="4563" spans="1:8" x14ac:dyDescent="0.35">
      <c r="A4563" s="2">
        <v>44889</v>
      </c>
      <c r="B4563" t="s">
        <v>23</v>
      </c>
      <c r="C4563" t="s">
        <v>19</v>
      </c>
      <c r="D4563" t="s">
        <v>20</v>
      </c>
      <c r="E4563" s="3">
        <v>52342</v>
      </c>
      <c r="F4563" s="3">
        <v>60255</v>
      </c>
      <c r="G4563" t="s">
        <v>26</v>
      </c>
      <c r="H4563" t="s">
        <v>4595</v>
      </c>
    </row>
    <row r="4564" spans="1:8" x14ac:dyDescent="0.35">
      <c r="A4564" s="2">
        <v>44451</v>
      </c>
      <c r="B4564" t="s">
        <v>41</v>
      </c>
      <c r="C4564" t="s">
        <v>34</v>
      </c>
      <c r="D4564" t="s">
        <v>25</v>
      </c>
      <c r="E4564" s="3">
        <v>20687</v>
      </c>
      <c r="F4564" s="3">
        <v>111056</v>
      </c>
      <c r="G4564" t="s">
        <v>35</v>
      </c>
      <c r="H4564" t="s">
        <v>4596</v>
      </c>
    </row>
    <row r="4565" spans="1:8" x14ac:dyDescent="0.35">
      <c r="A4565" s="2">
        <v>44449</v>
      </c>
      <c r="B4565" t="s">
        <v>23</v>
      </c>
      <c r="C4565" t="s">
        <v>29</v>
      </c>
      <c r="D4565" t="s">
        <v>25</v>
      </c>
      <c r="E4565" s="3">
        <v>147868</v>
      </c>
      <c r="F4565" s="3">
        <v>102376</v>
      </c>
      <c r="G4565" t="s">
        <v>21</v>
      </c>
      <c r="H4565" t="s">
        <v>4597</v>
      </c>
    </row>
    <row r="4566" spans="1:8" x14ac:dyDescent="0.35">
      <c r="A4566" s="2">
        <v>44453</v>
      </c>
      <c r="B4566" t="s">
        <v>18</v>
      </c>
      <c r="C4566" t="s">
        <v>29</v>
      </c>
      <c r="D4566" t="s">
        <v>20</v>
      </c>
      <c r="E4566" s="3">
        <v>69191</v>
      </c>
      <c r="F4566" s="3">
        <v>156501</v>
      </c>
      <c r="G4566" t="s">
        <v>21</v>
      </c>
      <c r="H4566" t="s">
        <v>4598</v>
      </c>
    </row>
    <row r="4567" spans="1:8" x14ac:dyDescent="0.35">
      <c r="A4567" s="2">
        <v>44579</v>
      </c>
      <c r="B4567" t="s">
        <v>28</v>
      </c>
      <c r="C4567" t="s">
        <v>23</v>
      </c>
      <c r="D4567" t="s">
        <v>30</v>
      </c>
      <c r="E4567" s="3">
        <v>49801</v>
      </c>
      <c r="F4567" s="3">
        <v>147087</v>
      </c>
      <c r="G4567" t="s">
        <v>26</v>
      </c>
      <c r="H4567" t="s">
        <v>4599</v>
      </c>
    </row>
    <row r="4568" spans="1:8" x14ac:dyDescent="0.35">
      <c r="A4568" s="2">
        <v>44638</v>
      </c>
      <c r="B4568" t="s">
        <v>37</v>
      </c>
      <c r="C4568" t="s">
        <v>24</v>
      </c>
      <c r="D4568" t="s">
        <v>25</v>
      </c>
      <c r="E4568" s="3">
        <v>16747</v>
      </c>
      <c r="F4568" s="3">
        <v>60009</v>
      </c>
      <c r="G4568" t="s">
        <v>35</v>
      </c>
      <c r="H4568" t="s">
        <v>4600</v>
      </c>
    </row>
    <row r="4569" spans="1:8" x14ac:dyDescent="0.35">
      <c r="A4569" s="2">
        <v>44795</v>
      </c>
      <c r="B4569" t="s">
        <v>37</v>
      </c>
      <c r="C4569" t="s">
        <v>43</v>
      </c>
      <c r="D4569" t="s">
        <v>25</v>
      </c>
      <c r="E4569" s="3">
        <v>17936</v>
      </c>
      <c r="F4569" s="3">
        <v>41870</v>
      </c>
      <c r="G4569" t="s">
        <v>26</v>
      </c>
      <c r="H4569" t="s">
        <v>4601</v>
      </c>
    </row>
    <row r="4570" spans="1:8" x14ac:dyDescent="0.35">
      <c r="A4570" s="2">
        <v>44586</v>
      </c>
      <c r="B4570" t="s">
        <v>37</v>
      </c>
      <c r="C4570" t="s">
        <v>23</v>
      </c>
      <c r="D4570" t="s">
        <v>20</v>
      </c>
      <c r="E4570" s="3">
        <v>92678</v>
      </c>
      <c r="F4570" s="3">
        <v>48071</v>
      </c>
      <c r="G4570" t="s">
        <v>35</v>
      </c>
      <c r="H4570" t="s">
        <v>4602</v>
      </c>
    </row>
    <row r="4571" spans="1:8" x14ac:dyDescent="0.35">
      <c r="A4571" s="2">
        <v>44778</v>
      </c>
      <c r="B4571" t="s">
        <v>18</v>
      </c>
      <c r="C4571" t="s">
        <v>19</v>
      </c>
      <c r="D4571" t="s">
        <v>25</v>
      </c>
      <c r="E4571" s="3">
        <v>125129</v>
      </c>
      <c r="F4571" s="3">
        <v>68079</v>
      </c>
      <c r="G4571" t="s">
        <v>21</v>
      </c>
      <c r="H4571" t="s">
        <v>4603</v>
      </c>
    </row>
    <row r="4572" spans="1:8" x14ac:dyDescent="0.35">
      <c r="A4572" s="2">
        <v>45264</v>
      </c>
      <c r="B4572" t="s">
        <v>23</v>
      </c>
      <c r="C4572" t="s">
        <v>43</v>
      </c>
      <c r="D4572" t="s">
        <v>30</v>
      </c>
      <c r="E4572" s="3">
        <v>23097</v>
      </c>
      <c r="F4572" s="3">
        <v>128690</v>
      </c>
      <c r="G4572" t="s">
        <v>35</v>
      </c>
      <c r="H4572" t="s">
        <v>4604</v>
      </c>
    </row>
    <row r="4573" spans="1:8" x14ac:dyDescent="0.35">
      <c r="A4573" s="2">
        <v>44794</v>
      </c>
      <c r="B4573" t="s">
        <v>28</v>
      </c>
      <c r="C4573" t="s">
        <v>34</v>
      </c>
      <c r="D4573" t="s">
        <v>25</v>
      </c>
      <c r="E4573" s="3">
        <v>147300</v>
      </c>
      <c r="F4573" s="3">
        <v>32962</v>
      </c>
      <c r="G4573" t="s">
        <v>21</v>
      </c>
      <c r="H4573" t="s">
        <v>4605</v>
      </c>
    </row>
    <row r="4574" spans="1:8" x14ac:dyDescent="0.35">
      <c r="A4574" s="2">
        <v>44215</v>
      </c>
      <c r="B4574" t="s">
        <v>55</v>
      </c>
      <c r="C4574" t="s">
        <v>43</v>
      </c>
      <c r="D4574" t="s">
        <v>20</v>
      </c>
      <c r="E4574" s="3">
        <v>70832</v>
      </c>
      <c r="F4574" s="3">
        <v>91532</v>
      </c>
      <c r="G4574" t="s">
        <v>26</v>
      </c>
      <c r="H4574" t="s">
        <v>4606</v>
      </c>
    </row>
    <row r="4575" spans="1:8" x14ac:dyDescent="0.35">
      <c r="A4575" s="2">
        <v>44803</v>
      </c>
      <c r="B4575" t="s">
        <v>55</v>
      </c>
      <c r="C4575" t="s">
        <v>34</v>
      </c>
      <c r="D4575" t="s">
        <v>30</v>
      </c>
      <c r="E4575" s="3">
        <v>66868</v>
      </c>
      <c r="F4575" s="3">
        <v>58717</v>
      </c>
      <c r="G4575" t="s">
        <v>35</v>
      </c>
      <c r="H4575" t="s">
        <v>4607</v>
      </c>
    </row>
    <row r="4576" spans="1:8" x14ac:dyDescent="0.35">
      <c r="A4576" s="2">
        <v>44229</v>
      </c>
      <c r="B4576" t="s">
        <v>41</v>
      </c>
      <c r="C4576" t="s">
        <v>23</v>
      </c>
      <c r="D4576" t="s">
        <v>39</v>
      </c>
      <c r="E4576" s="3">
        <v>24141</v>
      </c>
      <c r="F4576" s="3">
        <v>157656</v>
      </c>
      <c r="G4576" t="s">
        <v>26</v>
      </c>
      <c r="H4576" t="s">
        <v>4608</v>
      </c>
    </row>
    <row r="4577" spans="1:8" x14ac:dyDescent="0.35">
      <c r="A4577" s="2">
        <v>45058</v>
      </c>
      <c r="B4577" t="s">
        <v>18</v>
      </c>
      <c r="C4577" t="s">
        <v>24</v>
      </c>
      <c r="D4577" t="s">
        <v>20</v>
      </c>
      <c r="E4577" s="3">
        <v>121133</v>
      </c>
      <c r="F4577" s="3">
        <v>61156</v>
      </c>
      <c r="G4577" t="s">
        <v>32</v>
      </c>
      <c r="H4577" t="s">
        <v>4609</v>
      </c>
    </row>
    <row r="4578" spans="1:8" x14ac:dyDescent="0.35">
      <c r="A4578" s="2">
        <v>44351</v>
      </c>
      <c r="B4578" t="s">
        <v>28</v>
      </c>
      <c r="C4578" t="s">
        <v>29</v>
      </c>
      <c r="D4578" t="s">
        <v>39</v>
      </c>
      <c r="E4578" s="3">
        <v>77409</v>
      </c>
      <c r="F4578" s="3">
        <v>62962</v>
      </c>
      <c r="G4578" t="s">
        <v>32</v>
      </c>
      <c r="H4578" t="s">
        <v>4610</v>
      </c>
    </row>
    <row r="4579" spans="1:8" x14ac:dyDescent="0.35">
      <c r="A4579" s="2">
        <v>45101</v>
      </c>
      <c r="B4579" t="s">
        <v>23</v>
      </c>
      <c r="C4579" t="s">
        <v>43</v>
      </c>
      <c r="D4579" t="s">
        <v>25</v>
      </c>
      <c r="E4579" s="3">
        <v>149030</v>
      </c>
      <c r="F4579" s="3">
        <v>153894</v>
      </c>
      <c r="G4579" t="s">
        <v>26</v>
      </c>
      <c r="H4579" t="s">
        <v>4611</v>
      </c>
    </row>
    <row r="4580" spans="1:8" x14ac:dyDescent="0.35">
      <c r="A4580" s="2">
        <v>44601</v>
      </c>
      <c r="B4580" t="s">
        <v>37</v>
      </c>
      <c r="C4580" t="s">
        <v>24</v>
      </c>
      <c r="D4580" t="s">
        <v>30</v>
      </c>
      <c r="E4580" s="3">
        <v>17489</v>
      </c>
      <c r="F4580" s="3">
        <v>93703</v>
      </c>
      <c r="G4580" t="s">
        <v>21</v>
      </c>
      <c r="H4580" t="s">
        <v>4612</v>
      </c>
    </row>
    <row r="4581" spans="1:8" x14ac:dyDescent="0.35">
      <c r="A4581" s="2">
        <v>45040</v>
      </c>
      <c r="B4581" t="s">
        <v>18</v>
      </c>
      <c r="C4581" t="s">
        <v>24</v>
      </c>
      <c r="D4581" t="s">
        <v>25</v>
      </c>
      <c r="E4581" s="3">
        <v>149418</v>
      </c>
      <c r="F4581" s="3">
        <v>56101</v>
      </c>
      <c r="G4581" t="s">
        <v>35</v>
      </c>
      <c r="H4581" t="s">
        <v>4613</v>
      </c>
    </row>
    <row r="4582" spans="1:8" x14ac:dyDescent="0.35">
      <c r="A4582" s="2">
        <v>44943</v>
      </c>
      <c r="B4582" t="s">
        <v>18</v>
      </c>
      <c r="C4582" t="s">
        <v>29</v>
      </c>
      <c r="D4582" t="s">
        <v>30</v>
      </c>
      <c r="E4582" s="3">
        <v>135871</v>
      </c>
      <c r="F4582" s="3">
        <v>106944</v>
      </c>
      <c r="G4582" t="s">
        <v>26</v>
      </c>
      <c r="H4582" t="s">
        <v>4614</v>
      </c>
    </row>
    <row r="4583" spans="1:8" x14ac:dyDescent="0.35">
      <c r="A4583" s="2">
        <v>44467</v>
      </c>
      <c r="B4583" t="s">
        <v>28</v>
      </c>
      <c r="C4583" t="s">
        <v>43</v>
      </c>
      <c r="D4583" t="s">
        <v>58</v>
      </c>
      <c r="E4583" s="3">
        <v>53235</v>
      </c>
      <c r="F4583" s="3">
        <v>28470</v>
      </c>
      <c r="G4583" t="s">
        <v>21</v>
      </c>
      <c r="H4583" t="s">
        <v>4615</v>
      </c>
    </row>
    <row r="4584" spans="1:8" x14ac:dyDescent="0.35">
      <c r="A4584" s="2">
        <v>44966</v>
      </c>
      <c r="B4584" t="s">
        <v>23</v>
      </c>
      <c r="C4584" t="s">
        <v>43</v>
      </c>
      <c r="D4584" t="s">
        <v>25</v>
      </c>
      <c r="E4584" s="3">
        <v>49428</v>
      </c>
      <c r="F4584" s="3">
        <v>117491</v>
      </c>
      <c r="G4584" t="s">
        <v>35</v>
      </c>
      <c r="H4584" t="s">
        <v>4616</v>
      </c>
    </row>
    <row r="4585" spans="1:8" x14ac:dyDescent="0.35">
      <c r="A4585" s="2">
        <v>44368</v>
      </c>
      <c r="B4585" t="s">
        <v>41</v>
      </c>
      <c r="C4585" t="s">
        <v>24</v>
      </c>
      <c r="D4585" t="s">
        <v>25</v>
      </c>
      <c r="E4585" s="3">
        <v>139664</v>
      </c>
      <c r="F4585" s="3">
        <v>100350</v>
      </c>
      <c r="G4585" t="s">
        <v>26</v>
      </c>
      <c r="H4585" t="s">
        <v>4617</v>
      </c>
    </row>
    <row r="4586" spans="1:8" x14ac:dyDescent="0.35">
      <c r="A4586" s="2">
        <v>44470</v>
      </c>
      <c r="B4586" t="s">
        <v>23</v>
      </c>
      <c r="C4586" t="s">
        <v>19</v>
      </c>
      <c r="D4586" t="s">
        <v>25</v>
      </c>
      <c r="E4586" s="3">
        <v>120665</v>
      </c>
      <c r="F4586" s="3">
        <v>42867</v>
      </c>
      <c r="G4586" t="s">
        <v>26</v>
      </c>
      <c r="H4586" t="s">
        <v>4618</v>
      </c>
    </row>
    <row r="4587" spans="1:8" x14ac:dyDescent="0.35">
      <c r="A4587" s="2">
        <v>44455</v>
      </c>
      <c r="B4587" t="s">
        <v>41</v>
      </c>
      <c r="C4587" t="s">
        <v>19</v>
      </c>
      <c r="D4587" t="s">
        <v>20</v>
      </c>
      <c r="E4587" s="3">
        <v>28796</v>
      </c>
      <c r="F4587" s="3">
        <v>149906</v>
      </c>
      <c r="G4587" t="s">
        <v>21</v>
      </c>
      <c r="H4587" t="s">
        <v>4619</v>
      </c>
    </row>
    <row r="4588" spans="1:8" x14ac:dyDescent="0.35">
      <c r="A4588" s="2">
        <v>44618</v>
      </c>
      <c r="B4588" t="s">
        <v>41</v>
      </c>
      <c r="C4588" t="s">
        <v>43</v>
      </c>
      <c r="D4588" t="s">
        <v>30</v>
      </c>
      <c r="E4588" s="3">
        <v>65776</v>
      </c>
      <c r="F4588" s="3">
        <v>133268</v>
      </c>
      <c r="G4588" t="s">
        <v>35</v>
      </c>
      <c r="H4588" t="s">
        <v>4620</v>
      </c>
    </row>
    <row r="4589" spans="1:8" x14ac:dyDescent="0.35">
      <c r="A4589" s="2">
        <v>44560</v>
      </c>
      <c r="B4589" t="s">
        <v>37</v>
      </c>
      <c r="C4589" t="s">
        <v>24</v>
      </c>
      <c r="D4589" t="s">
        <v>30</v>
      </c>
      <c r="E4589" s="3">
        <v>126429</v>
      </c>
      <c r="F4589" s="3">
        <v>88396</v>
      </c>
      <c r="G4589" t="s">
        <v>35</v>
      </c>
      <c r="H4589" t="s">
        <v>4621</v>
      </c>
    </row>
    <row r="4590" spans="1:8" x14ac:dyDescent="0.35">
      <c r="A4590" s="2">
        <v>44574</v>
      </c>
      <c r="B4590" t="s">
        <v>37</v>
      </c>
      <c r="C4590" t="s">
        <v>24</v>
      </c>
      <c r="D4590" t="s">
        <v>30</v>
      </c>
      <c r="E4590" s="3">
        <v>78696</v>
      </c>
      <c r="F4590" s="3">
        <v>85813</v>
      </c>
      <c r="G4590" t="s">
        <v>21</v>
      </c>
      <c r="H4590" t="s">
        <v>4622</v>
      </c>
    </row>
    <row r="4591" spans="1:8" x14ac:dyDescent="0.35">
      <c r="A4591" s="2">
        <v>44776</v>
      </c>
      <c r="B4591" t="s">
        <v>28</v>
      </c>
      <c r="C4591" t="s">
        <v>23</v>
      </c>
      <c r="D4591" t="s">
        <v>20</v>
      </c>
      <c r="E4591" s="3">
        <v>144443</v>
      </c>
      <c r="F4591" s="3">
        <v>95709</v>
      </c>
      <c r="G4591" t="s">
        <v>26</v>
      </c>
      <c r="H4591" t="s">
        <v>4623</v>
      </c>
    </row>
    <row r="4592" spans="1:8" x14ac:dyDescent="0.35">
      <c r="A4592" s="2">
        <v>45087</v>
      </c>
      <c r="B4592" t="s">
        <v>23</v>
      </c>
      <c r="C4592" t="s">
        <v>24</v>
      </c>
      <c r="D4592" t="s">
        <v>30</v>
      </c>
      <c r="E4592" s="3">
        <v>69435</v>
      </c>
      <c r="F4592" s="3">
        <v>142821</v>
      </c>
      <c r="G4592" t="s">
        <v>21</v>
      </c>
      <c r="H4592" t="s">
        <v>4624</v>
      </c>
    </row>
    <row r="4593" spans="1:8" x14ac:dyDescent="0.35">
      <c r="A4593" s="2">
        <v>44918</v>
      </c>
      <c r="B4593" t="s">
        <v>41</v>
      </c>
      <c r="C4593" t="s">
        <v>29</v>
      </c>
      <c r="D4593" t="s">
        <v>25</v>
      </c>
      <c r="E4593" s="3">
        <v>52020</v>
      </c>
      <c r="F4593" s="3">
        <v>12746</v>
      </c>
      <c r="G4593" t="s">
        <v>21</v>
      </c>
      <c r="H4593" t="s">
        <v>4625</v>
      </c>
    </row>
    <row r="4594" spans="1:8" x14ac:dyDescent="0.35">
      <c r="A4594" s="2">
        <v>45077</v>
      </c>
      <c r="B4594" t="s">
        <v>28</v>
      </c>
      <c r="C4594" t="s">
        <v>19</v>
      </c>
      <c r="D4594" t="s">
        <v>39</v>
      </c>
      <c r="E4594" s="3">
        <v>46119</v>
      </c>
      <c r="F4594" s="3">
        <v>66778</v>
      </c>
      <c r="G4594" t="s">
        <v>26</v>
      </c>
      <c r="H4594" t="s">
        <v>4626</v>
      </c>
    </row>
    <row r="4595" spans="1:8" x14ac:dyDescent="0.35">
      <c r="A4595" s="2">
        <v>44801</v>
      </c>
      <c r="B4595" t="s">
        <v>41</v>
      </c>
      <c r="C4595" t="s">
        <v>23</v>
      </c>
      <c r="D4595" t="s">
        <v>58</v>
      </c>
      <c r="E4595" s="3">
        <v>108764</v>
      </c>
      <c r="F4595" s="3">
        <v>129883</v>
      </c>
      <c r="G4595" t="s">
        <v>35</v>
      </c>
      <c r="H4595" t="s">
        <v>4627</v>
      </c>
    </row>
    <row r="4596" spans="1:8" x14ac:dyDescent="0.35">
      <c r="A4596" s="2">
        <v>44218</v>
      </c>
      <c r="B4596" t="s">
        <v>18</v>
      </c>
      <c r="C4596" t="s">
        <v>29</v>
      </c>
      <c r="D4596" t="s">
        <v>30</v>
      </c>
      <c r="E4596" s="3">
        <v>77653</v>
      </c>
      <c r="F4596" s="3">
        <v>112806</v>
      </c>
      <c r="G4596" t="s">
        <v>32</v>
      </c>
      <c r="H4596" t="s">
        <v>4628</v>
      </c>
    </row>
    <row r="4597" spans="1:8" x14ac:dyDescent="0.35">
      <c r="A4597" s="2">
        <v>44579</v>
      </c>
      <c r="B4597" t="s">
        <v>55</v>
      </c>
      <c r="C4597" t="s">
        <v>19</v>
      </c>
      <c r="D4597" t="s">
        <v>20</v>
      </c>
      <c r="E4597" s="3">
        <v>138718</v>
      </c>
      <c r="F4597" s="3">
        <v>50399</v>
      </c>
      <c r="G4597" t="s">
        <v>32</v>
      </c>
      <c r="H4597" t="s">
        <v>4629</v>
      </c>
    </row>
    <row r="4598" spans="1:8" x14ac:dyDescent="0.35">
      <c r="A4598" s="2">
        <v>44330</v>
      </c>
      <c r="B4598" t="s">
        <v>55</v>
      </c>
      <c r="C4598" t="s">
        <v>29</v>
      </c>
      <c r="D4598" t="s">
        <v>20</v>
      </c>
      <c r="E4598" s="3">
        <v>42839</v>
      </c>
      <c r="F4598" s="3">
        <v>110581</v>
      </c>
      <c r="G4598" t="s">
        <v>21</v>
      </c>
      <c r="H4598" t="s">
        <v>4630</v>
      </c>
    </row>
    <row r="4599" spans="1:8" x14ac:dyDescent="0.35">
      <c r="A4599" s="2">
        <v>45245</v>
      </c>
      <c r="B4599" t="s">
        <v>41</v>
      </c>
      <c r="C4599" t="s">
        <v>34</v>
      </c>
      <c r="D4599" t="s">
        <v>30</v>
      </c>
      <c r="E4599" s="3">
        <v>81887</v>
      </c>
      <c r="F4599" s="3">
        <v>35544</v>
      </c>
      <c r="G4599" t="s">
        <v>35</v>
      </c>
      <c r="H4599" t="s">
        <v>4631</v>
      </c>
    </row>
    <row r="4600" spans="1:8" x14ac:dyDescent="0.35">
      <c r="A4600" s="2">
        <v>44699</v>
      </c>
      <c r="B4600" t="s">
        <v>28</v>
      </c>
      <c r="C4600" t="s">
        <v>43</v>
      </c>
      <c r="D4600" t="s">
        <v>39</v>
      </c>
      <c r="E4600" s="3">
        <v>141778</v>
      </c>
      <c r="F4600" s="3">
        <v>111191</v>
      </c>
      <c r="G4600" t="s">
        <v>26</v>
      </c>
      <c r="H4600" t="s">
        <v>4632</v>
      </c>
    </row>
    <row r="4601" spans="1:8" x14ac:dyDescent="0.35">
      <c r="A4601" s="2">
        <v>44340</v>
      </c>
      <c r="B4601" t="s">
        <v>37</v>
      </c>
      <c r="C4601" t="s">
        <v>34</v>
      </c>
      <c r="D4601" t="s">
        <v>30</v>
      </c>
      <c r="E4601" s="3">
        <v>25660</v>
      </c>
      <c r="F4601" s="3">
        <v>86490</v>
      </c>
      <c r="G4601" t="s">
        <v>35</v>
      </c>
      <c r="H4601" t="s">
        <v>4633</v>
      </c>
    </row>
    <row r="4602" spans="1:8" x14ac:dyDescent="0.35">
      <c r="A4602" s="2">
        <v>44420</v>
      </c>
      <c r="B4602" t="s">
        <v>23</v>
      </c>
      <c r="C4602" t="s">
        <v>43</v>
      </c>
      <c r="D4602" t="s">
        <v>20</v>
      </c>
      <c r="E4602" s="3">
        <v>72323</v>
      </c>
      <c r="F4602" s="3">
        <v>152085</v>
      </c>
      <c r="G4602" t="s">
        <v>21</v>
      </c>
      <c r="H4602" t="s">
        <v>4634</v>
      </c>
    </row>
    <row r="4603" spans="1:8" x14ac:dyDescent="0.35">
      <c r="A4603" s="2">
        <v>44416</v>
      </c>
      <c r="B4603" t="s">
        <v>41</v>
      </c>
      <c r="C4603" t="s">
        <v>19</v>
      </c>
      <c r="D4603" t="s">
        <v>58</v>
      </c>
      <c r="E4603" s="3">
        <v>143870</v>
      </c>
      <c r="F4603" s="3">
        <v>69508</v>
      </c>
      <c r="G4603" t="s">
        <v>35</v>
      </c>
      <c r="H4603" t="s">
        <v>4635</v>
      </c>
    </row>
    <row r="4604" spans="1:8" x14ac:dyDescent="0.35">
      <c r="A4604" s="2">
        <v>44375</v>
      </c>
      <c r="B4604" t="s">
        <v>41</v>
      </c>
      <c r="C4604" t="s">
        <v>19</v>
      </c>
      <c r="D4604" t="s">
        <v>39</v>
      </c>
      <c r="E4604" s="3">
        <v>51113</v>
      </c>
      <c r="F4604" s="3">
        <v>16668</v>
      </c>
      <c r="G4604" t="s">
        <v>35</v>
      </c>
      <c r="H4604" t="s">
        <v>4636</v>
      </c>
    </row>
    <row r="4605" spans="1:8" x14ac:dyDescent="0.35">
      <c r="A4605" s="2">
        <v>44629</v>
      </c>
      <c r="B4605" t="s">
        <v>23</v>
      </c>
      <c r="C4605" t="s">
        <v>34</v>
      </c>
      <c r="D4605" t="s">
        <v>30</v>
      </c>
      <c r="E4605" s="3">
        <v>96991</v>
      </c>
      <c r="F4605" s="3">
        <v>135300</v>
      </c>
      <c r="G4605" t="s">
        <v>26</v>
      </c>
      <c r="H4605" t="s">
        <v>4637</v>
      </c>
    </row>
    <row r="4606" spans="1:8" x14ac:dyDescent="0.35">
      <c r="A4606" s="2">
        <v>44461</v>
      </c>
      <c r="B4606" t="s">
        <v>37</v>
      </c>
      <c r="C4606" t="s">
        <v>29</v>
      </c>
      <c r="D4606" t="s">
        <v>58</v>
      </c>
      <c r="E4606" s="3">
        <v>78847</v>
      </c>
      <c r="F4606" s="3">
        <v>132198</v>
      </c>
      <c r="G4606" t="s">
        <v>32</v>
      </c>
      <c r="H4606" t="s">
        <v>4638</v>
      </c>
    </row>
    <row r="4607" spans="1:8" x14ac:dyDescent="0.35">
      <c r="A4607" s="2">
        <v>45150</v>
      </c>
      <c r="B4607" t="s">
        <v>41</v>
      </c>
      <c r="C4607" t="s">
        <v>43</v>
      </c>
      <c r="D4607" t="s">
        <v>30</v>
      </c>
      <c r="E4607" s="3">
        <v>61026</v>
      </c>
      <c r="F4607" s="3">
        <v>29712</v>
      </c>
      <c r="G4607" t="s">
        <v>35</v>
      </c>
      <c r="H4607" t="s">
        <v>4639</v>
      </c>
    </row>
    <row r="4608" spans="1:8" x14ac:dyDescent="0.35">
      <c r="A4608" s="2">
        <v>44625</v>
      </c>
      <c r="B4608" t="s">
        <v>18</v>
      </c>
      <c r="C4608" t="s">
        <v>43</v>
      </c>
      <c r="D4608" t="s">
        <v>39</v>
      </c>
      <c r="E4608" s="3">
        <v>139349</v>
      </c>
      <c r="F4608" s="3">
        <v>13194</v>
      </c>
      <c r="G4608" t="s">
        <v>35</v>
      </c>
      <c r="H4608" t="s">
        <v>4640</v>
      </c>
    </row>
    <row r="4609" spans="1:8" x14ac:dyDescent="0.35">
      <c r="A4609" s="2">
        <v>44612</v>
      </c>
      <c r="B4609" t="s">
        <v>37</v>
      </c>
      <c r="C4609" t="s">
        <v>23</v>
      </c>
      <c r="D4609" t="s">
        <v>20</v>
      </c>
      <c r="E4609" s="3">
        <v>58974</v>
      </c>
      <c r="F4609" s="3">
        <v>38549</v>
      </c>
      <c r="G4609" t="s">
        <v>32</v>
      </c>
      <c r="H4609" t="s">
        <v>4641</v>
      </c>
    </row>
    <row r="4610" spans="1:8" x14ac:dyDescent="0.35">
      <c r="A4610" s="2">
        <v>44923</v>
      </c>
      <c r="B4610" t="s">
        <v>18</v>
      </c>
      <c r="C4610" t="s">
        <v>24</v>
      </c>
      <c r="D4610" t="s">
        <v>39</v>
      </c>
      <c r="E4610" s="3">
        <v>27955</v>
      </c>
      <c r="F4610" s="3">
        <v>55390</v>
      </c>
      <c r="G4610" t="s">
        <v>35</v>
      </c>
      <c r="H4610" t="s">
        <v>4642</v>
      </c>
    </row>
    <row r="4611" spans="1:8" x14ac:dyDescent="0.35">
      <c r="A4611" s="2">
        <v>44393</v>
      </c>
      <c r="B4611" t="s">
        <v>55</v>
      </c>
      <c r="C4611" t="s">
        <v>29</v>
      </c>
      <c r="D4611" t="s">
        <v>25</v>
      </c>
      <c r="E4611" s="3">
        <v>105847</v>
      </c>
      <c r="F4611" s="3">
        <v>13350</v>
      </c>
      <c r="G4611" t="s">
        <v>35</v>
      </c>
      <c r="H4611" t="s">
        <v>4643</v>
      </c>
    </row>
    <row r="4612" spans="1:8" x14ac:dyDescent="0.35">
      <c r="A4612" s="2">
        <v>45273</v>
      </c>
      <c r="B4612" t="s">
        <v>23</v>
      </c>
      <c r="C4612" t="s">
        <v>29</v>
      </c>
      <c r="D4612" t="s">
        <v>30</v>
      </c>
      <c r="E4612" s="3">
        <v>94357</v>
      </c>
      <c r="F4612" s="3">
        <v>144768</v>
      </c>
      <c r="G4612" t="s">
        <v>35</v>
      </c>
      <c r="H4612" t="s">
        <v>4644</v>
      </c>
    </row>
    <row r="4613" spans="1:8" x14ac:dyDescent="0.35">
      <c r="A4613" s="2">
        <v>44676</v>
      </c>
      <c r="B4613" t="s">
        <v>37</v>
      </c>
      <c r="C4613" t="s">
        <v>23</v>
      </c>
      <c r="D4613" t="s">
        <v>58</v>
      </c>
      <c r="E4613" s="3">
        <v>71799</v>
      </c>
      <c r="F4613" s="3">
        <v>105550</v>
      </c>
      <c r="G4613" t="s">
        <v>32</v>
      </c>
      <c r="H4613" t="s">
        <v>4645</v>
      </c>
    </row>
    <row r="4614" spans="1:8" x14ac:dyDescent="0.35">
      <c r="A4614" s="2">
        <v>45086</v>
      </c>
      <c r="B4614" t="s">
        <v>37</v>
      </c>
      <c r="C4614" t="s">
        <v>19</v>
      </c>
      <c r="D4614" t="s">
        <v>58</v>
      </c>
      <c r="E4614" s="3">
        <v>125269</v>
      </c>
      <c r="F4614" s="3">
        <v>50248</v>
      </c>
      <c r="G4614" t="s">
        <v>21</v>
      </c>
      <c r="H4614" t="s">
        <v>4646</v>
      </c>
    </row>
    <row r="4615" spans="1:8" x14ac:dyDescent="0.35">
      <c r="A4615" s="2">
        <v>45121</v>
      </c>
      <c r="B4615" t="s">
        <v>28</v>
      </c>
      <c r="C4615" t="s">
        <v>34</v>
      </c>
      <c r="D4615" t="s">
        <v>39</v>
      </c>
      <c r="E4615" s="3">
        <v>126942</v>
      </c>
      <c r="F4615" s="3">
        <v>106572</v>
      </c>
      <c r="G4615" t="s">
        <v>32</v>
      </c>
      <c r="H4615" t="s">
        <v>4647</v>
      </c>
    </row>
    <row r="4616" spans="1:8" x14ac:dyDescent="0.35">
      <c r="A4616" s="2">
        <v>44319</v>
      </c>
      <c r="B4616" t="s">
        <v>28</v>
      </c>
      <c r="C4616" t="s">
        <v>29</v>
      </c>
      <c r="D4616" t="s">
        <v>39</v>
      </c>
      <c r="E4616" s="3">
        <v>108904</v>
      </c>
      <c r="F4616" s="3">
        <v>125623</v>
      </c>
      <c r="G4616" t="s">
        <v>32</v>
      </c>
      <c r="H4616" t="s">
        <v>4648</v>
      </c>
    </row>
    <row r="4617" spans="1:8" x14ac:dyDescent="0.35">
      <c r="A4617" s="2">
        <v>44974</v>
      </c>
      <c r="B4617" t="s">
        <v>23</v>
      </c>
      <c r="C4617" t="s">
        <v>43</v>
      </c>
      <c r="D4617" t="s">
        <v>39</v>
      </c>
      <c r="E4617" s="3">
        <v>149778</v>
      </c>
      <c r="F4617" s="3">
        <v>33597</v>
      </c>
      <c r="G4617" t="s">
        <v>21</v>
      </c>
      <c r="H4617" t="s">
        <v>4649</v>
      </c>
    </row>
    <row r="4618" spans="1:8" x14ac:dyDescent="0.35">
      <c r="A4618" s="2">
        <v>44544</v>
      </c>
      <c r="B4618" t="s">
        <v>37</v>
      </c>
      <c r="C4618" t="s">
        <v>23</v>
      </c>
      <c r="D4618" t="s">
        <v>58</v>
      </c>
      <c r="E4618" s="3">
        <v>73409</v>
      </c>
      <c r="F4618" s="3">
        <v>106393</v>
      </c>
      <c r="G4618" t="s">
        <v>26</v>
      </c>
      <c r="H4618" t="s">
        <v>4650</v>
      </c>
    </row>
    <row r="4619" spans="1:8" x14ac:dyDescent="0.35">
      <c r="A4619" s="2">
        <v>44225</v>
      </c>
      <c r="B4619" t="s">
        <v>55</v>
      </c>
      <c r="C4619" t="s">
        <v>34</v>
      </c>
      <c r="D4619" t="s">
        <v>20</v>
      </c>
      <c r="E4619" s="3">
        <v>27193</v>
      </c>
      <c r="F4619" s="3">
        <v>42693</v>
      </c>
      <c r="G4619" t="s">
        <v>32</v>
      </c>
      <c r="H4619" t="s">
        <v>4651</v>
      </c>
    </row>
    <row r="4620" spans="1:8" x14ac:dyDescent="0.35">
      <c r="A4620" s="2">
        <v>45171</v>
      </c>
      <c r="B4620" t="s">
        <v>41</v>
      </c>
      <c r="C4620" t="s">
        <v>34</v>
      </c>
      <c r="D4620" t="s">
        <v>58</v>
      </c>
      <c r="E4620" s="3">
        <v>140413</v>
      </c>
      <c r="F4620" s="3">
        <v>168103</v>
      </c>
      <c r="G4620" t="s">
        <v>35</v>
      </c>
      <c r="H4620" t="s">
        <v>4652</v>
      </c>
    </row>
    <row r="4621" spans="1:8" x14ac:dyDescent="0.35">
      <c r="A4621" s="2">
        <v>44231</v>
      </c>
      <c r="B4621" t="s">
        <v>23</v>
      </c>
      <c r="C4621" t="s">
        <v>29</v>
      </c>
      <c r="D4621" t="s">
        <v>20</v>
      </c>
      <c r="E4621" s="3">
        <v>138973</v>
      </c>
      <c r="F4621" s="3">
        <v>87147</v>
      </c>
      <c r="G4621" t="s">
        <v>26</v>
      </c>
      <c r="H4621" t="s">
        <v>4653</v>
      </c>
    </row>
    <row r="4622" spans="1:8" x14ac:dyDescent="0.35">
      <c r="A4622" s="2">
        <v>44819</v>
      </c>
      <c r="B4622" t="s">
        <v>23</v>
      </c>
      <c r="C4622" t="s">
        <v>24</v>
      </c>
      <c r="D4622" t="s">
        <v>39</v>
      </c>
      <c r="E4622" s="3">
        <v>110789</v>
      </c>
      <c r="F4622" s="3">
        <v>133953</v>
      </c>
      <c r="G4622" t="s">
        <v>26</v>
      </c>
      <c r="H4622" t="s">
        <v>4654</v>
      </c>
    </row>
    <row r="4623" spans="1:8" x14ac:dyDescent="0.35">
      <c r="A4623" s="2">
        <v>44785</v>
      </c>
      <c r="B4623" t="s">
        <v>28</v>
      </c>
      <c r="C4623" t="s">
        <v>43</v>
      </c>
      <c r="D4623" t="s">
        <v>25</v>
      </c>
      <c r="E4623" s="3">
        <v>93366</v>
      </c>
      <c r="F4623" s="3">
        <v>103644</v>
      </c>
      <c r="G4623" t="s">
        <v>21</v>
      </c>
      <c r="H4623" t="s">
        <v>4655</v>
      </c>
    </row>
    <row r="4624" spans="1:8" x14ac:dyDescent="0.35">
      <c r="A4624" s="2">
        <v>45287</v>
      </c>
      <c r="B4624" t="s">
        <v>55</v>
      </c>
      <c r="C4624" t="s">
        <v>34</v>
      </c>
      <c r="D4624" t="s">
        <v>58</v>
      </c>
      <c r="E4624" s="3">
        <v>27013</v>
      </c>
      <c r="F4624" s="3">
        <v>109551</v>
      </c>
      <c r="G4624" t="s">
        <v>26</v>
      </c>
      <c r="H4624" t="s">
        <v>4656</v>
      </c>
    </row>
    <row r="4625" spans="1:8" x14ac:dyDescent="0.35">
      <c r="A4625" s="2">
        <v>45100</v>
      </c>
      <c r="B4625" t="s">
        <v>23</v>
      </c>
      <c r="C4625" t="s">
        <v>43</v>
      </c>
      <c r="D4625" t="s">
        <v>39</v>
      </c>
      <c r="E4625" s="3">
        <v>147610</v>
      </c>
      <c r="F4625" s="3">
        <v>25532</v>
      </c>
      <c r="G4625" t="s">
        <v>35</v>
      </c>
      <c r="H4625" t="s">
        <v>4657</v>
      </c>
    </row>
    <row r="4626" spans="1:8" x14ac:dyDescent="0.35">
      <c r="A4626" s="2">
        <v>44716</v>
      </c>
      <c r="B4626" t="s">
        <v>55</v>
      </c>
      <c r="C4626" t="s">
        <v>29</v>
      </c>
      <c r="D4626" t="s">
        <v>58</v>
      </c>
      <c r="E4626" s="3">
        <v>108417</v>
      </c>
      <c r="F4626" s="3">
        <v>37398</v>
      </c>
      <c r="G4626" t="s">
        <v>26</v>
      </c>
      <c r="H4626" t="s">
        <v>4658</v>
      </c>
    </row>
    <row r="4627" spans="1:8" x14ac:dyDescent="0.35">
      <c r="A4627" s="2">
        <v>44318</v>
      </c>
      <c r="B4627" t="s">
        <v>23</v>
      </c>
      <c r="C4627" t="s">
        <v>23</v>
      </c>
      <c r="D4627" t="s">
        <v>39</v>
      </c>
      <c r="E4627" s="3">
        <v>60377</v>
      </c>
      <c r="F4627" s="3">
        <v>83330</v>
      </c>
      <c r="G4627" t="s">
        <v>35</v>
      </c>
      <c r="H4627" t="s">
        <v>4659</v>
      </c>
    </row>
    <row r="4628" spans="1:8" x14ac:dyDescent="0.35">
      <c r="A4628" s="2">
        <v>44536</v>
      </c>
      <c r="B4628" t="s">
        <v>28</v>
      </c>
      <c r="C4628" t="s">
        <v>34</v>
      </c>
      <c r="D4628" t="s">
        <v>58</v>
      </c>
      <c r="E4628" s="3">
        <v>139486</v>
      </c>
      <c r="F4628" s="3">
        <v>136713</v>
      </c>
      <c r="G4628" t="s">
        <v>21</v>
      </c>
      <c r="H4628" t="s">
        <v>4660</v>
      </c>
    </row>
    <row r="4629" spans="1:8" x14ac:dyDescent="0.35">
      <c r="A4629" s="2">
        <v>44371</v>
      </c>
      <c r="B4629" t="s">
        <v>41</v>
      </c>
      <c r="C4629" t="s">
        <v>29</v>
      </c>
      <c r="D4629" t="s">
        <v>30</v>
      </c>
      <c r="E4629" s="3">
        <v>57645</v>
      </c>
      <c r="F4629" s="3">
        <v>100276</v>
      </c>
      <c r="G4629" t="s">
        <v>26</v>
      </c>
      <c r="H4629" t="s">
        <v>4661</v>
      </c>
    </row>
    <row r="4630" spans="1:8" x14ac:dyDescent="0.35">
      <c r="A4630" s="2">
        <v>44793</v>
      </c>
      <c r="B4630" t="s">
        <v>28</v>
      </c>
      <c r="C4630" t="s">
        <v>34</v>
      </c>
      <c r="D4630" t="s">
        <v>58</v>
      </c>
      <c r="E4630" s="3">
        <v>88070</v>
      </c>
      <c r="F4630" s="3">
        <v>123118</v>
      </c>
      <c r="G4630" t="s">
        <v>32</v>
      </c>
      <c r="H4630" t="s">
        <v>4662</v>
      </c>
    </row>
    <row r="4631" spans="1:8" x14ac:dyDescent="0.35">
      <c r="A4631" s="2">
        <v>44647</v>
      </c>
      <c r="B4631" t="s">
        <v>23</v>
      </c>
      <c r="C4631" t="s">
        <v>23</v>
      </c>
      <c r="D4631" t="s">
        <v>30</v>
      </c>
      <c r="E4631" s="3">
        <v>93536</v>
      </c>
      <c r="F4631" s="3">
        <v>16015</v>
      </c>
      <c r="G4631" t="s">
        <v>21</v>
      </c>
      <c r="H4631" t="s">
        <v>4663</v>
      </c>
    </row>
    <row r="4632" spans="1:8" x14ac:dyDescent="0.35">
      <c r="A4632" s="2">
        <v>44753</v>
      </c>
      <c r="B4632" t="s">
        <v>55</v>
      </c>
      <c r="C4632" t="s">
        <v>43</v>
      </c>
      <c r="D4632" t="s">
        <v>20</v>
      </c>
      <c r="E4632" s="3">
        <v>46085</v>
      </c>
      <c r="F4632" s="3">
        <v>19742</v>
      </c>
      <c r="G4632" t="s">
        <v>21</v>
      </c>
      <c r="H4632" t="s">
        <v>4664</v>
      </c>
    </row>
    <row r="4633" spans="1:8" x14ac:dyDescent="0.35">
      <c r="A4633" s="2">
        <v>45236</v>
      </c>
      <c r="B4633" t="s">
        <v>18</v>
      </c>
      <c r="C4633" t="s">
        <v>43</v>
      </c>
      <c r="D4633" t="s">
        <v>58</v>
      </c>
      <c r="E4633" s="3">
        <v>99271</v>
      </c>
      <c r="F4633" s="3">
        <v>11542</v>
      </c>
      <c r="G4633" t="s">
        <v>35</v>
      </c>
      <c r="H4633" t="s">
        <v>4665</v>
      </c>
    </row>
    <row r="4634" spans="1:8" x14ac:dyDescent="0.35">
      <c r="A4634" s="2">
        <v>44205</v>
      </c>
      <c r="B4634" t="s">
        <v>28</v>
      </c>
      <c r="C4634" t="s">
        <v>34</v>
      </c>
      <c r="D4634" t="s">
        <v>20</v>
      </c>
      <c r="E4634" s="3">
        <v>99500</v>
      </c>
      <c r="F4634" s="3">
        <v>140445</v>
      </c>
      <c r="G4634" t="s">
        <v>21</v>
      </c>
      <c r="H4634" t="s">
        <v>4666</v>
      </c>
    </row>
    <row r="4635" spans="1:8" x14ac:dyDescent="0.35">
      <c r="A4635" s="2">
        <v>44530</v>
      </c>
      <c r="B4635" t="s">
        <v>55</v>
      </c>
      <c r="C4635" t="s">
        <v>29</v>
      </c>
      <c r="D4635" t="s">
        <v>25</v>
      </c>
      <c r="E4635" s="3">
        <v>131104</v>
      </c>
      <c r="F4635" s="3">
        <v>78375</v>
      </c>
      <c r="G4635" t="s">
        <v>32</v>
      </c>
      <c r="H4635" t="s">
        <v>4667</v>
      </c>
    </row>
    <row r="4636" spans="1:8" x14ac:dyDescent="0.35">
      <c r="A4636" s="2">
        <v>45213</v>
      </c>
      <c r="B4636" t="s">
        <v>28</v>
      </c>
      <c r="C4636" t="s">
        <v>23</v>
      </c>
      <c r="D4636" t="s">
        <v>30</v>
      </c>
      <c r="E4636" s="3">
        <v>63792</v>
      </c>
      <c r="F4636" s="3">
        <v>61331</v>
      </c>
      <c r="G4636" t="s">
        <v>26</v>
      </c>
      <c r="H4636" t="s">
        <v>4668</v>
      </c>
    </row>
    <row r="4637" spans="1:8" x14ac:dyDescent="0.35">
      <c r="A4637" s="2">
        <v>44523</v>
      </c>
      <c r="B4637" t="s">
        <v>23</v>
      </c>
      <c r="C4637" t="s">
        <v>19</v>
      </c>
      <c r="D4637" t="s">
        <v>58</v>
      </c>
      <c r="E4637" s="3">
        <v>15733</v>
      </c>
      <c r="F4637" s="3">
        <v>67992</v>
      </c>
      <c r="G4637" t="s">
        <v>26</v>
      </c>
      <c r="H4637" t="s">
        <v>4669</v>
      </c>
    </row>
    <row r="4638" spans="1:8" x14ac:dyDescent="0.35">
      <c r="A4638" s="2">
        <v>44211</v>
      </c>
      <c r="B4638" t="s">
        <v>55</v>
      </c>
      <c r="C4638" t="s">
        <v>43</v>
      </c>
      <c r="D4638" t="s">
        <v>20</v>
      </c>
      <c r="E4638" s="3">
        <v>138276</v>
      </c>
      <c r="F4638" s="3">
        <v>85026</v>
      </c>
      <c r="G4638" t="s">
        <v>26</v>
      </c>
      <c r="H4638" t="s">
        <v>4670</v>
      </c>
    </row>
    <row r="4639" spans="1:8" x14ac:dyDescent="0.35">
      <c r="A4639" s="2">
        <v>45035</v>
      </c>
      <c r="B4639" t="s">
        <v>41</v>
      </c>
      <c r="C4639" t="s">
        <v>19</v>
      </c>
      <c r="D4639" t="s">
        <v>39</v>
      </c>
      <c r="E4639" s="3">
        <v>130306</v>
      </c>
      <c r="F4639" s="3">
        <v>168878</v>
      </c>
      <c r="G4639" t="s">
        <v>35</v>
      </c>
      <c r="H4639" t="s">
        <v>4671</v>
      </c>
    </row>
    <row r="4640" spans="1:8" x14ac:dyDescent="0.35">
      <c r="A4640" s="2">
        <v>44422</v>
      </c>
      <c r="B4640" t="s">
        <v>55</v>
      </c>
      <c r="C4640" t="s">
        <v>34</v>
      </c>
      <c r="D4640" t="s">
        <v>20</v>
      </c>
      <c r="E4640" s="3">
        <v>96733</v>
      </c>
      <c r="F4640" s="3">
        <v>93934</v>
      </c>
      <c r="G4640" t="s">
        <v>32</v>
      </c>
      <c r="H4640" t="s">
        <v>4672</v>
      </c>
    </row>
    <row r="4641" spans="1:8" x14ac:dyDescent="0.35">
      <c r="A4641" s="2">
        <v>44309</v>
      </c>
      <c r="B4641" t="s">
        <v>37</v>
      </c>
      <c r="C4641" t="s">
        <v>19</v>
      </c>
      <c r="D4641" t="s">
        <v>58</v>
      </c>
      <c r="E4641" s="3">
        <v>88601</v>
      </c>
      <c r="F4641" s="3">
        <v>145121</v>
      </c>
      <c r="G4641" t="s">
        <v>35</v>
      </c>
      <c r="H4641" t="s">
        <v>4673</v>
      </c>
    </row>
    <row r="4642" spans="1:8" x14ac:dyDescent="0.35">
      <c r="A4642" s="2">
        <v>44197</v>
      </c>
      <c r="B4642" t="s">
        <v>18</v>
      </c>
      <c r="C4642" t="s">
        <v>29</v>
      </c>
      <c r="D4642" t="s">
        <v>25</v>
      </c>
      <c r="E4642" s="3">
        <v>135948</v>
      </c>
      <c r="F4642" s="3">
        <v>161114</v>
      </c>
      <c r="G4642" t="s">
        <v>26</v>
      </c>
      <c r="H4642" t="s">
        <v>4674</v>
      </c>
    </row>
    <row r="4643" spans="1:8" x14ac:dyDescent="0.35">
      <c r="A4643" s="2">
        <v>44462</v>
      </c>
      <c r="B4643" t="s">
        <v>23</v>
      </c>
      <c r="C4643" t="s">
        <v>29</v>
      </c>
      <c r="D4643" t="s">
        <v>30</v>
      </c>
      <c r="E4643" s="3">
        <v>57318</v>
      </c>
      <c r="F4643" s="3">
        <v>33704</v>
      </c>
      <c r="G4643" t="s">
        <v>26</v>
      </c>
      <c r="H4643" t="s">
        <v>4675</v>
      </c>
    </row>
    <row r="4644" spans="1:8" x14ac:dyDescent="0.35">
      <c r="A4644" s="2">
        <v>45148</v>
      </c>
      <c r="B4644" t="s">
        <v>55</v>
      </c>
      <c r="C4644" t="s">
        <v>19</v>
      </c>
      <c r="D4644" t="s">
        <v>39</v>
      </c>
      <c r="E4644" s="3">
        <v>95094</v>
      </c>
      <c r="F4644" s="3">
        <v>33685</v>
      </c>
      <c r="G4644" t="s">
        <v>32</v>
      </c>
      <c r="H4644" t="s">
        <v>4676</v>
      </c>
    </row>
    <row r="4645" spans="1:8" x14ac:dyDescent="0.35">
      <c r="A4645" s="2">
        <v>44502</v>
      </c>
      <c r="B4645" t="s">
        <v>23</v>
      </c>
      <c r="C4645" t="s">
        <v>29</v>
      </c>
      <c r="D4645" t="s">
        <v>20</v>
      </c>
      <c r="E4645" s="3">
        <v>94142</v>
      </c>
      <c r="F4645" s="3">
        <v>72451</v>
      </c>
      <c r="G4645" t="s">
        <v>35</v>
      </c>
      <c r="H4645" t="s">
        <v>4677</v>
      </c>
    </row>
    <row r="4646" spans="1:8" x14ac:dyDescent="0.35">
      <c r="A4646" s="2">
        <v>44208</v>
      </c>
      <c r="B4646" t="s">
        <v>28</v>
      </c>
      <c r="C4646" t="s">
        <v>43</v>
      </c>
      <c r="D4646" t="s">
        <v>58</v>
      </c>
      <c r="E4646" s="3">
        <v>116325</v>
      </c>
      <c r="F4646" s="3">
        <v>59702</v>
      </c>
      <c r="G4646" t="s">
        <v>32</v>
      </c>
      <c r="H4646" t="s">
        <v>4678</v>
      </c>
    </row>
    <row r="4647" spans="1:8" x14ac:dyDescent="0.35">
      <c r="A4647" s="2">
        <v>45133</v>
      </c>
      <c r="B4647" t="s">
        <v>28</v>
      </c>
      <c r="C4647" t="s">
        <v>34</v>
      </c>
      <c r="D4647" t="s">
        <v>58</v>
      </c>
      <c r="E4647" s="3">
        <v>75587</v>
      </c>
      <c r="F4647" s="3">
        <v>82233</v>
      </c>
      <c r="G4647" t="s">
        <v>26</v>
      </c>
      <c r="H4647" t="s">
        <v>4679</v>
      </c>
    </row>
    <row r="4648" spans="1:8" x14ac:dyDescent="0.35">
      <c r="A4648" s="2">
        <v>44616</v>
      </c>
      <c r="B4648" t="s">
        <v>55</v>
      </c>
      <c r="C4648" t="s">
        <v>19</v>
      </c>
      <c r="D4648" t="s">
        <v>30</v>
      </c>
      <c r="E4648" s="3">
        <v>89835</v>
      </c>
      <c r="F4648" s="3">
        <v>47796</v>
      </c>
      <c r="G4648" t="s">
        <v>32</v>
      </c>
      <c r="H4648" t="s">
        <v>4680</v>
      </c>
    </row>
    <row r="4649" spans="1:8" x14ac:dyDescent="0.35">
      <c r="A4649" s="2">
        <v>45085</v>
      </c>
      <c r="B4649" t="s">
        <v>37</v>
      </c>
      <c r="C4649" t="s">
        <v>43</v>
      </c>
      <c r="D4649" t="s">
        <v>39</v>
      </c>
      <c r="E4649" s="3">
        <v>102334</v>
      </c>
      <c r="F4649" s="3">
        <v>33755</v>
      </c>
      <c r="G4649" t="s">
        <v>32</v>
      </c>
      <c r="H4649" t="s">
        <v>4681</v>
      </c>
    </row>
    <row r="4650" spans="1:8" x14ac:dyDescent="0.35">
      <c r="A4650" s="2">
        <v>44367</v>
      </c>
      <c r="B4650" t="s">
        <v>55</v>
      </c>
      <c r="C4650" t="s">
        <v>19</v>
      </c>
      <c r="D4650" t="s">
        <v>20</v>
      </c>
      <c r="E4650" s="3">
        <v>96984</v>
      </c>
      <c r="F4650" s="3">
        <v>136710</v>
      </c>
      <c r="G4650" t="s">
        <v>35</v>
      </c>
      <c r="H4650" t="s">
        <v>4682</v>
      </c>
    </row>
    <row r="4651" spans="1:8" x14ac:dyDescent="0.35">
      <c r="A4651" s="2">
        <v>44330</v>
      </c>
      <c r="B4651" t="s">
        <v>41</v>
      </c>
      <c r="C4651" t="s">
        <v>43</v>
      </c>
      <c r="D4651" t="s">
        <v>20</v>
      </c>
      <c r="E4651" s="3">
        <v>129383</v>
      </c>
      <c r="F4651" s="3">
        <v>111340</v>
      </c>
      <c r="G4651" t="s">
        <v>35</v>
      </c>
      <c r="H4651" t="s">
        <v>4683</v>
      </c>
    </row>
    <row r="4652" spans="1:8" x14ac:dyDescent="0.35">
      <c r="A4652" s="2">
        <v>45161</v>
      </c>
      <c r="B4652" t="s">
        <v>37</v>
      </c>
      <c r="C4652" t="s">
        <v>29</v>
      </c>
      <c r="D4652" t="s">
        <v>20</v>
      </c>
      <c r="E4652" s="3">
        <v>21300</v>
      </c>
      <c r="F4652" s="3">
        <v>31521</v>
      </c>
      <c r="G4652" t="s">
        <v>32</v>
      </c>
      <c r="H4652" t="s">
        <v>4684</v>
      </c>
    </row>
    <row r="4653" spans="1:8" x14ac:dyDescent="0.35">
      <c r="A4653" s="2">
        <v>45245</v>
      </c>
      <c r="B4653" t="s">
        <v>23</v>
      </c>
      <c r="C4653" t="s">
        <v>29</v>
      </c>
      <c r="D4653" t="s">
        <v>30</v>
      </c>
      <c r="E4653" s="3">
        <v>129871</v>
      </c>
      <c r="F4653" s="3">
        <v>73921</v>
      </c>
      <c r="G4653" t="s">
        <v>21</v>
      </c>
      <c r="H4653" t="s">
        <v>4685</v>
      </c>
    </row>
    <row r="4654" spans="1:8" x14ac:dyDescent="0.35">
      <c r="A4654" s="2">
        <v>44854</v>
      </c>
      <c r="B4654" t="s">
        <v>55</v>
      </c>
      <c r="C4654" t="s">
        <v>34</v>
      </c>
      <c r="D4654" t="s">
        <v>30</v>
      </c>
      <c r="E4654" s="3">
        <v>26059</v>
      </c>
      <c r="F4654" s="3">
        <v>38344</v>
      </c>
      <c r="G4654" t="s">
        <v>21</v>
      </c>
      <c r="H4654" t="s">
        <v>4686</v>
      </c>
    </row>
    <row r="4655" spans="1:8" x14ac:dyDescent="0.35">
      <c r="A4655" s="2">
        <v>44375</v>
      </c>
      <c r="B4655" t="s">
        <v>23</v>
      </c>
      <c r="C4655" t="s">
        <v>29</v>
      </c>
      <c r="D4655" t="s">
        <v>39</v>
      </c>
      <c r="E4655" s="3">
        <v>72166</v>
      </c>
      <c r="F4655" s="3">
        <v>45539</v>
      </c>
      <c r="G4655" t="s">
        <v>35</v>
      </c>
      <c r="H4655" t="s">
        <v>4687</v>
      </c>
    </row>
    <row r="4656" spans="1:8" x14ac:dyDescent="0.35">
      <c r="A4656" s="2">
        <v>45276</v>
      </c>
      <c r="B4656" t="s">
        <v>18</v>
      </c>
      <c r="C4656" t="s">
        <v>23</v>
      </c>
      <c r="D4656" t="s">
        <v>20</v>
      </c>
      <c r="E4656" s="3">
        <v>23720</v>
      </c>
      <c r="F4656" s="3">
        <v>146352</v>
      </c>
      <c r="G4656" t="s">
        <v>26</v>
      </c>
      <c r="H4656" t="s">
        <v>4688</v>
      </c>
    </row>
    <row r="4657" spans="1:8" x14ac:dyDescent="0.35">
      <c r="A4657" s="2">
        <v>44307</v>
      </c>
      <c r="B4657" t="s">
        <v>37</v>
      </c>
      <c r="C4657" t="s">
        <v>43</v>
      </c>
      <c r="D4657" t="s">
        <v>20</v>
      </c>
      <c r="E4657" s="3">
        <v>68230</v>
      </c>
      <c r="F4657" s="3">
        <v>157352</v>
      </c>
      <c r="G4657" t="s">
        <v>26</v>
      </c>
      <c r="H4657" t="s">
        <v>4689</v>
      </c>
    </row>
    <row r="4658" spans="1:8" x14ac:dyDescent="0.35">
      <c r="A4658" s="2">
        <v>44333</v>
      </c>
      <c r="B4658" t="s">
        <v>55</v>
      </c>
      <c r="C4658" t="s">
        <v>43</v>
      </c>
      <c r="D4658" t="s">
        <v>39</v>
      </c>
      <c r="E4658" s="3">
        <v>135077</v>
      </c>
      <c r="F4658" s="3">
        <v>167502</v>
      </c>
      <c r="G4658" t="s">
        <v>35</v>
      </c>
      <c r="H4658" t="s">
        <v>4690</v>
      </c>
    </row>
    <row r="4659" spans="1:8" x14ac:dyDescent="0.35">
      <c r="A4659" s="2">
        <v>44428</v>
      </c>
      <c r="B4659" t="s">
        <v>18</v>
      </c>
      <c r="C4659" t="s">
        <v>19</v>
      </c>
      <c r="D4659" t="s">
        <v>39</v>
      </c>
      <c r="E4659" s="3">
        <v>10635</v>
      </c>
      <c r="F4659" s="3">
        <v>37594</v>
      </c>
      <c r="G4659" t="s">
        <v>35</v>
      </c>
      <c r="H4659" t="s">
        <v>4691</v>
      </c>
    </row>
    <row r="4660" spans="1:8" x14ac:dyDescent="0.35">
      <c r="A4660" s="2">
        <v>45188</v>
      </c>
      <c r="B4660" t="s">
        <v>55</v>
      </c>
      <c r="C4660" t="s">
        <v>34</v>
      </c>
      <c r="D4660" t="s">
        <v>39</v>
      </c>
      <c r="E4660" s="3">
        <v>86742</v>
      </c>
      <c r="F4660" s="3">
        <v>99514</v>
      </c>
      <c r="G4660" t="s">
        <v>32</v>
      </c>
      <c r="H4660" t="s">
        <v>4692</v>
      </c>
    </row>
    <row r="4661" spans="1:8" x14ac:dyDescent="0.35">
      <c r="A4661" s="2">
        <v>44664</v>
      </c>
      <c r="B4661" t="s">
        <v>41</v>
      </c>
      <c r="C4661" t="s">
        <v>24</v>
      </c>
      <c r="D4661" t="s">
        <v>58</v>
      </c>
      <c r="E4661" s="3">
        <v>74197</v>
      </c>
      <c r="F4661" s="3">
        <v>121152</v>
      </c>
      <c r="G4661" t="s">
        <v>26</v>
      </c>
      <c r="H4661" t="s">
        <v>4693</v>
      </c>
    </row>
    <row r="4662" spans="1:8" x14ac:dyDescent="0.35">
      <c r="A4662" s="2">
        <v>44928</v>
      </c>
      <c r="B4662" t="s">
        <v>28</v>
      </c>
      <c r="C4662" t="s">
        <v>29</v>
      </c>
      <c r="D4662" t="s">
        <v>39</v>
      </c>
      <c r="E4662" s="3">
        <v>138547</v>
      </c>
      <c r="F4662" s="3">
        <v>11794</v>
      </c>
      <c r="G4662" t="s">
        <v>21</v>
      </c>
      <c r="H4662" t="s">
        <v>4694</v>
      </c>
    </row>
    <row r="4663" spans="1:8" x14ac:dyDescent="0.35">
      <c r="A4663" s="2">
        <v>44677</v>
      </c>
      <c r="B4663" t="s">
        <v>23</v>
      </c>
      <c r="C4663" t="s">
        <v>24</v>
      </c>
      <c r="D4663" t="s">
        <v>25</v>
      </c>
      <c r="E4663" s="3">
        <v>54845</v>
      </c>
      <c r="F4663" s="3">
        <v>132168</v>
      </c>
      <c r="G4663" t="s">
        <v>35</v>
      </c>
      <c r="H4663" t="s">
        <v>4695</v>
      </c>
    </row>
    <row r="4664" spans="1:8" x14ac:dyDescent="0.35">
      <c r="A4664" s="2">
        <v>45288</v>
      </c>
      <c r="B4664" t="s">
        <v>55</v>
      </c>
      <c r="C4664" t="s">
        <v>23</v>
      </c>
      <c r="D4664" t="s">
        <v>30</v>
      </c>
      <c r="E4664" s="3">
        <v>32805</v>
      </c>
      <c r="F4664" s="3">
        <v>131777</v>
      </c>
      <c r="G4664" t="s">
        <v>35</v>
      </c>
      <c r="H4664" t="s">
        <v>4696</v>
      </c>
    </row>
    <row r="4665" spans="1:8" x14ac:dyDescent="0.35">
      <c r="A4665" s="2">
        <v>45010</v>
      </c>
      <c r="B4665" t="s">
        <v>37</v>
      </c>
      <c r="C4665" t="s">
        <v>34</v>
      </c>
      <c r="D4665" t="s">
        <v>39</v>
      </c>
      <c r="E4665" s="3">
        <v>124288</v>
      </c>
      <c r="F4665" s="3">
        <v>34980</v>
      </c>
      <c r="G4665" t="s">
        <v>26</v>
      </c>
      <c r="H4665" t="s">
        <v>4697</v>
      </c>
    </row>
    <row r="4666" spans="1:8" x14ac:dyDescent="0.35">
      <c r="A4666" s="2">
        <v>45190</v>
      </c>
      <c r="B4666" t="s">
        <v>55</v>
      </c>
      <c r="C4666" t="s">
        <v>43</v>
      </c>
      <c r="D4666" t="s">
        <v>58</v>
      </c>
      <c r="E4666" s="3">
        <v>124862</v>
      </c>
      <c r="F4666" s="3">
        <v>72752</v>
      </c>
      <c r="G4666" t="s">
        <v>26</v>
      </c>
      <c r="H4666" t="s">
        <v>4698</v>
      </c>
    </row>
    <row r="4667" spans="1:8" x14ac:dyDescent="0.35">
      <c r="A4667" s="2">
        <v>44519</v>
      </c>
      <c r="B4667" t="s">
        <v>55</v>
      </c>
      <c r="C4667" t="s">
        <v>24</v>
      </c>
      <c r="D4667" t="s">
        <v>25</v>
      </c>
      <c r="E4667" s="3">
        <v>35632</v>
      </c>
      <c r="F4667" s="3">
        <v>13229</v>
      </c>
      <c r="G4667" t="s">
        <v>21</v>
      </c>
      <c r="H4667" t="s">
        <v>4699</v>
      </c>
    </row>
    <row r="4668" spans="1:8" x14ac:dyDescent="0.35">
      <c r="A4668" s="2">
        <v>45118</v>
      </c>
      <c r="B4668" t="s">
        <v>55</v>
      </c>
      <c r="C4668" t="s">
        <v>23</v>
      </c>
      <c r="D4668" t="s">
        <v>58</v>
      </c>
      <c r="E4668" s="3">
        <v>134628</v>
      </c>
      <c r="F4668" s="3">
        <v>142027</v>
      </c>
      <c r="G4668" t="s">
        <v>35</v>
      </c>
      <c r="H4668" t="s">
        <v>4700</v>
      </c>
    </row>
    <row r="4669" spans="1:8" x14ac:dyDescent="0.35">
      <c r="A4669" s="2">
        <v>45100</v>
      </c>
      <c r="B4669" t="s">
        <v>55</v>
      </c>
      <c r="C4669" t="s">
        <v>34</v>
      </c>
      <c r="D4669" t="s">
        <v>58</v>
      </c>
      <c r="E4669" s="3">
        <v>135642</v>
      </c>
      <c r="F4669" s="3">
        <v>102134</v>
      </c>
      <c r="G4669" t="s">
        <v>21</v>
      </c>
      <c r="H4669" t="s">
        <v>4701</v>
      </c>
    </row>
    <row r="4670" spans="1:8" x14ac:dyDescent="0.35">
      <c r="A4670" s="2">
        <v>44802</v>
      </c>
      <c r="B4670" t="s">
        <v>37</v>
      </c>
      <c r="C4670" t="s">
        <v>23</v>
      </c>
      <c r="D4670" t="s">
        <v>58</v>
      </c>
      <c r="E4670" s="3">
        <v>36877</v>
      </c>
      <c r="F4670" s="3">
        <v>10953</v>
      </c>
      <c r="G4670" t="s">
        <v>32</v>
      </c>
      <c r="H4670" t="s">
        <v>4702</v>
      </c>
    </row>
    <row r="4671" spans="1:8" x14ac:dyDescent="0.35">
      <c r="A4671" s="2">
        <v>44625</v>
      </c>
      <c r="B4671" t="s">
        <v>37</v>
      </c>
      <c r="C4671" t="s">
        <v>29</v>
      </c>
      <c r="D4671" t="s">
        <v>58</v>
      </c>
      <c r="E4671" s="3">
        <v>120914</v>
      </c>
      <c r="F4671" s="3">
        <v>156544</v>
      </c>
      <c r="G4671" t="s">
        <v>32</v>
      </c>
      <c r="H4671" t="s">
        <v>4703</v>
      </c>
    </row>
    <row r="4672" spans="1:8" x14ac:dyDescent="0.35">
      <c r="A4672" s="2">
        <v>44344</v>
      </c>
      <c r="B4672" t="s">
        <v>55</v>
      </c>
      <c r="C4672" t="s">
        <v>24</v>
      </c>
      <c r="D4672" t="s">
        <v>20</v>
      </c>
      <c r="E4672" s="3">
        <v>58360</v>
      </c>
      <c r="F4672" s="3">
        <v>20010</v>
      </c>
      <c r="G4672" t="s">
        <v>35</v>
      </c>
      <c r="H4672" t="s">
        <v>4704</v>
      </c>
    </row>
    <row r="4673" spans="1:8" x14ac:dyDescent="0.35">
      <c r="A4673" s="2">
        <v>45046</v>
      </c>
      <c r="B4673" t="s">
        <v>28</v>
      </c>
      <c r="C4673" t="s">
        <v>19</v>
      </c>
      <c r="D4673" t="s">
        <v>30</v>
      </c>
      <c r="E4673" s="3">
        <v>34091</v>
      </c>
      <c r="F4673" s="3">
        <v>145310</v>
      </c>
      <c r="G4673" t="s">
        <v>32</v>
      </c>
      <c r="H4673" t="s">
        <v>4705</v>
      </c>
    </row>
    <row r="4674" spans="1:8" x14ac:dyDescent="0.35">
      <c r="A4674" s="2">
        <v>44563</v>
      </c>
      <c r="B4674" t="s">
        <v>55</v>
      </c>
      <c r="C4674" t="s">
        <v>19</v>
      </c>
      <c r="D4674" t="s">
        <v>20</v>
      </c>
      <c r="E4674" s="3">
        <v>49767</v>
      </c>
      <c r="F4674" s="3">
        <v>151818</v>
      </c>
      <c r="G4674" t="s">
        <v>26</v>
      </c>
      <c r="H4674" t="s">
        <v>4706</v>
      </c>
    </row>
    <row r="4675" spans="1:8" x14ac:dyDescent="0.35">
      <c r="A4675" s="2">
        <v>45046</v>
      </c>
      <c r="B4675" t="s">
        <v>23</v>
      </c>
      <c r="C4675" t="s">
        <v>34</v>
      </c>
      <c r="D4675" t="s">
        <v>25</v>
      </c>
      <c r="E4675" s="3">
        <v>140967</v>
      </c>
      <c r="F4675" s="3">
        <v>54788</v>
      </c>
      <c r="G4675" t="s">
        <v>26</v>
      </c>
      <c r="H4675" t="s">
        <v>4707</v>
      </c>
    </row>
    <row r="4676" spans="1:8" x14ac:dyDescent="0.35">
      <c r="A4676" s="2">
        <v>45286</v>
      </c>
      <c r="B4676" t="s">
        <v>23</v>
      </c>
      <c r="C4676" t="s">
        <v>23</v>
      </c>
      <c r="D4676" t="s">
        <v>20</v>
      </c>
      <c r="E4676" s="3">
        <v>53518</v>
      </c>
      <c r="F4676" s="3">
        <v>17765</v>
      </c>
      <c r="G4676" t="s">
        <v>26</v>
      </c>
      <c r="H4676" t="s">
        <v>4708</v>
      </c>
    </row>
    <row r="4677" spans="1:8" x14ac:dyDescent="0.35">
      <c r="A4677" s="2">
        <v>45009</v>
      </c>
      <c r="B4677" t="s">
        <v>37</v>
      </c>
      <c r="C4677" t="s">
        <v>43</v>
      </c>
      <c r="D4677" t="s">
        <v>25</v>
      </c>
      <c r="E4677" s="3">
        <v>129932</v>
      </c>
      <c r="F4677" s="3">
        <v>134833</v>
      </c>
      <c r="G4677" t="s">
        <v>21</v>
      </c>
      <c r="H4677" t="s">
        <v>4709</v>
      </c>
    </row>
    <row r="4678" spans="1:8" x14ac:dyDescent="0.35">
      <c r="A4678" s="2">
        <v>44371</v>
      </c>
      <c r="B4678" t="s">
        <v>23</v>
      </c>
      <c r="C4678" t="s">
        <v>24</v>
      </c>
      <c r="D4678" t="s">
        <v>39</v>
      </c>
      <c r="E4678" s="3">
        <v>99168</v>
      </c>
      <c r="F4678" s="3">
        <v>156518</v>
      </c>
      <c r="G4678" t="s">
        <v>26</v>
      </c>
      <c r="H4678" t="s">
        <v>4710</v>
      </c>
    </row>
    <row r="4679" spans="1:8" x14ac:dyDescent="0.35">
      <c r="A4679" s="2">
        <v>44784</v>
      </c>
      <c r="B4679" t="s">
        <v>23</v>
      </c>
      <c r="C4679" t="s">
        <v>19</v>
      </c>
      <c r="D4679" t="s">
        <v>25</v>
      </c>
      <c r="E4679" s="3">
        <v>75865</v>
      </c>
      <c r="F4679" s="3">
        <v>133076</v>
      </c>
      <c r="G4679" t="s">
        <v>21</v>
      </c>
      <c r="H4679" t="s">
        <v>4711</v>
      </c>
    </row>
    <row r="4680" spans="1:8" x14ac:dyDescent="0.35">
      <c r="A4680" s="2">
        <v>44691</v>
      </c>
      <c r="B4680" t="s">
        <v>41</v>
      </c>
      <c r="C4680" t="s">
        <v>19</v>
      </c>
      <c r="D4680" t="s">
        <v>20</v>
      </c>
      <c r="E4680" s="3">
        <v>22370</v>
      </c>
      <c r="F4680" s="3">
        <v>40419</v>
      </c>
      <c r="G4680" t="s">
        <v>35</v>
      </c>
      <c r="H4680" t="s">
        <v>4712</v>
      </c>
    </row>
    <row r="4681" spans="1:8" x14ac:dyDescent="0.35">
      <c r="A4681" s="2">
        <v>45169</v>
      </c>
      <c r="B4681" t="s">
        <v>55</v>
      </c>
      <c r="C4681" t="s">
        <v>23</v>
      </c>
      <c r="D4681" t="s">
        <v>20</v>
      </c>
      <c r="E4681" s="3">
        <v>131271</v>
      </c>
      <c r="F4681" s="3">
        <v>38427</v>
      </c>
      <c r="G4681" t="s">
        <v>35</v>
      </c>
      <c r="H4681" t="s">
        <v>4713</v>
      </c>
    </row>
    <row r="4682" spans="1:8" x14ac:dyDescent="0.35">
      <c r="A4682" s="2">
        <v>44231</v>
      </c>
      <c r="B4682" t="s">
        <v>55</v>
      </c>
      <c r="C4682" t="s">
        <v>19</v>
      </c>
      <c r="D4682" t="s">
        <v>25</v>
      </c>
      <c r="E4682" s="3">
        <v>77216</v>
      </c>
      <c r="F4682" s="3">
        <v>61703</v>
      </c>
      <c r="G4682" t="s">
        <v>26</v>
      </c>
      <c r="H4682" t="s">
        <v>4714</v>
      </c>
    </row>
    <row r="4683" spans="1:8" x14ac:dyDescent="0.35">
      <c r="A4683" s="2">
        <v>45195</v>
      </c>
      <c r="B4683" t="s">
        <v>55</v>
      </c>
      <c r="C4683" t="s">
        <v>23</v>
      </c>
      <c r="D4683" t="s">
        <v>20</v>
      </c>
      <c r="E4683" s="3">
        <v>122658</v>
      </c>
      <c r="F4683" s="3">
        <v>152621</v>
      </c>
      <c r="G4683" t="s">
        <v>26</v>
      </c>
      <c r="H4683" t="s">
        <v>4715</v>
      </c>
    </row>
    <row r="4684" spans="1:8" x14ac:dyDescent="0.35">
      <c r="A4684" s="2">
        <v>44734</v>
      </c>
      <c r="B4684" t="s">
        <v>55</v>
      </c>
      <c r="C4684" t="s">
        <v>24</v>
      </c>
      <c r="D4684" t="s">
        <v>25</v>
      </c>
      <c r="E4684" s="3">
        <v>57112</v>
      </c>
      <c r="F4684" s="3">
        <v>14548</v>
      </c>
      <c r="G4684" t="s">
        <v>35</v>
      </c>
      <c r="H4684" t="s">
        <v>4716</v>
      </c>
    </row>
    <row r="4685" spans="1:8" x14ac:dyDescent="0.35">
      <c r="A4685" s="2">
        <v>44946</v>
      </c>
      <c r="B4685" t="s">
        <v>18</v>
      </c>
      <c r="C4685" t="s">
        <v>23</v>
      </c>
      <c r="D4685" t="s">
        <v>58</v>
      </c>
      <c r="E4685" s="3">
        <v>133941</v>
      </c>
      <c r="F4685" s="3">
        <v>116138</v>
      </c>
      <c r="G4685" t="s">
        <v>21</v>
      </c>
      <c r="H4685" t="s">
        <v>4717</v>
      </c>
    </row>
    <row r="4686" spans="1:8" x14ac:dyDescent="0.35">
      <c r="A4686" s="2">
        <v>45234</v>
      </c>
      <c r="B4686" t="s">
        <v>55</v>
      </c>
      <c r="C4686" t="s">
        <v>19</v>
      </c>
      <c r="D4686" t="s">
        <v>30</v>
      </c>
      <c r="E4686" s="3">
        <v>82402</v>
      </c>
      <c r="F4686" s="3">
        <v>80483</v>
      </c>
      <c r="G4686" t="s">
        <v>21</v>
      </c>
      <c r="H4686" t="s">
        <v>4718</v>
      </c>
    </row>
    <row r="4687" spans="1:8" x14ac:dyDescent="0.35">
      <c r="A4687" s="2">
        <v>44570</v>
      </c>
      <c r="B4687" t="s">
        <v>37</v>
      </c>
      <c r="C4687" t="s">
        <v>23</v>
      </c>
      <c r="D4687" t="s">
        <v>25</v>
      </c>
      <c r="E4687" s="3">
        <v>35479</v>
      </c>
      <c r="F4687" s="3">
        <v>130472</v>
      </c>
      <c r="G4687" t="s">
        <v>21</v>
      </c>
      <c r="H4687" t="s">
        <v>4719</v>
      </c>
    </row>
    <row r="4688" spans="1:8" x14ac:dyDescent="0.35">
      <c r="A4688" s="2">
        <v>44753</v>
      </c>
      <c r="B4688" t="s">
        <v>37</v>
      </c>
      <c r="C4688" t="s">
        <v>19</v>
      </c>
      <c r="D4688" t="s">
        <v>58</v>
      </c>
      <c r="E4688" s="3">
        <v>130752</v>
      </c>
      <c r="F4688" s="3">
        <v>45996</v>
      </c>
      <c r="G4688" t="s">
        <v>32</v>
      </c>
      <c r="H4688" t="s">
        <v>4720</v>
      </c>
    </row>
    <row r="4689" spans="1:8" x14ac:dyDescent="0.35">
      <c r="A4689" s="2">
        <v>44429</v>
      </c>
      <c r="B4689" t="s">
        <v>18</v>
      </c>
      <c r="C4689" t="s">
        <v>29</v>
      </c>
      <c r="D4689" t="s">
        <v>58</v>
      </c>
      <c r="E4689" s="3">
        <v>118460</v>
      </c>
      <c r="F4689" s="3">
        <v>20467</v>
      </c>
      <c r="G4689" t="s">
        <v>32</v>
      </c>
      <c r="H4689" t="s">
        <v>4721</v>
      </c>
    </row>
    <row r="4690" spans="1:8" x14ac:dyDescent="0.35">
      <c r="A4690" s="2">
        <v>44901</v>
      </c>
      <c r="B4690" t="s">
        <v>55</v>
      </c>
      <c r="C4690" t="s">
        <v>34</v>
      </c>
      <c r="D4690" t="s">
        <v>58</v>
      </c>
      <c r="E4690" s="3">
        <v>14188</v>
      </c>
      <c r="F4690" s="3">
        <v>169923</v>
      </c>
      <c r="G4690" t="s">
        <v>26</v>
      </c>
      <c r="H4690" t="s">
        <v>4722</v>
      </c>
    </row>
    <row r="4691" spans="1:8" x14ac:dyDescent="0.35">
      <c r="A4691" s="2">
        <v>44759</v>
      </c>
      <c r="B4691" t="s">
        <v>28</v>
      </c>
      <c r="C4691" t="s">
        <v>19</v>
      </c>
      <c r="D4691" t="s">
        <v>58</v>
      </c>
      <c r="E4691" s="3">
        <v>45617</v>
      </c>
      <c r="F4691" s="3">
        <v>40737</v>
      </c>
      <c r="G4691" t="s">
        <v>26</v>
      </c>
      <c r="H4691" t="s">
        <v>4723</v>
      </c>
    </row>
    <row r="4692" spans="1:8" x14ac:dyDescent="0.35">
      <c r="A4692" s="2">
        <v>45135</v>
      </c>
      <c r="B4692" t="s">
        <v>55</v>
      </c>
      <c r="C4692" t="s">
        <v>19</v>
      </c>
      <c r="D4692" t="s">
        <v>25</v>
      </c>
      <c r="E4692" s="3">
        <v>144438</v>
      </c>
      <c r="F4692" s="3">
        <v>100146</v>
      </c>
      <c r="G4692" t="s">
        <v>35</v>
      </c>
      <c r="H4692" t="s">
        <v>4724</v>
      </c>
    </row>
    <row r="4693" spans="1:8" x14ac:dyDescent="0.35">
      <c r="A4693" s="2">
        <v>45083</v>
      </c>
      <c r="B4693" t="s">
        <v>37</v>
      </c>
      <c r="C4693" t="s">
        <v>19</v>
      </c>
      <c r="D4693" t="s">
        <v>20</v>
      </c>
      <c r="E4693" s="3">
        <v>62063</v>
      </c>
      <c r="F4693" s="3">
        <v>107782</v>
      </c>
      <c r="G4693" t="s">
        <v>26</v>
      </c>
      <c r="H4693" t="s">
        <v>4725</v>
      </c>
    </row>
    <row r="4694" spans="1:8" x14ac:dyDescent="0.35">
      <c r="A4694" s="2">
        <v>44922</v>
      </c>
      <c r="B4694" t="s">
        <v>41</v>
      </c>
      <c r="C4694" t="s">
        <v>34</v>
      </c>
      <c r="D4694" t="s">
        <v>58</v>
      </c>
      <c r="E4694" s="3">
        <v>88597</v>
      </c>
      <c r="F4694" s="3">
        <v>99123</v>
      </c>
      <c r="G4694" t="s">
        <v>35</v>
      </c>
      <c r="H4694" t="s">
        <v>4726</v>
      </c>
    </row>
    <row r="4695" spans="1:8" x14ac:dyDescent="0.35">
      <c r="A4695" s="2">
        <v>44272</v>
      </c>
      <c r="B4695" t="s">
        <v>23</v>
      </c>
      <c r="C4695" t="s">
        <v>29</v>
      </c>
      <c r="D4695" t="s">
        <v>39</v>
      </c>
      <c r="E4695" s="3">
        <v>25952</v>
      </c>
      <c r="F4695" s="3">
        <v>115927</v>
      </c>
      <c r="G4695" t="s">
        <v>32</v>
      </c>
      <c r="H4695" t="s">
        <v>4727</v>
      </c>
    </row>
    <row r="4696" spans="1:8" x14ac:dyDescent="0.35">
      <c r="A4696" s="2">
        <v>44635</v>
      </c>
      <c r="B4696" t="s">
        <v>41</v>
      </c>
      <c r="C4696" t="s">
        <v>43</v>
      </c>
      <c r="D4696" t="s">
        <v>58</v>
      </c>
      <c r="E4696" s="3">
        <v>14283</v>
      </c>
      <c r="F4696" s="3">
        <v>120276</v>
      </c>
      <c r="G4696" t="s">
        <v>26</v>
      </c>
      <c r="H4696" t="s">
        <v>4728</v>
      </c>
    </row>
    <row r="4697" spans="1:8" x14ac:dyDescent="0.35">
      <c r="A4697" s="2">
        <v>44895</v>
      </c>
      <c r="B4697" t="s">
        <v>28</v>
      </c>
      <c r="C4697" t="s">
        <v>19</v>
      </c>
      <c r="D4697" t="s">
        <v>20</v>
      </c>
      <c r="E4697" s="3">
        <v>30645</v>
      </c>
      <c r="F4697" s="3">
        <v>98568</v>
      </c>
      <c r="G4697" t="s">
        <v>21</v>
      </c>
      <c r="H4697" t="s">
        <v>4729</v>
      </c>
    </row>
    <row r="4698" spans="1:8" x14ac:dyDescent="0.35">
      <c r="A4698" s="2">
        <v>45111</v>
      </c>
      <c r="B4698" t="s">
        <v>55</v>
      </c>
      <c r="C4698" t="s">
        <v>43</v>
      </c>
      <c r="D4698" t="s">
        <v>20</v>
      </c>
      <c r="E4698" s="3">
        <v>21740</v>
      </c>
      <c r="F4698" s="3">
        <v>160466</v>
      </c>
      <c r="G4698" t="s">
        <v>35</v>
      </c>
      <c r="H4698" t="s">
        <v>4730</v>
      </c>
    </row>
    <row r="4699" spans="1:8" x14ac:dyDescent="0.35">
      <c r="A4699" s="2">
        <v>45087</v>
      </c>
      <c r="B4699" t="s">
        <v>18</v>
      </c>
      <c r="C4699" t="s">
        <v>24</v>
      </c>
      <c r="D4699" t="s">
        <v>30</v>
      </c>
      <c r="E4699" s="3">
        <v>108548</v>
      </c>
      <c r="F4699" s="3">
        <v>28435</v>
      </c>
      <c r="G4699" t="s">
        <v>21</v>
      </c>
      <c r="H4699" t="s">
        <v>4731</v>
      </c>
    </row>
    <row r="4700" spans="1:8" x14ac:dyDescent="0.35">
      <c r="A4700" s="2">
        <v>44888</v>
      </c>
      <c r="B4700" t="s">
        <v>55</v>
      </c>
      <c r="C4700" t="s">
        <v>29</v>
      </c>
      <c r="D4700" t="s">
        <v>30</v>
      </c>
      <c r="E4700" s="3">
        <v>15128</v>
      </c>
      <c r="F4700" s="3">
        <v>27960</v>
      </c>
      <c r="G4700" t="s">
        <v>32</v>
      </c>
      <c r="H4700" t="s">
        <v>4732</v>
      </c>
    </row>
    <row r="4701" spans="1:8" x14ac:dyDescent="0.35">
      <c r="A4701" s="2">
        <v>44449</v>
      </c>
      <c r="B4701" t="s">
        <v>28</v>
      </c>
      <c r="C4701" t="s">
        <v>23</v>
      </c>
      <c r="D4701" t="s">
        <v>58</v>
      </c>
      <c r="E4701" s="3">
        <v>65983</v>
      </c>
      <c r="F4701" s="3">
        <v>163551</v>
      </c>
      <c r="G4701" t="s">
        <v>21</v>
      </c>
      <c r="H4701" t="s">
        <v>4733</v>
      </c>
    </row>
    <row r="4702" spans="1:8" x14ac:dyDescent="0.35">
      <c r="A4702" s="2">
        <v>45257</v>
      </c>
      <c r="B4702" t="s">
        <v>28</v>
      </c>
      <c r="C4702" t="s">
        <v>43</v>
      </c>
      <c r="D4702" t="s">
        <v>58</v>
      </c>
      <c r="E4702" s="3">
        <v>60930</v>
      </c>
      <c r="F4702" s="3">
        <v>63805</v>
      </c>
      <c r="G4702" t="s">
        <v>21</v>
      </c>
      <c r="H4702" t="s">
        <v>4734</v>
      </c>
    </row>
    <row r="4703" spans="1:8" x14ac:dyDescent="0.35">
      <c r="A4703" s="2">
        <v>44606</v>
      </c>
      <c r="B4703" t="s">
        <v>23</v>
      </c>
      <c r="C4703" t="s">
        <v>29</v>
      </c>
      <c r="D4703" t="s">
        <v>30</v>
      </c>
      <c r="E4703" s="3">
        <v>102647</v>
      </c>
      <c r="F4703" s="3">
        <v>105569</v>
      </c>
      <c r="G4703" t="s">
        <v>26</v>
      </c>
      <c r="H4703" t="s">
        <v>4735</v>
      </c>
    </row>
    <row r="4704" spans="1:8" x14ac:dyDescent="0.35">
      <c r="A4704" s="2">
        <v>44323</v>
      </c>
      <c r="B4704" t="s">
        <v>28</v>
      </c>
      <c r="C4704" t="s">
        <v>24</v>
      </c>
      <c r="D4704" t="s">
        <v>58</v>
      </c>
      <c r="E4704" s="3">
        <v>18628</v>
      </c>
      <c r="F4704" s="3">
        <v>162661</v>
      </c>
      <c r="G4704" t="s">
        <v>21</v>
      </c>
      <c r="H4704" t="s">
        <v>4736</v>
      </c>
    </row>
    <row r="4705" spans="1:8" x14ac:dyDescent="0.35">
      <c r="A4705" s="2">
        <v>44788</v>
      </c>
      <c r="B4705" t="s">
        <v>41</v>
      </c>
      <c r="C4705" t="s">
        <v>29</v>
      </c>
      <c r="D4705" t="s">
        <v>39</v>
      </c>
      <c r="E4705" s="3">
        <v>106831</v>
      </c>
      <c r="F4705" s="3">
        <v>107442</v>
      </c>
      <c r="G4705" t="s">
        <v>21</v>
      </c>
      <c r="H4705" t="s">
        <v>4737</v>
      </c>
    </row>
    <row r="4706" spans="1:8" x14ac:dyDescent="0.35">
      <c r="A4706" s="2">
        <v>44490</v>
      </c>
      <c r="B4706" t="s">
        <v>23</v>
      </c>
      <c r="C4706" t="s">
        <v>23</v>
      </c>
      <c r="D4706" t="s">
        <v>25</v>
      </c>
      <c r="E4706" s="3">
        <v>51753</v>
      </c>
      <c r="F4706" s="3">
        <v>125233</v>
      </c>
      <c r="G4706" t="s">
        <v>32</v>
      </c>
      <c r="H4706" t="s">
        <v>4738</v>
      </c>
    </row>
    <row r="4707" spans="1:8" x14ac:dyDescent="0.35">
      <c r="A4707" s="2">
        <v>45216</v>
      </c>
      <c r="B4707" t="s">
        <v>55</v>
      </c>
      <c r="C4707" t="s">
        <v>19</v>
      </c>
      <c r="D4707" t="s">
        <v>30</v>
      </c>
      <c r="E4707" s="3">
        <v>104380</v>
      </c>
      <c r="F4707" s="3">
        <v>17552</v>
      </c>
      <c r="G4707" t="s">
        <v>21</v>
      </c>
      <c r="H4707" t="s">
        <v>4739</v>
      </c>
    </row>
    <row r="4708" spans="1:8" x14ac:dyDescent="0.35">
      <c r="A4708" s="2">
        <v>44506</v>
      </c>
      <c r="B4708" t="s">
        <v>55</v>
      </c>
      <c r="C4708" t="s">
        <v>19</v>
      </c>
      <c r="D4708" t="s">
        <v>30</v>
      </c>
      <c r="E4708" s="3">
        <v>148740</v>
      </c>
      <c r="F4708" s="3">
        <v>88330</v>
      </c>
      <c r="G4708" t="s">
        <v>35</v>
      </c>
      <c r="H4708" t="s">
        <v>4740</v>
      </c>
    </row>
    <row r="4709" spans="1:8" x14ac:dyDescent="0.35">
      <c r="A4709" s="2">
        <v>44858</v>
      </c>
      <c r="B4709" t="s">
        <v>18</v>
      </c>
      <c r="C4709" t="s">
        <v>19</v>
      </c>
      <c r="D4709" t="s">
        <v>20</v>
      </c>
      <c r="E4709" s="3">
        <v>89948</v>
      </c>
      <c r="F4709" s="3">
        <v>163703</v>
      </c>
      <c r="G4709" t="s">
        <v>21</v>
      </c>
      <c r="H4709" t="s">
        <v>4741</v>
      </c>
    </row>
    <row r="4710" spans="1:8" x14ac:dyDescent="0.35">
      <c r="A4710" s="2">
        <v>44724</v>
      </c>
      <c r="B4710" t="s">
        <v>28</v>
      </c>
      <c r="C4710" t="s">
        <v>34</v>
      </c>
      <c r="D4710" t="s">
        <v>58</v>
      </c>
      <c r="E4710" s="3">
        <v>132081</v>
      </c>
      <c r="F4710" s="3">
        <v>117687</v>
      </c>
      <c r="G4710" t="s">
        <v>35</v>
      </c>
      <c r="H4710" t="s">
        <v>4742</v>
      </c>
    </row>
    <row r="4711" spans="1:8" x14ac:dyDescent="0.35">
      <c r="A4711" s="2">
        <v>44736</v>
      </c>
      <c r="B4711" t="s">
        <v>28</v>
      </c>
      <c r="C4711" t="s">
        <v>34</v>
      </c>
      <c r="D4711" t="s">
        <v>30</v>
      </c>
      <c r="E4711" s="3">
        <v>31420</v>
      </c>
      <c r="F4711" s="3">
        <v>53105</v>
      </c>
      <c r="G4711" t="s">
        <v>26</v>
      </c>
      <c r="H4711" t="s">
        <v>4743</v>
      </c>
    </row>
    <row r="4712" spans="1:8" x14ac:dyDescent="0.35">
      <c r="A4712" s="2">
        <v>44615</v>
      </c>
      <c r="B4712" t="s">
        <v>37</v>
      </c>
      <c r="C4712" t="s">
        <v>34</v>
      </c>
      <c r="D4712" t="s">
        <v>30</v>
      </c>
      <c r="E4712" s="3">
        <v>87899</v>
      </c>
      <c r="F4712" s="3">
        <v>85164</v>
      </c>
      <c r="G4712" t="s">
        <v>35</v>
      </c>
      <c r="H4712" t="s">
        <v>4744</v>
      </c>
    </row>
    <row r="4713" spans="1:8" x14ac:dyDescent="0.35">
      <c r="A4713" s="2">
        <v>44640</v>
      </c>
      <c r="B4713" t="s">
        <v>23</v>
      </c>
      <c r="C4713" t="s">
        <v>34</v>
      </c>
      <c r="D4713" t="s">
        <v>39</v>
      </c>
      <c r="E4713" s="3">
        <v>16874</v>
      </c>
      <c r="F4713" s="3">
        <v>39092</v>
      </c>
      <c r="G4713" t="s">
        <v>35</v>
      </c>
      <c r="H4713" t="s">
        <v>4745</v>
      </c>
    </row>
    <row r="4714" spans="1:8" x14ac:dyDescent="0.35">
      <c r="A4714" s="2">
        <v>44881</v>
      </c>
      <c r="B4714" t="s">
        <v>37</v>
      </c>
      <c r="C4714" t="s">
        <v>24</v>
      </c>
      <c r="D4714" t="s">
        <v>58</v>
      </c>
      <c r="E4714" s="3">
        <v>74959</v>
      </c>
      <c r="F4714" s="3">
        <v>83687</v>
      </c>
      <c r="G4714" t="s">
        <v>26</v>
      </c>
      <c r="H4714" t="s">
        <v>4746</v>
      </c>
    </row>
    <row r="4715" spans="1:8" x14ac:dyDescent="0.35">
      <c r="A4715" s="2">
        <v>45036</v>
      </c>
      <c r="B4715" t="s">
        <v>23</v>
      </c>
      <c r="C4715" t="s">
        <v>29</v>
      </c>
      <c r="D4715" t="s">
        <v>25</v>
      </c>
      <c r="E4715" s="3">
        <v>106617</v>
      </c>
      <c r="F4715" s="3">
        <v>169129</v>
      </c>
      <c r="G4715" t="s">
        <v>26</v>
      </c>
      <c r="H4715" t="s">
        <v>4747</v>
      </c>
    </row>
    <row r="4716" spans="1:8" x14ac:dyDescent="0.35">
      <c r="A4716" s="2">
        <v>44432</v>
      </c>
      <c r="B4716" t="s">
        <v>41</v>
      </c>
      <c r="C4716" t="s">
        <v>24</v>
      </c>
      <c r="D4716" t="s">
        <v>39</v>
      </c>
      <c r="E4716" s="3">
        <v>62343</v>
      </c>
      <c r="F4716" s="3">
        <v>116625</v>
      </c>
      <c r="G4716" t="s">
        <v>32</v>
      </c>
      <c r="H4716" t="s">
        <v>4748</v>
      </c>
    </row>
    <row r="4717" spans="1:8" x14ac:dyDescent="0.35">
      <c r="A4717" s="2">
        <v>44410</v>
      </c>
      <c r="B4717" t="s">
        <v>23</v>
      </c>
      <c r="C4717" t="s">
        <v>19</v>
      </c>
      <c r="D4717" t="s">
        <v>25</v>
      </c>
      <c r="E4717" s="3">
        <v>29503</v>
      </c>
      <c r="F4717" s="3">
        <v>46959</v>
      </c>
      <c r="G4717" t="s">
        <v>35</v>
      </c>
      <c r="H4717" t="s">
        <v>4749</v>
      </c>
    </row>
    <row r="4718" spans="1:8" x14ac:dyDescent="0.35">
      <c r="A4718" s="2">
        <v>44281</v>
      </c>
      <c r="B4718" t="s">
        <v>55</v>
      </c>
      <c r="C4718" t="s">
        <v>23</v>
      </c>
      <c r="D4718" t="s">
        <v>20</v>
      </c>
      <c r="E4718" s="3">
        <v>25271</v>
      </c>
      <c r="F4718" s="3">
        <v>13765</v>
      </c>
      <c r="G4718" t="s">
        <v>26</v>
      </c>
      <c r="H4718" t="s">
        <v>4750</v>
      </c>
    </row>
    <row r="4719" spans="1:8" x14ac:dyDescent="0.35">
      <c r="A4719" s="2">
        <v>44990</v>
      </c>
      <c r="B4719" t="s">
        <v>18</v>
      </c>
      <c r="C4719" t="s">
        <v>34</v>
      </c>
      <c r="D4719" t="s">
        <v>30</v>
      </c>
      <c r="E4719" s="3">
        <v>141448</v>
      </c>
      <c r="F4719" s="3">
        <v>163885</v>
      </c>
      <c r="G4719" t="s">
        <v>21</v>
      </c>
      <c r="H4719" t="s">
        <v>4751</v>
      </c>
    </row>
    <row r="4720" spans="1:8" x14ac:dyDescent="0.35">
      <c r="A4720" s="2">
        <v>44281</v>
      </c>
      <c r="B4720" t="s">
        <v>23</v>
      </c>
      <c r="C4720" t="s">
        <v>29</v>
      </c>
      <c r="D4720" t="s">
        <v>39</v>
      </c>
      <c r="E4720" s="3">
        <v>105616</v>
      </c>
      <c r="F4720" s="3">
        <v>65732</v>
      </c>
      <c r="G4720" t="s">
        <v>32</v>
      </c>
      <c r="H4720" t="s">
        <v>4752</v>
      </c>
    </row>
    <row r="4721" spans="1:8" x14ac:dyDescent="0.35">
      <c r="A4721" s="2">
        <v>44261</v>
      </c>
      <c r="B4721" t="s">
        <v>23</v>
      </c>
      <c r="C4721" t="s">
        <v>23</v>
      </c>
      <c r="D4721" t="s">
        <v>25</v>
      </c>
      <c r="E4721" s="3">
        <v>118819</v>
      </c>
      <c r="F4721" s="3">
        <v>167054</v>
      </c>
      <c r="G4721" t="s">
        <v>21</v>
      </c>
      <c r="H4721" t="s">
        <v>4753</v>
      </c>
    </row>
    <row r="4722" spans="1:8" x14ac:dyDescent="0.35">
      <c r="A4722" s="2">
        <v>44859</v>
      </c>
      <c r="B4722" t="s">
        <v>23</v>
      </c>
      <c r="C4722" t="s">
        <v>24</v>
      </c>
      <c r="D4722" t="s">
        <v>58</v>
      </c>
      <c r="E4722" s="3">
        <v>135695</v>
      </c>
      <c r="F4722" s="3">
        <v>93903</v>
      </c>
      <c r="G4722" t="s">
        <v>21</v>
      </c>
      <c r="H4722" t="s">
        <v>4754</v>
      </c>
    </row>
    <row r="4723" spans="1:8" x14ac:dyDescent="0.35">
      <c r="A4723" s="2">
        <v>44823</v>
      </c>
      <c r="B4723" t="s">
        <v>18</v>
      </c>
      <c r="C4723" t="s">
        <v>34</v>
      </c>
      <c r="D4723" t="s">
        <v>20</v>
      </c>
      <c r="E4723" s="3">
        <v>28325</v>
      </c>
      <c r="F4723" s="3">
        <v>73391</v>
      </c>
      <c r="G4723" t="s">
        <v>26</v>
      </c>
      <c r="H4723" t="s">
        <v>4755</v>
      </c>
    </row>
    <row r="4724" spans="1:8" x14ac:dyDescent="0.35">
      <c r="A4724" s="2">
        <v>44260</v>
      </c>
      <c r="B4724" t="s">
        <v>28</v>
      </c>
      <c r="C4724" t="s">
        <v>24</v>
      </c>
      <c r="D4724" t="s">
        <v>20</v>
      </c>
      <c r="E4724" s="3">
        <v>141276</v>
      </c>
      <c r="F4724" s="3">
        <v>89552</v>
      </c>
      <c r="G4724" t="s">
        <v>32</v>
      </c>
      <c r="H4724" t="s">
        <v>4756</v>
      </c>
    </row>
    <row r="4725" spans="1:8" x14ac:dyDescent="0.35">
      <c r="A4725" s="2">
        <v>45135</v>
      </c>
      <c r="B4725" t="s">
        <v>18</v>
      </c>
      <c r="C4725" t="s">
        <v>24</v>
      </c>
      <c r="D4725" t="s">
        <v>30</v>
      </c>
      <c r="E4725" s="3">
        <v>148126</v>
      </c>
      <c r="F4725" s="3">
        <v>57338</v>
      </c>
      <c r="G4725" t="s">
        <v>32</v>
      </c>
      <c r="H4725" t="s">
        <v>4757</v>
      </c>
    </row>
    <row r="4726" spans="1:8" x14ac:dyDescent="0.35">
      <c r="A4726" s="2">
        <v>45115</v>
      </c>
      <c r="B4726" t="s">
        <v>28</v>
      </c>
      <c r="C4726" t="s">
        <v>43</v>
      </c>
      <c r="D4726" t="s">
        <v>30</v>
      </c>
      <c r="E4726" s="3">
        <v>65100</v>
      </c>
      <c r="F4726" s="3">
        <v>56247</v>
      </c>
      <c r="G4726" t="s">
        <v>26</v>
      </c>
      <c r="H4726" t="s">
        <v>4758</v>
      </c>
    </row>
    <row r="4727" spans="1:8" x14ac:dyDescent="0.35">
      <c r="A4727" s="2">
        <v>44687</v>
      </c>
      <c r="B4727" t="s">
        <v>55</v>
      </c>
      <c r="C4727" t="s">
        <v>29</v>
      </c>
      <c r="D4727" t="s">
        <v>25</v>
      </c>
      <c r="E4727" s="3">
        <v>28809</v>
      </c>
      <c r="F4727" s="3">
        <v>166391</v>
      </c>
      <c r="G4727" t="s">
        <v>35</v>
      </c>
      <c r="H4727" t="s">
        <v>4759</v>
      </c>
    </row>
    <row r="4728" spans="1:8" x14ac:dyDescent="0.35">
      <c r="A4728" s="2">
        <v>44509</v>
      </c>
      <c r="B4728" t="s">
        <v>18</v>
      </c>
      <c r="C4728" t="s">
        <v>24</v>
      </c>
      <c r="D4728" t="s">
        <v>25</v>
      </c>
      <c r="E4728" s="3">
        <v>74115</v>
      </c>
      <c r="F4728" s="3">
        <v>76964</v>
      </c>
      <c r="G4728" t="s">
        <v>32</v>
      </c>
      <c r="H4728" t="s">
        <v>4760</v>
      </c>
    </row>
    <row r="4729" spans="1:8" x14ac:dyDescent="0.35">
      <c r="A4729" s="2">
        <v>44811</v>
      </c>
      <c r="B4729" t="s">
        <v>28</v>
      </c>
      <c r="C4729" t="s">
        <v>19</v>
      </c>
      <c r="D4729" t="s">
        <v>20</v>
      </c>
      <c r="E4729" s="3">
        <v>62569</v>
      </c>
      <c r="F4729" s="3">
        <v>166058</v>
      </c>
      <c r="G4729" t="s">
        <v>21</v>
      </c>
      <c r="H4729" t="s">
        <v>4761</v>
      </c>
    </row>
    <row r="4730" spans="1:8" x14ac:dyDescent="0.35">
      <c r="A4730" s="2">
        <v>45115</v>
      </c>
      <c r="B4730" t="s">
        <v>55</v>
      </c>
      <c r="C4730" t="s">
        <v>24</v>
      </c>
      <c r="D4730" t="s">
        <v>25</v>
      </c>
      <c r="E4730" s="3">
        <v>144137</v>
      </c>
      <c r="F4730" s="3">
        <v>114062</v>
      </c>
      <c r="G4730" t="s">
        <v>35</v>
      </c>
      <c r="H4730" t="s">
        <v>4762</v>
      </c>
    </row>
    <row r="4731" spans="1:8" x14ac:dyDescent="0.35">
      <c r="A4731" s="2">
        <v>45009</v>
      </c>
      <c r="B4731" t="s">
        <v>55</v>
      </c>
      <c r="C4731" t="s">
        <v>34</v>
      </c>
      <c r="D4731" t="s">
        <v>30</v>
      </c>
      <c r="E4731" s="3">
        <v>44495</v>
      </c>
      <c r="F4731" s="3">
        <v>166882</v>
      </c>
      <c r="G4731" t="s">
        <v>32</v>
      </c>
      <c r="H4731" t="s">
        <v>4763</v>
      </c>
    </row>
    <row r="4732" spans="1:8" x14ac:dyDescent="0.35">
      <c r="A4732" s="2">
        <v>45136</v>
      </c>
      <c r="B4732" t="s">
        <v>28</v>
      </c>
      <c r="C4732" t="s">
        <v>19</v>
      </c>
      <c r="D4732" t="s">
        <v>20</v>
      </c>
      <c r="E4732" s="3">
        <v>15976</v>
      </c>
      <c r="F4732" s="3">
        <v>169799</v>
      </c>
      <c r="G4732" t="s">
        <v>21</v>
      </c>
      <c r="H4732" t="s">
        <v>4764</v>
      </c>
    </row>
    <row r="4733" spans="1:8" x14ac:dyDescent="0.35">
      <c r="A4733" s="2">
        <v>44876</v>
      </c>
      <c r="B4733" t="s">
        <v>28</v>
      </c>
      <c r="C4733" t="s">
        <v>24</v>
      </c>
      <c r="D4733" t="s">
        <v>20</v>
      </c>
      <c r="E4733" s="3">
        <v>106690</v>
      </c>
      <c r="F4733" s="3">
        <v>109692</v>
      </c>
      <c r="G4733" t="s">
        <v>32</v>
      </c>
      <c r="H4733" t="s">
        <v>4765</v>
      </c>
    </row>
    <row r="4734" spans="1:8" x14ac:dyDescent="0.35">
      <c r="A4734" s="2">
        <v>44631</v>
      </c>
      <c r="B4734" t="s">
        <v>41</v>
      </c>
      <c r="C4734" t="s">
        <v>19</v>
      </c>
      <c r="D4734" t="s">
        <v>58</v>
      </c>
      <c r="E4734" s="3">
        <v>30410</v>
      </c>
      <c r="F4734" s="3">
        <v>104282</v>
      </c>
      <c r="G4734" t="s">
        <v>32</v>
      </c>
      <c r="H4734" t="s">
        <v>4766</v>
      </c>
    </row>
    <row r="4735" spans="1:8" x14ac:dyDescent="0.35">
      <c r="A4735" s="2">
        <v>44878</v>
      </c>
      <c r="B4735" t="s">
        <v>55</v>
      </c>
      <c r="C4735" t="s">
        <v>24</v>
      </c>
      <c r="D4735" t="s">
        <v>58</v>
      </c>
      <c r="E4735" s="3">
        <v>132550</v>
      </c>
      <c r="F4735" s="3">
        <v>158390</v>
      </c>
      <c r="G4735" t="s">
        <v>26</v>
      </c>
      <c r="H4735" t="s">
        <v>4767</v>
      </c>
    </row>
    <row r="4736" spans="1:8" x14ac:dyDescent="0.35">
      <c r="A4736" s="2">
        <v>45270</v>
      </c>
      <c r="B4736" t="s">
        <v>28</v>
      </c>
      <c r="C4736" t="s">
        <v>29</v>
      </c>
      <c r="D4736" t="s">
        <v>25</v>
      </c>
      <c r="E4736" s="3">
        <v>135812</v>
      </c>
      <c r="F4736" s="3">
        <v>70422</v>
      </c>
      <c r="G4736" t="s">
        <v>26</v>
      </c>
      <c r="H4736" t="s">
        <v>4768</v>
      </c>
    </row>
    <row r="4737" spans="1:8" x14ac:dyDescent="0.35">
      <c r="A4737" s="2">
        <v>44536</v>
      </c>
      <c r="B4737" t="s">
        <v>55</v>
      </c>
      <c r="C4737" t="s">
        <v>19</v>
      </c>
      <c r="D4737" t="s">
        <v>25</v>
      </c>
      <c r="E4737" s="3">
        <v>91273</v>
      </c>
      <c r="F4737" s="3">
        <v>159827</v>
      </c>
      <c r="G4737" t="s">
        <v>35</v>
      </c>
      <c r="H4737" t="s">
        <v>4769</v>
      </c>
    </row>
    <row r="4738" spans="1:8" x14ac:dyDescent="0.35">
      <c r="A4738" s="2">
        <v>44543</v>
      </c>
      <c r="B4738" t="s">
        <v>18</v>
      </c>
      <c r="C4738" t="s">
        <v>23</v>
      </c>
      <c r="D4738" t="s">
        <v>30</v>
      </c>
      <c r="E4738" s="3">
        <v>48832</v>
      </c>
      <c r="F4738" s="3">
        <v>86648</v>
      </c>
      <c r="G4738" t="s">
        <v>32</v>
      </c>
      <c r="H4738" t="s">
        <v>4770</v>
      </c>
    </row>
    <row r="4739" spans="1:8" x14ac:dyDescent="0.35">
      <c r="A4739" s="2">
        <v>44842</v>
      </c>
      <c r="B4739" t="s">
        <v>37</v>
      </c>
      <c r="C4739" t="s">
        <v>43</v>
      </c>
      <c r="D4739" t="s">
        <v>30</v>
      </c>
      <c r="E4739" s="3">
        <v>46582</v>
      </c>
      <c r="F4739" s="3">
        <v>56069</v>
      </c>
      <c r="G4739" t="s">
        <v>35</v>
      </c>
      <c r="H4739" t="s">
        <v>4771</v>
      </c>
    </row>
    <row r="4740" spans="1:8" x14ac:dyDescent="0.35">
      <c r="A4740" s="2">
        <v>44845</v>
      </c>
      <c r="B4740" t="s">
        <v>37</v>
      </c>
      <c r="C4740" t="s">
        <v>19</v>
      </c>
      <c r="D4740" t="s">
        <v>58</v>
      </c>
      <c r="E4740" s="3">
        <v>70430</v>
      </c>
      <c r="F4740" s="3">
        <v>56599</v>
      </c>
      <c r="G4740" t="s">
        <v>21</v>
      </c>
      <c r="H4740" t="s">
        <v>4772</v>
      </c>
    </row>
    <row r="4741" spans="1:8" x14ac:dyDescent="0.35">
      <c r="A4741" s="2">
        <v>44441</v>
      </c>
      <c r="B4741" t="s">
        <v>23</v>
      </c>
      <c r="C4741" t="s">
        <v>34</v>
      </c>
      <c r="D4741" t="s">
        <v>20</v>
      </c>
      <c r="E4741" s="3">
        <v>136144</v>
      </c>
      <c r="F4741" s="3">
        <v>14859</v>
      </c>
      <c r="G4741" t="s">
        <v>26</v>
      </c>
      <c r="H4741" t="s">
        <v>4773</v>
      </c>
    </row>
    <row r="4742" spans="1:8" x14ac:dyDescent="0.35">
      <c r="A4742" s="2">
        <v>44305</v>
      </c>
      <c r="B4742" t="s">
        <v>28</v>
      </c>
      <c r="C4742" t="s">
        <v>43</v>
      </c>
      <c r="D4742" t="s">
        <v>39</v>
      </c>
      <c r="E4742" s="3">
        <v>23544</v>
      </c>
      <c r="F4742" s="3">
        <v>36570</v>
      </c>
      <c r="G4742" t="s">
        <v>26</v>
      </c>
      <c r="H4742" t="s">
        <v>4774</v>
      </c>
    </row>
    <row r="4743" spans="1:8" x14ac:dyDescent="0.35">
      <c r="A4743" s="2">
        <v>44729</v>
      </c>
      <c r="B4743" t="s">
        <v>28</v>
      </c>
      <c r="C4743" t="s">
        <v>43</v>
      </c>
      <c r="D4743" t="s">
        <v>39</v>
      </c>
      <c r="E4743" s="3">
        <v>129229</v>
      </c>
      <c r="F4743" s="3">
        <v>37148</v>
      </c>
      <c r="G4743" t="s">
        <v>35</v>
      </c>
      <c r="H4743" t="s">
        <v>4775</v>
      </c>
    </row>
    <row r="4744" spans="1:8" x14ac:dyDescent="0.35">
      <c r="A4744" s="2">
        <v>44492</v>
      </c>
      <c r="B4744" t="s">
        <v>55</v>
      </c>
      <c r="C4744" t="s">
        <v>24</v>
      </c>
      <c r="D4744" t="s">
        <v>25</v>
      </c>
      <c r="E4744" s="3">
        <v>59843</v>
      </c>
      <c r="F4744" s="3">
        <v>141823</v>
      </c>
      <c r="G4744" t="s">
        <v>35</v>
      </c>
      <c r="H4744" t="s">
        <v>4776</v>
      </c>
    </row>
    <row r="4745" spans="1:8" x14ac:dyDescent="0.35">
      <c r="A4745" s="2">
        <v>44308</v>
      </c>
      <c r="B4745" t="s">
        <v>23</v>
      </c>
      <c r="C4745" t="s">
        <v>19</v>
      </c>
      <c r="D4745" t="s">
        <v>39</v>
      </c>
      <c r="E4745" s="3">
        <v>87827</v>
      </c>
      <c r="F4745" s="3">
        <v>145575</v>
      </c>
      <c r="G4745" t="s">
        <v>26</v>
      </c>
      <c r="H4745" t="s">
        <v>4777</v>
      </c>
    </row>
    <row r="4746" spans="1:8" x14ac:dyDescent="0.35">
      <c r="A4746" s="2">
        <v>44539</v>
      </c>
      <c r="B4746" t="s">
        <v>28</v>
      </c>
      <c r="C4746" t="s">
        <v>29</v>
      </c>
      <c r="D4746" t="s">
        <v>39</v>
      </c>
      <c r="E4746" s="3">
        <v>109137</v>
      </c>
      <c r="F4746" s="3">
        <v>161116</v>
      </c>
      <c r="G4746" t="s">
        <v>35</v>
      </c>
      <c r="H4746" t="s">
        <v>4778</v>
      </c>
    </row>
    <row r="4747" spans="1:8" x14ac:dyDescent="0.35">
      <c r="A4747" s="2">
        <v>44297</v>
      </c>
      <c r="B4747" t="s">
        <v>55</v>
      </c>
      <c r="C4747" t="s">
        <v>43</v>
      </c>
      <c r="D4747" t="s">
        <v>58</v>
      </c>
      <c r="E4747" s="3">
        <v>123903</v>
      </c>
      <c r="F4747" s="3">
        <v>79779</v>
      </c>
      <c r="G4747" t="s">
        <v>32</v>
      </c>
      <c r="H4747" t="s">
        <v>4779</v>
      </c>
    </row>
    <row r="4748" spans="1:8" x14ac:dyDescent="0.35">
      <c r="A4748" s="2">
        <v>44825</v>
      </c>
      <c r="B4748" t="s">
        <v>28</v>
      </c>
      <c r="C4748" t="s">
        <v>34</v>
      </c>
      <c r="D4748" t="s">
        <v>20</v>
      </c>
      <c r="E4748" s="3">
        <v>81330</v>
      </c>
      <c r="F4748" s="3">
        <v>113104</v>
      </c>
      <c r="G4748" t="s">
        <v>21</v>
      </c>
      <c r="H4748" t="s">
        <v>4780</v>
      </c>
    </row>
    <row r="4749" spans="1:8" x14ac:dyDescent="0.35">
      <c r="A4749" s="2">
        <v>44224</v>
      </c>
      <c r="B4749" t="s">
        <v>55</v>
      </c>
      <c r="C4749" t="s">
        <v>29</v>
      </c>
      <c r="D4749" t="s">
        <v>30</v>
      </c>
      <c r="E4749" s="3">
        <v>19353</v>
      </c>
      <c r="F4749" s="3">
        <v>109310</v>
      </c>
      <c r="G4749" t="s">
        <v>35</v>
      </c>
      <c r="H4749" t="s">
        <v>4781</v>
      </c>
    </row>
    <row r="4750" spans="1:8" x14ac:dyDescent="0.35">
      <c r="A4750" s="2">
        <v>45133</v>
      </c>
      <c r="B4750" t="s">
        <v>28</v>
      </c>
      <c r="C4750" t="s">
        <v>29</v>
      </c>
      <c r="D4750" t="s">
        <v>58</v>
      </c>
      <c r="E4750" s="3">
        <v>56403</v>
      </c>
      <c r="F4750" s="3">
        <v>104116</v>
      </c>
      <c r="G4750" t="s">
        <v>21</v>
      </c>
      <c r="H4750" t="s">
        <v>4782</v>
      </c>
    </row>
    <row r="4751" spans="1:8" x14ac:dyDescent="0.35">
      <c r="A4751" s="2">
        <v>44254</v>
      </c>
      <c r="B4751" t="s">
        <v>41</v>
      </c>
      <c r="C4751" t="s">
        <v>34</v>
      </c>
      <c r="D4751" t="s">
        <v>30</v>
      </c>
      <c r="E4751" s="3">
        <v>32244</v>
      </c>
      <c r="F4751" s="3">
        <v>30224</v>
      </c>
      <c r="G4751" t="s">
        <v>32</v>
      </c>
      <c r="H4751" t="s">
        <v>4783</v>
      </c>
    </row>
    <row r="4752" spans="1:8" x14ac:dyDescent="0.35">
      <c r="A4752" s="2">
        <v>44493</v>
      </c>
      <c r="B4752" t="s">
        <v>55</v>
      </c>
      <c r="C4752" t="s">
        <v>34</v>
      </c>
      <c r="D4752" t="s">
        <v>58</v>
      </c>
      <c r="E4752" s="3">
        <v>93946</v>
      </c>
      <c r="F4752" s="3">
        <v>80681</v>
      </c>
      <c r="G4752" t="s">
        <v>21</v>
      </c>
      <c r="H4752" t="s">
        <v>4784</v>
      </c>
    </row>
    <row r="4753" spans="1:8" x14ac:dyDescent="0.35">
      <c r="A4753" s="2">
        <v>44330</v>
      </c>
      <c r="B4753" t="s">
        <v>41</v>
      </c>
      <c r="C4753" t="s">
        <v>24</v>
      </c>
      <c r="D4753" t="s">
        <v>58</v>
      </c>
      <c r="E4753" s="3">
        <v>85365</v>
      </c>
      <c r="F4753" s="3">
        <v>125211</v>
      </c>
      <c r="G4753" t="s">
        <v>26</v>
      </c>
      <c r="H4753" t="s">
        <v>4785</v>
      </c>
    </row>
    <row r="4754" spans="1:8" x14ac:dyDescent="0.35">
      <c r="A4754" s="2">
        <v>44445</v>
      </c>
      <c r="B4754" t="s">
        <v>41</v>
      </c>
      <c r="C4754" t="s">
        <v>23</v>
      </c>
      <c r="D4754" t="s">
        <v>39</v>
      </c>
      <c r="E4754" s="3">
        <v>135120</v>
      </c>
      <c r="F4754" s="3">
        <v>133669</v>
      </c>
      <c r="G4754" t="s">
        <v>21</v>
      </c>
      <c r="H4754" t="s">
        <v>4786</v>
      </c>
    </row>
    <row r="4755" spans="1:8" x14ac:dyDescent="0.35">
      <c r="A4755" s="2">
        <v>45217</v>
      </c>
      <c r="B4755" t="s">
        <v>41</v>
      </c>
      <c r="C4755" t="s">
        <v>19</v>
      </c>
      <c r="D4755" t="s">
        <v>30</v>
      </c>
      <c r="E4755" s="3">
        <v>23046</v>
      </c>
      <c r="F4755" s="3">
        <v>61374</v>
      </c>
      <c r="G4755" t="s">
        <v>35</v>
      </c>
      <c r="H4755" t="s">
        <v>4787</v>
      </c>
    </row>
    <row r="4756" spans="1:8" x14ac:dyDescent="0.35">
      <c r="A4756" s="2">
        <v>44746</v>
      </c>
      <c r="B4756" t="s">
        <v>41</v>
      </c>
      <c r="C4756" t="s">
        <v>43</v>
      </c>
      <c r="D4756" t="s">
        <v>58</v>
      </c>
      <c r="E4756" s="3">
        <v>57275</v>
      </c>
      <c r="F4756" s="3">
        <v>27299</v>
      </c>
      <c r="G4756" t="s">
        <v>35</v>
      </c>
      <c r="H4756" t="s">
        <v>4788</v>
      </c>
    </row>
    <row r="4757" spans="1:8" x14ac:dyDescent="0.35">
      <c r="A4757" s="2">
        <v>45098</v>
      </c>
      <c r="B4757" t="s">
        <v>18</v>
      </c>
      <c r="C4757" t="s">
        <v>19</v>
      </c>
      <c r="D4757" t="s">
        <v>39</v>
      </c>
      <c r="E4757" s="3">
        <v>54604</v>
      </c>
      <c r="F4757" s="3">
        <v>152569</v>
      </c>
      <c r="G4757" t="s">
        <v>26</v>
      </c>
      <c r="H4757" t="s">
        <v>4789</v>
      </c>
    </row>
    <row r="4758" spans="1:8" x14ac:dyDescent="0.35">
      <c r="A4758" s="2">
        <v>45030</v>
      </c>
      <c r="B4758" t="s">
        <v>23</v>
      </c>
      <c r="C4758" t="s">
        <v>29</v>
      </c>
      <c r="D4758" t="s">
        <v>25</v>
      </c>
      <c r="E4758" s="3">
        <v>43960</v>
      </c>
      <c r="F4758" s="3">
        <v>99884</v>
      </c>
      <c r="G4758" t="s">
        <v>26</v>
      </c>
      <c r="H4758" t="s">
        <v>4790</v>
      </c>
    </row>
    <row r="4759" spans="1:8" x14ac:dyDescent="0.35">
      <c r="A4759" s="2">
        <v>44967</v>
      </c>
      <c r="B4759" t="s">
        <v>37</v>
      </c>
      <c r="C4759" t="s">
        <v>43</v>
      </c>
      <c r="D4759" t="s">
        <v>30</v>
      </c>
      <c r="E4759" s="3">
        <v>126816</v>
      </c>
      <c r="F4759" s="3">
        <v>67482</v>
      </c>
      <c r="G4759" t="s">
        <v>32</v>
      </c>
      <c r="H4759" t="s">
        <v>4791</v>
      </c>
    </row>
    <row r="4760" spans="1:8" x14ac:dyDescent="0.35">
      <c r="A4760" s="2">
        <v>44342</v>
      </c>
      <c r="B4760" t="s">
        <v>18</v>
      </c>
      <c r="C4760" t="s">
        <v>24</v>
      </c>
      <c r="D4760" t="s">
        <v>58</v>
      </c>
      <c r="E4760" s="3">
        <v>107014</v>
      </c>
      <c r="F4760" s="3">
        <v>62826</v>
      </c>
      <c r="G4760" t="s">
        <v>26</v>
      </c>
      <c r="H4760" t="s">
        <v>4792</v>
      </c>
    </row>
    <row r="4761" spans="1:8" x14ac:dyDescent="0.35">
      <c r="A4761" s="2">
        <v>45089</v>
      </c>
      <c r="B4761" t="s">
        <v>28</v>
      </c>
      <c r="C4761" t="s">
        <v>19</v>
      </c>
      <c r="D4761" t="s">
        <v>25</v>
      </c>
      <c r="E4761" s="3">
        <v>146459</v>
      </c>
      <c r="F4761" s="3">
        <v>96109</v>
      </c>
      <c r="G4761" t="s">
        <v>21</v>
      </c>
      <c r="H4761" t="s">
        <v>4793</v>
      </c>
    </row>
    <row r="4762" spans="1:8" x14ac:dyDescent="0.35">
      <c r="A4762" s="2">
        <v>44540</v>
      </c>
      <c r="B4762" t="s">
        <v>28</v>
      </c>
      <c r="C4762" t="s">
        <v>24</v>
      </c>
      <c r="D4762" t="s">
        <v>39</v>
      </c>
      <c r="E4762" s="3">
        <v>62603</v>
      </c>
      <c r="F4762" s="3">
        <v>136865</v>
      </c>
      <c r="G4762" t="s">
        <v>21</v>
      </c>
      <c r="H4762" t="s">
        <v>4794</v>
      </c>
    </row>
    <row r="4763" spans="1:8" x14ac:dyDescent="0.35">
      <c r="A4763" s="2">
        <v>45255</v>
      </c>
      <c r="B4763" t="s">
        <v>23</v>
      </c>
      <c r="C4763" t="s">
        <v>24</v>
      </c>
      <c r="D4763" t="s">
        <v>58</v>
      </c>
      <c r="E4763" s="3">
        <v>71185</v>
      </c>
      <c r="F4763" s="3">
        <v>138754</v>
      </c>
      <c r="G4763" t="s">
        <v>21</v>
      </c>
      <c r="H4763" t="s">
        <v>4795</v>
      </c>
    </row>
    <row r="4764" spans="1:8" x14ac:dyDescent="0.35">
      <c r="A4764" s="2">
        <v>44898</v>
      </c>
      <c r="B4764" t="s">
        <v>37</v>
      </c>
      <c r="C4764" t="s">
        <v>19</v>
      </c>
      <c r="D4764" t="s">
        <v>39</v>
      </c>
      <c r="E4764" s="3">
        <v>122712</v>
      </c>
      <c r="F4764" s="3">
        <v>133276</v>
      </c>
      <c r="G4764" t="s">
        <v>21</v>
      </c>
      <c r="H4764" t="s">
        <v>4796</v>
      </c>
    </row>
    <row r="4765" spans="1:8" x14ac:dyDescent="0.35">
      <c r="A4765" s="2">
        <v>44197</v>
      </c>
      <c r="B4765" t="s">
        <v>37</v>
      </c>
      <c r="C4765" t="s">
        <v>19</v>
      </c>
      <c r="D4765" t="s">
        <v>39</v>
      </c>
      <c r="E4765" s="3">
        <v>43099</v>
      </c>
      <c r="F4765" s="3">
        <v>87458</v>
      </c>
      <c r="G4765" t="s">
        <v>21</v>
      </c>
      <c r="H4765" t="s">
        <v>4797</v>
      </c>
    </row>
    <row r="4766" spans="1:8" x14ac:dyDescent="0.35">
      <c r="A4766" s="2">
        <v>44349</v>
      </c>
      <c r="B4766" t="s">
        <v>37</v>
      </c>
      <c r="C4766" t="s">
        <v>43</v>
      </c>
      <c r="D4766" t="s">
        <v>39</v>
      </c>
      <c r="E4766" s="3">
        <v>117707</v>
      </c>
      <c r="F4766" s="3">
        <v>72490</v>
      </c>
      <c r="G4766" t="s">
        <v>26</v>
      </c>
      <c r="H4766" t="s">
        <v>4798</v>
      </c>
    </row>
    <row r="4767" spans="1:8" x14ac:dyDescent="0.35">
      <c r="A4767" s="2">
        <v>44625</v>
      </c>
      <c r="B4767" t="s">
        <v>41</v>
      </c>
      <c r="C4767" t="s">
        <v>29</v>
      </c>
      <c r="D4767" t="s">
        <v>30</v>
      </c>
      <c r="E4767" s="3">
        <v>60200</v>
      </c>
      <c r="F4767" s="3">
        <v>84543</v>
      </c>
      <c r="G4767" t="s">
        <v>32</v>
      </c>
      <c r="H4767" t="s">
        <v>4799</v>
      </c>
    </row>
    <row r="4768" spans="1:8" x14ac:dyDescent="0.35">
      <c r="A4768" s="2">
        <v>44704</v>
      </c>
      <c r="B4768" t="s">
        <v>18</v>
      </c>
      <c r="C4768" t="s">
        <v>29</v>
      </c>
      <c r="D4768" t="s">
        <v>25</v>
      </c>
      <c r="E4768" s="3">
        <v>143347</v>
      </c>
      <c r="F4768" s="3">
        <v>8872</v>
      </c>
      <c r="G4768" t="s">
        <v>32</v>
      </c>
      <c r="H4768" t="s">
        <v>4800</v>
      </c>
    </row>
    <row r="4769" spans="1:8" x14ac:dyDescent="0.35">
      <c r="A4769" s="2">
        <v>44687</v>
      </c>
      <c r="B4769" t="s">
        <v>28</v>
      </c>
      <c r="C4769" t="s">
        <v>34</v>
      </c>
      <c r="D4769" t="s">
        <v>25</v>
      </c>
      <c r="E4769" s="3">
        <v>48005</v>
      </c>
      <c r="F4769" s="3">
        <v>89330</v>
      </c>
      <c r="G4769" t="s">
        <v>35</v>
      </c>
      <c r="H4769" t="s">
        <v>4801</v>
      </c>
    </row>
    <row r="4770" spans="1:8" x14ac:dyDescent="0.35">
      <c r="A4770" s="2">
        <v>44541</v>
      </c>
      <c r="B4770" t="s">
        <v>18</v>
      </c>
      <c r="C4770" t="s">
        <v>24</v>
      </c>
      <c r="D4770" t="s">
        <v>20</v>
      </c>
      <c r="E4770" s="3">
        <v>121723</v>
      </c>
      <c r="F4770" s="3">
        <v>162953</v>
      </c>
      <c r="G4770" t="s">
        <v>21</v>
      </c>
      <c r="H4770" t="s">
        <v>4802</v>
      </c>
    </row>
    <row r="4771" spans="1:8" x14ac:dyDescent="0.35">
      <c r="A4771" s="2">
        <v>44417</v>
      </c>
      <c r="B4771" t="s">
        <v>18</v>
      </c>
      <c r="C4771" t="s">
        <v>29</v>
      </c>
      <c r="D4771" t="s">
        <v>58</v>
      </c>
      <c r="E4771" s="3">
        <v>16385</v>
      </c>
      <c r="F4771" s="3">
        <v>30388</v>
      </c>
      <c r="G4771" t="s">
        <v>26</v>
      </c>
      <c r="H4771" t="s">
        <v>4803</v>
      </c>
    </row>
    <row r="4772" spans="1:8" x14ac:dyDescent="0.35">
      <c r="A4772" s="2">
        <v>44919</v>
      </c>
      <c r="B4772" t="s">
        <v>18</v>
      </c>
      <c r="C4772" t="s">
        <v>23</v>
      </c>
      <c r="D4772" t="s">
        <v>39</v>
      </c>
      <c r="E4772" s="3">
        <v>108806</v>
      </c>
      <c r="F4772" s="3">
        <v>63589</v>
      </c>
      <c r="G4772" t="s">
        <v>35</v>
      </c>
      <c r="H4772" t="s">
        <v>4804</v>
      </c>
    </row>
    <row r="4773" spans="1:8" x14ac:dyDescent="0.35">
      <c r="A4773" s="2">
        <v>45245</v>
      </c>
      <c r="B4773" t="s">
        <v>37</v>
      </c>
      <c r="C4773" t="s">
        <v>43</v>
      </c>
      <c r="D4773" t="s">
        <v>58</v>
      </c>
      <c r="E4773" s="3">
        <v>13569</v>
      </c>
      <c r="F4773" s="3">
        <v>130021</v>
      </c>
      <c r="G4773" t="s">
        <v>32</v>
      </c>
      <c r="H4773" t="s">
        <v>4805</v>
      </c>
    </row>
    <row r="4774" spans="1:8" x14ac:dyDescent="0.35">
      <c r="A4774" s="2">
        <v>44724</v>
      </c>
      <c r="B4774" t="s">
        <v>23</v>
      </c>
      <c r="C4774" t="s">
        <v>43</v>
      </c>
      <c r="D4774" t="s">
        <v>25</v>
      </c>
      <c r="E4774" s="3">
        <v>117575</v>
      </c>
      <c r="F4774" s="3">
        <v>44800</v>
      </c>
      <c r="G4774" t="s">
        <v>21</v>
      </c>
      <c r="H4774" t="s">
        <v>4806</v>
      </c>
    </row>
    <row r="4775" spans="1:8" x14ac:dyDescent="0.35">
      <c r="A4775" s="2">
        <v>45037</v>
      </c>
      <c r="B4775" t="s">
        <v>23</v>
      </c>
      <c r="C4775" t="s">
        <v>34</v>
      </c>
      <c r="D4775" t="s">
        <v>25</v>
      </c>
      <c r="E4775" s="3">
        <v>115620</v>
      </c>
      <c r="F4775" s="3">
        <v>88223</v>
      </c>
      <c r="G4775" t="s">
        <v>26</v>
      </c>
      <c r="H4775" t="s">
        <v>4807</v>
      </c>
    </row>
    <row r="4776" spans="1:8" x14ac:dyDescent="0.35">
      <c r="A4776" s="2">
        <v>45262</v>
      </c>
      <c r="B4776" t="s">
        <v>37</v>
      </c>
      <c r="C4776" t="s">
        <v>34</v>
      </c>
      <c r="D4776" t="s">
        <v>39</v>
      </c>
      <c r="E4776" s="3">
        <v>35910</v>
      </c>
      <c r="F4776" s="3">
        <v>80702</v>
      </c>
      <c r="G4776" t="s">
        <v>32</v>
      </c>
      <c r="H4776" t="s">
        <v>4808</v>
      </c>
    </row>
    <row r="4777" spans="1:8" x14ac:dyDescent="0.35">
      <c r="A4777" s="2">
        <v>44677</v>
      </c>
      <c r="B4777" t="s">
        <v>28</v>
      </c>
      <c r="C4777" t="s">
        <v>24</v>
      </c>
      <c r="D4777" t="s">
        <v>30</v>
      </c>
      <c r="E4777" s="3">
        <v>63170</v>
      </c>
      <c r="F4777" s="3">
        <v>16885</v>
      </c>
      <c r="G4777" t="s">
        <v>26</v>
      </c>
      <c r="H4777" t="s">
        <v>4809</v>
      </c>
    </row>
    <row r="4778" spans="1:8" x14ac:dyDescent="0.35">
      <c r="A4778" s="2">
        <v>45126</v>
      </c>
      <c r="B4778" t="s">
        <v>28</v>
      </c>
      <c r="C4778" t="s">
        <v>43</v>
      </c>
      <c r="D4778" t="s">
        <v>39</v>
      </c>
      <c r="E4778" s="3">
        <v>140709</v>
      </c>
      <c r="F4778" s="3">
        <v>97362</v>
      </c>
      <c r="G4778" t="s">
        <v>21</v>
      </c>
      <c r="H4778" t="s">
        <v>4810</v>
      </c>
    </row>
    <row r="4779" spans="1:8" x14ac:dyDescent="0.35">
      <c r="A4779" s="2">
        <v>45068</v>
      </c>
      <c r="B4779" t="s">
        <v>28</v>
      </c>
      <c r="C4779" t="s">
        <v>43</v>
      </c>
      <c r="D4779" t="s">
        <v>39</v>
      </c>
      <c r="E4779" s="3">
        <v>137899</v>
      </c>
      <c r="F4779" s="3">
        <v>21026</v>
      </c>
      <c r="G4779" t="s">
        <v>26</v>
      </c>
      <c r="H4779" t="s">
        <v>4811</v>
      </c>
    </row>
    <row r="4780" spans="1:8" x14ac:dyDescent="0.35">
      <c r="A4780" s="2">
        <v>44541</v>
      </c>
      <c r="B4780" t="s">
        <v>23</v>
      </c>
      <c r="C4780" t="s">
        <v>23</v>
      </c>
      <c r="D4780" t="s">
        <v>20</v>
      </c>
      <c r="E4780" s="3">
        <v>79752</v>
      </c>
      <c r="F4780" s="3">
        <v>61189</v>
      </c>
      <c r="G4780" t="s">
        <v>32</v>
      </c>
      <c r="H4780" t="s">
        <v>4812</v>
      </c>
    </row>
    <row r="4781" spans="1:8" x14ac:dyDescent="0.35">
      <c r="A4781" s="2">
        <v>44241</v>
      </c>
      <c r="B4781" t="s">
        <v>23</v>
      </c>
      <c r="C4781" t="s">
        <v>24</v>
      </c>
      <c r="D4781" t="s">
        <v>30</v>
      </c>
      <c r="E4781" s="3">
        <v>41600</v>
      </c>
      <c r="F4781" s="3">
        <v>31585</v>
      </c>
      <c r="G4781" t="s">
        <v>32</v>
      </c>
      <c r="H4781" t="s">
        <v>4813</v>
      </c>
    </row>
    <row r="4782" spans="1:8" x14ac:dyDescent="0.35">
      <c r="A4782" s="2">
        <v>44217</v>
      </c>
      <c r="B4782" t="s">
        <v>18</v>
      </c>
      <c r="C4782" t="s">
        <v>24</v>
      </c>
      <c r="D4782" t="s">
        <v>58</v>
      </c>
      <c r="E4782" s="3">
        <v>26315</v>
      </c>
      <c r="F4782" s="3">
        <v>21006</v>
      </c>
      <c r="G4782" t="s">
        <v>35</v>
      </c>
      <c r="H4782" t="s">
        <v>4814</v>
      </c>
    </row>
    <row r="4783" spans="1:8" x14ac:dyDescent="0.35">
      <c r="A4783" s="2">
        <v>45290</v>
      </c>
      <c r="B4783" t="s">
        <v>37</v>
      </c>
      <c r="C4783" t="s">
        <v>29</v>
      </c>
      <c r="D4783" t="s">
        <v>30</v>
      </c>
      <c r="E4783" s="3">
        <v>100134</v>
      </c>
      <c r="F4783" s="3">
        <v>36532</v>
      </c>
      <c r="G4783" t="s">
        <v>26</v>
      </c>
      <c r="H4783" t="s">
        <v>4815</v>
      </c>
    </row>
    <row r="4784" spans="1:8" x14ac:dyDescent="0.35">
      <c r="A4784" s="2">
        <v>45069</v>
      </c>
      <c r="B4784" t="s">
        <v>41</v>
      </c>
      <c r="C4784" t="s">
        <v>34</v>
      </c>
      <c r="D4784" t="s">
        <v>39</v>
      </c>
      <c r="E4784" s="3">
        <v>36425</v>
      </c>
      <c r="F4784" s="3">
        <v>14642</v>
      </c>
      <c r="G4784" t="s">
        <v>35</v>
      </c>
      <c r="H4784" t="s">
        <v>4816</v>
      </c>
    </row>
    <row r="4785" spans="1:8" x14ac:dyDescent="0.35">
      <c r="A4785" s="2">
        <v>44244</v>
      </c>
      <c r="B4785" t="s">
        <v>18</v>
      </c>
      <c r="C4785" t="s">
        <v>29</v>
      </c>
      <c r="D4785" t="s">
        <v>39</v>
      </c>
      <c r="E4785" s="3">
        <v>132119</v>
      </c>
      <c r="F4785" s="3">
        <v>152628</v>
      </c>
      <c r="G4785" t="s">
        <v>32</v>
      </c>
      <c r="H4785" t="s">
        <v>4817</v>
      </c>
    </row>
    <row r="4786" spans="1:8" x14ac:dyDescent="0.35">
      <c r="A4786" s="2">
        <v>44747</v>
      </c>
      <c r="B4786" t="s">
        <v>55</v>
      </c>
      <c r="C4786" t="s">
        <v>24</v>
      </c>
      <c r="D4786" t="s">
        <v>39</v>
      </c>
      <c r="E4786" s="3">
        <v>85891</v>
      </c>
      <c r="F4786" s="3">
        <v>50237</v>
      </c>
      <c r="G4786" t="s">
        <v>35</v>
      </c>
      <c r="H4786" t="s">
        <v>4818</v>
      </c>
    </row>
    <row r="4787" spans="1:8" x14ac:dyDescent="0.35">
      <c r="A4787" s="2">
        <v>44483</v>
      </c>
      <c r="B4787" t="s">
        <v>23</v>
      </c>
      <c r="C4787" t="s">
        <v>23</v>
      </c>
      <c r="D4787" t="s">
        <v>39</v>
      </c>
      <c r="E4787" s="3">
        <v>94274</v>
      </c>
      <c r="F4787" s="3">
        <v>45996</v>
      </c>
      <c r="G4787" t="s">
        <v>35</v>
      </c>
      <c r="H4787" t="s">
        <v>4819</v>
      </c>
    </row>
    <row r="4788" spans="1:8" x14ac:dyDescent="0.35">
      <c r="A4788" s="2">
        <v>45198</v>
      </c>
      <c r="B4788" t="s">
        <v>18</v>
      </c>
      <c r="C4788" t="s">
        <v>24</v>
      </c>
      <c r="D4788" t="s">
        <v>39</v>
      </c>
      <c r="E4788" s="3">
        <v>64016</v>
      </c>
      <c r="F4788" s="3">
        <v>148211</v>
      </c>
      <c r="G4788" t="s">
        <v>26</v>
      </c>
      <c r="H4788" t="s">
        <v>4820</v>
      </c>
    </row>
    <row r="4789" spans="1:8" x14ac:dyDescent="0.35">
      <c r="A4789" s="2">
        <v>45230</v>
      </c>
      <c r="B4789" t="s">
        <v>37</v>
      </c>
      <c r="C4789" t="s">
        <v>29</v>
      </c>
      <c r="D4789" t="s">
        <v>30</v>
      </c>
      <c r="E4789" s="3">
        <v>110637</v>
      </c>
      <c r="F4789" s="3">
        <v>127268</v>
      </c>
      <c r="G4789" t="s">
        <v>26</v>
      </c>
      <c r="H4789" t="s">
        <v>4821</v>
      </c>
    </row>
    <row r="4790" spans="1:8" x14ac:dyDescent="0.35">
      <c r="A4790" s="2">
        <v>44738</v>
      </c>
      <c r="B4790" t="s">
        <v>55</v>
      </c>
      <c r="C4790" t="s">
        <v>19</v>
      </c>
      <c r="D4790" t="s">
        <v>39</v>
      </c>
      <c r="E4790" s="3">
        <v>72821</v>
      </c>
      <c r="F4790" s="3">
        <v>73933</v>
      </c>
      <c r="G4790" t="s">
        <v>35</v>
      </c>
      <c r="H4790" t="s">
        <v>4822</v>
      </c>
    </row>
    <row r="4791" spans="1:8" x14ac:dyDescent="0.35">
      <c r="A4791" s="2">
        <v>44952</v>
      </c>
      <c r="B4791" t="s">
        <v>18</v>
      </c>
      <c r="C4791" t="s">
        <v>19</v>
      </c>
      <c r="D4791" t="s">
        <v>25</v>
      </c>
      <c r="E4791" s="3">
        <v>57993</v>
      </c>
      <c r="F4791" s="3">
        <v>122909</v>
      </c>
      <c r="G4791" t="s">
        <v>21</v>
      </c>
      <c r="H4791" t="s">
        <v>4823</v>
      </c>
    </row>
    <row r="4792" spans="1:8" x14ac:dyDescent="0.35">
      <c r="A4792" s="2">
        <v>44470</v>
      </c>
      <c r="B4792" t="s">
        <v>37</v>
      </c>
      <c r="C4792" t="s">
        <v>23</v>
      </c>
      <c r="D4792" t="s">
        <v>25</v>
      </c>
      <c r="E4792" s="3">
        <v>123496</v>
      </c>
      <c r="F4792" s="3">
        <v>55374</v>
      </c>
      <c r="G4792" t="s">
        <v>21</v>
      </c>
      <c r="H4792" t="s">
        <v>4824</v>
      </c>
    </row>
    <row r="4793" spans="1:8" x14ac:dyDescent="0.35">
      <c r="A4793" s="2">
        <v>45152</v>
      </c>
      <c r="B4793" t="s">
        <v>37</v>
      </c>
      <c r="C4793" t="s">
        <v>34</v>
      </c>
      <c r="D4793" t="s">
        <v>20</v>
      </c>
      <c r="E4793" s="3">
        <v>114371</v>
      </c>
      <c r="F4793" s="3">
        <v>39117</v>
      </c>
      <c r="G4793" t="s">
        <v>26</v>
      </c>
      <c r="H4793" t="s">
        <v>4825</v>
      </c>
    </row>
    <row r="4794" spans="1:8" x14ac:dyDescent="0.35">
      <c r="A4794" s="2">
        <v>44796</v>
      </c>
      <c r="B4794" t="s">
        <v>23</v>
      </c>
      <c r="C4794" t="s">
        <v>43</v>
      </c>
      <c r="D4794" t="s">
        <v>58</v>
      </c>
      <c r="E4794" s="3">
        <v>66565</v>
      </c>
      <c r="F4794" s="3">
        <v>61106</v>
      </c>
      <c r="G4794" t="s">
        <v>32</v>
      </c>
      <c r="H4794" t="s">
        <v>4826</v>
      </c>
    </row>
    <row r="4795" spans="1:8" x14ac:dyDescent="0.35">
      <c r="A4795" s="2">
        <v>44577</v>
      </c>
      <c r="B4795" t="s">
        <v>41</v>
      </c>
      <c r="C4795" t="s">
        <v>24</v>
      </c>
      <c r="D4795" t="s">
        <v>25</v>
      </c>
      <c r="E4795" s="3">
        <v>143281</v>
      </c>
      <c r="F4795" s="3">
        <v>30112</v>
      </c>
      <c r="G4795" t="s">
        <v>21</v>
      </c>
      <c r="H4795" t="s">
        <v>4827</v>
      </c>
    </row>
    <row r="4796" spans="1:8" x14ac:dyDescent="0.35">
      <c r="A4796" s="2">
        <v>44675</v>
      </c>
      <c r="B4796" t="s">
        <v>18</v>
      </c>
      <c r="C4796" t="s">
        <v>29</v>
      </c>
      <c r="D4796" t="s">
        <v>20</v>
      </c>
      <c r="E4796" s="3">
        <v>129736</v>
      </c>
      <c r="F4796" s="3">
        <v>39100</v>
      </c>
      <c r="G4796" t="s">
        <v>32</v>
      </c>
      <c r="H4796" t="s">
        <v>4828</v>
      </c>
    </row>
    <row r="4797" spans="1:8" x14ac:dyDescent="0.35">
      <c r="A4797" s="2">
        <v>44211</v>
      </c>
      <c r="B4797" t="s">
        <v>37</v>
      </c>
      <c r="C4797" t="s">
        <v>34</v>
      </c>
      <c r="D4797" t="s">
        <v>30</v>
      </c>
      <c r="E4797" s="3">
        <v>10275</v>
      </c>
      <c r="F4797" s="3">
        <v>138423</v>
      </c>
      <c r="G4797" t="s">
        <v>26</v>
      </c>
      <c r="H4797" t="s">
        <v>4829</v>
      </c>
    </row>
    <row r="4798" spans="1:8" x14ac:dyDescent="0.35">
      <c r="A4798" s="2">
        <v>44712</v>
      </c>
      <c r="B4798" t="s">
        <v>28</v>
      </c>
      <c r="C4798" t="s">
        <v>29</v>
      </c>
      <c r="D4798" t="s">
        <v>58</v>
      </c>
      <c r="E4798" s="3">
        <v>31008</v>
      </c>
      <c r="F4798" s="3">
        <v>25158</v>
      </c>
      <c r="G4798" t="s">
        <v>32</v>
      </c>
      <c r="H4798" t="s">
        <v>4830</v>
      </c>
    </row>
    <row r="4799" spans="1:8" x14ac:dyDescent="0.35">
      <c r="A4799" s="2">
        <v>44387</v>
      </c>
      <c r="B4799" t="s">
        <v>37</v>
      </c>
      <c r="C4799" t="s">
        <v>34</v>
      </c>
      <c r="D4799" t="s">
        <v>39</v>
      </c>
      <c r="E4799" s="3">
        <v>70675</v>
      </c>
      <c r="F4799" s="3">
        <v>106643</v>
      </c>
      <c r="G4799" t="s">
        <v>35</v>
      </c>
      <c r="H4799" t="s">
        <v>4831</v>
      </c>
    </row>
    <row r="4800" spans="1:8" x14ac:dyDescent="0.35">
      <c r="A4800" s="2">
        <v>44817</v>
      </c>
      <c r="B4800" t="s">
        <v>41</v>
      </c>
      <c r="C4800" t="s">
        <v>24</v>
      </c>
      <c r="D4800" t="s">
        <v>39</v>
      </c>
      <c r="E4800" s="3">
        <v>68302</v>
      </c>
      <c r="F4800" s="3">
        <v>74832</v>
      </c>
      <c r="G4800" t="s">
        <v>32</v>
      </c>
      <c r="H4800" t="s">
        <v>4832</v>
      </c>
    </row>
    <row r="4801" spans="1:8" x14ac:dyDescent="0.35">
      <c r="A4801" s="2">
        <v>44350</v>
      </c>
      <c r="B4801" t="s">
        <v>37</v>
      </c>
      <c r="C4801" t="s">
        <v>43</v>
      </c>
      <c r="D4801" t="s">
        <v>30</v>
      </c>
      <c r="E4801" s="3">
        <v>140292</v>
      </c>
      <c r="F4801" s="3">
        <v>73823</v>
      </c>
      <c r="G4801" t="s">
        <v>26</v>
      </c>
      <c r="H4801" t="s">
        <v>4833</v>
      </c>
    </row>
    <row r="4802" spans="1:8" x14ac:dyDescent="0.35">
      <c r="A4802" s="2">
        <v>44468</v>
      </c>
      <c r="B4802" t="s">
        <v>23</v>
      </c>
      <c r="C4802" t="s">
        <v>24</v>
      </c>
      <c r="D4802" t="s">
        <v>58</v>
      </c>
      <c r="E4802" s="3">
        <v>110145</v>
      </c>
      <c r="F4802" s="3">
        <v>123580</v>
      </c>
      <c r="G4802" t="s">
        <v>21</v>
      </c>
      <c r="H4802" t="s">
        <v>4834</v>
      </c>
    </row>
    <row r="4803" spans="1:8" x14ac:dyDescent="0.35">
      <c r="A4803" s="2">
        <v>44339</v>
      </c>
      <c r="B4803" t="s">
        <v>18</v>
      </c>
      <c r="C4803" t="s">
        <v>43</v>
      </c>
      <c r="D4803" t="s">
        <v>25</v>
      </c>
      <c r="E4803" s="3">
        <v>30529</v>
      </c>
      <c r="F4803" s="3">
        <v>126967</v>
      </c>
      <c r="G4803" t="s">
        <v>35</v>
      </c>
      <c r="H4803" t="s">
        <v>4835</v>
      </c>
    </row>
    <row r="4804" spans="1:8" x14ac:dyDescent="0.35">
      <c r="A4804" s="2">
        <v>45289</v>
      </c>
      <c r="B4804" t="s">
        <v>23</v>
      </c>
      <c r="C4804" t="s">
        <v>29</v>
      </c>
      <c r="D4804" t="s">
        <v>58</v>
      </c>
      <c r="E4804" s="3">
        <v>25631</v>
      </c>
      <c r="F4804" s="3">
        <v>59005</v>
      </c>
      <c r="G4804" t="s">
        <v>21</v>
      </c>
      <c r="H4804" t="s">
        <v>4836</v>
      </c>
    </row>
    <row r="4805" spans="1:8" x14ac:dyDescent="0.35">
      <c r="A4805" s="2">
        <v>44443</v>
      </c>
      <c r="B4805" t="s">
        <v>18</v>
      </c>
      <c r="C4805" t="s">
        <v>23</v>
      </c>
      <c r="D4805" t="s">
        <v>20</v>
      </c>
      <c r="E4805" s="3">
        <v>89082</v>
      </c>
      <c r="F4805" s="3">
        <v>29102</v>
      </c>
      <c r="G4805" t="s">
        <v>32</v>
      </c>
      <c r="H4805" t="s">
        <v>4837</v>
      </c>
    </row>
    <row r="4806" spans="1:8" x14ac:dyDescent="0.35">
      <c r="A4806" s="2">
        <v>44984</v>
      </c>
      <c r="B4806" t="s">
        <v>55</v>
      </c>
      <c r="C4806" t="s">
        <v>43</v>
      </c>
      <c r="D4806" t="s">
        <v>30</v>
      </c>
      <c r="E4806" s="3">
        <v>106060</v>
      </c>
      <c r="F4806" s="3">
        <v>71673</v>
      </c>
      <c r="G4806" t="s">
        <v>26</v>
      </c>
      <c r="H4806" t="s">
        <v>4838</v>
      </c>
    </row>
    <row r="4807" spans="1:8" x14ac:dyDescent="0.35">
      <c r="A4807" s="2">
        <v>44275</v>
      </c>
      <c r="B4807" t="s">
        <v>18</v>
      </c>
      <c r="C4807" t="s">
        <v>34</v>
      </c>
      <c r="D4807" t="s">
        <v>25</v>
      </c>
      <c r="E4807" s="3">
        <v>81211</v>
      </c>
      <c r="F4807" s="3">
        <v>33218</v>
      </c>
      <c r="G4807" t="s">
        <v>26</v>
      </c>
      <c r="H4807" t="s">
        <v>4839</v>
      </c>
    </row>
    <row r="4808" spans="1:8" x14ac:dyDescent="0.35">
      <c r="A4808" s="2">
        <v>44819</v>
      </c>
      <c r="B4808" t="s">
        <v>55</v>
      </c>
      <c r="C4808" t="s">
        <v>23</v>
      </c>
      <c r="D4808" t="s">
        <v>58</v>
      </c>
      <c r="E4808" s="3">
        <v>119020</v>
      </c>
      <c r="F4808" s="3">
        <v>60824</v>
      </c>
      <c r="G4808" t="s">
        <v>21</v>
      </c>
      <c r="H4808" t="s">
        <v>4840</v>
      </c>
    </row>
    <row r="4809" spans="1:8" x14ac:dyDescent="0.35">
      <c r="A4809" s="2">
        <v>44721</v>
      </c>
      <c r="B4809" t="s">
        <v>23</v>
      </c>
      <c r="C4809" t="s">
        <v>29</v>
      </c>
      <c r="D4809" t="s">
        <v>58</v>
      </c>
      <c r="E4809" s="3">
        <v>59639</v>
      </c>
      <c r="F4809" s="3">
        <v>129679</v>
      </c>
      <c r="G4809" t="s">
        <v>35</v>
      </c>
      <c r="H4809" t="s">
        <v>4841</v>
      </c>
    </row>
    <row r="4810" spans="1:8" x14ac:dyDescent="0.35">
      <c r="A4810" s="2">
        <v>44968</v>
      </c>
      <c r="B4810" t="s">
        <v>28</v>
      </c>
      <c r="C4810" t="s">
        <v>19</v>
      </c>
      <c r="D4810" t="s">
        <v>25</v>
      </c>
      <c r="E4810" s="3">
        <v>65856</v>
      </c>
      <c r="F4810" s="3">
        <v>134208</v>
      </c>
      <c r="G4810" t="s">
        <v>26</v>
      </c>
      <c r="H4810" t="s">
        <v>4842</v>
      </c>
    </row>
    <row r="4811" spans="1:8" x14ac:dyDescent="0.35">
      <c r="A4811" s="2">
        <v>45134</v>
      </c>
      <c r="B4811" t="s">
        <v>41</v>
      </c>
      <c r="C4811" t="s">
        <v>23</v>
      </c>
      <c r="D4811" t="s">
        <v>20</v>
      </c>
      <c r="E4811" s="3">
        <v>50033</v>
      </c>
      <c r="F4811" s="3">
        <v>26935</v>
      </c>
      <c r="G4811" t="s">
        <v>26</v>
      </c>
      <c r="H4811" t="s">
        <v>4843</v>
      </c>
    </row>
    <row r="4812" spans="1:8" x14ac:dyDescent="0.35">
      <c r="A4812" s="2">
        <v>44813</v>
      </c>
      <c r="B4812" t="s">
        <v>28</v>
      </c>
      <c r="C4812" t="s">
        <v>43</v>
      </c>
      <c r="D4812" t="s">
        <v>20</v>
      </c>
      <c r="E4812" s="3">
        <v>74024</v>
      </c>
      <c r="F4812" s="3">
        <v>90029</v>
      </c>
      <c r="G4812" t="s">
        <v>32</v>
      </c>
      <c r="H4812" t="s">
        <v>4844</v>
      </c>
    </row>
    <row r="4813" spans="1:8" x14ac:dyDescent="0.35">
      <c r="A4813" s="2">
        <v>45228</v>
      </c>
      <c r="B4813" t="s">
        <v>55</v>
      </c>
      <c r="C4813" t="s">
        <v>23</v>
      </c>
      <c r="D4813" t="s">
        <v>58</v>
      </c>
      <c r="E4813" s="3">
        <v>21989</v>
      </c>
      <c r="F4813" s="3">
        <v>53269</v>
      </c>
      <c r="G4813" t="s">
        <v>35</v>
      </c>
      <c r="H4813" t="s">
        <v>4845</v>
      </c>
    </row>
    <row r="4814" spans="1:8" x14ac:dyDescent="0.35">
      <c r="A4814" s="2">
        <v>44263</v>
      </c>
      <c r="B4814" t="s">
        <v>37</v>
      </c>
      <c r="C4814" t="s">
        <v>29</v>
      </c>
      <c r="D4814" t="s">
        <v>39</v>
      </c>
      <c r="E4814" s="3">
        <v>116039</v>
      </c>
      <c r="F4814" s="3">
        <v>95613</v>
      </c>
      <c r="G4814" t="s">
        <v>35</v>
      </c>
      <c r="H4814" t="s">
        <v>4846</v>
      </c>
    </row>
    <row r="4815" spans="1:8" x14ac:dyDescent="0.35">
      <c r="A4815" s="2">
        <v>44387</v>
      </c>
      <c r="B4815" t="s">
        <v>37</v>
      </c>
      <c r="C4815" t="s">
        <v>23</v>
      </c>
      <c r="D4815" t="s">
        <v>25</v>
      </c>
      <c r="E4815" s="3">
        <v>48560</v>
      </c>
      <c r="F4815" s="3">
        <v>147831</v>
      </c>
      <c r="G4815" t="s">
        <v>32</v>
      </c>
      <c r="H4815" t="s">
        <v>4847</v>
      </c>
    </row>
    <row r="4816" spans="1:8" x14ac:dyDescent="0.35">
      <c r="A4816" s="2">
        <v>44964</v>
      </c>
      <c r="B4816" t="s">
        <v>28</v>
      </c>
      <c r="C4816" t="s">
        <v>29</v>
      </c>
      <c r="D4816" t="s">
        <v>20</v>
      </c>
      <c r="E4816" s="3">
        <v>107473</v>
      </c>
      <c r="F4816" s="3">
        <v>111860</v>
      </c>
      <c r="G4816" t="s">
        <v>21</v>
      </c>
      <c r="H4816" t="s">
        <v>4848</v>
      </c>
    </row>
    <row r="4817" spans="1:8" x14ac:dyDescent="0.35">
      <c r="A4817" s="2">
        <v>44717</v>
      </c>
      <c r="B4817" t="s">
        <v>37</v>
      </c>
      <c r="C4817" t="s">
        <v>19</v>
      </c>
      <c r="D4817" t="s">
        <v>20</v>
      </c>
      <c r="E4817" s="3">
        <v>20128</v>
      </c>
      <c r="F4817" s="3">
        <v>162560</v>
      </c>
      <c r="G4817" t="s">
        <v>21</v>
      </c>
      <c r="H4817" t="s">
        <v>4849</v>
      </c>
    </row>
    <row r="4818" spans="1:8" x14ac:dyDescent="0.35">
      <c r="A4818" s="2">
        <v>45186</v>
      </c>
      <c r="B4818" t="s">
        <v>55</v>
      </c>
      <c r="C4818" t="s">
        <v>43</v>
      </c>
      <c r="D4818" t="s">
        <v>20</v>
      </c>
      <c r="E4818" s="3">
        <v>34055</v>
      </c>
      <c r="F4818" s="3">
        <v>17549</v>
      </c>
      <c r="G4818" t="s">
        <v>32</v>
      </c>
      <c r="H4818" t="s">
        <v>4850</v>
      </c>
    </row>
    <row r="4819" spans="1:8" x14ac:dyDescent="0.35">
      <c r="A4819" s="2">
        <v>44463</v>
      </c>
      <c r="B4819" t="s">
        <v>23</v>
      </c>
      <c r="C4819" t="s">
        <v>34</v>
      </c>
      <c r="D4819" t="s">
        <v>30</v>
      </c>
      <c r="E4819" s="3">
        <v>38646</v>
      </c>
      <c r="F4819" s="3">
        <v>168590</v>
      </c>
      <c r="G4819" t="s">
        <v>26</v>
      </c>
      <c r="H4819" t="s">
        <v>4851</v>
      </c>
    </row>
    <row r="4820" spans="1:8" x14ac:dyDescent="0.35">
      <c r="A4820" s="2">
        <v>44681</v>
      </c>
      <c r="B4820" t="s">
        <v>41</v>
      </c>
      <c r="C4820" t="s">
        <v>23</v>
      </c>
      <c r="D4820" t="s">
        <v>39</v>
      </c>
      <c r="E4820" s="3">
        <v>114391</v>
      </c>
      <c r="F4820" s="3">
        <v>65125</v>
      </c>
      <c r="G4820" t="s">
        <v>26</v>
      </c>
      <c r="H4820" t="s">
        <v>4852</v>
      </c>
    </row>
    <row r="4821" spans="1:8" x14ac:dyDescent="0.35">
      <c r="A4821" s="2">
        <v>44572</v>
      </c>
      <c r="B4821" t="s">
        <v>18</v>
      </c>
      <c r="C4821" t="s">
        <v>24</v>
      </c>
      <c r="D4821" t="s">
        <v>20</v>
      </c>
      <c r="E4821" s="3">
        <v>84550</v>
      </c>
      <c r="F4821" s="3">
        <v>111375</v>
      </c>
      <c r="G4821" t="s">
        <v>32</v>
      </c>
      <c r="H4821" t="s">
        <v>4853</v>
      </c>
    </row>
    <row r="4822" spans="1:8" x14ac:dyDescent="0.35">
      <c r="A4822" s="2">
        <v>44849</v>
      </c>
      <c r="B4822" t="s">
        <v>55</v>
      </c>
      <c r="C4822" t="s">
        <v>34</v>
      </c>
      <c r="D4822" t="s">
        <v>39</v>
      </c>
      <c r="E4822" s="3">
        <v>143192</v>
      </c>
      <c r="F4822" s="3">
        <v>116872</v>
      </c>
      <c r="G4822" t="s">
        <v>32</v>
      </c>
      <c r="H4822" t="s">
        <v>4854</v>
      </c>
    </row>
    <row r="4823" spans="1:8" x14ac:dyDescent="0.35">
      <c r="A4823" s="2">
        <v>44745</v>
      </c>
      <c r="B4823" t="s">
        <v>55</v>
      </c>
      <c r="C4823" t="s">
        <v>23</v>
      </c>
      <c r="D4823" t="s">
        <v>58</v>
      </c>
      <c r="E4823" s="3">
        <v>13391</v>
      </c>
      <c r="F4823" s="3">
        <v>95932</v>
      </c>
      <c r="G4823" t="s">
        <v>32</v>
      </c>
      <c r="H4823" t="s">
        <v>4855</v>
      </c>
    </row>
    <row r="4824" spans="1:8" x14ac:dyDescent="0.35">
      <c r="A4824" s="2">
        <v>44269</v>
      </c>
      <c r="B4824" t="s">
        <v>18</v>
      </c>
      <c r="C4824" t="s">
        <v>34</v>
      </c>
      <c r="D4824" t="s">
        <v>58</v>
      </c>
      <c r="E4824" s="3">
        <v>51699</v>
      </c>
      <c r="F4824" s="3">
        <v>49083</v>
      </c>
      <c r="G4824" t="s">
        <v>32</v>
      </c>
      <c r="H4824" t="s">
        <v>4856</v>
      </c>
    </row>
    <row r="4825" spans="1:8" x14ac:dyDescent="0.35">
      <c r="A4825" s="2">
        <v>44504</v>
      </c>
      <c r="B4825" t="s">
        <v>18</v>
      </c>
      <c r="C4825" t="s">
        <v>24</v>
      </c>
      <c r="D4825" t="s">
        <v>30</v>
      </c>
      <c r="E4825" s="3">
        <v>23045</v>
      </c>
      <c r="F4825" s="3">
        <v>73610</v>
      </c>
      <c r="G4825" t="s">
        <v>26</v>
      </c>
      <c r="H4825" t="s">
        <v>4857</v>
      </c>
    </row>
    <row r="4826" spans="1:8" x14ac:dyDescent="0.35">
      <c r="A4826" s="2">
        <v>44395</v>
      </c>
      <c r="B4826" t="s">
        <v>41</v>
      </c>
      <c r="C4826" t="s">
        <v>34</v>
      </c>
      <c r="D4826" t="s">
        <v>39</v>
      </c>
      <c r="E4826" s="3">
        <v>119562</v>
      </c>
      <c r="F4826" s="3">
        <v>141060</v>
      </c>
      <c r="G4826" t="s">
        <v>35</v>
      </c>
      <c r="H4826" t="s">
        <v>4858</v>
      </c>
    </row>
    <row r="4827" spans="1:8" x14ac:dyDescent="0.35">
      <c r="A4827" s="2">
        <v>44768</v>
      </c>
      <c r="B4827" t="s">
        <v>41</v>
      </c>
      <c r="C4827" t="s">
        <v>34</v>
      </c>
      <c r="D4827" t="s">
        <v>25</v>
      </c>
      <c r="E4827" s="3">
        <v>68141</v>
      </c>
      <c r="F4827" s="3">
        <v>114652</v>
      </c>
      <c r="G4827" t="s">
        <v>26</v>
      </c>
      <c r="H4827" t="s">
        <v>4859</v>
      </c>
    </row>
    <row r="4828" spans="1:8" x14ac:dyDescent="0.35">
      <c r="A4828" s="2">
        <v>44987</v>
      </c>
      <c r="B4828" t="s">
        <v>41</v>
      </c>
      <c r="C4828" t="s">
        <v>24</v>
      </c>
      <c r="D4828" t="s">
        <v>30</v>
      </c>
      <c r="E4828" s="3">
        <v>16129</v>
      </c>
      <c r="F4828" s="3">
        <v>113591</v>
      </c>
      <c r="G4828" t="s">
        <v>21</v>
      </c>
      <c r="H4828" t="s">
        <v>4860</v>
      </c>
    </row>
    <row r="4829" spans="1:8" x14ac:dyDescent="0.35">
      <c r="A4829" s="2">
        <v>44375</v>
      </c>
      <c r="B4829" t="s">
        <v>37</v>
      </c>
      <c r="C4829" t="s">
        <v>24</v>
      </c>
      <c r="D4829" t="s">
        <v>20</v>
      </c>
      <c r="E4829" s="3">
        <v>101698</v>
      </c>
      <c r="F4829" s="3">
        <v>76619</v>
      </c>
      <c r="G4829" t="s">
        <v>32</v>
      </c>
      <c r="H4829" t="s">
        <v>4861</v>
      </c>
    </row>
    <row r="4830" spans="1:8" x14ac:dyDescent="0.35">
      <c r="A4830" s="2">
        <v>44393</v>
      </c>
      <c r="B4830" t="s">
        <v>55</v>
      </c>
      <c r="C4830" t="s">
        <v>24</v>
      </c>
      <c r="D4830" t="s">
        <v>58</v>
      </c>
      <c r="E4830" s="3">
        <v>48284</v>
      </c>
      <c r="F4830" s="3">
        <v>93738</v>
      </c>
      <c r="G4830" t="s">
        <v>21</v>
      </c>
      <c r="H4830" t="s">
        <v>4862</v>
      </c>
    </row>
    <row r="4831" spans="1:8" x14ac:dyDescent="0.35">
      <c r="A4831" s="2">
        <v>44931</v>
      </c>
      <c r="B4831" t="s">
        <v>23</v>
      </c>
      <c r="C4831" t="s">
        <v>19</v>
      </c>
      <c r="D4831" t="s">
        <v>58</v>
      </c>
      <c r="E4831" s="3">
        <v>58056</v>
      </c>
      <c r="F4831" s="3">
        <v>56934</v>
      </c>
      <c r="G4831" t="s">
        <v>26</v>
      </c>
      <c r="H4831" t="s">
        <v>4863</v>
      </c>
    </row>
    <row r="4832" spans="1:8" x14ac:dyDescent="0.35">
      <c r="A4832" s="2">
        <v>44285</v>
      </c>
      <c r="B4832" t="s">
        <v>18</v>
      </c>
      <c r="C4832" t="s">
        <v>29</v>
      </c>
      <c r="D4832" t="s">
        <v>25</v>
      </c>
      <c r="E4832" s="3">
        <v>110835</v>
      </c>
      <c r="F4832" s="3">
        <v>52939</v>
      </c>
      <c r="G4832" t="s">
        <v>21</v>
      </c>
      <c r="H4832" t="s">
        <v>4864</v>
      </c>
    </row>
    <row r="4833" spans="1:8" x14ac:dyDescent="0.35">
      <c r="A4833" s="2">
        <v>44995</v>
      </c>
      <c r="B4833" t="s">
        <v>55</v>
      </c>
      <c r="C4833" t="s">
        <v>29</v>
      </c>
      <c r="D4833" t="s">
        <v>30</v>
      </c>
      <c r="E4833" s="3">
        <v>64639</v>
      </c>
      <c r="F4833" s="3">
        <v>152928</v>
      </c>
      <c r="G4833" t="s">
        <v>26</v>
      </c>
      <c r="H4833" t="s">
        <v>4865</v>
      </c>
    </row>
    <row r="4834" spans="1:8" x14ac:dyDescent="0.35">
      <c r="A4834" s="2">
        <v>44984</v>
      </c>
      <c r="B4834" t="s">
        <v>55</v>
      </c>
      <c r="C4834" t="s">
        <v>24</v>
      </c>
      <c r="D4834" t="s">
        <v>39</v>
      </c>
      <c r="E4834" s="3">
        <v>104029</v>
      </c>
      <c r="F4834" s="3">
        <v>43833</v>
      </c>
      <c r="G4834" t="s">
        <v>26</v>
      </c>
      <c r="H4834" t="s">
        <v>4866</v>
      </c>
    </row>
    <row r="4835" spans="1:8" x14ac:dyDescent="0.35">
      <c r="A4835" s="2">
        <v>44944</v>
      </c>
      <c r="B4835" t="s">
        <v>41</v>
      </c>
      <c r="C4835" t="s">
        <v>29</v>
      </c>
      <c r="D4835" t="s">
        <v>58</v>
      </c>
      <c r="E4835" s="3">
        <v>28663</v>
      </c>
      <c r="F4835" s="3">
        <v>15954</v>
      </c>
      <c r="G4835" t="s">
        <v>21</v>
      </c>
      <c r="H4835" t="s">
        <v>4867</v>
      </c>
    </row>
    <row r="4836" spans="1:8" x14ac:dyDescent="0.35">
      <c r="A4836" s="2">
        <v>44405</v>
      </c>
      <c r="B4836" t="s">
        <v>41</v>
      </c>
      <c r="C4836" t="s">
        <v>34</v>
      </c>
      <c r="D4836" t="s">
        <v>20</v>
      </c>
      <c r="E4836" s="3">
        <v>106794</v>
      </c>
      <c r="F4836" s="3">
        <v>56338</v>
      </c>
      <c r="G4836" t="s">
        <v>21</v>
      </c>
      <c r="H4836" t="s">
        <v>4868</v>
      </c>
    </row>
    <row r="4837" spans="1:8" x14ac:dyDescent="0.35">
      <c r="A4837" s="2">
        <v>44689</v>
      </c>
      <c r="B4837" t="s">
        <v>55</v>
      </c>
      <c r="C4837" t="s">
        <v>24</v>
      </c>
      <c r="D4837" t="s">
        <v>25</v>
      </c>
      <c r="E4837" s="3">
        <v>17305</v>
      </c>
      <c r="F4837" s="3">
        <v>44936</v>
      </c>
      <c r="G4837" t="s">
        <v>35</v>
      </c>
      <c r="H4837" t="s">
        <v>4869</v>
      </c>
    </row>
    <row r="4838" spans="1:8" x14ac:dyDescent="0.35">
      <c r="A4838" s="2">
        <v>44861</v>
      </c>
      <c r="B4838" t="s">
        <v>41</v>
      </c>
      <c r="C4838" t="s">
        <v>23</v>
      </c>
      <c r="D4838" t="s">
        <v>25</v>
      </c>
      <c r="E4838" s="3">
        <v>31940</v>
      </c>
      <c r="F4838" s="3">
        <v>93932</v>
      </c>
      <c r="G4838" t="s">
        <v>32</v>
      </c>
      <c r="H4838" t="s">
        <v>4870</v>
      </c>
    </row>
    <row r="4839" spans="1:8" x14ac:dyDescent="0.35">
      <c r="A4839" s="2">
        <v>45233</v>
      </c>
      <c r="B4839" t="s">
        <v>37</v>
      </c>
      <c r="C4839" t="s">
        <v>24</v>
      </c>
      <c r="D4839" t="s">
        <v>25</v>
      </c>
      <c r="E4839" s="3">
        <v>54146</v>
      </c>
      <c r="F4839" s="3">
        <v>64338</v>
      </c>
      <c r="G4839" t="s">
        <v>35</v>
      </c>
      <c r="H4839" t="s">
        <v>4871</v>
      </c>
    </row>
    <row r="4840" spans="1:8" x14ac:dyDescent="0.35">
      <c r="A4840" s="2">
        <v>45067</v>
      </c>
      <c r="B4840" t="s">
        <v>18</v>
      </c>
      <c r="C4840" t="s">
        <v>24</v>
      </c>
      <c r="D4840" t="s">
        <v>20</v>
      </c>
      <c r="E4840" s="3">
        <v>23657</v>
      </c>
      <c r="F4840" s="3">
        <v>14308</v>
      </c>
      <c r="G4840" t="s">
        <v>35</v>
      </c>
      <c r="H4840" t="s">
        <v>4872</v>
      </c>
    </row>
    <row r="4841" spans="1:8" x14ac:dyDescent="0.35">
      <c r="A4841" s="2">
        <v>44928</v>
      </c>
      <c r="B4841" t="s">
        <v>55</v>
      </c>
      <c r="C4841" t="s">
        <v>29</v>
      </c>
      <c r="D4841" t="s">
        <v>25</v>
      </c>
      <c r="E4841" s="3">
        <v>131415</v>
      </c>
      <c r="F4841" s="3">
        <v>160703</v>
      </c>
      <c r="G4841" t="s">
        <v>26</v>
      </c>
      <c r="H4841" t="s">
        <v>4873</v>
      </c>
    </row>
    <row r="4842" spans="1:8" x14ac:dyDescent="0.35">
      <c r="A4842" s="2">
        <v>44894</v>
      </c>
      <c r="B4842" t="s">
        <v>18</v>
      </c>
      <c r="C4842" t="s">
        <v>43</v>
      </c>
      <c r="D4842" t="s">
        <v>39</v>
      </c>
      <c r="E4842" s="3">
        <v>10699</v>
      </c>
      <c r="F4842" s="3">
        <v>141986</v>
      </c>
      <c r="G4842" t="s">
        <v>32</v>
      </c>
      <c r="H4842" t="s">
        <v>4874</v>
      </c>
    </row>
    <row r="4843" spans="1:8" x14ac:dyDescent="0.35">
      <c r="A4843" s="2">
        <v>44790</v>
      </c>
      <c r="B4843" t="s">
        <v>37</v>
      </c>
      <c r="C4843" t="s">
        <v>34</v>
      </c>
      <c r="D4843" t="s">
        <v>39</v>
      </c>
      <c r="E4843" s="3">
        <v>83101</v>
      </c>
      <c r="F4843" s="3">
        <v>118020</v>
      </c>
      <c r="G4843" t="s">
        <v>32</v>
      </c>
      <c r="H4843" t="s">
        <v>4875</v>
      </c>
    </row>
    <row r="4844" spans="1:8" x14ac:dyDescent="0.35">
      <c r="A4844" s="2">
        <v>45082</v>
      </c>
      <c r="B4844" t="s">
        <v>41</v>
      </c>
      <c r="C4844" t="s">
        <v>29</v>
      </c>
      <c r="D4844" t="s">
        <v>30</v>
      </c>
      <c r="E4844" s="3">
        <v>17109</v>
      </c>
      <c r="F4844" s="3">
        <v>50301</v>
      </c>
      <c r="G4844" t="s">
        <v>26</v>
      </c>
      <c r="H4844" t="s">
        <v>4876</v>
      </c>
    </row>
    <row r="4845" spans="1:8" x14ac:dyDescent="0.35">
      <c r="A4845" s="2">
        <v>45048</v>
      </c>
      <c r="B4845" t="s">
        <v>28</v>
      </c>
      <c r="C4845" t="s">
        <v>34</v>
      </c>
      <c r="D4845" t="s">
        <v>30</v>
      </c>
      <c r="E4845" s="3">
        <v>84323</v>
      </c>
      <c r="F4845" s="3">
        <v>93854</v>
      </c>
      <c r="G4845" t="s">
        <v>21</v>
      </c>
      <c r="H4845" t="s">
        <v>4877</v>
      </c>
    </row>
    <row r="4846" spans="1:8" x14ac:dyDescent="0.35">
      <c r="A4846" s="2">
        <v>44521</v>
      </c>
      <c r="B4846" t="s">
        <v>37</v>
      </c>
      <c r="C4846" t="s">
        <v>23</v>
      </c>
      <c r="D4846" t="s">
        <v>39</v>
      </c>
      <c r="E4846" s="3">
        <v>60165</v>
      </c>
      <c r="F4846" s="3">
        <v>76237</v>
      </c>
      <c r="G4846" t="s">
        <v>32</v>
      </c>
      <c r="H4846" t="s">
        <v>4878</v>
      </c>
    </row>
    <row r="4847" spans="1:8" x14ac:dyDescent="0.35">
      <c r="A4847" s="2">
        <v>45175</v>
      </c>
      <c r="B4847" t="s">
        <v>28</v>
      </c>
      <c r="C4847" t="s">
        <v>19</v>
      </c>
      <c r="D4847" t="s">
        <v>20</v>
      </c>
      <c r="E4847" s="3">
        <v>75547</v>
      </c>
      <c r="F4847" s="3">
        <v>108449</v>
      </c>
      <c r="G4847" t="s">
        <v>32</v>
      </c>
      <c r="H4847" t="s">
        <v>4879</v>
      </c>
    </row>
    <row r="4848" spans="1:8" x14ac:dyDescent="0.35">
      <c r="A4848" s="2">
        <v>45152</v>
      </c>
      <c r="B4848" t="s">
        <v>18</v>
      </c>
      <c r="C4848" t="s">
        <v>43</v>
      </c>
      <c r="D4848" t="s">
        <v>30</v>
      </c>
      <c r="E4848" s="3">
        <v>20135</v>
      </c>
      <c r="F4848" s="3">
        <v>63611</v>
      </c>
      <c r="G4848" t="s">
        <v>35</v>
      </c>
      <c r="H4848" t="s">
        <v>4880</v>
      </c>
    </row>
    <row r="4849" spans="1:8" x14ac:dyDescent="0.35">
      <c r="A4849" s="2">
        <v>45090</v>
      </c>
      <c r="B4849" t="s">
        <v>55</v>
      </c>
      <c r="C4849" t="s">
        <v>23</v>
      </c>
      <c r="D4849" t="s">
        <v>25</v>
      </c>
      <c r="E4849" s="3">
        <v>30843</v>
      </c>
      <c r="F4849" s="3">
        <v>81023</v>
      </c>
      <c r="G4849" t="s">
        <v>26</v>
      </c>
      <c r="H4849" t="s">
        <v>4881</v>
      </c>
    </row>
    <row r="4850" spans="1:8" x14ac:dyDescent="0.35">
      <c r="A4850" s="2">
        <v>44340</v>
      </c>
      <c r="B4850" t="s">
        <v>41</v>
      </c>
      <c r="C4850" t="s">
        <v>23</v>
      </c>
      <c r="D4850" t="s">
        <v>39</v>
      </c>
      <c r="E4850" s="3">
        <v>10661</v>
      </c>
      <c r="F4850" s="3">
        <v>132159</v>
      </c>
      <c r="G4850" t="s">
        <v>35</v>
      </c>
      <c r="H4850" t="s">
        <v>4882</v>
      </c>
    </row>
    <row r="4851" spans="1:8" x14ac:dyDescent="0.35">
      <c r="A4851" s="2">
        <v>44580</v>
      </c>
      <c r="B4851" t="s">
        <v>37</v>
      </c>
      <c r="C4851" t="s">
        <v>34</v>
      </c>
      <c r="D4851" t="s">
        <v>58</v>
      </c>
      <c r="E4851" s="3">
        <v>129321</v>
      </c>
      <c r="F4851" s="3">
        <v>62825</v>
      </c>
      <c r="G4851" t="s">
        <v>21</v>
      </c>
      <c r="H4851" t="s">
        <v>4883</v>
      </c>
    </row>
    <row r="4852" spans="1:8" x14ac:dyDescent="0.35">
      <c r="A4852" s="2">
        <v>44412</v>
      </c>
      <c r="B4852" t="s">
        <v>41</v>
      </c>
      <c r="C4852" t="s">
        <v>43</v>
      </c>
      <c r="D4852" t="s">
        <v>20</v>
      </c>
      <c r="E4852" s="3">
        <v>19614</v>
      </c>
      <c r="F4852" s="3">
        <v>57556</v>
      </c>
      <c r="G4852" t="s">
        <v>35</v>
      </c>
      <c r="H4852" t="s">
        <v>4884</v>
      </c>
    </row>
    <row r="4853" spans="1:8" x14ac:dyDescent="0.35">
      <c r="A4853" s="2">
        <v>44520</v>
      </c>
      <c r="B4853" t="s">
        <v>28</v>
      </c>
      <c r="C4853" t="s">
        <v>34</v>
      </c>
      <c r="D4853" t="s">
        <v>20</v>
      </c>
      <c r="E4853" s="3">
        <v>76115</v>
      </c>
      <c r="F4853" s="3">
        <v>42692</v>
      </c>
      <c r="G4853" t="s">
        <v>21</v>
      </c>
      <c r="H4853" t="s">
        <v>4885</v>
      </c>
    </row>
    <row r="4854" spans="1:8" x14ac:dyDescent="0.35">
      <c r="A4854" s="2">
        <v>45235</v>
      </c>
      <c r="B4854" t="s">
        <v>28</v>
      </c>
      <c r="C4854" t="s">
        <v>19</v>
      </c>
      <c r="D4854" t="s">
        <v>39</v>
      </c>
      <c r="E4854" s="3">
        <v>123262</v>
      </c>
      <c r="F4854" s="3">
        <v>132737</v>
      </c>
      <c r="G4854" t="s">
        <v>32</v>
      </c>
      <c r="H4854" t="s">
        <v>4886</v>
      </c>
    </row>
    <row r="4855" spans="1:8" x14ac:dyDescent="0.35">
      <c r="A4855" s="2">
        <v>44413</v>
      </c>
      <c r="B4855" t="s">
        <v>23</v>
      </c>
      <c r="C4855" t="s">
        <v>34</v>
      </c>
      <c r="D4855" t="s">
        <v>58</v>
      </c>
      <c r="E4855" s="3">
        <v>112529</v>
      </c>
      <c r="F4855" s="3">
        <v>97541</v>
      </c>
      <c r="G4855" t="s">
        <v>26</v>
      </c>
      <c r="H4855" t="s">
        <v>4887</v>
      </c>
    </row>
    <row r="4856" spans="1:8" x14ac:dyDescent="0.35">
      <c r="A4856" s="2">
        <v>45147</v>
      </c>
      <c r="B4856" t="s">
        <v>55</v>
      </c>
      <c r="C4856" t="s">
        <v>24</v>
      </c>
      <c r="D4856" t="s">
        <v>20</v>
      </c>
      <c r="E4856" s="3">
        <v>89006</v>
      </c>
      <c r="F4856" s="3">
        <v>123569</v>
      </c>
      <c r="G4856" t="s">
        <v>35</v>
      </c>
      <c r="H4856" t="s">
        <v>4888</v>
      </c>
    </row>
    <row r="4857" spans="1:8" x14ac:dyDescent="0.35">
      <c r="A4857" s="2">
        <v>44379</v>
      </c>
      <c r="B4857" t="s">
        <v>28</v>
      </c>
      <c r="C4857" t="s">
        <v>34</v>
      </c>
      <c r="D4857" t="s">
        <v>30</v>
      </c>
      <c r="E4857" s="3">
        <v>88615</v>
      </c>
      <c r="F4857" s="3">
        <v>70652</v>
      </c>
      <c r="G4857" t="s">
        <v>35</v>
      </c>
      <c r="H4857" t="s">
        <v>4889</v>
      </c>
    </row>
    <row r="4858" spans="1:8" x14ac:dyDescent="0.35">
      <c r="A4858" s="2">
        <v>44466</v>
      </c>
      <c r="B4858" t="s">
        <v>55</v>
      </c>
      <c r="C4858" t="s">
        <v>24</v>
      </c>
      <c r="D4858" t="s">
        <v>58</v>
      </c>
      <c r="E4858" s="3">
        <v>25650</v>
      </c>
      <c r="F4858" s="3">
        <v>79559</v>
      </c>
      <c r="G4858" t="s">
        <v>32</v>
      </c>
      <c r="H4858" t="s">
        <v>4890</v>
      </c>
    </row>
    <row r="4859" spans="1:8" x14ac:dyDescent="0.35">
      <c r="A4859" s="2">
        <v>45141</v>
      </c>
      <c r="B4859" t="s">
        <v>23</v>
      </c>
      <c r="C4859" t="s">
        <v>23</v>
      </c>
      <c r="D4859" t="s">
        <v>25</v>
      </c>
      <c r="E4859" s="3">
        <v>23854</v>
      </c>
      <c r="F4859" s="3">
        <v>132819</v>
      </c>
      <c r="G4859" t="s">
        <v>21</v>
      </c>
      <c r="H4859" t="s">
        <v>4891</v>
      </c>
    </row>
    <row r="4860" spans="1:8" x14ac:dyDescent="0.35">
      <c r="A4860" s="2">
        <v>45066</v>
      </c>
      <c r="B4860" t="s">
        <v>37</v>
      </c>
      <c r="C4860" t="s">
        <v>19</v>
      </c>
      <c r="D4860" t="s">
        <v>30</v>
      </c>
      <c r="E4860" s="3">
        <v>80599</v>
      </c>
      <c r="F4860" s="3">
        <v>89283</v>
      </c>
      <c r="G4860" t="s">
        <v>32</v>
      </c>
      <c r="H4860" t="s">
        <v>4892</v>
      </c>
    </row>
    <row r="4861" spans="1:8" x14ac:dyDescent="0.35">
      <c r="A4861" s="2">
        <v>44663</v>
      </c>
      <c r="B4861" t="s">
        <v>23</v>
      </c>
      <c r="C4861" t="s">
        <v>29</v>
      </c>
      <c r="D4861" t="s">
        <v>58</v>
      </c>
      <c r="E4861" s="3">
        <v>99217</v>
      </c>
      <c r="F4861" s="3">
        <v>121806</v>
      </c>
      <c r="G4861" t="s">
        <v>26</v>
      </c>
      <c r="H4861" t="s">
        <v>4893</v>
      </c>
    </row>
    <row r="4862" spans="1:8" x14ac:dyDescent="0.35">
      <c r="A4862" s="2">
        <v>44501</v>
      </c>
      <c r="B4862" t="s">
        <v>55</v>
      </c>
      <c r="C4862" t="s">
        <v>24</v>
      </c>
      <c r="D4862" t="s">
        <v>39</v>
      </c>
      <c r="E4862" s="3">
        <v>54391</v>
      </c>
      <c r="F4862" s="3">
        <v>91165</v>
      </c>
      <c r="G4862" t="s">
        <v>35</v>
      </c>
      <c r="H4862" t="s">
        <v>4894</v>
      </c>
    </row>
    <row r="4863" spans="1:8" x14ac:dyDescent="0.35">
      <c r="A4863" s="2">
        <v>44307</v>
      </c>
      <c r="B4863" t="s">
        <v>28</v>
      </c>
      <c r="C4863" t="s">
        <v>19</v>
      </c>
      <c r="D4863" t="s">
        <v>20</v>
      </c>
      <c r="E4863" s="3">
        <v>90991</v>
      </c>
      <c r="F4863" s="3">
        <v>82167</v>
      </c>
      <c r="G4863" t="s">
        <v>32</v>
      </c>
      <c r="H4863" t="s">
        <v>4895</v>
      </c>
    </row>
    <row r="4864" spans="1:8" x14ac:dyDescent="0.35">
      <c r="A4864" s="2">
        <v>45210</v>
      </c>
      <c r="B4864" t="s">
        <v>18</v>
      </c>
      <c r="C4864" t="s">
        <v>34</v>
      </c>
      <c r="D4864" t="s">
        <v>30</v>
      </c>
      <c r="E4864" s="3">
        <v>28238</v>
      </c>
      <c r="F4864" s="3">
        <v>168275</v>
      </c>
      <c r="G4864" t="s">
        <v>21</v>
      </c>
      <c r="H4864" t="s">
        <v>4896</v>
      </c>
    </row>
    <row r="4865" spans="1:8" x14ac:dyDescent="0.35">
      <c r="A4865" s="2">
        <v>44428</v>
      </c>
      <c r="B4865" t="s">
        <v>55</v>
      </c>
      <c r="C4865" t="s">
        <v>29</v>
      </c>
      <c r="D4865" t="s">
        <v>39</v>
      </c>
      <c r="E4865" s="3">
        <v>28044</v>
      </c>
      <c r="F4865" s="3">
        <v>92868</v>
      </c>
      <c r="G4865" t="s">
        <v>35</v>
      </c>
      <c r="H4865" t="s">
        <v>4897</v>
      </c>
    </row>
    <row r="4866" spans="1:8" x14ac:dyDescent="0.35">
      <c r="A4866" s="2">
        <v>44791</v>
      </c>
      <c r="B4866" t="s">
        <v>41</v>
      </c>
      <c r="C4866" t="s">
        <v>34</v>
      </c>
      <c r="D4866" t="s">
        <v>58</v>
      </c>
      <c r="E4866" s="3">
        <v>115852</v>
      </c>
      <c r="F4866" s="3">
        <v>81663</v>
      </c>
      <c r="G4866" t="s">
        <v>26</v>
      </c>
      <c r="H4866" t="s">
        <v>4898</v>
      </c>
    </row>
    <row r="4867" spans="1:8" x14ac:dyDescent="0.35">
      <c r="A4867" s="2">
        <v>44369</v>
      </c>
      <c r="B4867" t="s">
        <v>18</v>
      </c>
      <c r="C4867" t="s">
        <v>23</v>
      </c>
      <c r="D4867" t="s">
        <v>25</v>
      </c>
      <c r="E4867" s="3">
        <v>146051</v>
      </c>
      <c r="F4867" s="3">
        <v>26989</v>
      </c>
      <c r="G4867" t="s">
        <v>35</v>
      </c>
      <c r="H4867" t="s">
        <v>4899</v>
      </c>
    </row>
    <row r="4868" spans="1:8" x14ac:dyDescent="0.35">
      <c r="A4868" s="2">
        <v>45169</v>
      </c>
      <c r="B4868" t="s">
        <v>55</v>
      </c>
      <c r="C4868" t="s">
        <v>34</v>
      </c>
      <c r="D4868" t="s">
        <v>20</v>
      </c>
      <c r="E4868" s="3">
        <v>109022</v>
      </c>
      <c r="F4868" s="3">
        <v>96397</v>
      </c>
      <c r="G4868" t="s">
        <v>26</v>
      </c>
      <c r="H4868" t="s">
        <v>4900</v>
      </c>
    </row>
    <row r="4869" spans="1:8" x14ac:dyDescent="0.35">
      <c r="A4869" s="2">
        <v>45227</v>
      </c>
      <c r="B4869" t="s">
        <v>41</v>
      </c>
      <c r="C4869" t="s">
        <v>24</v>
      </c>
      <c r="D4869" t="s">
        <v>20</v>
      </c>
      <c r="E4869" s="3">
        <v>71332</v>
      </c>
      <c r="F4869" s="3">
        <v>91014</v>
      </c>
      <c r="G4869" t="s">
        <v>26</v>
      </c>
      <c r="H4869" t="s">
        <v>4901</v>
      </c>
    </row>
    <row r="4870" spans="1:8" x14ac:dyDescent="0.35">
      <c r="A4870" s="2">
        <v>44742</v>
      </c>
      <c r="B4870" t="s">
        <v>23</v>
      </c>
      <c r="C4870" t="s">
        <v>23</v>
      </c>
      <c r="D4870" t="s">
        <v>30</v>
      </c>
      <c r="E4870" s="3">
        <v>26641</v>
      </c>
      <c r="F4870" s="3">
        <v>119557</v>
      </c>
      <c r="G4870" t="s">
        <v>26</v>
      </c>
      <c r="H4870" t="s">
        <v>4902</v>
      </c>
    </row>
    <row r="4871" spans="1:8" x14ac:dyDescent="0.35">
      <c r="A4871" s="2">
        <v>44744</v>
      </c>
      <c r="B4871" t="s">
        <v>18</v>
      </c>
      <c r="C4871" t="s">
        <v>19</v>
      </c>
      <c r="D4871" t="s">
        <v>39</v>
      </c>
      <c r="E4871" s="3">
        <v>129593</v>
      </c>
      <c r="F4871" s="3">
        <v>169850</v>
      </c>
      <c r="G4871" t="s">
        <v>35</v>
      </c>
      <c r="H4871" t="s">
        <v>4903</v>
      </c>
    </row>
    <row r="4872" spans="1:8" x14ac:dyDescent="0.35">
      <c r="A4872" s="2">
        <v>44714</v>
      </c>
      <c r="B4872" t="s">
        <v>55</v>
      </c>
      <c r="C4872" t="s">
        <v>23</v>
      </c>
      <c r="D4872" t="s">
        <v>58</v>
      </c>
      <c r="E4872" s="3">
        <v>122691</v>
      </c>
      <c r="F4872" s="3">
        <v>144173</v>
      </c>
      <c r="G4872" t="s">
        <v>26</v>
      </c>
      <c r="H4872" t="s">
        <v>4904</v>
      </c>
    </row>
    <row r="4873" spans="1:8" x14ac:dyDescent="0.35">
      <c r="A4873" s="2">
        <v>45110</v>
      </c>
      <c r="B4873" t="s">
        <v>37</v>
      </c>
      <c r="C4873" t="s">
        <v>19</v>
      </c>
      <c r="D4873" t="s">
        <v>58</v>
      </c>
      <c r="E4873" s="3">
        <v>52882</v>
      </c>
      <c r="F4873" s="3">
        <v>140146</v>
      </c>
      <c r="G4873" t="s">
        <v>35</v>
      </c>
      <c r="H4873" t="s">
        <v>4905</v>
      </c>
    </row>
    <row r="4874" spans="1:8" x14ac:dyDescent="0.35">
      <c r="A4874" s="2">
        <v>44411</v>
      </c>
      <c r="B4874" t="s">
        <v>23</v>
      </c>
      <c r="C4874" t="s">
        <v>43</v>
      </c>
      <c r="D4874" t="s">
        <v>39</v>
      </c>
      <c r="E4874" s="3">
        <v>74152</v>
      </c>
      <c r="F4874" s="3">
        <v>24399</v>
      </c>
      <c r="G4874" t="s">
        <v>32</v>
      </c>
      <c r="H4874" t="s">
        <v>4906</v>
      </c>
    </row>
    <row r="4875" spans="1:8" x14ac:dyDescent="0.35">
      <c r="A4875" s="2">
        <v>44330</v>
      </c>
      <c r="B4875" t="s">
        <v>41</v>
      </c>
      <c r="C4875" t="s">
        <v>24</v>
      </c>
      <c r="D4875" t="s">
        <v>20</v>
      </c>
      <c r="E4875" s="3">
        <v>50780</v>
      </c>
      <c r="F4875" s="3">
        <v>42295</v>
      </c>
      <c r="G4875" t="s">
        <v>26</v>
      </c>
      <c r="H4875" t="s">
        <v>4907</v>
      </c>
    </row>
    <row r="4876" spans="1:8" x14ac:dyDescent="0.35">
      <c r="A4876" s="2">
        <v>44481</v>
      </c>
      <c r="B4876" t="s">
        <v>37</v>
      </c>
      <c r="C4876" t="s">
        <v>24</v>
      </c>
      <c r="D4876" t="s">
        <v>39</v>
      </c>
      <c r="E4876" s="3">
        <v>68583</v>
      </c>
      <c r="F4876" s="3">
        <v>130930</v>
      </c>
      <c r="G4876" t="s">
        <v>21</v>
      </c>
      <c r="H4876" t="s">
        <v>4908</v>
      </c>
    </row>
    <row r="4877" spans="1:8" x14ac:dyDescent="0.35">
      <c r="A4877" s="2">
        <v>44882</v>
      </c>
      <c r="B4877" t="s">
        <v>28</v>
      </c>
      <c r="C4877" t="s">
        <v>19</v>
      </c>
      <c r="D4877" t="s">
        <v>58</v>
      </c>
      <c r="E4877" s="3">
        <v>58573</v>
      </c>
      <c r="F4877" s="3">
        <v>106015</v>
      </c>
      <c r="G4877" t="s">
        <v>35</v>
      </c>
      <c r="H4877" t="s">
        <v>4909</v>
      </c>
    </row>
    <row r="4878" spans="1:8" x14ac:dyDescent="0.35">
      <c r="A4878" s="2">
        <v>44527</v>
      </c>
      <c r="B4878" t="s">
        <v>23</v>
      </c>
      <c r="C4878" t="s">
        <v>34</v>
      </c>
      <c r="D4878" t="s">
        <v>39</v>
      </c>
      <c r="E4878" s="3">
        <v>37870</v>
      </c>
      <c r="F4878" s="3">
        <v>76735</v>
      </c>
      <c r="G4878" t="s">
        <v>26</v>
      </c>
      <c r="H4878" t="s">
        <v>4910</v>
      </c>
    </row>
    <row r="4879" spans="1:8" x14ac:dyDescent="0.35">
      <c r="A4879" s="2">
        <v>45090</v>
      </c>
      <c r="B4879" t="s">
        <v>23</v>
      </c>
      <c r="C4879" t="s">
        <v>29</v>
      </c>
      <c r="D4879" t="s">
        <v>20</v>
      </c>
      <c r="E4879" s="3">
        <v>98718</v>
      </c>
      <c r="F4879" s="3">
        <v>84969</v>
      </c>
      <c r="G4879" t="s">
        <v>21</v>
      </c>
      <c r="H4879" t="s">
        <v>4911</v>
      </c>
    </row>
    <row r="4880" spans="1:8" x14ac:dyDescent="0.35">
      <c r="A4880" s="2">
        <v>45095</v>
      </c>
      <c r="B4880" t="s">
        <v>55</v>
      </c>
      <c r="C4880" t="s">
        <v>34</v>
      </c>
      <c r="D4880" t="s">
        <v>30</v>
      </c>
      <c r="E4880" s="3">
        <v>129752</v>
      </c>
      <c r="F4880" s="3">
        <v>71242</v>
      </c>
      <c r="G4880" t="s">
        <v>35</v>
      </c>
      <c r="H4880" t="s">
        <v>4912</v>
      </c>
    </row>
    <row r="4881" spans="1:8" x14ac:dyDescent="0.35">
      <c r="A4881" s="2">
        <v>44274</v>
      </c>
      <c r="B4881" t="s">
        <v>55</v>
      </c>
      <c r="C4881" t="s">
        <v>43</v>
      </c>
      <c r="D4881" t="s">
        <v>20</v>
      </c>
      <c r="E4881" s="3">
        <v>89601</v>
      </c>
      <c r="F4881" s="3">
        <v>48568</v>
      </c>
      <c r="G4881" t="s">
        <v>21</v>
      </c>
      <c r="H4881" t="s">
        <v>4913</v>
      </c>
    </row>
    <row r="4882" spans="1:8" x14ac:dyDescent="0.35">
      <c r="A4882" s="2">
        <v>45143</v>
      </c>
      <c r="B4882" t="s">
        <v>41</v>
      </c>
      <c r="C4882" t="s">
        <v>19</v>
      </c>
      <c r="D4882" t="s">
        <v>25</v>
      </c>
      <c r="E4882" s="3">
        <v>141959</v>
      </c>
      <c r="F4882" s="3">
        <v>117532</v>
      </c>
      <c r="G4882" t="s">
        <v>21</v>
      </c>
      <c r="H4882" t="s">
        <v>4914</v>
      </c>
    </row>
    <row r="4883" spans="1:8" x14ac:dyDescent="0.35">
      <c r="A4883" s="2">
        <v>44884</v>
      </c>
      <c r="B4883" t="s">
        <v>23</v>
      </c>
      <c r="C4883" t="s">
        <v>43</v>
      </c>
      <c r="D4883" t="s">
        <v>25</v>
      </c>
      <c r="E4883" s="3">
        <v>119950</v>
      </c>
      <c r="F4883" s="3">
        <v>87027</v>
      </c>
      <c r="G4883" t="s">
        <v>21</v>
      </c>
      <c r="H4883" t="s">
        <v>4915</v>
      </c>
    </row>
    <row r="4884" spans="1:8" x14ac:dyDescent="0.35">
      <c r="A4884" s="2">
        <v>44217</v>
      </c>
      <c r="B4884" t="s">
        <v>55</v>
      </c>
      <c r="C4884" t="s">
        <v>19</v>
      </c>
      <c r="D4884" t="s">
        <v>39</v>
      </c>
      <c r="E4884" s="3">
        <v>76280</v>
      </c>
      <c r="F4884" s="3">
        <v>108296</v>
      </c>
      <c r="G4884" t="s">
        <v>21</v>
      </c>
      <c r="H4884" t="s">
        <v>4916</v>
      </c>
    </row>
    <row r="4885" spans="1:8" x14ac:dyDescent="0.35">
      <c r="A4885" s="2">
        <v>44762</v>
      </c>
      <c r="B4885" t="s">
        <v>28</v>
      </c>
      <c r="C4885" t="s">
        <v>43</v>
      </c>
      <c r="D4885" t="s">
        <v>20</v>
      </c>
      <c r="E4885" s="3">
        <v>99156</v>
      </c>
      <c r="F4885" s="3">
        <v>125641</v>
      </c>
      <c r="G4885" t="s">
        <v>32</v>
      </c>
      <c r="H4885" t="s">
        <v>4917</v>
      </c>
    </row>
    <row r="4886" spans="1:8" x14ac:dyDescent="0.35">
      <c r="A4886" s="2">
        <v>45023</v>
      </c>
      <c r="B4886" t="s">
        <v>55</v>
      </c>
      <c r="C4886" t="s">
        <v>19</v>
      </c>
      <c r="D4886" t="s">
        <v>20</v>
      </c>
      <c r="E4886" s="3">
        <v>31547</v>
      </c>
      <c r="F4886" s="3">
        <v>58083</v>
      </c>
      <c r="G4886" t="s">
        <v>21</v>
      </c>
      <c r="H4886" t="s">
        <v>4918</v>
      </c>
    </row>
    <row r="4887" spans="1:8" x14ac:dyDescent="0.35">
      <c r="A4887" s="2">
        <v>44375</v>
      </c>
      <c r="B4887" t="s">
        <v>23</v>
      </c>
      <c r="C4887" t="s">
        <v>24</v>
      </c>
      <c r="D4887" t="s">
        <v>58</v>
      </c>
      <c r="E4887" s="3">
        <v>77240</v>
      </c>
      <c r="F4887" s="3">
        <v>161900</v>
      </c>
      <c r="G4887" t="s">
        <v>21</v>
      </c>
      <c r="H4887" t="s">
        <v>4919</v>
      </c>
    </row>
    <row r="4888" spans="1:8" x14ac:dyDescent="0.35">
      <c r="A4888" s="2">
        <v>45279</v>
      </c>
      <c r="B4888" t="s">
        <v>18</v>
      </c>
      <c r="C4888" t="s">
        <v>43</v>
      </c>
      <c r="D4888" t="s">
        <v>30</v>
      </c>
      <c r="E4888" s="3">
        <v>67554</v>
      </c>
      <c r="F4888" s="3">
        <v>20805</v>
      </c>
      <c r="G4888" t="s">
        <v>21</v>
      </c>
      <c r="H4888" t="s">
        <v>4920</v>
      </c>
    </row>
    <row r="4889" spans="1:8" x14ac:dyDescent="0.35">
      <c r="A4889" s="2">
        <v>45101</v>
      </c>
      <c r="B4889" t="s">
        <v>37</v>
      </c>
      <c r="C4889" t="s">
        <v>43</v>
      </c>
      <c r="D4889" t="s">
        <v>20</v>
      </c>
      <c r="E4889" s="3">
        <v>79600</v>
      </c>
      <c r="F4889" s="3">
        <v>92058</v>
      </c>
      <c r="G4889" t="s">
        <v>32</v>
      </c>
      <c r="H4889" t="s">
        <v>4921</v>
      </c>
    </row>
    <row r="4890" spans="1:8" x14ac:dyDescent="0.35">
      <c r="A4890" s="2">
        <v>44865</v>
      </c>
      <c r="B4890" t="s">
        <v>23</v>
      </c>
      <c r="C4890" t="s">
        <v>19</v>
      </c>
      <c r="D4890" t="s">
        <v>39</v>
      </c>
      <c r="E4890" s="3">
        <v>61108</v>
      </c>
      <c r="F4890" s="3">
        <v>143361</v>
      </c>
      <c r="G4890" t="s">
        <v>35</v>
      </c>
      <c r="H4890" t="s">
        <v>4922</v>
      </c>
    </row>
    <row r="4891" spans="1:8" x14ac:dyDescent="0.35">
      <c r="A4891" s="2">
        <v>44387</v>
      </c>
      <c r="B4891" t="s">
        <v>28</v>
      </c>
      <c r="C4891" t="s">
        <v>23</v>
      </c>
      <c r="D4891" t="s">
        <v>58</v>
      </c>
      <c r="E4891" s="3">
        <v>20718</v>
      </c>
      <c r="F4891" s="3">
        <v>60552</v>
      </c>
      <c r="G4891" t="s">
        <v>26</v>
      </c>
      <c r="H4891" t="s">
        <v>4923</v>
      </c>
    </row>
    <row r="4892" spans="1:8" x14ac:dyDescent="0.35">
      <c r="A4892" s="2">
        <v>44904</v>
      </c>
      <c r="B4892" t="s">
        <v>23</v>
      </c>
      <c r="C4892" t="s">
        <v>23</v>
      </c>
      <c r="D4892" t="s">
        <v>58</v>
      </c>
      <c r="E4892" s="3">
        <v>14214</v>
      </c>
      <c r="F4892" s="3">
        <v>99199</v>
      </c>
      <c r="G4892" t="s">
        <v>21</v>
      </c>
      <c r="H4892" t="s">
        <v>4924</v>
      </c>
    </row>
    <row r="4893" spans="1:8" x14ac:dyDescent="0.35">
      <c r="A4893" s="2">
        <v>45255</v>
      </c>
      <c r="B4893" t="s">
        <v>28</v>
      </c>
      <c r="C4893" t="s">
        <v>24</v>
      </c>
      <c r="D4893" t="s">
        <v>39</v>
      </c>
      <c r="E4893" s="3">
        <v>100597</v>
      </c>
      <c r="F4893" s="3">
        <v>152677</v>
      </c>
      <c r="G4893" t="s">
        <v>32</v>
      </c>
      <c r="H4893" t="s">
        <v>4925</v>
      </c>
    </row>
    <row r="4894" spans="1:8" x14ac:dyDescent="0.35">
      <c r="A4894" s="2">
        <v>44575</v>
      </c>
      <c r="B4894" t="s">
        <v>23</v>
      </c>
      <c r="C4894" t="s">
        <v>34</v>
      </c>
      <c r="D4894" t="s">
        <v>39</v>
      </c>
      <c r="E4894" s="3">
        <v>127189</v>
      </c>
      <c r="F4894" s="3">
        <v>118532</v>
      </c>
      <c r="G4894" t="s">
        <v>32</v>
      </c>
      <c r="H4894" t="s">
        <v>4926</v>
      </c>
    </row>
    <row r="4895" spans="1:8" x14ac:dyDescent="0.35">
      <c r="A4895" s="2">
        <v>44583</v>
      </c>
      <c r="B4895" t="s">
        <v>37</v>
      </c>
      <c r="C4895" t="s">
        <v>34</v>
      </c>
      <c r="D4895" t="s">
        <v>20</v>
      </c>
      <c r="E4895" s="3">
        <v>87038</v>
      </c>
      <c r="F4895" s="3">
        <v>147489</v>
      </c>
      <c r="G4895" t="s">
        <v>32</v>
      </c>
      <c r="H4895" t="s">
        <v>4927</v>
      </c>
    </row>
    <row r="4896" spans="1:8" x14ac:dyDescent="0.35">
      <c r="A4896" s="2">
        <v>44433</v>
      </c>
      <c r="B4896" t="s">
        <v>37</v>
      </c>
      <c r="C4896" t="s">
        <v>24</v>
      </c>
      <c r="D4896" t="s">
        <v>20</v>
      </c>
      <c r="E4896" s="3">
        <v>113431</v>
      </c>
      <c r="F4896" s="3">
        <v>18573</v>
      </c>
      <c r="G4896" t="s">
        <v>26</v>
      </c>
      <c r="H4896" t="s">
        <v>4928</v>
      </c>
    </row>
    <row r="4897" spans="1:8" x14ac:dyDescent="0.35">
      <c r="A4897" s="2">
        <v>44812</v>
      </c>
      <c r="B4897" t="s">
        <v>28</v>
      </c>
      <c r="C4897" t="s">
        <v>34</v>
      </c>
      <c r="D4897" t="s">
        <v>58</v>
      </c>
      <c r="E4897" s="3">
        <v>122424</v>
      </c>
      <c r="F4897" s="3">
        <v>85769</v>
      </c>
      <c r="G4897" t="s">
        <v>32</v>
      </c>
      <c r="H4897" t="s">
        <v>4929</v>
      </c>
    </row>
    <row r="4898" spans="1:8" x14ac:dyDescent="0.35">
      <c r="A4898" s="2">
        <v>44479</v>
      </c>
      <c r="B4898" t="s">
        <v>23</v>
      </c>
      <c r="C4898" t="s">
        <v>29</v>
      </c>
      <c r="D4898" t="s">
        <v>58</v>
      </c>
      <c r="E4898" s="3">
        <v>137107</v>
      </c>
      <c r="F4898" s="3">
        <v>35710</v>
      </c>
      <c r="G4898" t="s">
        <v>21</v>
      </c>
      <c r="H4898" t="s">
        <v>4930</v>
      </c>
    </row>
    <row r="4899" spans="1:8" x14ac:dyDescent="0.35">
      <c r="A4899" s="2">
        <v>44197</v>
      </c>
      <c r="B4899" t="s">
        <v>37</v>
      </c>
      <c r="C4899" t="s">
        <v>29</v>
      </c>
      <c r="D4899" t="s">
        <v>30</v>
      </c>
      <c r="E4899" s="3">
        <v>138899</v>
      </c>
      <c r="F4899" s="3">
        <v>140974</v>
      </c>
      <c r="G4899" t="s">
        <v>21</v>
      </c>
      <c r="H4899" t="s">
        <v>4931</v>
      </c>
    </row>
    <row r="4900" spans="1:8" x14ac:dyDescent="0.35">
      <c r="A4900" s="2">
        <v>44660</v>
      </c>
      <c r="B4900" t="s">
        <v>41</v>
      </c>
      <c r="C4900" t="s">
        <v>29</v>
      </c>
      <c r="D4900" t="s">
        <v>58</v>
      </c>
      <c r="E4900" s="3">
        <v>20007</v>
      </c>
      <c r="F4900" s="3">
        <v>118150</v>
      </c>
      <c r="G4900" t="s">
        <v>21</v>
      </c>
      <c r="H4900" t="s">
        <v>4932</v>
      </c>
    </row>
    <row r="4901" spans="1:8" x14ac:dyDescent="0.35">
      <c r="A4901" s="2">
        <v>45163</v>
      </c>
      <c r="B4901" t="s">
        <v>23</v>
      </c>
      <c r="C4901" t="s">
        <v>29</v>
      </c>
      <c r="D4901" t="s">
        <v>39</v>
      </c>
      <c r="E4901" s="3">
        <v>49305</v>
      </c>
      <c r="F4901" s="3">
        <v>142675</v>
      </c>
      <c r="G4901" t="s">
        <v>26</v>
      </c>
      <c r="H4901" t="s">
        <v>4933</v>
      </c>
    </row>
    <row r="4902" spans="1:8" x14ac:dyDescent="0.35">
      <c r="A4902" s="2">
        <v>44368</v>
      </c>
      <c r="B4902" t="s">
        <v>37</v>
      </c>
      <c r="C4902" t="s">
        <v>19</v>
      </c>
      <c r="D4902" t="s">
        <v>39</v>
      </c>
      <c r="E4902" s="3">
        <v>128744</v>
      </c>
      <c r="F4902" s="3">
        <v>95372</v>
      </c>
      <c r="G4902" t="s">
        <v>32</v>
      </c>
      <c r="H4902" t="s">
        <v>4934</v>
      </c>
    </row>
    <row r="4903" spans="1:8" x14ac:dyDescent="0.35">
      <c r="A4903" s="2">
        <v>45039</v>
      </c>
      <c r="B4903" t="s">
        <v>18</v>
      </c>
      <c r="C4903" t="s">
        <v>23</v>
      </c>
      <c r="D4903" t="s">
        <v>30</v>
      </c>
      <c r="E4903" s="3">
        <v>59349</v>
      </c>
      <c r="F4903" s="3">
        <v>81972</v>
      </c>
      <c r="G4903" t="s">
        <v>21</v>
      </c>
      <c r="H4903" t="s">
        <v>4935</v>
      </c>
    </row>
    <row r="4904" spans="1:8" x14ac:dyDescent="0.35">
      <c r="A4904" s="2">
        <v>44886</v>
      </c>
      <c r="B4904" t="s">
        <v>18</v>
      </c>
      <c r="C4904" t="s">
        <v>24</v>
      </c>
      <c r="D4904" t="s">
        <v>25</v>
      </c>
      <c r="E4904" s="3">
        <v>37947</v>
      </c>
      <c r="F4904" s="3">
        <v>116607</v>
      </c>
      <c r="G4904" t="s">
        <v>21</v>
      </c>
      <c r="H4904" t="s">
        <v>4936</v>
      </c>
    </row>
    <row r="4905" spans="1:8" x14ac:dyDescent="0.35">
      <c r="A4905" s="2">
        <v>44771</v>
      </c>
      <c r="B4905" t="s">
        <v>41</v>
      </c>
      <c r="C4905" t="s">
        <v>19</v>
      </c>
      <c r="D4905" t="s">
        <v>25</v>
      </c>
      <c r="E4905" s="3">
        <v>55275</v>
      </c>
      <c r="F4905" s="3">
        <v>140832</v>
      </c>
      <c r="G4905" t="s">
        <v>35</v>
      </c>
      <c r="H4905" t="s">
        <v>4937</v>
      </c>
    </row>
    <row r="4906" spans="1:8" x14ac:dyDescent="0.35">
      <c r="A4906" s="2">
        <v>44361</v>
      </c>
      <c r="B4906" t="s">
        <v>37</v>
      </c>
      <c r="C4906" t="s">
        <v>29</v>
      </c>
      <c r="D4906" t="s">
        <v>39</v>
      </c>
      <c r="E4906" s="3">
        <v>146035</v>
      </c>
      <c r="F4906" s="3">
        <v>103497</v>
      </c>
      <c r="G4906" t="s">
        <v>35</v>
      </c>
      <c r="H4906" t="s">
        <v>4938</v>
      </c>
    </row>
    <row r="4907" spans="1:8" x14ac:dyDescent="0.35">
      <c r="A4907" s="2">
        <v>44579</v>
      </c>
      <c r="B4907" t="s">
        <v>18</v>
      </c>
      <c r="C4907" t="s">
        <v>24</v>
      </c>
      <c r="D4907" t="s">
        <v>25</v>
      </c>
      <c r="E4907" s="3">
        <v>132656</v>
      </c>
      <c r="F4907" s="3">
        <v>112609</v>
      </c>
      <c r="G4907" t="s">
        <v>35</v>
      </c>
      <c r="H4907" t="s">
        <v>4939</v>
      </c>
    </row>
    <row r="4908" spans="1:8" x14ac:dyDescent="0.35">
      <c r="A4908" s="2">
        <v>44405</v>
      </c>
      <c r="B4908" t="s">
        <v>23</v>
      </c>
      <c r="C4908" t="s">
        <v>23</v>
      </c>
      <c r="D4908" t="s">
        <v>25</v>
      </c>
      <c r="E4908" s="3">
        <v>57197</v>
      </c>
      <c r="F4908" s="3">
        <v>35692</v>
      </c>
      <c r="G4908" t="s">
        <v>21</v>
      </c>
      <c r="H4908" t="s">
        <v>4940</v>
      </c>
    </row>
    <row r="4909" spans="1:8" x14ac:dyDescent="0.35">
      <c r="A4909" s="2">
        <v>44420</v>
      </c>
      <c r="B4909" t="s">
        <v>55</v>
      </c>
      <c r="C4909" t="s">
        <v>34</v>
      </c>
      <c r="D4909" t="s">
        <v>30</v>
      </c>
      <c r="E4909" s="3">
        <v>106974</v>
      </c>
      <c r="F4909" s="3">
        <v>130686</v>
      </c>
      <c r="G4909" t="s">
        <v>26</v>
      </c>
      <c r="H4909" t="s">
        <v>4941</v>
      </c>
    </row>
    <row r="4910" spans="1:8" x14ac:dyDescent="0.35">
      <c r="A4910" s="2">
        <v>44199</v>
      </c>
      <c r="B4910" t="s">
        <v>37</v>
      </c>
      <c r="C4910" t="s">
        <v>19</v>
      </c>
      <c r="D4910" t="s">
        <v>58</v>
      </c>
      <c r="E4910" s="3">
        <v>72885</v>
      </c>
      <c r="F4910" s="3">
        <v>153164</v>
      </c>
      <c r="G4910" t="s">
        <v>21</v>
      </c>
      <c r="H4910" t="s">
        <v>4942</v>
      </c>
    </row>
    <row r="4911" spans="1:8" x14ac:dyDescent="0.35">
      <c r="A4911" s="2">
        <v>44568</v>
      </c>
      <c r="B4911" t="s">
        <v>41</v>
      </c>
      <c r="C4911" t="s">
        <v>23</v>
      </c>
      <c r="D4911" t="s">
        <v>58</v>
      </c>
      <c r="E4911" s="3">
        <v>134061</v>
      </c>
      <c r="F4911" s="3">
        <v>114520</v>
      </c>
      <c r="G4911" t="s">
        <v>32</v>
      </c>
      <c r="H4911" t="s">
        <v>4943</v>
      </c>
    </row>
    <row r="4912" spans="1:8" x14ac:dyDescent="0.35">
      <c r="A4912" s="2">
        <v>44807</v>
      </c>
      <c r="B4912" t="s">
        <v>37</v>
      </c>
      <c r="C4912" t="s">
        <v>24</v>
      </c>
      <c r="D4912" t="s">
        <v>25</v>
      </c>
      <c r="E4912" s="3">
        <v>144413</v>
      </c>
      <c r="F4912" s="3">
        <v>120510</v>
      </c>
      <c r="G4912" t="s">
        <v>35</v>
      </c>
      <c r="H4912" t="s">
        <v>4944</v>
      </c>
    </row>
    <row r="4913" spans="1:8" x14ac:dyDescent="0.35">
      <c r="A4913" s="2">
        <v>44312</v>
      </c>
      <c r="B4913" t="s">
        <v>28</v>
      </c>
      <c r="C4913" t="s">
        <v>43</v>
      </c>
      <c r="D4913" t="s">
        <v>20</v>
      </c>
      <c r="E4913" s="3">
        <v>123457</v>
      </c>
      <c r="F4913" s="3">
        <v>94315</v>
      </c>
      <c r="G4913" t="s">
        <v>32</v>
      </c>
      <c r="H4913" t="s">
        <v>4945</v>
      </c>
    </row>
    <row r="4914" spans="1:8" x14ac:dyDescent="0.35">
      <c r="A4914" s="2">
        <v>44643</v>
      </c>
      <c r="B4914" t="s">
        <v>28</v>
      </c>
      <c r="C4914" t="s">
        <v>19</v>
      </c>
      <c r="D4914" t="s">
        <v>30</v>
      </c>
      <c r="E4914" s="3">
        <v>17747</v>
      </c>
      <c r="F4914" s="3">
        <v>78880</v>
      </c>
      <c r="G4914" t="s">
        <v>35</v>
      </c>
      <c r="H4914" t="s">
        <v>4946</v>
      </c>
    </row>
    <row r="4915" spans="1:8" x14ac:dyDescent="0.35">
      <c r="A4915" s="2">
        <v>44611</v>
      </c>
      <c r="B4915" t="s">
        <v>18</v>
      </c>
      <c r="C4915" t="s">
        <v>24</v>
      </c>
      <c r="D4915" t="s">
        <v>25</v>
      </c>
      <c r="E4915" s="3">
        <v>110866</v>
      </c>
      <c r="F4915" s="3">
        <v>147337</v>
      </c>
      <c r="G4915" t="s">
        <v>26</v>
      </c>
      <c r="H4915" t="s">
        <v>4947</v>
      </c>
    </row>
    <row r="4916" spans="1:8" x14ac:dyDescent="0.35">
      <c r="A4916" s="2">
        <v>45088</v>
      </c>
      <c r="B4916" t="s">
        <v>28</v>
      </c>
      <c r="C4916" t="s">
        <v>24</v>
      </c>
      <c r="D4916" t="s">
        <v>20</v>
      </c>
      <c r="E4916" s="3">
        <v>91132</v>
      </c>
      <c r="F4916" s="3">
        <v>54195</v>
      </c>
      <c r="G4916" t="s">
        <v>26</v>
      </c>
      <c r="H4916" t="s">
        <v>4948</v>
      </c>
    </row>
    <row r="4917" spans="1:8" x14ac:dyDescent="0.35">
      <c r="A4917" s="2">
        <v>45244</v>
      </c>
      <c r="B4917" t="s">
        <v>41</v>
      </c>
      <c r="C4917" t="s">
        <v>23</v>
      </c>
      <c r="D4917" t="s">
        <v>20</v>
      </c>
      <c r="E4917" s="3">
        <v>73409</v>
      </c>
      <c r="F4917" s="3">
        <v>22916</v>
      </c>
      <c r="G4917" t="s">
        <v>26</v>
      </c>
      <c r="H4917" t="s">
        <v>4949</v>
      </c>
    </row>
    <row r="4918" spans="1:8" x14ac:dyDescent="0.35">
      <c r="A4918" s="2">
        <v>44859</v>
      </c>
      <c r="B4918" t="s">
        <v>18</v>
      </c>
      <c r="C4918" t="s">
        <v>24</v>
      </c>
      <c r="D4918" t="s">
        <v>30</v>
      </c>
      <c r="E4918" s="3">
        <v>93587</v>
      </c>
      <c r="F4918" s="3">
        <v>151334</v>
      </c>
      <c r="G4918" t="s">
        <v>32</v>
      </c>
      <c r="H4918" t="s">
        <v>4950</v>
      </c>
    </row>
    <row r="4919" spans="1:8" x14ac:dyDescent="0.35">
      <c r="A4919" s="2">
        <v>45270</v>
      </c>
      <c r="B4919" t="s">
        <v>41</v>
      </c>
      <c r="C4919" t="s">
        <v>19</v>
      </c>
      <c r="D4919" t="s">
        <v>58</v>
      </c>
      <c r="E4919" s="3">
        <v>81949</v>
      </c>
      <c r="F4919" s="3">
        <v>21873</v>
      </c>
      <c r="G4919" t="s">
        <v>26</v>
      </c>
      <c r="H4919" t="s">
        <v>4951</v>
      </c>
    </row>
    <row r="4920" spans="1:8" x14ac:dyDescent="0.35">
      <c r="A4920" s="2">
        <v>44914</v>
      </c>
      <c r="B4920" t="s">
        <v>23</v>
      </c>
      <c r="C4920" t="s">
        <v>29</v>
      </c>
      <c r="D4920" t="s">
        <v>39</v>
      </c>
      <c r="E4920" s="3">
        <v>94568</v>
      </c>
      <c r="F4920" s="3">
        <v>55011</v>
      </c>
      <c r="G4920" t="s">
        <v>26</v>
      </c>
      <c r="H4920" t="s">
        <v>4952</v>
      </c>
    </row>
    <row r="4921" spans="1:8" x14ac:dyDescent="0.35">
      <c r="A4921" s="2">
        <v>45247</v>
      </c>
      <c r="B4921" t="s">
        <v>41</v>
      </c>
      <c r="C4921" t="s">
        <v>19</v>
      </c>
      <c r="D4921" t="s">
        <v>20</v>
      </c>
      <c r="E4921" s="3">
        <v>81270</v>
      </c>
      <c r="F4921" s="3">
        <v>12187</v>
      </c>
      <c r="G4921" t="s">
        <v>35</v>
      </c>
      <c r="H4921" t="s">
        <v>4953</v>
      </c>
    </row>
    <row r="4922" spans="1:8" x14ac:dyDescent="0.35">
      <c r="A4922" s="2">
        <v>44467</v>
      </c>
      <c r="B4922" t="s">
        <v>28</v>
      </c>
      <c r="C4922" t="s">
        <v>24</v>
      </c>
      <c r="D4922" t="s">
        <v>39</v>
      </c>
      <c r="E4922" s="3">
        <v>51596</v>
      </c>
      <c r="F4922" s="3">
        <v>84522</v>
      </c>
      <c r="G4922" t="s">
        <v>32</v>
      </c>
      <c r="H4922" t="s">
        <v>4954</v>
      </c>
    </row>
    <row r="4923" spans="1:8" x14ac:dyDescent="0.35">
      <c r="A4923" s="2">
        <v>44758</v>
      </c>
      <c r="B4923" t="s">
        <v>23</v>
      </c>
      <c r="C4923" t="s">
        <v>23</v>
      </c>
      <c r="D4923" t="s">
        <v>39</v>
      </c>
      <c r="E4923" s="3">
        <v>40786</v>
      </c>
      <c r="F4923" s="3">
        <v>107714</v>
      </c>
      <c r="G4923" t="s">
        <v>21</v>
      </c>
      <c r="H4923" t="s">
        <v>4955</v>
      </c>
    </row>
    <row r="4924" spans="1:8" x14ac:dyDescent="0.35">
      <c r="A4924" s="2">
        <v>45000</v>
      </c>
      <c r="B4924" t="s">
        <v>28</v>
      </c>
      <c r="C4924" t="s">
        <v>19</v>
      </c>
      <c r="D4924" t="s">
        <v>30</v>
      </c>
      <c r="E4924" s="3">
        <v>132887</v>
      </c>
      <c r="F4924" s="3">
        <v>134366</v>
      </c>
      <c r="G4924" t="s">
        <v>26</v>
      </c>
      <c r="H4924" t="s">
        <v>4956</v>
      </c>
    </row>
    <row r="4925" spans="1:8" x14ac:dyDescent="0.35">
      <c r="A4925" s="2">
        <v>44443</v>
      </c>
      <c r="B4925" t="s">
        <v>41</v>
      </c>
      <c r="C4925" t="s">
        <v>43</v>
      </c>
      <c r="D4925" t="s">
        <v>58</v>
      </c>
      <c r="E4925" s="3">
        <v>93499</v>
      </c>
      <c r="F4925" s="3">
        <v>44380</v>
      </c>
      <c r="G4925" t="s">
        <v>21</v>
      </c>
      <c r="H4925" t="s">
        <v>4957</v>
      </c>
    </row>
    <row r="4926" spans="1:8" x14ac:dyDescent="0.35">
      <c r="A4926" s="2">
        <v>44583</v>
      </c>
      <c r="B4926" t="s">
        <v>28</v>
      </c>
      <c r="C4926" t="s">
        <v>29</v>
      </c>
      <c r="D4926" t="s">
        <v>30</v>
      </c>
      <c r="E4926" s="3">
        <v>33999</v>
      </c>
      <c r="F4926" s="3">
        <v>31723</v>
      </c>
      <c r="G4926" t="s">
        <v>21</v>
      </c>
      <c r="H4926" t="s">
        <v>4958</v>
      </c>
    </row>
    <row r="4927" spans="1:8" x14ac:dyDescent="0.35">
      <c r="A4927" s="2">
        <v>44898</v>
      </c>
      <c r="B4927" t="s">
        <v>28</v>
      </c>
      <c r="C4927" t="s">
        <v>34</v>
      </c>
      <c r="D4927" t="s">
        <v>20</v>
      </c>
      <c r="E4927" s="3">
        <v>74303</v>
      </c>
      <c r="F4927" s="3">
        <v>110771</v>
      </c>
      <c r="G4927" t="s">
        <v>21</v>
      </c>
      <c r="H4927" t="s">
        <v>4959</v>
      </c>
    </row>
    <row r="4928" spans="1:8" x14ac:dyDescent="0.35">
      <c r="A4928" s="2">
        <v>44755</v>
      </c>
      <c r="B4928" t="s">
        <v>28</v>
      </c>
      <c r="C4928" t="s">
        <v>23</v>
      </c>
      <c r="D4928" t="s">
        <v>58</v>
      </c>
      <c r="E4928" s="3">
        <v>39501</v>
      </c>
      <c r="F4928" s="3">
        <v>136497</v>
      </c>
      <c r="G4928" t="s">
        <v>21</v>
      </c>
      <c r="H4928" t="s">
        <v>4960</v>
      </c>
    </row>
    <row r="4929" spans="1:8" x14ac:dyDescent="0.35">
      <c r="A4929" s="2">
        <v>45169</v>
      </c>
      <c r="B4929" t="s">
        <v>37</v>
      </c>
      <c r="C4929" t="s">
        <v>23</v>
      </c>
      <c r="D4929" t="s">
        <v>25</v>
      </c>
      <c r="E4929" s="3">
        <v>112424</v>
      </c>
      <c r="F4929" s="3">
        <v>111659</v>
      </c>
      <c r="G4929" t="s">
        <v>26</v>
      </c>
      <c r="H4929" t="s">
        <v>4961</v>
      </c>
    </row>
    <row r="4930" spans="1:8" x14ac:dyDescent="0.35">
      <c r="A4930" s="2">
        <v>45180</v>
      </c>
      <c r="B4930" t="s">
        <v>23</v>
      </c>
      <c r="C4930" t="s">
        <v>34</v>
      </c>
      <c r="D4930" t="s">
        <v>58</v>
      </c>
      <c r="E4930" s="3">
        <v>45280</v>
      </c>
      <c r="F4930" s="3">
        <v>21460</v>
      </c>
      <c r="G4930" t="s">
        <v>26</v>
      </c>
      <c r="H4930" t="s">
        <v>4962</v>
      </c>
    </row>
    <row r="4931" spans="1:8" x14ac:dyDescent="0.35">
      <c r="A4931" s="2">
        <v>44548</v>
      </c>
      <c r="B4931" t="s">
        <v>23</v>
      </c>
      <c r="C4931" t="s">
        <v>34</v>
      </c>
      <c r="D4931" t="s">
        <v>30</v>
      </c>
      <c r="E4931" s="3">
        <v>39045</v>
      </c>
      <c r="F4931" s="3">
        <v>105055</v>
      </c>
      <c r="G4931" t="s">
        <v>26</v>
      </c>
      <c r="H4931" t="s">
        <v>4963</v>
      </c>
    </row>
    <row r="4932" spans="1:8" x14ac:dyDescent="0.35">
      <c r="A4932" s="2">
        <v>44949</v>
      </c>
      <c r="B4932" t="s">
        <v>23</v>
      </c>
      <c r="C4932" t="s">
        <v>19</v>
      </c>
      <c r="D4932" t="s">
        <v>30</v>
      </c>
      <c r="E4932" s="3">
        <v>34432</v>
      </c>
      <c r="F4932" s="3">
        <v>28379</v>
      </c>
      <c r="G4932" t="s">
        <v>32</v>
      </c>
      <c r="H4932" t="s">
        <v>4964</v>
      </c>
    </row>
    <row r="4933" spans="1:8" x14ac:dyDescent="0.35">
      <c r="A4933" s="2">
        <v>44977</v>
      </c>
      <c r="B4933" t="s">
        <v>41</v>
      </c>
      <c r="C4933" t="s">
        <v>24</v>
      </c>
      <c r="D4933" t="s">
        <v>39</v>
      </c>
      <c r="E4933" s="3">
        <v>36745</v>
      </c>
      <c r="F4933" s="3">
        <v>52718</v>
      </c>
      <c r="G4933" t="s">
        <v>32</v>
      </c>
      <c r="H4933" t="s">
        <v>4965</v>
      </c>
    </row>
    <row r="4934" spans="1:8" x14ac:dyDescent="0.35">
      <c r="A4934" s="2">
        <v>45221</v>
      </c>
      <c r="B4934" t="s">
        <v>55</v>
      </c>
      <c r="C4934" t="s">
        <v>24</v>
      </c>
      <c r="D4934" t="s">
        <v>25</v>
      </c>
      <c r="E4934" s="3">
        <v>130720</v>
      </c>
      <c r="F4934" s="3">
        <v>147874</v>
      </c>
      <c r="G4934" t="s">
        <v>21</v>
      </c>
      <c r="H4934" t="s">
        <v>4966</v>
      </c>
    </row>
    <row r="4935" spans="1:8" x14ac:dyDescent="0.35">
      <c r="A4935" s="2">
        <v>44742</v>
      </c>
      <c r="B4935" t="s">
        <v>41</v>
      </c>
      <c r="C4935" t="s">
        <v>43</v>
      </c>
      <c r="D4935" t="s">
        <v>58</v>
      </c>
      <c r="E4935" s="3">
        <v>105832</v>
      </c>
      <c r="F4935" s="3">
        <v>146717</v>
      </c>
      <c r="G4935" t="s">
        <v>35</v>
      </c>
      <c r="H4935" t="s">
        <v>4967</v>
      </c>
    </row>
    <row r="4936" spans="1:8" x14ac:dyDescent="0.35">
      <c r="A4936" s="2">
        <v>44275</v>
      </c>
      <c r="B4936" t="s">
        <v>23</v>
      </c>
      <c r="C4936" t="s">
        <v>29</v>
      </c>
      <c r="D4936" t="s">
        <v>25</v>
      </c>
      <c r="E4936" s="3">
        <v>118034</v>
      </c>
      <c r="F4936" s="3">
        <v>140910</v>
      </c>
      <c r="G4936" t="s">
        <v>32</v>
      </c>
      <c r="H4936" t="s">
        <v>4968</v>
      </c>
    </row>
    <row r="4937" spans="1:8" x14ac:dyDescent="0.35">
      <c r="A4937" s="2">
        <v>44530</v>
      </c>
      <c r="B4937" t="s">
        <v>18</v>
      </c>
      <c r="C4937" t="s">
        <v>24</v>
      </c>
      <c r="D4937" t="s">
        <v>39</v>
      </c>
      <c r="E4937" s="3">
        <v>124650</v>
      </c>
      <c r="F4937" s="3">
        <v>80220</v>
      </c>
      <c r="G4937" t="s">
        <v>21</v>
      </c>
      <c r="H4937" t="s">
        <v>4969</v>
      </c>
    </row>
    <row r="4938" spans="1:8" x14ac:dyDescent="0.35">
      <c r="A4938" s="2">
        <v>45085</v>
      </c>
      <c r="B4938" t="s">
        <v>28</v>
      </c>
      <c r="C4938" t="s">
        <v>43</v>
      </c>
      <c r="D4938" t="s">
        <v>25</v>
      </c>
      <c r="E4938" s="3">
        <v>69024</v>
      </c>
      <c r="F4938" s="3">
        <v>165743</v>
      </c>
      <c r="G4938" t="s">
        <v>21</v>
      </c>
      <c r="H4938" t="s">
        <v>4970</v>
      </c>
    </row>
    <row r="4939" spans="1:8" x14ac:dyDescent="0.35">
      <c r="A4939" s="2">
        <v>44698</v>
      </c>
      <c r="B4939" t="s">
        <v>28</v>
      </c>
      <c r="C4939" t="s">
        <v>43</v>
      </c>
      <c r="D4939" t="s">
        <v>25</v>
      </c>
      <c r="E4939" s="3">
        <v>146725</v>
      </c>
      <c r="F4939" s="3">
        <v>70849</v>
      </c>
      <c r="G4939" t="s">
        <v>26</v>
      </c>
      <c r="H4939" t="s">
        <v>4971</v>
      </c>
    </row>
    <row r="4940" spans="1:8" x14ac:dyDescent="0.35">
      <c r="A4940" s="2">
        <v>44961</v>
      </c>
      <c r="B4940" t="s">
        <v>55</v>
      </c>
      <c r="C4940" t="s">
        <v>23</v>
      </c>
      <c r="D4940" t="s">
        <v>58</v>
      </c>
      <c r="E4940" s="3">
        <v>79625</v>
      </c>
      <c r="F4940" s="3">
        <v>64447</v>
      </c>
      <c r="G4940" t="s">
        <v>26</v>
      </c>
      <c r="H4940" t="s">
        <v>4972</v>
      </c>
    </row>
    <row r="4941" spans="1:8" x14ac:dyDescent="0.35">
      <c r="A4941" s="2">
        <v>45117</v>
      </c>
      <c r="B4941" t="s">
        <v>18</v>
      </c>
      <c r="C4941" t="s">
        <v>23</v>
      </c>
      <c r="D4941" t="s">
        <v>25</v>
      </c>
      <c r="E4941" s="3">
        <v>35194</v>
      </c>
      <c r="F4941" s="3">
        <v>48382</v>
      </c>
      <c r="G4941" t="s">
        <v>32</v>
      </c>
      <c r="H4941" t="s">
        <v>4973</v>
      </c>
    </row>
    <row r="4942" spans="1:8" x14ac:dyDescent="0.35">
      <c r="A4942" s="2">
        <v>44746</v>
      </c>
      <c r="B4942" t="s">
        <v>37</v>
      </c>
      <c r="C4942" t="s">
        <v>29</v>
      </c>
      <c r="D4942" t="s">
        <v>39</v>
      </c>
      <c r="E4942" s="3">
        <v>132467</v>
      </c>
      <c r="F4942" s="3">
        <v>95619</v>
      </c>
      <c r="G4942" t="s">
        <v>26</v>
      </c>
      <c r="H4942" t="s">
        <v>4974</v>
      </c>
    </row>
    <row r="4943" spans="1:8" x14ac:dyDescent="0.35">
      <c r="A4943" s="2">
        <v>44210</v>
      </c>
      <c r="B4943" t="s">
        <v>41</v>
      </c>
      <c r="C4943" t="s">
        <v>19</v>
      </c>
      <c r="D4943" t="s">
        <v>20</v>
      </c>
      <c r="E4943" s="3">
        <v>53748</v>
      </c>
      <c r="F4943" s="3">
        <v>48953</v>
      </c>
      <c r="G4943" t="s">
        <v>32</v>
      </c>
      <c r="H4943" t="s">
        <v>4975</v>
      </c>
    </row>
    <row r="4944" spans="1:8" x14ac:dyDescent="0.35">
      <c r="A4944" s="2">
        <v>44588</v>
      </c>
      <c r="B4944" t="s">
        <v>37</v>
      </c>
      <c r="C4944" t="s">
        <v>34</v>
      </c>
      <c r="D4944" t="s">
        <v>20</v>
      </c>
      <c r="E4944" s="3">
        <v>131778</v>
      </c>
      <c r="F4944" s="3">
        <v>31536</v>
      </c>
      <c r="G4944" t="s">
        <v>26</v>
      </c>
      <c r="H4944" t="s">
        <v>4976</v>
      </c>
    </row>
    <row r="4945" spans="1:8" x14ac:dyDescent="0.35">
      <c r="A4945" s="2">
        <v>44506</v>
      </c>
      <c r="B4945" t="s">
        <v>18</v>
      </c>
      <c r="C4945" t="s">
        <v>34</v>
      </c>
      <c r="D4945" t="s">
        <v>30</v>
      </c>
      <c r="E4945" s="3">
        <v>61996</v>
      </c>
      <c r="F4945" s="3">
        <v>14182</v>
      </c>
      <c r="G4945" t="s">
        <v>35</v>
      </c>
      <c r="H4945" t="s">
        <v>4977</v>
      </c>
    </row>
    <row r="4946" spans="1:8" x14ac:dyDescent="0.35">
      <c r="A4946" s="2">
        <v>44582</v>
      </c>
      <c r="B4946" t="s">
        <v>55</v>
      </c>
      <c r="C4946" t="s">
        <v>29</v>
      </c>
      <c r="D4946" t="s">
        <v>20</v>
      </c>
      <c r="E4946" s="3">
        <v>112605</v>
      </c>
      <c r="F4946" s="3">
        <v>164804</v>
      </c>
      <c r="G4946" t="s">
        <v>26</v>
      </c>
      <c r="H4946" t="s">
        <v>4978</v>
      </c>
    </row>
    <row r="4947" spans="1:8" x14ac:dyDescent="0.35">
      <c r="A4947" s="2">
        <v>45170</v>
      </c>
      <c r="B4947" t="s">
        <v>18</v>
      </c>
      <c r="C4947" t="s">
        <v>43</v>
      </c>
      <c r="D4947" t="s">
        <v>58</v>
      </c>
      <c r="E4947" s="3">
        <v>141070</v>
      </c>
      <c r="F4947" s="3">
        <v>110723</v>
      </c>
      <c r="G4947" t="s">
        <v>32</v>
      </c>
      <c r="H4947" t="s">
        <v>4979</v>
      </c>
    </row>
    <row r="4948" spans="1:8" x14ac:dyDescent="0.35">
      <c r="A4948" s="2">
        <v>44536</v>
      </c>
      <c r="B4948" t="s">
        <v>55</v>
      </c>
      <c r="C4948" t="s">
        <v>29</v>
      </c>
      <c r="D4948" t="s">
        <v>30</v>
      </c>
      <c r="E4948" s="3">
        <v>55638</v>
      </c>
      <c r="F4948" s="3">
        <v>114547</v>
      </c>
      <c r="G4948" t="s">
        <v>21</v>
      </c>
      <c r="H4948" t="s">
        <v>4980</v>
      </c>
    </row>
    <row r="4949" spans="1:8" x14ac:dyDescent="0.35">
      <c r="A4949" s="2">
        <v>44793</v>
      </c>
      <c r="B4949" t="s">
        <v>37</v>
      </c>
      <c r="C4949" t="s">
        <v>34</v>
      </c>
      <c r="D4949" t="s">
        <v>20</v>
      </c>
      <c r="E4949" s="3">
        <v>90283</v>
      </c>
      <c r="F4949" s="3">
        <v>113395</v>
      </c>
      <c r="G4949" t="s">
        <v>32</v>
      </c>
      <c r="H4949" t="s">
        <v>4981</v>
      </c>
    </row>
    <row r="4950" spans="1:8" x14ac:dyDescent="0.35">
      <c r="A4950" s="2">
        <v>44953</v>
      </c>
      <c r="B4950" t="s">
        <v>37</v>
      </c>
      <c r="C4950" t="s">
        <v>43</v>
      </c>
      <c r="D4950" t="s">
        <v>20</v>
      </c>
      <c r="E4950" s="3">
        <v>37980</v>
      </c>
      <c r="F4950" s="3">
        <v>24284</v>
      </c>
      <c r="G4950" t="s">
        <v>26</v>
      </c>
      <c r="H4950" t="s">
        <v>4982</v>
      </c>
    </row>
    <row r="4951" spans="1:8" x14ac:dyDescent="0.35">
      <c r="A4951" s="2">
        <v>45242</v>
      </c>
      <c r="B4951" t="s">
        <v>18</v>
      </c>
      <c r="C4951" t="s">
        <v>34</v>
      </c>
      <c r="D4951" t="s">
        <v>30</v>
      </c>
      <c r="E4951" s="3">
        <v>80498</v>
      </c>
      <c r="F4951" s="3">
        <v>18375</v>
      </c>
      <c r="G4951" t="s">
        <v>21</v>
      </c>
      <c r="H4951" t="s">
        <v>4983</v>
      </c>
    </row>
    <row r="4952" spans="1:8" x14ac:dyDescent="0.35">
      <c r="A4952" s="2">
        <v>44487</v>
      </c>
      <c r="B4952" t="s">
        <v>18</v>
      </c>
      <c r="C4952" t="s">
        <v>19</v>
      </c>
      <c r="D4952" t="s">
        <v>58</v>
      </c>
      <c r="E4952" s="3">
        <v>76393</v>
      </c>
      <c r="F4952" s="3">
        <v>66771</v>
      </c>
      <c r="G4952" t="s">
        <v>26</v>
      </c>
      <c r="H4952" t="s">
        <v>4984</v>
      </c>
    </row>
    <row r="4953" spans="1:8" x14ac:dyDescent="0.35">
      <c r="A4953" s="2">
        <v>44502</v>
      </c>
      <c r="B4953" t="s">
        <v>28</v>
      </c>
      <c r="C4953" t="s">
        <v>23</v>
      </c>
      <c r="D4953" t="s">
        <v>30</v>
      </c>
      <c r="E4953" s="3">
        <v>75158</v>
      </c>
      <c r="F4953" s="3">
        <v>56709</v>
      </c>
      <c r="G4953" t="s">
        <v>26</v>
      </c>
      <c r="H4953" t="s">
        <v>4985</v>
      </c>
    </row>
    <row r="4954" spans="1:8" x14ac:dyDescent="0.35">
      <c r="A4954" s="2">
        <v>44830</v>
      </c>
      <c r="B4954" t="s">
        <v>55</v>
      </c>
      <c r="C4954" t="s">
        <v>23</v>
      </c>
      <c r="D4954" t="s">
        <v>58</v>
      </c>
      <c r="E4954" s="3">
        <v>103841</v>
      </c>
      <c r="F4954" s="3">
        <v>165471</v>
      </c>
      <c r="G4954" t="s">
        <v>26</v>
      </c>
      <c r="H4954" t="s">
        <v>4986</v>
      </c>
    </row>
    <row r="4955" spans="1:8" x14ac:dyDescent="0.35">
      <c r="A4955" s="2">
        <v>44821</v>
      </c>
      <c r="B4955" t="s">
        <v>28</v>
      </c>
      <c r="C4955" t="s">
        <v>43</v>
      </c>
      <c r="D4955" t="s">
        <v>58</v>
      </c>
      <c r="E4955" s="3">
        <v>127080</v>
      </c>
      <c r="F4955" s="3">
        <v>159911</v>
      </c>
      <c r="G4955" t="s">
        <v>21</v>
      </c>
      <c r="H4955" t="s">
        <v>4987</v>
      </c>
    </row>
    <row r="4956" spans="1:8" x14ac:dyDescent="0.35">
      <c r="A4956" s="2">
        <v>45135</v>
      </c>
      <c r="B4956" t="s">
        <v>41</v>
      </c>
      <c r="C4956" t="s">
        <v>29</v>
      </c>
      <c r="D4956" t="s">
        <v>39</v>
      </c>
      <c r="E4956" s="3">
        <v>136948</v>
      </c>
      <c r="F4956" s="3">
        <v>31788</v>
      </c>
      <c r="G4956" t="s">
        <v>26</v>
      </c>
      <c r="H4956" t="s">
        <v>4988</v>
      </c>
    </row>
    <row r="4957" spans="1:8" x14ac:dyDescent="0.35">
      <c r="A4957" s="2">
        <v>45044</v>
      </c>
      <c r="B4957" t="s">
        <v>41</v>
      </c>
      <c r="C4957" t="s">
        <v>34</v>
      </c>
      <c r="D4957" t="s">
        <v>20</v>
      </c>
      <c r="E4957" s="3">
        <v>73636</v>
      </c>
      <c r="F4957" s="3">
        <v>122755</v>
      </c>
      <c r="G4957" t="s">
        <v>35</v>
      </c>
      <c r="H4957" t="s">
        <v>4989</v>
      </c>
    </row>
    <row r="4958" spans="1:8" x14ac:dyDescent="0.35">
      <c r="A4958" s="2">
        <v>44638</v>
      </c>
      <c r="B4958" t="s">
        <v>18</v>
      </c>
      <c r="C4958" t="s">
        <v>24</v>
      </c>
      <c r="D4958" t="s">
        <v>20</v>
      </c>
      <c r="E4958" s="3">
        <v>115075</v>
      </c>
      <c r="F4958" s="3">
        <v>151078</v>
      </c>
      <c r="G4958" t="s">
        <v>32</v>
      </c>
      <c r="H4958" t="s">
        <v>4990</v>
      </c>
    </row>
    <row r="4959" spans="1:8" x14ac:dyDescent="0.35">
      <c r="A4959" s="2">
        <v>44699</v>
      </c>
      <c r="B4959" t="s">
        <v>37</v>
      </c>
      <c r="C4959" t="s">
        <v>19</v>
      </c>
      <c r="D4959" t="s">
        <v>25</v>
      </c>
      <c r="E4959" s="3">
        <v>12420</v>
      </c>
      <c r="F4959" s="3">
        <v>148437</v>
      </c>
      <c r="G4959" t="s">
        <v>35</v>
      </c>
      <c r="H4959" t="s">
        <v>4991</v>
      </c>
    </row>
    <row r="4960" spans="1:8" x14ac:dyDescent="0.35">
      <c r="A4960" s="2">
        <v>44326</v>
      </c>
      <c r="B4960" t="s">
        <v>41</v>
      </c>
      <c r="C4960" t="s">
        <v>34</v>
      </c>
      <c r="D4960" t="s">
        <v>30</v>
      </c>
      <c r="E4960" s="3">
        <v>13133</v>
      </c>
      <c r="F4960" s="3">
        <v>61728</v>
      </c>
      <c r="G4960" t="s">
        <v>35</v>
      </c>
      <c r="H4960" t="s">
        <v>4992</v>
      </c>
    </row>
    <row r="4961" spans="1:8" x14ac:dyDescent="0.35">
      <c r="A4961" s="2">
        <v>44793</v>
      </c>
      <c r="B4961" t="s">
        <v>41</v>
      </c>
      <c r="C4961" t="s">
        <v>24</v>
      </c>
      <c r="D4961" t="s">
        <v>39</v>
      </c>
      <c r="E4961" s="3">
        <v>70901</v>
      </c>
      <c r="F4961" s="3">
        <v>14056</v>
      </c>
      <c r="G4961" t="s">
        <v>32</v>
      </c>
      <c r="H4961" t="s">
        <v>4993</v>
      </c>
    </row>
    <row r="4962" spans="1:8" x14ac:dyDescent="0.35">
      <c r="A4962" s="2">
        <v>45058</v>
      </c>
      <c r="B4962" t="s">
        <v>28</v>
      </c>
      <c r="C4962" t="s">
        <v>19</v>
      </c>
      <c r="D4962" t="s">
        <v>20</v>
      </c>
      <c r="E4962" s="3">
        <v>109089</v>
      </c>
      <c r="F4962" s="3">
        <v>131140</v>
      </c>
      <c r="G4962" t="s">
        <v>32</v>
      </c>
      <c r="H4962" t="s">
        <v>4994</v>
      </c>
    </row>
    <row r="4963" spans="1:8" x14ac:dyDescent="0.35">
      <c r="A4963" s="2">
        <v>44789</v>
      </c>
      <c r="B4963" t="s">
        <v>28</v>
      </c>
      <c r="C4963" t="s">
        <v>19</v>
      </c>
      <c r="D4963" t="s">
        <v>25</v>
      </c>
      <c r="E4963" s="3">
        <v>75370</v>
      </c>
      <c r="F4963" s="3">
        <v>67657</v>
      </c>
      <c r="G4963" t="s">
        <v>21</v>
      </c>
      <c r="H4963" t="s">
        <v>4995</v>
      </c>
    </row>
    <row r="4964" spans="1:8" x14ac:dyDescent="0.35">
      <c r="A4964" s="2">
        <v>45195</v>
      </c>
      <c r="B4964" t="s">
        <v>41</v>
      </c>
      <c r="C4964" t="s">
        <v>23</v>
      </c>
      <c r="D4964" t="s">
        <v>39</v>
      </c>
      <c r="E4964" s="3">
        <v>50503</v>
      </c>
      <c r="F4964" s="3">
        <v>156132</v>
      </c>
      <c r="G4964" t="s">
        <v>35</v>
      </c>
      <c r="H4964" t="s">
        <v>4996</v>
      </c>
    </row>
    <row r="4965" spans="1:8" x14ac:dyDescent="0.35">
      <c r="A4965" s="2">
        <v>44521</v>
      </c>
      <c r="B4965" t="s">
        <v>18</v>
      </c>
      <c r="C4965" t="s">
        <v>43</v>
      </c>
      <c r="D4965" t="s">
        <v>58</v>
      </c>
      <c r="E4965" s="3">
        <v>134309</v>
      </c>
      <c r="F4965" s="3">
        <v>15223</v>
      </c>
      <c r="G4965" t="s">
        <v>35</v>
      </c>
      <c r="H4965" t="s">
        <v>4997</v>
      </c>
    </row>
    <row r="4966" spans="1:8" x14ac:dyDescent="0.35">
      <c r="A4966" s="2">
        <v>45289</v>
      </c>
      <c r="B4966" t="s">
        <v>28</v>
      </c>
      <c r="C4966" t="s">
        <v>34</v>
      </c>
      <c r="D4966" t="s">
        <v>20</v>
      </c>
      <c r="E4966" s="3">
        <v>91671</v>
      </c>
      <c r="F4966" s="3">
        <v>39573</v>
      </c>
      <c r="G4966" t="s">
        <v>32</v>
      </c>
      <c r="H4966" t="s">
        <v>4998</v>
      </c>
    </row>
    <row r="4967" spans="1:8" x14ac:dyDescent="0.35">
      <c r="A4967" s="2">
        <v>44644</v>
      </c>
      <c r="B4967" t="s">
        <v>41</v>
      </c>
      <c r="C4967" t="s">
        <v>19</v>
      </c>
      <c r="D4967" t="s">
        <v>30</v>
      </c>
      <c r="E4967" s="3">
        <v>60570</v>
      </c>
      <c r="F4967" s="3">
        <v>112855</v>
      </c>
      <c r="G4967" t="s">
        <v>26</v>
      </c>
      <c r="H4967" t="s">
        <v>4999</v>
      </c>
    </row>
    <row r="4968" spans="1:8" x14ac:dyDescent="0.35">
      <c r="A4968" s="2">
        <v>45015</v>
      </c>
      <c r="B4968" t="s">
        <v>37</v>
      </c>
      <c r="C4968" t="s">
        <v>34</v>
      </c>
      <c r="D4968" t="s">
        <v>39</v>
      </c>
      <c r="E4968" s="3">
        <v>109851</v>
      </c>
      <c r="F4968" s="3">
        <v>104724</v>
      </c>
      <c r="G4968" t="s">
        <v>35</v>
      </c>
      <c r="H4968" t="s">
        <v>5000</v>
      </c>
    </row>
    <row r="4969" spans="1:8" x14ac:dyDescent="0.35">
      <c r="A4969" s="2">
        <v>44905</v>
      </c>
      <c r="B4969" t="s">
        <v>28</v>
      </c>
      <c r="C4969" t="s">
        <v>19</v>
      </c>
      <c r="D4969" t="s">
        <v>25</v>
      </c>
      <c r="E4969" s="3">
        <v>55231</v>
      </c>
      <c r="F4969" s="3">
        <v>28323</v>
      </c>
      <c r="G4969" t="s">
        <v>21</v>
      </c>
      <c r="H4969" t="s">
        <v>5001</v>
      </c>
    </row>
    <row r="4970" spans="1:8" x14ac:dyDescent="0.35">
      <c r="A4970" s="2">
        <v>44461</v>
      </c>
      <c r="B4970" t="s">
        <v>41</v>
      </c>
      <c r="C4970" t="s">
        <v>29</v>
      </c>
      <c r="D4970" t="s">
        <v>30</v>
      </c>
      <c r="E4970" s="3">
        <v>92278</v>
      </c>
      <c r="F4970" s="3">
        <v>137785</v>
      </c>
      <c r="G4970" t="s">
        <v>26</v>
      </c>
      <c r="H4970" t="s">
        <v>5002</v>
      </c>
    </row>
    <row r="4971" spans="1:8" x14ac:dyDescent="0.35">
      <c r="A4971" s="2">
        <v>44808</v>
      </c>
      <c r="B4971" t="s">
        <v>55</v>
      </c>
      <c r="C4971" t="s">
        <v>23</v>
      </c>
      <c r="D4971" t="s">
        <v>58</v>
      </c>
      <c r="E4971" s="3">
        <v>57934</v>
      </c>
      <c r="F4971" s="3">
        <v>96577</v>
      </c>
      <c r="G4971" t="s">
        <v>35</v>
      </c>
      <c r="H4971" t="s">
        <v>5003</v>
      </c>
    </row>
    <row r="4972" spans="1:8" x14ac:dyDescent="0.35">
      <c r="A4972" s="2">
        <v>45028</v>
      </c>
      <c r="B4972" t="s">
        <v>28</v>
      </c>
      <c r="C4972" t="s">
        <v>43</v>
      </c>
      <c r="D4972" t="s">
        <v>30</v>
      </c>
      <c r="E4972" s="3">
        <v>11562</v>
      </c>
      <c r="F4972" s="3">
        <v>82920</v>
      </c>
      <c r="G4972" t="s">
        <v>26</v>
      </c>
      <c r="H4972" t="s">
        <v>5004</v>
      </c>
    </row>
    <row r="4973" spans="1:8" x14ac:dyDescent="0.35">
      <c r="A4973" s="2">
        <v>44870</v>
      </c>
      <c r="B4973" t="s">
        <v>55</v>
      </c>
      <c r="C4973" t="s">
        <v>24</v>
      </c>
      <c r="D4973" t="s">
        <v>25</v>
      </c>
      <c r="E4973" s="3">
        <v>28561</v>
      </c>
      <c r="F4973" s="3">
        <v>51582</v>
      </c>
      <c r="G4973" t="s">
        <v>35</v>
      </c>
      <c r="H4973" t="s">
        <v>5005</v>
      </c>
    </row>
    <row r="4974" spans="1:8" x14ac:dyDescent="0.35">
      <c r="A4974" s="2">
        <v>44353</v>
      </c>
      <c r="B4974" t="s">
        <v>28</v>
      </c>
      <c r="C4974" t="s">
        <v>24</v>
      </c>
      <c r="D4974" t="s">
        <v>58</v>
      </c>
      <c r="E4974" s="3">
        <v>141335</v>
      </c>
      <c r="F4974" s="3">
        <v>74201</v>
      </c>
      <c r="G4974" t="s">
        <v>26</v>
      </c>
      <c r="H4974" t="s">
        <v>5006</v>
      </c>
    </row>
    <row r="4975" spans="1:8" x14ac:dyDescent="0.35">
      <c r="A4975" s="2">
        <v>44447</v>
      </c>
      <c r="B4975" t="s">
        <v>28</v>
      </c>
      <c r="C4975" t="s">
        <v>29</v>
      </c>
      <c r="D4975" t="s">
        <v>25</v>
      </c>
      <c r="E4975" s="3">
        <v>132691</v>
      </c>
      <c r="F4975" s="3">
        <v>169629</v>
      </c>
      <c r="G4975" t="s">
        <v>35</v>
      </c>
      <c r="H4975" t="s">
        <v>5007</v>
      </c>
    </row>
    <row r="4976" spans="1:8" x14ac:dyDescent="0.35">
      <c r="A4976" s="2">
        <v>45074</v>
      </c>
      <c r="B4976" t="s">
        <v>23</v>
      </c>
      <c r="C4976" t="s">
        <v>23</v>
      </c>
      <c r="D4976" t="s">
        <v>20</v>
      </c>
      <c r="E4976" s="3">
        <v>16646</v>
      </c>
      <c r="F4976" s="3">
        <v>17793</v>
      </c>
      <c r="G4976" t="s">
        <v>32</v>
      </c>
      <c r="H4976" t="s">
        <v>5008</v>
      </c>
    </row>
    <row r="4977" spans="1:8" x14ac:dyDescent="0.35">
      <c r="A4977" s="2">
        <v>44726</v>
      </c>
      <c r="B4977" t="s">
        <v>23</v>
      </c>
      <c r="C4977" t="s">
        <v>19</v>
      </c>
      <c r="D4977" t="s">
        <v>25</v>
      </c>
      <c r="E4977" s="3">
        <v>107439</v>
      </c>
      <c r="F4977" s="3">
        <v>15452</v>
      </c>
      <c r="G4977" t="s">
        <v>32</v>
      </c>
      <c r="H4977" t="s">
        <v>5009</v>
      </c>
    </row>
    <row r="4978" spans="1:8" x14ac:dyDescent="0.35">
      <c r="A4978" s="2">
        <v>44523</v>
      </c>
      <c r="B4978" t="s">
        <v>55</v>
      </c>
      <c r="C4978" t="s">
        <v>23</v>
      </c>
      <c r="D4978" t="s">
        <v>30</v>
      </c>
      <c r="E4978" s="3">
        <v>86684</v>
      </c>
      <c r="F4978" s="3">
        <v>63749</v>
      </c>
      <c r="G4978" t="s">
        <v>21</v>
      </c>
      <c r="H4978" t="s">
        <v>5010</v>
      </c>
    </row>
    <row r="4979" spans="1:8" x14ac:dyDescent="0.35">
      <c r="A4979" s="2">
        <v>45157</v>
      </c>
      <c r="B4979" t="s">
        <v>18</v>
      </c>
      <c r="C4979" t="s">
        <v>43</v>
      </c>
      <c r="D4979" t="s">
        <v>20</v>
      </c>
      <c r="E4979" s="3">
        <v>124517</v>
      </c>
      <c r="F4979" s="3">
        <v>66048</v>
      </c>
      <c r="G4979" t="s">
        <v>35</v>
      </c>
      <c r="H4979" t="s">
        <v>5011</v>
      </c>
    </row>
    <row r="4980" spans="1:8" x14ac:dyDescent="0.35">
      <c r="A4980" s="2">
        <v>45091</v>
      </c>
      <c r="B4980" t="s">
        <v>41</v>
      </c>
      <c r="C4980" t="s">
        <v>24</v>
      </c>
      <c r="D4980" t="s">
        <v>20</v>
      </c>
      <c r="E4980" s="3">
        <v>101673</v>
      </c>
      <c r="F4980" s="3">
        <v>35943</v>
      </c>
      <c r="G4980" t="s">
        <v>21</v>
      </c>
      <c r="H4980" t="s">
        <v>5012</v>
      </c>
    </row>
    <row r="4981" spans="1:8" x14ac:dyDescent="0.35">
      <c r="A4981" s="2">
        <v>44293</v>
      </c>
      <c r="B4981" t="s">
        <v>18</v>
      </c>
      <c r="C4981" t="s">
        <v>34</v>
      </c>
      <c r="D4981" t="s">
        <v>39</v>
      </c>
      <c r="E4981" s="3">
        <v>89889</v>
      </c>
      <c r="F4981" s="3">
        <v>68797</v>
      </c>
      <c r="G4981" t="s">
        <v>32</v>
      </c>
      <c r="H4981" t="s">
        <v>5013</v>
      </c>
    </row>
    <row r="4982" spans="1:8" x14ac:dyDescent="0.35">
      <c r="A4982" s="2">
        <v>44709</v>
      </c>
      <c r="B4982" t="s">
        <v>18</v>
      </c>
      <c r="C4982" t="s">
        <v>24</v>
      </c>
      <c r="D4982" t="s">
        <v>30</v>
      </c>
      <c r="E4982" s="3">
        <v>62292</v>
      </c>
      <c r="F4982" s="3">
        <v>165014</v>
      </c>
      <c r="G4982" t="s">
        <v>35</v>
      </c>
      <c r="H4982" t="s">
        <v>5014</v>
      </c>
    </row>
    <row r="4983" spans="1:8" x14ac:dyDescent="0.35">
      <c r="A4983" s="2">
        <v>44412</v>
      </c>
      <c r="B4983" t="s">
        <v>23</v>
      </c>
      <c r="C4983" t="s">
        <v>43</v>
      </c>
      <c r="D4983" t="s">
        <v>30</v>
      </c>
      <c r="E4983" s="3">
        <v>35483</v>
      </c>
      <c r="F4983" s="3">
        <v>35225</v>
      </c>
      <c r="G4983" t="s">
        <v>32</v>
      </c>
      <c r="H4983" t="s">
        <v>5015</v>
      </c>
    </row>
    <row r="4984" spans="1:8" x14ac:dyDescent="0.35">
      <c r="A4984" s="2">
        <v>44321</v>
      </c>
      <c r="B4984" t="s">
        <v>41</v>
      </c>
      <c r="C4984" t="s">
        <v>19</v>
      </c>
      <c r="D4984" t="s">
        <v>58</v>
      </c>
      <c r="E4984" s="3">
        <v>104074</v>
      </c>
      <c r="F4984" s="3">
        <v>48158</v>
      </c>
      <c r="G4984" t="s">
        <v>26</v>
      </c>
      <c r="H4984" t="s">
        <v>5016</v>
      </c>
    </row>
    <row r="4985" spans="1:8" x14ac:dyDescent="0.35">
      <c r="A4985" s="2">
        <v>44255</v>
      </c>
      <c r="B4985" t="s">
        <v>23</v>
      </c>
      <c r="C4985" t="s">
        <v>23</v>
      </c>
      <c r="D4985" t="s">
        <v>25</v>
      </c>
      <c r="E4985" s="3">
        <v>81385</v>
      </c>
      <c r="F4985" s="3">
        <v>129288</v>
      </c>
      <c r="G4985" t="s">
        <v>32</v>
      </c>
      <c r="H4985" t="s">
        <v>5017</v>
      </c>
    </row>
    <row r="4986" spans="1:8" x14ac:dyDescent="0.35">
      <c r="A4986" s="2">
        <v>44357</v>
      </c>
      <c r="B4986" t="s">
        <v>23</v>
      </c>
      <c r="C4986" t="s">
        <v>24</v>
      </c>
      <c r="D4986" t="s">
        <v>25</v>
      </c>
      <c r="E4986" s="3">
        <v>103493</v>
      </c>
      <c r="F4986" s="3">
        <v>97535</v>
      </c>
      <c r="G4986" t="s">
        <v>26</v>
      </c>
      <c r="H4986" t="s">
        <v>5018</v>
      </c>
    </row>
    <row r="4987" spans="1:8" x14ac:dyDescent="0.35">
      <c r="A4987" s="2">
        <v>44480</v>
      </c>
      <c r="B4987" t="s">
        <v>23</v>
      </c>
      <c r="C4987" t="s">
        <v>24</v>
      </c>
      <c r="D4987" t="s">
        <v>30</v>
      </c>
      <c r="E4987" s="3">
        <v>130294</v>
      </c>
      <c r="F4987" s="3">
        <v>24739</v>
      </c>
      <c r="G4987" t="s">
        <v>32</v>
      </c>
      <c r="H4987" t="s">
        <v>5019</v>
      </c>
    </row>
    <row r="4988" spans="1:8" x14ac:dyDescent="0.35">
      <c r="A4988" s="2">
        <v>44302</v>
      </c>
      <c r="B4988" t="s">
        <v>37</v>
      </c>
      <c r="C4988" t="s">
        <v>34</v>
      </c>
      <c r="D4988" t="s">
        <v>25</v>
      </c>
      <c r="E4988" s="3">
        <v>23807</v>
      </c>
      <c r="F4988" s="3">
        <v>59074</v>
      </c>
      <c r="G4988" t="s">
        <v>26</v>
      </c>
      <c r="H4988" t="s">
        <v>5020</v>
      </c>
    </row>
    <row r="4989" spans="1:8" x14ac:dyDescent="0.35">
      <c r="A4989" s="2">
        <v>44424</v>
      </c>
      <c r="B4989" t="s">
        <v>18</v>
      </c>
      <c r="C4989" t="s">
        <v>23</v>
      </c>
      <c r="D4989" t="s">
        <v>30</v>
      </c>
      <c r="E4989" s="3">
        <v>85765</v>
      </c>
      <c r="F4989" s="3">
        <v>143399</v>
      </c>
      <c r="G4989" t="s">
        <v>32</v>
      </c>
      <c r="H4989" t="s">
        <v>5021</v>
      </c>
    </row>
    <row r="4990" spans="1:8" x14ac:dyDescent="0.35">
      <c r="A4990" s="2">
        <v>44514</v>
      </c>
      <c r="B4990" t="s">
        <v>18</v>
      </c>
      <c r="C4990" t="s">
        <v>34</v>
      </c>
      <c r="D4990" t="s">
        <v>20</v>
      </c>
      <c r="E4990" s="3">
        <v>56062</v>
      </c>
      <c r="F4990" s="3">
        <v>11338</v>
      </c>
      <c r="G4990" t="s">
        <v>32</v>
      </c>
      <c r="H4990" t="s">
        <v>5022</v>
      </c>
    </row>
    <row r="4991" spans="1:8" x14ac:dyDescent="0.35">
      <c r="A4991" s="2">
        <v>44998</v>
      </c>
      <c r="B4991" t="s">
        <v>18</v>
      </c>
      <c r="C4991" t="s">
        <v>34</v>
      </c>
      <c r="D4991" t="s">
        <v>25</v>
      </c>
      <c r="E4991" s="3">
        <v>35282</v>
      </c>
      <c r="F4991" s="3">
        <v>139867</v>
      </c>
      <c r="G4991" t="s">
        <v>35</v>
      </c>
      <c r="H4991" t="s">
        <v>5023</v>
      </c>
    </row>
    <row r="4992" spans="1:8" x14ac:dyDescent="0.35">
      <c r="A4992" s="2">
        <v>45070</v>
      </c>
      <c r="B4992" t="s">
        <v>37</v>
      </c>
      <c r="C4992" t="s">
        <v>19</v>
      </c>
      <c r="D4992" t="s">
        <v>25</v>
      </c>
      <c r="E4992" s="3">
        <v>109006</v>
      </c>
      <c r="F4992" s="3">
        <v>90109</v>
      </c>
      <c r="G4992" t="s">
        <v>35</v>
      </c>
      <c r="H4992" t="s">
        <v>5024</v>
      </c>
    </row>
    <row r="4993" spans="1:8" x14ac:dyDescent="0.35">
      <c r="A4993" s="2">
        <v>44668</v>
      </c>
      <c r="B4993" t="s">
        <v>28</v>
      </c>
      <c r="C4993" t="s">
        <v>24</v>
      </c>
      <c r="D4993" t="s">
        <v>30</v>
      </c>
      <c r="E4993" s="3">
        <v>129529</v>
      </c>
      <c r="F4993" s="3">
        <v>85871</v>
      </c>
      <c r="G4993" t="s">
        <v>35</v>
      </c>
      <c r="H4993" t="s">
        <v>5025</v>
      </c>
    </row>
    <row r="4994" spans="1:8" x14ac:dyDescent="0.35">
      <c r="A4994" s="2">
        <v>45276</v>
      </c>
      <c r="B4994" t="s">
        <v>55</v>
      </c>
      <c r="C4994" t="s">
        <v>29</v>
      </c>
      <c r="D4994" t="s">
        <v>30</v>
      </c>
      <c r="E4994" s="3">
        <v>123729</v>
      </c>
      <c r="F4994" s="3">
        <v>64603</v>
      </c>
      <c r="G4994" t="s">
        <v>21</v>
      </c>
      <c r="H4994" t="s">
        <v>5026</v>
      </c>
    </row>
    <row r="4995" spans="1:8" x14ac:dyDescent="0.35">
      <c r="A4995" s="2">
        <v>44821</v>
      </c>
      <c r="B4995" t="s">
        <v>55</v>
      </c>
      <c r="C4995" t="s">
        <v>23</v>
      </c>
      <c r="D4995" t="s">
        <v>58</v>
      </c>
      <c r="E4995" s="3">
        <v>24272</v>
      </c>
      <c r="F4995" s="3">
        <v>87807</v>
      </c>
      <c r="G4995" t="s">
        <v>21</v>
      </c>
      <c r="H4995" t="s">
        <v>5027</v>
      </c>
    </row>
    <row r="4996" spans="1:8" x14ac:dyDescent="0.35">
      <c r="A4996" s="2">
        <v>44209</v>
      </c>
      <c r="B4996" t="s">
        <v>37</v>
      </c>
      <c r="C4996" t="s">
        <v>19</v>
      </c>
      <c r="D4996" t="s">
        <v>25</v>
      </c>
      <c r="E4996" s="3">
        <v>63283</v>
      </c>
      <c r="F4996" s="3">
        <v>56129</v>
      </c>
      <c r="G4996" t="s">
        <v>26</v>
      </c>
      <c r="H4996" t="s">
        <v>5028</v>
      </c>
    </row>
    <row r="4997" spans="1:8" x14ac:dyDescent="0.35">
      <c r="A4997" s="2">
        <v>45238</v>
      </c>
      <c r="B4997" t="s">
        <v>18</v>
      </c>
      <c r="C4997" t="s">
        <v>29</v>
      </c>
      <c r="D4997" t="s">
        <v>39</v>
      </c>
      <c r="E4997" s="3">
        <v>63994</v>
      </c>
      <c r="F4997" s="3">
        <v>83978</v>
      </c>
      <c r="G4997" t="s">
        <v>21</v>
      </c>
      <c r="H4997" t="s">
        <v>5029</v>
      </c>
    </row>
    <row r="4998" spans="1:8" x14ac:dyDescent="0.35">
      <c r="A4998" s="2">
        <v>44890</v>
      </c>
      <c r="B4998" t="s">
        <v>55</v>
      </c>
      <c r="C4998" t="s">
        <v>19</v>
      </c>
      <c r="D4998" t="s">
        <v>30</v>
      </c>
      <c r="E4998" s="3">
        <v>98080</v>
      </c>
      <c r="F4998" s="3">
        <v>132559</v>
      </c>
      <c r="G4998" t="s">
        <v>21</v>
      </c>
      <c r="H4998" t="s">
        <v>5030</v>
      </c>
    </row>
    <row r="4999" spans="1:8" x14ac:dyDescent="0.35">
      <c r="A4999" s="2">
        <v>45169</v>
      </c>
      <c r="B4999" t="s">
        <v>37</v>
      </c>
      <c r="C4999" t="s">
        <v>19</v>
      </c>
      <c r="D4999" t="s">
        <v>39</v>
      </c>
      <c r="E4999" s="3">
        <v>89904</v>
      </c>
      <c r="F4999" s="3">
        <v>135234</v>
      </c>
      <c r="G4999" t="s">
        <v>32</v>
      </c>
      <c r="H4999" t="s">
        <v>5031</v>
      </c>
    </row>
    <row r="5000" spans="1:8" x14ac:dyDescent="0.35">
      <c r="A5000" s="2">
        <v>44309</v>
      </c>
      <c r="B5000" t="s">
        <v>23</v>
      </c>
      <c r="C5000" t="s">
        <v>43</v>
      </c>
      <c r="D5000" t="s">
        <v>20</v>
      </c>
      <c r="E5000" s="3">
        <v>146571</v>
      </c>
      <c r="F5000" s="3">
        <v>112374</v>
      </c>
      <c r="G5000" t="s">
        <v>26</v>
      </c>
      <c r="H5000" t="s">
        <v>5032</v>
      </c>
    </row>
    <row r="5001" spans="1:8" x14ac:dyDescent="0.35">
      <c r="A5001" s="2">
        <v>44425</v>
      </c>
      <c r="B5001" t="s">
        <v>41</v>
      </c>
      <c r="C5001" t="s">
        <v>43</v>
      </c>
      <c r="D5001" t="s">
        <v>20</v>
      </c>
      <c r="E5001" s="3">
        <v>94475</v>
      </c>
      <c r="F5001" s="3">
        <v>127081</v>
      </c>
      <c r="G5001" t="s">
        <v>21</v>
      </c>
      <c r="H5001" t="s">
        <v>5033</v>
      </c>
    </row>
    <row r="5002" spans="1:8" x14ac:dyDescent="0.35">
      <c r="A5002" s="2">
        <v>44367</v>
      </c>
      <c r="B5002" t="s">
        <v>55</v>
      </c>
      <c r="C5002" t="s">
        <v>19</v>
      </c>
      <c r="D5002" t="s">
        <v>39</v>
      </c>
      <c r="E5002" s="3">
        <v>21178</v>
      </c>
      <c r="F5002" s="3">
        <v>121308</v>
      </c>
      <c r="G5002" t="s">
        <v>35</v>
      </c>
      <c r="H5002" t="s">
        <v>5034</v>
      </c>
    </row>
    <row r="5003" spans="1:8" x14ac:dyDescent="0.35">
      <c r="A5003" s="2">
        <v>44491</v>
      </c>
      <c r="B5003" t="s">
        <v>41</v>
      </c>
      <c r="C5003" t="s">
        <v>43</v>
      </c>
      <c r="D5003" t="s">
        <v>20</v>
      </c>
      <c r="E5003" s="3">
        <v>13939</v>
      </c>
      <c r="F5003" s="3">
        <v>164868</v>
      </c>
      <c r="G5003" t="s">
        <v>35</v>
      </c>
      <c r="H5003" t="s">
        <v>5035</v>
      </c>
    </row>
    <row r="5004" spans="1:8" x14ac:dyDescent="0.35">
      <c r="A5004" s="2">
        <v>44385</v>
      </c>
      <c r="B5004" t="s">
        <v>18</v>
      </c>
      <c r="C5004" t="s">
        <v>23</v>
      </c>
      <c r="D5004" t="s">
        <v>39</v>
      </c>
      <c r="E5004" s="3">
        <v>129639</v>
      </c>
      <c r="F5004" s="3">
        <v>70878</v>
      </c>
      <c r="G5004" t="s">
        <v>21</v>
      </c>
      <c r="H5004" t="s">
        <v>5036</v>
      </c>
    </row>
    <row r="5005" spans="1:8" x14ac:dyDescent="0.35">
      <c r="A5005" s="2">
        <v>44622</v>
      </c>
      <c r="B5005" t="s">
        <v>55</v>
      </c>
      <c r="C5005" t="s">
        <v>24</v>
      </c>
      <c r="D5005" t="s">
        <v>58</v>
      </c>
      <c r="E5005" s="3">
        <v>128026</v>
      </c>
      <c r="F5005" s="3">
        <v>169944</v>
      </c>
      <c r="G5005" t="s">
        <v>32</v>
      </c>
      <c r="H5005" t="s">
        <v>5037</v>
      </c>
    </row>
    <row r="5006" spans="1:8" x14ac:dyDescent="0.35">
      <c r="A5006" s="2">
        <v>45173</v>
      </c>
      <c r="B5006" t="s">
        <v>37</v>
      </c>
      <c r="C5006" t="s">
        <v>29</v>
      </c>
      <c r="D5006" t="s">
        <v>58</v>
      </c>
      <c r="E5006" s="3">
        <v>125485</v>
      </c>
      <c r="F5006" s="3">
        <v>165047</v>
      </c>
      <c r="G5006" t="s">
        <v>35</v>
      </c>
      <c r="H5006" t="s">
        <v>5038</v>
      </c>
    </row>
    <row r="5007" spans="1:8" x14ac:dyDescent="0.35">
      <c r="A5007" s="2">
        <v>44854</v>
      </c>
      <c r="B5007" t="s">
        <v>28</v>
      </c>
      <c r="C5007" t="s">
        <v>23</v>
      </c>
      <c r="D5007" t="s">
        <v>20</v>
      </c>
      <c r="E5007" s="3">
        <v>106137</v>
      </c>
      <c r="F5007" s="3">
        <v>83891</v>
      </c>
      <c r="G5007" t="s">
        <v>35</v>
      </c>
      <c r="H5007" t="s">
        <v>5039</v>
      </c>
    </row>
    <row r="5008" spans="1:8" x14ac:dyDescent="0.35">
      <c r="A5008" s="2">
        <v>45115</v>
      </c>
      <c r="B5008" t="s">
        <v>55</v>
      </c>
      <c r="C5008" t="s">
        <v>24</v>
      </c>
      <c r="D5008" t="s">
        <v>39</v>
      </c>
      <c r="E5008" s="3">
        <v>91242</v>
      </c>
      <c r="F5008" s="3">
        <v>158165</v>
      </c>
      <c r="G5008" t="s">
        <v>32</v>
      </c>
      <c r="H5008" t="s">
        <v>5040</v>
      </c>
    </row>
    <row r="5009" spans="1:8" x14ac:dyDescent="0.35">
      <c r="A5009" s="2">
        <v>44695</v>
      </c>
      <c r="B5009" t="s">
        <v>55</v>
      </c>
      <c r="C5009" t="s">
        <v>43</v>
      </c>
      <c r="D5009" t="s">
        <v>39</v>
      </c>
      <c r="E5009" s="3">
        <v>116938</v>
      </c>
      <c r="F5009" s="3">
        <v>123240</v>
      </c>
      <c r="G5009" t="s">
        <v>35</v>
      </c>
      <c r="H5009" t="s">
        <v>5041</v>
      </c>
    </row>
    <row r="5010" spans="1:8" x14ac:dyDescent="0.35">
      <c r="A5010" s="2">
        <v>44958</v>
      </c>
      <c r="B5010" t="s">
        <v>55</v>
      </c>
      <c r="C5010" t="s">
        <v>29</v>
      </c>
      <c r="D5010" t="s">
        <v>39</v>
      </c>
      <c r="E5010" s="3">
        <v>109957</v>
      </c>
      <c r="F5010" s="3">
        <v>168436</v>
      </c>
      <c r="G5010" t="s">
        <v>32</v>
      </c>
      <c r="H5010" t="s">
        <v>5042</v>
      </c>
    </row>
    <row r="5011" spans="1:8" x14ac:dyDescent="0.35">
      <c r="A5011" s="2">
        <v>45062</v>
      </c>
      <c r="B5011" t="s">
        <v>55</v>
      </c>
      <c r="C5011" t="s">
        <v>23</v>
      </c>
      <c r="D5011" t="s">
        <v>20</v>
      </c>
      <c r="E5011" s="3">
        <v>67916</v>
      </c>
      <c r="F5011" s="3">
        <v>34662</v>
      </c>
      <c r="G5011" t="s">
        <v>26</v>
      </c>
      <c r="H5011" t="s">
        <v>5043</v>
      </c>
    </row>
    <row r="5012" spans="1:8" x14ac:dyDescent="0.35">
      <c r="A5012" s="2">
        <v>45022</v>
      </c>
      <c r="B5012" t="s">
        <v>37</v>
      </c>
      <c r="C5012" t="s">
        <v>34</v>
      </c>
      <c r="D5012" t="s">
        <v>39</v>
      </c>
      <c r="E5012" s="3">
        <v>121212</v>
      </c>
      <c r="F5012" s="3">
        <v>151158</v>
      </c>
      <c r="G5012" t="s">
        <v>32</v>
      </c>
      <c r="H5012" t="s">
        <v>5044</v>
      </c>
    </row>
    <row r="5013" spans="1:8" x14ac:dyDescent="0.35">
      <c r="A5013" s="2">
        <v>44267</v>
      </c>
      <c r="B5013" t="s">
        <v>37</v>
      </c>
      <c r="C5013" t="s">
        <v>19</v>
      </c>
      <c r="D5013" t="s">
        <v>30</v>
      </c>
      <c r="E5013" s="3">
        <v>22034</v>
      </c>
      <c r="F5013" s="3">
        <v>47640</v>
      </c>
      <c r="G5013" t="s">
        <v>26</v>
      </c>
      <c r="H5013" t="s">
        <v>5045</v>
      </c>
    </row>
    <row r="5014" spans="1:8" x14ac:dyDescent="0.35">
      <c r="A5014" s="2">
        <v>44444</v>
      </c>
      <c r="B5014" t="s">
        <v>28</v>
      </c>
      <c r="C5014" t="s">
        <v>24</v>
      </c>
      <c r="D5014" t="s">
        <v>39</v>
      </c>
      <c r="E5014" s="3">
        <v>105013</v>
      </c>
      <c r="F5014" s="3">
        <v>40369</v>
      </c>
      <c r="G5014" t="s">
        <v>32</v>
      </c>
      <c r="H5014" t="s">
        <v>5046</v>
      </c>
    </row>
    <row r="5015" spans="1:8" x14ac:dyDescent="0.35">
      <c r="A5015" s="2">
        <v>44342</v>
      </c>
      <c r="B5015" t="s">
        <v>37</v>
      </c>
      <c r="C5015" t="s">
        <v>24</v>
      </c>
      <c r="D5015" t="s">
        <v>30</v>
      </c>
      <c r="E5015" s="3">
        <v>141887</v>
      </c>
      <c r="F5015" s="3">
        <v>77694</v>
      </c>
      <c r="G5015" t="s">
        <v>21</v>
      </c>
      <c r="H5015" t="s">
        <v>5047</v>
      </c>
    </row>
    <row r="5016" spans="1:8" x14ac:dyDescent="0.35">
      <c r="A5016" s="2">
        <v>44778</v>
      </c>
      <c r="B5016" t="s">
        <v>37</v>
      </c>
      <c r="C5016" t="s">
        <v>34</v>
      </c>
      <c r="D5016" t="s">
        <v>58</v>
      </c>
      <c r="E5016" s="3">
        <v>139036</v>
      </c>
      <c r="F5016" s="3">
        <v>107258</v>
      </c>
      <c r="G5016" t="s">
        <v>35</v>
      </c>
      <c r="H5016" t="s">
        <v>5048</v>
      </c>
    </row>
    <row r="5017" spans="1:8" x14ac:dyDescent="0.35">
      <c r="A5017" s="2">
        <v>44666</v>
      </c>
      <c r="B5017" t="s">
        <v>18</v>
      </c>
      <c r="C5017" t="s">
        <v>34</v>
      </c>
      <c r="D5017" t="s">
        <v>30</v>
      </c>
      <c r="E5017" s="3">
        <v>49735</v>
      </c>
      <c r="F5017" s="3">
        <v>87968</v>
      </c>
      <c r="G5017" t="s">
        <v>26</v>
      </c>
      <c r="H5017" t="s">
        <v>5049</v>
      </c>
    </row>
    <row r="5018" spans="1:8" x14ac:dyDescent="0.35">
      <c r="A5018" s="2">
        <v>44389</v>
      </c>
      <c r="B5018" t="s">
        <v>18</v>
      </c>
      <c r="C5018" t="s">
        <v>19</v>
      </c>
      <c r="D5018" t="s">
        <v>58</v>
      </c>
      <c r="E5018" s="3">
        <v>60362</v>
      </c>
      <c r="F5018" s="3">
        <v>87259</v>
      </c>
      <c r="G5018" t="s">
        <v>35</v>
      </c>
      <c r="H5018" t="s">
        <v>5050</v>
      </c>
    </row>
    <row r="5019" spans="1:8" x14ac:dyDescent="0.35">
      <c r="A5019" s="2">
        <v>45288</v>
      </c>
      <c r="B5019" t="s">
        <v>41</v>
      </c>
      <c r="C5019" t="s">
        <v>43</v>
      </c>
      <c r="D5019" t="s">
        <v>20</v>
      </c>
      <c r="E5019" s="3">
        <v>62286</v>
      </c>
      <c r="F5019" s="3">
        <v>117073</v>
      </c>
      <c r="G5019" t="s">
        <v>32</v>
      </c>
      <c r="H5019" t="s">
        <v>5051</v>
      </c>
    </row>
    <row r="5020" spans="1:8" x14ac:dyDescent="0.35">
      <c r="A5020" s="2">
        <v>44690</v>
      </c>
      <c r="B5020" t="s">
        <v>28</v>
      </c>
      <c r="C5020" t="s">
        <v>23</v>
      </c>
      <c r="D5020" t="s">
        <v>58</v>
      </c>
      <c r="E5020" s="3">
        <v>92474</v>
      </c>
      <c r="F5020" s="3">
        <v>161021</v>
      </c>
      <c r="G5020" t="s">
        <v>32</v>
      </c>
      <c r="H5020" t="s">
        <v>5052</v>
      </c>
    </row>
    <row r="5021" spans="1:8" x14ac:dyDescent="0.35">
      <c r="A5021" s="2">
        <v>44248</v>
      </c>
      <c r="B5021" t="s">
        <v>18</v>
      </c>
      <c r="C5021" t="s">
        <v>23</v>
      </c>
      <c r="D5021" t="s">
        <v>58</v>
      </c>
      <c r="E5021" s="3">
        <v>115212</v>
      </c>
      <c r="F5021" s="3">
        <v>47636</v>
      </c>
      <c r="G5021" t="s">
        <v>35</v>
      </c>
      <c r="H5021" t="s">
        <v>5053</v>
      </c>
    </row>
    <row r="5022" spans="1:8" x14ac:dyDescent="0.35">
      <c r="A5022" s="2">
        <v>45078</v>
      </c>
      <c r="B5022" t="s">
        <v>28</v>
      </c>
      <c r="C5022" t="s">
        <v>23</v>
      </c>
      <c r="D5022" t="s">
        <v>39</v>
      </c>
      <c r="E5022" s="3">
        <v>88996</v>
      </c>
      <c r="F5022" s="3">
        <v>101863</v>
      </c>
      <c r="G5022" t="s">
        <v>21</v>
      </c>
      <c r="H5022" t="s">
        <v>5054</v>
      </c>
    </row>
    <row r="5023" spans="1:8" x14ac:dyDescent="0.35">
      <c r="A5023" s="2">
        <v>44559</v>
      </c>
      <c r="B5023" t="s">
        <v>28</v>
      </c>
      <c r="C5023" t="s">
        <v>43</v>
      </c>
      <c r="D5023" t="s">
        <v>25</v>
      </c>
      <c r="E5023" s="3">
        <v>87790</v>
      </c>
      <c r="F5023" s="3">
        <v>52603</v>
      </c>
      <c r="G5023" t="s">
        <v>21</v>
      </c>
      <c r="H5023" t="s">
        <v>5055</v>
      </c>
    </row>
    <row r="5024" spans="1:8" x14ac:dyDescent="0.35">
      <c r="A5024" s="2">
        <v>45113</v>
      </c>
      <c r="B5024" t="s">
        <v>55</v>
      </c>
      <c r="C5024" t="s">
        <v>19</v>
      </c>
      <c r="D5024" t="s">
        <v>58</v>
      </c>
      <c r="E5024" s="3">
        <v>21957</v>
      </c>
      <c r="F5024" s="3">
        <v>123796</v>
      </c>
      <c r="G5024" t="s">
        <v>35</v>
      </c>
      <c r="H5024" t="s">
        <v>5056</v>
      </c>
    </row>
    <row r="5025" spans="1:8" x14ac:dyDescent="0.35">
      <c r="A5025" s="2">
        <v>44670</v>
      </c>
      <c r="B5025" t="s">
        <v>23</v>
      </c>
      <c r="C5025" t="s">
        <v>23</v>
      </c>
      <c r="D5025" t="s">
        <v>30</v>
      </c>
      <c r="E5025" s="3">
        <v>17852</v>
      </c>
      <c r="F5025" s="3">
        <v>26180</v>
      </c>
      <c r="G5025" t="s">
        <v>21</v>
      </c>
      <c r="H5025" t="s">
        <v>5057</v>
      </c>
    </row>
    <row r="5026" spans="1:8" x14ac:dyDescent="0.35">
      <c r="A5026" s="2">
        <v>44717</v>
      </c>
      <c r="B5026" t="s">
        <v>23</v>
      </c>
      <c r="C5026" t="s">
        <v>24</v>
      </c>
      <c r="D5026" t="s">
        <v>20</v>
      </c>
      <c r="E5026" s="3">
        <v>76800</v>
      </c>
      <c r="F5026" s="3">
        <v>78821</v>
      </c>
      <c r="G5026" t="s">
        <v>32</v>
      </c>
      <c r="H5026" t="s">
        <v>5058</v>
      </c>
    </row>
    <row r="5027" spans="1:8" x14ac:dyDescent="0.35">
      <c r="A5027" s="2">
        <v>44887</v>
      </c>
      <c r="B5027" t="s">
        <v>23</v>
      </c>
      <c r="C5027" t="s">
        <v>24</v>
      </c>
      <c r="D5027" t="s">
        <v>30</v>
      </c>
      <c r="E5027" s="3">
        <v>33203</v>
      </c>
      <c r="F5027" s="3">
        <v>26595</v>
      </c>
      <c r="G5027" t="s">
        <v>35</v>
      </c>
      <c r="H5027" t="s">
        <v>5059</v>
      </c>
    </row>
    <row r="5028" spans="1:8" x14ac:dyDescent="0.35">
      <c r="A5028" s="2">
        <v>44728</v>
      </c>
      <c r="B5028" t="s">
        <v>28</v>
      </c>
      <c r="C5028" t="s">
        <v>24</v>
      </c>
      <c r="D5028" t="s">
        <v>20</v>
      </c>
      <c r="E5028" s="3">
        <v>20364</v>
      </c>
      <c r="F5028" s="3">
        <v>70693</v>
      </c>
      <c r="G5028" t="s">
        <v>35</v>
      </c>
      <c r="H5028" t="s">
        <v>5060</v>
      </c>
    </row>
    <row r="5029" spans="1:8" x14ac:dyDescent="0.35">
      <c r="A5029" s="2">
        <v>45036</v>
      </c>
      <c r="B5029" t="s">
        <v>55</v>
      </c>
      <c r="C5029" t="s">
        <v>34</v>
      </c>
      <c r="D5029" t="s">
        <v>30</v>
      </c>
      <c r="E5029" s="3">
        <v>72176</v>
      </c>
      <c r="F5029" s="3">
        <v>108945</v>
      </c>
      <c r="G5029" t="s">
        <v>35</v>
      </c>
      <c r="H5029" t="s">
        <v>5061</v>
      </c>
    </row>
    <row r="5030" spans="1:8" x14ac:dyDescent="0.35">
      <c r="A5030" s="2">
        <v>45285</v>
      </c>
      <c r="B5030" t="s">
        <v>41</v>
      </c>
      <c r="C5030" t="s">
        <v>34</v>
      </c>
      <c r="D5030" t="s">
        <v>58</v>
      </c>
      <c r="E5030" s="3">
        <v>48304</v>
      </c>
      <c r="F5030" s="3">
        <v>27612</v>
      </c>
      <c r="G5030" t="s">
        <v>35</v>
      </c>
      <c r="H5030" t="s">
        <v>5062</v>
      </c>
    </row>
    <row r="5031" spans="1:8" x14ac:dyDescent="0.35">
      <c r="A5031" s="2">
        <v>44437</v>
      </c>
      <c r="B5031" t="s">
        <v>41</v>
      </c>
      <c r="C5031" t="s">
        <v>43</v>
      </c>
      <c r="D5031" t="s">
        <v>25</v>
      </c>
      <c r="E5031" s="3">
        <v>35814</v>
      </c>
      <c r="F5031" s="3">
        <v>72505</v>
      </c>
      <c r="G5031" t="s">
        <v>21</v>
      </c>
      <c r="H5031" t="s">
        <v>5063</v>
      </c>
    </row>
    <row r="5032" spans="1:8" x14ac:dyDescent="0.35">
      <c r="A5032" s="2">
        <v>44732</v>
      </c>
      <c r="B5032" t="s">
        <v>23</v>
      </c>
      <c r="C5032" t="s">
        <v>23</v>
      </c>
      <c r="D5032" t="s">
        <v>58</v>
      </c>
      <c r="E5032" s="3">
        <v>26057</v>
      </c>
      <c r="F5032" s="3">
        <v>144894</v>
      </c>
      <c r="G5032" t="s">
        <v>21</v>
      </c>
      <c r="H5032" t="s">
        <v>5064</v>
      </c>
    </row>
    <row r="5033" spans="1:8" x14ac:dyDescent="0.35">
      <c r="A5033" s="2">
        <v>44279</v>
      </c>
      <c r="B5033" t="s">
        <v>41</v>
      </c>
      <c r="C5033" t="s">
        <v>34</v>
      </c>
      <c r="D5033" t="s">
        <v>39</v>
      </c>
      <c r="E5033" s="3">
        <v>90509</v>
      </c>
      <c r="F5033" s="3">
        <v>158377</v>
      </c>
      <c r="G5033" t="s">
        <v>26</v>
      </c>
      <c r="H5033" t="s">
        <v>5065</v>
      </c>
    </row>
    <row r="5034" spans="1:8" x14ac:dyDescent="0.35">
      <c r="A5034" s="2">
        <v>45178</v>
      </c>
      <c r="B5034" t="s">
        <v>55</v>
      </c>
      <c r="C5034" t="s">
        <v>24</v>
      </c>
      <c r="D5034" t="s">
        <v>30</v>
      </c>
      <c r="E5034" s="3">
        <v>28201</v>
      </c>
      <c r="F5034" s="3">
        <v>119857</v>
      </c>
      <c r="G5034" t="s">
        <v>26</v>
      </c>
      <c r="H5034" t="s">
        <v>5066</v>
      </c>
    </row>
    <row r="5035" spans="1:8" x14ac:dyDescent="0.35">
      <c r="A5035" s="2">
        <v>45147</v>
      </c>
      <c r="B5035" t="s">
        <v>23</v>
      </c>
      <c r="C5035" t="s">
        <v>34</v>
      </c>
      <c r="D5035" t="s">
        <v>25</v>
      </c>
      <c r="E5035" s="3">
        <v>59724</v>
      </c>
      <c r="F5035" s="3">
        <v>106013</v>
      </c>
      <c r="G5035" t="s">
        <v>26</v>
      </c>
      <c r="H5035" t="s">
        <v>5067</v>
      </c>
    </row>
    <row r="5036" spans="1:8" x14ac:dyDescent="0.35">
      <c r="A5036" s="2">
        <v>44807</v>
      </c>
      <c r="B5036" t="s">
        <v>55</v>
      </c>
      <c r="C5036" t="s">
        <v>24</v>
      </c>
      <c r="D5036" t="s">
        <v>30</v>
      </c>
      <c r="E5036" s="3">
        <v>53292</v>
      </c>
      <c r="F5036" s="3">
        <v>31719</v>
      </c>
      <c r="G5036" t="s">
        <v>32</v>
      </c>
      <c r="H5036" t="s">
        <v>5068</v>
      </c>
    </row>
    <row r="5037" spans="1:8" x14ac:dyDescent="0.35">
      <c r="A5037" s="2">
        <v>44770</v>
      </c>
      <c r="B5037" t="s">
        <v>41</v>
      </c>
      <c r="C5037" t="s">
        <v>23</v>
      </c>
      <c r="D5037" t="s">
        <v>39</v>
      </c>
      <c r="E5037" s="3">
        <v>134990</v>
      </c>
      <c r="F5037" s="3">
        <v>65464</v>
      </c>
      <c r="G5037" t="s">
        <v>26</v>
      </c>
      <c r="H5037" t="s">
        <v>5069</v>
      </c>
    </row>
    <row r="5038" spans="1:8" x14ac:dyDescent="0.35">
      <c r="A5038" s="2">
        <v>44482</v>
      </c>
      <c r="B5038" t="s">
        <v>23</v>
      </c>
      <c r="C5038" t="s">
        <v>43</v>
      </c>
      <c r="D5038" t="s">
        <v>39</v>
      </c>
      <c r="E5038" s="3">
        <v>104853</v>
      </c>
      <c r="F5038" s="3">
        <v>142791</v>
      </c>
      <c r="G5038" t="s">
        <v>35</v>
      </c>
      <c r="H5038" t="s">
        <v>5070</v>
      </c>
    </row>
    <row r="5039" spans="1:8" x14ac:dyDescent="0.35">
      <c r="A5039" s="2">
        <v>45185</v>
      </c>
      <c r="B5039" t="s">
        <v>55</v>
      </c>
      <c r="C5039" t="s">
        <v>19</v>
      </c>
      <c r="D5039" t="s">
        <v>39</v>
      </c>
      <c r="E5039" s="3">
        <v>59902</v>
      </c>
      <c r="F5039" s="3">
        <v>93833</v>
      </c>
      <c r="G5039" t="s">
        <v>32</v>
      </c>
      <c r="H5039" t="s">
        <v>5071</v>
      </c>
    </row>
    <row r="5040" spans="1:8" x14ac:dyDescent="0.35">
      <c r="A5040" s="2">
        <v>44655</v>
      </c>
      <c r="B5040" t="s">
        <v>37</v>
      </c>
      <c r="C5040" t="s">
        <v>19</v>
      </c>
      <c r="D5040" t="s">
        <v>58</v>
      </c>
      <c r="E5040" s="3">
        <v>129144</v>
      </c>
      <c r="F5040" s="3">
        <v>86462</v>
      </c>
      <c r="G5040" t="s">
        <v>21</v>
      </c>
      <c r="H5040" t="s">
        <v>5072</v>
      </c>
    </row>
    <row r="5041" spans="1:8" x14ac:dyDescent="0.35">
      <c r="A5041" s="2">
        <v>44322</v>
      </c>
      <c r="B5041" t="s">
        <v>37</v>
      </c>
      <c r="C5041" t="s">
        <v>24</v>
      </c>
      <c r="D5041" t="s">
        <v>58</v>
      </c>
      <c r="E5041" s="3">
        <v>129724</v>
      </c>
      <c r="F5041" s="3">
        <v>69168</v>
      </c>
      <c r="G5041" t="s">
        <v>32</v>
      </c>
      <c r="H5041" t="s">
        <v>5073</v>
      </c>
    </row>
    <row r="5042" spans="1:8" x14ac:dyDescent="0.35">
      <c r="A5042" s="2">
        <v>44621</v>
      </c>
      <c r="B5042" t="s">
        <v>55</v>
      </c>
      <c r="C5042" t="s">
        <v>34</v>
      </c>
      <c r="D5042" t="s">
        <v>25</v>
      </c>
      <c r="E5042" s="3">
        <v>45618</v>
      </c>
      <c r="F5042" s="3">
        <v>105786</v>
      </c>
      <c r="G5042" t="s">
        <v>32</v>
      </c>
      <c r="H5042" t="s">
        <v>5074</v>
      </c>
    </row>
    <row r="5043" spans="1:8" x14ac:dyDescent="0.35">
      <c r="A5043" s="2">
        <v>44750</v>
      </c>
      <c r="B5043" t="s">
        <v>55</v>
      </c>
      <c r="C5043" t="s">
        <v>34</v>
      </c>
      <c r="D5043" t="s">
        <v>39</v>
      </c>
      <c r="E5043" s="3">
        <v>40765</v>
      </c>
      <c r="F5043" s="3">
        <v>134384</v>
      </c>
      <c r="G5043" t="s">
        <v>35</v>
      </c>
      <c r="H5043" t="s">
        <v>5075</v>
      </c>
    </row>
    <row r="5044" spans="1:8" x14ac:dyDescent="0.35">
      <c r="A5044" s="2">
        <v>44806</v>
      </c>
      <c r="B5044" t="s">
        <v>18</v>
      </c>
      <c r="C5044" t="s">
        <v>24</v>
      </c>
      <c r="D5044" t="s">
        <v>58</v>
      </c>
      <c r="E5044" s="3">
        <v>35322</v>
      </c>
      <c r="F5044" s="3">
        <v>169903</v>
      </c>
      <c r="G5044" t="s">
        <v>21</v>
      </c>
      <c r="H5044" t="s">
        <v>5076</v>
      </c>
    </row>
    <row r="5045" spans="1:8" x14ac:dyDescent="0.35">
      <c r="A5045" s="2">
        <v>44308</v>
      </c>
      <c r="B5045" t="s">
        <v>18</v>
      </c>
      <c r="C5045" t="s">
        <v>23</v>
      </c>
      <c r="D5045" t="s">
        <v>20</v>
      </c>
      <c r="E5045" s="3">
        <v>90615</v>
      </c>
      <c r="F5045" s="3">
        <v>56533</v>
      </c>
      <c r="G5045" t="s">
        <v>26</v>
      </c>
      <c r="H5045" t="s">
        <v>5077</v>
      </c>
    </row>
    <row r="5046" spans="1:8" x14ac:dyDescent="0.35">
      <c r="A5046" s="2">
        <v>44598</v>
      </c>
      <c r="B5046" t="s">
        <v>28</v>
      </c>
      <c r="C5046" t="s">
        <v>24</v>
      </c>
      <c r="D5046" t="s">
        <v>20</v>
      </c>
      <c r="E5046" s="3">
        <v>34725</v>
      </c>
      <c r="F5046" s="3">
        <v>104755</v>
      </c>
      <c r="G5046" t="s">
        <v>26</v>
      </c>
      <c r="H5046" t="s">
        <v>5078</v>
      </c>
    </row>
    <row r="5047" spans="1:8" x14ac:dyDescent="0.35">
      <c r="A5047" s="2">
        <v>44318</v>
      </c>
      <c r="B5047" t="s">
        <v>23</v>
      </c>
      <c r="C5047" t="s">
        <v>23</v>
      </c>
      <c r="D5047" t="s">
        <v>58</v>
      </c>
      <c r="E5047" s="3">
        <v>83519</v>
      </c>
      <c r="F5047" s="3">
        <v>96738</v>
      </c>
      <c r="G5047" t="s">
        <v>26</v>
      </c>
      <c r="H5047" t="s">
        <v>5079</v>
      </c>
    </row>
    <row r="5048" spans="1:8" x14ac:dyDescent="0.35">
      <c r="A5048" s="2">
        <v>44469</v>
      </c>
      <c r="B5048" t="s">
        <v>28</v>
      </c>
      <c r="C5048" t="s">
        <v>43</v>
      </c>
      <c r="D5048" t="s">
        <v>25</v>
      </c>
      <c r="E5048" s="3">
        <v>131837</v>
      </c>
      <c r="F5048" s="3">
        <v>149187</v>
      </c>
      <c r="G5048" t="s">
        <v>21</v>
      </c>
      <c r="H5048" t="s">
        <v>5080</v>
      </c>
    </row>
    <row r="5049" spans="1:8" x14ac:dyDescent="0.35">
      <c r="A5049" s="2">
        <v>44594</v>
      </c>
      <c r="B5049" t="s">
        <v>28</v>
      </c>
      <c r="C5049" t="s">
        <v>43</v>
      </c>
      <c r="D5049" t="s">
        <v>30</v>
      </c>
      <c r="E5049" s="3">
        <v>32137</v>
      </c>
      <c r="F5049" s="3">
        <v>29522</v>
      </c>
      <c r="G5049" t="s">
        <v>32</v>
      </c>
      <c r="H5049" t="s">
        <v>5081</v>
      </c>
    </row>
    <row r="5050" spans="1:8" x14ac:dyDescent="0.35">
      <c r="A5050" s="2">
        <v>44667</v>
      </c>
      <c r="B5050" t="s">
        <v>41</v>
      </c>
      <c r="C5050" t="s">
        <v>24</v>
      </c>
      <c r="D5050" t="s">
        <v>39</v>
      </c>
      <c r="E5050" s="3">
        <v>22057</v>
      </c>
      <c r="F5050" s="3">
        <v>17968</v>
      </c>
      <c r="G5050" t="s">
        <v>35</v>
      </c>
      <c r="H5050" t="s">
        <v>5082</v>
      </c>
    </row>
    <row r="5051" spans="1:8" x14ac:dyDescent="0.35">
      <c r="A5051" s="2">
        <v>45181</v>
      </c>
      <c r="B5051" t="s">
        <v>37</v>
      </c>
      <c r="C5051" t="s">
        <v>43</v>
      </c>
      <c r="D5051" t="s">
        <v>58</v>
      </c>
      <c r="E5051" s="3">
        <v>31281</v>
      </c>
      <c r="F5051" s="3">
        <v>61808</v>
      </c>
      <c r="G5051" t="s">
        <v>21</v>
      </c>
      <c r="H5051" t="s">
        <v>5083</v>
      </c>
    </row>
    <row r="5052" spans="1:8" x14ac:dyDescent="0.35">
      <c r="A5052" s="2">
        <v>44765</v>
      </c>
      <c r="B5052" t="s">
        <v>41</v>
      </c>
      <c r="C5052" t="s">
        <v>34</v>
      </c>
      <c r="D5052" t="s">
        <v>25</v>
      </c>
      <c r="E5052" s="3">
        <v>121473</v>
      </c>
      <c r="F5052" s="3">
        <v>126265</v>
      </c>
      <c r="G5052" t="s">
        <v>35</v>
      </c>
      <c r="H5052" t="s">
        <v>5084</v>
      </c>
    </row>
    <row r="5053" spans="1:8" x14ac:dyDescent="0.35">
      <c r="A5053" s="2">
        <v>45093</v>
      </c>
      <c r="B5053" t="s">
        <v>23</v>
      </c>
      <c r="C5053" t="s">
        <v>23</v>
      </c>
      <c r="D5053" t="s">
        <v>30</v>
      </c>
      <c r="E5053" s="3">
        <v>115273</v>
      </c>
      <c r="F5053" s="3">
        <v>30681</v>
      </c>
      <c r="G5053" t="s">
        <v>21</v>
      </c>
      <c r="H5053" t="s">
        <v>5085</v>
      </c>
    </row>
    <row r="5054" spans="1:8" x14ac:dyDescent="0.35">
      <c r="A5054" s="2">
        <v>45016</v>
      </c>
      <c r="B5054" t="s">
        <v>55</v>
      </c>
      <c r="C5054" t="s">
        <v>19</v>
      </c>
      <c r="D5054" t="s">
        <v>25</v>
      </c>
      <c r="E5054" s="3">
        <v>147606</v>
      </c>
      <c r="F5054" s="3">
        <v>27251</v>
      </c>
      <c r="G5054" t="s">
        <v>21</v>
      </c>
      <c r="H5054" t="s">
        <v>5086</v>
      </c>
    </row>
    <row r="5055" spans="1:8" x14ac:dyDescent="0.35">
      <c r="A5055" s="2">
        <v>45049</v>
      </c>
      <c r="B5055" t="s">
        <v>18</v>
      </c>
      <c r="C5055" t="s">
        <v>19</v>
      </c>
      <c r="D5055" t="s">
        <v>30</v>
      </c>
      <c r="E5055" s="3">
        <v>69672</v>
      </c>
      <c r="F5055" s="3">
        <v>44317</v>
      </c>
      <c r="G5055" t="s">
        <v>21</v>
      </c>
      <c r="H5055" t="s">
        <v>5087</v>
      </c>
    </row>
    <row r="5056" spans="1:8" x14ac:dyDescent="0.35">
      <c r="A5056" s="2">
        <v>44906</v>
      </c>
      <c r="B5056" t="s">
        <v>23</v>
      </c>
      <c r="C5056" t="s">
        <v>43</v>
      </c>
      <c r="D5056" t="s">
        <v>20</v>
      </c>
      <c r="E5056" s="3">
        <v>116424</v>
      </c>
      <c r="F5056" s="3">
        <v>63679</v>
      </c>
      <c r="G5056" t="s">
        <v>32</v>
      </c>
      <c r="H5056" t="s">
        <v>5088</v>
      </c>
    </row>
    <row r="5057" spans="1:8" x14ac:dyDescent="0.35">
      <c r="A5057" s="2">
        <v>44517</v>
      </c>
      <c r="B5057" t="s">
        <v>55</v>
      </c>
      <c r="C5057" t="s">
        <v>23</v>
      </c>
      <c r="D5057" t="s">
        <v>30</v>
      </c>
      <c r="E5057" s="3">
        <v>118171</v>
      </c>
      <c r="F5057" s="3">
        <v>164262</v>
      </c>
      <c r="G5057" t="s">
        <v>35</v>
      </c>
      <c r="H5057" t="s">
        <v>5089</v>
      </c>
    </row>
    <row r="5058" spans="1:8" x14ac:dyDescent="0.35">
      <c r="A5058" s="2">
        <v>44375</v>
      </c>
      <c r="B5058" t="s">
        <v>23</v>
      </c>
      <c r="C5058" t="s">
        <v>34</v>
      </c>
      <c r="D5058" t="s">
        <v>20</v>
      </c>
      <c r="E5058" s="3">
        <v>124670</v>
      </c>
      <c r="F5058" s="3">
        <v>75290</v>
      </c>
      <c r="G5058" t="s">
        <v>26</v>
      </c>
      <c r="H5058" t="s">
        <v>5090</v>
      </c>
    </row>
    <row r="5059" spans="1:8" x14ac:dyDescent="0.35">
      <c r="A5059" s="2">
        <v>45093</v>
      </c>
      <c r="B5059" t="s">
        <v>55</v>
      </c>
      <c r="C5059" t="s">
        <v>19</v>
      </c>
      <c r="D5059" t="s">
        <v>39</v>
      </c>
      <c r="E5059" s="3">
        <v>135466</v>
      </c>
      <c r="F5059" s="3">
        <v>130383</v>
      </c>
      <c r="G5059" t="s">
        <v>35</v>
      </c>
      <c r="H5059" t="s">
        <v>5091</v>
      </c>
    </row>
    <row r="5060" spans="1:8" x14ac:dyDescent="0.35">
      <c r="A5060" s="2">
        <v>44415</v>
      </c>
      <c r="B5060" t="s">
        <v>18</v>
      </c>
      <c r="C5060" t="s">
        <v>34</v>
      </c>
      <c r="D5060" t="s">
        <v>58</v>
      </c>
      <c r="E5060" s="3">
        <v>36965</v>
      </c>
      <c r="F5060" s="3">
        <v>147310</v>
      </c>
      <c r="G5060" t="s">
        <v>26</v>
      </c>
      <c r="H5060" t="s">
        <v>5092</v>
      </c>
    </row>
    <row r="5061" spans="1:8" x14ac:dyDescent="0.35">
      <c r="A5061" s="2">
        <v>44985</v>
      </c>
      <c r="B5061" t="s">
        <v>55</v>
      </c>
      <c r="C5061" t="s">
        <v>34</v>
      </c>
      <c r="D5061" t="s">
        <v>20</v>
      </c>
      <c r="E5061" s="3">
        <v>46469</v>
      </c>
      <c r="F5061" s="3">
        <v>147087</v>
      </c>
      <c r="G5061" t="s">
        <v>35</v>
      </c>
      <c r="H5061" t="s">
        <v>5093</v>
      </c>
    </row>
    <row r="5062" spans="1:8" x14ac:dyDescent="0.35">
      <c r="A5062" s="2">
        <v>44688</v>
      </c>
      <c r="B5062" t="s">
        <v>28</v>
      </c>
      <c r="C5062" t="s">
        <v>19</v>
      </c>
      <c r="D5062" t="s">
        <v>25</v>
      </c>
      <c r="E5062" s="3">
        <v>93280</v>
      </c>
      <c r="F5062" s="3">
        <v>80033</v>
      </c>
      <c r="G5062" t="s">
        <v>21</v>
      </c>
      <c r="H5062" t="s">
        <v>5094</v>
      </c>
    </row>
    <row r="5063" spans="1:8" x14ac:dyDescent="0.35">
      <c r="A5063" s="2">
        <v>44257</v>
      </c>
      <c r="B5063" t="s">
        <v>23</v>
      </c>
      <c r="C5063" t="s">
        <v>19</v>
      </c>
      <c r="D5063" t="s">
        <v>30</v>
      </c>
      <c r="E5063" s="3">
        <v>119642</v>
      </c>
      <c r="F5063" s="3">
        <v>163863</v>
      </c>
      <c r="G5063" t="s">
        <v>32</v>
      </c>
      <c r="H5063" t="s">
        <v>5095</v>
      </c>
    </row>
    <row r="5064" spans="1:8" x14ac:dyDescent="0.35">
      <c r="A5064" s="2">
        <v>45274</v>
      </c>
      <c r="B5064" t="s">
        <v>18</v>
      </c>
      <c r="C5064" t="s">
        <v>43</v>
      </c>
      <c r="D5064" t="s">
        <v>25</v>
      </c>
      <c r="E5064" s="3">
        <v>73580</v>
      </c>
      <c r="F5064" s="3">
        <v>60091</v>
      </c>
      <c r="G5064" t="s">
        <v>21</v>
      </c>
      <c r="H5064" t="s">
        <v>5096</v>
      </c>
    </row>
    <row r="5065" spans="1:8" x14ac:dyDescent="0.35">
      <c r="A5065" s="2">
        <v>44734</v>
      </c>
      <c r="B5065" t="s">
        <v>55</v>
      </c>
      <c r="C5065" t="s">
        <v>23</v>
      </c>
      <c r="D5065" t="s">
        <v>20</v>
      </c>
      <c r="E5065" s="3">
        <v>13067</v>
      </c>
      <c r="F5065" s="3">
        <v>21734</v>
      </c>
      <c r="G5065" t="s">
        <v>32</v>
      </c>
      <c r="H5065" t="s">
        <v>5097</v>
      </c>
    </row>
    <row r="5066" spans="1:8" x14ac:dyDescent="0.35">
      <c r="A5066" s="2">
        <v>45044</v>
      </c>
      <c r="B5066" t="s">
        <v>28</v>
      </c>
      <c r="C5066" t="s">
        <v>24</v>
      </c>
      <c r="D5066" t="s">
        <v>25</v>
      </c>
      <c r="E5066" s="3">
        <v>102274</v>
      </c>
      <c r="F5066" s="3">
        <v>62917</v>
      </c>
      <c r="G5066" t="s">
        <v>21</v>
      </c>
      <c r="H5066" t="s">
        <v>5098</v>
      </c>
    </row>
    <row r="5067" spans="1:8" x14ac:dyDescent="0.35">
      <c r="A5067" s="2">
        <v>45184</v>
      </c>
      <c r="B5067" t="s">
        <v>28</v>
      </c>
      <c r="C5067" t="s">
        <v>23</v>
      </c>
      <c r="D5067" t="s">
        <v>30</v>
      </c>
      <c r="E5067" s="3">
        <v>44212</v>
      </c>
      <c r="F5067" s="3">
        <v>60028</v>
      </c>
      <c r="G5067" t="s">
        <v>26</v>
      </c>
      <c r="H5067" t="s">
        <v>5099</v>
      </c>
    </row>
    <row r="5068" spans="1:8" x14ac:dyDescent="0.35">
      <c r="A5068" s="2">
        <v>44261</v>
      </c>
      <c r="B5068" t="s">
        <v>37</v>
      </c>
      <c r="C5068" t="s">
        <v>24</v>
      </c>
      <c r="D5068" t="s">
        <v>58</v>
      </c>
      <c r="E5068" s="3">
        <v>15179</v>
      </c>
      <c r="F5068" s="3">
        <v>33812</v>
      </c>
      <c r="G5068" t="s">
        <v>26</v>
      </c>
      <c r="H5068" t="s">
        <v>5100</v>
      </c>
    </row>
    <row r="5069" spans="1:8" x14ac:dyDescent="0.35">
      <c r="A5069" s="2">
        <v>44782</v>
      </c>
      <c r="B5069" t="s">
        <v>28</v>
      </c>
      <c r="C5069" t="s">
        <v>19</v>
      </c>
      <c r="D5069" t="s">
        <v>25</v>
      </c>
      <c r="E5069" s="3">
        <v>33165</v>
      </c>
      <c r="F5069" s="3">
        <v>39882</v>
      </c>
      <c r="G5069" t="s">
        <v>21</v>
      </c>
      <c r="H5069" t="s">
        <v>5101</v>
      </c>
    </row>
    <row r="5070" spans="1:8" x14ac:dyDescent="0.35">
      <c r="A5070" s="2">
        <v>44367</v>
      </c>
      <c r="B5070" t="s">
        <v>41</v>
      </c>
      <c r="C5070" t="s">
        <v>34</v>
      </c>
      <c r="D5070" t="s">
        <v>39</v>
      </c>
      <c r="E5070" s="3">
        <v>146991</v>
      </c>
      <c r="F5070" s="3">
        <v>41775</v>
      </c>
      <c r="G5070" t="s">
        <v>35</v>
      </c>
      <c r="H5070" t="s">
        <v>5102</v>
      </c>
    </row>
    <row r="5071" spans="1:8" x14ac:dyDescent="0.35">
      <c r="A5071" s="2">
        <v>44731</v>
      </c>
      <c r="B5071" t="s">
        <v>18</v>
      </c>
      <c r="C5071" t="s">
        <v>23</v>
      </c>
      <c r="D5071" t="s">
        <v>30</v>
      </c>
      <c r="E5071" s="3">
        <v>65012</v>
      </c>
      <c r="F5071" s="3">
        <v>143901</v>
      </c>
      <c r="G5071" t="s">
        <v>26</v>
      </c>
      <c r="H5071" t="s">
        <v>5103</v>
      </c>
    </row>
    <row r="5072" spans="1:8" x14ac:dyDescent="0.35">
      <c r="A5072" s="2">
        <v>44889</v>
      </c>
      <c r="B5072" t="s">
        <v>18</v>
      </c>
      <c r="C5072" t="s">
        <v>34</v>
      </c>
      <c r="D5072" t="s">
        <v>30</v>
      </c>
      <c r="E5072" s="3">
        <v>91092</v>
      </c>
      <c r="F5072" s="3">
        <v>34714</v>
      </c>
      <c r="G5072" t="s">
        <v>21</v>
      </c>
      <c r="H5072" t="s">
        <v>5104</v>
      </c>
    </row>
    <row r="5073" spans="1:8" x14ac:dyDescent="0.35">
      <c r="A5073" s="2">
        <v>44304</v>
      </c>
      <c r="B5073" t="s">
        <v>18</v>
      </c>
      <c r="C5073" t="s">
        <v>23</v>
      </c>
      <c r="D5073" t="s">
        <v>39</v>
      </c>
      <c r="E5073" s="3">
        <v>88272</v>
      </c>
      <c r="F5073" s="3">
        <v>102522</v>
      </c>
      <c r="G5073" t="s">
        <v>32</v>
      </c>
      <c r="H5073" t="s">
        <v>5105</v>
      </c>
    </row>
    <row r="5074" spans="1:8" x14ac:dyDescent="0.35">
      <c r="A5074" s="2">
        <v>45010</v>
      </c>
      <c r="B5074" t="s">
        <v>55</v>
      </c>
      <c r="C5074" t="s">
        <v>29</v>
      </c>
      <c r="D5074" t="s">
        <v>20</v>
      </c>
      <c r="E5074" s="3">
        <v>89532</v>
      </c>
      <c r="F5074" s="3">
        <v>24362</v>
      </c>
      <c r="G5074" t="s">
        <v>32</v>
      </c>
      <c r="H5074" t="s">
        <v>5106</v>
      </c>
    </row>
    <row r="5075" spans="1:8" x14ac:dyDescent="0.35">
      <c r="A5075" s="2">
        <v>45201</v>
      </c>
      <c r="B5075" t="s">
        <v>23</v>
      </c>
      <c r="C5075" t="s">
        <v>23</v>
      </c>
      <c r="D5075" t="s">
        <v>39</v>
      </c>
      <c r="E5075" s="3">
        <v>100686</v>
      </c>
      <c r="F5075" s="3">
        <v>42054</v>
      </c>
      <c r="G5075" t="s">
        <v>32</v>
      </c>
      <c r="H5075" t="s">
        <v>5107</v>
      </c>
    </row>
    <row r="5076" spans="1:8" x14ac:dyDescent="0.35">
      <c r="A5076" s="2">
        <v>44648</v>
      </c>
      <c r="B5076" t="s">
        <v>55</v>
      </c>
      <c r="C5076" t="s">
        <v>34</v>
      </c>
      <c r="D5076" t="s">
        <v>20</v>
      </c>
      <c r="E5076" s="3">
        <v>139333</v>
      </c>
      <c r="F5076" s="3">
        <v>98479</v>
      </c>
      <c r="G5076" t="s">
        <v>32</v>
      </c>
      <c r="H5076" t="s">
        <v>5108</v>
      </c>
    </row>
    <row r="5077" spans="1:8" x14ac:dyDescent="0.35">
      <c r="A5077" s="2">
        <v>44786</v>
      </c>
      <c r="B5077" t="s">
        <v>41</v>
      </c>
      <c r="C5077" t="s">
        <v>29</v>
      </c>
      <c r="D5077" t="s">
        <v>58</v>
      </c>
      <c r="E5077" s="3">
        <v>32298</v>
      </c>
      <c r="F5077" s="3">
        <v>135804</v>
      </c>
      <c r="G5077" t="s">
        <v>35</v>
      </c>
      <c r="H5077" t="s">
        <v>5109</v>
      </c>
    </row>
    <row r="5078" spans="1:8" x14ac:dyDescent="0.35">
      <c r="A5078" s="2">
        <v>45236</v>
      </c>
      <c r="B5078" t="s">
        <v>23</v>
      </c>
      <c r="C5078" t="s">
        <v>43</v>
      </c>
      <c r="D5078" t="s">
        <v>20</v>
      </c>
      <c r="E5078" s="3">
        <v>23746</v>
      </c>
      <c r="F5078" s="3">
        <v>12920</v>
      </c>
      <c r="G5078" t="s">
        <v>35</v>
      </c>
      <c r="H5078" t="s">
        <v>5110</v>
      </c>
    </row>
    <row r="5079" spans="1:8" x14ac:dyDescent="0.35">
      <c r="A5079" s="2">
        <v>44523</v>
      </c>
      <c r="B5079" t="s">
        <v>28</v>
      </c>
      <c r="C5079" t="s">
        <v>19</v>
      </c>
      <c r="D5079" t="s">
        <v>58</v>
      </c>
      <c r="E5079" s="3">
        <v>31999</v>
      </c>
      <c r="F5079" s="3">
        <v>153964</v>
      </c>
      <c r="G5079" t="s">
        <v>35</v>
      </c>
      <c r="H5079" t="s">
        <v>5111</v>
      </c>
    </row>
    <row r="5080" spans="1:8" x14ac:dyDescent="0.35">
      <c r="A5080" s="2">
        <v>44804</v>
      </c>
      <c r="B5080" t="s">
        <v>55</v>
      </c>
      <c r="C5080" t="s">
        <v>43</v>
      </c>
      <c r="D5080" t="s">
        <v>58</v>
      </c>
      <c r="E5080" s="3">
        <v>111136</v>
      </c>
      <c r="F5080" s="3">
        <v>109420</v>
      </c>
      <c r="G5080" t="s">
        <v>21</v>
      </c>
      <c r="H5080" t="s">
        <v>5112</v>
      </c>
    </row>
    <row r="5081" spans="1:8" x14ac:dyDescent="0.35">
      <c r="A5081" s="2">
        <v>44855</v>
      </c>
      <c r="B5081" t="s">
        <v>23</v>
      </c>
      <c r="C5081" t="s">
        <v>43</v>
      </c>
      <c r="D5081" t="s">
        <v>39</v>
      </c>
      <c r="E5081" s="3">
        <v>40361</v>
      </c>
      <c r="F5081" s="3">
        <v>156750</v>
      </c>
      <c r="G5081" t="s">
        <v>26</v>
      </c>
      <c r="H5081" t="s">
        <v>5113</v>
      </c>
    </row>
    <row r="5082" spans="1:8" x14ac:dyDescent="0.35">
      <c r="A5082" s="2">
        <v>44198</v>
      </c>
      <c r="B5082" t="s">
        <v>28</v>
      </c>
      <c r="C5082" t="s">
        <v>23</v>
      </c>
      <c r="D5082" t="s">
        <v>58</v>
      </c>
      <c r="E5082" s="3">
        <v>121125</v>
      </c>
      <c r="F5082" s="3">
        <v>96310</v>
      </c>
      <c r="G5082" t="s">
        <v>32</v>
      </c>
      <c r="H5082" t="s">
        <v>5114</v>
      </c>
    </row>
    <row r="5083" spans="1:8" x14ac:dyDescent="0.35">
      <c r="A5083" s="2">
        <v>45230</v>
      </c>
      <c r="B5083" t="s">
        <v>23</v>
      </c>
      <c r="C5083" t="s">
        <v>19</v>
      </c>
      <c r="D5083" t="s">
        <v>20</v>
      </c>
      <c r="E5083" s="3">
        <v>149560</v>
      </c>
      <c r="F5083" s="3">
        <v>20323</v>
      </c>
      <c r="G5083" t="s">
        <v>26</v>
      </c>
      <c r="H5083" t="s">
        <v>5115</v>
      </c>
    </row>
    <row r="5084" spans="1:8" x14ac:dyDescent="0.35">
      <c r="A5084" s="2">
        <v>44630</v>
      </c>
      <c r="B5084" t="s">
        <v>28</v>
      </c>
      <c r="C5084" t="s">
        <v>29</v>
      </c>
      <c r="D5084" t="s">
        <v>25</v>
      </c>
      <c r="E5084" s="3">
        <v>48381</v>
      </c>
      <c r="F5084" s="3">
        <v>69741</v>
      </c>
      <c r="G5084" t="s">
        <v>21</v>
      </c>
      <c r="H5084" t="s">
        <v>5116</v>
      </c>
    </row>
    <row r="5085" spans="1:8" x14ac:dyDescent="0.35">
      <c r="A5085" s="2">
        <v>44321</v>
      </c>
      <c r="B5085" t="s">
        <v>23</v>
      </c>
      <c r="C5085" t="s">
        <v>23</v>
      </c>
      <c r="D5085" t="s">
        <v>30</v>
      </c>
      <c r="E5085" s="3">
        <v>16777</v>
      </c>
      <c r="F5085" s="3">
        <v>11834</v>
      </c>
      <c r="G5085" t="s">
        <v>26</v>
      </c>
      <c r="H5085" t="s">
        <v>5117</v>
      </c>
    </row>
    <row r="5086" spans="1:8" x14ac:dyDescent="0.35">
      <c r="A5086" s="2">
        <v>44681</v>
      </c>
      <c r="B5086" t="s">
        <v>55</v>
      </c>
      <c r="C5086" t="s">
        <v>24</v>
      </c>
      <c r="D5086" t="s">
        <v>30</v>
      </c>
      <c r="E5086" s="3">
        <v>23142</v>
      </c>
      <c r="F5086" s="3">
        <v>141501</v>
      </c>
      <c r="G5086" t="s">
        <v>26</v>
      </c>
      <c r="H5086" t="s">
        <v>5118</v>
      </c>
    </row>
    <row r="5087" spans="1:8" x14ac:dyDescent="0.35">
      <c r="A5087" s="2">
        <v>44848</v>
      </c>
      <c r="B5087" t="s">
        <v>55</v>
      </c>
      <c r="C5087" t="s">
        <v>23</v>
      </c>
      <c r="D5087" t="s">
        <v>20</v>
      </c>
      <c r="E5087" s="3">
        <v>101396</v>
      </c>
      <c r="F5087" s="3">
        <v>87725</v>
      </c>
      <c r="G5087" t="s">
        <v>26</v>
      </c>
      <c r="H5087" t="s">
        <v>5119</v>
      </c>
    </row>
    <row r="5088" spans="1:8" x14ac:dyDescent="0.35">
      <c r="A5088" s="2">
        <v>44996</v>
      </c>
      <c r="B5088" t="s">
        <v>41</v>
      </c>
      <c r="C5088" t="s">
        <v>29</v>
      </c>
      <c r="D5088" t="s">
        <v>25</v>
      </c>
      <c r="E5088" s="3">
        <v>133754</v>
      </c>
      <c r="F5088" s="3">
        <v>66036</v>
      </c>
      <c r="G5088" t="s">
        <v>35</v>
      </c>
      <c r="H5088" t="s">
        <v>5120</v>
      </c>
    </row>
    <row r="5089" spans="1:8" x14ac:dyDescent="0.35">
      <c r="A5089" s="2">
        <v>45069</v>
      </c>
      <c r="B5089" t="s">
        <v>37</v>
      </c>
      <c r="C5089" t="s">
        <v>34</v>
      </c>
      <c r="D5089" t="s">
        <v>58</v>
      </c>
      <c r="E5089" s="3">
        <v>13866</v>
      </c>
      <c r="F5089" s="3">
        <v>35605</v>
      </c>
      <c r="G5089" t="s">
        <v>21</v>
      </c>
      <c r="H5089" t="s">
        <v>5121</v>
      </c>
    </row>
    <row r="5090" spans="1:8" x14ac:dyDescent="0.35">
      <c r="A5090" s="2">
        <v>44325</v>
      </c>
      <c r="B5090" t="s">
        <v>18</v>
      </c>
      <c r="C5090" t="s">
        <v>23</v>
      </c>
      <c r="D5090" t="s">
        <v>20</v>
      </c>
      <c r="E5090" s="3">
        <v>119181</v>
      </c>
      <c r="F5090" s="3">
        <v>121054</v>
      </c>
      <c r="G5090" t="s">
        <v>21</v>
      </c>
      <c r="H5090" t="s">
        <v>5122</v>
      </c>
    </row>
    <row r="5091" spans="1:8" x14ac:dyDescent="0.35">
      <c r="A5091" s="2">
        <v>44634</v>
      </c>
      <c r="B5091" t="s">
        <v>55</v>
      </c>
      <c r="C5091" t="s">
        <v>24</v>
      </c>
      <c r="D5091" t="s">
        <v>58</v>
      </c>
      <c r="E5091" s="3">
        <v>135369</v>
      </c>
      <c r="F5091" s="3">
        <v>69758</v>
      </c>
      <c r="G5091" t="s">
        <v>21</v>
      </c>
      <c r="H5091" t="s">
        <v>5123</v>
      </c>
    </row>
    <row r="5092" spans="1:8" x14ac:dyDescent="0.35">
      <c r="A5092" s="2">
        <v>44947</v>
      </c>
      <c r="B5092" t="s">
        <v>55</v>
      </c>
      <c r="C5092" t="s">
        <v>23</v>
      </c>
      <c r="D5092" t="s">
        <v>39</v>
      </c>
      <c r="E5092" s="3">
        <v>109889</v>
      </c>
      <c r="F5092" s="3">
        <v>131637</v>
      </c>
      <c r="G5092" t="s">
        <v>26</v>
      </c>
      <c r="H5092" t="s">
        <v>5124</v>
      </c>
    </row>
    <row r="5093" spans="1:8" x14ac:dyDescent="0.35">
      <c r="A5093" s="2">
        <v>44697</v>
      </c>
      <c r="B5093" t="s">
        <v>28</v>
      </c>
      <c r="C5093" t="s">
        <v>29</v>
      </c>
      <c r="E5093" s="3">
        <v>12940</v>
      </c>
      <c r="F5093" s="3">
        <v>93544</v>
      </c>
      <c r="G5093" t="s">
        <v>35</v>
      </c>
      <c r="H5093" t="s">
        <v>5125</v>
      </c>
    </row>
    <row r="5094" spans="1:8" x14ac:dyDescent="0.35">
      <c r="A5094" s="2">
        <v>45278</v>
      </c>
      <c r="B5094" t="s">
        <v>37</v>
      </c>
      <c r="C5094" t="s">
        <v>24</v>
      </c>
      <c r="D5094" t="s">
        <v>30</v>
      </c>
      <c r="E5094" s="3">
        <v>104580</v>
      </c>
      <c r="F5094" s="3">
        <v>13553</v>
      </c>
      <c r="G5094" t="s">
        <v>32</v>
      </c>
      <c r="H5094" t="s">
        <v>5126</v>
      </c>
    </row>
    <row r="5095" spans="1:8" x14ac:dyDescent="0.35">
      <c r="A5095" s="2">
        <v>44407</v>
      </c>
      <c r="B5095" t="s">
        <v>55</v>
      </c>
      <c r="C5095" t="s">
        <v>19</v>
      </c>
      <c r="D5095" t="s">
        <v>20</v>
      </c>
      <c r="E5095" s="3">
        <v>74556</v>
      </c>
      <c r="F5095" s="3">
        <v>83834</v>
      </c>
      <c r="G5095" t="s">
        <v>35</v>
      </c>
      <c r="H5095" t="s">
        <v>5127</v>
      </c>
    </row>
    <row r="5096" spans="1:8" x14ac:dyDescent="0.35">
      <c r="A5096" s="2">
        <v>45098</v>
      </c>
      <c r="B5096" t="s">
        <v>23</v>
      </c>
      <c r="C5096" t="s">
        <v>29</v>
      </c>
      <c r="D5096" t="s">
        <v>30</v>
      </c>
      <c r="E5096" s="3">
        <v>122012</v>
      </c>
      <c r="F5096" s="3">
        <v>151536</v>
      </c>
      <c r="G5096" t="s">
        <v>32</v>
      </c>
      <c r="H5096" t="s">
        <v>5128</v>
      </c>
    </row>
    <row r="5097" spans="1:8" x14ac:dyDescent="0.35">
      <c r="A5097" s="2">
        <v>44241</v>
      </c>
      <c r="B5097" t="s">
        <v>37</v>
      </c>
      <c r="C5097" t="s">
        <v>23</v>
      </c>
      <c r="D5097" t="s">
        <v>58</v>
      </c>
      <c r="E5097" s="3">
        <v>32789</v>
      </c>
      <c r="F5097" s="3">
        <v>107869</v>
      </c>
      <c r="G5097" t="s">
        <v>26</v>
      </c>
      <c r="H5097" t="s">
        <v>5129</v>
      </c>
    </row>
    <row r="5098" spans="1:8" x14ac:dyDescent="0.35">
      <c r="A5098" s="2">
        <v>44731</v>
      </c>
      <c r="B5098" t="s">
        <v>18</v>
      </c>
      <c r="C5098" t="s">
        <v>24</v>
      </c>
      <c r="D5098" t="s">
        <v>58</v>
      </c>
      <c r="E5098" s="3">
        <v>27886</v>
      </c>
      <c r="F5098" s="3">
        <v>125804</v>
      </c>
      <c r="G5098" t="s">
        <v>35</v>
      </c>
      <c r="H5098" t="s">
        <v>5130</v>
      </c>
    </row>
    <row r="5099" spans="1:8" x14ac:dyDescent="0.35">
      <c r="A5099" s="2">
        <v>44657</v>
      </c>
      <c r="B5099" t="s">
        <v>23</v>
      </c>
      <c r="C5099" t="s">
        <v>29</v>
      </c>
      <c r="D5099" t="s">
        <v>39</v>
      </c>
      <c r="E5099" s="3">
        <v>27129</v>
      </c>
      <c r="F5099" s="3">
        <v>16500</v>
      </c>
      <c r="G5099" t="s">
        <v>35</v>
      </c>
      <c r="H5099" t="s">
        <v>5131</v>
      </c>
    </row>
    <row r="5100" spans="1:8" x14ac:dyDescent="0.35">
      <c r="A5100" s="2">
        <v>44587</v>
      </c>
      <c r="B5100" t="s">
        <v>28</v>
      </c>
      <c r="C5100" t="s">
        <v>19</v>
      </c>
      <c r="D5100" t="s">
        <v>58</v>
      </c>
      <c r="E5100" s="3">
        <v>142580</v>
      </c>
      <c r="F5100" s="3">
        <v>32729</v>
      </c>
      <c r="G5100" t="s">
        <v>32</v>
      </c>
      <c r="H5100" t="s">
        <v>5132</v>
      </c>
    </row>
    <row r="5101" spans="1:8" x14ac:dyDescent="0.35">
      <c r="A5101" s="2">
        <v>45264</v>
      </c>
      <c r="B5101" t="s">
        <v>41</v>
      </c>
      <c r="C5101" t="s">
        <v>34</v>
      </c>
      <c r="D5101" t="s">
        <v>58</v>
      </c>
      <c r="E5101" s="3">
        <v>87507</v>
      </c>
      <c r="F5101" s="3">
        <v>164614</v>
      </c>
      <c r="G5101" t="s">
        <v>32</v>
      </c>
      <c r="H5101" t="s">
        <v>5133</v>
      </c>
    </row>
    <row r="5102" spans="1:8" x14ac:dyDescent="0.35">
      <c r="A5102" s="2">
        <v>44223</v>
      </c>
      <c r="B5102" t="s">
        <v>23</v>
      </c>
      <c r="C5102" t="s">
        <v>43</v>
      </c>
      <c r="D5102" t="s">
        <v>30</v>
      </c>
      <c r="E5102" s="3">
        <v>139539</v>
      </c>
      <c r="F5102" s="3">
        <v>104239</v>
      </c>
      <c r="G5102" t="s">
        <v>26</v>
      </c>
      <c r="H5102" t="s">
        <v>5134</v>
      </c>
    </row>
    <row r="5103" spans="1:8" x14ac:dyDescent="0.35">
      <c r="A5103" s="2">
        <v>44990</v>
      </c>
      <c r="B5103" t="s">
        <v>18</v>
      </c>
      <c r="C5103" t="s">
        <v>24</v>
      </c>
      <c r="D5103" t="s">
        <v>30</v>
      </c>
      <c r="E5103" s="3">
        <v>137660</v>
      </c>
      <c r="F5103" s="3">
        <v>140235</v>
      </c>
      <c r="G5103" t="s">
        <v>35</v>
      </c>
      <c r="H5103" t="s">
        <v>5135</v>
      </c>
    </row>
    <row r="5104" spans="1:8" x14ac:dyDescent="0.35">
      <c r="A5104" s="2">
        <v>45171</v>
      </c>
      <c r="B5104" t="s">
        <v>23</v>
      </c>
      <c r="C5104" t="s">
        <v>34</v>
      </c>
      <c r="D5104" t="s">
        <v>20</v>
      </c>
      <c r="E5104" s="3">
        <v>50519</v>
      </c>
      <c r="F5104" s="3">
        <v>59968</v>
      </c>
      <c r="G5104" t="s">
        <v>35</v>
      </c>
      <c r="H5104" t="s">
        <v>5136</v>
      </c>
    </row>
    <row r="5105" spans="1:8" x14ac:dyDescent="0.35">
      <c r="A5105" s="2">
        <v>44744</v>
      </c>
      <c r="B5105" t="s">
        <v>37</v>
      </c>
      <c r="C5105" t="s">
        <v>19</v>
      </c>
      <c r="D5105" t="s">
        <v>20</v>
      </c>
      <c r="E5105" s="3">
        <v>144730</v>
      </c>
      <c r="F5105" s="3">
        <v>65728</v>
      </c>
      <c r="G5105" t="s">
        <v>35</v>
      </c>
      <c r="H5105" t="s">
        <v>5137</v>
      </c>
    </row>
    <row r="5106" spans="1:8" x14ac:dyDescent="0.35">
      <c r="A5106" s="2">
        <v>44817</v>
      </c>
      <c r="B5106" t="s">
        <v>37</v>
      </c>
      <c r="C5106" t="s">
        <v>34</v>
      </c>
      <c r="D5106" t="s">
        <v>58</v>
      </c>
      <c r="E5106" s="3">
        <v>33361</v>
      </c>
      <c r="F5106" s="3">
        <v>118215</v>
      </c>
      <c r="G5106" t="s">
        <v>21</v>
      </c>
      <c r="H5106" t="s">
        <v>5138</v>
      </c>
    </row>
    <row r="5107" spans="1:8" x14ac:dyDescent="0.35">
      <c r="A5107" s="2">
        <v>44763</v>
      </c>
      <c r="B5107" t="s">
        <v>18</v>
      </c>
      <c r="C5107" t="s">
        <v>23</v>
      </c>
      <c r="D5107" t="s">
        <v>25</v>
      </c>
      <c r="E5107" s="3">
        <v>98529</v>
      </c>
      <c r="F5107" s="3">
        <v>59947</v>
      </c>
      <c r="G5107" t="s">
        <v>32</v>
      </c>
      <c r="H5107" t="s">
        <v>5139</v>
      </c>
    </row>
    <row r="5108" spans="1:8" x14ac:dyDescent="0.35">
      <c r="A5108" s="2">
        <v>44900</v>
      </c>
      <c r="B5108" t="s">
        <v>37</v>
      </c>
      <c r="C5108" t="s">
        <v>43</v>
      </c>
      <c r="D5108" t="s">
        <v>20</v>
      </c>
      <c r="E5108" s="3">
        <v>127131</v>
      </c>
      <c r="F5108" s="3">
        <v>102831</v>
      </c>
      <c r="G5108" t="s">
        <v>35</v>
      </c>
      <c r="H5108" t="s">
        <v>5140</v>
      </c>
    </row>
    <row r="5109" spans="1:8" x14ac:dyDescent="0.35">
      <c r="A5109" s="2">
        <v>44381</v>
      </c>
      <c r="B5109" t="s">
        <v>23</v>
      </c>
      <c r="C5109" t="s">
        <v>24</v>
      </c>
      <c r="D5109" t="s">
        <v>58</v>
      </c>
      <c r="E5109" s="3">
        <v>50284</v>
      </c>
      <c r="F5109" s="3">
        <v>107360</v>
      </c>
      <c r="G5109" t="s">
        <v>21</v>
      </c>
      <c r="H5109" t="s">
        <v>5141</v>
      </c>
    </row>
    <row r="5110" spans="1:8" x14ac:dyDescent="0.35">
      <c r="A5110" s="2">
        <v>45289</v>
      </c>
      <c r="B5110" t="s">
        <v>41</v>
      </c>
      <c r="C5110" t="s">
        <v>29</v>
      </c>
      <c r="D5110" t="s">
        <v>30</v>
      </c>
      <c r="E5110" s="3">
        <v>29432</v>
      </c>
      <c r="F5110" s="3">
        <v>50691</v>
      </c>
      <c r="G5110" t="s">
        <v>35</v>
      </c>
      <c r="H5110" t="s">
        <v>5142</v>
      </c>
    </row>
    <row r="5111" spans="1:8" x14ac:dyDescent="0.35">
      <c r="A5111" s="2">
        <v>45044</v>
      </c>
      <c r="B5111" t="s">
        <v>23</v>
      </c>
      <c r="C5111" t="s">
        <v>19</v>
      </c>
      <c r="D5111" t="s">
        <v>39</v>
      </c>
      <c r="E5111" s="3">
        <v>79578</v>
      </c>
      <c r="F5111" s="3">
        <v>19634</v>
      </c>
      <c r="G5111" t="s">
        <v>32</v>
      </c>
      <c r="H5111" t="s">
        <v>5143</v>
      </c>
    </row>
    <row r="5112" spans="1:8" x14ac:dyDescent="0.35">
      <c r="A5112" s="2">
        <v>44795</v>
      </c>
      <c r="B5112" t="s">
        <v>41</v>
      </c>
      <c r="C5112" t="s">
        <v>43</v>
      </c>
      <c r="D5112" t="s">
        <v>30</v>
      </c>
      <c r="E5112" s="3">
        <v>96059</v>
      </c>
      <c r="F5112" s="3">
        <v>23719</v>
      </c>
      <c r="G5112" t="s">
        <v>35</v>
      </c>
      <c r="H5112" t="s">
        <v>5144</v>
      </c>
    </row>
    <row r="5113" spans="1:8" x14ac:dyDescent="0.35">
      <c r="A5113" s="2">
        <v>45002</v>
      </c>
      <c r="B5113" t="s">
        <v>37</v>
      </c>
      <c r="C5113" t="s">
        <v>19</v>
      </c>
      <c r="D5113" t="s">
        <v>30</v>
      </c>
      <c r="E5113" s="3">
        <v>145274</v>
      </c>
      <c r="F5113" s="3">
        <v>17861</v>
      </c>
      <c r="G5113" t="s">
        <v>35</v>
      </c>
      <c r="H5113" t="s">
        <v>5145</v>
      </c>
    </row>
    <row r="5114" spans="1:8" x14ac:dyDescent="0.35">
      <c r="A5114" s="2">
        <v>44275</v>
      </c>
      <c r="B5114" t="s">
        <v>23</v>
      </c>
      <c r="C5114" t="s">
        <v>34</v>
      </c>
      <c r="D5114" t="s">
        <v>39</v>
      </c>
      <c r="E5114" s="3">
        <v>55205</v>
      </c>
      <c r="F5114" s="3">
        <v>134907</v>
      </c>
      <c r="G5114" t="s">
        <v>26</v>
      </c>
      <c r="H5114" t="s">
        <v>5146</v>
      </c>
    </row>
    <row r="5115" spans="1:8" x14ac:dyDescent="0.35">
      <c r="A5115" s="2">
        <v>44775</v>
      </c>
      <c r="B5115" t="s">
        <v>37</v>
      </c>
      <c r="C5115" t="s">
        <v>19</v>
      </c>
      <c r="D5115" t="s">
        <v>30</v>
      </c>
      <c r="E5115" s="3">
        <v>17773</v>
      </c>
      <c r="F5115" s="3">
        <v>142846</v>
      </c>
      <c r="G5115" t="s">
        <v>26</v>
      </c>
      <c r="H5115" t="s">
        <v>5147</v>
      </c>
    </row>
    <row r="5116" spans="1:8" x14ac:dyDescent="0.35">
      <c r="A5116" s="2">
        <v>44609</v>
      </c>
      <c r="B5116" t="s">
        <v>41</v>
      </c>
      <c r="C5116" t="s">
        <v>19</v>
      </c>
      <c r="D5116" t="s">
        <v>20</v>
      </c>
      <c r="E5116" s="3">
        <v>27671</v>
      </c>
      <c r="F5116" s="3">
        <v>9459</v>
      </c>
      <c r="G5116" t="s">
        <v>35</v>
      </c>
      <c r="H5116" t="s">
        <v>5148</v>
      </c>
    </row>
    <row r="5117" spans="1:8" x14ac:dyDescent="0.35">
      <c r="A5117" s="2">
        <v>44742</v>
      </c>
      <c r="B5117" t="s">
        <v>37</v>
      </c>
      <c r="C5117" t="s">
        <v>34</v>
      </c>
      <c r="D5117" t="s">
        <v>30</v>
      </c>
      <c r="E5117" s="3">
        <v>18301</v>
      </c>
      <c r="F5117" s="3">
        <v>114437</v>
      </c>
      <c r="G5117" t="s">
        <v>21</v>
      </c>
      <c r="H5117" t="s">
        <v>5149</v>
      </c>
    </row>
    <row r="5118" spans="1:8" x14ac:dyDescent="0.35">
      <c r="A5118" s="2">
        <v>44365</v>
      </c>
      <c r="B5118" t="s">
        <v>55</v>
      </c>
      <c r="C5118" t="s">
        <v>34</v>
      </c>
      <c r="D5118" t="s">
        <v>39</v>
      </c>
      <c r="E5118" s="3">
        <v>138017</v>
      </c>
      <c r="F5118" s="3">
        <v>8005</v>
      </c>
      <c r="G5118" t="s">
        <v>21</v>
      </c>
      <c r="H5118" t="s">
        <v>5150</v>
      </c>
    </row>
    <row r="5119" spans="1:8" x14ac:dyDescent="0.35">
      <c r="A5119" s="2">
        <v>44877</v>
      </c>
      <c r="B5119" t="s">
        <v>28</v>
      </c>
      <c r="C5119" t="s">
        <v>43</v>
      </c>
      <c r="D5119" t="s">
        <v>58</v>
      </c>
      <c r="E5119" s="3">
        <v>63971</v>
      </c>
      <c r="F5119" s="3">
        <v>136804</v>
      </c>
      <c r="G5119" t="s">
        <v>21</v>
      </c>
      <c r="H5119" t="s">
        <v>5151</v>
      </c>
    </row>
    <row r="5120" spans="1:8" x14ac:dyDescent="0.35">
      <c r="A5120" s="2">
        <v>44779</v>
      </c>
      <c r="B5120" t="s">
        <v>23</v>
      </c>
      <c r="C5120" t="s">
        <v>24</v>
      </c>
      <c r="D5120" t="s">
        <v>58</v>
      </c>
      <c r="E5120" s="3">
        <v>61942</v>
      </c>
      <c r="F5120" s="3">
        <v>80474</v>
      </c>
      <c r="G5120" t="s">
        <v>35</v>
      </c>
      <c r="H5120" t="s">
        <v>5152</v>
      </c>
    </row>
    <row r="5121" spans="1:8" x14ac:dyDescent="0.35">
      <c r="A5121" s="2">
        <v>44711</v>
      </c>
      <c r="B5121" t="s">
        <v>55</v>
      </c>
      <c r="C5121" t="s">
        <v>34</v>
      </c>
      <c r="D5121" t="s">
        <v>58</v>
      </c>
      <c r="E5121" s="3">
        <v>84188</v>
      </c>
      <c r="F5121" s="3">
        <v>16109</v>
      </c>
      <c r="G5121" t="s">
        <v>21</v>
      </c>
      <c r="H5121" t="s">
        <v>5153</v>
      </c>
    </row>
    <row r="5122" spans="1:8" x14ac:dyDescent="0.35">
      <c r="A5122" s="2">
        <v>44228</v>
      </c>
      <c r="B5122" t="s">
        <v>37</v>
      </c>
      <c r="C5122" t="s">
        <v>43</v>
      </c>
      <c r="D5122" t="s">
        <v>39</v>
      </c>
      <c r="E5122" s="3">
        <v>92663</v>
      </c>
      <c r="F5122" s="3">
        <v>11829</v>
      </c>
      <c r="G5122" t="s">
        <v>26</v>
      </c>
      <c r="H5122" t="s">
        <v>5154</v>
      </c>
    </row>
    <row r="5123" spans="1:8" x14ac:dyDescent="0.35">
      <c r="A5123" s="2">
        <v>44483</v>
      </c>
      <c r="B5123" t="s">
        <v>37</v>
      </c>
      <c r="C5123" t="s">
        <v>19</v>
      </c>
      <c r="D5123" t="s">
        <v>39</v>
      </c>
      <c r="E5123" s="3">
        <v>28794</v>
      </c>
      <c r="F5123" s="3">
        <v>22148</v>
      </c>
      <c r="G5123" t="s">
        <v>35</v>
      </c>
      <c r="H5123" t="s">
        <v>5155</v>
      </c>
    </row>
    <row r="5124" spans="1:8" x14ac:dyDescent="0.35">
      <c r="A5124" s="2">
        <v>44790</v>
      </c>
      <c r="B5124" t="s">
        <v>28</v>
      </c>
      <c r="C5124" t="s">
        <v>19</v>
      </c>
      <c r="D5124" t="s">
        <v>20</v>
      </c>
      <c r="E5124" s="3">
        <v>103904</v>
      </c>
      <c r="F5124" s="3">
        <v>162326</v>
      </c>
      <c r="G5124" t="s">
        <v>26</v>
      </c>
      <c r="H5124" t="s">
        <v>5156</v>
      </c>
    </row>
    <row r="5125" spans="1:8" x14ac:dyDescent="0.35">
      <c r="A5125" s="2">
        <v>45263</v>
      </c>
      <c r="B5125" t="s">
        <v>37</v>
      </c>
      <c r="C5125" t="s">
        <v>29</v>
      </c>
      <c r="D5125" t="s">
        <v>39</v>
      </c>
      <c r="E5125" s="3">
        <v>56536</v>
      </c>
      <c r="F5125" s="3">
        <v>17077</v>
      </c>
      <c r="G5125" t="s">
        <v>26</v>
      </c>
      <c r="H5125" t="s">
        <v>5157</v>
      </c>
    </row>
    <row r="5126" spans="1:8" x14ac:dyDescent="0.35">
      <c r="A5126" s="2">
        <v>44813</v>
      </c>
      <c r="B5126" t="s">
        <v>28</v>
      </c>
      <c r="C5126" t="s">
        <v>23</v>
      </c>
      <c r="D5126" t="s">
        <v>58</v>
      </c>
      <c r="E5126" s="3">
        <v>84170</v>
      </c>
      <c r="F5126" s="3">
        <v>108374</v>
      </c>
      <c r="G5126" t="s">
        <v>21</v>
      </c>
      <c r="H5126" t="s">
        <v>5158</v>
      </c>
    </row>
    <row r="5127" spans="1:8" x14ac:dyDescent="0.35">
      <c r="A5127" s="2">
        <v>45221</v>
      </c>
      <c r="B5127" t="s">
        <v>23</v>
      </c>
      <c r="C5127" t="s">
        <v>34</v>
      </c>
      <c r="D5127" t="s">
        <v>39</v>
      </c>
      <c r="E5127" s="3">
        <v>11833</v>
      </c>
      <c r="F5127" s="3">
        <v>106464</v>
      </c>
      <c r="G5127" t="s">
        <v>26</v>
      </c>
      <c r="H5127" t="s">
        <v>5159</v>
      </c>
    </row>
    <row r="5128" spans="1:8" x14ac:dyDescent="0.35">
      <c r="A5128" s="2">
        <v>44466</v>
      </c>
      <c r="B5128" t="s">
        <v>41</v>
      </c>
      <c r="C5128" t="s">
        <v>43</v>
      </c>
      <c r="D5128" t="s">
        <v>25</v>
      </c>
      <c r="E5128" s="3">
        <v>43653</v>
      </c>
      <c r="F5128" s="3">
        <v>50177</v>
      </c>
      <c r="G5128" t="s">
        <v>26</v>
      </c>
      <c r="H5128" t="s">
        <v>5160</v>
      </c>
    </row>
    <row r="5129" spans="1:8" x14ac:dyDescent="0.35">
      <c r="A5129" s="2">
        <v>44714</v>
      </c>
      <c r="B5129" t="s">
        <v>28</v>
      </c>
      <c r="C5129" t="s">
        <v>29</v>
      </c>
      <c r="D5129" t="s">
        <v>30</v>
      </c>
      <c r="E5129" s="3">
        <v>13604</v>
      </c>
      <c r="F5129" s="3">
        <v>24551</v>
      </c>
      <c r="G5129" t="s">
        <v>32</v>
      </c>
      <c r="H5129" t="s">
        <v>5161</v>
      </c>
    </row>
    <row r="5130" spans="1:8" x14ac:dyDescent="0.35">
      <c r="A5130" s="2">
        <v>45230</v>
      </c>
      <c r="B5130" t="s">
        <v>28</v>
      </c>
      <c r="C5130" t="s">
        <v>43</v>
      </c>
      <c r="D5130" t="s">
        <v>20</v>
      </c>
      <c r="E5130" s="3">
        <v>146429</v>
      </c>
      <c r="F5130" s="3">
        <v>110216</v>
      </c>
      <c r="G5130" t="s">
        <v>32</v>
      </c>
      <c r="H5130" t="s">
        <v>5162</v>
      </c>
    </row>
    <row r="5131" spans="1:8" x14ac:dyDescent="0.35">
      <c r="A5131" s="2">
        <v>44779</v>
      </c>
      <c r="B5131" t="s">
        <v>55</v>
      </c>
      <c r="C5131" t="s">
        <v>24</v>
      </c>
      <c r="D5131" t="s">
        <v>58</v>
      </c>
      <c r="E5131" s="3">
        <v>38932</v>
      </c>
      <c r="F5131" s="3">
        <v>125290</v>
      </c>
      <c r="G5131" t="s">
        <v>32</v>
      </c>
      <c r="H5131" t="s">
        <v>5163</v>
      </c>
    </row>
    <row r="5132" spans="1:8" x14ac:dyDescent="0.35">
      <c r="A5132" s="2">
        <v>44422</v>
      </c>
      <c r="B5132" t="s">
        <v>37</v>
      </c>
      <c r="C5132" t="s">
        <v>29</v>
      </c>
      <c r="D5132" t="s">
        <v>58</v>
      </c>
      <c r="E5132" s="3">
        <v>71719</v>
      </c>
      <c r="F5132" s="3">
        <v>12439</v>
      </c>
      <c r="G5132" t="s">
        <v>21</v>
      </c>
      <c r="H5132" t="s">
        <v>5164</v>
      </c>
    </row>
    <row r="5133" spans="1:8" x14ac:dyDescent="0.35">
      <c r="A5133" s="2">
        <v>44866</v>
      </c>
      <c r="B5133" t="s">
        <v>23</v>
      </c>
      <c r="C5133" t="s">
        <v>43</v>
      </c>
      <c r="D5133" t="s">
        <v>25</v>
      </c>
      <c r="E5133" s="3">
        <v>75415</v>
      </c>
      <c r="F5133" s="3">
        <v>94027</v>
      </c>
      <c r="G5133" t="s">
        <v>21</v>
      </c>
      <c r="H5133" t="s">
        <v>5165</v>
      </c>
    </row>
    <row r="5134" spans="1:8" x14ac:dyDescent="0.35">
      <c r="A5134" s="2">
        <v>45113</v>
      </c>
      <c r="B5134" t="s">
        <v>41</v>
      </c>
      <c r="C5134" t="s">
        <v>34</v>
      </c>
      <c r="D5134" t="s">
        <v>20</v>
      </c>
      <c r="E5134" s="3">
        <v>74413</v>
      </c>
      <c r="F5134" s="3">
        <v>83281</v>
      </c>
      <c r="G5134" t="s">
        <v>26</v>
      </c>
      <c r="H5134" t="s">
        <v>5166</v>
      </c>
    </row>
    <row r="5135" spans="1:8" x14ac:dyDescent="0.35">
      <c r="A5135" s="2">
        <v>44322</v>
      </c>
      <c r="B5135" t="s">
        <v>18</v>
      </c>
      <c r="C5135" t="s">
        <v>43</v>
      </c>
      <c r="D5135" t="s">
        <v>30</v>
      </c>
      <c r="E5135" s="3">
        <v>95141</v>
      </c>
      <c r="F5135" s="3">
        <v>123137</v>
      </c>
      <c r="G5135" t="s">
        <v>26</v>
      </c>
      <c r="H5135" t="s">
        <v>5167</v>
      </c>
    </row>
    <row r="5136" spans="1:8" x14ac:dyDescent="0.35">
      <c r="A5136" s="2">
        <v>45152</v>
      </c>
      <c r="B5136" t="s">
        <v>28</v>
      </c>
      <c r="C5136" t="s">
        <v>23</v>
      </c>
      <c r="D5136" t="s">
        <v>20</v>
      </c>
      <c r="E5136" s="3">
        <v>138826</v>
      </c>
      <c r="F5136" s="3">
        <v>162190</v>
      </c>
      <c r="G5136" t="s">
        <v>21</v>
      </c>
      <c r="H5136" t="s">
        <v>5168</v>
      </c>
    </row>
    <row r="5137" spans="1:8" x14ac:dyDescent="0.35">
      <c r="A5137" s="2">
        <v>44270</v>
      </c>
      <c r="B5137" t="s">
        <v>18</v>
      </c>
      <c r="C5137" t="s">
        <v>19</v>
      </c>
      <c r="D5137" t="s">
        <v>20</v>
      </c>
      <c r="E5137" s="3">
        <v>116647</v>
      </c>
      <c r="F5137" s="3">
        <v>92457</v>
      </c>
      <c r="G5137" t="s">
        <v>35</v>
      </c>
      <c r="H5137" t="s">
        <v>5169</v>
      </c>
    </row>
    <row r="5138" spans="1:8" x14ac:dyDescent="0.35">
      <c r="A5138" s="2">
        <v>44252</v>
      </c>
      <c r="B5138" t="s">
        <v>37</v>
      </c>
      <c r="C5138" t="s">
        <v>19</v>
      </c>
      <c r="D5138" t="s">
        <v>58</v>
      </c>
      <c r="E5138" s="3">
        <v>131625</v>
      </c>
      <c r="F5138" s="3">
        <v>87014</v>
      </c>
      <c r="G5138" t="s">
        <v>35</v>
      </c>
      <c r="H5138" t="s">
        <v>5170</v>
      </c>
    </row>
    <row r="5139" spans="1:8" x14ac:dyDescent="0.35">
      <c r="A5139" s="2">
        <v>44916</v>
      </c>
      <c r="B5139" t="s">
        <v>28</v>
      </c>
      <c r="C5139" t="s">
        <v>29</v>
      </c>
      <c r="D5139" t="s">
        <v>39</v>
      </c>
      <c r="E5139" s="3">
        <v>11596</v>
      </c>
      <c r="F5139" s="3">
        <v>69904</v>
      </c>
      <c r="G5139" t="s">
        <v>35</v>
      </c>
      <c r="H5139" t="s">
        <v>5171</v>
      </c>
    </row>
    <row r="5140" spans="1:8" x14ac:dyDescent="0.35">
      <c r="A5140" s="2">
        <v>44749</v>
      </c>
      <c r="B5140" t="s">
        <v>18</v>
      </c>
      <c r="C5140" t="s">
        <v>43</v>
      </c>
      <c r="D5140" t="s">
        <v>30</v>
      </c>
      <c r="E5140" s="3">
        <v>123675</v>
      </c>
      <c r="F5140" s="3">
        <v>92877</v>
      </c>
      <c r="G5140" t="s">
        <v>32</v>
      </c>
      <c r="H5140" t="s">
        <v>5172</v>
      </c>
    </row>
    <row r="5141" spans="1:8" x14ac:dyDescent="0.35">
      <c r="A5141" s="2">
        <v>44228</v>
      </c>
      <c r="B5141" t="s">
        <v>55</v>
      </c>
      <c r="C5141" t="s">
        <v>43</v>
      </c>
      <c r="D5141" t="s">
        <v>20</v>
      </c>
      <c r="E5141" s="3">
        <v>40733</v>
      </c>
      <c r="F5141" s="3">
        <v>87582</v>
      </c>
      <c r="G5141" t="s">
        <v>26</v>
      </c>
      <c r="H5141" t="s">
        <v>5173</v>
      </c>
    </row>
    <row r="5142" spans="1:8" x14ac:dyDescent="0.35">
      <c r="A5142" s="2">
        <v>44770</v>
      </c>
      <c r="B5142" t="s">
        <v>18</v>
      </c>
      <c r="C5142" t="s">
        <v>43</v>
      </c>
      <c r="D5142" t="s">
        <v>25</v>
      </c>
      <c r="E5142" s="3">
        <v>118030</v>
      </c>
      <c r="F5142" s="3">
        <v>10664</v>
      </c>
      <c r="G5142" t="s">
        <v>35</v>
      </c>
      <c r="H5142" t="s">
        <v>5174</v>
      </c>
    </row>
    <row r="5143" spans="1:8" x14ac:dyDescent="0.35">
      <c r="A5143" s="2">
        <v>44863</v>
      </c>
      <c r="B5143" t="s">
        <v>55</v>
      </c>
      <c r="C5143" t="s">
        <v>43</v>
      </c>
      <c r="D5143" t="s">
        <v>58</v>
      </c>
      <c r="E5143" s="3">
        <v>19757</v>
      </c>
      <c r="F5143" s="3">
        <v>61254</v>
      </c>
      <c r="G5143" t="s">
        <v>32</v>
      </c>
      <c r="H5143" t="s">
        <v>5175</v>
      </c>
    </row>
    <row r="5144" spans="1:8" x14ac:dyDescent="0.35">
      <c r="A5144" s="2">
        <v>44480</v>
      </c>
      <c r="B5144" t="s">
        <v>41</v>
      </c>
      <c r="C5144" t="s">
        <v>23</v>
      </c>
      <c r="D5144" t="s">
        <v>39</v>
      </c>
      <c r="E5144" s="3">
        <v>94412</v>
      </c>
      <c r="F5144" s="3">
        <v>142306</v>
      </c>
      <c r="G5144" t="s">
        <v>26</v>
      </c>
      <c r="H5144" t="s">
        <v>5176</v>
      </c>
    </row>
    <row r="5145" spans="1:8" x14ac:dyDescent="0.35">
      <c r="A5145" s="2">
        <v>44383</v>
      </c>
      <c r="B5145" t="s">
        <v>37</v>
      </c>
      <c r="C5145" t="s">
        <v>34</v>
      </c>
      <c r="D5145" t="s">
        <v>39</v>
      </c>
      <c r="E5145" s="3">
        <v>35917</v>
      </c>
      <c r="F5145" s="3">
        <v>54274</v>
      </c>
      <c r="G5145" t="s">
        <v>35</v>
      </c>
      <c r="H5145" t="s">
        <v>5177</v>
      </c>
    </row>
    <row r="5146" spans="1:8" x14ac:dyDescent="0.35">
      <c r="A5146" s="2">
        <v>44694</v>
      </c>
      <c r="B5146" t="s">
        <v>23</v>
      </c>
      <c r="C5146" t="s">
        <v>23</v>
      </c>
      <c r="D5146" t="s">
        <v>58</v>
      </c>
      <c r="E5146" s="3">
        <v>107054</v>
      </c>
      <c r="F5146" s="3">
        <v>26561</v>
      </c>
      <c r="G5146" t="s">
        <v>35</v>
      </c>
      <c r="H5146" t="s">
        <v>5178</v>
      </c>
    </row>
    <row r="5147" spans="1:8" x14ac:dyDescent="0.35">
      <c r="A5147" s="2">
        <v>44326</v>
      </c>
      <c r="B5147" t="s">
        <v>18</v>
      </c>
      <c r="C5147" t="s">
        <v>23</v>
      </c>
      <c r="D5147" t="s">
        <v>20</v>
      </c>
      <c r="E5147" s="3">
        <v>132851</v>
      </c>
      <c r="F5147" s="3">
        <v>137242</v>
      </c>
      <c r="G5147" t="s">
        <v>32</v>
      </c>
      <c r="H5147" t="s">
        <v>5179</v>
      </c>
    </row>
    <row r="5148" spans="1:8" x14ac:dyDescent="0.35">
      <c r="A5148" s="2">
        <v>44835</v>
      </c>
      <c r="B5148" t="s">
        <v>28</v>
      </c>
      <c r="C5148" t="s">
        <v>23</v>
      </c>
      <c r="D5148" t="s">
        <v>58</v>
      </c>
      <c r="E5148" s="3">
        <v>48321</v>
      </c>
      <c r="F5148" s="3">
        <v>136830</v>
      </c>
      <c r="G5148" t="s">
        <v>35</v>
      </c>
      <c r="H5148" t="s">
        <v>5180</v>
      </c>
    </row>
    <row r="5149" spans="1:8" x14ac:dyDescent="0.35">
      <c r="A5149" s="2">
        <v>44310</v>
      </c>
      <c r="B5149" t="s">
        <v>37</v>
      </c>
      <c r="C5149" t="s">
        <v>19</v>
      </c>
      <c r="D5149" t="s">
        <v>39</v>
      </c>
      <c r="E5149" s="3">
        <v>91193</v>
      </c>
      <c r="F5149" s="3">
        <v>102451</v>
      </c>
      <c r="G5149" t="s">
        <v>26</v>
      </c>
      <c r="H5149" t="s">
        <v>5181</v>
      </c>
    </row>
    <row r="5150" spans="1:8" x14ac:dyDescent="0.35">
      <c r="A5150" s="2">
        <v>44209</v>
      </c>
      <c r="B5150" t="s">
        <v>18</v>
      </c>
      <c r="C5150" t="s">
        <v>23</v>
      </c>
      <c r="D5150" t="s">
        <v>39</v>
      </c>
      <c r="E5150" s="3">
        <v>85462</v>
      </c>
      <c r="F5150" s="3">
        <v>116981</v>
      </c>
      <c r="G5150" t="s">
        <v>35</v>
      </c>
      <c r="H5150" t="s">
        <v>5182</v>
      </c>
    </row>
    <row r="5151" spans="1:8" x14ac:dyDescent="0.35">
      <c r="A5151" s="2">
        <v>44640</v>
      </c>
      <c r="B5151" t="s">
        <v>28</v>
      </c>
      <c r="C5151" t="s">
        <v>43</v>
      </c>
      <c r="D5151" t="s">
        <v>25</v>
      </c>
      <c r="E5151" s="3">
        <v>75549</v>
      </c>
      <c r="F5151" s="3">
        <v>20594</v>
      </c>
      <c r="G5151" t="s">
        <v>32</v>
      </c>
      <c r="H5151" t="s">
        <v>5183</v>
      </c>
    </row>
    <row r="5152" spans="1:8" x14ac:dyDescent="0.35">
      <c r="A5152" s="2">
        <v>44643</v>
      </c>
      <c r="B5152" t="s">
        <v>28</v>
      </c>
      <c r="C5152" t="s">
        <v>23</v>
      </c>
      <c r="D5152" t="s">
        <v>25</v>
      </c>
      <c r="E5152" s="3">
        <v>100302</v>
      </c>
      <c r="F5152" s="3">
        <v>38504</v>
      </c>
      <c r="G5152" t="s">
        <v>35</v>
      </c>
      <c r="H5152" t="s">
        <v>5184</v>
      </c>
    </row>
    <row r="5153" spans="1:8" x14ac:dyDescent="0.35">
      <c r="A5153" s="2">
        <v>45182</v>
      </c>
      <c r="B5153" t="s">
        <v>23</v>
      </c>
      <c r="C5153" t="s">
        <v>43</v>
      </c>
      <c r="D5153" t="s">
        <v>39</v>
      </c>
      <c r="E5153" s="3">
        <v>147065</v>
      </c>
      <c r="F5153" s="3">
        <v>139972</v>
      </c>
      <c r="G5153" t="s">
        <v>32</v>
      </c>
      <c r="H5153" t="s">
        <v>5185</v>
      </c>
    </row>
    <row r="5154" spans="1:8" x14ac:dyDescent="0.35">
      <c r="A5154" s="2">
        <v>45189</v>
      </c>
      <c r="B5154" t="s">
        <v>23</v>
      </c>
      <c r="C5154" t="s">
        <v>29</v>
      </c>
      <c r="D5154" t="s">
        <v>25</v>
      </c>
      <c r="E5154" s="3">
        <v>132293</v>
      </c>
      <c r="F5154" s="3">
        <v>132500</v>
      </c>
      <c r="G5154" t="s">
        <v>21</v>
      </c>
      <c r="H5154" t="s">
        <v>5186</v>
      </c>
    </row>
    <row r="5155" spans="1:8" x14ac:dyDescent="0.35">
      <c r="A5155" s="2">
        <v>44911</v>
      </c>
      <c r="B5155" t="s">
        <v>28</v>
      </c>
      <c r="C5155" t="s">
        <v>34</v>
      </c>
      <c r="D5155" t="s">
        <v>25</v>
      </c>
      <c r="E5155" s="3">
        <v>79638</v>
      </c>
      <c r="F5155" s="3">
        <v>41516</v>
      </c>
      <c r="G5155" t="s">
        <v>35</v>
      </c>
      <c r="H5155" t="s">
        <v>5187</v>
      </c>
    </row>
    <row r="5156" spans="1:8" x14ac:dyDescent="0.35">
      <c r="A5156" s="2">
        <v>44270</v>
      </c>
      <c r="B5156" t="s">
        <v>23</v>
      </c>
      <c r="C5156" t="s">
        <v>19</v>
      </c>
      <c r="D5156" t="s">
        <v>25</v>
      </c>
      <c r="E5156" s="3">
        <v>11104</v>
      </c>
      <c r="F5156" s="3">
        <v>62024</v>
      </c>
      <c r="G5156" t="s">
        <v>26</v>
      </c>
      <c r="H5156" t="s">
        <v>5188</v>
      </c>
    </row>
    <row r="5157" spans="1:8" x14ac:dyDescent="0.35">
      <c r="A5157" s="2">
        <v>44733</v>
      </c>
      <c r="B5157" t="s">
        <v>28</v>
      </c>
      <c r="C5157" t="s">
        <v>34</v>
      </c>
      <c r="D5157" t="s">
        <v>39</v>
      </c>
      <c r="E5157" s="3">
        <v>45580</v>
      </c>
      <c r="F5157" s="3">
        <v>113835</v>
      </c>
      <c r="G5157" t="s">
        <v>35</v>
      </c>
      <c r="H5157" t="s">
        <v>5189</v>
      </c>
    </row>
    <row r="5158" spans="1:8" x14ac:dyDescent="0.35">
      <c r="A5158" s="2">
        <v>44297</v>
      </c>
      <c r="B5158" t="s">
        <v>18</v>
      </c>
      <c r="C5158" t="s">
        <v>29</v>
      </c>
      <c r="D5158" t="s">
        <v>20</v>
      </c>
      <c r="E5158" s="3">
        <v>48899</v>
      </c>
      <c r="F5158" s="3">
        <v>169913</v>
      </c>
      <c r="G5158" t="s">
        <v>32</v>
      </c>
      <c r="H5158" t="s">
        <v>5190</v>
      </c>
    </row>
    <row r="5159" spans="1:8" x14ac:dyDescent="0.35">
      <c r="A5159" s="2">
        <v>44372</v>
      </c>
      <c r="B5159" t="s">
        <v>41</v>
      </c>
      <c r="C5159" t="s">
        <v>34</v>
      </c>
      <c r="D5159" t="s">
        <v>20</v>
      </c>
      <c r="E5159" s="3">
        <v>114932</v>
      </c>
      <c r="F5159" s="3">
        <v>41795</v>
      </c>
      <c r="G5159" t="s">
        <v>21</v>
      </c>
      <c r="H5159" t="s">
        <v>5191</v>
      </c>
    </row>
    <row r="5160" spans="1:8" x14ac:dyDescent="0.35">
      <c r="A5160" s="2">
        <v>44623</v>
      </c>
      <c r="B5160" t="s">
        <v>23</v>
      </c>
      <c r="C5160" t="s">
        <v>19</v>
      </c>
      <c r="D5160" t="s">
        <v>30</v>
      </c>
      <c r="E5160" s="3">
        <v>72774</v>
      </c>
      <c r="F5160" s="3">
        <v>133721</v>
      </c>
      <c r="G5160" t="s">
        <v>26</v>
      </c>
      <c r="H5160" t="s">
        <v>5192</v>
      </c>
    </row>
    <row r="5161" spans="1:8" x14ac:dyDescent="0.35">
      <c r="A5161" s="2">
        <v>44237</v>
      </c>
      <c r="B5161" t="s">
        <v>55</v>
      </c>
      <c r="C5161" t="s">
        <v>43</v>
      </c>
      <c r="D5161" t="s">
        <v>25</v>
      </c>
      <c r="E5161" s="3">
        <v>123145</v>
      </c>
      <c r="F5161" s="3">
        <v>107444</v>
      </c>
      <c r="G5161" t="s">
        <v>35</v>
      </c>
      <c r="H5161" t="s">
        <v>5193</v>
      </c>
    </row>
    <row r="5162" spans="1:8" x14ac:dyDescent="0.35">
      <c r="A5162" s="2">
        <v>44625</v>
      </c>
      <c r="B5162" t="s">
        <v>55</v>
      </c>
      <c r="C5162" t="s">
        <v>29</v>
      </c>
      <c r="D5162" t="s">
        <v>20</v>
      </c>
      <c r="E5162" s="3">
        <v>116135</v>
      </c>
      <c r="F5162" s="3">
        <v>122347</v>
      </c>
      <c r="G5162" t="s">
        <v>21</v>
      </c>
      <c r="H5162" t="s">
        <v>5194</v>
      </c>
    </row>
    <row r="5163" spans="1:8" x14ac:dyDescent="0.35">
      <c r="A5163" s="2">
        <v>44540</v>
      </c>
      <c r="B5163" t="s">
        <v>55</v>
      </c>
      <c r="C5163" t="s">
        <v>29</v>
      </c>
      <c r="D5163" t="s">
        <v>30</v>
      </c>
      <c r="E5163" s="3">
        <v>92721</v>
      </c>
      <c r="F5163" s="3">
        <v>114733</v>
      </c>
      <c r="G5163" t="s">
        <v>32</v>
      </c>
      <c r="H5163" t="s">
        <v>5195</v>
      </c>
    </row>
    <row r="5164" spans="1:8" x14ac:dyDescent="0.35">
      <c r="A5164" s="2">
        <v>44562</v>
      </c>
      <c r="B5164" t="s">
        <v>41</v>
      </c>
      <c r="C5164" t="s">
        <v>43</v>
      </c>
      <c r="D5164" t="s">
        <v>58</v>
      </c>
      <c r="E5164" s="3">
        <v>124301</v>
      </c>
      <c r="F5164" s="3">
        <v>103369</v>
      </c>
      <c r="G5164" t="s">
        <v>26</v>
      </c>
      <c r="H5164" t="s">
        <v>5196</v>
      </c>
    </row>
    <row r="5165" spans="1:8" x14ac:dyDescent="0.35">
      <c r="A5165" s="2">
        <v>44805</v>
      </c>
      <c r="B5165" t="s">
        <v>28</v>
      </c>
      <c r="C5165" t="s">
        <v>43</v>
      </c>
      <c r="D5165" t="s">
        <v>25</v>
      </c>
      <c r="E5165" s="3">
        <v>63696</v>
      </c>
      <c r="F5165" s="3">
        <v>29209</v>
      </c>
      <c r="G5165" t="s">
        <v>32</v>
      </c>
      <c r="H5165" t="s">
        <v>5197</v>
      </c>
    </row>
    <row r="5166" spans="1:8" x14ac:dyDescent="0.35">
      <c r="A5166" s="2">
        <v>44853</v>
      </c>
      <c r="B5166" t="s">
        <v>28</v>
      </c>
      <c r="C5166" t="s">
        <v>19</v>
      </c>
      <c r="D5166" t="s">
        <v>20</v>
      </c>
      <c r="E5166" s="3">
        <v>16428</v>
      </c>
      <c r="F5166" s="3">
        <v>12553</v>
      </c>
      <c r="G5166" t="s">
        <v>35</v>
      </c>
      <c r="H5166" t="s">
        <v>5198</v>
      </c>
    </row>
    <row r="5167" spans="1:8" x14ac:dyDescent="0.35">
      <c r="A5167" s="2">
        <v>44924</v>
      </c>
      <c r="B5167" t="s">
        <v>37</v>
      </c>
      <c r="C5167" t="s">
        <v>23</v>
      </c>
      <c r="D5167" t="s">
        <v>20</v>
      </c>
      <c r="E5167" s="3">
        <v>91177</v>
      </c>
      <c r="F5167" s="3">
        <v>117028</v>
      </c>
      <c r="G5167" t="s">
        <v>32</v>
      </c>
      <c r="H5167" t="s">
        <v>5199</v>
      </c>
    </row>
    <row r="5168" spans="1:8" x14ac:dyDescent="0.35">
      <c r="A5168" s="2">
        <v>44425</v>
      </c>
      <c r="B5168" t="s">
        <v>55</v>
      </c>
      <c r="C5168" t="s">
        <v>24</v>
      </c>
      <c r="D5168" t="s">
        <v>20</v>
      </c>
      <c r="E5168" s="3">
        <v>14140</v>
      </c>
      <c r="F5168" s="3">
        <v>38714</v>
      </c>
      <c r="G5168" t="s">
        <v>21</v>
      </c>
      <c r="H5168" t="s">
        <v>5200</v>
      </c>
    </row>
    <row r="5169" spans="1:8" x14ac:dyDescent="0.35">
      <c r="A5169" s="2">
        <v>45021</v>
      </c>
      <c r="B5169" t="s">
        <v>55</v>
      </c>
      <c r="C5169" t="s">
        <v>23</v>
      </c>
      <c r="D5169" t="s">
        <v>30</v>
      </c>
      <c r="E5169" s="3">
        <v>12792</v>
      </c>
      <c r="F5169" s="3">
        <v>154513</v>
      </c>
      <c r="G5169" t="s">
        <v>32</v>
      </c>
      <c r="H5169" t="s">
        <v>5201</v>
      </c>
    </row>
    <row r="5170" spans="1:8" x14ac:dyDescent="0.35">
      <c r="A5170" s="2">
        <v>45085</v>
      </c>
      <c r="B5170" t="s">
        <v>28</v>
      </c>
      <c r="C5170" t="s">
        <v>23</v>
      </c>
      <c r="D5170" t="s">
        <v>58</v>
      </c>
      <c r="E5170" s="3">
        <v>78259</v>
      </c>
      <c r="F5170" s="3">
        <v>58906</v>
      </c>
      <c r="G5170" t="s">
        <v>26</v>
      </c>
      <c r="H5170" t="s">
        <v>5202</v>
      </c>
    </row>
    <row r="5171" spans="1:8" x14ac:dyDescent="0.35">
      <c r="A5171" s="2">
        <v>45180</v>
      </c>
      <c r="B5171" t="s">
        <v>55</v>
      </c>
      <c r="C5171" t="s">
        <v>34</v>
      </c>
      <c r="D5171" t="s">
        <v>25</v>
      </c>
      <c r="E5171" s="3">
        <v>97496</v>
      </c>
      <c r="F5171" s="3">
        <v>31376</v>
      </c>
      <c r="G5171" t="s">
        <v>21</v>
      </c>
      <c r="H5171" t="s">
        <v>5203</v>
      </c>
    </row>
    <row r="5172" spans="1:8" x14ac:dyDescent="0.35">
      <c r="A5172" s="2">
        <v>45032</v>
      </c>
      <c r="B5172" t="s">
        <v>28</v>
      </c>
      <c r="C5172" t="s">
        <v>24</v>
      </c>
      <c r="D5172" t="s">
        <v>20</v>
      </c>
      <c r="E5172" s="3">
        <v>112492</v>
      </c>
      <c r="F5172" s="3">
        <v>42378</v>
      </c>
      <c r="G5172" t="s">
        <v>35</v>
      </c>
      <c r="H5172" t="s">
        <v>5204</v>
      </c>
    </row>
    <row r="5173" spans="1:8" x14ac:dyDescent="0.35">
      <c r="A5173" s="2">
        <v>44313</v>
      </c>
      <c r="B5173" t="s">
        <v>28</v>
      </c>
      <c r="C5173" t="s">
        <v>43</v>
      </c>
      <c r="D5173" t="s">
        <v>39</v>
      </c>
      <c r="E5173" s="3">
        <v>37089</v>
      </c>
      <c r="F5173" s="3">
        <v>110743</v>
      </c>
      <c r="G5173" t="s">
        <v>32</v>
      </c>
      <c r="H5173" t="s">
        <v>5205</v>
      </c>
    </row>
    <row r="5174" spans="1:8" x14ac:dyDescent="0.35">
      <c r="A5174" s="2">
        <v>45014</v>
      </c>
      <c r="B5174" t="s">
        <v>23</v>
      </c>
      <c r="C5174" t="s">
        <v>23</v>
      </c>
      <c r="D5174" t="s">
        <v>25</v>
      </c>
      <c r="E5174" s="3">
        <v>10603</v>
      </c>
      <c r="F5174" s="3">
        <v>21650</v>
      </c>
      <c r="G5174" t="s">
        <v>32</v>
      </c>
      <c r="H5174" t="s">
        <v>5206</v>
      </c>
    </row>
    <row r="5175" spans="1:8" x14ac:dyDescent="0.35">
      <c r="A5175" s="2">
        <v>44564</v>
      </c>
      <c r="B5175" t="s">
        <v>28</v>
      </c>
      <c r="C5175" t="s">
        <v>19</v>
      </c>
      <c r="D5175" t="s">
        <v>39</v>
      </c>
      <c r="E5175" s="3">
        <v>17150</v>
      </c>
      <c r="F5175" s="3">
        <v>137259</v>
      </c>
      <c r="G5175" t="s">
        <v>35</v>
      </c>
      <c r="H5175" t="s">
        <v>5207</v>
      </c>
    </row>
    <row r="5176" spans="1:8" x14ac:dyDescent="0.35">
      <c r="A5176" s="2">
        <v>44364</v>
      </c>
      <c r="B5176" t="s">
        <v>18</v>
      </c>
      <c r="C5176" t="s">
        <v>23</v>
      </c>
      <c r="D5176" t="s">
        <v>30</v>
      </c>
      <c r="E5176" s="3">
        <v>123193</v>
      </c>
      <c r="F5176" s="3">
        <v>66831</v>
      </c>
      <c r="G5176" t="s">
        <v>35</v>
      </c>
      <c r="H5176" t="s">
        <v>5208</v>
      </c>
    </row>
    <row r="5177" spans="1:8" x14ac:dyDescent="0.35">
      <c r="A5177" s="2">
        <v>45150</v>
      </c>
      <c r="B5177" t="s">
        <v>18</v>
      </c>
      <c r="C5177" t="s">
        <v>43</v>
      </c>
      <c r="D5177" t="s">
        <v>20</v>
      </c>
      <c r="E5177" s="3">
        <v>66048</v>
      </c>
      <c r="F5177" s="3">
        <v>12758</v>
      </c>
      <c r="G5177" t="s">
        <v>32</v>
      </c>
      <c r="H5177" t="s">
        <v>5209</v>
      </c>
    </row>
    <row r="5178" spans="1:8" x14ac:dyDescent="0.35">
      <c r="A5178" s="2">
        <v>44857</v>
      </c>
      <c r="B5178" t="s">
        <v>18</v>
      </c>
      <c r="C5178" t="s">
        <v>23</v>
      </c>
      <c r="D5178" t="s">
        <v>25</v>
      </c>
      <c r="E5178" s="3">
        <v>32346</v>
      </c>
      <c r="F5178" s="3">
        <v>129207</v>
      </c>
      <c r="G5178" t="s">
        <v>35</v>
      </c>
      <c r="H5178" t="s">
        <v>5210</v>
      </c>
    </row>
    <row r="5179" spans="1:8" x14ac:dyDescent="0.35">
      <c r="A5179" s="2">
        <v>44891</v>
      </c>
      <c r="B5179" t="s">
        <v>18</v>
      </c>
      <c r="C5179" t="s">
        <v>29</v>
      </c>
      <c r="D5179" t="s">
        <v>25</v>
      </c>
      <c r="E5179" s="3">
        <v>91478</v>
      </c>
      <c r="F5179" s="3">
        <v>101306</v>
      </c>
      <c r="G5179" t="s">
        <v>21</v>
      </c>
      <c r="H5179" t="s">
        <v>5211</v>
      </c>
    </row>
    <row r="5180" spans="1:8" x14ac:dyDescent="0.35">
      <c r="A5180" s="2">
        <v>45121</v>
      </c>
      <c r="B5180" t="s">
        <v>41</v>
      </c>
      <c r="C5180" t="s">
        <v>34</v>
      </c>
      <c r="D5180" t="s">
        <v>20</v>
      </c>
      <c r="E5180" s="3">
        <v>78311</v>
      </c>
      <c r="F5180" s="3">
        <v>154379</v>
      </c>
      <c r="G5180" t="s">
        <v>26</v>
      </c>
      <c r="H5180" t="s">
        <v>5212</v>
      </c>
    </row>
    <row r="5181" spans="1:8" x14ac:dyDescent="0.35">
      <c r="A5181" s="2">
        <v>44348</v>
      </c>
      <c r="B5181" t="s">
        <v>37</v>
      </c>
      <c r="C5181" t="s">
        <v>34</v>
      </c>
      <c r="D5181" t="s">
        <v>58</v>
      </c>
      <c r="E5181" s="3">
        <v>144711</v>
      </c>
      <c r="F5181" s="3">
        <v>106549</v>
      </c>
      <c r="G5181" t="s">
        <v>21</v>
      </c>
      <c r="H5181" t="s">
        <v>5213</v>
      </c>
    </row>
    <row r="5182" spans="1:8" x14ac:dyDescent="0.35">
      <c r="A5182" s="2">
        <v>44782</v>
      </c>
      <c r="B5182" t="s">
        <v>37</v>
      </c>
      <c r="C5182" t="s">
        <v>23</v>
      </c>
      <c r="D5182" t="s">
        <v>30</v>
      </c>
      <c r="E5182" s="3">
        <v>100702</v>
      </c>
      <c r="F5182" s="3">
        <v>148541</v>
      </c>
      <c r="G5182" t="s">
        <v>32</v>
      </c>
      <c r="H5182" t="s">
        <v>5214</v>
      </c>
    </row>
    <row r="5183" spans="1:8" x14ac:dyDescent="0.35">
      <c r="A5183" s="2">
        <v>45109</v>
      </c>
      <c r="B5183" t="s">
        <v>28</v>
      </c>
      <c r="C5183" t="s">
        <v>34</v>
      </c>
      <c r="D5183" t="s">
        <v>20</v>
      </c>
      <c r="E5183" s="3">
        <v>136450</v>
      </c>
      <c r="F5183" s="3">
        <v>149592</v>
      </c>
      <c r="G5183" t="s">
        <v>21</v>
      </c>
      <c r="H5183" t="s">
        <v>5215</v>
      </c>
    </row>
    <row r="5184" spans="1:8" x14ac:dyDescent="0.35">
      <c r="A5184" s="2">
        <v>44470</v>
      </c>
      <c r="B5184" t="s">
        <v>55</v>
      </c>
      <c r="C5184" t="s">
        <v>19</v>
      </c>
      <c r="D5184" t="s">
        <v>25</v>
      </c>
      <c r="E5184" s="3">
        <v>76386</v>
      </c>
      <c r="F5184" s="3">
        <v>168958</v>
      </c>
      <c r="G5184" t="s">
        <v>32</v>
      </c>
      <c r="H5184" t="s">
        <v>5216</v>
      </c>
    </row>
    <row r="5185" spans="1:8" x14ac:dyDescent="0.35">
      <c r="A5185" s="2">
        <v>44692</v>
      </c>
      <c r="B5185" t="s">
        <v>18</v>
      </c>
      <c r="C5185" t="s">
        <v>24</v>
      </c>
      <c r="D5185" t="s">
        <v>58</v>
      </c>
      <c r="E5185" s="3">
        <v>59591</v>
      </c>
      <c r="F5185" s="3">
        <v>125020</v>
      </c>
      <c r="G5185" t="s">
        <v>21</v>
      </c>
      <c r="H5185" t="s">
        <v>5217</v>
      </c>
    </row>
    <row r="5186" spans="1:8" x14ac:dyDescent="0.35">
      <c r="A5186" s="2">
        <v>44297</v>
      </c>
      <c r="B5186" t="s">
        <v>37</v>
      </c>
      <c r="C5186" t="s">
        <v>23</v>
      </c>
      <c r="D5186" t="s">
        <v>25</v>
      </c>
      <c r="E5186" s="3">
        <v>83336</v>
      </c>
      <c r="F5186" s="3">
        <v>82032</v>
      </c>
      <c r="G5186" t="s">
        <v>32</v>
      </c>
      <c r="H5186" t="s">
        <v>5218</v>
      </c>
    </row>
    <row r="5187" spans="1:8" x14ac:dyDescent="0.35">
      <c r="A5187" s="2">
        <v>44753</v>
      </c>
      <c r="B5187" t="s">
        <v>37</v>
      </c>
      <c r="C5187" t="s">
        <v>19</v>
      </c>
      <c r="D5187" t="s">
        <v>39</v>
      </c>
      <c r="E5187" s="3">
        <v>131545</v>
      </c>
      <c r="F5187" s="3">
        <v>117418</v>
      </c>
      <c r="G5187" t="s">
        <v>35</v>
      </c>
      <c r="H5187" t="s">
        <v>5219</v>
      </c>
    </row>
    <row r="5188" spans="1:8" x14ac:dyDescent="0.35">
      <c r="A5188" s="2">
        <v>44269</v>
      </c>
      <c r="B5188" t="s">
        <v>18</v>
      </c>
      <c r="C5188" t="s">
        <v>29</v>
      </c>
      <c r="D5188" t="s">
        <v>25</v>
      </c>
      <c r="E5188" s="3">
        <v>82111</v>
      </c>
      <c r="F5188" s="3">
        <v>131286</v>
      </c>
      <c r="G5188" t="s">
        <v>21</v>
      </c>
      <c r="H5188" t="s">
        <v>5220</v>
      </c>
    </row>
    <row r="5189" spans="1:8" x14ac:dyDescent="0.35">
      <c r="A5189" s="2">
        <v>45234</v>
      </c>
      <c r="B5189" t="s">
        <v>41</v>
      </c>
      <c r="C5189" t="s">
        <v>19</v>
      </c>
      <c r="D5189" t="s">
        <v>30</v>
      </c>
      <c r="E5189" s="3">
        <v>53955</v>
      </c>
      <c r="F5189" s="3">
        <v>57146</v>
      </c>
      <c r="G5189" t="s">
        <v>32</v>
      </c>
      <c r="H5189" t="s">
        <v>5221</v>
      </c>
    </row>
    <row r="5190" spans="1:8" x14ac:dyDescent="0.35">
      <c r="A5190" s="2">
        <v>44353</v>
      </c>
      <c r="B5190" t="s">
        <v>41</v>
      </c>
      <c r="C5190" t="s">
        <v>19</v>
      </c>
      <c r="D5190" t="s">
        <v>20</v>
      </c>
      <c r="E5190" s="3">
        <v>104535</v>
      </c>
      <c r="F5190" s="3">
        <v>69771</v>
      </c>
      <c r="G5190" t="s">
        <v>35</v>
      </c>
      <c r="H5190" t="s">
        <v>5222</v>
      </c>
    </row>
    <row r="5191" spans="1:8" x14ac:dyDescent="0.35">
      <c r="A5191" s="2">
        <v>44931</v>
      </c>
      <c r="B5191" t="s">
        <v>37</v>
      </c>
      <c r="C5191" t="s">
        <v>29</v>
      </c>
      <c r="D5191" t="s">
        <v>25</v>
      </c>
      <c r="E5191" s="3">
        <v>138256</v>
      </c>
      <c r="F5191" s="3">
        <v>133232</v>
      </c>
      <c r="G5191" t="s">
        <v>32</v>
      </c>
      <c r="H5191" t="s">
        <v>5223</v>
      </c>
    </row>
    <row r="5192" spans="1:8" x14ac:dyDescent="0.35">
      <c r="A5192" s="2">
        <v>44328</v>
      </c>
      <c r="B5192" t="s">
        <v>41</v>
      </c>
      <c r="C5192" t="s">
        <v>43</v>
      </c>
      <c r="D5192" t="s">
        <v>39</v>
      </c>
      <c r="E5192" s="3">
        <v>40249</v>
      </c>
      <c r="F5192" s="3">
        <v>34613</v>
      </c>
      <c r="G5192" t="s">
        <v>21</v>
      </c>
      <c r="H5192" t="s">
        <v>5224</v>
      </c>
    </row>
    <row r="5193" spans="1:8" x14ac:dyDescent="0.35">
      <c r="A5193" s="2">
        <v>45215</v>
      </c>
      <c r="B5193" t="s">
        <v>23</v>
      </c>
      <c r="C5193" t="s">
        <v>23</v>
      </c>
      <c r="D5193" t="s">
        <v>39</v>
      </c>
      <c r="E5193" s="3">
        <v>31577</v>
      </c>
      <c r="F5193" s="3">
        <v>109270</v>
      </c>
      <c r="G5193" t="s">
        <v>21</v>
      </c>
      <c r="H5193" t="s">
        <v>5225</v>
      </c>
    </row>
    <row r="5194" spans="1:8" x14ac:dyDescent="0.35">
      <c r="A5194" s="2">
        <v>44755</v>
      </c>
      <c r="B5194" t="s">
        <v>18</v>
      </c>
      <c r="C5194" t="s">
        <v>23</v>
      </c>
      <c r="D5194" t="s">
        <v>20</v>
      </c>
      <c r="E5194" s="3">
        <v>125945</v>
      </c>
      <c r="F5194" s="3">
        <v>153156</v>
      </c>
      <c r="G5194" t="s">
        <v>32</v>
      </c>
      <c r="H5194" t="s">
        <v>5226</v>
      </c>
    </row>
    <row r="5195" spans="1:8" x14ac:dyDescent="0.35">
      <c r="A5195" s="2">
        <v>44303</v>
      </c>
      <c r="B5195" t="s">
        <v>37</v>
      </c>
      <c r="C5195" t="s">
        <v>23</v>
      </c>
      <c r="D5195" t="s">
        <v>39</v>
      </c>
      <c r="E5195" s="3">
        <v>54639</v>
      </c>
      <c r="F5195" s="3">
        <v>149980</v>
      </c>
      <c r="G5195" t="s">
        <v>35</v>
      </c>
      <c r="H5195" t="s">
        <v>5227</v>
      </c>
    </row>
    <row r="5196" spans="1:8" x14ac:dyDescent="0.35">
      <c r="A5196" s="2">
        <v>44461</v>
      </c>
      <c r="B5196" t="s">
        <v>18</v>
      </c>
      <c r="C5196" t="s">
        <v>24</v>
      </c>
      <c r="D5196" t="s">
        <v>20</v>
      </c>
      <c r="E5196" s="3">
        <v>42001</v>
      </c>
      <c r="F5196" s="3">
        <v>35396</v>
      </c>
      <c r="G5196" t="s">
        <v>26</v>
      </c>
      <c r="H5196" t="s">
        <v>5228</v>
      </c>
    </row>
    <row r="5197" spans="1:8" x14ac:dyDescent="0.35">
      <c r="A5197" s="2">
        <v>44351</v>
      </c>
      <c r="B5197" t="s">
        <v>41</v>
      </c>
      <c r="C5197" t="s">
        <v>19</v>
      </c>
      <c r="D5197" t="s">
        <v>30</v>
      </c>
      <c r="E5197" s="3">
        <v>28199</v>
      </c>
      <c r="F5197" s="3">
        <v>53606</v>
      </c>
      <c r="G5197" t="s">
        <v>32</v>
      </c>
      <c r="H5197" t="s">
        <v>5229</v>
      </c>
    </row>
    <row r="5198" spans="1:8" x14ac:dyDescent="0.35">
      <c r="A5198" s="2">
        <v>45184</v>
      </c>
      <c r="B5198" t="s">
        <v>18</v>
      </c>
      <c r="C5198" t="s">
        <v>23</v>
      </c>
      <c r="D5198" t="s">
        <v>20</v>
      </c>
      <c r="E5198" s="3">
        <v>110580</v>
      </c>
      <c r="F5198" s="3">
        <v>77538</v>
      </c>
      <c r="G5198" t="s">
        <v>32</v>
      </c>
      <c r="H5198" t="s">
        <v>5230</v>
      </c>
    </row>
    <row r="5199" spans="1:8" x14ac:dyDescent="0.35">
      <c r="A5199" s="2">
        <v>45193</v>
      </c>
      <c r="B5199" t="s">
        <v>41</v>
      </c>
      <c r="C5199" t="s">
        <v>34</v>
      </c>
      <c r="D5199" t="s">
        <v>58</v>
      </c>
      <c r="E5199" s="3">
        <v>76986</v>
      </c>
      <c r="F5199" s="3">
        <v>9360</v>
      </c>
      <c r="G5199" t="s">
        <v>26</v>
      </c>
      <c r="H5199" t="s">
        <v>5231</v>
      </c>
    </row>
    <row r="5200" spans="1:8" x14ac:dyDescent="0.35">
      <c r="A5200" s="2">
        <v>44443</v>
      </c>
      <c r="B5200" t="s">
        <v>41</v>
      </c>
      <c r="C5200" t="s">
        <v>43</v>
      </c>
      <c r="D5200" t="s">
        <v>39</v>
      </c>
      <c r="E5200" s="3">
        <v>107989</v>
      </c>
      <c r="F5200" s="3">
        <v>123127</v>
      </c>
      <c r="G5200" t="s">
        <v>32</v>
      </c>
      <c r="H5200" t="s">
        <v>5232</v>
      </c>
    </row>
    <row r="5201" spans="1:8" x14ac:dyDescent="0.35">
      <c r="A5201" s="2">
        <v>44727</v>
      </c>
      <c r="B5201" t="s">
        <v>18</v>
      </c>
      <c r="C5201" t="s">
        <v>29</v>
      </c>
      <c r="D5201" t="s">
        <v>39</v>
      </c>
      <c r="E5201" s="3">
        <v>113210</v>
      </c>
      <c r="F5201" s="3">
        <v>143425</v>
      </c>
      <c r="G5201" t="s">
        <v>21</v>
      </c>
      <c r="H5201" t="s">
        <v>5233</v>
      </c>
    </row>
    <row r="5202" spans="1:8" x14ac:dyDescent="0.35">
      <c r="A5202" s="2">
        <v>45054</v>
      </c>
      <c r="B5202" t="s">
        <v>41</v>
      </c>
      <c r="C5202" t="s">
        <v>29</v>
      </c>
      <c r="D5202" t="s">
        <v>25</v>
      </c>
      <c r="E5202" s="3">
        <v>81384</v>
      </c>
      <c r="F5202" s="3">
        <v>90702</v>
      </c>
      <c r="G5202" t="s">
        <v>21</v>
      </c>
      <c r="H5202" t="s">
        <v>5234</v>
      </c>
    </row>
    <row r="5203" spans="1:8" x14ac:dyDescent="0.35">
      <c r="A5203" s="2">
        <v>44734</v>
      </c>
      <c r="B5203" t="s">
        <v>23</v>
      </c>
      <c r="C5203" t="s">
        <v>24</v>
      </c>
      <c r="D5203" t="s">
        <v>58</v>
      </c>
      <c r="E5203" s="3">
        <v>140171</v>
      </c>
      <c r="F5203" s="3">
        <v>83542</v>
      </c>
      <c r="G5203" t="s">
        <v>35</v>
      </c>
      <c r="H5203" t="s">
        <v>5235</v>
      </c>
    </row>
    <row r="5204" spans="1:8" x14ac:dyDescent="0.35">
      <c r="A5204" s="2">
        <v>44925</v>
      </c>
      <c r="B5204" t="s">
        <v>28</v>
      </c>
      <c r="C5204" t="s">
        <v>29</v>
      </c>
      <c r="D5204" t="s">
        <v>25</v>
      </c>
      <c r="E5204" s="3">
        <v>54738</v>
      </c>
      <c r="F5204" s="3">
        <v>34649</v>
      </c>
      <c r="G5204" t="s">
        <v>26</v>
      </c>
      <c r="H5204" t="s">
        <v>5236</v>
      </c>
    </row>
    <row r="5205" spans="1:8" x14ac:dyDescent="0.35">
      <c r="A5205" s="2">
        <v>44350</v>
      </c>
      <c r="B5205" t="s">
        <v>18</v>
      </c>
      <c r="C5205" t="s">
        <v>43</v>
      </c>
      <c r="D5205" t="s">
        <v>20</v>
      </c>
      <c r="E5205" s="3">
        <v>97272</v>
      </c>
      <c r="F5205" s="3">
        <v>129354</v>
      </c>
      <c r="G5205" t="s">
        <v>32</v>
      </c>
      <c r="H5205" t="s">
        <v>5237</v>
      </c>
    </row>
    <row r="5206" spans="1:8" x14ac:dyDescent="0.35">
      <c r="A5206" s="2">
        <v>44288</v>
      </c>
      <c r="B5206" t="s">
        <v>28</v>
      </c>
      <c r="C5206" t="s">
        <v>19</v>
      </c>
      <c r="D5206" t="s">
        <v>30</v>
      </c>
      <c r="E5206" s="3">
        <v>91470</v>
      </c>
      <c r="F5206" s="3">
        <v>84159</v>
      </c>
      <c r="G5206" t="s">
        <v>21</v>
      </c>
      <c r="H5206" t="s">
        <v>5238</v>
      </c>
    </row>
    <row r="5207" spans="1:8" x14ac:dyDescent="0.35">
      <c r="A5207" s="2">
        <v>44534</v>
      </c>
      <c r="B5207" t="s">
        <v>18</v>
      </c>
      <c r="C5207" t="s">
        <v>29</v>
      </c>
      <c r="D5207" t="s">
        <v>39</v>
      </c>
      <c r="E5207" s="3">
        <v>89691</v>
      </c>
      <c r="F5207" s="3">
        <v>154967</v>
      </c>
      <c r="G5207" t="s">
        <v>32</v>
      </c>
      <c r="H5207" t="s">
        <v>5239</v>
      </c>
    </row>
    <row r="5208" spans="1:8" x14ac:dyDescent="0.35">
      <c r="A5208" s="2">
        <v>44646</v>
      </c>
      <c r="B5208" t="s">
        <v>41</v>
      </c>
      <c r="C5208" t="s">
        <v>29</v>
      </c>
      <c r="D5208" t="s">
        <v>30</v>
      </c>
      <c r="E5208" s="3">
        <v>49101</v>
      </c>
      <c r="F5208" s="3">
        <v>159944</v>
      </c>
      <c r="G5208" t="s">
        <v>26</v>
      </c>
      <c r="H5208" t="s">
        <v>5240</v>
      </c>
    </row>
    <row r="5209" spans="1:8" x14ac:dyDescent="0.35">
      <c r="A5209" s="2">
        <v>45006</v>
      </c>
      <c r="B5209" t="s">
        <v>41</v>
      </c>
      <c r="C5209" t="s">
        <v>34</v>
      </c>
      <c r="D5209" t="s">
        <v>20</v>
      </c>
      <c r="E5209" s="3">
        <v>103884</v>
      </c>
      <c r="F5209" s="3">
        <v>65805</v>
      </c>
      <c r="G5209" t="s">
        <v>21</v>
      </c>
      <c r="H5209" t="s">
        <v>5241</v>
      </c>
    </row>
    <row r="5210" spans="1:8" x14ac:dyDescent="0.35">
      <c r="A5210" s="2">
        <v>44983</v>
      </c>
      <c r="B5210" t="s">
        <v>37</v>
      </c>
      <c r="C5210" t="s">
        <v>19</v>
      </c>
      <c r="D5210" t="s">
        <v>20</v>
      </c>
      <c r="E5210" s="3">
        <v>69036</v>
      </c>
      <c r="F5210" s="3">
        <v>124439</v>
      </c>
      <c r="G5210" t="s">
        <v>26</v>
      </c>
      <c r="H5210" t="s">
        <v>5242</v>
      </c>
    </row>
    <row r="5211" spans="1:8" x14ac:dyDescent="0.35">
      <c r="A5211" s="2">
        <v>44469</v>
      </c>
      <c r="B5211" t="s">
        <v>23</v>
      </c>
      <c r="C5211" t="s">
        <v>23</v>
      </c>
      <c r="D5211" t="s">
        <v>58</v>
      </c>
      <c r="E5211" s="3">
        <v>26674</v>
      </c>
      <c r="F5211" s="3">
        <v>41606</v>
      </c>
      <c r="G5211" t="s">
        <v>32</v>
      </c>
      <c r="H5211" t="s">
        <v>5243</v>
      </c>
    </row>
    <row r="5212" spans="1:8" x14ac:dyDescent="0.35">
      <c r="A5212" s="2">
        <v>44784</v>
      </c>
      <c r="B5212" t="s">
        <v>37</v>
      </c>
      <c r="C5212" t="s">
        <v>43</v>
      </c>
      <c r="D5212" t="s">
        <v>25</v>
      </c>
      <c r="E5212" s="3">
        <v>33892</v>
      </c>
      <c r="F5212" s="3">
        <v>125897</v>
      </c>
      <c r="G5212" t="s">
        <v>35</v>
      </c>
      <c r="H5212" t="s">
        <v>5244</v>
      </c>
    </row>
    <row r="5213" spans="1:8" x14ac:dyDescent="0.35">
      <c r="A5213" s="2">
        <v>44373</v>
      </c>
      <c r="B5213" t="s">
        <v>28</v>
      </c>
      <c r="C5213" t="s">
        <v>29</v>
      </c>
      <c r="D5213" t="s">
        <v>39</v>
      </c>
      <c r="E5213" s="3">
        <v>126106</v>
      </c>
      <c r="F5213" s="3">
        <v>76320</v>
      </c>
      <c r="G5213" t="s">
        <v>32</v>
      </c>
      <c r="H5213" t="s">
        <v>5245</v>
      </c>
    </row>
    <row r="5214" spans="1:8" x14ac:dyDescent="0.35">
      <c r="A5214" s="2">
        <v>45027</v>
      </c>
      <c r="B5214" t="s">
        <v>41</v>
      </c>
      <c r="C5214" t="s">
        <v>34</v>
      </c>
      <c r="D5214" t="s">
        <v>39</v>
      </c>
      <c r="E5214" s="3">
        <v>129998</v>
      </c>
      <c r="F5214" s="3">
        <v>73376</v>
      </c>
      <c r="G5214" t="s">
        <v>32</v>
      </c>
      <c r="H5214" t="s">
        <v>5246</v>
      </c>
    </row>
    <row r="5215" spans="1:8" x14ac:dyDescent="0.35">
      <c r="A5215" s="2">
        <v>44839</v>
      </c>
      <c r="B5215" t="s">
        <v>37</v>
      </c>
      <c r="C5215" t="s">
        <v>43</v>
      </c>
      <c r="D5215" t="s">
        <v>30</v>
      </c>
      <c r="E5215" s="3">
        <v>97558</v>
      </c>
      <c r="F5215" s="3">
        <v>95514</v>
      </c>
      <c r="G5215" t="s">
        <v>26</v>
      </c>
      <c r="H5215" t="s">
        <v>5247</v>
      </c>
    </row>
    <row r="5216" spans="1:8" x14ac:dyDescent="0.35">
      <c r="A5216" s="2">
        <v>45269</v>
      </c>
      <c r="B5216" t="s">
        <v>41</v>
      </c>
      <c r="C5216" t="s">
        <v>24</v>
      </c>
      <c r="D5216" t="s">
        <v>58</v>
      </c>
      <c r="E5216" s="3">
        <v>70487</v>
      </c>
      <c r="F5216" s="3">
        <v>140423</v>
      </c>
      <c r="G5216" t="s">
        <v>21</v>
      </c>
      <c r="H5216" t="s">
        <v>5248</v>
      </c>
    </row>
    <row r="5217" spans="1:8" x14ac:dyDescent="0.35">
      <c r="A5217" s="2">
        <v>44763</v>
      </c>
      <c r="B5217" t="s">
        <v>18</v>
      </c>
      <c r="C5217" t="s">
        <v>34</v>
      </c>
      <c r="D5217" t="s">
        <v>20</v>
      </c>
      <c r="E5217" s="3">
        <v>28580</v>
      </c>
      <c r="F5217" s="3">
        <v>73741</v>
      </c>
      <c r="G5217" t="s">
        <v>26</v>
      </c>
      <c r="H5217" t="s">
        <v>5249</v>
      </c>
    </row>
    <row r="5218" spans="1:8" x14ac:dyDescent="0.35">
      <c r="A5218" s="2">
        <v>44862</v>
      </c>
      <c r="B5218" t="s">
        <v>37</v>
      </c>
      <c r="C5218" t="s">
        <v>24</v>
      </c>
      <c r="D5218" t="s">
        <v>58</v>
      </c>
      <c r="E5218" s="3">
        <v>141533</v>
      </c>
      <c r="F5218" s="3">
        <v>135185</v>
      </c>
      <c r="G5218" t="s">
        <v>21</v>
      </c>
      <c r="H5218" t="s">
        <v>5250</v>
      </c>
    </row>
    <row r="5219" spans="1:8" x14ac:dyDescent="0.35">
      <c r="A5219" s="2">
        <v>45064</v>
      </c>
      <c r="B5219" t="s">
        <v>28</v>
      </c>
      <c r="C5219" t="s">
        <v>29</v>
      </c>
      <c r="D5219" t="s">
        <v>39</v>
      </c>
      <c r="E5219" s="3">
        <v>124048</v>
      </c>
      <c r="F5219" s="3">
        <v>155640</v>
      </c>
      <c r="G5219" t="s">
        <v>32</v>
      </c>
      <c r="H5219" t="s">
        <v>5251</v>
      </c>
    </row>
    <row r="5220" spans="1:8" x14ac:dyDescent="0.35">
      <c r="A5220" s="2">
        <v>45266</v>
      </c>
      <c r="B5220" t="s">
        <v>37</v>
      </c>
      <c r="C5220" t="s">
        <v>34</v>
      </c>
      <c r="D5220" t="s">
        <v>25</v>
      </c>
      <c r="E5220" s="3">
        <v>132647</v>
      </c>
      <c r="F5220" s="3">
        <v>96665</v>
      </c>
      <c r="G5220" t="s">
        <v>32</v>
      </c>
      <c r="H5220" t="s">
        <v>5252</v>
      </c>
    </row>
    <row r="5221" spans="1:8" x14ac:dyDescent="0.35">
      <c r="A5221" s="2">
        <v>44498</v>
      </c>
      <c r="B5221" t="s">
        <v>41</v>
      </c>
      <c r="C5221" t="s">
        <v>23</v>
      </c>
      <c r="D5221" t="s">
        <v>30</v>
      </c>
      <c r="E5221" s="3">
        <v>145804</v>
      </c>
      <c r="F5221" s="3">
        <v>80438</v>
      </c>
      <c r="G5221" t="s">
        <v>35</v>
      </c>
      <c r="H5221" t="s">
        <v>5253</v>
      </c>
    </row>
    <row r="5222" spans="1:8" x14ac:dyDescent="0.35">
      <c r="A5222" s="2">
        <v>45064</v>
      </c>
      <c r="B5222" t="s">
        <v>55</v>
      </c>
      <c r="C5222" t="s">
        <v>43</v>
      </c>
      <c r="D5222" t="s">
        <v>20</v>
      </c>
      <c r="E5222" s="3">
        <v>92565</v>
      </c>
      <c r="F5222" s="3">
        <v>46270</v>
      </c>
      <c r="G5222" t="s">
        <v>35</v>
      </c>
      <c r="H5222" t="s">
        <v>5254</v>
      </c>
    </row>
    <row r="5223" spans="1:8" x14ac:dyDescent="0.35">
      <c r="A5223" s="2">
        <v>45108</v>
      </c>
      <c r="B5223" t="s">
        <v>55</v>
      </c>
      <c r="C5223" t="s">
        <v>43</v>
      </c>
      <c r="D5223" t="s">
        <v>20</v>
      </c>
      <c r="E5223" s="3">
        <v>71957</v>
      </c>
      <c r="F5223" s="3">
        <v>70330</v>
      </c>
      <c r="G5223" t="s">
        <v>26</v>
      </c>
      <c r="H5223" t="s">
        <v>5255</v>
      </c>
    </row>
    <row r="5224" spans="1:8" x14ac:dyDescent="0.35">
      <c r="A5224" s="2">
        <v>44604</v>
      </c>
      <c r="B5224" t="s">
        <v>23</v>
      </c>
      <c r="C5224" t="s">
        <v>19</v>
      </c>
      <c r="D5224" t="s">
        <v>20</v>
      </c>
      <c r="E5224" s="3">
        <v>42639</v>
      </c>
      <c r="F5224" s="3">
        <v>121546</v>
      </c>
      <c r="G5224" t="s">
        <v>21</v>
      </c>
      <c r="H5224" t="s">
        <v>5256</v>
      </c>
    </row>
    <row r="5225" spans="1:8" x14ac:dyDescent="0.35">
      <c r="A5225" s="2">
        <v>45018</v>
      </c>
      <c r="B5225" t="s">
        <v>41</v>
      </c>
      <c r="C5225" t="s">
        <v>34</v>
      </c>
      <c r="D5225" t="s">
        <v>25</v>
      </c>
      <c r="E5225" s="3">
        <v>55134</v>
      </c>
      <c r="F5225" s="3">
        <v>62930</v>
      </c>
      <c r="G5225" t="s">
        <v>35</v>
      </c>
      <c r="H5225" t="s">
        <v>5257</v>
      </c>
    </row>
    <row r="5226" spans="1:8" x14ac:dyDescent="0.35">
      <c r="A5226" s="2">
        <v>44757</v>
      </c>
      <c r="B5226" t="s">
        <v>18</v>
      </c>
      <c r="C5226" t="s">
        <v>34</v>
      </c>
      <c r="D5226" t="s">
        <v>39</v>
      </c>
      <c r="E5226" s="3">
        <v>85298</v>
      </c>
      <c r="F5226" s="3">
        <v>155032</v>
      </c>
      <c r="G5226" t="s">
        <v>35</v>
      </c>
      <c r="H5226" t="s">
        <v>5258</v>
      </c>
    </row>
    <row r="5227" spans="1:8" x14ac:dyDescent="0.35">
      <c r="A5227" s="2">
        <v>44660</v>
      </c>
      <c r="B5227" t="s">
        <v>37</v>
      </c>
      <c r="C5227" t="s">
        <v>24</v>
      </c>
      <c r="D5227" t="s">
        <v>39</v>
      </c>
      <c r="E5227" s="3">
        <v>59967</v>
      </c>
      <c r="F5227" s="3">
        <v>158195</v>
      </c>
      <c r="G5227" t="s">
        <v>32</v>
      </c>
      <c r="H5227" t="s">
        <v>5259</v>
      </c>
    </row>
    <row r="5228" spans="1:8" x14ac:dyDescent="0.35">
      <c r="A5228" s="2">
        <v>44340</v>
      </c>
      <c r="B5228" t="s">
        <v>55</v>
      </c>
      <c r="C5228" t="s">
        <v>34</v>
      </c>
      <c r="D5228" t="s">
        <v>58</v>
      </c>
      <c r="E5228" s="3">
        <v>18040</v>
      </c>
      <c r="F5228" s="3">
        <v>137323</v>
      </c>
      <c r="G5228" t="s">
        <v>32</v>
      </c>
      <c r="H5228" t="s">
        <v>5260</v>
      </c>
    </row>
    <row r="5229" spans="1:8" x14ac:dyDescent="0.35">
      <c r="A5229" s="2">
        <v>44638</v>
      </c>
      <c r="B5229" t="s">
        <v>18</v>
      </c>
      <c r="C5229" t="s">
        <v>43</v>
      </c>
      <c r="D5229" t="s">
        <v>58</v>
      </c>
      <c r="E5229" s="3">
        <v>134970</v>
      </c>
      <c r="F5229" s="3">
        <v>11336</v>
      </c>
      <c r="G5229" t="s">
        <v>26</v>
      </c>
      <c r="H5229" t="s">
        <v>5261</v>
      </c>
    </row>
    <row r="5230" spans="1:8" x14ac:dyDescent="0.35">
      <c r="A5230" s="2">
        <v>44683</v>
      </c>
      <c r="B5230" t="s">
        <v>41</v>
      </c>
      <c r="C5230" t="s">
        <v>34</v>
      </c>
      <c r="D5230" t="s">
        <v>39</v>
      </c>
      <c r="E5230" s="3">
        <v>47666</v>
      </c>
      <c r="F5230" s="3">
        <v>64037</v>
      </c>
      <c r="G5230" t="s">
        <v>26</v>
      </c>
      <c r="H5230" t="s">
        <v>5262</v>
      </c>
    </row>
    <row r="5231" spans="1:8" x14ac:dyDescent="0.35">
      <c r="A5231" s="2">
        <v>45056</v>
      </c>
      <c r="B5231" t="s">
        <v>18</v>
      </c>
      <c r="C5231" t="s">
        <v>19</v>
      </c>
      <c r="D5231" t="s">
        <v>20</v>
      </c>
      <c r="E5231" s="3">
        <v>144276</v>
      </c>
      <c r="F5231" s="3">
        <v>48310</v>
      </c>
      <c r="G5231" t="s">
        <v>21</v>
      </c>
      <c r="H5231" t="s">
        <v>5263</v>
      </c>
    </row>
    <row r="5232" spans="1:8" x14ac:dyDescent="0.35">
      <c r="A5232" s="2">
        <v>44344</v>
      </c>
      <c r="B5232" t="s">
        <v>41</v>
      </c>
      <c r="C5232" t="s">
        <v>19</v>
      </c>
      <c r="D5232" t="s">
        <v>25</v>
      </c>
      <c r="E5232" s="3">
        <v>43897</v>
      </c>
      <c r="F5232" s="3">
        <v>34684</v>
      </c>
      <c r="G5232" t="s">
        <v>35</v>
      </c>
      <c r="H5232" t="s">
        <v>5264</v>
      </c>
    </row>
    <row r="5233" spans="1:8" x14ac:dyDescent="0.35">
      <c r="A5233" s="2">
        <v>45291</v>
      </c>
      <c r="B5233" t="s">
        <v>23</v>
      </c>
      <c r="C5233" t="s">
        <v>43</v>
      </c>
      <c r="D5233" t="s">
        <v>39</v>
      </c>
      <c r="E5233" s="3">
        <v>56750</v>
      </c>
      <c r="F5233" s="3">
        <v>154450</v>
      </c>
      <c r="G5233" t="s">
        <v>32</v>
      </c>
      <c r="H5233" t="s">
        <v>5265</v>
      </c>
    </row>
    <row r="5234" spans="1:8" x14ac:dyDescent="0.35">
      <c r="A5234" s="2">
        <v>45007</v>
      </c>
      <c r="B5234" t="s">
        <v>37</v>
      </c>
      <c r="C5234" t="s">
        <v>43</v>
      </c>
      <c r="D5234" t="s">
        <v>25</v>
      </c>
      <c r="E5234" s="3">
        <v>53015</v>
      </c>
      <c r="F5234" s="3">
        <v>141427</v>
      </c>
      <c r="G5234" t="s">
        <v>21</v>
      </c>
      <c r="H5234" t="s">
        <v>5266</v>
      </c>
    </row>
    <row r="5235" spans="1:8" x14ac:dyDescent="0.35">
      <c r="A5235" s="2">
        <v>44862</v>
      </c>
      <c r="B5235" t="s">
        <v>18</v>
      </c>
      <c r="C5235" t="s">
        <v>43</v>
      </c>
      <c r="D5235" t="s">
        <v>30</v>
      </c>
      <c r="E5235" s="3">
        <v>28181</v>
      </c>
      <c r="F5235" s="3">
        <v>71286</v>
      </c>
      <c r="G5235" t="s">
        <v>35</v>
      </c>
      <c r="H5235" t="s">
        <v>5267</v>
      </c>
    </row>
    <row r="5236" spans="1:8" x14ac:dyDescent="0.35">
      <c r="A5236" s="2">
        <v>44286</v>
      </c>
      <c r="B5236" t="s">
        <v>37</v>
      </c>
      <c r="C5236" t="s">
        <v>34</v>
      </c>
      <c r="D5236" t="s">
        <v>20</v>
      </c>
      <c r="E5236" s="3">
        <v>128102</v>
      </c>
      <c r="F5236" s="3">
        <v>162830</v>
      </c>
      <c r="G5236" t="s">
        <v>21</v>
      </c>
      <c r="H5236" t="s">
        <v>5268</v>
      </c>
    </row>
    <row r="5237" spans="1:8" x14ac:dyDescent="0.35">
      <c r="A5237" s="2">
        <v>44395</v>
      </c>
      <c r="B5237" t="s">
        <v>18</v>
      </c>
      <c r="C5237" t="s">
        <v>34</v>
      </c>
      <c r="D5237" t="s">
        <v>30</v>
      </c>
      <c r="E5237" s="3">
        <v>28868</v>
      </c>
      <c r="F5237" s="3">
        <v>109703</v>
      </c>
      <c r="G5237" t="s">
        <v>21</v>
      </c>
      <c r="H5237" t="s">
        <v>5269</v>
      </c>
    </row>
    <row r="5238" spans="1:8" x14ac:dyDescent="0.35">
      <c r="A5238" s="2">
        <v>44734</v>
      </c>
      <c r="B5238" t="s">
        <v>41</v>
      </c>
      <c r="C5238" t="s">
        <v>23</v>
      </c>
      <c r="D5238" t="s">
        <v>39</v>
      </c>
      <c r="E5238" s="3">
        <v>98143</v>
      </c>
      <c r="F5238" s="3">
        <v>14737</v>
      </c>
      <c r="G5238" t="s">
        <v>26</v>
      </c>
      <c r="H5238" t="s">
        <v>5270</v>
      </c>
    </row>
    <row r="5239" spans="1:8" x14ac:dyDescent="0.35">
      <c r="A5239" s="2">
        <v>44497</v>
      </c>
      <c r="B5239" t="s">
        <v>41</v>
      </c>
      <c r="C5239" t="s">
        <v>29</v>
      </c>
      <c r="D5239" t="s">
        <v>58</v>
      </c>
      <c r="E5239" s="3">
        <v>34107</v>
      </c>
      <c r="F5239" s="3">
        <v>122313</v>
      </c>
      <c r="G5239" t="s">
        <v>35</v>
      </c>
      <c r="H5239" t="s">
        <v>5271</v>
      </c>
    </row>
    <row r="5240" spans="1:8" x14ac:dyDescent="0.35">
      <c r="A5240" s="2">
        <v>44920</v>
      </c>
      <c r="B5240" t="s">
        <v>18</v>
      </c>
      <c r="C5240" t="s">
        <v>29</v>
      </c>
      <c r="D5240" t="s">
        <v>39</v>
      </c>
      <c r="E5240" s="3">
        <v>27072</v>
      </c>
      <c r="F5240" s="3">
        <v>107324</v>
      </c>
      <c r="G5240" t="s">
        <v>21</v>
      </c>
      <c r="H5240" t="s">
        <v>5272</v>
      </c>
    </row>
    <row r="5241" spans="1:8" x14ac:dyDescent="0.35">
      <c r="A5241" s="2">
        <v>45159</v>
      </c>
      <c r="B5241" t="s">
        <v>23</v>
      </c>
      <c r="C5241" t="s">
        <v>24</v>
      </c>
      <c r="D5241" t="s">
        <v>30</v>
      </c>
      <c r="E5241" s="3">
        <v>55955</v>
      </c>
      <c r="F5241" s="3">
        <v>8240</v>
      </c>
      <c r="G5241" t="s">
        <v>21</v>
      </c>
      <c r="H5241" t="s">
        <v>5273</v>
      </c>
    </row>
    <row r="5242" spans="1:8" x14ac:dyDescent="0.35">
      <c r="A5242" s="2">
        <v>44264</v>
      </c>
      <c r="B5242" t="s">
        <v>41</v>
      </c>
      <c r="C5242" t="s">
        <v>34</v>
      </c>
      <c r="D5242" t="s">
        <v>25</v>
      </c>
      <c r="E5242" s="3">
        <v>138112</v>
      </c>
      <c r="F5242" s="3">
        <v>141124</v>
      </c>
      <c r="G5242" t="s">
        <v>21</v>
      </c>
      <c r="H5242" t="s">
        <v>5274</v>
      </c>
    </row>
    <row r="5243" spans="1:8" x14ac:dyDescent="0.35">
      <c r="A5243" s="2">
        <v>44655</v>
      </c>
      <c r="B5243" t="s">
        <v>28</v>
      </c>
      <c r="C5243" t="s">
        <v>23</v>
      </c>
      <c r="D5243" t="s">
        <v>39</v>
      </c>
      <c r="E5243" s="3">
        <v>103122</v>
      </c>
      <c r="F5243" s="3">
        <v>13334</v>
      </c>
      <c r="G5243" t="s">
        <v>26</v>
      </c>
      <c r="H5243" t="s">
        <v>5275</v>
      </c>
    </row>
    <row r="5244" spans="1:8" x14ac:dyDescent="0.35">
      <c r="A5244" s="2">
        <v>44594</v>
      </c>
      <c r="B5244" t="s">
        <v>28</v>
      </c>
      <c r="C5244" t="s">
        <v>23</v>
      </c>
      <c r="D5244" t="s">
        <v>58</v>
      </c>
      <c r="E5244" s="3">
        <v>38478</v>
      </c>
      <c r="F5244" s="3">
        <v>107906</v>
      </c>
      <c r="G5244" t="s">
        <v>26</v>
      </c>
      <c r="H5244" t="s">
        <v>5276</v>
      </c>
    </row>
    <row r="5245" spans="1:8" x14ac:dyDescent="0.35">
      <c r="A5245" s="2">
        <v>44816</v>
      </c>
      <c r="B5245" t="s">
        <v>37</v>
      </c>
      <c r="C5245" t="s">
        <v>19</v>
      </c>
      <c r="D5245" t="s">
        <v>30</v>
      </c>
      <c r="E5245" s="3">
        <v>97921</v>
      </c>
      <c r="F5245" s="3">
        <v>159945</v>
      </c>
      <c r="G5245" t="s">
        <v>32</v>
      </c>
      <c r="H5245" t="s">
        <v>5277</v>
      </c>
    </row>
    <row r="5246" spans="1:8" x14ac:dyDescent="0.35">
      <c r="A5246" s="2">
        <v>44926</v>
      </c>
      <c r="B5246" t="s">
        <v>28</v>
      </c>
      <c r="C5246" t="s">
        <v>34</v>
      </c>
      <c r="D5246" t="s">
        <v>39</v>
      </c>
      <c r="E5246" s="3">
        <v>131787</v>
      </c>
      <c r="F5246" s="3">
        <v>66758</v>
      </c>
      <c r="G5246" t="s">
        <v>26</v>
      </c>
      <c r="H5246" t="s">
        <v>5278</v>
      </c>
    </row>
    <row r="5247" spans="1:8" x14ac:dyDescent="0.35">
      <c r="A5247" s="2">
        <v>44752</v>
      </c>
      <c r="B5247" t="s">
        <v>28</v>
      </c>
      <c r="C5247" t="s">
        <v>23</v>
      </c>
      <c r="D5247" t="s">
        <v>30</v>
      </c>
      <c r="E5247" s="3">
        <v>40028</v>
      </c>
      <c r="F5247" s="3">
        <v>123056</v>
      </c>
      <c r="G5247" t="s">
        <v>26</v>
      </c>
      <c r="H5247" t="s">
        <v>5279</v>
      </c>
    </row>
    <row r="5248" spans="1:8" x14ac:dyDescent="0.35">
      <c r="A5248" s="2">
        <v>44977</v>
      </c>
      <c r="B5248" t="s">
        <v>23</v>
      </c>
      <c r="C5248" t="s">
        <v>19</v>
      </c>
      <c r="D5248" t="s">
        <v>30</v>
      </c>
      <c r="E5248" s="3">
        <v>40112</v>
      </c>
      <c r="F5248" s="3">
        <v>91996</v>
      </c>
      <c r="G5248" t="s">
        <v>35</v>
      </c>
      <c r="H5248" t="s">
        <v>5280</v>
      </c>
    </row>
    <row r="5249" spans="1:8" x14ac:dyDescent="0.35">
      <c r="A5249" s="2">
        <v>45090</v>
      </c>
      <c r="B5249" t="s">
        <v>23</v>
      </c>
      <c r="C5249" t="s">
        <v>24</v>
      </c>
      <c r="D5249" t="s">
        <v>20</v>
      </c>
      <c r="E5249" s="3">
        <v>65573</v>
      </c>
      <c r="F5249" s="3">
        <v>87664</v>
      </c>
      <c r="G5249" t="s">
        <v>35</v>
      </c>
      <c r="H5249" t="s">
        <v>5281</v>
      </c>
    </row>
    <row r="5250" spans="1:8" x14ac:dyDescent="0.35">
      <c r="A5250" s="2">
        <v>44806</v>
      </c>
      <c r="B5250" t="s">
        <v>55</v>
      </c>
      <c r="C5250" t="s">
        <v>19</v>
      </c>
      <c r="D5250" t="s">
        <v>25</v>
      </c>
      <c r="E5250" s="3">
        <v>127527</v>
      </c>
      <c r="F5250" s="3">
        <v>99558</v>
      </c>
      <c r="G5250" t="s">
        <v>21</v>
      </c>
      <c r="H5250" t="s">
        <v>5282</v>
      </c>
    </row>
    <row r="5251" spans="1:8" x14ac:dyDescent="0.35">
      <c r="A5251" s="2">
        <v>44944</v>
      </c>
      <c r="B5251" t="s">
        <v>55</v>
      </c>
      <c r="C5251" t="s">
        <v>24</v>
      </c>
      <c r="D5251" t="s">
        <v>20</v>
      </c>
      <c r="E5251" s="3">
        <v>62226</v>
      </c>
      <c r="F5251" s="3">
        <v>113413</v>
      </c>
      <c r="G5251" t="s">
        <v>32</v>
      </c>
      <c r="H5251" t="s">
        <v>5283</v>
      </c>
    </row>
    <row r="5252" spans="1:8" x14ac:dyDescent="0.35">
      <c r="A5252" s="2">
        <v>44478</v>
      </c>
      <c r="B5252" t="s">
        <v>23</v>
      </c>
      <c r="C5252" t="s">
        <v>29</v>
      </c>
      <c r="D5252" t="s">
        <v>30</v>
      </c>
      <c r="E5252" s="3">
        <v>46146</v>
      </c>
      <c r="F5252" s="3">
        <v>65352</v>
      </c>
      <c r="G5252" t="s">
        <v>26</v>
      </c>
      <c r="H5252" t="s">
        <v>5284</v>
      </c>
    </row>
    <row r="5253" spans="1:8" x14ac:dyDescent="0.35">
      <c r="A5253" s="2">
        <v>44857</v>
      </c>
      <c r="B5253" t="s">
        <v>55</v>
      </c>
      <c r="C5253" t="s">
        <v>29</v>
      </c>
      <c r="D5253" t="s">
        <v>58</v>
      </c>
      <c r="E5253" s="3">
        <v>135981</v>
      </c>
      <c r="F5253" s="3">
        <v>39943</v>
      </c>
      <c r="G5253" t="s">
        <v>35</v>
      </c>
      <c r="H5253" t="s">
        <v>5285</v>
      </c>
    </row>
    <row r="5254" spans="1:8" x14ac:dyDescent="0.35">
      <c r="A5254" s="2">
        <v>45120</v>
      </c>
      <c r="B5254" t="s">
        <v>23</v>
      </c>
      <c r="C5254" t="s">
        <v>43</v>
      </c>
      <c r="D5254" t="s">
        <v>58</v>
      </c>
      <c r="E5254" s="3">
        <v>54568</v>
      </c>
      <c r="F5254" s="3">
        <v>110733</v>
      </c>
      <c r="G5254" t="s">
        <v>32</v>
      </c>
      <c r="H5254" t="s">
        <v>5286</v>
      </c>
    </row>
    <row r="5255" spans="1:8" x14ac:dyDescent="0.35">
      <c r="A5255" s="2">
        <v>45192</v>
      </c>
      <c r="B5255" t="s">
        <v>55</v>
      </c>
      <c r="C5255" t="s">
        <v>43</v>
      </c>
      <c r="D5255" t="s">
        <v>20</v>
      </c>
      <c r="E5255" s="3">
        <v>104816</v>
      </c>
      <c r="F5255" s="3">
        <v>149541</v>
      </c>
      <c r="G5255" t="s">
        <v>35</v>
      </c>
      <c r="H5255" t="s">
        <v>5287</v>
      </c>
    </row>
    <row r="5256" spans="1:8" x14ac:dyDescent="0.35">
      <c r="A5256" s="2">
        <v>44942</v>
      </c>
      <c r="B5256" t="s">
        <v>41</v>
      </c>
      <c r="C5256" t="s">
        <v>19</v>
      </c>
      <c r="D5256" t="s">
        <v>58</v>
      </c>
      <c r="E5256" s="3">
        <v>90224</v>
      </c>
      <c r="F5256" s="3">
        <v>131272</v>
      </c>
      <c r="G5256" t="s">
        <v>21</v>
      </c>
      <c r="H5256" t="s">
        <v>5288</v>
      </c>
    </row>
    <row r="5257" spans="1:8" x14ac:dyDescent="0.35">
      <c r="A5257" s="2">
        <v>44283</v>
      </c>
      <c r="B5257" t="s">
        <v>23</v>
      </c>
      <c r="C5257" t="s">
        <v>43</v>
      </c>
      <c r="D5257" t="s">
        <v>30</v>
      </c>
      <c r="E5257" s="3">
        <v>24350</v>
      </c>
      <c r="F5257" s="3">
        <v>91771</v>
      </c>
      <c r="G5257" t="s">
        <v>26</v>
      </c>
      <c r="H5257" t="s">
        <v>5289</v>
      </c>
    </row>
    <row r="5258" spans="1:8" x14ac:dyDescent="0.35">
      <c r="A5258" s="2">
        <v>44987</v>
      </c>
      <c r="B5258" t="s">
        <v>37</v>
      </c>
      <c r="C5258" t="s">
        <v>34</v>
      </c>
      <c r="D5258" t="s">
        <v>39</v>
      </c>
      <c r="E5258" s="3">
        <v>114752</v>
      </c>
      <c r="F5258" s="3">
        <v>62579</v>
      </c>
      <c r="G5258" t="s">
        <v>21</v>
      </c>
      <c r="H5258" t="s">
        <v>5290</v>
      </c>
    </row>
    <row r="5259" spans="1:8" x14ac:dyDescent="0.35">
      <c r="A5259" s="2">
        <v>44500</v>
      </c>
      <c r="B5259" t="s">
        <v>37</v>
      </c>
      <c r="C5259" t="s">
        <v>19</v>
      </c>
      <c r="D5259" t="s">
        <v>30</v>
      </c>
      <c r="E5259" s="3">
        <v>44045</v>
      </c>
      <c r="F5259" s="3">
        <v>155320</v>
      </c>
      <c r="G5259" t="s">
        <v>21</v>
      </c>
      <c r="H5259" t="s">
        <v>5291</v>
      </c>
    </row>
    <row r="5260" spans="1:8" x14ac:dyDescent="0.35">
      <c r="A5260" s="2">
        <v>44326</v>
      </c>
      <c r="B5260" t="s">
        <v>23</v>
      </c>
      <c r="C5260" t="s">
        <v>23</v>
      </c>
      <c r="D5260" t="s">
        <v>39</v>
      </c>
      <c r="E5260" s="3">
        <v>130758</v>
      </c>
      <c r="F5260" s="3">
        <v>40074</v>
      </c>
      <c r="G5260" t="s">
        <v>35</v>
      </c>
      <c r="H5260" t="s">
        <v>5292</v>
      </c>
    </row>
    <row r="5261" spans="1:8" x14ac:dyDescent="0.35">
      <c r="A5261" s="2">
        <v>44792</v>
      </c>
      <c r="B5261" t="s">
        <v>28</v>
      </c>
      <c r="C5261" t="s">
        <v>34</v>
      </c>
      <c r="D5261" t="s">
        <v>58</v>
      </c>
      <c r="E5261" s="3">
        <v>131684</v>
      </c>
      <c r="F5261" s="3">
        <v>49738</v>
      </c>
      <c r="G5261" t="s">
        <v>32</v>
      </c>
      <c r="H5261" t="s">
        <v>5293</v>
      </c>
    </row>
    <row r="5262" spans="1:8" x14ac:dyDescent="0.35">
      <c r="A5262" s="2">
        <v>44754</v>
      </c>
      <c r="B5262" t="s">
        <v>37</v>
      </c>
      <c r="C5262" t="s">
        <v>19</v>
      </c>
      <c r="D5262" t="s">
        <v>25</v>
      </c>
      <c r="E5262" s="3">
        <v>139663</v>
      </c>
      <c r="F5262" s="3">
        <v>132578</v>
      </c>
      <c r="G5262" t="s">
        <v>26</v>
      </c>
      <c r="H5262" t="s">
        <v>5294</v>
      </c>
    </row>
    <row r="5263" spans="1:8" x14ac:dyDescent="0.35">
      <c r="A5263" s="2">
        <v>45095</v>
      </c>
      <c r="B5263" t="s">
        <v>28</v>
      </c>
      <c r="C5263" t="s">
        <v>29</v>
      </c>
      <c r="D5263" t="s">
        <v>25</v>
      </c>
      <c r="E5263" s="3">
        <v>17353</v>
      </c>
      <c r="F5263" s="3">
        <v>122467</v>
      </c>
      <c r="G5263" t="s">
        <v>32</v>
      </c>
      <c r="H5263" t="s">
        <v>5295</v>
      </c>
    </row>
    <row r="5264" spans="1:8" x14ac:dyDescent="0.35">
      <c r="A5264" s="2">
        <v>44274</v>
      </c>
      <c r="B5264" t="s">
        <v>37</v>
      </c>
      <c r="C5264" t="s">
        <v>24</v>
      </c>
      <c r="D5264" t="s">
        <v>30</v>
      </c>
      <c r="E5264" s="3">
        <v>18578</v>
      </c>
      <c r="F5264" s="3">
        <v>35830</v>
      </c>
      <c r="G5264" t="s">
        <v>21</v>
      </c>
      <c r="H5264" t="s">
        <v>5296</v>
      </c>
    </row>
    <row r="5265" spans="1:8" x14ac:dyDescent="0.35">
      <c r="A5265" s="2">
        <v>44980</v>
      </c>
      <c r="B5265" t="s">
        <v>18</v>
      </c>
      <c r="C5265" t="s">
        <v>43</v>
      </c>
      <c r="D5265" t="s">
        <v>30</v>
      </c>
      <c r="E5265" s="3">
        <v>83203</v>
      </c>
      <c r="F5265" s="3">
        <v>12482</v>
      </c>
      <c r="G5265" t="s">
        <v>26</v>
      </c>
      <c r="H5265" t="s">
        <v>5297</v>
      </c>
    </row>
    <row r="5266" spans="1:8" x14ac:dyDescent="0.35">
      <c r="A5266" s="2">
        <v>44870</v>
      </c>
      <c r="B5266" t="s">
        <v>18</v>
      </c>
      <c r="C5266" t="s">
        <v>43</v>
      </c>
      <c r="D5266" t="s">
        <v>58</v>
      </c>
      <c r="E5266" s="3">
        <v>10013</v>
      </c>
      <c r="F5266" s="3">
        <v>145324</v>
      </c>
      <c r="G5266" t="s">
        <v>21</v>
      </c>
      <c r="H5266" t="s">
        <v>5298</v>
      </c>
    </row>
    <row r="5267" spans="1:8" x14ac:dyDescent="0.35">
      <c r="A5267" s="2">
        <v>44434</v>
      </c>
      <c r="B5267" t="s">
        <v>23</v>
      </c>
      <c r="C5267" t="s">
        <v>43</v>
      </c>
      <c r="D5267" t="s">
        <v>25</v>
      </c>
      <c r="E5267" s="3">
        <v>66549</v>
      </c>
      <c r="F5267" s="3">
        <v>96402</v>
      </c>
      <c r="G5267" t="s">
        <v>35</v>
      </c>
      <c r="H5267" t="s">
        <v>5299</v>
      </c>
    </row>
    <row r="5268" spans="1:8" x14ac:dyDescent="0.35">
      <c r="A5268" s="2">
        <v>44474</v>
      </c>
      <c r="B5268" t="s">
        <v>37</v>
      </c>
      <c r="C5268" t="s">
        <v>19</v>
      </c>
      <c r="D5268" t="s">
        <v>25</v>
      </c>
      <c r="E5268" s="3">
        <v>128163</v>
      </c>
      <c r="F5268" s="3">
        <v>142343</v>
      </c>
      <c r="G5268" t="s">
        <v>32</v>
      </c>
      <c r="H5268" t="s">
        <v>5300</v>
      </c>
    </row>
    <row r="5269" spans="1:8" x14ac:dyDescent="0.35">
      <c r="A5269" s="2">
        <v>45238</v>
      </c>
      <c r="B5269" t="s">
        <v>41</v>
      </c>
      <c r="C5269" t="s">
        <v>34</v>
      </c>
      <c r="D5269" t="s">
        <v>30</v>
      </c>
      <c r="E5269" s="3">
        <v>59155</v>
      </c>
      <c r="F5269" s="3">
        <v>166900</v>
      </c>
      <c r="G5269" t="s">
        <v>32</v>
      </c>
      <c r="H5269" t="s">
        <v>5301</v>
      </c>
    </row>
    <row r="5270" spans="1:8" x14ac:dyDescent="0.35">
      <c r="A5270" s="2">
        <v>44720</v>
      </c>
      <c r="B5270" t="s">
        <v>28</v>
      </c>
      <c r="C5270" t="s">
        <v>24</v>
      </c>
      <c r="D5270" t="s">
        <v>25</v>
      </c>
      <c r="E5270" s="3">
        <v>103181</v>
      </c>
      <c r="F5270" s="3">
        <v>149876</v>
      </c>
      <c r="G5270" t="s">
        <v>21</v>
      </c>
      <c r="H5270" t="s">
        <v>5302</v>
      </c>
    </row>
    <row r="5271" spans="1:8" x14ac:dyDescent="0.35">
      <c r="A5271" s="2">
        <v>44376</v>
      </c>
      <c r="B5271" t="s">
        <v>37</v>
      </c>
      <c r="C5271" t="s">
        <v>43</v>
      </c>
      <c r="D5271" t="s">
        <v>30</v>
      </c>
      <c r="E5271" s="3">
        <v>144362</v>
      </c>
      <c r="F5271" s="3">
        <v>169527</v>
      </c>
      <c r="G5271" t="s">
        <v>32</v>
      </c>
      <c r="H5271" t="s">
        <v>5303</v>
      </c>
    </row>
    <row r="5272" spans="1:8" x14ac:dyDescent="0.35">
      <c r="A5272" s="2">
        <v>44319</v>
      </c>
      <c r="B5272" t="s">
        <v>23</v>
      </c>
      <c r="C5272" t="s">
        <v>34</v>
      </c>
      <c r="D5272" t="s">
        <v>20</v>
      </c>
      <c r="E5272" s="3">
        <v>137771</v>
      </c>
      <c r="F5272" s="3">
        <v>11508</v>
      </c>
      <c r="G5272" t="s">
        <v>32</v>
      </c>
      <c r="H5272" t="s">
        <v>5304</v>
      </c>
    </row>
    <row r="5273" spans="1:8" x14ac:dyDescent="0.35">
      <c r="A5273" s="2">
        <v>45271</v>
      </c>
      <c r="B5273" t="s">
        <v>28</v>
      </c>
      <c r="C5273" t="s">
        <v>23</v>
      </c>
      <c r="D5273" t="s">
        <v>25</v>
      </c>
      <c r="E5273" s="3">
        <v>71282</v>
      </c>
      <c r="F5273" s="3">
        <v>47744</v>
      </c>
      <c r="G5273" t="s">
        <v>21</v>
      </c>
      <c r="H5273" t="s">
        <v>5305</v>
      </c>
    </row>
    <row r="5274" spans="1:8" x14ac:dyDescent="0.35">
      <c r="A5274" s="2">
        <v>45291</v>
      </c>
      <c r="B5274" t="s">
        <v>55</v>
      </c>
      <c r="C5274" t="s">
        <v>29</v>
      </c>
      <c r="D5274" t="s">
        <v>39</v>
      </c>
      <c r="E5274" s="3">
        <v>137191</v>
      </c>
      <c r="F5274" s="3">
        <v>28276</v>
      </c>
      <c r="G5274" t="s">
        <v>26</v>
      </c>
      <c r="H5274" t="s">
        <v>5306</v>
      </c>
    </row>
    <row r="5275" spans="1:8" x14ac:dyDescent="0.35">
      <c r="A5275" s="2">
        <v>44676</v>
      </c>
      <c r="B5275" t="s">
        <v>23</v>
      </c>
      <c r="C5275" t="s">
        <v>23</v>
      </c>
      <c r="D5275" t="s">
        <v>58</v>
      </c>
      <c r="E5275" s="3">
        <v>68946</v>
      </c>
      <c r="F5275" s="3">
        <v>28701</v>
      </c>
      <c r="G5275" t="s">
        <v>35</v>
      </c>
      <c r="H5275" t="s">
        <v>5307</v>
      </c>
    </row>
    <row r="5276" spans="1:8" x14ac:dyDescent="0.35">
      <c r="A5276" s="2">
        <v>45239</v>
      </c>
      <c r="B5276" t="s">
        <v>37</v>
      </c>
      <c r="C5276" t="s">
        <v>24</v>
      </c>
      <c r="D5276" t="s">
        <v>30</v>
      </c>
      <c r="E5276" s="3">
        <v>79509</v>
      </c>
      <c r="F5276" s="3">
        <v>122341</v>
      </c>
      <c r="G5276" t="s">
        <v>26</v>
      </c>
      <c r="H5276" t="s">
        <v>5308</v>
      </c>
    </row>
    <row r="5277" spans="1:8" x14ac:dyDescent="0.35">
      <c r="A5277" s="2">
        <v>44280</v>
      </c>
      <c r="B5277" t="s">
        <v>41</v>
      </c>
      <c r="C5277" t="s">
        <v>43</v>
      </c>
      <c r="D5277" t="s">
        <v>25</v>
      </c>
      <c r="E5277" s="3">
        <v>37118</v>
      </c>
      <c r="F5277" s="3">
        <v>59018</v>
      </c>
      <c r="G5277" t="s">
        <v>26</v>
      </c>
      <c r="H5277" t="s">
        <v>5309</v>
      </c>
    </row>
    <row r="5278" spans="1:8" x14ac:dyDescent="0.35">
      <c r="A5278" s="2">
        <v>44761</v>
      </c>
      <c r="B5278" t="s">
        <v>55</v>
      </c>
      <c r="C5278" t="s">
        <v>23</v>
      </c>
      <c r="D5278" t="s">
        <v>25</v>
      </c>
      <c r="E5278" s="3">
        <v>36218</v>
      </c>
      <c r="F5278" s="3">
        <v>99164</v>
      </c>
      <c r="G5278" t="s">
        <v>35</v>
      </c>
      <c r="H5278" t="s">
        <v>5310</v>
      </c>
    </row>
    <row r="5279" spans="1:8" x14ac:dyDescent="0.35">
      <c r="A5279" s="2">
        <v>44815</v>
      </c>
      <c r="B5279" t="s">
        <v>23</v>
      </c>
      <c r="C5279" t="s">
        <v>29</v>
      </c>
      <c r="D5279" t="s">
        <v>30</v>
      </c>
      <c r="E5279" s="3">
        <v>36065</v>
      </c>
      <c r="F5279" s="3">
        <v>60924</v>
      </c>
      <c r="G5279" t="s">
        <v>21</v>
      </c>
      <c r="H5279" t="s">
        <v>5311</v>
      </c>
    </row>
    <row r="5280" spans="1:8" x14ac:dyDescent="0.35">
      <c r="A5280" s="2">
        <v>44553</v>
      </c>
      <c r="B5280" t="s">
        <v>37</v>
      </c>
      <c r="C5280" t="s">
        <v>34</v>
      </c>
      <c r="D5280" t="s">
        <v>39</v>
      </c>
      <c r="E5280" s="3">
        <v>98507</v>
      </c>
      <c r="F5280" s="3">
        <v>35618</v>
      </c>
      <c r="G5280" t="s">
        <v>21</v>
      </c>
      <c r="H5280" t="s">
        <v>5312</v>
      </c>
    </row>
    <row r="5281" spans="1:8" x14ac:dyDescent="0.35">
      <c r="A5281" s="2">
        <v>45012</v>
      </c>
      <c r="B5281" t="s">
        <v>18</v>
      </c>
      <c r="C5281" t="s">
        <v>34</v>
      </c>
      <c r="D5281" t="s">
        <v>25</v>
      </c>
      <c r="E5281" s="3">
        <v>55018</v>
      </c>
      <c r="F5281" s="3">
        <v>121628</v>
      </c>
      <c r="G5281" t="s">
        <v>35</v>
      </c>
      <c r="H5281" t="s">
        <v>5313</v>
      </c>
    </row>
    <row r="5282" spans="1:8" x14ac:dyDescent="0.35">
      <c r="A5282" s="2">
        <v>44843</v>
      </c>
      <c r="B5282" t="s">
        <v>37</v>
      </c>
      <c r="C5282" t="s">
        <v>23</v>
      </c>
      <c r="D5282" t="s">
        <v>20</v>
      </c>
      <c r="E5282" s="3">
        <v>106430</v>
      </c>
      <c r="F5282" s="3">
        <v>137508</v>
      </c>
      <c r="G5282" t="s">
        <v>32</v>
      </c>
      <c r="H5282" t="s">
        <v>5314</v>
      </c>
    </row>
    <row r="5283" spans="1:8" x14ac:dyDescent="0.35">
      <c r="A5283" s="2">
        <v>44639</v>
      </c>
      <c r="B5283" t="s">
        <v>18</v>
      </c>
      <c r="C5283" t="s">
        <v>43</v>
      </c>
      <c r="D5283" t="s">
        <v>58</v>
      </c>
      <c r="E5283" s="3">
        <v>91058</v>
      </c>
      <c r="F5283" s="3">
        <v>141167</v>
      </c>
      <c r="G5283" t="s">
        <v>26</v>
      </c>
      <c r="H5283" t="s">
        <v>5315</v>
      </c>
    </row>
    <row r="5284" spans="1:8" x14ac:dyDescent="0.35">
      <c r="A5284" s="2">
        <v>45289</v>
      </c>
      <c r="B5284" t="s">
        <v>18</v>
      </c>
      <c r="C5284" t="s">
        <v>29</v>
      </c>
      <c r="D5284" t="s">
        <v>30</v>
      </c>
      <c r="E5284" s="3">
        <v>121605</v>
      </c>
      <c r="F5284" s="3">
        <v>52800</v>
      </c>
      <c r="G5284" t="s">
        <v>32</v>
      </c>
      <c r="H5284" t="s">
        <v>5316</v>
      </c>
    </row>
    <row r="5285" spans="1:8" x14ac:dyDescent="0.35">
      <c r="A5285" s="2">
        <v>44719</v>
      </c>
      <c r="B5285" t="s">
        <v>23</v>
      </c>
      <c r="C5285" t="s">
        <v>24</v>
      </c>
      <c r="D5285" t="s">
        <v>25</v>
      </c>
      <c r="E5285" s="3">
        <v>120485</v>
      </c>
      <c r="F5285" s="3">
        <v>82554</v>
      </c>
      <c r="G5285" t="s">
        <v>21</v>
      </c>
      <c r="H5285" t="s">
        <v>5317</v>
      </c>
    </row>
    <row r="5286" spans="1:8" x14ac:dyDescent="0.35">
      <c r="A5286" s="2">
        <v>44339</v>
      </c>
      <c r="B5286" t="s">
        <v>37</v>
      </c>
      <c r="C5286" t="s">
        <v>43</v>
      </c>
      <c r="D5286" t="s">
        <v>58</v>
      </c>
      <c r="E5286" s="3">
        <v>29343</v>
      </c>
      <c r="F5286" s="3">
        <v>45463</v>
      </c>
      <c r="G5286" t="s">
        <v>26</v>
      </c>
      <c r="H5286" t="s">
        <v>5318</v>
      </c>
    </row>
    <row r="5287" spans="1:8" x14ac:dyDescent="0.35">
      <c r="A5287" s="2">
        <v>44388</v>
      </c>
      <c r="B5287" t="s">
        <v>37</v>
      </c>
      <c r="C5287" t="s">
        <v>19</v>
      </c>
      <c r="D5287" t="s">
        <v>30</v>
      </c>
      <c r="E5287" s="3">
        <v>60413</v>
      </c>
      <c r="F5287" s="3">
        <v>31098</v>
      </c>
      <c r="G5287" t="s">
        <v>21</v>
      </c>
      <c r="H5287" t="s">
        <v>5319</v>
      </c>
    </row>
    <row r="5288" spans="1:8" x14ac:dyDescent="0.35">
      <c r="A5288" s="2">
        <v>44574</v>
      </c>
      <c r="B5288" t="s">
        <v>18</v>
      </c>
      <c r="C5288" t="s">
        <v>23</v>
      </c>
      <c r="D5288" t="s">
        <v>30</v>
      </c>
      <c r="E5288" s="3">
        <v>137605</v>
      </c>
      <c r="F5288" s="3">
        <v>167618</v>
      </c>
      <c r="G5288" t="s">
        <v>35</v>
      </c>
      <c r="H5288" t="s">
        <v>5320</v>
      </c>
    </row>
    <row r="5289" spans="1:8" x14ac:dyDescent="0.35">
      <c r="A5289" s="2">
        <v>44777</v>
      </c>
      <c r="B5289" t="s">
        <v>28</v>
      </c>
      <c r="C5289" t="s">
        <v>19</v>
      </c>
      <c r="D5289" t="s">
        <v>30</v>
      </c>
      <c r="E5289" s="3">
        <v>27924</v>
      </c>
      <c r="F5289" s="3">
        <v>82800</v>
      </c>
      <c r="G5289" t="s">
        <v>35</v>
      </c>
      <c r="H5289" t="s">
        <v>5321</v>
      </c>
    </row>
    <row r="5290" spans="1:8" x14ac:dyDescent="0.35">
      <c r="A5290" s="2">
        <v>44731</v>
      </c>
      <c r="B5290" t="s">
        <v>55</v>
      </c>
      <c r="C5290" t="s">
        <v>23</v>
      </c>
      <c r="D5290" t="s">
        <v>39</v>
      </c>
      <c r="E5290" s="3">
        <v>117289</v>
      </c>
      <c r="F5290" s="3">
        <v>125463</v>
      </c>
      <c r="G5290" t="s">
        <v>32</v>
      </c>
      <c r="H5290" t="s">
        <v>5322</v>
      </c>
    </row>
    <row r="5291" spans="1:8" x14ac:dyDescent="0.35">
      <c r="A5291" s="2">
        <v>45229</v>
      </c>
      <c r="B5291" t="s">
        <v>41</v>
      </c>
      <c r="C5291" t="s">
        <v>24</v>
      </c>
      <c r="D5291" t="s">
        <v>20</v>
      </c>
      <c r="E5291" s="3">
        <v>74407</v>
      </c>
      <c r="F5291" s="3">
        <v>56673</v>
      </c>
      <c r="G5291" t="s">
        <v>32</v>
      </c>
      <c r="H5291" t="s">
        <v>5323</v>
      </c>
    </row>
    <row r="5292" spans="1:8" x14ac:dyDescent="0.35">
      <c r="A5292" s="2">
        <v>44289</v>
      </c>
      <c r="B5292" t="s">
        <v>37</v>
      </c>
      <c r="C5292" t="s">
        <v>43</v>
      </c>
      <c r="D5292" t="s">
        <v>30</v>
      </c>
      <c r="E5292" s="3">
        <v>42066</v>
      </c>
      <c r="F5292" s="3">
        <v>144439</v>
      </c>
      <c r="G5292" t="s">
        <v>21</v>
      </c>
      <c r="H5292" t="s">
        <v>5324</v>
      </c>
    </row>
    <row r="5293" spans="1:8" x14ac:dyDescent="0.35">
      <c r="A5293" s="2">
        <v>44725</v>
      </c>
      <c r="B5293" t="s">
        <v>55</v>
      </c>
      <c r="C5293" t="s">
        <v>29</v>
      </c>
      <c r="D5293" t="s">
        <v>39</v>
      </c>
      <c r="E5293" s="3">
        <v>73894</v>
      </c>
      <c r="F5293" s="3">
        <v>38525</v>
      </c>
      <c r="G5293" t="s">
        <v>21</v>
      </c>
      <c r="H5293" t="s">
        <v>5325</v>
      </c>
    </row>
    <row r="5294" spans="1:8" x14ac:dyDescent="0.35">
      <c r="A5294" s="2">
        <v>44601</v>
      </c>
      <c r="B5294" t="s">
        <v>55</v>
      </c>
      <c r="C5294" t="s">
        <v>43</v>
      </c>
      <c r="D5294" t="s">
        <v>30</v>
      </c>
      <c r="E5294" s="3">
        <v>132355</v>
      </c>
      <c r="F5294" s="3">
        <v>63585</v>
      </c>
      <c r="G5294" t="s">
        <v>35</v>
      </c>
      <c r="H5294" t="s">
        <v>5326</v>
      </c>
    </row>
    <row r="5295" spans="1:8" x14ac:dyDescent="0.35">
      <c r="A5295" s="2">
        <v>45036</v>
      </c>
      <c r="B5295" t="s">
        <v>28</v>
      </c>
      <c r="C5295" t="s">
        <v>23</v>
      </c>
      <c r="D5295" t="s">
        <v>30</v>
      </c>
      <c r="E5295" s="3">
        <v>134900</v>
      </c>
      <c r="F5295" s="3">
        <v>29014</v>
      </c>
      <c r="G5295" t="s">
        <v>26</v>
      </c>
      <c r="H5295" t="s">
        <v>5327</v>
      </c>
    </row>
    <row r="5296" spans="1:8" x14ac:dyDescent="0.35">
      <c r="A5296" s="2">
        <v>45085</v>
      </c>
      <c r="B5296" t="s">
        <v>55</v>
      </c>
      <c r="C5296" t="s">
        <v>34</v>
      </c>
      <c r="D5296" t="s">
        <v>39</v>
      </c>
      <c r="E5296" s="3">
        <v>89820</v>
      </c>
      <c r="F5296" s="3">
        <v>97618</v>
      </c>
      <c r="G5296" t="s">
        <v>35</v>
      </c>
      <c r="H5296" t="s">
        <v>5328</v>
      </c>
    </row>
    <row r="5297" spans="1:8" x14ac:dyDescent="0.35">
      <c r="A5297" s="2">
        <v>44618</v>
      </c>
      <c r="B5297" t="s">
        <v>37</v>
      </c>
      <c r="C5297" t="s">
        <v>19</v>
      </c>
      <c r="D5297" t="s">
        <v>20</v>
      </c>
      <c r="E5297" s="3">
        <v>138078</v>
      </c>
      <c r="F5297" s="3">
        <v>144574</v>
      </c>
      <c r="G5297" t="s">
        <v>21</v>
      </c>
      <c r="H5297" t="s">
        <v>5329</v>
      </c>
    </row>
    <row r="5298" spans="1:8" x14ac:dyDescent="0.35">
      <c r="A5298" s="2">
        <v>44668</v>
      </c>
      <c r="B5298" t="s">
        <v>23</v>
      </c>
      <c r="C5298" t="s">
        <v>29</v>
      </c>
      <c r="D5298" t="s">
        <v>58</v>
      </c>
      <c r="E5298" s="3">
        <v>104529</v>
      </c>
      <c r="F5298" s="3">
        <v>119711</v>
      </c>
      <c r="G5298" t="s">
        <v>35</v>
      </c>
      <c r="H5298" t="s">
        <v>5330</v>
      </c>
    </row>
    <row r="5299" spans="1:8" x14ac:dyDescent="0.35">
      <c r="A5299" s="2">
        <v>45089</v>
      </c>
      <c r="B5299" t="s">
        <v>23</v>
      </c>
      <c r="C5299" t="s">
        <v>29</v>
      </c>
      <c r="D5299" t="s">
        <v>25</v>
      </c>
      <c r="E5299" s="3">
        <v>63386</v>
      </c>
      <c r="F5299" s="3">
        <v>34874</v>
      </c>
      <c r="G5299" t="s">
        <v>32</v>
      </c>
      <c r="H5299" t="s">
        <v>5331</v>
      </c>
    </row>
    <row r="5300" spans="1:8" x14ac:dyDescent="0.35">
      <c r="A5300" s="2">
        <v>44743</v>
      </c>
      <c r="B5300" t="s">
        <v>55</v>
      </c>
      <c r="C5300" t="s">
        <v>43</v>
      </c>
      <c r="D5300" t="s">
        <v>30</v>
      </c>
      <c r="E5300" s="3">
        <v>83039</v>
      </c>
      <c r="F5300" s="3">
        <v>153648</v>
      </c>
      <c r="G5300" t="s">
        <v>32</v>
      </c>
      <c r="H5300" t="s">
        <v>5332</v>
      </c>
    </row>
    <row r="5301" spans="1:8" x14ac:dyDescent="0.35">
      <c r="A5301" s="2">
        <v>44827</v>
      </c>
      <c r="B5301" t="s">
        <v>37</v>
      </c>
      <c r="C5301" t="s">
        <v>43</v>
      </c>
      <c r="D5301" t="s">
        <v>20</v>
      </c>
      <c r="E5301" s="3">
        <v>88395</v>
      </c>
      <c r="F5301" s="3">
        <v>60123</v>
      </c>
      <c r="G5301" t="s">
        <v>21</v>
      </c>
      <c r="H5301" t="s">
        <v>5333</v>
      </c>
    </row>
    <row r="5302" spans="1:8" x14ac:dyDescent="0.35">
      <c r="A5302" s="2">
        <v>45234</v>
      </c>
      <c r="B5302" t="s">
        <v>37</v>
      </c>
      <c r="C5302" t="s">
        <v>23</v>
      </c>
      <c r="D5302" t="s">
        <v>25</v>
      </c>
      <c r="E5302" s="3">
        <v>21015</v>
      </c>
      <c r="F5302" s="3">
        <v>36505</v>
      </c>
      <c r="G5302" t="s">
        <v>35</v>
      </c>
      <c r="H5302" t="s">
        <v>5334</v>
      </c>
    </row>
    <row r="5303" spans="1:8" x14ac:dyDescent="0.35">
      <c r="A5303" s="2">
        <v>44974</v>
      </c>
      <c r="B5303" t="s">
        <v>18</v>
      </c>
      <c r="C5303" t="s">
        <v>34</v>
      </c>
      <c r="D5303" t="s">
        <v>30</v>
      </c>
      <c r="E5303" s="3">
        <v>94560</v>
      </c>
      <c r="F5303" s="3">
        <v>110704</v>
      </c>
      <c r="G5303" t="s">
        <v>21</v>
      </c>
      <c r="H5303" t="s">
        <v>5335</v>
      </c>
    </row>
    <row r="5304" spans="1:8" x14ac:dyDescent="0.35">
      <c r="A5304" s="2">
        <v>44560</v>
      </c>
      <c r="B5304" t="s">
        <v>28</v>
      </c>
      <c r="C5304" t="s">
        <v>19</v>
      </c>
      <c r="D5304" t="s">
        <v>25</v>
      </c>
      <c r="E5304" s="3">
        <v>35562</v>
      </c>
      <c r="F5304" s="3">
        <v>87435</v>
      </c>
      <c r="G5304" t="s">
        <v>26</v>
      </c>
      <c r="H5304" t="s">
        <v>5336</v>
      </c>
    </row>
    <row r="5305" spans="1:8" x14ac:dyDescent="0.35">
      <c r="A5305" s="2">
        <v>44315</v>
      </c>
      <c r="B5305" t="s">
        <v>41</v>
      </c>
      <c r="C5305" t="s">
        <v>34</v>
      </c>
      <c r="D5305" t="s">
        <v>39</v>
      </c>
      <c r="E5305" s="3">
        <v>89738</v>
      </c>
      <c r="F5305" s="3">
        <v>157098</v>
      </c>
      <c r="G5305" t="s">
        <v>32</v>
      </c>
      <c r="H5305" t="s">
        <v>5337</v>
      </c>
    </row>
    <row r="5306" spans="1:8" x14ac:dyDescent="0.35">
      <c r="A5306" s="2">
        <v>44742</v>
      </c>
      <c r="B5306" t="s">
        <v>18</v>
      </c>
      <c r="C5306" t="s">
        <v>29</v>
      </c>
      <c r="D5306" t="s">
        <v>20</v>
      </c>
      <c r="E5306" s="3">
        <v>35848</v>
      </c>
      <c r="F5306" s="3">
        <v>156473</v>
      </c>
      <c r="G5306" t="s">
        <v>35</v>
      </c>
      <c r="H5306" t="s">
        <v>5338</v>
      </c>
    </row>
    <row r="5307" spans="1:8" x14ac:dyDescent="0.35">
      <c r="A5307" s="2">
        <v>44718</v>
      </c>
      <c r="B5307" t="s">
        <v>41</v>
      </c>
      <c r="C5307" t="s">
        <v>34</v>
      </c>
      <c r="D5307" t="s">
        <v>20</v>
      </c>
      <c r="E5307" s="3">
        <v>58548</v>
      </c>
      <c r="F5307" s="3">
        <v>119582</v>
      </c>
      <c r="G5307" t="s">
        <v>32</v>
      </c>
      <c r="H5307" t="s">
        <v>5339</v>
      </c>
    </row>
    <row r="5308" spans="1:8" x14ac:dyDescent="0.35">
      <c r="A5308" s="2">
        <v>44830</v>
      </c>
      <c r="B5308" t="s">
        <v>37</v>
      </c>
      <c r="C5308" t="s">
        <v>23</v>
      </c>
      <c r="D5308" t="s">
        <v>58</v>
      </c>
      <c r="E5308" s="3">
        <v>67151</v>
      </c>
      <c r="F5308" s="3">
        <v>71035</v>
      </c>
      <c r="G5308" t="s">
        <v>35</v>
      </c>
      <c r="H5308" t="s">
        <v>5340</v>
      </c>
    </row>
    <row r="5309" spans="1:8" x14ac:dyDescent="0.35">
      <c r="A5309" s="2">
        <v>45159</v>
      </c>
      <c r="B5309" t="s">
        <v>23</v>
      </c>
      <c r="C5309" t="s">
        <v>34</v>
      </c>
      <c r="D5309" t="s">
        <v>58</v>
      </c>
      <c r="E5309" s="3">
        <v>122409</v>
      </c>
      <c r="F5309" s="3">
        <v>61194</v>
      </c>
      <c r="G5309" t="s">
        <v>32</v>
      </c>
      <c r="H5309" t="s">
        <v>5341</v>
      </c>
    </row>
    <row r="5310" spans="1:8" x14ac:dyDescent="0.35">
      <c r="A5310" s="2">
        <v>45154</v>
      </c>
      <c r="B5310" t="s">
        <v>18</v>
      </c>
      <c r="C5310" t="s">
        <v>19</v>
      </c>
      <c r="D5310" t="s">
        <v>25</v>
      </c>
      <c r="E5310" s="3">
        <v>90117</v>
      </c>
      <c r="F5310" s="3">
        <v>132343</v>
      </c>
      <c r="G5310" t="s">
        <v>21</v>
      </c>
      <c r="H5310" t="s">
        <v>5342</v>
      </c>
    </row>
    <row r="5311" spans="1:8" x14ac:dyDescent="0.35">
      <c r="A5311" s="2">
        <v>45079</v>
      </c>
      <c r="B5311" t="s">
        <v>55</v>
      </c>
      <c r="C5311" t="s">
        <v>29</v>
      </c>
      <c r="D5311" t="s">
        <v>39</v>
      </c>
      <c r="E5311" s="3">
        <v>58030</v>
      </c>
      <c r="F5311" s="3">
        <v>124199</v>
      </c>
      <c r="G5311" t="s">
        <v>32</v>
      </c>
      <c r="H5311" t="s">
        <v>5343</v>
      </c>
    </row>
    <row r="5312" spans="1:8" x14ac:dyDescent="0.35">
      <c r="A5312" s="2">
        <v>44976</v>
      </c>
      <c r="B5312" t="s">
        <v>55</v>
      </c>
      <c r="C5312" t="s">
        <v>24</v>
      </c>
      <c r="D5312" t="s">
        <v>25</v>
      </c>
      <c r="E5312" s="3">
        <v>17385</v>
      </c>
      <c r="F5312" s="3">
        <v>79153</v>
      </c>
      <c r="G5312" t="s">
        <v>35</v>
      </c>
    </row>
    <row r="5313" spans="1:8" x14ac:dyDescent="0.35">
      <c r="A5313" s="2">
        <v>45067</v>
      </c>
      <c r="B5313" t="s">
        <v>41</v>
      </c>
      <c r="C5313" t="s">
        <v>29</v>
      </c>
      <c r="D5313" t="s">
        <v>30</v>
      </c>
      <c r="E5313" s="3">
        <v>66746</v>
      </c>
      <c r="F5313" s="3">
        <v>85201</v>
      </c>
      <c r="G5313" t="s">
        <v>21</v>
      </c>
      <c r="H5313" t="s">
        <v>5344</v>
      </c>
    </row>
    <row r="5314" spans="1:8" x14ac:dyDescent="0.35">
      <c r="A5314" s="2">
        <v>44712</v>
      </c>
      <c r="B5314" t="s">
        <v>37</v>
      </c>
      <c r="C5314" t="s">
        <v>24</v>
      </c>
      <c r="D5314" t="s">
        <v>20</v>
      </c>
      <c r="E5314" s="3">
        <v>32542</v>
      </c>
      <c r="F5314" s="3">
        <v>40412</v>
      </c>
      <c r="G5314" t="s">
        <v>35</v>
      </c>
      <c r="H5314" t="s">
        <v>5345</v>
      </c>
    </row>
    <row r="5315" spans="1:8" x14ac:dyDescent="0.35">
      <c r="A5315" s="2">
        <v>45134</v>
      </c>
      <c r="B5315" t="s">
        <v>23</v>
      </c>
      <c r="C5315" t="s">
        <v>19</v>
      </c>
      <c r="D5315" t="s">
        <v>25</v>
      </c>
      <c r="E5315" s="3">
        <v>125513</v>
      </c>
      <c r="F5315" s="3">
        <v>121646</v>
      </c>
      <c r="G5315" t="s">
        <v>26</v>
      </c>
      <c r="H5315" t="s">
        <v>5346</v>
      </c>
    </row>
    <row r="5316" spans="1:8" x14ac:dyDescent="0.35">
      <c r="A5316" s="2">
        <v>45062</v>
      </c>
      <c r="B5316" t="s">
        <v>41</v>
      </c>
      <c r="C5316" t="s">
        <v>29</v>
      </c>
      <c r="D5316" t="s">
        <v>25</v>
      </c>
      <c r="E5316" s="3">
        <v>63784</v>
      </c>
      <c r="F5316" s="3">
        <v>12471</v>
      </c>
      <c r="G5316" t="s">
        <v>35</v>
      </c>
      <c r="H5316" t="s">
        <v>5347</v>
      </c>
    </row>
    <row r="5317" spans="1:8" x14ac:dyDescent="0.35">
      <c r="A5317" s="2">
        <v>44302</v>
      </c>
      <c r="B5317" t="s">
        <v>23</v>
      </c>
      <c r="C5317" t="s">
        <v>29</v>
      </c>
      <c r="D5317" t="s">
        <v>20</v>
      </c>
      <c r="E5317" s="3">
        <v>20051</v>
      </c>
      <c r="F5317" s="3">
        <v>124409</v>
      </c>
      <c r="G5317" t="s">
        <v>35</v>
      </c>
      <c r="H5317" t="s">
        <v>5348</v>
      </c>
    </row>
    <row r="5318" spans="1:8" x14ac:dyDescent="0.35">
      <c r="A5318" s="2">
        <v>44410</v>
      </c>
      <c r="B5318" t="s">
        <v>28</v>
      </c>
      <c r="C5318" t="s">
        <v>29</v>
      </c>
      <c r="D5318" t="s">
        <v>20</v>
      </c>
      <c r="E5318" s="3">
        <v>66039</v>
      </c>
      <c r="F5318" s="3">
        <v>122206</v>
      </c>
      <c r="G5318" t="s">
        <v>21</v>
      </c>
      <c r="H5318" t="s">
        <v>5349</v>
      </c>
    </row>
    <row r="5319" spans="1:8" x14ac:dyDescent="0.35">
      <c r="A5319" s="2">
        <v>45046</v>
      </c>
      <c r="B5319" t="s">
        <v>23</v>
      </c>
      <c r="C5319" t="s">
        <v>29</v>
      </c>
      <c r="D5319" t="s">
        <v>58</v>
      </c>
      <c r="E5319" s="3">
        <v>117443</v>
      </c>
      <c r="F5319" s="3">
        <v>159922</v>
      </c>
      <c r="G5319" t="s">
        <v>35</v>
      </c>
      <c r="H5319" t="s">
        <v>5350</v>
      </c>
    </row>
    <row r="5320" spans="1:8" x14ac:dyDescent="0.35">
      <c r="A5320" s="2">
        <v>44393</v>
      </c>
      <c r="B5320" t="s">
        <v>55</v>
      </c>
      <c r="C5320" t="s">
        <v>23</v>
      </c>
      <c r="D5320" t="s">
        <v>58</v>
      </c>
      <c r="E5320" s="3">
        <v>101687</v>
      </c>
      <c r="F5320" s="3">
        <v>159706</v>
      </c>
      <c r="G5320" t="s">
        <v>26</v>
      </c>
      <c r="H5320" t="s">
        <v>5351</v>
      </c>
    </row>
    <row r="5321" spans="1:8" x14ac:dyDescent="0.35">
      <c r="A5321" s="2">
        <v>44215</v>
      </c>
      <c r="B5321" t="s">
        <v>18</v>
      </c>
      <c r="C5321" t="s">
        <v>43</v>
      </c>
      <c r="D5321" t="s">
        <v>20</v>
      </c>
      <c r="E5321" s="3">
        <v>141754</v>
      </c>
      <c r="F5321" s="3">
        <v>22877</v>
      </c>
      <c r="G5321" t="s">
        <v>26</v>
      </c>
      <c r="H5321" t="s">
        <v>5352</v>
      </c>
    </row>
    <row r="5322" spans="1:8" x14ac:dyDescent="0.35">
      <c r="A5322" s="2">
        <v>44838</v>
      </c>
      <c r="B5322" t="s">
        <v>18</v>
      </c>
      <c r="C5322" t="s">
        <v>29</v>
      </c>
      <c r="D5322" t="s">
        <v>25</v>
      </c>
      <c r="E5322" s="3">
        <v>137568</v>
      </c>
      <c r="F5322" s="3">
        <v>86505</v>
      </c>
      <c r="G5322" t="s">
        <v>21</v>
      </c>
      <c r="H5322" t="s">
        <v>5353</v>
      </c>
    </row>
    <row r="5323" spans="1:8" x14ac:dyDescent="0.35">
      <c r="A5323" s="2">
        <v>45232</v>
      </c>
      <c r="B5323" t="s">
        <v>18</v>
      </c>
      <c r="C5323" t="s">
        <v>23</v>
      </c>
      <c r="D5323" t="s">
        <v>30</v>
      </c>
      <c r="E5323" s="3">
        <v>56662</v>
      </c>
      <c r="F5323" s="3">
        <v>88970</v>
      </c>
      <c r="G5323" t="s">
        <v>26</v>
      </c>
      <c r="H5323" t="s">
        <v>5354</v>
      </c>
    </row>
    <row r="5324" spans="1:8" x14ac:dyDescent="0.35">
      <c r="A5324" s="2">
        <v>44526</v>
      </c>
      <c r="B5324" t="s">
        <v>23</v>
      </c>
      <c r="C5324" t="s">
        <v>19</v>
      </c>
      <c r="D5324" t="s">
        <v>25</v>
      </c>
      <c r="E5324" s="3">
        <v>31131</v>
      </c>
      <c r="F5324" s="3">
        <v>109581</v>
      </c>
      <c r="G5324" t="s">
        <v>21</v>
      </c>
      <c r="H5324" t="s">
        <v>5355</v>
      </c>
    </row>
    <row r="5325" spans="1:8" x14ac:dyDescent="0.35">
      <c r="A5325" s="2">
        <v>45062</v>
      </c>
      <c r="B5325" t="s">
        <v>55</v>
      </c>
      <c r="C5325" t="s">
        <v>29</v>
      </c>
      <c r="D5325" t="s">
        <v>30</v>
      </c>
      <c r="E5325" s="3">
        <v>142165</v>
      </c>
      <c r="F5325" s="3">
        <v>20131</v>
      </c>
      <c r="G5325" t="s">
        <v>32</v>
      </c>
      <c r="H5325" t="s">
        <v>5356</v>
      </c>
    </row>
    <row r="5326" spans="1:8" x14ac:dyDescent="0.35">
      <c r="A5326" s="2">
        <v>44970</v>
      </c>
      <c r="B5326" t="s">
        <v>23</v>
      </c>
      <c r="C5326" t="s">
        <v>34</v>
      </c>
      <c r="D5326" t="s">
        <v>20</v>
      </c>
      <c r="E5326" s="3">
        <v>89021</v>
      </c>
      <c r="F5326" s="3">
        <v>150208</v>
      </c>
      <c r="G5326" t="s">
        <v>35</v>
      </c>
      <c r="H5326" t="s">
        <v>5357</v>
      </c>
    </row>
    <row r="5327" spans="1:8" x14ac:dyDescent="0.35">
      <c r="A5327" s="2">
        <v>44588</v>
      </c>
      <c r="B5327" t="s">
        <v>37</v>
      </c>
      <c r="C5327" t="s">
        <v>29</v>
      </c>
      <c r="D5327" t="s">
        <v>30</v>
      </c>
      <c r="E5327" s="3">
        <v>20683</v>
      </c>
      <c r="F5327" s="3">
        <v>93419</v>
      </c>
      <c r="G5327" t="s">
        <v>35</v>
      </c>
      <c r="H5327" t="s">
        <v>5358</v>
      </c>
    </row>
    <row r="5328" spans="1:8" x14ac:dyDescent="0.35">
      <c r="A5328" s="2">
        <v>44833</v>
      </c>
      <c r="B5328" t="s">
        <v>55</v>
      </c>
      <c r="C5328" t="s">
        <v>29</v>
      </c>
      <c r="D5328" t="s">
        <v>58</v>
      </c>
      <c r="E5328" s="3">
        <v>95692</v>
      </c>
      <c r="F5328" s="3">
        <v>19110</v>
      </c>
      <c r="G5328" t="s">
        <v>35</v>
      </c>
      <c r="H5328" t="s">
        <v>5359</v>
      </c>
    </row>
    <row r="5329" spans="1:8" x14ac:dyDescent="0.35">
      <c r="A5329" s="2">
        <v>44503</v>
      </c>
      <c r="B5329" t="s">
        <v>55</v>
      </c>
      <c r="C5329" t="s">
        <v>24</v>
      </c>
      <c r="D5329" t="s">
        <v>20</v>
      </c>
      <c r="E5329" s="3">
        <v>146406</v>
      </c>
      <c r="F5329" s="3">
        <v>140516</v>
      </c>
      <c r="G5329" t="s">
        <v>35</v>
      </c>
      <c r="H5329" t="s">
        <v>5360</v>
      </c>
    </row>
    <row r="5330" spans="1:8" x14ac:dyDescent="0.35">
      <c r="A5330" s="2">
        <v>45091</v>
      </c>
      <c r="B5330" t="s">
        <v>23</v>
      </c>
      <c r="C5330" t="s">
        <v>34</v>
      </c>
      <c r="D5330" t="s">
        <v>39</v>
      </c>
      <c r="E5330" s="3">
        <v>125288</v>
      </c>
      <c r="F5330" s="3">
        <v>88544</v>
      </c>
      <c r="G5330" t="s">
        <v>21</v>
      </c>
      <c r="H5330" t="s">
        <v>5361</v>
      </c>
    </row>
    <row r="5331" spans="1:8" x14ac:dyDescent="0.35">
      <c r="A5331" s="2">
        <v>44848</v>
      </c>
      <c r="B5331" t="s">
        <v>23</v>
      </c>
      <c r="C5331" t="s">
        <v>29</v>
      </c>
      <c r="D5331" t="s">
        <v>30</v>
      </c>
      <c r="E5331" s="3">
        <v>118162</v>
      </c>
      <c r="F5331" s="3">
        <v>124217</v>
      </c>
      <c r="G5331" t="s">
        <v>35</v>
      </c>
      <c r="H5331" t="s">
        <v>5362</v>
      </c>
    </row>
    <row r="5332" spans="1:8" x14ac:dyDescent="0.35">
      <c r="A5332" s="2">
        <v>45037</v>
      </c>
      <c r="B5332" t="s">
        <v>18</v>
      </c>
      <c r="C5332" t="s">
        <v>29</v>
      </c>
      <c r="D5332" t="s">
        <v>30</v>
      </c>
      <c r="E5332" s="3">
        <v>111059</v>
      </c>
      <c r="F5332" s="3">
        <v>134119</v>
      </c>
      <c r="G5332" t="s">
        <v>26</v>
      </c>
      <c r="H5332" t="s">
        <v>5363</v>
      </c>
    </row>
    <row r="5333" spans="1:8" x14ac:dyDescent="0.35">
      <c r="A5333" s="2">
        <v>45222</v>
      </c>
      <c r="B5333" t="s">
        <v>55</v>
      </c>
      <c r="C5333" t="s">
        <v>29</v>
      </c>
      <c r="D5333" t="s">
        <v>39</v>
      </c>
      <c r="E5333" s="3">
        <v>84046</v>
      </c>
      <c r="F5333" s="3">
        <v>106316</v>
      </c>
      <c r="G5333" t="s">
        <v>26</v>
      </c>
      <c r="H5333" t="s">
        <v>5364</v>
      </c>
    </row>
    <row r="5334" spans="1:8" x14ac:dyDescent="0.35">
      <c r="A5334" s="2">
        <v>44716</v>
      </c>
      <c r="B5334" t="s">
        <v>18</v>
      </c>
      <c r="C5334" t="s">
        <v>23</v>
      </c>
      <c r="D5334" t="s">
        <v>39</v>
      </c>
      <c r="E5334" s="3">
        <v>66660</v>
      </c>
      <c r="F5334" s="3">
        <v>166576</v>
      </c>
      <c r="G5334" t="s">
        <v>32</v>
      </c>
      <c r="H5334" t="s">
        <v>5365</v>
      </c>
    </row>
    <row r="5335" spans="1:8" x14ac:dyDescent="0.35">
      <c r="A5335" s="2">
        <v>44832</v>
      </c>
      <c r="B5335" t="s">
        <v>37</v>
      </c>
      <c r="C5335" t="s">
        <v>19</v>
      </c>
      <c r="D5335" t="s">
        <v>20</v>
      </c>
      <c r="E5335" s="3">
        <v>52822</v>
      </c>
      <c r="F5335" s="3">
        <v>39713</v>
      </c>
      <c r="G5335" t="s">
        <v>21</v>
      </c>
      <c r="H5335" t="s">
        <v>5366</v>
      </c>
    </row>
    <row r="5336" spans="1:8" x14ac:dyDescent="0.35">
      <c r="A5336" s="2">
        <v>44936</v>
      </c>
      <c r="B5336" t="s">
        <v>28</v>
      </c>
      <c r="C5336" t="s">
        <v>24</v>
      </c>
      <c r="D5336" t="s">
        <v>25</v>
      </c>
      <c r="E5336" s="3">
        <v>34646</v>
      </c>
      <c r="F5336" s="3">
        <v>38373</v>
      </c>
      <c r="G5336" t="s">
        <v>32</v>
      </c>
      <c r="H5336" t="s">
        <v>5367</v>
      </c>
    </row>
    <row r="5337" spans="1:8" x14ac:dyDescent="0.35">
      <c r="A5337" s="2">
        <v>44665</v>
      </c>
      <c r="B5337" t="s">
        <v>18</v>
      </c>
      <c r="C5337" t="s">
        <v>29</v>
      </c>
      <c r="D5337" t="s">
        <v>39</v>
      </c>
      <c r="E5337" s="3">
        <v>64400</v>
      </c>
      <c r="F5337" s="3">
        <v>160732</v>
      </c>
      <c r="G5337" t="s">
        <v>35</v>
      </c>
      <c r="H5337" t="s">
        <v>5368</v>
      </c>
    </row>
    <row r="5338" spans="1:8" x14ac:dyDescent="0.35">
      <c r="A5338" s="2">
        <v>44408</v>
      </c>
      <c r="B5338" t="s">
        <v>23</v>
      </c>
      <c r="C5338" t="s">
        <v>19</v>
      </c>
      <c r="D5338" t="s">
        <v>30</v>
      </c>
      <c r="E5338" s="3">
        <v>75979</v>
      </c>
      <c r="F5338" s="3">
        <v>56308</v>
      </c>
      <c r="G5338" t="s">
        <v>26</v>
      </c>
      <c r="H5338" t="s">
        <v>5369</v>
      </c>
    </row>
    <row r="5339" spans="1:8" x14ac:dyDescent="0.35">
      <c r="A5339" s="2">
        <v>45228</v>
      </c>
      <c r="B5339" t="s">
        <v>41</v>
      </c>
      <c r="C5339" t="s">
        <v>24</v>
      </c>
      <c r="D5339" t="s">
        <v>39</v>
      </c>
      <c r="E5339" s="3">
        <v>58417</v>
      </c>
      <c r="F5339" s="3">
        <v>28771</v>
      </c>
      <c r="G5339" t="s">
        <v>21</v>
      </c>
      <c r="H5339" t="s">
        <v>5370</v>
      </c>
    </row>
    <row r="5340" spans="1:8" x14ac:dyDescent="0.35">
      <c r="A5340" s="2">
        <v>45000</v>
      </c>
      <c r="B5340" t="s">
        <v>28</v>
      </c>
      <c r="C5340" t="s">
        <v>24</v>
      </c>
      <c r="D5340" t="s">
        <v>20</v>
      </c>
      <c r="E5340" s="3">
        <v>73505</v>
      </c>
      <c r="F5340" s="3">
        <v>152999</v>
      </c>
      <c r="G5340" t="s">
        <v>26</v>
      </c>
      <c r="H5340" t="s">
        <v>5371</v>
      </c>
    </row>
    <row r="5341" spans="1:8" x14ac:dyDescent="0.35">
      <c r="A5341" s="2">
        <v>44673</v>
      </c>
      <c r="B5341" t="s">
        <v>37</v>
      </c>
      <c r="C5341" t="s">
        <v>24</v>
      </c>
      <c r="D5341" t="s">
        <v>20</v>
      </c>
      <c r="E5341" s="3">
        <v>81210</v>
      </c>
      <c r="F5341" s="3">
        <v>88494</v>
      </c>
      <c r="G5341" t="s">
        <v>21</v>
      </c>
      <c r="H5341" t="s">
        <v>5372</v>
      </c>
    </row>
    <row r="5342" spans="1:8" x14ac:dyDescent="0.35">
      <c r="A5342" s="2">
        <v>45070</v>
      </c>
      <c r="B5342" t="s">
        <v>23</v>
      </c>
      <c r="C5342" t="s">
        <v>29</v>
      </c>
      <c r="D5342" t="s">
        <v>30</v>
      </c>
      <c r="E5342" s="3">
        <v>113499</v>
      </c>
      <c r="F5342" s="3">
        <v>160324</v>
      </c>
      <c r="G5342" t="s">
        <v>32</v>
      </c>
      <c r="H5342" t="s">
        <v>5373</v>
      </c>
    </row>
    <row r="5343" spans="1:8" x14ac:dyDescent="0.35">
      <c r="A5343" s="2">
        <v>44656</v>
      </c>
      <c r="B5343" t="s">
        <v>28</v>
      </c>
      <c r="C5343" t="s">
        <v>23</v>
      </c>
      <c r="D5343" t="s">
        <v>30</v>
      </c>
      <c r="E5343" s="3">
        <v>142941</v>
      </c>
      <c r="F5343" s="3">
        <v>62748</v>
      </c>
      <c r="G5343" t="s">
        <v>35</v>
      </c>
      <c r="H5343" t="s">
        <v>5374</v>
      </c>
    </row>
    <row r="5344" spans="1:8" x14ac:dyDescent="0.35">
      <c r="A5344" s="2">
        <v>44449</v>
      </c>
      <c r="B5344" t="s">
        <v>23</v>
      </c>
      <c r="C5344" t="s">
        <v>29</v>
      </c>
      <c r="D5344" t="s">
        <v>30</v>
      </c>
      <c r="E5344" s="3">
        <v>63800</v>
      </c>
      <c r="F5344" s="3">
        <v>39559</v>
      </c>
      <c r="G5344" t="s">
        <v>32</v>
      </c>
      <c r="H5344" t="s">
        <v>5375</v>
      </c>
    </row>
    <row r="5345" spans="1:8" x14ac:dyDescent="0.35">
      <c r="A5345" s="2">
        <v>44948</v>
      </c>
      <c r="B5345" t="s">
        <v>18</v>
      </c>
      <c r="C5345" t="s">
        <v>29</v>
      </c>
      <c r="D5345" t="s">
        <v>25</v>
      </c>
      <c r="E5345" s="3">
        <v>52971</v>
      </c>
      <c r="F5345" s="3">
        <v>70896</v>
      </c>
      <c r="G5345" t="s">
        <v>35</v>
      </c>
      <c r="H5345" t="s">
        <v>5376</v>
      </c>
    </row>
    <row r="5346" spans="1:8" x14ac:dyDescent="0.35">
      <c r="A5346" s="2">
        <v>45177</v>
      </c>
      <c r="B5346" t="s">
        <v>23</v>
      </c>
      <c r="C5346" t="s">
        <v>19</v>
      </c>
      <c r="D5346" t="s">
        <v>30</v>
      </c>
      <c r="E5346" s="3">
        <v>10770</v>
      </c>
      <c r="F5346" s="3">
        <v>166097</v>
      </c>
      <c r="G5346" t="s">
        <v>26</v>
      </c>
      <c r="H5346" t="s">
        <v>5377</v>
      </c>
    </row>
    <row r="5347" spans="1:8" x14ac:dyDescent="0.35">
      <c r="A5347" s="2">
        <v>45050</v>
      </c>
      <c r="B5347" t="s">
        <v>37</v>
      </c>
      <c r="C5347" t="s">
        <v>43</v>
      </c>
      <c r="D5347" t="s">
        <v>20</v>
      </c>
      <c r="E5347" s="3">
        <v>97482</v>
      </c>
      <c r="F5347" s="3">
        <v>61405</v>
      </c>
      <c r="G5347" t="s">
        <v>32</v>
      </c>
      <c r="H5347" t="s">
        <v>5378</v>
      </c>
    </row>
    <row r="5348" spans="1:8" x14ac:dyDescent="0.35">
      <c r="A5348" s="2">
        <v>44432</v>
      </c>
      <c r="B5348" t="s">
        <v>41</v>
      </c>
      <c r="C5348" t="s">
        <v>43</v>
      </c>
      <c r="D5348" t="s">
        <v>20</v>
      </c>
      <c r="E5348" s="3">
        <v>60105</v>
      </c>
      <c r="F5348" s="3">
        <v>135373</v>
      </c>
      <c r="G5348" t="s">
        <v>32</v>
      </c>
      <c r="H5348" t="s">
        <v>5379</v>
      </c>
    </row>
    <row r="5349" spans="1:8" x14ac:dyDescent="0.35">
      <c r="A5349" s="2">
        <v>44674</v>
      </c>
      <c r="B5349" t="s">
        <v>18</v>
      </c>
      <c r="C5349" t="s">
        <v>43</v>
      </c>
      <c r="D5349" t="s">
        <v>39</v>
      </c>
      <c r="E5349" s="3">
        <v>11559</v>
      </c>
      <c r="F5349" s="3">
        <v>79735</v>
      </c>
      <c r="G5349" t="s">
        <v>26</v>
      </c>
      <c r="H5349" t="s">
        <v>5380</v>
      </c>
    </row>
    <row r="5350" spans="1:8" x14ac:dyDescent="0.35">
      <c r="A5350" s="2">
        <v>44875</v>
      </c>
      <c r="B5350" t="s">
        <v>18</v>
      </c>
      <c r="C5350" t="s">
        <v>19</v>
      </c>
      <c r="D5350" t="s">
        <v>30</v>
      </c>
      <c r="E5350" s="3">
        <v>102609</v>
      </c>
      <c r="F5350" s="3">
        <v>25480</v>
      </c>
      <c r="G5350" t="s">
        <v>26</v>
      </c>
      <c r="H5350" t="s">
        <v>5381</v>
      </c>
    </row>
    <row r="5351" spans="1:8" x14ac:dyDescent="0.35">
      <c r="A5351" s="2">
        <v>45240</v>
      </c>
      <c r="B5351" t="s">
        <v>37</v>
      </c>
      <c r="C5351" t="s">
        <v>34</v>
      </c>
      <c r="D5351" t="s">
        <v>25</v>
      </c>
      <c r="E5351" s="3">
        <v>62598</v>
      </c>
      <c r="F5351" s="3">
        <v>25353</v>
      </c>
      <c r="G5351" t="s">
        <v>26</v>
      </c>
      <c r="H5351" t="s">
        <v>5382</v>
      </c>
    </row>
    <row r="5352" spans="1:8" x14ac:dyDescent="0.35">
      <c r="A5352" s="2">
        <v>44412</v>
      </c>
      <c r="B5352" t="s">
        <v>37</v>
      </c>
      <c r="C5352" t="s">
        <v>19</v>
      </c>
      <c r="D5352" t="s">
        <v>58</v>
      </c>
      <c r="E5352" s="3">
        <v>103659</v>
      </c>
      <c r="F5352" s="3">
        <v>69018</v>
      </c>
      <c r="G5352" t="s">
        <v>21</v>
      </c>
      <c r="H5352" t="s">
        <v>5383</v>
      </c>
    </row>
    <row r="5353" spans="1:8" x14ac:dyDescent="0.35">
      <c r="A5353" s="2">
        <v>45051</v>
      </c>
      <c r="B5353" t="s">
        <v>28</v>
      </c>
      <c r="C5353" t="s">
        <v>24</v>
      </c>
      <c r="D5353" t="s">
        <v>39</v>
      </c>
      <c r="E5353" s="3">
        <v>16982</v>
      </c>
      <c r="F5353" s="3">
        <v>136706</v>
      </c>
      <c r="G5353" t="s">
        <v>26</v>
      </c>
      <c r="H5353" t="s">
        <v>5384</v>
      </c>
    </row>
    <row r="5354" spans="1:8" x14ac:dyDescent="0.35">
      <c r="A5354" s="2">
        <v>44331</v>
      </c>
      <c r="B5354" t="s">
        <v>41</v>
      </c>
      <c r="C5354" t="s">
        <v>29</v>
      </c>
      <c r="D5354" t="s">
        <v>25</v>
      </c>
      <c r="E5354" s="3">
        <v>108412</v>
      </c>
      <c r="F5354" s="3">
        <v>97471</v>
      </c>
      <c r="G5354" t="s">
        <v>21</v>
      </c>
      <c r="H5354" t="s">
        <v>5385</v>
      </c>
    </row>
    <row r="5355" spans="1:8" x14ac:dyDescent="0.35">
      <c r="A5355" s="2">
        <v>45101</v>
      </c>
      <c r="B5355" t="s">
        <v>23</v>
      </c>
      <c r="C5355" t="s">
        <v>34</v>
      </c>
      <c r="D5355" t="s">
        <v>30</v>
      </c>
      <c r="E5355" s="3">
        <v>129142</v>
      </c>
      <c r="F5355" s="3">
        <v>152119</v>
      </c>
      <c r="G5355" t="s">
        <v>26</v>
      </c>
      <c r="H5355" t="s">
        <v>5386</v>
      </c>
    </row>
    <row r="5356" spans="1:8" x14ac:dyDescent="0.35">
      <c r="A5356" s="2">
        <v>44606</v>
      </c>
      <c r="B5356" t="s">
        <v>28</v>
      </c>
      <c r="C5356" t="s">
        <v>24</v>
      </c>
      <c r="D5356" t="s">
        <v>25</v>
      </c>
      <c r="E5356" s="3">
        <v>19147</v>
      </c>
      <c r="F5356" s="3">
        <v>156250</v>
      </c>
      <c r="G5356" t="s">
        <v>21</v>
      </c>
      <c r="H5356" t="s">
        <v>5387</v>
      </c>
    </row>
    <row r="5357" spans="1:8" x14ac:dyDescent="0.35">
      <c r="A5357" s="2">
        <v>44282</v>
      </c>
      <c r="B5357" t="s">
        <v>23</v>
      </c>
      <c r="C5357" t="s">
        <v>29</v>
      </c>
      <c r="D5357" t="s">
        <v>58</v>
      </c>
      <c r="E5357" s="3">
        <v>148150</v>
      </c>
      <c r="F5357" s="3">
        <v>24082</v>
      </c>
      <c r="G5357" t="s">
        <v>26</v>
      </c>
      <c r="H5357" t="s">
        <v>5388</v>
      </c>
    </row>
    <row r="5358" spans="1:8" x14ac:dyDescent="0.35">
      <c r="A5358" s="2">
        <v>44752</v>
      </c>
      <c r="B5358" t="s">
        <v>23</v>
      </c>
      <c r="C5358" t="s">
        <v>29</v>
      </c>
      <c r="D5358" t="s">
        <v>25</v>
      </c>
      <c r="E5358" s="3">
        <v>95280</v>
      </c>
      <c r="F5358" s="3">
        <v>120254</v>
      </c>
      <c r="G5358" t="s">
        <v>21</v>
      </c>
      <c r="H5358" t="s">
        <v>5389</v>
      </c>
    </row>
    <row r="5359" spans="1:8" x14ac:dyDescent="0.35">
      <c r="A5359" s="2">
        <v>44574</v>
      </c>
      <c r="B5359" t="s">
        <v>23</v>
      </c>
      <c r="C5359" t="s">
        <v>24</v>
      </c>
      <c r="D5359" t="s">
        <v>58</v>
      </c>
      <c r="E5359" s="3">
        <v>95409</v>
      </c>
      <c r="F5359" s="3">
        <v>45958</v>
      </c>
      <c r="G5359" t="s">
        <v>35</v>
      </c>
      <c r="H5359" t="s">
        <v>5390</v>
      </c>
    </row>
    <row r="5360" spans="1:8" x14ac:dyDescent="0.35">
      <c r="A5360" s="2">
        <v>45271</v>
      </c>
      <c r="B5360" t="s">
        <v>28</v>
      </c>
      <c r="C5360" t="s">
        <v>19</v>
      </c>
      <c r="D5360" t="s">
        <v>58</v>
      </c>
      <c r="E5360" s="3">
        <v>75853</v>
      </c>
      <c r="F5360" s="3">
        <v>52637</v>
      </c>
      <c r="G5360" t="s">
        <v>35</v>
      </c>
      <c r="H5360" t="s">
        <v>5391</v>
      </c>
    </row>
    <row r="5361" spans="1:8" x14ac:dyDescent="0.35">
      <c r="A5361" s="2">
        <v>44438</v>
      </c>
      <c r="B5361" t="s">
        <v>18</v>
      </c>
      <c r="C5361" t="s">
        <v>43</v>
      </c>
      <c r="D5361" t="s">
        <v>58</v>
      </c>
      <c r="E5361" s="3">
        <v>108644</v>
      </c>
      <c r="F5361" s="3">
        <v>103847</v>
      </c>
      <c r="G5361" t="s">
        <v>32</v>
      </c>
      <c r="H5361" t="s">
        <v>5392</v>
      </c>
    </row>
    <row r="5362" spans="1:8" x14ac:dyDescent="0.35">
      <c r="A5362" s="2">
        <v>45116</v>
      </c>
      <c r="B5362" t="s">
        <v>37</v>
      </c>
      <c r="C5362" t="s">
        <v>34</v>
      </c>
      <c r="D5362" t="s">
        <v>25</v>
      </c>
      <c r="E5362" s="3">
        <v>93994</v>
      </c>
      <c r="F5362" s="3">
        <v>55548</v>
      </c>
      <c r="G5362" t="s">
        <v>26</v>
      </c>
      <c r="H5362" t="s">
        <v>5393</v>
      </c>
    </row>
    <row r="5363" spans="1:8" x14ac:dyDescent="0.35">
      <c r="A5363" s="2">
        <v>44462</v>
      </c>
      <c r="B5363" t="s">
        <v>18</v>
      </c>
      <c r="C5363" t="s">
        <v>29</v>
      </c>
      <c r="D5363" t="s">
        <v>30</v>
      </c>
      <c r="E5363" s="3">
        <v>133517</v>
      </c>
      <c r="F5363" s="3">
        <v>15364</v>
      </c>
      <c r="G5363" t="s">
        <v>26</v>
      </c>
      <c r="H5363" t="s">
        <v>5394</v>
      </c>
    </row>
    <row r="5364" spans="1:8" x14ac:dyDescent="0.35">
      <c r="A5364" s="2">
        <v>44908</v>
      </c>
      <c r="B5364" t="s">
        <v>41</v>
      </c>
      <c r="C5364" t="s">
        <v>23</v>
      </c>
      <c r="D5364" t="s">
        <v>20</v>
      </c>
      <c r="E5364" s="3">
        <v>55456</v>
      </c>
      <c r="F5364" s="3">
        <v>85247</v>
      </c>
      <c r="G5364" t="s">
        <v>21</v>
      </c>
      <c r="H5364" t="s">
        <v>5395</v>
      </c>
    </row>
    <row r="5365" spans="1:8" x14ac:dyDescent="0.35">
      <c r="A5365" s="2">
        <v>44266</v>
      </c>
      <c r="B5365" t="s">
        <v>28</v>
      </c>
      <c r="C5365" t="s">
        <v>29</v>
      </c>
      <c r="D5365" t="s">
        <v>20</v>
      </c>
      <c r="E5365" s="3">
        <v>32062</v>
      </c>
      <c r="F5365" s="3">
        <v>91240</v>
      </c>
      <c r="G5365" t="s">
        <v>32</v>
      </c>
      <c r="H5365" t="s">
        <v>5396</v>
      </c>
    </row>
    <row r="5366" spans="1:8" x14ac:dyDescent="0.35">
      <c r="A5366" s="2">
        <v>44253</v>
      </c>
      <c r="B5366" t="s">
        <v>41</v>
      </c>
      <c r="C5366" t="s">
        <v>43</v>
      </c>
      <c r="D5366" t="s">
        <v>25</v>
      </c>
      <c r="E5366" s="3">
        <v>55423</v>
      </c>
      <c r="F5366" s="3">
        <v>44227</v>
      </c>
      <c r="G5366" t="s">
        <v>35</v>
      </c>
      <c r="H5366" t="s">
        <v>5397</v>
      </c>
    </row>
    <row r="5367" spans="1:8" x14ac:dyDescent="0.35">
      <c r="A5367" s="2">
        <v>44235</v>
      </c>
      <c r="B5367" t="s">
        <v>37</v>
      </c>
      <c r="C5367" t="s">
        <v>29</v>
      </c>
      <c r="D5367" t="s">
        <v>30</v>
      </c>
      <c r="E5367" s="3">
        <v>118886</v>
      </c>
      <c r="F5367" s="3">
        <v>141441</v>
      </c>
      <c r="G5367" t="s">
        <v>32</v>
      </c>
      <c r="H5367" t="s">
        <v>5398</v>
      </c>
    </row>
    <row r="5368" spans="1:8" x14ac:dyDescent="0.35">
      <c r="A5368" s="2">
        <v>44997</v>
      </c>
      <c r="B5368" t="s">
        <v>37</v>
      </c>
      <c r="C5368" t="s">
        <v>23</v>
      </c>
      <c r="D5368" t="s">
        <v>20</v>
      </c>
      <c r="E5368" s="3">
        <v>139716</v>
      </c>
      <c r="F5368" s="3">
        <v>26852</v>
      </c>
      <c r="G5368" t="s">
        <v>21</v>
      </c>
      <c r="H5368" t="s">
        <v>5399</v>
      </c>
    </row>
    <row r="5369" spans="1:8" x14ac:dyDescent="0.35">
      <c r="A5369" s="2">
        <v>45238</v>
      </c>
      <c r="B5369" t="s">
        <v>55</v>
      </c>
      <c r="C5369" t="s">
        <v>19</v>
      </c>
      <c r="D5369" t="s">
        <v>58</v>
      </c>
      <c r="E5369" s="3">
        <v>130172</v>
      </c>
      <c r="F5369" s="3">
        <v>51553</v>
      </c>
      <c r="G5369" t="s">
        <v>26</v>
      </c>
      <c r="H5369" t="s">
        <v>5400</v>
      </c>
    </row>
    <row r="5370" spans="1:8" x14ac:dyDescent="0.35">
      <c r="A5370" s="2">
        <v>44928</v>
      </c>
      <c r="B5370" t="s">
        <v>41</v>
      </c>
      <c r="C5370" t="s">
        <v>29</v>
      </c>
      <c r="D5370" t="s">
        <v>25</v>
      </c>
      <c r="E5370" s="3">
        <v>87716</v>
      </c>
      <c r="F5370" s="3">
        <v>99769</v>
      </c>
      <c r="G5370" t="s">
        <v>32</v>
      </c>
      <c r="H5370" t="s">
        <v>5401</v>
      </c>
    </row>
    <row r="5371" spans="1:8" x14ac:dyDescent="0.35">
      <c r="A5371" s="2">
        <v>45021</v>
      </c>
      <c r="B5371" t="s">
        <v>18</v>
      </c>
      <c r="C5371" t="s">
        <v>34</v>
      </c>
      <c r="D5371" t="s">
        <v>25</v>
      </c>
      <c r="E5371" s="3">
        <v>22128</v>
      </c>
      <c r="F5371" s="3">
        <v>150641</v>
      </c>
      <c r="G5371" t="s">
        <v>26</v>
      </c>
      <c r="H5371" t="s">
        <v>5402</v>
      </c>
    </row>
    <row r="5372" spans="1:8" x14ac:dyDescent="0.35">
      <c r="A5372" s="2">
        <v>44952</v>
      </c>
      <c r="B5372" t="s">
        <v>41</v>
      </c>
      <c r="C5372" t="s">
        <v>19</v>
      </c>
      <c r="D5372" t="s">
        <v>39</v>
      </c>
      <c r="E5372" s="3">
        <v>22473</v>
      </c>
      <c r="F5372" s="3">
        <v>28421</v>
      </c>
      <c r="G5372" t="s">
        <v>35</v>
      </c>
      <c r="H5372" t="s">
        <v>5403</v>
      </c>
    </row>
    <row r="5373" spans="1:8" x14ac:dyDescent="0.35">
      <c r="A5373" s="2">
        <v>44548</v>
      </c>
      <c r="B5373" t="s">
        <v>28</v>
      </c>
      <c r="C5373" t="s">
        <v>23</v>
      </c>
      <c r="D5373" t="s">
        <v>39</v>
      </c>
      <c r="E5373" s="3">
        <v>12366</v>
      </c>
      <c r="F5373" s="3">
        <v>155801</v>
      </c>
      <c r="G5373" t="s">
        <v>21</v>
      </c>
      <c r="H5373" t="s">
        <v>5404</v>
      </c>
    </row>
    <row r="5374" spans="1:8" x14ac:dyDescent="0.35">
      <c r="A5374" s="2">
        <v>44479</v>
      </c>
      <c r="B5374" t="s">
        <v>37</v>
      </c>
      <c r="C5374" t="s">
        <v>24</v>
      </c>
      <c r="D5374" t="s">
        <v>39</v>
      </c>
      <c r="E5374" s="3">
        <v>37578</v>
      </c>
      <c r="F5374" s="3">
        <v>101993</v>
      </c>
      <c r="G5374" t="s">
        <v>26</v>
      </c>
      <c r="H5374" t="s">
        <v>5405</v>
      </c>
    </row>
    <row r="5375" spans="1:8" x14ac:dyDescent="0.35">
      <c r="A5375" s="2">
        <v>44306</v>
      </c>
      <c r="B5375" t="s">
        <v>37</v>
      </c>
      <c r="C5375" t="s">
        <v>29</v>
      </c>
      <c r="D5375" t="s">
        <v>30</v>
      </c>
      <c r="E5375" s="3">
        <v>25327</v>
      </c>
      <c r="F5375" s="3">
        <v>58816</v>
      </c>
      <c r="G5375" t="s">
        <v>32</v>
      </c>
      <c r="H5375" t="s">
        <v>5406</v>
      </c>
    </row>
    <row r="5376" spans="1:8" x14ac:dyDescent="0.35">
      <c r="A5376" s="2">
        <v>45213</v>
      </c>
      <c r="B5376" t="s">
        <v>41</v>
      </c>
      <c r="C5376" t="s">
        <v>19</v>
      </c>
      <c r="D5376" t="s">
        <v>25</v>
      </c>
      <c r="E5376" s="3">
        <v>112008</v>
      </c>
      <c r="F5376" s="3">
        <v>61025</v>
      </c>
      <c r="G5376" t="s">
        <v>21</v>
      </c>
      <c r="H5376" t="s">
        <v>5407</v>
      </c>
    </row>
    <row r="5377" spans="1:8" x14ac:dyDescent="0.35">
      <c r="A5377" s="2">
        <v>44740</v>
      </c>
      <c r="B5377" t="s">
        <v>41</v>
      </c>
      <c r="C5377" t="s">
        <v>29</v>
      </c>
      <c r="D5377" t="s">
        <v>39</v>
      </c>
      <c r="E5377" s="3">
        <v>136775</v>
      </c>
      <c r="F5377" s="3">
        <v>123337</v>
      </c>
      <c r="G5377" t="s">
        <v>35</v>
      </c>
      <c r="H5377" t="s">
        <v>5408</v>
      </c>
    </row>
    <row r="5378" spans="1:8" x14ac:dyDescent="0.35">
      <c r="A5378" s="2">
        <v>44221</v>
      </c>
      <c r="B5378" t="s">
        <v>23</v>
      </c>
      <c r="C5378" t="s">
        <v>34</v>
      </c>
      <c r="D5378" t="s">
        <v>25</v>
      </c>
      <c r="E5378" s="3">
        <v>121009</v>
      </c>
      <c r="F5378" s="3">
        <v>46148</v>
      </c>
      <c r="G5378" t="s">
        <v>32</v>
      </c>
      <c r="H5378" t="s">
        <v>5409</v>
      </c>
    </row>
    <row r="5379" spans="1:8" x14ac:dyDescent="0.35">
      <c r="A5379" s="2">
        <v>45039</v>
      </c>
      <c r="B5379" t="s">
        <v>41</v>
      </c>
      <c r="C5379" t="s">
        <v>29</v>
      </c>
      <c r="D5379" t="s">
        <v>58</v>
      </c>
      <c r="E5379" s="3">
        <v>87745</v>
      </c>
      <c r="F5379" s="3">
        <v>48619</v>
      </c>
      <c r="G5379" t="s">
        <v>26</v>
      </c>
      <c r="H5379" t="s">
        <v>5410</v>
      </c>
    </row>
    <row r="5380" spans="1:8" x14ac:dyDescent="0.35">
      <c r="A5380" s="2">
        <v>44987</v>
      </c>
      <c r="B5380" t="s">
        <v>23</v>
      </c>
      <c r="C5380" t="s">
        <v>19</v>
      </c>
      <c r="D5380" t="s">
        <v>39</v>
      </c>
      <c r="E5380" s="3">
        <v>22929</v>
      </c>
      <c r="F5380" s="3">
        <v>35282</v>
      </c>
      <c r="G5380" t="s">
        <v>26</v>
      </c>
      <c r="H5380" t="s">
        <v>5411</v>
      </c>
    </row>
    <row r="5381" spans="1:8" x14ac:dyDescent="0.35">
      <c r="A5381" s="2">
        <v>44934</v>
      </c>
      <c r="B5381" t="s">
        <v>28</v>
      </c>
      <c r="C5381" t="s">
        <v>43</v>
      </c>
      <c r="D5381" t="s">
        <v>25</v>
      </c>
      <c r="E5381" s="3">
        <v>149828</v>
      </c>
      <c r="F5381" s="3">
        <v>104673</v>
      </c>
      <c r="G5381" t="s">
        <v>21</v>
      </c>
      <c r="H5381" t="s">
        <v>5412</v>
      </c>
    </row>
    <row r="5382" spans="1:8" x14ac:dyDescent="0.35">
      <c r="A5382" s="2">
        <v>44253</v>
      </c>
      <c r="B5382" t="s">
        <v>28</v>
      </c>
      <c r="C5382" t="s">
        <v>19</v>
      </c>
      <c r="D5382" t="s">
        <v>30</v>
      </c>
      <c r="E5382" s="3">
        <v>144525</v>
      </c>
      <c r="F5382" s="3">
        <v>113500</v>
      </c>
      <c r="G5382" t="s">
        <v>35</v>
      </c>
      <c r="H5382" t="s">
        <v>5413</v>
      </c>
    </row>
    <row r="5383" spans="1:8" x14ac:dyDescent="0.35">
      <c r="A5383" s="2">
        <v>44376</v>
      </c>
      <c r="B5383" t="s">
        <v>18</v>
      </c>
      <c r="C5383" t="s">
        <v>23</v>
      </c>
      <c r="D5383" t="s">
        <v>30</v>
      </c>
      <c r="E5383" s="3">
        <v>57292</v>
      </c>
      <c r="F5383" s="3">
        <v>85413</v>
      </c>
      <c r="G5383" t="s">
        <v>32</v>
      </c>
      <c r="H5383" t="s">
        <v>5414</v>
      </c>
    </row>
    <row r="5384" spans="1:8" x14ac:dyDescent="0.35">
      <c r="A5384" s="2">
        <v>44428</v>
      </c>
      <c r="B5384" t="s">
        <v>41</v>
      </c>
      <c r="C5384" t="s">
        <v>19</v>
      </c>
      <c r="D5384" t="s">
        <v>30</v>
      </c>
      <c r="E5384" s="3">
        <v>36326</v>
      </c>
      <c r="F5384" s="3">
        <v>70926</v>
      </c>
      <c r="G5384" t="s">
        <v>35</v>
      </c>
      <c r="H5384" t="s">
        <v>5415</v>
      </c>
    </row>
    <row r="5385" spans="1:8" x14ac:dyDescent="0.35">
      <c r="A5385" s="2">
        <v>44539</v>
      </c>
      <c r="B5385" t="s">
        <v>18</v>
      </c>
      <c r="C5385" t="s">
        <v>34</v>
      </c>
      <c r="D5385" t="s">
        <v>39</v>
      </c>
      <c r="E5385" s="3">
        <v>99537</v>
      </c>
      <c r="F5385" s="3">
        <v>163506</v>
      </c>
      <c r="G5385" t="s">
        <v>32</v>
      </c>
      <c r="H5385" t="s">
        <v>5416</v>
      </c>
    </row>
    <row r="5386" spans="1:8" x14ac:dyDescent="0.35">
      <c r="A5386" s="2">
        <v>44673</v>
      </c>
      <c r="B5386" t="s">
        <v>55</v>
      </c>
      <c r="C5386" t="s">
        <v>19</v>
      </c>
      <c r="D5386" t="s">
        <v>30</v>
      </c>
      <c r="E5386" s="3">
        <v>24788</v>
      </c>
      <c r="F5386" s="3">
        <v>70205</v>
      </c>
      <c r="G5386" t="s">
        <v>32</v>
      </c>
      <c r="H5386" t="s">
        <v>5417</v>
      </c>
    </row>
    <row r="5387" spans="1:8" x14ac:dyDescent="0.35">
      <c r="A5387" s="2">
        <v>44772</v>
      </c>
      <c r="B5387" t="s">
        <v>28</v>
      </c>
      <c r="C5387" t="s">
        <v>19</v>
      </c>
      <c r="D5387" t="s">
        <v>20</v>
      </c>
      <c r="E5387" s="3">
        <v>11046</v>
      </c>
      <c r="F5387" s="3">
        <v>67153</v>
      </c>
      <c r="G5387" t="s">
        <v>21</v>
      </c>
      <c r="H5387" t="s">
        <v>5418</v>
      </c>
    </row>
    <row r="5388" spans="1:8" x14ac:dyDescent="0.35">
      <c r="A5388" s="2">
        <v>44651</v>
      </c>
      <c r="B5388" t="s">
        <v>37</v>
      </c>
      <c r="C5388" t="s">
        <v>34</v>
      </c>
      <c r="D5388" t="s">
        <v>58</v>
      </c>
      <c r="E5388" s="3">
        <v>147718</v>
      </c>
      <c r="F5388" s="3">
        <v>147130</v>
      </c>
      <c r="G5388" t="s">
        <v>26</v>
      </c>
      <c r="H5388" t="s">
        <v>5419</v>
      </c>
    </row>
    <row r="5389" spans="1:8" x14ac:dyDescent="0.35">
      <c r="A5389" s="2">
        <v>44485</v>
      </c>
      <c r="B5389" t="s">
        <v>23</v>
      </c>
      <c r="C5389" t="s">
        <v>19</v>
      </c>
      <c r="D5389" t="s">
        <v>25</v>
      </c>
      <c r="E5389" s="3">
        <v>61384</v>
      </c>
      <c r="F5389" s="3">
        <v>46448</v>
      </c>
      <c r="G5389" t="s">
        <v>26</v>
      </c>
      <c r="H5389" t="s">
        <v>5420</v>
      </c>
    </row>
    <row r="5390" spans="1:8" x14ac:dyDescent="0.35">
      <c r="A5390" s="2">
        <v>44454</v>
      </c>
      <c r="B5390" t="s">
        <v>55</v>
      </c>
      <c r="C5390" t="s">
        <v>34</v>
      </c>
      <c r="D5390" t="s">
        <v>20</v>
      </c>
      <c r="E5390" s="3">
        <v>69938</v>
      </c>
      <c r="F5390" s="3">
        <v>158716</v>
      </c>
      <c r="G5390" t="s">
        <v>26</v>
      </c>
      <c r="H5390" t="s">
        <v>5421</v>
      </c>
    </row>
    <row r="5391" spans="1:8" x14ac:dyDescent="0.35">
      <c r="A5391" s="2">
        <v>44726</v>
      </c>
      <c r="B5391" t="s">
        <v>37</v>
      </c>
      <c r="C5391" t="s">
        <v>23</v>
      </c>
      <c r="D5391" t="s">
        <v>39</v>
      </c>
      <c r="E5391" s="3">
        <v>63229</v>
      </c>
      <c r="F5391" s="3">
        <v>75648</v>
      </c>
      <c r="G5391" t="s">
        <v>35</v>
      </c>
      <c r="H5391" t="s">
        <v>5422</v>
      </c>
    </row>
    <row r="5392" spans="1:8" x14ac:dyDescent="0.35">
      <c r="A5392" s="2">
        <v>44883</v>
      </c>
      <c r="B5392" t="s">
        <v>55</v>
      </c>
      <c r="C5392" t="s">
        <v>34</v>
      </c>
      <c r="D5392" t="s">
        <v>25</v>
      </c>
      <c r="E5392" s="3">
        <v>91968</v>
      </c>
      <c r="F5392" s="3">
        <v>49635</v>
      </c>
      <c r="G5392" t="s">
        <v>32</v>
      </c>
      <c r="H5392" t="s">
        <v>5423</v>
      </c>
    </row>
    <row r="5393" spans="1:8" x14ac:dyDescent="0.35">
      <c r="A5393" s="2">
        <v>45125</v>
      </c>
      <c r="B5393" t="s">
        <v>18</v>
      </c>
      <c r="C5393" t="s">
        <v>23</v>
      </c>
      <c r="D5393" t="s">
        <v>25</v>
      </c>
      <c r="E5393" s="3">
        <v>110157</v>
      </c>
      <c r="F5393" s="3">
        <v>71711</v>
      </c>
      <c r="G5393" t="s">
        <v>21</v>
      </c>
      <c r="H5393" t="s">
        <v>5424</v>
      </c>
    </row>
    <row r="5394" spans="1:8" x14ac:dyDescent="0.35">
      <c r="A5394" s="2">
        <v>44425</v>
      </c>
      <c r="B5394" t="s">
        <v>18</v>
      </c>
      <c r="C5394" t="s">
        <v>23</v>
      </c>
      <c r="D5394" t="s">
        <v>30</v>
      </c>
      <c r="E5394" s="3">
        <v>135830</v>
      </c>
      <c r="F5394" s="3">
        <v>8325</v>
      </c>
      <c r="G5394" t="s">
        <v>35</v>
      </c>
      <c r="H5394" t="s">
        <v>5425</v>
      </c>
    </row>
    <row r="5395" spans="1:8" x14ac:dyDescent="0.35">
      <c r="A5395" s="2">
        <v>44792</v>
      </c>
      <c r="B5395" t="s">
        <v>23</v>
      </c>
      <c r="C5395" t="s">
        <v>34</v>
      </c>
      <c r="D5395" t="s">
        <v>25</v>
      </c>
      <c r="E5395" s="3">
        <v>121720</v>
      </c>
      <c r="F5395" s="3">
        <v>122236</v>
      </c>
      <c r="G5395" t="s">
        <v>32</v>
      </c>
      <c r="H5395" t="s">
        <v>5426</v>
      </c>
    </row>
    <row r="5396" spans="1:8" x14ac:dyDescent="0.35">
      <c r="A5396" s="2">
        <v>44631</v>
      </c>
      <c r="B5396" t="s">
        <v>28</v>
      </c>
      <c r="C5396" t="s">
        <v>19</v>
      </c>
      <c r="D5396" t="s">
        <v>25</v>
      </c>
      <c r="E5396" s="3">
        <v>81359</v>
      </c>
      <c r="F5396" s="3">
        <v>93183</v>
      </c>
      <c r="G5396" t="s">
        <v>21</v>
      </c>
      <c r="H5396" t="s">
        <v>5427</v>
      </c>
    </row>
    <row r="5397" spans="1:8" x14ac:dyDescent="0.35">
      <c r="A5397" s="2">
        <v>45078</v>
      </c>
      <c r="B5397" t="s">
        <v>23</v>
      </c>
      <c r="C5397" t="s">
        <v>29</v>
      </c>
      <c r="D5397" t="s">
        <v>58</v>
      </c>
      <c r="E5397" s="3">
        <v>108655</v>
      </c>
      <c r="F5397" s="3">
        <v>48807</v>
      </c>
      <c r="G5397" t="s">
        <v>32</v>
      </c>
      <c r="H5397" t="s">
        <v>5428</v>
      </c>
    </row>
    <row r="5398" spans="1:8" x14ac:dyDescent="0.35">
      <c r="A5398" s="2">
        <v>45217</v>
      </c>
      <c r="B5398" t="s">
        <v>37</v>
      </c>
      <c r="C5398" t="s">
        <v>43</v>
      </c>
      <c r="D5398" t="s">
        <v>39</v>
      </c>
      <c r="E5398" s="3">
        <v>34809</v>
      </c>
      <c r="F5398" s="3">
        <v>89353</v>
      </c>
      <c r="G5398" t="s">
        <v>21</v>
      </c>
      <c r="H5398" t="s">
        <v>5429</v>
      </c>
    </row>
    <row r="5399" spans="1:8" x14ac:dyDescent="0.35">
      <c r="A5399" s="2">
        <v>44598</v>
      </c>
      <c r="B5399" t="s">
        <v>55</v>
      </c>
      <c r="C5399" t="s">
        <v>29</v>
      </c>
      <c r="D5399" t="s">
        <v>20</v>
      </c>
      <c r="E5399" s="3">
        <v>67609</v>
      </c>
      <c r="F5399" s="3">
        <v>28637</v>
      </c>
      <c r="G5399" t="s">
        <v>35</v>
      </c>
      <c r="H5399" t="s">
        <v>5430</v>
      </c>
    </row>
    <row r="5400" spans="1:8" x14ac:dyDescent="0.35">
      <c r="A5400" s="2">
        <v>44818</v>
      </c>
      <c r="B5400" t="s">
        <v>23</v>
      </c>
      <c r="C5400" t="s">
        <v>34</v>
      </c>
      <c r="D5400" t="s">
        <v>30</v>
      </c>
      <c r="E5400" s="3">
        <v>133378</v>
      </c>
      <c r="F5400" s="3">
        <v>114439</v>
      </c>
      <c r="G5400" t="s">
        <v>32</v>
      </c>
      <c r="H5400" t="s">
        <v>5431</v>
      </c>
    </row>
    <row r="5401" spans="1:8" x14ac:dyDescent="0.35">
      <c r="A5401" s="2">
        <v>44284</v>
      </c>
      <c r="B5401" t="s">
        <v>41</v>
      </c>
      <c r="C5401" t="s">
        <v>19</v>
      </c>
      <c r="D5401" t="s">
        <v>58</v>
      </c>
      <c r="E5401" s="3">
        <v>19068</v>
      </c>
      <c r="F5401" s="3">
        <v>72843</v>
      </c>
      <c r="G5401" t="s">
        <v>32</v>
      </c>
      <c r="H5401" t="s">
        <v>5432</v>
      </c>
    </row>
    <row r="5402" spans="1:8" x14ac:dyDescent="0.35">
      <c r="A5402" s="2">
        <v>44780</v>
      </c>
      <c r="B5402" t="s">
        <v>41</v>
      </c>
      <c r="C5402" t="s">
        <v>23</v>
      </c>
      <c r="D5402" t="s">
        <v>20</v>
      </c>
      <c r="E5402" s="3">
        <v>74729</v>
      </c>
      <c r="F5402" s="3">
        <v>41424</v>
      </c>
      <c r="G5402" t="s">
        <v>35</v>
      </c>
      <c r="H5402" t="s">
        <v>5433</v>
      </c>
    </row>
    <row r="5403" spans="1:8" x14ac:dyDescent="0.35">
      <c r="A5403" s="2">
        <v>44505</v>
      </c>
      <c r="B5403" t="s">
        <v>28</v>
      </c>
      <c r="C5403" t="s">
        <v>24</v>
      </c>
      <c r="D5403" t="s">
        <v>20</v>
      </c>
      <c r="E5403" s="3">
        <v>36834</v>
      </c>
      <c r="F5403" s="3">
        <v>10210</v>
      </c>
      <c r="G5403" t="s">
        <v>21</v>
      </c>
      <c r="H5403" t="s">
        <v>5434</v>
      </c>
    </row>
    <row r="5404" spans="1:8" x14ac:dyDescent="0.35">
      <c r="A5404" s="2">
        <v>45102</v>
      </c>
      <c r="B5404" t="s">
        <v>23</v>
      </c>
      <c r="C5404" t="s">
        <v>43</v>
      </c>
      <c r="D5404" t="s">
        <v>58</v>
      </c>
      <c r="E5404" s="3">
        <v>79730</v>
      </c>
      <c r="F5404" s="3">
        <v>101357</v>
      </c>
      <c r="G5404" t="s">
        <v>26</v>
      </c>
      <c r="H5404" t="s">
        <v>5435</v>
      </c>
    </row>
    <row r="5405" spans="1:8" x14ac:dyDescent="0.35">
      <c r="A5405" s="2">
        <v>44539</v>
      </c>
      <c r="B5405" t="s">
        <v>37</v>
      </c>
      <c r="C5405" t="s">
        <v>29</v>
      </c>
      <c r="D5405" t="s">
        <v>30</v>
      </c>
      <c r="E5405" s="3">
        <v>101756</v>
      </c>
      <c r="F5405" s="3">
        <v>82628</v>
      </c>
      <c r="G5405" t="s">
        <v>26</v>
      </c>
      <c r="H5405" t="s">
        <v>5436</v>
      </c>
    </row>
    <row r="5406" spans="1:8" x14ac:dyDescent="0.35">
      <c r="A5406" s="2">
        <v>44632</v>
      </c>
      <c r="B5406" t="s">
        <v>41</v>
      </c>
      <c r="C5406" t="s">
        <v>19</v>
      </c>
      <c r="D5406" t="s">
        <v>39</v>
      </c>
      <c r="E5406" s="3">
        <v>89235</v>
      </c>
      <c r="F5406" s="3">
        <v>48236</v>
      </c>
      <c r="G5406" t="s">
        <v>21</v>
      </c>
      <c r="H5406" t="s">
        <v>5437</v>
      </c>
    </row>
    <row r="5407" spans="1:8" x14ac:dyDescent="0.35">
      <c r="A5407" s="2">
        <v>44373</v>
      </c>
      <c r="B5407" t="s">
        <v>28</v>
      </c>
      <c r="C5407" t="s">
        <v>43</v>
      </c>
      <c r="D5407" t="s">
        <v>58</v>
      </c>
      <c r="E5407" s="3">
        <v>61544</v>
      </c>
      <c r="F5407" s="3">
        <v>53386</v>
      </c>
      <c r="G5407" t="s">
        <v>21</v>
      </c>
      <c r="H5407" t="s">
        <v>5438</v>
      </c>
    </row>
    <row r="5408" spans="1:8" x14ac:dyDescent="0.35">
      <c r="A5408" s="2">
        <v>44335</v>
      </c>
      <c r="B5408" t="s">
        <v>23</v>
      </c>
      <c r="C5408" t="s">
        <v>24</v>
      </c>
      <c r="D5408" t="s">
        <v>58</v>
      </c>
      <c r="E5408" s="3">
        <v>78860</v>
      </c>
      <c r="F5408" s="3">
        <v>138105</v>
      </c>
      <c r="G5408" t="s">
        <v>26</v>
      </c>
      <c r="H5408" t="s">
        <v>5439</v>
      </c>
    </row>
    <row r="5409" spans="1:8" x14ac:dyDescent="0.35">
      <c r="A5409" s="2">
        <v>44390</v>
      </c>
      <c r="B5409" t="s">
        <v>28</v>
      </c>
      <c r="C5409" t="s">
        <v>24</v>
      </c>
      <c r="D5409" t="s">
        <v>58</v>
      </c>
      <c r="E5409" s="3">
        <v>53911</v>
      </c>
      <c r="F5409" s="3">
        <v>64507</v>
      </c>
      <c r="G5409" t="s">
        <v>32</v>
      </c>
      <c r="H5409" t="s">
        <v>5440</v>
      </c>
    </row>
    <row r="5410" spans="1:8" x14ac:dyDescent="0.35">
      <c r="A5410" s="2">
        <v>45139</v>
      </c>
      <c r="B5410" t="s">
        <v>37</v>
      </c>
      <c r="C5410" t="s">
        <v>24</v>
      </c>
      <c r="D5410" t="s">
        <v>30</v>
      </c>
      <c r="E5410" s="3">
        <v>49029</v>
      </c>
      <c r="F5410" s="3">
        <v>67831</v>
      </c>
      <c r="G5410" t="s">
        <v>35</v>
      </c>
      <c r="H5410" t="s">
        <v>5441</v>
      </c>
    </row>
    <row r="5411" spans="1:8" x14ac:dyDescent="0.35">
      <c r="A5411" s="2">
        <v>44721</v>
      </c>
      <c r="B5411" t="s">
        <v>41</v>
      </c>
      <c r="C5411" t="s">
        <v>29</v>
      </c>
      <c r="D5411" t="s">
        <v>58</v>
      </c>
      <c r="E5411" s="3">
        <v>135527</v>
      </c>
      <c r="F5411" s="3">
        <v>131923</v>
      </c>
      <c r="G5411" t="s">
        <v>26</v>
      </c>
      <c r="H5411" t="s">
        <v>5442</v>
      </c>
    </row>
    <row r="5412" spans="1:8" x14ac:dyDescent="0.35">
      <c r="A5412" s="2">
        <v>45262</v>
      </c>
      <c r="B5412" t="s">
        <v>41</v>
      </c>
      <c r="C5412" t="s">
        <v>34</v>
      </c>
      <c r="D5412" t="s">
        <v>58</v>
      </c>
      <c r="E5412" s="3">
        <v>11432</v>
      </c>
      <c r="F5412" s="3">
        <v>51543</v>
      </c>
      <c r="G5412" t="s">
        <v>21</v>
      </c>
      <c r="H5412" t="s">
        <v>5443</v>
      </c>
    </row>
    <row r="5413" spans="1:8" x14ac:dyDescent="0.35">
      <c r="A5413" s="2">
        <v>45111</v>
      </c>
      <c r="B5413" t="s">
        <v>41</v>
      </c>
      <c r="C5413" t="s">
        <v>43</v>
      </c>
      <c r="D5413" t="s">
        <v>25</v>
      </c>
      <c r="E5413" s="3">
        <v>10480</v>
      </c>
      <c r="F5413" s="3">
        <v>118170</v>
      </c>
      <c r="G5413" t="s">
        <v>32</v>
      </c>
      <c r="H5413" t="s">
        <v>5444</v>
      </c>
    </row>
    <row r="5414" spans="1:8" x14ac:dyDescent="0.35">
      <c r="A5414" s="2">
        <v>44406</v>
      </c>
      <c r="B5414" t="s">
        <v>18</v>
      </c>
      <c r="C5414" t="s">
        <v>34</v>
      </c>
      <c r="D5414" t="s">
        <v>25</v>
      </c>
      <c r="E5414" s="3">
        <v>132879</v>
      </c>
      <c r="F5414" s="3">
        <v>72450</v>
      </c>
      <c r="G5414" t="s">
        <v>21</v>
      </c>
      <c r="H5414" t="s">
        <v>5445</v>
      </c>
    </row>
    <row r="5415" spans="1:8" x14ac:dyDescent="0.35">
      <c r="A5415" s="2">
        <v>44937</v>
      </c>
      <c r="B5415" t="s">
        <v>41</v>
      </c>
      <c r="C5415" t="s">
        <v>24</v>
      </c>
      <c r="D5415" t="s">
        <v>25</v>
      </c>
      <c r="E5415" s="3">
        <v>78506</v>
      </c>
      <c r="F5415" s="3">
        <v>103795</v>
      </c>
      <c r="G5415" t="s">
        <v>26</v>
      </c>
      <c r="H5415" t="s">
        <v>5446</v>
      </c>
    </row>
    <row r="5416" spans="1:8" x14ac:dyDescent="0.35">
      <c r="A5416" s="2">
        <v>45058</v>
      </c>
      <c r="B5416" t="s">
        <v>55</v>
      </c>
      <c r="C5416" t="s">
        <v>19</v>
      </c>
      <c r="D5416" t="s">
        <v>25</v>
      </c>
      <c r="E5416" s="3">
        <v>125016</v>
      </c>
      <c r="F5416" s="3">
        <v>57801</v>
      </c>
      <c r="G5416" t="s">
        <v>35</v>
      </c>
      <c r="H5416" t="s">
        <v>5447</v>
      </c>
    </row>
    <row r="5417" spans="1:8" x14ac:dyDescent="0.35">
      <c r="A5417" s="2">
        <v>45150</v>
      </c>
      <c r="B5417" t="s">
        <v>18</v>
      </c>
      <c r="C5417" t="s">
        <v>24</v>
      </c>
      <c r="D5417" t="s">
        <v>58</v>
      </c>
      <c r="E5417" s="3">
        <v>62406</v>
      </c>
      <c r="F5417" s="3">
        <v>29144</v>
      </c>
      <c r="G5417" t="s">
        <v>35</v>
      </c>
      <c r="H5417" t="s">
        <v>5448</v>
      </c>
    </row>
    <row r="5418" spans="1:8" x14ac:dyDescent="0.35">
      <c r="A5418" s="2">
        <v>45029</v>
      </c>
      <c r="B5418" t="s">
        <v>23</v>
      </c>
      <c r="C5418" t="s">
        <v>34</v>
      </c>
      <c r="D5418" t="s">
        <v>25</v>
      </c>
      <c r="E5418" s="3">
        <v>84144</v>
      </c>
      <c r="F5418" s="3">
        <v>93211</v>
      </c>
      <c r="G5418" t="s">
        <v>32</v>
      </c>
      <c r="H5418" t="s">
        <v>5449</v>
      </c>
    </row>
    <row r="5419" spans="1:8" x14ac:dyDescent="0.35">
      <c r="A5419" s="2">
        <v>44336</v>
      </c>
      <c r="B5419" t="s">
        <v>18</v>
      </c>
      <c r="C5419" t="s">
        <v>24</v>
      </c>
      <c r="D5419" t="s">
        <v>20</v>
      </c>
      <c r="E5419" s="3">
        <v>126989</v>
      </c>
      <c r="F5419" s="3">
        <v>129809</v>
      </c>
      <c r="G5419" t="s">
        <v>35</v>
      </c>
      <c r="H5419" t="s">
        <v>5450</v>
      </c>
    </row>
    <row r="5420" spans="1:8" x14ac:dyDescent="0.35">
      <c r="A5420" s="2">
        <v>44988</v>
      </c>
      <c r="B5420" t="s">
        <v>18</v>
      </c>
      <c r="C5420" t="s">
        <v>24</v>
      </c>
      <c r="D5420" t="s">
        <v>39</v>
      </c>
      <c r="E5420" s="3">
        <v>10944</v>
      </c>
      <c r="F5420" s="3">
        <v>68265</v>
      </c>
      <c r="G5420" t="s">
        <v>26</v>
      </c>
      <c r="H5420" t="s">
        <v>5451</v>
      </c>
    </row>
    <row r="5421" spans="1:8" x14ac:dyDescent="0.35">
      <c r="A5421" s="2">
        <v>44742</v>
      </c>
      <c r="B5421" t="s">
        <v>18</v>
      </c>
      <c r="C5421" t="s">
        <v>34</v>
      </c>
      <c r="D5421" t="s">
        <v>25</v>
      </c>
      <c r="E5421" s="3">
        <v>44820</v>
      </c>
      <c r="F5421" s="3">
        <v>75584</v>
      </c>
      <c r="G5421" t="s">
        <v>26</v>
      </c>
      <c r="H5421" t="s">
        <v>5452</v>
      </c>
    </row>
    <row r="5422" spans="1:8" x14ac:dyDescent="0.35">
      <c r="A5422" s="2">
        <v>45213</v>
      </c>
      <c r="B5422" t="s">
        <v>28</v>
      </c>
      <c r="C5422" t="s">
        <v>34</v>
      </c>
      <c r="D5422" t="s">
        <v>30</v>
      </c>
      <c r="E5422" s="3">
        <v>83239</v>
      </c>
      <c r="F5422" s="3">
        <v>105747</v>
      </c>
      <c r="G5422" t="s">
        <v>26</v>
      </c>
      <c r="H5422" t="s">
        <v>5453</v>
      </c>
    </row>
    <row r="5423" spans="1:8" x14ac:dyDescent="0.35">
      <c r="A5423" s="2">
        <v>44253</v>
      </c>
      <c r="B5423" t="s">
        <v>55</v>
      </c>
      <c r="C5423" t="s">
        <v>19</v>
      </c>
      <c r="D5423" t="s">
        <v>39</v>
      </c>
      <c r="E5423" s="3">
        <v>69998</v>
      </c>
      <c r="F5423" s="3">
        <v>69422</v>
      </c>
      <c r="G5423" t="s">
        <v>32</v>
      </c>
      <c r="H5423" t="s">
        <v>5454</v>
      </c>
    </row>
    <row r="5424" spans="1:8" x14ac:dyDescent="0.35">
      <c r="A5424" s="2">
        <v>44308</v>
      </c>
      <c r="B5424" t="s">
        <v>37</v>
      </c>
      <c r="C5424" t="s">
        <v>34</v>
      </c>
      <c r="D5424" t="s">
        <v>20</v>
      </c>
      <c r="E5424" s="3">
        <v>53743</v>
      </c>
      <c r="F5424" s="3">
        <v>35672</v>
      </c>
      <c r="G5424" t="s">
        <v>26</v>
      </c>
      <c r="H5424" t="s">
        <v>5455</v>
      </c>
    </row>
    <row r="5425" spans="1:8" x14ac:dyDescent="0.35">
      <c r="A5425" s="2">
        <v>44201</v>
      </c>
      <c r="B5425" t="s">
        <v>41</v>
      </c>
      <c r="C5425" t="s">
        <v>19</v>
      </c>
      <c r="D5425" t="s">
        <v>39</v>
      </c>
      <c r="E5425" s="3">
        <v>23965</v>
      </c>
      <c r="F5425" s="3">
        <v>78859</v>
      </c>
      <c r="G5425" t="s">
        <v>35</v>
      </c>
      <c r="H5425" t="s">
        <v>5456</v>
      </c>
    </row>
    <row r="5426" spans="1:8" x14ac:dyDescent="0.35">
      <c r="A5426" s="2">
        <v>45233</v>
      </c>
      <c r="B5426" t="s">
        <v>18</v>
      </c>
      <c r="C5426" t="s">
        <v>23</v>
      </c>
      <c r="D5426" t="s">
        <v>39</v>
      </c>
      <c r="E5426" s="3">
        <v>30387</v>
      </c>
      <c r="F5426" s="3">
        <v>140966</v>
      </c>
      <c r="G5426" t="s">
        <v>32</v>
      </c>
      <c r="H5426" t="s">
        <v>5457</v>
      </c>
    </row>
    <row r="5427" spans="1:8" x14ac:dyDescent="0.35">
      <c r="A5427" s="2">
        <v>44286</v>
      </c>
      <c r="B5427" t="s">
        <v>37</v>
      </c>
      <c r="C5427" t="s">
        <v>23</v>
      </c>
      <c r="D5427" t="s">
        <v>20</v>
      </c>
      <c r="E5427" s="3">
        <v>44354</v>
      </c>
      <c r="F5427" s="3">
        <v>139053</v>
      </c>
      <c r="G5427" t="s">
        <v>26</v>
      </c>
      <c r="H5427" t="s">
        <v>5458</v>
      </c>
    </row>
    <row r="5428" spans="1:8" x14ac:dyDescent="0.35">
      <c r="A5428" s="2">
        <v>44812</v>
      </c>
      <c r="B5428" t="s">
        <v>28</v>
      </c>
      <c r="C5428" t="s">
        <v>34</v>
      </c>
      <c r="D5428" t="s">
        <v>25</v>
      </c>
      <c r="E5428" s="3">
        <v>59541</v>
      </c>
      <c r="F5428" s="3">
        <v>144392</v>
      </c>
      <c r="G5428" t="s">
        <v>26</v>
      </c>
      <c r="H5428" t="s">
        <v>5459</v>
      </c>
    </row>
    <row r="5429" spans="1:8" x14ac:dyDescent="0.35">
      <c r="A5429" s="2">
        <v>45087</v>
      </c>
      <c r="B5429" t="s">
        <v>37</v>
      </c>
      <c r="C5429" t="s">
        <v>24</v>
      </c>
      <c r="D5429" t="s">
        <v>20</v>
      </c>
      <c r="E5429" s="3">
        <v>13728</v>
      </c>
      <c r="F5429" s="3">
        <v>152297</v>
      </c>
      <c r="G5429" t="s">
        <v>21</v>
      </c>
      <c r="H5429" t="s">
        <v>5460</v>
      </c>
    </row>
    <row r="5430" spans="1:8" x14ac:dyDescent="0.35">
      <c r="A5430" s="2">
        <v>44894</v>
      </c>
      <c r="B5430" t="s">
        <v>18</v>
      </c>
      <c r="C5430" t="s">
        <v>43</v>
      </c>
      <c r="D5430" t="s">
        <v>30</v>
      </c>
      <c r="E5430" s="3">
        <v>68193</v>
      </c>
      <c r="F5430" s="3">
        <v>121512</v>
      </c>
      <c r="G5430" t="s">
        <v>26</v>
      </c>
      <c r="H5430" t="s">
        <v>5461</v>
      </c>
    </row>
    <row r="5431" spans="1:8" x14ac:dyDescent="0.35">
      <c r="A5431" s="2">
        <v>45094</v>
      </c>
      <c r="B5431" t="s">
        <v>23</v>
      </c>
      <c r="C5431" t="s">
        <v>24</v>
      </c>
      <c r="D5431" t="s">
        <v>20</v>
      </c>
      <c r="E5431" s="3">
        <v>99927</v>
      </c>
      <c r="F5431" s="3">
        <v>36125</v>
      </c>
      <c r="G5431" t="s">
        <v>32</v>
      </c>
      <c r="H5431" t="s">
        <v>5462</v>
      </c>
    </row>
    <row r="5432" spans="1:8" x14ac:dyDescent="0.35">
      <c r="A5432" s="2">
        <v>45167</v>
      </c>
      <c r="B5432" t="s">
        <v>55</v>
      </c>
      <c r="C5432" t="s">
        <v>34</v>
      </c>
      <c r="D5432" t="s">
        <v>58</v>
      </c>
      <c r="E5432" s="3">
        <v>35394</v>
      </c>
      <c r="F5432" s="3">
        <v>126063</v>
      </c>
      <c r="G5432" t="s">
        <v>21</v>
      </c>
      <c r="H5432" t="s">
        <v>5463</v>
      </c>
    </row>
    <row r="5433" spans="1:8" x14ac:dyDescent="0.35">
      <c r="A5433" s="2">
        <v>44864</v>
      </c>
      <c r="B5433" t="s">
        <v>37</v>
      </c>
      <c r="C5433" t="s">
        <v>19</v>
      </c>
      <c r="D5433" t="s">
        <v>58</v>
      </c>
      <c r="E5433" s="3">
        <v>128323</v>
      </c>
      <c r="F5433" s="3">
        <v>134902</v>
      </c>
      <c r="G5433" t="s">
        <v>32</v>
      </c>
      <c r="H5433" t="s">
        <v>5464</v>
      </c>
    </row>
    <row r="5434" spans="1:8" x14ac:dyDescent="0.35">
      <c r="A5434" s="2">
        <v>44790</v>
      </c>
      <c r="B5434" t="s">
        <v>18</v>
      </c>
      <c r="C5434" t="s">
        <v>24</v>
      </c>
      <c r="D5434" t="s">
        <v>39</v>
      </c>
      <c r="E5434" s="3">
        <v>87835</v>
      </c>
      <c r="F5434" s="3">
        <v>145959</v>
      </c>
      <c r="G5434" t="s">
        <v>26</v>
      </c>
      <c r="H5434" t="s">
        <v>5465</v>
      </c>
    </row>
    <row r="5435" spans="1:8" x14ac:dyDescent="0.35">
      <c r="A5435" s="2">
        <v>44785</v>
      </c>
      <c r="B5435" t="s">
        <v>18</v>
      </c>
      <c r="C5435" t="s">
        <v>23</v>
      </c>
      <c r="D5435" t="s">
        <v>25</v>
      </c>
      <c r="E5435" s="3">
        <v>147552</v>
      </c>
      <c r="F5435" s="3">
        <v>130587</v>
      </c>
      <c r="G5435" t="s">
        <v>35</v>
      </c>
      <c r="H5435" t="s">
        <v>5466</v>
      </c>
    </row>
    <row r="5436" spans="1:8" x14ac:dyDescent="0.35">
      <c r="A5436" s="2">
        <v>44681</v>
      </c>
      <c r="B5436" t="s">
        <v>41</v>
      </c>
      <c r="C5436" t="s">
        <v>29</v>
      </c>
      <c r="D5436" t="s">
        <v>25</v>
      </c>
      <c r="E5436" s="3">
        <v>57232</v>
      </c>
      <c r="F5436" s="3">
        <v>71448</v>
      </c>
      <c r="G5436" t="s">
        <v>21</v>
      </c>
      <c r="H5436" t="s">
        <v>5467</v>
      </c>
    </row>
    <row r="5437" spans="1:8" x14ac:dyDescent="0.35">
      <c r="A5437" s="2">
        <v>45178</v>
      </c>
      <c r="B5437" t="s">
        <v>23</v>
      </c>
      <c r="C5437" t="s">
        <v>34</v>
      </c>
      <c r="D5437" t="s">
        <v>58</v>
      </c>
      <c r="E5437" s="3">
        <v>94239</v>
      </c>
      <c r="F5437" s="3">
        <v>16145</v>
      </c>
      <c r="G5437" t="s">
        <v>21</v>
      </c>
      <c r="H5437" t="s">
        <v>5468</v>
      </c>
    </row>
    <row r="5438" spans="1:8" x14ac:dyDescent="0.35">
      <c r="A5438" s="2">
        <v>45168</v>
      </c>
      <c r="B5438" t="s">
        <v>41</v>
      </c>
      <c r="C5438" t="s">
        <v>24</v>
      </c>
      <c r="D5438" t="s">
        <v>30</v>
      </c>
      <c r="E5438" s="3">
        <v>86656</v>
      </c>
      <c r="F5438" s="3">
        <v>101719</v>
      </c>
      <c r="G5438" t="s">
        <v>21</v>
      </c>
      <c r="H5438" t="s">
        <v>5469</v>
      </c>
    </row>
    <row r="5439" spans="1:8" x14ac:dyDescent="0.35">
      <c r="A5439" s="2">
        <v>44835</v>
      </c>
      <c r="B5439" t="s">
        <v>23</v>
      </c>
      <c r="C5439" t="s">
        <v>29</v>
      </c>
      <c r="D5439" t="s">
        <v>20</v>
      </c>
      <c r="E5439" s="3">
        <v>48920</v>
      </c>
      <c r="F5439" s="3">
        <v>28561</v>
      </c>
      <c r="G5439" t="s">
        <v>32</v>
      </c>
      <c r="H5439" t="s">
        <v>5470</v>
      </c>
    </row>
    <row r="5440" spans="1:8" x14ac:dyDescent="0.35">
      <c r="A5440" s="2">
        <v>45193</v>
      </c>
      <c r="B5440" t="s">
        <v>55</v>
      </c>
      <c r="C5440" t="s">
        <v>24</v>
      </c>
      <c r="D5440" t="s">
        <v>20</v>
      </c>
      <c r="E5440" s="3">
        <v>94854</v>
      </c>
      <c r="F5440" s="3">
        <v>93675</v>
      </c>
      <c r="G5440" t="s">
        <v>21</v>
      </c>
      <c r="H5440" t="s">
        <v>5471</v>
      </c>
    </row>
    <row r="5441" spans="1:8" x14ac:dyDescent="0.35">
      <c r="A5441" s="2">
        <v>44478</v>
      </c>
      <c r="B5441" t="s">
        <v>41</v>
      </c>
      <c r="C5441" t="s">
        <v>19</v>
      </c>
      <c r="D5441" t="s">
        <v>20</v>
      </c>
      <c r="E5441" s="3">
        <v>101258</v>
      </c>
      <c r="F5441" s="3">
        <v>129378</v>
      </c>
      <c r="G5441" t="s">
        <v>35</v>
      </c>
      <c r="H5441" t="s">
        <v>5472</v>
      </c>
    </row>
    <row r="5442" spans="1:8" x14ac:dyDescent="0.35">
      <c r="A5442" s="2">
        <v>45182</v>
      </c>
      <c r="B5442" t="s">
        <v>55</v>
      </c>
      <c r="C5442" t="s">
        <v>19</v>
      </c>
      <c r="D5442" t="s">
        <v>30</v>
      </c>
      <c r="E5442" s="3">
        <v>78041</v>
      </c>
      <c r="F5442" s="3">
        <v>159525</v>
      </c>
      <c r="G5442" t="s">
        <v>35</v>
      </c>
      <c r="H5442" t="s">
        <v>5473</v>
      </c>
    </row>
    <row r="5443" spans="1:8" x14ac:dyDescent="0.35">
      <c r="A5443" s="2">
        <v>44212</v>
      </c>
      <c r="B5443" t="s">
        <v>28</v>
      </c>
      <c r="C5443" t="s">
        <v>19</v>
      </c>
      <c r="D5443" t="s">
        <v>30</v>
      </c>
      <c r="E5443" s="3">
        <v>90322</v>
      </c>
      <c r="F5443" s="3">
        <v>96240</v>
      </c>
      <c r="G5443" t="s">
        <v>21</v>
      </c>
      <c r="H5443" t="s">
        <v>5474</v>
      </c>
    </row>
    <row r="5444" spans="1:8" x14ac:dyDescent="0.35">
      <c r="A5444" s="2">
        <v>45132</v>
      </c>
      <c r="B5444" t="s">
        <v>28</v>
      </c>
      <c r="C5444" t="s">
        <v>29</v>
      </c>
      <c r="D5444" t="s">
        <v>20</v>
      </c>
      <c r="E5444" s="3">
        <v>83334</v>
      </c>
      <c r="F5444" s="3">
        <v>55759</v>
      </c>
      <c r="G5444" t="s">
        <v>32</v>
      </c>
      <c r="H5444" t="s">
        <v>5475</v>
      </c>
    </row>
    <row r="5445" spans="1:8" x14ac:dyDescent="0.35">
      <c r="A5445" s="2">
        <v>44450</v>
      </c>
      <c r="B5445" t="s">
        <v>23</v>
      </c>
      <c r="C5445" t="s">
        <v>43</v>
      </c>
      <c r="D5445" t="s">
        <v>20</v>
      </c>
      <c r="E5445" s="3">
        <v>74918</v>
      </c>
      <c r="F5445" s="3">
        <v>46102</v>
      </c>
      <c r="G5445" t="s">
        <v>32</v>
      </c>
      <c r="H5445" t="s">
        <v>5476</v>
      </c>
    </row>
    <row r="5446" spans="1:8" x14ac:dyDescent="0.35">
      <c r="A5446" s="2">
        <v>44525</v>
      </c>
      <c r="B5446" t="s">
        <v>23</v>
      </c>
      <c r="C5446" t="s">
        <v>29</v>
      </c>
      <c r="D5446" t="s">
        <v>30</v>
      </c>
      <c r="E5446" s="3">
        <v>115238</v>
      </c>
      <c r="F5446" s="3">
        <v>82715</v>
      </c>
      <c r="G5446" t="s">
        <v>32</v>
      </c>
      <c r="H5446" t="s">
        <v>5477</v>
      </c>
    </row>
    <row r="5447" spans="1:8" x14ac:dyDescent="0.35">
      <c r="A5447" s="2">
        <v>44740</v>
      </c>
      <c r="B5447" t="s">
        <v>41</v>
      </c>
      <c r="C5447" t="s">
        <v>34</v>
      </c>
      <c r="D5447" t="s">
        <v>20</v>
      </c>
      <c r="E5447" s="3">
        <v>24714</v>
      </c>
      <c r="F5447" s="3">
        <v>116811</v>
      </c>
      <c r="G5447" t="s">
        <v>26</v>
      </c>
      <c r="H5447" t="s">
        <v>5478</v>
      </c>
    </row>
    <row r="5448" spans="1:8" x14ac:dyDescent="0.35">
      <c r="A5448" s="2">
        <v>44979</v>
      </c>
      <c r="B5448" t="s">
        <v>28</v>
      </c>
      <c r="C5448" t="s">
        <v>34</v>
      </c>
      <c r="D5448" t="s">
        <v>30</v>
      </c>
      <c r="E5448" s="3">
        <v>125697</v>
      </c>
      <c r="F5448" s="3">
        <v>159690</v>
      </c>
      <c r="G5448" t="s">
        <v>32</v>
      </c>
      <c r="H5448" t="s">
        <v>5479</v>
      </c>
    </row>
    <row r="5449" spans="1:8" x14ac:dyDescent="0.35">
      <c r="A5449" s="2">
        <v>45193</v>
      </c>
      <c r="B5449" t="s">
        <v>37</v>
      </c>
      <c r="C5449" t="s">
        <v>23</v>
      </c>
      <c r="D5449" t="s">
        <v>39</v>
      </c>
      <c r="E5449" s="3">
        <v>103960</v>
      </c>
      <c r="F5449" s="3">
        <v>43886</v>
      </c>
      <c r="G5449" t="s">
        <v>32</v>
      </c>
      <c r="H5449" t="s">
        <v>5480</v>
      </c>
    </row>
    <row r="5450" spans="1:8" x14ac:dyDescent="0.35">
      <c r="A5450" s="2">
        <v>45041</v>
      </c>
      <c r="B5450" t="s">
        <v>37</v>
      </c>
      <c r="C5450" t="s">
        <v>23</v>
      </c>
      <c r="D5450" t="s">
        <v>58</v>
      </c>
      <c r="E5450" s="3">
        <v>13316</v>
      </c>
      <c r="F5450" s="3">
        <v>9083</v>
      </c>
      <c r="G5450" t="s">
        <v>21</v>
      </c>
      <c r="H5450" t="s">
        <v>5481</v>
      </c>
    </row>
    <row r="5451" spans="1:8" x14ac:dyDescent="0.35">
      <c r="A5451" s="2">
        <v>44562</v>
      </c>
      <c r="B5451" t="s">
        <v>37</v>
      </c>
      <c r="C5451" t="s">
        <v>34</v>
      </c>
      <c r="D5451" t="s">
        <v>58</v>
      </c>
      <c r="E5451" s="3">
        <v>30710</v>
      </c>
      <c r="F5451" s="3">
        <v>133488</v>
      </c>
      <c r="G5451" t="s">
        <v>26</v>
      </c>
      <c r="H5451" t="s">
        <v>5482</v>
      </c>
    </row>
    <row r="5452" spans="1:8" x14ac:dyDescent="0.35">
      <c r="A5452" s="2">
        <v>44851</v>
      </c>
      <c r="B5452" t="s">
        <v>28</v>
      </c>
      <c r="C5452" t="s">
        <v>24</v>
      </c>
      <c r="D5452" t="s">
        <v>30</v>
      </c>
      <c r="E5452" s="3">
        <v>128993</v>
      </c>
      <c r="F5452" s="3">
        <v>66999</v>
      </c>
      <c r="G5452" t="s">
        <v>21</v>
      </c>
      <c r="H5452" t="s">
        <v>5483</v>
      </c>
    </row>
    <row r="5453" spans="1:8" x14ac:dyDescent="0.35">
      <c r="A5453" s="2">
        <v>44956</v>
      </c>
      <c r="B5453" t="s">
        <v>37</v>
      </c>
      <c r="C5453" t="s">
        <v>34</v>
      </c>
      <c r="D5453" t="s">
        <v>20</v>
      </c>
      <c r="E5453" s="3">
        <v>117896</v>
      </c>
      <c r="F5453" s="3">
        <v>114535</v>
      </c>
      <c r="G5453" t="s">
        <v>32</v>
      </c>
      <c r="H5453" t="s">
        <v>5484</v>
      </c>
    </row>
    <row r="5454" spans="1:8" x14ac:dyDescent="0.35">
      <c r="A5454" s="2">
        <v>44835</v>
      </c>
      <c r="B5454" t="s">
        <v>55</v>
      </c>
      <c r="C5454" t="s">
        <v>43</v>
      </c>
      <c r="D5454" t="s">
        <v>58</v>
      </c>
      <c r="E5454" s="3">
        <v>27577</v>
      </c>
      <c r="F5454" s="3">
        <v>119961</v>
      </c>
      <c r="G5454" t="s">
        <v>32</v>
      </c>
      <c r="H5454" t="s">
        <v>5485</v>
      </c>
    </row>
    <row r="5455" spans="1:8" x14ac:dyDescent="0.35">
      <c r="A5455" s="2">
        <v>45260</v>
      </c>
      <c r="B5455" t="s">
        <v>18</v>
      </c>
      <c r="C5455" t="s">
        <v>23</v>
      </c>
      <c r="D5455" t="s">
        <v>25</v>
      </c>
      <c r="E5455" s="3">
        <v>148578</v>
      </c>
      <c r="F5455" s="3">
        <v>157450</v>
      </c>
      <c r="G5455" t="s">
        <v>21</v>
      </c>
      <c r="H5455" t="s">
        <v>5486</v>
      </c>
    </row>
    <row r="5456" spans="1:8" x14ac:dyDescent="0.35">
      <c r="A5456" s="2">
        <v>45120</v>
      </c>
      <c r="B5456" t="s">
        <v>23</v>
      </c>
      <c r="C5456" t="s">
        <v>23</v>
      </c>
      <c r="D5456" t="s">
        <v>20</v>
      </c>
      <c r="E5456" s="3">
        <v>67121</v>
      </c>
      <c r="F5456" s="3">
        <v>129268</v>
      </c>
      <c r="G5456" t="s">
        <v>26</v>
      </c>
      <c r="H5456" t="s">
        <v>5487</v>
      </c>
    </row>
    <row r="5457" spans="1:8" x14ac:dyDescent="0.35">
      <c r="A5457" s="2">
        <v>44612</v>
      </c>
      <c r="B5457" t="s">
        <v>41</v>
      </c>
      <c r="C5457" t="s">
        <v>29</v>
      </c>
      <c r="D5457" t="s">
        <v>30</v>
      </c>
      <c r="E5457" s="3">
        <v>68216</v>
      </c>
      <c r="F5457" s="3">
        <v>153212</v>
      </c>
      <c r="G5457" t="s">
        <v>26</v>
      </c>
      <c r="H5457" t="s">
        <v>5488</v>
      </c>
    </row>
    <row r="5458" spans="1:8" x14ac:dyDescent="0.35">
      <c r="A5458" s="2">
        <v>44451</v>
      </c>
      <c r="B5458" t="s">
        <v>55</v>
      </c>
      <c r="C5458" t="s">
        <v>23</v>
      </c>
      <c r="D5458" t="s">
        <v>25</v>
      </c>
      <c r="E5458" s="3">
        <v>12410</v>
      </c>
      <c r="F5458" s="3">
        <v>100565</v>
      </c>
      <c r="G5458" t="s">
        <v>21</v>
      </c>
      <c r="H5458" t="s">
        <v>5489</v>
      </c>
    </row>
    <row r="5459" spans="1:8" x14ac:dyDescent="0.35">
      <c r="A5459" s="2">
        <v>44906</v>
      </c>
      <c r="B5459" t="s">
        <v>37</v>
      </c>
      <c r="C5459" t="s">
        <v>34</v>
      </c>
      <c r="D5459" t="s">
        <v>30</v>
      </c>
      <c r="E5459" s="3">
        <v>36154</v>
      </c>
      <c r="F5459" s="3">
        <v>90663</v>
      </c>
      <c r="G5459" t="s">
        <v>32</v>
      </c>
      <c r="H5459" t="s">
        <v>5490</v>
      </c>
    </row>
    <row r="5460" spans="1:8" x14ac:dyDescent="0.35">
      <c r="A5460" s="2">
        <v>44773</v>
      </c>
      <c r="B5460" t="s">
        <v>18</v>
      </c>
      <c r="C5460" t="s">
        <v>23</v>
      </c>
      <c r="D5460" t="s">
        <v>20</v>
      </c>
      <c r="E5460" s="3">
        <v>84202</v>
      </c>
      <c r="F5460" s="3">
        <v>44050</v>
      </c>
      <c r="G5460" t="s">
        <v>26</v>
      </c>
      <c r="H5460" t="s">
        <v>5491</v>
      </c>
    </row>
    <row r="5461" spans="1:8" x14ac:dyDescent="0.35">
      <c r="A5461" s="2">
        <v>45096</v>
      </c>
      <c r="B5461" t="s">
        <v>41</v>
      </c>
      <c r="C5461" t="s">
        <v>23</v>
      </c>
      <c r="D5461" t="s">
        <v>39</v>
      </c>
      <c r="E5461" s="3">
        <v>73446</v>
      </c>
      <c r="F5461" s="3">
        <v>61285</v>
      </c>
      <c r="G5461" t="s">
        <v>26</v>
      </c>
      <c r="H5461" t="s">
        <v>5492</v>
      </c>
    </row>
    <row r="5462" spans="1:8" x14ac:dyDescent="0.35">
      <c r="A5462" s="2">
        <v>44207</v>
      </c>
      <c r="B5462" t="s">
        <v>55</v>
      </c>
      <c r="C5462" t="s">
        <v>29</v>
      </c>
      <c r="D5462" t="s">
        <v>39</v>
      </c>
      <c r="E5462" s="3">
        <v>31008</v>
      </c>
      <c r="F5462" s="3">
        <v>145683</v>
      </c>
      <c r="G5462" t="s">
        <v>35</v>
      </c>
      <c r="H5462" t="s">
        <v>5493</v>
      </c>
    </row>
    <row r="5463" spans="1:8" x14ac:dyDescent="0.35">
      <c r="A5463" s="2">
        <v>44222</v>
      </c>
      <c r="B5463" t="s">
        <v>41</v>
      </c>
      <c r="C5463" t="s">
        <v>34</v>
      </c>
      <c r="D5463" t="s">
        <v>39</v>
      </c>
      <c r="E5463" s="3">
        <v>98601</v>
      </c>
      <c r="F5463" s="3">
        <v>51324</v>
      </c>
      <c r="G5463" t="s">
        <v>21</v>
      </c>
      <c r="H5463" t="s">
        <v>5494</v>
      </c>
    </row>
    <row r="5464" spans="1:8" x14ac:dyDescent="0.35">
      <c r="A5464" s="2">
        <v>45153</v>
      </c>
      <c r="B5464" t="s">
        <v>23</v>
      </c>
      <c r="C5464" t="s">
        <v>24</v>
      </c>
      <c r="D5464" t="s">
        <v>20</v>
      </c>
      <c r="E5464" s="3">
        <v>105788</v>
      </c>
      <c r="F5464" s="3">
        <v>66450</v>
      </c>
      <c r="G5464" t="s">
        <v>26</v>
      </c>
      <c r="H5464" t="s">
        <v>5495</v>
      </c>
    </row>
    <row r="5465" spans="1:8" x14ac:dyDescent="0.35">
      <c r="A5465" s="2">
        <v>44617</v>
      </c>
      <c r="B5465" t="s">
        <v>28</v>
      </c>
      <c r="C5465" t="s">
        <v>23</v>
      </c>
      <c r="D5465" t="s">
        <v>20</v>
      </c>
      <c r="E5465" s="3">
        <v>73552</v>
      </c>
      <c r="F5465" s="3">
        <v>60579</v>
      </c>
      <c r="G5465" t="s">
        <v>35</v>
      </c>
      <c r="H5465" t="s">
        <v>5496</v>
      </c>
    </row>
    <row r="5466" spans="1:8" x14ac:dyDescent="0.35">
      <c r="A5466" s="2">
        <v>44692</v>
      </c>
      <c r="B5466" t="s">
        <v>37</v>
      </c>
      <c r="C5466" t="s">
        <v>23</v>
      </c>
      <c r="D5466" t="s">
        <v>25</v>
      </c>
      <c r="E5466" s="3">
        <v>17005</v>
      </c>
      <c r="F5466" s="3">
        <v>131509</v>
      </c>
      <c r="G5466" t="s">
        <v>35</v>
      </c>
      <c r="H5466" t="s">
        <v>5497</v>
      </c>
    </row>
    <row r="5467" spans="1:8" x14ac:dyDescent="0.35">
      <c r="A5467" s="2">
        <v>44433</v>
      </c>
      <c r="B5467" t="s">
        <v>55</v>
      </c>
      <c r="C5467" t="s">
        <v>23</v>
      </c>
      <c r="D5467" t="s">
        <v>20</v>
      </c>
      <c r="E5467" s="3">
        <v>128239</v>
      </c>
      <c r="F5467" s="3">
        <v>69978</v>
      </c>
      <c r="G5467" t="s">
        <v>35</v>
      </c>
      <c r="H5467" t="s">
        <v>5498</v>
      </c>
    </row>
    <row r="5468" spans="1:8" x14ac:dyDescent="0.35">
      <c r="A5468" s="2">
        <v>45205</v>
      </c>
      <c r="B5468" t="s">
        <v>55</v>
      </c>
      <c r="C5468" t="s">
        <v>43</v>
      </c>
      <c r="D5468" t="s">
        <v>20</v>
      </c>
      <c r="E5468" s="3">
        <v>122413</v>
      </c>
      <c r="F5468" s="3">
        <v>30140</v>
      </c>
      <c r="G5468" t="s">
        <v>32</v>
      </c>
      <c r="H5468" t="s">
        <v>5499</v>
      </c>
    </row>
    <row r="5469" spans="1:8" x14ac:dyDescent="0.35">
      <c r="A5469" s="2">
        <v>44415</v>
      </c>
      <c r="B5469" t="s">
        <v>18</v>
      </c>
      <c r="C5469" t="s">
        <v>34</v>
      </c>
      <c r="D5469" t="s">
        <v>25</v>
      </c>
      <c r="E5469" s="3">
        <v>63737</v>
      </c>
      <c r="F5469" s="3">
        <v>47209</v>
      </c>
      <c r="G5469" t="s">
        <v>21</v>
      </c>
      <c r="H5469" t="s">
        <v>5500</v>
      </c>
    </row>
    <row r="5470" spans="1:8" x14ac:dyDescent="0.35">
      <c r="A5470" s="2">
        <v>44657</v>
      </c>
      <c r="B5470" t="s">
        <v>18</v>
      </c>
      <c r="C5470" t="s">
        <v>23</v>
      </c>
      <c r="D5470" t="s">
        <v>25</v>
      </c>
      <c r="E5470" s="3">
        <v>41811</v>
      </c>
      <c r="F5470" s="3">
        <v>147048</v>
      </c>
      <c r="G5470" t="s">
        <v>26</v>
      </c>
      <c r="H5470" t="s">
        <v>5501</v>
      </c>
    </row>
    <row r="5471" spans="1:8" x14ac:dyDescent="0.35">
      <c r="A5471" s="2">
        <v>44859</v>
      </c>
      <c r="B5471" t="s">
        <v>18</v>
      </c>
      <c r="C5471" t="s">
        <v>43</v>
      </c>
      <c r="D5471" t="s">
        <v>30</v>
      </c>
      <c r="E5471" s="3">
        <v>128571</v>
      </c>
      <c r="F5471" s="3">
        <v>159609</v>
      </c>
      <c r="G5471" t="s">
        <v>35</v>
      </c>
      <c r="H5471" t="s">
        <v>5502</v>
      </c>
    </row>
    <row r="5472" spans="1:8" x14ac:dyDescent="0.35">
      <c r="A5472" s="2">
        <v>44831</v>
      </c>
      <c r="B5472" t="s">
        <v>41</v>
      </c>
      <c r="C5472" t="s">
        <v>24</v>
      </c>
      <c r="D5472" t="s">
        <v>58</v>
      </c>
      <c r="E5472" s="3">
        <v>107887</v>
      </c>
      <c r="F5472" s="3">
        <v>66826</v>
      </c>
      <c r="G5472" t="s">
        <v>32</v>
      </c>
      <c r="H5472" t="s">
        <v>5503</v>
      </c>
    </row>
    <row r="5473" spans="1:8" x14ac:dyDescent="0.35">
      <c r="A5473" s="2">
        <v>45186</v>
      </c>
      <c r="B5473" t="s">
        <v>37</v>
      </c>
      <c r="C5473" t="s">
        <v>24</v>
      </c>
      <c r="D5473" t="s">
        <v>58</v>
      </c>
      <c r="E5473" s="3">
        <v>84722</v>
      </c>
      <c r="F5473" s="3">
        <v>136630</v>
      </c>
      <c r="G5473" t="s">
        <v>32</v>
      </c>
      <c r="H5473" t="s">
        <v>5504</v>
      </c>
    </row>
    <row r="5474" spans="1:8" x14ac:dyDescent="0.35">
      <c r="A5474" s="2">
        <v>44385</v>
      </c>
      <c r="B5474" t="s">
        <v>41</v>
      </c>
      <c r="C5474" t="s">
        <v>29</v>
      </c>
      <c r="D5474" t="s">
        <v>30</v>
      </c>
      <c r="E5474" s="3">
        <v>35120</v>
      </c>
      <c r="F5474" s="3">
        <v>29877</v>
      </c>
      <c r="G5474" t="s">
        <v>21</v>
      </c>
      <c r="H5474" t="s">
        <v>5505</v>
      </c>
    </row>
    <row r="5475" spans="1:8" x14ac:dyDescent="0.35">
      <c r="A5475" s="2">
        <v>44451</v>
      </c>
      <c r="B5475" t="s">
        <v>37</v>
      </c>
      <c r="C5475" t="s">
        <v>29</v>
      </c>
      <c r="D5475" t="s">
        <v>39</v>
      </c>
      <c r="E5475" s="3">
        <v>80610</v>
      </c>
      <c r="F5475" s="3">
        <v>142205</v>
      </c>
      <c r="G5475" t="s">
        <v>21</v>
      </c>
      <c r="H5475" t="s">
        <v>5506</v>
      </c>
    </row>
    <row r="5476" spans="1:8" x14ac:dyDescent="0.35">
      <c r="A5476" s="2">
        <v>44264</v>
      </c>
      <c r="B5476" t="s">
        <v>55</v>
      </c>
      <c r="C5476" t="s">
        <v>29</v>
      </c>
      <c r="D5476" t="s">
        <v>20</v>
      </c>
      <c r="E5476" s="3">
        <v>139996</v>
      </c>
      <c r="F5476" s="3">
        <v>150781</v>
      </c>
      <c r="G5476" t="s">
        <v>32</v>
      </c>
      <c r="H5476" t="s">
        <v>5507</v>
      </c>
    </row>
    <row r="5477" spans="1:8" x14ac:dyDescent="0.35">
      <c r="A5477" s="2">
        <v>44812</v>
      </c>
      <c r="B5477" t="s">
        <v>41</v>
      </c>
      <c r="C5477" t="s">
        <v>43</v>
      </c>
      <c r="D5477" t="s">
        <v>25</v>
      </c>
      <c r="E5477" s="3">
        <v>122602</v>
      </c>
      <c r="F5477" s="3">
        <v>10134</v>
      </c>
      <c r="G5477" t="s">
        <v>32</v>
      </c>
      <c r="H5477" t="s">
        <v>5508</v>
      </c>
    </row>
    <row r="5478" spans="1:8" x14ac:dyDescent="0.35">
      <c r="A5478" s="2">
        <v>44532</v>
      </c>
      <c r="B5478" t="s">
        <v>41</v>
      </c>
      <c r="C5478" t="s">
        <v>24</v>
      </c>
      <c r="D5478" t="s">
        <v>25</v>
      </c>
      <c r="E5478" s="3">
        <v>96253</v>
      </c>
      <c r="F5478" s="3">
        <v>66491</v>
      </c>
      <c r="G5478" t="s">
        <v>35</v>
      </c>
      <c r="H5478" t="s">
        <v>5509</v>
      </c>
    </row>
    <row r="5479" spans="1:8" x14ac:dyDescent="0.35">
      <c r="A5479" s="2">
        <v>44867</v>
      </c>
      <c r="B5479" t="s">
        <v>41</v>
      </c>
      <c r="C5479" t="s">
        <v>29</v>
      </c>
      <c r="D5479" t="s">
        <v>39</v>
      </c>
      <c r="E5479" s="3">
        <v>57565</v>
      </c>
      <c r="F5479" s="3">
        <v>30501</v>
      </c>
      <c r="G5479" t="s">
        <v>35</v>
      </c>
      <c r="H5479" t="s">
        <v>5510</v>
      </c>
    </row>
    <row r="5480" spans="1:8" x14ac:dyDescent="0.35">
      <c r="A5480" s="2">
        <v>45017</v>
      </c>
      <c r="B5480" t="s">
        <v>28</v>
      </c>
      <c r="C5480" t="s">
        <v>19</v>
      </c>
      <c r="D5480" t="s">
        <v>25</v>
      </c>
      <c r="E5480" s="3">
        <v>115495</v>
      </c>
      <c r="F5480" s="3">
        <v>138566</v>
      </c>
      <c r="G5480" t="s">
        <v>26</v>
      </c>
      <c r="H5480" t="s">
        <v>5511</v>
      </c>
    </row>
    <row r="5481" spans="1:8" x14ac:dyDescent="0.35">
      <c r="A5481" s="2">
        <v>45070</v>
      </c>
      <c r="B5481" t="s">
        <v>23</v>
      </c>
      <c r="C5481" t="s">
        <v>29</v>
      </c>
      <c r="D5481" t="s">
        <v>39</v>
      </c>
      <c r="E5481" s="3">
        <v>115852</v>
      </c>
      <c r="F5481" s="3">
        <v>127429</v>
      </c>
      <c r="G5481" t="s">
        <v>35</v>
      </c>
      <c r="H5481" t="s">
        <v>5512</v>
      </c>
    </row>
    <row r="5482" spans="1:8" x14ac:dyDescent="0.35">
      <c r="A5482" s="2">
        <v>44496</v>
      </c>
      <c r="B5482" t="s">
        <v>37</v>
      </c>
      <c r="C5482" t="s">
        <v>24</v>
      </c>
      <c r="D5482" t="s">
        <v>30</v>
      </c>
      <c r="E5482" s="3">
        <v>29352</v>
      </c>
      <c r="F5482" s="3">
        <v>34906</v>
      </c>
      <c r="G5482" t="s">
        <v>35</v>
      </c>
      <c r="H5482" t="s">
        <v>5513</v>
      </c>
    </row>
    <row r="5483" spans="1:8" x14ac:dyDescent="0.35">
      <c r="A5483" s="2">
        <v>44553</v>
      </c>
      <c r="B5483" t="s">
        <v>37</v>
      </c>
      <c r="C5483" t="s">
        <v>19</v>
      </c>
      <c r="D5483" t="s">
        <v>39</v>
      </c>
      <c r="E5483" s="3">
        <v>41626</v>
      </c>
      <c r="F5483" s="3">
        <v>96965</v>
      </c>
      <c r="G5483" t="s">
        <v>35</v>
      </c>
      <c r="H5483" t="s">
        <v>5514</v>
      </c>
    </row>
    <row r="5484" spans="1:8" x14ac:dyDescent="0.35">
      <c r="A5484" s="2">
        <v>44452</v>
      </c>
      <c r="B5484" t="s">
        <v>41</v>
      </c>
      <c r="C5484" t="s">
        <v>43</v>
      </c>
      <c r="D5484" t="s">
        <v>58</v>
      </c>
      <c r="E5484" s="3">
        <v>106825</v>
      </c>
      <c r="F5484" s="3">
        <v>41596</v>
      </c>
      <c r="G5484" t="s">
        <v>26</v>
      </c>
      <c r="H5484" t="s">
        <v>5515</v>
      </c>
    </row>
    <row r="5485" spans="1:8" x14ac:dyDescent="0.35">
      <c r="A5485" s="2">
        <v>45204</v>
      </c>
      <c r="B5485" t="s">
        <v>28</v>
      </c>
      <c r="C5485" t="s">
        <v>19</v>
      </c>
      <c r="D5485" t="s">
        <v>39</v>
      </c>
      <c r="E5485" s="3">
        <v>143731</v>
      </c>
      <c r="F5485" s="3">
        <v>157151</v>
      </c>
      <c r="G5485" t="s">
        <v>26</v>
      </c>
      <c r="H5485" t="s">
        <v>5516</v>
      </c>
    </row>
    <row r="5486" spans="1:8" x14ac:dyDescent="0.35">
      <c r="A5486" s="2">
        <v>44549</v>
      </c>
      <c r="B5486" t="s">
        <v>41</v>
      </c>
      <c r="C5486" t="s">
        <v>24</v>
      </c>
      <c r="D5486" t="s">
        <v>30</v>
      </c>
      <c r="E5486" s="3">
        <v>141705</v>
      </c>
      <c r="F5486" s="3">
        <v>51233</v>
      </c>
      <c r="G5486" t="s">
        <v>26</v>
      </c>
      <c r="H5486" t="s">
        <v>5517</v>
      </c>
    </row>
    <row r="5487" spans="1:8" x14ac:dyDescent="0.35">
      <c r="A5487" s="2">
        <v>44720</v>
      </c>
      <c r="B5487" t="s">
        <v>37</v>
      </c>
      <c r="C5487" t="s">
        <v>23</v>
      </c>
      <c r="D5487" t="s">
        <v>39</v>
      </c>
      <c r="E5487" s="3">
        <v>25716</v>
      </c>
      <c r="F5487" s="3">
        <v>161230</v>
      </c>
      <c r="G5487" t="s">
        <v>26</v>
      </c>
      <c r="H5487" t="s">
        <v>5518</v>
      </c>
    </row>
    <row r="5488" spans="1:8" x14ac:dyDescent="0.35">
      <c r="A5488" s="2">
        <v>45146</v>
      </c>
      <c r="B5488" t="s">
        <v>23</v>
      </c>
      <c r="C5488" t="s">
        <v>19</v>
      </c>
      <c r="D5488" t="s">
        <v>30</v>
      </c>
      <c r="E5488" s="3">
        <v>101336</v>
      </c>
      <c r="F5488" s="3">
        <v>44233</v>
      </c>
      <c r="G5488" t="s">
        <v>35</v>
      </c>
      <c r="H5488" t="s">
        <v>5519</v>
      </c>
    </row>
    <row r="5489" spans="1:8" x14ac:dyDescent="0.35">
      <c r="A5489" s="2">
        <v>44952</v>
      </c>
      <c r="B5489" t="s">
        <v>23</v>
      </c>
      <c r="C5489" t="s">
        <v>24</v>
      </c>
      <c r="D5489" t="s">
        <v>58</v>
      </c>
      <c r="E5489" s="3">
        <v>27366</v>
      </c>
      <c r="F5489" s="3">
        <v>136287</v>
      </c>
      <c r="G5489" t="s">
        <v>21</v>
      </c>
      <c r="H5489" t="s">
        <v>5520</v>
      </c>
    </row>
    <row r="5490" spans="1:8" x14ac:dyDescent="0.35">
      <c r="A5490" s="2">
        <v>44480</v>
      </c>
      <c r="B5490" t="s">
        <v>55</v>
      </c>
      <c r="C5490" t="s">
        <v>29</v>
      </c>
      <c r="D5490" t="s">
        <v>20</v>
      </c>
      <c r="E5490" s="3">
        <v>95770</v>
      </c>
      <c r="F5490" s="3">
        <v>35967</v>
      </c>
      <c r="G5490" t="s">
        <v>26</v>
      </c>
      <c r="H5490" t="s">
        <v>5521</v>
      </c>
    </row>
    <row r="5491" spans="1:8" x14ac:dyDescent="0.35">
      <c r="A5491" s="2">
        <v>44295</v>
      </c>
      <c r="B5491" t="s">
        <v>28</v>
      </c>
      <c r="C5491" t="s">
        <v>23</v>
      </c>
      <c r="D5491" t="s">
        <v>30</v>
      </c>
      <c r="E5491" s="3">
        <v>30377</v>
      </c>
      <c r="F5491" s="3">
        <v>90392</v>
      </c>
      <c r="G5491" t="s">
        <v>26</v>
      </c>
      <c r="H5491" t="s">
        <v>5522</v>
      </c>
    </row>
    <row r="5492" spans="1:8" x14ac:dyDescent="0.35">
      <c r="A5492" s="2">
        <v>44393</v>
      </c>
      <c r="B5492" t="s">
        <v>23</v>
      </c>
      <c r="C5492" t="s">
        <v>43</v>
      </c>
      <c r="D5492" t="s">
        <v>20</v>
      </c>
      <c r="E5492" s="3">
        <v>123920</v>
      </c>
      <c r="F5492" s="3">
        <v>112846</v>
      </c>
      <c r="G5492" t="s">
        <v>26</v>
      </c>
      <c r="H5492" t="s">
        <v>5523</v>
      </c>
    </row>
    <row r="5493" spans="1:8" x14ac:dyDescent="0.35">
      <c r="A5493" s="2">
        <v>44678</v>
      </c>
      <c r="B5493" t="s">
        <v>28</v>
      </c>
      <c r="C5493" t="s">
        <v>43</v>
      </c>
      <c r="D5493" t="s">
        <v>30</v>
      </c>
      <c r="E5493" s="3">
        <v>109293</v>
      </c>
      <c r="F5493" s="3">
        <v>84303</v>
      </c>
      <c r="G5493" t="s">
        <v>35</v>
      </c>
      <c r="H5493" t="s">
        <v>5524</v>
      </c>
    </row>
    <row r="5494" spans="1:8" x14ac:dyDescent="0.35">
      <c r="A5494" s="2">
        <v>45074</v>
      </c>
      <c r="B5494" t="s">
        <v>41</v>
      </c>
      <c r="C5494" t="s">
        <v>34</v>
      </c>
      <c r="D5494" t="s">
        <v>39</v>
      </c>
      <c r="E5494" s="3">
        <v>77152</v>
      </c>
      <c r="F5494" s="3">
        <v>9896</v>
      </c>
      <c r="G5494" t="s">
        <v>32</v>
      </c>
      <c r="H5494" t="s">
        <v>5525</v>
      </c>
    </row>
    <row r="5495" spans="1:8" x14ac:dyDescent="0.35">
      <c r="A5495" s="2">
        <v>44811</v>
      </c>
      <c r="B5495" t="s">
        <v>55</v>
      </c>
      <c r="C5495" t="s">
        <v>43</v>
      </c>
      <c r="D5495" t="s">
        <v>20</v>
      </c>
      <c r="E5495" s="3">
        <v>106686</v>
      </c>
      <c r="F5495" s="3">
        <v>158610</v>
      </c>
      <c r="G5495" t="s">
        <v>35</v>
      </c>
      <c r="H5495" t="s">
        <v>5526</v>
      </c>
    </row>
    <row r="5496" spans="1:8" x14ac:dyDescent="0.35">
      <c r="A5496" s="2">
        <v>44814</v>
      </c>
      <c r="B5496" t="s">
        <v>37</v>
      </c>
      <c r="C5496" t="s">
        <v>34</v>
      </c>
      <c r="D5496" t="s">
        <v>30</v>
      </c>
      <c r="E5496" s="3">
        <v>18616</v>
      </c>
      <c r="F5496" s="3">
        <v>66233</v>
      </c>
      <c r="G5496" t="s">
        <v>26</v>
      </c>
      <c r="H5496" t="s">
        <v>5527</v>
      </c>
    </row>
    <row r="5497" spans="1:8" x14ac:dyDescent="0.35">
      <c r="A5497" s="2">
        <v>44564</v>
      </c>
      <c r="B5497" t="s">
        <v>23</v>
      </c>
      <c r="C5497" t="s">
        <v>43</v>
      </c>
      <c r="D5497" t="s">
        <v>30</v>
      </c>
      <c r="E5497" s="3">
        <v>93555</v>
      </c>
      <c r="F5497" s="3">
        <v>150763</v>
      </c>
      <c r="G5497" t="s">
        <v>35</v>
      </c>
      <c r="H5497" t="s">
        <v>5528</v>
      </c>
    </row>
    <row r="5498" spans="1:8" x14ac:dyDescent="0.35">
      <c r="A5498" s="2">
        <v>44766</v>
      </c>
      <c r="B5498" t="s">
        <v>23</v>
      </c>
      <c r="C5498" t="s">
        <v>43</v>
      </c>
      <c r="D5498" t="s">
        <v>20</v>
      </c>
      <c r="E5498" s="3">
        <v>55160</v>
      </c>
      <c r="F5498" s="3">
        <v>91531</v>
      </c>
      <c r="G5498" t="s">
        <v>21</v>
      </c>
      <c r="H5498" t="s">
        <v>5529</v>
      </c>
    </row>
    <row r="5499" spans="1:8" x14ac:dyDescent="0.35">
      <c r="A5499" s="2">
        <v>44786</v>
      </c>
      <c r="B5499" t="s">
        <v>18</v>
      </c>
      <c r="C5499" t="s">
        <v>43</v>
      </c>
      <c r="D5499" t="s">
        <v>30</v>
      </c>
      <c r="E5499" s="3">
        <v>49163</v>
      </c>
      <c r="F5499" s="3">
        <v>161890</v>
      </c>
      <c r="G5499" t="s">
        <v>35</v>
      </c>
      <c r="H5499" t="s">
        <v>5530</v>
      </c>
    </row>
    <row r="5500" spans="1:8" x14ac:dyDescent="0.35">
      <c r="A5500" s="2">
        <v>45262</v>
      </c>
      <c r="B5500" t="s">
        <v>37</v>
      </c>
      <c r="C5500" t="s">
        <v>34</v>
      </c>
      <c r="D5500" t="s">
        <v>20</v>
      </c>
      <c r="E5500" s="3">
        <v>113522</v>
      </c>
      <c r="F5500" s="3">
        <v>159932</v>
      </c>
      <c r="G5500" t="s">
        <v>32</v>
      </c>
      <c r="H5500" t="s">
        <v>5531</v>
      </c>
    </row>
    <row r="5501" spans="1:8" x14ac:dyDescent="0.35">
      <c r="A5501" s="2">
        <v>44618</v>
      </c>
      <c r="B5501" t="s">
        <v>23</v>
      </c>
      <c r="C5501" t="s">
        <v>29</v>
      </c>
      <c r="D5501" t="s">
        <v>58</v>
      </c>
      <c r="E5501" s="3">
        <v>89112</v>
      </c>
      <c r="F5501" s="3">
        <v>32761</v>
      </c>
      <c r="G5501" t="s">
        <v>32</v>
      </c>
      <c r="H5501" t="s">
        <v>5532</v>
      </c>
    </row>
    <row r="5502" spans="1:8" x14ac:dyDescent="0.35">
      <c r="A5502" s="2">
        <v>45032</v>
      </c>
      <c r="B5502" t="s">
        <v>23</v>
      </c>
      <c r="C5502" t="s">
        <v>34</v>
      </c>
      <c r="D5502" t="s">
        <v>25</v>
      </c>
      <c r="E5502" s="3">
        <v>80787</v>
      </c>
      <c r="F5502" s="3">
        <v>11213</v>
      </c>
      <c r="G5502" t="s">
        <v>26</v>
      </c>
      <c r="H5502" t="s">
        <v>5533</v>
      </c>
    </row>
    <row r="5503" spans="1:8" x14ac:dyDescent="0.35">
      <c r="A5503" s="2">
        <v>44741</v>
      </c>
      <c r="B5503" t="s">
        <v>37</v>
      </c>
      <c r="C5503" t="s">
        <v>19</v>
      </c>
      <c r="D5503" t="s">
        <v>58</v>
      </c>
      <c r="E5503" s="3">
        <v>104616</v>
      </c>
      <c r="F5503" s="3">
        <v>126703</v>
      </c>
      <c r="G5503" t="s">
        <v>32</v>
      </c>
      <c r="H5503" t="s">
        <v>5534</v>
      </c>
    </row>
    <row r="5504" spans="1:8" x14ac:dyDescent="0.35">
      <c r="A5504" s="2">
        <v>44267</v>
      </c>
      <c r="B5504" t="s">
        <v>55</v>
      </c>
      <c r="C5504" t="s">
        <v>24</v>
      </c>
      <c r="D5504" t="s">
        <v>20</v>
      </c>
      <c r="E5504" s="3">
        <v>25306</v>
      </c>
      <c r="F5504" s="3">
        <v>123979</v>
      </c>
      <c r="G5504" t="s">
        <v>26</v>
      </c>
      <c r="H5504" t="s">
        <v>5535</v>
      </c>
    </row>
    <row r="5505" spans="1:8" x14ac:dyDescent="0.35">
      <c r="A5505" s="2">
        <v>44964</v>
      </c>
      <c r="B5505" t="s">
        <v>28</v>
      </c>
      <c r="C5505" t="s">
        <v>24</v>
      </c>
      <c r="D5505" t="s">
        <v>39</v>
      </c>
      <c r="E5505" s="3">
        <v>37968</v>
      </c>
      <c r="F5505" s="3">
        <v>37676</v>
      </c>
      <c r="G5505" t="s">
        <v>35</v>
      </c>
      <c r="H5505" t="s">
        <v>5536</v>
      </c>
    </row>
    <row r="5506" spans="1:8" x14ac:dyDescent="0.35">
      <c r="A5506" s="2">
        <v>44503</v>
      </c>
      <c r="B5506" t="s">
        <v>37</v>
      </c>
      <c r="C5506" t="s">
        <v>29</v>
      </c>
      <c r="D5506" t="s">
        <v>39</v>
      </c>
      <c r="E5506" s="3">
        <v>88131</v>
      </c>
      <c r="F5506" s="3">
        <v>19240</v>
      </c>
      <c r="G5506" t="s">
        <v>35</v>
      </c>
      <c r="H5506" t="s">
        <v>5537</v>
      </c>
    </row>
    <row r="5507" spans="1:8" x14ac:dyDescent="0.35">
      <c r="A5507" s="2">
        <v>44573</v>
      </c>
      <c r="B5507" t="s">
        <v>28</v>
      </c>
      <c r="C5507" t="s">
        <v>24</v>
      </c>
      <c r="D5507" t="s">
        <v>25</v>
      </c>
      <c r="E5507" s="3">
        <v>35920</v>
      </c>
      <c r="F5507" s="3">
        <v>130737</v>
      </c>
      <c r="G5507" t="s">
        <v>26</v>
      </c>
      <c r="H5507" t="s">
        <v>5538</v>
      </c>
    </row>
    <row r="5508" spans="1:8" x14ac:dyDescent="0.35">
      <c r="A5508" s="2">
        <v>44851</v>
      </c>
      <c r="B5508" t="s">
        <v>55</v>
      </c>
      <c r="C5508" t="s">
        <v>43</v>
      </c>
      <c r="D5508" t="s">
        <v>20</v>
      </c>
      <c r="E5508" s="3">
        <v>132211</v>
      </c>
      <c r="F5508" s="3">
        <v>153978</v>
      </c>
      <c r="G5508" t="s">
        <v>26</v>
      </c>
      <c r="H5508" t="s">
        <v>5539</v>
      </c>
    </row>
    <row r="5509" spans="1:8" x14ac:dyDescent="0.35">
      <c r="A5509" s="2">
        <v>44874</v>
      </c>
      <c r="B5509" t="s">
        <v>55</v>
      </c>
      <c r="C5509" t="s">
        <v>29</v>
      </c>
      <c r="D5509" t="s">
        <v>30</v>
      </c>
      <c r="E5509" s="3">
        <v>108911</v>
      </c>
      <c r="F5509" s="3">
        <v>106065</v>
      </c>
      <c r="G5509" t="s">
        <v>35</v>
      </c>
      <c r="H5509" t="s">
        <v>5540</v>
      </c>
    </row>
    <row r="5510" spans="1:8" x14ac:dyDescent="0.35">
      <c r="A5510" s="2">
        <v>44595</v>
      </c>
      <c r="B5510" t="s">
        <v>41</v>
      </c>
      <c r="C5510" t="s">
        <v>24</v>
      </c>
      <c r="D5510" t="s">
        <v>58</v>
      </c>
      <c r="E5510" s="3">
        <v>80847</v>
      </c>
      <c r="F5510" s="3">
        <v>93022</v>
      </c>
      <c r="G5510" t="s">
        <v>21</v>
      </c>
      <c r="H5510" t="s">
        <v>5541</v>
      </c>
    </row>
    <row r="5511" spans="1:8" x14ac:dyDescent="0.35">
      <c r="A5511" s="2">
        <v>44417</v>
      </c>
      <c r="B5511" t="s">
        <v>18</v>
      </c>
      <c r="C5511" t="s">
        <v>34</v>
      </c>
      <c r="D5511" t="s">
        <v>58</v>
      </c>
      <c r="E5511" s="3">
        <v>18944</v>
      </c>
      <c r="F5511" s="3">
        <v>159074</v>
      </c>
      <c r="G5511" t="s">
        <v>32</v>
      </c>
      <c r="H5511" t="s">
        <v>5542</v>
      </c>
    </row>
    <row r="5512" spans="1:8" x14ac:dyDescent="0.35">
      <c r="A5512" s="2">
        <v>44378</v>
      </c>
      <c r="B5512" t="s">
        <v>55</v>
      </c>
      <c r="C5512" t="s">
        <v>19</v>
      </c>
      <c r="D5512" t="s">
        <v>25</v>
      </c>
      <c r="E5512" s="3">
        <v>144120</v>
      </c>
      <c r="F5512" s="3">
        <v>28227</v>
      </c>
      <c r="G5512" t="s">
        <v>32</v>
      </c>
      <c r="H5512" t="s">
        <v>5543</v>
      </c>
    </row>
    <row r="5513" spans="1:8" x14ac:dyDescent="0.35">
      <c r="A5513" s="2">
        <v>44503</v>
      </c>
      <c r="B5513" t="s">
        <v>55</v>
      </c>
      <c r="C5513" t="s">
        <v>23</v>
      </c>
      <c r="D5513" t="s">
        <v>25</v>
      </c>
      <c r="E5513" s="3">
        <v>47212</v>
      </c>
      <c r="F5513" s="3">
        <v>124332</v>
      </c>
      <c r="G5513" t="s">
        <v>32</v>
      </c>
      <c r="H5513" t="s">
        <v>5544</v>
      </c>
    </row>
    <row r="5514" spans="1:8" x14ac:dyDescent="0.35">
      <c r="A5514" s="2">
        <v>44718</v>
      </c>
      <c r="B5514" t="s">
        <v>28</v>
      </c>
      <c r="C5514" t="s">
        <v>19</v>
      </c>
      <c r="D5514" t="s">
        <v>25</v>
      </c>
      <c r="E5514" s="3">
        <v>26000</v>
      </c>
      <c r="F5514" s="3">
        <v>8654</v>
      </c>
      <c r="G5514" t="s">
        <v>32</v>
      </c>
      <c r="H5514" t="s">
        <v>5545</v>
      </c>
    </row>
    <row r="5515" spans="1:8" x14ac:dyDescent="0.35">
      <c r="A5515" s="2">
        <v>45210</v>
      </c>
      <c r="B5515" t="s">
        <v>55</v>
      </c>
      <c r="C5515" t="s">
        <v>24</v>
      </c>
      <c r="D5515" t="s">
        <v>25</v>
      </c>
      <c r="E5515" s="3">
        <v>98973</v>
      </c>
      <c r="F5515" s="3">
        <v>72698</v>
      </c>
      <c r="G5515" t="s">
        <v>35</v>
      </c>
      <c r="H5515" t="s">
        <v>5546</v>
      </c>
    </row>
    <row r="5516" spans="1:8" x14ac:dyDescent="0.35">
      <c r="A5516" s="2">
        <v>44200</v>
      </c>
      <c r="B5516" t="s">
        <v>37</v>
      </c>
      <c r="C5516" t="s">
        <v>29</v>
      </c>
      <c r="D5516" t="s">
        <v>25</v>
      </c>
      <c r="E5516" s="3">
        <v>35534</v>
      </c>
      <c r="F5516" s="3">
        <v>126472</v>
      </c>
      <c r="G5516" t="s">
        <v>32</v>
      </c>
      <c r="H5516" t="s">
        <v>5547</v>
      </c>
    </row>
    <row r="5517" spans="1:8" x14ac:dyDescent="0.35">
      <c r="A5517" s="2">
        <v>45059</v>
      </c>
      <c r="B5517" t="s">
        <v>41</v>
      </c>
      <c r="C5517" t="s">
        <v>24</v>
      </c>
      <c r="D5517" t="s">
        <v>25</v>
      </c>
      <c r="E5517" s="3">
        <v>109895</v>
      </c>
      <c r="F5517" s="3">
        <v>126639</v>
      </c>
      <c r="G5517" t="s">
        <v>35</v>
      </c>
      <c r="H5517" t="s">
        <v>5548</v>
      </c>
    </row>
    <row r="5518" spans="1:8" x14ac:dyDescent="0.35">
      <c r="A5518" s="2">
        <v>45044</v>
      </c>
      <c r="B5518" t="s">
        <v>41</v>
      </c>
      <c r="C5518" t="s">
        <v>34</v>
      </c>
      <c r="D5518" t="s">
        <v>30</v>
      </c>
      <c r="E5518" s="3">
        <v>110892</v>
      </c>
      <c r="F5518" s="3">
        <v>21135</v>
      </c>
      <c r="G5518" t="s">
        <v>26</v>
      </c>
      <c r="H5518" t="s">
        <v>5549</v>
      </c>
    </row>
    <row r="5519" spans="1:8" x14ac:dyDescent="0.35">
      <c r="A5519" s="2">
        <v>45000</v>
      </c>
      <c r="B5519" t="s">
        <v>37</v>
      </c>
      <c r="C5519" t="s">
        <v>19</v>
      </c>
      <c r="D5519" t="s">
        <v>30</v>
      </c>
      <c r="E5519" s="3">
        <v>90359</v>
      </c>
      <c r="F5519" s="3">
        <v>94686</v>
      </c>
      <c r="G5519" t="s">
        <v>35</v>
      </c>
      <c r="H5519" t="s">
        <v>5550</v>
      </c>
    </row>
    <row r="5520" spans="1:8" x14ac:dyDescent="0.35">
      <c r="A5520" s="2">
        <v>44411</v>
      </c>
      <c r="B5520" t="s">
        <v>23</v>
      </c>
      <c r="C5520" t="s">
        <v>34</v>
      </c>
      <c r="D5520" t="s">
        <v>58</v>
      </c>
      <c r="E5520" s="3">
        <v>22459</v>
      </c>
      <c r="F5520" s="3">
        <v>93656</v>
      </c>
      <c r="G5520" t="s">
        <v>26</v>
      </c>
      <c r="H5520" t="s">
        <v>5551</v>
      </c>
    </row>
    <row r="5521" spans="1:8" x14ac:dyDescent="0.35">
      <c r="A5521" s="2">
        <v>45168</v>
      </c>
      <c r="B5521" t="s">
        <v>55</v>
      </c>
      <c r="C5521" t="s">
        <v>34</v>
      </c>
      <c r="D5521" t="s">
        <v>58</v>
      </c>
      <c r="E5521" s="3">
        <v>81717</v>
      </c>
      <c r="F5521" s="3">
        <v>72183</v>
      </c>
      <c r="G5521" t="s">
        <v>26</v>
      </c>
      <c r="H5521" t="s">
        <v>5552</v>
      </c>
    </row>
    <row r="5522" spans="1:8" x14ac:dyDescent="0.35">
      <c r="A5522" s="2">
        <v>44297</v>
      </c>
      <c r="B5522" t="s">
        <v>18</v>
      </c>
      <c r="C5522" t="s">
        <v>23</v>
      </c>
      <c r="D5522" t="s">
        <v>25</v>
      </c>
      <c r="E5522" s="3">
        <v>63546</v>
      </c>
      <c r="F5522" s="3">
        <v>148544</v>
      </c>
      <c r="G5522" t="s">
        <v>21</v>
      </c>
      <c r="H5522" t="s">
        <v>5553</v>
      </c>
    </row>
    <row r="5523" spans="1:8" x14ac:dyDescent="0.35">
      <c r="A5523" s="2">
        <v>45159</v>
      </c>
      <c r="B5523" t="s">
        <v>55</v>
      </c>
      <c r="C5523" t="s">
        <v>34</v>
      </c>
      <c r="D5523" t="s">
        <v>58</v>
      </c>
      <c r="E5523" s="3">
        <v>127786</v>
      </c>
      <c r="F5523" s="3">
        <v>45692</v>
      </c>
      <c r="G5523" t="s">
        <v>21</v>
      </c>
      <c r="H5523" t="s">
        <v>5554</v>
      </c>
    </row>
    <row r="5524" spans="1:8" x14ac:dyDescent="0.35">
      <c r="A5524" s="2">
        <v>44769</v>
      </c>
      <c r="B5524" t="s">
        <v>41</v>
      </c>
      <c r="C5524" t="s">
        <v>34</v>
      </c>
      <c r="D5524" t="s">
        <v>25</v>
      </c>
      <c r="E5524" s="3">
        <v>88571</v>
      </c>
      <c r="F5524" s="3">
        <v>35714</v>
      </c>
      <c r="G5524" t="s">
        <v>21</v>
      </c>
      <c r="H5524" t="s">
        <v>5555</v>
      </c>
    </row>
    <row r="5525" spans="1:8" x14ac:dyDescent="0.35">
      <c r="A5525" s="2">
        <v>44854</v>
      </c>
      <c r="B5525" t="s">
        <v>18</v>
      </c>
      <c r="C5525" t="s">
        <v>23</v>
      </c>
      <c r="D5525" t="s">
        <v>30</v>
      </c>
      <c r="E5525" s="3">
        <v>146948</v>
      </c>
      <c r="F5525" s="3">
        <v>61161</v>
      </c>
      <c r="G5525" t="s">
        <v>21</v>
      </c>
      <c r="H5525" t="s">
        <v>5556</v>
      </c>
    </row>
    <row r="5526" spans="1:8" x14ac:dyDescent="0.35">
      <c r="A5526" s="2">
        <v>45135</v>
      </c>
      <c r="B5526" t="s">
        <v>23</v>
      </c>
      <c r="C5526" t="s">
        <v>43</v>
      </c>
      <c r="D5526" t="s">
        <v>39</v>
      </c>
      <c r="E5526" s="3">
        <v>77011</v>
      </c>
      <c r="F5526" s="3">
        <v>94879</v>
      </c>
      <c r="G5526" t="s">
        <v>32</v>
      </c>
      <c r="H5526" t="s">
        <v>5557</v>
      </c>
    </row>
    <row r="5527" spans="1:8" x14ac:dyDescent="0.35">
      <c r="A5527" s="2">
        <v>45283</v>
      </c>
      <c r="B5527" t="s">
        <v>28</v>
      </c>
      <c r="C5527" t="s">
        <v>43</v>
      </c>
      <c r="D5527" t="s">
        <v>30</v>
      </c>
      <c r="E5527" s="3">
        <v>137901</v>
      </c>
      <c r="F5527" s="3">
        <v>52767</v>
      </c>
      <c r="G5527" t="s">
        <v>21</v>
      </c>
      <c r="H5527" t="s">
        <v>5558</v>
      </c>
    </row>
    <row r="5528" spans="1:8" x14ac:dyDescent="0.35">
      <c r="A5528" s="2">
        <v>44422</v>
      </c>
      <c r="B5528" t="s">
        <v>28</v>
      </c>
      <c r="C5528" t="s">
        <v>29</v>
      </c>
      <c r="D5528" t="s">
        <v>20</v>
      </c>
      <c r="E5528" s="3">
        <v>99657</v>
      </c>
      <c r="F5528" s="3">
        <v>34608</v>
      </c>
      <c r="G5528" t="s">
        <v>32</v>
      </c>
      <c r="H5528" t="s">
        <v>5559</v>
      </c>
    </row>
    <row r="5529" spans="1:8" x14ac:dyDescent="0.35">
      <c r="A5529" s="2">
        <v>44301</v>
      </c>
      <c r="B5529" t="s">
        <v>55</v>
      </c>
      <c r="C5529" t="s">
        <v>23</v>
      </c>
      <c r="D5529" t="s">
        <v>30</v>
      </c>
      <c r="E5529" s="3">
        <v>40978</v>
      </c>
      <c r="F5529" s="3">
        <v>107933</v>
      </c>
      <c r="G5529" t="s">
        <v>32</v>
      </c>
      <c r="H5529" t="s">
        <v>5560</v>
      </c>
    </row>
    <row r="5530" spans="1:8" x14ac:dyDescent="0.35">
      <c r="A5530" s="2">
        <v>44968</v>
      </c>
      <c r="B5530" t="s">
        <v>55</v>
      </c>
      <c r="C5530" t="s">
        <v>29</v>
      </c>
      <c r="D5530" t="s">
        <v>20</v>
      </c>
      <c r="E5530" s="3">
        <v>113379</v>
      </c>
      <c r="F5530" s="3">
        <v>162682</v>
      </c>
      <c r="G5530" t="s">
        <v>32</v>
      </c>
      <c r="H5530" t="s">
        <v>5561</v>
      </c>
    </row>
    <row r="5531" spans="1:8" x14ac:dyDescent="0.35">
      <c r="A5531" s="2">
        <v>44625</v>
      </c>
      <c r="B5531" t="s">
        <v>18</v>
      </c>
      <c r="C5531" t="s">
        <v>29</v>
      </c>
      <c r="D5531" t="s">
        <v>58</v>
      </c>
      <c r="E5531" s="3">
        <v>68467</v>
      </c>
      <c r="F5531" s="3">
        <v>142321</v>
      </c>
      <c r="G5531" t="s">
        <v>26</v>
      </c>
      <c r="H5531" t="s">
        <v>5562</v>
      </c>
    </row>
    <row r="5532" spans="1:8" x14ac:dyDescent="0.35">
      <c r="A5532" s="2">
        <v>44630</v>
      </c>
      <c r="B5532" t="s">
        <v>18</v>
      </c>
      <c r="C5532" t="s">
        <v>34</v>
      </c>
      <c r="D5532" t="s">
        <v>30</v>
      </c>
      <c r="E5532" s="3">
        <v>21329</v>
      </c>
      <c r="F5532" s="3">
        <v>24844</v>
      </c>
      <c r="G5532" t="s">
        <v>26</v>
      </c>
      <c r="H5532" t="s">
        <v>5563</v>
      </c>
    </row>
    <row r="5533" spans="1:8" x14ac:dyDescent="0.35">
      <c r="A5533" s="2">
        <v>45248</v>
      </c>
      <c r="B5533" t="s">
        <v>23</v>
      </c>
      <c r="C5533" t="s">
        <v>29</v>
      </c>
      <c r="D5533" t="s">
        <v>39</v>
      </c>
      <c r="E5533" s="3">
        <v>38025</v>
      </c>
      <c r="F5533" s="3">
        <v>90209</v>
      </c>
      <c r="G5533" t="s">
        <v>32</v>
      </c>
      <c r="H5533" t="s">
        <v>5564</v>
      </c>
    </row>
    <row r="5534" spans="1:8" x14ac:dyDescent="0.35">
      <c r="A5534" s="2">
        <v>44878</v>
      </c>
      <c r="B5534" t="s">
        <v>55</v>
      </c>
      <c r="C5534" t="s">
        <v>24</v>
      </c>
      <c r="D5534" t="s">
        <v>30</v>
      </c>
      <c r="E5534" s="3">
        <v>113940</v>
      </c>
      <c r="F5534" s="3">
        <v>169973</v>
      </c>
      <c r="G5534" t="s">
        <v>21</v>
      </c>
      <c r="H5534" t="s">
        <v>5565</v>
      </c>
    </row>
    <row r="5535" spans="1:8" x14ac:dyDescent="0.35">
      <c r="A5535" s="2">
        <v>44784</v>
      </c>
      <c r="B5535" t="s">
        <v>41</v>
      </c>
      <c r="C5535" t="s">
        <v>19</v>
      </c>
      <c r="D5535" t="s">
        <v>30</v>
      </c>
      <c r="E5535" s="3">
        <v>116994</v>
      </c>
      <c r="F5535" s="3">
        <v>67857</v>
      </c>
      <c r="G5535" t="s">
        <v>32</v>
      </c>
      <c r="H5535" t="s">
        <v>5566</v>
      </c>
    </row>
    <row r="5536" spans="1:8" x14ac:dyDescent="0.35">
      <c r="A5536" s="2">
        <v>45289</v>
      </c>
      <c r="B5536" t="s">
        <v>28</v>
      </c>
      <c r="C5536" t="s">
        <v>24</v>
      </c>
      <c r="D5536" t="s">
        <v>30</v>
      </c>
      <c r="E5536" s="3">
        <v>14682</v>
      </c>
      <c r="F5536" s="3">
        <v>8223</v>
      </c>
      <c r="G5536" t="s">
        <v>26</v>
      </c>
      <c r="H5536" t="s">
        <v>5567</v>
      </c>
    </row>
    <row r="5537" spans="1:8" x14ac:dyDescent="0.35">
      <c r="A5537" s="2">
        <v>45062</v>
      </c>
      <c r="B5537" t="s">
        <v>23</v>
      </c>
      <c r="C5537" t="s">
        <v>24</v>
      </c>
      <c r="D5537" t="s">
        <v>25</v>
      </c>
      <c r="E5537" s="3">
        <v>111393</v>
      </c>
      <c r="F5537" s="3">
        <v>10445</v>
      </c>
      <c r="G5537" t="s">
        <v>21</v>
      </c>
      <c r="H5537" t="s">
        <v>5568</v>
      </c>
    </row>
    <row r="5538" spans="1:8" x14ac:dyDescent="0.35">
      <c r="A5538" s="2">
        <v>44942</v>
      </c>
      <c r="B5538" t="s">
        <v>18</v>
      </c>
      <c r="C5538" t="s">
        <v>34</v>
      </c>
      <c r="D5538" t="s">
        <v>30</v>
      </c>
      <c r="E5538" s="3">
        <v>112318</v>
      </c>
      <c r="F5538" s="3">
        <v>130015</v>
      </c>
      <c r="G5538" t="s">
        <v>26</v>
      </c>
      <c r="H5538" t="s">
        <v>5569</v>
      </c>
    </row>
    <row r="5539" spans="1:8" x14ac:dyDescent="0.35">
      <c r="A5539" s="2">
        <v>45060</v>
      </c>
      <c r="B5539" t="s">
        <v>41</v>
      </c>
      <c r="C5539" t="s">
        <v>19</v>
      </c>
      <c r="D5539" t="s">
        <v>30</v>
      </c>
      <c r="E5539" s="3">
        <v>10613</v>
      </c>
      <c r="F5539" s="3">
        <v>90373</v>
      </c>
      <c r="G5539" t="s">
        <v>21</v>
      </c>
      <c r="H5539" t="s">
        <v>5570</v>
      </c>
    </row>
    <row r="5540" spans="1:8" x14ac:dyDescent="0.35">
      <c r="A5540" s="2">
        <v>44564</v>
      </c>
      <c r="B5540" t="s">
        <v>55</v>
      </c>
      <c r="C5540" t="s">
        <v>29</v>
      </c>
      <c r="D5540" t="s">
        <v>39</v>
      </c>
      <c r="E5540" s="3">
        <v>92563</v>
      </c>
      <c r="F5540" s="3">
        <v>38544</v>
      </c>
      <c r="G5540" t="s">
        <v>26</v>
      </c>
      <c r="H5540" t="s">
        <v>5571</v>
      </c>
    </row>
    <row r="5541" spans="1:8" x14ac:dyDescent="0.35">
      <c r="A5541" s="2">
        <v>44447</v>
      </c>
      <c r="B5541" t="s">
        <v>37</v>
      </c>
      <c r="C5541" t="s">
        <v>19</v>
      </c>
      <c r="D5541" t="s">
        <v>20</v>
      </c>
      <c r="E5541" s="3">
        <v>121188</v>
      </c>
      <c r="F5541" s="3">
        <v>105031</v>
      </c>
      <c r="G5541" t="s">
        <v>32</v>
      </c>
      <c r="H5541" t="s">
        <v>5572</v>
      </c>
    </row>
    <row r="5542" spans="1:8" x14ac:dyDescent="0.35">
      <c r="A5542" s="2">
        <v>45055</v>
      </c>
      <c r="B5542" t="s">
        <v>18</v>
      </c>
      <c r="C5542" t="s">
        <v>29</v>
      </c>
      <c r="D5542" t="s">
        <v>20</v>
      </c>
      <c r="E5542" s="3">
        <v>53322</v>
      </c>
      <c r="F5542" s="3">
        <v>144983</v>
      </c>
      <c r="G5542" t="s">
        <v>35</v>
      </c>
      <c r="H5542" t="s">
        <v>5573</v>
      </c>
    </row>
    <row r="5543" spans="1:8" x14ac:dyDescent="0.35">
      <c r="A5543" s="2">
        <v>45052</v>
      </c>
      <c r="B5543" t="s">
        <v>23</v>
      </c>
      <c r="C5543" t="s">
        <v>43</v>
      </c>
      <c r="D5543" t="s">
        <v>39</v>
      </c>
      <c r="E5543" s="3">
        <v>124849</v>
      </c>
      <c r="F5543" s="3">
        <v>118594</v>
      </c>
      <c r="G5543" t="s">
        <v>35</v>
      </c>
      <c r="H5543" t="s">
        <v>5574</v>
      </c>
    </row>
    <row r="5544" spans="1:8" x14ac:dyDescent="0.35">
      <c r="A5544" s="2">
        <v>44757</v>
      </c>
      <c r="B5544" t="s">
        <v>37</v>
      </c>
      <c r="C5544" t="s">
        <v>23</v>
      </c>
      <c r="D5544" t="s">
        <v>58</v>
      </c>
      <c r="E5544" s="3">
        <v>20013</v>
      </c>
      <c r="F5544" s="3">
        <v>151952</v>
      </c>
      <c r="G5544" t="s">
        <v>26</v>
      </c>
      <c r="H5544" t="s">
        <v>5575</v>
      </c>
    </row>
    <row r="5545" spans="1:8" x14ac:dyDescent="0.35">
      <c r="A5545" s="2">
        <v>44490</v>
      </c>
      <c r="B5545" t="s">
        <v>41</v>
      </c>
      <c r="C5545" t="s">
        <v>34</v>
      </c>
      <c r="D5545" t="s">
        <v>30</v>
      </c>
      <c r="E5545" s="3">
        <v>71763</v>
      </c>
      <c r="F5545" s="3">
        <v>52835</v>
      </c>
      <c r="G5545" t="s">
        <v>21</v>
      </c>
      <c r="H5545" t="s">
        <v>5576</v>
      </c>
    </row>
    <row r="5546" spans="1:8" x14ac:dyDescent="0.35">
      <c r="A5546" s="2">
        <v>45115</v>
      </c>
      <c r="B5546" t="s">
        <v>28</v>
      </c>
      <c r="C5546" t="s">
        <v>29</v>
      </c>
      <c r="D5546" t="s">
        <v>58</v>
      </c>
      <c r="E5546" s="3">
        <v>111706</v>
      </c>
      <c r="F5546" s="3">
        <v>164338</v>
      </c>
      <c r="G5546" t="s">
        <v>26</v>
      </c>
      <c r="H5546" t="s">
        <v>5577</v>
      </c>
    </row>
    <row r="5547" spans="1:8" x14ac:dyDescent="0.35">
      <c r="A5547" s="2">
        <v>44629</v>
      </c>
      <c r="B5547" t="s">
        <v>41</v>
      </c>
      <c r="C5547" t="s">
        <v>29</v>
      </c>
      <c r="D5547" t="s">
        <v>39</v>
      </c>
      <c r="E5547" s="3">
        <v>46761</v>
      </c>
      <c r="F5547" s="3">
        <v>13479</v>
      </c>
      <c r="G5547" t="s">
        <v>35</v>
      </c>
      <c r="H5547" t="s">
        <v>5578</v>
      </c>
    </row>
    <row r="5548" spans="1:8" x14ac:dyDescent="0.35">
      <c r="A5548" s="2">
        <v>44255</v>
      </c>
      <c r="B5548" t="s">
        <v>28</v>
      </c>
      <c r="C5548" t="s">
        <v>19</v>
      </c>
      <c r="D5548" t="s">
        <v>58</v>
      </c>
      <c r="E5548" s="3">
        <v>64007</v>
      </c>
      <c r="F5548" s="3">
        <v>131728</v>
      </c>
      <c r="G5548" t="s">
        <v>21</v>
      </c>
      <c r="H5548" t="s">
        <v>5579</v>
      </c>
    </row>
    <row r="5549" spans="1:8" x14ac:dyDescent="0.35">
      <c r="A5549" s="2">
        <v>45165</v>
      </c>
      <c r="B5549" t="s">
        <v>41</v>
      </c>
      <c r="C5549" t="s">
        <v>34</v>
      </c>
      <c r="D5549" t="s">
        <v>20</v>
      </c>
      <c r="E5549" s="3">
        <v>141128</v>
      </c>
      <c r="F5549" s="3">
        <v>120568</v>
      </c>
      <c r="G5549" t="s">
        <v>26</v>
      </c>
      <c r="H5549" t="s">
        <v>5580</v>
      </c>
    </row>
    <row r="5550" spans="1:8" x14ac:dyDescent="0.35">
      <c r="A5550" s="2">
        <v>45032</v>
      </c>
      <c r="B5550" t="s">
        <v>18</v>
      </c>
      <c r="C5550" t="s">
        <v>29</v>
      </c>
      <c r="D5550" t="s">
        <v>25</v>
      </c>
      <c r="E5550" s="3">
        <v>129972</v>
      </c>
      <c r="F5550" s="3">
        <v>11386</v>
      </c>
      <c r="G5550" t="s">
        <v>35</v>
      </c>
      <c r="H5550" t="s">
        <v>5581</v>
      </c>
    </row>
    <row r="5551" spans="1:8" x14ac:dyDescent="0.35">
      <c r="A5551" s="2">
        <v>44395</v>
      </c>
      <c r="B5551" t="s">
        <v>18</v>
      </c>
      <c r="C5551" t="s">
        <v>43</v>
      </c>
      <c r="D5551" t="s">
        <v>58</v>
      </c>
      <c r="E5551" s="3">
        <v>36920</v>
      </c>
      <c r="F5551" s="3">
        <v>61853</v>
      </c>
      <c r="G5551" t="s">
        <v>26</v>
      </c>
      <c r="H5551" t="s">
        <v>5582</v>
      </c>
    </row>
    <row r="5552" spans="1:8" x14ac:dyDescent="0.35">
      <c r="A5552" s="2">
        <v>44411</v>
      </c>
      <c r="B5552" t="s">
        <v>23</v>
      </c>
      <c r="C5552" t="s">
        <v>24</v>
      </c>
      <c r="D5552" t="s">
        <v>25</v>
      </c>
      <c r="E5552" s="3">
        <v>72467</v>
      </c>
      <c r="F5552" s="3">
        <v>160280</v>
      </c>
      <c r="G5552" t="s">
        <v>32</v>
      </c>
      <c r="H5552" t="s">
        <v>5583</v>
      </c>
    </row>
    <row r="5553" spans="1:8" x14ac:dyDescent="0.35">
      <c r="A5553" s="2">
        <v>45094</v>
      </c>
      <c r="B5553" t="s">
        <v>37</v>
      </c>
      <c r="C5553" t="s">
        <v>29</v>
      </c>
      <c r="D5553" t="s">
        <v>58</v>
      </c>
      <c r="E5553" s="3">
        <v>73897</v>
      </c>
      <c r="F5553" s="3">
        <v>46933</v>
      </c>
      <c r="G5553" t="s">
        <v>21</v>
      </c>
      <c r="H5553" t="s">
        <v>5584</v>
      </c>
    </row>
    <row r="5554" spans="1:8" x14ac:dyDescent="0.35">
      <c r="A5554" s="2">
        <v>44668</v>
      </c>
      <c r="B5554" t="s">
        <v>41</v>
      </c>
      <c r="C5554" t="s">
        <v>19</v>
      </c>
      <c r="D5554" t="s">
        <v>39</v>
      </c>
      <c r="E5554" s="3">
        <v>129590</v>
      </c>
      <c r="F5554" s="3">
        <v>157924</v>
      </c>
      <c r="G5554" t="s">
        <v>21</v>
      </c>
      <c r="H5554" t="s">
        <v>5585</v>
      </c>
    </row>
    <row r="5555" spans="1:8" x14ac:dyDescent="0.35">
      <c r="A5555" s="2">
        <v>44443</v>
      </c>
      <c r="B5555" t="s">
        <v>41</v>
      </c>
      <c r="C5555" t="s">
        <v>43</v>
      </c>
      <c r="D5555" t="s">
        <v>25</v>
      </c>
      <c r="E5555" s="3">
        <v>143685</v>
      </c>
      <c r="F5555" s="3">
        <v>168893</v>
      </c>
      <c r="G5555" t="s">
        <v>32</v>
      </c>
      <c r="H5555" t="s">
        <v>5586</v>
      </c>
    </row>
    <row r="5556" spans="1:8" x14ac:dyDescent="0.35">
      <c r="A5556" s="2">
        <v>44578</v>
      </c>
      <c r="B5556" t="s">
        <v>37</v>
      </c>
      <c r="C5556" t="s">
        <v>34</v>
      </c>
      <c r="D5556" t="s">
        <v>58</v>
      </c>
      <c r="E5556" s="3">
        <v>29219</v>
      </c>
      <c r="F5556" s="3">
        <v>73291</v>
      </c>
      <c r="G5556" t="s">
        <v>35</v>
      </c>
      <c r="H5556" t="s">
        <v>5587</v>
      </c>
    </row>
    <row r="5557" spans="1:8" x14ac:dyDescent="0.35">
      <c r="A5557" s="2">
        <v>45187</v>
      </c>
      <c r="B5557" t="s">
        <v>55</v>
      </c>
      <c r="C5557" t="s">
        <v>29</v>
      </c>
      <c r="D5557" t="s">
        <v>39</v>
      </c>
      <c r="E5557" s="3">
        <v>100777</v>
      </c>
      <c r="F5557" s="3">
        <v>99540</v>
      </c>
      <c r="G5557" t="s">
        <v>26</v>
      </c>
      <c r="H5557" t="s">
        <v>5588</v>
      </c>
    </row>
    <row r="5558" spans="1:8" x14ac:dyDescent="0.35">
      <c r="A5558" s="2">
        <v>45123</v>
      </c>
      <c r="B5558" t="s">
        <v>23</v>
      </c>
      <c r="C5558" t="s">
        <v>43</v>
      </c>
      <c r="D5558" t="s">
        <v>20</v>
      </c>
      <c r="E5558" s="3">
        <v>146054</v>
      </c>
      <c r="F5558" s="3">
        <v>28309</v>
      </c>
      <c r="G5558" t="s">
        <v>35</v>
      </c>
      <c r="H5558" t="s">
        <v>5589</v>
      </c>
    </row>
    <row r="5559" spans="1:8" x14ac:dyDescent="0.35">
      <c r="A5559" s="2">
        <v>44756</v>
      </c>
      <c r="B5559" t="s">
        <v>41</v>
      </c>
      <c r="C5559" t="s">
        <v>43</v>
      </c>
      <c r="D5559" t="s">
        <v>30</v>
      </c>
      <c r="E5559" s="3">
        <v>115229</v>
      </c>
      <c r="F5559" s="3">
        <v>51575</v>
      </c>
      <c r="G5559" t="s">
        <v>21</v>
      </c>
      <c r="H5559" t="s">
        <v>5590</v>
      </c>
    </row>
    <row r="5560" spans="1:8" x14ac:dyDescent="0.35">
      <c r="A5560" s="2">
        <v>45271</v>
      </c>
      <c r="B5560" t="s">
        <v>23</v>
      </c>
      <c r="C5560" t="s">
        <v>43</v>
      </c>
      <c r="D5560" t="s">
        <v>39</v>
      </c>
      <c r="E5560" s="3">
        <v>62760</v>
      </c>
      <c r="F5560" s="3">
        <v>57890</v>
      </c>
      <c r="G5560" t="s">
        <v>35</v>
      </c>
      <c r="H5560" t="s">
        <v>5591</v>
      </c>
    </row>
    <row r="5561" spans="1:8" x14ac:dyDescent="0.35">
      <c r="A5561" s="2">
        <v>44885</v>
      </c>
      <c r="B5561" t="s">
        <v>41</v>
      </c>
      <c r="C5561" t="s">
        <v>43</v>
      </c>
      <c r="D5561" t="s">
        <v>39</v>
      </c>
      <c r="E5561" s="3">
        <v>66758</v>
      </c>
      <c r="F5561" s="3">
        <v>111055</v>
      </c>
      <c r="G5561" t="s">
        <v>21</v>
      </c>
      <c r="H5561" t="s">
        <v>5592</v>
      </c>
    </row>
    <row r="5562" spans="1:8" x14ac:dyDescent="0.35">
      <c r="A5562" s="2">
        <v>44576</v>
      </c>
      <c r="B5562" t="s">
        <v>41</v>
      </c>
      <c r="C5562" t="s">
        <v>43</v>
      </c>
      <c r="D5562" t="s">
        <v>20</v>
      </c>
      <c r="E5562" s="3">
        <v>58562</v>
      </c>
      <c r="F5562" s="3">
        <v>104800</v>
      </c>
      <c r="G5562" t="s">
        <v>21</v>
      </c>
      <c r="H5562" t="s">
        <v>5593</v>
      </c>
    </row>
    <row r="5563" spans="1:8" x14ac:dyDescent="0.35">
      <c r="A5563" s="2">
        <v>44670</v>
      </c>
      <c r="B5563" t="s">
        <v>55</v>
      </c>
      <c r="C5563" t="s">
        <v>43</v>
      </c>
      <c r="D5563" t="s">
        <v>25</v>
      </c>
      <c r="E5563" s="3">
        <v>71033</v>
      </c>
      <c r="F5563" s="3">
        <v>64948</v>
      </c>
      <c r="G5563" t="s">
        <v>32</v>
      </c>
      <c r="H5563" t="s">
        <v>5594</v>
      </c>
    </row>
    <row r="5564" spans="1:8" x14ac:dyDescent="0.35">
      <c r="A5564" s="2">
        <v>44893</v>
      </c>
      <c r="B5564" t="s">
        <v>18</v>
      </c>
      <c r="C5564" t="s">
        <v>23</v>
      </c>
      <c r="D5564" t="s">
        <v>58</v>
      </c>
      <c r="E5564" s="3">
        <v>101097</v>
      </c>
      <c r="F5564" s="3">
        <v>75754</v>
      </c>
      <c r="G5564" t="s">
        <v>32</v>
      </c>
      <c r="H5564" t="s">
        <v>5595</v>
      </c>
    </row>
    <row r="5565" spans="1:8" x14ac:dyDescent="0.35">
      <c r="A5565" s="2">
        <v>45107</v>
      </c>
      <c r="B5565" t="s">
        <v>23</v>
      </c>
      <c r="C5565" t="s">
        <v>34</v>
      </c>
      <c r="D5565" t="s">
        <v>25</v>
      </c>
      <c r="E5565" s="3">
        <v>99865</v>
      </c>
      <c r="F5565" s="3">
        <v>153741</v>
      </c>
      <c r="G5565" t="s">
        <v>21</v>
      </c>
      <c r="H5565" t="s">
        <v>5596</v>
      </c>
    </row>
    <row r="5566" spans="1:8" x14ac:dyDescent="0.35">
      <c r="A5566" s="2">
        <v>45156</v>
      </c>
      <c r="B5566" t="s">
        <v>37</v>
      </c>
      <c r="C5566" t="s">
        <v>24</v>
      </c>
      <c r="D5566" t="s">
        <v>39</v>
      </c>
      <c r="E5566" s="3">
        <v>137416</v>
      </c>
      <c r="F5566" s="3">
        <v>146987</v>
      </c>
      <c r="G5566" t="s">
        <v>26</v>
      </c>
      <c r="H5566" t="s">
        <v>5597</v>
      </c>
    </row>
    <row r="5567" spans="1:8" x14ac:dyDescent="0.35">
      <c r="A5567" s="2">
        <v>44674</v>
      </c>
      <c r="B5567" t="s">
        <v>23</v>
      </c>
      <c r="C5567" t="s">
        <v>34</v>
      </c>
      <c r="D5567" t="s">
        <v>58</v>
      </c>
      <c r="E5567" s="3">
        <v>74074</v>
      </c>
      <c r="F5567" s="3">
        <v>117735</v>
      </c>
      <c r="G5567" t="s">
        <v>26</v>
      </c>
      <c r="H5567" t="s">
        <v>5598</v>
      </c>
    </row>
    <row r="5568" spans="1:8" x14ac:dyDescent="0.35">
      <c r="A5568" s="2">
        <v>45200</v>
      </c>
      <c r="B5568" t="s">
        <v>55</v>
      </c>
      <c r="C5568" t="s">
        <v>19</v>
      </c>
      <c r="D5568" t="s">
        <v>30</v>
      </c>
      <c r="E5568" s="3">
        <v>144940</v>
      </c>
      <c r="F5568" s="3">
        <v>39577</v>
      </c>
      <c r="G5568" t="s">
        <v>32</v>
      </c>
      <c r="H5568" t="s">
        <v>5599</v>
      </c>
    </row>
    <row r="5569" spans="1:8" x14ac:dyDescent="0.35">
      <c r="A5569" s="2">
        <v>45122</v>
      </c>
      <c r="B5569" t="s">
        <v>28</v>
      </c>
      <c r="C5569" t="s">
        <v>19</v>
      </c>
      <c r="D5569" t="s">
        <v>30</v>
      </c>
      <c r="E5569" s="3">
        <v>131222</v>
      </c>
      <c r="F5569" s="3">
        <v>147598</v>
      </c>
      <c r="G5569" t="s">
        <v>26</v>
      </c>
      <c r="H5569" t="s">
        <v>5600</v>
      </c>
    </row>
    <row r="5570" spans="1:8" x14ac:dyDescent="0.35">
      <c r="A5570" s="2">
        <v>44903</v>
      </c>
      <c r="B5570" t="s">
        <v>28</v>
      </c>
      <c r="C5570" t="s">
        <v>34</v>
      </c>
      <c r="D5570" t="s">
        <v>58</v>
      </c>
      <c r="E5570" s="3">
        <v>149678</v>
      </c>
      <c r="F5570" s="3">
        <v>107482</v>
      </c>
      <c r="G5570" t="s">
        <v>32</v>
      </c>
      <c r="H5570" t="s">
        <v>5601</v>
      </c>
    </row>
    <row r="5571" spans="1:8" x14ac:dyDescent="0.35">
      <c r="A5571" s="2">
        <v>45050</v>
      </c>
      <c r="B5571" t="s">
        <v>55</v>
      </c>
      <c r="C5571" t="s">
        <v>43</v>
      </c>
      <c r="D5571" t="s">
        <v>39</v>
      </c>
      <c r="E5571" s="3">
        <v>49338</v>
      </c>
      <c r="F5571" s="3">
        <v>90549</v>
      </c>
      <c r="G5571" t="s">
        <v>21</v>
      </c>
      <c r="H5571" t="s">
        <v>5602</v>
      </c>
    </row>
    <row r="5572" spans="1:8" x14ac:dyDescent="0.35">
      <c r="A5572" s="2">
        <v>45213</v>
      </c>
      <c r="B5572" t="s">
        <v>55</v>
      </c>
      <c r="C5572" t="s">
        <v>23</v>
      </c>
      <c r="D5572" t="s">
        <v>20</v>
      </c>
      <c r="E5572" s="3">
        <v>87011</v>
      </c>
      <c r="F5572" s="3">
        <v>41677</v>
      </c>
      <c r="G5572" t="s">
        <v>21</v>
      </c>
      <c r="H5572" t="s">
        <v>5603</v>
      </c>
    </row>
    <row r="5573" spans="1:8" x14ac:dyDescent="0.35">
      <c r="A5573" s="2">
        <v>44950</v>
      </c>
      <c r="B5573" t="s">
        <v>18</v>
      </c>
      <c r="C5573" t="s">
        <v>24</v>
      </c>
      <c r="D5573" t="s">
        <v>25</v>
      </c>
      <c r="E5573" s="3">
        <v>119602</v>
      </c>
      <c r="F5573" s="3">
        <v>101082</v>
      </c>
      <c r="G5573" t="s">
        <v>21</v>
      </c>
      <c r="H5573" t="s">
        <v>5604</v>
      </c>
    </row>
    <row r="5574" spans="1:8" x14ac:dyDescent="0.35">
      <c r="A5574" s="2">
        <v>44699</v>
      </c>
      <c r="B5574" t="s">
        <v>23</v>
      </c>
      <c r="C5574" t="s">
        <v>29</v>
      </c>
      <c r="D5574" t="s">
        <v>25</v>
      </c>
      <c r="E5574" s="3">
        <v>45654</v>
      </c>
      <c r="F5574" s="3">
        <v>111733</v>
      </c>
      <c r="G5574" t="s">
        <v>32</v>
      </c>
      <c r="H5574" t="s">
        <v>5605</v>
      </c>
    </row>
    <row r="5575" spans="1:8" x14ac:dyDescent="0.35">
      <c r="A5575" s="2">
        <v>45013</v>
      </c>
      <c r="B5575" t="s">
        <v>23</v>
      </c>
      <c r="C5575" t="s">
        <v>29</v>
      </c>
      <c r="D5575" t="s">
        <v>20</v>
      </c>
      <c r="E5575" s="3">
        <v>106003</v>
      </c>
      <c r="F5575" s="3">
        <v>159534</v>
      </c>
      <c r="G5575" t="s">
        <v>26</v>
      </c>
      <c r="H5575" t="s">
        <v>5606</v>
      </c>
    </row>
    <row r="5576" spans="1:8" x14ac:dyDescent="0.35">
      <c r="A5576" s="2">
        <v>44784</v>
      </c>
      <c r="B5576" t="s">
        <v>28</v>
      </c>
      <c r="C5576" t="s">
        <v>43</v>
      </c>
      <c r="D5576" t="s">
        <v>20</v>
      </c>
      <c r="E5576" s="3">
        <v>64109</v>
      </c>
      <c r="F5576" s="3">
        <v>71319</v>
      </c>
      <c r="G5576" t="s">
        <v>21</v>
      </c>
      <c r="H5576" t="s">
        <v>5607</v>
      </c>
    </row>
    <row r="5577" spans="1:8" x14ac:dyDescent="0.35">
      <c r="A5577" s="2">
        <v>44904</v>
      </c>
      <c r="B5577" t="s">
        <v>37</v>
      </c>
      <c r="C5577" t="s">
        <v>34</v>
      </c>
      <c r="D5577" t="s">
        <v>30</v>
      </c>
      <c r="E5577" s="3">
        <v>120260</v>
      </c>
      <c r="F5577" s="3">
        <v>91899</v>
      </c>
      <c r="G5577" t="s">
        <v>35</v>
      </c>
      <c r="H5577" t="s">
        <v>5608</v>
      </c>
    </row>
    <row r="5578" spans="1:8" x14ac:dyDescent="0.35">
      <c r="A5578" s="2">
        <v>45264</v>
      </c>
      <c r="B5578" t="s">
        <v>23</v>
      </c>
      <c r="C5578" t="s">
        <v>29</v>
      </c>
      <c r="D5578" t="s">
        <v>20</v>
      </c>
      <c r="E5578" s="3">
        <v>124897</v>
      </c>
      <c r="F5578" s="3">
        <v>143847</v>
      </c>
      <c r="G5578" t="s">
        <v>26</v>
      </c>
      <c r="H5578" t="s">
        <v>5609</v>
      </c>
    </row>
    <row r="5579" spans="1:8" x14ac:dyDescent="0.35">
      <c r="A5579" s="2">
        <v>44403</v>
      </c>
      <c r="B5579" t="s">
        <v>41</v>
      </c>
      <c r="C5579" t="s">
        <v>34</v>
      </c>
      <c r="D5579" t="s">
        <v>58</v>
      </c>
      <c r="E5579" s="3">
        <v>126845</v>
      </c>
      <c r="F5579" s="3">
        <v>68739</v>
      </c>
      <c r="G5579" t="s">
        <v>26</v>
      </c>
      <c r="H5579" t="s">
        <v>5610</v>
      </c>
    </row>
    <row r="5580" spans="1:8" x14ac:dyDescent="0.35">
      <c r="A5580" s="2">
        <v>44347</v>
      </c>
      <c r="B5580" t="s">
        <v>41</v>
      </c>
      <c r="C5580" t="s">
        <v>23</v>
      </c>
      <c r="D5580" t="s">
        <v>30</v>
      </c>
      <c r="E5580" s="3">
        <v>126877</v>
      </c>
      <c r="F5580" s="3">
        <v>8729</v>
      </c>
      <c r="G5580" t="s">
        <v>32</v>
      </c>
      <c r="H5580" t="s">
        <v>5611</v>
      </c>
    </row>
    <row r="5581" spans="1:8" x14ac:dyDescent="0.35">
      <c r="A5581" s="2">
        <v>44864</v>
      </c>
      <c r="B5581" t="s">
        <v>18</v>
      </c>
      <c r="C5581" t="s">
        <v>23</v>
      </c>
      <c r="D5581" t="s">
        <v>39</v>
      </c>
      <c r="E5581" s="3">
        <v>133555</v>
      </c>
      <c r="F5581" s="3">
        <v>101411</v>
      </c>
      <c r="G5581" t="s">
        <v>32</v>
      </c>
      <c r="H5581" t="s">
        <v>5612</v>
      </c>
    </row>
    <row r="5582" spans="1:8" x14ac:dyDescent="0.35">
      <c r="A5582" s="2">
        <v>44724</v>
      </c>
      <c r="B5582" t="s">
        <v>18</v>
      </c>
      <c r="C5582" t="s">
        <v>34</v>
      </c>
      <c r="D5582" t="s">
        <v>30</v>
      </c>
      <c r="E5582" s="3">
        <v>98203</v>
      </c>
      <c r="F5582" s="3">
        <v>104446</v>
      </c>
      <c r="G5582" t="s">
        <v>26</v>
      </c>
      <c r="H5582" t="s">
        <v>5613</v>
      </c>
    </row>
    <row r="5583" spans="1:8" x14ac:dyDescent="0.35">
      <c r="A5583" s="2">
        <v>44361</v>
      </c>
      <c r="B5583" t="s">
        <v>28</v>
      </c>
      <c r="C5583" t="s">
        <v>43</v>
      </c>
      <c r="D5583" t="s">
        <v>30</v>
      </c>
      <c r="E5583" s="3">
        <v>123313</v>
      </c>
      <c r="F5583" s="3">
        <v>15905</v>
      </c>
      <c r="G5583" t="s">
        <v>26</v>
      </c>
      <c r="H5583" t="s">
        <v>5614</v>
      </c>
    </row>
    <row r="5584" spans="1:8" x14ac:dyDescent="0.35">
      <c r="A5584" s="2">
        <v>45113</v>
      </c>
      <c r="B5584" t="s">
        <v>37</v>
      </c>
      <c r="C5584" t="s">
        <v>43</v>
      </c>
      <c r="D5584" t="s">
        <v>25</v>
      </c>
      <c r="E5584" s="3">
        <v>67369</v>
      </c>
      <c r="F5584" s="3">
        <v>60172</v>
      </c>
      <c r="G5584" t="s">
        <v>21</v>
      </c>
      <c r="H5584" t="s">
        <v>5615</v>
      </c>
    </row>
    <row r="5585" spans="1:8" x14ac:dyDescent="0.35">
      <c r="A5585" s="2">
        <v>45206</v>
      </c>
      <c r="B5585" t="s">
        <v>37</v>
      </c>
      <c r="C5585" t="s">
        <v>43</v>
      </c>
      <c r="D5585" t="s">
        <v>20</v>
      </c>
      <c r="E5585" s="3">
        <v>119189</v>
      </c>
      <c r="F5585" s="3">
        <v>79868</v>
      </c>
      <c r="G5585" t="s">
        <v>21</v>
      </c>
      <c r="H5585" t="s">
        <v>5616</v>
      </c>
    </row>
    <row r="5586" spans="1:8" x14ac:dyDescent="0.35">
      <c r="A5586" s="2">
        <v>44233</v>
      </c>
      <c r="B5586" t="s">
        <v>55</v>
      </c>
      <c r="C5586" t="s">
        <v>29</v>
      </c>
      <c r="D5586" t="s">
        <v>58</v>
      </c>
      <c r="E5586" s="3">
        <v>111262</v>
      </c>
      <c r="F5586" s="3">
        <v>44032</v>
      </c>
      <c r="G5586" t="s">
        <v>35</v>
      </c>
      <c r="H5586" t="s">
        <v>5617</v>
      </c>
    </row>
    <row r="5587" spans="1:8" x14ac:dyDescent="0.35">
      <c r="A5587" s="2">
        <v>44529</v>
      </c>
      <c r="B5587" t="s">
        <v>18</v>
      </c>
      <c r="C5587" t="s">
        <v>24</v>
      </c>
      <c r="D5587" t="s">
        <v>20</v>
      </c>
      <c r="E5587" s="3">
        <v>96377</v>
      </c>
      <c r="F5587" s="3">
        <v>119178</v>
      </c>
      <c r="G5587" t="s">
        <v>21</v>
      </c>
      <c r="H5587" t="s">
        <v>5618</v>
      </c>
    </row>
    <row r="5588" spans="1:8" x14ac:dyDescent="0.35">
      <c r="A5588" s="2">
        <v>44599</v>
      </c>
      <c r="B5588" t="s">
        <v>23</v>
      </c>
      <c r="C5588" t="s">
        <v>24</v>
      </c>
      <c r="D5588" t="s">
        <v>25</v>
      </c>
      <c r="E5588" s="3">
        <v>147062</v>
      </c>
      <c r="F5588" s="3">
        <v>27427</v>
      </c>
      <c r="G5588" t="s">
        <v>26</v>
      </c>
      <c r="H5588" t="s">
        <v>5619</v>
      </c>
    </row>
    <row r="5589" spans="1:8" x14ac:dyDescent="0.35">
      <c r="A5589" s="2">
        <v>44610</v>
      </c>
      <c r="B5589" t="s">
        <v>41</v>
      </c>
      <c r="C5589" t="s">
        <v>43</v>
      </c>
      <c r="D5589" t="s">
        <v>20</v>
      </c>
      <c r="E5589" s="3">
        <v>126370</v>
      </c>
      <c r="F5589" s="3">
        <v>141262</v>
      </c>
      <c r="G5589" t="s">
        <v>32</v>
      </c>
      <c r="H5589" t="s">
        <v>5620</v>
      </c>
    </row>
    <row r="5590" spans="1:8" x14ac:dyDescent="0.35">
      <c r="A5590" s="2">
        <v>44241</v>
      </c>
      <c r="B5590" t="s">
        <v>23</v>
      </c>
      <c r="C5590" t="s">
        <v>34</v>
      </c>
      <c r="D5590" t="s">
        <v>58</v>
      </c>
      <c r="E5590" s="3">
        <v>88183</v>
      </c>
      <c r="F5590" s="3">
        <v>133121</v>
      </c>
      <c r="G5590" t="s">
        <v>35</v>
      </c>
      <c r="H5590" t="s">
        <v>5621</v>
      </c>
    </row>
    <row r="5591" spans="1:8" x14ac:dyDescent="0.35">
      <c r="A5591" s="2">
        <v>44402</v>
      </c>
      <c r="B5591" t="s">
        <v>41</v>
      </c>
      <c r="C5591" t="s">
        <v>23</v>
      </c>
      <c r="D5591" t="s">
        <v>20</v>
      </c>
      <c r="E5591" s="3">
        <v>28350</v>
      </c>
      <c r="F5591" s="3">
        <v>84297</v>
      </c>
      <c r="G5591" t="s">
        <v>26</v>
      </c>
      <c r="H5591" t="s">
        <v>5622</v>
      </c>
    </row>
    <row r="5592" spans="1:8" x14ac:dyDescent="0.35">
      <c r="A5592" s="2">
        <v>44258</v>
      </c>
      <c r="B5592" t="s">
        <v>28</v>
      </c>
      <c r="C5592" t="s">
        <v>19</v>
      </c>
      <c r="D5592" t="s">
        <v>25</v>
      </c>
      <c r="E5592" s="3">
        <v>144358</v>
      </c>
      <c r="F5592" s="3">
        <v>158960</v>
      </c>
      <c r="G5592" t="s">
        <v>35</v>
      </c>
      <c r="H5592" t="s">
        <v>5623</v>
      </c>
    </row>
    <row r="5593" spans="1:8" x14ac:dyDescent="0.35">
      <c r="A5593" s="2">
        <v>44616</v>
      </c>
      <c r="B5593" t="s">
        <v>41</v>
      </c>
      <c r="C5593" t="s">
        <v>23</v>
      </c>
      <c r="D5593" t="s">
        <v>58</v>
      </c>
      <c r="E5593" s="3">
        <v>60147</v>
      </c>
      <c r="F5593" s="3">
        <v>129994</v>
      </c>
      <c r="G5593" t="s">
        <v>35</v>
      </c>
      <c r="H5593" t="s">
        <v>5624</v>
      </c>
    </row>
    <row r="5594" spans="1:8" x14ac:dyDescent="0.35">
      <c r="A5594" s="2">
        <v>45064</v>
      </c>
      <c r="B5594" t="s">
        <v>23</v>
      </c>
      <c r="C5594" t="s">
        <v>23</v>
      </c>
      <c r="D5594" t="s">
        <v>20</v>
      </c>
      <c r="E5594" s="3">
        <v>109260</v>
      </c>
      <c r="F5594" s="3">
        <v>37725</v>
      </c>
      <c r="G5594" t="s">
        <v>35</v>
      </c>
      <c r="H5594" t="s">
        <v>5625</v>
      </c>
    </row>
    <row r="5595" spans="1:8" x14ac:dyDescent="0.35">
      <c r="A5595" s="2">
        <v>45016</v>
      </c>
      <c r="B5595" t="s">
        <v>23</v>
      </c>
      <c r="C5595" t="s">
        <v>19</v>
      </c>
      <c r="D5595" t="s">
        <v>25</v>
      </c>
      <c r="E5595" s="3">
        <v>10217</v>
      </c>
      <c r="F5595" s="3">
        <v>98034</v>
      </c>
      <c r="G5595" t="s">
        <v>21</v>
      </c>
      <c r="H5595" t="s">
        <v>5626</v>
      </c>
    </row>
    <row r="5596" spans="1:8" x14ac:dyDescent="0.35">
      <c r="A5596" s="2">
        <v>44215</v>
      </c>
      <c r="B5596" t="s">
        <v>37</v>
      </c>
      <c r="C5596" t="s">
        <v>43</v>
      </c>
      <c r="D5596" t="s">
        <v>25</v>
      </c>
      <c r="E5596" s="3">
        <v>63098</v>
      </c>
      <c r="F5596" s="3">
        <v>136041</v>
      </c>
      <c r="G5596" t="s">
        <v>21</v>
      </c>
      <c r="H5596" t="s">
        <v>5627</v>
      </c>
    </row>
    <row r="5597" spans="1:8" x14ac:dyDescent="0.35">
      <c r="A5597" s="2">
        <v>44561</v>
      </c>
      <c r="B5597" t="s">
        <v>37</v>
      </c>
      <c r="C5597" t="s">
        <v>23</v>
      </c>
      <c r="D5597" t="s">
        <v>30</v>
      </c>
      <c r="E5597" s="3">
        <v>110719</v>
      </c>
      <c r="F5597" s="3">
        <v>52259</v>
      </c>
      <c r="G5597" t="s">
        <v>32</v>
      </c>
      <c r="H5597" t="s">
        <v>5628</v>
      </c>
    </row>
    <row r="5598" spans="1:8" x14ac:dyDescent="0.35">
      <c r="A5598" s="2">
        <v>45227</v>
      </c>
      <c r="B5598" t="s">
        <v>18</v>
      </c>
      <c r="C5598" t="s">
        <v>19</v>
      </c>
      <c r="D5598" t="s">
        <v>58</v>
      </c>
      <c r="E5598" s="3">
        <v>98115</v>
      </c>
      <c r="F5598" s="3">
        <v>75500</v>
      </c>
      <c r="G5598" t="s">
        <v>26</v>
      </c>
      <c r="H5598" t="s">
        <v>5629</v>
      </c>
    </row>
    <row r="5599" spans="1:8" x14ac:dyDescent="0.35">
      <c r="A5599" s="2">
        <v>44624</v>
      </c>
      <c r="B5599" t="s">
        <v>23</v>
      </c>
      <c r="C5599" t="s">
        <v>29</v>
      </c>
      <c r="D5599" t="s">
        <v>58</v>
      </c>
      <c r="E5599" s="3">
        <v>109771</v>
      </c>
      <c r="F5599" s="3">
        <v>70943</v>
      </c>
      <c r="G5599" t="s">
        <v>35</v>
      </c>
      <c r="H5599" t="s">
        <v>5630</v>
      </c>
    </row>
    <row r="5600" spans="1:8" x14ac:dyDescent="0.35">
      <c r="A5600" s="2">
        <v>44776</v>
      </c>
      <c r="B5600" t="s">
        <v>28</v>
      </c>
      <c r="C5600" t="s">
        <v>34</v>
      </c>
      <c r="D5600" t="s">
        <v>20</v>
      </c>
      <c r="E5600" s="3">
        <v>55742</v>
      </c>
      <c r="F5600" s="3">
        <v>131296</v>
      </c>
      <c r="G5600" t="s">
        <v>21</v>
      </c>
      <c r="H5600" t="s">
        <v>5631</v>
      </c>
    </row>
    <row r="5601" spans="1:8" x14ac:dyDescent="0.35">
      <c r="A5601" s="2">
        <v>44742</v>
      </c>
      <c r="B5601" t="s">
        <v>41</v>
      </c>
      <c r="C5601" t="s">
        <v>34</v>
      </c>
      <c r="D5601" t="s">
        <v>30</v>
      </c>
      <c r="E5601" s="3">
        <v>29256</v>
      </c>
      <c r="F5601" s="3">
        <v>40678</v>
      </c>
      <c r="G5601" t="s">
        <v>32</v>
      </c>
      <c r="H5601" t="s">
        <v>5632</v>
      </c>
    </row>
    <row r="5602" spans="1:8" x14ac:dyDescent="0.35">
      <c r="A5602" s="2">
        <v>44521</v>
      </c>
      <c r="B5602" t="s">
        <v>18</v>
      </c>
      <c r="C5602" t="s">
        <v>34</v>
      </c>
      <c r="D5602" t="s">
        <v>58</v>
      </c>
      <c r="E5602" s="3">
        <v>26416</v>
      </c>
      <c r="F5602" s="3">
        <v>35848</v>
      </c>
      <c r="G5602" t="s">
        <v>21</v>
      </c>
      <c r="H5602" t="s">
        <v>5633</v>
      </c>
    </row>
    <row r="5603" spans="1:8" x14ac:dyDescent="0.35">
      <c r="A5603" s="2">
        <v>44251</v>
      </c>
      <c r="B5603" t="s">
        <v>55</v>
      </c>
      <c r="C5603" t="s">
        <v>43</v>
      </c>
      <c r="D5603" t="s">
        <v>25</v>
      </c>
      <c r="E5603" s="3">
        <v>29871</v>
      </c>
      <c r="F5603" s="3">
        <v>140416</v>
      </c>
      <c r="G5603" t="s">
        <v>32</v>
      </c>
      <c r="H5603" t="s">
        <v>5634</v>
      </c>
    </row>
    <row r="5604" spans="1:8" x14ac:dyDescent="0.35">
      <c r="A5604" s="2">
        <v>44974</v>
      </c>
      <c r="B5604" t="s">
        <v>55</v>
      </c>
      <c r="C5604" t="s">
        <v>23</v>
      </c>
      <c r="D5604" t="s">
        <v>58</v>
      </c>
      <c r="E5604" s="3">
        <v>100536</v>
      </c>
      <c r="F5604" s="3">
        <v>109041</v>
      </c>
      <c r="G5604" t="s">
        <v>26</v>
      </c>
      <c r="H5604" t="s">
        <v>5635</v>
      </c>
    </row>
    <row r="5605" spans="1:8" x14ac:dyDescent="0.35">
      <c r="A5605" s="2">
        <v>45188</v>
      </c>
      <c r="B5605" t="s">
        <v>41</v>
      </c>
      <c r="C5605" t="s">
        <v>23</v>
      </c>
      <c r="D5605" t="s">
        <v>30</v>
      </c>
      <c r="E5605" s="3">
        <v>13078</v>
      </c>
      <c r="F5605" s="3">
        <v>51567</v>
      </c>
      <c r="G5605" t="s">
        <v>35</v>
      </c>
      <c r="H5605" t="s">
        <v>5636</v>
      </c>
    </row>
    <row r="5606" spans="1:8" x14ac:dyDescent="0.35">
      <c r="A5606" s="2">
        <v>44238</v>
      </c>
      <c r="B5606" t="s">
        <v>41</v>
      </c>
      <c r="C5606" t="s">
        <v>24</v>
      </c>
      <c r="D5606" t="s">
        <v>39</v>
      </c>
      <c r="E5606" s="3">
        <v>104946</v>
      </c>
      <c r="F5606" s="3">
        <v>114325</v>
      </c>
      <c r="G5606" t="s">
        <v>32</v>
      </c>
      <c r="H5606" t="s">
        <v>5637</v>
      </c>
    </row>
    <row r="5607" spans="1:8" x14ac:dyDescent="0.35">
      <c r="A5607" s="2">
        <v>44427</v>
      </c>
      <c r="B5607" t="s">
        <v>41</v>
      </c>
      <c r="C5607" t="s">
        <v>34</v>
      </c>
      <c r="D5607" t="s">
        <v>25</v>
      </c>
      <c r="E5607" s="3">
        <v>126505</v>
      </c>
      <c r="F5607" s="3">
        <v>161477</v>
      </c>
      <c r="G5607" t="s">
        <v>35</v>
      </c>
      <c r="H5607" t="s">
        <v>5638</v>
      </c>
    </row>
    <row r="5608" spans="1:8" x14ac:dyDescent="0.35">
      <c r="A5608" s="2">
        <v>44649</v>
      </c>
      <c r="B5608" t="s">
        <v>37</v>
      </c>
      <c r="C5608" t="s">
        <v>43</v>
      </c>
      <c r="D5608" t="s">
        <v>58</v>
      </c>
      <c r="E5608" s="3">
        <v>87654</v>
      </c>
      <c r="F5608" s="3">
        <v>105114</v>
      </c>
      <c r="G5608" t="s">
        <v>26</v>
      </c>
      <c r="H5608" t="s">
        <v>5639</v>
      </c>
    </row>
    <row r="5609" spans="1:8" x14ac:dyDescent="0.35">
      <c r="A5609" s="2">
        <v>44590</v>
      </c>
      <c r="B5609" t="s">
        <v>41</v>
      </c>
      <c r="C5609" t="s">
        <v>19</v>
      </c>
      <c r="D5609" t="s">
        <v>25</v>
      </c>
      <c r="E5609" s="3">
        <v>87746</v>
      </c>
      <c r="F5609" s="3">
        <v>35973</v>
      </c>
      <c r="G5609" t="s">
        <v>26</v>
      </c>
      <c r="H5609" t="s">
        <v>5640</v>
      </c>
    </row>
    <row r="5610" spans="1:8" x14ac:dyDescent="0.35">
      <c r="A5610" s="2">
        <v>44887</v>
      </c>
      <c r="B5610" t="s">
        <v>55</v>
      </c>
      <c r="C5610" t="s">
        <v>43</v>
      </c>
      <c r="D5610" t="s">
        <v>20</v>
      </c>
      <c r="E5610" s="3">
        <v>90567</v>
      </c>
      <c r="F5610" s="3">
        <v>29302</v>
      </c>
      <c r="G5610" t="s">
        <v>21</v>
      </c>
      <c r="H5610" t="s">
        <v>5641</v>
      </c>
    </row>
    <row r="5611" spans="1:8" x14ac:dyDescent="0.35">
      <c r="A5611" s="2">
        <v>44588</v>
      </c>
      <c r="B5611" t="s">
        <v>41</v>
      </c>
      <c r="C5611" t="s">
        <v>23</v>
      </c>
      <c r="D5611" t="s">
        <v>25</v>
      </c>
      <c r="E5611" s="3">
        <v>109018</v>
      </c>
      <c r="F5611" s="3">
        <v>54897</v>
      </c>
      <c r="G5611" t="s">
        <v>26</v>
      </c>
      <c r="H5611" t="s">
        <v>5642</v>
      </c>
    </row>
    <row r="5612" spans="1:8" x14ac:dyDescent="0.35">
      <c r="A5612" s="2">
        <v>44800</v>
      </c>
      <c r="B5612" t="s">
        <v>23</v>
      </c>
      <c r="C5612" t="s">
        <v>34</v>
      </c>
      <c r="D5612" t="s">
        <v>58</v>
      </c>
      <c r="E5612" s="3">
        <v>61176</v>
      </c>
      <c r="F5612" s="3">
        <v>45173</v>
      </c>
      <c r="G5612" t="s">
        <v>35</v>
      </c>
      <c r="H5612" t="s">
        <v>5643</v>
      </c>
    </row>
    <row r="5613" spans="1:8" x14ac:dyDescent="0.35">
      <c r="A5613" s="2">
        <v>45077</v>
      </c>
      <c r="B5613" t="s">
        <v>28</v>
      </c>
      <c r="C5613" t="s">
        <v>24</v>
      </c>
      <c r="D5613" t="s">
        <v>20</v>
      </c>
      <c r="E5613" s="3">
        <v>54689</v>
      </c>
      <c r="F5613" s="3">
        <v>167022</v>
      </c>
      <c r="G5613" t="s">
        <v>21</v>
      </c>
      <c r="H5613" t="s">
        <v>5644</v>
      </c>
    </row>
    <row r="5614" spans="1:8" x14ac:dyDescent="0.35">
      <c r="A5614" s="2">
        <v>44281</v>
      </c>
      <c r="B5614" t="s">
        <v>55</v>
      </c>
      <c r="C5614" t="s">
        <v>29</v>
      </c>
      <c r="D5614" t="s">
        <v>20</v>
      </c>
      <c r="E5614" s="3">
        <v>49630</v>
      </c>
      <c r="F5614" s="3">
        <v>45560</v>
      </c>
      <c r="G5614" t="s">
        <v>35</v>
      </c>
      <c r="H5614" t="s">
        <v>5645</v>
      </c>
    </row>
    <row r="5615" spans="1:8" x14ac:dyDescent="0.35">
      <c r="A5615" s="2">
        <v>45250</v>
      </c>
      <c r="B5615" t="s">
        <v>28</v>
      </c>
      <c r="C5615" t="s">
        <v>43</v>
      </c>
      <c r="D5615" t="s">
        <v>20</v>
      </c>
      <c r="E5615" s="3">
        <v>76346</v>
      </c>
      <c r="F5615" s="3">
        <v>77249</v>
      </c>
      <c r="G5615" t="s">
        <v>21</v>
      </c>
      <c r="H5615" t="s">
        <v>5646</v>
      </c>
    </row>
    <row r="5616" spans="1:8" x14ac:dyDescent="0.35">
      <c r="A5616" s="2">
        <v>44245</v>
      </c>
      <c r="B5616" t="s">
        <v>55</v>
      </c>
      <c r="C5616" t="s">
        <v>24</v>
      </c>
      <c r="D5616" t="s">
        <v>39</v>
      </c>
      <c r="E5616" s="3">
        <v>20647</v>
      </c>
      <c r="F5616" s="3">
        <v>167396</v>
      </c>
      <c r="G5616" t="s">
        <v>35</v>
      </c>
      <c r="H5616" t="s">
        <v>5647</v>
      </c>
    </row>
    <row r="5617" spans="1:8" x14ac:dyDescent="0.35">
      <c r="A5617" s="2">
        <v>44265</v>
      </c>
      <c r="B5617" t="s">
        <v>18</v>
      </c>
      <c r="C5617" t="s">
        <v>23</v>
      </c>
      <c r="D5617" t="s">
        <v>39</v>
      </c>
      <c r="E5617" s="3">
        <v>110334</v>
      </c>
      <c r="F5617" s="3">
        <v>117846</v>
      </c>
      <c r="G5617" t="s">
        <v>26</v>
      </c>
      <c r="H5617" t="s">
        <v>5648</v>
      </c>
    </row>
    <row r="5618" spans="1:8" x14ac:dyDescent="0.35">
      <c r="A5618" s="2">
        <v>45278</v>
      </c>
      <c r="B5618" t="s">
        <v>23</v>
      </c>
      <c r="C5618" t="s">
        <v>19</v>
      </c>
      <c r="D5618" t="s">
        <v>20</v>
      </c>
      <c r="E5618" s="3">
        <v>88740</v>
      </c>
      <c r="F5618" s="3">
        <v>85524</v>
      </c>
      <c r="G5618" t="s">
        <v>32</v>
      </c>
      <c r="H5618" t="s">
        <v>5649</v>
      </c>
    </row>
    <row r="5619" spans="1:8" x14ac:dyDescent="0.35">
      <c r="A5619" s="2">
        <v>44893</v>
      </c>
      <c r="B5619" t="s">
        <v>55</v>
      </c>
      <c r="C5619" t="s">
        <v>43</v>
      </c>
      <c r="D5619" t="s">
        <v>58</v>
      </c>
      <c r="E5619" s="3">
        <v>16033</v>
      </c>
      <c r="F5619" s="3">
        <v>166348</v>
      </c>
      <c r="G5619" t="s">
        <v>26</v>
      </c>
      <c r="H5619" t="s">
        <v>5650</v>
      </c>
    </row>
    <row r="5620" spans="1:8" x14ac:dyDescent="0.35">
      <c r="A5620" s="2">
        <v>44675</v>
      </c>
      <c r="B5620" t="s">
        <v>23</v>
      </c>
      <c r="C5620" t="s">
        <v>29</v>
      </c>
      <c r="D5620" t="s">
        <v>20</v>
      </c>
      <c r="E5620" s="3">
        <v>116258</v>
      </c>
      <c r="F5620" s="3">
        <v>132530</v>
      </c>
      <c r="G5620" t="s">
        <v>35</v>
      </c>
      <c r="H5620" t="s">
        <v>5651</v>
      </c>
    </row>
    <row r="5621" spans="1:8" x14ac:dyDescent="0.35">
      <c r="A5621" s="2">
        <v>45016</v>
      </c>
      <c r="B5621" t="s">
        <v>55</v>
      </c>
      <c r="C5621" t="s">
        <v>23</v>
      </c>
      <c r="D5621" t="s">
        <v>20</v>
      </c>
      <c r="E5621" s="3">
        <v>146752</v>
      </c>
      <c r="F5621" s="3">
        <v>19740</v>
      </c>
      <c r="G5621" t="s">
        <v>26</v>
      </c>
      <c r="H5621" t="s">
        <v>5652</v>
      </c>
    </row>
    <row r="5622" spans="1:8" x14ac:dyDescent="0.35">
      <c r="A5622" s="2">
        <v>44343</v>
      </c>
      <c r="B5622" t="s">
        <v>28</v>
      </c>
      <c r="C5622" t="s">
        <v>34</v>
      </c>
      <c r="D5622" t="s">
        <v>25</v>
      </c>
      <c r="E5622" s="3">
        <v>148677</v>
      </c>
      <c r="F5622" s="3">
        <v>155759</v>
      </c>
      <c r="G5622" t="s">
        <v>32</v>
      </c>
      <c r="H5622" t="s">
        <v>5653</v>
      </c>
    </row>
    <row r="5623" spans="1:8" x14ac:dyDescent="0.35">
      <c r="A5623" s="2">
        <v>45212</v>
      </c>
      <c r="B5623" t="s">
        <v>28</v>
      </c>
      <c r="C5623" t="s">
        <v>43</v>
      </c>
      <c r="D5623" t="s">
        <v>25</v>
      </c>
      <c r="E5623" s="3">
        <v>47329</v>
      </c>
      <c r="F5623" s="3">
        <v>123206</v>
      </c>
      <c r="G5623" t="s">
        <v>35</v>
      </c>
      <c r="H5623" t="s">
        <v>5654</v>
      </c>
    </row>
    <row r="5624" spans="1:8" x14ac:dyDescent="0.35">
      <c r="A5624" s="2">
        <v>44805</v>
      </c>
      <c r="B5624" t="s">
        <v>55</v>
      </c>
      <c r="C5624" t="s">
        <v>24</v>
      </c>
      <c r="D5624" t="s">
        <v>25</v>
      </c>
      <c r="E5624" s="3">
        <v>131820</v>
      </c>
      <c r="F5624" s="3">
        <v>37598</v>
      </c>
      <c r="G5624" t="s">
        <v>35</v>
      </c>
      <c r="H5624" t="s">
        <v>5655</v>
      </c>
    </row>
    <row r="5625" spans="1:8" x14ac:dyDescent="0.35">
      <c r="A5625" s="2">
        <v>44642</v>
      </c>
      <c r="B5625" t="s">
        <v>55</v>
      </c>
      <c r="C5625" t="s">
        <v>43</v>
      </c>
      <c r="D5625" t="s">
        <v>30</v>
      </c>
      <c r="E5625" s="3">
        <v>144377</v>
      </c>
      <c r="F5625" s="3">
        <v>126718</v>
      </c>
      <c r="G5625" t="s">
        <v>21</v>
      </c>
      <c r="H5625" t="s">
        <v>5656</v>
      </c>
    </row>
    <row r="5626" spans="1:8" x14ac:dyDescent="0.35">
      <c r="A5626" s="2">
        <v>44417</v>
      </c>
      <c r="B5626" t="s">
        <v>37</v>
      </c>
      <c r="C5626" t="s">
        <v>23</v>
      </c>
      <c r="D5626" t="s">
        <v>25</v>
      </c>
      <c r="E5626" s="3">
        <v>64044</v>
      </c>
      <c r="F5626" s="3">
        <v>105335</v>
      </c>
      <c r="G5626" t="s">
        <v>21</v>
      </c>
      <c r="H5626" t="s">
        <v>5657</v>
      </c>
    </row>
    <row r="5627" spans="1:8" x14ac:dyDescent="0.35">
      <c r="A5627" s="2">
        <v>44291</v>
      </c>
      <c r="B5627" t="s">
        <v>23</v>
      </c>
      <c r="C5627" t="s">
        <v>23</v>
      </c>
      <c r="D5627" t="s">
        <v>25</v>
      </c>
      <c r="E5627" s="3">
        <v>18612</v>
      </c>
      <c r="F5627" s="3">
        <v>96255</v>
      </c>
      <c r="G5627" t="s">
        <v>26</v>
      </c>
      <c r="H5627" t="s">
        <v>5658</v>
      </c>
    </row>
    <row r="5628" spans="1:8" x14ac:dyDescent="0.35">
      <c r="A5628" s="2">
        <v>44458</v>
      </c>
      <c r="B5628" t="s">
        <v>23</v>
      </c>
      <c r="C5628" t="s">
        <v>24</v>
      </c>
      <c r="D5628" t="s">
        <v>58</v>
      </c>
      <c r="E5628" s="3">
        <v>120040</v>
      </c>
      <c r="F5628" s="3">
        <v>122767</v>
      </c>
      <c r="G5628" t="s">
        <v>32</v>
      </c>
      <c r="H5628" t="s">
        <v>5659</v>
      </c>
    </row>
    <row r="5629" spans="1:8" x14ac:dyDescent="0.35">
      <c r="A5629" s="2">
        <v>45093</v>
      </c>
      <c r="B5629" t="s">
        <v>23</v>
      </c>
      <c r="C5629" t="s">
        <v>29</v>
      </c>
      <c r="D5629" t="s">
        <v>39</v>
      </c>
      <c r="E5629" s="3">
        <v>14436</v>
      </c>
      <c r="F5629" s="3">
        <v>87131</v>
      </c>
      <c r="G5629" t="s">
        <v>32</v>
      </c>
      <c r="H5629" t="s">
        <v>5660</v>
      </c>
    </row>
    <row r="5630" spans="1:8" x14ac:dyDescent="0.35">
      <c r="A5630" s="2">
        <v>45291</v>
      </c>
      <c r="B5630" t="s">
        <v>23</v>
      </c>
      <c r="C5630" t="s">
        <v>23</v>
      </c>
      <c r="D5630" t="s">
        <v>39</v>
      </c>
      <c r="E5630" s="3">
        <v>115401</v>
      </c>
      <c r="F5630" s="3">
        <v>71915</v>
      </c>
      <c r="G5630" t="s">
        <v>32</v>
      </c>
      <c r="H5630" t="s">
        <v>5661</v>
      </c>
    </row>
    <row r="5631" spans="1:8" x14ac:dyDescent="0.35">
      <c r="A5631" s="2">
        <v>44415</v>
      </c>
      <c r="B5631" t="s">
        <v>18</v>
      </c>
      <c r="C5631" t="s">
        <v>43</v>
      </c>
      <c r="D5631" t="s">
        <v>39</v>
      </c>
      <c r="E5631" s="3">
        <v>83850</v>
      </c>
      <c r="F5631" s="3">
        <v>81830</v>
      </c>
      <c r="G5631" t="s">
        <v>32</v>
      </c>
      <c r="H5631" t="s">
        <v>5662</v>
      </c>
    </row>
    <row r="5632" spans="1:8" x14ac:dyDescent="0.35">
      <c r="A5632" s="2">
        <v>44288</v>
      </c>
      <c r="B5632" t="s">
        <v>18</v>
      </c>
      <c r="C5632" t="s">
        <v>29</v>
      </c>
      <c r="D5632" t="s">
        <v>30</v>
      </c>
      <c r="E5632" s="3">
        <v>129655</v>
      </c>
      <c r="F5632" s="3">
        <v>131608</v>
      </c>
      <c r="G5632" t="s">
        <v>35</v>
      </c>
      <c r="H5632" t="s">
        <v>5663</v>
      </c>
    </row>
    <row r="5633" spans="1:8" x14ac:dyDescent="0.35">
      <c r="A5633" s="2">
        <v>44323</v>
      </c>
      <c r="B5633" t="s">
        <v>41</v>
      </c>
      <c r="C5633" t="s">
        <v>24</v>
      </c>
      <c r="D5633" t="s">
        <v>20</v>
      </c>
      <c r="E5633" s="3">
        <v>51393</v>
      </c>
      <c r="F5633" s="3">
        <v>135117</v>
      </c>
      <c r="G5633" t="s">
        <v>26</v>
      </c>
      <c r="H5633" t="s">
        <v>5664</v>
      </c>
    </row>
    <row r="5634" spans="1:8" x14ac:dyDescent="0.35">
      <c r="A5634" s="2">
        <v>44276</v>
      </c>
      <c r="B5634" t="s">
        <v>55</v>
      </c>
      <c r="C5634" t="s">
        <v>23</v>
      </c>
      <c r="D5634" t="s">
        <v>25</v>
      </c>
      <c r="E5634" s="3">
        <v>26335</v>
      </c>
      <c r="F5634" s="3">
        <v>73108</v>
      </c>
      <c r="G5634" t="s">
        <v>35</v>
      </c>
      <c r="H5634" t="s">
        <v>5665</v>
      </c>
    </row>
    <row r="5635" spans="1:8" x14ac:dyDescent="0.35">
      <c r="A5635" s="2">
        <v>45179</v>
      </c>
      <c r="B5635" t="s">
        <v>55</v>
      </c>
      <c r="C5635" t="s">
        <v>23</v>
      </c>
      <c r="D5635" t="s">
        <v>58</v>
      </c>
      <c r="E5635" s="3">
        <v>32715</v>
      </c>
      <c r="F5635" s="3">
        <v>43218</v>
      </c>
      <c r="G5635" t="s">
        <v>26</v>
      </c>
      <c r="H5635" t="s">
        <v>5666</v>
      </c>
    </row>
    <row r="5636" spans="1:8" x14ac:dyDescent="0.35">
      <c r="A5636" s="2">
        <v>45112</v>
      </c>
      <c r="B5636" t="s">
        <v>55</v>
      </c>
      <c r="C5636" t="s">
        <v>43</v>
      </c>
      <c r="D5636" t="s">
        <v>30</v>
      </c>
      <c r="E5636" s="3">
        <v>138013</v>
      </c>
      <c r="F5636" s="3">
        <v>82683</v>
      </c>
      <c r="G5636" t="s">
        <v>21</v>
      </c>
      <c r="H5636" t="s">
        <v>5667</v>
      </c>
    </row>
    <row r="5637" spans="1:8" x14ac:dyDescent="0.35">
      <c r="A5637" s="2">
        <v>44682</v>
      </c>
      <c r="B5637" t="s">
        <v>55</v>
      </c>
      <c r="C5637" t="s">
        <v>23</v>
      </c>
      <c r="D5637" t="s">
        <v>39</v>
      </c>
      <c r="E5637" s="3">
        <v>14165</v>
      </c>
      <c r="F5637" s="3">
        <v>160370</v>
      </c>
      <c r="G5637" t="s">
        <v>32</v>
      </c>
      <c r="H5637" t="s">
        <v>5668</v>
      </c>
    </row>
    <row r="5638" spans="1:8" x14ac:dyDescent="0.35">
      <c r="A5638" s="2">
        <v>44890</v>
      </c>
      <c r="B5638" t="s">
        <v>23</v>
      </c>
      <c r="C5638" t="s">
        <v>43</v>
      </c>
      <c r="D5638" t="s">
        <v>30</v>
      </c>
      <c r="E5638" s="3">
        <v>137626</v>
      </c>
      <c r="F5638" s="3">
        <v>33315</v>
      </c>
      <c r="G5638" t="s">
        <v>26</v>
      </c>
      <c r="H5638" t="s">
        <v>5669</v>
      </c>
    </row>
    <row r="5639" spans="1:8" x14ac:dyDescent="0.35">
      <c r="A5639" s="2">
        <v>44221</v>
      </c>
      <c r="B5639" t="s">
        <v>23</v>
      </c>
      <c r="C5639" t="s">
        <v>34</v>
      </c>
      <c r="D5639" t="s">
        <v>58</v>
      </c>
      <c r="E5639" s="3">
        <v>128170</v>
      </c>
      <c r="F5639" s="3">
        <v>41330</v>
      </c>
      <c r="G5639" t="s">
        <v>35</v>
      </c>
      <c r="H5639" t="s">
        <v>5670</v>
      </c>
    </row>
    <row r="5640" spans="1:8" x14ac:dyDescent="0.35">
      <c r="A5640" s="2">
        <v>44352</v>
      </c>
      <c r="B5640" t="s">
        <v>18</v>
      </c>
      <c r="C5640" t="s">
        <v>29</v>
      </c>
      <c r="D5640" t="s">
        <v>30</v>
      </c>
      <c r="E5640" s="3">
        <v>127572</v>
      </c>
      <c r="F5640" s="3">
        <v>29394</v>
      </c>
      <c r="G5640" t="s">
        <v>35</v>
      </c>
      <c r="H5640" t="s">
        <v>5671</v>
      </c>
    </row>
    <row r="5641" spans="1:8" x14ac:dyDescent="0.35">
      <c r="A5641" s="2">
        <v>44828</v>
      </c>
      <c r="B5641" t="s">
        <v>28</v>
      </c>
      <c r="C5641" t="s">
        <v>43</v>
      </c>
      <c r="D5641" t="s">
        <v>39</v>
      </c>
      <c r="E5641" s="3">
        <v>61790</v>
      </c>
      <c r="F5641" s="3">
        <v>108003</v>
      </c>
      <c r="G5641" t="s">
        <v>35</v>
      </c>
      <c r="H5641" t="s">
        <v>5672</v>
      </c>
    </row>
    <row r="5642" spans="1:8" x14ac:dyDescent="0.35">
      <c r="A5642" s="2">
        <v>45277</v>
      </c>
      <c r="B5642" t="s">
        <v>37</v>
      </c>
      <c r="C5642" t="s">
        <v>19</v>
      </c>
      <c r="D5642" t="s">
        <v>20</v>
      </c>
      <c r="E5642" s="3">
        <v>106573</v>
      </c>
      <c r="F5642" s="3">
        <v>96314</v>
      </c>
      <c r="G5642" t="s">
        <v>35</v>
      </c>
      <c r="H5642" t="s">
        <v>5673</v>
      </c>
    </row>
    <row r="5643" spans="1:8" x14ac:dyDescent="0.35">
      <c r="A5643" s="2">
        <v>44215</v>
      </c>
      <c r="B5643" t="s">
        <v>23</v>
      </c>
      <c r="C5643" t="s">
        <v>23</v>
      </c>
      <c r="D5643" t="s">
        <v>39</v>
      </c>
      <c r="E5643" s="3">
        <v>27999</v>
      </c>
      <c r="F5643" s="3">
        <v>115220</v>
      </c>
      <c r="G5643" t="s">
        <v>26</v>
      </c>
      <c r="H5643" t="s">
        <v>5674</v>
      </c>
    </row>
    <row r="5644" spans="1:8" x14ac:dyDescent="0.35">
      <c r="A5644" s="2">
        <v>44433</v>
      </c>
      <c r="B5644" t="s">
        <v>23</v>
      </c>
      <c r="C5644" t="s">
        <v>34</v>
      </c>
      <c r="D5644" t="s">
        <v>39</v>
      </c>
      <c r="E5644" s="3">
        <v>25505</v>
      </c>
      <c r="F5644" s="3">
        <v>169653</v>
      </c>
      <c r="G5644" t="s">
        <v>32</v>
      </c>
      <c r="H5644" t="s">
        <v>5675</v>
      </c>
    </row>
    <row r="5645" spans="1:8" x14ac:dyDescent="0.35">
      <c r="A5645" s="2">
        <v>44473</v>
      </c>
      <c r="B5645" t="s">
        <v>23</v>
      </c>
      <c r="C5645" t="s">
        <v>29</v>
      </c>
      <c r="D5645" t="s">
        <v>39</v>
      </c>
      <c r="E5645" s="3">
        <v>32388</v>
      </c>
      <c r="F5645" s="3">
        <v>132313</v>
      </c>
      <c r="G5645" t="s">
        <v>35</v>
      </c>
      <c r="H5645" t="s">
        <v>5676</v>
      </c>
    </row>
    <row r="5646" spans="1:8" x14ac:dyDescent="0.35">
      <c r="A5646" s="2">
        <v>44941</v>
      </c>
      <c r="B5646" t="s">
        <v>28</v>
      </c>
      <c r="C5646" t="s">
        <v>24</v>
      </c>
      <c r="D5646" t="s">
        <v>30</v>
      </c>
      <c r="E5646" s="3">
        <v>112112</v>
      </c>
      <c r="F5646" s="3">
        <v>23010</v>
      </c>
      <c r="G5646" t="s">
        <v>32</v>
      </c>
      <c r="H5646" t="s">
        <v>5677</v>
      </c>
    </row>
    <row r="5647" spans="1:8" x14ac:dyDescent="0.35">
      <c r="A5647" s="2">
        <v>44748</v>
      </c>
      <c r="B5647" t="s">
        <v>28</v>
      </c>
      <c r="C5647" t="s">
        <v>19</v>
      </c>
      <c r="D5647" t="s">
        <v>58</v>
      </c>
      <c r="E5647" s="3">
        <v>56461</v>
      </c>
      <c r="F5647" s="3">
        <v>156798</v>
      </c>
      <c r="G5647" t="s">
        <v>21</v>
      </c>
      <c r="H5647" t="s">
        <v>5678</v>
      </c>
    </row>
    <row r="5648" spans="1:8" x14ac:dyDescent="0.35">
      <c r="A5648" s="2">
        <v>44835</v>
      </c>
      <c r="B5648" t="s">
        <v>18</v>
      </c>
      <c r="C5648" t="s">
        <v>24</v>
      </c>
      <c r="D5648" t="s">
        <v>39</v>
      </c>
      <c r="E5648" s="3">
        <v>122630</v>
      </c>
      <c r="F5648" s="3">
        <v>145300</v>
      </c>
      <c r="G5648" t="s">
        <v>32</v>
      </c>
      <c r="H5648" t="s">
        <v>5679</v>
      </c>
    </row>
    <row r="5649" spans="1:8" x14ac:dyDescent="0.35">
      <c r="A5649" s="2">
        <v>44433</v>
      </c>
      <c r="B5649" t="s">
        <v>23</v>
      </c>
      <c r="C5649" t="s">
        <v>19</v>
      </c>
      <c r="D5649" t="s">
        <v>30</v>
      </c>
      <c r="E5649" s="3">
        <v>108839</v>
      </c>
      <c r="F5649" s="3">
        <v>39234</v>
      </c>
      <c r="G5649" t="s">
        <v>21</v>
      </c>
      <c r="H5649" t="s">
        <v>5680</v>
      </c>
    </row>
    <row r="5650" spans="1:8" x14ac:dyDescent="0.35">
      <c r="A5650" s="2">
        <v>45194</v>
      </c>
      <c r="B5650" t="s">
        <v>37</v>
      </c>
      <c r="C5650" t="s">
        <v>34</v>
      </c>
      <c r="D5650" t="s">
        <v>58</v>
      </c>
      <c r="E5650" s="3">
        <v>49857</v>
      </c>
      <c r="F5650" s="3">
        <v>126788</v>
      </c>
      <c r="G5650" t="s">
        <v>21</v>
      </c>
      <c r="H5650" t="s">
        <v>5681</v>
      </c>
    </row>
    <row r="5651" spans="1:8" x14ac:dyDescent="0.35">
      <c r="A5651" s="2">
        <v>44251</v>
      </c>
      <c r="B5651" t="s">
        <v>55</v>
      </c>
      <c r="C5651" t="s">
        <v>29</v>
      </c>
      <c r="D5651" t="s">
        <v>20</v>
      </c>
      <c r="E5651" s="3">
        <v>89639</v>
      </c>
      <c r="F5651" s="3">
        <v>92202</v>
      </c>
      <c r="G5651" t="s">
        <v>32</v>
      </c>
      <c r="H5651" t="s">
        <v>5682</v>
      </c>
    </row>
    <row r="5652" spans="1:8" x14ac:dyDescent="0.35">
      <c r="A5652" s="2">
        <v>44880</v>
      </c>
      <c r="B5652" t="s">
        <v>23</v>
      </c>
      <c r="C5652" t="s">
        <v>34</v>
      </c>
      <c r="D5652" t="s">
        <v>39</v>
      </c>
      <c r="E5652" s="3">
        <v>140828</v>
      </c>
      <c r="F5652" s="3">
        <v>8374</v>
      </c>
      <c r="G5652" t="s">
        <v>32</v>
      </c>
      <c r="H5652" t="s">
        <v>5683</v>
      </c>
    </row>
    <row r="5653" spans="1:8" x14ac:dyDescent="0.35">
      <c r="A5653" s="2">
        <v>44305</v>
      </c>
      <c r="B5653" t="s">
        <v>18</v>
      </c>
      <c r="C5653" t="s">
        <v>34</v>
      </c>
      <c r="D5653" t="s">
        <v>25</v>
      </c>
      <c r="E5653" s="3">
        <v>92578</v>
      </c>
      <c r="F5653" s="3">
        <v>108626</v>
      </c>
      <c r="G5653" t="s">
        <v>26</v>
      </c>
      <c r="H5653" t="s">
        <v>5684</v>
      </c>
    </row>
    <row r="5654" spans="1:8" x14ac:dyDescent="0.35">
      <c r="A5654" s="2">
        <v>44569</v>
      </c>
      <c r="B5654" t="s">
        <v>18</v>
      </c>
      <c r="C5654" t="s">
        <v>19</v>
      </c>
      <c r="D5654" t="s">
        <v>30</v>
      </c>
      <c r="E5654" s="3">
        <v>58149</v>
      </c>
      <c r="F5654" s="3">
        <v>168656</v>
      </c>
      <c r="G5654" t="s">
        <v>35</v>
      </c>
      <c r="H5654" t="s">
        <v>5685</v>
      </c>
    </row>
    <row r="5655" spans="1:8" x14ac:dyDescent="0.35">
      <c r="A5655" s="2">
        <v>45169</v>
      </c>
      <c r="B5655" t="s">
        <v>37</v>
      </c>
      <c r="C5655" t="s">
        <v>43</v>
      </c>
      <c r="D5655" t="s">
        <v>20</v>
      </c>
      <c r="E5655" s="3">
        <v>24337</v>
      </c>
      <c r="F5655" s="3">
        <v>101985</v>
      </c>
      <c r="G5655" t="s">
        <v>32</v>
      </c>
      <c r="H5655" t="s">
        <v>5686</v>
      </c>
    </row>
    <row r="5656" spans="1:8" x14ac:dyDescent="0.35">
      <c r="A5656" s="2">
        <v>44397</v>
      </c>
      <c r="B5656" t="s">
        <v>41</v>
      </c>
      <c r="C5656" t="s">
        <v>29</v>
      </c>
      <c r="D5656" t="s">
        <v>20</v>
      </c>
      <c r="E5656" s="3">
        <v>139126</v>
      </c>
      <c r="F5656" s="3">
        <v>99667</v>
      </c>
      <c r="G5656" t="s">
        <v>32</v>
      </c>
      <c r="H5656" t="s">
        <v>5687</v>
      </c>
    </row>
    <row r="5657" spans="1:8" x14ac:dyDescent="0.35">
      <c r="A5657" s="2">
        <v>45045</v>
      </c>
      <c r="B5657" t="s">
        <v>18</v>
      </c>
      <c r="C5657" t="s">
        <v>24</v>
      </c>
      <c r="D5657" t="s">
        <v>20</v>
      </c>
      <c r="E5657" s="3">
        <v>37683</v>
      </c>
      <c r="F5657" s="3">
        <v>33499</v>
      </c>
      <c r="G5657" t="s">
        <v>21</v>
      </c>
      <c r="H5657" t="s">
        <v>5688</v>
      </c>
    </row>
    <row r="5658" spans="1:8" x14ac:dyDescent="0.35">
      <c r="A5658" s="2">
        <v>44705</v>
      </c>
      <c r="B5658" t="s">
        <v>28</v>
      </c>
      <c r="C5658" t="s">
        <v>43</v>
      </c>
      <c r="D5658" t="s">
        <v>30</v>
      </c>
      <c r="E5658" s="3">
        <v>73269</v>
      </c>
      <c r="F5658" s="3">
        <v>148104</v>
      </c>
      <c r="G5658" t="s">
        <v>32</v>
      </c>
      <c r="H5658" t="s">
        <v>5689</v>
      </c>
    </row>
    <row r="5659" spans="1:8" x14ac:dyDescent="0.35">
      <c r="A5659" s="2">
        <v>44471</v>
      </c>
      <c r="B5659" t="s">
        <v>28</v>
      </c>
      <c r="C5659" t="s">
        <v>43</v>
      </c>
      <c r="D5659" t="s">
        <v>58</v>
      </c>
      <c r="E5659" s="3">
        <v>82754</v>
      </c>
      <c r="F5659" s="3">
        <v>38089</v>
      </c>
      <c r="G5659" t="s">
        <v>35</v>
      </c>
      <c r="H5659" t="s">
        <v>5690</v>
      </c>
    </row>
    <row r="5660" spans="1:8" x14ac:dyDescent="0.35">
      <c r="A5660" s="2">
        <v>44407</v>
      </c>
      <c r="B5660" t="s">
        <v>55</v>
      </c>
      <c r="C5660" t="s">
        <v>23</v>
      </c>
      <c r="D5660" t="s">
        <v>25</v>
      </c>
      <c r="E5660" s="3">
        <v>117662</v>
      </c>
      <c r="F5660" s="3">
        <v>134952</v>
      </c>
      <c r="G5660" t="s">
        <v>26</v>
      </c>
      <c r="H5660" t="s">
        <v>5691</v>
      </c>
    </row>
    <row r="5661" spans="1:8" x14ac:dyDescent="0.35">
      <c r="A5661" s="2">
        <v>44700</v>
      </c>
      <c r="B5661" t="s">
        <v>18</v>
      </c>
      <c r="C5661" t="s">
        <v>24</v>
      </c>
      <c r="D5661" t="s">
        <v>58</v>
      </c>
      <c r="E5661" s="3">
        <v>89330</v>
      </c>
      <c r="F5661" s="3">
        <v>45491</v>
      </c>
      <c r="G5661" t="s">
        <v>35</v>
      </c>
      <c r="H5661" t="s">
        <v>5692</v>
      </c>
    </row>
    <row r="5662" spans="1:8" x14ac:dyDescent="0.35">
      <c r="A5662" s="2">
        <v>44899</v>
      </c>
      <c r="B5662" t="s">
        <v>55</v>
      </c>
      <c r="C5662" t="s">
        <v>19</v>
      </c>
      <c r="D5662" t="s">
        <v>39</v>
      </c>
      <c r="E5662" s="3">
        <v>118467</v>
      </c>
      <c r="F5662" s="3">
        <v>91971</v>
      </c>
      <c r="G5662" t="s">
        <v>35</v>
      </c>
      <c r="H5662" t="s">
        <v>5693</v>
      </c>
    </row>
    <row r="5663" spans="1:8" x14ac:dyDescent="0.35">
      <c r="A5663" s="2">
        <v>44238</v>
      </c>
      <c r="B5663" t="s">
        <v>18</v>
      </c>
      <c r="C5663" t="s">
        <v>23</v>
      </c>
      <c r="D5663" t="s">
        <v>25</v>
      </c>
      <c r="E5663" s="3">
        <v>126591</v>
      </c>
      <c r="F5663" s="3">
        <v>153941</v>
      </c>
      <c r="G5663" t="s">
        <v>26</v>
      </c>
      <c r="H5663" t="s">
        <v>5694</v>
      </c>
    </row>
    <row r="5664" spans="1:8" x14ac:dyDescent="0.35">
      <c r="A5664" s="2">
        <v>44511</v>
      </c>
      <c r="B5664" t="s">
        <v>37</v>
      </c>
      <c r="C5664" t="s">
        <v>23</v>
      </c>
      <c r="D5664" t="s">
        <v>58</v>
      </c>
      <c r="E5664" s="3">
        <v>146469</v>
      </c>
      <c r="F5664" s="3">
        <v>118406</v>
      </c>
      <c r="G5664" t="s">
        <v>32</v>
      </c>
      <c r="H5664" t="s">
        <v>5695</v>
      </c>
    </row>
    <row r="5665" spans="1:8" x14ac:dyDescent="0.35">
      <c r="A5665" s="2">
        <v>44984</v>
      </c>
      <c r="B5665" t="s">
        <v>23</v>
      </c>
      <c r="C5665" t="s">
        <v>34</v>
      </c>
      <c r="D5665" t="s">
        <v>39</v>
      </c>
      <c r="E5665" s="3">
        <v>120202</v>
      </c>
      <c r="F5665" s="3">
        <v>153085</v>
      </c>
      <c r="G5665" t="s">
        <v>32</v>
      </c>
      <c r="H5665" t="s">
        <v>5696</v>
      </c>
    </row>
    <row r="5666" spans="1:8" x14ac:dyDescent="0.35">
      <c r="A5666" s="2">
        <v>44525</v>
      </c>
      <c r="B5666" t="s">
        <v>18</v>
      </c>
      <c r="C5666" t="s">
        <v>19</v>
      </c>
      <c r="D5666" t="s">
        <v>25</v>
      </c>
      <c r="E5666" s="3">
        <v>133315</v>
      </c>
      <c r="F5666" s="3">
        <v>75083</v>
      </c>
      <c r="G5666" t="s">
        <v>21</v>
      </c>
      <c r="H5666" t="s">
        <v>5697</v>
      </c>
    </row>
    <row r="5667" spans="1:8" x14ac:dyDescent="0.35">
      <c r="A5667" s="2">
        <v>45237</v>
      </c>
      <c r="B5667" t="s">
        <v>41</v>
      </c>
      <c r="C5667" t="s">
        <v>43</v>
      </c>
      <c r="D5667" t="s">
        <v>30</v>
      </c>
      <c r="E5667" s="3">
        <v>78269</v>
      </c>
      <c r="F5667" s="3">
        <v>10364</v>
      </c>
      <c r="G5667" t="s">
        <v>32</v>
      </c>
      <c r="H5667" t="s">
        <v>5698</v>
      </c>
    </row>
    <row r="5668" spans="1:8" x14ac:dyDescent="0.35">
      <c r="A5668" s="2">
        <v>44479</v>
      </c>
      <c r="B5668" t="s">
        <v>28</v>
      </c>
      <c r="C5668" t="s">
        <v>29</v>
      </c>
      <c r="D5668" t="s">
        <v>39</v>
      </c>
      <c r="E5668" s="3">
        <v>129939</v>
      </c>
      <c r="F5668" s="3">
        <v>153946</v>
      </c>
      <c r="G5668" t="s">
        <v>21</v>
      </c>
      <c r="H5668" t="s">
        <v>5699</v>
      </c>
    </row>
    <row r="5669" spans="1:8" x14ac:dyDescent="0.35">
      <c r="A5669" s="2">
        <v>45139</v>
      </c>
      <c r="B5669" t="s">
        <v>37</v>
      </c>
      <c r="C5669" t="s">
        <v>43</v>
      </c>
      <c r="D5669" t="s">
        <v>58</v>
      </c>
      <c r="E5669" s="3">
        <v>32425</v>
      </c>
      <c r="F5669" s="3">
        <v>129171</v>
      </c>
      <c r="G5669" t="s">
        <v>32</v>
      </c>
      <c r="H5669" t="s">
        <v>5700</v>
      </c>
    </row>
    <row r="5670" spans="1:8" x14ac:dyDescent="0.35">
      <c r="A5670" s="2">
        <v>44454</v>
      </c>
      <c r="B5670" t="s">
        <v>23</v>
      </c>
      <c r="C5670" t="s">
        <v>43</v>
      </c>
      <c r="D5670" t="s">
        <v>25</v>
      </c>
      <c r="E5670" s="3">
        <v>49119</v>
      </c>
      <c r="F5670" s="3">
        <v>15821</v>
      </c>
      <c r="G5670" t="s">
        <v>21</v>
      </c>
      <c r="H5670" t="s">
        <v>5701</v>
      </c>
    </row>
    <row r="5671" spans="1:8" x14ac:dyDescent="0.35">
      <c r="A5671" s="2">
        <v>44771</v>
      </c>
      <c r="B5671" t="s">
        <v>23</v>
      </c>
      <c r="C5671" t="s">
        <v>34</v>
      </c>
      <c r="D5671" t="s">
        <v>39</v>
      </c>
      <c r="E5671" s="3">
        <v>140273</v>
      </c>
      <c r="F5671" s="3">
        <v>12614</v>
      </c>
      <c r="G5671" t="s">
        <v>26</v>
      </c>
      <c r="H5671" t="s">
        <v>5702</v>
      </c>
    </row>
    <row r="5672" spans="1:8" x14ac:dyDescent="0.35">
      <c r="A5672" s="2">
        <v>44770</v>
      </c>
      <c r="B5672" t="s">
        <v>28</v>
      </c>
      <c r="C5672" t="s">
        <v>43</v>
      </c>
      <c r="D5672" t="s">
        <v>39</v>
      </c>
      <c r="E5672" s="3">
        <v>124364</v>
      </c>
      <c r="F5672" s="3">
        <v>112334</v>
      </c>
      <c r="G5672" t="s">
        <v>32</v>
      </c>
      <c r="H5672" t="s">
        <v>5703</v>
      </c>
    </row>
    <row r="5673" spans="1:8" x14ac:dyDescent="0.35">
      <c r="A5673" s="2">
        <v>44808</v>
      </c>
      <c r="B5673" t="s">
        <v>23</v>
      </c>
      <c r="C5673" t="s">
        <v>24</v>
      </c>
      <c r="D5673" t="s">
        <v>30</v>
      </c>
      <c r="E5673" s="3">
        <v>43125</v>
      </c>
      <c r="F5673" s="3">
        <v>34121</v>
      </c>
      <c r="G5673" t="s">
        <v>32</v>
      </c>
      <c r="H5673" t="s">
        <v>5704</v>
      </c>
    </row>
    <row r="5674" spans="1:8" x14ac:dyDescent="0.35">
      <c r="A5674" s="2">
        <v>45239</v>
      </c>
      <c r="B5674" t="s">
        <v>55</v>
      </c>
      <c r="C5674" t="s">
        <v>43</v>
      </c>
      <c r="D5674" t="s">
        <v>39</v>
      </c>
      <c r="E5674" s="3">
        <v>148383</v>
      </c>
      <c r="F5674" s="3">
        <v>105794</v>
      </c>
      <c r="G5674" t="s">
        <v>35</v>
      </c>
      <c r="H5674" t="s">
        <v>5705</v>
      </c>
    </row>
    <row r="5675" spans="1:8" x14ac:dyDescent="0.35">
      <c r="A5675" s="2">
        <v>45033</v>
      </c>
      <c r="B5675" t="s">
        <v>37</v>
      </c>
      <c r="C5675" t="s">
        <v>43</v>
      </c>
      <c r="D5675" t="s">
        <v>25</v>
      </c>
      <c r="E5675" s="3">
        <v>120967</v>
      </c>
      <c r="F5675" s="3">
        <v>14758</v>
      </c>
      <c r="G5675" t="s">
        <v>21</v>
      </c>
      <c r="H5675" t="s">
        <v>5706</v>
      </c>
    </row>
    <row r="5676" spans="1:8" x14ac:dyDescent="0.35">
      <c r="A5676" s="2">
        <v>44619</v>
      </c>
      <c r="B5676" t="s">
        <v>41</v>
      </c>
      <c r="C5676" t="s">
        <v>24</v>
      </c>
      <c r="D5676" t="s">
        <v>20</v>
      </c>
      <c r="E5676" s="3">
        <v>91140</v>
      </c>
      <c r="F5676" s="3">
        <v>162923</v>
      </c>
      <c r="G5676" t="s">
        <v>21</v>
      </c>
      <c r="H5676" t="s">
        <v>5707</v>
      </c>
    </row>
    <row r="5677" spans="1:8" x14ac:dyDescent="0.35">
      <c r="A5677" s="2">
        <v>44954</v>
      </c>
      <c r="B5677" t="s">
        <v>28</v>
      </c>
      <c r="C5677" t="s">
        <v>34</v>
      </c>
      <c r="D5677" t="s">
        <v>25</v>
      </c>
      <c r="E5677" s="3">
        <v>26401</v>
      </c>
      <c r="F5677" s="3">
        <v>129909</v>
      </c>
      <c r="G5677" t="s">
        <v>35</v>
      </c>
      <c r="H5677" t="s">
        <v>5708</v>
      </c>
    </row>
    <row r="5678" spans="1:8" x14ac:dyDescent="0.35">
      <c r="A5678" s="2">
        <v>44959</v>
      </c>
      <c r="B5678" t="s">
        <v>18</v>
      </c>
      <c r="C5678" t="s">
        <v>23</v>
      </c>
      <c r="D5678" t="s">
        <v>25</v>
      </c>
      <c r="E5678" s="3">
        <v>147700</v>
      </c>
      <c r="F5678" s="3">
        <v>72960</v>
      </c>
      <c r="G5678" t="s">
        <v>32</v>
      </c>
      <c r="H5678" t="s">
        <v>5709</v>
      </c>
    </row>
    <row r="5679" spans="1:8" x14ac:dyDescent="0.35">
      <c r="A5679" s="2">
        <v>44620</v>
      </c>
      <c r="B5679" t="s">
        <v>18</v>
      </c>
      <c r="C5679" t="s">
        <v>19</v>
      </c>
      <c r="D5679" t="s">
        <v>30</v>
      </c>
      <c r="E5679" s="3">
        <v>123015</v>
      </c>
      <c r="F5679" s="3">
        <v>85541</v>
      </c>
      <c r="G5679" t="s">
        <v>21</v>
      </c>
      <c r="H5679" t="s">
        <v>5710</v>
      </c>
    </row>
    <row r="5680" spans="1:8" x14ac:dyDescent="0.35">
      <c r="A5680" s="2">
        <v>44625</v>
      </c>
      <c r="B5680" t="s">
        <v>18</v>
      </c>
      <c r="C5680" t="s">
        <v>34</v>
      </c>
      <c r="D5680" t="s">
        <v>30</v>
      </c>
      <c r="E5680" s="3">
        <v>60065</v>
      </c>
      <c r="F5680" s="3">
        <v>51864</v>
      </c>
      <c r="G5680" t="s">
        <v>32</v>
      </c>
      <c r="H5680" t="s">
        <v>5711</v>
      </c>
    </row>
    <row r="5681" spans="1:8" x14ac:dyDescent="0.35">
      <c r="A5681" s="2">
        <v>44400</v>
      </c>
      <c r="B5681" t="s">
        <v>37</v>
      </c>
      <c r="C5681" t="s">
        <v>43</v>
      </c>
      <c r="D5681" t="s">
        <v>39</v>
      </c>
      <c r="E5681" s="3">
        <v>127600</v>
      </c>
      <c r="F5681" s="3">
        <v>43026</v>
      </c>
      <c r="G5681" t="s">
        <v>26</v>
      </c>
      <c r="H5681" t="s">
        <v>5712</v>
      </c>
    </row>
    <row r="5682" spans="1:8" x14ac:dyDescent="0.35">
      <c r="A5682" s="2">
        <v>44392</v>
      </c>
      <c r="B5682" t="s">
        <v>41</v>
      </c>
      <c r="C5682" t="s">
        <v>23</v>
      </c>
      <c r="D5682" t="s">
        <v>30</v>
      </c>
      <c r="E5682" s="3">
        <v>101464</v>
      </c>
      <c r="F5682" s="3">
        <v>101976</v>
      </c>
      <c r="G5682" t="s">
        <v>21</v>
      </c>
      <c r="H5682" t="s">
        <v>5713</v>
      </c>
    </row>
    <row r="5683" spans="1:8" x14ac:dyDescent="0.35">
      <c r="A5683" s="2">
        <v>44924</v>
      </c>
      <c r="B5683" t="s">
        <v>23</v>
      </c>
      <c r="C5683" t="s">
        <v>19</v>
      </c>
      <c r="D5683" t="s">
        <v>39</v>
      </c>
      <c r="E5683" s="3">
        <v>42398</v>
      </c>
      <c r="F5683" s="3">
        <v>83052</v>
      </c>
      <c r="G5683" t="s">
        <v>32</v>
      </c>
      <c r="H5683" t="s">
        <v>5714</v>
      </c>
    </row>
    <row r="5684" spans="1:8" x14ac:dyDescent="0.35">
      <c r="A5684" s="2">
        <v>44481</v>
      </c>
      <c r="B5684" t="s">
        <v>41</v>
      </c>
      <c r="C5684" t="s">
        <v>19</v>
      </c>
      <c r="D5684" t="s">
        <v>20</v>
      </c>
      <c r="E5684" s="3">
        <v>78699</v>
      </c>
      <c r="F5684" s="3">
        <v>133209</v>
      </c>
      <c r="G5684" t="s">
        <v>26</v>
      </c>
      <c r="H5684" t="s">
        <v>5715</v>
      </c>
    </row>
    <row r="5685" spans="1:8" x14ac:dyDescent="0.35">
      <c r="A5685" s="2">
        <v>44392</v>
      </c>
      <c r="B5685" t="s">
        <v>41</v>
      </c>
      <c r="C5685" t="s">
        <v>19</v>
      </c>
      <c r="D5685" t="s">
        <v>58</v>
      </c>
      <c r="E5685" s="3">
        <v>31755</v>
      </c>
      <c r="F5685" s="3">
        <v>139439</v>
      </c>
      <c r="G5685" t="s">
        <v>32</v>
      </c>
      <c r="H5685" t="s">
        <v>5716</v>
      </c>
    </row>
    <row r="5686" spans="1:8" x14ac:dyDescent="0.35">
      <c r="A5686" s="2">
        <v>44503</v>
      </c>
      <c r="B5686" t="s">
        <v>28</v>
      </c>
      <c r="C5686" t="s">
        <v>24</v>
      </c>
      <c r="D5686" t="s">
        <v>30</v>
      </c>
      <c r="E5686" s="3">
        <v>117107</v>
      </c>
      <c r="F5686" s="3">
        <v>124571</v>
      </c>
      <c r="G5686" t="s">
        <v>32</v>
      </c>
      <c r="H5686" t="s">
        <v>5717</v>
      </c>
    </row>
    <row r="5687" spans="1:8" x14ac:dyDescent="0.35">
      <c r="A5687" s="2">
        <v>44210</v>
      </c>
      <c r="B5687" t="s">
        <v>37</v>
      </c>
      <c r="C5687" t="s">
        <v>24</v>
      </c>
      <c r="D5687" t="s">
        <v>30</v>
      </c>
      <c r="E5687" s="3">
        <v>101174</v>
      </c>
      <c r="F5687" s="3">
        <v>161985</v>
      </c>
      <c r="G5687" t="s">
        <v>26</v>
      </c>
      <c r="H5687" t="s">
        <v>5718</v>
      </c>
    </row>
    <row r="5688" spans="1:8" x14ac:dyDescent="0.35">
      <c r="A5688" s="2">
        <v>45277</v>
      </c>
      <c r="B5688" t="s">
        <v>18</v>
      </c>
      <c r="C5688" t="s">
        <v>23</v>
      </c>
      <c r="D5688" t="s">
        <v>20</v>
      </c>
      <c r="E5688" s="3">
        <v>100759</v>
      </c>
      <c r="F5688" s="3">
        <v>99885</v>
      </c>
      <c r="G5688" t="s">
        <v>21</v>
      </c>
      <c r="H5688" t="s">
        <v>5719</v>
      </c>
    </row>
    <row r="5689" spans="1:8" x14ac:dyDescent="0.35">
      <c r="A5689" s="2">
        <v>44919</v>
      </c>
      <c r="B5689" t="s">
        <v>28</v>
      </c>
      <c r="C5689" t="s">
        <v>43</v>
      </c>
      <c r="D5689" t="s">
        <v>30</v>
      </c>
      <c r="E5689" s="3">
        <v>14017</v>
      </c>
      <c r="F5689" s="3">
        <v>31309</v>
      </c>
      <c r="G5689" t="s">
        <v>35</v>
      </c>
      <c r="H5689" t="s">
        <v>5720</v>
      </c>
    </row>
    <row r="5690" spans="1:8" x14ac:dyDescent="0.35">
      <c r="A5690" s="2">
        <v>44976</v>
      </c>
      <c r="B5690" t="s">
        <v>23</v>
      </c>
      <c r="C5690" t="s">
        <v>23</v>
      </c>
      <c r="D5690" t="s">
        <v>20</v>
      </c>
      <c r="E5690" s="3">
        <v>42850</v>
      </c>
      <c r="F5690" s="3">
        <v>126401</v>
      </c>
      <c r="G5690" t="s">
        <v>35</v>
      </c>
      <c r="H5690" t="s">
        <v>5721</v>
      </c>
    </row>
    <row r="5691" spans="1:8" x14ac:dyDescent="0.35">
      <c r="A5691" s="2">
        <v>44725</v>
      </c>
      <c r="B5691" t="s">
        <v>41</v>
      </c>
      <c r="C5691" t="s">
        <v>43</v>
      </c>
      <c r="D5691" t="s">
        <v>39</v>
      </c>
      <c r="E5691" s="3">
        <v>110093</v>
      </c>
      <c r="F5691" s="3">
        <v>67908</v>
      </c>
      <c r="G5691" t="s">
        <v>26</v>
      </c>
      <c r="H5691" t="s">
        <v>5722</v>
      </c>
    </row>
    <row r="5692" spans="1:8" x14ac:dyDescent="0.35">
      <c r="A5692" s="2">
        <v>44994</v>
      </c>
      <c r="B5692" t="s">
        <v>18</v>
      </c>
      <c r="C5692" t="s">
        <v>34</v>
      </c>
      <c r="D5692" t="s">
        <v>30</v>
      </c>
      <c r="E5692" s="3">
        <v>56787</v>
      </c>
      <c r="F5692" s="3">
        <v>134821</v>
      </c>
      <c r="G5692" t="s">
        <v>32</v>
      </c>
      <c r="H5692" t="s">
        <v>5723</v>
      </c>
    </row>
    <row r="5693" spans="1:8" x14ac:dyDescent="0.35">
      <c r="A5693" s="2">
        <v>44540</v>
      </c>
      <c r="B5693" t="s">
        <v>37</v>
      </c>
      <c r="C5693" t="s">
        <v>19</v>
      </c>
      <c r="D5693" t="s">
        <v>30</v>
      </c>
      <c r="E5693" s="3">
        <v>149045</v>
      </c>
      <c r="F5693" s="3">
        <v>76737</v>
      </c>
      <c r="G5693" t="s">
        <v>35</v>
      </c>
      <c r="H5693" t="s">
        <v>5724</v>
      </c>
    </row>
    <row r="5694" spans="1:8" x14ac:dyDescent="0.35">
      <c r="A5694" s="2">
        <v>44405</v>
      </c>
      <c r="B5694" t="s">
        <v>55</v>
      </c>
      <c r="C5694" t="s">
        <v>19</v>
      </c>
      <c r="D5694" t="s">
        <v>39</v>
      </c>
      <c r="E5694" s="3">
        <v>112420</v>
      </c>
      <c r="F5694" s="3">
        <v>91840</v>
      </c>
      <c r="G5694" t="s">
        <v>26</v>
      </c>
      <c r="H5694" t="s">
        <v>5725</v>
      </c>
    </row>
    <row r="5695" spans="1:8" x14ac:dyDescent="0.35">
      <c r="A5695" s="2">
        <v>44837</v>
      </c>
      <c r="B5695" t="s">
        <v>41</v>
      </c>
      <c r="C5695" t="s">
        <v>24</v>
      </c>
      <c r="D5695" t="s">
        <v>30</v>
      </c>
      <c r="E5695" s="3">
        <v>39913</v>
      </c>
      <c r="F5695" s="3">
        <v>19285</v>
      </c>
      <c r="G5695" t="s">
        <v>35</v>
      </c>
      <c r="H5695" t="s">
        <v>5726</v>
      </c>
    </row>
    <row r="5696" spans="1:8" x14ac:dyDescent="0.35">
      <c r="A5696" s="2">
        <v>44448</v>
      </c>
      <c r="B5696" t="s">
        <v>41</v>
      </c>
      <c r="C5696" t="s">
        <v>34</v>
      </c>
      <c r="D5696" t="s">
        <v>25</v>
      </c>
      <c r="E5696" s="3">
        <v>23356</v>
      </c>
      <c r="F5696" s="3">
        <v>83816</v>
      </c>
      <c r="G5696" t="s">
        <v>32</v>
      </c>
      <c r="H5696" t="s">
        <v>5727</v>
      </c>
    </row>
    <row r="5697" spans="1:8" x14ac:dyDescent="0.35">
      <c r="A5697" s="2">
        <v>44467</v>
      </c>
      <c r="B5697" t="s">
        <v>41</v>
      </c>
      <c r="C5697" t="s">
        <v>29</v>
      </c>
      <c r="D5697" t="s">
        <v>20</v>
      </c>
      <c r="E5697" s="3">
        <v>121545</v>
      </c>
      <c r="F5697" s="3">
        <v>57304</v>
      </c>
      <c r="G5697" t="s">
        <v>26</v>
      </c>
      <c r="H5697" t="s">
        <v>5728</v>
      </c>
    </row>
    <row r="5698" spans="1:8" x14ac:dyDescent="0.35">
      <c r="A5698" s="2">
        <v>45116</v>
      </c>
      <c r="B5698" t="s">
        <v>41</v>
      </c>
      <c r="C5698" t="s">
        <v>34</v>
      </c>
      <c r="D5698" t="s">
        <v>58</v>
      </c>
      <c r="E5698" s="3">
        <v>113830</v>
      </c>
      <c r="F5698" s="3">
        <v>31901</v>
      </c>
      <c r="G5698" t="s">
        <v>21</v>
      </c>
      <c r="H5698" t="s">
        <v>5729</v>
      </c>
    </row>
    <row r="5699" spans="1:8" x14ac:dyDescent="0.35">
      <c r="A5699" s="2">
        <v>44615</v>
      </c>
      <c r="B5699" t="s">
        <v>18</v>
      </c>
      <c r="C5699" t="s">
        <v>43</v>
      </c>
      <c r="D5699" t="s">
        <v>25</v>
      </c>
      <c r="E5699" s="3">
        <v>61893</v>
      </c>
      <c r="F5699" s="3">
        <v>97096</v>
      </c>
      <c r="G5699" t="s">
        <v>26</v>
      </c>
      <c r="H5699" t="s">
        <v>5730</v>
      </c>
    </row>
    <row r="5700" spans="1:8" x14ac:dyDescent="0.35">
      <c r="A5700" s="2">
        <v>44991</v>
      </c>
      <c r="B5700" t="s">
        <v>37</v>
      </c>
      <c r="C5700" t="s">
        <v>34</v>
      </c>
      <c r="D5700" t="s">
        <v>58</v>
      </c>
      <c r="E5700" s="3">
        <v>31135</v>
      </c>
      <c r="F5700" s="3">
        <v>20220</v>
      </c>
      <c r="G5700" t="s">
        <v>26</v>
      </c>
      <c r="H5700" t="s">
        <v>5731</v>
      </c>
    </row>
    <row r="5701" spans="1:8" x14ac:dyDescent="0.35">
      <c r="A5701" s="2">
        <v>44921</v>
      </c>
      <c r="B5701" t="s">
        <v>28</v>
      </c>
      <c r="C5701" t="s">
        <v>24</v>
      </c>
      <c r="D5701" t="s">
        <v>25</v>
      </c>
      <c r="E5701" s="3">
        <v>132419</v>
      </c>
      <c r="F5701" s="3">
        <v>54692</v>
      </c>
      <c r="G5701" t="s">
        <v>35</v>
      </c>
      <c r="H5701" t="s">
        <v>5732</v>
      </c>
    </row>
    <row r="5702" spans="1:8" x14ac:dyDescent="0.35">
      <c r="A5702" s="2">
        <v>44629</v>
      </c>
      <c r="B5702" t="s">
        <v>18</v>
      </c>
      <c r="C5702" t="s">
        <v>43</v>
      </c>
      <c r="D5702" t="s">
        <v>25</v>
      </c>
      <c r="E5702" s="3">
        <v>30247</v>
      </c>
      <c r="F5702" s="3">
        <v>148334</v>
      </c>
      <c r="G5702" t="s">
        <v>35</v>
      </c>
      <c r="H5702" t="s">
        <v>5733</v>
      </c>
    </row>
    <row r="5703" spans="1:8" x14ac:dyDescent="0.35">
      <c r="A5703" s="2">
        <v>44305</v>
      </c>
      <c r="B5703" t="s">
        <v>37</v>
      </c>
      <c r="C5703" t="s">
        <v>23</v>
      </c>
      <c r="D5703" t="s">
        <v>25</v>
      </c>
      <c r="E5703" s="3">
        <v>25507</v>
      </c>
      <c r="F5703" s="3">
        <v>47241</v>
      </c>
      <c r="G5703" t="s">
        <v>21</v>
      </c>
      <c r="H5703" t="s">
        <v>5734</v>
      </c>
    </row>
    <row r="5704" spans="1:8" x14ac:dyDescent="0.35">
      <c r="A5704" s="2">
        <v>44837</v>
      </c>
      <c r="B5704" t="s">
        <v>28</v>
      </c>
      <c r="C5704" t="s">
        <v>43</v>
      </c>
      <c r="D5704" t="s">
        <v>20</v>
      </c>
      <c r="E5704" s="3">
        <v>128374</v>
      </c>
      <c r="F5704" s="3">
        <v>77326</v>
      </c>
      <c r="G5704" t="s">
        <v>35</v>
      </c>
      <c r="H5704" t="s">
        <v>5735</v>
      </c>
    </row>
    <row r="5705" spans="1:8" x14ac:dyDescent="0.35">
      <c r="A5705" s="2">
        <v>45267</v>
      </c>
      <c r="B5705" t="s">
        <v>41</v>
      </c>
      <c r="C5705" t="s">
        <v>23</v>
      </c>
      <c r="D5705" t="s">
        <v>58</v>
      </c>
      <c r="E5705" s="3">
        <v>138410</v>
      </c>
      <c r="F5705" s="3">
        <v>44866</v>
      </c>
      <c r="G5705" t="s">
        <v>35</v>
      </c>
      <c r="H5705" t="s">
        <v>5736</v>
      </c>
    </row>
    <row r="5706" spans="1:8" x14ac:dyDescent="0.35">
      <c r="A5706" s="2">
        <v>44575</v>
      </c>
      <c r="B5706" t="s">
        <v>37</v>
      </c>
      <c r="C5706" t="s">
        <v>29</v>
      </c>
      <c r="D5706" t="s">
        <v>39</v>
      </c>
      <c r="E5706" s="3">
        <v>75025</v>
      </c>
      <c r="F5706" s="3">
        <v>163032</v>
      </c>
      <c r="G5706" t="s">
        <v>35</v>
      </c>
      <c r="H5706" t="s">
        <v>5737</v>
      </c>
    </row>
    <row r="5707" spans="1:8" x14ac:dyDescent="0.35">
      <c r="A5707" s="2">
        <v>45154</v>
      </c>
      <c r="B5707" t="s">
        <v>41</v>
      </c>
      <c r="C5707" t="s">
        <v>43</v>
      </c>
      <c r="D5707" t="s">
        <v>39</v>
      </c>
      <c r="E5707" s="3">
        <v>123458</v>
      </c>
      <c r="F5707" s="3">
        <v>53051</v>
      </c>
      <c r="G5707" t="s">
        <v>32</v>
      </c>
      <c r="H5707" t="s">
        <v>5738</v>
      </c>
    </row>
    <row r="5708" spans="1:8" x14ac:dyDescent="0.35">
      <c r="A5708" s="2">
        <v>44299</v>
      </c>
      <c r="B5708" t="s">
        <v>37</v>
      </c>
      <c r="C5708" t="s">
        <v>19</v>
      </c>
      <c r="D5708" t="s">
        <v>30</v>
      </c>
      <c r="E5708" s="3">
        <v>97521</v>
      </c>
      <c r="F5708" s="3">
        <v>151085</v>
      </c>
      <c r="G5708" t="s">
        <v>26</v>
      </c>
      <c r="H5708" t="s">
        <v>5739</v>
      </c>
    </row>
    <row r="5709" spans="1:8" x14ac:dyDescent="0.35">
      <c r="A5709" s="2">
        <v>45088</v>
      </c>
      <c r="B5709" t="s">
        <v>23</v>
      </c>
      <c r="C5709" t="s">
        <v>29</v>
      </c>
      <c r="D5709" t="s">
        <v>20</v>
      </c>
      <c r="E5709" s="3">
        <v>45953</v>
      </c>
      <c r="F5709" s="3">
        <v>17633</v>
      </c>
      <c r="G5709" t="s">
        <v>35</v>
      </c>
      <c r="H5709" t="s">
        <v>5740</v>
      </c>
    </row>
    <row r="5710" spans="1:8" x14ac:dyDescent="0.35">
      <c r="A5710" s="2">
        <v>45050</v>
      </c>
      <c r="B5710" t="s">
        <v>55</v>
      </c>
      <c r="C5710" t="s">
        <v>23</v>
      </c>
      <c r="D5710" t="s">
        <v>20</v>
      </c>
      <c r="E5710" s="3">
        <v>68364</v>
      </c>
      <c r="F5710" s="3">
        <v>108570</v>
      </c>
      <c r="G5710" t="s">
        <v>32</v>
      </c>
      <c r="H5710" t="s">
        <v>5741</v>
      </c>
    </row>
    <row r="5711" spans="1:8" x14ac:dyDescent="0.35">
      <c r="A5711" s="2">
        <v>45247</v>
      </c>
      <c r="B5711" t="s">
        <v>41</v>
      </c>
      <c r="C5711" t="s">
        <v>24</v>
      </c>
      <c r="D5711" t="s">
        <v>20</v>
      </c>
      <c r="E5711" s="3">
        <v>66581</v>
      </c>
      <c r="F5711" s="3">
        <v>157704</v>
      </c>
      <c r="G5711" t="s">
        <v>26</v>
      </c>
      <c r="H5711" t="s">
        <v>5742</v>
      </c>
    </row>
    <row r="5712" spans="1:8" x14ac:dyDescent="0.35">
      <c r="A5712" s="2">
        <v>44726</v>
      </c>
      <c r="B5712" t="s">
        <v>41</v>
      </c>
      <c r="C5712" t="s">
        <v>29</v>
      </c>
      <c r="D5712" t="s">
        <v>25</v>
      </c>
      <c r="E5712" s="3">
        <v>70837</v>
      </c>
      <c r="F5712" s="3">
        <v>61641</v>
      </c>
      <c r="G5712" t="s">
        <v>21</v>
      </c>
      <c r="H5712" t="s">
        <v>5743</v>
      </c>
    </row>
    <row r="5713" spans="1:8" x14ac:dyDescent="0.35">
      <c r="A5713" s="2">
        <v>44875</v>
      </c>
      <c r="B5713" t="s">
        <v>41</v>
      </c>
      <c r="C5713" t="s">
        <v>29</v>
      </c>
      <c r="D5713" t="s">
        <v>20</v>
      </c>
      <c r="E5713" s="3">
        <v>27461</v>
      </c>
      <c r="F5713" s="3">
        <v>115096</v>
      </c>
      <c r="G5713" t="s">
        <v>26</v>
      </c>
      <c r="H5713" t="s">
        <v>5744</v>
      </c>
    </row>
    <row r="5714" spans="1:8" x14ac:dyDescent="0.35">
      <c r="A5714" s="2">
        <v>45185</v>
      </c>
      <c r="B5714" t="s">
        <v>23</v>
      </c>
      <c r="C5714" t="s">
        <v>29</v>
      </c>
      <c r="D5714" t="s">
        <v>39</v>
      </c>
      <c r="E5714" s="3">
        <v>118271</v>
      </c>
      <c r="F5714" s="3">
        <v>48754</v>
      </c>
      <c r="G5714" t="s">
        <v>32</v>
      </c>
      <c r="H5714" t="s">
        <v>5745</v>
      </c>
    </row>
    <row r="5715" spans="1:8" x14ac:dyDescent="0.35">
      <c r="A5715" s="2">
        <v>44624</v>
      </c>
      <c r="B5715" t="s">
        <v>18</v>
      </c>
      <c r="C5715" t="s">
        <v>23</v>
      </c>
      <c r="D5715" t="s">
        <v>20</v>
      </c>
      <c r="E5715" s="3">
        <v>23501</v>
      </c>
      <c r="F5715" s="3">
        <v>74371</v>
      </c>
      <c r="G5715" t="s">
        <v>32</v>
      </c>
      <c r="H5715" t="s">
        <v>5746</v>
      </c>
    </row>
    <row r="5716" spans="1:8" x14ac:dyDescent="0.35">
      <c r="A5716" s="2">
        <v>45018</v>
      </c>
      <c r="B5716" t="s">
        <v>28</v>
      </c>
      <c r="C5716" t="s">
        <v>23</v>
      </c>
      <c r="D5716" t="s">
        <v>25</v>
      </c>
      <c r="E5716" s="3">
        <v>21070</v>
      </c>
      <c r="F5716" s="3">
        <v>84056</v>
      </c>
      <c r="G5716" t="s">
        <v>21</v>
      </c>
      <c r="H5716" t="s">
        <v>5747</v>
      </c>
    </row>
    <row r="5717" spans="1:8" x14ac:dyDescent="0.35">
      <c r="A5717" s="2">
        <v>45128</v>
      </c>
      <c r="B5717" t="s">
        <v>41</v>
      </c>
      <c r="C5717" t="s">
        <v>43</v>
      </c>
      <c r="D5717" t="s">
        <v>58</v>
      </c>
      <c r="E5717" s="3">
        <v>110194</v>
      </c>
      <c r="F5717" s="3">
        <v>148030</v>
      </c>
      <c r="G5717" t="s">
        <v>32</v>
      </c>
      <c r="H5717" t="s">
        <v>5748</v>
      </c>
    </row>
    <row r="5718" spans="1:8" x14ac:dyDescent="0.35">
      <c r="A5718" s="2">
        <v>45258</v>
      </c>
      <c r="B5718" t="s">
        <v>41</v>
      </c>
      <c r="C5718" t="s">
        <v>19</v>
      </c>
      <c r="D5718" t="s">
        <v>20</v>
      </c>
      <c r="E5718" s="3">
        <v>142698</v>
      </c>
      <c r="F5718" s="3">
        <v>106736</v>
      </c>
      <c r="G5718" t="s">
        <v>21</v>
      </c>
      <c r="H5718" t="s">
        <v>5749</v>
      </c>
    </row>
    <row r="5719" spans="1:8" x14ac:dyDescent="0.35">
      <c r="A5719" s="2">
        <v>44707</v>
      </c>
      <c r="B5719" t="s">
        <v>18</v>
      </c>
      <c r="C5719" t="s">
        <v>29</v>
      </c>
      <c r="D5719" t="s">
        <v>58</v>
      </c>
      <c r="E5719" s="3">
        <v>74569</v>
      </c>
      <c r="F5719" s="3">
        <v>32975</v>
      </c>
      <c r="G5719" t="s">
        <v>21</v>
      </c>
      <c r="H5719" t="s">
        <v>5750</v>
      </c>
    </row>
    <row r="5720" spans="1:8" x14ac:dyDescent="0.35">
      <c r="A5720" s="2">
        <v>44589</v>
      </c>
      <c r="B5720" t="s">
        <v>18</v>
      </c>
      <c r="C5720" t="s">
        <v>43</v>
      </c>
      <c r="D5720" t="s">
        <v>30</v>
      </c>
      <c r="E5720" s="3">
        <v>49414</v>
      </c>
      <c r="F5720" s="3">
        <v>137894</v>
      </c>
      <c r="G5720" t="s">
        <v>32</v>
      </c>
      <c r="H5720" t="s">
        <v>5751</v>
      </c>
    </row>
    <row r="5721" spans="1:8" x14ac:dyDescent="0.35">
      <c r="A5721" s="2">
        <v>44909</v>
      </c>
      <c r="B5721" t="s">
        <v>55</v>
      </c>
      <c r="C5721" t="s">
        <v>43</v>
      </c>
      <c r="D5721" t="s">
        <v>25</v>
      </c>
      <c r="E5721" s="3">
        <v>38860</v>
      </c>
      <c r="F5721" s="3">
        <v>111425</v>
      </c>
      <c r="G5721" t="s">
        <v>32</v>
      </c>
      <c r="H5721" t="s">
        <v>5752</v>
      </c>
    </row>
    <row r="5722" spans="1:8" x14ac:dyDescent="0.35">
      <c r="A5722" s="2">
        <v>44690</v>
      </c>
      <c r="B5722" t="s">
        <v>37</v>
      </c>
      <c r="C5722" t="s">
        <v>19</v>
      </c>
      <c r="D5722" t="s">
        <v>20</v>
      </c>
      <c r="E5722" s="3">
        <v>126259</v>
      </c>
      <c r="F5722" s="3">
        <v>41096</v>
      </c>
      <c r="G5722" t="s">
        <v>35</v>
      </c>
      <c r="H5722" t="s">
        <v>5753</v>
      </c>
    </row>
    <row r="5723" spans="1:8" x14ac:dyDescent="0.35">
      <c r="A5723" s="2">
        <v>44743</v>
      </c>
      <c r="B5723" t="s">
        <v>41</v>
      </c>
      <c r="C5723" t="s">
        <v>43</v>
      </c>
      <c r="D5723" t="s">
        <v>30</v>
      </c>
      <c r="E5723" s="3">
        <v>128363</v>
      </c>
      <c r="F5723" s="3">
        <v>94650</v>
      </c>
      <c r="G5723" t="s">
        <v>35</v>
      </c>
      <c r="H5723" t="s">
        <v>5754</v>
      </c>
    </row>
    <row r="5724" spans="1:8" x14ac:dyDescent="0.35">
      <c r="A5724" s="2">
        <v>44790</v>
      </c>
      <c r="B5724" t="s">
        <v>37</v>
      </c>
      <c r="C5724" t="s">
        <v>19</v>
      </c>
      <c r="D5724" t="s">
        <v>30</v>
      </c>
      <c r="E5724" s="3">
        <v>134471</v>
      </c>
      <c r="F5724" s="3">
        <v>34347</v>
      </c>
      <c r="G5724" t="s">
        <v>21</v>
      </c>
      <c r="H5724" t="s">
        <v>5755</v>
      </c>
    </row>
    <row r="5725" spans="1:8" x14ac:dyDescent="0.35">
      <c r="A5725" s="2">
        <v>44585</v>
      </c>
      <c r="B5725" t="s">
        <v>18</v>
      </c>
      <c r="C5725" t="s">
        <v>24</v>
      </c>
      <c r="D5725" t="s">
        <v>58</v>
      </c>
      <c r="E5725" s="3">
        <v>69970</v>
      </c>
      <c r="F5725" s="3">
        <v>55486</v>
      </c>
      <c r="G5725" t="s">
        <v>32</v>
      </c>
      <c r="H5725" t="s">
        <v>5756</v>
      </c>
    </row>
    <row r="5726" spans="1:8" x14ac:dyDescent="0.35">
      <c r="A5726" s="2">
        <v>44354</v>
      </c>
      <c r="B5726" t="s">
        <v>18</v>
      </c>
      <c r="C5726" t="s">
        <v>19</v>
      </c>
      <c r="D5726" t="s">
        <v>39</v>
      </c>
      <c r="E5726" s="3">
        <v>64584</v>
      </c>
      <c r="F5726" s="3">
        <v>75148</v>
      </c>
      <c r="G5726" t="s">
        <v>35</v>
      </c>
      <c r="H5726" t="s">
        <v>5757</v>
      </c>
    </row>
    <row r="5727" spans="1:8" x14ac:dyDescent="0.35">
      <c r="A5727" s="2">
        <v>45224</v>
      </c>
      <c r="B5727" t="s">
        <v>55</v>
      </c>
      <c r="C5727" t="s">
        <v>34</v>
      </c>
      <c r="D5727" t="s">
        <v>39</v>
      </c>
      <c r="E5727" s="3">
        <v>74286</v>
      </c>
      <c r="F5727" s="3">
        <v>102285</v>
      </c>
      <c r="G5727" t="s">
        <v>35</v>
      </c>
      <c r="H5727" t="s">
        <v>5758</v>
      </c>
    </row>
    <row r="5728" spans="1:8" x14ac:dyDescent="0.35">
      <c r="A5728" s="2">
        <v>44363</v>
      </c>
      <c r="B5728" t="s">
        <v>28</v>
      </c>
      <c r="C5728" t="s">
        <v>19</v>
      </c>
      <c r="D5728" t="s">
        <v>39</v>
      </c>
      <c r="E5728" s="3">
        <v>80309</v>
      </c>
      <c r="F5728" s="3">
        <v>168075</v>
      </c>
      <c r="G5728" t="s">
        <v>35</v>
      </c>
      <c r="H5728" t="s">
        <v>5759</v>
      </c>
    </row>
    <row r="5729" spans="1:8" x14ac:dyDescent="0.35">
      <c r="A5729" s="2">
        <v>45156</v>
      </c>
      <c r="B5729" t="s">
        <v>23</v>
      </c>
      <c r="C5729" t="s">
        <v>19</v>
      </c>
      <c r="D5729" t="s">
        <v>39</v>
      </c>
      <c r="E5729" s="3">
        <v>47812</v>
      </c>
      <c r="F5729" s="3">
        <v>38882</v>
      </c>
      <c r="G5729" t="s">
        <v>35</v>
      </c>
      <c r="H5729" t="s">
        <v>5760</v>
      </c>
    </row>
    <row r="5730" spans="1:8" x14ac:dyDescent="0.35">
      <c r="A5730" s="2">
        <v>44605</v>
      </c>
      <c r="B5730" t="s">
        <v>23</v>
      </c>
      <c r="C5730" t="s">
        <v>34</v>
      </c>
      <c r="D5730" t="s">
        <v>25</v>
      </c>
      <c r="E5730" s="3">
        <v>104359</v>
      </c>
      <c r="F5730" s="3">
        <v>10004</v>
      </c>
      <c r="G5730" t="s">
        <v>21</v>
      </c>
      <c r="H5730" t="s">
        <v>5761</v>
      </c>
    </row>
    <row r="5731" spans="1:8" x14ac:dyDescent="0.35">
      <c r="A5731" s="2">
        <v>44390</v>
      </c>
      <c r="B5731" t="s">
        <v>23</v>
      </c>
      <c r="C5731" t="s">
        <v>19</v>
      </c>
      <c r="D5731" t="s">
        <v>20</v>
      </c>
      <c r="E5731" s="3">
        <v>52075</v>
      </c>
      <c r="F5731" s="3">
        <v>113073</v>
      </c>
      <c r="G5731" t="s">
        <v>26</v>
      </c>
      <c r="H5731" t="s">
        <v>5762</v>
      </c>
    </row>
    <row r="5732" spans="1:8" x14ac:dyDescent="0.35">
      <c r="A5732" s="2">
        <v>44431</v>
      </c>
      <c r="B5732" t="s">
        <v>18</v>
      </c>
      <c r="C5732" t="s">
        <v>23</v>
      </c>
      <c r="D5732" t="s">
        <v>20</v>
      </c>
      <c r="E5732" s="3">
        <v>129496</v>
      </c>
      <c r="F5732" s="3">
        <v>161080</v>
      </c>
      <c r="G5732" t="s">
        <v>32</v>
      </c>
      <c r="H5732" t="s">
        <v>5763</v>
      </c>
    </row>
    <row r="5733" spans="1:8" x14ac:dyDescent="0.35">
      <c r="A5733" s="2">
        <v>44914</v>
      </c>
      <c r="B5733" t="s">
        <v>41</v>
      </c>
      <c r="C5733" t="s">
        <v>43</v>
      </c>
      <c r="D5733" t="s">
        <v>25</v>
      </c>
      <c r="E5733" s="3">
        <v>39103</v>
      </c>
      <c r="F5733" s="3">
        <v>92930</v>
      </c>
      <c r="G5733" t="s">
        <v>32</v>
      </c>
      <c r="H5733" t="s">
        <v>5764</v>
      </c>
    </row>
    <row r="5734" spans="1:8" x14ac:dyDescent="0.35">
      <c r="A5734" s="2">
        <v>45012</v>
      </c>
      <c r="B5734" t="s">
        <v>55</v>
      </c>
      <c r="C5734" t="s">
        <v>43</v>
      </c>
      <c r="D5734" t="s">
        <v>58</v>
      </c>
      <c r="E5734" s="3">
        <v>138578</v>
      </c>
      <c r="F5734" s="3">
        <v>17800</v>
      </c>
      <c r="G5734" t="s">
        <v>35</v>
      </c>
      <c r="H5734" t="s">
        <v>5765</v>
      </c>
    </row>
    <row r="5735" spans="1:8" x14ac:dyDescent="0.35">
      <c r="A5735" s="2">
        <v>44600</v>
      </c>
      <c r="B5735" t="s">
        <v>28</v>
      </c>
      <c r="C5735" t="s">
        <v>24</v>
      </c>
      <c r="D5735" t="s">
        <v>20</v>
      </c>
      <c r="E5735" s="3">
        <v>44096</v>
      </c>
      <c r="F5735" s="3">
        <v>60270</v>
      </c>
      <c r="G5735" t="s">
        <v>21</v>
      </c>
      <c r="H5735" t="s">
        <v>5766</v>
      </c>
    </row>
    <row r="5736" spans="1:8" x14ac:dyDescent="0.35">
      <c r="A5736" s="2">
        <v>45089</v>
      </c>
      <c r="B5736" t="s">
        <v>23</v>
      </c>
      <c r="C5736" t="s">
        <v>24</v>
      </c>
      <c r="D5736" t="s">
        <v>30</v>
      </c>
      <c r="E5736" s="3">
        <v>112754</v>
      </c>
      <c r="F5736" s="3">
        <v>106665</v>
      </c>
      <c r="G5736" t="s">
        <v>26</v>
      </c>
      <c r="H5736" t="s">
        <v>5767</v>
      </c>
    </row>
    <row r="5737" spans="1:8" x14ac:dyDescent="0.35">
      <c r="A5737" s="2">
        <v>44874</v>
      </c>
      <c r="B5737" t="s">
        <v>55</v>
      </c>
      <c r="C5737" t="s">
        <v>34</v>
      </c>
      <c r="D5737" t="s">
        <v>20</v>
      </c>
      <c r="E5737" s="3">
        <v>87766</v>
      </c>
      <c r="F5737" s="3">
        <v>55874</v>
      </c>
      <c r="G5737" t="s">
        <v>26</v>
      </c>
      <c r="H5737" t="s">
        <v>5768</v>
      </c>
    </row>
    <row r="5738" spans="1:8" x14ac:dyDescent="0.35">
      <c r="A5738" s="2">
        <v>44264</v>
      </c>
      <c r="B5738" t="s">
        <v>18</v>
      </c>
      <c r="C5738" t="s">
        <v>23</v>
      </c>
      <c r="D5738" t="s">
        <v>25</v>
      </c>
      <c r="E5738" s="3">
        <v>21807</v>
      </c>
      <c r="F5738" s="3">
        <v>44958</v>
      </c>
      <c r="G5738" t="s">
        <v>32</v>
      </c>
      <c r="H5738" t="s">
        <v>5769</v>
      </c>
    </row>
    <row r="5739" spans="1:8" x14ac:dyDescent="0.35">
      <c r="A5739" s="2">
        <v>44284</v>
      </c>
      <c r="B5739" t="s">
        <v>23</v>
      </c>
      <c r="C5739" t="s">
        <v>24</v>
      </c>
      <c r="D5739" t="s">
        <v>58</v>
      </c>
      <c r="E5739" s="3">
        <v>66723</v>
      </c>
      <c r="F5739" s="3">
        <v>44229</v>
      </c>
      <c r="G5739" t="s">
        <v>21</v>
      </c>
      <c r="H5739" t="s">
        <v>5770</v>
      </c>
    </row>
    <row r="5740" spans="1:8" x14ac:dyDescent="0.35">
      <c r="A5740" s="2">
        <v>44413</v>
      </c>
      <c r="B5740" t="s">
        <v>28</v>
      </c>
      <c r="C5740" t="s">
        <v>43</v>
      </c>
      <c r="D5740" t="s">
        <v>20</v>
      </c>
      <c r="E5740" s="3">
        <v>44951</v>
      </c>
      <c r="F5740" s="3">
        <v>23289</v>
      </c>
      <c r="G5740" t="s">
        <v>21</v>
      </c>
      <c r="H5740" t="s">
        <v>5771</v>
      </c>
    </row>
    <row r="5741" spans="1:8" x14ac:dyDescent="0.35">
      <c r="A5741" s="2">
        <v>44197</v>
      </c>
      <c r="B5741" t="s">
        <v>37</v>
      </c>
      <c r="C5741" t="s">
        <v>24</v>
      </c>
      <c r="D5741" t="s">
        <v>25</v>
      </c>
      <c r="E5741" s="3">
        <v>25427</v>
      </c>
      <c r="F5741" s="3">
        <v>18321</v>
      </c>
      <c r="G5741" t="s">
        <v>32</v>
      </c>
      <c r="H5741" t="s">
        <v>5772</v>
      </c>
    </row>
    <row r="5742" spans="1:8" x14ac:dyDescent="0.35">
      <c r="A5742" s="2">
        <v>44336</v>
      </c>
      <c r="B5742" t="s">
        <v>28</v>
      </c>
      <c r="C5742" t="s">
        <v>24</v>
      </c>
      <c r="D5742" t="s">
        <v>30</v>
      </c>
      <c r="E5742" s="3">
        <v>10153</v>
      </c>
      <c r="F5742" s="3">
        <v>106297</v>
      </c>
      <c r="G5742" t="s">
        <v>26</v>
      </c>
      <c r="H5742" t="s">
        <v>5773</v>
      </c>
    </row>
    <row r="5743" spans="1:8" x14ac:dyDescent="0.35">
      <c r="A5743" s="2">
        <v>44814</v>
      </c>
      <c r="B5743" t="s">
        <v>41</v>
      </c>
      <c r="C5743" t="s">
        <v>19</v>
      </c>
      <c r="D5743" t="s">
        <v>39</v>
      </c>
      <c r="E5743" s="3">
        <v>64734</v>
      </c>
      <c r="F5743" s="3">
        <v>160184</v>
      </c>
      <c r="G5743" t="s">
        <v>21</v>
      </c>
      <c r="H5743" t="s">
        <v>5774</v>
      </c>
    </row>
    <row r="5744" spans="1:8" x14ac:dyDescent="0.35">
      <c r="A5744" s="2">
        <v>44329</v>
      </c>
      <c r="B5744" t="s">
        <v>23</v>
      </c>
      <c r="C5744" t="s">
        <v>24</v>
      </c>
      <c r="D5744" t="s">
        <v>30</v>
      </c>
      <c r="E5744" s="3">
        <v>73813</v>
      </c>
      <c r="F5744" s="3">
        <v>18652</v>
      </c>
      <c r="G5744" t="s">
        <v>35</v>
      </c>
      <c r="H5744" t="s">
        <v>5775</v>
      </c>
    </row>
    <row r="5745" spans="1:8" x14ac:dyDescent="0.35">
      <c r="A5745" s="2">
        <v>44374</v>
      </c>
      <c r="B5745" t="s">
        <v>23</v>
      </c>
      <c r="C5745" t="s">
        <v>34</v>
      </c>
      <c r="D5745" t="s">
        <v>30</v>
      </c>
      <c r="E5745" s="3">
        <v>76351</v>
      </c>
      <c r="F5745" s="3">
        <v>157506</v>
      </c>
      <c r="G5745" t="s">
        <v>21</v>
      </c>
      <c r="H5745" t="s">
        <v>5776</v>
      </c>
    </row>
    <row r="5746" spans="1:8" x14ac:dyDescent="0.35">
      <c r="A5746" s="2">
        <v>45006</v>
      </c>
      <c r="B5746" t="s">
        <v>37</v>
      </c>
      <c r="C5746" t="s">
        <v>43</v>
      </c>
      <c r="D5746" t="s">
        <v>58</v>
      </c>
      <c r="E5746" s="3">
        <v>142191</v>
      </c>
      <c r="F5746" s="3">
        <v>94179</v>
      </c>
      <c r="G5746" t="s">
        <v>32</v>
      </c>
      <c r="H5746" t="s">
        <v>5777</v>
      </c>
    </row>
    <row r="5747" spans="1:8" x14ac:dyDescent="0.35">
      <c r="A5747" s="2">
        <v>44576</v>
      </c>
      <c r="B5747" t="s">
        <v>37</v>
      </c>
      <c r="C5747" t="s">
        <v>34</v>
      </c>
      <c r="D5747" t="s">
        <v>20</v>
      </c>
      <c r="E5747" s="3">
        <v>76745</v>
      </c>
      <c r="F5747" s="3">
        <v>12712</v>
      </c>
      <c r="G5747" t="s">
        <v>32</v>
      </c>
      <c r="H5747" t="s">
        <v>5778</v>
      </c>
    </row>
    <row r="5748" spans="1:8" x14ac:dyDescent="0.35">
      <c r="A5748" s="2">
        <v>45104</v>
      </c>
      <c r="B5748" t="s">
        <v>23</v>
      </c>
      <c r="C5748" t="s">
        <v>34</v>
      </c>
      <c r="D5748" t="s">
        <v>39</v>
      </c>
      <c r="E5748" s="3">
        <v>73810</v>
      </c>
      <c r="F5748" s="3">
        <v>17560</v>
      </c>
      <c r="G5748" t="s">
        <v>35</v>
      </c>
      <c r="H5748" t="s">
        <v>5779</v>
      </c>
    </row>
    <row r="5749" spans="1:8" x14ac:dyDescent="0.35">
      <c r="A5749" s="2">
        <v>44854</v>
      </c>
      <c r="B5749" t="s">
        <v>41</v>
      </c>
      <c r="C5749" t="s">
        <v>29</v>
      </c>
      <c r="D5749" t="s">
        <v>25</v>
      </c>
      <c r="E5749" s="3">
        <v>109410</v>
      </c>
      <c r="F5749" s="3">
        <v>114331</v>
      </c>
      <c r="G5749" t="s">
        <v>26</v>
      </c>
      <c r="H5749" t="s">
        <v>5780</v>
      </c>
    </row>
    <row r="5750" spans="1:8" x14ac:dyDescent="0.35">
      <c r="A5750" s="2">
        <v>44646</v>
      </c>
      <c r="B5750" t="s">
        <v>37</v>
      </c>
      <c r="C5750" t="s">
        <v>23</v>
      </c>
      <c r="D5750" t="s">
        <v>39</v>
      </c>
      <c r="E5750" s="3">
        <v>37372</v>
      </c>
      <c r="F5750" s="3">
        <v>61413</v>
      </c>
      <c r="G5750" t="s">
        <v>26</v>
      </c>
      <c r="H5750" t="s">
        <v>5781</v>
      </c>
    </row>
    <row r="5751" spans="1:8" x14ac:dyDescent="0.35">
      <c r="A5751" s="2">
        <v>44782</v>
      </c>
      <c r="B5751" t="s">
        <v>18</v>
      </c>
      <c r="C5751" t="s">
        <v>29</v>
      </c>
      <c r="D5751" t="s">
        <v>20</v>
      </c>
      <c r="E5751" s="3">
        <v>137424</v>
      </c>
      <c r="F5751" s="3">
        <v>84874</v>
      </c>
      <c r="G5751" t="s">
        <v>35</v>
      </c>
      <c r="H5751" t="s">
        <v>5782</v>
      </c>
    </row>
    <row r="5752" spans="1:8" x14ac:dyDescent="0.35">
      <c r="A5752" s="2">
        <v>44659</v>
      </c>
      <c r="B5752" t="s">
        <v>23</v>
      </c>
      <c r="C5752" t="s">
        <v>29</v>
      </c>
      <c r="D5752" t="s">
        <v>58</v>
      </c>
      <c r="E5752" s="3">
        <v>113568</v>
      </c>
      <c r="F5752" s="3">
        <v>96123</v>
      </c>
      <c r="G5752" t="s">
        <v>21</v>
      </c>
      <c r="H5752" t="s">
        <v>5783</v>
      </c>
    </row>
    <row r="5753" spans="1:8" x14ac:dyDescent="0.35">
      <c r="A5753" s="2">
        <v>45186</v>
      </c>
      <c r="B5753" t="s">
        <v>28</v>
      </c>
      <c r="C5753" t="s">
        <v>19</v>
      </c>
      <c r="D5753" t="s">
        <v>20</v>
      </c>
      <c r="E5753" s="3">
        <v>88101</v>
      </c>
      <c r="F5753" s="3">
        <v>63016</v>
      </c>
      <c r="G5753" t="s">
        <v>32</v>
      </c>
      <c r="H5753" t="s">
        <v>5784</v>
      </c>
    </row>
    <row r="5754" spans="1:8" x14ac:dyDescent="0.35">
      <c r="A5754" s="2">
        <v>44318</v>
      </c>
      <c r="B5754" t="s">
        <v>28</v>
      </c>
      <c r="C5754" t="s">
        <v>34</v>
      </c>
      <c r="D5754" t="s">
        <v>25</v>
      </c>
      <c r="E5754" s="3">
        <v>37235</v>
      </c>
      <c r="F5754" s="3">
        <v>30909</v>
      </c>
      <c r="G5754" t="s">
        <v>35</v>
      </c>
      <c r="H5754" t="s">
        <v>5785</v>
      </c>
    </row>
    <row r="5755" spans="1:8" x14ac:dyDescent="0.35">
      <c r="A5755" s="2">
        <v>44213</v>
      </c>
      <c r="B5755" t="s">
        <v>41</v>
      </c>
      <c r="C5755" t="s">
        <v>23</v>
      </c>
      <c r="D5755" t="s">
        <v>39</v>
      </c>
      <c r="E5755" s="3">
        <v>76573</v>
      </c>
      <c r="F5755" s="3">
        <v>39816</v>
      </c>
      <c r="G5755" t="s">
        <v>32</v>
      </c>
      <c r="H5755" t="s">
        <v>5786</v>
      </c>
    </row>
    <row r="5756" spans="1:8" x14ac:dyDescent="0.35">
      <c r="A5756" s="2">
        <v>44523</v>
      </c>
      <c r="B5756" t="s">
        <v>18</v>
      </c>
      <c r="C5756" t="s">
        <v>43</v>
      </c>
      <c r="D5756" t="s">
        <v>30</v>
      </c>
      <c r="E5756" s="3">
        <v>78869</v>
      </c>
      <c r="F5756" s="3">
        <v>98772</v>
      </c>
      <c r="G5756" t="s">
        <v>32</v>
      </c>
      <c r="H5756" t="s">
        <v>5787</v>
      </c>
    </row>
    <row r="5757" spans="1:8" x14ac:dyDescent="0.35">
      <c r="A5757" s="2">
        <v>44514</v>
      </c>
      <c r="B5757" t="s">
        <v>37</v>
      </c>
      <c r="C5757" t="s">
        <v>43</v>
      </c>
      <c r="D5757" t="s">
        <v>20</v>
      </c>
      <c r="E5757" s="3">
        <v>119037</v>
      </c>
      <c r="F5757" s="3">
        <v>160698</v>
      </c>
      <c r="G5757" t="s">
        <v>35</v>
      </c>
      <c r="H5757" t="s">
        <v>5788</v>
      </c>
    </row>
    <row r="5758" spans="1:8" x14ac:dyDescent="0.35">
      <c r="A5758" s="2">
        <v>45005</v>
      </c>
      <c r="B5758" t="s">
        <v>23</v>
      </c>
      <c r="C5758" t="s">
        <v>23</v>
      </c>
      <c r="D5758" t="s">
        <v>58</v>
      </c>
      <c r="E5758" s="3">
        <v>110243</v>
      </c>
      <c r="F5758" s="3">
        <v>28946</v>
      </c>
      <c r="G5758" t="s">
        <v>26</v>
      </c>
      <c r="H5758" t="s">
        <v>5789</v>
      </c>
    </row>
    <row r="5759" spans="1:8" x14ac:dyDescent="0.35">
      <c r="A5759" s="2">
        <v>44699</v>
      </c>
      <c r="B5759" t="s">
        <v>28</v>
      </c>
      <c r="C5759" t="s">
        <v>34</v>
      </c>
      <c r="D5759" t="s">
        <v>58</v>
      </c>
      <c r="E5759" s="3">
        <v>25555</v>
      </c>
      <c r="F5759" s="3">
        <v>146528</v>
      </c>
      <c r="G5759" t="s">
        <v>26</v>
      </c>
      <c r="H5759" t="s">
        <v>5790</v>
      </c>
    </row>
    <row r="5760" spans="1:8" x14ac:dyDescent="0.35">
      <c r="A5760" s="2">
        <v>44315</v>
      </c>
      <c r="B5760" t="s">
        <v>28</v>
      </c>
      <c r="C5760" t="s">
        <v>34</v>
      </c>
      <c r="D5760" t="s">
        <v>39</v>
      </c>
      <c r="E5760" s="3">
        <v>28863</v>
      </c>
      <c r="F5760" s="3">
        <v>65859</v>
      </c>
      <c r="G5760" t="s">
        <v>35</v>
      </c>
      <c r="H5760" t="s">
        <v>5791</v>
      </c>
    </row>
    <row r="5761" spans="1:8" x14ac:dyDescent="0.35">
      <c r="A5761" s="2">
        <v>44906</v>
      </c>
      <c r="B5761" t="s">
        <v>28</v>
      </c>
      <c r="C5761" t="s">
        <v>19</v>
      </c>
      <c r="D5761" t="s">
        <v>30</v>
      </c>
      <c r="E5761" s="3">
        <v>136741</v>
      </c>
      <c r="F5761" s="3">
        <v>71968</v>
      </c>
      <c r="G5761" t="s">
        <v>35</v>
      </c>
      <c r="H5761" t="s">
        <v>5792</v>
      </c>
    </row>
    <row r="5762" spans="1:8" x14ac:dyDescent="0.35">
      <c r="A5762" s="2">
        <v>44241</v>
      </c>
      <c r="B5762" t="s">
        <v>28</v>
      </c>
      <c r="C5762" t="s">
        <v>19</v>
      </c>
      <c r="D5762" t="s">
        <v>25</v>
      </c>
      <c r="E5762" s="3">
        <v>107211</v>
      </c>
      <c r="F5762" s="3">
        <v>145452</v>
      </c>
      <c r="G5762" t="s">
        <v>21</v>
      </c>
      <c r="H5762" t="s">
        <v>5793</v>
      </c>
    </row>
    <row r="5763" spans="1:8" x14ac:dyDescent="0.35">
      <c r="A5763" s="2">
        <v>44510</v>
      </c>
      <c r="B5763" t="s">
        <v>55</v>
      </c>
      <c r="C5763" t="s">
        <v>29</v>
      </c>
      <c r="D5763" t="s">
        <v>30</v>
      </c>
      <c r="E5763" s="3">
        <v>124092</v>
      </c>
      <c r="F5763" s="3">
        <v>98283</v>
      </c>
      <c r="G5763" t="s">
        <v>35</v>
      </c>
      <c r="H5763" t="s">
        <v>5794</v>
      </c>
    </row>
    <row r="5764" spans="1:8" x14ac:dyDescent="0.35">
      <c r="A5764" s="2">
        <v>44614</v>
      </c>
      <c r="B5764" t="s">
        <v>41</v>
      </c>
      <c r="C5764" t="s">
        <v>43</v>
      </c>
      <c r="D5764" t="s">
        <v>39</v>
      </c>
      <c r="E5764" s="3">
        <v>131208</v>
      </c>
      <c r="F5764" s="3">
        <v>54464</v>
      </c>
      <c r="G5764" t="s">
        <v>32</v>
      </c>
      <c r="H5764" t="s">
        <v>5795</v>
      </c>
    </row>
    <row r="5765" spans="1:8" x14ac:dyDescent="0.35">
      <c r="A5765" s="2">
        <v>44752</v>
      </c>
      <c r="B5765" t="s">
        <v>37</v>
      </c>
      <c r="C5765" t="s">
        <v>19</v>
      </c>
      <c r="D5765" t="s">
        <v>30</v>
      </c>
      <c r="E5765" s="3">
        <v>15203</v>
      </c>
      <c r="F5765" s="3">
        <v>107773</v>
      </c>
      <c r="G5765" t="s">
        <v>26</v>
      </c>
      <c r="H5765" t="s">
        <v>5796</v>
      </c>
    </row>
    <row r="5766" spans="1:8" x14ac:dyDescent="0.35">
      <c r="A5766" s="2">
        <v>44522</v>
      </c>
      <c r="B5766" t="s">
        <v>23</v>
      </c>
      <c r="C5766" t="s">
        <v>23</v>
      </c>
      <c r="D5766" t="s">
        <v>39</v>
      </c>
      <c r="E5766" s="3">
        <v>71182</v>
      </c>
      <c r="F5766" s="3">
        <v>153119</v>
      </c>
      <c r="G5766" t="s">
        <v>32</v>
      </c>
      <c r="H5766" t="s">
        <v>5797</v>
      </c>
    </row>
    <row r="5767" spans="1:8" x14ac:dyDescent="0.35">
      <c r="A5767" s="2">
        <v>44711</v>
      </c>
      <c r="B5767" t="s">
        <v>23</v>
      </c>
      <c r="C5767" t="s">
        <v>43</v>
      </c>
      <c r="D5767" t="s">
        <v>30</v>
      </c>
      <c r="E5767" s="3">
        <v>112362</v>
      </c>
      <c r="F5767" s="3">
        <v>45434</v>
      </c>
      <c r="G5767" t="s">
        <v>26</v>
      </c>
      <c r="H5767" t="s">
        <v>5798</v>
      </c>
    </row>
    <row r="5768" spans="1:8" x14ac:dyDescent="0.35">
      <c r="A5768" s="2">
        <v>44410</v>
      </c>
      <c r="B5768" t="s">
        <v>23</v>
      </c>
      <c r="C5768" t="s">
        <v>34</v>
      </c>
      <c r="D5768" t="s">
        <v>20</v>
      </c>
      <c r="E5768" s="3">
        <v>116319</v>
      </c>
      <c r="F5768" s="3">
        <v>111204</v>
      </c>
      <c r="G5768" t="s">
        <v>32</v>
      </c>
      <c r="H5768" t="s">
        <v>5799</v>
      </c>
    </row>
    <row r="5769" spans="1:8" x14ac:dyDescent="0.35">
      <c r="A5769" s="2">
        <v>44270</v>
      </c>
      <c r="B5769" t="s">
        <v>37</v>
      </c>
      <c r="C5769" t="s">
        <v>43</v>
      </c>
      <c r="D5769" t="s">
        <v>58</v>
      </c>
      <c r="E5769" s="3">
        <v>42293</v>
      </c>
      <c r="F5769" s="3">
        <v>54311</v>
      </c>
      <c r="G5769" t="s">
        <v>35</v>
      </c>
      <c r="H5769" t="s">
        <v>5800</v>
      </c>
    </row>
    <row r="5770" spans="1:8" x14ac:dyDescent="0.35">
      <c r="A5770" s="2">
        <v>44705</v>
      </c>
      <c r="B5770" t="s">
        <v>41</v>
      </c>
      <c r="C5770" t="s">
        <v>24</v>
      </c>
      <c r="D5770" t="s">
        <v>39</v>
      </c>
      <c r="E5770" s="3">
        <v>133100</v>
      </c>
      <c r="F5770" s="3">
        <v>112935</v>
      </c>
      <c r="G5770" t="s">
        <v>35</v>
      </c>
      <c r="H5770" t="s">
        <v>5801</v>
      </c>
    </row>
    <row r="5771" spans="1:8" x14ac:dyDescent="0.35">
      <c r="A5771" s="2">
        <v>44528</v>
      </c>
      <c r="B5771" t="s">
        <v>18</v>
      </c>
      <c r="C5771" t="s">
        <v>43</v>
      </c>
      <c r="D5771" t="s">
        <v>39</v>
      </c>
      <c r="E5771" s="3">
        <v>132327</v>
      </c>
      <c r="F5771" s="3">
        <v>47869</v>
      </c>
      <c r="G5771" t="s">
        <v>21</v>
      </c>
      <c r="H5771" t="s">
        <v>5802</v>
      </c>
    </row>
    <row r="5772" spans="1:8" x14ac:dyDescent="0.35">
      <c r="A5772" s="2">
        <v>44884</v>
      </c>
      <c r="B5772" t="s">
        <v>41</v>
      </c>
      <c r="C5772" t="s">
        <v>19</v>
      </c>
      <c r="D5772" t="s">
        <v>58</v>
      </c>
      <c r="E5772" s="3">
        <v>97043</v>
      </c>
      <c r="F5772" s="3">
        <v>99509</v>
      </c>
      <c r="G5772" t="s">
        <v>26</v>
      </c>
      <c r="H5772" t="s">
        <v>5803</v>
      </c>
    </row>
    <row r="5773" spans="1:8" x14ac:dyDescent="0.35">
      <c r="A5773" s="2">
        <v>44853</v>
      </c>
      <c r="B5773" t="s">
        <v>28</v>
      </c>
      <c r="C5773" t="s">
        <v>23</v>
      </c>
      <c r="D5773" t="s">
        <v>25</v>
      </c>
      <c r="E5773" s="3">
        <v>78721</v>
      </c>
      <c r="F5773" s="3">
        <v>147961</v>
      </c>
      <c r="G5773" t="s">
        <v>35</v>
      </c>
      <c r="H5773" t="s">
        <v>5804</v>
      </c>
    </row>
    <row r="5774" spans="1:8" x14ac:dyDescent="0.35">
      <c r="A5774" s="2">
        <v>45224</v>
      </c>
      <c r="B5774" t="s">
        <v>28</v>
      </c>
      <c r="C5774" t="s">
        <v>34</v>
      </c>
      <c r="D5774" t="s">
        <v>39</v>
      </c>
      <c r="E5774" s="3">
        <v>27622</v>
      </c>
      <c r="F5774" s="3">
        <v>140846</v>
      </c>
      <c r="G5774" t="s">
        <v>26</v>
      </c>
      <c r="H5774" t="s">
        <v>5805</v>
      </c>
    </row>
    <row r="5775" spans="1:8" x14ac:dyDescent="0.35">
      <c r="A5775" s="2">
        <v>44796</v>
      </c>
      <c r="B5775" t="s">
        <v>41</v>
      </c>
      <c r="C5775" t="s">
        <v>34</v>
      </c>
      <c r="D5775" t="s">
        <v>20</v>
      </c>
      <c r="E5775" s="3">
        <v>146527</v>
      </c>
      <c r="F5775" s="3">
        <v>29750</v>
      </c>
      <c r="G5775" t="s">
        <v>35</v>
      </c>
      <c r="H5775" t="s">
        <v>5806</v>
      </c>
    </row>
    <row r="5776" spans="1:8" x14ac:dyDescent="0.35">
      <c r="A5776" s="2">
        <v>45272</v>
      </c>
      <c r="B5776" t="s">
        <v>41</v>
      </c>
      <c r="C5776" t="s">
        <v>19</v>
      </c>
      <c r="D5776" t="s">
        <v>30</v>
      </c>
      <c r="E5776" s="3">
        <v>147868</v>
      </c>
      <c r="F5776" s="3">
        <v>150475</v>
      </c>
      <c r="G5776" t="s">
        <v>21</v>
      </c>
      <c r="H5776" t="s">
        <v>5807</v>
      </c>
    </row>
    <row r="5777" spans="1:8" x14ac:dyDescent="0.35">
      <c r="A5777" s="2">
        <v>44521</v>
      </c>
      <c r="B5777" t="s">
        <v>37</v>
      </c>
      <c r="C5777" t="s">
        <v>19</v>
      </c>
      <c r="D5777" t="s">
        <v>20</v>
      </c>
      <c r="E5777" s="3">
        <v>68534</v>
      </c>
      <c r="F5777" s="3">
        <v>65275</v>
      </c>
      <c r="G5777" t="s">
        <v>35</v>
      </c>
      <c r="H5777" t="s">
        <v>5808</v>
      </c>
    </row>
    <row r="5778" spans="1:8" x14ac:dyDescent="0.35">
      <c r="A5778" s="2">
        <v>45188</v>
      </c>
      <c r="B5778" t="s">
        <v>37</v>
      </c>
      <c r="C5778" t="s">
        <v>19</v>
      </c>
      <c r="D5778" t="s">
        <v>39</v>
      </c>
      <c r="E5778" s="3">
        <v>137262</v>
      </c>
      <c r="F5778" s="3">
        <v>36910</v>
      </c>
      <c r="G5778" t="s">
        <v>35</v>
      </c>
      <c r="H5778" t="s">
        <v>5809</v>
      </c>
    </row>
    <row r="5779" spans="1:8" x14ac:dyDescent="0.35">
      <c r="A5779" s="2">
        <v>44913</v>
      </c>
      <c r="B5779" t="s">
        <v>55</v>
      </c>
      <c r="C5779" t="s">
        <v>24</v>
      </c>
      <c r="D5779" t="s">
        <v>25</v>
      </c>
      <c r="E5779" s="3">
        <v>32423</v>
      </c>
      <c r="F5779" s="3">
        <v>133933</v>
      </c>
      <c r="G5779" t="s">
        <v>21</v>
      </c>
      <c r="H5779" t="s">
        <v>5810</v>
      </c>
    </row>
    <row r="5780" spans="1:8" x14ac:dyDescent="0.35">
      <c r="A5780" s="2">
        <v>44919</v>
      </c>
      <c r="B5780" t="s">
        <v>23</v>
      </c>
      <c r="C5780" t="s">
        <v>23</v>
      </c>
      <c r="D5780" t="s">
        <v>39</v>
      </c>
      <c r="E5780" s="3">
        <v>37007</v>
      </c>
      <c r="F5780" s="3">
        <v>96664</v>
      </c>
      <c r="G5780" t="s">
        <v>32</v>
      </c>
      <c r="H5780" t="s">
        <v>5811</v>
      </c>
    </row>
    <row r="5781" spans="1:8" x14ac:dyDescent="0.35">
      <c r="A5781" s="2">
        <v>44473</v>
      </c>
      <c r="B5781" t="s">
        <v>55</v>
      </c>
      <c r="C5781" t="s">
        <v>24</v>
      </c>
      <c r="D5781" t="s">
        <v>25</v>
      </c>
      <c r="E5781" s="3">
        <v>103006</v>
      </c>
      <c r="F5781" s="3">
        <v>11603</v>
      </c>
      <c r="G5781" t="s">
        <v>26</v>
      </c>
      <c r="H5781" t="s">
        <v>5812</v>
      </c>
    </row>
    <row r="5782" spans="1:8" x14ac:dyDescent="0.35">
      <c r="A5782" s="2">
        <v>44732</v>
      </c>
      <c r="B5782" t="s">
        <v>23</v>
      </c>
      <c r="C5782" t="s">
        <v>19</v>
      </c>
      <c r="D5782" t="s">
        <v>58</v>
      </c>
      <c r="E5782" s="3">
        <v>123156</v>
      </c>
      <c r="F5782" s="3">
        <v>158800</v>
      </c>
      <c r="G5782" t="s">
        <v>32</v>
      </c>
      <c r="H5782" t="s">
        <v>5813</v>
      </c>
    </row>
    <row r="5783" spans="1:8" x14ac:dyDescent="0.35">
      <c r="A5783" s="2">
        <v>44348</v>
      </c>
      <c r="B5783" t="s">
        <v>28</v>
      </c>
      <c r="C5783" t="s">
        <v>23</v>
      </c>
      <c r="D5783" t="s">
        <v>30</v>
      </c>
      <c r="E5783" s="3">
        <v>106382</v>
      </c>
      <c r="F5783" s="3">
        <v>99541</v>
      </c>
      <c r="G5783" t="s">
        <v>32</v>
      </c>
      <c r="H5783" t="s">
        <v>5814</v>
      </c>
    </row>
    <row r="5784" spans="1:8" x14ac:dyDescent="0.35">
      <c r="A5784" s="2">
        <v>45151</v>
      </c>
      <c r="B5784" t="s">
        <v>55</v>
      </c>
      <c r="C5784" t="s">
        <v>19</v>
      </c>
      <c r="D5784" t="s">
        <v>20</v>
      </c>
      <c r="E5784" s="3">
        <v>126144</v>
      </c>
      <c r="F5784" s="3">
        <v>133041</v>
      </c>
      <c r="G5784" t="s">
        <v>32</v>
      </c>
      <c r="H5784" t="s">
        <v>5815</v>
      </c>
    </row>
    <row r="5785" spans="1:8" x14ac:dyDescent="0.35">
      <c r="A5785" s="2">
        <v>44455</v>
      </c>
      <c r="B5785" t="s">
        <v>55</v>
      </c>
      <c r="C5785" t="s">
        <v>23</v>
      </c>
      <c r="D5785" t="s">
        <v>25</v>
      </c>
      <c r="E5785" s="3">
        <v>92542</v>
      </c>
      <c r="F5785" s="3">
        <v>37600</v>
      </c>
      <c r="G5785" t="s">
        <v>26</v>
      </c>
      <c r="H5785" t="s">
        <v>5816</v>
      </c>
    </row>
    <row r="5786" spans="1:8" x14ac:dyDescent="0.35">
      <c r="A5786" s="2">
        <v>44520</v>
      </c>
      <c r="B5786" t="s">
        <v>18</v>
      </c>
      <c r="C5786" t="s">
        <v>34</v>
      </c>
      <c r="D5786" t="s">
        <v>20</v>
      </c>
      <c r="E5786" s="3">
        <v>130988</v>
      </c>
      <c r="F5786" s="3">
        <v>79449</v>
      </c>
      <c r="G5786" t="s">
        <v>21</v>
      </c>
      <c r="H5786" t="s">
        <v>5817</v>
      </c>
    </row>
    <row r="5787" spans="1:8" x14ac:dyDescent="0.35">
      <c r="A5787" s="2">
        <v>45213</v>
      </c>
      <c r="B5787" t="s">
        <v>41</v>
      </c>
      <c r="C5787" t="s">
        <v>24</v>
      </c>
      <c r="D5787" t="s">
        <v>58</v>
      </c>
      <c r="E5787" s="3">
        <v>145573</v>
      </c>
      <c r="F5787" s="3">
        <v>48986</v>
      </c>
      <c r="G5787" t="s">
        <v>35</v>
      </c>
      <c r="H5787" t="s">
        <v>5818</v>
      </c>
    </row>
    <row r="5788" spans="1:8" x14ac:dyDescent="0.35">
      <c r="A5788" s="2">
        <v>45065</v>
      </c>
      <c r="B5788" t="s">
        <v>37</v>
      </c>
      <c r="C5788" t="s">
        <v>29</v>
      </c>
      <c r="D5788" t="s">
        <v>39</v>
      </c>
      <c r="E5788" s="3">
        <v>138711</v>
      </c>
      <c r="F5788" s="3">
        <v>28155</v>
      </c>
      <c r="G5788" t="s">
        <v>35</v>
      </c>
      <c r="H5788" t="s">
        <v>5819</v>
      </c>
    </row>
    <row r="5789" spans="1:8" x14ac:dyDescent="0.35">
      <c r="A5789" s="2">
        <v>44884</v>
      </c>
      <c r="B5789" t="s">
        <v>55</v>
      </c>
      <c r="C5789" t="s">
        <v>19</v>
      </c>
      <c r="D5789" t="s">
        <v>25</v>
      </c>
      <c r="E5789" s="3">
        <v>148361</v>
      </c>
      <c r="F5789" s="3">
        <v>132321</v>
      </c>
      <c r="G5789" t="s">
        <v>32</v>
      </c>
      <c r="H5789" t="s">
        <v>5820</v>
      </c>
    </row>
    <row r="5790" spans="1:8" x14ac:dyDescent="0.35">
      <c r="A5790" s="2">
        <v>44506</v>
      </c>
      <c r="B5790" t="s">
        <v>37</v>
      </c>
      <c r="C5790" t="s">
        <v>19</v>
      </c>
      <c r="D5790" t="s">
        <v>30</v>
      </c>
      <c r="E5790" s="3">
        <v>85696</v>
      </c>
      <c r="F5790" s="3">
        <v>47510</v>
      </c>
      <c r="G5790" t="s">
        <v>26</v>
      </c>
      <c r="H5790" t="s">
        <v>5821</v>
      </c>
    </row>
    <row r="5791" spans="1:8" x14ac:dyDescent="0.35">
      <c r="A5791" s="2">
        <v>44999</v>
      </c>
      <c r="B5791" t="s">
        <v>23</v>
      </c>
      <c r="C5791" t="s">
        <v>43</v>
      </c>
      <c r="D5791" t="s">
        <v>25</v>
      </c>
      <c r="E5791" s="3">
        <v>93943</v>
      </c>
      <c r="F5791" s="3">
        <v>54541</v>
      </c>
      <c r="G5791" t="s">
        <v>32</v>
      </c>
      <c r="H5791" t="s">
        <v>5822</v>
      </c>
    </row>
    <row r="5792" spans="1:8" x14ac:dyDescent="0.35">
      <c r="A5792" s="2">
        <v>45276</v>
      </c>
      <c r="B5792" t="s">
        <v>55</v>
      </c>
      <c r="C5792" t="s">
        <v>29</v>
      </c>
      <c r="D5792" t="s">
        <v>39</v>
      </c>
      <c r="E5792" s="3">
        <v>17190</v>
      </c>
      <c r="F5792" s="3">
        <v>75059</v>
      </c>
      <c r="G5792" t="s">
        <v>21</v>
      </c>
      <c r="H5792" t="s">
        <v>5823</v>
      </c>
    </row>
    <row r="5793" spans="1:8" x14ac:dyDescent="0.35">
      <c r="A5793" s="2">
        <v>44816</v>
      </c>
      <c r="B5793" t="s">
        <v>23</v>
      </c>
      <c r="C5793" t="s">
        <v>34</v>
      </c>
      <c r="D5793" t="s">
        <v>39</v>
      </c>
      <c r="E5793" s="3">
        <v>61678</v>
      </c>
      <c r="F5793" s="3">
        <v>141436</v>
      </c>
      <c r="G5793" t="s">
        <v>35</v>
      </c>
      <c r="H5793" t="s">
        <v>5824</v>
      </c>
    </row>
    <row r="5794" spans="1:8" x14ac:dyDescent="0.35">
      <c r="A5794" s="2">
        <v>44669</v>
      </c>
      <c r="B5794" t="s">
        <v>55</v>
      </c>
      <c r="C5794" t="s">
        <v>19</v>
      </c>
      <c r="D5794" t="s">
        <v>30</v>
      </c>
      <c r="E5794" s="3">
        <v>100456</v>
      </c>
      <c r="F5794" s="3">
        <v>64753</v>
      </c>
      <c r="G5794" t="s">
        <v>35</v>
      </c>
      <c r="H5794" t="s">
        <v>5825</v>
      </c>
    </row>
    <row r="5795" spans="1:8" x14ac:dyDescent="0.35">
      <c r="A5795" s="2">
        <v>44657</v>
      </c>
      <c r="B5795" t="s">
        <v>28</v>
      </c>
      <c r="C5795" t="s">
        <v>24</v>
      </c>
      <c r="D5795" t="s">
        <v>30</v>
      </c>
      <c r="E5795" s="3">
        <v>12445</v>
      </c>
      <c r="F5795" s="3">
        <v>111656</v>
      </c>
      <c r="G5795" t="s">
        <v>35</v>
      </c>
      <c r="H5795" t="s">
        <v>5826</v>
      </c>
    </row>
    <row r="5796" spans="1:8" x14ac:dyDescent="0.35">
      <c r="A5796" s="2">
        <v>45010</v>
      </c>
      <c r="B5796" t="s">
        <v>18</v>
      </c>
      <c r="C5796" t="s">
        <v>34</v>
      </c>
      <c r="D5796" t="s">
        <v>58</v>
      </c>
      <c r="E5796" s="3">
        <v>31275</v>
      </c>
      <c r="F5796" s="3">
        <v>78590</v>
      </c>
      <c r="G5796" t="s">
        <v>35</v>
      </c>
      <c r="H5796" t="s">
        <v>5827</v>
      </c>
    </row>
    <row r="5797" spans="1:8" x14ac:dyDescent="0.35">
      <c r="A5797" s="2">
        <v>45042</v>
      </c>
      <c r="B5797" t="s">
        <v>23</v>
      </c>
      <c r="C5797" t="s">
        <v>19</v>
      </c>
      <c r="D5797" t="s">
        <v>20</v>
      </c>
      <c r="E5797" s="3">
        <v>64386</v>
      </c>
      <c r="F5797" s="3">
        <v>106239</v>
      </c>
      <c r="G5797" t="s">
        <v>21</v>
      </c>
      <c r="H5797" t="s">
        <v>5828</v>
      </c>
    </row>
    <row r="5798" spans="1:8" x14ac:dyDescent="0.35">
      <c r="A5798" s="2">
        <v>44863</v>
      </c>
      <c r="B5798" t="s">
        <v>41</v>
      </c>
      <c r="C5798" t="s">
        <v>24</v>
      </c>
      <c r="D5798" t="s">
        <v>25</v>
      </c>
      <c r="E5798" s="3">
        <v>90643</v>
      </c>
      <c r="F5798" s="3">
        <v>77501</v>
      </c>
      <c r="G5798" t="s">
        <v>26</v>
      </c>
      <c r="H5798" t="s">
        <v>5829</v>
      </c>
    </row>
    <row r="5799" spans="1:8" x14ac:dyDescent="0.35">
      <c r="A5799" s="2">
        <v>44458</v>
      </c>
      <c r="B5799" t="s">
        <v>41</v>
      </c>
      <c r="C5799" t="s">
        <v>43</v>
      </c>
      <c r="D5799" t="s">
        <v>58</v>
      </c>
      <c r="E5799" s="3">
        <v>81301</v>
      </c>
      <c r="F5799" s="3">
        <v>45849</v>
      </c>
      <c r="G5799" t="s">
        <v>26</v>
      </c>
      <c r="H5799" t="s">
        <v>5830</v>
      </c>
    </row>
    <row r="5800" spans="1:8" x14ac:dyDescent="0.35">
      <c r="A5800" s="2">
        <v>44551</v>
      </c>
      <c r="B5800" t="s">
        <v>28</v>
      </c>
      <c r="C5800" t="s">
        <v>43</v>
      </c>
      <c r="D5800" t="s">
        <v>20</v>
      </c>
      <c r="E5800" s="3">
        <v>84673</v>
      </c>
      <c r="F5800" s="3">
        <v>9773</v>
      </c>
      <c r="G5800" t="s">
        <v>21</v>
      </c>
      <c r="H5800" t="s">
        <v>5831</v>
      </c>
    </row>
    <row r="5801" spans="1:8" x14ac:dyDescent="0.35">
      <c r="A5801" s="2">
        <v>44966</v>
      </c>
      <c r="B5801" t="s">
        <v>28</v>
      </c>
      <c r="C5801" t="s">
        <v>24</v>
      </c>
      <c r="D5801" t="s">
        <v>58</v>
      </c>
      <c r="E5801" s="3">
        <v>92946</v>
      </c>
      <c r="F5801" s="3">
        <v>126578</v>
      </c>
      <c r="G5801" t="s">
        <v>35</v>
      </c>
      <c r="H5801" t="s">
        <v>5832</v>
      </c>
    </row>
    <row r="5802" spans="1:8" x14ac:dyDescent="0.35">
      <c r="A5802" s="2">
        <v>44376</v>
      </c>
      <c r="B5802" t="s">
        <v>41</v>
      </c>
      <c r="C5802" t="s">
        <v>34</v>
      </c>
      <c r="D5802" t="s">
        <v>30</v>
      </c>
      <c r="E5802" s="3">
        <v>78585</v>
      </c>
      <c r="F5802" s="3">
        <v>162992</v>
      </c>
      <c r="G5802" t="s">
        <v>26</v>
      </c>
      <c r="H5802" t="s">
        <v>5833</v>
      </c>
    </row>
    <row r="5803" spans="1:8" x14ac:dyDescent="0.35">
      <c r="A5803" s="2">
        <v>44262</v>
      </c>
      <c r="B5803" t="s">
        <v>23</v>
      </c>
      <c r="C5803" t="s">
        <v>24</v>
      </c>
      <c r="D5803" t="s">
        <v>30</v>
      </c>
      <c r="E5803" s="3">
        <v>65298</v>
      </c>
      <c r="F5803" s="3">
        <v>73178</v>
      </c>
      <c r="G5803" t="s">
        <v>21</v>
      </c>
      <c r="H5803" t="s">
        <v>5834</v>
      </c>
    </row>
    <row r="5804" spans="1:8" x14ac:dyDescent="0.35">
      <c r="A5804" s="2">
        <v>45016</v>
      </c>
      <c r="B5804" t="s">
        <v>41</v>
      </c>
      <c r="C5804" t="s">
        <v>29</v>
      </c>
      <c r="D5804" t="s">
        <v>39</v>
      </c>
      <c r="E5804" s="3">
        <v>103418</v>
      </c>
      <c r="F5804" s="3">
        <v>88648</v>
      </c>
      <c r="G5804" t="s">
        <v>32</v>
      </c>
      <c r="H5804" t="s">
        <v>5835</v>
      </c>
    </row>
    <row r="5805" spans="1:8" x14ac:dyDescent="0.35">
      <c r="A5805" s="2">
        <v>44367</v>
      </c>
      <c r="B5805" t="s">
        <v>18</v>
      </c>
      <c r="C5805" t="s">
        <v>24</v>
      </c>
      <c r="D5805" t="s">
        <v>25</v>
      </c>
      <c r="E5805" s="3">
        <v>58378</v>
      </c>
      <c r="F5805" s="3">
        <v>32503</v>
      </c>
      <c r="G5805" t="s">
        <v>21</v>
      </c>
      <c r="H5805" t="s">
        <v>5836</v>
      </c>
    </row>
    <row r="5806" spans="1:8" x14ac:dyDescent="0.35">
      <c r="A5806" s="2">
        <v>44670</v>
      </c>
      <c r="B5806" t="s">
        <v>55</v>
      </c>
      <c r="C5806" t="s">
        <v>43</v>
      </c>
      <c r="D5806" t="s">
        <v>25</v>
      </c>
      <c r="E5806" s="3">
        <v>72519</v>
      </c>
      <c r="F5806" s="3">
        <v>145178</v>
      </c>
      <c r="G5806" t="s">
        <v>35</v>
      </c>
      <c r="H5806" t="s">
        <v>5837</v>
      </c>
    </row>
    <row r="5807" spans="1:8" x14ac:dyDescent="0.35">
      <c r="A5807" s="2">
        <v>44730</v>
      </c>
      <c r="B5807" t="s">
        <v>18</v>
      </c>
      <c r="C5807" t="s">
        <v>43</v>
      </c>
      <c r="D5807" t="s">
        <v>25</v>
      </c>
      <c r="E5807" s="3">
        <v>122707</v>
      </c>
      <c r="F5807" s="3">
        <v>66090</v>
      </c>
      <c r="G5807" t="s">
        <v>35</v>
      </c>
      <c r="H5807" t="s">
        <v>5838</v>
      </c>
    </row>
    <row r="5808" spans="1:8" x14ac:dyDescent="0.35">
      <c r="A5808" s="2">
        <v>44635</v>
      </c>
      <c r="B5808" t="s">
        <v>41</v>
      </c>
      <c r="C5808" t="s">
        <v>43</v>
      </c>
      <c r="D5808" t="s">
        <v>58</v>
      </c>
      <c r="E5808" s="3">
        <v>21590</v>
      </c>
      <c r="F5808" s="3">
        <v>148838</v>
      </c>
      <c r="G5808" t="s">
        <v>35</v>
      </c>
      <c r="H5808" t="s">
        <v>5839</v>
      </c>
    </row>
    <row r="5809" spans="1:8" x14ac:dyDescent="0.35">
      <c r="A5809" s="2">
        <v>45031</v>
      </c>
      <c r="B5809" t="s">
        <v>55</v>
      </c>
      <c r="C5809" t="s">
        <v>29</v>
      </c>
      <c r="D5809" t="s">
        <v>58</v>
      </c>
      <c r="E5809" s="3">
        <v>107987</v>
      </c>
      <c r="F5809" s="3">
        <v>110744</v>
      </c>
      <c r="G5809" t="s">
        <v>32</v>
      </c>
      <c r="H5809" t="s">
        <v>5840</v>
      </c>
    </row>
    <row r="5810" spans="1:8" x14ac:dyDescent="0.35">
      <c r="A5810" s="2">
        <v>44423</v>
      </c>
      <c r="B5810" t="s">
        <v>41</v>
      </c>
      <c r="C5810" t="s">
        <v>19</v>
      </c>
      <c r="D5810" t="s">
        <v>25</v>
      </c>
      <c r="E5810" s="3">
        <v>129741</v>
      </c>
      <c r="F5810" s="3">
        <v>60753</v>
      </c>
      <c r="G5810" t="s">
        <v>26</v>
      </c>
      <c r="H5810" t="s">
        <v>5841</v>
      </c>
    </row>
    <row r="5811" spans="1:8" x14ac:dyDescent="0.35">
      <c r="A5811" s="2">
        <v>44638</v>
      </c>
      <c r="B5811" t="s">
        <v>18</v>
      </c>
      <c r="C5811" t="s">
        <v>29</v>
      </c>
      <c r="D5811" t="s">
        <v>39</v>
      </c>
      <c r="E5811" s="3">
        <v>103890</v>
      </c>
      <c r="F5811" s="3">
        <v>165747</v>
      </c>
      <c r="G5811" t="s">
        <v>35</v>
      </c>
      <c r="H5811" t="s">
        <v>5842</v>
      </c>
    </row>
    <row r="5812" spans="1:8" x14ac:dyDescent="0.35">
      <c r="A5812" s="2">
        <v>44592</v>
      </c>
      <c r="B5812" t="s">
        <v>18</v>
      </c>
      <c r="C5812" t="s">
        <v>19</v>
      </c>
      <c r="D5812" t="s">
        <v>20</v>
      </c>
      <c r="E5812" s="3">
        <v>147741</v>
      </c>
      <c r="F5812" s="3">
        <v>44284</v>
      </c>
      <c r="G5812" t="s">
        <v>32</v>
      </c>
      <c r="H5812" t="s">
        <v>5843</v>
      </c>
    </row>
    <row r="5813" spans="1:8" x14ac:dyDescent="0.35">
      <c r="A5813" s="2">
        <v>44924</v>
      </c>
      <c r="B5813" t="s">
        <v>23</v>
      </c>
      <c r="C5813" t="s">
        <v>29</v>
      </c>
      <c r="D5813" t="s">
        <v>58</v>
      </c>
      <c r="E5813" s="3">
        <v>26773</v>
      </c>
      <c r="F5813" s="3">
        <v>151069</v>
      </c>
      <c r="G5813" t="s">
        <v>21</v>
      </c>
      <c r="H5813" t="s">
        <v>5844</v>
      </c>
    </row>
    <row r="5814" spans="1:8" x14ac:dyDescent="0.35">
      <c r="A5814" s="2">
        <v>44280</v>
      </c>
      <c r="B5814" t="s">
        <v>23</v>
      </c>
      <c r="C5814" t="s">
        <v>23</v>
      </c>
      <c r="D5814" t="s">
        <v>25</v>
      </c>
      <c r="E5814" s="3">
        <v>25648</v>
      </c>
      <c r="F5814" s="3">
        <v>60004</v>
      </c>
      <c r="G5814" t="s">
        <v>26</v>
      </c>
      <c r="H5814" t="s">
        <v>5845</v>
      </c>
    </row>
    <row r="5815" spans="1:8" x14ac:dyDescent="0.35">
      <c r="A5815" s="2">
        <v>45233</v>
      </c>
      <c r="B5815" t="s">
        <v>18</v>
      </c>
      <c r="C5815" t="s">
        <v>19</v>
      </c>
      <c r="D5815" t="s">
        <v>30</v>
      </c>
      <c r="E5815" s="3">
        <v>80152</v>
      </c>
      <c r="F5815" s="3">
        <v>90511</v>
      </c>
      <c r="G5815" t="s">
        <v>26</v>
      </c>
      <c r="H5815" t="s">
        <v>5846</v>
      </c>
    </row>
    <row r="5816" spans="1:8" x14ac:dyDescent="0.35">
      <c r="A5816" s="2">
        <v>44889</v>
      </c>
      <c r="B5816" t="s">
        <v>55</v>
      </c>
      <c r="C5816" t="s">
        <v>34</v>
      </c>
      <c r="D5816" t="s">
        <v>58</v>
      </c>
      <c r="E5816" s="3">
        <v>19867</v>
      </c>
      <c r="F5816" s="3">
        <v>151056</v>
      </c>
      <c r="G5816" t="s">
        <v>21</v>
      </c>
      <c r="H5816" t="s">
        <v>5847</v>
      </c>
    </row>
    <row r="5817" spans="1:8" x14ac:dyDescent="0.35">
      <c r="A5817" s="2">
        <v>44689</v>
      </c>
      <c r="B5817" t="s">
        <v>23</v>
      </c>
      <c r="C5817" t="s">
        <v>34</v>
      </c>
      <c r="D5817" t="s">
        <v>20</v>
      </c>
      <c r="E5817" s="3">
        <v>75788</v>
      </c>
      <c r="F5817" s="3">
        <v>32984</v>
      </c>
      <c r="G5817" t="s">
        <v>26</v>
      </c>
      <c r="H5817" t="s">
        <v>5848</v>
      </c>
    </row>
    <row r="5818" spans="1:8" x14ac:dyDescent="0.35">
      <c r="A5818" s="2">
        <v>45166</v>
      </c>
      <c r="B5818" t="s">
        <v>23</v>
      </c>
      <c r="C5818" t="s">
        <v>43</v>
      </c>
      <c r="D5818" t="s">
        <v>58</v>
      </c>
      <c r="E5818" s="3">
        <v>108018</v>
      </c>
      <c r="F5818" s="3">
        <v>95320</v>
      </c>
      <c r="G5818" t="s">
        <v>21</v>
      </c>
      <c r="H5818" t="s">
        <v>5849</v>
      </c>
    </row>
    <row r="5819" spans="1:8" x14ac:dyDescent="0.35">
      <c r="A5819" s="2">
        <v>44549</v>
      </c>
      <c r="B5819" t="s">
        <v>37</v>
      </c>
      <c r="C5819" t="s">
        <v>29</v>
      </c>
      <c r="D5819" t="s">
        <v>20</v>
      </c>
      <c r="E5819" s="3">
        <v>83588</v>
      </c>
      <c r="F5819" s="3">
        <v>82132</v>
      </c>
      <c r="G5819" t="s">
        <v>32</v>
      </c>
      <c r="H5819" t="s">
        <v>5850</v>
      </c>
    </row>
    <row r="5820" spans="1:8" x14ac:dyDescent="0.35">
      <c r="A5820" s="2">
        <v>45277</v>
      </c>
      <c r="B5820" t="s">
        <v>37</v>
      </c>
      <c r="C5820" t="s">
        <v>24</v>
      </c>
      <c r="D5820" t="s">
        <v>20</v>
      </c>
      <c r="E5820" s="3">
        <v>97843</v>
      </c>
      <c r="F5820" s="3">
        <v>137145</v>
      </c>
      <c r="G5820" t="s">
        <v>35</v>
      </c>
      <c r="H5820" t="s">
        <v>5851</v>
      </c>
    </row>
    <row r="5821" spans="1:8" x14ac:dyDescent="0.35">
      <c r="A5821" s="2">
        <v>44236</v>
      </c>
      <c r="B5821" t="s">
        <v>23</v>
      </c>
      <c r="C5821" t="s">
        <v>43</v>
      </c>
      <c r="D5821" t="s">
        <v>58</v>
      </c>
      <c r="E5821" s="3">
        <v>129436</v>
      </c>
      <c r="F5821" s="3">
        <v>95895</v>
      </c>
      <c r="G5821" t="s">
        <v>32</v>
      </c>
      <c r="H5821" t="s">
        <v>5852</v>
      </c>
    </row>
    <row r="5822" spans="1:8" x14ac:dyDescent="0.35">
      <c r="A5822" s="2">
        <v>44836</v>
      </c>
      <c r="B5822" t="s">
        <v>41</v>
      </c>
      <c r="C5822" t="s">
        <v>24</v>
      </c>
      <c r="D5822" t="s">
        <v>20</v>
      </c>
      <c r="E5822" s="3">
        <v>148937</v>
      </c>
      <c r="F5822" s="3">
        <v>124171</v>
      </c>
      <c r="G5822" t="s">
        <v>35</v>
      </c>
      <c r="H5822" t="s">
        <v>5853</v>
      </c>
    </row>
    <row r="5823" spans="1:8" x14ac:dyDescent="0.35">
      <c r="A5823" s="2">
        <v>44369</v>
      </c>
      <c r="B5823" t="s">
        <v>55</v>
      </c>
      <c r="C5823" t="s">
        <v>29</v>
      </c>
      <c r="D5823" t="s">
        <v>58</v>
      </c>
      <c r="E5823" s="3">
        <v>60657</v>
      </c>
      <c r="F5823" s="3">
        <v>72176</v>
      </c>
      <c r="G5823" t="s">
        <v>26</v>
      </c>
      <c r="H5823" t="s">
        <v>5854</v>
      </c>
    </row>
    <row r="5824" spans="1:8" x14ac:dyDescent="0.35">
      <c r="A5824" s="2">
        <v>44455</v>
      </c>
      <c r="B5824" t="s">
        <v>28</v>
      </c>
      <c r="C5824" t="s">
        <v>43</v>
      </c>
      <c r="D5824" t="s">
        <v>58</v>
      </c>
      <c r="E5824" s="3">
        <v>54628</v>
      </c>
      <c r="F5824" s="3">
        <v>149386</v>
      </c>
      <c r="G5824" t="s">
        <v>21</v>
      </c>
      <c r="H5824" t="s">
        <v>5855</v>
      </c>
    </row>
    <row r="5825" spans="1:8" x14ac:dyDescent="0.35">
      <c r="A5825" s="2">
        <v>44713</v>
      </c>
      <c r="B5825" t="s">
        <v>23</v>
      </c>
      <c r="C5825" t="s">
        <v>43</v>
      </c>
      <c r="D5825" t="s">
        <v>39</v>
      </c>
      <c r="E5825" s="3">
        <v>22705</v>
      </c>
      <c r="F5825" s="3">
        <v>98976</v>
      </c>
      <c r="G5825" t="s">
        <v>21</v>
      </c>
      <c r="H5825" t="s">
        <v>5856</v>
      </c>
    </row>
    <row r="5826" spans="1:8" x14ac:dyDescent="0.35">
      <c r="A5826" s="2">
        <v>44926</v>
      </c>
      <c r="B5826" t="s">
        <v>37</v>
      </c>
      <c r="C5826" t="s">
        <v>34</v>
      </c>
      <c r="D5826" t="s">
        <v>30</v>
      </c>
      <c r="E5826" s="3">
        <v>88754</v>
      </c>
      <c r="F5826" s="3">
        <v>75120</v>
      </c>
      <c r="G5826" t="s">
        <v>32</v>
      </c>
      <c r="H5826" t="s">
        <v>5857</v>
      </c>
    </row>
    <row r="5827" spans="1:8" x14ac:dyDescent="0.35">
      <c r="A5827" s="2">
        <v>44719</v>
      </c>
      <c r="B5827" t="s">
        <v>55</v>
      </c>
      <c r="C5827" t="s">
        <v>24</v>
      </c>
      <c r="D5827" t="s">
        <v>20</v>
      </c>
      <c r="E5827" s="3">
        <v>54237</v>
      </c>
      <c r="F5827" s="3">
        <v>80949</v>
      </c>
      <c r="G5827" t="s">
        <v>32</v>
      </c>
      <c r="H5827" t="s">
        <v>5858</v>
      </c>
    </row>
    <row r="5828" spans="1:8" x14ac:dyDescent="0.35">
      <c r="A5828" s="2">
        <v>45035</v>
      </c>
      <c r="B5828" t="s">
        <v>55</v>
      </c>
      <c r="C5828" t="s">
        <v>23</v>
      </c>
      <c r="D5828" t="s">
        <v>58</v>
      </c>
      <c r="E5828" s="3">
        <v>99809</v>
      </c>
      <c r="F5828" s="3">
        <v>25126</v>
      </c>
      <c r="G5828" t="s">
        <v>26</v>
      </c>
      <c r="H5828" t="s">
        <v>5859</v>
      </c>
    </row>
    <row r="5829" spans="1:8" x14ac:dyDescent="0.35">
      <c r="A5829" s="2">
        <v>44313</v>
      </c>
      <c r="B5829" t="s">
        <v>37</v>
      </c>
      <c r="C5829" t="s">
        <v>23</v>
      </c>
      <c r="D5829" t="s">
        <v>20</v>
      </c>
      <c r="E5829" s="3">
        <v>129378</v>
      </c>
      <c r="F5829" s="3">
        <v>151102</v>
      </c>
      <c r="G5829" t="s">
        <v>21</v>
      </c>
      <c r="H5829" t="s">
        <v>5860</v>
      </c>
    </row>
    <row r="5830" spans="1:8" x14ac:dyDescent="0.35">
      <c r="A5830" s="2">
        <v>44380</v>
      </c>
      <c r="B5830" t="s">
        <v>55</v>
      </c>
      <c r="C5830" t="s">
        <v>43</v>
      </c>
      <c r="D5830" t="s">
        <v>58</v>
      </c>
      <c r="E5830" s="3">
        <v>39792</v>
      </c>
      <c r="F5830" s="3">
        <v>135631</v>
      </c>
      <c r="G5830" t="s">
        <v>35</v>
      </c>
      <c r="H5830" t="s">
        <v>5861</v>
      </c>
    </row>
    <row r="5831" spans="1:8" x14ac:dyDescent="0.35">
      <c r="A5831" s="2">
        <v>44358</v>
      </c>
      <c r="B5831" t="s">
        <v>55</v>
      </c>
      <c r="C5831" t="s">
        <v>29</v>
      </c>
      <c r="D5831" t="s">
        <v>58</v>
      </c>
      <c r="E5831" s="3">
        <v>119410</v>
      </c>
      <c r="F5831" s="3">
        <v>148127</v>
      </c>
      <c r="G5831" t="s">
        <v>26</v>
      </c>
      <c r="H5831" t="s">
        <v>5862</v>
      </c>
    </row>
    <row r="5832" spans="1:8" x14ac:dyDescent="0.35">
      <c r="A5832" s="2">
        <v>44739</v>
      </c>
      <c r="B5832" t="s">
        <v>37</v>
      </c>
      <c r="C5832" t="s">
        <v>43</v>
      </c>
      <c r="D5832" t="s">
        <v>58</v>
      </c>
      <c r="E5832" s="3">
        <v>91043</v>
      </c>
      <c r="F5832" s="3">
        <v>28366</v>
      </c>
      <c r="G5832" t="s">
        <v>26</v>
      </c>
      <c r="H5832" t="s">
        <v>5863</v>
      </c>
    </row>
    <row r="5833" spans="1:8" x14ac:dyDescent="0.35">
      <c r="A5833" s="2">
        <v>45035</v>
      </c>
      <c r="B5833" t="s">
        <v>18</v>
      </c>
      <c r="C5833" t="s">
        <v>34</v>
      </c>
      <c r="D5833" t="s">
        <v>30</v>
      </c>
      <c r="E5833" s="3">
        <v>73871</v>
      </c>
      <c r="F5833" s="3">
        <v>93966</v>
      </c>
      <c r="G5833" t="s">
        <v>26</v>
      </c>
      <c r="H5833" t="s">
        <v>5864</v>
      </c>
    </row>
    <row r="5834" spans="1:8" x14ac:dyDescent="0.35">
      <c r="A5834" s="2">
        <v>45286</v>
      </c>
      <c r="B5834" t="s">
        <v>23</v>
      </c>
      <c r="C5834" t="s">
        <v>24</v>
      </c>
      <c r="D5834" t="s">
        <v>20</v>
      </c>
      <c r="E5834" s="3">
        <v>119376</v>
      </c>
      <c r="F5834" s="3">
        <v>38214</v>
      </c>
      <c r="G5834" t="s">
        <v>21</v>
      </c>
      <c r="H5834" t="s">
        <v>5865</v>
      </c>
    </row>
    <row r="5835" spans="1:8" x14ac:dyDescent="0.35">
      <c r="A5835" s="2">
        <v>45290</v>
      </c>
      <c r="B5835" t="s">
        <v>41</v>
      </c>
      <c r="C5835" t="s">
        <v>43</v>
      </c>
      <c r="D5835" t="s">
        <v>30</v>
      </c>
      <c r="E5835" s="3">
        <v>21899</v>
      </c>
      <c r="F5835" s="3">
        <v>44452</v>
      </c>
      <c r="G5835" t="s">
        <v>32</v>
      </c>
      <c r="H5835" t="s">
        <v>5866</v>
      </c>
    </row>
    <row r="5836" spans="1:8" x14ac:dyDescent="0.35">
      <c r="A5836" s="2">
        <v>44643</v>
      </c>
      <c r="B5836" t="s">
        <v>28</v>
      </c>
      <c r="C5836" t="s">
        <v>29</v>
      </c>
      <c r="D5836" t="s">
        <v>30</v>
      </c>
      <c r="E5836" s="3">
        <v>75179</v>
      </c>
      <c r="F5836" s="3">
        <v>53351</v>
      </c>
      <c r="G5836" t="s">
        <v>21</v>
      </c>
      <c r="H5836" t="s">
        <v>5867</v>
      </c>
    </row>
    <row r="5837" spans="1:8" x14ac:dyDescent="0.35">
      <c r="A5837" s="2">
        <v>44612</v>
      </c>
      <c r="B5837" t="s">
        <v>41</v>
      </c>
      <c r="C5837" t="s">
        <v>23</v>
      </c>
      <c r="D5837" t="s">
        <v>30</v>
      </c>
      <c r="E5837" s="3">
        <v>33584</v>
      </c>
      <c r="F5837" s="3">
        <v>138885</v>
      </c>
      <c r="G5837" t="s">
        <v>35</v>
      </c>
      <c r="H5837" t="s">
        <v>5868</v>
      </c>
    </row>
    <row r="5838" spans="1:8" x14ac:dyDescent="0.35">
      <c r="A5838" s="2">
        <v>44728</v>
      </c>
      <c r="B5838" t="s">
        <v>18</v>
      </c>
      <c r="C5838" t="s">
        <v>24</v>
      </c>
      <c r="D5838" t="s">
        <v>30</v>
      </c>
      <c r="E5838" s="3">
        <v>21020</v>
      </c>
      <c r="F5838" s="3">
        <v>103459</v>
      </c>
      <c r="G5838" t="s">
        <v>21</v>
      </c>
      <c r="H5838" t="s">
        <v>5869</v>
      </c>
    </row>
    <row r="5839" spans="1:8" x14ac:dyDescent="0.35">
      <c r="A5839" s="2">
        <v>44637</v>
      </c>
      <c r="B5839" t="s">
        <v>18</v>
      </c>
      <c r="C5839" t="s">
        <v>43</v>
      </c>
      <c r="D5839" t="s">
        <v>39</v>
      </c>
      <c r="E5839" s="3">
        <v>42983</v>
      </c>
      <c r="F5839" s="3">
        <v>116646</v>
      </c>
      <c r="G5839" t="s">
        <v>35</v>
      </c>
      <c r="H5839" t="s">
        <v>5870</v>
      </c>
    </row>
    <row r="5840" spans="1:8" x14ac:dyDescent="0.35">
      <c r="A5840" s="2">
        <v>44934</v>
      </c>
      <c r="B5840" t="s">
        <v>55</v>
      </c>
      <c r="C5840" t="s">
        <v>24</v>
      </c>
      <c r="D5840" t="s">
        <v>20</v>
      </c>
      <c r="E5840" s="3">
        <v>61838</v>
      </c>
      <c r="F5840" s="3">
        <v>76373</v>
      </c>
      <c r="G5840" t="s">
        <v>35</v>
      </c>
      <c r="H5840" t="s">
        <v>5871</v>
      </c>
    </row>
    <row r="5841" spans="1:8" x14ac:dyDescent="0.35">
      <c r="A5841" s="2">
        <v>44660</v>
      </c>
      <c r="B5841" t="s">
        <v>41</v>
      </c>
      <c r="C5841" t="s">
        <v>34</v>
      </c>
      <c r="D5841" t="s">
        <v>20</v>
      </c>
      <c r="E5841" s="3">
        <v>123996</v>
      </c>
      <c r="F5841" s="3">
        <v>142500</v>
      </c>
      <c r="G5841" t="s">
        <v>35</v>
      </c>
      <c r="H5841" t="s">
        <v>5872</v>
      </c>
    </row>
    <row r="5842" spans="1:8" x14ac:dyDescent="0.35">
      <c r="A5842" s="2">
        <v>44592</v>
      </c>
      <c r="B5842" t="s">
        <v>18</v>
      </c>
      <c r="C5842" t="s">
        <v>23</v>
      </c>
      <c r="D5842" t="s">
        <v>58</v>
      </c>
      <c r="E5842" s="3">
        <v>64731</v>
      </c>
      <c r="F5842" s="3">
        <v>96964</v>
      </c>
      <c r="G5842" t="s">
        <v>21</v>
      </c>
      <c r="H5842" t="s">
        <v>5873</v>
      </c>
    </row>
    <row r="5843" spans="1:8" x14ac:dyDescent="0.35">
      <c r="A5843" s="2">
        <v>44907</v>
      </c>
      <c r="B5843" t="s">
        <v>41</v>
      </c>
      <c r="C5843" t="s">
        <v>29</v>
      </c>
      <c r="D5843" t="s">
        <v>20</v>
      </c>
      <c r="E5843" s="3">
        <v>26760</v>
      </c>
      <c r="F5843" s="3">
        <v>141265</v>
      </c>
      <c r="G5843" t="s">
        <v>35</v>
      </c>
      <c r="H5843" t="s">
        <v>5874</v>
      </c>
    </row>
    <row r="5844" spans="1:8" x14ac:dyDescent="0.35">
      <c r="A5844" s="2">
        <v>44591</v>
      </c>
      <c r="B5844" t="s">
        <v>18</v>
      </c>
      <c r="C5844" t="s">
        <v>24</v>
      </c>
      <c r="D5844" t="s">
        <v>30</v>
      </c>
      <c r="E5844" s="3">
        <v>131648</v>
      </c>
      <c r="F5844" s="3">
        <v>27722</v>
      </c>
      <c r="G5844" t="s">
        <v>35</v>
      </c>
      <c r="H5844" t="s">
        <v>5875</v>
      </c>
    </row>
    <row r="5845" spans="1:8" x14ac:dyDescent="0.35">
      <c r="A5845" s="2">
        <v>44522</v>
      </c>
      <c r="B5845" t="s">
        <v>28</v>
      </c>
      <c r="C5845" t="s">
        <v>23</v>
      </c>
      <c r="D5845" t="s">
        <v>25</v>
      </c>
      <c r="E5845" s="3">
        <v>74646</v>
      </c>
      <c r="F5845" s="3">
        <v>141238</v>
      </c>
      <c r="G5845" t="s">
        <v>26</v>
      </c>
      <c r="H5845" t="s">
        <v>5876</v>
      </c>
    </row>
    <row r="5846" spans="1:8" x14ac:dyDescent="0.35">
      <c r="A5846" s="2">
        <v>44946</v>
      </c>
      <c r="B5846" t="s">
        <v>18</v>
      </c>
      <c r="C5846" t="s">
        <v>43</v>
      </c>
      <c r="D5846" t="s">
        <v>20</v>
      </c>
      <c r="E5846" s="3">
        <v>34156</v>
      </c>
      <c r="F5846" s="3">
        <v>58678</v>
      </c>
      <c r="G5846" t="s">
        <v>26</v>
      </c>
      <c r="H5846" t="s">
        <v>5877</v>
      </c>
    </row>
    <row r="5847" spans="1:8" x14ac:dyDescent="0.35">
      <c r="A5847" s="2">
        <v>45290</v>
      </c>
      <c r="B5847" t="s">
        <v>41</v>
      </c>
      <c r="C5847" t="s">
        <v>29</v>
      </c>
      <c r="D5847" t="s">
        <v>25</v>
      </c>
      <c r="E5847" s="3">
        <v>39520</v>
      </c>
      <c r="F5847" s="3">
        <v>158874</v>
      </c>
      <c r="G5847" t="s">
        <v>21</v>
      </c>
      <c r="H5847" t="s">
        <v>5878</v>
      </c>
    </row>
    <row r="5848" spans="1:8" x14ac:dyDescent="0.35">
      <c r="A5848" s="2">
        <v>44838</v>
      </c>
      <c r="B5848" t="s">
        <v>55</v>
      </c>
      <c r="C5848" t="s">
        <v>29</v>
      </c>
      <c r="D5848" t="s">
        <v>39</v>
      </c>
      <c r="E5848" s="3">
        <v>100864</v>
      </c>
      <c r="F5848" s="3">
        <v>68380</v>
      </c>
      <c r="G5848" t="s">
        <v>26</v>
      </c>
      <c r="H5848" t="s">
        <v>5879</v>
      </c>
    </row>
    <row r="5849" spans="1:8" x14ac:dyDescent="0.35">
      <c r="A5849" s="2">
        <v>44410</v>
      </c>
      <c r="B5849" t="s">
        <v>41</v>
      </c>
      <c r="C5849" t="s">
        <v>19</v>
      </c>
      <c r="D5849" t="s">
        <v>58</v>
      </c>
      <c r="E5849" s="3">
        <v>99504</v>
      </c>
      <c r="F5849" s="3">
        <v>27096</v>
      </c>
      <c r="G5849" t="s">
        <v>26</v>
      </c>
      <c r="H5849" t="s">
        <v>5880</v>
      </c>
    </row>
    <row r="5850" spans="1:8" x14ac:dyDescent="0.35">
      <c r="A5850" s="2">
        <v>44565</v>
      </c>
      <c r="B5850" t="s">
        <v>37</v>
      </c>
      <c r="C5850" t="s">
        <v>24</v>
      </c>
      <c r="D5850" t="s">
        <v>58</v>
      </c>
      <c r="E5850" s="3">
        <v>136049</v>
      </c>
      <c r="F5850" s="3">
        <v>72626</v>
      </c>
      <c r="G5850" t="s">
        <v>32</v>
      </c>
      <c r="H5850" t="s">
        <v>5881</v>
      </c>
    </row>
    <row r="5851" spans="1:8" x14ac:dyDescent="0.35">
      <c r="A5851" s="2">
        <v>44245</v>
      </c>
      <c r="B5851" t="s">
        <v>41</v>
      </c>
      <c r="C5851" t="s">
        <v>23</v>
      </c>
      <c r="D5851" t="s">
        <v>58</v>
      </c>
      <c r="E5851" s="3">
        <v>123553</v>
      </c>
      <c r="F5851" s="3">
        <v>111292</v>
      </c>
      <c r="G5851" t="s">
        <v>21</v>
      </c>
      <c r="H5851" t="s">
        <v>5882</v>
      </c>
    </row>
    <row r="5852" spans="1:8" x14ac:dyDescent="0.35">
      <c r="A5852" s="2">
        <v>45272</v>
      </c>
      <c r="B5852" t="s">
        <v>28</v>
      </c>
      <c r="C5852" t="s">
        <v>24</v>
      </c>
      <c r="D5852" t="s">
        <v>39</v>
      </c>
      <c r="E5852" s="3">
        <v>49238</v>
      </c>
      <c r="F5852" s="3">
        <v>52006</v>
      </c>
      <c r="G5852" t="s">
        <v>21</v>
      </c>
      <c r="H5852" t="s">
        <v>5883</v>
      </c>
    </row>
    <row r="5853" spans="1:8" x14ac:dyDescent="0.35">
      <c r="A5853" s="2">
        <v>44329</v>
      </c>
      <c r="B5853" t="s">
        <v>23</v>
      </c>
      <c r="C5853" t="s">
        <v>43</v>
      </c>
      <c r="D5853" t="s">
        <v>30</v>
      </c>
      <c r="E5853" s="3">
        <v>130289</v>
      </c>
      <c r="F5853" s="3">
        <v>57387</v>
      </c>
      <c r="G5853" t="s">
        <v>26</v>
      </c>
      <c r="H5853" t="s">
        <v>5884</v>
      </c>
    </row>
    <row r="5854" spans="1:8" x14ac:dyDescent="0.35">
      <c r="A5854" s="2">
        <v>45195</v>
      </c>
      <c r="B5854" t="s">
        <v>28</v>
      </c>
      <c r="C5854" t="s">
        <v>43</v>
      </c>
      <c r="D5854" t="s">
        <v>25</v>
      </c>
      <c r="E5854" s="3">
        <v>129554</v>
      </c>
      <c r="F5854" s="3">
        <v>152961</v>
      </c>
      <c r="G5854" t="s">
        <v>21</v>
      </c>
      <c r="H5854" t="s">
        <v>5885</v>
      </c>
    </row>
    <row r="5855" spans="1:8" x14ac:dyDescent="0.35">
      <c r="A5855" s="2">
        <v>44982</v>
      </c>
      <c r="B5855" t="s">
        <v>28</v>
      </c>
      <c r="C5855" t="s">
        <v>29</v>
      </c>
      <c r="D5855" t="s">
        <v>20</v>
      </c>
      <c r="E5855" s="3">
        <v>56883</v>
      </c>
      <c r="F5855" s="3">
        <v>126022</v>
      </c>
      <c r="G5855" t="s">
        <v>21</v>
      </c>
      <c r="H5855" t="s">
        <v>5886</v>
      </c>
    </row>
    <row r="5856" spans="1:8" x14ac:dyDescent="0.35">
      <c r="A5856" s="2">
        <v>44569</v>
      </c>
      <c r="B5856" t="s">
        <v>18</v>
      </c>
      <c r="C5856" t="s">
        <v>29</v>
      </c>
      <c r="D5856" t="s">
        <v>30</v>
      </c>
      <c r="E5856" s="3">
        <v>40642</v>
      </c>
      <c r="F5856" s="3">
        <v>156530</v>
      </c>
      <c r="G5856" t="s">
        <v>21</v>
      </c>
      <c r="H5856" t="s">
        <v>5887</v>
      </c>
    </row>
    <row r="5857" spans="1:8" x14ac:dyDescent="0.35">
      <c r="A5857" s="2">
        <v>44675</v>
      </c>
      <c r="B5857" t="s">
        <v>28</v>
      </c>
      <c r="C5857" t="s">
        <v>23</v>
      </c>
      <c r="D5857" t="s">
        <v>58</v>
      </c>
      <c r="E5857" s="3">
        <v>82056</v>
      </c>
      <c r="F5857" s="3">
        <v>118942</v>
      </c>
      <c r="G5857" t="s">
        <v>21</v>
      </c>
      <c r="H5857" t="s">
        <v>5888</v>
      </c>
    </row>
    <row r="5858" spans="1:8" x14ac:dyDescent="0.35">
      <c r="A5858" s="2">
        <v>45028</v>
      </c>
      <c r="B5858" t="s">
        <v>41</v>
      </c>
      <c r="C5858" t="s">
        <v>34</v>
      </c>
      <c r="D5858" t="s">
        <v>58</v>
      </c>
      <c r="E5858" s="3">
        <v>14576</v>
      </c>
      <c r="F5858" s="3">
        <v>86240</v>
      </c>
      <c r="G5858" t="s">
        <v>26</v>
      </c>
      <c r="H5858" t="s">
        <v>5889</v>
      </c>
    </row>
    <row r="5859" spans="1:8" x14ac:dyDescent="0.35">
      <c r="A5859" s="2">
        <v>44846</v>
      </c>
      <c r="B5859" t="s">
        <v>23</v>
      </c>
      <c r="C5859" t="s">
        <v>24</v>
      </c>
      <c r="D5859" t="s">
        <v>30</v>
      </c>
      <c r="E5859" s="3">
        <v>17183</v>
      </c>
      <c r="F5859" s="3">
        <v>90925</v>
      </c>
      <c r="G5859" t="s">
        <v>32</v>
      </c>
      <c r="H5859" t="s">
        <v>5890</v>
      </c>
    </row>
    <row r="5860" spans="1:8" x14ac:dyDescent="0.35">
      <c r="A5860" s="2">
        <v>44878</v>
      </c>
      <c r="B5860" t="s">
        <v>55</v>
      </c>
      <c r="C5860" t="s">
        <v>24</v>
      </c>
      <c r="D5860" t="s">
        <v>25</v>
      </c>
      <c r="E5860" s="3">
        <v>140949</v>
      </c>
      <c r="F5860" s="3">
        <v>16204</v>
      </c>
      <c r="G5860" t="s">
        <v>26</v>
      </c>
      <c r="H5860" t="s">
        <v>5891</v>
      </c>
    </row>
    <row r="5861" spans="1:8" x14ac:dyDescent="0.35">
      <c r="A5861" s="2">
        <v>44884</v>
      </c>
      <c r="B5861" t="s">
        <v>28</v>
      </c>
      <c r="C5861" t="s">
        <v>43</v>
      </c>
      <c r="D5861" t="s">
        <v>30</v>
      </c>
      <c r="E5861" s="3">
        <v>86350</v>
      </c>
      <c r="F5861" s="3">
        <v>94821</v>
      </c>
      <c r="G5861" t="s">
        <v>32</v>
      </c>
      <c r="H5861" t="s">
        <v>5892</v>
      </c>
    </row>
    <row r="5862" spans="1:8" x14ac:dyDescent="0.35">
      <c r="A5862" s="2">
        <v>44278</v>
      </c>
      <c r="B5862" t="s">
        <v>41</v>
      </c>
      <c r="C5862" t="s">
        <v>24</v>
      </c>
      <c r="D5862" t="s">
        <v>39</v>
      </c>
      <c r="E5862" s="3">
        <v>36352</v>
      </c>
      <c r="F5862" s="3">
        <v>43028</v>
      </c>
      <c r="G5862" t="s">
        <v>21</v>
      </c>
      <c r="H5862" t="s">
        <v>5893</v>
      </c>
    </row>
    <row r="5863" spans="1:8" x14ac:dyDescent="0.35">
      <c r="A5863" s="2">
        <v>44283</v>
      </c>
      <c r="B5863" t="s">
        <v>18</v>
      </c>
      <c r="C5863" t="s">
        <v>23</v>
      </c>
      <c r="D5863" t="s">
        <v>58</v>
      </c>
      <c r="E5863" s="3">
        <v>71924</v>
      </c>
      <c r="F5863" s="3">
        <v>135245</v>
      </c>
      <c r="G5863" t="s">
        <v>35</v>
      </c>
      <c r="H5863" t="s">
        <v>5894</v>
      </c>
    </row>
    <row r="5864" spans="1:8" x14ac:dyDescent="0.35">
      <c r="A5864" s="2">
        <v>44421</v>
      </c>
      <c r="B5864" t="s">
        <v>18</v>
      </c>
      <c r="C5864" t="s">
        <v>19</v>
      </c>
      <c r="D5864" t="s">
        <v>25</v>
      </c>
      <c r="E5864" s="3">
        <v>87132</v>
      </c>
      <c r="F5864" s="3">
        <v>66327</v>
      </c>
      <c r="G5864" t="s">
        <v>21</v>
      </c>
      <c r="H5864" t="s">
        <v>5895</v>
      </c>
    </row>
    <row r="5865" spans="1:8" x14ac:dyDescent="0.35">
      <c r="A5865" s="2">
        <v>44212</v>
      </c>
      <c r="B5865" t="s">
        <v>55</v>
      </c>
      <c r="C5865" t="s">
        <v>29</v>
      </c>
      <c r="D5865" t="s">
        <v>20</v>
      </c>
      <c r="E5865" s="3">
        <v>139963</v>
      </c>
      <c r="F5865" s="3">
        <v>15814</v>
      </c>
      <c r="G5865" t="s">
        <v>21</v>
      </c>
      <c r="H5865" t="s">
        <v>5896</v>
      </c>
    </row>
    <row r="5866" spans="1:8" x14ac:dyDescent="0.35">
      <c r="A5866" s="2">
        <v>45018</v>
      </c>
      <c r="B5866" t="s">
        <v>55</v>
      </c>
      <c r="C5866" t="s">
        <v>43</v>
      </c>
      <c r="D5866" t="s">
        <v>58</v>
      </c>
      <c r="E5866" s="3">
        <v>65552</v>
      </c>
      <c r="F5866" s="3">
        <v>37445</v>
      </c>
      <c r="G5866" t="s">
        <v>35</v>
      </c>
      <c r="H5866" t="s">
        <v>5897</v>
      </c>
    </row>
    <row r="5867" spans="1:8" x14ac:dyDescent="0.35">
      <c r="A5867" s="2">
        <v>44359</v>
      </c>
      <c r="B5867" t="s">
        <v>41</v>
      </c>
      <c r="C5867" t="s">
        <v>29</v>
      </c>
      <c r="D5867" t="s">
        <v>30</v>
      </c>
      <c r="E5867" s="3">
        <v>69418</v>
      </c>
      <c r="F5867" s="3">
        <v>67303</v>
      </c>
      <c r="G5867" t="s">
        <v>21</v>
      </c>
      <c r="H5867" t="s">
        <v>5898</v>
      </c>
    </row>
    <row r="5868" spans="1:8" x14ac:dyDescent="0.35">
      <c r="A5868" s="2">
        <v>44710</v>
      </c>
      <c r="B5868" t="s">
        <v>55</v>
      </c>
      <c r="C5868" t="s">
        <v>29</v>
      </c>
      <c r="D5868" t="s">
        <v>25</v>
      </c>
      <c r="E5868" s="3">
        <v>142157</v>
      </c>
      <c r="F5868" s="3">
        <v>83956</v>
      </c>
      <c r="G5868" t="s">
        <v>21</v>
      </c>
      <c r="H5868" t="s">
        <v>5899</v>
      </c>
    </row>
    <row r="5869" spans="1:8" x14ac:dyDescent="0.35">
      <c r="A5869" s="2">
        <v>44546</v>
      </c>
      <c r="B5869" t="s">
        <v>55</v>
      </c>
      <c r="C5869" t="s">
        <v>29</v>
      </c>
      <c r="D5869" t="s">
        <v>58</v>
      </c>
      <c r="E5869" s="3">
        <v>106225</v>
      </c>
      <c r="F5869" s="3">
        <v>83490</v>
      </c>
      <c r="G5869" t="s">
        <v>35</v>
      </c>
      <c r="H5869" t="s">
        <v>5900</v>
      </c>
    </row>
    <row r="5870" spans="1:8" x14ac:dyDescent="0.35">
      <c r="A5870" s="2">
        <v>44877</v>
      </c>
      <c r="B5870" t="s">
        <v>18</v>
      </c>
      <c r="C5870" t="s">
        <v>19</v>
      </c>
      <c r="D5870" t="s">
        <v>20</v>
      </c>
      <c r="E5870" s="3">
        <v>46497</v>
      </c>
      <c r="F5870" s="3">
        <v>82744</v>
      </c>
      <c r="G5870" t="s">
        <v>21</v>
      </c>
      <c r="H5870" t="s">
        <v>5901</v>
      </c>
    </row>
    <row r="5871" spans="1:8" x14ac:dyDescent="0.35">
      <c r="A5871" s="2">
        <v>44377</v>
      </c>
      <c r="B5871" t="s">
        <v>41</v>
      </c>
      <c r="C5871" t="s">
        <v>24</v>
      </c>
      <c r="D5871" t="s">
        <v>20</v>
      </c>
      <c r="E5871" s="3">
        <v>96248</v>
      </c>
      <c r="F5871" s="3">
        <v>92073</v>
      </c>
      <c r="G5871" t="s">
        <v>21</v>
      </c>
      <c r="H5871" t="s">
        <v>5902</v>
      </c>
    </row>
    <row r="5872" spans="1:8" x14ac:dyDescent="0.35">
      <c r="A5872" s="2">
        <v>44939</v>
      </c>
      <c r="B5872" t="s">
        <v>23</v>
      </c>
      <c r="C5872" t="s">
        <v>34</v>
      </c>
      <c r="D5872" t="s">
        <v>30</v>
      </c>
      <c r="E5872" s="3">
        <v>142559</v>
      </c>
      <c r="F5872" s="3">
        <v>23168</v>
      </c>
      <c r="G5872" t="s">
        <v>32</v>
      </c>
      <c r="H5872" t="s">
        <v>5903</v>
      </c>
    </row>
    <row r="5873" spans="1:8" x14ac:dyDescent="0.35">
      <c r="A5873" s="2">
        <v>44856</v>
      </c>
      <c r="B5873" t="s">
        <v>55</v>
      </c>
      <c r="C5873" t="s">
        <v>29</v>
      </c>
      <c r="D5873" t="s">
        <v>39</v>
      </c>
      <c r="E5873" s="3">
        <v>84076</v>
      </c>
      <c r="F5873" s="3">
        <v>110886</v>
      </c>
      <c r="G5873" t="s">
        <v>26</v>
      </c>
      <c r="H5873" t="s">
        <v>5904</v>
      </c>
    </row>
    <row r="5874" spans="1:8" x14ac:dyDescent="0.35">
      <c r="A5874" s="2">
        <v>44689</v>
      </c>
      <c r="B5874" t="s">
        <v>41</v>
      </c>
      <c r="C5874" t="s">
        <v>23</v>
      </c>
      <c r="D5874" t="s">
        <v>30</v>
      </c>
      <c r="E5874" s="3">
        <v>91491</v>
      </c>
      <c r="F5874" s="3">
        <v>110789</v>
      </c>
      <c r="G5874" t="s">
        <v>21</v>
      </c>
      <c r="H5874" t="s">
        <v>5905</v>
      </c>
    </row>
    <row r="5875" spans="1:8" x14ac:dyDescent="0.35">
      <c r="A5875" s="2">
        <v>45119</v>
      </c>
      <c r="B5875" t="s">
        <v>28</v>
      </c>
      <c r="C5875" t="s">
        <v>29</v>
      </c>
      <c r="D5875" t="s">
        <v>25</v>
      </c>
      <c r="E5875" s="3">
        <v>138686</v>
      </c>
      <c r="F5875" s="3">
        <v>41375</v>
      </c>
      <c r="G5875" t="s">
        <v>21</v>
      </c>
      <c r="H5875" t="s">
        <v>5906</v>
      </c>
    </row>
    <row r="5876" spans="1:8" x14ac:dyDescent="0.35">
      <c r="A5876" s="2">
        <v>44324</v>
      </c>
      <c r="B5876" t="s">
        <v>18</v>
      </c>
      <c r="C5876" t="s">
        <v>29</v>
      </c>
      <c r="D5876" t="s">
        <v>30</v>
      </c>
      <c r="E5876" s="3">
        <v>102565</v>
      </c>
      <c r="F5876" s="3">
        <v>106086</v>
      </c>
      <c r="G5876" t="s">
        <v>21</v>
      </c>
      <c r="H5876" t="s">
        <v>5907</v>
      </c>
    </row>
    <row r="5877" spans="1:8" x14ac:dyDescent="0.35">
      <c r="A5877" s="2">
        <v>44761</v>
      </c>
      <c r="B5877" t="s">
        <v>23</v>
      </c>
      <c r="C5877" t="s">
        <v>24</v>
      </c>
      <c r="D5877" t="s">
        <v>25</v>
      </c>
      <c r="E5877" s="3">
        <v>119948</v>
      </c>
      <c r="F5877" s="3">
        <v>36794</v>
      </c>
      <c r="G5877" t="s">
        <v>32</v>
      </c>
      <c r="H5877" t="s">
        <v>5908</v>
      </c>
    </row>
    <row r="5878" spans="1:8" x14ac:dyDescent="0.35">
      <c r="A5878" s="2">
        <v>44746</v>
      </c>
      <c r="B5878" t="s">
        <v>18</v>
      </c>
      <c r="C5878" t="s">
        <v>23</v>
      </c>
      <c r="D5878" t="s">
        <v>39</v>
      </c>
      <c r="E5878" s="3">
        <v>50105</v>
      </c>
      <c r="F5878" s="3">
        <v>10836</v>
      </c>
      <c r="G5878" t="s">
        <v>21</v>
      </c>
      <c r="H5878" t="s">
        <v>5909</v>
      </c>
    </row>
    <row r="5879" spans="1:8" x14ac:dyDescent="0.35">
      <c r="A5879" s="2">
        <v>44649</v>
      </c>
      <c r="B5879" t="s">
        <v>18</v>
      </c>
      <c r="C5879" t="s">
        <v>24</v>
      </c>
      <c r="D5879" t="s">
        <v>30</v>
      </c>
      <c r="E5879" s="3">
        <v>56369</v>
      </c>
      <c r="F5879" s="3">
        <v>153163</v>
      </c>
      <c r="G5879" t="s">
        <v>26</v>
      </c>
      <c r="H5879" t="s">
        <v>5910</v>
      </c>
    </row>
    <row r="5880" spans="1:8" x14ac:dyDescent="0.35">
      <c r="A5880" s="2">
        <v>44667</v>
      </c>
      <c r="B5880" t="s">
        <v>37</v>
      </c>
      <c r="C5880" t="s">
        <v>29</v>
      </c>
      <c r="D5880" t="s">
        <v>20</v>
      </c>
      <c r="E5880" s="3">
        <v>17102</v>
      </c>
      <c r="F5880" s="3">
        <v>20790</v>
      </c>
      <c r="G5880" t="s">
        <v>35</v>
      </c>
      <c r="H5880" t="s">
        <v>5911</v>
      </c>
    </row>
    <row r="5881" spans="1:8" x14ac:dyDescent="0.35">
      <c r="A5881" s="2">
        <v>45184</v>
      </c>
      <c r="B5881" t="s">
        <v>41</v>
      </c>
      <c r="C5881" t="s">
        <v>24</v>
      </c>
      <c r="D5881" t="s">
        <v>25</v>
      </c>
      <c r="E5881" s="3">
        <v>135443</v>
      </c>
      <c r="F5881" s="3">
        <v>55700</v>
      </c>
      <c r="G5881" t="s">
        <v>32</v>
      </c>
      <c r="H5881" t="s">
        <v>5912</v>
      </c>
    </row>
    <row r="5882" spans="1:8" x14ac:dyDescent="0.35">
      <c r="A5882" s="2">
        <v>44934</v>
      </c>
      <c r="B5882" t="s">
        <v>28</v>
      </c>
      <c r="C5882" t="s">
        <v>24</v>
      </c>
      <c r="D5882" t="s">
        <v>25</v>
      </c>
      <c r="E5882" s="3">
        <v>76545</v>
      </c>
      <c r="F5882" s="3">
        <v>69292</v>
      </c>
      <c r="G5882" t="s">
        <v>35</v>
      </c>
      <c r="H5882" t="s">
        <v>5913</v>
      </c>
    </row>
    <row r="5883" spans="1:8" x14ac:dyDescent="0.35">
      <c r="A5883" s="2">
        <v>44420</v>
      </c>
      <c r="B5883" t="s">
        <v>55</v>
      </c>
      <c r="C5883" t="s">
        <v>43</v>
      </c>
      <c r="D5883" t="s">
        <v>20</v>
      </c>
      <c r="E5883" s="3">
        <v>73794</v>
      </c>
      <c r="F5883" s="3">
        <v>159125</v>
      </c>
      <c r="G5883" t="s">
        <v>32</v>
      </c>
      <c r="H5883" t="s">
        <v>5914</v>
      </c>
    </row>
    <row r="5884" spans="1:8" x14ac:dyDescent="0.35">
      <c r="A5884" s="2">
        <v>44350</v>
      </c>
      <c r="B5884" t="s">
        <v>28</v>
      </c>
      <c r="C5884" t="s">
        <v>19</v>
      </c>
      <c r="D5884" t="s">
        <v>30</v>
      </c>
      <c r="E5884" s="3">
        <v>98625</v>
      </c>
      <c r="F5884" s="3">
        <v>41161</v>
      </c>
      <c r="G5884" t="s">
        <v>21</v>
      </c>
      <c r="H5884" t="s">
        <v>5915</v>
      </c>
    </row>
    <row r="5885" spans="1:8" x14ac:dyDescent="0.35">
      <c r="A5885" s="2">
        <v>44756</v>
      </c>
      <c r="B5885" t="s">
        <v>41</v>
      </c>
      <c r="C5885" t="s">
        <v>34</v>
      </c>
      <c r="D5885" t="s">
        <v>39</v>
      </c>
      <c r="E5885" s="3">
        <v>13079</v>
      </c>
      <c r="F5885" s="3">
        <v>33169</v>
      </c>
      <c r="G5885" t="s">
        <v>32</v>
      </c>
      <c r="H5885" t="s">
        <v>5916</v>
      </c>
    </row>
    <row r="5886" spans="1:8" x14ac:dyDescent="0.35">
      <c r="A5886" s="2">
        <v>44547</v>
      </c>
      <c r="B5886" t="s">
        <v>18</v>
      </c>
      <c r="C5886" t="s">
        <v>19</v>
      </c>
      <c r="D5886" t="s">
        <v>58</v>
      </c>
      <c r="E5886" s="3">
        <v>22167</v>
      </c>
      <c r="F5886" s="3">
        <v>100993</v>
      </c>
      <c r="G5886" t="s">
        <v>21</v>
      </c>
      <c r="H5886" t="s">
        <v>5917</v>
      </c>
    </row>
    <row r="5887" spans="1:8" x14ac:dyDescent="0.35">
      <c r="A5887" s="2">
        <v>44545</v>
      </c>
      <c r="B5887" t="s">
        <v>37</v>
      </c>
      <c r="C5887" t="s">
        <v>19</v>
      </c>
      <c r="D5887" t="s">
        <v>30</v>
      </c>
      <c r="E5887" s="3">
        <v>77722</v>
      </c>
      <c r="F5887" s="3">
        <v>82613</v>
      </c>
      <c r="G5887" t="s">
        <v>35</v>
      </c>
      <c r="H5887" t="s">
        <v>5918</v>
      </c>
    </row>
    <row r="5888" spans="1:8" x14ac:dyDescent="0.35">
      <c r="A5888" s="2">
        <v>44378</v>
      </c>
      <c r="B5888" t="s">
        <v>41</v>
      </c>
      <c r="C5888" t="s">
        <v>23</v>
      </c>
      <c r="D5888" t="s">
        <v>30</v>
      </c>
      <c r="E5888" s="3">
        <v>54279</v>
      </c>
      <c r="F5888" s="3">
        <v>11052</v>
      </c>
      <c r="G5888" t="s">
        <v>35</v>
      </c>
      <c r="H5888" t="s">
        <v>5919</v>
      </c>
    </row>
    <row r="5889" spans="1:8" x14ac:dyDescent="0.35">
      <c r="A5889" s="2">
        <v>44833</v>
      </c>
      <c r="B5889" t="s">
        <v>23</v>
      </c>
      <c r="C5889" t="s">
        <v>43</v>
      </c>
      <c r="D5889" t="s">
        <v>25</v>
      </c>
      <c r="E5889" s="3">
        <v>19398</v>
      </c>
      <c r="F5889" s="3">
        <v>9777</v>
      </c>
      <c r="G5889" t="s">
        <v>26</v>
      </c>
      <c r="H5889" t="s">
        <v>5920</v>
      </c>
    </row>
    <row r="5890" spans="1:8" x14ac:dyDescent="0.35">
      <c r="A5890" s="2">
        <v>45214</v>
      </c>
      <c r="B5890" t="s">
        <v>23</v>
      </c>
      <c r="C5890" t="s">
        <v>43</v>
      </c>
      <c r="D5890" t="s">
        <v>25</v>
      </c>
      <c r="E5890" s="3">
        <v>71140</v>
      </c>
      <c r="F5890" s="3">
        <v>96853</v>
      </c>
      <c r="G5890" t="s">
        <v>26</v>
      </c>
      <c r="H5890" t="s">
        <v>5921</v>
      </c>
    </row>
    <row r="5891" spans="1:8" x14ac:dyDescent="0.35">
      <c r="A5891" s="2">
        <v>44375</v>
      </c>
      <c r="B5891" t="s">
        <v>41</v>
      </c>
      <c r="C5891" t="s">
        <v>24</v>
      </c>
      <c r="D5891" t="s">
        <v>39</v>
      </c>
      <c r="E5891" s="3">
        <v>145590</v>
      </c>
      <c r="F5891" s="3">
        <v>151701</v>
      </c>
      <c r="G5891" t="s">
        <v>32</v>
      </c>
      <c r="H5891" t="s">
        <v>5922</v>
      </c>
    </row>
    <row r="5892" spans="1:8" x14ac:dyDescent="0.35">
      <c r="A5892" s="2">
        <v>45259</v>
      </c>
      <c r="B5892" t="s">
        <v>55</v>
      </c>
      <c r="C5892" t="s">
        <v>19</v>
      </c>
      <c r="D5892" t="s">
        <v>39</v>
      </c>
      <c r="E5892" s="3">
        <v>59456</v>
      </c>
      <c r="F5892" s="3">
        <v>145892</v>
      </c>
      <c r="G5892" t="s">
        <v>32</v>
      </c>
      <c r="H5892" t="s">
        <v>5923</v>
      </c>
    </row>
    <row r="5893" spans="1:8" x14ac:dyDescent="0.35">
      <c r="A5893" s="2">
        <v>44968</v>
      </c>
      <c r="B5893" t="s">
        <v>28</v>
      </c>
      <c r="C5893" t="s">
        <v>34</v>
      </c>
      <c r="D5893" t="s">
        <v>39</v>
      </c>
      <c r="E5893" s="3">
        <v>46222</v>
      </c>
      <c r="F5893" s="3">
        <v>20499</v>
      </c>
      <c r="G5893" t="s">
        <v>21</v>
      </c>
      <c r="H5893" t="s">
        <v>5924</v>
      </c>
    </row>
    <row r="5894" spans="1:8" x14ac:dyDescent="0.35">
      <c r="A5894" s="2">
        <v>45090</v>
      </c>
      <c r="B5894" t="s">
        <v>28</v>
      </c>
      <c r="C5894" t="s">
        <v>23</v>
      </c>
      <c r="D5894" t="s">
        <v>20</v>
      </c>
      <c r="E5894" s="3">
        <v>16082</v>
      </c>
      <c r="F5894" s="3">
        <v>73029</v>
      </c>
      <c r="G5894" t="s">
        <v>35</v>
      </c>
      <c r="H5894" t="s">
        <v>5925</v>
      </c>
    </row>
    <row r="5895" spans="1:8" x14ac:dyDescent="0.35">
      <c r="A5895" s="2">
        <v>45223</v>
      </c>
      <c r="B5895" t="s">
        <v>55</v>
      </c>
      <c r="C5895" t="s">
        <v>43</v>
      </c>
      <c r="D5895" t="s">
        <v>58</v>
      </c>
      <c r="E5895" s="3">
        <v>109154</v>
      </c>
      <c r="F5895" s="3">
        <v>82084</v>
      </c>
      <c r="G5895" t="s">
        <v>35</v>
      </c>
      <c r="H5895" t="s">
        <v>5926</v>
      </c>
    </row>
    <row r="5896" spans="1:8" x14ac:dyDescent="0.35">
      <c r="A5896" s="2">
        <v>45212</v>
      </c>
      <c r="B5896" t="s">
        <v>37</v>
      </c>
      <c r="C5896" t="s">
        <v>24</v>
      </c>
      <c r="D5896" t="s">
        <v>58</v>
      </c>
      <c r="E5896" s="3">
        <v>100606</v>
      </c>
      <c r="F5896" s="3">
        <v>113906</v>
      </c>
      <c r="G5896" t="s">
        <v>32</v>
      </c>
      <c r="H5896" t="s">
        <v>5927</v>
      </c>
    </row>
    <row r="5897" spans="1:8" x14ac:dyDescent="0.35">
      <c r="A5897" s="2">
        <v>44260</v>
      </c>
      <c r="B5897" t="s">
        <v>18</v>
      </c>
      <c r="C5897" t="s">
        <v>34</v>
      </c>
      <c r="D5897" t="s">
        <v>39</v>
      </c>
      <c r="E5897" s="3">
        <v>29939</v>
      </c>
      <c r="F5897" s="3">
        <v>149014</v>
      </c>
      <c r="G5897" t="s">
        <v>35</v>
      </c>
      <c r="H5897" t="s">
        <v>5928</v>
      </c>
    </row>
    <row r="5898" spans="1:8" x14ac:dyDescent="0.35">
      <c r="A5898" s="2">
        <v>44225</v>
      </c>
      <c r="B5898" t="s">
        <v>18</v>
      </c>
      <c r="C5898" t="s">
        <v>19</v>
      </c>
      <c r="D5898" t="s">
        <v>25</v>
      </c>
      <c r="E5898" s="3">
        <v>62582</v>
      </c>
      <c r="F5898" s="3">
        <v>83437</v>
      </c>
      <c r="G5898" t="s">
        <v>26</v>
      </c>
      <c r="H5898" t="s">
        <v>5929</v>
      </c>
    </row>
    <row r="5899" spans="1:8" x14ac:dyDescent="0.35">
      <c r="A5899" s="2">
        <v>44568</v>
      </c>
      <c r="B5899" t="s">
        <v>23</v>
      </c>
      <c r="C5899" t="s">
        <v>34</v>
      </c>
      <c r="D5899" t="s">
        <v>58</v>
      </c>
      <c r="E5899" s="3">
        <v>58819</v>
      </c>
      <c r="F5899" s="3">
        <v>11681</v>
      </c>
      <c r="G5899" t="s">
        <v>32</v>
      </c>
      <c r="H5899" t="s">
        <v>5930</v>
      </c>
    </row>
    <row r="5900" spans="1:8" x14ac:dyDescent="0.35">
      <c r="A5900" s="2">
        <v>44293</v>
      </c>
      <c r="B5900" t="s">
        <v>37</v>
      </c>
      <c r="C5900" t="s">
        <v>43</v>
      </c>
      <c r="D5900" t="s">
        <v>30</v>
      </c>
      <c r="E5900" s="3">
        <v>29533</v>
      </c>
      <c r="F5900" s="3">
        <v>147800</v>
      </c>
      <c r="G5900" t="s">
        <v>26</v>
      </c>
      <c r="H5900" t="s">
        <v>5931</v>
      </c>
    </row>
    <row r="5901" spans="1:8" x14ac:dyDescent="0.35">
      <c r="A5901" s="2">
        <v>45189</v>
      </c>
      <c r="B5901" t="s">
        <v>55</v>
      </c>
      <c r="C5901" t="s">
        <v>23</v>
      </c>
      <c r="D5901" t="s">
        <v>20</v>
      </c>
      <c r="E5901" s="3">
        <v>144419</v>
      </c>
      <c r="F5901" s="3">
        <v>114646</v>
      </c>
      <c r="G5901" t="s">
        <v>21</v>
      </c>
      <c r="H5901" t="s">
        <v>5932</v>
      </c>
    </row>
    <row r="5902" spans="1:8" x14ac:dyDescent="0.35">
      <c r="A5902" s="2">
        <v>44217</v>
      </c>
      <c r="B5902" t="s">
        <v>41</v>
      </c>
      <c r="C5902" t="s">
        <v>19</v>
      </c>
      <c r="D5902" t="s">
        <v>25</v>
      </c>
      <c r="E5902" s="3">
        <v>13949</v>
      </c>
      <c r="F5902" s="3">
        <v>17947</v>
      </c>
      <c r="G5902" t="s">
        <v>26</v>
      </c>
      <c r="H5902" t="s">
        <v>5933</v>
      </c>
    </row>
    <row r="5903" spans="1:8" x14ac:dyDescent="0.35">
      <c r="A5903" s="2">
        <v>44931</v>
      </c>
      <c r="B5903" t="s">
        <v>28</v>
      </c>
      <c r="C5903" t="s">
        <v>23</v>
      </c>
      <c r="D5903" t="s">
        <v>20</v>
      </c>
      <c r="E5903" s="3">
        <v>105413</v>
      </c>
      <c r="F5903" s="3">
        <v>122251</v>
      </c>
      <c r="G5903" t="s">
        <v>32</v>
      </c>
      <c r="H5903" t="s">
        <v>5934</v>
      </c>
    </row>
    <row r="5904" spans="1:8" x14ac:dyDescent="0.35">
      <c r="A5904" s="2">
        <v>45266</v>
      </c>
      <c r="B5904" t="s">
        <v>41</v>
      </c>
      <c r="C5904" t="s">
        <v>29</v>
      </c>
      <c r="D5904" t="s">
        <v>30</v>
      </c>
      <c r="E5904" s="3">
        <v>104814</v>
      </c>
      <c r="F5904" s="3">
        <v>51955</v>
      </c>
      <c r="G5904" t="s">
        <v>26</v>
      </c>
      <c r="H5904" t="s">
        <v>5935</v>
      </c>
    </row>
    <row r="5905" spans="1:8" x14ac:dyDescent="0.35">
      <c r="A5905" s="2">
        <v>44262</v>
      </c>
      <c r="B5905" t="s">
        <v>28</v>
      </c>
      <c r="C5905" t="s">
        <v>34</v>
      </c>
      <c r="D5905" t="s">
        <v>58</v>
      </c>
      <c r="E5905" s="3">
        <v>46174</v>
      </c>
      <c r="F5905" s="3">
        <v>111142</v>
      </c>
      <c r="G5905" t="s">
        <v>26</v>
      </c>
      <c r="H5905" t="s">
        <v>5936</v>
      </c>
    </row>
    <row r="5906" spans="1:8" x14ac:dyDescent="0.35">
      <c r="A5906" s="2">
        <v>44799</v>
      </c>
      <c r="B5906" t="s">
        <v>41</v>
      </c>
      <c r="C5906" t="s">
        <v>34</v>
      </c>
      <c r="D5906" t="s">
        <v>20</v>
      </c>
      <c r="E5906" s="3">
        <v>140027</v>
      </c>
      <c r="F5906" s="3">
        <v>92482</v>
      </c>
      <c r="G5906" t="s">
        <v>32</v>
      </c>
      <c r="H5906" t="s">
        <v>5937</v>
      </c>
    </row>
    <row r="5907" spans="1:8" x14ac:dyDescent="0.35">
      <c r="A5907" s="2">
        <v>44534</v>
      </c>
      <c r="B5907" t="s">
        <v>55</v>
      </c>
      <c r="C5907" t="s">
        <v>24</v>
      </c>
      <c r="D5907" t="s">
        <v>20</v>
      </c>
      <c r="E5907" s="3">
        <v>53664</v>
      </c>
      <c r="F5907" s="3">
        <v>55438</v>
      </c>
      <c r="G5907" t="s">
        <v>21</v>
      </c>
      <c r="H5907" t="s">
        <v>5938</v>
      </c>
    </row>
    <row r="5908" spans="1:8" x14ac:dyDescent="0.35">
      <c r="A5908" s="2">
        <v>44319</v>
      </c>
      <c r="B5908" t="s">
        <v>55</v>
      </c>
      <c r="C5908" t="s">
        <v>19</v>
      </c>
      <c r="D5908" t="s">
        <v>20</v>
      </c>
      <c r="E5908" s="3">
        <v>107527</v>
      </c>
      <c r="F5908" s="3">
        <v>56382</v>
      </c>
      <c r="G5908" t="s">
        <v>26</v>
      </c>
      <c r="H5908" t="s">
        <v>5939</v>
      </c>
    </row>
    <row r="5909" spans="1:8" x14ac:dyDescent="0.35">
      <c r="A5909" s="2">
        <v>44643</v>
      </c>
      <c r="B5909" t="s">
        <v>37</v>
      </c>
      <c r="C5909" t="s">
        <v>34</v>
      </c>
      <c r="D5909" t="s">
        <v>30</v>
      </c>
      <c r="E5909" s="3">
        <v>120260</v>
      </c>
      <c r="F5909" s="3">
        <v>17433</v>
      </c>
      <c r="G5909" t="s">
        <v>32</v>
      </c>
      <c r="H5909" t="s">
        <v>5940</v>
      </c>
    </row>
    <row r="5910" spans="1:8" x14ac:dyDescent="0.35">
      <c r="A5910" s="2">
        <v>44807</v>
      </c>
      <c r="B5910" t="s">
        <v>41</v>
      </c>
      <c r="C5910" t="s">
        <v>43</v>
      </c>
      <c r="D5910" t="s">
        <v>25</v>
      </c>
      <c r="E5910" s="3">
        <v>57634</v>
      </c>
      <c r="F5910" s="3">
        <v>60984</v>
      </c>
      <c r="G5910" t="s">
        <v>26</v>
      </c>
      <c r="H5910" t="s">
        <v>5941</v>
      </c>
    </row>
    <row r="5911" spans="1:8" x14ac:dyDescent="0.35">
      <c r="A5911" s="2">
        <v>44867</v>
      </c>
      <c r="B5911" t="s">
        <v>41</v>
      </c>
      <c r="C5911" t="s">
        <v>29</v>
      </c>
      <c r="D5911" t="s">
        <v>25</v>
      </c>
      <c r="E5911" s="3">
        <v>80793</v>
      </c>
      <c r="F5911" s="3">
        <v>10899</v>
      </c>
      <c r="G5911" t="s">
        <v>26</v>
      </c>
      <c r="H5911" t="s">
        <v>5942</v>
      </c>
    </row>
    <row r="5912" spans="1:8" x14ac:dyDescent="0.35">
      <c r="A5912" s="2">
        <v>44811</v>
      </c>
      <c r="B5912" t="s">
        <v>37</v>
      </c>
      <c r="C5912" t="s">
        <v>43</v>
      </c>
      <c r="D5912" t="s">
        <v>30</v>
      </c>
      <c r="E5912" s="3">
        <v>134641</v>
      </c>
      <c r="F5912" s="3">
        <v>163607</v>
      </c>
      <c r="G5912" t="s">
        <v>35</v>
      </c>
      <c r="H5912" t="s">
        <v>5943</v>
      </c>
    </row>
    <row r="5913" spans="1:8" x14ac:dyDescent="0.35">
      <c r="A5913" s="2">
        <v>45093</v>
      </c>
      <c r="B5913" t="s">
        <v>37</v>
      </c>
      <c r="C5913" t="s">
        <v>23</v>
      </c>
      <c r="D5913" t="s">
        <v>20</v>
      </c>
      <c r="E5913" s="3">
        <v>110991</v>
      </c>
      <c r="F5913" s="3">
        <v>68099</v>
      </c>
      <c r="G5913" t="s">
        <v>26</v>
      </c>
      <c r="H5913" t="s">
        <v>5944</v>
      </c>
    </row>
    <row r="5914" spans="1:8" x14ac:dyDescent="0.35">
      <c r="A5914" s="2">
        <v>44477</v>
      </c>
      <c r="B5914" t="s">
        <v>55</v>
      </c>
      <c r="C5914" t="s">
        <v>29</v>
      </c>
      <c r="D5914" t="s">
        <v>20</v>
      </c>
      <c r="E5914" s="3">
        <v>131998</v>
      </c>
      <c r="F5914" s="3">
        <v>62902</v>
      </c>
      <c r="G5914" t="s">
        <v>21</v>
      </c>
      <c r="H5914" t="s">
        <v>5945</v>
      </c>
    </row>
    <row r="5915" spans="1:8" x14ac:dyDescent="0.35">
      <c r="A5915" s="2">
        <v>45263</v>
      </c>
      <c r="B5915" t="s">
        <v>55</v>
      </c>
      <c r="C5915" t="s">
        <v>29</v>
      </c>
      <c r="D5915" t="s">
        <v>39</v>
      </c>
      <c r="E5915" s="3">
        <v>48291</v>
      </c>
      <c r="F5915" s="3">
        <v>124967</v>
      </c>
      <c r="G5915" t="s">
        <v>26</v>
      </c>
      <c r="H5915" t="s">
        <v>5946</v>
      </c>
    </row>
    <row r="5916" spans="1:8" x14ac:dyDescent="0.35">
      <c r="A5916" s="2">
        <v>44792</v>
      </c>
      <c r="B5916" t="s">
        <v>23</v>
      </c>
      <c r="C5916" t="s">
        <v>43</v>
      </c>
      <c r="D5916" t="s">
        <v>58</v>
      </c>
      <c r="E5916" s="3">
        <v>40604</v>
      </c>
      <c r="F5916" s="3">
        <v>80283</v>
      </c>
      <c r="G5916" t="s">
        <v>32</v>
      </c>
      <c r="H5916" t="s">
        <v>5947</v>
      </c>
    </row>
    <row r="5917" spans="1:8" x14ac:dyDescent="0.35">
      <c r="A5917" s="2">
        <v>44899</v>
      </c>
      <c r="B5917" t="s">
        <v>41</v>
      </c>
      <c r="C5917" t="s">
        <v>34</v>
      </c>
      <c r="D5917" t="s">
        <v>58</v>
      </c>
      <c r="E5917" s="3">
        <v>103738</v>
      </c>
      <c r="F5917" s="3">
        <v>146876</v>
      </c>
      <c r="G5917" t="s">
        <v>32</v>
      </c>
      <c r="H5917" t="s">
        <v>5948</v>
      </c>
    </row>
    <row r="5918" spans="1:8" x14ac:dyDescent="0.35">
      <c r="A5918" s="2">
        <v>45271</v>
      </c>
      <c r="B5918" t="s">
        <v>55</v>
      </c>
      <c r="C5918" t="s">
        <v>43</v>
      </c>
      <c r="D5918" t="s">
        <v>25</v>
      </c>
      <c r="E5918" s="3">
        <v>63726</v>
      </c>
      <c r="F5918" s="3">
        <v>135182</v>
      </c>
      <c r="G5918" t="s">
        <v>35</v>
      </c>
      <c r="H5918" t="s">
        <v>5949</v>
      </c>
    </row>
    <row r="5919" spans="1:8" x14ac:dyDescent="0.35">
      <c r="A5919" s="2">
        <v>44406</v>
      </c>
      <c r="B5919" t="s">
        <v>55</v>
      </c>
      <c r="C5919" t="s">
        <v>19</v>
      </c>
      <c r="D5919" t="s">
        <v>30</v>
      </c>
      <c r="E5919" s="3">
        <v>99647</v>
      </c>
      <c r="F5919" s="3">
        <v>75185</v>
      </c>
      <c r="G5919" t="s">
        <v>35</v>
      </c>
      <c r="H5919" t="s">
        <v>5950</v>
      </c>
    </row>
    <row r="5920" spans="1:8" x14ac:dyDescent="0.35">
      <c r="A5920" s="2">
        <v>44322</v>
      </c>
      <c r="B5920" t="s">
        <v>41</v>
      </c>
      <c r="C5920" t="s">
        <v>23</v>
      </c>
      <c r="D5920" t="s">
        <v>20</v>
      </c>
      <c r="E5920" s="3">
        <v>110718</v>
      </c>
      <c r="F5920" s="3">
        <v>136350</v>
      </c>
      <c r="G5920" t="s">
        <v>26</v>
      </c>
      <c r="H5920" t="s">
        <v>5951</v>
      </c>
    </row>
    <row r="5921" spans="1:8" x14ac:dyDescent="0.35">
      <c r="A5921" s="2">
        <v>44688</v>
      </c>
      <c r="B5921" t="s">
        <v>37</v>
      </c>
      <c r="C5921" t="s">
        <v>29</v>
      </c>
      <c r="D5921" t="s">
        <v>58</v>
      </c>
      <c r="E5921" s="3">
        <v>74456</v>
      </c>
      <c r="F5921" s="3">
        <v>51380</v>
      </c>
      <c r="G5921" t="s">
        <v>35</v>
      </c>
      <c r="H5921" t="s">
        <v>5952</v>
      </c>
    </row>
    <row r="5922" spans="1:8" x14ac:dyDescent="0.35">
      <c r="A5922" s="2">
        <v>45156</v>
      </c>
      <c r="B5922" t="s">
        <v>41</v>
      </c>
      <c r="C5922" t="s">
        <v>19</v>
      </c>
      <c r="D5922" t="s">
        <v>30</v>
      </c>
      <c r="E5922" s="3">
        <v>48574</v>
      </c>
      <c r="F5922" s="3">
        <v>103701</v>
      </c>
      <c r="G5922" t="s">
        <v>21</v>
      </c>
      <c r="H5922" t="s">
        <v>5953</v>
      </c>
    </row>
    <row r="5923" spans="1:8" x14ac:dyDescent="0.35">
      <c r="A5923" s="2">
        <v>45166</v>
      </c>
      <c r="B5923" t="s">
        <v>18</v>
      </c>
      <c r="C5923" t="s">
        <v>34</v>
      </c>
      <c r="D5923" t="s">
        <v>30</v>
      </c>
      <c r="E5923" s="3">
        <v>61121</v>
      </c>
      <c r="F5923" s="3">
        <v>88002</v>
      </c>
      <c r="G5923" t="s">
        <v>35</v>
      </c>
      <c r="H5923" t="s">
        <v>5954</v>
      </c>
    </row>
    <row r="5924" spans="1:8" x14ac:dyDescent="0.35">
      <c r="A5924" s="2">
        <v>44777</v>
      </c>
      <c r="B5924" t="s">
        <v>41</v>
      </c>
      <c r="C5924" t="s">
        <v>34</v>
      </c>
      <c r="D5924" t="s">
        <v>20</v>
      </c>
      <c r="E5924" s="3">
        <v>37679</v>
      </c>
      <c r="F5924" s="3">
        <v>65872</v>
      </c>
      <c r="G5924" t="s">
        <v>32</v>
      </c>
      <c r="H5924" t="s">
        <v>5955</v>
      </c>
    </row>
    <row r="5925" spans="1:8" x14ac:dyDescent="0.35">
      <c r="A5925" s="2">
        <v>44973</v>
      </c>
      <c r="B5925" t="s">
        <v>18</v>
      </c>
      <c r="C5925" t="s">
        <v>43</v>
      </c>
      <c r="D5925" t="s">
        <v>30</v>
      </c>
      <c r="E5925" s="3">
        <v>86794</v>
      </c>
      <c r="F5925" s="3">
        <v>95516</v>
      </c>
      <c r="G5925" t="s">
        <v>35</v>
      </c>
      <c r="H5925" t="s">
        <v>5956</v>
      </c>
    </row>
    <row r="5926" spans="1:8" x14ac:dyDescent="0.35">
      <c r="A5926" s="2">
        <v>44454</v>
      </c>
      <c r="B5926" t="s">
        <v>41</v>
      </c>
      <c r="C5926" t="s">
        <v>24</v>
      </c>
      <c r="D5926" t="s">
        <v>58</v>
      </c>
      <c r="E5926" s="3">
        <v>11759</v>
      </c>
      <c r="F5926" s="3">
        <v>15542</v>
      </c>
      <c r="G5926" t="s">
        <v>21</v>
      </c>
      <c r="H5926" t="s">
        <v>5957</v>
      </c>
    </row>
    <row r="5927" spans="1:8" x14ac:dyDescent="0.35">
      <c r="A5927" s="2">
        <v>44426</v>
      </c>
      <c r="B5927" t="s">
        <v>18</v>
      </c>
      <c r="C5927" t="s">
        <v>29</v>
      </c>
      <c r="D5927" t="s">
        <v>39</v>
      </c>
      <c r="E5927" s="3">
        <v>65718</v>
      </c>
      <c r="F5927" s="3">
        <v>163582</v>
      </c>
      <c r="G5927" t="s">
        <v>21</v>
      </c>
      <c r="H5927" t="s">
        <v>5958</v>
      </c>
    </row>
    <row r="5928" spans="1:8" x14ac:dyDescent="0.35">
      <c r="A5928" s="2">
        <v>44385</v>
      </c>
      <c r="B5928" t="s">
        <v>18</v>
      </c>
      <c r="C5928" t="s">
        <v>29</v>
      </c>
      <c r="D5928" t="s">
        <v>58</v>
      </c>
      <c r="E5928" s="3">
        <v>72268</v>
      </c>
      <c r="F5928" s="3">
        <v>44941</v>
      </c>
      <c r="G5928" t="s">
        <v>35</v>
      </c>
      <c r="H5928" t="s">
        <v>5959</v>
      </c>
    </row>
    <row r="5929" spans="1:8" x14ac:dyDescent="0.35">
      <c r="A5929" s="2">
        <v>44206</v>
      </c>
      <c r="B5929" t="s">
        <v>41</v>
      </c>
      <c r="C5929" t="s">
        <v>24</v>
      </c>
      <c r="D5929" t="s">
        <v>39</v>
      </c>
      <c r="E5929" s="3">
        <v>113533</v>
      </c>
      <c r="F5929" s="3">
        <v>75271</v>
      </c>
      <c r="G5929" t="s">
        <v>35</v>
      </c>
      <c r="H5929" t="s">
        <v>5960</v>
      </c>
    </row>
    <row r="5930" spans="1:8" x14ac:dyDescent="0.35">
      <c r="A5930" s="2">
        <v>44872</v>
      </c>
      <c r="B5930" t="s">
        <v>23</v>
      </c>
      <c r="C5930" t="s">
        <v>34</v>
      </c>
      <c r="D5930" t="s">
        <v>30</v>
      </c>
      <c r="E5930" s="3">
        <v>81367</v>
      </c>
      <c r="F5930" s="3">
        <v>118632</v>
      </c>
      <c r="G5930" t="s">
        <v>35</v>
      </c>
      <c r="H5930" t="s">
        <v>5961</v>
      </c>
    </row>
    <row r="5931" spans="1:8" x14ac:dyDescent="0.35">
      <c r="A5931" s="2">
        <v>44698</v>
      </c>
      <c r="B5931" t="s">
        <v>55</v>
      </c>
      <c r="C5931" t="s">
        <v>34</v>
      </c>
      <c r="D5931" t="s">
        <v>58</v>
      </c>
      <c r="E5931" s="3">
        <v>142306</v>
      </c>
      <c r="F5931" s="3">
        <v>9148</v>
      </c>
      <c r="G5931" t="s">
        <v>32</v>
      </c>
      <c r="H5931" t="s">
        <v>5962</v>
      </c>
    </row>
    <row r="5932" spans="1:8" x14ac:dyDescent="0.35">
      <c r="A5932" s="2">
        <v>44281</v>
      </c>
      <c r="B5932" t="s">
        <v>28</v>
      </c>
      <c r="C5932" t="s">
        <v>29</v>
      </c>
      <c r="D5932" t="s">
        <v>20</v>
      </c>
      <c r="E5932" s="3">
        <v>115874</v>
      </c>
      <c r="F5932" s="3">
        <v>39343</v>
      </c>
      <c r="G5932" t="s">
        <v>32</v>
      </c>
      <c r="H5932" t="s">
        <v>5963</v>
      </c>
    </row>
    <row r="5933" spans="1:8" x14ac:dyDescent="0.35">
      <c r="A5933" s="2">
        <v>44245</v>
      </c>
      <c r="B5933" t="s">
        <v>55</v>
      </c>
      <c r="C5933" t="s">
        <v>23</v>
      </c>
      <c r="D5933" t="s">
        <v>30</v>
      </c>
      <c r="E5933" s="3">
        <v>147028</v>
      </c>
      <c r="F5933" s="3">
        <v>87082</v>
      </c>
      <c r="G5933" t="s">
        <v>21</v>
      </c>
      <c r="H5933" t="s">
        <v>5964</v>
      </c>
    </row>
    <row r="5934" spans="1:8" x14ac:dyDescent="0.35">
      <c r="A5934" s="2">
        <v>45034</v>
      </c>
      <c r="B5934" t="s">
        <v>18</v>
      </c>
      <c r="C5934" t="s">
        <v>29</v>
      </c>
      <c r="D5934" t="s">
        <v>20</v>
      </c>
      <c r="E5934" s="3">
        <v>31481</v>
      </c>
      <c r="F5934" s="3">
        <v>50483</v>
      </c>
      <c r="G5934" t="s">
        <v>35</v>
      </c>
      <c r="H5934" t="s">
        <v>5965</v>
      </c>
    </row>
    <row r="5935" spans="1:8" x14ac:dyDescent="0.35">
      <c r="A5935" s="2">
        <v>45204</v>
      </c>
      <c r="B5935" t="s">
        <v>41</v>
      </c>
      <c r="C5935" t="s">
        <v>34</v>
      </c>
      <c r="D5935" t="s">
        <v>39</v>
      </c>
      <c r="E5935" s="3">
        <v>95141</v>
      </c>
      <c r="F5935" s="3">
        <v>96615</v>
      </c>
      <c r="G5935" t="s">
        <v>26</v>
      </c>
      <c r="H5935" t="s">
        <v>5966</v>
      </c>
    </row>
    <row r="5936" spans="1:8" x14ac:dyDescent="0.35">
      <c r="A5936" s="2">
        <v>44885</v>
      </c>
      <c r="B5936" t="s">
        <v>41</v>
      </c>
      <c r="C5936" t="s">
        <v>34</v>
      </c>
      <c r="D5936" t="s">
        <v>25</v>
      </c>
      <c r="E5936" s="3">
        <v>145266</v>
      </c>
      <c r="F5936" s="3">
        <v>99072</v>
      </c>
      <c r="G5936" t="s">
        <v>21</v>
      </c>
      <c r="H5936" t="s">
        <v>5967</v>
      </c>
    </row>
    <row r="5937" spans="1:8" x14ac:dyDescent="0.35">
      <c r="A5937" s="2">
        <v>44583</v>
      </c>
      <c r="B5937" t="s">
        <v>41</v>
      </c>
      <c r="C5937" t="s">
        <v>23</v>
      </c>
      <c r="D5937" t="s">
        <v>25</v>
      </c>
      <c r="E5937" s="3">
        <v>20251</v>
      </c>
      <c r="F5937" s="3">
        <v>85437</v>
      </c>
      <c r="G5937" t="s">
        <v>32</v>
      </c>
      <c r="H5937" t="s">
        <v>5968</v>
      </c>
    </row>
    <row r="5938" spans="1:8" x14ac:dyDescent="0.35">
      <c r="A5938" s="2">
        <v>45166</v>
      </c>
      <c r="B5938" t="s">
        <v>41</v>
      </c>
      <c r="C5938" t="s">
        <v>19</v>
      </c>
      <c r="D5938" t="s">
        <v>39</v>
      </c>
      <c r="E5938" s="3">
        <v>73356</v>
      </c>
      <c r="F5938" s="3">
        <v>137097</v>
      </c>
      <c r="G5938" t="s">
        <v>21</v>
      </c>
      <c r="H5938" t="s">
        <v>5969</v>
      </c>
    </row>
    <row r="5939" spans="1:8" x14ac:dyDescent="0.35">
      <c r="A5939" s="2">
        <v>45202</v>
      </c>
      <c r="B5939" t="s">
        <v>23</v>
      </c>
      <c r="C5939" t="s">
        <v>19</v>
      </c>
      <c r="D5939" t="s">
        <v>25</v>
      </c>
      <c r="E5939" s="3">
        <v>93169</v>
      </c>
      <c r="F5939" s="3">
        <v>73540</v>
      </c>
      <c r="G5939" t="s">
        <v>32</v>
      </c>
      <c r="H5939" t="s">
        <v>5970</v>
      </c>
    </row>
    <row r="5940" spans="1:8" x14ac:dyDescent="0.35">
      <c r="A5940" s="2">
        <v>44414</v>
      </c>
      <c r="B5940" t="s">
        <v>28</v>
      </c>
      <c r="C5940" t="s">
        <v>23</v>
      </c>
      <c r="D5940" t="s">
        <v>30</v>
      </c>
      <c r="E5940" s="3">
        <v>14029</v>
      </c>
      <c r="F5940" s="3">
        <v>78455</v>
      </c>
      <c r="G5940" t="s">
        <v>26</v>
      </c>
      <c r="H5940" t="s">
        <v>5971</v>
      </c>
    </row>
    <row r="5941" spans="1:8" x14ac:dyDescent="0.35">
      <c r="A5941" s="2">
        <v>45201</v>
      </c>
      <c r="B5941" t="s">
        <v>37</v>
      </c>
      <c r="C5941" t="s">
        <v>23</v>
      </c>
      <c r="D5941" t="s">
        <v>30</v>
      </c>
      <c r="E5941" s="3">
        <v>78396</v>
      </c>
      <c r="F5941" s="3">
        <v>92711</v>
      </c>
      <c r="G5941" t="s">
        <v>35</v>
      </c>
      <c r="H5941" t="s">
        <v>5972</v>
      </c>
    </row>
    <row r="5942" spans="1:8" x14ac:dyDescent="0.35">
      <c r="A5942" s="2">
        <v>44451</v>
      </c>
      <c r="B5942" t="s">
        <v>18</v>
      </c>
      <c r="C5942" t="s">
        <v>19</v>
      </c>
      <c r="D5942" t="s">
        <v>58</v>
      </c>
      <c r="E5942" s="3">
        <v>79049</v>
      </c>
      <c r="F5942" s="3">
        <v>168404</v>
      </c>
      <c r="G5942" t="s">
        <v>35</v>
      </c>
      <c r="H5942" t="s">
        <v>5973</v>
      </c>
    </row>
    <row r="5943" spans="1:8" x14ac:dyDescent="0.35">
      <c r="A5943" s="2">
        <v>44432</v>
      </c>
      <c r="B5943" t="s">
        <v>28</v>
      </c>
      <c r="C5943" t="s">
        <v>19</v>
      </c>
      <c r="D5943" t="s">
        <v>30</v>
      </c>
      <c r="E5943" s="3">
        <v>51138</v>
      </c>
      <c r="F5943" s="3">
        <v>169081</v>
      </c>
      <c r="G5943" t="s">
        <v>35</v>
      </c>
      <c r="H5943" t="s">
        <v>5974</v>
      </c>
    </row>
    <row r="5944" spans="1:8" x14ac:dyDescent="0.35">
      <c r="A5944" s="2">
        <v>45246</v>
      </c>
      <c r="B5944" t="s">
        <v>55</v>
      </c>
      <c r="C5944" t="s">
        <v>19</v>
      </c>
      <c r="D5944" t="s">
        <v>25</v>
      </c>
      <c r="E5944" s="3">
        <v>80466</v>
      </c>
      <c r="F5944" s="3">
        <v>152584</v>
      </c>
      <c r="G5944" t="s">
        <v>26</v>
      </c>
      <c r="H5944" t="s">
        <v>5975</v>
      </c>
    </row>
    <row r="5945" spans="1:8" x14ac:dyDescent="0.35">
      <c r="A5945" s="2">
        <v>44467</v>
      </c>
      <c r="B5945" t="s">
        <v>37</v>
      </c>
      <c r="C5945" t="s">
        <v>19</v>
      </c>
      <c r="D5945" t="s">
        <v>20</v>
      </c>
      <c r="E5945" s="3">
        <v>145749</v>
      </c>
      <c r="F5945" s="3">
        <v>80109</v>
      </c>
      <c r="G5945" t="s">
        <v>26</v>
      </c>
      <c r="H5945" t="s">
        <v>5976</v>
      </c>
    </row>
    <row r="5946" spans="1:8" x14ac:dyDescent="0.35">
      <c r="A5946" s="2">
        <v>44319</v>
      </c>
      <c r="B5946" t="s">
        <v>37</v>
      </c>
      <c r="C5946" t="s">
        <v>29</v>
      </c>
      <c r="D5946" t="s">
        <v>58</v>
      </c>
      <c r="E5946" s="3">
        <v>15472</v>
      </c>
      <c r="F5946" s="3">
        <v>55262</v>
      </c>
      <c r="G5946" t="s">
        <v>26</v>
      </c>
      <c r="H5946" t="s">
        <v>5977</v>
      </c>
    </row>
    <row r="5947" spans="1:8" x14ac:dyDescent="0.35">
      <c r="A5947" s="2">
        <v>44852</v>
      </c>
      <c r="B5947" t="s">
        <v>41</v>
      </c>
      <c r="C5947" t="s">
        <v>29</v>
      </c>
      <c r="D5947" t="s">
        <v>20</v>
      </c>
      <c r="E5947" s="3">
        <v>45297</v>
      </c>
      <c r="F5947" s="3">
        <v>160995</v>
      </c>
      <c r="G5947" t="s">
        <v>26</v>
      </c>
      <c r="H5947" t="s">
        <v>5978</v>
      </c>
    </row>
    <row r="5948" spans="1:8" x14ac:dyDescent="0.35">
      <c r="A5948" s="2">
        <v>44455</v>
      </c>
      <c r="B5948" t="s">
        <v>28</v>
      </c>
      <c r="C5948" t="s">
        <v>43</v>
      </c>
      <c r="D5948" t="s">
        <v>25</v>
      </c>
      <c r="E5948" s="3">
        <v>138298</v>
      </c>
      <c r="F5948" s="3">
        <v>101441</v>
      </c>
      <c r="G5948" t="s">
        <v>32</v>
      </c>
      <c r="H5948" t="s">
        <v>5979</v>
      </c>
    </row>
    <row r="5949" spans="1:8" x14ac:dyDescent="0.35">
      <c r="A5949" s="2">
        <v>45144</v>
      </c>
      <c r="B5949" t="s">
        <v>55</v>
      </c>
      <c r="C5949" t="s">
        <v>23</v>
      </c>
      <c r="D5949" t="s">
        <v>20</v>
      </c>
      <c r="E5949" s="3">
        <v>101068</v>
      </c>
      <c r="F5949" s="3">
        <v>135991</v>
      </c>
      <c r="G5949" t="s">
        <v>21</v>
      </c>
      <c r="H5949" t="s">
        <v>5980</v>
      </c>
    </row>
    <row r="5950" spans="1:8" x14ac:dyDescent="0.35">
      <c r="A5950" s="2">
        <v>44243</v>
      </c>
      <c r="B5950" t="s">
        <v>41</v>
      </c>
      <c r="C5950" t="s">
        <v>24</v>
      </c>
      <c r="D5950" t="s">
        <v>25</v>
      </c>
      <c r="E5950" s="3">
        <v>78009</v>
      </c>
      <c r="F5950" s="3">
        <v>100820</v>
      </c>
      <c r="G5950" t="s">
        <v>26</v>
      </c>
      <c r="H5950" t="s">
        <v>5981</v>
      </c>
    </row>
    <row r="5951" spans="1:8" x14ac:dyDescent="0.35">
      <c r="A5951" s="2">
        <v>45059</v>
      </c>
      <c r="B5951" t="s">
        <v>41</v>
      </c>
      <c r="C5951" t="s">
        <v>43</v>
      </c>
      <c r="D5951" t="s">
        <v>30</v>
      </c>
      <c r="E5951" s="3">
        <v>109389</v>
      </c>
      <c r="F5951" s="3">
        <v>62284</v>
      </c>
      <c r="G5951" t="s">
        <v>32</v>
      </c>
      <c r="H5951" t="s">
        <v>5982</v>
      </c>
    </row>
    <row r="5952" spans="1:8" x14ac:dyDescent="0.35">
      <c r="A5952" s="2">
        <v>44721</v>
      </c>
      <c r="B5952" t="s">
        <v>23</v>
      </c>
      <c r="C5952" t="s">
        <v>24</v>
      </c>
      <c r="D5952" t="s">
        <v>58</v>
      </c>
      <c r="E5952" s="3">
        <v>115666</v>
      </c>
      <c r="F5952" s="3">
        <v>166994</v>
      </c>
      <c r="G5952" t="s">
        <v>21</v>
      </c>
      <c r="H5952" t="s">
        <v>5983</v>
      </c>
    </row>
    <row r="5953" spans="1:8" x14ac:dyDescent="0.35">
      <c r="A5953" s="2">
        <v>45084</v>
      </c>
      <c r="B5953" t="s">
        <v>18</v>
      </c>
      <c r="C5953" t="s">
        <v>24</v>
      </c>
      <c r="D5953" t="s">
        <v>39</v>
      </c>
      <c r="E5953" s="3">
        <v>145734</v>
      </c>
      <c r="F5953" s="3">
        <v>168613</v>
      </c>
      <c r="G5953" t="s">
        <v>21</v>
      </c>
      <c r="H5953" t="s">
        <v>5984</v>
      </c>
    </row>
    <row r="5954" spans="1:8" x14ac:dyDescent="0.35">
      <c r="A5954" s="2">
        <v>44404</v>
      </c>
      <c r="B5954" t="s">
        <v>37</v>
      </c>
      <c r="C5954" t="s">
        <v>34</v>
      </c>
      <c r="D5954" t="s">
        <v>25</v>
      </c>
      <c r="E5954" s="3">
        <v>111738</v>
      </c>
      <c r="F5954" s="3">
        <v>142138</v>
      </c>
      <c r="G5954" t="s">
        <v>26</v>
      </c>
      <c r="H5954" t="s">
        <v>5985</v>
      </c>
    </row>
    <row r="5955" spans="1:8" x14ac:dyDescent="0.35">
      <c r="A5955" s="2">
        <v>44943</v>
      </c>
      <c r="B5955" t="s">
        <v>55</v>
      </c>
      <c r="C5955" t="s">
        <v>23</v>
      </c>
      <c r="D5955" t="s">
        <v>30</v>
      </c>
      <c r="E5955" s="3">
        <v>143737</v>
      </c>
      <c r="F5955" s="3">
        <v>90946</v>
      </c>
      <c r="G5955" t="s">
        <v>26</v>
      </c>
      <c r="H5955" t="s">
        <v>5986</v>
      </c>
    </row>
    <row r="5956" spans="1:8" x14ac:dyDescent="0.35">
      <c r="A5956" s="2">
        <v>44345</v>
      </c>
      <c r="B5956" t="s">
        <v>37</v>
      </c>
      <c r="C5956" t="s">
        <v>29</v>
      </c>
      <c r="D5956" t="s">
        <v>20</v>
      </c>
      <c r="E5956" s="3">
        <v>86720</v>
      </c>
      <c r="F5956" s="3">
        <v>37605</v>
      </c>
      <c r="G5956" t="s">
        <v>21</v>
      </c>
      <c r="H5956" t="s">
        <v>5987</v>
      </c>
    </row>
    <row r="5957" spans="1:8" x14ac:dyDescent="0.35">
      <c r="A5957" s="2">
        <v>44634</v>
      </c>
      <c r="B5957" t="s">
        <v>28</v>
      </c>
      <c r="C5957" t="s">
        <v>43</v>
      </c>
      <c r="D5957" t="s">
        <v>30</v>
      </c>
      <c r="E5957" s="3">
        <v>149547</v>
      </c>
      <c r="F5957" s="3">
        <v>142142</v>
      </c>
      <c r="G5957" t="s">
        <v>21</v>
      </c>
      <c r="H5957" t="s">
        <v>5988</v>
      </c>
    </row>
    <row r="5958" spans="1:8" x14ac:dyDescent="0.35">
      <c r="A5958" s="2">
        <v>44351</v>
      </c>
      <c r="B5958" t="s">
        <v>18</v>
      </c>
      <c r="C5958" t="s">
        <v>23</v>
      </c>
      <c r="D5958" t="s">
        <v>20</v>
      </c>
      <c r="E5958" s="3">
        <v>47239</v>
      </c>
      <c r="F5958" s="3">
        <v>62994</v>
      </c>
      <c r="G5958" t="s">
        <v>32</v>
      </c>
      <c r="H5958" t="s">
        <v>5989</v>
      </c>
    </row>
    <row r="5959" spans="1:8" x14ac:dyDescent="0.35">
      <c r="A5959" s="2">
        <v>44554</v>
      </c>
      <c r="B5959" t="s">
        <v>41</v>
      </c>
      <c r="C5959" t="s">
        <v>19</v>
      </c>
      <c r="D5959" t="s">
        <v>20</v>
      </c>
      <c r="E5959" s="3">
        <v>22660</v>
      </c>
      <c r="F5959" s="3">
        <v>166278</v>
      </c>
      <c r="G5959" t="s">
        <v>26</v>
      </c>
      <c r="H5959" t="s">
        <v>5990</v>
      </c>
    </row>
    <row r="5960" spans="1:8" x14ac:dyDescent="0.35">
      <c r="A5960" s="2">
        <v>44652</v>
      </c>
      <c r="B5960" t="s">
        <v>18</v>
      </c>
      <c r="C5960" t="s">
        <v>23</v>
      </c>
      <c r="D5960" t="s">
        <v>20</v>
      </c>
      <c r="E5960" s="3">
        <v>68200</v>
      </c>
      <c r="F5960" s="3">
        <v>53326</v>
      </c>
      <c r="G5960" t="s">
        <v>21</v>
      </c>
      <c r="H5960" t="s">
        <v>5991</v>
      </c>
    </row>
    <row r="5961" spans="1:8" x14ac:dyDescent="0.35">
      <c r="A5961" s="2">
        <v>44972</v>
      </c>
      <c r="B5961" t="s">
        <v>41</v>
      </c>
      <c r="C5961" t="s">
        <v>24</v>
      </c>
      <c r="D5961" t="s">
        <v>20</v>
      </c>
      <c r="E5961" s="3">
        <v>139267</v>
      </c>
      <c r="F5961" s="3">
        <v>98545</v>
      </c>
      <c r="G5961" t="s">
        <v>21</v>
      </c>
      <c r="H5961" t="s">
        <v>5992</v>
      </c>
    </row>
    <row r="5962" spans="1:8" x14ac:dyDescent="0.35">
      <c r="A5962" s="2">
        <v>44825</v>
      </c>
      <c r="B5962" t="s">
        <v>18</v>
      </c>
      <c r="C5962" t="s">
        <v>29</v>
      </c>
      <c r="D5962" t="s">
        <v>58</v>
      </c>
      <c r="E5962" s="3">
        <v>33289</v>
      </c>
      <c r="F5962" s="3">
        <v>69961</v>
      </c>
      <c r="G5962" t="s">
        <v>35</v>
      </c>
      <c r="H5962" t="s">
        <v>5993</v>
      </c>
    </row>
    <row r="5963" spans="1:8" x14ac:dyDescent="0.35">
      <c r="A5963" s="2">
        <v>45028</v>
      </c>
      <c r="B5963" t="s">
        <v>41</v>
      </c>
      <c r="C5963" t="s">
        <v>19</v>
      </c>
      <c r="D5963" t="s">
        <v>20</v>
      </c>
      <c r="E5963" s="3">
        <v>149060</v>
      </c>
      <c r="F5963" s="3">
        <v>84644</v>
      </c>
      <c r="G5963" t="s">
        <v>26</v>
      </c>
      <c r="H5963" t="s">
        <v>5994</v>
      </c>
    </row>
    <row r="5964" spans="1:8" x14ac:dyDescent="0.35">
      <c r="A5964" s="2">
        <v>44682</v>
      </c>
      <c r="B5964" t="s">
        <v>37</v>
      </c>
      <c r="C5964" t="s">
        <v>23</v>
      </c>
      <c r="D5964" t="s">
        <v>58</v>
      </c>
      <c r="E5964" s="3">
        <v>49974</v>
      </c>
      <c r="F5964" s="3">
        <v>151226</v>
      </c>
      <c r="G5964" t="s">
        <v>32</v>
      </c>
      <c r="H5964" t="s">
        <v>5995</v>
      </c>
    </row>
    <row r="5965" spans="1:8" x14ac:dyDescent="0.35">
      <c r="A5965" s="2">
        <v>44729</v>
      </c>
      <c r="B5965" t="s">
        <v>37</v>
      </c>
      <c r="C5965" t="s">
        <v>23</v>
      </c>
      <c r="D5965" t="s">
        <v>39</v>
      </c>
      <c r="E5965" s="3">
        <v>110437</v>
      </c>
      <c r="F5965" s="3">
        <v>133417</v>
      </c>
      <c r="G5965" t="s">
        <v>32</v>
      </c>
      <c r="H5965" t="s">
        <v>5996</v>
      </c>
    </row>
    <row r="5966" spans="1:8" x14ac:dyDescent="0.35">
      <c r="A5966" s="2">
        <v>44396</v>
      </c>
      <c r="B5966" t="s">
        <v>37</v>
      </c>
      <c r="C5966" t="s">
        <v>29</v>
      </c>
      <c r="D5966" t="s">
        <v>58</v>
      </c>
      <c r="E5966" s="3">
        <v>55154</v>
      </c>
      <c r="F5966" s="3">
        <v>168553</v>
      </c>
      <c r="G5966" t="s">
        <v>35</v>
      </c>
      <c r="H5966" t="s">
        <v>5997</v>
      </c>
    </row>
    <row r="5967" spans="1:8" x14ac:dyDescent="0.35">
      <c r="A5967" s="2">
        <v>44567</v>
      </c>
      <c r="B5967" t="s">
        <v>37</v>
      </c>
      <c r="C5967" t="s">
        <v>24</v>
      </c>
      <c r="D5967" t="s">
        <v>20</v>
      </c>
      <c r="E5967" s="3">
        <v>12421</v>
      </c>
      <c r="F5967" s="3">
        <v>105001</v>
      </c>
      <c r="G5967" t="s">
        <v>26</v>
      </c>
      <c r="H5967" t="s">
        <v>5998</v>
      </c>
    </row>
    <row r="5968" spans="1:8" x14ac:dyDescent="0.35">
      <c r="A5968" s="2">
        <v>45210</v>
      </c>
      <c r="B5968" t="s">
        <v>18</v>
      </c>
      <c r="C5968" t="s">
        <v>19</v>
      </c>
      <c r="D5968" t="s">
        <v>39</v>
      </c>
      <c r="E5968" s="3">
        <v>70149</v>
      </c>
      <c r="F5968" s="3">
        <v>123910</v>
      </c>
      <c r="G5968" t="s">
        <v>32</v>
      </c>
      <c r="H5968" t="s">
        <v>5999</v>
      </c>
    </row>
    <row r="5969" spans="1:8" x14ac:dyDescent="0.35">
      <c r="A5969" s="2">
        <v>45049</v>
      </c>
      <c r="B5969" t="s">
        <v>41</v>
      </c>
      <c r="C5969" t="s">
        <v>24</v>
      </c>
      <c r="D5969" t="s">
        <v>30</v>
      </c>
      <c r="E5969" s="3">
        <v>79467</v>
      </c>
      <c r="F5969" s="3">
        <v>37107</v>
      </c>
      <c r="G5969" t="s">
        <v>35</v>
      </c>
      <c r="H5969" t="s">
        <v>6000</v>
      </c>
    </row>
    <row r="5970" spans="1:8" x14ac:dyDescent="0.35">
      <c r="A5970" s="2">
        <v>44444</v>
      </c>
      <c r="B5970" t="s">
        <v>37</v>
      </c>
      <c r="C5970" t="s">
        <v>29</v>
      </c>
      <c r="D5970" t="s">
        <v>58</v>
      </c>
      <c r="E5970" s="3">
        <v>137058</v>
      </c>
      <c r="F5970" s="3">
        <v>51224</v>
      </c>
      <c r="G5970" t="s">
        <v>32</v>
      </c>
      <c r="H5970" t="s">
        <v>6001</v>
      </c>
    </row>
    <row r="5971" spans="1:8" x14ac:dyDescent="0.35">
      <c r="A5971" s="2">
        <v>44984</v>
      </c>
      <c r="B5971" t="s">
        <v>18</v>
      </c>
      <c r="C5971" t="s">
        <v>23</v>
      </c>
      <c r="D5971" t="s">
        <v>30</v>
      </c>
      <c r="E5971" s="3">
        <v>36176</v>
      </c>
      <c r="F5971" s="3">
        <v>17725</v>
      </c>
      <c r="G5971" t="s">
        <v>32</v>
      </c>
      <c r="H5971" t="s">
        <v>6002</v>
      </c>
    </row>
    <row r="5972" spans="1:8" x14ac:dyDescent="0.35">
      <c r="A5972" s="2">
        <v>44460</v>
      </c>
      <c r="B5972" t="s">
        <v>41</v>
      </c>
      <c r="C5972" t="s">
        <v>43</v>
      </c>
      <c r="D5972" t="s">
        <v>39</v>
      </c>
      <c r="E5972" s="3">
        <v>132880</v>
      </c>
      <c r="F5972" s="3">
        <v>96103</v>
      </c>
      <c r="G5972" t="s">
        <v>35</v>
      </c>
      <c r="H5972" t="s">
        <v>6003</v>
      </c>
    </row>
    <row r="5973" spans="1:8" x14ac:dyDescent="0.35">
      <c r="A5973" s="2">
        <v>45278</v>
      </c>
      <c r="B5973" t="s">
        <v>18</v>
      </c>
      <c r="C5973" t="s">
        <v>43</v>
      </c>
      <c r="D5973" t="s">
        <v>58</v>
      </c>
      <c r="E5973" s="3">
        <v>57540</v>
      </c>
      <c r="F5973" s="3">
        <v>61945</v>
      </c>
      <c r="G5973" t="s">
        <v>21</v>
      </c>
      <c r="H5973" t="s">
        <v>6004</v>
      </c>
    </row>
    <row r="5974" spans="1:8" x14ac:dyDescent="0.35">
      <c r="A5974" s="2">
        <v>44227</v>
      </c>
      <c r="B5974" t="s">
        <v>23</v>
      </c>
      <c r="C5974" t="s">
        <v>34</v>
      </c>
      <c r="D5974" t="s">
        <v>20</v>
      </c>
      <c r="E5974" s="3">
        <v>54827</v>
      </c>
      <c r="F5974" s="3">
        <v>49751</v>
      </c>
      <c r="G5974" t="s">
        <v>21</v>
      </c>
      <c r="H5974" t="s">
        <v>6005</v>
      </c>
    </row>
    <row r="5975" spans="1:8" x14ac:dyDescent="0.35">
      <c r="A5975" s="2">
        <v>44801</v>
      </c>
      <c r="B5975" t="s">
        <v>37</v>
      </c>
      <c r="C5975" t="s">
        <v>43</v>
      </c>
      <c r="D5975" t="s">
        <v>58</v>
      </c>
      <c r="E5975" s="3">
        <v>104697</v>
      </c>
      <c r="F5975" s="3">
        <v>88551</v>
      </c>
      <c r="G5975" t="s">
        <v>32</v>
      </c>
      <c r="H5975" t="s">
        <v>6006</v>
      </c>
    </row>
    <row r="5976" spans="1:8" x14ac:dyDescent="0.35">
      <c r="A5976" s="2">
        <v>44698</v>
      </c>
      <c r="B5976" t="s">
        <v>28</v>
      </c>
      <c r="C5976" t="s">
        <v>29</v>
      </c>
      <c r="D5976" t="s">
        <v>20</v>
      </c>
      <c r="E5976" s="3">
        <v>139262</v>
      </c>
      <c r="F5976" s="3">
        <v>99164</v>
      </c>
      <c r="G5976" t="s">
        <v>26</v>
      </c>
      <c r="H5976" t="s">
        <v>6007</v>
      </c>
    </row>
    <row r="5977" spans="1:8" x14ac:dyDescent="0.35">
      <c r="A5977" s="2">
        <v>45082</v>
      </c>
      <c r="B5977" t="s">
        <v>18</v>
      </c>
      <c r="C5977" t="s">
        <v>29</v>
      </c>
      <c r="D5977" t="s">
        <v>25</v>
      </c>
      <c r="E5977" s="3">
        <v>53930</v>
      </c>
      <c r="F5977" s="3">
        <v>141156</v>
      </c>
      <c r="G5977" t="s">
        <v>26</v>
      </c>
      <c r="H5977" t="s">
        <v>6008</v>
      </c>
    </row>
    <row r="5978" spans="1:8" x14ac:dyDescent="0.35">
      <c r="A5978" s="2">
        <v>44745</v>
      </c>
      <c r="B5978" t="s">
        <v>37</v>
      </c>
      <c r="C5978" t="s">
        <v>29</v>
      </c>
      <c r="D5978" t="s">
        <v>58</v>
      </c>
      <c r="E5978" s="3">
        <v>131211</v>
      </c>
      <c r="F5978" s="3">
        <v>59706</v>
      </c>
      <c r="G5978" t="s">
        <v>26</v>
      </c>
      <c r="H5978" t="s">
        <v>6009</v>
      </c>
    </row>
    <row r="5979" spans="1:8" x14ac:dyDescent="0.35">
      <c r="A5979" s="2">
        <v>45035</v>
      </c>
      <c r="B5979" t="s">
        <v>55</v>
      </c>
      <c r="C5979" t="s">
        <v>19</v>
      </c>
      <c r="D5979" t="s">
        <v>58</v>
      </c>
      <c r="E5979" s="3">
        <v>76334</v>
      </c>
      <c r="F5979" s="3">
        <v>150867</v>
      </c>
      <c r="G5979" t="s">
        <v>35</v>
      </c>
      <c r="H5979" t="s">
        <v>6010</v>
      </c>
    </row>
    <row r="5980" spans="1:8" x14ac:dyDescent="0.35">
      <c r="A5980" s="2">
        <v>45044</v>
      </c>
      <c r="B5980" t="s">
        <v>41</v>
      </c>
      <c r="C5980" t="s">
        <v>34</v>
      </c>
      <c r="D5980" t="s">
        <v>30</v>
      </c>
      <c r="E5980" s="3">
        <v>144534</v>
      </c>
      <c r="F5980" s="3">
        <v>100419</v>
      </c>
      <c r="G5980" t="s">
        <v>32</v>
      </c>
      <c r="H5980" t="s">
        <v>6011</v>
      </c>
    </row>
    <row r="5981" spans="1:8" x14ac:dyDescent="0.35">
      <c r="A5981" s="2">
        <v>44810</v>
      </c>
      <c r="B5981" t="s">
        <v>23</v>
      </c>
      <c r="C5981" t="s">
        <v>19</v>
      </c>
      <c r="D5981" t="s">
        <v>30</v>
      </c>
      <c r="E5981" s="3">
        <v>115799</v>
      </c>
      <c r="F5981" s="3">
        <v>11722</v>
      </c>
      <c r="G5981" t="s">
        <v>35</v>
      </c>
      <c r="H5981" t="s">
        <v>6012</v>
      </c>
    </row>
    <row r="5982" spans="1:8" x14ac:dyDescent="0.35">
      <c r="A5982" s="2">
        <v>44608</v>
      </c>
      <c r="B5982" t="s">
        <v>37</v>
      </c>
      <c r="C5982" t="s">
        <v>43</v>
      </c>
      <c r="D5982" t="s">
        <v>39</v>
      </c>
      <c r="E5982" s="3">
        <v>122095</v>
      </c>
      <c r="F5982" s="3">
        <v>35902</v>
      </c>
      <c r="G5982" t="s">
        <v>26</v>
      </c>
      <c r="H5982" t="s">
        <v>6013</v>
      </c>
    </row>
    <row r="5983" spans="1:8" x14ac:dyDescent="0.35">
      <c r="A5983" s="2">
        <v>44628</v>
      </c>
      <c r="B5983" t="s">
        <v>55</v>
      </c>
      <c r="C5983" t="s">
        <v>43</v>
      </c>
      <c r="D5983" t="s">
        <v>20</v>
      </c>
      <c r="E5983" s="3">
        <v>106202</v>
      </c>
      <c r="F5983" s="3">
        <v>141108</v>
      </c>
      <c r="G5983" t="s">
        <v>35</v>
      </c>
      <c r="H5983" t="s">
        <v>6014</v>
      </c>
    </row>
    <row r="5984" spans="1:8" x14ac:dyDescent="0.35">
      <c r="A5984" s="2">
        <v>44874</v>
      </c>
      <c r="B5984" t="s">
        <v>18</v>
      </c>
      <c r="C5984" t="s">
        <v>23</v>
      </c>
      <c r="D5984" t="s">
        <v>30</v>
      </c>
      <c r="E5984" s="3">
        <v>60479</v>
      </c>
      <c r="F5984" s="3">
        <v>11157</v>
      </c>
      <c r="G5984" t="s">
        <v>21</v>
      </c>
      <c r="H5984" t="s">
        <v>6015</v>
      </c>
    </row>
    <row r="5985" spans="1:8" x14ac:dyDescent="0.35">
      <c r="A5985" s="2">
        <v>44355</v>
      </c>
      <c r="B5985" t="s">
        <v>18</v>
      </c>
      <c r="C5985" t="s">
        <v>19</v>
      </c>
      <c r="D5985" t="s">
        <v>39</v>
      </c>
      <c r="E5985" s="3">
        <v>17449</v>
      </c>
      <c r="F5985" s="3">
        <v>73322</v>
      </c>
      <c r="G5985" t="s">
        <v>26</v>
      </c>
      <c r="H5985" t="s">
        <v>6016</v>
      </c>
    </row>
    <row r="5986" spans="1:8" x14ac:dyDescent="0.35">
      <c r="A5986" s="2">
        <v>44210</v>
      </c>
      <c r="B5986" t="s">
        <v>55</v>
      </c>
      <c r="C5986" t="s">
        <v>24</v>
      </c>
      <c r="D5986" t="s">
        <v>20</v>
      </c>
      <c r="E5986" s="3">
        <v>55190</v>
      </c>
      <c r="F5986" s="3">
        <v>19917</v>
      </c>
      <c r="G5986" t="s">
        <v>26</v>
      </c>
      <c r="H5986" t="s">
        <v>6017</v>
      </c>
    </row>
    <row r="5987" spans="1:8" x14ac:dyDescent="0.35">
      <c r="A5987" s="2">
        <v>44569</v>
      </c>
      <c r="B5987" t="s">
        <v>23</v>
      </c>
      <c r="C5987" t="s">
        <v>23</v>
      </c>
      <c r="D5987" t="s">
        <v>20</v>
      </c>
      <c r="E5987" s="3">
        <v>42953</v>
      </c>
      <c r="F5987" s="3">
        <v>51419</v>
      </c>
      <c r="G5987" t="s">
        <v>21</v>
      </c>
      <c r="H5987" t="s">
        <v>6018</v>
      </c>
    </row>
    <row r="5988" spans="1:8" x14ac:dyDescent="0.35">
      <c r="A5988" s="2">
        <v>44421</v>
      </c>
      <c r="B5988" t="s">
        <v>55</v>
      </c>
      <c r="C5988" t="s">
        <v>19</v>
      </c>
      <c r="D5988" t="s">
        <v>20</v>
      </c>
      <c r="E5988" s="3">
        <v>49799</v>
      </c>
      <c r="F5988" s="3">
        <v>15555</v>
      </c>
      <c r="G5988" t="s">
        <v>21</v>
      </c>
      <c r="H5988" t="s">
        <v>6019</v>
      </c>
    </row>
    <row r="5989" spans="1:8" x14ac:dyDescent="0.35">
      <c r="A5989" s="2">
        <v>44707</v>
      </c>
      <c r="B5989" t="s">
        <v>41</v>
      </c>
      <c r="C5989" t="s">
        <v>29</v>
      </c>
      <c r="D5989" t="s">
        <v>25</v>
      </c>
      <c r="E5989" s="3">
        <v>22288</v>
      </c>
      <c r="F5989" s="3">
        <v>163023</v>
      </c>
      <c r="G5989" t="s">
        <v>32</v>
      </c>
      <c r="H5989" t="s">
        <v>6020</v>
      </c>
    </row>
    <row r="5990" spans="1:8" x14ac:dyDescent="0.35">
      <c r="A5990" s="2">
        <v>44799</v>
      </c>
      <c r="B5990" t="s">
        <v>18</v>
      </c>
      <c r="C5990" t="s">
        <v>34</v>
      </c>
      <c r="D5990" t="s">
        <v>20</v>
      </c>
      <c r="E5990" s="3">
        <v>19877</v>
      </c>
      <c r="F5990" s="3">
        <v>39382</v>
      </c>
      <c r="G5990" t="s">
        <v>35</v>
      </c>
      <c r="H5990" t="s">
        <v>6021</v>
      </c>
    </row>
    <row r="5991" spans="1:8" x14ac:dyDescent="0.35">
      <c r="A5991" s="2">
        <v>44412</v>
      </c>
      <c r="B5991" t="s">
        <v>55</v>
      </c>
      <c r="C5991" t="s">
        <v>19</v>
      </c>
      <c r="D5991" t="s">
        <v>39</v>
      </c>
      <c r="E5991" s="3">
        <v>83127</v>
      </c>
      <c r="F5991" s="3">
        <v>111756</v>
      </c>
      <c r="G5991" t="s">
        <v>32</v>
      </c>
      <c r="H5991" t="s">
        <v>6022</v>
      </c>
    </row>
    <row r="5992" spans="1:8" x14ac:dyDescent="0.35">
      <c r="A5992" s="2">
        <v>45184</v>
      </c>
      <c r="B5992" t="s">
        <v>28</v>
      </c>
      <c r="C5992" t="s">
        <v>34</v>
      </c>
      <c r="D5992" t="s">
        <v>20</v>
      </c>
      <c r="E5992" s="3">
        <v>111053</v>
      </c>
      <c r="F5992" s="3">
        <v>23350</v>
      </c>
      <c r="G5992" t="s">
        <v>32</v>
      </c>
      <c r="H5992" t="s">
        <v>6023</v>
      </c>
    </row>
    <row r="5993" spans="1:8" x14ac:dyDescent="0.35">
      <c r="A5993" s="2">
        <v>45036</v>
      </c>
      <c r="B5993" t="s">
        <v>28</v>
      </c>
      <c r="C5993" t="s">
        <v>34</v>
      </c>
      <c r="D5993" t="s">
        <v>20</v>
      </c>
      <c r="E5993" s="3">
        <v>137245</v>
      </c>
      <c r="F5993" s="3">
        <v>136452</v>
      </c>
      <c r="G5993" t="s">
        <v>32</v>
      </c>
      <c r="H5993" t="s">
        <v>6024</v>
      </c>
    </row>
    <row r="5994" spans="1:8" x14ac:dyDescent="0.35">
      <c r="A5994" s="2">
        <v>44923</v>
      </c>
      <c r="B5994" t="s">
        <v>55</v>
      </c>
      <c r="C5994" t="s">
        <v>43</v>
      </c>
      <c r="D5994" t="s">
        <v>39</v>
      </c>
      <c r="E5994" s="3">
        <v>98482</v>
      </c>
      <c r="F5994" s="3">
        <v>131474</v>
      </c>
      <c r="G5994" t="s">
        <v>32</v>
      </c>
      <c r="H5994" t="s">
        <v>6025</v>
      </c>
    </row>
    <row r="5995" spans="1:8" x14ac:dyDescent="0.35">
      <c r="A5995" s="2">
        <v>44750</v>
      </c>
      <c r="B5995" t="s">
        <v>41</v>
      </c>
      <c r="C5995" t="s">
        <v>24</v>
      </c>
      <c r="D5995" t="s">
        <v>58</v>
      </c>
      <c r="E5995" s="3">
        <v>62550</v>
      </c>
      <c r="F5995" s="3">
        <v>59369</v>
      </c>
      <c r="G5995" t="s">
        <v>21</v>
      </c>
      <c r="H5995" t="s">
        <v>6026</v>
      </c>
    </row>
    <row r="5996" spans="1:8" x14ac:dyDescent="0.35">
      <c r="A5996" s="2">
        <v>45262</v>
      </c>
      <c r="B5996" t="s">
        <v>18</v>
      </c>
      <c r="C5996" t="s">
        <v>19</v>
      </c>
      <c r="D5996" t="s">
        <v>20</v>
      </c>
      <c r="E5996" s="3">
        <v>116364</v>
      </c>
      <c r="F5996" s="3">
        <v>73763</v>
      </c>
      <c r="G5996" t="s">
        <v>21</v>
      </c>
      <c r="H5996" t="s">
        <v>6027</v>
      </c>
    </row>
    <row r="5997" spans="1:8" x14ac:dyDescent="0.35">
      <c r="A5997" s="2">
        <v>44872</v>
      </c>
      <c r="B5997" t="s">
        <v>28</v>
      </c>
      <c r="C5997" t="s">
        <v>24</v>
      </c>
      <c r="D5997" t="s">
        <v>39</v>
      </c>
      <c r="E5997" s="3">
        <v>10078</v>
      </c>
      <c r="F5997" s="3">
        <v>64645</v>
      </c>
      <c r="G5997" t="s">
        <v>35</v>
      </c>
      <c r="H5997" t="s">
        <v>6028</v>
      </c>
    </row>
    <row r="5998" spans="1:8" x14ac:dyDescent="0.35">
      <c r="A5998" s="2">
        <v>45069</v>
      </c>
      <c r="B5998" t="s">
        <v>55</v>
      </c>
      <c r="C5998" t="s">
        <v>34</v>
      </c>
      <c r="D5998" t="s">
        <v>30</v>
      </c>
      <c r="E5998" s="3">
        <v>87674</v>
      </c>
      <c r="F5998" s="3">
        <v>155460</v>
      </c>
      <c r="G5998" t="s">
        <v>35</v>
      </c>
      <c r="H5998" t="s">
        <v>6029</v>
      </c>
    </row>
    <row r="5999" spans="1:8" x14ac:dyDescent="0.35">
      <c r="A5999" s="2">
        <v>44479</v>
      </c>
      <c r="B5999" t="s">
        <v>55</v>
      </c>
      <c r="C5999" t="s">
        <v>43</v>
      </c>
      <c r="D5999" t="s">
        <v>39</v>
      </c>
      <c r="E5999" s="3">
        <v>93041</v>
      </c>
      <c r="F5999" s="3">
        <v>57303</v>
      </c>
      <c r="G5999" t="s">
        <v>35</v>
      </c>
      <c r="H5999" t="s">
        <v>6030</v>
      </c>
    </row>
    <row r="6000" spans="1:8" x14ac:dyDescent="0.35">
      <c r="A6000" s="2">
        <v>45278</v>
      </c>
      <c r="B6000" t="s">
        <v>37</v>
      </c>
      <c r="C6000" t="s">
        <v>24</v>
      </c>
      <c r="D6000" t="s">
        <v>25</v>
      </c>
      <c r="E6000" s="3">
        <v>111525</v>
      </c>
      <c r="F6000" s="3">
        <v>150593</v>
      </c>
      <c r="G6000" t="s">
        <v>21</v>
      </c>
      <c r="H6000" t="s">
        <v>6031</v>
      </c>
    </row>
    <row r="6001" spans="1:8" x14ac:dyDescent="0.35">
      <c r="A6001" s="2">
        <v>45030</v>
      </c>
      <c r="B6001" t="s">
        <v>55</v>
      </c>
      <c r="C6001" t="s">
        <v>23</v>
      </c>
      <c r="D6001" t="s">
        <v>30</v>
      </c>
      <c r="E6001" s="3">
        <v>18977</v>
      </c>
      <c r="F6001" s="3">
        <v>109381</v>
      </c>
      <c r="G6001" t="s">
        <v>26</v>
      </c>
      <c r="H6001" t="s">
        <v>6032</v>
      </c>
    </row>
    <row r="6002" spans="1:8" x14ac:dyDescent="0.35">
      <c r="A6002" s="2">
        <v>44733</v>
      </c>
      <c r="B6002" t="s">
        <v>41</v>
      </c>
      <c r="C6002" t="s">
        <v>34</v>
      </c>
      <c r="D6002" t="s">
        <v>58</v>
      </c>
      <c r="E6002" s="3">
        <v>127549</v>
      </c>
      <c r="F6002" s="3">
        <v>39947</v>
      </c>
      <c r="G6002" t="s">
        <v>26</v>
      </c>
      <c r="H6002" t="s">
        <v>6033</v>
      </c>
    </row>
    <row r="6003" spans="1:8" x14ac:dyDescent="0.35">
      <c r="A6003" s="2">
        <v>45119</v>
      </c>
      <c r="B6003" t="s">
        <v>28</v>
      </c>
      <c r="C6003" t="s">
        <v>23</v>
      </c>
      <c r="D6003" t="s">
        <v>58</v>
      </c>
      <c r="E6003" s="3">
        <v>42593</v>
      </c>
      <c r="F6003" s="3">
        <v>100437</v>
      </c>
      <c r="G6003" t="s">
        <v>35</v>
      </c>
      <c r="H6003" t="s">
        <v>6034</v>
      </c>
    </row>
    <row r="6004" spans="1:8" x14ac:dyDescent="0.35">
      <c r="A6004" s="2">
        <v>45038</v>
      </c>
      <c r="B6004" t="s">
        <v>37</v>
      </c>
      <c r="C6004" t="s">
        <v>29</v>
      </c>
      <c r="D6004" t="s">
        <v>39</v>
      </c>
      <c r="E6004" s="3">
        <v>143795</v>
      </c>
      <c r="F6004" s="3">
        <v>77507</v>
      </c>
      <c r="G6004" t="s">
        <v>26</v>
      </c>
      <c r="H6004" t="s">
        <v>6035</v>
      </c>
    </row>
    <row r="6005" spans="1:8" x14ac:dyDescent="0.35">
      <c r="A6005" s="2">
        <v>45144</v>
      </c>
      <c r="B6005" t="s">
        <v>28</v>
      </c>
      <c r="C6005" t="s">
        <v>24</v>
      </c>
      <c r="D6005" t="s">
        <v>39</v>
      </c>
      <c r="E6005" s="3">
        <v>19773</v>
      </c>
      <c r="F6005" s="3">
        <v>140076</v>
      </c>
      <c r="G6005" t="s">
        <v>32</v>
      </c>
      <c r="H6005" t="s">
        <v>6036</v>
      </c>
    </row>
    <row r="6006" spans="1:8" x14ac:dyDescent="0.35">
      <c r="A6006" s="2">
        <v>44861</v>
      </c>
      <c r="B6006" t="s">
        <v>28</v>
      </c>
      <c r="C6006" t="s">
        <v>24</v>
      </c>
      <c r="D6006" t="s">
        <v>20</v>
      </c>
      <c r="E6006" s="3">
        <v>94650</v>
      </c>
      <c r="F6006" s="3">
        <v>70320</v>
      </c>
      <c r="G6006" t="s">
        <v>35</v>
      </c>
      <c r="H6006" t="s">
        <v>6037</v>
      </c>
    </row>
    <row r="6007" spans="1:8" x14ac:dyDescent="0.35">
      <c r="A6007" s="2">
        <v>44263</v>
      </c>
      <c r="B6007" t="s">
        <v>41</v>
      </c>
      <c r="C6007" t="s">
        <v>24</v>
      </c>
      <c r="D6007" t="s">
        <v>20</v>
      </c>
      <c r="E6007" s="3">
        <v>24539</v>
      </c>
      <c r="F6007" s="3">
        <v>16002</v>
      </c>
      <c r="G6007" t="s">
        <v>26</v>
      </c>
      <c r="H6007" t="s">
        <v>6038</v>
      </c>
    </row>
    <row r="6008" spans="1:8" x14ac:dyDescent="0.35">
      <c r="A6008" s="2">
        <v>44202</v>
      </c>
      <c r="B6008" t="s">
        <v>55</v>
      </c>
      <c r="C6008" t="s">
        <v>29</v>
      </c>
      <c r="D6008" t="s">
        <v>25</v>
      </c>
      <c r="E6008" s="3">
        <v>50593</v>
      </c>
      <c r="F6008" s="3">
        <v>109964</v>
      </c>
      <c r="G6008" t="s">
        <v>32</v>
      </c>
      <c r="H6008" t="s">
        <v>6039</v>
      </c>
    </row>
    <row r="6009" spans="1:8" x14ac:dyDescent="0.35">
      <c r="A6009" s="2">
        <v>44833</v>
      </c>
      <c r="B6009" t="s">
        <v>41</v>
      </c>
      <c r="C6009" t="s">
        <v>19</v>
      </c>
      <c r="D6009" t="s">
        <v>20</v>
      </c>
      <c r="E6009" s="3">
        <v>108446</v>
      </c>
      <c r="F6009" s="3">
        <v>112793</v>
      </c>
      <c r="G6009" t="s">
        <v>32</v>
      </c>
      <c r="H6009" t="s">
        <v>6040</v>
      </c>
    </row>
    <row r="6010" spans="1:8" x14ac:dyDescent="0.35">
      <c r="A6010" s="2">
        <v>44510</v>
      </c>
      <c r="B6010" t="s">
        <v>55</v>
      </c>
      <c r="C6010" t="s">
        <v>34</v>
      </c>
      <c r="D6010" t="s">
        <v>39</v>
      </c>
      <c r="E6010" s="3">
        <v>135114</v>
      </c>
      <c r="F6010" s="3">
        <v>154547</v>
      </c>
      <c r="G6010" t="s">
        <v>32</v>
      </c>
      <c r="H6010" t="s">
        <v>6041</v>
      </c>
    </row>
    <row r="6011" spans="1:8" x14ac:dyDescent="0.35">
      <c r="A6011" s="2">
        <v>44761</v>
      </c>
      <c r="B6011" t="s">
        <v>37</v>
      </c>
      <c r="C6011" t="s">
        <v>34</v>
      </c>
      <c r="D6011" t="s">
        <v>39</v>
      </c>
      <c r="E6011" s="3">
        <v>103671</v>
      </c>
      <c r="F6011" s="3">
        <v>67080</v>
      </c>
      <c r="G6011" t="s">
        <v>32</v>
      </c>
      <c r="H6011" t="s">
        <v>6042</v>
      </c>
    </row>
    <row r="6012" spans="1:8" x14ac:dyDescent="0.35">
      <c r="A6012" s="2">
        <v>45022</v>
      </c>
      <c r="B6012" t="s">
        <v>41</v>
      </c>
      <c r="C6012" t="s">
        <v>34</v>
      </c>
      <c r="D6012" t="s">
        <v>20</v>
      </c>
      <c r="E6012" s="3">
        <v>135049</v>
      </c>
      <c r="F6012" s="3">
        <v>59779</v>
      </c>
      <c r="G6012" t="s">
        <v>26</v>
      </c>
      <c r="H6012" t="s">
        <v>6043</v>
      </c>
    </row>
    <row r="6013" spans="1:8" x14ac:dyDescent="0.35">
      <c r="A6013" s="2">
        <v>44702</v>
      </c>
      <c r="B6013" t="s">
        <v>41</v>
      </c>
      <c r="C6013" t="s">
        <v>19</v>
      </c>
      <c r="D6013" t="s">
        <v>25</v>
      </c>
      <c r="E6013" s="3">
        <v>70765</v>
      </c>
      <c r="F6013" s="3">
        <v>12708</v>
      </c>
      <c r="G6013" t="s">
        <v>21</v>
      </c>
      <c r="H6013" t="s">
        <v>6044</v>
      </c>
    </row>
    <row r="6014" spans="1:8" x14ac:dyDescent="0.35">
      <c r="A6014" s="2">
        <v>45222</v>
      </c>
      <c r="B6014" t="s">
        <v>23</v>
      </c>
      <c r="C6014" t="s">
        <v>24</v>
      </c>
      <c r="D6014" t="s">
        <v>39</v>
      </c>
      <c r="E6014" s="3">
        <v>106782</v>
      </c>
      <c r="F6014" s="3">
        <v>79623</v>
      </c>
      <c r="G6014" t="s">
        <v>32</v>
      </c>
      <c r="H6014" t="s">
        <v>6045</v>
      </c>
    </row>
    <row r="6015" spans="1:8" x14ac:dyDescent="0.35">
      <c r="A6015" s="2">
        <v>44400</v>
      </c>
      <c r="B6015" t="s">
        <v>18</v>
      </c>
      <c r="C6015" t="s">
        <v>24</v>
      </c>
      <c r="D6015" t="s">
        <v>25</v>
      </c>
      <c r="E6015" s="3">
        <v>103984</v>
      </c>
      <c r="F6015" s="3">
        <v>96737</v>
      </c>
      <c r="G6015" t="s">
        <v>35</v>
      </c>
      <c r="H6015" t="s">
        <v>6046</v>
      </c>
    </row>
    <row r="6016" spans="1:8" x14ac:dyDescent="0.35">
      <c r="A6016" s="2">
        <v>44858</v>
      </c>
      <c r="B6016" t="s">
        <v>41</v>
      </c>
      <c r="C6016" t="s">
        <v>29</v>
      </c>
      <c r="D6016" t="s">
        <v>39</v>
      </c>
      <c r="E6016" s="3">
        <v>43312</v>
      </c>
      <c r="F6016" s="3">
        <v>161912</v>
      </c>
      <c r="G6016" t="s">
        <v>26</v>
      </c>
      <c r="H6016" t="s">
        <v>6047</v>
      </c>
    </row>
    <row r="6017" spans="1:8" x14ac:dyDescent="0.35">
      <c r="A6017" s="2">
        <v>45001</v>
      </c>
      <c r="B6017" t="s">
        <v>23</v>
      </c>
      <c r="C6017" t="s">
        <v>23</v>
      </c>
      <c r="D6017" t="s">
        <v>25</v>
      </c>
      <c r="E6017" s="3">
        <v>17586</v>
      </c>
      <c r="F6017" s="3">
        <v>52452</v>
      </c>
      <c r="G6017" t="s">
        <v>32</v>
      </c>
      <c r="H6017" t="s">
        <v>6048</v>
      </c>
    </row>
    <row r="6018" spans="1:8" x14ac:dyDescent="0.35">
      <c r="A6018" s="2">
        <v>44600</v>
      </c>
      <c r="B6018" t="s">
        <v>18</v>
      </c>
      <c r="C6018" t="s">
        <v>19</v>
      </c>
      <c r="D6018" t="s">
        <v>25</v>
      </c>
      <c r="E6018" s="3">
        <v>92833</v>
      </c>
      <c r="F6018" s="3">
        <v>26309</v>
      </c>
      <c r="G6018" t="s">
        <v>35</v>
      </c>
      <c r="H6018" t="s">
        <v>6049</v>
      </c>
    </row>
    <row r="6019" spans="1:8" x14ac:dyDescent="0.35">
      <c r="A6019" s="2">
        <v>44732</v>
      </c>
      <c r="B6019" t="s">
        <v>55</v>
      </c>
      <c r="C6019" t="s">
        <v>43</v>
      </c>
      <c r="D6019" t="s">
        <v>25</v>
      </c>
      <c r="E6019" s="3">
        <v>135017</v>
      </c>
      <c r="F6019" s="3">
        <v>144774</v>
      </c>
      <c r="G6019" t="s">
        <v>32</v>
      </c>
      <c r="H6019" t="s">
        <v>6050</v>
      </c>
    </row>
    <row r="6020" spans="1:8" x14ac:dyDescent="0.35">
      <c r="A6020" s="2">
        <v>44773</v>
      </c>
      <c r="B6020" t="s">
        <v>55</v>
      </c>
      <c r="C6020" t="s">
        <v>19</v>
      </c>
      <c r="D6020" t="s">
        <v>20</v>
      </c>
      <c r="E6020" s="3">
        <v>94463</v>
      </c>
      <c r="F6020" s="3">
        <v>132072</v>
      </c>
      <c r="G6020" t="s">
        <v>21</v>
      </c>
      <c r="H6020" t="s">
        <v>6051</v>
      </c>
    </row>
    <row r="6021" spans="1:8" x14ac:dyDescent="0.35">
      <c r="A6021" s="2">
        <v>44959</v>
      </c>
      <c r="B6021" t="s">
        <v>55</v>
      </c>
      <c r="C6021" t="s">
        <v>29</v>
      </c>
      <c r="D6021" t="s">
        <v>58</v>
      </c>
      <c r="E6021" s="3">
        <v>120491</v>
      </c>
      <c r="F6021" s="3">
        <v>148390</v>
      </c>
      <c r="G6021" t="s">
        <v>32</v>
      </c>
      <c r="H6021" t="s">
        <v>6052</v>
      </c>
    </row>
    <row r="6022" spans="1:8" x14ac:dyDescent="0.35">
      <c r="A6022" s="2">
        <v>44313</v>
      </c>
      <c r="B6022" t="s">
        <v>23</v>
      </c>
      <c r="C6022" t="s">
        <v>23</v>
      </c>
      <c r="D6022" t="s">
        <v>25</v>
      </c>
      <c r="E6022" s="3">
        <v>25020</v>
      </c>
      <c r="F6022" s="3">
        <v>73763</v>
      </c>
      <c r="G6022" t="s">
        <v>21</v>
      </c>
      <c r="H6022" t="s">
        <v>6053</v>
      </c>
    </row>
    <row r="6023" spans="1:8" x14ac:dyDescent="0.35">
      <c r="A6023" s="2">
        <v>44824</v>
      </c>
      <c r="B6023" t="s">
        <v>23</v>
      </c>
      <c r="C6023" t="s">
        <v>23</v>
      </c>
      <c r="D6023" t="s">
        <v>25</v>
      </c>
      <c r="E6023" s="3">
        <v>108170</v>
      </c>
      <c r="F6023" s="3">
        <v>97220</v>
      </c>
      <c r="G6023" t="s">
        <v>35</v>
      </c>
      <c r="H6023" t="s">
        <v>6054</v>
      </c>
    </row>
    <row r="6024" spans="1:8" x14ac:dyDescent="0.35">
      <c r="A6024" s="2">
        <v>44945</v>
      </c>
      <c r="B6024" t="s">
        <v>18</v>
      </c>
      <c r="C6024" t="s">
        <v>23</v>
      </c>
      <c r="D6024" t="s">
        <v>39</v>
      </c>
      <c r="E6024" s="3">
        <v>69523</v>
      </c>
      <c r="F6024" s="3">
        <v>100098</v>
      </c>
      <c r="G6024" t="s">
        <v>26</v>
      </c>
      <c r="H6024" t="s">
        <v>6055</v>
      </c>
    </row>
    <row r="6025" spans="1:8" x14ac:dyDescent="0.35">
      <c r="A6025" s="2">
        <v>44301</v>
      </c>
      <c r="B6025" t="s">
        <v>55</v>
      </c>
      <c r="C6025" t="s">
        <v>24</v>
      </c>
      <c r="D6025" t="s">
        <v>58</v>
      </c>
      <c r="E6025" s="3">
        <v>85043</v>
      </c>
      <c r="F6025" s="3">
        <v>142800</v>
      </c>
      <c r="G6025" t="s">
        <v>32</v>
      </c>
      <c r="H6025" t="s">
        <v>6056</v>
      </c>
    </row>
    <row r="6026" spans="1:8" x14ac:dyDescent="0.35">
      <c r="A6026" s="2">
        <v>44691</v>
      </c>
      <c r="B6026" t="s">
        <v>28</v>
      </c>
      <c r="C6026" t="s">
        <v>43</v>
      </c>
      <c r="D6026" t="s">
        <v>39</v>
      </c>
      <c r="E6026" s="3">
        <v>73477</v>
      </c>
      <c r="F6026" s="3">
        <v>111532</v>
      </c>
      <c r="G6026" t="s">
        <v>21</v>
      </c>
      <c r="H6026" t="s">
        <v>6057</v>
      </c>
    </row>
    <row r="6027" spans="1:8" x14ac:dyDescent="0.35">
      <c r="A6027" s="2">
        <v>44242</v>
      </c>
      <c r="B6027" t="s">
        <v>41</v>
      </c>
      <c r="C6027" t="s">
        <v>23</v>
      </c>
      <c r="D6027" t="s">
        <v>39</v>
      </c>
      <c r="E6027" s="3">
        <v>103420</v>
      </c>
      <c r="F6027" s="3">
        <v>151030</v>
      </c>
      <c r="G6027" t="s">
        <v>35</v>
      </c>
      <c r="H6027" t="s">
        <v>6058</v>
      </c>
    </row>
    <row r="6028" spans="1:8" x14ac:dyDescent="0.35">
      <c r="A6028" s="2">
        <v>45019</v>
      </c>
      <c r="B6028" t="s">
        <v>23</v>
      </c>
      <c r="C6028" t="s">
        <v>34</v>
      </c>
      <c r="D6028" t="s">
        <v>25</v>
      </c>
      <c r="E6028" s="3">
        <v>100334</v>
      </c>
      <c r="F6028" s="3">
        <v>28099</v>
      </c>
      <c r="G6028" t="s">
        <v>32</v>
      </c>
      <c r="H6028" t="s">
        <v>6059</v>
      </c>
    </row>
    <row r="6029" spans="1:8" x14ac:dyDescent="0.35">
      <c r="A6029" s="2">
        <v>45178</v>
      </c>
      <c r="B6029" t="s">
        <v>23</v>
      </c>
      <c r="C6029" t="s">
        <v>24</v>
      </c>
      <c r="D6029" t="s">
        <v>30</v>
      </c>
      <c r="E6029" s="3">
        <v>120918</v>
      </c>
      <c r="F6029" s="3">
        <v>78057</v>
      </c>
      <c r="G6029" t="s">
        <v>32</v>
      </c>
      <c r="H6029" t="s">
        <v>6060</v>
      </c>
    </row>
    <row r="6030" spans="1:8" x14ac:dyDescent="0.35">
      <c r="A6030" s="2">
        <v>45156</v>
      </c>
      <c r="B6030" t="s">
        <v>23</v>
      </c>
      <c r="C6030" t="s">
        <v>43</v>
      </c>
      <c r="D6030" t="s">
        <v>58</v>
      </c>
      <c r="E6030" s="3">
        <v>39904</v>
      </c>
      <c r="F6030" s="3">
        <v>92041</v>
      </c>
      <c r="G6030" t="s">
        <v>32</v>
      </c>
      <c r="H6030" t="s">
        <v>6061</v>
      </c>
    </row>
    <row r="6031" spans="1:8" x14ac:dyDescent="0.35">
      <c r="A6031" s="2">
        <v>45041</v>
      </c>
      <c r="B6031" t="s">
        <v>18</v>
      </c>
      <c r="C6031" t="s">
        <v>34</v>
      </c>
      <c r="D6031" t="s">
        <v>39</v>
      </c>
      <c r="E6031" s="3">
        <v>94073</v>
      </c>
      <c r="F6031" s="3">
        <v>162719</v>
      </c>
      <c r="G6031" t="s">
        <v>21</v>
      </c>
      <c r="H6031" t="s">
        <v>6062</v>
      </c>
    </row>
    <row r="6032" spans="1:8" x14ac:dyDescent="0.35">
      <c r="A6032" s="2">
        <v>44645</v>
      </c>
      <c r="B6032" t="s">
        <v>55</v>
      </c>
      <c r="C6032" t="s">
        <v>43</v>
      </c>
      <c r="D6032" t="s">
        <v>30</v>
      </c>
      <c r="E6032" s="3">
        <v>92644</v>
      </c>
      <c r="F6032" s="3">
        <v>57494</v>
      </c>
      <c r="G6032" t="s">
        <v>26</v>
      </c>
      <c r="H6032" t="s">
        <v>6063</v>
      </c>
    </row>
    <row r="6033" spans="1:8" x14ac:dyDescent="0.35">
      <c r="A6033" s="2">
        <v>44732</v>
      </c>
      <c r="B6033" t="s">
        <v>28</v>
      </c>
      <c r="C6033" t="s">
        <v>29</v>
      </c>
      <c r="D6033" t="s">
        <v>30</v>
      </c>
      <c r="E6033" s="3">
        <v>132507</v>
      </c>
      <c r="F6033" s="3">
        <v>30928</v>
      </c>
      <c r="G6033" t="s">
        <v>35</v>
      </c>
      <c r="H6033" t="s">
        <v>6064</v>
      </c>
    </row>
    <row r="6034" spans="1:8" x14ac:dyDescent="0.35">
      <c r="A6034" s="2">
        <v>44707</v>
      </c>
      <c r="B6034" t="s">
        <v>41</v>
      </c>
      <c r="C6034" t="s">
        <v>43</v>
      </c>
      <c r="D6034" t="s">
        <v>39</v>
      </c>
      <c r="E6034" s="3">
        <v>72927</v>
      </c>
      <c r="F6034" s="3">
        <v>51891</v>
      </c>
      <c r="G6034" t="s">
        <v>21</v>
      </c>
      <c r="H6034" t="s">
        <v>6065</v>
      </c>
    </row>
    <row r="6035" spans="1:8" x14ac:dyDescent="0.35">
      <c r="A6035" s="2">
        <v>44736</v>
      </c>
      <c r="B6035" t="s">
        <v>41</v>
      </c>
      <c r="C6035" t="s">
        <v>34</v>
      </c>
      <c r="D6035" t="s">
        <v>25</v>
      </c>
      <c r="E6035" s="3">
        <v>62050</v>
      </c>
      <c r="F6035" s="3">
        <v>61469</v>
      </c>
      <c r="G6035" t="s">
        <v>26</v>
      </c>
      <c r="H6035" t="s">
        <v>6066</v>
      </c>
    </row>
    <row r="6036" spans="1:8" x14ac:dyDescent="0.35">
      <c r="A6036" s="2">
        <v>44212</v>
      </c>
      <c r="B6036" t="s">
        <v>55</v>
      </c>
      <c r="C6036" t="s">
        <v>19</v>
      </c>
      <c r="D6036" t="s">
        <v>20</v>
      </c>
      <c r="E6036" s="3">
        <v>44232</v>
      </c>
      <c r="F6036" s="3">
        <v>86463</v>
      </c>
      <c r="G6036" t="s">
        <v>35</v>
      </c>
      <c r="H6036" t="s">
        <v>6067</v>
      </c>
    </row>
    <row r="6037" spans="1:8" x14ac:dyDescent="0.35">
      <c r="A6037" s="2">
        <v>44439</v>
      </c>
      <c r="B6037" t="s">
        <v>28</v>
      </c>
      <c r="C6037" t="s">
        <v>43</v>
      </c>
      <c r="D6037" t="s">
        <v>39</v>
      </c>
      <c r="E6037" s="3">
        <v>90656</v>
      </c>
      <c r="F6037" s="3">
        <v>38207</v>
      </c>
      <c r="G6037" t="s">
        <v>21</v>
      </c>
      <c r="H6037" t="s">
        <v>6068</v>
      </c>
    </row>
    <row r="6038" spans="1:8" x14ac:dyDescent="0.35">
      <c r="A6038" s="2">
        <v>45108</v>
      </c>
      <c r="B6038" t="s">
        <v>18</v>
      </c>
      <c r="C6038" t="s">
        <v>19</v>
      </c>
      <c r="D6038" t="s">
        <v>25</v>
      </c>
      <c r="E6038" s="3">
        <v>74021</v>
      </c>
      <c r="F6038" s="3">
        <v>111136</v>
      </c>
      <c r="G6038" t="s">
        <v>21</v>
      </c>
      <c r="H6038" t="s">
        <v>6069</v>
      </c>
    </row>
    <row r="6039" spans="1:8" x14ac:dyDescent="0.35">
      <c r="A6039" s="2">
        <v>44957</v>
      </c>
      <c r="B6039" t="s">
        <v>23</v>
      </c>
      <c r="C6039" t="s">
        <v>43</v>
      </c>
      <c r="D6039" t="s">
        <v>58</v>
      </c>
      <c r="E6039" s="3">
        <v>52914</v>
      </c>
      <c r="F6039" s="3">
        <v>70852</v>
      </c>
      <c r="G6039" t="s">
        <v>26</v>
      </c>
      <c r="H6039" t="s">
        <v>6070</v>
      </c>
    </row>
    <row r="6040" spans="1:8" x14ac:dyDescent="0.35">
      <c r="A6040" s="2">
        <v>44901</v>
      </c>
      <c r="B6040" t="s">
        <v>23</v>
      </c>
      <c r="C6040" t="s">
        <v>29</v>
      </c>
      <c r="D6040" t="s">
        <v>25</v>
      </c>
      <c r="E6040" s="3">
        <v>73856</v>
      </c>
      <c r="F6040" s="3">
        <v>104691</v>
      </c>
      <c r="G6040" t="s">
        <v>35</v>
      </c>
      <c r="H6040" t="s">
        <v>6071</v>
      </c>
    </row>
    <row r="6041" spans="1:8" x14ac:dyDescent="0.35">
      <c r="A6041" s="2">
        <v>44311</v>
      </c>
      <c r="B6041" t="s">
        <v>55</v>
      </c>
      <c r="C6041" t="s">
        <v>34</v>
      </c>
      <c r="D6041" t="s">
        <v>30</v>
      </c>
      <c r="E6041" s="3">
        <v>121290</v>
      </c>
      <c r="F6041" s="3">
        <v>86963</v>
      </c>
      <c r="G6041" t="s">
        <v>26</v>
      </c>
      <c r="H6041" t="s">
        <v>6072</v>
      </c>
    </row>
    <row r="6042" spans="1:8" x14ac:dyDescent="0.35">
      <c r="A6042" s="2">
        <v>44593</v>
      </c>
      <c r="B6042" t="s">
        <v>41</v>
      </c>
      <c r="C6042" t="s">
        <v>43</v>
      </c>
      <c r="D6042" t="s">
        <v>58</v>
      </c>
      <c r="E6042" s="3">
        <v>56798</v>
      </c>
      <c r="F6042" s="3">
        <v>76710</v>
      </c>
      <c r="G6042" t="s">
        <v>26</v>
      </c>
      <c r="H6042" t="s">
        <v>6073</v>
      </c>
    </row>
    <row r="6043" spans="1:8" x14ac:dyDescent="0.35">
      <c r="A6043" s="2">
        <v>44590</v>
      </c>
      <c r="B6043" t="s">
        <v>23</v>
      </c>
      <c r="C6043" t="s">
        <v>23</v>
      </c>
      <c r="D6043" t="s">
        <v>58</v>
      </c>
      <c r="E6043" s="3">
        <v>48382</v>
      </c>
      <c r="F6043" s="3">
        <v>33313</v>
      </c>
      <c r="G6043" t="s">
        <v>21</v>
      </c>
      <c r="H6043" t="s">
        <v>6074</v>
      </c>
    </row>
    <row r="6044" spans="1:8" x14ac:dyDescent="0.35">
      <c r="A6044" s="2">
        <v>45174</v>
      </c>
      <c r="B6044" t="s">
        <v>41</v>
      </c>
      <c r="C6044" t="s">
        <v>29</v>
      </c>
      <c r="D6044" t="s">
        <v>20</v>
      </c>
      <c r="E6044" s="3">
        <v>33473</v>
      </c>
      <c r="F6044" s="3">
        <v>151924</v>
      </c>
      <c r="G6044" t="s">
        <v>26</v>
      </c>
      <c r="H6044" t="s">
        <v>6075</v>
      </c>
    </row>
    <row r="6045" spans="1:8" x14ac:dyDescent="0.35">
      <c r="A6045" s="2">
        <v>44493</v>
      </c>
      <c r="B6045" t="s">
        <v>41</v>
      </c>
      <c r="C6045" t="s">
        <v>23</v>
      </c>
      <c r="D6045" t="s">
        <v>20</v>
      </c>
      <c r="E6045" s="3">
        <v>131451</v>
      </c>
      <c r="F6045" s="3">
        <v>114358</v>
      </c>
      <c r="G6045" t="s">
        <v>32</v>
      </c>
      <c r="H6045" t="s">
        <v>6076</v>
      </c>
    </row>
    <row r="6046" spans="1:8" x14ac:dyDescent="0.35">
      <c r="A6046" s="2">
        <v>45198</v>
      </c>
      <c r="B6046" t="s">
        <v>55</v>
      </c>
      <c r="C6046" t="s">
        <v>29</v>
      </c>
      <c r="D6046" t="s">
        <v>39</v>
      </c>
      <c r="E6046" s="3">
        <v>25765</v>
      </c>
      <c r="F6046" s="3">
        <v>25410</v>
      </c>
      <c r="G6046" t="s">
        <v>32</v>
      </c>
      <c r="H6046" t="s">
        <v>6077</v>
      </c>
    </row>
    <row r="6047" spans="1:8" x14ac:dyDescent="0.35">
      <c r="A6047" s="2">
        <v>44374</v>
      </c>
      <c r="B6047" t="s">
        <v>37</v>
      </c>
      <c r="C6047" t="s">
        <v>29</v>
      </c>
      <c r="D6047" t="s">
        <v>25</v>
      </c>
      <c r="E6047" s="3">
        <v>102334</v>
      </c>
      <c r="F6047" s="3">
        <v>63101</v>
      </c>
      <c r="G6047" t="s">
        <v>32</v>
      </c>
      <c r="H6047" t="s">
        <v>6078</v>
      </c>
    </row>
    <row r="6048" spans="1:8" x14ac:dyDescent="0.35">
      <c r="A6048" s="2">
        <v>45163</v>
      </c>
      <c r="B6048" t="s">
        <v>37</v>
      </c>
      <c r="C6048" t="s">
        <v>43</v>
      </c>
      <c r="D6048" t="s">
        <v>39</v>
      </c>
      <c r="E6048" s="3">
        <v>76314</v>
      </c>
      <c r="F6048" s="3">
        <v>29023</v>
      </c>
      <c r="G6048" t="s">
        <v>32</v>
      </c>
      <c r="H6048" t="s">
        <v>6079</v>
      </c>
    </row>
    <row r="6049" spans="1:8" x14ac:dyDescent="0.35">
      <c r="A6049" s="2">
        <v>44511</v>
      </c>
      <c r="B6049" t="s">
        <v>37</v>
      </c>
      <c r="C6049" t="s">
        <v>34</v>
      </c>
      <c r="D6049" t="s">
        <v>20</v>
      </c>
      <c r="E6049" s="3">
        <v>63120</v>
      </c>
      <c r="F6049" s="3">
        <v>122433</v>
      </c>
      <c r="G6049" t="s">
        <v>35</v>
      </c>
      <c r="H6049" t="s">
        <v>6080</v>
      </c>
    </row>
    <row r="6050" spans="1:8" x14ac:dyDescent="0.35">
      <c r="A6050" s="2">
        <v>45259</v>
      </c>
      <c r="B6050" t="s">
        <v>28</v>
      </c>
      <c r="C6050" t="s">
        <v>34</v>
      </c>
      <c r="D6050" t="s">
        <v>30</v>
      </c>
      <c r="E6050" s="3">
        <v>50435</v>
      </c>
      <c r="F6050" s="3">
        <v>107407</v>
      </c>
      <c r="G6050" t="s">
        <v>26</v>
      </c>
      <c r="H6050" t="s">
        <v>6081</v>
      </c>
    </row>
    <row r="6051" spans="1:8" x14ac:dyDescent="0.35">
      <c r="A6051" s="2">
        <v>44455</v>
      </c>
      <c r="B6051" t="s">
        <v>55</v>
      </c>
      <c r="C6051" t="s">
        <v>24</v>
      </c>
      <c r="D6051" t="s">
        <v>20</v>
      </c>
      <c r="E6051" s="3">
        <v>89843</v>
      </c>
      <c r="F6051" s="3">
        <v>144016</v>
      </c>
      <c r="G6051" t="s">
        <v>26</v>
      </c>
      <c r="H6051" t="s">
        <v>6082</v>
      </c>
    </row>
    <row r="6052" spans="1:8" x14ac:dyDescent="0.35">
      <c r="A6052" s="2">
        <v>44203</v>
      </c>
      <c r="B6052" t="s">
        <v>41</v>
      </c>
      <c r="C6052" t="s">
        <v>34</v>
      </c>
      <c r="D6052" t="s">
        <v>25</v>
      </c>
      <c r="E6052" s="3">
        <v>112900</v>
      </c>
      <c r="F6052" s="3">
        <v>146036</v>
      </c>
      <c r="G6052" t="s">
        <v>32</v>
      </c>
      <c r="H6052" t="s">
        <v>6083</v>
      </c>
    </row>
    <row r="6053" spans="1:8" x14ac:dyDescent="0.35">
      <c r="A6053" s="2">
        <v>44245</v>
      </c>
      <c r="B6053" t="s">
        <v>23</v>
      </c>
      <c r="C6053" t="s">
        <v>19</v>
      </c>
      <c r="D6053" t="s">
        <v>30</v>
      </c>
      <c r="E6053" s="3">
        <v>17357</v>
      </c>
      <c r="F6053" s="3">
        <v>16587</v>
      </c>
      <c r="G6053" t="s">
        <v>35</v>
      </c>
      <c r="H6053" t="s">
        <v>6084</v>
      </c>
    </row>
    <row r="6054" spans="1:8" x14ac:dyDescent="0.35">
      <c r="A6054" s="2">
        <v>44357</v>
      </c>
      <c r="B6054" t="s">
        <v>28</v>
      </c>
      <c r="C6054" t="s">
        <v>43</v>
      </c>
      <c r="D6054" t="s">
        <v>39</v>
      </c>
      <c r="E6054" s="3">
        <v>78089</v>
      </c>
      <c r="F6054" s="3">
        <v>169079</v>
      </c>
      <c r="G6054" t="s">
        <v>26</v>
      </c>
      <c r="H6054" t="s">
        <v>6085</v>
      </c>
    </row>
    <row r="6055" spans="1:8" x14ac:dyDescent="0.35">
      <c r="A6055" s="2">
        <v>44372</v>
      </c>
      <c r="B6055" t="s">
        <v>37</v>
      </c>
      <c r="C6055" t="s">
        <v>23</v>
      </c>
      <c r="D6055" t="s">
        <v>39</v>
      </c>
      <c r="E6055" s="3">
        <v>38820</v>
      </c>
      <c r="F6055" s="3">
        <v>64655</v>
      </c>
      <c r="G6055" t="s">
        <v>32</v>
      </c>
      <c r="H6055" t="s">
        <v>6086</v>
      </c>
    </row>
    <row r="6056" spans="1:8" x14ac:dyDescent="0.35">
      <c r="A6056" s="2">
        <v>45222</v>
      </c>
      <c r="B6056" t="s">
        <v>18</v>
      </c>
      <c r="C6056" t="s">
        <v>34</v>
      </c>
      <c r="D6056" t="s">
        <v>20</v>
      </c>
      <c r="E6056" s="3">
        <v>30487</v>
      </c>
      <c r="F6056" s="3">
        <v>59131</v>
      </c>
      <c r="G6056" t="s">
        <v>21</v>
      </c>
      <c r="H6056" t="s">
        <v>6087</v>
      </c>
    </row>
    <row r="6057" spans="1:8" x14ac:dyDescent="0.35">
      <c r="A6057" s="2">
        <v>45197</v>
      </c>
      <c r="B6057" t="s">
        <v>28</v>
      </c>
      <c r="C6057" t="s">
        <v>23</v>
      </c>
      <c r="D6057" t="s">
        <v>20</v>
      </c>
      <c r="E6057" s="3">
        <v>89507</v>
      </c>
      <c r="F6057" s="3">
        <v>121043</v>
      </c>
      <c r="G6057" t="s">
        <v>26</v>
      </c>
      <c r="H6057" t="s">
        <v>6088</v>
      </c>
    </row>
    <row r="6058" spans="1:8" x14ac:dyDescent="0.35">
      <c r="A6058" s="2">
        <v>44651</v>
      </c>
      <c r="B6058" t="s">
        <v>28</v>
      </c>
      <c r="C6058" t="s">
        <v>24</v>
      </c>
      <c r="D6058" t="s">
        <v>39</v>
      </c>
      <c r="E6058" s="3">
        <v>32188</v>
      </c>
      <c r="F6058" s="3">
        <v>39028</v>
      </c>
      <c r="G6058" t="s">
        <v>21</v>
      </c>
      <c r="H6058" t="s">
        <v>6089</v>
      </c>
    </row>
    <row r="6059" spans="1:8" x14ac:dyDescent="0.35">
      <c r="A6059" s="2">
        <v>44472</v>
      </c>
      <c r="B6059" t="s">
        <v>55</v>
      </c>
      <c r="C6059" t="s">
        <v>43</v>
      </c>
      <c r="D6059" t="s">
        <v>39</v>
      </c>
      <c r="E6059" s="3">
        <v>88416</v>
      </c>
      <c r="F6059" s="3">
        <v>108168</v>
      </c>
      <c r="G6059" t="s">
        <v>26</v>
      </c>
      <c r="H6059" t="s">
        <v>6090</v>
      </c>
    </row>
    <row r="6060" spans="1:8" x14ac:dyDescent="0.35">
      <c r="A6060" s="2">
        <v>44694</v>
      </c>
      <c r="B6060" t="s">
        <v>23</v>
      </c>
      <c r="C6060" t="s">
        <v>34</v>
      </c>
      <c r="D6060" t="s">
        <v>58</v>
      </c>
      <c r="E6060" s="3">
        <v>41310</v>
      </c>
      <c r="F6060" s="3">
        <v>132687</v>
      </c>
      <c r="G6060" t="s">
        <v>26</v>
      </c>
      <c r="H6060" t="s">
        <v>6091</v>
      </c>
    </row>
    <row r="6061" spans="1:8" x14ac:dyDescent="0.35">
      <c r="A6061" s="2">
        <v>44872</v>
      </c>
      <c r="B6061" t="s">
        <v>28</v>
      </c>
      <c r="C6061" t="s">
        <v>23</v>
      </c>
      <c r="D6061" t="s">
        <v>25</v>
      </c>
      <c r="E6061" s="3">
        <v>145636</v>
      </c>
      <c r="F6061" s="3">
        <v>149538</v>
      </c>
      <c r="G6061" t="s">
        <v>26</v>
      </c>
      <c r="H6061" t="s">
        <v>6092</v>
      </c>
    </row>
    <row r="6062" spans="1:8" x14ac:dyDescent="0.35">
      <c r="A6062" s="2">
        <v>45248</v>
      </c>
      <c r="B6062" t="s">
        <v>23</v>
      </c>
      <c r="C6062" t="s">
        <v>29</v>
      </c>
      <c r="D6062" t="s">
        <v>58</v>
      </c>
      <c r="E6062" s="3">
        <v>104658</v>
      </c>
      <c r="F6062" s="3">
        <v>159900</v>
      </c>
      <c r="G6062" t="s">
        <v>21</v>
      </c>
      <c r="H6062" t="s">
        <v>6093</v>
      </c>
    </row>
    <row r="6063" spans="1:8" x14ac:dyDescent="0.35">
      <c r="A6063" s="2">
        <v>45221</v>
      </c>
      <c r="B6063" t="s">
        <v>55</v>
      </c>
      <c r="C6063" t="s">
        <v>34</v>
      </c>
      <c r="D6063" t="s">
        <v>58</v>
      </c>
      <c r="E6063" s="3">
        <v>30062</v>
      </c>
      <c r="F6063" s="3">
        <v>168469</v>
      </c>
      <c r="G6063" t="s">
        <v>35</v>
      </c>
      <c r="H6063" t="s">
        <v>6094</v>
      </c>
    </row>
    <row r="6064" spans="1:8" x14ac:dyDescent="0.35">
      <c r="A6064" s="2">
        <v>44252</v>
      </c>
      <c r="B6064" t="s">
        <v>18</v>
      </c>
      <c r="C6064" t="s">
        <v>24</v>
      </c>
      <c r="D6064" t="s">
        <v>39</v>
      </c>
      <c r="E6064" s="3">
        <v>89671</v>
      </c>
      <c r="F6064" s="3">
        <v>134387</v>
      </c>
      <c r="G6064" t="s">
        <v>21</v>
      </c>
      <c r="H6064" t="s">
        <v>6095</v>
      </c>
    </row>
    <row r="6065" spans="1:8" x14ac:dyDescent="0.35">
      <c r="A6065" s="2">
        <v>44743</v>
      </c>
      <c r="B6065" t="s">
        <v>41</v>
      </c>
      <c r="C6065" t="s">
        <v>29</v>
      </c>
      <c r="D6065" t="s">
        <v>25</v>
      </c>
      <c r="E6065" s="3">
        <v>79241</v>
      </c>
      <c r="F6065" s="3">
        <v>151744</v>
      </c>
      <c r="G6065" t="s">
        <v>32</v>
      </c>
      <c r="H6065" t="s">
        <v>6096</v>
      </c>
    </row>
    <row r="6066" spans="1:8" x14ac:dyDescent="0.35">
      <c r="A6066" s="2">
        <v>44232</v>
      </c>
      <c r="B6066" t="s">
        <v>41</v>
      </c>
      <c r="C6066" t="s">
        <v>23</v>
      </c>
      <c r="D6066" t="s">
        <v>39</v>
      </c>
      <c r="E6066" s="3">
        <v>19044</v>
      </c>
      <c r="F6066" s="3">
        <v>78676</v>
      </c>
      <c r="G6066" t="s">
        <v>35</v>
      </c>
      <c r="H6066" t="s">
        <v>6097</v>
      </c>
    </row>
    <row r="6067" spans="1:8" x14ac:dyDescent="0.35">
      <c r="A6067" s="2">
        <v>44635</v>
      </c>
      <c r="B6067" t="s">
        <v>37</v>
      </c>
      <c r="C6067" t="s">
        <v>23</v>
      </c>
      <c r="D6067" t="s">
        <v>58</v>
      </c>
      <c r="E6067" s="3">
        <v>72263</v>
      </c>
      <c r="F6067" s="3">
        <v>21999</v>
      </c>
      <c r="G6067" t="s">
        <v>21</v>
      </c>
      <c r="H6067" t="s">
        <v>6098</v>
      </c>
    </row>
    <row r="6068" spans="1:8" x14ac:dyDescent="0.35">
      <c r="A6068" s="2">
        <v>44791</v>
      </c>
      <c r="B6068" t="s">
        <v>37</v>
      </c>
      <c r="C6068" t="s">
        <v>43</v>
      </c>
      <c r="D6068" t="s">
        <v>58</v>
      </c>
      <c r="E6068" s="3">
        <v>66917</v>
      </c>
      <c r="F6068" s="3">
        <v>131370</v>
      </c>
      <c r="G6068" t="s">
        <v>21</v>
      </c>
      <c r="H6068" t="s">
        <v>6099</v>
      </c>
    </row>
    <row r="6069" spans="1:8" x14ac:dyDescent="0.35">
      <c r="A6069" s="2">
        <v>44503</v>
      </c>
      <c r="B6069" t="s">
        <v>18</v>
      </c>
      <c r="C6069" t="s">
        <v>43</v>
      </c>
      <c r="D6069" t="s">
        <v>39</v>
      </c>
      <c r="E6069" s="3">
        <v>18647</v>
      </c>
      <c r="F6069" s="3">
        <v>87314</v>
      </c>
      <c r="G6069" t="s">
        <v>32</v>
      </c>
      <c r="H6069" t="s">
        <v>6100</v>
      </c>
    </row>
    <row r="6070" spans="1:8" x14ac:dyDescent="0.35">
      <c r="A6070" s="2">
        <v>44815</v>
      </c>
      <c r="B6070" t="s">
        <v>41</v>
      </c>
      <c r="C6070" t="s">
        <v>23</v>
      </c>
      <c r="D6070" t="s">
        <v>20</v>
      </c>
      <c r="E6070" s="3">
        <v>115479</v>
      </c>
      <c r="F6070" s="3">
        <v>156935</v>
      </c>
      <c r="G6070" t="s">
        <v>21</v>
      </c>
      <c r="H6070" t="s">
        <v>6101</v>
      </c>
    </row>
    <row r="6071" spans="1:8" x14ac:dyDescent="0.35">
      <c r="A6071" s="2">
        <v>44553</v>
      </c>
      <c r="B6071" t="s">
        <v>37</v>
      </c>
      <c r="C6071" t="s">
        <v>29</v>
      </c>
      <c r="D6071" t="s">
        <v>20</v>
      </c>
      <c r="E6071" s="3">
        <v>108533</v>
      </c>
      <c r="F6071" s="3">
        <v>23108</v>
      </c>
      <c r="G6071" t="s">
        <v>35</v>
      </c>
      <c r="H6071" t="s">
        <v>6102</v>
      </c>
    </row>
    <row r="6072" spans="1:8" x14ac:dyDescent="0.35">
      <c r="A6072" s="2">
        <v>44377</v>
      </c>
      <c r="B6072" t="s">
        <v>23</v>
      </c>
      <c r="C6072" t="s">
        <v>43</v>
      </c>
      <c r="D6072" t="s">
        <v>39</v>
      </c>
      <c r="E6072" s="3">
        <v>33191</v>
      </c>
      <c r="F6072" s="3">
        <v>154422</v>
      </c>
      <c r="G6072" t="s">
        <v>21</v>
      </c>
      <c r="H6072" t="s">
        <v>6103</v>
      </c>
    </row>
    <row r="6073" spans="1:8" x14ac:dyDescent="0.35">
      <c r="A6073" s="2">
        <v>44264</v>
      </c>
      <c r="B6073" t="s">
        <v>28</v>
      </c>
      <c r="C6073" t="s">
        <v>23</v>
      </c>
      <c r="D6073" t="s">
        <v>30</v>
      </c>
      <c r="E6073" s="3">
        <v>138526</v>
      </c>
      <c r="F6073" s="3">
        <v>166583</v>
      </c>
      <c r="G6073" t="s">
        <v>35</v>
      </c>
      <c r="H6073" t="s">
        <v>6104</v>
      </c>
    </row>
    <row r="6074" spans="1:8" x14ac:dyDescent="0.35">
      <c r="A6074" s="2">
        <v>44488</v>
      </c>
      <c r="B6074" t="s">
        <v>55</v>
      </c>
      <c r="C6074" t="s">
        <v>29</v>
      </c>
      <c r="D6074" t="s">
        <v>30</v>
      </c>
      <c r="E6074" s="3">
        <v>108259</v>
      </c>
      <c r="F6074" s="3">
        <v>50972</v>
      </c>
      <c r="G6074" t="s">
        <v>32</v>
      </c>
      <c r="H6074" t="s">
        <v>6105</v>
      </c>
    </row>
    <row r="6075" spans="1:8" x14ac:dyDescent="0.35">
      <c r="A6075" s="2">
        <v>44888</v>
      </c>
      <c r="B6075" t="s">
        <v>37</v>
      </c>
      <c r="C6075" t="s">
        <v>19</v>
      </c>
      <c r="D6075" t="s">
        <v>20</v>
      </c>
      <c r="E6075" s="3">
        <v>130282</v>
      </c>
      <c r="F6075" s="3">
        <v>45454</v>
      </c>
      <c r="G6075" t="s">
        <v>35</v>
      </c>
      <c r="H6075" t="s">
        <v>6106</v>
      </c>
    </row>
    <row r="6076" spans="1:8" x14ac:dyDescent="0.35">
      <c r="A6076" s="2">
        <v>44377</v>
      </c>
      <c r="B6076" t="s">
        <v>18</v>
      </c>
      <c r="C6076" t="s">
        <v>34</v>
      </c>
      <c r="D6076" t="s">
        <v>25</v>
      </c>
      <c r="E6076" s="3">
        <v>111781</v>
      </c>
      <c r="F6076" s="3">
        <v>76766</v>
      </c>
      <c r="G6076" t="s">
        <v>21</v>
      </c>
      <c r="H6076" t="s">
        <v>6107</v>
      </c>
    </row>
    <row r="6077" spans="1:8" x14ac:dyDescent="0.35">
      <c r="A6077" s="2">
        <v>44630</v>
      </c>
      <c r="B6077" t="s">
        <v>41</v>
      </c>
      <c r="C6077" t="s">
        <v>19</v>
      </c>
      <c r="D6077" t="s">
        <v>58</v>
      </c>
      <c r="E6077" s="3">
        <v>90840</v>
      </c>
      <c r="F6077" s="3">
        <v>163790</v>
      </c>
      <c r="G6077" t="s">
        <v>32</v>
      </c>
      <c r="H6077" t="s">
        <v>6108</v>
      </c>
    </row>
    <row r="6078" spans="1:8" x14ac:dyDescent="0.35">
      <c r="A6078" s="2">
        <v>45110</v>
      </c>
      <c r="B6078" t="s">
        <v>18</v>
      </c>
      <c r="C6078" t="s">
        <v>19</v>
      </c>
      <c r="D6078" t="s">
        <v>25</v>
      </c>
      <c r="E6078" s="3">
        <v>118286</v>
      </c>
      <c r="F6078" s="3">
        <v>143092</v>
      </c>
      <c r="G6078" t="s">
        <v>35</v>
      </c>
      <c r="H6078" t="s">
        <v>6109</v>
      </c>
    </row>
    <row r="6079" spans="1:8" x14ac:dyDescent="0.35">
      <c r="A6079" s="2">
        <v>44262</v>
      </c>
      <c r="B6079" t="s">
        <v>55</v>
      </c>
      <c r="C6079" t="s">
        <v>34</v>
      </c>
      <c r="D6079" t="s">
        <v>20</v>
      </c>
      <c r="E6079" s="3">
        <v>71885</v>
      </c>
      <c r="F6079" s="3">
        <v>49004</v>
      </c>
      <c r="G6079" t="s">
        <v>35</v>
      </c>
      <c r="H6079" t="s">
        <v>6110</v>
      </c>
    </row>
    <row r="6080" spans="1:8" x14ac:dyDescent="0.35">
      <c r="A6080" s="2">
        <v>45241</v>
      </c>
      <c r="B6080" t="s">
        <v>55</v>
      </c>
      <c r="C6080" t="s">
        <v>23</v>
      </c>
      <c r="D6080" t="s">
        <v>39</v>
      </c>
      <c r="E6080" s="3">
        <v>75702</v>
      </c>
      <c r="F6080" s="3">
        <v>24834</v>
      </c>
      <c r="G6080" t="s">
        <v>26</v>
      </c>
      <c r="H6080" t="s">
        <v>6111</v>
      </c>
    </row>
    <row r="6081" spans="1:8" x14ac:dyDescent="0.35">
      <c r="A6081" s="2">
        <v>44580</v>
      </c>
      <c r="B6081" t="s">
        <v>18</v>
      </c>
      <c r="C6081" t="s">
        <v>23</v>
      </c>
      <c r="D6081" t="s">
        <v>30</v>
      </c>
      <c r="E6081" s="3">
        <v>67924</v>
      </c>
      <c r="F6081" s="3">
        <v>140331</v>
      </c>
      <c r="G6081" t="s">
        <v>26</v>
      </c>
      <c r="H6081" t="s">
        <v>6112</v>
      </c>
    </row>
    <row r="6082" spans="1:8" x14ac:dyDescent="0.35">
      <c r="A6082" s="2">
        <v>44235</v>
      </c>
      <c r="B6082" t="s">
        <v>37</v>
      </c>
      <c r="C6082" t="s">
        <v>43</v>
      </c>
      <c r="D6082" t="s">
        <v>20</v>
      </c>
      <c r="E6082" s="3">
        <v>134679</v>
      </c>
      <c r="F6082" s="3">
        <v>143849</v>
      </c>
      <c r="G6082" t="s">
        <v>21</v>
      </c>
      <c r="H6082" t="s">
        <v>6113</v>
      </c>
    </row>
    <row r="6083" spans="1:8" x14ac:dyDescent="0.35">
      <c r="A6083" s="2">
        <v>45018</v>
      </c>
      <c r="B6083" t="s">
        <v>37</v>
      </c>
      <c r="C6083" t="s">
        <v>24</v>
      </c>
      <c r="D6083" t="s">
        <v>25</v>
      </c>
      <c r="E6083" s="3">
        <v>54587</v>
      </c>
      <c r="F6083" s="3">
        <v>130080</v>
      </c>
      <c r="G6083" t="s">
        <v>26</v>
      </c>
      <c r="H6083" t="s">
        <v>6114</v>
      </c>
    </row>
    <row r="6084" spans="1:8" x14ac:dyDescent="0.35">
      <c r="A6084" s="2">
        <v>44798</v>
      </c>
      <c r="B6084" t="s">
        <v>41</v>
      </c>
      <c r="C6084" t="s">
        <v>23</v>
      </c>
      <c r="D6084" t="s">
        <v>25</v>
      </c>
      <c r="E6084" s="3">
        <v>70197</v>
      </c>
      <c r="F6084" s="3">
        <v>48343</v>
      </c>
      <c r="G6084" t="s">
        <v>21</v>
      </c>
      <c r="H6084" t="s">
        <v>6115</v>
      </c>
    </row>
    <row r="6085" spans="1:8" x14ac:dyDescent="0.35">
      <c r="A6085" s="2">
        <v>44981</v>
      </c>
      <c r="B6085" t="s">
        <v>23</v>
      </c>
      <c r="C6085" t="s">
        <v>34</v>
      </c>
      <c r="D6085" t="s">
        <v>20</v>
      </c>
      <c r="E6085" s="3">
        <v>76463</v>
      </c>
      <c r="F6085" s="3">
        <v>103525</v>
      </c>
      <c r="G6085" t="s">
        <v>32</v>
      </c>
      <c r="H6085" t="s">
        <v>6116</v>
      </c>
    </row>
    <row r="6086" spans="1:8" x14ac:dyDescent="0.35">
      <c r="A6086" s="2">
        <v>44867</v>
      </c>
      <c r="B6086" t="s">
        <v>41</v>
      </c>
      <c r="C6086" t="s">
        <v>24</v>
      </c>
      <c r="D6086" t="s">
        <v>58</v>
      </c>
      <c r="E6086" s="3">
        <v>86636</v>
      </c>
      <c r="F6086" s="3">
        <v>35927</v>
      </c>
      <c r="G6086" t="s">
        <v>35</v>
      </c>
      <c r="H6086" t="s">
        <v>6117</v>
      </c>
    </row>
    <row r="6087" spans="1:8" x14ac:dyDescent="0.35">
      <c r="A6087" s="2">
        <v>44675</v>
      </c>
      <c r="B6087" t="s">
        <v>28</v>
      </c>
      <c r="C6087" t="s">
        <v>34</v>
      </c>
      <c r="D6087" t="s">
        <v>25</v>
      </c>
      <c r="E6087" s="3">
        <v>88779</v>
      </c>
      <c r="F6087" s="3">
        <v>157452</v>
      </c>
      <c r="G6087" t="s">
        <v>32</v>
      </c>
      <c r="H6087" t="s">
        <v>6118</v>
      </c>
    </row>
    <row r="6088" spans="1:8" x14ac:dyDescent="0.35">
      <c r="A6088" s="2">
        <v>44757</v>
      </c>
      <c r="B6088" t="s">
        <v>23</v>
      </c>
      <c r="C6088" t="s">
        <v>34</v>
      </c>
      <c r="D6088" t="s">
        <v>58</v>
      </c>
      <c r="E6088" s="3">
        <v>128788</v>
      </c>
      <c r="F6088" s="3">
        <v>36250</v>
      </c>
      <c r="G6088" t="s">
        <v>32</v>
      </c>
      <c r="H6088" t="s">
        <v>6119</v>
      </c>
    </row>
    <row r="6089" spans="1:8" x14ac:dyDescent="0.35">
      <c r="A6089" s="2">
        <v>44297</v>
      </c>
      <c r="B6089" t="s">
        <v>28</v>
      </c>
      <c r="C6089" t="s">
        <v>34</v>
      </c>
      <c r="D6089" t="s">
        <v>58</v>
      </c>
      <c r="E6089" s="3">
        <v>63246</v>
      </c>
      <c r="F6089" s="3">
        <v>52448</v>
      </c>
      <c r="G6089" t="s">
        <v>26</v>
      </c>
      <c r="H6089" t="s">
        <v>6120</v>
      </c>
    </row>
    <row r="6090" spans="1:8" x14ac:dyDescent="0.35">
      <c r="A6090" s="2">
        <v>44710</v>
      </c>
      <c r="B6090" t="s">
        <v>41</v>
      </c>
      <c r="C6090" t="s">
        <v>24</v>
      </c>
      <c r="D6090" t="s">
        <v>39</v>
      </c>
      <c r="E6090" s="3">
        <v>131671</v>
      </c>
      <c r="F6090" s="3">
        <v>120786</v>
      </c>
      <c r="G6090" t="s">
        <v>35</v>
      </c>
      <c r="H6090" t="s">
        <v>6121</v>
      </c>
    </row>
    <row r="6091" spans="1:8" x14ac:dyDescent="0.35">
      <c r="A6091" s="2">
        <v>44372</v>
      </c>
      <c r="B6091" t="s">
        <v>23</v>
      </c>
      <c r="C6091" t="s">
        <v>19</v>
      </c>
      <c r="D6091" t="s">
        <v>20</v>
      </c>
      <c r="E6091" s="3">
        <v>140430</v>
      </c>
      <c r="F6091" s="3">
        <v>19224</v>
      </c>
      <c r="G6091" t="s">
        <v>32</v>
      </c>
      <c r="H6091" t="s">
        <v>6122</v>
      </c>
    </row>
    <row r="6092" spans="1:8" x14ac:dyDescent="0.35">
      <c r="A6092" s="2">
        <v>44434</v>
      </c>
      <c r="B6092" t="s">
        <v>23</v>
      </c>
      <c r="C6092" t="s">
        <v>29</v>
      </c>
      <c r="D6092" t="s">
        <v>20</v>
      </c>
      <c r="E6092" s="3">
        <v>56558</v>
      </c>
      <c r="F6092" s="3">
        <v>91414</v>
      </c>
      <c r="G6092" t="s">
        <v>35</v>
      </c>
      <c r="H6092" t="s">
        <v>6123</v>
      </c>
    </row>
    <row r="6093" spans="1:8" x14ac:dyDescent="0.35">
      <c r="A6093" s="2">
        <v>45106</v>
      </c>
      <c r="B6093" t="s">
        <v>28</v>
      </c>
      <c r="C6093" t="s">
        <v>34</v>
      </c>
      <c r="D6093" t="s">
        <v>58</v>
      </c>
      <c r="E6093" s="3">
        <v>41244</v>
      </c>
      <c r="F6093" s="3">
        <v>99184</v>
      </c>
      <c r="G6093" t="s">
        <v>35</v>
      </c>
      <c r="H6093" t="s">
        <v>6124</v>
      </c>
    </row>
    <row r="6094" spans="1:8" x14ac:dyDescent="0.35">
      <c r="A6094" s="2">
        <v>45279</v>
      </c>
      <c r="B6094" t="s">
        <v>18</v>
      </c>
      <c r="C6094" t="s">
        <v>43</v>
      </c>
      <c r="D6094" t="s">
        <v>39</v>
      </c>
      <c r="E6094" s="3">
        <v>39386</v>
      </c>
      <c r="F6094" s="3">
        <v>20304</v>
      </c>
      <c r="G6094" t="s">
        <v>32</v>
      </c>
      <c r="H6094" t="s">
        <v>6125</v>
      </c>
    </row>
    <row r="6095" spans="1:8" x14ac:dyDescent="0.35">
      <c r="A6095" s="2">
        <v>45067</v>
      </c>
      <c r="B6095" t="s">
        <v>37</v>
      </c>
      <c r="C6095" t="s">
        <v>23</v>
      </c>
      <c r="D6095" t="s">
        <v>25</v>
      </c>
      <c r="E6095" s="3">
        <v>32312</v>
      </c>
      <c r="F6095" s="3">
        <v>9578</v>
      </c>
      <c r="G6095" t="s">
        <v>35</v>
      </c>
      <c r="H6095" t="s">
        <v>6126</v>
      </c>
    </row>
    <row r="6096" spans="1:8" x14ac:dyDescent="0.35">
      <c r="A6096" s="2">
        <v>44691</v>
      </c>
      <c r="B6096" t="s">
        <v>23</v>
      </c>
      <c r="C6096" t="s">
        <v>29</v>
      </c>
      <c r="D6096" t="s">
        <v>25</v>
      </c>
      <c r="E6096" s="3">
        <v>117983</v>
      </c>
      <c r="F6096" s="3">
        <v>34315</v>
      </c>
      <c r="G6096" t="s">
        <v>21</v>
      </c>
      <c r="H6096" t="s">
        <v>6127</v>
      </c>
    </row>
    <row r="6097" spans="1:8" x14ac:dyDescent="0.35">
      <c r="A6097" s="2">
        <v>45143</v>
      </c>
      <c r="B6097" t="s">
        <v>23</v>
      </c>
      <c r="C6097" t="s">
        <v>23</v>
      </c>
      <c r="D6097" t="s">
        <v>20</v>
      </c>
      <c r="E6097" s="3">
        <v>18718</v>
      </c>
      <c r="F6097" s="3">
        <v>115511</v>
      </c>
      <c r="G6097" t="s">
        <v>35</v>
      </c>
      <c r="H6097" t="s">
        <v>6128</v>
      </c>
    </row>
    <row r="6098" spans="1:8" x14ac:dyDescent="0.35">
      <c r="A6098" s="2">
        <v>44951</v>
      </c>
      <c r="B6098" t="s">
        <v>28</v>
      </c>
      <c r="C6098" t="s">
        <v>23</v>
      </c>
      <c r="D6098" t="s">
        <v>58</v>
      </c>
      <c r="E6098" s="3">
        <v>75536</v>
      </c>
      <c r="F6098" s="3">
        <v>31377</v>
      </c>
      <c r="G6098" t="s">
        <v>21</v>
      </c>
      <c r="H6098" t="s">
        <v>6129</v>
      </c>
    </row>
    <row r="6099" spans="1:8" x14ac:dyDescent="0.35">
      <c r="A6099" s="2">
        <v>44407</v>
      </c>
      <c r="B6099" t="s">
        <v>23</v>
      </c>
      <c r="C6099" t="s">
        <v>24</v>
      </c>
      <c r="D6099" t="s">
        <v>39</v>
      </c>
      <c r="E6099" s="3">
        <v>116766</v>
      </c>
      <c r="F6099" s="3">
        <v>35541</v>
      </c>
      <c r="G6099" t="s">
        <v>21</v>
      </c>
      <c r="H6099" t="s">
        <v>6130</v>
      </c>
    </row>
    <row r="6100" spans="1:8" x14ac:dyDescent="0.35">
      <c r="A6100" s="2">
        <v>44336</v>
      </c>
      <c r="B6100" t="s">
        <v>28</v>
      </c>
      <c r="C6100" t="s">
        <v>43</v>
      </c>
      <c r="D6100" t="s">
        <v>39</v>
      </c>
      <c r="E6100" s="3">
        <v>57078</v>
      </c>
      <c r="F6100" s="3">
        <v>105342</v>
      </c>
      <c r="G6100" t="s">
        <v>21</v>
      </c>
      <c r="H6100" t="s">
        <v>6131</v>
      </c>
    </row>
    <row r="6101" spans="1:8" x14ac:dyDescent="0.35">
      <c r="A6101" s="2">
        <v>44737</v>
      </c>
      <c r="B6101" t="s">
        <v>18</v>
      </c>
      <c r="C6101" t="s">
        <v>43</v>
      </c>
      <c r="D6101" t="s">
        <v>25</v>
      </c>
      <c r="E6101" s="3">
        <v>25542</v>
      </c>
      <c r="F6101" s="3">
        <v>25943</v>
      </c>
      <c r="G6101" t="s">
        <v>32</v>
      </c>
      <c r="H6101" t="s">
        <v>6132</v>
      </c>
    </row>
    <row r="6102" spans="1:8" x14ac:dyDescent="0.35">
      <c r="A6102" s="2">
        <v>44466</v>
      </c>
      <c r="B6102" t="s">
        <v>23</v>
      </c>
      <c r="C6102" t="s">
        <v>29</v>
      </c>
      <c r="D6102" t="s">
        <v>25</v>
      </c>
      <c r="E6102" s="3">
        <v>127575</v>
      </c>
      <c r="F6102" s="3">
        <v>146960</v>
      </c>
      <c r="G6102" t="s">
        <v>21</v>
      </c>
      <c r="H6102" t="s">
        <v>6133</v>
      </c>
    </row>
    <row r="6103" spans="1:8" x14ac:dyDescent="0.35">
      <c r="A6103" s="2">
        <v>45232</v>
      </c>
      <c r="B6103" t="s">
        <v>55</v>
      </c>
      <c r="C6103" t="s">
        <v>43</v>
      </c>
      <c r="D6103" t="s">
        <v>30</v>
      </c>
      <c r="E6103" s="3">
        <v>131204</v>
      </c>
      <c r="F6103" s="3">
        <v>142928</v>
      </c>
      <c r="G6103" t="s">
        <v>35</v>
      </c>
      <c r="H6103" t="s">
        <v>6134</v>
      </c>
    </row>
    <row r="6104" spans="1:8" x14ac:dyDescent="0.35">
      <c r="A6104" s="2">
        <v>44702</v>
      </c>
      <c r="B6104" t="s">
        <v>41</v>
      </c>
      <c r="C6104" t="s">
        <v>43</v>
      </c>
      <c r="D6104" t="s">
        <v>30</v>
      </c>
      <c r="E6104" s="3">
        <v>139562</v>
      </c>
      <c r="F6104" s="3">
        <v>97752</v>
      </c>
      <c r="G6104" t="s">
        <v>26</v>
      </c>
      <c r="H6104" t="s">
        <v>6135</v>
      </c>
    </row>
    <row r="6105" spans="1:8" x14ac:dyDescent="0.35">
      <c r="A6105" s="2">
        <v>44228</v>
      </c>
      <c r="B6105" t="s">
        <v>18</v>
      </c>
      <c r="C6105" t="s">
        <v>43</v>
      </c>
      <c r="D6105" t="s">
        <v>58</v>
      </c>
      <c r="E6105" s="3">
        <v>132593</v>
      </c>
      <c r="F6105" s="3">
        <v>56638</v>
      </c>
      <c r="G6105" t="s">
        <v>26</v>
      </c>
      <c r="H6105" t="s">
        <v>6136</v>
      </c>
    </row>
    <row r="6106" spans="1:8" x14ac:dyDescent="0.35">
      <c r="A6106" s="2">
        <v>45289</v>
      </c>
      <c r="B6106" t="s">
        <v>55</v>
      </c>
      <c r="C6106" t="s">
        <v>29</v>
      </c>
      <c r="D6106" t="s">
        <v>30</v>
      </c>
      <c r="E6106" s="3">
        <v>110299</v>
      </c>
      <c r="F6106" s="3">
        <v>13819</v>
      </c>
      <c r="G6106" t="s">
        <v>26</v>
      </c>
      <c r="H6106" t="s">
        <v>6137</v>
      </c>
    </row>
    <row r="6107" spans="1:8" x14ac:dyDescent="0.35">
      <c r="A6107" s="2">
        <v>45009</v>
      </c>
      <c r="B6107" t="s">
        <v>18</v>
      </c>
      <c r="C6107" t="s">
        <v>19</v>
      </c>
      <c r="D6107" t="s">
        <v>39</v>
      </c>
      <c r="E6107" s="3">
        <v>144649</v>
      </c>
      <c r="F6107" s="3">
        <v>110172</v>
      </c>
      <c r="G6107" t="s">
        <v>21</v>
      </c>
      <c r="H6107" t="s">
        <v>6138</v>
      </c>
    </row>
    <row r="6108" spans="1:8" x14ac:dyDescent="0.35">
      <c r="A6108" s="2">
        <v>44558</v>
      </c>
      <c r="B6108" t="s">
        <v>37</v>
      </c>
      <c r="C6108" t="s">
        <v>43</v>
      </c>
      <c r="D6108" t="s">
        <v>30</v>
      </c>
      <c r="E6108" s="3">
        <v>123211</v>
      </c>
      <c r="F6108" s="3">
        <v>48072</v>
      </c>
      <c r="G6108" t="s">
        <v>32</v>
      </c>
      <c r="H6108" t="s">
        <v>6139</v>
      </c>
    </row>
    <row r="6109" spans="1:8" x14ac:dyDescent="0.35">
      <c r="A6109" s="2">
        <v>45125</v>
      </c>
      <c r="B6109" t="s">
        <v>18</v>
      </c>
      <c r="C6109" t="s">
        <v>43</v>
      </c>
      <c r="D6109" t="s">
        <v>20</v>
      </c>
      <c r="E6109" s="3">
        <v>130897</v>
      </c>
      <c r="F6109" s="3">
        <v>119065</v>
      </c>
      <c r="G6109" t="s">
        <v>21</v>
      </c>
      <c r="H6109" t="s">
        <v>6140</v>
      </c>
    </row>
    <row r="6110" spans="1:8" x14ac:dyDescent="0.35">
      <c r="A6110" s="2">
        <v>44296</v>
      </c>
      <c r="B6110" t="s">
        <v>18</v>
      </c>
      <c r="C6110" t="s">
        <v>24</v>
      </c>
      <c r="D6110" t="s">
        <v>20</v>
      </c>
      <c r="E6110" s="3">
        <v>24322</v>
      </c>
      <c r="F6110" s="3">
        <v>137076</v>
      </c>
      <c r="G6110" t="s">
        <v>26</v>
      </c>
      <c r="H6110" t="s">
        <v>6141</v>
      </c>
    </row>
    <row r="6111" spans="1:8" x14ac:dyDescent="0.35">
      <c r="A6111" s="2">
        <v>44205</v>
      </c>
      <c r="B6111" t="s">
        <v>37</v>
      </c>
      <c r="C6111" t="s">
        <v>24</v>
      </c>
      <c r="D6111" t="s">
        <v>25</v>
      </c>
      <c r="E6111" s="3">
        <v>67813</v>
      </c>
      <c r="F6111" s="3">
        <v>167292</v>
      </c>
      <c r="G6111" t="s">
        <v>35</v>
      </c>
      <c r="H6111" t="s">
        <v>6142</v>
      </c>
    </row>
    <row r="6112" spans="1:8" x14ac:dyDescent="0.35">
      <c r="A6112" s="2">
        <v>44893</v>
      </c>
      <c r="B6112" t="s">
        <v>23</v>
      </c>
      <c r="C6112" t="s">
        <v>43</v>
      </c>
      <c r="D6112" t="s">
        <v>25</v>
      </c>
      <c r="E6112" s="3">
        <v>61442</v>
      </c>
      <c r="F6112" s="3">
        <v>100272</v>
      </c>
      <c r="G6112" t="s">
        <v>21</v>
      </c>
      <c r="H6112" t="s">
        <v>6143</v>
      </c>
    </row>
    <row r="6113" spans="1:8" x14ac:dyDescent="0.35">
      <c r="A6113" s="2">
        <v>45249</v>
      </c>
      <c r="B6113" t="s">
        <v>41</v>
      </c>
      <c r="C6113" t="s">
        <v>19</v>
      </c>
      <c r="D6113" t="s">
        <v>58</v>
      </c>
      <c r="E6113" s="3">
        <v>149600</v>
      </c>
      <c r="F6113" s="3">
        <v>95659</v>
      </c>
      <c r="G6113" t="s">
        <v>26</v>
      </c>
      <c r="H6113" t="s">
        <v>6144</v>
      </c>
    </row>
    <row r="6114" spans="1:8" x14ac:dyDescent="0.35">
      <c r="A6114" s="2">
        <v>44658</v>
      </c>
      <c r="B6114" t="s">
        <v>55</v>
      </c>
      <c r="C6114" t="s">
        <v>43</v>
      </c>
      <c r="D6114" t="s">
        <v>20</v>
      </c>
      <c r="E6114" s="3">
        <v>119097</v>
      </c>
      <c r="F6114" s="3">
        <v>148765</v>
      </c>
      <c r="G6114" t="s">
        <v>35</v>
      </c>
      <c r="H6114" t="s">
        <v>6145</v>
      </c>
    </row>
    <row r="6115" spans="1:8" x14ac:dyDescent="0.35">
      <c r="A6115" s="2">
        <v>45117</v>
      </c>
      <c r="B6115" t="s">
        <v>28</v>
      </c>
      <c r="C6115" t="s">
        <v>43</v>
      </c>
      <c r="D6115" t="s">
        <v>58</v>
      </c>
      <c r="E6115" s="3">
        <v>85447</v>
      </c>
      <c r="F6115" s="3">
        <v>138382</v>
      </c>
      <c r="G6115" t="s">
        <v>32</v>
      </c>
      <c r="H6115" t="s">
        <v>6146</v>
      </c>
    </row>
    <row r="6116" spans="1:8" x14ac:dyDescent="0.35">
      <c r="A6116" s="2">
        <v>44586</v>
      </c>
      <c r="B6116" t="s">
        <v>41</v>
      </c>
      <c r="C6116" t="s">
        <v>43</v>
      </c>
      <c r="D6116" t="s">
        <v>58</v>
      </c>
      <c r="E6116" s="3">
        <v>17212</v>
      </c>
      <c r="F6116" s="3">
        <v>107118</v>
      </c>
      <c r="G6116" t="s">
        <v>35</v>
      </c>
      <c r="H6116" t="s">
        <v>6147</v>
      </c>
    </row>
    <row r="6117" spans="1:8" x14ac:dyDescent="0.35">
      <c r="A6117" s="2">
        <v>44828</v>
      </c>
      <c r="B6117" t="s">
        <v>18</v>
      </c>
      <c r="C6117" t="s">
        <v>34</v>
      </c>
      <c r="D6117" t="s">
        <v>30</v>
      </c>
      <c r="E6117" s="3">
        <v>44867</v>
      </c>
      <c r="F6117" s="3">
        <v>152450</v>
      </c>
      <c r="G6117" t="s">
        <v>32</v>
      </c>
      <c r="H6117" t="s">
        <v>6148</v>
      </c>
    </row>
    <row r="6118" spans="1:8" x14ac:dyDescent="0.35">
      <c r="A6118" s="2">
        <v>44878</v>
      </c>
      <c r="B6118" t="s">
        <v>28</v>
      </c>
      <c r="C6118" t="s">
        <v>19</v>
      </c>
      <c r="D6118" t="s">
        <v>25</v>
      </c>
      <c r="E6118" s="3">
        <v>74662</v>
      </c>
      <c r="F6118" s="3">
        <v>153727</v>
      </c>
      <c r="G6118" t="s">
        <v>35</v>
      </c>
      <c r="H6118" t="s">
        <v>6149</v>
      </c>
    </row>
    <row r="6119" spans="1:8" x14ac:dyDescent="0.35">
      <c r="A6119" s="2">
        <v>44353</v>
      </c>
      <c r="B6119" t="s">
        <v>37</v>
      </c>
      <c r="C6119" t="s">
        <v>23</v>
      </c>
      <c r="D6119" t="s">
        <v>58</v>
      </c>
      <c r="E6119" s="3">
        <v>108716</v>
      </c>
      <c r="F6119" s="3">
        <v>72121</v>
      </c>
      <c r="G6119" t="s">
        <v>32</v>
      </c>
      <c r="H6119" t="s">
        <v>6150</v>
      </c>
    </row>
    <row r="6120" spans="1:8" x14ac:dyDescent="0.35">
      <c r="A6120" s="2">
        <v>44531</v>
      </c>
      <c r="B6120" t="s">
        <v>41</v>
      </c>
      <c r="C6120" t="s">
        <v>43</v>
      </c>
      <c r="D6120" t="s">
        <v>58</v>
      </c>
      <c r="E6120" s="3">
        <v>57672</v>
      </c>
      <c r="F6120" s="3">
        <v>85053</v>
      </c>
      <c r="G6120" t="s">
        <v>32</v>
      </c>
      <c r="H6120" t="s">
        <v>6151</v>
      </c>
    </row>
    <row r="6121" spans="1:8" x14ac:dyDescent="0.35">
      <c r="A6121" s="2">
        <v>44456</v>
      </c>
      <c r="B6121" t="s">
        <v>23</v>
      </c>
      <c r="C6121" t="s">
        <v>23</v>
      </c>
      <c r="D6121" t="s">
        <v>25</v>
      </c>
      <c r="E6121" s="3">
        <v>91682</v>
      </c>
      <c r="F6121" s="3">
        <v>135376</v>
      </c>
      <c r="G6121" t="s">
        <v>32</v>
      </c>
      <c r="H6121" t="s">
        <v>6152</v>
      </c>
    </row>
    <row r="6122" spans="1:8" x14ac:dyDescent="0.35">
      <c r="A6122" s="2">
        <v>44278</v>
      </c>
      <c r="B6122" t="s">
        <v>55</v>
      </c>
      <c r="C6122" t="s">
        <v>19</v>
      </c>
      <c r="D6122" t="s">
        <v>25</v>
      </c>
      <c r="E6122" s="3">
        <v>70624</v>
      </c>
      <c r="F6122" s="3">
        <v>140395</v>
      </c>
      <c r="G6122" t="s">
        <v>21</v>
      </c>
      <c r="H6122" t="s">
        <v>6153</v>
      </c>
    </row>
    <row r="6123" spans="1:8" x14ac:dyDescent="0.35">
      <c r="A6123" s="2">
        <v>44950</v>
      </c>
      <c r="B6123" t="s">
        <v>41</v>
      </c>
      <c r="C6123" t="s">
        <v>43</v>
      </c>
      <c r="D6123" t="s">
        <v>20</v>
      </c>
      <c r="E6123" s="3">
        <v>144065</v>
      </c>
      <c r="F6123" s="3">
        <v>98116</v>
      </c>
      <c r="G6123" t="s">
        <v>35</v>
      </c>
      <c r="H6123" t="s">
        <v>6154</v>
      </c>
    </row>
    <row r="6124" spans="1:8" x14ac:dyDescent="0.35">
      <c r="A6124" s="2">
        <v>44916</v>
      </c>
      <c r="B6124" t="s">
        <v>41</v>
      </c>
      <c r="C6124" t="s">
        <v>23</v>
      </c>
      <c r="D6124" t="s">
        <v>25</v>
      </c>
      <c r="E6124" s="3">
        <v>21654</v>
      </c>
      <c r="F6124" s="3">
        <v>56989</v>
      </c>
      <c r="G6124" t="s">
        <v>32</v>
      </c>
      <c r="H6124" t="s">
        <v>6155</v>
      </c>
    </row>
    <row r="6125" spans="1:8" x14ac:dyDescent="0.35">
      <c r="A6125" s="2">
        <v>44271</v>
      </c>
      <c r="B6125" t="s">
        <v>23</v>
      </c>
      <c r="C6125" t="s">
        <v>29</v>
      </c>
      <c r="D6125" t="s">
        <v>30</v>
      </c>
      <c r="E6125" s="3">
        <v>10246</v>
      </c>
      <c r="F6125" s="3">
        <v>82986</v>
      </c>
      <c r="G6125" t="s">
        <v>35</v>
      </c>
      <c r="H6125" t="s">
        <v>6156</v>
      </c>
    </row>
    <row r="6126" spans="1:8" x14ac:dyDescent="0.35">
      <c r="A6126" s="2">
        <v>44822</v>
      </c>
      <c r="B6126" t="s">
        <v>28</v>
      </c>
      <c r="C6126" t="s">
        <v>23</v>
      </c>
      <c r="D6126" t="s">
        <v>20</v>
      </c>
      <c r="E6126" s="3">
        <v>66714</v>
      </c>
      <c r="F6126" s="3">
        <v>30974</v>
      </c>
      <c r="G6126" t="s">
        <v>21</v>
      </c>
      <c r="H6126" t="s">
        <v>6157</v>
      </c>
    </row>
    <row r="6127" spans="1:8" x14ac:dyDescent="0.35">
      <c r="A6127" s="2">
        <v>44258</v>
      </c>
      <c r="B6127" t="s">
        <v>37</v>
      </c>
      <c r="C6127" t="s">
        <v>19</v>
      </c>
      <c r="D6127" t="s">
        <v>58</v>
      </c>
      <c r="E6127" s="3">
        <v>54738</v>
      </c>
      <c r="F6127" s="3">
        <v>38717</v>
      </c>
      <c r="G6127" t="s">
        <v>26</v>
      </c>
      <c r="H6127" t="s">
        <v>6158</v>
      </c>
    </row>
    <row r="6128" spans="1:8" x14ac:dyDescent="0.35">
      <c r="A6128" s="2">
        <v>45070</v>
      </c>
      <c r="B6128" t="s">
        <v>23</v>
      </c>
      <c r="C6128" t="s">
        <v>43</v>
      </c>
      <c r="D6128" t="s">
        <v>30</v>
      </c>
      <c r="E6128" s="3">
        <v>66247</v>
      </c>
      <c r="F6128" s="3">
        <v>137062</v>
      </c>
      <c r="G6128" t="s">
        <v>26</v>
      </c>
      <c r="H6128" t="s">
        <v>6159</v>
      </c>
    </row>
    <row r="6129" spans="1:8" x14ac:dyDescent="0.35">
      <c r="A6129" s="2">
        <v>44516</v>
      </c>
      <c r="B6129" t="s">
        <v>37</v>
      </c>
      <c r="C6129" t="s">
        <v>34</v>
      </c>
      <c r="D6129" t="s">
        <v>30</v>
      </c>
      <c r="E6129" s="3">
        <v>128055</v>
      </c>
      <c r="F6129" s="3">
        <v>75241</v>
      </c>
      <c r="G6129" t="s">
        <v>32</v>
      </c>
      <c r="H6129" t="s">
        <v>6160</v>
      </c>
    </row>
    <row r="6130" spans="1:8" x14ac:dyDescent="0.35">
      <c r="A6130" s="2">
        <v>44298</v>
      </c>
      <c r="B6130" t="s">
        <v>23</v>
      </c>
      <c r="C6130" t="s">
        <v>19</v>
      </c>
      <c r="D6130" t="s">
        <v>20</v>
      </c>
      <c r="E6130" s="3">
        <v>38906</v>
      </c>
      <c r="F6130" s="3">
        <v>36517</v>
      </c>
      <c r="G6130" t="s">
        <v>21</v>
      </c>
      <c r="H6130" t="s">
        <v>6161</v>
      </c>
    </row>
    <row r="6131" spans="1:8" x14ac:dyDescent="0.35">
      <c r="A6131" s="2">
        <v>45070</v>
      </c>
      <c r="B6131" t="s">
        <v>41</v>
      </c>
      <c r="C6131" t="s">
        <v>34</v>
      </c>
      <c r="D6131" t="s">
        <v>58</v>
      </c>
      <c r="E6131" s="3">
        <v>143761</v>
      </c>
      <c r="F6131" s="3">
        <v>134025</v>
      </c>
      <c r="G6131" t="s">
        <v>35</v>
      </c>
      <c r="H6131" t="s">
        <v>6162</v>
      </c>
    </row>
    <row r="6132" spans="1:8" x14ac:dyDescent="0.35">
      <c r="A6132" s="2">
        <v>45150</v>
      </c>
      <c r="B6132" t="s">
        <v>37</v>
      </c>
      <c r="C6132" t="s">
        <v>43</v>
      </c>
      <c r="D6132" t="s">
        <v>20</v>
      </c>
      <c r="E6132" s="3">
        <v>77004</v>
      </c>
      <c r="F6132" s="3">
        <v>92763</v>
      </c>
      <c r="G6132" t="s">
        <v>32</v>
      </c>
      <c r="H6132" t="s">
        <v>6163</v>
      </c>
    </row>
    <row r="6133" spans="1:8" x14ac:dyDescent="0.35">
      <c r="A6133" s="2">
        <v>44451</v>
      </c>
      <c r="B6133" t="s">
        <v>28</v>
      </c>
      <c r="C6133" t="s">
        <v>23</v>
      </c>
      <c r="D6133" t="s">
        <v>39</v>
      </c>
      <c r="E6133" s="3">
        <v>75768</v>
      </c>
      <c r="F6133" s="3">
        <v>75669</v>
      </c>
      <c r="G6133" t="s">
        <v>26</v>
      </c>
      <c r="H6133" t="s">
        <v>6164</v>
      </c>
    </row>
    <row r="6134" spans="1:8" x14ac:dyDescent="0.35">
      <c r="A6134" s="2">
        <v>44766</v>
      </c>
      <c r="B6134" t="s">
        <v>28</v>
      </c>
      <c r="C6134" t="s">
        <v>29</v>
      </c>
      <c r="D6134" t="s">
        <v>39</v>
      </c>
      <c r="E6134" s="3">
        <v>132699</v>
      </c>
      <c r="F6134" s="3">
        <v>10578</v>
      </c>
      <c r="G6134" t="s">
        <v>21</v>
      </c>
      <c r="H6134" t="s">
        <v>6165</v>
      </c>
    </row>
    <row r="6135" spans="1:8" x14ac:dyDescent="0.35">
      <c r="A6135" s="2">
        <v>44308</v>
      </c>
      <c r="B6135" t="s">
        <v>55</v>
      </c>
      <c r="C6135" t="s">
        <v>29</v>
      </c>
      <c r="D6135" t="s">
        <v>20</v>
      </c>
      <c r="E6135" s="3">
        <v>138881</v>
      </c>
      <c r="F6135" s="3">
        <v>14551</v>
      </c>
      <c r="G6135" t="s">
        <v>26</v>
      </c>
      <c r="H6135" t="s">
        <v>6166</v>
      </c>
    </row>
    <row r="6136" spans="1:8" x14ac:dyDescent="0.35">
      <c r="A6136" s="2">
        <v>45181</v>
      </c>
      <c r="B6136" t="s">
        <v>37</v>
      </c>
      <c r="C6136" t="s">
        <v>19</v>
      </c>
      <c r="D6136" t="s">
        <v>58</v>
      </c>
      <c r="E6136" s="3">
        <v>99060</v>
      </c>
      <c r="F6136" s="3">
        <v>138764</v>
      </c>
      <c r="G6136" t="s">
        <v>21</v>
      </c>
      <c r="H6136" t="s">
        <v>6167</v>
      </c>
    </row>
    <row r="6137" spans="1:8" x14ac:dyDescent="0.35">
      <c r="A6137" s="2">
        <v>45194</v>
      </c>
      <c r="B6137" t="s">
        <v>55</v>
      </c>
      <c r="C6137" t="s">
        <v>19</v>
      </c>
      <c r="D6137" t="s">
        <v>58</v>
      </c>
      <c r="E6137" s="3">
        <v>110190</v>
      </c>
      <c r="F6137" s="3">
        <v>61768</v>
      </c>
      <c r="G6137" t="s">
        <v>26</v>
      </c>
      <c r="H6137" t="s">
        <v>6168</v>
      </c>
    </row>
    <row r="6138" spans="1:8" x14ac:dyDescent="0.35">
      <c r="A6138" s="2">
        <v>44657</v>
      </c>
      <c r="B6138" t="s">
        <v>23</v>
      </c>
      <c r="C6138" t="s">
        <v>19</v>
      </c>
      <c r="D6138" t="s">
        <v>25</v>
      </c>
      <c r="E6138" s="3">
        <v>26693</v>
      </c>
      <c r="F6138" s="3">
        <v>76116</v>
      </c>
      <c r="G6138" t="s">
        <v>32</v>
      </c>
      <c r="H6138" t="s">
        <v>6169</v>
      </c>
    </row>
    <row r="6139" spans="1:8" x14ac:dyDescent="0.35">
      <c r="A6139" s="2">
        <v>44904</v>
      </c>
      <c r="B6139" t="s">
        <v>18</v>
      </c>
      <c r="C6139" t="s">
        <v>24</v>
      </c>
      <c r="D6139" t="s">
        <v>30</v>
      </c>
      <c r="E6139" s="3">
        <v>101019</v>
      </c>
      <c r="F6139" s="3">
        <v>63390</v>
      </c>
      <c r="G6139" t="s">
        <v>32</v>
      </c>
      <c r="H6139" t="s">
        <v>6170</v>
      </c>
    </row>
    <row r="6140" spans="1:8" x14ac:dyDescent="0.35">
      <c r="A6140" s="2">
        <v>45083</v>
      </c>
      <c r="B6140" t="s">
        <v>28</v>
      </c>
      <c r="C6140" t="s">
        <v>29</v>
      </c>
      <c r="D6140" t="s">
        <v>20</v>
      </c>
      <c r="E6140" s="3">
        <v>77136</v>
      </c>
      <c r="F6140" s="3">
        <v>138751</v>
      </c>
      <c r="G6140" t="s">
        <v>32</v>
      </c>
      <c r="H6140" t="s">
        <v>6171</v>
      </c>
    </row>
    <row r="6141" spans="1:8" x14ac:dyDescent="0.35">
      <c r="A6141" s="2">
        <v>45272</v>
      </c>
      <c r="B6141" t="s">
        <v>41</v>
      </c>
      <c r="C6141" t="s">
        <v>29</v>
      </c>
      <c r="D6141" t="s">
        <v>30</v>
      </c>
      <c r="E6141" s="3">
        <v>128002</v>
      </c>
      <c r="F6141" s="3">
        <v>143004</v>
      </c>
      <c r="G6141" t="s">
        <v>26</v>
      </c>
      <c r="H6141" t="s">
        <v>6172</v>
      </c>
    </row>
    <row r="6142" spans="1:8" x14ac:dyDescent="0.35">
      <c r="A6142" s="2">
        <v>44716</v>
      </c>
      <c r="B6142" t="s">
        <v>28</v>
      </c>
      <c r="C6142" t="s">
        <v>43</v>
      </c>
      <c r="D6142" t="s">
        <v>30</v>
      </c>
      <c r="E6142" s="3">
        <v>39027</v>
      </c>
      <c r="F6142" s="3">
        <v>15113</v>
      </c>
      <c r="G6142" t="s">
        <v>35</v>
      </c>
      <c r="H6142" t="s">
        <v>6173</v>
      </c>
    </row>
    <row r="6143" spans="1:8" x14ac:dyDescent="0.35">
      <c r="A6143" s="2">
        <v>45008</v>
      </c>
      <c r="B6143" t="s">
        <v>18</v>
      </c>
      <c r="C6143" t="s">
        <v>24</v>
      </c>
      <c r="D6143" t="s">
        <v>39</v>
      </c>
      <c r="E6143" s="3">
        <v>74307</v>
      </c>
      <c r="F6143" s="3">
        <v>91074</v>
      </c>
      <c r="G6143" t="s">
        <v>26</v>
      </c>
      <c r="H6143" t="s">
        <v>6174</v>
      </c>
    </row>
    <row r="6144" spans="1:8" x14ac:dyDescent="0.35">
      <c r="A6144" s="2">
        <v>44432</v>
      </c>
      <c r="B6144" t="s">
        <v>41</v>
      </c>
      <c r="C6144" t="s">
        <v>19</v>
      </c>
      <c r="D6144" t="s">
        <v>39</v>
      </c>
      <c r="E6144" s="3">
        <v>15729</v>
      </c>
      <c r="F6144" s="3">
        <v>102092</v>
      </c>
      <c r="G6144" t="s">
        <v>26</v>
      </c>
      <c r="H6144" t="s">
        <v>6175</v>
      </c>
    </row>
    <row r="6145" spans="1:8" x14ac:dyDescent="0.35">
      <c r="A6145" s="2">
        <v>45123</v>
      </c>
      <c r="B6145" t="s">
        <v>37</v>
      </c>
      <c r="C6145" t="s">
        <v>19</v>
      </c>
      <c r="D6145" t="s">
        <v>20</v>
      </c>
      <c r="E6145" s="3">
        <v>67143</v>
      </c>
      <c r="F6145" s="3">
        <v>57684</v>
      </c>
      <c r="G6145" t="s">
        <v>35</v>
      </c>
      <c r="H6145" t="s">
        <v>6176</v>
      </c>
    </row>
    <row r="6146" spans="1:8" x14ac:dyDescent="0.35">
      <c r="A6146" s="2">
        <v>44753</v>
      </c>
      <c r="B6146" t="s">
        <v>37</v>
      </c>
      <c r="C6146" t="s">
        <v>34</v>
      </c>
      <c r="D6146" t="s">
        <v>20</v>
      </c>
      <c r="E6146" s="3">
        <v>55932</v>
      </c>
      <c r="F6146" s="3">
        <v>8887</v>
      </c>
      <c r="G6146" t="s">
        <v>32</v>
      </c>
      <c r="H6146" t="s">
        <v>6177</v>
      </c>
    </row>
    <row r="6147" spans="1:8" x14ac:dyDescent="0.35">
      <c r="A6147" s="2">
        <v>44845</v>
      </c>
      <c r="B6147" t="s">
        <v>28</v>
      </c>
      <c r="C6147" t="s">
        <v>24</v>
      </c>
      <c r="D6147" t="s">
        <v>58</v>
      </c>
      <c r="E6147" s="3">
        <v>126529</v>
      </c>
      <c r="F6147" s="3">
        <v>125613</v>
      </c>
      <c r="G6147" t="s">
        <v>26</v>
      </c>
      <c r="H6147" t="s">
        <v>6178</v>
      </c>
    </row>
    <row r="6148" spans="1:8" x14ac:dyDescent="0.35">
      <c r="A6148" s="2">
        <v>44430</v>
      </c>
      <c r="B6148" t="s">
        <v>41</v>
      </c>
      <c r="C6148" t="s">
        <v>23</v>
      </c>
      <c r="D6148" t="s">
        <v>20</v>
      </c>
      <c r="E6148" s="3">
        <v>126363</v>
      </c>
      <c r="F6148" s="3">
        <v>157888</v>
      </c>
      <c r="G6148" t="s">
        <v>26</v>
      </c>
      <c r="H6148" t="s">
        <v>6179</v>
      </c>
    </row>
    <row r="6149" spans="1:8" x14ac:dyDescent="0.35">
      <c r="A6149" s="2">
        <v>45252</v>
      </c>
      <c r="B6149" t="s">
        <v>23</v>
      </c>
      <c r="C6149" t="s">
        <v>29</v>
      </c>
      <c r="D6149" t="s">
        <v>58</v>
      </c>
      <c r="E6149" s="3">
        <v>77326</v>
      </c>
      <c r="F6149" s="3">
        <v>109901</v>
      </c>
      <c r="G6149" t="s">
        <v>32</v>
      </c>
      <c r="H6149" t="s">
        <v>6180</v>
      </c>
    </row>
    <row r="6150" spans="1:8" x14ac:dyDescent="0.35">
      <c r="A6150" s="2">
        <v>44775</v>
      </c>
      <c r="B6150" t="s">
        <v>41</v>
      </c>
      <c r="C6150" t="s">
        <v>43</v>
      </c>
      <c r="D6150" t="s">
        <v>58</v>
      </c>
      <c r="E6150" s="3">
        <v>120016</v>
      </c>
      <c r="F6150" s="3">
        <v>163467</v>
      </c>
      <c r="G6150" t="s">
        <v>26</v>
      </c>
      <c r="H6150" t="s">
        <v>6181</v>
      </c>
    </row>
    <row r="6151" spans="1:8" x14ac:dyDescent="0.35">
      <c r="A6151" s="2">
        <v>44738</v>
      </c>
      <c r="B6151" t="s">
        <v>55</v>
      </c>
      <c r="C6151" t="s">
        <v>23</v>
      </c>
      <c r="D6151" t="s">
        <v>20</v>
      </c>
      <c r="E6151" s="3">
        <v>51893</v>
      </c>
      <c r="F6151" s="3">
        <v>144597</v>
      </c>
      <c r="G6151" t="s">
        <v>35</v>
      </c>
      <c r="H6151" t="s">
        <v>6182</v>
      </c>
    </row>
    <row r="6152" spans="1:8" x14ac:dyDescent="0.35">
      <c r="A6152" s="2">
        <v>44310</v>
      </c>
      <c r="B6152" t="s">
        <v>18</v>
      </c>
      <c r="C6152" t="s">
        <v>23</v>
      </c>
      <c r="D6152" t="s">
        <v>58</v>
      </c>
      <c r="E6152" s="3">
        <v>134213</v>
      </c>
      <c r="F6152" s="3">
        <v>72143</v>
      </c>
      <c r="G6152" t="s">
        <v>21</v>
      </c>
      <c r="H6152" t="s">
        <v>6183</v>
      </c>
    </row>
    <row r="6153" spans="1:8" x14ac:dyDescent="0.35">
      <c r="A6153" s="2">
        <v>44400</v>
      </c>
      <c r="B6153" t="s">
        <v>37</v>
      </c>
      <c r="C6153" t="s">
        <v>43</v>
      </c>
      <c r="D6153" t="s">
        <v>30</v>
      </c>
      <c r="E6153" s="3">
        <v>112647</v>
      </c>
      <c r="F6153" s="3">
        <v>104254</v>
      </c>
      <c r="G6153" t="s">
        <v>26</v>
      </c>
      <c r="H6153" t="s">
        <v>6184</v>
      </c>
    </row>
    <row r="6154" spans="1:8" x14ac:dyDescent="0.35">
      <c r="A6154" s="2">
        <v>45249</v>
      </c>
      <c r="B6154" t="s">
        <v>28</v>
      </c>
      <c r="C6154" t="s">
        <v>19</v>
      </c>
      <c r="D6154" t="s">
        <v>58</v>
      </c>
      <c r="E6154" s="3">
        <v>52411</v>
      </c>
      <c r="F6154" s="3">
        <v>132257</v>
      </c>
      <c r="G6154" t="s">
        <v>35</v>
      </c>
      <c r="H6154" t="s">
        <v>6185</v>
      </c>
    </row>
    <row r="6155" spans="1:8" x14ac:dyDescent="0.35">
      <c r="A6155" s="2">
        <v>44839</v>
      </c>
      <c r="B6155" t="s">
        <v>41</v>
      </c>
      <c r="C6155" t="s">
        <v>29</v>
      </c>
      <c r="D6155" t="s">
        <v>30</v>
      </c>
      <c r="E6155" s="3">
        <v>88732</v>
      </c>
      <c r="F6155" s="3">
        <v>28990</v>
      </c>
      <c r="G6155" t="s">
        <v>32</v>
      </c>
      <c r="H6155" t="s">
        <v>6186</v>
      </c>
    </row>
    <row r="6156" spans="1:8" x14ac:dyDescent="0.35">
      <c r="A6156" s="2">
        <v>44670</v>
      </c>
      <c r="B6156" t="s">
        <v>37</v>
      </c>
      <c r="C6156" t="s">
        <v>34</v>
      </c>
      <c r="D6156" t="s">
        <v>30</v>
      </c>
      <c r="E6156" s="3">
        <v>142011</v>
      </c>
      <c r="F6156" s="3">
        <v>105113</v>
      </c>
      <c r="G6156" t="s">
        <v>21</v>
      </c>
      <c r="H6156" t="s">
        <v>6187</v>
      </c>
    </row>
    <row r="6157" spans="1:8" x14ac:dyDescent="0.35">
      <c r="A6157" s="2">
        <v>44893</v>
      </c>
      <c r="B6157" t="s">
        <v>28</v>
      </c>
      <c r="C6157" t="s">
        <v>19</v>
      </c>
      <c r="D6157" t="s">
        <v>30</v>
      </c>
      <c r="E6157" s="3">
        <v>19285</v>
      </c>
      <c r="F6157" s="3">
        <v>66270</v>
      </c>
      <c r="G6157" t="s">
        <v>32</v>
      </c>
      <c r="H6157" t="s">
        <v>6188</v>
      </c>
    </row>
    <row r="6158" spans="1:8" x14ac:dyDescent="0.35">
      <c r="A6158" s="2">
        <v>44449</v>
      </c>
      <c r="B6158" t="s">
        <v>37</v>
      </c>
      <c r="C6158" t="s">
        <v>19</v>
      </c>
      <c r="D6158" t="s">
        <v>25</v>
      </c>
      <c r="E6158" s="3">
        <v>82626</v>
      </c>
      <c r="F6158" s="3">
        <v>27056</v>
      </c>
      <c r="G6158" t="s">
        <v>32</v>
      </c>
      <c r="H6158" t="s">
        <v>6189</v>
      </c>
    </row>
    <row r="6159" spans="1:8" x14ac:dyDescent="0.35">
      <c r="A6159" s="2">
        <v>45101</v>
      </c>
      <c r="B6159" t="s">
        <v>28</v>
      </c>
      <c r="C6159" t="s">
        <v>24</v>
      </c>
      <c r="D6159" t="s">
        <v>25</v>
      </c>
      <c r="E6159" s="3">
        <v>37077</v>
      </c>
      <c r="F6159" s="3">
        <v>77568</v>
      </c>
      <c r="G6159" t="s">
        <v>32</v>
      </c>
      <c r="H6159" t="s">
        <v>6190</v>
      </c>
    </row>
    <row r="6160" spans="1:8" x14ac:dyDescent="0.35">
      <c r="A6160" s="2">
        <v>44582</v>
      </c>
      <c r="B6160" t="s">
        <v>37</v>
      </c>
      <c r="C6160" t="s">
        <v>23</v>
      </c>
      <c r="D6160" t="s">
        <v>58</v>
      </c>
      <c r="E6160" s="3">
        <v>69757</v>
      </c>
      <c r="F6160" s="3">
        <v>73369</v>
      </c>
      <c r="G6160" t="s">
        <v>21</v>
      </c>
      <c r="H6160" t="s">
        <v>6191</v>
      </c>
    </row>
    <row r="6161" spans="1:8" x14ac:dyDescent="0.35">
      <c r="A6161" s="2">
        <v>44258</v>
      </c>
      <c r="B6161" t="s">
        <v>23</v>
      </c>
      <c r="C6161" t="s">
        <v>23</v>
      </c>
      <c r="D6161" t="s">
        <v>20</v>
      </c>
      <c r="E6161" s="3">
        <v>54733</v>
      </c>
      <c r="F6161" s="3">
        <v>117578</v>
      </c>
      <c r="G6161" t="s">
        <v>35</v>
      </c>
      <c r="H6161" t="s">
        <v>6192</v>
      </c>
    </row>
    <row r="6162" spans="1:8" x14ac:dyDescent="0.35">
      <c r="A6162" s="2">
        <v>44711</v>
      </c>
      <c r="B6162" t="s">
        <v>55</v>
      </c>
      <c r="C6162" t="s">
        <v>29</v>
      </c>
      <c r="D6162" t="s">
        <v>58</v>
      </c>
      <c r="E6162" s="3">
        <v>35786</v>
      </c>
      <c r="F6162" s="3">
        <v>118927</v>
      </c>
      <c r="G6162" t="s">
        <v>35</v>
      </c>
      <c r="H6162" t="s">
        <v>6193</v>
      </c>
    </row>
    <row r="6163" spans="1:8" x14ac:dyDescent="0.35">
      <c r="A6163" s="2">
        <v>44626</v>
      </c>
      <c r="B6163" t="s">
        <v>18</v>
      </c>
      <c r="C6163" t="s">
        <v>23</v>
      </c>
      <c r="D6163" t="s">
        <v>25</v>
      </c>
      <c r="E6163" s="3">
        <v>16275</v>
      </c>
      <c r="F6163" s="3">
        <v>165349</v>
      </c>
      <c r="G6163" t="s">
        <v>35</v>
      </c>
      <c r="H6163" t="s">
        <v>6194</v>
      </c>
    </row>
    <row r="6164" spans="1:8" x14ac:dyDescent="0.35">
      <c r="A6164" s="2">
        <v>44776</v>
      </c>
      <c r="B6164" t="s">
        <v>37</v>
      </c>
      <c r="C6164" t="s">
        <v>34</v>
      </c>
      <c r="D6164" t="s">
        <v>39</v>
      </c>
      <c r="E6164" s="3">
        <v>53791</v>
      </c>
      <c r="F6164" s="3">
        <v>146497</v>
      </c>
      <c r="G6164" t="s">
        <v>35</v>
      </c>
      <c r="H6164" t="s">
        <v>6195</v>
      </c>
    </row>
    <row r="6165" spans="1:8" x14ac:dyDescent="0.35">
      <c r="A6165" s="2">
        <v>44939</v>
      </c>
      <c r="B6165" t="s">
        <v>18</v>
      </c>
      <c r="C6165" t="s">
        <v>34</v>
      </c>
      <c r="D6165" t="s">
        <v>39</v>
      </c>
      <c r="E6165" s="3">
        <v>80353</v>
      </c>
      <c r="F6165" s="3">
        <v>169845</v>
      </c>
      <c r="G6165" t="s">
        <v>21</v>
      </c>
      <c r="H6165" t="s">
        <v>6196</v>
      </c>
    </row>
    <row r="6166" spans="1:8" x14ac:dyDescent="0.35">
      <c r="A6166" s="2">
        <v>44871</v>
      </c>
      <c r="B6166" t="s">
        <v>37</v>
      </c>
      <c r="C6166" t="s">
        <v>34</v>
      </c>
      <c r="D6166" t="s">
        <v>58</v>
      </c>
      <c r="E6166" s="3">
        <v>114135</v>
      </c>
      <c r="F6166" s="3">
        <v>28230</v>
      </c>
      <c r="G6166" t="s">
        <v>32</v>
      </c>
      <c r="H6166" t="s">
        <v>6197</v>
      </c>
    </row>
    <row r="6167" spans="1:8" x14ac:dyDescent="0.35">
      <c r="A6167" s="2">
        <v>44507</v>
      </c>
      <c r="B6167" t="s">
        <v>41</v>
      </c>
      <c r="C6167" t="s">
        <v>43</v>
      </c>
      <c r="D6167" t="s">
        <v>25</v>
      </c>
      <c r="E6167" s="3">
        <v>59402</v>
      </c>
      <c r="F6167" s="3">
        <v>24679</v>
      </c>
      <c r="G6167" t="s">
        <v>26</v>
      </c>
      <c r="H6167" t="s">
        <v>6198</v>
      </c>
    </row>
    <row r="6168" spans="1:8" x14ac:dyDescent="0.35">
      <c r="A6168" s="2">
        <v>44667</v>
      </c>
      <c r="B6168" t="s">
        <v>55</v>
      </c>
      <c r="C6168" t="s">
        <v>29</v>
      </c>
      <c r="D6168" t="s">
        <v>30</v>
      </c>
      <c r="E6168" s="3">
        <v>86868</v>
      </c>
      <c r="F6168" s="3">
        <v>48492</v>
      </c>
      <c r="G6168" t="s">
        <v>21</v>
      </c>
      <c r="H6168" t="s">
        <v>6199</v>
      </c>
    </row>
    <row r="6169" spans="1:8" x14ac:dyDescent="0.35">
      <c r="A6169" s="2">
        <v>45005</v>
      </c>
      <c r="B6169" t="s">
        <v>23</v>
      </c>
      <c r="C6169" t="s">
        <v>34</v>
      </c>
      <c r="D6169" t="s">
        <v>25</v>
      </c>
      <c r="E6169" s="3">
        <v>52245</v>
      </c>
      <c r="F6169" s="3">
        <v>89845</v>
      </c>
      <c r="G6169" t="s">
        <v>32</v>
      </c>
      <c r="H6169" t="s">
        <v>6200</v>
      </c>
    </row>
    <row r="6170" spans="1:8" x14ac:dyDescent="0.35">
      <c r="A6170" s="2">
        <v>44368</v>
      </c>
      <c r="B6170" t="s">
        <v>55</v>
      </c>
      <c r="C6170" t="s">
        <v>24</v>
      </c>
      <c r="D6170" t="s">
        <v>58</v>
      </c>
      <c r="E6170" s="3">
        <v>25077</v>
      </c>
      <c r="F6170" s="3">
        <v>130072</v>
      </c>
      <c r="G6170" t="s">
        <v>26</v>
      </c>
      <c r="H6170" t="s">
        <v>6201</v>
      </c>
    </row>
    <row r="6171" spans="1:8" x14ac:dyDescent="0.35">
      <c r="A6171" s="2">
        <v>44772</v>
      </c>
      <c r="B6171" t="s">
        <v>18</v>
      </c>
      <c r="C6171" t="s">
        <v>24</v>
      </c>
      <c r="D6171" t="s">
        <v>25</v>
      </c>
      <c r="E6171" s="3">
        <v>118283</v>
      </c>
      <c r="F6171" s="3">
        <v>68092</v>
      </c>
      <c r="G6171" t="s">
        <v>32</v>
      </c>
      <c r="H6171" t="s">
        <v>6202</v>
      </c>
    </row>
    <row r="6172" spans="1:8" x14ac:dyDescent="0.35">
      <c r="A6172" s="2">
        <v>44227</v>
      </c>
      <c r="B6172" t="s">
        <v>41</v>
      </c>
      <c r="C6172" t="s">
        <v>19</v>
      </c>
      <c r="D6172" t="s">
        <v>39</v>
      </c>
      <c r="E6172" s="3">
        <v>128721</v>
      </c>
      <c r="F6172" s="3">
        <v>143555</v>
      </c>
      <c r="G6172" t="s">
        <v>35</v>
      </c>
      <c r="H6172" t="s">
        <v>6203</v>
      </c>
    </row>
    <row r="6173" spans="1:8" x14ac:dyDescent="0.35">
      <c r="A6173" s="2">
        <v>44243</v>
      </c>
      <c r="B6173" t="s">
        <v>28</v>
      </c>
      <c r="C6173" t="s">
        <v>19</v>
      </c>
      <c r="D6173" t="s">
        <v>30</v>
      </c>
      <c r="E6173" s="3">
        <v>60654</v>
      </c>
      <c r="F6173" s="3">
        <v>117575</v>
      </c>
      <c r="G6173" t="s">
        <v>21</v>
      </c>
      <c r="H6173" t="s">
        <v>6204</v>
      </c>
    </row>
    <row r="6174" spans="1:8" x14ac:dyDescent="0.35">
      <c r="A6174" s="2">
        <v>44326</v>
      </c>
      <c r="B6174" t="s">
        <v>55</v>
      </c>
      <c r="C6174" t="s">
        <v>29</v>
      </c>
      <c r="D6174" t="s">
        <v>58</v>
      </c>
      <c r="E6174" s="3">
        <v>71663</v>
      </c>
      <c r="F6174" s="3">
        <v>30417</v>
      </c>
      <c r="G6174" t="s">
        <v>21</v>
      </c>
      <c r="H6174" t="s">
        <v>6205</v>
      </c>
    </row>
    <row r="6175" spans="1:8" x14ac:dyDescent="0.35">
      <c r="A6175" s="2">
        <v>44548</v>
      </c>
      <c r="B6175" t="s">
        <v>23</v>
      </c>
      <c r="C6175" t="s">
        <v>19</v>
      </c>
      <c r="D6175" t="s">
        <v>58</v>
      </c>
      <c r="E6175" s="3">
        <v>16600</v>
      </c>
      <c r="F6175" s="3">
        <v>105447</v>
      </c>
      <c r="G6175" t="s">
        <v>26</v>
      </c>
      <c r="H6175" t="s">
        <v>6206</v>
      </c>
    </row>
    <row r="6176" spans="1:8" x14ac:dyDescent="0.35">
      <c r="A6176" s="2">
        <v>45174</v>
      </c>
      <c r="B6176" t="s">
        <v>41</v>
      </c>
      <c r="C6176" t="s">
        <v>19</v>
      </c>
      <c r="D6176" t="s">
        <v>20</v>
      </c>
      <c r="E6176" s="3">
        <v>80580</v>
      </c>
      <c r="F6176" s="3">
        <v>29834</v>
      </c>
      <c r="G6176" t="s">
        <v>21</v>
      </c>
      <c r="H6176" t="s">
        <v>6207</v>
      </c>
    </row>
    <row r="6177" spans="1:8" x14ac:dyDescent="0.35">
      <c r="A6177" s="2">
        <v>44254</v>
      </c>
      <c r="B6177" t="s">
        <v>41</v>
      </c>
      <c r="C6177" t="s">
        <v>24</v>
      </c>
      <c r="D6177" t="s">
        <v>30</v>
      </c>
      <c r="E6177" s="3">
        <v>26411</v>
      </c>
      <c r="F6177" s="3">
        <v>141047</v>
      </c>
      <c r="G6177" t="s">
        <v>32</v>
      </c>
      <c r="H6177" t="s">
        <v>6208</v>
      </c>
    </row>
    <row r="6178" spans="1:8" x14ac:dyDescent="0.35">
      <c r="A6178" s="2">
        <v>45008</v>
      </c>
      <c r="B6178" t="s">
        <v>18</v>
      </c>
      <c r="C6178" t="s">
        <v>19</v>
      </c>
      <c r="D6178" t="s">
        <v>58</v>
      </c>
      <c r="E6178" s="3">
        <v>74364</v>
      </c>
      <c r="F6178" s="3">
        <v>143204</v>
      </c>
      <c r="G6178" t="s">
        <v>32</v>
      </c>
      <c r="H6178" t="s">
        <v>6209</v>
      </c>
    </row>
    <row r="6179" spans="1:8" x14ac:dyDescent="0.35">
      <c r="A6179" s="2">
        <v>44964</v>
      </c>
      <c r="B6179" t="s">
        <v>23</v>
      </c>
      <c r="C6179" t="s">
        <v>24</v>
      </c>
      <c r="D6179" t="s">
        <v>25</v>
      </c>
      <c r="E6179" s="3">
        <v>51860</v>
      </c>
      <c r="F6179" s="3">
        <v>80934</v>
      </c>
      <c r="G6179" t="s">
        <v>26</v>
      </c>
      <c r="H6179" t="s">
        <v>6210</v>
      </c>
    </row>
    <row r="6180" spans="1:8" x14ac:dyDescent="0.35">
      <c r="A6180" s="2">
        <v>44879</v>
      </c>
      <c r="B6180" t="s">
        <v>41</v>
      </c>
      <c r="C6180" t="s">
        <v>34</v>
      </c>
      <c r="D6180" t="s">
        <v>25</v>
      </c>
      <c r="E6180" s="3">
        <v>75636</v>
      </c>
      <c r="F6180" s="3">
        <v>12278</v>
      </c>
      <c r="G6180" t="s">
        <v>26</v>
      </c>
      <c r="H6180" t="s">
        <v>6211</v>
      </c>
    </row>
    <row r="6181" spans="1:8" x14ac:dyDescent="0.35">
      <c r="A6181" s="2">
        <v>45193</v>
      </c>
      <c r="B6181" t="s">
        <v>41</v>
      </c>
      <c r="C6181" t="s">
        <v>34</v>
      </c>
      <c r="D6181" t="s">
        <v>25</v>
      </c>
      <c r="E6181" s="3">
        <v>25383</v>
      </c>
      <c r="F6181" s="3">
        <v>55395</v>
      </c>
      <c r="G6181" t="s">
        <v>26</v>
      </c>
      <c r="H6181" t="s">
        <v>6212</v>
      </c>
    </row>
    <row r="6182" spans="1:8" x14ac:dyDescent="0.35">
      <c r="A6182" s="2">
        <v>44482</v>
      </c>
      <c r="B6182" t="s">
        <v>28</v>
      </c>
      <c r="C6182" t="s">
        <v>29</v>
      </c>
      <c r="D6182" t="s">
        <v>25</v>
      </c>
      <c r="E6182" s="3">
        <v>66546</v>
      </c>
      <c r="F6182" s="3">
        <v>81461</v>
      </c>
      <c r="G6182" t="s">
        <v>26</v>
      </c>
      <c r="H6182" t="s">
        <v>6213</v>
      </c>
    </row>
    <row r="6183" spans="1:8" x14ac:dyDescent="0.35">
      <c r="A6183" s="2">
        <v>45291</v>
      </c>
      <c r="B6183" t="s">
        <v>18</v>
      </c>
      <c r="C6183" t="s">
        <v>43</v>
      </c>
      <c r="D6183" t="s">
        <v>58</v>
      </c>
      <c r="E6183" s="3">
        <v>140771</v>
      </c>
      <c r="F6183" s="3">
        <v>152905</v>
      </c>
      <c r="G6183" t="s">
        <v>35</v>
      </c>
      <c r="H6183" t="s">
        <v>6214</v>
      </c>
    </row>
    <row r="6184" spans="1:8" x14ac:dyDescent="0.35">
      <c r="A6184" s="2">
        <v>45082</v>
      </c>
      <c r="B6184" t="s">
        <v>18</v>
      </c>
      <c r="C6184" t="s">
        <v>19</v>
      </c>
      <c r="D6184" t="s">
        <v>39</v>
      </c>
      <c r="E6184" s="3">
        <v>139386</v>
      </c>
      <c r="F6184" s="3">
        <v>143237</v>
      </c>
      <c r="G6184" t="s">
        <v>32</v>
      </c>
      <c r="H6184" t="s">
        <v>6215</v>
      </c>
    </row>
    <row r="6185" spans="1:8" x14ac:dyDescent="0.35">
      <c r="A6185" s="2">
        <v>44593</v>
      </c>
      <c r="B6185" t="s">
        <v>23</v>
      </c>
      <c r="C6185" t="s">
        <v>34</v>
      </c>
      <c r="D6185" t="s">
        <v>30</v>
      </c>
      <c r="E6185" s="3">
        <v>44221</v>
      </c>
      <c r="F6185" s="3">
        <v>65580</v>
      </c>
      <c r="G6185" t="s">
        <v>32</v>
      </c>
      <c r="H6185" t="s">
        <v>6216</v>
      </c>
    </row>
    <row r="6186" spans="1:8" x14ac:dyDescent="0.35">
      <c r="A6186" s="2">
        <v>44222</v>
      </c>
      <c r="B6186" t="s">
        <v>41</v>
      </c>
      <c r="C6186" t="s">
        <v>34</v>
      </c>
      <c r="D6186" t="s">
        <v>25</v>
      </c>
      <c r="E6186" s="3">
        <v>104843</v>
      </c>
      <c r="F6186" s="3">
        <v>90383</v>
      </c>
      <c r="G6186" t="s">
        <v>32</v>
      </c>
      <c r="H6186" t="s">
        <v>6217</v>
      </c>
    </row>
    <row r="6187" spans="1:8" x14ac:dyDescent="0.35">
      <c r="A6187" s="2">
        <v>44509</v>
      </c>
      <c r="B6187" t="s">
        <v>28</v>
      </c>
      <c r="C6187" t="s">
        <v>29</v>
      </c>
      <c r="D6187" t="s">
        <v>58</v>
      </c>
      <c r="E6187" s="3">
        <v>112863</v>
      </c>
      <c r="F6187" s="3">
        <v>127925</v>
      </c>
      <c r="G6187" t="s">
        <v>32</v>
      </c>
      <c r="H6187" t="s">
        <v>6218</v>
      </c>
    </row>
    <row r="6188" spans="1:8" x14ac:dyDescent="0.35">
      <c r="A6188" s="2">
        <v>44322</v>
      </c>
      <c r="B6188" t="s">
        <v>37</v>
      </c>
      <c r="C6188" t="s">
        <v>23</v>
      </c>
      <c r="D6188" t="s">
        <v>58</v>
      </c>
      <c r="E6188" s="3">
        <v>83353</v>
      </c>
      <c r="F6188" s="3">
        <v>53246</v>
      </c>
      <c r="G6188" t="s">
        <v>35</v>
      </c>
      <c r="H6188" t="s">
        <v>6219</v>
      </c>
    </row>
    <row r="6189" spans="1:8" x14ac:dyDescent="0.35">
      <c r="A6189" s="2">
        <v>45007</v>
      </c>
      <c r="B6189" t="s">
        <v>55</v>
      </c>
      <c r="C6189" t="s">
        <v>23</v>
      </c>
      <c r="D6189" t="s">
        <v>25</v>
      </c>
      <c r="E6189" s="3">
        <v>109819</v>
      </c>
      <c r="F6189" s="3">
        <v>48439</v>
      </c>
      <c r="G6189" t="s">
        <v>26</v>
      </c>
      <c r="H6189" t="s">
        <v>6220</v>
      </c>
    </row>
    <row r="6190" spans="1:8" x14ac:dyDescent="0.35">
      <c r="A6190" s="2">
        <v>44384</v>
      </c>
      <c r="B6190" t="s">
        <v>18</v>
      </c>
      <c r="C6190" t="s">
        <v>29</v>
      </c>
      <c r="D6190" t="s">
        <v>20</v>
      </c>
      <c r="E6190" s="3">
        <v>120417</v>
      </c>
      <c r="F6190" s="3">
        <v>81454</v>
      </c>
      <c r="G6190" t="s">
        <v>21</v>
      </c>
      <c r="H6190" t="s">
        <v>6221</v>
      </c>
    </row>
    <row r="6191" spans="1:8" x14ac:dyDescent="0.35">
      <c r="A6191" s="2">
        <v>44894</v>
      </c>
      <c r="B6191" t="s">
        <v>28</v>
      </c>
      <c r="C6191" t="s">
        <v>24</v>
      </c>
      <c r="D6191" t="s">
        <v>58</v>
      </c>
      <c r="E6191" s="3">
        <v>91248</v>
      </c>
      <c r="F6191" s="3">
        <v>77447</v>
      </c>
      <c r="G6191" t="s">
        <v>32</v>
      </c>
      <c r="H6191" t="s">
        <v>6222</v>
      </c>
    </row>
    <row r="6192" spans="1:8" x14ac:dyDescent="0.35">
      <c r="A6192" s="2">
        <v>45006</v>
      </c>
      <c r="B6192" t="s">
        <v>23</v>
      </c>
      <c r="C6192" t="s">
        <v>43</v>
      </c>
      <c r="D6192" t="s">
        <v>30</v>
      </c>
      <c r="E6192" s="3">
        <v>25964</v>
      </c>
      <c r="F6192" s="3">
        <v>54970</v>
      </c>
      <c r="G6192" t="s">
        <v>21</v>
      </c>
      <c r="H6192" t="s">
        <v>6223</v>
      </c>
    </row>
    <row r="6193" spans="1:8" x14ac:dyDescent="0.35">
      <c r="A6193" s="2">
        <v>44912</v>
      </c>
      <c r="B6193" t="s">
        <v>28</v>
      </c>
      <c r="C6193" t="s">
        <v>29</v>
      </c>
      <c r="D6193" t="s">
        <v>30</v>
      </c>
      <c r="E6193" s="3">
        <v>44195</v>
      </c>
      <c r="F6193" s="3">
        <v>12412</v>
      </c>
      <c r="G6193" t="s">
        <v>35</v>
      </c>
      <c r="H6193" t="s">
        <v>6224</v>
      </c>
    </row>
    <row r="6194" spans="1:8" x14ac:dyDescent="0.35">
      <c r="A6194" s="2">
        <v>44646</v>
      </c>
      <c r="B6194" t="s">
        <v>41</v>
      </c>
      <c r="C6194" t="s">
        <v>23</v>
      </c>
      <c r="D6194" t="s">
        <v>20</v>
      </c>
      <c r="E6194" s="3">
        <v>78885</v>
      </c>
      <c r="F6194" s="3">
        <v>41485</v>
      </c>
      <c r="G6194" t="s">
        <v>35</v>
      </c>
      <c r="H6194" t="s">
        <v>6225</v>
      </c>
    </row>
    <row r="6195" spans="1:8" x14ac:dyDescent="0.35">
      <c r="A6195" s="2">
        <v>44719</v>
      </c>
      <c r="B6195" t="s">
        <v>55</v>
      </c>
      <c r="C6195" t="s">
        <v>43</v>
      </c>
      <c r="D6195" t="s">
        <v>58</v>
      </c>
      <c r="E6195" s="3">
        <v>22157</v>
      </c>
      <c r="F6195" s="3">
        <v>25041</v>
      </c>
      <c r="G6195" t="s">
        <v>26</v>
      </c>
      <c r="H6195" t="s">
        <v>6226</v>
      </c>
    </row>
    <row r="6196" spans="1:8" x14ac:dyDescent="0.35">
      <c r="A6196" s="2">
        <v>45182</v>
      </c>
      <c r="B6196" t="s">
        <v>18</v>
      </c>
      <c r="C6196" t="s">
        <v>34</v>
      </c>
      <c r="D6196" t="s">
        <v>20</v>
      </c>
      <c r="E6196" s="3">
        <v>132445</v>
      </c>
      <c r="F6196" s="3">
        <v>9212</v>
      </c>
      <c r="G6196" t="s">
        <v>35</v>
      </c>
      <c r="H6196" t="s">
        <v>6227</v>
      </c>
    </row>
    <row r="6197" spans="1:8" x14ac:dyDescent="0.35">
      <c r="A6197" s="2">
        <v>44854</v>
      </c>
      <c r="B6197" t="s">
        <v>37</v>
      </c>
      <c r="C6197" t="s">
        <v>29</v>
      </c>
      <c r="D6197" t="s">
        <v>58</v>
      </c>
      <c r="E6197" s="3">
        <v>72214</v>
      </c>
      <c r="F6197" s="3">
        <v>79971</v>
      </c>
      <c r="G6197" t="s">
        <v>26</v>
      </c>
      <c r="H6197" t="s">
        <v>6228</v>
      </c>
    </row>
    <row r="6198" spans="1:8" x14ac:dyDescent="0.35">
      <c r="A6198" s="2">
        <v>44793</v>
      </c>
      <c r="B6198" t="s">
        <v>41</v>
      </c>
      <c r="C6198" t="s">
        <v>24</v>
      </c>
      <c r="D6198" t="s">
        <v>58</v>
      </c>
      <c r="E6198" s="3">
        <v>23885</v>
      </c>
      <c r="F6198" s="3">
        <v>133150</v>
      </c>
      <c r="G6198" t="s">
        <v>21</v>
      </c>
      <c r="H6198" t="s">
        <v>6229</v>
      </c>
    </row>
    <row r="6199" spans="1:8" x14ac:dyDescent="0.35">
      <c r="A6199" s="2">
        <v>44296</v>
      </c>
      <c r="B6199" t="s">
        <v>18</v>
      </c>
      <c r="C6199" t="s">
        <v>43</v>
      </c>
      <c r="D6199" t="s">
        <v>20</v>
      </c>
      <c r="E6199" s="3">
        <v>117922</v>
      </c>
      <c r="F6199" s="3">
        <v>13536</v>
      </c>
      <c r="G6199" t="s">
        <v>35</v>
      </c>
      <c r="H6199" t="s">
        <v>6230</v>
      </c>
    </row>
    <row r="6200" spans="1:8" x14ac:dyDescent="0.35">
      <c r="A6200" s="2">
        <v>44812</v>
      </c>
      <c r="B6200" t="s">
        <v>23</v>
      </c>
      <c r="C6200" t="s">
        <v>23</v>
      </c>
      <c r="D6200" t="s">
        <v>39</v>
      </c>
      <c r="E6200" s="3">
        <v>148090</v>
      </c>
      <c r="F6200" s="3">
        <v>126166</v>
      </c>
      <c r="G6200" t="s">
        <v>26</v>
      </c>
      <c r="H6200" t="s">
        <v>6231</v>
      </c>
    </row>
    <row r="6201" spans="1:8" x14ac:dyDescent="0.35">
      <c r="A6201" s="2">
        <v>45144</v>
      </c>
      <c r="B6201" t="s">
        <v>18</v>
      </c>
      <c r="C6201" t="s">
        <v>34</v>
      </c>
      <c r="D6201" t="s">
        <v>25</v>
      </c>
      <c r="E6201" s="3">
        <v>89127</v>
      </c>
      <c r="F6201" s="3">
        <v>153343</v>
      </c>
      <c r="G6201" t="s">
        <v>21</v>
      </c>
    </row>
    <row r="6202" spans="1:8" x14ac:dyDescent="0.35">
      <c r="A6202" s="2">
        <v>44752</v>
      </c>
      <c r="B6202" t="s">
        <v>28</v>
      </c>
      <c r="C6202" t="s">
        <v>29</v>
      </c>
      <c r="D6202" t="s">
        <v>25</v>
      </c>
      <c r="E6202" s="3">
        <v>10389</v>
      </c>
      <c r="F6202" s="3">
        <v>79108</v>
      </c>
      <c r="G6202" t="s">
        <v>32</v>
      </c>
      <c r="H6202" t="s">
        <v>6232</v>
      </c>
    </row>
    <row r="6203" spans="1:8" x14ac:dyDescent="0.35">
      <c r="A6203" s="2">
        <v>44474</v>
      </c>
      <c r="B6203" t="s">
        <v>55</v>
      </c>
      <c r="C6203" t="s">
        <v>19</v>
      </c>
      <c r="D6203" t="s">
        <v>25</v>
      </c>
      <c r="E6203" s="3">
        <v>26519</v>
      </c>
      <c r="F6203" s="3">
        <v>99342</v>
      </c>
      <c r="G6203" t="s">
        <v>26</v>
      </c>
      <c r="H6203" t="s">
        <v>6233</v>
      </c>
    </row>
    <row r="6204" spans="1:8" x14ac:dyDescent="0.35">
      <c r="A6204" s="2">
        <v>44687</v>
      </c>
      <c r="B6204" t="s">
        <v>37</v>
      </c>
      <c r="C6204" t="s">
        <v>34</v>
      </c>
      <c r="D6204" t="s">
        <v>20</v>
      </c>
      <c r="E6204" s="3">
        <v>45224</v>
      </c>
      <c r="F6204" s="3">
        <v>101085</v>
      </c>
      <c r="G6204" t="s">
        <v>26</v>
      </c>
      <c r="H6204" t="s">
        <v>6234</v>
      </c>
    </row>
    <row r="6205" spans="1:8" x14ac:dyDescent="0.35">
      <c r="A6205" s="2">
        <v>44451</v>
      </c>
      <c r="B6205" t="s">
        <v>55</v>
      </c>
      <c r="C6205" t="s">
        <v>23</v>
      </c>
      <c r="D6205" t="s">
        <v>58</v>
      </c>
      <c r="E6205" s="3">
        <v>67944</v>
      </c>
      <c r="F6205" s="3">
        <v>62631</v>
      </c>
      <c r="G6205" t="s">
        <v>21</v>
      </c>
      <c r="H6205" t="s">
        <v>6235</v>
      </c>
    </row>
    <row r="6206" spans="1:8" x14ac:dyDescent="0.35">
      <c r="A6206" s="2">
        <v>44577</v>
      </c>
      <c r="B6206" t="s">
        <v>28</v>
      </c>
      <c r="C6206" t="s">
        <v>29</v>
      </c>
      <c r="D6206" t="s">
        <v>58</v>
      </c>
      <c r="E6206" s="3">
        <v>33497</v>
      </c>
      <c r="F6206" s="3">
        <v>100124</v>
      </c>
      <c r="G6206" t="s">
        <v>21</v>
      </c>
      <c r="H6206" t="s">
        <v>6236</v>
      </c>
    </row>
    <row r="6207" spans="1:8" x14ac:dyDescent="0.35">
      <c r="A6207" s="2">
        <v>45088</v>
      </c>
      <c r="B6207" t="s">
        <v>37</v>
      </c>
      <c r="C6207" t="s">
        <v>23</v>
      </c>
      <c r="D6207" t="s">
        <v>30</v>
      </c>
      <c r="E6207" s="3">
        <v>130784</v>
      </c>
      <c r="F6207" s="3">
        <v>52635</v>
      </c>
      <c r="G6207" t="s">
        <v>21</v>
      </c>
      <c r="H6207" t="s">
        <v>6237</v>
      </c>
    </row>
    <row r="6208" spans="1:8" x14ac:dyDescent="0.35">
      <c r="A6208" s="2">
        <v>44738</v>
      </c>
      <c r="B6208" t="s">
        <v>37</v>
      </c>
      <c r="C6208" t="s">
        <v>19</v>
      </c>
      <c r="D6208" t="s">
        <v>58</v>
      </c>
      <c r="E6208" s="3">
        <v>48274</v>
      </c>
      <c r="F6208" s="3">
        <v>144197</v>
      </c>
      <c r="G6208" t="s">
        <v>21</v>
      </c>
      <c r="H6208" t="s">
        <v>6238</v>
      </c>
    </row>
    <row r="6209" spans="1:8" x14ac:dyDescent="0.35">
      <c r="A6209" s="2">
        <v>45021</v>
      </c>
      <c r="B6209" t="s">
        <v>41</v>
      </c>
      <c r="C6209" t="s">
        <v>34</v>
      </c>
      <c r="D6209" t="s">
        <v>39</v>
      </c>
      <c r="E6209" s="3">
        <v>84931</v>
      </c>
      <c r="F6209" s="3">
        <v>56260</v>
      </c>
      <c r="G6209" t="s">
        <v>21</v>
      </c>
      <c r="H6209" t="s">
        <v>6239</v>
      </c>
    </row>
    <row r="6210" spans="1:8" x14ac:dyDescent="0.35">
      <c r="A6210" s="2">
        <v>45075</v>
      </c>
      <c r="B6210" t="s">
        <v>37</v>
      </c>
      <c r="C6210" t="s">
        <v>43</v>
      </c>
      <c r="D6210" t="s">
        <v>25</v>
      </c>
      <c r="E6210" s="3">
        <v>19913</v>
      </c>
      <c r="F6210" s="3">
        <v>45861</v>
      </c>
      <c r="G6210" t="s">
        <v>26</v>
      </c>
      <c r="H6210" t="s">
        <v>6240</v>
      </c>
    </row>
    <row r="6211" spans="1:8" x14ac:dyDescent="0.35">
      <c r="A6211" s="2">
        <v>44477</v>
      </c>
      <c r="B6211" t="s">
        <v>18</v>
      </c>
      <c r="C6211" t="s">
        <v>43</v>
      </c>
      <c r="D6211" t="s">
        <v>39</v>
      </c>
      <c r="E6211" s="3">
        <v>149857</v>
      </c>
      <c r="F6211" s="3">
        <v>95512</v>
      </c>
      <c r="G6211" t="s">
        <v>21</v>
      </c>
      <c r="H6211" t="s">
        <v>6241</v>
      </c>
    </row>
    <row r="6212" spans="1:8" x14ac:dyDescent="0.35">
      <c r="A6212" s="2">
        <v>44969</v>
      </c>
      <c r="B6212" t="s">
        <v>55</v>
      </c>
      <c r="C6212" t="s">
        <v>34</v>
      </c>
      <c r="D6212" t="s">
        <v>25</v>
      </c>
      <c r="E6212" s="3">
        <v>117101</v>
      </c>
      <c r="F6212" s="3">
        <v>38299</v>
      </c>
      <c r="G6212" t="s">
        <v>32</v>
      </c>
      <c r="H6212" t="s">
        <v>6242</v>
      </c>
    </row>
    <row r="6213" spans="1:8" x14ac:dyDescent="0.35">
      <c r="A6213" s="2">
        <v>45039</v>
      </c>
      <c r="B6213" t="s">
        <v>23</v>
      </c>
      <c r="C6213" t="s">
        <v>43</v>
      </c>
      <c r="D6213" t="s">
        <v>20</v>
      </c>
      <c r="E6213" s="3">
        <v>44237</v>
      </c>
      <c r="F6213" s="3">
        <v>153920</v>
      </c>
      <c r="G6213" t="s">
        <v>21</v>
      </c>
      <c r="H6213" t="s">
        <v>6243</v>
      </c>
    </row>
    <row r="6214" spans="1:8" x14ac:dyDescent="0.35">
      <c r="A6214" s="2">
        <v>44915</v>
      </c>
      <c r="B6214" t="s">
        <v>23</v>
      </c>
      <c r="C6214" t="s">
        <v>29</v>
      </c>
      <c r="D6214" t="s">
        <v>39</v>
      </c>
      <c r="E6214" s="3">
        <v>89987</v>
      </c>
      <c r="F6214" s="3">
        <v>105037</v>
      </c>
      <c r="G6214" t="s">
        <v>35</v>
      </c>
      <c r="H6214" t="s">
        <v>6244</v>
      </c>
    </row>
    <row r="6215" spans="1:8" x14ac:dyDescent="0.35">
      <c r="A6215" s="2">
        <v>44524</v>
      </c>
      <c r="B6215" t="s">
        <v>55</v>
      </c>
      <c r="C6215" t="s">
        <v>34</v>
      </c>
      <c r="D6215" t="s">
        <v>58</v>
      </c>
      <c r="E6215" s="3">
        <v>40964</v>
      </c>
      <c r="F6215" s="3">
        <v>139154</v>
      </c>
      <c r="G6215" t="s">
        <v>26</v>
      </c>
      <c r="H6215" t="s">
        <v>6245</v>
      </c>
    </row>
    <row r="6216" spans="1:8" x14ac:dyDescent="0.35">
      <c r="A6216" s="2">
        <v>44407</v>
      </c>
      <c r="B6216" t="s">
        <v>41</v>
      </c>
      <c r="C6216" t="s">
        <v>34</v>
      </c>
      <c r="D6216" t="s">
        <v>25</v>
      </c>
      <c r="E6216" s="3">
        <v>109610</v>
      </c>
      <c r="F6216" s="3">
        <v>28146</v>
      </c>
      <c r="G6216" t="s">
        <v>32</v>
      </c>
      <c r="H6216" t="s">
        <v>6246</v>
      </c>
    </row>
    <row r="6217" spans="1:8" x14ac:dyDescent="0.35">
      <c r="A6217" s="2">
        <v>44923</v>
      </c>
      <c r="B6217" t="s">
        <v>37</v>
      </c>
      <c r="C6217" t="s">
        <v>23</v>
      </c>
      <c r="D6217" t="s">
        <v>30</v>
      </c>
      <c r="E6217" s="3">
        <v>15332</v>
      </c>
      <c r="F6217" s="3">
        <v>124088</v>
      </c>
      <c r="G6217" t="s">
        <v>26</v>
      </c>
      <c r="H6217" t="s">
        <v>6247</v>
      </c>
    </row>
    <row r="6218" spans="1:8" x14ac:dyDescent="0.35">
      <c r="A6218" s="2">
        <v>45119</v>
      </c>
      <c r="B6218" t="s">
        <v>28</v>
      </c>
      <c r="C6218" t="s">
        <v>24</v>
      </c>
      <c r="D6218" t="s">
        <v>39</v>
      </c>
      <c r="E6218" s="3">
        <v>36263</v>
      </c>
      <c r="F6218" s="3">
        <v>104590</v>
      </c>
      <c r="G6218" t="s">
        <v>35</v>
      </c>
      <c r="H6218" t="s">
        <v>6248</v>
      </c>
    </row>
    <row r="6219" spans="1:8" x14ac:dyDescent="0.35">
      <c r="A6219" s="2">
        <v>44748</v>
      </c>
      <c r="B6219" t="s">
        <v>18</v>
      </c>
      <c r="C6219" t="s">
        <v>23</v>
      </c>
      <c r="D6219" t="s">
        <v>20</v>
      </c>
      <c r="E6219" s="3">
        <v>57554</v>
      </c>
      <c r="F6219" s="3">
        <v>156114</v>
      </c>
      <c r="G6219" t="s">
        <v>21</v>
      </c>
      <c r="H6219" t="s">
        <v>6249</v>
      </c>
    </row>
    <row r="6220" spans="1:8" x14ac:dyDescent="0.35">
      <c r="A6220" s="2">
        <v>44222</v>
      </c>
      <c r="B6220" t="s">
        <v>41</v>
      </c>
      <c r="C6220" t="s">
        <v>43</v>
      </c>
      <c r="D6220" t="s">
        <v>30</v>
      </c>
      <c r="E6220" s="3">
        <v>117544</v>
      </c>
      <c r="F6220" s="3">
        <v>21599</v>
      </c>
      <c r="G6220" t="s">
        <v>26</v>
      </c>
      <c r="H6220" t="s">
        <v>6250</v>
      </c>
    </row>
    <row r="6221" spans="1:8" x14ac:dyDescent="0.35">
      <c r="A6221" s="2">
        <v>44223</v>
      </c>
      <c r="B6221" t="s">
        <v>37</v>
      </c>
      <c r="C6221" t="s">
        <v>24</v>
      </c>
      <c r="D6221" t="s">
        <v>20</v>
      </c>
      <c r="E6221" s="3">
        <v>63480</v>
      </c>
      <c r="F6221" s="3">
        <v>58489</v>
      </c>
      <c r="G6221" t="s">
        <v>26</v>
      </c>
      <c r="H6221" t="s">
        <v>6251</v>
      </c>
    </row>
    <row r="6222" spans="1:8" x14ac:dyDescent="0.35">
      <c r="A6222" s="2">
        <v>44898</v>
      </c>
      <c r="B6222" t="s">
        <v>23</v>
      </c>
      <c r="C6222" t="s">
        <v>34</v>
      </c>
      <c r="D6222" t="s">
        <v>25</v>
      </c>
      <c r="E6222" s="3">
        <v>81863</v>
      </c>
      <c r="F6222" s="3">
        <v>97060</v>
      </c>
      <c r="G6222" t="s">
        <v>21</v>
      </c>
      <c r="H6222" t="s">
        <v>6252</v>
      </c>
    </row>
    <row r="6223" spans="1:8" x14ac:dyDescent="0.35">
      <c r="A6223" s="2">
        <v>44878</v>
      </c>
      <c r="B6223" t="s">
        <v>28</v>
      </c>
      <c r="C6223" t="s">
        <v>43</v>
      </c>
      <c r="D6223" t="s">
        <v>39</v>
      </c>
      <c r="E6223" s="3">
        <v>57354</v>
      </c>
      <c r="F6223" s="3">
        <v>55257</v>
      </c>
      <c r="G6223" t="s">
        <v>26</v>
      </c>
      <c r="H6223" t="s">
        <v>6253</v>
      </c>
    </row>
    <row r="6224" spans="1:8" x14ac:dyDescent="0.35">
      <c r="A6224" s="2">
        <v>44609</v>
      </c>
      <c r="B6224" t="s">
        <v>37</v>
      </c>
      <c r="C6224" t="s">
        <v>19</v>
      </c>
      <c r="D6224" t="s">
        <v>20</v>
      </c>
      <c r="E6224" s="3">
        <v>49709</v>
      </c>
      <c r="F6224" s="3">
        <v>88431</v>
      </c>
      <c r="G6224" t="s">
        <v>26</v>
      </c>
      <c r="H6224" t="s">
        <v>6254</v>
      </c>
    </row>
    <row r="6225" spans="1:8" x14ac:dyDescent="0.35">
      <c r="A6225" s="2">
        <v>44363</v>
      </c>
      <c r="B6225" t="s">
        <v>41</v>
      </c>
      <c r="C6225" t="s">
        <v>43</v>
      </c>
      <c r="D6225" t="s">
        <v>30</v>
      </c>
      <c r="E6225" s="3">
        <v>77933</v>
      </c>
      <c r="F6225" s="3">
        <v>38586</v>
      </c>
      <c r="G6225" t="s">
        <v>26</v>
      </c>
      <c r="H6225" t="s">
        <v>6255</v>
      </c>
    </row>
    <row r="6226" spans="1:8" x14ac:dyDescent="0.35">
      <c r="A6226" s="2">
        <v>44365</v>
      </c>
      <c r="B6226" t="s">
        <v>28</v>
      </c>
      <c r="C6226" t="s">
        <v>24</v>
      </c>
      <c r="D6226" t="s">
        <v>30</v>
      </c>
      <c r="E6226" s="3">
        <v>25698</v>
      </c>
      <c r="F6226" s="3">
        <v>19416</v>
      </c>
      <c r="G6226" t="s">
        <v>35</v>
      </c>
      <c r="H6226" t="s">
        <v>6256</v>
      </c>
    </row>
    <row r="6227" spans="1:8" x14ac:dyDescent="0.35">
      <c r="A6227" s="2">
        <v>44425</v>
      </c>
      <c r="B6227" t="s">
        <v>28</v>
      </c>
      <c r="C6227" t="s">
        <v>24</v>
      </c>
      <c r="D6227" t="s">
        <v>58</v>
      </c>
      <c r="E6227" s="3">
        <v>115463</v>
      </c>
      <c r="F6227" s="3">
        <v>82421</v>
      </c>
      <c r="G6227" t="s">
        <v>35</v>
      </c>
      <c r="H6227" t="s">
        <v>6257</v>
      </c>
    </row>
    <row r="6228" spans="1:8" x14ac:dyDescent="0.35">
      <c r="A6228" s="2">
        <v>44563</v>
      </c>
      <c r="B6228" t="s">
        <v>28</v>
      </c>
      <c r="C6228" t="s">
        <v>34</v>
      </c>
      <c r="D6228" t="s">
        <v>20</v>
      </c>
      <c r="E6228" s="3">
        <v>42954</v>
      </c>
      <c r="F6228" s="3">
        <v>143399</v>
      </c>
      <c r="G6228" t="s">
        <v>35</v>
      </c>
      <c r="H6228" t="s">
        <v>6258</v>
      </c>
    </row>
    <row r="6229" spans="1:8" x14ac:dyDescent="0.35">
      <c r="A6229" s="2">
        <v>44724</v>
      </c>
      <c r="B6229" t="s">
        <v>28</v>
      </c>
      <c r="C6229" t="s">
        <v>29</v>
      </c>
      <c r="D6229" t="s">
        <v>39</v>
      </c>
      <c r="E6229" s="3">
        <v>72884</v>
      </c>
      <c r="F6229" s="3">
        <v>132024</v>
      </c>
      <c r="G6229" t="s">
        <v>32</v>
      </c>
      <c r="H6229" t="s">
        <v>6259</v>
      </c>
    </row>
    <row r="6230" spans="1:8" x14ac:dyDescent="0.35">
      <c r="A6230" s="2">
        <v>44987</v>
      </c>
      <c r="B6230" t="s">
        <v>37</v>
      </c>
      <c r="C6230" t="s">
        <v>19</v>
      </c>
      <c r="D6230" t="s">
        <v>39</v>
      </c>
      <c r="E6230" s="3">
        <v>77100</v>
      </c>
      <c r="F6230" s="3">
        <v>27640</v>
      </c>
      <c r="G6230" t="s">
        <v>26</v>
      </c>
      <c r="H6230" t="s">
        <v>6260</v>
      </c>
    </row>
    <row r="6231" spans="1:8" x14ac:dyDescent="0.35">
      <c r="A6231" s="2">
        <v>44720</v>
      </c>
      <c r="B6231" t="s">
        <v>28</v>
      </c>
      <c r="C6231" t="s">
        <v>34</v>
      </c>
      <c r="D6231" t="s">
        <v>58</v>
      </c>
      <c r="E6231" s="3">
        <v>110213</v>
      </c>
      <c r="F6231" s="3">
        <v>99964</v>
      </c>
      <c r="G6231" t="s">
        <v>21</v>
      </c>
      <c r="H6231" t="s">
        <v>6261</v>
      </c>
    </row>
    <row r="6232" spans="1:8" x14ac:dyDescent="0.35">
      <c r="A6232" s="2">
        <v>44302</v>
      </c>
      <c r="B6232" t="s">
        <v>37</v>
      </c>
      <c r="C6232" t="s">
        <v>19</v>
      </c>
      <c r="D6232" t="s">
        <v>30</v>
      </c>
      <c r="E6232" s="3">
        <v>116773</v>
      </c>
      <c r="F6232" s="3">
        <v>37059</v>
      </c>
      <c r="G6232" t="s">
        <v>21</v>
      </c>
      <c r="H6232" t="s">
        <v>6262</v>
      </c>
    </row>
    <row r="6233" spans="1:8" x14ac:dyDescent="0.35">
      <c r="A6233" s="2">
        <v>44928</v>
      </c>
      <c r="B6233" t="s">
        <v>28</v>
      </c>
      <c r="C6233" t="s">
        <v>19</v>
      </c>
      <c r="D6233" t="s">
        <v>20</v>
      </c>
      <c r="E6233" s="3">
        <v>31266</v>
      </c>
      <c r="F6233" s="3">
        <v>120542</v>
      </c>
      <c r="G6233" t="s">
        <v>26</v>
      </c>
      <c r="H6233" t="s">
        <v>6263</v>
      </c>
    </row>
    <row r="6234" spans="1:8" x14ac:dyDescent="0.35">
      <c r="A6234" s="2">
        <v>45161</v>
      </c>
      <c r="B6234" t="s">
        <v>28</v>
      </c>
      <c r="C6234" t="s">
        <v>34</v>
      </c>
      <c r="D6234" t="s">
        <v>30</v>
      </c>
      <c r="E6234" s="3">
        <v>121847</v>
      </c>
      <c r="F6234" s="3">
        <v>149943</v>
      </c>
      <c r="G6234" t="s">
        <v>21</v>
      </c>
      <c r="H6234" t="s">
        <v>6264</v>
      </c>
    </row>
    <row r="6235" spans="1:8" x14ac:dyDescent="0.35">
      <c r="A6235" s="2">
        <v>44329</v>
      </c>
      <c r="B6235" t="s">
        <v>41</v>
      </c>
      <c r="C6235" t="s">
        <v>43</v>
      </c>
      <c r="D6235" t="s">
        <v>20</v>
      </c>
      <c r="E6235" s="3">
        <v>23789</v>
      </c>
      <c r="F6235" s="3">
        <v>139935</v>
      </c>
      <c r="G6235" t="s">
        <v>32</v>
      </c>
      <c r="H6235" t="s">
        <v>6265</v>
      </c>
    </row>
    <row r="6236" spans="1:8" x14ac:dyDescent="0.35">
      <c r="A6236" s="2">
        <v>44730</v>
      </c>
      <c r="B6236" t="s">
        <v>37</v>
      </c>
      <c r="C6236" t="s">
        <v>23</v>
      </c>
      <c r="D6236" t="s">
        <v>20</v>
      </c>
      <c r="E6236" s="3">
        <v>124624</v>
      </c>
      <c r="F6236" s="3">
        <v>123937</v>
      </c>
      <c r="G6236" t="s">
        <v>21</v>
      </c>
      <c r="H6236" t="s">
        <v>6266</v>
      </c>
    </row>
    <row r="6237" spans="1:8" x14ac:dyDescent="0.35">
      <c r="A6237" s="2">
        <v>45171</v>
      </c>
      <c r="B6237" t="s">
        <v>23</v>
      </c>
      <c r="C6237" t="s">
        <v>19</v>
      </c>
      <c r="D6237" t="s">
        <v>20</v>
      </c>
      <c r="E6237" s="3">
        <v>52608</v>
      </c>
      <c r="F6237" s="3">
        <v>50178</v>
      </c>
      <c r="G6237" t="s">
        <v>35</v>
      </c>
      <c r="H6237" t="s">
        <v>6267</v>
      </c>
    </row>
    <row r="6238" spans="1:8" x14ac:dyDescent="0.35">
      <c r="A6238" s="2">
        <v>44465</v>
      </c>
      <c r="B6238" t="s">
        <v>37</v>
      </c>
      <c r="C6238" t="s">
        <v>24</v>
      </c>
      <c r="D6238" t="s">
        <v>30</v>
      </c>
      <c r="E6238" s="3">
        <v>40667</v>
      </c>
      <c r="F6238" s="3">
        <v>71427</v>
      </c>
      <c r="G6238" t="s">
        <v>35</v>
      </c>
      <c r="H6238" t="s">
        <v>6268</v>
      </c>
    </row>
    <row r="6239" spans="1:8" x14ac:dyDescent="0.35">
      <c r="A6239" s="2">
        <v>44869</v>
      </c>
      <c r="B6239" t="s">
        <v>55</v>
      </c>
      <c r="C6239" t="s">
        <v>34</v>
      </c>
      <c r="D6239" t="s">
        <v>30</v>
      </c>
      <c r="E6239" s="3">
        <v>78234</v>
      </c>
      <c r="F6239" s="3">
        <v>146433</v>
      </c>
      <c r="G6239" t="s">
        <v>35</v>
      </c>
      <c r="H6239" t="s">
        <v>6269</v>
      </c>
    </row>
    <row r="6240" spans="1:8" x14ac:dyDescent="0.35">
      <c r="A6240" s="2">
        <v>44987</v>
      </c>
      <c r="B6240" t="s">
        <v>23</v>
      </c>
      <c r="C6240" t="s">
        <v>29</v>
      </c>
      <c r="D6240" t="s">
        <v>30</v>
      </c>
      <c r="E6240" s="3">
        <v>57929</v>
      </c>
      <c r="F6240" s="3">
        <v>168280</v>
      </c>
      <c r="G6240" t="s">
        <v>35</v>
      </c>
      <c r="H6240" t="s">
        <v>6270</v>
      </c>
    </row>
    <row r="6241" spans="1:8" x14ac:dyDescent="0.35">
      <c r="A6241" s="2">
        <v>44214</v>
      </c>
      <c r="B6241" t="s">
        <v>41</v>
      </c>
      <c r="C6241" t="s">
        <v>43</v>
      </c>
      <c r="D6241" t="s">
        <v>25</v>
      </c>
      <c r="E6241" s="3">
        <v>134177</v>
      </c>
      <c r="F6241" s="3">
        <v>78342</v>
      </c>
      <c r="G6241" t="s">
        <v>21</v>
      </c>
      <c r="H6241" t="s">
        <v>6271</v>
      </c>
    </row>
    <row r="6242" spans="1:8" x14ac:dyDescent="0.35">
      <c r="A6242" s="2">
        <v>44313</v>
      </c>
      <c r="B6242" t="s">
        <v>37</v>
      </c>
      <c r="C6242" t="s">
        <v>19</v>
      </c>
      <c r="D6242" t="s">
        <v>30</v>
      </c>
      <c r="E6242" s="3">
        <v>90789</v>
      </c>
      <c r="F6242" s="3">
        <v>54594</v>
      </c>
      <c r="G6242" t="s">
        <v>26</v>
      </c>
      <c r="H6242" t="s">
        <v>6272</v>
      </c>
    </row>
    <row r="6243" spans="1:8" x14ac:dyDescent="0.35">
      <c r="A6243" s="2">
        <v>44994</v>
      </c>
      <c r="B6243" t="s">
        <v>41</v>
      </c>
      <c r="C6243" t="s">
        <v>29</v>
      </c>
      <c r="D6243" t="s">
        <v>58</v>
      </c>
      <c r="E6243" s="3">
        <v>89671</v>
      </c>
      <c r="F6243" s="3">
        <v>17686</v>
      </c>
      <c r="G6243" t="s">
        <v>32</v>
      </c>
      <c r="H6243" t="s">
        <v>6273</v>
      </c>
    </row>
    <row r="6244" spans="1:8" x14ac:dyDescent="0.35">
      <c r="A6244" s="2">
        <v>44747</v>
      </c>
      <c r="B6244" t="s">
        <v>23</v>
      </c>
      <c r="C6244" t="s">
        <v>43</v>
      </c>
      <c r="D6244" t="s">
        <v>25</v>
      </c>
      <c r="E6244" s="3">
        <v>68561</v>
      </c>
      <c r="F6244" s="3">
        <v>55342</v>
      </c>
      <c r="G6244" t="s">
        <v>32</v>
      </c>
      <c r="H6244" t="s">
        <v>6274</v>
      </c>
    </row>
    <row r="6245" spans="1:8" x14ac:dyDescent="0.35">
      <c r="A6245" s="2">
        <v>45125</v>
      </c>
      <c r="B6245" t="s">
        <v>41</v>
      </c>
      <c r="C6245" t="s">
        <v>34</v>
      </c>
      <c r="D6245" t="s">
        <v>20</v>
      </c>
      <c r="E6245" s="3">
        <v>92191</v>
      </c>
      <c r="F6245" s="3">
        <v>90287</v>
      </c>
      <c r="G6245" t="s">
        <v>21</v>
      </c>
      <c r="H6245" t="s">
        <v>6275</v>
      </c>
    </row>
    <row r="6246" spans="1:8" x14ac:dyDescent="0.35">
      <c r="A6246" s="2">
        <v>44949</v>
      </c>
      <c r="B6246" t="s">
        <v>41</v>
      </c>
      <c r="C6246" t="s">
        <v>29</v>
      </c>
      <c r="D6246" t="s">
        <v>39</v>
      </c>
      <c r="E6246" s="3">
        <v>126011</v>
      </c>
      <c r="F6246" s="3">
        <v>60245</v>
      </c>
      <c r="G6246" t="s">
        <v>21</v>
      </c>
      <c r="H6246" t="s">
        <v>6276</v>
      </c>
    </row>
    <row r="6247" spans="1:8" x14ac:dyDescent="0.35">
      <c r="A6247" s="2">
        <v>44618</v>
      </c>
      <c r="B6247" t="s">
        <v>18</v>
      </c>
      <c r="C6247" t="s">
        <v>24</v>
      </c>
      <c r="D6247" t="s">
        <v>25</v>
      </c>
      <c r="E6247" s="3">
        <v>116055</v>
      </c>
      <c r="F6247" s="3">
        <v>24737</v>
      </c>
      <c r="G6247" t="s">
        <v>35</v>
      </c>
      <c r="H6247" t="s">
        <v>6277</v>
      </c>
    </row>
    <row r="6248" spans="1:8" x14ac:dyDescent="0.35">
      <c r="A6248" s="2">
        <v>44842</v>
      </c>
      <c r="B6248" t="s">
        <v>37</v>
      </c>
      <c r="C6248" t="s">
        <v>19</v>
      </c>
      <c r="D6248" t="s">
        <v>25</v>
      </c>
      <c r="E6248" s="3">
        <v>25117</v>
      </c>
      <c r="F6248" s="3">
        <v>104675</v>
      </c>
      <c r="G6248" t="s">
        <v>26</v>
      </c>
      <c r="H6248" t="s">
        <v>6278</v>
      </c>
    </row>
    <row r="6249" spans="1:8" x14ac:dyDescent="0.35">
      <c r="A6249" s="2">
        <v>44754</v>
      </c>
      <c r="B6249" t="s">
        <v>41</v>
      </c>
      <c r="C6249" t="s">
        <v>19</v>
      </c>
      <c r="D6249" t="s">
        <v>20</v>
      </c>
      <c r="E6249" s="3">
        <v>94872</v>
      </c>
      <c r="F6249" s="3">
        <v>90248</v>
      </c>
      <c r="G6249" t="s">
        <v>35</v>
      </c>
      <c r="H6249" t="s">
        <v>6279</v>
      </c>
    </row>
    <row r="6250" spans="1:8" x14ac:dyDescent="0.35">
      <c r="A6250" s="2">
        <v>44246</v>
      </c>
      <c r="B6250" t="s">
        <v>18</v>
      </c>
      <c r="C6250" t="s">
        <v>29</v>
      </c>
      <c r="D6250" t="s">
        <v>30</v>
      </c>
      <c r="E6250" s="3">
        <v>26714</v>
      </c>
      <c r="F6250" s="3">
        <v>50453</v>
      </c>
      <c r="G6250" t="s">
        <v>26</v>
      </c>
      <c r="H6250" t="s">
        <v>6280</v>
      </c>
    </row>
    <row r="6251" spans="1:8" x14ac:dyDescent="0.35">
      <c r="A6251" s="2">
        <v>44874</v>
      </c>
      <c r="B6251" t="s">
        <v>18</v>
      </c>
      <c r="C6251" t="s">
        <v>43</v>
      </c>
      <c r="D6251" t="s">
        <v>30</v>
      </c>
      <c r="E6251" s="3">
        <v>99869</v>
      </c>
      <c r="F6251" s="3">
        <v>162472</v>
      </c>
      <c r="G6251" t="s">
        <v>35</v>
      </c>
      <c r="H6251" t="s">
        <v>6281</v>
      </c>
    </row>
    <row r="6252" spans="1:8" x14ac:dyDescent="0.35">
      <c r="A6252" s="2">
        <v>44302</v>
      </c>
      <c r="B6252" t="s">
        <v>28</v>
      </c>
      <c r="C6252" t="s">
        <v>34</v>
      </c>
      <c r="D6252" t="s">
        <v>25</v>
      </c>
      <c r="E6252" s="3">
        <v>121452</v>
      </c>
      <c r="F6252" s="3">
        <v>19021</v>
      </c>
      <c r="G6252" t="s">
        <v>32</v>
      </c>
      <c r="H6252" t="s">
        <v>6282</v>
      </c>
    </row>
    <row r="6253" spans="1:8" x14ac:dyDescent="0.35">
      <c r="A6253" s="2">
        <v>44854</v>
      </c>
      <c r="B6253" t="s">
        <v>28</v>
      </c>
      <c r="C6253" t="s">
        <v>23</v>
      </c>
      <c r="D6253" t="s">
        <v>30</v>
      </c>
      <c r="E6253" s="3">
        <v>140041</v>
      </c>
      <c r="F6253" s="3">
        <v>140558</v>
      </c>
      <c r="G6253" t="s">
        <v>26</v>
      </c>
      <c r="H6253" t="s">
        <v>6283</v>
      </c>
    </row>
    <row r="6254" spans="1:8" x14ac:dyDescent="0.35">
      <c r="A6254" s="2">
        <v>45184</v>
      </c>
      <c r="B6254" t="s">
        <v>23</v>
      </c>
      <c r="C6254" t="s">
        <v>19</v>
      </c>
      <c r="D6254" t="s">
        <v>25</v>
      </c>
      <c r="E6254" s="3">
        <v>17184</v>
      </c>
      <c r="F6254" s="3">
        <v>146679</v>
      </c>
      <c r="G6254" t="s">
        <v>32</v>
      </c>
      <c r="H6254" t="s">
        <v>6284</v>
      </c>
    </row>
    <row r="6255" spans="1:8" x14ac:dyDescent="0.35">
      <c r="A6255" s="2">
        <v>45038</v>
      </c>
      <c r="B6255" t="s">
        <v>37</v>
      </c>
      <c r="C6255" t="s">
        <v>24</v>
      </c>
      <c r="D6255" t="s">
        <v>39</v>
      </c>
      <c r="E6255" s="3">
        <v>58339</v>
      </c>
      <c r="F6255" s="3">
        <v>159191</v>
      </c>
      <c r="G6255" t="s">
        <v>35</v>
      </c>
      <c r="H6255" t="s">
        <v>6285</v>
      </c>
    </row>
    <row r="6256" spans="1:8" x14ac:dyDescent="0.35">
      <c r="A6256" s="2">
        <v>44642</v>
      </c>
      <c r="B6256" t="s">
        <v>28</v>
      </c>
      <c r="C6256" t="s">
        <v>19</v>
      </c>
      <c r="D6256" t="s">
        <v>39</v>
      </c>
      <c r="E6256" s="3">
        <v>54896</v>
      </c>
      <c r="F6256" s="3">
        <v>156193</v>
      </c>
      <c r="G6256" t="s">
        <v>32</v>
      </c>
      <c r="H6256" t="s">
        <v>6286</v>
      </c>
    </row>
    <row r="6257" spans="1:8" x14ac:dyDescent="0.35">
      <c r="A6257" s="2">
        <v>44266</v>
      </c>
      <c r="B6257" t="s">
        <v>23</v>
      </c>
      <c r="C6257" t="s">
        <v>19</v>
      </c>
      <c r="D6257" t="s">
        <v>20</v>
      </c>
      <c r="E6257" s="3">
        <v>28557</v>
      </c>
      <c r="F6257" s="3">
        <v>119786</v>
      </c>
      <c r="G6257" t="s">
        <v>21</v>
      </c>
      <c r="H6257" t="s">
        <v>6287</v>
      </c>
    </row>
    <row r="6258" spans="1:8" x14ac:dyDescent="0.35">
      <c r="A6258" s="2">
        <v>44346</v>
      </c>
      <c r="B6258" t="s">
        <v>37</v>
      </c>
      <c r="C6258" t="s">
        <v>23</v>
      </c>
      <c r="D6258" t="s">
        <v>58</v>
      </c>
      <c r="E6258" s="3">
        <v>112013</v>
      </c>
      <c r="F6258" s="3">
        <v>47660</v>
      </c>
      <c r="G6258" t="s">
        <v>32</v>
      </c>
      <c r="H6258" t="s">
        <v>6288</v>
      </c>
    </row>
    <row r="6259" spans="1:8" x14ac:dyDescent="0.35">
      <c r="A6259" s="2">
        <v>44970</v>
      </c>
      <c r="B6259" t="s">
        <v>23</v>
      </c>
      <c r="C6259" t="s">
        <v>23</v>
      </c>
      <c r="D6259" t="s">
        <v>58</v>
      </c>
      <c r="E6259" s="3">
        <v>65039</v>
      </c>
      <c r="F6259" s="3">
        <v>45611</v>
      </c>
      <c r="G6259" t="s">
        <v>32</v>
      </c>
      <c r="H6259" t="s">
        <v>6289</v>
      </c>
    </row>
    <row r="6260" spans="1:8" x14ac:dyDescent="0.35">
      <c r="A6260" s="2">
        <v>45140</v>
      </c>
      <c r="B6260" t="s">
        <v>18</v>
      </c>
      <c r="C6260" t="s">
        <v>34</v>
      </c>
      <c r="D6260" t="s">
        <v>30</v>
      </c>
      <c r="E6260" s="3">
        <v>95120</v>
      </c>
      <c r="F6260" s="3">
        <v>99414</v>
      </c>
      <c r="G6260" t="s">
        <v>35</v>
      </c>
      <c r="H6260" t="s">
        <v>6290</v>
      </c>
    </row>
    <row r="6261" spans="1:8" x14ac:dyDescent="0.35">
      <c r="A6261" s="2">
        <v>44651</v>
      </c>
      <c r="B6261" t="s">
        <v>18</v>
      </c>
      <c r="C6261" t="s">
        <v>19</v>
      </c>
      <c r="D6261" t="s">
        <v>58</v>
      </c>
      <c r="E6261" s="3">
        <v>46492</v>
      </c>
      <c r="F6261" s="3">
        <v>10668</v>
      </c>
      <c r="G6261" t="s">
        <v>32</v>
      </c>
      <c r="H6261" t="s">
        <v>6291</v>
      </c>
    </row>
    <row r="6262" spans="1:8" x14ac:dyDescent="0.35">
      <c r="A6262" s="2">
        <v>45142</v>
      </c>
      <c r="B6262" t="s">
        <v>37</v>
      </c>
      <c r="C6262" t="s">
        <v>19</v>
      </c>
      <c r="D6262" t="s">
        <v>39</v>
      </c>
      <c r="E6262" s="3">
        <v>62685</v>
      </c>
      <c r="F6262" s="3">
        <v>143310</v>
      </c>
      <c r="G6262" t="s">
        <v>32</v>
      </c>
      <c r="H6262" t="s">
        <v>6292</v>
      </c>
    </row>
    <row r="6263" spans="1:8" x14ac:dyDescent="0.35">
      <c r="A6263" s="2">
        <v>44797</v>
      </c>
      <c r="B6263" t="s">
        <v>23</v>
      </c>
      <c r="C6263" t="s">
        <v>43</v>
      </c>
      <c r="D6263" t="s">
        <v>20</v>
      </c>
      <c r="E6263" s="3">
        <v>129753</v>
      </c>
      <c r="F6263" s="3">
        <v>62223</v>
      </c>
      <c r="G6263" t="s">
        <v>21</v>
      </c>
      <c r="H6263" t="s">
        <v>6293</v>
      </c>
    </row>
    <row r="6264" spans="1:8" x14ac:dyDescent="0.35">
      <c r="A6264" s="2">
        <v>44849</v>
      </c>
      <c r="B6264" t="s">
        <v>23</v>
      </c>
      <c r="C6264" t="s">
        <v>43</v>
      </c>
      <c r="D6264" t="s">
        <v>39</v>
      </c>
      <c r="E6264" s="3">
        <v>134683</v>
      </c>
      <c r="F6264" s="3">
        <v>143238</v>
      </c>
      <c r="G6264" t="s">
        <v>26</v>
      </c>
      <c r="H6264" t="s">
        <v>6294</v>
      </c>
    </row>
    <row r="6265" spans="1:8" x14ac:dyDescent="0.35">
      <c r="A6265" s="2">
        <v>44921</v>
      </c>
      <c r="B6265" t="s">
        <v>28</v>
      </c>
      <c r="C6265" t="s">
        <v>29</v>
      </c>
      <c r="D6265" t="s">
        <v>25</v>
      </c>
      <c r="E6265" s="3">
        <v>14693</v>
      </c>
      <c r="F6265" s="3">
        <v>39030</v>
      </c>
      <c r="G6265" t="s">
        <v>26</v>
      </c>
      <c r="H6265" t="s">
        <v>6295</v>
      </c>
    </row>
    <row r="6266" spans="1:8" x14ac:dyDescent="0.35">
      <c r="A6266" s="2">
        <v>44429</v>
      </c>
      <c r="B6266" t="s">
        <v>28</v>
      </c>
      <c r="C6266" t="s">
        <v>29</v>
      </c>
      <c r="D6266" t="s">
        <v>30</v>
      </c>
      <c r="E6266" s="3">
        <v>58401</v>
      </c>
      <c r="F6266" s="3">
        <v>8637</v>
      </c>
      <c r="G6266" t="s">
        <v>32</v>
      </c>
      <c r="H6266" t="s">
        <v>6296</v>
      </c>
    </row>
    <row r="6267" spans="1:8" x14ac:dyDescent="0.35">
      <c r="A6267" s="2">
        <v>44447</v>
      </c>
      <c r="B6267" t="s">
        <v>37</v>
      </c>
      <c r="C6267" t="s">
        <v>24</v>
      </c>
      <c r="D6267" t="s">
        <v>30</v>
      </c>
      <c r="E6267" s="3">
        <v>136290</v>
      </c>
      <c r="F6267" s="3">
        <v>10641</v>
      </c>
      <c r="G6267" t="s">
        <v>26</v>
      </c>
      <c r="H6267" t="s">
        <v>6297</v>
      </c>
    </row>
    <row r="6268" spans="1:8" x14ac:dyDescent="0.35">
      <c r="A6268" s="2">
        <v>44275</v>
      </c>
      <c r="B6268" t="s">
        <v>55</v>
      </c>
      <c r="C6268" t="s">
        <v>24</v>
      </c>
      <c r="D6268" t="s">
        <v>58</v>
      </c>
      <c r="E6268" s="3">
        <v>36957</v>
      </c>
      <c r="F6268" s="3">
        <v>130920</v>
      </c>
      <c r="G6268" t="s">
        <v>26</v>
      </c>
      <c r="H6268" t="s">
        <v>6298</v>
      </c>
    </row>
    <row r="6269" spans="1:8" x14ac:dyDescent="0.35">
      <c r="A6269" s="2">
        <v>45272</v>
      </c>
      <c r="B6269" t="s">
        <v>28</v>
      </c>
      <c r="C6269" t="s">
        <v>43</v>
      </c>
      <c r="D6269" t="s">
        <v>25</v>
      </c>
      <c r="E6269" s="3">
        <v>126552</v>
      </c>
      <c r="F6269" s="3">
        <v>118481</v>
      </c>
      <c r="G6269" t="s">
        <v>32</v>
      </c>
      <c r="H6269" t="s">
        <v>6299</v>
      </c>
    </row>
    <row r="6270" spans="1:8" x14ac:dyDescent="0.35">
      <c r="A6270" s="2">
        <v>45094</v>
      </c>
      <c r="B6270" t="s">
        <v>41</v>
      </c>
      <c r="C6270" t="s">
        <v>29</v>
      </c>
      <c r="D6270" t="s">
        <v>58</v>
      </c>
      <c r="E6270" s="3">
        <v>120423</v>
      </c>
      <c r="F6270" s="3">
        <v>16962</v>
      </c>
      <c r="G6270" t="s">
        <v>35</v>
      </c>
      <c r="H6270" t="s">
        <v>6300</v>
      </c>
    </row>
    <row r="6271" spans="1:8" x14ac:dyDescent="0.35">
      <c r="A6271" s="2">
        <v>45117</v>
      </c>
      <c r="B6271" t="s">
        <v>28</v>
      </c>
      <c r="C6271" t="s">
        <v>24</v>
      </c>
      <c r="D6271" t="s">
        <v>58</v>
      </c>
      <c r="E6271" s="3">
        <v>47010</v>
      </c>
      <c r="F6271" s="3">
        <v>104611</v>
      </c>
      <c r="G6271" t="s">
        <v>32</v>
      </c>
      <c r="H6271" t="s">
        <v>6301</v>
      </c>
    </row>
    <row r="6272" spans="1:8" x14ac:dyDescent="0.35">
      <c r="A6272" s="2">
        <v>44977</v>
      </c>
      <c r="B6272" t="s">
        <v>55</v>
      </c>
      <c r="C6272" t="s">
        <v>19</v>
      </c>
      <c r="D6272" t="s">
        <v>58</v>
      </c>
      <c r="E6272" s="3">
        <v>20251</v>
      </c>
      <c r="F6272" s="3">
        <v>168911</v>
      </c>
      <c r="G6272" t="s">
        <v>26</v>
      </c>
      <c r="H6272" t="s">
        <v>6302</v>
      </c>
    </row>
    <row r="6273" spans="1:8" x14ac:dyDescent="0.35">
      <c r="A6273" s="2">
        <v>44422</v>
      </c>
      <c r="B6273" t="s">
        <v>23</v>
      </c>
      <c r="C6273" t="s">
        <v>29</v>
      </c>
      <c r="D6273" t="s">
        <v>25</v>
      </c>
      <c r="E6273" s="3">
        <v>32343</v>
      </c>
      <c r="F6273" s="3">
        <v>144874</v>
      </c>
      <c r="G6273" t="s">
        <v>21</v>
      </c>
      <c r="H6273" t="s">
        <v>6303</v>
      </c>
    </row>
    <row r="6274" spans="1:8" x14ac:dyDescent="0.35">
      <c r="A6274" s="2">
        <v>45271</v>
      </c>
      <c r="B6274" t="s">
        <v>18</v>
      </c>
      <c r="C6274" t="s">
        <v>23</v>
      </c>
      <c r="D6274" t="s">
        <v>58</v>
      </c>
      <c r="E6274" s="3">
        <v>97943</v>
      </c>
      <c r="F6274" s="3">
        <v>127062</v>
      </c>
      <c r="G6274" t="s">
        <v>26</v>
      </c>
      <c r="H6274" t="s">
        <v>6304</v>
      </c>
    </row>
    <row r="6275" spans="1:8" x14ac:dyDescent="0.35">
      <c r="A6275" s="2">
        <v>45254</v>
      </c>
      <c r="B6275" t="s">
        <v>18</v>
      </c>
      <c r="C6275" t="s">
        <v>29</v>
      </c>
      <c r="D6275" t="s">
        <v>30</v>
      </c>
      <c r="E6275" s="3">
        <v>81734</v>
      </c>
      <c r="F6275" s="3">
        <v>15638</v>
      </c>
      <c r="G6275" t="s">
        <v>35</v>
      </c>
      <c r="H6275" t="s">
        <v>6305</v>
      </c>
    </row>
    <row r="6276" spans="1:8" x14ac:dyDescent="0.35">
      <c r="A6276" s="2">
        <v>44999</v>
      </c>
      <c r="B6276" t="s">
        <v>23</v>
      </c>
      <c r="C6276" t="s">
        <v>19</v>
      </c>
      <c r="D6276" t="s">
        <v>58</v>
      </c>
      <c r="E6276" s="3">
        <v>106485</v>
      </c>
      <c r="F6276" s="3">
        <v>110014</v>
      </c>
      <c r="G6276" t="s">
        <v>32</v>
      </c>
      <c r="H6276" t="s">
        <v>6306</v>
      </c>
    </row>
    <row r="6277" spans="1:8" x14ac:dyDescent="0.35">
      <c r="A6277" s="2">
        <v>44938</v>
      </c>
      <c r="B6277" t="s">
        <v>18</v>
      </c>
      <c r="C6277" t="s">
        <v>43</v>
      </c>
      <c r="D6277" t="s">
        <v>25</v>
      </c>
      <c r="E6277" s="3">
        <v>124643</v>
      </c>
      <c r="F6277" s="3">
        <v>99765</v>
      </c>
      <c r="G6277" t="s">
        <v>26</v>
      </c>
      <c r="H6277" t="s">
        <v>6307</v>
      </c>
    </row>
    <row r="6278" spans="1:8" x14ac:dyDescent="0.35">
      <c r="A6278" s="2">
        <v>44327</v>
      </c>
      <c r="B6278" t="s">
        <v>28</v>
      </c>
      <c r="C6278" t="s">
        <v>34</v>
      </c>
      <c r="D6278" t="s">
        <v>25</v>
      </c>
      <c r="E6278" s="3">
        <v>44385</v>
      </c>
      <c r="F6278" s="3">
        <v>93157</v>
      </c>
      <c r="G6278" t="s">
        <v>26</v>
      </c>
      <c r="H6278" t="s">
        <v>6308</v>
      </c>
    </row>
    <row r="6279" spans="1:8" x14ac:dyDescent="0.35">
      <c r="A6279" s="2">
        <v>45219</v>
      </c>
      <c r="B6279" t="s">
        <v>18</v>
      </c>
      <c r="C6279" t="s">
        <v>34</v>
      </c>
      <c r="D6279" t="s">
        <v>39</v>
      </c>
      <c r="E6279" s="3">
        <v>48848</v>
      </c>
      <c r="F6279" s="3">
        <v>161972</v>
      </c>
      <c r="G6279" t="s">
        <v>21</v>
      </c>
      <c r="H6279" t="s">
        <v>6309</v>
      </c>
    </row>
    <row r="6280" spans="1:8" x14ac:dyDescent="0.35">
      <c r="A6280" s="2">
        <v>44828</v>
      </c>
      <c r="B6280" t="s">
        <v>55</v>
      </c>
      <c r="C6280" t="s">
        <v>43</v>
      </c>
      <c r="D6280" t="s">
        <v>58</v>
      </c>
      <c r="E6280" s="3">
        <v>120538</v>
      </c>
      <c r="F6280" s="3">
        <v>122769</v>
      </c>
      <c r="G6280" t="s">
        <v>35</v>
      </c>
      <c r="H6280" t="s">
        <v>6310</v>
      </c>
    </row>
    <row r="6281" spans="1:8" x14ac:dyDescent="0.35">
      <c r="A6281" s="2">
        <v>45034</v>
      </c>
      <c r="B6281" t="s">
        <v>55</v>
      </c>
      <c r="C6281" t="s">
        <v>19</v>
      </c>
      <c r="D6281" t="s">
        <v>25</v>
      </c>
      <c r="E6281" s="3">
        <v>122174</v>
      </c>
      <c r="F6281" s="3">
        <v>145061</v>
      </c>
      <c r="G6281" t="s">
        <v>26</v>
      </c>
      <c r="H6281" t="s">
        <v>6311</v>
      </c>
    </row>
    <row r="6282" spans="1:8" x14ac:dyDescent="0.35">
      <c r="A6282" s="2">
        <v>44955</v>
      </c>
      <c r="B6282" t="s">
        <v>28</v>
      </c>
      <c r="C6282" t="s">
        <v>24</v>
      </c>
      <c r="D6282" t="s">
        <v>58</v>
      </c>
      <c r="E6282" s="3">
        <v>142971</v>
      </c>
      <c r="F6282" s="3">
        <v>14507</v>
      </c>
      <c r="G6282" t="s">
        <v>26</v>
      </c>
      <c r="H6282" t="s">
        <v>6312</v>
      </c>
    </row>
    <row r="6283" spans="1:8" x14ac:dyDescent="0.35">
      <c r="A6283" s="2">
        <v>44900</v>
      </c>
      <c r="B6283" t="s">
        <v>23</v>
      </c>
      <c r="C6283" t="s">
        <v>29</v>
      </c>
      <c r="D6283" t="s">
        <v>20</v>
      </c>
      <c r="E6283" s="3">
        <v>110338</v>
      </c>
      <c r="F6283" s="3">
        <v>13165</v>
      </c>
      <c r="G6283" t="s">
        <v>32</v>
      </c>
      <c r="H6283" t="s">
        <v>6313</v>
      </c>
    </row>
    <row r="6284" spans="1:8" x14ac:dyDescent="0.35">
      <c r="A6284" s="2">
        <v>44693</v>
      </c>
      <c r="B6284" t="s">
        <v>41</v>
      </c>
      <c r="C6284" t="s">
        <v>29</v>
      </c>
      <c r="D6284" t="s">
        <v>30</v>
      </c>
      <c r="E6284" s="3">
        <v>23983</v>
      </c>
      <c r="F6284" s="3">
        <v>131141</v>
      </c>
      <c r="G6284" t="s">
        <v>35</v>
      </c>
      <c r="H6284" t="s">
        <v>6314</v>
      </c>
    </row>
    <row r="6285" spans="1:8" x14ac:dyDescent="0.35">
      <c r="A6285" s="2">
        <v>44519</v>
      </c>
      <c r="B6285" t="s">
        <v>28</v>
      </c>
      <c r="C6285" t="s">
        <v>24</v>
      </c>
      <c r="D6285" t="s">
        <v>30</v>
      </c>
      <c r="E6285" s="3">
        <v>32706</v>
      </c>
      <c r="F6285" s="3">
        <v>55572</v>
      </c>
      <c r="G6285" t="s">
        <v>21</v>
      </c>
      <c r="H6285" t="s">
        <v>6315</v>
      </c>
    </row>
    <row r="6286" spans="1:8" x14ac:dyDescent="0.35">
      <c r="A6286" s="2">
        <v>44811</v>
      </c>
      <c r="B6286" t="s">
        <v>18</v>
      </c>
      <c r="C6286" t="s">
        <v>34</v>
      </c>
      <c r="D6286" t="s">
        <v>58</v>
      </c>
      <c r="E6286" s="3">
        <v>30357</v>
      </c>
      <c r="F6286" s="3">
        <v>11706</v>
      </c>
      <c r="G6286" t="s">
        <v>26</v>
      </c>
      <c r="H6286" t="s">
        <v>6316</v>
      </c>
    </row>
    <row r="6287" spans="1:8" x14ac:dyDescent="0.35">
      <c r="A6287" s="2">
        <v>44525</v>
      </c>
      <c r="B6287" t="s">
        <v>28</v>
      </c>
      <c r="C6287" t="s">
        <v>43</v>
      </c>
      <c r="D6287" t="s">
        <v>30</v>
      </c>
      <c r="E6287" s="3">
        <v>37528</v>
      </c>
      <c r="F6287" s="3">
        <v>128923</v>
      </c>
      <c r="G6287" t="s">
        <v>35</v>
      </c>
      <c r="H6287" t="s">
        <v>6317</v>
      </c>
    </row>
    <row r="6288" spans="1:8" x14ac:dyDescent="0.35">
      <c r="A6288" s="2">
        <v>44329</v>
      </c>
      <c r="B6288" t="s">
        <v>55</v>
      </c>
      <c r="C6288" t="s">
        <v>43</v>
      </c>
      <c r="D6288" t="s">
        <v>30</v>
      </c>
      <c r="E6288" s="3">
        <v>39223</v>
      </c>
      <c r="F6288" s="3">
        <v>104147</v>
      </c>
      <c r="G6288" t="s">
        <v>35</v>
      </c>
      <c r="H6288" t="s">
        <v>6318</v>
      </c>
    </row>
    <row r="6289" spans="1:8" x14ac:dyDescent="0.35">
      <c r="A6289" s="2">
        <v>45031</v>
      </c>
      <c r="B6289" t="s">
        <v>28</v>
      </c>
      <c r="C6289" t="s">
        <v>23</v>
      </c>
      <c r="D6289" t="s">
        <v>20</v>
      </c>
      <c r="E6289" s="3">
        <v>59877</v>
      </c>
      <c r="F6289" s="3">
        <v>77650</v>
      </c>
      <c r="G6289" t="s">
        <v>35</v>
      </c>
      <c r="H6289" t="s">
        <v>6319</v>
      </c>
    </row>
    <row r="6290" spans="1:8" x14ac:dyDescent="0.35">
      <c r="A6290" s="2">
        <v>44847</v>
      </c>
      <c r="B6290" t="s">
        <v>28</v>
      </c>
      <c r="C6290" t="s">
        <v>34</v>
      </c>
      <c r="D6290" t="s">
        <v>30</v>
      </c>
      <c r="E6290" s="3">
        <v>54487</v>
      </c>
      <c r="F6290" s="3">
        <v>10317</v>
      </c>
      <c r="G6290" t="s">
        <v>35</v>
      </c>
      <c r="H6290" t="s">
        <v>6320</v>
      </c>
    </row>
    <row r="6291" spans="1:8" x14ac:dyDescent="0.35">
      <c r="A6291" s="2">
        <v>44317</v>
      </c>
      <c r="B6291" t="s">
        <v>41</v>
      </c>
      <c r="C6291" t="s">
        <v>43</v>
      </c>
      <c r="D6291" t="s">
        <v>30</v>
      </c>
      <c r="E6291" s="3">
        <v>124167</v>
      </c>
      <c r="F6291" s="3">
        <v>110976</v>
      </c>
      <c r="G6291" t="s">
        <v>26</v>
      </c>
      <c r="H6291" t="s">
        <v>6321</v>
      </c>
    </row>
    <row r="6292" spans="1:8" x14ac:dyDescent="0.35">
      <c r="A6292" s="2">
        <v>44802</v>
      </c>
      <c r="B6292" t="s">
        <v>55</v>
      </c>
      <c r="C6292" t="s">
        <v>23</v>
      </c>
      <c r="D6292" t="s">
        <v>25</v>
      </c>
      <c r="E6292" s="3">
        <v>149103</v>
      </c>
      <c r="F6292" s="3">
        <v>87859</v>
      </c>
      <c r="G6292" t="s">
        <v>35</v>
      </c>
      <c r="H6292" t="s">
        <v>6322</v>
      </c>
    </row>
    <row r="6293" spans="1:8" x14ac:dyDescent="0.35">
      <c r="A6293" s="2">
        <v>45161</v>
      </c>
      <c r="B6293" t="s">
        <v>37</v>
      </c>
      <c r="C6293" t="s">
        <v>24</v>
      </c>
      <c r="D6293" t="s">
        <v>30</v>
      </c>
      <c r="E6293" s="3">
        <v>104197</v>
      </c>
      <c r="F6293" s="3">
        <v>51871</v>
      </c>
      <c r="G6293" t="s">
        <v>32</v>
      </c>
      <c r="H6293" t="s">
        <v>6323</v>
      </c>
    </row>
    <row r="6294" spans="1:8" x14ac:dyDescent="0.35">
      <c r="A6294" s="2">
        <v>44325</v>
      </c>
      <c r="B6294" t="s">
        <v>37</v>
      </c>
      <c r="C6294" t="s">
        <v>34</v>
      </c>
      <c r="D6294" t="s">
        <v>58</v>
      </c>
      <c r="E6294" s="3">
        <v>87137</v>
      </c>
      <c r="F6294" s="3">
        <v>88286</v>
      </c>
      <c r="G6294" t="s">
        <v>32</v>
      </c>
      <c r="H6294" t="s">
        <v>6324</v>
      </c>
    </row>
    <row r="6295" spans="1:8" x14ac:dyDescent="0.35">
      <c r="A6295" s="2">
        <v>44225</v>
      </c>
      <c r="B6295" t="s">
        <v>55</v>
      </c>
      <c r="C6295" t="s">
        <v>34</v>
      </c>
      <c r="D6295" t="s">
        <v>30</v>
      </c>
      <c r="E6295" s="3">
        <v>20675</v>
      </c>
      <c r="F6295" s="3">
        <v>132614</v>
      </c>
      <c r="G6295" t="s">
        <v>21</v>
      </c>
      <c r="H6295" t="s">
        <v>6325</v>
      </c>
    </row>
    <row r="6296" spans="1:8" x14ac:dyDescent="0.35">
      <c r="A6296" s="2">
        <v>44918</v>
      </c>
      <c r="B6296" t="s">
        <v>37</v>
      </c>
      <c r="C6296" t="s">
        <v>43</v>
      </c>
      <c r="D6296" t="s">
        <v>58</v>
      </c>
      <c r="E6296" s="3">
        <v>55221</v>
      </c>
      <c r="F6296" s="3">
        <v>142886</v>
      </c>
      <c r="G6296" t="s">
        <v>21</v>
      </c>
      <c r="H6296" t="s">
        <v>6326</v>
      </c>
    </row>
    <row r="6297" spans="1:8" x14ac:dyDescent="0.35">
      <c r="A6297" s="2">
        <v>44529</v>
      </c>
      <c r="B6297" t="s">
        <v>18</v>
      </c>
      <c r="C6297" t="s">
        <v>43</v>
      </c>
      <c r="D6297" t="s">
        <v>30</v>
      </c>
      <c r="E6297" s="3">
        <v>99020</v>
      </c>
      <c r="F6297" s="3">
        <v>159475</v>
      </c>
      <c r="G6297" t="s">
        <v>35</v>
      </c>
      <c r="H6297" t="s">
        <v>6327</v>
      </c>
    </row>
    <row r="6298" spans="1:8" x14ac:dyDescent="0.35">
      <c r="A6298" s="2">
        <v>45140</v>
      </c>
      <c r="B6298" t="s">
        <v>37</v>
      </c>
      <c r="C6298" t="s">
        <v>19</v>
      </c>
      <c r="D6298" t="s">
        <v>58</v>
      </c>
      <c r="E6298" s="3">
        <v>60711</v>
      </c>
      <c r="F6298" s="3">
        <v>120655</v>
      </c>
      <c r="G6298" t="s">
        <v>21</v>
      </c>
      <c r="H6298" t="s">
        <v>6328</v>
      </c>
    </row>
    <row r="6299" spans="1:8" x14ac:dyDescent="0.35">
      <c r="A6299" s="2">
        <v>45244</v>
      </c>
      <c r="B6299" t="s">
        <v>18</v>
      </c>
      <c r="C6299" t="s">
        <v>24</v>
      </c>
      <c r="D6299" t="s">
        <v>30</v>
      </c>
      <c r="E6299" s="3">
        <v>46978</v>
      </c>
      <c r="F6299" s="3">
        <v>45483</v>
      </c>
      <c r="G6299" t="s">
        <v>35</v>
      </c>
      <c r="H6299" t="s">
        <v>6329</v>
      </c>
    </row>
    <row r="6300" spans="1:8" x14ac:dyDescent="0.35">
      <c r="A6300" s="2">
        <v>44552</v>
      </c>
      <c r="B6300" t="s">
        <v>55</v>
      </c>
      <c r="C6300" t="s">
        <v>24</v>
      </c>
      <c r="D6300" t="s">
        <v>58</v>
      </c>
      <c r="E6300" s="3">
        <v>39022</v>
      </c>
      <c r="F6300" s="3">
        <v>112950</v>
      </c>
      <c r="G6300" t="s">
        <v>32</v>
      </c>
      <c r="H6300" t="s">
        <v>6330</v>
      </c>
    </row>
    <row r="6301" spans="1:8" x14ac:dyDescent="0.35">
      <c r="A6301" s="2">
        <v>44335</v>
      </c>
      <c r="B6301" t="s">
        <v>37</v>
      </c>
      <c r="C6301" t="s">
        <v>29</v>
      </c>
      <c r="D6301" t="s">
        <v>30</v>
      </c>
      <c r="E6301" s="3">
        <v>95251</v>
      </c>
      <c r="F6301" s="3">
        <v>122058</v>
      </c>
      <c r="G6301" t="s">
        <v>32</v>
      </c>
      <c r="H6301" t="s">
        <v>6331</v>
      </c>
    </row>
    <row r="6302" spans="1:8" x14ac:dyDescent="0.35">
      <c r="A6302" s="2">
        <v>44225</v>
      </c>
      <c r="B6302" t="s">
        <v>37</v>
      </c>
      <c r="C6302" t="s">
        <v>23</v>
      </c>
      <c r="D6302" t="s">
        <v>20</v>
      </c>
      <c r="E6302" s="3">
        <v>47739</v>
      </c>
      <c r="F6302" s="3">
        <v>18091</v>
      </c>
      <c r="G6302" t="s">
        <v>32</v>
      </c>
      <c r="H6302" t="s">
        <v>6332</v>
      </c>
    </row>
    <row r="6303" spans="1:8" x14ac:dyDescent="0.35">
      <c r="A6303" s="2">
        <v>45127</v>
      </c>
      <c r="B6303" t="s">
        <v>23</v>
      </c>
      <c r="C6303" t="s">
        <v>23</v>
      </c>
      <c r="D6303" t="s">
        <v>25</v>
      </c>
      <c r="E6303" s="3">
        <v>93169</v>
      </c>
      <c r="F6303" s="3">
        <v>63991</v>
      </c>
      <c r="G6303" t="s">
        <v>32</v>
      </c>
      <c r="H6303" t="s">
        <v>6333</v>
      </c>
    </row>
    <row r="6304" spans="1:8" x14ac:dyDescent="0.35">
      <c r="A6304" s="2">
        <v>44692</v>
      </c>
      <c r="B6304" t="s">
        <v>18</v>
      </c>
      <c r="C6304" t="s">
        <v>19</v>
      </c>
      <c r="D6304" t="s">
        <v>25</v>
      </c>
      <c r="E6304" s="3">
        <v>14226</v>
      </c>
      <c r="F6304" s="3">
        <v>168745</v>
      </c>
      <c r="G6304" t="s">
        <v>21</v>
      </c>
      <c r="H6304" t="s">
        <v>6334</v>
      </c>
    </row>
    <row r="6305" spans="1:8" x14ac:dyDescent="0.35">
      <c r="A6305" s="2">
        <v>45210</v>
      </c>
      <c r="B6305" t="s">
        <v>18</v>
      </c>
      <c r="C6305" t="s">
        <v>29</v>
      </c>
      <c r="D6305" t="s">
        <v>25</v>
      </c>
      <c r="E6305" s="3">
        <v>110258</v>
      </c>
      <c r="F6305" s="3">
        <v>24964</v>
      </c>
      <c r="G6305" t="s">
        <v>21</v>
      </c>
      <c r="H6305" t="s">
        <v>6335</v>
      </c>
    </row>
    <row r="6306" spans="1:8" x14ac:dyDescent="0.35">
      <c r="A6306" s="2">
        <v>44851</v>
      </c>
      <c r="B6306" t="s">
        <v>28</v>
      </c>
      <c r="C6306" t="s">
        <v>24</v>
      </c>
      <c r="D6306" t="s">
        <v>25</v>
      </c>
      <c r="E6306" s="3">
        <v>98897</v>
      </c>
      <c r="F6306" s="3">
        <v>60473</v>
      </c>
      <c r="G6306" t="s">
        <v>35</v>
      </c>
      <c r="H6306" t="s">
        <v>6336</v>
      </c>
    </row>
    <row r="6307" spans="1:8" x14ac:dyDescent="0.35">
      <c r="A6307" s="2">
        <v>45024</v>
      </c>
      <c r="B6307" t="s">
        <v>41</v>
      </c>
      <c r="C6307" t="s">
        <v>23</v>
      </c>
      <c r="D6307" t="s">
        <v>20</v>
      </c>
      <c r="E6307" s="3">
        <v>116844</v>
      </c>
      <c r="F6307" s="3">
        <v>142873</v>
      </c>
      <c r="G6307" t="s">
        <v>21</v>
      </c>
      <c r="H6307" t="s">
        <v>6337</v>
      </c>
    </row>
    <row r="6308" spans="1:8" x14ac:dyDescent="0.35">
      <c r="A6308" s="2">
        <v>44547</v>
      </c>
      <c r="B6308" t="s">
        <v>37</v>
      </c>
      <c r="C6308" t="s">
        <v>24</v>
      </c>
      <c r="D6308" t="s">
        <v>20</v>
      </c>
      <c r="E6308" s="3">
        <v>53478</v>
      </c>
      <c r="F6308" s="3">
        <v>23447</v>
      </c>
      <c r="G6308" t="s">
        <v>32</v>
      </c>
      <c r="H6308" t="s">
        <v>6338</v>
      </c>
    </row>
    <row r="6309" spans="1:8" x14ac:dyDescent="0.35">
      <c r="A6309" s="2">
        <v>44750</v>
      </c>
      <c r="B6309" t="s">
        <v>23</v>
      </c>
      <c r="C6309" t="s">
        <v>24</v>
      </c>
      <c r="D6309" t="s">
        <v>30</v>
      </c>
      <c r="E6309" s="3">
        <v>51073</v>
      </c>
      <c r="F6309" s="3">
        <v>145561</v>
      </c>
      <c r="G6309" t="s">
        <v>32</v>
      </c>
      <c r="H6309" t="s">
        <v>6339</v>
      </c>
    </row>
    <row r="6310" spans="1:8" x14ac:dyDescent="0.35">
      <c r="A6310" s="2">
        <v>44495</v>
      </c>
      <c r="B6310" t="s">
        <v>41</v>
      </c>
      <c r="C6310" t="s">
        <v>29</v>
      </c>
      <c r="D6310" t="s">
        <v>20</v>
      </c>
      <c r="E6310" s="3">
        <v>16161</v>
      </c>
      <c r="F6310" s="3">
        <v>99919</v>
      </c>
      <c r="G6310" t="s">
        <v>35</v>
      </c>
      <c r="H6310" t="s">
        <v>6340</v>
      </c>
    </row>
    <row r="6311" spans="1:8" x14ac:dyDescent="0.35">
      <c r="A6311" s="2">
        <v>44260</v>
      </c>
      <c r="B6311" t="s">
        <v>23</v>
      </c>
      <c r="C6311" t="s">
        <v>23</v>
      </c>
      <c r="D6311" t="s">
        <v>25</v>
      </c>
      <c r="E6311" s="3">
        <v>107465</v>
      </c>
      <c r="F6311" s="3">
        <v>41496</v>
      </c>
      <c r="G6311" t="s">
        <v>32</v>
      </c>
      <c r="H6311" t="s">
        <v>6341</v>
      </c>
    </row>
    <row r="6312" spans="1:8" x14ac:dyDescent="0.35">
      <c r="A6312" s="2">
        <v>44951</v>
      </c>
      <c r="B6312" t="s">
        <v>41</v>
      </c>
      <c r="C6312" t="s">
        <v>43</v>
      </c>
      <c r="D6312" t="s">
        <v>39</v>
      </c>
      <c r="E6312" s="3">
        <v>48229</v>
      </c>
      <c r="F6312" s="3">
        <v>169637</v>
      </c>
      <c r="G6312" t="s">
        <v>32</v>
      </c>
      <c r="H6312" t="s">
        <v>6342</v>
      </c>
    </row>
    <row r="6313" spans="1:8" x14ac:dyDescent="0.35">
      <c r="A6313" s="2">
        <v>44966</v>
      </c>
      <c r="B6313" t="s">
        <v>37</v>
      </c>
      <c r="C6313" t="s">
        <v>43</v>
      </c>
      <c r="D6313" t="s">
        <v>30</v>
      </c>
      <c r="E6313" s="3">
        <v>11628</v>
      </c>
      <c r="F6313" s="3">
        <v>51397</v>
      </c>
      <c r="G6313" t="s">
        <v>35</v>
      </c>
      <c r="H6313" t="s">
        <v>6343</v>
      </c>
    </row>
    <row r="6314" spans="1:8" x14ac:dyDescent="0.35">
      <c r="A6314" s="2">
        <v>45030</v>
      </c>
      <c r="B6314" t="s">
        <v>23</v>
      </c>
      <c r="C6314" t="s">
        <v>29</v>
      </c>
      <c r="D6314" t="s">
        <v>58</v>
      </c>
      <c r="E6314" s="3">
        <v>83516</v>
      </c>
      <c r="F6314" s="3">
        <v>63932</v>
      </c>
      <c r="G6314" t="s">
        <v>35</v>
      </c>
      <c r="H6314" t="s">
        <v>6344</v>
      </c>
    </row>
    <row r="6315" spans="1:8" x14ac:dyDescent="0.35">
      <c r="A6315" s="2">
        <v>44362</v>
      </c>
      <c r="B6315" t="s">
        <v>18</v>
      </c>
      <c r="C6315" t="s">
        <v>23</v>
      </c>
      <c r="D6315" t="s">
        <v>25</v>
      </c>
      <c r="E6315" s="3">
        <v>112542</v>
      </c>
      <c r="F6315" s="3">
        <v>43191</v>
      </c>
      <c r="G6315" t="s">
        <v>26</v>
      </c>
      <c r="H6315" t="s">
        <v>6345</v>
      </c>
    </row>
    <row r="6316" spans="1:8" x14ac:dyDescent="0.35">
      <c r="A6316" s="2">
        <v>44702</v>
      </c>
      <c r="B6316" t="s">
        <v>28</v>
      </c>
      <c r="C6316" t="s">
        <v>19</v>
      </c>
      <c r="D6316" t="s">
        <v>25</v>
      </c>
      <c r="E6316" s="3">
        <v>56892</v>
      </c>
      <c r="F6316" s="3">
        <v>68235</v>
      </c>
      <c r="G6316" t="s">
        <v>21</v>
      </c>
      <c r="H6316" t="s">
        <v>6346</v>
      </c>
    </row>
    <row r="6317" spans="1:8" x14ac:dyDescent="0.35">
      <c r="A6317" s="2">
        <v>44989</v>
      </c>
      <c r="B6317" t="s">
        <v>23</v>
      </c>
      <c r="C6317" t="s">
        <v>34</v>
      </c>
      <c r="D6317" t="s">
        <v>25</v>
      </c>
      <c r="E6317" s="3">
        <v>87411</v>
      </c>
      <c r="F6317" s="3">
        <v>59528</v>
      </c>
      <c r="G6317" t="s">
        <v>21</v>
      </c>
      <c r="H6317" t="s">
        <v>6347</v>
      </c>
    </row>
    <row r="6318" spans="1:8" x14ac:dyDescent="0.35">
      <c r="A6318" s="2">
        <v>45029</v>
      </c>
      <c r="B6318" t="s">
        <v>55</v>
      </c>
      <c r="C6318" t="s">
        <v>29</v>
      </c>
      <c r="D6318" t="s">
        <v>20</v>
      </c>
      <c r="E6318" s="3">
        <v>32980</v>
      </c>
      <c r="F6318" s="3">
        <v>47401</v>
      </c>
      <c r="G6318" t="s">
        <v>35</v>
      </c>
      <c r="H6318" t="s">
        <v>6348</v>
      </c>
    </row>
    <row r="6319" spans="1:8" x14ac:dyDescent="0.35">
      <c r="A6319" s="2">
        <v>45054</v>
      </c>
      <c r="B6319" t="s">
        <v>37</v>
      </c>
      <c r="C6319" t="s">
        <v>24</v>
      </c>
      <c r="D6319" t="s">
        <v>58</v>
      </c>
      <c r="E6319" s="3">
        <v>60451</v>
      </c>
      <c r="F6319" s="3">
        <v>141319</v>
      </c>
      <c r="G6319" t="s">
        <v>26</v>
      </c>
      <c r="H6319" t="s">
        <v>6349</v>
      </c>
    </row>
    <row r="6320" spans="1:8" x14ac:dyDescent="0.35">
      <c r="A6320" s="2">
        <v>45002</v>
      </c>
      <c r="B6320" t="s">
        <v>37</v>
      </c>
      <c r="C6320" t="s">
        <v>29</v>
      </c>
      <c r="D6320" t="s">
        <v>30</v>
      </c>
      <c r="E6320" s="3">
        <v>136630</v>
      </c>
      <c r="F6320" s="3">
        <v>150120</v>
      </c>
      <c r="G6320" t="s">
        <v>21</v>
      </c>
      <c r="H6320" t="s">
        <v>6350</v>
      </c>
    </row>
    <row r="6321" spans="1:8" x14ac:dyDescent="0.35">
      <c r="A6321" s="2">
        <v>44957</v>
      </c>
      <c r="B6321" t="s">
        <v>55</v>
      </c>
      <c r="C6321" t="s">
        <v>34</v>
      </c>
      <c r="D6321" t="s">
        <v>25</v>
      </c>
      <c r="E6321" s="3">
        <v>31798</v>
      </c>
      <c r="F6321" s="3">
        <v>165407</v>
      </c>
      <c r="G6321" t="s">
        <v>32</v>
      </c>
      <c r="H6321" t="s">
        <v>6351</v>
      </c>
    </row>
    <row r="6322" spans="1:8" x14ac:dyDescent="0.35">
      <c r="A6322" s="2">
        <v>45029</v>
      </c>
      <c r="B6322" t="s">
        <v>41</v>
      </c>
      <c r="C6322" t="s">
        <v>29</v>
      </c>
      <c r="D6322" t="s">
        <v>58</v>
      </c>
      <c r="E6322" s="3">
        <v>111320</v>
      </c>
      <c r="F6322" s="3">
        <v>144646</v>
      </c>
      <c r="G6322" t="s">
        <v>35</v>
      </c>
      <c r="H6322" t="s">
        <v>6352</v>
      </c>
    </row>
    <row r="6323" spans="1:8" x14ac:dyDescent="0.35">
      <c r="A6323" s="2">
        <v>44479</v>
      </c>
      <c r="B6323" t="s">
        <v>28</v>
      </c>
      <c r="C6323" t="s">
        <v>23</v>
      </c>
      <c r="D6323" t="s">
        <v>39</v>
      </c>
      <c r="E6323" s="3">
        <v>19589</v>
      </c>
      <c r="F6323" s="3">
        <v>64312</v>
      </c>
      <c r="G6323" t="s">
        <v>35</v>
      </c>
      <c r="H6323" t="s">
        <v>6353</v>
      </c>
    </row>
    <row r="6324" spans="1:8" x14ac:dyDescent="0.35">
      <c r="A6324" s="2">
        <v>44575</v>
      </c>
      <c r="B6324" t="s">
        <v>41</v>
      </c>
      <c r="C6324" t="s">
        <v>24</v>
      </c>
      <c r="D6324" t="s">
        <v>20</v>
      </c>
      <c r="E6324" s="3">
        <v>121251</v>
      </c>
      <c r="F6324" s="3">
        <v>95479</v>
      </c>
      <c r="G6324" t="s">
        <v>21</v>
      </c>
      <c r="H6324" t="s">
        <v>6354</v>
      </c>
    </row>
    <row r="6325" spans="1:8" x14ac:dyDescent="0.35">
      <c r="A6325" s="2">
        <v>44394</v>
      </c>
      <c r="B6325" t="s">
        <v>55</v>
      </c>
      <c r="C6325" t="s">
        <v>34</v>
      </c>
      <c r="D6325" t="s">
        <v>25</v>
      </c>
      <c r="E6325" s="3">
        <v>90633</v>
      </c>
      <c r="F6325" s="3">
        <v>101784</v>
      </c>
      <c r="G6325" t="s">
        <v>32</v>
      </c>
      <c r="H6325" t="s">
        <v>6355</v>
      </c>
    </row>
    <row r="6326" spans="1:8" x14ac:dyDescent="0.35">
      <c r="A6326" s="2">
        <v>45211</v>
      </c>
      <c r="B6326" t="s">
        <v>55</v>
      </c>
      <c r="C6326" t="s">
        <v>43</v>
      </c>
      <c r="D6326" t="s">
        <v>58</v>
      </c>
      <c r="E6326" s="3">
        <v>117656</v>
      </c>
      <c r="F6326" s="3">
        <v>60960</v>
      </c>
      <c r="G6326" t="s">
        <v>32</v>
      </c>
      <c r="H6326" t="s">
        <v>6356</v>
      </c>
    </row>
    <row r="6327" spans="1:8" x14ac:dyDescent="0.35">
      <c r="A6327" s="2">
        <v>45220</v>
      </c>
      <c r="B6327" t="s">
        <v>28</v>
      </c>
      <c r="C6327" t="s">
        <v>19</v>
      </c>
      <c r="D6327" t="s">
        <v>58</v>
      </c>
      <c r="E6327" s="3">
        <v>58222</v>
      </c>
      <c r="F6327" s="3">
        <v>83422</v>
      </c>
      <c r="G6327" t="s">
        <v>35</v>
      </c>
      <c r="H6327" t="s">
        <v>6357</v>
      </c>
    </row>
    <row r="6328" spans="1:8" x14ac:dyDescent="0.35">
      <c r="A6328" s="2">
        <v>44752</v>
      </c>
      <c r="B6328" t="s">
        <v>55</v>
      </c>
      <c r="C6328" t="s">
        <v>29</v>
      </c>
      <c r="D6328" t="s">
        <v>25</v>
      </c>
      <c r="E6328" s="3">
        <v>16381</v>
      </c>
      <c r="F6328" s="3">
        <v>45299</v>
      </c>
      <c r="G6328" t="s">
        <v>35</v>
      </c>
      <c r="H6328" t="s">
        <v>6358</v>
      </c>
    </row>
    <row r="6329" spans="1:8" x14ac:dyDescent="0.35">
      <c r="A6329" s="2">
        <v>44552</v>
      </c>
      <c r="B6329" t="s">
        <v>55</v>
      </c>
      <c r="C6329" t="s">
        <v>29</v>
      </c>
      <c r="D6329" t="s">
        <v>58</v>
      </c>
      <c r="E6329" s="3">
        <v>100907</v>
      </c>
      <c r="F6329" s="3">
        <v>108041</v>
      </c>
      <c r="G6329" t="s">
        <v>32</v>
      </c>
      <c r="H6329" t="s">
        <v>6359</v>
      </c>
    </row>
    <row r="6330" spans="1:8" x14ac:dyDescent="0.35">
      <c r="A6330" s="2">
        <v>45237</v>
      </c>
      <c r="B6330" t="s">
        <v>23</v>
      </c>
      <c r="C6330" t="s">
        <v>34</v>
      </c>
      <c r="D6330" t="s">
        <v>58</v>
      </c>
      <c r="E6330" s="3">
        <v>66615</v>
      </c>
      <c r="F6330" s="3">
        <v>46465</v>
      </c>
      <c r="G6330" t="s">
        <v>35</v>
      </c>
      <c r="H6330" t="s">
        <v>6360</v>
      </c>
    </row>
    <row r="6331" spans="1:8" x14ac:dyDescent="0.35">
      <c r="A6331" s="2">
        <v>44835</v>
      </c>
      <c r="B6331" t="s">
        <v>28</v>
      </c>
      <c r="C6331" t="s">
        <v>19</v>
      </c>
      <c r="D6331" t="s">
        <v>30</v>
      </c>
      <c r="E6331" s="3">
        <v>78453</v>
      </c>
      <c r="F6331" s="3">
        <v>47787</v>
      </c>
      <c r="G6331" t="s">
        <v>26</v>
      </c>
      <c r="H6331" t="s">
        <v>6361</v>
      </c>
    </row>
    <row r="6332" spans="1:8" x14ac:dyDescent="0.35">
      <c r="A6332" s="2">
        <v>44575</v>
      </c>
      <c r="B6332" t="s">
        <v>37</v>
      </c>
      <c r="C6332" t="s">
        <v>29</v>
      </c>
      <c r="D6332" t="s">
        <v>20</v>
      </c>
      <c r="E6332" s="3">
        <v>37115</v>
      </c>
      <c r="F6332" s="3">
        <v>30444</v>
      </c>
      <c r="G6332" t="s">
        <v>21</v>
      </c>
      <c r="H6332" t="s">
        <v>6362</v>
      </c>
    </row>
    <row r="6333" spans="1:8" x14ac:dyDescent="0.35">
      <c r="A6333" s="2">
        <v>44876</v>
      </c>
      <c r="B6333" t="s">
        <v>41</v>
      </c>
      <c r="C6333" t="s">
        <v>43</v>
      </c>
      <c r="D6333" t="s">
        <v>30</v>
      </c>
      <c r="E6333" s="3">
        <v>14353</v>
      </c>
      <c r="F6333" s="3">
        <v>167987</v>
      </c>
      <c r="G6333" t="s">
        <v>32</v>
      </c>
      <c r="H6333" t="s">
        <v>6363</v>
      </c>
    </row>
    <row r="6334" spans="1:8" x14ac:dyDescent="0.35">
      <c r="A6334" s="2">
        <v>44702</v>
      </c>
      <c r="B6334" t="s">
        <v>37</v>
      </c>
      <c r="C6334" t="s">
        <v>34</v>
      </c>
      <c r="D6334" t="s">
        <v>20</v>
      </c>
      <c r="E6334" s="3">
        <v>86162</v>
      </c>
      <c r="F6334" s="3">
        <v>58113</v>
      </c>
      <c r="G6334" t="s">
        <v>21</v>
      </c>
      <c r="H6334" t="s">
        <v>6364</v>
      </c>
    </row>
    <row r="6335" spans="1:8" x14ac:dyDescent="0.35">
      <c r="A6335" s="2">
        <v>45095</v>
      </c>
      <c r="B6335" t="s">
        <v>37</v>
      </c>
      <c r="C6335" t="s">
        <v>23</v>
      </c>
      <c r="D6335" t="s">
        <v>20</v>
      </c>
      <c r="E6335" s="3">
        <v>79901</v>
      </c>
      <c r="F6335" s="3">
        <v>38968</v>
      </c>
      <c r="G6335" t="s">
        <v>26</v>
      </c>
      <c r="H6335" t="s">
        <v>6365</v>
      </c>
    </row>
    <row r="6336" spans="1:8" x14ac:dyDescent="0.35">
      <c r="A6336" s="2">
        <v>44272</v>
      </c>
      <c r="B6336" t="s">
        <v>23</v>
      </c>
      <c r="C6336" t="s">
        <v>24</v>
      </c>
      <c r="D6336" t="s">
        <v>30</v>
      </c>
      <c r="E6336" s="3">
        <v>36576</v>
      </c>
      <c r="F6336" s="3">
        <v>32158</v>
      </c>
      <c r="G6336" t="s">
        <v>35</v>
      </c>
      <c r="H6336" t="s">
        <v>6366</v>
      </c>
    </row>
    <row r="6337" spans="1:8" x14ac:dyDescent="0.35">
      <c r="A6337" s="2">
        <v>44427</v>
      </c>
      <c r="B6337" t="s">
        <v>41</v>
      </c>
      <c r="C6337" t="s">
        <v>43</v>
      </c>
      <c r="D6337" t="s">
        <v>25</v>
      </c>
      <c r="E6337" s="3">
        <v>123506</v>
      </c>
      <c r="F6337" s="3">
        <v>36630</v>
      </c>
      <c r="G6337" t="s">
        <v>21</v>
      </c>
      <c r="H6337" t="s">
        <v>6367</v>
      </c>
    </row>
    <row r="6338" spans="1:8" x14ac:dyDescent="0.35">
      <c r="A6338" s="2">
        <v>45158</v>
      </c>
      <c r="B6338" t="s">
        <v>37</v>
      </c>
      <c r="C6338" t="s">
        <v>19</v>
      </c>
      <c r="D6338" t="s">
        <v>58</v>
      </c>
      <c r="E6338" s="3">
        <v>95038</v>
      </c>
      <c r="F6338" s="3">
        <v>11919</v>
      </c>
      <c r="G6338" t="s">
        <v>21</v>
      </c>
      <c r="H6338" t="s">
        <v>6368</v>
      </c>
    </row>
    <row r="6339" spans="1:8" x14ac:dyDescent="0.35">
      <c r="A6339" s="2">
        <v>44498</v>
      </c>
      <c r="B6339" t="s">
        <v>28</v>
      </c>
      <c r="C6339" t="s">
        <v>19</v>
      </c>
      <c r="D6339" t="s">
        <v>39</v>
      </c>
      <c r="E6339" s="3">
        <v>53701</v>
      </c>
      <c r="F6339" s="3">
        <v>165384</v>
      </c>
      <c r="G6339" t="s">
        <v>35</v>
      </c>
      <c r="H6339" t="s">
        <v>6369</v>
      </c>
    </row>
    <row r="6340" spans="1:8" x14ac:dyDescent="0.35">
      <c r="A6340" s="2">
        <v>44922</v>
      </c>
      <c r="B6340" t="s">
        <v>41</v>
      </c>
      <c r="C6340" t="s">
        <v>43</v>
      </c>
      <c r="D6340" t="s">
        <v>30</v>
      </c>
      <c r="E6340" s="3">
        <v>101837</v>
      </c>
      <c r="F6340" s="3">
        <v>154053</v>
      </c>
      <c r="G6340" t="s">
        <v>21</v>
      </c>
      <c r="H6340" t="s">
        <v>6370</v>
      </c>
    </row>
    <row r="6341" spans="1:8" x14ac:dyDescent="0.35">
      <c r="A6341" s="2">
        <v>44411</v>
      </c>
      <c r="B6341" t="s">
        <v>18</v>
      </c>
      <c r="C6341" t="s">
        <v>23</v>
      </c>
      <c r="D6341" t="s">
        <v>30</v>
      </c>
      <c r="E6341" s="3">
        <v>134390</v>
      </c>
      <c r="F6341" s="3">
        <v>67768</v>
      </c>
      <c r="G6341" t="s">
        <v>21</v>
      </c>
      <c r="H6341" t="s">
        <v>6371</v>
      </c>
    </row>
    <row r="6342" spans="1:8" x14ac:dyDescent="0.35">
      <c r="A6342" s="2">
        <v>44265</v>
      </c>
      <c r="B6342" t="s">
        <v>23</v>
      </c>
      <c r="C6342" t="s">
        <v>29</v>
      </c>
      <c r="D6342" t="s">
        <v>25</v>
      </c>
      <c r="E6342" s="3">
        <v>93661</v>
      </c>
      <c r="F6342" s="3">
        <v>150083</v>
      </c>
      <c r="G6342" t="s">
        <v>26</v>
      </c>
      <c r="H6342" t="s">
        <v>6372</v>
      </c>
    </row>
    <row r="6343" spans="1:8" x14ac:dyDescent="0.35">
      <c r="A6343" s="2">
        <v>44589</v>
      </c>
      <c r="B6343" t="s">
        <v>37</v>
      </c>
      <c r="C6343" t="s">
        <v>23</v>
      </c>
      <c r="D6343" t="s">
        <v>58</v>
      </c>
      <c r="E6343" s="3">
        <v>37468</v>
      </c>
      <c r="F6343" s="3">
        <v>120879</v>
      </c>
      <c r="G6343" t="s">
        <v>21</v>
      </c>
      <c r="H6343" t="s">
        <v>6373</v>
      </c>
    </row>
    <row r="6344" spans="1:8" x14ac:dyDescent="0.35">
      <c r="A6344" s="2">
        <v>44463</v>
      </c>
      <c r="B6344" t="s">
        <v>55</v>
      </c>
      <c r="C6344" t="s">
        <v>29</v>
      </c>
      <c r="D6344" t="s">
        <v>30</v>
      </c>
      <c r="E6344" s="3">
        <v>134854</v>
      </c>
      <c r="F6344" s="3">
        <v>154891</v>
      </c>
      <c r="G6344" t="s">
        <v>35</v>
      </c>
      <c r="H6344" t="s">
        <v>6374</v>
      </c>
    </row>
    <row r="6345" spans="1:8" x14ac:dyDescent="0.35">
      <c r="A6345" s="2">
        <v>45289</v>
      </c>
      <c r="B6345" t="s">
        <v>41</v>
      </c>
      <c r="C6345" t="s">
        <v>29</v>
      </c>
      <c r="D6345" t="s">
        <v>39</v>
      </c>
      <c r="E6345" s="3">
        <v>49123</v>
      </c>
      <c r="F6345" s="3">
        <v>81967</v>
      </c>
      <c r="G6345" t="s">
        <v>35</v>
      </c>
      <c r="H6345" t="s">
        <v>6375</v>
      </c>
    </row>
    <row r="6346" spans="1:8" x14ac:dyDescent="0.35">
      <c r="A6346" s="2">
        <v>44807</v>
      </c>
      <c r="B6346" t="s">
        <v>18</v>
      </c>
      <c r="C6346" t="s">
        <v>19</v>
      </c>
      <c r="D6346" t="s">
        <v>58</v>
      </c>
      <c r="E6346" s="3">
        <v>82599</v>
      </c>
      <c r="F6346" s="3">
        <v>44022</v>
      </c>
      <c r="G6346" t="s">
        <v>35</v>
      </c>
      <c r="H6346" t="s">
        <v>6376</v>
      </c>
    </row>
    <row r="6347" spans="1:8" x14ac:dyDescent="0.35">
      <c r="A6347" s="2">
        <v>45205</v>
      </c>
      <c r="B6347" t="s">
        <v>55</v>
      </c>
      <c r="C6347" t="s">
        <v>29</v>
      </c>
      <c r="D6347" t="s">
        <v>30</v>
      </c>
      <c r="E6347" s="3">
        <v>147075</v>
      </c>
      <c r="F6347" s="3">
        <v>104565</v>
      </c>
      <c r="G6347" t="s">
        <v>32</v>
      </c>
      <c r="H6347" t="s">
        <v>6377</v>
      </c>
    </row>
    <row r="6348" spans="1:8" x14ac:dyDescent="0.35">
      <c r="A6348" s="2">
        <v>45158</v>
      </c>
      <c r="B6348" t="s">
        <v>18</v>
      </c>
      <c r="C6348" t="s">
        <v>43</v>
      </c>
      <c r="D6348" t="s">
        <v>30</v>
      </c>
      <c r="E6348" s="3">
        <v>27173</v>
      </c>
      <c r="F6348" s="3">
        <v>97547</v>
      </c>
      <c r="G6348" t="s">
        <v>26</v>
      </c>
      <c r="H6348" t="s">
        <v>6378</v>
      </c>
    </row>
    <row r="6349" spans="1:8" x14ac:dyDescent="0.35">
      <c r="A6349" s="2">
        <v>44924</v>
      </c>
      <c r="B6349" t="s">
        <v>37</v>
      </c>
      <c r="C6349" t="s">
        <v>29</v>
      </c>
      <c r="D6349" t="s">
        <v>20</v>
      </c>
      <c r="E6349" s="3">
        <v>147530</v>
      </c>
      <c r="F6349" s="3">
        <v>135406</v>
      </c>
      <c r="G6349" t="s">
        <v>21</v>
      </c>
      <c r="H6349" t="s">
        <v>6379</v>
      </c>
    </row>
    <row r="6350" spans="1:8" x14ac:dyDescent="0.35">
      <c r="A6350" s="2">
        <v>44869</v>
      </c>
      <c r="B6350" t="s">
        <v>55</v>
      </c>
      <c r="C6350" t="s">
        <v>43</v>
      </c>
      <c r="D6350" t="s">
        <v>20</v>
      </c>
      <c r="E6350" s="3">
        <v>71194</v>
      </c>
      <c r="F6350" s="3">
        <v>49459</v>
      </c>
      <c r="G6350" t="s">
        <v>21</v>
      </c>
      <c r="H6350" t="s">
        <v>6380</v>
      </c>
    </row>
    <row r="6351" spans="1:8" x14ac:dyDescent="0.35">
      <c r="A6351" s="2">
        <v>44619</v>
      </c>
      <c r="B6351" t="s">
        <v>37</v>
      </c>
      <c r="C6351" t="s">
        <v>24</v>
      </c>
      <c r="D6351" t="s">
        <v>30</v>
      </c>
      <c r="E6351" s="3">
        <v>131110</v>
      </c>
      <c r="F6351" s="3">
        <v>40105</v>
      </c>
      <c r="G6351" t="s">
        <v>35</v>
      </c>
      <c r="H6351" t="s">
        <v>6381</v>
      </c>
    </row>
    <row r="6352" spans="1:8" x14ac:dyDescent="0.35">
      <c r="A6352" s="2">
        <v>44311</v>
      </c>
      <c r="B6352" t="s">
        <v>55</v>
      </c>
      <c r="C6352" t="s">
        <v>19</v>
      </c>
      <c r="D6352" t="s">
        <v>25</v>
      </c>
      <c r="E6352" s="3">
        <v>63621</v>
      </c>
      <c r="F6352" s="3">
        <v>67574</v>
      </c>
      <c r="G6352" t="s">
        <v>35</v>
      </c>
      <c r="H6352" t="s">
        <v>6382</v>
      </c>
    </row>
    <row r="6353" spans="1:8" x14ac:dyDescent="0.35">
      <c r="A6353" s="2">
        <v>44416</v>
      </c>
      <c r="B6353" t="s">
        <v>41</v>
      </c>
      <c r="C6353" t="s">
        <v>23</v>
      </c>
      <c r="D6353" t="s">
        <v>20</v>
      </c>
      <c r="E6353" s="3">
        <v>74213</v>
      </c>
      <c r="F6353" s="3">
        <v>54138</v>
      </c>
      <c r="G6353" t="s">
        <v>35</v>
      </c>
      <c r="H6353" t="s">
        <v>6383</v>
      </c>
    </row>
    <row r="6354" spans="1:8" x14ac:dyDescent="0.35">
      <c r="A6354" s="2">
        <v>44227</v>
      </c>
      <c r="B6354" t="s">
        <v>28</v>
      </c>
      <c r="C6354" t="s">
        <v>34</v>
      </c>
      <c r="D6354" t="s">
        <v>30</v>
      </c>
      <c r="E6354" s="3">
        <v>115959</v>
      </c>
      <c r="F6354" s="3">
        <v>83157</v>
      </c>
      <c r="G6354" t="s">
        <v>35</v>
      </c>
      <c r="H6354" t="s">
        <v>6384</v>
      </c>
    </row>
    <row r="6355" spans="1:8" x14ac:dyDescent="0.35">
      <c r="A6355" s="2">
        <v>44813</v>
      </c>
      <c r="B6355" t="s">
        <v>28</v>
      </c>
      <c r="C6355" t="s">
        <v>23</v>
      </c>
      <c r="D6355" t="s">
        <v>58</v>
      </c>
      <c r="E6355" s="3">
        <v>143181</v>
      </c>
      <c r="F6355" s="3">
        <v>82254</v>
      </c>
      <c r="G6355" t="s">
        <v>32</v>
      </c>
      <c r="H6355" t="s">
        <v>6385</v>
      </c>
    </row>
    <row r="6356" spans="1:8" x14ac:dyDescent="0.35">
      <c r="A6356" s="2">
        <v>44735</v>
      </c>
      <c r="B6356" t="s">
        <v>18</v>
      </c>
      <c r="C6356" t="s">
        <v>23</v>
      </c>
      <c r="D6356" t="s">
        <v>39</v>
      </c>
      <c r="E6356" s="3">
        <v>131710</v>
      </c>
      <c r="F6356" s="3">
        <v>30235</v>
      </c>
      <c r="G6356" t="s">
        <v>26</v>
      </c>
      <c r="H6356" t="s">
        <v>6386</v>
      </c>
    </row>
    <row r="6357" spans="1:8" x14ac:dyDescent="0.35">
      <c r="A6357" s="2">
        <v>44935</v>
      </c>
      <c r="B6357" t="s">
        <v>23</v>
      </c>
      <c r="C6357" t="s">
        <v>34</v>
      </c>
      <c r="D6357" t="s">
        <v>20</v>
      </c>
      <c r="E6357" s="3">
        <v>39145</v>
      </c>
      <c r="F6357" s="3">
        <v>42576</v>
      </c>
      <c r="G6357" t="s">
        <v>26</v>
      </c>
      <c r="H6357" t="s">
        <v>6387</v>
      </c>
    </row>
    <row r="6358" spans="1:8" x14ac:dyDescent="0.35">
      <c r="A6358" s="2">
        <v>45222</v>
      </c>
      <c r="B6358" t="s">
        <v>55</v>
      </c>
      <c r="C6358" t="s">
        <v>19</v>
      </c>
      <c r="D6358" t="s">
        <v>30</v>
      </c>
      <c r="E6358" s="3">
        <v>87935</v>
      </c>
      <c r="F6358" s="3">
        <v>134827</v>
      </c>
      <c r="G6358" t="s">
        <v>32</v>
      </c>
      <c r="H6358" t="s">
        <v>6388</v>
      </c>
    </row>
    <row r="6359" spans="1:8" x14ac:dyDescent="0.35">
      <c r="A6359" s="2">
        <v>45067</v>
      </c>
      <c r="B6359" t="s">
        <v>37</v>
      </c>
      <c r="C6359" t="s">
        <v>29</v>
      </c>
      <c r="D6359" t="s">
        <v>20</v>
      </c>
      <c r="E6359" s="3">
        <v>80621</v>
      </c>
      <c r="F6359" s="3">
        <v>81711</v>
      </c>
      <c r="G6359" t="s">
        <v>21</v>
      </c>
      <c r="H6359" t="s">
        <v>6389</v>
      </c>
    </row>
    <row r="6360" spans="1:8" x14ac:dyDescent="0.35">
      <c r="A6360" s="2">
        <v>44297</v>
      </c>
      <c r="B6360" t="s">
        <v>23</v>
      </c>
      <c r="C6360" t="s">
        <v>24</v>
      </c>
      <c r="D6360" t="s">
        <v>58</v>
      </c>
      <c r="E6360" s="3">
        <v>90195</v>
      </c>
      <c r="F6360" s="3">
        <v>159850</v>
      </c>
      <c r="G6360" t="s">
        <v>21</v>
      </c>
      <c r="H6360" t="s">
        <v>6390</v>
      </c>
    </row>
    <row r="6361" spans="1:8" x14ac:dyDescent="0.35">
      <c r="A6361" s="2">
        <v>45278</v>
      </c>
      <c r="B6361" t="s">
        <v>41</v>
      </c>
      <c r="C6361" t="s">
        <v>23</v>
      </c>
      <c r="D6361" t="s">
        <v>25</v>
      </c>
      <c r="E6361" s="3">
        <v>31274</v>
      </c>
      <c r="F6361" s="3">
        <v>39935</v>
      </c>
      <c r="G6361" t="s">
        <v>26</v>
      </c>
      <c r="H6361" t="s">
        <v>6391</v>
      </c>
    </row>
    <row r="6362" spans="1:8" x14ac:dyDescent="0.35">
      <c r="A6362" s="2">
        <v>44888</v>
      </c>
      <c r="B6362" t="s">
        <v>41</v>
      </c>
      <c r="C6362" t="s">
        <v>29</v>
      </c>
      <c r="D6362" t="s">
        <v>30</v>
      </c>
      <c r="E6362" s="3">
        <v>116057</v>
      </c>
      <c r="F6362" s="3">
        <v>121330</v>
      </c>
      <c r="G6362" t="s">
        <v>26</v>
      </c>
      <c r="H6362" t="s">
        <v>6392</v>
      </c>
    </row>
    <row r="6363" spans="1:8" x14ac:dyDescent="0.35">
      <c r="A6363" s="2">
        <v>45137</v>
      </c>
      <c r="B6363" t="s">
        <v>41</v>
      </c>
      <c r="C6363" t="s">
        <v>23</v>
      </c>
      <c r="D6363" t="s">
        <v>58</v>
      </c>
      <c r="E6363" s="3">
        <v>20987</v>
      </c>
      <c r="F6363" s="3">
        <v>45436</v>
      </c>
      <c r="G6363" t="s">
        <v>21</v>
      </c>
      <c r="H6363" t="s">
        <v>6393</v>
      </c>
    </row>
    <row r="6364" spans="1:8" x14ac:dyDescent="0.35">
      <c r="A6364" s="2">
        <v>44537</v>
      </c>
      <c r="B6364" t="s">
        <v>28</v>
      </c>
      <c r="C6364" t="s">
        <v>19</v>
      </c>
      <c r="D6364" t="s">
        <v>39</v>
      </c>
      <c r="E6364" s="3">
        <v>138603</v>
      </c>
      <c r="F6364" s="3">
        <v>30264</v>
      </c>
      <c r="G6364" t="s">
        <v>32</v>
      </c>
      <c r="H6364" t="s">
        <v>6394</v>
      </c>
    </row>
    <row r="6365" spans="1:8" x14ac:dyDescent="0.35">
      <c r="A6365" s="2">
        <v>45057</v>
      </c>
      <c r="B6365" t="s">
        <v>37</v>
      </c>
      <c r="C6365" t="s">
        <v>19</v>
      </c>
      <c r="D6365" t="s">
        <v>30</v>
      </c>
      <c r="E6365" s="3">
        <v>72538</v>
      </c>
      <c r="F6365" s="3">
        <v>150302</v>
      </c>
      <c r="G6365" t="s">
        <v>32</v>
      </c>
      <c r="H6365" t="s">
        <v>6395</v>
      </c>
    </row>
    <row r="6366" spans="1:8" x14ac:dyDescent="0.35">
      <c r="A6366" s="2">
        <v>45240</v>
      </c>
      <c r="B6366" t="s">
        <v>41</v>
      </c>
      <c r="C6366" t="s">
        <v>43</v>
      </c>
      <c r="D6366" t="s">
        <v>39</v>
      </c>
      <c r="E6366" s="3">
        <v>137571</v>
      </c>
      <c r="F6366" s="3">
        <v>125966</v>
      </c>
      <c r="G6366" t="s">
        <v>21</v>
      </c>
      <c r="H6366" t="s">
        <v>6396</v>
      </c>
    </row>
    <row r="6367" spans="1:8" x14ac:dyDescent="0.35">
      <c r="A6367" s="2">
        <v>44234</v>
      </c>
      <c r="B6367" t="s">
        <v>41</v>
      </c>
      <c r="C6367" t="s">
        <v>19</v>
      </c>
      <c r="D6367" t="s">
        <v>25</v>
      </c>
      <c r="E6367" s="3">
        <v>120324</v>
      </c>
      <c r="F6367" s="3">
        <v>116781</v>
      </c>
      <c r="G6367" t="s">
        <v>32</v>
      </c>
      <c r="H6367" t="s">
        <v>6397</v>
      </c>
    </row>
    <row r="6368" spans="1:8" x14ac:dyDescent="0.35">
      <c r="A6368" s="2">
        <v>44856</v>
      </c>
      <c r="B6368" t="s">
        <v>18</v>
      </c>
      <c r="C6368" t="s">
        <v>19</v>
      </c>
      <c r="D6368" t="s">
        <v>30</v>
      </c>
      <c r="E6368" s="3">
        <v>98291</v>
      </c>
      <c r="F6368" s="3">
        <v>33627</v>
      </c>
      <c r="G6368" t="s">
        <v>35</v>
      </c>
      <c r="H6368" t="s">
        <v>6398</v>
      </c>
    </row>
    <row r="6369" spans="1:8" x14ac:dyDescent="0.35">
      <c r="A6369" s="2">
        <v>45124</v>
      </c>
      <c r="B6369" t="s">
        <v>55</v>
      </c>
      <c r="C6369" t="s">
        <v>23</v>
      </c>
      <c r="D6369" t="s">
        <v>30</v>
      </c>
      <c r="E6369" s="3">
        <v>74082</v>
      </c>
      <c r="F6369" s="3">
        <v>134174</v>
      </c>
      <c r="G6369" t="s">
        <v>26</v>
      </c>
      <c r="H6369" t="s">
        <v>6399</v>
      </c>
    </row>
    <row r="6370" spans="1:8" x14ac:dyDescent="0.35">
      <c r="A6370" s="2">
        <v>45246</v>
      </c>
      <c r="B6370" t="s">
        <v>55</v>
      </c>
      <c r="C6370" t="s">
        <v>24</v>
      </c>
      <c r="D6370" t="s">
        <v>58</v>
      </c>
      <c r="E6370" s="3">
        <v>17148</v>
      </c>
      <c r="F6370" s="3">
        <v>155884</v>
      </c>
      <c r="G6370" t="s">
        <v>21</v>
      </c>
      <c r="H6370" t="s">
        <v>6400</v>
      </c>
    </row>
    <row r="6371" spans="1:8" x14ac:dyDescent="0.35">
      <c r="A6371" s="2">
        <v>44650</v>
      </c>
      <c r="B6371" t="s">
        <v>55</v>
      </c>
      <c r="C6371" t="s">
        <v>23</v>
      </c>
      <c r="D6371" t="s">
        <v>20</v>
      </c>
      <c r="E6371" s="3">
        <v>40900</v>
      </c>
      <c r="F6371" s="3">
        <v>157587</v>
      </c>
      <c r="G6371" t="s">
        <v>35</v>
      </c>
      <c r="H6371" t="s">
        <v>6401</v>
      </c>
    </row>
    <row r="6372" spans="1:8" x14ac:dyDescent="0.35">
      <c r="A6372" s="2">
        <v>44933</v>
      </c>
      <c r="B6372" t="s">
        <v>23</v>
      </c>
      <c r="C6372" t="s">
        <v>29</v>
      </c>
      <c r="D6372" t="s">
        <v>30</v>
      </c>
      <c r="E6372" s="3">
        <v>21771</v>
      </c>
      <c r="F6372" s="3">
        <v>98609</v>
      </c>
      <c r="G6372" t="s">
        <v>35</v>
      </c>
      <c r="H6372" t="s">
        <v>6402</v>
      </c>
    </row>
    <row r="6373" spans="1:8" x14ac:dyDescent="0.35">
      <c r="A6373" s="2">
        <v>45015</v>
      </c>
      <c r="B6373" t="s">
        <v>18</v>
      </c>
      <c r="C6373" t="s">
        <v>19</v>
      </c>
      <c r="D6373" t="s">
        <v>25</v>
      </c>
      <c r="E6373" s="3">
        <v>76461</v>
      </c>
      <c r="F6373" s="3">
        <v>153556</v>
      </c>
      <c r="G6373" t="s">
        <v>32</v>
      </c>
      <c r="H6373" t="s">
        <v>6403</v>
      </c>
    </row>
    <row r="6374" spans="1:8" x14ac:dyDescent="0.35">
      <c r="A6374" s="2">
        <v>44969</v>
      </c>
      <c r="B6374" t="s">
        <v>28</v>
      </c>
      <c r="C6374" t="s">
        <v>43</v>
      </c>
      <c r="D6374" t="s">
        <v>30</v>
      </c>
      <c r="E6374" s="3">
        <v>48989</v>
      </c>
      <c r="F6374" s="3">
        <v>142938</v>
      </c>
      <c r="G6374" t="s">
        <v>32</v>
      </c>
      <c r="H6374" t="s">
        <v>6404</v>
      </c>
    </row>
    <row r="6375" spans="1:8" x14ac:dyDescent="0.35">
      <c r="A6375" s="2">
        <v>44209</v>
      </c>
      <c r="B6375" t="s">
        <v>23</v>
      </c>
      <c r="C6375" t="s">
        <v>24</v>
      </c>
      <c r="D6375" t="s">
        <v>30</v>
      </c>
      <c r="E6375" s="3">
        <v>42996</v>
      </c>
      <c r="F6375" s="3">
        <v>139922</v>
      </c>
      <c r="G6375" t="s">
        <v>26</v>
      </c>
      <c r="H6375" t="s">
        <v>6405</v>
      </c>
    </row>
    <row r="6376" spans="1:8" x14ac:dyDescent="0.35">
      <c r="A6376" s="2">
        <v>45111</v>
      </c>
      <c r="B6376" t="s">
        <v>18</v>
      </c>
      <c r="C6376" t="s">
        <v>43</v>
      </c>
      <c r="D6376" t="s">
        <v>30</v>
      </c>
      <c r="E6376" s="3">
        <v>36997</v>
      </c>
      <c r="F6376" s="3">
        <v>164706</v>
      </c>
      <c r="G6376" t="s">
        <v>26</v>
      </c>
      <c r="H6376" t="s">
        <v>6406</v>
      </c>
    </row>
    <row r="6377" spans="1:8" x14ac:dyDescent="0.35">
      <c r="A6377" s="2">
        <v>45117</v>
      </c>
      <c r="B6377" t="s">
        <v>41</v>
      </c>
      <c r="C6377" t="s">
        <v>34</v>
      </c>
      <c r="D6377" t="s">
        <v>30</v>
      </c>
      <c r="E6377" s="3">
        <v>39488</v>
      </c>
      <c r="F6377" s="3">
        <v>42912</v>
      </c>
      <c r="G6377" t="s">
        <v>21</v>
      </c>
      <c r="H6377" t="s">
        <v>6407</v>
      </c>
    </row>
    <row r="6378" spans="1:8" x14ac:dyDescent="0.35">
      <c r="A6378" s="2">
        <v>45021</v>
      </c>
      <c r="B6378" t="s">
        <v>37</v>
      </c>
      <c r="C6378" t="s">
        <v>43</v>
      </c>
      <c r="D6378" t="s">
        <v>25</v>
      </c>
      <c r="E6378" s="3">
        <v>119752</v>
      </c>
      <c r="F6378" s="3">
        <v>65187</v>
      </c>
      <c r="G6378" t="s">
        <v>26</v>
      </c>
      <c r="H6378" t="s">
        <v>6408</v>
      </c>
    </row>
    <row r="6379" spans="1:8" x14ac:dyDescent="0.35">
      <c r="A6379" s="2">
        <v>44567</v>
      </c>
      <c r="B6379" t="s">
        <v>23</v>
      </c>
      <c r="C6379" t="s">
        <v>43</v>
      </c>
      <c r="D6379" t="s">
        <v>58</v>
      </c>
      <c r="E6379" s="3">
        <v>32975</v>
      </c>
      <c r="F6379" s="3">
        <v>14550</v>
      </c>
      <c r="G6379" t="s">
        <v>35</v>
      </c>
      <c r="H6379" t="s">
        <v>6409</v>
      </c>
    </row>
    <row r="6380" spans="1:8" x14ac:dyDescent="0.35">
      <c r="A6380" s="2">
        <v>44528</v>
      </c>
      <c r="B6380" t="s">
        <v>23</v>
      </c>
      <c r="C6380" t="s">
        <v>29</v>
      </c>
      <c r="D6380" t="s">
        <v>20</v>
      </c>
      <c r="E6380" s="3">
        <v>47310</v>
      </c>
      <c r="F6380" s="3">
        <v>165429</v>
      </c>
      <c r="G6380" t="s">
        <v>26</v>
      </c>
      <c r="H6380" t="s">
        <v>6410</v>
      </c>
    </row>
    <row r="6381" spans="1:8" x14ac:dyDescent="0.35">
      <c r="A6381" s="2">
        <v>44457</v>
      </c>
      <c r="B6381" t="s">
        <v>41</v>
      </c>
      <c r="C6381" t="s">
        <v>19</v>
      </c>
      <c r="D6381" t="s">
        <v>25</v>
      </c>
      <c r="E6381" s="3">
        <v>74254</v>
      </c>
      <c r="F6381" s="3">
        <v>168669</v>
      </c>
      <c r="G6381" t="s">
        <v>35</v>
      </c>
      <c r="H6381" t="s">
        <v>6411</v>
      </c>
    </row>
    <row r="6382" spans="1:8" x14ac:dyDescent="0.35">
      <c r="A6382" s="2">
        <v>44893</v>
      </c>
      <c r="B6382" t="s">
        <v>41</v>
      </c>
      <c r="C6382" t="s">
        <v>29</v>
      </c>
      <c r="D6382" t="s">
        <v>25</v>
      </c>
      <c r="E6382" s="3">
        <v>103264</v>
      </c>
      <c r="F6382" s="3">
        <v>106249</v>
      </c>
      <c r="G6382" t="s">
        <v>35</v>
      </c>
      <c r="H6382" t="s">
        <v>6412</v>
      </c>
    </row>
    <row r="6383" spans="1:8" x14ac:dyDescent="0.35">
      <c r="A6383" s="2">
        <v>44883</v>
      </c>
      <c r="B6383" t="s">
        <v>37</v>
      </c>
      <c r="C6383" t="s">
        <v>19</v>
      </c>
      <c r="D6383" t="s">
        <v>39</v>
      </c>
      <c r="E6383" s="3">
        <v>113197</v>
      </c>
      <c r="F6383" s="3">
        <v>98515</v>
      </c>
      <c r="G6383" t="s">
        <v>21</v>
      </c>
      <c r="H6383" t="s">
        <v>6413</v>
      </c>
    </row>
    <row r="6384" spans="1:8" x14ac:dyDescent="0.35">
      <c r="A6384" s="2">
        <v>45146</v>
      </c>
      <c r="B6384" t="s">
        <v>55</v>
      </c>
      <c r="C6384" t="s">
        <v>29</v>
      </c>
      <c r="D6384" t="s">
        <v>20</v>
      </c>
      <c r="E6384" s="3">
        <v>35809</v>
      </c>
      <c r="F6384" s="3">
        <v>37445</v>
      </c>
      <c r="G6384" t="s">
        <v>32</v>
      </c>
      <c r="H6384" t="s">
        <v>6414</v>
      </c>
    </row>
    <row r="6385" spans="1:8" x14ac:dyDescent="0.35">
      <c r="A6385" s="2">
        <v>44583</v>
      </c>
      <c r="B6385" t="s">
        <v>23</v>
      </c>
      <c r="C6385" t="s">
        <v>19</v>
      </c>
      <c r="D6385" t="s">
        <v>58</v>
      </c>
      <c r="E6385" s="3">
        <v>115730</v>
      </c>
      <c r="F6385" s="3">
        <v>144414</v>
      </c>
      <c r="G6385" t="s">
        <v>26</v>
      </c>
      <c r="H6385" t="s">
        <v>6415</v>
      </c>
    </row>
    <row r="6386" spans="1:8" x14ac:dyDescent="0.35">
      <c r="A6386" s="2">
        <v>45017</v>
      </c>
      <c r="B6386" t="s">
        <v>18</v>
      </c>
      <c r="C6386" t="s">
        <v>19</v>
      </c>
      <c r="D6386" t="s">
        <v>58</v>
      </c>
      <c r="E6386" s="3">
        <v>53995</v>
      </c>
      <c r="F6386" s="3">
        <v>82130</v>
      </c>
      <c r="G6386" t="s">
        <v>21</v>
      </c>
      <c r="H6386" t="s">
        <v>6416</v>
      </c>
    </row>
    <row r="6387" spans="1:8" x14ac:dyDescent="0.35">
      <c r="A6387" s="2">
        <v>44664</v>
      </c>
      <c r="B6387" t="s">
        <v>28</v>
      </c>
      <c r="C6387" t="s">
        <v>19</v>
      </c>
      <c r="D6387" t="s">
        <v>39</v>
      </c>
      <c r="E6387" s="3">
        <v>134189</v>
      </c>
      <c r="F6387" s="3">
        <v>109961</v>
      </c>
      <c r="G6387" t="s">
        <v>26</v>
      </c>
      <c r="H6387" t="s">
        <v>6417</v>
      </c>
    </row>
    <row r="6388" spans="1:8" x14ac:dyDescent="0.35">
      <c r="A6388" s="2">
        <v>44265</v>
      </c>
      <c r="B6388" t="s">
        <v>41</v>
      </c>
      <c r="C6388" t="s">
        <v>43</v>
      </c>
      <c r="D6388" t="s">
        <v>39</v>
      </c>
      <c r="E6388" s="3">
        <v>67812</v>
      </c>
      <c r="F6388" s="3">
        <v>129108</v>
      </c>
      <c r="G6388" t="s">
        <v>35</v>
      </c>
      <c r="H6388" t="s">
        <v>6418</v>
      </c>
    </row>
    <row r="6389" spans="1:8" x14ac:dyDescent="0.35">
      <c r="A6389" s="2">
        <v>44396</v>
      </c>
      <c r="B6389" t="s">
        <v>41</v>
      </c>
      <c r="C6389" t="s">
        <v>34</v>
      </c>
      <c r="D6389" t="s">
        <v>25</v>
      </c>
      <c r="E6389" s="3">
        <v>69760</v>
      </c>
      <c r="F6389" s="3">
        <v>119486</v>
      </c>
      <c r="G6389" t="s">
        <v>26</v>
      </c>
      <c r="H6389" t="s">
        <v>6419</v>
      </c>
    </row>
    <row r="6390" spans="1:8" x14ac:dyDescent="0.35">
      <c r="A6390" s="2">
        <v>44412</v>
      </c>
      <c r="B6390" t="s">
        <v>28</v>
      </c>
      <c r="C6390" t="s">
        <v>19</v>
      </c>
      <c r="D6390" t="s">
        <v>58</v>
      </c>
      <c r="E6390" s="3">
        <v>136675</v>
      </c>
      <c r="F6390" s="3">
        <v>23745</v>
      </c>
      <c r="G6390" t="s">
        <v>32</v>
      </c>
      <c r="H6390" t="s">
        <v>6420</v>
      </c>
    </row>
    <row r="6391" spans="1:8" x14ac:dyDescent="0.35">
      <c r="A6391" s="2">
        <v>44408</v>
      </c>
      <c r="B6391" t="s">
        <v>18</v>
      </c>
      <c r="C6391" t="s">
        <v>34</v>
      </c>
      <c r="D6391" t="s">
        <v>58</v>
      </c>
      <c r="E6391" s="3">
        <v>114419</v>
      </c>
      <c r="F6391" s="3">
        <v>75052</v>
      </c>
      <c r="G6391" t="s">
        <v>26</v>
      </c>
      <c r="H6391" t="s">
        <v>6421</v>
      </c>
    </row>
    <row r="6392" spans="1:8" x14ac:dyDescent="0.35">
      <c r="A6392" s="2">
        <v>44704</v>
      </c>
      <c r="B6392" t="s">
        <v>41</v>
      </c>
      <c r="C6392" t="s">
        <v>34</v>
      </c>
      <c r="D6392" t="s">
        <v>58</v>
      </c>
      <c r="E6392" s="3">
        <v>27507</v>
      </c>
      <c r="F6392" s="3">
        <v>110460</v>
      </c>
      <c r="G6392" t="s">
        <v>26</v>
      </c>
      <c r="H6392" t="s">
        <v>6422</v>
      </c>
    </row>
    <row r="6393" spans="1:8" x14ac:dyDescent="0.35">
      <c r="A6393" s="2">
        <v>44212</v>
      </c>
      <c r="B6393" t="s">
        <v>28</v>
      </c>
      <c r="C6393" t="s">
        <v>23</v>
      </c>
      <c r="D6393" t="s">
        <v>25</v>
      </c>
      <c r="E6393" s="3">
        <v>44388</v>
      </c>
      <c r="F6393" s="3">
        <v>78621</v>
      </c>
      <c r="G6393" t="s">
        <v>35</v>
      </c>
      <c r="H6393" t="s">
        <v>6423</v>
      </c>
    </row>
    <row r="6394" spans="1:8" x14ac:dyDescent="0.35">
      <c r="A6394" s="2">
        <v>45080</v>
      </c>
      <c r="B6394" t="s">
        <v>41</v>
      </c>
      <c r="C6394" t="s">
        <v>23</v>
      </c>
      <c r="D6394" t="s">
        <v>58</v>
      </c>
      <c r="E6394" s="3">
        <v>72164</v>
      </c>
      <c r="F6394" s="3">
        <v>142765</v>
      </c>
      <c r="G6394" t="s">
        <v>26</v>
      </c>
      <c r="H6394" t="s">
        <v>6424</v>
      </c>
    </row>
    <row r="6395" spans="1:8" x14ac:dyDescent="0.35">
      <c r="A6395" s="2">
        <v>44528</v>
      </c>
      <c r="B6395" t="s">
        <v>55</v>
      </c>
      <c r="C6395" t="s">
        <v>24</v>
      </c>
      <c r="D6395" t="s">
        <v>30</v>
      </c>
      <c r="E6395" s="3">
        <v>95894</v>
      </c>
      <c r="F6395" s="3">
        <v>132827</v>
      </c>
      <c r="G6395" t="s">
        <v>32</v>
      </c>
      <c r="H6395" t="s">
        <v>6425</v>
      </c>
    </row>
    <row r="6396" spans="1:8" x14ac:dyDescent="0.35">
      <c r="A6396" s="2">
        <v>44913</v>
      </c>
      <c r="B6396" t="s">
        <v>55</v>
      </c>
      <c r="C6396" t="s">
        <v>29</v>
      </c>
      <c r="D6396" t="s">
        <v>39</v>
      </c>
      <c r="E6396" s="3">
        <v>67095</v>
      </c>
      <c r="F6396" s="3">
        <v>34125</v>
      </c>
      <c r="G6396" t="s">
        <v>26</v>
      </c>
      <c r="H6396" t="s">
        <v>6426</v>
      </c>
    </row>
    <row r="6397" spans="1:8" x14ac:dyDescent="0.35">
      <c r="A6397" s="2">
        <v>44747</v>
      </c>
      <c r="B6397" t="s">
        <v>41</v>
      </c>
      <c r="C6397" t="s">
        <v>23</v>
      </c>
      <c r="D6397" t="s">
        <v>39</v>
      </c>
      <c r="E6397" s="3">
        <v>90469</v>
      </c>
      <c r="F6397" s="3">
        <v>151542</v>
      </c>
      <c r="G6397" t="s">
        <v>35</v>
      </c>
      <c r="H6397" t="s">
        <v>6427</v>
      </c>
    </row>
    <row r="6398" spans="1:8" x14ac:dyDescent="0.35">
      <c r="A6398" s="2">
        <v>45138</v>
      </c>
      <c r="B6398" t="s">
        <v>41</v>
      </c>
      <c r="C6398" t="s">
        <v>19</v>
      </c>
      <c r="D6398" t="s">
        <v>39</v>
      </c>
      <c r="E6398" s="3">
        <v>109774</v>
      </c>
      <c r="F6398" s="3">
        <v>109095</v>
      </c>
      <c r="G6398" t="s">
        <v>21</v>
      </c>
      <c r="H6398" t="s">
        <v>6428</v>
      </c>
    </row>
    <row r="6399" spans="1:8" x14ac:dyDescent="0.35">
      <c r="A6399" s="2">
        <v>44452</v>
      </c>
      <c r="B6399" t="s">
        <v>55</v>
      </c>
      <c r="C6399" t="s">
        <v>34</v>
      </c>
      <c r="D6399" t="s">
        <v>39</v>
      </c>
      <c r="E6399" s="3">
        <v>123855</v>
      </c>
      <c r="F6399" s="3">
        <v>140067</v>
      </c>
      <c r="G6399" t="s">
        <v>35</v>
      </c>
      <c r="H6399" t="s">
        <v>6429</v>
      </c>
    </row>
    <row r="6400" spans="1:8" x14ac:dyDescent="0.35">
      <c r="A6400" s="2">
        <v>45188</v>
      </c>
      <c r="B6400" t="s">
        <v>41</v>
      </c>
      <c r="C6400" t="s">
        <v>29</v>
      </c>
      <c r="D6400" t="s">
        <v>30</v>
      </c>
      <c r="E6400" s="3">
        <v>86189</v>
      </c>
      <c r="F6400" s="3">
        <v>141928</v>
      </c>
      <c r="G6400" t="s">
        <v>35</v>
      </c>
      <c r="H6400" t="s">
        <v>6430</v>
      </c>
    </row>
    <row r="6401" spans="1:8" x14ac:dyDescent="0.35">
      <c r="A6401" s="2">
        <v>44924</v>
      </c>
      <c r="B6401" t="s">
        <v>18</v>
      </c>
      <c r="C6401" t="s">
        <v>24</v>
      </c>
      <c r="D6401" t="s">
        <v>20</v>
      </c>
      <c r="E6401" s="3">
        <v>125964</v>
      </c>
      <c r="F6401" s="3">
        <v>131531</v>
      </c>
      <c r="G6401" t="s">
        <v>35</v>
      </c>
      <c r="H6401" t="s">
        <v>6431</v>
      </c>
    </row>
    <row r="6402" spans="1:8" x14ac:dyDescent="0.35">
      <c r="A6402" s="2">
        <v>45076</v>
      </c>
      <c r="B6402" t="s">
        <v>18</v>
      </c>
      <c r="C6402" t="s">
        <v>23</v>
      </c>
      <c r="D6402" t="s">
        <v>58</v>
      </c>
      <c r="E6402" s="3">
        <v>112945</v>
      </c>
      <c r="F6402" s="3">
        <v>71123</v>
      </c>
      <c r="G6402" t="s">
        <v>21</v>
      </c>
      <c r="H6402" t="s">
        <v>6432</v>
      </c>
    </row>
    <row r="6403" spans="1:8" x14ac:dyDescent="0.35">
      <c r="A6403" s="2">
        <v>45011</v>
      </c>
      <c r="B6403" t="s">
        <v>37</v>
      </c>
      <c r="C6403" t="s">
        <v>43</v>
      </c>
      <c r="D6403" t="s">
        <v>39</v>
      </c>
      <c r="E6403" s="3">
        <v>17176</v>
      </c>
      <c r="F6403" s="3">
        <v>14179</v>
      </c>
      <c r="G6403" t="s">
        <v>32</v>
      </c>
      <c r="H6403" t="s">
        <v>6433</v>
      </c>
    </row>
    <row r="6404" spans="1:8" x14ac:dyDescent="0.35">
      <c r="A6404" s="2">
        <v>44845</v>
      </c>
      <c r="B6404" t="s">
        <v>18</v>
      </c>
      <c r="C6404" t="s">
        <v>29</v>
      </c>
      <c r="D6404" t="s">
        <v>58</v>
      </c>
      <c r="E6404" s="3">
        <v>83915</v>
      </c>
      <c r="F6404" s="3">
        <v>166484</v>
      </c>
      <c r="G6404" t="s">
        <v>35</v>
      </c>
      <c r="H6404" t="s">
        <v>6434</v>
      </c>
    </row>
    <row r="6405" spans="1:8" x14ac:dyDescent="0.35">
      <c r="A6405" s="2">
        <v>45196</v>
      </c>
      <c r="B6405" t="s">
        <v>23</v>
      </c>
      <c r="C6405" t="s">
        <v>24</v>
      </c>
      <c r="D6405" t="s">
        <v>58</v>
      </c>
      <c r="E6405" s="3">
        <v>55663</v>
      </c>
      <c r="F6405" s="3">
        <v>138103</v>
      </c>
      <c r="G6405" t="s">
        <v>35</v>
      </c>
      <c r="H6405" t="s">
        <v>6435</v>
      </c>
    </row>
    <row r="6406" spans="1:8" x14ac:dyDescent="0.35">
      <c r="A6406" s="2">
        <v>44667</v>
      </c>
      <c r="B6406" t="s">
        <v>23</v>
      </c>
      <c r="C6406" t="s">
        <v>19</v>
      </c>
      <c r="D6406" t="s">
        <v>30</v>
      </c>
      <c r="E6406" s="3">
        <v>16788</v>
      </c>
      <c r="F6406" s="3">
        <v>33640</v>
      </c>
      <c r="G6406" t="s">
        <v>32</v>
      </c>
      <c r="H6406" t="s">
        <v>6436</v>
      </c>
    </row>
    <row r="6407" spans="1:8" x14ac:dyDescent="0.35">
      <c r="A6407" s="2">
        <v>44886</v>
      </c>
      <c r="B6407" t="s">
        <v>23</v>
      </c>
      <c r="C6407" t="s">
        <v>29</v>
      </c>
      <c r="D6407" t="s">
        <v>58</v>
      </c>
      <c r="E6407" s="3">
        <v>16282</v>
      </c>
      <c r="F6407" s="3">
        <v>35006</v>
      </c>
      <c r="G6407" t="s">
        <v>32</v>
      </c>
      <c r="H6407" t="s">
        <v>6437</v>
      </c>
    </row>
    <row r="6408" spans="1:8" x14ac:dyDescent="0.35">
      <c r="A6408" s="2">
        <v>44896</v>
      </c>
      <c r="B6408" t="s">
        <v>41</v>
      </c>
      <c r="C6408" t="s">
        <v>34</v>
      </c>
      <c r="D6408" t="s">
        <v>39</v>
      </c>
      <c r="E6408" s="3">
        <v>122218</v>
      </c>
      <c r="F6408" s="3">
        <v>98280</v>
      </c>
      <c r="G6408" t="s">
        <v>26</v>
      </c>
      <c r="H6408" t="s">
        <v>6438</v>
      </c>
    </row>
    <row r="6409" spans="1:8" x14ac:dyDescent="0.35">
      <c r="A6409" s="2">
        <v>44703</v>
      </c>
      <c r="B6409" t="s">
        <v>41</v>
      </c>
      <c r="C6409" t="s">
        <v>19</v>
      </c>
      <c r="D6409" t="s">
        <v>58</v>
      </c>
      <c r="E6409" s="3">
        <v>15375</v>
      </c>
      <c r="F6409" s="3">
        <v>106474</v>
      </c>
      <c r="G6409" t="s">
        <v>32</v>
      </c>
      <c r="H6409" t="s">
        <v>6439</v>
      </c>
    </row>
    <row r="6410" spans="1:8" x14ac:dyDescent="0.35">
      <c r="A6410" s="2">
        <v>45188</v>
      </c>
      <c r="B6410" t="s">
        <v>28</v>
      </c>
      <c r="C6410" t="s">
        <v>19</v>
      </c>
      <c r="D6410" t="s">
        <v>30</v>
      </c>
      <c r="E6410" s="3">
        <v>28610</v>
      </c>
      <c r="F6410" s="3">
        <v>126377</v>
      </c>
      <c r="G6410" t="s">
        <v>21</v>
      </c>
      <c r="H6410" t="s">
        <v>6440</v>
      </c>
    </row>
    <row r="6411" spans="1:8" x14ac:dyDescent="0.35">
      <c r="A6411" s="2">
        <v>45206</v>
      </c>
      <c r="B6411" t="s">
        <v>23</v>
      </c>
      <c r="C6411" t="s">
        <v>29</v>
      </c>
      <c r="D6411" t="s">
        <v>39</v>
      </c>
      <c r="E6411" s="3">
        <v>128781</v>
      </c>
      <c r="F6411" s="3">
        <v>107042</v>
      </c>
      <c r="G6411" t="s">
        <v>35</v>
      </c>
      <c r="H6411" t="s">
        <v>6441</v>
      </c>
    </row>
    <row r="6412" spans="1:8" x14ac:dyDescent="0.35">
      <c r="A6412" s="2">
        <v>45000</v>
      </c>
      <c r="B6412" t="s">
        <v>23</v>
      </c>
      <c r="C6412" t="s">
        <v>43</v>
      </c>
      <c r="D6412" t="s">
        <v>30</v>
      </c>
      <c r="E6412" s="3">
        <v>135194</v>
      </c>
      <c r="F6412" s="3">
        <v>134407</v>
      </c>
      <c r="G6412" t="s">
        <v>35</v>
      </c>
      <c r="H6412" t="s">
        <v>6442</v>
      </c>
    </row>
    <row r="6413" spans="1:8" x14ac:dyDescent="0.35">
      <c r="A6413" s="2">
        <v>45027</v>
      </c>
      <c r="B6413" t="s">
        <v>18</v>
      </c>
      <c r="C6413" t="s">
        <v>43</v>
      </c>
      <c r="D6413" t="s">
        <v>25</v>
      </c>
      <c r="E6413" s="3">
        <v>142412</v>
      </c>
      <c r="F6413" s="3">
        <v>91237</v>
      </c>
      <c r="G6413" t="s">
        <v>21</v>
      </c>
      <c r="H6413" t="s">
        <v>6443</v>
      </c>
    </row>
    <row r="6414" spans="1:8" x14ac:dyDescent="0.35">
      <c r="A6414" s="2">
        <v>44410</v>
      </c>
      <c r="B6414" t="s">
        <v>55</v>
      </c>
      <c r="C6414" t="s">
        <v>29</v>
      </c>
      <c r="D6414" t="s">
        <v>20</v>
      </c>
      <c r="E6414" s="3">
        <v>83519</v>
      </c>
      <c r="F6414" s="3">
        <v>130513</v>
      </c>
      <c r="G6414" t="s">
        <v>26</v>
      </c>
      <c r="H6414" t="s">
        <v>6444</v>
      </c>
    </row>
    <row r="6415" spans="1:8" x14ac:dyDescent="0.35">
      <c r="A6415" s="2">
        <v>44365</v>
      </c>
      <c r="B6415" t="s">
        <v>55</v>
      </c>
      <c r="C6415" t="s">
        <v>29</v>
      </c>
      <c r="D6415" t="s">
        <v>58</v>
      </c>
      <c r="E6415" s="3">
        <v>117345</v>
      </c>
      <c r="F6415" s="3">
        <v>107591</v>
      </c>
      <c r="G6415" t="s">
        <v>35</v>
      </c>
      <c r="H6415" t="s">
        <v>6445</v>
      </c>
    </row>
    <row r="6416" spans="1:8" x14ac:dyDescent="0.35">
      <c r="A6416" s="2">
        <v>45174</v>
      </c>
      <c r="B6416" t="s">
        <v>37</v>
      </c>
      <c r="C6416" t="s">
        <v>29</v>
      </c>
      <c r="D6416" t="s">
        <v>58</v>
      </c>
      <c r="E6416" s="3">
        <v>42088</v>
      </c>
      <c r="F6416" s="3">
        <v>133174</v>
      </c>
      <c r="G6416" t="s">
        <v>35</v>
      </c>
      <c r="H6416" t="s">
        <v>6446</v>
      </c>
    </row>
    <row r="6417" spans="1:8" x14ac:dyDescent="0.35">
      <c r="A6417" s="2">
        <v>44342</v>
      </c>
      <c r="B6417" t="s">
        <v>28</v>
      </c>
      <c r="C6417" t="s">
        <v>34</v>
      </c>
      <c r="D6417" t="s">
        <v>58</v>
      </c>
      <c r="E6417" s="3">
        <v>121318</v>
      </c>
      <c r="F6417" s="3">
        <v>12036</v>
      </c>
      <c r="G6417" t="s">
        <v>26</v>
      </c>
      <c r="H6417" t="s">
        <v>6447</v>
      </c>
    </row>
    <row r="6418" spans="1:8" x14ac:dyDescent="0.35">
      <c r="A6418" s="2">
        <v>44712</v>
      </c>
      <c r="B6418" t="s">
        <v>55</v>
      </c>
      <c r="C6418" t="s">
        <v>23</v>
      </c>
      <c r="D6418" t="s">
        <v>25</v>
      </c>
      <c r="E6418" s="3">
        <v>84063</v>
      </c>
      <c r="F6418" s="3">
        <v>102569</v>
      </c>
      <c r="G6418" t="s">
        <v>26</v>
      </c>
      <c r="H6418" t="s">
        <v>6448</v>
      </c>
    </row>
    <row r="6419" spans="1:8" x14ac:dyDescent="0.35">
      <c r="A6419" s="2">
        <v>44649</v>
      </c>
      <c r="B6419" t="s">
        <v>37</v>
      </c>
      <c r="C6419" t="s">
        <v>19</v>
      </c>
      <c r="D6419" t="s">
        <v>20</v>
      </c>
      <c r="E6419" s="3">
        <v>100915</v>
      </c>
      <c r="F6419" s="3">
        <v>51229</v>
      </c>
      <c r="G6419" t="s">
        <v>26</v>
      </c>
      <c r="H6419" t="s">
        <v>6449</v>
      </c>
    </row>
    <row r="6420" spans="1:8" x14ac:dyDescent="0.35">
      <c r="A6420" s="2">
        <v>44256</v>
      </c>
      <c r="B6420" t="s">
        <v>18</v>
      </c>
      <c r="C6420" t="s">
        <v>29</v>
      </c>
      <c r="D6420" t="s">
        <v>30</v>
      </c>
      <c r="E6420" s="3">
        <v>72294</v>
      </c>
      <c r="F6420" s="3">
        <v>78870</v>
      </c>
      <c r="G6420" t="s">
        <v>21</v>
      </c>
      <c r="H6420" t="s">
        <v>6450</v>
      </c>
    </row>
    <row r="6421" spans="1:8" x14ac:dyDescent="0.35">
      <c r="A6421" s="2">
        <v>44724</v>
      </c>
      <c r="B6421" t="s">
        <v>28</v>
      </c>
      <c r="C6421" t="s">
        <v>23</v>
      </c>
      <c r="D6421" t="s">
        <v>25</v>
      </c>
      <c r="E6421" s="3">
        <v>56661</v>
      </c>
      <c r="F6421" s="3">
        <v>27585</v>
      </c>
      <c r="G6421" t="s">
        <v>21</v>
      </c>
      <c r="H6421" t="s">
        <v>6451</v>
      </c>
    </row>
    <row r="6422" spans="1:8" x14ac:dyDescent="0.35">
      <c r="A6422" s="2">
        <v>45220</v>
      </c>
      <c r="B6422" t="s">
        <v>28</v>
      </c>
      <c r="C6422" t="s">
        <v>34</v>
      </c>
      <c r="D6422" t="s">
        <v>25</v>
      </c>
      <c r="E6422" s="3">
        <v>84090</v>
      </c>
      <c r="F6422" s="3">
        <v>40681</v>
      </c>
      <c r="G6422" t="s">
        <v>32</v>
      </c>
      <c r="H6422" t="s">
        <v>6452</v>
      </c>
    </row>
    <row r="6423" spans="1:8" x14ac:dyDescent="0.35">
      <c r="A6423" s="2">
        <v>44670</v>
      </c>
      <c r="B6423" t="s">
        <v>23</v>
      </c>
      <c r="C6423" t="s">
        <v>19</v>
      </c>
      <c r="D6423" t="s">
        <v>39</v>
      </c>
      <c r="E6423" s="3">
        <v>56185</v>
      </c>
      <c r="F6423" s="3">
        <v>147839</v>
      </c>
      <c r="G6423" t="s">
        <v>26</v>
      </c>
      <c r="H6423" t="s">
        <v>6453</v>
      </c>
    </row>
    <row r="6424" spans="1:8" x14ac:dyDescent="0.35">
      <c r="A6424" s="2">
        <v>44953</v>
      </c>
      <c r="B6424" t="s">
        <v>41</v>
      </c>
      <c r="C6424" t="s">
        <v>23</v>
      </c>
      <c r="D6424" t="s">
        <v>25</v>
      </c>
      <c r="E6424" s="3">
        <v>78105</v>
      </c>
      <c r="F6424" s="3">
        <v>167154</v>
      </c>
      <c r="G6424" t="s">
        <v>21</v>
      </c>
      <c r="H6424" t="s">
        <v>6454</v>
      </c>
    </row>
    <row r="6425" spans="1:8" x14ac:dyDescent="0.35">
      <c r="A6425" s="2">
        <v>44978</v>
      </c>
      <c r="B6425" t="s">
        <v>23</v>
      </c>
      <c r="C6425" t="s">
        <v>19</v>
      </c>
      <c r="D6425" t="s">
        <v>25</v>
      </c>
      <c r="E6425" s="3">
        <v>99301</v>
      </c>
      <c r="F6425" s="3">
        <v>13481</v>
      </c>
      <c r="G6425" t="s">
        <v>21</v>
      </c>
      <c r="H6425" t="s">
        <v>6455</v>
      </c>
    </row>
    <row r="6426" spans="1:8" x14ac:dyDescent="0.35">
      <c r="A6426" s="2">
        <v>44629</v>
      </c>
      <c r="B6426" t="s">
        <v>18</v>
      </c>
      <c r="C6426" t="s">
        <v>43</v>
      </c>
      <c r="D6426" t="s">
        <v>58</v>
      </c>
      <c r="E6426" s="3">
        <v>103142</v>
      </c>
      <c r="F6426" s="3">
        <v>57375</v>
      </c>
      <c r="G6426" t="s">
        <v>32</v>
      </c>
      <c r="H6426" t="s">
        <v>6456</v>
      </c>
    </row>
    <row r="6427" spans="1:8" x14ac:dyDescent="0.35">
      <c r="A6427" s="2">
        <v>44597</v>
      </c>
      <c r="B6427" t="s">
        <v>23</v>
      </c>
      <c r="C6427" t="s">
        <v>29</v>
      </c>
      <c r="D6427" t="s">
        <v>39</v>
      </c>
      <c r="E6427" s="3">
        <v>21578</v>
      </c>
      <c r="F6427" s="3">
        <v>145792</v>
      </c>
      <c r="G6427" t="s">
        <v>21</v>
      </c>
      <c r="H6427" t="s">
        <v>6457</v>
      </c>
    </row>
    <row r="6428" spans="1:8" x14ac:dyDescent="0.35">
      <c r="A6428" s="2">
        <v>44253</v>
      </c>
      <c r="B6428" t="s">
        <v>28</v>
      </c>
      <c r="C6428" t="s">
        <v>43</v>
      </c>
      <c r="D6428" t="s">
        <v>30</v>
      </c>
      <c r="E6428" s="3">
        <v>114358</v>
      </c>
      <c r="F6428" s="3">
        <v>77184</v>
      </c>
      <c r="G6428" t="s">
        <v>35</v>
      </c>
      <c r="H6428" t="s">
        <v>6458</v>
      </c>
    </row>
    <row r="6429" spans="1:8" x14ac:dyDescent="0.35">
      <c r="A6429" s="2">
        <v>45199</v>
      </c>
      <c r="B6429" t="s">
        <v>23</v>
      </c>
      <c r="C6429" t="s">
        <v>24</v>
      </c>
      <c r="D6429" t="s">
        <v>20</v>
      </c>
      <c r="E6429" s="3">
        <v>40202</v>
      </c>
      <c r="F6429" s="3">
        <v>162608</v>
      </c>
      <c r="G6429" t="s">
        <v>21</v>
      </c>
      <c r="H6429" t="s">
        <v>6459</v>
      </c>
    </row>
    <row r="6430" spans="1:8" x14ac:dyDescent="0.35">
      <c r="A6430" s="2">
        <v>44382</v>
      </c>
      <c r="B6430" t="s">
        <v>37</v>
      </c>
      <c r="C6430" t="s">
        <v>34</v>
      </c>
      <c r="D6430" t="s">
        <v>30</v>
      </c>
      <c r="E6430" s="3">
        <v>89963</v>
      </c>
      <c r="F6430" s="3">
        <v>144299</v>
      </c>
      <c r="G6430" t="s">
        <v>26</v>
      </c>
      <c r="H6430" t="s">
        <v>6460</v>
      </c>
    </row>
    <row r="6431" spans="1:8" x14ac:dyDescent="0.35">
      <c r="A6431" s="2">
        <v>44594</v>
      </c>
      <c r="B6431" t="s">
        <v>23</v>
      </c>
      <c r="C6431" t="s">
        <v>29</v>
      </c>
      <c r="D6431" t="s">
        <v>39</v>
      </c>
      <c r="E6431" s="3">
        <v>34381</v>
      </c>
      <c r="F6431" s="3">
        <v>22758</v>
      </c>
      <c r="G6431" t="s">
        <v>32</v>
      </c>
      <c r="H6431" t="s">
        <v>6461</v>
      </c>
    </row>
    <row r="6432" spans="1:8" x14ac:dyDescent="0.35">
      <c r="A6432" s="2">
        <v>44801</v>
      </c>
      <c r="B6432" t="s">
        <v>55</v>
      </c>
      <c r="C6432" t="s">
        <v>23</v>
      </c>
      <c r="D6432" t="s">
        <v>58</v>
      </c>
      <c r="E6432" s="3">
        <v>94005</v>
      </c>
      <c r="F6432" s="3">
        <v>79047</v>
      </c>
      <c r="G6432" t="s">
        <v>26</v>
      </c>
      <c r="H6432" t="s">
        <v>6462</v>
      </c>
    </row>
    <row r="6433" spans="1:8" x14ac:dyDescent="0.35">
      <c r="A6433" s="2">
        <v>44984</v>
      </c>
      <c r="B6433" t="s">
        <v>18</v>
      </c>
      <c r="C6433" t="s">
        <v>19</v>
      </c>
      <c r="D6433" t="s">
        <v>20</v>
      </c>
      <c r="E6433" s="3">
        <v>138730</v>
      </c>
      <c r="F6433" s="3">
        <v>116354</v>
      </c>
      <c r="G6433" t="s">
        <v>26</v>
      </c>
      <c r="H6433" t="s">
        <v>6463</v>
      </c>
    </row>
    <row r="6434" spans="1:8" x14ac:dyDescent="0.35">
      <c r="A6434" s="2">
        <v>44354</v>
      </c>
      <c r="B6434" t="s">
        <v>18</v>
      </c>
      <c r="C6434" t="s">
        <v>24</v>
      </c>
      <c r="D6434" t="s">
        <v>30</v>
      </c>
      <c r="E6434" s="3">
        <v>49615</v>
      </c>
      <c r="F6434" s="3">
        <v>36270</v>
      </c>
      <c r="G6434" t="s">
        <v>32</v>
      </c>
      <c r="H6434" t="s">
        <v>6464</v>
      </c>
    </row>
    <row r="6435" spans="1:8" x14ac:dyDescent="0.35">
      <c r="A6435" s="2">
        <v>44785</v>
      </c>
      <c r="B6435" t="s">
        <v>28</v>
      </c>
      <c r="C6435" t="s">
        <v>34</v>
      </c>
      <c r="D6435" t="s">
        <v>20</v>
      </c>
      <c r="E6435" s="3">
        <v>15802</v>
      </c>
      <c r="F6435" s="3">
        <v>128907</v>
      </c>
      <c r="G6435" t="s">
        <v>35</v>
      </c>
      <c r="H6435" t="s">
        <v>6465</v>
      </c>
    </row>
    <row r="6436" spans="1:8" x14ac:dyDescent="0.35">
      <c r="A6436" s="2">
        <v>44662</v>
      </c>
      <c r="B6436" t="s">
        <v>23</v>
      </c>
      <c r="C6436" t="s">
        <v>34</v>
      </c>
      <c r="D6436" t="s">
        <v>20</v>
      </c>
      <c r="E6436" s="3">
        <v>113533</v>
      </c>
      <c r="F6436" s="3">
        <v>92217</v>
      </c>
      <c r="G6436" t="s">
        <v>32</v>
      </c>
      <c r="H6436" t="s">
        <v>6466</v>
      </c>
    </row>
    <row r="6437" spans="1:8" x14ac:dyDescent="0.35">
      <c r="A6437" s="2">
        <v>44642</v>
      </c>
      <c r="B6437" t="s">
        <v>28</v>
      </c>
      <c r="C6437" t="s">
        <v>34</v>
      </c>
      <c r="D6437" t="s">
        <v>20</v>
      </c>
      <c r="E6437" s="3">
        <v>124831</v>
      </c>
      <c r="F6437" s="3">
        <v>166512</v>
      </c>
      <c r="G6437" t="s">
        <v>35</v>
      </c>
      <c r="H6437" t="s">
        <v>6467</v>
      </c>
    </row>
    <row r="6438" spans="1:8" x14ac:dyDescent="0.35">
      <c r="A6438" s="2">
        <v>44997</v>
      </c>
      <c r="B6438" t="s">
        <v>28</v>
      </c>
      <c r="C6438" t="s">
        <v>23</v>
      </c>
      <c r="D6438" t="s">
        <v>25</v>
      </c>
      <c r="E6438" s="3">
        <v>21841</v>
      </c>
      <c r="F6438" s="3">
        <v>52504</v>
      </c>
      <c r="G6438" t="s">
        <v>35</v>
      </c>
      <c r="H6438" t="s">
        <v>6468</v>
      </c>
    </row>
    <row r="6439" spans="1:8" x14ac:dyDescent="0.35">
      <c r="A6439" s="2">
        <v>45125</v>
      </c>
      <c r="B6439" t="s">
        <v>37</v>
      </c>
      <c r="C6439" t="s">
        <v>29</v>
      </c>
      <c r="D6439" t="s">
        <v>39</v>
      </c>
      <c r="E6439" s="3">
        <v>111572</v>
      </c>
      <c r="F6439" s="3">
        <v>99811</v>
      </c>
      <c r="G6439" t="s">
        <v>26</v>
      </c>
      <c r="H6439" t="s">
        <v>6469</v>
      </c>
    </row>
    <row r="6440" spans="1:8" x14ac:dyDescent="0.35">
      <c r="A6440" s="2">
        <v>44213</v>
      </c>
      <c r="B6440" t="s">
        <v>41</v>
      </c>
      <c r="C6440" t="s">
        <v>43</v>
      </c>
      <c r="D6440" t="s">
        <v>39</v>
      </c>
      <c r="E6440" s="3">
        <v>74660</v>
      </c>
      <c r="F6440" s="3">
        <v>158790</v>
      </c>
      <c r="G6440" t="s">
        <v>26</v>
      </c>
      <c r="H6440" t="s">
        <v>6470</v>
      </c>
    </row>
    <row r="6441" spans="1:8" x14ac:dyDescent="0.35">
      <c r="A6441" s="2">
        <v>44927</v>
      </c>
      <c r="B6441" t="s">
        <v>28</v>
      </c>
      <c r="C6441" t="s">
        <v>24</v>
      </c>
      <c r="D6441" t="s">
        <v>58</v>
      </c>
      <c r="E6441" s="3">
        <v>122187</v>
      </c>
      <c r="F6441" s="3">
        <v>91982</v>
      </c>
      <c r="G6441" t="s">
        <v>26</v>
      </c>
      <c r="H6441" t="s">
        <v>6471</v>
      </c>
    </row>
    <row r="6442" spans="1:8" x14ac:dyDescent="0.35">
      <c r="A6442" s="2">
        <v>44522</v>
      </c>
      <c r="B6442" t="s">
        <v>41</v>
      </c>
      <c r="C6442" t="s">
        <v>23</v>
      </c>
      <c r="D6442" t="s">
        <v>30</v>
      </c>
      <c r="E6442" s="3">
        <v>110489</v>
      </c>
      <c r="F6442" s="3">
        <v>153748</v>
      </c>
      <c r="G6442" t="s">
        <v>26</v>
      </c>
      <c r="H6442" t="s">
        <v>6472</v>
      </c>
    </row>
    <row r="6443" spans="1:8" x14ac:dyDescent="0.35">
      <c r="A6443" s="2">
        <v>45191</v>
      </c>
      <c r="B6443" t="s">
        <v>41</v>
      </c>
      <c r="C6443" t="s">
        <v>19</v>
      </c>
      <c r="D6443" t="s">
        <v>58</v>
      </c>
      <c r="E6443" s="3">
        <v>28921</v>
      </c>
      <c r="F6443" s="3">
        <v>33240</v>
      </c>
      <c r="G6443" t="s">
        <v>32</v>
      </c>
      <c r="H6443" t="s">
        <v>6473</v>
      </c>
    </row>
    <row r="6444" spans="1:8" x14ac:dyDescent="0.35">
      <c r="A6444" s="2">
        <v>44809</v>
      </c>
      <c r="B6444" t="s">
        <v>18</v>
      </c>
      <c r="C6444" t="s">
        <v>23</v>
      </c>
      <c r="D6444" t="s">
        <v>30</v>
      </c>
      <c r="E6444" s="3">
        <v>147817</v>
      </c>
      <c r="F6444" s="3">
        <v>107768</v>
      </c>
      <c r="G6444" t="s">
        <v>21</v>
      </c>
      <c r="H6444" t="s">
        <v>6474</v>
      </c>
    </row>
    <row r="6445" spans="1:8" x14ac:dyDescent="0.35">
      <c r="A6445" s="2">
        <v>44742</v>
      </c>
      <c r="B6445" t="s">
        <v>55</v>
      </c>
      <c r="C6445" t="s">
        <v>19</v>
      </c>
      <c r="D6445" t="s">
        <v>20</v>
      </c>
      <c r="E6445" s="3">
        <v>41443</v>
      </c>
      <c r="F6445" s="3">
        <v>151909</v>
      </c>
      <c r="G6445" t="s">
        <v>32</v>
      </c>
      <c r="H6445" t="s">
        <v>6475</v>
      </c>
    </row>
    <row r="6446" spans="1:8" x14ac:dyDescent="0.35">
      <c r="A6446" s="2">
        <v>44792</v>
      </c>
      <c r="B6446" t="s">
        <v>55</v>
      </c>
      <c r="C6446" t="s">
        <v>19</v>
      </c>
      <c r="D6446" t="s">
        <v>30</v>
      </c>
      <c r="E6446" s="3">
        <v>25016</v>
      </c>
      <c r="F6446" s="3">
        <v>83812</v>
      </c>
      <c r="G6446" t="s">
        <v>21</v>
      </c>
      <c r="H6446" t="s">
        <v>6476</v>
      </c>
    </row>
    <row r="6447" spans="1:8" x14ac:dyDescent="0.35">
      <c r="A6447" s="2">
        <v>45117</v>
      </c>
      <c r="B6447" t="s">
        <v>23</v>
      </c>
      <c r="C6447" t="s">
        <v>34</v>
      </c>
      <c r="D6447" t="s">
        <v>30</v>
      </c>
      <c r="E6447" s="3">
        <v>88755</v>
      </c>
      <c r="F6447" s="3">
        <v>44473</v>
      </c>
      <c r="G6447" t="s">
        <v>32</v>
      </c>
      <c r="H6447" t="s">
        <v>6477</v>
      </c>
    </row>
    <row r="6448" spans="1:8" x14ac:dyDescent="0.35">
      <c r="A6448" s="2">
        <v>45038</v>
      </c>
      <c r="B6448" t="s">
        <v>37</v>
      </c>
      <c r="C6448" t="s">
        <v>23</v>
      </c>
      <c r="D6448" t="s">
        <v>20</v>
      </c>
      <c r="E6448" s="3">
        <v>123264</v>
      </c>
      <c r="F6448" s="3">
        <v>22095</v>
      </c>
      <c r="G6448" t="s">
        <v>26</v>
      </c>
      <c r="H6448" t="s">
        <v>6478</v>
      </c>
    </row>
    <row r="6449" spans="1:8" x14ac:dyDescent="0.35">
      <c r="A6449" s="2">
        <v>44540</v>
      </c>
      <c r="B6449" t="s">
        <v>37</v>
      </c>
      <c r="C6449" t="s">
        <v>43</v>
      </c>
      <c r="D6449" t="s">
        <v>58</v>
      </c>
      <c r="E6449" s="3">
        <v>39012</v>
      </c>
      <c r="F6449" s="3">
        <v>8435</v>
      </c>
      <c r="G6449" t="s">
        <v>21</v>
      </c>
      <c r="H6449" t="s">
        <v>6479</v>
      </c>
    </row>
    <row r="6450" spans="1:8" x14ac:dyDescent="0.35">
      <c r="A6450" s="2">
        <v>45055</v>
      </c>
      <c r="B6450" t="s">
        <v>55</v>
      </c>
      <c r="C6450" t="s">
        <v>19</v>
      </c>
      <c r="D6450" t="s">
        <v>30</v>
      </c>
      <c r="E6450" s="3">
        <v>97617</v>
      </c>
      <c r="F6450" s="3">
        <v>51300</v>
      </c>
      <c r="G6450" t="s">
        <v>32</v>
      </c>
      <c r="H6450" t="s">
        <v>6480</v>
      </c>
    </row>
    <row r="6451" spans="1:8" x14ac:dyDescent="0.35">
      <c r="A6451" s="2">
        <v>44641</v>
      </c>
      <c r="B6451" t="s">
        <v>23</v>
      </c>
      <c r="C6451" t="s">
        <v>34</v>
      </c>
      <c r="D6451" t="s">
        <v>58</v>
      </c>
      <c r="E6451" s="3">
        <v>110064</v>
      </c>
      <c r="F6451" s="3">
        <v>155085</v>
      </c>
      <c r="G6451" t="s">
        <v>32</v>
      </c>
      <c r="H6451" t="s">
        <v>6481</v>
      </c>
    </row>
    <row r="6452" spans="1:8" x14ac:dyDescent="0.35">
      <c r="A6452" s="2">
        <v>44418</v>
      </c>
      <c r="B6452" t="s">
        <v>55</v>
      </c>
      <c r="C6452" t="s">
        <v>43</v>
      </c>
      <c r="D6452" t="s">
        <v>58</v>
      </c>
      <c r="E6452" s="3">
        <v>87974</v>
      </c>
      <c r="F6452" s="3">
        <v>64248</v>
      </c>
      <c r="G6452" t="s">
        <v>35</v>
      </c>
      <c r="H6452" t="s">
        <v>6482</v>
      </c>
    </row>
    <row r="6453" spans="1:8" x14ac:dyDescent="0.35">
      <c r="A6453" s="2">
        <v>44788</v>
      </c>
      <c r="B6453" t="s">
        <v>23</v>
      </c>
      <c r="C6453" t="s">
        <v>23</v>
      </c>
      <c r="D6453" t="s">
        <v>39</v>
      </c>
      <c r="E6453" s="3">
        <v>31251</v>
      </c>
      <c r="F6453" s="3">
        <v>91617</v>
      </c>
      <c r="G6453" t="s">
        <v>32</v>
      </c>
      <c r="H6453" t="s">
        <v>6483</v>
      </c>
    </row>
    <row r="6454" spans="1:8" x14ac:dyDescent="0.35">
      <c r="A6454" s="2">
        <v>45227</v>
      </c>
      <c r="B6454" t="s">
        <v>23</v>
      </c>
      <c r="C6454" t="s">
        <v>43</v>
      </c>
      <c r="D6454" t="s">
        <v>20</v>
      </c>
      <c r="E6454" s="3">
        <v>47860</v>
      </c>
      <c r="F6454" s="3">
        <v>130817</v>
      </c>
      <c r="G6454" t="s">
        <v>26</v>
      </c>
      <c r="H6454" t="s">
        <v>6484</v>
      </c>
    </row>
    <row r="6455" spans="1:8" x14ac:dyDescent="0.35">
      <c r="A6455" s="2">
        <v>45214</v>
      </c>
      <c r="B6455" t="s">
        <v>23</v>
      </c>
      <c r="C6455" t="s">
        <v>23</v>
      </c>
      <c r="D6455" t="s">
        <v>20</v>
      </c>
      <c r="E6455" s="3">
        <v>147652</v>
      </c>
      <c r="F6455" s="3">
        <v>32478</v>
      </c>
      <c r="G6455" t="s">
        <v>32</v>
      </c>
      <c r="H6455" t="s">
        <v>6485</v>
      </c>
    </row>
    <row r="6456" spans="1:8" x14ac:dyDescent="0.35">
      <c r="A6456" s="2">
        <v>44212</v>
      </c>
      <c r="B6456" t="s">
        <v>23</v>
      </c>
      <c r="C6456" t="s">
        <v>19</v>
      </c>
      <c r="D6456" t="s">
        <v>25</v>
      </c>
      <c r="E6456" s="3">
        <v>58201</v>
      </c>
      <c r="F6456" s="3">
        <v>54418</v>
      </c>
      <c r="G6456" t="s">
        <v>32</v>
      </c>
      <c r="H6456" t="s">
        <v>6486</v>
      </c>
    </row>
    <row r="6457" spans="1:8" x14ac:dyDescent="0.35">
      <c r="A6457" s="2">
        <v>44720</v>
      </c>
      <c r="B6457" t="s">
        <v>18</v>
      </c>
      <c r="C6457" t="s">
        <v>24</v>
      </c>
      <c r="D6457" t="s">
        <v>58</v>
      </c>
      <c r="E6457" s="3">
        <v>87919</v>
      </c>
      <c r="F6457" s="3">
        <v>20203</v>
      </c>
      <c r="G6457" t="s">
        <v>26</v>
      </c>
      <c r="H6457" t="s">
        <v>6487</v>
      </c>
    </row>
    <row r="6458" spans="1:8" x14ac:dyDescent="0.35">
      <c r="A6458" s="2">
        <v>44999</v>
      </c>
      <c r="B6458" t="s">
        <v>18</v>
      </c>
      <c r="C6458" t="s">
        <v>24</v>
      </c>
      <c r="D6458" t="s">
        <v>25</v>
      </c>
      <c r="E6458" s="3">
        <v>104499</v>
      </c>
      <c r="F6458" s="3">
        <v>82774</v>
      </c>
      <c r="G6458" t="s">
        <v>21</v>
      </c>
      <c r="H6458" t="s">
        <v>6488</v>
      </c>
    </row>
    <row r="6459" spans="1:8" x14ac:dyDescent="0.35">
      <c r="A6459" s="2">
        <v>44217</v>
      </c>
      <c r="B6459" t="s">
        <v>55</v>
      </c>
      <c r="C6459" t="s">
        <v>29</v>
      </c>
      <c r="D6459" t="s">
        <v>20</v>
      </c>
      <c r="E6459" s="3">
        <v>79936</v>
      </c>
      <c r="F6459" s="3">
        <v>67741</v>
      </c>
      <c r="G6459" t="s">
        <v>21</v>
      </c>
      <c r="H6459" t="s">
        <v>6489</v>
      </c>
    </row>
    <row r="6460" spans="1:8" x14ac:dyDescent="0.35">
      <c r="A6460" s="2">
        <v>44424</v>
      </c>
      <c r="B6460" t="s">
        <v>23</v>
      </c>
      <c r="C6460" t="s">
        <v>29</v>
      </c>
      <c r="D6460" t="s">
        <v>20</v>
      </c>
      <c r="E6460" s="3">
        <v>61922</v>
      </c>
      <c r="F6460" s="3">
        <v>121488</v>
      </c>
      <c r="G6460" t="s">
        <v>26</v>
      </c>
      <c r="H6460" t="s">
        <v>6490</v>
      </c>
    </row>
    <row r="6461" spans="1:8" x14ac:dyDescent="0.35">
      <c r="A6461" s="2">
        <v>45204</v>
      </c>
      <c r="B6461" t="s">
        <v>28</v>
      </c>
      <c r="C6461" t="s">
        <v>19</v>
      </c>
      <c r="D6461" t="s">
        <v>25</v>
      </c>
      <c r="E6461" s="3">
        <v>35344</v>
      </c>
      <c r="F6461" s="3">
        <v>131969</v>
      </c>
      <c r="G6461" t="s">
        <v>21</v>
      </c>
      <c r="H6461" t="s">
        <v>6491</v>
      </c>
    </row>
    <row r="6462" spans="1:8" x14ac:dyDescent="0.35">
      <c r="A6462" s="2">
        <v>45005</v>
      </c>
      <c r="B6462" t="s">
        <v>23</v>
      </c>
      <c r="C6462" t="s">
        <v>43</v>
      </c>
      <c r="D6462" t="s">
        <v>20</v>
      </c>
      <c r="E6462" s="3">
        <v>133865</v>
      </c>
      <c r="F6462" s="3">
        <v>42186</v>
      </c>
      <c r="G6462" t="s">
        <v>35</v>
      </c>
      <c r="H6462" t="s">
        <v>6492</v>
      </c>
    </row>
    <row r="6463" spans="1:8" x14ac:dyDescent="0.35">
      <c r="A6463" s="2">
        <v>44600</v>
      </c>
      <c r="B6463" t="s">
        <v>28</v>
      </c>
      <c r="C6463" t="s">
        <v>23</v>
      </c>
      <c r="D6463" t="s">
        <v>20</v>
      </c>
      <c r="E6463" s="3">
        <v>123581</v>
      </c>
      <c r="F6463" s="3">
        <v>22768</v>
      </c>
      <c r="G6463" t="s">
        <v>32</v>
      </c>
      <c r="H6463" t="s">
        <v>6493</v>
      </c>
    </row>
    <row r="6464" spans="1:8" x14ac:dyDescent="0.35">
      <c r="A6464" s="2">
        <v>45286</v>
      </c>
      <c r="B6464" t="s">
        <v>18</v>
      </c>
      <c r="C6464" t="s">
        <v>24</v>
      </c>
      <c r="D6464" t="s">
        <v>39</v>
      </c>
      <c r="E6464" s="3">
        <v>34780</v>
      </c>
      <c r="F6464" s="3">
        <v>150285</v>
      </c>
      <c r="G6464" t="s">
        <v>32</v>
      </c>
      <c r="H6464" t="s">
        <v>6494</v>
      </c>
    </row>
    <row r="6465" spans="1:8" x14ac:dyDescent="0.35">
      <c r="A6465" s="2">
        <v>44633</v>
      </c>
      <c r="B6465" t="s">
        <v>23</v>
      </c>
      <c r="C6465" t="s">
        <v>23</v>
      </c>
      <c r="D6465" t="s">
        <v>30</v>
      </c>
      <c r="E6465" s="3">
        <v>68210</v>
      </c>
      <c r="F6465" s="3">
        <v>113464</v>
      </c>
      <c r="G6465" t="s">
        <v>21</v>
      </c>
      <c r="H6465" t="s">
        <v>6495</v>
      </c>
    </row>
    <row r="6466" spans="1:8" x14ac:dyDescent="0.35">
      <c r="A6466" s="2">
        <v>45025</v>
      </c>
      <c r="B6466" t="s">
        <v>41</v>
      </c>
      <c r="C6466" t="s">
        <v>19</v>
      </c>
      <c r="D6466" t="s">
        <v>39</v>
      </c>
      <c r="E6466" s="3">
        <v>10661</v>
      </c>
      <c r="F6466" s="3">
        <v>85234</v>
      </c>
      <c r="G6466" t="s">
        <v>21</v>
      </c>
      <c r="H6466" t="s">
        <v>6496</v>
      </c>
    </row>
    <row r="6467" spans="1:8" x14ac:dyDescent="0.35">
      <c r="A6467" s="2">
        <v>45130</v>
      </c>
      <c r="B6467" t="s">
        <v>55</v>
      </c>
      <c r="C6467" t="s">
        <v>43</v>
      </c>
      <c r="D6467" t="s">
        <v>30</v>
      </c>
      <c r="E6467" s="3">
        <v>76214</v>
      </c>
      <c r="F6467" s="3">
        <v>57792</v>
      </c>
      <c r="G6467" t="s">
        <v>21</v>
      </c>
      <c r="H6467" t="s">
        <v>6497</v>
      </c>
    </row>
    <row r="6468" spans="1:8" x14ac:dyDescent="0.35">
      <c r="A6468" s="2">
        <v>44455</v>
      </c>
      <c r="B6468" t="s">
        <v>23</v>
      </c>
      <c r="C6468" t="s">
        <v>23</v>
      </c>
      <c r="D6468" t="s">
        <v>39</v>
      </c>
      <c r="E6468" s="3">
        <v>67146</v>
      </c>
      <c r="F6468" s="3">
        <v>84932</v>
      </c>
      <c r="G6468" t="s">
        <v>26</v>
      </c>
      <c r="H6468" t="s">
        <v>6498</v>
      </c>
    </row>
    <row r="6469" spans="1:8" x14ac:dyDescent="0.35">
      <c r="A6469" s="2">
        <v>44299</v>
      </c>
      <c r="B6469" t="s">
        <v>37</v>
      </c>
      <c r="C6469" t="s">
        <v>43</v>
      </c>
      <c r="D6469" t="s">
        <v>39</v>
      </c>
      <c r="E6469" s="3">
        <v>62452</v>
      </c>
      <c r="F6469" s="3">
        <v>53170</v>
      </c>
      <c r="G6469" t="s">
        <v>35</v>
      </c>
      <c r="H6469" t="s">
        <v>6499</v>
      </c>
    </row>
    <row r="6470" spans="1:8" x14ac:dyDescent="0.35">
      <c r="A6470" s="2">
        <v>45189</v>
      </c>
      <c r="B6470" t="s">
        <v>28</v>
      </c>
      <c r="C6470" t="s">
        <v>24</v>
      </c>
      <c r="D6470" t="s">
        <v>58</v>
      </c>
      <c r="E6470" s="3">
        <v>54505</v>
      </c>
      <c r="F6470" s="3">
        <v>31585</v>
      </c>
      <c r="G6470" t="s">
        <v>35</v>
      </c>
      <c r="H6470" t="s">
        <v>6500</v>
      </c>
    </row>
    <row r="6471" spans="1:8" x14ac:dyDescent="0.35">
      <c r="A6471" s="2">
        <v>44965</v>
      </c>
      <c r="B6471" t="s">
        <v>23</v>
      </c>
      <c r="C6471" t="s">
        <v>23</v>
      </c>
      <c r="D6471" t="s">
        <v>25</v>
      </c>
      <c r="E6471" s="3">
        <v>126953</v>
      </c>
      <c r="F6471" s="3">
        <v>168845</v>
      </c>
      <c r="G6471" t="s">
        <v>21</v>
      </c>
      <c r="H6471" t="s">
        <v>6501</v>
      </c>
    </row>
    <row r="6472" spans="1:8" x14ac:dyDescent="0.35">
      <c r="A6472" s="2">
        <v>45009</v>
      </c>
      <c r="B6472" t="s">
        <v>41</v>
      </c>
      <c r="C6472" t="s">
        <v>34</v>
      </c>
      <c r="D6472" t="s">
        <v>39</v>
      </c>
      <c r="E6472" s="3">
        <v>112594</v>
      </c>
      <c r="F6472" s="3">
        <v>112722</v>
      </c>
      <c r="G6472" t="s">
        <v>26</v>
      </c>
      <c r="H6472" t="s">
        <v>6502</v>
      </c>
    </row>
    <row r="6473" spans="1:8" x14ac:dyDescent="0.35">
      <c r="A6473" s="2">
        <v>44422</v>
      </c>
      <c r="B6473" t="s">
        <v>28</v>
      </c>
      <c r="C6473" t="s">
        <v>24</v>
      </c>
      <c r="D6473" t="s">
        <v>58</v>
      </c>
      <c r="E6473" s="3">
        <v>15647</v>
      </c>
      <c r="F6473" s="3">
        <v>80023</v>
      </c>
      <c r="G6473" t="s">
        <v>21</v>
      </c>
      <c r="H6473" t="s">
        <v>6503</v>
      </c>
    </row>
    <row r="6474" spans="1:8" x14ac:dyDescent="0.35">
      <c r="A6474" s="2">
        <v>45139</v>
      </c>
      <c r="B6474" t="s">
        <v>41</v>
      </c>
      <c r="C6474" t="s">
        <v>43</v>
      </c>
      <c r="D6474" t="s">
        <v>39</v>
      </c>
      <c r="E6474" s="3">
        <v>67083</v>
      </c>
      <c r="F6474" s="3">
        <v>78311</v>
      </c>
      <c r="G6474" t="s">
        <v>26</v>
      </c>
      <c r="H6474" t="s">
        <v>6504</v>
      </c>
    </row>
    <row r="6475" spans="1:8" x14ac:dyDescent="0.35">
      <c r="A6475" s="2">
        <v>44659</v>
      </c>
      <c r="B6475" t="s">
        <v>55</v>
      </c>
      <c r="C6475" t="s">
        <v>19</v>
      </c>
      <c r="D6475" t="s">
        <v>25</v>
      </c>
      <c r="E6475" s="3">
        <v>115010</v>
      </c>
      <c r="F6475" s="3">
        <v>69520</v>
      </c>
      <c r="G6475" t="s">
        <v>26</v>
      </c>
      <c r="H6475" t="s">
        <v>6505</v>
      </c>
    </row>
    <row r="6476" spans="1:8" x14ac:dyDescent="0.35">
      <c r="A6476" s="2">
        <v>44433</v>
      </c>
      <c r="B6476" t="s">
        <v>55</v>
      </c>
      <c r="C6476" t="s">
        <v>34</v>
      </c>
      <c r="D6476" t="s">
        <v>58</v>
      </c>
      <c r="E6476" s="3">
        <v>38979</v>
      </c>
      <c r="F6476" s="3">
        <v>9985</v>
      </c>
      <c r="G6476" t="s">
        <v>32</v>
      </c>
      <c r="H6476" t="s">
        <v>6506</v>
      </c>
    </row>
    <row r="6477" spans="1:8" x14ac:dyDescent="0.35">
      <c r="A6477" s="2">
        <v>45246</v>
      </c>
      <c r="B6477" t="s">
        <v>55</v>
      </c>
      <c r="C6477" t="s">
        <v>29</v>
      </c>
      <c r="D6477" t="s">
        <v>30</v>
      </c>
      <c r="E6477" s="3">
        <v>43288</v>
      </c>
      <c r="F6477" s="3">
        <v>85759</v>
      </c>
      <c r="G6477" t="s">
        <v>21</v>
      </c>
      <c r="H6477" t="s">
        <v>6507</v>
      </c>
    </row>
    <row r="6478" spans="1:8" x14ac:dyDescent="0.35">
      <c r="A6478" s="2">
        <v>44702</v>
      </c>
      <c r="B6478" t="s">
        <v>18</v>
      </c>
      <c r="C6478" t="s">
        <v>23</v>
      </c>
      <c r="D6478" t="s">
        <v>25</v>
      </c>
      <c r="E6478" s="3">
        <v>146714</v>
      </c>
      <c r="F6478" s="3">
        <v>61319</v>
      </c>
      <c r="G6478" t="s">
        <v>32</v>
      </c>
      <c r="H6478" t="s">
        <v>6508</v>
      </c>
    </row>
    <row r="6479" spans="1:8" x14ac:dyDescent="0.35">
      <c r="A6479" s="2">
        <v>45010</v>
      </c>
      <c r="B6479" t="s">
        <v>41</v>
      </c>
      <c r="C6479" t="s">
        <v>29</v>
      </c>
      <c r="D6479" t="s">
        <v>20</v>
      </c>
      <c r="E6479" s="3">
        <v>56698</v>
      </c>
      <c r="F6479" s="3">
        <v>91949</v>
      </c>
      <c r="G6479" t="s">
        <v>32</v>
      </c>
      <c r="H6479" t="s">
        <v>6509</v>
      </c>
    </row>
    <row r="6480" spans="1:8" x14ac:dyDescent="0.35">
      <c r="A6480" s="2">
        <v>44963</v>
      </c>
      <c r="B6480" t="s">
        <v>23</v>
      </c>
      <c r="C6480" t="s">
        <v>24</v>
      </c>
      <c r="D6480" t="s">
        <v>58</v>
      </c>
      <c r="E6480" s="3">
        <v>13884</v>
      </c>
      <c r="F6480" s="3">
        <v>146277</v>
      </c>
      <c r="G6480" t="s">
        <v>35</v>
      </c>
      <c r="H6480" t="s">
        <v>6510</v>
      </c>
    </row>
    <row r="6481" spans="1:8" x14ac:dyDescent="0.35">
      <c r="A6481" s="2">
        <v>44830</v>
      </c>
      <c r="B6481" t="s">
        <v>37</v>
      </c>
      <c r="C6481" t="s">
        <v>23</v>
      </c>
      <c r="D6481" t="s">
        <v>20</v>
      </c>
      <c r="E6481" s="3">
        <v>126564</v>
      </c>
      <c r="F6481" s="3">
        <v>164121</v>
      </c>
      <c r="G6481" t="s">
        <v>26</v>
      </c>
      <c r="H6481" t="s">
        <v>6511</v>
      </c>
    </row>
    <row r="6482" spans="1:8" x14ac:dyDescent="0.35">
      <c r="A6482" s="2">
        <v>45187</v>
      </c>
      <c r="B6482" t="s">
        <v>37</v>
      </c>
      <c r="C6482" t="s">
        <v>23</v>
      </c>
      <c r="D6482" t="s">
        <v>58</v>
      </c>
      <c r="E6482" s="3">
        <v>45509</v>
      </c>
      <c r="F6482" s="3">
        <v>95036</v>
      </c>
      <c r="G6482" t="s">
        <v>26</v>
      </c>
      <c r="H6482" t="s">
        <v>6512</v>
      </c>
    </row>
    <row r="6483" spans="1:8" x14ac:dyDescent="0.35">
      <c r="A6483" s="2">
        <v>44814</v>
      </c>
      <c r="B6483" t="s">
        <v>55</v>
      </c>
      <c r="C6483" t="s">
        <v>34</v>
      </c>
      <c r="D6483" t="s">
        <v>30</v>
      </c>
      <c r="E6483" s="3">
        <v>41649</v>
      </c>
      <c r="F6483" s="3">
        <v>106474</v>
      </c>
      <c r="G6483" t="s">
        <v>26</v>
      </c>
      <c r="H6483" t="s">
        <v>6513</v>
      </c>
    </row>
    <row r="6484" spans="1:8" x14ac:dyDescent="0.35">
      <c r="A6484" s="2">
        <v>44469</v>
      </c>
      <c r="B6484" t="s">
        <v>37</v>
      </c>
      <c r="C6484" t="s">
        <v>34</v>
      </c>
      <c r="D6484" t="s">
        <v>58</v>
      </c>
      <c r="E6484" s="3">
        <v>106068</v>
      </c>
      <c r="F6484" s="3">
        <v>67431</v>
      </c>
      <c r="G6484" t="s">
        <v>26</v>
      </c>
      <c r="H6484" t="s">
        <v>6514</v>
      </c>
    </row>
    <row r="6485" spans="1:8" x14ac:dyDescent="0.35">
      <c r="A6485" s="2">
        <v>44428</v>
      </c>
      <c r="B6485" t="s">
        <v>28</v>
      </c>
      <c r="C6485" t="s">
        <v>34</v>
      </c>
      <c r="D6485" t="s">
        <v>39</v>
      </c>
      <c r="E6485" s="3">
        <v>108954</v>
      </c>
      <c r="F6485" s="3">
        <v>64183</v>
      </c>
      <c r="G6485" t="s">
        <v>32</v>
      </c>
      <c r="H6485" t="s">
        <v>6515</v>
      </c>
    </row>
    <row r="6486" spans="1:8" x14ac:dyDescent="0.35">
      <c r="A6486" s="2">
        <v>44964</v>
      </c>
      <c r="B6486" t="s">
        <v>41</v>
      </c>
      <c r="C6486" t="s">
        <v>34</v>
      </c>
      <c r="D6486" t="s">
        <v>20</v>
      </c>
      <c r="E6486" s="3">
        <v>21036</v>
      </c>
      <c r="F6486" s="3">
        <v>91165</v>
      </c>
      <c r="G6486" t="s">
        <v>26</v>
      </c>
      <c r="H6486" t="s">
        <v>6516</v>
      </c>
    </row>
    <row r="6487" spans="1:8" x14ac:dyDescent="0.35">
      <c r="A6487" s="2">
        <v>44692</v>
      </c>
      <c r="B6487" t="s">
        <v>41</v>
      </c>
      <c r="C6487" t="s">
        <v>19</v>
      </c>
      <c r="D6487" t="s">
        <v>20</v>
      </c>
      <c r="E6487" s="3">
        <v>94571</v>
      </c>
      <c r="F6487" s="3">
        <v>15769</v>
      </c>
      <c r="G6487" t="s">
        <v>35</v>
      </c>
      <c r="H6487" t="s">
        <v>6517</v>
      </c>
    </row>
    <row r="6488" spans="1:8" x14ac:dyDescent="0.35">
      <c r="A6488" s="2">
        <v>45244</v>
      </c>
      <c r="B6488" t="s">
        <v>41</v>
      </c>
      <c r="C6488" t="s">
        <v>43</v>
      </c>
      <c r="D6488" t="s">
        <v>58</v>
      </c>
      <c r="E6488" s="3">
        <v>19747</v>
      </c>
      <c r="F6488" s="3">
        <v>16989</v>
      </c>
      <c r="G6488" t="s">
        <v>35</v>
      </c>
      <c r="H6488" t="s">
        <v>6518</v>
      </c>
    </row>
    <row r="6489" spans="1:8" x14ac:dyDescent="0.35">
      <c r="A6489" s="2">
        <v>44698</v>
      </c>
      <c r="B6489" t="s">
        <v>28</v>
      </c>
      <c r="C6489" t="s">
        <v>34</v>
      </c>
      <c r="D6489" t="s">
        <v>39</v>
      </c>
      <c r="E6489" s="3">
        <v>56692</v>
      </c>
      <c r="F6489" s="3">
        <v>69090</v>
      </c>
      <c r="G6489" t="s">
        <v>32</v>
      </c>
      <c r="H6489" t="s">
        <v>6519</v>
      </c>
    </row>
    <row r="6490" spans="1:8" x14ac:dyDescent="0.35">
      <c r="A6490" s="2">
        <v>44221</v>
      </c>
      <c r="B6490" t="s">
        <v>23</v>
      </c>
      <c r="C6490" t="s">
        <v>24</v>
      </c>
      <c r="D6490" t="s">
        <v>39</v>
      </c>
      <c r="E6490" s="3">
        <v>66777</v>
      </c>
      <c r="F6490" s="3">
        <v>133377</v>
      </c>
      <c r="G6490" t="s">
        <v>32</v>
      </c>
      <c r="H6490" t="s">
        <v>6520</v>
      </c>
    </row>
    <row r="6491" spans="1:8" x14ac:dyDescent="0.35">
      <c r="A6491" s="2">
        <v>44484</v>
      </c>
      <c r="B6491" t="s">
        <v>18</v>
      </c>
      <c r="C6491" t="s">
        <v>23</v>
      </c>
      <c r="D6491" t="s">
        <v>58</v>
      </c>
      <c r="E6491" s="3">
        <v>72108</v>
      </c>
      <c r="F6491" s="3">
        <v>152811</v>
      </c>
      <c r="G6491" t="s">
        <v>21</v>
      </c>
      <c r="H6491" t="s">
        <v>6521</v>
      </c>
    </row>
    <row r="6492" spans="1:8" x14ac:dyDescent="0.35">
      <c r="A6492" s="2">
        <v>44534</v>
      </c>
      <c r="B6492" t="s">
        <v>28</v>
      </c>
      <c r="C6492" t="s">
        <v>29</v>
      </c>
      <c r="D6492" t="s">
        <v>25</v>
      </c>
      <c r="E6492" s="3">
        <v>117008</v>
      </c>
      <c r="F6492" s="3">
        <v>112323</v>
      </c>
      <c r="G6492" t="s">
        <v>21</v>
      </c>
      <c r="H6492" t="s">
        <v>6522</v>
      </c>
    </row>
    <row r="6493" spans="1:8" x14ac:dyDescent="0.35">
      <c r="A6493" s="2">
        <v>45257</v>
      </c>
      <c r="B6493" t="s">
        <v>41</v>
      </c>
      <c r="C6493" t="s">
        <v>34</v>
      </c>
      <c r="D6493" t="s">
        <v>30</v>
      </c>
      <c r="E6493" s="3">
        <v>60387</v>
      </c>
      <c r="F6493" s="3">
        <v>161023</v>
      </c>
      <c r="G6493" t="s">
        <v>26</v>
      </c>
      <c r="H6493" t="s">
        <v>6523</v>
      </c>
    </row>
    <row r="6494" spans="1:8" x14ac:dyDescent="0.35">
      <c r="A6494" s="2">
        <v>44333</v>
      </c>
      <c r="B6494" t="s">
        <v>41</v>
      </c>
      <c r="C6494" t="s">
        <v>24</v>
      </c>
      <c r="D6494" t="s">
        <v>58</v>
      </c>
      <c r="E6494" s="3">
        <v>146590</v>
      </c>
      <c r="F6494" s="3">
        <v>86468</v>
      </c>
      <c r="G6494" t="s">
        <v>32</v>
      </c>
      <c r="H6494" t="s">
        <v>6524</v>
      </c>
    </row>
    <row r="6495" spans="1:8" x14ac:dyDescent="0.35">
      <c r="A6495" s="2">
        <v>44704</v>
      </c>
      <c r="B6495" t="s">
        <v>41</v>
      </c>
      <c r="C6495" t="s">
        <v>19</v>
      </c>
      <c r="D6495" t="s">
        <v>39</v>
      </c>
      <c r="E6495" s="3">
        <v>16277</v>
      </c>
      <c r="F6495" s="3">
        <v>126622</v>
      </c>
      <c r="G6495" t="s">
        <v>32</v>
      </c>
      <c r="H6495" t="s">
        <v>6525</v>
      </c>
    </row>
    <row r="6496" spans="1:8" x14ac:dyDescent="0.35">
      <c r="A6496" s="2">
        <v>44423</v>
      </c>
      <c r="B6496" t="s">
        <v>23</v>
      </c>
      <c r="C6496" t="s">
        <v>24</v>
      </c>
      <c r="D6496" t="s">
        <v>30</v>
      </c>
      <c r="E6496" s="3">
        <v>85877</v>
      </c>
      <c r="F6496" s="3">
        <v>64471</v>
      </c>
      <c r="G6496" t="s">
        <v>35</v>
      </c>
      <c r="H6496" t="s">
        <v>6526</v>
      </c>
    </row>
    <row r="6497" spans="1:8" x14ac:dyDescent="0.35">
      <c r="A6497" s="2">
        <v>44516</v>
      </c>
      <c r="B6497" t="s">
        <v>37</v>
      </c>
      <c r="C6497" t="s">
        <v>29</v>
      </c>
      <c r="D6497" t="s">
        <v>58</v>
      </c>
      <c r="E6497" s="3">
        <v>127120</v>
      </c>
      <c r="F6497" s="3">
        <v>50028</v>
      </c>
      <c r="G6497" t="s">
        <v>35</v>
      </c>
      <c r="H6497" t="s">
        <v>6527</v>
      </c>
    </row>
    <row r="6498" spans="1:8" x14ac:dyDescent="0.35">
      <c r="A6498" s="2">
        <v>45112</v>
      </c>
      <c r="B6498" t="s">
        <v>18</v>
      </c>
      <c r="C6498" t="s">
        <v>29</v>
      </c>
      <c r="D6498" t="s">
        <v>30</v>
      </c>
      <c r="E6498" s="3">
        <v>33613</v>
      </c>
      <c r="F6498" s="3">
        <v>82051</v>
      </c>
      <c r="G6498" t="s">
        <v>35</v>
      </c>
      <c r="H6498" t="s">
        <v>6528</v>
      </c>
    </row>
    <row r="6499" spans="1:8" x14ac:dyDescent="0.35">
      <c r="A6499" s="2">
        <v>44282</v>
      </c>
      <c r="B6499" t="s">
        <v>28</v>
      </c>
      <c r="C6499" t="s">
        <v>24</v>
      </c>
      <c r="D6499" t="s">
        <v>25</v>
      </c>
      <c r="E6499" s="3">
        <v>142031</v>
      </c>
      <c r="F6499" s="3">
        <v>162011</v>
      </c>
      <c r="G6499" t="s">
        <v>32</v>
      </c>
      <c r="H6499" t="s">
        <v>6529</v>
      </c>
    </row>
    <row r="6500" spans="1:8" x14ac:dyDescent="0.35">
      <c r="A6500" s="2">
        <v>45122</v>
      </c>
      <c r="B6500" t="s">
        <v>41</v>
      </c>
      <c r="C6500" t="s">
        <v>19</v>
      </c>
      <c r="D6500" t="s">
        <v>39</v>
      </c>
      <c r="E6500" s="3">
        <v>62100</v>
      </c>
      <c r="F6500" s="3">
        <v>126020</v>
      </c>
      <c r="G6500" t="s">
        <v>21</v>
      </c>
      <c r="H6500" t="s">
        <v>6530</v>
      </c>
    </row>
    <row r="6501" spans="1:8" x14ac:dyDescent="0.35">
      <c r="A6501" s="2">
        <v>44249</v>
      </c>
      <c r="B6501" t="s">
        <v>55</v>
      </c>
      <c r="C6501" t="s">
        <v>29</v>
      </c>
      <c r="D6501" t="s">
        <v>25</v>
      </c>
      <c r="E6501" s="3">
        <v>147008</v>
      </c>
      <c r="F6501" s="3">
        <v>51054</v>
      </c>
      <c r="G6501" t="s">
        <v>32</v>
      </c>
      <c r="H6501" t="s">
        <v>6531</v>
      </c>
    </row>
    <row r="6502" spans="1:8" x14ac:dyDescent="0.35">
      <c r="A6502" s="2">
        <v>45056</v>
      </c>
      <c r="B6502" t="s">
        <v>18</v>
      </c>
      <c r="C6502" t="s">
        <v>19</v>
      </c>
      <c r="D6502" t="s">
        <v>25</v>
      </c>
      <c r="E6502" s="3">
        <v>116940</v>
      </c>
      <c r="F6502" s="3">
        <v>147908</v>
      </c>
      <c r="G6502" t="s">
        <v>32</v>
      </c>
      <c r="H6502" t="s">
        <v>6532</v>
      </c>
    </row>
    <row r="6503" spans="1:8" x14ac:dyDescent="0.35">
      <c r="A6503" s="2">
        <v>45063</v>
      </c>
      <c r="B6503" t="s">
        <v>55</v>
      </c>
      <c r="C6503" t="s">
        <v>23</v>
      </c>
      <c r="D6503" t="s">
        <v>39</v>
      </c>
      <c r="E6503" s="3">
        <v>29923</v>
      </c>
      <c r="F6503" s="3">
        <v>142916</v>
      </c>
      <c r="G6503" t="s">
        <v>32</v>
      </c>
      <c r="H6503" t="s">
        <v>6533</v>
      </c>
    </row>
    <row r="6504" spans="1:8" x14ac:dyDescent="0.35">
      <c r="A6504" s="2">
        <v>44629</v>
      </c>
      <c r="B6504" t="s">
        <v>18</v>
      </c>
      <c r="C6504" t="s">
        <v>34</v>
      </c>
      <c r="D6504" t="s">
        <v>25</v>
      </c>
      <c r="E6504" s="3">
        <v>19227</v>
      </c>
      <c r="F6504" s="3">
        <v>17903</v>
      </c>
      <c r="G6504" t="s">
        <v>21</v>
      </c>
      <c r="H6504" t="s">
        <v>6534</v>
      </c>
    </row>
    <row r="6505" spans="1:8" x14ac:dyDescent="0.35">
      <c r="A6505" s="2">
        <v>45195</v>
      </c>
      <c r="B6505" t="s">
        <v>41</v>
      </c>
      <c r="C6505" t="s">
        <v>29</v>
      </c>
      <c r="D6505" t="s">
        <v>58</v>
      </c>
      <c r="E6505" s="3">
        <v>78580</v>
      </c>
      <c r="F6505" s="3">
        <v>51640</v>
      </c>
      <c r="G6505" t="s">
        <v>35</v>
      </c>
      <c r="H6505" t="s">
        <v>6535</v>
      </c>
    </row>
    <row r="6506" spans="1:8" x14ac:dyDescent="0.35">
      <c r="A6506" s="2">
        <v>44296</v>
      </c>
      <c r="B6506" t="s">
        <v>18</v>
      </c>
      <c r="C6506" t="s">
        <v>24</v>
      </c>
      <c r="D6506" t="s">
        <v>58</v>
      </c>
      <c r="E6506" s="3">
        <v>123767</v>
      </c>
      <c r="F6506" s="3">
        <v>16494</v>
      </c>
      <c r="G6506" t="s">
        <v>26</v>
      </c>
      <c r="H6506" t="s">
        <v>6536</v>
      </c>
    </row>
    <row r="6507" spans="1:8" x14ac:dyDescent="0.35">
      <c r="A6507" s="2">
        <v>45186</v>
      </c>
      <c r="B6507" t="s">
        <v>18</v>
      </c>
      <c r="C6507" t="s">
        <v>43</v>
      </c>
      <c r="D6507" t="s">
        <v>30</v>
      </c>
      <c r="E6507" s="3">
        <v>132478</v>
      </c>
      <c r="F6507" s="3">
        <v>87770</v>
      </c>
      <c r="G6507" t="s">
        <v>26</v>
      </c>
      <c r="H6507" t="s">
        <v>6537</v>
      </c>
    </row>
    <row r="6508" spans="1:8" x14ac:dyDescent="0.35">
      <c r="A6508" s="2">
        <v>44795</v>
      </c>
      <c r="B6508" t="s">
        <v>41</v>
      </c>
      <c r="C6508" t="s">
        <v>43</v>
      </c>
      <c r="D6508" t="s">
        <v>58</v>
      </c>
      <c r="E6508" s="3">
        <v>109590</v>
      </c>
      <c r="F6508" s="3">
        <v>159216</v>
      </c>
      <c r="G6508" t="s">
        <v>26</v>
      </c>
      <c r="H6508" t="s">
        <v>6538</v>
      </c>
    </row>
    <row r="6509" spans="1:8" x14ac:dyDescent="0.35">
      <c r="A6509" s="2">
        <v>44599</v>
      </c>
      <c r="B6509" t="s">
        <v>23</v>
      </c>
      <c r="C6509" t="s">
        <v>23</v>
      </c>
      <c r="D6509" t="s">
        <v>58</v>
      </c>
      <c r="E6509" s="3">
        <v>85186</v>
      </c>
      <c r="F6509" s="3">
        <v>162458</v>
      </c>
      <c r="G6509" t="s">
        <v>21</v>
      </c>
      <c r="H6509" t="s">
        <v>6539</v>
      </c>
    </row>
    <row r="6510" spans="1:8" x14ac:dyDescent="0.35">
      <c r="A6510" s="2">
        <v>44592</v>
      </c>
      <c r="B6510" t="s">
        <v>55</v>
      </c>
      <c r="C6510" t="s">
        <v>43</v>
      </c>
      <c r="D6510" t="s">
        <v>30</v>
      </c>
      <c r="E6510" s="3">
        <v>109934</v>
      </c>
      <c r="F6510" s="3">
        <v>119455</v>
      </c>
      <c r="G6510" t="s">
        <v>21</v>
      </c>
      <c r="H6510" t="s">
        <v>6540</v>
      </c>
    </row>
    <row r="6511" spans="1:8" x14ac:dyDescent="0.35">
      <c r="A6511" s="2">
        <v>44611</v>
      </c>
      <c r="B6511" t="s">
        <v>23</v>
      </c>
      <c r="C6511" t="s">
        <v>23</v>
      </c>
      <c r="D6511" t="s">
        <v>20</v>
      </c>
      <c r="E6511" s="3">
        <v>95947</v>
      </c>
      <c r="F6511" s="3">
        <v>139407</v>
      </c>
      <c r="G6511" t="s">
        <v>26</v>
      </c>
      <c r="H6511" t="s">
        <v>6541</v>
      </c>
    </row>
    <row r="6512" spans="1:8" x14ac:dyDescent="0.35">
      <c r="A6512" s="2">
        <v>45135</v>
      </c>
      <c r="B6512" t="s">
        <v>55</v>
      </c>
      <c r="C6512" t="s">
        <v>34</v>
      </c>
      <c r="D6512" t="s">
        <v>39</v>
      </c>
      <c r="E6512" s="3">
        <v>29500</v>
      </c>
      <c r="F6512" s="3">
        <v>91798</v>
      </c>
      <c r="G6512" t="s">
        <v>26</v>
      </c>
      <c r="H6512" t="s">
        <v>6542</v>
      </c>
    </row>
    <row r="6513" spans="1:8" x14ac:dyDescent="0.35">
      <c r="A6513" s="2">
        <v>44873</v>
      </c>
      <c r="B6513" t="s">
        <v>37</v>
      </c>
      <c r="C6513" t="s">
        <v>23</v>
      </c>
      <c r="D6513" t="s">
        <v>58</v>
      </c>
      <c r="E6513" s="3">
        <v>103066</v>
      </c>
      <c r="F6513" s="3">
        <v>166939</v>
      </c>
      <c r="G6513" t="s">
        <v>21</v>
      </c>
      <c r="H6513" t="s">
        <v>6543</v>
      </c>
    </row>
    <row r="6514" spans="1:8" x14ac:dyDescent="0.35">
      <c r="A6514" s="2">
        <v>44659</v>
      </c>
      <c r="B6514" t="s">
        <v>55</v>
      </c>
      <c r="C6514" t="s">
        <v>19</v>
      </c>
      <c r="D6514" t="s">
        <v>30</v>
      </c>
      <c r="E6514" s="3">
        <v>23024</v>
      </c>
      <c r="F6514" s="3">
        <v>42620</v>
      </c>
      <c r="G6514" t="s">
        <v>26</v>
      </c>
      <c r="H6514" t="s">
        <v>6544</v>
      </c>
    </row>
    <row r="6515" spans="1:8" x14ac:dyDescent="0.35">
      <c r="A6515" s="2">
        <v>44737</v>
      </c>
      <c r="B6515" t="s">
        <v>55</v>
      </c>
      <c r="C6515" t="s">
        <v>19</v>
      </c>
      <c r="D6515" t="s">
        <v>25</v>
      </c>
      <c r="E6515" s="3">
        <v>39088</v>
      </c>
      <c r="F6515" s="3">
        <v>12755</v>
      </c>
      <c r="G6515" t="s">
        <v>32</v>
      </c>
      <c r="H6515" t="s">
        <v>6545</v>
      </c>
    </row>
    <row r="6516" spans="1:8" x14ac:dyDescent="0.35">
      <c r="A6516" s="2">
        <v>44280</v>
      </c>
      <c r="B6516" t="s">
        <v>18</v>
      </c>
      <c r="C6516" t="s">
        <v>19</v>
      </c>
      <c r="D6516" t="s">
        <v>25</v>
      </c>
      <c r="E6516" s="3">
        <v>129770</v>
      </c>
      <c r="F6516" s="3">
        <v>119203</v>
      </c>
      <c r="G6516" t="s">
        <v>35</v>
      </c>
      <c r="H6516" t="s">
        <v>6546</v>
      </c>
    </row>
    <row r="6517" spans="1:8" x14ac:dyDescent="0.35">
      <c r="A6517" s="2">
        <v>44467</v>
      </c>
      <c r="B6517" t="s">
        <v>37</v>
      </c>
      <c r="C6517" t="s">
        <v>29</v>
      </c>
      <c r="D6517" t="s">
        <v>58</v>
      </c>
      <c r="E6517" s="3">
        <v>137393</v>
      </c>
      <c r="F6517" s="3">
        <v>15788</v>
      </c>
      <c r="G6517" t="s">
        <v>21</v>
      </c>
      <c r="H6517" t="s">
        <v>6547</v>
      </c>
    </row>
    <row r="6518" spans="1:8" x14ac:dyDescent="0.35">
      <c r="A6518" s="2">
        <v>44440</v>
      </c>
      <c r="B6518" t="s">
        <v>41</v>
      </c>
      <c r="C6518" t="s">
        <v>19</v>
      </c>
      <c r="D6518" t="s">
        <v>39</v>
      </c>
      <c r="E6518" s="3">
        <v>52440</v>
      </c>
      <c r="F6518" s="3">
        <v>168647</v>
      </c>
      <c r="G6518" t="s">
        <v>35</v>
      </c>
      <c r="H6518" t="s">
        <v>6548</v>
      </c>
    </row>
    <row r="6519" spans="1:8" x14ac:dyDescent="0.35">
      <c r="A6519" s="2">
        <v>44584</v>
      </c>
      <c r="B6519" t="s">
        <v>41</v>
      </c>
      <c r="C6519" t="s">
        <v>19</v>
      </c>
      <c r="D6519" t="s">
        <v>30</v>
      </c>
      <c r="E6519" s="3">
        <v>108739</v>
      </c>
      <c r="F6519" s="3">
        <v>92049</v>
      </c>
      <c r="G6519" t="s">
        <v>26</v>
      </c>
      <c r="H6519" t="s">
        <v>6549</v>
      </c>
    </row>
    <row r="6520" spans="1:8" x14ac:dyDescent="0.35">
      <c r="A6520" s="2">
        <v>44410</v>
      </c>
      <c r="B6520" t="s">
        <v>28</v>
      </c>
      <c r="C6520" t="s">
        <v>19</v>
      </c>
      <c r="D6520" t="s">
        <v>30</v>
      </c>
      <c r="E6520" s="3">
        <v>98797</v>
      </c>
      <c r="F6520" s="3">
        <v>78668</v>
      </c>
      <c r="G6520" t="s">
        <v>26</v>
      </c>
      <c r="H6520" t="s">
        <v>6550</v>
      </c>
    </row>
    <row r="6521" spans="1:8" x14ac:dyDescent="0.35">
      <c r="A6521" s="2">
        <v>45014</v>
      </c>
      <c r="B6521" t="s">
        <v>37</v>
      </c>
      <c r="C6521" t="s">
        <v>19</v>
      </c>
      <c r="D6521" t="s">
        <v>30</v>
      </c>
      <c r="E6521" s="3">
        <v>138848</v>
      </c>
      <c r="F6521" s="3">
        <v>58120</v>
      </c>
      <c r="G6521" t="s">
        <v>21</v>
      </c>
      <c r="H6521" t="s">
        <v>6551</v>
      </c>
    </row>
    <row r="6522" spans="1:8" x14ac:dyDescent="0.35">
      <c r="A6522" s="2">
        <v>44255</v>
      </c>
      <c r="B6522" t="s">
        <v>18</v>
      </c>
      <c r="C6522" t="s">
        <v>29</v>
      </c>
      <c r="D6522" t="s">
        <v>30</v>
      </c>
      <c r="E6522" s="3">
        <v>27349</v>
      </c>
      <c r="F6522" s="3">
        <v>34532</v>
      </c>
      <c r="G6522" t="s">
        <v>21</v>
      </c>
      <c r="H6522" t="s">
        <v>6552</v>
      </c>
    </row>
    <row r="6523" spans="1:8" x14ac:dyDescent="0.35">
      <c r="A6523" s="2">
        <v>45079</v>
      </c>
      <c r="B6523" t="s">
        <v>28</v>
      </c>
      <c r="C6523" t="s">
        <v>19</v>
      </c>
      <c r="D6523" t="s">
        <v>30</v>
      </c>
      <c r="E6523" s="3">
        <v>141287</v>
      </c>
      <c r="F6523" s="3">
        <v>26909</v>
      </c>
      <c r="G6523" t="s">
        <v>32</v>
      </c>
      <c r="H6523" t="s">
        <v>6553</v>
      </c>
    </row>
    <row r="6524" spans="1:8" x14ac:dyDescent="0.35">
      <c r="A6524" s="2">
        <v>45039</v>
      </c>
      <c r="B6524" t="s">
        <v>28</v>
      </c>
      <c r="C6524" t="s">
        <v>19</v>
      </c>
      <c r="D6524" t="s">
        <v>39</v>
      </c>
      <c r="E6524" s="3">
        <v>30704</v>
      </c>
      <c r="F6524" s="3">
        <v>92266</v>
      </c>
      <c r="G6524" t="s">
        <v>21</v>
      </c>
      <c r="H6524" t="s">
        <v>6554</v>
      </c>
    </row>
    <row r="6525" spans="1:8" x14ac:dyDescent="0.35">
      <c r="A6525" s="2">
        <v>45120</v>
      </c>
      <c r="B6525" t="s">
        <v>41</v>
      </c>
      <c r="C6525" t="s">
        <v>34</v>
      </c>
      <c r="D6525" t="s">
        <v>30</v>
      </c>
      <c r="E6525" s="3">
        <v>138245</v>
      </c>
      <c r="F6525" s="3">
        <v>8749</v>
      </c>
      <c r="G6525" t="s">
        <v>35</v>
      </c>
      <c r="H6525" t="s">
        <v>6555</v>
      </c>
    </row>
    <row r="6526" spans="1:8" x14ac:dyDescent="0.35">
      <c r="A6526" s="2">
        <v>44319</v>
      </c>
      <c r="B6526" t="s">
        <v>55</v>
      </c>
      <c r="C6526" t="s">
        <v>29</v>
      </c>
      <c r="D6526" t="s">
        <v>39</v>
      </c>
      <c r="E6526" s="3">
        <v>143777</v>
      </c>
      <c r="F6526" s="3">
        <v>150007</v>
      </c>
      <c r="G6526" t="s">
        <v>21</v>
      </c>
      <c r="H6526" t="s">
        <v>6556</v>
      </c>
    </row>
    <row r="6527" spans="1:8" x14ac:dyDescent="0.35">
      <c r="A6527" s="2">
        <v>44635</v>
      </c>
      <c r="B6527" t="s">
        <v>18</v>
      </c>
      <c r="C6527" t="s">
        <v>19</v>
      </c>
      <c r="D6527" t="s">
        <v>39</v>
      </c>
      <c r="E6527" s="3">
        <v>91598</v>
      </c>
      <c r="F6527" s="3">
        <v>24049</v>
      </c>
      <c r="G6527" t="s">
        <v>32</v>
      </c>
      <c r="H6527" t="s">
        <v>6557</v>
      </c>
    </row>
    <row r="6528" spans="1:8" x14ac:dyDescent="0.35">
      <c r="A6528" s="2">
        <v>45218</v>
      </c>
      <c r="B6528" t="s">
        <v>37</v>
      </c>
      <c r="C6528" t="s">
        <v>23</v>
      </c>
      <c r="D6528" t="s">
        <v>39</v>
      </c>
      <c r="E6528" s="3">
        <v>51732</v>
      </c>
      <c r="F6528" s="3">
        <v>137745</v>
      </c>
      <c r="G6528" t="s">
        <v>35</v>
      </c>
      <c r="H6528" t="s">
        <v>6558</v>
      </c>
    </row>
    <row r="6529" spans="1:8" x14ac:dyDescent="0.35">
      <c r="A6529" s="2">
        <v>44758</v>
      </c>
      <c r="B6529" t="s">
        <v>28</v>
      </c>
      <c r="C6529" t="s">
        <v>34</v>
      </c>
      <c r="D6529" t="s">
        <v>25</v>
      </c>
      <c r="E6529" s="3">
        <v>140241</v>
      </c>
      <c r="F6529" s="3">
        <v>10915</v>
      </c>
      <c r="G6529" t="s">
        <v>26</v>
      </c>
      <c r="H6529" t="s">
        <v>6559</v>
      </c>
    </row>
    <row r="6530" spans="1:8" x14ac:dyDescent="0.35">
      <c r="A6530" s="2">
        <v>44314</v>
      </c>
      <c r="B6530" t="s">
        <v>18</v>
      </c>
      <c r="C6530" t="s">
        <v>29</v>
      </c>
      <c r="D6530" t="s">
        <v>20</v>
      </c>
      <c r="E6530" s="3">
        <v>41233</v>
      </c>
      <c r="F6530" s="3">
        <v>145028</v>
      </c>
      <c r="G6530" t="s">
        <v>21</v>
      </c>
      <c r="H6530" t="s">
        <v>6560</v>
      </c>
    </row>
    <row r="6531" spans="1:8" x14ac:dyDescent="0.35">
      <c r="A6531" s="2">
        <v>45101</v>
      </c>
      <c r="B6531" t="s">
        <v>41</v>
      </c>
      <c r="C6531" t="s">
        <v>43</v>
      </c>
      <c r="D6531" t="s">
        <v>58</v>
      </c>
      <c r="E6531" s="3">
        <v>131124</v>
      </c>
      <c r="F6531" s="3">
        <v>69409</v>
      </c>
      <c r="G6531" t="s">
        <v>26</v>
      </c>
      <c r="H6531" t="s">
        <v>6561</v>
      </c>
    </row>
    <row r="6532" spans="1:8" x14ac:dyDescent="0.35">
      <c r="A6532" s="2">
        <v>44591</v>
      </c>
      <c r="B6532" t="s">
        <v>28</v>
      </c>
      <c r="C6532" t="s">
        <v>24</v>
      </c>
      <c r="D6532" t="s">
        <v>25</v>
      </c>
      <c r="E6532" s="3">
        <v>103267</v>
      </c>
      <c r="F6532" s="3">
        <v>146651</v>
      </c>
      <c r="G6532" t="s">
        <v>32</v>
      </c>
      <c r="H6532" t="s">
        <v>6562</v>
      </c>
    </row>
    <row r="6533" spans="1:8" x14ac:dyDescent="0.35">
      <c r="A6533" s="2">
        <v>45072</v>
      </c>
      <c r="B6533" t="s">
        <v>28</v>
      </c>
      <c r="C6533" t="s">
        <v>29</v>
      </c>
      <c r="D6533" t="s">
        <v>20</v>
      </c>
      <c r="E6533" s="3">
        <v>83658</v>
      </c>
      <c r="F6533" s="3">
        <v>147299</v>
      </c>
      <c r="G6533" t="s">
        <v>21</v>
      </c>
      <c r="H6533" t="s">
        <v>6563</v>
      </c>
    </row>
    <row r="6534" spans="1:8" x14ac:dyDescent="0.35">
      <c r="A6534" s="2">
        <v>45131</v>
      </c>
      <c r="B6534" t="s">
        <v>23</v>
      </c>
      <c r="C6534" t="s">
        <v>34</v>
      </c>
      <c r="D6534" t="s">
        <v>25</v>
      </c>
      <c r="E6534" s="3">
        <v>136160</v>
      </c>
      <c r="F6534" s="3">
        <v>86245</v>
      </c>
      <c r="G6534" t="s">
        <v>32</v>
      </c>
      <c r="H6534" t="s">
        <v>6564</v>
      </c>
    </row>
    <row r="6535" spans="1:8" x14ac:dyDescent="0.35">
      <c r="A6535" s="2">
        <v>45148</v>
      </c>
      <c r="B6535" t="s">
        <v>41</v>
      </c>
      <c r="C6535" t="s">
        <v>19</v>
      </c>
      <c r="D6535" t="s">
        <v>39</v>
      </c>
      <c r="E6535" s="3">
        <v>83785</v>
      </c>
      <c r="F6535" s="3">
        <v>159005</v>
      </c>
      <c r="G6535" t="s">
        <v>26</v>
      </c>
      <c r="H6535" t="s">
        <v>6565</v>
      </c>
    </row>
    <row r="6536" spans="1:8" x14ac:dyDescent="0.35">
      <c r="A6536" s="2">
        <v>44271</v>
      </c>
      <c r="B6536" t="s">
        <v>23</v>
      </c>
      <c r="C6536" t="s">
        <v>34</v>
      </c>
      <c r="D6536" t="s">
        <v>39</v>
      </c>
      <c r="E6536" s="3">
        <v>146018</v>
      </c>
      <c r="F6536" s="3">
        <v>116881</v>
      </c>
      <c r="G6536" t="s">
        <v>35</v>
      </c>
      <c r="H6536" t="s">
        <v>6566</v>
      </c>
    </row>
    <row r="6537" spans="1:8" x14ac:dyDescent="0.35">
      <c r="A6537" s="2">
        <v>44491</v>
      </c>
      <c r="B6537" t="s">
        <v>41</v>
      </c>
      <c r="C6537" t="s">
        <v>24</v>
      </c>
      <c r="D6537" t="s">
        <v>30</v>
      </c>
      <c r="E6537" s="3">
        <v>14743</v>
      </c>
      <c r="F6537" s="3">
        <v>63877</v>
      </c>
      <c r="G6537" t="s">
        <v>32</v>
      </c>
      <c r="H6537" t="s">
        <v>6567</v>
      </c>
    </row>
    <row r="6538" spans="1:8" x14ac:dyDescent="0.35">
      <c r="A6538" s="2">
        <v>44217</v>
      </c>
      <c r="B6538" t="s">
        <v>41</v>
      </c>
      <c r="C6538" t="s">
        <v>24</v>
      </c>
      <c r="D6538" t="s">
        <v>39</v>
      </c>
      <c r="E6538" s="3">
        <v>130138</v>
      </c>
      <c r="F6538" s="3">
        <v>25817</v>
      </c>
      <c r="G6538" t="s">
        <v>21</v>
      </c>
      <c r="H6538" t="s">
        <v>6568</v>
      </c>
    </row>
    <row r="6539" spans="1:8" x14ac:dyDescent="0.35">
      <c r="A6539" s="2">
        <v>45235</v>
      </c>
      <c r="B6539" t="s">
        <v>23</v>
      </c>
      <c r="C6539" t="s">
        <v>29</v>
      </c>
      <c r="D6539" t="s">
        <v>25</v>
      </c>
      <c r="E6539" s="3">
        <v>59612</v>
      </c>
      <c r="F6539" s="3">
        <v>168206</v>
      </c>
      <c r="G6539" t="s">
        <v>21</v>
      </c>
      <c r="H6539" t="s">
        <v>6569</v>
      </c>
    </row>
    <row r="6540" spans="1:8" x14ac:dyDescent="0.35">
      <c r="A6540" s="2">
        <v>44756</v>
      </c>
      <c r="B6540" t="s">
        <v>18</v>
      </c>
      <c r="C6540" t="s">
        <v>19</v>
      </c>
      <c r="D6540" t="s">
        <v>58</v>
      </c>
      <c r="E6540" s="3">
        <v>84696</v>
      </c>
      <c r="F6540" s="3">
        <v>139152</v>
      </c>
      <c r="G6540" t="s">
        <v>26</v>
      </c>
      <c r="H6540" t="s">
        <v>6570</v>
      </c>
    </row>
    <row r="6541" spans="1:8" x14ac:dyDescent="0.35">
      <c r="A6541" s="2">
        <v>44568</v>
      </c>
      <c r="B6541" t="s">
        <v>18</v>
      </c>
      <c r="C6541" t="s">
        <v>19</v>
      </c>
      <c r="D6541" t="s">
        <v>39</v>
      </c>
      <c r="E6541" s="3">
        <v>42068</v>
      </c>
      <c r="F6541" s="3">
        <v>50462</v>
      </c>
      <c r="G6541" t="s">
        <v>26</v>
      </c>
      <c r="H6541" t="s">
        <v>6571</v>
      </c>
    </row>
    <row r="6542" spans="1:8" x14ac:dyDescent="0.35">
      <c r="A6542" s="2">
        <v>45014</v>
      </c>
      <c r="B6542" t="s">
        <v>18</v>
      </c>
      <c r="C6542" t="s">
        <v>23</v>
      </c>
      <c r="D6542" t="s">
        <v>20</v>
      </c>
      <c r="E6542" s="3">
        <v>148364</v>
      </c>
      <c r="F6542" s="3">
        <v>95425</v>
      </c>
      <c r="G6542" t="s">
        <v>26</v>
      </c>
      <c r="H6542" t="s">
        <v>6572</v>
      </c>
    </row>
    <row r="6543" spans="1:8" x14ac:dyDescent="0.35">
      <c r="A6543" s="2">
        <v>45289</v>
      </c>
      <c r="B6543" t="s">
        <v>55</v>
      </c>
      <c r="C6543" t="s">
        <v>24</v>
      </c>
      <c r="D6543" t="s">
        <v>25</v>
      </c>
      <c r="E6543" s="3">
        <v>17629</v>
      </c>
      <c r="F6543" s="3">
        <v>63330</v>
      </c>
      <c r="G6543" t="s">
        <v>26</v>
      </c>
      <c r="H6543" t="s">
        <v>6573</v>
      </c>
    </row>
    <row r="6544" spans="1:8" x14ac:dyDescent="0.35">
      <c r="A6544" s="2">
        <v>45042</v>
      </c>
      <c r="B6544" t="s">
        <v>28</v>
      </c>
      <c r="C6544" t="s">
        <v>19</v>
      </c>
      <c r="D6544" t="s">
        <v>20</v>
      </c>
      <c r="E6544" s="3">
        <v>141361</v>
      </c>
      <c r="F6544" s="3">
        <v>137524</v>
      </c>
      <c r="G6544" t="s">
        <v>21</v>
      </c>
      <c r="H6544" t="s">
        <v>6574</v>
      </c>
    </row>
    <row r="6545" spans="1:8" x14ac:dyDescent="0.35">
      <c r="A6545" s="2">
        <v>44717</v>
      </c>
      <c r="B6545" t="s">
        <v>18</v>
      </c>
      <c r="C6545" t="s">
        <v>24</v>
      </c>
      <c r="D6545" t="s">
        <v>30</v>
      </c>
      <c r="E6545" s="3">
        <v>103397</v>
      </c>
      <c r="F6545" s="3">
        <v>32759</v>
      </c>
      <c r="G6545" t="s">
        <v>21</v>
      </c>
      <c r="H6545" t="s">
        <v>6575</v>
      </c>
    </row>
    <row r="6546" spans="1:8" x14ac:dyDescent="0.35">
      <c r="A6546" s="2">
        <v>44567</v>
      </c>
      <c r="B6546" t="s">
        <v>55</v>
      </c>
      <c r="C6546" t="s">
        <v>23</v>
      </c>
      <c r="D6546" t="s">
        <v>30</v>
      </c>
      <c r="E6546" s="3">
        <v>25791</v>
      </c>
      <c r="F6546" s="3">
        <v>127341</v>
      </c>
      <c r="G6546" t="s">
        <v>21</v>
      </c>
      <c r="H6546" t="s">
        <v>6576</v>
      </c>
    </row>
    <row r="6547" spans="1:8" x14ac:dyDescent="0.35">
      <c r="A6547" s="2">
        <v>44297</v>
      </c>
      <c r="B6547" t="s">
        <v>28</v>
      </c>
      <c r="C6547" t="s">
        <v>43</v>
      </c>
      <c r="D6547" t="s">
        <v>58</v>
      </c>
      <c r="E6547" s="3">
        <v>74407</v>
      </c>
      <c r="F6547" s="3">
        <v>164819</v>
      </c>
      <c r="G6547" t="s">
        <v>32</v>
      </c>
      <c r="H6547" t="s">
        <v>6577</v>
      </c>
    </row>
    <row r="6548" spans="1:8" x14ac:dyDescent="0.35">
      <c r="A6548" s="2">
        <v>44857</v>
      </c>
      <c r="B6548" t="s">
        <v>18</v>
      </c>
      <c r="C6548" t="s">
        <v>24</v>
      </c>
      <c r="D6548" t="s">
        <v>25</v>
      </c>
      <c r="E6548" s="3">
        <v>98312</v>
      </c>
      <c r="F6548" s="3">
        <v>58439</v>
      </c>
      <c r="G6548" t="s">
        <v>35</v>
      </c>
      <c r="H6548" t="s">
        <v>6578</v>
      </c>
    </row>
    <row r="6549" spans="1:8" x14ac:dyDescent="0.35">
      <c r="A6549" s="2">
        <v>45164</v>
      </c>
      <c r="B6549" t="s">
        <v>41</v>
      </c>
      <c r="C6549" t="s">
        <v>23</v>
      </c>
      <c r="D6549" t="s">
        <v>58</v>
      </c>
      <c r="E6549" s="3">
        <v>35308</v>
      </c>
      <c r="F6549" s="3">
        <v>15793</v>
      </c>
      <c r="G6549" t="s">
        <v>35</v>
      </c>
      <c r="H6549" t="s">
        <v>6579</v>
      </c>
    </row>
    <row r="6550" spans="1:8" x14ac:dyDescent="0.35">
      <c r="A6550" s="2">
        <v>44439</v>
      </c>
      <c r="B6550" t="s">
        <v>37</v>
      </c>
      <c r="C6550" t="s">
        <v>23</v>
      </c>
      <c r="D6550" t="s">
        <v>20</v>
      </c>
      <c r="E6550" s="3">
        <v>131356</v>
      </c>
      <c r="F6550" s="3">
        <v>83610</v>
      </c>
      <c r="G6550" t="s">
        <v>35</v>
      </c>
      <c r="H6550" t="s">
        <v>6580</v>
      </c>
    </row>
    <row r="6551" spans="1:8" x14ac:dyDescent="0.35">
      <c r="A6551" s="2">
        <v>44949</v>
      </c>
      <c r="B6551" t="s">
        <v>18</v>
      </c>
      <c r="C6551" t="s">
        <v>23</v>
      </c>
      <c r="D6551" t="s">
        <v>58</v>
      </c>
      <c r="E6551" s="3">
        <v>132673</v>
      </c>
      <c r="F6551" s="3">
        <v>57433</v>
      </c>
      <c r="G6551" t="s">
        <v>32</v>
      </c>
      <c r="H6551" t="s">
        <v>6581</v>
      </c>
    </row>
    <row r="6552" spans="1:8" x14ac:dyDescent="0.35">
      <c r="A6552" s="2">
        <v>44708</v>
      </c>
      <c r="B6552" t="s">
        <v>37</v>
      </c>
      <c r="C6552" t="s">
        <v>34</v>
      </c>
      <c r="D6552" t="s">
        <v>20</v>
      </c>
      <c r="E6552" s="3">
        <v>90986</v>
      </c>
      <c r="F6552" s="3">
        <v>114912</v>
      </c>
      <c r="G6552" t="s">
        <v>26</v>
      </c>
      <c r="H6552" t="s">
        <v>6582</v>
      </c>
    </row>
    <row r="6553" spans="1:8" x14ac:dyDescent="0.35">
      <c r="A6553" s="2">
        <v>45045</v>
      </c>
      <c r="B6553" t="s">
        <v>18</v>
      </c>
      <c r="C6553" t="s">
        <v>29</v>
      </c>
      <c r="D6553" t="s">
        <v>58</v>
      </c>
      <c r="E6553" s="3">
        <v>115152</v>
      </c>
      <c r="F6553" s="3">
        <v>155772</v>
      </c>
      <c r="G6553" t="s">
        <v>26</v>
      </c>
      <c r="H6553" t="s">
        <v>6583</v>
      </c>
    </row>
    <row r="6554" spans="1:8" x14ac:dyDescent="0.35">
      <c r="A6554" s="2">
        <v>44751</v>
      </c>
      <c r="B6554" t="s">
        <v>41</v>
      </c>
      <c r="C6554" t="s">
        <v>19</v>
      </c>
      <c r="D6554" t="s">
        <v>30</v>
      </c>
      <c r="E6554" s="3">
        <v>14937</v>
      </c>
      <c r="F6554" s="3">
        <v>117795</v>
      </c>
      <c r="G6554" t="s">
        <v>26</v>
      </c>
      <c r="H6554" t="s">
        <v>6584</v>
      </c>
    </row>
    <row r="6555" spans="1:8" x14ac:dyDescent="0.35">
      <c r="A6555" s="2">
        <v>44422</v>
      </c>
      <c r="B6555" t="s">
        <v>37</v>
      </c>
      <c r="C6555" t="s">
        <v>24</v>
      </c>
      <c r="D6555" t="s">
        <v>25</v>
      </c>
      <c r="E6555" s="3">
        <v>86519</v>
      </c>
      <c r="F6555" s="3">
        <v>27347</v>
      </c>
      <c r="G6555" t="s">
        <v>21</v>
      </c>
      <c r="H6555" t="s">
        <v>6585</v>
      </c>
    </row>
    <row r="6556" spans="1:8" x14ac:dyDescent="0.35">
      <c r="A6556" s="2">
        <v>44410</v>
      </c>
      <c r="B6556" t="s">
        <v>55</v>
      </c>
      <c r="C6556" t="s">
        <v>29</v>
      </c>
      <c r="D6556" t="s">
        <v>58</v>
      </c>
      <c r="E6556" s="3">
        <v>106422</v>
      </c>
      <c r="F6556" s="3">
        <v>29983</v>
      </c>
      <c r="G6556" t="s">
        <v>32</v>
      </c>
      <c r="H6556" t="s">
        <v>6586</v>
      </c>
    </row>
    <row r="6557" spans="1:8" x14ac:dyDescent="0.35">
      <c r="A6557" s="2">
        <v>44914</v>
      </c>
      <c r="B6557" t="s">
        <v>41</v>
      </c>
      <c r="C6557" t="s">
        <v>34</v>
      </c>
      <c r="D6557" t="s">
        <v>20</v>
      </c>
      <c r="E6557" s="3">
        <v>41994</v>
      </c>
      <c r="F6557" s="3">
        <v>90596</v>
      </c>
      <c r="G6557" t="s">
        <v>35</v>
      </c>
      <c r="H6557" t="s">
        <v>6587</v>
      </c>
    </row>
    <row r="6558" spans="1:8" x14ac:dyDescent="0.35">
      <c r="A6558" s="2">
        <v>44263</v>
      </c>
      <c r="B6558" t="s">
        <v>37</v>
      </c>
      <c r="C6558" t="s">
        <v>24</v>
      </c>
      <c r="D6558" t="s">
        <v>25</v>
      </c>
      <c r="E6558" s="3">
        <v>139272</v>
      </c>
      <c r="F6558" s="3">
        <v>107428</v>
      </c>
      <c r="G6558" t="s">
        <v>26</v>
      </c>
      <c r="H6558" t="s">
        <v>6588</v>
      </c>
    </row>
    <row r="6559" spans="1:8" x14ac:dyDescent="0.35">
      <c r="A6559" s="2">
        <v>44592</v>
      </c>
      <c r="B6559" t="s">
        <v>37</v>
      </c>
      <c r="C6559" t="s">
        <v>29</v>
      </c>
      <c r="D6559" t="s">
        <v>30</v>
      </c>
      <c r="E6559" s="3">
        <v>54477</v>
      </c>
      <c r="F6559" s="3">
        <v>84018</v>
      </c>
      <c r="G6559" t="s">
        <v>35</v>
      </c>
      <c r="H6559" t="s">
        <v>6589</v>
      </c>
    </row>
    <row r="6560" spans="1:8" x14ac:dyDescent="0.35">
      <c r="A6560" s="2">
        <v>44808</v>
      </c>
      <c r="B6560" t="s">
        <v>23</v>
      </c>
      <c r="C6560" t="s">
        <v>34</v>
      </c>
      <c r="D6560" t="s">
        <v>30</v>
      </c>
      <c r="E6560" s="3">
        <v>41881</v>
      </c>
      <c r="F6560" s="3">
        <v>150212</v>
      </c>
      <c r="G6560" t="s">
        <v>26</v>
      </c>
      <c r="H6560" t="s">
        <v>6590</v>
      </c>
    </row>
    <row r="6561" spans="1:8" x14ac:dyDescent="0.35">
      <c r="A6561" s="2">
        <v>45232</v>
      </c>
      <c r="B6561" t="s">
        <v>23</v>
      </c>
      <c r="C6561" t="s">
        <v>19</v>
      </c>
      <c r="D6561" t="s">
        <v>39</v>
      </c>
      <c r="E6561" s="3">
        <v>132822</v>
      </c>
      <c r="F6561" s="3">
        <v>81303</v>
      </c>
      <c r="G6561" t="s">
        <v>35</v>
      </c>
      <c r="H6561" t="s">
        <v>6591</v>
      </c>
    </row>
    <row r="6562" spans="1:8" x14ac:dyDescent="0.35">
      <c r="A6562" s="2">
        <v>44966</v>
      </c>
      <c r="B6562" t="s">
        <v>41</v>
      </c>
      <c r="C6562" t="s">
        <v>23</v>
      </c>
      <c r="D6562" t="s">
        <v>25</v>
      </c>
      <c r="E6562" s="3">
        <v>138941</v>
      </c>
      <c r="F6562" s="3">
        <v>94142</v>
      </c>
      <c r="G6562" t="s">
        <v>21</v>
      </c>
      <c r="H6562" t="s">
        <v>6592</v>
      </c>
    </row>
    <row r="6563" spans="1:8" x14ac:dyDescent="0.35">
      <c r="A6563" s="2">
        <v>44603</v>
      </c>
      <c r="B6563" t="s">
        <v>41</v>
      </c>
      <c r="C6563" t="s">
        <v>29</v>
      </c>
      <c r="D6563" t="s">
        <v>58</v>
      </c>
      <c r="E6563" s="3">
        <v>14437</v>
      </c>
      <c r="F6563" s="3">
        <v>45482</v>
      </c>
      <c r="G6563" t="s">
        <v>32</v>
      </c>
      <c r="H6563" t="s">
        <v>6593</v>
      </c>
    </row>
    <row r="6564" spans="1:8" x14ac:dyDescent="0.35">
      <c r="A6564" s="2">
        <v>45121</v>
      </c>
      <c r="B6564" t="s">
        <v>41</v>
      </c>
      <c r="C6564" t="s">
        <v>29</v>
      </c>
      <c r="D6564" t="s">
        <v>30</v>
      </c>
      <c r="E6564" s="3">
        <v>79456</v>
      </c>
      <c r="F6564" s="3">
        <v>132302</v>
      </c>
      <c r="G6564" t="s">
        <v>26</v>
      </c>
      <c r="H6564" t="s">
        <v>6594</v>
      </c>
    </row>
    <row r="6565" spans="1:8" x14ac:dyDescent="0.35">
      <c r="A6565" s="2">
        <v>44843</v>
      </c>
      <c r="B6565" t="s">
        <v>28</v>
      </c>
      <c r="C6565" t="s">
        <v>24</v>
      </c>
      <c r="D6565" t="s">
        <v>58</v>
      </c>
      <c r="E6565" s="3">
        <v>76663</v>
      </c>
      <c r="F6565" s="3">
        <v>146215</v>
      </c>
      <c r="G6565" t="s">
        <v>26</v>
      </c>
      <c r="H6565" t="s">
        <v>6595</v>
      </c>
    </row>
    <row r="6566" spans="1:8" x14ac:dyDescent="0.35">
      <c r="A6566" s="2">
        <v>44418</v>
      </c>
      <c r="B6566" t="s">
        <v>55</v>
      </c>
      <c r="C6566" t="s">
        <v>23</v>
      </c>
      <c r="D6566" t="s">
        <v>58</v>
      </c>
      <c r="E6566" s="3">
        <v>65753</v>
      </c>
      <c r="F6566" s="3">
        <v>115251</v>
      </c>
      <c r="G6566" t="s">
        <v>26</v>
      </c>
      <c r="H6566" t="s">
        <v>6596</v>
      </c>
    </row>
    <row r="6567" spans="1:8" x14ac:dyDescent="0.35">
      <c r="A6567" s="2">
        <v>44850</v>
      </c>
      <c r="B6567" t="s">
        <v>18</v>
      </c>
      <c r="C6567" t="s">
        <v>19</v>
      </c>
      <c r="D6567" t="s">
        <v>20</v>
      </c>
      <c r="E6567" s="3">
        <v>84718</v>
      </c>
      <c r="F6567" s="3">
        <v>127559</v>
      </c>
      <c r="G6567" t="s">
        <v>26</v>
      </c>
      <c r="H6567" t="s">
        <v>6597</v>
      </c>
    </row>
    <row r="6568" spans="1:8" x14ac:dyDescent="0.35">
      <c r="A6568" s="2">
        <v>44624</v>
      </c>
      <c r="B6568" t="s">
        <v>23</v>
      </c>
      <c r="C6568" t="s">
        <v>24</v>
      </c>
      <c r="D6568" t="s">
        <v>58</v>
      </c>
      <c r="E6568" s="3">
        <v>95406</v>
      </c>
      <c r="F6568" s="3">
        <v>136612</v>
      </c>
      <c r="G6568" t="s">
        <v>32</v>
      </c>
      <c r="H6568" t="s">
        <v>6598</v>
      </c>
    </row>
    <row r="6569" spans="1:8" x14ac:dyDescent="0.35">
      <c r="A6569" s="2">
        <v>45173</v>
      </c>
      <c r="B6569" t="s">
        <v>37</v>
      </c>
      <c r="C6569" t="s">
        <v>43</v>
      </c>
      <c r="D6569" t="s">
        <v>39</v>
      </c>
      <c r="E6569" s="3">
        <v>74388</v>
      </c>
      <c r="F6569" s="3">
        <v>139000</v>
      </c>
      <c r="G6569" t="s">
        <v>32</v>
      </c>
      <c r="H6569" t="s">
        <v>6599</v>
      </c>
    </row>
    <row r="6570" spans="1:8" x14ac:dyDescent="0.35">
      <c r="A6570" s="2">
        <v>45202</v>
      </c>
      <c r="B6570" t="s">
        <v>23</v>
      </c>
      <c r="C6570" t="s">
        <v>43</v>
      </c>
      <c r="D6570" t="s">
        <v>25</v>
      </c>
      <c r="E6570" s="3">
        <v>47495</v>
      </c>
      <c r="F6570" s="3">
        <v>110140</v>
      </c>
      <c r="G6570" t="s">
        <v>26</v>
      </c>
      <c r="H6570" t="s">
        <v>6600</v>
      </c>
    </row>
    <row r="6571" spans="1:8" x14ac:dyDescent="0.35">
      <c r="A6571" s="2">
        <v>44567</v>
      </c>
      <c r="B6571" t="s">
        <v>18</v>
      </c>
      <c r="C6571" t="s">
        <v>43</v>
      </c>
      <c r="D6571" t="s">
        <v>25</v>
      </c>
      <c r="E6571" s="3">
        <v>146581</v>
      </c>
      <c r="F6571" s="3">
        <v>97229</v>
      </c>
      <c r="G6571" t="s">
        <v>35</v>
      </c>
      <c r="H6571" t="s">
        <v>6601</v>
      </c>
    </row>
    <row r="6572" spans="1:8" x14ac:dyDescent="0.35">
      <c r="A6572" s="2">
        <v>45046</v>
      </c>
      <c r="B6572" t="s">
        <v>41</v>
      </c>
      <c r="C6572" t="s">
        <v>19</v>
      </c>
      <c r="D6572" t="s">
        <v>20</v>
      </c>
      <c r="E6572" s="3">
        <v>60203</v>
      </c>
      <c r="F6572" s="3">
        <v>127162</v>
      </c>
      <c r="G6572" t="s">
        <v>21</v>
      </c>
      <c r="H6572" t="s">
        <v>6602</v>
      </c>
    </row>
    <row r="6573" spans="1:8" x14ac:dyDescent="0.35">
      <c r="A6573" s="2">
        <v>45052</v>
      </c>
      <c r="B6573" t="s">
        <v>23</v>
      </c>
      <c r="C6573" t="s">
        <v>43</v>
      </c>
      <c r="D6573" t="s">
        <v>39</v>
      </c>
      <c r="E6573" s="3">
        <v>40487</v>
      </c>
      <c r="F6573" s="3">
        <v>39018</v>
      </c>
      <c r="G6573" t="s">
        <v>26</v>
      </c>
      <c r="H6573" t="s">
        <v>6603</v>
      </c>
    </row>
    <row r="6574" spans="1:8" x14ac:dyDescent="0.35">
      <c r="A6574" s="2">
        <v>44425</v>
      </c>
      <c r="B6574" t="s">
        <v>55</v>
      </c>
      <c r="C6574" t="s">
        <v>29</v>
      </c>
      <c r="D6574" t="s">
        <v>39</v>
      </c>
      <c r="E6574" s="3">
        <v>127275</v>
      </c>
      <c r="F6574" s="3">
        <v>133872</v>
      </c>
      <c r="G6574" t="s">
        <v>21</v>
      </c>
      <c r="H6574" t="s">
        <v>6604</v>
      </c>
    </row>
    <row r="6575" spans="1:8" x14ac:dyDescent="0.35">
      <c r="A6575" s="2">
        <v>44476</v>
      </c>
      <c r="B6575" t="s">
        <v>55</v>
      </c>
      <c r="C6575" t="s">
        <v>24</v>
      </c>
      <c r="D6575" t="s">
        <v>25</v>
      </c>
      <c r="E6575" s="3">
        <v>14867</v>
      </c>
      <c r="F6575" s="3">
        <v>131371</v>
      </c>
      <c r="G6575" t="s">
        <v>35</v>
      </c>
      <c r="H6575" t="s">
        <v>6605</v>
      </c>
    </row>
    <row r="6576" spans="1:8" x14ac:dyDescent="0.35">
      <c r="A6576" s="2">
        <v>45267</v>
      </c>
      <c r="B6576" t="s">
        <v>28</v>
      </c>
      <c r="C6576" t="s">
        <v>29</v>
      </c>
      <c r="D6576" t="s">
        <v>39</v>
      </c>
      <c r="E6576" s="3">
        <v>84599</v>
      </c>
      <c r="F6576" s="3">
        <v>8683</v>
      </c>
      <c r="G6576" t="s">
        <v>26</v>
      </c>
      <c r="H6576" t="s">
        <v>6606</v>
      </c>
    </row>
    <row r="6577" spans="1:8" x14ac:dyDescent="0.35">
      <c r="A6577" s="2">
        <v>45171</v>
      </c>
      <c r="B6577" t="s">
        <v>23</v>
      </c>
      <c r="C6577" t="s">
        <v>43</v>
      </c>
      <c r="D6577" t="s">
        <v>30</v>
      </c>
      <c r="E6577" s="3">
        <v>65984</v>
      </c>
      <c r="F6577" s="3">
        <v>151261</v>
      </c>
      <c r="G6577" t="s">
        <v>26</v>
      </c>
      <c r="H6577" t="s">
        <v>6607</v>
      </c>
    </row>
    <row r="6578" spans="1:8" x14ac:dyDescent="0.35">
      <c r="A6578" s="2">
        <v>44954</v>
      </c>
      <c r="B6578" t="s">
        <v>41</v>
      </c>
      <c r="C6578" t="s">
        <v>24</v>
      </c>
      <c r="D6578" t="s">
        <v>58</v>
      </c>
      <c r="E6578" s="3">
        <v>57455</v>
      </c>
      <c r="F6578" s="3">
        <v>59104</v>
      </c>
      <c r="G6578" t="s">
        <v>21</v>
      </c>
      <c r="H6578" t="s">
        <v>6608</v>
      </c>
    </row>
    <row r="6579" spans="1:8" x14ac:dyDescent="0.35">
      <c r="A6579" s="2">
        <v>45244</v>
      </c>
      <c r="B6579" t="s">
        <v>37</v>
      </c>
      <c r="C6579" t="s">
        <v>29</v>
      </c>
      <c r="D6579" t="s">
        <v>58</v>
      </c>
      <c r="E6579" s="3">
        <v>71138</v>
      </c>
      <c r="F6579" s="3">
        <v>114213</v>
      </c>
      <c r="G6579" t="s">
        <v>26</v>
      </c>
      <c r="H6579" t="s">
        <v>6609</v>
      </c>
    </row>
    <row r="6580" spans="1:8" x14ac:dyDescent="0.35">
      <c r="A6580" s="2">
        <v>44517</v>
      </c>
      <c r="B6580" t="s">
        <v>28</v>
      </c>
      <c r="C6580" t="s">
        <v>19</v>
      </c>
      <c r="D6580" t="s">
        <v>25</v>
      </c>
      <c r="E6580" s="3">
        <v>128108</v>
      </c>
      <c r="F6580" s="3">
        <v>82988</v>
      </c>
      <c r="G6580" t="s">
        <v>35</v>
      </c>
      <c r="H6580" t="s">
        <v>6610</v>
      </c>
    </row>
    <row r="6581" spans="1:8" x14ac:dyDescent="0.35">
      <c r="A6581" s="2">
        <v>44470</v>
      </c>
      <c r="B6581" t="s">
        <v>41</v>
      </c>
      <c r="C6581" t="s">
        <v>23</v>
      </c>
      <c r="D6581" t="s">
        <v>25</v>
      </c>
      <c r="E6581" s="3">
        <v>91774</v>
      </c>
      <c r="F6581" s="3">
        <v>58182</v>
      </c>
      <c r="G6581" t="s">
        <v>32</v>
      </c>
      <c r="H6581" t="s">
        <v>6611</v>
      </c>
    </row>
    <row r="6582" spans="1:8" x14ac:dyDescent="0.35">
      <c r="A6582" s="2">
        <v>44752</v>
      </c>
      <c r="B6582" t="s">
        <v>28</v>
      </c>
      <c r="C6582" t="s">
        <v>29</v>
      </c>
      <c r="D6582" t="s">
        <v>39</v>
      </c>
      <c r="E6582" s="3">
        <v>18182</v>
      </c>
      <c r="F6582" s="3">
        <v>144898</v>
      </c>
      <c r="G6582" t="s">
        <v>21</v>
      </c>
      <c r="H6582" t="s">
        <v>6612</v>
      </c>
    </row>
    <row r="6583" spans="1:8" x14ac:dyDescent="0.35">
      <c r="A6583" s="2">
        <v>45040</v>
      </c>
      <c r="B6583" t="s">
        <v>23</v>
      </c>
      <c r="C6583" t="s">
        <v>34</v>
      </c>
      <c r="D6583" t="s">
        <v>20</v>
      </c>
      <c r="E6583" s="3">
        <v>108272</v>
      </c>
      <c r="F6583" s="3">
        <v>148458</v>
      </c>
      <c r="G6583" t="s">
        <v>32</v>
      </c>
      <c r="H6583" t="s">
        <v>6613</v>
      </c>
    </row>
    <row r="6584" spans="1:8" x14ac:dyDescent="0.35">
      <c r="A6584" s="2">
        <v>44864</v>
      </c>
      <c r="B6584" t="s">
        <v>18</v>
      </c>
      <c r="C6584" t="s">
        <v>43</v>
      </c>
      <c r="D6584" t="s">
        <v>25</v>
      </c>
      <c r="E6584" s="3">
        <v>19192</v>
      </c>
      <c r="F6584" s="3">
        <v>114023</v>
      </c>
      <c r="G6584" t="s">
        <v>21</v>
      </c>
      <c r="H6584" t="s">
        <v>6614</v>
      </c>
    </row>
    <row r="6585" spans="1:8" x14ac:dyDescent="0.35">
      <c r="A6585" s="2">
        <v>45196</v>
      </c>
      <c r="B6585" t="s">
        <v>23</v>
      </c>
      <c r="C6585" t="s">
        <v>34</v>
      </c>
      <c r="D6585" t="s">
        <v>25</v>
      </c>
      <c r="E6585" s="3">
        <v>87159</v>
      </c>
      <c r="F6585" s="3">
        <v>52319</v>
      </c>
      <c r="G6585" t="s">
        <v>32</v>
      </c>
      <c r="H6585" t="s">
        <v>6615</v>
      </c>
    </row>
    <row r="6586" spans="1:8" x14ac:dyDescent="0.35">
      <c r="A6586" s="2">
        <v>44576</v>
      </c>
      <c r="B6586" t="s">
        <v>41</v>
      </c>
      <c r="C6586" t="s">
        <v>23</v>
      </c>
      <c r="D6586" t="s">
        <v>25</v>
      </c>
      <c r="E6586" s="3">
        <v>50256</v>
      </c>
      <c r="F6586" s="3">
        <v>81961</v>
      </c>
      <c r="G6586" t="s">
        <v>35</v>
      </c>
      <c r="H6586" t="s">
        <v>6616</v>
      </c>
    </row>
    <row r="6587" spans="1:8" x14ac:dyDescent="0.35">
      <c r="A6587" s="2">
        <v>44907</v>
      </c>
      <c r="B6587" t="s">
        <v>37</v>
      </c>
      <c r="C6587" t="s">
        <v>19</v>
      </c>
      <c r="D6587" t="s">
        <v>39</v>
      </c>
      <c r="E6587" s="3">
        <v>15097</v>
      </c>
      <c r="F6587" s="3">
        <v>19112</v>
      </c>
      <c r="G6587" t="s">
        <v>35</v>
      </c>
      <c r="H6587" t="s">
        <v>6617</v>
      </c>
    </row>
    <row r="6588" spans="1:8" x14ac:dyDescent="0.35">
      <c r="A6588" s="2">
        <v>44942</v>
      </c>
      <c r="B6588" t="s">
        <v>37</v>
      </c>
      <c r="C6588" t="s">
        <v>29</v>
      </c>
      <c r="D6588" t="s">
        <v>30</v>
      </c>
      <c r="E6588" s="3">
        <v>126081</v>
      </c>
      <c r="F6588" s="3">
        <v>74028</v>
      </c>
      <c r="G6588" t="s">
        <v>26</v>
      </c>
      <c r="H6588" t="s">
        <v>6618</v>
      </c>
    </row>
    <row r="6589" spans="1:8" x14ac:dyDescent="0.35">
      <c r="A6589" s="2">
        <v>44871</v>
      </c>
      <c r="B6589" t="s">
        <v>41</v>
      </c>
      <c r="C6589" t="s">
        <v>19</v>
      </c>
      <c r="D6589" t="s">
        <v>25</v>
      </c>
      <c r="E6589" s="3">
        <v>77407</v>
      </c>
      <c r="F6589" s="3">
        <v>124702</v>
      </c>
      <c r="G6589" t="s">
        <v>35</v>
      </c>
      <c r="H6589" t="s">
        <v>6619</v>
      </c>
    </row>
    <row r="6590" spans="1:8" x14ac:dyDescent="0.35">
      <c r="A6590" s="2">
        <v>44312</v>
      </c>
      <c r="B6590" t="s">
        <v>28</v>
      </c>
      <c r="C6590" t="s">
        <v>23</v>
      </c>
      <c r="D6590" t="s">
        <v>30</v>
      </c>
      <c r="E6590" s="3">
        <v>88709</v>
      </c>
      <c r="F6590" s="3">
        <v>64686</v>
      </c>
      <c r="G6590" t="s">
        <v>35</v>
      </c>
      <c r="H6590" t="s">
        <v>6620</v>
      </c>
    </row>
    <row r="6591" spans="1:8" x14ac:dyDescent="0.35">
      <c r="A6591" s="2">
        <v>44801</v>
      </c>
      <c r="B6591" t="s">
        <v>55</v>
      </c>
      <c r="C6591" t="s">
        <v>34</v>
      </c>
      <c r="D6591" t="s">
        <v>39</v>
      </c>
      <c r="E6591" s="3">
        <v>128854</v>
      </c>
      <c r="F6591" s="3">
        <v>53284</v>
      </c>
      <c r="G6591" t="s">
        <v>26</v>
      </c>
      <c r="H6591" t="s">
        <v>6621</v>
      </c>
    </row>
    <row r="6592" spans="1:8" x14ac:dyDescent="0.35">
      <c r="A6592" s="2">
        <v>45262</v>
      </c>
      <c r="B6592" t="s">
        <v>41</v>
      </c>
      <c r="C6592" t="s">
        <v>29</v>
      </c>
      <c r="D6592" t="s">
        <v>20</v>
      </c>
      <c r="E6592" s="3">
        <v>37708</v>
      </c>
      <c r="F6592" s="3">
        <v>114840</v>
      </c>
      <c r="G6592" t="s">
        <v>21</v>
      </c>
      <c r="H6592" t="s">
        <v>6622</v>
      </c>
    </row>
    <row r="6593" spans="1:8" x14ac:dyDescent="0.35">
      <c r="A6593" s="2">
        <v>44575</v>
      </c>
      <c r="B6593" t="s">
        <v>23</v>
      </c>
      <c r="C6593" t="s">
        <v>43</v>
      </c>
      <c r="D6593" t="s">
        <v>58</v>
      </c>
      <c r="E6593" s="3">
        <v>47307</v>
      </c>
      <c r="F6593" s="3">
        <v>144958</v>
      </c>
      <c r="G6593" t="s">
        <v>35</v>
      </c>
      <c r="H6593" t="s">
        <v>6623</v>
      </c>
    </row>
    <row r="6594" spans="1:8" x14ac:dyDescent="0.35">
      <c r="A6594" s="2">
        <v>44662</v>
      </c>
      <c r="B6594" t="s">
        <v>37</v>
      </c>
      <c r="C6594" t="s">
        <v>24</v>
      </c>
      <c r="D6594" t="s">
        <v>58</v>
      </c>
      <c r="E6594" s="3">
        <v>53524</v>
      </c>
      <c r="F6594" s="3">
        <v>153484</v>
      </c>
      <c r="G6594" t="s">
        <v>35</v>
      </c>
      <c r="H6594" t="s">
        <v>6624</v>
      </c>
    </row>
    <row r="6595" spans="1:8" x14ac:dyDescent="0.35">
      <c r="A6595" s="2">
        <v>44476</v>
      </c>
      <c r="B6595" t="s">
        <v>18</v>
      </c>
      <c r="C6595" t="s">
        <v>19</v>
      </c>
      <c r="D6595" t="s">
        <v>58</v>
      </c>
      <c r="E6595" s="3">
        <v>76929</v>
      </c>
      <c r="F6595" s="3">
        <v>130315</v>
      </c>
      <c r="G6595" t="s">
        <v>32</v>
      </c>
      <c r="H6595" t="s">
        <v>6625</v>
      </c>
    </row>
    <row r="6596" spans="1:8" x14ac:dyDescent="0.35">
      <c r="A6596" s="2">
        <v>44814</v>
      </c>
      <c r="B6596" t="s">
        <v>37</v>
      </c>
      <c r="C6596" t="s">
        <v>23</v>
      </c>
      <c r="D6596" t="s">
        <v>58</v>
      </c>
      <c r="E6596" s="3">
        <v>73804</v>
      </c>
      <c r="F6596" s="3">
        <v>81992</v>
      </c>
      <c r="G6596" t="s">
        <v>35</v>
      </c>
      <c r="H6596" t="s">
        <v>6626</v>
      </c>
    </row>
    <row r="6597" spans="1:8" x14ac:dyDescent="0.35">
      <c r="A6597" s="2">
        <v>44314</v>
      </c>
      <c r="B6597" t="s">
        <v>55</v>
      </c>
      <c r="C6597" t="s">
        <v>29</v>
      </c>
      <c r="D6597" t="s">
        <v>39</v>
      </c>
      <c r="E6597" s="3">
        <v>37668</v>
      </c>
      <c r="F6597" s="3">
        <v>37415</v>
      </c>
      <c r="G6597" t="s">
        <v>26</v>
      </c>
      <c r="H6597" t="s">
        <v>6627</v>
      </c>
    </row>
    <row r="6598" spans="1:8" x14ac:dyDescent="0.35">
      <c r="A6598" s="2">
        <v>44505</v>
      </c>
      <c r="B6598" t="s">
        <v>37</v>
      </c>
      <c r="C6598" t="s">
        <v>34</v>
      </c>
      <c r="D6598" t="s">
        <v>58</v>
      </c>
      <c r="E6598" s="3">
        <v>20937</v>
      </c>
      <c r="F6598" s="3">
        <v>157128</v>
      </c>
      <c r="G6598" t="s">
        <v>35</v>
      </c>
      <c r="H6598" t="s">
        <v>6628</v>
      </c>
    </row>
    <row r="6599" spans="1:8" x14ac:dyDescent="0.35">
      <c r="A6599" s="2">
        <v>44296</v>
      </c>
      <c r="B6599" t="s">
        <v>55</v>
      </c>
      <c r="C6599" t="s">
        <v>43</v>
      </c>
      <c r="D6599" t="s">
        <v>39</v>
      </c>
      <c r="E6599" s="3">
        <v>27104</v>
      </c>
      <c r="F6599" s="3">
        <v>93567</v>
      </c>
      <c r="G6599" t="s">
        <v>32</v>
      </c>
      <c r="H6599" t="s">
        <v>6629</v>
      </c>
    </row>
    <row r="6600" spans="1:8" x14ac:dyDescent="0.35">
      <c r="A6600" s="2">
        <v>44457</v>
      </c>
      <c r="B6600" t="s">
        <v>41</v>
      </c>
      <c r="C6600" t="s">
        <v>34</v>
      </c>
      <c r="D6600" t="s">
        <v>20</v>
      </c>
      <c r="E6600" s="3">
        <v>14326</v>
      </c>
      <c r="F6600" s="3">
        <v>30772</v>
      </c>
      <c r="G6600" t="s">
        <v>35</v>
      </c>
      <c r="H6600" t="s">
        <v>6630</v>
      </c>
    </row>
    <row r="6601" spans="1:8" x14ac:dyDescent="0.35">
      <c r="A6601" s="2">
        <v>45189</v>
      </c>
      <c r="B6601" t="s">
        <v>37</v>
      </c>
      <c r="C6601" t="s">
        <v>43</v>
      </c>
      <c r="D6601" t="s">
        <v>25</v>
      </c>
      <c r="E6601" s="3">
        <v>79133</v>
      </c>
      <c r="F6601" s="3">
        <v>49388</v>
      </c>
      <c r="G6601" t="s">
        <v>32</v>
      </c>
      <c r="H6601" t="s">
        <v>6631</v>
      </c>
    </row>
    <row r="6602" spans="1:8" x14ac:dyDescent="0.35">
      <c r="A6602" s="2">
        <v>44482</v>
      </c>
      <c r="B6602" t="s">
        <v>28</v>
      </c>
      <c r="C6602" t="s">
        <v>29</v>
      </c>
      <c r="D6602" t="s">
        <v>25</v>
      </c>
      <c r="E6602" s="3">
        <v>47727</v>
      </c>
      <c r="F6602" s="3">
        <v>60314</v>
      </c>
      <c r="G6602" t="s">
        <v>35</v>
      </c>
      <c r="H6602" t="s">
        <v>6632</v>
      </c>
    </row>
    <row r="6603" spans="1:8" x14ac:dyDescent="0.35">
      <c r="A6603" s="2">
        <v>44524</v>
      </c>
      <c r="B6603" t="s">
        <v>23</v>
      </c>
      <c r="C6603" t="s">
        <v>24</v>
      </c>
      <c r="D6603" t="s">
        <v>25</v>
      </c>
      <c r="E6603" s="3">
        <v>50526</v>
      </c>
      <c r="F6603" s="3">
        <v>88316</v>
      </c>
      <c r="G6603" t="s">
        <v>21</v>
      </c>
      <c r="H6603" t="s">
        <v>6633</v>
      </c>
    </row>
    <row r="6604" spans="1:8" x14ac:dyDescent="0.35">
      <c r="A6604" s="2">
        <v>44259</v>
      </c>
      <c r="B6604" t="s">
        <v>28</v>
      </c>
      <c r="C6604" t="s">
        <v>24</v>
      </c>
      <c r="D6604" t="s">
        <v>39</v>
      </c>
      <c r="E6604" s="3">
        <v>38341</v>
      </c>
      <c r="F6604" s="3">
        <v>125598</v>
      </c>
      <c r="G6604" t="s">
        <v>26</v>
      </c>
      <c r="H6604" t="s">
        <v>6634</v>
      </c>
    </row>
    <row r="6605" spans="1:8" x14ac:dyDescent="0.35">
      <c r="A6605" s="2">
        <v>44883</v>
      </c>
      <c r="B6605" t="s">
        <v>23</v>
      </c>
      <c r="C6605" t="s">
        <v>23</v>
      </c>
      <c r="D6605" t="s">
        <v>39</v>
      </c>
      <c r="E6605" s="3">
        <v>70493</v>
      </c>
      <c r="F6605" s="3">
        <v>82181</v>
      </c>
      <c r="G6605" t="s">
        <v>35</v>
      </c>
      <c r="H6605" t="s">
        <v>6635</v>
      </c>
    </row>
    <row r="6606" spans="1:8" x14ac:dyDescent="0.35">
      <c r="A6606" s="2">
        <v>44934</v>
      </c>
      <c r="B6606" t="s">
        <v>37</v>
      </c>
      <c r="C6606" t="s">
        <v>23</v>
      </c>
      <c r="D6606" t="s">
        <v>39</v>
      </c>
      <c r="E6606" s="3">
        <v>75295</v>
      </c>
      <c r="F6606" s="3">
        <v>32924</v>
      </c>
      <c r="G6606" t="s">
        <v>21</v>
      </c>
      <c r="H6606" t="s">
        <v>6636</v>
      </c>
    </row>
    <row r="6607" spans="1:8" x14ac:dyDescent="0.35">
      <c r="A6607" s="2">
        <v>45227</v>
      </c>
      <c r="B6607" t="s">
        <v>37</v>
      </c>
      <c r="C6607" t="s">
        <v>43</v>
      </c>
      <c r="D6607" t="s">
        <v>20</v>
      </c>
      <c r="E6607" s="3">
        <v>121833</v>
      </c>
      <c r="F6607" s="3">
        <v>56221</v>
      </c>
      <c r="G6607" t="s">
        <v>21</v>
      </c>
      <c r="H6607" t="s">
        <v>6637</v>
      </c>
    </row>
    <row r="6608" spans="1:8" x14ac:dyDescent="0.35">
      <c r="A6608" s="2">
        <v>44835</v>
      </c>
      <c r="B6608" t="s">
        <v>23</v>
      </c>
      <c r="C6608" t="s">
        <v>43</v>
      </c>
      <c r="D6608" t="s">
        <v>30</v>
      </c>
      <c r="E6608" s="3">
        <v>42700</v>
      </c>
      <c r="F6608" s="3">
        <v>49381</v>
      </c>
      <c r="G6608" t="s">
        <v>26</v>
      </c>
      <c r="H6608" t="s">
        <v>6638</v>
      </c>
    </row>
    <row r="6609" spans="1:8" x14ac:dyDescent="0.35">
      <c r="A6609" s="2">
        <v>45132</v>
      </c>
      <c r="B6609" t="s">
        <v>18</v>
      </c>
      <c r="C6609" t="s">
        <v>43</v>
      </c>
      <c r="D6609" t="s">
        <v>39</v>
      </c>
      <c r="E6609" s="3">
        <v>16243</v>
      </c>
      <c r="F6609" s="3">
        <v>100874</v>
      </c>
      <c r="G6609" t="s">
        <v>32</v>
      </c>
      <c r="H6609" t="s">
        <v>6639</v>
      </c>
    </row>
    <row r="6610" spans="1:8" x14ac:dyDescent="0.35">
      <c r="A6610" s="2">
        <v>44672</v>
      </c>
      <c r="B6610" t="s">
        <v>37</v>
      </c>
      <c r="C6610" t="s">
        <v>43</v>
      </c>
      <c r="D6610" t="s">
        <v>39</v>
      </c>
      <c r="E6610" s="3">
        <v>49060</v>
      </c>
      <c r="F6610" s="3">
        <v>89019</v>
      </c>
      <c r="G6610" t="s">
        <v>21</v>
      </c>
      <c r="H6610" t="s">
        <v>6640</v>
      </c>
    </row>
    <row r="6611" spans="1:8" x14ac:dyDescent="0.35">
      <c r="A6611" s="2">
        <v>44249</v>
      </c>
      <c r="B6611" t="s">
        <v>18</v>
      </c>
      <c r="C6611" t="s">
        <v>29</v>
      </c>
      <c r="D6611" t="s">
        <v>25</v>
      </c>
      <c r="E6611" s="3">
        <v>91280</v>
      </c>
      <c r="F6611" s="3">
        <v>24965</v>
      </c>
      <c r="G6611" t="s">
        <v>26</v>
      </c>
      <c r="H6611" t="s">
        <v>6641</v>
      </c>
    </row>
    <row r="6612" spans="1:8" x14ac:dyDescent="0.35">
      <c r="A6612" s="2">
        <v>44950</v>
      </c>
      <c r="B6612" t="s">
        <v>18</v>
      </c>
      <c r="C6612" t="s">
        <v>29</v>
      </c>
      <c r="D6612" t="s">
        <v>58</v>
      </c>
      <c r="E6612" s="3">
        <v>140202</v>
      </c>
      <c r="F6612" s="3">
        <v>23966</v>
      </c>
      <c r="G6612" t="s">
        <v>35</v>
      </c>
      <c r="H6612" t="s">
        <v>6642</v>
      </c>
    </row>
    <row r="6613" spans="1:8" x14ac:dyDescent="0.35">
      <c r="A6613" s="2">
        <v>44682</v>
      </c>
      <c r="B6613" t="s">
        <v>23</v>
      </c>
      <c r="C6613" t="s">
        <v>24</v>
      </c>
      <c r="D6613" t="s">
        <v>58</v>
      </c>
      <c r="E6613" s="3">
        <v>34970</v>
      </c>
      <c r="F6613" s="3">
        <v>12258</v>
      </c>
      <c r="G6613" t="s">
        <v>32</v>
      </c>
      <c r="H6613" t="s">
        <v>6643</v>
      </c>
    </row>
    <row r="6614" spans="1:8" x14ac:dyDescent="0.35">
      <c r="A6614" s="2">
        <v>44605</v>
      </c>
      <c r="B6614" t="s">
        <v>18</v>
      </c>
      <c r="C6614" t="s">
        <v>23</v>
      </c>
      <c r="D6614" t="s">
        <v>20</v>
      </c>
      <c r="E6614" s="3">
        <v>10375</v>
      </c>
      <c r="F6614" s="3">
        <v>14923</v>
      </c>
      <c r="G6614" t="s">
        <v>32</v>
      </c>
      <c r="H6614" t="s">
        <v>6644</v>
      </c>
    </row>
    <row r="6615" spans="1:8" x14ac:dyDescent="0.35">
      <c r="A6615" s="2">
        <v>45227</v>
      </c>
      <c r="B6615" t="s">
        <v>18</v>
      </c>
      <c r="C6615" t="s">
        <v>23</v>
      </c>
      <c r="D6615" t="s">
        <v>58</v>
      </c>
      <c r="E6615" s="3">
        <v>114050</v>
      </c>
      <c r="F6615" s="3">
        <v>116862</v>
      </c>
      <c r="G6615" t="s">
        <v>32</v>
      </c>
      <c r="H6615" t="s">
        <v>6645</v>
      </c>
    </row>
    <row r="6616" spans="1:8" x14ac:dyDescent="0.35">
      <c r="A6616" s="2">
        <v>44864</v>
      </c>
      <c r="B6616" t="s">
        <v>41</v>
      </c>
      <c r="C6616" t="s">
        <v>19</v>
      </c>
      <c r="D6616" t="s">
        <v>30</v>
      </c>
      <c r="E6616" s="3">
        <v>102312</v>
      </c>
      <c r="F6616" s="3">
        <v>33605</v>
      </c>
      <c r="G6616" t="s">
        <v>21</v>
      </c>
      <c r="H6616" t="s">
        <v>6646</v>
      </c>
    </row>
    <row r="6617" spans="1:8" x14ac:dyDescent="0.35">
      <c r="A6617" s="2">
        <v>45031</v>
      </c>
      <c r="B6617" t="s">
        <v>28</v>
      </c>
      <c r="C6617" t="s">
        <v>23</v>
      </c>
      <c r="D6617" t="s">
        <v>25</v>
      </c>
      <c r="E6617" s="3">
        <v>100524</v>
      </c>
      <c r="F6617" s="3">
        <v>40868</v>
      </c>
      <c r="G6617" t="s">
        <v>21</v>
      </c>
      <c r="H6617" t="s">
        <v>6647</v>
      </c>
    </row>
    <row r="6618" spans="1:8" x14ac:dyDescent="0.35">
      <c r="A6618" s="2">
        <v>45072</v>
      </c>
      <c r="B6618" t="s">
        <v>18</v>
      </c>
      <c r="C6618" t="s">
        <v>23</v>
      </c>
      <c r="D6618" t="s">
        <v>20</v>
      </c>
      <c r="E6618" s="3">
        <v>147417</v>
      </c>
      <c r="F6618" s="3">
        <v>155871</v>
      </c>
      <c r="G6618" t="s">
        <v>26</v>
      </c>
      <c r="H6618" t="s">
        <v>6648</v>
      </c>
    </row>
    <row r="6619" spans="1:8" x14ac:dyDescent="0.35">
      <c r="A6619" s="2">
        <v>44563</v>
      </c>
      <c r="B6619" t="s">
        <v>28</v>
      </c>
      <c r="C6619" t="s">
        <v>34</v>
      </c>
      <c r="D6619" t="s">
        <v>58</v>
      </c>
      <c r="E6619" s="3">
        <v>90010</v>
      </c>
      <c r="F6619" s="3">
        <v>83111</v>
      </c>
      <c r="G6619" t="s">
        <v>32</v>
      </c>
      <c r="H6619" t="s">
        <v>6649</v>
      </c>
    </row>
    <row r="6620" spans="1:8" x14ac:dyDescent="0.35">
      <c r="A6620" s="2">
        <v>45198</v>
      </c>
      <c r="B6620" t="s">
        <v>18</v>
      </c>
      <c r="C6620" t="s">
        <v>34</v>
      </c>
      <c r="D6620" t="s">
        <v>58</v>
      </c>
      <c r="E6620" s="3">
        <v>73255</v>
      </c>
      <c r="F6620" s="3">
        <v>54210</v>
      </c>
      <c r="G6620" t="s">
        <v>32</v>
      </c>
      <c r="H6620" t="s">
        <v>6650</v>
      </c>
    </row>
    <row r="6621" spans="1:8" x14ac:dyDescent="0.35">
      <c r="A6621" s="2">
        <v>44446</v>
      </c>
      <c r="B6621" t="s">
        <v>28</v>
      </c>
      <c r="C6621" t="s">
        <v>19</v>
      </c>
      <c r="D6621" t="s">
        <v>25</v>
      </c>
      <c r="E6621" s="3">
        <v>48923</v>
      </c>
      <c r="F6621" s="3">
        <v>154302</v>
      </c>
      <c r="G6621" t="s">
        <v>26</v>
      </c>
      <c r="H6621" t="s">
        <v>6651</v>
      </c>
    </row>
    <row r="6622" spans="1:8" x14ac:dyDescent="0.35">
      <c r="A6622" s="2">
        <v>44576</v>
      </c>
      <c r="B6622" t="s">
        <v>37</v>
      </c>
      <c r="C6622" t="s">
        <v>43</v>
      </c>
      <c r="D6622" t="s">
        <v>20</v>
      </c>
      <c r="E6622" s="3">
        <v>98198</v>
      </c>
      <c r="F6622" s="3">
        <v>26130</v>
      </c>
      <c r="G6622" t="s">
        <v>35</v>
      </c>
      <c r="H6622" t="s">
        <v>6652</v>
      </c>
    </row>
    <row r="6623" spans="1:8" x14ac:dyDescent="0.35">
      <c r="A6623" s="2">
        <v>45068</v>
      </c>
      <c r="B6623" t="s">
        <v>37</v>
      </c>
      <c r="C6623" t="s">
        <v>19</v>
      </c>
      <c r="D6623" t="s">
        <v>25</v>
      </c>
      <c r="E6623" s="3">
        <v>25271</v>
      </c>
      <c r="F6623" s="3">
        <v>104550</v>
      </c>
      <c r="G6623" t="s">
        <v>32</v>
      </c>
      <c r="H6623" t="s">
        <v>6653</v>
      </c>
    </row>
    <row r="6624" spans="1:8" x14ac:dyDescent="0.35">
      <c r="A6624" s="2">
        <v>45031</v>
      </c>
      <c r="B6624" t="s">
        <v>28</v>
      </c>
      <c r="C6624" t="s">
        <v>19</v>
      </c>
      <c r="D6624" t="s">
        <v>20</v>
      </c>
      <c r="E6624" s="3">
        <v>139104</v>
      </c>
      <c r="F6624" s="3">
        <v>159947</v>
      </c>
      <c r="G6624" t="s">
        <v>32</v>
      </c>
      <c r="H6624" t="s">
        <v>6654</v>
      </c>
    </row>
    <row r="6625" spans="1:8" x14ac:dyDescent="0.35">
      <c r="A6625" s="2">
        <v>44971</v>
      </c>
      <c r="B6625" t="s">
        <v>18</v>
      </c>
      <c r="C6625" t="s">
        <v>24</v>
      </c>
      <c r="D6625" t="s">
        <v>58</v>
      </c>
      <c r="E6625" s="3">
        <v>125781</v>
      </c>
      <c r="F6625" s="3">
        <v>88163</v>
      </c>
      <c r="G6625" t="s">
        <v>26</v>
      </c>
      <c r="H6625" t="s">
        <v>6655</v>
      </c>
    </row>
    <row r="6626" spans="1:8" x14ac:dyDescent="0.35">
      <c r="A6626" s="2">
        <v>45115</v>
      </c>
      <c r="B6626" t="s">
        <v>41</v>
      </c>
      <c r="C6626" t="s">
        <v>29</v>
      </c>
      <c r="D6626" t="s">
        <v>25</v>
      </c>
      <c r="E6626" s="3">
        <v>72030</v>
      </c>
      <c r="F6626" s="3">
        <v>32041</v>
      </c>
      <c r="G6626" t="s">
        <v>26</v>
      </c>
      <c r="H6626" t="s">
        <v>6656</v>
      </c>
    </row>
    <row r="6627" spans="1:8" x14ac:dyDescent="0.35">
      <c r="A6627" s="2">
        <v>44651</v>
      </c>
      <c r="B6627" t="s">
        <v>28</v>
      </c>
      <c r="C6627" t="s">
        <v>23</v>
      </c>
      <c r="D6627" t="s">
        <v>25</v>
      </c>
      <c r="E6627" s="3">
        <v>33519</v>
      </c>
      <c r="F6627" s="3">
        <v>143515</v>
      </c>
      <c r="G6627" t="s">
        <v>21</v>
      </c>
      <c r="H6627" t="s">
        <v>6657</v>
      </c>
    </row>
    <row r="6628" spans="1:8" x14ac:dyDescent="0.35">
      <c r="A6628" s="2">
        <v>44562</v>
      </c>
      <c r="B6628" t="s">
        <v>55</v>
      </c>
      <c r="C6628" t="s">
        <v>24</v>
      </c>
      <c r="D6628" t="s">
        <v>30</v>
      </c>
      <c r="E6628" s="3">
        <v>141782</v>
      </c>
      <c r="F6628" s="3">
        <v>17480</v>
      </c>
      <c r="G6628" t="s">
        <v>35</v>
      </c>
      <c r="H6628" t="s">
        <v>6658</v>
      </c>
    </row>
    <row r="6629" spans="1:8" x14ac:dyDescent="0.35">
      <c r="A6629" s="2">
        <v>44599</v>
      </c>
      <c r="B6629" t="s">
        <v>41</v>
      </c>
      <c r="C6629" t="s">
        <v>29</v>
      </c>
      <c r="D6629" t="s">
        <v>25</v>
      </c>
      <c r="E6629" s="3">
        <v>38026</v>
      </c>
      <c r="F6629" s="3">
        <v>62012</v>
      </c>
      <c r="G6629" t="s">
        <v>21</v>
      </c>
      <c r="H6629" t="s">
        <v>6659</v>
      </c>
    </row>
    <row r="6630" spans="1:8" x14ac:dyDescent="0.35">
      <c r="A6630" s="2">
        <v>44254</v>
      </c>
      <c r="B6630" t="s">
        <v>55</v>
      </c>
      <c r="C6630" t="s">
        <v>23</v>
      </c>
      <c r="D6630" t="s">
        <v>20</v>
      </c>
      <c r="E6630" s="3">
        <v>99381</v>
      </c>
      <c r="F6630" s="3">
        <v>12170</v>
      </c>
      <c r="G6630" t="s">
        <v>21</v>
      </c>
      <c r="H6630" t="s">
        <v>6660</v>
      </c>
    </row>
    <row r="6631" spans="1:8" x14ac:dyDescent="0.35">
      <c r="A6631" s="2">
        <v>44717</v>
      </c>
      <c r="B6631" t="s">
        <v>28</v>
      </c>
      <c r="C6631" t="s">
        <v>19</v>
      </c>
      <c r="D6631" t="s">
        <v>30</v>
      </c>
      <c r="E6631" s="3">
        <v>128174</v>
      </c>
      <c r="F6631" s="3">
        <v>40805</v>
      </c>
      <c r="G6631" t="s">
        <v>26</v>
      </c>
      <c r="H6631" t="s">
        <v>6661</v>
      </c>
    </row>
    <row r="6632" spans="1:8" x14ac:dyDescent="0.35">
      <c r="A6632" s="2">
        <v>44406</v>
      </c>
      <c r="B6632" t="s">
        <v>18</v>
      </c>
      <c r="C6632" t="s">
        <v>23</v>
      </c>
      <c r="D6632" t="s">
        <v>25</v>
      </c>
      <c r="E6632" s="3">
        <v>14892</v>
      </c>
      <c r="F6632" s="3">
        <v>12806</v>
      </c>
      <c r="G6632" t="s">
        <v>21</v>
      </c>
      <c r="H6632" t="s">
        <v>6662</v>
      </c>
    </row>
    <row r="6633" spans="1:8" x14ac:dyDescent="0.35">
      <c r="A6633" s="2">
        <v>45261</v>
      </c>
      <c r="B6633" t="s">
        <v>55</v>
      </c>
      <c r="C6633" t="s">
        <v>43</v>
      </c>
      <c r="D6633" t="s">
        <v>25</v>
      </c>
      <c r="E6633" s="3">
        <v>128187</v>
      </c>
      <c r="F6633" s="3">
        <v>130452</v>
      </c>
      <c r="G6633" t="s">
        <v>35</v>
      </c>
      <c r="H6633" t="s">
        <v>6663</v>
      </c>
    </row>
    <row r="6634" spans="1:8" x14ac:dyDescent="0.35">
      <c r="A6634" s="2">
        <v>45012</v>
      </c>
      <c r="B6634" t="s">
        <v>28</v>
      </c>
      <c r="C6634" t="s">
        <v>43</v>
      </c>
      <c r="D6634" t="s">
        <v>30</v>
      </c>
      <c r="E6634" s="3">
        <v>45995</v>
      </c>
      <c r="F6634" s="3">
        <v>24662</v>
      </c>
      <c r="G6634" t="s">
        <v>32</v>
      </c>
      <c r="H6634" t="s">
        <v>6664</v>
      </c>
    </row>
    <row r="6635" spans="1:8" x14ac:dyDescent="0.35">
      <c r="A6635" s="2">
        <v>44369</v>
      </c>
      <c r="B6635" t="s">
        <v>41</v>
      </c>
      <c r="C6635" t="s">
        <v>19</v>
      </c>
      <c r="D6635" t="s">
        <v>58</v>
      </c>
      <c r="E6635" s="3">
        <v>138835</v>
      </c>
      <c r="F6635" s="3">
        <v>57605</v>
      </c>
      <c r="G6635" t="s">
        <v>21</v>
      </c>
      <c r="H6635" t="s">
        <v>6665</v>
      </c>
    </row>
    <row r="6636" spans="1:8" x14ac:dyDescent="0.35">
      <c r="A6636" s="2">
        <v>44430</v>
      </c>
      <c r="B6636" t="s">
        <v>18</v>
      </c>
      <c r="C6636" t="s">
        <v>34</v>
      </c>
      <c r="D6636" t="s">
        <v>25</v>
      </c>
      <c r="E6636" s="3">
        <v>98340</v>
      </c>
      <c r="F6636" s="3">
        <v>94623</v>
      </c>
      <c r="G6636" t="s">
        <v>21</v>
      </c>
      <c r="H6636" t="s">
        <v>6666</v>
      </c>
    </row>
    <row r="6637" spans="1:8" x14ac:dyDescent="0.35">
      <c r="A6637" s="2">
        <v>44989</v>
      </c>
      <c r="B6637" t="s">
        <v>55</v>
      </c>
      <c r="C6637" t="s">
        <v>43</v>
      </c>
      <c r="D6637" t="s">
        <v>39</v>
      </c>
      <c r="E6637" s="3">
        <v>115736</v>
      </c>
      <c r="F6637" s="3">
        <v>159920</v>
      </c>
      <c r="G6637" t="s">
        <v>21</v>
      </c>
      <c r="H6637" t="s">
        <v>6667</v>
      </c>
    </row>
    <row r="6638" spans="1:8" x14ac:dyDescent="0.35">
      <c r="A6638" s="2">
        <v>44989</v>
      </c>
      <c r="B6638" t="s">
        <v>28</v>
      </c>
      <c r="C6638" t="s">
        <v>19</v>
      </c>
      <c r="D6638" t="s">
        <v>58</v>
      </c>
      <c r="E6638" s="3">
        <v>135220</v>
      </c>
      <c r="F6638" s="3">
        <v>102577</v>
      </c>
      <c r="G6638" t="s">
        <v>35</v>
      </c>
      <c r="H6638" t="s">
        <v>6668</v>
      </c>
    </row>
    <row r="6639" spans="1:8" x14ac:dyDescent="0.35">
      <c r="A6639" s="2">
        <v>45259</v>
      </c>
      <c r="B6639" t="s">
        <v>18</v>
      </c>
      <c r="C6639" t="s">
        <v>24</v>
      </c>
      <c r="D6639" t="s">
        <v>25</v>
      </c>
      <c r="E6639" s="3">
        <v>27851</v>
      </c>
      <c r="F6639" s="3">
        <v>115212</v>
      </c>
      <c r="G6639" t="s">
        <v>35</v>
      </c>
      <c r="H6639" t="s">
        <v>6669</v>
      </c>
    </row>
    <row r="6640" spans="1:8" x14ac:dyDescent="0.35">
      <c r="A6640" s="2">
        <v>44315</v>
      </c>
      <c r="B6640" t="s">
        <v>18</v>
      </c>
      <c r="C6640" t="s">
        <v>34</v>
      </c>
      <c r="D6640" t="s">
        <v>58</v>
      </c>
      <c r="E6640" s="3">
        <v>44326</v>
      </c>
      <c r="F6640" s="3">
        <v>14042</v>
      </c>
      <c r="G6640" t="s">
        <v>35</v>
      </c>
      <c r="H6640" t="s">
        <v>6670</v>
      </c>
    </row>
    <row r="6641" spans="1:8" x14ac:dyDescent="0.35">
      <c r="A6641" s="2">
        <v>44531</v>
      </c>
      <c r="B6641" t="s">
        <v>37</v>
      </c>
      <c r="C6641" t="s">
        <v>43</v>
      </c>
      <c r="D6641" t="s">
        <v>20</v>
      </c>
      <c r="E6641" s="3">
        <v>53479</v>
      </c>
      <c r="F6641" s="3">
        <v>132255</v>
      </c>
      <c r="G6641" t="s">
        <v>26</v>
      </c>
      <c r="H6641" t="s">
        <v>6671</v>
      </c>
    </row>
    <row r="6642" spans="1:8" x14ac:dyDescent="0.35">
      <c r="A6642" s="2">
        <v>44520</v>
      </c>
      <c r="B6642" t="s">
        <v>18</v>
      </c>
      <c r="C6642" t="s">
        <v>19</v>
      </c>
      <c r="D6642" t="s">
        <v>58</v>
      </c>
      <c r="E6642" s="3">
        <v>48025</v>
      </c>
      <c r="F6642" s="3">
        <v>113437</v>
      </c>
      <c r="G6642" t="s">
        <v>32</v>
      </c>
      <c r="H6642" t="s">
        <v>6672</v>
      </c>
    </row>
    <row r="6643" spans="1:8" x14ac:dyDescent="0.35">
      <c r="A6643" s="2">
        <v>45207</v>
      </c>
      <c r="B6643" t="s">
        <v>28</v>
      </c>
      <c r="C6643" t="s">
        <v>19</v>
      </c>
      <c r="D6643" t="s">
        <v>30</v>
      </c>
      <c r="E6643" s="3">
        <v>33365</v>
      </c>
      <c r="F6643" s="3">
        <v>67323</v>
      </c>
      <c r="G6643" t="s">
        <v>26</v>
      </c>
      <c r="H6643" t="s">
        <v>6673</v>
      </c>
    </row>
    <row r="6644" spans="1:8" x14ac:dyDescent="0.35">
      <c r="A6644" s="2">
        <v>44480</v>
      </c>
      <c r="B6644" t="s">
        <v>41</v>
      </c>
      <c r="C6644" t="s">
        <v>24</v>
      </c>
      <c r="D6644" t="s">
        <v>25</v>
      </c>
      <c r="E6644" s="3">
        <v>81060</v>
      </c>
      <c r="F6644" s="3">
        <v>87297</v>
      </c>
      <c r="G6644" t="s">
        <v>32</v>
      </c>
      <c r="H6644" t="s">
        <v>6674</v>
      </c>
    </row>
    <row r="6645" spans="1:8" x14ac:dyDescent="0.35">
      <c r="A6645" s="2">
        <v>44409</v>
      </c>
      <c r="B6645" t="s">
        <v>23</v>
      </c>
      <c r="C6645" t="s">
        <v>24</v>
      </c>
      <c r="D6645" t="s">
        <v>58</v>
      </c>
      <c r="E6645" s="3">
        <v>120948</v>
      </c>
      <c r="F6645" s="3">
        <v>153254</v>
      </c>
      <c r="G6645" t="s">
        <v>21</v>
      </c>
      <c r="H6645" t="s">
        <v>6675</v>
      </c>
    </row>
    <row r="6646" spans="1:8" x14ac:dyDescent="0.35">
      <c r="A6646" s="2">
        <v>45125</v>
      </c>
      <c r="B6646" t="s">
        <v>37</v>
      </c>
      <c r="C6646" t="s">
        <v>34</v>
      </c>
      <c r="D6646" t="s">
        <v>39</v>
      </c>
      <c r="E6646" s="3">
        <v>78410</v>
      </c>
      <c r="F6646" s="3">
        <v>153466</v>
      </c>
      <c r="G6646" t="s">
        <v>35</v>
      </c>
      <c r="H6646" t="s">
        <v>6676</v>
      </c>
    </row>
    <row r="6647" spans="1:8" x14ac:dyDescent="0.35">
      <c r="A6647" s="2">
        <v>44948</v>
      </c>
      <c r="B6647" t="s">
        <v>28</v>
      </c>
      <c r="C6647" t="s">
        <v>29</v>
      </c>
      <c r="D6647" t="s">
        <v>20</v>
      </c>
      <c r="E6647" s="3">
        <v>116325</v>
      </c>
      <c r="F6647" s="3">
        <v>21883</v>
      </c>
      <c r="G6647" t="s">
        <v>35</v>
      </c>
      <c r="H6647" t="s">
        <v>6677</v>
      </c>
    </row>
    <row r="6648" spans="1:8" x14ac:dyDescent="0.35">
      <c r="A6648" s="2">
        <v>44535</v>
      </c>
      <c r="B6648" t="s">
        <v>28</v>
      </c>
      <c r="C6648" t="s">
        <v>43</v>
      </c>
      <c r="D6648" t="s">
        <v>20</v>
      </c>
      <c r="E6648" s="3">
        <v>136526</v>
      </c>
      <c r="F6648" s="3">
        <v>25941</v>
      </c>
      <c r="G6648" t="s">
        <v>35</v>
      </c>
      <c r="H6648" t="s">
        <v>6678</v>
      </c>
    </row>
    <row r="6649" spans="1:8" x14ac:dyDescent="0.35">
      <c r="A6649" s="2">
        <v>45242</v>
      </c>
      <c r="B6649" t="s">
        <v>28</v>
      </c>
      <c r="C6649" t="s">
        <v>19</v>
      </c>
      <c r="D6649" t="s">
        <v>58</v>
      </c>
      <c r="E6649" s="3">
        <v>82493</v>
      </c>
      <c r="F6649" s="3">
        <v>161432</v>
      </c>
      <c r="G6649" t="s">
        <v>21</v>
      </c>
      <c r="H6649" t="s">
        <v>6679</v>
      </c>
    </row>
    <row r="6650" spans="1:8" x14ac:dyDescent="0.35">
      <c r="A6650" s="2">
        <v>44301</v>
      </c>
      <c r="B6650" t="s">
        <v>55</v>
      </c>
      <c r="C6650" t="s">
        <v>34</v>
      </c>
      <c r="D6650" t="s">
        <v>30</v>
      </c>
      <c r="E6650" s="3">
        <v>29076</v>
      </c>
      <c r="F6650" s="3">
        <v>109428</v>
      </c>
      <c r="G6650" t="s">
        <v>32</v>
      </c>
      <c r="H6650" t="s">
        <v>6680</v>
      </c>
    </row>
    <row r="6651" spans="1:8" x14ac:dyDescent="0.35">
      <c r="A6651" s="2">
        <v>44966</v>
      </c>
      <c r="B6651" t="s">
        <v>55</v>
      </c>
      <c r="C6651" t="s">
        <v>34</v>
      </c>
      <c r="D6651" t="s">
        <v>20</v>
      </c>
      <c r="E6651" s="3">
        <v>21261</v>
      </c>
      <c r="F6651" s="3">
        <v>72048</v>
      </c>
      <c r="G6651" t="s">
        <v>26</v>
      </c>
      <c r="H6651" t="s">
        <v>6681</v>
      </c>
    </row>
    <row r="6652" spans="1:8" x14ac:dyDescent="0.35">
      <c r="A6652" s="2">
        <v>44912</v>
      </c>
      <c r="B6652" t="s">
        <v>41</v>
      </c>
      <c r="C6652" t="s">
        <v>24</v>
      </c>
      <c r="D6652" t="s">
        <v>58</v>
      </c>
      <c r="E6652" s="3">
        <v>88247</v>
      </c>
      <c r="F6652" s="3">
        <v>147792</v>
      </c>
      <c r="G6652" t="s">
        <v>26</v>
      </c>
      <c r="H6652" t="s">
        <v>6682</v>
      </c>
    </row>
    <row r="6653" spans="1:8" x14ac:dyDescent="0.35">
      <c r="A6653" s="2">
        <v>44959</v>
      </c>
      <c r="B6653" t="s">
        <v>28</v>
      </c>
      <c r="C6653" t="s">
        <v>19</v>
      </c>
      <c r="D6653" t="s">
        <v>58</v>
      </c>
      <c r="E6653" s="3">
        <v>49534</v>
      </c>
      <c r="F6653" s="3">
        <v>82225</v>
      </c>
      <c r="G6653" t="s">
        <v>21</v>
      </c>
      <c r="H6653" t="s">
        <v>6683</v>
      </c>
    </row>
    <row r="6654" spans="1:8" x14ac:dyDescent="0.35">
      <c r="A6654" s="2">
        <v>44575</v>
      </c>
      <c r="B6654" t="s">
        <v>55</v>
      </c>
      <c r="C6654" t="s">
        <v>23</v>
      </c>
      <c r="D6654" t="s">
        <v>20</v>
      </c>
      <c r="E6654" s="3">
        <v>20090</v>
      </c>
      <c r="F6654" s="3">
        <v>47550</v>
      </c>
      <c r="G6654" t="s">
        <v>32</v>
      </c>
      <c r="H6654" t="s">
        <v>6684</v>
      </c>
    </row>
    <row r="6655" spans="1:8" x14ac:dyDescent="0.35">
      <c r="A6655" s="2">
        <v>44909</v>
      </c>
      <c r="B6655" t="s">
        <v>55</v>
      </c>
      <c r="C6655" t="s">
        <v>29</v>
      </c>
      <c r="D6655" t="s">
        <v>58</v>
      </c>
      <c r="E6655" s="3">
        <v>42771</v>
      </c>
      <c r="F6655" s="3">
        <v>80682</v>
      </c>
      <c r="G6655" t="s">
        <v>35</v>
      </c>
      <c r="H6655" t="s">
        <v>6685</v>
      </c>
    </row>
    <row r="6656" spans="1:8" x14ac:dyDescent="0.35">
      <c r="A6656" s="2">
        <v>44421</v>
      </c>
      <c r="B6656" t="s">
        <v>55</v>
      </c>
      <c r="C6656" t="s">
        <v>29</v>
      </c>
      <c r="D6656" t="s">
        <v>58</v>
      </c>
      <c r="E6656" s="3">
        <v>88292</v>
      </c>
      <c r="F6656" s="3">
        <v>15914</v>
      </c>
      <c r="G6656" t="s">
        <v>32</v>
      </c>
      <c r="H6656" t="s">
        <v>6686</v>
      </c>
    </row>
    <row r="6657" spans="1:8" x14ac:dyDescent="0.35">
      <c r="A6657" s="2">
        <v>44934</v>
      </c>
      <c r="B6657" t="s">
        <v>41</v>
      </c>
      <c r="C6657" t="s">
        <v>24</v>
      </c>
      <c r="D6657" t="s">
        <v>39</v>
      </c>
      <c r="E6657" s="3">
        <v>80295</v>
      </c>
      <c r="F6657" s="3">
        <v>70953</v>
      </c>
      <c r="G6657" t="s">
        <v>32</v>
      </c>
      <c r="H6657" t="s">
        <v>6687</v>
      </c>
    </row>
    <row r="6658" spans="1:8" x14ac:dyDescent="0.35">
      <c r="A6658" s="2">
        <v>44432</v>
      </c>
      <c r="B6658" t="s">
        <v>41</v>
      </c>
      <c r="C6658" t="s">
        <v>19</v>
      </c>
      <c r="D6658" t="s">
        <v>58</v>
      </c>
      <c r="E6658" s="3">
        <v>103737</v>
      </c>
      <c r="F6658" s="3">
        <v>73129</v>
      </c>
      <c r="G6658" t="s">
        <v>35</v>
      </c>
      <c r="H6658" t="s">
        <v>6688</v>
      </c>
    </row>
    <row r="6659" spans="1:8" x14ac:dyDescent="0.35">
      <c r="A6659" s="2">
        <v>44379</v>
      </c>
      <c r="B6659" t="s">
        <v>28</v>
      </c>
      <c r="C6659" t="s">
        <v>34</v>
      </c>
      <c r="D6659" t="s">
        <v>58</v>
      </c>
      <c r="E6659" s="3">
        <v>148433</v>
      </c>
      <c r="F6659" s="3">
        <v>23391</v>
      </c>
      <c r="G6659" t="s">
        <v>32</v>
      </c>
      <c r="H6659" t="s">
        <v>6689</v>
      </c>
    </row>
    <row r="6660" spans="1:8" x14ac:dyDescent="0.35">
      <c r="A6660" s="2">
        <v>44908</v>
      </c>
      <c r="B6660" t="s">
        <v>37</v>
      </c>
      <c r="C6660" t="s">
        <v>29</v>
      </c>
      <c r="D6660" t="s">
        <v>30</v>
      </c>
      <c r="E6660" s="3">
        <v>61559</v>
      </c>
      <c r="F6660" s="3">
        <v>98006</v>
      </c>
      <c r="G6660" t="s">
        <v>21</v>
      </c>
      <c r="H6660" t="s">
        <v>6690</v>
      </c>
    </row>
    <row r="6661" spans="1:8" x14ac:dyDescent="0.35">
      <c r="A6661" s="2">
        <v>44640</v>
      </c>
      <c r="B6661" t="s">
        <v>28</v>
      </c>
      <c r="C6661" t="s">
        <v>34</v>
      </c>
      <c r="D6661" t="s">
        <v>20</v>
      </c>
      <c r="E6661" s="3">
        <v>143639</v>
      </c>
      <c r="F6661" s="3">
        <v>126051</v>
      </c>
      <c r="G6661" t="s">
        <v>26</v>
      </c>
      <c r="H6661" t="s">
        <v>6691</v>
      </c>
    </row>
    <row r="6662" spans="1:8" x14ac:dyDescent="0.35">
      <c r="A6662" s="2">
        <v>44819</v>
      </c>
      <c r="B6662" t="s">
        <v>55</v>
      </c>
      <c r="C6662" t="s">
        <v>43</v>
      </c>
      <c r="D6662" t="s">
        <v>30</v>
      </c>
      <c r="E6662" s="3">
        <v>85713</v>
      </c>
      <c r="F6662" s="3">
        <v>109690</v>
      </c>
      <c r="G6662" t="s">
        <v>21</v>
      </c>
      <c r="H6662" t="s">
        <v>6692</v>
      </c>
    </row>
    <row r="6663" spans="1:8" x14ac:dyDescent="0.35">
      <c r="A6663" s="2">
        <v>45226</v>
      </c>
      <c r="B6663" t="s">
        <v>23</v>
      </c>
      <c r="C6663" t="s">
        <v>23</v>
      </c>
      <c r="D6663" t="s">
        <v>25</v>
      </c>
      <c r="E6663" s="3">
        <v>45917</v>
      </c>
      <c r="F6663" s="3">
        <v>37285</v>
      </c>
      <c r="G6663" t="s">
        <v>32</v>
      </c>
      <c r="H6663" t="s">
        <v>6693</v>
      </c>
    </row>
    <row r="6664" spans="1:8" x14ac:dyDescent="0.35">
      <c r="A6664" s="2">
        <v>44945</v>
      </c>
      <c r="B6664" t="s">
        <v>55</v>
      </c>
      <c r="C6664" t="s">
        <v>24</v>
      </c>
      <c r="D6664" t="s">
        <v>30</v>
      </c>
      <c r="E6664" s="3">
        <v>115142</v>
      </c>
      <c r="F6664" s="3">
        <v>102837</v>
      </c>
      <c r="G6664" t="s">
        <v>35</v>
      </c>
      <c r="H6664" t="s">
        <v>6694</v>
      </c>
    </row>
    <row r="6665" spans="1:8" x14ac:dyDescent="0.35">
      <c r="A6665" s="2">
        <v>44351</v>
      </c>
      <c r="B6665" t="s">
        <v>18</v>
      </c>
      <c r="C6665" t="s">
        <v>29</v>
      </c>
      <c r="D6665" t="s">
        <v>25</v>
      </c>
      <c r="E6665" s="3">
        <v>98148</v>
      </c>
      <c r="F6665" s="3">
        <v>133596</v>
      </c>
      <c r="G6665" t="s">
        <v>26</v>
      </c>
      <c r="H6665" t="s">
        <v>6695</v>
      </c>
    </row>
    <row r="6666" spans="1:8" x14ac:dyDescent="0.35">
      <c r="A6666" s="2">
        <v>44453</v>
      </c>
      <c r="B6666" t="s">
        <v>23</v>
      </c>
      <c r="C6666" t="s">
        <v>43</v>
      </c>
      <c r="D6666" t="s">
        <v>25</v>
      </c>
      <c r="E6666" s="3">
        <v>97535</v>
      </c>
      <c r="F6666" s="3">
        <v>44106</v>
      </c>
      <c r="G6666" t="s">
        <v>21</v>
      </c>
      <c r="H6666" t="s">
        <v>6696</v>
      </c>
    </row>
    <row r="6667" spans="1:8" x14ac:dyDescent="0.35">
      <c r="A6667" s="2">
        <v>44431</v>
      </c>
      <c r="B6667" t="s">
        <v>23</v>
      </c>
      <c r="C6667" t="s">
        <v>43</v>
      </c>
      <c r="D6667" t="s">
        <v>30</v>
      </c>
      <c r="E6667" s="3">
        <v>132958</v>
      </c>
      <c r="F6667" s="3">
        <v>130865</v>
      </c>
      <c r="G6667" t="s">
        <v>32</v>
      </c>
      <c r="H6667" t="s">
        <v>6697</v>
      </c>
    </row>
    <row r="6668" spans="1:8" x14ac:dyDescent="0.35">
      <c r="A6668" s="2">
        <v>44696</v>
      </c>
      <c r="B6668" t="s">
        <v>28</v>
      </c>
      <c r="C6668" t="s">
        <v>23</v>
      </c>
      <c r="D6668" t="s">
        <v>39</v>
      </c>
      <c r="E6668" s="3">
        <v>132161</v>
      </c>
      <c r="F6668" s="3">
        <v>129946</v>
      </c>
      <c r="G6668" t="s">
        <v>35</v>
      </c>
      <c r="H6668" t="s">
        <v>6698</v>
      </c>
    </row>
    <row r="6669" spans="1:8" x14ac:dyDescent="0.35">
      <c r="A6669" s="2">
        <v>44485</v>
      </c>
      <c r="B6669" t="s">
        <v>55</v>
      </c>
      <c r="C6669" t="s">
        <v>24</v>
      </c>
      <c r="D6669" t="s">
        <v>30</v>
      </c>
      <c r="E6669" s="3">
        <v>11605</v>
      </c>
      <c r="F6669" s="3">
        <v>74405</v>
      </c>
      <c r="G6669" t="s">
        <v>21</v>
      </c>
      <c r="H6669" t="s">
        <v>6699</v>
      </c>
    </row>
    <row r="6670" spans="1:8" x14ac:dyDescent="0.35">
      <c r="A6670" s="2">
        <v>44706</v>
      </c>
      <c r="B6670" t="s">
        <v>55</v>
      </c>
      <c r="C6670" t="s">
        <v>24</v>
      </c>
      <c r="D6670" t="s">
        <v>20</v>
      </c>
      <c r="E6670" s="3">
        <v>120747</v>
      </c>
      <c r="F6670" s="3">
        <v>124147</v>
      </c>
      <c r="G6670" t="s">
        <v>32</v>
      </c>
      <c r="H6670" t="s">
        <v>6700</v>
      </c>
    </row>
    <row r="6671" spans="1:8" x14ac:dyDescent="0.35">
      <c r="A6671" s="2">
        <v>44905</v>
      </c>
      <c r="B6671" t="s">
        <v>37</v>
      </c>
      <c r="C6671" t="s">
        <v>34</v>
      </c>
      <c r="D6671" t="s">
        <v>30</v>
      </c>
      <c r="E6671" s="3">
        <v>82820</v>
      </c>
      <c r="F6671" s="3">
        <v>105768</v>
      </c>
      <c r="G6671" t="s">
        <v>35</v>
      </c>
      <c r="H6671" t="s">
        <v>6701</v>
      </c>
    </row>
    <row r="6672" spans="1:8" x14ac:dyDescent="0.35">
      <c r="A6672" s="2">
        <v>44981</v>
      </c>
      <c r="B6672" t="s">
        <v>18</v>
      </c>
      <c r="C6672" t="s">
        <v>24</v>
      </c>
      <c r="D6672" t="s">
        <v>39</v>
      </c>
      <c r="E6672" s="3">
        <v>64721</v>
      </c>
      <c r="F6672" s="3">
        <v>94029</v>
      </c>
      <c r="G6672" t="s">
        <v>21</v>
      </c>
      <c r="H6672" t="s">
        <v>6702</v>
      </c>
    </row>
    <row r="6673" spans="1:8" x14ac:dyDescent="0.35">
      <c r="A6673" s="2">
        <v>45090</v>
      </c>
      <c r="B6673" t="s">
        <v>28</v>
      </c>
      <c r="C6673" t="s">
        <v>43</v>
      </c>
      <c r="D6673" t="s">
        <v>30</v>
      </c>
      <c r="E6673" s="3">
        <v>56029</v>
      </c>
      <c r="F6673" s="3">
        <v>15042</v>
      </c>
      <c r="G6673" t="s">
        <v>35</v>
      </c>
      <c r="H6673" t="s">
        <v>6703</v>
      </c>
    </row>
    <row r="6674" spans="1:8" x14ac:dyDescent="0.35">
      <c r="A6674" s="2">
        <v>44972</v>
      </c>
      <c r="B6674" t="s">
        <v>41</v>
      </c>
      <c r="C6674" t="s">
        <v>34</v>
      </c>
      <c r="D6674" t="s">
        <v>39</v>
      </c>
      <c r="E6674" s="3">
        <v>27736</v>
      </c>
      <c r="F6674" s="3">
        <v>112733</v>
      </c>
      <c r="G6674" t="s">
        <v>21</v>
      </c>
      <c r="H6674" t="s">
        <v>6704</v>
      </c>
    </row>
    <row r="6675" spans="1:8" x14ac:dyDescent="0.35">
      <c r="A6675" s="2">
        <v>44494</v>
      </c>
      <c r="B6675" t="s">
        <v>28</v>
      </c>
      <c r="C6675" t="s">
        <v>24</v>
      </c>
      <c r="D6675" t="s">
        <v>20</v>
      </c>
      <c r="E6675" s="3">
        <v>144806</v>
      </c>
      <c r="F6675" s="3">
        <v>74221</v>
      </c>
      <c r="G6675" t="s">
        <v>21</v>
      </c>
      <c r="H6675" t="s">
        <v>6705</v>
      </c>
    </row>
    <row r="6676" spans="1:8" x14ac:dyDescent="0.35">
      <c r="A6676" s="2">
        <v>44333</v>
      </c>
      <c r="B6676" t="s">
        <v>23</v>
      </c>
      <c r="C6676" t="s">
        <v>23</v>
      </c>
      <c r="D6676" t="s">
        <v>58</v>
      </c>
      <c r="E6676" s="3">
        <v>17531</v>
      </c>
      <c r="F6676" s="3">
        <v>120301</v>
      </c>
      <c r="G6676" t="s">
        <v>32</v>
      </c>
      <c r="H6676" t="s">
        <v>6706</v>
      </c>
    </row>
    <row r="6677" spans="1:8" x14ac:dyDescent="0.35">
      <c r="A6677" s="2">
        <v>44572</v>
      </c>
      <c r="B6677" t="s">
        <v>28</v>
      </c>
      <c r="C6677" t="s">
        <v>43</v>
      </c>
      <c r="D6677" t="s">
        <v>39</v>
      </c>
      <c r="E6677" s="3">
        <v>43186</v>
      </c>
      <c r="F6677" s="3">
        <v>59126</v>
      </c>
      <c r="G6677" t="s">
        <v>26</v>
      </c>
      <c r="H6677" t="s">
        <v>6707</v>
      </c>
    </row>
    <row r="6678" spans="1:8" x14ac:dyDescent="0.35">
      <c r="A6678" s="2">
        <v>44283</v>
      </c>
      <c r="B6678" t="s">
        <v>37</v>
      </c>
      <c r="C6678" t="s">
        <v>19</v>
      </c>
      <c r="D6678" t="s">
        <v>39</v>
      </c>
      <c r="E6678" s="3">
        <v>55077</v>
      </c>
      <c r="F6678" s="3">
        <v>64746</v>
      </c>
      <c r="G6678" t="s">
        <v>26</v>
      </c>
      <c r="H6678" t="s">
        <v>6708</v>
      </c>
    </row>
    <row r="6679" spans="1:8" x14ac:dyDescent="0.35">
      <c r="A6679" s="2">
        <v>44633</v>
      </c>
      <c r="B6679" t="s">
        <v>28</v>
      </c>
      <c r="C6679" t="s">
        <v>23</v>
      </c>
      <c r="D6679" t="s">
        <v>39</v>
      </c>
      <c r="E6679" s="3">
        <v>51220</v>
      </c>
      <c r="F6679" s="3">
        <v>131891</v>
      </c>
      <c r="G6679" t="s">
        <v>35</v>
      </c>
      <c r="H6679" t="s">
        <v>6709</v>
      </c>
    </row>
    <row r="6680" spans="1:8" x14ac:dyDescent="0.35">
      <c r="A6680" s="2">
        <v>44960</v>
      </c>
      <c r="B6680" t="s">
        <v>37</v>
      </c>
      <c r="C6680" t="s">
        <v>23</v>
      </c>
      <c r="D6680" t="s">
        <v>20</v>
      </c>
      <c r="E6680" s="3">
        <v>94027</v>
      </c>
      <c r="F6680" s="3">
        <v>83112</v>
      </c>
      <c r="G6680" t="s">
        <v>35</v>
      </c>
      <c r="H6680" t="s">
        <v>6710</v>
      </c>
    </row>
    <row r="6681" spans="1:8" x14ac:dyDescent="0.35">
      <c r="A6681" s="2">
        <v>44898</v>
      </c>
      <c r="B6681" t="s">
        <v>23</v>
      </c>
      <c r="C6681" t="s">
        <v>24</v>
      </c>
      <c r="D6681" t="s">
        <v>25</v>
      </c>
      <c r="E6681" s="3">
        <v>81842</v>
      </c>
      <c r="F6681" s="3">
        <v>94058</v>
      </c>
      <c r="G6681" t="s">
        <v>35</v>
      </c>
      <c r="H6681" t="s">
        <v>6711</v>
      </c>
    </row>
    <row r="6682" spans="1:8" x14ac:dyDescent="0.35">
      <c r="A6682" s="2">
        <v>45138</v>
      </c>
      <c r="B6682" t="s">
        <v>37</v>
      </c>
      <c r="C6682" t="s">
        <v>34</v>
      </c>
      <c r="D6682" t="s">
        <v>39</v>
      </c>
      <c r="E6682" s="3">
        <v>58241</v>
      </c>
      <c r="F6682" s="3">
        <v>111419</v>
      </c>
      <c r="G6682" t="s">
        <v>35</v>
      </c>
      <c r="H6682" t="s">
        <v>6712</v>
      </c>
    </row>
    <row r="6683" spans="1:8" x14ac:dyDescent="0.35">
      <c r="A6683" s="2">
        <v>44348</v>
      </c>
      <c r="B6683" t="s">
        <v>55</v>
      </c>
      <c r="C6683" t="s">
        <v>34</v>
      </c>
      <c r="D6683" t="s">
        <v>20</v>
      </c>
      <c r="E6683" s="3">
        <v>145363</v>
      </c>
      <c r="F6683" s="3">
        <v>162865</v>
      </c>
      <c r="G6683" t="s">
        <v>35</v>
      </c>
      <c r="H6683" t="s">
        <v>6713</v>
      </c>
    </row>
    <row r="6684" spans="1:8" x14ac:dyDescent="0.35">
      <c r="A6684" s="2">
        <v>45228</v>
      </c>
      <c r="B6684" t="s">
        <v>41</v>
      </c>
      <c r="C6684" t="s">
        <v>43</v>
      </c>
      <c r="D6684" t="s">
        <v>58</v>
      </c>
      <c r="E6684" s="3">
        <v>90496</v>
      </c>
      <c r="F6684" s="3">
        <v>24950</v>
      </c>
      <c r="G6684" t="s">
        <v>32</v>
      </c>
      <c r="H6684" t="s">
        <v>6714</v>
      </c>
    </row>
    <row r="6685" spans="1:8" x14ac:dyDescent="0.35">
      <c r="A6685" s="2">
        <v>45003</v>
      </c>
      <c r="B6685" t="s">
        <v>23</v>
      </c>
      <c r="C6685" t="s">
        <v>24</v>
      </c>
      <c r="D6685" t="s">
        <v>39</v>
      </c>
      <c r="E6685" s="3">
        <v>84632</v>
      </c>
      <c r="F6685" s="3">
        <v>36493</v>
      </c>
      <c r="G6685" t="s">
        <v>35</v>
      </c>
      <c r="H6685" t="s">
        <v>6715</v>
      </c>
    </row>
    <row r="6686" spans="1:8" x14ac:dyDescent="0.35">
      <c r="A6686" s="2">
        <v>44431</v>
      </c>
      <c r="B6686" t="s">
        <v>37</v>
      </c>
      <c r="C6686" t="s">
        <v>34</v>
      </c>
      <c r="D6686" t="s">
        <v>25</v>
      </c>
      <c r="E6686" s="3">
        <v>110530</v>
      </c>
      <c r="F6686" s="3">
        <v>130583</v>
      </c>
      <c r="G6686" t="s">
        <v>26</v>
      </c>
      <c r="H6686" t="s">
        <v>6716</v>
      </c>
    </row>
    <row r="6687" spans="1:8" x14ac:dyDescent="0.35">
      <c r="A6687" s="2">
        <v>44871</v>
      </c>
      <c r="B6687" t="s">
        <v>18</v>
      </c>
      <c r="C6687" t="s">
        <v>29</v>
      </c>
      <c r="D6687" t="s">
        <v>20</v>
      </c>
      <c r="E6687" s="3">
        <v>50428</v>
      </c>
      <c r="F6687" s="3">
        <v>85930</v>
      </c>
      <c r="G6687" t="s">
        <v>26</v>
      </c>
      <c r="H6687" t="s">
        <v>6717</v>
      </c>
    </row>
    <row r="6688" spans="1:8" x14ac:dyDescent="0.35">
      <c r="A6688" s="2">
        <v>44757</v>
      </c>
      <c r="B6688" t="s">
        <v>23</v>
      </c>
      <c r="C6688" t="s">
        <v>19</v>
      </c>
      <c r="D6688" t="s">
        <v>58</v>
      </c>
      <c r="E6688" s="3">
        <v>22612</v>
      </c>
      <c r="F6688" s="3">
        <v>68914</v>
      </c>
      <c r="G6688" t="s">
        <v>21</v>
      </c>
      <c r="H6688" t="s">
        <v>6718</v>
      </c>
    </row>
    <row r="6689" spans="1:8" x14ac:dyDescent="0.35">
      <c r="A6689" s="2">
        <v>44234</v>
      </c>
      <c r="B6689" t="s">
        <v>18</v>
      </c>
      <c r="C6689" t="s">
        <v>29</v>
      </c>
      <c r="D6689" t="s">
        <v>25</v>
      </c>
      <c r="E6689" s="3">
        <v>68269</v>
      </c>
      <c r="F6689" s="3">
        <v>137659</v>
      </c>
      <c r="G6689" t="s">
        <v>21</v>
      </c>
      <c r="H6689" t="s">
        <v>6719</v>
      </c>
    </row>
    <row r="6690" spans="1:8" x14ac:dyDescent="0.35">
      <c r="A6690" s="2">
        <v>45018</v>
      </c>
      <c r="B6690" t="s">
        <v>41</v>
      </c>
      <c r="C6690" t="s">
        <v>24</v>
      </c>
      <c r="D6690" t="s">
        <v>58</v>
      </c>
      <c r="E6690" s="3">
        <v>66673</v>
      </c>
      <c r="F6690" s="3">
        <v>12348</v>
      </c>
      <c r="G6690" t="s">
        <v>32</v>
      </c>
      <c r="H6690" t="s">
        <v>6720</v>
      </c>
    </row>
    <row r="6691" spans="1:8" x14ac:dyDescent="0.35">
      <c r="A6691" s="2">
        <v>44617</v>
      </c>
      <c r="B6691" t="s">
        <v>37</v>
      </c>
      <c r="C6691" t="s">
        <v>24</v>
      </c>
      <c r="D6691" t="s">
        <v>25</v>
      </c>
      <c r="E6691" s="3">
        <v>87207</v>
      </c>
      <c r="F6691" s="3">
        <v>11926</v>
      </c>
      <c r="G6691" t="s">
        <v>32</v>
      </c>
      <c r="H6691" t="s">
        <v>6721</v>
      </c>
    </row>
    <row r="6692" spans="1:8" x14ac:dyDescent="0.35">
      <c r="A6692" s="2">
        <v>44544</v>
      </c>
      <c r="B6692" t="s">
        <v>23</v>
      </c>
      <c r="C6692" t="s">
        <v>34</v>
      </c>
      <c r="D6692" t="s">
        <v>30</v>
      </c>
      <c r="E6692" s="3">
        <v>60767</v>
      </c>
      <c r="F6692" s="3">
        <v>163015</v>
      </c>
      <c r="G6692" t="s">
        <v>35</v>
      </c>
      <c r="H6692" t="s">
        <v>6722</v>
      </c>
    </row>
    <row r="6693" spans="1:8" x14ac:dyDescent="0.35">
      <c r="A6693" s="2">
        <v>44944</v>
      </c>
      <c r="B6693" t="s">
        <v>23</v>
      </c>
      <c r="C6693" t="s">
        <v>23</v>
      </c>
      <c r="D6693" t="s">
        <v>30</v>
      </c>
      <c r="E6693" s="3">
        <v>57901</v>
      </c>
      <c r="F6693" s="3">
        <v>101252</v>
      </c>
      <c r="G6693" t="s">
        <v>21</v>
      </c>
      <c r="H6693" t="s">
        <v>6723</v>
      </c>
    </row>
    <row r="6694" spans="1:8" x14ac:dyDescent="0.35">
      <c r="A6694" s="2">
        <v>44469</v>
      </c>
      <c r="B6694" t="s">
        <v>41</v>
      </c>
      <c r="C6694" t="s">
        <v>24</v>
      </c>
      <c r="D6694" t="s">
        <v>30</v>
      </c>
      <c r="E6694" s="3">
        <v>44711</v>
      </c>
      <c r="F6694" s="3">
        <v>121116</v>
      </c>
      <c r="G6694" t="s">
        <v>32</v>
      </c>
      <c r="H6694" t="s">
        <v>6724</v>
      </c>
    </row>
    <row r="6695" spans="1:8" x14ac:dyDescent="0.35">
      <c r="A6695" s="2">
        <v>44504</v>
      </c>
      <c r="B6695" t="s">
        <v>55</v>
      </c>
      <c r="C6695" t="s">
        <v>23</v>
      </c>
      <c r="D6695" t="s">
        <v>58</v>
      </c>
      <c r="E6695" s="3">
        <v>61522</v>
      </c>
      <c r="F6695" s="3">
        <v>77546</v>
      </c>
      <c r="G6695" t="s">
        <v>32</v>
      </c>
      <c r="H6695" t="s">
        <v>6725</v>
      </c>
    </row>
    <row r="6696" spans="1:8" x14ac:dyDescent="0.35">
      <c r="A6696" s="2">
        <v>45172</v>
      </c>
      <c r="B6696" t="s">
        <v>18</v>
      </c>
      <c r="C6696" t="s">
        <v>43</v>
      </c>
      <c r="D6696" t="s">
        <v>30</v>
      </c>
      <c r="E6696" s="3">
        <v>116537</v>
      </c>
      <c r="F6696" s="3">
        <v>9400</v>
      </c>
      <c r="G6696" t="s">
        <v>26</v>
      </c>
      <c r="H6696" t="s">
        <v>6726</v>
      </c>
    </row>
    <row r="6697" spans="1:8" x14ac:dyDescent="0.35">
      <c r="A6697" s="2">
        <v>44929</v>
      </c>
      <c r="B6697" t="s">
        <v>23</v>
      </c>
      <c r="C6697" t="s">
        <v>43</v>
      </c>
      <c r="D6697" t="s">
        <v>20</v>
      </c>
      <c r="E6697" s="3">
        <v>34218</v>
      </c>
      <c r="F6697" s="3">
        <v>113011</v>
      </c>
      <c r="G6697" t="s">
        <v>32</v>
      </c>
      <c r="H6697" t="s">
        <v>6727</v>
      </c>
    </row>
    <row r="6698" spans="1:8" x14ac:dyDescent="0.35">
      <c r="A6698" s="2">
        <v>45229</v>
      </c>
      <c r="B6698" t="s">
        <v>28</v>
      </c>
      <c r="C6698" t="s">
        <v>34</v>
      </c>
      <c r="D6698" t="s">
        <v>20</v>
      </c>
      <c r="E6698" s="3">
        <v>138449</v>
      </c>
      <c r="F6698" s="3">
        <v>99680</v>
      </c>
      <c r="G6698" t="s">
        <v>32</v>
      </c>
      <c r="H6698" t="s">
        <v>6728</v>
      </c>
    </row>
    <row r="6699" spans="1:8" x14ac:dyDescent="0.35">
      <c r="A6699" s="2">
        <v>44640</v>
      </c>
      <c r="B6699" t="s">
        <v>18</v>
      </c>
      <c r="C6699" t="s">
        <v>43</v>
      </c>
      <c r="D6699" t="s">
        <v>30</v>
      </c>
      <c r="E6699" s="3">
        <v>18632</v>
      </c>
      <c r="F6699" s="3">
        <v>103763</v>
      </c>
      <c r="G6699" t="s">
        <v>21</v>
      </c>
      <c r="H6699" t="s">
        <v>6729</v>
      </c>
    </row>
    <row r="6700" spans="1:8" x14ac:dyDescent="0.35">
      <c r="A6700" s="2">
        <v>44601</v>
      </c>
      <c r="B6700" t="s">
        <v>37</v>
      </c>
      <c r="C6700" t="s">
        <v>29</v>
      </c>
      <c r="D6700" t="s">
        <v>25</v>
      </c>
      <c r="E6700" s="3">
        <v>39884</v>
      </c>
      <c r="F6700" s="3">
        <v>139023</v>
      </c>
      <c r="G6700" t="s">
        <v>35</v>
      </c>
      <c r="H6700" t="s">
        <v>6730</v>
      </c>
    </row>
    <row r="6701" spans="1:8" x14ac:dyDescent="0.35">
      <c r="A6701" s="2">
        <v>45049</v>
      </c>
      <c r="B6701" t="s">
        <v>41</v>
      </c>
      <c r="C6701" t="s">
        <v>29</v>
      </c>
      <c r="D6701" t="s">
        <v>25</v>
      </c>
      <c r="E6701" s="3">
        <v>57388</v>
      </c>
      <c r="F6701" s="3">
        <v>156158</v>
      </c>
      <c r="G6701" t="s">
        <v>35</v>
      </c>
      <c r="H6701" t="s">
        <v>6731</v>
      </c>
    </row>
    <row r="6702" spans="1:8" x14ac:dyDescent="0.35">
      <c r="A6702" s="2">
        <v>44974</v>
      </c>
      <c r="B6702" t="s">
        <v>18</v>
      </c>
      <c r="C6702" t="s">
        <v>29</v>
      </c>
      <c r="D6702" t="s">
        <v>58</v>
      </c>
      <c r="E6702" s="3">
        <v>51063</v>
      </c>
      <c r="F6702" s="3">
        <v>14255</v>
      </c>
      <c r="G6702" t="s">
        <v>32</v>
      </c>
      <c r="H6702" t="s">
        <v>6732</v>
      </c>
    </row>
    <row r="6703" spans="1:8" x14ac:dyDescent="0.35">
      <c r="A6703" s="2">
        <v>44311</v>
      </c>
      <c r="B6703" t="s">
        <v>28</v>
      </c>
      <c r="C6703" t="s">
        <v>34</v>
      </c>
      <c r="D6703" t="s">
        <v>25</v>
      </c>
      <c r="E6703" s="3">
        <v>141382</v>
      </c>
      <c r="F6703" s="3">
        <v>136183</v>
      </c>
      <c r="G6703" t="s">
        <v>21</v>
      </c>
      <c r="H6703" t="s">
        <v>6733</v>
      </c>
    </row>
    <row r="6704" spans="1:8" x14ac:dyDescent="0.35">
      <c r="A6704" s="2">
        <v>44261</v>
      </c>
      <c r="B6704" t="s">
        <v>28</v>
      </c>
      <c r="C6704" t="s">
        <v>34</v>
      </c>
      <c r="D6704" t="s">
        <v>39</v>
      </c>
      <c r="E6704" s="3">
        <v>44675</v>
      </c>
      <c r="F6704" s="3">
        <v>45156</v>
      </c>
      <c r="G6704" t="s">
        <v>35</v>
      </c>
      <c r="H6704" t="s">
        <v>6734</v>
      </c>
    </row>
    <row r="6705" spans="1:8" x14ac:dyDescent="0.35">
      <c r="A6705" s="2">
        <v>45021</v>
      </c>
      <c r="B6705" t="s">
        <v>41</v>
      </c>
      <c r="C6705" t="s">
        <v>29</v>
      </c>
      <c r="D6705" t="s">
        <v>25</v>
      </c>
      <c r="E6705" s="3">
        <v>19899</v>
      </c>
      <c r="F6705" s="3">
        <v>49915</v>
      </c>
      <c r="G6705" t="s">
        <v>35</v>
      </c>
      <c r="H6705" t="s">
        <v>6735</v>
      </c>
    </row>
    <row r="6706" spans="1:8" x14ac:dyDescent="0.35">
      <c r="A6706" s="2">
        <v>44435</v>
      </c>
      <c r="B6706" t="s">
        <v>41</v>
      </c>
      <c r="C6706" t="s">
        <v>23</v>
      </c>
      <c r="D6706" t="s">
        <v>20</v>
      </c>
      <c r="E6706" s="3">
        <v>126379</v>
      </c>
      <c r="F6706" s="3">
        <v>164521</v>
      </c>
      <c r="G6706" t="s">
        <v>32</v>
      </c>
      <c r="H6706" t="s">
        <v>6736</v>
      </c>
    </row>
    <row r="6707" spans="1:8" x14ac:dyDescent="0.35">
      <c r="A6707" s="2">
        <v>44498</v>
      </c>
      <c r="B6707" t="s">
        <v>18</v>
      </c>
      <c r="C6707" t="s">
        <v>29</v>
      </c>
      <c r="D6707" t="s">
        <v>25</v>
      </c>
      <c r="E6707" s="3">
        <v>115636</v>
      </c>
      <c r="F6707" s="3">
        <v>100520</v>
      </c>
      <c r="G6707" t="s">
        <v>35</v>
      </c>
      <c r="H6707" t="s">
        <v>6737</v>
      </c>
    </row>
    <row r="6708" spans="1:8" x14ac:dyDescent="0.35">
      <c r="A6708" s="2">
        <v>45165</v>
      </c>
      <c r="B6708" t="s">
        <v>37</v>
      </c>
      <c r="C6708" t="s">
        <v>23</v>
      </c>
      <c r="D6708" t="s">
        <v>58</v>
      </c>
      <c r="E6708" s="3">
        <v>14502</v>
      </c>
      <c r="F6708" s="3">
        <v>68722</v>
      </c>
      <c r="G6708" t="s">
        <v>35</v>
      </c>
      <c r="H6708" t="s">
        <v>6738</v>
      </c>
    </row>
    <row r="6709" spans="1:8" x14ac:dyDescent="0.35">
      <c r="A6709" s="2">
        <v>44565</v>
      </c>
      <c r="B6709" t="s">
        <v>55</v>
      </c>
      <c r="C6709" t="s">
        <v>43</v>
      </c>
      <c r="D6709" t="s">
        <v>25</v>
      </c>
      <c r="E6709" s="3">
        <v>61167</v>
      </c>
      <c r="F6709" s="3">
        <v>42588</v>
      </c>
      <c r="G6709" t="s">
        <v>26</v>
      </c>
      <c r="H6709" t="s">
        <v>6739</v>
      </c>
    </row>
    <row r="6710" spans="1:8" x14ac:dyDescent="0.35">
      <c r="A6710" s="2">
        <v>44429</v>
      </c>
      <c r="B6710" t="s">
        <v>28</v>
      </c>
      <c r="C6710" t="s">
        <v>23</v>
      </c>
      <c r="D6710" t="s">
        <v>58</v>
      </c>
      <c r="E6710" s="3">
        <v>138057</v>
      </c>
      <c r="F6710" s="3">
        <v>32290</v>
      </c>
      <c r="G6710" t="s">
        <v>21</v>
      </c>
      <c r="H6710" t="s">
        <v>6740</v>
      </c>
    </row>
    <row r="6711" spans="1:8" x14ac:dyDescent="0.35">
      <c r="A6711" s="2">
        <v>44391</v>
      </c>
      <c r="B6711" t="s">
        <v>41</v>
      </c>
      <c r="C6711" t="s">
        <v>24</v>
      </c>
      <c r="D6711" t="s">
        <v>39</v>
      </c>
      <c r="E6711" s="3">
        <v>82398</v>
      </c>
      <c r="F6711" s="3">
        <v>135061</v>
      </c>
      <c r="G6711" t="s">
        <v>32</v>
      </c>
      <c r="H6711" t="s">
        <v>6741</v>
      </c>
    </row>
    <row r="6712" spans="1:8" x14ac:dyDescent="0.35">
      <c r="A6712" s="2">
        <v>45103</v>
      </c>
      <c r="B6712" t="s">
        <v>55</v>
      </c>
      <c r="C6712" t="s">
        <v>19</v>
      </c>
      <c r="D6712" t="s">
        <v>30</v>
      </c>
      <c r="E6712" s="3">
        <v>14055</v>
      </c>
      <c r="F6712" s="3">
        <v>39699</v>
      </c>
      <c r="G6712" t="s">
        <v>32</v>
      </c>
      <c r="H6712" t="s">
        <v>6742</v>
      </c>
    </row>
    <row r="6713" spans="1:8" x14ac:dyDescent="0.35">
      <c r="A6713" s="2">
        <v>45232</v>
      </c>
      <c r="B6713" t="s">
        <v>55</v>
      </c>
      <c r="C6713" t="s">
        <v>24</v>
      </c>
      <c r="D6713" t="s">
        <v>39</v>
      </c>
      <c r="E6713" s="3">
        <v>21876</v>
      </c>
      <c r="F6713" s="3">
        <v>127079</v>
      </c>
      <c r="G6713" t="s">
        <v>26</v>
      </c>
      <c r="H6713" t="s">
        <v>6743</v>
      </c>
    </row>
    <row r="6714" spans="1:8" x14ac:dyDescent="0.35">
      <c r="A6714" s="2">
        <v>45117</v>
      </c>
      <c r="B6714" t="s">
        <v>55</v>
      </c>
      <c r="C6714" t="s">
        <v>24</v>
      </c>
      <c r="D6714" t="s">
        <v>20</v>
      </c>
      <c r="E6714" s="3">
        <v>115722</v>
      </c>
      <c r="F6714" s="3">
        <v>122115</v>
      </c>
      <c r="G6714" t="s">
        <v>32</v>
      </c>
      <c r="H6714" t="s">
        <v>6744</v>
      </c>
    </row>
    <row r="6715" spans="1:8" x14ac:dyDescent="0.35">
      <c r="A6715" s="2">
        <v>44885</v>
      </c>
      <c r="B6715" t="s">
        <v>37</v>
      </c>
      <c r="C6715" t="s">
        <v>34</v>
      </c>
      <c r="D6715" t="s">
        <v>39</v>
      </c>
      <c r="E6715" s="3">
        <v>133066</v>
      </c>
      <c r="F6715" s="3">
        <v>25763</v>
      </c>
      <c r="G6715" t="s">
        <v>26</v>
      </c>
      <c r="H6715" t="s">
        <v>6745</v>
      </c>
    </row>
    <row r="6716" spans="1:8" x14ac:dyDescent="0.35">
      <c r="A6716" s="2">
        <v>44373</v>
      </c>
      <c r="B6716" t="s">
        <v>41</v>
      </c>
      <c r="C6716" t="s">
        <v>19</v>
      </c>
      <c r="D6716" t="s">
        <v>39</v>
      </c>
      <c r="E6716" s="3">
        <v>22219</v>
      </c>
      <c r="F6716" s="3">
        <v>65622</v>
      </c>
      <c r="G6716" t="s">
        <v>21</v>
      </c>
      <c r="H6716" t="s">
        <v>6746</v>
      </c>
    </row>
    <row r="6717" spans="1:8" x14ac:dyDescent="0.35">
      <c r="A6717" s="2">
        <v>44413</v>
      </c>
      <c r="B6717" t="s">
        <v>28</v>
      </c>
      <c r="C6717" t="s">
        <v>34</v>
      </c>
      <c r="D6717" t="s">
        <v>20</v>
      </c>
      <c r="E6717" s="3">
        <v>118118</v>
      </c>
      <c r="F6717" s="3">
        <v>97958</v>
      </c>
      <c r="G6717" t="s">
        <v>35</v>
      </c>
      <c r="H6717" t="s">
        <v>6747</v>
      </c>
    </row>
    <row r="6718" spans="1:8" x14ac:dyDescent="0.35">
      <c r="A6718" s="2">
        <v>45231</v>
      </c>
      <c r="B6718" t="s">
        <v>41</v>
      </c>
      <c r="C6718" t="s">
        <v>23</v>
      </c>
      <c r="D6718" t="s">
        <v>20</v>
      </c>
      <c r="E6718" s="3">
        <v>104697</v>
      </c>
      <c r="F6718" s="3">
        <v>143419</v>
      </c>
      <c r="G6718" t="s">
        <v>35</v>
      </c>
      <c r="H6718" t="s">
        <v>6748</v>
      </c>
    </row>
    <row r="6719" spans="1:8" x14ac:dyDescent="0.35">
      <c r="A6719" s="2">
        <v>44826</v>
      </c>
      <c r="B6719" t="s">
        <v>18</v>
      </c>
      <c r="C6719" t="s">
        <v>29</v>
      </c>
      <c r="D6719" t="s">
        <v>30</v>
      </c>
      <c r="E6719" s="3">
        <v>58108</v>
      </c>
      <c r="F6719" s="3">
        <v>33607</v>
      </c>
      <c r="G6719" t="s">
        <v>21</v>
      </c>
      <c r="H6719" t="s">
        <v>6749</v>
      </c>
    </row>
    <row r="6720" spans="1:8" x14ac:dyDescent="0.35">
      <c r="A6720" s="2">
        <v>44360</v>
      </c>
      <c r="B6720" t="s">
        <v>28</v>
      </c>
      <c r="C6720" t="s">
        <v>23</v>
      </c>
      <c r="D6720" t="s">
        <v>30</v>
      </c>
      <c r="E6720" s="3">
        <v>84007</v>
      </c>
      <c r="F6720" s="3">
        <v>37257</v>
      </c>
      <c r="G6720" t="s">
        <v>32</v>
      </c>
      <c r="H6720" t="s">
        <v>6750</v>
      </c>
    </row>
    <row r="6721" spans="1:8" x14ac:dyDescent="0.35">
      <c r="A6721" s="2">
        <v>44249</v>
      </c>
      <c r="B6721" t="s">
        <v>41</v>
      </c>
      <c r="C6721" t="s">
        <v>19</v>
      </c>
      <c r="D6721" t="s">
        <v>25</v>
      </c>
      <c r="E6721" s="3">
        <v>43622</v>
      </c>
      <c r="F6721" s="3">
        <v>160726</v>
      </c>
      <c r="G6721" t="s">
        <v>21</v>
      </c>
      <c r="H6721" t="s">
        <v>6751</v>
      </c>
    </row>
    <row r="6722" spans="1:8" x14ac:dyDescent="0.35">
      <c r="A6722" s="2">
        <v>44414</v>
      </c>
      <c r="B6722" t="s">
        <v>28</v>
      </c>
      <c r="C6722" t="s">
        <v>43</v>
      </c>
      <c r="D6722" t="s">
        <v>58</v>
      </c>
      <c r="E6722" s="3">
        <v>106066</v>
      </c>
      <c r="F6722" s="3">
        <v>30903</v>
      </c>
      <c r="G6722" t="s">
        <v>35</v>
      </c>
      <c r="H6722" t="s">
        <v>6752</v>
      </c>
    </row>
    <row r="6723" spans="1:8" x14ac:dyDescent="0.35">
      <c r="A6723" s="2">
        <v>45195</v>
      </c>
      <c r="B6723" t="s">
        <v>18</v>
      </c>
      <c r="C6723" t="s">
        <v>23</v>
      </c>
      <c r="D6723" t="s">
        <v>20</v>
      </c>
      <c r="E6723" s="3">
        <v>39676</v>
      </c>
      <c r="F6723" s="3">
        <v>149919</v>
      </c>
      <c r="G6723" t="s">
        <v>26</v>
      </c>
      <c r="H6723" t="s">
        <v>6753</v>
      </c>
    </row>
    <row r="6724" spans="1:8" x14ac:dyDescent="0.35">
      <c r="A6724" s="2">
        <v>45020</v>
      </c>
      <c r="B6724" t="s">
        <v>23</v>
      </c>
      <c r="C6724" t="s">
        <v>24</v>
      </c>
      <c r="D6724" t="s">
        <v>39</v>
      </c>
      <c r="E6724" s="3">
        <v>26781</v>
      </c>
      <c r="F6724" s="3">
        <v>139663</v>
      </c>
      <c r="G6724" t="s">
        <v>26</v>
      </c>
      <c r="H6724" t="s">
        <v>6754</v>
      </c>
    </row>
    <row r="6725" spans="1:8" x14ac:dyDescent="0.35">
      <c r="A6725" s="2">
        <v>44581</v>
      </c>
      <c r="B6725" t="s">
        <v>28</v>
      </c>
      <c r="C6725" t="s">
        <v>19</v>
      </c>
      <c r="D6725" t="s">
        <v>39</v>
      </c>
      <c r="E6725" s="3">
        <v>90963</v>
      </c>
      <c r="F6725" s="3">
        <v>32422</v>
      </c>
      <c r="G6725" t="s">
        <v>32</v>
      </c>
      <c r="H6725" t="s">
        <v>6755</v>
      </c>
    </row>
    <row r="6726" spans="1:8" x14ac:dyDescent="0.35">
      <c r="A6726" s="2">
        <v>44252</v>
      </c>
      <c r="B6726" t="s">
        <v>23</v>
      </c>
      <c r="C6726" t="s">
        <v>19</v>
      </c>
      <c r="D6726" t="s">
        <v>30</v>
      </c>
      <c r="E6726" s="3">
        <v>13503</v>
      </c>
      <c r="F6726" s="3">
        <v>71215</v>
      </c>
      <c r="G6726" t="s">
        <v>35</v>
      </c>
      <c r="H6726" t="s">
        <v>6756</v>
      </c>
    </row>
    <row r="6727" spans="1:8" x14ac:dyDescent="0.35">
      <c r="A6727" s="2">
        <v>44314</v>
      </c>
      <c r="B6727" t="s">
        <v>55</v>
      </c>
      <c r="C6727" t="s">
        <v>23</v>
      </c>
      <c r="D6727" t="s">
        <v>58</v>
      </c>
      <c r="E6727" s="3">
        <v>42617</v>
      </c>
      <c r="F6727" s="3">
        <v>63315</v>
      </c>
      <c r="G6727" t="s">
        <v>26</v>
      </c>
      <c r="H6727" t="s">
        <v>6757</v>
      </c>
    </row>
    <row r="6728" spans="1:8" x14ac:dyDescent="0.35">
      <c r="A6728" s="2">
        <v>45096</v>
      </c>
      <c r="B6728" t="s">
        <v>37</v>
      </c>
      <c r="C6728" t="s">
        <v>23</v>
      </c>
      <c r="D6728" t="s">
        <v>20</v>
      </c>
      <c r="E6728" s="3">
        <v>87599</v>
      </c>
      <c r="F6728" s="3">
        <v>93874</v>
      </c>
      <c r="G6728" t="s">
        <v>26</v>
      </c>
      <c r="H6728" t="s">
        <v>6758</v>
      </c>
    </row>
    <row r="6729" spans="1:8" x14ac:dyDescent="0.35">
      <c r="A6729" s="2">
        <v>44994</v>
      </c>
      <c r="B6729" t="s">
        <v>18</v>
      </c>
      <c r="C6729" t="s">
        <v>34</v>
      </c>
      <c r="D6729" t="s">
        <v>30</v>
      </c>
      <c r="E6729" s="3">
        <v>62947</v>
      </c>
      <c r="F6729" s="3">
        <v>98123</v>
      </c>
      <c r="G6729" t="s">
        <v>26</v>
      </c>
      <c r="H6729" t="s">
        <v>6759</v>
      </c>
    </row>
    <row r="6730" spans="1:8" x14ac:dyDescent="0.35">
      <c r="A6730" s="2">
        <v>44976</v>
      </c>
      <c r="B6730" t="s">
        <v>28</v>
      </c>
      <c r="C6730" t="s">
        <v>34</v>
      </c>
      <c r="D6730" t="s">
        <v>58</v>
      </c>
      <c r="E6730" s="3">
        <v>43399</v>
      </c>
      <c r="F6730" s="3">
        <v>55048</v>
      </c>
      <c r="G6730" t="s">
        <v>32</v>
      </c>
      <c r="H6730" t="s">
        <v>6760</v>
      </c>
    </row>
    <row r="6731" spans="1:8" x14ac:dyDescent="0.35">
      <c r="A6731" s="2">
        <v>45212</v>
      </c>
      <c r="B6731" t="s">
        <v>18</v>
      </c>
      <c r="C6731" t="s">
        <v>24</v>
      </c>
      <c r="D6731" t="s">
        <v>20</v>
      </c>
      <c r="E6731" s="3">
        <v>91808</v>
      </c>
      <c r="F6731" s="3">
        <v>106425</v>
      </c>
      <c r="G6731" t="s">
        <v>35</v>
      </c>
      <c r="H6731" t="s">
        <v>6761</v>
      </c>
    </row>
    <row r="6732" spans="1:8" x14ac:dyDescent="0.35">
      <c r="A6732" s="2">
        <v>44999</v>
      </c>
      <c r="B6732" t="s">
        <v>55</v>
      </c>
      <c r="C6732" t="s">
        <v>19</v>
      </c>
      <c r="D6732" t="s">
        <v>39</v>
      </c>
      <c r="E6732" s="3">
        <v>127724</v>
      </c>
      <c r="F6732" s="3">
        <v>122503</v>
      </c>
      <c r="G6732" t="s">
        <v>21</v>
      </c>
      <c r="H6732" t="s">
        <v>6762</v>
      </c>
    </row>
    <row r="6733" spans="1:8" x14ac:dyDescent="0.35">
      <c r="A6733" s="2">
        <v>45041</v>
      </c>
      <c r="B6733" t="s">
        <v>23</v>
      </c>
      <c r="C6733" t="s">
        <v>43</v>
      </c>
      <c r="D6733" t="s">
        <v>39</v>
      </c>
      <c r="E6733" s="3">
        <v>22984</v>
      </c>
      <c r="F6733" s="3">
        <v>35220</v>
      </c>
      <c r="G6733" t="s">
        <v>26</v>
      </c>
      <c r="H6733" t="s">
        <v>6763</v>
      </c>
    </row>
    <row r="6734" spans="1:8" x14ac:dyDescent="0.35">
      <c r="A6734" s="2">
        <v>45051</v>
      </c>
      <c r="B6734" t="s">
        <v>37</v>
      </c>
      <c r="C6734" t="s">
        <v>43</v>
      </c>
      <c r="D6734" t="s">
        <v>30</v>
      </c>
      <c r="E6734" s="3">
        <v>72886</v>
      </c>
      <c r="F6734" s="3">
        <v>107181</v>
      </c>
      <c r="G6734" t="s">
        <v>21</v>
      </c>
      <c r="H6734" t="s">
        <v>6764</v>
      </c>
    </row>
    <row r="6735" spans="1:8" x14ac:dyDescent="0.35">
      <c r="A6735" s="2">
        <v>44904</v>
      </c>
      <c r="B6735" t="s">
        <v>18</v>
      </c>
      <c r="C6735" t="s">
        <v>19</v>
      </c>
      <c r="D6735" t="s">
        <v>58</v>
      </c>
      <c r="E6735" s="3">
        <v>10927</v>
      </c>
      <c r="F6735" s="3">
        <v>107089</v>
      </c>
      <c r="G6735" t="s">
        <v>21</v>
      </c>
      <c r="H6735" t="s">
        <v>6765</v>
      </c>
    </row>
    <row r="6736" spans="1:8" x14ac:dyDescent="0.35">
      <c r="A6736" s="2">
        <v>44218</v>
      </c>
      <c r="B6736" t="s">
        <v>23</v>
      </c>
      <c r="C6736" t="s">
        <v>24</v>
      </c>
      <c r="D6736" t="s">
        <v>39</v>
      </c>
      <c r="E6736" s="3">
        <v>69371</v>
      </c>
      <c r="F6736" s="3">
        <v>91996</v>
      </c>
      <c r="G6736" t="s">
        <v>32</v>
      </c>
      <c r="H6736" t="s">
        <v>6766</v>
      </c>
    </row>
    <row r="6737" spans="1:8" x14ac:dyDescent="0.35">
      <c r="A6737" s="2">
        <v>45039</v>
      </c>
      <c r="B6737" t="s">
        <v>55</v>
      </c>
      <c r="C6737" t="s">
        <v>34</v>
      </c>
      <c r="D6737" t="s">
        <v>58</v>
      </c>
      <c r="E6737" s="3">
        <v>101777</v>
      </c>
      <c r="F6737" s="3">
        <v>55238</v>
      </c>
      <c r="G6737" t="s">
        <v>32</v>
      </c>
      <c r="H6737" t="s">
        <v>6767</v>
      </c>
    </row>
    <row r="6738" spans="1:8" x14ac:dyDescent="0.35">
      <c r="A6738" s="2">
        <v>44388</v>
      </c>
      <c r="B6738" t="s">
        <v>55</v>
      </c>
      <c r="C6738" t="s">
        <v>34</v>
      </c>
      <c r="D6738" t="s">
        <v>30</v>
      </c>
      <c r="E6738" s="3">
        <v>116573</v>
      </c>
      <c r="F6738" s="3">
        <v>139172</v>
      </c>
      <c r="G6738" t="s">
        <v>21</v>
      </c>
      <c r="H6738" t="s">
        <v>6768</v>
      </c>
    </row>
    <row r="6739" spans="1:8" x14ac:dyDescent="0.35">
      <c r="A6739" s="2">
        <v>45215</v>
      </c>
      <c r="B6739" t="s">
        <v>55</v>
      </c>
      <c r="C6739" t="s">
        <v>34</v>
      </c>
      <c r="D6739" t="s">
        <v>25</v>
      </c>
      <c r="E6739" s="3">
        <v>103353</v>
      </c>
      <c r="F6739" s="3">
        <v>147639</v>
      </c>
      <c r="G6739" t="s">
        <v>32</v>
      </c>
      <c r="H6739" t="s">
        <v>6769</v>
      </c>
    </row>
    <row r="6740" spans="1:8" x14ac:dyDescent="0.35">
      <c r="A6740" s="2">
        <v>44592</v>
      </c>
      <c r="B6740" t="s">
        <v>23</v>
      </c>
      <c r="C6740" t="s">
        <v>43</v>
      </c>
      <c r="D6740" t="s">
        <v>58</v>
      </c>
      <c r="E6740" s="3">
        <v>115014</v>
      </c>
      <c r="F6740" s="3">
        <v>82373</v>
      </c>
      <c r="G6740" t="s">
        <v>21</v>
      </c>
      <c r="H6740" t="s">
        <v>6770</v>
      </c>
    </row>
    <row r="6741" spans="1:8" x14ac:dyDescent="0.35">
      <c r="A6741" s="2">
        <v>45227</v>
      </c>
      <c r="B6741" t="s">
        <v>28</v>
      </c>
      <c r="C6741" t="s">
        <v>43</v>
      </c>
      <c r="D6741" t="s">
        <v>58</v>
      </c>
      <c r="E6741" s="3">
        <v>104378</v>
      </c>
      <c r="F6741" s="3">
        <v>73427</v>
      </c>
      <c r="G6741" t="s">
        <v>26</v>
      </c>
      <c r="H6741" t="s">
        <v>6771</v>
      </c>
    </row>
    <row r="6742" spans="1:8" x14ac:dyDescent="0.35">
      <c r="A6742" s="2">
        <v>44836</v>
      </c>
      <c r="B6742" t="s">
        <v>41</v>
      </c>
      <c r="C6742" t="s">
        <v>24</v>
      </c>
      <c r="D6742" t="s">
        <v>30</v>
      </c>
      <c r="E6742" s="3">
        <v>31121</v>
      </c>
      <c r="F6742" s="3">
        <v>142454</v>
      </c>
      <c r="G6742" t="s">
        <v>35</v>
      </c>
      <c r="H6742" t="s">
        <v>6772</v>
      </c>
    </row>
    <row r="6743" spans="1:8" x14ac:dyDescent="0.35">
      <c r="A6743" s="2">
        <v>45215</v>
      </c>
      <c r="B6743" t="s">
        <v>18</v>
      </c>
      <c r="C6743" t="s">
        <v>43</v>
      </c>
      <c r="D6743" t="s">
        <v>25</v>
      </c>
      <c r="E6743" s="3">
        <v>60851</v>
      </c>
      <c r="F6743" s="3">
        <v>68855</v>
      </c>
      <c r="G6743" t="s">
        <v>21</v>
      </c>
      <c r="H6743" t="s">
        <v>6773</v>
      </c>
    </row>
    <row r="6744" spans="1:8" x14ac:dyDescent="0.35">
      <c r="A6744" s="2">
        <v>44763</v>
      </c>
      <c r="B6744" t="s">
        <v>41</v>
      </c>
      <c r="C6744" t="s">
        <v>23</v>
      </c>
      <c r="D6744" t="s">
        <v>39</v>
      </c>
      <c r="E6744" s="3">
        <v>124979</v>
      </c>
      <c r="F6744" s="3">
        <v>161416</v>
      </c>
      <c r="G6744" t="s">
        <v>35</v>
      </c>
      <c r="H6744" t="s">
        <v>6774</v>
      </c>
    </row>
    <row r="6745" spans="1:8" x14ac:dyDescent="0.35">
      <c r="A6745" s="2">
        <v>44427</v>
      </c>
      <c r="B6745" t="s">
        <v>55</v>
      </c>
      <c r="C6745" t="s">
        <v>43</v>
      </c>
      <c r="D6745" t="s">
        <v>20</v>
      </c>
      <c r="E6745" s="3">
        <v>26964</v>
      </c>
      <c r="F6745" s="3">
        <v>63495</v>
      </c>
      <c r="G6745" t="s">
        <v>21</v>
      </c>
      <c r="H6745" t="s">
        <v>6775</v>
      </c>
    </row>
    <row r="6746" spans="1:8" x14ac:dyDescent="0.35">
      <c r="A6746" s="2">
        <v>45070</v>
      </c>
      <c r="B6746" t="s">
        <v>41</v>
      </c>
      <c r="C6746" t="s">
        <v>34</v>
      </c>
      <c r="D6746" t="s">
        <v>30</v>
      </c>
      <c r="E6746" s="3">
        <v>14200</v>
      </c>
      <c r="F6746" s="3">
        <v>61968</v>
      </c>
      <c r="G6746" t="s">
        <v>26</v>
      </c>
      <c r="H6746" t="s">
        <v>6776</v>
      </c>
    </row>
    <row r="6747" spans="1:8" x14ac:dyDescent="0.35">
      <c r="A6747" s="2">
        <v>44770</v>
      </c>
      <c r="B6747" t="s">
        <v>23</v>
      </c>
      <c r="C6747" t="s">
        <v>24</v>
      </c>
      <c r="D6747" t="s">
        <v>20</v>
      </c>
      <c r="E6747" s="3">
        <v>107130</v>
      </c>
      <c r="F6747" s="3">
        <v>87447</v>
      </c>
      <c r="G6747" t="s">
        <v>32</v>
      </c>
      <c r="H6747" t="s">
        <v>6777</v>
      </c>
    </row>
    <row r="6748" spans="1:8" x14ac:dyDescent="0.35">
      <c r="A6748" s="2">
        <v>44436</v>
      </c>
      <c r="B6748" t="s">
        <v>55</v>
      </c>
      <c r="C6748" t="s">
        <v>19</v>
      </c>
      <c r="D6748" t="s">
        <v>25</v>
      </c>
      <c r="E6748" s="3">
        <v>148142</v>
      </c>
      <c r="F6748" s="3">
        <v>168214</v>
      </c>
      <c r="G6748" t="s">
        <v>21</v>
      </c>
      <c r="H6748" t="s">
        <v>6778</v>
      </c>
    </row>
    <row r="6749" spans="1:8" x14ac:dyDescent="0.35">
      <c r="A6749" s="2">
        <v>44286</v>
      </c>
      <c r="B6749" t="s">
        <v>55</v>
      </c>
      <c r="C6749" t="s">
        <v>19</v>
      </c>
      <c r="D6749" t="s">
        <v>25</v>
      </c>
      <c r="E6749" s="3">
        <v>134009</v>
      </c>
      <c r="F6749" s="3">
        <v>100064</v>
      </c>
      <c r="G6749" t="s">
        <v>32</v>
      </c>
      <c r="H6749" t="s">
        <v>6779</v>
      </c>
    </row>
    <row r="6750" spans="1:8" x14ac:dyDescent="0.35">
      <c r="A6750" s="2">
        <v>44428</v>
      </c>
      <c r="B6750" t="s">
        <v>37</v>
      </c>
      <c r="C6750" t="s">
        <v>24</v>
      </c>
      <c r="D6750" t="s">
        <v>58</v>
      </c>
      <c r="E6750" s="3">
        <v>81516</v>
      </c>
      <c r="F6750" s="3">
        <v>156501</v>
      </c>
      <c r="G6750" t="s">
        <v>26</v>
      </c>
      <c r="H6750" t="s">
        <v>6780</v>
      </c>
    </row>
    <row r="6751" spans="1:8" x14ac:dyDescent="0.35">
      <c r="A6751" s="2">
        <v>44653</v>
      </c>
      <c r="B6751" t="s">
        <v>37</v>
      </c>
      <c r="C6751" t="s">
        <v>23</v>
      </c>
      <c r="D6751" t="s">
        <v>20</v>
      </c>
      <c r="E6751" s="3">
        <v>112229</v>
      </c>
      <c r="F6751" s="3">
        <v>26481</v>
      </c>
      <c r="G6751" t="s">
        <v>35</v>
      </c>
      <c r="H6751" t="s">
        <v>6781</v>
      </c>
    </row>
    <row r="6752" spans="1:8" x14ac:dyDescent="0.35">
      <c r="A6752" s="2">
        <v>44429</v>
      </c>
      <c r="B6752" t="s">
        <v>23</v>
      </c>
      <c r="C6752" t="s">
        <v>19</v>
      </c>
      <c r="D6752" t="s">
        <v>20</v>
      </c>
      <c r="E6752" s="3">
        <v>53952</v>
      </c>
      <c r="F6752" s="3">
        <v>159322</v>
      </c>
      <c r="G6752" t="s">
        <v>21</v>
      </c>
      <c r="H6752" t="s">
        <v>6782</v>
      </c>
    </row>
    <row r="6753" spans="1:8" x14ac:dyDescent="0.35">
      <c r="A6753" s="2">
        <v>44550</v>
      </c>
      <c r="B6753" t="s">
        <v>23</v>
      </c>
      <c r="C6753" t="s">
        <v>34</v>
      </c>
      <c r="D6753" t="s">
        <v>25</v>
      </c>
      <c r="E6753" s="3">
        <v>72959</v>
      </c>
      <c r="F6753" s="3">
        <v>101743</v>
      </c>
      <c r="G6753" t="s">
        <v>21</v>
      </c>
      <c r="H6753" t="s">
        <v>6783</v>
      </c>
    </row>
    <row r="6754" spans="1:8" x14ac:dyDescent="0.35">
      <c r="A6754" s="2">
        <v>45201</v>
      </c>
      <c r="B6754" t="s">
        <v>41</v>
      </c>
      <c r="C6754" t="s">
        <v>19</v>
      </c>
      <c r="D6754" t="s">
        <v>20</v>
      </c>
      <c r="E6754" s="3">
        <v>132040</v>
      </c>
      <c r="F6754" s="3">
        <v>165662</v>
      </c>
      <c r="G6754" t="s">
        <v>35</v>
      </c>
      <c r="H6754" t="s">
        <v>6784</v>
      </c>
    </row>
    <row r="6755" spans="1:8" x14ac:dyDescent="0.35">
      <c r="A6755" s="2">
        <v>44635</v>
      </c>
      <c r="B6755" t="s">
        <v>18</v>
      </c>
      <c r="C6755" t="s">
        <v>19</v>
      </c>
      <c r="D6755" t="s">
        <v>39</v>
      </c>
      <c r="E6755" s="3">
        <v>78781</v>
      </c>
      <c r="F6755" s="3">
        <v>114380</v>
      </c>
      <c r="G6755" t="s">
        <v>21</v>
      </c>
      <c r="H6755" t="s">
        <v>6785</v>
      </c>
    </row>
    <row r="6756" spans="1:8" x14ac:dyDescent="0.35">
      <c r="A6756" s="2">
        <v>44541</v>
      </c>
      <c r="B6756" t="s">
        <v>41</v>
      </c>
      <c r="C6756" t="s">
        <v>34</v>
      </c>
      <c r="D6756" t="s">
        <v>25</v>
      </c>
      <c r="E6756" s="3">
        <v>36392</v>
      </c>
      <c r="F6756" s="3">
        <v>72641</v>
      </c>
      <c r="G6756" t="s">
        <v>21</v>
      </c>
      <c r="H6756" t="s">
        <v>6786</v>
      </c>
    </row>
    <row r="6757" spans="1:8" x14ac:dyDescent="0.35">
      <c r="A6757" s="2">
        <v>44860</v>
      </c>
      <c r="B6757" t="s">
        <v>23</v>
      </c>
      <c r="C6757" t="s">
        <v>43</v>
      </c>
      <c r="D6757" t="s">
        <v>58</v>
      </c>
      <c r="E6757" s="3">
        <v>47256</v>
      </c>
      <c r="F6757" s="3">
        <v>108653</v>
      </c>
      <c r="G6757" t="s">
        <v>35</v>
      </c>
      <c r="H6757" t="s">
        <v>6787</v>
      </c>
    </row>
    <row r="6758" spans="1:8" x14ac:dyDescent="0.35">
      <c r="A6758" s="2">
        <v>44853</v>
      </c>
      <c r="B6758" t="s">
        <v>18</v>
      </c>
      <c r="C6758" t="s">
        <v>23</v>
      </c>
      <c r="D6758" t="s">
        <v>58</v>
      </c>
      <c r="E6758" s="3">
        <v>111439</v>
      </c>
      <c r="F6758" s="3">
        <v>167046</v>
      </c>
      <c r="G6758" t="s">
        <v>32</v>
      </c>
      <c r="H6758" t="s">
        <v>6788</v>
      </c>
    </row>
    <row r="6759" spans="1:8" x14ac:dyDescent="0.35">
      <c r="A6759" s="2">
        <v>44326</v>
      </c>
      <c r="B6759" t="s">
        <v>41</v>
      </c>
      <c r="C6759" t="s">
        <v>34</v>
      </c>
      <c r="D6759" t="s">
        <v>58</v>
      </c>
      <c r="E6759" s="3">
        <v>41715</v>
      </c>
      <c r="F6759" s="3">
        <v>38446</v>
      </c>
      <c r="G6759" t="s">
        <v>32</v>
      </c>
      <c r="H6759" t="s">
        <v>6789</v>
      </c>
    </row>
    <row r="6760" spans="1:8" x14ac:dyDescent="0.35">
      <c r="A6760" s="2">
        <v>44337</v>
      </c>
      <c r="B6760" t="s">
        <v>28</v>
      </c>
      <c r="C6760" t="s">
        <v>34</v>
      </c>
      <c r="D6760" t="s">
        <v>20</v>
      </c>
      <c r="E6760" s="3">
        <v>129198</v>
      </c>
      <c r="F6760" s="3">
        <v>10585</v>
      </c>
      <c r="G6760" t="s">
        <v>35</v>
      </c>
      <c r="H6760" t="s">
        <v>6790</v>
      </c>
    </row>
    <row r="6761" spans="1:8" x14ac:dyDescent="0.35">
      <c r="A6761" s="2">
        <v>44611</v>
      </c>
      <c r="B6761" t="s">
        <v>28</v>
      </c>
      <c r="C6761" t="s">
        <v>29</v>
      </c>
      <c r="D6761" t="s">
        <v>25</v>
      </c>
      <c r="E6761" s="3">
        <v>16546</v>
      </c>
      <c r="F6761" s="3">
        <v>141168</v>
      </c>
      <c r="G6761" t="s">
        <v>26</v>
      </c>
      <c r="H6761" t="s">
        <v>6791</v>
      </c>
    </row>
    <row r="6762" spans="1:8" x14ac:dyDescent="0.35">
      <c r="A6762" s="2">
        <v>44822</v>
      </c>
      <c r="B6762" t="s">
        <v>18</v>
      </c>
      <c r="C6762" t="s">
        <v>24</v>
      </c>
      <c r="D6762" t="s">
        <v>58</v>
      </c>
      <c r="E6762" s="3">
        <v>142208</v>
      </c>
      <c r="F6762" s="3">
        <v>134384</v>
      </c>
      <c r="G6762" t="s">
        <v>35</v>
      </c>
      <c r="H6762" t="s">
        <v>6792</v>
      </c>
    </row>
    <row r="6763" spans="1:8" x14ac:dyDescent="0.35">
      <c r="A6763" s="2">
        <v>44480</v>
      </c>
      <c r="B6763" t="s">
        <v>37</v>
      </c>
      <c r="C6763" t="s">
        <v>23</v>
      </c>
      <c r="D6763" t="s">
        <v>25</v>
      </c>
      <c r="E6763" s="3">
        <v>98128</v>
      </c>
      <c r="F6763" s="3">
        <v>123279</v>
      </c>
      <c r="G6763" t="s">
        <v>35</v>
      </c>
      <c r="H6763" t="s">
        <v>6793</v>
      </c>
    </row>
    <row r="6764" spans="1:8" x14ac:dyDescent="0.35">
      <c r="A6764" s="2">
        <v>44419</v>
      </c>
      <c r="B6764" t="s">
        <v>18</v>
      </c>
      <c r="C6764" t="s">
        <v>43</v>
      </c>
      <c r="D6764" t="s">
        <v>20</v>
      </c>
      <c r="E6764" s="3">
        <v>49312</v>
      </c>
      <c r="F6764" s="3">
        <v>58612</v>
      </c>
      <c r="G6764" t="s">
        <v>32</v>
      </c>
      <c r="H6764" t="s">
        <v>6794</v>
      </c>
    </row>
    <row r="6765" spans="1:8" x14ac:dyDescent="0.35">
      <c r="A6765" s="2">
        <v>44940</v>
      </c>
      <c r="B6765" t="s">
        <v>41</v>
      </c>
      <c r="C6765" t="s">
        <v>29</v>
      </c>
      <c r="D6765" t="s">
        <v>39</v>
      </c>
      <c r="E6765" s="3">
        <v>89756</v>
      </c>
      <c r="F6765" s="3">
        <v>166194</v>
      </c>
      <c r="G6765" t="s">
        <v>21</v>
      </c>
      <c r="H6765" t="s">
        <v>6795</v>
      </c>
    </row>
    <row r="6766" spans="1:8" x14ac:dyDescent="0.35">
      <c r="A6766" s="2">
        <v>44659</v>
      </c>
      <c r="B6766" t="s">
        <v>55</v>
      </c>
      <c r="C6766" t="s">
        <v>34</v>
      </c>
      <c r="D6766" t="s">
        <v>39</v>
      </c>
      <c r="E6766" s="3">
        <v>25448</v>
      </c>
      <c r="F6766" s="3">
        <v>142198</v>
      </c>
      <c r="G6766" t="s">
        <v>26</v>
      </c>
      <c r="H6766" t="s">
        <v>6796</v>
      </c>
    </row>
    <row r="6767" spans="1:8" x14ac:dyDescent="0.35">
      <c r="A6767" s="2">
        <v>44553</v>
      </c>
      <c r="B6767" t="s">
        <v>28</v>
      </c>
      <c r="C6767" t="s">
        <v>29</v>
      </c>
      <c r="D6767" t="s">
        <v>39</v>
      </c>
      <c r="E6767" s="3">
        <v>123398</v>
      </c>
      <c r="F6767" s="3">
        <v>168040</v>
      </c>
      <c r="G6767" t="s">
        <v>21</v>
      </c>
      <c r="H6767" t="s">
        <v>6797</v>
      </c>
    </row>
    <row r="6768" spans="1:8" x14ac:dyDescent="0.35">
      <c r="A6768" s="2">
        <v>45243</v>
      </c>
      <c r="B6768" t="s">
        <v>55</v>
      </c>
      <c r="C6768" t="s">
        <v>43</v>
      </c>
      <c r="D6768" t="s">
        <v>20</v>
      </c>
      <c r="E6768" s="3">
        <v>53851</v>
      </c>
      <c r="F6768" s="3">
        <v>47680</v>
      </c>
      <c r="G6768" t="s">
        <v>21</v>
      </c>
      <c r="H6768" t="s">
        <v>6798</v>
      </c>
    </row>
    <row r="6769" spans="1:8" x14ac:dyDescent="0.35">
      <c r="A6769" s="2">
        <v>45055</v>
      </c>
      <c r="B6769" t="s">
        <v>28</v>
      </c>
      <c r="C6769" t="s">
        <v>29</v>
      </c>
      <c r="D6769" t="s">
        <v>58</v>
      </c>
      <c r="E6769" s="3">
        <v>90532</v>
      </c>
      <c r="F6769" s="3">
        <v>40606</v>
      </c>
      <c r="G6769" t="s">
        <v>26</v>
      </c>
      <c r="H6769" t="s">
        <v>6799</v>
      </c>
    </row>
    <row r="6770" spans="1:8" x14ac:dyDescent="0.35">
      <c r="A6770" s="2">
        <v>44861</v>
      </c>
      <c r="B6770" t="s">
        <v>41</v>
      </c>
      <c r="C6770" t="s">
        <v>29</v>
      </c>
      <c r="D6770" t="s">
        <v>20</v>
      </c>
      <c r="E6770" s="3">
        <v>49268</v>
      </c>
      <c r="F6770" s="3">
        <v>31428</v>
      </c>
      <c r="G6770" t="s">
        <v>35</v>
      </c>
      <c r="H6770" t="s">
        <v>6800</v>
      </c>
    </row>
    <row r="6771" spans="1:8" x14ac:dyDescent="0.35">
      <c r="A6771" s="2">
        <v>45211</v>
      </c>
      <c r="B6771" t="s">
        <v>28</v>
      </c>
      <c r="C6771" t="s">
        <v>29</v>
      </c>
      <c r="D6771" t="s">
        <v>25</v>
      </c>
      <c r="E6771" s="3">
        <v>47741</v>
      </c>
      <c r="F6771" s="3">
        <v>9270</v>
      </c>
      <c r="G6771" t="s">
        <v>35</v>
      </c>
      <c r="H6771" t="s">
        <v>6801</v>
      </c>
    </row>
    <row r="6772" spans="1:8" x14ac:dyDescent="0.35">
      <c r="A6772" s="2">
        <v>44281</v>
      </c>
      <c r="B6772" t="s">
        <v>18</v>
      </c>
      <c r="C6772" t="s">
        <v>34</v>
      </c>
      <c r="D6772" t="s">
        <v>39</v>
      </c>
      <c r="E6772" s="3">
        <v>10748</v>
      </c>
      <c r="F6772" s="3">
        <v>41049</v>
      </c>
      <c r="G6772" t="s">
        <v>21</v>
      </c>
      <c r="H6772" t="s">
        <v>6802</v>
      </c>
    </row>
    <row r="6773" spans="1:8" x14ac:dyDescent="0.35">
      <c r="A6773" s="2">
        <v>44817</v>
      </c>
      <c r="B6773" t="s">
        <v>55</v>
      </c>
      <c r="C6773" t="s">
        <v>34</v>
      </c>
      <c r="D6773" t="s">
        <v>25</v>
      </c>
      <c r="E6773" s="3">
        <v>92186</v>
      </c>
      <c r="F6773" s="3">
        <v>166464</v>
      </c>
      <c r="G6773" t="s">
        <v>21</v>
      </c>
      <c r="H6773" t="s">
        <v>6803</v>
      </c>
    </row>
    <row r="6774" spans="1:8" x14ac:dyDescent="0.35">
      <c r="A6774" s="2">
        <v>45251</v>
      </c>
      <c r="B6774" t="s">
        <v>23</v>
      </c>
      <c r="C6774" t="s">
        <v>24</v>
      </c>
      <c r="D6774" t="s">
        <v>20</v>
      </c>
      <c r="E6774" s="3">
        <v>140895</v>
      </c>
      <c r="F6774" s="3">
        <v>86080</v>
      </c>
      <c r="G6774" t="s">
        <v>26</v>
      </c>
      <c r="H6774" t="s">
        <v>6804</v>
      </c>
    </row>
    <row r="6775" spans="1:8" x14ac:dyDescent="0.35">
      <c r="A6775" s="2">
        <v>44436</v>
      </c>
      <c r="B6775" t="s">
        <v>55</v>
      </c>
      <c r="C6775" t="s">
        <v>19</v>
      </c>
      <c r="D6775" t="s">
        <v>30</v>
      </c>
      <c r="E6775" s="3">
        <v>120997</v>
      </c>
      <c r="F6775" s="3">
        <v>95132</v>
      </c>
      <c r="G6775" t="s">
        <v>32</v>
      </c>
      <c r="H6775" t="s">
        <v>6805</v>
      </c>
    </row>
    <row r="6776" spans="1:8" x14ac:dyDescent="0.35">
      <c r="A6776" s="2">
        <v>44559</v>
      </c>
      <c r="B6776" t="s">
        <v>41</v>
      </c>
      <c r="C6776" t="s">
        <v>23</v>
      </c>
      <c r="D6776" t="s">
        <v>30</v>
      </c>
      <c r="E6776" s="3">
        <v>52148</v>
      </c>
      <c r="F6776" s="3">
        <v>140901</v>
      </c>
      <c r="G6776" t="s">
        <v>26</v>
      </c>
      <c r="H6776" t="s">
        <v>6806</v>
      </c>
    </row>
    <row r="6777" spans="1:8" x14ac:dyDescent="0.35">
      <c r="A6777" s="2">
        <v>45018</v>
      </c>
      <c r="B6777" t="s">
        <v>23</v>
      </c>
      <c r="C6777" t="s">
        <v>24</v>
      </c>
      <c r="D6777" t="s">
        <v>20</v>
      </c>
      <c r="E6777" s="3">
        <v>32297</v>
      </c>
      <c r="F6777" s="3">
        <v>131432</v>
      </c>
      <c r="G6777" t="s">
        <v>26</v>
      </c>
      <c r="H6777" t="s">
        <v>6807</v>
      </c>
    </row>
    <row r="6778" spans="1:8" x14ac:dyDescent="0.35">
      <c r="A6778" s="2">
        <v>44864</v>
      </c>
      <c r="B6778" t="s">
        <v>55</v>
      </c>
      <c r="C6778" t="s">
        <v>43</v>
      </c>
      <c r="D6778" t="s">
        <v>58</v>
      </c>
      <c r="E6778" s="3">
        <v>73160</v>
      </c>
      <c r="F6778" s="3">
        <v>89874</v>
      </c>
      <c r="G6778" t="s">
        <v>26</v>
      </c>
      <c r="H6778" t="s">
        <v>6808</v>
      </c>
    </row>
    <row r="6779" spans="1:8" x14ac:dyDescent="0.35">
      <c r="A6779" s="2">
        <v>44295</v>
      </c>
      <c r="B6779" t="s">
        <v>41</v>
      </c>
      <c r="C6779" t="s">
        <v>29</v>
      </c>
      <c r="D6779" t="s">
        <v>25</v>
      </c>
      <c r="E6779" s="3">
        <v>49577</v>
      </c>
      <c r="F6779" s="3">
        <v>44507</v>
      </c>
      <c r="G6779" t="s">
        <v>32</v>
      </c>
      <c r="H6779" t="s">
        <v>6809</v>
      </c>
    </row>
    <row r="6780" spans="1:8" x14ac:dyDescent="0.35">
      <c r="A6780" s="2">
        <v>44243</v>
      </c>
      <c r="B6780" t="s">
        <v>37</v>
      </c>
      <c r="C6780" t="s">
        <v>34</v>
      </c>
      <c r="D6780" t="s">
        <v>20</v>
      </c>
      <c r="E6780" s="3">
        <v>62372</v>
      </c>
      <c r="F6780" s="3">
        <v>145348</v>
      </c>
      <c r="G6780" t="s">
        <v>35</v>
      </c>
      <c r="H6780" t="s">
        <v>6810</v>
      </c>
    </row>
    <row r="6781" spans="1:8" x14ac:dyDescent="0.35">
      <c r="A6781" s="2">
        <v>45035</v>
      </c>
      <c r="B6781" t="s">
        <v>18</v>
      </c>
      <c r="C6781" t="s">
        <v>29</v>
      </c>
      <c r="D6781" t="s">
        <v>20</v>
      </c>
      <c r="E6781" s="3">
        <v>64681</v>
      </c>
      <c r="F6781" s="3">
        <v>30000</v>
      </c>
      <c r="G6781" t="s">
        <v>26</v>
      </c>
      <c r="H6781" t="s">
        <v>6811</v>
      </c>
    </row>
    <row r="6782" spans="1:8" x14ac:dyDescent="0.35">
      <c r="A6782" s="2">
        <v>44618</v>
      </c>
      <c r="B6782" t="s">
        <v>28</v>
      </c>
      <c r="C6782" t="s">
        <v>34</v>
      </c>
      <c r="D6782" t="s">
        <v>30</v>
      </c>
      <c r="E6782" s="3">
        <v>19890</v>
      </c>
      <c r="F6782" s="3">
        <v>120725</v>
      </c>
      <c r="G6782" t="s">
        <v>32</v>
      </c>
      <c r="H6782" t="s">
        <v>6812</v>
      </c>
    </row>
    <row r="6783" spans="1:8" x14ac:dyDescent="0.35">
      <c r="A6783" s="2">
        <v>44258</v>
      </c>
      <c r="B6783" t="s">
        <v>28</v>
      </c>
      <c r="C6783" t="s">
        <v>23</v>
      </c>
      <c r="D6783" t="s">
        <v>39</v>
      </c>
      <c r="E6783" s="3">
        <v>123546</v>
      </c>
      <c r="F6783" s="3">
        <v>48531</v>
      </c>
      <c r="G6783" t="s">
        <v>21</v>
      </c>
      <c r="H6783" t="s">
        <v>6813</v>
      </c>
    </row>
    <row r="6784" spans="1:8" x14ac:dyDescent="0.35">
      <c r="A6784" s="2">
        <v>45206</v>
      </c>
      <c r="B6784" t="s">
        <v>28</v>
      </c>
      <c r="C6784" t="s">
        <v>24</v>
      </c>
      <c r="D6784" t="s">
        <v>39</v>
      </c>
      <c r="E6784" s="3">
        <v>42968</v>
      </c>
      <c r="F6784" s="3">
        <v>134347</v>
      </c>
      <c r="G6784" t="s">
        <v>26</v>
      </c>
      <c r="H6784" t="s">
        <v>6814</v>
      </c>
    </row>
    <row r="6785" spans="1:8" x14ac:dyDescent="0.35">
      <c r="A6785" s="2">
        <v>44794</v>
      </c>
      <c r="B6785" t="s">
        <v>37</v>
      </c>
      <c r="C6785" t="s">
        <v>24</v>
      </c>
      <c r="D6785" t="s">
        <v>58</v>
      </c>
      <c r="E6785" s="3">
        <v>57323</v>
      </c>
      <c r="F6785" s="3">
        <v>155356</v>
      </c>
      <c r="G6785" t="s">
        <v>21</v>
      </c>
      <c r="H6785" t="s">
        <v>6815</v>
      </c>
    </row>
    <row r="6786" spans="1:8" x14ac:dyDescent="0.35">
      <c r="A6786" s="2">
        <v>44588</v>
      </c>
      <c r="B6786" t="s">
        <v>18</v>
      </c>
      <c r="C6786" t="s">
        <v>43</v>
      </c>
      <c r="D6786" t="s">
        <v>58</v>
      </c>
      <c r="E6786" s="3">
        <v>88680</v>
      </c>
      <c r="F6786" s="3">
        <v>109111</v>
      </c>
      <c r="G6786" t="s">
        <v>21</v>
      </c>
      <c r="H6786" t="s">
        <v>6816</v>
      </c>
    </row>
    <row r="6787" spans="1:8" x14ac:dyDescent="0.35">
      <c r="A6787" s="2">
        <v>45173</v>
      </c>
      <c r="B6787" t="s">
        <v>55</v>
      </c>
      <c r="C6787" t="s">
        <v>24</v>
      </c>
      <c r="D6787" t="s">
        <v>58</v>
      </c>
      <c r="E6787" s="3">
        <v>82691</v>
      </c>
      <c r="F6787" s="3">
        <v>10919</v>
      </c>
      <c r="G6787" t="s">
        <v>32</v>
      </c>
      <c r="H6787" t="s">
        <v>6817</v>
      </c>
    </row>
    <row r="6788" spans="1:8" x14ac:dyDescent="0.35">
      <c r="A6788" s="2">
        <v>45272</v>
      </c>
      <c r="B6788" t="s">
        <v>55</v>
      </c>
      <c r="C6788" t="s">
        <v>24</v>
      </c>
      <c r="D6788" t="s">
        <v>30</v>
      </c>
      <c r="E6788" s="3">
        <v>85737</v>
      </c>
      <c r="F6788" s="3">
        <v>150268</v>
      </c>
      <c r="G6788" t="s">
        <v>21</v>
      </c>
      <c r="H6788" t="s">
        <v>6818</v>
      </c>
    </row>
    <row r="6789" spans="1:8" x14ac:dyDescent="0.35">
      <c r="A6789" s="2">
        <v>44799</v>
      </c>
      <c r="B6789" t="s">
        <v>18</v>
      </c>
      <c r="C6789" t="s">
        <v>19</v>
      </c>
      <c r="D6789" t="s">
        <v>20</v>
      </c>
      <c r="E6789" s="3">
        <v>144577</v>
      </c>
      <c r="F6789" s="3">
        <v>165944</v>
      </c>
      <c r="G6789" t="s">
        <v>21</v>
      </c>
      <c r="H6789" t="s">
        <v>6819</v>
      </c>
    </row>
    <row r="6790" spans="1:8" x14ac:dyDescent="0.35">
      <c r="A6790" s="2">
        <v>44533</v>
      </c>
      <c r="B6790" t="s">
        <v>23</v>
      </c>
      <c r="C6790" t="s">
        <v>23</v>
      </c>
      <c r="D6790" t="s">
        <v>58</v>
      </c>
      <c r="E6790" s="3">
        <v>70444</v>
      </c>
      <c r="F6790" s="3">
        <v>169610</v>
      </c>
      <c r="G6790" t="s">
        <v>26</v>
      </c>
      <c r="H6790" t="s">
        <v>6820</v>
      </c>
    </row>
    <row r="6791" spans="1:8" x14ac:dyDescent="0.35">
      <c r="A6791" s="2">
        <v>45006</v>
      </c>
      <c r="B6791" t="s">
        <v>18</v>
      </c>
      <c r="C6791" t="s">
        <v>29</v>
      </c>
      <c r="D6791" t="s">
        <v>30</v>
      </c>
      <c r="E6791" s="3">
        <v>17080</v>
      </c>
      <c r="F6791" s="3">
        <v>145779</v>
      </c>
      <c r="G6791" t="s">
        <v>21</v>
      </c>
      <c r="H6791" t="s">
        <v>6821</v>
      </c>
    </row>
    <row r="6792" spans="1:8" x14ac:dyDescent="0.35">
      <c r="A6792" s="2">
        <v>44948</v>
      </c>
      <c r="B6792" t="s">
        <v>28</v>
      </c>
      <c r="C6792" t="s">
        <v>24</v>
      </c>
      <c r="D6792" t="s">
        <v>25</v>
      </c>
      <c r="E6792" s="3">
        <v>82189</v>
      </c>
      <c r="F6792" s="3">
        <v>96796</v>
      </c>
      <c r="G6792" t="s">
        <v>26</v>
      </c>
      <c r="H6792" t="s">
        <v>6822</v>
      </c>
    </row>
    <row r="6793" spans="1:8" x14ac:dyDescent="0.35">
      <c r="A6793" s="2">
        <v>45077</v>
      </c>
      <c r="B6793" t="s">
        <v>55</v>
      </c>
      <c r="C6793" t="s">
        <v>43</v>
      </c>
      <c r="D6793" t="s">
        <v>20</v>
      </c>
      <c r="E6793" s="3">
        <v>72803</v>
      </c>
      <c r="F6793" s="3">
        <v>27959</v>
      </c>
      <c r="G6793" t="s">
        <v>21</v>
      </c>
      <c r="H6793" t="s">
        <v>6823</v>
      </c>
    </row>
    <row r="6794" spans="1:8" x14ac:dyDescent="0.35">
      <c r="A6794" s="2">
        <v>44831</v>
      </c>
      <c r="B6794" t="s">
        <v>18</v>
      </c>
      <c r="C6794" t="s">
        <v>29</v>
      </c>
      <c r="D6794" t="s">
        <v>25</v>
      </c>
      <c r="E6794" s="3">
        <v>134591</v>
      </c>
      <c r="F6794" s="3">
        <v>59980</v>
      </c>
      <c r="G6794" t="s">
        <v>35</v>
      </c>
      <c r="H6794" t="s">
        <v>6824</v>
      </c>
    </row>
    <row r="6795" spans="1:8" x14ac:dyDescent="0.35">
      <c r="A6795" s="2">
        <v>44450</v>
      </c>
      <c r="B6795" t="s">
        <v>55</v>
      </c>
      <c r="C6795" t="s">
        <v>34</v>
      </c>
      <c r="D6795" t="s">
        <v>39</v>
      </c>
      <c r="E6795" s="3">
        <v>136230</v>
      </c>
      <c r="F6795" s="3">
        <v>26958</v>
      </c>
      <c r="G6795" t="s">
        <v>35</v>
      </c>
      <c r="H6795" t="s">
        <v>6825</v>
      </c>
    </row>
    <row r="6796" spans="1:8" x14ac:dyDescent="0.35">
      <c r="A6796" s="2">
        <v>44216</v>
      </c>
      <c r="B6796" t="s">
        <v>18</v>
      </c>
      <c r="C6796" t="s">
        <v>24</v>
      </c>
      <c r="D6796" t="s">
        <v>39</v>
      </c>
      <c r="E6796" s="3">
        <v>55094</v>
      </c>
      <c r="F6796" s="3">
        <v>23150</v>
      </c>
      <c r="G6796" t="s">
        <v>32</v>
      </c>
      <c r="H6796" t="s">
        <v>6826</v>
      </c>
    </row>
    <row r="6797" spans="1:8" x14ac:dyDescent="0.35">
      <c r="A6797" s="2">
        <v>44724</v>
      </c>
      <c r="B6797" t="s">
        <v>41</v>
      </c>
      <c r="C6797" t="s">
        <v>24</v>
      </c>
      <c r="D6797" t="s">
        <v>20</v>
      </c>
      <c r="E6797" s="3">
        <v>21383</v>
      </c>
      <c r="F6797" s="3">
        <v>142496</v>
      </c>
      <c r="G6797" t="s">
        <v>21</v>
      </c>
      <c r="H6797" t="s">
        <v>6827</v>
      </c>
    </row>
    <row r="6798" spans="1:8" x14ac:dyDescent="0.35">
      <c r="A6798" s="2">
        <v>44572</v>
      </c>
      <c r="B6798" t="s">
        <v>28</v>
      </c>
      <c r="C6798" t="s">
        <v>29</v>
      </c>
      <c r="D6798" t="s">
        <v>58</v>
      </c>
      <c r="E6798" s="3">
        <v>65472</v>
      </c>
      <c r="F6798" s="3">
        <v>58250</v>
      </c>
      <c r="G6798" t="s">
        <v>32</v>
      </c>
      <c r="H6798" t="s">
        <v>6828</v>
      </c>
    </row>
    <row r="6799" spans="1:8" x14ac:dyDescent="0.35">
      <c r="A6799" s="2">
        <v>44362</v>
      </c>
      <c r="B6799" t="s">
        <v>18</v>
      </c>
      <c r="C6799" t="s">
        <v>34</v>
      </c>
      <c r="D6799" t="s">
        <v>20</v>
      </c>
      <c r="E6799" s="3">
        <v>144090</v>
      </c>
      <c r="F6799" s="3">
        <v>153343</v>
      </c>
      <c r="G6799" t="s">
        <v>26</v>
      </c>
      <c r="H6799" t="s">
        <v>6829</v>
      </c>
    </row>
    <row r="6800" spans="1:8" x14ac:dyDescent="0.35">
      <c r="A6800" s="2">
        <v>45057</v>
      </c>
      <c r="B6800" t="s">
        <v>37</v>
      </c>
      <c r="C6800" t="s">
        <v>19</v>
      </c>
      <c r="D6800" t="s">
        <v>58</v>
      </c>
      <c r="E6800" s="3">
        <v>12653</v>
      </c>
      <c r="F6800" s="3">
        <v>84531</v>
      </c>
      <c r="G6800" t="s">
        <v>26</v>
      </c>
      <c r="H6800" t="s">
        <v>6830</v>
      </c>
    </row>
    <row r="6801" spans="1:8" x14ac:dyDescent="0.35">
      <c r="A6801" s="2">
        <v>44813</v>
      </c>
      <c r="B6801" t="s">
        <v>18</v>
      </c>
      <c r="C6801" t="s">
        <v>23</v>
      </c>
      <c r="D6801" t="s">
        <v>39</v>
      </c>
      <c r="E6801" s="3">
        <v>73568</v>
      </c>
      <c r="F6801" s="3">
        <v>21582</v>
      </c>
      <c r="G6801" t="s">
        <v>21</v>
      </c>
      <c r="H6801" t="s">
        <v>6831</v>
      </c>
    </row>
    <row r="6802" spans="1:8" x14ac:dyDescent="0.35">
      <c r="A6802" s="2">
        <v>44808</v>
      </c>
      <c r="B6802" t="s">
        <v>41</v>
      </c>
      <c r="C6802" t="s">
        <v>19</v>
      </c>
      <c r="D6802" t="s">
        <v>20</v>
      </c>
      <c r="E6802" s="3">
        <v>34916</v>
      </c>
      <c r="F6802" s="3">
        <v>52067</v>
      </c>
      <c r="G6802" t="s">
        <v>21</v>
      </c>
      <c r="H6802" t="s">
        <v>6832</v>
      </c>
    </row>
    <row r="6803" spans="1:8" x14ac:dyDescent="0.35">
      <c r="A6803" s="2">
        <v>44699</v>
      </c>
      <c r="B6803" t="s">
        <v>37</v>
      </c>
      <c r="C6803" t="s">
        <v>43</v>
      </c>
      <c r="D6803" t="s">
        <v>20</v>
      </c>
      <c r="E6803" s="3">
        <v>149684</v>
      </c>
      <c r="F6803" s="3">
        <v>132971</v>
      </c>
      <c r="G6803" t="s">
        <v>35</v>
      </c>
      <c r="H6803" t="s">
        <v>6833</v>
      </c>
    </row>
    <row r="6804" spans="1:8" x14ac:dyDescent="0.35">
      <c r="A6804" s="2">
        <v>45109</v>
      </c>
      <c r="B6804" t="s">
        <v>37</v>
      </c>
      <c r="C6804" t="s">
        <v>29</v>
      </c>
      <c r="D6804" t="s">
        <v>58</v>
      </c>
      <c r="E6804" s="3">
        <v>94195</v>
      </c>
      <c r="F6804" s="3">
        <v>76224</v>
      </c>
      <c r="G6804" t="s">
        <v>26</v>
      </c>
      <c r="H6804" t="s">
        <v>6834</v>
      </c>
    </row>
    <row r="6805" spans="1:8" x14ac:dyDescent="0.35">
      <c r="A6805" s="2">
        <v>44275</v>
      </c>
      <c r="B6805" t="s">
        <v>18</v>
      </c>
      <c r="C6805" t="s">
        <v>24</v>
      </c>
      <c r="D6805" t="s">
        <v>39</v>
      </c>
      <c r="E6805" s="3">
        <v>108776</v>
      </c>
      <c r="F6805" s="3">
        <v>15098</v>
      </c>
      <c r="G6805" t="s">
        <v>26</v>
      </c>
      <c r="H6805" t="s">
        <v>6835</v>
      </c>
    </row>
    <row r="6806" spans="1:8" x14ac:dyDescent="0.35">
      <c r="A6806" s="2">
        <v>44781</v>
      </c>
      <c r="B6806" t="s">
        <v>41</v>
      </c>
      <c r="C6806" t="s">
        <v>19</v>
      </c>
      <c r="D6806" t="s">
        <v>39</v>
      </c>
      <c r="E6806" s="3">
        <v>91535</v>
      </c>
      <c r="F6806" s="3">
        <v>161585</v>
      </c>
      <c r="G6806" t="s">
        <v>26</v>
      </c>
      <c r="H6806" t="s">
        <v>6836</v>
      </c>
    </row>
    <row r="6807" spans="1:8" x14ac:dyDescent="0.35">
      <c r="A6807" s="2">
        <v>44884</v>
      </c>
      <c r="B6807" t="s">
        <v>37</v>
      </c>
      <c r="C6807" t="s">
        <v>23</v>
      </c>
      <c r="D6807" t="s">
        <v>58</v>
      </c>
      <c r="E6807" s="3">
        <v>122829</v>
      </c>
      <c r="F6807" s="3">
        <v>116064</v>
      </c>
      <c r="G6807" t="s">
        <v>32</v>
      </c>
      <c r="H6807" t="s">
        <v>6837</v>
      </c>
    </row>
    <row r="6808" spans="1:8" x14ac:dyDescent="0.35">
      <c r="A6808" s="2">
        <v>44592</v>
      </c>
      <c r="B6808" t="s">
        <v>28</v>
      </c>
      <c r="C6808" t="s">
        <v>43</v>
      </c>
      <c r="D6808" t="s">
        <v>58</v>
      </c>
      <c r="E6808" s="3">
        <v>121458</v>
      </c>
      <c r="F6808" s="3">
        <v>17062</v>
      </c>
      <c r="G6808" t="s">
        <v>21</v>
      </c>
      <c r="H6808" t="s">
        <v>6838</v>
      </c>
    </row>
    <row r="6809" spans="1:8" x14ac:dyDescent="0.35">
      <c r="A6809" s="2">
        <v>44598</v>
      </c>
      <c r="B6809" t="s">
        <v>23</v>
      </c>
      <c r="C6809" t="s">
        <v>19</v>
      </c>
      <c r="D6809" t="s">
        <v>58</v>
      </c>
      <c r="E6809" s="3">
        <v>137956</v>
      </c>
      <c r="F6809" s="3">
        <v>74045</v>
      </c>
      <c r="G6809" t="s">
        <v>26</v>
      </c>
      <c r="H6809" t="s">
        <v>6839</v>
      </c>
    </row>
    <row r="6810" spans="1:8" x14ac:dyDescent="0.35">
      <c r="A6810" s="2">
        <v>45171</v>
      </c>
      <c r="B6810" t="s">
        <v>28</v>
      </c>
      <c r="C6810" t="s">
        <v>24</v>
      </c>
      <c r="D6810" t="s">
        <v>39</v>
      </c>
      <c r="E6810" s="3">
        <v>50585</v>
      </c>
      <c r="F6810" s="3">
        <v>100568</v>
      </c>
      <c r="G6810" t="s">
        <v>26</v>
      </c>
      <c r="H6810" t="s">
        <v>6840</v>
      </c>
    </row>
    <row r="6811" spans="1:8" x14ac:dyDescent="0.35">
      <c r="A6811" s="2">
        <v>44420</v>
      </c>
      <c r="B6811" t="s">
        <v>55</v>
      </c>
      <c r="C6811" t="s">
        <v>23</v>
      </c>
      <c r="D6811" t="s">
        <v>39</v>
      </c>
      <c r="E6811" s="3">
        <v>34569</v>
      </c>
      <c r="F6811" s="3">
        <v>102503</v>
      </c>
      <c r="G6811" t="s">
        <v>21</v>
      </c>
      <c r="H6811" t="s">
        <v>6841</v>
      </c>
    </row>
    <row r="6812" spans="1:8" x14ac:dyDescent="0.35">
      <c r="A6812" s="2">
        <v>44714</v>
      </c>
      <c r="B6812" t="s">
        <v>55</v>
      </c>
      <c r="C6812" t="s">
        <v>24</v>
      </c>
      <c r="D6812" t="s">
        <v>20</v>
      </c>
      <c r="E6812" s="3">
        <v>107202</v>
      </c>
      <c r="F6812" s="3">
        <v>64249</v>
      </c>
      <c r="G6812" t="s">
        <v>21</v>
      </c>
      <c r="H6812" t="s">
        <v>6842</v>
      </c>
    </row>
    <row r="6813" spans="1:8" x14ac:dyDescent="0.35">
      <c r="A6813" s="2">
        <v>44830</v>
      </c>
      <c r="B6813" t="s">
        <v>41</v>
      </c>
      <c r="C6813" t="s">
        <v>24</v>
      </c>
      <c r="D6813" t="s">
        <v>39</v>
      </c>
      <c r="E6813" s="3">
        <v>64868</v>
      </c>
      <c r="F6813" s="3">
        <v>108554</v>
      </c>
      <c r="G6813" t="s">
        <v>32</v>
      </c>
      <c r="H6813" t="s">
        <v>6843</v>
      </c>
    </row>
    <row r="6814" spans="1:8" x14ac:dyDescent="0.35">
      <c r="A6814" s="2">
        <v>44432</v>
      </c>
      <c r="B6814" t="s">
        <v>37</v>
      </c>
      <c r="C6814" t="s">
        <v>43</v>
      </c>
      <c r="D6814" t="s">
        <v>25</v>
      </c>
      <c r="E6814" s="3">
        <v>17996</v>
      </c>
      <c r="F6814" s="3">
        <v>45439</v>
      </c>
      <c r="G6814" t="s">
        <v>35</v>
      </c>
      <c r="H6814" t="s">
        <v>6844</v>
      </c>
    </row>
    <row r="6815" spans="1:8" x14ac:dyDescent="0.35">
      <c r="A6815" s="2">
        <v>44312</v>
      </c>
      <c r="B6815" t="s">
        <v>28</v>
      </c>
      <c r="C6815" t="s">
        <v>23</v>
      </c>
      <c r="D6815" t="s">
        <v>25</v>
      </c>
      <c r="E6815" s="3">
        <v>40437</v>
      </c>
      <c r="F6815" s="3">
        <v>144082</v>
      </c>
      <c r="G6815" t="s">
        <v>26</v>
      </c>
      <c r="H6815" t="s">
        <v>6845</v>
      </c>
    </row>
    <row r="6816" spans="1:8" x14ac:dyDescent="0.35">
      <c r="A6816" s="2">
        <v>44422</v>
      </c>
      <c r="B6816" t="s">
        <v>28</v>
      </c>
      <c r="C6816" t="s">
        <v>34</v>
      </c>
      <c r="D6816" t="s">
        <v>58</v>
      </c>
      <c r="E6816" s="3">
        <v>74802</v>
      </c>
      <c r="F6816" s="3">
        <v>8984</v>
      </c>
      <c r="G6816" t="s">
        <v>35</v>
      </c>
      <c r="H6816" t="s">
        <v>6846</v>
      </c>
    </row>
    <row r="6817" spans="1:8" x14ac:dyDescent="0.35">
      <c r="A6817" s="2">
        <v>44426</v>
      </c>
      <c r="B6817" t="s">
        <v>23</v>
      </c>
      <c r="C6817" t="s">
        <v>24</v>
      </c>
      <c r="D6817" t="s">
        <v>58</v>
      </c>
      <c r="E6817" s="3">
        <v>29771</v>
      </c>
      <c r="F6817" s="3">
        <v>41563</v>
      </c>
      <c r="G6817" t="s">
        <v>21</v>
      </c>
      <c r="H6817" t="s">
        <v>6847</v>
      </c>
    </row>
    <row r="6818" spans="1:8" x14ac:dyDescent="0.35">
      <c r="A6818" s="2">
        <v>44378</v>
      </c>
      <c r="B6818" t="s">
        <v>41</v>
      </c>
      <c r="C6818" t="s">
        <v>23</v>
      </c>
      <c r="D6818" t="s">
        <v>58</v>
      </c>
      <c r="E6818" s="3">
        <v>60009</v>
      </c>
      <c r="F6818" s="3">
        <v>120350</v>
      </c>
      <c r="G6818" t="s">
        <v>35</v>
      </c>
      <c r="H6818" t="s">
        <v>6848</v>
      </c>
    </row>
    <row r="6819" spans="1:8" x14ac:dyDescent="0.35">
      <c r="A6819" s="2">
        <v>44406</v>
      </c>
      <c r="B6819" t="s">
        <v>37</v>
      </c>
      <c r="C6819" t="s">
        <v>24</v>
      </c>
      <c r="D6819" t="s">
        <v>20</v>
      </c>
      <c r="E6819" s="3">
        <v>141203</v>
      </c>
      <c r="F6819" s="3">
        <v>124079</v>
      </c>
      <c r="G6819" t="s">
        <v>32</v>
      </c>
      <c r="H6819" t="s">
        <v>6849</v>
      </c>
    </row>
    <row r="6820" spans="1:8" x14ac:dyDescent="0.35">
      <c r="A6820" s="2">
        <v>44292</v>
      </c>
      <c r="B6820" t="s">
        <v>41</v>
      </c>
      <c r="C6820" t="s">
        <v>19</v>
      </c>
      <c r="D6820" t="s">
        <v>25</v>
      </c>
      <c r="E6820" s="3">
        <v>29299</v>
      </c>
      <c r="F6820" s="3">
        <v>113897</v>
      </c>
      <c r="G6820" t="s">
        <v>35</v>
      </c>
      <c r="H6820" t="s">
        <v>6850</v>
      </c>
    </row>
    <row r="6821" spans="1:8" x14ac:dyDescent="0.35">
      <c r="A6821" s="2">
        <v>45090</v>
      </c>
      <c r="B6821" t="s">
        <v>18</v>
      </c>
      <c r="C6821" t="s">
        <v>19</v>
      </c>
      <c r="D6821" t="s">
        <v>25</v>
      </c>
      <c r="E6821" s="3">
        <v>44693</v>
      </c>
      <c r="F6821" s="3">
        <v>138257</v>
      </c>
      <c r="G6821" t="s">
        <v>26</v>
      </c>
      <c r="H6821" t="s">
        <v>6851</v>
      </c>
    </row>
    <row r="6822" spans="1:8" x14ac:dyDescent="0.35">
      <c r="A6822" s="2">
        <v>44952</v>
      </c>
      <c r="B6822" t="s">
        <v>28</v>
      </c>
      <c r="C6822" t="s">
        <v>23</v>
      </c>
      <c r="D6822" t="s">
        <v>39</v>
      </c>
      <c r="E6822" s="3">
        <v>145449</v>
      </c>
      <c r="F6822" s="3">
        <v>27377</v>
      </c>
      <c r="G6822" t="s">
        <v>32</v>
      </c>
      <c r="H6822" t="s">
        <v>6852</v>
      </c>
    </row>
    <row r="6823" spans="1:8" x14ac:dyDescent="0.35">
      <c r="A6823" s="2">
        <v>44611</v>
      </c>
      <c r="B6823" t="s">
        <v>41</v>
      </c>
      <c r="C6823" t="s">
        <v>43</v>
      </c>
      <c r="D6823" t="s">
        <v>25</v>
      </c>
      <c r="E6823" s="3">
        <v>33019</v>
      </c>
      <c r="F6823" s="3">
        <v>146699</v>
      </c>
      <c r="G6823" t="s">
        <v>21</v>
      </c>
      <c r="H6823" t="s">
        <v>6853</v>
      </c>
    </row>
    <row r="6824" spans="1:8" x14ac:dyDescent="0.35">
      <c r="A6824" s="2">
        <v>44590</v>
      </c>
      <c r="B6824" t="s">
        <v>41</v>
      </c>
      <c r="C6824" t="s">
        <v>34</v>
      </c>
      <c r="D6824" t="s">
        <v>39</v>
      </c>
      <c r="E6824" s="3">
        <v>21763</v>
      </c>
      <c r="F6824" s="3">
        <v>20591</v>
      </c>
      <c r="G6824" t="s">
        <v>32</v>
      </c>
      <c r="H6824" t="s">
        <v>6854</v>
      </c>
    </row>
    <row r="6825" spans="1:8" x14ac:dyDescent="0.35">
      <c r="A6825" s="2">
        <v>44892</v>
      </c>
      <c r="B6825" t="s">
        <v>23</v>
      </c>
      <c r="C6825" t="s">
        <v>19</v>
      </c>
      <c r="D6825" t="s">
        <v>20</v>
      </c>
      <c r="E6825" s="3">
        <v>15494</v>
      </c>
      <c r="F6825" s="3">
        <v>34808</v>
      </c>
      <c r="G6825" t="s">
        <v>26</v>
      </c>
      <c r="H6825" t="s">
        <v>6855</v>
      </c>
    </row>
    <row r="6826" spans="1:8" x14ac:dyDescent="0.35">
      <c r="A6826" s="2">
        <v>45040</v>
      </c>
      <c r="B6826" t="s">
        <v>18</v>
      </c>
      <c r="C6826" t="s">
        <v>43</v>
      </c>
      <c r="D6826" t="s">
        <v>58</v>
      </c>
      <c r="E6826" s="3">
        <v>21563</v>
      </c>
      <c r="F6826" s="3">
        <v>100424</v>
      </c>
      <c r="G6826" t="s">
        <v>21</v>
      </c>
      <c r="H6826" t="s">
        <v>6856</v>
      </c>
    </row>
    <row r="6827" spans="1:8" x14ac:dyDescent="0.35">
      <c r="A6827" s="2">
        <v>44800</v>
      </c>
      <c r="B6827" t="s">
        <v>55</v>
      </c>
      <c r="C6827" t="s">
        <v>34</v>
      </c>
      <c r="D6827" t="s">
        <v>58</v>
      </c>
      <c r="E6827" s="3">
        <v>43433</v>
      </c>
      <c r="F6827" s="3">
        <v>17629</v>
      </c>
      <c r="G6827" t="s">
        <v>35</v>
      </c>
      <c r="H6827" t="s">
        <v>6857</v>
      </c>
    </row>
    <row r="6828" spans="1:8" x14ac:dyDescent="0.35">
      <c r="A6828" s="2">
        <v>44778</v>
      </c>
      <c r="B6828" t="s">
        <v>28</v>
      </c>
      <c r="C6828" t="s">
        <v>19</v>
      </c>
      <c r="D6828" t="s">
        <v>39</v>
      </c>
      <c r="E6828" s="3">
        <v>39994</v>
      </c>
      <c r="F6828" s="3">
        <v>65745</v>
      </c>
      <c r="G6828" t="s">
        <v>26</v>
      </c>
      <c r="H6828" t="s">
        <v>6858</v>
      </c>
    </row>
    <row r="6829" spans="1:8" x14ac:dyDescent="0.35">
      <c r="A6829" s="2">
        <v>44329</v>
      </c>
      <c r="B6829" t="s">
        <v>23</v>
      </c>
      <c r="C6829" t="s">
        <v>34</v>
      </c>
      <c r="D6829" t="s">
        <v>30</v>
      </c>
      <c r="E6829" s="3">
        <v>98618</v>
      </c>
      <c r="F6829" s="3">
        <v>120343</v>
      </c>
      <c r="G6829" t="s">
        <v>32</v>
      </c>
      <c r="H6829" t="s">
        <v>6859</v>
      </c>
    </row>
    <row r="6830" spans="1:8" x14ac:dyDescent="0.35">
      <c r="A6830" s="2">
        <v>44987</v>
      </c>
      <c r="B6830" t="s">
        <v>41</v>
      </c>
      <c r="C6830" t="s">
        <v>29</v>
      </c>
      <c r="D6830" t="s">
        <v>39</v>
      </c>
      <c r="E6830" s="3">
        <v>130129</v>
      </c>
      <c r="F6830" s="3">
        <v>123565</v>
      </c>
      <c r="G6830" t="s">
        <v>32</v>
      </c>
      <c r="H6830" t="s">
        <v>6860</v>
      </c>
    </row>
    <row r="6831" spans="1:8" x14ac:dyDescent="0.35">
      <c r="A6831" s="2">
        <v>44845</v>
      </c>
      <c r="B6831" t="s">
        <v>28</v>
      </c>
      <c r="C6831" t="s">
        <v>24</v>
      </c>
      <c r="D6831" t="s">
        <v>20</v>
      </c>
      <c r="E6831" s="3">
        <v>72573</v>
      </c>
      <c r="F6831" s="3">
        <v>27538</v>
      </c>
      <c r="G6831" t="s">
        <v>32</v>
      </c>
      <c r="H6831" t="s">
        <v>6861</v>
      </c>
    </row>
    <row r="6832" spans="1:8" x14ac:dyDescent="0.35">
      <c r="A6832" s="2">
        <v>44417</v>
      </c>
      <c r="B6832" t="s">
        <v>55</v>
      </c>
      <c r="C6832" t="s">
        <v>23</v>
      </c>
      <c r="D6832" t="s">
        <v>25</v>
      </c>
      <c r="E6832" s="3">
        <v>28030</v>
      </c>
      <c r="F6832" s="3">
        <v>70785</v>
      </c>
      <c r="G6832" t="s">
        <v>21</v>
      </c>
      <c r="H6832" t="s">
        <v>6862</v>
      </c>
    </row>
    <row r="6833" spans="1:8" x14ac:dyDescent="0.35">
      <c r="A6833" s="2">
        <v>45172</v>
      </c>
      <c r="B6833" t="s">
        <v>41</v>
      </c>
      <c r="C6833" t="s">
        <v>19</v>
      </c>
      <c r="D6833" t="s">
        <v>39</v>
      </c>
      <c r="E6833" s="3">
        <v>88294</v>
      </c>
      <c r="F6833" s="3">
        <v>33482</v>
      </c>
      <c r="G6833" t="s">
        <v>32</v>
      </c>
      <c r="H6833" t="s">
        <v>6863</v>
      </c>
    </row>
    <row r="6834" spans="1:8" x14ac:dyDescent="0.35">
      <c r="A6834" s="2">
        <v>45266</v>
      </c>
      <c r="B6834" t="s">
        <v>18</v>
      </c>
      <c r="C6834" t="s">
        <v>19</v>
      </c>
      <c r="D6834" t="s">
        <v>20</v>
      </c>
      <c r="E6834" s="3">
        <v>71952</v>
      </c>
      <c r="F6834" s="3">
        <v>9095</v>
      </c>
      <c r="G6834" t="s">
        <v>21</v>
      </c>
      <c r="H6834" t="s">
        <v>6864</v>
      </c>
    </row>
    <row r="6835" spans="1:8" x14ac:dyDescent="0.35">
      <c r="A6835" s="2">
        <v>44984</v>
      </c>
      <c r="B6835" t="s">
        <v>28</v>
      </c>
      <c r="C6835" t="s">
        <v>24</v>
      </c>
      <c r="D6835" t="s">
        <v>58</v>
      </c>
      <c r="E6835" s="3">
        <v>11163</v>
      </c>
      <c r="F6835" s="3">
        <v>52482</v>
      </c>
      <c r="G6835" t="s">
        <v>32</v>
      </c>
      <c r="H6835" t="s">
        <v>6865</v>
      </c>
    </row>
    <row r="6836" spans="1:8" x14ac:dyDescent="0.35">
      <c r="A6836" s="2">
        <v>44887</v>
      </c>
      <c r="B6836" t="s">
        <v>23</v>
      </c>
      <c r="C6836" t="s">
        <v>19</v>
      </c>
      <c r="D6836" t="s">
        <v>30</v>
      </c>
      <c r="E6836" s="3">
        <v>33217</v>
      </c>
      <c r="F6836" s="3">
        <v>42574</v>
      </c>
      <c r="G6836" t="s">
        <v>32</v>
      </c>
      <c r="H6836" t="s">
        <v>6866</v>
      </c>
    </row>
    <row r="6837" spans="1:8" x14ac:dyDescent="0.35">
      <c r="A6837" s="2">
        <v>44235</v>
      </c>
      <c r="B6837" t="s">
        <v>18</v>
      </c>
      <c r="C6837" t="s">
        <v>19</v>
      </c>
      <c r="D6837" t="s">
        <v>30</v>
      </c>
      <c r="E6837" s="3">
        <v>89931</v>
      </c>
      <c r="F6837" s="3">
        <v>128684</v>
      </c>
      <c r="G6837" t="s">
        <v>21</v>
      </c>
      <c r="H6837" t="s">
        <v>6867</v>
      </c>
    </row>
    <row r="6838" spans="1:8" x14ac:dyDescent="0.35">
      <c r="A6838" s="2">
        <v>44886</v>
      </c>
      <c r="B6838" t="s">
        <v>55</v>
      </c>
      <c r="C6838" t="s">
        <v>29</v>
      </c>
      <c r="D6838" t="s">
        <v>39</v>
      </c>
      <c r="E6838" s="3">
        <v>89030</v>
      </c>
      <c r="F6838" s="3">
        <v>55911</v>
      </c>
      <c r="G6838" t="s">
        <v>21</v>
      </c>
      <c r="H6838" t="s">
        <v>6868</v>
      </c>
    </row>
    <row r="6839" spans="1:8" x14ac:dyDescent="0.35">
      <c r="A6839" s="2">
        <v>44358</v>
      </c>
      <c r="B6839" t="s">
        <v>55</v>
      </c>
      <c r="C6839" t="s">
        <v>19</v>
      </c>
      <c r="D6839" t="s">
        <v>25</v>
      </c>
      <c r="E6839" s="3">
        <v>47820</v>
      </c>
      <c r="F6839" s="3">
        <v>58828</v>
      </c>
      <c r="G6839" t="s">
        <v>21</v>
      </c>
      <c r="H6839" t="s">
        <v>6869</v>
      </c>
    </row>
    <row r="6840" spans="1:8" x14ac:dyDescent="0.35">
      <c r="A6840" s="2">
        <v>44357</v>
      </c>
      <c r="B6840" t="s">
        <v>28</v>
      </c>
      <c r="C6840" t="s">
        <v>19</v>
      </c>
      <c r="D6840" t="s">
        <v>39</v>
      </c>
      <c r="E6840" s="3">
        <v>114217</v>
      </c>
      <c r="F6840" s="3">
        <v>81935</v>
      </c>
      <c r="G6840" t="s">
        <v>26</v>
      </c>
      <c r="H6840" t="s">
        <v>6870</v>
      </c>
    </row>
    <row r="6841" spans="1:8" x14ac:dyDescent="0.35">
      <c r="A6841" s="2">
        <v>45274</v>
      </c>
      <c r="B6841" t="s">
        <v>55</v>
      </c>
      <c r="C6841" t="s">
        <v>19</v>
      </c>
      <c r="D6841" t="s">
        <v>30</v>
      </c>
      <c r="E6841" s="3">
        <v>22190</v>
      </c>
      <c r="F6841" s="3">
        <v>83093</v>
      </c>
      <c r="G6841" t="s">
        <v>35</v>
      </c>
      <c r="H6841" t="s">
        <v>6871</v>
      </c>
    </row>
    <row r="6842" spans="1:8" x14ac:dyDescent="0.35">
      <c r="A6842" s="2">
        <v>45254</v>
      </c>
      <c r="B6842" t="s">
        <v>37</v>
      </c>
      <c r="C6842" t="s">
        <v>43</v>
      </c>
      <c r="D6842" t="s">
        <v>30</v>
      </c>
      <c r="E6842" s="3">
        <v>55963</v>
      </c>
      <c r="F6842" s="3">
        <v>70496</v>
      </c>
      <c r="G6842" t="s">
        <v>32</v>
      </c>
      <c r="H6842" t="s">
        <v>6872</v>
      </c>
    </row>
    <row r="6843" spans="1:8" x14ac:dyDescent="0.35">
      <c r="A6843" s="2">
        <v>44438</v>
      </c>
      <c r="B6843" t="s">
        <v>23</v>
      </c>
      <c r="C6843" t="s">
        <v>19</v>
      </c>
      <c r="D6843" t="s">
        <v>58</v>
      </c>
      <c r="E6843" s="3">
        <v>24212</v>
      </c>
      <c r="F6843" s="3">
        <v>13501</v>
      </c>
      <c r="G6843" t="s">
        <v>26</v>
      </c>
      <c r="H6843" t="s">
        <v>6873</v>
      </c>
    </row>
    <row r="6844" spans="1:8" x14ac:dyDescent="0.35">
      <c r="A6844" s="2">
        <v>45163</v>
      </c>
      <c r="B6844" t="s">
        <v>28</v>
      </c>
      <c r="C6844" t="s">
        <v>24</v>
      </c>
      <c r="D6844" t="s">
        <v>25</v>
      </c>
      <c r="E6844" s="3">
        <v>63638</v>
      </c>
      <c r="F6844" s="3">
        <v>132289</v>
      </c>
      <c r="G6844" t="s">
        <v>35</v>
      </c>
      <c r="H6844" t="s">
        <v>6874</v>
      </c>
    </row>
    <row r="6845" spans="1:8" x14ac:dyDescent="0.35">
      <c r="A6845" s="2">
        <v>45086</v>
      </c>
      <c r="B6845" t="s">
        <v>37</v>
      </c>
      <c r="C6845" t="s">
        <v>29</v>
      </c>
      <c r="D6845" t="s">
        <v>25</v>
      </c>
      <c r="E6845" s="3">
        <v>42794</v>
      </c>
      <c r="F6845" s="3">
        <v>168732</v>
      </c>
      <c r="G6845" t="s">
        <v>32</v>
      </c>
      <c r="H6845" t="s">
        <v>6875</v>
      </c>
    </row>
    <row r="6846" spans="1:8" x14ac:dyDescent="0.35">
      <c r="A6846" s="2">
        <v>44309</v>
      </c>
      <c r="B6846" t="s">
        <v>55</v>
      </c>
      <c r="C6846" t="s">
        <v>19</v>
      </c>
      <c r="D6846" t="s">
        <v>30</v>
      </c>
      <c r="E6846" s="3">
        <v>99831</v>
      </c>
      <c r="F6846" s="3">
        <v>51885</v>
      </c>
      <c r="G6846" t="s">
        <v>32</v>
      </c>
      <c r="H6846" t="s">
        <v>6876</v>
      </c>
    </row>
    <row r="6847" spans="1:8" x14ac:dyDescent="0.35">
      <c r="A6847" s="2">
        <v>45210</v>
      </c>
      <c r="B6847" t="s">
        <v>28</v>
      </c>
      <c r="C6847" t="s">
        <v>34</v>
      </c>
      <c r="D6847" t="s">
        <v>30</v>
      </c>
      <c r="E6847" s="3">
        <v>94590</v>
      </c>
      <c r="F6847" s="3">
        <v>53217</v>
      </c>
      <c r="G6847" t="s">
        <v>32</v>
      </c>
      <c r="H6847" t="s">
        <v>6877</v>
      </c>
    </row>
    <row r="6848" spans="1:8" x14ac:dyDescent="0.35">
      <c r="A6848" s="2">
        <v>44514</v>
      </c>
      <c r="B6848" t="s">
        <v>37</v>
      </c>
      <c r="C6848" t="s">
        <v>29</v>
      </c>
      <c r="D6848" t="s">
        <v>39</v>
      </c>
      <c r="E6848" s="3">
        <v>81446</v>
      </c>
      <c r="F6848" s="3">
        <v>18255</v>
      </c>
      <c r="G6848" t="s">
        <v>35</v>
      </c>
      <c r="H6848" t="s">
        <v>6878</v>
      </c>
    </row>
    <row r="6849" spans="1:8" x14ac:dyDescent="0.35">
      <c r="A6849" s="2">
        <v>44219</v>
      </c>
      <c r="B6849" t="s">
        <v>55</v>
      </c>
      <c r="C6849" t="s">
        <v>29</v>
      </c>
      <c r="D6849" t="s">
        <v>39</v>
      </c>
      <c r="E6849" s="3">
        <v>59278</v>
      </c>
      <c r="F6849" s="3">
        <v>133670</v>
      </c>
      <c r="G6849" t="s">
        <v>32</v>
      </c>
      <c r="H6849" t="s">
        <v>6879</v>
      </c>
    </row>
    <row r="6850" spans="1:8" x14ac:dyDescent="0.35">
      <c r="A6850" s="2">
        <v>45020</v>
      </c>
      <c r="B6850" t="s">
        <v>41</v>
      </c>
      <c r="C6850" t="s">
        <v>34</v>
      </c>
      <c r="D6850" t="s">
        <v>58</v>
      </c>
      <c r="E6850" s="3">
        <v>93399</v>
      </c>
      <c r="F6850" s="3">
        <v>32821</v>
      </c>
      <c r="G6850" t="s">
        <v>26</v>
      </c>
      <c r="H6850" t="s">
        <v>6880</v>
      </c>
    </row>
    <row r="6851" spans="1:8" x14ac:dyDescent="0.35">
      <c r="A6851" s="2">
        <v>44897</v>
      </c>
      <c r="B6851" t="s">
        <v>41</v>
      </c>
      <c r="C6851" t="s">
        <v>24</v>
      </c>
      <c r="D6851" t="s">
        <v>30</v>
      </c>
      <c r="E6851" s="3">
        <v>135208</v>
      </c>
      <c r="F6851" s="3">
        <v>138865</v>
      </c>
      <c r="G6851" t="s">
        <v>32</v>
      </c>
      <c r="H6851" t="s">
        <v>6881</v>
      </c>
    </row>
    <row r="6852" spans="1:8" x14ac:dyDescent="0.35">
      <c r="A6852" s="2">
        <v>45215</v>
      </c>
      <c r="B6852" t="s">
        <v>18</v>
      </c>
      <c r="C6852" t="s">
        <v>43</v>
      </c>
      <c r="D6852" t="s">
        <v>39</v>
      </c>
      <c r="E6852" s="3">
        <v>56474</v>
      </c>
      <c r="F6852" s="3">
        <v>97988</v>
      </c>
      <c r="G6852" t="s">
        <v>26</v>
      </c>
      <c r="H6852" t="s">
        <v>6882</v>
      </c>
    </row>
    <row r="6853" spans="1:8" x14ac:dyDescent="0.35">
      <c r="A6853" s="2">
        <v>45264</v>
      </c>
      <c r="B6853" t="s">
        <v>41</v>
      </c>
      <c r="C6853" t="s">
        <v>24</v>
      </c>
      <c r="D6853" t="s">
        <v>58</v>
      </c>
      <c r="E6853" s="3">
        <v>55749</v>
      </c>
      <c r="F6853" s="3">
        <v>59754</v>
      </c>
      <c r="G6853" t="s">
        <v>21</v>
      </c>
      <c r="H6853" t="s">
        <v>6883</v>
      </c>
    </row>
    <row r="6854" spans="1:8" x14ac:dyDescent="0.35">
      <c r="A6854" s="2">
        <v>44324</v>
      </c>
      <c r="B6854" t="s">
        <v>37</v>
      </c>
      <c r="C6854" t="s">
        <v>43</v>
      </c>
      <c r="D6854" t="s">
        <v>25</v>
      </c>
      <c r="E6854" s="3">
        <v>22406</v>
      </c>
      <c r="F6854" s="3">
        <v>89297</v>
      </c>
      <c r="G6854" t="s">
        <v>35</v>
      </c>
      <c r="H6854" t="s">
        <v>6884</v>
      </c>
    </row>
    <row r="6855" spans="1:8" x14ac:dyDescent="0.35">
      <c r="A6855" s="2">
        <v>45072</v>
      </c>
      <c r="B6855" t="s">
        <v>23</v>
      </c>
      <c r="C6855" t="s">
        <v>23</v>
      </c>
      <c r="D6855" t="s">
        <v>30</v>
      </c>
      <c r="E6855" s="3">
        <v>80409</v>
      </c>
      <c r="F6855" s="3">
        <v>160623</v>
      </c>
      <c r="G6855" t="s">
        <v>26</v>
      </c>
      <c r="H6855" t="s">
        <v>6885</v>
      </c>
    </row>
    <row r="6856" spans="1:8" x14ac:dyDescent="0.35">
      <c r="A6856" s="2">
        <v>44354</v>
      </c>
      <c r="B6856" t="s">
        <v>41</v>
      </c>
      <c r="C6856" t="s">
        <v>34</v>
      </c>
      <c r="D6856" t="s">
        <v>20</v>
      </c>
      <c r="E6856" s="3">
        <v>90561</v>
      </c>
      <c r="F6856" s="3">
        <v>22015</v>
      </c>
      <c r="G6856" t="s">
        <v>32</v>
      </c>
      <c r="H6856" t="s">
        <v>6886</v>
      </c>
    </row>
    <row r="6857" spans="1:8" x14ac:dyDescent="0.35">
      <c r="A6857" s="2">
        <v>45023</v>
      </c>
      <c r="B6857" t="s">
        <v>28</v>
      </c>
      <c r="C6857" t="s">
        <v>29</v>
      </c>
      <c r="D6857" t="s">
        <v>30</v>
      </c>
      <c r="E6857" s="3">
        <v>138367</v>
      </c>
      <c r="F6857" s="3">
        <v>93401</v>
      </c>
      <c r="G6857" t="s">
        <v>26</v>
      </c>
      <c r="H6857" t="s">
        <v>6887</v>
      </c>
    </row>
    <row r="6858" spans="1:8" x14ac:dyDescent="0.35">
      <c r="A6858" s="2">
        <v>45048</v>
      </c>
      <c r="B6858" t="s">
        <v>28</v>
      </c>
      <c r="C6858" t="s">
        <v>29</v>
      </c>
      <c r="D6858" t="s">
        <v>39</v>
      </c>
      <c r="E6858" s="3">
        <v>120976</v>
      </c>
      <c r="F6858" s="3">
        <v>96205</v>
      </c>
      <c r="G6858" t="s">
        <v>26</v>
      </c>
      <c r="H6858" t="s">
        <v>6888</v>
      </c>
    </row>
    <row r="6859" spans="1:8" x14ac:dyDescent="0.35">
      <c r="A6859" s="2">
        <v>44708</v>
      </c>
      <c r="B6859" t="s">
        <v>28</v>
      </c>
      <c r="C6859" t="s">
        <v>29</v>
      </c>
      <c r="D6859" t="s">
        <v>30</v>
      </c>
      <c r="E6859" s="3">
        <v>81637</v>
      </c>
      <c r="F6859" s="3">
        <v>141569</v>
      </c>
      <c r="G6859" t="s">
        <v>21</v>
      </c>
      <c r="H6859" t="s">
        <v>6889</v>
      </c>
    </row>
    <row r="6860" spans="1:8" x14ac:dyDescent="0.35">
      <c r="A6860" s="2">
        <v>44241</v>
      </c>
      <c r="B6860" t="s">
        <v>41</v>
      </c>
      <c r="C6860" t="s">
        <v>34</v>
      </c>
      <c r="D6860" t="s">
        <v>20</v>
      </c>
      <c r="E6860" s="3">
        <v>109909</v>
      </c>
      <c r="F6860" s="3">
        <v>13850</v>
      </c>
      <c r="G6860" t="s">
        <v>35</v>
      </c>
      <c r="H6860" t="s">
        <v>6890</v>
      </c>
    </row>
    <row r="6861" spans="1:8" x14ac:dyDescent="0.35">
      <c r="A6861" s="2">
        <v>44415</v>
      </c>
      <c r="B6861" t="s">
        <v>41</v>
      </c>
      <c r="C6861" t="s">
        <v>34</v>
      </c>
      <c r="D6861" t="s">
        <v>30</v>
      </c>
      <c r="E6861" s="3">
        <v>97197</v>
      </c>
      <c r="F6861" s="3">
        <v>75323</v>
      </c>
      <c r="G6861" t="s">
        <v>21</v>
      </c>
      <c r="H6861" t="s">
        <v>6891</v>
      </c>
    </row>
    <row r="6862" spans="1:8" x14ac:dyDescent="0.35">
      <c r="A6862" s="2">
        <v>44639</v>
      </c>
      <c r="B6862" t="s">
        <v>18</v>
      </c>
      <c r="C6862" t="s">
        <v>43</v>
      </c>
      <c r="D6862" t="s">
        <v>39</v>
      </c>
      <c r="E6862" s="3">
        <v>71525</v>
      </c>
      <c r="F6862" s="3">
        <v>135948</v>
      </c>
      <c r="G6862" t="s">
        <v>35</v>
      </c>
      <c r="H6862" t="s">
        <v>6892</v>
      </c>
    </row>
    <row r="6863" spans="1:8" x14ac:dyDescent="0.35">
      <c r="A6863" s="2">
        <v>44511</v>
      </c>
      <c r="B6863" t="s">
        <v>23</v>
      </c>
      <c r="C6863" t="s">
        <v>29</v>
      </c>
      <c r="D6863" t="s">
        <v>25</v>
      </c>
      <c r="E6863" s="3">
        <v>45176</v>
      </c>
      <c r="F6863" s="3">
        <v>58964</v>
      </c>
      <c r="G6863" t="s">
        <v>21</v>
      </c>
      <c r="H6863" t="s">
        <v>6893</v>
      </c>
    </row>
    <row r="6864" spans="1:8" x14ac:dyDescent="0.35">
      <c r="A6864" s="2">
        <v>44373</v>
      </c>
      <c r="B6864" t="s">
        <v>23</v>
      </c>
      <c r="C6864" t="s">
        <v>24</v>
      </c>
      <c r="D6864" t="s">
        <v>39</v>
      </c>
      <c r="E6864" s="3">
        <v>135933</v>
      </c>
      <c r="F6864" s="3">
        <v>125611</v>
      </c>
      <c r="G6864" t="s">
        <v>35</v>
      </c>
      <c r="H6864" t="s">
        <v>6894</v>
      </c>
    </row>
    <row r="6865" spans="1:8" x14ac:dyDescent="0.35">
      <c r="A6865" s="2">
        <v>44424</v>
      </c>
      <c r="B6865" t="s">
        <v>55</v>
      </c>
      <c r="C6865" t="s">
        <v>43</v>
      </c>
      <c r="D6865" t="s">
        <v>58</v>
      </c>
      <c r="E6865" s="3">
        <v>143911</v>
      </c>
      <c r="F6865" s="3">
        <v>108865</v>
      </c>
      <c r="G6865" t="s">
        <v>32</v>
      </c>
      <c r="H6865" t="s">
        <v>6895</v>
      </c>
    </row>
    <row r="6866" spans="1:8" x14ac:dyDescent="0.35">
      <c r="A6866" s="2">
        <v>44463</v>
      </c>
      <c r="B6866" t="s">
        <v>18</v>
      </c>
      <c r="C6866" t="s">
        <v>29</v>
      </c>
      <c r="D6866" t="s">
        <v>39</v>
      </c>
      <c r="E6866" s="3">
        <v>79990</v>
      </c>
      <c r="F6866" s="3">
        <v>107219</v>
      </c>
      <c r="G6866" t="s">
        <v>26</v>
      </c>
      <c r="H6866" t="s">
        <v>6896</v>
      </c>
    </row>
    <row r="6867" spans="1:8" x14ac:dyDescent="0.35">
      <c r="A6867" s="2">
        <v>45066</v>
      </c>
      <c r="B6867" t="s">
        <v>37</v>
      </c>
      <c r="C6867" t="s">
        <v>34</v>
      </c>
      <c r="D6867" t="s">
        <v>58</v>
      </c>
      <c r="E6867" s="3">
        <v>131558</v>
      </c>
      <c r="F6867" s="3">
        <v>99004</v>
      </c>
      <c r="G6867" t="s">
        <v>26</v>
      </c>
      <c r="H6867" t="s">
        <v>6897</v>
      </c>
    </row>
    <row r="6868" spans="1:8" x14ac:dyDescent="0.35">
      <c r="A6868" s="2">
        <v>45034</v>
      </c>
      <c r="B6868" t="s">
        <v>28</v>
      </c>
      <c r="C6868" t="s">
        <v>34</v>
      </c>
      <c r="D6868" t="s">
        <v>30</v>
      </c>
      <c r="E6868" s="3">
        <v>103324</v>
      </c>
      <c r="F6868" s="3">
        <v>30755</v>
      </c>
      <c r="G6868" t="s">
        <v>21</v>
      </c>
      <c r="H6868" t="s">
        <v>6898</v>
      </c>
    </row>
    <row r="6869" spans="1:8" x14ac:dyDescent="0.35">
      <c r="A6869" s="2">
        <v>44685</v>
      </c>
      <c r="B6869" t="s">
        <v>41</v>
      </c>
      <c r="C6869" t="s">
        <v>34</v>
      </c>
      <c r="D6869" t="s">
        <v>58</v>
      </c>
      <c r="E6869" s="3">
        <v>48862</v>
      </c>
      <c r="F6869" s="3">
        <v>15313</v>
      </c>
      <c r="G6869" t="s">
        <v>32</v>
      </c>
      <c r="H6869" t="s">
        <v>6899</v>
      </c>
    </row>
    <row r="6870" spans="1:8" x14ac:dyDescent="0.35">
      <c r="A6870" s="2">
        <v>44898</v>
      </c>
      <c r="B6870" t="s">
        <v>55</v>
      </c>
      <c r="C6870" t="s">
        <v>29</v>
      </c>
      <c r="D6870" t="s">
        <v>30</v>
      </c>
      <c r="E6870" s="3">
        <v>99553</v>
      </c>
      <c r="F6870" s="3">
        <v>135192</v>
      </c>
      <c r="G6870" t="s">
        <v>32</v>
      </c>
      <c r="H6870" t="s">
        <v>6900</v>
      </c>
    </row>
    <row r="6871" spans="1:8" x14ac:dyDescent="0.35">
      <c r="A6871" s="2">
        <v>44883</v>
      </c>
      <c r="B6871" t="s">
        <v>55</v>
      </c>
      <c r="C6871" t="s">
        <v>34</v>
      </c>
      <c r="D6871" t="s">
        <v>58</v>
      </c>
      <c r="E6871" s="3">
        <v>129088</v>
      </c>
      <c r="F6871" s="3">
        <v>84524</v>
      </c>
      <c r="G6871" t="s">
        <v>32</v>
      </c>
      <c r="H6871" t="s">
        <v>6901</v>
      </c>
    </row>
    <row r="6872" spans="1:8" x14ac:dyDescent="0.35">
      <c r="A6872" s="2">
        <v>45192</v>
      </c>
      <c r="B6872" t="s">
        <v>41</v>
      </c>
      <c r="C6872" t="s">
        <v>23</v>
      </c>
      <c r="D6872" t="s">
        <v>39</v>
      </c>
      <c r="E6872" s="3">
        <v>143048</v>
      </c>
      <c r="F6872" s="3">
        <v>36965</v>
      </c>
      <c r="G6872" t="s">
        <v>21</v>
      </c>
      <c r="H6872" t="s">
        <v>6902</v>
      </c>
    </row>
    <row r="6873" spans="1:8" x14ac:dyDescent="0.35">
      <c r="A6873" s="2">
        <v>44553</v>
      </c>
      <c r="B6873" t="s">
        <v>18</v>
      </c>
      <c r="C6873" t="s">
        <v>34</v>
      </c>
      <c r="D6873" t="s">
        <v>20</v>
      </c>
      <c r="E6873" s="3">
        <v>20921</v>
      </c>
      <c r="F6873" s="3">
        <v>27199</v>
      </c>
      <c r="G6873" t="s">
        <v>35</v>
      </c>
      <c r="H6873" t="s">
        <v>6903</v>
      </c>
    </row>
    <row r="6874" spans="1:8" x14ac:dyDescent="0.35">
      <c r="A6874" s="2">
        <v>45068</v>
      </c>
      <c r="B6874" t="s">
        <v>55</v>
      </c>
      <c r="C6874" t="s">
        <v>29</v>
      </c>
      <c r="D6874" t="s">
        <v>30</v>
      </c>
      <c r="E6874" s="3">
        <v>133894</v>
      </c>
      <c r="F6874" s="3">
        <v>110897</v>
      </c>
      <c r="G6874" t="s">
        <v>32</v>
      </c>
      <c r="H6874" t="s">
        <v>6904</v>
      </c>
    </row>
    <row r="6875" spans="1:8" x14ac:dyDescent="0.35">
      <c r="A6875" s="2">
        <v>44400</v>
      </c>
      <c r="B6875" t="s">
        <v>23</v>
      </c>
      <c r="C6875" t="s">
        <v>43</v>
      </c>
      <c r="D6875" t="s">
        <v>58</v>
      </c>
      <c r="E6875" s="3">
        <v>104848</v>
      </c>
      <c r="F6875" s="3">
        <v>140048</v>
      </c>
      <c r="G6875" t="s">
        <v>32</v>
      </c>
      <c r="H6875" t="s">
        <v>6905</v>
      </c>
    </row>
    <row r="6876" spans="1:8" x14ac:dyDescent="0.35">
      <c r="A6876" s="2">
        <v>44748</v>
      </c>
      <c r="B6876" t="s">
        <v>18</v>
      </c>
      <c r="C6876" t="s">
        <v>34</v>
      </c>
      <c r="D6876" t="s">
        <v>20</v>
      </c>
      <c r="E6876" s="3">
        <v>72563</v>
      </c>
      <c r="F6876" s="3">
        <v>25133</v>
      </c>
      <c r="G6876" t="s">
        <v>35</v>
      </c>
      <c r="H6876" t="s">
        <v>6906</v>
      </c>
    </row>
    <row r="6877" spans="1:8" x14ac:dyDescent="0.35">
      <c r="A6877" s="2">
        <v>44519</v>
      </c>
      <c r="B6877" t="s">
        <v>41</v>
      </c>
      <c r="C6877" t="s">
        <v>19</v>
      </c>
      <c r="D6877" t="s">
        <v>58</v>
      </c>
      <c r="E6877" s="3">
        <v>41709</v>
      </c>
      <c r="F6877" s="3">
        <v>29183</v>
      </c>
      <c r="G6877" t="s">
        <v>35</v>
      </c>
      <c r="H6877" t="s">
        <v>6907</v>
      </c>
    </row>
    <row r="6878" spans="1:8" x14ac:dyDescent="0.35">
      <c r="A6878" s="2">
        <v>44790</v>
      </c>
      <c r="B6878" t="s">
        <v>18</v>
      </c>
      <c r="C6878" t="s">
        <v>23</v>
      </c>
      <c r="D6878" t="s">
        <v>58</v>
      </c>
      <c r="E6878" s="3">
        <v>13444</v>
      </c>
      <c r="F6878" s="3">
        <v>113759</v>
      </c>
      <c r="G6878" t="s">
        <v>32</v>
      </c>
      <c r="H6878" t="s">
        <v>6908</v>
      </c>
    </row>
    <row r="6879" spans="1:8" x14ac:dyDescent="0.35">
      <c r="A6879" s="2">
        <v>44377</v>
      </c>
      <c r="B6879" t="s">
        <v>23</v>
      </c>
      <c r="C6879" t="s">
        <v>29</v>
      </c>
      <c r="D6879" t="s">
        <v>58</v>
      </c>
      <c r="E6879" s="3">
        <v>43526</v>
      </c>
      <c r="F6879" s="3">
        <v>27399</v>
      </c>
      <c r="G6879" t="s">
        <v>21</v>
      </c>
      <c r="H6879" t="s">
        <v>6909</v>
      </c>
    </row>
    <row r="6880" spans="1:8" x14ac:dyDescent="0.35">
      <c r="A6880" s="2">
        <v>44695</v>
      </c>
      <c r="B6880" t="s">
        <v>28</v>
      </c>
      <c r="C6880" t="s">
        <v>34</v>
      </c>
      <c r="D6880" t="s">
        <v>39</v>
      </c>
      <c r="E6880" s="3">
        <v>29478</v>
      </c>
      <c r="F6880" s="3">
        <v>150890</v>
      </c>
      <c r="G6880" t="s">
        <v>21</v>
      </c>
      <c r="H6880" t="s">
        <v>6910</v>
      </c>
    </row>
    <row r="6881" spans="1:8" x14ac:dyDescent="0.35">
      <c r="A6881" s="2">
        <v>44279</v>
      </c>
      <c r="B6881" t="s">
        <v>41</v>
      </c>
      <c r="C6881" t="s">
        <v>19</v>
      </c>
      <c r="D6881" t="s">
        <v>58</v>
      </c>
      <c r="E6881" s="3">
        <v>73332</v>
      </c>
      <c r="F6881" s="3">
        <v>49228</v>
      </c>
      <c r="G6881" t="s">
        <v>26</v>
      </c>
      <c r="H6881" t="s">
        <v>6911</v>
      </c>
    </row>
    <row r="6882" spans="1:8" x14ac:dyDescent="0.35">
      <c r="A6882" s="2">
        <v>44499</v>
      </c>
      <c r="B6882" t="s">
        <v>23</v>
      </c>
      <c r="C6882" t="s">
        <v>29</v>
      </c>
      <c r="D6882" t="s">
        <v>20</v>
      </c>
      <c r="E6882" s="3">
        <v>14379</v>
      </c>
      <c r="F6882" s="3">
        <v>116631</v>
      </c>
      <c r="G6882" t="s">
        <v>26</v>
      </c>
      <c r="H6882" t="s">
        <v>6912</v>
      </c>
    </row>
    <row r="6883" spans="1:8" x14ac:dyDescent="0.35">
      <c r="A6883" s="2">
        <v>44458</v>
      </c>
      <c r="B6883" t="s">
        <v>41</v>
      </c>
      <c r="C6883" t="s">
        <v>43</v>
      </c>
      <c r="D6883" t="s">
        <v>58</v>
      </c>
      <c r="E6883" s="3">
        <v>61572</v>
      </c>
      <c r="F6883" s="3">
        <v>131642</v>
      </c>
      <c r="G6883" t="s">
        <v>26</v>
      </c>
      <c r="H6883" t="s">
        <v>6913</v>
      </c>
    </row>
    <row r="6884" spans="1:8" x14ac:dyDescent="0.35">
      <c r="A6884" s="2">
        <v>44980</v>
      </c>
      <c r="B6884" t="s">
        <v>23</v>
      </c>
      <c r="C6884" t="s">
        <v>23</v>
      </c>
      <c r="D6884" t="s">
        <v>25</v>
      </c>
      <c r="E6884" s="3">
        <v>15283</v>
      </c>
      <c r="F6884" s="3">
        <v>107709</v>
      </c>
      <c r="G6884" t="s">
        <v>21</v>
      </c>
      <c r="H6884" t="s">
        <v>6914</v>
      </c>
    </row>
    <row r="6885" spans="1:8" x14ac:dyDescent="0.35">
      <c r="A6885" s="2">
        <v>45110</v>
      </c>
      <c r="B6885" t="s">
        <v>23</v>
      </c>
      <c r="C6885" t="s">
        <v>34</v>
      </c>
      <c r="D6885" t="s">
        <v>30</v>
      </c>
      <c r="E6885" s="3">
        <v>27205</v>
      </c>
      <c r="F6885" s="3">
        <v>123126</v>
      </c>
      <c r="G6885" t="s">
        <v>26</v>
      </c>
      <c r="H6885" t="s">
        <v>6915</v>
      </c>
    </row>
    <row r="6886" spans="1:8" x14ac:dyDescent="0.35">
      <c r="A6886" s="2">
        <v>44888</v>
      </c>
      <c r="B6886" t="s">
        <v>55</v>
      </c>
      <c r="C6886" t="s">
        <v>43</v>
      </c>
      <c r="D6886" t="s">
        <v>39</v>
      </c>
      <c r="E6886" s="3">
        <v>55246</v>
      </c>
      <c r="F6886" s="3">
        <v>23369</v>
      </c>
      <c r="G6886" t="s">
        <v>32</v>
      </c>
      <c r="H6886" t="s">
        <v>6916</v>
      </c>
    </row>
    <row r="6887" spans="1:8" x14ac:dyDescent="0.35">
      <c r="A6887" s="2">
        <v>45140</v>
      </c>
      <c r="B6887" t="s">
        <v>55</v>
      </c>
      <c r="C6887" t="s">
        <v>29</v>
      </c>
      <c r="D6887" t="s">
        <v>25</v>
      </c>
      <c r="E6887" s="3">
        <v>60971</v>
      </c>
      <c r="F6887" s="3">
        <v>24698</v>
      </c>
      <c r="G6887" t="s">
        <v>21</v>
      </c>
      <c r="H6887" t="s">
        <v>6917</v>
      </c>
    </row>
    <row r="6888" spans="1:8" x14ac:dyDescent="0.35">
      <c r="A6888" s="2">
        <v>44879</v>
      </c>
      <c r="B6888" t="s">
        <v>55</v>
      </c>
      <c r="C6888" t="s">
        <v>19</v>
      </c>
      <c r="D6888" t="s">
        <v>25</v>
      </c>
      <c r="E6888" s="3">
        <v>57596</v>
      </c>
      <c r="F6888" s="3">
        <v>62148</v>
      </c>
      <c r="G6888" t="s">
        <v>21</v>
      </c>
      <c r="H6888" t="s">
        <v>6918</v>
      </c>
    </row>
    <row r="6889" spans="1:8" x14ac:dyDescent="0.35">
      <c r="A6889" s="2">
        <v>44885</v>
      </c>
      <c r="B6889" t="s">
        <v>28</v>
      </c>
      <c r="C6889" t="s">
        <v>29</v>
      </c>
      <c r="D6889" t="s">
        <v>20</v>
      </c>
      <c r="E6889" s="3">
        <v>33015</v>
      </c>
      <c r="F6889" s="3">
        <v>123279</v>
      </c>
      <c r="G6889" t="s">
        <v>26</v>
      </c>
      <c r="H6889" t="s">
        <v>6919</v>
      </c>
    </row>
    <row r="6890" spans="1:8" x14ac:dyDescent="0.35">
      <c r="A6890" s="2">
        <v>44592</v>
      </c>
      <c r="B6890" t="s">
        <v>28</v>
      </c>
      <c r="C6890" t="s">
        <v>29</v>
      </c>
      <c r="D6890" t="s">
        <v>20</v>
      </c>
      <c r="E6890" s="3">
        <v>126581</v>
      </c>
      <c r="F6890" s="3">
        <v>73115</v>
      </c>
      <c r="G6890" t="s">
        <v>32</v>
      </c>
      <c r="H6890" t="s">
        <v>6920</v>
      </c>
    </row>
    <row r="6891" spans="1:8" x14ac:dyDescent="0.35">
      <c r="A6891" s="2">
        <v>45035</v>
      </c>
      <c r="B6891" t="s">
        <v>23</v>
      </c>
      <c r="C6891" t="s">
        <v>23</v>
      </c>
      <c r="D6891" t="s">
        <v>39</v>
      </c>
      <c r="E6891" s="3">
        <v>102500</v>
      </c>
      <c r="F6891" s="3">
        <v>168388</v>
      </c>
      <c r="G6891" t="s">
        <v>32</v>
      </c>
      <c r="H6891" t="s">
        <v>6921</v>
      </c>
    </row>
    <row r="6892" spans="1:8" x14ac:dyDescent="0.35">
      <c r="A6892" s="2">
        <v>45074</v>
      </c>
      <c r="B6892" t="s">
        <v>37</v>
      </c>
      <c r="C6892" t="s">
        <v>34</v>
      </c>
      <c r="D6892" t="s">
        <v>39</v>
      </c>
      <c r="E6892" s="3">
        <v>108896</v>
      </c>
      <c r="F6892" s="3">
        <v>122337</v>
      </c>
      <c r="G6892" t="s">
        <v>21</v>
      </c>
      <c r="H6892" t="s">
        <v>6922</v>
      </c>
    </row>
    <row r="6893" spans="1:8" x14ac:dyDescent="0.35">
      <c r="A6893" s="2">
        <v>45019</v>
      </c>
      <c r="B6893" t="s">
        <v>41</v>
      </c>
      <c r="C6893" t="s">
        <v>43</v>
      </c>
      <c r="D6893" t="s">
        <v>30</v>
      </c>
      <c r="E6893" s="3">
        <v>60539</v>
      </c>
      <c r="F6893" s="3">
        <v>157365</v>
      </c>
      <c r="G6893" t="s">
        <v>21</v>
      </c>
      <c r="H6893" t="s">
        <v>6923</v>
      </c>
    </row>
    <row r="6894" spans="1:8" x14ac:dyDescent="0.35">
      <c r="A6894" s="2">
        <v>44245</v>
      </c>
      <c r="B6894" t="s">
        <v>55</v>
      </c>
      <c r="C6894" t="s">
        <v>23</v>
      </c>
      <c r="D6894" t="s">
        <v>58</v>
      </c>
      <c r="E6894" s="3">
        <v>113376</v>
      </c>
      <c r="F6894" s="3">
        <v>130715</v>
      </c>
      <c r="G6894" t="s">
        <v>26</v>
      </c>
      <c r="H6894" t="s">
        <v>6924</v>
      </c>
    </row>
    <row r="6895" spans="1:8" x14ac:dyDescent="0.35">
      <c r="A6895" s="2">
        <v>44985</v>
      </c>
      <c r="B6895" t="s">
        <v>41</v>
      </c>
      <c r="C6895" t="s">
        <v>19</v>
      </c>
      <c r="D6895" t="s">
        <v>39</v>
      </c>
      <c r="E6895" s="3">
        <v>101646</v>
      </c>
      <c r="F6895" s="3">
        <v>151360</v>
      </c>
      <c r="G6895" t="s">
        <v>32</v>
      </c>
      <c r="H6895" t="s">
        <v>6925</v>
      </c>
    </row>
    <row r="6896" spans="1:8" x14ac:dyDescent="0.35">
      <c r="A6896" s="2">
        <v>44489</v>
      </c>
      <c r="B6896" t="s">
        <v>23</v>
      </c>
      <c r="C6896" t="s">
        <v>34</v>
      </c>
      <c r="D6896" t="s">
        <v>39</v>
      </c>
      <c r="E6896" s="3">
        <v>87837</v>
      </c>
      <c r="F6896" s="3">
        <v>40509</v>
      </c>
      <c r="G6896" t="s">
        <v>21</v>
      </c>
      <c r="H6896" t="s">
        <v>6926</v>
      </c>
    </row>
    <row r="6897" spans="1:8" x14ac:dyDescent="0.35">
      <c r="A6897" s="2">
        <v>44732</v>
      </c>
      <c r="B6897" t="s">
        <v>18</v>
      </c>
      <c r="C6897" t="s">
        <v>23</v>
      </c>
      <c r="D6897" t="s">
        <v>58</v>
      </c>
      <c r="E6897" s="3">
        <v>129821</v>
      </c>
      <c r="F6897" s="3">
        <v>150526</v>
      </c>
      <c r="G6897" t="s">
        <v>35</v>
      </c>
      <c r="H6897" t="s">
        <v>6927</v>
      </c>
    </row>
    <row r="6898" spans="1:8" x14ac:dyDescent="0.35">
      <c r="A6898" s="2">
        <v>44507</v>
      </c>
      <c r="B6898" t="s">
        <v>23</v>
      </c>
      <c r="C6898" t="s">
        <v>19</v>
      </c>
      <c r="D6898" t="s">
        <v>30</v>
      </c>
      <c r="E6898" s="3">
        <v>23295</v>
      </c>
      <c r="F6898" s="3">
        <v>135265</v>
      </c>
      <c r="G6898" t="s">
        <v>32</v>
      </c>
      <c r="H6898" t="s">
        <v>6928</v>
      </c>
    </row>
    <row r="6899" spans="1:8" x14ac:dyDescent="0.35">
      <c r="A6899" s="2">
        <v>44733</v>
      </c>
      <c r="B6899" t="s">
        <v>28</v>
      </c>
      <c r="C6899" t="s">
        <v>19</v>
      </c>
      <c r="D6899" t="s">
        <v>20</v>
      </c>
      <c r="E6899" s="3">
        <v>52023</v>
      </c>
      <c r="F6899" s="3">
        <v>137886</v>
      </c>
      <c r="G6899" t="s">
        <v>35</v>
      </c>
      <c r="H6899" t="s">
        <v>6929</v>
      </c>
    </row>
    <row r="6900" spans="1:8" x14ac:dyDescent="0.35">
      <c r="A6900" s="2">
        <v>44835</v>
      </c>
      <c r="B6900" t="s">
        <v>37</v>
      </c>
      <c r="C6900" t="s">
        <v>43</v>
      </c>
      <c r="D6900" t="s">
        <v>30</v>
      </c>
      <c r="E6900" s="3">
        <v>111409</v>
      </c>
      <c r="F6900" s="3">
        <v>158726</v>
      </c>
      <c r="G6900" t="s">
        <v>21</v>
      </c>
      <c r="H6900" t="s">
        <v>6930</v>
      </c>
    </row>
    <row r="6901" spans="1:8" x14ac:dyDescent="0.35">
      <c r="A6901" s="2">
        <v>44430</v>
      </c>
      <c r="B6901" t="s">
        <v>18</v>
      </c>
      <c r="C6901" t="s">
        <v>29</v>
      </c>
      <c r="D6901" t="s">
        <v>58</v>
      </c>
      <c r="E6901" s="3">
        <v>54265</v>
      </c>
      <c r="F6901" s="3">
        <v>33829</v>
      </c>
      <c r="G6901" t="s">
        <v>26</v>
      </c>
      <c r="H6901" t="s">
        <v>6931</v>
      </c>
    </row>
    <row r="6902" spans="1:8" x14ac:dyDescent="0.35">
      <c r="A6902" s="2">
        <v>44801</v>
      </c>
      <c r="B6902" t="s">
        <v>41</v>
      </c>
      <c r="C6902" t="s">
        <v>19</v>
      </c>
      <c r="D6902" t="s">
        <v>20</v>
      </c>
      <c r="E6902" s="3">
        <v>61055</v>
      </c>
      <c r="F6902" s="3">
        <v>68641</v>
      </c>
      <c r="G6902" t="s">
        <v>21</v>
      </c>
      <c r="H6902" t="s">
        <v>6932</v>
      </c>
    </row>
    <row r="6903" spans="1:8" x14ac:dyDescent="0.35">
      <c r="A6903" s="2">
        <v>44290</v>
      </c>
      <c r="B6903" t="s">
        <v>28</v>
      </c>
      <c r="C6903" t="s">
        <v>19</v>
      </c>
      <c r="D6903" t="s">
        <v>20</v>
      </c>
      <c r="E6903" s="3">
        <v>13361</v>
      </c>
      <c r="F6903" s="3">
        <v>62738</v>
      </c>
      <c r="G6903" t="s">
        <v>21</v>
      </c>
      <c r="H6903" t="s">
        <v>6933</v>
      </c>
    </row>
    <row r="6904" spans="1:8" x14ac:dyDescent="0.35">
      <c r="A6904" s="2">
        <v>44523</v>
      </c>
      <c r="B6904" t="s">
        <v>55</v>
      </c>
      <c r="C6904" t="s">
        <v>29</v>
      </c>
      <c r="D6904" t="s">
        <v>20</v>
      </c>
      <c r="E6904" s="3">
        <v>38626</v>
      </c>
      <c r="F6904" s="3">
        <v>16981</v>
      </c>
      <c r="G6904" t="s">
        <v>35</v>
      </c>
      <c r="H6904" t="s">
        <v>6934</v>
      </c>
    </row>
    <row r="6905" spans="1:8" x14ac:dyDescent="0.35">
      <c r="A6905" s="2">
        <v>44421</v>
      </c>
      <c r="B6905" t="s">
        <v>18</v>
      </c>
      <c r="C6905" t="s">
        <v>24</v>
      </c>
      <c r="D6905" t="s">
        <v>30</v>
      </c>
      <c r="E6905" s="3">
        <v>38388</v>
      </c>
      <c r="F6905" s="3">
        <v>133084</v>
      </c>
      <c r="G6905" t="s">
        <v>21</v>
      </c>
      <c r="H6905" t="s">
        <v>6935</v>
      </c>
    </row>
    <row r="6906" spans="1:8" x14ac:dyDescent="0.35">
      <c r="A6906" s="2">
        <v>45163</v>
      </c>
      <c r="B6906" t="s">
        <v>28</v>
      </c>
      <c r="C6906" t="s">
        <v>19</v>
      </c>
      <c r="D6906" t="s">
        <v>58</v>
      </c>
      <c r="E6906" s="3">
        <v>94918</v>
      </c>
      <c r="F6906" s="3">
        <v>150331</v>
      </c>
      <c r="G6906" t="s">
        <v>26</v>
      </c>
      <c r="H6906" t="s">
        <v>6936</v>
      </c>
    </row>
    <row r="6907" spans="1:8" x14ac:dyDescent="0.35">
      <c r="A6907" s="2">
        <v>45086</v>
      </c>
      <c r="B6907" t="s">
        <v>41</v>
      </c>
      <c r="C6907" t="s">
        <v>34</v>
      </c>
      <c r="D6907" t="s">
        <v>30</v>
      </c>
      <c r="E6907" s="3">
        <v>27725</v>
      </c>
      <c r="F6907" s="3">
        <v>118945</v>
      </c>
      <c r="G6907" t="s">
        <v>35</v>
      </c>
      <c r="H6907" t="s">
        <v>6937</v>
      </c>
    </row>
    <row r="6908" spans="1:8" x14ac:dyDescent="0.35">
      <c r="A6908" s="2">
        <v>44207</v>
      </c>
      <c r="B6908" t="s">
        <v>23</v>
      </c>
      <c r="C6908" t="s">
        <v>23</v>
      </c>
      <c r="D6908" t="s">
        <v>30</v>
      </c>
      <c r="E6908" s="3">
        <v>110165</v>
      </c>
      <c r="F6908" s="3">
        <v>169452</v>
      </c>
      <c r="G6908" t="s">
        <v>35</v>
      </c>
      <c r="H6908" t="s">
        <v>6938</v>
      </c>
    </row>
    <row r="6909" spans="1:8" x14ac:dyDescent="0.35">
      <c r="A6909" s="2">
        <v>45232</v>
      </c>
      <c r="B6909" t="s">
        <v>41</v>
      </c>
      <c r="C6909" t="s">
        <v>29</v>
      </c>
      <c r="D6909" t="s">
        <v>25</v>
      </c>
      <c r="E6909" s="3">
        <v>143527</v>
      </c>
      <c r="F6909" s="3">
        <v>43348</v>
      </c>
      <c r="G6909" t="s">
        <v>26</v>
      </c>
      <c r="H6909" t="s">
        <v>6939</v>
      </c>
    </row>
    <row r="6910" spans="1:8" x14ac:dyDescent="0.35">
      <c r="A6910" s="2">
        <v>44231</v>
      </c>
      <c r="B6910" t="s">
        <v>18</v>
      </c>
      <c r="C6910" t="s">
        <v>29</v>
      </c>
      <c r="D6910" t="s">
        <v>39</v>
      </c>
      <c r="E6910" s="3">
        <v>13792</v>
      </c>
      <c r="F6910" s="3">
        <v>163621</v>
      </c>
      <c r="G6910" t="s">
        <v>35</v>
      </c>
      <c r="H6910" t="s">
        <v>6940</v>
      </c>
    </row>
    <row r="6911" spans="1:8" x14ac:dyDescent="0.35">
      <c r="A6911" s="2">
        <v>44643</v>
      </c>
      <c r="B6911" t="s">
        <v>18</v>
      </c>
      <c r="C6911" t="s">
        <v>29</v>
      </c>
      <c r="D6911" t="s">
        <v>30</v>
      </c>
      <c r="E6911" s="3">
        <v>91733</v>
      </c>
      <c r="F6911" s="3">
        <v>41172</v>
      </c>
      <c r="G6911" t="s">
        <v>26</v>
      </c>
      <c r="H6911" t="s">
        <v>6941</v>
      </c>
    </row>
    <row r="6912" spans="1:8" x14ac:dyDescent="0.35">
      <c r="A6912" s="2">
        <v>44637</v>
      </c>
      <c r="B6912" t="s">
        <v>23</v>
      </c>
      <c r="C6912" t="s">
        <v>34</v>
      </c>
      <c r="D6912" t="s">
        <v>25</v>
      </c>
      <c r="E6912" s="3">
        <v>142380</v>
      </c>
      <c r="F6912" s="3">
        <v>100859</v>
      </c>
      <c r="G6912" t="s">
        <v>35</v>
      </c>
      <c r="H6912" t="s">
        <v>6942</v>
      </c>
    </row>
    <row r="6913" spans="1:8" x14ac:dyDescent="0.35">
      <c r="A6913" s="2">
        <v>44849</v>
      </c>
      <c r="B6913" t="s">
        <v>18</v>
      </c>
      <c r="C6913" t="s">
        <v>29</v>
      </c>
      <c r="D6913" t="s">
        <v>58</v>
      </c>
      <c r="E6913" s="3">
        <v>116435</v>
      </c>
      <c r="F6913" s="3">
        <v>16144</v>
      </c>
      <c r="G6913" t="s">
        <v>21</v>
      </c>
      <c r="H6913" t="s">
        <v>6943</v>
      </c>
    </row>
    <row r="6914" spans="1:8" x14ac:dyDescent="0.35">
      <c r="A6914" s="2">
        <v>44791</v>
      </c>
      <c r="B6914" t="s">
        <v>37</v>
      </c>
      <c r="C6914" t="s">
        <v>34</v>
      </c>
      <c r="D6914" t="s">
        <v>25</v>
      </c>
      <c r="E6914" s="3">
        <v>50857</v>
      </c>
      <c r="F6914" s="3">
        <v>27228</v>
      </c>
      <c r="G6914" t="s">
        <v>21</v>
      </c>
      <c r="H6914" t="s">
        <v>6944</v>
      </c>
    </row>
    <row r="6915" spans="1:8" x14ac:dyDescent="0.35">
      <c r="A6915" s="2">
        <v>44425</v>
      </c>
      <c r="B6915" t="s">
        <v>55</v>
      </c>
      <c r="C6915" t="s">
        <v>43</v>
      </c>
      <c r="D6915" t="s">
        <v>30</v>
      </c>
      <c r="E6915" s="3">
        <v>99717</v>
      </c>
      <c r="F6915" s="3">
        <v>75872</v>
      </c>
      <c r="G6915" t="s">
        <v>32</v>
      </c>
      <c r="H6915" t="s">
        <v>6945</v>
      </c>
    </row>
    <row r="6916" spans="1:8" x14ac:dyDescent="0.35">
      <c r="A6916" s="2">
        <v>44540</v>
      </c>
      <c r="B6916" t="s">
        <v>28</v>
      </c>
      <c r="C6916" t="s">
        <v>24</v>
      </c>
      <c r="D6916" t="s">
        <v>58</v>
      </c>
      <c r="E6916" s="3">
        <v>137293</v>
      </c>
      <c r="F6916" s="3">
        <v>22013</v>
      </c>
      <c r="G6916" t="s">
        <v>35</v>
      </c>
      <c r="H6916" t="s">
        <v>6946</v>
      </c>
    </row>
    <row r="6917" spans="1:8" x14ac:dyDescent="0.35">
      <c r="A6917" s="2">
        <v>45185</v>
      </c>
      <c r="B6917" t="s">
        <v>23</v>
      </c>
      <c r="C6917" t="s">
        <v>29</v>
      </c>
      <c r="D6917" t="s">
        <v>25</v>
      </c>
      <c r="E6917" s="3">
        <v>88233</v>
      </c>
      <c r="F6917" s="3">
        <v>169068</v>
      </c>
      <c r="G6917" t="s">
        <v>26</v>
      </c>
      <c r="H6917" t="s">
        <v>6947</v>
      </c>
    </row>
    <row r="6918" spans="1:8" x14ac:dyDescent="0.35">
      <c r="A6918" s="2">
        <v>45105</v>
      </c>
      <c r="B6918" t="s">
        <v>41</v>
      </c>
      <c r="C6918" t="s">
        <v>24</v>
      </c>
      <c r="D6918" t="s">
        <v>30</v>
      </c>
      <c r="E6918" s="3">
        <v>18438</v>
      </c>
      <c r="F6918" s="3">
        <v>169209</v>
      </c>
      <c r="G6918" t="s">
        <v>26</v>
      </c>
      <c r="H6918" t="s">
        <v>6948</v>
      </c>
    </row>
    <row r="6919" spans="1:8" x14ac:dyDescent="0.35">
      <c r="A6919" s="2">
        <v>44723</v>
      </c>
      <c r="B6919" t="s">
        <v>41</v>
      </c>
      <c r="C6919" t="s">
        <v>29</v>
      </c>
      <c r="D6919" t="s">
        <v>58</v>
      </c>
      <c r="E6919" s="3">
        <v>44992</v>
      </c>
      <c r="F6919" s="3">
        <v>129416</v>
      </c>
      <c r="G6919" t="s">
        <v>35</v>
      </c>
      <c r="H6919" t="s">
        <v>6949</v>
      </c>
    </row>
    <row r="6920" spans="1:8" x14ac:dyDescent="0.35">
      <c r="A6920" s="2">
        <v>44271</v>
      </c>
      <c r="B6920" t="s">
        <v>55</v>
      </c>
      <c r="C6920" t="s">
        <v>34</v>
      </c>
      <c r="D6920" t="s">
        <v>58</v>
      </c>
      <c r="E6920" s="3">
        <v>85651</v>
      </c>
      <c r="F6920" s="3">
        <v>38080</v>
      </c>
      <c r="G6920" t="s">
        <v>21</v>
      </c>
      <c r="H6920" t="s">
        <v>6950</v>
      </c>
    </row>
    <row r="6921" spans="1:8" x14ac:dyDescent="0.35">
      <c r="A6921" s="2">
        <v>44392</v>
      </c>
      <c r="B6921" t="s">
        <v>18</v>
      </c>
      <c r="C6921" t="s">
        <v>23</v>
      </c>
      <c r="D6921" t="s">
        <v>39</v>
      </c>
      <c r="E6921" s="3">
        <v>93253</v>
      </c>
      <c r="F6921" s="3">
        <v>83253</v>
      </c>
      <c r="G6921" t="s">
        <v>26</v>
      </c>
      <c r="H6921" t="s">
        <v>6951</v>
      </c>
    </row>
    <row r="6922" spans="1:8" x14ac:dyDescent="0.35">
      <c r="A6922" s="2">
        <v>44225</v>
      </c>
      <c r="B6922" t="s">
        <v>18</v>
      </c>
      <c r="C6922" t="s">
        <v>24</v>
      </c>
      <c r="D6922" t="s">
        <v>30</v>
      </c>
      <c r="E6922" s="3">
        <v>106283</v>
      </c>
      <c r="F6922" s="3">
        <v>99807</v>
      </c>
      <c r="G6922" t="s">
        <v>32</v>
      </c>
      <c r="H6922" t="s">
        <v>6952</v>
      </c>
    </row>
    <row r="6923" spans="1:8" x14ac:dyDescent="0.35">
      <c r="A6923" s="2">
        <v>44902</v>
      </c>
      <c r="B6923" t="s">
        <v>41</v>
      </c>
      <c r="C6923" t="s">
        <v>24</v>
      </c>
      <c r="D6923" t="s">
        <v>39</v>
      </c>
      <c r="E6923" s="3">
        <v>60950</v>
      </c>
      <c r="F6923" s="3">
        <v>36266</v>
      </c>
      <c r="G6923" t="s">
        <v>26</v>
      </c>
      <c r="H6923" t="s">
        <v>6953</v>
      </c>
    </row>
    <row r="6924" spans="1:8" x14ac:dyDescent="0.35">
      <c r="A6924" s="2">
        <v>45217</v>
      </c>
      <c r="B6924" t="s">
        <v>55</v>
      </c>
      <c r="C6924" t="s">
        <v>34</v>
      </c>
      <c r="D6924" t="s">
        <v>58</v>
      </c>
      <c r="E6924" s="3">
        <v>78901</v>
      </c>
      <c r="F6924" s="3">
        <v>110345</v>
      </c>
      <c r="G6924" t="s">
        <v>26</v>
      </c>
      <c r="H6924" t="s">
        <v>6954</v>
      </c>
    </row>
    <row r="6925" spans="1:8" x14ac:dyDescent="0.35">
      <c r="A6925" s="2">
        <v>44212</v>
      </c>
      <c r="B6925" t="s">
        <v>41</v>
      </c>
      <c r="C6925" t="s">
        <v>24</v>
      </c>
      <c r="D6925" t="s">
        <v>58</v>
      </c>
      <c r="E6925" s="3">
        <v>140526</v>
      </c>
      <c r="F6925" s="3">
        <v>52122</v>
      </c>
      <c r="G6925" t="s">
        <v>26</v>
      </c>
      <c r="H6925" t="s">
        <v>6955</v>
      </c>
    </row>
    <row r="6926" spans="1:8" x14ac:dyDescent="0.35">
      <c r="A6926" s="2">
        <v>45001</v>
      </c>
      <c r="B6926" t="s">
        <v>18</v>
      </c>
      <c r="C6926" t="s">
        <v>43</v>
      </c>
      <c r="D6926" t="s">
        <v>25</v>
      </c>
      <c r="E6926" s="3">
        <v>135815</v>
      </c>
      <c r="F6926" s="3">
        <v>98864</v>
      </c>
      <c r="G6926" t="s">
        <v>32</v>
      </c>
      <c r="H6926" t="s">
        <v>6956</v>
      </c>
    </row>
    <row r="6927" spans="1:8" x14ac:dyDescent="0.35">
      <c r="A6927" s="2">
        <v>45136</v>
      </c>
      <c r="B6927" t="s">
        <v>23</v>
      </c>
      <c r="C6927" t="s">
        <v>34</v>
      </c>
      <c r="D6927" t="s">
        <v>39</v>
      </c>
      <c r="E6927" s="3">
        <v>71986</v>
      </c>
      <c r="F6927" s="3">
        <v>139787</v>
      </c>
      <c r="G6927" t="s">
        <v>32</v>
      </c>
      <c r="H6927" t="s">
        <v>6957</v>
      </c>
    </row>
    <row r="6928" spans="1:8" x14ac:dyDescent="0.35">
      <c r="A6928" s="2">
        <v>45163</v>
      </c>
      <c r="B6928" t="s">
        <v>28</v>
      </c>
      <c r="C6928" t="s">
        <v>24</v>
      </c>
      <c r="D6928" t="s">
        <v>20</v>
      </c>
      <c r="E6928" s="3">
        <v>104853</v>
      </c>
      <c r="F6928" s="3">
        <v>120541</v>
      </c>
      <c r="G6928" t="s">
        <v>26</v>
      </c>
      <c r="H6928" t="s">
        <v>6958</v>
      </c>
    </row>
    <row r="6929" spans="1:8" x14ac:dyDescent="0.35">
      <c r="A6929" s="2">
        <v>44425</v>
      </c>
      <c r="B6929" t="s">
        <v>18</v>
      </c>
      <c r="C6929" t="s">
        <v>24</v>
      </c>
      <c r="D6929" t="s">
        <v>30</v>
      </c>
      <c r="E6929" s="3">
        <v>137648</v>
      </c>
      <c r="F6929" s="3">
        <v>154235</v>
      </c>
      <c r="G6929" t="s">
        <v>32</v>
      </c>
      <c r="H6929" t="s">
        <v>6959</v>
      </c>
    </row>
    <row r="6930" spans="1:8" x14ac:dyDescent="0.35">
      <c r="A6930" s="2">
        <v>45158</v>
      </c>
      <c r="B6930" t="s">
        <v>23</v>
      </c>
      <c r="C6930" t="s">
        <v>24</v>
      </c>
      <c r="D6930" t="s">
        <v>39</v>
      </c>
      <c r="E6930" s="3">
        <v>55427</v>
      </c>
      <c r="F6930" s="3">
        <v>157897</v>
      </c>
      <c r="G6930" t="s">
        <v>21</v>
      </c>
      <c r="H6930" t="s">
        <v>6960</v>
      </c>
    </row>
    <row r="6931" spans="1:8" x14ac:dyDescent="0.35">
      <c r="A6931" s="2">
        <v>44911</v>
      </c>
      <c r="B6931" t="s">
        <v>28</v>
      </c>
      <c r="C6931" t="s">
        <v>34</v>
      </c>
      <c r="D6931" t="s">
        <v>58</v>
      </c>
      <c r="E6931" s="3">
        <v>122237</v>
      </c>
      <c r="F6931" s="3">
        <v>126117</v>
      </c>
      <c r="G6931" t="s">
        <v>26</v>
      </c>
      <c r="H6931" t="s">
        <v>6961</v>
      </c>
    </row>
    <row r="6932" spans="1:8" x14ac:dyDescent="0.35">
      <c r="A6932" s="2">
        <v>45180</v>
      </c>
      <c r="B6932" t="s">
        <v>37</v>
      </c>
      <c r="C6932" t="s">
        <v>23</v>
      </c>
      <c r="D6932" t="s">
        <v>25</v>
      </c>
      <c r="E6932" s="3">
        <v>126837</v>
      </c>
      <c r="F6932" s="3">
        <v>46036</v>
      </c>
      <c r="G6932" t="s">
        <v>32</v>
      </c>
      <c r="H6932" t="s">
        <v>6962</v>
      </c>
    </row>
    <row r="6933" spans="1:8" x14ac:dyDescent="0.35">
      <c r="A6933" s="2">
        <v>44769</v>
      </c>
      <c r="B6933" t="s">
        <v>55</v>
      </c>
      <c r="C6933" t="s">
        <v>19</v>
      </c>
      <c r="D6933" t="s">
        <v>30</v>
      </c>
      <c r="E6933" s="3">
        <v>46194</v>
      </c>
      <c r="F6933" s="3">
        <v>131354</v>
      </c>
      <c r="G6933" t="s">
        <v>32</v>
      </c>
      <c r="H6933" t="s">
        <v>6963</v>
      </c>
    </row>
    <row r="6934" spans="1:8" x14ac:dyDescent="0.35">
      <c r="A6934" s="2">
        <v>44811</v>
      </c>
      <c r="B6934" t="s">
        <v>23</v>
      </c>
      <c r="C6934" t="s">
        <v>29</v>
      </c>
      <c r="D6934" t="s">
        <v>30</v>
      </c>
      <c r="E6934" s="3">
        <v>26863</v>
      </c>
      <c r="F6934" s="3">
        <v>56805</v>
      </c>
      <c r="G6934" t="s">
        <v>32</v>
      </c>
      <c r="H6934" t="s">
        <v>6964</v>
      </c>
    </row>
    <row r="6935" spans="1:8" x14ac:dyDescent="0.35">
      <c r="A6935" s="2">
        <v>44522</v>
      </c>
      <c r="B6935" t="s">
        <v>37</v>
      </c>
      <c r="C6935" t="s">
        <v>24</v>
      </c>
      <c r="D6935" t="s">
        <v>25</v>
      </c>
      <c r="E6935" s="3">
        <v>95650</v>
      </c>
      <c r="F6935" s="3">
        <v>163516</v>
      </c>
      <c r="G6935" t="s">
        <v>21</v>
      </c>
      <c r="H6935" t="s">
        <v>6965</v>
      </c>
    </row>
    <row r="6936" spans="1:8" x14ac:dyDescent="0.35">
      <c r="A6936" s="2">
        <v>45071</v>
      </c>
      <c r="B6936" t="s">
        <v>18</v>
      </c>
      <c r="C6936" t="s">
        <v>19</v>
      </c>
      <c r="D6936" t="s">
        <v>58</v>
      </c>
      <c r="E6936" s="3">
        <v>65511</v>
      </c>
      <c r="F6936" s="3">
        <v>137465</v>
      </c>
      <c r="G6936" t="s">
        <v>32</v>
      </c>
      <c r="H6936" t="s">
        <v>6966</v>
      </c>
    </row>
    <row r="6937" spans="1:8" x14ac:dyDescent="0.35">
      <c r="A6937" s="2">
        <v>44555</v>
      </c>
      <c r="B6937" t="s">
        <v>55</v>
      </c>
      <c r="C6937" t="s">
        <v>19</v>
      </c>
      <c r="D6937" t="s">
        <v>20</v>
      </c>
      <c r="E6937" s="3">
        <v>99062</v>
      </c>
      <c r="F6937" s="3">
        <v>63303</v>
      </c>
      <c r="G6937" t="s">
        <v>35</v>
      </c>
      <c r="H6937" t="s">
        <v>6967</v>
      </c>
    </row>
    <row r="6938" spans="1:8" x14ac:dyDescent="0.35">
      <c r="A6938" s="2">
        <v>44520</v>
      </c>
      <c r="B6938" t="s">
        <v>23</v>
      </c>
      <c r="C6938" t="s">
        <v>24</v>
      </c>
      <c r="D6938" t="s">
        <v>25</v>
      </c>
      <c r="E6938" s="3">
        <v>126038</v>
      </c>
      <c r="F6938" s="3">
        <v>162852</v>
      </c>
      <c r="G6938" t="s">
        <v>35</v>
      </c>
      <c r="H6938" t="s">
        <v>6968</v>
      </c>
    </row>
    <row r="6939" spans="1:8" x14ac:dyDescent="0.35">
      <c r="A6939" s="2">
        <v>44361</v>
      </c>
      <c r="B6939" t="s">
        <v>18</v>
      </c>
      <c r="C6939" t="s">
        <v>24</v>
      </c>
      <c r="D6939" t="s">
        <v>20</v>
      </c>
      <c r="E6939" s="3">
        <v>45415</v>
      </c>
      <c r="F6939" s="3">
        <v>116613</v>
      </c>
      <c r="G6939" t="s">
        <v>21</v>
      </c>
      <c r="H6939" t="s">
        <v>6969</v>
      </c>
    </row>
    <row r="6940" spans="1:8" x14ac:dyDescent="0.35">
      <c r="A6940" s="2">
        <v>44994</v>
      </c>
      <c r="B6940" t="s">
        <v>55</v>
      </c>
      <c r="C6940" t="s">
        <v>29</v>
      </c>
      <c r="D6940" t="s">
        <v>39</v>
      </c>
      <c r="E6940" s="3">
        <v>31750</v>
      </c>
      <c r="F6940" s="3">
        <v>119294</v>
      </c>
      <c r="G6940" t="s">
        <v>21</v>
      </c>
      <c r="H6940" t="s">
        <v>6970</v>
      </c>
    </row>
    <row r="6941" spans="1:8" x14ac:dyDescent="0.35">
      <c r="A6941" s="2">
        <v>44651</v>
      </c>
      <c r="B6941" t="s">
        <v>55</v>
      </c>
      <c r="C6941" t="s">
        <v>19</v>
      </c>
      <c r="D6941" t="s">
        <v>30</v>
      </c>
      <c r="E6941" s="3">
        <v>47876</v>
      </c>
      <c r="F6941" s="3">
        <v>155105</v>
      </c>
      <c r="G6941" t="s">
        <v>32</v>
      </c>
      <c r="H6941" t="s">
        <v>6971</v>
      </c>
    </row>
    <row r="6942" spans="1:8" x14ac:dyDescent="0.35">
      <c r="A6942" s="2">
        <v>44389</v>
      </c>
      <c r="B6942" t="s">
        <v>18</v>
      </c>
      <c r="C6942" t="s">
        <v>23</v>
      </c>
      <c r="D6942" t="s">
        <v>58</v>
      </c>
      <c r="E6942" s="3">
        <v>44489</v>
      </c>
      <c r="F6942" s="3">
        <v>116583</v>
      </c>
      <c r="G6942" t="s">
        <v>21</v>
      </c>
      <c r="H6942" t="s">
        <v>6972</v>
      </c>
    </row>
    <row r="6943" spans="1:8" x14ac:dyDescent="0.35">
      <c r="A6943" s="2">
        <v>44823</v>
      </c>
      <c r="B6943" t="s">
        <v>18</v>
      </c>
      <c r="C6943" t="s">
        <v>19</v>
      </c>
      <c r="D6943" t="s">
        <v>20</v>
      </c>
      <c r="E6943" s="3">
        <v>92253</v>
      </c>
      <c r="F6943" s="3">
        <v>158357</v>
      </c>
      <c r="G6943" t="s">
        <v>32</v>
      </c>
      <c r="H6943" t="s">
        <v>6973</v>
      </c>
    </row>
    <row r="6944" spans="1:8" x14ac:dyDescent="0.35">
      <c r="A6944" s="2">
        <v>44726</v>
      </c>
      <c r="B6944" t="s">
        <v>23</v>
      </c>
      <c r="C6944" t="s">
        <v>23</v>
      </c>
      <c r="D6944" t="s">
        <v>58</v>
      </c>
      <c r="E6944" s="3">
        <v>149927</v>
      </c>
      <c r="F6944" s="3">
        <v>125788</v>
      </c>
      <c r="G6944" t="s">
        <v>32</v>
      </c>
      <c r="H6944" t="s">
        <v>6974</v>
      </c>
    </row>
    <row r="6945" spans="1:8" x14ac:dyDescent="0.35">
      <c r="A6945" s="2">
        <v>45230</v>
      </c>
      <c r="B6945" t="s">
        <v>55</v>
      </c>
      <c r="C6945" t="s">
        <v>43</v>
      </c>
      <c r="D6945" t="s">
        <v>39</v>
      </c>
      <c r="E6945" s="3">
        <v>100890</v>
      </c>
      <c r="F6945" s="3">
        <v>134535</v>
      </c>
      <c r="G6945" t="s">
        <v>32</v>
      </c>
      <c r="H6945" t="s">
        <v>6975</v>
      </c>
    </row>
    <row r="6946" spans="1:8" x14ac:dyDescent="0.35">
      <c r="A6946" s="2">
        <v>44288</v>
      </c>
      <c r="B6946" t="s">
        <v>23</v>
      </c>
      <c r="C6946" t="s">
        <v>23</v>
      </c>
      <c r="D6946" t="s">
        <v>20</v>
      </c>
      <c r="E6946" s="3">
        <v>76759</v>
      </c>
      <c r="F6946" s="3">
        <v>163830</v>
      </c>
      <c r="G6946" t="s">
        <v>35</v>
      </c>
      <c r="H6946" t="s">
        <v>6976</v>
      </c>
    </row>
    <row r="6947" spans="1:8" x14ac:dyDescent="0.35">
      <c r="A6947" s="2">
        <v>44335</v>
      </c>
      <c r="B6947" t="s">
        <v>55</v>
      </c>
      <c r="C6947" t="s">
        <v>29</v>
      </c>
      <c r="D6947" t="s">
        <v>58</v>
      </c>
      <c r="E6947" s="3">
        <v>54459</v>
      </c>
      <c r="F6947" s="3">
        <v>168682</v>
      </c>
      <c r="G6947" t="s">
        <v>35</v>
      </c>
      <c r="H6947" t="s">
        <v>6977</v>
      </c>
    </row>
    <row r="6948" spans="1:8" x14ac:dyDescent="0.35">
      <c r="A6948" s="2">
        <v>44677</v>
      </c>
      <c r="B6948" t="s">
        <v>23</v>
      </c>
      <c r="C6948" t="s">
        <v>34</v>
      </c>
      <c r="D6948" t="s">
        <v>58</v>
      </c>
      <c r="E6948" s="3">
        <v>56414</v>
      </c>
      <c r="F6948" s="3">
        <v>50582</v>
      </c>
      <c r="G6948" t="s">
        <v>26</v>
      </c>
      <c r="H6948" t="s">
        <v>6978</v>
      </c>
    </row>
    <row r="6949" spans="1:8" x14ac:dyDescent="0.35">
      <c r="A6949" s="2">
        <v>44645</v>
      </c>
      <c r="B6949" t="s">
        <v>18</v>
      </c>
      <c r="C6949" t="s">
        <v>24</v>
      </c>
      <c r="D6949" t="s">
        <v>39</v>
      </c>
      <c r="E6949" s="3">
        <v>130565</v>
      </c>
      <c r="F6949" s="3">
        <v>106387</v>
      </c>
      <c r="G6949" t="s">
        <v>21</v>
      </c>
      <c r="H6949" t="s">
        <v>6979</v>
      </c>
    </row>
    <row r="6950" spans="1:8" x14ac:dyDescent="0.35">
      <c r="A6950" s="2">
        <v>45065</v>
      </c>
      <c r="B6950" t="s">
        <v>18</v>
      </c>
      <c r="C6950" t="s">
        <v>43</v>
      </c>
      <c r="D6950" t="s">
        <v>25</v>
      </c>
      <c r="E6950" s="3">
        <v>37073</v>
      </c>
      <c r="F6950" s="3">
        <v>72908</v>
      </c>
      <c r="G6950" t="s">
        <v>35</v>
      </c>
      <c r="H6950" t="s">
        <v>6980</v>
      </c>
    </row>
    <row r="6951" spans="1:8" x14ac:dyDescent="0.35">
      <c r="A6951" s="2">
        <v>44536</v>
      </c>
      <c r="B6951" t="s">
        <v>41</v>
      </c>
      <c r="C6951" t="s">
        <v>19</v>
      </c>
      <c r="D6951" t="s">
        <v>39</v>
      </c>
      <c r="E6951" s="3">
        <v>110937</v>
      </c>
      <c r="F6951" s="3">
        <v>90005</v>
      </c>
      <c r="G6951" t="s">
        <v>21</v>
      </c>
      <c r="H6951" t="s">
        <v>6981</v>
      </c>
    </row>
    <row r="6952" spans="1:8" x14ac:dyDescent="0.35">
      <c r="A6952" s="2">
        <v>45272</v>
      </c>
      <c r="B6952" t="s">
        <v>23</v>
      </c>
      <c r="C6952" t="s">
        <v>23</v>
      </c>
      <c r="D6952" t="s">
        <v>20</v>
      </c>
      <c r="E6952" s="3">
        <v>33199</v>
      </c>
      <c r="F6952" s="3">
        <v>149006</v>
      </c>
      <c r="G6952" t="s">
        <v>32</v>
      </c>
      <c r="H6952" t="s">
        <v>6982</v>
      </c>
    </row>
    <row r="6953" spans="1:8" x14ac:dyDescent="0.35">
      <c r="A6953" s="2">
        <v>44662</v>
      </c>
      <c r="B6953" t="s">
        <v>41</v>
      </c>
      <c r="C6953" t="s">
        <v>43</v>
      </c>
      <c r="D6953" t="s">
        <v>20</v>
      </c>
      <c r="E6953" s="3">
        <v>64526</v>
      </c>
      <c r="F6953" s="3">
        <v>123998</v>
      </c>
      <c r="G6953" t="s">
        <v>21</v>
      </c>
      <c r="H6953" t="s">
        <v>6983</v>
      </c>
    </row>
    <row r="6954" spans="1:8" x14ac:dyDescent="0.35">
      <c r="A6954" s="2">
        <v>44914</v>
      </c>
      <c r="B6954" t="s">
        <v>41</v>
      </c>
      <c r="C6954" t="s">
        <v>34</v>
      </c>
      <c r="D6954" t="s">
        <v>30</v>
      </c>
      <c r="E6954" s="3">
        <v>42272</v>
      </c>
      <c r="F6954" s="3">
        <v>55647</v>
      </c>
      <c r="G6954" t="s">
        <v>32</v>
      </c>
      <c r="H6954" t="s">
        <v>6984</v>
      </c>
    </row>
    <row r="6955" spans="1:8" x14ac:dyDescent="0.35">
      <c r="A6955" s="2">
        <v>44995</v>
      </c>
      <c r="B6955" t="s">
        <v>37</v>
      </c>
      <c r="C6955" t="s">
        <v>23</v>
      </c>
      <c r="D6955" t="s">
        <v>58</v>
      </c>
      <c r="E6955" s="3">
        <v>120217</v>
      </c>
      <c r="F6955" s="3">
        <v>17132</v>
      </c>
      <c r="G6955" t="s">
        <v>21</v>
      </c>
      <c r="H6955" t="s">
        <v>6985</v>
      </c>
    </row>
    <row r="6956" spans="1:8" x14ac:dyDescent="0.35">
      <c r="A6956" s="2">
        <v>44671</v>
      </c>
      <c r="B6956" t="s">
        <v>55</v>
      </c>
      <c r="C6956" t="s">
        <v>29</v>
      </c>
      <c r="D6956" t="s">
        <v>20</v>
      </c>
      <c r="E6956" s="3">
        <v>73957</v>
      </c>
      <c r="F6956" s="3">
        <v>156492</v>
      </c>
      <c r="G6956" t="s">
        <v>35</v>
      </c>
      <c r="H6956" t="s">
        <v>6986</v>
      </c>
    </row>
    <row r="6957" spans="1:8" x14ac:dyDescent="0.35">
      <c r="A6957" s="2">
        <v>44597</v>
      </c>
      <c r="B6957" t="s">
        <v>28</v>
      </c>
      <c r="C6957" t="s">
        <v>19</v>
      </c>
      <c r="D6957" t="s">
        <v>25</v>
      </c>
      <c r="E6957" s="3">
        <v>10005</v>
      </c>
      <c r="F6957" s="3">
        <v>91320</v>
      </c>
      <c r="G6957" t="s">
        <v>21</v>
      </c>
      <c r="H6957" t="s">
        <v>6987</v>
      </c>
    </row>
    <row r="6958" spans="1:8" x14ac:dyDescent="0.35">
      <c r="A6958" s="2">
        <v>44801</v>
      </c>
      <c r="B6958" t="s">
        <v>37</v>
      </c>
      <c r="C6958" t="s">
        <v>19</v>
      </c>
      <c r="D6958" t="s">
        <v>25</v>
      </c>
      <c r="E6958" s="3">
        <v>53226</v>
      </c>
      <c r="F6958" s="3">
        <v>44248</v>
      </c>
      <c r="G6958" t="s">
        <v>32</v>
      </c>
      <c r="H6958" t="s">
        <v>6988</v>
      </c>
    </row>
    <row r="6959" spans="1:8" x14ac:dyDescent="0.35">
      <c r="A6959" s="2">
        <v>45128</v>
      </c>
      <c r="B6959" t="s">
        <v>55</v>
      </c>
      <c r="C6959" t="s">
        <v>23</v>
      </c>
      <c r="D6959" t="s">
        <v>39</v>
      </c>
      <c r="E6959" s="3">
        <v>112291</v>
      </c>
      <c r="F6959" s="3">
        <v>61972</v>
      </c>
      <c r="G6959" t="s">
        <v>35</v>
      </c>
      <c r="H6959" t="s">
        <v>6989</v>
      </c>
    </row>
    <row r="6960" spans="1:8" x14ac:dyDescent="0.35">
      <c r="A6960" s="2">
        <v>45193</v>
      </c>
      <c r="B6960" t="s">
        <v>28</v>
      </c>
      <c r="C6960" t="s">
        <v>34</v>
      </c>
      <c r="D6960" t="s">
        <v>20</v>
      </c>
      <c r="E6960" s="3">
        <v>40208</v>
      </c>
      <c r="F6960" s="3">
        <v>68355</v>
      </c>
      <c r="G6960" t="s">
        <v>32</v>
      </c>
      <c r="H6960" t="s">
        <v>6990</v>
      </c>
    </row>
    <row r="6961" spans="1:8" x14ac:dyDescent="0.35">
      <c r="A6961" s="2">
        <v>45118</v>
      </c>
      <c r="B6961" t="s">
        <v>41</v>
      </c>
      <c r="C6961" t="s">
        <v>24</v>
      </c>
      <c r="D6961" t="s">
        <v>20</v>
      </c>
      <c r="E6961" s="3">
        <v>128480</v>
      </c>
      <c r="F6961" s="3">
        <v>63310</v>
      </c>
      <c r="G6961" t="s">
        <v>32</v>
      </c>
      <c r="H6961" t="s">
        <v>6991</v>
      </c>
    </row>
    <row r="6962" spans="1:8" x14ac:dyDescent="0.35">
      <c r="A6962" s="2">
        <v>45017</v>
      </c>
      <c r="B6962" t="s">
        <v>28</v>
      </c>
      <c r="C6962" t="s">
        <v>24</v>
      </c>
      <c r="D6962" t="s">
        <v>30</v>
      </c>
      <c r="E6962" s="3">
        <v>84240</v>
      </c>
      <c r="F6962" s="3">
        <v>40955</v>
      </c>
      <c r="G6962" t="s">
        <v>35</v>
      </c>
      <c r="H6962" t="s">
        <v>6992</v>
      </c>
    </row>
    <row r="6963" spans="1:8" x14ac:dyDescent="0.35">
      <c r="A6963" s="2">
        <v>44853</v>
      </c>
      <c r="B6963" t="s">
        <v>18</v>
      </c>
      <c r="C6963" t="s">
        <v>19</v>
      </c>
      <c r="D6963" t="s">
        <v>30</v>
      </c>
      <c r="E6963" s="3">
        <v>129652</v>
      </c>
      <c r="F6963" s="3">
        <v>71348</v>
      </c>
      <c r="G6963" t="s">
        <v>21</v>
      </c>
      <c r="H6963" t="s">
        <v>6993</v>
      </c>
    </row>
    <row r="6964" spans="1:8" x14ac:dyDescent="0.35">
      <c r="A6964" s="2">
        <v>44794</v>
      </c>
      <c r="B6964" t="s">
        <v>18</v>
      </c>
      <c r="C6964" t="s">
        <v>34</v>
      </c>
      <c r="D6964" t="s">
        <v>30</v>
      </c>
      <c r="E6964" s="3">
        <v>21452</v>
      </c>
      <c r="F6964" s="3">
        <v>61982</v>
      </c>
      <c r="G6964" t="s">
        <v>26</v>
      </c>
      <c r="H6964" t="s">
        <v>6994</v>
      </c>
    </row>
    <row r="6965" spans="1:8" x14ac:dyDescent="0.35">
      <c r="A6965" s="2">
        <v>44710</v>
      </c>
      <c r="B6965" t="s">
        <v>23</v>
      </c>
      <c r="C6965" t="s">
        <v>19</v>
      </c>
      <c r="D6965" t="s">
        <v>20</v>
      </c>
      <c r="E6965" s="3">
        <v>109278</v>
      </c>
      <c r="F6965" s="3">
        <v>43540</v>
      </c>
      <c r="G6965" t="s">
        <v>26</v>
      </c>
      <c r="H6965" t="s">
        <v>6995</v>
      </c>
    </row>
    <row r="6966" spans="1:8" x14ac:dyDescent="0.35">
      <c r="A6966" s="2">
        <v>45226</v>
      </c>
      <c r="B6966" t="s">
        <v>55</v>
      </c>
      <c r="C6966" t="s">
        <v>24</v>
      </c>
      <c r="D6966" t="s">
        <v>39</v>
      </c>
      <c r="E6966" s="3">
        <v>23558</v>
      </c>
      <c r="F6966" s="3">
        <v>138188</v>
      </c>
      <c r="G6966" t="s">
        <v>21</v>
      </c>
      <c r="H6966" t="s">
        <v>6996</v>
      </c>
    </row>
    <row r="6967" spans="1:8" x14ac:dyDescent="0.35">
      <c r="A6967" s="2">
        <v>44696</v>
      </c>
      <c r="B6967" t="s">
        <v>37</v>
      </c>
      <c r="C6967" t="s">
        <v>19</v>
      </c>
      <c r="D6967" t="s">
        <v>39</v>
      </c>
      <c r="E6967" s="3">
        <v>51936</v>
      </c>
      <c r="F6967" s="3">
        <v>108884</v>
      </c>
      <c r="G6967" t="s">
        <v>21</v>
      </c>
      <c r="H6967" t="s">
        <v>6997</v>
      </c>
    </row>
    <row r="6968" spans="1:8" x14ac:dyDescent="0.35">
      <c r="A6968" s="2">
        <v>44913</v>
      </c>
      <c r="B6968" t="s">
        <v>41</v>
      </c>
      <c r="C6968" t="s">
        <v>23</v>
      </c>
      <c r="D6968" t="s">
        <v>39</v>
      </c>
      <c r="E6968" s="3">
        <v>76156</v>
      </c>
      <c r="F6968" s="3">
        <v>27323</v>
      </c>
      <c r="G6968" t="s">
        <v>35</v>
      </c>
      <c r="H6968" t="s">
        <v>6998</v>
      </c>
    </row>
    <row r="6969" spans="1:8" x14ac:dyDescent="0.35">
      <c r="A6969" s="2">
        <v>44797</v>
      </c>
      <c r="B6969" t="s">
        <v>55</v>
      </c>
      <c r="C6969" t="s">
        <v>29</v>
      </c>
      <c r="D6969" t="s">
        <v>39</v>
      </c>
      <c r="E6969" s="3">
        <v>55610</v>
      </c>
      <c r="F6969" s="3">
        <v>15211</v>
      </c>
      <c r="G6969" t="s">
        <v>32</v>
      </c>
      <c r="H6969" t="s">
        <v>6999</v>
      </c>
    </row>
    <row r="6970" spans="1:8" x14ac:dyDescent="0.35">
      <c r="A6970" s="2">
        <v>44862</v>
      </c>
      <c r="B6970" t="s">
        <v>41</v>
      </c>
      <c r="C6970" t="s">
        <v>23</v>
      </c>
      <c r="D6970" t="s">
        <v>25</v>
      </c>
      <c r="E6970" s="3">
        <v>148667</v>
      </c>
      <c r="F6970" s="3">
        <v>65547</v>
      </c>
      <c r="G6970" t="s">
        <v>35</v>
      </c>
      <c r="H6970" t="s">
        <v>7000</v>
      </c>
    </row>
    <row r="6971" spans="1:8" x14ac:dyDescent="0.35">
      <c r="A6971" s="2">
        <v>44664</v>
      </c>
      <c r="B6971" t="s">
        <v>18</v>
      </c>
      <c r="C6971" t="s">
        <v>29</v>
      </c>
      <c r="D6971" t="s">
        <v>20</v>
      </c>
      <c r="E6971" s="3">
        <v>120337</v>
      </c>
      <c r="F6971" s="3">
        <v>55003</v>
      </c>
      <c r="G6971" t="s">
        <v>35</v>
      </c>
      <c r="H6971" t="s">
        <v>7001</v>
      </c>
    </row>
    <row r="6972" spans="1:8" x14ac:dyDescent="0.35">
      <c r="A6972" s="2">
        <v>44357</v>
      </c>
      <c r="B6972" t="s">
        <v>37</v>
      </c>
      <c r="C6972" t="s">
        <v>34</v>
      </c>
      <c r="D6972" t="s">
        <v>58</v>
      </c>
      <c r="E6972" s="3">
        <v>18785</v>
      </c>
      <c r="F6972" s="3">
        <v>40148</v>
      </c>
      <c r="G6972" t="s">
        <v>32</v>
      </c>
      <c r="H6972" t="s">
        <v>7002</v>
      </c>
    </row>
    <row r="6973" spans="1:8" x14ac:dyDescent="0.35">
      <c r="A6973" s="2">
        <v>44466</v>
      </c>
      <c r="B6973" t="s">
        <v>37</v>
      </c>
      <c r="C6973" t="s">
        <v>24</v>
      </c>
      <c r="D6973" t="s">
        <v>20</v>
      </c>
      <c r="E6973" s="3">
        <v>117915</v>
      </c>
      <c r="F6973" s="3">
        <v>164008</v>
      </c>
      <c r="G6973" t="s">
        <v>32</v>
      </c>
      <c r="H6973" t="s">
        <v>7003</v>
      </c>
    </row>
    <row r="6974" spans="1:8" x14ac:dyDescent="0.35">
      <c r="A6974" s="2">
        <v>45276</v>
      </c>
      <c r="B6974" t="s">
        <v>18</v>
      </c>
      <c r="C6974" t="s">
        <v>34</v>
      </c>
      <c r="D6974" t="s">
        <v>39</v>
      </c>
      <c r="E6974" s="3">
        <v>81388</v>
      </c>
      <c r="F6974" s="3">
        <v>136125</v>
      </c>
      <c r="G6974" t="s">
        <v>21</v>
      </c>
      <c r="H6974" t="s">
        <v>7004</v>
      </c>
    </row>
    <row r="6975" spans="1:8" x14ac:dyDescent="0.35">
      <c r="A6975" s="2">
        <v>44424</v>
      </c>
      <c r="B6975" t="s">
        <v>28</v>
      </c>
      <c r="C6975" t="s">
        <v>34</v>
      </c>
      <c r="D6975" t="s">
        <v>25</v>
      </c>
      <c r="E6975" s="3">
        <v>20134</v>
      </c>
      <c r="F6975" s="3">
        <v>123831</v>
      </c>
      <c r="G6975" t="s">
        <v>32</v>
      </c>
      <c r="H6975" t="s">
        <v>7005</v>
      </c>
    </row>
    <row r="6976" spans="1:8" x14ac:dyDescent="0.35">
      <c r="A6976" s="2">
        <v>45045</v>
      </c>
      <c r="B6976" t="s">
        <v>37</v>
      </c>
      <c r="C6976" t="s">
        <v>24</v>
      </c>
      <c r="D6976" t="s">
        <v>25</v>
      </c>
      <c r="E6976" s="3">
        <v>18814</v>
      </c>
      <c r="F6976" s="3">
        <v>106517</v>
      </c>
      <c r="G6976" t="s">
        <v>32</v>
      </c>
      <c r="H6976" t="s">
        <v>7006</v>
      </c>
    </row>
    <row r="6977" spans="1:8" x14ac:dyDescent="0.35">
      <c r="A6977" s="2">
        <v>44345</v>
      </c>
      <c r="B6977" t="s">
        <v>28</v>
      </c>
      <c r="C6977" t="s">
        <v>43</v>
      </c>
      <c r="D6977" t="s">
        <v>20</v>
      </c>
      <c r="E6977" s="3">
        <v>87576</v>
      </c>
      <c r="F6977" s="3">
        <v>91768</v>
      </c>
      <c r="G6977" t="s">
        <v>21</v>
      </c>
      <c r="H6977" t="s">
        <v>7007</v>
      </c>
    </row>
    <row r="6978" spans="1:8" x14ac:dyDescent="0.35">
      <c r="A6978" s="2">
        <v>45266</v>
      </c>
      <c r="B6978" t="s">
        <v>41</v>
      </c>
      <c r="C6978" t="s">
        <v>43</v>
      </c>
      <c r="D6978" t="s">
        <v>58</v>
      </c>
      <c r="E6978" s="3">
        <v>14529</v>
      </c>
      <c r="F6978" s="3">
        <v>74141</v>
      </c>
      <c r="G6978" t="s">
        <v>35</v>
      </c>
      <c r="H6978" t="s">
        <v>7008</v>
      </c>
    </row>
    <row r="6979" spans="1:8" x14ac:dyDescent="0.35">
      <c r="A6979" s="2">
        <v>44828</v>
      </c>
      <c r="B6979" t="s">
        <v>37</v>
      </c>
      <c r="C6979" t="s">
        <v>19</v>
      </c>
      <c r="D6979" t="s">
        <v>39</v>
      </c>
      <c r="E6979" s="3">
        <v>46687</v>
      </c>
      <c r="F6979" s="3">
        <v>154496</v>
      </c>
      <c r="G6979" t="s">
        <v>26</v>
      </c>
      <c r="H6979" t="s">
        <v>7009</v>
      </c>
    </row>
    <row r="6980" spans="1:8" x14ac:dyDescent="0.35">
      <c r="A6980" s="2">
        <v>44609</v>
      </c>
      <c r="B6980" t="s">
        <v>23</v>
      </c>
      <c r="C6980" t="s">
        <v>43</v>
      </c>
      <c r="D6980" t="s">
        <v>25</v>
      </c>
      <c r="E6980" s="3">
        <v>116813</v>
      </c>
      <c r="F6980" s="3">
        <v>155821</v>
      </c>
      <c r="G6980" t="s">
        <v>32</v>
      </c>
      <c r="H6980" t="s">
        <v>7010</v>
      </c>
    </row>
    <row r="6981" spans="1:8" x14ac:dyDescent="0.35">
      <c r="A6981" s="2">
        <v>44716</v>
      </c>
      <c r="B6981" t="s">
        <v>18</v>
      </c>
      <c r="C6981" t="s">
        <v>23</v>
      </c>
      <c r="D6981" t="s">
        <v>39</v>
      </c>
      <c r="E6981" s="3">
        <v>127270</v>
      </c>
      <c r="F6981" s="3">
        <v>91148</v>
      </c>
      <c r="G6981" t="s">
        <v>35</v>
      </c>
      <c r="H6981" t="s">
        <v>7011</v>
      </c>
    </row>
    <row r="6982" spans="1:8" x14ac:dyDescent="0.35">
      <c r="A6982" s="2">
        <v>44583</v>
      </c>
      <c r="B6982" t="s">
        <v>28</v>
      </c>
      <c r="C6982" t="s">
        <v>29</v>
      </c>
      <c r="D6982" t="s">
        <v>39</v>
      </c>
      <c r="E6982" s="3">
        <v>124012</v>
      </c>
      <c r="F6982" s="3">
        <v>41666</v>
      </c>
      <c r="G6982" t="s">
        <v>35</v>
      </c>
      <c r="H6982" t="s">
        <v>7012</v>
      </c>
    </row>
    <row r="6983" spans="1:8" x14ac:dyDescent="0.35">
      <c r="A6983" s="2">
        <v>44471</v>
      </c>
      <c r="B6983" t="s">
        <v>23</v>
      </c>
      <c r="C6983" t="s">
        <v>34</v>
      </c>
      <c r="D6983" t="s">
        <v>39</v>
      </c>
      <c r="E6983" s="3">
        <v>73627</v>
      </c>
      <c r="F6983" s="3">
        <v>36858</v>
      </c>
      <c r="G6983" t="s">
        <v>26</v>
      </c>
      <c r="H6983" t="s">
        <v>7013</v>
      </c>
    </row>
    <row r="6984" spans="1:8" x14ac:dyDescent="0.35">
      <c r="A6984" s="2">
        <v>44549</v>
      </c>
      <c r="B6984" t="s">
        <v>41</v>
      </c>
      <c r="C6984" t="s">
        <v>19</v>
      </c>
      <c r="D6984" t="s">
        <v>30</v>
      </c>
      <c r="E6984" s="3">
        <v>124621</v>
      </c>
      <c r="F6984" s="3">
        <v>35640</v>
      </c>
      <c r="G6984" t="s">
        <v>32</v>
      </c>
      <c r="H6984" t="s">
        <v>7014</v>
      </c>
    </row>
    <row r="6985" spans="1:8" x14ac:dyDescent="0.35">
      <c r="A6985" s="2">
        <v>45286</v>
      </c>
      <c r="B6985" t="s">
        <v>41</v>
      </c>
      <c r="C6985" t="s">
        <v>34</v>
      </c>
      <c r="D6985" t="s">
        <v>39</v>
      </c>
      <c r="E6985" s="3">
        <v>18819</v>
      </c>
      <c r="F6985" s="3">
        <v>160836</v>
      </c>
      <c r="G6985" t="s">
        <v>35</v>
      </c>
      <c r="H6985" t="s">
        <v>7015</v>
      </c>
    </row>
    <row r="6986" spans="1:8" x14ac:dyDescent="0.35">
      <c r="A6986" s="2">
        <v>44794</v>
      </c>
      <c r="B6986" t="s">
        <v>37</v>
      </c>
      <c r="C6986" t="s">
        <v>24</v>
      </c>
      <c r="D6986" t="s">
        <v>39</v>
      </c>
      <c r="E6986" s="3">
        <v>97243</v>
      </c>
      <c r="F6986" s="3">
        <v>55937</v>
      </c>
      <c r="G6986" t="s">
        <v>35</v>
      </c>
      <c r="H6986" t="s">
        <v>7016</v>
      </c>
    </row>
    <row r="6987" spans="1:8" x14ac:dyDescent="0.35">
      <c r="A6987" s="2">
        <v>44754</v>
      </c>
      <c r="B6987" t="s">
        <v>37</v>
      </c>
      <c r="C6987" t="s">
        <v>43</v>
      </c>
      <c r="D6987" t="s">
        <v>58</v>
      </c>
      <c r="E6987" s="3">
        <v>72793</v>
      </c>
      <c r="F6987" s="3">
        <v>24473</v>
      </c>
      <c r="G6987" t="s">
        <v>32</v>
      </c>
      <c r="H6987" t="s">
        <v>7017</v>
      </c>
    </row>
    <row r="6988" spans="1:8" x14ac:dyDescent="0.35">
      <c r="A6988" s="2">
        <v>44309</v>
      </c>
      <c r="B6988" t="s">
        <v>23</v>
      </c>
      <c r="C6988" t="s">
        <v>24</v>
      </c>
      <c r="D6988" t="s">
        <v>58</v>
      </c>
      <c r="E6988" s="3">
        <v>70115</v>
      </c>
      <c r="F6988" s="3">
        <v>64209</v>
      </c>
      <c r="G6988" t="s">
        <v>32</v>
      </c>
      <c r="H6988" t="s">
        <v>7018</v>
      </c>
    </row>
    <row r="6989" spans="1:8" x14ac:dyDescent="0.35">
      <c r="A6989" s="2">
        <v>44337</v>
      </c>
      <c r="B6989" t="s">
        <v>55</v>
      </c>
      <c r="C6989" t="s">
        <v>19</v>
      </c>
      <c r="D6989" t="s">
        <v>30</v>
      </c>
      <c r="E6989" s="3">
        <v>141624</v>
      </c>
      <c r="F6989" s="3">
        <v>152533</v>
      </c>
      <c r="G6989" t="s">
        <v>35</v>
      </c>
      <c r="H6989" t="s">
        <v>7019</v>
      </c>
    </row>
    <row r="6990" spans="1:8" x14ac:dyDescent="0.35">
      <c r="A6990" s="2">
        <v>44926</v>
      </c>
      <c r="B6990" t="s">
        <v>55</v>
      </c>
      <c r="C6990" t="s">
        <v>29</v>
      </c>
      <c r="D6990" t="s">
        <v>30</v>
      </c>
      <c r="E6990" s="3">
        <v>89718</v>
      </c>
      <c r="F6990" s="3">
        <v>144635</v>
      </c>
      <c r="G6990" t="s">
        <v>21</v>
      </c>
      <c r="H6990" t="s">
        <v>7020</v>
      </c>
    </row>
    <row r="6991" spans="1:8" x14ac:dyDescent="0.35">
      <c r="A6991" s="2">
        <v>44785</v>
      </c>
      <c r="B6991" t="s">
        <v>37</v>
      </c>
      <c r="C6991" t="s">
        <v>23</v>
      </c>
      <c r="D6991" t="s">
        <v>39</v>
      </c>
      <c r="E6991" s="3">
        <v>120086</v>
      </c>
      <c r="F6991" s="3">
        <v>19403</v>
      </c>
      <c r="G6991" t="s">
        <v>21</v>
      </c>
      <c r="H6991" t="s">
        <v>7021</v>
      </c>
    </row>
    <row r="6992" spans="1:8" x14ac:dyDescent="0.35">
      <c r="A6992" s="2">
        <v>44607</v>
      </c>
      <c r="B6992" t="s">
        <v>55</v>
      </c>
      <c r="C6992" t="s">
        <v>43</v>
      </c>
      <c r="D6992" t="s">
        <v>25</v>
      </c>
      <c r="E6992" s="3">
        <v>107139</v>
      </c>
      <c r="F6992" s="3">
        <v>34065</v>
      </c>
      <c r="G6992" t="s">
        <v>35</v>
      </c>
      <c r="H6992" t="s">
        <v>7022</v>
      </c>
    </row>
    <row r="6993" spans="1:8" x14ac:dyDescent="0.35">
      <c r="A6993" s="2">
        <v>44573</v>
      </c>
      <c r="B6993" t="s">
        <v>18</v>
      </c>
      <c r="C6993" t="s">
        <v>24</v>
      </c>
      <c r="D6993" t="s">
        <v>25</v>
      </c>
      <c r="E6993" s="3">
        <v>105848</v>
      </c>
      <c r="F6993" s="3">
        <v>13429</v>
      </c>
      <c r="G6993" t="s">
        <v>32</v>
      </c>
      <c r="H6993" t="s">
        <v>7023</v>
      </c>
    </row>
    <row r="6994" spans="1:8" x14ac:dyDescent="0.35">
      <c r="A6994" s="2">
        <v>44947</v>
      </c>
      <c r="B6994" t="s">
        <v>23</v>
      </c>
      <c r="C6994" t="s">
        <v>29</v>
      </c>
      <c r="D6994" t="s">
        <v>20</v>
      </c>
      <c r="E6994" s="3">
        <v>25155</v>
      </c>
      <c r="F6994" s="3">
        <v>66793</v>
      </c>
      <c r="G6994" t="s">
        <v>32</v>
      </c>
      <c r="H6994" t="s">
        <v>7024</v>
      </c>
    </row>
    <row r="6995" spans="1:8" x14ac:dyDescent="0.35">
      <c r="A6995" s="2">
        <v>44823</v>
      </c>
      <c r="B6995" t="s">
        <v>18</v>
      </c>
      <c r="C6995" t="s">
        <v>43</v>
      </c>
      <c r="D6995" t="s">
        <v>25</v>
      </c>
      <c r="E6995" s="3">
        <v>140092</v>
      </c>
      <c r="F6995" s="3">
        <v>17282</v>
      </c>
      <c r="G6995" t="s">
        <v>21</v>
      </c>
      <c r="H6995" t="s">
        <v>7025</v>
      </c>
    </row>
    <row r="6996" spans="1:8" x14ac:dyDescent="0.35">
      <c r="A6996" s="2">
        <v>45191</v>
      </c>
      <c r="B6996" t="s">
        <v>55</v>
      </c>
      <c r="C6996" t="s">
        <v>34</v>
      </c>
      <c r="D6996" t="s">
        <v>25</v>
      </c>
      <c r="E6996" s="3">
        <v>85813</v>
      </c>
      <c r="F6996" s="3">
        <v>63351</v>
      </c>
      <c r="G6996" t="s">
        <v>21</v>
      </c>
      <c r="H6996" t="s">
        <v>7026</v>
      </c>
    </row>
    <row r="6997" spans="1:8" x14ac:dyDescent="0.35">
      <c r="A6997" s="2">
        <v>44899</v>
      </c>
      <c r="B6997" t="s">
        <v>37</v>
      </c>
      <c r="C6997" t="s">
        <v>23</v>
      </c>
      <c r="D6997" t="s">
        <v>58</v>
      </c>
      <c r="E6997" s="3">
        <v>116064</v>
      </c>
      <c r="F6997" s="3">
        <v>85357</v>
      </c>
      <c r="G6997" t="s">
        <v>26</v>
      </c>
      <c r="H6997" t="s">
        <v>7027</v>
      </c>
    </row>
    <row r="6998" spans="1:8" x14ac:dyDescent="0.35">
      <c r="A6998" s="2">
        <v>44658</v>
      </c>
      <c r="B6998" t="s">
        <v>18</v>
      </c>
      <c r="C6998" t="s">
        <v>29</v>
      </c>
      <c r="D6998" t="s">
        <v>20</v>
      </c>
      <c r="E6998" s="3">
        <v>90212</v>
      </c>
      <c r="F6998" s="3">
        <v>138564</v>
      </c>
      <c r="G6998" t="s">
        <v>21</v>
      </c>
      <c r="H6998" t="s">
        <v>7028</v>
      </c>
    </row>
    <row r="6999" spans="1:8" x14ac:dyDescent="0.35">
      <c r="A6999" s="2">
        <v>44208</v>
      </c>
      <c r="B6999" t="s">
        <v>41</v>
      </c>
      <c r="C6999" t="s">
        <v>43</v>
      </c>
      <c r="D6999" t="s">
        <v>20</v>
      </c>
      <c r="E6999" s="3">
        <v>19785</v>
      </c>
      <c r="F6999" s="3">
        <v>147414</v>
      </c>
      <c r="G6999" t="s">
        <v>32</v>
      </c>
      <c r="H6999" t="s">
        <v>7029</v>
      </c>
    </row>
    <row r="7000" spans="1:8" x14ac:dyDescent="0.35">
      <c r="A7000" s="2">
        <v>44673</v>
      </c>
      <c r="B7000" t="s">
        <v>37</v>
      </c>
      <c r="C7000" t="s">
        <v>23</v>
      </c>
      <c r="D7000" t="s">
        <v>58</v>
      </c>
      <c r="E7000" s="3">
        <v>21970</v>
      </c>
      <c r="F7000" s="3">
        <v>153725</v>
      </c>
      <c r="G7000" t="s">
        <v>21</v>
      </c>
      <c r="H7000" t="s">
        <v>7030</v>
      </c>
    </row>
    <row r="7001" spans="1:8" x14ac:dyDescent="0.35">
      <c r="A7001" s="2">
        <v>45135</v>
      </c>
      <c r="B7001" t="s">
        <v>23</v>
      </c>
      <c r="C7001" t="s">
        <v>29</v>
      </c>
      <c r="D7001" t="s">
        <v>25</v>
      </c>
      <c r="E7001" s="3">
        <v>78800</v>
      </c>
      <c r="F7001" s="3">
        <v>13434</v>
      </c>
      <c r="G7001" t="s">
        <v>35</v>
      </c>
      <c r="H7001" t="s">
        <v>7031</v>
      </c>
    </row>
    <row r="7002" spans="1:8" x14ac:dyDescent="0.35">
      <c r="A7002" s="2">
        <v>44597</v>
      </c>
      <c r="B7002" t="s">
        <v>28</v>
      </c>
      <c r="C7002" t="s">
        <v>34</v>
      </c>
      <c r="D7002" t="s">
        <v>25</v>
      </c>
      <c r="E7002" s="3">
        <v>113297</v>
      </c>
      <c r="F7002" s="3">
        <v>90896</v>
      </c>
      <c r="G7002" t="s">
        <v>26</v>
      </c>
      <c r="H7002" t="s">
        <v>7032</v>
      </c>
    </row>
    <row r="7003" spans="1:8" x14ac:dyDescent="0.35">
      <c r="A7003" s="2">
        <v>45004</v>
      </c>
      <c r="B7003" t="s">
        <v>28</v>
      </c>
      <c r="C7003" t="s">
        <v>34</v>
      </c>
      <c r="D7003" t="s">
        <v>20</v>
      </c>
      <c r="E7003" s="3">
        <v>84343</v>
      </c>
      <c r="F7003" s="3">
        <v>128837</v>
      </c>
      <c r="G7003" t="s">
        <v>26</v>
      </c>
      <c r="H7003" t="s">
        <v>7033</v>
      </c>
    </row>
    <row r="7004" spans="1:8" x14ac:dyDescent="0.35">
      <c r="A7004" s="2">
        <v>44373</v>
      </c>
      <c r="B7004" t="s">
        <v>37</v>
      </c>
      <c r="C7004" t="s">
        <v>24</v>
      </c>
      <c r="D7004" t="s">
        <v>25</v>
      </c>
      <c r="E7004" s="3">
        <v>36207</v>
      </c>
      <c r="F7004" s="3">
        <v>14460</v>
      </c>
      <c r="G7004" t="s">
        <v>32</v>
      </c>
      <c r="H7004" t="s">
        <v>7034</v>
      </c>
    </row>
    <row r="7005" spans="1:8" x14ac:dyDescent="0.35">
      <c r="A7005" s="2">
        <v>44253</v>
      </c>
      <c r="B7005" t="s">
        <v>55</v>
      </c>
      <c r="C7005" t="s">
        <v>19</v>
      </c>
      <c r="D7005" t="s">
        <v>20</v>
      </c>
      <c r="E7005" s="3">
        <v>19136</v>
      </c>
      <c r="F7005" s="3">
        <v>152988</v>
      </c>
      <c r="G7005" t="s">
        <v>35</v>
      </c>
      <c r="H7005" t="s">
        <v>7035</v>
      </c>
    </row>
    <row r="7006" spans="1:8" x14ac:dyDescent="0.35">
      <c r="A7006" s="2">
        <v>44644</v>
      </c>
      <c r="B7006" t="s">
        <v>18</v>
      </c>
      <c r="C7006" t="s">
        <v>24</v>
      </c>
      <c r="D7006" t="s">
        <v>25</v>
      </c>
      <c r="E7006" s="3">
        <v>14980</v>
      </c>
      <c r="F7006" s="3">
        <v>148450</v>
      </c>
      <c r="G7006" t="s">
        <v>21</v>
      </c>
      <c r="H7006" t="s">
        <v>7036</v>
      </c>
    </row>
    <row r="7007" spans="1:8" x14ac:dyDescent="0.35">
      <c r="A7007" s="2">
        <v>44399</v>
      </c>
      <c r="B7007" t="s">
        <v>18</v>
      </c>
      <c r="C7007" t="s">
        <v>23</v>
      </c>
      <c r="D7007" t="s">
        <v>39</v>
      </c>
      <c r="E7007" s="3">
        <v>121898</v>
      </c>
      <c r="F7007" s="3">
        <v>110205</v>
      </c>
      <c r="G7007" t="s">
        <v>26</v>
      </c>
      <c r="H7007" t="s">
        <v>7037</v>
      </c>
    </row>
    <row r="7008" spans="1:8" x14ac:dyDescent="0.35">
      <c r="A7008" s="2">
        <v>44934</v>
      </c>
      <c r="B7008" t="s">
        <v>37</v>
      </c>
      <c r="C7008" t="s">
        <v>24</v>
      </c>
      <c r="D7008" t="s">
        <v>58</v>
      </c>
      <c r="E7008" s="3">
        <v>136356</v>
      </c>
      <c r="F7008" s="3">
        <v>76975</v>
      </c>
      <c r="G7008" t="s">
        <v>26</v>
      </c>
      <c r="H7008" t="s">
        <v>7038</v>
      </c>
    </row>
    <row r="7009" spans="1:8" x14ac:dyDescent="0.35">
      <c r="A7009" s="2">
        <v>44398</v>
      </c>
      <c r="B7009" t="s">
        <v>41</v>
      </c>
      <c r="C7009" t="s">
        <v>29</v>
      </c>
      <c r="D7009" t="s">
        <v>30</v>
      </c>
      <c r="E7009" s="3">
        <v>113970</v>
      </c>
      <c r="F7009" s="3">
        <v>35140</v>
      </c>
      <c r="G7009" t="s">
        <v>35</v>
      </c>
      <c r="H7009" t="s">
        <v>7039</v>
      </c>
    </row>
    <row r="7010" spans="1:8" x14ac:dyDescent="0.35">
      <c r="A7010" s="2">
        <v>44559</v>
      </c>
      <c r="B7010" t="s">
        <v>23</v>
      </c>
      <c r="C7010" t="s">
        <v>43</v>
      </c>
      <c r="D7010" t="s">
        <v>39</v>
      </c>
      <c r="E7010" s="3">
        <v>108135</v>
      </c>
      <c r="F7010" s="3">
        <v>64385</v>
      </c>
      <c r="G7010" t="s">
        <v>26</v>
      </c>
      <c r="H7010" t="s">
        <v>7040</v>
      </c>
    </row>
    <row r="7011" spans="1:8" x14ac:dyDescent="0.35">
      <c r="A7011" s="2">
        <v>45088</v>
      </c>
      <c r="B7011" t="s">
        <v>55</v>
      </c>
      <c r="C7011" t="s">
        <v>29</v>
      </c>
      <c r="D7011" t="s">
        <v>25</v>
      </c>
      <c r="E7011" s="3">
        <v>61107</v>
      </c>
      <c r="F7011" s="3">
        <v>115843</v>
      </c>
      <c r="G7011" t="s">
        <v>35</v>
      </c>
      <c r="H7011" t="s">
        <v>7041</v>
      </c>
    </row>
    <row r="7012" spans="1:8" x14ac:dyDescent="0.35">
      <c r="A7012" s="2">
        <v>44650</v>
      </c>
      <c r="B7012" t="s">
        <v>41</v>
      </c>
      <c r="C7012" t="s">
        <v>24</v>
      </c>
      <c r="D7012" t="s">
        <v>30</v>
      </c>
      <c r="E7012" s="3">
        <v>143468</v>
      </c>
      <c r="F7012" s="3">
        <v>24213</v>
      </c>
      <c r="G7012" t="s">
        <v>32</v>
      </c>
      <c r="H7012" t="s">
        <v>7042</v>
      </c>
    </row>
    <row r="7013" spans="1:8" x14ac:dyDescent="0.35">
      <c r="A7013" s="2">
        <v>44552</v>
      </c>
      <c r="B7013" t="s">
        <v>37</v>
      </c>
      <c r="C7013" t="s">
        <v>19</v>
      </c>
      <c r="D7013" t="s">
        <v>39</v>
      </c>
      <c r="E7013" s="3">
        <v>120402</v>
      </c>
      <c r="F7013" s="3">
        <v>103424</v>
      </c>
      <c r="G7013" t="s">
        <v>26</v>
      </c>
      <c r="H7013" t="s">
        <v>7043</v>
      </c>
    </row>
    <row r="7014" spans="1:8" x14ac:dyDescent="0.35">
      <c r="A7014" s="2">
        <v>44412</v>
      </c>
      <c r="B7014" t="s">
        <v>37</v>
      </c>
      <c r="C7014" t="s">
        <v>29</v>
      </c>
      <c r="D7014" t="s">
        <v>58</v>
      </c>
      <c r="E7014" s="3">
        <v>143162</v>
      </c>
      <c r="F7014" s="3">
        <v>46252</v>
      </c>
      <c r="G7014" t="s">
        <v>21</v>
      </c>
      <c r="H7014" t="s">
        <v>7044</v>
      </c>
    </row>
    <row r="7015" spans="1:8" x14ac:dyDescent="0.35">
      <c r="A7015" s="2">
        <v>45168</v>
      </c>
      <c r="B7015" t="s">
        <v>41</v>
      </c>
      <c r="C7015" t="s">
        <v>29</v>
      </c>
      <c r="D7015" t="s">
        <v>30</v>
      </c>
      <c r="E7015" s="3">
        <v>61975</v>
      </c>
      <c r="F7015" s="3">
        <v>64689</v>
      </c>
      <c r="G7015" t="s">
        <v>35</v>
      </c>
      <c r="H7015" t="s">
        <v>7045</v>
      </c>
    </row>
    <row r="7016" spans="1:8" x14ac:dyDescent="0.35">
      <c r="A7016" s="2">
        <v>44751</v>
      </c>
      <c r="B7016" t="s">
        <v>28</v>
      </c>
      <c r="C7016" t="s">
        <v>29</v>
      </c>
      <c r="D7016" t="s">
        <v>30</v>
      </c>
      <c r="E7016" s="3">
        <v>94449</v>
      </c>
      <c r="F7016" s="3">
        <v>109711</v>
      </c>
      <c r="G7016" t="s">
        <v>32</v>
      </c>
      <c r="H7016" t="s">
        <v>7046</v>
      </c>
    </row>
    <row r="7017" spans="1:8" x14ac:dyDescent="0.35">
      <c r="A7017" s="2">
        <v>45083</v>
      </c>
      <c r="B7017" t="s">
        <v>37</v>
      </c>
      <c r="C7017" t="s">
        <v>19</v>
      </c>
      <c r="D7017" t="s">
        <v>58</v>
      </c>
      <c r="E7017" s="3">
        <v>99464</v>
      </c>
      <c r="F7017" s="3">
        <v>117121</v>
      </c>
      <c r="G7017" t="s">
        <v>21</v>
      </c>
      <c r="H7017" t="s">
        <v>7047</v>
      </c>
    </row>
    <row r="7018" spans="1:8" x14ac:dyDescent="0.35">
      <c r="A7018" s="2">
        <v>44219</v>
      </c>
      <c r="B7018" t="s">
        <v>23</v>
      </c>
      <c r="C7018" t="s">
        <v>29</v>
      </c>
      <c r="D7018" t="s">
        <v>39</v>
      </c>
      <c r="E7018" s="3">
        <v>19251</v>
      </c>
      <c r="F7018" s="3">
        <v>36328</v>
      </c>
      <c r="G7018" t="s">
        <v>35</v>
      </c>
      <c r="H7018" t="s">
        <v>7048</v>
      </c>
    </row>
    <row r="7019" spans="1:8" x14ac:dyDescent="0.35">
      <c r="A7019" s="2">
        <v>44351</v>
      </c>
      <c r="B7019" t="s">
        <v>55</v>
      </c>
      <c r="C7019" t="s">
        <v>23</v>
      </c>
      <c r="D7019" t="s">
        <v>30</v>
      </c>
      <c r="E7019" s="3">
        <v>42126</v>
      </c>
      <c r="F7019" s="3">
        <v>131546</v>
      </c>
      <c r="G7019" t="s">
        <v>21</v>
      </c>
      <c r="H7019" t="s">
        <v>7049</v>
      </c>
    </row>
    <row r="7020" spans="1:8" x14ac:dyDescent="0.35">
      <c r="A7020" s="2">
        <v>44445</v>
      </c>
      <c r="B7020" t="s">
        <v>41</v>
      </c>
      <c r="C7020" t="s">
        <v>34</v>
      </c>
      <c r="D7020" t="s">
        <v>58</v>
      </c>
      <c r="E7020" s="3">
        <v>89021</v>
      </c>
      <c r="F7020" s="3">
        <v>117700</v>
      </c>
      <c r="G7020" t="s">
        <v>26</v>
      </c>
      <c r="H7020" t="s">
        <v>7050</v>
      </c>
    </row>
    <row r="7021" spans="1:8" x14ac:dyDescent="0.35">
      <c r="A7021" s="2">
        <v>44945</v>
      </c>
      <c r="B7021" t="s">
        <v>28</v>
      </c>
      <c r="C7021" t="s">
        <v>19</v>
      </c>
      <c r="D7021" t="s">
        <v>39</v>
      </c>
      <c r="E7021" s="3">
        <v>117142</v>
      </c>
      <c r="F7021" s="3">
        <v>99276</v>
      </c>
      <c r="G7021" t="s">
        <v>32</v>
      </c>
      <c r="H7021" t="s">
        <v>7051</v>
      </c>
    </row>
    <row r="7022" spans="1:8" x14ac:dyDescent="0.35">
      <c r="A7022" s="2">
        <v>45001</v>
      </c>
      <c r="B7022" t="s">
        <v>41</v>
      </c>
      <c r="C7022" t="s">
        <v>23</v>
      </c>
      <c r="D7022" t="s">
        <v>25</v>
      </c>
      <c r="E7022" s="3">
        <v>19545</v>
      </c>
      <c r="F7022" s="3">
        <v>71823</v>
      </c>
      <c r="G7022" t="s">
        <v>35</v>
      </c>
      <c r="H7022" t="s">
        <v>7052</v>
      </c>
    </row>
    <row r="7023" spans="1:8" x14ac:dyDescent="0.35">
      <c r="A7023" s="2">
        <v>44330</v>
      </c>
      <c r="B7023" t="s">
        <v>28</v>
      </c>
      <c r="C7023" t="s">
        <v>19</v>
      </c>
      <c r="D7023" t="s">
        <v>20</v>
      </c>
      <c r="E7023" s="3">
        <v>37275</v>
      </c>
      <c r="F7023" s="3">
        <v>12953</v>
      </c>
      <c r="G7023" t="s">
        <v>35</v>
      </c>
      <c r="H7023" t="s">
        <v>7053</v>
      </c>
    </row>
    <row r="7024" spans="1:8" x14ac:dyDescent="0.35">
      <c r="A7024" s="2">
        <v>44517</v>
      </c>
      <c r="B7024" t="s">
        <v>28</v>
      </c>
      <c r="C7024" t="s">
        <v>19</v>
      </c>
      <c r="D7024" t="s">
        <v>25</v>
      </c>
      <c r="E7024" s="3">
        <v>133571</v>
      </c>
      <c r="F7024" s="3">
        <v>16840</v>
      </c>
      <c r="G7024" t="s">
        <v>32</v>
      </c>
      <c r="H7024" t="s">
        <v>7054</v>
      </c>
    </row>
    <row r="7025" spans="1:8" x14ac:dyDescent="0.35">
      <c r="A7025" s="2">
        <v>44586</v>
      </c>
      <c r="B7025" t="s">
        <v>23</v>
      </c>
      <c r="C7025" t="s">
        <v>34</v>
      </c>
      <c r="D7025" t="s">
        <v>25</v>
      </c>
      <c r="E7025" s="3">
        <v>124379</v>
      </c>
      <c r="F7025" s="3">
        <v>119391</v>
      </c>
      <c r="G7025" t="s">
        <v>21</v>
      </c>
      <c r="H7025" t="s">
        <v>7055</v>
      </c>
    </row>
    <row r="7026" spans="1:8" x14ac:dyDescent="0.35">
      <c r="A7026" s="2">
        <v>44630</v>
      </c>
      <c r="B7026" t="s">
        <v>55</v>
      </c>
      <c r="C7026" t="s">
        <v>43</v>
      </c>
      <c r="D7026" t="s">
        <v>20</v>
      </c>
      <c r="E7026" s="3">
        <v>58702</v>
      </c>
      <c r="F7026" s="3">
        <v>78482</v>
      </c>
      <c r="G7026" t="s">
        <v>32</v>
      </c>
      <c r="H7026" t="s">
        <v>7056</v>
      </c>
    </row>
    <row r="7027" spans="1:8" x14ac:dyDescent="0.35">
      <c r="A7027" s="2">
        <v>45242</v>
      </c>
      <c r="B7027" t="s">
        <v>37</v>
      </c>
      <c r="C7027" t="s">
        <v>23</v>
      </c>
      <c r="D7027" t="s">
        <v>25</v>
      </c>
      <c r="E7027" s="3">
        <v>122070</v>
      </c>
      <c r="F7027" s="3">
        <v>92110</v>
      </c>
      <c r="G7027" t="s">
        <v>32</v>
      </c>
      <c r="H7027" t="s">
        <v>7057</v>
      </c>
    </row>
    <row r="7028" spans="1:8" x14ac:dyDescent="0.35">
      <c r="A7028" s="2">
        <v>45069</v>
      </c>
      <c r="B7028" t="s">
        <v>28</v>
      </c>
      <c r="C7028" t="s">
        <v>19</v>
      </c>
      <c r="D7028" t="s">
        <v>25</v>
      </c>
      <c r="E7028" s="3">
        <v>16073</v>
      </c>
      <c r="F7028" s="3">
        <v>91705</v>
      </c>
      <c r="G7028" t="s">
        <v>32</v>
      </c>
      <c r="H7028" t="s">
        <v>7058</v>
      </c>
    </row>
    <row r="7029" spans="1:8" x14ac:dyDescent="0.35">
      <c r="A7029" s="2">
        <v>45054</v>
      </c>
      <c r="B7029" t="s">
        <v>37</v>
      </c>
      <c r="C7029" t="s">
        <v>19</v>
      </c>
      <c r="D7029" t="s">
        <v>58</v>
      </c>
      <c r="E7029" s="3">
        <v>71594</v>
      </c>
      <c r="F7029" s="3">
        <v>17719</v>
      </c>
      <c r="G7029" t="s">
        <v>32</v>
      </c>
      <c r="H7029" t="s">
        <v>7059</v>
      </c>
    </row>
    <row r="7030" spans="1:8" x14ac:dyDescent="0.35">
      <c r="A7030" s="2">
        <v>44247</v>
      </c>
      <c r="B7030" t="s">
        <v>55</v>
      </c>
      <c r="C7030" t="s">
        <v>24</v>
      </c>
      <c r="D7030" t="s">
        <v>58</v>
      </c>
      <c r="E7030" s="3">
        <v>100630</v>
      </c>
      <c r="F7030" s="3">
        <v>14149</v>
      </c>
      <c r="G7030" t="s">
        <v>26</v>
      </c>
      <c r="H7030" t="s">
        <v>7060</v>
      </c>
    </row>
    <row r="7031" spans="1:8" x14ac:dyDescent="0.35">
      <c r="A7031" s="2">
        <v>44372</v>
      </c>
      <c r="B7031" t="s">
        <v>37</v>
      </c>
      <c r="C7031" t="s">
        <v>29</v>
      </c>
      <c r="D7031" t="s">
        <v>39</v>
      </c>
      <c r="E7031" s="3">
        <v>129158</v>
      </c>
      <c r="F7031" s="3">
        <v>53279</v>
      </c>
      <c r="G7031" t="s">
        <v>35</v>
      </c>
      <c r="H7031" t="s">
        <v>7061</v>
      </c>
    </row>
    <row r="7032" spans="1:8" x14ac:dyDescent="0.35">
      <c r="A7032" s="2">
        <v>45066</v>
      </c>
      <c r="B7032" t="s">
        <v>23</v>
      </c>
      <c r="C7032" t="s">
        <v>43</v>
      </c>
      <c r="D7032" t="s">
        <v>30</v>
      </c>
      <c r="E7032" s="3">
        <v>100454</v>
      </c>
      <c r="F7032" s="3">
        <v>140973</v>
      </c>
      <c r="G7032" t="s">
        <v>21</v>
      </c>
      <c r="H7032" t="s">
        <v>7062</v>
      </c>
    </row>
    <row r="7033" spans="1:8" x14ac:dyDescent="0.35">
      <c r="A7033" s="2">
        <v>44449</v>
      </c>
      <c r="B7033" t="s">
        <v>23</v>
      </c>
      <c r="C7033" t="s">
        <v>34</v>
      </c>
      <c r="D7033" t="s">
        <v>39</v>
      </c>
      <c r="E7033" s="3">
        <v>98107</v>
      </c>
      <c r="F7033" s="3">
        <v>157859</v>
      </c>
      <c r="G7033" t="s">
        <v>21</v>
      </c>
      <c r="H7033" t="s">
        <v>7063</v>
      </c>
    </row>
    <row r="7034" spans="1:8" x14ac:dyDescent="0.35">
      <c r="A7034" s="2">
        <v>45162</v>
      </c>
      <c r="B7034" t="s">
        <v>18</v>
      </c>
      <c r="C7034" t="s">
        <v>23</v>
      </c>
      <c r="D7034" t="s">
        <v>58</v>
      </c>
      <c r="E7034" s="3">
        <v>83144</v>
      </c>
      <c r="F7034" s="3">
        <v>92905</v>
      </c>
      <c r="G7034" t="s">
        <v>32</v>
      </c>
      <c r="H7034" t="s">
        <v>7064</v>
      </c>
    </row>
    <row r="7035" spans="1:8" x14ac:dyDescent="0.35">
      <c r="A7035" s="2">
        <v>44935</v>
      </c>
      <c r="B7035" t="s">
        <v>23</v>
      </c>
      <c r="C7035" t="s">
        <v>19</v>
      </c>
      <c r="D7035" t="s">
        <v>58</v>
      </c>
      <c r="E7035" s="3">
        <v>23408</v>
      </c>
      <c r="F7035" s="3">
        <v>108154</v>
      </c>
      <c r="G7035" t="s">
        <v>32</v>
      </c>
      <c r="H7035" t="s">
        <v>7065</v>
      </c>
    </row>
    <row r="7036" spans="1:8" x14ac:dyDescent="0.35">
      <c r="A7036" s="2">
        <v>44498</v>
      </c>
      <c r="B7036" t="s">
        <v>28</v>
      </c>
      <c r="C7036" t="s">
        <v>29</v>
      </c>
      <c r="D7036" t="s">
        <v>20</v>
      </c>
      <c r="E7036" s="3">
        <v>32692</v>
      </c>
      <c r="F7036" s="3">
        <v>99119</v>
      </c>
      <c r="G7036" t="s">
        <v>21</v>
      </c>
      <c r="H7036" t="s">
        <v>7066</v>
      </c>
    </row>
    <row r="7037" spans="1:8" x14ac:dyDescent="0.35">
      <c r="A7037" s="2">
        <v>44744</v>
      </c>
      <c r="B7037" t="s">
        <v>55</v>
      </c>
      <c r="C7037" t="s">
        <v>23</v>
      </c>
      <c r="D7037" t="s">
        <v>20</v>
      </c>
      <c r="E7037" s="3">
        <v>37369</v>
      </c>
      <c r="F7037" s="3">
        <v>78691</v>
      </c>
      <c r="G7037" t="s">
        <v>21</v>
      </c>
      <c r="H7037" t="s">
        <v>7067</v>
      </c>
    </row>
    <row r="7038" spans="1:8" x14ac:dyDescent="0.35">
      <c r="A7038" s="2">
        <v>44912</v>
      </c>
      <c r="B7038" t="s">
        <v>23</v>
      </c>
      <c r="C7038" t="s">
        <v>34</v>
      </c>
      <c r="D7038" t="s">
        <v>58</v>
      </c>
      <c r="E7038" s="3">
        <v>119670</v>
      </c>
      <c r="F7038" s="3">
        <v>164193</v>
      </c>
      <c r="G7038" t="s">
        <v>26</v>
      </c>
      <c r="H7038" t="s">
        <v>7068</v>
      </c>
    </row>
    <row r="7039" spans="1:8" x14ac:dyDescent="0.35">
      <c r="A7039" s="2">
        <v>44975</v>
      </c>
      <c r="B7039" t="s">
        <v>41</v>
      </c>
      <c r="C7039" t="s">
        <v>43</v>
      </c>
      <c r="D7039" t="s">
        <v>25</v>
      </c>
      <c r="E7039" s="3">
        <v>15126</v>
      </c>
      <c r="F7039" s="3">
        <v>145089</v>
      </c>
      <c r="G7039" t="s">
        <v>32</v>
      </c>
      <c r="H7039" t="s">
        <v>7069</v>
      </c>
    </row>
    <row r="7040" spans="1:8" x14ac:dyDescent="0.35">
      <c r="A7040" s="2">
        <v>44464</v>
      </c>
      <c r="B7040" t="s">
        <v>55</v>
      </c>
      <c r="C7040" t="s">
        <v>24</v>
      </c>
      <c r="D7040" t="s">
        <v>39</v>
      </c>
      <c r="E7040" s="3">
        <v>13704</v>
      </c>
      <c r="F7040" s="3">
        <v>98636</v>
      </c>
      <c r="G7040" t="s">
        <v>21</v>
      </c>
      <c r="H7040" t="s">
        <v>7070</v>
      </c>
    </row>
    <row r="7041" spans="1:8" x14ac:dyDescent="0.35">
      <c r="A7041" s="2">
        <v>45206</v>
      </c>
      <c r="B7041" t="s">
        <v>28</v>
      </c>
      <c r="C7041" t="s">
        <v>43</v>
      </c>
      <c r="D7041" t="s">
        <v>58</v>
      </c>
      <c r="E7041" s="3">
        <v>27940</v>
      </c>
      <c r="F7041" s="3">
        <v>20202</v>
      </c>
      <c r="G7041" t="s">
        <v>35</v>
      </c>
      <c r="H7041" t="s">
        <v>7071</v>
      </c>
    </row>
    <row r="7042" spans="1:8" x14ac:dyDescent="0.35">
      <c r="A7042" s="2">
        <v>44747</v>
      </c>
      <c r="B7042" t="s">
        <v>55</v>
      </c>
      <c r="C7042" t="s">
        <v>24</v>
      </c>
      <c r="D7042" t="s">
        <v>58</v>
      </c>
      <c r="E7042" s="3">
        <v>34673</v>
      </c>
      <c r="F7042" s="3">
        <v>74616</v>
      </c>
      <c r="G7042" t="s">
        <v>26</v>
      </c>
      <c r="H7042" t="s">
        <v>7072</v>
      </c>
    </row>
    <row r="7043" spans="1:8" x14ac:dyDescent="0.35">
      <c r="A7043" s="2">
        <v>44510</v>
      </c>
      <c r="B7043" t="s">
        <v>23</v>
      </c>
      <c r="C7043" t="s">
        <v>23</v>
      </c>
      <c r="D7043" t="s">
        <v>20</v>
      </c>
      <c r="E7043" s="3">
        <v>92964</v>
      </c>
      <c r="F7043" s="3">
        <v>10021</v>
      </c>
      <c r="G7043" t="s">
        <v>26</v>
      </c>
      <c r="H7043" t="s">
        <v>7073</v>
      </c>
    </row>
    <row r="7044" spans="1:8" x14ac:dyDescent="0.35">
      <c r="A7044" s="2">
        <v>44380</v>
      </c>
      <c r="B7044" t="s">
        <v>41</v>
      </c>
      <c r="C7044" t="s">
        <v>43</v>
      </c>
      <c r="D7044" t="s">
        <v>39</v>
      </c>
      <c r="E7044" s="3">
        <v>89079</v>
      </c>
      <c r="F7044" s="3">
        <v>116654</v>
      </c>
      <c r="G7044" t="s">
        <v>32</v>
      </c>
      <c r="H7044" t="s">
        <v>7074</v>
      </c>
    </row>
    <row r="7045" spans="1:8" x14ac:dyDescent="0.35">
      <c r="A7045" s="2">
        <v>44909</v>
      </c>
      <c r="B7045" t="s">
        <v>18</v>
      </c>
      <c r="C7045" t="s">
        <v>43</v>
      </c>
      <c r="D7045" t="s">
        <v>39</v>
      </c>
      <c r="E7045" s="3">
        <v>18659</v>
      </c>
      <c r="F7045" s="3">
        <v>150451</v>
      </c>
      <c r="G7045" t="s">
        <v>26</v>
      </c>
      <c r="H7045" t="s">
        <v>7075</v>
      </c>
    </row>
    <row r="7046" spans="1:8" x14ac:dyDescent="0.35">
      <c r="A7046" s="2">
        <v>44324</v>
      </c>
      <c r="B7046" t="s">
        <v>28</v>
      </c>
      <c r="C7046" t="s">
        <v>43</v>
      </c>
      <c r="D7046" t="s">
        <v>30</v>
      </c>
      <c r="E7046" s="3">
        <v>149617</v>
      </c>
      <c r="F7046" s="3">
        <v>115826</v>
      </c>
      <c r="G7046" t="s">
        <v>26</v>
      </c>
      <c r="H7046" t="s">
        <v>7076</v>
      </c>
    </row>
    <row r="7047" spans="1:8" x14ac:dyDescent="0.35">
      <c r="A7047" s="2">
        <v>44896</v>
      </c>
      <c r="B7047" t="s">
        <v>28</v>
      </c>
      <c r="C7047" t="s">
        <v>34</v>
      </c>
      <c r="D7047" t="s">
        <v>58</v>
      </c>
      <c r="E7047" s="3">
        <v>59223</v>
      </c>
      <c r="F7047" s="3">
        <v>139842</v>
      </c>
      <c r="G7047" t="s">
        <v>35</v>
      </c>
      <c r="H7047" t="s">
        <v>7077</v>
      </c>
    </row>
    <row r="7048" spans="1:8" x14ac:dyDescent="0.35">
      <c r="A7048" s="2">
        <v>44582</v>
      </c>
      <c r="B7048" t="s">
        <v>55</v>
      </c>
      <c r="C7048" t="s">
        <v>23</v>
      </c>
      <c r="D7048" t="s">
        <v>30</v>
      </c>
      <c r="E7048" s="3">
        <v>19567</v>
      </c>
      <c r="F7048" s="3">
        <v>130868</v>
      </c>
      <c r="G7048" t="s">
        <v>26</v>
      </c>
      <c r="H7048" t="s">
        <v>7078</v>
      </c>
    </row>
    <row r="7049" spans="1:8" x14ac:dyDescent="0.35">
      <c r="A7049" s="2">
        <v>44467</v>
      </c>
      <c r="B7049" t="s">
        <v>37</v>
      </c>
      <c r="C7049" t="s">
        <v>24</v>
      </c>
      <c r="D7049" t="s">
        <v>20</v>
      </c>
      <c r="E7049" s="3">
        <v>76611</v>
      </c>
      <c r="F7049" s="3">
        <v>17933</v>
      </c>
      <c r="G7049" t="s">
        <v>35</v>
      </c>
      <c r="H7049" t="s">
        <v>7079</v>
      </c>
    </row>
    <row r="7050" spans="1:8" x14ac:dyDescent="0.35">
      <c r="A7050" s="2">
        <v>45007</v>
      </c>
      <c r="B7050" t="s">
        <v>37</v>
      </c>
      <c r="C7050" t="s">
        <v>43</v>
      </c>
      <c r="D7050" t="s">
        <v>30</v>
      </c>
      <c r="E7050" s="3">
        <v>19437</v>
      </c>
      <c r="F7050" s="3">
        <v>36981</v>
      </c>
      <c r="G7050" t="s">
        <v>26</v>
      </c>
      <c r="H7050" t="s">
        <v>7080</v>
      </c>
    </row>
    <row r="7051" spans="1:8" x14ac:dyDescent="0.35">
      <c r="A7051" s="2">
        <v>44611</v>
      </c>
      <c r="B7051" t="s">
        <v>41</v>
      </c>
      <c r="C7051" t="s">
        <v>23</v>
      </c>
      <c r="D7051" t="s">
        <v>25</v>
      </c>
      <c r="E7051" s="3">
        <v>118316</v>
      </c>
      <c r="F7051" s="3">
        <v>151453</v>
      </c>
      <c r="G7051" t="s">
        <v>26</v>
      </c>
      <c r="H7051" t="s">
        <v>7081</v>
      </c>
    </row>
    <row r="7052" spans="1:8" x14ac:dyDescent="0.35">
      <c r="A7052" s="2">
        <v>44394</v>
      </c>
      <c r="B7052" t="s">
        <v>18</v>
      </c>
      <c r="C7052" t="s">
        <v>29</v>
      </c>
      <c r="D7052" t="s">
        <v>58</v>
      </c>
      <c r="E7052" s="3">
        <v>42068</v>
      </c>
      <c r="F7052" s="3">
        <v>146431</v>
      </c>
      <c r="G7052" t="s">
        <v>32</v>
      </c>
      <c r="H7052" t="s">
        <v>7082</v>
      </c>
    </row>
    <row r="7053" spans="1:8" x14ac:dyDescent="0.35">
      <c r="A7053" s="2">
        <v>45276</v>
      </c>
      <c r="B7053" t="s">
        <v>18</v>
      </c>
      <c r="C7053" t="s">
        <v>34</v>
      </c>
      <c r="D7053" t="s">
        <v>58</v>
      </c>
      <c r="E7053" s="3">
        <v>133869</v>
      </c>
      <c r="F7053" s="3">
        <v>64097</v>
      </c>
      <c r="G7053" t="s">
        <v>32</v>
      </c>
      <c r="H7053" t="s">
        <v>7083</v>
      </c>
    </row>
    <row r="7054" spans="1:8" x14ac:dyDescent="0.35">
      <c r="A7054" s="2">
        <v>45027</v>
      </c>
      <c r="B7054" t="s">
        <v>55</v>
      </c>
      <c r="C7054" t="s">
        <v>34</v>
      </c>
      <c r="D7054" t="s">
        <v>39</v>
      </c>
      <c r="E7054" s="3">
        <v>63707</v>
      </c>
      <c r="F7054" s="3">
        <v>162902</v>
      </c>
      <c r="G7054" t="s">
        <v>32</v>
      </c>
      <c r="H7054" t="s">
        <v>7084</v>
      </c>
    </row>
    <row r="7055" spans="1:8" x14ac:dyDescent="0.35">
      <c r="A7055" s="2">
        <v>44824</v>
      </c>
      <c r="B7055" t="s">
        <v>55</v>
      </c>
      <c r="C7055" t="s">
        <v>29</v>
      </c>
      <c r="D7055" t="s">
        <v>30</v>
      </c>
      <c r="E7055" s="3">
        <v>97206</v>
      </c>
      <c r="F7055" s="3">
        <v>54134</v>
      </c>
      <c r="G7055" t="s">
        <v>32</v>
      </c>
      <c r="H7055" t="s">
        <v>7085</v>
      </c>
    </row>
    <row r="7056" spans="1:8" x14ac:dyDescent="0.35">
      <c r="A7056" s="2">
        <v>44800</v>
      </c>
      <c r="B7056" t="s">
        <v>37</v>
      </c>
      <c r="C7056" t="s">
        <v>23</v>
      </c>
      <c r="D7056" t="s">
        <v>39</v>
      </c>
      <c r="E7056" s="3">
        <v>72746</v>
      </c>
      <c r="F7056" s="3">
        <v>99470</v>
      </c>
      <c r="G7056" t="s">
        <v>21</v>
      </c>
      <c r="H7056" t="s">
        <v>7086</v>
      </c>
    </row>
    <row r="7057" spans="1:8" x14ac:dyDescent="0.35">
      <c r="A7057" s="2">
        <v>45277</v>
      </c>
      <c r="B7057" t="s">
        <v>23</v>
      </c>
      <c r="C7057" t="s">
        <v>24</v>
      </c>
      <c r="D7057" t="s">
        <v>30</v>
      </c>
      <c r="E7057" s="3">
        <v>121308</v>
      </c>
      <c r="F7057" s="3">
        <v>150060</v>
      </c>
      <c r="G7057" t="s">
        <v>32</v>
      </c>
      <c r="H7057" t="s">
        <v>7087</v>
      </c>
    </row>
    <row r="7058" spans="1:8" x14ac:dyDescent="0.35">
      <c r="A7058" s="2">
        <v>45206</v>
      </c>
      <c r="B7058" t="s">
        <v>18</v>
      </c>
      <c r="C7058" t="s">
        <v>23</v>
      </c>
      <c r="D7058" t="s">
        <v>30</v>
      </c>
      <c r="E7058" s="3">
        <v>145534</v>
      </c>
      <c r="F7058" s="3">
        <v>42364</v>
      </c>
      <c r="G7058" t="s">
        <v>32</v>
      </c>
      <c r="H7058" t="s">
        <v>7088</v>
      </c>
    </row>
    <row r="7059" spans="1:8" x14ac:dyDescent="0.35">
      <c r="A7059" s="2">
        <v>44267</v>
      </c>
      <c r="B7059" t="s">
        <v>23</v>
      </c>
      <c r="C7059" t="s">
        <v>23</v>
      </c>
      <c r="D7059" t="s">
        <v>20</v>
      </c>
      <c r="E7059" s="3">
        <v>112025</v>
      </c>
      <c r="F7059" s="3">
        <v>82283</v>
      </c>
      <c r="G7059" t="s">
        <v>32</v>
      </c>
      <c r="H7059" t="s">
        <v>7089</v>
      </c>
    </row>
    <row r="7060" spans="1:8" x14ac:dyDescent="0.35">
      <c r="A7060" s="2">
        <v>45107</v>
      </c>
      <c r="B7060" t="s">
        <v>18</v>
      </c>
      <c r="C7060" t="s">
        <v>19</v>
      </c>
      <c r="D7060" t="s">
        <v>30</v>
      </c>
      <c r="E7060" s="3">
        <v>13107</v>
      </c>
      <c r="F7060" s="3">
        <v>19763</v>
      </c>
      <c r="G7060" t="s">
        <v>26</v>
      </c>
      <c r="H7060" t="s">
        <v>7090</v>
      </c>
    </row>
    <row r="7061" spans="1:8" x14ac:dyDescent="0.35">
      <c r="A7061" s="2">
        <v>44790</v>
      </c>
      <c r="B7061" t="s">
        <v>23</v>
      </c>
      <c r="C7061" t="s">
        <v>34</v>
      </c>
      <c r="D7061" t="s">
        <v>39</v>
      </c>
      <c r="E7061" s="3">
        <v>125436</v>
      </c>
      <c r="F7061" s="3">
        <v>45122</v>
      </c>
      <c r="G7061" t="s">
        <v>26</v>
      </c>
      <c r="H7061" t="s">
        <v>7091</v>
      </c>
    </row>
    <row r="7062" spans="1:8" x14ac:dyDescent="0.35">
      <c r="A7062" s="2">
        <v>44796</v>
      </c>
      <c r="B7062" t="s">
        <v>23</v>
      </c>
      <c r="C7062" t="s">
        <v>24</v>
      </c>
      <c r="D7062" t="s">
        <v>30</v>
      </c>
      <c r="E7062" s="3">
        <v>58723</v>
      </c>
      <c r="F7062" s="3">
        <v>133640</v>
      </c>
      <c r="G7062" t="s">
        <v>26</v>
      </c>
      <c r="H7062" t="s">
        <v>7092</v>
      </c>
    </row>
    <row r="7063" spans="1:8" x14ac:dyDescent="0.35">
      <c r="A7063" s="2">
        <v>44710</v>
      </c>
      <c r="B7063" t="s">
        <v>18</v>
      </c>
      <c r="C7063" t="s">
        <v>19</v>
      </c>
      <c r="D7063" t="s">
        <v>30</v>
      </c>
      <c r="E7063" s="3">
        <v>51214</v>
      </c>
      <c r="F7063" s="3">
        <v>50607</v>
      </c>
      <c r="G7063" t="s">
        <v>32</v>
      </c>
      <c r="H7063" t="s">
        <v>7093</v>
      </c>
    </row>
    <row r="7064" spans="1:8" x14ac:dyDescent="0.35">
      <c r="A7064" s="2">
        <v>44280</v>
      </c>
      <c r="B7064" t="s">
        <v>41</v>
      </c>
      <c r="C7064" t="s">
        <v>29</v>
      </c>
      <c r="D7064" t="s">
        <v>58</v>
      </c>
      <c r="E7064" s="3">
        <v>127412</v>
      </c>
      <c r="F7064" s="3">
        <v>117555</v>
      </c>
      <c r="G7064" t="s">
        <v>35</v>
      </c>
      <c r="H7064" t="s">
        <v>7094</v>
      </c>
    </row>
    <row r="7065" spans="1:8" x14ac:dyDescent="0.35">
      <c r="A7065" s="2">
        <v>45190</v>
      </c>
      <c r="B7065" t="s">
        <v>41</v>
      </c>
      <c r="C7065" t="s">
        <v>23</v>
      </c>
      <c r="D7065" t="s">
        <v>58</v>
      </c>
      <c r="E7065" s="3">
        <v>64471</v>
      </c>
      <c r="F7065" s="3">
        <v>90823</v>
      </c>
      <c r="G7065" t="s">
        <v>21</v>
      </c>
      <c r="H7065" t="s">
        <v>7095</v>
      </c>
    </row>
    <row r="7066" spans="1:8" x14ac:dyDescent="0.35">
      <c r="A7066" s="2">
        <v>45263</v>
      </c>
      <c r="B7066" t="s">
        <v>55</v>
      </c>
      <c r="C7066" t="s">
        <v>29</v>
      </c>
      <c r="D7066" t="s">
        <v>58</v>
      </c>
      <c r="E7066" s="3">
        <v>92755</v>
      </c>
      <c r="F7066" s="3">
        <v>35033</v>
      </c>
      <c r="G7066" t="s">
        <v>35</v>
      </c>
      <c r="H7066" t="s">
        <v>7096</v>
      </c>
    </row>
    <row r="7067" spans="1:8" x14ac:dyDescent="0.35">
      <c r="A7067" s="2">
        <v>45035</v>
      </c>
      <c r="B7067" t="s">
        <v>23</v>
      </c>
      <c r="C7067" t="s">
        <v>34</v>
      </c>
      <c r="D7067" t="s">
        <v>25</v>
      </c>
      <c r="E7067" s="3">
        <v>142922</v>
      </c>
      <c r="F7067" s="3">
        <v>119479</v>
      </c>
      <c r="G7067" t="s">
        <v>35</v>
      </c>
      <c r="H7067" t="s">
        <v>7097</v>
      </c>
    </row>
    <row r="7068" spans="1:8" x14ac:dyDescent="0.35">
      <c r="A7068" s="2">
        <v>44802</v>
      </c>
      <c r="B7068" t="s">
        <v>23</v>
      </c>
      <c r="C7068" t="s">
        <v>19</v>
      </c>
      <c r="D7068" t="s">
        <v>58</v>
      </c>
      <c r="E7068" s="3">
        <v>63916</v>
      </c>
      <c r="F7068" s="3">
        <v>128708</v>
      </c>
      <c r="G7068" t="s">
        <v>35</v>
      </c>
      <c r="H7068" t="s">
        <v>7098</v>
      </c>
    </row>
    <row r="7069" spans="1:8" x14ac:dyDescent="0.35">
      <c r="A7069" s="2">
        <v>45006</v>
      </c>
      <c r="B7069" t="s">
        <v>23</v>
      </c>
      <c r="C7069" t="s">
        <v>19</v>
      </c>
      <c r="D7069" t="s">
        <v>25</v>
      </c>
      <c r="E7069" s="3">
        <v>62254</v>
      </c>
      <c r="F7069" s="3">
        <v>121036</v>
      </c>
      <c r="G7069" t="s">
        <v>35</v>
      </c>
      <c r="H7069" t="s">
        <v>7099</v>
      </c>
    </row>
    <row r="7070" spans="1:8" x14ac:dyDescent="0.35">
      <c r="A7070" s="2">
        <v>44329</v>
      </c>
      <c r="B7070" t="s">
        <v>23</v>
      </c>
      <c r="C7070" t="s">
        <v>24</v>
      </c>
      <c r="D7070" t="s">
        <v>25</v>
      </c>
      <c r="E7070" s="3">
        <v>98664</v>
      </c>
      <c r="F7070" s="3">
        <v>109090</v>
      </c>
      <c r="G7070" t="s">
        <v>21</v>
      </c>
      <c r="H7070" t="s">
        <v>7100</v>
      </c>
    </row>
    <row r="7071" spans="1:8" x14ac:dyDescent="0.35">
      <c r="A7071" s="2">
        <v>45285</v>
      </c>
      <c r="B7071" t="s">
        <v>23</v>
      </c>
      <c r="C7071" t="s">
        <v>23</v>
      </c>
      <c r="D7071" t="s">
        <v>39</v>
      </c>
      <c r="E7071" s="3">
        <v>45074</v>
      </c>
      <c r="F7071" s="3">
        <v>68039</v>
      </c>
      <c r="G7071" t="s">
        <v>35</v>
      </c>
      <c r="H7071" t="s">
        <v>7101</v>
      </c>
    </row>
    <row r="7072" spans="1:8" x14ac:dyDescent="0.35">
      <c r="A7072" s="2">
        <v>44486</v>
      </c>
      <c r="B7072" t="s">
        <v>37</v>
      </c>
      <c r="C7072" t="s">
        <v>24</v>
      </c>
      <c r="D7072" t="s">
        <v>58</v>
      </c>
      <c r="E7072" s="3">
        <v>76029</v>
      </c>
      <c r="F7072" s="3">
        <v>113249</v>
      </c>
      <c r="G7072" t="s">
        <v>32</v>
      </c>
      <c r="H7072" t="s">
        <v>7102</v>
      </c>
    </row>
    <row r="7073" spans="1:8" x14ac:dyDescent="0.35">
      <c r="A7073" s="2">
        <v>44572</v>
      </c>
      <c r="B7073" t="s">
        <v>28</v>
      </c>
      <c r="C7073" t="s">
        <v>19</v>
      </c>
      <c r="D7073" t="s">
        <v>30</v>
      </c>
      <c r="E7073" s="3">
        <v>70649</v>
      </c>
      <c r="F7073" s="3">
        <v>10759</v>
      </c>
      <c r="G7073" t="s">
        <v>35</v>
      </c>
      <c r="H7073" t="s">
        <v>7103</v>
      </c>
    </row>
    <row r="7074" spans="1:8" x14ac:dyDescent="0.35">
      <c r="A7074" s="2">
        <v>44965</v>
      </c>
      <c r="B7074" t="s">
        <v>23</v>
      </c>
      <c r="C7074" t="s">
        <v>19</v>
      </c>
      <c r="D7074" t="s">
        <v>20</v>
      </c>
      <c r="E7074" s="3">
        <v>68474</v>
      </c>
      <c r="F7074" s="3">
        <v>68693</v>
      </c>
      <c r="G7074" t="s">
        <v>21</v>
      </c>
      <c r="H7074" t="s">
        <v>7104</v>
      </c>
    </row>
    <row r="7075" spans="1:8" x14ac:dyDescent="0.35">
      <c r="A7075" s="2">
        <v>44663</v>
      </c>
      <c r="B7075" t="s">
        <v>37</v>
      </c>
      <c r="C7075" t="s">
        <v>24</v>
      </c>
      <c r="D7075" t="s">
        <v>30</v>
      </c>
      <c r="E7075" s="3">
        <v>97620</v>
      </c>
      <c r="F7075" s="3">
        <v>167381</v>
      </c>
      <c r="G7075" t="s">
        <v>21</v>
      </c>
      <c r="H7075" t="s">
        <v>7105</v>
      </c>
    </row>
    <row r="7076" spans="1:8" x14ac:dyDescent="0.35">
      <c r="A7076" s="2">
        <v>44667</v>
      </c>
      <c r="B7076" t="s">
        <v>41</v>
      </c>
      <c r="C7076" t="s">
        <v>19</v>
      </c>
      <c r="D7076" t="s">
        <v>58</v>
      </c>
      <c r="E7076" s="3">
        <v>38360</v>
      </c>
      <c r="F7076" s="3">
        <v>83449</v>
      </c>
      <c r="G7076" t="s">
        <v>35</v>
      </c>
      <c r="H7076" t="s">
        <v>7106</v>
      </c>
    </row>
    <row r="7077" spans="1:8" x14ac:dyDescent="0.35">
      <c r="A7077" s="2">
        <v>44345</v>
      </c>
      <c r="B7077" t="s">
        <v>23</v>
      </c>
      <c r="C7077" t="s">
        <v>43</v>
      </c>
      <c r="D7077" t="s">
        <v>30</v>
      </c>
      <c r="E7077" s="3">
        <v>20292</v>
      </c>
      <c r="F7077" s="3">
        <v>119994</v>
      </c>
      <c r="G7077" t="s">
        <v>32</v>
      </c>
      <c r="H7077" t="s">
        <v>7107</v>
      </c>
    </row>
    <row r="7078" spans="1:8" x14ac:dyDescent="0.35">
      <c r="A7078" s="2">
        <v>44284</v>
      </c>
      <c r="B7078" t="s">
        <v>41</v>
      </c>
      <c r="C7078" t="s">
        <v>34</v>
      </c>
      <c r="D7078" t="s">
        <v>58</v>
      </c>
      <c r="E7078" s="3">
        <v>22207</v>
      </c>
      <c r="F7078" s="3">
        <v>109135</v>
      </c>
      <c r="G7078" t="s">
        <v>35</v>
      </c>
      <c r="H7078" t="s">
        <v>7108</v>
      </c>
    </row>
    <row r="7079" spans="1:8" x14ac:dyDescent="0.35">
      <c r="A7079" s="2">
        <v>44592</v>
      </c>
      <c r="B7079" t="s">
        <v>55</v>
      </c>
      <c r="C7079" t="s">
        <v>23</v>
      </c>
      <c r="D7079" t="s">
        <v>58</v>
      </c>
      <c r="E7079" s="3">
        <v>110080</v>
      </c>
      <c r="F7079" s="3">
        <v>30896</v>
      </c>
      <c r="G7079" t="s">
        <v>26</v>
      </c>
      <c r="H7079" t="s">
        <v>7109</v>
      </c>
    </row>
    <row r="7080" spans="1:8" x14ac:dyDescent="0.35">
      <c r="A7080" s="2">
        <v>44986</v>
      </c>
      <c r="B7080" t="s">
        <v>28</v>
      </c>
      <c r="C7080" t="s">
        <v>34</v>
      </c>
      <c r="D7080" t="s">
        <v>30</v>
      </c>
      <c r="E7080" s="3">
        <v>41785</v>
      </c>
      <c r="F7080" s="3">
        <v>16649</v>
      </c>
      <c r="G7080" t="s">
        <v>21</v>
      </c>
      <c r="H7080" t="s">
        <v>7110</v>
      </c>
    </row>
    <row r="7081" spans="1:8" x14ac:dyDescent="0.35">
      <c r="A7081" s="2">
        <v>45061</v>
      </c>
      <c r="B7081" t="s">
        <v>18</v>
      </c>
      <c r="C7081" t="s">
        <v>23</v>
      </c>
      <c r="D7081" t="s">
        <v>25</v>
      </c>
      <c r="E7081" s="3">
        <v>78867</v>
      </c>
      <c r="F7081" s="3">
        <v>71506</v>
      </c>
      <c r="G7081" t="s">
        <v>35</v>
      </c>
      <c r="H7081" t="s">
        <v>7111</v>
      </c>
    </row>
    <row r="7082" spans="1:8" x14ac:dyDescent="0.35">
      <c r="A7082" s="2">
        <v>44220</v>
      </c>
      <c r="B7082" t="s">
        <v>28</v>
      </c>
      <c r="C7082" t="s">
        <v>19</v>
      </c>
      <c r="D7082" t="s">
        <v>39</v>
      </c>
      <c r="E7082" s="3">
        <v>59361</v>
      </c>
      <c r="F7082" s="3">
        <v>66620</v>
      </c>
      <c r="G7082" t="s">
        <v>26</v>
      </c>
      <c r="H7082" t="s">
        <v>7112</v>
      </c>
    </row>
    <row r="7083" spans="1:8" x14ac:dyDescent="0.35">
      <c r="A7083" s="2">
        <v>45152</v>
      </c>
      <c r="B7083" t="s">
        <v>23</v>
      </c>
      <c r="C7083" t="s">
        <v>24</v>
      </c>
      <c r="D7083" t="s">
        <v>39</v>
      </c>
      <c r="E7083" s="3">
        <v>42209</v>
      </c>
      <c r="F7083" s="3">
        <v>81067</v>
      </c>
      <c r="G7083" t="s">
        <v>32</v>
      </c>
      <c r="H7083" t="s">
        <v>7113</v>
      </c>
    </row>
    <row r="7084" spans="1:8" x14ac:dyDescent="0.35">
      <c r="A7084" s="2">
        <v>44507</v>
      </c>
      <c r="B7084" t="s">
        <v>23</v>
      </c>
      <c r="C7084" t="s">
        <v>24</v>
      </c>
      <c r="D7084" t="s">
        <v>39</v>
      </c>
      <c r="E7084" s="3">
        <v>34490</v>
      </c>
      <c r="F7084" s="3">
        <v>95232</v>
      </c>
      <c r="G7084" t="s">
        <v>26</v>
      </c>
      <c r="H7084" t="s">
        <v>7114</v>
      </c>
    </row>
    <row r="7085" spans="1:8" x14ac:dyDescent="0.35">
      <c r="A7085" s="2">
        <v>44860</v>
      </c>
      <c r="B7085" t="s">
        <v>28</v>
      </c>
      <c r="C7085" t="s">
        <v>19</v>
      </c>
      <c r="D7085" t="s">
        <v>39</v>
      </c>
      <c r="E7085" s="3">
        <v>22261</v>
      </c>
      <c r="F7085" s="3">
        <v>87504</v>
      </c>
      <c r="G7085" t="s">
        <v>21</v>
      </c>
      <c r="H7085" t="s">
        <v>7115</v>
      </c>
    </row>
    <row r="7086" spans="1:8" x14ac:dyDescent="0.35">
      <c r="A7086" s="2">
        <v>44634</v>
      </c>
      <c r="B7086" t="s">
        <v>28</v>
      </c>
      <c r="C7086" t="s">
        <v>23</v>
      </c>
      <c r="D7086" t="s">
        <v>20</v>
      </c>
      <c r="E7086" s="3">
        <v>41568</v>
      </c>
      <c r="F7086" s="3">
        <v>47970</v>
      </c>
      <c r="G7086" t="s">
        <v>26</v>
      </c>
      <c r="H7086" t="s">
        <v>7116</v>
      </c>
    </row>
    <row r="7087" spans="1:8" x14ac:dyDescent="0.35">
      <c r="A7087" s="2">
        <v>44902</v>
      </c>
      <c r="B7087" t="s">
        <v>55</v>
      </c>
      <c r="C7087" t="s">
        <v>19</v>
      </c>
      <c r="D7087" t="s">
        <v>58</v>
      </c>
      <c r="E7087" s="3">
        <v>46968</v>
      </c>
      <c r="F7087" s="3">
        <v>117811</v>
      </c>
      <c r="G7087" t="s">
        <v>26</v>
      </c>
      <c r="H7087" t="s">
        <v>7117</v>
      </c>
    </row>
    <row r="7088" spans="1:8" x14ac:dyDescent="0.35">
      <c r="A7088" s="2">
        <v>44618</v>
      </c>
      <c r="B7088" t="s">
        <v>41</v>
      </c>
      <c r="C7088" t="s">
        <v>23</v>
      </c>
      <c r="D7088" t="s">
        <v>20</v>
      </c>
      <c r="E7088" s="3">
        <v>137678</v>
      </c>
      <c r="F7088" s="3">
        <v>75144</v>
      </c>
      <c r="G7088" t="s">
        <v>26</v>
      </c>
      <c r="H7088" t="s">
        <v>7118</v>
      </c>
    </row>
    <row r="7089" spans="1:8" x14ac:dyDescent="0.35">
      <c r="A7089" s="2">
        <v>44517</v>
      </c>
      <c r="B7089" t="s">
        <v>18</v>
      </c>
      <c r="C7089" t="s">
        <v>19</v>
      </c>
      <c r="D7089" t="s">
        <v>39</v>
      </c>
      <c r="E7089" s="3">
        <v>84875</v>
      </c>
      <c r="F7089" s="3">
        <v>58248</v>
      </c>
      <c r="G7089" t="s">
        <v>32</v>
      </c>
      <c r="H7089" t="s">
        <v>7119</v>
      </c>
    </row>
    <row r="7090" spans="1:8" x14ac:dyDescent="0.35">
      <c r="A7090" s="2">
        <v>44783</v>
      </c>
      <c r="B7090" t="s">
        <v>28</v>
      </c>
      <c r="C7090" t="s">
        <v>19</v>
      </c>
      <c r="D7090" t="s">
        <v>39</v>
      </c>
      <c r="E7090" s="3">
        <v>41842</v>
      </c>
      <c r="F7090" s="3">
        <v>57778</v>
      </c>
      <c r="G7090" t="s">
        <v>32</v>
      </c>
      <c r="H7090" t="s">
        <v>7120</v>
      </c>
    </row>
    <row r="7091" spans="1:8" x14ac:dyDescent="0.35">
      <c r="A7091" s="2">
        <v>45143</v>
      </c>
      <c r="B7091" t="s">
        <v>18</v>
      </c>
      <c r="C7091" t="s">
        <v>19</v>
      </c>
      <c r="D7091" t="s">
        <v>30</v>
      </c>
      <c r="E7091" s="3">
        <v>131631</v>
      </c>
      <c r="F7091" s="3">
        <v>37863</v>
      </c>
      <c r="G7091" t="s">
        <v>32</v>
      </c>
      <c r="H7091" t="s">
        <v>7121</v>
      </c>
    </row>
    <row r="7092" spans="1:8" x14ac:dyDescent="0.35">
      <c r="A7092" s="2">
        <v>45045</v>
      </c>
      <c r="B7092" t="s">
        <v>28</v>
      </c>
      <c r="C7092" t="s">
        <v>24</v>
      </c>
      <c r="D7092" t="s">
        <v>39</v>
      </c>
      <c r="E7092" s="3">
        <v>62266</v>
      </c>
      <c r="F7092" s="3">
        <v>168471</v>
      </c>
      <c r="G7092" t="s">
        <v>32</v>
      </c>
      <c r="H7092" t="s">
        <v>7122</v>
      </c>
    </row>
    <row r="7093" spans="1:8" x14ac:dyDescent="0.35">
      <c r="A7093" s="2">
        <v>44238</v>
      </c>
      <c r="B7093" t="s">
        <v>41</v>
      </c>
      <c r="C7093" t="s">
        <v>23</v>
      </c>
      <c r="D7093" t="s">
        <v>58</v>
      </c>
      <c r="E7093" s="3">
        <v>120374</v>
      </c>
      <c r="F7093" s="3">
        <v>93331</v>
      </c>
      <c r="G7093" t="s">
        <v>35</v>
      </c>
      <c r="H7093" t="s">
        <v>7123</v>
      </c>
    </row>
    <row r="7094" spans="1:8" x14ac:dyDescent="0.35">
      <c r="A7094" s="2">
        <v>45135</v>
      </c>
      <c r="B7094" t="s">
        <v>18</v>
      </c>
      <c r="C7094" t="s">
        <v>29</v>
      </c>
      <c r="D7094" t="s">
        <v>39</v>
      </c>
      <c r="E7094" s="3">
        <v>53331</v>
      </c>
      <c r="F7094" s="3">
        <v>139971</v>
      </c>
      <c r="G7094" t="s">
        <v>26</v>
      </c>
      <c r="H7094" t="s">
        <v>7124</v>
      </c>
    </row>
    <row r="7095" spans="1:8" x14ac:dyDescent="0.35">
      <c r="A7095" s="2">
        <v>44583</v>
      </c>
      <c r="B7095" t="s">
        <v>37</v>
      </c>
      <c r="C7095" t="s">
        <v>19</v>
      </c>
      <c r="D7095" t="s">
        <v>39</v>
      </c>
      <c r="E7095" s="3">
        <v>146256</v>
      </c>
      <c r="F7095" s="3">
        <v>138942</v>
      </c>
      <c r="G7095" t="s">
        <v>21</v>
      </c>
      <c r="H7095" t="s">
        <v>7125</v>
      </c>
    </row>
    <row r="7096" spans="1:8" x14ac:dyDescent="0.35">
      <c r="A7096" s="2">
        <v>45106</v>
      </c>
      <c r="B7096" t="s">
        <v>41</v>
      </c>
      <c r="C7096" t="s">
        <v>34</v>
      </c>
      <c r="D7096" t="s">
        <v>20</v>
      </c>
      <c r="E7096" s="3">
        <v>25366</v>
      </c>
      <c r="F7096" s="3">
        <v>128768</v>
      </c>
      <c r="G7096" t="s">
        <v>26</v>
      </c>
      <c r="H7096" t="s">
        <v>7126</v>
      </c>
    </row>
    <row r="7097" spans="1:8" x14ac:dyDescent="0.35">
      <c r="A7097" s="2">
        <v>44912</v>
      </c>
      <c r="B7097" t="s">
        <v>18</v>
      </c>
      <c r="C7097" t="s">
        <v>34</v>
      </c>
      <c r="D7097" t="s">
        <v>58</v>
      </c>
      <c r="E7097" s="3">
        <v>70245</v>
      </c>
      <c r="F7097" s="3">
        <v>93975</v>
      </c>
      <c r="G7097" t="s">
        <v>35</v>
      </c>
      <c r="H7097" t="s">
        <v>7127</v>
      </c>
    </row>
    <row r="7098" spans="1:8" x14ac:dyDescent="0.35">
      <c r="A7098" s="2">
        <v>44627</v>
      </c>
      <c r="B7098" t="s">
        <v>28</v>
      </c>
      <c r="C7098" t="s">
        <v>24</v>
      </c>
      <c r="D7098" t="s">
        <v>25</v>
      </c>
      <c r="E7098" s="3">
        <v>52447</v>
      </c>
      <c r="F7098" s="3">
        <v>102303</v>
      </c>
      <c r="G7098" t="s">
        <v>26</v>
      </c>
      <c r="H7098" t="s">
        <v>7128</v>
      </c>
    </row>
    <row r="7099" spans="1:8" x14ac:dyDescent="0.35">
      <c r="A7099" s="2">
        <v>44750</v>
      </c>
      <c r="B7099" t="s">
        <v>28</v>
      </c>
      <c r="C7099" t="s">
        <v>43</v>
      </c>
      <c r="D7099" t="s">
        <v>30</v>
      </c>
      <c r="E7099" s="3">
        <v>144084</v>
      </c>
      <c r="F7099" s="3">
        <v>52577</v>
      </c>
      <c r="G7099" t="s">
        <v>26</v>
      </c>
      <c r="H7099" t="s">
        <v>7129</v>
      </c>
    </row>
    <row r="7100" spans="1:8" x14ac:dyDescent="0.35">
      <c r="A7100" s="2">
        <v>44996</v>
      </c>
      <c r="B7100" t="s">
        <v>41</v>
      </c>
      <c r="C7100" t="s">
        <v>29</v>
      </c>
      <c r="D7100" t="s">
        <v>25</v>
      </c>
      <c r="E7100" s="3">
        <v>28736</v>
      </c>
      <c r="F7100" s="3">
        <v>108793</v>
      </c>
      <c r="G7100" t="s">
        <v>21</v>
      </c>
      <c r="H7100" t="s">
        <v>7130</v>
      </c>
    </row>
    <row r="7101" spans="1:8" x14ac:dyDescent="0.35">
      <c r="A7101" s="2">
        <v>44622</v>
      </c>
      <c r="B7101" t="s">
        <v>41</v>
      </c>
      <c r="C7101" t="s">
        <v>24</v>
      </c>
      <c r="D7101" t="s">
        <v>20</v>
      </c>
      <c r="E7101" s="3">
        <v>79945</v>
      </c>
      <c r="F7101" s="3">
        <v>14594</v>
      </c>
      <c r="G7101" t="s">
        <v>21</v>
      </c>
      <c r="H7101" t="s">
        <v>7131</v>
      </c>
    </row>
    <row r="7102" spans="1:8" x14ac:dyDescent="0.35">
      <c r="A7102" s="2">
        <v>44222</v>
      </c>
      <c r="B7102" t="s">
        <v>28</v>
      </c>
      <c r="C7102" t="s">
        <v>43</v>
      </c>
      <c r="D7102" t="s">
        <v>39</v>
      </c>
      <c r="E7102" s="3">
        <v>33005</v>
      </c>
      <c r="F7102" s="3">
        <v>14377</v>
      </c>
      <c r="G7102" t="s">
        <v>21</v>
      </c>
      <c r="H7102" t="s">
        <v>7132</v>
      </c>
    </row>
    <row r="7103" spans="1:8" x14ac:dyDescent="0.35">
      <c r="A7103" s="2">
        <v>44581</v>
      </c>
      <c r="B7103" t="s">
        <v>18</v>
      </c>
      <c r="C7103" t="s">
        <v>24</v>
      </c>
      <c r="D7103" t="s">
        <v>30</v>
      </c>
      <c r="E7103" s="3">
        <v>42154</v>
      </c>
      <c r="F7103" s="3">
        <v>25176</v>
      </c>
      <c r="G7103" t="s">
        <v>26</v>
      </c>
      <c r="H7103" t="s">
        <v>7133</v>
      </c>
    </row>
    <row r="7104" spans="1:8" x14ac:dyDescent="0.35">
      <c r="A7104" s="2">
        <v>44252</v>
      </c>
      <c r="B7104" t="s">
        <v>37</v>
      </c>
      <c r="C7104" t="s">
        <v>34</v>
      </c>
      <c r="D7104" t="s">
        <v>58</v>
      </c>
      <c r="E7104" s="3">
        <v>87156</v>
      </c>
      <c r="F7104" s="3">
        <v>165723</v>
      </c>
      <c r="G7104" t="s">
        <v>35</v>
      </c>
      <c r="H7104" t="s">
        <v>7134</v>
      </c>
    </row>
    <row r="7105" spans="1:8" x14ac:dyDescent="0.35">
      <c r="A7105" s="2">
        <v>44830</v>
      </c>
      <c r="B7105" t="s">
        <v>55</v>
      </c>
      <c r="C7105" t="s">
        <v>19</v>
      </c>
      <c r="D7105" t="s">
        <v>30</v>
      </c>
      <c r="E7105" s="3">
        <v>65366</v>
      </c>
      <c r="F7105" s="3">
        <v>134423</v>
      </c>
      <c r="G7105" t="s">
        <v>32</v>
      </c>
      <c r="H7105" t="s">
        <v>7135</v>
      </c>
    </row>
    <row r="7106" spans="1:8" x14ac:dyDescent="0.35">
      <c r="A7106" s="2">
        <v>44302</v>
      </c>
      <c r="B7106" t="s">
        <v>41</v>
      </c>
      <c r="C7106" t="s">
        <v>23</v>
      </c>
      <c r="D7106" t="s">
        <v>20</v>
      </c>
      <c r="E7106" s="3">
        <v>44673</v>
      </c>
      <c r="F7106" s="3">
        <v>58074</v>
      </c>
      <c r="G7106" t="s">
        <v>32</v>
      </c>
      <c r="H7106" t="s">
        <v>7136</v>
      </c>
    </row>
    <row r="7107" spans="1:8" x14ac:dyDescent="0.35">
      <c r="A7107" s="2">
        <v>45045</v>
      </c>
      <c r="B7107" t="s">
        <v>28</v>
      </c>
      <c r="C7107" t="s">
        <v>19</v>
      </c>
      <c r="D7107" t="s">
        <v>39</v>
      </c>
      <c r="E7107" s="3">
        <v>24741</v>
      </c>
      <c r="F7107" s="3">
        <v>9481</v>
      </c>
      <c r="G7107" t="s">
        <v>26</v>
      </c>
      <c r="H7107" t="s">
        <v>7137</v>
      </c>
    </row>
    <row r="7108" spans="1:8" x14ac:dyDescent="0.35">
      <c r="A7108" s="2">
        <v>44866</v>
      </c>
      <c r="B7108" t="s">
        <v>18</v>
      </c>
      <c r="C7108" t="s">
        <v>34</v>
      </c>
      <c r="D7108" t="s">
        <v>20</v>
      </c>
      <c r="E7108" s="3">
        <v>106202</v>
      </c>
      <c r="F7108" s="3">
        <v>64139</v>
      </c>
      <c r="G7108" t="s">
        <v>32</v>
      </c>
      <c r="H7108" t="s">
        <v>7138</v>
      </c>
    </row>
    <row r="7109" spans="1:8" x14ac:dyDescent="0.35">
      <c r="A7109" s="2">
        <v>44572</v>
      </c>
      <c r="B7109" t="s">
        <v>41</v>
      </c>
      <c r="C7109" t="s">
        <v>23</v>
      </c>
      <c r="D7109" t="s">
        <v>58</v>
      </c>
      <c r="E7109" s="3">
        <v>99109</v>
      </c>
      <c r="F7109" s="3">
        <v>16933</v>
      </c>
      <c r="G7109" t="s">
        <v>32</v>
      </c>
      <c r="H7109" t="s">
        <v>7139</v>
      </c>
    </row>
    <row r="7110" spans="1:8" x14ac:dyDescent="0.35">
      <c r="A7110" s="2">
        <v>44939</v>
      </c>
      <c r="B7110" t="s">
        <v>18</v>
      </c>
      <c r="C7110" t="s">
        <v>43</v>
      </c>
      <c r="D7110" t="s">
        <v>25</v>
      </c>
      <c r="E7110" s="3">
        <v>107150</v>
      </c>
      <c r="F7110" s="3">
        <v>107749</v>
      </c>
      <c r="G7110" t="s">
        <v>26</v>
      </c>
      <c r="H7110" t="s">
        <v>7140</v>
      </c>
    </row>
    <row r="7111" spans="1:8" x14ac:dyDescent="0.35">
      <c r="A7111" s="2">
        <v>45163</v>
      </c>
      <c r="B7111" t="s">
        <v>41</v>
      </c>
      <c r="C7111" t="s">
        <v>43</v>
      </c>
      <c r="D7111" t="s">
        <v>39</v>
      </c>
      <c r="E7111" s="3">
        <v>93252</v>
      </c>
      <c r="F7111" s="3">
        <v>65718</v>
      </c>
      <c r="G7111" t="s">
        <v>26</v>
      </c>
      <c r="H7111" t="s">
        <v>7141</v>
      </c>
    </row>
    <row r="7112" spans="1:8" x14ac:dyDescent="0.35">
      <c r="A7112" s="2">
        <v>44504</v>
      </c>
      <c r="B7112" t="s">
        <v>28</v>
      </c>
      <c r="C7112" t="s">
        <v>34</v>
      </c>
      <c r="D7112" t="s">
        <v>39</v>
      </c>
      <c r="E7112" s="3">
        <v>29750</v>
      </c>
      <c r="F7112" s="3">
        <v>13768</v>
      </c>
      <c r="G7112" t="s">
        <v>35</v>
      </c>
      <c r="H7112" t="s">
        <v>7142</v>
      </c>
    </row>
    <row r="7113" spans="1:8" x14ac:dyDescent="0.35">
      <c r="A7113" s="2">
        <v>44287</v>
      </c>
      <c r="B7113" t="s">
        <v>18</v>
      </c>
      <c r="C7113" t="s">
        <v>23</v>
      </c>
      <c r="D7113" t="s">
        <v>20</v>
      </c>
      <c r="E7113" s="3">
        <v>85300</v>
      </c>
      <c r="F7113" s="3">
        <v>164271</v>
      </c>
      <c r="G7113" t="s">
        <v>32</v>
      </c>
      <c r="H7113" t="s">
        <v>7143</v>
      </c>
    </row>
    <row r="7114" spans="1:8" x14ac:dyDescent="0.35">
      <c r="A7114" s="2">
        <v>44998</v>
      </c>
      <c r="B7114" t="s">
        <v>28</v>
      </c>
      <c r="C7114" t="s">
        <v>19</v>
      </c>
      <c r="D7114" t="s">
        <v>20</v>
      </c>
      <c r="E7114" s="3">
        <v>89902</v>
      </c>
      <c r="F7114" s="3">
        <v>79978</v>
      </c>
      <c r="G7114" t="s">
        <v>26</v>
      </c>
      <c r="H7114" t="s">
        <v>7144</v>
      </c>
    </row>
    <row r="7115" spans="1:8" x14ac:dyDescent="0.35">
      <c r="A7115" s="2">
        <v>44306</v>
      </c>
      <c r="B7115" t="s">
        <v>18</v>
      </c>
      <c r="C7115" t="s">
        <v>34</v>
      </c>
      <c r="D7115" t="s">
        <v>20</v>
      </c>
      <c r="E7115" s="3">
        <v>148301</v>
      </c>
      <c r="F7115" s="3">
        <v>82776</v>
      </c>
      <c r="G7115" t="s">
        <v>32</v>
      </c>
      <c r="H7115" t="s">
        <v>7145</v>
      </c>
    </row>
    <row r="7116" spans="1:8" x14ac:dyDescent="0.35">
      <c r="A7116" s="2">
        <v>44781</v>
      </c>
      <c r="B7116" t="s">
        <v>41</v>
      </c>
      <c r="C7116" t="s">
        <v>43</v>
      </c>
      <c r="D7116" t="s">
        <v>39</v>
      </c>
      <c r="E7116" s="3">
        <v>13816</v>
      </c>
      <c r="F7116" s="3">
        <v>8605</v>
      </c>
      <c r="G7116" t="s">
        <v>21</v>
      </c>
      <c r="H7116" t="s">
        <v>7146</v>
      </c>
    </row>
    <row r="7117" spans="1:8" x14ac:dyDescent="0.35">
      <c r="A7117" s="2">
        <v>44536</v>
      </c>
      <c r="B7117" t="s">
        <v>55</v>
      </c>
      <c r="C7117" t="s">
        <v>34</v>
      </c>
      <c r="D7117" t="s">
        <v>20</v>
      </c>
      <c r="E7117" s="3">
        <v>146709</v>
      </c>
      <c r="F7117" s="3">
        <v>59265</v>
      </c>
      <c r="G7117" t="s">
        <v>21</v>
      </c>
      <c r="H7117" t="s">
        <v>7147</v>
      </c>
    </row>
    <row r="7118" spans="1:8" x14ac:dyDescent="0.35">
      <c r="A7118" s="2">
        <v>45175</v>
      </c>
      <c r="B7118" t="s">
        <v>55</v>
      </c>
      <c r="C7118" t="s">
        <v>19</v>
      </c>
      <c r="D7118" t="s">
        <v>30</v>
      </c>
      <c r="E7118" s="3">
        <v>130993</v>
      </c>
      <c r="F7118" s="3">
        <v>13740</v>
      </c>
      <c r="G7118" t="s">
        <v>35</v>
      </c>
      <c r="H7118" t="s">
        <v>7148</v>
      </c>
    </row>
    <row r="7119" spans="1:8" x14ac:dyDescent="0.35">
      <c r="A7119" s="2">
        <v>44552</v>
      </c>
      <c r="B7119" t="s">
        <v>37</v>
      </c>
      <c r="C7119" t="s">
        <v>24</v>
      </c>
      <c r="D7119" t="s">
        <v>30</v>
      </c>
      <c r="E7119" s="3">
        <v>147046</v>
      </c>
      <c r="F7119" s="3">
        <v>57429</v>
      </c>
      <c r="G7119" t="s">
        <v>26</v>
      </c>
      <c r="H7119" t="s">
        <v>7149</v>
      </c>
    </row>
    <row r="7120" spans="1:8" x14ac:dyDescent="0.35">
      <c r="A7120" s="2">
        <v>44364</v>
      </c>
      <c r="B7120" t="s">
        <v>37</v>
      </c>
      <c r="C7120" t="s">
        <v>29</v>
      </c>
      <c r="D7120" t="s">
        <v>30</v>
      </c>
      <c r="E7120" s="3">
        <v>59715</v>
      </c>
      <c r="F7120" s="3">
        <v>26441</v>
      </c>
      <c r="G7120" t="s">
        <v>32</v>
      </c>
      <c r="H7120" t="s">
        <v>7150</v>
      </c>
    </row>
    <row r="7121" spans="1:8" x14ac:dyDescent="0.35">
      <c r="A7121" s="2">
        <v>44753</v>
      </c>
      <c r="B7121" t="s">
        <v>23</v>
      </c>
      <c r="C7121" t="s">
        <v>29</v>
      </c>
      <c r="D7121" t="s">
        <v>39</v>
      </c>
      <c r="E7121" s="3">
        <v>49069</v>
      </c>
      <c r="F7121" s="3">
        <v>105625</v>
      </c>
      <c r="G7121" t="s">
        <v>21</v>
      </c>
      <c r="H7121" t="s">
        <v>7151</v>
      </c>
    </row>
    <row r="7122" spans="1:8" x14ac:dyDescent="0.35">
      <c r="A7122" s="2">
        <v>45101</v>
      </c>
      <c r="B7122" t="s">
        <v>28</v>
      </c>
      <c r="C7122" t="s">
        <v>29</v>
      </c>
      <c r="D7122" t="s">
        <v>20</v>
      </c>
      <c r="E7122" s="3">
        <v>35328</v>
      </c>
      <c r="F7122" s="3">
        <v>118377</v>
      </c>
      <c r="G7122" t="s">
        <v>26</v>
      </c>
      <c r="H7122" t="s">
        <v>7152</v>
      </c>
    </row>
    <row r="7123" spans="1:8" x14ac:dyDescent="0.35">
      <c r="A7123" s="2">
        <v>44301</v>
      </c>
      <c r="B7123" t="s">
        <v>18</v>
      </c>
      <c r="C7123" t="s">
        <v>24</v>
      </c>
      <c r="D7123" t="s">
        <v>58</v>
      </c>
      <c r="E7123" s="3">
        <v>120739</v>
      </c>
      <c r="F7123" s="3">
        <v>144378</v>
      </c>
      <c r="G7123" t="s">
        <v>21</v>
      </c>
      <c r="H7123" t="s">
        <v>7153</v>
      </c>
    </row>
    <row r="7124" spans="1:8" x14ac:dyDescent="0.35">
      <c r="A7124" s="2">
        <v>44346</v>
      </c>
      <c r="B7124" t="s">
        <v>37</v>
      </c>
      <c r="C7124" t="s">
        <v>19</v>
      </c>
      <c r="D7124" t="s">
        <v>20</v>
      </c>
      <c r="E7124" s="3">
        <v>122517</v>
      </c>
      <c r="F7124" s="3">
        <v>89674</v>
      </c>
      <c r="G7124" t="s">
        <v>21</v>
      </c>
      <c r="H7124" t="s">
        <v>7154</v>
      </c>
    </row>
    <row r="7125" spans="1:8" x14ac:dyDescent="0.35">
      <c r="A7125" s="2">
        <v>44342</v>
      </c>
      <c r="B7125" t="s">
        <v>41</v>
      </c>
      <c r="C7125" t="s">
        <v>23</v>
      </c>
      <c r="D7125" t="s">
        <v>39</v>
      </c>
      <c r="E7125" s="3">
        <v>105228</v>
      </c>
      <c r="F7125" s="3">
        <v>145608</v>
      </c>
      <c r="G7125" t="s">
        <v>26</v>
      </c>
      <c r="H7125" t="s">
        <v>7155</v>
      </c>
    </row>
    <row r="7126" spans="1:8" x14ac:dyDescent="0.35">
      <c r="A7126" s="2">
        <v>44912</v>
      </c>
      <c r="B7126" t="s">
        <v>55</v>
      </c>
      <c r="C7126" t="s">
        <v>34</v>
      </c>
      <c r="D7126" t="s">
        <v>30</v>
      </c>
      <c r="E7126" s="3">
        <v>64326</v>
      </c>
      <c r="F7126" s="3">
        <v>133647</v>
      </c>
      <c r="G7126" t="s">
        <v>21</v>
      </c>
      <c r="H7126" t="s">
        <v>7156</v>
      </c>
    </row>
    <row r="7127" spans="1:8" x14ac:dyDescent="0.35">
      <c r="A7127" s="2">
        <v>45070</v>
      </c>
      <c r="B7127" t="s">
        <v>18</v>
      </c>
      <c r="C7127" t="s">
        <v>19</v>
      </c>
      <c r="D7127" t="s">
        <v>39</v>
      </c>
      <c r="E7127" s="3">
        <v>115018</v>
      </c>
      <c r="F7127" s="3">
        <v>86672</v>
      </c>
      <c r="G7127" t="s">
        <v>26</v>
      </c>
      <c r="H7127" t="s">
        <v>7157</v>
      </c>
    </row>
    <row r="7128" spans="1:8" x14ac:dyDescent="0.35">
      <c r="A7128" s="2">
        <v>44495</v>
      </c>
      <c r="B7128" t="s">
        <v>23</v>
      </c>
      <c r="C7128" t="s">
        <v>24</v>
      </c>
      <c r="D7128" t="s">
        <v>20</v>
      </c>
      <c r="E7128" s="3">
        <v>145058</v>
      </c>
      <c r="F7128" s="3">
        <v>106564</v>
      </c>
      <c r="G7128" t="s">
        <v>35</v>
      </c>
      <c r="H7128" t="s">
        <v>7158</v>
      </c>
    </row>
    <row r="7129" spans="1:8" x14ac:dyDescent="0.35">
      <c r="A7129" s="2">
        <v>44842</v>
      </c>
      <c r="B7129" t="s">
        <v>55</v>
      </c>
      <c r="C7129" t="s">
        <v>43</v>
      </c>
      <c r="D7129" t="s">
        <v>39</v>
      </c>
      <c r="E7129" s="3">
        <v>130517</v>
      </c>
      <c r="F7129" s="3">
        <v>39812</v>
      </c>
      <c r="G7129" t="s">
        <v>26</v>
      </c>
      <c r="H7129" t="s">
        <v>7159</v>
      </c>
    </row>
    <row r="7130" spans="1:8" x14ac:dyDescent="0.35">
      <c r="A7130" s="2">
        <v>44919</v>
      </c>
      <c r="B7130" t="s">
        <v>18</v>
      </c>
      <c r="C7130" t="s">
        <v>29</v>
      </c>
      <c r="D7130" t="s">
        <v>58</v>
      </c>
      <c r="E7130" s="3">
        <v>53675</v>
      </c>
      <c r="F7130" s="3">
        <v>36709</v>
      </c>
      <c r="G7130" t="s">
        <v>21</v>
      </c>
      <c r="H7130" t="s">
        <v>7160</v>
      </c>
    </row>
    <row r="7131" spans="1:8" x14ac:dyDescent="0.35">
      <c r="A7131" s="2">
        <v>45268</v>
      </c>
      <c r="B7131" t="s">
        <v>37</v>
      </c>
      <c r="C7131" t="s">
        <v>29</v>
      </c>
      <c r="D7131" t="s">
        <v>39</v>
      </c>
      <c r="E7131" s="3">
        <v>49848</v>
      </c>
      <c r="F7131" s="3">
        <v>122654</v>
      </c>
      <c r="G7131" t="s">
        <v>21</v>
      </c>
      <c r="H7131" t="s">
        <v>7161</v>
      </c>
    </row>
    <row r="7132" spans="1:8" x14ac:dyDescent="0.35">
      <c r="A7132" s="2">
        <v>44834</v>
      </c>
      <c r="B7132" t="s">
        <v>37</v>
      </c>
      <c r="C7132" t="s">
        <v>19</v>
      </c>
      <c r="D7132" t="s">
        <v>25</v>
      </c>
      <c r="E7132" s="3">
        <v>50582</v>
      </c>
      <c r="F7132" s="3">
        <v>60717</v>
      </c>
      <c r="G7132" t="s">
        <v>32</v>
      </c>
      <c r="H7132" t="s">
        <v>7162</v>
      </c>
    </row>
    <row r="7133" spans="1:8" x14ac:dyDescent="0.35">
      <c r="A7133" s="2">
        <v>44435</v>
      </c>
      <c r="B7133" t="s">
        <v>28</v>
      </c>
      <c r="C7133" t="s">
        <v>29</v>
      </c>
      <c r="D7133" t="s">
        <v>39</v>
      </c>
      <c r="E7133" s="3">
        <v>24033</v>
      </c>
      <c r="F7133" s="3">
        <v>28946</v>
      </c>
      <c r="G7133" t="s">
        <v>35</v>
      </c>
      <c r="H7133" t="s">
        <v>7163</v>
      </c>
    </row>
    <row r="7134" spans="1:8" x14ac:dyDescent="0.35">
      <c r="A7134" s="2">
        <v>45227</v>
      </c>
      <c r="B7134" t="s">
        <v>23</v>
      </c>
      <c r="C7134" t="s">
        <v>29</v>
      </c>
      <c r="D7134" t="s">
        <v>20</v>
      </c>
      <c r="E7134" s="3">
        <v>21555</v>
      </c>
      <c r="F7134" s="3">
        <v>30591</v>
      </c>
      <c r="G7134" t="s">
        <v>21</v>
      </c>
      <c r="H7134" t="s">
        <v>7164</v>
      </c>
    </row>
    <row r="7135" spans="1:8" x14ac:dyDescent="0.35">
      <c r="A7135" s="2">
        <v>44660</v>
      </c>
      <c r="B7135" t="s">
        <v>18</v>
      </c>
      <c r="C7135" t="s">
        <v>19</v>
      </c>
      <c r="D7135" t="s">
        <v>25</v>
      </c>
      <c r="E7135" s="3">
        <v>104471</v>
      </c>
      <c r="F7135" s="3">
        <v>17395</v>
      </c>
      <c r="G7135" t="s">
        <v>35</v>
      </c>
      <c r="H7135" t="s">
        <v>7165</v>
      </c>
    </row>
    <row r="7136" spans="1:8" x14ac:dyDescent="0.35">
      <c r="A7136" s="2">
        <v>44649</v>
      </c>
      <c r="B7136" t="s">
        <v>23</v>
      </c>
      <c r="C7136" t="s">
        <v>19</v>
      </c>
      <c r="D7136" t="s">
        <v>30</v>
      </c>
      <c r="E7136" s="3">
        <v>99355</v>
      </c>
      <c r="F7136" s="3">
        <v>23013</v>
      </c>
      <c r="G7136" t="s">
        <v>32</v>
      </c>
      <c r="H7136" t="s">
        <v>7166</v>
      </c>
    </row>
    <row r="7137" spans="1:8" x14ac:dyDescent="0.35">
      <c r="A7137" s="2">
        <v>44980</v>
      </c>
      <c r="B7137" t="s">
        <v>41</v>
      </c>
      <c r="C7137" t="s">
        <v>24</v>
      </c>
      <c r="D7137" t="s">
        <v>20</v>
      </c>
      <c r="E7137" s="3">
        <v>37631</v>
      </c>
      <c r="F7137" s="3">
        <v>146060</v>
      </c>
      <c r="G7137" t="s">
        <v>35</v>
      </c>
      <c r="H7137" t="s">
        <v>7167</v>
      </c>
    </row>
    <row r="7138" spans="1:8" x14ac:dyDescent="0.35">
      <c r="A7138" s="2">
        <v>45093</v>
      </c>
      <c r="B7138" t="s">
        <v>23</v>
      </c>
      <c r="C7138" t="s">
        <v>24</v>
      </c>
      <c r="D7138" t="s">
        <v>58</v>
      </c>
      <c r="E7138" s="3">
        <v>60400</v>
      </c>
      <c r="F7138" s="3">
        <v>59164</v>
      </c>
      <c r="G7138" t="s">
        <v>26</v>
      </c>
      <c r="H7138" t="s">
        <v>7168</v>
      </c>
    </row>
    <row r="7139" spans="1:8" x14ac:dyDescent="0.35">
      <c r="A7139" s="2">
        <v>44567</v>
      </c>
      <c r="B7139" t="s">
        <v>37</v>
      </c>
      <c r="C7139" t="s">
        <v>29</v>
      </c>
      <c r="D7139" t="s">
        <v>39</v>
      </c>
      <c r="E7139" s="3">
        <v>112249</v>
      </c>
      <c r="F7139" s="3">
        <v>67154</v>
      </c>
      <c r="G7139" t="s">
        <v>35</v>
      </c>
      <c r="H7139" t="s">
        <v>7169</v>
      </c>
    </row>
    <row r="7140" spans="1:8" x14ac:dyDescent="0.35">
      <c r="A7140" s="2">
        <v>44683</v>
      </c>
      <c r="B7140" t="s">
        <v>28</v>
      </c>
      <c r="C7140" t="s">
        <v>19</v>
      </c>
      <c r="D7140" t="s">
        <v>39</v>
      </c>
      <c r="E7140" s="3">
        <v>38902</v>
      </c>
      <c r="F7140" s="3">
        <v>63394</v>
      </c>
      <c r="G7140" t="s">
        <v>21</v>
      </c>
      <c r="H7140" t="s">
        <v>7170</v>
      </c>
    </row>
    <row r="7141" spans="1:8" x14ac:dyDescent="0.35">
      <c r="A7141" s="2">
        <v>44361</v>
      </c>
      <c r="B7141" t="s">
        <v>37</v>
      </c>
      <c r="C7141" t="s">
        <v>19</v>
      </c>
      <c r="D7141" t="s">
        <v>20</v>
      </c>
      <c r="E7141" s="3">
        <v>142797</v>
      </c>
      <c r="F7141" s="3">
        <v>32879</v>
      </c>
      <c r="G7141" t="s">
        <v>21</v>
      </c>
      <c r="H7141" t="s">
        <v>7171</v>
      </c>
    </row>
    <row r="7142" spans="1:8" x14ac:dyDescent="0.35">
      <c r="A7142" s="2">
        <v>44388</v>
      </c>
      <c r="B7142" t="s">
        <v>55</v>
      </c>
      <c r="C7142" t="s">
        <v>29</v>
      </c>
      <c r="D7142" t="s">
        <v>39</v>
      </c>
      <c r="E7142" s="3">
        <v>136514</v>
      </c>
      <c r="F7142" s="3">
        <v>156552</v>
      </c>
      <c r="G7142" t="s">
        <v>26</v>
      </c>
      <c r="H7142" t="s">
        <v>7172</v>
      </c>
    </row>
    <row r="7143" spans="1:8" x14ac:dyDescent="0.35">
      <c r="A7143" s="2">
        <v>44926</v>
      </c>
      <c r="B7143" t="s">
        <v>37</v>
      </c>
      <c r="C7143" t="s">
        <v>23</v>
      </c>
      <c r="D7143" t="s">
        <v>39</v>
      </c>
      <c r="E7143" s="3">
        <v>90573</v>
      </c>
      <c r="F7143" s="3">
        <v>151292</v>
      </c>
      <c r="G7143" t="s">
        <v>21</v>
      </c>
      <c r="H7143" t="s">
        <v>7173</v>
      </c>
    </row>
    <row r="7144" spans="1:8" x14ac:dyDescent="0.35">
      <c r="A7144" s="2">
        <v>44410</v>
      </c>
      <c r="B7144" t="s">
        <v>18</v>
      </c>
      <c r="C7144" t="s">
        <v>43</v>
      </c>
      <c r="D7144" t="s">
        <v>30</v>
      </c>
      <c r="E7144" s="3">
        <v>114146</v>
      </c>
      <c r="F7144" s="3">
        <v>19810</v>
      </c>
      <c r="G7144" t="s">
        <v>32</v>
      </c>
      <c r="H7144" t="s">
        <v>7174</v>
      </c>
    </row>
    <row r="7145" spans="1:8" x14ac:dyDescent="0.35">
      <c r="A7145" s="2">
        <v>44770</v>
      </c>
      <c r="B7145" t="s">
        <v>28</v>
      </c>
      <c r="C7145" t="s">
        <v>34</v>
      </c>
      <c r="D7145" t="s">
        <v>39</v>
      </c>
      <c r="E7145" s="3">
        <v>129490</v>
      </c>
      <c r="F7145" s="3">
        <v>70386</v>
      </c>
      <c r="G7145" t="s">
        <v>21</v>
      </c>
      <c r="H7145" t="s">
        <v>7175</v>
      </c>
    </row>
    <row r="7146" spans="1:8" x14ac:dyDescent="0.35">
      <c r="A7146" s="2">
        <v>45153</v>
      </c>
      <c r="B7146" t="s">
        <v>18</v>
      </c>
      <c r="C7146" t="s">
        <v>34</v>
      </c>
      <c r="D7146" t="s">
        <v>39</v>
      </c>
      <c r="E7146" s="3">
        <v>125200</v>
      </c>
      <c r="F7146" s="3">
        <v>41934</v>
      </c>
      <c r="G7146" t="s">
        <v>32</v>
      </c>
      <c r="H7146" t="s">
        <v>7176</v>
      </c>
    </row>
    <row r="7147" spans="1:8" x14ac:dyDescent="0.35">
      <c r="A7147" s="2">
        <v>44577</v>
      </c>
      <c r="B7147" t="s">
        <v>41</v>
      </c>
      <c r="C7147" t="s">
        <v>29</v>
      </c>
      <c r="D7147" t="s">
        <v>30</v>
      </c>
      <c r="E7147" s="3">
        <v>50039</v>
      </c>
      <c r="F7147" s="3">
        <v>32268</v>
      </c>
      <c r="G7147" t="s">
        <v>35</v>
      </c>
      <c r="H7147" t="s">
        <v>7177</v>
      </c>
    </row>
    <row r="7148" spans="1:8" x14ac:dyDescent="0.35">
      <c r="A7148" s="2">
        <v>44869</v>
      </c>
      <c r="B7148" t="s">
        <v>41</v>
      </c>
      <c r="C7148" t="s">
        <v>34</v>
      </c>
      <c r="D7148" t="s">
        <v>39</v>
      </c>
      <c r="E7148" s="3">
        <v>122488</v>
      </c>
      <c r="F7148" s="3">
        <v>46301</v>
      </c>
      <c r="G7148" t="s">
        <v>35</v>
      </c>
      <c r="H7148" t="s">
        <v>7178</v>
      </c>
    </row>
    <row r="7149" spans="1:8" x14ac:dyDescent="0.35">
      <c r="A7149" s="2">
        <v>44994</v>
      </c>
      <c r="B7149" t="s">
        <v>37</v>
      </c>
      <c r="C7149" t="s">
        <v>24</v>
      </c>
      <c r="D7149" t="s">
        <v>30</v>
      </c>
      <c r="E7149" s="3">
        <v>149245</v>
      </c>
      <c r="F7149" s="3">
        <v>48852</v>
      </c>
      <c r="G7149" t="s">
        <v>21</v>
      </c>
      <c r="H7149" t="s">
        <v>7179</v>
      </c>
    </row>
    <row r="7150" spans="1:8" x14ac:dyDescent="0.35">
      <c r="A7150" s="2">
        <v>44435</v>
      </c>
      <c r="B7150" t="s">
        <v>28</v>
      </c>
      <c r="C7150" t="s">
        <v>24</v>
      </c>
      <c r="D7150" t="s">
        <v>58</v>
      </c>
      <c r="E7150" s="3">
        <v>122528</v>
      </c>
      <c r="F7150" s="3">
        <v>13848</v>
      </c>
      <c r="G7150" t="s">
        <v>21</v>
      </c>
      <c r="H7150" t="s">
        <v>7180</v>
      </c>
    </row>
    <row r="7151" spans="1:8" x14ac:dyDescent="0.35">
      <c r="A7151" s="2">
        <v>44896</v>
      </c>
      <c r="B7151" t="s">
        <v>23</v>
      </c>
      <c r="C7151" t="s">
        <v>23</v>
      </c>
      <c r="D7151" t="s">
        <v>39</v>
      </c>
      <c r="E7151" s="3">
        <v>120942</v>
      </c>
      <c r="F7151" s="3">
        <v>49304</v>
      </c>
      <c r="G7151" t="s">
        <v>26</v>
      </c>
      <c r="H7151" t="s">
        <v>7181</v>
      </c>
    </row>
    <row r="7152" spans="1:8" x14ac:dyDescent="0.35">
      <c r="A7152" s="2">
        <v>44701</v>
      </c>
      <c r="B7152" t="s">
        <v>28</v>
      </c>
      <c r="C7152" t="s">
        <v>29</v>
      </c>
      <c r="D7152" t="s">
        <v>20</v>
      </c>
      <c r="E7152" s="3">
        <v>109106</v>
      </c>
      <c r="F7152" s="3">
        <v>141613</v>
      </c>
      <c r="G7152" t="s">
        <v>35</v>
      </c>
      <c r="H7152" t="s">
        <v>7182</v>
      </c>
    </row>
    <row r="7153" spans="1:8" x14ac:dyDescent="0.35">
      <c r="A7153" s="2">
        <v>44398</v>
      </c>
      <c r="B7153" t="s">
        <v>28</v>
      </c>
      <c r="C7153" t="s">
        <v>24</v>
      </c>
      <c r="D7153" t="s">
        <v>25</v>
      </c>
      <c r="E7153" s="3">
        <v>146460</v>
      </c>
      <c r="F7153" s="3">
        <v>95720</v>
      </c>
      <c r="G7153" t="s">
        <v>32</v>
      </c>
      <c r="H7153" t="s">
        <v>7183</v>
      </c>
    </row>
    <row r="7154" spans="1:8" x14ac:dyDescent="0.35">
      <c r="A7154" s="2">
        <v>45116</v>
      </c>
      <c r="B7154" t="s">
        <v>28</v>
      </c>
      <c r="C7154" t="s">
        <v>29</v>
      </c>
      <c r="D7154" t="s">
        <v>58</v>
      </c>
      <c r="E7154" s="3">
        <v>124509</v>
      </c>
      <c r="F7154" s="3">
        <v>121047</v>
      </c>
      <c r="G7154" t="s">
        <v>26</v>
      </c>
      <c r="H7154" t="s">
        <v>7184</v>
      </c>
    </row>
    <row r="7155" spans="1:8" x14ac:dyDescent="0.35">
      <c r="A7155" s="2">
        <v>44233</v>
      </c>
      <c r="B7155" t="s">
        <v>37</v>
      </c>
      <c r="C7155" t="s">
        <v>29</v>
      </c>
      <c r="D7155" t="s">
        <v>39</v>
      </c>
      <c r="E7155" s="3">
        <v>109205</v>
      </c>
      <c r="F7155" s="3">
        <v>54315</v>
      </c>
      <c r="G7155" t="s">
        <v>26</v>
      </c>
      <c r="H7155" t="s">
        <v>7185</v>
      </c>
    </row>
    <row r="7156" spans="1:8" x14ac:dyDescent="0.35">
      <c r="A7156" s="2">
        <v>44840</v>
      </c>
      <c r="B7156" t="s">
        <v>18</v>
      </c>
      <c r="C7156" t="s">
        <v>19</v>
      </c>
      <c r="D7156" t="s">
        <v>20</v>
      </c>
      <c r="E7156" s="3">
        <v>139785</v>
      </c>
      <c r="F7156" s="3">
        <v>102062</v>
      </c>
      <c r="G7156" t="s">
        <v>35</v>
      </c>
      <c r="H7156" t="s">
        <v>7186</v>
      </c>
    </row>
    <row r="7157" spans="1:8" x14ac:dyDescent="0.35">
      <c r="A7157" s="2">
        <v>44961</v>
      </c>
      <c r="B7157" t="s">
        <v>37</v>
      </c>
      <c r="C7157" t="s">
        <v>43</v>
      </c>
      <c r="D7157" t="s">
        <v>25</v>
      </c>
      <c r="E7157" s="3">
        <v>147948</v>
      </c>
      <c r="F7157" s="3">
        <v>88215</v>
      </c>
      <c r="G7157" t="s">
        <v>26</v>
      </c>
      <c r="H7157" t="s">
        <v>7187</v>
      </c>
    </row>
    <row r="7158" spans="1:8" x14ac:dyDescent="0.35">
      <c r="A7158" s="2">
        <v>44902</v>
      </c>
      <c r="B7158" t="s">
        <v>23</v>
      </c>
      <c r="C7158" t="s">
        <v>43</v>
      </c>
      <c r="D7158" t="s">
        <v>30</v>
      </c>
      <c r="E7158" s="3">
        <v>28172</v>
      </c>
      <c r="F7158" s="3">
        <v>25159</v>
      </c>
      <c r="G7158" t="s">
        <v>32</v>
      </c>
      <c r="H7158" t="s">
        <v>7188</v>
      </c>
    </row>
    <row r="7159" spans="1:8" x14ac:dyDescent="0.35">
      <c r="A7159" s="2">
        <v>44741</v>
      </c>
      <c r="B7159" t="s">
        <v>18</v>
      </c>
      <c r="C7159" t="s">
        <v>29</v>
      </c>
      <c r="D7159" t="s">
        <v>39</v>
      </c>
      <c r="E7159" s="3">
        <v>41664</v>
      </c>
      <c r="F7159" s="3">
        <v>132549</v>
      </c>
      <c r="G7159" t="s">
        <v>26</v>
      </c>
      <c r="H7159" t="s">
        <v>7189</v>
      </c>
    </row>
    <row r="7160" spans="1:8" x14ac:dyDescent="0.35">
      <c r="A7160" s="2">
        <v>44736</v>
      </c>
      <c r="B7160" t="s">
        <v>23</v>
      </c>
      <c r="C7160" t="s">
        <v>43</v>
      </c>
      <c r="D7160" t="s">
        <v>30</v>
      </c>
      <c r="E7160" s="3">
        <v>118808</v>
      </c>
      <c r="F7160" s="3">
        <v>23880</v>
      </c>
      <c r="G7160" t="s">
        <v>32</v>
      </c>
      <c r="H7160" t="s">
        <v>7190</v>
      </c>
    </row>
    <row r="7161" spans="1:8" x14ac:dyDescent="0.35">
      <c r="A7161" s="2">
        <v>45213</v>
      </c>
      <c r="B7161" t="s">
        <v>55</v>
      </c>
      <c r="C7161" t="s">
        <v>43</v>
      </c>
      <c r="D7161" t="s">
        <v>58</v>
      </c>
      <c r="E7161" s="3">
        <v>77235</v>
      </c>
      <c r="F7161" s="3">
        <v>18199</v>
      </c>
      <c r="G7161" t="s">
        <v>32</v>
      </c>
      <c r="H7161" t="s">
        <v>7191</v>
      </c>
    </row>
    <row r="7162" spans="1:8" x14ac:dyDescent="0.35">
      <c r="A7162" s="2">
        <v>44590</v>
      </c>
      <c r="B7162" t="s">
        <v>55</v>
      </c>
      <c r="C7162" t="s">
        <v>34</v>
      </c>
      <c r="D7162" t="s">
        <v>25</v>
      </c>
      <c r="E7162" s="3">
        <v>65830</v>
      </c>
      <c r="F7162" s="3">
        <v>105969</v>
      </c>
      <c r="G7162" t="s">
        <v>21</v>
      </c>
      <c r="H7162" t="s">
        <v>7192</v>
      </c>
    </row>
    <row r="7163" spans="1:8" x14ac:dyDescent="0.35">
      <c r="A7163" s="2">
        <v>45029</v>
      </c>
      <c r="B7163" t="s">
        <v>18</v>
      </c>
      <c r="C7163" t="s">
        <v>34</v>
      </c>
      <c r="D7163" t="s">
        <v>25</v>
      </c>
      <c r="E7163" s="3">
        <v>15749</v>
      </c>
      <c r="F7163" s="3">
        <v>67003</v>
      </c>
      <c r="G7163" t="s">
        <v>35</v>
      </c>
      <c r="H7163" t="s">
        <v>7193</v>
      </c>
    </row>
    <row r="7164" spans="1:8" x14ac:dyDescent="0.35">
      <c r="A7164" s="2">
        <v>45262</v>
      </c>
      <c r="B7164" t="s">
        <v>37</v>
      </c>
      <c r="C7164" t="s">
        <v>19</v>
      </c>
      <c r="D7164" t="s">
        <v>30</v>
      </c>
      <c r="E7164" s="3">
        <v>111297</v>
      </c>
      <c r="F7164" s="3">
        <v>47946</v>
      </c>
      <c r="G7164" t="s">
        <v>35</v>
      </c>
      <c r="H7164" t="s">
        <v>7194</v>
      </c>
    </row>
    <row r="7165" spans="1:8" x14ac:dyDescent="0.35">
      <c r="A7165" s="2">
        <v>44793</v>
      </c>
      <c r="B7165" t="s">
        <v>23</v>
      </c>
      <c r="C7165" t="s">
        <v>23</v>
      </c>
      <c r="D7165" t="s">
        <v>30</v>
      </c>
      <c r="E7165" s="3">
        <v>20734</v>
      </c>
      <c r="F7165" s="3">
        <v>16798</v>
      </c>
      <c r="G7165" t="s">
        <v>35</v>
      </c>
      <c r="H7165" t="s">
        <v>7195</v>
      </c>
    </row>
    <row r="7166" spans="1:8" x14ac:dyDescent="0.35">
      <c r="A7166" s="2">
        <v>44589</v>
      </c>
      <c r="B7166" t="s">
        <v>23</v>
      </c>
      <c r="C7166" t="s">
        <v>24</v>
      </c>
      <c r="D7166" t="s">
        <v>58</v>
      </c>
      <c r="E7166" s="3">
        <v>142666</v>
      </c>
      <c r="F7166" s="3">
        <v>36279</v>
      </c>
      <c r="G7166" t="s">
        <v>35</v>
      </c>
      <c r="H7166" t="s">
        <v>7196</v>
      </c>
    </row>
    <row r="7167" spans="1:8" x14ac:dyDescent="0.35">
      <c r="A7167" s="2">
        <v>44896</v>
      </c>
      <c r="B7167" t="s">
        <v>41</v>
      </c>
      <c r="C7167" t="s">
        <v>24</v>
      </c>
      <c r="D7167" t="s">
        <v>20</v>
      </c>
      <c r="E7167" s="3">
        <v>55819</v>
      </c>
      <c r="F7167" s="3">
        <v>68716</v>
      </c>
      <c r="G7167" t="s">
        <v>32</v>
      </c>
      <c r="H7167" t="s">
        <v>7197</v>
      </c>
    </row>
    <row r="7168" spans="1:8" x14ac:dyDescent="0.35">
      <c r="A7168" s="2">
        <v>44637</v>
      </c>
      <c r="B7168" t="s">
        <v>23</v>
      </c>
      <c r="C7168" t="s">
        <v>34</v>
      </c>
      <c r="D7168" t="s">
        <v>39</v>
      </c>
      <c r="E7168" s="3">
        <v>38248</v>
      </c>
      <c r="F7168" s="3">
        <v>49964</v>
      </c>
      <c r="G7168" t="s">
        <v>35</v>
      </c>
      <c r="H7168" t="s">
        <v>7198</v>
      </c>
    </row>
    <row r="7169" spans="1:8" x14ac:dyDescent="0.35">
      <c r="A7169" s="2">
        <v>45114</v>
      </c>
      <c r="B7169" t="s">
        <v>37</v>
      </c>
      <c r="C7169" t="s">
        <v>29</v>
      </c>
      <c r="D7169" t="s">
        <v>20</v>
      </c>
      <c r="E7169" s="3">
        <v>12902</v>
      </c>
      <c r="F7169" s="3">
        <v>136245</v>
      </c>
      <c r="G7169" t="s">
        <v>35</v>
      </c>
      <c r="H7169" t="s">
        <v>7199</v>
      </c>
    </row>
    <row r="7170" spans="1:8" x14ac:dyDescent="0.35">
      <c r="A7170" s="2">
        <v>44516</v>
      </c>
      <c r="B7170" t="s">
        <v>41</v>
      </c>
      <c r="C7170" t="s">
        <v>43</v>
      </c>
      <c r="D7170" t="s">
        <v>25</v>
      </c>
      <c r="E7170" s="3">
        <v>57434</v>
      </c>
      <c r="F7170" s="3">
        <v>165268</v>
      </c>
      <c r="G7170" t="s">
        <v>32</v>
      </c>
      <c r="H7170" t="s">
        <v>7200</v>
      </c>
    </row>
    <row r="7171" spans="1:8" x14ac:dyDescent="0.35">
      <c r="A7171" s="2">
        <v>44749</v>
      </c>
      <c r="B7171" t="s">
        <v>37</v>
      </c>
      <c r="C7171" t="s">
        <v>19</v>
      </c>
      <c r="D7171" t="s">
        <v>39</v>
      </c>
      <c r="E7171" s="3">
        <v>124103</v>
      </c>
      <c r="F7171" s="3">
        <v>77847</v>
      </c>
      <c r="G7171" t="s">
        <v>21</v>
      </c>
      <c r="H7171" t="s">
        <v>7201</v>
      </c>
    </row>
    <row r="7172" spans="1:8" x14ac:dyDescent="0.35">
      <c r="A7172" s="2">
        <v>45291</v>
      </c>
      <c r="B7172" t="s">
        <v>28</v>
      </c>
      <c r="C7172" t="s">
        <v>23</v>
      </c>
      <c r="D7172" t="s">
        <v>58</v>
      </c>
      <c r="E7172" s="3">
        <v>148477</v>
      </c>
      <c r="F7172" s="3">
        <v>94385</v>
      </c>
      <c r="G7172" t="s">
        <v>35</v>
      </c>
      <c r="H7172" t="s">
        <v>7202</v>
      </c>
    </row>
    <row r="7173" spans="1:8" x14ac:dyDescent="0.35">
      <c r="A7173" s="2">
        <v>44764</v>
      </c>
      <c r="B7173" t="s">
        <v>23</v>
      </c>
      <c r="C7173" t="s">
        <v>34</v>
      </c>
      <c r="D7173" t="s">
        <v>20</v>
      </c>
      <c r="E7173" s="3">
        <v>49815</v>
      </c>
      <c r="F7173" s="3">
        <v>66315</v>
      </c>
      <c r="G7173" t="s">
        <v>26</v>
      </c>
      <c r="H7173" t="s">
        <v>7203</v>
      </c>
    </row>
    <row r="7174" spans="1:8" x14ac:dyDescent="0.35">
      <c r="A7174" s="2">
        <v>45115</v>
      </c>
      <c r="B7174" t="s">
        <v>28</v>
      </c>
      <c r="C7174" t="s">
        <v>29</v>
      </c>
      <c r="D7174" t="s">
        <v>20</v>
      </c>
      <c r="E7174" s="3">
        <v>14521</v>
      </c>
      <c r="F7174" s="3">
        <v>26672</v>
      </c>
      <c r="G7174" t="s">
        <v>21</v>
      </c>
      <c r="H7174" t="s">
        <v>7204</v>
      </c>
    </row>
    <row r="7175" spans="1:8" x14ac:dyDescent="0.35">
      <c r="A7175" s="2">
        <v>44432</v>
      </c>
      <c r="B7175" t="s">
        <v>55</v>
      </c>
      <c r="C7175" t="s">
        <v>19</v>
      </c>
      <c r="D7175" t="s">
        <v>39</v>
      </c>
      <c r="E7175" s="3">
        <v>118838</v>
      </c>
      <c r="F7175" s="3">
        <v>119572</v>
      </c>
      <c r="G7175" t="s">
        <v>21</v>
      </c>
      <c r="H7175" t="s">
        <v>7205</v>
      </c>
    </row>
    <row r="7176" spans="1:8" x14ac:dyDescent="0.35">
      <c r="A7176" s="2">
        <v>45183</v>
      </c>
      <c r="B7176" t="s">
        <v>55</v>
      </c>
      <c r="C7176" t="s">
        <v>29</v>
      </c>
      <c r="D7176" t="s">
        <v>58</v>
      </c>
      <c r="E7176" s="3">
        <v>113232</v>
      </c>
      <c r="F7176" s="3">
        <v>165206</v>
      </c>
      <c r="G7176" t="s">
        <v>21</v>
      </c>
      <c r="H7176" t="s">
        <v>7206</v>
      </c>
    </row>
    <row r="7177" spans="1:8" x14ac:dyDescent="0.35">
      <c r="A7177" s="2">
        <v>45229</v>
      </c>
      <c r="B7177" t="s">
        <v>18</v>
      </c>
      <c r="C7177" t="s">
        <v>19</v>
      </c>
      <c r="D7177" t="s">
        <v>58</v>
      </c>
      <c r="E7177" s="3">
        <v>95547</v>
      </c>
      <c r="F7177" s="3">
        <v>75904</v>
      </c>
      <c r="G7177" t="s">
        <v>35</v>
      </c>
      <c r="H7177" t="s">
        <v>7207</v>
      </c>
    </row>
    <row r="7178" spans="1:8" x14ac:dyDescent="0.35">
      <c r="A7178" s="2">
        <v>44256</v>
      </c>
      <c r="B7178" t="s">
        <v>23</v>
      </c>
      <c r="C7178" t="s">
        <v>34</v>
      </c>
      <c r="D7178" t="s">
        <v>20</v>
      </c>
      <c r="E7178" s="3">
        <v>124349</v>
      </c>
      <c r="F7178" s="3">
        <v>32137</v>
      </c>
      <c r="G7178" t="s">
        <v>32</v>
      </c>
      <c r="H7178" t="s">
        <v>7208</v>
      </c>
    </row>
    <row r="7179" spans="1:8" x14ac:dyDescent="0.35">
      <c r="A7179" s="2">
        <v>45089</v>
      </c>
      <c r="B7179" t="s">
        <v>41</v>
      </c>
      <c r="C7179" t="s">
        <v>19</v>
      </c>
      <c r="D7179" t="s">
        <v>20</v>
      </c>
      <c r="E7179" s="3">
        <v>64797</v>
      </c>
      <c r="F7179" s="3">
        <v>122594</v>
      </c>
      <c r="G7179" t="s">
        <v>35</v>
      </c>
      <c r="H7179" t="s">
        <v>7209</v>
      </c>
    </row>
    <row r="7180" spans="1:8" x14ac:dyDescent="0.35">
      <c r="A7180" s="2">
        <v>44421</v>
      </c>
      <c r="B7180" t="s">
        <v>28</v>
      </c>
      <c r="C7180" t="s">
        <v>43</v>
      </c>
      <c r="D7180" t="s">
        <v>30</v>
      </c>
      <c r="E7180" s="3">
        <v>61833</v>
      </c>
      <c r="F7180" s="3">
        <v>151973</v>
      </c>
      <c r="G7180" t="s">
        <v>35</v>
      </c>
      <c r="H7180" t="s">
        <v>7210</v>
      </c>
    </row>
    <row r="7181" spans="1:8" x14ac:dyDescent="0.35">
      <c r="A7181" s="2">
        <v>44896</v>
      </c>
      <c r="B7181" t="s">
        <v>37</v>
      </c>
      <c r="C7181" t="s">
        <v>19</v>
      </c>
      <c r="D7181" t="s">
        <v>39</v>
      </c>
      <c r="E7181" s="3">
        <v>68093</v>
      </c>
      <c r="F7181" s="3">
        <v>139355</v>
      </c>
      <c r="G7181" t="s">
        <v>21</v>
      </c>
      <c r="H7181" t="s">
        <v>7211</v>
      </c>
    </row>
    <row r="7182" spans="1:8" x14ac:dyDescent="0.35">
      <c r="A7182" s="2">
        <v>44778</v>
      </c>
      <c r="B7182" t="s">
        <v>23</v>
      </c>
      <c r="C7182" t="s">
        <v>23</v>
      </c>
      <c r="D7182" t="s">
        <v>58</v>
      </c>
      <c r="E7182" s="3">
        <v>106651</v>
      </c>
      <c r="F7182" s="3">
        <v>22208</v>
      </c>
      <c r="G7182" t="s">
        <v>32</v>
      </c>
      <c r="H7182" t="s">
        <v>7212</v>
      </c>
    </row>
    <row r="7183" spans="1:8" x14ac:dyDescent="0.35">
      <c r="A7183" s="2">
        <v>45190</v>
      </c>
      <c r="B7183" t="s">
        <v>18</v>
      </c>
      <c r="C7183" t="s">
        <v>19</v>
      </c>
      <c r="D7183" t="s">
        <v>25</v>
      </c>
      <c r="E7183" s="3">
        <v>89414</v>
      </c>
      <c r="F7183" s="3">
        <v>50994</v>
      </c>
      <c r="G7183" t="s">
        <v>35</v>
      </c>
      <c r="H7183" t="s">
        <v>7213</v>
      </c>
    </row>
    <row r="7184" spans="1:8" x14ac:dyDescent="0.35">
      <c r="A7184" s="2">
        <v>44365</v>
      </c>
      <c r="B7184" t="s">
        <v>37</v>
      </c>
      <c r="C7184" t="s">
        <v>24</v>
      </c>
      <c r="D7184" t="s">
        <v>39</v>
      </c>
      <c r="E7184" s="3">
        <v>80126</v>
      </c>
      <c r="F7184" s="3">
        <v>30710</v>
      </c>
      <c r="G7184" t="s">
        <v>35</v>
      </c>
      <c r="H7184" t="s">
        <v>7214</v>
      </c>
    </row>
    <row r="7185" spans="1:8" x14ac:dyDescent="0.35">
      <c r="A7185" s="2">
        <v>45282</v>
      </c>
      <c r="B7185" t="s">
        <v>28</v>
      </c>
      <c r="C7185" t="s">
        <v>19</v>
      </c>
      <c r="D7185" t="s">
        <v>30</v>
      </c>
      <c r="E7185" s="3">
        <v>111778</v>
      </c>
      <c r="F7185" s="3">
        <v>136327</v>
      </c>
      <c r="G7185" t="s">
        <v>35</v>
      </c>
      <c r="H7185" t="s">
        <v>7215</v>
      </c>
    </row>
    <row r="7186" spans="1:8" x14ac:dyDescent="0.35">
      <c r="A7186" s="2">
        <v>44210</v>
      </c>
      <c r="B7186" t="s">
        <v>23</v>
      </c>
      <c r="C7186" t="s">
        <v>29</v>
      </c>
      <c r="D7186" t="s">
        <v>39</v>
      </c>
      <c r="E7186" s="3">
        <v>12973</v>
      </c>
      <c r="F7186" s="3">
        <v>14243</v>
      </c>
      <c r="G7186" t="s">
        <v>35</v>
      </c>
      <c r="H7186" t="s">
        <v>7216</v>
      </c>
    </row>
    <row r="7187" spans="1:8" x14ac:dyDescent="0.35">
      <c r="A7187" s="2">
        <v>44360</v>
      </c>
      <c r="B7187" t="s">
        <v>28</v>
      </c>
      <c r="C7187" t="s">
        <v>34</v>
      </c>
      <c r="D7187" t="s">
        <v>20</v>
      </c>
      <c r="E7187" s="3">
        <v>134249</v>
      </c>
      <c r="F7187" s="3">
        <v>57907</v>
      </c>
      <c r="G7187" t="s">
        <v>32</v>
      </c>
      <c r="H7187" t="s">
        <v>7217</v>
      </c>
    </row>
    <row r="7188" spans="1:8" x14ac:dyDescent="0.35">
      <c r="A7188" s="2">
        <v>44953</v>
      </c>
      <c r="B7188" t="s">
        <v>23</v>
      </c>
      <c r="C7188" t="s">
        <v>24</v>
      </c>
      <c r="D7188" t="s">
        <v>39</v>
      </c>
      <c r="E7188" s="3">
        <v>92958</v>
      </c>
      <c r="F7188" s="3">
        <v>147432</v>
      </c>
      <c r="G7188" t="s">
        <v>32</v>
      </c>
      <c r="H7188" t="s">
        <v>7218</v>
      </c>
    </row>
    <row r="7189" spans="1:8" x14ac:dyDescent="0.35">
      <c r="A7189" s="2">
        <v>45248</v>
      </c>
      <c r="B7189" t="s">
        <v>23</v>
      </c>
      <c r="C7189" t="s">
        <v>34</v>
      </c>
      <c r="D7189" t="s">
        <v>39</v>
      </c>
      <c r="E7189" s="3">
        <v>121645</v>
      </c>
      <c r="F7189" s="3">
        <v>124967</v>
      </c>
      <c r="G7189" t="s">
        <v>32</v>
      </c>
      <c r="H7189" t="s">
        <v>7219</v>
      </c>
    </row>
    <row r="7190" spans="1:8" x14ac:dyDescent="0.35">
      <c r="A7190" s="2">
        <v>44642</v>
      </c>
      <c r="B7190" t="s">
        <v>28</v>
      </c>
      <c r="C7190" t="s">
        <v>29</v>
      </c>
      <c r="D7190" t="s">
        <v>39</v>
      </c>
      <c r="E7190" s="3">
        <v>24495</v>
      </c>
      <c r="F7190" s="3">
        <v>154778</v>
      </c>
      <c r="G7190" t="s">
        <v>26</v>
      </c>
      <c r="H7190" t="s">
        <v>7220</v>
      </c>
    </row>
    <row r="7191" spans="1:8" x14ac:dyDescent="0.35">
      <c r="A7191" s="2">
        <v>44912</v>
      </c>
      <c r="B7191" t="s">
        <v>28</v>
      </c>
      <c r="C7191" t="s">
        <v>23</v>
      </c>
      <c r="D7191" t="s">
        <v>25</v>
      </c>
      <c r="E7191" s="3">
        <v>129410</v>
      </c>
      <c r="F7191" s="3">
        <v>138387</v>
      </c>
      <c r="G7191" t="s">
        <v>32</v>
      </c>
      <c r="H7191" t="s">
        <v>7221</v>
      </c>
    </row>
    <row r="7192" spans="1:8" x14ac:dyDescent="0.35">
      <c r="A7192" s="2">
        <v>45172</v>
      </c>
      <c r="B7192" t="s">
        <v>37</v>
      </c>
      <c r="C7192" t="s">
        <v>43</v>
      </c>
      <c r="D7192" t="s">
        <v>30</v>
      </c>
      <c r="E7192" s="3">
        <v>127585</v>
      </c>
      <c r="F7192" s="3">
        <v>125349</v>
      </c>
      <c r="G7192" t="s">
        <v>32</v>
      </c>
      <c r="H7192" t="s">
        <v>7222</v>
      </c>
    </row>
    <row r="7193" spans="1:8" x14ac:dyDescent="0.35">
      <c r="A7193" s="2">
        <v>45015</v>
      </c>
      <c r="B7193" t="s">
        <v>18</v>
      </c>
      <c r="C7193" t="s">
        <v>23</v>
      </c>
      <c r="D7193" t="s">
        <v>39</v>
      </c>
      <c r="E7193" s="3">
        <v>46070</v>
      </c>
      <c r="F7193" s="3">
        <v>78360</v>
      </c>
      <c r="G7193" t="s">
        <v>21</v>
      </c>
      <c r="H7193" t="s">
        <v>7223</v>
      </c>
    </row>
    <row r="7194" spans="1:8" x14ac:dyDescent="0.35">
      <c r="A7194" s="2">
        <v>44300</v>
      </c>
      <c r="B7194" t="s">
        <v>28</v>
      </c>
      <c r="C7194" t="s">
        <v>24</v>
      </c>
      <c r="D7194" t="s">
        <v>39</v>
      </c>
      <c r="E7194" s="3">
        <v>43563</v>
      </c>
      <c r="F7194" s="3">
        <v>57391</v>
      </c>
      <c r="G7194" t="s">
        <v>35</v>
      </c>
      <c r="H7194" t="s">
        <v>7224</v>
      </c>
    </row>
    <row r="7195" spans="1:8" x14ac:dyDescent="0.35">
      <c r="A7195" s="2">
        <v>44938</v>
      </c>
      <c r="B7195" t="s">
        <v>55</v>
      </c>
      <c r="C7195" t="s">
        <v>29</v>
      </c>
      <c r="D7195" t="s">
        <v>25</v>
      </c>
      <c r="E7195" s="3">
        <v>29193</v>
      </c>
      <c r="F7195" s="3">
        <v>154140</v>
      </c>
      <c r="G7195" t="s">
        <v>35</v>
      </c>
      <c r="H7195" t="s">
        <v>7225</v>
      </c>
    </row>
    <row r="7196" spans="1:8" x14ac:dyDescent="0.35">
      <c r="A7196" s="2">
        <v>44622</v>
      </c>
      <c r="B7196" t="s">
        <v>18</v>
      </c>
      <c r="C7196" t="s">
        <v>29</v>
      </c>
      <c r="D7196" t="s">
        <v>58</v>
      </c>
      <c r="E7196" s="3">
        <v>22727</v>
      </c>
      <c r="F7196" s="3">
        <v>110669</v>
      </c>
      <c r="G7196" t="s">
        <v>21</v>
      </c>
      <c r="H7196" t="s">
        <v>7226</v>
      </c>
    </row>
    <row r="7197" spans="1:8" x14ac:dyDescent="0.35">
      <c r="A7197" s="2">
        <v>44835</v>
      </c>
      <c r="B7197" t="s">
        <v>55</v>
      </c>
      <c r="C7197" t="s">
        <v>43</v>
      </c>
      <c r="D7197" t="s">
        <v>39</v>
      </c>
      <c r="E7197" s="3">
        <v>134234</v>
      </c>
      <c r="F7197" s="3">
        <v>125275</v>
      </c>
      <c r="G7197" t="s">
        <v>32</v>
      </c>
      <c r="H7197" t="s">
        <v>7227</v>
      </c>
    </row>
    <row r="7198" spans="1:8" x14ac:dyDescent="0.35">
      <c r="A7198" s="2">
        <v>45046</v>
      </c>
      <c r="B7198" t="s">
        <v>37</v>
      </c>
      <c r="C7198" t="s">
        <v>19</v>
      </c>
      <c r="D7198" t="s">
        <v>39</v>
      </c>
      <c r="E7198" s="3">
        <v>124960</v>
      </c>
      <c r="F7198" s="3">
        <v>107613</v>
      </c>
      <c r="G7198" t="s">
        <v>35</v>
      </c>
      <c r="H7198" t="s">
        <v>7228</v>
      </c>
    </row>
    <row r="7199" spans="1:8" x14ac:dyDescent="0.35">
      <c r="A7199" s="2">
        <v>44965</v>
      </c>
      <c r="B7199" t="s">
        <v>28</v>
      </c>
      <c r="C7199" t="s">
        <v>24</v>
      </c>
      <c r="D7199" t="s">
        <v>58</v>
      </c>
      <c r="E7199" s="3">
        <v>65460</v>
      </c>
      <c r="F7199" s="3">
        <v>152949</v>
      </c>
      <c r="G7199" t="s">
        <v>26</v>
      </c>
      <c r="H7199" t="s">
        <v>7229</v>
      </c>
    </row>
    <row r="7200" spans="1:8" x14ac:dyDescent="0.35">
      <c r="A7200" s="2">
        <v>44473</v>
      </c>
      <c r="B7200" t="s">
        <v>18</v>
      </c>
      <c r="C7200" t="s">
        <v>43</v>
      </c>
      <c r="D7200" t="s">
        <v>39</v>
      </c>
      <c r="E7200" s="3">
        <v>25218</v>
      </c>
      <c r="F7200" s="3">
        <v>155898</v>
      </c>
      <c r="G7200" t="s">
        <v>26</v>
      </c>
      <c r="H7200" t="s">
        <v>7230</v>
      </c>
    </row>
    <row r="7201" spans="1:8" x14ac:dyDescent="0.35">
      <c r="A7201" s="2">
        <v>45285</v>
      </c>
      <c r="B7201" t="s">
        <v>28</v>
      </c>
      <c r="C7201" t="s">
        <v>34</v>
      </c>
      <c r="D7201" t="s">
        <v>39</v>
      </c>
      <c r="E7201" s="3">
        <v>38444</v>
      </c>
      <c r="F7201" s="3">
        <v>156363</v>
      </c>
      <c r="G7201" t="s">
        <v>21</v>
      </c>
      <c r="H7201" t="s">
        <v>7231</v>
      </c>
    </row>
    <row r="7202" spans="1:8" x14ac:dyDescent="0.35">
      <c r="A7202" s="2">
        <v>45096</v>
      </c>
      <c r="B7202" t="s">
        <v>23</v>
      </c>
      <c r="C7202" t="s">
        <v>43</v>
      </c>
      <c r="D7202" t="s">
        <v>39</v>
      </c>
      <c r="E7202" s="3">
        <v>79187</v>
      </c>
      <c r="F7202" s="3">
        <v>34993</v>
      </c>
      <c r="G7202" t="s">
        <v>26</v>
      </c>
      <c r="H7202" t="s">
        <v>7232</v>
      </c>
    </row>
    <row r="7203" spans="1:8" x14ac:dyDescent="0.35">
      <c r="A7203" s="2">
        <v>44384</v>
      </c>
      <c r="B7203" t="s">
        <v>28</v>
      </c>
      <c r="C7203" t="s">
        <v>34</v>
      </c>
      <c r="D7203" t="s">
        <v>30</v>
      </c>
      <c r="E7203" s="3">
        <v>33519</v>
      </c>
      <c r="F7203" s="3">
        <v>66487</v>
      </c>
      <c r="G7203" t="s">
        <v>21</v>
      </c>
      <c r="H7203" t="s">
        <v>7233</v>
      </c>
    </row>
    <row r="7204" spans="1:8" x14ac:dyDescent="0.35">
      <c r="A7204" s="2">
        <v>44301</v>
      </c>
      <c r="B7204" t="s">
        <v>18</v>
      </c>
      <c r="C7204" t="s">
        <v>34</v>
      </c>
      <c r="D7204" t="s">
        <v>20</v>
      </c>
      <c r="E7204" s="3">
        <v>60107</v>
      </c>
      <c r="F7204" s="3">
        <v>163722</v>
      </c>
      <c r="G7204" t="s">
        <v>26</v>
      </c>
      <c r="H7204" t="s">
        <v>7234</v>
      </c>
    </row>
    <row r="7205" spans="1:8" x14ac:dyDescent="0.35">
      <c r="A7205" s="2">
        <v>44742</v>
      </c>
      <c r="B7205" t="s">
        <v>28</v>
      </c>
      <c r="C7205" t="s">
        <v>29</v>
      </c>
      <c r="D7205" t="s">
        <v>30</v>
      </c>
      <c r="E7205" s="3">
        <v>34281</v>
      </c>
      <c r="F7205" s="3">
        <v>10470</v>
      </c>
      <c r="G7205" t="s">
        <v>26</v>
      </c>
      <c r="H7205" t="s">
        <v>7235</v>
      </c>
    </row>
    <row r="7206" spans="1:8" x14ac:dyDescent="0.35">
      <c r="A7206" s="2">
        <v>44576</v>
      </c>
      <c r="B7206" t="s">
        <v>28</v>
      </c>
      <c r="C7206" t="s">
        <v>43</v>
      </c>
      <c r="D7206" t="s">
        <v>58</v>
      </c>
      <c r="E7206" s="3">
        <v>29316</v>
      </c>
      <c r="F7206" s="3">
        <v>154242</v>
      </c>
      <c r="G7206" t="s">
        <v>26</v>
      </c>
      <c r="H7206" t="s">
        <v>7236</v>
      </c>
    </row>
    <row r="7207" spans="1:8" x14ac:dyDescent="0.35">
      <c r="A7207" s="2">
        <v>44306</v>
      </c>
      <c r="B7207" t="s">
        <v>41</v>
      </c>
      <c r="C7207" t="s">
        <v>29</v>
      </c>
      <c r="D7207" t="s">
        <v>30</v>
      </c>
      <c r="E7207" s="3">
        <v>83915</v>
      </c>
      <c r="F7207" s="3">
        <v>94760</v>
      </c>
      <c r="G7207" t="s">
        <v>21</v>
      </c>
      <c r="H7207" t="s">
        <v>7237</v>
      </c>
    </row>
    <row r="7208" spans="1:8" x14ac:dyDescent="0.35">
      <c r="A7208" s="2">
        <v>44741</v>
      </c>
      <c r="B7208" t="s">
        <v>41</v>
      </c>
      <c r="C7208" t="s">
        <v>29</v>
      </c>
      <c r="D7208" t="s">
        <v>30</v>
      </c>
      <c r="E7208" s="3">
        <v>56554</v>
      </c>
      <c r="F7208" s="3">
        <v>47182</v>
      </c>
      <c r="G7208" t="s">
        <v>35</v>
      </c>
      <c r="H7208" t="s">
        <v>7238</v>
      </c>
    </row>
    <row r="7209" spans="1:8" x14ac:dyDescent="0.35">
      <c r="A7209" s="2">
        <v>44550</v>
      </c>
      <c r="B7209" t="s">
        <v>18</v>
      </c>
      <c r="C7209" t="s">
        <v>23</v>
      </c>
      <c r="D7209" t="s">
        <v>25</v>
      </c>
      <c r="E7209" s="3">
        <v>10207</v>
      </c>
      <c r="F7209" s="3">
        <v>151461</v>
      </c>
      <c r="G7209" t="s">
        <v>21</v>
      </c>
      <c r="H7209" t="s">
        <v>7239</v>
      </c>
    </row>
    <row r="7210" spans="1:8" x14ac:dyDescent="0.35">
      <c r="A7210" s="2">
        <v>44939</v>
      </c>
      <c r="B7210" t="s">
        <v>18</v>
      </c>
      <c r="C7210" t="s">
        <v>23</v>
      </c>
      <c r="D7210" t="s">
        <v>58</v>
      </c>
      <c r="E7210" s="3">
        <v>10073</v>
      </c>
      <c r="F7210" s="3">
        <v>74133</v>
      </c>
      <c r="G7210" t="s">
        <v>32</v>
      </c>
      <c r="H7210" t="s">
        <v>7240</v>
      </c>
    </row>
    <row r="7211" spans="1:8" x14ac:dyDescent="0.35">
      <c r="A7211" s="2">
        <v>44513</v>
      </c>
      <c r="B7211" t="s">
        <v>23</v>
      </c>
      <c r="C7211" t="s">
        <v>29</v>
      </c>
      <c r="D7211" t="s">
        <v>58</v>
      </c>
      <c r="E7211" s="3">
        <v>34427</v>
      </c>
      <c r="F7211" s="3">
        <v>132452</v>
      </c>
      <c r="G7211" t="s">
        <v>32</v>
      </c>
      <c r="H7211" t="s">
        <v>7241</v>
      </c>
    </row>
    <row r="7212" spans="1:8" x14ac:dyDescent="0.35">
      <c r="A7212" s="2">
        <v>45285</v>
      </c>
      <c r="B7212" t="s">
        <v>23</v>
      </c>
      <c r="C7212" t="s">
        <v>29</v>
      </c>
      <c r="D7212" t="s">
        <v>58</v>
      </c>
      <c r="E7212" s="3">
        <v>139513</v>
      </c>
      <c r="F7212" s="3">
        <v>147935</v>
      </c>
      <c r="G7212" t="s">
        <v>26</v>
      </c>
      <c r="H7212" t="s">
        <v>7242</v>
      </c>
    </row>
    <row r="7213" spans="1:8" x14ac:dyDescent="0.35">
      <c r="A7213" s="2">
        <v>44529</v>
      </c>
      <c r="B7213" t="s">
        <v>28</v>
      </c>
      <c r="C7213" t="s">
        <v>34</v>
      </c>
      <c r="D7213" t="s">
        <v>30</v>
      </c>
      <c r="E7213" s="3">
        <v>86347</v>
      </c>
      <c r="F7213" s="3">
        <v>94939</v>
      </c>
      <c r="G7213" t="s">
        <v>26</v>
      </c>
      <c r="H7213" t="s">
        <v>7243</v>
      </c>
    </row>
    <row r="7214" spans="1:8" x14ac:dyDescent="0.35">
      <c r="A7214" s="2">
        <v>44788</v>
      </c>
      <c r="B7214" t="s">
        <v>55</v>
      </c>
      <c r="C7214" t="s">
        <v>29</v>
      </c>
      <c r="D7214" t="s">
        <v>58</v>
      </c>
      <c r="E7214" s="3">
        <v>84777</v>
      </c>
      <c r="F7214" s="3">
        <v>159171</v>
      </c>
      <c r="G7214" t="s">
        <v>35</v>
      </c>
      <c r="H7214" t="s">
        <v>7244</v>
      </c>
    </row>
    <row r="7215" spans="1:8" x14ac:dyDescent="0.35">
      <c r="A7215" s="2">
        <v>44979</v>
      </c>
      <c r="B7215" t="s">
        <v>18</v>
      </c>
      <c r="C7215" t="s">
        <v>24</v>
      </c>
      <c r="D7215" t="s">
        <v>25</v>
      </c>
      <c r="E7215" s="3">
        <v>80505</v>
      </c>
      <c r="F7215" s="3">
        <v>134746</v>
      </c>
      <c r="G7215" t="s">
        <v>35</v>
      </c>
      <c r="H7215" t="s">
        <v>7245</v>
      </c>
    </row>
    <row r="7216" spans="1:8" x14ac:dyDescent="0.35">
      <c r="A7216" s="2">
        <v>44736</v>
      </c>
      <c r="B7216" t="s">
        <v>28</v>
      </c>
      <c r="C7216" t="s">
        <v>43</v>
      </c>
      <c r="D7216" t="s">
        <v>39</v>
      </c>
      <c r="E7216" s="3">
        <v>50472</v>
      </c>
      <c r="F7216" s="3">
        <v>10899</v>
      </c>
      <c r="G7216" t="s">
        <v>35</v>
      </c>
      <c r="H7216" t="s">
        <v>7246</v>
      </c>
    </row>
    <row r="7217" spans="1:8" x14ac:dyDescent="0.35">
      <c r="A7217" s="2">
        <v>44931</v>
      </c>
      <c r="B7217" t="s">
        <v>55</v>
      </c>
      <c r="C7217" t="s">
        <v>24</v>
      </c>
      <c r="D7217" t="s">
        <v>30</v>
      </c>
      <c r="E7217" s="3">
        <v>146961</v>
      </c>
      <c r="F7217" s="3">
        <v>157919</v>
      </c>
      <c r="G7217" t="s">
        <v>26</v>
      </c>
      <c r="H7217" t="s">
        <v>7247</v>
      </c>
    </row>
    <row r="7218" spans="1:8" x14ac:dyDescent="0.35">
      <c r="A7218" s="2">
        <v>44817</v>
      </c>
      <c r="B7218" t="s">
        <v>41</v>
      </c>
      <c r="C7218" t="s">
        <v>23</v>
      </c>
      <c r="D7218" t="s">
        <v>39</v>
      </c>
      <c r="E7218" s="3">
        <v>149778</v>
      </c>
      <c r="F7218" s="3">
        <v>110294</v>
      </c>
      <c r="G7218" t="s">
        <v>21</v>
      </c>
      <c r="H7218" t="s">
        <v>7248</v>
      </c>
    </row>
    <row r="7219" spans="1:8" x14ac:dyDescent="0.35">
      <c r="A7219" s="2">
        <v>44815</v>
      </c>
      <c r="B7219" t="s">
        <v>23</v>
      </c>
      <c r="C7219" t="s">
        <v>24</v>
      </c>
      <c r="D7219" t="s">
        <v>39</v>
      </c>
      <c r="E7219" s="3">
        <v>21520</v>
      </c>
      <c r="F7219" s="3">
        <v>43516</v>
      </c>
      <c r="G7219" t="s">
        <v>26</v>
      </c>
      <c r="H7219" t="s">
        <v>7249</v>
      </c>
    </row>
    <row r="7220" spans="1:8" x14ac:dyDescent="0.35">
      <c r="A7220" s="2">
        <v>45105</v>
      </c>
      <c r="B7220" t="s">
        <v>18</v>
      </c>
      <c r="C7220" t="s">
        <v>19</v>
      </c>
      <c r="D7220" t="s">
        <v>30</v>
      </c>
      <c r="E7220" s="3">
        <v>141351</v>
      </c>
      <c r="F7220" s="3">
        <v>84318</v>
      </c>
      <c r="G7220" t="s">
        <v>32</v>
      </c>
      <c r="H7220" t="s">
        <v>7250</v>
      </c>
    </row>
    <row r="7221" spans="1:8" x14ac:dyDescent="0.35">
      <c r="A7221" s="2">
        <v>45188</v>
      </c>
      <c r="B7221" t="s">
        <v>28</v>
      </c>
      <c r="C7221" t="s">
        <v>19</v>
      </c>
      <c r="D7221" t="s">
        <v>30</v>
      </c>
      <c r="E7221" s="3">
        <v>74305</v>
      </c>
      <c r="F7221" s="3">
        <v>21586</v>
      </c>
      <c r="G7221" t="s">
        <v>26</v>
      </c>
      <c r="H7221" t="s">
        <v>7251</v>
      </c>
    </row>
    <row r="7222" spans="1:8" x14ac:dyDescent="0.35">
      <c r="A7222" s="2">
        <v>44295</v>
      </c>
      <c r="B7222" t="s">
        <v>41</v>
      </c>
      <c r="C7222" t="s">
        <v>23</v>
      </c>
      <c r="D7222" t="s">
        <v>58</v>
      </c>
      <c r="E7222" s="3">
        <v>103098</v>
      </c>
      <c r="F7222" s="3">
        <v>19222</v>
      </c>
      <c r="G7222" t="s">
        <v>35</v>
      </c>
      <c r="H7222" t="s">
        <v>7252</v>
      </c>
    </row>
    <row r="7223" spans="1:8" x14ac:dyDescent="0.35">
      <c r="A7223" s="2">
        <v>44513</v>
      </c>
      <c r="B7223" t="s">
        <v>37</v>
      </c>
      <c r="C7223" t="s">
        <v>24</v>
      </c>
      <c r="D7223" t="s">
        <v>25</v>
      </c>
      <c r="E7223" s="3">
        <v>103491</v>
      </c>
      <c r="F7223" s="3">
        <v>101493</v>
      </c>
      <c r="G7223" t="s">
        <v>32</v>
      </c>
      <c r="H7223" t="s">
        <v>7253</v>
      </c>
    </row>
    <row r="7224" spans="1:8" x14ac:dyDescent="0.35">
      <c r="A7224" s="2">
        <v>44319</v>
      </c>
      <c r="B7224" t="s">
        <v>41</v>
      </c>
      <c r="C7224" t="s">
        <v>43</v>
      </c>
      <c r="D7224" t="s">
        <v>30</v>
      </c>
      <c r="E7224" s="3">
        <v>141362</v>
      </c>
      <c r="F7224" s="3">
        <v>104127</v>
      </c>
      <c r="G7224" t="s">
        <v>26</v>
      </c>
      <c r="H7224" t="s">
        <v>7254</v>
      </c>
    </row>
    <row r="7225" spans="1:8" x14ac:dyDescent="0.35">
      <c r="A7225" s="2">
        <v>44995</v>
      </c>
      <c r="B7225" t="s">
        <v>28</v>
      </c>
      <c r="C7225" t="s">
        <v>23</v>
      </c>
      <c r="D7225" t="s">
        <v>39</v>
      </c>
      <c r="E7225" s="3">
        <v>140351</v>
      </c>
      <c r="F7225" s="3">
        <v>138179</v>
      </c>
      <c r="G7225" t="s">
        <v>35</v>
      </c>
      <c r="H7225" t="s">
        <v>7255</v>
      </c>
    </row>
    <row r="7226" spans="1:8" x14ac:dyDescent="0.35">
      <c r="A7226" s="2">
        <v>44653</v>
      </c>
      <c r="B7226" t="s">
        <v>23</v>
      </c>
      <c r="C7226" t="s">
        <v>19</v>
      </c>
      <c r="D7226" t="s">
        <v>30</v>
      </c>
      <c r="E7226" s="3">
        <v>99903</v>
      </c>
      <c r="F7226" s="3">
        <v>34287</v>
      </c>
      <c r="G7226" t="s">
        <v>26</v>
      </c>
      <c r="H7226" t="s">
        <v>7256</v>
      </c>
    </row>
    <row r="7227" spans="1:8" x14ac:dyDescent="0.35">
      <c r="A7227" s="2">
        <v>44718</v>
      </c>
      <c r="B7227" t="s">
        <v>55</v>
      </c>
      <c r="C7227" t="s">
        <v>23</v>
      </c>
      <c r="D7227" t="s">
        <v>25</v>
      </c>
      <c r="E7227" s="3">
        <v>34107</v>
      </c>
      <c r="F7227" s="3">
        <v>137908</v>
      </c>
      <c r="G7227" t="s">
        <v>26</v>
      </c>
      <c r="H7227" t="s">
        <v>7257</v>
      </c>
    </row>
    <row r="7228" spans="1:8" x14ac:dyDescent="0.35">
      <c r="A7228" s="2">
        <v>44716</v>
      </c>
      <c r="B7228" t="s">
        <v>37</v>
      </c>
      <c r="C7228" t="s">
        <v>24</v>
      </c>
      <c r="D7228" t="s">
        <v>20</v>
      </c>
      <c r="E7228" s="3">
        <v>93542</v>
      </c>
      <c r="F7228" s="3">
        <v>168673</v>
      </c>
      <c r="G7228" t="s">
        <v>35</v>
      </c>
      <c r="H7228" t="s">
        <v>7258</v>
      </c>
    </row>
    <row r="7229" spans="1:8" x14ac:dyDescent="0.35">
      <c r="A7229" s="2">
        <v>45113</v>
      </c>
      <c r="B7229" t="s">
        <v>37</v>
      </c>
      <c r="C7229" t="s">
        <v>24</v>
      </c>
      <c r="D7229" t="s">
        <v>39</v>
      </c>
      <c r="E7229" s="3">
        <v>29935</v>
      </c>
      <c r="F7229" s="3">
        <v>158857</v>
      </c>
      <c r="G7229" t="s">
        <v>32</v>
      </c>
      <c r="H7229" t="s">
        <v>7259</v>
      </c>
    </row>
    <row r="7230" spans="1:8" x14ac:dyDescent="0.35">
      <c r="A7230" s="2">
        <v>44913</v>
      </c>
      <c r="B7230" t="s">
        <v>23</v>
      </c>
      <c r="C7230" t="s">
        <v>24</v>
      </c>
      <c r="D7230" t="s">
        <v>20</v>
      </c>
      <c r="E7230" s="3">
        <v>118507</v>
      </c>
      <c r="F7230" s="3">
        <v>110405</v>
      </c>
      <c r="G7230" t="s">
        <v>32</v>
      </c>
      <c r="H7230" t="s">
        <v>7260</v>
      </c>
    </row>
    <row r="7231" spans="1:8" x14ac:dyDescent="0.35">
      <c r="A7231" s="2">
        <v>44511</v>
      </c>
      <c r="B7231" t="s">
        <v>37</v>
      </c>
      <c r="C7231" t="s">
        <v>34</v>
      </c>
      <c r="D7231" t="s">
        <v>20</v>
      </c>
      <c r="E7231" s="3">
        <v>70033</v>
      </c>
      <c r="F7231" s="3">
        <v>64907</v>
      </c>
      <c r="G7231" t="s">
        <v>21</v>
      </c>
      <c r="H7231" t="s">
        <v>7261</v>
      </c>
    </row>
    <row r="7232" spans="1:8" x14ac:dyDescent="0.35">
      <c r="A7232" s="2">
        <v>44905</v>
      </c>
      <c r="B7232" t="s">
        <v>18</v>
      </c>
      <c r="C7232" t="s">
        <v>24</v>
      </c>
      <c r="D7232" t="s">
        <v>25</v>
      </c>
      <c r="E7232" s="3">
        <v>15257</v>
      </c>
      <c r="F7232" s="3">
        <v>92336</v>
      </c>
      <c r="G7232" t="s">
        <v>32</v>
      </c>
      <c r="H7232" t="s">
        <v>7262</v>
      </c>
    </row>
    <row r="7233" spans="1:8" x14ac:dyDescent="0.35">
      <c r="A7233" s="2">
        <v>44906</v>
      </c>
      <c r="B7233" t="s">
        <v>28</v>
      </c>
      <c r="C7233" t="s">
        <v>29</v>
      </c>
      <c r="D7233" t="s">
        <v>30</v>
      </c>
      <c r="E7233" s="3">
        <v>112299</v>
      </c>
      <c r="F7233" s="3">
        <v>149592</v>
      </c>
      <c r="G7233" t="s">
        <v>26</v>
      </c>
      <c r="H7233" t="s">
        <v>7263</v>
      </c>
    </row>
    <row r="7234" spans="1:8" x14ac:dyDescent="0.35">
      <c r="A7234" s="2">
        <v>45240</v>
      </c>
      <c r="B7234" t="s">
        <v>37</v>
      </c>
      <c r="C7234" t="s">
        <v>19</v>
      </c>
      <c r="D7234" t="s">
        <v>20</v>
      </c>
      <c r="E7234" s="3">
        <v>114110</v>
      </c>
      <c r="F7234" s="3">
        <v>40432</v>
      </c>
      <c r="G7234" t="s">
        <v>35</v>
      </c>
      <c r="H7234" t="s">
        <v>7264</v>
      </c>
    </row>
    <row r="7235" spans="1:8" x14ac:dyDescent="0.35">
      <c r="A7235" s="2">
        <v>44756</v>
      </c>
      <c r="B7235" t="s">
        <v>41</v>
      </c>
      <c r="C7235" t="s">
        <v>19</v>
      </c>
      <c r="D7235" t="s">
        <v>58</v>
      </c>
      <c r="E7235" s="3">
        <v>104358</v>
      </c>
      <c r="F7235" s="3">
        <v>33654</v>
      </c>
      <c r="G7235" t="s">
        <v>32</v>
      </c>
      <c r="H7235" t="s">
        <v>7265</v>
      </c>
    </row>
    <row r="7236" spans="1:8" x14ac:dyDescent="0.35">
      <c r="A7236" s="2">
        <v>45165</v>
      </c>
      <c r="B7236" t="s">
        <v>55</v>
      </c>
      <c r="C7236" t="s">
        <v>34</v>
      </c>
      <c r="D7236" t="s">
        <v>30</v>
      </c>
      <c r="E7236" s="3">
        <v>111996</v>
      </c>
      <c r="F7236" s="3">
        <v>127976</v>
      </c>
      <c r="G7236" t="s">
        <v>26</v>
      </c>
      <c r="H7236" t="s">
        <v>7266</v>
      </c>
    </row>
    <row r="7237" spans="1:8" x14ac:dyDescent="0.35">
      <c r="A7237" s="2">
        <v>44552</v>
      </c>
      <c r="B7237" t="s">
        <v>28</v>
      </c>
      <c r="C7237" t="s">
        <v>19</v>
      </c>
      <c r="D7237" t="s">
        <v>39</v>
      </c>
      <c r="E7237" s="3">
        <v>142829</v>
      </c>
      <c r="F7237" s="3">
        <v>101496</v>
      </c>
      <c r="G7237" t="s">
        <v>26</v>
      </c>
      <c r="H7237" t="s">
        <v>7267</v>
      </c>
    </row>
    <row r="7238" spans="1:8" x14ac:dyDescent="0.35">
      <c r="A7238" s="2">
        <v>45274</v>
      </c>
      <c r="B7238" t="s">
        <v>23</v>
      </c>
      <c r="C7238" t="s">
        <v>19</v>
      </c>
      <c r="D7238" t="s">
        <v>30</v>
      </c>
      <c r="E7238" s="3">
        <v>32846</v>
      </c>
      <c r="F7238" s="3">
        <v>84693</v>
      </c>
      <c r="G7238" t="s">
        <v>32</v>
      </c>
      <c r="H7238" t="s">
        <v>7268</v>
      </c>
    </row>
    <row r="7239" spans="1:8" x14ac:dyDescent="0.35">
      <c r="A7239" s="2">
        <v>45086</v>
      </c>
      <c r="B7239" t="s">
        <v>41</v>
      </c>
      <c r="C7239" t="s">
        <v>23</v>
      </c>
      <c r="D7239" t="s">
        <v>25</v>
      </c>
      <c r="E7239" s="3">
        <v>130652</v>
      </c>
      <c r="F7239" s="3">
        <v>150813</v>
      </c>
      <c r="G7239" t="s">
        <v>35</v>
      </c>
      <c r="H7239" t="s">
        <v>7269</v>
      </c>
    </row>
    <row r="7240" spans="1:8" x14ac:dyDescent="0.35">
      <c r="A7240" s="2">
        <v>44989</v>
      </c>
      <c r="B7240" t="s">
        <v>18</v>
      </c>
      <c r="C7240" t="s">
        <v>24</v>
      </c>
      <c r="D7240" t="s">
        <v>25</v>
      </c>
      <c r="E7240" s="3">
        <v>37915</v>
      </c>
      <c r="F7240" s="3">
        <v>108779</v>
      </c>
      <c r="G7240" t="s">
        <v>35</v>
      </c>
      <c r="H7240" t="s">
        <v>7270</v>
      </c>
    </row>
    <row r="7241" spans="1:8" x14ac:dyDescent="0.35">
      <c r="A7241" s="2">
        <v>44461</v>
      </c>
      <c r="B7241" t="s">
        <v>37</v>
      </c>
      <c r="C7241" t="s">
        <v>29</v>
      </c>
      <c r="D7241" t="s">
        <v>39</v>
      </c>
      <c r="E7241" s="3">
        <v>54617</v>
      </c>
      <c r="F7241" s="3">
        <v>147676</v>
      </c>
      <c r="G7241" t="s">
        <v>21</v>
      </c>
      <c r="H7241" t="s">
        <v>7271</v>
      </c>
    </row>
    <row r="7242" spans="1:8" x14ac:dyDescent="0.35">
      <c r="A7242" s="2">
        <v>45178</v>
      </c>
      <c r="B7242" t="s">
        <v>41</v>
      </c>
      <c r="C7242" t="s">
        <v>29</v>
      </c>
      <c r="D7242" t="s">
        <v>39</v>
      </c>
      <c r="E7242" s="3">
        <v>86880</v>
      </c>
      <c r="F7242" s="3">
        <v>123526</v>
      </c>
      <c r="G7242" t="s">
        <v>35</v>
      </c>
      <c r="H7242" t="s">
        <v>7272</v>
      </c>
    </row>
    <row r="7243" spans="1:8" x14ac:dyDescent="0.35">
      <c r="A7243" s="2">
        <v>44998</v>
      </c>
      <c r="B7243" t="s">
        <v>28</v>
      </c>
      <c r="C7243" t="s">
        <v>23</v>
      </c>
      <c r="D7243" t="s">
        <v>39</v>
      </c>
      <c r="E7243" s="3">
        <v>138526</v>
      </c>
      <c r="F7243" s="3">
        <v>142759</v>
      </c>
      <c r="G7243" t="s">
        <v>35</v>
      </c>
      <c r="H7243" t="s">
        <v>7273</v>
      </c>
    </row>
    <row r="7244" spans="1:8" x14ac:dyDescent="0.35">
      <c r="A7244" s="2">
        <v>44239</v>
      </c>
      <c r="B7244" t="s">
        <v>41</v>
      </c>
      <c r="C7244" t="s">
        <v>29</v>
      </c>
      <c r="D7244" t="s">
        <v>25</v>
      </c>
      <c r="E7244" s="3">
        <v>43875</v>
      </c>
      <c r="F7244" s="3">
        <v>41794</v>
      </c>
      <c r="G7244" t="s">
        <v>32</v>
      </c>
      <c r="H7244" t="s">
        <v>7274</v>
      </c>
    </row>
    <row r="7245" spans="1:8" x14ac:dyDescent="0.35">
      <c r="A7245" s="2">
        <v>45058</v>
      </c>
      <c r="B7245" t="s">
        <v>18</v>
      </c>
      <c r="C7245" t="s">
        <v>23</v>
      </c>
      <c r="D7245" t="s">
        <v>30</v>
      </c>
      <c r="E7245" s="3">
        <v>39558</v>
      </c>
      <c r="F7245" s="3">
        <v>158291</v>
      </c>
      <c r="G7245" t="s">
        <v>32</v>
      </c>
      <c r="H7245" t="s">
        <v>7275</v>
      </c>
    </row>
    <row r="7246" spans="1:8" x14ac:dyDescent="0.35">
      <c r="A7246" s="2">
        <v>44546</v>
      </c>
      <c r="B7246" t="s">
        <v>55</v>
      </c>
      <c r="C7246" t="s">
        <v>29</v>
      </c>
      <c r="D7246" t="s">
        <v>20</v>
      </c>
      <c r="E7246" s="3">
        <v>105017</v>
      </c>
      <c r="F7246" s="3">
        <v>79331</v>
      </c>
      <c r="G7246" t="s">
        <v>26</v>
      </c>
      <c r="H7246" t="s">
        <v>7276</v>
      </c>
    </row>
    <row r="7247" spans="1:8" x14ac:dyDescent="0.35">
      <c r="A7247" s="2">
        <v>45108</v>
      </c>
      <c r="B7247" t="s">
        <v>37</v>
      </c>
      <c r="C7247" t="s">
        <v>19</v>
      </c>
      <c r="D7247" t="s">
        <v>20</v>
      </c>
      <c r="E7247" s="3">
        <v>134720</v>
      </c>
      <c r="F7247" s="3">
        <v>18769</v>
      </c>
      <c r="G7247" t="s">
        <v>32</v>
      </c>
      <c r="H7247" t="s">
        <v>7277</v>
      </c>
    </row>
    <row r="7248" spans="1:8" x14ac:dyDescent="0.35">
      <c r="A7248" s="2">
        <v>44197</v>
      </c>
      <c r="B7248" t="s">
        <v>28</v>
      </c>
      <c r="C7248" t="s">
        <v>43</v>
      </c>
      <c r="D7248" t="s">
        <v>58</v>
      </c>
      <c r="E7248" s="3">
        <v>30732</v>
      </c>
      <c r="F7248" s="3">
        <v>27552</v>
      </c>
      <c r="G7248" t="s">
        <v>21</v>
      </c>
      <c r="H7248" t="s">
        <v>7278</v>
      </c>
    </row>
    <row r="7249" spans="1:8" x14ac:dyDescent="0.35">
      <c r="A7249" s="2">
        <v>44780</v>
      </c>
      <c r="B7249" t="s">
        <v>37</v>
      </c>
      <c r="C7249" t="s">
        <v>24</v>
      </c>
      <c r="D7249" t="s">
        <v>25</v>
      </c>
      <c r="E7249" s="3">
        <v>123141</v>
      </c>
      <c r="F7249" s="3">
        <v>59186</v>
      </c>
      <c r="G7249" t="s">
        <v>26</v>
      </c>
      <c r="H7249" t="s">
        <v>7279</v>
      </c>
    </row>
    <row r="7250" spans="1:8" x14ac:dyDescent="0.35">
      <c r="A7250" s="2">
        <v>44628</v>
      </c>
      <c r="B7250" t="s">
        <v>37</v>
      </c>
      <c r="C7250" t="s">
        <v>43</v>
      </c>
      <c r="D7250" t="s">
        <v>39</v>
      </c>
      <c r="E7250" s="3">
        <v>67238</v>
      </c>
      <c r="F7250" s="3">
        <v>62302</v>
      </c>
      <c r="G7250" t="s">
        <v>35</v>
      </c>
      <c r="H7250" t="s">
        <v>7280</v>
      </c>
    </row>
    <row r="7251" spans="1:8" x14ac:dyDescent="0.35">
      <c r="A7251" s="2">
        <v>44249</v>
      </c>
      <c r="B7251" t="s">
        <v>23</v>
      </c>
      <c r="C7251" t="s">
        <v>19</v>
      </c>
      <c r="D7251" t="s">
        <v>30</v>
      </c>
      <c r="E7251" s="3">
        <v>69839</v>
      </c>
      <c r="F7251" s="3">
        <v>13077</v>
      </c>
      <c r="G7251" t="s">
        <v>32</v>
      </c>
      <c r="H7251" t="s">
        <v>7281</v>
      </c>
    </row>
    <row r="7252" spans="1:8" x14ac:dyDescent="0.35">
      <c r="A7252" s="2">
        <v>45136</v>
      </c>
      <c r="B7252" t="s">
        <v>37</v>
      </c>
      <c r="C7252" t="s">
        <v>34</v>
      </c>
      <c r="D7252" t="s">
        <v>25</v>
      </c>
      <c r="E7252" s="3">
        <v>105504</v>
      </c>
      <c r="F7252" s="3">
        <v>156232</v>
      </c>
      <c r="G7252" t="s">
        <v>21</v>
      </c>
      <c r="H7252" t="s">
        <v>7282</v>
      </c>
    </row>
    <row r="7253" spans="1:8" x14ac:dyDescent="0.35">
      <c r="A7253" s="2">
        <v>44716</v>
      </c>
      <c r="B7253" t="s">
        <v>41</v>
      </c>
      <c r="C7253" t="s">
        <v>23</v>
      </c>
      <c r="D7253" t="s">
        <v>58</v>
      </c>
      <c r="E7253" s="3">
        <v>33457</v>
      </c>
      <c r="F7253" s="3">
        <v>32723</v>
      </c>
      <c r="G7253" t="s">
        <v>26</v>
      </c>
      <c r="H7253" t="s">
        <v>7283</v>
      </c>
    </row>
    <row r="7254" spans="1:8" x14ac:dyDescent="0.35">
      <c r="A7254" s="2">
        <v>44343</v>
      </c>
      <c r="B7254" t="s">
        <v>41</v>
      </c>
      <c r="C7254" t="s">
        <v>29</v>
      </c>
      <c r="D7254" t="s">
        <v>20</v>
      </c>
      <c r="E7254" s="3">
        <v>104056</v>
      </c>
      <c r="F7254" s="3">
        <v>24019</v>
      </c>
      <c r="G7254" t="s">
        <v>21</v>
      </c>
      <c r="H7254" t="s">
        <v>7284</v>
      </c>
    </row>
    <row r="7255" spans="1:8" x14ac:dyDescent="0.35">
      <c r="A7255" s="2">
        <v>44825</v>
      </c>
      <c r="B7255" t="s">
        <v>55</v>
      </c>
      <c r="C7255" t="s">
        <v>29</v>
      </c>
      <c r="D7255" t="s">
        <v>30</v>
      </c>
      <c r="E7255" s="3">
        <v>141896</v>
      </c>
      <c r="F7255" s="3">
        <v>49006</v>
      </c>
      <c r="G7255" t="s">
        <v>21</v>
      </c>
      <c r="H7255" t="s">
        <v>7285</v>
      </c>
    </row>
    <row r="7256" spans="1:8" x14ac:dyDescent="0.35">
      <c r="A7256" s="2">
        <v>44495</v>
      </c>
      <c r="B7256" t="s">
        <v>18</v>
      </c>
      <c r="C7256" t="s">
        <v>19</v>
      </c>
      <c r="D7256" t="s">
        <v>20</v>
      </c>
      <c r="E7256" s="3">
        <v>112906</v>
      </c>
      <c r="F7256" s="3">
        <v>66611</v>
      </c>
      <c r="G7256" t="s">
        <v>35</v>
      </c>
      <c r="H7256" t="s">
        <v>7286</v>
      </c>
    </row>
    <row r="7257" spans="1:8" x14ac:dyDescent="0.35">
      <c r="A7257" s="2">
        <v>44985</v>
      </c>
      <c r="B7257" t="s">
        <v>28</v>
      </c>
      <c r="C7257" t="s">
        <v>29</v>
      </c>
      <c r="D7257" t="s">
        <v>30</v>
      </c>
      <c r="E7257" s="3">
        <v>26734</v>
      </c>
      <c r="F7257" s="3">
        <v>89152</v>
      </c>
      <c r="G7257" t="s">
        <v>26</v>
      </c>
      <c r="H7257" t="s">
        <v>7287</v>
      </c>
    </row>
    <row r="7258" spans="1:8" x14ac:dyDescent="0.35">
      <c r="A7258" s="2">
        <v>45046</v>
      </c>
      <c r="B7258" t="s">
        <v>41</v>
      </c>
      <c r="C7258" t="s">
        <v>19</v>
      </c>
      <c r="D7258" t="s">
        <v>39</v>
      </c>
      <c r="E7258" s="3">
        <v>40659</v>
      </c>
      <c r="F7258" s="3">
        <v>156957</v>
      </c>
      <c r="G7258" t="s">
        <v>32</v>
      </c>
      <c r="H7258" t="s">
        <v>7288</v>
      </c>
    </row>
    <row r="7259" spans="1:8" x14ac:dyDescent="0.35">
      <c r="A7259" s="2">
        <v>44374</v>
      </c>
      <c r="B7259" t="s">
        <v>37</v>
      </c>
      <c r="C7259" t="s">
        <v>43</v>
      </c>
      <c r="D7259" t="s">
        <v>30</v>
      </c>
      <c r="E7259" s="3">
        <v>17894</v>
      </c>
      <c r="F7259" s="3">
        <v>137677</v>
      </c>
      <c r="G7259" t="s">
        <v>35</v>
      </c>
      <c r="H7259" t="s">
        <v>7289</v>
      </c>
    </row>
    <row r="7260" spans="1:8" x14ac:dyDescent="0.35">
      <c r="A7260" s="2">
        <v>45038</v>
      </c>
      <c r="B7260" t="s">
        <v>18</v>
      </c>
      <c r="C7260" t="s">
        <v>34</v>
      </c>
      <c r="D7260" t="s">
        <v>39</v>
      </c>
      <c r="E7260" s="3">
        <v>120317</v>
      </c>
      <c r="F7260" s="3">
        <v>75200</v>
      </c>
      <c r="G7260" t="s">
        <v>21</v>
      </c>
      <c r="H7260" t="s">
        <v>7290</v>
      </c>
    </row>
    <row r="7261" spans="1:8" x14ac:dyDescent="0.35">
      <c r="A7261" s="2">
        <v>45074</v>
      </c>
      <c r="B7261" t="s">
        <v>28</v>
      </c>
      <c r="C7261" t="s">
        <v>23</v>
      </c>
      <c r="D7261" t="s">
        <v>25</v>
      </c>
      <c r="E7261" s="3">
        <v>120167</v>
      </c>
      <c r="F7261" s="3">
        <v>145668</v>
      </c>
      <c r="G7261" t="s">
        <v>26</v>
      </c>
      <c r="H7261" t="s">
        <v>7291</v>
      </c>
    </row>
    <row r="7262" spans="1:8" x14ac:dyDescent="0.35">
      <c r="A7262" s="2">
        <v>44955</v>
      </c>
      <c r="B7262" t="s">
        <v>28</v>
      </c>
      <c r="C7262" t="s">
        <v>29</v>
      </c>
      <c r="D7262" t="s">
        <v>20</v>
      </c>
      <c r="E7262" s="3">
        <v>113295</v>
      </c>
      <c r="F7262" s="3">
        <v>129353</v>
      </c>
      <c r="G7262" t="s">
        <v>35</v>
      </c>
      <c r="H7262" t="s">
        <v>7292</v>
      </c>
    </row>
    <row r="7263" spans="1:8" x14ac:dyDescent="0.35">
      <c r="A7263" s="2">
        <v>45288</v>
      </c>
      <c r="B7263" t="s">
        <v>28</v>
      </c>
      <c r="C7263" t="s">
        <v>34</v>
      </c>
      <c r="D7263" t="s">
        <v>30</v>
      </c>
      <c r="E7263" s="3">
        <v>12509</v>
      </c>
      <c r="F7263" s="3">
        <v>20232</v>
      </c>
      <c r="G7263" t="s">
        <v>32</v>
      </c>
      <c r="H7263" t="s">
        <v>7293</v>
      </c>
    </row>
    <row r="7264" spans="1:8" x14ac:dyDescent="0.35">
      <c r="A7264" s="2">
        <v>44641</v>
      </c>
      <c r="B7264" t="s">
        <v>28</v>
      </c>
      <c r="C7264" t="s">
        <v>34</v>
      </c>
      <c r="D7264" t="s">
        <v>30</v>
      </c>
      <c r="E7264" s="3">
        <v>78208</v>
      </c>
      <c r="F7264" s="3">
        <v>106189</v>
      </c>
      <c r="G7264" t="s">
        <v>21</v>
      </c>
      <c r="H7264" t="s">
        <v>7294</v>
      </c>
    </row>
    <row r="7265" spans="1:8" x14ac:dyDescent="0.35">
      <c r="A7265" s="2">
        <v>44904</v>
      </c>
      <c r="B7265" t="s">
        <v>55</v>
      </c>
      <c r="C7265" t="s">
        <v>34</v>
      </c>
      <c r="D7265" t="s">
        <v>58</v>
      </c>
      <c r="E7265" s="3">
        <v>79694</v>
      </c>
      <c r="F7265" s="3">
        <v>51963</v>
      </c>
      <c r="G7265" t="s">
        <v>26</v>
      </c>
      <c r="H7265" t="s">
        <v>7295</v>
      </c>
    </row>
    <row r="7266" spans="1:8" x14ac:dyDescent="0.35">
      <c r="A7266" s="2">
        <v>44798</v>
      </c>
      <c r="B7266" t="s">
        <v>28</v>
      </c>
      <c r="C7266" t="s">
        <v>24</v>
      </c>
      <c r="D7266" t="s">
        <v>20</v>
      </c>
      <c r="E7266" s="3">
        <v>120592</v>
      </c>
      <c r="F7266" s="3">
        <v>26406</v>
      </c>
      <c r="G7266" t="s">
        <v>35</v>
      </c>
      <c r="H7266" t="s">
        <v>7296</v>
      </c>
    </row>
    <row r="7267" spans="1:8" x14ac:dyDescent="0.35">
      <c r="A7267" s="2">
        <v>44341</v>
      </c>
      <c r="B7267" t="s">
        <v>18</v>
      </c>
      <c r="C7267" t="s">
        <v>34</v>
      </c>
      <c r="D7267" t="s">
        <v>25</v>
      </c>
      <c r="E7267" s="3">
        <v>130925</v>
      </c>
      <c r="F7267" s="3">
        <v>129897</v>
      </c>
      <c r="G7267" t="s">
        <v>35</v>
      </c>
      <c r="H7267" t="s">
        <v>7297</v>
      </c>
    </row>
    <row r="7268" spans="1:8" x14ac:dyDescent="0.35">
      <c r="A7268" s="2">
        <v>44471</v>
      </c>
      <c r="B7268" t="s">
        <v>41</v>
      </c>
      <c r="C7268" t="s">
        <v>19</v>
      </c>
      <c r="D7268" t="s">
        <v>39</v>
      </c>
      <c r="E7268" s="3">
        <v>131714</v>
      </c>
      <c r="F7268" s="3">
        <v>135162</v>
      </c>
      <c r="G7268" t="s">
        <v>21</v>
      </c>
      <c r="H7268" t="s">
        <v>7298</v>
      </c>
    </row>
    <row r="7269" spans="1:8" x14ac:dyDescent="0.35">
      <c r="A7269" s="2">
        <v>44705</v>
      </c>
      <c r="B7269" t="s">
        <v>18</v>
      </c>
      <c r="C7269" t="s">
        <v>24</v>
      </c>
      <c r="D7269" t="s">
        <v>25</v>
      </c>
      <c r="E7269" s="3">
        <v>41171</v>
      </c>
      <c r="F7269" s="3">
        <v>17379</v>
      </c>
      <c r="G7269" t="s">
        <v>35</v>
      </c>
      <c r="H7269" t="s">
        <v>7299</v>
      </c>
    </row>
    <row r="7270" spans="1:8" x14ac:dyDescent="0.35">
      <c r="A7270" s="2">
        <v>44949</v>
      </c>
      <c r="B7270" t="s">
        <v>37</v>
      </c>
      <c r="C7270" t="s">
        <v>24</v>
      </c>
      <c r="D7270" t="s">
        <v>58</v>
      </c>
      <c r="E7270" s="3">
        <v>34525</v>
      </c>
      <c r="F7270" s="3">
        <v>163486</v>
      </c>
      <c r="G7270" t="s">
        <v>32</v>
      </c>
      <c r="H7270" t="s">
        <v>7300</v>
      </c>
    </row>
    <row r="7271" spans="1:8" x14ac:dyDescent="0.35">
      <c r="A7271" s="2">
        <v>44673</v>
      </c>
      <c r="B7271" t="s">
        <v>23</v>
      </c>
      <c r="C7271" t="s">
        <v>34</v>
      </c>
      <c r="D7271" t="s">
        <v>25</v>
      </c>
      <c r="E7271" s="3">
        <v>36513</v>
      </c>
      <c r="F7271" s="3">
        <v>11053</v>
      </c>
      <c r="G7271" t="s">
        <v>32</v>
      </c>
      <c r="H7271" t="s">
        <v>7301</v>
      </c>
    </row>
    <row r="7272" spans="1:8" x14ac:dyDescent="0.35">
      <c r="A7272" s="2">
        <v>44862</v>
      </c>
      <c r="B7272" t="s">
        <v>55</v>
      </c>
      <c r="C7272" t="s">
        <v>29</v>
      </c>
      <c r="D7272" t="s">
        <v>39</v>
      </c>
      <c r="E7272" s="3">
        <v>131867</v>
      </c>
      <c r="F7272" s="3">
        <v>108347</v>
      </c>
      <c r="G7272" t="s">
        <v>32</v>
      </c>
      <c r="H7272" t="s">
        <v>7302</v>
      </c>
    </row>
    <row r="7273" spans="1:8" x14ac:dyDescent="0.35">
      <c r="A7273" s="2">
        <v>44764</v>
      </c>
      <c r="B7273" t="s">
        <v>55</v>
      </c>
      <c r="C7273" t="s">
        <v>29</v>
      </c>
      <c r="D7273" t="s">
        <v>20</v>
      </c>
      <c r="E7273" s="3">
        <v>146869</v>
      </c>
      <c r="F7273" s="3">
        <v>99388</v>
      </c>
      <c r="G7273" t="s">
        <v>26</v>
      </c>
      <c r="H7273" t="s">
        <v>7303</v>
      </c>
    </row>
    <row r="7274" spans="1:8" x14ac:dyDescent="0.35">
      <c r="A7274" s="2">
        <v>44727</v>
      </c>
      <c r="B7274" t="s">
        <v>37</v>
      </c>
      <c r="C7274" t="s">
        <v>29</v>
      </c>
      <c r="D7274" t="s">
        <v>58</v>
      </c>
      <c r="E7274" s="3">
        <v>140467</v>
      </c>
      <c r="F7274" s="3">
        <v>160310</v>
      </c>
      <c r="G7274" t="s">
        <v>35</v>
      </c>
      <c r="H7274" t="s">
        <v>7304</v>
      </c>
    </row>
    <row r="7275" spans="1:8" x14ac:dyDescent="0.35">
      <c r="A7275" s="2">
        <v>44355</v>
      </c>
      <c r="B7275" t="s">
        <v>18</v>
      </c>
      <c r="C7275" t="s">
        <v>29</v>
      </c>
      <c r="D7275" t="s">
        <v>30</v>
      </c>
      <c r="E7275" s="3">
        <v>124447</v>
      </c>
      <c r="F7275" s="3">
        <v>135445</v>
      </c>
      <c r="G7275" t="s">
        <v>32</v>
      </c>
      <c r="H7275" t="s">
        <v>7305</v>
      </c>
    </row>
    <row r="7276" spans="1:8" x14ac:dyDescent="0.35">
      <c r="A7276" s="2">
        <v>44877</v>
      </c>
      <c r="B7276" t="s">
        <v>18</v>
      </c>
      <c r="C7276" t="s">
        <v>19</v>
      </c>
      <c r="D7276" t="s">
        <v>30</v>
      </c>
      <c r="E7276" s="3">
        <v>114384</v>
      </c>
      <c r="F7276" s="3">
        <v>27338</v>
      </c>
      <c r="G7276" t="s">
        <v>32</v>
      </c>
      <c r="H7276" t="s">
        <v>7306</v>
      </c>
    </row>
    <row r="7277" spans="1:8" x14ac:dyDescent="0.35">
      <c r="A7277" s="2">
        <v>44219</v>
      </c>
      <c r="B7277" t="s">
        <v>37</v>
      </c>
      <c r="C7277" t="s">
        <v>29</v>
      </c>
      <c r="D7277" t="s">
        <v>20</v>
      </c>
      <c r="E7277" s="3">
        <v>148818</v>
      </c>
      <c r="F7277" s="3">
        <v>16455</v>
      </c>
      <c r="G7277" t="s">
        <v>26</v>
      </c>
      <c r="H7277" t="s">
        <v>7307</v>
      </c>
    </row>
    <row r="7278" spans="1:8" x14ac:dyDescent="0.35">
      <c r="A7278" s="2">
        <v>45267</v>
      </c>
      <c r="B7278" t="s">
        <v>23</v>
      </c>
      <c r="C7278" t="s">
        <v>23</v>
      </c>
      <c r="D7278" t="s">
        <v>25</v>
      </c>
      <c r="E7278" s="3">
        <v>99254</v>
      </c>
      <c r="F7278" s="3">
        <v>93211</v>
      </c>
      <c r="G7278" t="s">
        <v>35</v>
      </c>
      <c r="H7278" t="s">
        <v>7308</v>
      </c>
    </row>
    <row r="7279" spans="1:8" x14ac:dyDescent="0.35">
      <c r="A7279" s="2">
        <v>44721</v>
      </c>
      <c r="B7279" t="s">
        <v>28</v>
      </c>
      <c r="C7279" t="s">
        <v>34</v>
      </c>
      <c r="D7279" t="s">
        <v>30</v>
      </c>
      <c r="E7279" s="3">
        <v>118797</v>
      </c>
      <c r="F7279" s="3">
        <v>135742</v>
      </c>
      <c r="G7279" t="s">
        <v>32</v>
      </c>
      <c r="H7279" t="s">
        <v>7309</v>
      </c>
    </row>
    <row r="7280" spans="1:8" x14ac:dyDescent="0.35">
      <c r="A7280" s="2">
        <v>44925</v>
      </c>
      <c r="B7280" t="s">
        <v>28</v>
      </c>
      <c r="C7280" t="s">
        <v>24</v>
      </c>
      <c r="D7280" t="s">
        <v>58</v>
      </c>
      <c r="E7280" s="3">
        <v>34316</v>
      </c>
      <c r="F7280" s="3">
        <v>100805</v>
      </c>
      <c r="G7280" t="s">
        <v>32</v>
      </c>
      <c r="H7280" t="s">
        <v>7310</v>
      </c>
    </row>
    <row r="7281" spans="1:8" x14ac:dyDescent="0.35">
      <c r="A7281" s="2">
        <v>44340</v>
      </c>
      <c r="B7281" t="s">
        <v>41</v>
      </c>
      <c r="C7281" t="s">
        <v>23</v>
      </c>
      <c r="D7281" t="s">
        <v>39</v>
      </c>
      <c r="E7281" s="3">
        <v>67077</v>
      </c>
      <c r="F7281" s="3">
        <v>33805</v>
      </c>
      <c r="G7281" t="s">
        <v>32</v>
      </c>
      <c r="H7281" t="s">
        <v>7311</v>
      </c>
    </row>
    <row r="7282" spans="1:8" x14ac:dyDescent="0.35">
      <c r="A7282" s="2">
        <v>44864</v>
      </c>
      <c r="B7282" t="s">
        <v>18</v>
      </c>
      <c r="C7282" t="s">
        <v>29</v>
      </c>
      <c r="D7282" t="s">
        <v>25</v>
      </c>
      <c r="E7282" s="3">
        <v>38880</v>
      </c>
      <c r="F7282" s="3">
        <v>125704</v>
      </c>
      <c r="G7282" t="s">
        <v>26</v>
      </c>
      <c r="H7282" t="s">
        <v>7312</v>
      </c>
    </row>
    <row r="7283" spans="1:8" x14ac:dyDescent="0.35">
      <c r="A7283" s="2">
        <v>44877</v>
      </c>
      <c r="B7283" t="s">
        <v>18</v>
      </c>
      <c r="C7283" t="s">
        <v>23</v>
      </c>
      <c r="D7283" t="s">
        <v>39</v>
      </c>
      <c r="E7283" s="3">
        <v>45950</v>
      </c>
      <c r="F7283" s="3">
        <v>64109</v>
      </c>
      <c r="G7283" t="s">
        <v>35</v>
      </c>
      <c r="H7283" t="s">
        <v>7313</v>
      </c>
    </row>
    <row r="7284" spans="1:8" x14ac:dyDescent="0.35">
      <c r="A7284" s="2">
        <v>45169</v>
      </c>
      <c r="B7284" t="s">
        <v>37</v>
      </c>
      <c r="C7284" t="s">
        <v>24</v>
      </c>
      <c r="D7284" t="s">
        <v>25</v>
      </c>
      <c r="E7284" s="3">
        <v>30829</v>
      </c>
      <c r="F7284" s="3">
        <v>94053</v>
      </c>
      <c r="G7284" t="s">
        <v>32</v>
      </c>
      <c r="H7284" t="s">
        <v>7314</v>
      </c>
    </row>
    <row r="7285" spans="1:8" x14ac:dyDescent="0.35">
      <c r="A7285" s="2">
        <v>44995</v>
      </c>
      <c r="B7285" t="s">
        <v>37</v>
      </c>
      <c r="C7285" t="s">
        <v>29</v>
      </c>
      <c r="D7285" t="s">
        <v>58</v>
      </c>
      <c r="E7285" s="3">
        <v>105564</v>
      </c>
      <c r="F7285" s="3">
        <v>29144</v>
      </c>
      <c r="G7285" t="s">
        <v>21</v>
      </c>
      <c r="H7285" t="s">
        <v>7315</v>
      </c>
    </row>
    <row r="7286" spans="1:8" x14ac:dyDescent="0.35">
      <c r="A7286" s="2">
        <v>44281</v>
      </c>
      <c r="B7286" t="s">
        <v>28</v>
      </c>
      <c r="C7286" t="s">
        <v>23</v>
      </c>
      <c r="D7286" t="s">
        <v>39</v>
      </c>
      <c r="E7286" s="3">
        <v>70495</v>
      </c>
      <c r="F7286" s="3">
        <v>169109</v>
      </c>
      <c r="G7286" t="s">
        <v>26</v>
      </c>
      <c r="H7286" t="s">
        <v>7316</v>
      </c>
    </row>
    <row r="7287" spans="1:8" x14ac:dyDescent="0.35">
      <c r="A7287" s="2">
        <v>44612</v>
      </c>
      <c r="B7287" t="s">
        <v>18</v>
      </c>
      <c r="C7287" t="s">
        <v>19</v>
      </c>
      <c r="D7287" t="s">
        <v>58</v>
      </c>
      <c r="E7287" s="3">
        <v>83107</v>
      </c>
      <c r="F7287" s="3">
        <v>29249</v>
      </c>
      <c r="G7287" t="s">
        <v>21</v>
      </c>
      <c r="H7287" t="s">
        <v>7317</v>
      </c>
    </row>
    <row r="7288" spans="1:8" x14ac:dyDescent="0.35">
      <c r="A7288" s="2">
        <v>44890</v>
      </c>
      <c r="B7288" t="s">
        <v>18</v>
      </c>
      <c r="C7288" t="s">
        <v>19</v>
      </c>
      <c r="D7288" t="s">
        <v>39</v>
      </c>
      <c r="E7288" s="3">
        <v>57068</v>
      </c>
      <c r="F7288" s="3">
        <v>123160</v>
      </c>
      <c r="G7288" t="s">
        <v>35</v>
      </c>
      <c r="H7288" t="s">
        <v>7318</v>
      </c>
    </row>
    <row r="7289" spans="1:8" x14ac:dyDescent="0.35">
      <c r="A7289" s="2">
        <v>44678</v>
      </c>
      <c r="B7289" t="s">
        <v>55</v>
      </c>
      <c r="C7289" t="s">
        <v>34</v>
      </c>
      <c r="D7289" t="s">
        <v>25</v>
      </c>
      <c r="E7289" s="3">
        <v>93271</v>
      </c>
      <c r="F7289" s="3">
        <v>81239</v>
      </c>
      <c r="G7289" t="s">
        <v>26</v>
      </c>
      <c r="H7289" t="s">
        <v>7319</v>
      </c>
    </row>
    <row r="7290" spans="1:8" x14ac:dyDescent="0.35">
      <c r="A7290" s="2">
        <v>44652</v>
      </c>
      <c r="B7290" t="s">
        <v>41</v>
      </c>
      <c r="C7290" t="s">
        <v>34</v>
      </c>
      <c r="D7290" t="s">
        <v>58</v>
      </c>
      <c r="E7290" s="3">
        <v>15613</v>
      </c>
      <c r="F7290" s="3">
        <v>39076</v>
      </c>
      <c r="G7290" t="s">
        <v>26</v>
      </c>
      <c r="H7290" t="s">
        <v>7320</v>
      </c>
    </row>
    <row r="7291" spans="1:8" x14ac:dyDescent="0.35">
      <c r="A7291" s="2">
        <v>45023</v>
      </c>
      <c r="B7291" t="s">
        <v>41</v>
      </c>
      <c r="C7291" t="s">
        <v>23</v>
      </c>
      <c r="D7291" t="s">
        <v>25</v>
      </c>
      <c r="E7291" s="3">
        <v>142346</v>
      </c>
      <c r="F7291" s="3">
        <v>118073</v>
      </c>
      <c r="G7291" t="s">
        <v>26</v>
      </c>
      <c r="H7291" t="s">
        <v>7321</v>
      </c>
    </row>
    <row r="7292" spans="1:8" x14ac:dyDescent="0.35">
      <c r="A7292" s="2">
        <v>44493</v>
      </c>
      <c r="B7292" t="s">
        <v>28</v>
      </c>
      <c r="C7292" t="s">
        <v>24</v>
      </c>
      <c r="D7292" t="s">
        <v>25</v>
      </c>
      <c r="E7292" s="3">
        <v>47030</v>
      </c>
      <c r="F7292" s="3">
        <v>78210</v>
      </c>
      <c r="G7292" t="s">
        <v>35</v>
      </c>
      <c r="H7292" t="s">
        <v>7322</v>
      </c>
    </row>
    <row r="7293" spans="1:8" x14ac:dyDescent="0.35">
      <c r="A7293" s="2">
        <v>45146</v>
      </c>
      <c r="B7293" t="s">
        <v>23</v>
      </c>
      <c r="C7293" t="s">
        <v>19</v>
      </c>
      <c r="D7293" t="s">
        <v>39</v>
      </c>
      <c r="E7293" s="3">
        <v>103726</v>
      </c>
      <c r="F7293" s="3">
        <v>45098</v>
      </c>
      <c r="G7293" t="s">
        <v>21</v>
      </c>
      <c r="H7293" t="s">
        <v>7323</v>
      </c>
    </row>
    <row r="7294" spans="1:8" x14ac:dyDescent="0.35">
      <c r="A7294" s="2">
        <v>44876</v>
      </c>
      <c r="B7294" t="s">
        <v>18</v>
      </c>
      <c r="C7294" t="s">
        <v>43</v>
      </c>
      <c r="D7294" t="s">
        <v>39</v>
      </c>
      <c r="E7294" s="3">
        <v>65119</v>
      </c>
      <c r="F7294" s="3">
        <v>59293</v>
      </c>
      <c r="G7294" t="s">
        <v>32</v>
      </c>
      <c r="H7294" t="s">
        <v>7324</v>
      </c>
    </row>
    <row r="7295" spans="1:8" x14ac:dyDescent="0.35">
      <c r="A7295" s="2">
        <v>44574</v>
      </c>
      <c r="B7295" t="s">
        <v>55</v>
      </c>
      <c r="C7295" t="s">
        <v>34</v>
      </c>
      <c r="D7295" t="s">
        <v>58</v>
      </c>
      <c r="E7295" s="3">
        <v>95654</v>
      </c>
      <c r="F7295" s="3">
        <v>68230</v>
      </c>
      <c r="G7295" t="s">
        <v>35</v>
      </c>
      <c r="H7295" t="s">
        <v>7325</v>
      </c>
    </row>
    <row r="7296" spans="1:8" x14ac:dyDescent="0.35">
      <c r="A7296" s="2">
        <v>44617</v>
      </c>
      <c r="B7296" t="s">
        <v>18</v>
      </c>
      <c r="C7296" t="s">
        <v>19</v>
      </c>
      <c r="D7296" t="s">
        <v>30</v>
      </c>
      <c r="E7296" s="3">
        <v>134065</v>
      </c>
      <c r="F7296" s="3">
        <v>145404</v>
      </c>
      <c r="G7296" t="s">
        <v>32</v>
      </c>
      <c r="H7296" t="s">
        <v>7326</v>
      </c>
    </row>
    <row r="7297" spans="1:8" x14ac:dyDescent="0.35">
      <c r="A7297" s="2">
        <v>44301</v>
      </c>
      <c r="B7297" t="s">
        <v>37</v>
      </c>
      <c r="C7297" t="s">
        <v>29</v>
      </c>
      <c r="D7297" t="s">
        <v>20</v>
      </c>
      <c r="E7297" s="3">
        <v>83311</v>
      </c>
      <c r="F7297" s="3">
        <v>102856</v>
      </c>
      <c r="G7297" t="s">
        <v>32</v>
      </c>
      <c r="H7297" t="s">
        <v>7327</v>
      </c>
    </row>
    <row r="7298" spans="1:8" x14ac:dyDescent="0.35">
      <c r="A7298" s="2">
        <v>44526</v>
      </c>
      <c r="B7298" t="s">
        <v>28</v>
      </c>
      <c r="C7298" t="s">
        <v>23</v>
      </c>
      <c r="D7298" t="s">
        <v>39</v>
      </c>
      <c r="E7298" s="3">
        <v>107552</v>
      </c>
      <c r="F7298" s="3">
        <v>54764</v>
      </c>
      <c r="G7298" t="s">
        <v>32</v>
      </c>
      <c r="H7298" t="s">
        <v>7328</v>
      </c>
    </row>
    <row r="7299" spans="1:8" x14ac:dyDescent="0.35">
      <c r="A7299" s="2">
        <v>44635</v>
      </c>
      <c r="B7299" t="s">
        <v>23</v>
      </c>
      <c r="C7299" t="s">
        <v>19</v>
      </c>
      <c r="D7299" t="s">
        <v>25</v>
      </c>
      <c r="E7299" s="3">
        <v>133754</v>
      </c>
      <c r="F7299" s="3">
        <v>73501</v>
      </c>
      <c r="G7299" t="s">
        <v>26</v>
      </c>
      <c r="H7299" t="s">
        <v>7329</v>
      </c>
    </row>
    <row r="7300" spans="1:8" x14ac:dyDescent="0.35">
      <c r="A7300" s="2">
        <v>44578</v>
      </c>
      <c r="B7300" t="s">
        <v>41</v>
      </c>
      <c r="C7300" t="s">
        <v>19</v>
      </c>
      <c r="D7300" t="s">
        <v>20</v>
      </c>
      <c r="E7300" s="3">
        <v>42279</v>
      </c>
      <c r="F7300" s="3">
        <v>28495</v>
      </c>
      <c r="G7300" t="s">
        <v>26</v>
      </c>
      <c r="H7300" t="s">
        <v>7330</v>
      </c>
    </row>
    <row r="7301" spans="1:8" x14ac:dyDescent="0.35">
      <c r="A7301" s="2">
        <v>44334</v>
      </c>
      <c r="B7301" t="s">
        <v>18</v>
      </c>
      <c r="C7301" t="s">
        <v>23</v>
      </c>
      <c r="D7301" t="s">
        <v>58</v>
      </c>
      <c r="E7301" s="3">
        <v>64690</v>
      </c>
      <c r="F7301" s="3">
        <v>32939</v>
      </c>
      <c r="G7301" t="s">
        <v>21</v>
      </c>
      <c r="H7301" t="s">
        <v>7331</v>
      </c>
    </row>
    <row r="7302" spans="1:8" x14ac:dyDescent="0.35">
      <c r="A7302" s="2">
        <v>45139</v>
      </c>
      <c r="B7302" t="s">
        <v>23</v>
      </c>
      <c r="C7302" t="s">
        <v>34</v>
      </c>
      <c r="D7302" t="s">
        <v>20</v>
      </c>
      <c r="E7302" s="3">
        <v>129190</v>
      </c>
      <c r="F7302" s="3">
        <v>125145</v>
      </c>
      <c r="G7302" t="s">
        <v>35</v>
      </c>
      <c r="H7302" t="s">
        <v>7332</v>
      </c>
    </row>
    <row r="7303" spans="1:8" x14ac:dyDescent="0.35">
      <c r="A7303" s="2">
        <v>45039</v>
      </c>
      <c r="B7303" t="s">
        <v>28</v>
      </c>
      <c r="C7303" t="s">
        <v>34</v>
      </c>
      <c r="D7303" t="s">
        <v>20</v>
      </c>
      <c r="E7303" s="3">
        <v>120996</v>
      </c>
      <c r="F7303" s="3">
        <v>30701</v>
      </c>
      <c r="G7303" t="s">
        <v>32</v>
      </c>
      <c r="H7303" t="s">
        <v>7333</v>
      </c>
    </row>
    <row r="7304" spans="1:8" x14ac:dyDescent="0.35">
      <c r="A7304" s="2">
        <v>44466</v>
      </c>
      <c r="B7304" t="s">
        <v>41</v>
      </c>
      <c r="C7304" t="s">
        <v>43</v>
      </c>
      <c r="D7304" t="s">
        <v>30</v>
      </c>
      <c r="E7304" s="3">
        <v>79906</v>
      </c>
      <c r="F7304" s="3">
        <v>92153</v>
      </c>
      <c r="G7304" t="s">
        <v>35</v>
      </c>
      <c r="H7304" t="s">
        <v>7334</v>
      </c>
    </row>
    <row r="7305" spans="1:8" x14ac:dyDescent="0.35">
      <c r="A7305" s="2">
        <v>44592</v>
      </c>
      <c r="B7305" t="s">
        <v>18</v>
      </c>
      <c r="C7305" t="s">
        <v>43</v>
      </c>
      <c r="D7305" t="s">
        <v>30</v>
      </c>
      <c r="E7305" s="3">
        <v>29782</v>
      </c>
      <c r="F7305" s="3">
        <v>121693</v>
      </c>
      <c r="G7305" t="s">
        <v>35</v>
      </c>
      <c r="H7305" t="s">
        <v>7335</v>
      </c>
    </row>
    <row r="7306" spans="1:8" x14ac:dyDescent="0.35">
      <c r="A7306" s="2">
        <v>45109</v>
      </c>
      <c r="B7306" t="s">
        <v>55</v>
      </c>
      <c r="C7306" t="s">
        <v>34</v>
      </c>
      <c r="D7306" t="s">
        <v>20</v>
      </c>
      <c r="E7306" s="3">
        <v>32829</v>
      </c>
      <c r="F7306" s="3">
        <v>134029</v>
      </c>
      <c r="G7306" t="s">
        <v>35</v>
      </c>
      <c r="H7306" t="s">
        <v>7336</v>
      </c>
    </row>
    <row r="7307" spans="1:8" x14ac:dyDescent="0.35">
      <c r="A7307" s="2">
        <v>44660</v>
      </c>
      <c r="B7307" t="s">
        <v>28</v>
      </c>
      <c r="C7307" t="s">
        <v>34</v>
      </c>
      <c r="D7307" t="s">
        <v>30</v>
      </c>
      <c r="E7307" s="3">
        <v>141404</v>
      </c>
      <c r="F7307" s="3">
        <v>168278</v>
      </c>
      <c r="G7307" t="s">
        <v>26</v>
      </c>
      <c r="H7307" t="s">
        <v>7337</v>
      </c>
    </row>
    <row r="7308" spans="1:8" x14ac:dyDescent="0.35">
      <c r="A7308" s="2">
        <v>44646</v>
      </c>
      <c r="B7308" t="s">
        <v>18</v>
      </c>
      <c r="C7308" t="s">
        <v>34</v>
      </c>
      <c r="D7308" t="s">
        <v>30</v>
      </c>
      <c r="E7308" s="3">
        <v>51986</v>
      </c>
      <c r="F7308" s="3">
        <v>162128</v>
      </c>
      <c r="G7308" t="s">
        <v>32</v>
      </c>
      <c r="H7308" t="s">
        <v>7338</v>
      </c>
    </row>
    <row r="7309" spans="1:8" x14ac:dyDescent="0.35">
      <c r="A7309" s="2">
        <v>44216</v>
      </c>
      <c r="B7309" t="s">
        <v>41</v>
      </c>
      <c r="C7309" t="s">
        <v>34</v>
      </c>
      <c r="D7309" t="s">
        <v>20</v>
      </c>
      <c r="E7309" s="3">
        <v>62385</v>
      </c>
      <c r="F7309" s="3">
        <v>51129</v>
      </c>
      <c r="G7309" t="s">
        <v>32</v>
      </c>
      <c r="H7309" t="s">
        <v>7339</v>
      </c>
    </row>
    <row r="7310" spans="1:8" x14ac:dyDescent="0.35">
      <c r="A7310" s="2">
        <v>44435</v>
      </c>
      <c r="B7310" t="s">
        <v>41</v>
      </c>
      <c r="C7310" t="s">
        <v>19</v>
      </c>
      <c r="D7310" t="s">
        <v>39</v>
      </c>
      <c r="E7310" s="3">
        <v>28616</v>
      </c>
      <c r="F7310" s="3">
        <v>143395</v>
      </c>
      <c r="G7310" t="s">
        <v>35</v>
      </c>
      <c r="H7310" t="s">
        <v>7340</v>
      </c>
    </row>
    <row r="7311" spans="1:8" x14ac:dyDescent="0.35">
      <c r="A7311" s="2">
        <v>44614</v>
      </c>
      <c r="B7311" t="s">
        <v>55</v>
      </c>
      <c r="C7311" t="s">
        <v>43</v>
      </c>
      <c r="D7311" t="s">
        <v>30</v>
      </c>
      <c r="E7311" s="3">
        <v>63109</v>
      </c>
      <c r="F7311" s="3">
        <v>103406</v>
      </c>
      <c r="G7311" t="s">
        <v>21</v>
      </c>
      <c r="H7311" t="s">
        <v>7341</v>
      </c>
    </row>
    <row r="7312" spans="1:8" x14ac:dyDescent="0.35">
      <c r="A7312" s="2">
        <v>45251</v>
      </c>
      <c r="B7312" t="s">
        <v>28</v>
      </c>
      <c r="C7312" t="s">
        <v>23</v>
      </c>
      <c r="D7312" t="s">
        <v>20</v>
      </c>
      <c r="E7312" s="3">
        <v>102729</v>
      </c>
      <c r="F7312" s="3">
        <v>87754</v>
      </c>
      <c r="G7312" t="s">
        <v>26</v>
      </c>
      <c r="H7312" t="s">
        <v>7342</v>
      </c>
    </row>
    <row r="7313" spans="1:8" x14ac:dyDescent="0.35">
      <c r="A7313" s="2">
        <v>44382</v>
      </c>
      <c r="B7313" t="s">
        <v>28</v>
      </c>
      <c r="C7313" t="s">
        <v>24</v>
      </c>
      <c r="D7313" t="s">
        <v>39</v>
      </c>
      <c r="E7313" s="3">
        <v>15282</v>
      </c>
      <c r="F7313" s="3">
        <v>151374</v>
      </c>
      <c r="G7313" t="s">
        <v>35</v>
      </c>
      <c r="H7313" t="s">
        <v>7343</v>
      </c>
    </row>
    <row r="7314" spans="1:8" x14ac:dyDescent="0.35">
      <c r="A7314" s="2">
        <v>44449</v>
      </c>
      <c r="B7314" t="s">
        <v>23</v>
      </c>
      <c r="C7314" t="s">
        <v>23</v>
      </c>
      <c r="D7314" t="s">
        <v>30</v>
      </c>
      <c r="E7314" s="3">
        <v>31524</v>
      </c>
      <c r="F7314" s="3">
        <v>86426</v>
      </c>
      <c r="G7314" t="s">
        <v>35</v>
      </c>
      <c r="H7314" t="s">
        <v>7344</v>
      </c>
    </row>
    <row r="7315" spans="1:8" x14ac:dyDescent="0.35">
      <c r="A7315" s="2">
        <v>44215</v>
      </c>
      <c r="B7315" t="s">
        <v>18</v>
      </c>
      <c r="C7315" t="s">
        <v>29</v>
      </c>
      <c r="D7315" t="s">
        <v>20</v>
      </c>
      <c r="E7315" s="3">
        <v>17744</v>
      </c>
      <c r="F7315" s="3">
        <v>127713</v>
      </c>
      <c r="G7315" t="s">
        <v>32</v>
      </c>
      <c r="H7315" t="s">
        <v>7345</v>
      </c>
    </row>
    <row r="7316" spans="1:8" x14ac:dyDescent="0.35">
      <c r="A7316" s="2">
        <v>44908</v>
      </c>
      <c r="B7316" t="s">
        <v>23</v>
      </c>
      <c r="C7316" t="s">
        <v>24</v>
      </c>
      <c r="D7316" t="s">
        <v>30</v>
      </c>
      <c r="E7316" s="3">
        <v>146769</v>
      </c>
      <c r="F7316" s="3">
        <v>81019</v>
      </c>
      <c r="G7316" t="s">
        <v>21</v>
      </c>
      <c r="H7316" t="s">
        <v>7346</v>
      </c>
    </row>
    <row r="7317" spans="1:8" x14ac:dyDescent="0.35">
      <c r="A7317" s="2">
        <v>44419</v>
      </c>
      <c r="B7317" t="s">
        <v>41</v>
      </c>
      <c r="C7317" t="s">
        <v>19</v>
      </c>
      <c r="D7317" t="s">
        <v>39</v>
      </c>
      <c r="E7317" s="3">
        <v>78905</v>
      </c>
      <c r="F7317" s="3">
        <v>135032</v>
      </c>
      <c r="G7317" t="s">
        <v>35</v>
      </c>
      <c r="H7317" t="s">
        <v>7347</v>
      </c>
    </row>
    <row r="7318" spans="1:8" x14ac:dyDescent="0.35">
      <c r="A7318" s="2">
        <v>44199</v>
      </c>
      <c r="B7318" t="s">
        <v>41</v>
      </c>
      <c r="C7318" t="s">
        <v>29</v>
      </c>
      <c r="D7318" t="s">
        <v>20</v>
      </c>
      <c r="E7318" s="3">
        <v>118482</v>
      </c>
      <c r="F7318" s="3">
        <v>158676</v>
      </c>
      <c r="G7318" t="s">
        <v>21</v>
      </c>
      <c r="H7318" t="s">
        <v>7348</v>
      </c>
    </row>
    <row r="7319" spans="1:8" x14ac:dyDescent="0.35">
      <c r="A7319" s="2">
        <v>45050</v>
      </c>
      <c r="B7319" t="s">
        <v>55</v>
      </c>
      <c r="C7319" t="s">
        <v>43</v>
      </c>
      <c r="D7319" t="s">
        <v>39</v>
      </c>
      <c r="E7319" s="3">
        <v>16553</v>
      </c>
      <c r="F7319" s="3">
        <v>67799</v>
      </c>
      <c r="G7319" t="s">
        <v>32</v>
      </c>
      <c r="H7319" t="s">
        <v>7349</v>
      </c>
    </row>
    <row r="7320" spans="1:8" x14ac:dyDescent="0.35">
      <c r="A7320" s="2">
        <v>44424</v>
      </c>
      <c r="B7320" t="s">
        <v>55</v>
      </c>
      <c r="C7320" t="s">
        <v>24</v>
      </c>
      <c r="D7320" t="s">
        <v>25</v>
      </c>
      <c r="E7320" s="3">
        <v>136343</v>
      </c>
      <c r="F7320" s="3">
        <v>94547</v>
      </c>
      <c r="G7320" t="s">
        <v>32</v>
      </c>
      <c r="H7320" t="s">
        <v>7350</v>
      </c>
    </row>
    <row r="7321" spans="1:8" x14ac:dyDescent="0.35">
      <c r="A7321" s="2">
        <v>45109</v>
      </c>
      <c r="B7321" t="s">
        <v>28</v>
      </c>
      <c r="C7321" t="s">
        <v>34</v>
      </c>
      <c r="D7321" t="s">
        <v>58</v>
      </c>
      <c r="E7321" s="3">
        <v>59316</v>
      </c>
      <c r="F7321" s="3">
        <v>11440</v>
      </c>
      <c r="G7321" t="s">
        <v>35</v>
      </c>
      <c r="H7321" t="s">
        <v>7351</v>
      </c>
    </row>
    <row r="7322" spans="1:8" x14ac:dyDescent="0.35">
      <c r="A7322" s="2">
        <v>44695</v>
      </c>
      <c r="B7322" t="s">
        <v>23</v>
      </c>
      <c r="C7322" t="s">
        <v>29</v>
      </c>
      <c r="D7322" t="s">
        <v>25</v>
      </c>
      <c r="E7322" s="3">
        <v>20183</v>
      </c>
      <c r="F7322" s="3">
        <v>79268</v>
      </c>
      <c r="G7322" t="s">
        <v>21</v>
      </c>
      <c r="H7322" t="s">
        <v>7352</v>
      </c>
    </row>
    <row r="7323" spans="1:8" x14ac:dyDescent="0.35">
      <c r="A7323" s="2">
        <v>44717</v>
      </c>
      <c r="B7323" t="s">
        <v>41</v>
      </c>
      <c r="C7323" t="s">
        <v>19</v>
      </c>
      <c r="D7323" t="s">
        <v>30</v>
      </c>
      <c r="E7323" s="3">
        <v>131937</v>
      </c>
      <c r="F7323" s="3">
        <v>13152</v>
      </c>
      <c r="G7323" t="s">
        <v>35</v>
      </c>
      <c r="H7323" t="s">
        <v>7353</v>
      </c>
    </row>
    <row r="7324" spans="1:8" x14ac:dyDescent="0.35">
      <c r="A7324" s="2">
        <v>44898</v>
      </c>
      <c r="B7324" t="s">
        <v>18</v>
      </c>
      <c r="C7324" t="s">
        <v>24</v>
      </c>
      <c r="D7324" t="s">
        <v>39</v>
      </c>
      <c r="E7324" s="3">
        <v>114706</v>
      </c>
      <c r="F7324" s="3">
        <v>132446</v>
      </c>
      <c r="G7324" t="s">
        <v>35</v>
      </c>
      <c r="H7324" t="s">
        <v>7354</v>
      </c>
    </row>
    <row r="7325" spans="1:8" x14ac:dyDescent="0.35">
      <c r="A7325" s="2">
        <v>45113</v>
      </c>
      <c r="B7325" t="s">
        <v>37</v>
      </c>
      <c r="C7325" t="s">
        <v>34</v>
      </c>
      <c r="D7325" t="s">
        <v>20</v>
      </c>
      <c r="E7325" s="3">
        <v>125815</v>
      </c>
      <c r="F7325" s="3">
        <v>37345</v>
      </c>
      <c r="G7325" t="s">
        <v>35</v>
      </c>
      <c r="H7325" t="s">
        <v>7355</v>
      </c>
    </row>
    <row r="7326" spans="1:8" x14ac:dyDescent="0.35">
      <c r="A7326" s="2">
        <v>44487</v>
      </c>
      <c r="B7326" t="s">
        <v>18</v>
      </c>
      <c r="C7326" t="s">
        <v>29</v>
      </c>
      <c r="D7326" t="s">
        <v>39</v>
      </c>
      <c r="E7326" s="3">
        <v>149133</v>
      </c>
      <c r="F7326" s="3">
        <v>129705</v>
      </c>
      <c r="G7326" t="s">
        <v>35</v>
      </c>
      <c r="H7326" t="s">
        <v>7356</v>
      </c>
    </row>
    <row r="7327" spans="1:8" x14ac:dyDescent="0.35">
      <c r="A7327" s="2">
        <v>45273</v>
      </c>
      <c r="B7327" t="s">
        <v>55</v>
      </c>
      <c r="C7327" t="s">
        <v>19</v>
      </c>
      <c r="D7327" t="s">
        <v>30</v>
      </c>
      <c r="E7327" s="3">
        <v>10368</v>
      </c>
      <c r="F7327" s="3">
        <v>17501</v>
      </c>
      <c r="G7327" t="s">
        <v>21</v>
      </c>
      <c r="H7327" t="s">
        <v>7357</v>
      </c>
    </row>
    <row r="7328" spans="1:8" x14ac:dyDescent="0.35">
      <c r="A7328" s="2">
        <v>44911</v>
      </c>
      <c r="B7328" t="s">
        <v>18</v>
      </c>
      <c r="C7328" t="s">
        <v>29</v>
      </c>
      <c r="D7328" t="s">
        <v>20</v>
      </c>
      <c r="E7328" s="3">
        <v>136277</v>
      </c>
      <c r="F7328" s="3">
        <v>165356</v>
      </c>
      <c r="G7328" t="s">
        <v>35</v>
      </c>
      <c r="H7328" t="s">
        <v>7358</v>
      </c>
    </row>
    <row r="7329" spans="1:8" x14ac:dyDescent="0.35">
      <c r="A7329" s="2">
        <v>45144</v>
      </c>
      <c r="B7329" t="s">
        <v>41</v>
      </c>
      <c r="C7329" t="s">
        <v>24</v>
      </c>
      <c r="D7329" t="s">
        <v>25</v>
      </c>
      <c r="E7329" s="3">
        <v>65015</v>
      </c>
      <c r="F7329" s="3">
        <v>160278</v>
      </c>
      <c r="G7329" t="s">
        <v>32</v>
      </c>
      <c r="H7329" t="s">
        <v>7359</v>
      </c>
    </row>
    <row r="7330" spans="1:8" x14ac:dyDescent="0.35">
      <c r="A7330" s="2">
        <v>44844</v>
      </c>
      <c r="B7330" t="s">
        <v>23</v>
      </c>
      <c r="C7330" t="s">
        <v>34</v>
      </c>
      <c r="D7330" t="s">
        <v>39</v>
      </c>
      <c r="E7330" s="3">
        <v>15304</v>
      </c>
      <c r="F7330" s="3">
        <v>133044</v>
      </c>
      <c r="G7330" t="s">
        <v>32</v>
      </c>
      <c r="H7330" t="s">
        <v>7360</v>
      </c>
    </row>
    <row r="7331" spans="1:8" x14ac:dyDescent="0.35">
      <c r="A7331" s="2">
        <v>45224</v>
      </c>
      <c r="B7331" t="s">
        <v>28</v>
      </c>
      <c r="C7331" t="s">
        <v>43</v>
      </c>
      <c r="D7331" t="s">
        <v>58</v>
      </c>
      <c r="E7331" s="3">
        <v>65689</v>
      </c>
      <c r="F7331" s="3">
        <v>55099</v>
      </c>
      <c r="G7331" t="s">
        <v>21</v>
      </c>
      <c r="H7331" t="s">
        <v>7361</v>
      </c>
    </row>
    <row r="7332" spans="1:8" x14ac:dyDescent="0.35">
      <c r="A7332" s="2">
        <v>44880</v>
      </c>
      <c r="B7332" t="s">
        <v>23</v>
      </c>
      <c r="C7332" t="s">
        <v>19</v>
      </c>
      <c r="D7332" t="s">
        <v>30</v>
      </c>
      <c r="E7332" s="3">
        <v>38806</v>
      </c>
      <c r="F7332" s="3">
        <v>91707</v>
      </c>
      <c r="G7332" t="s">
        <v>35</v>
      </c>
      <c r="H7332" t="s">
        <v>7362</v>
      </c>
    </row>
    <row r="7333" spans="1:8" x14ac:dyDescent="0.35">
      <c r="A7333" s="2">
        <v>45066</v>
      </c>
      <c r="B7333" t="s">
        <v>37</v>
      </c>
      <c r="C7333" t="s">
        <v>24</v>
      </c>
      <c r="D7333" t="s">
        <v>30</v>
      </c>
      <c r="E7333" s="3">
        <v>61244</v>
      </c>
      <c r="F7333" s="3">
        <v>131600</v>
      </c>
      <c r="G7333" t="s">
        <v>35</v>
      </c>
      <c r="H7333" t="s">
        <v>7363</v>
      </c>
    </row>
    <row r="7334" spans="1:8" x14ac:dyDescent="0.35">
      <c r="A7334" s="2">
        <v>45267</v>
      </c>
      <c r="B7334" t="s">
        <v>28</v>
      </c>
      <c r="C7334" t="s">
        <v>34</v>
      </c>
      <c r="D7334" t="s">
        <v>39</v>
      </c>
      <c r="E7334" s="3">
        <v>74412</v>
      </c>
      <c r="F7334" s="3">
        <v>11857</v>
      </c>
      <c r="G7334" t="s">
        <v>26</v>
      </c>
      <c r="H7334" t="s">
        <v>7364</v>
      </c>
    </row>
    <row r="7335" spans="1:8" x14ac:dyDescent="0.35">
      <c r="A7335" s="2">
        <v>44290</v>
      </c>
      <c r="B7335" t="s">
        <v>37</v>
      </c>
      <c r="C7335" t="s">
        <v>43</v>
      </c>
      <c r="D7335" t="s">
        <v>25</v>
      </c>
      <c r="E7335" s="3">
        <v>10594</v>
      </c>
      <c r="F7335" s="3">
        <v>42955</v>
      </c>
      <c r="G7335" t="s">
        <v>35</v>
      </c>
      <c r="H7335" t="s">
        <v>7365</v>
      </c>
    </row>
    <row r="7336" spans="1:8" x14ac:dyDescent="0.35">
      <c r="A7336" s="2">
        <v>45136</v>
      </c>
      <c r="B7336" t="s">
        <v>37</v>
      </c>
      <c r="C7336" t="s">
        <v>29</v>
      </c>
      <c r="D7336" t="s">
        <v>25</v>
      </c>
      <c r="E7336" s="3">
        <v>27829</v>
      </c>
      <c r="F7336" s="3">
        <v>60904</v>
      </c>
      <c r="G7336" t="s">
        <v>21</v>
      </c>
      <c r="H7336" t="s">
        <v>7366</v>
      </c>
    </row>
    <row r="7337" spans="1:8" x14ac:dyDescent="0.35">
      <c r="A7337" s="2">
        <v>44756</v>
      </c>
      <c r="B7337" t="s">
        <v>41</v>
      </c>
      <c r="C7337" t="s">
        <v>34</v>
      </c>
      <c r="D7337" t="s">
        <v>58</v>
      </c>
      <c r="E7337" s="3">
        <v>32424</v>
      </c>
      <c r="F7337" s="3">
        <v>85967</v>
      </c>
      <c r="G7337" t="s">
        <v>21</v>
      </c>
      <c r="H7337" t="s">
        <v>7367</v>
      </c>
    </row>
    <row r="7338" spans="1:8" x14ac:dyDescent="0.35">
      <c r="A7338" s="2">
        <v>44409</v>
      </c>
      <c r="B7338" t="s">
        <v>41</v>
      </c>
      <c r="C7338" t="s">
        <v>43</v>
      </c>
      <c r="D7338" t="s">
        <v>58</v>
      </c>
      <c r="E7338" s="3">
        <v>134220</v>
      </c>
      <c r="F7338" s="3">
        <v>8780</v>
      </c>
      <c r="G7338" t="s">
        <v>26</v>
      </c>
      <c r="H7338" t="s">
        <v>7368</v>
      </c>
    </row>
    <row r="7339" spans="1:8" x14ac:dyDescent="0.35">
      <c r="A7339" s="2">
        <v>44632</v>
      </c>
      <c r="B7339" t="s">
        <v>55</v>
      </c>
      <c r="C7339" t="s">
        <v>24</v>
      </c>
      <c r="D7339" t="s">
        <v>39</v>
      </c>
      <c r="E7339" s="3">
        <v>31015</v>
      </c>
      <c r="F7339" s="3">
        <v>168635</v>
      </c>
      <c r="G7339" t="s">
        <v>32</v>
      </c>
      <c r="H7339" t="s">
        <v>7369</v>
      </c>
    </row>
    <row r="7340" spans="1:8" x14ac:dyDescent="0.35">
      <c r="A7340" s="2">
        <v>45048</v>
      </c>
      <c r="B7340" t="s">
        <v>55</v>
      </c>
      <c r="C7340" t="s">
        <v>34</v>
      </c>
      <c r="D7340" t="s">
        <v>20</v>
      </c>
      <c r="E7340" s="3">
        <v>35209</v>
      </c>
      <c r="F7340" s="3">
        <v>155345</v>
      </c>
      <c r="G7340" t="s">
        <v>21</v>
      </c>
      <c r="H7340" t="s">
        <v>7370</v>
      </c>
    </row>
    <row r="7341" spans="1:8" x14ac:dyDescent="0.35">
      <c r="A7341" s="2">
        <v>44704</v>
      </c>
      <c r="B7341" t="s">
        <v>37</v>
      </c>
      <c r="C7341" t="s">
        <v>34</v>
      </c>
      <c r="D7341" t="s">
        <v>25</v>
      </c>
      <c r="E7341" s="3">
        <v>130880</v>
      </c>
      <c r="F7341" s="3">
        <v>137611</v>
      </c>
      <c r="G7341" t="s">
        <v>35</v>
      </c>
      <c r="H7341" t="s">
        <v>7371</v>
      </c>
    </row>
    <row r="7342" spans="1:8" x14ac:dyDescent="0.35">
      <c r="A7342" s="2">
        <v>45032</v>
      </c>
      <c r="B7342" t="s">
        <v>23</v>
      </c>
      <c r="C7342" t="s">
        <v>23</v>
      </c>
      <c r="D7342" t="s">
        <v>20</v>
      </c>
      <c r="E7342" s="3">
        <v>132841</v>
      </c>
      <c r="F7342" s="3">
        <v>25013</v>
      </c>
      <c r="G7342" t="s">
        <v>35</v>
      </c>
      <c r="H7342" t="s">
        <v>7372</v>
      </c>
    </row>
    <row r="7343" spans="1:8" x14ac:dyDescent="0.35">
      <c r="A7343" s="2">
        <v>44847</v>
      </c>
      <c r="B7343" t="s">
        <v>55</v>
      </c>
      <c r="C7343" t="s">
        <v>19</v>
      </c>
      <c r="D7343" t="s">
        <v>20</v>
      </c>
      <c r="E7343" s="3">
        <v>31140</v>
      </c>
      <c r="F7343" s="3">
        <v>112033</v>
      </c>
      <c r="G7343" t="s">
        <v>32</v>
      </c>
      <c r="H7343" t="s">
        <v>7373</v>
      </c>
    </row>
    <row r="7344" spans="1:8" x14ac:dyDescent="0.35">
      <c r="A7344" s="2">
        <v>44401</v>
      </c>
      <c r="B7344" t="s">
        <v>41</v>
      </c>
      <c r="C7344" t="s">
        <v>34</v>
      </c>
      <c r="D7344" t="s">
        <v>39</v>
      </c>
      <c r="E7344" s="3">
        <v>115144</v>
      </c>
      <c r="F7344" s="3">
        <v>110834</v>
      </c>
      <c r="G7344" t="s">
        <v>26</v>
      </c>
      <c r="H7344" t="s">
        <v>7374</v>
      </c>
    </row>
    <row r="7345" spans="1:8" x14ac:dyDescent="0.35">
      <c r="A7345" s="2">
        <v>44577</v>
      </c>
      <c r="B7345" t="s">
        <v>55</v>
      </c>
      <c r="C7345" t="s">
        <v>43</v>
      </c>
      <c r="D7345" t="s">
        <v>58</v>
      </c>
      <c r="E7345" s="3">
        <v>69816</v>
      </c>
      <c r="F7345" s="3">
        <v>13664</v>
      </c>
      <c r="G7345" t="s">
        <v>21</v>
      </c>
      <c r="H7345" t="s">
        <v>7375</v>
      </c>
    </row>
    <row r="7346" spans="1:8" x14ac:dyDescent="0.35">
      <c r="A7346" s="2">
        <v>44273</v>
      </c>
      <c r="B7346" t="s">
        <v>37</v>
      </c>
      <c r="C7346" t="s">
        <v>19</v>
      </c>
      <c r="D7346" t="s">
        <v>20</v>
      </c>
      <c r="E7346" s="3">
        <v>113154</v>
      </c>
      <c r="F7346" s="3">
        <v>126609</v>
      </c>
      <c r="G7346" t="s">
        <v>35</v>
      </c>
      <c r="H7346" t="s">
        <v>7376</v>
      </c>
    </row>
    <row r="7347" spans="1:8" x14ac:dyDescent="0.35">
      <c r="A7347" s="2">
        <v>45012</v>
      </c>
      <c r="B7347" t="s">
        <v>28</v>
      </c>
      <c r="C7347" t="s">
        <v>24</v>
      </c>
      <c r="D7347" t="s">
        <v>39</v>
      </c>
      <c r="E7347" s="3">
        <v>93813</v>
      </c>
      <c r="F7347" s="3">
        <v>31618</v>
      </c>
      <c r="G7347" t="s">
        <v>32</v>
      </c>
      <c r="H7347" t="s">
        <v>7377</v>
      </c>
    </row>
    <row r="7348" spans="1:8" x14ac:dyDescent="0.35">
      <c r="A7348" s="2">
        <v>44964</v>
      </c>
      <c r="B7348" t="s">
        <v>23</v>
      </c>
      <c r="C7348" t="s">
        <v>19</v>
      </c>
      <c r="D7348" t="s">
        <v>58</v>
      </c>
      <c r="E7348" s="3">
        <v>57764</v>
      </c>
      <c r="F7348" s="3">
        <v>155253</v>
      </c>
      <c r="G7348" t="s">
        <v>32</v>
      </c>
      <c r="H7348" t="s">
        <v>7378</v>
      </c>
    </row>
    <row r="7349" spans="1:8" x14ac:dyDescent="0.35">
      <c r="A7349" s="2">
        <v>44606</v>
      </c>
      <c r="B7349" t="s">
        <v>23</v>
      </c>
      <c r="C7349" t="s">
        <v>23</v>
      </c>
      <c r="D7349" t="s">
        <v>20</v>
      </c>
      <c r="E7349" s="3">
        <v>102227</v>
      </c>
      <c r="F7349" s="3">
        <v>106083</v>
      </c>
      <c r="G7349" t="s">
        <v>32</v>
      </c>
      <c r="H7349" t="s">
        <v>7379</v>
      </c>
    </row>
    <row r="7350" spans="1:8" x14ac:dyDescent="0.35">
      <c r="A7350" s="2">
        <v>44302</v>
      </c>
      <c r="B7350" t="s">
        <v>18</v>
      </c>
      <c r="C7350" t="s">
        <v>24</v>
      </c>
      <c r="D7350" t="s">
        <v>20</v>
      </c>
      <c r="E7350" s="3">
        <v>92428</v>
      </c>
      <c r="F7350" s="3">
        <v>84854</v>
      </c>
      <c r="G7350" t="s">
        <v>35</v>
      </c>
      <c r="H7350" t="s">
        <v>7380</v>
      </c>
    </row>
    <row r="7351" spans="1:8" x14ac:dyDescent="0.35">
      <c r="A7351" s="2">
        <v>44747</v>
      </c>
      <c r="B7351" t="s">
        <v>55</v>
      </c>
      <c r="C7351" t="s">
        <v>34</v>
      </c>
      <c r="D7351" t="s">
        <v>58</v>
      </c>
      <c r="E7351" s="3">
        <v>81889</v>
      </c>
      <c r="F7351" s="3">
        <v>63729</v>
      </c>
      <c r="G7351" t="s">
        <v>32</v>
      </c>
      <c r="H7351" t="s">
        <v>7381</v>
      </c>
    </row>
    <row r="7352" spans="1:8" x14ac:dyDescent="0.35">
      <c r="A7352" s="2">
        <v>45022</v>
      </c>
      <c r="B7352" t="s">
        <v>23</v>
      </c>
      <c r="C7352" t="s">
        <v>29</v>
      </c>
      <c r="D7352" t="s">
        <v>58</v>
      </c>
      <c r="E7352" s="3">
        <v>12751</v>
      </c>
      <c r="F7352" s="3">
        <v>52102</v>
      </c>
      <c r="G7352" t="s">
        <v>32</v>
      </c>
      <c r="H7352" t="s">
        <v>7382</v>
      </c>
    </row>
    <row r="7353" spans="1:8" x14ac:dyDescent="0.35">
      <c r="A7353" s="2">
        <v>44284</v>
      </c>
      <c r="B7353" t="s">
        <v>41</v>
      </c>
      <c r="C7353" t="s">
        <v>24</v>
      </c>
      <c r="D7353" t="s">
        <v>30</v>
      </c>
      <c r="E7353" s="3">
        <v>56379</v>
      </c>
      <c r="F7353" s="3">
        <v>148893</v>
      </c>
      <c r="G7353" t="s">
        <v>32</v>
      </c>
      <c r="H7353" t="s">
        <v>7383</v>
      </c>
    </row>
    <row r="7354" spans="1:8" x14ac:dyDescent="0.35">
      <c r="A7354" s="2">
        <v>45077</v>
      </c>
      <c r="B7354" t="s">
        <v>28</v>
      </c>
      <c r="C7354" t="s">
        <v>24</v>
      </c>
      <c r="D7354" t="s">
        <v>30</v>
      </c>
      <c r="E7354" s="3">
        <v>20363</v>
      </c>
      <c r="F7354" s="3">
        <v>58625</v>
      </c>
      <c r="G7354" t="s">
        <v>21</v>
      </c>
      <c r="H7354" t="s">
        <v>7384</v>
      </c>
    </row>
    <row r="7355" spans="1:8" x14ac:dyDescent="0.35">
      <c r="A7355" s="2">
        <v>44736</v>
      </c>
      <c r="B7355" t="s">
        <v>41</v>
      </c>
      <c r="C7355" t="s">
        <v>23</v>
      </c>
      <c r="D7355" t="s">
        <v>39</v>
      </c>
      <c r="E7355" s="3">
        <v>29227</v>
      </c>
      <c r="F7355" s="3">
        <v>98591</v>
      </c>
      <c r="G7355" t="s">
        <v>35</v>
      </c>
      <c r="H7355" t="s">
        <v>7385</v>
      </c>
    </row>
    <row r="7356" spans="1:8" x14ac:dyDescent="0.35">
      <c r="A7356" s="2">
        <v>44441</v>
      </c>
      <c r="B7356" t="s">
        <v>55</v>
      </c>
      <c r="C7356" t="s">
        <v>43</v>
      </c>
      <c r="D7356" t="s">
        <v>39</v>
      </c>
      <c r="E7356" s="3">
        <v>84019</v>
      </c>
      <c r="F7356" s="3">
        <v>103374</v>
      </c>
      <c r="G7356" t="s">
        <v>21</v>
      </c>
      <c r="H7356" t="s">
        <v>7386</v>
      </c>
    </row>
    <row r="7357" spans="1:8" x14ac:dyDescent="0.35">
      <c r="A7357" s="2">
        <v>44774</v>
      </c>
      <c r="B7357" t="s">
        <v>37</v>
      </c>
      <c r="C7357" t="s">
        <v>24</v>
      </c>
      <c r="D7357" t="s">
        <v>25</v>
      </c>
      <c r="E7357" s="3">
        <v>118414</v>
      </c>
      <c r="F7357" s="3">
        <v>24944</v>
      </c>
      <c r="G7357" t="s">
        <v>26</v>
      </c>
      <c r="H7357" t="s">
        <v>7387</v>
      </c>
    </row>
    <row r="7358" spans="1:8" x14ac:dyDescent="0.35">
      <c r="A7358" s="2">
        <v>45178</v>
      </c>
      <c r="B7358" t="s">
        <v>18</v>
      </c>
      <c r="C7358" t="s">
        <v>43</v>
      </c>
      <c r="D7358" t="s">
        <v>30</v>
      </c>
      <c r="E7358" s="3">
        <v>125499</v>
      </c>
      <c r="F7358" s="3">
        <v>72933</v>
      </c>
      <c r="G7358" t="s">
        <v>32</v>
      </c>
      <c r="H7358" t="s">
        <v>7388</v>
      </c>
    </row>
    <row r="7359" spans="1:8" x14ac:dyDescent="0.35">
      <c r="A7359" s="2">
        <v>44913</v>
      </c>
      <c r="B7359" t="s">
        <v>18</v>
      </c>
      <c r="C7359" t="s">
        <v>19</v>
      </c>
      <c r="D7359" t="s">
        <v>58</v>
      </c>
      <c r="E7359" s="3">
        <v>126785</v>
      </c>
      <c r="F7359" s="3">
        <v>141767</v>
      </c>
      <c r="G7359" t="s">
        <v>35</v>
      </c>
      <c r="H7359" t="s">
        <v>7389</v>
      </c>
    </row>
    <row r="7360" spans="1:8" x14ac:dyDescent="0.35">
      <c r="A7360" s="2">
        <v>44338</v>
      </c>
      <c r="B7360" t="s">
        <v>28</v>
      </c>
      <c r="C7360" t="s">
        <v>29</v>
      </c>
      <c r="D7360" t="s">
        <v>30</v>
      </c>
      <c r="E7360" s="3">
        <v>118505</v>
      </c>
      <c r="F7360" s="3">
        <v>146982</v>
      </c>
      <c r="G7360" t="s">
        <v>26</v>
      </c>
      <c r="H7360" t="s">
        <v>7390</v>
      </c>
    </row>
    <row r="7361" spans="1:8" x14ac:dyDescent="0.35">
      <c r="A7361" s="2">
        <v>45089</v>
      </c>
      <c r="B7361" t="s">
        <v>23</v>
      </c>
      <c r="C7361" t="s">
        <v>23</v>
      </c>
      <c r="D7361" t="s">
        <v>39</v>
      </c>
      <c r="E7361" s="3">
        <v>59008</v>
      </c>
      <c r="F7361" s="3">
        <v>22803</v>
      </c>
      <c r="G7361" t="s">
        <v>21</v>
      </c>
      <c r="H7361" t="s">
        <v>7391</v>
      </c>
    </row>
    <row r="7362" spans="1:8" x14ac:dyDescent="0.35">
      <c r="A7362" s="2">
        <v>44548</v>
      </c>
      <c r="B7362" t="s">
        <v>23</v>
      </c>
      <c r="C7362" t="s">
        <v>34</v>
      </c>
      <c r="D7362" t="s">
        <v>39</v>
      </c>
      <c r="E7362" s="3">
        <v>76185</v>
      </c>
      <c r="F7362" s="3">
        <v>80996</v>
      </c>
      <c r="G7362" t="s">
        <v>26</v>
      </c>
      <c r="H7362" t="s">
        <v>7392</v>
      </c>
    </row>
    <row r="7363" spans="1:8" x14ac:dyDescent="0.35">
      <c r="A7363" s="2">
        <v>44741</v>
      </c>
      <c r="B7363" t="s">
        <v>23</v>
      </c>
      <c r="C7363" t="s">
        <v>24</v>
      </c>
      <c r="D7363" t="s">
        <v>39</v>
      </c>
      <c r="E7363" s="3">
        <v>108864</v>
      </c>
      <c r="F7363" s="3">
        <v>108307</v>
      </c>
      <c r="G7363" t="s">
        <v>21</v>
      </c>
      <c r="H7363" t="s">
        <v>7393</v>
      </c>
    </row>
    <row r="7364" spans="1:8" x14ac:dyDescent="0.35">
      <c r="A7364" s="2">
        <v>45109</v>
      </c>
      <c r="B7364" t="s">
        <v>18</v>
      </c>
      <c r="C7364" t="s">
        <v>29</v>
      </c>
      <c r="D7364" t="s">
        <v>58</v>
      </c>
      <c r="E7364" s="3">
        <v>51729</v>
      </c>
      <c r="F7364" s="3">
        <v>151480</v>
      </c>
      <c r="G7364" t="s">
        <v>35</v>
      </c>
      <c r="H7364" t="s">
        <v>7394</v>
      </c>
    </row>
    <row r="7365" spans="1:8" x14ac:dyDescent="0.35">
      <c r="A7365" s="2">
        <v>44348</v>
      </c>
      <c r="B7365" t="s">
        <v>37</v>
      </c>
      <c r="C7365" t="s">
        <v>29</v>
      </c>
      <c r="D7365" t="s">
        <v>20</v>
      </c>
      <c r="E7365" s="3">
        <v>42034</v>
      </c>
      <c r="F7365" s="3">
        <v>106257</v>
      </c>
      <c r="G7365" t="s">
        <v>21</v>
      </c>
      <c r="H7365" t="s">
        <v>7395</v>
      </c>
    </row>
    <row r="7366" spans="1:8" x14ac:dyDescent="0.35">
      <c r="A7366" s="2">
        <v>44849</v>
      </c>
      <c r="B7366" t="s">
        <v>23</v>
      </c>
      <c r="C7366" t="s">
        <v>43</v>
      </c>
      <c r="D7366" t="s">
        <v>39</v>
      </c>
      <c r="E7366" s="3">
        <v>76039</v>
      </c>
      <c r="F7366" s="3">
        <v>42229</v>
      </c>
      <c r="G7366" t="s">
        <v>26</v>
      </c>
      <c r="H7366" t="s">
        <v>7396</v>
      </c>
    </row>
    <row r="7367" spans="1:8" x14ac:dyDescent="0.35">
      <c r="A7367" s="2">
        <v>45154</v>
      </c>
      <c r="B7367" t="s">
        <v>41</v>
      </c>
      <c r="C7367" t="s">
        <v>24</v>
      </c>
      <c r="D7367" t="s">
        <v>30</v>
      </c>
      <c r="E7367" s="3">
        <v>35203</v>
      </c>
      <c r="F7367" s="3">
        <v>37460</v>
      </c>
      <c r="G7367" t="s">
        <v>21</v>
      </c>
      <c r="H7367" t="s">
        <v>7397</v>
      </c>
    </row>
    <row r="7368" spans="1:8" x14ac:dyDescent="0.35">
      <c r="A7368" s="2">
        <v>44959</v>
      </c>
      <c r="B7368" t="s">
        <v>23</v>
      </c>
      <c r="C7368" t="s">
        <v>29</v>
      </c>
      <c r="D7368" t="s">
        <v>20</v>
      </c>
      <c r="E7368" s="3">
        <v>24996</v>
      </c>
      <c r="F7368" s="3">
        <v>37796</v>
      </c>
      <c r="G7368" t="s">
        <v>21</v>
      </c>
      <c r="H7368" t="s">
        <v>7398</v>
      </c>
    </row>
    <row r="7369" spans="1:8" x14ac:dyDescent="0.35">
      <c r="A7369" s="2">
        <v>44820</v>
      </c>
      <c r="B7369" t="s">
        <v>37</v>
      </c>
      <c r="C7369" t="s">
        <v>23</v>
      </c>
      <c r="D7369" t="s">
        <v>30</v>
      </c>
      <c r="E7369" s="3">
        <v>119880</v>
      </c>
      <c r="F7369" s="3">
        <v>49966</v>
      </c>
      <c r="G7369" t="s">
        <v>26</v>
      </c>
      <c r="H7369" t="s">
        <v>7399</v>
      </c>
    </row>
    <row r="7370" spans="1:8" x14ac:dyDescent="0.35">
      <c r="A7370" s="2">
        <v>44852</v>
      </c>
      <c r="B7370" t="s">
        <v>28</v>
      </c>
      <c r="C7370" t="s">
        <v>34</v>
      </c>
      <c r="D7370" t="s">
        <v>39</v>
      </c>
      <c r="E7370" s="3">
        <v>42602</v>
      </c>
      <c r="F7370" s="3">
        <v>118778</v>
      </c>
      <c r="G7370" t="s">
        <v>26</v>
      </c>
      <c r="H7370" t="s">
        <v>7400</v>
      </c>
    </row>
    <row r="7371" spans="1:8" x14ac:dyDescent="0.35">
      <c r="A7371" s="2">
        <v>44646</v>
      </c>
      <c r="B7371" t="s">
        <v>28</v>
      </c>
      <c r="C7371" t="s">
        <v>19</v>
      </c>
      <c r="D7371" t="s">
        <v>58</v>
      </c>
      <c r="E7371" s="3">
        <v>37935</v>
      </c>
      <c r="F7371" s="3">
        <v>78814</v>
      </c>
      <c r="G7371" t="s">
        <v>32</v>
      </c>
      <c r="H7371" t="s">
        <v>7401</v>
      </c>
    </row>
    <row r="7372" spans="1:8" x14ac:dyDescent="0.35">
      <c r="A7372" s="2">
        <v>44917</v>
      </c>
      <c r="B7372" t="s">
        <v>18</v>
      </c>
      <c r="C7372" t="s">
        <v>19</v>
      </c>
      <c r="D7372" t="s">
        <v>20</v>
      </c>
      <c r="E7372" s="3">
        <v>40425</v>
      </c>
      <c r="F7372" s="3">
        <v>14825</v>
      </c>
      <c r="G7372" t="s">
        <v>26</v>
      </c>
      <c r="H7372" t="s">
        <v>7402</v>
      </c>
    </row>
    <row r="7373" spans="1:8" x14ac:dyDescent="0.35">
      <c r="A7373" s="2">
        <v>44239</v>
      </c>
      <c r="B7373" t="s">
        <v>37</v>
      </c>
      <c r="C7373" t="s">
        <v>43</v>
      </c>
      <c r="D7373" t="s">
        <v>20</v>
      </c>
      <c r="E7373" s="3">
        <v>131339</v>
      </c>
      <c r="F7373" s="3">
        <v>48822</v>
      </c>
      <c r="G7373" t="s">
        <v>21</v>
      </c>
      <c r="H7373" t="s">
        <v>7403</v>
      </c>
    </row>
    <row r="7374" spans="1:8" x14ac:dyDescent="0.35">
      <c r="A7374" s="2">
        <v>44460</v>
      </c>
      <c r="B7374" t="s">
        <v>41</v>
      </c>
      <c r="C7374" t="s">
        <v>29</v>
      </c>
      <c r="D7374" t="s">
        <v>39</v>
      </c>
      <c r="E7374" s="3">
        <v>72534</v>
      </c>
      <c r="F7374" s="3">
        <v>78835</v>
      </c>
      <c r="G7374" t="s">
        <v>35</v>
      </c>
      <c r="H7374" t="s">
        <v>7404</v>
      </c>
    </row>
    <row r="7375" spans="1:8" x14ac:dyDescent="0.35">
      <c r="A7375" s="2">
        <v>45223</v>
      </c>
      <c r="B7375" t="s">
        <v>37</v>
      </c>
      <c r="C7375" t="s">
        <v>19</v>
      </c>
      <c r="D7375" t="s">
        <v>39</v>
      </c>
      <c r="E7375" s="3">
        <v>55216</v>
      </c>
      <c r="F7375" s="3">
        <v>122094</v>
      </c>
      <c r="G7375" t="s">
        <v>35</v>
      </c>
      <c r="H7375" t="s">
        <v>7405</v>
      </c>
    </row>
    <row r="7376" spans="1:8" x14ac:dyDescent="0.35">
      <c r="A7376" s="2">
        <v>44792</v>
      </c>
      <c r="B7376" t="s">
        <v>41</v>
      </c>
      <c r="C7376" t="s">
        <v>43</v>
      </c>
      <c r="D7376" t="s">
        <v>39</v>
      </c>
      <c r="E7376" s="3">
        <v>89632</v>
      </c>
      <c r="F7376" s="3">
        <v>113683</v>
      </c>
      <c r="G7376" t="s">
        <v>32</v>
      </c>
      <c r="H7376" t="s">
        <v>7406</v>
      </c>
    </row>
    <row r="7377" spans="1:8" x14ac:dyDescent="0.35">
      <c r="A7377" s="2">
        <v>45236</v>
      </c>
      <c r="B7377" t="s">
        <v>41</v>
      </c>
      <c r="C7377" t="s">
        <v>34</v>
      </c>
      <c r="D7377" t="s">
        <v>25</v>
      </c>
      <c r="E7377" s="3">
        <v>44942</v>
      </c>
      <c r="F7377" s="3">
        <v>107304</v>
      </c>
      <c r="G7377" t="s">
        <v>21</v>
      </c>
      <c r="H7377" t="s">
        <v>7407</v>
      </c>
    </row>
    <row r="7378" spans="1:8" x14ac:dyDescent="0.35">
      <c r="A7378" s="2">
        <v>45279</v>
      </c>
      <c r="B7378" t="s">
        <v>37</v>
      </c>
      <c r="C7378" t="s">
        <v>24</v>
      </c>
      <c r="D7378" t="s">
        <v>58</v>
      </c>
      <c r="E7378" s="3">
        <v>13527</v>
      </c>
      <c r="F7378" s="3">
        <v>159203</v>
      </c>
      <c r="G7378" t="s">
        <v>26</v>
      </c>
      <c r="H7378" t="s">
        <v>7408</v>
      </c>
    </row>
    <row r="7379" spans="1:8" x14ac:dyDescent="0.35">
      <c r="A7379" s="2">
        <v>45209</v>
      </c>
      <c r="B7379" t="s">
        <v>55</v>
      </c>
      <c r="C7379" t="s">
        <v>23</v>
      </c>
      <c r="D7379" t="s">
        <v>58</v>
      </c>
      <c r="E7379" s="3">
        <v>23993</v>
      </c>
      <c r="F7379" s="3">
        <v>74265</v>
      </c>
      <c r="G7379" t="s">
        <v>21</v>
      </c>
      <c r="H7379" t="s">
        <v>7409</v>
      </c>
    </row>
    <row r="7380" spans="1:8" x14ac:dyDescent="0.35">
      <c r="A7380" s="2">
        <v>44373</v>
      </c>
      <c r="B7380" t="s">
        <v>37</v>
      </c>
      <c r="C7380" t="s">
        <v>34</v>
      </c>
      <c r="D7380" t="s">
        <v>39</v>
      </c>
      <c r="E7380" s="3">
        <v>40224</v>
      </c>
      <c r="F7380" s="3">
        <v>164080</v>
      </c>
      <c r="G7380" t="s">
        <v>26</v>
      </c>
      <c r="H7380" t="s">
        <v>7410</v>
      </c>
    </row>
    <row r="7381" spans="1:8" x14ac:dyDescent="0.35">
      <c r="A7381" s="2">
        <v>44259</v>
      </c>
      <c r="B7381" t="s">
        <v>41</v>
      </c>
      <c r="C7381" t="s">
        <v>34</v>
      </c>
      <c r="D7381" t="s">
        <v>25</v>
      </c>
      <c r="E7381" s="3">
        <v>15423</v>
      </c>
      <c r="F7381" s="3">
        <v>159393</v>
      </c>
      <c r="G7381" t="s">
        <v>26</v>
      </c>
      <c r="H7381" t="s">
        <v>7411</v>
      </c>
    </row>
    <row r="7382" spans="1:8" x14ac:dyDescent="0.35">
      <c r="A7382" s="2">
        <v>45154</v>
      </c>
      <c r="B7382" t="s">
        <v>23</v>
      </c>
      <c r="C7382" t="s">
        <v>19</v>
      </c>
      <c r="D7382" t="s">
        <v>39</v>
      </c>
      <c r="E7382" s="3">
        <v>37113</v>
      </c>
      <c r="F7382" s="3">
        <v>141882</v>
      </c>
      <c r="G7382" t="s">
        <v>26</v>
      </c>
      <c r="H7382" t="s">
        <v>7412</v>
      </c>
    </row>
    <row r="7383" spans="1:8" x14ac:dyDescent="0.35">
      <c r="A7383" s="2">
        <v>45199</v>
      </c>
      <c r="B7383" t="s">
        <v>28</v>
      </c>
      <c r="C7383" t="s">
        <v>19</v>
      </c>
      <c r="D7383" t="s">
        <v>39</v>
      </c>
      <c r="E7383" s="3">
        <v>53246</v>
      </c>
      <c r="F7383" s="3">
        <v>47231</v>
      </c>
      <c r="G7383" t="s">
        <v>32</v>
      </c>
      <c r="H7383" t="s">
        <v>7413</v>
      </c>
    </row>
    <row r="7384" spans="1:8" x14ac:dyDescent="0.35">
      <c r="A7384" s="2">
        <v>44757</v>
      </c>
      <c r="B7384" t="s">
        <v>28</v>
      </c>
      <c r="C7384" t="s">
        <v>23</v>
      </c>
      <c r="D7384" t="s">
        <v>58</v>
      </c>
      <c r="E7384" s="3">
        <v>36833</v>
      </c>
      <c r="F7384" s="3">
        <v>156577</v>
      </c>
      <c r="G7384" t="s">
        <v>26</v>
      </c>
      <c r="H7384" t="s">
        <v>7414</v>
      </c>
    </row>
    <row r="7385" spans="1:8" x14ac:dyDescent="0.35">
      <c r="A7385" s="2">
        <v>45151</v>
      </c>
      <c r="B7385" t="s">
        <v>18</v>
      </c>
      <c r="C7385" t="s">
        <v>24</v>
      </c>
      <c r="D7385" t="s">
        <v>25</v>
      </c>
      <c r="E7385" s="3">
        <v>25928</v>
      </c>
      <c r="F7385" s="3">
        <v>21135</v>
      </c>
      <c r="G7385" t="s">
        <v>21</v>
      </c>
      <c r="H7385" t="s">
        <v>7415</v>
      </c>
    </row>
    <row r="7386" spans="1:8" x14ac:dyDescent="0.35">
      <c r="A7386" s="2">
        <v>45046</v>
      </c>
      <c r="B7386" t="s">
        <v>28</v>
      </c>
      <c r="C7386" t="s">
        <v>34</v>
      </c>
      <c r="D7386" t="s">
        <v>58</v>
      </c>
      <c r="E7386" s="3">
        <v>131190</v>
      </c>
      <c r="F7386" s="3">
        <v>37838</v>
      </c>
      <c r="G7386" t="s">
        <v>32</v>
      </c>
      <c r="H7386" t="s">
        <v>7416</v>
      </c>
    </row>
    <row r="7387" spans="1:8" x14ac:dyDescent="0.35">
      <c r="A7387" s="2">
        <v>44800</v>
      </c>
      <c r="B7387" t="s">
        <v>55</v>
      </c>
      <c r="C7387" t="s">
        <v>29</v>
      </c>
      <c r="D7387" t="s">
        <v>39</v>
      </c>
      <c r="E7387" s="3">
        <v>56268</v>
      </c>
      <c r="F7387" s="3">
        <v>158872</v>
      </c>
      <c r="G7387" t="s">
        <v>32</v>
      </c>
      <c r="H7387" t="s">
        <v>7417</v>
      </c>
    </row>
    <row r="7388" spans="1:8" x14ac:dyDescent="0.35">
      <c r="A7388" s="2">
        <v>44802</v>
      </c>
      <c r="B7388" t="s">
        <v>41</v>
      </c>
      <c r="C7388" t="s">
        <v>19</v>
      </c>
      <c r="D7388" t="s">
        <v>30</v>
      </c>
      <c r="E7388" s="3">
        <v>70924</v>
      </c>
      <c r="F7388" s="3">
        <v>63132</v>
      </c>
      <c r="G7388" t="s">
        <v>35</v>
      </c>
      <c r="H7388" t="s">
        <v>7418</v>
      </c>
    </row>
    <row r="7389" spans="1:8" x14ac:dyDescent="0.35">
      <c r="A7389" s="2">
        <v>45026</v>
      </c>
      <c r="B7389" t="s">
        <v>37</v>
      </c>
      <c r="C7389" t="s">
        <v>34</v>
      </c>
      <c r="D7389" t="s">
        <v>20</v>
      </c>
      <c r="E7389" s="3">
        <v>99643</v>
      </c>
      <c r="F7389" s="3">
        <v>153763</v>
      </c>
      <c r="G7389" t="s">
        <v>32</v>
      </c>
      <c r="H7389" t="s">
        <v>7419</v>
      </c>
    </row>
    <row r="7390" spans="1:8" x14ac:dyDescent="0.35">
      <c r="A7390" s="2">
        <v>44942</v>
      </c>
      <c r="B7390" t="s">
        <v>37</v>
      </c>
      <c r="C7390" t="s">
        <v>24</v>
      </c>
      <c r="D7390" t="s">
        <v>39</v>
      </c>
      <c r="E7390" s="3">
        <v>91814</v>
      </c>
      <c r="F7390" s="3">
        <v>117438</v>
      </c>
      <c r="G7390" t="s">
        <v>21</v>
      </c>
      <c r="H7390" t="s">
        <v>7420</v>
      </c>
    </row>
    <row r="7391" spans="1:8" x14ac:dyDescent="0.35">
      <c r="A7391" s="2">
        <v>44754</v>
      </c>
      <c r="B7391" t="s">
        <v>55</v>
      </c>
      <c r="C7391" t="s">
        <v>43</v>
      </c>
      <c r="D7391" t="s">
        <v>25</v>
      </c>
      <c r="E7391" s="3">
        <v>84361</v>
      </c>
      <c r="F7391" s="3">
        <v>17806</v>
      </c>
      <c r="G7391" t="s">
        <v>35</v>
      </c>
      <c r="H7391" t="s">
        <v>7421</v>
      </c>
    </row>
    <row r="7392" spans="1:8" x14ac:dyDescent="0.35">
      <c r="A7392" s="2">
        <v>44260</v>
      </c>
      <c r="B7392" t="s">
        <v>28</v>
      </c>
      <c r="C7392" t="s">
        <v>24</v>
      </c>
      <c r="D7392" t="s">
        <v>30</v>
      </c>
      <c r="E7392" s="3">
        <v>34372</v>
      </c>
      <c r="F7392" s="3">
        <v>39588</v>
      </c>
      <c r="G7392" t="s">
        <v>26</v>
      </c>
      <c r="H7392" t="s">
        <v>7422</v>
      </c>
    </row>
    <row r="7393" spans="1:8" x14ac:dyDescent="0.35">
      <c r="A7393" s="2">
        <v>45138</v>
      </c>
      <c r="B7393" t="s">
        <v>41</v>
      </c>
      <c r="C7393" t="s">
        <v>34</v>
      </c>
      <c r="D7393" t="s">
        <v>25</v>
      </c>
      <c r="E7393" s="3">
        <v>59652</v>
      </c>
      <c r="F7393" s="3">
        <v>146594</v>
      </c>
      <c r="G7393" t="s">
        <v>35</v>
      </c>
      <c r="H7393" t="s">
        <v>7423</v>
      </c>
    </row>
    <row r="7394" spans="1:8" x14ac:dyDescent="0.35">
      <c r="A7394" s="2">
        <v>44445</v>
      </c>
      <c r="B7394" t="s">
        <v>28</v>
      </c>
      <c r="C7394" t="s">
        <v>34</v>
      </c>
      <c r="D7394" t="s">
        <v>39</v>
      </c>
      <c r="E7394" s="3">
        <v>11563</v>
      </c>
      <c r="F7394" s="3">
        <v>69869</v>
      </c>
      <c r="G7394" t="s">
        <v>32</v>
      </c>
      <c r="H7394" t="s">
        <v>7424</v>
      </c>
    </row>
    <row r="7395" spans="1:8" x14ac:dyDescent="0.35">
      <c r="A7395" s="2">
        <v>45136</v>
      </c>
      <c r="B7395" t="s">
        <v>18</v>
      </c>
      <c r="C7395" t="s">
        <v>23</v>
      </c>
      <c r="D7395" t="s">
        <v>39</v>
      </c>
      <c r="E7395" s="3">
        <v>30459</v>
      </c>
      <c r="F7395" s="3">
        <v>58214</v>
      </c>
      <c r="G7395" t="s">
        <v>26</v>
      </c>
      <c r="H7395" t="s">
        <v>7425</v>
      </c>
    </row>
    <row r="7396" spans="1:8" x14ac:dyDescent="0.35">
      <c r="A7396" s="2">
        <v>44353</v>
      </c>
      <c r="B7396" t="s">
        <v>28</v>
      </c>
      <c r="C7396" t="s">
        <v>34</v>
      </c>
      <c r="D7396" t="s">
        <v>20</v>
      </c>
      <c r="E7396" s="3">
        <v>99606</v>
      </c>
      <c r="F7396" s="3">
        <v>48238</v>
      </c>
      <c r="G7396" t="s">
        <v>26</v>
      </c>
      <c r="H7396" t="s">
        <v>7426</v>
      </c>
    </row>
    <row r="7397" spans="1:8" x14ac:dyDescent="0.35">
      <c r="A7397" s="2">
        <v>44931</v>
      </c>
      <c r="B7397" t="s">
        <v>18</v>
      </c>
      <c r="C7397" t="s">
        <v>19</v>
      </c>
      <c r="D7397" t="s">
        <v>25</v>
      </c>
      <c r="E7397" s="3">
        <v>99219</v>
      </c>
      <c r="F7397" s="3">
        <v>105828</v>
      </c>
      <c r="G7397" t="s">
        <v>21</v>
      </c>
      <c r="H7397" t="s">
        <v>7427</v>
      </c>
    </row>
    <row r="7398" spans="1:8" x14ac:dyDescent="0.35">
      <c r="A7398" s="2">
        <v>45181</v>
      </c>
      <c r="B7398" t="s">
        <v>37</v>
      </c>
      <c r="C7398" t="s">
        <v>29</v>
      </c>
      <c r="D7398" t="s">
        <v>30</v>
      </c>
      <c r="E7398" s="3">
        <v>52877</v>
      </c>
      <c r="F7398" s="3">
        <v>128155</v>
      </c>
      <c r="G7398" t="s">
        <v>32</v>
      </c>
      <c r="H7398" t="s">
        <v>7428</v>
      </c>
    </row>
    <row r="7399" spans="1:8" x14ac:dyDescent="0.35">
      <c r="A7399" s="2">
        <v>45286</v>
      </c>
      <c r="B7399" t="s">
        <v>41</v>
      </c>
      <c r="C7399" t="s">
        <v>23</v>
      </c>
      <c r="D7399" t="s">
        <v>20</v>
      </c>
      <c r="E7399" s="3">
        <v>44096</v>
      </c>
      <c r="F7399" s="3">
        <v>135404</v>
      </c>
      <c r="G7399" t="s">
        <v>21</v>
      </c>
      <c r="H7399" t="s">
        <v>7429</v>
      </c>
    </row>
    <row r="7400" spans="1:8" x14ac:dyDescent="0.35">
      <c r="A7400" s="2">
        <v>44858</v>
      </c>
      <c r="B7400" t="s">
        <v>23</v>
      </c>
      <c r="C7400" t="s">
        <v>34</v>
      </c>
      <c r="D7400" t="s">
        <v>25</v>
      </c>
      <c r="E7400" s="3">
        <v>24134</v>
      </c>
      <c r="F7400" s="3">
        <v>152669</v>
      </c>
      <c r="G7400" t="s">
        <v>32</v>
      </c>
      <c r="H7400" t="s">
        <v>7430</v>
      </c>
    </row>
    <row r="7401" spans="1:8" x14ac:dyDescent="0.35">
      <c r="A7401" s="2">
        <v>45240</v>
      </c>
      <c r="B7401" t="s">
        <v>18</v>
      </c>
      <c r="C7401" t="s">
        <v>24</v>
      </c>
      <c r="D7401" t="s">
        <v>39</v>
      </c>
      <c r="E7401" s="3">
        <v>33902</v>
      </c>
      <c r="F7401" s="3">
        <v>111747</v>
      </c>
      <c r="G7401" t="s">
        <v>32</v>
      </c>
      <c r="H7401" t="s">
        <v>7431</v>
      </c>
    </row>
    <row r="7402" spans="1:8" x14ac:dyDescent="0.35">
      <c r="A7402" s="2">
        <v>44229</v>
      </c>
      <c r="B7402" t="s">
        <v>28</v>
      </c>
      <c r="C7402" t="s">
        <v>34</v>
      </c>
      <c r="D7402" t="s">
        <v>20</v>
      </c>
      <c r="E7402" s="3">
        <v>36117</v>
      </c>
      <c r="F7402" s="3">
        <v>145006</v>
      </c>
      <c r="G7402" t="s">
        <v>26</v>
      </c>
      <c r="H7402" t="s">
        <v>7432</v>
      </c>
    </row>
    <row r="7403" spans="1:8" x14ac:dyDescent="0.35">
      <c r="A7403" s="2">
        <v>44754</v>
      </c>
      <c r="B7403" t="s">
        <v>28</v>
      </c>
      <c r="C7403" t="s">
        <v>24</v>
      </c>
      <c r="D7403" t="s">
        <v>39</v>
      </c>
      <c r="E7403" s="3">
        <v>12766</v>
      </c>
      <c r="F7403" s="3">
        <v>73745</v>
      </c>
      <c r="G7403" t="s">
        <v>26</v>
      </c>
      <c r="H7403" t="s">
        <v>7433</v>
      </c>
    </row>
    <row r="7404" spans="1:8" x14ac:dyDescent="0.35">
      <c r="A7404" s="2">
        <v>44269</v>
      </c>
      <c r="B7404" t="s">
        <v>37</v>
      </c>
      <c r="C7404" t="s">
        <v>24</v>
      </c>
      <c r="D7404" t="s">
        <v>58</v>
      </c>
      <c r="E7404" s="3">
        <v>61979</v>
      </c>
      <c r="F7404" s="3">
        <v>135566</v>
      </c>
      <c r="G7404" t="s">
        <v>35</v>
      </c>
      <c r="H7404" t="s">
        <v>7434</v>
      </c>
    </row>
    <row r="7405" spans="1:8" x14ac:dyDescent="0.35">
      <c r="A7405" s="2">
        <v>45021</v>
      </c>
      <c r="B7405" t="s">
        <v>55</v>
      </c>
      <c r="C7405" t="s">
        <v>34</v>
      </c>
      <c r="D7405" t="s">
        <v>58</v>
      </c>
      <c r="E7405" s="3">
        <v>107520</v>
      </c>
      <c r="F7405" s="3">
        <v>98978</v>
      </c>
      <c r="G7405" t="s">
        <v>32</v>
      </c>
      <c r="H7405" t="s">
        <v>7435</v>
      </c>
    </row>
    <row r="7406" spans="1:8" x14ac:dyDescent="0.35">
      <c r="A7406" s="2">
        <v>45275</v>
      </c>
      <c r="B7406" t="s">
        <v>23</v>
      </c>
      <c r="C7406" t="s">
        <v>24</v>
      </c>
      <c r="D7406" t="s">
        <v>20</v>
      </c>
      <c r="E7406" s="3">
        <v>36360</v>
      </c>
      <c r="F7406" s="3">
        <v>110244</v>
      </c>
      <c r="G7406" t="s">
        <v>32</v>
      </c>
      <c r="H7406" t="s">
        <v>7436</v>
      </c>
    </row>
    <row r="7407" spans="1:8" x14ac:dyDescent="0.35">
      <c r="A7407" s="2">
        <v>44257</v>
      </c>
      <c r="B7407" t="s">
        <v>55</v>
      </c>
      <c r="C7407" t="s">
        <v>29</v>
      </c>
      <c r="D7407" t="s">
        <v>20</v>
      </c>
      <c r="E7407" s="3">
        <v>15605</v>
      </c>
      <c r="F7407" s="3">
        <v>88315</v>
      </c>
      <c r="G7407" t="s">
        <v>26</v>
      </c>
      <c r="H7407" t="s">
        <v>7437</v>
      </c>
    </row>
    <row r="7408" spans="1:8" x14ac:dyDescent="0.35">
      <c r="A7408" s="2">
        <v>44468</v>
      </c>
      <c r="B7408" t="s">
        <v>28</v>
      </c>
      <c r="C7408" t="s">
        <v>43</v>
      </c>
      <c r="D7408" t="s">
        <v>25</v>
      </c>
      <c r="E7408" s="3">
        <v>109437</v>
      </c>
      <c r="F7408" s="3">
        <v>129988</v>
      </c>
      <c r="G7408" t="s">
        <v>32</v>
      </c>
      <c r="H7408" t="s">
        <v>7438</v>
      </c>
    </row>
    <row r="7409" spans="1:8" x14ac:dyDescent="0.35">
      <c r="A7409" s="2">
        <v>44442</v>
      </c>
      <c r="B7409" t="s">
        <v>55</v>
      </c>
      <c r="C7409" t="s">
        <v>23</v>
      </c>
      <c r="D7409" t="s">
        <v>30</v>
      </c>
      <c r="E7409" s="3">
        <v>54349</v>
      </c>
      <c r="F7409" s="3">
        <v>93449</v>
      </c>
      <c r="G7409" t="s">
        <v>32</v>
      </c>
      <c r="H7409" t="s">
        <v>7439</v>
      </c>
    </row>
    <row r="7410" spans="1:8" x14ac:dyDescent="0.35">
      <c r="A7410" s="2">
        <v>44824</v>
      </c>
      <c r="B7410" t="s">
        <v>23</v>
      </c>
      <c r="C7410" t="s">
        <v>34</v>
      </c>
      <c r="D7410" t="s">
        <v>30</v>
      </c>
      <c r="E7410" s="3">
        <v>126546</v>
      </c>
      <c r="F7410" s="3">
        <v>147480</v>
      </c>
      <c r="G7410" t="s">
        <v>32</v>
      </c>
      <c r="H7410" t="s">
        <v>7440</v>
      </c>
    </row>
    <row r="7411" spans="1:8" x14ac:dyDescent="0.35">
      <c r="A7411" s="2">
        <v>44901</v>
      </c>
      <c r="B7411" t="s">
        <v>23</v>
      </c>
      <c r="C7411" t="s">
        <v>43</v>
      </c>
      <c r="D7411" t="s">
        <v>58</v>
      </c>
      <c r="E7411" s="3">
        <v>65371</v>
      </c>
      <c r="F7411" s="3">
        <v>128213</v>
      </c>
      <c r="G7411" t="s">
        <v>21</v>
      </c>
      <c r="H7411" t="s">
        <v>7441</v>
      </c>
    </row>
    <row r="7412" spans="1:8" x14ac:dyDescent="0.35">
      <c r="A7412" s="2">
        <v>44858</v>
      </c>
      <c r="B7412" t="s">
        <v>41</v>
      </c>
      <c r="C7412" t="s">
        <v>24</v>
      </c>
      <c r="D7412" t="s">
        <v>58</v>
      </c>
      <c r="E7412" s="3">
        <v>136733</v>
      </c>
      <c r="F7412" s="3">
        <v>54508</v>
      </c>
      <c r="G7412" t="s">
        <v>35</v>
      </c>
      <c r="H7412" t="s">
        <v>7442</v>
      </c>
    </row>
    <row r="7413" spans="1:8" x14ac:dyDescent="0.35">
      <c r="A7413" s="2">
        <v>44506</v>
      </c>
      <c r="B7413" t="s">
        <v>55</v>
      </c>
      <c r="C7413" t="s">
        <v>24</v>
      </c>
      <c r="D7413" t="s">
        <v>58</v>
      </c>
      <c r="E7413" s="3">
        <v>47473</v>
      </c>
      <c r="F7413" s="3">
        <v>153094</v>
      </c>
      <c r="G7413" t="s">
        <v>35</v>
      </c>
      <c r="H7413" t="s">
        <v>7443</v>
      </c>
    </row>
    <row r="7414" spans="1:8" x14ac:dyDescent="0.35">
      <c r="A7414" s="2">
        <v>44691</v>
      </c>
      <c r="B7414" t="s">
        <v>41</v>
      </c>
      <c r="C7414" t="s">
        <v>23</v>
      </c>
      <c r="D7414" t="s">
        <v>39</v>
      </c>
      <c r="E7414" s="3">
        <v>130305</v>
      </c>
      <c r="F7414" s="3">
        <v>64749</v>
      </c>
      <c r="G7414" t="s">
        <v>32</v>
      </c>
      <c r="H7414" t="s">
        <v>7444</v>
      </c>
    </row>
    <row r="7415" spans="1:8" x14ac:dyDescent="0.35">
      <c r="A7415" s="2">
        <v>44534</v>
      </c>
      <c r="B7415" t="s">
        <v>28</v>
      </c>
      <c r="C7415" t="s">
        <v>43</v>
      </c>
      <c r="D7415" t="s">
        <v>30</v>
      </c>
      <c r="E7415" s="3">
        <v>112878</v>
      </c>
      <c r="F7415" s="3">
        <v>123749</v>
      </c>
      <c r="G7415" t="s">
        <v>32</v>
      </c>
      <c r="H7415" t="s">
        <v>7445</v>
      </c>
    </row>
    <row r="7416" spans="1:8" x14ac:dyDescent="0.35">
      <c r="A7416" s="2">
        <v>44775</v>
      </c>
      <c r="B7416" t="s">
        <v>28</v>
      </c>
      <c r="C7416" t="s">
        <v>43</v>
      </c>
      <c r="D7416" t="s">
        <v>20</v>
      </c>
      <c r="E7416" s="3">
        <v>26294</v>
      </c>
      <c r="F7416" s="3">
        <v>149735</v>
      </c>
      <c r="G7416" t="s">
        <v>26</v>
      </c>
      <c r="H7416" t="s">
        <v>7446</v>
      </c>
    </row>
    <row r="7417" spans="1:8" x14ac:dyDescent="0.35">
      <c r="A7417" s="2">
        <v>44206</v>
      </c>
      <c r="B7417" t="s">
        <v>28</v>
      </c>
      <c r="C7417" t="s">
        <v>34</v>
      </c>
      <c r="D7417" t="s">
        <v>58</v>
      </c>
      <c r="E7417" s="3">
        <v>14683</v>
      </c>
      <c r="F7417" s="3">
        <v>19662</v>
      </c>
      <c r="G7417" t="s">
        <v>35</v>
      </c>
      <c r="H7417" t="s">
        <v>7447</v>
      </c>
    </row>
    <row r="7418" spans="1:8" x14ac:dyDescent="0.35">
      <c r="A7418" s="2">
        <v>44245</v>
      </c>
      <c r="B7418" t="s">
        <v>37</v>
      </c>
      <c r="C7418" t="s">
        <v>24</v>
      </c>
      <c r="D7418" t="s">
        <v>25</v>
      </c>
      <c r="E7418" s="3">
        <v>136745</v>
      </c>
      <c r="F7418" s="3">
        <v>88752</v>
      </c>
      <c r="G7418" t="s">
        <v>35</v>
      </c>
      <c r="H7418" t="s">
        <v>7448</v>
      </c>
    </row>
    <row r="7419" spans="1:8" x14ac:dyDescent="0.35">
      <c r="A7419" s="2">
        <v>44819</v>
      </c>
      <c r="B7419" t="s">
        <v>55</v>
      </c>
      <c r="C7419" t="s">
        <v>19</v>
      </c>
      <c r="D7419" t="s">
        <v>20</v>
      </c>
      <c r="E7419" s="3">
        <v>110715</v>
      </c>
      <c r="F7419" s="3">
        <v>73720</v>
      </c>
      <c r="G7419" t="s">
        <v>26</v>
      </c>
      <c r="H7419" t="s">
        <v>7449</v>
      </c>
    </row>
    <row r="7420" spans="1:8" x14ac:dyDescent="0.35">
      <c r="A7420" s="2">
        <v>44927</v>
      </c>
      <c r="B7420" t="s">
        <v>18</v>
      </c>
      <c r="C7420" t="s">
        <v>34</v>
      </c>
      <c r="D7420" t="s">
        <v>20</v>
      </c>
      <c r="E7420" s="3">
        <v>43076</v>
      </c>
      <c r="F7420" s="3">
        <v>112722</v>
      </c>
      <c r="G7420" t="s">
        <v>35</v>
      </c>
      <c r="H7420" t="s">
        <v>7450</v>
      </c>
    </row>
    <row r="7421" spans="1:8" x14ac:dyDescent="0.35">
      <c r="A7421" s="2">
        <v>44991</v>
      </c>
      <c r="B7421" t="s">
        <v>23</v>
      </c>
      <c r="C7421" t="s">
        <v>34</v>
      </c>
      <c r="D7421" t="s">
        <v>20</v>
      </c>
      <c r="E7421" s="3">
        <v>81712</v>
      </c>
      <c r="F7421" s="3">
        <v>164249</v>
      </c>
      <c r="G7421" t="s">
        <v>21</v>
      </c>
      <c r="H7421" t="s">
        <v>7451</v>
      </c>
    </row>
    <row r="7422" spans="1:8" x14ac:dyDescent="0.35">
      <c r="A7422" s="2">
        <v>45167</v>
      </c>
      <c r="B7422" t="s">
        <v>18</v>
      </c>
      <c r="C7422" t="s">
        <v>34</v>
      </c>
      <c r="D7422" t="s">
        <v>30</v>
      </c>
      <c r="E7422" s="3">
        <v>110136</v>
      </c>
      <c r="F7422" s="3">
        <v>156765</v>
      </c>
      <c r="G7422" t="s">
        <v>26</v>
      </c>
      <c r="H7422" t="s">
        <v>7452</v>
      </c>
    </row>
    <row r="7423" spans="1:8" x14ac:dyDescent="0.35">
      <c r="A7423" s="2">
        <v>44329</v>
      </c>
      <c r="B7423" t="s">
        <v>28</v>
      </c>
      <c r="C7423" t="s">
        <v>23</v>
      </c>
      <c r="D7423" t="s">
        <v>58</v>
      </c>
      <c r="E7423" s="3">
        <v>32567</v>
      </c>
      <c r="F7423" s="3">
        <v>102737</v>
      </c>
      <c r="G7423" t="s">
        <v>32</v>
      </c>
      <c r="H7423" t="s">
        <v>7453</v>
      </c>
    </row>
    <row r="7424" spans="1:8" x14ac:dyDescent="0.35">
      <c r="A7424" s="2">
        <v>44279</v>
      </c>
      <c r="B7424" t="s">
        <v>55</v>
      </c>
      <c r="C7424" t="s">
        <v>23</v>
      </c>
      <c r="D7424" t="s">
        <v>25</v>
      </c>
      <c r="E7424" s="3">
        <v>88509</v>
      </c>
      <c r="F7424" s="3">
        <v>25396</v>
      </c>
      <c r="G7424" t="s">
        <v>21</v>
      </c>
      <c r="H7424" t="s">
        <v>7454</v>
      </c>
    </row>
    <row r="7425" spans="1:8" x14ac:dyDescent="0.35">
      <c r="A7425" s="2">
        <v>44253</v>
      </c>
      <c r="B7425" t="s">
        <v>41</v>
      </c>
      <c r="C7425" t="s">
        <v>34</v>
      </c>
      <c r="D7425" t="s">
        <v>39</v>
      </c>
      <c r="E7425" s="3">
        <v>26094</v>
      </c>
      <c r="F7425" s="3">
        <v>34430</v>
      </c>
      <c r="G7425" t="s">
        <v>35</v>
      </c>
      <c r="H7425" t="s">
        <v>7455</v>
      </c>
    </row>
    <row r="7426" spans="1:8" x14ac:dyDescent="0.35">
      <c r="A7426" s="2">
        <v>44572</v>
      </c>
      <c r="B7426" t="s">
        <v>18</v>
      </c>
      <c r="C7426" t="s">
        <v>29</v>
      </c>
      <c r="D7426" t="s">
        <v>25</v>
      </c>
      <c r="E7426" s="3">
        <v>32794</v>
      </c>
      <c r="F7426" s="3">
        <v>139078</v>
      </c>
      <c r="G7426" t="s">
        <v>32</v>
      </c>
      <c r="H7426" t="s">
        <v>7456</v>
      </c>
    </row>
    <row r="7427" spans="1:8" x14ac:dyDescent="0.35">
      <c r="A7427" s="2">
        <v>44545</v>
      </c>
      <c r="B7427" t="s">
        <v>28</v>
      </c>
      <c r="C7427" t="s">
        <v>19</v>
      </c>
      <c r="D7427" t="s">
        <v>25</v>
      </c>
      <c r="E7427" s="3">
        <v>12000</v>
      </c>
      <c r="F7427" s="3">
        <v>12045</v>
      </c>
      <c r="G7427" t="s">
        <v>35</v>
      </c>
      <c r="H7427" t="s">
        <v>7457</v>
      </c>
    </row>
    <row r="7428" spans="1:8" x14ac:dyDescent="0.35">
      <c r="A7428" s="2">
        <v>44467</v>
      </c>
      <c r="B7428" t="s">
        <v>18</v>
      </c>
      <c r="C7428" t="s">
        <v>43</v>
      </c>
      <c r="D7428" t="s">
        <v>25</v>
      </c>
      <c r="E7428" s="3">
        <v>149930</v>
      </c>
      <c r="F7428" s="3">
        <v>132019</v>
      </c>
      <c r="G7428" t="s">
        <v>35</v>
      </c>
      <c r="H7428" t="s">
        <v>7458</v>
      </c>
    </row>
    <row r="7429" spans="1:8" x14ac:dyDescent="0.35">
      <c r="A7429" s="2">
        <v>44307</v>
      </c>
      <c r="B7429" t="s">
        <v>18</v>
      </c>
      <c r="C7429" t="s">
        <v>43</v>
      </c>
      <c r="D7429" t="s">
        <v>39</v>
      </c>
      <c r="E7429" s="3">
        <v>75287</v>
      </c>
      <c r="F7429" s="3">
        <v>88370</v>
      </c>
      <c r="G7429" t="s">
        <v>32</v>
      </c>
      <c r="H7429" t="s">
        <v>7459</v>
      </c>
    </row>
    <row r="7430" spans="1:8" x14ac:dyDescent="0.35">
      <c r="A7430" s="2">
        <v>45065</v>
      </c>
      <c r="B7430" t="s">
        <v>23</v>
      </c>
      <c r="C7430" t="s">
        <v>24</v>
      </c>
      <c r="D7430" t="s">
        <v>25</v>
      </c>
      <c r="E7430" s="3">
        <v>91120</v>
      </c>
      <c r="F7430" s="3">
        <v>147326</v>
      </c>
      <c r="G7430" t="s">
        <v>32</v>
      </c>
      <c r="H7430" t="s">
        <v>7460</v>
      </c>
    </row>
    <row r="7431" spans="1:8" x14ac:dyDescent="0.35">
      <c r="A7431" s="2">
        <v>45083</v>
      </c>
      <c r="B7431" t="s">
        <v>18</v>
      </c>
      <c r="C7431" t="s">
        <v>43</v>
      </c>
      <c r="D7431" t="s">
        <v>25</v>
      </c>
      <c r="E7431" s="3">
        <v>16782</v>
      </c>
      <c r="F7431" s="3">
        <v>25751</v>
      </c>
      <c r="G7431" t="s">
        <v>21</v>
      </c>
      <c r="H7431" t="s">
        <v>7461</v>
      </c>
    </row>
    <row r="7432" spans="1:8" x14ac:dyDescent="0.35">
      <c r="A7432" s="2">
        <v>44272</v>
      </c>
      <c r="B7432" t="s">
        <v>28</v>
      </c>
      <c r="C7432" t="s">
        <v>43</v>
      </c>
      <c r="D7432" t="s">
        <v>58</v>
      </c>
      <c r="E7432" s="3">
        <v>111380</v>
      </c>
      <c r="F7432" s="3">
        <v>8586</v>
      </c>
      <c r="G7432" t="s">
        <v>35</v>
      </c>
      <c r="H7432" t="s">
        <v>7462</v>
      </c>
    </row>
    <row r="7433" spans="1:8" x14ac:dyDescent="0.35">
      <c r="A7433" s="2">
        <v>44525</v>
      </c>
      <c r="B7433" t="s">
        <v>23</v>
      </c>
      <c r="C7433" t="s">
        <v>19</v>
      </c>
      <c r="D7433" t="s">
        <v>58</v>
      </c>
      <c r="E7433" s="3">
        <v>146188</v>
      </c>
      <c r="F7433" s="3">
        <v>123066</v>
      </c>
      <c r="G7433" t="s">
        <v>26</v>
      </c>
      <c r="H7433" t="s">
        <v>7463</v>
      </c>
    </row>
    <row r="7434" spans="1:8" x14ac:dyDescent="0.35">
      <c r="A7434" s="2">
        <v>44318</v>
      </c>
      <c r="B7434" t="s">
        <v>28</v>
      </c>
      <c r="C7434" t="s">
        <v>43</v>
      </c>
      <c r="D7434" t="s">
        <v>58</v>
      </c>
      <c r="E7434" s="3">
        <v>51405</v>
      </c>
      <c r="F7434" s="3">
        <v>88166</v>
      </c>
      <c r="G7434" t="s">
        <v>26</v>
      </c>
      <c r="H7434" t="s">
        <v>7464</v>
      </c>
    </row>
    <row r="7435" spans="1:8" x14ac:dyDescent="0.35">
      <c r="A7435" s="2">
        <v>44237</v>
      </c>
      <c r="B7435" t="s">
        <v>37</v>
      </c>
      <c r="C7435" t="s">
        <v>19</v>
      </c>
      <c r="D7435" t="s">
        <v>20</v>
      </c>
      <c r="E7435" s="3">
        <v>145455</v>
      </c>
      <c r="F7435" s="3">
        <v>71146</v>
      </c>
      <c r="G7435" t="s">
        <v>26</v>
      </c>
      <c r="H7435" t="s">
        <v>7465</v>
      </c>
    </row>
    <row r="7436" spans="1:8" x14ac:dyDescent="0.35">
      <c r="A7436" s="2">
        <v>45118</v>
      </c>
      <c r="B7436" t="s">
        <v>37</v>
      </c>
      <c r="C7436" t="s">
        <v>23</v>
      </c>
      <c r="D7436" t="s">
        <v>25</v>
      </c>
      <c r="E7436" s="3">
        <v>35657</v>
      </c>
      <c r="F7436" s="3">
        <v>82983</v>
      </c>
      <c r="G7436" t="s">
        <v>35</v>
      </c>
      <c r="H7436" t="s">
        <v>7466</v>
      </c>
    </row>
    <row r="7437" spans="1:8" x14ac:dyDescent="0.35">
      <c r="A7437" s="2">
        <v>44838</v>
      </c>
      <c r="B7437" t="s">
        <v>37</v>
      </c>
      <c r="C7437" t="s">
        <v>19</v>
      </c>
      <c r="D7437" t="s">
        <v>30</v>
      </c>
      <c r="E7437" s="3">
        <v>79287</v>
      </c>
      <c r="F7437" s="3">
        <v>51401</v>
      </c>
      <c r="G7437" t="s">
        <v>35</v>
      </c>
      <c r="H7437" t="s">
        <v>7467</v>
      </c>
    </row>
    <row r="7438" spans="1:8" x14ac:dyDescent="0.35">
      <c r="A7438" s="2">
        <v>45243</v>
      </c>
      <c r="B7438" t="s">
        <v>18</v>
      </c>
      <c r="C7438" t="s">
        <v>23</v>
      </c>
      <c r="D7438" t="s">
        <v>30</v>
      </c>
      <c r="E7438" s="3">
        <v>56620</v>
      </c>
      <c r="F7438" s="3">
        <v>56887</v>
      </c>
      <c r="G7438" t="s">
        <v>32</v>
      </c>
      <c r="H7438" t="s">
        <v>7468</v>
      </c>
    </row>
    <row r="7439" spans="1:8" x14ac:dyDescent="0.35">
      <c r="A7439" s="2">
        <v>44475</v>
      </c>
      <c r="B7439" t="s">
        <v>55</v>
      </c>
      <c r="C7439" t="s">
        <v>19</v>
      </c>
      <c r="D7439" t="s">
        <v>30</v>
      </c>
      <c r="E7439" s="3">
        <v>141016</v>
      </c>
      <c r="F7439" s="3">
        <v>126035</v>
      </c>
      <c r="G7439" t="s">
        <v>21</v>
      </c>
      <c r="H7439" t="s">
        <v>7469</v>
      </c>
    </row>
    <row r="7440" spans="1:8" x14ac:dyDescent="0.35">
      <c r="A7440" s="2">
        <v>44959</v>
      </c>
      <c r="B7440" t="s">
        <v>28</v>
      </c>
      <c r="C7440" t="s">
        <v>34</v>
      </c>
      <c r="D7440" t="s">
        <v>39</v>
      </c>
      <c r="E7440" s="3">
        <v>107361</v>
      </c>
      <c r="F7440" s="3">
        <v>98210</v>
      </c>
      <c r="G7440" t="s">
        <v>35</v>
      </c>
      <c r="H7440" t="s">
        <v>7470</v>
      </c>
    </row>
    <row r="7441" spans="1:8" x14ac:dyDescent="0.35">
      <c r="A7441" s="2">
        <v>44665</v>
      </c>
      <c r="B7441" t="s">
        <v>37</v>
      </c>
      <c r="C7441" t="s">
        <v>29</v>
      </c>
      <c r="D7441" t="s">
        <v>58</v>
      </c>
      <c r="E7441" s="3">
        <v>121366</v>
      </c>
      <c r="F7441" s="3">
        <v>23218</v>
      </c>
      <c r="G7441" t="s">
        <v>26</v>
      </c>
      <c r="H7441" t="s">
        <v>7471</v>
      </c>
    </row>
    <row r="7442" spans="1:8" x14ac:dyDescent="0.35">
      <c r="A7442" s="2">
        <v>44205</v>
      </c>
      <c r="B7442" t="s">
        <v>55</v>
      </c>
      <c r="C7442" t="s">
        <v>23</v>
      </c>
      <c r="D7442" t="s">
        <v>58</v>
      </c>
      <c r="E7442" s="3">
        <v>17785</v>
      </c>
      <c r="F7442" s="3">
        <v>149723</v>
      </c>
      <c r="G7442" t="s">
        <v>35</v>
      </c>
      <c r="H7442" t="s">
        <v>7472</v>
      </c>
    </row>
    <row r="7443" spans="1:8" x14ac:dyDescent="0.35">
      <c r="A7443" s="2">
        <v>44209</v>
      </c>
      <c r="B7443" t="s">
        <v>37</v>
      </c>
      <c r="C7443" t="s">
        <v>23</v>
      </c>
      <c r="D7443" t="s">
        <v>58</v>
      </c>
      <c r="E7443" s="3">
        <v>22564</v>
      </c>
      <c r="F7443" s="3">
        <v>131293</v>
      </c>
      <c r="G7443" t="s">
        <v>21</v>
      </c>
      <c r="H7443" t="s">
        <v>7473</v>
      </c>
    </row>
    <row r="7444" spans="1:8" x14ac:dyDescent="0.35">
      <c r="A7444" s="2">
        <v>45120</v>
      </c>
      <c r="B7444" t="s">
        <v>37</v>
      </c>
      <c r="C7444" t="s">
        <v>43</v>
      </c>
      <c r="D7444" t="s">
        <v>39</v>
      </c>
      <c r="E7444" s="3">
        <v>32479</v>
      </c>
      <c r="F7444" s="3">
        <v>155769</v>
      </c>
      <c r="G7444" t="s">
        <v>35</v>
      </c>
      <c r="H7444" t="s">
        <v>7474</v>
      </c>
    </row>
    <row r="7445" spans="1:8" x14ac:dyDescent="0.35">
      <c r="A7445" s="2">
        <v>45119</v>
      </c>
      <c r="B7445" t="s">
        <v>55</v>
      </c>
      <c r="C7445" t="s">
        <v>23</v>
      </c>
      <c r="D7445" t="s">
        <v>25</v>
      </c>
      <c r="E7445" s="3">
        <v>137938</v>
      </c>
      <c r="F7445" s="3">
        <v>67717</v>
      </c>
      <c r="G7445" t="s">
        <v>21</v>
      </c>
      <c r="H7445" t="s">
        <v>7475</v>
      </c>
    </row>
    <row r="7446" spans="1:8" x14ac:dyDescent="0.35">
      <c r="A7446" s="2">
        <v>45272</v>
      </c>
      <c r="B7446" t="s">
        <v>37</v>
      </c>
      <c r="C7446" t="s">
        <v>19</v>
      </c>
      <c r="D7446" t="s">
        <v>20</v>
      </c>
      <c r="E7446" s="3">
        <v>100225</v>
      </c>
      <c r="F7446" s="3">
        <v>138109</v>
      </c>
      <c r="G7446" t="s">
        <v>32</v>
      </c>
      <c r="H7446" t="s">
        <v>7476</v>
      </c>
    </row>
    <row r="7447" spans="1:8" x14ac:dyDescent="0.35">
      <c r="A7447" s="2">
        <v>45271</v>
      </c>
      <c r="B7447" t="s">
        <v>18</v>
      </c>
      <c r="C7447" t="s">
        <v>34</v>
      </c>
      <c r="D7447" t="s">
        <v>58</v>
      </c>
      <c r="E7447" s="3">
        <v>132084</v>
      </c>
      <c r="F7447" s="3">
        <v>67129</v>
      </c>
      <c r="G7447" t="s">
        <v>21</v>
      </c>
      <c r="H7447" t="s">
        <v>7477</v>
      </c>
    </row>
    <row r="7448" spans="1:8" x14ac:dyDescent="0.35">
      <c r="A7448" s="2">
        <v>44849</v>
      </c>
      <c r="B7448" t="s">
        <v>18</v>
      </c>
      <c r="C7448" t="s">
        <v>34</v>
      </c>
      <c r="D7448" t="s">
        <v>25</v>
      </c>
      <c r="E7448" s="3">
        <v>38259</v>
      </c>
      <c r="F7448" s="3">
        <v>74968</v>
      </c>
      <c r="G7448" t="s">
        <v>26</v>
      </c>
      <c r="H7448" t="s">
        <v>7478</v>
      </c>
    </row>
    <row r="7449" spans="1:8" x14ac:dyDescent="0.35">
      <c r="A7449" s="2">
        <v>44817</v>
      </c>
      <c r="B7449" t="s">
        <v>23</v>
      </c>
      <c r="C7449" t="s">
        <v>43</v>
      </c>
      <c r="D7449" t="s">
        <v>30</v>
      </c>
      <c r="E7449" s="3">
        <v>73742</v>
      </c>
      <c r="F7449" s="3">
        <v>86246</v>
      </c>
      <c r="G7449" t="s">
        <v>35</v>
      </c>
      <c r="H7449" t="s">
        <v>7479</v>
      </c>
    </row>
    <row r="7450" spans="1:8" x14ac:dyDescent="0.35">
      <c r="A7450" s="2">
        <v>44392</v>
      </c>
      <c r="B7450" t="s">
        <v>18</v>
      </c>
      <c r="C7450" t="s">
        <v>19</v>
      </c>
      <c r="D7450" t="s">
        <v>20</v>
      </c>
      <c r="E7450" s="3">
        <v>50302</v>
      </c>
      <c r="F7450" s="3">
        <v>137674</v>
      </c>
      <c r="G7450" t="s">
        <v>35</v>
      </c>
      <c r="H7450" t="s">
        <v>7480</v>
      </c>
    </row>
    <row r="7451" spans="1:8" x14ac:dyDescent="0.35">
      <c r="A7451" s="2">
        <v>44613</v>
      </c>
      <c r="B7451" t="s">
        <v>41</v>
      </c>
      <c r="C7451" t="s">
        <v>19</v>
      </c>
      <c r="D7451" t="s">
        <v>30</v>
      </c>
      <c r="E7451" s="3">
        <v>135982</v>
      </c>
      <c r="F7451" s="3">
        <v>116090</v>
      </c>
      <c r="G7451" t="s">
        <v>26</v>
      </c>
      <c r="H7451" t="s">
        <v>7481</v>
      </c>
    </row>
    <row r="7452" spans="1:8" x14ac:dyDescent="0.35">
      <c r="A7452" s="2">
        <v>44860</v>
      </c>
      <c r="B7452" t="s">
        <v>23</v>
      </c>
      <c r="C7452" t="s">
        <v>24</v>
      </c>
      <c r="D7452" t="s">
        <v>25</v>
      </c>
      <c r="E7452" s="3">
        <v>128891</v>
      </c>
      <c r="F7452" s="3">
        <v>70116</v>
      </c>
      <c r="G7452" t="s">
        <v>21</v>
      </c>
      <c r="H7452" t="s">
        <v>7482</v>
      </c>
    </row>
    <row r="7453" spans="1:8" x14ac:dyDescent="0.35">
      <c r="A7453" s="2">
        <v>44344</v>
      </c>
      <c r="B7453" t="s">
        <v>37</v>
      </c>
      <c r="C7453" t="s">
        <v>23</v>
      </c>
      <c r="D7453" t="s">
        <v>25</v>
      </c>
      <c r="E7453" s="3">
        <v>63529</v>
      </c>
      <c r="F7453" s="3">
        <v>118079</v>
      </c>
      <c r="G7453" t="s">
        <v>35</v>
      </c>
      <c r="H7453" t="s">
        <v>7483</v>
      </c>
    </row>
    <row r="7454" spans="1:8" x14ac:dyDescent="0.35">
      <c r="A7454" s="2">
        <v>45197</v>
      </c>
      <c r="B7454" t="s">
        <v>41</v>
      </c>
      <c r="C7454" t="s">
        <v>43</v>
      </c>
      <c r="D7454" t="s">
        <v>30</v>
      </c>
      <c r="E7454" s="3">
        <v>143740</v>
      </c>
      <c r="F7454" s="3">
        <v>88481</v>
      </c>
      <c r="G7454" t="s">
        <v>35</v>
      </c>
      <c r="H7454" t="s">
        <v>7484</v>
      </c>
    </row>
    <row r="7455" spans="1:8" x14ac:dyDescent="0.35">
      <c r="A7455" s="2">
        <v>44560</v>
      </c>
      <c r="B7455" t="s">
        <v>28</v>
      </c>
      <c r="C7455" t="s">
        <v>34</v>
      </c>
      <c r="D7455" t="s">
        <v>20</v>
      </c>
      <c r="E7455" s="3">
        <v>32917</v>
      </c>
      <c r="F7455" s="3">
        <v>155793</v>
      </c>
      <c r="G7455" t="s">
        <v>21</v>
      </c>
      <c r="H7455" t="s">
        <v>7485</v>
      </c>
    </row>
    <row r="7456" spans="1:8" x14ac:dyDescent="0.35">
      <c r="A7456" s="2">
        <v>44598</v>
      </c>
      <c r="B7456" t="s">
        <v>55</v>
      </c>
      <c r="C7456" t="s">
        <v>29</v>
      </c>
      <c r="D7456" t="s">
        <v>30</v>
      </c>
      <c r="E7456" s="3">
        <v>102688</v>
      </c>
      <c r="F7456" s="3">
        <v>123245</v>
      </c>
      <c r="G7456" t="s">
        <v>21</v>
      </c>
      <c r="H7456" t="s">
        <v>7486</v>
      </c>
    </row>
    <row r="7457" spans="1:8" x14ac:dyDescent="0.35">
      <c r="A7457" s="2">
        <v>44802</v>
      </c>
      <c r="B7457" t="s">
        <v>28</v>
      </c>
      <c r="C7457" t="s">
        <v>24</v>
      </c>
      <c r="D7457" t="s">
        <v>30</v>
      </c>
      <c r="E7457" s="3">
        <v>111545</v>
      </c>
      <c r="F7457" s="3">
        <v>96968</v>
      </c>
      <c r="G7457" t="s">
        <v>21</v>
      </c>
      <c r="H7457" t="s">
        <v>7487</v>
      </c>
    </row>
    <row r="7458" spans="1:8" x14ac:dyDescent="0.35">
      <c r="A7458" s="2">
        <v>44425</v>
      </c>
      <c r="B7458" t="s">
        <v>41</v>
      </c>
      <c r="C7458" t="s">
        <v>19</v>
      </c>
      <c r="D7458" t="s">
        <v>30</v>
      </c>
      <c r="E7458" s="3">
        <v>76413</v>
      </c>
      <c r="F7458" s="3">
        <v>140288</v>
      </c>
      <c r="G7458" t="s">
        <v>35</v>
      </c>
      <c r="H7458" t="s">
        <v>7488</v>
      </c>
    </row>
    <row r="7459" spans="1:8" x14ac:dyDescent="0.35">
      <c r="A7459" s="2">
        <v>44733</v>
      </c>
      <c r="B7459" t="s">
        <v>18</v>
      </c>
      <c r="C7459" t="s">
        <v>23</v>
      </c>
      <c r="D7459" t="s">
        <v>20</v>
      </c>
      <c r="E7459" s="3">
        <v>125886</v>
      </c>
      <c r="F7459" s="3">
        <v>27814</v>
      </c>
      <c r="G7459" t="s">
        <v>26</v>
      </c>
      <c r="H7459" t="s">
        <v>7489</v>
      </c>
    </row>
    <row r="7460" spans="1:8" x14ac:dyDescent="0.35">
      <c r="A7460" s="2">
        <v>44464</v>
      </c>
      <c r="B7460" t="s">
        <v>37</v>
      </c>
      <c r="C7460" t="s">
        <v>34</v>
      </c>
      <c r="D7460" t="s">
        <v>39</v>
      </c>
      <c r="E7460" s="3">
        <v>43221</v>
      </c>
      <c r="F7460" s="3">
        <v>95593</v>
      </c>
      <c r="G7460" t="s">
        <v>26</v>
      </c>
      <c r="H7460" t="s">
        <v>7490</v>
      </c>
    </row>
    <row r="7461" spans="1:8" x14ac:dyDescent="0.35">
      <c r="A7461" s="2">
        <v>45231</v>
      </c>
      <c r="B7461" t="s">
        <v>23</v>
      </c>
      <c r="C7461" t="s">
        <v>24</v>
      </c>
      <c r="D7461" t="s">
        <v>20</v>
      </c>
      <c r="E7461" s="3">
        <v>126831</v>
      </c>
      <c r="F7461" s="3">
        <v>52285</v>
      </c>
      <c r="G7461" t="s">
        <v>32</v>
      </c>
      <c r="H7461" t="s">
        <v>7491</v>
      </c>
    </row>
    <row r="7462" spans="1:8" x14ac:dyDescent="0.35">
      <c r="A7462" s="2">
        <v>44322</v>
      </c>
      <c r="B7462" t="s">
        <v>37</v>
      </c>
      <c r="C7462" t="s">
        <v>19</v>
      </c>
      <c r="D7462" t="s">
        <v>30</v>
      </c>
      <c r="E7462" s="3">
        <v>120081</v>
      </c>
      <c r="F7462" s="3">
        <v>149595</v>
      </c>
      <c r="G7462" t="s">
        <v>21</v>
      </c>
      <c r="H7462" t="s">
        <v>7492</v>
      </c>
    </row>
    <row r="7463" spans="1:8" x14ac:dyDescent="0.35">
      <c r="A7463" s="2">
        <v>44502</v>
      </c>
      <c r="B7463" t="s">
        <v>18</v>
      </c>
      <c r="C7463" t="s">
        <v>34</v>
      </c>
      <c r="D7463" t="s">
        <v>58</v>
      </c>
      <c r="E7463" s="3">
        <v>115508</v>
      </c>
      <c r="F7463" s="3">
        <v>38307</v>
      </c>
      <c r="G7463" t="s">
        <v>26</v>
      </c>
      <c r="H7463" t="s">
        <v>7493</v>
      </c>
    </row>
    <row r="7464" spans="1:8" x14ac:dyDescent="0.35">
      <c r="A7464" s="2">
        <v>44824</v>
      </c>
      <c r="B7464" t="s">
        <v>37</v>
      </c>
      <c r="C7464" t="s">
        <v>34</v>
      </c>
      <c r="D7464" t="s">
        <v>58</v>
      </c>
      <c r="E7464" s="3">
        <v>19103</v>
      </c>
      <c r="F7464" s="3">
        <v>12668</v>
      </c>
      <c r="G7464" t="s">
        <v>21</v>
      </c>
      <c r="H7464" t="s">
        <v>7494</v>
      </c>
    </row>
    <row r="7465" spans="1:8" x14ac:dyDescent="0.35">
      <c r="A7465" s="2">
        <v>44885</v>
      </c>
      <c r="B7465" t="s">
        <v>55</v>
      </c>
      <c r="C7465" t="s">
        <v>19</v>
      </c>
      <c r="D7465" t="s">
        <v>25</v>
      </c>
      <c r="E7465" s="3">
        <v>122892</v>
      </c>
      <c r="F7465" s="3">
        <v>36199</v>
      </c>
      <c r="G7465" t="s">
        <v>35</v>
      </c>
      <c r="H7465" t="s">
        <v>7495</v>
      </c>
    </row>
    <row r="7466" spans="1:8" x14ac:dyDescent="0.35">
      <c r="A7466" s="2">
        <v>45234</v>
      </c>
      <c r="B7466" t="s">
        <v>55</v>
      </c>
      <c r="C7466" t="s">
        <v>19</v>
      </c>
      <c r="D7466" t="s">
        <v>39</v>
      </c>
      <c r="E7466" s="3">
        <v>101579</v>
      </c>
      <c r="F7466" s="3">
        <v>114677</v>
      </c>
      <c r="G7466" t="s">
        <v>26</v>
      </c>
      <c r="H7466" t="s">
        <v>7496</v>
      </c>
    </row>
    <row r="7467" spans="1:8" x14ac:dyDescent="0.35">
      <c r="A7467" s="2">
        <v>44477</v>
      </c>
      <c r="B7467" t="s">
        <v>55</v>
      </c>
      <c r="C7467" t="s">
        <v>43</v>
      </c>
      <c r="D7467" t="s">
        <v>25</v>
      </c>
      <c r="E7467" s="3">
        <v>141512</v>
      </c>
      <c r="F7467" s="3">
        <v>95610</v>
      </c>
      <c r="G7467" t="s">
        <v>35</v>
      </c>
      <c r="H7467" t="s">
        <v>7497</v>
      </c>
    </row>
    <row r="7468" spans="1:8" x14ac:dyDescent="0.35">
      <c r="A7468" s="2">
        <v>44639</v>
      </c>
      <c r="B7468" t="s">
        <v>28</v>
      </c>
      <c r="C7468" t="s">
        <v>34</v>
      </c>
      <c r="D7468" t="s">
        <v>25</v>
      </c>
      <c r="E7468" s="3">
        <v>109299</v>
      </c>
      <c r="F7468" s="3">
        <v>103454</v>
      </c>
      <c r="G7468" t="s">
        <v>32</v>
      </c>
      <c r="H7468" t="s">
        <v>7498</v>
      </c>
    </row>
    <row r="7469" spans="1:8" x14ac:dyDescent="0.35">
      <c r="A7469" s="2">
        <v>45033</v>
      </c>
      <c r="B7469" t="s">
        <v>18</v>
      </c>
      <c r="C7469" t="s">
        <v>19</v>
      </c>
      <c r="D7469" t="s">
        <v>58</v>
      </c>
      <c r="E7469" s="3">
        <v>77647</v>
      </c>
      <c r="F7469" s="3">
        <v>166118</v>
      </c>
      <c r="G7469" t="s">
        <v>26</v>
      </c>
      <c r="H7469" t="s">
        <v>7499</v>
      </c>
    </row>
    <row r="7470" spans="1:8" x14ac:dyDescent="0.35">
      <c r="A7470" s="2">
        <v>44585</v>
      </c>
      <c r="B7470" t="s">
        <v>55</v>
      </c>
      <c r="C7470" t="s">
        <v>29</v>
      </c>
      <c r="D7470" t="s">
        <v>20</v>
      </c>
      <c r="E7470" s="3">
        <v>46868</v>
      </c>
      <c r="F7470" s="3">
        <v>135229</v>
      </c>
      <c r="G7470" t="s">
        <v>26</v>
      </c>
      <c r="H7470" t="s">
        <v>7500</v>
      </c>
    </row>
    <row r="7471" spans="1:8" x14ac:dyDescent="0.35">
      <c r="A7471" s="2">
        <v>44813</v>
      </c>
      <c r="B7471" t="s">
        <v>41</v>
      </c>
      <c r="C7471" t="s">
        <v>29</v>
      </c>
      <c r="D7471" t="s">
        <v>25</v>
      </c>
      <c r="E7471" s="3">
        <v>48983</v>
      </c>
      <c r="F7471" s="3">
        <v>107962</v>
      </c>
      <c r="G7471" t="s">
        <v>32</v>
      </c>
      <c r="H7471" t="s">
        <v>7501</v>
      </c>
    </row>
    <row r="7472" spans="1:8" x14ac:dyDescent="0.35">
      <c r="A7472" s="2">
        <v>44343</v>
      </c>
      <c r="B7472" t="s">
        <v>55</v>
      </c>
      <c r="C7472" t="s">
        <v>24</v>
      </c>
      <c r="D7472" t="s">
        <v>25</v>
      </c>
      <c r="E7472" s="3">
        <v>46236</v>
      </c>
      <c r="F7472" s="3">
        <v>97483</v>
      </c>
      <c r="G7472" t="s">
        <v>21</v>
      </c>
      <c r="H7472" t="s">
        <v>7502</v>
      </c>
    </row>
    <row r="7473" spans="1:8" x14ac:dyDescent="0.35">
      <c r="A7473" s="2">
        <v>44717</v>
      </c>
      <c r="B7473" t="s">
        <v>23</v>
      </c>
      <c r="C7473" t="s">
        <v>23</v>
      </c>
      <c r="D7473" t="s">
        <v>39</v>
      </c>
      <c r="E7473" s="3">
        <v>121208</v>
      </c>
      <c r="F7473" s="3">
        <v>155881</v>
      </c>
      <c r="G7473" t="s">
        <v>26</v>
      </c>
      <c r="H7473" t="s">
        <v>7503</v>
      </c>
    </row>
    <row r="7474" spans="1:8" x14ac:dyDescent="0.35">
      <c r="A7474" s="2">
        <v>44826</v>
      </c>
      <c r="B7474" t="s">
        <v>28</v>
      </c>
      <c r="C7474" t="s">
        <v>29</v>
      </c>
      <c r="D7474" t="s">
        <v>58</v>
      </c>
      <c r="E7474" s="3">
        <v>49241</v>
      </c>
      <c r="F7474" s="3">
        <v>23806</v>
      </c>
      <c r="G7474" t="s">
        <v>32</v>
      </c>
      <c r="H7474" t="s">
        <v>7504</v>
      </c>
    </row>
    <row r="7475" spans="1:8" x14ac:dyDescent="0.35">
      <c r="A7475" s="2">
        <v>44630</v>
      </c>
      <c r="B7475" t="s">
        <v>41</v>
      </c>
      <c r="C7475" t="s">
        <v>43</v>
      </c>
      <c r="D7475" t="s">
        <v>20</v>
      </c>
      <c r="E7475" s="3">
        <v>31650</v>
      </c>
      <c r="F7475" s="3">
        <v>134457</v>
      </c>
      <c r="G7475" t="s">
        <v>35</v>
      </c>
      <c r="H7475" t="s">
        <v>7505</v>
      </c>
    </row>
    <row r="7476" spans="1:8" x14ac:dyDescent="0.35">
      <c r="A7476" s="2">
        <v>44340</v>
      </c>
      <c r="B7476" t="s">
        <v>18</v>
      </c>
      <c r="C7476" t="s">
        <v>19</v>
      </c>
      <c r="D7476" t="s">
        <v>39</v>
      </c>
      <c r="E7476" s="3">
        <v>140462</v>
      </c>
      <c r="F7476" s="3">
        <v>168904</v>
      </c>
      <c r="G7476" t="s">
        <v>32</v>
      </c>
      <c r="H7476" t="s">
        <v>7506</v>
      </c>
    </row>
    <row r="7477" spans="1:8" x14ac:dyDescent="0.35">
      <c r="A7477" s="2">
        <v>44485</v>
      </c>
      <c r="B7477" t="s">
        <v>18</v>
      </c>
      <c r="C7477" t="s">
        <v>23</v>
      </c>
      <c r="D7477" t="s">
        <v>20</v>
      </c>
      <c r="E7477" s="3">
        <v>58867</v>
      </c>
      <c r="F7477" s="3">
        <v>13029</v>
      </c>
      <c r="G7477" t="s">
        <v>35</v>
      </c>
      <c r="H7477" t="s">
        <v>7507</v>
      </c>
    </row>
    <row r="7478" spans="1:8" x14ac:dyDescent="0.35">
      <c r="A7478" s="2">
        <v>44210</v>
      </c>
      <c r="B7478" t="s">
        <v>23</v>
      </c>
      <c r="C7478" t="s">
        <v>43</v>
      </c>
      <c r="D7478" t="s">
        <v>20</v>
      </c>
      <c r="E7478" s="3">
        <v>65644</v>
      </c>
      <c r="F7478" s="3">
        <v>13064</v>
      </c>
      <c r="G7478" t="s">
        <v>32</v>
      </c>
      <c r="H7478" t="s">
        <v>7508</v>
      </c>
    </row>
    <row r="7479" spans="1:8" x14ac:dyDescent="0.35">
      <c r="A7479" s="2">
        <v>44453</v>
      </c>
      <c r="B7479" t="s">
        <v>55</v>
      </c>
      <c r="C7479" t="s">
        <v>34</v>
      </c>
      <c r="D7479" t="s">
        <v>25</v>
      </c>
      <c r="E7479" s="3">
        <v>14460</v>
      </c>
      <c r="F7479" s="3">
        <v>160313</v>
      </c>
      <c r="G7479" t="s">
        <v>26</v>
      </c>
      <c r="H7479" t="s">
        <v>7509</v>
      </c>
    </row>
    <row r="7480" spans="1:8" x14ac:dyDescent="0.35">
      <c r="A7480" s="2">
        <v>45054</v>
      </c>
      <c r="B7480" t="s">
        <v>41</v>
      </c>
      <c r="C7480" t="s">
        <v>23</v>
      </c>
      <c r="D7480" t="s">
        <v>39</v>
      </c>
      <c r="E7480" s="3">
        <v>41135</v>
      </c>
      <c r="F7480" s="3">
        <v>106872</v>
      </c>
      <c r="G7480" t="s">
        <v>21</v>
      </c>
      <c r="H7480" t="s">
        <v>7510</v>
      </c>
    </row>
    <row r="7481" spans="1:8" x14ac:dyDescent="0.35">
      <c r="A7481" s="2">
        <v>45139</v>
      </c>
      <c r="B7481" t="s">
        <v>23</v>
      </c>
      <c r="C7481" t="s">
        <v>29</v>
      </c>
      <c r="D7481" t="s">
        <v>25</v>
      </c>
      <c r="E7481" s="3">
        <v>104832</v>
      </c>
      <c r="F7481" s="3">
        <v>133506</v>
      </c>
      <c r="G7481" t="s">
        <v>26</v>
      </c>
      <c r="H7481" t="s">
        <v>7511</v>
      </c>
    </row>
    <row r="7482" spans="1:8" x14ac:dyDescent="0.35">
      <c r="A7482" s="2">
        <v>44660</v>
      </c>
      <c r="B7482" t="s">
        <v>41</v>
      </c>
      <c r="C7482" t="s">
        <v>43</v>
      </c>
      <c r="D7482" t="s">
        <v>30</v>
      </c>
      <c r="E7482" s="3">
        <v>121098</v>
      </c>
      <c r="F7482" s="3">
        <v>57382</v>
      </c>
      <c r="G7482" t="s">
        <v>26</v>
      </c>
      <c r="H7482" t="s">
        <v>7512</v>
      </c>
    </row>
    <row r="7483" spans="1:8" x14ac:dyDescent="0.35">
      <c r="A7483" s="2">
        <v>44466</v>
      </c>
      <c r="B7483" t="s">
        <v>55</v>
      </c>
      <c r="C7483" t="s">
        <v>19</v>
      </c>
      <c r="D7483" t="s">
        <v>20</v>
      </c>
      <c r="E7483" s="3">
        <v>18714</v>
      </c>
      <c r="F7483" s="3">
        <v>138291</v>
      </c>
      <c r="G7483" t="s">
        <v>35</v>
      </c>
      <c r="H7483" t="s">
        <v>7513</v>
      </c>
    </row>
    <row r="7484" spans="1:8" x14ac:dyDescent="0.35">
      <c r="A7484" s="2">
        <v>44819</v>
      </c>
      <c r="B7484" t="s">
        <v>55</v>
      </c>
      <c r="C7484" t="s">
        <v>19</v>
      </c>
      <c r="D7484" t="s">
        <v>39</v>
      </c>
      <c r="E7484" s="3">
        <v>75785</v>
      </c>
      <c r="F7484" s="3">
        <v>104541</v>
      </c>
      <c r="G7484" t="s">
        <v>26</v>
      </c>
      <c r="H7484" t="s">
        <v>7514</v>
      </c>
    </row>
    <row r="7485" spans="1:8" x14ac:dyDescent="0.35">
      <c r="A7485" s="2">
        <v>44268</v>
      </c>
      <c r="B7485" t="s">
        <v>37</v>
      </c>
      <c r="C7485" t="s">
        <v>43</v>
      </c>
      <c r="D7485" t="s">
        <v>58</v>
      </c>
      <c r="E7485" s="3">
        <v>16591</v>
      </c>
      <c r="F7485" s="3">
        <v>137945</v>
      </c>
      <c r="G7485" t="s">
        <v>32</v>
      </c>
      <c r="H7485" t="s">
        <v>7515</v>
      </c>
    </row>
    <row r="7486" spans="1:8" x14ac:dyDescent="0.35">
      <c r="A7486" s="2">
        <v>44270</v>
      </c>
      <c r="B7486" t="s">
        <v>37</v>
      </c>
      <c r="C7486" t="s">
        <v>34</v>
      </c>
      <c r="D7486" t="s">
        <v>25</v>
      </c>
      <c r="E7486" s="3">
        <v>36402</v>
      </c>
      <c r="F7486" s="3">
        <v>46687</v>
      </c>
      <c r="G7486" t="s">
        <v>21</v>
      </c>
      <c r="H7486" t="s">
        <v>7516</v>
      </c>
    </row>
    <row r="7487" spans="1:8" x14ac:dyDescent="0.35">
      <c r="A7487" s="2">
        <v>44551</v>
      </c>
      <c r="B7487" t="s">
        <v>55</v>
      </c>
      <c r="C7487" t="s">
        <v>29</v>
      </c>
      <c r="D7487" t="s">
        <v>30</v>
      </c>
      <c r="E7487" s="3">
        <v>118626</v>
      </c>
      <c r="F7487" s="3">
        <v>70855</v>
      </c>
      <c r="G7487" t="s">
        <v>26</v>
      </c>
      <c r="H7487" t="s">
        <v>7517</v>
      </c>
    </row>
    <row r="7488" spans="1:8" x14ac:dyDescent="0.35">
      <c r="A7488" s="2">
        <v>44693</v>
      </c>
      <c r="B7488" t="s">
        <v>28</v>
      </c>
      <c r="C7488" t="s">
        <v>43</v>
      </c>
      <c r="D7488" t="s">
        <v>30</v>
      </c>
      <c r="E7488" s="3">
        <v>83244</v>
      </c>
      <c r="F7488" s="3">
        <v>59777</v>
      </c>
      <c r="G7488" t="s">
        <v>21</v>
      </c>
      <c r="H7488" t="s">
        <v>7518</v>
      </c>
    </row>
    <row r="7489" spans="1:8" x14ac:dyDescent="0.35">
      <c r="A7489" s="2">
        <v>45184</v>
      </c>
      <c r="B7489" t="s">
        <v>23</v>
      </c>
      <c r="C7489" t="s">
        <v>24</v>
      </c>
      <c r="D7489" t="s">
        <v>30</v>
      </c>
      <c r="E7489" s="3">
        <v>16482</v>
      </c>
      <c r="F7489" s="3">
        <v>66380</v>
      </c>
      <c r="G7489" t="s">
        <v>35</v>
      </c>
      <c r="H7489" t="s">
        <v>7519</v>
      </c>
    </row>
    <row r="7490" spans="1:8" x14ac:dyDescent="0.35">
      <c r="A7490" s="2">
        <v>44776</v>
      </c>
      <c r="B7490" t="s">
        <v>37</v>
      </c>
      <c r="C7490" t="s">
        <v>43</v>
      </c>
      <c r="D7490" t="s">
        <v>25</v>
      </c>
      <c r="E7490" s="3">
        <v>98158</v>
      </c>
      <c r="F7490" s="3">
        <v>127126</v>
      </c>
      <c r="G7490" t="s">
        <v>26</v>
      </c>
      <c r="H7490" t="s">
        <v>7520</v>
      </c>
    </row>
    <row r="7491" spans="1:8" x14ac:dyDescent="0.35">
      <c r="A7491" s="2">
        <v>45106</v>
      </c>
      <c r="B7491" t="s">
        <v>55</v>
      </c>
      <c r="C7491" t="s">
        <v>43</v>
      </c>
      <c r="D7491" t="s">
        <v>58</v>
      </c>
      <c r="E7491" s="3">
        <v>139935</v>
      </c>
      <c r="F7491" s="3">
        <v>91532</v>
      </c>
      <c r="G7491" t="s">
        <v>21</v>
      </c>
      <c r="H7491" t="s">
        <v>7521</v>
      </c>
    </row>
    <row r="7492" spans="1:8" x14ac:dyDescent="0.35">
      <c r="A7492" s="2">
        <v>44569</v>
      </c>
      <c r="B7492" t="s">
        <v>41</v>
      </c>
      <c r="C7492" t="s">
        <v>29</v>
      </c>
      <c r="D7492" t="s">
        <v>39</v>
      </c>
      <c r="E7492" s="3">
        <v>54953</v>
      </c>
      <c r="F7492" s="3">
        <v>122499</v>
      </c>
      <c r="G7492" t="s">
        <v>32</v>
      </c>
      <c r="H7492" t="s">
        <v>7522</v>
      </c>
    </row>
    <row r="7493" spans="1:8" x14ac:dyDescent="0.35">
      <c r="A7493" s="2">
        <v>44558</v>
      </c>
      <c r="B7493" t="s">
        <v>23</v>
      </c>
      <c r="C7493" t="s">
        <v>19</v>
      </c>
      <c r="D7493" t="s">
        <v>20</v>
      </c>
      <c r="E7493" s="3">
        <v>131784</v>
      </c>
      <c r="F7493" s="3">
        <v>14041</v>
      </c>
      <c r="G7493" t="s">
        <v>21</v>
      </c>
      <c r="H7493" t="s">
        <v>7523</v>
      </c>
    </row>
    <row r="7494" spans="1:8" x14ac:dyDescent="0.35">
      <c r="A7494" s="2">
        <v>44289</v>
      </c>
      <c r="B7494" t="s">
        <v>37</v>
      </c>
      <c r="C7494" t="s">
        <v>34</v>
      </c>
      <c r="D7494" t="s">
        <v>58</v>
      </c>
      <c r="E7494" s="3">
        <v>109208</v>
      </c>
      <c r="F7494" s="3">
        <v>41353</v>
      </c>
      <c r="G7494" t="s">
        <v>32</v>
      </c>
      <c r="H7494" t="s">
        <v>7524</v>
      </c>
    </row>
    <row r="7495" spans="1:8" x14ac:dyDescent="0.35">
      <c r="A7495" s="2">
        <v>44520</v>
      </c>
      <c r="B7495" t="s">
        <v>28</v>
      </c>
      <c r="C7495" t="s">
        <v>43</v>
      </c>
      <c r="D7495" t="s">
        <v>25</v>
      </c>
      <c r="E7495" s="3">
        <v>31426</v>
      </c>
      <c r="F7495" s="3">
        <v>8421</v>
      </c>
      <c r="G7495" t="s">
        <v>32</v>
      </c>
      <c r="H7495" t="s">
        <v>7525</v>
      </c>
    </row>
    <row r="7496" spans="1:8" x14ac:dyDescent="0.35">
      <c r="A7496" s="2">
        <v>44580</v>
      </c>
      <c r="B7496" t="s">
        <v>23</v>
      </c>
      <c r="C7496" t="s">
        <v>23</v>
      </c>
      <c r="D7496" t="s">
        <v>39</v>
      </c>
      <c r="E7496" s="3">
        <v>94059</v>
      </c>
      <c r="F7496" s="3">
        <v>50273</v>
      </c>
      <c r="G7496" t="s">
        <v>35</v>
      </c>
      <c r="H7496" t="s">
        <v>7526</v>
      </c>
    </row>
    <row r="7497" spans="1:8" x14ac:dyDescent="0.35">
      <c r="A7497" s="2">
        <v>44771</v>
      </c>
      <c r="B7497" t="s">
        <v>23</v>
      </c>
      <c r="C7497" t="s">
        <v>19</v>
      </c>
      <c r="D7497" t="s">
        <v>20</v>
      </c>
      <c r="E7497" s="3">
        <v>146215</v>
      </c>
      <c r="F7497" s="3">
        <v>91233</v>
      </c>
      <c r="G7497" t="s">
        <v>21</v>
      </c>
      <c r="H7497" t="s">
        <v>7527</v>
      </c>
    </row>
    <row r="7498" spans="1:8" x14ac:dyDescent="0.35">
      <c r="A7498" s="2">
        <v>44932</v>
      </c>
      <c r="B7498" t="s">
        <v>18</v>
      </c>
      <c r="C7498" t="s">
        <v>19</v>
      </c>
      <c r="D7498" t="s">
        <v>39</v>
      </c>
      <c r="E7498" s="3">
        <v>140865</v>
      </c>
      <c r="F7498" s="3">
        <v>70482</v>
      </c>
      <c r="G7498" t="s">
        <v>26</v>
      </c>
      <c r="H7498" t="s">
        <v>7528</v>
      </c>
    </row>
    <row r="7499" spans="1:8" x14ac:dyDescent="0.35">
      <c r="A7499" s="2">
        <v>44933</v>
      </c>
      <c r="B7499" t="s">
        <v>41</v>
      </c>
      <c r="C7499" t="s">
        <v>43</v>
      </c>
      <c r="D7499" t="s">
        <v>20</v>
      </c>
      <c r="E7499" s="3">
        <v>79683</v>
      </c>
      <c r="F7499" s="3">
        <v>159298</v>
      </c>
      <c r="G7499" t="s">
        <v>26</v>
      </c>
      <c r="H7499" t="s">
        <v>7529</v>
      </c>
    </row>
    <row r="7500" spans="1:8" x14ac:dyDescent="0.35">
      <c r="A7500" s="2">
        <v>44542</v>
      </c>
      <c r="B7500" t="s">
        <v>28</v>
      </c>
      <c r="C7500" t="s">
        <v>29</v>
      </c>
      <c r="D7500" t="s">
        <v>20</v>
      </c>
      <c r="E7500" s="3">
        <v>77883</v>
      </c>
      <c r="F7500" s="3">
        <v>153011</v>
      </c>
      <c r="G7500" t="s">
        <v>26</v>
      </c>
      <c r="H7500" t="s">
        <v>7530</v>
      </c>
    </row>
    <row r="7501" spans="1:8" x14ac:dyDescent="0.35">
      <c r="A7501" s="2">
        <v>44915</v>
      </c>
      <c r="B7501" t="s">
        <v>28</v>
      </c>
      <c r="C7501" t="s">
        <v>23</v>
      </c>
      <c r="D7501" t="s">
        <v>30</v>
      </c>
      <c r="E7501" s="3">
        <v>57448</v>
      </c>
      <c r="F7501" s="3">
        <v>48227</v>
      </c>
      <c r="G7501" t="s">
        <v>26</v>
      </c>
      <c r="H7501" t="s">
        <v>7531</v>
      </c>
    </row>
    <row r="7502" spans="1:8" x14ac:dyDescent="0.35">
      <c r="A7502" s="2">
        <v>44977</v>
      </c>
      <c r="B7502" t="s">
        <v>28</v>
      </c>
      <c r="C7502" t="s">
        <v>43</v>
      </c>
      <c r="D7502" t="s">
        <v>25</v>
      </c>
      <c r="E7502" s="3">
        <v>64653</v>
      </c>
      <c r="F7502" s="3">
        <v>30905</v>
      </c>
      <c r="G7502" t="s">
        <v>21</v>
      </c>
      <c r="H7502" t="s">
        <v>7532</v>
      </c>
    </row>
    <row r="7503" spans="1:8" x14ac:dyDescent="0.35">
      <c r="A7503" s="2">
        <v>45216</v>
      </c>
      <c r="B7503" t="s">
        <v>41</v>
      </c>
      <c r="C7503" t="s">
        <v>23</v>
      </c>
      <c r="D7503" t="s">
        <v>58</v>
      </c>
      <c r="E7503" s="3">
        <v>24720</v>
      </c>
      <c r="F7503" s="3">
        <v>83466</v>
      </c>
      <c r="G7503" t="s">
        <v>35</v>
      </c>
      <c r="H7503" t="s">
        <v>7533</v>
      </c>
    </row>
    <row r="7504" spans="1:8" x14ac:dyDescent="0.35">
      <c r="A7504" s="2">
        <v>44860</v>
      </c>
      <c r="B7504" t="s">
        <v>28</v>
      </c>
      <c r="C7504" t="s">
        <v>19</v>
      </c>
      <c r="D7504" t="s">
        <v>30</v>
      </c>
      <c r="E7504" s="3">
        <v>35430</v>
      </c>
      <c r="F7504" s="3">
        <v>135103</v>
      </c>
      <c r="G7504" t="s">
        <v>26</v>
      </c>
      <c r="H7504" t="s">
        <v>7534</v>
      </c>
    </row>
    <row r="7505" spans="1:8" x14ac:dyDescent="0.35">
      <c r="A7505" s="2">
        <v>44796</v>
      </c>
      <c r="B7505" t="s">
        <v>18</v>
      </c>
      <c r="C7505" t="s">
        <v>23</v>
      </c>
      <c r="D7505" t="s">
        <v>30</v>
      </c>
      <c r="E7505" s="3">
        <v>67063</v>
      </c>
      <c r="F7505" s="3">
        <v>110832</v>
      </c>
      <c r="G7505" t="s">
        <v>26</v>
      </c>
      <c r="H7505" t="s">
        <v>7535</v>
      </c>
    </row>
    <row r="7506" spans="1:8" x14ac:dyDescent="0.35">
      <c r="A7506" s="2">
        <v>44207</v>
      </c>
      <c r="B7506" t="s">
        <v>37</v>
      </c>
      <c r="C7506" t="s">
        <v>43</v>
      </c>
      <c r="D7506" t="s">
        <v>39</v>
      </c>
      <c r="E7506" s="3">
        <v>136929</v>
      </c>
      <c r="F7506" s="3">
        <v>14957</v>
      </c>
      <c r="G7506" t="s">
        <v>32</v>
      </c>
      <c r="H7506" t="s">
        <v>7536</v>
      </c>
    </row>
    <row r="7507" spans="1:8" x14ac:dyDescent="0.35">
      <c r="A7507" s="2">
        <v>44383</v>
      </c>
      <c r="B7507" t="s">
        <v>41</v>
      </c>
      <c r="C7507" t="s">
        <v>24</v>
      </c>
      <c r="D7507" t="s">
        <v>20</v>
      </c>
      <c r="E7507" s="3">
        <v>102479</v>
      </c>
      <c r="F7507" s="3">
        <v>71425</v>
      </c>
      <c r="G7507" t="s">
        <v>21</v>
      </c>
      <c r="H7507" t="s">
        <v>7537</v>
      </c>
    </row>
    <row r="7508" spans="1:8" x14ac:dyDescent="0.35">
      <c r="A7508" s="2">
        <v>44922</v>
      </c>
      <c r="B7508" t="s">
        <v>28</v>
      </c>
      <c r="C7508" t="s">
        <v>24</v>
      </c>
      <c r="D7508" t="s">
        <v>20</v>
      </c>
      <c r="E7508" s="3">
        <v>16535</v>
      </c>
      <c r="F7508" s="3">
        <v>121933</v>
      </c>
      <c r="G7508" t="s">
        <v>32</v>
      </c>
      <c r="H7508" t="s">
        <v>7538</v>
      </c>
    </row>
    <row r="7509" spans="1:8" x14ac:dyDescent="0.35">
      <c r="A7509" s="2">
        <v>45235</v>
      </c>
      <c r="B7509" t="s">
        <v>55</v>
      </c>
      <c r="C7509" t="s">
        <v>23</v>
      </c>
      <c r="D7509" t="s">
        <v>39</v>
      </c>
      <c r="E7509" s="3">
        <v>106225</v>
      </c>
      <c r="F7509" s="3">
        <v>16706</v>
      </c>
      <c r="G7509" t="s">
        <v>32</v>
      </c>
      <c r="H7509" t="s">
        <v>7539</v>
      </c>
    </row>
    <row r="7510" spans="1:8" x14ac:dyDescent="0.35">
      <c r="A7510" s="2">
        <v>44974</v>
      </c>
      <c r="B7510" t="s">
        <v>37</v>
      </c>
      <c r="C7510" t="s">
        <v>29</v>
      </c>
      <c r="D7510" t="s">
        <v>25</v>
      </c>
      <c r="E7510" s="3">
        <v>73402</v>
      </c>
      <c r="F7510" s="3">
        <v>115484</v>
      </c>
      <c r="G7510" t="s">
        <v>35</v>
      </c>
      <c r="H7510" t="s">
        <v>7540</v>
      </c>
    </row>
    <row r="7511" spans="1:8" x14ac:dyDescent="0.35">
      <c r="A7511" s="2">
        <v>44607</v>
      </c>
      <c r="B7511" t="s">
        <v>23</v>
      </c>
      <c r="C7511" t="s">
        <v>43</v>
      </c>
      <c r="D7511" t="s">
        <v>20</v>
      </c>
      <c r="E7511" s="3">
        <v>16156</v>
      </c>
      <c r="F7511" s="3">
        <v>33993</v>
      </c>
      <c r="G7511" t="s">
        <v>26</v>
      </c>
      <c r="H7511" t="s">
        <v>7541</v>
      </c>
    </row>
    <row r="7512" spans="1:8" x14ac:dyDescent="0.35">
      <c r="A7512" s="2">
        <v>45152</v>
      </c>
      <c r="B7512" t="s">
        <v>41</v>
      </c>
      <c r="C7512" t="s">
        <v>34</v>
      </c>
      <c r="D7512" t="s">
        <v>30</v>
      </c>
      <c r="E7512" s="3">
        <v>74896</v>
      </c>
      <c r="F7512" s="3">
        <v>62324</v>
      </c>
      <c r="G7512" t="s">
        <v>26</v>
      </c>
      <c r="H7512" t="s">
        <v>7542</v>
      </c>
    </row>
    <row r="7513" spans="1:8" x14ac:dyDescent="0.35">
      <c r="A7513" s="2">
        <v>44781</v>
      </c>
      <c r="B7513" t="s">
        <v>55</v>
      </c>
      <c r="C7513" t="s">
        <v>24</v>
      </c>
      <c r="D7513" t="s">
        <v>30</v>
      </c>
      <c r="E7513" s="3">
        <v>90561</v>
      </c>
      <c r="F7513" s="3">
        <v>59166</v>
      </c>
      <c r="G7513" t="s">
        <v>21</v>
      </c>
      <c r="H7513" t="s">
        <v>7543</v>
      </c>
    </row>
    <row r="7514" spans="1:8" x14ac:dyDescent="0.35">
      <c r="A7514" s="2">
        <v>45272</v>
      </c>
      <c r="B7514" t="s">
        <v>23</v>
      </c>
      <c r="C7514" t="s">
        <v>19</v>
      </c>
      <c r="D7514" t="s">
        <v>20</v>
      </c>
      <c r="E7514" s="3">
        <v>28688</v>
      </c>
      <c r="F7514" s="3">
        <v>114946</v>
      </c>
      <c r="G7514" t="s">
        <v>32</v>
      </c>
      <c r="H7514" t="s">
        <v>7544</v>
      </c>
    </row>
    <row r="7515" spans="1:8" x14ac:dyDescent="0.35">
      <c r="A7515" s="2">
        <v>45248</v>
      </c>
      <c r="B7515" t="s">
        <v>55</v>
      </c>
      <c r="C7515" t="s">
        <v>43</v>
      </c>
      <c r="D7515" t="s">
        <v>20</v>
      </c>
      <c r="E7515" s="3">
        <v>141179</v>
      </c>
      <c r="F7515" s="3">
        <v>21906</v>
      </c>
      <c r="G7515" t="s">
        <v>26</v>
      </c>
      <c r="H7515" t="s">
        <v>7545</v>
      </c>
    </row>
    <row r="7516" spans="1:8" x14ac:dyDescent="0.35">
      <c r="A7516" s="2">
        <v>44773</v>
      </c>
      <c r="B7516" t="s">
        <v>28</v>
      </c>
      <c r="C7516" t="s">
        <v>43</v>
      </c>
      <c r="D7516" t="s">
        <v>25</v>
      </c>
      <c r="E7516" s="3">
        <v>61060</v>
      </c>
      <c r="F7516" s="3">
        <v>35491</v>
      </c>
      <c r="G7516" t="s">
        <v>35</v>
      </c>
      <c r="H7516" t="s">
        <v>7546</v>
      </c>
    </row>
    <row r="7517" spans="1:8" x14ac:dyDescent="0.35">
      <c r="A7517" s="2">
        <v>45237</v>
      </c>
      <c r="B7517" t="s">
        <v>41</v>
      </c>
      <c r="C7517" t="s">
        <v>24</v>
      </c>
      <c r="D7517" t="s">
        <v>20</v>
      </c>
      <c r="E7517" s="3">
        <v>75199</v>
      </c>
      <c r="F7517" s="3">
        <v>70787</v>
      </c>
      <c r="G7517" t="s">
        <v>32</v>
      </c>
      <c r="H7517" t="s">
        <v>7547</v>
      </c>
    </row>
    <row r="7518" spans="1:8" x14ac:dyDescent="0.35">
      <c r="A7518" s="2">
        <v>45185</v>
      </c>
      <c r="B7518" t="s">
        <v>28</v>
      </c>
      <c r="C7518" t="s">
        <v>34</v>
      </c>
      <c r="D7518" t="s">
        <v>25</v>
      </c>
      <c r="E7518" s="3">
        <v>126918</v>
      </c>
      <c r="F7518" s="3">
        <v>37535</v>
      </c>
      <c r="G7518" t="s">
        <v>35</v>
      </c>
      <c r="H7518" t="s">
        <v>7548</v>
      </c>
    </row>
    <row r="7519" spans="1:8" x14ac:dyDescent="0.35">
      <c r="A7519" s="2">
        <v>44939</v>
      </c>
      <c r="B7519" t="s">
        <v>23</v>
      </c>
      <c r="C7519" t="s">
        <v>19</v>
      </c>
      <c r="D7519" t="s">
        <v>30</v>
      </c>
      <c r="E7519" s="3">
        <v>136657</v>
      </c>
      <c r="F7519" s="3">
        <v>124231</v>
      </c>
      <c r="G7519" t="s">
        <v>35</v>
      </c>
      <c r="H7519" t="s">
        <v>7549</v>
      </c>
    </row>
    <row r="7520" spans="1:8" x14ac:dyDescent="0.35">
      <c r="A7520" s="2">
        <v>44400</v>
      </c>
      <c r="B7520" t="s">
        <v>18</v>
      </c>
      <c r="C7520" t="s">
        <v>34</v>
      </c>
      <c r="D7520" t="s">
        <v>25</v>
      </c>
      <c r="E7520" s="3">
        <v>34942</v>
      </c>
      <c r="F7520" s="3">
        <v>157749</v>
      </c>
      <c r="G7520" t="s">
        <v>35</v>
      </c>
      <c r="H7520" t="s">
        <v>7550</v>
      </c>
    </row>
    <row r="7521" spans="1:8" x14ac:dyDescent="0.35">
      <c r="A7521" s="2">
        <v>45273</v>
      </c>
      <c r="B7521" t="s">
        <v>55</v>
      </c>
      <c r="C7521" t="s">
        <v>19</v>
      </c>
      <c r="D7521" t="s">
        <v>20</v>
      </c>
      <c r="E7521" s="3">
        <v>137806</v>
      </c>
      <c r="F7521" s="3">
        <v>60266</v>
      </c>
      <c r="G7521" t="s">
        <v>26</v>
      </c>
      <c r="H7521" t="s">
        <v>7551</v>
      </c>
    </row>
    <row r="7522" spans="1:8" x14ac:dyDescent="0.35">
      <c r="A7522" s="2">
        <v>45170</v>
      </c>
      <c r="B7522" t="s">
        <v>18</v>
      </c>
      <c r="C7522" t="s">
        <v>24</v>
      </c>
      <c r="D7522" t="s">
        <v>58</v>
      </c>
      <c r="E7522" s="3">
        <v>62746</v>
      </c>
      <c r="F7522" s="3">
        <v>98504</v>
      </c>
      <c r="G7522" t="s">
        <v>35</v>
      </c>
      <c r="H7522" t="s">
        <v>7552</v>
      </c>
    </row>
    <row r="7523" spans="1:8" x14ac:dyDescent="0.35">
      <c r="A7523" s="2">
        <v>45136</v>
      </c>
      <c r="B7523" t="s">
        <v>23</v>
      </c>
      <c r="C7523" t="s">
        <v>43</v>
      </c>
      <c r="D7523" t="s">
        <v>20</v>
      </c>
      <c r="E7523" s="3">
        <v>12921</v>
      </c>
      <c r="F7523" s="3">
        <v>77794</v>
      </c>
      <c r="G7523" t="s">
        <v>35</v>
      </c>
      <c r="H7523" t="s">
        <v>7553</v>
      </c>
    </row>
    <row r="7524" spans="1:8" x14ac:dyDescent="0.35">
      <c r="A7524" s="2">
        <v>45274</v>
      </c>
      <c r="B7524" t="s">
        <v>28</v>
      </c>
      <c r="C7524" t="s">
        <v>19</v>
      </c>
      <c r="D7524" t="s">
        <v>58</v>
      </c>
      <c r="E7524" s="3">
        <v>74770</v>
      </c>
      <c r="F7524" s="3">
        <v>69905</v>
      </c>
      <c r="G7524" t="s">
        <v>26</v>
      </c>
      <c r="H7524" t="s">
        <v>7554</v>
      </c>
    </row>
    <row r="7525" spans="1:8" x14ac:dyDescent="0.35">
      <c r="A7525" s="2">
        <v>45251</v>
      </c>
      <c r="B7525" t="s">
        <v>37</v>
      </c>
      <c r="C7525" t="s">
        <v>43</v>
      </c>
      <c r="D7525" t="s">
        <v>30</v>
      </c>
      <c r="E7525" s="3">
        <v>104380</v>
      </c>
      <c r="F7525" s="3">
        <v>17362</v>
      </c>
      <c r="G7525" t="s">
        <v>26</v>
      </c>
      <c r="H7525" t="s">
        <v>7555</v>
      </c>
    </row>
    <row r="7526" spans="1:8" x14ac:dyDescent="0.35">
      <c r="A7526" s="2">
        <v>45278</v>
      </c>
      <c r="B7526" t="s">
        <v>55</v>
      </c>
      <c r="C7526" t="s">
        <v>23</v>
      </c>
      <c r="D7526" t="s">
        <v>39</v>
      </c>
      <c r="E7526" s="3">
        <v>11740</v>
      </c>
      <c r="F7526" s="3">
        <v>153327</v>
      </c>
      <c r="G7526" t="s">
        <v>26</v>
      </c>
      <c r="H7526" t="s">
        <v>7556</v>
      </c>
    </row>
    <row r="7527" spans="1:8" x14ac:dyDescent="0.35">
      <c r="A7527" s="2">
        <v>44301</v>
      </c>
      <c r="B7527" t="s">
        <v>37</v>
      </c>
      <c r="C7527" t="s">
        <v>23</v>
      </c>
      <c r="D7527" t="s">
        <v>30</v>
      </c>
      <c r="E7527" s="3">
        <v>147212</v>
      </c>
      <c r="F7527" s="3">
        <v>103055</v>
      </c>
      <c r="G7527" t="s">
        <v>21</v>
      </c>
      <c r="H7527" t="s">
        <v>7557</v>
      </c>
    </row>
    <row r="7528" spans="1:8" x14ac:dyDescent="0.35">
      <c r="A7528" s="2">
        <v>44449</v>
      </c>
      <c r="B7528" t="s">
        <v>41</v>
      </c>
      <c r="C7528" t="s">
        <v>24</v>
      </c>
      <c r="D7528" t="s">
        <v>30</v>
      </c>
      <c r="E7528" s="3">
        <v>71880</v>
      </c>
      <c r="F7528" s="3">
        <v>35138</v>
      </c>
      <c r="G7528" t="s">
        <v>32</v>
      </c>
      <c r="H7528" t="s">
        <v>7558</v>
      </c>
    </row>
    <row r="7529" spans="1:8" x14ac:dyDescent="0.35">
      <c r="A7529" s="2">
        <v>44491</v>
      </c>
      <c r="B7529" t="s">
        <v>55</v>
      </c>
      <c r="C7529" t="s">
        <v>24</v>
      </c>
      <c r="D7529" t="s">
        <v>30</v>
      </c>
      <c r="E7529" s="3">
        <v>118942</v>
      </c>
      <c r="F7529" s="3">
        <v>59345</v>
      </c>
      <c r="G7529" t="s">
        <v>32</v>
      </c>
      <c r="H7529" t="s">
        <v>7559</v>
      </c>
    </row>
    <row r="7530" spans="1:8" x14ac:dyDescent="0.35">
      <c r="A7530" s="2">
        <v>44864</v>
      </c>
      <c r="B7530" t="s">
        <v>18</v>
      </c>
      <c r="C7530" t="s">
        <v>29</v>
      </c>
      <c r="D7530" t="s">
        <v>25</v>
      </c>
      <c r="E7530" s="3">
        <v>70853</v>
      </c>
      <c r="F7530" s="3">
        <v>150847</v>
      </c>
      <c r="G7530" t="s">
        <v>21</v>
      </c>
      <c r="H7530" t="s">
        <v>7560</v>
      </c>
    </row>
    <row r="7531" spans="1:8" x14ac:dyDescent="0.35">
      <c r="A7531" s="2">
        <v>44745</v>
      </c>
      <c r="B7531" t="s">
        <v>37</v>
      </c>
      <c r="C7531" t="s">
        <v>24</v>
      </c>
      <c r="D7531" t="s">
        <v>30</v>
      </c>
      <c r="E7531" s="3">
        <v>35460</v>
      </c>
      <c r="F7531" s="3">
        <v>134220</v>
      </c>
      <c r="G7531" t="s">
        <v>21</v>
      </c>
      <c r="H7531" t="s">
        <v>7561</v>
      </c>
    </row>
    <row r="7532" spans="1:8" x14ac:dyDescent="0.35">
      <c r="A7532" s="2">
        <v>44827</v>
      </c>
      <c r="B7532" t="s">
        <v>23</v>
      </c>
      <c r="C7532" t="s">
        <v>23</v>
      </c>
      <c r="D7532" t="s">
        <v>39</v>
      </c>
      <c r="E7532" s="3">
        <v>16993</v>
      </c>
      <c r="F7532" s="3">
        <v>130266</v>
      </c>
      <c r="G7532" t="s">
        <v>21</v>
      </c>
      <c r="H7532" t="s">
        <v>7562</v>
      </c>
    </row>
    <row r="7533" spans="1:8" x14ac:dyDescent="0.35">
      <c r="A7533" s="2">
        <v>45287</v>
      </c>
      <c r="B7533" t="s">
        <v>41</v>
      </c>
      <c r="C7533" t="s">
        <v>19</v>
      </c>
      <c r="D7533" t="s">
        <v>20</v>
      </c>
      <c r="E7533" s="3">
        <v>136399</v>
      </c>
      <c r="F7533" s="3">
        <v>162867</v>
      </c>
      <c r="G7533" t="s">
        <v>26</v>
      </c>
      <c r="H7533" t="s">
        <v>7563</v>
      </c>
    </row>
    <row r="7534" spans="1:8" x14ac:dyDescent="0.35">
      <c r="A7534" s="2">
        <v>44495</v>
      </c>
      <c r="B7534" t="s">
        <v>55</v>
      </c>
      <c r="C7534" t="s">
        <v>34</v>
      </c>
      <c r="D7534" t="s">
        <v>58</v>
      </c>
      <c r="E7534" s="3">
        <v>64741</v>
      </c>
      <c r="F7534" s="3">
        <v>84071</v>
      </c>
      <c r="G7534" t="s">
        <v>35</v>
      </c>
      <c r="H7534" t="s">
        <v>7564</v>
      </c>
    </row>
    <row r="7535" spans="1:8" x14ac:dyDescent="0.35">
      <c r="A7535" s="2">
        <v>44297</v>
      </c>
      <c r="B7535" t="s">
        <v>23</v>
      </c>
      <c r="C7535" t="s">
        <v>24</v>
      </c>
      <c r="D7535" t="s">
        <v>30</v>
      </c>
      <c r="E7535" s="3">
        <v>17005</v>
      </c>
      <c r="F7535" s="3">
        <v>14950</v>
      </c>
      <c r="G7535" t="s">
        <v>26</v>
      </c>
      <c r="H7535" t="s">
        <v>7565</v>
      </c>
    </row>
    <row r="7536" spans="1:8" x14ac:dyDescent="0.35">
      <c r="A7536" s="2">
        <v>45276</v>
      </c>
      <c r="B7536" t="s">
        <v>41</v>
      </c>
      <c r="C7536" t="s">
        <v>34</v>
      </c>
      <c r="D7536" t="s">
        <v>58</v>
      </c>
      <c r="E7536" s="3">
        <v>60412</v>
      </c>
      <c r="F7536" s="3">
        <v>166009</v>
      </c>
      <c r="G7536" t="s">
        <v>35</v>
      </c>
      <c r="H7536" t="s">
        <v>7566</v>
      </c>
    </row>
    <row r="7537" spans="1:8" x14ac:dyDescent="0.35">
      <c r="A7537" s="2">
        <v>44528</v>
      </c>
      <c r="B7537" t="s">
        <v>18</v>
      </c>
      <c r="C7537" t="s">
        <v>34</v>
      </c>
      <c r="D7537" t="s">
        <v>30</v>
      </c>
      <c r="E7537" s="3">
        <v>90387</v>
      </c>
      <c r="F7537" s="3">
        <v>120919</v>
      </c>
      <c r="G7537" t="s">
        <v>32</v>
      </c>
      <c r="H7537" t="s">
        <v>7567</v>
      </c>
    </row>
    <row r="7538" spans="1:8" x14ac:dyDescent="0.35">
      <c r="A7538" s="2">
        <v>45032</v>
      </c>
      <c r="B7538" t="s">
        <v>23</v>
      </c>
      <c r="C7538" t="s">
        <v>23</v>
      </c>
      <c r="D7538" t="s">
        <v>25</v>
      </c>
      <c r="E7538" s="3">
        <v>107115</v>
      </c>
      <c r="F7538" s="3">
        <v>67868</v>
      </c>
      <c r="G7538" t="s">
        <v>35</v>
      </c>
      <c r="H7538" t="s">
        <v>7568</v>
      </c>
    </row>
    <row r="7539" spans="1:8" x14ac:dyDescent="0.35">
      <c r="A7539" s="2">
        <v>44589</v>
      </c>
      <c r="B7539" t="s">
        <v>55</v>
      </c>
      <c r="C7539" t="s">
        <v>29</v>
      </c>
      <c r="D7539" t="s">
        <v>58</v>
      </c>
      <c r="E7539" s="3">
        <v>131927</v>
      </c>
      <c r="F7539" s="3">
        <v>67925</v>
      </c>
      <c r="G7539" t="s">
        <v>21</v>
      </c>
      <c r="H7539" t="s">
        <v>7569</v>
      </c>
    </row>
    <row r="7540" spans="1:8" x14ac:dyDescent="0.35">
      <c r="A7540" s="2">
        <v>45070</v>
      </c>
      <c r="B7540" t="s">
        <v>41</v>
      </c>
      <c r="C7540" t="s">
        <v>19</v>
      </c>
      <c r="D7540" t="s">
        <v>30</v>
      </c>
      <c r="E7540" s="3">
        <v>33823</v>
      </c>
      <c r="F7540" s="3">
        <v>19826</v>
      </c>
      <c r="G7540" t="s">
        <v>32</v>
      </c>
      <c r="H7540" t="s">
        <v>7570</v>
      </c>
    </row>
    <row r="7541" spans="1:8" x14ac:dyDescent="0.35">
      <c r="A7541" s="2">
        <v>44577</v>
      </c>
      <c r="B7541" t="s">
        <v>28</v>
      </c>
      <c r="C7541" t="s">
        <v>23</v>
      </c>
      <c r="D7541" t="s">
        <v>30</v>
      </c>
      <c r="E7541" s="3">
        <v>12334</v>
      </c>
      <c r="F7541" s="3">
        <v>120851</v>
      </c>
      <c r="G7541" t="s">
        <v>35</v>
      </c>
      <c r="H7541" t="s">
        <v>7571</v>
      </c>
    </row>
    <row r="7542" spans="1:8" x14ac:dyDescent="0.35">
      <c r="A7542" s="2">
        <v>44288</v>
      </c>
      <c r="B7542" t="s">
        <v>55</v>
      </c>
      <c r="C7542" t="s">
        <v>24</v>
      </c>
      <c r="D7542" t="s">
        <v>39</v>
      </c>
      <c r="E7542" s="3">
        <v>114534</v>
      </c>
      <c r="F7542" s="3">
        <v>169233</v>
      </c>
      <c r="G7542" t="s">
        <v>21</v>
      </c>
      <c r="H7542" t="s">
        <v>7572</v>
      </c>
    </row>
    <row r="7543" spans="1:8" x14ac:dyDescent="0.35">
      <c r="A7543" s="2">
        <v>44643</v>
      </c>
      <c r="B7543" t="s">
        <v>55</v>
      </c>
      <c r="C7543" t="s">
        <v>23</v>
      </c>
      <c r="D7543" t="s">
        <v>39</v>
      </c>
      <c r="E7543" s="3">
        <v>133265</v>
      </c>
      <c r="F7543" s="3">
        <v>24366</v>
      </c>
      <c r="G7543" t="s">
        <v>35</v>
      </c>
      <c r="H7543" t="s">
        <v>7573</v>
      </c>
    </row>
    <row r="7544" spans="1:8" x14ac:dyDescent="0.35">
      <c r="A7544" s="2">
        <v>44305</v>
      </c>
      <c r="B7544" t="s">
        <v>55</v>
      </c>
      <c r="C7544" t="s">
        <v>23</v>
      </c>
      <c r="D7544" t="s">
        <v>39</v>
      </c>
      <c r="E7544" s="3">
        <v>58200</v>
      </c>
      <c r="F7544" s="3">
        <v>122379</v>
      </c>
      <c r="G7544" t="s">
        <v>35</v>
      </c>
      <c r="H7544" t="s">
        <v>7574</v>
      </c>
    </row>
    <row r="7545" spans="1:8" x14ac:dyDescent="0.35">
      <c r="A7545" s="2">
        <v>44513</v>
      </c>
      <c r="B7545" t="s">
        <v>55</v>
      </c>
      <c r="C7545" t="s">
        <v>23</v>
      </c>
      <c r="D7545" t="s">
        <v>25</v>
      </c>
      <c r="E7545" s="3">
        <v>76138</v>
      </c>
      <c r="F7545" s="3">
        <v>151839</v>
      </c>
      <c r="G7545" t="s">
        <v>35</v>
      </c>
      <c r="H7545" t="s">
        <v>7575</v>
      </c>
    </row>
    <row r="7546" spans="1:8" x14ac:dyDescent="0.35">
      <c r="A7546" s="2">
        <v>44638</v>
      </c>
      <c r="B7546" t="s">
        <v>28</v>
      </c>
      <c r="C7546" t="s">
        <v>24</v>
      </c>
      <c r="D7546" t="s">
        <v>58</v>
      </c>
      <c r="E7546" s="3">
        <v>75196</v>
      </c>
      <c r="F7546" s="3">
        <v>70846</v>
      </c>
      <c r="G7546" t="s">
        <v>32</v>
      </c>
      <c r="H7546" t="s">
        <v>7576</v>
      </c>
    </row>
    <row r="7547" spans="1:8" x14ac:dyDescent="0.35">
      <c r="A7547" s="2">
        <v>44414</v>
      </c>
      <c r="B7547" t="s">
        <v>23</v>
      </c>
      <c r="C7547" t="s">
        <v>24</v>
      </c>
      <c r="D7547" t="s">
        <v>25</v>
      </c>
      <c r="E7547" s="3">
        <v>58437</v>
      </c>
      <c r="F7547" s="3">
        <v>114556</v>
      </c>
      <c r="G7547" t="s">
        <v>35</v>
      </c>
      <c r="H7547" t="s">
        <v>7577</v>
      </c>
    </row>
    <row r="7548" spans="1:8" x14ac:dyDescent="0.35">
      <c r="A7548" s="2">
        <v>44869</v>
      </c>
      <c r="B7548" t="s">
        <v>23</v>
      </c>
      <c r="C7548" t="s">
        <v>23</v>
      </c>
      <c r="D7548" t="s">
        <v>20</v>
      </c>
      <c r="E7548" s="3">
        <v>125130</v>
      </c>
      <c r="F7548" s="3">
        <v>168331</v>
      </c>
      <c r="G7548" t="s">
        <v>21</v>
      </c>
      <c r="H7548" t="s">
        <v>7578</v>
      </c>
    </row>
    <row r="7549" spans="1:8" x14ac:dyDescent="0.35">
      <c r="A7549" s="2">
        <v>44474</v>
      </c>
      <c r="B7549" t="s">
        <v>23</v>
      </c>
      <c r="C7549" t="s">
        <v>23</v>
      </c>
      <c r="D7549" t="s">
        <v>30</v>
      </c>
      <c r="E7549" s="3">
        <v>86360</v>
      </c>
      <c r="F7549" s="3">
        <v>20496</v>
      </c>
      <c r="G7549" t="s">
        <v>35</v>
      </c>
      <c r="H7549" t="s">
        <v>7579</v>
      </c>
    </row>
    <row r="7550" spans="1:8" x14ac:dyDescent="0.35">
      <c r="A7550" s="2">
        <v>45205</v>
      </c>
      <c r="B7550" t="s">
        <v>18</v>
      </c>
      <c r="C7550" t="s">
        <v>34</v>
      </c>
      <c r="D7550" t="s">
        <v>30</v>
      </c>
      <c r="E7550" s="3">
        <v>81392</v>
      </c>
      <c r="F7550" s="3">
        <v>89876</v>
      </c>
      <c r="G7550" t="s">
        <v>21</v>
      </c>
      <c r="H7550" t="s">
        <v>7580</v>
      </c>
    </row>
    <row r="7551" spans="1:8" x14ac:dyDescent="0.35">
      <c r="A7551" s="2">
        <v>44765</v>
      </c>
      <c r="B7551" t="s">
        <v>28</v>
      </c>
      <c r="C7551" t="s">
        <v>19</v>
      </c>
      <c r="D7551" t="s">
        <v>30</v>
      </c>
      <c r="E7551" s="3">
        <v>29685</v>
      </c>
      <c r="F7551" s="3">
        <v>40804</v>
      </c>
      <c r="G7551" t="s">
        <v>26</v>
      </c>
      <c r="H7551" t="s">
        <v>7581</v>
      </c>
    </row>
    <row r="7552" spans="1:8" x14ac:dyDescent="0.35">
      <c r="A7552" s="2">
        <v>45206</v>
      </c>
      <c r="B7552" t="s">
        <v>28</v>
      </c>
      <c r="C7552" t="s">
        <v>34</v>
      </c>
      <c r="D7552" t="s">
        <v>39</v>
      </c>
      <c r="E7552" s="3">
        <v>143373</v>
      </c>
      <c r="F7552" s="3">
        <v>17349</v>
      </c>
      <c r="G7552" t="s">
        <v>32</v>
      </c>
      <c r="H7552" t="s">
        <v>7582</v>
      </c>
    </row>
    <row r="7553" spans="1:8" x14ac:dyDescent="0.35">
      <c r="A7553" s="2">
        <v>45071</v>
      </c>
      <c r="B7553" t="s">
        <v>41</v>
      </c>
      <c r="C7553" t="s">
        <v>29</v>
      </c>
      <c r="D7553" t="s">
        <v>30</v>
      </c>
      <c r="E7553" s="3">
        <v>129138</v>
      </c>
      <c r="F7553" s="3">
        <v>81454</v>
      </c>
      <c r="G7553" t="s">
        <v>26</v>
      </c>
      <c r="H7553" t="s">
        <v>7583</v>
      </c>
    </row>
    <row r="7554" spans="1:8" x14ac:dyDescent="0.35">
      <c r="A7554" s="2">
        <v>44662</v>
      </c>
      <c r="B7554" t="s">
        <v>37</v>
      </c>
      <c r="C7554" t="s">
        <v>19</v>
      </c>
      <c r="D7554" t="s">
        <v>39</v>
      </c>
      <c r="E7554" s="3">
        <v>24073</v>
      </c>
      <c r="F7554" s="3">
        <v>72135</v>
      </c>
      <c r="G7554" t="s">
        <v>26</v>
      </c>
      <c r="H7554" t="s">
        <v>7584</v>
      </c>
    </row>
    <row r="7555" spans="1:8" x14ac:dyDescent="0.35">
      <c r="A7555" s="2">
        <v>45035</v>
      </c>
      <c r="B7555" t="s">
        <v>23</v>
      </c>
      <c r="C7555" t="s">
        <v>29</v>
      </c>
      <c r="D7555" t="s">
        <v>20</v>
      </c>
      <c r="E7555" s="3">
        <v>13566</v>
      </c>
      <c r="F7555" s="3">
        <v>31699</v>
      </c>
      <c r="G7555" t="s">
        <v>32</v>
      </c>
      <c r="H7555" t="s">
        <v>7585</v>
      </c>
    </row>
    <row r="7556" spans="1:8" x14ac:dyDescent="0.35">
      <c r="A7556" s="2">
        <v>44950</v>
      </c>
      <c r="B7556" t="s">
        <v>37</v>
      </c>
      <c r="C7556" t="s">
        <v>19</v>
      </c>
      <c r="D7556" t="s">
        <v>25</v>
      </c>
      <c r="E7556" s="3">
        <v>32937</v>
      </c>
      <c r="F7556" s="3">
        <v>165068</v>
      </c>
      <c r="G7556" t="s">
        <v>26</v>
      </c>
      <c r="H7556" t="s">
        <v>7586</v>
      </c>
    </row>
    <row r="7557" spans="1:8" x14ac:dyDescent="0.35">
      <c r="A7557" s="2">
        <v>45034</v>
      </c>
      <c r="B7557" t="s">
        <v>41</v>
      </c>
      <c r="C7557" t="s">
        <v>23</v>
      </c>
      <c r="D7557" t="s">
        <v>25</v>
      </c>
      <c r="E7557" s="3">
        <v>91094</v>
      </c>
      <c r="F7557" s="3">
        <v>103734</v>
      </c>
      <c r="G7557" t="s">
        <v>21</v>
      </c>
      <c r="H7557" t="s">
        <v>7587</v>
      </c>
    </row>
    <row r="7558" spans="1:8" x14ac:dyDescent="0.35">
      <c r="A7558" s="2">
        <v>44226</v>
      </c>
      <c r="B7558" t="s">
        <v>28</v>
      </c>
      <c r="C7558" t="s">
        <v>34</v>
      </c>
      <c r="D7558" t="s">
        <v>25</v>
      </c>
      <c r="E7558" s="3">
        <v>61628</v>
      </c>
      <c r="F7558" s="3">
        <v>16698</v>
      </c>
      <c r="G7558" t="s">
        <v>21</v>
      </c>
      <c r="H7558" t="s">
        <v>7588</v>
      </c>
    </row>
    <row r="7559" spans="1:8" x14ac:dyDescent="0.35">
      <c r="A7559" s="2">
        <v>44555</v>
      </c>
      <c r="B7559" t="s">
        <v>41</v>
      </c>
      <c r="C7559" t="s">
        <v>19</v>
      </c>
      <c r="D7559" t="s">
        <v>39</v>
      </c>
      <c r="E7559" s="3">
        <v>74075</v>
      </c>
      <c r="F7559" s="3">
        <v>34190</v>
      </c>
      <c r="G7559" t="s">
        <v>21</v>
      </c>
      <c r="H7559" t="s">
        <v>7589</v>
      </c>
    </row>
    <row r="7560" spans="1:8" x14ac:dyDescent="0.35">
      <c r="A7560" s="2">
        <v>44282</v>
      </c>
      <c r="B7560" t="s">
        <v>55</v>
      </c>
      <c r="C7560" t="s">
        <v>29</v>
      </c>
      <c r="D7560" t="s">
        <v>58</v>
      </c>
      <c r="E7560" s="3">
        <v>17120</v>
      </c>
      <c r="F7560" s="3">
        <v>132147</v>
      </c>
      <c r="G7560" t="s">
        <v>21</v>
      </c>
      <c r="H7560" t="s">
        <v>7590</v>
      </c>
    </row>
    <row r="7561" spans="1:8" x14ac:dyDescent="0.35">
      <c r="A7561" s="2">
        <v>44943</v>
      </c>
      <c r="B7561" t="s">
        <v>41</v>
      </c>
      <c r="C7561" t="s">
        <v>19</v>
      </c>
      <c r="D7561" t="s">
        <v>58</v>
      </c>
      <c r="E7561" s="3">
        <v>41636</v>
      </c>
      <c r="F7561" s="3">
        <v>53885</v>
      </c>
      <c r="G7561" t="s">
        <v>26</v>
      </c>
      <c r="H7561" t="s">
        <v>7591</v>
      </c>
    </row>
    <row r="7562" spans="1:8" x14ac:dyDescent="0.35">
      <c r="A7562" s="2">
        <v>44509</v>
      </c>
      <c r="B7562" t="s">
        <v>41</v>
      </c>
      <c r="C7562" t="s">
        <v>24</v>
      </c>
      <c r="D7562" t="s">
        <v>20</v>
      </c>
      <c r="E7562" s="3">
        <v>128698</v>
      </c>
      <c r="F7562" s="3">
        <v>8972</v>
      </c>
      <c r="G7562" t="s">
        <v>32</v>
      </c>
      <c r="H7562" t="s">
        <v>7592</v>
      </c>
    </row>
    <row r="7563" spans="1:8" x14ac:dyDescent="0.35">
      <c r="A7563" s="2">
        <v>44561</v>
      </c>
      <c r="B7563" t="s">
        <v>55</v>
      </c>
      <c r="C7563" t="s">
        <v>19</v>
      </c>
      <c r="D7563" t="s">
        <v>58</v>
      </c>
      <c r="E7563" s="3">
        <v>28773</v>
      </c>
      <c r="F7563" s="3">
        <v>118711</v>
      </c>
      <c r="G7563" t="s">
        <v>26</v>
      </c>
      <c r="H7563" t="s">
        <v>7593</v>
      </c>
    </row>
    <row r="7564" spans="1:8" x14ac:dyDescent="0.35">
      <c r="A7564" s="2">
        <v>45101</v>
      </c>
      <c r="B7564" t="s">
        <v>37</v>
      </c>
      <c r="C7564" t="s">
        <v>23</v>
      </c>
      <c r="D7564" t="s">
        <v>20</v>
      </c>
      <c r="E7564" s="3">
        <v>139497</v>
      </c>
      <c r="F7564" s="3">
        <v>86457</v>
      </c>
      <c r="G7564" t="s">
        <v>32</v>
      </c>
      <c r="H7564" t="s">
        <v>7594</v>
      </c>
    </row>
    <row r="7565" spans="1:8" x14ac:dyDescent="0.35">
      <c r="A7565" s="2">
        <v>44894</v>
      </c>
      <c r="B7565" t="s">
        <v>55</v>
      </c>
      <c r="C7565" t="s">
        <v>43</v>
      </c>
      <c r="D7565" t="s">
        <v>30</v>
      </c>
      <c r="E7565" s="3">
        <v>114844</v>
      </c>
      <c r="F7565" s="3">
        <v>106515</v>
      </c>
      <c r="G7565" t="s">
        <v>32</v>
      </c>
      <c r="H7565" t="s">
        <v>7595</v>
      </c>
    </row>
    <row r="7566" spans="1:8" x14ac:dyDescent="0.35">
      <c r="A7566" s="2">
        <v>44327</v>
      </c>
      <c r="B7566" t="s">
        <v>18</v>
      </c>
      <c r="C7566" t="s">
        <v>24</v>
      </c>
      <c r="D7566" t="s">
        <v>25</v>
      </c>
      <c r="E7566" s="3">
        <v>95993</v>
      </c>
      <c r="F7566" s="3">
        <v>157787</v>
      </c>
      <c r="G7566" t="s">
        <v>26</v>
      </c>
      <c r="H7566" t="s">
        <v>7596</v>
      </c>
    </row>
    <row r="7567" spans="1:8" x14ac:dyDescent="0.35">
      <c r="A7567" s="2">
        <v>44999</v>
      </c>
      <c r="B7567" t="s">
        <v>41</v>
      </c>
      <c r="C7567" t="s">
        <v>43</v>
      </c>
      <c r="D7567" t="s">
        <v>39</v>
      </c>
      <c r="E7567" s="3">
        <v>72508</v>
      </c>
      <c r="F7567" s="3">
        <v>40006</v>
      </c>
      <c r="G7567" t="s">
        <v>26</v>
      </c>
      <c r="H7567" t="s">
        <v>7597</v>
      </c>
    </row>
    <row r="7568" spans="1:8" x14ac:dyDescent="0.35">
      <c r="A7568" s="2">
        <v>44985</v>
      </c>
      <c r="B7568" t="s">
        <v>41</v>
      </c>
      <c r="C7568" t="s">
        <v>23</v>
      </c>
      <c r="D7568" t="s">
        <v>20</v>
      </c>
      <c r="E7568" s="3">
        <v>103526</v>
      </c>
      <c r="F7568" s="3">
        <v>63572</v>
      </c>
      <c r="G7568" t="s">
        <v>21</v>
      </c>
      <c r="H7568" t="s">
        <v>7598</v>
      </c>
    </row>
    <row r="7569" spans="1:8" x14ac:dyDescent="0.35">
      <c r="A7569" s="2">
        <v>44547</v>
      </c>
      <c r="B7569" t="s">
        <v>37</v>
      </c>
      <c r="C7569" t="s">
        <v>43</v>
      </c>
      <c r="D7569" t="s">
        <v>39</v>
      </c>
      <c r="E7569" s="3">
        <v>31213</v>
      </c>
      <c r="F7569" s="3">
        <v>99176</v>
      </c>
      <c r="G7569" t="s">
        <v>32</v>
      </c>
      <c r="H7569" t="s">
        <v>7599</v>
      </c>
    </row>
    <row r="7570" spans="1:8" x14ac:dyDescent="0.35">
      <c r="A7570" s="2">
        <v>44376</v>
      </c>
      <c r="B7570" t="s">
        <v>28</v>
      </c>
      <c r="C7570" t="s">
        <v>19</v>
      </c>
      <c r="D7570" t="s">
        <v>39</v>
      </c>
      <c r="E7570" s="3">
        <v>116358</v>
      </c>
      <c r="F7570" s="3">
        <v>25830</v>
      </c>
      <c r="G7570" t="s">
        <v>32</v>
      </c>
      <c r="H7570" t="s">
        <v>7600</v>
      </c>
    </row>
    <row r="7571" spans="1:8" x14ac:dyDescent="0.35">
      <c r="A7571" s="2">
        <v>44970</v>
      </c>
      <c r="B7571" t="s">
        <v>55</v>
      </c>
      <c r="C7571" t="s">
        <v>43</v>
      </c>
      <c r="D7571" t="s">
        <v>25</v>
      </c>
      <c r="E7571" s="3">
        <v>39712</v>
      </c>
      <c r="F7571" s="3">
        <v>125704</v>
      </c>
      <c r="G7571" t="s">
        <v>35</v>
      </c>
      <c r="H7571" t="s">
        <v>7601</v>
      </c>
    </row>
    <row r="7572" spans="1:8" x14ac:dyDescent="0.35">
      <c r="A7572" s="2">
        <v>44706</v>
      </c>
      <c r="B7572" t="s">
        <v>28</v>
      </c>
      <c r="C7572" t="s">
        <v>34</v>
      </c>
      <c r="D7572" t="s">
        <v>30</v>
      </c>
      <c r="E7572" s="3">
        <v>67534</v>
      </c>
      <c r="F7572" s="3">
        <v>72030</v>
      </c>
      <c r="G7572" t="s">
        <v>32</v>
      </c>
      <c r="H7572" t="s">
        <v>7602</v>
      </c>
    </row>
    <row r="7573" spans="1:8" x14ac:dyDescent="0.35">
      <c r="A7573" s="2">
        <v>44561</v>
      </c>
      <c r="B7573" t="s">
        <v>18</v>
      </c>
      <c r="C7573" t="s">
        <v>23</v>
      </c>
      <c r="D7573" t="s">
        <v>30</v>
      </c>
      <c r="E7573" s="3">
        <v>65070</v>
      </c>
      <c r="F7573" s="3">
        <v>75369</v>
      </c>
      <c r="G7573" t="s">
        <v>21</v>
      </c>
      <c r="H7573" t="s">
        <v>7603</v>
      </c>
    </row>
    <row r="7574" spans="1:8" x14ac:dyDescent="0.35">
      <c r="A7574" s="2">
        <v>45177</v>
      </c>
      <c r="B7574" t="s">
        <v>55</v>
      </c>
      <c r="C7574" t="s">
        <v>34</v>
      </c>
      <c r="D7574" t="s">
        <v>58</v>
      </c>
      <c r="E7574" s="3">
        <v>30151</v>
      </c>
      <c r="F7574" s="3">
        <v>88332</v>
      </c>
      <c r="G7574" t="s">
        <v>32</v>
      </c>
      <c r="H7574" t="s">
        <v>7604</v>
      </c>
    </row>
    <row r="7575" spans="1:8" x14ac:dyDescent="0.35">
      <c r="A7575" s="2">
        <v>44549</v>
      </c>
      <c r="B7575" t="s">
        <v>18</v>
      </c>
      <c r="C7575" t="s">
        <v>43</v>
      </c>
      <c r="D7575" t="s">
        <v>30</v>
      </c>
      <c r="E7575" s="3">
        <v>93025</v>
      </c>
      <c r="F7575" s="3">
        <v>161205</v>
      </c>
      <c r="G7575" t="s">
        <v>35</v>
      </c>
      <c r="H7575" t="s">
        <v>7605</v>
      </c>
    </row>
    <row r="7576" spans="1:8" x14ac:dyDescent="0.35">
      <c r="A7576" s="2">
        <v>44996</v>
      </c>
      <c r="B7576" t="s">
        <v>18</v>
      </c>
      <c r="C7576" t="s">
        <v>34</v>
      </c>
      <c r="D7576" t="s">
        <v>25</v>
      </c>
      <c r="E7576" s="3">
        <v>78391</v>
      </c>
      <c r="F7576" s="3">
        <v>10407</v>
      </c>
      <c r="G7576" t="s">
        <v>35</v>
      </c>
      <c r="H7576" t="s">
        <v>7606</v>
      </c>
    </row>
    <row r="7577" spans="1:8" x14ac:dyDescent="0.35">
      <c r="A7577" s="2">
        <v>44608</v>
      </c>
      <c r="B7577" t="s">
        <v>18</v>
      </c>
      <c r="C7577" t="s">
        <v>24</v>
      </c>
      <c r="D7577" t="s">
        <v>39</v>
      </c>
      <c r="E7577" s="3">
        <v>94079</v>
      </c>
      <c r="F7577" s="3">
        <v>11305</v>
      </c>
      <c r="G7577" t="s">
        <v>32</v>
      </c>
      <c r="H7577" t="s">
        <v>7607</v>
      </c>
    </row>
    <row r="7578" spans="1:8" x14ac:dyDescent="0.35">
      <c r="A7578" s="2">
        <v>44931</v>
      </c>
      <c r="B7578" t="s">
        <v>23</v>
      </c>
      <c r="C7578" t="s">
        <v>43</v>
      </c>
      <c r="D7578" t="s">
        <v>20</v>
      </c>
      <c r="E7578" s="3">
        <v>56998</v>
      </c>
      <c r="F7578" s="3">
        <v>39653</v>
      </c>
      <c r="G7578" t="s">
        <v>21</v>
      </c>
      <c r="H7578" t="s">
        <v>7608</v>
      </c>
    </row>
    <row r="7579" spans="1:8" x14ac:dyDescent="0.35">
      <c r="A7579" s="2">
        <v>45177</v>
      </c>
      <c r="B7579" t="s">
        <v>55</v>
      </c>
      <c r="C7579" t="s">
        <v>29</v>
      </c>
      <c r="D7579" t="s">
        <v>20</v>
      </c>
      <c r="E7579" s="3">
        <v>30530</v>
      </c>
      <c r="F7579" s="3">
        <v>32449</v>
      </c>
      <c r="G7579" t="s">
        <v>35</v>
      </c>
      <c r="H7579" t="s">
        <v>7609</v>
      </c>
    </row>
    <row r="7580" spans="1:8" x14ac:dyDescent="0.35">
      <c r="A7580" s="2">
        <v>44314</v>
      </c>
      <c r="B7580" t="s">
        <v>55</v>
      </c>
      <c r="C7580" t="s">
        <v>34</v>
      </c>
      <c r="D7580" t="s">
        <v>30</v>
      </c>
      <c r="E7580" s="3">
        <v>112095</v>
      </c>
      <c r="F7580" s="3">
        <v>157709</v>
      </c>
      <c r="G7580" t="s">
        <v>35</v>
      </c>
      <c r="H7580" t="s">
        <v>7610</v>
      </c>
    </row>
    <row r="7581" spans="1:8" x14ac:dyDescent="0.35">
      <c r="A7581" s="2">
        <v>44678</v>
      </c>
      <c r="B7581" t="s">
        <v>23</v>
      </c>
      <c r="C7581" t="s">
        <v>19</v>
      </c>
      <c r="D7581" t="s">
        <v>58</v>
      </c>
      <c r="E7581" s="3">
        <v>52760</v>
      </c>
      <c r="F7581" s="3">
        <v>85725</v>
      </c>
      <c r="G7581" t="s">
        <v>35</v>
      </c>
      <c r="H7581" t="s">
        <v>7611</v>
      </c>
    </row>
    <row r="7582" spans="1:8" x14ac:dyDescent="0.35">
      <c r="A7582" s="2">
        <v>44388</v>
      </c>
      <c r="B7582" t="s">
        <v>37</v>
      </c>
      <c r="C7582" t="s">
        <v>43</v>
      </c>
      <c r="D7582" t="s">
        <v>20</v>
      </c>
      <c r="E7582" s="3">
        <v>30515</v>
      </c>
      <c r="F7582" s="3">
        <v>99047</v>
      </c>
      <c r="G7582" t="s">
        <v>26</v>
      </c>
      <c r="H7582" t="s">
        <v>7612</v>
      </c>
    </row>
    <row r="7583" spans="1:8" x14ac:dyDescent="0.35">
      <c r="A7583" s="2">
        <v>44787</v>
      </c>
      <c r="B7583" t="s">
        <v>23</v>
      </c>
      <c r="C7583" t="s">
        <v>29</v>
      </c>
      <c r="D7583" t="s">
        <v>58</v>
      </c>
      <c r="E7583" s="3">
        <v>10622</v>
      </c>
      <c r="F7583" s="3">
        <v>25506</v>
      </c>
      <c r="G7583" t="s">
        <v>21</v>
      </c>
      <c r="H7583" t="s">
        <v>7613</v>
      </c>
    </row>
    <row r="7584" spans="1:8" x14ac:dyDescent="0.35">
      <c r="A7584" s="2">
        <v>44786</v>
      </c>
      <c r="B7584" t="s">
        <v>41</v>
      </c>
      <c r="C7584" t="s">
        <v>24</v>
      </c>
      <c r="D7584" t="s">
        <v>20</v>
      </c>
      <c r="E7584" s="3">
        <v>139706</v>
      </c>
      <c r="F7584" s="3">
        <v>156965</v>
      </c>
      <c r="G7584" t="s">
        <v>21</v>
      </c>
      <c r="H7584" t="s">
        <v>7614</v>
      </c>
    </row>
    <row r="7585" spans="1:8" x14ac:dyDescent="0.35">
      <c r="A7585" s="2">
        <v>44855</v>
      </c>
      <c r="B7585" t="s">
        <v>28</v>
      </c>
      <c r="C7585" t="s">
        <v>19</v>
      </c>
      <c r="D7585" t="s">
        <v>58</v>
      </c>
      <c r="E7585" s="3">
        <v>17245</v>
      </c>
      <c r="F7585" s="3">
        <v>131590</v>
      </c>
      <c r="G7585" t="s">
        <v>26</v>
      </c>
      <c r="H7585" t="s">
        <v>7615</v>
      </c>
    </row>
    <row r="7586" spans="1:8" x14ac:dyDescent="0.35">
      <c r="A7586" s="2">
        <v>44303</v>
      </c>
      <c r="B7586" t="s">
        <v>28</v>
      </c>
      <c r="C7586" t="s">
        <v>43</v>
      </c>
      <c r="D7586" t="s">
        <v>58</v>
      </c>
      <c r="E7586" s="3">
        <v>97579</v>
      </c>
      <c r="F7586" s="3">
        <v>41761</v>
      </c>
      <c r="G7586" t="s">
        <v>32</v>
      </c>
      <c r="H7586" t="s">
        <v>7616</v>
      </c>
    </row>
    <row r="7587" spans="1:8" x14ac:dyDescent="0.35">
      <c r="A7587" s="2">
        <v>44578</v>
      </c>
      <c r="B7587" t="s">
        <v>18</v>
      </c>
      <c r="C7587" t="s">
        <v>19</v>
      </c>
      <c r="D7587" t="s">
        <v>39</v>
      </c>
      <c r="E7587" s="3">
        <v>90831</v>
      </c>
      <c r="F7587" s="3">
        <v>119971</v>
      </c>
      <c r="G7587" t="s">
        <v>35</v>
      </c>
      <c r="H7587" t="s">
        <v>7617</v>
      </c>
    </row>
    <row r="7588" spans="1:8" x14ac:dyDescent="0.35">
      <c r="A7588" s="2">
        <v>44979</v>
      </c>
      <c r="B7588" t="s">
        <v>55</v>
      </c>
      <c r="C7588" t="s">
        <v>43</v>
      </c>
      <c r="D7588" t="s">
        <v>25</v>
      </c>
      <c r="E7588" s="3">
        <v>73532</v>
      </c>
      <c r="F7588" s="3">
        <v>132520</v>
      </c>
      <c r="G7588" t="s">
        <v>35</v>
      </c>
      <c r="H7588" t="s">
        <v>7618</v>
      </c>
    </row>
    <row r="7589" spans="1:8" x14ac:dyDescent="0.35">
      <c r="A7589" s="2">
        <v>44586</v>
      </c>
      <c r="B7589" t="s">
        <v>55</v>
      </c>
      <c r="C7589" t="s">
        <v>43</v>
      </c>
      <c r="D7589" t="s">
        <v>20</v>
      </c>
      <c r="E7589" s="3">
        <v>113272</v>
      </c>
      <c r="F7589" s="3">
        <v>137967</v>
      </c>
      <c r="G7589" t="s">
        <v>26</v>
      </c>
      <c r="H7589" t="s">
        <v>7619</v>
      </c>
    </row>
    <row r="7590" spans="1:8" x14ac:dyDescent="0.35">
      <c r="A7590" s="2">
        <v>44440</v>
      </c>
      <c r="B7590" t="s">
        <v>18</v>
      </c>
      <c r="C7590" t="s">
        <v>23</v>
      </c>
      <c r="D7590" t="s">
        <v>30</v>
      </c>
      <c r="E7590" s="3">
        <v>48191</v>
      </c>
      <c r="F7590" s="3">
        <v>162185</v>
      </c>
      <c r="G7590" t="s">
        <v>32</v>
      </c>
      <c r="H7590" t="s">
        <v>7620</v>
      </c>
    </row>
    <row r="7591" spans="1:8" x14ac:dyDescent="0.35">
      <c r="A7591" s="2">
        <v>44781</v>
      </c>
      <c r="B7591" t="s">
        <v>41</v>
      </c>
      <c r="C7591" t="s">
        <v>34</v>
      </c>
      <c r="D7591" t="s">
        <v>25</v>
      </c>
      <c r="E7591" s="3">
        <v>76951</v>
      </c>
      <c r="F7591" s="3">
        <v>84089</v>
      </c>
      <c r="G7591" t="s">
        <v>21</v>
      </c>
      <c r="H7591" t="s">
        <v>7621</v>
      </c>
    </row>
    <row r="7592" spans="1:8" x14ac:dyDescent="0.35">
      <c r="A7592" s="2">
        <v>45065</v>
      </c>
      <c r="B7592" t="s">
        <v>28</v>
      </c>
      <c r="C7592" t="s">
        <v>43</v>
      </c>
      <c r="D7592" t="s">
        <v>39</v>
      </c>
      <c r="E7592" s="3">
        <v>115101</v>
      </c>
      <c r="F7592" s="3">
        <v>79064</v>
      </c>
      <c r="G7592" t="s">
        <v>32</v>
      </c>
      <c r="H7592" t="s">
        <v>7622</v>
      </c>
    </row>
    <row r="7593" spans="1:8" x14ac:dyDescent="0.35">
      <c r="A7593" s="2">
        <v>44664</v>
      </c>
      <c r="B7593" t="s">
        <v>23</v>
      </c>
      <c r="C7593" t="s">
        <v>24</v>
      </c>
      <c r="D7593" t="s">
        <v>39</v>
      </c>
      <c r="E7593" s="3">
        <v>112566</v>
      </c>
      <c r="F7593" s="3">
        <v>98887</v>
      </c>
      <c r="G7593" t="s">
        <v>21</v>
      </c>
      <c r="H7593" t="s">
        <v>7623</v>
      </c>
    </row>
    <row r="7594" spans="1:8" x14ac:dyDescent="0.35">
      <c r="A7594" s="2">
        <v>45062</v>
      </c>
      <c r="B7594" t="s">
        <v>37</v>
      </c>
      <c r="C7594" t="s">
        <v>29</v>
      </c>
      <c r="D7594" t="s">
        <v>39</v>
      </c>
      <c r="E7594" s="3">
        <v>109992</v>
      </c>
      <c r="F7594" s="3">
        <v>112403</v>
      </c>
      <c r="G7594" t="s">
        <v>35</v>
      </c>
      <c r="H7594" t="s">
        <v>7624</v>
      </c>
    </row>
    <row r="7595" spans="1:8" x14ac:dyDescent="0.35">
      <c r="A7595" s="2">
        <v>45130</v>
      </c>
      <c r="B7595" t="s">
        <v>41</v>
      </c>
      <c r="C7595" t="s">
        <v>34</v>
      </c>
      <c r="D7595" t="s">
        <v>30</v>
      </c>
      <c r="E7595" s="3">
        <v>14158</v>
      </c>
      <c r="F7595" s="3">
        <v>68086</v>
      </c>
      <c r="G7595" t="s">
        <v>32</v>
      </c>
      <c r="H7595" t="s">
        <v>7625</v>
      </c>
    </row>
    <row r="7596" spans="1:8" x14ac:dyDescent="0.35">
      <c r="A7596" s="2">
        <v>44800</v>
      </c>
      <c r="B7596" t="s">
        <v>55</v>
      </c>
      <c r="C7596" t="s">
        <v>23</v>
      </c>
      <c r="D7596" t="s">
        <v>20</v>
      </c>
      <c r="E7596" s="3">
        <v>34122</v>
      </c>
      <c r="F7596" s="3">
        <v>55614</v>
      </c>
      <c r="G7596" t="s">
        <v>21</v>
      </c>
      <c r="H7596" t="s">
        <v>7626</v>
      </c>
    </row>
    <row r="7597" spans="1:8" x14ac:dyDescent="0.35">
      <c r="A7597" s="2">
        <v>45211</v>
      </c>
      <c r="B7597" t="s">
        <v>18</v>
      </c>
      <c r="C7597" t="s">
        <v>34</v>
      </c>
      <c r="D7597" t="s">
        <v>20</v>
      </c>
      <c r="E7597" s="3">
        <v>116698</v>
      </c>
      <c r="F7597" s="3">
        <v>92314</v>
      </c>
      <c r="G7597" t="s">
        <v>32</v>
      </c>
      <c r="H7597" t="s">
        <v>7627</v>
      </c>
    </row>
    <row r="7598" spans="1:8" x14ac:dyDescent="0.35">
      <c r="A7598" s="2">
        <v>45056</v>
      </c>
      <c r="B7598" t="s">
        <v>28</v>
      </c>
      <c r="C7598" t="s">
        <v>34</v>
      </c>
      <c r="D7598" t="s">
        <v>58</v>
      </c>
      <c r="E7598" s="3">
        <v>68882</v>
      </c>
      <c r="F7598" s="3">
        <v>109196</v>
      </c>
      <c r="G7598" t="s">
        <v>32</v>
      </c>
      <c r="H7598" t="s">
        <v>7628</v>
      </c>
    </row>
    <row r="7599" spans="1:8" x14ac:dyDescent="0.35">
      <c r="A7599" s="2">
        <v>44209</v>
      </c>
      <c r="B7599" t="s">
        <v>18</v>
      </c>
      <c r="C7599" t="s">
        <v>43</v>
      </c>
      <c r="D7599" t="s">
        <v>58</v>
      </c>
      <c r="E7599" s="3">
        <v>124214</v>
      </c>
      <c r="F7599" s="3">
        <v>168665</v>
      </c>
      <c r="G7599" t="s">
        <v>32</v>
      </c>
      <c r="H7599" t="s">
        <v>7629</v>
      </c>
    </row>
    <row r="7600" spans="1:8" x14ac:dyDescent="0.35">
      <c r="A7600" s="2">
        <v>44495</v>
      </c>
      <c r="B7600" t="s">
        <v>55</v>
      </c>
      <c r="C7600" t="s">
        <v>24</v>
      </c>
      <c r="D7600" t="s">
        <v>58</v>
      </c>
      <c r="E7600" s="3">
        <v>106533</v>
      </c>
      <c r="F7600" s="3">
        <v>44888</v>
      </c>
      <c r="G7600" t="s">
        <v>26</v>
      </c>
      <c r="H7600" t="s">
        <v>7630</v>
      </c>
    </row>
    <row r="7601" spans="1:8" x14ac:dyDescent="0.35">
      <c r="A7601" s="2">
        <v>45271</v>
      </c>
      <c r="B7601" t="s">
        <v>18</v>
      </c>
      <c r="C7601" t="s">
        <v>43</v>
      </c>
      <c r="D7601" t="s">
        <v>30</v>
      </c>
      <c r="E7601" s="3">
        <v>68899</v>
      </c>
      <c r="F7601" s="3">
        <v>18568</v>
      </c>
      <c r="G7601" t="s">
        <v>21</v>
      </c>
      <c r="H7601" t="s">
        <v>7631</v>
      </c>
    </row>
    <row r="7602" spans="1:8" x14ac:dyDescent="0.35">
      <c r="A7602" s="2">
        <v>44983</v>
      </c>
      <c r="B7602" t="s">
        <v>23</v>
      </c>
      <c r="C7602" t="s">
        <v>24</v>
      </c>
      <c r="D7602" t="s">
        <v>25</v>
      </c>
      <c r="E7602" s="3">
        <v>28834</v>
      </c>
      <c r="F7602" s="3">
        <v>142091</v>
      </c>
      <c r="G7602" t="s">
        <v>21</v>
      </c>
      <c r="H7602" t="s">
        <v>7632</v>
      </c>
    </row>
    <row r="7603" spans="1:8" x14ac:dyDescent="0.35">
      <c r="A7603" s="2">
        <v>44345</v>
      </c>
      <c r="B7603" t="s">
        <v>28</v>
      </c>
      <c r="C7603" t="s">
        <v>24</v>
      </c>
      <c r="D7603" t="s">
        <v>20</v>
      </c>
      <c r="E7603" s="3">
        <v>121756</v>
      </c>
      <c r="F7603" s="3">
        <v>86165</v>
      </c>
      <c r="G7603" t="s">
        <v>35</v>
      </c>
      <c r="H7603" t="s">
        <v>7633</v>
      </c>
    </row>
    <row r="7604" spans="1:8" x14ac:dyDescent="0.35">
      <c r="A7604" s="2">
        <v>44318</v>
      </c>
      <c r="B7604" t="s">
        <v>18</v>
      </c>
      <c r="C7604" t="s">
        <v>19</v>
      </c>
      <c r="D7604" t="s">
        <v>58</v>
      </c>
      <c r="E7604" s="3">
        <v>147562</v>
      </c>
      <c r="F7604" s="3">
        <v>10944</v>
      </c>
      <c r="G7604" t="s">
        <v>21</v>
      </c>
      <c r="H7604" t="s">
        <v>7634</v>
      </c>
    </row>
    <row r="7605" spans="1:8" x14ac:dyDescent="0.35">
      <c r="A7605" s="2">
        <v>44734</v>
      </c>
      <c r="B7605" t="s">
        <v>28</v>
      </c>
      <c r="C7605" t="s">
        <v>43</v>
      </c>
      <c r="D7605" t="s">
        <v>30</v>
      </c>
      <c r="E7605" s="3">
        <v>51746</v>
      </c>
      <c r="F7605" s="3">
        <v>96459</v>
      </c>
      <c r="G7605" t="s">
        <v>35</v>
      </c>
      <c r="H7605" t="s">
        <v>7635</v>
      </c>
    </row>
    <row r="7606" spans="1:8" x14ac:dyDescent="0.35">
      <c r="A7606" s="2">
        <v>44572</v>
      </c>
      <c r="B7606" t="s">
        <v>18</v>
      </c>
      <c r="C7606" t="s">
        <v>23</v>
      </c>
      <c r="D7606" t="s">
        <v>30</v>
      </c>
      <c r="E7606" s="3">
        <v>19167</v>
      </c>
      <c r="F7606" s="3">
        <v>33117</v>
      </c>
      <c r="G7606" t="s">
        <v>26</v>
      </c>
      <c r="H7606" t="s">
        <v>7636</v>
      </c>
    </row>
    <row r="7607" spans="1:8" x14ac:dyDescent="0.35">
      <c r="A7607" s="2">
        <v>44278</v>
      </c>
      <c r="B7607" t="s">
        <v>18</v>
      </c>
      <c r="C7607" t="s">
        <v>29</v>
      </c>
      <c r="D7607" t="s">
        <v>58</v>
      </c>
      <c r="E7607" s="3">
        <v>29330</v>
      </c>
      <c r="F7607" s="3">
        <v>130357</v>
      </c>
      <c r="G7607" t="s">
        <v>35</v>
      </c>
      <c r="H7607" t="s">
        <v>7637</v>
      </c>
    </row>
    <row r="7608" spans="1:8" x14ac:dyDescent="0.35">
      <c r="A7608" s="2">
        <v>44688</v>
      </c>
      <c r="B7608" t="s">
        <v>28</v>
      </c>
      <c r="C7608" t="s">
        <v>34</v>
      </c>
      <c r="D7608" t="s">
        <v>39</v>
      </c>
      <c r="E7608" s="3">
        <v>85927</v>
      </c>
      <c r="F7608" s="3">
        <v>9153</v>
      </c>
      <c r="G7608" t="s">
        <v>35</v>
      </c>
      <c r="H7608" t="s">
        <v>7638</v>
      </c>
    </row>
    <row r="7609" spans="1:8" x14ac:dyDescent="0.35">
      <c r="A7609" s="2">
        <v>44552</v>
      </c>
      <c r="B7609" t="s">
        <v>23</v>
      </c>
      <c r="C7609" t="s">
        <v>19</v>
      </c>
      <c r="D7609" t="s">
        <v>39</v>
      </c>
      <c r="E7609" s="3">
        <v>132404</v>
      </c>
      <c r="F7609" s="3">
        <v>85317</v>
      </c>
      <c r="G7609" t="s">
        <v>26</v>
      </c>
      <c r="H7609" t="s">
        <v>7639</v>
      </c>
    </row>
    <row r="7610" spans="1:8" x14ac:dyDescent="0.35">
      <c r="A7610" s="2">
        <v>45121</v>
      </c>
      <c r="B7610" t="s">
        <v>18</v>
      </c>
      <c r="C7610" t="s">
        <v>23</v>
      </c>
      <c r="D7610" t="s">
        <v>39</v>
      </c>
      <c r="E7610" s="3">
        <v>46843</v>
      </c>
      <c r="F7610" s="3">
        <v>50706</v>
      </c>
      <c r="G7610" t="s">
        <v>26</v>
      </c>
      <c r="H7610" t="s">
        <v>7640</v>
      </c>
    </row>
    <row r="7611" spans="1:8" x14ac:dyDescent="0.35">
      <c r="A7611" s="2">
        <v>45264</v>
      </c>
      <c r="B7611" t="s">
        <v>23</v>
      </c>
      <c r="C7611" t="s">
        <v>29</v>
      </c>
      <c r="D7611" t="s">
        <v>58</v>
      </c>
      <c r="E7611" s="3">
        <v>130784</v>
      </c>
      <c r="F7611" s="3">
        <v>91092</v>
      </c>
      <c r="G7611" t="s">
        <v>26</v>
      </c>
      <c r="H7611" t="s">
        <v>7641</v>
      </c>
    </row>
    <row r="7612" spans="1:8" x14ac:dyDescent="0.35">
      <c r="A7612" s="2">
        <v>45201</v>
      </c>
      <c r="B7612" t="s">
        <v>41</v>
      </c>
      <c r="C7612" t="s">
        <v>29</v>
      </c>
      <c r="D7612" t="s">
        <v>30</v>
      </c>
      <c r="E7612" s="3">
        <v>133216</v>
      </c>
      <c r="F7612" s="3">
        <v>66643</v>
      </c>
      <c r="G7612" t="s">
        <v>32</v>
      </c>
      <c r="H7612" t="s">
        <v>7642</v>
      </c>
    </row>
    <row r="7613" spans="1:8" x14ac:dyDescent="0.35">
      <c r="A7613" s="2">
        <v>44319</v>
      </c>
      <c r="B7613" t="s">
        <v>37</v>
      </c>
      <c r="C7613" t="s">
        <v>43</v>
      </c>
      <c r="D7613" t="s">
        <v>30</v>
      </c>
      <c r="E7613" s="3">
        <v>119435</v>
      </c>
      <c r="F7613" s="3">
        <v>159188</v>
      </c>
      <c r="G7613" t="s">
        <v>21</v>
      </c>
      <c r="H7613" t="s">
        <v>7643</v>
      </c>
    </row>
    <row r="7614" spans="1:8" x14ac:dyDescent="0.35">
      <c r="A7614" s="2">
        <v>44904</v>
      </c>
      <c r="B7614" t="s">
        <v>41</v>
      </c>
      <c r="C7614" t="s">
        <v>24</v>
      </c>
      <c r="D7614" t="s">
        <v>20</v>
      </c>
      <c r="E7614" s="3">
        <v>89278</v>
      </c>
      <c r="F7614" s="3">
        <v>146791</v>
      </c>
      <c r="G7614" t="s">
        <v>32</v>
      </c>
      <c r="H7614" t="s">
        <v>7644</v>
      </c>
    </row>
    <row r="7615" spans="1:8" x14ac:dyDescent="0.35">
      <c r="A7615" s="2">
        <v>44526</v>
      </c>
      <c r="B7615" t="s">
        <v>37</v>
      </c>
      <c r="C7615" t="s">
        <v>43</v>
      </c>
      <c r="D7615" t="s">
        <v>39</v>
      </c>
      <c r="E7615" s="3">
        <v>108969</v>
      </c>
      <c r="F7615" s="3">
        <v>44035</v>
      </c>
      <c r="G7615" t="s">
        <v>35</v>
      </c>
      <c r="H7615" t="s">
        <v>7645</v>
      </c>
    </row>
    <row r="7616" spans="1:8" x14ac:dyDescent="0.35">
      <c r="A7616" s="2">
        <v>45187</v>
      </c>
      <c r="B7616" t="s">
        <v>41</v>
      </c>
      <c r="C7616" t="s">
        <v>29</v>
      </c>
      <c r="D7616" t="s">
        <v>58</v>
      </c>
      <c r="E7616" s="3">
        <v>139129</v>
      </c>
      <c r="F7616" s="3">
        <v>94424</v>
      </c>
      <c r="G7616" t="s">
        <v>26</v>
      </c>
      <c r="H7616" t="s">
        <v>7646</v>
      </c>
    </row>
    <row r="7617" spans="1:8" x14ac:dyDescent="0.35">
      <c r="A7617" s="2">
        <v>44519</v>
      </c>
      <c r="B7617" t="s">
        <v>37</v>
      </c>
      <c r="C7617" t="s">
        <v>43</v>
      </c>
      <c r="D7617" t="s">
        <v>20</v>
      </c>
      <c r="E7617" s="3">
        <v>142304</v>
      </c>
      <c r="F7617" s="3">
        <v>37554</v>
      </c>
      <c r="G7617" t="s">
        <v>26</v>
      </c>
      <c r="H7617" t="s">
        <v>7647</v>
      </c>
    </row>
    <row r="7618" spans="1:8" x14ac:dyDescent="0.35">
      <c r="A7618" s="2">
        <v>44966</v>
      </c>
      <c r="B7618" t="s">
        <v>18</v>
      </c>
      <c r="C7618" t="s">
        <v>19</v>
      </c>
      <c r="D7618" t="s">
        <v>30</v>
      </c>
      <c r="E7618" s="3">
        <v>87515</v>
      </c>
      <c r="F7618" s="3">
        <v>9222</v>
      </c>
      <c r="G7618" t="s">
        <v>32</v>
      </c>
      <c r="H7618" t="s">
        <v>7648</v>
      </c>
    </row>
    <row r="7619" spans="1:8" x14ac:dyDescent="0.35">
      <c r="A7619" s="2">
        <v>44629</v>
      </c>
      <c r="B7619" t="s">
        <v>28</v>
      </c>
      <c r="C7619" t="s">
        <v>23</v>
      </c>
      <c r="D7619" t="s">
        <v>20</v>
      </c>
      <c r="E7619" s="3">
        <v>34311</v>
      </c>
      <c r="F7619" s="3">
        <v>143712</v>
      </c>
      <c r="G7619" t="s">
        <v>35</v>
      </c>
      <c r="H7619" t="s">
        <v>7649</v>
      </c>
    </row>
    <row r="7620" spans="1:8" x14ac:dyDescent="0.35">
      <c r="A7620" s="2">
        <v>44906</v>
      </c>
      <c r="B7620" t="s">
        <v>28</v>
      </c>
      <c r="C7620" t="s">
        <v>29</v>
      </c>
      <c r="D7620" t="s">
        <v>39</v>
      </c>
      <c r="E7620" s="3">
        <v>107627</v>
      </c>
      <c r="F7620" s="3">
        <v>143986</v>
      </c>
      <c r="G7620" t="s">
        <v>21</v>
      </c>
      <c r="H7620" t="s">
        <v>7650</v>
      </c>
    </row>
    <row r="7621" spans="1:8" x14ac:dyDescent="0.35">
      <c r="A7621" s="2">
        <v>44990</v>
      </c>
      <c r="B7621" t="s">
        <v>55</v>
      </c>
      <c r="C7621" t="s">
        <v>19</v>
      </c>
      <c r="D7621" t="s">
        <v>25</v>
      </c>
      <c r="E7621" s="3">
        <v>85489</v>
      </c>
      <c r="F7621" s="3">
        <v>124176</v>
      </c>
      <c r="G7621" t="s">
        <v>35</v>
      </c>
      <c r="H7621" t="s">
        <v>7651</v>
      </c>
    </row>
    <row r="7622" spans="1:8" x14ac:dyDescent="0.35">
      <c r="A7622" s="2">
        <v>44908</v>
      </c>
      <c r="B7622" t="s">
        <v>37</v>
      </c>
      <c r="C7622" t="s">
        <v>23</v>
      </c>
      <c r="D7622" t="s">
        <v>39</v>
      </c>
      <c r="E7622" s="3">
        <v>40767</v>
      </c>
      <c r="F7622" s="3">
        <v>166809</v>
      </c>
      <c r="G7622" t="s">
        <v>26</v>
      </c>
      <c r="H7622" t="s">
        <v>7652</v>
      </c>
    </row>
    <row r="7623" spans="1:8" x14ac:dyDescent="0.35">
      <c r="A7623" s="2">
        <v>44735</v>
      </c>
      <c r="B7623" t="s">
        <v>55</v>
      </c>
      <c r="C7623" t="s">
        <v>19</v>
      </c>
      <c r="D7623" t="s">
        <v>39</v>
      </c>
      <c r="E7623" s="3">
        <v>98094</v>
      </c>
      <c r="F7623" s="3">
        <v>19086</v>
      </c>
      <c r="G7623" t="s">
        <v>35</v>
      </c>
      <c r="H7623" t="s">
        <v>7653</v>
      </c>
    </row>
    <row r="7624" spans="1:8" x14ac:dyDescent="0.35">
      <c r="A7624" s="2">
        <v>44797</v>
      </c>
      <c r="B7624" t="s">
        <v>23</v>
      </c>
      <c r="C7624" t="s">
        <v>34</v>
      </c>
      <c r="D7624" t="s">
        <v>58</v>
      </c>
      <c r="E7624" s="3">
        <v>71110</v>
      </c>
      <c r="F7624" s="3">
        <v>26195</v>
      </c>
      <c r="G7624" t="s">
        <v>32</v>
      </c>
      <c r="H7624" t="s">
        <v>7654</v>
      </c>
    </row>
    <row r="7625" spans="1:8" x14ac:dyDescent="0.35">
      <c r="A7625" s="2">
        <v>44453</v>
      </c>
      <c r="B7625" t="s">
        <v>23</v>
      </c>
      <c r="C7625" t="s">
        <v>24</v>
      </c>
      <c r="D7625" t="s">
        <v>25</v>
      </c>
      <c r="E7625" s="3">
        <v>30954</v>
      </c>
      <c r="F7625" s="3">
        <v>70391</v>
      </c>
      <c r="G7625" t="s">
        <v>35</v>
      </c>
      <c r="H7625" t="s">
        <v>7655</v>
      </c>
    </row>
    <row r="7626" spans="1:8" x14ac:dyDescent="0.35">
      <c r="A7626" s="2">
        <v>45067</v>
      </c>
      <c r="B7626" t="s">
        <v>55</v>
      </c>
      <c r="C7626" t="s">
        <v>24</v>
      </c>
      <c r="D7626" t="s">
        <v>25</v>
      </c>
      <c r="E7626" s="3">
        <v>17424</v>
      </c>
      <c r="F7626" s="3">
        <v>144759</v>
      </c>
      <c r="G7626" t="s">
        <v>32</v>
      </c>
      <c r="H7626" t="s">
        <v>7656</v>
      </c>
    </row>
    <row r="7627" spans="1:8" x14ac:dyDescent="0.35">
      <c r="A7627" s="2">
        <v>45095</v>
      </c>
      <c r="B7627" t="s">
        <v>37</v>
      </c>
      <c r="C7627" t="s">
        <v>24</v>
      </c>
      <c r="D7627" t="s">
        <v>25</v>
      </c>
      <c r="E7627" s="3">
        <v>81898</v>
      </c>
      <c r="F7627" s="3">
        <v>17964</v>
      </c>
      <c r="G7627" t="s">
        <v>35</v>
      </c>
      <c r="H7627" t="s">
        <v>7657</v>
      </c>
    </row>
    <row r="7628" spans="1:8" x14ac:dyDescent="0.35">
      <c r="A7628" s="2">
        <v>45005</v>
      </c>
      <c r="B7628" t="s">
        <v>28</v>
      </c>
      <c r="C7628" t="s">
        <v>34</v>
      </c>
      <c r="D7628" t="s">
        <v>30</v>
      </c>
      <c r="E7628" s="3">
        <v>80074</v>
      </c>
      <c r="F7628" s="3">
        <v>54023</v>
      </c>
      <c r="G7628" t="s">
        <v>35</v>
      </c>
      <c r="H7628" t="s">
        <v>7658</v>
      </c>
    </row>
    <row r="7629" spans="1:8" x14ac:dyDescent="0.35">
      <c r="A7629" s="2">
        <v>44873</v>
      </c>
      <c r="B7629" t="s">
        <v>37</v>
      </c>
      <c r="C7629" t="s">
        <v>29</v>
      </c>
      <c r="D7629" t="s">
        <v>20</v>
      </c>
      <c r="E7629" s="3">
        <v>16644</v>
      </c>
      <c r="F7629" s="3">
        <v>104846</v>
      </c>
      <c r="G7629" t="s">
        <v>32</v>
      </c>
      <c r="H7629" t="s">
        <v>7659</v>
      </c>
    </row>
    <row r="7630" spans="1:8" x14ac:dyDescent="0.35">
      <c r="A7630" s="2">
        <v>44467</v>
      </c>
      <c r="B7630" t="s">
        <v>23</v>
      </c>
      <c r="C7630" t="s">
        <v>29</v>
      </c>
      <c r="D7630" t="s">
        <v>30</v>
      </c>
      <c r="E7630" s="3">
        <v>33778</v>
      </c>
      <c r="F7630" s="3">
        <v>144433</v>
      </c>
      <c r="G7630" t="s">
        <v>32</v>
      </c>
      <c r="H7630" t="s">
        <v>7660</v>
      </c>
    </row>
    <row r="7631" spans="1:8" x14ac:dyDescent="0.35">
      <c r="A7631" s="2">
        <v>44746</v>
      </c>
      <c r="B7631" t="s">
        <v>18</v>
      </c>
      <c r="C7631" t="s">
        <v>34</v>
      </c>
      <c r="D7631" t="s">
        <v>25</v>
      </c>
      <c r="E7631" s="3">
        <v>41488</v>
      </c>
      <c r="F7631" s="3">
        <v>85051</v>
      </c>
      <c r="G7631" t="s">
        <v>21</v>
      </c>
      <c r="H7631" t="s">
        <v>7661</v>
      </c>
    </row>
    <row r="7632" spans="1:8" x14ac:dyDescent="0.35">
      <c r="A7632" s="2">
        <v>44764</v>
      </c>
      <c r="B7632" t="s">
        <v>55</v>
      </c>
      <c r="C7632" t="s">
        <v>24</v>
      </c>
      <c r="D7632" t="s">
        <v>58</v>
      </c>
      <c r="E7632" s="3">
        <v>145422</v>
      </c>
      <c r="F7632" s="3">
        <v>111268</v>
      </c>
      <c r="G7632" t="s">
        <v>21</v>
      </c>
      <c r="H7632" t="s">
        <v>7662</v>
      </c>
    </row>
    <row r="7633" spans="1:8" x14ac:dyDescent="0.35">
      <c r="A7633" s="2">
        <v>45182</v>
      </c>
      <c r="B7633" t="s">
        <v>55</v>
      </c>
      <c r="C7633" t="s">
        <v>24</v>
      </c>
      <c r="D7633" t="s">
        <v>39</v>
      </c>
      <c r="E7633" s="3">
        <v>141141</v>
      </c>
      <c r="F7633" s="3">
        <v>121685</v>
      </c>
      <c r="G7633" t="s">
        <v>35</v>
      </c>
      <c r="H7633" t="s">
        <v>7663</v>
      </c>
    </row>
    <row r="7634" spans="1:8" x14ac:dyDescent="0.35">
      <c r="A7634" s="2">
        <v>44555</v>
      </c>
      <c r="B7634" t="s">
        <v>23</v>
      </c>
      <c r="C7634" t="s">
        <v>23</v>
      </c>
      <c r="D7634" t="s">
        <v>39</v>
      </c>
      <c r="E7634" s="3">
        <v>17169</v>
      </c>
      <c r="F7634" s="3">
        <v>87626</v>
      </c>
      <c r="G7634" t="s">
        <v>26</v>
      </c>
      <c r="H7634" t="s">
        <v>7664</v>
      </c>
    </row>
    <row r="7635" spans="1:8" x14ac:dyDescent="0.35">
      <c r="A7635" s="2">
        <v>44994</v>
      </c>
      <c r="B7635" t="s">
        <v>37</v>
      </c>
      <c r="C7635" t="s">
        <v>23</v>
      </c>
      <c r="D7635" t="s">
        <v>30</v>
      </c>
      <c r="E7635" s="3">
        <v>139348</v>
      </c>
      <c r="F7635" s="3">
        <v>84505</v>
      </c>
      <c r="G7635" t="s">
        <v>26</v>
      </c>
      <c r="H7635" t="s">
        <v>7665</v>
      </c>
    </row>
    <row r="7636" spans="1:8" x14ac:dyDescent="0.35">
      <c r="A7636" s="2">
        <v>45083</v>
      </c>
      <c r="B7636" t="s">
        <v>55</v>
      </c>
      <c r="C7636" t="s">
        <v>43</v>
      </c>
      <c r="D7636" t="s">
        <v>30</v>
      </c>
      <c r="E7636" s="3">
        <v>130622</v>
      </c>
      <c r="F7636" s="3">
        <v>78727</v>
      </c>
      <c r="G7636" t="s">
        <v>21</v>
      </c>
      <c r="H7636" t="s">
        <v>7666</v>
      </c>
    </row>
    <row r="7637" spans="1:8" x14ac:dyDescent="0.35">
      <c r="A7637" s="2">
        <v>44407</v>
      </c>
      <c r="B7637" t="s">
        <v>28</v>
      </c>
      <c r="C7637" t="s">
        <v>19</v>
      </c>
      <c r="D7637" t="s">
        <v>58</v>
      </c>
      <c r="E7637" s="3">
        <v>142578</v>
      </c>
      <c r="F7637" s="3">
        <v>110920</v>
      </c>
      <c r="G7637" t="s">
        <v>21</v>
      </c>
      <c r="H7637" t="s">
        <v>7667</v>
      </c>
    </row>
    <row r="7638" spans="1:8" x14ac:dyDescent="0.35">
      <c r="A7638" s="2">
        <v>44483</v>
      </c>
      <c r="B7638" t="s">
        <v>55</v>
      </c>
      <c r="C7638" t="s">
        <v>23</v>
      </c>
      <c r="D7638" t="s">
        <v>39</v>
      </c>
      <c r="E7638" s="3">
        <v>40865</v>
      </c>
      <c r="F7638" s="3">
        <v>33484</v>
      </c>
      <c r="G7638" t="s">
        <v>35</v>
      </c>
      <c r="H7638" t="s">
        <v>7668</v>
      </c>
    </row>
    <row r="7639" spans="1:8" x14ac:dyDescent="0.35">
      <c r="A7639" s="2">
        <v>44939</v>
      </c>
      <c r="B7639" t="s">
        <v>37</v>
      </c>
      <c r="C7639" t="s">
        <v>23</v>
      </c>
      <c r="D7639" t="s">
        <v>30</v>
      </c>
      <c r="E7639" s="3">
        <v>109952</v>
      </c>
      <c r="F7639" s="3">
        <v>42754</v>
      </c>
      <c r="G7639" t="s">
        <v>32</v>
      </c>
      <c r="H7639" t="s">
        <v>7669</v>
      </c>
    </row>
    <row r="7640" spans="1:8" x14ac:dyDescent="0.35">
      <c r="A7640" s="2">
        <v>45243</v>
      </c>
      <c r="B7640" t="s">
        <v>23</v>
      </c>
      <c r="C7640" t="s">
        <v>23</v>
      </c>
      <c r="D7640" t="s">
        <v>20</v>
      </c>
      <c r="E7640" s="3">
        <v>45935</v>
      </c>
      <c r="F7640" s="3">
        <v>130502</v>
      </c>
      <c r="G7640" t="s">
        <v>32</v>
      </c>
      <c r="H7640" t="s">
        <v>7670</v>
      </c>
    </row>
    <row r="7641" spans="1:8" x14ac:dyDescent="0.35">
      <c r="A7641" s="2">
        <v>44492</v>
      </c>
      <c r="B7641" t="s">
        <v>28</v>
      </c>
      <c r="C7641" t="s">
        <v>23</v>
      </c>
      <c r="D7641" t="s">
        <v>30</v>
      </c>
      <c r="E7641" s="3">
        <v>94468</v>
      </c>
      <c r="F7641" s="3">
        <v>167289</v>
      </c>
      <c r="G7641" t="s">
        <v>32</v>
      </c>
      <c r="H7641" t="s">
        <v>7671</v>
      </c>
    </row>
    <row r="7642" spans="1:8" x14ac:dyDescent="0.35">
      <c r="A7642" s="2">
        <v>44202</v>
      </c>
      <c r="B7642" t="s">
        <v>28</v>
      </c>
      <c r="C7642" t="s">
        <v>34</v>
      </c>
      <c r="D7642" t="s">
        <v>30</v>
      </c>
      <c r="E7642" s="3">
        <v>15523</v>
      </c>
      <c r="F7642" s="3">
        <v>64091</v>
      </c>
      <c r="G7642" t="s">
        <v>26</v>
      </c>
      <c r="H7642" t="s">
        <v>7672</v>
      </c>
    </row>
    <row r="7643" spans="1:8" x14ac:dyDescent="0.35">
      <c r="A7643" s="2">
        <v>44746</v>
      </c>
      <c r="B7643" t="s">
        <v>55</v>
      </c>
      <c r="C7643" t="s">
        <v>43</v>
      </c>
      <c r="D7643" t="s">
        <v>25</v>
      </c>
      <c r="E7643" s="3">
        <v>92139</v>
      </c>
      <c r="F7643" s="3">
        <v>139572</v>
      </c>
      <c r="G7643" t="s">
        <v>26</v>
      </c>
      <c r="H7643" t="s">
        <v>7673</v>
      </c>
    </row>
    <row r="7644" spans="1:8" x14ac:dyDescent="0.35">
      <c r="A7644" s="2">
        <v>44877</v>
      </c>
      <c r="B7644" t="s">
        <v>37</v>
      </c>
      <c r="C7644" t="s">
        <v>23</v>
      </c>
      <c r="D7644" t="s">
        <v>20</v>
      </c>
      <c r="E7644" s="3">
        <v>63349</v>
      </c>
      <c r="F7644" s="3">
        <v>50782</v>
      </c>
      <c r="G7644" t="s">
        <v>26</v>
      </c>
      <c r="H7644" t="s">
        <v>7674</v>
      </c>
    </row>
    <row r="7645" spans="1:8" x14ac:dyDescent="0.35">
      <c r="A7645" s="2">
        <v>44991</v>
      </c>
      <c r="B7645" t="s">
        <v>55</v>
      </c>
      <c r="C7645" t="s">
        <v>29</v>
      </c>
      <c r="D7645" t="s">
        <v>20</v>
      </c>
      <c r="E7645" s="3">
        <v>122293</v>
      </c>
      <c r="F7645" s="3">
        <v>53306</v>
      </c>
      <c r="G7645" t="s">
        <v>26</v>
      </c>
      <c r="H7645" t="s">
        <v>7675</v>
      </c>
    </row>
    <row r="7646" spans="1:8" x14ac:dyDescent="0.35">
      <c r="A7646" s="2">
        <v>44399</v>
      </c>
      <c r="B7646" t="s">
        <v>18</v>
      </c>
      <c r="C7646" t="s">
        <v>19</v>
      </c>
      <c r="D7646" t="s">
        <v>58</v>
      </c>
      <c r="E7646" s="3">
        <v>147989</v>
      </c>
      <c r="F7646" s="3">
        <v>101064</v>
      </c>
      <c r="G7646" t="s">
        <v>32</v>
      </c>
      <c r="H7646" t="s">
        <v>7676</v>
      </c>
    </row>
    <row r="7647" spans="1:8" x14ac:dyDescent="0.35">
      <c r="A7647" s="2">
        <v>44521</v>
      </c>
      <c r="B7647" t="s">
        <v>23</v>
      </c>
      <c r="C7647" t="s">
        <v>23</v>
      </c>
      <c r="D7647" t="s">
        <v>25</v>
      </c>
      <c r="E7647" s="3">
        <v>77585</v>
      </c>
      <c r="F7647" s="3">
        <v>156683</v>
      </c>
      <c r="G7647" t="s">
        <v>35</v>
      </c>
      <c r="H7647" t="s">
        <v>7677</v>
      </c>
    </row>
    <row r="7648" spans="1:8" x14ac:dyDescent="0.35">
      <c r="A7648" s="2">
        <v>45021</v>
      </c>
      <c r="B7648" t="s">
        <v>18</v>
      </c>
      <c r="C7648" t="s">
        <v>34</v>
      </c>
      <c r="D7648" t="s">
        <v>20</v>
      </c>
      <c r="E7648" s="3">
        <v>128600</v>
      </c>
      <c r="F7648" s="3">
        <v>10055</v>
      </c>
      <c r="G7648" t="s">
        <v>35</v>
      </c>
      <c r="H7648" t="s">
        <v>7678</v>
      </c>
    </row>
    <row r="7649" spans="1:8" x14ac:dyDescent="0.35">
      <c r="A7649" s="2">
        <v>44440</v>
      </c>
      <c r="B7649" t="s">
        <v>28</v>
      </c>
      <c r="C7649" t="s">
        <v>29</v>
      </c>
      <c r="D7649" t="s">
        <v>25</v>
      </c>
      <c r="E7649" s="3">
        <v>51730</v>
      </c>
      <c r="F7649" s="3">
        <v>149141</v>
      </c>
      <c r="G7649" t="s">
        <v>26</v>
      </c>
      <c r="H7649" t="s">
        <v>7679</v>
      </c>
    </row>
    <row r="7650" spans="1:8" x14ac:dyDescent="0.35">
      <c r="A7650" s="2">
        <v>44523</v>
      </c>
      <c r="B7650" t="s">
        <v>55</v>
      </c>
      <c r="C7650" t="s">
        <v>24</v>
      </c>
      <c r="D7650" t="s">
        <v>25</v>
      </c>
      <c r="E7650" s="3">
        <v>72273</v>
      </c>
      <c r="F7650" s="3">
        <v>73297</v>
      </c>
      <c r="G7650" t="s">
        <v>26</v>
      </c>
      <c r="H7650" t="s">
        <v>7680</v>
      </c>
    </row>
    <row r="7651" spans="1:8" x14ac:dyDescent="0.35">
      <c r="A7651" s="2">
        <v>45183</v>
      </c>
      <c r="B7651" t="s">
        <v>18</v>
      </c>
      <c r="C7651" t="s">
        <v>24</v>
      </c>
      <c r="D7651" t="s">
        <v>39</v>
      </c>
      <c r="E7651" s="3">
        <v>125427</v>
      </c>
      <c r="F7651" s="3">
        <v>69405</v>
      </c>
      <c r="G7651" t="s">
        <v>32</v>
      </c>
      <c r="H7651" t="s">
        <v>7681</v>
      </c>
    </row>
    <row r="7652" spans="1:8" x14ac:dyDescent="0.35">
      <c r="A7652" s="2">
        <v>45267</v>
      </c>
      <c r="B7652" t="s">
        <v>41</v>
      </c>
      <c r="C7652" t="s">
        <v>43</v>
      </c>
      <c r="D7652" t="s">
        <v>20</v>
      </c>
      <c r="E7652" s="3">
        <v>30679</v>
      </c>
      <c r="F7652" s="3">
        <v>51824</v>
      </c>
      <c r="G7652" t="s">
        <v>32</v>
      </c>
      <c r="H7652" t="s">
        <v>7682</v>
      </c>
    </row>
    <row r="7653" spans="1:8" x14ac:dyDescent="0.35">
      <c r="A7653" s="2">
        <v>44957</v>
      </c>
      <c r="B7653" t="s">
        <v>18</v>
      </c>
      <c r="C7653" t="s">
        <v>24</v>
      </c>
      <c r="D7653" t="s">
        <v>39</v>
      </c>
      <c r="E7653" s="3">
        <v>106200</v>
      </c>
      <c r="F7653" s="3">
        <v>108874</v>
      </c>
      <c r="G7653" t="s">
        <v>35</v>
      </c>
      <c r="H7653" t="s">
        <v>7683</v>
      </c>
    </row>
    <row r="7654" spans="1:8" x14ac:dyDescent="0.35">
      <c r="A7654" s="2">
        <v>45233</v>
      </c>
      <c r="B7654" t="s">
        <v>55</v>
      </c>
      <c r="C7654" t="s">
        <v>23</v>
      </c>
      <c r="D7654" t="s">
        <v>30</v>
      </c>
      <c r="E7654" s="3">
        <v>30505</v>
      </c>
      <c r="F7654" s="3">
        <v>115892</v>
      </c>
      <c r="G7654" t="s">
        <v>21</v>
      </c>
      <c r="H7654" t="s">
        <v>7684</v>
      </c>
    </row>
    <row r="7655" spans="1:8" x14ac:dyDescent="0.35">
      <c r="A7655" s="2">
        <v>45103</v>
      </c>
      <c r="B7655" t="s">
        <v>55</v>
      </c>
      <c r="C7655" t="s">
        <v>34</v>
      </c>
      <c r="D7655" t="s">
        <v>30</v>
      </c>
      <c r="E7655" s="3">
        <v>107218</v>
      </c>
      <c r="F7655" s="3">
        <v>104156</v>
      </c>
      <c r="G7655" t="s">
        <v>35</v>
      </c>
      <c r="H7655" t="s">
        <v>7685</v>
      </c>
    </row>
    <row r="7656" spans="1:8" x14ac:dyDescent="0.35">
      <c r="A7656" s="2">
        <v>44561</v>
      </c>
      <c r="B7656" t="s">
        <v>23</v>
      </c>
      <c r="C7656" t="s">
        <v>43</v>
      </c>
      <c r="D7656" t="s">
        <v>39</v>
      </c>
      <c r="E7656" s="3">
        <v>23642</v>
      </c>
      <c r="F7656" s="3">
        <v>81012</v>
      </c>
      <c r="G7656" t="s">
        <v>35</v>
      </c>
      <c r="H7656" t="s">
        <v>7686</v>
      </c>
    </row>
    <row r="7657" spans="1:8" x14ac:dyDescent="0.35">
      <c r="A7657" s="2">
        <v>44269</v>
      </c>
      <c r="B7657" t="s">
        <v>18</v>
      </c>
      <c r="C7657" t="s">
        <v>29</v>
      </c>
      <c r="D7657" t="s">
        <v>30</v>
      </c>
      <c r="E7657" s="3">
        <v>131688</v>
      </c>
      <c r="F7657" s="3">
        <v>65037</v>
      </c>
      <c r="G7657" t="s">
        <v>35</v>
      </c>
      <c r="H7657" t="s">
        <v>7687</v>
      </c>
    </row>
    <row r="7658" spans="1:8" x14ac:dyDescent="0.35">
      <c r="A7658" s="2">
        <v>45266</v>
      </c>
      <c r="B7658" t="s">
        <v>55</v>
      </c>
      <c r="C7658" t="s">
        <v>23</v>
      </c>
      <c r="D7658" t="s">
        <v>39</v>
      </c>
      <c r="E7658" s="3">
        <v>125197</v>
      </c>
      <c r="F7658" s="3">
        <v>29494</v>
      </c>
      <c r="G7658" t="s">
        <v>32</v>
      </c>
      <c r="H7658" t="s">
        <v>7688</v>
      </c>
    </row>
    <row r="7659" spans="1:8" x14ac:dyDescent="0.35">
      <c r="A7659" s="2">
        <v>44470</v>
      </c>
      <c r="B7659" t="s">
        <v>55</v>
      </c>
      <c r="C7659" t="s">
        <v>24</v>
      </c>
      <c r="D7659" t="s">
        <v>58</v>
      </c>
      <c r="E7659" s="3">
        <v>93915</v>
      </c>
      <c r="F7659" s="3">
        <v>144795</v>
      </c>
      <c r="G7659" t="s">
        <v>26</v>
      </c>
      <c r="H7659" t="s">
        <v>7689</v>
      </c>
    </row>
    <row r="7660" spans="1:8" x14ac:dyDescent="0.35">
      <c r="A7660" s="2">
        <v>44404</v>
      </c>
      <c r="B7660" t="s">
        <v>23</v>
      </c>
      <c r="C7660" t="s">
        <v>19</v>
      </c>
      <c r="D7660" t="s">
        <v>25</v>
      </c>
      <c r="E7660" s="3">
        <v>95021</v>
      </c>
      <c r="F7660" s="3">
        <v>116387</v>
      </c>
      <c r="G7660" t="s">
        <v>32</v>
      </c>
      <c r="H7660" t="s">
        <v>7690</v>
      </c>
    </row>
    <row r="7661" spans="1:8" x14ac:dyDescent="0.35">
      <c r="A7661" s="2">
        <v>44320</v>
      </c>
      <c r="B7661" t="s">
        <v>23</v>
      </c>
      <c r="C7661" t="s">
        <v>23</v>
      </c>
      <c r="D7661" t="s">
        <v>58</v>
      </c>
      <c r="E7661" s="3">
        <v>92842</v>
      </c>
      <c r="F7661" s="3">
        <v>156729</v>
      </c>
      <c r="G7661" t="s">
        <v>26</v>
      </c>
      <c r="H7661" t="s">
        <v>7691</v>
      </c>
    </row>
    <row r="7662" spans="1:8" x14ac:dyDescent="0.35">
      <c r="A7662" s="2">
        <v>45230</v>
      </c>
      <c r="B7662" t="s">
        <v>23</v>
      </c>
      <c r="C7662" t="s">
        <v>19</v>
      </c>
      <c r="D7662" t="s">
        <v>20</v>
      </c>
      <c r="E7662" s="3">
        <v>118287</v>
      </c>
      <c r="F7662" s="3">
        <v>138465</v>
      </c>
      <c r="G7662" t="s">
        <v>21</v>
      </c>
      <c r="H7662" t="s">
        <v>7692</v>
      </c>
    </row>
    <row r="7663" spans="1:8" x14ac:dyDescent="0.35">
      <c r="A7663" s="2">
        <v>44739</v>
      </c>
      <c r="B7663" t="s">
        <v>23</v>
      </c>
      <c r="C7663" t="s">
        <v>29</v>
      </c>
      <c r="D7663" t="s">
        <v>58</v>
      </c>
      <c r="E7663" s="3">
        <v>113731</v>
      </c>
      <c r="F7663" s="3">
        <v>113848</v>
      </c>
      <c r="G7663" t="s">
        <v>21</v>
      </c>
      <c r="H7663" t="s">
        <v>7693</v>
      </c>
    </row>
    <row r="7664" spans="1:8" x14ac:dyDescent="0.35">
      <c r="A7664" s="2">
        <v>44256</v>
      </c>
      <c r="B7664" t="s">
        <v>41</v>
      </c>
      <c r="C7664" t="s">
        <v>19</v>
      </c>
      <c r="D7664" t="s">
        <v>58</v>
      </c>
      <c r="E7664" s="3">
        <v>149284</v>
      </c>
      <c r="F7664" s="3">
        <v>83973</v>
      </c>
      <c r="G7664" t="s">
        <v>21</v>
      </c>
      <c r="H7664" t="s">
        <v>7694</v>
      </c>
    </row>
    <row r="7665" spans="1:8" x14ac:dyDescent="0.35">
      <c r="A7665" s="2">
        <v>45095</v>
      </c>
      <c r="B7665" t="s">
        <v>28</v>
      </c>
      <c r="C7665" t="s">
        <v>29</v>
      </c>
      <c r="D7665" t="s">
        <v>30</v>
      </c>
      <c r="E7665" s="3">
        <v>27448</v>
      </c>
      <c r="F7665" s="3">
        <v>77246</v>
      </c>
      <c r="G7665" t="s">
        <v>26</v>
      </c>
      <c r="H7665" t="s">
        <v>7695</v>
      </c>
    </row>
    <row r="7666" spans="1:8" x14ac:dyDescent="0.35">
      <c r="A7666" s="2">
        <v>45082</v>
      </c>
      <c r="B7666" t="s">
        <v>55</v>
      </c>
      <c r="C7666" t="s">
        <v>43</v>
      </c>
      <c r="D7666" t="s">
        <v>39</v>
      </c>
      <c r="E7666" s="3">
        <v>97931</v>
      </c>
      <c r="F7666" s="3">
        <v>130916</v>
      </c>
      <c r="G7666" t="s">
        <v>35</v>
      </c>
      <c r="H7666" t="s">
        <v>7696</v>
      </c>
    </row>
    <row r="7667" spans="1:8" x14ac:dyDescent="0.35">
      <c r="A7667" s="2">
        <v>44978</v>
      </c>
      <c r="B7667" t="s">
        <v>37</v>
      </c>
      <c r="C7667" t="s">
        <v>34</v>
      </c>
      <c r="D7667" t="s">
        <v>20</v>
      </c>
      <c r="E7667" s="3">
        <v>122113</v>
      </c>
      <c r="F7667" s="3">
        <v>43847</v>
      </c>
      <c r="G7667" t="s">
        <v>26</v>
      </c>
      <c r="H7667" t="s">
        <v>7697</v>
      </c>
    </row>
    <row r="7668" spans="1:8" x14ac:dyDescent="0.35">
      <c r="A7668" s="2">
        <v>44638</v>
      </c>
      <c r="B7668" t="s">
        <v>23</v>
      </c>
      <c r="C7668" t="s">
        <v>24</v>
      </c>
      <c r="D7668" t="s">
        <v>30</v>
      </c>
      <c r="E7668" s="3">
        <v>28283</v>
      </c>
      <c r="F7668" s="3">
        <v>134688</v>
      </c>
      <c r="G7668" t="s">
        <v>21</v>
      </c>
      <c r="H7668" t="s">
        <v>7698</v>
      </c>
    </row>
    <row r="7669" spans="1:8" x14ac:dyDescent="0.35">
      <c r="A7669" s="2">
        <v>45107</v>
      </c>
      <c r="B7669" t="s">
        <v>28</v>
      </c>
      <c r="C7669" t="s">
        <v>24</v>
      </c>
      <c r="D7669" t="s">
        <v>20</v>
      </c>
      <c r="E7669" s="3">
        <v>108294</v>
      </c>
      <c r="F7669" s="3">
        <v>124968</v>
      </c>
      <c r="G7669" t="s">
        <v>35</v>
      </c>
      <c r="H7669" t="s">
        <v>7699</v>
      </c>
    </row>
    <row r="7670" spans="1:8" x14ac:dyDescent="0.35">
      <c r="A7670" s="2">
        <v>45222</v>
      </c>
      <c r="B7670" t="s">
        <v>23</v>
      </c>
      <c r="C7670" t="s">
        <v>23</v>
      </c>
      <c r="D7670" t="s">
        <v>25</v>
      </c>
      <c r="E7670" s="3">
        <v>60118</v>
      </c>
      <c r="F7670" s="3">
        <v>98849</v>
      </c>
      <c r="G7670" t="s">
        <v>21</v>
      </c>
      <c r="H7670" t="s">
        <v>7700</v>
      </c>
    </row>
    <row r="7671" spans="1:8" x14ac:dyDescent="0.35">
      <c r="A7671" s="2">
        <v>45028</v>
      </c>
      <c r="B7671" t="s">
        <v>28</v>
      </c>
      <c r="C7671" t="s">
        <v>24</v>
      </c>
      <c r="D7671" t="s">
        <v>39</v>
      </c>
      <c r="E7671" s="3">
        <v>130471</v>
      </c>
      <c r="F7671" s="3">
        <v>140490</v>
      </c>
      <c r="G7671" t="s">
        <v>26</v>
      </c>
      <c r="H7671" t="s">
        <v>7701</v>
      </c>
    </row>
    <row r="7672" spans="1:8" x14ac:dyDescent="0.35">
      <c r="A7672" s="2">
        <v>45204</v>
      </c>
      <c r="B7672" t="s">
        <v>37</v>
      </c>
      <c r="C7672" t="s">
        <v>43</v>
      </c>
      <c r="D7672" t="s">
        <v>30</v>
      </c>
      <c r="E7672" s="3">
        <v>35089</v>
      </c>
      <c r="F7672" s="3">
        <v>110851</v>
      </c>
      <c r="G7672" t="s">
        <v>35</v>
      </c>
      <c r="H7672" t="s">
        <v>7702</v>
      </c>
    </row>
    <row r="7673" spans="1:8" x14ac:dyDescent="0.35">
      <c r="A7673" s="2">
        <v>44822</v>
      </c>
      <c r="B7673" t="s">
        <v>18</v>
      </c>
      <c r="C7673" t="s">
        <v>24</v>
      </c>
      <c r="D7673" t="s">
        <v>58</v>
      </c>
      <c r="E7673" s="3">
        <v>10040</v>
      </c>
      <c r="F7673" s="3">
        <v>67129</v>
      </c>
      <c r="G7673" t="s">
        <v>26</v>
      </c>
      <c r="H7673" t="s">
        <v>7703</v>
      </c>
    </row>
    <row r="7674" spans="1:8" x14ac:dyDescent="0.35">
      <c r="A7674" s="2">
        <v>45194</v>
      </c>
      <c r="B7674" t="s">
        <v>41</v>
      </c>
      <c r="C7674" t="s">
        <v>23</v>
      </c>
      <c r="D7674" t="s">
        <v>25</v>
      </c>
      <c r="E7674" s="3">
        <v>74172</v>
      </c>
      <c r="F7674" s="3">
        <v>87119</v>
      </c>
      <c r="G7674" t="s">
        <v>26</v>
      </c>
      <c r="H7674" t="s">
        <v>7704</v>
      </c>
    </row>
    <row r="7675" spans="1:8" x14ac:dyDescent="0.35">
      <c r="A7675" s="2">
        <v>44930</v>
      </c>
      <c r="B7675" t="s">
        <v>55</v>
      </c>
      <c r="C7675" t="s">
        <v>24</v>
      </c>
      <c r="D7675" t="s">
        <v>58</v>
      </c>
      <c r="E7675" s="3">
        <v>51992</v>
      </c>
      <c r="F7675" s="3">
        <v>159024</v>
      </c>
      <c r="G7675" t="s">
        <v>26</v>
      </c>
      <c r="H7675" t="s">
        <v>7705</v>
      </c>
    </row>
    <row r="7676" spans="1:8" x14ac:dyDescent="0.35">
      <c r="A7676" s="2">
        <v>44287</v>
      </c>
      <c r="B7676" t="s">
        <v>18</v>
      </c>
      <c r="C7676" t="s">
        <v>34</v>
      </c>
      <c r="D7676" t="s">
        <v>20</v>
      </c>
      <c r="E7676" s="3">
        <v>90894</v>
      </c>
      <c r="F7676" s="3">
        <v>119556</v>
      </c>
      <c r="G7676" t="s">
        <v>35</v>
      </c>
      <c r="H7676" t="s">
        <v>7706</v>
      </c>
    </row>
    <row r="7677" spans="1:8" x14ac:dyDescent="0.35">
      <c r="A7677" s="2">
        <v>44363</v>
      </c>
      <c r="B7677" t="s">
        <v>37</v>
      </c>
      <c r="C7677" t="s">
        <v>29</v>
      </c>
      <c r="D7677" t="s">
        <v>25</v>
      </c>
      <c r="E7677" s="3">
        <v>59279</v>
      </c>
      <c r="F7677" s="3">
        <v>48345</v>
      </c>
      <c r="G7677" t="s">
        <v>21</v>
      </c>
      <c r="H7677" t="s">
        <v>7707</v>
      </c>
    </row>
    <row r="7678" spans="1:8" x14ac:dyDescent="0.35">
      <c r="A7678" s="2">
        <v>45155</v>
      </c>
      <c r="B7678" t="s">
        <v>41</v>
      </c>
      <c r="C7678" t="s">
        <v>19</v>
      </c>
      <c r="D7678" t="s">
        <v>30</v>
      </c>
      <c r="E7678" s="3">
        <v>94498</v>
      </c>
      <c r="F7678" s="3">
        <v>62527</v>
      </c>
      <c r="G7678" t="s">
        <v>21</v>
      </c>
      <c r="H7678" t="s">
        <v>7708</v>
      </c>
    </row>
    <row r="7679" spans="1:8" x14ac:dyDescent="0.35">
      <c r="A7679" s="2">
        <v>44403</v>
      </c>
      <c r="B7679" t="s">
        <v>41</v>
      </c>
      <c r="C7679" t="s">
        <v>19</v>
      </c>
      <c r="D7679" t="s">
        <v>58</v>
      </c>
      <c r="E7679" s="3">
        <v>106195</v>
      </c>
      <c r="F7679" s="3">
        <v>127188</v>
      </c>
      <c r="G7679" t="s">
        <v>35</v>
      </c>
      <c r="H7679" t="s">
        <v>7709</v>
      </c>
    </row>
    <row r="7680" spans="1:8" x14ac:dyDescent="0.35">
      <c r="A7680" s="2">
        <v>45285</v>
      </c>
      <c r="B7680" t="s">
        <v>41</v>
      </c>
      <c r="C7680" t="s">
        <v>29</v>
      </c>
      <c r="D7680" t="s">
        <v>58</v>
      </c>
      <c r="E7680" s="3">
        <v>41363</v>
      </c>
      <c r="F7680" s="3">
        <v>121243</v>
      </c>
      <c r="G7680" t="s">
        <v>32</v>
      </c>
      <c r="H7680" t="s">
        <v>7710</v>
      </c>
    </row>
    <row r="7681" spans="1:8" x14ac:dyDescent="0.35">
      <c r="A7681" s="2">
        <v>44712</v>
      </c>
      <c r="B7681" t="s">
        <v>37</v>
      </c>
      <c r="C7681" t="s">
        <v>19</v>
      </c>
      <c r="D7681" t="s">
        <v>20</v>
      </c>
      <c r="E7681" s="3">
        <v>22812</v>
      </c>
      <c r="F7681" s="3">
        <v>144722</v>
      </c>
      <c r="G7681" t="s">
        <v>35</v>
      </c>
      <c r="H7681" t="s">
        <v>7711</v>
      </c>
    </row>
    <row r="7682" spans="1:8" x14ac:dyDescent="0.35">
      <c r="A7682" s="2">
        <v>44943</v>
      </c>
      <c r="B7682" t="s">
        <v>23</v>
      </c>
      <c r="C7682" t="s">
        <v>34</v>
      </c>
      <c r="D7682" t="s">
        <v>20</v>
      </c>
      <c r="E7682" s="3">
        <v>91912</v>
      </c>
      <c r="F7682" s="3">
        <v>9418</v>
      </c>
      <c r="G7682" t="s">
        <v>32</v>
      </c>
      <c r="H7682" t="s">
        <v>7712</v>
      </c>
    </row>
    <row r="7683" spans="1:8" x14ac:dyDescent="0.35">
      <c r="A7683" s="2">
        <v>44502</v>
      </c>
      <c r="B7683" t="s">
        <v>23</v>
      </c>
      <c r="C7683" t="s">
        <v>43</v>
      </c>
      <c r="D7683" t="s">
        <v>39</v>
      </c>
      <c r="E7683" s="3">
        <v>39428</v>
      </c>
      <c r="F7683" s="3">
        <v>73170</v>
      </c>
      <c r="G7683" t="s">
        <v>26</v>
      </c>
      <c r="H7683" t="s">
        <v>7713</v>
      </c>
    </row>
    <row r="7684" spans="1:8" x14ac:dyDescent="0.35">
      <c r="A7684" s="2">
        <v>44591</v>
      </c>
      <c r="B7684" t="s">
        <v>23</v>
      </c>
      <c r="C7684" t="s">
        <v>23</v>
      </c>
      <c r="D7684" t="s">
        <v>39</v>
      </c>
      <c r="E7684" s="3">
        <v>34321</v>
      </c>
      <c r="F7684" s="3">
        <v>33202</v>
      </c>
      <c r="G7684" t="s">
        <v>21</v>
      </c>
      <c r="H7684" t="s">
        <v>7714</v>
      </c>
    </row>
    <row r="7685" spans="1:8" x14ac:dyDescent="0.35">
      <c r="A7685" s="2">
        <v>44383</v>
      </c>
      <c r="B7685" t="s">
        <v>18</v>
      </c>
      <c r="C7685" t="s">
        <v>34</v>
      </c>
      <c r="D7685" t="s">
        <v>20</v>
      </c>
      <c r="E7685" s="3">
        <v>19085</v>
      </c>
      <c r="F7685" s="3">
        <v>88985</v>
      </c>
      <c r="G7685" t="s">
        <v>26</v>
      </c>
      <c r="H7685" t="s">
        <v>7715</v>
      </c>
    </row>
    <row r="7686" spans="1:8" x14ac:dyDescent="0.35">
      <c r="A7686" s="2">
        <v>44819</v>
      </c>
      <c r="B7686" t="s">
        <v>55</v>
      </c>
      <c r="C7686" t="s">
        <v>23</v>
      </c>
      <c r="D7686" t="s">
        <v>39</v>
      </c>
      <c r="E7686" s="3">
        <v>78342</v>
      </c>
      <c r="F7686" s="3">
        <v>54352</v>
      </c>
      <c r="G7686" t="s">
        <v>32</v>
      </c>
      <c r="H7686" t="s">
        <v>7716</v>
      </c>
    </row>
    <row r="7687" spans="1:8" x14ac:dyDescent="0.35">
      <c r="A7687" s="2">
        <v>44926</v>
      </c>
      <c r="B7687" t="s">
        <v>41</v>
      </c>
      <c r="C7687" t="s">
        <v>43</v>
      </c>
      <c r="D7687" t="s">
        <v>58</v>
      </c>
      <c r="E7687" s="3">
        <v>70157</v>
      </c>
      <c r="F7687" s="3">
        <v>118932</v>
      </c>
      <c r="G7687" t="s">
        <v>35</v>
      </c>
      <c r="H7687" t="s">
        <v>7717</v>
      </c>
    </row>
    <row r="7688" spans="1:8" x14ac:dyDescent="0.35">
      <c r="A7688" s="2">
        <v>44436</v>
      </c>
      <c r="B7688" t="s">
        <v>41</v>
      </c>
      <c r="C7688" t="s">
        <v>34</v>
      </c>
      <c r="D7688" t="s">
        <v>20</v>
      </c>
      <c r="E7688" s="3">
        <v>105795</v>
      </c>
      <c r="F7688" s="3">
        <v>12307</v>
      </c>
      <c r="G7688" t="s">
        <v>26</v>
      </c>
      <c r="H7688" t="s">
        <v>7718</v>
      </c>
    </row>
    <row r="7689" spans="1:8" x14ac:dyDescent="0.35">
      <c r="A7689" s="2">
        <v>44729</v>
      </c>
      <c r="B7689" t="s">
        <v>18</v>
      </c>
      <c r="C7689" t="s">
        <v>24</v>
      </c>
      <c r="D7689" t="s">
        <v>25</v>
      </c>
      <c r="E7689" s="3">
        <v>60939</v>
      </c>
      <c r="F7689" s="3">
        <v>67343</v>
      </c>
      <c r="G7689" t="s">
        <v>35</v>
      </c>
      <c r="H7689" t="s">
        <v>7719</v>
      </c>
    </row>
    <row r="7690" spans="1:8" x14ac:dyDescent="0.35">
      <c r="A7690" s="2">
        <v>44337</v>
      </c>
      <c r="B7690" t="s">
        <v>23</v>
      </c>
      <c r="C7690" t="s">
        <v>43</v>
      </c>
      <c r="D7690" t="s">
        <v>20</v>
      </c>
      <c r="E7690" s="3">
        <v>20440</v>
      </c>
      <c r="F7690" s="3">
        <v>92555</v>
      </c>
      <c r="G7690" t="s">
        <v>35</v>
      </c>
      <c r="H7690" t="s">
        <v>7720</v>
      </c>
    </row>
    <row r="7691" spans="1:8" x14ac:dyDescent="0.35">
      <c r="A7691" s="2">
        <v>44335</v>
      </c>
      <c r="B7691" t="s">
        <v>41</v>
      </c>
      <c r="C7691" t="s">
        <v>19</v>
      </c>
      <c r="D7691" t="s">
        <v>30</v>
      </c>
      <c r="E7691" s="3">
        <v>143251</v>
      </c>
      <c r="F7691" s="3">
        <v>75879</v>
      </c>
      <c r="G7691" t="s">
        <v>32</v>
      </c>
      <c r="H7691" t="s">
        <v>7721</v>
      </c>
    </row>
    <row r="7692" spans="1:8" x14ac:dyDescent="0.35">
      <c r="A7692" s="2">
        <v>44655</v>
      </c>
      <c r="B7692" t="s">
        <v>41</v>
      </c>
      <c r="C7692" t="s">
        <v>34</v>
      </c>
      <c r="D7692" t="s">
        <v>30</v>
      </c>
      <c r="E7692" s="3">
        <v>111427</v>
      </c>
      <c r="F7692" s="3">
        <v>134039</v>
      </c>
      <c r="G7692" t="s">
        <v>35</v>
      </c>
      <c r="H7692" t="s">
        <v>7722</v>
      </c>
    </row>
    <row r="7693" spans="1:8" x14ac:dyDescent="0.35">
      <c r="A7693" s="2">
        <v>44266</v>
      </c>
      <c r="B7693" t="s">
        <v>37</v>
      </c>
      <c r="C7693" t="s">
        <v>43</v>
      </c>
      <c r="D7693" t="s">
        <v>20</v>
      </c>
      <c r="E7693" s="3">
        <v>15665</v>
      </c>
      <c r="F7693" s="3">
        <v>66353</v>
      </c>
      <c r="G7693" t="s">
        <v>32</v>
      </c>
      <c r="H7693" t="s">
        <v>7723</v>
      </c>
    </row>
    <row r="7694" spans="1:8" x14ac:dyDescent="0.35">
      <c r="A7694" s="2">
        <v>44581</v>
      </c>
      <c r="B7694" t="s">
        <v>28</v>
      </c>
      <c r="C7694" t="s">
        <v>43</v>
      </c>
      <c r="D7694" t="s">
        <v>25</v>
      </c>
      <c r="E7694" s="3">
        <v>116517</v>
      </c>
      <c r="F7694" s="3">
        <v>137450</v>
      </c>
      <c r="G7694" t="s">
        <v>35</v>
      </c>
      <c r="H7694" t="s">
        <v>7724</v>
      </c>
    </row>
    <row r="7695" spans="1:8" x14ac:dyDescent="0.35">
      <c r="A7695" s="2">
        <v>44826</v>
      </c>
      <c r="B7695" t="s">
        <v>18</v>
      </c>
      <c r="C7695" t="s">
        <v>34</v>
      </c>
      <c r="D7695" t="s">
        <v>20</v>
      </c>
      <c r="E7695" s="3">
        <v>13390</v>
      </c>
      <c r="F7695" s="3">
        <v>56069</v>
      </c>
      <c r="G7695" t="s">
        <v>35</v>
      </c>
      <c r="H7695" t="s">
        <v>7725</v>
      </c>
    </row>
    <row r="7696" spans="1:8" x14ac:dyDescent="0.35">
      <c r="A7696" s="2">
        <v>44394</v>
      </c>
      <c r="B7696" t="s">
        <v>18</v>
      </c>
      <c r="C7696" t="s">
        <v>19</v>
      </c>
      <c r="D7696" t="s">
        <v>25</v>
      </c>
      <c r="E7696" s="3">
        <v>18359</v>
      </c>
      <c r="F7696" s="3">
        <v>127696</v>
      </c>
      <c r="G7696" t="s">
        <v>35</v>
      </c>
      <c r="H7696" t="s">
        <v>7726</v>
      </c>
    </row>
    <row r="7697" spans="1:8" x14ac:dyDescent="0.35">
      <c r="A7697" s="2">
        <v>44401</v>
      </c>
      <c r="B7697" t="s">
        <v>23</v>
      </c>
      <c r="C7697" t="s">
        <v>29</v>
      </c>
      <c r="D7697" t="s">
        <v>58</v>
      </c>
      <c r="E7697" s="3">
        <v>84600</v>
      </c>
      <c r="F7697" s="3">
        <v>125906</v>
      </c>
      <c r="G7697" t="s">
        <v>21</v>
      </c>
      <c r="H7697" t="s">
        <v>7727</v>
      </c>
    </row>
    <row r="7698" spans="1:8" x14ac:dyDescent="0.35">
      <c r="A7698" s="2">
        <v>44764</v>
      </c>
      <c r="B7698" t="s">
        <v>18</v>
      </c>
      <c r="C7698" t="s">
        <v>19</v>
      </c>
      <c r="D7698" t="s">
        <v>58</v>
      </c>
      <c r="E7698" s="3">
        <v>142853</v>
      </c>
      <c r="F7698" s="3">
        <v>30382</v>
      </c>
      <c r="G7698" t="s">
        <v>35</v>
      </c>
      <c r="H7698" t="s">
        <v>7728</v>
      </c>
    </row>
    <row r="7699" spans="1:8" x14ac:dyDescent="0.35">
      <c r="A7699" s="2">
        <v>45178</v>
      </c>
      <c r="B7699" t="s">
        <v>23</v>
      </c>
      <c r="C7699" t="s">
        <v>43</v>
      </c>
      <c r="D7699" t="s">
        <v>25</v>
      </c>
      <c r="E7699" s="3">
        <v>138566</v>
      </c>
      <c r="F7699" s="3">
        <v>112027</v>
      </c>
      <c r="G7699" t="s">
        <v>26</v>
      </c>
      <c r="H7699" t="s">
        <v>7729</v>
      </c>
    </row>
    <row r="7700" spans="1:8" x14ac:dyDescent="0.35">
      <c r="A7700" s="2">
        <v>45001</v>
      </c>
      <c r="B7700" t="s">
        <v>37</v>
      </c>
      <c r="C7700" t="s">
        <v>23</v>
      </c>
      <c r="D7700" t="s">
        <v>39</v>
      </c>
      <c r="E7700" s="3">
        <v>35972</v>
      </c>
      <c r="F7700" s="3">
        <v>150076</v>
      </c>
      <c r="G7700" t="s">
        <v>21</v>
      </c>
      <c r="H7700" t="s">
        <v>7730</v>
      </c>
    </row>
    <row r="7701" spans="1:8" x14ac:dyDescent="0.35">
      <c r="A7701" s="2">
        <v>45055</v>
      </c>
      <c r="B7701" t="s">
        <v>37</v>
      </c>
      <c r="C7701" t="s">
        <v>29</v>
      </c>
      <c r="D7701" t="s">
        <v>58</v>
      </c>
      <c r="E7701" s="3">
        <v>100743</v>
      </c>
      <c r="F7701" s="3">
        <v>126428</v>
      </c>
      <c r="G7701" t="s">
        <v>32</v>
      </c>
      <c r="H7701" t="s">
        <v>7731</v>
      </c>
    </row>
    <row r="7702" spans="1:8" x14ac:dyDescent="0.35">
      <c r="A7702" s="2">
        <v>45078</v>
      </c>
      <c r="B7702" t="s">
        <v>55</v>
      </c>
      <c r="C7702" t="s">
        <v>29</v>
      </c>
      <c r="D7702" t="s">
        <v>30</v>
      </c>
      <c r="E7702" s="3">
        <v>110167</v>
      </c>
      <c r="F7702" s="3">
        <v>78512</v>
      </c>
      <c r="G7702" t="s">
        <v>35</v>
      </c>
      <c r="H7702" t="s">
        <v>7732</v>
      </c>
    </row>
    <row r="7703" spans="1:8" x14ac:dyDescent="0.35">
      <c r="A7703" s="2">
        <v>45170</v>
      </c>
      <c r="B7703" t="s">
        <v>23</v>
      </c>
      <c r="C7703" t="s">
        <v>43</v>
      </c>
      <c r="D7703" t="s">
        <v>20</v>
      </c>
      <c r="E7703" s="3">
        <v>66485</v>
      </c>
      <c r="F7703" s="3">
        <v>77574</v>
      </c>
      <c r="G7703" t="s">
        <v>32</v>
      </c>
      <c r="H7703" t="s">
        <v>7733</v>
      </c>
    </row>
    <row r="7704" spans="1:8" x14ac:dyDescent="0.35">
      <c r="A7704" s="2">
        <v>44836</v>
      </c>
      <c r="B7704" t="s">
        <v>37</v>
      </c>
      <c r="C7704" t="s">
        <v>34</v>
      </c>
      <c r="D7704" t="s">
        <v>39</v>
      </c>
      <c r="E7704" s="3">
        <v>109025</v>
      </c>
      <c r="F7704" s="3">
        <v>128786</v>
      </c>
      <c r="G7704" t="s">
        <v>26</v>
      </c>
      <c r="H7704" t="s">
        <v>7734</v>
      </c>
    </row>
    <row r="7705" spans="1:8" x14ac:dyDescent="0.35">
      <c r="A7705" s="2">
        <v>44521</v>
      </c>
      <c r="B7705" t="s">
        <v>23</v>
      </c>
      <c r="C7705" t="s">
        <v>34</v>
      </c>
      <c r="D7705" t="s">
        <v>30</v>
      </c>
      <c r="E7705" s="3">
        <v>140972</v>
      </c>
      <c r="F7705" s="3">
        <v>110138</v>
      </c>
      <c r="G7705" t="s">
        <v>26</v>
      </c>
      <c r="H7705" t="s">
        <v>7735</v>
      </c>
    </row>
    <row r="7706" spans="1:8" x14ac:dyDescent="0.35">
      <c r="A7706" s="2">
        <v>44638</v>
      </c>
      <c r="B7706" t="s">
        <v>18</v>
      </c>
      <c r="C7706" t="s">
        <v>34</v>
      </c>
      <c r="D7706" t="s">
        <v>20</v>
      </c>
      <c r="E7706" s="3">
        <v>82778</v>
      </c>
      <c r="F7706" s="3">
        <v>116295</v>
      </c>
      <c r="G7706" t="s">
        <v>26</v>
      </c>
      <c r="H7706" t="s">
        <v>7736</v>
      </c>
    </row>
    <row r="7707" spans="1:8" x14ac:dyDescent="0.35">
      <c r="A7707" s="2">
        <v>45000</v>
      </c>
      <c r="B7707" t="s">
        <v>55</v>
      </c>
      <c r="C7707" t="s">
        <v>19</v>
      </c>
      <c r="D7707" t="s">
        <v>30</v>
      </c>
      <c r="E7707" s="3">
        <v>87064</v>
      </c>
      <c r="F7707" s="3">
        <v>97607</v>
      </c>
      <c r="G7707" t="s">
        <v>26</v>
      </c>
      <c r="H7707" t="s">
        <v>7737</v>
      </c>
    </row>
    <row r="7708" spans="1:8" x14ac:dyDescent="0.35">
      <c r="A7708" s="2">
        <v>44484</v>
      </c>
      <c r="B7708" t="s">
        <v>28</v>
      </c>
      <c r="C7708" t="s">
        <v>24</v>
      </c>
      <c r="D7708" t="s">
        <v>39</v>
      </c>
      <c r="E7708" s="3">
        <v>59394</v>
      </c>
      <c r="F7708" s="3">
        <v>158340</v>
      </c>
      <c r="G7708" t="s">
        <v>35</v>
      </c>
      <c r="H7708" t="s">
        <v>7738</v>
      </c>
    </row>
    <row r="7709" spans="1:8" x14ac:dyDescent="0.35">
      <c r="A7709" s="2">
        <v>44422</v>
      </c>
      <c r="B7709" t="s">
        <v>41</v>
      </c>
      <c r="C7709" t="s">
        <v>34</v>
      </c>
      <c r="D7709" t="s">
        <v>25</v>
      </c>
      <c r="E7709" s="3">
        <v>82441</v>
      </c>
      <c r="F7709" s="3">
        <v>123412</v>
      </c>
      <c r="G7709" t="s">
        <v>32</v>
      </c>
      <c r="H7709" t="s">
        <v>7739</v>
      </c>
    </row>
    <row r="7710" spans="1:8" x14ac:dyDescent="0.35">
      <c r="A7710" s="2">
        <v>45284</v>
      </c>
      <c r="B7710" t="s">
        <v>41</v>
      </c>
      <c r="C7710" t="s">
        <v>34</v>
      </c>
      <c r="D7710" t="s">
        <v>20</v>
      </c>
      <c r="E7710" s="3">
        <v>80174</v>
      </c>
      <c r="F7710" s="3">
        <v>132292</v>
      </c>
      <c r="G7710" t="s">
        <v>32</v>
      </c>
      <c r="H7710" t="s">
        <v>7740</v>
      </c>
    </row>
    <row r="7711" spans="1:8" x14ac:dyDescent="0.35">
      <c r="A7711" s="2">
        <v>45163</v>
      </c>
      <c r="B7711" t="s">
        <v>55</v>
      </c>
      <c r="C7711" t="s">
        <v>29</v>
      </c>
      <c r="D7711" t="s">
        <v>30</v>
      </c>
      <c r="E7711" s="3">
        <v>112676</v>
      </c>
      <c r="F7711" s="3">
        <v>29232</v>
      </c>
      <c r="G7711" t="s">
        <v>32</v>
      </c>
      <c r="H7711" t="s">
        <v>7741</v>
      </c>
    </row>
    <row r="7712" spans="1:8" x14ac:dyDescent="0.35">
      <c r="A7712" s="2">
        <v>45134</v>
      </c>
      <c r="B7712" t="s">
        <v>23</v>
      </c>
      <c r="C7712" t="s">
        <v>23</v>
      </c>
      <c r="D7712" t="s">
        <v>30</v>
      </c>
      <c r="E7712" s="3">
        <v>63797</v>
      </c>
      <c r="F7712" s="3">
        <v>88894</v>
      </c>
      <c r="G7712" t="s">
        <v>21</v>
      </c>
      <c r="H7712" t="s">
        <v>7742</v>
      </c>
    </row>
    <row r="7713" spans="1:8" x14ac:dyDescent="0.35">
      <c r="A7713" s="2">
        <v>44756</v>
      </c>
      <c r="B7713" t="s">
        <v>23</v>
      </c>
      <c r="C7713" t="s">
        <v>23</v>
      </c>
      <c r="D7713" t="s">
        <v>39</v>
      </c>
      <c r="E7713" s="3">
        <v>67746</v>
      </c>
      <c r="F7713" s="3">
        <v>148818</v>
      </c>
      <c r="G7713" t="s">
        <v>21</v>
      </c>
      <c r="H7713" t="s">
        <v>7743</v>
      </c>
    </row>
    <row r="7714" spans="1:8" x14ac:dyDescent="0.35">
      <c r="A7714" s="2">
        <v>44910</v>
      </c>
      <c r="B7714" t="s">
        <v>23</v>
      </c>
      <c r="C7714" t="s">
        <v>43</v>
      </c>
      <c r="D7714" t="s">
        <v>39</v>
      </c>
      <c r="E7714" s="3">
        <v>60605</v>
      </c>
      <c r="F7714" s="3">
        <v>134829</v>
      </c>
      <c r="G7714" t="s">
        <v>35</v>
      </c>
      <c r="H7714" t="s">
        <v>7744</v>
      </c>
    </row>
    <row r="7715" spans="1:8" x14ac:dyDescent="0.35">
      <c r="A7715" s="2">
        <v>44694</v>
      </c>
      <c r="B7715" t="s">
        <v>28</v>
      </c>
      <c r="C7715" t="s">
        <v>43</v>
      </c>
      <c r="D7715" t="s">
        <v>39</v>
      </c>
      <c r="E7715" s="3">
        <v>66060</v>
      </c>
      <c r="F7715" s="3">
        <v>168142</v>
      </c>
      <c r="G7715" t="s">
        <v>21</v>
      </c>
      <c r="H7715" t="s">
        <v>7745</v>
      </c>
    </row>
    <row r="7716" spans="1:8" x14ac:dyDescent="0.35">
      <c r="A7716" s="2">
        <v>45045</v>
      </c>
      <c r="B7716" t="s">
        <v>41</v>
      </c>
      <c r="C7716" t="s">
        <v>43</v>
      </c>
      <c r="D7716" t="s">
        <v>25</v>
      </c>
      <c r="E7716" s="3">
        <v>57141</v>
      </c>
      <c r="F7716" s="3">
        <v>146169</v>
      </c>
      <c r="G7716" t="s">
        <v>26</v>
      </c>
      <c r="H7716" t="s">
        <v>7746</v>
      </c>
    </row>
    <row r="7717" spans="1:8" x14ac:dyDescent="0.35">
      <c r="A7717" s="2">
        <v>45122</v>
      </c>
      <c r="B7717" t="s">
        <v>55</v>
      </c>
      <c r="C7717" t="s">
        <v>34</v>
      </c>
      <c r="D7717" t="s">
        <v>58</v>
      </c>
      <c r="E7717" s="3">
        <v>120909</v>
      </c>
      <c r="F7717" s="3">
        <v>163951</v>
      </c>
      <c r="G7717" t="s">
        <v>35</v>
      </c>
      <c r="H7717" t="s">
        <v>7747</v>
      </c>
    </row>
    <row r="7718" spans="1:8" x14ac:dyDescent="0.35">
      <c r="A7718" s="2">
        <v>44256</v>
      </c>
      <c r="B7718" t="s">
        <v>23</v>
      </c>
      <c r="C7718" t="s">
        <v>23</v>
      </c>
      <c r="D7718" t="s">
        <v>30</v>
      </c>
      <c r="E7718" s="3">
        <v>13501</v>
      </c>
      <c r="F7718" s="3">
        <v>38408</v>
      </c>
      <c r="G7718" t="s">
        <v>35</v>
      </c>
      <c r="H7718" t="s">
        <v>7748</v>
      </c>
    </row>
    <row r="7719" spans="1:8" x14ac:dyDescent="0.35">
      <c r="A7719" s="2">
        <v>44453</v>
      </c>
      <c r="B7719" t="s">
        <v>37</v>
      </c>
      <c r="C7719" t="s">
        <v>43</v>
      </c>
      <c r="D7719" t="s">
        <v>25</v>
      </c>
      <c r="E7719" s="3">
        <v>76722</v>
      </c>
      <c r="F7719" s="3">
        <v>98215</v>
      </c>
      <c r="G7719" t="s">
        <v>35</v>
      </c>
      <c r="H7719" t="s">
        <v>7749</v>
      </c>
    </row>
    <row r="7720" spans="1:8" x14ac:dyDescent="0.35">
      <c r="A7720" s="2">
        <v>44773</v>
      </c>
      <c r="B7720" t="s">
        <v>18</v>
      </c>
      <c r="C7720" t="s">
        <v>23</v>
      </c>
      <c r="D7720" t="s">
        <v>30</v>
      </c>
      <c r="E7720" s="3">
        <v>109685</v>
      </c>
      <c r="F7720" s="3">
        <v>146570</v>
      </c>
      <c r="G7720" t="s">
        <v>32</v>
      </c>
      <c r="H7720" t="s">
        <v>7750</v>
      </c>
    </row>
    <row r="7721" spans="1:8" x14ac:dyDescent="0.35">
      <c r="A7721" s="2">
        <v>44435</v>
      </c>
      <c r="B7721" t="s">
        <v>28</v>
      </c>
      <c r="C7721" t="s">
        <v>34</v>
      </c>
      <c r="D7721" t="s">
        <v>25</v>
      </c>
      <c r="E7721" s="3">
        <v>57018</v>
      </c>
      <c r="F7721" s="3">
        <v>131243</v>
      </c>
      <c r="G7721" t="s">
        <v>21</v>
      </c>
      <c r="H7721" t="s">
        <v>7751</v>
      </c>
    </row>
    <row r="7722" spans="1:8" x14ac:dyDescent="0.35">
      <c r="A7722" s="2">
        <v>44234</v>
      </c>
      <c r="B7722" t="s">
        <v>23</v>
      </c>
      <c r="C7722" t="s">
        <v>29</v>
      </c>
      <c r="D7722" t="s">
        <v>20</v>
      </c>
      <c r="E7722" s="3">
        <v>74127</v>
      </c>
      <c r="F7722" s="3">
        <v>136081</v>
      </c>
      <c r="G7722" t="s">
        <v>26</v>
      </c>
      <c r="H7722" t="s">
        <v>7752</v>
      </c>
    </row>
    <row r="7723" spans="1:8" x14ac:dyDescent="0.35">
      <c r="A7723" s="2">
        <v>44221</v>
      </c>
      <c r="B7723" t="s">
        <v>41</v>
      </c>
      <c r="C7723" t="s">
        <v>34</v>
      </c>
      <c r="D7723" t="s">
        <v>58</v>
      </c>
      <c r="E7723" s="3">
        <v>69198</v>
      </c>
      <c r="F7723" s="3">
        <v>94582</v>
      </c>
      <c r="G7723" t="s">
        <v>35</v>
      </c>
      <c r="H7723" t="s">
        <v>7753</v>
      </c>
    </row>
    <row r="7724" spans="1:8" x14ac:dyDescent="0.35">
      <c r="A7724" s="2">
        <v>44606</v>
      </c>
      <c r="B7724" t="s">
        <v>18</v>
      </c>
      <c r="C7724" t="s">
        <v>43</v>
      </c>
      <c r="D7724" t="s">
        <v>30</v>
      </c>
      <c r="E7724" s="3">
        <v>22225</v>
      </c>
      <c r="F7724" s="3">
        <v>125535</v>
      </c>
      <c r="G7724" t="s">
        <v>26</v>
      </c>
      <c r="H7724" t="s">
        <v>7754</v>
      </c>
    </row>
    <row r="7725" spans="1:8" x14ac:dyDescent="0.35">
      <c r="A7725" s="2">
        <v>44657</v>
      </c>
      <c r="B7725" t="s">
        <v>55</v>
      </c>
      <c r="C7725" t="s">
        <v>34</v>
      </c>
      <c r="D7725" t="s">
        <v>39</v>
      </c>
      <c r="E7725" s="3">
        <v>142824</v>
      </c>
      <c r="F7725" s="3">
        <v>144939</v>
      </c>
      <c r="G7725" t="s">
        <v>35</v>
      </c>
      <c r="H7725" t="s">
        <v>7755</v>
      </c>
    </row>
    <row r="7726" spans="1:8" x14ac:dyDescent="0.35">
      <c r="A7726" s="2">
        <v>45184</v>
      </c>
      <c r="B7726" t="s">
        <v>23</v>
      </c>
      <c r="C7726" t="s">
        <v>34</v>
      </c>
      <c r="D7726" t="s">
        <v>58</v>
      </c>
      <c r="E7726" s="3">
        <v>136889</v>
      </c>
      <c r="F7726" s="3">
        <v>20140</v>
      </c>
      <c r="G7726" t="s">
        <v>26</v>
      </c>
      <c r="H7726" t="s">
        <v>7756</v>
      </c>
    </row>
    <row r="7727" spans="1:8" x14ac:dyDescent="0.35">
      <c r="A7727" s="2">
        <v>44553</v>
      </c>
      <c r="B7727" t="s">
        <v>41</v>
      </c>
      <c r="C7727" t="s">
        <v>23</v>
      </c>
      <c r="D7727" t="s">
        <v>30</v>
      </c>
      <c r="E7727" s="3">
        <v>97191</v>
      </c>
      <c r="F7727" s="3">
        <v>66452</v>
      </c>
      <c r="G7727" t="s">
        <v>32</v>
      </c>
      <c r="H7727" t="s">
        <v>7757</v>
      </c>
    </row>
    <row r="7728" spans="1:8" x14ac:dyDescent="0.35">
      <c r="A7728" s="2">
        <v>44579</v>
      </c>
      <c r="B7728" t="s">
        <v>18</v>
      </c>
      <c r="C7728" t="s">
        <v>24</v>
      </c>
      <c r="D7728" t="s">
        <v>20</v>
      </c>
      <c r="E7728" s="3">
        <v>108841</v>
      </c>
      <c r="F7728" s="3">
        <v>13338</v>
      </c>
      <c r="G7728" t="s">
        <v>26</v>
      </c>
      <c r="H7728" t="s">
        <v>7758</v>
      </c>
    </row>
    <row r="7729" spans="1:8" x14ac:dyDescent="0.35">
      <c r="A7729" s="2">
        <v>44765</v>
      </c>
      <c r="B7729" t="s">
        <v>37</v>
      </c>
      <c r="C7729" t="s">
        <v>19</v>
      </c>
      <c r="D7729" t="s">
        <v>30</v>
      </c>
      <c r="E7729" s="3">
        <v>66734</v>
      </c>
      <c r="F7729" s="3">
        <v>84143</v>
      </c>
      <c r="G7729" t="s">
        <v>21</v>
      </c>
      <c r="H7729" t="s">
        <v>7759</v>
      </c>
    </row>
    <row r="7730" spans="1:8" x14ac:dyDescent="0.35">
      <c r="A7730" s="2">
        <v>45268</v>
      </c>
      <c r="B7730" t="s">
        <v>28</v>
      </c>
      <c r="C7730" t="s">
        <v>43</v>
      </c>
      <c r="D7730" t="s">
        <v>30</v>
      </c>
      <c r="E7730" s="3">
        <v>28774</v>
      </c>
      <c r="F7730" s="3">
        <v>157353</v>
      </c>
      <c r="G7730" t="s">
        <v>26</v>
      </c>
      <c r="H7730" t="s">
        <v>7760</v>
      </c>
    </row>
    <row r="7731" spans="1:8" x14ac:dyDescent="0.35">
      <c r="A7731" s="2">
        <v>44629</v>
      </c>
      <c r="B7731" t="s">
        <v>55</v>
      </c>
      <c r="C7731" t="s">
        <v>24</v>
      </c>
      <c r="D7731" t="s">
        <v>30</v>
      </c>
      <c r="E7731" s="3">
        <v>124049</v>
      </c>
      <c r="F7731" s="3">
        <v>25098</v>
      </c>
      <c r="G7731" t="s">
        <v>35</v>
      </c>
      <c r="H7731" t="s">
        <v>7761</v>
      </c>
    </row>
    <row r="7732" spans="1:8" x14ac:dyDescent="0.35">
      <c r="A7732" s="2">
        <v>44252</v>
      </c>
      <c r="B7732" t="s">
        <v>41</v>
      </c>
      <c r="C7732" t="s">
        <v>29</v>
      </c>
      <c r="D7732" t="s">
        <v>58</v>
      </c>
      <c r="E7732" s="3">
        <v>84918</v>
      </c>
      <c r="F7732" s="3">
        <v>152625</v>
      </c>
      <c r="G7732" t="s">
        <v>35</v>
      </c>
      <c r="H7732" t="s">
        <v>7762</v>
      </c>
    </row>
    <row r="7733" spans="1:8" x14ac:dyDescent="0.35">
      <c r="A7733" s="2">
        <v>44773</v>
      </c>
      <c r="B7733" t="s">
        <v>37</v>
      </c>
      <c r="C7733" t="s">
        <v>43</v>
      </c>
      <c r="D7733" t="s">
        <v>30</v>
      </c>
      <c r="E7733" s="3">
        <v>112240</v>
      </c>
      <c r="F7733" s="3">
        <v>105441</v>
      </c>
      <c r="G7733" t="s">
        <v>32</v>
      </c>
      <c r="H7733" t="s">
        <v>7763</v>
      </c>
    </row>
    <row r="7734" spans="1:8" x14ac:dyDescent="0.35">
      <c r="A7734" s="2">
        <v>44464</v>
      </c>
      <c r="B7734" t="s">
        <v>28</v>
      </c>
      <c r="C7734" t="s">
        <v>24</v>
      </c>
      <c r="D7734" t="s">
        <v>39</v>
      </c>
      <c r="E7734" s="3">
        <v>93415</v>
      </c>
      <c r="F7734" s="3">
        <v>25586</v>
      </c>
      <c r="G7734" t="s">
        <v>32</v>
      </c>
      <c r="H7734" t="s">
        <v>7764</v>
      </c>
    </row>
    <row r="7735" spans="1:8" x14ac:dyDescent="0.35">
      <c r="A7735" s="2">
        <v>44265</v>
      </c>
      <c r="B7735" t="s">
        <v>28</v>
      </c>
      <c r="C7735" t="s">
        <v>34</v>
      </c>
      <c r="D7735" t="s">
        <v>25</v>
      </c>
      <c r="E7735" s="3">
        <v>48984</v>
      </c>
      <c r="F7735" s="3">
        <v>144841</v>
      </c>
      <c r="G7735" t="s">
        <v>35</v>
      </c>
      <c r="H7735" t="s">
        <v>7765</v>
      </c>
    </row>
    <row r="7736" spans="1:8" x14ac:dyDescent="0.35">
      <c r="A7736" s="2">
        <v>45098</v>
      </c>
      <c r="B7736" t="s">
        <v>37</v>
      </c>
      <c r="C7736" t="s">
        <v>43</v>
      </c>
      <c r="D7736" t="s">
        <v>39</v>
      </c>
      <c r="E7736" s="3">
        <v>30907</v>
      </c>
      <c r="F7736" s="3">
        <v>54585</v>
      </c>
      <c r="G7736" t="s">
        <v>35</v>
      </c>
      <c r="H7736" t="s">
        <v>7766</v>
      </c>
    </row>
    <row r="7737" spans="1:8" x14ac:dyDescent="0.35">
      <c r="A7737" s="2">
        <v>44989</v>
      </c>
      <c r="B7737" t="s">
        <v>41</v>
      </c>
      <c r="C7737" t="s">
        <v>24</v>
      </c>
      <c r="D7737" t="s">
        <v>20</v>
      </c>
      <c r="E7737" s="3">
        <v>13370</v>
      </c>
      <c r="F7737" s="3">
        <v>70063</v>
      </c>
      <c r="G7737" t="s">
        <v>26</v>
      </c>
      <c r="H7737" t="s">
        <v>7767</v>
      </c>
    </row>
    <row r="7738" spans="1:8" x14ac:dyDescent="0.35">
      <c r="A7738" s="2">
        <v>44453</v>
      </c>
      <c r="B7738" t="s">
        <v>28</v>
      </c>
      <c r="C7738" t="s">
        <v>19</v>
      </c>
      <c r="D7738" t="s">
        <v>58</v>
      </c>
      <c r="E7738" s="3">
        <v>146898</v>
      </c>
      <c r="F7738" s="3">
        <v>159435</v>
      </c>
      <c r="G7738" t="s">
        <v>35</v>
      </c>
      <c r="H7738" t="s">
        <v>7768</v>
      </c>
    </row>
    <row r="7739" spans="1:8" x14ac:dyDescent="0.35">
      <c r="A7739" s="2">
        <v>44868</v>
      </c>
      <c r="B7739" t="s">
        <v>55</v>
      </c>
      <c r="C7739" t="s">
        <v>34</v>
      </c>
      <c r="D7739" t="s">
        <v>25</v>
      </c>
      <c r="E7739" s="3">
        <v>63227</v>
      </c>
      <c r="F7739" s="3">
        <v>121026</v>
      </c>
      <c r="G7739" t="s">
        <v>32</v>
      </c>
      <c r="H7739" t="s">
        <v>7769</v>
      </c>
    </row>
    <row r="7740" spans="1:8" x14ac:dyDescent="0.35">
      <c r="A7740" s="2">
        <v>44686</v>
      </c>
      <c r="B7740" t="s">
        <v>18</v>
      </c>
      <c r="C7740" t="s">
        <v>43</v>
      </c>
      <c r="D7740" t="s">
        <v>58</v>
      </c>
      <c r="E7740" s="3">
        <v>14695</v>
      </c>
      <c r="F7740" s="3">
        <v>79780</v>
      </c>
      <c r="G7740" t="s">
        <v>32</v>
      </c>
      <c r="H7740" t="s">
        <v>7770</v>
      </c>
    </row>
    <row r="7741" spans="1:8" x14ac:dyDescent="0.35">
      <c r="A7741" s="2">
        <v>44942</v>
      </c>
      <c r="B7741" t="s">
        <v>55</v>
      </c>
      <c r="C7741" t="s">
        <v>29</v>
      </c>
      <c r="D7741" t="s">
        <v>58</v>
      </c>
      <c r="E7741" s="3">
        <v>42864</v>
      </c>
      <c r="F7741" s="3">
        <v>83047</v>
      </c>
      <c r="G7741" t="s">
        <v>21</v>
      </c>
      <c r="H7741" t="s">
        <v>7771</v>
      </c>
    </row>
    <row r="7742" spans="1:8" x14ac:dyDescent="0.35">
      <c r="A7742" s="2">
        <v>44245</v>
      </c>
      <c r="B7742" t="s">
        <v>23</v>
      </c>
      <c r="C7742" t="s">
        <v>29</v>
      </c>
      <c r="D7742" t="s">
        <v>30</v>
      </c>
      <c r="E7742" s="3">
        <v>88301</v>
      </c>
      <c r="F7742" s="3">
        <v>47920</v>
      </c>
      <c r="G7742" t="s">
        <v>21</v>
      </c>
      <c r="H7742" t="s">
        <v>7772</v>
      </c>
    </row>
    <row r="7743" spans="1:8" x14ac:dyDescent="0.35">
      <c r="A7743" s="2">
        <v>44512</v>
      </c>
      <c r="B7743" t="s">
        <v>28</v>
      </c>
      <c r="C7743" t="s">
        <v>43</v>
      </c>
      <c r="D7743" t="s">
        <v>39</v>
      </c>
      <c r="E7743" s="3">
        <v>138677</v>
      </c>
      <c r="F7743" s="3">
        <v>92160</v>
      </c>
      <c r="G7743" t="s">
        <v>35</v>
      </c>
      <c r="H7743" t="s">
        <v>7773</v>
      </c>
    </row>
    <row r="7744" spans="1:8" x14ac:dyDescent="0.35">
      <c r="A7744" s="2">
        <v>44609</v>
      </c>
      <c r="B7744" t="s">
        <v>18</v>
      </c>
      <c r="C7744" t="s">
        <v>24</v>
      </c>
      <c r="D7744" t="s">
        <v>25</v>
      </c>
      <c r="E7744" s="3">
        <v>71930</v>
      </c>
      <c r="F7744" s="3">
        <v>35342</v>
      </c>
      <c r="G7744" t="s">
        <v>26</v>
      </c>
      <c r="H7744" t="s">
        <v>7774</v>
      </c>
    </row>
    <row r="7745" spans="1:8" x14ac:dyDescent="0.35">
      <c r="A7745" s="2">
        <v>44630</v>
      </c>
      <c r="B7745" t="s">
        <v>37</v>
      </c>
      <c r="C7745" t="s">
        <v>43</v>
      </c>
      <c r="D7745" t="s">
        <v>30</v>
      </c>
      <c r="E7745" s="3">
        <v>68663</v>
      </c>
      <c r="F7745" s="3">
        <v>117783</v>
      </c>
      <c r="G7745" t="s">
        <v>35</v>
      </c>
      <c r="H7745" t="s">
        <v>7775</v>
      </c>
    </row>
    <row r="7746" spans="1:8" x14ac:dyDescent="0.35">
      <c r="A7746" s="2">
        <v>45222</v>
      </c>
      <c r="B7746" t="s">
        <v>18</v>
      </c>
      <c r="C7746" t="s">
        <v>34</v>
      </c>
      <c r="D7746" t="s">
        <v>25</v>
      </c>
      <c r="E7746" s="3">
        <v>63653</v>
      </c>
      <c r="F7746" s="3">
        <v>41742</v>
      </c>
      <c r="G7746" t="s">
        <v>32</v>
      </c>
      <c r="H7746" t="s">
        <v>7776</v>
      </c>
    </row>
    <row r="7747" spans="1:8" x14ac:dyDescent="0.35">
      <c r="A7747" s="2">
        <v>44616</v>
      </c>
      <c r="B7747" t="s">
        <v>18</v>
      </c>
      <c r="C7747" t="s">
        <v>23</v>
      </c>
      <c r="D7747" t="s">
        <v>39</v>
      </c>
      <c r="E7747" s="3">
        <v>94414</v>
      </c>
      <c r="F7747" s="3">
        <v>36714</v>
      </c>
      <c r="G7747" t="s">
        <v>32</v>
      </c>
      <c r="H7747" t="s">
        <v>7777</v>
      </c>
    </row>
    <row r="7748" spans="1:8" x14ac:dyDescent="0.35">
      <c r="A7748" s="2">
        <v>45040</v>
      </c>
      <c r="B7748" t="s">
        <v>18</v>
      </c>
      <c r="C7748" t="s">
        <v>29</v>
      </c>
      <c r="D7748" t="s">
        <v>30</v>
      </c>
      <c r="E7748" s="3">
        <v>14043</v>
      </c>
      <c r="F7748" s="3">
        <v>76094</v>
      </c>
      <c r="G7748" t="s">
        <v>32</v>
      </c>
      <c r="H7748" t="s">
        <v>7778</v>
      </c>
    </row>
    <row r="7749" spans="1:8" x14ac:dyDescent="0.35">
      <c r="A7749" s="2">
        <v>45112</v>
      </c>
      <c r="B7749" t="s">
        <v>28</v>
      </c>
      <c r="C7749" t="s">
        <v>24</v>
      </c>
      <c r="D7749" t="s">
        <v>25</v>
      </c>
      <c r="E7749" s="3">
        <v>23586</v>
      </c>
      <c r="F7749" s="3">
        <v>18701</v>
      </c>
      <c r="G7749" t="s">
        <v>35</v>
      </c>
      <c r="H7749" t="s">
        <v>7779</v>
      </c>
    </row>
    <row r="7750" spans="1:8" x14ac:dyDescent="0.35">
      <c r="A7750" s="2">
        <v>44630</v>
      </c>
      <c r="B7750" t="s">
        <v>23</v>
      </c>
      <c r="C7750" t="s">
        <v>19</v>
      </c>
      <c r="D7750" t="s">
        <v>30</v>
      </c>
      <c r="E7750" s="3">
        <v>42630</v>
      </c>
      <c r="F7750" s="3">
        <v>100445</v>
      </c>
      <c r="G7750" t="s">
        <v>35</v>
      </c>
      <c r="H7750" t="s">
        <v>7780</v>
      </c>
    </row>
    <row r="7751" spans="1:8" x14ac:dyDescent="0.35">
      <c r="A7751" s="2">
        <v>44839</v>
      </c>
      <c r="B7751" t="s">
        <v>23</v>
      </c>
      <c r="C7751" t="s">
        <v>43</v>
      </c>
      <c r="D7751" t="s">
        <v>58</v>
      </c>
      <c r="E7751" s="3">
        <v>57530</v>
      </c>
      <c r="F7751" s="3">
        <v>74856</v>
      </c>
      <c r="G7751" t="s">
        <v>21</v>
      </c>
      <c r="H7751" t="s">
        <v>7781</v>
      </c>
    </row>
    <row r="7752" spans="1:8" x14ac:dyDescent="0.35">
      <c r="A7752" s="2">
        <v>44253</v>
      </c>
      <c r="B7752" t="s">
        <v>41</v>
      </c>
      <c r="C7752" t="s">
        <v>34</v>
      </c>
      <c r="D7752" t="s">
        <v>20</v>
      </c>
      <c r="E7752" s="3">
        <v>12897</v>
      </c>
      <c r="F7752" s="3">
        <v>66923</v>
      </c>
      <c r="G7752" t="s">
        <v>32</v>
      </c>
      <c r="H7752" t="s">
        <v>7782</v>
      </c>
    </row>
    <row r="7753" spans="1:8" x14ac:dyDescent="0.35">
      <c r="A7753" s="2">
        <v>45160</v>
      </c>
      <c r="B7753" t="s">
        <v>23</v>
      </c>
      <c r="C7753" t="s">
        <v>43</v>
      </c>
      <c r="D7753" t="s">
        <v>25</v>
      </c>
      <c r="E7753" s="3">
        <v>12030</v>
      </c>
      <c r="F7753" s="3">
        <v>97124</v>
      </c>
      <c r="G7753" t="s">
        <v>21</v>
      </c>
      <c r="H7753" t="s">
        <v>7783</v>
      </c>
    </row>
    <row r="7754" spans="1:8" x14ac:dyDescent="0.35">
      <c r="A7754" s="2">
        <v>45173</v>
      </c>
      <c r="B7754" t="s">
        <v>28</v>
      </c>
      <c r="C7754" t="s">
        <v>19</v>
      </c>
      <c r="D7754" t="s">
        <v>39</v>
      </c>
      <c r="E7754" s="3">
        <v>91205</v>
      </c>
      <c r="F7754" s="3">
        <v>132788</v>
      </c>
      <c r="G7754" t="s">
        <v>32</v>
      </c>
      <c r="H7754" t="s">
        <v>7784</v>
      </c>
    </row>
    <row r="7755" spans="1:8" x14ac:dyDescent="0.35">
      <c r="A7755" s="2">
        <v>44242</v>
      </c>
      <c r="B7755" t="s">
        <v>41</v>
      </c>
      <c r="C7755" t="s">
        <v>34</v>
      </c>
      <c r="D7755" t="s">
        <v>25</v>
      </c>
      <c r="E7755" s="3">
        <v>52636</v>
      </c>
      <c r="F7755" s="3">
        <v>99896</v>
      </c>
      <c r="G7755" t="s">
        <v>21</v>
      </c>
      <c r="H7755" t="s">
        <v>7785</v>
      </c>
    </row>
    <row r="7756" spans="1:8" x14ac:dyDescent="0.35">
      <c r="A7756" s="2">
        <v>44613</v>
      </c>
      <c r="B7756" t="s">
        <v>37</v>
      </c>
      <c r="C7756" t="s">
        <v>19</v>
      </c>
      <c r="D7756" t="s">
        <v>20</v>
      </c>
      <c r="E7756" s="3">
        <v>135998</v>
      </c>
      <c r="F7756" s="3">
        <v>31634</v>
      </c>
      <c r="G7756" t="s">
        <v>35</v>
      </c>
      <c r="H7756" t="s">
        <v>7786</v>
      </c>
    </row>
    <row r="7757" spans="1:8" x14ac:dyDescent="0.35">
      <c r="A7757" s="2">
        <v>45044</v>
      </c>
      <c r="B7757" t="s">
        <v>37</v>
      </c>
      <c r="C7757" t="s">
        <v>34</v>
      </c>
      <c r="D7757" t="s">
        <v>25</v>
      </c>
      <c r="E7757" s="3">
        <v>82135</v>
      </c>
      <c r="F7757" s="3">
        <v>9240</v>
      </c>
      <c r="G7757" t="s">
        <v>26</v>
      </c>
      <c r="H7757" t="s">
        <v>7787</v>
      </c>
    </row>
    <row r="7758" spans="1:8" x14ac:dyDescent="0.35">
      <c r="A7758" s="2">
        <v>44335</v>
      </c>
      <c r="B7758" t="s">
        <v>37</v>
      </c>
      <c r="C7758" t="s">
        <v>23</v>
      </c>
      <c r="D7758" t="s">
        <v>25</v>
      </c>
      <c r="E7758" s="3">
        <v>42879</v>
      </c>
      <c r="F7758" s="3">
        <v>59721</v>
      </c>
      <c r="G7758" t="s">
        <v>26</v>
      </c>
      <c r="H7758" t="s">
        <v>7788</v>
      </c>
    </row>
    <row r="7759" spans="1:8" x14ac:dyDescent="0.35">
      <c r="A7759" s="2">
        <v>44443</v>
      </c>
      <c r="B7759" t="s">
        <v>37</v>
      </c>
      <c r="C7759" t="s">
        <v>29</v>
      </c>
      <c r="D7759" t="s">
        <v>25</v>
      </c>
      <c r="E7759" s="3">
        <v>139770</v>
      </c>
      <c r="F7759" s="3">
        <v>115245</v>
      </c>
      <c r="G7759" t="s">
        <v>32</v>
      </c>
      <c r="H7759" t="s">
        <v>7789</v>
      </c>
    </row>
    <row r="7760" spans="1:8" x14ac:dyDescent="0.35">
      <c r="A7760" s="2">
        <v>44426</v>
      </c>
      <c r="B7760" t="s">
        <v>37</v>
      </c>
      <c r="C7760" t="s">
        <v>34</v>
      </c>
      <c r="D7760" t="s">
        <v>39</v>
      </c>
      <c r="E7760" s="3">
        <v>103846</v>
      </c>
      <c r="F7760" s="3">
        <v>11322</v>
      </c>
      <c r="G7760" t="s">
        <v>35</v>
      </c>
      <c r="H7760" t="s">
        <v>7790</v>
      </c>
    </row>
    <row r="7761" spans="1:8" x14ac:dyDescent="0.35">
      <c r="A7761" s="2">
        <v>44988</v>
      </c>
      <c r="B7761" t="s">
        <v>55</v>
      </c>
      <c r="C7761" t="s">
        <v>19</v>
      </c>
      <c r="D7761" t="s">
        <v>20</v>
      </c>
      <c r="E7761" s="3">
        <v>47238</v>
      </c>
      <c r="F7761" s="3">
        <v>117782</v>
      </c>
      <c r="G7761" t="s">
        <v>32</v>
      </c>
      <c r="H7761" t="s">
        <v>7791</v>
      </c>
    </row>
    <row r="7762" spans="1:8" x14ac:dyDescent="0.35">
      <c r="A7762" s="2">
        <v>44833</v>
      </c>
      <c r="B7762" t="s">
        <v>28</v>
      </c>
      <c r="C7762" t="s">
        <v>24</v>
      </c>
      <c r="D7762" t="s">
        <v>20</v>
      </c>
      <c r="E7762" s="3">
        <v>89162</v>
      </c>
      <c r="F7762" s="3">
        <v>115229</v>
      </c>
      <c r="G7762" t="s">
        <v>21</v>
      </c>
      <c r="H7762" t="s">
        <v>7792</v>
      </c>
    </row>
    <row r="7763" spans="1:8" x14ac:dyDescent="0.35">
      <c r="A7763" s="2">
        <v>44570</v>
      </c>
      <c r="B7763" t="s">
        <v>41</v>
      </c>
      <c r="C7763" t="s">
        <v>29</v>
      </c>
      <c r="D7763" t="s">
        <v>39</v>
      </c>
      <c r="E7763" s="3">
        <v>110477</v>
      </c>
      <c r="F7763" s="3">
        <v>137482</v>
      </c>
      <c r="G7763" t="s">
        <v>35</v>
      </c>
      <c r="H7763" t="s">
        <v>7793</v>
      </c>
    </row>
    <row r="7764" spans="1:8" x14ac:dyDescent="0.35">
      <c r="A7764" s="2">
        <v>44934</v>
      </c>
      <c r="B7764" t="s">
        <v>37</v>
      </c>
      <c r="C7764" t="s">
        <v>23</v>
      </c>
      <c r="D7764" t="s">
        <v>25</v>
      </c>
      <c r="E7764" s="3">
        <v>144150</v>
      </c>
      <c r="F7764" s="3">
        <v>97617</v>
      </c>
      <c r="G7764" t="s">
        <v>21</v>
      </c>
      <c r="H7764" t="s">
        <v>7794</v>
      </c>
    </row>
    <row r="7765" spans="1:8" x14ac:dyDescent="0.35">
      <c r="A7765" s="2">
        <v>45285</v>
      </c>
      <c r="B7765" t="s">
        <v>55</v>
      </c>
      <c r="C7765" t="s">
        <v>43</v>
      </c>
      <c r="D7765" t="s">
        <v>25</v>
      </c>
      <c r="E7765" s="3">
        <v>135489</v>
      </c>
      <c r="F7765" s="3">
        <v>149650</v>
      </c>
      <c r="G7765" t="s">
        <v>21</v>
      </c>
      <c r="H7765" t="s">
        <v>7795</v>
      </c>
    </row>
    <row r="7766" spans="1:8" x14ac:dyDescent="0.35">
      <c r="A7766" s="2">
        <v>44284</v>
      </c>
      <c r="B7766" t="s">
        <v>23</v>
      </c>
      <c r="C7766" t="s">
        <v>23</v>
      </c>
      <c r="D7766" t="s">
        <v>20</v>
      </c>
      <c r="E7766" s="3">
        <v>76919</v>
      </c>
      <c r="F7766" s="3">
        <v>141485</v>
      </c>
      <c r="G7766" t="s">
        <v>32</v>
      </c>
      <c r="H7766" t="s">
        <v>7796</v>
      </c>
    </row>
    <row r="7767" spans="1:8" x14ac:dyDescent="0.35">
      <c r="A7767" s="2">
        <v>44909</v>
      </c>
      <c r="B7767" t="s">
        <v>55</v>
      </c>
      <c r="C7767" t="s">
        <v>23</v>
      </c>
      <c r="D7767" t="s">
        <v>25</v>
      </c>
      <c r="E7767" s="3">
        <v>49489</v>
      </c>
      <c r="F7767" s="3">
        <v>153841</v>
      </c>
      <c r="G7767" t="s">
        <v>21</v>
      </c>
      <c r="H7767" t="s">
        <v>7797</v>
      </c>
    </row>
    <row r="7768" spans="1:8" x14ac:dyDescent="0.35">
      <c r="A7768" s="2">
        <v>44797</v>
      </c>
      <c r="B7768" t="s">
        <v>55</v>
      </c>
      <c r="C7768" t="s">
        <v>43</v>
      </c>
      <c r="D7768" t="s">
        <v>58</v>
      </c>
      <c r="E7768" s="3">
        <v>13970</v>
      </c>
      <c r="F7768" s="3">
        <v>141977</v>
      </c>
      <c r="G7768" t="s">
        <v>32</v>
      </c>
      <c r="H7768" t="s">
        <v>7798</v>
      </c>
    </row>
    <row r="7769" spans="1:8" x14ac:dyDescent="0.35">
      <c r="A7769" s="2">
        <v>44735</v>
      </c>
      <c r="B7769" t="s">
        <v>28</v>
      </c>
      <c r="C7769" t="s">
        <v>34</v>
      </c>
      <c r="D7769" t="s">
        <v>25</v>
      </c>
      <c r="E7769" s="3">
        <v>45579</v>
      </c>
      <c r="F7769" s="3">
        <v>149760</v>
      </c>
      <c r="G7769" t="s">
        <v>21</v>
      </c>
      <c r="H7769" t="s">
        <v>7799</v>
      </c>
    </row>
    <row r="7770" spans="1:8" x14ac:dyDescent="0.35">
      <c r="A7770" s="2">
        <v>44410</v>
      </c>
      <c r="B7770" t="s">
        <v>37</v>
      </c>
      <c r="C7770" t="s">
        <v>23</v>
      </c>
      <c r="D7770" t="s">
        <v>25</v>
      </c>
      <c r="E7770" s="3">
        <v>24006</v>
      </c>
      <c r="F7770" s="3">
        <v>10554</v>
      </c>
      <c r="G7770" t="s">
        <v>32</v>
      </c>
      <c r="H7770" t="s">
        <v>7800</v>
      </c>
    </row>
    <row r="7771" spans="1:8" x14ac:dyDescent="0.35">
      <c r="A7771" s="2">
        <v>44270</v>
      </c>
      <c r="B7771" t="s">
        <v>55</v>
      </c>
      <c r="C7771" t="s">
        <v>29</v>
      </c>
      <c r="D7771" t="s">
        <v>30</v>
      </c>
      <c r="E7771" s="3">
        <v>89477</v>
      </c>
      <c r="F7771" s="3">
        <v>48211</v>
      </c>
      <c r="G7771" t="s">
        <v>21</v>
      </c>
      <c r="H7771" t="s">
        <v>7801</v>
      </c>
    </row>
    <row r="7772" spans="1:8" x14ac:dyDescent="0.35">
      <c r="A7772" s="2">
        <v>44257</v>
      </c>
      <c r="B7772" t="s">
        <v>55</v>
      </c>
      <c r="C7772" t="s">
        <v>23</v>
      </c>
      <c r="D7772" t="s">
        <v>20</v>
      </c>
      <c r="E7772" s="3">
        <v>123035</v>
      </c>
      <c r="F7772" s="3">
        <v>28666</v>
      </c>
      <c r="G7772" t="s">
        <v>21</v>
      </c>
      <c r="H7772" t="s">
        <v>7802</v>
      </c>
    </row>
    <row r="7773" spans="1:8" x14ac:dyDescent="0.35">
      <c r="A7773" s="2">
        <v>44894</v>
      </c>
      <c r="B7773" t="s">
        <v>37</v>
      </c>
      <c r="C7773" t="s">
        <v>24</v>
      </c>
      <c r="D7773" t="s">
        <v>20</v>
      </c>
      <c r="E7773" s="3">
        <v>109209</v>
      </c>
      <c r="F7773" s="3">
        <v>96955</v>
      </c>
      <c r="G7773" t="s">
        <v>21</v>
      </c>
      <c r="H7773" t="s">
        <v>7803</v>
      </c>
    </row>
    <row r="7774" spans="1:8" x14ac:dyDescent="0.35">
      <c r="A7774" s="2">
        <v>44208</v>
      </c>
      <c r="B7774" t="s">
        <v>28</v>
      </c>
      <c r="C7774" t="s">
        <v>29</v>
      </c>
      <c r="D7774" t="s">
        <v>58</v>
      </c>
      <c r="E7774" s="3">
        <v>126570</v>
      </c>
      <c r="F7774" s="3">
        <v>42296</v>
      </c>
      <c r="G7774" t="s">
        <v>32</v>
      </c>
      <c r="H7774" t="s">
        <v>7804</v>
      </c>
    </row>
    <row r="7775" spans="1:8" x14ac:dyDescent="0.35">
      <c r="A7775" s="2">
        <v>45010</v>
      </c>
      <c r="B7775" t="s">
        <v>55</v>
      </c>
      <c r="C7775" t="s">
        <v>24</v>
      </c>
      <c r="D7775" t="s">
        <v>58</v>
      </c>
      <c r="E7775" s="3">
        <v>140836</v>
      </c>
      <c r="F7775" s="3">
        <v>41618</v>
      </c>
      <c r="G7775" t="s">
        <v>35</v>
      </c>
      <c r="H7775" t="s">
        <v>7805</v>
      </c>
    </row>
    <row r="7776" spans="1:8" x14ac:dyDescent="0.35">
      <c r="A7776" s="2">
        <v>44228</v>
      </c>
      <c r="B7776" t="s">
        <v>41</v>
      </c>
      <c r="C7776" t="s">
        <v>29</v>
      </c>
      <c r="D7776" t="s">
        <v>58</v>
      </c>
      <c r="E7776" s="3">
        <v>137634</v>
      </c>
      <c r="F7776" s="3">
        <v>72095</v>
      </c>
      <c r="G7776" t="s">
        <v>26</v>
      </c>
      <c r="H7776" t="s">
        <v>7806</v>
      </c>
    </row>
    <row r="7777" spans="1:8" x14ac:dyDescent="0.35">
      <c r="A7777" s="2">
        <v>45197</v>
      </c>
      <c r="B7777" t="s">
        <v>18</v>
      </c>
      <c r="C7777" t="s">
        <v>19</v>
      </c>
      <c r="D7777" t="s">
        <v>20</v>
      </c>
      <c r="E7777" s="3">
        <v>51500</v>
      </c>
      <c r="F7777" s="3">
        <v>21632</v>
      </c>
      <c r="G7777" t="s">
        <v>26</v>
      </c>
      <c r="H7777" t="s">
        <v>7807</v>
      </c>
    </row>
    <row r="7778" spans="1:8" x14ac:dyDescent="0.35">
      <c r="A7778" s="2">
        <v>44433</v>
      </c>
      <c r="B7778" t="s">
        <v>23</v>
      </c>
      <c r="C7778" t="s">
        <v>43</v>
      </c>
      <c r="D7778" t="s">
        <v>30</v>
      </c>
      <c r="E7778" s="3">
        <v>22607</v>
      </c>
      <c r="F7778" s="3">
        <v>143746</v>
      </c>
      <c r="G7778" t="s">
        <v>32</v>
      </c>
      <c r="H7778" t="s">
        <v>7808</v>
      </c>
    </row>
    <row r="7779" spans="1:8" x14ac:dyDescent="0.35">
      <c r="A7779" s="2">
        <v>44754</v>
      </c>
      <c r="B7779" t="s">
        <v>18</v>
      </c>
      <c r="C7779" t="s">
        <v>29</v>
      </c>
      <c r="D7779" t="s">
        <v>30</v>
      </c>
      <c r="E7779" s="3">
        <v>57328</v>
      </c>
      <c r="F7779" s="3">
        <v>134503</v>
      </c>
      <c r="G7779" t="s">
        <v>32</v>
      </c>
      <c r="H7779" t="s">
        <v>7809</v>
      </c>
    </row>
    <row r="7780" spans="1:8" x14ac:dyDescent="0.35">
      <c r="A7780" s="2">
        <v>44843</v>
      </c>
      <c r="B7780" t="s">
        <v>18</v>
      </c>
      <c r="C7780" t="s">
        <v>29</v>
      </c>
      <c r="D7780" t="s">
        <v>39</v>
      </c>
      <c r="E7780" s="3">
        <v>92375</v>
      </c>
      <c r="F7780" s="3">
        <v>159982</v>
      </c>
      <c r="G7780" t="s">
        <v>26</v>
      </c>
      <c r="H7780" t="s">
        <v>7810</v>
      </c>
    </row>
    <row r="7781" spans="1:8" x14ac:dyDescent="0.35">
      <c r="A7781" s="2">
        <v>45183</v>
      </c>
      <c r="B7781" t="s">
        <v>28</v>
      </c>
      <c r="C7781" t="s">
        <v>34</v>
      </c>
      <c r="D7781" t="s">
        <v>20</v>
      </c>
      <c r="E7781" s="3">
        <v>108954</v>
      </c>
      <c r="F7781" s="3">
        <v>19690</v>
      </c>
      <c r="G7781" t="s">
        <v>35</v>
      </c>
      <c r="H7781" t="s">
        <v>7811</v>
      </c>
    </row>
    <row r="7782" spans="1:8" x14ac:dyDescent="0.35">
      <c r="A7782" s="2">
        <v>45016</v>
      </c>
      <c r="B7782" t="s">
        <v>55</v>
      </c>
      <c r="C7782" t="s">
        <v>34</v>
      </c>
      <c r="D7782" t="s">
        <v>39</v>
      </c>
      <c r="E7782" s="3">
        <v>101424</v>
      </c>
      <c r="F7782" s="3">
        <v>59421</v>
      </c>
      <c r="G7782" t="s">
        <v>35</v>
      </c>
      <c r="H7782" t="s">
        <v>7812</v>
      </c>
    </row>
    <row r="7783" spans="1:8" x14ac:dyDescent="0.35">
      <c r="A7783" s="2">
        <v>44669</v>
      </c>
      <c r="B7783" t="s">
        <v>18</v>
      </c>
      <c r="C7783" t="s">
        <v>19</v>
      </c>
      <c r="D7783" t="s">
        <v>25</v>
      </c>
      <c r="E7783" s="3">
        <v>63664</v>
      </c>
      <c r="F7783" s="3">
        <v>15270</v>
      </c>
      <c r="G7783" t="s">
        <v>26</v>
      </c>
      <c r="H7783" t="s">
        <v>7813</v>
      </c>
    </row>
    <row r="7784" spans="1:8" x14ac:dyDescent="0.35">
      <c r="A7784" s="2">
        <v>44308</v>
      </c>
      <c r="B7784" t="s">
        <v>18</v>
      </c>
      <c r="C7784" t="s">
        <v>34</v>
      </c>
      <c r="D7784" t="s">
        <v>58</v>
      </c>
      <c r="E7784" s="3">
        <v>68141</v>
      </c>
      <c r="F7784" s="3">
        <v>22653</v>
      </c>
      <c r="G7784" t="s">
        <v>21</v>
      </c>
      <c r="H7784" t="s">
        <v>7814</v>
      </c>
    </row>
    <row r="7785" spans="1:8" x14ac:dyDescent="0.35">
      <c r="A7785" s="2">
        <v>44579</v>
      </c>
      <c r="B7785" t="s">
        <v>23</v>
      </c>
      <c r="C7785" t="s">
        <v>34</v>
      </c>
      <c r="D7785" t="s">
        <v>39</v>
      </c>
      <c r="E7785" s="3">
        <v>64879</v>
      </c>
      <c r="F7785" s="3">
        <v>158263</v>
      </c>
      <c r="G7785" t="s">
        <v>21</v>
      </c>
      <c r="H7785" t="s">
        <v>7815</v>
      </c>
    </row>
    <row r="7786" spans="1:8" x14ac:dyDescent="0.35">
      <c r="A7786" s="2">
        <v>44213</v>
      </c>
      <c r="B7786" t="s">
        <v>37</v>
      </c>
      <c r="C7786" t="s">
        <v>24</v>
      </c>
      <c r="D7786" t="s">
        <v>39</v>
      </c>
      <c r="E7786" s="3">
        <v>75475</v>
      </c>
      <c r="F7786" s="3">
        <v>169441</v>
      </c>
      <c r="G7786" t="s">
        <v>32</v>
      </c>
      <c r="H7786" t="s">
        <v>7816</v>
      </c>
    </row>
    <row r="7787" spans="1:8" x14ac:dyDescent="0.35">
      <c r="A7787" s="2">
        <v>44689</v>
      </c>
      <c r="B7787" t="s">
        <v>55</v>
      </c>
      <c r="C7787" t="s">
        <v>34</v>
      </c>
      <c r="D7787" t="s">
        <v>20</v>
      </c>
      <c r="E7787" s="3">
        <v>21254</v>
      </c>
      <c r="F7787" s="3">
        <v>44376</v>
      </c>
      <c r="G7787" t="s">
        <v>26</v>
      </c>
      <c r="H7787" t="s">
        <v>7817</v>
      </c>
    </row>
    <row r="7788" spans="1:8" x14ac:dyDescent="0.35">
      <c r="A7788" s="2">
        <v>45122</v>
      </c>
      <c r="B7788" t="s">
        <v>55</v>
      </c>
      <c r="C7788" t="s">
        <v>34</v>
      </c>
      <c r="D7788" t="s">
        <v>58</v>
      </c>
      <c r="E7788" s="3">
        <v>74634</v>
      </c>
      <c r="F7788" s="3">
        <v>37914</v>
      </c>
      <c r="G7788" t="s">
        <v>26</v>
      </c>
      <c r="H7788" t="s">
        <v>7818</v>
      </c>
    </row>
    <row r="7789" spans="1:8" x14ac:dyDescent="0.35">
      <c r="A7789" s="2">
        <v>44313</v>
      </c>
      <c r="B7789" t="s">
        <v>23</v>
      </c>
      <c r="C7789" t="s">
        <v>19</v>
      </c>
      <c r="D7789" t="s">
        <v>58</v>
      </c>
      <c r="E7789" s="3">
        <v>26102</v>
      </c>
      <c r="F7789" s="3">
        <v>113909</v>
      </c>
      <c r="G7789" t="s">
        <v>32</v>
      </c>
      <c r="H7789" t="s">
        <v>7819</v>
      </c>
    </row>
    <row r="7790" spans="1:8" x14ac:dyDescent="0.35">
      <c r="A7790" s="2">
        <v>45076</v>
      </c>
      <c r="B7790" t="s">
        <v>37</v>
      </c>
      <c r="C7790" t="s">
        <v>19</v>
      </c>
      <c r="D7790" t="s">
        <v>30</v>
      </c>
      <c r="E7790" s="3">
        <v>29029</v>
      </c>
      <c r="F7790" s="3">
        <v>149266</v>
      </c>
      <c r="G7790" t="s">
        <v>35</v>
      </c>
      <c r="H7790" t="s">
        <v>7820</v>
      </c>
    </row>
    <row r="7791" spans="1:8" x14ac:dyDescent="0.35">
      <c r="A7791" s="2">
        <v>44311</v>
      </c>
      <c r="B7791" t="s">
        <v>55</v>
      </c>
      <c r="C7791" t="s">
        <v>23</v>
      </c>
      <c r="D7791" t="s">
        <v>39</v>
      </c>
      <c r="E7791" s="3">
        <v>70978</v>
      </c>
      <c r="F7791" s="3">
        <v>31254</v>
      </c>
      <c r="G7791" t="s">
        <v>35</v>
      </c>
      <c r="H7791" t="s">
        <v>7821</v>
      </c>
    </row>
    <row r="7792" spans="1:8" x14ac:dyDescent="0.35">
      <c r="A7792" s="2">
        <v>45010</v>
      </c>
      <c r="B7792" t="s">
        <v>41</v>
      </c>
      <c r="C7792" t="s">
        <v>34</v>
      </c>
      <c r="D7792" t="s">
        <v>30</v>
      </c>
      <c r="E7792" s="3">
        <v>74739</v>
      </c>
      <c r="F7792" s="3">
        <v>97256</v>
      </c>
      <c r="G7792" t="s">
        <v>26</v>
      </c>
      <c r="H7792" t="s">
        <v>7822</v>
      </c>
    </row>
    <row r="7793" spans="1:8" x14ac:dyDescent="0.35">
      <c r="A7793" s="2">
        <v>44840</v>
      </c>
      <c r="B7793" t="s">
        <v>23</v>
      </c>
      <c r="C7793" t="s">
        <v>34</v>
      </c>
      <c r="D7793" t="s">
        <v>39</v>
      </c>
      <c r="E7793" s="3">
        <v>143125</v>
      </c>
      <c r="F7793" s="3">
        <v>59271</v>
      </c>
      <c r="G7793" t="s">
        <v>21</v>
      </c>
      <c r="H7793" t="s">
        <v>7823</v>
      </c>
    </row>
    <row r="7794" spans="1:8" x14ac:dyDescent="0.35">
      <c r="A7794" s="2">
        <v>44532</v>
      </c>
      <c r="B7794" t="s">
        <v>28</v>
      </c>
      <c r="C7794" t="s">
        <v>29</v>
      </c>
      <c r="D7794" t="s">
        <v>20</v>
      </c>
      <c r="E7794" s="3">
        <v>108613</v>
      </c>
      <c r="F7794" s="3">
        <v>136262</v>
      </c>
      <c r="G7794" t="s">
        <v>26</v>
      </c>
      <c r="H7794" t="s">
        <v>7824</v>
      </c>
    </row>
    <row r="7795" spans="1:8" x14ac:dyDescent="0.35">
      <c r="A7795" s="2">
        <v>45118</v>
      </c>
      <c r="B7795" t="s">
        <v>37</v>
      </c>
      <c r="C7795" t="s">
        <v>34</v>
      </c>
      <c r="D7795" t="s">
        <v>20</v>
      </c>
      <c r="E7795" s="3">
        <v>133664</v>
      </c>
      <c r="F7795" s="3">
        <v>20897</v>
      </c>
      <c r="G7795" t="s">
        <v>26</v>
      </c>
      <c r="H7795" t="s">
        <v>7825</v>
      </c>
    </row>
    <row r="7796" spans="1:8" x14ac:dyDescent="0.35">
      <c r="A7796" s="2">
        <v>44343</v>
      </c>
      <c r="B7796" t="s">
        <v>23</v>
      </c>
      <c r="C7796" t="s">
        <v>24</v>
      </c>
      <c r="D7796" t="s">
        <v>25</v>
      </c>
      <c r="E7796" s="3">
        <v>90727</v>
      </c>
      <c r="F7796" s="3">
        <v>63892</v>
      </c>
      <c r="G7796" t="s">
        <v>21</v>
      </c>
      <c r="H7796" t="s">
        <v>7826</v>
      </c>
    </row>
    <row r="7797" spans="1:8" x14ac:dyDescent="0.35">
      <c r="A7797" s="2">
        <v>44318</v>
      </c>
      <c r="B7797" t="s">
        <v>18</v>
      </c>
      <c r="C7797" t="s">
        <v>29</v>
      </c>
      <c r="D7797" t="s">
        <v>39</v>
      </c>
      <c r="E7797" s="3">
        <v>31384</v>
      </c>
      <c r="F7797" s="3">
        <v>38513</v>
      </c>
      <c r="G7797" t="s">
        <v>26</v>
      </c>
      <c r="H7797" t="s">
        <v>7827</v>
      </c>
    </row>
    <row r="7798" spans="1:8" x14ac:dyDescent="0.35">
      <c r="A7798" s="2">
        <v>44277</v>
      </c>
      <c r="B7798" t="s">
        <v>55</v>
      </c>
      <c r="C7798" t="s">
        <v>34</v>
      </c>
      <c r="D7798" t="s">
        <v>39</v>
      </c>
      <c r="E7798" s="3">
        <v>108067</v>
      </c>
      <c r="F7798" s="3">
        <v>41706</v>
      </c>
      <c r="G7798" t="s">
        <v>35</v>
      </c>
      <c r="H7798" t="s">
        <v>7828</v>
      </c>
    </row>
    <row r="7799" spans="1:8" x14ac:dyDescent="0.35">
      <c r="A7799" s="2">
        <v>44881</v>
      </c>
      <c r="B7799" t="s">
        <v>41</v>
      </c>
      <c r="C7799" t="s">
        <v>24</v>
      </c>
      <c r="D7799" t="s">
        <v>58</v>
      </c>
      <c r="E7799" s="3">
        <v>107029</v>
      </c>
      <c r="F7799" s="3">
        <v>148948</v>
      </c>
      <c r="G7799" t="s">
        <v>35</v>
      </c>
      <c r="H7799" t="s">
        <v>7829</v>
      </c>
    </row>
    <row r="7800" spans="1:8" x14ac:dyDescent="0.35">
      <c r="A7800" s="2">
        <v>44858</v>
      </c>
      <c r="B7800" t="s">
        <v>41</v>
      </c>
      <c r="C7800" t="s">
        <v>23</v>
      </c>
      <c r="D7800" t="s">
        <v>58</v>
      </c>
      <c r="E7800" s="3">
        <v>97414</v>
      </c>
      <c r="F7800" s="3">
        <v>46508</v>
      </c>
      <c r="G7800" t="s">
        <v>21</v>
      </c>
      <c r="H7800" t="s">
        <v>7830</v>
      </c>
    </row>
    <row r="7801" spans="1:8" x14ac:dyDescent="0.35">
      <c r="A7801" s="2">
        <v>44571</v>
      </c>
      <c r="B7801" t="s">
        <v>28</v>
      </c>
      <c r="C7801" t="s">
        <v>29</v>
      </c>
      <c r="D7801" t="s">
        <v>30</v>
      </c>
      <c r="E7801" s="3">
        <v>58373</v>
      </c>
      <c r="F7801" s="3">
        <v>124773</v>
      </c>
      <c r="G7801" t="s">
        <v>35</v>
      </c>
      <c r="H7801" t="s">
        <v>7831</v>
      </c>
    </row>
    <row r="7802" spans="1:8" x14ac:dyDescent="0.35">
      <c r="A7802" s="2">
        <v>44259</v>
      </c>
      <c r="B7802" t="s">
        <v>23</v>
      </c>
      <c r="C7802" t="s">
        <v>43</v>
      </c>
      <c r="D7802" t="s">
        <v>25</v>
      </c>
      <c r="E7802" s="3">
        <v>19519</v>
      </c>
      <c r="F7802" s="3">
        <v>31799</v>
      </c>
      <c r="G7802" t="s">
        <v>21</v>
      </c>
      <c r="H7802" t="s">
        <v>7832</v>
      </c>
    </row>
    <row r="7803" spans="1:8" x14ac:dyDescent="0.35">
      <c r="A7803" s="2">
        <v>44700</v>
      </c>
      <c r="B7803" t="s">
        <v>41</v>
      </c>
      <c r="C7803" t="s">
        <v>34</v>
      </c>
      <c r="D7803" t="s">
        <v>20</v>
      </c>
      <c r="E7803" s="3">
        <v>101561</v>
      </c>
      <c r="F7803" s="3">
        <v>128578</v>
      </c>
      <c r="G7803" t="s">
        <v>21</v>
      </c>
      <c r="H7803" t="s">
        <v>7833</v>
      </c>
    </row>
    <row r="7804" spans="1:8" x14ac:dyDescent="0.35">
      <c r="A7804" s="2">
        <v>44864</v>
      </c>
      <c r="B7804" t="s">
        <v>23</v>
      </c>
      <c r="C7804" t="s">
        <v>29</v>
      </c>
      <c r="D7804" t="s">
        <v>39</v>
      </c>
      <c r="E7804" s="3">
        <v>130724</v>
      </c>
      <c r="F7804" s="3">
        <v>60054</v>
      </c>
      <c r="G7804" t="s">
        <v>26</v>
      </c>
      <c r="H7804" t="s">
        <v>7834</v>
      </c>
    </row>
    <row r="7805" spans="1:8" x14ac:dyDescent="0.35">
      <c r="A7805" s="2">
        <v>44645</v>
      </c>
      <c r="B7805" t="s">
        <v>55</v>
      </c>
      <c r="C7805" t="s">
        <v>19</v>
      </c>
      <c r="D7805" t="s">
        <v>30</v>
      </c>
      <c r="E7805" s="3">
        <v>100262</v>
      </c>
      <c r="F7805" s="3">
        <v>124705</v>
      </c>
      <c r="G7805" t="s">
        <v>21</v>
      </c>
      <c r="H7805" t="s">
        <v>7835</v>
      </c>
    </row>
    <row r="7806" spans="1:8" x14ac:dyDescent="0.35">
      <c r="A7806" s="2">
        <v>45064</v>
      </c>
      <c r="B7806" t="s">
        <v>55</v>
      </c>
      <c r="C7806" t="s">
        <v>29</v>
      </c>
      <c r="D7806" t="s">
        <v>25</v>
      </c>
      <c r="E7806" s="3">
        <v>72584</v>
      </c>
      <c r="F7806" s="3">
        <v>91138</v>
      </c>
      <c r="G7806" t="s">
        <v>35</v>
      </c>
      <c r="H7806" t="s">
        <v>7836</v>
      </c>
    </row>
    <row r="7807" spans="1:8" x14ac:dyDescent="0.35">
      <c r="A7807" s="2">
        <v>44876</v>
      </c>
      <c r="B7807" t="s">
        <v>41</v>
      </c>
      <c r="C7807" t="s">
        <v>19</v>
      </c>
      <c r="D7807" t="s">
        <v>58</v>
      </c>
      <c r="E7807" s="3">
        <v>16384</v>
      </c>
      <c r="F7807" s="3">
        <v>167958</v>
      </c>
      <c r="G7807" t="s">
        <v>35</v>
      </c>
      <c r="H7807" t="s">
        <v>7837</v>
      </c>
    </row>
    <row r="7808" spans="1:8" x14ac:dyDescent="0.35">
      <c r="A7808" s="2">
        <v>44657</v>
      </c>
      <c r="B7808" t="s">
        <v>55</v>
      </c>
      <c r="C7808" t="s">
        <v>34</v>
      </c>
      <c r="D7808" t="s">
        <v>25</v>
      </c>
      <c r="E7808" s="3">
        <v>132785</v>
      </c>
      <c r="F7808" s="3">
        <v>108216</v>
      </c>
      <c r="G7808" t="s">
        <v>32</v>
      </c>
      <c r="H7808" t="s">
        <v>7838</v>
      </c>
    </row>
    <row r="7809" spans="1:8" x14ac:dyDescent="0.35">
      <c r="A7809" s="2">
        <v>44655</v>
      </c>
      <c r="B7809" t="s">
        <v>23</v>
      </c>
      <c r="C7809" t="s">
        <v>24</v>
      </c>
      <c r="D7809" t="s">
        <v>30</v>
      </c>
      <c r="E7809" s="3">
        <v>47917</v>
      </c>
      <c r="F7809" s="3">
        <v>122416</v>
      </c>
      <c r="G7809" t="s">
        <v>35</v>
      </c>
      <c r="H7809" t="s">
        <v>7839</v>
      </c>
    </row>
    <row r="7810" spans="1:8" x14ac:dyDescent="0.35">
      <c r="A7810" s="2">
        <v>44660</v>
      </c>
      <c r="B7810" t="s">
        <v>55</v>
      </c>
      <c r="C7810" t="s">
        <v>19</v>
      </c>
      <c r="D7810" t="s">
        <v>20</v>
      </c>
      <c r="E7810" s="3">
        <v>16608</v>
      </c>
      <c r="F7810" s="3">
        <v>113092</v>
      </c>
      <c r="G7810" t="s">
        <v>26</v>
      </c>
      <c r="H7810" t="s">
        <v>7840</v>
      </c>
    </row>
    <row r="7811" spans="1:8" x14ac:dyDescent="0.35">
      <c r="A7811" s="2">
        <v>45108</v>
      </c>
      <c r="B7811" t="s">
        <v>18</v>
      </c>
      <c r="C7811" t="s">
        <v>29</v>
      </c>
      <c r="D7811" t="s">
        <v>58</v>
      </c>
      <c r="E7811" s="3">
        <v>28089</v>
      </c>
      <c r="F7811" s="3">
        <v>127324</v>
      </c>
      <c r="G7811" t="s">
        <v>21</v>
      </c>
      <c r="H7811" t="s">
        <v>7841</v>
      </c>
    </row>
    <row r="7812" spans="1:8" x14ac:dyDescent="0.35">
      <c r="A7812" s="2">
        <v>44575</v>
      </c>
      <c r="B7812" t="s">
        <v>23</v>
      </c>
      <c r="C7812" t="s">
        <v>29</v>
      </c>
      <c r="D7812" t="s">
        <v>58</v>
      </c>
      <c r="E7812" s="3">
        <v>52132</v>
      </c>
      <c r="F7812" s="3">
        <v>137899</v>
      </c>
      <c r="G7812" t="s">
        <v>35</v>
      </c>
      <c r="H7812" t="s">
        <v>7842</v>
      </c>
    </row>
    <row r="7813" spans="1:8" x14ac:dyDescent="0.35">
      <c r="A7813" s="2">
        <v>45222</v>
      </c>
      <c r="B7813" t="s">
        <v>37</v>
      </c>
      <c r="C7813" t="s">
        <v>19</v>
      </c>
      <c r="D7813" t="s">
        <v>20</v>
      </c>
      <c r="E7813" s="3">
        <v>149863</v>
      </c>
      <c r="F7813" s="3">
        <v>40732</v>
      </c>
      <c r="G7813" t="s">
        <v>32</v>
      </c>
      <c r="H7813" t="s">
        <v>7843</v>
      </c>
    </row>
    <row r="7814" spans="1:8" x14ac:dyDescent="0.35">
      <c r="A7814" s="2">
        <v>44560</v>
      </c>
      <c r="B7814" t="s">
        <v>55</v>
      </c>
      <c r="C7814" t="s">
        <v>23</v>
      </c>
      <c r="D7814" t="s">
        <v>58</v>
      </c>
      <c r="E7814" s="3">
        <v>95424</v>
      </c>
      <c r="F7814" s="3">
        <v>148716</v>
      </c>
      <c r="G7814" t="s">
        <v>32</v>
      </c>
      <c r="H7814" t="s">
        <v>7844</v>
      </c>
    </row>
    <row r="7815" spans="1:8" x14ac:dyDescent="0.35">
      <c r="A7815" s="2">
        <v>44268</v>
      </c>
      <c r="B7815" t="s">
        <v>55</v>
      </c>
      <c r="C7815" t="s">
        <v>23</v>
      </c>
      <c r="D7815" t="s">
        <v>30</v>
      </c>
      <c r="E7815" s="3">
        <v>95935</v>
      </c>
      <c r="F7815" s="3">
        <v>140500</v>
      </c>
      <c r="G7815" t="s">
        <v>21</v>
      </c>
      <c r="H7815" t="s">
        <v>7845</v>
      </c>
    </row>
    <row r="7816" spans="1:8" x14ac:dyDescent="0.35">
      <c r="A7816" s="2">
        <v>44834</v>
      </c>
      <c r="B7816" t="s">
        <v>23</v>
      </c>
      <c r="C7816" t="s">
        <v>23</v>
      </c>
      <c r="D7816" t="s">
        <v>58</v>
      </c>
      <c r="E7816" s="3">
        <v>60648</v>
      </c>
      <c r="F7816" s="3">
        <v>47044</v>
      </c>
      <c r="G7816" t="s">
        <v>35</v>
      </c>
      <c r="H7816" t="s">
        <v>7846</v>
      </c>
    </row>
    <row r="7817" spans="1:8" x14ac:dyDescent="0.35">
      <c r="A7817" s="2">
        <v>44533</v>
      </c>
      <c r="B7817" t="s">
        <v>28</v>
      </c>
      <c r="C7817" t="s">
        <v>19</v>
      </c>
      <c r="D7817" t="s">
        <v>39</v>
      </c>
      <c r="E7817" s="3">
        <v>54077</v>
      </c>
      <c r="F7817" s="3">
        <v>142178</v>
      </c>
      <c r="G7817" t="s">
        <v>35</v>
      </c>
      <c r="H7817" t="s">
        <v>7847</v>
      </c>
    </row>
    <row r="7818" spans="1:8" x14ac:dyDescent="0.35">
      <c r="A7818" s="2">
        <v>44391</v>
      </c>
      <c r="B7818" t="s">
        <v>37</v>
      </c>
      <c r="C7818" t="s">
        <v>19</v>
      </c>
      <c r="D7818" t="s">
        <v>25</v>
      </c>
      <c r="E7818" s="3">
        <v>147843</v>
      </c>
      <c r="F7818" s="3">
        <v>137615</v>
      </c>
      <c r="G7818" t="s">
        <v>32</v>
      </c>
      <c r="H7818" t="s">
        <v>7848</v>
      </c>
    </row>
    <row r="7819" spans="1:8" x14ac:dyDescent="0.35">
      <c r="A7819" s="2">
        <v>45208</v>
      </c>
      <c r="B7819" t="s">
        <v>37</v>
      </c>
      <c r="C7819" t="s">
        <v>29</v>
      </c>
      <c r="D7819" t="s">
        <v>30</v>
      </c>
      <c r="E7819" s="3">
        <v>66858</v>
      </c>
      <c r="F7819" s="3">
        <v>90673</v>
      </c>
      <c r="G7819" t="s">
        <v>35</v>
      </c>
      <c r="H7819" t="s">
        <v>7849</v>
      </c>
    </row>
    <row r="7820" spans="1:8" x14ac:dyDescent="0.35">
      <c r="A7820" s="2">
        <v>44849</v>
      </c>
      <c r="B7820" t="s">
        <v>37</v>
      </c>
      <c r="C7820" t="s">
        <v>34</v>
      </c>
      <c r="D7820" t="s">
        <v>20</v>
      </c>
      <c r="E7820" s="3">
        <v>39278</v>
      </c>
      <c r="F7820" s="3">
        <v>39063</v>
      </c>
      <c r="G7820" t="s">
        <v>35</v>
      </c>
      <c r="H7820" t="s">
        <v>7850</v>
      </c>
    </row>
    <row r="7821" spans="1:8" x14ac:dyDescent="0.35">
      <c r="A7821" s="2">
        <v>44203</v>
      </c>
      <c r="B7821" t="s">
        <v>41</v>
      </c>
      <c r="C7821" t="s">
        <v>34</v>
      </c>
      <c r="D7821" t="s">
        <v>30</v>
      </c>
      <c r="E7821" s="3">
        <v>26238</v>
      </c>
      <c r="F7821" s="3">
        <v>155939</v>
      </c>
      <c r="G7821" t="s">
        <v>21</v>
      </c>
      <c r="H7821" t="s">
        <v>7851</v>
      </c>
    </row>
    <row r="7822" spans="1:8" x14ac:dyDescent="0.35">
      <c r="A7822" s="2">
        <v>45101</v>
      </c>
      <c r="B7822" t="s">
        <v>18</v>
      </c>
      <c r="C7822" t="s">
        <v>24</v>
      </c>
      <c r="D7822" t="s">
        <v>39</v>
      </c>
      <c r="E7822" s="3">
        <v>143730</v>
      </c>
      <c r="F7822" s="3">
        <v>82272</v>
      </c>
      <c r="G7822" t="s">
        <v>35</v>
      </c>
      <c r="H7822" t="s">
        <v>7852</v>
      </c>
    </row>
    <row r="7823" spans="1:8" x14ac:dyDescent="0.35">
      <c r="A7823" s="2">
        <v>45175</v>
      </c>
      <c r="B7823" t="s">
        <v>18</v>
      </c>
      <c r="C7823" t="s">
        <v>19</v>
      </c>
      <c r="D7823" t="s">
        <v>58</v>
      </c>
      <c r="E7823" s="3">
        <v>77067</v>
      </c>
      <c r="F7823" s="3">
        <v>10965</v>
      </c>
      <c r="G7823" t="s">
        <v>35</v>
      </c>
      <c r="H7823" t="s">
        <v>7853</v>
      </c>
    </row>
    <row r="7824" spans="1:8" x14ac:dyDescent="0.35">
      <c r="A7824" s="2">
        <v>44762</v>
      </c>
      <c r="B7824" t="s">
        <v>28</v>
      </c>
      <c r="C7824" t="s">
        <v>34</v>
      </c>
      <c r="D7824" t="s">
        <v>58</v>
      </c>
      <c r="E7824" s="3">
        <v>86894</v>
      </c>
      <c r="F7824" s="3">
        <v>61828</v>
      </c>
      <c r="G7824" t="s">
        <v>32</v>
      </c>
      <c r="H7824" t="s">
        <v>7854</v>
      </c>
    </row>
    <row r="7825" spans="1:8" x14ac:dyDescent="0.35">
      <c r="A7825" s="2">
        <v>44812</v>
      </c>
      <c r="B7825" t="s">
        <v>37</v>
      </c>
      <c r="C7825" t="s">
        <v>34</v>
      </c>
      <c r="D7825" t="s">
        <v>30</v>
      </c>
      <c r="E7825" s="3">
        <v>105942</v>
      </c>
      <c r="F7825" s="3">
        <v>123849</v>
      </c>
      <c r="G7825" t="s">
        <v>26</v>
      </c>
      <c r="H7825" t="s">
        <v>7855</v>
      </c>
    </row>
    <row r="7826" spans="1:8" x14ac:dyDescent="0.35">
      <c r="A7826" s="2">
        <v>44769</v>
      </c>
      <c r="B7826" t="s">
        <v>37</v>
      </c>
      <c r="C7826" t="s">
        <v>23</v>
      </c>
      <c r="D7826" t="s">
        <v>58</v>
      </c>
      <c r="E7826" s="3">
        <v>41623</v>
      </c>
      <c r="F7826" s="3">
        <v>94146</v>
      </c>
      <c r="G7826" t="s">
        <v>35</v>
      </c>
      <c r="H7826" t="s">
        <v>7856</v>
      </c>
    </row>
    <row r="7827" spans="1:8" x14ac:dyDescent="0.35">
      <c r="A7827" s="2">
        <v>44795</v>
      </c>
      <c r="B7827" t="s">
        <v>55</v>
      </c>
      <c r="C7827" t="s">
        <v>23</v>
      </c>
      <c r="D7827" t="s">
        <v>58</v>
      </c>
      <c r="E7827" s="3">
        <v>121258</v>
      </c>
      <c r="F7827" s="3">
        <v>24804</v>
      </c>
      <c r="G7827" t="s">
        <v>21</v>
      </c>
      <c r="H7827" t="s">
        <v>7857</v>
      </c>
    </row>
    <row r="7828" spans="1:8" x14ac:dyDescent="0.35">
      <c r="A7828" s="2">
        <v>44966</v>
      </c>
      <c r="B7828" t="s">
        <v>23</v>
      </c>
      <c r="C7828" t="s">
        <v>23</v>
      </c>
      <c r="D7828" t="s">
        <v>39</v>
      </c>
      <c r="E7828" s="3">
        <v>43549</v>
      </c>
      <c r="F7828" s="3">
        <v>110823</v>
      </c>
      <c r="G7828" t="s">
        <v>32</v>
      </c>
      <c r="H7828" t="s">
        <v>7858</v>
      </c>
    </row>
    <row r="7829" spans="1:8" x14ac:dyDescent="0.35">
      <c r="A7829" s="2">
        <v>44438</v>
      </c>
      <c r="B7829" t="s">
        <v>41</v>
      </c>
      <c r="C7829" t="s">
        <v>43</v>
      </c>
      <c r="D7829" t="s">
        <v>20</v>
      </c>
      <c r="E7829" s="3">
        <v>109729</v>
      </c>
      <c r="F7829" s="3">
        <v>30258</v>
      </c>
      <c r="G7829" t="s">
        <v>32</v>
      </c>
      <c r="H7829" t="s">
        <v>7859</v>
      </c>
    </row>
    <row r="7830" spans="1:8" x14ac:dyDescent="0.35">
      <c r="A7830" s="2">
        <v>44962</v>
      </c>
      <c r="B7830" t="s">
        <v>41</v>
      </c>
      <c r="C7830" t="s">
        <v>34</v>
      </c>
      <c r="D7830" t="s">
        <v>25</v>
      </c>
      <c r="E7830" s="3">
        <v>113232</v>
      </c>
      <c r="F7830" s="3">
        <v>167838</v>
      </c>
      <c r="G7830" t="s">
        <v>21</v>
      </c>
      <c r="H7830" t="s">
        <v>7860</v>
      </c>
    </row>
    <row r="7831" spans="1:8" x14ac:dyDescent="0.35">
      <c r="A7831" s="2">
        <v>44580</v>
      </c>
      <c r="B7831" t="s">
        <v>28</v>
      </c>
      <c r="C7831" t="s">
        <v>23</v>
      </c>
      <c r="D7831" t="s">
        <v>30</v>
      </c>
      <c r="E7831" s="3">
        <v>78087</v>
      </c>
      <c r="F7831" s="3">
        <v>123873</v>
      </c>
      <c r="G7831" t="s">
        <v>26</v>
      </c>
      <c r="H7831" t="s">
        <v>7861</v>
      </c>
    </row>
    <row r="7832" spans="1:8" x14ac:dyDescent="0.35">
      <c r="A7832" s="2">
        <v>44587</v>
      </c>
      <c r="B7832" t="s">
        <v>18</v>
      </c>
      <c r="C7832" t="s">
        <v>23</v>
      </c>
      <c r="D7832" t="s">
        <v>20</v>
      </c>
      <c r="E7832" s="3">
        <v>38062</v>
      </c>
      <c r="F7832" s="3">
        <v>94850</v>
      </c>
      <c r="G7832" t="s">
        <v>35</v>
      </c>
      <c r="H7832" t="s">
        <v>7862</v>
      </c>
    </row>
    <row r="7833" spans="1:8" x14ac:dyDescent="0.35">
      <c r="A7833" s="2">
        <v>45092</v>
      </c>
      <c r="B7833" t="s">
        <v>37</v>
      </c>
      <c r="C7833" t="s">
        <v>19</v>
      </c>
      <c r="D7833" t="s">
        <v>25</v>
      </c>
      <c r="E7833" s="3">
        <v>86051</v>
      </c>
      <c r="F7833" s="3">
        <v>58971</v>
      </c>
      <c r="G7833" t="s">
        <v>35</v>
      </c>
      <c r="H7833" t="s">
        <v>7863</v>
      </c>
    </row>
    <row r="7834" spans="1:8" x14ac:dyDescent="0.35">
      <c r="A7834" s="2">
        <v>44884</v>
      </c>
      <c r="B7834" t="s">
        <v>23</v>
      </c>
      <c r="C7834" t="s">
        <v>29</v>
      </c>
      <c r="D7834" t="s">
        <v>20</v>
      </c>
      <c r="E7834" s="3">
        <v>18704</v>
      </c>
      <c r="F7834" s="3">
        <v>122024</v>
      </c>
      <c r="G7834" t="s">
        <v>21</v>
      </c>
      <c r="H7834" t="s">
        <v>7864</v>
      </c>
    </row>
    <row r="7835" spans="1:8" x14ac:dyDescent="0.35">
      <c r="A7835" s="2">
        <v>44243</v>
      </c>
      <c r="B7835" t="s">
        <v>28</v>
      </c>
      <c r="C7835" t="s">
        <v>23</v>
      </c>
      <c r="D7835" t="s">
        <v>30</v>
      </c>
      <c r="E7835" s="3">
        <v>81974</v>
      </c>
      <c r="F7835" s="3">
        <v>120860</v>
      </c>
      <c r="G7835" t="s">
        <v>32</v>
      </c>
      <c r="H7835" t="s">
        <v>7865</v>
      </c>
    </row>
    <row r="7836" spans="1:8" x14ac:dyDescent="0.35">
      <c r="A7836" s="2">
        <v>44815</v>
      </c>
      <c r="B7836" t="s">
        <v>41</v>
      </c>
      <c r="C7836" t="s">
        <v>19</v>
      </c>
      <c r="D7836" t="s">
        <v>39</v>
      </c>
      <c r="E7836" s="3">
        <v>32902</v>
      </c>
      <c r="F7836" s="3">
        <v>58082</v>
      </c>
      <c r="G7836" t="s">
        <v>21</v>
      </c>
      <c r="H7836" t="s">
        <v>7866</v>
      </c>
    </row>
    <row r="7837" spans="1:8" x14ac:dyDescent="0.35">
      <c r="A7837" s="2">
        <v>44660</v>
      </c>
      <c r="B7837" t="s">
        <v>41</v>
      </c>
      <c r="C7837" t="s">
        <v>24</v>
      </c>
      <c r="D7837" t="s">
        <v>39</v>
      </c>
      <c r="E7837" s="3">
        <v>146858</v>
      </c>
      <c r="F7837" s="3">
        <v>70120</v>
      </c>
      <c r="G7837" t="s">
        <v>26</v>
      </c>
      <c r="H7837" t="s">
        <v>7867</v>
      </c>
    </row>
    <row r="7838" spans="1:8" x14ac:dyDescent="0.35">
      <c r="A7838" s="2">
        <v>44319</v>
      </c>
      <c r="B7838" t="s">
        <v>41</v>
      </c>
      <c r="C7838" t="s">
        <v>23</v>
      </c>
      <c r="D7838" t="s">
        <v>39</v>
      </c>
      <c r="E7838" s="3">
        <v>81629</v>
      </c>
      <c r="F7838" s="3">
        <v>68730</v>
      </c>
      <c r="G7838" t="s">
        <v>32</v>
      </c>
      <c r="H7838" t="s">
        <v>7868</v>
      </c>
    </row>
    <row r="7839" spans="1:8" x14ac:dyDescent="0.35">
      <c r="A7839" s="2">
        <v>44330</v>
      </c>
      <c r="B7839" t="s">
        <v>37</v>
      </c>
      <c r="C7839" t="s">
        <v>29</v>
      </c>
      <c r="D7839" t="s">
        <v>20</v>
      </c>
      <c r="E7839" s="3">
        <v>138518</v>
      </c>
      <c r="F7839" s="3">
        <v>156809</v>
      </c>
      <c r="G7839" t="s">
        <v>26</v>
      </c>
      <c r="H7839" t="s">
        <v>7869</v>
      </c>
    </row>
    <row r="7840" spans="1:8" x14ac:dyDescent="0.35">
      <c r="A7840" s="2">
        <v>45037</v>
      </c>
      <c r="B7840" t="s">
        <v>37</v>
      </c>
      <c r="C7840" t="s">
        <v>19</v>
      </c>
      <c r="D7840" t="s">
        <v>30</v>
      </c>
      <c r="E7840" s="3">
        <v>38691</v>
      </c>
      <c r="F7840" s="3">
        <v>74192</v>
      </c>
      <c r="G7840" t="s">
        <v>26</v>
      </c>
      <c r="H7840" t="s">
        <v>7870</v>
      </c>
    </row>
    <row r="7841" spans="1:8" x14ac:dyDescent="0.35">
      <c r="A7841" s="2">
        <v>45045</v>
      </c>
      <c r="B7841" t="s">
        <v>37</v>
      </c>
      <c r="C7841" t="s">
        <v>29</v>
      </c>
      <c r="D7841" t="s">
        <v>58</v>
      </c>
      <c r="E7841" s="3">
        <v>136421</v>
      </c>
      <c r="F7841" s="3">
        <v>91125</v>
      </c>
      <c r="G7841" t="s">
        <v>32</v>
      </c>
      <c r="H7841" t="s">
        <v>7871</v>
      </c>
    </row>
    <row r="7842" spans="1:8" x14ac:dyDescent="0.35">
      <c r="A7842" s="2">
        <v>44803</v>
      </c>
      <c r="B7842" t="s">
        <v>55</v>
      </c>
      <c r="C7842" t="s">
        <v>23</v>
      </c>
      <c r="D7842" t="s">
        <v>58</v>
      </c>
      <c r="E7842" s="3">
        <v>33118</v>
      </c>
      <c r="F7842" s="3">
        <v>114951</v>
      </c>
      <c r="G7842" t="s">
        <v>26</v>
      </c>
      <c r="H7842" t="s">
        <v>7872</v>
      </c>
    </row>
    <row r="7843" spans="1:8" x14ac:dyDescent="0.35">
      <c r="A7843" s="2">
        <v>44219</v>
      </c>
      <c r="B7843" t="s">
        <v>18</v>
      </c>
      <c r="C7843" t="s">
        <v>24</v>
      </c>
      <c r="D7843" t="s">
        <v>39</v>
      </c>
      <c r="E7843" s="3">
        <v>146088</v>
      </c>
      <c r="F7843" s="3">
        <v>13014</v>
      </c>
      <c r="G7843" t="s">
        <v>32</v>
      </c>
      <c r="H7843" t="s">
        <v>7873</v>
      </c>
    </row>
    <row r="7844" spans="1:8" x14ac:dyDescent="0.35">
      <c r="A7844" s="2">
        <v>44762</v>
      </c>
      <c r="B7844" t="s">
        <v>41</v>
      </c>
      <c r="C7844" t="s">
        <v>23</v>
      </c>
      <c r="D7844" t="s">
        <v>20</v>
      </c>
      <c r="E7844" s="3">
        <v>49277</v>
      </c>
      <c r="F7844" s="3">
        <v>43258</v>
      </c>
      <c r="G7844" t="s">
        <v>26</v>
      </c>
      <c r="H7844" t="s">
        <v>7874</v>
      </c>
    </row>
    <row r="7845" spans="1:8" x14ac:dyDescent="0.35">
      <c r="A7845" s="2">
        <v>44962</v>
      </c>
      <c r="B7845" t="s">
        <v>41</v>
      </c>
      <c r="C7845" t="s">
        <v>19</v>
      </c>
      <c r="D7845" t="s">
        <v>58</v>
      </c>
      <c r="E7845" s="3">
        <v>111264</v>
      </c>
      <c r="F7845" s="3">
        <v>19299</v>
      </c>
      <c r="G7845" t="s">
        <v>26</v>
      </c>
      <c r="H7845" t="s">
        <v>7875</v>
      </c>
    </row>
    <row r="7846" spans="1:8" x14ac:dyDescent="0.35">
      <c r="A7846" s="2">
        <v>45161</v>
      </c>
      <c r="B7846" t="s">
        <v>55</v>
      </c>
      <c r="C7846" t="s">
        <v>24</v>
      </c>
      <c r="D7846" t="s">
        <v>20</v>
      </c>
      <c r="E7846" s="3">
        <v>101364</v>
      </c>
      <c r="F7846" s="3">
        <v>143235</v>
      </c>
      <c r="G7846" t="s">
        <v>32</v>
      </c>
      <c r="H7846" t="s">
        <v>7876</v>
      </c>
    </row>
    <row r="7847" spans="1:8" x14ac:dyDescent="0.35">
      <c r="A7847" s="2">
        <v>44431</v>
      </c>
      <c r="B7847" t="s">
        <v>41</v>
      </c>
      <c r="C7847" t="s">
        <v>24</v>
      </c>
      <c r="D7847" t="s">
        <v>30</v>
      </c>
      <c r="E7847" s="3">
        <v>125447</v>
      </c>
      <c r="F7847" s="3">
        <v>34009</v>
      </c>
      <c r="G7847" t="s">
        <v>26</v>
      </c>
      <c r="H7847" t="s">
        <v>7877</v>
      </c>
    </row>
    <row r="7848" spans="1:8" x14ac:dyDescent="0.35">
      <c r="A7848" s="2">
        <v>45192</v>
      </c>
      <c r="B7848" t="s">
        <v>41</v>
      </c>
      <c r="C7848" t="s">
        <v>24</v>
      </c>
      <c r="D7848" t="s">
        <v>39</v>
      </c>
      <c r="E7848" s="3">
        <v>97158</v>
      </c>
      <c r="F7848" s="3">
        <v>109496</v>
      </c>
      <c r="G7848" t="s">
        <v>26</v>
      </c>
      <c r="H7848" t="s">
        <v>7878</v>
      </c>
    </row>
    <row r="7849" spans="1:8" x14ac:dyDescent="0.35">
      <c r="A7849" s="2">
        <v>45279</v>
      </c>
      <c r="B7849" t="s">
        <v>37</v>
      </c>
      <c r="C7849" t="s">
        <v>43</v>
      </c>
      <c r="D7849" t="s">
        <v>25</v>
      </c>
      <c r="E7849" s="3">
        <v>92146</v>
      </c>
      <c r="F7849" s="3">
        <v>137740</v>
      </c>
      <c r="G7849" t="s">
        <v>35</v>
      </c>
      <c r="H7849" t="s">
        <v>7879</v>
      </c>
    </row>
    <row r="7850" spans="1:8" x14ac:dyDescent="0.35">
      <c r="A7850" s="2">
        <v>45022</v>
      </c>
      <c r="B7850" t="s">
        <v>37</v>
      </c>
      <c r="C7850" t="s">
        <v>19</v>
      </c>
      <c r="D7850" t="s">
        <v>39</v>
      </c>
      <c r="E7850" s="3">
        <v>128066</v>
      </c>
      <c r="F7850" s="3">
        <v>167677</v>
      </c>
      <c r="G7850" t="s">
        <v>26</v>
      </c>
      <c r="H7850" t="s">
        <v>7880</v>
      </c>
    </row>
    <row r="7851" spans="1:8" x14ac:dyDescent="0.35">
      <c r="A7851" s="2">
        <v>44412</v>
      </c>
      <c r="B7851" t="s">
        <v>18</v>
      </c>
      <c r="C7851" t="s">
        <v>43</v>
      </c>
      <c r="D7851" t="s">
        <v>25</v>
      </c>
      <c r="E7851" s="3">
        <v>134411</v>
      </c>
      <c r="F7851" s="3">
        <v>64875</v>
      </c>
      <c r="G7851" t="s">
        <v>21</v>
      </c>
      <c r="H7851" t="s">
        <v>7881</v>
      </c>
    </row>
    <row r="7852" spans="1:8" x14ac:dyDescent="0.35">
      <c r="A7852" s="2">
        <v>44853</v>
      </c>
      <c r="B7852" t="s">
        <v>41</v>
      </c>
      <c r="C7852" t="s">
        <v>29</v>
      </c>
      <c r="D7852" t="s">
        <v>58</v>
      </c>
      <c r="E7852" s="3">
        <v>42054</v>
      </c>
      <c r="F7852" s="3">
        <v>63777</v>
      </c>
      <c r="G7852" t="s">
        <v>26</v>
      </c>
      <c r="H7852" t="s">
        <v>7882</v>
      </c>
    </row>
    <row r="7853" spans="1:8" x14ac:dyDescent="0.35">
      <c r="A7853" s="2">
        <v>45131</v>
      </c>
      <c r="B7853" t="s">
        <v>28</v>
      </c>
      <c r="C7853" t="s">
        <v>24</v>
      </c>
      <c r="D7853" t="s">
        <v>25</v>
      </c>
      <c r="E7853" s="3">
        <v>82978</v>
      </c>
      <c r="F7853" s="3">
        <v>153696</v>
      </c>
      <c r="G7853" t="s">
        <v>21</v>
      </c>
      <c r="H7853" t="s">
        <v>7883</v>
      </c>
    </row>
    <row r="7854" spans="1:8" x14ac:dyDescent="0.35">
      <c r="A7854" s="2">
        <v>44507</v>
      </c>
      <c r="B7854" t="s">
        <v>41</v>
      </c>
      <c r="C7854" t="s">
        <v>43</v>
      </c>
      <c r="D7854" t="s">
        <v>20</v>
      </c>
      <c r="E7854" s="3">
        <v>133676</v>
      </c>
      <c r="F7854" s="3">
        <v>112301</v>
      </c>
      <c r="G7854" t="s">
        <v>32</v>
      </c>
      <c r="H7854" t="s">
        <v>7884</v>
      </c>
    </row>
    <row r="7855" spans="1:8" x14ac:dyDescent="0.35">
      <c r="A7855" s="2">
        <v>44753</v>
      </c>
      <c r="B7855" t="s">
        <v>41</v>
      </c>
      <c r="C7855" t="s">
        <v>23</v>
      </c>
      <c r="D7855" t="s">
        <v>25</v>
      </c>
      <c r="E7855" s="3">
        <v>59015</v>
      </c>
      <c r="F7855" s="3">
        <v>57726</v>
      </c>
      <c r="G7855" t="s">
        <v>32</v>
      </c>
      <c r="H7855" t="s">
        <v>7885</v>
      </c>
    </row>
    <row r="7856" spans="1:8" x14ac:dyDescent="0.35">
      <c r="A7856" s="2">
        <v>45168</v>
      </c>
      <c r="B7856" t="s">
        <v>18</v>
      </c>
      <c r="C7856" t="s">
        <v>43</v>
      </c>
      <c r="D7856" t="s">
        <v>58</v>
      </c>
      <c r="E7856" s="3">
        <v>17624</v>
      </c>
      <c r="F7856" s="3">
        <v>99207</v>
      </c>
      <c r="G7856" t="s">
        <v>35</v>
      </c>
      <c r="H7856" t="s">
        <v>7886</v>
      </c>
    </row>
    <row r="7857" spans="1:8" x14ac:dyDescent="0.35">
      <c r="A7857" s="2">
        <v>44453</v>
      </c>
      <c r="B7857" t="s">
        <v>28</v>
      </c>
      <c r="C7857" t="s">
        <v>34</v>
      </c>
      <c r="D7857" t="s">
        <v>58</v>
      </c>
      <c r="E7857" s="3">
        <v>93699</v>
      </c>
      <c r="F7857" s="3">
        <v>60047</v>
      </c>
      <c r="G7857" t="s">
        <v>32</v>
      </c>
      <c r="H7857" t="s">
        <v>7887</v>
      </c>
    </row>
    <row r="7858" spans="1:8" x14ac:dyDescent="0.35">
      <c r="A7858" s="2">
        <v>44729</v>
      </c>
      <c r="B7858" t="s">
        <v>41</v>
      </c>
      <c r="C7858" t="s">
        <v>29</v>
      </c>
      <c r="D7858" t="s">
        <v>39</v>
      </c>
      <c r="E7858" s="3">
        <v>88720</v>
      </c>
      <c r="F7858" s="3">
        <v>114785</v>
      </c>
      <c r="G7858" t="s">
        <v>21</v>
      </c>
      <c r="H7858" t="s">
        <v>7888</v>
      </c>
    </row>
    <row r="7859" spans="1:8" x14ac:dyDescent="0.35">
      <c r="A7859" s="2">
        <v>44248</v>
      </c>
      <c r="B7859" t="s">
        <v>23</v>
      </c>
      <c r="C7859" t="s">
        <v>24</v>
      </c>
      <c r="D7859" t="s">
        <v>58</v>
      </c>
      <c r="E7859" s="3">
        <v>66215</v>
      </c>
      <c r="F7859" s="3">
        <v>125155</v>
      </c>
      <c r="G7859" t="s">
        <v>32</v>
      </c>
      <c r="H7859" t="s">
        <v>7889</v>
      </c>
    </row>
    <row r="7860" spans="1:8" x14ac:dyDescent="0.35">
      <c r="A7860" s="2">
        <v>45287</v>
      </c>
      <c r="B7860" t="s">
        <v>23</v>
      </c>
      <c r="C7860" t="s">
        <v>24</v>
      </c>
      <c r="D7860" t="s">
        <v>20</v>
      </c>
      <c r="E7860" s="3">
        <v>126066</v>
      </c>
      <c r="F7860" s="3">
        <v>75124</v>
      </c>
      <c r="G7860" t="s">
        <v>32</v>
      </c>
      <c r="H7860" t="s">
        <v>7890</v>
      </c>
    </row>
    <row r="7861" spans="1:8" x14ac:dyDescent="0.35">
      <c r="A7861" s="2">
        <v>44496</v>
      </c>
      <c r="B7861" t="s">
        <v>28</v>
      </c>
      <c r="C7861" t="s">
        <v>29</v>
      </c>
      <c r="D7861" t="s">
        <v>25</v>
      </c>
      <c r="E7861" s="3">
        <v>72639</v>
      </c>
      <c r="F7861" s="3">
        <v>63025</v>
      </c>
      <c r="G7861" t="s">
        <v>26</v>
      </c>
      <c r="H7861" t="s">
        <v>7891</v>
      </c>
    </row>
    <row r="7862" spans="1:8" x14ac:dyDescent="0.35">
      <c r="A7862" s="2">
        <v>44868</v>
      </c>
      <c r="B7862" t="s">
        <v>23</v>
      </c>
      <c r="C7862" t="s">
        <v>29</v>
      </c>
      <c r="D7862" t="s">
        <v>30</v>
      </c>
      <c r="E7862" s="3">
        <v>41973</v>
      </c>
      <c r="F7862" s="3">
        <v>165126</v>
      </c>
      <c r="G7862" t="s">
        <v>21</v>
      </c>
      <c r="H7862" t="s">
        <v>7892</v>
      </c>
    </row>
    <row r="7863" spans="1:8" x14ac:dyDescent="0.35">
      <c r="A7863" s="2">
        <v>44974</v>
      </c>
      <c r="B7863" t="s">
        <v>37</v>
      </c>
      <c r="C7863" t="s">
        <v>19</v>
      </c>
      <c r="D7863" t="s">
        <v>58</v>
      </c>
      <c r="E7863" s="3">
        <v>32091</v>
      </c>
      <c r="F7863" s="3">
        <v>131491</v>
      </c>
      <c r="G7863" t="s">
        <v>21</v>
      </c>
      <c r="H7863" t="s">
        <v>7893</v>
      </c>
    </row>
    <row r="7864" spans="1:8" x14ac:dyDescent="0.35">
      <c r="A7864" s="2">
        <v>45028</v>
      </c>
      <c r="B7864" t="s">
        <v>37</v>
      </c>
      <c r="C7864" t="s">
        <v>23</v>
      </c>
      <c r="D7864" t="s">
        <v>25</v>
      </c>
      <c r="E7864" s="3">
        <v>115233</v>
      </c>
      <c r="F7864" s="3">
        <v>56718</v>
      </c>
      <c r="G7864" t="s">
        <v>21</v>
      </c>
      <c r="H7864" t="s">
        <v>7894</v>
      </c>
    </row>
    <row r="7865" spans="1:8" x14ac:dyDescent="0.35">
      <c r="A7865" s="2">
        <v>44428</v>
      </c>
      <c r="B7865" t="s">
        <v>28</v>
      </c>
      <c r="C7865" t="s">
        <v>29</v>
      </c>
      <c r="D7865" t="s">
        <v>39</v>
      </c>
      <c r="E7865" s="3">
        <v>147492</v>
      </c>
      <c r="F7865" s="3">
        <v>86192</v>
      </c>
      <c r="G7865" t="s">
        <v>32</v>
      </c>
      <c r="H7865" t="s">
        <v>7895</v>
      </c>
    </row>
    <row r="7866" spans="1:8" x14ac:dyDescent="0.35">
      <c r="A7866" s="2">
        <v>45171</v>
      </c>
      <c r="B7866" t="s">
        <v>41</v>
      </c>
      <c r="C7866" t="s">
        <v>29</v>
      </c>
      <c r="D7866" t="s">
        <v>30</v>
      </c>
      <c r="E7866" s="3">
        <v>54770</v>
      </c>
      <c r="F7866" s="3">
        <v>138373</v>
      </c>
      <c r="G7866" t="s">
        <v>21</v>
      </c>
      <c r="H7866" t="s">
        <v>7896</v>
      </c>
    </row>
    <row r="7867" spans="1:8" x14ac:dyDescent="0.35">
      <c r="A7867" s="2">
        <v>45288</v>
      </c>
      <c r="B7867" t="s">
        <v>28</v>
      </c>
      <c r="C7867" t="s">
        <v>19</v>
      </c>
      <c r="D7867" t="s">
        <v>39</v>
      </c>
      <c r="E7867" s="3">
        <v>145103</v>
      </c>
      <c r="F7867" s="3">
        <v>8409</v>
      </c>
      <c r="G7867" t="s">
        <v>32</v>
      </c>
      <c r="H7867" t="s">
        <v>7897</v>
      </c>
    </row>
    <row r="7868" spans="1:8" x14ac:dyDescent="0.35">
      <c r="A7868" s="2">
        <v>44224</v>
      </c>
      <c r="B7868" t="s">
        <v>23</v>
      </c>
      <c r="C7868" t="s">
        <v>29</v>
      </c>
      <c r="D7868" t="s">
        <v>20</v>
      </c>
      <c r="E7868" s="3">
        <v>70068</v>
      </c>
      <c r="F7868" s="3">
        <v>50585</v>
      </c>
      <c r="G7868" t="s">
        <v>32</v>
      </c>
      <c r="H7868" t="s">
        <v>7898</v>
      </c>
    </row>
    <row r="7869" spans="1:8" x14ac:dyDescent="0.35">
      <c r="A7869" s="2">
        <v>45271</v>
      </c>
      <c r="B7869" t="s">
        <v>28</v>
      </c>
      <c r="C7869" t="s">
        <v>43</v>
      </c>
      <c r="D7869" t="s">
        <v>39</v>
      </c>
      <c r="E7869" s="3">
        <v>49128</v>
      </c>
      <c r="F7869" s="3">
        <v>110263</v>
      </c>
      <c r="G7869" t="s">
        <v>35</v>
      </c>
      <c r="H7869" t="s">
        <v>7899</v>
      </c>
    </row>
    <row r="7870" spans="1:8" x14ac:dyDescent="0.35">
      <c r="A7870" s="2">
        <v>44787</v>
      </c>
      <c r="B7870" t="s">
        <v>23</v>
      </c>
      <c r="C7870" t="s">
        <v>34</v>
      </c>
      <c r="D7870" t="s">
        <v>25</v>
      </c>
      <c r="E7870" s="3">
        <v>102349</v>
      </c>
      <c r="F7870" s="3">
        <v>77110</v>
      </c>
      <c r="G7870" t="s">
        <v>35</v>
      </c>
      <c r="H7870" t="s">
        <v>7900</v>
      </c>
    </row>
    <row r="7871" spans="1:8" x14ac:dyDescent="0.35">
      <c r="A7871" s="2">
        <v>44981</v>
      </c>
      <c r="B7871" t="s">
        <v>37</v>
      </c>
      <c r="C7871" t="s">
        <v>34</v>
      </c>
      <c r="D7871" t="s">
        <v>30</v>
      </c>
      <c r="E7871" s="3">
        <v>125729</v>
      </c>
      <c r="F7871" s="3">
        <v>23384</v>
      </c>
      <c r="G7871" t="s">
        <v>32</v>
      </c>
      <c r="H7871" t="s">
        <v>7901</v>
      </c>
    </row>
    <row r="7872" spans="1:8" x14ac:dyDescent="0.35">
      <c r="A7872" s="2">
        <v>44816</v>
      </c>
      <c r="B7872" t="s">
        <v>28</v>
      </c>
      <c r="C7872" t="s">
        <v>34</v>
      </c>
      <c r="D7872" t="s">
        <v>39</v>
      </c>
      <c r="E7872" s="3">
        <v>47607</v>
      </c>
      <c r="F7872" s="3">
        <v>163808</v>
      </c>
      <c r="G7872" t="s">
        <v>32</v>
      </c>
      <c r="H7872" t="s">
        <v>7902</v>
      </c>
    </row>
    <row r="7873" spans="1:8" x14ac:dyDescent="0.35">
      <c r="A7873" s="2">
        <v>44782</v>
      </c>
      <c r="B7873" t="s">
        <v>55</v>
      </c>
      <c r="C7873" t="s">
        <v>29</v>
      </c>
      <c r="D7873" t="s">
        <v>39</v>
      </c>
      <c r="E7873" s="3">
        <v>82887</v>
      </c>
      <c r="F7873" s="3">
        <v>48130</v>
      </c>
      <c r="G7873" t="s">
        <v>26</v>
      </c>
      <c r="H7873" t="s">
        <v>7903</v>
      </c>
    </row>
    <row r="7874" spans="1:8" x14ac:dyDescent="0.35">
      <c r="A7874" s="2">
        <v>45198</v>
      </c>
      <c r="B7874" t="s">
        <v>23</v>
      </c>
      <c r="C7874" t="s">
        <v>34</v>
      </c>
      <c r="D7874" t="s">
        <v>20</v>
      </c>
      <c r="E7874" s="3">
        <v>12100</v>
      </c>
      <c r="F7874" s="3">
        <v>103944</v>
      </c>
      <c r="G7874" t="s">
        <v>35</v>
      </c>
      <c r="H7874" t="s">
        <v>7904</v>
      </c>
    </row>
    <row r="7875" spans="1:8" x14ac:dyDescent="0.35">
      <c r="A7875" s="2">
        <v>44380</v>
      </c>
      <c r="B7875" t="s">
        <v>55</v>
      </c>
      <c r="C7875" t="s">
        <v>23</v>
      </c>
      <c r="D7875" t="s">
        <v>25</v>
      </c>
      <c r="E7875" s="3">
        <v>11737</v>
      </c>
      <c r="F7875" s="3">
        <v>122084</v>
      </c>
      <c r="G7875" t="s">
        <v>21</v>
      </c>
      <c r="H7875" t="s">
        <v>7905</v>
      </c>
    </row>
    <row r="7876" spans="1:8" x14ac:dyDescent="0.35">
      <c r="A7876" s="2">
        <v>45243</v>
      </c>
      <c r="B7876" t="s">
        <v>37</v>
      </c>
      <c r="C7876" t="s">
        <v>43</v>
      </c>
      <c r="D7876" t="s">
        <v>39</v>
      </c>
      <c r="E7876" s="3">
        <v>136549</v>
      </c>
      <c r="F7876" s="3">
        <v>125413</v>
      </c>
      <c r="G7876" t="s">
        <v>35</v>
      </c>
      <c r="H7876" t="s">
        <v>7906</v>
      </c>
    </row>
    <row r="7877" spans="1:8" x14ac:dyDescent="0.35">
      <c r="A7877" s="2">
        <v>44325</v>
      </c>
      <c r="B7877" t="s">
        <v>41</v>
      </c>
      <c r="C7877" t="s">
        <v>34</v>
      </c>
      <c r="D7877" t="s">
        <v>25</v>
      </c>
      <c r="E7877" s="3">
        <v>149511</v>
      </c>
      <c r="F7877" s="3">
        <v>151130</v>
      </c>
      <c r="G7877" t="s">
        <v>35</v>
      </c>
      <c r="H7877" t="s">
        <v>7907</v>
      </c>
    </row>
    <row r="7878" spans="1:8" x14ac:dyDescent="0.35">
      <c r="A7878" s="2">
        <v>44487</v>
      </c>
      <c r="B7878" t="s">
        <v>23</v>
      </c>
      <c r="C7878" t="s">
        <v>24</v>
      </c>
      <c r="D7878" t="s">
        <v>58</v>
      </c>
      <c r="E7878" s="3">
        <v>137152</v>
      </c>
      <c r="F7878" s="3">
        <v>61260</v>
      </c>
      <c r="G7878" t="s">
        <v>35</v>
      </c>
      <c r="H7878" t="s">
        <v>7908</v>
      </c>
    </row>
    <row r="7879" spans="1:8" x14ac:dyDescent="0.35">
      <c r="A7879" s="2">
        <v>44697</v>
      </c>
      <c r="B7879" t="s">
        <v>41</v>
      </c>
      <c r="C7879" t="s">
        <v>29</v>
      </c>
      <c r="D7879" t="s">
        <v>20</v>
      </c>
      <c r="E7879" s="3">
        <v>134565</v>
      </c>
      <c r="F7879" s="3">
        <v>93398</v>
      </c>
      <c r="G7879" t="s">
        <v>21</v>
      </c>
      <c r="H7879" t="s">
        <v>7909</v>
      </c>
    </row>
    <row r="7880" spans="1:8" x14ac:dyDescent="0.35">
      <c r="A7880" s="2">
        <v>44382</v>
      </c>
      <c r="B7880" t="s">
        <v>37</v>
      </c>
      <c r="C7880" t="s">
        <v>43</v>
      </c>
      <c r="D7880" t="s">
        <v>20</v>
      </c>
      <c r="E7880" s="3">
        <v>36507</v>
      </c>
      <c r="F7880" s="3">
        <v>167074</v>
      </c>
      <c r="G7880" t="s">
        <v>32</v>
      </c>
      <c r="H7880" t="s">
        <v>7910</v>
      </c>
    </row>
    <row r="7881" spans="1:8" x14ac:dyDescent="0.35">
      <c r="A7881" s="2">
        <v>44675</v>
      </c>
      <c r="B7881" t="s">
        <v>41</v>
      </c>
      <c r="C7881" t="s">
        <v>23</v>
      </c>
      <c r="D7881" t="s">
        <v>20</v>
      </c>
      <c r="E7881" s="3">
        <v>63678</v>
      </c>
      <c r="F7881" s="3">
        <v>85045</v>
      </c>
      <c r="G7881" t="s">
        <v>35</v>
      </c>
      <c r="H7881" t="s">
        <v>7911</v>
      </c>
    </row>
    <row r="7882" spans="1:8" x14ac:dyDescent="0.35">
      <c r="A7882" s="2">
        <v>44688</v>
      </c>
      <c r="B7882" t="s">
        <v>23</v>
      </c>
      <c r="C7882" t="s">
        <v>34</v>
      </c>
      <c r="D7882" t="s">
        <v>25</v>
      </c>
      <c r="E7882" s="3">
        <v>139599</v>
      </c>
      <c r="F7882" s="3">
        <v>28918</v>
      </c>
      <c r="G7882" t="s">
        <v>35</v>
      </c>
      <c r="H7882" t="s">
        <v>7912</v>
      </c>
    </row>
    <row r="7883" spans="1:8" x14ac:dyDescent="0.35">
      <c r="A7883" s="2">
        <v>44709</v>
      </c>
      <c r="B7883" t="s">
        <v>18</v>
      </c>
      <c r="C7883" t="s">
        <v>23</v>
      </c>
      <c r="D7883" t="s">
        <v>39</v>
      </c>
      <c r="E7883" s="3">
        <v>121954</v>
      </c>
      <c r="F7883" s="3">
        <v>126581</v>
      </c>
      <c r="G7883" t="s">
        <v>32</v>
      </c>
      <c r="H7883" t="s">
        <v>7913</v>
      </c>
    </row>
    <row r="7884" spans="1:8" x14ac:dyDescent="0.35">
      <c r="A7884" s="2">
        <v>45287</v>
      </c>
      <c r="B7884" t="s">
        <v>23</v>
      </c>
      <c r="C7884" t="s">
        <v>29</v>
      </c>
      <c r="D7884" t="s">
        <v>39</v>
      </c>
      <c r="E7884" s="3">
        <v>136702</v>
      </c>
      <c r="F7884" s="3">
        <v>31807</v>
      </c>
      <c r="G7884" t="s">
        <v>32</v>
      </c>
      <c r="H7884" t="s">
        <v>7914</v>
      </c>
    </row>
    <row r="7885" spans="1:8" x14ac:dyDescent="0.35">
      <c r="A7885" s="2">
        <v>44663</v>
      </c>
      <c r="B7885" t="s">
        <v>23</v>
      </c>
      <c r="C7885" t="s">
        <v>34</v>
      </c>
      <c r="D7885" t="s">
        <v>25</v>
      </c>
      <c r="E7885" s="3">
        <v>19539</v>
      </c>
      <c r="F7885" s="3">
        <v>70739</v>
      </c>
      <c r="G7885" t="s">
        <v>26</v>
      </c>
      <c r="H7885" t="s">
        <v>7915</v>
      </c>
    </row>
    <row r="7886" spans="1:8" x14ac:dyDescent="0.35">
      <c r="A7886" s="2">
        <v>44481</v>
      </c>
      <c r="B7886" t="s">
        <v>55</v>
      </c>
      <c r="C7886" t="s">
        <v>24</v>
      </c>
      <c r="D7886" t="s">
        <v>25</v>
      </c>
      <c r="E7886" s="3">
        <v>89398</v>
      </c>
      <c r="F7886" s="3">
        <v>122321</v>
      </c>
      <c r="G7886" t="s">
        <v>35</v>
      </c>
      <c r="H7886" t="s">
        <v>7916</v>
      </c>
    </row>
    <row r="7887" spans="1:8" x14ac:dyDescent="0.35">
      <c r="A7887" s="2">
        <v>44797</v>
      </c>
      <c r="B7887" t="s">
        <v>18</v>
      </c>
      <c r="C7887" t="s">
        <v>43</v>
      </c>
      <c r="D7887" t="s">
        <v>58</v>
      </c>
      <c r="E7887" s="3">
        <v>130263</v>
      </c>
      <c r="F7887" s="3">
        <v>152390</v>
      </c>
      <c r="G7887" t="s">
        <v>32</v>
      </c>
      <c r="H7887" t="s">
        <v>7917</v>
      </c>
    </row>
    <row r="7888" spans="1:8" x14ac:dyDescent="0.35">
      <c r="A7888" s="2">
        <v>44385</v>
      </c>
      <c r="B7888" t="s">
        <v>18</v>
      </c>
      <c r="C7888" t="s">
        <v>24</v>
      </c>
      <c r="D7888" t="s">
        <v>30</v>
      </c>
      <c r="E7888" s="3">
        <v>11854</v>
      </c>
      <c r="F7888" s="3">
        <v>90419</v>
      </c>
      <c r="G7888" t="s">
        <v>21</v>
      </c>
      <c r="H7888" t="s">
        <v>7918</v>
      </c>
    </row>
    <row r="7889" spans="1:8" x14ac:dyDescent="0.35">
      <c r="A7889" s="2">
        <v>45185</v>
      </c>
      <c r="B7889" t="s">
        <v>18</v>
      </c>
      <c r="C7889" t="s">
        <v>34</v>
      </c>
      <c r="D7889" t="s">
        <v>30</v>
      </c>
      <c r="E7889" s="3">
        <v>53904</v>
      </c>
      <c r="F7889" s="3">
        <v>64801</v>
      </c>
      <c r="G7889" t="s">
        <v>21</v>
      </c>
      <c r="H7889" t="s">
        <v>7919</v>
      </c>
    </row>
    <row r="7890" spans="1:8" x14ac:dyDescent="0.35">
      <c r="A7890" s="2">
        <v>45086</v>
      </c>
      <c r="B7890" t="s">
        <v>23</v>
      </c>
      <c r="C7890" t="s">
        <v>19</v>
      </c>
      <c r="D7890" t="s">
        <v>20</v>
      </c>
      <c r="E7890" s="3">
        <v>32434</v>
      </c>
      <c r="F7890" s="3">
        <v>127901</v>
      </c>
      <c r="G7890" t="s">
        <v>26</v>
      </c>
      <c r="H7890" t="s">
        <v>7920</v>
      </c>
    </row>
    <row r="7891" spans="1:8" x14ac:dyDescent="0.35">
      <c r="A7891" s="2">
        <v>44584</v>
      </c>
      <c r="B7891" t="s">
        <v>37</v>
      </c>
      <c r="C7891" t="s">
        <v>43</v>
      </c>
      <c r="D7891" t="s">
        <v>39</v>
      </c>
      <c r="E7891" s="3">
        <v>47845</v>
      </c>
      <c r="F7891" s="3">
        <v>72385</v>
      </c>
      <c r="G7891" t="s">
        <v>35</v>
      </c>
      <c r="H7891" t="s">
        <v>7921</v>
      </c>
    </row>
    <row r="7892" spans="1:8" x14ac:dyDescent="0.35">
      <c r="A7892" s="2">
        <v>44437</v>
      </c>
      <c r="B7892" t="s">
        <v>18</v>
      </c>
      <c r="C7892" t="s">
        <v>23</v>
      </c>
      <c r="D7892" t="s">
        <v>20</v>
      </c>
      <c r="E7892" s="3">
        <v>48108</v>
      </c>
      <c r="F7892" s="3">
        <v>59719</v>
      </c>
      <c r="G7892" t="s">
        <v>32</v>
      </c>
      <c r="H7892" t="s">
        <v>7922</v>
      </c>
    </row>
    <row r="7893" spans="1:8" x14ac:dyDescent="0.35">
      <c r="A7893" s="2">
        <v>44613</v>
      </c>
      <c r="B7893" t="s">
        <v>28</v>
      </c>
      <c r="C7893" t="s">
        <v>34</v>
      </c>
      <c r="D7893" t="s">
        <v>39</v>
      </c>
      <c r="E7893" s="3">
        <v>133280</v>
      </c>
      <c r="F7893" s="3">
        <v>112352</v>
      </c>
      <c r="G7893" t="s">
        <v>21</v>
      </c>
      <c r="H7893" t="s">
        <v>7923</v>
      </c>
    </row>
    <row r="7894" spans="1:8" x14ac:dyDescent="0.35">
      <c r="A7894" s="2">
        <v>44372</v>
      </c>
      <c r="B7894" t="s">
        <v>41</v>
      </c>
      <c r="C7894" t="s">
        <v>24</v>
      </c>
      <c r="D7894" t="s">
        <v>39</v>
      </c>
      <c r="E7894" s="3">
        <v>88907</v>
      </c>
      <c r="F7894" s="3">
        <v>137453</v>
      </c>
      <c r="G7894" t="s">
        <v>26</v>
      </c>
      <c r="H7894" t="s">
        <v>7924</v>
      </c>
    </row>
    <row r="7895" spans="1:8" x14ac:dyDescent="0.35">
      <c r="A7895" s="2">
        <v>44583</v>
      </c>
      <c r="B7895" t="s">
        <v>37</v>
      </c>
      <c r="C7895" t="s">
        <v>29</v>
      </c>
      <c r="D7895" t="s">
        <v>58</v>
      </c>
      <c r="E7895" s="3">
        <v>24976</v>
      </c>
      <c r="F7895" s="3">
        <v>85993</v>
      </c>
      <c r="G7895" t="s">
        <v>35</v>
      </c>
      <c r="H7895" t="s">
        <v>7925</v>
      </c>
    </row>
    <row r="7896" spans="1:8" x14ac:dyDescent="0.35">
      <c r="A7896" s="2">
        <v>45049</v>
      </c>
      <c r="B7896" t="s">
        <v>28</v>
      </c>
      <c r="C7896" t="s">
        <v>19</v>
      </c>
      <c r="D7896" t="s">
        <v>25</v>
      </c>
      <c r="E7896" s="3">
        <v>59283</v>
      </c>
      <c r="F7896" s="3">
        <v>16949</v>
      </c>
      <c r="G7896" t="s">
        <v>21</v>
      </c>
      <c r="H7896" t="s">
        <v>7926</v>
      </c>
    </row>
    <row r="7897" spans="1:8" x14ac:dyDescent="0.35">
      <c r="A7897" s="2">
        <v>44859</v>
      </c>
      <c r="B7897" t="s">
        <v>23</v>
      </c>
      <c r="C7897" t="s">
        <v>29</v>
      </c>
      <c r="D7897" t="s">
        <v>25</v>
      </c>
      <c r="E7897" s="3">
        <v>88216</v>
      </c>
      <c r="F7897" s="3">
        <v>155071</v>
      </c>
      <c r="G7897" t="s">
        <v>26</v>
      </c>
      <c r="H7897" t="s">
        <v>7927</v>
      </c>
    </row>
    <row r="7898" spans="1:8" x14ac:dyDescent="0.35">
      <c r="A7898" s="2">
        <v>44648</v>
      </c>
      <c r="B7898" t="s">
        <v>23</v>
      </c>
      <c r="C7898" t="s">
        <v>34</v>
      </c>
      <c r="D7898" t="s">
        <v>25</v>
      </c>
      <c r="E7898" s="3">
        <v>121404</v>
      </c>
      <c r="F7898" s="3">
        <v>51070</v>
      </c>
      <c r="G7898" t="s">
        <v>32</v>
      </c>
      <c r="H7898" t="s">
        <v>7928</v>
      </c>
    </row>
    <row r="7899" spans="1:8" x14ac:dyDescent="0.35">
      <c r="A7899" s="2">
        <v>44473</v>
      </c>
      <c r="B7899" t="s">
        <v>28</v>
      </c>
      <c r="C7899" t="s">
        <v>23</v>
      </c>
      <c r="D7899" t="s">
        <v>30</v>
      </c>
      <c r="E7899" s="3">
        <v>16157</v>
      </c>
      <c r="F7899" s="3">
        <v>31668</v>
      </c>
      <c r="G7899" t="s">
        <v>21</v>
      </c>
      <c r="H7899" t="s">
        <v>7929</v>
      </c>
    </row>
    <row r="7900" spans="1:8" x14ac:dyDescent="0.35">
      <c r="A7900" s="2">
        <v>44409</v>
      </c>
      <c r="B7900" t="s">
        <v>55</v>
      </c>
      <c r="C7900" t="s">
        <v>24</v>
      </c>
      <c r="D7900" t="s">
        <v>25</v>
      </c>
      <c r="E7900" s="3">
        <v>65730</v>
      </c>
      <c r="F7900" s="3">
        <v>106412</v>
      </c>
      <c r="G7900" t="s">
        <v>35</v>
      </c>
      <c r="H7900" t="s">
        <v>7930</v>
      </c>
    </row>
    <row r="7901" spans="1:8" x14ac:dyDescent="0.35">
      <c r="A7901" s="2">
        <v>44237</v>
      </c>
      <c r="B7901" t="s">
        <v>55</v>
      </c>
      <c r="C7901" t="s">
        <v>43</v>
      </c>
      <c r="D7901" t="s">
        <v>30</v>
      </c>
      <c r="E7901" s="3">
        <v>106729</v>
      </c>
      <c r="F7901" s="3">
        <v>139817</v>
      </c>
      <c r="G7901" t="s">
        <v>21</v>
      </c>
      <c r="H7901" t="s">
        <v>7931</v>
      </c>
    </row>
    <row r="7902" spans="1:8" x14ac:dyDescent="0.35">
      <c r="A7902" s="2">
        <v>44490</v>
      </c>
      <c r="B7902" t="s">
        <v>28</v>
      </c>
      <c r="C7902" t="s">
        <v>19</v>
      </c>
      <c r="D7902" t="s">
        <v>20</v>
      </c>
      <c r="E7902" s="3">
        <v>91581</v>
      </c>
      <c r="F7902" s="3">
        <v>132396</v>
      </c>
      <c r="G7902" t="s">
        <v>32</v>
      </c>
      <c r="H7902" t="s">
        <v>7932</v>
      </c>
    </row>
    <row r="7903" spans="1:8" x14ac:dyDescent="0.35">
      <c r="A7903" s="2">
        <v>44796</v>
      </c>
      <c r="B7903" t="s">
        <v>55</v>
      </c>
      <c r="C7903" t="s">
        <v>34</v>
      </c>
      <c r="D7903" t="s">
        <v>30</v>
      </c>
      <c r="E7903" s="3">
        <v>98533</v>
      </c>
      <c r="F7903" s="3">
        <v>32539</v>
      </c>
      <c r="G7903" t="s">
        <v>32</v>
      </c>
      <c r="H7903" t="s">
        <v>7933</v>
      </c>
    </row>
    <row r="7904" spans="1:8" x14ac:dyDescent="0.35">
      <c r="A7904" s="2">
        <v>44737</v>
      </c>
      <c r="B7904" t="s">
        <v>41</v>
      </c>
      <c r="C7904" t="s">
        <v>34</v>
      </c>
      <c r="D7904" t="s">
        <v>39</v>
      </c>
      <c r="E7904" s="3">
        <v>129194</v>
      </c>
      <c r="F7904" s="3">
        <v>14860</v>
      </c>
      <c r="G7904" t="s">
        <v>26</v>
      </c>
      <c r="H7904" t="s">
        <v>7934</v>
      </c>
    </row>
    <row r="7905" spans="1:8" x14ac:dyDescent="0.35">
      <c r="A7905" s="2">
        <v>44647</v>
      </c>
      <c r="B7905" t="s">
        <v>41</v>
      </c>
      <c r="C7905" t="s">
        <v>34</v>
      </c>
      <c r="D7905" t="s">
        <v>58</v>
      </c>
      <c r="E7905" s="3">
        <v>97112</v>
      </c>
      <c r="F7905" s="3">
        <v>124036</v>
      </c>
      <c r="G7905" t="s">
        <v>32</v>
      </c>
      <c r="H7905" t="s">
        <v>7935</v>
      </c>
    </row>
    <row r="7906" spans="1:8" x14ac:dyDescent="0.35">
      <c r="A7906" s="2">
        <v>45281</v>
      </c>
      <c r="B7906" t="s">
        <v>23</v>
      </c>
      <c r="C7906" t="s">
        <v>34</v>
      </c>
      <c r="D7906" t="s">
        <v>58</v>
      </c>
      <c r="E7906" s="3">
        <v>121529</v>
      </c>
      <c r="F7906" s="3">
        <v>15035</v>
      </c>
      <c r="G7906" t="s">
        <v>35</v>
      </c>
      <c r="H7906" t="s">
        <v>7936</v>
      </c>
    </row>
    <row r="7907" spans="1:8" x14ac:dyDescent="0.35">
      <c r="A7907" s="2">
        <v>44986</v>
      </c>
      <c r="B7907" t="s">
        <v>55</v>
      </c>
      <c r="C7907" t="s">
        <v>24</v>
      </c>
      <c r="D7907" t="s">
        <v>39</v>
      </c>
      <c r="E7907" s="3">
        <v>105800</v>
      </c>
      <c r="F7907" s="3">
        <v>118083</v>
      </c>
      <c r="G7907" t="s">
        <v>35</v>
      </c>
      <c r="H7907" t="s">
        <v>7937</v>
      </c>
    </row>
    <row r="7908" spans="1:8" x14ac:dyDescent="0.35">
      <c r="A7908" s="2">
        <v>44530</v>
      </c>
      <c r="B7908" t="s">
        <v>18</v>
      </c>
      <c r="C7908" t="s">
        <v>43</v>
      </c>
      <c r="D7908" t="s">
        <v>20</v>
      </c>
      <c r="E7908" s="3">
        <v>12676</v>
      </c>
      <c r="F7908" s="3">
        <v>69691</v>
      </c>
      <c r="G7908" t="s">
        <v>21</v>
      </c>
      <c r="H7908" t="s">
        <v>7938</v>
      </c>
    </row>
    <row r="7909" spans="1:8" x14ac:dyDescent="0.35">
      <c r="A7909" s="2">
        <v>45087</v>
      </c>
      <c r="B7909" t="s">
        <v>28</v>
      </c>
      <c r="C7909" t="s">
        <v>23</v>
      </c>
      <c r="D7909" t="s">
        <v>58</v>
      </c>
      <c r="E7909" s="3">
        <v>11215</v>
      </c>
      <c r="F7909" s="3">
        <v>25121</v>
      </c>
      <c r="G7909" t="s">
        <v>21</v>
      </c>
      <c r="H7909" t="s">
        <v>7939</v>
      </c>
    </row>
    <row r="7910" spans="1:8" x14ac:dyDescent="0.35">
      <c r="A7910" s="2">
        <v>44240</v>
      </c>
      <c r="B7910" t="s">
        <v>41</v>
      </c>
      <c r="C7910" t="s">
        <v>19</v>
      </c>
      <c r="D7910" t="s">
        <v>39</v>
      </c>
      <c r="E7910" s="3">
        <v>77800</v>
      </c>
      <c r="F7910" s="3">
        <v>117047</v>
      </c>
      <c r="G7910" t="s">
        <v>32</v>
      </c>
      <c r="H7910" t="s">
        <v>7940</v>
      </c>
    </row>
    <row r="7911" spans="1:8" x14ac:dyDescent="0.35">
      <c r="A7911" s="2">
        <v>44340</v>
      </c>
      <c r="B7911" t="s">
        <v>55</v>
      </c>
      <c r="C7911" t="s">
        <v>34</v>
      </c>
      <c r="D7911" t="s">
        <v>58</v>
      </c>
      <c r="E7911" s="3">
        <v>132478</v>
      </c>
      <c r="F7911" s="3">
        <v>112671</v>
      </c>
      <c r="G7911" t="s">
        <v>32</v>
      </c>
      <c r="H7911" t="s">
        <v>7941</v>
      </c>
    </row>
    <row r="7912" spans="1:8" x14ac:dyDescent="0.35">
      <c r="A7912" s="2">
        <v>44529</v>
      </c>
      <c r="B7912" t="s">
        <v>55</v>
      </c>
      <c r="C7912" t="s">
        <v>29</v>
      </c>
      <c r="D7912" t="s">
        <v>30</v>
      </c>
      <c r="E7912" s="3">
        <v>142041</v>
      </c>
      <c r="F7912" s="3">
        <v>102805</v>
      </c>
      <c r="G7912" t="s">
        <v>32</v>
      </c>
      <c r="H7912" t="s">
        <v>7942</v>
      </c>
    </row>
    <row r="7913" spans="1:8" x14ac:dyDescent="0.35">
      <c r="A7913" s="2">
        <v>45194</v>
      </c>
      <c r="B7913" t="s">
        <v>41</v>
      </c>
      <c r="C7913" t="s">
        <v>34</v>
      </c>
      <c r="D7913" t="s">
        <v>58</v>
      </c>
      <c r="E7913" s="3">
        <v>49396</v>
      </c>
      <c r="F7913" s="3">
        <v>103784</v>
      </c>
      <c r="G7913" t="s">
        <v>32</v>
      </c>
      <c r="H7913" t="s">
        <v>7943</v>
      </c>
    </row>
    <row r="7914" spans="1:8" x14ac:dyDescent="0.35">
      <c r="A7914" s="2">
        <v>44251</v>
      </c>
      <c r="B7914" t="s">
        <v>41</v>
      </c>
      <c r="C7914" t="s">
        <v>43</v>
      </c>
      <c r="D7914" t="s">
        <v>30</v>
      </c>
      <c r="E7914" s="3">
        <v>10600</v>
      </c>
      <c r="F7914" s="3">
        <v>156897</v>
      </c>
      <c r="G7914" t="s">
        <v>21</v>
      </c>
      <c r="H7914" t="s">
        <v>7944</v>
      </c>
    </row>
    <row r="7915" spans="1:8" x14ac:dyDescent="0.35">
      <c r="A7915" s="2">
        <v>45066</v>
      </c>
      <c r="B7915" t="s">
        <v>18</v>
      </c>
      <c r="C7915" t="s">
        <v>43</v>
      </c>
      <c r="D7915" t="s">
        <v>30</v>
      </c>
      <c r="E7915" s="3">
        <v>32325</v>
      </c>
      <c r="F7915" s="3">
        <v>103716</v>
      </c>
      <c r="G7915" t="s">
        <v>35</v>
      </c>
      <c r="H7915" t="s">
        <v>7945</v>
      </c>
    </row>
    <row r="7916" spans="1:8" x14ac:dyDescent="0.35">
      <c r="A7916" s="2">
        <v>44993</v>
      </c>
      <c r="B7916" t="s">
        <v>55</v>
      </c>
      <c r="C7916" t="s">
        <v>24</v>
      </c>
      <c r="D7916" t="s">
        <v>58</v>
      </c>
      <c r="E7916" s="3">
        <v>143788</v>
      </c>
      <c r="F7916" s="3">
        <v>91840</v>
      </c>
      <c r="G7916" t="s">
        <v>26</v>
      </c>
      <c r="H7916" t="s">
        <v>7946</v>
      </c>
    </row>
    <row r="7917" spans="1:8" x14ac:dyDescent="0.35">
      <c r="A7917" s="2">
        <v>44521</v>
      </c>
      <c r="B7917" t="s">
        <v>55</v>
      </c>
      <c r="C7917" t="s">
        <v>24</v>
      </c>
      <c r="D7917" t="s">
        <v>58</v>
      </c>
      <c r="E7917" s="3">
        <v>27165</v>
      </c>
      <c r="F7917" s="3">
        <v>67551</v>
      </c>
      <c r="G7917" t="s">
        <v>21</v>
      </c>
      <c r="H7917" t="s">
        <v>7947</v>
      </c>
    </row>
    <row r="7918" spans="1:8" x14ac:dyDescent="0.35">
      <c r="A7918" s="2">
        <v>44276</v>
      </c>
      <c r="B7918" t="s">
        <v>37</v>
      </c>
      <c r="C7918" t="s">
        <v>29</v>
      </c>
      <c r="D7918" t="s">
        <v>30</v>
      </c>
      <c r="E7918" s="3">
        <v>71152</v>
      </c>
      <c r="F7918" s="3">
        <v>166999</v>
      </c>
      <c r="G7918" t="s">
        <v>21</v>
      </c>
      <c r="H7918" t="s">
        <v>7948</v>
      </c>
    </row>
    <row r="7919" spans="1:8" x14ac:dyDescent="0.35">
      <c r="A7919" s="2">
        <v>45251</v>
      </c>
      <c r="B7919" t="s">
        <v>23</v>
      </c>
      <c r="C7919" t="s">
        <v>29</v>
      </c>
      <c r="D7919" t="s">
        <v>58</v>
      </c>
      <c r="E7919" s="3">
        <v>11434</v>
      </c>
      <c r="F7919" s="3">
        <v>133099</v>
      </c>
      <c r="G7919" t="s">
        <v>35</v>
      </c>
      <c r="H7919" t="s">
        <v>7949</v>
      </c>
    </row>
    <row r="7920" spans="1:8" x14ac:dyDescent="0.35">
      <c r="A7920" s="2">
        <v>45181</v>
      </c>
      <c r="B7920" t="s">
        <v>18</v>
      </c>
      <c r="C7920" t="s">
        <v>24</v>
      </c>
      <c r="D7920" t="s">
        <v>20</v>
      </c>
      <c r="E7920" s="3">
        <v>24852</v>
      </c>
      <c r="F7920" s="3">
        <v>88852</v>
      </c>
      <c r="G7920" t="s">
        <v>26</v>
      </c>
      <c r="H7920" t="s">
        <v>7950</v>
      </c>
    </row>
    <row r="7921" spans="1:8" x14ac:dyDescent="0.35">
      <c r="A7921" s="2">
        <v>44754</v>
      </c>
      <c r="B7921" t="s">
        <v>41</v>
      </c>
      <c r="C7921" t="s">
        <v>19</v>
      </c>
      <c r="D7921" t="s">
        <v>25</v>
      </c>
      <c r="E7921" s="3">
        <v>136786</v>
      </c>
      <c r="F7921" s="3">
        <v>104587</v>
      </c>
      <c r="G7921" t="s">
        <v>35</v>
      </c>
      <c r="H7921" t="s">
        <v>7951</v>
      </c>
    </row>
    <row r="7922" spans="1:8" x14ac:dyDescent="0.35">
      <c r="A7922" s="2">
        <v>45061</v>
      </c>
      <c r="B7922" t="s">
        <v>41</v>
      </c>
      <c r="C7922" t="s">
        <v>29</v>
      </c>
      <c r="D7922" t="s">
        <v>25</v>
      </c>
      <c r="E7922" s="3">
        <v>102928</v>
      </c>
      <c r="F7922" s="3">
        <v>79251</v>
      </c>
      <c r="G7922" t="s">
        <v>32</v>
      </c>
      <c r="H7922" t="s">
        <v>7952</v>
      </c>
    </row>
    <row r="7923" spans="1:8" x14ac:dyDescent="0.35">
      <c r="A7923" s="2">
        <v>44913</v>
      </c>
      <c r="B7923" t="s">
        <v>28</v>
      </c>
      <c r="C7923" t="s">
        <v>24</v>
      </c>
      <c r="D7923" t="s">
        <v>39</v>
      </c>
      <c r="E7923" s="3">
        <v>30375</v>
      </c>
      <c r="F7923" s="3">
        <v>154724</v>
      </c>
      <c r="G7923" t="s">
        <v>26</v>
      </c>
      <c r="H7923" t="s">
        <v>7953</v>
      </c>
    </row>
    <row r="7924" spans="1:8" x14ac:dyDescent="0.35">
      <c r="A7924" s="2">
        <v>44668</v>
      </c>
      <c r="B7924" t="s">
        <v>23</v>
      </c>
      <c r="C7924" t="s">
        <v>34</v>
      </c>
      <c r="D7924" t="s">
        <v>25</v>
      </c>
      <c r="E7924" s="3">
        <v>18651</v>
      </c>
      <c r="F7924" s="3">
        <v>44183</v>
      </c>
      <c r="G7924" t="s">
        <v>21</v>
      </c>
      <c r="H7924" t="s">
        <v>7954</v>
      </c>
    </row>
    <row r="7925" spans="1:8" x14ac:dyDescent="0.35">
      <c r="A7925" s="2">
        <v>44270</v>
      </c>
      <c r="B7925" t="s">
        <v>41</v>
      </c>
      <c r="C7925" t="s">
        <v>24</v>
      </c>
      <c r="D7925" t="s">
        <v>20</v>
      </c>
      <c r="E7925" s="3">
        <v>91725</v>
      </c>
      <c r="F7925" s="3">
        <v>70524</v>
      </c>
      <c r="G7925" t="s">
        <v>32</v>
      </c>
      <c r="H7925" t="s">
        <v>7955</v>
      </c>
    </row>
    <row r="7926" spans="1:8" x14ac:dyDescent="0.35">
      <c r="A7926" s="2">
        <v>44785</v>
      </c>
      <c r="B7926" t="s">
        <v>55</v>
      </c>
      <c r="C7926" t="s">
        <v>19</v>
      </c>
      <c r="D7926" t="s">
        <v>25</v>
      </c>
      <c r="E7926" s="3">
        <v>131933</v>
      </c>
      <c r="F7926" s="3">
        <v>113136</v>
      </c>
      <c r="G7926" t="s">
        <v>32</v>
      </c>
      <c r="H7926" t="s">
        <v>7956</v>
      </c>
    </row>
    <row r="7927" spans="1:8" x14ac:dyDescent="0.35">
      <c r="A7927" s="2">
        <v>44760</v>
      </c>
      <c r="B7927" t="s">
        <v>41</v>
      </c>
      <c r="C7927" t="s">
        <v>24</v>
      </c>
      <c r="D7927" t="s">
        <v>25</v>
      </c>
      <c r="E7927" s="3">
        <v>138489</v>
      </c>
      <c r="F7927" s="3">
        <v>100001</v>
      </c>
      <c r="G7927" t="s">
        <v>32</v>
      </c>
      <c r="H7927" t="s">
        <v>7957</v>
      </c>
    </row>
    <row r="7928" spans="1:8" x14ac:dyDescent="0.35">
      <c r="A7928" s="2">
        <v>44663</v>
      </c>
      <c r="B7928" t="s">
        <v>55</v>
      </c>
      <c r="C7928" t="s">
        <v>24</v>
      </c>
      <c r="D7928" t="s">
        <v>20</v>
      </c>
      <c r="E7928" s="3">
        <v>92451</v>
      </c>
      <c r="F7928" s="3">
        <v>37300</v>
      </c>
      <c r="G7928" t="s">
        <v>32</v>
      </c>
      <c r="H7928" t="s">
        <v>7958</v>
      </c>
    </row>
    <row r="7929" spans="1:8" x14ac:dyDescent="0.35">
      <c r="A7929" s="2">
        <v>44795</v>
      </c>
      <c r="B7929" t="s">
        <v>55</v>
      </c>
      <c r="C7929" t="s">
        <v>34</v>
      </c>
      <c r="D7929" t="s">
        <v>30</v>
      </c>
      <c r="E7929" s="3">
        <v>143049</v>
      </c>
      <c r="F7929" s="3">
        <v>95175</v>
      </c>
      <c r="G7929" t="s">
        <v>32</v>
      </c>
      <c r="H7929" t="s">
        <v>7959</v>
      </c>
    </row>
    <row r="7930" spans="1:8" x14ac:dyDescent="0.35">
      <c r="A7930" s="2">
        <v>45188</v>
      </c>
      <c r="B7930" t="s">
        <v>18</v>
      </c>
      <c r="C7930" t="s">
        <v>29</v>
      </c>
      <c r="D7930" t="s">
        <v>25</v>
      </c>
      <c r="E7930" s="3">
        <v>122141</v>
      </c>
      <c r="F7930" s="3">
        <v>103209</v>
      </c>
      <c r="G7930" t="s">
        <v>32</v>
      </c>
      <c r="H7930" t="s">
        <v>7960</v>
      </c>
    </row>
    <row r="7931" spans="1:8" x14ac:dyDescent="0.35">
      <c r="A7931" s="2">
        <v>44933</v>
      </c>
      <c r="B7931" t="s">
        <v>41</v>
      </c>
      <c r="C7931" t="s">
        <v>34</v>
      </c>
      <c r="D7931" t="s">
        <v>39</v>
      </c>
      <c r="E7931" s="3">
        <v>56828</v>
      </c>
      <c r="F7931" s="3">
        <v>96322</v>
      </c>
      <c r="G7931" t="s">
        <v>26</v>
      </c>
      <c r="H7931" t="s">
        <v>7961</v>
      </c>
    </row>
    <row r="7932" spans="1:8" x14ac:dyDescent="0.35">
      <c r="A7932" s="2">
        <v>45190</v>
      </c>
      <c r="B7932" t="s">
        <v>18</v>
      </c>
      <c r="C7932" t="s">
        <v>34</v>
      </c>
      <c r="D7932" t="s">
        <v>25</v>
      </c>
      <c r="E7932" s="3">
        <v>62916</v>
      </c>
      <c r="F7932" s="3">
        <v>47242</v>
      </c>
      <c r="G7932" t="s">
        <v>32</v>
      </c>
      <c r="H7932" t="s">
        <v>7962</v>
      </c>
    </row>
    <row r="7933" spans="1:8" x14ac:dyDescent="0.35">
      <c r="A7933" s="2">
        <v>44444</v>
      </c>
      <c r="B7933" t="s">
        <v>23</v>
      </c>
      <c r="C7933" t="s">
        <v>24</v>
      </c>
      <c r="D7933" t="s">
        <v>25</v>
      </c>
      <c r="E7933" s="3">
        <v>108594</v>
      </c>
      <c r="F7933" s="3">
        <v>77530</v>
      </c>
      <c r="G7933" t="s">
        <v>26</v>
      </c>
      <c r="H7933" t="s">
        <v>7963</v>
      </c>
    </row>
    <row r="7934" spans="1:8" x14ac:dyDescent="0.35">
      <c r="A7934" s="2">
        <v>44263</v>
      </c>
      <c r="B7934" t="s">
        <v>55</v>
      </c>
      <c r="C7934" t="s">
        <v>34</v>
      </c>
      <c r="D7934" t="s">
        <v>20</v>
      </c>
      <c r="E7934" s="3">
        <v>81613</v>
      </c>
      <c r="F7934" s="3">
        <v>150728</v>
      </c>
      <c r="G7934" t="s">
        <v>26</v>
      </c>
      <c r="H7934" t="s">
        <v>7964</v>
      </c>
    </row>
    <row r="7935" spans="1:8" x14ac:dyDescent="0.35">
      <c r="A7935" s="2">
        <v>44769</v>
      </c>
      <c r="B7935" t="s">
        <v>23</v>
      </c>
      <c r="C7935" t="s">
        <v>43</v>
      </c>
      <c r="D7935" t="s">
        <v>20</v>
      </c>
      <c r="E7935" s="3">
        <v>62727</v>
      </c>
      <c r="F7935" s="3">
        <v>136253</v>
      </c>
      <c r="G7935" t="s">
        <v>35</v>
      </c>
      <c r="H7935" t="s">
        <v>7965</v>
      </c>
    </row>
    <row r="7936" spans="1:8" x14ac:dyDescent="0.35">
      <c r="A7936" s="2">
        <v>44899</v>
      </c>
      <c r="B7936" t="s">
        <v>41</v>
      </c>
      <c r="C7936" t="s">
        <v>23</v>
      </c>
      <c r="D7936" t="s">
        <v>39</v>
      </c>
      <c r="E7936" s="3">
        <v>137634</v>
      </c>
      <c r="F7936" s="3">
        <v>165685</v>
      </c>
      <c r="G7936" t="s">
        <v>35</v>
      </c>
      <c r="H7936" t="s">
        <v>7966</v>
      </c>
    </row>
    <row r="7937" spans="1:8" x14ac:dyDescent="0.35">
      <c r="A7937" s="2">
        <v>44666</v>
      </c>
      <c r="B7937" t="s">
        <v>23</v>
      </c>
      <c r="C7937" t="s">
        <v>23</v>
      </c>
      <c r="D7937" t="s">
        <v>58</v>
      </c>
      <c r="E7937" s="3">
        <v>63801</v>
      </c>
      <c r="F7937" s="3">
        <v>115289</v>
      </c>
      <c r="G7937" t="s">
        <v>26</v>
      </c>
      <c r="H7937" t="s">
        <v>7967</v>
      </c>
    </row>
    <row r="7938" spans="1:8" x14ac:dyDescent="0.35">
      <c r="A7938" s="2">
        <v>44689</v>
      </c>
      <c r="B7938" t="s">
        <v>23</v>
      </c>
      <c r="C7938" t="s">
        <v>34</v>
      </c>
      <c r="D7938" t="s">
        <v>20</v>
      </c>
      <c r="E7938" s="3">
        <v>53435</v>
      </c>
      <c r="F7938" s="3">
        <v>53494</v>
      </c>
      <c r="G7938" t="s">
        <v>32</v>
      </c>
      <c r="H7938" t="s">
        <v>7968</v>
      </c>
    </row>
    <row r="7939" spans="1:8" x14ac:dyDescent="0.35">
      <c r="A7939" s="2">
        <v>44859</v>
      </c>
      <c r="B7939" t="s">
        <v>41</v>
      </c>
      <c r="C7939" t="s">
        <v>29</v>
      </c>
      <c r="D7939" t="s">
        <v>58</v>
      </c>
      <c r="E7939" s="3">
        <v>82150</v>
      </c>
      <c r="F7939" s="3">
        <v>98662</v>
      </c>
      <c r="G7939" t="s">
        <v>35</v>
      </c>
      <c r="H7939" t="s">
        <v>7969</v>
      </c>
    </row>
    <row r="7940" spans="1:8" x14ac:dyDescent="0.35">
      <c r="A7940" s="2">
        <v>44482</v>
      </c>
      <c r="B7940" t="s">
        <v>18</v>
      </c>
      <c r="C7940" t="s">
        <v>19</v>
      </c>
      <c r="D7940" t="s">
        <v>39</v>
      </c>
      <c r="E7940" s="3">
        <v>125200</v>
      </c>
      <c r="F7940" s="3">
        <v>145219</v>
      </c>
      <c r="G7940" t="s">
        <v>32</v>
      </c>
      <c r="H7940" t="s">
        <v>7970</v>
      </c>
    </row>
    <row r="7941" spans="1:8" x14ac:dyDescent="0.35">
      <c r="A7941" s="2">
        <v>44508</v>
      </c>
      <c r="B7941" t="s">
        <v>18</v>
      </c>
      <c r="C7941" t="s">
        <v>34</v>
      </c>
      <c r="D7941" t="s">
        <v>25</v>
      </c>
      <c r="E7941" s="3">
        <v>109943</v>
      </c>
      <c r="F7941" s="3">
        <v>74213</v>
      </c>
      <c r="G7941" t="s">
        <v>32</v>
      </c>
      <c r="H7941" t="s">
        <v>7971</v>
      </c>
    </row>
    <row r="7942" spans="1:8" x14ac:dyDescent="0.35">
      <c r="A7942" s="2">
        <v>44505</v>
      </c>
      <c r="B7942" t="s">
        <v>55</v>
      </c>
      <c r="C7942" t="s">
        <v>29</v>
      </c>
      <c r="D7942" t="s">
        <v>25</v>
      </c>
      <c r="E7942" s="3">
        <v>149518</v>
      </c>
      <c r="F7942" s="3">
        <v>140306</v>
      </c>
      <c r="G7942" t="s">
        <v>35</v>
      </c>
      <c r="H7942" t="s">
        <v>7972</v>
      </c>
    </row>
    <row r="7943" spans="1:8" x14ac:dyDescent="0.35">
      <c r="A7943" s="2">
        <v>44971</v>
      </c>
      <c r="B7943" t="s">
        <v>55</v>
      </c>
      <c r="C7943" t="s">
        <v>34</v>
      </c>
      <c r="D7943" t="s">
        <v>58</v>
      </c>
      <c r="E7943" s="3">
        <v>113120</v>
      </c>
      <c r="F7943" s="3">
        <v>148400</v>
      </c>
      <c r="G7943" t="s">
        <v>35</v>
      </c>
      <c r="H7943" t="s">
        <v>7973</v>
      </c>
    </row>
    <row r="7944" spans="1:8" x14ac:dyDescent="0.35">
      <c r="A7944" s="2">
        <v>45161</v>
      </c>
      <c r="B7944" t="s">
        <v>41</v>
      </c>
      <c r="C7944" t="s">
        <v>24</v>
      </c>
      <c r="D7944" t="s">
        <v>39</v>
      </c>
      <c r="E7944" s="3">
        <v>130537</v>
      </c>
      <c r="F7944" s="3">
        <v>20404</v>
      </c>
      <c r="G7944" t="s">
        <v>35</v>
      </c>
      <c r="H7944" t="s">
        <v>7974</v>
      </c>
    </row>
    <row r="7945" spans="1:8" x14ac:dyDescent="0.35">
      <c r="A7945" s="2">
        <v>44652</v>
      </c>
      <c r="B7945" t="s">
        <v>41</v>
      </c>
      <c r="C7945" t="s">
        <v>29</v>
      </c>
      <c r="D7945" t="s">
        <v>39</v>
      </c>
      <c r="E7945" s="3">
        <v>94557</v>
      </c>
      <c r="F7945" s="3">
        <v>95355</v>
      </c>
      <c r="G7945" t="s">
        <v>32</v>
      </c>
      <c r="H7945" t="s">
        <v>7975</v>
      </c>
    </row>
    <row r="7946" spans="1:8" x14ac:dyDescent="0.35">
      <c r="A7946" s="2">
        <v>44328</v>
      </c>
      <c r="B7946" t="s">
        <v>37</v>
      </c>
      <c r="C7946" t="s">
        <v>19</v>
      </c>
      <c r="D7946" t="s">
        <v>20</v>
      </c>
      <c r="E7946" s="3">
        <v>59202</v>
      </c>
      <c r="F7946" s="3">
        <v>86386</v>
      </c>
      <c r="G7946" t="s">
        <v>21</v>
      </c>
      <c r="H7946" t="s">
        <v>7976</v>
      </c>
    </row>
    <row r="7947" spans="1:8" x14ac:dyDescent="0.35">
      <c r="A7947" s="2">
        <v>45126</v>
      </c>
      <c r="B7947" t="s">
        <v>37</v>
      </c>
      <c r="C7947" t="s">
        <v>34</v>
      </c>
      <c r="D7947" t="s">
        <v>58</v>
      </c>
      <c r="E7947" s="3">
        <v>141871</v>
      </c>
      <c r="F7947" s="3">
        <v>47883</v>
      </c>
      <c r="G7947" t="s">
        <v>21</v>
      </c>
      <c r="H7947" t="s">
        <v>7977</v>
      </c>
    </row>
    <row r="7948" spans="1:8" x14ac:dyDescent="0.35">
      <c r="A7948" s="2">
        <v>45161</v>
      </c>
      <c r="B7948" t="s">
        <v>28</v>
      </c>
      <c r="C7948" t="s">
        <v>43</v>
      </c>
      <c r="D7948" t="s">
        <v>20</v>
      </c>
      <c r="E7948" s="3">
        <v>19939</v>
      </c>
      <c r="F7948" s="3">
        <v>136432</v>
      </c>
      <c r="G7948" t="s">
        <v>35</v>
      </c>
      <c r="H7948" t="s">
        <v>7978</v>
      </c>
    </row>
    <row r="7949" spans="1:8" x14ac:dyDescent="0.35">
      <c r="A7949" s="2">
        <v>45125</v>
      </c>
      <c r="B7949" t="s">
        <v>55</v>
      </c>
      <c r="C7949" t="s">
        <v>29</v>
      </c>
      <c r="D7949" t="s">
        <v>58</v>
      </c>
      <c r="E7949" s="3">
        <v>26620</v>
      </c>
      <c r="F7949" s="3">
        <v>162638</v>
      </c>
      <c r="G7949" t="s">
        <v>32</v>
      </c>
      <c r="H7949" t="s">
        <v>7979</v>
      </c>
    </row>
    <row r="7950" spans="1:8" x14ac:dyDescent="0.35">
      <c r="A7950" s="2">
        <v>44317</v>
      </c>
      <c r="B7950" t="s">
        <v>23</v>
      </c>
      <c r="C7950" t="s">
        <v>23</v>
      </c>
      <c r="D7950" t="s">
        <v>20</v>
      </c>
      <c r="E7950" s="3">
        <v>110508</v>
      </c>
      <c r="F7950" s="3">
        <v>64666</v>
      </c>
      <c r="G7950" t="s">
        <v>21</v>
      </c>
      <c r="H7950" t="s">
        <v>7980</v>
      </c>
    </row>
    <row r="7951" spans="1:8" x14ac:dyDescent="0.35">
      <c r="A7951" s="2">
        <v>44830</v>
      </c>
      <c r="B7951" t="s">
        <v>28</v>
      </c>
      <c r="C7951" t="s">
        <v>29</v>
      </c>
      <c r="D7951" t="s">
        <v>20</v>
      </c>
      <c r="E7951" s="3">
        <v>106553</v>
      </c>
      <c r="F7951" s="3">
        <v>16315</v>
      </c>
      <c r="G7951" t="s">
        <v>35</v>
      </c>
      <c r="H7951" t="s">
        <v>7981</v>
      </c>
    </row>
    <row r="7952" spans="1:8" x14ac:dyDescent="0.35">
      <c r="A7952" s="2">
        <v>45093</v>
      </c>
      <c r="B7952" t="s">
        <v>28</v>
      </c>
      <c r="C7952" t="s">
        <v>43</v>
      </c>
      <c r="D7952" t="s">
        <v>39</v>
      </c>
      <c r="E7952" s="3">
        <v>148253</v>
      </c>
      <c r="F7952" s="3">
        <v>159960</v>
      </c>
      <c r="G7952" t="s">
        <v>32</v>
      </c>
      <c r="H7952" t="s">
        <v>7982</v>
      </c>
    </row>
    <row r="7953" spans="1:8" x14ac:dyDescent="0.35">
      <c r="A7953" s="2">
        <v>44968</v>
      </c>
      <c r="B7953" t="s">
        <v>18</v>
      </c>
      <c r="C7953" t="s">
        <v>43</v>
      </c>
      <c r="D7953" t="s">
        <v>39</v>
      </c>
      <c r="E7953" s="3">
        <v>51098</v>
      </c>
      <c r="F7953" s="3">
        <v>80911</v>
      </c>
      <c r="G7953" t="s">
        <v>32</v>
      </c>
      <c r="H7953" t="s">
        <v>7983</v>
      </c>
    </row>
    <row r="7954" spans="1:8" x14ac:dyDescent="0.35">
      <c r="A7954" s="2">
        <v>45259</v>
      </c>
      <c r="B7954" t="s">
        <v>23</v>
      </c>
      <c r="C7954" t="s">
        <v>43</v>
      </c>
      <c r="D7954" t="s">
        <v>25</v>
      </c>
      <c r="E7954" s="3">
        <v>54055</v>
      </c>
      <c r="F7954" s="3">
        <v>119345</v>
      </c>
      <c r="G7954" t="s">
        <v>32</v>
      </c>
      <c r="H7954" t="s">
        <v>7984</v>
      </c>
    </row>
    <row r="7955" spans="1:8" x14ac:dyDescent="0.35">
      <c r="A7955" s="2">
        <v>44762</v>
      </c>
      <c r="B7955" t="s">
        <v>18</v>
      </c>
      <c r="C7955" t="s">
        <v>19</v>
      </c>
      <c r="D7955" t="s">
        <v>25</v>
      </c>
      <c r="E7955" s="3">
        <v>30885</v>
      </c>
      <c r="F7955" s="3">
        <v>37443</v>
      </c>
      <c r="G7955" t="s">
        <v>32</v>
      </c>
      <c r="H7955" t="s">
        <v>7985</v>
      </c>
    </row>
    <row r="7956" spans="1:8" x14ac:dyDescent="0.35">
      <c r="A7956" s="2">
        <v>44708</v>
      </c>
      <c r="B7956" t="s">
        <v>37</v>
      </c>
      <c r="C7956" t="s">
        <v>19</v>
      </c>
      <c r="D7956" t="s">
        <v>39</v>
      </c>
      <c r="E7956" s="3">
        <v>35526</v>
      </c>
      <c r="F7956" s="3">
        <v>152660</v>
      </c>
      <c r="G7956" t="s">
        <v>32</v>
      </c>
      <c r="H7956" t="s">
        <v>7986</v>
      </c>
    </row>
    <row r="7957" spans="1:8" x14ac:dyDescent="0.35">
      <c r="A7957" s="2">
        <v>44485</v>
      </c>
      <c r="B7957" t="s">
        <v>28</v>
      </c>
      <c r="C7957" t="s">
        <v>29</v>
      </c>
      <c r="D7957" t="s">
        <v>39</v>
      </c>
      <c r="E7957" s="3">
        <v>13796</v>
      </c>
      <c r="F7957" s="3">
        <v>77466</v>
      </c>
      <c r="G7957" t="s">
        <v>32</v>
      </c>
      <c r="H7957" t="s">
        <v>7987</v>
      </c>
    </row>
    <row r="7958" spans="1:8" x14ac:dyDescent="0.35">
      <c r="A7958" s="2">
        <v>44396</v>
      </c>
      <c r="B7958" t="s">
        <v>37</v>
      </c>
      <c r="C7958" t="s">
        <v>19</v>
      </c>
      <c r="D7958" t="s">
        <v>20</v>
      </c>
      <c r="E7958" s="3">
        <v>127061</v>
      </c>
      <c r="F7958" s="3">
        <v>142848</v>
      </c>
      <c r="G7958" t="s">
        <v>32</v>
      </c>
      <c r="H7958" t="s">
        <v>7988</v>
      </c>
    </row>
    <row r="7959" spans="1:8" x14ac:dyDescent="0.35">
      <c r="A7959" s="2">
        <v>44724</v>
      </c>
      <c r="B7959" t="s">
        <v>23</v>
      </c>
      <c r="C7959" t="s">
        <v>23</v>
      </c>
      <c r="D7959" t="s">
        <v>25</v>
      </c>
      <c r="E7959" s="3">
        <v>96344</v>
      </c>
      <c r="F7959" s="3">
        <v>111403</v>
      </c>
      <c r="G7959" t="s">
        <v>35</v>
      </c>
      <c r="H7959" t="s">
        <v>7989</v>
      </c>
    </row>
    <row r="7960" spans="1:8" x14ac:dyDescent="0.35">
      <c r="A7960" s="2">
        <v>45113</v>
      </c>
      <c r="B7960" t="s">
        <v>23</v>
      </c>
      <c r="C7960" t="s">
        <v>24</v>
      </c>
      <c r="D7960" t="s">
        <v>39</v>
      </c>
      <c r="E7960" s="3">
        <v>64571</v>
      </c>
      <c r="F7960" s="3">
        <v>72237</v>
      </c>
      <c r="G7960" t="s">
        <v>35</v>
      </c>
      <c r="H7960" t="s">
        <v>7990</v>
      </c>
    </row>
    <row r="7961" spans="1:8" x14ac:dyDescent="0.35">
      <c r="A7961" s="2">
        <v>45282</v>
      </c>
      <c r="B7961" t="s">
        <v>55</v>
      </c>
      <c r="C7961" t="s">
        <v>29</v>
      </c>
      <c r="D7961" t="s">
        <v>58</v>
      </c>
      <c r="E7961" s="3">
        <v>145182</v>
      </c>
      <c r="F7961" s="3">
        <v>159945</v>
      </c>
      <c r="G7961" t="s">
        <v>26</v>
      </c>
      <c r="H7961" t="s">
        <v>7991</v>
      </c>
    </row>
    <row r="7962" spans="1:8" x14ac:dyDescent="0.35">
      <c r="A7962" s="2">
        <v>44995</v>
      </c>
      <c r="B7962" t="s">
        <v>41</v>
      </c>
      <c r="C7962" t="s">
        <v>34</v>
      </c>
      <c r="D7962" t="s">
        <v>58</v>
      </c>
      <c r="E7962" s="3">
        <v>40897</v>
      </c>
      <c r="F7962" s="3">
        <v>100884</v>
      </c>
      <c r="G7962" t="s">
        <v>35</v>
      </c>
      <c r="H7962" t="s">
        <v>7992</v>
      </c>
    </row>
    <row r="7963" spans="1:8" x14ac:dyDescent="0.35">
      <c r="A7963" s="2">
        <v>45262</v>
      </c>
      <c r="B7963" t="s">
        <v>18</v>
      </c>
      <c r="C7963" t="s">
        <v>34</v>
      </c>
      <c r="D7963" t="s">
        <v>25</v>
      </c>
      <c r="E7963" s="3">
        <v>68472</v>
      </c>
      <c r="F7963" s="3">
        <v>99913</v>
      </c>
      <c r="G7963" t="s">
        <v>35</v>
      </c>
      <c r="H7963" t="s">
        <v>7993</v>
      </c>
    </row>
    <row r="7964" spans="1:8" x14ac:dyDescent="0.35">
      <c r="A7964" s="2">
        <v>44208</v>
      </c>
      <c r="B7964" t="s">
        <v>55</v>
      </c>
      <c r="C7964" t="s">
        <v>29</v>
      </c>
      <c r="D7964" t="s">
        <v>58</v>
      </c>
      <c r="E7964" s="3">
        <v>40366</v>
      </c>
      <c r="F7964" s="3">
        <v>28057</v>
      </c>
      <c r="G7964" t="s">
        <v>26</v>
      </c>
      <c r="H7964" t="s">
        <v>7994</v>
      </c>
    </row>
    <row r="7965" spans="1:8" x14ac:dyDescent="0.35">
      <c r="A7965" s="2">
        <v>45029</v>
      </c>
      <c r="B7965" t="s">
        <v>55</v>
      </c>
      <c r="C7965" t="s">
        <v>24</v>
      </c>
      <c r="D7965" t="s">
        <v>20</v>
      </c>
      <c r="E7965" s="3">
        <v>140564</v>
      </c>
      <c r="F7965" s="3">
        <v>147407</v>
      </c>
      <c r="G7965" t="s">
        <v>35</v>
      </c>
      <c r="H7965" t="s">
        <v>7995</v>
      </c>
    </row>
    <row r="7966" spans="1:8" x14ac:dyDescent="0.35">
      <c r="A7966" s="2">
        <v>45037</v>
      </c>
      <c r="B7966" t="s">
        <v>18</v>
      </c>
      <c r="C7966" t="s">
        <v>34</v>
      </c>
      <c r="D7966" t="s">
        <v>25</v>
      </c>
      <c r="E7966" s="3">
        <v>61538</v>
      </c>
      <c r="F7966" s="3">
        <v>16357</v>
      </c>
      <c r="G7966" t="s">
        <v>21</v>
      </c>
      <c r="H7966" t="s">
        <v>7996</v>
      </c>
    </row>
    <row r="7967" spans="1:8" x14ac:dyDescent="0.35">
      <c r="A7967" s="2">
        <v>44839</v>
      </c>
      <c r="B7967" t="s">
        <v>18</v>
      </c>
      <c r="C7967" t="s">
        <v>29</v>
      </c>
      <c r="D7967" t="s">
        <v>39</v>
      </c>
      <c r="E7967" s="3">
        <v>149655</v>
      </c>
      <c r="F7967" s="3">
        <v>76674</v>
      </c>
      <c r="G7967" t="s">
        <v>21</v>
      </c>
      <c r="H7967" t="s">
        <v>7997</v>
      </c>
    </row>
    <row r="7968" spans="1:8" x14ac:dyDescent="0.35">
      <c r="A7968" s="2">
        <v>44302</v>
      </c>
      <c r="B7968" t="s">
        <v>23</v>
      </c>
      <c r="C7968" t="s">
        <v>29</v>
      </c>
      <c r="D7968" t="s">
        <v>58</v>
      </c>
      <c r="E7968" s="3">
        <v>73628</v>
      </c>
      <c r="F7968" s="3">
        <v>121262</v>
      </c>
      <c r="G7968" t="s">
        <v>35</v>
      </c>
      <c r="H7968" t="s">
        <v>7998</v>
      </c>
    </row>
    <row r="7969" spans="1:8" x14ac:dyDescent="0.35">
      <c r="A7969" s="2">
        <v>44887</v>
      </c>
      <c r="B7969" t="s">
        <v>23</v>
      </c>
      <c r="C7969" t="s">
        <v>43</v>
      </c>
      <c r="D7969" t="s">
        <v>20</v>
      </c>
      <c r="E7969" s="3">
        <v>10168</v>
      </c>
      <c r="F7969" s="3">
        <v>157813</v>
      </c>
      <c r="G7969" t="s">
        <v>35</v>
      </c>
      <c r="H7969" t="s">
        <v>7999</v>
      </c>
    </row>
    <row r="7970" spans="1:8" x14ac:dyDescent="0.35">
      <c r="A7970" s="2">
        <v>44724</v>
      </c>
      <c r="B7970" t="s">
        <v>28</v>
      </c>
      <c r="C7970" t="s">
        <v>23</v>
      </c>
      <c r="D7970" t="s">
        <v>39</v>
      </c>
      <c r="E7970" s="3">
        <v>103200</v>
      </c>
      <c r="F7970" s="3">
        <v>36683</v>
      </c>
      <c r="G7970" t="s">
        <v>35</v>
      </c>
      <c r="H7970" t="s">
        <v>8000</v>
      </c>
    </row>
    <row r="7971" spans="1:8" x14ac:dyDescent="0.35">
      <c r="A7971" s="2">
        <v>45042</v>
      </c>
      <c r="B7971" t="s">
        <v>37</v>
      </c>
      <c r="C7971" t="s">
        <v>34</v>
      </c>
      <c r="D7971" t="s">
        <v>30</v>
      </c>
      <c r="E7971" s="3">
        <v>75055</v>
      </c>
      <c r="F7971" s="3">
        <v>139648</v>
      </c>
      <c r="G7971" t="s">
        <v>35</v>
      </c>
      <c r="H7971" t="s">
        <v>8001</v>
      </c>
    </row>
    <row r="7972" spans="1:8" x14ac:dyDescent="0.35">
      <c r="A7972" s="2">
        <v>45089</v>
      </c>
      <c r="B7972" t="s">
        <v>23</v>
      </c>
      <c r="C7972" t="s">
        <v>23</v>
      </c>
      <c r="D7972" t="s">
        <v>20</v>
      </c>
      <c r="E7972" s="3">
        <v>134932</v>
      </c>
      <c r="F7972" s="3">
        <v>154101</v>
      </c>
      <c r="G7972" t="s">
        <v>26</v>
      </c>
      <c r="H7972" t="s">
        <v>8002</v>
      </c>
    </row>
    <row r="7973" spans="1:8" x14ac:dyDescent="0.35">
      <c r="A7973" s="2">
        <v>44583</v>
      </c>
      <c r="B7973" t="s">
        <v>55</v>
      </c>
      <c r="C7973" t="s">
        <v>29</v>
      </c>
      <c r="D7973" t="s">
        <v>58</v>
      </c>
      <c r="E7973" s="3">
        <v>63117</v>
      </c>
      <c r="F7973" s="3">
        <v>118825</v>
      </c>
      <c r="G7973" t="s">
        <v>26</v>
      </c>
      <c r="H7973" t="s">
        <v>8003</v>
      </c>
    </row>
    <row r="7974" spans="1:8" x14ac:dyDescent="0.35">
      <c r="A7974" s="2">
        <v>44677</v>
      </c>
      <c r="B7974" t="s">
        <v>28</v>
      </c>
      <c r="C7974" t="s">
        <v>24</v>
      </c>
      <c r="D7974" t="s">
        <v>20</v>
      </c>
      <c r="E7974" s="3">
        <v>95128</v>
      </c>
      <c r="F7974" s="3">
        <v>120313</v>
      </c>
      <c r="G7974" t="s">
        <v>35</v>
      </c>
      <c r="H7974" t="s">
        <v>8004</v>
      </c>
    </row>
    <row r="7975" spans="1:8" x14ac:dyDescent="0.35">
      <c r="A7975" s="2">
        <v>44604</v>
      </c>
      <c r="B7975" t="s">
        <v>28</v>
      </c>
      <c r="C7975" t="s">
        <v>29</v>
      </c>
      <c r="D7975" t="s">
        <v>30</v>
      </c>
      <c r="E7975" s="3">
        <v>61879</v>
      </c>
      <c r="F7975" s="3">
        <v>140739</v>
      </c>
      <c r="G7975" t="s">
        <v>35</v>
      </c>
      <c r="H7975" t="s">
        <v>8005</v>
      </c>
    </row>
    <row r="7976" spans="1:8" x14ac:dyDescent="0.35">
      <c r="A7976" s="2">
        <v>45094</v>
      </c>
      <c r="B7976" t="s">
        <v>55</v>
      </c>
      <c r="C7976" t="s">
        <v>34</v>
      </c>
      <c r="D7976" t="s">
        <v>30</v>
      </c>
      <c r="E7976" s="3">
        <v>33933</v>
      </c>
      <c r="F7976" s="3">
        <v>9298</v>
      </c>
      <c r="G7976" t="s">
        <v>26</v>
      </c>
      <c r="H7976" t="s">
        <v>8006</v>
      </c>
    </row>
    <row r="7977" spans="1:8" x14ac:dyDescent="0.35">
      <c r="A7977" s="2">
        <v>44907</v>
      </c>
      <c r="B7977" t="s">
        <v>23</v>
      </c>
      <c r="C7977" t="s">
        <v>23</v>
      </c>
      <c r="D7977" t="s">
        <v>20</v>
      </c>
      <c r="E7977" s="3">
        <v>26159</v>
      </c>
      <c r="F7977" s="3">
        <v>31376</v>
      </c>
      <c r="G7977" t="s">
        <v>21</v>
      </c>
      <c r="H7977" t="s">
        <v>8007</v>
      </c>
    </row>
    <row r="7978" spans="1:8" x14ac:dyDescent="0.35">
      <c r="A7978" s="2">
        <v>44835</v>
      </c>
      <c r="B7978" t="s">
        <v>55</v>
      </c>
      <c r="C7978" t="s">
        <v>43</v>
      </c>
      <c r="D7978" t="s">
        <v>39</v>
      </c>
      <c r="E7978" s="3">
        <v>137457</v>
      </c>
      <c r="F7978" s="3">
        <v>71292</v>
      </c>
      <c r="G7978" t="s">
        <v>32</v>
      </c>
      <c r="H7978" t="s">
        <v>8008</v>
      </c>
    </row>
    <row r="7979" spans="1:8" x14ac:dyDescent="0.35">
      <c r="A7979" s="2">
        <v>45241</v>
      </c>
      <c r="B7979" t="s">
        <v>41</v>
      </c>
      <c r="C7979" t="s">
        <v>43</v>
      </c>
      <c r="D7979" t="s">
        <v>39</v>
      </c>
      <c r="E7979" s="3">
        <v>103538</v>
      </c>
      <c r="F7979" s="3">
        <v>46599</v>
      </c>
      <c r="G7979" t="s">
        <v>35</v>
      </c>
      <c r="H7979" t="s">
        <v>8009</v>
      </c>
    </row>
    <row r="7980" spans="1:8" x14ac:dyDescent="0.35">
      <c r="A7980" s="2">
        <v>45011</v>
      </c>
      <c r="B7980" t="s">
        <v>23</v>
      </c>
      <c r="C7980" t="s">
        <v>29</v>
      </c>
      <c r="D7980" t="s">
        <v>30</v>
      </c>
      <c r="E7980" s="3">
        <v>80256</v>
      </c>
      <c r="F7980" s="3">
        <v>20900</v>
      </c>
      <c r="G7980" t="s">
        <v>21</v>
      </c>
      <c r="H7980" t="s">
        <v>8010</v>
      </c>
    </row>
    <row r="7981" spans="1:8" x14ac:dyDescent="0.35">
      <c r="A7981" s="2">
        <v>45114</v>
      </c>
      <c r="B7981" t="s">
        <v>37</v>
      </c>
      <c r="C7981" t="s">
        <v>24</v>
      </c>
      <c r="D7981" t="s">
        <v>25</v>
      </c>
      <c r="E7981" s="3">
        <v>93633</v>
      </c>
      <c r="F7981" s="3">
        <v>75799</v>
      </c>
      <c r="G7981" t="s">
        <v>32</v>
      </c>
      <c r="H7981" t="s">
        <v>8011</v>
      </c>
    </row>
    <row r="7982" spans="1:8" x14ac:dyDescent="0.35">
      <c r="A7982" s="2">
        <v>44399</v>
      </c>
      <c r="B7982" t="s">
        <v>55</v>
      </c>
      <c r="C7982" t="s">
        <v>19</v>
      </c>
      <c r="D7982" t="s">
        <v>25</v>
      </c>
      <c r="E7982" s="3">
        <v>141002</v>
      </c>
      <c r="F7982" s="3">
        <v>78290</v>
      </c>
      <c r="G7982" t="s">
        <v>32</v>
      </c>
      <c r="H7982" t="s">
        <v>8012</v>
      </c>
    </row>
    <row r="7983" spans="1:8" x14ac:dyDescent="0.35">
      <c r="A7983" s="2">
        <v>44613</v>
      </c>
      <c r="B7983" t="s">
        <v>23</v>
      </c>
      <c r="C7983" t="s">
        <v>34</v>
      </c>
      <c r="D7983" t="s">
        <v>39</v>
      </c>
      <c r="E7983" s="3">
        <v>131307</v>
      </c>
      <c r="F7983" s="3">
        <v>15400</v>
      </c>
      <c r="G7983" t="s">
        <v>21</v>
      </c>
      <c r="H7983" t="s">
        <v>8013</v>
      </c>
    </row>
    <row r="7984" spans="1:8" x14ac:dyDescent="0.35">
      <c r="A7984" s="2">
        <v>44612</v>
      </c>
      <c r="B7984" t="s">
        <v>18</v>
      </c>
      <c r="C7984" t="s">
        <v>29</v>
      </c>
      <c r="D7984" t="s">
        <v>25</v>
      </c>
      <c r="E7984" s="3">
        <v>45280</v>
      </c>
      <c r="F7984" s="3">
        <v>73004</v>
      </c>
      <c r="G7984" t="s">
        <v>35</v>
      </c>
      <c r="H7984" t="s">
        <v>8014</v>
      </c>
    </row>
    <row r="7985" spans="1:8" x14ac:dyDescent="0.35">
      <c r="A7985" s="2">
        <v>44281</v>
      </c>
      <c r="B7985" t="s">
        <v>41</v>
      </c>
      <c r="C7985" t="s">
        <v>43</v>
      </c>
      <c r="D7985" t="s">
        <v>39</v>
      </c>
      <c r="E7985" s="3">
        <v>37837</v>
      </c>
      <c r="F7985" s="3">
        <v>36820</v>
      </c>
      <c r="G7985" t="s">
        <v>32</v>
      </c>
      <c r="H7985" t="s">
        <v>8015</v>
      </c>
    </row>
    <row r="7986" spans="1:8" x14ac:dyDescent="0.35">
      <c r="A7986" s="2">
        <v>44363</v>
      </c>
      <c r="B7986" t="s">
        <v>37</v>
      </c>
      <c r="C7986" t="s">
        <v>43</v>
      </c>
      <c r="D7986" t="s">
        <v>58</v>
      </c>
      <c r="E7986" s="3">
        <v>89370</v>
      </c>
      <c r="F7986" s="3">
        <v>30864</v>
      </c>
      <c r="G7986" t="s">
        <v>35</v>
      </c>
      <c r="H7986" t="s">
        <v>8016</v>
      </c>
    </row>
    <row r="7987" spans="1:8" x14ac:dyDescent="0.35">
      <c r="A7987" s="2">
        <v>44580</v>
      </c>
      <c r="B7987" t="s">
        <v>23</v>
      </c>
      <c r="C7987" t="s">
        <v>24</v>
      </c>
      <c r="D7987" t="s">
        <v>39</v>
      </c>
      <c r="E7987" s="3">
        <v>110982</v>
      </c>
      <c r="F7987" s="3">
        <v>44295</v>
      </c>
      <c r="G7987" t="s">
        <v>35</v>
      </c>
      <c r="H7987" t="s">
        <v>8017</v>
      </c>
    </row>
    <row r="7988" spans="1:8" x14ac:dyDescent="0.35">
      <c r="A7988" s="2">
        <v>44664</v>
      </c>
      <c r="B7988" t="s">
        <v>18</v>
      </c>
      <c r="C7988" t="s">
        <v>43</v>
      </c>
      <c r="D7988" t="s">
        <v>58</v>
      </c>
      <c r="E7988" s="3">
        <v>43049</v>
      </c>
      <c r="F7988" s="3">
        <v>144670</v>
      </c>
      <c r="G7988" t="s">
        <v>21</v>
      </c>
      <c r="H7988" t="s">
        <v>8018</v>
      </c>
    </row>
    <row r="7989" spans="1:8" x14ac:dyDescent="0.35">
      <c r="A7989" s="2">
        <v>45006</v>
      </c>
      <c r="B7989" t="s">
        <v>23</v>
      </c>
      <c r="C7989" t="s">
        <v>34</v>
      </c>
      <c r="D7989" t="s">
        <v>30</v>
      </c>
      <c r="E7989" s="3">
        <v>26005</v>
      </c>
      <c r="F7989" s="3">
        <v>43786</v>
      </c>
      <c r="G7989" t="s">
        <v>26</v>
      </c>
      <c r="H7989" t="s">
        <v>8019</v>
      </c>
    </row>
    <row r="7990" spans="1:8" x14ac:dyDescent="0.35">
      <c r="A7990" s="2">
        <v>45193</v>
      </c>
      <c r="B7990" t="s">
        <v>18</v>
      </c>
      <c r="C7990" t="s">
        <v>24</v>
      </c>
      <c r="D7990" t="s">
        <v>25</v>
      </c>
      <c r="E7990" s="3">
        <v>132793</v>
      </c>
      <c r="F7990" s="3">
        <v>17396</v>
      </c>
      <c r="G7990" t="s">
        <v>35</v>
      </c>
      <c r="H7990" t="s">
        <v>8020</v>
      </c>
    </row>
    <row r="7991" spans="1:8" x14ac:dyDescent="0.35">
      <c r="A7991" s="2">
        <v>44669</v>
      </c>
      <c r="B7991" t="s">
        <v>37</v>
      </c>
      <c r="C7991" t="s">
        <v>23</v>
      </c>
      <c r="D7991" t="s">
        <v>30</v>
      </c>
      <c r="E7991" s="3">
        <v>72974</v>
      </c>
      <c r="F7991" s="3">
        <v>39725</v>
      </c>
      <c r="G7991" t="s">
        <v>26</v>
      </c>
      <c r="H7991" t="s">
        <v>8021</v>
      </c>
    </row>
    <row r="7992" spans="1:8" x14ac:dyDescent="0.35">
      <c r="A7992" s="2">
        <v>45189</v>
      </c>
      <c r="B7992" t="s">
        <v>41</v>
      </c>
      <c r="C7992" t="s">
        <v>24</v>
      </c>
      <c r="D7992" t="s">
        <v>20</v>
      </c>
      <c r="E7992" s="3">
        <v>80168</v>
      </c>
      <c r="F7992" s="3">
        <v>137457</v>
      </c>
      <c r="G7992" t="s">
        <v>21</v>
      </c>
      <c r="H7992" t="s">
        <v>8022</v>
      </c>
    </row>
    <row r="7993" spans="1:8" x14ac:dyDescent="0.35">
      <c r="A7993" s="2">
        <v>44471</v>
      </c>
      <c r="B7993" t="s">
        <v>18</v>
      </c>
      <c r="C7993" t="s">
        <v>34</v>
      </c>
      <c r="D7993" t="s">
        <v>20</v>
      </c>
      <c r="E7993" s="3">
        <v>118813</v>
      </c>
      <c r="F7993" s="3">
        <v>113622</v>
      </c>
      <c r="G7993" t="s">
        <v>21</v>
      </c>
      <c r="H7993" t="s">
        <v>8023</v>
      </c>
    </row>
    <row r="7994" spans="1:8" x14ac:dyDescent="0.35">
      <c r="A7994" s="2">
        <v>45240</v>
      </c>
      <c r="B7994" t="s">
        <v>28</v>
      </c>
      <c r="C7994" t="s">
        <v>34</v>
      </c>
      <c r="D7994" t="s">
        <v>30</v>
      </c>
      <c r="E7994" s="3">
        <v>20534</v>
      </c>
      <c r="F7994" s="3">
        <v>101988</v>
      </c>
      <c r="G7994" t="s">
        <v>21</v>
      </c>
      <c r="H7994" t="s">
        <v>8024</v>
      </c>
    </row>
    <row r="7995" spans="1:8" x14ac:dyDescent="0.35">
      <c r="A7995" s="2">
        <v>44686</v>
      </c>
      <c r="B7995" t="s">
        <v>37</v>
      </c>
      <c r="C7995" t="s">
        <v>23</v>
      </c>
      <c r="D7995" t="s">
        <v>39</v>
      </c>
      <c r="E7995" s="3">
        <v>77224</v>
      </c>
      <c r="F7995" s="3">
        <v>161371</v>
      </c>
      <c r="G7995" t="s">
        <v>21</v>
      </c>
      <c r="H7995" t="s">
        <v>8025</v>
      </c>
    </row>
    <row r="7996" spans="1:8" x14ac:dyDescent="0.35">
      <c r="A7996" s="2">
        <v>44522</v>
      </c>
      <c r="B7996" t="s">
        <v>37</v>
      </c>
      <c r="C7996" t="s">
        <v>29</v>
      </c>
      <c r="D7996" t="s">
        <v>39</v>
      </c>
      <c r="E7996" s="3">
        <v>97855</v>
      </c>
      <c r="F7996" s="3">
        <v>56598</v>
      </c>
      <c r="G7996" t="s">
        <v>32</v>
      </c>
      <c r="H7996" t="s">
        <v>8026</v>
      </c>
    </row>
    <row r="7997" spans="1:8" x14ac:dyDescent="0.35">
      <c r="A7997" s="2">
        <v>44725</v>
      </c>
      <c r="B7997" t="s">
        <v>55</v>
      </c>
      <c r="C7997" t="s">
        <v>24</v>
      </c>
      <c r="D7997" t="s">
        <v>25</v>
      </c>
      <c r="E7997" s="3">
        <v>117378</v>
      </c>
      <c r="F7997" s="3">
        <v>51211</v>
      </c>
      <c r="G7997" t="s">
        <v>26</v>
      </c>
      <c r="H7997" t="s">
        <v>8027</v>
      </c>
    </row>
    <row r="7998" spans="1:8" x14ac:dyDescent="0.35">
      <c r="A7998" s="2">
        <v>45088</v>
      </c>
      <c r="B7998" t="s">
        <v>41</v>
      </c>
      <c r="C7998" t="s">
        <v>34</v>
      </c>
      <c r="D7998" t="s">
        <v>30</v>
      </c>
      <c r="E7998" s="3">
        <v>10816</v>
      </c>
      <c r="F7998" s="3">
        <v>138639</v>
      </c>
      <c r="G7998" t="s">
        <v>21</v>
      </c>
      <c r="H7998" t="s">
        <v>8028</v>
      </c>
    </row>
    <row r="7999" spans="1:8" x14ac:dyDescent="0.35">
      <c r="A7999" s="2">
        <v>44285</v>
      </c>
      <c r="B7999" t="s">
        <v>28</v>
      </c>
      <c r="C7999" t="s">
        <v>34</v>
      </c>
      <c r="D7999" t="s">
        <v>20</v>
      </c>
      <c r="E7999" s="3">
        <v>130876</v>
      </c>
      <c r="F7999" s="3">
        <v>160015</v>
      </c>
      <c r="G7999" t="s">
        <v>21</v>
      </c>
      <c r="H7999" t="s">
        <v>8029</v>
      </c>
    </row>
    <row r="8000" spans="1:8" x14ac:dyDescent="0.35">
      <c r="A8000" s="2">
        <v>44682</v>
      </c>
      <c r="B8000" t="s">
        <v>28</v>
      </c>
      <c r="C8000" t="s">
        <v>23</v>
      </c>
      <c r="D8000" t="s">
        <v>30</v>
      </c>
      <c r="E8000" s="3">
        <v>135726</v>
      </c>
      <c r="F8000" s="3">
        <v>151686</v>
      </c>
      <c r="G8000" t="s">
        <v>35</v>
      </c>
      <c r="H8000" t="s">
        <v>8030</v>
      </c>
    </row>
    <row r="8001" spans="1:8" x14ac:dyDescent="0.35">
      <c r="A8001" s="2">
        <v>44904</v>
      </c>
      <c r="B8001" t="s">
        <v>55</v>
      </c>
      <c r="C8001" t="s">
        <v>19</v>
      </c>
      <c r="D8001" t="s">
        <v>30</v>
      </c>
      <c r="E8001" s="3">
        <v>108110</v>
      </c>
      <c r="F8001" s="3">
        <v>61160</v>
      </c>
      <c r="G8001" t="s">
        <v>26</v>
      </c>
      <c r="H8001" t="s">
        <v>8031</v>
      </c>
    </row>
    <row r="8002" spans="1:8" x14ac:dyDescent="0.35">
      <c r="A8002" s="2">
        <v>44546</v>
      </c>
      <c r="B8002" t="s">
        <v>18</v>
      </c>
      <c r="C8002" t="s">
        <v>24</v>
      </c>
      <c r="D8002" t="s">
        <v>25</v>
      </c>
      <c r="E8002" s="3">
        <v>105339</v>
      </c>
      <c r="F8002" s="3">
        <v>147298</v>
      </c>
      <c r="G8002" t="s">
        <v>21</v>
      </c>
      <c r="H8002" t="s">
        <v>8032</v>
      </c>
    </row>
    <row r="8003" spans="1:8" x14ac:dyDescent="0.35">
      <c r="A8003" s="2">
        <v>44583</v>
      </c>
      <c r="B8003" t="s">
        <v>18</v>
      </c>
      <c r="C8003" t="s">
        <v>34</v>
      </c>
      <c r="D8003" t="s">
        <v>39</v>
      </c>
      <c r="E8003" s="3">
        <v>103095</v>
      </c>
      <c r="F8003" s="3">
        <v>46765</v>
      </c>
      <c r="G8003" t="s">
        <v>26</v>
      </c>
      <c r="H8003" t="s">
        <v>8033</v>
      </c>
    </row>
    <row r="8004" spans="1:8" x14ac:dyDescent="0.35">
      <c r="A8004" s="2">
        <v>44283</v>
      </c>
      <c r="B8004" t="s">
        <v>28</v>
      </c>
      <c r="C8004" t="s">
        <v>43</v>
      </c>
      <c r="D8004" t="s">
        <v>20</v>
      </c>
      <c r="E8004" s="3">
        <v>115536</v>
      </c>
      <c r="F8004" s="3">
        <v>56343</v>
      </c>
      <c r="G8004" t="s">
        <v>26</v>
      </c>
      <c r="H8004" t="s">
        <v>8034</v>
      </c>
    </row>
    <row r="8005" spans="1:8" x14ac:dyDescent="0.35">
      <c r="A8005" s="2">
        <v>44503</v>
      </c>
      <c r="B8005" t="s">
        <v>41</v>
      </c>
      <c r="C8005" t="s">
        <v>23</v>
      </c>
      <c r="D8005" t="s">
        <v>25</v>
      </c>
      <c r="E8005" s="3">
        <v>86042</v>
      </c>
      <c r="F8005" s="3">
        <v>147264</v>
      </c>
      <c r="G8005" t="s">
        <v>21</v>
      </c>
      <c r="H8005" t="s">
        <v>8035</v>
      </c>
    </row>
    <row r="8006" spans="1:8" x14ac:dyDescent="0.35">
      <c r="A8006" s="2">
        <v>44636</v>
      </c>
      <c r="B8006" t="s">
        <v>18</v>
      </c>
      <c r="C8006" t="s">
        <v>19</v>
      </c>
      <c r="D8006" t="s">
        <v>20</v>
      </c>
      <c r="E8006" s="3">
        <v>12446</v>
      </c>
      <c r="F8006" s="3">
        <v>43283</v>
      </c>
      <c r="G8006" t="s">
        <v>32</v>
      </c>
      <c r="H8006" t="s">
        <v>8036</v>
      </c>
    </row>
    <row r="8007" spans="1:8" x14ac:dyDescent="0.35">
      <c r="A8007" s="2">
        <v>44936</v>
      </c>
      <c r="B8007" t="s">
        <v>37</v>
      </c>
      <c r="C8007" t="s">
        <v>19</v>
      </c>
      <c r="D8007" t="s">
        <v>20</v>
      </c>
      <c r="E8007" s="3">
        <v>93808</v>
      </c>
      <c r="F8007" s="3">
        <v>80283</v>
      </c>
      <c r="G8007" t="s">
        <v>21</v>
      </c>
      <c r="H8007" t="s">
        <v>8037</v>
      </c>
    </row>
    <row r="8008" spans="1:8" x14ac:dyDescent="0.35">
      <c r="A8008" s="2">
        <v>44460</v>
      </c>
      <c r="B8008" t="s">
        <v>23</v>
      </c>
      <c r="C8008" t="s">
        <v>23</v>
      </c>
      <c r="D8008" t="s">
        <v>39</v>
      </c>
      <c r="E8008" s="3">
        <v>142792</v>
      </c>
      <c r="F8008" s="3">
        <v>104706</v>
      </c>
      <c r="G8008" t="s">
        <v>32</v>
      </c>
      <c r="H8008" t="s">
        <v>8038</v>
      </c>
    </row>
    <row r="8009" spans="1:8" x14ac:dyDescent="0.35">
      <c r="A8009" s="2">
        <v>45173</v>
      </c>
      <c r="B8009" t="s">
        <v>55</v>
      </c>
      <c r="C8009" t="s">
        <v>19</v>
      </c>
      <c r="D8009" t="s">
        <v>39</v>
      </c>
      <c r="E8009" s="3">
        <v>36479</v>
      </c>
      <c r="F8009" s="3">
        <v>46531</v>
      </c>
      <c r="G8009" t="s">
        <v>21</v>
      </c>
      <c r="H8009" t="s">
        <v>8039</v>
      </c>
    </row>
    <row r="8010" spans="1:8" x14ac:dyDescent="0.35">
      <c r="A8010" s="2">
        <v>44931</v>
      </c>
      <c r="B8010" t="s">
        <v>41</v>
      </c>
      <c r="C8010" t="s">
        <v>34</v>
      </c>
      <c r="D8010" t="s">
        <v>25</v>
      </c>
      <c r="E8010" s="3">
        <v>88488</v>
      </c>
      <c r="F8010" s="3">
        <v>145472</v>
      </c>
      <c r="G8010" t="s">
        <v>32</v>
      </c>
      <c r="H8010" t="s">
        <v>8040</v>
      </c>
    </row>
    <row r="8011" spans="1:8" x14ac:dyDescent="0.35">
      <c r="A8011" s="2">
        <v>44617</v>
      </c>
      <c r="B8011" t="s">
        <v>18</v>
      </c>
      <c r="C8011" t="s">
        <v>19</v>
      </c>
      <c r="D8011" t="s">
        <v>58</v>
      </c>
      <c r="E8011" s="3">
        <v>109238</v>
      </c>
      <c r="F8011" s="3">
        <v>26324</v>
      </c>
      <c r="G8011" t="s">
        <v>35</v>
      </c>
      <c r="H8011" t="s">
        <v>8041</v>
      </c>
    </row>
    <row r="8012" spans="1:8" x14ac:dyDescent="0.35">
      <c r="A8012" s="2">
        <v>44689</v>
      </c>
      <c r="B8012" t="s">
        <v>23</v>
      </c>
      <c r="C8012" t="s">
        <v>24</v>
      </c>
      <c r="D8012" t="s">
        <v>25</v>
      </c>
      <c r="E8012" s="3">
        <v>68656</v>
      </c>
      <c r="F8012" s="3">
        <v>146082</v>
      </c>
      <c r="G8012" t="s">
        <v>26</v>
      </c>
      <c r="H8012" t="s">
        <v>8042</v>
      </c>
    </row>
    <row r="8013" spans="1:8" x14ac:dyDescent="0.35">
      <c r="A8013" s="2">
        <v>44829</v>
      </c>
      <c r="B8013" t="s">
        <v>28</v>
      </c>
      <c r="C8013" t="s">
        <v>43</v>
      </c>
      <c r="D8013" t="s">
        <v>25</v>
      </c>
      <c r="E8013" s="3">
        <v>44076</v>
      </c>
      <c r="F8013" s="3">
        <v>98203</v>
      </c>
      <c r="G8013" t="s">
        <v>26</v>
      </c>
      <c r="H8013" t="s">
        <v>8043</v>
      </c>
    </row>
    <row r="8014" spans="1:8" x14ac:dyDescent="0.35">
      <c r="A8014" s="2">
        <v>45189</v>
      </c>
      <c r="B8014" t="s">
        <v>55</v>
      </c>
      <c r="C8014" t="s">
        <v>34</v>
      </c>
      <c r="D8014" t="s">
        <v>58</v>
      </c>
      <c r="E8014" s="3">
        <v>56265</v>
      </c>
      <c r="F8014" s="3">
        <v>61841</v>
      </c>
      <c r="G8014" t="s">
        <v>21</v>
      </c>
      <c r="H8014" t="s">
        <v>8044</v>
      </c>
    </row>
    <row r="8015" spans="1:8" x14ac:dyDescent="0.35">
      <c r="A8015" s="2">
        <v>44607</v>
      </c>
      <c r="B8015" t="s">
        <v>18</v>
      </c>
      <c r="C8015" t="s">
        <v>23</v>
      </c>
      <c r="D8015" t="s">
        <v>20</v>
      </c>
      <c r="E8015" s="3">
        <v>42967</v>
      </c>
      <c r="F8015" s="3">
        <v>28275</v>
      </c>
      <c r="G8015" t="s">
        <v>21</v>
      </c>
      <c r="H8015" t="s">
        <v>8045</v>
      </c>
    </row>
    <row r="8016" spans="1:8" x14ac:dyDescent="0.35">
      <c r="A8016" s="2">
        <v>44369</v>
      </c>
      <c r="B8016" t="s">
        <v>28</v>
      </c>
      <c r="C8016" t="s">
        <v>43</v>
      </c>
      <c r="D8016" t="s">
        <v>30</v>
      </c>
      <c r="E8016" s="3">
        <v>137479</v>
      </c>
      <c r="F8016" s="3">
        <v>108450</v>
      </c>
      <c r="G8016" t="s">
        <v>32</v>
      </c>
      <c r="H8016" t="s">
        <v>8046</v>
      </c>
    </row>
    <row r="8017" spans="1:8" x14ac:dyDescent="0.35">
      <c r="A8017" s="2">
        <v>44200</v>
      </c>
      <c r="B8017" t="s">
        <v>18</v>
      </c>
      <c r="C8017" t="s">
        <v>29</v>
      </c>
      <c r="D8017" t="s">
        <v>58</v>
      </c>
      <c r="E8017" s="3">
        <v>63258</v>
      </c>
      <c r="F8017" s="3">
        <v>61245</v>
      </c>
      <c r="G8017" t="s">
        <v>32</v>
      </c>
      <c r="H8017" t="s">
        <v>8047</v>
      </c>
    </row>
    <row r="8018" spans="1:8" x14ac:dyDescent="0.35">
      <c r="A8018" s="2">
        <v>45050</v>
      </c>
      <c r="B8018" t="s">
        <v>55</v>
      </c>
      <c r="C8018" t="s">
        <v>34</v>
      </c>
      <c r="D8018" t="s">
        <v>30</v>
      </c>
      <c r="E8018" s="3">
        <v>135764</v>
      </c>
      <c r="F8018" s="3">
        <v>166205</v>
      </c>
      <c r="G8018" t="s">
        <v>32</v>
      </c>
      <c r="H8018" t="s">
        <v>8048</v>
      </c>
    </row>
    <row r="8019" spans="1:8" x14ac:dyDescent="0.35">
      <c r="A8019" s="2">
        <v>45182</v>
      </c>
      <c r="B8019" t="s">
        <v>37</v>
      </c>
      <c r="C8019" t="s">
        <v>43</v>
      </c>
      <c r="D8019" t="s">
        <v>20</v>
      </c>
      <c r="E8019" s="3">
        <v>58625</v>
      </c>
      <c r="F8019" s="3">
        <v>34452</v>
      </c>
      <c r="G8019" t="s">
        <v>32</v>
      </c>
      <c r="H8019" t="s">
        <v>8049</v>
      </c>
    </row>
    <row r="8020" spans="1:8" x14ac:dyDescent="0.35">
      <c r="A8020" s="2">
        <v>45257</v>
      </c>
      <c r="B8020" t="s">
        <v>37</v>
      </c>
      <c r="C8020" t="s">
        <v>19</v>
      </c>
      <c r="D8020" t="s">
        <v>58</v>
      </c>
      <c r="E8020" s="3">
        <v>146146</v>
      </c>
      <c r="F8020" s="3">
        <v>11663</v>
      </c>
      <c r="G8020" t="s">
        <v>32</v>
      </c>
      <c r="H8020" t="s">
        <v>8050</v>
      </c>
    </row>
    <row r="8021" spans="1:8" x14ac:dyDescent="0.35">
      <c r="A8021" s="2">
        <v>44779</v>
      </c>
      <c r="B8021" t="s">
        <v>23</v>
      </c>
      <c r="C8021" t="s">
        <v>29</v>
      </c>
      <c r="D8021" t="s">
        <v>39</v>
      </c>
      <c r="E8021" s="3">
        <v>30377</v>
      </c>
      <c r="F8021" s="3">
        <v>69239</v>
      </c>
      <c r="G8021" t="s">
        <v>21</v>
      </c>
      <c r="H8021" t="s">
        <v>8051</v>
      </c>
    </row>
    <row r="8022" spans="1:8" x14ac:dyDescent="0.35">
      <c r="A8022" s="2">
        <v>45251</v>
      </c>
      <c r="B8022" t="s">
        <v>28</v>
      </c>
      <c r="C8022" t="s">
        <v>23</v>
      </c>
      <c r="D8022" t="s">
        <v>25</v>
      </c>
      <c r="E8022" s="3">
        <v>98992</v>
      </c>
      <c r="F8022" s="3">
        <v>144153</v>
      </c>
      <c r="G8022" t="s">
        <v>26</v>
      </c>
      <c r="H8022" t="s">
        <v>8052</v>
      </c>
    </row>
    <row r="8023" spans="1:8" x14ac:dyDescent="0.35">
      <c r="A8023" s="2">
        <v>44577</v>
      </c>
      <c r="B8023" t="s">
        <v>37</v>
      </c>
      <c r="C8023" t="s">
        <v>23</v>
      </c>
      <c r="D8023" t="s">
        <v>58</v>
      </c>
      <c r="E8023" s="3">
        <v>63085</v>
      </c>
      <c r="F8023" s="3">
        <v>89766</v>
      </c>
      <c r="G8023" t="s">
        <v>32</v>
      </c>
      <c r="H8023" t="s">
        <v>8053</v>
      </c>
    </row>
    <row r="8024" spans="1:8" x14ac:dyDescent="0.35">
      <c r="A8024" s="2">
        <v>45231</v>
      </c>
      <c r="B8024" t="s">
        <v>55</v>
      </c>
      <c r="C8024" t="s">
        <v>24</v>
      </c>
      <c r="D8024" t="s">
        <v>58</v>
      </c>
      <c r="E8024" s="3">
        <v>49701</v>
      </c>
      <c r="F8024" s="3">
        <v>97594</v>
      </c>
      <c r="G8024" t="s">
        <v>26</v>
      </c>
      <c r="H8024" t="s">
        <v>8054</v>
      </c>
    </row>
    <row r="8025" spans="1:8" x14ac:dyDescent="0.35">
      <c r="A8025" s="2">
        <v>44540</v>
      </c>
      <c r="B8025" t="s">
        <v>28</v>
      </c>
      <c r="C8025" t="s">
        <v>19</v>
      </c>
      <c r="D8025" t="s">
        <v>20</v>
      </c>
      <c r="E8025" s="3">
        <v>60749</v>
      </c>
      <c r="F8025" s="3">
        <v>96002</v>
      </c>
      <c r="G8025" t="s">
        <v>26</v>
      </c>
      <c r="H8025" t="s">
        <v>8055</v>
      </c>
    </row>
    <row r="8026" spans="1:8" x14ac:dyDescent="0.35">
      <c r="A8026" s="2">
        <v>44362</v>
      </c>
      <c r="B8026" t="s">
        <v>18</v>
      </c>
      <c r="C8026" t="s">
        <v>24</v>
      </c>
      <c r="D8026" t="s">
        <v>39</v>
      </c>
      <c r="E8026" s="3">
        <v>124692</v>
      </c>
      <c r="F8026" s="3">
        <v>118039</v>
      </c>
      <c r="G8026" t="s">
        <v>21</v>
      </c>
      <c r="H8026" t="s">
        <v>8056</v>
      </c>
    </row>
    <row r="8027" spans="1:8" x14ac:dyDescent="0.35">
      <c r="A8027" s="2">
        <v>44896</v>
      </c>
      <c r="B8027" t="s">
        <v>41</v>
      </c>
      <c r="C8027" t="s">
        <v>24</v>
      </c>
      <c r="D8027" t="s">
        <v>58</v>
      </c>
      <c r="E8027" s="3">
        <v>75081</v>
      </c>
      <c r="F8027" s="3">
        <v>77910</v>
      </c>
      <c r="G8027" t="s">
        <v>35</v>
      </c>
      <c r="H8027" t="s">
        <v>8057</v>
      </c>
    </row>
    <row r="8028" spans="1:8" x14ac:dyDescent="0.35">
      <c r="A8028" s="2">
        <v>44538</v>
      </c>
      <c r="B8028" t="s">
        <v>18</v>
      </c>
      <c r="C8028" t="s">
        <v>19</v>
      </c>
      <c r="D8028" t="s">
        <v>39</v>
      </c>
      <c r="E8028" s="3">
        <v>18471</v>
      </c>
      <c r="F8028" s="3">
        <v>115348</v>
      </c>
      <c r="G8028" t="s">
        <v>32</v>
      </c>
      <c r="H8028" t="s">
        <v>8058</v>
      </c>
    </row>
    <row r="8029" spans="1:8" x14ac:dyDescent="0.35">
      <c r="A8029" s="2">
        <v>45239</v>
      </c>
      <c r="B8029" t="s">
        <v>55</v>
      </c>
      <c r="C8029" t="s">
        <v>34</v>
      </c>
      <c r="D8029" t="s">
        <v>30</v>
      </c>
      <c r="E8029" s="3">
        <v>144091</v>
      </c>
      <c r="F8029" s="3">
        <v>27965</v>
      </c>
      <c r="G8029" t="s">
        <v>32</v>
      </c>
      <c r="H8029" t="s">
        <v>8059</v>
      </c>
    </row>
    <row r="8030" spans="1:8" x14ac:dyDescent="0.35">
      <c r="A8030" s="2">
        <v>45176</v>
      </c>
      <c r="B8030" t="s">
        <v>23</v>
      </c>
      <c r="C8030" t="s">
        <v>29</v>
      </c>
      <c r="D8030" t="s">
        <v>58</v>
      </c>
      <c r="E8030" s="3">
        <v>113661</v>
      </c>
      <c r="F8030" s="3">
        <v>151790</v>
      </c>
      <c r="G8030" t="s">
        <v>32</v>
      </c>
      <c r="H8030" t="s">
        <v>8060</v>
      </c>
    </row>
    <row r="8031" spans="1:8" x14ac:dyDescent="0.35">
      <c r="A8031" s="2">
        <v>44741</v>
      </c>
      <c r="B8031" t="s">
        <v>28</v>
      </c>
      <c r="C8031" t="s">
        <v>24</v>
      </c>
      <c r="D8031" t="s">
        <v>39</v>
      </c>
      <c r="E8031" s="3">
        <v>124814</v>
      </c>
      <c r="F8031" s="3">
        <v>56972</v>
      </c>
      <c r="G8031" t="s">
        <v>32</v>
      </c>
      <c r="H8031" t="s">
        <v>8061</v>
      </c>
    </row>
    <row r="8032" spans="1:8" x14ac:dyDescent="0.35">
      <c r="A8032" s="2">
        <v>45230</v>
      </c>
      <c r="B8032" t="s">
        <v>18</v>
      </c>
      <c r="C8032" t="s">
        <v>43</v>
      </c>
      <c r="D8032" t="s">
        <v>25</v>
      </c>
      <c r="E8032" s="3">
        <v>38975</v>
      </c>
      <c r="F8032" s="3">
        <v>122407</v>
      </c>
      <c r="G8032" t="s">
        <v>21</v>
      </c>
      <c r="H8032" t="s">
        <v>8062</v>
      </c>
    </row>
    <row r="8033" spans="1:8" x14ac:dyDescent="0.35">
      <c r="A8033" s="2">
        <v>44388</v>
      </c>
      <c r="B8033" t="s">
        <v>28</v>
      </c>
      <c r="C8033" t="s">
        <v>29</v>
      </c>
      <c r="D8033" t="s">
        <v>20</v>
      </c>
      <c r="E8033" s="3">
        <v>13249</v>
      </c>
      <c r="F8033" s="3">
        <v>167180</v>
      </c>
      <c r="G8033" t="s">
        <v>35</v>
      </c>
      <c r="H8033" t="s">
        <v>8063</v>
      </c>
    </row>
    <row r="8034" spans="1:8" x14ac:dyDescent="0.35">
      <c r="A8034" s="2">
        <v>44516</v>
      </c>
      <c r="B8034" t="s">
        <v>37</v>
      </c>
      <c r="C8034" t="s">
        <v>34</v>
      </c>
      <c r="D8034" t="s">
        <v>39</v>
      </c>
      <c r="E8034" s="3">
        <v>128589</v>
      </c>
      <c r="F8034" s="3">
        <v>40338</v>
      </c>
      <c r="G8034" t="s">
        <v>21</v>
      </c>
      <c r="H8034" t="s">
        <v>8064</v>
      </c>
    </row>
    <row r="8035" spans="1:8" x14ac:dyDescent="0.35">
      <c r="A8035" s="2">
        <v>44776</v>
      </c>
      <c r="B8035" t="s">
        <v>41</v>
      </c>
      <c r="C8035" t="s">
        <v>19</v>
      </c>
      <c r="D8035" t="s">
        <v>20</v>
      </c>
      <c r="E8035" s="3">
        <v>71929</v>
      </c>
      <c r="F8035" s="3">
        <v>75848</v>
      </c>
      <c r="G8035" t="s">
        <v>32</v>
      </c>
      <c r="H8035" t="s">
        <v>8065</v>
      </c>
    </row>
    <row r="8036" spans="1:8" x14ac:dyDescent="0.35">
      <c r="A8036" s="2">
        <v>44671</v>
      </c>
      <c r="B8036" t="s">
        <v>55</v>
      </c>
      <c r="C8036" t="s">
        <v>23</v>
      </c>
      <c r="D8036" t="s">
        <v>58</v>
      </c>
      <c r="E8036" s="3">
        <v>39108</v>
      </c>
      <c r="F8036" s="3">
        <v>162114</v>
      </c>
      <c r="G8036" t="s">
        <v>32</v>
      </c>
      <c r="H8036" t="s">
        <v>8066</v>
      </c>
    </row>
    <row r="8037" spans="1:8" x14ac:dyDescent="0.35">
      <c r="A8037" s="2">
        <v>44833</v>
      </c>
      <c r="B8037" t="s">
        <v>18</v>
      </c>
      <c r="C8037" t="s">
        <v>34</v>
      </c>
      <c r="D8037" t="s">
        <v>58</v>
      </c>
      <c r="E8037" s="3">
        <v>105892</v>
      </c>
      <c r="F8037" s="3">
        <v>76028</v>
      </c>
      <c r="G8037" t="s">
        <v>26</v>
      </c>
      <c r="H8037" t="s">
        <v>8067</v>
      </c>
    </row>
    <row r="8038" spans="1:8" x14ac:dyDescent="0.35">
      <c r="A8038" s="2">
        <v>44623</v>
      </c>
      <c r="B8038" t="s">
        <v>41</v>
      </c>
      <c r="C8038" t="s">
        <v>24</v>
      </c>
      <c r="D8038" t="s">
        <v>30</v>
      </c>
      <c r="E8038" s="3">
        <v>31541</v>
      </c>
      <c r="F8038" s="3">
        <v>141342</v>
      </c>
      <c r="G8038" t="s">
        <v>26</v>
      </c>
      <c r="H8038" t="s">
        <v>8068</v>
      </c>
    </row>
    <row r="8039" spans="1:8" x14ac:dyDescent="0.35">
      <c r="A8039" s="2">
        <v>45279</v>
      </c>
      <c r="B8039" t="s">
        <v>55</v>
      </c>
      <c r="C8039" t="s">
        <v>43</v>
      </c>
      <c r="D8039" t="s">
        <v>20</v>
      </c>
      <c r="E8039" s="3">
        <v>100594</v>
      </c>
      <c r="F8039" s="3">
        <v>81143</v>
      </c>
      <c r="G8039" t="s">
        <v>35</v>
      </c>
      <c r="H8039" t="s">
        <v>8069</v>
      </c>
    </row>
    <row r="8040" spans="1:8" x14ac:dyDescent="0.35">
      <c r="A8040" s="2">
        <v>44293</v>
      </c>
      <c r="B8040" t="s">
        <v>55</v>
      </c>
      <c r="C8040" t="s">
        <v>29</v>
      </c>
      <c r="D8040" t="s">
        <v>25</v>
      </c>
      <c r="E8040" s="3">
        <v>29423</v>
      </c>
      <c r="F8040" s="3">
        <v>16460</v>
      </c>
      <c r="G8040" t="s">
        <v>32</v>
      </c>
      <c r="H8040" t="s">
        <v>8070</v>
      </c>
    </row>
    <row r="8041" spans="1:8" x14ac:dyDescent="0.35">
      <c r="A8041" s="2">
        <v>44692</v>
      </c>
      <c r="B8041" t="s">
        <v>23</v>
      </c>
      <c r="C8041" t="s">
        <v>19</v>
      </c>
      <c r="D8041" t="s">
        <v>25</v>
      </c>
      <c r="E8041" s="3">
        <v>96330</v>
      </c>
      <c r="F8041" s="3">
        <v>97128</v>
      </c>
      <c r="G8041" t="s">
        <v>32</v>
      </c>
      <c r="H8041" t="s">
        <v>8071</v>
      </c>
    </row>
    <row r="8042" spans="1:8" x14ac:dyDescent="0.35">
      <c r="A8042" s="2">
        <v>44857</v>
      </c>
      <c r="B8042" t="s">
        <v>37</v>
      </c>
      <c r="C8042" t="s">
        <v>23</v>
      </c>
      <c r="D8042" t="s">
        <v>39</v>
      </c>
      <c r="E8042" s="3">
        <v>68851</v>
      </c>
      <c r="F8042" s="3">
        <v>166346</v>
      </c>
      <c r="G8042" t="s">
        <v>35</v>
      </c>
      <c r="H8042" t="s">
        <v>8072</v>
      </c>
    </row>
    <row r="8043" spans="1:8" x14ac:dyDescent="0.35">
      <c r="A8043" s="2">
        <v>44205</v>
      </c>
      <c r="B8043" t="s">
        <v>23</v>
      </c>
      <c r="C8043" t="s">
        <v>29</v>
      </c>
      <c r="D8043" t="s">
        <v>25</v>
      </c>
      <c r="E8043" s="3">
        <v>133818</v>
      </c>
      <c r="F8043" s="3">
        <v>161640</v>
      </c>
      <c r="G8043" t="s">
        <v>26</v>
      </c>
      <c r="H8043" t="s">
        <v>8073</v>
      </c>
    </row>
    <row r="8044" spans="1:8" x14ac:dyDescent="0.35">
      <c r="A8044" s="2">
        <v>44653</v>
      </c>
      <c r="B8044" t="s">
        <v>23</v>
      </c>
      <c r="C8044" t="s">
        <v>43</v>
      </c>
      <c r="D8044" t="s">
        <v>20</v>
      </c>
      <c r="E8044" s="3">
        <v>75552</v>
      </c>
      <c r="F8044" s="3">
        <v>52362</v>
      </c>
      <c r="G8044" t="s">
        <v>26</v>
      </c>
      <c r="H8044" t="s">
        <v>8074</v>
      </c>
    </row>
    <row r="8045" spans="1:8" x14ac:dyDescent="0.35">
      <c r="A8045" s="2">
        <v>44469</v>
      </c>
      <c r="B8045" t="s">
        <v>28</v>
      </c>
      <c r="C8045" t="s">
        <v>23</v>
      </c>
      <c r="D8045" t="s">
        <v>58</v>
      </c>
      <c r="E8045" s="3">
        <v>132692</v>
      </c>
      <c r="F8045" s="3">
        <v>159533</v>
      </c>
      <c r="G8045" t="s">
        <v>32</v>
      </c>
      <c r="H8045" t="s">
        <v>8075</v>
      </c>
    </row>
    <row r="8046" spans="1:8" x14ac:dyDescent="0.35">
      <c r="A8046" s="2">
        <v>45136</v>
      </c>
      <c r="B8046" t="s">
        <v>28</v>
      </c>
      <c r="C8046" t="s">
        <v>19</v>
      </c>
      <c r="D8046" t="s">
        <v>20</v>
      </c>
      <c r="E8046" s="3">
        <v>148155</v>
      </c>
      <c r="F8046" s="3">
        <v>144366</v>
      </c>
      <c r="G8046" t="s">
        <v>26</v>
      </c>
      <c r="H8046" t="s">
        <v>8076</v>
      </c>
    </row>
    <row r="8047" spans="1:8" x14ac:dyDescent="0.35">
      <c r="A8047" s="2">
        <v>45228</v>
      </c>
      <c r="B8047" t="s">
        <v>41</v>
      </c>
      <c r="C8047" t="s">
        <v>29</v>
      </c>
      <c r="D8047" t="s">
        <v>20</v>
      </c>
      <c r="E8047" s="3">
        <v>39118</v>
      </c>
      <c r="F8047" s="3">
        <v>32000</v>
      </c>
      <c r="G8047" t="s">
        <v>35</v>
      </c>
      <c r="H8047" t="s">
        <v>8077</v>
      </c>
    </row>
    <row r="8048" spans="1:8" x14ac:dyDescent="0.35">
      <c r="A8048" s="2">
        <v>44404</v>
      </c>
      <c r="B8048" t="s">
        <v>37</v>
      </c>
      <c r="C8048" t="s">
        <v>34</v>
      </c>
      <c r="D8048" t="s">
        <v>58</v>
      </c>
      <c r="E8048" s="3">
        <v>55334</v>
      </c>
      <c r="F8048" s="3">
        <v>156258</v>
      </c>
      <c r="G8048" t="s">
        <v>21</v>
      </c>
      <c r="H8048" t="s">
        <v>8078</v>
      </c>
    </row>
    <row r="8049" spans="1:8" x14ac:dyDescent="0.35">
      <c r="A8049" s="2">
        <v>45253</v>
      </c>
      <c r="B8049" t="s">
        <v>55</v>
      </c>
      <c r="C8049" t="s">
        <v>24</v>
      </c>
      <c r="D8049" t="s">
        <v>20</v>
      </c>
      <c r="E8049" s="3">
        <v>86441</v>
      </c>
      <c r="F8049" s="3">
        <v>112438</v>
      </c>
      <c r="G8049" t="s">
        <v>26</v>
      </c>
      <c r="H8049" t="s">
        <v>8079</v>
      </c>
    </row>
    <row r="8050" spans="1:8" x14ac:dyDescent="0.35">
      <c r="A8050" s="2">
        <v>44400</v>
      </c>
      <c r="B8050" t="s">
        <v>37</v>
      </c>
      <c r="C8050" t="s">
        <v>19</v>
      </c>
      <c r="D8050" t="s">
        <v>25</v>
      </c>
      <c r="E8050" s="3">
        <v>105918</v>
      </c>
      <c r="F8050" s="3">
        <v>127683</v>
      </c>
      <c r="G8050" t="s">
        <v>35</v>
      </c>
      <c r="H8050" t="s">
        <v>8080</v>
      </c>
    </row>
    <row r="8051" spans="1:8" x14ac:dyDescent="0.35">
      <c r="A8051" s="2">
        <v>44714</v>
      </c>
      <c r="B8051" t="s">
        <v>37</v>
      </c>
      <c r="C8051" t="s">
        <v>43</v>
      </c>
      <c r="D8051" t="s">
        <v>39</v>
      </c>
      <c r="E8051" s="3">
        <v>65324</v>
      </c>
      <c r="F8051" s="3">
        <v>74839</v>
      </c>
      <c r="G8051" t="s">
        <v>32</v>
      </c>
      <c r="H8051" t="s">
        <v>8081</v>
      </c>
    </row>
    <row r="8052" spans="1:8" x14ac:dyDescent="0.35">
      <c r="A8052" s="2">
        <v>44713</v>
      </c>
      <c r="B8052" t="s">
        <v>41</v>
      </c>
      <c r="C8052" t="s">
        <v>34</v>
      </c>
      <c r="D8052" t="s">
        <v>39</v>
      </c>
      <c r="E8052" s="3">
        <v>102119</v>
      </c>
      <c r="F8052" s="3">
        <v>78749</v>
      </c>
      <c r="G8052" t="s">
        <v>21</v>
      </c>
      <c r="H8052" t="s">
        <v>8082</v>
      </c>
    </row>
    <row r="8053" spans="1:8" x14ac:dyDescent="0.35">
      <c r="A8053" s="2">
        <v>44639</v>
      </c>
      <c r="B8053" t="s">
        <v>28</v>
      </c>
      <c r="C8053" t="s">
        <v>29</v>
      </c>
      <c r="D8053" t="s">
        <v>20</v>
      </c>
      <c r="E8053" s="3">
        <v>55156</v>
      </c>
      <c r="F8053" s="3">
        <v>19120</v>
      </c>
      <c r="G8053" t="s">
        <v>35</v>
      </c>
      <c r="H8053" t="s">
        <v>8083</v>
      </c>
    </row>
    <row r="8054" spans="1:8" x14ac:dyDescent="0.35">
      <c r="A8054" s="2">
        <v>44885</v>
      </c>
      <c r="B8054" t="s">
        <v>37</v>
      </c>
      <c r="C8054" t="s">
        <v>23</v>
      </c>
      <c r="D8054" t="s">
        <v>58</v>
      </c>
      <c r="E8054" s="3">
        <v>16230</v>
      </c>
      <c r="F8054" s="3">
        <v>153747</v>
      </c>
      <c r="G8054" t="s">
        <v>21</v>
      </c>
      <c r="H8054" t="s">
        <v>8084</v>
      </c>
    </row>
    <row r="8055" spans="1:8" x14ac:dyDescent="0.35">
      <c r="A8055" s="2">
        <v>45046</v>
      </c>
      <c r="B8055" t="s">
        <v>37</v>
      </c>
      <c r="C8055" t="s">
        <v>34</v>
      </c>
      <c r="D8055" t="s">
        <v>30</v>
      </c>
      <c r="E8055" s="3">
        <v>42649</v>
      </c>
      <c r="F8055" s="3">
        <v>102775</v>
      </c>
      <c r="G8055" t="s">
        <v>26</v>
      </c>
      <c r="H8055" t="s">
        <v>8085</v>
      </c>
    </row>
    <row r="8056" spans="1:8" x14ac:dyDescent="0.35">
      <c r="A8056" s="2">
        <v>45029</v>
      </c>
      <c r="B8056" t="s">
        <v>37</v>
      </c>
      <c r="C8056" t="s">
        <v>34</v>
      </c>
      <c r="D8056" t="s">
        <v>20</v>
      </c>
      <c r="E8056" s="3">
        <v>51429</v>
      </c>
      <c r="F8056" s="3">
        <v>38979</v>
      </c>
      <c r="G8056" t="s">
        <v>32</v>
      </c>
      <c r="H8056" t="s">
        <v>8086</v>
      </c>
    </row>
    <row r="8057" spans="1:8" x14ac:dyDescent="0.35">
      <c r="A8057" s="2">
        <v>44535</v>
      </c>
      <c r="B8057" t="s">
        <v>18</v>
      </c>
      <c r="C8057" t="s">
        <v>43</v>
      </c>
      <c r="D8057" t="s">
        <v>20</v>
      </c>
      <c r="E8057" s="3">
        <v>74127</v>
      </c>
      <c r="F8057" s="3">
        <v>88603</v>
      </c>
      <c r="G8057" t="s">
        <v>26</v>
      </c>
      <c r="H8057" t="s">
        <v>8087</v>
      </c>
    </row>
    <row r="8058" spans="1:8" x14ac:dyDescent="0.35">
      <c r="A8058" s="2">
        <v>44583</v>
      </c>
      <c r="B8058" t="s">
        <v>37</v>
      </c>
      <c r="C8058" t="s">
        <v>24</v>
      </c>
      <c r="D8058" t="s">
        <v>30</v>
      </c>
      <c r="E8058" s="3">
        <v>77160</v>
      </c>
      <c r="F8058" s="3">
        <v>104935</v>
      </c>
      <c r="G8058" t="s">
        <v>26</v>
      </c>
      <c r="H8058" t="s">
        <v>8088</v>
      </c>
    </row>
    <row r="8059" spans="1:8" x14ac:dyDescent="0.35">
      <c r="A8059" s="2">
        <v>45245</v>
      </c>
      <c r="B8059" t="s">
        <v>37</v>
      </c>
      <c r="C8059" t="s">
        <v>34</v>
      </c>
      <c r="D8059" t="s">
        <v>39</v>
      </c>
      <c r="E8059" s="3">
        <v>82785</v>
      </c>
      <c r="F8059" s="3">
        <v>98794</v>
      </c>
      <c r="G8059" t="s">
        <v>35</v>
      </c>
      <c r="H8059" t="s">
        <v>8089</v>
      </c>
    </row>
    <row r="8060" spans="1:8" x14ac:dyDescent="0.35">
      <c r="A8060" s="2">
        <v>44702</v>
      </c>
      <c r="B8060" t="s">
        <v>55</v>
      </c>
      <c r="C8060" t="s">
        <v>34</v>
      </c>
      <c r="D8060" t="s">
        <v>39</v>
      </c>
      <c r="E8060" s="3">
        <v>35811</v>
      </c>
      <c r="F8060" s="3">
        <v>11058</v>
      </c>
      <c r="G8060" t="s">
        <v>35</v>
      </c>
      <c r="H8060" t="s">
        <v>8090</v>
      </c>
    </row>
    <row r="8061" spans="1:8" x14ac:dyDescent="0.35">
      <c r="A8061" s="2">
        <v>44876</v>
      </c>
      <c r="B8061" t="s">
        <v>23</v>
      </c>
      <c r="C8061" t="s">
        <v>24</v>
      </c>
      <c r="D8061" t="s">
        <v>30</v>
      </c>
      <c r="E8061" s="3">
        <v>92038</v>
      </c>
      <c r="F8061" s="3">
        <v>9849</v>
      </c>
      <c r="G8061" t="s">
        <v>26</v>
      </c>
      <c r="H8061" t="s">
        <v>8091</v>
      </c>
    </row>
    <row r="8062" spans="1:8" x14ac:dyDescent="0.35">
      <c r="A8062" s="2">
        <v>44886</v>
      </c>
      <c r="B8062" t="s">
        <v>18</v>
      </c>
      <c r="C8062" t="s">
        <v>24</v>
      </c>
      <c r="D8062" t="s">
        <v>58</v>
      </c>
      <c r="E8062" s="3">
        <v>69227</v>
      </c>
      <c r="F8062" s="3">
        <v>32200</v>
      </c>
      <c r="G8062" t="s">
        <v>35</v>
      </c>
      <c r="H8062" t="s">
        <v>8092</v>
      </c>
    </row>
    <row r="8063" spans="1:8" x14ac:dyDescent="0.35">
      <c r="A8063" s="2">
        <v>45081</v>
      </c>
      <c r="B8063" t="s">
        <v>37</v>
      </c>
      <c r="C8063" t="s">
        <v>23</v>
      </c>
      <c r="D8063" t="s">
        <v>20</v>
      </c>
      <c r="E8063" s="3">
        <v>50071</v>
      </c>
      <c r="F8063" s="3">
        <v>107605</v>
      </c>
      <c r="G8063" t="s">
        <v>35</v>
      </c>
      <c r="H8063" t="s">
        <v>8093</v>
      </c>
    </row>
    <row r="8064" spans="1:8" x14ac:dyDescent="0.35">
      <c r="A8064" s="2">
        <v>44819</v>
      </c>
      <c r="B8064" t="s">
        <v>23</v>
      </c>
      <c r="C8064" t="s">
        <v>29</v>
      </c>
      <c r="D8064" t="s">
        <v>25</v>
      </c>
      <c r="E8064" s="3">
        <v>50708</v>
      </c>
      <c r="F8064" s="3">
        <v>165443</v>
      </c>
      <c r="G8064" t="s">
        <v>21</v>
      </c>
      <c r="H8064" t="s">
        <v>8094</v>
      </c>
    </row>
    <row r="8065" spans="1:8" x14ac:dyDescent="0.35">
      <c r="A8065" s="2">
        <v>45089</v>
      </c>
      <c r="B8065" t="s">
        <v>37</v>
      </c>
      <c r="C8065" t="s">
        <v>23</v>
      </c>
      <c r="D8065" t="s">
        <v>39</v>
      </c>
      <c r="E8065" s="3">
        <v>68131</v>
      </c>
      <c r="F8065" s="3">
        <v>33471</v>
      </c>
      <c r="G8065" t="s">
        <v>26</v>
      </c>
      <c r="H8065" t="s">
        <v>8095</v>
      </c>
    </row>
    <row r="8066" spans="1:8" x14ac:dyDescent="0.35">
      <c r="A8066" s="2">
        <v>45149</v>
      </c>
      <c r="B8066" t="s">
        <v>41</v>
      </c>
      <c r="C8066" t="s">
        <v>24</v>
      </c>
      <c r="D8066" t="s">
        <v>39</v>
      </c>
      <c r="E8066" s="3">
        <v>64616</v>
      </c>
      <c r="F8066" s="3">
        <v>103139</v>
      </c>
      <c r="G8066" t="s">
        <v>26</v>
      </c>
      <c r="H8066" t="s">
        <v>8096</v>
      </c>
    </row>
    <row r="8067" spans="1:8" x14ac:dyDescent="0.35">
      <c r="A8067" s="2">
        <v>44980</v>
      </c>
      <c r="B8067" t="s">
        <v>41</v>
      </c>
      <c r="C8067" t="s">
        <v>19</v>
      </c>
      <c r="D8067" t="s">
        <v>39</v>
      </c>
      <c r="E8067" s="3">
        <v>96642</v>
      </c>
      <c r="F8067" s="3">
        <v>33056</v>
      </c>
      <c r="G8067" t="s">
        <v>35</v>
      </c>
      <c r="H8067" t="s">
        <v>8097</v>
      </c>
    </row>
    <row r="8068" spans="1:8" x14ac:dyDescent="0.35">
      <c r="A8068" s="2">
        <v>44691</v>
      </c>
      <c r="B8068" t="s">
        <v>23</v>
      </c>
      <c r="C8068" t="s">
        <v>24</v>
      </c>
      <c r="D8068" t="s">
        <v>58</v>
      </c>
      <c r="E8068" s="3">
        <v>56503</v>
      </c>
      <c r="F8068" s="3">
        <v>143109</v>
      </c>
      <c r="G8068" t="s">
        <v>26</v>
      </c>
      <c r="H8068" t="s">
        <v>8098</v>
      </c>
    </row>
    <row r="8069" spans="1:8" x14ac:dyDescent="0.35">
      <c r="A8069" s="2">
        <v>45258</v>
      </c>
      <c r="B8069" t="s">
        <v>18</v>
      </c>
      <c r="C8069" t="s">
        <v>23</v>
      </c>
      <c r="D8069" t="s">
        <v>30</v>
      </c>
      <c r="E8069" s="3">
        <v>149279</v>
      </c>
      <c r="F8069" s="3">
        <v>87298</v>
      </c>
      <c r="G8069" t="s">
        <v>26</v>
      </c>
      <c r="H8069" t="s">
        <v>8099</v>
      </c>
    </row>
    <row r="8070" spans="1:8" x14ac:dyDescent="0.35">
      <c r="A8070" s="2">
        <v>44943</v>
      </c>
      <c r="B8070" t="s">
        <v>55</v>
      </c>
      <c r="C8070" t="s">
        <v>43</v>
      </c>
      <c r="D8070" t="s">
        <v>58</v>
      </c>
      <c r="E8070" s="3">
        <v>65561</v>
      </c>
      <c r="F8070" s="3">
        <v>51654</v>
      </c>
      <c r="G8070" t="s">
        <v>35</v>
      </c>
      <c r="H8070" t="s">
        <v>8100</v>
      </c>
    </row>
    <row r="8071" spans="1:8" x14ac:dyDescent="0.35">
      <c r="A8071" s="2">
        <v>44633</v>
      </c>
      <c r="B8071" t="s">
        <v>18</v>
      </c>
      <c r="C8071" t="s">
        <v>43</v>
      </c>
      <c r="D8071" t="s">
        <v>39</v>
      </c>
      <c r="E8071" s="3">
        <v>147775</v>
      </c>
      <c r="F8071" s="3">
        <v>18166</v>
      </c>
      <c r="G8071" t="s">
        <v>32</v>
      </c>
      <c r="H8071" t="s">
        <v>8101</v>
      </c>
    </row>
    <row r="8072" spans="1:8" x14ac:dyDescent="0.35">
      <c r="A8072" s="2">
        <v>44541</v>
      </c>
      <c r="B8072" t="s">
        <v>18</v>
      </c>
      <c r="C8072" t="s">
        <v>29</v>
      </c>
      <c r="D8072" t="s">
        <v>20</v>
      </c>
      <c r="E8072" s="3">
        <v>29166</v>
      </c>
      <c r="F8072" s="3">
        <v>70840</v>
      </c>
      <c r="G8072" t="s">
        <v>35</v>
      </c>
      <c r="H8072" t="s">
        <v>8102</v>
      </c>
    </row>
    <row r="8073" spans="1:8" x14ac:dyDescent="0.35">
      <c r="A8073" s="2">
        <v>44746</v>
      </c>
      <c r="B8073" t="s">
        <v>41</v>
      </c>
      <c r="C8073" t="s">
        <v>34</v>
      </c>
      <c r="D8073" t="s">
        <v>39</v>
      </c>
      <c r="E8073" s="3">
        <v>147235</v>
      </c>
      <c r="F8073" s="3">
        <v>49336</v>
      </c>
      <c r="G8073" t="s">
        <v>32</v>
      </c>
      <c r="H8073" t="s">
        <v>8103</v>
      </c>
    </row>
    <row r="8074" spans="1:8" x14ac:dyDescent="0.35">
      <c r="A8074" s="2">
        <v>45016</v>
      </c>
      <c r="B8074" t="s">
        <v>41</v>
      </c>
      <c r="C8074" t="s">
        <v>43</v>
      </c>
      <c r="D8074" t="s">
        <v>20</v>
      </c>
      <c r="E8074" s="3">
        <v>97059</v>
      </c>
      <c r="F8074" s="3">
        <v>162282</v>
      </c>
      <c r="G8074" t="s">
        <v>32</v>
      </c>
      <c r="H8074" t="s">
        <v>8104</v>
      </c>
    </row>
    <row r="8075" spans="1:8" x14ac:dyDescent="0.35">
      <c r="A8075" s="2">
        <v>44737</v>
      </c>
      <c r="B8075" t="s">
        <v>55</v>
      </c>
      <c r="C8075" t="s">
        <v>23</v>
      </c>
      <c r="D8075" t="s">
        <v>20</v>
      </c>
      <c r="E8075" s="3">
        <v>84006</v>
      </c>
      <c r="F8075" s="3">
        <v>41026</v>
      </c>
      <c r="G8075" t="s">
        <v>21</v>
      </c>
      <c r="H8075" t="s">
        <v>8105</v>
      </c>
    </row>
    <row r="8076" spans="1:8" x14ac:dyDescent="0.35">
      <c r="A8076" s="2">
        <v>44340</v>
      </c>
      <c r="B8076" t="s">
        <v>37</v>
      </c>
      <c r="C8076" t="s">
        <v>43</v>
      </c>
      <c r="D8076" t="s">
        <v>39</v>
      </c>
      <c r="E8076" s="3">
        <v>119438</v>
      </c>
      <c r="F8076" s="3">
        <v>141491</v>
      </c>
      <c r="G8076" t="s">
        <v>32</v>
      </c>
      <c r="H8076" t="s">
        <v>8106</v>
      </c>
    </row>
    <row r="8077" spans="1:8" x14ac:dyDescent="0.35">
      <c r="A8077" s="2">
        <v>44784</v>
      </c>
      <c r="B8077" t="s">
        <v>55</v>
      </c>
      <c r="C8077" t="s">
        <v>19</v>
      </c>
      <c r="D8077" t="s">
        <v>39</v>
      </c>
      <c r="E8077" s="3">
        <v>146592</v>
      </c>
      <c r="F8077" s="3">
        <v>71165</v>
      </c>
      <c r="G8077" t="s">
        <v>26</v>
      </c>
      <c r="H8077" t="s">
        <v>8107</v>
      </c>
    </row>
    <row r="8078" spans="1:8" x14ac:dyDescent="0.35">
      <c r="A8078" s="2">
        <v>44853</v>
      </c>
      <c r="B8078" t="s">
        <v>37</v>
      </c>
      <c r="C8078" t="s">
        <v>24</v>
      </c>
      <c r="D8078" t="s">
        <v>20</v>
      </c>
      <c r="E8078" s="3">
        <v>98841</v>
      </c>
      <c r="F8078" s="3">
        <v>99942</v>
      </c>
      <c r="G8078" t="s">
        <v>35</v>
      </c>
      <c r="H8078" t="s">
        <v>8108</v>
      </c>
    </row>
    <row r="8079" spans="1:8" x14ac:dyDescent="0.35">
      <c r="A8079" s="2">
        <v>44541</v>
      </c>
      <c r="B8079" t="s">
        <v>23</v>
      </c>
      <c r="C8079" t="s">
        <v>24</v>
      </c>
      <c r="D8079" t="s">
        <v>58</v>
      </c>
      <c r="E8079" s="3">
        <v>70135</v>
      </c>
      <c r="F8079" s="3">
        <v>31359</v>
      </c>
      <c r="G8079" t="s">
        <v>26</v>
      </c>
      <c r="H8079" t="s">
        <v>8109</v>
      </c>
    </row>
    <row r="8080" spans="1:8" x14ac:dyDescent="0.35">
      <c r="A8080" s="2">
        <v>44892</v>
      </c>
      <c r="B8080" t="s">
        <v>23</v>
      </c>
      <c r="C8080" t="s">
        <v>23</v>
      </c>
      <c r="D8080" t="s">
        <v>58</v>
      </c>
      <c r="E8080" s="3">
        <v>110389</v>
      </c>
      <c r="F8080" s="3">
        <v>128891</v>
      </c>
      <c r="G8080" t="s">
        <v>32</v>
      </c>
      <c r="H8080" t="s">
        <v>8110</v>
      </c>
    </row>
    <row r="8081" spans="1:8" x14ac:dyDescent="0.35">
      <c r="A8081" s="2">
        <v>44464</v>
      </c>
      <c r="B8081" t="s">
        <v>28</v>
      </c>
      <c r="C8081" t="s">
        <v>34</v>
      </c>
      <c r="D8081" t="s">
        <v>58</v>
      </c>
      <c r="E8081" s="3">
        <v>64221</v>
      </c>
      <c r="F8081" s="3">
        <v>59304</v>
      </c>
      <c r="G8081" t="s">
        <v>35</v>
      </c>
      <c r="H8081" t="s">
        <v>8111</v>
      </c>
    </row>
    <row r="8082" spans="1:8" x14ac:dyDescent="0.35">
      <c r="A8082" s="2">
        <v>44365</v>
      </c>
      <c r="B8082" t="s">
        <v>41</v>
      </c>
      <c r="C8082" t="s">
        <v>24</v>
      </c>
      <c r="D8082" t="s">
        <v>25</v>
      </c>
      <c r="E8082" s="3">
        <v>89863</v>
      </c>
      <c r="F8082" s="3">
        <v>165097</v>
      </c>
      <c r="G8082" t="s">
        <v>35</v>
      </c>
      <c r="H8082" t="s">
        <v>8112</v>
      </c>
    </row>
    <row r="8083" spans="1:8" x14ac:dyDescent="0.35">
      <c r="A8083" s="2">
        <v>44229</v>
      </c>
      <c r="B8083" t="s">
        <v>28</v>
      </c>
      <c r="C8083" t="s">
        <v>43</v>
      </c>
      <c r="D8083" t="s">
        <v>20</v>
      </c>
      <c r="E8083" s="3">
        <v>126536</v>
      </c>
      <c r="F8083" s="3">
        <v>79422</v>
      </c>
      <c r="G8083" t="s">
        <v>35</v>
      </c>
      <c r="H8083" t="s">
        <v>8113</v>
      </c>
    </row>
    <row r="8084" spans="1:8" x14ac:dyDescent="0.35">
      <c r="A8084" s="2">
        <v>44573</v>
      </c>
      <c r="B8084" t="s">
        <v>28</v>
      </c>
      <c r="C8084" t="s">
        <v>19</v>
      </c>
      <c r="D8084" t="s">
        <v>25</v>
      </c>
      <c r="E8084" s="3">
        <v>70376</v>
      </c>
      <c r="F8084" s="3">
        <v>158573</v>
      </c>
      <c r="G8084" t="s">
        <v>35</v>
      </c>
      <c r="H8084" t="s">
        <v>8114</v>
      </c>
    </row>
    <row r="8085" spans="1:8" x14ac:dyDescent="0.35">
      <c r="A8085" s="2">
        <v>44589</v>
      </c>
      <c r="B8085" t="s">
        <v>41</v>
      </c>
      <c r="C8085" t="s">
        <v>34</v>
      </c>
      <c r="D8085" t="s">
        <v>25</v>
      </c>
      <c r="E8085" s="3">
        <v>46376</v>
      </c>
      <c r="F8085" s="3">
        <v>111043</v>
      </c>
      <c r="G8085" t="s">
        <v>21</v>
      </c>
      <c r="H8085" t="s">
        <v>8115</v>
      </c>
    </row>
    <row r="8086" spans="1:8" x14ac:dyDescent="0.35">
      <c r="A8086" s="2">
        <v>44685</v>
      </c>
      <c r="B8086" t="s">
        <v>28</v>
      </c>
      <c r="C8086" t="s">
        <v>34</v>
      </c>
      <c r="D8086" t="s">
        <v>20</v>
      </c>
      <c r="E8086" s="3">
        <v>88733</v>
      </c>
      <c r="F8086" s="3">
        <v>77133</v>
      </c>
      <c r="G8086" t="s">
        <v>21</v>
      </c>
      <c r="H8086" t="s">
        <v>8116</v>
      </c>
    </row>
    <row r="8087" spans="1:8" x14ac:dyDescent="0.35">
      <c r="A8087" s="2">
        <v>44918</v>
      </c>
      <c r="B8087" t="s">
        <v>18</v>
      </c>
      <c r="C8087" t="s">
        <v>34</v>
      </c>
      <c r="D8087" t="s">
        <v>25</v>
      </c>
      <c r="E8087" s="3">
        <v>55100</v>
      </c>
      <c r="F8087" s="3">
        <v>111900</v>
      </c>
      <c r="G8087" t="s">
        <v>21</v>
      </c>
      <c r="H8087" t="s">
        <v>8117</v>
      </c>
    </row>
    <row r="8088" spans="1:8" x14ac:dyDescent="0.35">
      <c r="A8088" s="2">
        <v>45142</v>
      </c>
      <c r="B8088" t="s">
        <v>37</v>
      </c>
      <c r="C8088" t="s">
        <v>24</v>
      </c>
      <c r="D8088" t="s">
        <v>20</v>
      </c>
      <c r="E8088" s="3">
        <v>45445</v>
      </c>
      <c r="F8088" s="3">
        <v>10314</v>
      </c>
      <c r="G8088" t="s">
        <v>35</v>
      </c>
      <c r="H8088" t="s">
        <v>8118</v>
      </c>
    </row>
    <row r="8089" spans="1:8" x14ac:dyDescent="0.35">
      <c r="A8089" s="2">
        <v>45249</v>
      </c>
      <c r="B8089" t="s">
        <v>55</v>
      </c>
      <c r="C8089" t="s">
        <v>29</v>
      </c>
      <c r="D8089" t="s">
        <v>30</v>
      </c>
      <c r="E8089" s="3">
        <v>75829</v>
      </c>
      <c r="F8089" s="3">
        <v>135931</v>
      </c>
      <c r="G8089" t="s">
        <v>26</v>
      </c>
      <c r="H8089" t="s">
        <v>8119</v>
      </c>
    </row>
    <row r="8090" spans="1:8" x14ac:dyDescent="0.35">
      <c r="A8090" s="2">
        <v>44235</v>
      </c>
      <c r="B8090" t="s">
        <v>41</v>
      </c>
      <c r="C8090" t="s">
        <v>34</v>
      </c>
      <c r="D8090" t="s">
        <v>30</v>
      </c>
      <c r="E8090" s="3">
        <v>127884</v>
      </c>
      <c r="F8090" s="3">
        <v>140629</v>
      </c>
      <c r="G8090" t="s">
        <v>32</v>
      </c>
      <c r="H8090" t="s">
        <v>8120</v>
      </c>
    </row>
    <row r="8091" spans="1:8" x14ac:dyDescent="0.35">
      <c r="A8091" s="2">
        <v>45237</v>
      </c>
      <c r="B8091" t="s">
        <v>18</v>
      </c>
      <c r="C8091" t="s">
        <v>23</v>
      </c>
      <c r="D8091" t="s">
        <v>20</v>
      </c>
      <c r="E8091" s="3">
        <v>106599</v>
      </c>
      <c r="F8091" s="3">
        <v>105385</v>
      </c>
      <c r="G8091" t="s">
        <v>21</v>
      </c>
      <c r="H8091" t="s">
        <v>8121</v>
      </c>
    </row>
    <row r="8092" spans="1:8" x14ac:dyDescent="0.35">
      <c r="A8092" s="2">
        <v>45276</v>
      </c>
      <c r="B8092" t="s">
        <v>23</v>
      </c>
      <c r="C8092" t="s">
        <v>43</v>
      </c>
      <c r="D8092" t="s">
        <v>20</v>
      </c>
      <c r="E8092" s="3">
        <v>70392</v>
      </c>
      <c r="F8092" s="3">
        <v>56644</v>
      </c>
      <c r="G8092" t="s">
        <v>26</v>
      </c>
      <c r="H8092" t="s">
        <v>8122</v>
      </c>
    </row>
    <row r="8093" spans="1:8" x14ac:dyDescent="0.35">
      <c r="A8093" s="2">
        <v>44422</v>
      </c>
      <c r="B8093" t="s">
        <v>55</v>
      </c>
      <c r="C8093" t="s">
        <v>29</v>
      </c>
      <c r="D8093" t="s">
        <v>20</v>
      </c>
      <c r="E8093" s="3">
        <v>103051</v>
      </c>
      <c r="F8093" s="3">
        <v>108020</v>
      </c>
      <c r="G8093" t="s">
        <v>21</v>
      </c>
      <c r="H8093" t="s">
        <v>8123</v>
      </c>
    </row>
    <row r="8094" spans="1:8" x14ac:dyDescent="0.35">
      <c r="A8094" s="2">
        <v>44263</v>
      </c>
      <c r="B8094" t="s">
        <v>55</v>
      </c>
      <c r="C8094" t="s">
        <v>19</v>
      </c>
      <c r="D8094" t="s">
        <v>58</v>
      </c>
      <c r="E8094" s="3">
        <v>22454</v>
      </c>
      <c r="F8094" s="3">
        <v>134347</v>
      </c>
      <c r="G8094" t="s">
        <v>21</v>
      </c>
      <c r="H8094" t="s">
        <v>8124</v>
      </c>
    </row>
    <row r="8095" spans="1:8" x14ac:dyDescent="0.35">
      <c r="A8095" s="2">
        <v>45031</v>
      </c>
      <c r="B8095" t="s">
        <v>55</v>
      </c>
      <c r="C8095" t="s">
        <v>43</v>
      </c>
      <c r="D8095" t="s">
        <v>20</v>
      </c>
      <c r="E8095" s="3">
        <v>92188</v>
      </c>
      <c r="F8095" s="3">
        <v>115668</v>
      </c>
      <c r="G8095" t="s">
        <v>32</v>
      </c>
      <c r="H8095" t="s">
        <v>8125</v>
      </c>
    </row>
    <row r="8096" spans="1:8" x14ac:dyDescent="0.35">
      <c r="A8096" s="2">
        <v>45243</v>
      </c>
      <c r="B8096" t="s">
        <v>28</v>
      </c>
      <c r="C8096" t="s">
        <v>23</v>
      </c>
      <c r="D8096" t="s">
        <v>39</v>
      </c>
      <c r="E8096" s="3">
        <v>58321</v>
      </c>
      <c r="F8096" s="3">
        <v>16014</v>
      </c>
      <c r="G8096" t="s">
        <v>35</v>
      </c>
      <c r="H8096" t="s">
        <v>8126</v>
      </c>
    </row>
    <row r="8097" spans="1:8" x14ac:dyDescent="0.35">
      <c r="A8097" s="2">
        <v>45195</v>
      </c>
      <c r="B8097" t="s">
        <v>28</v>
      </c>
      <c r="C8097" t="s">
        <v>23</v>
      </c>
      <c r="D8097" t="s">
        <v>30</v>
      </c>
      <c r="E8097" s="3">
        <v>35723</v>
      </c>
      <c r="F8097" s="3">
        <v>59479</v>
      </c>
      <c r="G8097" t="s">
        <v>26</v>
      </c>
      <c r="H8097" t="s">
        <v>8127</v>
      </c>
    </row>
    <row r="8098" spans="1:8" x14ac:dyDescent="0.35">
      <c r="A8098" s="2">
        <v>44433</v>
      </c>
      <c r="B8098" t="s">
        <v>28</v>
      </c>
      <c r="C8098" t="s">
        <v>29</v>
      </c>
      <c r="D8098" t="s">
        <v>30</v>
      </c>
      <c r="E8098" s="3">
        <v>47945</v>
      </c>
      <c r="F8098" s="3">
        <v>37196</v>
      </c>
      <c r="G8098" t="s">
        <v>21</v>
      </c>
      <c r="H8098" t="s">
        <v>8128</v>
      </c>
    </row>
    <row r="8099" spans="1:8" x14ac:dyDescent="0.35">
      <c r="A8099" s="2">
        <v>45153</v>
      </c>
      <c r="B8099" t="s">
        <v>28</v>
      </c>
      <c r="C8099" t="s">
        <v>43</v>
      </c>
      <c r="D8099" t="s">
        <v>20</v>
      </c>
      <c r="E8099" s="3">
        <v>112195</v>
      </c>
      <c r="F8099" s="3">
        <v>166559</v>
      </c>
      <c r="G8099" t="s">
        <v>35</v>
      </c>
      <c r="H8099" t="s">
        <v>8129</v>
      </c>
    </row>
    <row r="8100" spans="1:8" x14ac:dyDescent="0.35">
      <c r="A8100" s="2">
        <v>45115</v>
      </c>
      <c r="B8100" t="s">
        <v>18</v>
      </c>
      <c r="C8100" t="s">
        <v>24</v>
      </c>
      <c r="D8100" t="s">
        <v>30</v>
      </c>
      <c r="E8100" s="3">
        <v>17649</v>
      </c>
      <c r="F8100" s="3">
        <v>120665</v>
      </c>
      <c r="G8100" t="s">
        <v>26</v>
      </c>
      <c r="H8100" t="s">
        <v>8130</v>
      </c>
    </row>
    <row r="8101" spans="1:8" x14ac:dyDescent="0.35">
      <c r="A8101" s="2">
        <v>44669</v>
      </c>
      <c r="B8101" t="s">
        <v>28</v>
      </c>
      <c r="C8101" t="s">
        <v>23</v>
      </c>
      <c r="D8101" t="s">
        <v>20</v>
      </c>
      <c r="E8101" s="3">
        <v>137219</v>
      </c>
      <c r="F8101" s="3">
        <v>62553</v>
      </c>
      <c r="G8101" t="s">
        <v>21</v>
      </c>
      <c r="H8101" t="s">
        <v>8131</v>
      </c>
    </row>
    <row r="8102" spans="1:8" x14ac:dyDescent="0.35">
      <c r="A8102" s="2">
        <v>44749</v>
      </c>
      <c r="B8102" t="s">
        <v>41</v>
      </c>
      <c r="C8102" t="s">
        <v>34</v>
      </c>
      <c r="D8102" t="s">
        <v>20</v>
      </c>
      <c r="E8102" s="3">
        <v>147456</v>
      </c>
      <c r="F8102" s="3">
        <v>165612</v>
      </c>
      <c r="G8102" t="s">
        <v>35</v>
      </c>
      <c r="H8102" t="s">
        <v>8132</v>
      </c>
    </row>
    <row r="8103" spans="1:8" x14ac:dyDescent="0.35">
      <c r="A8103" s="2">
        <v>44891</v>
      </c>
      <c r="B8103" t="s">
        <v>55</v>
      </c>
      <c r="C8103" t="s">
        <v>19</v>
      </c>
      <c r="D8103" t="s">
        <v>30</v>
      </c>
      <c r="E8103" s="3">
        <v>32334</v>
      </c>
      <c r="F8103" s="3">
        <v>127581</v>
      </c>
      <c r="G8103" t="s">
        <v>32</v>
      </c>
      <c r="H8103" t="s">
        <v>8133</v>
      </c>
    </row>
    <row r="8104" spans="1:8" x14ac:dyDescent="0.35">
      <c r="A8104" s="2">
        <v>44513</v>
      </c>
      <c r="B8104" t="s">
        <v>18</v>
      </c>
      <c r="C8104" t="s">
        <v>19</v>
      </c>
      <c r="D8104" t="s">
        <v>30</v>
      </c>
      <c r="E8104" s="3">
        <v>113652</v>
      </c>
      <c r="F8104" s="3">
        <v>84863</v>
      </c>
      <c r="G8104" t="s">
        <v>21</v>
      </c>
      <c r="H8104" t="s">
        <v>8134</v>
      </c>
    </row>
    <row r="8105" spans="1:8" x14ac:dyDescent="0.35">
      <c r="A8105" s="2">
        <v>44794</v>
      </c>
      <c r="B8105" t="s">
        <v>23</v>
      </c>
      <c r="C8105" t="s">
        <v>23</v>
      </c>
      <c r="D8105" t="s">
        <v>39</v>
      </c>
      <c r="E8105" s="3">
        <v>81107</v>
      </c>
      <c r="F8105" s="3">
        <v>153518</v>
      </c>
      <c r="G8105" t="s">
        <v>35</v>
      </c>
      <c r="H8105" t="s">
        <v>8135</v>
      </c>
    </row>
    <row r="8106" spans="1:8" x14ac:dyDescent="0.35">
      <c r="A8106" s="2">
        <v>44964</v>
      </c>
      <c r="B8106" t="s">
        <v>28</v>
      </c>
      <c r="C8106" t="s">
        <v>34</v>
      </c>
      <c r="D8106" t="s">
        <v>25</v>
      </c>
      <c r="E8106" s="3">
        <v>49842</v>
      </c>
      <c r="F8106" s="3">
        <v>163464</v>
      </c>
      <c r="G8106" t="s">
        <v>32</v>
      </c>
      <c r="H8106" t="s">
        <v>8136</v>
      </c>
    </row>
    <row r="8107" spans="1:8" x14ac:dyDescent="0.35">
      <c r="A8107" s="2">
        <v>45082</v>
      </c>
      <c r="B8107" t="s">
        <v>23</v>
      </c>
      <c r="C8107" t="s">
        <v>43</v>
      </c>
      <c r="D8107" t="s">
        <v>39</v>
      </c>
      <c r="E8107" s="3">
        <v>20694</v>
      </c>
      <c r="F8107" s="3">
        <v>81339</v>
      </c>
      <c r="G8107" t="s">
        <v>35</v>
      </c>
      <c r="H8107" t="s">
        <v>8137</v>
      </c>
    </row>
    <row r="8108" spans="1:8" x14ac:dyDescent="0.35">
      <c r="A8108" s="2">
        <v>44757</v>
      </c>
      <c r="B8108" t="s">
        <v>55</v>
      </c>
      <c r="C8108" t="s">
        <v>19</v>
      </c>
      <c r="D8108" t="s">
        <v>39</v>
      </c>
      <c r="E8108" s="3">
        <v>105193</v>
      </c>
      <c r="F8108" s="3">
        <v>150993</v>
      </c>
      <c r="G8108" t="s">
        <v>21</v>
      </c>
      <c r="H8108" t="s">
        <v>8138</v>
      </c>
    </row>
    <row r="8109" spans="1:8" x14ac:dyDescent="0.35">
      <c r="A8109" s="2">
        <v>44454</v>
      </c>
      <c r="B8109" t="s">
        <v>18</v>
      </c>
      <c r="C8109" t="s">
        <v>34</v>
      </c>
      <c r="D8109" t="s">
        <v>30</v>
      </c>
      <c r="E8109" s="3">
        <v>88367</v>
      </c>
      <c r="F8109" s="3">
        <v>164552</v>
      </c>
      <c r="G8109" t="s">
        <v>32</v>
      </c>
      <c r="H8109" t="s">
        <v>8139</v>
      </c>
    </row>
    <row r="8110" spans="1:8" x14ac:dyDescent="0.35">
      <c r="A8110" s="2">
        <v>44953</v>
      </c>
      <c r="B8110" t="s">
        <v>55</v>
      </c>
      <c r="C8110" t="s">
        <v>34</v>
      </c>
      <c r="D8110" t="s">
        <v>39</v>
      </c>
      <c r="E8110" s="3">
        <v>140071</v>
      </c>
      <c r="F8110" s="3">
        <v>144631</v>
      </c>
      <c r="G8110" t="s">
        <v>21</v>
      </c>
      <c r="H8110" t="s">
        <v>8140</v>
      </c>
    </row>
    <row r="8111" spans="1:8" x14ac:dyDescent="0.35">
      <c r="A8111" s="2">
        <v>44319</v>
      </c>
      <c r="B8111" t="s">
        <v>23</v>
      </c>
      <c r="C8111" t="s">
        <v>24</v>
      </c>
      <c r="D8111" t="s">
        <v>30</v>
      </c>
      <c r="E8111" s="3">
        <v>128065</v>
      </c>
      <c r="F8111" s="3">
        <v>27583</v>
      </c>
      <c r="G8111" t="s">
        <v>35</v>
      </c>
      <c r="H8111" t="s">
        <v>8141</v>
      </c>
    </row>
    <row r="8112" spans="1:8" x14ac:dyDescent="0.35">
      <c r="A8112" s="2">
        <v>44538</v>
      </c>
      <c r="B8112" t="s">
        <v>18</v>
      </c>
      <c r="C8112" t="s">
        <v>23</v>
      </c>
      <c r="D8112" t="s">
        <v>58</v>
      </c>
      <c r="E8112" s="3">
        <v>123850</v>
      </c>
      <c r="F8112" s="3">
        <v>43109</v>
      </c>
      <c r="G8112" t="s">
        <v>35</v>
      </c>
      <c r="H8112" t="s">
        <v>8142</v>
      </c>
    </row>
    <row r="8113" spans="1:8" x14ac:dyDescent="0.35">
      <c r="A8113" s="2">
        <v>45279</v>
      </c>
      <c r="B8113" t="s">
        <v>37</v>
      </c>
      <c r="C8113" t="s">
        <v>34</v>
      </c>
      <c r="D8113" t="s">
        <v>20</v>
      </c>
      <c r="E8113" s="3">
        <v>91884</v>
      </c>
      <c r="F8113" s="3">
        <v>21460</v>
      </c>
      <c r="G8113" t="s">
        <v>21</v>
      </c>
      <c r="H8113" t="s">
        <v>8143</v>
      </c>
    </row>
    <row r="8114" spans="1:8" x14ac:dyDescent="0.35">
      <c r="A8114" s="2">
        <v>44456</v>
      </c>
      <c r="B8114" t="s">
        <v>18</v>
      </c>
      <c r="C8114" t="s">
        <v>43</v>
      </c>
      <c r="D8114" t="s">
        <v>25</v>
      </c>
      <c r="E8114" s="3">
        <v>65935</v>
      </c>
      <c r="F8114" s="3">
        <v>27782</v>
      </c>
      <c r="G8114" t="s">
        <v>21</v>
      </c>
      <c r="H8114" t="s">
        <v>8144</v>
      </c>
    </row>
    <row r="8115" spans="1:8" x14ac:dyDescent="0.35">
      <c r="A8115" s="2">
        <v>44291</v>
      </c>
      <c r="B8115" t="s">
        <v>28</v>
      </c>
      <c r="C8115" t="s">
        <v>19</v>
      </c>
      <c r="D8115" t="s">
        <v>58</v>
      </c>
      <c r="E8115" s="3">
        <v>26495</v>
      </c>
      <c r="F8115" s="3">
        <v>60003</v>
      </c>
      <c r="G8115" t="s">
        <v>26</v>
      </c>
      <c r="H8115" t="s">
        <v>8145</v>
      </c>
    </row>
    <row r="8116" spans="1:8" x14ac:dyDescent="0.35">
      <c r="A8116" s="2">
        <v>44237</v>
      </c>
      <c r="B8116" t="s">
        <v>23</v>
      </c>
      <c r="C8116" t="s">
        <v>24</v>
      </c>
      <c r="D8116" t="s">
        <v>20</v>
      </c>
      <c r="E8116" s="3">
        <v>86268</v>
      </c>
      <c r="F8116" s="3">
        <v>107449</v>
      </c>
      <c r="G8116" t="s">
        <v>26</v>
      </c>
      <c r="H8116" t="s">
        <v>8146</v>
      </c>
    </row>
    <row r="8117" spans="1:8" x14ac:dyDescent="0.35">
      <c r="A8117" s="2">
        <v>44450</v>
      </c>
      <c r="B8117" t="s">
        <v>55</v>
      </c>
      <c r="C8117" t="s">
        <v>43</v>
      </c>
      <c r="D8117" t="s">
        <v>20</v>
      </c>
      <c r="E8117" s="3">
        <v>133173</v>
      </c>
      <c r="F8117" s="3">
        <v>85322</v>
      </c>
      <c r="G8117" t="s">
        <v>21</v>
      </c>
      <c r="H8117" t="s">
        <v>8147</v>
      </c>
    </row>
    <row r="8118" spans="1:8" x14ac:dyDescent="0.35">
      <c r="A8118" s="2">
        <v>44203</v>
      </c>
      <c r="B8118" t="s">
        <v>55</v>
      </c>
      <c r="C8118" t="s">
        <v>19</v>
      </c>
      <c r="D8118" t="s">
        <v>25</v>
      </c>
      <c r="E8118" s="3">
        <v>110773</v>
      </c>
      <c r="F8118" s="3">
        <v>24767</v>
      </c>
      <c r="G8118" t="s">
        <v>35</v>
      </c>
      <c r="H8118" t="s">
        <v>8148</v>
      </c>
    </row>
    <row r="8119" spans="1:8" x14ac:dyDescent="0.35">
      <c r="A8119" s="2">
        <v>44924</v>
      </c>
      <c r="B8119" t="s">
        <v>55</v>
      </c>
      <c r="C8119" t="s">
        <v>23</v>
      </c>
      <c r="D8119" t="s">
        <v>39</v>
      </c>
      <c r="E8119" s="3">
        <v>106404</v>
      </c>
      <c r="F8119" s="3">
        <v>152830</v>
      </c>
      <c r="G8119" t="s">
        <v>35</v>
      </c>
      <c r="H8119" t="s">
        <v>8149</v>
      </c>
    </row>
    <row r="8120" spans="1:8" x14ac:dyDescent="0.35">
      <c r="A8120" s="2">
        <v>44265</v>
      </c>
      <c r="B8120" t="s">
        <v>41</v>
      </c>
      <c r="C8120" t="s">
        <v>43</v>
      </c>
      <c r="D8120" t="s">
        <v>20</v>
      </c>
      <c r="E8120" s="3">
        <v>126886</v>
      </c>
      <c r="F8120" s="3">
        <v>99078</v>
      </c>
      <c r="G8120" t="s">
        <v>35</v>
      </c>
      <c r="H8120" t="s">
        <v>8150</v>
      </c>
    </row>
    <row r="8121" spans="1:8" x14ac:dyDescent="0.35">
      <c r="A8121" s="2">
        <v>44738</v>
      </c>
      <c r="B8121" t="s">
        <v>41</v>
      </c>
      <c r="C8121" t="s">
        <v>19</v>
      </c>
      <c r="D8121" t="s">
        <v>25</v>
      </c>
      <c r="E8121" s="3">
        <v>31677</v>
      </c>
      <c r="F8121" s="3">
        <v>137217</v>
      </c>
      <c r="G8121" t="s">
        <v>26</v>
      </c>
      <c r="H8121" t="s">
        <v>8151</v>
      </c>
    </row>
    <row r="8122" spans="1:8" x14ac:dyDescent="0.35">
      <c r="A8122" s="2">
        <v>44285</v>
      </c>
      <c r="B8122" t="s">
        <v>28</v>
      </c>
      <c r="C8122" t="s">
        <v>24</v>
      </c>
      <c r="D8122" t="s">
        <v>30</v>
      </c>
      <c r="E8122" s="3">
        <v>123918</v>
      </c>
      <c r="F8122" s="3">
        <v>168585</v>
      </c>
      <c r="G8122" t="s">
        <v>35</v>
      </c>
      <c r="H8122" t="s">
        <v>8152</v>
      </c>
    </row>
    <row r="8123" spans="1:8" x14ac:dyDescent="0.35">
      <c r="A8123" s="2">
        <v>44409</v>
      </c>
      <c r="B8123" t="s">
        <v>37</v>
      </c>
      <c r="C8123" t="s">
        <v>19</v>
      </c>
      <c r="D8123" t="s">
        <v>20</v>
      </c>
      <c r="E8123" s="3">
        <v>99501</v>
      </c>
      <c r="F8123" s="3">
        <v>71056</v>
      </c>
      <c r="G8123" t="s">
        <v>26</v>
      </c>
      <c r="H8123" t="s">
        <v>8153</v>
      </c>
    </row>
    <row r="8124" spans="1:8" x14ac:dyDescent="0.35">
      <c r="A8124" s="2">
        <v>45030</v>
      </c>
      <c r="B8124" t="s">
        <v>41</v>
      </c>
      <c r="C8124" t="s">
        <v>34</v>
      </c>
      <c r="D8124" t="s">
        <v>20</v>
      </c>
      <c r="E8124" s="3">
        <v>86881</v>
      </c>
      <c r="F8124" s="3">
        <v>115114</v>
      </c>
      <c r="G8124" t="s">
        <v>35</v>
      </c>
      <c r="H8124" t="s">
        <v>8154</v>
      </c>
    </row>
    <row r="8125" spans="1:8" x14ac:dyDescent="0.35">
      <c r="A8125" s="2">
        <v>44462</v>
      </c>
      <c r="B8125" t="s">
        <v>18</v>
      </c>
      <c r="C8125" t="s">
        <v>24</v>
      </c>
      <c r="D8125" t="s">
        <v>39</v>
      </c>
      <c r="E8125" s="3">
        <v>48724</v>
      </c>
      <c r="F8125" s="3">
        <v>163456</v>
      </c>
      <c r="G8125" t="s">
        <v>21</v>
      </c>
      <c r="H8125" t="s">
        <v>8155</v>
      </c>
    </row>
    <row r="8126" spans="1:8" x14ac:dyDescent="0.35">
      <c r="A8126" s="2">
        <v>45108</v>
      </c>
      <c r="B8126" t="s">
        <v>23</v>
      </c>
      <c r="C8126" t="s">
        <v>43</v>
      </c>
      <c r="D8126" t="s">
        <v>39</v>
      </c>
      <c r="E8126" s="3">
        <v>85153</v>
      </c>
      <c r="F8126" s="3">
        <v>77580</v>
      </c>
      <c r="G8126" t="s">
        <v>35</v>
      </c>
      <c r="H8126" t="s">
        <v>8156</v>
      </c>
    </row>
    <row r="8127" spans="1:8" x14ac:dyDescent="0.35">
      <c r="A8127" s="2">
        <v>44489</v>
      </c>
      <c r="B8127" t="s">
        <v>28</v>
      </c>
      <c r="C8127" t="s">
        <v>29</v>
      </c>
      <c r="D8127" t="s">
        <v>30</v>
      </c>
      <c r="E8127" s="3">
        <v>78108</v>
      </c>
      <c r="F8127" s="3">
        <v>24589</v>
      </c>
      <c r="G8127" t="s">
        <v>21</v>
      </c>
      <c r="H8127" t="s">
        <v>8157</v>
      </c>
    </row>
    <row r="8128" spans="1:8" x14ac:dyDescent="0.35">
      <c r="A8128" s="2">
        <v>44529</v>
      </c>
      <c r="B8128" t="s">
        <v>37</v>
      </c>
      <c r="C8128" t="s">
        <v>23</v>
      </c>
      <c r="D8128" t="s">
        <v>20</v>
      </c>
      <c r="E8128" s="3">
        <v>61411</v>
      </c>
      <c r="F8128" s="3">
        <v>19984</v>
      </c>
      <c r="G8128" t="s">
        <v>21</v>
      </c>
      <c r="H8128" t="s">
        <v>8158</v>
      </c>
    </row>
    <row r="8129" spans="1:8" x14ac:dyDescent="0.35">
      <c r="A8129" s="2">
        <v>45201</v>
      </c>
      <c r="B8129" t="s">
        <v>18</v>
      </c>
      <c r="C8129" t="s">
        <v>24</v>
      </c>
      <c r="D8129" t="s">
        <v>39</v>
      </c>
      <c r="E8129" s="3">
        <v>114012</v>
      </c>
      <c r="F8129" s="3">
        <v>98750</v>
      </c>
      <c r="G8129" t="s">
        <v>35</v>
      </c>
      <c r="H8129" t="s">
        <v>8159</v>
      </c>
    </row>
    <row r="8130" spans="1:8" x14ac:dyDescent="0.35">
      <c r="A8130" s="2">
        <v>44243</v>
      </c>
      <c r="B8130" t="s">
        <v>55</v>
      </c>
      <c r="C8130" t="s">
        <v>24</v>
      </c>
      <c r="D8130" t="s">
        <v>25</v>
      </c>
      <c r="E8130" s="3">
        <v>67676</v>
      </c>
      <c r="F8130" s="3">
        <v>24447</v>
      </c>
      <c r="G8130" t="s">
        <v>26</v>
      </c>
      <c r="H8130" t="s">
        <v>8160</v>
      </c>
    </row>
    <row r="8131" spans="1:8" x14ac:dyDescent="0.35">
      <c r="A8131" s="2">
        <v>44818</v>
      </c>
      <c r="B8131" t="s">
        <v>41</v>
      </c>
      <c r="C8131" t="s">
        <v>24</v>
      </c>
      <c r="D8131" t="s">
        <v>20</v>
      </c>
      <c r="E8131" s="3">
        <v>40182</v>
      </c>
      <c r="F8131" s="3">
        <v>133968</v>
      </c>
      <c r="G8131" t="s">
        <v>26</v>
      </c>
      <c r="H8131" t="s">
        <v>8161</v>
      </c>
    </row>
    <row r="8132" spans="1:8" x14ac:dyDescent="0.35">
      <c r="A8132" s="2">
        <v>44623</v>
      </c>
      <c r="B8132" t="s">
        <v>18</v>
      </c>
      <c r="C8132" t="s">
        <v>19</v>
      </c>
      <c r="D8132" t="s">
        <v>25</v>
      </c>
      <c r="E8132" s="3">
        <v>93042</v>
      </c>
      <c r="F8132" s="3">
        <v>27560</v>
      </c>
      <c r="G8132" t="s">
        <v>26</v>
      </c>
      <c r="H8132" t="s">
        <v>8162</v>
      </c>
    </row>
    <row r="8133" spans="1:8" x14ac:dyDescent="0.35">
      <c r="A8133" s="2">
        <v>44406</v>
      </c>
      <c r="B8133" t="s">
        <v>37</v>
      </c>
      <c r="C8133" t="s">
        <v>34</v>
      </c>
      <c r="D8133" t="s">
        <v>58</v>
      </c>
      <c r="E8133" s="3">
        <v>11957</v>
      </c>
      <c r="F8133" s="3">
        <v>110109</v>
      </c>
      <c r="G8133" t="s">
        <v>35</v>
      </c>
      <c r="H8133" t="s">
        <v>8163</v>
      </c>
    </row>
    <row r="8134" spans="1:8" x14ac:dyDescent="0.35">
      <c r="A8134" s="2">
        <v>45084</v>
      </c>
      <c r="B8134" t="s">
        <v>28</v>
      </c>
      <c r="C8134" t="s">
        <v>29</v>
      </c>
      <c r="D8134" t="s">
        <v>30</v>
      </c>
      <c r="E8134" s="3">
        <v>56009</v>
      </c>
      <c r="F8134" s="3">
        <v>12323</v>
      </c>
      <c r="G8134" t="s">
        <v>21</v>
      </c>
      <c r="H8134" t="s">
        <v>8164</v>
      </c>
    </row>
    <row r="8135" spans="1:8" x14ac:dyDescent="0.35">
      <c r="A8135" s="2">
        <v>44350</v>
      </c>
      <c r="B8135" t="s">
        <v>18</v>
      </c>
      <c r="C8135" t="s">
        <v>23</v>
      </c>
      <c r="D8135" t="s">
        <v>39</v>
      </c>
      <c r="E8135" s="3">
        <v>67803</v>
      </c>
      <c r="F8135" s="3">
        <v>94717</v>
      </c>
      <c r="G8135" t="s">
        <v>26</v>
      </c>
      <c r="H8135" t="s">
        <v>8165</v>
      </c>
    </row>
    <row r="8136" spans="1:8" x14ac:dyDescent="0.35">
      <c r="A8136" s="2">
        <v>44611</v>
      </c>
      <c r="B8136" t="s">
        <v>28</v>
      </c>
      <c r="C8136" t="s">
        <v>23</v>
      </c>
      <c r="D8136" t="s">
        <v>58</v>
      </c>
      <c r="E8136" s="3">
        <v>98618</v>
      </c>
      <c r="F8136" s="3">
        <v>12023</v>
      </c>
      <c r="G8136" t="s">
        <v>26</v>
      </c>
      <c r="H8136" t="s">
        <v>8166</v>
      </c>
    </row>
    <row r="8137" spans="1:8" x14ac:dyDescent="0.35">
      <c r="A8137" s="2">
        <v>44965</v>
      </c>
      <c r="B8137" t="s">
        <v>55</v>
      </c>
      <c r="C8137" t="s">
        <v>34</v>
      </c>
      <c r="D8137" t="s">
        <v>39</v>
      </c>
      <c r="E8137" s="3">
        <v>64137</v>
      </c>
      <c r="F8137" s="3">
        <v>24778</v>
      </c>
      <c r="G8137" t="s">
        <v>32</v>
      </c>
      <c r="H8137" t="s">
        <v>8167</v>
      </c>
    </row>
    <row r="8138" spans="1:8" x14ac:dyDescent="0.35">
      <c r="A8138" s="2">
        <v>45179</v>
      </c>
      <c r="B8138" t="s">
        <v>37</v>
      </c>
      <c r="C8138" t="s">
        <v>19</v>
      </c>
      <c r="D8138" t="s">
        <v>58</v>
      </c>
      <c r="E8138" s="3">
        <v>65931</v>
      </c>
      <c r="F8138" s="3">
        <v>138963</v>
      </c>
      <c r="G8138" t="s">
        <v>35</v>
      </c>
      <c r="H8138" t="s">
        <v>8168</v>
      </c>
    </row>
    <row r="8139" spans="1:8" x14ac:dyDescent="0.35">
      <c r="A8139" s="2">
        <v>44775</v>
      </c>
      <c r="B8139" t="s">
        <v>37</v>
      </c>
      <c r="C8139" t="s">
        <v>19</v>
      </c>
      <c r="D8139" t="s">
        <v>39</v>
      </c>
      <c r="E8139" s="3">
        <v>133190</v>
      </c>
      <c r="F8139" s="3">
        <v>145513</v>
      </c>
      <c r="G8139" t="s">
        <v>35</v>
      </c>
      <c r="H8139" t="s">
        <v>8169</v>
      </c>
    </row>
    <row r="8140" spans="1:8" x14ac:dyDescent="0.35">
      <c r="A8140" s="2">
        <v>44936</v>
      </c>
      <c r="B8140" t="s">
        <v>41</v>
      </c>
      <c r="C8140" t="s">
        <v>34</v>
      </c>
      <c r="D8140" t="s">
        <v>30</v>
      </c>
      <c r="E8140" s="3">
        <v>56637</v>
      </c>
      <c r="F8140" s="3">
        <v>95464</v>
      </c>
      <c r="G8140" t="s">
        <v>35</v>
      </c>
      <c r="H8140" t="s">
        <v>8170</v>
      </c>
    </row>
    <row r="8141" spans="1:8" x14ac:dyDescent="0.35">
      <c r="A8141" s="2">
        <v>44359</v>
      </c>
      <c r="B8141" t="s">
        <v>23</v>
      </c>
      <c r="C8141" t="s">
        <v>34</v>
      </c>
      <c r="D8141" t="s">
        <v>20</v>
      </c>
      <c r="E8141" s="3">
        <v>11758</v>
      </c>
      <c r="F8141" s="3">
        <v>25404</v>
      </c>
      <c r="G8141" t="s">
        <v>32</v>
      </c>
      <c r="H8141" t="s">
        <v>8171</v>
      </c>
    </row>
    <row r="8142" spans="1:8" x14ac:dyDescent="0.35">
      <c r="A8142" s="2">
        <v>45235</v>
      </c>
      <c r="B8142" t="s">
        <v>37</v>
      </c>
      <c r="C8142" t="s">
        <v>43</v>
      </c>
      <c r="D8142" t="s">
        <v>25</v>
      </c>
      <c r="E8142" s="3">
        <v>73566</v>
      </c>
      <c r="F8142" s="3">
        <v>121341</v>
      </c>
      <c r="G8142" t="s">
        <v>21</v>
      </c>
      <c r="H8142" t="s">
        <v>8172</v>
      </c>
    </row>
    <row r="8143" spans="1:8" x14ac:dyDescent="0.35">
      <c r="A8143" s="2">
        <v>44391</v>
      </c>
      <c r="B8143" t="s">
        <v>18</v>
      </c>
      <c r="C8143" t="s">
        <v>19</v>
      </c>
      <c r="D8143" t="s">
        <v>58</v>
      </c>
      <c r="E8143" s="3">
        <v>41913</v>
      </c>
      <c r="F8143" s="3">
        <v>93392</v>
      </c>
      <c r="G8143" t="s">
        <v>21</v>
      </c>
      <c r="H8143" t="s">
        <v>8173</v>
      </c>
    </row>
    <row r="8144" spans="1:8" x14ac:dyDescent="0.35">
      <c r="A8144" s="2">
        <v>44738</v>
      </c>
      <c r="B8144" t="s">
        <v>18</v>
      </c>
      <c r="C8144" t="s">
        <v>24</v>
      </c>
      <c r="D8144" t="s">
        <v>25</v>
      </c>
      <c r="E8144" s="3">
        <v>116385</v>
      </c>
      <c r="F8144" s="3">
        <v>15747</v>
      </c>
      <c r="G8144" t="s">
        <v>26</v>
      </c>
      <c r="H8144" t="s">
        <v>8174</v>
      </c>
    </row>
    <row r="8145" spans="1:8" x14ac:dyDescent="0.35">
      <c r="A8145" s="2">
        <v>44555</v>
      </c>
      <c r="B8145" t="s">
        <v>18</v>
      </c>
      <c r="C8145" t="s">
        <v>23</v>
      </c>
      <c r="D8145" t="s">
        <v>25</v>
      </c>
      <c r="E8145" s="3">
        <v>63569</v>
      </c>
      <c r="F8145" s="3">
        <v>168296</v>
      </c>
      <c r="G8145" t="s">
        <v>32</v>
      </c>
      <c r="H8145" t="s">
        <v>8175</v>
      </c>
    </row>
    <row r="8146" spans="1:8" x14ac:dyDescent="0.35">
      <c r="A8146" s="2">
        <v>45046</v>
      </c>
      <c r="B8146" t="s">
        <v>55</v>
      </c>
      <c r="C8146" t="s">
        <v>19</v>
      </c>
      <c r="D8146" t="s">
        <v>39</v>
      </c>
      <c r="E8146" s="3">
        <v>50584</v>
      </c>
      <c r="F8146" s="3">
        <v>144589</v>
      </c>
      <c r="G8146" t="s">
        <v>32</v>
      </c>
      <c r="H8146" t="s">
        <v>8176</v>
      </c>
    </row>
    <row r="8147" spans="1:8" x14ac:dyDescent="0.35">
      <c r="A8147" s="2">
        <v>44623</v>
      </c>
      <c r="B8147" t="s">
        <v>37</v>
      </c>
      <c r="C8147" t="s">
        <v>34</v>
      </c>
      <c r="D8147" t="s">
        <v>20</v>
      </c>
      <c r="E8147" s="3">
        <v>26482</v>
      </c>
      <c r="F8147" s="3">
        <v>152643</v>
      </c>
      <c r="G8147" t="s">
        <v>21</v>
      </c>
      <c r="H8147" t="s">
        <v>8177</v>
      </c>
    </row>
    <row r="8148" spans="1:8" x14ac:dyDescent="0.35">
      <c r="A8148" s="2">
        <v>44693</v>
      </c>
      <c r="B8148" t="s">
        <v>37</v>
      </c>
      <c r="C8148" t="s">
        <v>24</v>
      </c>
      <c r="D8148" t="s">
        <v>39</v>
      </c>
      <c r="E8148" s="3">
        <v>128337</v>
      </c>
      <c r="F8148" s="3">
        <v>104381</v>
      </c>
      <c r="G8148" t="s">
        <v>26</v>
      </c>
      <c r="H8148" t="s">
        <v>8178</v>
      </c>
    </row>
    <row r="8149" spans="1:8" x14ac:dyDescent="0.35">
      <c r="A8149" s="2">
        <v>45024</v>
      </c>
      <c r="B8149" t="s">
        <v>18</v>
      </c>
      <c r="C8149" t="s">
        <v>43</v>
      </c>
      <c r="D8149" t="s">
        <v>25</v>
      </c>
      <c r="E8149" s="3">
        <v>143229</v>
      </c>
      <c r="F8149" s="3">
        <v>112673</v>
      </c>
      <c r="G8149" t="s">
        <v>35</v>
      </c>
      <c r="H8149" t="s">
        <v>8179</v>
      </c>
    </row>
    <row r="8150" spans="1:8" x14ac:dyDescent="0.35">
      <c r="A8150" s="2">
        <v>44682</v>
      </c>
      <c r="B8150" t="s">
        <v>41</v>
      </c>
      <c r="C8150" t="s">
        <v>29</v>
      </c>
      <c r="D8150" t="s">
        <v>30</v>
      </c>
      <c r="E8150" s="3">
        <v>117919</v>
      </c>
      <c r="F8150" s="3">
        <v>51729</v>
      </c>
      <c r="G8150" t="s">
        <v>35</v>
      </c>
      <c r="H8150" t="s">
        <v>8180</v>
      </c>
    </row>
    <row r="8151" spans="1:8" x14ac:dyDescent="0.35">
      <c r="A8151" s="2">
        <v>44526</v>
      </c>
      <c r="B8151" t="s">
        <v>41</v>
      </c>
      <c r="C8151" t="s">
        <v>43</v>
      </c>
      <c r="D8151" t="s">
        <v>20</v>
      </c>
      <c r="E8151" s="3">
        <v>88663</v>
      </c>
      <c r="F8151" s="3">
        <v>61577</v>
      </c>
      <c r="G8151" t="s">
        <v>35</v>
      </c>
      <c r="H8151" t="s">
        <v>8181</v>
      </c>
    </row>
    <row r="8152" spans="1:8" x14ac:dyDescent="0.35">
      <c r="A8152" s="2">
        <v>45085</v>
      </c>
      <c r="B8152" t="s">
        <v>37</v>
      </c>
      <c r="C8152" t="s">
        <v>24</v>
      </c>
      <c r="D8152" t="s">
        <v>20</v>
      </c>
      <c r="E8152" s="3">
        <v>66064</v>
      </c>
      <c r="F8152" s="3">
        <v>19149</v>
      </c>
      <c r="G8152" t="s">
        <v>21</v>
      </c>
      <c r="H8152" t="s">
        <v>8182</v>
      </c>
    </row>
    <row r="8153" spans="1:8" x14ac:dyDescent="0.35">
      <c r="A8153" s="2">
        <v>45187</v>
      </c>
      <c r="B8153" t="s">
        <v>37</v>
      </c>
      <c r="C8153" t="s">
        <v>24</v>
      </c>
      <c r="D8153" t="s">
        <v>25</v>
      </c>
      <c r="E8153" s="3">
        <v>84088</v>
      </c>
      <c r="F8153" s="3">
        <v>164936</v>
      </c>
      <c r="G8153" t="s">
        <v>35</v>
      </c>
      <c r="H8153" t="s">
        <v>8183</v>
      </c>
    </row>
    <row r="8154" spans="1:8" x14ac:dyDescent="0.35">
      <c r="A8154" s="2">
        <v>44455</v>
      </c>
      <c r="B8154" t="s">
        <v>28</v>
      </c>
      <c r="C8154" t="s">
        <v>34</v>
      </c>
      <c r="D8154" t="s">
        <v>39</v>
      </c>
      <c r="E8154" s="3">
        <v>92452</v>
      </c>
      <c r="F8154" s="3">
        <v>18410</v>
      </c>
      <c r="G8154" t="s">
        <v>26</v>
      </c>
      <c r="H8154" t="s">
        <v>8184</v>
      </c>
    </row>
    <row r="8155" spans="1:8" x14ac:dyDescent="0.35">
      <c r="A8155" s="2">
        <v>44488</v>
      </c>
      <c r="B8155" t="s">
        <v>37</v>
      </c>
      <c r="C8155" t="s">
        <v>29</v>
      </c>
      <c r="D8155" t="s">
        <v>30</v>
      </c>
      <c r="E8155" s="3">
        <v>64818</v>
      </c>
      <c r="F8155" s="3">
        <v>34624</v>
      </c>
      <c r="G8155" t="s">
        <v>32</v>
      </c>
      <c r="H8155" t="s">
        <v>8185</v>
      </c>
    </row>
    <row r="8156" spans="1:8" x14ac:dyDescent="0.35">
      <c r="A8156" s="2">
        <v>44339</v>
      </c>
      <c r="B8156" t="s">
        <v>18</v>
      </c>
      <c r="C8156" t="s">
        <v>34</v>
      </c>
      <c r="D8156" t="s">
        <v>58</v>
      </c>
      <c r="E8156" s="3">
        <v>91255</v>
      </c>
      <c r="F8156" s="3">
        <v>84636</v>
      </c>
      <c r="G8156" t="s">
        <v>26</v>
      </c>
      <c r="H8156" t="s">
        <v>8186</v>
      </c>
    </row>
    <row r="8157" spans="1:8" x14ac:dyDescent="0.35">
      <c r="A8157" s="2">
        <v>44943</v>
      </c>
      <c r="B8157" t="s">
        <v>23</v>
      </c>
      <c r="C8157" t="s">
        <v>23</v>
      </c>
      <c r="D8157" t="s">
        <v>39</v>
      </c>
      <c r="E8157" s="3">
        <v>106729</v>
      </c>
      <c r="F8157" s="3">
        <v>30224</v>
      </c>
      <c r="G8157" t="s">
        <v>32</v>
      </c>
      <c r="H8157" t="s">
        <v>8187</v>
      </c>
    </row>
    <row r="8158" spans="1:8" x14ac:dyDescent="0.35">
      <c r="A8158" s="2">
        <v>44823</v>
      </c>
      <c r="B8158" t="s">
        <v>55</v>
      </c>
      <c r="C8158" t="s">
        <v>29</v>
      </c>
      <c r="D8158" t="s">
        <v>20</v>
      </c>
      <c r="E8158" s="3">
        <v>131467</v>
      </c>
      <c r="F8158" s="3">
        <v>75824</v>
      </c>
      <c r="G8158" t="s">
        <v>35</v>
      </c>
      <c r="H8158" t="s">
        <v>8188</v>
      </c>
    </row>
    <row r="8159" spans="1:8" x14ac:dyDescent="0.35">
      <c r="A8159" s="2">
        <v>44286</v>
      </c>
      <c r="B8159" t="s">
        <v>37</v>
      </c>
      <c r="C8159" t="s">
        <v>29</v>
      </c>
      <c r="D8159" t="s">
        <v>39</v>
      </c>
      <c r="E8159" s="3">
        <v>11969</v>
      </c>
      <c r="F8159" s="3">
        <v>94599</v>
      </c>
      <c r="G8159" t="s">
        <v>32</v>
      </c>
      <c r="H8159" t="s">
        <v>8189</v>
      </c>
    </row>
    <row r="8160" spans="1:8" x14ac:dyDescent="0.35">
      <c r="A8160" s="2">
        <v>44916</v>
      </c>
      <c r="B8160" t="s">
        <v>37</v>
      </c>
      <c r="C8160" t="s">
        <v>23</v>
      </c>
      <c r="D8160" t="s">
        <v>58</v>
      </c>
      <c r="E8160" s="3">
        <v>113275</v>
      </c>
      <c r="F8160" s="3">
        <v>151120</v>
      </c>
      <c r="G8160" t="s">
        <v>35</v>
      </c>
      <c r="H8160" t="s">
        <v>8190</v>
      </c>
    </row>
    <row r="8161" spans="1:8" x14ac:dyDescent="0.35">
      <c r="A8161" s="2">
        <v>44677</v>
      </c>
      <c r="B8161" t="s">
        <v>18</v>
      </c>
      <c r="C8161" t="s">
        <v>43</v>
      </c>
      <c r="D8161" t="s">
        <v>30</v>
      </c>
      <c r="E8161" s="3">
        <v>53307</v>
      </c>
      <c r="F8161" s="3">
        <v>151316</v>
      </c>
      <c r="G8161" t="s">
        <v>32</v>
      </c>
      <c r="H8161" t="s">
        <v>8191</v>
      </c>
    </row>
    <row r="8162" spans="1:8" x14ac:dyDescent="0.35">
      <c r="A8162" s="2">
        <v>44280</v>
      </c>
      <c r="B8162" t="s">
        <v>28</v>
      </c>
      <c r="C8162" t="s">
        <v>24</v>
      </c>
      <c r="D8162" t="s">
        <v>30</v>
      </c>
      <c r="E8162" s="3">
        <v>22628</v>
      </c>
      <c r="F8162" s="3">
        <v>160152</v>
      </c>
      <c r="G8162" t="s">
        <v>21</v>
      </c>
      <c r="H8162" t="s">
        <v>8192</v>
      </c>
    </row>
    <row r="8163" spans="1:8" x14ac:dyDescent="0.35">
      <c r="A8163" s="2">
        <v>44869</v>
      </c>
      <c r="B8163" t="s">
        <v>23</v>
      </c>
      <c r="C8163" t="s">
        <v>43</v>
      </c>
      <c r="D8163" t="s">
        <v>58</v>
      </c>
      <c r="E8163" s="3">
        <v>131859</v>
      </c>
      <c r="F8163" s="3">
        <v>87891</v>
      </c>
      <c r="G8163" t="s">
        <v>21</v>
      </c>
      <c r="H8163" t="s">
        <v>8193</v>
      </c>
    </row>
    <row r="8164" spans="1:8" x14ac:dyDescent="0.35">
      <c r="A8164" s="2">
        <v>44713</v>
      </c>
      <c r="B8164" t="s">
        <v>37</v>
      </c>
      <c r="C8164" t="s">
        <v>34</v>
      </c>
      <c r="D8164" t="s">
        <v>58</v>
      </c>
      <c r="E8164" s="3">
        <v>92554</v>
      </c>
      <c r="F8164" s="3">
        <v>169082</v>
      </c>
      <c r="G8164" t="s">
        <v>21</v>
      </c>
      <c r="H8164" t="s">
        <v>8194</v>
      </c>
    </row>
    <row r="8165" spans="1:8" x14ac:dyDescent="0.35">
      <c r="A8165" s="2">
        <v>44681</v>
      </c>
      <c r="B8165" t="s">
        <v>41</v>
      </c>
      <c r="C8165" t="s">
        <v>19</v>
      </c>
      <c r="D8165" t="s">
        <v>25</v>
      </c>
      <c r="E8165" s="3">
        <v>143673</v>
      </c>
      <c r="F8165" s="3">
        <v>31000</v>
      </c>
      <c r="G8165" t="s">
        <v>26</v>
      </c>
      <c r="H8165" t="s">
        <v>8195</v>
      </c>
    </row>
    <row r="8166" spans="1:8" x14ac:dyDescent="0.35">
      <c r="A8166" s="2">
        <v>44978</v>
      </c>
      <c r="B8166" t="s">
        <v>41</v>
      </c>
      <c r="C8166" t="s">
        <v>34</v>
      </c>
      <c r="D8166" t="s">
        <v>20</v>
      </c>
      <c r="E8166" s="3">
        <v>125880</v>
      </c>
      <c r="F8166" s="3">
        <v>96020</v>
      </c>
      <c r="G8166" t="s">
        <v>21</v>
      </c>
      <c r="H8166" t="s">
        <v>8196</v>
      </c>
    </row>
    <row r="8167" spans="1:8" x14ac:dyDescent="0.35">
      <c r="A8167" s="2">
        <v>44300</v>
      </c>
      <c r="B8167" t="s">
        <v>41</v>
      </c>
      <c r="C8167" t="s">
        <v>19</v>
      </c>
      <c r="D8167" t="s">
        <v>25</v>
      </c>
      <c r="E8167" s="3">
        <v>137395</v>
      </c>
      <c r="F8167" s="3">
        <v>68748</v>
      </c>
      <c r="G8167" t="s">
        <v>32</v>
      </c>
      <c r="H8167" t="s">
        <v>8197</v>
      </c>
    </row>
    <row r="8168" spans="1:8" x14ac:dyDescent="0.35">
      <c r="A8168" s="2">
        <v>44535</v>
      </c>
      <c r="B8168" t="s">
        <v>55</v>
      </c>
      <c r="C8168" t="s">
        <v>24</v>
      </c>
      <c r="D8168" t="s">
        <v>39</v>
      </c>
      <c r="E8168" s="3">
        <v>25639</v>
      </c>
      <c r="F8168" s="3">
        <v>104305</v>
      </c>
      <c r="G8168" t="s">
        <v>35</v>
      </c>
      <c r="H8168" t="s">
        <v>8198</v>
      </c>
    </row>
    <row r="8169" spans="1:8" x14ac:dyDescent="0.35">
      <c r="A8169" s="2">
        <v>44883</v>
      </c>
      <c r="B8169" t="s">
        <v>55</v>
      </c>
      <c r="C8169" t="s">
        <v>24</v>
      </c>
      <c r="D8169" t="s">
        <v>58</v>
      </c>
      <c r="E8169" s="3">
        <v>69780</v>
      </c>
      <c r="F8169" s="3">
        <v>161036</v>
      </c>
      <c r="G8169" t="s">
        <v>21</v>
      </c>
      <c r="H8169" t="s">
        <v>8199</v>
      </c>
    </row>
    <row r="8170" spans="1:8" x14ac:dyDescent="0.35">
      <c r="A8170" s="2">
        <v>45096</v>
      </c>
      <c r="B8170" t="s">
        <v>23</v>
      </c>
      <c r="C8170" t="s">
        <v>29</v>
      </c>
      <c r="D8170" t="s">
        <v>25</v>
      </c>
      <c r="E8170" s="3">
        <v>68552</v>
      </c>
      <c r="F8170" s="3">
        <v>156534</v>
      </c>
      <c r="G8170" t="s">
        <v>35</v>
      </c>
      <c r="H8170" t="s">
        <v>8200</v>
      </c>
    </row>
    <row r="8171" spans="1:8" x14ac:dyDescent="0.35">
      <c r="A8171" s="2">
        <v>44803</v>
      </c>
      <c r="B8171" t="s">
        <v>37</v>
      </c>
      <c r="C8171" t="s">
        <v>24</v>
      </c>
      <c r="D8171" t="s">
        <v>20</v>
      </c>
      <c r="E8171" s="3">
        <v>72786</v>
      </c>
      <c r="F8171" s="3">
        <v>156811</v>
      </c>
      <c r="G8171" t="s">
        <v>32</v>
      </c>
      <c r="H8171" t="s">
        <v>8201</v>
      </c>
    </row>
    <row r="8172" spans="1:8" x14ac:dyDescent="0.35">
      <c r="A8172" s="2">
        <v>44419</v>
      </c>
      <c r="B8172" t="s">
        <v>37</v>
      </c>
      <c r="C8172" t="s">
        <v>23</v>
      </c>
      <c r="D8172" t="s">
        <v>20</v>
      </c>
      <c r="E8172" s="3">
        <v>108911</v>
      </c>
      <c r="F8172" s="3">
        <v>95937</v>
      </c>
      <c r="G8172" t="s">
        <v>21</v>
      </c>
      <c r="H8172" t="s">
        <v>8202</v>
      </c>
    </row>
    <row r="8173" spans="1:8" x14ac:dyDescent="0.35">
      <c r="A8173" s="2">
        <v>45229</v>
      </c>
      <c r="B8173" t="s">
        <v>37</v>
      </c>
      <c r="C8173" t="s">
        <v>23</v>
      </c>
      <c r="D8173" t="s">
        <v>58</v>
      </c>
      <c r="E8173" s="3">
        <v>114725</v>
      </c>
      <c r="F8173" s="3">
        <v>49229</v>
      </c>
      <c r="G8173" t="s">
        <v>26</v>
      </c>
      <c r="H8173" t="s">
        <v>8203</v>
      </c>
    </row>
    <row r="8174" spans="1:8" x14ac:dyDescent="0.35">
      <c r="A8174" s="2">
        <v>45273</v>
      </c>
      <c r="B8174" t="s">
        <v>55</v>
      </c>
      <c r="C8174" t="s">
        <v>19</v>
      </c>
      <c r="D8174" t="s">
        <v>25</v>
      </c>
      <c r="E8174" s="3">
        <v>45833</v>
      </c>
      <c r="F8174" s="3">
        <v>135337</v>
      </c>
      <c r="G8174" t="s">
        <v>26</v>
      </c>
      <c r="H8174" t="s">
        <v>8204</v>
      </c>
    </row>
    <row r="8175" spans="1:8" x14ac:dyDescent="0.35">
      <c r="A8175" s="2">
        <v>44699</v>
      </c>
      <c r="B8175" t="s">
        <v>23</v>
      </c>
      <c r="C8175" t="s">
        <v>43</v>
      </c>
      <c r="D8175" t="s">
        <v>30</v>
      </c>
      <c r="E8175" s="3">
        <v>71093</v>
      </c>
      <c r="F8175" s="3">
        <v>164800</v>
      </c>
      <c r="G8175" t="s">
        <v>32</v>
      </c>
      <c r="H8175" t="s">
        <v>8205</v>
      </c>
    </row>
    <row r="8176" spans="1:8" x14ac:dyDescent="0.35">
      <c r="A8176" s="2">
        <v>45018</v>
      </c>
      <c r="B8176" t="s">
        <v>37</v>
      </c>
      <c r="C8176" t="s">
        <v>29</v>
      </c>
      <c r="D8176" t="s">
        <v>58</v>
      </c>
      <c r="E8176" s="3">
        <v>83402</v>
      </c>
      <c r="F8176" s="3">
        <v>91566</v>
      </c>
      <c r="G8176" t="s">
        <v>21</v>
      </c>
      <c r="H8176" t="s">
        <v>8206</v>
      </c>
    </row>
    <row r="8177" spans="1:8" x14ac:dyDescent="0.35">
      <c r="A8177" s="2">
        <v>44820</v>
      </c>
      <c r="B8177" t="s">
        <v>18</v>
      </c>
      <c r="C8177" t="s">
        <v>43</v>
      </c>
      <c r="D8177" t="s">
        <v>39</v>
      </c>
      <c r="E8177" s="3">
        <v>40595</v>
      </c>
      <c r="F8177" s="3">
        <v>125760</v>
      </c>
      <c r="G8177" t="s">
        <v>21</v>
      </c>
      <c r="H8177" t="s">
        <v>8207</v>
      </c>
    </row>
    <row r="8178" spans="1:8" x14ac:dyDescent="0.35">
      <c r="A8178" s="2">
        <v>44361</v>
      </c>
      <c r="B8178" t="s">
        <v>28</v>
      </c>
      <c r="C8178" t="s">
        <v>19</v>
      </c>
      <c r="D8178" t="s">
        <v>25</v>
      </c>
      <c r="E8178" s="3">
        <v>63478</v>
      </c>
      <c r="F8178" s="3">
        <v>18777</v>
      </c>
      <c r="G8178" t="s">
        <v>32</v>
      </c>
      <c r="H8178" t="s">
        <v>8208</v>
      </c>
    </row>
    <row r="8179" spans="1:8" x14ac:dyDescent="0.35">
      <c r="A8179" s="2">
        <v>45247</v>
      </c>
      <c r="B8179" t="s">
        <v>41</v>
      </c>
      <c r="C8179" t="s">
        <v>23</v>
      </c>
      <c r="D8179" t="s">
        <v>25</v>
      </c>
      <c r="E8179" s="3">
        <v>146642</v>
      </c>
      <c r="F8179" s="3">
        <v>122158</v>
      </c>
      <c r="G8179" t="s">
        <v>26</v>
      </c>
      <c r="H8179" t="s">
        <v>8209</v>
      </c>
    </row>
    <row r="8180" spans="1:8" x14ac:dyDescent="0.35">
      <c r="A8180" s="2">
        <v>45290</v>
      </c>
      <c r="B8180" t="s">
        <v>41</v>
      </c>
      <c r="C8180" t="s">
        <v>34</v>
      </c>
      <c r="D8180" t="s">
        <v>58</v>
      </c>
      <c r="E8180" s="3">
        <v>61189</v>
      </c>
      <c r="F8180" s="3">
        <v>127981</v>
      </c>
      <c r="G8180" t="s">
        <v>21</v>
      </c>
      <c r="H8180" t="s">
        <v>8210</v>
      </c>
    </row>
    <row r="8181" spans="1:8" x14ac:dyDescent="0.35">
      <c r="A8181" s="2">
        <v>44215</v>
      </c>
      <c r="B8181" t="s">
        <v>18</v>
      </c>
      <c r="C8181" t="s">
        <v>29</v>
      </c>
      <c r="D8181" t="s">
        <v>25</v>
      </c>
      <c r="E8181" s="3">
        <v>28569</v>
      </c>
      <c r="F8181" s="3">
        <v>101217</v>
      </c>
      <c r="G8181" t="s">
        <v>21</v>
      </c>
      <c r="H8181" t="s">
        <v>8211</v>
      </c>
    </row>
    <row r="8182" spans="1:8" x14ac:dyDescent="0.35">
      <c r="A8182" s="2">
        <v>45242</v>
      </c>
      <c r="B8182" t="s">
        <v>37</v>
      </c>
      <c r="C8182" t="s">
        <v>19</v>
      </c>
      <c r="D8182" t="s">
        <v>25</v>
      </c>
      <c r="E8182" s="3">
        <v>148577</v>
      </c>
      <c r="F8182" s="3">
        <v>151079</v>
      </c>
      <c r="G8182" t="s">
        <v>21</v>
      </c>
      <c r="H8182" t="s">
        <v>8212</v>
      </c>
    </row>
    <row r="8183" spans="1:8" x14ac:dyDescent="0.35">
      <c r="A8183" s="2">
        <v>45185</v>
      </c>
      <c r="B8183" t="s">
        <v>23</v>
      </c>
      <c r="C8183" t="s">
        <v>43</v>
      </c>
      <c r="D8183" t="s">
        <v>39</v>
      </c>
      <c r="E8183" s="3">
        <v>11179</v>
      </c>
      <c r="F8183" s="3">
        <v>45448</v>
      </c>
      <c r="G8183" t="s">
        <v>35</v>
      </c>
      <c r="H8183" t="s">
        <v>8213</v>
      </c>
    </row>
    <row r="8184" spans="1:8" x14ac:dyDescent="0.35">
      <c r="A8184" s="2">
        <v>44646</v>
      </c>
      <c r="B8184" t="s">
        <v>23</v>
      </c>
      <c r="C8184" t="s">
        <v>19</v>
      </c>
      <c r="D8184" t="s">
        <v>39</v>
      </c>
      <c r="E8184" s="3">
        <v>96622</v>
      </c>
      <c r="F8184" s="3">
        <v>51570</v>
      </c>
      <c r="G8184" t="s">
        <v>35</v>
      </c>
      <c r="H8184" t="s">
        <v>8214</v>
      </c>
    </row>
    <row r="8185" spans="1:8" x14ac:dyDescent="0.35">
      <c r="A8185" s="2">
        <v>44748</v>
      </c>
      <c r="B8185" t="s">
        <v>55</v>
      </c>
      <c r="C8185" t="s">
        <v>19</v>
      </c>
      <c r="D8185" t="s">
        <v>30</v>
      </c>
      <c r="E8185" s="3">
        <v>37807</v>
      </c>
      <c r="F8185" s="3">
        <v>108054</v>
      </c>
      <c r="G8185" t="s">
        <v>26</v>
      </c>
      <c r="H8185" t="s">
        <v>8215</v>
      </c>
    </row>
    <row r="8186" spans="1:8" x14ac:dyDescent="0.35">
      <c r="A8186" s="2">
        <v>45268</v>
      </c>
      <c r="B8186" t="s">
        <v>37</v>
      </c>
      <c r="C8186" t="s">
        <v>24</v>
      </c>
      <c r="D8186" t="s">
        <v>39</v>
      </c>
      <c r="E8186" s="3">
        <v>24416</v>
      </c>
      <c r="F8186" s="3">
        <v>84328</v>
      </c>
      <c r="G8186" t="s">
        <v>21</v>
      </c>
      <c r="H8186" t="s">
        <v>8216</v>
      </c>
    </row>
    <row r="8187" spans="1:8" x14ac:dyDescent="0.35">
      <c r="A8187" s="2">
        <v>44891</v>
      </c>
      <c r="B8187" t="s">
        <v>23</v>
      </c>
      <c r="C8187" t="s">
        <v>23</v>
      </c>
      <c r="D8187" t="s">
        <v>30</v>
      </c>
      <c r="E8187" s="3">
        <v>143332</v>
      </c>
      <c r="F8187" s="3">
        <v>20598</v>
      </c>
      <c r="G8187" t="s">
        <v>26</v>
      </c>
      <c r="H8187" t="s">
        <v>8217</v>
      </c>
    </row>
    <row r="8188" spans="1:8" x14ac:dyDescent="0.35">
      <c r="A8188" s="2">
        <v>44783</v>
      </c>
      <c r="B8188" t="s">
        <v>37</v>
      </c>
      <c r="C8188" t="s">
        <v>29</v>
      </c>
      <c r="D8188" t="s">
        <v>39</v>
      </c>
      <c r="E8188" s="3">
        <v>48888</v>
      </c>
      <c r="F8188" s="3">
        <v>125659</v>
      </c>
      <c r="G8188" t="s">
        <v>35</v>
      </c>
      <c r="H8188" t="s">
        <v>8218</v>
      </c>
    </row>
    <row r="8189" spans="1:8" x14ac:dyDescent="0.35">
      <c r="A8189" s="2">
        <v>44917</v>
      </c>
      <c r="B8189" t="s">
        <v>41</v>
      </c>
      <c r="C8189" t="s">
        <v>24</v>
      </c>
      <c r="D8189" t="s">
        <v>30</v>
      </c>
      <c r="E8189" s="3">
        <v>79034</v>
      </c>
      <c r="F8189" s="3">
        <v>53244</v>
      </c>
      <c r="G8189" t="s">
        <v>35</v>
      </c>
      <c r="H8189" t="s">
        <v>8219</v>
      </c>
    </row>
    <row r="8190" spans="1:8" x14ac:dyDescent="0.35">
      <c r="A8190" s="2">
        <v>44303</v>
      </c>
      <c r="B8190" t="s">
        <v>41</v>
      </c>
      <c r="C8190" t="s">
        <v>23</v>
      </c>
      <c r="D8190" t="s">
        <v>39</v>
      </c>
      <c r="E8190" s="3">
        <v>128101</v>
      </c>
      <c r="F8190" s="3">
        <v>52545</v>
      </c>
      <c r="G8190" t="s">
        <v>21</v>
      </c>
      <c r="H8190" t="s">
        <v>8220</v>
      </c>
    </row>
    <row r="8191" spans="1:8" x14ac:dyDescent="0.35">
      <c r="A8191" s="2">
        <v>44972</v>
      </c>
      <c r="B8191" t="s">
        <v>55</v>
      </c>
      <c r="C8191" t="s">
        <v>19</v>
      </c>
      <c r="D8191" t="s">
        <v>39</v>
      </c>
      <c r="E8191" s="3">
        <v>146550</v>
      </c>
      <c r="F8191" s="3">
        <v>120843</v>
      </c>
      <c r="G8191" t="s">
        <v>26</v>
      </c>
      <c r="H8191" t="s">
        <v>8221</v>
      </c>
    </row>
    <row r="8192" spans="1:8" x14ac:dyDescent="0.35">
      <c r="A8192" s="2">
        <v>45094</v>
      </c>
      <c r="B8192" t="s">
        <v>41</v>
      </c>
      <c r="C8192" t="s">
        <v>23</v>
      </c>
      <c r="D8192" t="s">
        <v>58</v>
      </c>
      <c r="E8192" s="3">
        <v>146870</v>
      </c>
      <c r="F8192" s="3">
        <v>83242</v>
      </c>
      <c r="G8192" t="s">
        <v>32</v>
      </c>
      <c r="H8192" t="s">
        <v>8222</v>
      </c>
    </row>
    <row r="8193" spans="1:8" x14ac:dyDescent="0.35">
      <c r="A8193" s="2">
        <v>44532</v>
      </c>
      <c r="B8193" t="s">
        <v>37</v>
      </c>
      <c r="C8193" t="s">
        <v>43</v>
      </c>
      <c r="D8193" t="s">
        <v>39</v>
      </c>
      <c r="E8193" s="3">
        <v>83633</v>
      </c>
      <c r="F8193" s="3">
        <v>159280</v>
      </c>
      <c r="G8193" t="s">
        <v>26</v>
      </c>
      <c r="H8193" t="s">
        <v>8223</v>
      </c>
    </row>
    <row r="8194" spans="1:8" x14ac:dyDescent="0.35">
      <c r="A8194" s="2">
        <v>44803</v>
      </c>
      <c r="B8194" t="s">
        <v>18</v>
      </c>
      <c r="C8194" t="s">
        <v>29</v>
      </c>
      <c r="D8194" t="s">
        <v>30</v>
      </c>
      <c r="E8194" s="3">
        <v>91231</v>
      </c>
      <c r="F8194" s="3">
        <v>54747</v>
      </c>
      <c r="G8194" t="s">
        <v>32</v>
      </c>
      <c r="H8194" t="s">
        <v>8224</v>
      </c>
    </row>
    <row r="8195" spans="1:8" x14ac:dyDescent="0.35">
      <c r="A8195" s="2">
        <v>45034</v>
      </c>
      <c r="B8195" t="s">
        <v>55</v>
      </c>
      <c r="C8195" t="s">
        <v>24</v>
      </c>
      <c r="D8195" t="s">
        <v>58</v>
      </c>
      <c r="E8195" s="3">
        <v>146452</v>
      </c>
      <c r="F8195" s="3">
        <v>113947</v>
      </c>
      <c r="G8195" t="s">
        <v>21</v>
      </c>
      <c r="H8195" t="s">
        <v>8225</v>
      </c>
    </row>
    <row r="8196" spans="1:8" x14ac:dyDescent="0.35">
      <c r="A8196" s="2">
        <v>44798</v>
      </c>
      <c r="B8196" t="s">
        <v>18</v>
      </c>
      <c r="C8196" t="s">
        <v>29</v>
      </c>
      <c r="D8196" t="s">
        <v>30</v>
      </c>
      <c r="E8196" s="3">
        <v>51707</v>
      </c>
      <c r="F8196" s="3">
        <v>29451</v>
      </c>
      <c r="G8196" t="s">
        <v>35</v>
      </c>
      <c r="H8196" t="s">
        <v>8226</v>
      </c>
    </row>
    <row r="8197" spans="1:8" x14ac:dyDescent="0.35">
      <c r="A8197" s="2">
        <v>44599</v>
      </c>
      <c r="B8197" t="s">
        <v>37</v>
      </c>
      <c r="C8197" t="s">
        <v>19</v>
      </c>
      <c r="D8197" t="s">
        <v>39</v>
      </c>
      <c r="E8197" s="3">
        <v>41986</v>
      </c>
      <c r="F8197" s="3">
        <v>92281</v>
      </c>
      <c r="G8197" t="s">
        <v>21</v>
      </c>
      <c r="H8197" t="s">
        <v>8227</v>
      </c>
    </row>
    <row r="8198" spans="1:8" x14ac:dyDescent="0.35">
      <c r="A8198" s="2">
        <v>44736</v>
      </c>
      <c r="B8198" t="s">
        <v>55</v>
      </c>
      <c r="C8198" t="s">
        <v>43</v>
      </c>
      <c r="D8198" t="s">
        <v>39</v>
      </c>
      <c r="E8198" s="3">
        <v>140906</v>
      </c>
      <c r="F8198" s="3">
        <v>124654</v>
      </c>
      <c r="G8198" t="s">
        <v>35</v>
      </c>
      <c r="H8198" t="s">
        <v>8228</v>
      </c>
    </row>
    <row r="8199" spans="1:8" x14ac:dyDescent="0.35">
      <c r="A8199" s="2">
        <v>44220</v>
      </c>
      <c r="B8199" t="s">
        <v>18</v>
      </c>
      <c r="C8199" t="s">
        <v>23</v>
      </c>
      <c r="D8199" t="s">
        <v>30</v>
      </c>
      <c r="E8199" s="3">
        <v>56804</v>
      </c>
      <c r="F8199" s="3">
        <v>52604</v>
      </c>
      <c r="G8199" t="s">
        <v>21</v>
      </c>
      <c r="H8199" t="s">
        <v>8229</v>
      </c>
    </row>
    <row r="8200" spans="1:8" x14ac:dyDescent="0.35">
      <c r="A8200" s="2">
        <v>44820</v>
      </c>
      <c r="B8200" t="s">
        <v>55</v>
      </c>
      <c r="C8200" t="s">
        <v>23</v>
      </c>
      <c r="D8200" t="s">
        <v>25</v>
      </c>
      <c r="E8200" s="3">
        <v>39008</v>
      </c>
      <c r="F8200" s="3">
        <v>32935</v>
      </c>
      <c r="G8200" t="s">
        <v>32</v>
      </c>
      <c r="H8200" t="s">
        <v>8230</v>
      </c>
    </row>
    <row r="8201" spans="1:8" x14ac:dyDescent="0.35">
      <c r="A8201" s="2">
        <v>45276</v>
      </c>
      <c r="B8201" t="s">
        <v>37</v>
      </c>
      <c r="C8201" t="s">
        <v>43</v>
      </c>
      <c r="D8201" t="s">
        <v>58</v>
      </c>
      <c r="E8201" s="3">
        <v>55836</v>
      </c>
      <c r="F8201" s="3">
        <v>71655</v>
      </c>
      <c r="G8201" t="s">
        <v>21</v>
      </c>
      <c r="H8201" t="s">
        <v>8231</v>
      </c>
    </row>
    <row r="8202" spans="1:8" x14ac:dyDescent="0.35">
      <c r="A8202" s="2">
        <v>45182</v>
      </c>
      <c r="B8202" t="s">
        <v>23</v>
      </c>
      <c r="C8202" t="s">
        <v>23</v>
      </c>
      <c r="D8202" t="s">
        <v>58</v>
      </c>
      <c r="E8202" s="3">
        <v>88102</v>
      </c>
      <c r="F8202" s="3">
        <v>168141</v>
      </c>
      <c r="G8202" t="s">
        <v>26</v>
      </c>
      <c r="H8202" t="s">
        <v>8232</v>
      </c>
    </row>
    <row r="8203" spans="1:8" x14ac:dyDescent="0.35">
      <c r="A8203" s="2">
        <v>44419</v>
      </c>
      <c r="B8203" t="s">
        <v>55</v>
      </c>
      <c r="C8203" t="s">
        <v>24</v>
      </c>
      <c r="D8203" t="s">
        <v>39</v>
      </c>
      <c r="E8203" s="3">
        <v>47696</v>
      </c>
      <c r="F8203" s="3">
        <v>29016</v>
      </c>
      <c r="G8203" t="s">
        <v>26</v>
      </c>
      <c r="H8203" t="s">
        <v>8233</v>
      </c>
    </row>
    <row r="8204" spans="1:8" x14ac:dyDescent="0.35">
      <c r="A8204" s="2">
        <v>44375</v>
      </c>
      <c r="B8204" t="s">
        <v>23</v>
      </c>
      <c r="C8204" t="s">
        <v>34</v>
      </c>
      <c r="D8204" t="s">
        <v>58</v>
      </c>
      <c r="E8204" s="3">
        <v>69075</v>
      </c>
      <c r="F8204" s="3">
        <v>148643</v>
      </c>
      <c r="G8204" t="s">
        <v>32</v>
      </c>
      <c r="H8204" t="s">
        <v>8234</v>
      </c>
    </row>
    <row r="8205" spans="1:8" x14ac:dyDescent="0.35">
      <c r="A8205" s="2">
        <v>44996</v>
      </c>
      <c r="B8205" t="s">
        <v>37</v>
      </c>
      <c r="C8205" t="s">
        <v>23</v>
      </c>
      <c r="D8205" t="s">
        <v>30</v>
      </c>
      <c r="E8205" s="3">
        <v>31533</v>
      </c>
      <c r="F8205" s="3">
        <v>73583</v>
      </c>
      <c r="G8205" t="s">
        <v>26</v>
      </c>
      <c r="H8205" t="s">
        <v>8235</v>
      </c>
    </row>
    <row r="8206" spans="1:8" x14ac:dyDescent="0.35">
      <c r="A8206" s="2">
        <v>44630</v>
      </c>
      <c r="B8206" t="s">
        <v>55</v>
      </c>
      <c r="C8206" t="s">
        <v>19</v>
      </c>
      <c r="D8206" t="s">
        <v>39</v>
      </c>
      <c r="E8206" s="3">
        <v>63150</v>
      </c>
      <c r="F8206" s="3">
        <v>148719</v>
      </c>
      <c r="G8206" t="s">
        <v>32</v>
      </c>
      <c r="H8206" t="s">
        <v>8236</v>
      </c>
    </row>
    <row r="8207" spans="1:8" x14ac:dyDescent="0.35">
      <c r="A8207" s="2">
        <v>44989</v>
      </c>
      <c r="B8207" t="s">
        <v>55</v>
      </c>
      <c r="C8207" t="s">
        <v>23</v>
      </c>
      <c r="D8207" t="s">
        <v>58</v>
      </c>
      <c r="E8207" s="3">
        <v>147006</v>
      </c>
      <c r="F8207" s="3">
        <v>141360</v>
      </c>
      <c r="G8207" t="s">
        <v>32</v>
      </c>
      <c r="H8207" t="s">
        <v>8237</v>
      </c>
    </row>
    <row r="8208" spans="1:8" x14ac:dyDescent="0.35">
      <c r="A8208" s="2">
        <v>45080</v>
      </c>
      <c r="B8208" t="s">
        <v>23</v>
      </c>
      <c r="C8208" t="s">
        <v>29</v>
      </c>
      <c r="D8208" t="s">
        <v>20</v>
      </c>
      <c r="E8208" s="3">
        <v>70303</v>
      </c>
      <c r="F8208" s="3">
        <v>130250</v>
      </c>
      <c r="G8208" t="s">
        <v>35</v>
      </c>
      <c r="H8208" t="s">
        <v>8238</v>
      </c>
    </row>
    <row r="8209" spans="1:8" x14ac:dyDescent="0.35">
      <c r="A8209" s="2">
        <v>44688</v>
      </c>
      <c r="B8209" t="s">
        <v>41</v>
      </c>
      <c r="C8209" t="s">
        <v>19</v>
      </c>
      <c r="D8209" t="s">
        <v>58</v>
      </c>
      <c r="E8209" s="3">
        <v>112859</v>
      </c>
      <c r="F8209" s="3">
        <v>117626</v>
      </c>
      <c r="G8209" t="s">
        <v>35</v>
      </c>
      <c r="H8209" t="s">
        <v>8239</v>
      </c>
    </row>
    <row r="8210" spans="1:8" x14ac:dyDescent="0.35">
      <c r="A8210" s="2">
        <v>45006</v>
      </c>
      <c r="B8210" t="s">
        <v>23</v>
      </c>
      <c r="C8210" t="s">
        <v>23</v>
      </c>
      <c r="D8210" t="s">
        <v>30</v>
      </c>
      <c r="E8210" s="3">
        <v>66847</v>
      </c>
      <c r="F8210" s="3">
        <v>33656</v>
      </c>
      <c r="G8210" t="s">
        <v>21</v>
      </c>
      <c r="H8210" t="s">
        <v>8240</v>
      </c>
    </row>
    <row r="8211" spans="1:8" x14ac:dyDescent="0.35">
      <c r="A8211" s="2">
        <v>45157</v>
      </c>
      <c r="B8211" t="s">
        <v>23</v>
      </c>
      <c r="C8211" t="s">
        <v>23</v>
      </c>
      <c r="D8211" t="s">
        <v>58</v>
      </c>
      <c r="E8211" s="3">
        <v>49324</v>
      </c>
      <c r="F8211" s="3">
        <v>89602</v>
      </c>
      <c r="G8211" t="s">
        <v>35</v>
      </c>
      <c r="H8211" t="s">
        <v>8241</v>
      </c>
    </row>
    <row r="8212" spans="1:8" x14ac:dyDescent="0.35">
      <c r="A8212" s="2">
        <v>44616</v>
      </c>
      <c r="B8212" t="s">
        <v>23</v>
      </c>
      <c r="C8212" t="s">
        <v>19</v>
      </c>
      <c r="D8212" t="s">
        <v>25</v>
      </c>
      <c r="E8212" s="3">
        <v>61316</v>
      </c>
      <c r="F8212" s="3">
        <v>127233</v>
      </c>
      <c r="G8212" t="s">
        <v>32</v>
      </c>
      <c r="H8212" t="s">
        <v>8242</v>
      </c>
    </row>
    <row r="8213" spans="1:8" x14ac:dyDescent="0.35">
      <c r="A8213" s="2">
        <v>44845</v>
      </c>
      <c r="B8213" t="s">
        <v>37</v>
      </c>
      <c r="C8213" t="s">
        <v>24</v>
      </c>
      <c r="D8213" t="s">
        <v>25</v>
      </c>
      <c r="E8213" s="3">
        <v>62025</v>
      </c>
      <c r="F8213" s="3">
        <v>165351</v>
      </c>
      <c r="G8213" t="s">
        <v>35</v>
      </c>
      <c r="H8213" t="s">
        <v>8243</v>
      </c>
    </row>
    <row r="8214" spans="1:8" x14ac:dyDescent="0.35">
      <c r="A8214" s="2">
        <v>44672</v>
      </c>
      <c r="B8214" t="s">
        <v>28</v>
      </c>
      <c r="C8214" t="s">
        <v>34</v>
      </c>
      <c r="D8214" t="s">
        <v>39</v>
      </c>
      <c r="E8214" s="3">
        <v>44218</v>
      </c>
      <c r="F8214" s="3">
        <v>22069</v>
      </c>
      <c r="G8214" t="s">
        <v>26</v>
      </c>
      <c r="H8214" t="s">
        <v>8244</v>
      </c>
    </row>
    <row r="8215" spans="1:8" x14ac:dyDescent="0.35">
      <c r="A8215" s="2">
        <v>44366</v>
      </c>
      <c r="B8215" t="s">
        <v>23</v>
      </c>
      <c r="C8215" t="s">
        <v>34</v>
      </c>
      <c r="D8215" t="s">
        <v>25</v>
      </c>
      <c r="E8215" s="3">
        <v>113940</v>
      </c>
      <c r="F8215" s="3">
        <v>93331</v>
      </c>
      <c r="G8215" t="s">
        <v>26</v>
      </c>
      <c r="H8215" t="s">
        <v>8245</v>
      </c>
    </row>
    <row r="8216" spans="1:8" x14ac:dyDescent="0.35">
      <c r="A8216" s="2">
        <v>44370</v>
      </c>
      <c r="B8216" t="s">
        <v>55</v>
      </c>
      <c r="C8216" t="s">
        <v>24</v>
      </c>
      <c r="D8216" t="s">
        <v>30</v>
      </c>
      <c r="E8216" s="3">
        <v>109507</v>
      </c>
      <c r="F8216" s="3">
        <v>136725</v>
      </c>
      <c r="G8216" t="s">
        <v>21</v>
      </c>
      <c r="H8216" t="s">
        <v>8246</v>
      </c>
    </row>
    <row r="8217" spans="1:8" x14ac:dyDescent="0.35">
      <c r="A8217" s="2">
        <v>44666</v>
      </c>
      <c r="B8217" t="s">
        <v>18</v>
      </c>
      <c r="C8217" t="s">
        <v>23</v>
      </c>
      <c r="D8217" t="s">
        <v>20</v>
      </c>
      <c r="E8217" s="3">
        <v>49820</v>
      </c>
      <c r="F8217" s="3">
        <v>75073</v>
      </c>
      <c r="G8217" t="s">
        <v>32</v>
      </c>
      <c r="H8217" t="s">
        <v>8247</v>
      </c>
    </row>
    <row r="8218" spans="1:8" x14ac:dyDescent="0.35">
      <c r="A8218" s="2">
        <v>44541</v>
      </c>
      <c r="B8218" t="s">
        <v>41</v>
      </c>
      <c r="C8218" t="s">
        <v>34</v>
      </c>
      <c r="D8218" t="s">
        <v>20</v>
      </c>
      <c r="E8218" s="3">
        <v>101984</v>
      </c>
      <c r="F8218" s="3">
        <v>63221</v>
      </c>
      <c r="G8218" t="s">
        <v>21</v>
      </c>
      <c r="H8218" t="s">
        <v>8248</v>
      </c>
    </row>
    <row r="8219" spans="1:8" x14ac:dyDescent="0.35">
      <c r="A8219" s="2">
        <v>44641</v>
      </c>
      <c r="B8219" t="s">
        <v>23</v>
      </c>
      <c r="C8219" t="s">
        <v>24</v>
      </c>
      <c r="D8219" t="s">
        <v>39</v>
      </c>
      <c r="E8219" s="3">
        <v>62176</v>
      </c>
      <c r="F8219" s="3">
        <v>106486</v>
      </c>
      <c r="G8219" t="s">
        <v>21</v>
      </c>
      <c r="H8219" t="s">
        <v>8249</v>
      </c>
    </row>
    <row r="8220" spans="1:8" x14ac:dyDescent="0.35">
      <c r="A8220" s="2">
        <v>45238</v>
      </c>
      <c r="B8220" t="s">
        <v>23</v>
      </c>
      <c r="C8220" t="s">
        <v>24</v>
      </c>
      <c r="D8220" t="s">
        <v>39</v>
      </c>
      <c r="E8220" s="3">
        <v>32528</v>
      </c>
      <c r="F8220" s="3">
        <v>107837</v>
      </c>
      <c r="G8220" t="s">
        <v>35</v>
      </c>
      <c r="H8220" t="s">
        <v>8250</v>
      </c>
    </row>
    <row r="8221" spans="1:8" x14ac:dyDescent="0.35">
      <c r="A8221" s="2">
        <v>45290</v>
      </c>
      <c r="B8221" t="s">
        <v>41</v>
      </c>
      <c r="C8221" t="s">
        <v>34</v>
      </c>
      <c r="D8221" t="s">
        <v>25</v>
      </c>
      <c r="E8221" s="3">
        <v>61207</v>
      </c>
      <c r="F8221" s="3">
        <v>54174</v>
      </c>
      <c r="G8221" t="s">
        <v>21</v>
      </c>
      <c r="H8221" t="s">
        <v>8251</v>
      </c>
    </row>
    <row r="8222" spans="1:8" x14ac:dyDescent="0.35">
      <c r="A8222" s="2">
        <v>44824</v>
      </c>
      <c r="B8222" t="s">
        <v>23</v>
      </c>
      <c r="C8222" t="s">
        <v>19</v>
      </c>
      <c r="D8222" t="s">
        <v>30</v>
      </c>
      <c r="E8222" s="3">
        <v>12191</v>
      </c>
      <c r="F8222" s="3">
        <v>134365</v>
      </c>
      <c r="G8222" t="s">
        <v>35</v>
      </c>
      <c r="H8222" t="s">
        <v>8252</v>
      </c>
    </row>
    <row r="8223" spans="1:8" x14ac:dyDescent="0.35">
      <c r="A8223" s="2">
        <v>44788</v>
      </c>
      <c r="B8223" t="s">
        <v>55</v>
      </c>
      <c r="C8223" t="s">
        <v>43</v>
      </c>
      <c r="D8223" t="s">
        <v>25</v>
      </c>
      <c r="E8223" s="3">
        <v>57378</v>
      </c>
      <c r="F8223" s="3">
        <v>73691</v>
      </c>
      <c r="G8223" t="s">
        <v>35</v>
      </c>
      <c r="H8223" t="s">
        <v>8253</v>
      </c>
    </row>
    <row r="8224" spans="1:8" x14ac:dyDescent="0.35">
      <c r="A8224" s="2">
        <v>44723</v>
      </c>
      <c r="B8224" t="s">
        <v>28</v>
      </c>
      <c r="C8224" t="s">
        <v>19</v>
      </c>
      <c r="D8224" t="s">
        <v>30</v>
      </c>
      <c r="E8224" s="3">
        <v>99752</v>
      </c>
      <c r="F8224" s="3">
        <v>95731</v>
      </c>
      <c r="G8224" t="s">
        <v>21</v>
      </c>
      <c r="H8224" t="s">
        <v>8254</v>
      </c>
    </row>
    <row r="8225" spans="1:8" x14ac:dyDescent="0.35">
      <c r="A8225" s="2">
        <v>44652</v>
      </c>
      <c r="B8225" t="s">
        <v>23</v>
      </c>
      <c r="C8225" t="s">
        <v>23</v>
      </c>
      <c r="D8225" t="s">
        <v>30</v>
      </c>
      <c r="E8225" s="3">
        <v>53497</v>
      </c>
      <c r="F8225" s="3">
        <v>100256</v>
      </c>
      <c r="G8225" t="s">
        <v>21</v>
      </c>
      <c r="H8225" t="s">
        <v>8255</v>
      </c>
    </row>
    <row r="8226" spans="1:8" x14ac:dyDescent="0.35">
      <c r="A8226" s="2">
        <v>45007</v>
      </c>
      <c r="B8226" t="s">
        <v>41</v>
      </c>
      <c r="C8226" t="s">
        <v>19</v>
      </c>
      <c r="D8226" t="s">
        <v>20</v>
      </c>
      <c r="E8226" s="3">
        <v>118161</v>
      </c>
      <c r="F8226" s="3">
        <v>132272</v>
      </c>
      <c r="G8226" t="s">
        <v>32</v>
      </c>
      <c r="H8226" t="s">
        <v>8256</v>
      </c>
    </row>
    <row r="8227" spans="1:8" x14ac:dyDescent="0.35">
      <c r="A8227" s="2">
        <v>44384</v>
      </c>
      <c r="B8227" t="s">
        <v>23</v>
      </c>
      <c r="C8227" t="s">
        <v>29</v>
      </c>
      <c r="D8227" t="s">
        <v>30</v>
      </c>
      <c r="E8227" s="3">
        <v>63880</v>
      </c>
      <c r="F8227" s="3">
        <v>88109</v>
      </c>
      <c r="G8227" t="s">
        <v>35</v>
      </c>
      <c r="H8227" t="s">
        <v>8257</v>
      </c>
    </row>
    <row r="8228" spans="1:8" x14ac:dyDescent="0.35">
      <c r="A8228" s="2">
        <v>45217</v>
      </c>
      <c r="B8228" t="s">
        <v>37</v>
      </c>
      <c r="C8228" t="s">
        <v>43</v>
      </c>
      <c r="D8228" t="s">
        <v>58</v>
      </c>
      <c r="E8228" s="3">
        <v>113994</v>
      </c>
      <c r="F8228" s="3">
        <v>73366</v>
      </c>
      <c r="G8228" t="s">
        <v>26</v>
      </c>
      <c r="H8228" t="s">
        <v>8258</v>
      </c>
    </row>
    <row r="8229" spans="1:8" x14ac:dyDescent="0.35">
      <c r="A8229" s="2">
        <v>44907</v>
      </c>
      <c r="B8229" t="s">
        <v>55</v>
      </c>
      <c r="C8229" t="s">
        <v>43</v>
      </c>
      <c r="D8229" t="s">
        <v>30</v>
      </c>
      <c r="E8229" s="3">
        <v>94931</v>
      </c>
      <c r="F8229" s="3">
        <v>15977</v>
      </c>
      <c r="G8229" t="s">
        <v>32</v>
      </c>
      <c r="H8229" t="s">
        <v>8259</v>
      </c>
    </row>
    <row r="8230" spans="1:8" x14ac:dyDescent="0.35">
      <c r="A8230" s="2">
        <v>44725</v>
      </c>
      <c r="B8230" t="s">
        <v>55</v>
      </c>
      <c r="C8230" t="s">
        <v>24</v>
      </c>
      <c r="D8230" t="s">
        <v>20</v>
      </c>
      <c r="E8230" s="3">
        <v>34819</v>
      </c>
      <c r="F8230" s="3">
        <v>160876</v>
      </c>
      <c r="G8230" t="s">
        <v>35</v>
      </c>
      <c r="H8230" t="s">
        <v>8260</v>
      </c>
    </row>
    <row r="8231" spans="1:8" x14ac:dyDescent="0.35">
      <c r="A8231" s="2">
        <v>44630</v>
      </c>
      <c r="B8231" t="s">
        <v>28</v>
      </c>
      <c r="C8231" t="s">
        <v>29</v>
      </c>
      <c r="D8231" t="s">
        <v>25</v>
      </c>
      <c r="E8231" s="3">
        <v>45216</v>
      </c>
      <c r="F8231" s="3">
        <v>36853</v>
      </c>
      <c r="G8231" t="s">
        <v>35</v>
      </c>
      <c r="H8231" t="s">
        <v>8261</v>
      </c>
    </row>
    <row r="8232" spans="1:8" x14ac:dyDescent="0.35">
      <c r="A8232" s="2">
        <v>44484</v>
      </c>
      <c r="B8232" t="s">
        <v>37</v>
      </c>
      <c r="C8232" t="s">
        <v>23</v>
      </c>
      <c r="D8232" t="s">
        <v>30</v>
      </c>
      <c r="E8232" s="3">
        <v>109028</v>
      </c>
      <c r="F8232" s="3">
        <v>169682</v>
      </c>
      <c r="G8232" t="s">
        <v>35</v>
      </c>
      <c r="H8232" t="s">
        <v>8262</v>
      </c>
    </row>
    <row r="8233" spans="1:8" x14ac:dyDescent="0.35">
      <c r="A8233" s="2">
        <v>44695</v>
      </c>
      <c r="B8233" t="s">
        <v>37</v>
      </c>
      <c r="C8233" t="s">
        <v>24</v>
      </c>
      <c r="D8233" t="s">
        <v>58</v>
      </c>
      <c r="E8233" s="3">
        <v>101676</v>
      </c>
      <c r="F8233" s="3">
        <v>13274</v>
      </c>
      <c r="G8233" t="s">
        <v>35</v>
      </c>
      <c r="H8233" t="s">
        <v>8263</v>
      </c>
    </row>
    <row r="8234" spans="1:8" x14ac:dyDescent="0.35">
      <c r="A8234" s="2">
        <v>44499</v>
      </c>
      <c r="B8234" t="s">
        <v>28</v>
      </c>
      <c r="C8234" t="s">
        <v>19</v>
      </c>
      <c r="D8234" t="s">
        <v>39</v>
      </c>
      <c r="E8234" s="3">
        <v>74469</v>
      </c>
      <c r="F8234" s="3">
        <v>78394</v>
      </c>
      <c r="G8234" t="s">
        <v>35</v>
      </c>
      <c r="H8234" t="s">
        <v>8264</v>
      </c>
    </row>
    <row r="8235" spans="1:8" x14ac:dyDescent="0.35">
      <c r="A8235" s="2">
        <v>44283</v>
      </c>
      <c r="B8235" t="s">
        <v>18</v>
      </c>
      <c r="C8235" t="s">
        <v>19</v>
      </c>
      <c r="D8235" t="s">
        <v>25</v>
      </c>
      <c r="E8235" s="3">
        <v>55219</v>
      </c>
      <c r="F8235" s="3">
        <v>121432</v>
      </c>
      <c r="G8235" t="s">
        <v>32</v>
      </c>
      <c r="H8235" t="s">
        <v>8265</v>
      </c>
    </row>
    <row r="8236" spans="1:8" x14ac:dyDescent="0.35">
      <c r="A8236" s="2">
        <v>45026</v>
      </c>
      <c r="B8236" t="s">
        <v>23</v>
      </c>
      <c r="C8236" t="s">
        <v>34</v>
      </c>
      <c r="D8236" t="s">
        <v>39</v>
      </c>
      <c r="E8236" s="3">
        <v>26487</v>
      </c>
      <c r="F8236" s="3">
        <v>137200</v>
      </c>
      <c r="G8236" t="s">
        <v>35</v>
      </c>
      <c r="H8236" t="s">
        <v>8266</v>
      </c>
    </row>
    <row r="8237" spans="1:8" x14ac:dyDescent="0.35">
      <c r="A8237" s="2">
        <v>44634</v>
      </c>
      <c r="B8237" t="s">
        <v>37</v>
      </c>
      <c r="C8237" t="s">
        <v>24</v>
      </c>
      <c r="D8237" t="s">
        <v>58</v>
      </c>
      <c r="E8237" s="3">
        <v>46815</v>
      </c>
      <c r="F8237" s="3">
        <v>68323</v>
      </c>
      <c r="G8237" t="s">
        <v>21</v>
      </c>
      <c r="H8237" t="s">
        <v>8267</v>
      </c>
    </row>
    <row r="8238" spans="1:8" x14ac:dyDescent="0.35">
      <c r="A8238" s="2">
        <v>44737</v>
      </c>
      <c r="B8238" t="s">
        <v>18</v>
      </c>
      <c r="C8238" t="s">
        <v>29</v>
      </c>
      <c r="D8238" t="s">
        <v>20</v>
      </c>
      <c r="E8238" s="3">
        <v>102338</v>
      </c>
      <c r="F8238" s="3">
        <v>45446</v>
      </c>
      <c r="G8238" t="s">
        <v>26</v>
      </c>
      <c r="H8238" t="s">
        <v>8268</v>
      </c>
    </row>
    <row r="8239" spans="1:8" x14ac:dyDescent="0.35">
      <c r="A8239" s="2">
        <v>45242</v>
      </c>
      <c r="B8239" t="s">
        <v>18</v>
      </c>
      <c r="C8239" t="s">
        <v>24</v>
      </c>
      <c r="D8239" t="s">
        <v>20</v>
      </c>
      <c r="E8239" s="3">
        <v>49352</v>
      </c>
      <c r="F8239" s="3">
        <v>69011</v>
      </c>
      <c r="G8239" t="s">
        <v>32</v>
      </c>
      <c r="H8239" t="s">
        <v>8269</v>
      </c>
    </row>
    <row r="8240" spans="1:8" x14ac:dyDescent="0.35">
      <c r="A8240" s="2">
        <v>45029</v>
      </c>
      <c r="B8240" t="s">
        <v>55</v>
      </c>
      <c r="C8240" t="s">
        <v>24</v>
      </c>
      <c r="D8240" t="s">
        <v>25</v>
      </c>
      <c r="E8240" s="3">
        <v>63974</v>
      </c>
      <c r="F8240" s="3">
        <v>30423</v>
      </c>
      <c r="G8240" t="s">
        <v>32</v>
      </c>
      <c r="H8240" t="s">
        <v>8270</v>
      </c>
    </row>
    <row r="8241" spans="1:8" x14ac:dyDescent="0.35">
      <c r="A8241" s="2">
        <v>44993</v>
      </c>
      <c r="B8241" t="s">
        <v>23</v>
      </c>
      <c r="C8241" t="s">
        <v>24</v>
      </c>
      <c r="D8241" t="s">
        <v>30</v>
      </c>
      <c r="E8241" s="3">
        <v>145905</v>
      </c>
      <c r="F8241" s="3">
        <v>23963</v>
      </c>
      <c r="G8241" t="s">
        <v>26</v>
      </c>
      <c r="H8241" t="s">
        <v>8271</v>
      </c>
    </row>
    <row r="8242" spans="1:8" x14ac:dyDescent="0.35">
      <c r="A8242" s="2">
        <v>44756</v>
      </c>
      <c r="B8242" t="s">
        <v>55</v>
      </c>
      <c r="C8242" t="s">
        <v>43</v>
      </c>
      <c r="D8242" t="s">
        <v>30</v>
      </c>
      <c r="E8242" s="3">
        <v>30030</v>
      </c>
      <c r="F8242" s="3">
        <v>94896</v>
      </c>
      <c r="G8242" t="s">
        <v>32</v>
      </c>
      <c r="H8242" t="s">
        <v>8272</v>
      </c>
    </row>
    <row r="8243" spans="1:8" x14ac:dyDescent="0.35">
      <c r="A8243" s="2">
        <v>44958</v>
      </c>
      <c r="B8243" t="s">
        <v>41</v>
      </c>
      <c r="C8243" t="s">
        <v>34</v>
      </c>
      <c r="D8243" t="s">
        <v>39</v>
      </c>
      <c r="E8243" s="3">
        <v>132357</v>
      </c>
      <c r="F8243" s="3">
        <v>118899</v>
      </c>
      <c r="G8243" t="s">
        <v>35</v>
      </c>
      <c r="H8243" t="s">
        <v>8273</v>
      </c>
    </row>
    <row r="8244" spans="1:8" x14ac:dyDescent="0.35">
      <c r="A8244" s="2">
        <v>44663</v>
      </c>
      <c r="B8244" t="s">
        <v>55</v>
      </c>
      <c r="C8244" t="s">
        <v>23</v>
      </c>
      <c r="D8244" t="s">
        <v>20</v>
      </c>
      <c r="E8244" s="3">
        <v>15290</v>
      </c>
      <c r="F8244" s="3">
        <v>9699</v>
      </c>
      <c r="G8244" t="s">
        <v>35</v>
      </c>
      <c r="H8244" t="s">
        <v>8274</v>
      </c>
    </row>
    <row r="8245" spans="1:8" x14ac:dyDescent="0.35">
      <c r="A8245" s="2">
        <v>44871</v>
      </c>
      <c r="B8245" t="s">
        <v>37</v>
      </c>
      <c r="C8245" t="s">
        <v>23</v>
      </c>
      <c r="D8245" t="s">
        <v>30</v>
      </c>
      <c r="E8245" s="3">
        <v>134605</v>
      </c>
      <c r="F8245" s="3">
        <v>138014</v>
      </c>
      <c r="G8245" t="s">
        <v>26</v>
      </c>
      <c r="H8245" t="s">
        <v>8275</v>
      </c>
    </row>
    <row r="8246" spans="1:8" x14ac:dyDescent="0.35">
      <c r="A8246" s="2">
        <v>44881</v>
      </c>
      <c r="B8246" t="s">
        <v>37</v>
      </c>
      <c r="C8246" t="s">
        <v>23</v>
      </c>
      <c r="D8246" t="s">
        <v>30</v>
      </c>
      <c r="E8246" s="3">
        <v>142891</v>
      </c>
      <c r="F8246" s="3">
        <v>162290</v>
      </c>
      <c r="G8246" t="s">
        <v>32</v>
      </c>
      <c r="H8246" t="s">
        <v>8276</v>
      </c>
    </row>
    <row r="8247" spans="1:8" x14ac:dyDescent="0.35">
      <c r="A8247" s="2">
        <v>44334</v>
      </c>
      <c r="B8247" t="s">
        <v>23</v>
      </c>
      <c r="C8247" t="s">
        <v>43</v>
      </c>
      <c r="D8247" t="s">
        <v>20</v>
      </c>
      <c r="E8247" s="3">
        <v>80643</v>
      </c>
      <c r="F8247" s="3">
        <v>165748</v>
      </c>
      <c r="G8247" t="s">
        <v>21</v>
      </c>
      <c r="H8247" t="s">
        <v>8277</v>
      </c>
    </row>
    <row r="8248" spans="1:8" x14ac:dyDescent="0.35">
      <c r="A8248" s="2">
        <v>44774</v>
      </c>
      <c r="B8248" t="s">
        <v>18</v>
      </c>
      <c r="C8248" t="s">
        <v>34</v>
      </c>
      <c r="D8248" t="s">
        <v>20</v>
      </c>
      <c r="E8248" s="3">
        <v>22736</v>
      </c>
      <c r="F8248" s="3">
        <v>133143</v>
      </c>
      <c r="G8248" t="s">
        <v>26</v>
      </c>
      <c r="H8248" t="s">
        <v>8278</v>
      </c>
    </row>
    <row r="8249" spans="1:8" x14ac:dyDescent="0.35">
      <c r="A8249" s="2">
        <v>44906</v>
      </c>
      <c r="B8249" t="s">
        <v>37</v>
      </c>
      <c r="C8249" t="s">
        <v>29</v>
      </c>
      <c r="D8249" t="s">
        <v>58</v>
      </c>
      <c r="E8249" s="3">
        <v>21480</v>
      </c>
      <c r="F8249" s="3">
        <v>33289</v>
      </c>
      <c r="G8249" t="s">
        <v>32</v>
      </c>
      <c r="H8249" t="s">
        <v>8279</v>
      </c>
    </row>
    <row r="8250" spans="1:8" x14ac:dyDescent="0.35">
      <c r="A8250" s="2">
        <v>44424</v>
      </c>
      <c r="B8250" t="s">
        <v>55</v>
      </c>
      <c r="C8250" t="s">
        <v>34</v>
      </c>
      <c r="D8250" t="s">
        <v>39</v>
      </c>
      <c r="E8250" s="3">
        <v>47551</v>
      </c>
      <c r="F8250" s="3">
        <v>59237</v>
      </c>
      <c r="G8250" t="s">
        <v>32</v>
      </c>
      <c r="H8250" t="s">
        <v>8280</v>
      </c>
    </row>
    <row r="8251" spans="1:8" x14ac:dyDescent="0.35">
      <c r="A8251" s="2">
        <v>44477</v>
      </c>
      <c r="B8251" t="s">
        <v>55</v>
      </c>
      <c r="C8251" t="s">
        <v>43</v>
      </c>
      <c r="D8251" t="s">
        <v>20</v>
      </c>
      <c r="E8251" s="3">
        <v>28140</v>
      </c>
      <c r="F8251" s="3">
        <v>91371</v>
      </c>
      <c r="G8251" t="s">
        <v>26</v>
      </c>
      <c r="H8251" t="s">
        <v>8281</v>
      </c>
    </row>
    <row r="8252" spans="1:8" x14ac:dyDescent="0.35">
      <c r="A8252" s="2">
        <v>44880</v>
      </c>
      <c r="B8252" t="s">
        <v>23</v>
      </c>
      <c r="C8252" t="s">
        <v>29</v>
      </c>
      <c r="D8252" t="s">
        <v>58</v>
      </c>
      <c r="E8252" s="3">
        <v>135417</v>
      </c>
      <c r="F8252" s="3">
        <v>130116</v>
      </c>
      <c r="G8252" t="s">
        <v>35</v>
      </c>
      <c r="H8252" t="s">
        <v>8282</v>
      </c>
    </row>
    <row r="8253" spans="1:8" x14ac:dyDescent="0.35">
      <c r="A8253" s="2">
        <v>45024</v>
      </c>
      <c r="B8253" t="s">
        <v>55</v>
      </c>
      <c r="C8253" t="s">
        <v>24</v>
      </c>
      <c r="D8253" t="s">
        <v>20</v>
      </c>
      <c r="E8253" s="3">
        <v>94247</v>
      </c>
      <c r="F8253" s="3">
        <v>91317</v>
      </c>
      <c r="G8253" t="s">
        <v>26</v>
      </c>
      <c r="H8253" t="s">
        <v>8283</v>
      </c>
    </row>
    <row r="8254" spans="1:8" x14ac:dyDescent="0.35">
      <c r="A8254" s="2">
        <v>44627</v>
      </c>
      <c r="B8254" t="s">
        <v>28</v>
      </c>
      <c r="C8254" t="s">
        <v>19</v>
      </c>
      <c r="D8254" t="s">
        <v>25</v>
      </c>
      <c r="E8254" s="3">
        <v>118624</v>
      </c>
      <c r="F8254" s="3">
        <v>112478</v>
      </c>
      <c r="G8254" t="s">
        <v>26</v>
      </c>
      <c r="H8254" t="s">
        <v>8284</v>
      </c>
    </row>
    <row r="8255" spans="1:8" x14ac:dyDescent="0.35">
      <c r="A8255" s="2">
        <v>45260</v>
      </c>
      <c r="B8255" t="s">
        <v>23</v>
      </c>
      <c r="C8255" t="s">
        <v>24</v>
      </c>
      <c r="D8255" t="s">
        <v>25</v>
      </c>
      <c r="E8255" s="3">
        <v>58717</v>
      </c>
      <c r="F8255" s="3">
        <v>121032</v>
      </c>
      <c r="G8255" t="s">
        <v>26</v>
      </c>
      <c r="H8255" t="s">
        <v>8285</v>
      </c>
    </row>
    <row r="8256" spans="1:8" x14ac:dyDescent="0.35">
      <c r="A8256" s="2">
        <v>44498</v>
      </c>
      <c r="B8256" t="s">
        <v>23</v>
      </c>
      <c r="C8256" t="s">
        <v>23</v>
      </c>
      <c r="D8256" t="s">
        <v>25</v>
      </c>
      <c r="E8256" s="3">
        <v>23147</v>
      </c>
      <c r="F8256" s="3">
        <v>65768</v>
      </c>
      <c r="G8256" t="s">
        <v>26</v>
      </c>
      <c r="H8256" t="s">
        <v>8286</v>
      </c>
    </row>
    <row r="8257" spans="1:8" x14ac:dyDescent="0.35">
      <c r="A8257" s="2">
        <v>44729</v>
      </c>
      <c r="B8257" t="s">
        <v>37</v>
      </c>
      <c r="C8257" t="s">
        <v>24</v>
      </c>
      <c r="D8257" t="s">
        <v>20</v>
      </c>
      <c r="E8257" s="3">
        <v>49022</v>
      </c>
      <c r="F8257" s="3">
        <v>41458</v>
      </c>
      <c r="G8257" t="s">
        <v>26</v>
      </c>
      <c r="H8257" t="s">
        <v>8287</v>
      </c>
    </row>
    <row r="8258" spans="1:8" x14ac:dyDescent="0.35">
      <c r="A8258" s="2">
        <v>44965</v>
      </c>
      <c r="B8258" t="s">
        <v>23</v>
      </c>
      <c r="C8258" t="s">
        <v>43</v>
      </c>
      <c r="D8258" t="s">
        <v>30</v>
      </c>
      <c r="E8258" s="3">
        <v>108718</v>
      </c>
      <c r="F8258" s="3">
        <v>121717</v>
      </c>
      <c r="G8258" t="s">
        <v>35</v>
      </c>
      <c r="H8258" t="s">
        <v>8288</v>
      </c>
    </row>
    <row r="8259" spans="1:8" x14ac:dyDescent="0.35">
      <c r="A8259" s="2">
        <v>44640</v>
      </c>
      <c r="B8259" t="s">
        <v>41</v>
      </c>
      <c r="C8259" t="s">
        <v>23</v>
      </c>
      <c r="D8259" t="s">
        <v>30</v>
      </c>
      <c r="E8259" s="3">
        <v>38670</v>
      </c>
      <c r="F8259" s="3">
        <v>15898</v>
      </c>
      <c r="G8259" t="s">
        <v>21</v>
      </c>
      <c r="H8259" t="s">
        <v>8289</v>
      </c>
    </row>
    <row r="8260" spans="1:8" x14ac:dyDescent="0.35">
      <c r="A8260" s="2">
        <v>45253</v>
      </c>
      <c r="B8260" t="s">
        <v>37</v>
      </c>
      <c r="C8260" t="s">
        <v>19</v>
      </c>
      <c r="D8260" t="s">
        <v>25</v>
      </c>
      <c r="E8260" s="3">
        <v>104362</v>
      </c>
      <c r="F8260" s="3">
        <v>105783</v>
      </c>
      <c r="G8260" t="s">
        <v>35</v>
      </c>
      <c r="H8260" t="s">
        <v>8290</v>
      </c>
    </row>
    <row r="8261" spans="1:8" x14ac:dyDescent="0.35">
      <c r="A8261" s="2">
        <v>44456</v>
      </c>
      <c r="B8261" t="s">
        <v>37</v>
      </c>
      <c r="C8261" t="s">
        <v>29</v>
      </c>
      <c r="D8261" t="s">
        <v>39</v>
      </c>
      <c r="E8261" s="3">
        <v>18146</v>
      </c>
      <c r="F8261" s="3">
        <v>65115</v>
      </c>
      <c r="G8261" t="s">
        <v>21</v>
      </c>
      <c r="H8261" t="s">
        <v>8291</v>
      </c>
    </row>
    <row r="8262" spans="1:8" x14ac:dyDescent="0.35">
      <c r="A8262" s="2">
        <v>44935</v>
      </c>
      <c r="B8262" t="s">
        <v>28</v>
      </c>
      <c r="C8262" t="s">
        <v>29</v>
      </c>
      <c r="D8262" t="s">
        <v>58</v>
      </c>
      <c r="E8262" s="3">
        <v>23787</v>
      </c>
      <c r="F8262" s="3">
        <v>126698</v>
      </c>
      <c r="G8262" t="s">
        <v>35</v>
      </c>
      <c r="H8262" t="s">
        <v>8292</v>
      </c>
    </row>
    <row r="8263" spans="1:8" x14ac:dyDescent="0.35">
      <c r="A8263" s="2">
        <v>44992</v>
      </c>
      <c r="B8263" t="s">
        <v>37</v>
      </c>
      <c r="C8263" t="s">
        <v>23</v>
      </c>
      <c r="D8263" t="s">
        <v>25</v>
      </c>
      <c r="E8263" s="3">
        <v>41544</v>
      </c>
      <c r="F8263" s="3">
        <v>85252</v>
      </c>
      <c r="G8263" t="s">
        <v>26</v>
      </c>
      <c r="H8263" t="s">
        <v>8293</v>
      </c>
    </row>
    <row r="8264" spans="1:8" x14ac:dyDescent="0.35">
      <c r="A8264" s="2">
        <v>44266</v>
      </c>
      <c r="B8264" t="s">
        <v>18</v>
      </c>
      <c r="C8264" t="s">
        <v>24</v>
      </c>
      <c r="D8264" t="s">
        <v>58</v>
      </c>
      <c r="E8264" s="3">
        <v>53028</v>
      </c>
      <c r="F8264" s="3">
        <v>82503</v>
      </c>
      <c r="G8264" t="s">
        <v>32</v>
      </c>
      <c r="H8264" t="s">
        <v>8294</v>
      </c>
    </row>
    <row r="8265" spans="1:8" x14ac:dyDescent="0.35">
      <c r="A8265" s="2">
        <v>45179</v>
      </c>
      <c r="B8265" t="s">
        <v>55</v>
      </c>
      <c r="C8265" t="s">
        <v>34</v>
      </c>
      <c r="D8265" t="s">
        <v>58</v>
      </c>
      <c r="E8265" s="3">
        <v>35598</v>
      </c>
      <c r="F8265" s="3">
        <v>127254</v>
      </c>
      <c r="G8265" t="s">
        <v>21</v>
      </c>
      <c r="H8265" t="s">
        <v>8295</v>
      </c>
    </row>
    <row r="8266" spans="1:8" x14ac:dyDescent="0.35">
      <c r="A8266" s="2">
        <v>44677</v>
      </c>
      <c r="B8266" t="s">
        <v>55</v>
      </c>
      <c r="C8266" t="s">
        <v>34</v>
      </c>
      <c r="D8266" t="s">
        <v>25</v>
      </c>
      <c r="E8266" s="3">
        <v>135857</v>
      </c>
      <c r="F8266" s="3">
        <v>91985</v>
      </c>
      <c r="G8266" t="s">
        <v>21</v>
      </c>
      <c r="H8266" t="s">
        <v>8296</v>
      </c>
    </row>
    <row r="8267" spans="1:8" x14ac:dyDescent="0.35">
      <c r="A8267" s="2">
        <v>44220</v>
      </c>
      <c r="B8267" t="s">
        <v>23</v>
      </c>
      <c r="C8267" t="s">
        <v>29</v>
      </c>
      <c r="D8267" t="s">
        <v>30</v>
      </c>
      <c r="E8267" s="3">
        <v>70263</v>
      </c>
      <c r="F8267" s="3">
        <v>138086</v>
      </c>
      <c r="G8267" t="s">
        <v>32</v>
      </c>
      <c r="H8267" t="s">
        <v>8297</v>
      </c>
    </row>
    <row r="8268" spans="1:8" x14ac:dyDescent="0.35">
      <c r="A8268" s="2">
        <v>45161</v>
      </c>
      <c r="B8268" t="s">
        <v>28</v>
      </c>
      <c r="C8268" t="s">
        <v>34</v>
      </c>
      <c r="D8268" t="s">
        <v>39</v>
      </c>
      <c r="E8268" s="3">
        <v>30354</v>
      </c>
      <c r="F8268" s="3">
        <v>139112</v>
      </c>
      <c r="G8268" t="s">
        <v>21</v>
      </c>
      <c r="H8268" t="s">
        <v>8298</v>
      </c>
    </row>
    <row r="8269" spans="1:8" x14ac:dyDescent="0.35">
      <c r="A8269" s="2">
        <v>44942</v>
      </c>
      <c r="B8269" t="s">
        <v>55</v>
      </c>
      <c r="C8269" t="s">
        <v>23</v>
      </c>
      <c r="D8269" t="s">
        <v>25</v>
      </c>
      <c r="E8269" s="3">
        <v>36108</v>
      </c>
      <c r="F8269" s="3">
        <v>124932</v>
      </c>
      <c r="G8269" t="s">
        <v>35</v>
      </c>
      <c r="H8269" t="s">
        <v>8299</v>
      </c>
    </row>
    <row r="8270" spans="1:8" x14ac:dyDescent="0.35">
      <c r="A8270" s="2">
        <v>45041</v>
      </c>
      <c r="B8270" t="s">
        <v>18</v>
      </c>
      <c r="C8270" t="s">
        <v>34</v>
      </c>
      <c r="D8270" t="s">
        <v>58</v>
      </c>
      <c r="E8270" s="3">
        <v>98490</v>
      </c>
      <c r="F8270" s="3">
        <v>65642</v>
      </c>
      <c r="G8270" t="s">
        <v>21</v>
      </c>
      <c r="H8270" t="s">
        <v>8300</v>
      </c>
    </row>
    <row r="8271" spans="1:8" x14ac:dyDescent="0.35">
      <c r="A8271" s="2">
        <v>44521</v>
      </c>
      <c r="B8271" t="s">
        <v>28</v>
      </c>
      <c r="C8271" t="s">
        <v>43</v>
      </c>
      <c r="D8271" t="s">
        <v>20</v>
      </c>
      <c r="E8271" s="3">
        <v>26727</v>
      </c>
      <c r="F8271" s="3">
        <v>38383</v>
      </c>
      <c r="G8271" t="s">
        <v>35</v>
      </c>
      <c r="H8271" t="s">
        <v>8301</v>
      </c>
    </row>
    <row r="8272" spans="1:8" x14ac:dyDescent="0.35">
      <c r="A8272" s="2">
        <v>44994</v>
      </c>
      <c r="B8272" t="s">
        <v>41</v>
      </c>
      <c r="C8272" t="s">
        <v>29</v>
      </c>
      <c r="D8272" t="s">
        <v>20</v>
      </c>
      <c r="E8272" s="3">
        <v>147655</v>
      </c>
      <c r="F8272" s="3">
        <v>83538</v>
      </c>
      <c r="G8272" t="s">
        <v>26</v>
      </c>
      <c r="H8272" t="s">
        <v>8302</v>
      </c>
    </row>
    <row r="8273" spans="1:8" x14ac:dyDescent="0.35">
      <c r="A8273" s="2">
        <v>44214</v>
      </c>
      <c r="B8273" t="s">
        <v>55</v>
      </c>
      <c r="C8273" t="s">
        <v>19</v>
      </c>
      <c r="D8273" t="s">
        <v>58</v>
      </c>
      <c r="E8273" s="3">
        <v>59899</v>
      </c>
      <c r="F8273" s="3">
        <v>131668</v>
      </c>
      <c r="G8273" t="s">
        <v>21</v>
      </c>
      <c r="H8273" t="s">
        <v>8303</v>
      </c>
    </row>
    <row r="8274" spans="1:8" x14ac:dyDescent="0.35">
      <c r="A8274" s="2">
        <v>44240</v>
      </c>
      <c r="B8274" t="s">
        <v>37</v>
      </c>
      <c r="C8274" t="s">
        <v>34</v>
      </c>
      <c r="D8274" t="s">
        <v>25</v>
      </c>
      <c r="E8274" s="3">
        <v>144428</v>
      </c>
      <c r="F8274" s="3">
        <v>72002</v>
      </c>
      <c r="G8274" t="s">
        <v>21</v>
      </c>
      <c r="H8274" t="s">
        <v>8304</v>
      </c>
    </row>
    <row r="8275" spans="1:8" x14ac:dyDescent="0.35">
      <c r="A8275" s="2">
        <v>44351</v>
      </c>
      <c r="B8275" t="s">
        <v>18</v>
      </c>
      <c r="C8275" t="s">
        <v>43</v>
      </c>
      <c r="D8275" t="s">
        <v>30</v>
      </c>
      <c r="E8275" s="3">
        <v>130586</v>
      </c>
      <c r="F8275" s="3">
        <v>65726</v>
      </c>
      <c r="G8275" t="s">
        <v>21</v>
      </c>
      <c r="H8275" t="s">
        <v>8305</v>
      </c>
    </row>
    <row r="8276" spans="1:8" x14ac:dyDescent="0.35">
      <c r="A8276" s="2">
        <v>45063</v>
      </c>
      <c r="B8276" t="s">
        <v>18</v>
      </c>
      <c r="C8276" t="s">
        <v>43</v>
      </c>
      <c r="D8276" t="s">
        <v>25</v>
      </c>
      <c r="E8276" s="3">
        <v>75921</v>
      </c>
      <c r="F8276" s="3">
        <v>74986</v>
      </c>
      <c r="G8276" t="s">
        <v>35</v>
      </c>
      <c r="H8276" t="s">
        <v>8306</v>
      </c>
    </row>
    <row r="8277" spans="1:8" x14ac:dyDescent="0.35">
      <c r="A8277" s="2">
        <v>45118</v>
      </c>
      <c r="B8277" t="s">
        <v>55</v>
      </c>
      <c r="C8277" t="s">
        <v>23</v>
      </c>
      <c r="D8277" t="s">
        <v>39</v>
      </c>
      <c r="E8277" s="3">
        <v>25811</v>
      </c>
      <c r="F8277" s="3">
        <v>138944</v>
      </c>
      <c r="G8277" t="s">
        <v>26</v>
      </c>
      <c r="H8277" t="s">
        <v>8307</v>
      </c>
    </row>
    <row r="8278" spans="1:8" x14ac:dyDescent="0.35">
      <c r="A8278" s="2">
        <v>44939</v>
      </c>
      <c r="B8278" t="s">
        <v>23</v>
      </c>
      <c r="C8278" t="s">
        <v>29</v>
      </c>
      <c r="D8278" t="s">
        <v>20</v>
      </c>
      <c r="E8278" s="3">
        <v>79769</v>
      </c>
      <c r="F8278" s="3">
        <v>134295</v>
      </c>
      <c r="G8278" t="s">
        <v>32</v>
      </c>
      <c r="H8278" t="s">
        <v>8308</v>
      </c>
    </row>
    <row r="8279" spans="1:8" x14ac:dyDescent="0.35">
      <c r="A8279" s="2">
        <v>44421</v>
      </c>
      <c r="B8279" t="s">
        <v>41</v>
      </c>
      <c r="C8279" t="s">
        <v>23</v>
      </c>
      <c r="D8279" t="s">
        <v>58</v>
      </c>
      <c r="E8279" s="3">
        <v>38919</v>
      </c>
      <c r="F8279" s="3">
        <v>59747</v>
      </c>
      <c r="G8279" t="s">
        <v>32</v>
      </c>
      <c r="H8279" t="s">
        <v>8309</v>
      </c>
    </row>
    <row r="8280" spans="1:8" x14ac:dyDescent="0.35">
      <c r="A8280" s="2">
        <v>44413</v>
      </c>
      <c r="B8280" t="s">
        <v>37</v>
      </c>
      <c r="C8280" t="s">
        <v>19</v>
      </c>
      <c r="D8280" t="s">
        <v>30</v>
      </c>
      <c r="E8280" s="3">
        <v>16246</v>
      </c>
      <c r="F8280" s="3">
        <v>135482</v>
      </c>
      <c r="G8280" t="s">
        <v>32</v>
      </c>
      <c r="H8280" t="s">
        <v>8310</v>
      </c>
    </row>
    <row r="8281" spans="1:8" x14ac:dyDescent="0.35">
      <c r="A8281" s="2">
        <v>44227</v>
      </c>
      <c r="B8281" t="s">
        <v>41</v>
      </c>
      <c r="C8281" t="s">
        <v>19</v>
      </c>
      <c r="D8281" t="s">
        <v>25</v>
      </c>
      <c r="E8281" s="3">
        <v>138619</v>
      </c>
      <c r="F8281" s="3">
        <v>114825</v>
      </c>
      <c r="G8281" t="s">
        <v>35</v>
      </c>
      <c r="H8281" t="s">
        <v>8311</v>
      </c>
    </row>
    <row r="8282" spans="1:8" x14ac:dyDescent="0.35">
      <c r="A8282" s="2">
        <v>45279</v>
      </c>
      <c r="B8282" t="s">
        <v>41</v>
      </c>
      <c r="C8282" t="s">
        <v>24</v>
      </c>
      <c r="D8282" t="s">
        <v>39</v>
      </c>
      <c r="E8282" s="3">
        <v>77271</v>
      </c>
      <c r="F8282" s="3">
        <v>117550</v>
      </c>
      <c r="G8282" t="s">
        <v>32</v>
      </c>
      <c r="H8282" t="s">
        <v>8312</v>
      </c>
    </row>
    <row r="8283" spans="1:8" x14ac:dyDescent="0.35">
      <c r="A8283" s="2">
        <v>45094</v>
      </c>
      <c r="B8283" t="s">
        <v>55</v>
      </c>
      <c r="C8283" t="s">
        <v>19</v>
      </c>
      <c r="D8283" t="s">
        <v>25</v>
      </c>
      <c r="E8283" s="3">
        <v>28941</v>
      </c>
      <c r="F8283" s="3">
        <v>18727</v>
      </c>
      <c r="G8283" t="s">
        <v>21</v>
      </c>
      <c r="H8283" t="s">
        <v>8313</v>
      </c>
    </row>
    <row r="8284" spans="1:8" x14ac:dyDescent="0.35">
      <c r="A8284" s="2">
        <v>45131</v>
      </c>
      <c r="B8284" t="s">
        <v>37</v>
      </c>
      <c r="C8284" t="s">
        <v>29</v>
      </c>
      <c r="D8284" t="s">
        <v>39</v>
      </c>
      <c r="E8284" s="3">
        <v>89222</v>
      </c>
      <c r="F8284" s="3">
        <v>62061</v>
      </c>
      <c r="G8284" t="s">
        <v>26</v>
      </c>
      <c r="H8284" t="s">
        <v>8314</v>
      </c>
    </row>
    <row r="8285" spans="1:8" x14ac:dyDescent="0.35">
      <c r="A8285" s="2">
        <v>44641</v>
      </c>
      <c r="B8285" t="s">
        <v>55</v>
      </c>
      <c r="C8285" t="s">
        <v>29</v>
      </c>
      <c r="D8285" t="s">
        <v>25</v>
      </c>
      <c r="E8285" s="3">
        <v>109482</v>
      </c>
      <c r="F8285" s="3">
        <v>112929</v>
      </c>
      <c r="G8285" t="s">
        <v>26</v>
      </c>
      <c r="H8285" t="s">
        <v>8315</v>
      </c>
    </row>
    <row r="8286" spans="1:8" x14ac:dyDescent="0.35">
      <c r="A8286" s="2">
        <v>44726</v>
      </c>
      <c r="B8286" t="s">
        <v>55</v>
      </c>
      <c r="C8286" t="s">
        <v>23</v>
      </c>
      <c r="D8286" t="s">
        <v>30</v>
      </c>
      <c r="E8286" s="3">
        <v>24422</v>
      </c>
      <c r="F8286" s="3">
        <v>137495</v>
      </c>
      <c r="G8286" t="s">
        <v>35</v>
      </c>
      <c r="H8286" t="s">
        <v>8316</v>
      </c>
    </row>
    <row r="8287" spans="1:8" x14ac:dyDescent="0.35">
      <c r="A8287" s="2">
        <v>44934</v>
      </c>
      <c r="B8287" t="s">
        <v>23</v>
      </c>
      <c r="C8287" t="s">
        <v>43</v>
      </c>
      <c r="D8287" t="s">
        <v>30</v>
      </c>
      <c r="E8287" s="3">
        <v>109183</v>
      </c>
      <c r="F8287" s="3">
        <v>85236</v>
      </c>
      <c r="G8287" t="s">
        <v>21</v>
      </c>
      <c r="H8287" t="s">
        <v>8317</v>
      </c>
    </row>
    <row r="8288" spans="1:8" x14ac:dyDescent="0.35">
      <c r="A8288" s="2">
        <v>45070</v>
      </c>
      <c r="B8288" t="s">
        <v>18</v>
      </c>
      <c r="C8288" t="s">
        <v>24</v>
      </c>
      <c r="D8288" t="s">
        <v>58</v>
      </c>
      <c r="E8288" s="3">
        <v>93425</v>
      </c>
      <c r="F8288" s="3">
        <v>62693</v>
      </c>
      <c r="G8288" t="s">
        <v>32</v>
      </c>
      <c r="H8288" t="s">
        <v>8318</v>
      </c>
    </row>
    <row r="8289" spans="1:8" x14ac:dyDescent="0.35">
      <c r="A8289" s="2">
        <v>44762</v>
      </c>
      <c r="B8289" t="s">
        <v>23</v>
      </c>
      <c r="C8289" t="s">
        <v>19</v>
      </c>
      <c r="D8289" t="s">
        <v>30</v>
      </c>
      <c r="E8289" s="3">
        <v>130016</v>
      </c>
      <c r="F8289" s="3">
        <v>60973</v>
      </c>
      <c r="G8289" t="s">
        <v>26</v>
      </c>
      <c r="H8289" t="s">
        <v>8319</v>
      </c>
    </row>
    <row r="8290" spans="1:8" x14ac:dyDescent="0.35">
      <c r="A8290" s="2">
        <v>44272</v>
      </c>
      <c r="B8290" t="s">
        <v>23</v>
      </c>
      <c r="C8290" t="s">
        <v>43</v>
      </c>
      <c r="D8290" t="s">
        <v>39</v>
      </c>
      <c r="E8290" s="3">
        <v>113601</v>
      </c>
      <c r="F8290" s="3">
        <v>136558</v>
      </c>
      <c r="G8290" t="s">
        <v>21</v>
      </c>
      <c r="H8290" t="s">
        <v>8320</v>
      </c>
    </row>
    <row r="8291" spans="1:8" x14ac:dyDescent="0.35">
      <c r="A8291" s="2">
        <v>44743</v>
      </c>
      <c r="B8291" t="s">
        <v>55</v>
      </c>
      <c r="C8291" t="s">
        <v>23</v>
      </c>
      <c r="D8291" t="s">
        <v>58</v>
      </c>
      <c r="E8291" s="3">
        <v>129797</v>
      </c>
      <c r="F8291" s="3">
        <v>77647</v>
      </c>
      <c r="G8291" t="s">
        <v>21</v>
      </c>
      <c r="H8291" t="s">
        <v>8321</v>
      </c>
    </row>
    <row r="8292" spans="1:8" x14ac:dyDescent="0.35">
      <c r="A8292" s="2">
        <v>44463</v>
      </c>
      <c r="B8292" t="s">
        <v>23</v>
      </c>
      <c r="C8292" t="s">
        <v>34</v>
      </c>
      <c r="D8292" t="s">
        <v>30</v>
      </c>
      <c r="E8292" s="3">
        <v>86033</v>
      </c>
      <c r="F8292" s="3">
        <v>8688</v>
      </c>
      <c r="G8292" t="s">
        <v>35</v>
      </c>
      <c r="H8292" t="s">
        <v>8322</v>
      </c>
    </row>
    <row r="8293" spans="1:8" x14ac:dyDescent="0.35">
      <c r="A8293" s="2">
        <v>44513</v>
      </c>
      <c r="B8293" t="s">
        <v>23</v>
      </c>
      <c r="C8293" t="s">
        <v>24</v>
      </c>
      <c r="D8293" t="s">
        <v>20</v>
      </c>
      <c r="E8293" s="3">
        <v>139886</v>
      </c>
      <c r="F8293" s="3">
        <v>149376</v>
      </c>
      <c r="G8293" t="s">
        <v>35</v>
      </c>
      <c r="H8293" t="s">
        <v>8323</v>
      </c>
    </row>
    <row r="8294" spans="1:8" x14ac:dyDescent="0.35">
      <c r="A8294" s="2">
        <v>44221</v>
      </c>
      <c r="B8294" t="s">
        <v>28</v>
      </c>
      <c r="C8294" t="s">
        <v>29</v>
      </c>
      <c r="D8294" t="s">
        <v>39</v>
      </c>
      <c r="E8294" s="3">
        <v>93526</v>
      </c>
      <c r="F8294" s="3">
        <v>20862</v>
      </c>
      <c r="G8294" t="s">
        <v>21</v>
      </c>
      <c r="H8294" t="s">
        <v>8324</v>
      </c>
    </row>
    <row r="8295" spans="1:8" x14ac:dyDescent="0.35">
      <c r="A8295" s="2">
        <v>44356</v>
      </c>
      <c r="B8295" t="s">
        <v>37</v>
      </c>
      <c r="C8295" t="s">
        <v>43</v>
      </c>
      <c r="D8295" t="s">
        <v>58</v>
      </c>
      <c r="E8295" s="3">
        <v>72034</v>
      </c>
      <c r="F8295" s="3">
        <v>79752</v>
      </c>
      <c r="G8295" t="s">
        <v>35</v>
      </c>
      <c r="H8295" t="s">
        <v>8325</v>
      </c>
    </row>
    <row r="8296" spans="1:8" x14ac:dyDescent="0.35">
      <c r="A8296" s="2">
        <v>44792</v>
      </c>
      <c r="B8296" t="s">
        <v>18</v>
      </c>
      <c r="C8296" t="s">
        <v>23</v>
      </c>
      <c r="D8296" t="s">
        <v>39</v>
      </c>
      <c r="E8296" s="3">
        <v>49264</v>
      </c>
      <c r="F8296" s="3">
        <v>108964</v>
      </c>
      <c r="G8296" t="s">
        <v>21</v>
      </c>
      <c r="H8296" t="s">
        <v>8326</v>
      </c>
    </row>
    <row r="8297" spans="1:8" x14ac:dyDescent="0.35">
      <c r="A8297" s="2">
        <v>45096</v>
      </c>
      <c r="B8297" t="s">
        <v>37</v>
      </c>
      <c r="C8297" t="s">
        <v>23</v>
      </c>
      <c r="D8297" t="s">
        <v>58</v>
      </c>
      <c r="E8297" s="3">
        <v>102963</v>
      </c>
      <c r="F8297" s="3">
        <v>116794</v>
      </c>
      <c r="G8297" t="s">
        <v>35</v>
      </c>
      <c r="H8297" t="s">
        <v>8327</v>
      </c>
    </row>
    <row r="8298" spans="1:8" x14ac:dyDescent="0.35">
      <c r="A8298" s="2">
        <v>44698</v>
      </c>
      <c r="B8298" t="s">
        <v>18</v>
      </c>
      <c r="C8298" t="s">
        <v>24</v>
      </c>
      <c r="D8298" t="s">
        <v>39</v>
      </c>
      <c r="E8298" s="3">
        <v>11324</v>
      </c>
      <c r="F8298" s="3">
        <v>39269</v>
      </c>
      <c r="G8298" t="s">
        <v>26</v>
      </c>
      <c r="H8298" t="s">
        <v>8328</v>
      </c>
    </row>
    <row r="8299" spans="1:8" x14ac:dyDescent="0.35">
      <c r="A8299" s="2">
        <v>45209</v>
      </c>
      <c r="B8299" t="s">
        <v>28</v>
      </c>
      <c r="C8299" t="s">
        <v>24</v>
      </c>
      <c r="D8299" t="s">
        <v>20</v>
      </c>
      <c r="E8299" s="3">
        <v>30286</v>
      </c>
      <c r="F8299" s="3">
        <v>105564</v>
      </c>
      <c r="G8299" t="s">
        <v>35</v>
      </c>
      <c r="H8299" t="s">
        <v>8329</v>
      </c>
    </row>
    <row r="8300" spans="1:8" x14ac:dyDescent="0.35">
      <c r="A8300" s="2">
        <v>44899</v>
      </c>
      <c r="B8300" t="s">
        <v>55</v>
      </c>
      <c r="C8300" t="s">
        <v>19</v>
      </c>
      <c r="D8300" t="s">
        <v>30</v>
      </c>
      <c r="E8300" s="3">
        <v>135646</v>
      </c>
      <c r="F8300" s="3">
        <v>54873</v>
      </c>
      <c r="G8300" t="s">
        <v>21</v>
      </c>
      <c r="H8300" t="s">
        <v>8330</v>
      </c>
    </row>
    <row r="8301" spans="1:8" x14ac:dyDescent="0.35">
      <c r="A8301" s="2">
        <v>44197</v>
      </c>
      <c r="B8301" t="s">
        <v>18</v>
      </c>
      <c r="C8301" t="s">
        <v>19</v>
      </c>
      <c r="D8301" t="s">
        <v>25</v>
      </c>
      <c r="E8301" s="3">
        <v>36730</v>
      </c>
      <c r="F8301" s="3">
        <v>94668</v>
      </c>
      <c r="G8301" t="s">
        <v>26</v>
      </c>
      <c r="H8301" t="s">
        <v>8331</v>
      </c>
    </row>
    <row r="8302" spans="1:8" x14ac:dyDescent="0.35">
      <c r="A8302" s="2">
        <v>44937</v>
      </c>
      <c r="B8302" t="s">
        <v>18</v>
      </c>
      <c r="C8302" t="s">
        <v>29</v>
      </c>
      <c r="D8302" t="s">
        <v>25</v>
      </c>
      <c r="E8302" s="3">
        <v>63737</v>
      </c>
      <c r="F8302" s="3">
        <v>80948</v>
      </c>
      <c r="G8302" t="s">
        <v>21</v>
      </c>
      <c r="H8302" t="s">
        <v>8332</v>
      </c>
    </row>
    <row r="8303" spans="1:8" x14ac:dyDescent="0.35">
      <c r="A8303" s="2">
        <v>44516</v>
      </c>
      <c r="B8303" t="s">
        <v>18</v>
      </c>
      <c r="C8303" t="s">
        <v>29</v>
      </c>
      <c r="D8303" t="s">
        <v>25</v>
      </c>
      <c r="E8303" s="3">
        <v>127410</v>
      </c>
      <c r="F8303" s="3">
        <v>53330</v>
      </c>
      <c r="G8303" t="s">
        <v>21</v>
      </c>
      <c r="H8303" t="s">
        <v>8333</v>
      </c>
    </row>
    <row r="8304" spans="1:8" x14ac:dyDescent="0.35">
      <c r="A8304" s="2">
        <v>44578</v>
      </c>
      <c r="B8304" t="s">
        <v>28</v>
      </c>
      <c r="C8304" t="s">
        <v>24</v>
      </c>
      <c r="D8304" t="s">
        <v>58</v>
      </c>
      <c r="E8304" s="3">
        <v>12894</v>
      </c>
      <c r="F8304" s="3">
        <v>17465</v>
      </c>
      <c r="G8304" t="s">
        <v>35</v>
      </c>
      <c r="H8304" t="s">
        <v>8334</v>
      </c>
    </row>
    <row r="8305" spans="1:8" x14ac:dyDescent="0.35">
      <c r="A8305" s="2">
        <v>45094</v>
      </c>
      <c r="B8305" t="s">
        <v>37</v>
      </c>
      <c r="C8305" t="s">
        <v>24</v>
      </c>
      <c r="D8305" t="s">
        <v>30</v>
      </c>
      <c r="E8305" s="3">
        <v>132336</v>
      </c>
      <c r="F8305" s="3">
        <v>80422</v>
      </c>
      <c r="G8305" t="s">
        <v>26</v>
      </c>
      <c r="H8305" t="s">
        <v>8335</v>
      </c>
    </row>
    <row r="8306" spans="1:8" x14ac:dyDescent="0.35">
      <c r="A8306" s="2">
        <v>44913</v>
      </c>
      <c r="B8306" t="s">
        <v>28</v>
      </c>
      <c r="C8306" t="s">
        <v>43</v>
      </c>
      <c r="D8306" t="s">
        <v>58</v>
      </c>
      <c r="E8306" s="3">
        <v>58896</v>
      </c>
      <c r="F8306" s="3">
        <v>106316</v>
      </c>
      <c r="G8306" t="s">
        <v>21</v>
      </c>
      <c r="H8306" t="s">
        <v>8336</v>
      </c>
    </row>
    <row r="8307" spans="1:8" x14ac:dyDescent="0.35">
      <c r="A8307" s="2">
        <v>44503</v>
      </c>
      <c r="B8307" t="s">
        <v>18</v>
      </c>
      <c r="C8307" t="s">
        <v>19</v>
      </c>
      <c r="D8307" t="s">
        <v>58</v>
      </c>
      <c r="E8307" s="3">
        <v>57563</v>
      </c>
      <c r="F8307" s="3">
        <v>64627</v>
      </c>
      <c r="G8307" t="s">
        <v>32</v>
      </c>
      <c r="H8307" t="s">
        <v>8337</v>
      </c>
    </row>
    <row r="8308" spans="1:8" x14ac:dyDescent="0.35">
      <c r="A8308" s="2">
        <v>44587</v>
      </c>
      <c r="B8308" t="s">
        <v>23</v>
      </c>
      <c r="C8308" t="s">
        <v>23</v>
      </c>
      <c r="D8308" t="s">
        <v>58</v>
      </c>
      <c r="E8308" s="3">
        <v>131256</v>
      </c>
      <c r="F8308" s="3">
        <v>143777</v>
      </c>
      <c r="G8308" t="s">
        <v>35</v>
      </c>
      <c r="H8308" t="s">
        <v>8338</v>
      </c>
    </row>
    <row r="8309" spans="1:8" x14ac:dyDescent="0.35">
      <c r="A8309" s="2">
        <v>45186</v>
      </c>
      <c r="B8309" t="s">
        <v>18</v>
      </c>
      <c r="C8309" t="s">
        <v>19</v>
      </c>
      <c r="D8309" t="s">
        <v>58</v>
      </c>
      <c r="E8309" s="3">
        <v>137481</v>
      </c>
      <c r="F8309" s="3">
        <v>141138</v>
      </c>
      <c r="G8309" t="s">
        <v>26</v>
      </c>
      <c r="H8309" t="s">
        <v>8339</v>
      </c>
    </row>
    <row r="8310" spans="1:8" x14ac:dyDescent="0.35">
      <c r="A8310" s="2">
        <v>44494</v>
      </c>
      <c r="B8310" t="s">
        <v>23</v>
      </c>
      <c r="C8310" t="s">
        <v>19</v>
      </c>
      <c r="D8310" t="s">
        <v>30</v>
      </c>
      <c r="E8310" s="3">
        <v>94595</v>
      </c>
      <c r="F8310" s="3">
        <v>113218</v>
      </c>
      <c r="G8310" t="s">
        <v>26</v>
      </c>
      <c r="H8310" t="s">
        <v>8340</v>
      </c>
    </row>
    <row r="8311" spans="1:8" x14ac:dyDescent="0.35">
      <c r="A8311" s="2">
        <v>44429</v>
      </c>
      <c r="B8311" t="s">
        <v>55</v>
      </c>
      <c r="C8311" t="s">
        <v>24</v>
      </c>
      <c r="D8311" t="s">
        <v>25</v>
      </c>
      <c r="E8311" s="3">
        <v>28323</v>
      </c>
      <c r="F8311" s="3">
        <v>68421</v>
      </c>
      <c r="G8311" t="s">
        <v>21</v>
      </c>
      <c r="H8311" t="s">
        <v>8341</v>
      </c>
    </row>
    <row r="8312" spans="1:8" x14ac:dyDescent="0.35">
      <c r="A8312" s="2">
        <v>44467</v>
      </c>
      <c r="B8312" t="s">
        <v>28</v>
      </c>
      <c r="C8312" t="s">
        <v>24</v>
      </c>
      <c r="D8312" t="s">
        <v>39</v>
      </c>
      <c r="E8312" s="3">
        <v>104685</v>
      </c>
      <c r="F8312" s="3">
        <v>169517</v>
      </c>
      <c r="G8312" t="s">
        <v>26</v>
      </c>
      <c r="H8312" t="s">
        <v>8342</v>
      </c>
    </row>
    <row r="8313" spans="1:8" x14ac:dyDescent="0.35">
      <c r="A8313" s="2">
        <v>45280</v>
      </c>
      <c r="B8313" t="s">
        <v>23</v>
      </c>
      <c r="C8313" t="s">
        <v>19</v>
      </c>
      <c r="D8313" t="s">
        <v>58</v>
      </c>
      <c r="E8313" s="3">
        <v>59165</v>
      </c>
      <c r="F8313" s="3">
        <v>107354</v>
      </c>
      <c r="G8313" t="s">
        <v>26</v>
      </c>
      <c r="H8313" t="s">
        <v>8343</v>
      </c>
    </row>
    <row r="8314" spans="1:8" x14ac:dyDescent="0.35">
      <c r="A8314" s="2">
        <v>44873</v>
      </c>
      <c r="B8314" t="s">
        <v>28</v>
      </c>
      <c r="C8314" t="s">
        <v>34</v>
      </c>
      <c r="D8314" t="s">
        <v>30</v>
      </c>
      <c r="E8314" s="3">
        <v>57993</v>
      </c>
      <c r="F8314" s="3">
        <v>42920</v>
      </c>
      <c r="G8314" t="s">
        <v>32</v>
      </c>
      <c r="H8314" t="s">
        <v>8344</v>
      </c>
    </row>
    <row r="8315" spans="1:8" x14ac:dyDescent="0.35">
      <c r="A8315" s="2">
        <v>44902</v>
      </c>
      <c r="B8315" t="s">
        <v>41</v>
      </c>
      <c r="C8315" t="s">
        <v>34</v>
      </c>
      <c r="D8315" t="s">
        <v>20</v>
      </c>
      <c r="E8315" s="3">
        <v>121318</v>
      </c>
      <c r="F8315" s="3">
        <v>167575</v>
      </c>
      <c r="G8315" t="s">
        <v>26</v>
      </c>
      <c r="H8315" t="s">
        <v>8345</v>
      </c>
    </row>
    <row r="8316" spans="1:8" x14ac:dyDescent="0.35">
      <c r="A8316" s="2">
        <v>44430</v>
      </c>
      <c r="B8316" t="s">
        <v>37</v>
      </c>
      <c r="C8316" t="s">
        <v>29</v>
      </c>
      <c r="D8316" t="s">
        <v>39</v>
      </c>
      <c r="E8316" s="3">
        <v>140140</v>
      </c>
      <c r="F8316" s="3">
        <v>56406</v>
      </c>
      <c r="G8316" t="s">
        <v>32</v>
      </c>
      <c r="H8316" t="s">
        <v>8346</v>
      </c>
    </row>
    <row r="8317" spans="1:8" x14ac:dyDescent="0.35">
      <c r="A8317" s="2">
        <v>45041</v>
      </c>
      <c r="B8317" t="s">
        <v>41</v>
      </c>
      <c r="C8317" t="s">
        <v>19</v>
      </c>
      <c r="D8317" t="s">
        <v>58</v>
      </c>
      <c r="E8317" s="3">
        <v>125433</v>
      </c>
      <c r="F8317" s="3">
        <v>165998</v>
      </c>
      <c r="G8317" t="s">
        <v>35</v>
      </c>
      <c r="H8317" t="s">
        <v>8347</v>
      </c>
    </row>
    <row r="8318" spans="1:8" x14ac:dyDescent="0.35">
      <c r="A8318" s="2">
        <v>44687</v>
      </c>
      <c r="B8318" t="s">
        <v>23</v>
      </c>
      <c r="C8318" t="s">
        <v>34</v>
      </c>
      <c r="D8318" t="s">
        <v>58</v>
      </c>
      <c r="E8318" s="3">
        <v>67314</v>
      </c>
      <c r="F8318" s="3">
        <v>62939</v>
      </c>
      <c r="G8318" t="s">
        <v>35</v>
      </c>
      <c r="H8318" t="s">
        <v>8348</v>
      </c>
    </row>
    <row r="8319" spans="1:8" x14ac:dyDescent="0.35">
      <c r="A8319" s="2">
        <v>44699</v>
      </c>
      <c r="B8319" t="s">
        <v>41</v>
      </c>
      <c r="C8319" t="s">
        <v>29</v>
      </c>
      <c r="D8319" t="s">
        <v>39</v>
      </c>
      <c r="E8319" s="3">
        <v>24640</v>
      </c>
      <c r="F8319" s="3">
        <v>84876</v>
      </c>
      <c r="G8319" t="s">
        <v>35</v>
      </c>
      <c r="H8319" t="s">
        <v>8349</v>
      </c>
    </row>
    <row r="8320" spans="1:8" x14ac:dyDescent="0.35">
      <c r="A8320" s="2">
        <v>45086</v>
      </c>
      <c r="B8320" t="s">
        <v>37</v>
      </c>
      <c r="C8320" t="s">
        <v>29</v>
      </c>
      <c r="D8320" t="s">
        <v>39</v>
      </c>
      <c r="E8320" s="3">
        <v>121115</v>
      </c>
      <c r="F8320" s="3">
        <v>60793</v>
      </c>
      <c r="G8320" t="s">
        <v>26</v>
      </c>
      <c r="H8320" t="s">
        <v>8350</v>
      </c>
    </row>
    <row r="8321" spans="1:8" x14ac:dyDescent="0.35">
      <c r="A8321" s="2">
        <v>44788</v>
      </c>
      <c r="B8321" t="s">
        <v>23</v>
      </c>
      <c r="C8321" t="s">
        <v>19</v>
      </c>
      <c r="D8321" t="s">
        <v>58</v>
      </c>
      <c r="E8321" s="3">
        <v>45950</v>
      </c>
      <c r="F8321" s="3">
        <v>166337</v>
      </c>
      <c r="G8321" t="s">
        <v>35</v>
      </c>
      <c r="H8321" t="s">
        <v>8351</v>
      </c>
    </row>
    <row r="8322" spans="1:8" x14ac:dyDescent="0.35">
      <c r="A8322" s="2">
        <v>44942</v>
      </c>
      <c r="B8322" t="s">
        <v>55</v>
      </c>
      <c r="C8322" t="s">
        <v>29</v>
      </c>
      <c r="D8322" t="s">
        <v>30</v>
      </c>
      <c r="E8322" s="3">
        <v>128174</v>
      </c>
      <c r="F8322" s="3">
        <v>8173</v>
      </c>
      <c r="G8322" t="s">
        <v>32</v>
      </c>
      <c r="H8322" t="s">
        <v>8352</v>
      </c>
    </row>
    <row r="8323" spans="1:8" x14ac:dyDescent="0.35">
      <c r="A8323" s="2">
        <v>44624</v>
      </c>
      <c r="B8323" t="s">
        <v>55</v>
      </c>
      <c r="C8323" t="s">
        <v>24</v>
      </c>
      <c r="D8323" t="s">
        <v>20</v>
      </c>
      <c r="E8323" s="3">
        <v>96426</v>
      </c>
      <c r="F8323" s="3">
        <v>113558</v>
      </c>
      <c r="G8323" t="s">
        <v>26</v>
      </c>
      <c r="H8323" t="s">
        <v>8353</v>
      </c>
    </row>
    <row r="8324" spans="1:8" x14ac:dyDescent="0.35">
      <c r="A8324" s="2">
        <v>44893</v>
      </c>
      <c r="B8324" t="s">
        <v>37</v>
      </c>
      <c r="C8324" t="s">
        <v>24</v>
      </c>
      <c r="D8324" t="s">
        <v>30</v>
      </c>
      <c r="E8324" s="3">
        <v>44675</v>
      </c>
      <c r="F8324" s="3">
        <v>90368</v>
      </c>
      <c r="G8324" t="s">
        <v>26</v>
      </c>
      <c r="H8324" t="s">
        <v>8354</v>
      </c>
    </row>
    <row r="8325" spans="1:8" x14ac:dyDescent="0.35">
      <c r="A8325" s="2">
        <v>44842</v>
      </c>
      <c r="B8325" t="s">
        <v>37</v>
      </c>
      <c r="C8325" t="s">
        <v>24</v>
      </c>
      <c r="D8325" t="s">
        <v>25</v>
      </c>
      <c r="E8325" s="3">
        <v>45431</v>
      </c>
      <c r="F8325" s="3">
        <v>22389</v>
      </c>
      <c r="G8325" t="s">
        <v>32</v>
      </c>
      <c r="H8325" t="s">
        <v>8355</v>
      </c>
    </row>
    <row r="8326" spans="1:8" x14ac:dyDescent="0.35">
      <c r="A8326" s="2">
        <v>44928</v>
      </c>
      <c r="B8326" t="s">
        <v>23</v>
      </c>
      <c r="C8326" t="s">
        <v>23</v>
      </c>
      <c r="D8326" t="s">
        <v>25</v>
      </c>
      <c r="E8326" s="3">
        <v>18127</v>
      </c>
      <c r="F8326" s="3">
        <v>66794</v>
      </c>
      <c r="G8326" t="s">
        <v>32</v>
      </c>
      <c r="H8326" t="s">
        <v>8356</v>
      </c>
    </row>
    <row r="8327" spans="1:8" x14ac:dyDescent="0.35">
      <c r="A8327" s="2">
        <v>44996</v>
      </c>
      <c r="B8327" t="s">
        <v>28</v>
      </c>
      <c r="C8327" t="s">
        <v>24</v>
      </c>
      <c r="D8327" t="s">
        <v>25</v>
      </c>
      <c r="E8327" s="3">
        <v>26712</v>
      </c>
      <c r="F8327" s="3">
        <v>13835</v>
      </c>
      <c r="G8327" t="s">
        <v>32</v>
      </c>
      <c r="H8327" t="s">
        <v>8357</v>
      </c>
    </row>
    <row r="8328" spans="1:8" x14ac:dyDescent="0.35">
      <c r="A8328" s="2">
        <v>44560</v>
      </c>
      <c r="B8328" t="s">
        <v>23</v>
      </c>
      <c r="C8328" t="s">
        <v>24</v>
      </c>
      <c r="D8328" t="s">
        <v>58</v>
      </c>
      <c r="E8328" s="3">
        <v>20397</v>
      </c>
      <c r="F8328" s="3">
        <v>35062</v>
      </c>
      <c r="G8328" t="s">
        <v>35</v>
      </c>
      <c r="H8328" t="s">
        <v>8358</v>
      </c>
    </row>
    <row r="8329" spans="1:8" x14ac:dyDescent="0.35">
      <c r="A8329" s="2">
        <v>44398</v>
      </c>
      <c r="B8329" t="s">
        <v>28</v>
      </c>
      <c r="C8329" t="s">
        <v>19</v>
      </c>
      <c r="D8329" t="s">
        <v>20</v>
      </c>
      <c r="E8329" s="3">
        <v>31101</v>
      </c>
      <c r="F8329" s="3">
        <v>156237</v>
      </c>
      <c r="G8329" t="s">
        <v>26</v>
      </c>
      <c r="H8329" t="s">
        <v>8359</v>
      </c>
    </row>
    <row r="8330" spans="1:8" x14ac:dyDescent="0.35">
      <c r="A8330" s="2">
        <v>45078</v>
      </c>
      <c r="B8330" t="s">
        <v>28</v>
      </c>
      <c r="C8330" t="s">
        <v>34</v>
      </c>
      <c r="D8330" t="s">
        <v>20</v>
      </c>
      <c r="E8330" s="3">
        <v>134567</v>
      </c>
      <c r="F8330" s="3">
        <v>163819</v>
      </c>
      <c r="G8330" t="s">
        <v>21</v>
      </c>
      <c r="H8330" t="s">
        <v>8360</v>
      </c>
    </row>
    <row r="8331" spans="1:8" x14ac:dyDescent="0.35">
      <c r="A8331" s="2">
        <v>44342</v>
      </c>
      <c r="B8331" t="s">
        <v>28</v>
      </c>
      <c r="C8331" t="s">
        <v>34</v>
      </c>
      <c r="D8331" t="s">
        <v>58</v>
      </c>
      <c r="E8331" s="3">
        <v>55196</v>
      </c>
      <c r="F8331" s="3">
        <v>39269</v>
      </c>
      <c r="G8331" t="s">
        <v>21</v>
      </c>
      <c r="H8331" t="s">
        <v>8361</v>
      </c>
    </row>
    <row r="8332" spans="1:8" x14ac:dyDescent="0.35">
      <c r="A8332" s="2">
        <v>45032</v>
      </c>
      <c r="B8332" t="s">
        <v>23</v>
      </c>
      <c r="C8332" t="s">
        <v>24</v>
      </c>
      <c r="D8332" t="s">
        <v>58</v>
      </c>
      <c r="E8332" s="3">
        <v>90560</v>
      </c>
      <c r="F8332" s="3">
        <v>151033</v>
      </c>
      <c r="G8332" t="s">
        <v>26</v>
      </c>
      <c r="H8332" t="s">
        <v>8362</v>
      </c>
    </row>
    <row r="8333" spans="1:8" x14ac:dyDescent="0.35">
      <c r="A8333" s="2">
        <v>44835</v>
      </c>
      <c r="B8333" t="s">
        <v>18</v>
      </c>
      <c r="C8333" t="s">
        <v>24</v>
      </c>
      <c r="D8333" t="s">
        <v>58</v>
      </c>
      <c r="E8333" s="3">
        <v>112185</v>
      </c>
      <c r="F8333" s="3">
        <v>133288</v>
      </c>
      <c r="G8333" t="s">
        <v>26</v>
      </c>
      <c r="H8333" t="s">
        <v>8363</v>
      </c>
    </row>
    <row r="8334" spans="1:8" x14ac:dyDescent="0.35">
      <c r="A8334" s="2">
        <v>44331</v>
      </c>
      <c r="B8334" t="s">
        <v>18</v>
      </c>
      <c r="C8334" t="s">
        <v>24</v>
      </c>
      <c r="D8334" t="s">
        <v>20</v>
      </c>
      <c r="E8334" s="3">
        <v>50876</v>
      </c>
      <c r="F8334" s="3">
        <v>123120</v>
      </c>
      <c r="G8334" t="s">
        <v>32</v>
      </c>
      <c r="H8334" t="s">
        <v>8364</v>
      </c>
    </row>
    <row r="8335" spans="1:8" x14ac:dyDescent="0.35">
      <c r="A8335" s="2">
        <v>44822</v>
      </c>
      <c r="B8335" t="s">
        <v>55</v>
      </c>
      <c r="C8335" t="s">
        <v>29</v>
      </c>
      <c r="D8335" t="s">
        <v>58</v>
      </c>
      <c r="E8335" s="3">
        <v>103553</v>
      </c>
      <c r="F8335" s="3">
        <v>133665</v>
      </c>
      <c r="G8335" t="s">
        <v>35</v>
      </c>
      <c r="H8335" t="s">
        <v>8365</v>
      </c>
    </row>
    <row r="8336" spans="1:8" x14ac:dyDescent="0.35">
      <c r="A8336" s="2">
        <v>44260</v>
      </c>
      <c r="B8336" t="s">
        <v>18</v>
      </c>
      <c r="C8336" t="s">
        <v>19</v>
      </c>
      <c r="D8336" t="s">
        <v>39</v>
      </c>
      <c r="E8336" s="3">
        <v>87972</v>
      </c>
      <c r="F8336" s="3">
        <v>103727</v>
      </c>
      <c r="G8336" t="s">
        <v>32</v>
      </c>
      <c r="H8336" t="s">
        <v>8366</v>
      </c>
    </row>
    <row r="8337" spans="1:8" x14ac:dyDescent="0.35">
      <c r="A8337" s="2">
        <v>44687</v>
      </c>
      <c r="B8337" t="s">
        <v>18</v>
      </c>
      <c r="C8337" t="s">
        <v>19</v>
      </c>
      <c r="D8337" t="s">
        <v>39</v>
      </c>
      <c r="E8337" s="3">
        <v>118700</v>
      </c>
      <c r="F8337" s="3">
        <v>138845</v>
      </c>
      <c r="G8337" t="s">
        <v>32</v>
      </c>
      <c r="H8337" t="s">
        <v>8367</v>
      </c>
    </row>
    <row r="8338" spans="1:8" x14ac:dyDescent="0.35">
      <c r="A8338" s="2">
        <v>44237</v>
      </c>
      <c r="B8338" t="s">
        <v>28</v>
      </c>
      <c r="C8338" t="s">
        <v>19</v>
      </c>
      <c r="D8338" t="s">
        <v>39</v>
      </c>
      <c r="E8338" s="3">
        <v>16747</v>
      </c>
      <c r="F8338" s="3">
        <v>42627</v>
      </c>
      <c r="G8338" t="s">
        <v>21</v>
      </c>
      <c r="H8338" t="s">
        <v>8368</v>
      </c>
    </row>
    <row r="8339" spans="1:8" x14ac:dyDescent="0.35">
      <c r="A8339" s="2">
        <v>45223</v>
      </c>
      <c r="B8339" t="s">
        <v>28</v>
      </c>
      <c r="C8339" t="s">
        <v>34</v>
      </c>
      <c r="D8339" t="s">
        <v>58</v>
      </c>
      <c r="E8339" s="3">
        <v>28583</v>
      </c>
      <c r="F8339" s="3">
        <v>66694</v>
      </c>
      <c r="G8339" t="s">
        <v>35</v>
      </c>
      <c r="H8339" t="s">
        <v>8369</v>
      </c>
    </row>
    <row r="8340" spans="1:8" x14ac:dyDescent="0.35">
      <c r="A8340" s="2">
        <v>45109</v>
      </c>
      <c r="B8340" t="s">
        <v>37</v>
      </c>
      <c r="C8340" t="s">
        <v>23</v>
      </c>
      <c r="D8340" t="s">
        <v>39</v>
      </c>
      <c r="E8340" s="3">
        <v>45497</v>
      </c>
      <c r="F8340" s="3">
        <v>11919</v>
      </c>
      <c r="G8340" t="s">
        <v>26</v>
      </c>
      <c r="H8340" t="s">
        <v>8370</v>
      </c>
    </row>
    <row r="8341" spans="1:8" x14ac:dyDescent="0.35">
      <c r="A8341" s="2">
        <v>45171</v>
      </c>
      <c r="B8341" t="s">
        <v>28</v>
      </c>
      <c r="C8341" t="s">
        <v>34</v>
      </c>
      <c r="D8341" t="s">
        <v>58</v>
      </c>
      <c r="E8341" s="3">
        <v>84323</v>
      </c>
      <c r="F8341" s="3">
        <v>112694</v>
      </c>
      <c r="G8341" t="s">
        <v>26</v>
      </c>
      <c r="H8341" t="s">
        <v>8371</v>
      </c>
    </row>
    <row r="8342" spans="1:8" x14ac:dyDescent="0.35">
      <c r="A8342" s="2">
        <v>44564</v>
      </c>
      <c r="B8342" t="s">
        <v>23</v>
      </c>
      <c r="C8342" t="s">
        <v>19</v>
      </c>
      <c r="D8342" t="s">
        <v>39</v>
      </c>
      <c r="E8342" s="3">
        <v>149110</v>
      </c>
      <c r="F8342" s="3">
        <v>41316</v>
      </c>
      <c r="G8342" t="s">
        <v>21</v>
      </c>
      <c r="H8342" t="s">
        <v>8372</v>
      </c>
    </row>
    <row r="8343" spans="1:8" x14ac:dyDescent="0.35">
      <c r="A8343" s="2">
        <v>45114</v>
      </c>
      <c r="B8343" t="s">
        <v>37</v>
      </c>
      <c r="C8343" t="s">
        <v>43</v>
      </c>
      <c r="D8343" t="s">
        <v>58</v>
      </c>
      <c r="E8343" s="3">
        <v>13910</v>
      </c>
      <c r="F8343" s="3">
        <v>126262</v>
      </c>
      <c r="G8343" t="s">
        <v>32</v>
      </c>
      <c r="H8343" t="s">
        <v>8373</v>
      </c>
    </row>
    <row r="8344" spans="1:8" x14ac:dyDescent="0.35">
      <c r="A8344" s="2">
        <v>45224</v>
      </c>
      <c r="B8344" t="s">
        <v>37</v>
      </c>
      <c r="C8344" t="s">
        <v>23</v>
      </c>
      <c r="D8344" t="s">
        <v>30</v>
      </c>
      <c r="E8344" s="3">
        <v>111800</v>
      </c>
      <c r="F8344" s="3">
        <v>68982</v>
      </c>
      <c r="G8344" t="s">
        <v>35</v>
      </c>
      <c r="H8344" t="s">
        <v>8374</v>
      </c>
    </row>
    <row r="8345" spans="1:8" x14ac:dyDescent="0.35">
      <c r="A8345" s="2">
        <v>44440</v>
      </c>
      <c r="B8345" t="s">
        <v>18</v>
      </c>
      <c r="C8345" t="s">
        <v>24</v>
      </c>
      <c r="D8345" t="s">
        <v>25</v>
      </c>
      <c r="E8345" s="3">
        <v>50270</v>
      </c>
      <c r="F8345" s="3">
        <v>8166</v>
      </c>
      <c r="G8345" t="s">
        <v>32</v>
      </c>
      <c r="H8345" t="s">
        <v>8375</v>
      </c>
    </row>
    <row r="8346" spans="1:8" x14ac:dyDescent="0.35">
      <c r="A8346" s="2">
        <v>45098</v>
      </c>
      <c r="B8346" t="s">
        <v>28</v>
      </c>
      <c r="C8346" t="s">
        <v>29</v>
      </c>
      <c r="D8346" t="s">
        <v>30</v>
      </c>
      <c r="E8346" s="3">
        <v>149234</v>
      </c>
      <c r="F8346" s="3">
        <v>151024</v>
      </c>
      <c r="G8346" t="s">
        <v>35</v>
      </c>
      <c r="H8346" t="s">
        <v>8376</v>
      </c>
    </row>
    <row r="8347" spans="1:8" x14ac:dyDescent="0.35">
      <c r="A8347" s="2">
        <v>44362</v>
      </c>
      <c r="B8347" t="s">
        <v>18</v>
      </c>
      <c r="C8347" t="s">
        <v>34</v>
      </c>
      <c r="D8347" t="s">
        <v>25</v>
      </c>
      <c r="E8347" s="3">
        <v>86798</v>
      </c>
      <c r="F8347" s="3">
        <v>26784</v>
      </c>
      <c r="G8347" t="s">
        <v>32</v>
      </c>
      <c r="H8347" t="s">
        <v>8377</v>
      </c>
    </row>
    <row r="8348" spans="1:8" x14ac:dyDescent="0.35">
      <c r="A8348" s="2">
        <v>45246</v>
      </c>
      <c r="B8348" t="s">
        <v>28</v>
      </c>
      <c r="C8348" t="s">
        <v>29</v>
      </c>
      <c r="D8348" t="s">
        <v>25</v>
      </c>
      <c r="E8348" s="3">
        <v>109796</v>
      </c>
      <c r="F8348" s="3">
        <v>50607</v>
      </c>
      <c r="G8348" t="s">
        <v>35</v>
      </c>
      <c r="H8348" t="s">
        <v>8378</v>
      </c>
    </row>
    <row r="8349" spans="1:8" x14ac:dyDescent="0.35">
      <c r="A8349" s="2">
        <v>45237</v>
      </c>
      <c r="B8349" t="s">
        <v>18</v>
      </c>
      <c r="C8349" t="s">
        <v>23</v>
      </c>
      <c r="D8349" t="s">
        <v>39</v>
      </c>
      <c r="E8349" s="3">
        <v>40270</v>
      </c>
      <c r="F8349" s="3">
        <v>125877</v>
      </c>
      <c r="G8349" t="s">
        <v>32</v>
      </c>
      <c r="H8349" t="s">
        <v>8379</v>
      </c>
    </row>
    <row r="8350" spans="1:8" x14ac:dyDescent="0.35">
      <c r="A8350" s="2">
        <v>44924</v>
      </c>
      <c r="B8350" t="s">
        <v>18</v>
      </c>
      <c r="C8350" t="s">
        <v>43</v>
      </c>
      <c r="D8350" t="s">
        <v>25</v>
      </c>
      <c r="E8350" s="3">
        <v>63054</v>
      </c>
      <c r="F8350" s="3">
        <v>135328</v>
      </c>
      <c r="G8350" t="s">
        <v>21</v>
      </c>
      <c r="H8350" t="s">
        <v>8380</v>
      </c>
    </row>
    <row r="8351" spans="1:8" x14ac:dyDescent="0.35">
      <c r="A8351" s="2">
        <v>44679</v>
      </c>
      <c r="B8351" t="s">
        <v>18</v>
      </c>
      <c r="C8351" t="s">
        <v>23</v>
      </c>
      <c r="D8351" t="s">
        <v>25</v>
      </c>
      <c r="E8351" s="3">
        <v>113241</v>
      </c>
      <c r="F8351" s="3">
        <v>76157</v>
      </c>
      <c r="G8351" t="s">
        <v>35</v>
      </c>
      <c r="H8351" t="s">
        <v>8381</v>
      </c>
    </row>
    <row r="8352" spans="1:8" x14ac:dyDescent="0.35">
      <c r="A8352" s="2">
        <v>44739</v>
      </c>
      <c r="B8352" t="s">
        <v>23</v>
      </c>
      <c r="C8352" t="s">
        <v>34</v>
      </c>
      <c r="D8352" t="s">
        <v>30</v>
      </c>
      <c r="E8352" s="3">
        <v>33801</v>
      </c>
      <c r="F8352" s="3">
        <v>44169</v>
      </c>
      <c r="G8352" t="s">
        <v>32</v>
      </c>
      <c r="H8352" t="s">
        <v>8382</v>
      </c>
    </row>
    <row r="8353" spans="1:8" x14ac:dyDescent="0.35">
      <c r="A8353" s="2">
        <v>45127</v>
      </c>
      <c r="B8353" t="s">
        <v>55</v>
      </c>
      <c r="C8353" t="s">
        <v>19</v>
      </c>
      <c r="D8353" t="s">
        <v>25</v>
      </c>
      <c r="E8353" s="3">
        <v>91392</v>
      </c>
      <c r="F8353" s="3">
        <v>112770</v>
      </c>
      <c r="G8353" t="s">
        <v>35</v>
      </c>
      <c r="H8353" t="s">
        <v>8383</v>
      </c>
    </row>
    <row r="8354" spans="1:8" x14ac:dyDescent="0.35">
      <c r="A8354" s="2">
        <v>44596</v>
      </c>
      <c r="B8354" t="s">
        <v>18</v>
      </c>
      <c r="C8354" t="s">
        <v>24</v>
      </c>
      <c r="D8354" t="s">
        <v>58</v>
      </c>
      <c r="E8354" s="3">
        <v>87588</v>
      </c>
      <c r="F8354" s="3">
        <v>154365</v>
      </c>
      <c r="G8354" t="s">
        <v>32</v>
      </c>
      <c r="H8354" t="s">
        <v>8384</v>
      </c>
    </row>
    <row r="8355" spans="1:8" x14ac:dyDescent="0.35">
      <c r="A8355" s="2">
        <v>44815</v>
      </c>
      <c r="B8355" t="s">
        <v>41</v>
      </c>
      <c r="C8355" t="s">
        <v>19</v>
      </c>
      <c r="D8355" t="s">
        <v>58</v>
      </c>
      <c r="E8355" s="3">
        <v>37789</v>
      </c>
      <c r="F8355" s="3">
        <v>103729</v>
      </c>
      <c r="G8355" t="s">
        <v>21</v>
      </c>
      <c r="H8355" t="s">
        <v>8385</v>
      </c>
    </row>
    <row r="8356" spans="1:8" x14ac:dyDescent="0.35">
      <c r="A8356" s="2">
        <v>45075</v>
      </c>
      <c r="B8356" t="s">
        <v>41</v>
      </c>
      <c r="C8356" t="s">
        <v>19</v>
      </c>
      <c r="D8356" t="s">
        <v>39</v>
      </c>
      <c r="E8356" s="3">
        <v>23683</v>
      </c>
      <c r="F8356" s="3">
        <v>8542</v>
      </c>
      <c r="G8356" t="s">
        <v>35</v>
      </c>
      <c r="H8356" t="s">
        <v>8386</v>
      </c>
    </row>
    <row r="8357" spans="1:8" x14ac:dyDescent="0.35">
      <c r="A8357" s="2">
        <v>44297</v>
      </c>
      <c r="B8357" t="s">
        <v>41</v>
      </c>
      <c r="C8357" t="s">
        <v>34</v>
      </c>
      <c r="D8357" t="s">
        <v>30</v>
      </c>
      <c r="E8357" s="3">
        <v>49162</v>
      </c>
      <c r="F8357" s="3">
        <v>38246</v>
      </c>
      <c r="G8357" t="s">
        <v>32</v>
      </c>
      <c r="H8357" t="s">
        <v>8387</v>
      </c>
    </row>
    <row r="8358" spans="1:8" x14ac:dyDescent="0.35">
      <c r="A8358" s="2">
        <v>45076</v>
      </c>
      <c r="B8358" t="s">
        <v>23</v>
      </c>
      <c r="C8358" t="s">
        <v>19</v>
      </c>
      <c r="D8358" t="s">
        <v>20</v>
      </c>
      <c r="E8358" s="3">
        <v>149244</v>
      </c>
      <c r="F8358" s="3">
        <v>52544</v>
      </c>
      <c r="G8358" t="s">
        <v>21</v>
      </c>
      <c r="H8358" t="s">
        <v>8388</v>
      </c>
    </row>
    <row r="8359" spans="1:8" x14ac:dyDescent="0.35">
      <c r="A8359" s="2">
        <v>45026</v>
      </c>
      <c r="B8359" t="s">
        <v>37</v>
      </c>
      <c r="C8359" t="s">
        <v>19</v>
      </c>
      <c r="D8359" t="s">
        <v>30</v>
      </c>
      <c r="E8359" s="3">
        <v>49225</v>
      </c>
      <c r="F8359" s="3">
        <v>115063</v>
      </c>
      <c r="G8359" t="s">
        <v>32</v>
      </c>
      <c r="H8359" t="s">
        <v>8389</v>
      </c>
    </row>
    <row r="8360" spans="1:8" x14ac:dyDescent="0.35">
      <c r="A8360" s="2">
        <v>44955</v>
      </c>
      <c r="B8360" t="s">
        <v>18</v>
      </c>
      <c r="C8360" t="s">
        <v>34</v>
      </c>
      <c r="D8360" t="s">
        <v>20</v>
      </c>
      <c r="E8360" s="3">
        <v>46064</v>
      </c>
      <c r="F8360" s="3">
        <v>129700</v>
      </c>
      <c r="G8360" t="s">
        <v>26</v>
      </c>
      <c r="H8360" t="s">
        <v>8390</v>
      </c>
    </row>
    <row r="8361" spans="1:8" x14ac:dyDescent="0.35">
      <c r="A8361" s="2">
        <v>44359</v>
      </c>
      <c r="B8361" t="s">
        <v>41</v>
      </c>
      <c r="C8361" t="s">
        <v>34</v>
      </c>
      <c r="D8361" t="s">
        <v>25</v>
      </c>
      <c r="E8361" s="3">
        <v>97704</v>
      </c>
      <c r="F8361" s="3">
        <v>84473</v>
      </c>
      <c r="G8361" t="s">
        <v>32</v>
      </c>
      <c r="H8361" t="s">
        <v>8391</v>
      </c>
    </row>
    <row r="8362" spans="1:8" x14ac:dyDescent="0.35">
      <c r="A8362" s="2">
        <v>44698</v>
      </c>
      <c r="B8362" t="s">
        <v>23</v>
      </c>
      <c r="C8362" t="s">
        <v>43</v>
      </c>
      <c r="D8362" t="s">
        <v>20</v>
      </c>
      <c r="E8362" s="3">
        <v>25698</v>
      </c>
      <c r="F8362" s="3">
        <v>36250</v>
      </c>
      <c r="G8362" t="s">
        <v>26</v>
      </c>
      <c r="H8362" t="s">
        <v>8392</v>
      </c>
    </row>
    <row r="8363" spans="1:8" x14ac:dyDescent="0.35">
      <c r="A8363" s="2">
        <v>44743</v>
      </c>
      <c r="B8363" t="s">
        <v>37</v>
      </c>
      <c r="C8363" t="s">
        <v>19</v>
      </c>
      <c r="D8363" t="s">
        <v>25</v>
      </c>
      <c r="E8363" s="3">
        <v>87320</v>
      </c>
      <c r="F8363" s="3">
        <v>163573</v>
      </c>
      <c r="G8363" t="s">
        <v>21</v>
      </c>
      <c r="H8363" t="s">
        <v>8393</v>
      </c>
    </row>
    <row r="8364" spans="1:8" x14ac:dyDescent="0.35">
      <c r="A8364" s="2">
        <v>44577</v>
      </c>
      <c r="B8364" t="s">
        <v>41</v>
      </c>
      <c r="C8364" t="s">
        <v>23</v>
      </c>
      <c r="D8364" t="s">
        <v>30</v>
      </c>
      <c r="E8364" s="3">
        <v>103667</v>
      </c>
      <c r="F8364" s="3">
        <v>108064</v>
      </c>
      <c r="G8364" t="s">
        <v>32</v>
      </c>
      <c r="H8364" t="s">
        <v>8394</v>
      </c>
    </row>
    <row r="8365" spans="1:8" x14ac:dyDescent="0.35">
      <c r="A8365" s="2">
        <v>45066</v>
      </c>
      <c r="B8365" t="s">
        <v>28</v>
      </c>
      <c r="C8365" t="s">
        <v>24</v>
      </c>
      <c r="D8365" t="s">
        <v>30</v>
      </c>
      <c r="E8365" s="3">
        <v>87987</v>
      </c>
      <c r="F8365" s="3">
        <v>83957</v>
      </c>
      <c r="G8365" t="s">
        <v>35</v>
      </c>
      <c r="H8365" t="s">
        <v>8395</v>
      </c>
    </row>
    <row r="8366" spans="1:8" x14ac:dyDescent="0.35">
      <c r="A8366" s="2">
        <v>45101</v>
      </c>
      <c r="B8366" t="s">
        <v>55</v>
      </c>
      <c r="C8366" t="s">
        <v>29</v>
      </c>
      <c r="D8366" t="s">
        <v>39</v>
      </c>
      <c r="E8366" s="3">
        <v>48328</v>
      </c>
      <c r="F8366" s="3">
        <v>79309</v>
      </c>
      <c r="G8366" t="s">
        <v>35</v>
      </c>
      <c r="H8366" t="s">
        <v>8396</v>
      </c>
    </row>
    <row r="8367" spans="1:8" x14ac:dyDescent="0.35">
      <c r="A8367" s="2">
        <v>45198</v>
      </c>
      <c r="B8367" t="s">
        <v>18</v>
      </c>
      <c r="C8367" t="s">
        <v>24</v>
      </c>
      <c r="D8367" t="s">
        <v>39</v>
      </c>
      <c r="E8367" s="3">
        <v>27358</v>
      </c>
      <c r="F8367" s="3">
        <v>125389</v>
      </c>
      <c r="G8367" t="s">
        <v>35</v>
      </c>
      <c r="H8367" t="s">
        <v>8397</v>
      </c>
    </row>
    <row r="8368" spans="1:8" x14ac:dyDescent="0.35">
      <c r="A8368" s="2">
        <v>44805</v>
      </c>
      <c r="B8368" t="s">
        <v>55</v>
      </c>
      <c r="C8368" t="s">
        <v>34</v>
      </c>
      <c r="D8368" t="s">
        <v>25</v>
      </c>
      <c r="E8368" s="3">
        <v>16276</v>
      </c>
      <c r="F8368" s="3">
        <v>72336</v>
      </c>
      <c r="G8368" t="s">
        <v>35</v>
      </c>
      <c r="H8368" t="s">
        <v>8398</v>
      </c>
    </row>
    <row r="8369" spans="1:8" x14ac:dyDescent="0.35">
      <c r="A8369" s="2">
        <v>44503</v>
      </c>
      <c r="B8369" t="s">
        <v>55</v>
      </c>
      <c r="C8369" t="s">
        <v>29</v>
      </c>
      <c r="D8369" t="s">
        <v>25</v>
      </c>
      <c r="E8369" s="3">
        <v>16224</v>
      </c>
      <c r="F8369" s="3">
        <v>14310</v>
      </c>
      <c r="G8369" t="s">
        <v>32</v>
      </c>
      <c r="H8369" t="s">
        <v>8399</v>
      </c>
    </row>
    <row r="8370" spans="1:8" x14ac:dyDescent="0.35">
      <c r="A8370" s="2">
        <v>44251</v>
      </c>
      <c r="B8370" t="s">
        <v>28</v>
      </c>
      <c r="C8370" t="s">
        <v>34</v>
      </c>
      <c r="D8370" t="s">
        <v>58</v>
      </c>
      <c r="E8370" s="3">
        <v>60822</v>
      </c>
      <c r="F8370" s="3">
        <v>152938</v>
      </c>
      <c r="G8370" t="s">
        <v>32</v>
      </c>
      <c r="H8370" t="s">
        <v>8400</v>
      </c>
    </row>
    <row r="8371" spans="1:8" x14ac:dyDescent="0.35">
      <c r="A8371" s="2">
        <v>45179</v>
      </c>
      <c r="B8371" t="s">
        <v>28</v>
      </c>
      <c r="C8371" t="s">
        <v>43</v>
      </c>
      <c r="D8371" t="s">
        <v>58</v>
      </c>
      <c r="E8371" s="3">
        <v>115422</v>
      </c>
      <c r="F8371" s="3">
        <v>123429</v>
      </c>
      <c r="G8371" t="s">
        <v>26</v>
      </c>
      <c r="H8371" t="s">
        <v>8401</v>
      </c>
    </row>
    <row r="8372" spans="1:8" x14ac:dyDescent="0.35">
      <c r="A8372" s="2">
        <v>44529</v>
      </c>
      <c r="B8372" t="s">
        <v>28</v>
      </c>
      <c r="C8372" t="s">
        <v>19</v>
      </c>
      <c r="D8372" t="s">
        <v>58</v>
      </c>
      <c r="E8372" s="3">
        <v>31555</v>
      </c>
      <c r="F8372" s="3">
        <v>26618</v>
      </c>
      <c r="G8372" t="s">
        <v>32</v>
      </c>
      <c r="H8372" t="s">
        <v>8402</v>
      </c>
    </row>
    <row r="8373" spans="1:8" x14ac:dyDescent="0.35">
      <c r="A8373" s="2">
        <v>44323</v>
      </c>
      <c r="B8373" t="s">
        <v>37</v>
      </c>
      <c r="C8373" t="s">
        <v>34</v>
      </c>
      <c r="D8373" t="s">
        <v>30</v>
      </c>
      <c r="E8373" s="3">
        <v>73689</v>
      </c>
      <c r="F8373" s="3">
        <v>77072</v>
      </c>
      <c r="G8373" t="s">
        <v>21</v>
      </c>
      <c r="H8373" t="s">
        <v>8403</v>
      </c>
    </row>
    <row r="8374" spans="1:8" x14ac:dyDescent="0.35">
      <c r="A8374" s="2">
        <v>44901</v>
      </c>
      <c r="B8374" t="s">
        <v>41</v>
      </c>
      <c r="C8374" t="s">
        <v>34</v>
      </c>
      <c r="D8374" t="s">
        <v>20</v>
      </c>
      <c r="E8374" s="3">
        <v>47573</v>
      </c>
      <c r="F8374" s="3">
        <v>24941</v>
      </c>
      <c r="G8374" t="s">
        <v>35</v>
      </c>
      <c r="H8374" t="s">
        <v>8404</v>
      </c>
    </row>
    <row r="8375" spans="1:8" x14ac:dyDescent="0.35">
      <c r="A8375" s="2">
        <v>44439</v>
      </c>
      <c r="B8375" t="s">
        <v>18</v>
      </c>
      <c r="C8375" t="s">
        <v>24</v>
      </c>
      <c r="D8375" t="s">
        <v>25</v>
      </c>
      <c r="E8375" s="3">
        <v>71238</v>
      </c>
      <c r="F8375" s="3">
        <v>153065</v>
      </c>
      <c r="G8375" t="s">
        <v>32</v>
      </c>
      <c r="H8375" t="s">
        <v>8405</v>
      </c>
    </row>
    <row r="8376" spans="1:8" x14ac:dyDescent="0.35">
      <c r="A8376" s="2">
        <v>44796</v>
      </c>
      <c r="B8376" t="s">
        <v>28</v>
      </c>
      <c r="C8376" t="s">
        <v>19</v>
      </c>
      <c r="D8376" t="s">
        <v>39</v>
      </c>
      <c r="E8376" s="3">
        <v>36107</v>
      </c>
      <c r="F8376" s="3">
        <v>36786</v>
      </c>
      <c r="G8376" t="s">
        <v>21</v>
      </c>
      <c r="H8376" t="s">
        <v>8406</v>
      </c>
    </row>
    <row r="8377" spans="1:8" x14ac:dyDescent="0.35">
      <c r="A8377" s="2">
        <v>44699</v>
      </c>
      <c r="B8377" t="s">
        <v>23</v>
      </c>
      <c r="C8377" t="s">
        <v>43</v>
      </c>
      <c r="D8377" t="s">
        <v>25</v>
      </c>
      <c r="E8377" s="3">
        <v>30200</v>
      </c>
      <c r="F8377" s="3">
        <v>48198</v>
      </c>
      <c r="G8377" t="s">
        <v>26</v>
      </c>
      <c r="H8377" t="s">
        <v>8407</v>
      </c>
    </row>
    <row r="8378" spans="1:8" x14ac:dyDescent="0.35">
      <c r="A8378" s="2">
        <v>44800</v>
      </c>
      <c r="B8378" t="s">
        <v>18</v>
      </c>
      <c r="C8378" t="s">
        <v>34</v>
      </c>
      <c r="D8378" t="s">
        <v>20</v>
      </c>
      <c r="E8378" s="3">
        <v>25308</v>
      </c>
      <c r="F8378" s="3">
        <v>105274</v>
      </c>
      <c r="G8378" t="s">
        <v>21</v>
      </c>
      <c r="H8378" t="s">
        <v>8408</v>
      </c>
    </row>
    <row r="8379" spans="1:8" x14ac:dyDescent="0.35">
      <c r="A8379" s="2">
        <v>44499</v>
      </c>
      <c r="B8379" t="s">
        <v>18</v>
      </c>
      <c r="C8379" t="s">
        <v>34</v>
      </c>
      <c r="D8379" t="s">
        <v>25</v>
      </c>
      <c r="E8379" s="3">
        <v>80669</v>
      </c>
      <c r="F8379" s="3">
        <v>75346</v>
      </c>
      <c r="G8379" t="s">
        <v>26</v>
      </c>
      <c r="H8379" t="s">
        <v>8409</v>
      </c>
    </row>
    <row r="8380" spans="1:8" x14ac:dyDescent="0.35">
      <c r="A8380" s="2">
        <v>44431</v>
      </c>
      <c r="B8380" t="s">
        <v>18</v>
      </c>
      <c r="C8380" t="s">
        <v>34</v>
      </c>
      <c r="D8380" t="s">
        <v>39</v>
      </c>
      <c r="E8380" s="3">
        <v>75234</v>
      </c>
      <c r="F8380" s="3">
        <v>26740</v>
      </c>
      <c r="G8380" t="s">
        <v>35</v>
      </c>
      <c r="H8380" t="s">
        <v>8410</v>
      </c>
    </row>
    <row r="8381" spans="1:8" x14ac:dyDescent="0.35">
      <c r="A8381" s="2">
        <v>45258</v>
      </c>
      <c r="B8381" t="s">
        <v>28</v>
      </c>
      <c r="C8381" t="s">
        <v>24</v>
      </c>
      <c r="D8381" t="s">
        <v>39</v>
      </c>
      <c r="E8381" s="3">
        <v>107412</v>
      </c>
      <c r="F8381" s="3">
        <v>85885</v>
      </c>
      <c r="G8381" t="s">
        <v>26</v>
      </c>
      <c r="H8381" t="s">
        <v>8411</v>
      </c>
    </row>
    <row r="8382" spans="1:8" x14ac:dyDescent="0.35">
      <c r="A8382" s="2">
        <v>44335</v>
      </c>
      <c r="B8382" t="s">
        <v>28</v>
      </c>
      <c r="C8382" t="s">
        <v>34</v>
      </c>
      <c r="D8382" t="s">
        <v>20</v>
      </c>
      <c r="E8382" s="3">
        <v>84309</v>
      </c>
      <c r="F8382" s="3">
        <v>37377</v>
      </c>
      <c r="G8382" t="s">
        <v>26</v>
      </c>
      <c r="H8382" t="s">
        <v>8412</v>
      </c>
    </row>
    <row r="8383" spans="1:8" x14ac:dyDescent="0.35">
      <c r="A8383" s="2">
        <v>44391</v>
      </c>
      <c r="B8383" t="s">
        <v>41</v>
      </c>
      <c r="C8383" t="s">
        <v>34</v>
      </c>
      <c r="D8383" t="s">
        <v>39</v>
      </c>
      <c r="E8383" s="3">
        <v>91779</v>
      </c>
      <c r="F8383" s="3">
        <v>36015</v>
      </c>
      <c r="G8383" t="s">
        <v>21</v>
      </c>
      <c r="H8383" t="s">
        <v>8413</v>
      </c>
    </row>
    <row r="8384" spans="1:8" x14ac:dyDescent="0.35">
      <c r="A8384" s="2">
        <v>44843</v>
      </c>
      <c r="B8384" t="s">
        <v>28</v>
      </c>
      <c r="C8384" t="s">
        <v>24</v>
      </c>
      <c r="D8384" t="s">
        <v>30</v>
      </c>
      <c r="E8384" s="3">
        <v>90564</v>
      </c>
      <c r="F8384" s="3">
        <v>60658</v>
      </c>
      <c r="G8384" t="s">
        <v>35</v>
      </c>
      <c r="H8384" t="s">
        <v>8414</v>
      </c>
    </row>
    <row r="8385" spans="1:8" x14ac:dyDescent="0.35">
      <c r="A8385" s="2">
        <v>44197</v>
      </c>
      <c r="B8385" t="s">
        <v>28</v>
      </c>
      <c r="C8385" t="s">
        <v>34</v>
      </c>
      <c r="D8385" t="s">
        <v>39</v>
      </c>
      <c r="E8385" s="3">
        <v>95477</v>
      </c>
      <c r="F8385" s="3">
        <v>61539</v>
      </c>
      <c r="G8385" t="s">
        <v>21</v>
      </c>
      <c r="H8385" t="s">
        <v>8415</v>
      </c>
    </row>
    <row r="8386" spans="1:8" x14ac:dyDescent="0.35">
      <c r="A8386" s="2">
        <v>44757</v>
      </c>
      <c r="B8386" t="s">
        <v>18</v>
      </c>
      <c r="C8386" t="s">
        <v>19</v>
      </c>
      <c r="D8386" t="s">
        <v>20</v>
      </c>
      <c r="E8386" s="3">
        <v>97601</v>
      </c>
      <c r="F8386" s="3">
        <v>97250</v>
      </c>
      <c r="G8386" t="s">
        <v>35</v>
      </c>
      <c r="H8386" t="s">
        <v>8416</v>
      </c>
    </row>
    <row r="8387" spans="1:8" x14ac:dyDescent="0.35">
      <c r="A8387" s="2">
        <v>44909</v>
      </c>
      <c r="B8387" t="s">
        <v>41</v>
      </c>
      <c r="C8387" t="s">
        <v>19</v>
      </c>
      <c r="D8387" t="s">
        <v>20</v>
      </c>
      <c r="E8387" s="3">
        <v>138692</v>
      </c>
      <c r="F8387" s="3">
        <v>131626</v>
      </c>
      <c r="G8387" t="s">
        <v>21</v>
      </c>
      <c r="H8387" t="s">
        <v>8417</v>
      </c>
    </row>
    <row r="8388" spans="1:8" x14ac:dyDescent="0.35">
      <c r="A8388" s="2">
        <v>44609</v>
      </c>
      <c r="B8388" t="s">
        <v>55</v>
      </c>
      <c r="C8388" t="s">
        <v>24</v>
      </c>
      <c r="D8388" t="s">
        <v>25</v>
      </c>
      <c r="E8388" s="3">
        <v>92150</v>
      </c>
      <c r="F8388" s="3">
        <v>96855</v>
      </c>
      <c r="G8388" t="s">
        <v>32</v>
      </c>
      <c r="H8388" t="s">
        <v>8418</v>
      </c>
    </row>
    <row r="8389" spans="1:8" x14ac:dyDescent="0.35">
      <c r="A8389" s="2">
        <v>44734</v>
      </c>
      <c r="B8389" t="s">
        <v>28</v>
      </c>
      <c r="C8389" t="s">
        <v>19</v>
      </c>
      <c r="D8389" t="s">
        <v>39</v>
      </c>
      <c r="E8389" s="3">
        <v>114758</v>
      </c>
      <c r="F8389" s="3">
        <v>122928</v>
      </c>
      <c r="G8389" t="s">
        <v>21</v>
      </c>
      <c r="H8389" t="s">
        <v>8419</v>
      </c>
    </row>
    <row r="8390" spans="1:8" x14ac:dyDescent="0.35">
      <c r="A8390" s="2">
        <v>44625</v>
      </c>
      <c r="B8390" t="s">
        <v>23</v>
      </c>
      <c r="C8390" t="s">
        <v>29</v>
      </c>
      <c r="D8390" t="s">
        <v>39</v>
      </c>
      <c r="E8390" s="3">
        <v>28267</v>
      </c>
      <c r="F8390" s="3">
        <v>21636</v>
      </c>
      <c r="G8390" t="s">
        <v>26</v>
      </c>
      <c r="H8390" t="s">
        <v>8420</v>
      </c>
    </row>
    <row r="8391" spans="1:8" x14ac:dyDescent="0.35">
      <c r="A8391" s="2">
        <v>44431</v>
      </c>
      <c r="B8391" t="s">
        <v>28</v>
      </c>
      <c r="C8391" t="s">
        <v>29</v>
      </c>
      <c r="D8391" t="s">
        <v>20</v>
      </c>
      <c r="E8391" s="3">
        <v>81567</v>
      </c>
      <c r="F8391" s="3">
        <v>89270</v>
      </c>
      <c r="G8391" t="s">
        <v>21</v>
      </c>
      <c r="H8391" t="s">
        <v>8421</v>
      </c>
    </row>
    <row r="8392" spans="1:8" x14ac:dyDescent="0.35">
      <c r="A8392" s="2">
        <v>44545</v>
      </c>
      <c r="B8392" t="s">
        <v>55</v>
      </c>
      <c r="C8392" t="s">
        <v>29</v>
      </c>
      <c r="D8392" t="s">
        <v>25</v>
      </c>
      <c r="E8392" s="3">
        <v>112787</v>
      </c>
      <c r="F8392" s="3">
        <v>94940</v>
      </c>
      <c r="G8392" t="s">
        <v>26</v>
      </c>
      <c r="H8392" t="s">
        <v>8422</v>
      </c>
    </row>
    <row r="8393" spans="1:8" x14ac:dyDescent="0.35">
      <c r="A8393" s="2">
        <v>44592</v>
      </c>
      <c r="B8393" t="s">
        <v>18</v>
      </c>
      <c r="C8393" t="s">
        <v>43</v>
      </c>
      <c r="D8393" t="s">
        <v>25</v>
      </c>
      <c r="E8393" s="3">
        <v>44136</v>
      </c>
      <c r="F8393" s="3">
        <v>99064</v>
      </c>
      <c r="G8393" t="s">
        <v>21</v>
      </c>
      <c r="H8393" t="s">
        <v>8423</v>
      </c>
    </row>
    <row r="8394" spans="1:8" x14ac:dyDescent="0.35">
      <c r="A8394" s="2">
        <v>44612</v>
      </c>
      <c r="B8394" t="s">
        <v>41</v>
      </c>
      <c r="C8394" t="s">
        <v>34</v>
      </c>
      <c r="D8394" t="s">
        <v>30</v>
      </c>
      <c r="E8394" s="3">
        <v>27035</v>
      </c>
      <c r="F8394" s="3">
        <v>138170</v>
      </c>
      <c r="G8394" t="s">
        <v>21</v>
      </c>
      <c r="H8394" t="s">
        <v>8424</v>
      </c>
    </row>
    <row r="8395" spans="1:8" x14ac:dyDescent="0.35">
      <c r="A8395" s="2">
        <v>45112</v>
      </c>
      <c r="B8395" t="s">
        <v>18</v>
      </c>
      <c r="C8395" t="s">
        <v>43</v>
      </c>
      <c r="D8395" t="s">
        <v>30</v>
      </c>
      <c r="E8395" s="3">
        <v>110414</v>
      </c>
      <c r="F8395" s="3">
        <v>54728</v>
      </c>
      <c r="G8395" t="s">
        <v>26</v>
      </c>
      <c r="H8395" t="s">
        <v>8425</v>
      </c>
    </row>
    <row r="8396" spans="1:8" x14ac:dyDescent="0.35">
      <c r="A8396" s="2">
        <v>45271</v>
      </c>
      <c r="B8396" t="s">
        <v>37</v>
      </c>
      <c r="C8396" t="s">
        <v>19</v>
      </c>
      <c r="D8396" t="s">
        <v>20</v>
      </c>
      <c r="E8396" s="3">
        <v>24775</v>
      </c>
      <c r="F8396" s="3">
        <v>126627</v>
      </c>
      <c r="G8396" t="s">
        <v>35</v>
      </c>
      <c r="H8396" t="s">
        <v>8426</v>
      </c>
    </row>
    <row r="8397" spans="1:8" x14ac:dyDescent="0.35">
      <c r="A8397" s="2">
        <v>44277</v>
      </c>
      <c r="B8397" t="s">
        <v>28</v>
      </c>
      <c r="C8397" t="s">
        <v>24</v>
      </c>
      <c r="D8397" t="s">
        <v>25</v>
      </c>
      <c r="E8397" s="3">
        <v>143827</v>
      </c>
      <c r="F8397" s="3">
        <v>103695</v>
      </c>
      <c r="G8397" t="s">
        <v>21</v>
      </c>
      <c r="H8397" t="s">
        <v>8427</v>
      </c>
    </row>
    <row r="8398" spans="1:8" x14ac:dyDescent="0.35">
      <c r="A8398" s="2">
        <v>44232</v>
      </c>
      <c r="B8398" t="s">
        <v>23</v>
      </c>
      <c r="C8398" t="s">
        <v>29</v>
      </c>
      <c r="D8398" t="s">
        <v>25</v>
      </c>
      <c r="E8398" s="3">
        <v>71079</v>
      </c>
      <c r="F8398" s="3">
        <v>141646</v>
      </c>
      <c r="G8398" t="s">
        <v>32</v>
      </c>
      <c r="H8398" t="s">
        <v>8428</v>
      </c>
    </row>
    <row r="8399" spans="1:8" x14ac:dyDescent="0.35">
      <c r="A8399" s="2">
        <v>45287</v>
      </c>
      <c r="B8399" t="s">
        <v>37</v>
      </c>
      <c r="C8399" t="s">
        <v>24</v>
      </c>
      <c r="D8399" t="s">
        <v>30</v>
      </c>
      <c r="E8399" s="3">
        <v>105995</v>
      </c>
      <c r="F8399" s="3">
        <v>169609</v>
      </c>
      <c r="G8399" t="s">
        <v>32</v>
      </c>
      <c r="H8399" t="s">
        <v>8429</v>
      </c>
    </row>
    <row r="8400" spans="1:8" x14ac:dyDescent="0.35">
      <c r="A8400" s="2">
        <v>44837</v>
      </c>
      <c r="B8400" t="s">
        <v>28</v>
      </c>
      <c r="C8400" t="s">
        <v>43</v>
      </c>
      <c r="D8400" t="s">
        <v>30</v>
      </c>
      <c r="E8400" s="3">
        <v>27561</v>
      </c>
      <c r="F8400" s="3">
        <v>60452</v>
      </c>
      <c r="G8400" t="s">
        <v>26</v>
      </c>
      <c r="H8400" t="s">
        <v>8430</v>
      </c>
    </row>
    <row r="8401" spans="1:8" x14ac:dyDescent="0.35">
      <c r="A8401" s="2">
        <v>45078</v>
      </c>
      <c r="B8401" t="s">
        <v>37</v>
      </c>
      <c r="C8401" t="s">
        <v>19</v>
      </c>
      <c r="D8401" t="s">
        <v>20</v>
      </c>
      <c r="E8401" s="3">
        <v>90917</v>
      </c>
      <c r="F8401" s="3">
        <v>134095</v>
      </c>
      <c r="G8401" t="s">
        <v>26</v>
      </c>
      <c r="H8401" t="s">
        <v>8431</v>
      </c>
    </row>
    <row r="8402" spans="1:8" x14ac:dyDescent="0.35">
      <c r="A8402" s="2">
        <v>44953</v>
      </c>
      <c r="B8402" t="s">
        <v>55</v>
      </c>
      <c r="C8402" t="s">
        <v>34</v>
      </c>
      <c r="D8402" t="s">
        <v>25</v>
      </c>
      <c r="E8402" s="3">
        <v>35618</v>
      </c>
      <c r="F8402" s="3">
        <v>47715</v>
      </c>
      <c r="G8402" t="s">
        <v>26</v>
      </c>
      <c r="H8402" t="s">
        <v>8432</v>
      </c>
    </row>
    <row r="8403" spans="1:8" x14ac:dyDescent="0.35">
      <c r="A8403" s="2">
        <v>44819</v>
      </c>
      <c r="B8403" t="s">
        <v>28</v>
      </c>
      <c r="C8403" t="s">
        <v>19</v>
      </c>
      <c r="D8403" t="s">
        <v>20</v>
      </c>
      <c r="E8403" s="3">
        <v>28940</v>
      </c>
      <c r="F8403" s="3">
        <v>47669</v>
      </c>
      <c r="G8403" t="s">
        <v>32</v>
      </c>
      <c r="H8403" t="s">
        <v>8433</v>
      </c>
    </row>
    <row r="8404" spans="1:8" x14ac:dyDescent="0.35">
      <c r="A8404" s="2">
        <v>44664</v>
      </c>
      <c r="B8404" t="s">
        <v>23</v>
      </c>
      <c r="C8404" t="s">
        <v>29</v>
      </c>
      <c r="D8404" t="s">
        <v>30</v>
      </c>
      <c r="E8404" s="3">
        <v>21876</v>
      </c>
      <c r="F8404" s="3">
        <v>139406</v>
      </c>
      <c r="G8404" t="s">
        <v>26</v>
      </c>
      <c r="H8404" t="s">
        <v>8434</v>
      </c>
    </row>
    <row r="8405" spans="1:8" x14ac:dyDescent="0.35">
      <c r="A8405" s="2">
        <v>44552</v>
      </c>
      <c r="B8405" t="s">
        <v>28</v>
      </c>
      <c r="C8405" t="s">
        <v>19</v>
      </c>
      <c r="D8405" t="s">
        <v>39</v>
      </c>
      <c r="E8405" s="3">
        <v>57777</v>
      </c>
      <c r="F8405" s="3">
        <v>152258</v>
      </c>
      <c r="G8405" t="s">
        <v>26</v>
      </c>
      <c r="H8405" t="s">
        <v>8435</v>
      </c>
    </row>
    <row r="8406" spans="1:8" x14ac:dyDescent="0.35">
      <c r="A8406" s="2">
        <v>44905</v>
      </c>
      <c r="B8406" t="s">
        <v>37</v>
      </c>
      <c r="C8406" t="s">
        <v>24</v>
      </c>
      <c r="D8406" t="s">
        <v>30</v>
      </c>
      <c r="E8406" s="3">
        <v>65946</v>
      </c>
      <c r="F8406" s="3">
        <v>54632</v>
      </c>
      <c r="G8406" t="s">
        <v>35</v>
      </c>
      <c r="H8406" t="s">
        <v>8436</v>
      </c>
    </row>
    <row r="8407" spans="1:8" x14ac:dyDescent="0.35">
      <c r="A8407" s="2">
        <v>45216</v>
      </c>
      <c r="B8407" t="s">
        <v>41</v>
      </c>
      <c r="C8407" t="s">
        <v>23</v>
      </c>
      <c r="D8407" t="s">
        <v>25</v>
      </c>
      <c r="E8407" s="3">
        <v>17596</v>
      </c>
      <c r="F8407" s="3">
        <v>161892</v>
      </c>
      <c r="G8407" t="s">
        <v>32</v>
      </c>
      <c r="H8407" t="s">
        <v>8437</v>
      </c>
    </row>
    <row r="8408" spans="1:8" x14ac:dyDescent="0.35">
      <c r="A8408" s="2">
        <v>45098</v>
      </c>
      <c r="B8408" t="s">
        <v>37</v>
      </c>
      <c r="C8408" t="s">
        <v>29</v>
      </c>
      <c r="D8408" t="s">
        <v>20</v>
      </c>
      <c r="E8408" s="3">
        <v>28468</v>
      </c>
      <c r="F8408" s="3">
        <v>75266</v>
      </c>
      <c r="G8408" t="s">
        <v>35</v>
      </c>
      <c r="H8408" t="s">
        <v>8438</v>
      </c>
    </row>
    <row r="8409" spans="1:8" x14ac:dyDescent="0.35">
      <c r="A8409" s="2">
        <v>44869</v>
      </c>
      <c r="B8409" t="s">
        <v>28</v>
      </c>
      <c r="C8409" t="s">
        <v>34</v>
      </c>
      <c r="D8409" t="s">
        <v>25</v>
      </c>
      <c r="E8409" s="3">
        <v>28855</v>
      </c>
      <c r="F8409" s="3">
        <v>8911</v>
      </c>
      <c r="G8409" t="s">
        <v>35</v>
      </c>
      <c r="H8409" t="s">
        <v>8439</v>
      </c>
    </row>
    <row r="8410" spans="1:8" x14ac:dyDescent="0.35">
      <c r="A8410" s="2">
        <v>44635</v>
      </c>
      <c r="B8410" t="s">
        <v>28</v>
      </c>
      <c r="C8410" t="s">
        <v>29</v>
      </c>
      <c r="D8410" t="s">
        <v>30</v>
      </c>
      <c r="E8410" s="3">
        <v>40467</v>
      </c>
      <c r="F8410" s="3">
        <v>102278</v>
      </c>
      <c r="G8410" t="s">
        <v>26</v>
      </c>
      <c r="H8410" t="s">
        <v>8440</v>
      </c>
    </row>
    <row r="8411" spans="1:8" x14ac:dyDescent="0.35">
      <c r="A8411" s="2">
        <v>44727</v>
      </c>
      <c r="B8411" t="s">
        <v>41</v>
      </c>
      <c r="C8411" t="s">
        <v>29</v>
      </c>
      <c r="D8411" t="s">
        <v>30</v>
      </c>
      <c r="E8411" s="3">
        <v>149229</v>
      </c>
      <c r="F8411" s="3">
        <v>103976</v>
      </c>
      <c r="G8411" t="s">
        <v>35</v>
      </c>
      <c r="H8411" t="s">
        <v>8441</v>
      </c>
    </row>
    <row r="8412" spans="1:8" x14ac:dyDescent="0.35">
      <c r="A8412" s="2">
        <v>44323</v>
      </c>
      <c r="B8412" t="s">
        <v>18</v>
      </c>
      <c r="C8412" t="s">
        <v>34</v>
      </c>
      <c r="D8412" t="s">
        <v>58</v>
      </c>
      <c r="E8412" s="3">
        <v>117790</v>
      </c>
      <c r="F8412" s="3">
        <v>133858</v>
      </c>
      <c r="G8412" t="s">
        <v>21</v>
      </c>
      <c r="H8412" t="s">
        <v>8442</v>
      </c>
    </row>
    <row r="8413" spans="1:8" x14ac:dyDescent="0.35">
      <c r="A8413" s="2">
        <v>44401</v>
      </c>
      <c r="B8413" t="s">
        <v>41</v>
      </c>
      <c r="C8413" t="s">
        <v>29</v>
      </c>
      <c r="D8413" t="s">
        <v>30</v>
      </c>
      <c r="E8413" s="3">
        <v>120564</v>
      </c>
      <c r="F8413" s="3">
        <v>168699</v>
      </c>
      <c r="G8413" t="s">
        <v>21</v>
      </c>
      <c r="H8413" t="s">
        <v>8443</v>
      </c>
    </row>
    <row r="8414" spans="1:8" x14ac:dyDescent="0.35">
      <c r="A8414" s="2">
        <v>44225</v>
      </c>
      <c r="B8414" t="s">
        <v>18</v>
      </c>
      <c r="C8414" t="s">
        <v>24</v>
      </c>
      <c r="D8414" t="s">
        <v>25</v>
      </c>
      <c r="E8414" s="3">
        <v>141990</v>
      </c>
      <c r="F8414" s="3">
        <v>167152</v>
      </c>
      <c r="G8414" t="s">
        <v>21</v>
      </c>
      <c r="H8414" t="s">
        <v>8444</v>
      </c>
    </row>
    <row r="8415" spans="1:8" x14ac:dyDescent="0.35">
      <c r="A8415" s="2">
        <v>44641</v>
      </c>
      <c r="B8415" t="s">
        <v>23</v>
      </c>
      <c r="C8415" t="s">
        <v>19</v>
      </c>
      <c r="D8415" t="s">
        <v>20</v>
      </c>
      <c r="E8415" s="3">
        <v>14747</v>
      </c>
      <c r="F8415" s="3">
        <v>65339</v>
      </c>
      <c r="G8415" t="s">
        <v>35</v>
      </c>
      <c r="H8415" t="s">
        <v>8445</v>
      </c>
    </row>
    <row r="8416" spans="1:8" x14ac:dyDescent="0.35">
      <c r="A8416" s="2">
        <v>45162</v>
      </c>
      <c r="B8416" t="s">
        <v>28</v>
      </c>
      <c r="C8416" t="s">
        <v>24</v>
      </c>
      <c r="D8416" t="s">
        <v>20</v>
      </c>
      <c r="E8416" s="3">
        <v>52563</v>
      </c>
      <c r="F8416" s="3">
        <v>136300</v>
      </c>
      <c r="G8416" t="s">
        <v>21</v>
      </c>
      <c r="H8416" t="s">
        <v>8446</v>
      </c>
    </row>
    <row r="8417" spans="1:8" x14ac:dyDescent="0.35">
      <c r="A8417" s="2">
        <v>44660</v>
      </c>
      <c r="B8417" t="s">
        <v>55</v>
      </c>
      <c r="C8417" t="s">
        <v>19</v>
      </c>
      <c r="D8417" t="s">
        <v>58</v>
      </c>
      <c r="E8417" s="3">
        <v>75192</v>
      </c>
      <c r="F8417" s="3">
        <v>117154</v>
      </c>
      <c r="G8417" t="s">
        <v>32</v>
      </c>
      <c r="H8417" t="s">
        <v>8447</v>
      </c>
    </row>
    <row r="8418" spans="1:8" x14ac:dyDescent="0.35">
      <c r="A8418" s="2">
        <v>44347</v>
      </c>
      <c r="B8418" t="s">
        <v>55</v>
      </c>
      <c r="C8418" t="s">
        <v>23</v>
      </c>
      <c r="D8418" t="s">
        <v>25</v>
      </c>
      <c r="E8418" s="3">
        <v>130424</v>
      </c>
      <c r="F8418" s="3">
        <v>85122</v>
      </c>
      <c r="G8418" t="s">
        <v>21</v>
      </c>
      <c r="H8418" t="s">
        <v>8448</v>
      </c>
    </row>
    <row r="8419" spans="1:8" x14ac:dyDescent="0.35">
      <c r="A8419" s="2">
        <v>44436</v>
      </c>
      <c r="B8419" t="s">
        <v>37</v>
      </c>
      <c r="C8419" t="s">
        <v>29</v>
      </c>
      <c r="D8419" t="s">
        <v>30</v>
      </c>
      <c r="E8419" s="3">
        <v>70730</v>
      </c>
      <c r="F8419" s="3">
        <v>28481</v>
      </c>
      <c r="G8419" t="s">
        <v>21</v>
      </c>
      <c r="H8419" t="s">
        <v>8449</v>
      </c>
    </row>
    <row r="8420" spans="1:8" x14ac:dyDescent="0.35">
      <c r="A8420" s="2">
        <v>44462</v>
      </c>
      <c r="B8420" t="s">
        <v>41</v>
      </c>
      <c r="C8420" t="s">
        <v>23</v>
      </c>
      <c r="D8420" t="s">
        <v>39</v>
      </c>
      <c r="E8420" s="3">
        <v>116170</v>
      </c>
      <c r="F8420" s="3">
        <v>23993</v>
      </c>
      <c r="G8420" t="s">
        <v>35</v>
      </c>
      <c r="H8420" t="s">
        <v>8450</v>
      </c>
    </row>
    <row r="8421" spans="1:8" x14ac:dyDescent="0.35">
      <c r="A8421" s="2">
        <v>45109</v>
      </c>
      <c r="B8421" t="s">
        <v>41</v>
      </c>
      <c r="C8421" t="s">
        <v>43</v>
      </c>
      <c r="D8421" t="s">
        <v>20</v>
      </c>
      <c r="E8421" s="3">
        <v>82086</v>
      </c>
      <c r="F8421" s="3">
        <v>163525</v>
      </c>
      <c r="G8421" t="s">
        <v>32</v>
      </c>
      <c r="H8421" t="s">
        <v>8451</v>
      </c>
    </row>
    <row r="8422" spans="1:8" x14ac:dyDescent="0.35">
      <c r="A8422" s="2">
        <v>44693</v>
      </c>
      <c r="B8422" t="s">
        <v>55</v>
      </c>
      <c r="C8422" t="s">
        <v>19</v>
      </c>
      <c r="D8422" t="s">
        <v>25</v>
      </c>
      <c r="E8422" s="3">
        <v>117904</v>
      </c>
      <c r="F8422" s="3">
        <v>68600</v>
      </c>
      <c r="G8422" t="s">
        <v>35</v>
      </c>
      <c r="H8422" t="s">
        <v>8452</v>
      </c>
    </row>
    <row r="8423" spans="1:8" x14ac:dyDescent="0.35">
      <c r="A8423" s="2">
        <v>44881</v>
      </c>
      <c r="B8423" t="s">
        <v>18</v>
      </c>
      <c r="C8423" t="s">
        <v>24</v>
      </c>
      <c r="D8423" t="s">
        <v>58</v>
      </c>
      <c r="E8423" s="3">
        <v>94023</v>
      </c>
      <c r="F8423" s="3">
        <v>40783</v>
      </c>
      <c r="G8423" t="s">
        <v>32</v>
      </c>
      <c r="H8423" t="s">
        <v>8453</v>
      </c>
    </row>
    <row r="8424" spans="1:8" x14ac:dyDescent="0.35">
      <c r="A8424" s="2">
        <v>44354</v>
      </c>
      <c r="B8424" t="s">
        <v>41</v>
      </c>
      <c r="C8424" t="s">
        <v>24</v>
      </c>
      <c r="D8424" t="s">
        <v>39</v>
      </c>
      <c r="E8424" s="3">
        <v>41194</v>
      </c>
      <c r="F8424" s="3">
        <v>45142</v>
      </c>
      <c r="G8424" t="s">
        <v>32</v>
      </c>
      <c r="H8424" t="s">
        <v>8454</v>
      </c>
    </row>
    <row r="8425" spans="1:8" x14ac:dyDescent="0.35">
      <c r="A8425" s="2">
        <v>44368</v>
      </c>
      <c r="B8425" t="s">
        <v>18</v>
      </c>
      <c r="C8425" t="s">
        <v>29</v>
      </c>
      <c r="D8425" t="s">
        <v>25</v>
      </c>
      <c r="E8425" s="3">
        <v>97555</v>
      </c>
      <c r="F8425" s="3">
        <v>62622</v>
      </c>
      <c r="G8425" t="s">
        <v>35</v>
      </c>
      <c r="H8425" t="s">
        <v>8455</v>
      </c>
    </row>
    <row r="8426" spans="1:8" x14ac:dyDescent="0.35">
      <c r="A8426" s="2">
        <v>44690</v>
      </c>
      <c r="B8426" t="s">
        <v>18</v>
      </c>
      <c r="C8426" t="s">
        <v>24</v>
      </c>
      <c r="D8426" t="s">
        <v>30</v>
      </c>
      <c r="E8426" s="3">
        <v>34592</v>
      </c>
      <c r="F8426" s="3">
        <v>112817</v>
      </c>
      <c r="G8426" t="s">
        <v>21</v>
      </c>
      <c r="H8426" t="s">
        <v>8456</v>
      </c>
    </row>
    <row r="8427" spans="1:8" x14ac:dyDescent="0.35">
      <c r="A8427" s="2">
        <v>45166</v>
      </c>
      <c r="B8427" t="s">
        <v>18</v>
      </c>
      <c r="C8427" t="s">
        <v>43</v>
      </c>
      <c r="D8427" t="s">
        <v>20</v>
      </c>
      <c r="E8427" s="3">
        <v>108736</v>
      </c>
      <c r="F8427" s="3">
        <v>152322</v>
      </c>
      <c r="G8427" t="s">
        <v>26</v>
      </c>
      <c r="H8427" t="s">
        <v>8457</v>
      </c>
    </row>
    <row r="8428" spans="1:8" x14ac:dyDescent="0.35">
      <c r="A8428" s="2">
        <v>44872</v>
      </c>
      <c r="B8428" t="s">
        <v>18</v>
      </c>
      <c r="C8428" t="s">
        <v>34</v>
      </c>
      <c r="D8428" t="s">
        <v>30</v>
      </c>
      <c r="E8428" s="3">
        <v>63202</v>
      </c>
      <c r="F8428" s="3">
        <v>68278</v>
      </c>
      <c r="G8428" t="s">
        <v>26</v>
      </c>
      <c r="H8428" t="s">
        <v>8458</v>
      </c>
    </row>
    <row r="8429" spans="1:8" x14ac:dyDescent="0.35">
      <c r="A8429" s="2">
        <v>44855</v>
      </c>
      <c r="B8429" t="s">
        <v>37</v>
      </c>
      <c r="C8429" t="s">
        <v>24</v>
      </c>
      <c r="D8429" t="s">
        <v>58</v>
      </c>
      <c r="E8429" s="3">
        <v>65033</v>
      </c>
      <c r="F8429" s="3">
        <v>131257</v>
      </c>
      <c r="G8429" t="s">
        <v>21</v>
      </c>
      <c r="H8429" t="s">
        <v>8459</v>
      </c>
    </row>
    <row r="8430" spans="1:8" x14ac:dyDescent="0.35">
      <c r="A8430" s="2">
        <v>45099</v>
      </c>
      <c r="B8430" t="s">
        <v>37</v>
      </c>
      <c r="C8430" t="s">
        <v>29</v>
      </c>
      <c r="D8430" t="s">
        <v>20</v>
      </c>
      <c r="E8430" s="3">
        <v>73091</v>
      </c>
      <c r="F8430" s="3">
        <v>144246</v>
      </c>
      <c r="G8430" t="s">
        <v>26</v>
      </c>
      <c r="H8430" t="s">
        <v>8460</v>
      </c>
    </row>
    <row r="8431" spans="1:8" x14ac:dyDescent="0.35">
      <c r="A8431" s="2">
        <v>44862</v>
      </c>
      <c r="B8431" t="s">
        <v>55</v>
      </c>
      <c r="C8431" t="s">
        <v>23</v>
      </c>
      <c r="D8431" t="s">
        <v>39</v>
      </c>
      <c r="E8431" s="3">
        <v>119805</v>
      </c>
      <c r="F8431" s="3">
        <v>38927</v>
      </c>
      <c r="G8431" t="s">
        <v>26</v>
      </c>
      <c r="H8431" t="s">
        <v>8461</v>
      </c>
    </row>
    <row r="8432" spans="1:8" x14ac:dyDescent="0.35">
      <c r="A8432" s="2">
        <v>44563</v>
      </c>
      <c r="B8432" t="s">
        <v>37</v>
      </c>
      <c r="C8432" t="s">
        <v>24</v>
      </c>
      <c r="D8432" t="s">
        <v>20</v>
      </c>
      <c r="E8432" s="3">
        <v>117509</v>
      </c>
      <c r="F8432" s="3">
        <v>128173</v>
      </c>
      <c r="G8432" t="s">
        <v>32</v>
      </c>
      <c r="H8432" t="s">
        <v>8462</v>
      </c>
    </row>
    <row r="8433" spans="1:8" x14ac:dyDescent="0.35">
      <c r="A8433" s="2">
        <v>44746</v>
      </c>
      <c r="B8433" t="s">
        <v>23</v>
      </c>
      <c r="C8433" t="s">
        <v>24</v>
      </c>
      <c r="D8433" t="s">
        <v>30</v>
      </c>
      <c r="E8433" s="3">
        <v>27335</v>
      </c>
      <c r="F8433" s="3">
        <v>17571</v>
      </c>
      <c r="G8433" t="s">
        <v>35</v>
      </c>
      <c r="H8433" t="s">
        <v>8463</v>
      </c>
    </row>
    <row r="8434" spans="1:8" x14ac:dyDescent="0.35">
      <c r="A8434" s="2">
        <v>44839</v>
      </c>
      <c r="B8434" t="s">
        <v>41</v>
      </c>
      <c r="C8434" t="s">
        <v>24</v>
      </c>
      <c r="D8434" t="s">
        <v>25</v>
      </c>
      <c r="E8434" s="3">
        <v>146479</v>
      </c>
      <c r="F8434" s="3">
        <v>131633</v>
      </c>
      <c r="G8434" t="s">
        <v>35</v>
      </c>
      <c r="H8434" t="s">
        <v>8464</v>
      </c>
    </row>
    <row r="8435" spans="1:8" x14ac:dyDescent="0.35">
      <c r="A8435" s="2">
        <v>44451</v>
      </c>
      <c r="B8435" t="s">
        <v>23</v>
      </c>
      <c r="C8435" t="s">
        <v>29</v>
      </c>
      <c r="D8435" t="s">
        <v>25</v>
      </c>
      <c r="E8435" s="3">
        <v>10414</v>
      </c>
      <c r="F8435" s="3">
        <v>42075</v>
      </c>
      <c r="G8435" t="s">
        <v>21</v>
      </c>
      <c r="H8435" t="s">
        <v>8465</v>
      </c>
    </row>
    <row r="8436" spans="1:8" x14ac:dyDescent="0.35">
      <c r="A8436" s="2">
        <v>44404</v>
      </c>
      <c r="B8436" t="s">
        <v>37</v>
      </c>
      <c r="C8436" t="s">
        <v>34</v>
      </c>
      <c r="D8436" t="s">
        <v>25</v>
      </c>
      <c r="E8436" s="3">
        <v>101535</v>
      </c>
      <c r="F8436" s="3">
        <v>17850</v>
      </c>
      <c r="G8436" t="s">
        <v>21</v>
      </c>
      <c r="H8436" t="s">
        <v>8466</v>
      </c>
    </row>
    <row r="8437" spans="1:8" x14ac:dyDescent="0.35">
      <c r="A8437" s="2">
        <v>44646</v>
      </c>
      <c r="B8437" t="s">
        <v>41</v>
      </c>
      <c r="C8437" t="s">
        <v>24</v>
      </c>
      <c r="D8437" t="s">
        <v>58</v>
      </c>
      <c r="E8437" s="3">
        <v>80507</v>
      </c>
      <c r="F8437" s="3">
        <v>78068</v>
      </c>
      <c r="G8437" t="s">
        <v>35</v>
      </c>
      <c r="H8437" t="s">
        <v>8467</v>
      </c>
    </row>
    <row r="8438" spans="1:8" x14ac:dyDescent="0.35">
      <c r="A8438" s="2">
        <v>44291</v>
      </c>
      <c r="B8438" t="s">
        <v>41</v>
      </c>
      <c r="C8438" t="s">
        <v>34</v>
      </c>
      <c r="D8438" t="s">
        <v>58</v>
      </c>
      <c r="E8438" s="3">
        <v>25145</v>
      </c>
      <c r="F8438" s="3">
        <v>146178</v>
      </c>
      <c r="G8438" t="s">
        <v>26</v>
      </c>
      <c r="H8438" t="s">
        <v>8468</v>
      </c>
    </row>
    <row r="8439" spans="1:8" x14ac:dyDescent="0.35">
      <c r="A8439" s="2">
        <v>45035</v>
      </c>
      <c r="B8439" t="s">
        <v>18</v>
      </c>
      <c r="C8439" t="s">
        <v>34</v>
      </c>
      <c r="D8439" t="s">
        <v>25</v>
      </c>
      <c r="E8439" s="3">
        <v>146057</v>
      </c>
      <c r="F8439" s="3">
        <v>106357</v>
      </c>
      <c r="G8439" t="s">
        <v>21</v>
      </c>
      <c r="H8439" t="s">
        <v>8469</v>
      </c>
    </row>
    <row r="8440" spans="1:8" x14ac:dyDescent="0.35">
      <c r="A8440" s="2">
        <v>44674</v>
      </c>
      <c r="B8440" t="s">
        <v>55</v>
      </c>
      <c r="C8440" t="s">
        <v>43</v>
      </c>
      <c r="D8440" t="s">
        <v>39</v>
      </c>
      <c r="E8440" s="3">
        <v>99889</v>
      </c>
      <c r="F8440" s="3">
        <v>67404</v>
      </c>
      <c r="G8440" t="s">
        <v>32</v>
      </c>
      <c r="H8440" t="s">
        <v>8470</v>
      </c>
    </row>
    <row r="8441" spans="1:8" x14ac:dyDescent="0.35">
      <c r="A8441" s="2">
        <v>44879</v>
      </c>
      <c r="B8441" t="s">
        <v>18</v>
      </c>
      <c r="C8441" t="s">
        <v>23</v>
      </c>
      <c r="D8441" t="s">
        <v>30</v>
      </c>
      <c r="E8441" s="3">
        <v>17650</v>
      </c>
      <c r="F8441" s="3">
        <v>95415</v>
      </c>
      <c r="G8441" t="s">
        <v>35</v>
      </c>
      <c r="H8441" t="s">
        <v>8471</v>
      </c>
    </row>
    <row r="8442" spans="1:8" x14ac:dyDescent="0.35">
      <c r="A8442" s="2">
        <v>44958</v>
      </c>
      <c r="B8442" t="s">
        <v>18</v>
      </c>
      <c r="C8442" t="s">
        <v>24</v>
      </c>
      <c r="D8442" t="s">
        <v>39</v>
      </c>
      <c r="E8442" s="3">
        <v>53407</v>
      </c>
      <c r="F8442" s="3">
        <v>70723</v>
      </c>
      <c r="G8442" t="s">
        <v>26</v>
      </c>
      <c r="H8442" t="s">
        <v>8472</v>
      </c>
    </row>
    <row r="8443" spans="1:8" x14ac:dyDescent="0.35">
      <c r="A8443" s="2">
        <v>44386</v>
      </c>
      <c r="B8443" t="s">
        <v>23</v>
      </c>
      <c r="C8443" t="s">
        <v>24</v>
      </c>
      <c r="D8443" t="s">
        <v>25</v>
      </c>
      <c r="E8443" s="3">
        <v>98441</v>
      </c>
      <c r="F8443" s="3">
        <v>155535</v>
      </c>
      <c r="G8443" t="s">
        <v>32</v>
      </c>
      <c r="H8443" t="s">
        <v>8473</v>
      </c>
    </row>
    <row r="8444" spans="1:8" x14ac:dyDescent="0.35">
      <c r="A8444" s="2">
        <v>44907</v>
      </c>
      <c r="B8444" t="s">
        <v>37</v>
      </c>
      <c r="C8444" t="s">
        <v>24</v>
      </c>
      <c r="D8444" t="s">
        <v>30</v>
      </c>
      <c r="E8444" s="3">
        <v>103303</v>
      </c>
      <c r="F8444" s="3">
        <v>73464</v>
      </c>
      <c r="G8444" t="s">
        <v>35</v>
      </c>
      <c r="H8444" t="s">
        <v>8474</v>
      </c>
    </row>
    <row r="8445" spans="1:8" x14ac:dyDescent="0.35">
      <c r="A8445" s="2">
        <v>44952</v>
      </c>
      <c r="B8445" t="s">
        <v>23</v>
      </c>
      <c r="C8445" t="s">
        <v>34</v>
      </c>
      <c r="D8445" t="s">
        <v>58</v>
      </c>
      <c r="E8445" s="3">
        <v>97377</v>
      </c>
      <c r="F8445" s="3">
        <v>39803</v>
      </c>
      <c r="G8445" t="s">
        <v>35</v>
      </c>
      <c r="H8445" t="s">
        <v>8475</v>
      </c>
    </row>
    <row r="8446" spans="1:8" x14ac:dyDescent="0.35">
      <c r="A8446" s="2">
        <v>45032</v>
      </c>
      <c r="B8446" t="s">
        <v>37</v>
      </c>
      <c r="C8446" t="s">
        <v>19</v>
      </c>
      <c r="D8446" t="s">
        <v>20</v>
      </c>
      <c r="E8446" s="3">
        <v>115632</v>
      </c>
      <c r="F8446" s="3">
        <v>166766</v>
      </c>
      <c r="G8446" t="s">
        <v>26</v>
      </c>
      <c r="H8446" t="s">
        <v>8476</v>
      </c>
    </row>
    <row r="8447" spans="1:8" x14ac:dyDescent="0.35">
      <c r="A8447" s="2">
        <v>44329</v>
      </c>
      <c r="B8447" t="s">
        <v>23</v>
      </c>
      <c r="C8447" t="s">
        <v>23</v>
      </c>
      <c r="D8447" t="s">
        <v>20</v>
      </c>
      <c r="E8447" s="3">
        <v>132274</v>
      </c>
      <c r="F8447" s="3">
        <v>161420</v>
      </c>
      <c r="G8447" t="s">
        <v>21</v>
      </c>
      <c r="H8447" t="s">
        <v>8477</v>
      </c>
    </row>
    <row r="8448" spans="1:8" x14ac:dyDescent="0.35">
      <c r="A8448" s="2">
        <v>44251</v>
      </c>
      <c r="B8448" t="s">
        <v>41</v>
      </c>
      <c r="C8448" t="s">
        <v>29</v>
      </c>
      <c r="D8448" t="s">
        <v>30</v>
      </c>
      <c r="E8448" s="3">
        <v>22708</v>
      </c>
      <c r="F8448" s="3">
        <v>161065</v>
      </c>
      <c r="G8448" t="s">
        <v>32</v>
      </c>
      <c r="H8448" t="s">
        <v>8478</v>
      </c>
    </row>
    <row r="8449" spans="1:8" x14ac:dyDescent="0.35">
      <c r="A8449" s="2">
        <v>44706</v>
      </c>
      <c r="B8449" t="s">
        <v>37</v>
      </c>
      <c r="C8449" t="s">
        <v>24</v>
      </c>
      <c r="D8449" t="s">
        <v>39</v>
      </c>
      <c r="E8449" s="3">
        <v>37175</v>
      </c>
      <c r="F8449" s="3">
        <v>64355</v>
      </c>
      <c r="G8449" t="s">
        <v>32</v>
      </c>
      <c r="H8449" t="s">
        <v>8479</v>
      </c>
    </row>
    <row r="8450" spans="1:8" x14ac:dyDescent="0.35">
      <c r="A8450" s="2">
        <v>44866</v>
      </c>
      <c r="B8450" t="s">
        <v>37</v>
      </c>
      <c r="C8450" t="s">
        <v>19</v>
      </c>
      <c r="D8450" t="s">
        <v>30</v>
      </c>
      <c r="E8450" s="3">
        <v>29335</v>
      </c>
      <c r="F8450" s="3">
        <v>68946</v>
      </c>
      <c r="G8450" t="s">
        <v>32</v>
      </c>
      <c r="H8450" t="s">
        <v>8480</v>
      </c>
    </row>
    <row r="8451" spans="1:8" x14ac:dyDescent="0.35">
      <c r="A8451" s="2">
        <v>44606</v>
      </c>
      <c r="B8451" t="s">
        <v>23</v>
      </c>
      <c r="C8451" t="s">
        <v>19</v>
      </c>
      <c r="D8451" t="s">
        <v>39</v>
      </c>
      <c r="E8451" s="3">
        <v>142609</v>
      </c>
      <c r="F8451" s="3">
        <v>64575</v>
      </c>
      <c r="G8451" t="s">
        <v>35</v>
      </c>
      <c r="H8451" t="s">
        <v>8481</v>
      </c>
    </row>
    <row r="8452" spans="1:8" x14ac:dyDescent="0.35">
      <c r="A8452" s="2">
        <v>45183</v>
      </c>
      <c r="B8452" t="s">
        <v>28</v>
      </c>
      <c r="C8452" t="s">
        <v>19</v>
      </c>
      <c r="D8452" t="s">
        <v>39</v>
      </c>
      <c r="E8452" s="3">
        <v>111472</v>
      </c>
      <c r="F8452" s="3">
        <v>83304</v>
      </c>
      <c r="G8452" t="s">
        <v>26</v>
      </c>
      <c r="H8452" t="s">
        <v>8482</v>
      </c>
    </row>
    <row r="8453" spans="1:8" x14ac:dyDescent="0.35">
      <c r="A8453" s="2">
        <v>44930</v>
      </c>
      <c r="B8453" t="s">
        <v>41</v>
      </c>
      <c r="C8453" t="s">
        <v>23</v>
      </c>
      <c r="D8453" t="s">
        <v>20</v>
      </c>
      <c r="E8453" s="3">
        <v>146759</v>
      </c>
      <c r="F8453" s="3">
        <v>164591</v>
      </c>
      <c r="G8453" t="s">
        <v>26</v>
      </c>
      <c r="H8453" t="s">
        <v>8483</v>
      </c>
    </row>
    <row r="8454" spans="1:8" x14ac:dyDescent="0.35">
      <c r="A8454" s="2">
        <v>44455</v>
      </c>
      <c r="B8454" t="s">
        <v>41</v>
      </c>
      <c r="C8454" t="s">
        <v>19</v>
      </c>
      <c r="D8454" t="s">
        <v>58</v>
      </c>
      <c r="E8454" s="3">
        <v>26352</v>
      </c>
      <c r="F8454" s="3">
        <v>97883</v>
      </c>
      <c r="G8454" t="s">
        <v>35</v>
      </c>
      <c r="H8454" t="s">
        <v>8484</v>
      </c>
    </row>
    <row r="8455" spans="1:8" x14ac:dyDescent="0.35">
      <c r="A8455" s="2">
        <v>44495</v>
      </c>
      <c r="B8455" t="s">
        <v>28</v>
      </c>
      <c r="C8455" t="s">
        <v>29</v>
      </c>
      <c r="D8455" t="s">
        <v>25</v>
      </c>
      <c r="E8455" s="3">
        <v>126583</v>
      </c>
      <c r="F8455" s="3">
        <v>114270</v>
      </c>
      <c r="G8455" t="s">
        <v>32</v>
      </c>
      <c r="H8455" t="s">
        <v>8485</v>
      </c>
    </row>
    <row r="8456" spans="1:8" x14ac:dyDescent="0.35">
      <c r="A8456" s="2">
        <v>44757</v>
      </c>
      <c r="B8456" t="s">
        <v>23</v>
      </c>
      <c r="C8456" t="s">
        <v>24</v>
      </c>
      <c r="D8456" t="s">
        <v>58</v>
      </c>
      <c r="E8456" s="3">
        <v>50571</v>
      </c>
      <c r="F8456" s="3">
        <v>122915</v>
      </c>
      <c r="G8456" t="s">
        <v>32</v>
      </c>
      <c r="H8456" t="s">
        <v>8486</v>
      </c>
    </row>
    <row r="8457" spans="1:8" x14ac:dyDescent="0.35">
      <c r="A8457" s="2">
        <v>44493</v>
      </c>
      <c r="B8457" t="s">
        <v>23</v>
      </c>
      <c r="C8457" t="s">
        <v>29</v>
      </c>
      <c r="D8457" t="s">
        <v>25</v>
      </c>
      <c r="E8457" s="3">
        <v>109760</v>
      </c>
      <c r="F8457" s="3">
        <v>157674</v>
      </c>
      <c r="G8457" t="s">
        <v>26</v>
      </c>
      <c r="H8457" t="s">
        <v>8487</v>
      </c>
    </row>
    <row r="8458" spans="1:8" x14ac:dyDescent="0.35">
      <c r="A8458" s="2">
        <v>44558</v>
      </c>
      <c r="B8458" t="s">
        <v>41</v>
      </c>
      <c r="C8458" t="s">
        <v>24</v>
      </c>
      <c r="D8458" t="s">
        <v>20</v>
      </c>
      <c r="E8458" s="3">
        <v>109798</v>
      </c>
      <c r="F8458" s="3">
        <v>148784</v>
      </c>
      <c r="G8458" t="s">
        <v>21</v>
      </c>
      <c r="H8458" t="s">
        <v>8488</v>
      </c>
    </row>
    <row r="8459" spans="1:8" x14ac:dyDescent="0.35">
      <c r="A8459" s="2">
        <v>44785</v>
      </c>
      <c r="B8459" t="s">
        <v>23</v>
      </c>
      <c r="C8459" t="s">
        <v>43</v>
      </c>
      <c r="D8459" t="s">
        <v>25</v>
      </c>
      <c r="E8459" s="3">
        <v>19479</v>
      </c>
      <c r="F8459" s="3">
        <v>9984</v>
      </c>
      <c r="G8459" t="s">
        <v>35</v>
      </c>
      <c r="H8459" t="s">
        <v>8489</v>
      </c>
    </row>
    <row r="8460" spans="1:8" x14ac:dyDescent="0.35">
      <c r="A8460" s="2">
        <v>44323</v>
      </c>
      <c r="B8460" t="s">
        <v>55</v>
      </c>
      <c r="C8460" t="s">
        <v>34</v>
      </c>
      <c r="D8460" t="s">
        <v>39</v>
      </c>
      <c r="E8460" s="3">
        <v>36814</v>
      </c>
      <c r="F8460" s="3">
        <v>135499</v>
      </c>
      <c r="G8460" t="s">
        <v>21</v>
      </c>
      <c r="H8460" t="s">
        <v>8490</v>
      </c>
    </row>
    <row r="8461" spans="1:8" x14ac:dyDescent="0.35">
      <c r="A8461" s="2">
        <v>44393</v>
      </c>
      <c r="B8461" t="s">
        <v>55</v>
      </c>
      <c r="C8461" t="s">
        <v>19</v>
      </c>
      <c r="D8461" t="s">
        <v>30</v>
      </c>
      <c r="E8461" s="3">
        <v>20065</v>
      </c>
      <c r="F8461" s="3">
        <v>83478</v>
      </c>
      <c r="G8461" t="s">
        <v>32</v>
      </c>
      <c r="H8461" t="s">
        <v>8491</v>
      </c>
    </row>
    <row r="8462" spans="1:8" x14ac:dyDescent="0.35">
      <c r="A8462" s="2">
        <v>44417</v>
      </c>
      <c r="B8462" t="s">
        <v>28</v>
      </c>
      <c r="C8462" t="s">
        <v>29</v>
      </c>
      <c r="D8462" t="s">
        <v>25</v>
      </c>
      <c r="E8462" s="3">
        <v>35820</v>
      </c>
      <c r="F8462" s="3">
        <v>142795</v>
      </c>
      <c r="G8462" t="s">
        <v>35</v>
      </c>
      <c r="H8462" t="s">
        <v>8492</v>
      </c>
    </row>
    <row r="8463" spans="1:8" x14ac:dyDescent="0.35">
      <c r="A8463" s="2">
        <v>45191</v>
      </c>
      <c r="B8463" t="s">
        <v>37</v>
      </c>
      <c r="C8463" t="s">
        <v>34</v>
      </c>
      <c r="D8463" t="s">
        <v>58</v>
      </c>
      <c r="E8463" s="3">
        <v>32871</v>
      </c>
      <c r="F8463" s="3">
        <v>80136</v>
      </c>
      <c r="G8463" t="s">
        <v>35</v>
      </c>
      <c r="H8463" t="s">
        <v>8493</v>
      </c>
    </row>
    <row r="8464" spans="1:8" x14ac:dyDescent="0.35">
      <c r="A8464" s="2">
        <v>44287</v>
      </c>
      <c r="B8464" t="s">
        <v>55</v>
      </c>
      <c r="C8464" t="s">
        <v>34</v>
      </c>
      <c r="D8464" t="s">
        <v>20</v>
      </c>
      <c r="E8464" s="3">
        <v>59325</v>
      </c>
      <c r="F8464" s="3">
        <v>140532</v>
      </c>
      <c r="G8464" t="s">
        <v>21</v>
      </c>
      <c r="H8464" t="s">
        <v>8494</v>
      </c>
    </row>
    <row r="8465" spans="1:8" x14ac:dyDescent="0.35">
      <c r="A8465" s="2">
        <v>44607</v>
      </c>
      <c r="B8465" t="s">
        <v>23</v>
      </c>
      <c r="C8465" t="s">
        <v>34</v>
      </c>
      <c r="D8465" t="s">
        <v>20</v>
      </c>
      <c r="E8465" s="3">
        <v>29661</v>
      </c>
      <c r="F8465" s="3">
        <v>9208</v>
      </c>
      <c r="G8465" t="s">
        <v>35</v>
      </c>
      <c r="H8465" t="s">
        <v>8495</v>
      </c>
    </row>
    <row r="8466" spans="1:8" x14ac:dyDescent="0.35">
      <c r="A8466" s="2">
        <v>44204</v>
      </c>
      <c r="B8466" t="s">
        <v>28</v>
      </c>
      <c r="C8466" t="s">
        <v>34</v>
      </c>
      <c r="D8466" t="s">
        <v>30</v>
      </c>
      <c r="E8466" s="3">
        <v>64850</v>
      </c>
      <c r="F8466" s="3">
        <v>38991</v>
      </c>
      <c r="G8466" t="s">
        <v>26</v>
      </c>
      <c r="H8466" t="s">
        <v>8496</v>
      </c>
    </row>
    <row r="8467" spans="1:8" x14ac:dyDescent="0.35">
      <c r="A8467" s="2">
        <v>44740</v>
      </c>
      <c r="B8467" t="s">
        <v>55</v>
      </c>
      <c r="C8467" t="s">
        <v>34</v>
      </c>
      <c r="D8467" t="s">
        <v>39</v>
      </c>
      <c r="E8467" s="3">
        <v>11396</v>
      </c>
      <c r="F8467" s="3">
        <v>37794</v>
      </c>
      <c r="G8467" t="s">
        <v>21</v>
      </c>
      <c r="H8467" t="s">
        <v>8497</v>
      </c>
    </row>
    <row r="8468" spans="1:8" x14ac:dyDescent="0.35">
      <c r="A8468" s="2">
        <v>44664</v>
      </c>
      <c r="B8468" t="s">
        <v>18</v>
      </c>
      <c r="C8468" t="s">
        <v>24</v>
      </c>
      <c r="D8468" t="s">
        <v>39</v>
      </c>
      <c r="E8468" s="3">
        <v>10173</v>
      </c>
      <c r="F8468" s="3">
        <v>75203</v>
      </c>
      <c r="G8468" t="s">
        <v>26</v>
      </c>
      <c r="H8468" t="s">
        <v>8498</v>
      </c>
    </row>
    <row r="8469" spans="1:8" x14ac:dyDescent="0.35">
      <c r="A8469" s="2">
        <v>44516</v>
      </c>
      <c r="B8469" t="s">
        <v>28</v>
      </c>
      <c r="C8469" t="s">
        <v>23</v>
      </c>
      <c r="D8469" t="s">
        <v>20</v>
      </c>
      <c r="E8469" s="3">
        <v>130909</v>
      </c>
      <c r="F8469" s="3">
        <v>83224</v>
      </c>
      <c r="G8469" t="s">
        <v>32</v>
      </c>
      <c r="H8469" t="s">
        <v>8499</v>
      </c>
    </row>
    <row r="8470" spans="1:8" x14ac:dyDescent="0.35">
      <c r="A8470" s="2">
        <v>44465</v>
      </c>
      <c r="B8470" t="s">
        <v>41</v>
      </c>
      <c r="C8470" t="s">
        <v>19</v>
      </c>
      <c r="D8470" t="s">
        <v>39</v>
      </c>
      <c r="E8470" s="3">
        <v>25913</v>
      </c>
      <c r="F8470" s="3">
        <v>64891</v>
      </c>
      <c r="G8470" t="s">
        <v>21</v>
      </c>
      <c r="H8470" t="s">
        <v>8500</v>
      </c>
    </row>
    <row r="8471" spans="1:8" x14ac:dyDescent="0.35">
      <c r="A8471" s="2">
        <v>44257</v>
      </c>
      <c r="B8471" t="s">
        <v>55</v>
      </c>
      <c r="C8471" t="s">
        <v>19</v>
      </c>
      <c r="D8471" t="s">
        <v>30</v>
      </c>
      <c r="E8471" s="3">
        <v>86616</v>
      </c>
      <c r="F8471" s="3">
        <v>68187</v>
      </c>
      <c r="G8471" t="s">
        <v>35</v>
      </c>
      <c r="H8471" t="s">
        <v>8501</v>
      </c>
    </row>
    <row r="8472" spans="1:8" x14ac:dyDescent="0.35">
      <c r="A8472" s="2">
        <v>44993</v>
      </c>
      <c r="B8472" t="s">
        <v>41</v>
      </c>
      <c r="C8472" t="s">
        <v>24</v>
      </c>
      <c r="D8472" t="s">
        <v>20</v>
      </c>
      <c r="E8472" s="3">
        <v>131433</v>
      </c>
      <c r="F8472" s="3">
        <v>119212</v>
      </c>
      <c r="G8472" t="s">
        <v>21</v>
      </c>
      <c r="H8472" t="s">
        <v>8502</v>
      </c>
    </row>
    <row r="8473" spans="1:8" x14ac:dyDescent="0.35">
      <c r="A8473" s="2">
        <v>44749</v>
      </c>
      <c r="B8473" t="s">
        <v>28</v>
      </c>
      <c r="C8473" t="s">
        <v>29</v>
      </c>
      <c r="D8473" t="s">
        <v>39</v>
      </c>
      <c r="E8473" s="3">
        <v>94998</v>
      </c>
      <c r="F8473" s="3">
        <v>30923</v>
      </c>
      <c r="G8473" t="s">
        <v>26</v>
      </c>
      <c r="H8473" t="s">
        <v>8503</v>
      </c>
    </row>
    <row r="8474" spans="1:8" x14ac:dyDescent="0.35">
      <c r="A8474" s="2">
        <v>45122</v>
      </c>
      <c r="B8474" t="s">
        <v>55</v>
      </c>
      <c r="C8474" t="s">
        <v>24</v>
      </c>
      <c r="D8474" t="s">
        <v>25</v>
      </c>
      <c r="E8474" s="3">
        <v>72726</v>
      </c>
      <c r="F8474" s="3">
        <v>131809</v>
      </c>
      <c r="G8474" t="s">
        <v>26</v>
      </c>
      <c r="H8474" t="s">
        <v>8504</v>
      </c>
    </row>
    <row r="8475" spans="1:8" x14ac:dyDescent="0.35">
      <c r="A8475" s="2">
        <v>44857</v>
      </c>
      <c r="B8475" t="s">
        <v>41</v>
      </c>
      <c r="C8475" t="s">
        <v>34</v>
      </c>
      <c r="D8475" t="s">
        <v>25</v>
      </c>
      <c r="E8475" s="3">
        <v>110003</v>
      </c>
      <c r="F8475" s="3">
        <v>151746</v>
      </c>
      <c r="G8475" t="s">
        <v>32</v>
      </c>
      <c r="H8475" t="s">
        <v>8505</v>
      </c>
    </row>
    <row r="8476" spans="1:8" x14ac:dyDescent="0.35">
      <c r="A8476" s="2">
        <v>44912</v>
      </c>
      <c r="B8476" t="s">
        <v>37</v>
      </c>
      <c r="C8476" t="s">
        <v>23</v>
      </c>
      <c r="D8476" t="s">
        <v>39</v>
      </c>
      <c r="E8476" s="3">
        <v>90499</v>
      </c>
      <c r="F8476" s="3">
        <v>80213</v>
      </c>
      <c r="G8476" t="s">
        <v>35</v>
      </c>
      <c r="H8476" t="s">
        <v>8506</v>
      </c>
    </row>
    <row r="8477" spans="1:8" x14ac:dyDescent="0.35">
      <c r="A8477" s="2">
        <v>44975</v>
      </c>
      <c r="B8477" t="s">
        <v>37</v>
      </c>
      <c r="C8477" t="s">
        <v>19</v>
      </c>
      <c r="D8477" t="s">
        <v>25</v>
      </c>
      <c r="E8477" s="3">
        <v>65820</v>
      </c>
      <c r="F8477" s="3">
        <v>93332</v>
      </c>
      <c r="G8477" t="s">
        <v>35</v>
      </c>
      <c r="H8477" t="s">
        <v>8507</v>
      </c>
    </row>
    <row r="8478" spans="1:8" x14ac:dyDescent="0.35">
      <c r="A8478" s="2">
        <v>44390</v>
      </c>
      <c r="B8478" t="s">
        <v>18</v>
      </c>
      <c r="C8478" t="s">
        <v>29</v>
      </c>
      <c r="D8478" t="s">
        <v>30</v>
      </c>
      <c r="E8478" s="3">
        <v>133842</v>
      </c>
      <c r="F8478" s="3">
        <v>64858</v>
      </c>
      <c r="G8478" t="s">
        <v>32</v>
      </c>
      <c r="H8478" t="s">
        <v>8508</v>
      </c>
    </row>
    <row r="8479" spans="1:8" x14ac:dyDescent="0.35">
      <c r="A8479" s="2">
        <v>44678</v>
      </c>
      <c r="B8479" t="s">
        <v>23</v>
      </c>
      <c r="C8479" t="s">
        <v>43</v>
      </c>
      <c r="D8479" t="s">
        <v>58</v>
      </c>
      <c r="E8479" s="3">
        <v>29475</v>
      </c>
      <c r="F8479" s="3">
        <v>143381</v>
      </c>
      <c r="G8479" t="s">
        <v>26</v>
      </c>
      <c r="H8479" t="s">
        <v>8509</v>
      </c>
    </row>
    <row r="8480" spans="1:8" x14ac:dyDescent="0.35">
      <c r="A8480" s="2">
        <v>45051</v>
      </c>
      <c r="B8480" t="s">
        <v>28</v>
      </c>
      <c r="C8480" t="s">
        <v>24</v>
      </c>
      <c r="D8480" t="s">
        <v>30</v>
      </c>
      <c r="E8480" s="3">
        <v>127939</v>
      </c>
      <c r="F8480" s="3">
        <v>106669</v>
      </c>
      <c r="G8480" t="s">
        <v>35</v>
      </c>
      <c r="H8480" t="s">
        <v>8510</v>
      </c>
    </row>
    <row r="8481" spans="1:8" x14ac:dyDescent="0.35">
      <c r="A8481" s="2">
        <v>44694</v>
      </c>
      <c r="B8481" t="s">
        <v>23</v>
      </c>
      <c r="C8481" t="s">
        <v>43</v>
      </c>
      <c r="D8481" t="s">
        <v>30</v>
      </c>
      <c r="E8481" s="3">
        <v>124412</v>
      </c>
      <c r="F8481" s="3">
        <v>13911</v>
      </c>
      <c r="G8481" t="s">
        <v>35</v>
      </c>
      <c r="H8481" t="s">
        <v>8511</v>
      </c>
    </row>
    <row r="8482" spans="1:8" x14ac:dyDescent="0.35">
      <c r="A8482" s="2">
        <v>44408</v>
      </c>
      <c r="B8482" t="s">
        <v>23</v>
      </c>
      <c r="C8482" t="s">
        <v>19</v>
      </c>
      <c r="D8482" t="s">
        <v>39</v>
      </c>
      <c r="E8482" s="3">
        <v>115824</v>
      </c>
      <c r="F8482" s="3">
        <v>75757</v>
      </c>
      <c r="G8482" t="s">
        <v>26</v>
      </c>
      <c r="H8482" t="s">
        <v>8512</v>
      </c>
    </row>
    <row r="8483" spans="1:8" x14ac:dyDescent="0.35">
      <c r="A8483" s="2">
        <v>44861</v>
      </c>
      <c r="B8483" t="s">
        <v>41</v>
      </c>
      <c r="C8483" t="s">
        <v>24</v>
      </c>
      <c r="D8483" t="s">
        <v>30</v>
      </c>
      <c r="E8483" s="3">
        <v>43660</v>
      </c>
      <c r="F8483" s="3">
        <v>61737</v>
      </c>
      <c r="G8483" t="s">
        <v>32</v>
      </c>
      <c r="H8483" t="s">
        <v>8513</v>
      </c>
    </row>
    <row r="8484" spans="1:8" x14ac:dyDescent="0.35">
      <c r="A8484" s="2">
        <v>44866</v>
      </c>
      <c r="B8484" t="s">
        <v>18</v>
      </c>
      <c r="C8484" t="s">
        <v>19</v>
      </c>
      <c r="D8484" t="s">
        <v>39</v>
      </c>
      <c r="E8484" s="3">
        <v>18406</v>
      </c>
      <c r="F8484" s="3">
        <v>38618</v>
      </c>
      <c r="G8484" t="s">
        <v>26</v>
      </c>
      <c r="H8484" t="s">
        <v>8514</v>
      </c>
    </row>
    <row r="8485" spans="1:8" x14ac:dyDescent="0.35">
      <c r="A8485" s="2">
        <v>44417</v>
      </c>
      <c r="B8485" t="s">
        <v>28</v>
      </c>
      <c r="C8485" t="s">
        <v>24</v>
      </c>
      <c r="D8485" t="s">
        <v>20</v>
      </c>
      <c r="E8485" s="3">
        <v>105839</v>
      </c>
      <c r="F8485" s="3">
        <v>23541</v>
      </c>
      <c r="G8485" t="s">
        <v>35</v>
      </c>
      <c r="H8485" t="s">
        <v>8515</v>
      </c>
    </row>
    <row r="8486" spans="1:8" x14ac:dyDescent="0.35">
      <c r="A8486" s="2">
        <v>44469</v>
      </c>
      <c r="B8486" t="s">
        <v>37</v>
      </c>
      <c r="C8486" t="s">
        <v>29</v>
      </c>
      <c r="D8486" t="s">
        <v>39</v>
      </c>
      <c r="E8486" s="3">
        <v>97259</v>
      </c>
      <c r="F8486" s="3">
        <v>138143</v>
      </c>
      <c r="G8486" t="s">
        <v>21</v>
      </c>
      <c r="H8486" t="s">
        <v>8516</v>
      </c>
    </row>
    <row r="8487" spans="1:8" x14ac:dyDescent="0.35">
      <c r="A8487" s="2">
        <v>44475</v>
      </c>
      <c r="B8487" t="s">
        <v>23</v>
      </c>
      <c r="C8487" t="s">
        <v>19</v>
      </c>
      <c r="D8487" t="s">
        <v>39</v>
      </c>
      <c r="E8487" s="3">
        <v>92525</v>
      </c>
      <c r="F8487" s="3">
        <v>156057</v>
      </c>
      <c r="G8487" t="s">
        <v>32</v>
      </c>
      <c r="H8487" t="s">
        <v>8517</v>
      </c>
    </row>
    <row r="8488" spans="1:8" x14ac:dyDescent="0.35">
      <c r="A8488" s="2">
        <v>45012</v>
      </c>
      <c r="B8488" t="s">
        <v>41</v>
      </c>
      <c r="C8488" t="s">
        <v>43</v>
      </c>
      <c r="D8488" t="s">
        <v>20</v>
      </c>
      <c r="E8488" s="3">
        <v>122976</v>
      </c>
      <c r="F8488" s="3">
        <v>82339</v>
      </c>
      <c r="G8488" t="s">
        <v>21</v>
      </c>
      <c r="H8488" t="s">
        <v>8518</v>
      </c>
    </row>
    <row r="8489" spans="1:8" x14ac:dyDescent="0.35">
      <c r="A8489" s="2">
        <v>44472</v>
      </c>
      <c r="B8489" t="s">
        <v>23</v>
      </c>
      <c r="C8489" t="s">
        <v>23</v>
      </c>
      <c r="D8489" t="s">
        <v>58</v>
      </c>
      <c r="E8489" s="3">
        <v>63566</v>
      </c>
      <c r="F8489" s="3">
        <v>64630</v>
      </c>
      <c r="G8489" t="s">
        <v>26</v>
      </c>
      <c r="H8489" t="s">
        <v>8519</v>
      </c>
    </row>
    <row r="8490" spans="1:8" x14ac:dyDescent="0.35">
      <c r="A8490" s="2">
        <v>45201</v>
      </c>
      <c r="B8490" t="s">
        <v>55</v>
      </c>
      <c r="C8490" t="s">
        <v>29</v>
      </c>
      <c r="D8490" t="s">
        <v>20</v>
      </c>
      <c r="E8490" s="3">
        <v>108039</v>
      </c>
      <c r="F8490" s="3">
        <v>73862</v>
      </c>
      <c r="G8490" t="s">
        <v>32</v>
      </c>
      <c r="H8490" t="s">
        <v>8520</v>
      </c>
    </row>
    <row r="8491" spans="1:8" x14ac:dyDescent="0.35">
      <c r="A8491" s="2">
        <v>44710</v>
      </c>
      <c r="B8491" t="s">
        <v>37</v>
      </c>
      <c r="C8491" t="s">
        <v>29</v>
      </c>
      <c r="D8491" t="s">
        <v>39</v>
      </c>
      <c r="E8491" s="3">
        <v>61665</v>
      </c>
      <c r="F8491" s="3">
        <v>76463</v>
      </c>
      <c r="G8491" t="s">
        <v>32</v>
      </c>
      <c r="H8491" t="s">
        <v>8521</v>
      </c>
    </row>
    <row r="8492" spans="1:8" x14ac:dyDescent="0.35">
      <c r="A8492" s="2">
        <v>45119</v>
      </c>
      <c r="B8492" t="s">
        <v>23</v>
      </c>
      <c r="C8492" t="s">
        <v>24</v>
      </c>
      <c r="D8492" t="s">
        <v>25</v>
      </c>
      <c r="E8492" s="3">
        <v>115347</v>
      </c>
      <c r="F8492" s="3">
        <v>87063</v>
      </c>
      <c r="G8492" t="s">
        <v>32</v>
      </c>
      <c r="H8492" t="s">
        <v>8522</v>
      </c>
    </row>
    <row r="8493" spans="1:8" x14ac:dyDescent="0.35">
      <c r="A8493" s="2">
        <v>44838</v>
      </c>
      <c r="B8493" t="s">
        <v>55</v>
      </c>
      <c r="C8493" t="s">
        <v>43</v>
      </c>
      <c r="D8493" t="s">
        <v>39</v>
      </c>
      <c r="E8493" s="3">
        <v>97101</v>
      </c>
      <c r="F8493" s="3">
        <v>42732</v>
      </c>
      <c r="G8493" t="s">
        <v>26</v>
      </c>
      <c r="H8493" t="s">
        <v>8523</v>
      </c>
    </row>
    <row r="8494" spans="1:8" x14ac:dyDescent="0.35">
      <c r="A8494" s="2">
        <v>44701</v>
      </c>
      <c r="B8494" t="s">
        <v>55</v>
      </c>
      <c r="C8494" t="s">
        <v>19</v>
      </c>
      <c r="D8494" t="s">
        <v>20</v>
      </c>
      <c r="E8494" s="3">
        <v>93403</v>
      </c>
      <c r="F8494" s="3">
        <v>66553</v>
      </c>
      <c r="G8494" t="s">
        <v>32</v>
      </c>
      <c r="H8494" t="s">
        <v>8524</v>
      </c>
    </row>
    <row r="8495" spans="1:8" x14ac:dyDescent="0.35">
      <c r="A8495" s="2">
        <v>44786</v>
      </c>
      <c r="B8495" t="s">
        <v>41</v>
      </c>
      <c r="C8495" t="s">
        <v>43</v>
      </c>
      <c r="D8495" t="s">
        <v>39</v>
      </c>
      <c r="E8495" s="3">
        <v>39621</v>
      </c>
      <c r="F8495" s="3">
        <v>110763</v>
      </c>
      <c r="G8495" t="s">
        <v>32</v>
      </c>
      <c r="H8495" t="s">
        <v>8525</v>
      </c>
    </row>
    <row r="8496" spans="1:8" x14ac:dyDescent="0.35">
      <c r="A8496" s="2">
        <v>44968</v>
      </c>
      <c r="B8496" t="s">
        <v>41</v>
      </c>
      <c r="C8496" t="s">
        <v>29</v>
      </c>
      <c r="D8496" t="s">
        <v>20</v>
      </c>
      <c r="E8496" s="3">
        <v>96205</v>
      </c>
      <c r="F8496" s="3">
        <v>137948</v>
      </c>
      <c r="G8496" t="s">
        <v>35</v>
      </c>
      <c r="H8496" t="s">
        <v>8526</v>
      </c>
    </row>
    <row r="8497" spans="1:8" x14ac:dyDescent="0.35">
      <c r="A8497" s="2">
        <v>44936</v>
      </c>
      <c r="B8497" t="s">
        <v>55</v>
      </c>
      <c r="C8497" t="s">
        <v>24</v>
      </c>
      <c r="D8497" t="s">
        <v>30</v>
      </c>
      <c r="E8497" s="3">
        <v>99233</v>
      </c>
      <c r="F8497" s="3">
        <v>164671</v>
      </c>
      <c r="G8497" t="s">
        <v>32</v>
      </c>
      <c r="H8497" t="s">
        <v>8527</v>
      </c>
    </row>
    <row r="8498" spans="1:8" x14ac:dyDescent="0.35">
      <c r="A8498" s="2">
        <v>44871</v>
      </c>
      <c r="B8498" t="s">
        <v>18</v>
      </c>
      <c r="C8498" t="s">
        <v>43</v>
      </c>
      <c r="D8498" t="s">
        <v>58</v>
      </c>
      <c r="E8498" s="3">
        <v>42035</v>
      </c>
      <c r="F8498" s="3">
        <v>118996</v>
      </c>
      <c r="G8498" t="s">
        <v>35</v>
      </c>
      <c r="H8498" t="s">
        <v>8528</v>
      </c>
    </row>
    <row r="8499" spans="1:8" x14ac:dyDescent="0.35">
      <c r="A8499" s="2">
        <v>45210</v>
      </c>
      <c r="B8499" t="s">
        <v>23</v>
      </c>
      <c r="C8499" t="s">
        <v>19</v>
      </c>
      <c r="D8499" t="s">
        <v>58</v>
      </c>
      <c r="E8499" s="3">
        <v>122257</v>
      </c>
      <c r="F8499" s="3">
        <v>169324</v>
      </c>
      <c r="G8499" t="s">
        <v>32</v>
      </c>
      <c r="H8499" t="s">
        <v>8529</v>
      </c>
    </row>
    <row r="8500" spans="1:8" x14ac:dyDescent="0.35">
      <c r="A8500" s="2">
        <v>44324</v>
      </c>
      <c r="B8500" t="s">
        <v>55</v>
      </c>
      <c r="C8500" t="s">
        <v>34</v>
      </c>
      <c r="D8500" t="s">
        <v>20</v>
      </c>
      <c r="E8500" s="3">
        <v>85224</v>
      </c>
      <c r="F8500" s="3">
        <v>68288</v>
      </c>
      <c r="G8500" t="s">
        <v>26</v>
      </c>
      <c r="H8500" t="s">
        <v>8530</v>
      </c>
    </row>
    <row r="8501" spans="1:8" x14ac:dyDescent="0.35">
      <c r="A8501" s="2">
        <v>44699</v>
      </c>
      <c r="B8501" t="s">
        <v>55</v>
      </c>
      <c r="C8501" t="s">
        <v>29</v>
      </c>
      <c r="D8501" t="s">
        <v>58</v>
      </c>
      <c r="E8501" s="3">
        <v>22974</v>
      </c>
      <c r="F8501" s="3">
        <v>79817</v>
      </c>
      <c r="G8501" t="s">
        <v>32</v>
      </c>
      <c r="H8501" t="s">
        <v>8531</v>
      </c>
    </row>
    <row r="8502" spans="1:8" x14ac:dyDescent="0.35">
      <c r="A8502" s="2">
        <v>45098</v>
      </c>
      <c r="B8502" t="s">
        <v>41</v>
      </c>
      <c r="C8502" t="s">
        <v>23</v>
      </c>
      <c r="D8502" t="s">
        <v>25</v>
      </c>
      <c r="E8502" s="3">
        <v>34648</v>
      </c>
      <c r="F8502" s="3">
        <v>10075</v>
      </c>
      <c r="G8502" t="s">
        <v>32</v>
      </c>
      <c r="H8502" t="s">
        <v>8532</v>
      </c>
    </row>
    <row r="8503" spans="1:8" x14ac:dyDescent="0.35">
      <c r="A8503" s="2">
        <v>44739</v>
      </c>
      <c r="B8503" t="s">
        <v>23</v>
      </c>
      <c r="C8503" t="s">
        <v>23</v>
      </c>
      <c r="D8503" t="s">
        <v>25</v>
      </c>
      <c r="E8503" s="3">
        <v>38612</v>
      </c>
      <c r="F8503" s="3">
        <v>143100</v>
      </c>
      <c r="G8503" t="s">
        <v>26</v>
      </c>
      <c r="H8503" t="s">
        <v>8533</v>
      </c>
    </row>
    <row r="8504" spans="1:8" x14ac:dyDescent="0.35">
      <c r="A8504" s="2">
        <v>44688</v>
      </c>
      <c r="B8504" t="s">
        <v>28</v>
      </c>
      <c r="C8504" t="s">
        <v>29</v>
      </c>
      <c r="D8504" t="s">
        <v>58</v>
      </c>
      <c r="E8504" s="3">
        <v>118722</v>
      </c>
      <c r="F8504" s="3">
        <v>77737</v>
      </c>
      <c r="G8504" t="s">
        <v>32</v>
      </c>
      <c r="H8504" t="s">
        <v>8534</v>
      </c>
    </row>
    <row r="8505" spans="1:8" x14ac:dyDescent="0.35">
      <c r="A8505" s="2">
        <v>45241</v>
      </c>
      <c r="B8505" t="s">
        <v>37</v>
      </c>
      <c r="C8505" t="s">
        <v>34</v>
      </c>
      <c r="D8505" t="s">
        <v>20</v>
      </c>
      <c r="E8505" s="3">
        <v>52576</v>
      </c>
      <c r="F8505" s="3">
        <v>55260</v>
      </c>
      <c r="G8505" t="s">
        <v>21</v>
      </c>
      <c r="H8505" t="s">
        <v>8535</v>
      </c>
    </row>
    <row r="8506" spans="1:8" x14ac:dyDescent="0.35">
      <c r="A8506" s="2">
        <v>44910</v>
      </c>
      <c r="B8506" t="s">
        <v>41</v>
      </c>
      <c r="C8506" t="s">
        <v>24</v>
      </c>
      <c r="D8506" t="s">
        <v>25</v>
      </c>
      <c r="E8506" s="3">
        <v>35563</v>
      </c>
      <c r="F8506" s="3">
        <v>165470</v>
      </c>
      <c r="G8506" t="s">
        <v>32</v>
      </c>
      <c r="H8506" t="s">
        <v>8536</v>
      </c>
    </row>
    <row r="8507" spans="1:8" x14ac:dyDescent="0.35">
      <c r="A8507" s="2">
        <v>44987</v>
      </c>
      <c r="B8507" t="s">
        <v>23</v>
      </c>
      <c r="C8507" t="s">
        <v>43</v>
      </c>
      <c r="D8507" t="s">
        <v>58</v>
      </c>
      <c r="E8507" s="3">
        <v>77127</v>
      </c>
      <c r="F8507" s="3">
        <v>42024</v>
      </c>
      <c r="G8507" t="s">
        <v>32</v>
      </c>
      <c r="H8507" t="s">
        <v>8537</v>
      </c>
    </row>
    <row r="8508" spans="1:8" x14ac:dyDescent="0.35">
      <c r="A8508" s="2">
        <v>44612</v>
      </c>
      <c r="B8508" t="s">
        <v>23</v>
      </c>
      <c r="C8508" t="s">
        <v>43</v>
      </c>
      <c r="D8508" t="s">
        <v>39</v>
      </c>
      <c r="E8508" s="3">
        <v>90994</v>
      </c>
      <c r="F8508" s="3">
        <v>65539</v>
      </c>
      <c r="G8508" t="s">
        <v>35</v>
      </c>
      <c r="H8508" t="s">
        <v>8538</v>
      </c>
    </row>
    <row r="8509" spans="1:8" x14ac:dyDescent="0.35">
      <c r="A8509" s="2">
        <v>44344</v>
      </c>
      <c r="B8509" t="s">
        <v>18</v>
      </c>
      <c r="C8509" t="s">
        <v>34</v>
      </c>
      <c r="D8509" t="s">
        <v>25</v>
      </c>
      <c r="E8509" s="3">
        <v>146973</v>
      </c>
      <c r="F8509" s="3">
        <v>133936</v>
      </c>
      <c r="G8509" t="s">
        <v>35</v>
      </c>
      <c r="H8509" t="s">
        <v>8539</v>
      </c>
    </row>
    <row r="8510" spans="1:8" x14ac:dyDescent="0.35">
      <c r="A8510" s="2">
        <v>45166</v>
      </c>
      <c r="B8510" t="s">
        <v>37</v>
      </c>
      <c r="C8510" t="s">
        <v>34</v>
      </c>
      <c r="D8510" t="s">
        <v>30</v>
      </c>
      <c r="E8510" s="3">
        <v>116383</v>
      </c>
      <c r="F8510" s="3">
        <v>95890</v>
      </c>
      <c r="G8510" t="s">
        <v>21</v>
      </c>
      <c r="H8510" t="s">
        <v>8540</v>
      </c>
    </row>
    <row r="8511" spans="1:8" x14ac:dyDescent="0.35">
      <c r="A8511" s="2">
        <v>44225</v>
      </c>
      <c r="B8511" t="s">
        <v>41</v>
      </c>
      <c r="C8511" t="s">
        <v>19</v>
      </c>
      <c r="D8511" t="s">
        <v>25</v>
      </c>
      <c r="E8511" s="3">
        <v>117083</v>
      </c>
      <c r="F8511" s="3">
        <v>143369</v>
      </c>
      <c r="G8511" t="s">
        <v>26</v>
      </c>
      <c r="H8511" t="s">
        <v>8541</v>
      </c>
    </row>
    <row r="8512" spans="1:8" x14ac:dyDescent="0.35">
      <c r="A8512" s="2">
        <v>44504</v>
      </c>
      <c r="B8512" t="s">
        <v>41</v>
      </c>
      <c r="C8512" t="s">
        <v>19</v>
      </c>
      <c r="D8512" t="s">
        <v>58</v>
      </c>
      <c r="E8512" s="3">
        <v>19034</v>
      </c>
      <c r="F8512" s="3">
        <v>86366</v>
      </c>
      <c r="G8512" t="s">
        <v>32</v>
      </c>
      <c r="H8512" t="s">
        <v>8542</v>
      </c>
    </row>
    <row r="8513" spans="1:8" x14ac:dyDescent="0.35">
      <c r="A8513" s="2">
        <v>44358</v>
      </c>
      <c r="B8513" t="s">
        <v>28</v>
      </c>
      <c r="C8513" t="s">
        <v>23</v>
      </c>
      <c r="D8513" t="s">
        <v>58</v>
      </c>
      <c r="E8513" s="3">
        <v>46417</v>
      </c>
      <c r="F8513" s="3">
        <v>161313</v>
      </c>
      <c r="G8513" t="s">
        <v>35</v>
      </c>
      <c r="H8513" t="s">
        <v>8543</v>
      </c>
    </row>
    <row r="8514" spans="1:8" x14ac:dyDescent="0.35">
      <c r="A8514" s="2">
        <v>45065</v>
      </c>
      <c r="B8514" t="s">
        <v>18</v>
      </c>
      <c r="C8514" t="s">
        <v>24</v>
      </c>
      <c r="D8514" t="s">
        <v>58</v>
      </c>
      <c r="E8514" s="3">
        <v>103728</v>
      </c>
      <c r="F8514" s="3">
        <v>106344</v>
      </c>
      <c r="G8514" t="s">
        <v>21</v>
      </c>
      <c r="H8514" t="s">
        <v>8544</v>
      </c>
    </row>
    <row r="8515" spans="1:8" x14ac:dyDescent="0.35">
      <c r="A8515" s="2">
        <v>45048</v>
      </c>
      <c r="B8515" t="s">
        <v>18</v>
      </c>
      <c r="C8515" t="s">
        <v>24</v>
      </c>
      <c r="D8515" t="s">
        <v>20</v>
      </c>
      <c r="E8515" s="3">
        <v>128297</v>
      </c>
      <c r="F8515" s="3">
        <v>119679</v>
      </c>
      <c r="G8515" t="s">
        <v>26</v>
      </c>
      <c r="H8515" t="s">
        <v>8545</v>
      </c>
    </row>
    <row r="8516" spans="1:8" x14ac:dyDescent="0.35">
      <c r="A8516" s="2">
        <v>44257</v>
      </c>
      <c r="B8516" t="s">
        <v>23</v>
      </c>
      <c r="C8516" t="s">
        <v>34</v>
      </c>
      <c r="D8516" t="s">
        <v>20</v>
      </c>
      <c r="E8516" s="3">
        <v>43489</v>
      </c>
      <c r="F8516" s="3">
        <v>69158</v>
      </c>
      <c r="G8516" t="s">
        <v>35</v>
      </c>
      <c r="H8516" t="s">
        <v>8546</v>
      </c>
    </row>
    <row r="8517" spans="1:8" x14ac:dyDescent="0.35">
      <c r="A8517" s="2">
        <v>44321</v>
      </c>
      <c r="B8517" t="s">
        <v>23</v>
      </c>
      <c r="C8517" t="s">
        <v>23</v>
      </c>
      <c r="D8517" t="s">
        <v>39</v>
      </c>
      <c r="E8517" s="3">
        <v>142876</v>
      </c>
      <c r="F8517" s="3">
        <v>141931</v>
      </c>
      <c r="G8517" t="s">
        <v>26</v>
      </c>
      <c r="H8517" t="s">
        <v>8547</v>
      </c>
    </row>
    <row r="8518" spans="1:8" x14ac:dyDescent="0.35">
      <c r="A8518" s="2">
        <v>45291</v>
      </c>
      <c r="B8518" t="s">
        <v>41</v>
      </c>
      <c r="C8518" t="s">
        <v>23</v>
      </c>
      <c r="D8518" t="s">
        <v>39</v>
      </c>
      <c r="E8518" s="3">
        <v>88147</v>
      </c>
      <c r="F8518" s="3">
        <v>108341</v>
      </c>
      <c r="G8518" t="s">
        <v>21</v>
      </c>
      <c r="H8518" t="s">
        <v>8548</v>
      </c>
    </row>
    <row r="8519" spans="1:8" x14ac:dyDescent="0.35">
      <c r="A8519" s="2">
        <v>45034</v>
      </c>
      <c r="B8519" t="s">
        <v>28</v>
      </c>
      <c r="C8519" t="s">
        <v>19</v>
      </c>
      <c r="D8519" t="s">
        <v>25</v>
      </c>
      <c r="E8519" s="3">
        <v>70538</v>
      </c>
      <c r="F8519" s="3">
        <v>51379</v>
      </c>
      <c r="G8519" t="s">
        <v>26</v>
      </c>
      <c r="H8519" t="s">
        <v>8549</v>
      </c>
    </row>
    <row r="8520" spans="1:8" x14ac:dyDescent="0.35">
      <c r="A8520" s="2">
        <v>44662</v>
      </c>
      <c r="B8520" t="s">
        <v>41</v>
      </c>
      <c r="C8520" t="s">
        <v>43</v>
      </c>
      <c r="D8520" t="s">
        <v>58</v>
      </c>
      <c r="E8520" s="3">
        <v>57877</v>
      </c>
      <c r="F8520" s="3">
        <v>42442</v>
      </c>
      <c r="G8520" t="s">
        <v>26</v>
      </c>
      <c r="H8520" t="s">
        <v>8550</v>
      </c>
    </row>
    <row r="8521" spans="1:8" x14ac:dyDescent="0.35">
      <c r="A8521" s="2">
        <v>44439</v>
      </c>
      <c r="B8521" t="s">
        <v>55</v>
      </c>
      <c r="C8521" t="s">
        <v>24</v>
      </c>
      <c r="D8521" t="s">
        <v>39</v>
      </c>
      <c r="E8521" s="3">
        <v>63391</v>
      </c>
      <c r="F8521" s="3">
        <v>54315</v>
      </c>
      <c r="G8521" t="s">
        <v>21</v>
      </c>
      <c r="H8521" t="s">
        <v>8551</v>
      </c>
    </row>
    <row r="8522" spans="1:8" x14ac:dyDescent="0.35">
      <c r="A8522" s="2">
        <v>44669</v>
      </c>
      <c r="B8522" t="s">
        <v>23</v>
      </c>
      <c r="C8522" t="s">
        <v>23</v>
      </c>
      <c r="D8522" t="s">
        <v>58</v>
      </c>
      <c r="E8522" s="3">
        <v>23229</v>
      </c>
      <c r="F8522" s="3">
        <v>89695</v>
      </c>
      <c r="G8522" t="s">
        <v>26</v>
      </c>
      <c r="H8522" t="s">
        <v>8552</v>
      </c>
    </row>
    <row r="8523" spans="1:8" x14ac:dyDescent="0.35">
      <c r="A8523" s="2">
        <v>45155</v>
      </c>
      <c r="B8523" t="s">
        <v>55</v>
      </c>
      <c r="C8523" t="s">
        <v>19</v>
      </c>
      <c r="D8523" t="s">
        <v>25</v>
      </c>
      <c r="E8523" s="3">
        <v>145362</v>
      </c>
      <c r="F8523" s="3">
        <v>54951</v>
      </c>
      <c r="G8523" t="s">
        <v>21</v>
      </c>
      <c r="H8523" t="s">
        <v>8553</v>
      </c>
    </row>
    <row r="8524" spans="1:8" x14ac:dyDescent="0.35">
      <c r="A8524" s="2">
        <v>44729</v>
      </c>
      <c r="B8524" t="s">
        <v>28</v>
      </c>
      <c r="C8524" t="s">
        <v>19</v>
      </c>
      <c r="D8524" t="s">
        <v>20</v>
      </c>
      <c r="E8524" s="3">
        <v>103666</v>
      </c>
      <c r="F8524" s="3">
        <v>16691</v>
      </c>
      <c r="G8524" t="s">
        <v>26</v>
      </c>
      <c r="H8524" t="s">
        <v>8554</v>
      </c>
    </row>
    <row r="8525" spans="1:8" x14ac:dyDescent="0.35">
      <c r="A8525" s="2">
        <v>44690</v>
      </c>
      <c r="B8525" t="s">
        <v>41</v>
      </c>
      <c r="C8525" t="s">
        <v>19</v>
      </c>
      <c r="D8525" t="s">
        <v>39</v>
      </c>
      <c r="E8525" s="3">
        <v>60812</v>
      </c>
      <c r="F8525" s="3">
        <v>26854</v>
      </c>
      <c r="G8525" t="s">
        <v>35</v>
      </c>
      <c r="H8525" t="s">
        <v>8555</v>
      </c>
    </row>
    <row r="8526" spans="1:8" x14ac:dyDescent="0.35">
      <c r="A8526" s="2">
        <v>45095</v>
      </c>
      <c r="B8526" t="s">
        <v>23</v>
      </c>
      <c r="C8526" t="s">
        <v>43</v>
      </c>
      <c r="D8526" t="s">
        <v>30</v>
      </c>
      <c r="E8526" s="3">
        <v>122203</v>
      </c>
      <c r="F8526" s="3">
        <v>119803</v>
      </c>
      <c r="G8526" t="s">
        <v>35</v>
      </c>
      <c r="H8526" t="s">
        <v>8556</v>
      </c>
    </row>
    <row r="8527" spans="1:8" x14ac:dyDescent="0.35">
      <c r="A8527" s="2">
        <v>44278</v>
      </c>
      <c r="B8527" t="s">
        <v>28</v>
      </c>
      <c r="C8527" t="s">
        <v>23</v>
      </c>
      <c r="D8527" t="s">
        <v>30</v>
      </c>
      <c r="E8527" s="3">
        <v>117632</v>
      </c>
      <c r="F8527" s="3">
        <v>97947</v>
      </c>
      <c r="G8527" t="s">
        <v>35</v>
      </c>
      <c r="H8527" t="s">
        <v>8557</v>
      </c>
    </row>
    <row r="8528" spans="1:8" x14ac:dyDescent="0.35">
      <c r="A8528" s="2">
        <v>45052</v>
      </c>
      <c r="B8528" t="s">
        <v>41</v>
      </c>
      <c r="C8528" t="s">
        <v>34</v>
      </c>
      <c r="D8528" t="s">
        <v>30</v>
      </c>
      <c r="E8528" s="3">
        <v>12523</v>
      </c>
      <c r="F8528" s="3">
        <v>69208</v>
      </c>
      <c r="G8528" t="s">
        <v>35</v>
      </c>
      <c r="H8528" t="s">
        <v>8558</v>
      </c>
    </row>
    <row r="8529" spans="1:8" x14ac:dyDescent="0.35">
      <c r="A8529" s="2">
        <v>45075</v>
      </c>
      <c r="B8529" t="s">
        <v>41</v>
      </c>
      <c r="C8529" t="s">
        <v>34</v>
      </c>
      <c r="D8529" t="s">
        <v>30</v>
      </c>
      <c r="E8529" s="3">
        <v>109964</v>
      </c>
      <c r="F8529" s="3">
        <v>89435</v>
      </c>
      <c r="G8529" t="s">
        <v>21</v>
      </c>
      <c r="H8529" t="s">
        <v>8559</v>
      </c>
    </row>
    <row r="8530" spans="1:8" x14ac:dyDescent="0.35">
      <c r="A8530" s="2">
        <v>45119</v>
      </c>
      <c r="B8530" t="s">
        <v>55</v>
      </c>
      <c r="C8530" t="s">
        <v>19</v>
      </c>
      <c r="D8530" t="s">
        <v>30</v>
      </c>
      <c r="E8530" s="3">
        <v>148702</v>
      </c>
      <c r="F8530" s="3">
        <v>88274</v>
      </c>
      <c r="G8530" t="s">
        <v>26</v>
      </c>
      <c r="H8530" t="s">
        <v>8560</v>
      </c>
    </row>
    <row r="8531" spans="1:8" x14ac:dyDescent="0.35">
      <c r="A8531" s="2">
        <v>44208</v>
      </c>
      <c r="B8531" t="s">
        <v>37</v>
      </c>
      <c r="C8531" t="s">
        <v>19</v>
      </c>
      <c r="D8531" t="s">
        <v>30</v>
      </c>
      <c r="E8531" s="3">
        <v>14512</v>
      </c>
      <c r="F8531" s="3">
        <v>30226</v>
      </c>
      <c r="G8531" t="s">
        <v>21</v>
      </c>
      <c r="H8531" t="s">
        <v>8561</v>
      </c>
    </row>
    <row r="8532" spans="1:8" x14ac:dyDescent="0.35">
      <c r="A8532" s="2">
        <v>44645</v>
      </c>
      <c r="B8532" t="s">
        <v>18</v>
      </c>
      <c r="C8532" t="s">
        <v>43</v>
      </c>
      <c r="D8532" t="s">
        <v>30</v>
      </c>
      <c r="E8532" s="3">
        <v>18329</v>
      </c>
      <c r="F8532" s="3">
        <v>9257</v>
      </c>
      <c r="G8532" t="s">
        <v>32</v>
      </c>
      <c r="H8532" t="s">
        <v>8562</v>
      </c>
    </row>
    <row r="8533" spans="1:8" x14ac:dyDescent="0.35">
      <c r="A8533" s="2">
        <v>44958</v>
      </c>
      <c r="B8533" t="s">
        <v>23</v>
      </c>
      <c r="C8533" t="s">
        <v>19</v>
      </c>
      <c r="D8533" t="s">
        <v>39</v>
      </c>
      <c r="E8533" s="3">
        <v>21752</v>
      </c>
      <c r="F8533" s="3">
        <v>14635</v>
      </c>
      <c r="G8533" t="s">
        <v>26</v>
      </c>
      <c r="H8533" t="s">
        <v>8563</v>
      </c>
    </row>
    <row r="8534" spans="1:8" x14ac:dyDescent="0.35">
      <c r="A8534" s="2">
        <v>44222</v>
      </c>
      <c r="B8534" t="s">
        <v>18</v>
      </c>
      <c r="C8534" t="s">
        <v>29</v>
      </c>
      <c r="D8534" t="s">
        <v>30</v>
      </c>
      <c r="E8534" s="3">
        <v>126441</v>
      </c>
      <c r="F8534" s="3">
        <v>10972</v>
      </c>
      <c r="G8534" t="s">
        <v>21</v>
      </c>
      <c r="H8534" t="s">
        <v>8564</v>
      </c>
    </row>
    <row r="8535" spans="1:8" x14ac:dyDescent="0.35">
      <c r="A8535" s="2">
        <v>44704</v>
      </c>
      <c r="B8535" t="s">
        <v>28</v>
      </c>
      <c r="C8535" t="s">
        <v>23</v>
      </c>
      <c r="D8535" t="s">
        <v>30</v>
      </c>
      <c r="E8535" s="3">
        <v>86584</v>
      </c>
      <c r="F8535" s="3">
        <v>78577</v>
      </c>
      <c r="G8535" t="s">
        <v>26</v>
      </c>
      <c r="H8535" t="s">
        <v>8565</v>
      </c>
    </row>
    <row r="8536" spans="1:8" x14ac:dyDescent="0.35">
      <c r="A8536" s="2">
        <v>44258</v>
      </c>
      <c r="B8536" t="s">
        <v>18</v>
      </c>
      <c r="C8536" t="s">
        <v>19</v>
      </c>
      <c r="D8536" t="s">
        <v>25</v>
      </c>
      <c r="E8536" s="3">
        <v>50103</v>
      </c>
      <c r="F8536" s="3">
        <v>96594</v>
      </c>
      <c r="G8536" t="s">
        <v>26</v>
      </c>
      <c r="H8536" t="s">
        <v>8566</v>
      </c>
    </row>
    <row r="8537" spans="1:8" x14ac:dyDescent="0.35">
      <c r="A8537" s="2">
        <v>44425</v>
      </c>
      <c r="B8537" t="s">
        <v>55</v>
      </c>
      <c r="C8537" t="s">
        <v>19</v>
      </c>
      <c r="D8537" t="s">
        <v>39</v>
      </c>
      <c r="E8537" s="3">
        <v>125872</v>
      </c>
      <c r="F8537" s="3">
        <v>103543</v>
      </c>
      <c r="G8537" t="s">
        <v>32</v>
      </c>
      <c r="H8537" t="s">
        <v>8567</v>
      </c>
    </row>
    <row r="8538" spans="1:8" x14ac:dyDescent="0.35">
      <c r="A8538" s="2">
        <v>44803</v>
      </c>
      <c r="B8538" t="s">
        <v>37</v>
      </c>
      <c r="C8538" t="s">
        <v>23</v>
      </c>
      <c r="D8538" t="s">
        <v>25</v>
      </c>
      <c r="E8538" s="3">
        <v>74279</v>
      </c>
      <c r="F8538" s="3">
        <v>61137</v>
      </c>
      <c r="G8538" t="s">
        <v>35</v>
      </c>
      <c r="H8538" t="s">
        <v>8568</v>
      </c>
    </row>
    <row r="8539" spans="1:8" x14ac:dyDescent="0.35">
      <c r="A8539" s="2">
        <v>45255</v>
      </c>
      <c r="B8539" t="s">
        <v>23</v>
      </c>
      <c r="C8539" t="s">
        <v>24</v>
      </c>
      <c r="D8539" t="s">
        <v>58</v>
      </c>
      <c r="E8539" s="3">
        <v>61003</v>
      </c>
      <c r="F8539" s="3">
        <v>9524</v>
      </c>
      <c r="G8539" t="s">
        <v>26</v>
      </c>
      <c r="H8539" t="s">
        <v>8569</v>
      </c>
    </row>
    <row r="8540" spans="1:8" x14ac:dyDescent="0.35">
      <c r="A8540" s="2">
        <v>45087</v>
      </c>
      <c r="B8540" t="s">
        <v>41</v>
      </c>
      <c r="C8540" t="s">
        <v>29</v>
      </c>
      <c r="D8540" t="s">
        <v>30</v>
      </c>
      <c r="E8540" s="3">
        <v>16520</v>
      </c>
      <c r="F8540" s="3">
        <v>80023</v>
      </c>
      <c r="G8540" t="s">
        <v>26</v>
      </c>
      <c r="H8540" t="s">
        <v>8570</v>
      </c>
    </row>
    <row r="8541" spans="1:8" x14ac:dyDescent="0.35">
      <c r="A8541" s="2">
        <v>44957</v>
      </c>
      <c r="B8541" t="s">
        <v>41</v>
      </c>
      <c r="C8541" t="s">
        <v>29</v>
      </c>
      <c r="D8541" t="s">
        <v>20</v>
      </c>
      <c r="E8541" s="3">
        <v>68697</v>
      </c>
      <c r="F8541" s="3">
        <v>53181</v>
      </c>
      <c r="G8541" t="s">
        <v>32</v>
      </c>
      <c r="H8541" t="s">
        <v>8571</v>
      </c>
    </row>
    <row r="8542" spans="1:8" x14ac:dyDescent="0.35">
      <c r="A8542" s="2">
        <v>44791</v>
      </c>
      <c r="B8542" t="s">
        <v>55</v>
      </c>
      <c r="C8542" t="s">
        <v>34</v>
      </c>
      <c r="D8542" t="s">
        <v>30</v>
      </c>
      <c r="E8542" s="3">
        <v>80827</v>
      </c>
      <c r="F8542" s="3">
        <v>46607</v>
      </c>
      <c r="G8542" t="s">
        <v>21</v>
      </c>
      <c r="H8542" t="s">
        <v>8572</v>
      </c>
    </row>
    <row r="8543" spans="1:8" x14ac:dyDescent="0.35">
      <c r="A8543" s="2">
        <v>45245</v>
      </c>
      <c r="B8543" t="s">
        <v>23</v>
      </c>
      <c r="C8543" t="s">
        <v>19</v>
      </c>
      <c r="D8543" t="s">
        <v>30</v>
      </c>
      <c r="E8543" s="3">
        <v>25106</v>
      </c>
      <c r="F8543" s="3">
        <v>38801</v>
      </c>
      <c r="G8543" t="s">
        <v>35</v>
      </c>
      <c r="H8543" t="s">
        <v>8573</v>
      </c>
    </row>
    <row r="8544" spans="1:8" x14ac:dyDescent="0.35">
      <c r="A8544" s="2">
        <v>45252</v>
      </c>
      <c r="B8544" t="s">
        <v>18</v>
      </c>
      <c r="C8544" t="s">
        <v>23</v>
      </c>
      <c r="D8544" t="s">
        <v>25</v>
      </c>
      <c r="E8544" s="3">
        <v>136934</v>
      </c>
      <c r="F8544" s="3">
        <v>163899</v>
      </c>
      <c r="G8544" t="s">
        <v>21</v>
      </c>
      <c r="H8544" t="s">
        <v>8574</v>
      </c>
    </row>
    <row r="8545" spans="1:8" x14ac:dyDescent="0.35">
      <c r="A8545" s="2">
        <v>45232</v>
      </c>
      <c r="B8545" t="s">
        <v>41</v>
      </c>
      <c r="C8545" t="s">
        <v>34</v>
      </c>
      <c r="D8545" t="s">
        <v>58</v>
      </c>
      <c r="E8545" s="3">
        <v>81660</v>
      </c>
      <c r="F8545" s="3">
        <v>8381</v>
      </c>
      <c r="G8545" t="s">
        <v>21</v>
      </c>
      <c r="H8545" t="s">
        <v>8575</v>
      </c>
    </row>
    <row r="8546" spans="1:8" x14ac:dyDescent="0.35">
      <c r="A8546" s="2">
        <v>44197</v>
      </c>
      <c r="B8546" t="s">
        <v>18</v>
      </c>
      <c r="C8546" t="s">
        <v>43</v>
      </c>
      <c r="D8546" t="s">
        <v>25</v>
      </c>
      <c r="E8546" s="3">
        <v>61218</v>
      </c>
      <c r="F8546" s="3">
        <v>140876</v>
      </c>
      <c r="G8546" t="s">
        <v>21</v>
      </c>
      <c r="H8546" t="s">
        <v>8576</v>
      </c>
    </row>
    <row r="8547" spans="1:8" x14ac:dyDescent="0.35">
      <c r="A8547" s="2">
        <v>44329</v>
      </c>
      <c r="B8547" t="s">
        <v>55</v>
      </c>
      <c r="C8547" t="s">
        <v>24</v>
      </c>
      <c r="D8547" t="s">
        <v>39</v>
      </c>
      <c r="E8547" s="3">
        <v>55863</v>
      </c>
      <c r="F8547" s="3">
        <v>157443</v>
      </c>
      <c r="G8547" t="s">
        <v>35</v>
      </c>
      <c r="H8547" t="s">
        <v>8577</v>
      </c>
    </row>
    <row r="8548" spans="1:8" x14ac:dyDescent="0.35">
      <c r="A8548" s="2">
        <v>44282</v>
      </c>
      <c r="B8548" t="s">
        <v>41</v>
      </c>
      <c r="C8548" t="s">
        <v>19</v>
      </c>
      <c r="D8548" t="s">
        <v>58</v>
      </c>
      <c r="E8548" s="3">
        <v>108550</v>
      </c>
      <c r="F8548" s="3">
        <v>168460</v>
      </c>
      <c r="G8548" t="s">
        <v>21</v>
      </c>
      <c r="H8548" t="s">
        <v>8578</v>
      </c>
    </row>
    <row r="8549" spans="1:8" x14ac:dyDescent="0.35">
      <c r="A8549" s="2">
        <v>44712</v>
      </c>
      <c r="B8549" t="s">
        <v>28</v>
      </c>
      <c r="C8549" t="s">
        <v>24</v>
      </c>
      <c r="D8549" t="s">
        <v>58</v>
      </c>
      <c r="E8549" s="3">
        <v>83123</v>
      </c>
      <c r="F8549" s="3">
        <v>116995</v>
      </c>
      <c r="G8549" t="s">
        <v>21</v>
      </c>
      <c r="H8549" t="s">
        <v>8579</v>
      </c>
    </row>
    <row r="8550" spans="1:8" x14ac:dyDescent="0.35">
      <c r="A8550" s="2">
        <v>44371</v>
      </c>
      <c r="B8550" t="s">
        <v>37</v>
      </c>
      <c r="C8550" t="s">
        <v>19</v>
      </c>
      <c r="D8550" t="s">
        <v>58</v>
      </c>
      <c r="E8550" s="3">
        <v>125029</v>
      </c>
      <c r="F8550" s="3">
        <v>154848</v>
      </c>
      <c r="G8550" t="s">
        <v>35</v>
      </c>
      <c r="H8550" t="s">
        <v>8580</v>
      </c>
    </row>
    <row r="8551" spans="1:8" x14ac:dyDescent="0.35">
      <c r="A8551" s="2">
        <v>44959</v>
      </c>
      <c r="B8551" t="s">
        <v>18</v>
      </c>
      <c r="C8551" t="s">
        <v>19</v>
      </c>
      <c r="D8551" t="s">
        <v>25</v>
      </c>
      <c r="E8551" s="3">
        <v>56995</v>
      </c>
      <c r="F8551" s="3">
        <v>139424</v>
      </c>
      <c r="G8551" t="s">
        <v>35</v>
      </c>
      <c r="H8551" t="s">
        <v>8581</v>
      </c>
    </row>
    <row r="8552" spans="1:8" x14ac:dyDescent="0.35">
      <c r="A8552" s="2">
        <v>45241</v>
      </c>
      <c r="B8552" t="s">
        <v>23</v>
      </c>
      <c r="C8552" t="s">
        <v>19</v>
      </c>
      <c r="D8552" t="s">
        <v>30</v>
      </c>
      <c r="E8552" s="3">
        <v>12434</v>
      </c>
      <c r="F8552" s="3">
        <v>161672</v>
      </c>
      <c r="G8552" t="s">
        <v>32</v>
      </c>
      <c r="H8552" t="s">
        <v>8582</v>
      </c>
    </row>
    <row r="8553" spans="1:8" x14ac:dyDescent="0.35">
      <c r="A8553" s="2">
        <v>45193</v>
      </c>
      <c r="B8553" t="s">
        <v>18</v>
      </c>
      <c r="C8553" t="s">
        <v>24</v>
      </c>
      <c r="D8553" t="s">
        <v>30</v>
      </c>
      <c r="E8553" s="3">
        <v>125029</v>
      </c>
      <c r="F8553" s="3">
        <v>152054</v>
      </c>
      <c r="G8553" t="s">
        <v>21</v>
      </c>
      <c r="H8553" t="s">
        <v>8583</v>
      </c>
    </row>
    <row r="8554" spans="1:8" x14ac:dyDescent="0.35">
      <c r="A8554" s="2">
        <v>44774</v>
      </c>
      <c r="B8554" t="s">
        <v>18</v>
      </c>
      <c r="C8554" t="s">
        <v>29</v>
      </c>
      <c r="D8554" t="s">
        <v>30</v>
      </c>
      <c r="E8554" s="3">
        <v>56381</v>
      </c>
      <c r="F8554" s="3">
        <v>69954</v>
      </c>
      <c r="G8554" t="s">
        <v>32</v>
      </c>
      <c r="H8554" t="s">
        <v>8584</v>
      </c>
    </row>
    <row r="8555" spans="1:8" x14ac:dyDescent="0.35">
      <c r="A8555" s="2">
        <v>44245</v>
      </c>
      <c r="B8555" t="s">
        <v>18</v>
      </c>
      <c r="C8555" t="s">
        <v>43</v>
      </c>
      <c r="D8555" t="s">
        <v>30</v>
      </c>
      <c r="E8555" s="3">
        <v>86252</v>
      </c>
      <c r="F8555" s="3">
        <v>74306</v>
      </c>
      <c r="G8555" t="s">
        <v>26</v>
      </c>
      <c r="H8555" t="s">
        <v>8585</v>
      </c>
    </row>
    <row r="8556" spans="1:8" x14ac:dyDescent="0.35">
      <c r="A8556" s="2">
        <v>44724</v>
      </c>
      <c r="B8556" t="s">
        <v>55</v>
      </c>
      <c r="C8556" t="s">
        <v>29</v>
      </c>
      <c r="D8556" t="s">
        <v>30</v>
      </c>
      <c r="E8556" s="3">
        <v>23465</v>
      </c>
      <c r="F8556" s="3">
        <v>168797</v>
      </c>
      <c r="G8556" t="s">
        <v>32</v>
      </c>
      <c r="H8556" t="s">
        <v>8586</v>
      </c>
    </row>
    <row r="8557" spans="1:8" x14ac:dyDescent="0.35">
      <c r="A8557" s="2">
        <v>44341</v>
      </c>
      <c r="B8557" t="s">
        <v>55</v>
      </c>
      <c r="C8557" t="s">
        <v>23</v>
      </c>
      <c r="D8557" t="s">
        <v>39</v>
      </c>
      <c r="E8557" s="3">
        <v>15920</v>
      </c>
      <c r="F8557" s="3">
        <v>127441</v>
      </c>
      <c r="G8557" t="s">
        <v>32</v>
      </c>
      <c r="H8557" t="s">
        <v>8587</v>
      </c>
    </row>
    <row r="8558" spans="1:8" x14ac:dyDescent="0.35">
      <c r="A8558" s="2">
        <v>44958</v>
      </c>
      <c r="B8558" t="s">
        <v>23</v>
      </c>
      <c r="C8558" t="s">
        <v>23</v>
      </c>
      <c r="D8558" t="s">
        <v>20</v>
      </c>
      <c r="E8558" s="3">
        <v>146540</v>
      </c>
      <c r="F8558" s="3">
        <v>62721</v>
      </c>
      <c r="G8558" t="s">
        <v>32</v>
      </c>
      <c r="H8558" t="s">
        <v>8588</v>
      </c>
    </row>
    <row r="8559" spans="1:8" x14ac:dyDescent="0.35">
      <c r="A8559" s="2">
        <v>45125</v>
      </c>
      <c r="B8559" t="s">
        <v>55</v>
      </c>
      <c r="C8559" t="s">
        <v>29</v>
      </c>
      <c r="D8559" t="s">
        <v>58</v>
      </c>
      <c r="E8559" s="3">
        <v>89613</v>
      </c>
      <c r="F8559" s="3">
        <v>72991</v>
      </c>
      <c r="G8559" t="s">
        <v>32</v>
      </c>
      <c r="H8559" t="s">
        <v>8589</v>
      </c>
    </row>
    <row r="8560" spans="1:8" x14ac:dyDescent="0.35">
      <c r="A8560" s="2">
        <v>44990</v>
      </c>
      <c r="B8560" t="s">
        <v>23</v>
      </c>
      <c r="C8560" t="s">
        <v>43</v>
      </c>
      <c r="D8560" t="s">
        <v>20</v>
      </c>
      <c r="E8560" s="3">
        <v>37217</v>
      </c>
      <c r="F8560" s="3">
        <v>39658</v>
      </c>
      <c r="G8560" t="s">
        <v>21</v>
      </c>
      <c r="H8560" t="s">
        <v>8590</v>
      </c>
    </row>
    <row r="8561" spans="1:8" x14ac:dyDescent="0.35">
      <c r="A8561" s="2">
        <v>44515</v>
      </c>
      <c r="B8561" t="s">
        <v>23</v>
      </c>
      <c r="C8561" t="s">
        <v>43</v>
      </c>
      <c r="D8561" t="s">
        <v>39</v>
      </c>
      <c r="E8561" s="3">
        <v>50464</v>
      </c>
      <c r="F8561" s="3">
        <v>54536</v>
      </c>
      <c r="G8561" t="s">
        <v>26</v>
      </c>
      <c r="H8561" t="s">
        <v>8591</v>
      </c>
    </row>
    <row r="8562" spans="1:8" x14ac:dyDescent="0.35">
      <c r="A8562" s="2">
        <v>44894</v>
      </c>
      <c r="B8562" t="s">
        <v>55</v>
      </c>
      <c r="C8562" t="s">
        <v>19</v>
      </c>
      <c r="D8562" t="s">
        <v>30</v>
      </c>
      <c r="E8562" s="3">
        <v>53307</v>
      </c>
      <c r="F8562" s="3">
        <v>150145</v>
      </c>
      <c r="G8562" t="s">
        <v>26</v>
      </c>
      <c r="H8562" t="s">
        <v>8592</v>
      </c>
    </row>
    <row r="8563" spans="1:8" x14ac:dyDescent="0.35">
      <c r="A8563" s="2">
        <v>45043</v>
      </c>
      <c r="B8563" t="s">
        <v>41</v>
      </c>
      <c r="C8563" t="s">
        <v>19</v>
      </c>
      <c r="D8563" t="s">
        <v>39</v>
      </c>
      <c r="E8563" s="3">
        <v>78275</v>
      </c>
      <c r="F8563" s="3">
        <v>99162</v>
      </c>
      <c r="G8563" t="s">
        <v>35</v>
      </c>
      <c r="H8563" t="s">
        <v>8593</v>
      </c>
    </row>
    <row r="8564" spans="1:8" x14ac:dyDescent="0.35">
      <c r="A8564" s="2">
        <v>44979</v>
      </c>
      <c r="B8564" t="s">
        <v>55</v>
      </c>
      <c r="C8564" t="s">
        <v>23</v>
      </c>
      <c r="D8564" t="s">
        <v>39</v>
      </c>
      <c r="E8564" s="3">
        <v>137211</v>
      </c>
      <c r="F8564" s="3">
        <v>25005</v>
      </c>
      <c r="G8564" t="s">
        <v>26</v>
      </c>
      <c r="H8564" t="s">
        <v>8594</v>
      </c>
    </row>
    <row r="8565" spans="1:8" x14ac:dyDescent="0.35">
      <c r="A8565" s="2">
        <v>44238</v>
      </c>
      <c r="B8565" t="s">
        <v>41</v>
      </c>
      <c r="C8565" t="s">
        <v>19</v>
      </c>
      <c r="D8565" t="s">
        <v>20</v>
      </c>
      <c r="E8565" s="3">
        <v>67554</v>
      </c>
      <c r="F8565" s="3">
        <v>106322</v>
      </c>
      <c r="G8565" t="s">
        <v>32</v>
      </c>
      <c r="H8565" t="s">
        <v>8595</v>
      </c>
    </row>
    <row r="8566" spans="1:8" x14ac:dyDescent="0.35">
      <c r="A8566" s="2">
        <v>44725</v>
      </c>
      <c r="B8566" t="s">
        <v>28</v>
      </c>
      <c r="C8566" t="s">
        <v>19</v>
      </c>
      <c r="D8566" t="s">
        <v>58</v>
      </c>
      <c r="E8566" s="3">
        <v>20662</v>
      </c>
      <c r="F8566" s="3">
        <v>84303</v>
      </c>
      <c r="G8566" t="s">
        <v>35</v>
      </c>
      <c r="H8566" t="s">
        <v>8596</v>
      </c>
    </row>
    <row r="8567" spans="1:8" x14ac:dyDescent="0.35">
      <c r="A8567" s="2">
        <v>44488</v>
      </c>
      <c r="B8567" t="s">
        <v>55</v>
      </c>
      <c r="C8567" t="s">
        <v>43</v>
      </c>
      <c r="D8567" t="s">
        <v>25</v>
      </c>
      <c r="E8567" s="3">
        <v>130526</v>
      </c>
      <c r="F8567" s="3">
        <v>163182</v>
      </c>
      <c r="G8567" t="s">
        <v>32</v>
      </c>
      <c r="H8567" t="s">
        <v>8597</v>
      </c>
    </row>
    <row r="8568" spans="1:8" x14ac:dyDescent="0.35">
      <c r="A8568" s="2">
        <v>45165</v>
      </c>
      <c r="B8568" t="s">
        <v>28</v>
      </c>
      <c r="C8568" t="s">
        <v>24</v>
      </c>
      <c r="D8568" t="s">
        <v>25</v>
      </c>
      <c r="E8568" s="3">
        <v>144562</v>
      </c>
      <c r="F8568" s="3">
        <v>152529</v>
      </c>
      <c r="G8568" t="s">
        <v>21</v>
      </c>
      <c r="H8568" t="s">
        <v>8598</v>
      </c>
    </row>
    <row r="8569" spans="1:8" x14ac:dyDescent="0.35">
      <c r="A8569" s="2">
        <v>44293</v>
      </c>
      <c r="B8569" t="s">
        <v>55</v>
      </c>
      <c r="C8569" t="s">
        <v>29</v>
      </c>
      <c r="D8569" t="s">
        <v>58</v>
      </c>
      <c r="E8569" s="3">
        <v>127572</v>
      </c>
      <c r="F8569" s="3">
        <v>52699</v>
      </c>
      <c r="G8569" t="s">
        <v>21</v>
      </c>
      <c r="H8569" t="s">
        <v>8599</v>
      </c>
    </row>
    <row r="8570" spans="1:8" x14ac:dyDescent="0.35">
      <c r="A8570" s="2">
        <v>44270</v>
      </c>
      <c r="B8570" t="s">
        <v>28</v>
      </c>
      <c r="C8570" t="s">
        <v>34</v>
      </c>
      <c r="D8570" t="s">
        <v>30</v>
      </c>
      <c r="E8570" s="3">
        <v>113218</v>
      </c>
      <c r="F8570" s="3">
        <v>168360</v>
      </c>
      <c r="G8570" t="s">
        <v>26</v>
      </c>
      <c r="H8570" t="s">
        <v>8600</v>
      </c>
    </row>
    <row r="8571" spans="1:8" x14ac:dyDescent="0.35">
      <c r="A8571" s="2">
        <v>45288</v>
      </c>
      <c r="B8571" t="s">
        <v>37</v>
      </c>
      <c r="C8571" t="s">
        <v>34</v>
      </c>
      <c r="D8571" t="s">
        <v>39</v>
      </c>
      <c r="E8571" s="3">
        <v>119946</v>
      </c>
      <c r="F8571" s="3">
        <v>105428</v>
      </c>
      <c r="G8571" t="s">
        <v>32</v>
      </c>
      <c r="H8571" t="s">
        <v>8601</v>
      </c>
    </row>
    <row r="8572" spans="1:8" x14ac:dyDescent="0.35">
      <c r="A8572" s="2">
        <v>44954</v>
      </c>
      <c r="B8572" t="s">
        <v>28</v>
      </c>
      <c r="C8572" t="s">
        <v>19</v>
      </c>
      <c r="D8572" t="s">
        <v>30</v>
      </c>
      <c r="E8572" s="3">
        <v>140593</v>
      </c>
      <c r="F8572" s="3">
        <v>26324</v>
      </c>
      <c r="G8572" t="s">
        <v>32</v>
      </c>
      <c r="H8572" t="s">
        <v>8602</v>
      </c>
    </row>
    <row r="8573" spans="1:8" x14ac:dyDescent="0.35">
      <c r="A8573" s="2">
        <v>44404</v>
      </c>
      <c r="B8573" t="s">
        <v>41</v>
      </c>
      <c r="C8573" t="s">
        <v>19</v>
      </c>
      <c r="D8573" t="s">
        <v>39</v>
      </c>
      <c r="E8573" s="3">
        <v>125277</v>
      </c>
      <c r="F8573" s="3">
        <v>154991</v>
      </c>
      <c r="G8573" t="s">
        <v>32</v>
      </c>
      <c r="H8573" t="s">
        <v>8603</v>
      </c>
    </row>
    <row r="8574" spans="1:8" x14ac:dyDescent="0.35">
      <c r="A8574" s="2">
        <v>44606</v>
      </c>
      <c r="B8574" t="s">
        <v>18</v>
      </c>
      <c r="C8574" t="s">
        <v>29</v>
      </c>
      <c r="D8574" t="s">
        <v>25</v>
      </c>
      <c r="E8574" s="3">
        <v>104152</v>
      </c>
      <c r="F8574" s="3">
        <v>41974</v>
      </c>
      <c r="G8574" t="s">
        <v>35</v>
      </c>
      <c r="H8574" t="s">
        <v>8604</v>
      </c>
    </row>
    <row r="8575" spans="1:8" x14ac:dyDescent="0.35">
      <c r="A8575" s="2">
        <v>44527</v>
      </c>
      <c r="B8575" t="s">
        <v>23</v>
      </c>
      <c r="C8575" t="s">
        <v>34</v>
      </c>
      <c r="D8575" t="s">
        <v>58</v>
      </c>
      <c r="E8575" s="3">
        <v>138787</v>
      </c>
      <c r="F8575" s="3">
        <v>97757</v>
      </c>
      <c r="G8575" t="s">
        <v>35</v>
      </c>
      <c r="H8575" t="s">
        <v>8605</v>
      </c>
    </row>
    <row r="8576" spans="1:8" x14ac:dyDescent="0.35">
      <c r="A8576" s="2">
        <v>44540</v>
      </c>
      <c r="B8576" t="s">
        <v>28</v>
      </c>
      <c r="C8576" t="s">
        <v>43</v>
      </c>
      <c r="D8576" t="s">
        <v>20</v>
      </c>
      <c r="E8576" s="3">
        <v>100319</v>
      </c>
      <c r="F8576" s="3">
        <v>110384</v>
      </c>
      <c r="G8576" t="s">
        <v>35</v>
      </c>
      <c r="H8576" t="s">
        <v>8606</v>
      </c>
    </row>
    <row r="8577" spans="1:8" x14ac:dyDescent="0.35">
      <c r="A8577" s="2">
        <v>45185</v>
      </c>
      <c r="B8577" t="s">
        <v>18</v>
      </c>
      <c r="C8577" t="s">
        <v>34</v>
      </c>
      <c r="D8577" t="s">
        <v>20</v>
      </c>
      <c r="E8577" s="3">
        <v>36640</v>
      </c>
      <c r="F8577" s="3">
        <v>39785</v>
      </c>
      <c r="G8577" t="s">
        <v>26</v>
      </c>
      <c r="H8577" t="s">
        <v>8607</v>
      </c>
    </row>
    <row r="8578" spans="1:8" x14ac:dyDescent="0.35">
      <c r="A8578" s="2">
        <v>44967</v>
      </c>
      <c r="B8578" t="s">
        <v>37</v>
      </c>
      <c r="C8578" t="s">
        <v>34</v>
      </c>
      <c r="D8578" t="s">
        <v>58</v>
      </c>
      <c r="E8578" s="3">
        <v>22541</v>
      </c>
      <c r="F8578" s="3">
        <v>14952</v>
      </c>
      <c r="G8578" t="s">
        <v>26</v>
      </c>
      <c r="H8578" t="s">
        <v>8608</v>
      </c>
    </row>
    <row r="8579" spans="1:8" x14ac:dyDescent="0.35">
      <c r="A8579" s="2">
        <v>44270</v>
      </c>
      <c r="B8579" t="s">
        <v>37</v>
      </c>
      <c r="C8579" t="s">
        <v>34</v>
      </c>
      <c r="D8579" t="s">
        <v>25</v>
      </c>
      <c r="E8579" s="3">
        <v>27354</v>
      </c>
      <c r="F8579" s="3">
        <v>118253</v>
      </c>
      <c r="G8579" t="s">
        <v>32</v>
      </c>
      <c r="H8579" t="s">
        <v>8609</v>
      </c>
    </row>
    <row r="8580" spans="1:8" x14ac:dyDescent="0.35">
      <c r="A8580" s="2">
        <v>44450</v>
      </c>
      <c r="B8580" t="s">
        <v>41</v>
      </c>
      <c r="C8580" t="s">
        <v>19</v>
      </c>
      <c r="D8580" t="s">
        <v>39</v>
      </c>
      <c r="E8580" s="3">
        <v>114893</v>
      </c>
      <c r="F8580" s="3">
        <v>68255</v>
      </c>
      <c r="G8580" t="s">
        <v>32</v>
      </c>
      <c r="H8580" t="s">
        <v>8610</v>
      </c>
    </row>
    <row r="8581" spans="1:8" x14ac:dyDescent="0.35">
      <c r="A8581" s="2">
        <v>45155</v>
      </c>
      <c r="B8581" t="s">
        <v>41</v>
      </c>
      <c r="C8581" t="s">
        <v>19</v>
      </c>
      <c r="D8581" t="s">
        <v>20</v>
      </c>
      <c r="E8581" s="3">
        <v>59057</v>
      </c>
      <c r="F8581" s="3">
        <v>152597</v>
      </c>
      <c r="G8581" t="s">
        <v>26</v>
      </c>
      <c r="H8581" t="s">
        <v>8611</v>
      </c>
    </row>
    <row r="8582" spans="1:8" x14ac:dyDescent="0.35">
      <c r="A8582" s="2">
        <v>45016</v>
      </c>
      <c r="B8582" t="s">
        <v>28</v>
      </c>
      <c r="C8582" t="s">
        <v>29</v>
      </c>
      <c r="D8582" t="s">
        <v>25</v>
      </c>
      <c r="E8582" s="3">
        <v>107251</v>
      </c>
      <c r="F8582" s="3">
        <v>156667</v>
      </c>
      <c r="G8582" t="s">
        <v>35</v>
      </c>
      <c r="H8582" t="s">
        <v>8612</v>
      </c>
    </row>
    <row r="8583" spans="1:8" x14ac:dyDescent="0.35">
      <c r="A8583" s="2">
        <v>45182</v>
      </c>
      <c r="B8583" t="s">
        <v>55</v>
      </c>
      <c r="C8583" t="s">
        <v>34</v>
      </c>
      <c r="D8583" t="s">
        <v>58</v>
      </c>
      <c r="E8583" s="3">
        <v>52439</v>
      </c>
      <c r="F8583" s="3">
        <v>109463</v>
      </c>
      <c r="G8583" t="s">
        <v>35</v>
      </c>
      <c r="H8583" t="s">
        <v>8613</v>
      </c>
    </row>
    <row r="8584" spans="1:8" x14ac:dyDescent="0.35">
      <c r="A8584" s="2">
        <v>44528</v>
      </c>
      <c r="B8584" t="s">
        <v>37</v>
      </c>
      <c r="C8584" t="s">
        <v>19</v>
      </c>
      <c r="D8584" t="s">
        <v>30</v>
      </c>
      <c r="E8584" s="3">
        <v>19362</v>
      </c>
      <c r="F8584" s="3">
        <v>34057</v>
      </c>
      <c r="G8584" t="s">
        <v>35</v>
      </c>
      <c r="H8584" t="s">
        <v>8614</v>
      </c>
    </row>
    <row r="8585" spans="1:8" x14ac:dyDescent="0.35">
      <c r="A8585" s="2">
        <v>44943</v>
      </c>
      <c r="B8585" t="s">
        <v>18</v>
      </c>
      <c r="C8585" t="s">
        <v>29</v>
      </c>
      <c r="D8585" t="s">
        <v>25</v>
      </c>
      <c r="E8585" s="3">
        <v>23171</v>
      </c>
      <c r="F8585" s="3">
        <v>9495</v>
      </c>
      <c r="G8585" t="s">
        <v>35</v>
      </c>
      <c r="H8585" t="s">
        <v>8615</v>
      </c>
    </row>
    <row r="8586" spans="1:8" x14ac:dyDescent="0.35">
      <c r="A8586" s="2">
        <v>45032</v>
      </c>
      <c r="B8586" t="s">
        <v>55</v>
      </c>
      <c r="C8586" t="s">
        <v>34</v>
      </c>
      <c r="D8586" t="s">
        <v>25</v>
      </c>
      <c r="E8586" s="3">
        <v>78721</v>
      </c>
      <c r="F8586" s="3">
        <v>89655</v>
      </c>
      <c r="G8586" t="s">
        <v>35</v>
      </c>
      <c r="H8586" t="s">
        <v>8616</v>
      </c>
    </row>
    <row r="8587" spans="1:8" x14ac:dyDescent="0.35">
      <c r="A8587" s="2">
        <v>44651</v>
      </c>
      <c r="B8587" t="s">
        <v>37</v>
      </c>
      <c r="C8587" t="s">
        <v>43</v>
      </c>
      <c r="D8587" t="s">
        <v>30</v>
      </c>
      <c r="E8587" s="3">
        <v>124045</v>
      </c>
      <c r="F8587" s="3">
        <v>168821</v>
      </c>
      <c r="G8587" t="s">
        <v>26</v>
      </c>
      <c r="H8587" t="s">
        <v>8617</v>
      </c>
    </row>
    <row r="8588" spans="1:8" x14ac:dyDescent="0.35">
      <c r="A8588" s="2">
        <v>44509</v>
      </c>
      <c r="B8588" t="s">
        <v>28</v>
      </c>
      <c r="C8588" t="s">
        <v>19</v>
      </c>
      <c r="D8588" t="s">
        <v>25</v>
      </c>
      <c r="E8588" s="3">
        <v>35975</v>
      </c>
      <c r="F8588" s="3">
        <v>97890</v>
      </c>
      <c r="G8588" t="s">
        <v>21</v>
      </c>
      <c r="H8588" t="s">
        <v>8618</v>
      </c>
    </row>
    <row r="8589" spans="1:8" x14ac:dyDescent="0.35">
      <c r="A8589" s="2">
        <v>45214</v>
      </c>
      <c r="B8589" t="s">
        <v>37</v>
      </c>
      <c r="C8589" t="s">
        <v>24</v>
      </c>
      <c r="D8589" t="s">
        <v>20</v>
      </c>
      <c r="E8589" s="3">
        <v>71945</v>
      </c>
      <c r="F8589" s="3">
        <v>48452</v>
      </c>
      <c r="G8589" t="s">
        <v>21</v>
      </c>
      <c r="H8589" t="s">
        <v>8619</v>
      </c>
    </row>
    <row r="8590" spans="1:8" x14ac:dyDescent="0.35">
      <c r="A8590" s="2">
        <v>44424</v>
      </c>
      <c r="B8590" t="s">
        <v>41</v>
      </c>
      <c r="C8590" t="s">
        <v>29</v>
      </c>
      <c r="D8590" t="s">
        <v>20</v>
      </c>
      <c r="E8590" s="3">
        <v>63596</v>
      </c>
      <c r="F8590" s="3">
        <v>38622</v>
      </c>
      <c r="G8590" t="s">
        <v>21</v>
      </c>
      <c r="H8590" t="s">
        <v>8620</v>
      </c>
    </row>
    <row r="8591" spans="1:8" x14ac:dyDescent="0.35">
      <c r="A8591" s="2">
        <v>45030</v>
      </c>
      <c r="B8591" t="s">
        <v>18</v>
      </c>
      <c r="C8591" t="s">
        <v>19</v>
      </c>
      <c r="D8591" t="s">
        <v>20</v>
      </c>
      <c r="E8591" s="3">
        <v>91065</v>
      </c>
      <c r="F8591" s="3">
        <v>164012</v>
      </c>
      <c r="G8591" t="s">
        <v>32</v>
      </c>
      <c r="H8591" t="s">
        <v>8621</v>
      </c>
    </row>
    <row r="8592" spans="1:8" x14ac:dyDescent="0.35">
      <c r="A8592" s="2">
        <v>45054</v>
      </c>
      <c r="B8592" t="s">
        <v>18</v>
      </c>
      <c r="C8592" t="s">
        <v>43</v>
      </c>
      <c r="D8592" t="s">
        <v>25</v>
      </c>
      <c r="E8592" s="3">
        <v>49218</v>
      </c>
      <c r="F8592" s="3">
        <v>64356</v>
      </c>
      <c r="G8592" t="s">
        <v>32</v>
      </c>
      <c r="H8592" t="s">
        <v>8622</v>
      </c>
    </row>
    <row r="8593" spans="1:8" x14ac:dyDescent="0.35">
      <c r="A8593" s="2">
        <v>45014</v>
      </c>
      <c r="B8593" t="s">
        <v>41</v>
      </c>
      <c r="C8593" t="s">
        <v>43</v>
      </c>
      <c r="D8593" t="s">
        <v>25</v>
      </c>
      <c r="E8593" s="3">
        <v>26582</v>
      </c>
      <c r="F8593" s="3">
        <v>94134</v>
      </c>
      <c r="G8593" t="s">
        <v>35</v>
      </c>
      <c r="H8593" t="s">
        <v>8623</v>
      </c>
    </row>
    <row r="8594" spans="1:8" x14ac:dyDescent="0.35">
      <c r="A8594" s="2">
        <v>45214</v>
      </c>
      <c r="B8594" t="s">
        <v>55</v>
      </c>
      <c r="C8594" t="s">
        <v>19</v>
      </c>
      <c r="D8594" t="s">
        <v>25</v>
      </c>
      <c r="E8594" s="3">
        <v>111552</v>
      </c>
      <c r="F8594" s="3">
        <v>155818</v>
      </c>
      <c r="G8594" t="s">
        <v>32</v>
      </c>
      <c r="H8594" t="s">
        <v>8624</v>
      </c>
    </row>
    <row r="8595" spans="1:8" x14ac:dyDescent="0.35">
      <c r="A8595" s="2">
        <v>44724</v>
      </c>
      <c r="B8595" t="s">
        <v>41</v>
      </c>
      <c r="C8595" t="s">
        <v>23</v>
      </c>
      <c r="D8595" t="s">
        <v>58</v>
      </c>
      <c r="E8595" s="3">
        <v>11147</v>
      </c>
      <c r="F8595" s="3">
        <v>76976</v>
      </c>
      <c r="G8595" t="s">
        <v>26</v>
      </c>
      <c r="H8595" t="s">
        <v>8625</v>
      </c>
    </row>
    <row r="8596" spans="1:8" x14ac:dyDescent="0.35">
      <c r="A8596" s="2">
        <v>45146</v>
      </c>
      <c r="B8596" t="s">
        <v>18</v>
      </c>
      <c r="C8596" t="s">
        <v>29</v>
      </c>
      <c r="D8596" t="s">
        <v>30</v>
      </c>
      <c r="E8596" s="3">
        <v>115054</v>
      </c>
      <c r="F8596" s="3">
        <v>21245</v>
      </c>
      <c r="G8596" t="s">
        <v>21</v>
      </c>
      <c r="H8596" t="s">
        <v>8626</v>
      </c>
    </row>
    <row r="8597" spans="1:8" x14ac:dyDescent="0.35">
      <c r="A8597" s="2">
        <v>44623</v>
      </c>
      <c r="B8597" t="s">
        <v>28</v>
      </c>
      <c r="C8597" t="s">
        <v>34</v>
      </c>
      <c r="D8597" t="s">
        <v>25</v>
      </c>
      <c r="E8597" s="3">
        <v>107565</v>
      </c>
      <c r="F8597" s="3">
        <v>61570</v>
      </c>
      <c r="G8597" t="s">
        <v>26</v>
      </c>
      <c r="H8597" t="s">
        <v>8627</v>
      </c>
    </row>
    <row r="8598" spans="1:8" x14ac:dyDescent="0.35">
      <c r="A8598" s="2">
        <v>44238</v>
      </c>
      <c r="B8598" t="s">
        <v>55</v>
      </c>
      <c r="C8598" t="s">
        <v>34</v>
      </c>
      <c r="D8598" t="s">
        <v>30</v>
      </c>
      <c r="E8598" s="3">
        <v>80242</v>
      </c>
      <c r="F8598" s="3">
        <v>123445</v>
      </c>
      <c r="G8598" t="s">
        <v>26</v>
      </c>
      <c r="H8598" t="s">
        <v>8628</v>
      </c>
    </row>
    <row r="8599" spans="1:8" x14ac:dyDescent="0.35">
      <c r="A8599" s="2">
        <v>44661</v>
      </c>
      <c r="B8599" t="s">
        <v>23</v>
      </c>
      <c r="C8599" t="s">
        <v>43</v>
      </c>
      <c r="D8599" t="s">
        <v>39</v>
      </c>
      <c r="E8599" s="3">
        <v>106110</v>
      </c>
      <c r="F8599" s="3">
        <v>117861</v>
      </c>
      <c r="G8599" t="s">
        <v>26</v>
      </c>
      <c r="H8599" t="s">
        <v>8629</v>
      </c>
    </row>
    <row r="8600" spans="1:8" x14ac:dyDescent="0.35">
      <c r="A8600" s="2">
        <v>44474</v>
      </c>
      <c r="B8600" t="s">
        <v>37</v>
      </c>
      <c r="C8600" t="s">
        <v>19</v>
      </c>
      <c r="D8600" t="s">
        <v>20</v>
      </c>
      <c r="E8600" s="3">
        <v>145107</v>
      </c>
      <c r="F8600" s="3">
        <v>35567</v>
      </c>
      <c r="G8600" t="s">
        <v>35</v>
      </c>
      <c r="H8600" t="s">
        <v>8630</v>
      </c>
    </row>
    <row r="8601" spans="1:8" x14ac:dyDescent="0.35">
      <c r="A8601" s="2">
        <v>45032</v>
      </c>
      <c r="B8601" t="s">
        <v>23</v>
      </c>
      <c r="C8601" t="s">
        <v>23</v>
      </c>
      <c r="D8601" t="s">
        <v>58</v>
      </c>
      <c r="E8601" s="3">
        <v>36858</v>
      </c>
      <c r="F8601" s="3">
        <v>163101</v>
      </c>
      <c r="G8601" t="s">
        <v>35</v>
      </c>
      <c r="H8601" t="s">
        <v>8631</v>
      </c>
    </row>
    <row r="8602" spans="1:8" x14ac:dyDescent="0.35">
      <c r="A8602" s="2">
        <v>44215</v>
      </c>
      <c r="B8602" t="s">
        <v>28</v>
      </c>
      <c r="C8602" t="s">
        <v>29</v>
      </c>
      <c r="D8602" t="s">
        <v>30</v>
      </c>
      <c r="E8602" s="3">
        <v>85453</v>
      </c>
      <c r="F8602" s="3">
        <v>65791</v>
      </c>
      <c r="G8602" t="s">
        <v>35</v>
      </c>
      <c r="H8602" t="s">
        <v>8632</v>
      </c>
    </row>
    <row r="8603" spans="1:8" x14ac:dyDescent="0.35">
      <c r="A8603" s="2">
        <v>44262</v>
      </c>
      <c r="B8603" t="s">
        <v>23</v>
      </c>
      <c r="C8603" t="s">
        <v>24</v>
      </c>
      <c r="D8603" t="s">
        <v>20</v>
      </c>
      <c r="E8603" s="3">
        <v>47822</v>
      </c>
      <c r="F8603" s="3">
        <v>134081</v>
      </c>
      <c r="G8603" t="s">
        <v>32</v>
      </c>
      <c r="H8603" t="s">
        <v>8633</v>
      </c>
    </row>
    <row r="8604" spans="1:8" x14ac:dyDescent="0.35">
      <c r="A8604" s="2">
        <v>44363</v>
      </c>
      <c r="B8604" t="s">
        <v>55</v>
      </c>
      <c r="C8604" t="s">
        <v>34</v>
      </c>
      <c r="D8604" t="s">
        <v>58</v>
      </c>
      <c r="E8604" s="3">
        <v>47631</v>
      </c>
      <c r="F8604" s="3">
        <v>125439</v>
      </c>
      <c r="G8604" t="s">
        <v>35</v>
      </c>
      <c r="H8604" t="s">
        <v>8634</v>
      </c>
    </row>
    <row r="8605" spans="1:8" x14ac:dyDescent="0.35">
      <c r="A8605" s="2">
        <v>45216</v>
      </c>
      <c r="B8605" t="s">
        <v>18</v>
      </c>
      <c r="C8605" t="s">
        <v>29</v>
      </c>
      <c r="D8605" t="s">
        <v>20</v>
      </c>
      <c r="E8605" s="3">
        <v>120389</v>
      </c>
      <c r="F8605" s="3">
        <v>9791</v>
      </c>
      <c r="G8605" t="s">
        <v>32</v>
      </c>
      <c r="H8605" t="s">
        <v>8635</v>
      </c>
    </row>
    <row r="8606" spans="1:8" x14ac:dyDescent="0.35">
      <c r="A8606" s="2">
        <v>44599</v>
      </c>
      <c r="B8606" t="s">
        <v>18</v>
      </c>
      <c r="C8606" t="s">
        <v>29</v>
      </c>
      <c r="D8606" t="s">
        <v>25</v>
      </c>
      <c r="E8606" s="3">
        <v>147246</v>
      </c>
      <c r="F8606" s="3">
        <v>10389</v>
      </c>
      <c r="G8606" t="s">
        <v>26</v>
      </c>
      <c r="H8606" t="s">
        <v>8636</v>
      </c>
    </row>
    <row r="8607" spans="1:8" x14ac:dyDescent="0.35">
      <c r="A8607" s="2">
        <v>44605</v>
      </c>
      <c r="B8607" t="s">
        <v>28</v>
      </c>
      <c r="C8607" t="s">
        <v>23</v>
      </c>
      <c r="D8607" t="s">
        <v>25</v>
      </c>
      <c r="E8607" s="3">
        <v>94064</v>
      </c>
      <c r="F8607" s="3">
        <v>64657</v>
      </c>
      <c r="G8607" t="s">
        <v>21</v>
      </c>
      <c r="H8607" t="s">
        <v>8637</v>
      </c>
    </row>
    <row r="8608" spans="1:8" x14ac:dyDescent="0.35">
      <c r="A8608" s="2">
        <v>44308</v>
      </c>
      <c r="B8608" t="s">
        <v>23</v>
      </c>
      <c r="C8608" t="s">
        <v>29</v>
      </c>
      <c r="D8608" t="s">
        <v>20</v>
      </c>
      <c r="E8608" s="3">
        <v>109008</v>
      </c>
      <c r="F8608" s="3">
        <v>146654</v>
      </c>
      <c r="G8608" t="s">
        <v>35</v>
      </c>
      <c r="H8608" t="s">
        <v>8638</v>
      </c>
    </row>
    <row r="8609" spans="1:8" x14ac:dyDescent="0.35">
      <c r="A8609" s="2">
        <v>44793</v>
      </c>
      <c r="B8609" t="s">
        <v>55</v>
      </c>
      <c r="C8609" t="s">
        <v>34</v>
      </c>
      <c r="D8609" t="s">
        <v>58</v>
      </c>
      <c r="E8609" s="3">
        <v>85496</v>
      </c>
      <c r="F8609" s="3">
        <v>131051</v>
      </c>
      <c r="G8609" t="s">
        <v>32</v>
      </c>
      <c r="H8609" t="s">
        <v>8639</v>
      </c>
    </row>
    <row r="8610" spans="1:8" x14ac:dyDescent="0.35">
      <c r="A8610" s="2">
        <v>44847</v>
      </c>
      <c r="B8610" t="s">
        <v>37</v>
      </c>
      <c r="C8610" t="s">
        <v>19</v>
      </c>
      <c r="D8610" t="s">
        <v>20</v>
      </c>
      <c r="E8610" s="3">
        <v>109373</v>
      </c>
      <c r="F8610" s="3">
        <v>21750</v>
      </c>
      <c r="G8610" t="s">
        <v>32</v>
      </c>
      <c r="H8610" t="s">
        <v>8640</v>
      </c>
    </row>
    <row r="8611" spans="1:8" x14ac:dyDescent="0.35">
      <c r="A8611" s="2">
        <v>45259</v>
      </c>
      <c r="B8611" t="s">
        <v>23</v>
      </c>
      <c r="C8611" t="s">
        <v>34</v>
      </c>
      <c r="D8611" t="s">
        <v>39</v>
      </c>
      <c r="E8611" s="3">
        <v>120370</v>
      </c>
      <c r="F8611" s="3">
        <v>90220</v>
      </c>
      <c r="G8611" t="s">
        <v>35</v>
      </c>
      <c r="H8611" t="s">
        <v>8641</v>
      </c>
    </row>
    <row r="8612" spans="1:8" x14ac:dyDescent="0.35">
      <c r="A8612" s="2">
        <v>44301</v>
      </c>
      <c r="B8612" t="s">
        <v>23</v>
      </c>
      <c r="C8612" t="s">
        <v>24</v>
      </c>
      <c r="D8612" t="s">
        <v>58</v>
      </c>
      <c r="E8612" s="3">
        <v>36859</v>
      </c>
      <c r="F8612" s="3">
        <v>137172</v>
      </c>
      <c r="G8612" t="s">
        <v>35</v>
      </c>
      <c r="H8612" t="s">
        <v>8642</v>
      </c>
    </row>
    <row r="8613" spans="1:8" x14ac:dyDescent="0.35">
      <c r="A8613" s="2">
        <v>44520</v>
      </c>
      <c r="B8613" t="s">
        <v>37</v>
      </c>
      <c r="C8613" t="s">
        <v>19</v>
      </c>
      <c r="D8613" t="s">
        <v>58</v>
      </c>
      <c r="E8613" s="3">
        <v>84496</v>
      </c>
      <c r="F8613" s="3">
        <v>130803</v>
      </c>
      <c r="G8613" t="s">
        <v>26</v>
      </c>
      <c r="H8613" t="s">
        <v>8643</v>
      </c>
    </row>
    <row r="8614" spans="1:8" x14ac:dyDescent="0.35">
      <c r="A8614" s="2">
        <v>45188</v>
      </c>
      <c r="B8614" t="s">
        <v>41</v>
      </c>
      <c r="C8614" t="s">
        <v>43</v>
      </c>
      <c r="D8614" t="s">
        <v>20</v>
      </c>
      <c r="E8614" s="3">
        <v>57798</v>
      </c>
      <c r="F8614" s="3">
        <v>154067</v>
      </c>
      <c r="G8614" t="s">
        <v>32</v>
      </c>
      <c r="H8614" t="s">
        <v>8644</v>
      </c>
    </row>
    <row r="8615" spans="1:8" x14ac:dyDescent="0.35">
      <c r="A8615" s="2">
        <v>44625</v>
      </c>
      <c r="B8615" t="s">
        <v>28</v>
      </c>
      <c r="C8615" t="s">
        <v>23</v>
      </c>
      <c r="D8615" t="s">
        <v>30</v>
      </c>
      <c r="E8615" s="3">
        <v>57642</v>
      </c>
      <c r="F8615" s="3">
        <v>146504</v>
      </c>
      <c r="G8615" t="s">
        <v>21</v>
      </c>
      <c r="H8615" t="s">
        <v>8645</v>
      </c>
    </row>
    <row r="8616" spans="1:8" x14ac:dyDescent="0.35">
      <c r="A8616" s="2">
        <v>44831</v>
      </c>
      <c r="B8616" t="s">
        <v>55</v>
      </c>
      <c r="C8616" t="s">
        <v>34</v>
      </c>
      <c r="D8616" t="s">
        <v>20</v>
      </c>
      <c r="E8616" s="3">
        <v>54683</v>
      </c>
      <c r="F8616" s="3">
        <v>167624</v>
      </c>
      <c r="G8616" t="s">
        <v>26</v>
      </c>
      <c r="H8616" t="s">
        <v>8646</v>
      </c>
    </row>
    <row r="8617" spans="1:8" x14ac:dyDescent="0.35">
      <c r="A8617" s="2">
        <v>44926</v>
      </c>
      <c r="B8617" t="s">
        <v>28</v>
      </c>
      <c r="C8617" t="s">
        <v>19</v>
      </c>
      <c r="D8617" t="s">
        <v>30</v>
      </c>
      <c r="E8617" s="3">
        <v>18451</v>
      </c>
      <c r="F8617" s="3">
        <v>166662</v>
      </c>
      <c r="G8617" t="s">
        <v>32</v>
      </c>
      <c r="H8617" t="s">
        <v>8647</v>
      </c>
    </row>
    <row r="8618" spans="1:8" x14ac:dyDescent="0.35">
      <c r="A8618" s="2">
        <v>45085</v>
      </c>
      <c r="B8618" t="s">
        <v>37</v>
      </c>
      <c r="C8618" t="s">
        <v>29</v>
      </c>
      <c r="D8618" t="s">
        <v>58</v>
      </c>
      <c r="E8618" s="3">
        <v>62095</v>
      </c>
      <c r="F8618" s="3">
        <v>104672</v>
      </c>
      <c r="G8618" t="s">
        <v>26</v>
      </c>
      <c r="H8618" t="s">
        <v>8648</v>
      </c>
    </row>
    <row r="8619" spans="1:8" x14ac:dyDescent="0.35">
      <c r="A8619" s="2">
        <v>45281</v>
      </c>
      <c r="B8619" t="s">
        <v>55</v>
      </c>
      <c r="C8619" t="s">
        <v>19</v>
      </c>
      <c r="D8619" t="s">
        <v>25</v>
      </c>
      <c r="E8619" s="3">
        <v>58394</v>
      </c>
      <c r="F8619" s="3">
        <v>149568</v>
      </c>
      <c r="G8619" t="s">
        <v>26</v>
      </c>
      <c r="H8619" t="s">
        <v>8649</v>
      </c>
    </row>
    <row r="8620" spans="1:8" x14ac:dyDescent="0.35">
      <c r="A8620" s="2">
        <v>44589</v>
      </c>
      <c r="B8620" t="s">
        <v>18</v>
      </c>
      <c r="C8620" t="s">
        <v>34</v>
      </c>
      <c r="D8620" t="s">
        <v>25</v>
      </c>
      <c r="E8620" s="3">
        <v>146347</v>
      </c>
      <c r="F8620" s="3">
        <v>65858</v>
      </c>
      <c r="G8620" t="s">
        <v>35</v>
      </c>
      <c r="H8620" t="s">
        <v>8650</v>
      </c>
    </row>
    <row r="8621" spans="1:8" x14ac:dyDescent="0.35">
      <c r="A8621" s="2">
        <v>44400</v>
      </c>
      <c r="B8621" t="s">
        <v>18</v>
      </c>
      <c r="C8621" t="s">
        <v>43</v>
      </c>
      <c r="D8621" t="s">
        <v>20</v>
      </c>
      <c r="E8621" s="3">
        <v>32855</v>
      </c>
      <c r="F8621" s="3">
        <v>147942</v>
      </c>
      <c r="G8621" t="s">
        <v>21</v>
      </c>
      <c r="H8621" t="s">
        <v>8651</v>
      </c>
    </row>
    <row r="8622" spans="1:8" x14ac:dyDescent="0.35">
      <c r="A8622" s="2">
        <v>44454</v>
      </c>
      <c r="B8622" t="s">
        <v>55</v>
      </c>
      <c r="C8622" t="s">
        <v>34</v>
      </c>
      <c r="D8622" t="s">
        <v>30</v>
      </c>
      <c r="E8622" s="3">
        <v>118135</v>
      </c>
      <c r="F8622" s="3">
        <v>118475</v>
      </c>
      <c r="G8622" t="s">
        <v>21</v>
      </c>
      <c r="H8622" t="s">
        <v>8652</v>
      </c>
    </row>
    <row r="8623" spans="1:8" x14ac:dyDescent="0.35">
      <c r="A8623" s="2">
        <v>44682</v>
      </c>
      <c r="B8623" t="s">
        <v>28</v>
      </c>
      <c r="C8623" t="s">
        <v>43</v>
      </c>
      <c r="D8623" t="s">
        <v>20</v>
      </c>
      <c r="E8623" s="3">
        <v>32624</v>
      </c>
      <c r="F8623" s="3">
        <v>111311</v>
      </c>
      <c r="G8623" t="s">
        <v>32</v>
      </c>
      <c r="H8623" t="s">
        <v>8653</v>
      </c>
    </row>
    <row r="8624" spans="1:8" x14ac:dyDescent="0.35">
      <c r="A8624" s="2">
        <v>44642</v>
      </c>
      <c r="B8624" t="s">
        <v>28</v>
      </c>
      <c r="C8624" t="s">
        <v>29</v>
      </c>
      <c r="D8624" t="s">
        <v>39</v>
      </c>
      <c r="E8624" s="3">
        <v>119894</v>
      </c>
      <c r="F8624" s="3">
        <v>149516</v>
      </c>
      <c r="G8624" t="s">
        <v>26</v>
      </c>
      <c r="H8624" t="s">
        <v>8654</v>
      </c>
    </row>
    <row r="8625" spans="1:8" x14ac:dyDescent="0.35">
      <c r="A8625" s="2">
        <v>45220</v>
      </c>
      <c r="B8625" t="s">
        <v>18</v>
      </c>
      <c r="C8625" t="s">
        <v>34</v>
      </c>
      <c r="D8625" t="s">
        <v>20</v>
      </c>
      <c r="E8625" s="3">
        <v>70981</v>
      </c>
      <c r="F8625" s="3">
        <v>8343</v>
      </c>
      <c r="G8625" t="s">
        <v>35</v>
      </c>
      <c r="H8625" t="s">
        <v>8655</v>
      </c>
    </row>
    <row r="8626" spans="1:8" x14ac:dyDescent="0.35">
      <c r="A8626" s="2">
        <v>44538</v>
      </c>
      <c r="B8626" t="s">
        <v>18</v>
      </c>
      <c r="C8626" t="s">
        <v>19</v>
      </c>
      <c r="D8626" t="s">
        <v>20</v>
      </c>
      <c r="E8626" s="3">
        <v>51620</v>
      </c>
      <c r="F8626" s="3">
        <v>23898</v>
      </c>
      <c r="G8626" t="s">
        <v>32</v>
      </c>
      <c r="H8626" t="s">
        <v>8656</v>
      </c>
    </row>
    <row r="8627" spans="1:8" x14ac:dyDescent="0.35">
      <c r="A8627" s="2">
        <v>44329</v>
      </c>
      <c r="B8627" t="s">
        <v>37</v>
      </c>
      <c r="C8627" t="s">
        <v>24</v>
      </c>
      <c r="D8627" t="s">
        <v>20</v>
      </c>
      <c r="E8627" s="3">
        <v>129728</v>
      </c>
      <c r="F8627" s="3">
        <v>122716</v>
      </c>
      <c r="G8627" t="s">
        <v>32</v>
      </c>
      <c r="H8627" t="s">
        <v>8657</v>
      </c>
    </row>
    <row r="8628" spans="1:8" x14ac:dyDescent="0.35">
      <c r="A8628" s="2">
        <v>44639</v>
      </c>
      <c r="B8628" t="s">
        <v>55</v>
      </c>
      <c r="C8628" t="s">
        <v>24</v>
      </c>
      <c r="D8628" t="s">
        <v>20</v>
      </c>
      <c r="E8628" s="3">
        <v>21041</v>
      </c>
      <c r="F8628" s="3">
        <v>138686</v>
      </c>
      <c r="G8628" t="s">
        <v>32</v>
      </c>
      <c r="H8628" t="s">
        <v>8658</v>
      </c>
    </row>
    <row r="8629" spans="1:8" x14ac:dyDescent="0.35">
      <c r="A8629" s="2">
        <v>44449</v>
      </c>
      <c r="B8629" t="s">
        <v>28</v>
      </c>
      <c r="C8629" t="s">
        <v>29</v>
      </c>
      <c r="D8629" t="s">
        <v>30</v>
      </c>
      <c r="E8629" s="3">
        <v>86153</v>
      </c>
      <c r="F8629" s="3">
        <v>85175</v>
      </c>
      <c r="G8629" t="s">
        <v>21</v>
      </c>
      <c r="H8629" t="s">
        <v>8659</v>
      </c>
    </row>
    <row r="8630" spans="1:8" x14ac:dyDescent="0.35">
      <c r="A8630" s="2">
        <v>44461</v>
      </c>
      <c r="B8630" t="s">
        <v>37</v>
      </c>
      <c r="C8630" t="s">
        <v>19</v>
      </c>
      <c r="D8630" t="s">
        <v>30</v>
      </c>
      <c r="E8630" s="3">
        <v>76646</v>
      </c>
      <c r="F8630" s="3">
        <v>120973</v>
      </c>
      <c r="G8630" t="s">
        <v>26</v>
      </c>
      <c r="H8630" t="s">
        <v>8660</v>
      </c>
    </row>
    <row r="8631" spans="1:8" x14ac:dyDescent="0.35">
      <c r="A8631" s="2">
        <v>44289</v>
      </c>
      <c r="B8631" t="s">
        <v>28</v>
      </c>
      <c r="C8631" t="s">
        <v>24</v>
      </c>
      <c r="D8631" t="s">
        <v>30</v>
      </c>
      <c r="E8631" s="3">
        <v>128433</v>
      </c>
      <c r="F8631" s="3">
        <v>97156</v>
      </c>
      <c r="G8631" t="s">
        <v>26</v>
      </c>
      <c r="H8631" t="s">
        <v>8661</v>
      </c>
    </row>
    <row r="8632" spans="1:8" x14ac:dyDescent="0.35">
      <c r="A8632" s="2">
        <v>44334</v>
      </c>
      <c r="B8632" t="s">
        <v>18</v>
      </c>
      <c r="C8632" t="s">
        <v>29</v>
      </c>
      <c r="D8632" t="s">
        <v>39</v>
      </c>
      <c r="E8632" s="3">
        <v>41207</v>
      </c>
      <c r="F8632" s="3">
        <v>36773</v>
      </c>
      <c r="G8632" t="s">
        <v>35</v>
      </c>
      <c r="H8632" t="s">
        <v>8662</v>
      </c>
    </row>
    <row r="8633" spans="1:8" x14ac:dyDescent="0.35">
      <c r="A8633" s="2">
        <v>45198</v>
      </c>
      <c r="B8633" t="s">
        <v>55</v>
      </c>
      <c r="C8633" t="s">
        <v>43</v>
      </c>
      <c r="D8633" t="s">
        <v>39</v>
      </c>
      <c r="E8633" s="3">
        <v>23107</v>
      </c>
      <c r="F8633" s="3">
        <v>136261</v>
      </c>
      <c r="G8633" t="s">
        <v>21</v>
      </c>
      <c r="H8633" t="s">
        <v>8663</v>
      </c>
    </row>
    <row r="8634" spans="1:8" x14ac:dyDescent="0.35">
      <c r="A8634" s="2">
        <v>44503</v>
      </c>
      <c r="B8634" t="s">
        <v>41</v>
      </c>
      <c r="C8634" t="s">
        <v>19</v>
      </c>
      <c r="D8634" t="s">
        <v>20</v>
      </c>
      <c r="E8634" s="3">
        <v>142912</v>
      </c>
      <c r="F8634" s="3">
        <v>13783</v>
      </c>
      <c r="G8634" t="s">
        <v>21</v>
      </c>
      <c r="H8634" t="s">
        <v>8664</v>
      </c>
    </row>
    <row r="8635" spans="1:8" x14ac:dyDescent="0.35">
      <c r="A8635" s="2">
        <v>44462</v>
      </c>
      <c r="B8635" t="s">
        <v>55</v>
      </c>
      <c r="C8635" t="s">
        <v>43</v>
      </c>
      <c r="D8635" t="s">
        <v>30</v>
      </c>
      <c r="E8635" s="3">
        <v>126598</v>
      </c>
      <c r="F8635" s="3">
        <v>27744</v>
      </c>
      <c r="G8635" t="s">
        <v>32</v>
      </c>
      <c r="H8635" t="s">
        <v>8665</v>
      </c>
    </row>
    <row r="8636" spans="1:8" x14ac:dyDescent="0.35">
      <c r="A8636" s="2">
        <v>44842</v>
      </c>
      <c r="B8636" t="s">
        <v>23</v>
      </c>
      <c r="C8636" t="s">
        <v>19</v>
      </c>
      <c r="D8636" t="s">
        <v>39</v>
      </c>
      <c r="E8636" s="3">
        <v>119406</v>
      </c>
      <c r="F8636" s="3">
        <v>131157</v>
      </c>
      <c r="G8636" t="s">
        <v>35</v>
      </c>
      <c r="H8636" t="s">
        <v>8666</v>
      </c>
    </row>
    <row r="8637" spans="1:8" x14ac:dyDescent="0.35">
      <c r="A8637" s="2">
        <v>44514</v>
      </c>
      <c r="B8637" t="s">
        <v>41</v>
      </c>
      <c r="C8637" t="s">
        <v>43</v>
      </c>
      <c r="D8637" t="s">
        <v>25</v>
      </c>
      <c r="E8637" s="3">
        <v>43510</v>
      </c>
      <c r="F8637" s="3">
        <v>61228</v>
      </c>
      <c r="G8637" t="s">
        <v>32</v>
      </c>
      <c r="H8637" t="s">
        <v>8667</v>
      </c>
    </row>
    <row r="8638" spans="1:8" x14ac:dyDescent="0.35">
      <c r="A8638" s="2">
        <v>45097</v>
      </c>
      <c r="B8638" t="s">
        <v>37</v>
      </c>
      <c r="C8638" t="s">
        <v>43</v>
      </c>
      <c r="D8638" t="s">
        <v>20</v>
      </c>
      <c r="E8638" s="3">
        <v>13160</v>
      </c>
      <c r="F8638" s="3">
        <v>63111</v>
      </c>
      <c r="G8638" t="s">
        <v>35</v>
      </c>
      <c r="H8638" t="s">
        <v>8668</v>
      </c>
    </row>
    <row r="8639" spans="1:8" x14ac:dyDescent="0.35">
      <c r="A8639" s="2">
        <v>44650</v>
      </c>
      <c r="B8639" t="s">
        <v>41</v>
      </c>
      <c r="C8639" t="s">
        <v>24</v>
      </c>
      <c r="D8639" t="s">
        <v>58</v>
      </c>
      <c r="E8639" s="3">
        <v>47309</v>
      </c>
      <c r="F8639" s="3">
        <v>137235</v>
      </c>
      <c r="G8639" t="s">
        <v>35</v>
      </c>
      <c r="H8639" t="s">
        <v>8669</v>
      </c>
    </row>
    <row r="8640" spans="1:8" x14ac:dyDescent="0.35">
      <c r="A8640" s="2">
        <v>44387</v>
      </c>
      <c r="B8640" t="s">
        <v>41</v>
      </c>
      <c r="C8640" t="s">
        <v>19</v>
      </c>
      <c r="D8640" t="s">
        <v>30</v>
      </c>
      <c r="E8640" s="3">
        <v>66718</v>
      </c>
      <c r="F8640" s="3">
        <v>148637</v>
      </c>
      <c r="G8640" t="s">
        <v>21</v>
      </c>
      <c r="H8640" t="s">
        <v>8670</v>
      </c>
    </row>
    <row r="8641" spans="1:8" x14ac:dyDescent="0.35">
      <c r="A8641" s="2">
        <v>45027</v>
      </c>
      <c r="B8641" t="s">
        <v>37</v>
      </c>
      <c r="C8641" t="s">
        <v>34</v>
      </c>
      <c r="D8641" t="s">
        <v>20</v>
      </c>
      <c r="E8641" s="3">
        <v>33391</v>
      </c>
      <c r="F8641" s="3">
        <v>33203</v>
      </c>
      <c r="G8641" t="s">
        <v>21</v>
      </c>
      <c r="H8641" t="s">
        <v>8671</v>
      </c>
    </row>
    <row r="8642" spans="1:8" x14ac:dyDescent="0.35">
      <c r="A8642" s="2">
        <v>44383</v>
      </c>
      <c r="B8642" t="s">
        <v>55</v>
      </c>
      <c r="C8642" t="s">
        <v>24</v>
      </c>
      <c r="D8642" t="s">
        <v>20</v>
      </c>
      <c r="E8642" s="3">
        <v>24295</v>
      </c>
      <c r="F8642" s="3">
        <v>76231</v>
      </c>
      <c r="G8642" t="s">
        <v>26</v>
      </c>
      <c r="H8642" t="s">
        <v>8672</v>
      </c>
    </row>
    <row r="8643" spans="1:8" x14ac:dyDescent="0.35">
      <c r="A8643" s="2">
        <v>45015</v>
      </c>
      <c r="B8643" t="s">
        <v>37</v>
      </c>
      <c r="C8643" t="s">
        <v>43</v>
      </c>
      <c r="D8643" t="s">
        <v>58</v>
      </c>
      <c r="E8643" s="3">
        <v>118151</v>
      </c>
      <c r="F8643" s="3">
        <v>37036</v>
      </c>
      <c r="G8643" t="s">
        <v>26</v>
      </c>
      <c r="H8643" t="s">
        <v>8673</v>
      </c>
    </row>
    <row r="8644" spans="1:8" x14ac:dyDescent="0.35">
      <c r="A8644" s="2">
        <v>45217</v>
      </c>
      <c r="B8644" t="s">
        <v>23</v>
      </c>
      <c r="C8644" t="s">
        <v>43</v>
      </c>
      <c r="D8644" t="s">
        <v>25</v>
      </c>
      <c r="E8644" s="3">
        <v>57036</v>
      </c>
      <c r="F8644" s="3">
        <v>154659</v>
      </c>
      <c r="G8644" t="s">
        <v>26</v>
      </c>
      <c r="H8644" t="s">
        <v>8674</v>
      </c>
    </row>
    <row r="8645" spans="1:8" x14ac:dyDescent="0.35">
      <c r="A8645" s="2">
        <v>44328</v>
      </c>
      <c r="B8645" t="s">
        <v>18</v>
      </c>
      <c r="C8645" t="s">
        <v>34</v>
      </c>
      <c r="D8645" t="s">
        <v>39</v>
      </c>
      <c r="E8645" s="3">
        <v>93487</v>
      </c>
      <c r="F8645" s="3">
        <v>85089</v>
      </c>
      <c r="G8645" t="s">
        <v>21</v>
      </c>
      <c r="H8645" t="s">
        <v>8675</v>
      </c>
    </row>
    <row r="8646" spans="1:8" x14ac:dyDescent="0.35">
      <c r="A8646" s="2">
        <v>45068</v>
      </c>
      <c r="B8646" t="s">
        <v>18</v>
      </c>
      <c r="C8646" t="s">
        <v>34</v>
      </c>
      <c r="D8646" t="s">
        <v>39</v>
      </c>
      <c r="E8646" s="3">
        <v>69672</v>
      </c>
      <c r="F8646" s="3">
        <v>11401</v>
      </c>
      <c r="G8646" t="s">
        <v>32</v>
      </c>
      <c r="H8646" t="s">
        <v>8676</v>
      </c>
    </row>
    <row r="8647" spans="1:8" x14ac:dyDescent="0.35">
      <c r="A8647" s="2">
        <v>44831</v>
      </c>
      <c r="B8647" t="s">
        <v>41</v>
      </c>
      <c r="C8647" t="s">
        <v>43</v>
      </c>
      <c r="D8647" t="s">
        <v>58</v>
      </c>
      <c r="E8647" s="3">
        <v>119512</v>
      </c>
      <c r="F8647" s="3">
        <v>157898</v>
      </c>
      <c r="G8647" t="s">
        <v>35</v>
      </c>
      <c r="H8647" t="s">
        <v>8677</v>
      </c>
    </row>
    <row r="8648" spans="1:8" x14ac:dyDescent="0.35">
      <c r="A8648" s="2">
        <v>44887</v>
      </c>
      <c r="B8648" t="s">
        <v>37</v>
      </c>
      <c r="C8648" t="s">
        <v>34</v>
      </c>
      <c r="D8648" t="s">
        <v>58</v>
      </c>
      <c r="E8648" s="3">
        <v>116973</v>
      </c>
      <c r="F8648" s="3">
        <v>49762</v>
      </c>
      <c r="G8648" t="s">
        <v>35</v>
      </c>
      <c r="H8648" t="s">
        <v>8678</v>
      </c>
    </row>
    <row r="8649" spans="1:8" x14ac:dyDescent="0.35">
      <c r="A8649" s="2">
        <v>44888</v>
      </c>
      <c r="B8649" t="s">
        <v>37</v>
      </c>
      <c r="C8649" t="s">
        <v>23</v>
      </c>
      <c r="D8649" t="s">
        <v>39</v>
      </c>
      <c r="E8649" s="3">
        <v>47473</v>
      </c>
      <c r="F8649" s="3">
        <v>91082</v>
      </c>
      <c r="G8649" t="s">
        <v>26</v>
      </c>
      <c r="H8649" t="s">
        <v>8679</v>
      </c>
    </row>
    <row r="8650" spans="1:8" x14ac:dyDescent="0.35">
      <c r="A8650" s="2">
        <v>45254</v>
      </c>
      <c r="B8650" t="s">
        <v>37</v>
      </c>
      <c r="C8650" t="s">
        <v>24</v>
      </c>
      <c r="D8650" t="s">
        <v>25</v>
      </c>
      <c r="E8650" s="3">
        <v>10141</v>
      </c>
      <c r="F8650" s="3">
        <v>155879</v>
      </c>
      <c r="G8650" t="s">
        <v>35</v>
      </c>
      <c r="H8650" t="s">
        <v>8680</v>
      </c>
    </row>
    <row r="8651" spans="1:8" x14ac:dyDescent="0.35">
      <c r="A8651" s="2">
        <v>44778</v>
      </c>
      <c r="B8651" t="s">
        <v>23</v>
      </c>
      <c r="C8651" t="s">
        <v>19</v>
      </c>
      <c r="D8651" t="s">
        <v>25</v>
      </c>
      <c r="E8651" s="3">
        <v>14655</v>
      </c>
      <c r="F8651" s="3">
        <v>49375</v>
      </c>
      <c r="G8651" t="s">
        <v>35</v>
      </c>
      <c r="H8651" t="s">
        <v>8681</v>
      </c>
    </row>
    <row r="8652" spans="1:8" x14ac:dyDescent="0.35">
      <c r="A8652" s="2">
        <v>44367</v>
      </c>
      <c r="B8652" t="s">
        <v>23</v>
      </c>
      <c r="C8652" t="s">
        <v>34</v>
      </c>
      <c r="D8652" t="s">
        <v>20</v>
      </c>
      <c r="E8652" s="3">
        <v>119066</v>
      </c>
      <c r="F8652" s="3">
        <v>19184</v>
      </c>
      <c r="G8652" t="s">
        <v>21</v>
      </c>
      <c r="H8652" t="s">
        <v>8682</v>
      </c>
    </row>
    <row r="8653" spans="1:8" x14ac:dyDescent="0.35">
      <c r="A8653" s="2">
        <v>44980</v>
      </c>
      <c r="B8653" t="s">
        <v>55</v>
      </c>
      <c r="C8653" t="s">
        <v>34</v>
      </c>
      <c r="D8653" t="s">
        <v>58</v>
      </c>
      <c r="E8653" s="3">
        <v>72971</v>
      </c>
      <c r="F8653" s="3">
        <v>21818</v>
      </c>
      <c r="G8653" t="s">
        <v>21</v>
      </c>
      <c r="H8653" t="s">
        <v>8683</v>
      </c>
    </row>
    <row r="8654" spans="1:8" x14ac:dyDescent="0.35">
      <c r="A8654" s="2">
        <v>45279</v>
      </c>
      <c r="B8654" t="s">
        <v>28</v>
      </c>
      <c r="C8654" t="s">
        <v>23</v>
      </c>
      <c r="D8654" t="s">
        <v>58</v>
      </c>
      <c r="E8654" s="3">
        <v>104138</v>
      </c>
      <c r="F8654" s="3">
        <v>120985</v>
      </c>
      <c r="G8654" t="s">
        <v>35</v>
      </c>
      <c r="H8654" t="s">
        <v>8684</v>
      </c>
    </row>
    <row r="8655" spans="1:8" x14ac:dyDescent="0.35">
      <c r="A8655" s="2">
        <v>44377</v>
      </c>
      <c r="B8655" t="s">
        <v>28</v>
      </c>
      <c r="C8655" t="s">
        <v>19</v>
      </c>
      <c r="D8655" t="s">
        <v>58</v>
      </c>
      <c r="E8655" s="3">
        <v>137684</v>
      </c>
      <c r="F8655" s="3">
        <v>151936</v>
      </c>
      <c r="G8655" t="s">
        <v>32</v>
      </c>
      <c r="H8655" t="s">
        <v>8685</v>
      </c>
    </row>
    <row r="8656" spans="1:8" x14ac:dyDescent="0.35">
      <c r="A8656" s="2">
        <v>44215</v>
      </c>
      <c r="B8656" t="s">
        <v>28</v>
      </c>
      <c r="C8656" t="s">
        <v>23</v>
      </c>
      <c r="D8656" t="s">
        <v>39</v>
      </c>
      <c r="E8656" s="3">
        <v>35785</v>
      </c>
      <c r="F8656" s="3">
        <v>135155</v>
      </c>
      <c r="G8656" t="s">
        <v>26</v>
      </c>
      <c r="H8656" t="s">
        <v>8686</v>
      </c>
    </row>
    <row r="8657" spans="1:8" x14ac:dyDescent="0.35">
      <c r="A8657" s="2">
        <v>45077</v>
      </c>
      <c r="B8657" t="s">
        <v>55</v>
      </c>
      <c r="C8657" t="s">
        <v>19</v>
      </c>
      <c r="D8657" t="s">
        <v>39</v>
      </c>
      <c r="E8657" s="3">
        <v>148460</v>
      </c>
      <c r="F8657" s="3">
        <v>143381</v>
      </c>
      <c r="G8657" t="s">
        <v>35</v>
      </c>
      <c r="H8657" t="s">
        <v>8687</v>
      </c>
    </row>
    <row r="8658" spans="1:8" x14ac:dyDescent="0.35">
      <c r="A8658" s="2">
        <v>44371</v>
      </c>
      <c r="B8658" t="s">
        <v>37</v>
      </c>
      <c r="C8658" t="s">
        <v>24</v>
      </c>
      <c r="D8658" t="s">
        <v>39</v>
      </c>
      <c r="E8658" s="3">
        <v>102240</v>
      </c>
      <c r="F8658" s="3">
        <v>129269</v>
      </c>
      <c r="G8658" t="s">
        <v>35</v>
      </c>
      <c r="H8658" t="s">
        <v>8688</v>
      </c>
    </row>
    <row r="8659" spans="1:8" x14ac:dyDescent="0.35">
      <c r="A8659" s="2">
        <v>44250</v>
      </c>
      <c r="B8659" t="s">
        <v>28</v>
      </c>
      <c r="C8659" t="s">
        <v>34</v>
      </c>
      <c r="D8659" t="s">
        <v>25</v>
      </c>
      <c r="E8659" s="3">
        <v>62957</v>
      </c>
      <c r="F8659" s="3">
        <v>146719</v>
      </c>
      <c r="G8659" t="s">
        <v>26</v>
      </c>
      <c r="H8659" t="s">
        <v>8689</v>
      </c>
    </row>
    <row r="8660" spans="1:8" x14ac:dyDescent="0.35">
      <c r="A8660" s="2">
        <v>44891</v>
      </c>
      <c r="B8660" t="s">
        <v>37</v>
      </c>
      <c r="C8660" t="s">
        <v>24</v>
      </c>
      <c r="D8660" t="s">
        <v>39</v>
      </c>
      <c r="E8660" s="3">
        <v>112808</v>
      </c>
      <c r="F8660" s="3">
        <v>69592</v>
      </c>
      <c r="G8660" t="s">
        <v>21</v>
      </c>
      <c r="H8660" t="s">
        <v>8690</v>
      </c>
    </row>
    <row r="8661" spans="1:8" x14ac:dyDescent="0.35">
      <c r="A8661" s="2">
        <v>45059</v>
      </c>
      <c r="B8661" t="s">
        <v>41</v>
      </c>
      <c r="C8661" t="s">
        <v>19</v>
      </c>
      <c r="D8661" t="s">
        <v>20</v>
      </c>
      <c r="E8661" s="3">
        <v>43741</v>
      </c>
      <c r="F8661" s="3">
        <v>53996</v>
      </c>
      <c r="G8661" t="s">
        <v>26</v>
      </c>
      <c r="H8661" t="s">
        <v>8691</v>
      </c>
    </row>
    <row r="8662" spans="1:8" x14ac:dyDescent="0.35">
      <c r="A8662" s="2">
        <v>44545</v>
      </c>
      <c r="B8662" t="s">
        <v>28</v>
      </c>
      <c r="C8662" t="s">
        <v>34</v>
      </c>
      <c r="D8662" t="s">
        <v>39</v>
      </c>
      <c r="E8662" s="3">
        <v>111242</v>
      </c>
      <c r="F8662" s="3">
        <v>11871</v>
      </c>
      <c r="G8662" t="s">
        <v>32</v>
      </c>
      <c r="H8662" t="s">
        <v>8692</v>
      </c>
    </row>
    <row r="8663" spans="1:8" x14ac:dyDescent="0.35">
      <c r="A8663" s="2">
        <v>44639</v>
      </c>
      <c r="B8663" t="s">
        <v>41</v>
      </c>
      <c r="C8663" t="s">
        <v>23</v>
      </c>
      <c r="D8663" t="s">
        <v>25</v>
      </c>
      <c r="E8663" s="3">
        <v>10085</v>
      </c>
      <c r="F8663" s="3">
        <v>83531</v>
      </c>
      <c r="G8663" t="s">
        <v>35</v>
      </c>
      <c r="H8663" t="s">
        <v>8693</v>
      </c>
    </row>
    <row r="8664" spans="1:8" x14ac:dyDescent="0.35">
      <c r="A8664" s="2">
        <v>45029</v>
      </c>
      <c r="B8664" t="s">
        <v>55</v>
      </c>
      <c r="C8664" t="s">
        <v>43</v>
      </c>
      <c r="D8664" t="s">
        <v>58</v>
      </c>
      <c r="E8664" s="3">
        <v>99643</v>
      </c>
      <c r="F8664" s="3">
        <v>107257</v>
      </c>
      <c r="G8664" t="s">
        <v>35</v>
      </c>
      <c r="H8664" t="s">
        <v>8694</v>
      </c>
    </row>
    <row r="8665" spans="1:8" x14ac:dyDescent="0.35">
      <c r="A8665" s="2">
        <v>44776</v>
      </c>
      <c r="B8665" t="s">
        <v>18</v>
      </c>
      <c r="C8665" t="s">
        <v>23</v>
      </c>
      <c r="D8665" t="s">
        <v>20</v>
      </c>
      <c r="E8665" s="3">
        <v>52756</v>
      </c>
      <c r="F8665" s="3">
        <v>68551</v>
      </c>
      <c r="G8665" t="s">
        <v>35</v>
      </c>
      <c r="H8665" t="s">
        <v>8695</v>
      </c>
    </row>
    <row r="8666" spans="1:8" x14ac:dyDescent="0.35">
      <c r="A8666" s="2">
        <v>44478</v>
      </c>
      <c r="B8666" t="s">
        <v>23</v>
      </c>
      <c r="C8666" t="s">
        <v>43</v>
      </c>
      <c r="D8666" t="s">
        <v>25</v>
      </c>
      <c r="E8666" s="3">
        <v>89975</v>
      </c>
      <c r="F8666" s="3">
        <v>99294</v>
      </c>
      <c r="G8666" t="s">
        <v>26</v>
      </c>
      <c r="H8666" t="s">
        <v>8696</v>
      </c>
    </row>
    <row r="8667" spans="1:8" x14ac:dyDescent="0.35">
      <c r="A8667" s="2">
        <v>44556</v>
      </c>
      <c r="B8667" t="s">
        <v>55</v>
      </c>
      <c r="C8667" t="s">
        <v>23</v>
      </c>
      <c r="D8667" t="s">
        <v>30</v>
      </c>
      <c r="E8667" s="3">
        <v>100571</v>
      </c>
      <c r="F8667" s="3">
        <v>162493</v>
      </c>
      <c r="G8667" t="s">
        <v>32</v>
      </c>
      <c r="H8667" t="s">
        <v>8697</v>
      </c>
    </row>
    <row r="8668" spans="1:8" x14ac:dyDescent="0.35">
      <c r="A8668" s="2">
        <v>45111</v>
      </c>
      <c r="B8668" t="s">
        <v>55</v>
      </c>
      <c r="C8668" t="s">
        <v>19</v>
      </c>
      <c r="D8668" t="s">
        <v>58</v>
      </c>
      <c r="E8668" s="3">
        <v>90611</v>
      </c>
      <c r="F8668" s="3">
        <v>90828</v>
      </c>
      <c r="G8668" t="s">
        <v>35</v>
      </c>
      <c r="H8668" t="s">
        <v>8698</v>
      </c>
    </row>
    <row r="8669" spans="1:8" x14ac:dyDescent="0.35">
      <c r="A8669" s="2">
        <v>45019</v>
      </c>
      <c r="B8669" t="s">
        <v>55</v>
      </c>
      <c r="C8669" t="s">
        <v>24</v>
      </c>
      <c r="D8669" t="s">
        <v>39</v>
      </c>
      <c r="E8669" s="3">
        <v>94428</v>
      </c>
      <c r="F8669" s="3">
        <v>128827</v>
      </c>
      <c r="G8669" t="s">
        <v>21</v>
      </c>
      <c r="H8669" t="s">
        <v>8699</v>
      </c>
    </row>
    <row r="8670" spans="1:8" x14ac:dyDescent="0.35">
      <c r="A8670" s="2">
        <v>45088</v>
      </c>
      <c r="B8670" t="s">
        <v>28</v>
      </c>
      <c r="C8670" t="s">
        <v>43</v>
      </c>
      <c r="D8670" t="s">
        <v>25</v>
      </c>
      <c r="E8670" s="3">
        <v>60296</v>
      </c>
      <c r="F8670" s="3">
        <v>96519</v>
      </c>
      <c r="G8670" t="s">
        <v>32</v>
      </c>
      <c r="H8670" t="s">
        <v>8700</v>
      </c>
    </row>
    <row r="8671" spans="1:8" x14ac:dyDescent="0.35">
      <c r="A8671" s="2">
        <v>45149</v>
      </c>
      <c r="B8671" t="s">
        <v>41</v>
      </c>
      <c r="C8671" t="s">
        <v>19</v>
      </c>
      <c r="D8671" t="s">
        <v>30</v>
      </c>
      <c r="E8671" s="3">
        <v>132516</v>
      </c>
      <c r="F8671" s="3">
        <v>132372</v>
      </c>
      <c r="G8671" t="s">
        <v>32</v>
      </c>
      <c r="H8671" t="s">
        <v>8701</v>
      </c>
    </row>
    <row r="8672" spans="1:8" x14ac:dyDescent="0.35">
      <c r="A8672" s="2">
        <v>44837</v>
      </c>
      <c r="B8672" t="s">
        <v>23</v>
      </c>
      <c r="C8672" t="s">
        <v>24</v>
      </c>
      <c r="D8672" t="s">
        <v>25</v>
      </c>
      <c r="E8672" s="3">
        <v>91247</v>
      </c>
      <c r="F8672" s="3">
        <v>79502</v>
      </c>
      <c r="G8672" t="s">
        <v>32</v>
      </c>
      <c r="H8672" t="s">
        <v>8702</v>
      </c>
    </row>
    <row r="8673" spans="1:8" x14ac:dyDescent="0.35">
      <c r="A8673" s="2">
        <v>45228</v>
      </c>
      <c r="B8673" t="s">
        <v>28</v>
      </c>
      <c r="C8673" t="s">
        <v>24</v>
      </c>
      <c r="D8673" t="s">
        <v>39</v>
      </c>
      <c r="E8673" s="3">
        <v>104000</v>
      </c>
      <c r="F8673" s="3">
        <v>19629</v>
      </c>
      <c r="G8673" t="s">
        <v>32</v>
      </c>
      <c r="H8673" t="s">
        <v>8703</v>
      </c>
    </row>
    <row r="8674" spans="1:8" x14ac:dyDescent="0.35">
      <c r="A8674" s="2">
        <v>44759</v>
      </c>
      <c r="B8674" t="s">
        <v>18</v>
      </c>
      <c r="C8674" t="s">
        <v>34</v>
      </c>
      <c r="D8674" t="s">
        <v>25</v>
      </c>
      <c r="E8674" s="3">
        <v>73927</v>
      </c>
      <c r="F8674" s="3">
        <v>103013</v>
      </c>
      <c r="G8674" t="s">
        <v>21</v>
      </c>
      <c r="H8674" t="s">
        <v>8704</v>
      </c>
    </row>
    <row r="8675" spans="1:8" x14ac:dyDescent="0.35">
      <c r="A8675" s="2">
        <v>44687</v>
      </c>
      <c r="B8675" t="s">
        <v>23</v>
      </c>
      <c r="C8675" t="s">
        <v>34</v>
      </c>
      <c r="D8675" t="s">
        <v>30</v>
      </c>
      <c r="E8675" s="3">
        <v>63816</v>
      </c>
      <c r="F8675" s="3">
        <v>12534</v>
      </c>
      <c r="G8675" t="s">
        <v>32</v>
      </c>
      <c r="H8675" t="s">
        <v>8705</v>
      </c>
    </row>
    <row r="8676" spans="1:8" x14ac:dyDescent="0.35">
      <c r="A8676" s="2">
        <v>44537</v>
      </c>
      <c r="B8676" t="s">
        <v>55</v>
      </c>
      <c r="C8676" t="s">
        <v>34</v>
      </c>
      <c r="D8676" t="s">
        <v>25</v>
      </c>
      <c r="E8676" s="3">
        <v>138852</v>
      </c>
      <c r="F8676" s="3">
        <v>30624</v>
      </c>
      <c r="G8676" t="s">
        <v>21</v>
      </c>
      <c r="H8676" t="s">
        <v>8706</v>
      </c>
    </row>
    <row r="8677" spans="1:8" x14ac:dyDescent="0.35">
      <c r="A8677" s="2">
        <v>44668</v>
      </c>
      <c r="B8677" t="s">
        <v>37</v>
      </c>
      <c r="C8677" t="s">
        <v>43</v>
      </c>
      <c r="D8677" t="s">
        <v>20</v>
      </c>
      <c r="E8677" s="3">
        <v>119756</v>
      </c>
      <c r="F8677" s="3">
        <v>142610</v>
      </c>
      <c r="G8677" t="s">
        <v>26</v>
      </c>
      <c r="H8677" t="s">
        <v>8707</v>
      </c>
    </row>
    <row r="8678" spans="1:8" x14ac:dyDescent="0.35">
      <c r="A8678" s="2">
        <v>44445</v>
      </c>
      <c r="B8678" t="s">
        <v>18</v>
      </c>
      <c r="C8678" t="s">
        <v>43</v>
      </c>
      <c r="D8678" t="s">
        <v>20</v>
      </c>
      <c r="E8678" s="3">
        <v>57972</v>
      </c>
      <c r="F8678" s="3">
        <v>131146</v>
      </c>
      <c r="G8678" t="s">
        <v>26</v>
      </c>
      <c r="H8678" t="s">
        <v>8708</v>
      </c>
    </row>
    <row r="8679" spans="1:8" x14ac:dyDescent="0.35">
      <c r="A8679" s="2">
        <v>44431</v>
      </c>
      <c r="B8679" t="s">
        <v>41</v>
      </c>
      <c r="C8679" t="s">
        <v>24</v>
      </c>
      <c r="D8679" t="s">
        <v>39</v>
      </c>
      <c r="E8679" s="3">
        <v>73716</v>
      </c>
      <c r="F8679" s="3">
        <v>46786</v>
      </c>
      <c r="G8679" t="s">
        <v>26</v>
      </c>
      <c r="H8679" t="s">
        <v>8709</v>
      </c>
    </row>
    <row r="8680" spans="1:8" x14ac:dyDescent="0.35">
      <c r="A8680" s="2">
        <v>45020</v>
      </c>
      <c r="B8680" t="s">
        <v>18</v>
      </c>
      <c r="C8680" t="s">
        <v>43</v>
      </c>
      <c r="D8680" t="s">
        <v>30</v>
      </c>
      <c r="E8680" s="3">
        <v>88978</v>
      </c>
      <c r="F8680" s="3">
        <v>72317</v>
      </c>
      <c r="G8680" t="s">
        <v>26</v>
      </c>
      <c r="H8680" t="s">
        <v>8710</v>
      </c>
    </row>
    <row r="8681" spans="1:8" x14ac:dyDescent="0.35">
      <c r="A8681" s="2">
        <v>44828</v>
      </c>
      <c r="B8681" t="s">
        <v>28</v>
      </c>
      <c r="C8681" t="s">
        <v>24</v>
      </c>
      <c r="D8681" t="s">
        <v>30</v>
      </c>
      <c r="E8681" s="3">
        <v>63282</v>
      </c>
      <c r="F8681" s="3">
        <v>34744</v>
      </c>
      <c r="G8681" t="s">
        <v>21</v>
      </c>
      <c r="H8681" t="s">
        <v>8711</v>
      </c>
    </row>
    <row r="8682" spans="1:8" x14ac:dyDescent="0.35">
      <c r="A8682" s="2">
        <v>44725</v>
      </c>
      <c r="B8682" t="s">
        <v>37</v>
      </c>
      <c r="C8682" t="s">
        <v>19</v>
      </c>
      <c r="D8682" t="s">
        <v>30</v>
      </c>
      <c r="E8682" s="3">
        <v>68568</v>
      </c>
      <c r="F8682" s="3">
        <v>30952</v>
      </c>
      <c r="G8682" t="s">
        <v>35</v>
      </c>
      <c r="H8682" t="s">
        <v>8712</v>
      </c>
    </row>
    <row r="8683" spans="1:8" x14ac:dyDescent="0.35">
      <c r="A8683" s="2">
        <v>44318</v>
      </c>
      <c r="B8683" t="s">
        <v>28</v>
      </c>
      <c r="C8683" t="s">
        <v>23</v>
      </c>
      <c r="D8683" t="s">
        <v>30</v>
      </c>
      <c r="E8683" s="3">
        <v>109495</v>
      </c>
      <c r="F8683" s="3">
        <v>34460</v>
      </c>
      <c r="G8683" t="s">
        <v>21</v>
      </c>
      <c r="H8683" t="s">
        <v>8713</v>
      </c>
    </row>
    <row r="8684" spans="1:8" x14ac:dyDescent="0.35">
      <c r="A8684" s="2">
        <v>45088</v>
      </c>
      <c r="B8684" t="s">
        <v>23</v>
      </c>
      <c r="C8684" t="s">
        <v>24</v>
      </c>
      <c r="D8684" t="s">
        <v>30</v>
      </c>
      <c r="E8684" s="3">
        <v>59135</v>
      </c>
      <c r="F8684" s="3">
        <v>71491</v>
      </c>
      <c r="G8684" t="s">
        <v>26</v>
      </c>
      <c r="H8684" t="s">
        <v>8714</v>
      </c>
    </row>
    <row r="8685" spans="1:8" x14ac:dyDescent="0.35">
      <c r="A8685" s="2">
        <v>44206</v>
      </c>
      <c r="B8685" t="s">
        <v>55</v>
      </c>
      <c r="C8685" t="s">
        <v>24</v>
      </c>
      <c r="D8685" t="s">
        <v>58</v>
      </c>
      <c r="E8685" s="3">
        <v>70661</v>
      </c>
      <c r="F8685" s="3">
        <v>146494</v>
      </c>
      <c r="G8685" t="s">
        <v>35</v>
      </c>
      <c r="H8685" t="s">
        <v>8715</v>
      </c>
    </row>
    <row r="8686" spans="1:8" x14ac:dyDescent="0.35">
      <c r="A8686" s="2">
        <v>45034</v>
      </c>
      <c r="B8686" t="s">
        <v>55</v>
      </c>
      <c r="C8686" t="s">
        <v>19</v>
      </c>
      <c r="D8686" t="s">
        <v>25</v>
      </c>
      <c r="E8686" s="3">
        <v>146993</v>
      </c>
      <c r="F8686" s="3">
        <v>102850</v>
      </c>
      <c r="G8686" t="s">
        <v>35</v>
      </c>
      <c r="H8686" t="s">
        <v>8716</v>
      </c>
    </row>
    <row r="8687" spans="1:8" x14ac:dyDescent="0.35">
      <c r="A8687" s="2">
        <v>44949</v>
      </c>
      <c r="B8687" t="s">
        <v>18</v>
      </c>
      <c r="C8687" t="s">
        <v>34</v>
      </c>
      <c r="D8687" t="s">
        <v>30</v>
      </c>
      <c r="E8687" s="3">
        <v>104744</v>
      </c>
      <c r="F8687" s="3">
        <v>23358</v>
      </c>
      <c r="G8687" t="s">
        <v>35</v>
      </c>
      <c r="H8687" t="s">
        <v>8717</v>
      </c>
    </row>
    <row r="8688" spans="1:8" x14ac:dyDescent="0.35">
      <c r="A8688" s="2">
        <v>45082</v>
      </c>
      <c r="B8688" t="s">
        <v>55</v>
      </c>
      <c r="C8688" t="s">
        <v>29</v>
      </c>
      <c r="D8688" t="s">
        <v>20</v>
      </c>
      <c r="E8688" s="3">
        <v>29895</v>
      </c>
      <c r="F8688" s="3">
        <v>76402</v>
      </c>
      <c r="G8688" t="s">
        <v>35</v>
      </c>
      <c r="H8688" t="s">
        <v>8718</v>
      </c>
    </row>
    <row r="8689" spans="1:8" x14ac:dyDescent="0.35">
      <c r="A8689" s="2">
        <v>44660</v>
      </c>
      <c r="B8689" t="s">
        <v>55</v>
      </c>
      <c r="C8689" t="s">
        <v>34</v>
      </c>
      <c r="D8689" t="s">
        <v>25</v>
      </c>
      <c r="E8689" s="3">
        <v>39215</v>
      </c>
      <c r="F8689" s="3">
        <v>125234</v>
      </c>
      <c r="G8689" t="s">
        <v>32</v>
      </c>
      <c r="H8689" t="s">
        <v>8719</v>
      </c>
    </row>
    <row r="8690" spans="1:8" x14ac:dyDescent="0.35">
      <c r="A8690" s="2">
        <v>44908</v>
      </c>
      <c r="B8690" t="s">
        <v>23</v>
      </c>
      <c r="C8690" t="s">
        <v>34</v>
      </c>
      <c r="D8690" t="s">
        <v>39</v>
      </c>
      <c r="E8690" s="3">
        <v>23461</v>
      </c>
      <c r="F8690" s="3">
        <v>36094</v>
      </c>
      <c r="G8690" t="s">
        <v>26</v>
      </c>
      <c r="H8690" t="s">
        <v>8720</v>
      </c>
    </row>
    <row r="8691" spans="1:8" x14ac:dyDescent="0.35">
      <c r="A8691" s="2">
        <v>44924</v>
      </c>
      <c r="B8691" t="s">
        <v>41</v>
      </c>
      <c r="C8691" t="s">
        <v>24</v>
      </c>
      <c r="D8691" t="s">
        <v>39</v>
      </c>
      <c r="E8691" s="3">
        <v>140942</v>
      </c>
      <c r="F8691" s="3">
        <v>134128</v>
      </c>
      <c r="G8691" t="s">
        <v>26</v>
      </c>
      <c r="H8691" t="s">
        <v>8721</v>
      </c>
    </row>
    <row r="8692" spans="1:8" x14ac:dyDescent="0.35">
      <c r="A8692" s="2">
        <v>44913</v>
      </c>
      <c r="B8692" t="s">
        <v>41</v>
      </c>
      <c r="C8692" t="s">
        <v>24</v>
      </c>
      <c r="D8692" t="s">
        <v>30</v>
      </c>
      <c r="E8692" s="3">
        <v>116328</v>
      </c>
      <c r="F8692" s="3">
        <v>104327</v>
      </c>
      <c r="G8692" t="s">
        <v>26</v>
      </c>
      <c r="H8692" t="s">
        <v>8722</v>
      </c>
    </row>
    <row r="8693" spans="1:8" x14ac:dyDescent="0.35">
      <c r="A8693" s="2">
        <v>44276</v>
      </c>
      <c r="B8693" t="s">
        <v>28</v>
      </c>
      <c r="C8693" t="s">
        <v>43</v>
      </c>
      <c r="D8693" t="s">
        <v>58</v>
      </c>
      <c r="E8693" s="3">
        <v>58916</v>
      </c>
      <c r="F8693" s="3">
        <v>124805</v>
      </c>
      <c r="G8693" t="s">
        <v>21</v>
      </c>
      <c r="H8693" t="s">
        <v>8723</v>
      </c>
    </row>
    <row r="8694" spans="1:8" x14ac:dyDescent="0.35">
      <c r="A8694" s="2">
        <v>44676</v>
      </c>
      <c r="B8694" t="s">
        <v>28</v>
      </c>
      <c r="C8694" t="s">
        <v>43</v>
      </c>
      <c r="D8694" t="s">
        <v>58</v>
      </c>
      <c r="E8694" s="3">
        <v>121336</v>
      </c>
      <c r="F8694" s="3">
        <v>88452</v>
      </c>
      <c r="G8694" t="s">
        <v>26</v>
      </c>
      <c r="H8694" t="s">
        <v>8724</v>
      </c>
    </row>
    <row r="8695" spans="1:8" x14ac:dyDescent="0.35">
      <c r="A8695" s="2">
        <v>45098</v>
      </c>
      <c r="B8695" t="s">
        <v>41</v>
      </c>
      <c r="C8695" t="s">
        <v>23</v>
      </c>
      <c r="D8695" t="s">
        <v>25</v>
      </c>
      <c r="E8695" s="3">
        <v>40671</v>
      </c>
      <c r="F8695" s="3">
        <v>76834</v>
      </c>
      <c r="G8695" t="s">
        <v>26</v>
      </c>
      <c r="H8695" t="s">
        <v>8725</v>
      </c>
    </row>
    <row r="8696" spans="1:8" x14ac:dyDescent="0.35">
      <c r="A8696" s="2">
        <v>45087</v>
      </c>
      <c r="B8696" t="s">
        <v>18</v>
      </c>
      <c r="C8696" t="s">
        <v>23</v>
      </c>
      <c r="D8696" t="s">
        <v>58</v>
      </c>
      <c r="E8696" s="3">
        <v>121611</v>
      </c>
      <c r="F8696" s="3">
        <v>86738</v>
      </c>
      <c r="G8696" t="s">
        <v>26</v>
      </c>
      <c r="H8696" t="s">
        <v>8726</v>
      </c>
    </row>
    <row r="8697" spans="1:8" x14ac:dyDescent="0.35">
      <c r="A8697" s="2">
        <v>44214</v>
      </c>
      <c r="B8697" t="s">
        <v>41</v>
      </c>
      <c r="C8697" t="s">
        <v>29</v>
      </c>
      <c r="D8697" t="s">
        <v>39</v>
      </c>
      <c r="E8697" s="3">
        <v>112932</v>
      </c>
      <c r="F8697" s="3">
        <v>166063</v>
      </c>
      <c r="G8697" t="s">
        <v>21</v>
      </c>
      <c r="H8697" t="s">
        <v>8727</v>
      </c>
    </row>
    <row r="8698" spans="1:8" x14ac:dyDescent="0.35">
      <c r="A8698" s="2">
        <v>44398</v>
      </c>
      <c r="B8698" t="s">
        <v>28</v>
      </c>
      <c r="C8698" t="s">
        <v>43</v>
      </c>
      <c r="D8698" t="s">
        <v>30</v>
      </c>
      <c r="E8698" s="3">
        <v>20130</v>
      </c>
      <c r="F8698" s="3">
        <v>45321</v>
      </c>
      <c r="G8698" t="s">
        <v>26</v>
      </c>
      <c r="H8698" t="s">
        <v>8728</v>
      </c>
    </row>
    <row r="8699" spans="1:8" x14ac:dyDescent="0.35">
      <c r="A8699" s="2">
        <v>44937</v>
      </c>
      <c r="B8699" t="s">
        <v>37</v>
      </c>
      <c r="C8699" t="s">
        <v>24</v>
      </c>
      <c r="D8699" t="s">
        <v>20</v>
      </c>
      <c r="E8699" s="3">
        <v>125703</v>
      </c>
      <c r="F8699" s="3">
        <v>22518</v>
      </c>
      <c r="G8699" t="s">
        <v>26</v>
      </c>
      <c r="H8699" t="s">
        <v>8729</v>
      </c>
    </row>
    <row r="8700" spans="1:8" x14ac:dyDescent="0.35">
      <c r="A8700" s="2">
        <v>44515</v>
      </c>
      <c r="B8700" t="s">
        <v>55</v>
      </c>
      <c r="C8700" t="s">
        <v>19</v>
      </c>
      <c r="D8700" t="s">
        <v>39</v>
      </c>
      <c r="E8700" s="3">
        <v>81693</v>
      </c>
      <c r="F8700" s="3">
        <v>89122</v>
      </c>
      <c r="G8700" t="s">
        <v>32</v>
      </c>
      <c r="H8700" t="s">
        <v>8730</v>
      </c>
    </row>
    <row r="8701" spans="1:8" x14ac:dyDescent="0.35">
      <c r="A8701" s="2">
        <v>44413</v>
      </c>
      <c r="B8701" t="s">
        <v>23</v>
      </c>
      <c r="C8701" t="s">
        <v>43</v>
      </c>
      <c r="D8701" t="s">
        <v>39</v>
      </c>
      <c r="E8701" s="3">
        <v>127271</v>
      </c>
      <c r="F8701" s="3">
        <v>158015</v>
      </c>
      <c r="G8701" t="s">
        <v>26</v>
      </c>
      <c r="H8701" t="s">
        <v>8731</v>
      </c>
    </row>
    <row r="8702" spans="1:8" x14ac:dyDescent="0.35">
      <c r="A8702" s="2">
        <v>45254</v>
      </c>
      <c r="B8702" t="s">
        <v>37</v>
      </c>
      <c r="C8702" t="s">
        <v>24</v>
      </c>
      <c r="D8702" t="s">
        <v>25</v>
      </c>
      <c r="E8702" s="3">
        <v>80675</v>
      </c>
      <c r="F8702" s="3">
        <v>23367</v>
      </c>
      <c r="G8702" t="s">
        <v>35</v>
      </c>
      <c r="H8702" t="s">
        <v>8732</v>
      </c>
    </row>
    <row r="8703" spans="1:8" x14ac:dyDescent="0.35">
      <c r="A8703" s="2">
        <v>44462</v>
      </c>
      <c r="B8703" t="s">
        <v>37</v>
      </c>
      <c r="C8703" t="s">
        <v>43</v>
      </c>
      <c r="D8703" t="s">
        <v>58</v>
      </c>
      <c r="E8703" s="3">
        <v>27311</v>
      </c>
      <c r="F8703" s="3">
        <v>123783</v>
      </c>
      <c r="G8703" t="s">
        <v>21</v>
      </c>
      <c r="H8703" t="s">
        <v>8733</v>
      </c>
    </row>
    <row r="8704" spans="1:8" x14ac:dyDescent="0.35">
      <c r="A8704" s="2">
        <v>44920</v>
      </c>
      <c r="B8704" t="s">
        <v>55</v>
      </c>
      <c r="C8704" t="s">
        <v>34</v>
      </c>
      <c r="D8704" t="s">
        <v>20</v>
      </c>
      <c r="E8704" s="3">
        <v>118007</v>
      </c>
      <c r="F8704" s="3">
        <v>166419</v>
      </c>
      <c r="G8704" t="s">
        <v>35</v>
      </c>
      <c r="H8704" t="s">
        <v>8734</v>
      </c>
    </row>
    <row r="8705" spans="1:8" x14ac:dyDescent="0.35">
      <c r="A8705" s="2">
        <v>44971</v>
      </c>
      <c r="B8705" t="s">
        <v>41</v>
      </c>
      <c r="C8705" t="s">
        <v>43</v>
      </c>
      <c r="D8705" t="s">
        <v>20</v>
      </c>
      <c r="E8705" s="3">
        <v>60889</v>
      </c>
      <c r="F8705" s="3">
        <v>13894</v>
      </c>
      <c r="G8705" t="s">
        <v>32</v>
      </c>
      <c r="H8705" t="s">
        <v>8735</v>
      </c>
    </row>
    <row r="8706" spans="1:8" x14ac:dyDescent="0.35">
      <c r="A8706" s="2">
        <v>44609</v>
      </c>
      <c r="B8706" t="s">
        <v>18</v>
      </c>
      <c r="C8706" t="s">
        <v>29</v>
      </c>
      <c r="D8706" t="s">
        <v>58</v>
      </c>
      <c r="E8706" s="3">
        <v>114883</v>
      </c>
      <c r="F8706" s="3">
        <v>28525</v>
      </c>
      <c r="G8706" t="s">
        <v>26</v>
      </c>
      <c r="H8706" t="s">
        <v>8736</v>
      </c>
    </row>
    <row r="8707" spans="1:8" x14ac:dyDescent="0.35">
      <c r="A8707" s="2">
        <v>45232</v>
      </c>
      <c r="B8707" t="s">
        <v>37</v>
      </c>
      <c r="C8707" t="s">
        <v>34</v>
      </c>
      <c r="D8707" t="s">
        <v>30</v>
      </c>
      <c r="E8707" s="3">
        <v>13038</v>
      </c>
      <c r="F8707" s="3">
        <v>105429</v>
      </c>
      <c r="G8707" t="s">
        <v>21</v>
      </c>
      <c r="H8707" t="s">
        <v>8737</v>
      </c>
    </row>
    <row r="8708" spans="1:8" x14ac:dyDescent="0.35">
      <c r="A8708" s="2">
        <v>44597</v>
      </c>
      <c r="B8708" t="s">
        <v>18</v>
      </c>
      <c r="C8708" t="s">
        <v>24</v>
      </c>
      <c r="D8708" t="s">
        <v>58</v>
      </c>
      <c r="E8708" s="3">
        <v>17219</v>
      </c>
      <c r="F8708" s="3">
        <v>133867</v>
      </c>
      <c r="G8708" t="s">
        <v>32</v>
      </c>
      <c r="H8708" t="s">
        <v>8738</v>
      </c>
    </row>
    <row r="8709" spans="1:8" x14ac:dyDescent="0.35">
      <c r="A8709" s="2">
        <v>44920</v>
      </c>
      <c r="B8709" t="s">
        <v>23</v>
      </c>
      <c r="C8709" t="s">
        <v>34</v>
      </c>
      <c r="D8709" t="s">
        <v>30</v>
      </c>
      <c r="E8709" s="3">
        <v>82036</v>
      </c>
      <c r="F8709" s="3">
        <v>49732</v>
      </c>
      <c r="G8709" t="s">
        <v>21</v>
      </c>
      <c r="H8709" t="s">
        <v>8739</v>
      </c>
    </row>
    <row r="8710" spans="1:8" x14ac:dyDescent="0.35">
      <c r="A8710" s="2">
        <v>44478</v>
      </c>
      <c r="B8710" t="s">
        <v>23</v>
      </c>
      <c r="C8710" t="s">
        <v>43</v>
      </c>
      <c r="D8710" t="s">
        <v>20</v>
      </c>
      <c r="E8710" s="3">
        <v>127454</v>
      </c>
      <c r="F8710" s="3">
        <v>110881</v>
      </c>
      <c r="G8710" t="s">
        <v>35</v>
      </c>
      <c r="H8710" t="s">
        <v>8740</v>
      </c>
    </row>
    <row r="8711" spans="1:8" x14ac:dyDescent="0.35">
      <c r="A8711" s="2">
        <v>44919</v>
      </c>
      <c r="B8711" t="s">
        <v>23</v>
      </c>
      <c r="C8711" t="s">
        <v>34</v>
      </c>
      <c r="D8711" t="s">
        <v>25</v>
      </c>
      <c r="E8711" s="3">
        <v>12825</v>
      </c>
      <c r="F8711" s="3">
        <v>165098</v>
      </c>
      <c r="G8711" t="s">
        <v>32</v>
      </c>
      <c r="H8711" t="s">
        <v>8741</v>
      </c>
    </row>
    <row r="8712" spans="1:8" x14ac:dyDescent="0.35">
      <c r="A8712" s="2">
        <v>44947</v>
      </c>
      <c r="B8712" t="s">
        <v>28</v>
      </c>
      <c r="C8712" t="s">
        <v>29</v>
      </c>
      <c r="D8712" t="s">
        <v>39</v>
      </c>
      <c r="E8712" s="3">
        <v>137301</v>
      </c>
      <c r="F8712" s="3">
        <v>94670</v>
      </c>
      <c r="G8712" t="s">
        <v>21</v>
      </c>
      <c r="H8712" t="s">
        <v>8742</v>
      </c>
    </row>
    <row r="8713" spans="1:8" x14ac:dyDescent="0.35">
      <c r="A8713" s="2">
        <v>44464</v>
      </c>
      <c r="B8713" t="s">
        <v>37</v>
      </c>
      <c r="C8713" t="s">
        <v>19</v>
      </c>
      <c r="D8713" t="s">
        <v>20</v>
      </c>
      <c r="E8713" s="3">
        <v>33054</v>
      </c>
      <c r="F8713" s="3">
        <v>32255</v>
      </c>
      <c r="G8713" t="s">
        <v>35</v>
      </c>
      <c r="H8713" t="s">
        <v>8743</v>
      </c>
    </row>
    <row r="8714" spans="1:8" x14ac:dyDescent="0.35">
      <c r="A8714" s="2">
        <v>44494</v>
      </c>
      <c r="B8714" t="s">
        <v>23</v>
      </c>
      <c r="C8714" t="s">
        <v>34</v>
      </c>
      <c r="D8714" t="s">
        <v>20</v>
      </c>
      <c r="E8714" s="3">
        <v>51178</v>
      </c>
      <c r="F8714" s="3">
        <v>144862</v>
      </c>
      <c r="G8714" t="s">
        <v>32</v>
      </c>
      <c r="H8714" t="s">
        <v>8744</v>
      </c>
    </row>
    <row r="8715" spans="1:8" x14ac:dyDescent="0.35">
      <c r="A8715" s="2">
        <v>44766</v>
      </c>
      <c r="B8715" t="s">
        <v>28</v>
      </c>
      <c r="C8715" t="s">
        <v>29</v>
      </c>
      <c r="D8715" t="s">
        <v>20</v>
      </c>
      <c r="E8715" s="3">
        <v>23077</v>
      </c>
      <c r="F8715" s="3">
        <v>18476</v>
      </c>
      <c r="G8715" t="s">
        <v>26</v>
      </c>
      <c r="H8715" t="s">
        <v>8745</v>
      </c>
    </row>
    <row r="8716" spans="1:8" x14ac:dyDescent="0.35">
      <c r="A8716" s="2">
        <v>44705</v>
      </c>
      <c r="B8716" t="s">
        <v>23</v>
      </c>
      <c r="C8716" t="s">
        <v>34</v>
      </c>
      <c r="D8716" t="s">
        <v>39</v>
      </c>
      <c r="E8716" s="3">
        <v>81694</v>
      </c>
      <c r="F8716" s="3">
        <v>73106</v>
      </c>
      <c r="G8716" t="s">
        <v>26</v>
      </c>
      <c r="H8716" t="s">
        <v>8746</v>
      </c>
    </row>
    <row r="8717" spans="1:8" x14ac:dyDescent="0.35">
      <c r="A8717" s="2">
        <v>44742</v>
      </c>
      <c r="B8717" t="s">
        <v>41</v>
      </c>
      <c r="C8717" t="s">
        <v>23</v>
      </c>
      <c r="D8717" t="s">
        <v>30</v>
      </c>
      <c r="E8717" s="3">
        <v>96341</v>
      </c>
      <c r="F8717" s="3">
        <v>27422</v>
      </c>
      <c r="G8717" t="s">
        <v>35</v>
      </c>
      <c r="H8717" t="s">
        <v>8747</v>
      </c>
    </row>
    <row r="8718" spans="1:8" x14ac:dyDescent="0.35">
      <c r="A8718" s="2">
        <v>44971</v>
      </c>
      <c r="B8718" t="s">
        <v>37</v>
      </c>
      <c r="C8718" t="s">
        <v>19</v>
      </c>
      <c r="D8718" t="s">
        <v>25</v>
      </c>
      <c r="E8718" s="3">
        <v>85563</v>
      </c>
      <c r="F8718" s="3">
        <v>63982</v>
      </c>
      <c r="G8718" t="s">
        <v>26</v>
      </c>
      <c r="H8718" t="s">
        <v>8748</v>
      </c>
    </row>
    <row r="8719" spans="1:8" x14ac:dyDescent="0.35">
      <c r="A8719" s="2">
        <v>44561</v>
      </c>
      <c r="B8719" t="s">
        <v>28</v>
      </c>
      <c r="C8719" t="s">
        <v>24</v>
      </c>
      <c r="D8719" t="s">
        <v>25</v>
      </c>
      <c r="E8719" s="3">
        <v>38253</v>
      </c>
      <c r="F8719" s="3">
        <v>115659</v>
      </c>
      <c r="G8719" t="s">
        <v>26</v>
      </c>
      <c r="H8719" t="s">
        <v>8749</v>
      </c>
    </row>
    <row r="8720" spans="1:8" x14ac:dyDescent="0.35">
      <c r="A8720" s="2">
        <v>44743</v>
      </c>
      <c r="B8720" t="s">
        <v>23</v>
      </c>
      <c r="C8720" t="s">
        <v>29</v>
      </c>
      <c r="D8720" t="s">
        <v>25</v>
      </c>
      <c r="E8720" s="3">
        <v>115347</v>
      </c>
      <c r="F8720" s="3">
        <v>65407</v>
      </c>
      <c r="G8720" t="s">
        <v>32</v>
      </c>
      <c r="H8720" t="s">
        <v>8750</v>
      </c>
    </row>
    <row r="8721" spans="1:8" x14ac:dyDescent="0.35">
      <c r="A8721" s="2">
        <v>44467</v>
      </c>
      <c r="B8721" t="s">
        <v>28</v>
      </c>
      <c r="C8721" t="s">
        <v>34</v>
      </c>
      <c r="D8721" t="s">
        <v>30</v>
      </c>
      <c r="E8721" s="3">
        <v>56853</v>
      </c>
      <c r="F8721" s="3">
        <v>34902</v>
      </c>
      <c r="G8721" t="s">
        <v>32</v>
      </c>
      <c r="H8721" t="s">
        <v>8751</v>
      </c>
    </row>
    <row r="8722" spans="1:8" x14ac:dyDescent="0.35">
      <c r="A8722" s="2">
        <v>44935</v>
      </c>
      <c r="B8722" t="s">
        <v>23</v>
      </c>
      <c r="C8722" t="s">
        <v>19</v>
      </c>
      <c r="D8722" t="s">
        <v>58</v>
      </c>
      <c r="E8722" s="3">
        <v>53154</v>
      </c>
      <c r="F8722" s="3">
        <v>54716</v>
      </c>
      <c r="G8722" t="s">
        <v>32</v>
      </c>
      <c r="H8722" t="s">
        <v>8752</v>
      </c>
    </row>
    <row r="8723" spans="1:8" x14ac:dyDescent="0.35">
      <c r="A8723" s="2">
        <v>44733</v>
      </c>
      <c r="B8723" t="s">
        <v>41</v>
      </c>
      <c r="C8723" t="s">
        <v>24</v>
      </c>
      <c r="D8723" t="s">
        <v>58</v>
      </c>
      <c r="E8723" s="3">
        <v>115539</v>
      </c>
      <c r="F8723" s="3">
        <v>9591</v>
      </c>
      <c r="G8723" t="s">
        <v>32</v>
      </c>
      <c r="H8723" t="s">
        <v>8753</v>
      </c>
    </row>
    <row r="8724" spans="1:8" x14ac:dyDescent="0.35">
      <c r="A8724" s="2">
        <v>44255</v>
      </c>
      <c r="B8724" t="s">
        <v>18</v>
      </c>
      <c r="C8724" t="s">
        <v>19</v>
      </c>
      <c r="D8724" t="s">
        <v>25</v>
      </c>
      <c r="E8724" s="3">
        <v>92423</v>
      </c>
      <c r="F8724" s="3">
        <v>12344</v>
      </c>
      <c r="G8724" t="s">
        <v>32</v>
      </c>
      <c r="H8724" t="s">
        <v>8754</v>
      </c>
    </row>
    <row r="8725" spans="1:8" x14ac:dyDescent="0.35">
      <c r="A8725" s="2">
        <v>44282</v>
      </c>
      <c r="B8725" t="s">
        <v>23</v>
      </c>
      <c r="C8725" t="s">
        <v>29</v>
      </c>
      <c r="D8725" t="s">
        <v>20</v>
      </c>
      <c r="E8725" s="3">
        <v>131924</v>
      </c>
      <c r="F8725" s="3">
        <v>90653</v>
      </c>
      <c r="G8725" t="s">
        <v>32</v>
      </c>
      <c r="H8725" t="s">
        <v>8755</v>
      </c>
    </row>
    <row r="8726" spans="1:8" x14ac:dyDescent="0.35">
      <c r="A8726" s="2">
        <v>44959</v>
      </c>
      <c r="B8726" t="s">
        <v>18</v>
      </c>
      <c r="C8726" t="s">
        <v>23</v>
      </c>
      <c r="D8726" t="s">
        <v>20</v>
      </c>
      <c r="E8726" s="3">
        <v>99646</v>
      </c>
      <c r="F8726" s="3">
        <v>145028</v>
      </c>
      <c r="G8726" t="s">
        <v>26</v>
      </c>
      <c r="H8726" t="s">
        <v>8756</v>
      </c>
    </row>
    <row r="8727" spans="1:8" x14ac:dyDescent="0.35">
      <c r="A8727" s="2">
        <v>44586</v>
      </c>
      <c r="B8727" t="s">
        <v>37</v>
      </c>
      <c r="C8727" t="s">
        <v>29</v>
      </c>
      <c r="D8727" t="s">
        <v>39</v>
      </c>
      <c r="E8727" s="3">
        <v>146255</v>
      </c>
      <c r="F8727" s="3">
        <v>158308</v>
      </c>
      <c r="G8727" t="s">
        <v>32</v>
      </c>
      <c r="H8727" t="s">
        <v>8757</v>
      </c>
    </row>
    <row r="8728" spans="1:8" x14ac:dyDescent="0.35">
      <c r="A8728" s="2">
        <v>44915</v>
      </c>
      <c r="B8728" t="s">
        <v>41</v>
      </c>
      <c r="C8728" t="s">
        <v>29</v>
      </c>
      <c r="D8728" t="s">
        <v>58</v>
      </c>
      <c r="E8728" s="3">
        <v>29023</v>
      </c>
      <c r="F8728" s="3">
        <v>155923</v>
      </c>
      <c r="G8728" t="s">
        <v>21</v>
      </c>
      <c r="H8728" t="s">
        <v>8758</v>
      </c>
    </row>
    <row r="8729" spans="1:8" x14ac:dyDescent="0.35">
      <c r="A8729" s="2">
        <v>45052</v>
      </c>
      <c r="B8729" t="s">
        <v>37</v>
      </c>
      <c r="C8729" t="s">
        <v>24</v>
      </c>
      <c r="D8729" t="s">
        <v>20</v>
      </c>
      <c r="E8729" s="3">
        <v>18957</v>
      </c>
      <c r="F8729" s="3">
        <v>27192</v>
      </c>
      <c r="G8729" t="s">
        <v>21</v>
      </c>
      <c r="H8729" t="s">
        <v>8759</v>
      </c>
    </row>
    <row r="8730" spans="1:8" x14ac:dyDescent="0.35">
      <c r="A8730" s="2">
        <v>44345</v>
      </c>
      <c r="B8730" t="s">
        <v>18</v>
      </c>
      <c r="C8730" t="s">
        <v>24</v>
      </c>
      <c r="D8730" t="s">
        <v>25</v>
      </c>
      <c r="E8730" s="3">
        <v>26620</v>
      </c>
      <c r="F8730" s="3">
        <v>64713</v>
      </c>
      <c r="G8730" t="s">
        <v>35</v>
      </c>
      <c r="H8730" t="s">
        <v>8760</v>
      </c>
    </row>
    <row r="8731" spans="1:8" x14ac:dyDescent="0.35">
      <c r="A8731" s="2">
        <v>44779</v>
      </c>
      <c r="B8731" t="s">
        <v>41</v>
      </c>
      <c r="C8731" t="s">
        <v>34</v>
      </c>
      <c r="D8731" t="s">
        <v>39</v>
      </c>
      <c r="E8731" s="3">
        <v>14491</v>
      </c>
      <c r="F8731" s="3">
        <v>111863</v>
      </c>
      <c r="G8731" t="s">
        <v>21</v>
      </c>
      <c r="H8731" t="s">
        <v>8761</v>
      </c>
    </row>
    <row r="8732" spans="1:8" x14ac:dyDescent="0.35">
      <c r="A8732" s="2">
        <v>44317</v>
      </c>
      <c r="B8732" t="s">
        <v>55</v>
      </c>
      <c r="C8732" t="s">
        <v>43</v>
      </c>
      <c r="D8732" t="s">
        <v>58</v>
      </c>
      <c r="E8732" s="3">
        <v>118500</v>
      </c>
      <c r="F8732" s="3">
        <v>43541</v>
      </c>
      <c r="G8732" t="s">
        <v>32</v>
      </c>
      <c r="H8732" t="s">
        <v>8762</v>
      </c>
    </row>
    <row r="8733" spans="1:8" x14ac:dyDescent="0.35">
      <c r="A8733" s="2">
        <v>44961</v>
      </c>
      <c r="B8733" t="s">
        <v>41</v>
      </c>
      <c r="C8733" t="s">
        <v>29</v>
      </c>
      <c r="D8733" t="s">
        <v>39</v>
      </c>
      <c r="E8733" s="3">
        <v>48728</v>
      </c>
      <c r="F8733" s="3">
        <v>141929</v>
      </c>
      <c r="G8733" t="s">
        <v>26</v>
      </c>
      <c r="H8733" t="s">
        <v>8763</v>
      </c>
    </row>
    <row r="8734" spans="1:8" x14ac:dyDescent="0.35">
      <c r="A8734" s="2">
        <v>44801</v>
      </c>
      <c r="B8734" t="s">
        <v>41</v>
      </c>
      <c r="C8734" t="s">
        <v>24</v>
      </c>
      <c r="D8734" t="s">
        <v>20</v>
      </c>
      <c r="E8734" s="3">
        <v>74650</v>
      </c>
      <c r="F8734" s="3">
        <v>27613</v>
      </c>
      <c r="G8734" t="s">
        <v>21</v>
      </c>
      <c r="H8734" t="s">
        <v>8764</v>
      </c>
    </row>
    <row r="8735" spans="1:8" x14ac:dyDescent="0.35">
      <c r="A8735" s="2">
        <v>44452</v>
      </c>
      <c r="B8735" t="s">
        <v>55</v>
      </c>
      <c r="C8735" t="s">
        <v>29</v>
      </c>
      <c r="D8735" t="s">
        <v>25</v>
      </c>
      <c r="E8735" s="3">
        <v>13387</v>
      </c>
      <c r="F8735" s="3">
        <v>76701</v>
      </c>
      <c r="G8735" t="s">
        <v>32</v>
      </c>
      <c r="H8735" t="s">
        <v>8765</v>
      </c>
    </row>
    <row r="8736" spans="1:8" x14ac:dyDescent="0.35">
      <c r="A8736" s="2">
        <v>44962</v>
      </c>
      <c r="B8736" t="s">
        <v>28</v>
      </c>
      <c r="C8736" t="s">
        <v>29</v>
      </c>
      <c r="D8736" t="s">
        <v>25</v>
      </c>
      <c r="E8736" s="3">
        <v>26025</v>
      </c>
      <c r="F8736" s="3">
        <v>85797</v>
      </c>
      <c r="G8736" t="s">
        <v>32</v>
      </c>
      <c r="H8736" t="s">
        <v>8766</v>
      </c>
    </row>
    <row r="8737" spans="1:8" x14ac:dyDescent="0.35">
      <c r="A8737" s="2">
        <v>45060</v>
      </c>
      <c r="B8737" t="s">
        <v>28</v>
      </c>
      <c r="C8737" t="s">
        <v>24</v>
      </c>
      <c r="D8737" t="s">
        <v>25</v>
      </c>
      <c r="E8737" s="3">
        <v>142518</v>
      </c>
      <c r="F8737" s="3">
        <v>126198</v>
      </c>
      <c r="G8737" t="s">
        <v>26</v>
      </c>
      <c r="H8737" t="s">
        <v>8767</v>
      </c>
    </row>
    <row r="8738" spans="1:8" x14ac:dyDescent="0.35">
      <c r="A8738" s="2">
        <v>44996</v>
      </c>
      <c r="B8738" t="s">
        <v>28</v>
      </c>
      <c r="C8738" t="s">
        <v>23</v>
      </c>
      <c r="D8738" t="s">
        <v>20</v>
      </c>
      <c r="E8738" s="3">
        <v>114673</v>
      </c>
      <c r="F8738" s="3">
        <v>24549</v>
      </c>
      <c r="G8738" t="s">
        <v>32</v>
      </c>
      <c r="H8738" t="s">
        <v>8768</v>
      </c>
    </row>
    <row r="8739" spans="1:8" x14ac:dyDescent="0.35">
      <c r="A8739" s="2">
        <v>44255</v>
      </c>
      <c r="B8739" t="s">
        <v>18</v>
      </c>
      <c r="C8739" t="s">
        <v>23</v>
      </c>
      <c r="D8739" t="s">
        <v>30</v>
      </c>
      <c r="E8739" s="3">
        <v>113896</v>
      </c>
      <c r="F8739" s="3">
        <v>119671</v>
      </c>
      <c r="G8739" t="s">
        <v>32</v>
      </c>
      <c r="H8739" t="s">
        <v>8769</v>
      </c>
    </row>
    <row r="8740" spans="1:8" x14ac:dyDescent="0.35">
      <c r="A8740" s="2">
        <v>45218</v>
      </c>
      <c r="B8740" t="s">
        <v>41</v>
      </c>
      <c r="C8740" t="s">
        <v>29</v>
      </c>
      <c r="D8740" t="s">
        <v>25</v>
      </c>
      <c r="E8740" s="3">
        <v>69388</v>
      </c>
      <c r="F8740" s="3">
        <v>19633</v>
      </c>
      <c r="G8740" t="s">
        <v>21</v>
      </c>
      <c r="H8740" t="s">
        <v>8770</v>
      </c>
    </row>
    <row r="8741" spans="1:8" x14ac:dyDescent="0.35">
      <c r="A8741" s="2">
        <v>45289</v>
      </c>
      <c r="B8741" t="s">
        <v>23</v>
      </c>
      <c r="C8741" t="s">
        <v>23</v>
      </c>
      <c r="D8741" t="s">
        <v>30</v>
      </c>
      <c r="E8741" s="3">
        <v>130747</v>
      </c>
      <c r="F8741" s="3">
        <v>105101</v>
      </c>
      <c r="G8741" t="s">
        <v>21</v>
      </c>
      <c r="H8741" t="s">
        <v>8771</v>
      </c>
    </row>
    <row r="8742" spans="1:8" x14ac:dyDescent="0.35">
      <c r="A8742" s="2">
        <v>44584</v>
      </c>
      <c r="B8742" t="s">
        <v>55</v>
      </c>
      <c r="C8742" t="s">
        <v>29</v>
      </c>
      <c r="D8742" t="s">
        <v>25</v>
      </c>
      <c r="E8742" s="3">
        <v>120930</v>
      </c>
      <c r="F8742" s="3">
        <v>128202</v>
      </c>
      <c r="G8742" t="s">
        <v>35</v>
      </c>
      <c r="H8742" t="s">
        <v>8772</v>
      </c>
    </row>
    <row r="8743" spans="1:8" x14ac:dyDescent="0.35">
      <c r="A8743" s="2">
        <v>44982</v>
      </c>
      <c r="B8743" t="s">
        <v>23</v>
      </c>
      <c r="C8743" t="s">
        <v>34</v>
      </c>
      <c r="D8743" t="s">
        <v>30</v>
      </c>
      <c r="E8743" s="3">
        <v>139442</v>
      </c>
      <c r="F8743" s="3">
        <v>83103</v>
      </c>
      <c r="G8743" t="s">
        <v>35</v>
      </c>
      <c r="H8743" t="s">
        <v>8773</v>
      </c>
    </row>
    <row r="8744" spans="1:8" x14ac:dyDescent="0.35">
      <c r="A8744" s="2">
        <v>44789</v>
      </c>
      <c r="B8744" t="s">
        <v>18</v>
      </c>
      <c r="C8744" t="s">
        <v>24</v>
      </c>
      <c r="D8744" t="s">
        <v>58</v>
      </c>
      <c r="E8744" s="3">
        <v>44226</v>
      </c>
      <c r="F8744" s="3">
        <v>125841</v>
      </c>
      <c r="G8744" t="s">
        <v>21</v>
      </c>
      <c r="H8744" t="s">
        <v>8774</v>
      </c>
    </row>
    <row r="8745" spans="1:8" x14ac:dyDescent="0.35">
      <c r="A8745" s="2">
        <v>45105</v>
      </c>
      <c r="B8745" t="s">
        <v>55</v>
      </c>
      <c r="C8745" t="s">
        <v>29</v>
      </c>
      <c r="D8745" t="s">
        <v>58</v>
      </c>
      <c r="E8745" s="3">
        <v>28406</v>
      </c>
      <c r="F8745" s="3">
        <v>84787</v>
      </c>
      <c r="G8745" t="s">
        <v>21</v>
      </c>
      <c r="H8745" t="s">
        <v>8775</v>
      </c>
    </row>
    <row r="8746" spans="1:8" x14ac:dyDescent="0.35">
      <c r="A8746" s="2">
        <v>44762</v>
      </c>
      <c r="B8746" t="s">
        <v>23</v>
      </c>
      <c r="C8746" t="s">
        <v>23</v>
      </c>
      <c r="D8746" t="s">
        <v>25</v>
      </c>
      <c r="E8746" s="3">
        <v>32989</v>
      </c>
      <c r="F8746" s="3">
        <v>47457</v>
      </c>
      <c r="G8746" t="s">
        <v>35</v>
      </c>
      <c r="H8746" t="s">
        <v>8776</v>
      </c>
    </row>
    <row r="8747" spans="1:8" x14ac:dyDescent="0.35">
      <c r="A8747" s="2">
        <v>44595</v>
      </c>
      <c r="B8747" t="s">
        <v>18</v>
      </c>
      <c r="C8747" t="s">
        <v>23</v>
      </c>
      <c r="D8747" t="s">
        <v>39</v>
      </c>
      <c r="E8747" s="3">
        <v>52580</v>
      </c>
      <c r="F8747" s="3">
        <v>73025</v>
      </c>
      <c r="G8747" t="s">
        <v>35</v>
      </c>
      <c r="H8747" t="s">
        <v>8777</v>
      </c>
    </row>
    <row r="8748" spans="1:8" x14ac:dyDescent="0.35">
      <c r="A8748" s="2">
        <v>45095</v>
      </c>
      <c r="B8748" t="s">
        <v>18</v>
      </c>
      <c r="C8748" t="s">
        <v>19</v>
      </c>
      <c r="D8748" t="s">
        <v>39</v>
      </c>
      <c r="E8748" s="3">
        <v>55731</v>
      </c>
      <c r="F8748" s="3">
        <v>76285</v>
      </c>
      <c r="G8748" t="s">
        <v>21</v>
      </c>
      <c r="H8748" t="s">
        <v>8778</v>
      </c>
    </row>
    <row r="8749" spans="1:8" x14ac:dyDescent="0.35">
      <c r="A8749" s="2">
        <v>44489</v>
      </c>
      <c r="B8749" t="s">
        <v>18</v>
      </c>
      <c r="C8749" t="s">
        <v>19</v>
      </c>
      <c r="D8749" t="s">
        <v>20</v>
      </c>
      <c r="E8749" s="3">
        <v>87541</v>
      </c>
      <c r="F8749" s="3">
        <v>110161</v>
      </c>
      <c r="G8749" t="s">
        <v>32</v>
      </c>
      <c r="H8749" t="s">
        <v>8779</v>
      </c>
    </row>
    <row r="8750" spans="1:8" x14ac:dyDescent="0.35">
      <c r="A8750" s="2">
        <v>44681</v>
      </c>
      <c r="B8750" t="s">
        <v>55</v>
      </c>
      <c r="C8750" t="s">
        <v>23</v>
      </c>
      <c r="D8750" t="s">
        <v>58</v>
      </c>
      <c r="E8750" s="3">
        <v>147933</v>
      </c>
      <c r="F8750" s="3">
        <v>148806</v>
      </c>
      <c r="G8750" t="s">
        <v>32</v>
      </c>
      <c r="H8750" t="s">
        <v>8780</v>
      </c>
    </row>
    <row r="8751" spans="1:8" x14ac:dyDescent="0.35">
      <c r="A8751" s="2">
        <v>44999</v>
      </c>
      <c r="B8751" t="s">
        <v>23</v>
      </c>
      <c r="C8751" t="s">
        <v>34</v>
      </c>
      <c r="D8751" t="s">
        <v>58</v>
      </c>
      <c r="E8751" s="3">
        <v>50039</v>
      </c>
      <c r="F8751" s="3">
        <v>38421</v>
      </c>
      <c r="G8751" t="s">
        <v>26</v>
      </c>
      <c r="H8751" t="s">
        <v>8781</v>
      </c>
    </row>
    <row r="8752" spans="1:8" x14ac:dyDescent="0.35">
      <c r="A8752" s="2">
        <v>45086</v>
      </c>
      <c r="B8752" t="s">
        <v>23</v>
      </c>
      <c r="C8752" t="s">
        <v>43</v>
      </c>
      <c r="D8752" t="s">
        <v>39</v>
      </c>
      <c r="E8752" s="3">
        <v>116171</v>
      </c>
      <c r="F8752" s="3">
        <v>77939</v>
      </c>
      <c r="G8752" t="s">
        <v>21</v>
      </c>
      <c r="H8752" t="s">
        <v>8782</v>
      </c>
    </row>
    <row r="8753" spans="1:8" x14ac:dyDescent="0.35">
      <c r="A8753" s="2">
        <v>44440</v>
      </c>
      <c r="B8753" t="s">
        <v>37</v>
      </c>
      <c r="C8753" t="s">
        <v>29</v>
      </c>
      <c r="D8753" t="s">
        <v>25</v>
      </c>
      <c r="E8753" s="3">
        <v>74050</v>
      </c>
      <c r="F8753" s="3">
        <v>146744</v>
      </c>
      <c r="G8753" t="s">
        <v>21</v>
      </c>
      <c r="H8753" t="s">
        <v>8783</v>
      </c>
    </row>
    <row r="8754" spans="1:8" x14ac:dyDescent="0.35">
      <c r="A8754" s="2">
        <v>45156</v>
      </c>
      <c r="B8754" t="s">
        <v>18</v>
      </c>
      <c r="C8754" t="s">
        <v>19</v>
      </c>
      <c r="D8754" t="s">
        <v>20</v>
      </c>
      <c r="E8754" s="3">
        <v>137281</v>
      </c>
      <c r="F8754" s="3">
        <v>115821</v>
      </c>
      <c r="G8754" t="s">
        <v>21</v>
      </c>
      <c r="H8754" t="s">
        <v>8784</v>
      </c>
    </row>
    <row r="8755" spans="1:8" x14ac:dyDescent="0.35">
      <c r="A8755" s="2">
        <v>45012</v>
      </c>
      <c r="B8755" t="s">
        <v>28</v>
      </c>
      <c r="C8755" t="s">
        <v>29</v>
      </c>
      <c r="D8755" t="s">
        <v>58</v>
      </c>
      <c r="E8755" s="3">
        <v>80254</v>
      </c>
      <c r="F8755" s="3">
        <v>48806</v>
      </c>
      <c r="G8755" t="s">
        <v>21</v>
      </c>
      <c r="H8755" t="s">
        <v>8785</v>
      </c>
    </row>
    <row r="8756" spans="1:8" x14ac:dyDescent="0.35">
      <c r="A8756" s="2">
        <v>44469</v>
      </c>
      <c r="B8756" t="s">
        <v>41</v>
      </c>
      <c r="C8756" t="s">
        <v>19</v>
      </c>
      <c r="D8756" t="s">
        <v>20</v>
      </c>
      <c r="E8756" s="3">
        <v>112454</v>
      </c>
      <c r="F8756" s="3">
        <v>168809</v>
      </c>
      <c r="G8756" t="s">
        <v>21</v>
      </c>
      <c r="H8756" t="s">
        <v>8786</v>
      </c>
    </row>
    <row r="8757" spans="1:8" x14ac:dyDescent="0.35">
      <c r="A8757" s="2">
        <v>44716</v>
      </c>
      <c r="B8757" t="s">
        <v>37</v>
      </c>
      <c r="C8757" t="s">
        <v>24</v>
      </c>
      <c r="D8757" t="s">
        <v>58</v>
      </c>
      <c r="E8757" s="3">
        <v>26907</v>
      </c>
      <c r="F8757" s="3">
        <v>168497</v>
      </c>
      <c r="G8757" t="s">
        <v>35</v>
      </c>
      <c r="H8757" t="s">
        <v>8787</v>
      </c>
    </row>
    <row r="8758" spans="1:8" x14ac:dyDescent="0.35">
      <c r="A8758" s="2">
        <v>44764</v>
      </c>
      <c r="B8758" t="s">
        <v>37</v>
      </c>
      <c r="C8758" t="s">
        <v>24</v>
      </c>
      <c r="D8758" t="s">
        <v>30</v>
      </c>
      <c r="E8758" s="3">
        <v>110785</v>
      </c>
      <c r="F8758" s="3">
        <v>142527</v>
      </c>
      <c r="G8758" t="s">
        <v>35</v>
      </c>
      <c r="H8758" t="s">
        <v>8788</v>
      </c>
    </row>
    <row r="8759" spans="1:8" x14ac:dyDescent="0.35">
      <c r="A8759" s="2">
        <v>44834</v>
      </c>
      <c r="B8759" t="s">
        <v>55</v>
      </c>
      <c r="C8759" t="s">
        <v>23</v>
      </c>
      <c r="D8759" t="s">
        <v>30</v>
      </c>
      <c r="E8759" s="3">
        <v>14484</v>
      </c>
      <c r="F8759" s="3">
        <v>150439</v>
      </c>
      <c r="G8759" t="s">
        <v>32</v>
      </c>
      <c r="H8759" t="s">
        <v>8789</v>
      </c>
    </row>
    <row r="8760" spans="1:8" x14ac:dyDescent="0.35">
      <c r="A8760" s="2">
        <v>44355</v>
      </c>
      <c r="B8760" t="s">
        <v>37</v>
      </c>
      <c r="C8760" t="s">
        <v>24</v>
      </c>
      <c r="D8760" t="s">
        <v>20</v>
      </c>
      <c r="E8760" s="3">
        <v>33194</v>
      </c>
      <c r="F8760" s="3">
        <v>31887</v>
      </c>
      <c r="G8760" t="s">
        <v>32</v>
      </c>
      <c r="H8760" t="s">
        <v>8790</v>
      </c>
    </row>
    <row r="8761" spans="1:8" x14ac:dyDescent="0.35">
      <c r="A8761" s="2">
        <v>44848</v>
      </c>
      <c r="B8761" t="s">
        <v>23</v>
      </c>
      <c r="C8761" t="s">
        <v>24</v>
      </c>
      <c r="D8761" t="s">
        <v>39</v>
      </c>
      <c r="E8761" s="3">
        <v>33886</v>
      </c>
      <c r="F8761" s="3">
        <v>27021</v>
      </c>
      <c r="G8761" t="s">
        <v>21</v>
      </c>
      <c r="H8761" t="s">
        <v>8791</v>
      </c>
    </row>
    <row r="8762" spans="1:8" x14ac:dyDescent="0.35">
      <c r="A8762" s="2">
        <v>44372</v>
      </c>
      <c r="B8762" t="s">
        <v>55</v>
      </c>
      <c r="C8762" t="s">
        <v>43</v>
      </c>
      <c r="D8762" t="s">
        <v>39</v>
      </c>
      <c r="E8762" s="3">
        <v>18537</v>
      </c>
      <c r="F8762" s="3">
        <v>142053</v>
      </c>
      <c r="G8762" t="s">
        <v>35</v>
      </c>
      <c r="H8762" t="s">
        <v>8792</v>
      </c>
    </row>
    <row r="8763" spans="1:8" x14ac:dyDescent="0.35">
      <c r="A8763" s="2">
        <v>44816</v>
      </c>
      <c r="B8763" t="s">
        <v>55</v>
      </c>
      <c r="C8763" t="s">
        <v>34</v>
      </c>
      <c r="D8763" t="s">
        <v>58</v>
      </c>
      <c r="E8763" s="3">
        <v>33399</v>
      </c>
      <c r="F8763" s="3">
        <v>140377</v>
      </c>
      <c r="G8763" t="s">
        <v>32</v>
      </c>
      <c r="H8763" t="s">
        <v>8793</v>
      </c>
    </row>
    <row r="8764" spans="1:8" x14ac:dyDescent="0.35">
      <c r="A8764" s="2">
        <v>44407</v>
      </c>
      <c r="B8764" t="s">
        <v>28</v>
      </c>
      <c r="C8764" t="s">
        <v>23</v>
      </c>
      <c r="D8764" t="s">
        <v>30</v>
      </c>
      <c r="E8764" s="3">
        <v>101810</v>
      </c>
      <c r="F8764" s="3">
        <v>43869</v>
      </c>
      <c r="G8764" t="s">
        <v>21</v>
      </c>
      <c r="H8764" t="s">
        <v>8794</v>
      </c>
    </row>
    <row r="8765" spans="1:8" x14ac:dyDescent="0.35">
      <c r="A8765" s="2">
        <v>44643</v>
      </c>
      <c r="B8765" t="s">
        <v>18</v>
      </c>
      <c r="C8765" t="s">
        <v>43</v>
      </c>
      <c r="D8765" t="s">
        <v>30</v>
      </c>
      <c r="E8765" s="3">
        <v>16892</v>
      </c>
      <c r="F8765" s="3">
        <v>104936</v>
      </c>
      <c r="G8765" t="s">
        <v>26</v>
      </c>
      <c r="H8765" t="s">
        <v>8795</v>
      </c>
    </row>
    <row r="8766" spans="1:8" x14ac:dyDescent="0.35">
      <c r="A8766" s="2">
        <v>44782</v>
      </c>
      <c r="B8766" t="s">
        <v>37</v>
      </c>
      <c r="C8766" t="s">
        <v>23</v>
      </c>
      <c r="D8766" t="s">
        <v>20</v>
      </c>
      <c r="E8766" s="3">
        <v>139579</v>
      </c>
      <c r="F8766" s="3">
        <v>15014</v>
      </c>
      <c r="G8766" t="s">
        <v>21</v>
      </c>
      <c r="H8766" t="s">
        <v>8796</v>
      </c>
    </row>
    <row r="8767" spans="1:8" x14ac:dyDescent="0.35">
      <c r="A8767" s="2">
        <v>44363</v>
      </c>
      <c r="B8767" t="s">
        <v>18</v>
      </c>
      <c r="C8767" t="s">
        <v>34</v>
      </c>
      <c r="D8767" t="s">
        <v>20</v>
      </c>
      <c r="E8767" s="3">
        <v>50544</v>
      </c>
      <c r="F8767" s="3">
        <v>154463</v>
      </c>
      <c r="G8767" t="s">
        <v>26</v>
      </c>
      <c r="H8767" t="s">
        <v>8797</v>
      </c>
    </row>
    <row r="8768" spans="1:8" x14ac:dyDescent="0.35">
      <c r="A8768" s="2">
        <v>44656</v>
      </c>
      <c r="B8768" t="s">
        <v>18</v>
      </c>
      <c r="C8768" t="s">
        <v>23</v>
      </c>
      <c r="D8768" t="s">
        <v>39</v>
      </c>
      <c r="E8768" s="3">
        <v>117617</v>
      </c>
      <c r="F8768" s="3">
        <v>96759</v>
      </c>
      <c r="G8768" t="s">
        <v>26</v>
      </c>
      <c r="H8768" t="s">
        <v>8798</v>
      </c>
    </row>
    <row r="8769" spans="1:8" x14ac:dyDescent="0.35">
      <c r="A8769" s="2">
        <v>45112</v>
      </c>
      <c r="B8769" t="s">
        <v>18</v>
      </c>
      <c r="C8769" t="s">
        <v>29</v>
      </c>
      <c r="D8769" t="s">
        <v>39</v>
      </c>
      <c r="E8769" s="3">
        <v>29267</v>
      </c>
      <c r="F8769" s="3">
        <v>79220</v>
      </c>
      <c r="G8769" t="s">
        <v>21</v>
      </c>
      <c r="H8769" t="s">
        <v>8799</v>
      </c>
    </row>
    <row r="8770" spans="1:8" x14ac:dyDescent="0.35">
      <c r="A8770" s="2">
        <v>45249</v>
      </c>
      <c r="B8770" t="s">
        <v>55</v>
      </c>
      <c r="C8770" t="s">
        <v>29</v>
      </c>
      <c r="D8770" t="s">
        <v>39</v>
      </c>
      <c r="E8770" s="3">
        <v>50396</v>
      </c>
      <c r="F8770" s="3">
        <v>143046</v>
      </c>
      <c r="G8770" t="s">
        <v>21</v>
      </c>
      <c r="H8770" t="s">
        <v>8800</v>
      </c>
    </row>
    <row r="8771" spans="1:8" x14ac:dyDescent="0.35">
      <c r="A8771" s="2">
        <v>44910</v>
      </c>
      <c r="B8771" t="s">
        <v>18</v>
      </c>
      <c r="C8771" t="s">
        <v>29</v>
      </c>
      <c r="D8771" t="s">
        <v>25</v>
      </c>
      <c r="E8771" s="3">
        <v>123204</v>
      </c>
      <c r="F8771" s="3">
        <v>113419</v>
      </c>
      <c r="G8771" t="s">
        <v>21</v>
      </c>
      <c r="H8771" t="s">
        <v>8801</v>
      </c>
    </row>
    <row r="8772" spans="1:8" x14ac:dyDescent="0.35">
      <c r="A8772" s="2">
        <v>45037</v>
      </c>
      <c r="B8772" t="s">
        <v>37</v>
      </c>
      <c r="C8772" t="s">
        <v>24</v>
      </c>
      <c r="D8772" t="s">
        <v>30</v>
      </c>
      <c r="E8772" s="3">
        <v>117478</v>
      </c>
      <c r="F8772" s="3">
        <v>142038</v>
      </c>
      <c r="G8772" t="s">
        <v>21</v>
      </c>
      <c r="H8772" t="s">
        <v>8802</v>
      </c>
    </row>
    <row r="8773" spans="1:8" x14ac:dyDescent="0.35">
      <c r="A8773" s="2">
        <v>45064</v>
      </c>
      <c r="B8773" t="s">
        <v>55</v>
      </c>
      <c r="C8773" t="s">
        <v>34</v>
      </c>
      <c r="D8773" t="s">
        <v>30</v>
      </c>
      <c r="E8773" s="3">
        <v>53404</v>
      </c>
      <c r="F8773" s="3">
        <v>160499</v>
      </c>
      <c r="G8773" t="s">
        <v>32</v>
      </c>
      <c r="H8773" t="s">
        <v>8803</v>
      </c>
    </row>
    <row r="8774" spans="1:8" x14ac:dyDescent="0.35">
      <c r="A8774" s="2">
        <v>44884</v>
      </c>
      <c r="B8774" t="s">
        <v>37</v>
      </c>
      <c r="C8774" t="s">
        <v>43</v>
      </c>
      <c r="D8774" t="s">
        <v>20</v>
      </c>
      <c r="E8774" s="3">
        <v>61736</v>
      </c>
      <c r="F8774" s="3">
        <v>76756</v>
      </c>
      <c r="G8774" t="s">
        <v>32</v>
      </c>
      <c r="H8774" t="s">
        <v>8804</v>
      </c>
    </row>
    <row r="8775" spans="1:8" x14ac:dyDescent="0.35">
      <c r="A8775" s="2">
        <v>44526</v>
      </c>
      <c r="B8775" t="s">
        <v>55</v>
      </c>
      <c r="C8775" t="s">
        <v>43</v>
      </c>
      <c r="D8775" t="s">
        <v>30</v>
      </c>
      <c r="E8775" s="3">
        <v>76843</v>
      </c>
      <c r="F8775" s="3">
        <v>60804</v>
      </c>
      <c r="G8775" t="s">
        <v>26</v>
      </c>
      <c r="H8775" t="s">
        <v>8805</v>
      </c>
    </row>
    <row r="8776" spans="1:8" x14ac:dyDescent="0.35">
      <c r="A8776" s="2">
        <v>44291</v>
      </c>
      <c r="B8776" t="s">
        <v>41</v>
      </c>
      <c r="C8776" t="s">
        <v>19</v>
      </c>
      <c r="D8776" t="s">
        <v>20</v>
      </c>
      <c r="E8776" s="3">
        <v>61376</v>
      </c>
      <c r="F8776" s="3">
        <v>88612</v>
      </c>
      <c r="G8776" t="s">
        <v>21</v>
      </c>
      <c r="H8776" t="s">
        <v>8806</v>
      </c>
    </row>
    <row r="8777" spans="1:8" x14ac:dyDescent="0.35">
      <c r="A8777" s="2">
        <v>44981</v>
      </c>
      <c r="B8777" t="s">
        <v>41</v>
      </c>
      <c r="C8777" t="s">
        <v>43</v>
      </c>
      <c r="D8777" t="s">
        <v>25</v>
      </c>
      <c r="E8777" s="3">
        <v>46212</v>
      </c>
      <c r="F8777" s="3">
        <v>78180</v>
      </c>
      <c r="G8777" t="s">
        <v>32</v>
      </c>
      <c r="H8777" t="s">
        <v>8807</v>
      </c>
    </row>
    <row r="8778" spans="1:8" x14ac:dyDescent="0.35">
      <c r="A8778" s="2">
        <v>44845</v>
      </c>
      <c r="B8778" t="s">
        <v>41</v>
      </c>
      <c r="C8778" t="s">
        <v>29</v>
      </c>
      <c r="D8778" t="s">
        <v>39</v>
      </c>
      <c r="E8778" s="3">
        <v>60403</v>
      </c>
      <c r="F8778" s="3">
        <v>17862</v>
      </c>
      <c r="G8778" t="s">
        <v>32</v>
      </c>
      <c r="H8778" t="s">
        <v>8808</v>
      </c>
    </row>
    <row r="8779" spans="1:8" x14ac:dyDescent="0.35">
      <c r="A8779" s="2">
        <v>44549</v>
      </c>
      <c r="B8779" t="s">
        <v>41</v>
      </c>
      <c r="C8779" t="s">
        <v>29</v>
      </c>
      <c r="D8779" t="s">
        <v>25</v>
      </c>
      <c r="E8779" s="3">
        <v>101126</v>
      </c>
      <c r="F8779" s="3">
        <v>46972</v>
      </c>
      <c r="G8779" t="s">
        <v>35</v>
      </c>
      <c r="H8779" t="s">
        <v>8809</v>
      </c>
    </row>
    <row r="8780" spans="1:8" x14ac:dyDescent="0.35">
      <c r="A8780" s="2">
        <v>45126</v>
      </c>
      <c r="B8780" t="s">
        <v>55</v>
      </c>
      <c r="C8780" t="s">
        <v>19</v>
      </c>
      <c r="D8780" t="s">
        <v>39</v>
      </c>
      <c r="E8780" s="3">
        <v>80277</v>
      </c>
      <c r="F8780" s="3">
        <v>109506</v>
      </c>
      <c r="G8780" t="s">
        <v>35</v>
      </c>
      <c r="H8780" t="s">
        <v>8810</v>
      </c>
    </row>
    <row r="8781" spans="1:8" x14ac:dyDescent="0.35">
      <c r="A8781" s="2">
        <v>45137</v>
      </c>
      <c r="B8781" t="s">
        <v>18</v>
      </c>
      <c r="C8781" t="s">
        <v>24</v>
      </c>
      <c r="D8781" t="s">
        <v>39</v>
      </c>
      <c r="E8781" s="3">
        <v>119710</v>
      </c>
      <c r="F8781" s="3">
        <v>82240</v>
      </c>
      <c r="G8781" t="s">
        <v>32</v>
      </c>
      <c r="H8781" t="s">
        <v>8811</v>
      </c>
    </row>
    <row r="8782" spans="1:8" x14ac:dyDescent="0.35">
      <c r="A8782" s="2">
        <v>45180</v>
      </c>
      <c r="B8782" t="s">
        <v>28</v>
      </c>
      <c r="C8782" t="s">
        <v>43</v>
      </c>
      <c r="D8782" t="s">
        <v>20</v>
      </c>
      <c r="E8782" s="3">
        <v>36607</v>
      </c>
      <c r="F8782" s="3">
        <v>62149</v>
      </c>
      <c r="G8782" t="s">
        <v>26</v>
      </c>
      <c r="H8782" t="s">
        <v>8812</v>
      </c>
    </row>
    <row r="8783" spans="1:8" x14ac:dyDescent="0.35">
      <c r="A8783" s="2">
        <v>45239</v>
      </c>
      <c r="B8783" t="s">
        <v>23</v>
      </c>
      <c r="C8783" t="s">
        <v>34</v>
      </c>
      <c r="D8783" t="s">
        <v>39</v>
      </c>
      <c r="E8783" s="3">
        <v>73543</v>
      </c>
      <c r="F8783" s="3">
        <v>161979</v>
      </c>
      <c r="G8783" t="s">
        <v>32</v>
      </c>
      <c r="H8783" t="s">
        <v>8813</v>
      </c>
    </row>
    <row r="8784" spans="1:8" x14ac:dyDescent="0.35">
      <c r="A8784" s="2">
        <v>44842</v>
      </c>
      <c r="B8784" t="s">
        <v>28</v>
      </c>
      <c r="C8784" t="s">
        <v>19</v>
      </c>
      <c r="D8784" t="s">
        <v>25</v>
      </c>
      <c r="E8784" s="3">
        <v>127117</v>
      </c>
      <c r="F8784" s="3">
        <v>108166</v>
      </c>
      <c r="G8784" t="s">
        <v>21</v>
      </c>
      <c r="H8784" t="s">
        <v>8814</v>
      </c>
    </row>
    <row r="8785" spans="1:8" x14ac:dyDescent="0.35">
      <c r="A8785" s="2">
        <v>44822</v>
      </c>
      <c r="B8785" t="s">
        <v>41</v>
      </c>
      <c r="C8785" t="s">
        <v>43</v>
      </c>
      <c r="D8785" t="s">
        <v>58</v>
      </c>
      <c r="E8785" s="3">
        <v>88294</v>
      </c>
      <c r="F8785" s="3">
        <v>129178</v>
      </c>
      <c r="G8785" t="s">
        <v>32</v>
      </c>
      <c r="H8785" t="s">
        <v>8815</v>
      </c>
    </row>
    <row r="8786" spans="1:8" x14ac:dyDescent="0.35">
      <c r="A8786" s="2">
        <v>44335</v>
      </c>
      <c r="B8786" t="s">
        <v>18</v>
      </c>
      <c r="C8786" t="s">
        <v>24</v>
      </c>
      <c r="D8786" t="s">
        <v>20</v>
      </c>
      <c r="E8786" s="3">
        <v>52191</v>
      </c>
      <c r="F8786" s="3">
        <v>101726</v>
      </c>
      <c r="G8786" t="s">
        <v>35</v>
      </c>
      <c r="H8786" t="s">
        <v>8816</v>
      </c>
    </row>
    <row r="8787" spans="1:8" x14ac:dyDescent="0.35">
      <c r="A8787" s="2">
        <v>44912</v>
      </c>
      <c r="B8787" t="s">
        <v>37</v>
      </c>
      <c r="C8787" t="s">
        <v>34</v>
      </c>
      <c r="D8787" t="s">
        <v>39</v>
      </c>
      <c r="E8787" s="3">
        <v>66957</v>
      </c>
      <c r="F8787" s="3">
        <v>34375</v>
      </c>
      <c r="G8787" t="s">
        <v>35</v>
      </c>
      <c r="H8787" t="s">
        <v>8817</v>
      </c>
    </row>
    <row r="8788" spans="1:8" x14ac:dyDescent="0.35">
      <c r="A8788" s="2">
        <v>44958</v>
      </c>
      <c r="B8788" t="s">
        <v>18</v>
      </c>
      <c r="C8788" t="s">
        <v>34</v>
      </c>
      <c r="D8788" t="s">
        <v>39</v>
      </c>
      <c r="E8788" s="3">
        <v>139658</v>
      </c>
      <c r="F8788" s="3">
        <v>106253</v>
      </c>
      <c r="G8788" t="s">
        <v>21</v>
      </c>
      <c r="H8788" t="s">
        <v>8818</v>
      </c>
    </row>
    <row r="8789" spans="1:8" x14ac:dyDescent="0.35">
      <c r="A8789" s="2">
        <v>44451</v>
      </c>
      <c r="B8789" t="s">
        <v>37</v>
      </c>
      <c r="C8789" t="s">
        <v>24</v>
      </c>
      <c r="D8789" t="s">
        <v>30</v>
      </c>
      <c r="E8789" s="3">
        <v>90614</v>
      </c>
      <c r="F8789" s="3">
        <v>159414</v>
      </c>
      <c r="G8789" t="s">
        <v>32</v>
      </c>
      <c r="H8789" t="s">
        <v>8819</v>
      </c>
    </row>
    <row r="8790" spans="1:8" x14ac:dyDescent="0.35">
      <c r="A8790" s="2">
        <v>44872</v>
      </c>
      <c r="B8790" t="s">
        <v>28</v>
      </c>
      <c r="C8790" t="s">
        <v>43</v>
      </c>
      <c r="D8790" t="s">
        <v>20</v>
      </c>
      <c r="E8790" s="3">
        <v>42802</v>
      </c>
      <c r="F8790" s="3">
        <v>55502</v>
      </c>
      <c r="G8790" t="s">
        <v>21</v>
      </c>
      <c r="H8790" t="s">
        <v>8820</v>
      </c>
    </row>
    <row r="8791" spans="1:8" x14ac:dyDescent="0.35">
      <c r="A8791" s="2">
        <v>44288</v>
      </c>
      <c r="B8791" t="s">
        <v>18</v>
      </c>
      <c r="C8791" t="s">
        <v>23</v>
      </c>
      <c r="D8791" t="s">
        <v>20</v>
      </c>
      <c r="E8791" s="3">
        <v>91940</v>
      </c>
      <c r="F8791" s="3">
        <v>85830</v>
      </c>
      <c r="G8791" t="s">
        <v>26</v>
      </c>
      <c r="H8791" t="s">
        <v>8821</v>
      </c>
    </row>
    <row r="8792" spans="1:8" x14ac:dyDescent="0.35">
      <c r="A8792" s="2">
        <v>45289</v>
      </c>
      <c r="B8792" t="s">
        <v>18</v>
      </c>
      <c r="C8792" t="s">
        <v>43</v>
      </c>
      <c r="D8792" t="s">
        <v>25</v>
      </c>
      <c r="E8792" s="3">
        <v>127000</v>
      </c>
      <c r="F8792" s="3">
        <v>28392</v>
      </c>
      <c r="G8792" t="s">
        <v>35</v>
      </c>
      <c r="H8792" t="s">
        <v>8822</v>
      </c>
    </row>
    <row r="8793" spans="1:8" x14ac:dyDescent="0.35">
      <c r="A8793" s="2">
        <v>44233</v>
      </c>
      <c r="B8793" t="s">
        <v>23</v>
      </c>
      <c r="C8793" t="s">
        <v>19</v>
      </c>
      <c r="D8793" t="s">
        <v>58</v>
      </c>
      <c r="E8793" s="3">
        <v>125144</v>
      </c>
      <c r="F8793" s="3">
        <v>141048</v>
      </c>
      <c r="G8793" t="s">
        <v>32</v>
      </c>
      <c r="H8793" t="s">
        <v>8823</v>
      </c>
    </row>
    <row r="8794" spans="1:8" x14ac:dyDescent="0.35">
      <c r="A8794" s="2">
        <v>44336</v>
      </c>
      <c r="B8794" t="s">
        <v>28</v>
      </c>
      <c r="C8794" t="s">
        <v>19</v>
      </c>
      <c r="D8794" t="s">
        <v>25</v>
      </c>
      <c r="E8794" s="3">
        <v>50668</v>
      </c>
      <c r="F8794" s="3">
        <v>132038</v>
      </c>
      <c r="G8794" t="s">
        <v>32</v>
      </c>
      <c r="H8794" t="s">
        <v>8824</v>
      </c>
    </row>
    <row r="8795" spans="1:8" x14ac:dyDescent="0.35">
      <c r="A8795" s="2">
        <v>45063</v>
      </c>
      <c r="B8795" t="s">
        <v>18</v>
      </c>
      <c r="C8795" t="s">
        <v>43</v>
      </c>
      <c r="D8795" t="s">
        <v>25</v>
      </c>
      <c r="E8795" s="3">
        <v>37573</v>
      </c>
      <c r="F8795" s="3">
        <v>119635</v>
      </c>
      <c r="G8795" t="s">
        <v>26</v>
      </c>
      <c r="H8795" t="s">
        <v>8825</v>
      </c>
    </row>
    <row r="8796" spans="1:8" x14ac:dyDescent="0.35">
      <c r="A8796" s="2">
        <v>44876</v>
      </c>
      <c r="B8796" t="s">
        <v>37</v>
      </c>
      <c r="C8796" t="s">
        <v>29</v>
      </c>
      <c r="D8796" t="s">
        <v>25</v>
      </c>
      <c r="E8796" s="3">
        <v>75258</v>
      </c>
      <c r="F8796" s="3">
        <v>30854</v>
      </c>
      <c r="G8796" t="s">
        <v>26</v>
      </c>
      <c r="H8796" t="s">
        <v>8826</v>
      </c>
    </row>
    <row r="8797" spans="1:8" x14ac:dyDescent="0.35">
      <c r="A8797" s="2">
        <v>44333</v>
      </c>
      <c r="B8797" t="s">
        <v>18</v>
      </c>
      <c r="C8797" t="s">
        <v>19</v>
      </c>
      <c r="D8797" t="s">
        <v>58</v>
      </c>
      <c r="E8797" s="3">
        <v>132608</v>
      </c>
      <c r="F8797" s="3">
        <v>34033</v>
      </c>
      <c r="G8797" t="s">
        <v>35</v>
      </c>
      <c r="H8797" t="s">
        <v>8827</v>
      </c>
    </row>
    <row r="8798" spans="1:8" x14ac:dyDescent="0.35">
      <c r="A8798" s="2">
        <v>44386</v>
      </c>
      <c r="B8798" t="s">
        <v>37</v>
      </c>
      <c r="C8798" t="s">
        <v>23</v>
      </c>
      <c r="D8798" t="s">
        <v>25</v>
      </c>
      <c r="E8798" s="3">
        <v>140687</v>
      </c>
      <c r="F8798" s="3">
        <v>29877</v>
      </c>
      <c r="G8798" t="s">
        <v>26</v>
      </c>
      <c r="H8798" t="s">
        <v>8828</v>
      </c>
    </row>
    <row r="8799" spans="1:8" x14ac:dyDescent="0.35">
      <c r="A8799" s="2">
        <v>44538</v>
      </c>
      <c r="B8799" t="s">
        <v>41</v>
      </c>
      <c r="C8799" t="s">
        <v>29</v>
      </c>
      <c r="D8799" t="s">
        <v>20</v>
      </c>
      <c r="E8799" s="3">
        <v>115431</v>
      </c>
      <c r="F8799" s="3">
        <v>142865</v>
      </c>
      <c r="G8799" t="s">
        <v>35</v>
      </c>
      <c r="H8799" t="s">
        <v>8829</v>
      </c>
    </row>
    <row r="8800" spans="1:8" x14ac:dyDescent="0.35">
      <c r="A8800" s="2">
        <v>45225</v>
      </c>
      <c r="B8800" t="s">
        <v>18</v>
      </c>
      <c r="C8800" t="s">
        <v>23</v>
      </c>
      <c r="D8800" t="s">
        <v>58</v>
      </c>
      <c r="E8800" s="3">
        <v>19782</v>
      </c>
      <c r="F8800" s="3">
        <v>82210</v>
      </c>
      <c r="G8800" t="s">
        <v>35</v>
      </c>
      <c r="H8800" t="s">
        <v>8830</v>
      </c>
    </row>
    <row r="8801" spans="1:8" x14ac:dyDescent="0.35">
      <c r="A8801" s="2">
        <v>45168</v>
      </c>
      <c r="B8801" t="s">
        <v>37</v>
      </c>
      <c r="C8801" t="s">
        <v>34</v>
      </c>
      <c r="D8801" t="s">
        <v>39</v>
      </c>
      <c r="E8801" s="3">
        <v>129529</v>
      </c>
      <c r="F8801" s="3">
        <v>64282</v>
      </c>
      <c r="G8801" t="s">
        <v>21</v>
      </c>
      <c r="H8801" t="s">
        <v>8831</v>
      </c>
    </row>
    <row r="8802" spans="1:8" x14ac:dyDescent="0.35">
      <c r="A8802" s="2">
        <v>44858</v>
      </c>
      <c r="B8802" t="s">
        <v>28</v>
      </c>
      <c r="C8802" t="s">
        <v>19</v>
      </c>
      <c r="D8802" t="s">
        <v>30</v>
      </c>
      <c r="E8802" s="3">
        <v>105615</v>
      </c>
      <c r="F8802" s="3">
        <v>58812</v>
      </c>
      <c r="G8802" t="s">
        <v>21</v>
      </c>
      <c r="H8802" t="s">
        <v>8832</v>
      </c>
    </row>
    <row r="8803" spans="1:8" x14ac:dyDescent="0.35">
      <c r="A8803" s="2">
        <v>44439</v>
      </c>
      <c r="B8803" t="s">
        <v>41</v>
      </c>
      <c r="C8803" t="s">
        <v>29</v>
      </c>
      <c r="D8803" t="s">
        <v>30</v>
      </c>
      <c r="E8803" s="3">
        <v>115953</v>
      </c>
      <c r="F8803" s="3">
        <v>18730</v>
      </c>
      <c r="G8803" t="s">
        <v>35</v>
      </c>
      <c r="H8803" t="s">
        <v>8833</v>
      </c>
    </row>
    <row r="8804" spans="1:8" x14ac:dyDescent="0.35">
      <c r="A8804" s="2">
        <v>44611</v>
      </c>
      <c r="B8804" t="s">
        <v>18</v>
      </c>
      <c r="C8804" t="s">
        <v>43</v>
      </c>
      <c r="D8804" t="s">
        <v>20</v>
      </c>
      <c r="E8804" s="3">
        <v>97087</v>
      </c>
      <c r="F8804" s="3">
        <v>117888</v>
      </c>
      <c r="G8804" t="s">
        <v>32</v>
      </c>
      <c r="H8804" t="s">
        <v>8834</v>
      </c>
    </row>
    <row r="8805" spans="1:8" x14ac:dyDescent="0.35">
      <c r="A8805" s="2">
        <v>44903</v>
      </c>
      <c r="B8805" t="s">
        <v>23</v>
      </c>
      <c r="C8805" t="s">
        <v>29</v>
      </c>
      <c r="D8805" t="s">
        <v>30</v>
      </c>
      <c r="E8805" s="3">
        <v>14774</v>
      </c>
      <c r="F8805" s="3">
        <v>123041</v>
      </c>
      <c r="G8805" t="s">
        <v>21</v>
      </c>
      <c r="H8805" t="s">
        <v>8835</v>
      </c>
    </row>
    <row r="8806" spans="1:8" x14ac:dyDescent="0.35">
      <c r="A8806" s="2">
        <v>44539</v>
      </c>
      <c r="B8806" t="s">
        <v>37</v>
      </c>
      <c r="C8806" t="s">
        <v>34</v>
      </c>
      <c r="D8806" t="s">
        <v>30</v>
      </c>
      <c r="E8806" s="3">
        <v>138782</v>
      </c>
      <c r="F8806" s="3">
        <v>108783</v>
      </c>
      <c r="G8806" t="s">
        <v>32</v>
      </c>
      <c r="H8806" t="s">
        <v>8836</v>
      </c>
    </row>
    <row r="8807" spans="1:8" x14ac:dyDescent="0.35">
      <c r="A8807" s="2">
        <v>44878</v>
      </c>
      <c r="B8807" t="s">
        <v>23</v>
      </c>
      <c r="C8807" t="s">
        <v>23</v>
      </c>
      <c r="D8807" t="s">
        <v>30</v>
      </c>
      <c r="E8807" s="3">
        <v>91964</v>
      </c>
      <c r="F8807" s="3">
        <v>77634</v>
      </c>
      <c r="G8807" t="s">
        <v>26</v>
      </c>
      <c r="H8807" t="s">
        <v>8837</v>
      </c>
    </row>
    <row r="8808" spans="1:8" x14ac:dyDescent="0.35">
      <c r="A8808" s="2">
        <v>44849</v>
      </c>
      <c r="B8808" t="s">
        <v>18</v>
      </c>
      <c r="C8808" t="s">
        <v>34</v>
      </c>
      <c r="D8808" t="s">
        <v>39</v>
      </c>
      <c r="E8808" s="3">
        <v>112674</v>
      </c>
      <c r="F8808" s="3">
        <v>44848</v>
      </c>
      <c r="G8808" t="s">
        <v>32</v>
      </c>
      <c r="H8808" t="s">
        <v>8838</v>
      </c>
    </row>
    <row r="8809" spans="1:8" x14ac:dyDescent="0.35">
      <c r="A8809" s="2">
        <v>44342</v>
      </c>
      <c r="B8809" t="s">
        <v>37</v>
      </c>
      <c r="C8809" t="s">
        <v>24</v>
      </c>
      <c r="D8809" t="s">
        <v>30</v>
      </c>
      <c r="E8809" s="3">
        <v>30148</v>
      </c>
      <c r="F8809" s="3">
        <v>124035</v>
      </c>
      <c r="G8809" t="s">
        <v>26</v>
      </c>
      <c r="H8809" t="s">
        <v>8839</v>
      </c>
    </row>
    <row r="8810" spans="1:8" x14ac:dyDescent="0.35">
      <c r="A8810" s="2">
        <v>44519</v>
      </c>
      <c r="B8810" t="s">
        <v>18</v>
      </c>
      <c r="C8810" t="s">
        <v>19</v>
      </c>
      <c r="D8810" t="s">
        <v>25</v>
      </c>
      <c r="E8810" s="3">
        <v>54342</v>
      </c>
      <c r="F8810" s="3">
        <v>138982</v>
      </c>
      <c r="G8810" t="s">
        <v>35</v>
      </c>
      <c r="H8810" t="s">
        <v>8840</v>
      </c>
    </row>
    <row r="8811" spans="1:8" x14ac:dyDescent="0.35">
      <c r="A8811" s="2">
        <v>44318</v>
      </c>
      <c r="B8811" t="s">
        <v>41</v>
      </c>
      <c r="C8811" t="s">
        <v>43</v>
      </c>
      <c r="D8811" t="s">
        <v>20</v>
      </c>
      <c r="E8811" s="3">
        <v>63479</v>
      </c>
      <c r="F8811" s="3">
        <v>141045</v>
      </c>
      <c r="G8811" t="s">
        <v>35</v>
      </c>
      <c r="H8811" t="s">
        <v>8841</v>
      </c>
    </row>
    <row r="8812" spans="1:8" x14ac:dyDescent="0.35">
      <c r="A8812" s="2">
        <v>44507</v>
      </c>
      <c r="B8812" t="s">
        <v>41</v>
      </c>
      <c r="C8812" t="s">
        <v>23</v>
      </c>
      <c r="D8812" t="s">
        <v>20</v>
      </c>
      <c r="E8812" s="3">
        <v>24066</v>
      </c>
      <c r="F8812" s="3">
        <v>165066</v>
      </c>
      <c r="G8812" t="s">
        <v>35</v>
      </c>
      <c r="H8812" t="s">
        <v>8842</v>
      </c>
    </row>
    <row r="8813" spans="1:8" x14ac:dyDescent="0.35">
      <c r="A8813" s="2">
        <v>44797</v>
      </c>
      <c r="B8813" t="s">
        <v>18</v>
      </c>
      <c r="C8813" t="s">
        <v>34</v>
      </c>
      <c r="D8813" t="s">
        <v>20</v>
      </c>
      <c r="E8813" s="3">
        <v>131469</v>
      </c>
      <c r="F8813" s="3">
        <v>127139</v>
      </c>
      <c r="G8813" t="s">
        <v>26</v>
      </c>
      <c r="H8813" t="s">
        <v>8843</v>
      </c>
    </row>
    <row r="8814" spans="1:8" x14ac:dyDescent="0.35">
      <c r="A8814" s="2">
        <v>44671</v>
      </c>
      <c r="B8814" t="s">
        <v>18</v>
      </c>
      <c r="C8814" t="s">
        <v>43</v>
      </c>
      <c r="D8814" t="s">
        <v>39</v>
      </c>
      <c r="E8814" s="3">
        <v>91084</v>
      </c>
      <c r="F8814" s="3">
        <v>9055</v>
      </c>
      <c r="G8814" t="s">
        <v>32</v>
      </c>
      <c r="H8814" t="s">
        <v>8844</v>
      </c>
    </row>
    <row r="8815" spans="1:8" x14ac:dyDescent="0.35">
      <c r="A8815" s="2">
        <v>44766</v>
      </c>
      <c r="B8815" t="s">
        <v>55</v>
      </c>
      <c r="C8815" t="s">
        <v>19</v>
      </c>
      <c r="D8815" t="s">
        <v>39</v>
      </c>
      <c r="E8815" s="3">
        <v>18779</v>
      </c>
      <c r="F8815" s="3">
        <v>157986</v>
      </c>
      <c r="G8815" t="s">
        <v>21</v>
      </c>
      <c r="H8815" t="s">
        <v>8845</v>
      </c>
    </row>
    <row r="8816" spans="1:8" x14ac:dyDescent="0.35">
      <c r="A8816" s="2">
        <v>44771</v>
      </c>
      <c r="B8816" t="s">
        <v>18</v>
      </c>
      <c r="C8816" t="s">
        <v>43</v>
      </c>
      <c r="D8816" t="s">
        <v>30</v>
      </c>
      <c r="E8816" s="3">
        <v>51562</v>
      </c>
      <c r="F8816" s="3">
        <v>132789</v>
      </c>
      <c r="G8816" t="s">
        <v>21</v>
      </c>
      <c r="H8816" t="s">
        <v>8846</v>
      </c>
    </row>
    <row r="8817" spans="1:8" x14ac:dyDescent="0.35">
      <c r="A8817" s="2">
        <v>44543</v>
      </c>
      <c r="B8817" t="s">
        <v>18</v>
      </c>
      <c r="C8817" t="s">
        <v>19</v>
      </c>
      <c r="D8817" t="s">
        <v>25</v>
      </c>
      <c r="E8817" s="3">
        <v>74627</v>
      </c>
      <c r="F8817" s="3">
        <v>72666</v>
      </c>
      <c r="G8817" t="s">
        <v>32</v>
      </c>
      <c r="H8817" t="s">
        <v>8847</v>
      </c>
    </row>
    <row r="8818" spans="1:8" x14ac:dyDescent="0.35">
      <c r="A8818" s="2">
        <v>45016</v>
      </c>
      <c r="B8818" t="s">
        <v>23</v>
      </c>
      <c r="C8818" t="s">
        <v>19</v>
      </c>
      <c r="D8818" t="s">
        <v>30</v>
      </c>
      <c r="E8818" s="3">
        <v>74981</v>
      </c>
      <c r="F8818" s="3">
        <v>22945</v>
      </c>
      <c r="G8818" t="s">
        <v>21</v>
      </c>
      <c r="H8818" t="s">
        <v>8848</v>
      </c>
    </row>
    <row r="8819" spans="1:8" x14ac:dyDescent="0.35">
      <c r="A8819" s="2">
        <v>44578</v>
      </c>
      <c r="B8819" t="s">
        <v>23</v>
      </c>
      <c r="C8819" t="s">
        <v>19</v>
      </c>
      <c r="D8819" t="s">
        <v>20</v>
      </c>
      <c r="E8819" s="3">
        <v>58294</v>
      </c>
      <c r="F8819" s="3">
        <v>98968</v>
      </c>
      <c r="G8819" t="s">
        <v>26</v>
      </c>
      <c r="H8819" t="s">
        <v>8849</v>
      </c>
    </row>
    <row r="8820" spans="1:8" x14ac:dyDescent="0.35">
      <c r="A8820" s="2">
        <v>44268</v>
      </c>
      <c r="B8820" t="s">
        <v>41</v>
      </c>
      <c r="C8820" t="s">
        <v>34</v>
      </c>
      <c r="D8820" t="s">
        <v>25</v>
      </c>
      <c r="E8820" s="3">
        <v>93176</v>
      </c>
      <c r="F8820" s="3">
        <v>138651</v>
      </c>
      <c r="G8820" t="s">
        <v>26</v>
      </c>
      <c r="H8820" t="s">
        <v>8850</v>
      </c>
    </row>
    <row r="8821" spans="1:8" x14ac:dyDescent="0.35">
      <c r="A8821" s="2">
        <v>44717</v>
      </c>
      <c r="B8821" t="s">
        <v>23</v>
      </c>
      <c r="C8821" t="s">
        <v>19</v>
      </c>
      <c r="D8821" t="s">
        <v>20</v>
      </c>
      <c r="E8821" s="3">
        <v>20353</v>
      </c>
      <c r="F8821" s="3">
        <v>146897</v>
      </c>
      <c r="G8821" t="s">
        <v>21</v>
      </c>
      <c r="H8821" t="s">
        <v>8851</v>
      </c>
    </row>
    <row r="8822" spans="1:8" x14ac:dyDescent="0.35">
      <c r="A8822" s="2">
        <v>45129</v>
      </c>
      <c r="B8822" t="s">
        <v>18</v>
      </c>
      <c r="C8822" t="s">
        <v>43</v>
      </c>
      <c r="D8822" t="s">
        <v>25</v>
      </c>
      <c r="E8822" s="3">
        <v>122123</v>
      </c>
      <c r="F8822" s="3">
        <v>48450</v>
      </c>
      <c r="G8822" t="s">
        <v>21</v>
      </c>
      <c r="H8822" t="s">
        <v>8852</v>
      </c>
    </row>
    <row r="8823" spans="1:8" x14ac:dyDescent="0.35">
      <c r="A8823" s="2">
        <v>44535</v>
      </c>
      <c r="B8823" t="s">
        <v>28</v>
      </c>
      <c r="C8823" t="s">
        <v>24</v>
      </c>
      <c r="D8823" t="s">
        <v>58</v>
      </c>
      <c r="E8823" s="3">
        <v>106406</v>
      </c>
      <c r="F8823" s="3">
        <v>29275</v>
      </c>
      <c r="G8823" t="s">
        <v>26</v>
      </c>
      <c r="H8823" t="s">
        <v>8853</v>
      </c>
    </row>
    <row r="8824" spans="1:8" x14ac:dyDescent="0.35">
      <c r="A8824" s="2">
        <v>44860</v>
      </c>
      <c r="B8824" t="s">
        <v>18</v>
      </c>
      <c r="C8824" t="s">
        <v>43</v>
      </c>
      <c r="D8824" t="s">
        <v>39</v>
      </c>
      <c r="E8824" s="3">
        <v>53377</v>
      </c>
      <c r="F8824" s="3">
        <v>60161</v>
      </c>
      <c r="G8824" t="s">
        <v>32</v>
      </c>
      <c r="H8824" t="s">
        <v>8854</v>
      </c>
    </row>
    <row r="8825" spans="1:8" x14ac:dyDescent="0.35">
      <c r="A8825" s="2">
        <v>44236</v>
      </c>
      <c r="B8825" t="s">
        <v>55</v>
      </c>
      <c r="C8825" t="s">
        <v>34</v>
      </c>
      <c r="D8825" t="s">
        <v>39</v>
      </c>
      <c r="E8825" s="3">
        <v>135902</v>
      </c>
      <c r="F8825" s="3">
        <v>61653</v>
      </c>
      <c r="G8825" t="s">
        <v>21</v>
      </c>
      <c r="H8825" t="s">
        <v>8855</v>
      </c>
    </row>
    <row r="8826" spans="1:8" x14ac:dyDescent="0.35">
      <c r="A8826" s="2">
        <v>44770</v>
      </c>
      <c r="B8826" t="s">
        <v>37</v>
      </c>
      <c r="C8826" t="s">
        <v>19</v>
      </c>
      <c r="D8826" t="s">
        <v>20</v>
      </c>
      <c r="E8826" s="3">
        <v>31670</v>
      </c>
      <c r="F8826" s="3">
        <v>83124</v>
      </c>
      <c r="G8826" t="s">
        <v>21</v>
      </c>
      <c r="H8826" t="s">
        <v>8856</v>
      </c>
    </row>
    <row r="8827" spans="1:8" x14ac:dyDescent="0.35">
      <c r="A8827" s="2">
        <v>45162</v>
      </c>
      <c r="B8827" t="s">
        <v>41</v>
      </c>
      <c r="C8827" t="s">
        <v>24</v>
      </c>
      <c r="D8827" t="s">
        <v>20</v>
      </c>
      <c r="E8827" s="3">
        <v>14955</v>
      </c>
      <c r="F8827" s="3">
        <v>25693</v>
      </c>
      <c r="G8827" t="s">
        <v>35</v>
      </c>
      <c r="H8827" t="s">
        <v>8857</v>
      </c>
    </row>
    <row r="8828" spans="1:8" x14ac:dyDescent="0.35">
      <c r="A8828" s="2">
        <v>44777</v>
      </c>
      <c r="B8828" t="s">
        <v>23</v>
      </c>
      <c r="C8828" t="s">
        <v>34</v>
      </c>
      <c r="D8828" t="s">
        <v>58</v>
      </c>
      <c r="E8828" s="3">
        <v>53360</v>
      </c>
      <c r="F8828" s="3">
        <v>139041</v>
      </c>
      <c r="G8828" t="s">
        <v>35</v>
      </c>
      <c r="H8828" t="s">
        <v>8858</v>
      </c>
    </row>
    <row r="8829" spans="1:8" x14ac:dyDescent="0.35">
      <c r="A8829" s="2">
        <v>44366</v>
      </c>
      <c r="B8829" t="s">
        <v>28</v>
      </c>
      <c r="C8829" t="s">
        <v>23</v>
      </c>
      <c r="D8829" t="s">
        <v>30</v>
      </c>
      <c r="E8829" s="3">
        <v>133689</v>
      </c>
      <c r="F8829" s="3">
        <v>14703</v>
      </c>
      <c r="G8829" t="s">
        <v>32</v>
      </c>
      <c r="H8829" t="s">
        <v>8859</v>
      </c>
    </row>
    <row r="8830" spans="1:8" x14ac:dyDescent="0.35">
      <c r="A8830" s="2">
        <v>44897</v>
      </c>
      <c r="B8830" t="s">
        <v>37</v>
      </c>
      <c r="C8830" t="s">
        <v>23</v>
      </c>
      <c r="D8830" t="s">
        <v>25</v>
      </c>
      <c r="E8830" s="3">
        <v>10152</v>
      </c>
      <c r="F8830" s="3">
        <v>156032</v>
      </c>
      <c r="G8830" t="s">
        <v>26</v>
      </c>
      <c r="H8830" t="s">
        <v>8860</v>
      </c>
    </row>
    <row r="8831" spans="1:8" x14ac:dyDescent="0.35">
      <c r="A8831" s="2">
        <v>44707</v>
      </c>
      <c r="B8831" t="s">
        <v>28</v>
      </c>
      <c r="C8831" t="s">
        <v>23</v>
      </c>
      <c r="D8831" t="s">
        <v>58</v>
      </c>
      <c r="E8831" s="3">
        <v>81445</v>
      </c>
      <c r="F8831" s="3">
        <v>127004</v>
      </c>
      <c r="G8831" t="s">
        <v>32</v>
      </c>
      <c r="H8831" t="s">
        <v>8861</v>
      </c>
    </row>
    <row r="8832" spans="1:8" x14ac:dyDescent="0.35">
      <c r="A8832" s="2">
        <v>44780</v>
      </c>
      <c r="B8832" t="s">
        <v>41</v>
      </c>
      <c r="C8832" t="s">
        <v>24</v>
      </c>
      <c r="D8832" t="s">
        <v>58</v>
      </c>
      <c r="E8832" s="3">
        <v>37009</v>
      </c>
      <c r="F8832" s="3">
        <v>110332</v>
      </c>
      <c r="G8832" t="s">
        <v>32</v>
      </c>
      <c r="H8832" t="s">
        <v>8862</v>
      </c>
    </row>
    <row r="8833" spans="1:8" x14ac:dyDescent="0.35">
      <c r="A8833" s="2">
        <v>45180</v>
      </c>
      <c r="B8833" t="s">
        <v>23</v>
      </c>
      <c r="C8833" t="s">
        <v>43</v>
      </c>
      <c r="D8833" t="s">
        <v>20</v>
      </c>
      <c r="E8833" s="3">
        <v>127426</v>
      </c>
      <c r="F8833" s="3">
        <v>26578</v>
      </c>
      <c r="G8833" t="s">
        <v>32</v>
      </c>
      <c r="H8833" t="s">
        <v>8863</v>
      </c>
    </row>
    <row r="8834" spans="1:8" x14ac:dyDescent="0.35">
      <c r="A8834" s="2">
        <v>44655</v>
      </c>
      <c r="B8834" t="s">
        <v>55</v>
      </c>
      <c r="C8834" t="s">
        <v>24</v>
      </c>
      <c r="D8834" t="s">
        <v>20</v>
      </c>
      <c r="E8834" s="3">
        <v>91039</v>
      </c>
      <c r="F8834" s="3">
        <v>30013</v>
      </c>
      <c r="G8834" t="s">
        <v>21</v>
      </c>
      <c r="H8834" t="s">
        <v>8864</v>
      </c>
    </row>
    <row r="8835" spans="1:8" x14ac:dyDescent="0.35">
      <c r="A8835" s="2">
        <v>44725</v>
      </c>
      <c r="B8835" t="s">
        <v>41</v>
      </c>
      <c r="C8835" t="s">
        <v>24</v>
      </c>
      <c r="D8835" t="s">
        <v>30</v>
      </c>
      <c r="E8835" s="3">
        <v>125413</v>
      </c>
      <c r="F8835" s="3">
        <v>57149</v>
      </c>
      <c r="G8835" t="s">
        <v>26</v>
      </c>
      <c r="H8835" t="s">
        <v>8865</v>
      </c>
    </row>
    <row r="8836" spans="1:8" x14ac:dyDescent="0.35">
      <c r="A8836" s="2">
        <v>44537</v>
      </c>
      <c r="B8836" t="s">
        <v>28</v>
      </c>
      <c r="C8836" t="s">
        <v>24</v>
      </c>
      <c r="D8836" t="s">
        <v>30</v>
      </c>
      <c r="E8836" s="3">
        <v>130388</v>
      </c>
      <c r="F8836" s="3">
        <v>144488</v>
      </c>
      <c r="G8836" t="s">
        <v>26</v>
      </c>
      <c r="H8836" t="s">
        <v>8866</v>
      </c>
    </row>
    <row r="8837" spans="1:8" x14ac:dyDescent="0.35">
      <c r="A8837" s="2">
        <v>44253</v>
      </c>
      <c r="B8837" t="s">
        <v>28</v>
      </c>
      <c r="C8837" t="s">
        <v>23</v>
      </c>
      <c r="D8837" t="s">
        <v>20</v>
      </c>
      <c r="E8837" s="3">
        <v>87270</v>
      </c>
      <c r="F8837" s="3">
        <v>49450</v>
      </c>
      <c r="G8837" t="s">
        <v>21</v>
      </c>
      <c r="H8837" t="s">
        <v>8867</v>
      </c>
    </row>
    <row r="8838" spans="1:8" x14ac:dyDescent="0.35">
      <c r="A8838" s="2">
        <v>44414</v>
      </c>
      <c r="B8838" t="s">
        <v>41</v>
      </c>
      <c r="C8838" t="s">
        <v>29</v>
      </c>
      <c r="D8838" t="s">
        <v>39</v>
      </c>
      <c r="E8838" s="3">
        <v>61517</v>
      </c>
      <c r="F8838" s="3">
        <v>63648</v>
      </c>
      <c r="G8838" t="s">
        <v>32</v>
      </c>
      <c r="H8838" t="s">
        <v>8868</v>
      </c>
    </row>
    <row r="8839" spans="1:8" x14ac:dyDescent="0.35">
      <c r="A8839" s="2">
        <v>44815</v>
      </c>
      <c r="B8839" t="s">
        <v>18</v>
      </c>
      <c r="C8839" t="s">
        <v>43</v>
      </c>
      <c r="D8839" t="s">
        <v>30</v>
      </c>
      <c r="E8839" s="3">
        <v>141090</v>
      </c>
      <c r="F8839" s="3">
        <v>78642</v>
      </c>
      <c r="G8839" t="s">
        <v>35</v>
      </c>
      <c r="H8839" t="s">
        <v>8869</v>
      </c>
    </row>
    <row r="8840" spans="1:8" x14ac:dyDescent="0.35">
      <c r="A8840" s="2">
        <v>45012</v>
      </c>
      <c r="B8840" t="s">
        <v>41</v>
      </c>
      <c r="C8840" t="s">
        <v>29</v>
      </c>
      <c r="D8840" t="s">
        <v>58</v>
      </c>
      <c r="E8840" s="3">
        <v>61113</v>
      </c>
      <c r="F8840" s="3">
        <v>133008</v>
      </c>
      <c r="G8840" t="s">
        <v>21</v>
      </c>
      <c r="H8840" t="s">
        <v>8870</v>
      </c>
    </row>
    <row r="8841" spans="1:8" x14ac:dyDescent="0.35">
      <c r="A8841" s="2">
        <v>44927</v>
      </c>
      <c r="B8841" t="s">
        <v>23</v>
      </c>
      <c r="C8841" t="s">
        <v>29</v>
      </c>
      <c r="D8841" t="s">
        <v>20</v>
      </c>
      <c r="E8841" s="3">
        <v>126539</v>
      </c>
      <c r="F8841" s="3">
        <v>59633</v>
      </c>
      <c r="G8841" t="s">
        <v>32</v>
      </c>
      <c r="H8841" t="s">
        <v>8871</v>
      </c>
    </row>
    <row r="8842" spans="1:8" x14ac:dyDescent="0.35">
      <c r="A8842" s="2">
        <v>44660</v>
      </c>
      <c r="B8842" t="s">
        <v>23</v>
      </c>
      <c r="C8842" t="s">
        <v>24</v>
      </c>
      <c r="D8842" t="s">
        <v>25</v>
      </c>
      <c r="E8842" s="3">
        <v>49880</v>
      </c>
      <c r="F8842" s="3">
        <v>120424</v>
      </c>
      <c r="G8842" t="s">
        <v>32</v>
      </c>
      <c r="H8842" t="s">
        <v>8872</v>
      </c>
    </row>
    <row r="8843" spans="1:8" x14ac:dyDescent="0.35">
      <c r="A8843" s="2">
        <v>44443</v>
      </c>
      <c r="B8843" t="s">
        <v>55</v>
      </c>
      <c r="C8843" t="s">
        <v>43</v>
      </c>
      <c r="D8843" t="s">
        <v>25</v>
      </c>
      <c r="E8843" s="3">
        <v>26484</v>
      </c>
      <c r="F8843" s="3">
        <v>103354</v>
      </c>
      <c r="G8843" t="s">
        <v>32</v>
      </c>
      <c r="H8843" t="s">
        <v>8873</v>
      </c>
    </row>
    <row r="8844" spans="1:8" x14ac:dyDescent="0.35">
      <c r="A8844" s="2">
        <v>44926</v>
      </c>
      <c r="B8844" t="s">
        <v>41</v>
      </c>
      <c r="C8844" t="s">
        <v>29</v>
      </c>
      <c r="D8844" t="s">
        <v>39</v>
      </c>
      <c r="E8844" s="3">
        <v>49606</v>
      </c>
      <c r="F8844" s="3">
        <v>85088</v>
      </c>
      <c r="G8844" t="s">
        <v>32</v>
      </c>
      <c r="H8844" t="s">
        <v>8874</v>
      </c>
    </row>
    <row r="8845" spans="1:8" x14ac:dyDescent="0.35">
      <c r="A8845" s="2">
        <v>44569</v>
      </c>
      <c r="B8845" t="s">
        <v>37</v>
      </c>
      <c r="C8845" t="s">
        <v>19</v>
      </c>
      <c r="D8845" t="s">
        <v>20</v>
      </c>
      <c r="E8845" s="3">
        <v>72618</v>
      </c>
      <c r="F8845" s="3">
        <v>106813</v>
      </c>
      <c r="G8845" t="s">
        <v>35</v>
      </c>
      <c r="H8845" t="s">
        <v>8875</v>
      </c>
    </row>
    <row r="8846" spans="1:8" x14ac:dyDescent="0.35">
      <c r="A8846" s="2">
        <v>44613</v>
      </c>
      <c r="B8846" t="s">
        <v>23</v>
      </c>
      <c r="C8846" t="s">
        <v>24</v>
      </c>
      <c r="D8846" t="s">
        <v>58</v>
      </c>
      <c r="E8846" s="3">
        <v>136804</v>
      </c>
      <c r="F8846" s="3">
        <v>106897</v>
      </c>
      <c r="G8846" t="s">
        <v>35</v>
      </c>
      <c r="H8846" t="s">
        <v>8876</v>
      </c>
    </row>
    <row r="8847" spans="1:8" x14ac:dyDescent="0.35">
      <c r="A8847" s="2">
        <v>45251</v>
      </c>
      <c r="B8847" t="s">
        <v>23</v>
      </c>
      <c r="C8847" t="s">
        <v>24</v>
      </c>
      <c r="D8847" t="s">
        <v>39</v>
      </c>
      <c r="E8847" s="3">
        <v>24464</v>
      </c>
      <c r="F8847" s="3">
        <v>121552</v>
      </c>
      <c r="G8847" t="s">
        <v>21</v>
      </c>
      <c r="H8847" t="s">
        <v>8877</v>
      </c>
    </row>
    <row r="8848" spans="1:8" x14ac:dyDescent="0.35">
      <c r="A8848" s="2">
        <v>44564</v>
      </c>
      <c r="B8848" t="s">
        <v>23</v>
      </c>
      <c r="C8848" t="s">
        <v>24</v>
      </c>
      <c r="D8848" t="s">
        <v>58</v>
      </c>
      <c r="E8848" s="3">
        <v>82671</v>
      </c>
      <c r="F8848" s="3">
        <v>18719</v>
      </c>
      <c r="G8848" t="s">
        <v>32</v>
      </c>
      <c r="H8848" t="s">
        <v>8878</v>
      </c>
    </row>
    <row r="8849" spans="1:8" x14ac:dyDescent="0.35">
      <c r="A8849" s="2">
        <v>44755</v>
      </c>
      <c r="B8849" t="s">
        <v>18</v>
      </c>
      <c r="C8849" t="s">
        <v>19</v>
      </c>
      <c r="D8849" t="s">
        <v>25</v>
      </c>
      <c r="E8849" s="3">
        <v>81565</v>
      </c>
      <c r="F8849" s="3">
        <v>131634</v>
      </c>
      <c r="G8849" t="s">
        <v>21</v>
      </c>
      <c r="H8849" t="s">
        <v>8879</v>
      </c>
    </row>
    <row r="8850" spans="1:8" x14ac:dyDescent="0.35">
      <c r="A8850" s="2">
        <v>44304</v>
      </c>
      <c r="B8850" t="s">
        <v>37</v>
      </c>
      <c r="C8850" t="s">
        <v>19</v>
      </c>
      <c r="D8850" t="s">
        <v>58</v>
      </c>
      <c r="E8850" s="3">
        <v>143581</v>
      </c>
      <c r="F8850" s="3">
        <v>165110</v>
      </c>
      <c r="G8850" t="s">
        <v>32</v>
      </c>
      <c r="H8850" t="s">
        <v>8880</v>
      </c>
    </row>
    <row r="8851" spans="1:8" x14ac:dyDescent="0.35">
      <c r="A8851" s="2">
        <v>44780</v>
      </c>
      <c r="B8851" t="s">
        <v>41</v>
      </c>
      <c r="C8851" t="s">
        <v>23</v>
      </c>
      <c r="D8851" t="s">
        <v>25</v>
      </c>
      <c r="E8851" s="3">
        <v>143027</v>
      </c>
      <c r="F8851" s="3">
        <v>39446</v>
      </c>
      <c r="G8851" t="s">
        <v>35</v>
      </c>
      <c r="H8851" t="s">
        <v>8881</v>
      </c>
    </row>
    <row r="8852" spans="1:8" x14ac:dyDescent="0.35">
      <c r="A8852" s="2">
        <v>45035</v>
      </c>
      <c r="B8852" t="s">
        <v>18</v>
      </c>
      <c r="C8852" t="s">
        <v>34</v>
      </c>
      <c r="D8852" t="s">
        <v>30</v>
      </c>
      <c r="E8852" s="3">
        <v>17078</v>
      </c>
      <c r="F8852" s="3">
        <v>148856</v>
      </c>
      <c r="G8852" t="s">
        <v>21</v>
      </c>
      <c r="H8852" t="s">
        <v>8882</v>
      </c>
    </row>
    <row r="8853" spans="1:8" x14ac:dyDescent="0.35">
      <c r="A8853" s="2">
        <v>44614</v>
      </c>
      <c r="B8853" t="s">
        <v>23</v>
      </c>
      <c r="C8853" t="s">
        <v>43</v>
      </c>
      <c r="D8853" t="s">
        <v>25</v>
      </c>
      <c r="E8853" s="3">
        <v>115847</v>
      </c>
      <c r="F8853" s="3">
        <v>143955</v>
      </c>
      <c r="G8853" t="s">
        <v>26</v>
      </c>
      <c r="H8853" t="s">
        <v>8883</v>
      </c>
    </row>
    <row r="8854" spans="1:8" x14ac:dyDescent="0.35">
      <c r="A8854" s="2">
        <v>45017</v>
      </c>
      <c r="B8854" t="s">
        <v>37</v>
      </c>
      <c r="C8854" t="s">
        <v>34</v>
      </c>
      <c r="D8854" t="s">
        <v>25</v>
      </c>
      <c r="E8854" s="3">
        <v>137307</v>
      </c>
      <c r="F8854" s="3">
        <v>36328</v>
      </c>
      <c r="G8854" t="s">
        <v>21</v>
      </c>
      <c r="H8854" t="s">
        <v>8884</v>
      </c>
    </row>
    <row r="8855" spans="1:8" x14ac:dyDescent="0.35">
      <c r="A8855" s="2">
        <v>44879</v>
      </c>
      <c r="B8855" t="s">
        <v>37</v>
      </c>
      <c r="C8855" t="s">
        <v>24</v>
      </c>
      <c r="D8855" t="s">
        <v>39</v>
      </c>
      <c r="E8855" s="3">
        <v>63932</v>
      </c>
      <c r="F8855" s="3">
        <v>77358</v>
      </c>
      <c r="G8855" t="s">
        <v>26</v>
      </c>
      <c r="H8855" t="s">
        <v>8885</v>
      </c>
    </row>
    <row r="8856" spans="1:8" x14ac:dyDescent="0.35">
      <c r="A8856" s="2">
        <v>44452</v>
      </c>
      <c r="B8856" t="s">
        <v>18</v>
      </c>
      <c r="C8856" t="s">
        <v>29</v>
      </c>
      <c r="D8856" t="s">
        <v>39</v>
      </c>
      <c r="E8856" s="3">
        <v>92830</v>
      </c>
      <c r="F8856" s="3">
        <v>92762</v>
      </c>
      <c r="G8856" t="s">
        <v>21</v>
      </c>
      <c r="H8856" t="s">
        <v>8886</v>
      </c>
    </row>
    <row r="8857" spans="1:8" x14ac:dyDescent="0.35">
      <c r="A8857" s="2">
        <v>44976</v>
      </c>
      <c r="B8857" t="s">
        <v>23</v>
      </c>
      <c r="C8857" t="s">
        <v>24</v>
      </c>
      <c r="D8857" t="s">
        <v>20</v>
      </c>
      <c r="E8857" s="3">
        <v>81699</v>
      </c>
      <c r="F8857" s="3">
        <v>145637</v>
      </c>
      <c r="G8857" t="s">
        <v>35</v>
      </c>
      <c r="H8857" t="s">
        <v>8887</v>
      </c>
    </row>
    <row r="8858" spans="1:8" x14ac:dyDescent="0.35">
      <c r="A8858" s="2">
        <v>45034</v>
      </c>
      <c r="B8858" t="s">
        <v>18</v>
      </c>
      <c r="C8858" t="s">
        <v>29</v>
      </c>
      <c r="D8858" t="s">
        <v>20</v>
      </c>
      <c r="E8858" s="3">
        <v>55601</v>
      </c>
      <c r="F8858" s="3">
        <v>169244</v>
      </c>
      <c r="G8858" t="s">
        <v>26</v>
      </c>
      <c r="H8858" t="s">
        <v>8888</v>
      </c>
    </row>
    <row r="8859" spans="1:8" x14ac:dyDescent="0.35">
      <c r="A8859" s="2">
        <v>45111</v>
      </c>
      <c r="B8859" t="s">
        <v>28</v>
      </c>
      <c r="C8859" t="s">
        <v>23</v>
      </c>
      <c r="D8859" t="s">
        <v>25</v>
      </c>
      <c r="E8859" s="3">
        <v>82251</v>
      </c>
      <c r="F8859" s="3">
        <v>29360</v>
      </c>
      <c r="G8859" t="s">
        <v>35</v>
      </c>
      <c r="H8859" t="s">
        <v>8889</v>
      </c>
    </row>
    <row r="8860" spans="1:8" x14ac:dyDescent="0.35">
      <c r="A8860" s="2">
        <v>44431</v>
      </c>
      <c r="B8860" t="s">
        <v>23</v>
      </c>
      <c r="C8860" t="s">
        <v>34</v>
      </c>
      <c r="D8860" t="s">
        <v>30</v>
      </c>
      <c r="E8860" s="3">
        <v>98062</v>
      </c>
      <c r="F8860" s="3">
        <v>94233</v>
      </c>
      <c r="G8860" t="s">
        <v>21</v>
      </c>
      <c r="H8860" t="s">
        <v>8890</v>
      </c>
    </row>
    <row r="8861" spans="1:8" x14ac:dyDescent="0.35">
      <c r="A8861" s="2">
        <v>44749</v>
      </c>
      <c r="B8861" t="s">
        <v>18</v>
      </c>
      <c r="C8861" t="s">
        <v>24</v>
      </c>
      <c r="D8861" t="s">
        <v>20</v>
      </c>
      <c r="E8861" s="3">
        <v>49373</v>
      </c>
      <c r="F8861" s="3">
        <v>169549</v>
      </c>
      <c r="G8861" t="s">
        <v>35</v>
      </c>
      <c r="H8861" t="s">
        <v>8891</v>
      </c>
    </row>
    <row r="8862" spans="1:8" x14ac:dyDescent="0.35">
      <c r="A8862" s="2">
        <v>44377</v>
      </c>
      <c r="B8862" t="s">
        <v>41</v>
      </c>
      <c r="C8862" t="s">
        <v>34</v>
      </c>
      <c r="D8862" t="s">
        <v>25</v>
      </c>
      <c r="E8862" s="3">
        <v>135836</v>
      </c>
      <c r="F8862" s="3">
        <v>147953</v>
      </c>
      <c r="G8862" t="s">
        <v>32</v>
      </c>
      <c r="H8862" t="s">
        <v>8892</v>
      </c>
    </row>
    <row r="8863" spans="1:8" x14ac:dyDescent="0.35">
      <c r="A8863" s="2">
        <v>44353</v>
      </c>
      <c r="B8863" t="s">
        <v>23</v>
      </c>
      <c r="C8863" t="s">
        <v>23</v>
      </c>
      <c r="D8863" t="s">
        <v>39</v>
      </c>
      <c r="E8863" s="3">
        <v>107997</v>
      </c>
      <c r="F8863" s="3">
        <v>119963</v>
      </c>
      <c r="G8863" t="s">
        <v>26</v>
      </c>
      <c r="H8863" t="s">
        <v>8893</v>
      </c>
    </row>
    <row r="8864" spans="1:8" x14ac:dyDescent="0.35">
      <c r="A8864" s="2">
        <v>44767</v>
      </c>
      <c r="B8864" t="s">
        <v>55</v>
      </c>
      <c r="C8864" t="s">
        <v>34</v>
      </c>
      <c r="D8864" t="s">
        <v>20</v>
      </c>
      <c r="E8864" s="3">
        <v>125292</v>
      </c>
      <c r="F8864" s="3">
        <v>56297</v>
      </c>
      <c r="G8864" t="s">
        <v>32</v>
      </c>
      <c r="H8864" t="s">
        <v>8894</v>
      </c>
    </row>
    <row r="8865" spans="1:8" x14ac:dyDescent="0.35">
      <c r="A8865" s="2">
        <v>45053</v>
      </c>
      <c r="B8865" t="s">
        <v>23</v>
      </c>
      <c r="C8865" t="s">
        <v>29</v>
      </c>
      <c r="D8865" t="s">
        <v>20</v>
      </c>
      <c r="E8865" s="3">
        <v>65001</v>
      </c>
      <c r="F8865" s="3">
        <v>79626</v>
      </c>
      <c r="G8865" t="s">
        <v>26</v>
      </c>
      <c r="H8865" t="s">
        <v>8895</v>
      </c>
    </row>
    <row r="8866" spans="1:8" x14ac:dyDescent="0.35">
      <c r="A8866" s="2">
        <v>45244</v>
      </c>
      <c r="B8866" t="s">
        <v>28</v>
      </c>
      <c r="C8866" t="s">
        <v>43</v>
      </c>
      <c r="D8866" t="s">
        <v>25</v>
      </c>
      <c r="E8866" s="3">
        <v>52970</v>
      </c>
      <c r="F8866" s="3">
        <v>88181</v>
      </c>
      <c r="G8866" t="s">
        <v>35</v>
      </c>
      <c r="H8866" t="s">
        <v>8896</v>
      </c>
    </row>
    <row r="8867" spans="1:8" x14ac:dyDescent="0.35">
      <c r="A8867" s="2">
        <v>45144</v>
      </c>
      <c r="B8867" t="s">
        <v>18</v>
      </c>
      <c r="C8867" t="s">
        <v>23</v>
      </c>
      <c r="D8867" t="s">
        <v>25</v>
      </c>
      <c r="E8867" s="3">
        <v>139196</v>
      </c>
      <c r="F8867" s="3">
        <v>77498</v>
      </c>
      <c r="G8867" t="s">
        <v>35</v>
      </c>
      <c r="H8867" t="s">
        <v>8897</v>
      </c>
    </row>
    <row r="8868" spans="1:8" x14ac:dyDescent="0.35">
      <c r="A8868" s="2">
        <v>44788</v>
      </c>
      <c r="B8868" t="s">
        <v>55</v>
      </c>
      <c r="C8868" t="s">
        <v>34</v>
      </c>
      <c r="D8868" t="s">
        <v>58</v>
      </c>
      <c r="E8868" s="3">
        <v>57055</v>
      </c>
      <c r="F8868" s="3">
        <v>104030</v>
      </c>
      <c r="G8868" t="s">
        <v>32</v>
      </c>
      <c r="H8868" t="s">
        <v>8898</v>
      </c>
    </row>
    <row r="8869" spans="1:8" x14ac:dyDescent="0.35">
      <c r="A8869" s="2">
        <v>44330</v>
      </c>
      <c r="B8869" t="s">
        <v>28</v>
      </c>
      <c r="C8869" t="s">
        <v>24</v>
      </c>
      <c r="D8869" t="s">
        <v>58</v>
      </c>
      <c r="E8869" s="3">
        <v>92122</v>
      </c>
      <c r="F8869" s="3">
        <v>113825</v>
      </c>
      <c r="G8869" t="s">
        <v>32</v>
      </c>
      <c r="H8869" t="s">
        <v>8899</v>
      </c>
    </row>
    <row r="8870" spans="1:8" x14ac:dyDescent="0.35">
      <c r="A8870" s="2">
        <v>44617</v>
      </c>
      <c r="B8870" t="s">
        <v>41</v>
      </c>
      <c r="C8870" t="s">
        <v>19</v>
      </c>
      <c r="D8870" t="s">
        <v>30</v>
      </c>
      <c r="E8870" s="3">
        <v>91628</v>
      </c>
      <c r="F8870" s="3">
        <v>129081</v>
      </c>
      <c r="G8870" t="s">
        <v>21</v>
      </c>
      <c r="H8870" t="s">
        <v>8900</v>
      </c>
    </row>
    <row r="8871" spans="1:8" x14ac:dyDescent="0.35">
      <c r="A8871" s="2">
        <v>44409</v>
      </c>
      <c r="B8871" t="s">
        <v>23</v>
      </c>
      <c r="C8871" t="s">
        <v>19</v>
      </c>
      <c r="D8871" t="s">
        <v>20</v>
      </c>
      <c r="E8871" s="3">
        <v>108546</v>
      </c>
      <c r="F8871" s="3">
        <v>50362</v>
      </c>
      <c r="G8871" t="s">
        <v>32</v>
      </c>
      <c r="H8871" t="s">
        <v>8901</v>
      </c>
    </row>
    <row r="8872" spans="1:8" x14ac:dyDescent="0.35">
      <c r="A8872" s="2">
        <v>45096</v>
      </c>
      <c r="B8872" t="s">
        <v>55</v>
      </c>
      <c r="C8872" t="s">
        <v>23</v>
      </c>
      <c r="D8872" t="s">
        <v>58</v>
      </c>
      <c r="E8872" s="3">
        <v>134409</v>
      </c>
      <c r="F8872" s="3">
        <v>62189</v>
      </c>
      <c r="G8872" t="s">
        <v>26</v>
      </c>
      <c r="H8872" t="s">
        <v>8902</v>
      </c>
    </row>
    <row r="8873" spans="1:8" x14ac:dyDescent="0.35">
      <c r="A8873" s="2">
        <v>44678</v>
      </c>
      <c r="B8873" t="s">
        <v>18</v>
      </c>
      <c r="C8873" t="s">
        <v>19</v>
      </c>
      <c r="D8873" t="s">
        <v>25</v>
      </c>
      <c r="E8873" s="3">
        <v>13740</v>
      </c>
      <c r="F8873" s="3">
        <v>114329</v>
      </c>
      <c r="G8873" t="s">
        <v>26</v>
      </c>
      <c r="H8873" t="s">
        <v>8903</v>
      </c>
    </row>
    <row r="8874" spans="1:8" x14ac:dyDescent="0.35">
      <c r="A8874" s="2">
        <v>44544</v>
      </c>
      <c r="B8874" t="s">
        <v>18</v>
      </c>
      <c r="C8874" t="s">
        <v>43</v>
      </c>
      <c r="D8874" t="s">
        <v>20</v>
      </c>
      <c r="E8874" s="3">
        <v>29105</v>
      </c>
      <c r="F8874" s="3">
        <v>154920</v>
      </c>
      <c r="G8874" t="s">
        <v>26</v>
      </c>
      <c r="H8874" t="s">
        <v>8904</v>
      </c>
    </row>
    <row r="8875" spans="1:8" x14ac:dyDescent="0.35">
      <c r="A8875" s="2">
        <v>44362</v>
      </c>
      <c r="B8875" t="s">
        <v>41</v>
      </c>
      <c r="C8875" t="s">
        <v>23</v>
      </c>
      <c r="D8875" t="s">
        <v>58</v>
      </c>
      <c r="E8875" s="3">
        <v>130714</v>
      </c>
      <c r="F8875" s="3">
        <v>142324</v>
      </c>
      <c r="G8875" t="s">
        <v>21</v>
      </c>
      <c r="H8875" t="s">
        <v>8905</v>
      </c>
    </row>
    <row r="8876" spans="1:8" x14ac:dyDescent="0.35">
      <c r="A8876" s="2">
        <v>45133</v>
      </c>
      <c r="B8876" t="s">
        <v>28</v>
      </c>
      <c r="C8876" t="s">
        <v>24</v>
      </c>
      <c r="D8876" t="s">
        <v>30</v>
      </c>
      <c r="E8876" s="3">
        <v>100358</v>
      </c>
      <c r="F8876" s="3">
        <v>134229</v>
      </c>
      <c r="G8876" t="s">
        <v>21</v>
      </c>
      <c r="H8876" t="s">
        <v>8906</v>
      </c>
    </row>
    <row r="8877" spans="1:8" x14ac:dyDescent="0.35">
      <c r="A8877" s="2">
        <v>44544</v>
      </c>
      <c r="B8877" t="s">
        <v>55</v>
      </c>
      <c r="C8877" t="s">
        <v>24</v>
      </c>
      <c r="D8877" t="s">
        <v>30</v>
      </c>
      <c r="E8877" s="3">
        <v>38519</v>
      </c>
      <c r="F8877" s="3">
        <v>21992</v>
      </c>
      <c r="G8877" t="s">
        <v>26</v>
      </c>
      <c r="H8877" t="s">
        <v>8907</v>
      </c>
    </row>
    <row r="8878" spans="1:8" x14ac:dyDescent="0.35">
      <c r="A8878" s="2">
        <v>45045</v>
      </c>
      <c r="B8878" t="s">
        <v>41</v>
      </c>
      <c r="C8878" t="s">
        <v>23</v>
      </c>
      <c r="D8878" t="s">
        <v>30</v>
      </c>
      <c r="E8878" s="3">
        <v>60712</v>
      </c>
      <c r="F8878" s="3">
        <v>158786</v>
      </c>
      <c r="G8878" t="s">
        <v>32</v>
      </c>
      <c r="H8878" t="s">
        <v>8908</v>
      </c>
    </row>
    <row r="8879" spans="1:8" x14ac:dyDescent="0.35">
      <c r="A8879" s="2">
        <v>44594</v>
      </c>
      <c r="B8879" t="s">
        <v>28</v>
      </c>
      <c r="C8879" t="s">
        <v>19</v>
      </c>
      <c r="D8879" t="s">
        <v>30</v>
      </c>
      <c r="E8879" s="3">
        <v>68328</v>
      </c>
      <c r="F8879" s="3">
        <v>112931</v>
      </c>
      <c r="G8879" t="s">
        <v>35</v>
      </c>
      <c r="H8879" t="s">
        <v>8909</v>
      </c>
    </row>
    <row r="8880" spans="1:8" x14ac:dyDescent="0.35">
      <c r="A8880" s="2">
        <v>44779</v>
      </c>
      <c r="B8880" t="s">
        <v>37</v>
      </c>
      <c r="C8880" t="s">
        <v>19</v>
      </c>
      <c r="D8880" t="s">
        <v>25</v>
      </c>
      <c r="E8880" s="3">
        <v>149759</v>
      </c>
      <c r="F8880" s="3">
        <v>14977</v>
      </c>
      <c r="G8880" t="s">
        <v>21</v>
      </c>
      <c r="H8880" t="s">
        <v>8910</v>
      </c>
    </row>
    <row r="8881" spans="1:8" x14ac:dyDescent="0.35">
      <c r="A8881" s="2">
        <v>44922</v>
      </c>
      <c r="B8881" t="s">
        <v>37</v>
      </c>
      <c r="C8881" t="s">
        <v>24</v>
      </c>
      <c r="D8881" t="s">
        <v>30</v>
      </c>
      <c r="E8881" s="3">
        <v>139993</v>
      </c>
      <c r="F8881" s="3">
        <v>151847</v>
      </c>
      <c r="G8881" t="s">
        <v>32</v>
      </c>
      <c r="H8881" t="s">
        <v>8911</v>
      </c>
    </row>
    <row r="8882" spans="1:8" x14ac:dyDescent="0.35">
      <c r="A8882" s="2">
        <v>44504</v>
      </c>
      <c r="B8882" t="s">
        <v>28</v>
      </c>
      <c r="C8882" t="s">
        <v>43</v>
      </c>
      <c r="D8882" t="s">
        <v>39</v>
      </c>
      <c r="E8882" s="3">
        <v>105616</v>
      </c>
      <c r="F8882" s="3">
        <v>20935</v>
      </c>
      <c r="G8882" t="s">
        <v>21</v>
      </c>
      <c r="H8882" t="s">
        <v>8912</v>
      </c>
    </row>
    <row r="8883" spans="1:8" x14ac:dyDescent="0.35">
      <c r="A8883" s="2">
        <v>45187</v>
      </c>
      <c r="B8883" t="s">
        <v>18</v>
      </c>
      <c r="C8883" t="s">
        <v>29</v>
      </c>
      <c r="D8883" t="s">
        <v>30</v>
      </c>
      <c r="E8883" s="3">
        <v>74949</v>
      </c>
      <c r="F8883" s="3">
        <v>59096</v>
      </c>
      <c r="G8883" t="s">
        <v>21</v>
      </c>
      <c r="H8883" t="s">
        <v>8913</v>
      </c>
    </row>
    <row r="8884" spans="1:8" x14ac:dyDescent="0.35">
      <c r="A8884" s="2">
        <v>44994</v>
      </c>
      <c r="B8884" t="s">
        <v>18</v>
      </c>
      <c r="C8884" t="s">
        <v>19</v>
      </c>
      <c r="D8884" t="s">
        <v>58</v>
      </c>
      <c r="E8884" s="3">
        <v>33892</v>
      </c>
      <c r="F8884" s="3">
        <v>62621</v>
      </c>
      <c r="G8884" t="s">
        <v>35</v>
      </c>
      <c r="H8884" t="s">
        <v>8914</v>
      </c>
    </row>
    <row r="8885" spans="1:8" x14ac:dyDescent="0.35">
      <c r="A8885" s="2">
        <v>44915</v>
      </c>
      <c r="B8885" t="s">
        <v>37</v>
      </c>
      <c r="C8885" t="s">
        <v>43</v>
      </c>
      <c r="D8885" t="s">
        <v>20</v>
      </c>
      <c r="E8885" s="3">
        <v>11082</v>
      </c>
      <c r="F8885" s="3">
        <v>163950</v>
      </c>
      <c r="G8885" t="s">
        <v>21</v>
      </c>
      <c r="H8885" t="s">
        <v>8915</v>
      </c>
    </row>
    <row r="8886" spans="1:8" x14ac:dyDescent="0.35">
      <c r="A8886" s="2">
        <v>44662</v>
      </c>
      <c r="B8886" t="s">
        <v>18</v>
      </c>
      <c r="C8886" t="s">
        <v>19</v>
      </c>
      <c r="D8886" t="s">
        <v>58</v>
      </c>
      <c r="E8886" s="3">
        <v>61905</v>
      </c>
      <c r="F8886" s="3">
        <v>124803</v>
      </c>
      <c r="G8886" t="s">
        <v>21</v>
      </c>
      <c r="H8886" t="s">
        <v>8916</v>
      </c>
    </row>
    <row r="8887" spans="1:8" x14ac:dyDescent="0.35">
      <c r="A8887" s="2">
        <v>44295</v>
      </c>
      <c r="B8887" t="s">
        <v>18</v>
      </c>
      <c r="C8887" t="s">
        <v>29</v>
      </c>
      <c r="D8887" t="s">
        <v>20</v>
      </c>
      <c r="E8887" s="3">
        <v>105106</v>
      </c>
      <c r="F8887" s="3">
        <v>108408</v>
      </c>
      <c r="G8887" t="s">
        <v>35</v>
      </c>
      <c r="H8887" t="s">
        <v>8917</v>
      </c>
    </row>
    <row r="8888" spans="1:8" x14ac:dyDescent="0.35">
      <c r="A8888" s="2">
        <v>44354</v>
      </c>
      <c r="B8888" t="s">
        <v>28</v>
      </c>
      <c r="C8888" t="s">
        <v>23</v>
      </c>
      <c r="D8888" t="s">
        <v>25</v>
      </c>
      <c r="E8888" s="3">
        <v>149807</v>
      </c>
      <c r="F8888" s="3">
        <v>70616</v>
      </c>
      <c r="G8888" t="s">
        <v>26</v>
      </c>
      <c r="H8888" t="s">
        <v>8918</v>
      </c>
    </row>
    <row r="8889" spans="1:8" x14ac:dyDescent="0.35">
      <c r="A8889" s="2">
        <v>44806</v>
      </c>
      <c r="B8889" t="s">
        <v>23</v>
      </c>
      <c r="C8889" t="s">
        <v>34</v>
      </c>
      <c r="D8889" t="s">
        <v>20</v>
      </c>
      <c r="E8889" s="3">
        <v>21255</v>
      </c>
      <c r="F8889" s="3">
        <v>69640</v>
      </c>
      <c r="G8889" t="s">
        <v>21</v>
      </c>
      <c r="H8889" t="s">
        <v>8919</v>
      </c>
    </row>
    <row r="8890" spans="1:8" x14ac:dyDescent="0.35">
      <c r="A8890" s="2">
        <v>44750</v>
      </c>
      <c r="B8890" t="s">
        <v>28</v>
      </c>
      <c r="C8890" t="s">
        <v>24</v>
      </c>
      <c r="D8890" t="s">
        <v>39</v>
      </c>
      <c r="E8890" s="3">
        <v>115137</v>
      </c>
      <c r="F8890" s="3">
        <v>76182</v>
      </c>
      <c r="G8890" t="s">
        <v>21</v>
      </c>
      <c r="H8890" t="s">
        <v>8920</v>
      </c>
    </row>
    <row r="8891" spans="1:8" x14ac:dyDescent="0.35">
      <c r="A8891" s="2">
        <v>44847</v>
      </c>
      <c r="B8891" t="s">
        <v>18</v>
      </c>
      <c r="C8891" t="s">
        <v>23</v>
      </c>
      <c r="D8891" t="s">
        <v>30</v>
      </c>
      <c r="E8891" s="3">
        <v>70515</v>
      </c>
      <c r="F8891" s="3">
        <v>107133</v>
      </c>
      <c r="G8891" t="s">
        <v>26</v>
      </c>
      <c r="H8891" t="s">
        <v>8921</v>
      </c>
    </row>
    <row r="8892" spans="1:8" x14ac:dyDescent="0.35">
      <c r="A8892" s="2">
        <v>45116</v>
      </c>
      <c r="B8892" t="s">
        <v>28</v>
      </c>
      <c r="C8892" t="s">
        <v>19</v>
      </c>
      <c r="D8892" t="s">
        <v>58</v>
      </c>
      <c r="E8892" s="3">
        <v>97010</v>
      </c>
      <c r="F8892" s="3">
        <v>11110</v>
      </c>
      <c r="G8892" t="s">
        <v>26</v>
      </c>
      <c r="H8892" t="s">
        <v>8922</v>
      </c>
    </row>
    <row r="8893" spans="1:8" x14ac:dyDescent="0.35">
      <c r="A8893" s="2">
        <v>44423</v>
      </c>
      <c r="B8893" t="s">
        <v>55</v>
      </c>
      <c r="C8893" t="s">
        <v>29</v>
      </c>
      <c r="D8893" t="s">
        <v>20</v>
      </c>
      <c r="E8893" s="3">
        <v>44918</v>
      </c>
      <c r="F8893" s="3">
        <v>144439</v>
      </c>
      <c r="G8893" t="s">
        <v>26</v>
      </c>
      <c r="H8893" t="s">
        <v>8923</v>
      </c>
    </row>
    <row r="8894" spans="1:8" x14ac:dyDescent="0.35">
      <c r="A8894" s="2">
        <v>44619</v>
      </c>
      <c r="B8894" t="s">
        <v>37</v>
      </c>
      <c r="C8894" t="s">
        <v>24</v>
      </c>
      <c r="D8894" t="s">
        <v>58</v>
      </c>
      <c r="E8894" s="3">
        <v>16103</v>
      </c>
      <c r="F8894" s="3">
        <v>107441</v>
      </c>
      <c r="G8894" t="s">
        <v>26</v>
      </c>
      <c r="H8894" t="s">
        <v>8924</v>
      </c>
    </row>
    <row r="8895" spans="1:8" x14ac:dyDescent="0.35">
      <c r="A8895" s="2">
        <v>44439</v>
      </c>
      <c r="B8895" t="s">
        <v>23</v>
      </c>
      <c r="C8895" t="s">
        <v>34</v>
      </c>
      <c r="D8895" t="s">
        <v>30</v>
      </c>
      <c r="E8895" s="3">
        <v>92803</v>
      </c>
      <c r="F8895" s="3">
        <v>38073</v>
      </c>
      <c r="G8895" t="s">
        <v>32</v>
      </c>
      <c r="H8895" t="s">
        <v>8925</v>
      </c>
    </row>
    <row r="8896" spans="1:8" x14ac:dyDescent="0.35">
      <c r="A8896" s="2">
        <v>44726</v>
      </c>
      <c r="B8896" t="s">
        <v>55</v>
      </c>
      <c r="C8896" t="s">
        <v>34</v>
      </c>
      <c r="D8896" t="s">
        <v>25</v>
      </c>
      <c r="E8896" s="3">
        <v>64390</v>
      </c>
      <c r="F8896" s="3">
        <v>56845</v>
      </c>
      <c r="G8896" t="s">
        <v>26</v>
      </c>
      <c r="H8896" t="s">
        <v>8926</v>
      </c>
    </row>
    <row r="8897" spans="1:8" x14ac:dyDescent="0.35">
      <c r="A8897" s="2">
        <v>45265</v>
      </c>
      <c r="B8897" t="s">
        <v>55</v>
      </c>
      <c r="C8897" t="s">
        <v>29</v>
      </c>
      <c r="D8897" t="s">
        <v>30</v>
      </c>
      <c r="E8897" s="3">
        <v>59158</v>
      </c>
      <c r="F8897" s="3">
        <v>34758</v>
      </c>
      <c r="G8897" t="s">
        <v>26</v>
      </c>
      <c r="H8897" t="s">
        <v>8927</v>
      </c>
    </row>
    <row r="8898" spans="1:8" x14ac:dyDescent="0.35">
      <c r="A8898" s="2">
        <v>44567</v>
      </c>
      <c r="B8898" t="s">
        <v>18</v>
      </c>
      <c r="C8898" t="s">
        <v>29</v>
      </c>
      <c r="D8898" t="s">
        <v>25</v>
      </c>
      <c r="E8898" s="3">
        <v>68889</v>
      </c>
      <c r="F8898" s="3">
        <v>133790</v>
      </c>
      <c r="G8898" t="s">
        <v>26</v>
      </c>
      <c r="H8898" t="s">
        <v>8928</v>
      </c>
    </row>
    <row r="8899" spans="1:8" x14ac:dyDescent="0.35">
      <c r="A8899" s="2">
        <v>44848</v>
      </c>
      <c r="B8899" t="s">
        <v>18</v>
      </c>
      <c r="C8899" t="s">
        <v>19</v>
      </c>
      <c r="D8899" t="s">
        <v>58</v>
      </c>
      <c r="E8899" s="3">
        <v>72267</v>
      </c>
      <c r="F8899" s="3">
        <v>167702</v>
      </c>
      <c r="G8899" t="s">
        <v>32</v>
      </c>
      <c r="H8899" t="s">
        <v>8929</v>
      </c>
    </row>
    <row r="8900" spans="1:8" x14ac:dyDescent="0.35">
      <c r="A8900" s="2">
        <v>44885</v>
      </c>
      <c r="B8900" t="s">
        <v>55</v>
      </c>
      <c r="C8900" t="s">
        <v>24</v>
      </c>
      <c r="D8900" t="s">
        <v>25</v>
      </c>
      <c r="E8900" s="3">
        <v>140606</v>
      </c>
      <c r="F8900" s="3">
        <v>78581</v>
      </c>
      <c r="G8900" t="s">
        <v>35</v>
      </c>
      <c r="H8900" t="s">
        <v>8930</v>
      </c>
    </row>
    <row r="8901" spans="1:8" x14ac:dyDescent="0.35">
      <c r="A8901" s="2">
        <v>44930</v>
      </c>
      <c r="B8901" t="s">
        <v>55</v>
      </c>
      <c r="C8901" t="s">
        <v>19</v>
      </c>
      <c r="D8901" t="s">
        <v>25</v>
      </c>
      <c r="E8901" s="3">
        <v>145263</v>
      </c>
      <c r="F8901" s="3">
        <v>59794</v>
      </c>
      <c r="G8901" t="s">
        <v>26</v>
      </c>
      <c r="H8901" t="s">
        <v>8931</v>
      </c>
    </row>
    <row r="8902" spans="1:8" x14ac:dyDescent="0.35">
      <c r="A8902" s="2">
        <v>44288</v>
      </c>
      <c r="B8902" t="s">
        <v>41</v>
      </c>
      <c r="C8902" t="s">
        <v>34</v>
      </c>
      <c r="D8902" t="s">
        <v>25</v>
      </c>
      <c r="E8902" s="3">
        <v>146695</v>
      </c>
      <c r="F8902" s="3">
        <v>161812</v>
      </c>
      <c r="G8902" t="s">
        <v>32</v>
      </c>
      <c r="H8902" t="s">
        <v>8932</v>
      </c>
    </row>
    <row r="8903" spans="1:8" x14ac:dyDescent="0.35">
      <c r="A8903" s="2">
        <v>45242</v>
      </c>
      <c r="B8903" t="s">
        <v>41</v>
      </c>
      <c r="C8903" t="s">
        <v>23</v>
      </c>
      <c r="D8903" t="s">
        <v>25</v>
      </c>
      <c r="E8903" s="3">
        <v>12293</v>
      </c>
      <c r="F8903" s="3">
        <v>74322</v>
      </c>
      <c r="G8903" t="s">
        <v>21</v>
      </c>
      <c r="H8903" t="s">
        <v>8933</v>
      </c>
    </row>
    <row r="8904" spans="1:8" x14ac:dyDescent="0.35">
      <c r="A8904" s="2">
        <v>44368</v>
      </c>
      <c r="B8904" t="s">
        <v>37</v>
      </c>
      <c r="C8904" t="s">
        <v>23</v>
      </c>
      <c r="D8904" t="s">
        <v>25</v>
      </c>
      <c r="E8904" s="3">
        <v>102703</v>
      </c>
      <c r="F8904" s="3">
        <v>158702</v>
      </c>
      <c r="G8904" t="s">
        <v>35</v>
      </c>
      <c r="H8904" t="s">
        <v>8934</v>
      </c>
    </row>
    <row r="8905" spans="1:8" x14ac:dyDescent="0.35">
      <c r="A8905" s="2">
        <v>44375</v>
      </c>
      <c r="B8905" t="s">
        <v>55</v>
      </c>
      <c r="C8905" t="s">
        <v>43</v>
      </c>
      <c r="D8905" t="s">
        <v>20</v>
      </c>
      <c r="E8905" s="3">
        <v>112729</v>
      </c>
      <c r="F8905" s="3">
        <v>69610</v>
      </c>
      <c r="G8905" t="s">
        <v>32</v>
      </c>
      <c r="H8905" t="s">
        <v>8935</v>
      </c>
    </row>
    <row r="8906" spans="1:8" x14ac:dyDescent="0.35">
      <c r="A8906" s="2">
        <v>44434</v>
      </c>
      <c r="B8906" t="s">
        <v>28</v>
      </c>
      <c r="C8906" t="s">
        <v>34</v>
      </c>
      <c r="D8906" t="s">
        <v>25</v>
      </c>
      <c r="E8906" s="3">
        <v>45992</v>
      </c>
      <c r="F8906" s="3">
        <v>46540</v>
      </c>
      <c r="G8906" t="s">
        <v>26</v>
      </c>
      <c r="H8906" t="s">
        <v>8936</v>
      </c>
    </row>
    <row r="8907" spans="1:8" x14ac:dyDescent="0.35">
      <c r="A8907" s="2">
        <v>45073</v>
      </c>
      <c r="B8907" t="s">
        <v>23</v>
      </c>
      <c r="C8907" t="s">
        <v>34</v>
      </c>
      <c r="D8907" t="s">
        <v>25</v>
      </c>
      <c r="E8907" s="3">
        <v>93160</v>
      </c>
      <c r="F8907" s="3">
        <v>29600</v>
      </c>
      <c r="G8907" t="s">
        <v>35</v>
      </c>
      <c r="H8907" t="s">
        <v>8937</v>
      </c>
    </row>
    <row r="8908" spans="1:8" x14ac:dyDescent="0.35">
      <c r="A8908" s="2">
        <v>45098</v>
      </c>
      <c r="B8908" t="s">
        <v>41</v>
      </c>
      <c r="C8908" t="s">
        <v>19</v>
      </c>
      <c r="D8908" t="s">
        <v>30</v>
      </c>
      <c r="E8908" s="3">
        <v>25848</v>
      </c>
      <c r="F8908" s="3">
        <v>55927</v>
      </c>
      <c r="G8908" t="s">
        <v>32</v>
      </c>
      <c r="H8908" t="s">
        <v>8938</v>
      </c>
    </row>
    <row r="8909" spans="1:8" x14ac:dyDescent="0.35">
      <c r="A8909" s="2">
        <v>44476</v>
      </c>
      <c r="B8909" t="s">
        <v>18</v>
      </c>
      <c r="C8909" t="s">
        <v>43</v>
      </c>
      <c r="D8909" t="s">
        <v>30</v>
      </c>
      <c r="E8909" s="3">
        <v>71173</v>
      </c>
      <c r="F8909" s="3">
        <v>59220</v>
      </c>
      <c r="G8909" t="s">
        <v>32</v>
      </c>
      <c r="H8909" t="s">
        <v>8939</v>
      </c>
    </row>
    <row r="8910" spans="1:8" x14ac:dyDescent="0.35">
      <c r="A8910" s="2">
        <v>45239</v>
      </c>
      <c r="B8910" t="s">
        <v>55</v>
      </c>
      <c r="C8910" t="s">
        <v>29</v>
      </c>
      <c r="D8910" t="s">
        <v>30</v>
      </c>
      <c r="E8910" s="3">
        <v>122911</v>
      </c>
      <c r="F8910" s="3">
        <v>166317</v>
      </c>
      <c r="G8910" t="s">
        <v>32</v>
      </c>
      <c r="H8910" t="s">
        <v>8940</v>
      </c>
    </row>
    <row r="8911" spans="1:8" x14ac:dyDescent="0.35">
      <c r="A8911" s="2">
        <v>44936</v>
      </c>
      <c r="B8911" t="s">
        <v>28</v>
      </c>
      <c r="C8911" t="s">
        <v>43</v>
      </c>
      <c r="D8911" t="s">
        <v>25</v>
      </c>
      <c r="E8911" s="3">
        <v>148589</v>
      </c>
      <c r="F8911" s="3">
        <v>9816</v>
      </c>
      <c r="G8911" t="s">
        <v>32</v>
      </c>
      <c r="H8911" t="s">
        <v>8941</v>
      </c>
    </row>
    <row r="8912" spans="1:8" x14ac:dyDescent="0.35">
      <c r="A8912" s="2">
        <v>44567</v>
      </c>
      <c r="B8912" t="s">
        <v>23</v>
      </c>
      <c r="C8912" t="s">
        <v>24</v>
      </c>
      <c r="D8912" t="s">
        <v>30</v>
      </c>
      <c r="E8912" s="3">
        <v>40980</v>
      </c>
      <c r="F8912" s="3">
        <v>18346</v>
      </c>
      <c r="G8912" t="s">
        <v>32</v>
      </c>
      <c r="H8912" t="s">
        <v>8942</v>
      </c>
    </row>
    <row r="8913" spans="1:8" x14ac:dyDescent="0.35">
      <c r="A8913" s="2">
        <v>45066</v>
      </c>
      <c r="B8913" t="s">
        <v>28</v>
      </c>
      <c r="C8913" t="s">
        <v>19</v>
      </c>
      <c r="D8913" t="s">
        <v>20</v>
      </c>
      <c r="E8913" s="3">
        <v>18455</v>
      </c>
      <c r="F8913" s="3">
        <v>128737</v>
      </c>
      <c r="G8913" t="s">
        <v>32</v>
      </c>
      <c r="H8913" t="s">
        <v>8943</v>
      </c>
    </row>
    <row r="8914" spans="1:8" x14ac:dyDescent="0.35">
      <c r="A8914" s="2">
        <v>45215</v>
      </c>
      <c r="B8914" t="s">
        <v>28</v>
      </c>
      <c r="C8914" t="s">
        <v>29</v>
      </c>
      <c r="D8914" t="s">
        <v>58</v>
      </c>
      <c r="E8914" s="3">
        <v>16944</v>
      </c>
      <c r="F8914" s="3">
        <v>124609</v>
      </c>
      <c r="G8914" t="s">
        <v>32</v>
      </c>
      <c r="H8914" t="s">
        <v>8944</v>
      </c>
    </row>
    <row r="8915" spans="1:8" x14ac:dyDescent="0.35">
      <c r="A8915" s="2">
        <v>44417</v>
      </c>
      <c r="B8915" t="s">
        <v>18</v>
      </c>
      <c r="C8915" t="s">
        <v>29</v>
      </c>
      <c r="D8915" t="s">
        <v>30</v>
      </c>
      <c r="E8915" s="3">
        <v>74627</v>
      </c>
      <c r="F8915" s="3">
        <v>29100</v>
      </c>
      <c r="G8915" t="s">
        <v>32</v>
      </c>
      <c r="H8915" t="s">
        <v>8945</v>
      </c>
    </row>
    <row r="8916" spans="1:8" x14ac:dyDescent="0.35">
      <c r="A8916" s="2">
        <v>45116</v>
      </c>
      <c r="B8916" t="s">
        <v>41</v>
      </c>
      <c r="C8916" t="s">
        <v>23</v>
      </c>
      <c r="D8916" t="s">
        <v>30</v>
      </c>
      <c r="E8916" s="3">
        <v>74723</v>
      </c>
      <c r="F8916" s="3">
        <v>120165</v>
      </c>
      <c r="G8916" t="s">
        <v>21</v>
      </c>
      <c r="H8916" t="s">
        <v>8946</v>
      </c>
    </row>
    <row r="8917" spans="1:8" x14ac:dyDescent="0.35">
      <c r="A8917" s="2">
        <v>44500</v>
      </c>
      <c r="B8917" t="s">
        <v>28</v>
      </c>
      <c r="C8917" t="s">
        <v>24</v>
      </c>
      <c r="D8917" t="s">
        <v>20</v>
      </c>
      <c r="E8917" s="3">
        <v>10858</v>
      </c>
      <c r="F8917" s="3">
        <v>101514</v>
      </c>
      <c r="G8917" t="s">
        <v>21</v>
      </c>
      <c r="H8917" t="s">
        <v>8947</v>
      </c>
    </row>
    <row r="8918" spans="1:8" x14ac:dyDescent="0.35">
      <c r="A8918" s="2">
        <v>44634</v>
      </c>
      <c r="B8918" t="s">
        <v>23</v>
      </c>
      <c r="C8918" t="s">
        <v>43</v>
      </c>
      <c r="D8918" t="s">
        <v>39</v>
      </c>
      <c r="E8918" s="3">
        <v>47011</v>
      </c>
      <c r="F8918" s="3">
        <v>74263</v>
      </c>
      <c r="G8918" t="s">
        <v>26</v>
      </c>
      <c r="H8918" t="s">
        <v>8948</v>
      </c>
    </row>
    <row r="8919" spans="1:8" x14ac:dyDescent="0.35">
      <c r="A8919" s="2">
        <v>44571</v>
      </c>
      <c r="B8919" t="s">
        <v>41</v>
      </c>
      <c r="C8919" t="s">
        <v>23</v>
      </c>
      <c r="D8919" t="s">
        <v>39</v>
      </c>
      <c r="E8919" s="3">
        <v>106054</v>
      </c>
      <c r="F8919" s="3">
        <v>105083</v>
      </c>
      <c r="G8919" t="s">
        <v>26</v>
      </c>
      <c r="H8919" t="s">
        <v>8949</v>
      </c>
    </row>
    <row r="8920" spans="1:8" x14ac:dyDescent="0.35">
      <c r="A8920" s="2">
        <v>44577</v>
      </c>
      <c r="B8920" t="s">
        <v>37</v>
      </c>
      <c r="C8920" t="s">
        <v>34</v>
      </c>
      <c r="D8920" t="s">
        <v>20</v>
      </c>
      <c r="E8920" s="3">
        <v>25437</v>
      </c>
      <c r="F8920" s="3">
        <v>102339</v>
      </c>
      <c r="G8920" t="s">
        <v>26</v>
      </c>
      <c r="H8920" t="s">
        <v>8950</v>
      </c>
    </row>
    <row r="8921" spans="1:8" x14ac:dyDescent="0.35">
      <c r="A8921" s="2">
        <v>45182</v>
      </c>
      <c r="B8921" t="s">
        <v>18</v>
      </c>
      <c r="C8921" t="s">
        <v>19</v>
      </c>
      <c r="D8921" t="s">
        <v>30</v>
      </c>
      <c r="E8921" s="3">
        <v>35550</v>
      </c>
      <c r="F8921" s="3">
        <v>151698</v>
      </c>
      <c r="G8921" t="s">
        <v>26</v>
      </c>
      <c r="H8921" t="s">
        <v>8951</v>
      </c>
    </row>
    <row r="8922" spans="1:8" x14ac:dyDescent="0.35">
      <c r="A8922" s="2">
        <v>44210</v>
      </c>
      <c r="B8922" t="s">
        <v>41</v>
      </c>
      <c r="C8922" t="s">
        <v>43</v>
      </c>
      <c r="D8922" t="s">
        <v>58</v>
      </c>
      <c r="E8922" s="3">
        <v>38929</v>
      </c>
      <c r="F8922" s="3">
        <v>45645</v>
      </c>
      <c r="G8922" t="s">
        <v>26</v>
      </c>
      <c r="H8922" t="s">
        <v>8952</v>
      </c>
    </row>
    <row r="8923" spans="1:8" x14ac:dyDescent="0.35">
      <c r="A8923" s="2">
        <v>44939</v>
      </c>
      <c r="B8923" t="s">
        <v>41</v>
      </c>
      <c r="C8923" t="s">
        <v>34</v>
      </c>
      <c r="D8923" t="s">
        <v>30</v>
      </c>
      <c r="E8923" s="3">
        <v>142091</v>
      </c>
      <c r="F8923" s="3">
        <v>20039</v>
      </c>
      <c r="G8923" t="s">
        <v>26</v>
      </c>
      <c r="H8923" t="s">
        <v>8953</v>
      </c>
    </row>
    <row r="8924" spans="1:8" x14ac:dyDescent="0.35">
      <c r="A8924" s="2">
        <v>44865</v>
      </c>
      <c r="B8924" t="s">
        <v>28</v>
      </c>
      <c r="C8924" t="s">
        <v>29</v>
      </c>
      <c r="D8924" t="s">
        <v>20</v>
      </c>
      <c r="E8924" s="3">
        <v>34284</v>
      </c>
      <c r="F8924" s="3">
        <v>114198</v>
      </c>
      <c r="G8924" t="s">
        <v>21</v>
      </c>
      <c r="H8924" t="s">
        <v>8954</v>
      </c>
    </row>
    <row r="8925" spans="1:8" x14ac:dyDescent="0.35">
      <c r="A8925" s="2">
        <v>44696</v>
      </c>
      <c r="B8925" t="s">
        <v>23</v>
      </c>
      <c r="C8925" t="s">
        <v>43</v>
      </c>
      <c r="D8925" t="s">
        <v>20</v>
      </c>
      <c r="E8925" s="3">
        <v>87350</v>
      </c>
      <c r="F8925" s="3">
        <v>85678</v>
      </c>
      <c r="G8925" t="s">
        <v>21</v>
      </c>
      <c r="H8925" t="s">
        <v>8955</v>
      </c>
    </row>
    <row r="8926" spans="1:8" x14ac:dyDescent="0.35">
      <c r="A8926" s="2">
        <v>44761</v>
      </c>
      <c r="B8926" t="s">
        <v>28</v>
      </c>
      <c r="C8926" t="s">
        <v>23</v>
      </c>
      <c r="D8926" t="s">
        <v>25</v>
      </c>
      <c r="E8926" s="3">
        <v>120839</v>
      </c>
      <c r="F8926" s="3">
        <v>168335</v>
      </c>
      <c r="G8926" t="s">
        <v>21</v>
      </c>
      <c r="H8926" t="s">
        <v>8956</v>
      </c>
    </row>
    <row r="8927" spans="1:8" x14ac:dyDescent="0.35">
      <c r="A8927" s="2">
        <v>44726</v>
      </c>
      <c r="B8927" t="s">
        <v>23</v>
      </c>
      <c r="C8927" t="s">
        <v>24</v>
      </c>
      <c r="D8927" t="s">
        <v>20</v>
      </c>
      <c r="E8927" s="3">
        <v>124680</v>
      </c>
      <c r="F8927" s="3">
        <v>71537</v>
      </c>
      <c r="G8927" t="s">
        <v>32</v>
      </c>
      <c r="H8927" t="s">
        <v>8957</v>
      </c>
    </row>
    <row r="8928" spans="1:8" x14ac:dyDescent="0.35">
      <c r="A8928" s="2">
        <v>44688</v>
      </c>
      <c r="B8928" t="s">
        <v>18</v>
      </c>
      <c r="C8928" t="s">
        <v>23</v>
      </c>
      <c r="D8928" t="s">
        <v>25</v>
      </c>
      <c r="E8928" s="3">
        <v>85640</v>
      </c>
      <c r="F8928" s="3">
        <v>130149</v>
      </c>
      <c r="G8928" t="s">
        <v>32</v>
      </c>
      <c r="H8928" t="s">
        <v>8958</v>
      </c>
    </row>
    <row r="8929" spans="1:8" x14ac:dyDescent="0.35">
      <c r="A8929" s="2">
        <v>44951</v>
      </c>
      <c r="B8929" t="s">
        <v>41</v>
      </c>
      <c r="C8929" t="s">
        <v>19</v>
      </c>
      <c r="D8929" t="s">
        <v>20</v>
      </c>
      <c r="E8929" s="3">
        <v>80909</v>
      </c>
      <c r="F8929" s="3">
        <v>86999</v>
      </c>
      <c r="G8929" t="s">
        <v>26</v>
      </c>
      <c r="H8929" t="s">
        <v>8959</v>
      </c>
    </row>
    <row r="8930" spans="1:8" x14ac:dyDescent="0.35">
      <c r="A8930" s="2">
        <v>44496</v>
      </c>
      <c r="B8930" t="s">
        <v>55</v>
      </c>
      <c r="C8930" t="s">
        <v>19</v>
      </c>
      <c r="D8930" t="s">
        <v>25</v>
      </c>
      <c r="E8930" s="3">
        <v>42371</v>
      </c>
      <c r="F8930" s="3">
        <v>129950</v>
      </c>
      <c r="G8930" t="s">
        <v>35</v>
      </c>
      <c r="H8930" t="s">
        <v>8960</v>
      </c>
    </row>
    <row r="8931" spans="1:8" x14ac:dyDescent="0.35">
      <c r="A8931" s="2">
        <v>45011</v>
      </c>
      <c r="B8931" t="s">
        <v>23</v>
      </c>
      <c r="C8931" t="s">
        <v>43</v>
      </c>
      <c r="D8931" t="s">
        <v>25</v>
      </c>
      <c r="E8931" s="3">
        <v>23234</v>
      </c>
      <c r="F8931" s="3">
        <v>105251</v>
      </c>
      <c r="G8931" t="s">
        <v>21</v>
      </c>
      <c r="H8931" t="s">
        <v>8961</v>
      </c>
    </row>
    <row r="8932" spans="1:8" x14ac:dyDescent="0.35">
      <c r="A8932" s="2">
        <v>44743</v>
      </c>
      <c r="B8932" t="s">
        <v>23</v>
      </c>
      <c r="C8932" t="s">
        <v>23</v>
      </c>
      <c r="D8932" t="s">
        <v>30</v>
      </c>
      <c r="E8932" s="3">
        <v>73172</v>
      </c>
      <c r="F8932" s="3">
        <v>33533</v>
      </c>
      <c r="G8932" t="s">
        <v>35</v>
      </c>
      <c r="H8932" t="s">
        <v>8962</v>
      </c>
    </row>
    <row r="8933" spans="1:8" x14ac:dyDescent="0.35">
      <c r="A8933" s="2">
        <v>44923</v>
      </c>
      <c r="B8933" t="s">
        <v>28</v>
      </c>
      <c r="C8933" t="s">
        <v>24</v>
      </c>
      <c r="D8933" t="s">
        <v>25</v>
      </c>
      <c r="E8933" s="3">
        <v>147429</v>
      </c>
      <c r="F8933" s="3">
        <v>149632</v>
      </c>
      <c r="G8933" t="s">
        <v>26</v>
      </c>
      <c r="H8933" t="s">
        <v>8963</v>
      </c>
    </row>
    <row r="8934" spans="1:8" x14ac:dyDescent="0.35">
      <c r="A8934" s="2">
        <v>44927</v>
      </c>
      <c r="B8934" t="s">
        <v>28</v>
      </c>
      <c r="C8934" t="s">
        <v>29</v>
      </c>
      <c r="D8934" t="s">
        <v>39</v>
      </c>
      <c r="E8934" s="3">
        <v>31595</v>
      </c>
      <c r="F8934" s="3">
        <v>95129</v>
      </c>
      <c r="G8934" t="s">
        <v>21</v>
      </c>
      <c r="H8934" t="s">
        <v>8964</v>
      </c>
    </row>
    <row r="8935" spans="1:8" x14ac:dyDescent="0.35">
      <c r="A8935" s="2">
        <v>45024</v>
      </c>
      <c r="B8935" t="s">
        <v>37</v>
      </c>
      <c r="C8935" t="s">
        <v>19</v>
      </c>
      <c r="D8935" t="s">
        <v>20</v>
      </c>
      <c r="E8935" s="3">
        <v>55599</v>
      </c>
      <c r="F8935" s="3">
        <v>41508</v>
      </c>
      <c r="G8935" t="s">
        <v>35</v>
      </c>
      <c r="H8935" t="s">
        <v>8965</v>
      </c>
    </row>
    <row r="8936" spans="1:8" x14ac:dyDescent="0.35">
      <c r="A8936" s="2">
        <v>44798</v>
      </c>
      <c r="B8936" t="s">
        <v>23</v>
      </c>
      <c r="C8936" t="s">
        <v>24</v>
      </c>
      <c r="D8936" t="s">
        <v>58</v>
      </c>
      <c r="E8936" s="3">
        <v>148844</v>
      </c>
      <c r="F8936" s="3">
        <v>17498</v>
      </c>
      <c r="G8936" t="s">
        <v>21</v>
      </c>
      <c r="H8936" t="s">
        <v>8966</v>
      </c>
    </row>
    <row r="8937" spans="1:8" x14ac:dyDescent="0.35">
      <c r="A8937" s="2">
        <v>45228</v>
      </c>
      <c r="B8937" t="s">
        <v>18</v>
      </c>
      <c r="C8937" t="s">
        <v>34</v>
      </c>
      <c r="D8937" t="s">
        <v>20</v>
      </c>
      <c r="E8937" s="3">
        <v>63890</v>
      </c>
      <c r="F8937" s="3">
        <v>44184</v>
      </c>
      <c r="G8937" t="s">
        <v>35</v>
      </c>
      <c r="H8937" t="s">
        <v>8967</v>
      </c>
    </row>
    <row r="8938" spans="1:8" x14ac:dyDescent="0.35">
      <c r="A8938" s="2">
        <v>44964</v>
      </c>
      <c r="B8938" t="s">
        <v>41</v>
      </c>
      <c r="C8938" t="s">
        <v>43</v>
      </c>
      <c r="D8938" t="s">
        <v>30</v>
      </c>
      <c r="E8938" s="3">
        <v>112205</v>
      </c>
      <c r="F8938" s="3">
        <v>42024</v>
      </c>
      <c r="G8938" t="s">
        <v>26</v>
      </c>
      <c r="H8938" t="s">
        <v>8968</v>
      </c>
    </row>
    <row r="8939" spans="1:8" x14ac:dyDescent="0.35">
      <c r="A8939" s="2">
        <v>45071</v>
      </c>
      <c r="B8939" t="s">
        <v>41</v>
      </c>
      <c r="C8939" t="s">
        <v>24</v>
      </c>
      <c r="D8939" t="s">
        <v>30</v>
      </c>
      <c r="E8939" s="3">
        <v>38684</v>
      </c>
      <c r="F8939" s="3">
        <v>89688</v>
      </c>
      <c r="G8939" t="s">
        <v>26</v>
      </c>
      <c r="H8939" t="s">
        <v>8969</v>
      </c>
    </row>
    <row r="8940" spans="1:8" x14ac:dyDescent="0.35">
      <c r="A8940" s="2">
        <v>45133</v>
      </c>
      <c r="B8940" t="s">
        <v>41</v>
      </c>
      <c r="C8940" t="s">
        <v>43</v>
      </c>
      <c r="D8940" t="s">
        <v>25</v>
      </c>
      <c r="E8940" s="3">
        <v>69924</v>
      </c>
      <c r="F8940" s="3">
        <v>134821</v>
      </c>
      <c r="G8940" t="s">
        <v>32</v>
      </c>
      <c r="H8940" t="s">
        <v>8970</v>
      </c>
    </row>
    <row r="8941" spans="1:8" x14ac:dyDescent="0.35">
      <c r="A8941" s="2">
        <v>44327</v>
      </c>
      <c r="B8941" t="s">
        <v>23</v>
      </c>
      <c r="C8941" t="s">
        <v>34</v>
      </c>
      <c r="D8941" t="s">
        <v>30</v>
      </c>
      <c r="E8941" s="3">
        <v>21708</v>
      </c>
      <c r="F8941" s="3">
        <v>114928</v>
      </c>
      <c r="G8941" t="s">
        <v>35</v>
      </c>
      <c r="H8941" t="s">
        <v>8971</v>
      </c>
    </row>
    <row r="8942" spans="1:8" x14ac:dyDescent="0.35">
      <c r="A8942" s="2">
        <v>44804</v>
      </c>
      <c r="B8942" t="s">
        <v>28</v>
      </c>
      <c r="C8942" t="s">
        <v>24</v>
      </c>
      <c r="D8942" t="s">
        <v>30</v>
      </c>
      <c r="E8942" s="3">
        <v>17670</v>
      </c>
      <c r="F8942" s="3">
        <v>35961</v>
      </c>
      <c r="G8942" t="s">
        <v>21</v>
      </c>
      <c r="H8942" t="s">
        <v>8972</v>
      </c>
    </row>
    <row r="8943" spans="1:8" x14ac:dyDescent="0.35">
      <c r="A8943" s="2">
        <v>44222</v>
      </c>
      <c r="B8943" t="s">
        <v>18</v>
      </c>
      <c r="C8943" t="s">
        <v>24</v>
      </c>
      <c r="D8943" t="s">
        <v>20</v>
      </c>
      <c r="E8943" s="3">
        <v>80470</v>
      </c>
      <c r="F8943" s="3">
        <v>87828</v>
      </c>
      <c r="G8943" t="s">
        <v>35</v>
      </c>
      <c r="H8943" t="s">
        <v>8973</v>
      </c>
    </row>
    <row r="8944" spans="1:8" x14ac:dyDescent="0.35">
      <c r="A8944" s="2">
        <v>44831</v>
      </c>
      <c r="B8944" t="s">
        <v>41</v>
      </c>
      <c r="C8944" t="s">
        <v>29</v>
      </c>
      <c r="D8944" t="s">
        <v>39</v>
      </c>
      <c r="E8944" s="3">
        <v>12666</v>
      </c>
      <c r="F8944" s="3">
        <v>163904</v>
      </c>
      <c r="G8944" t="s">
        <v>32</v>
      </c>
      <c r="H8944" t="s">
        <v>8974</v>
      </c>
    </row>
    <row r="8945" spans="1:8" x14ac:dyDescent="0.35">
      <c r="A8945" s="2">
        <v>44680</v>
      </c>
      <c r="B8945" t="s">
        <v>23</v>
      </c>
      <c r="C8945" t="s">
        <v>34</v>
      </c>
      <c r="D8945" t="s">
        <v>39</v>
      </c>
      <c r="E8945" s="3">
        <v>77989</v>
      </c>
      <c r="F8945" s="3">
        <v>114420</v>
      </c>
      <c r="G8945" t="s">
        <v>32</v>
      </c>
      <c r="H8945" t="s">
        <v>8975</v>
      </c>
    </row>
    <row r="8946" spans="1:8" x14ac:dyDescent="0.35">
      <c r="A8946" s="2">
        <v>44876</v>
      </c>
      <c r="B8946" t="s">
        <v>55</v>
      </c>
      <c r="C8946" t="s">
        <v>23</v>
      </c>
      <c r="D8946" t="s">
        <v>25</v>
      </c>
      <c r="E8946" s="3">
        <v>138639</v>
      </c>
      <c r="F8946" s="3">
        <v>27220</v>
      </c>
      <c r="G8946" t="s">
        <v>32</v>
      </c>
      <c r="H8946" t="s">
        <v>8976</v>
      </c>
    </row>
    <row r="8947" spans="1:8" x14ac:dyDescent="0.35">
      <c r="A8947" s="2">
        <v>45271</v>
      </c>
      <c r="B8947" t="s">
        <v>37</v>
      </c>
      <c r="C8947" t="s">
        <v>24</v>
      </c>
      <c r="D8947" t="s">
        <v>30</v>
      </c>
      <c r="E8947" s="3">
        <v>126255</v>
      </c>
      <c r="F8947" s="3">
        <v>26688</v>
      </c>
      <c r="G8947" t="s">
        <v>32</v>
      </c>
      <c r="H8947" t="s">
        <v>8977</v>
      </c>
    </row>
    <row r="8948" spans="1:8" x14ac:dyDescent="0.35">
      <c r="A8948" s="2">
        <v>44201</v>
      </c>
      <c r="B8948" t="s">
        <v>37</v>
      </c>
      <c r="C8948" t="s">
        <v>29</v>
      </c>
      <c r="D8948" t="s">
        <v>30</v>
      </c>
      <c r="E8948" s="3">
        <v>12473</v>
      </c>
      <c r="F8948" s="3">
        <v>129804</v>
      </c>
      <c r="G8948" t="s">
        <v>21</v>
      </c>
      <c r="H8948" t="s">
        <v>8978</v>
      </c>
    </row>
    <row r="8949" spans="1:8" x14ac:dyDescent="0.35">
      <c r="A8949" s="2">
        <v>44785</v>
      </c>
      <c r="B8949" t="s">
        <v>41</v>
      </c>
      <c r="C8949" t="s">
        <v>24</v>
      </c>
      <c r="D8949" t="s">
        <v>39</v>
      </c>
      <c r="E8949" s="3">
        <v>51214</v>
      </c>
      <c r="F8949" s="3">
        <v>110146</v>
      </c>
      <c r="G8949" t="s">
        <v>21</v>
      </c>
      <c r="H8949" t="s">
        <v>8979</v>
      </c>
    </row>
    <row r="8950" spans="1:8" x14ac:dyDescent="0.35">
      <c r="A8950" s="2">
        <v>44404</v>
      </c>
      <c r="B8950" t="s">
        <v>28</v>
      </c>
      <c r="C8950" t="s">
        <v>29</v>
      </c>
      <c r="D8950" t="s">
        <v>25</v>
      </c>
      <c r="E8950" s="3">
        <v>115346</v>
      </c>
      <c r="F8950" s="3">
        <v>36874</v>
      </c>
      <c r="G8950" t="s">
        <v>32</v>
      </c>
      <c r="H8950" t="s">
        <v>8980</v>
      </c>
    </row>
    <row r="8951" spans="1:8" x14ac:dyDescent="0.35">
      <c r="A8951" s="2">
        <v>44453</v>
      </c>
      <c r="B8951" t="s">
        <v>37</v>
      </c>
      <c r="C8951" t="s">
        <v>19</v>
      </c>
      <c r="D8951" t="s">
        <v>30</v>
      </c>
      <c r="E8951" s="3">
        <v>104373</v>
      </c>
      <c r="F8951" s="3">
        <v>45551</v>
      </c>
      <c r="G8951" t="s">
        <v>21</v>
      </c>
      <c r="H8951" t="s">
        <v>8981</v>
      </c>
    </row>
    <row r="8952" spans="1:8" x14ac:dyDescent="0.35">
      <c r="A8952" s="2">
        <v>44207</v>
      </c>
      <c r="B8952" t="s">
        <v>37</v>
      </c>
      <c r="C8952" t="s">
        <v>23</v>
      </c>
      <c r="D8952" t="s">
        <v>25</v>
      </c>
      <c r="E8952" s="3">
        <v>26806</v>
      </c>
      <c r="F8952" s="3">
        <v>36753</v>
      </c>
      <c r="G8952" t="s">
        <v>32</v>
      </c>
      <c r="H8952" t="s">
        <v>8982</v>
      </c>
    </row>
    <row r="8953" spans="1:8" x14ac:dyDescent="0.35">
      <c r="A8953" s="2">
        <v>45145</v>
      </c>
      <c r="B8953" t="s">
        <v>37</v>
      </c>
      <c r="C8953" t="s">
        <v>24</v>
      </c>
      <c r="D8953" t="s">
        <v>20</v>
      </c>
      <c r="E8953" s="3">
        <v>56292</v>
      </c>
      <c r="F8953" s="3">
        <v>140120</v>
      </c>
      <c r="G8953" t="s">
        <v>26</v>
      </c>
      <c r="H8953" t="s">
        <v>8983</v>
      </c>
    </row>
    <row r="8954" spans="1:8" x14ac:dyDescent="0.35">
      <c r="A8954" s="2">
        <v>44204</v>
      </c>
      <c r="B8954" t="s">
        <v>37</v>
      </c>
      <c r="C8954" t="s">
        <v>34</v>
      </c>
      <c r="D8954" t="s">
        <v>30</v>
      </c>
      <c r="E8954" s="3">
        <v>39228</v>
      </c>
      <c r="F8954" s="3">
        <v>115456</v>
      </c>
      <c r="G8954" t="s">
        <v>32</v>
      </c>
      <c r="H8954" t="s">
        <v>8984</v>
      </c>
    </row>
    <row r="8955" spans="1:8" x14ac:dyDescent="0.35">
      <c r="A8955" s="2">
        <v>45132</v>
      </c>
      <c r="B8955" t="s">
        <v>41</v>
      </c>
      <c r="C8955" t="s">
        <v>43</v>
      </c>
      <c r="D8955" t="s">
        <v>30</v>
      </c>
      <c r="E8955" s="3">
        <v>57986</v>
      </c>
      <c r="F8955" s="3">
        <v>95835</v>
      </c>
      <c r="G8955" t="s">
        <v>26</v>
      </c>
      <c r="H8955" t="s">
        <v>8985</v>
      </c>
    </row>
    <row r="8956" spans="1:8" x14ac:dyDescent="0.35">
      <c r="A8956" s="2">
        <v>44228</v>
      </c>
      <c r="B8956" t="s">
        <v>23</v>
      </c>
      <c r="C8956" t="s">
        <v>34</v>
      </c>
      <c r="D8956" t="s">
        <v>30</v>
      </c>
      <c r="E8956" s="3">
        <v>106780</v>
      </c>
      <c r="F8956" s="3">
        <v>87619</v>
      </c>
      <c r="G8956" t="s">
        <v>32</v>
      </c>
      <c r="H8956" t="s">
        <v>8986</v>
      </c>
    </row>
    <row r="8957" spans="1:8" x14ac:dyDescent="0.35">
      <c r="A8957" s="2">
        <v>44736</v>
      </c>
      <c r="B8957" t="s">
        <v>18</v>
      </c>
      <c r="C8957" t="s">
        <v>23</v>
      </c>
      <c r="D8957" t="s">
        <v>39</v>
      </c>
      <c r="E8957" s="3">
        <v>141626</v>
      </c>
      <c r="F8957" s="3">
        <v>39606</v>
      </c>
      <c r="G8957" t="s">
        <v>32</v>
      </c>
      <c r="H8957" t="s">
        <v>8987</v>
      </c>
    </row>
    <row r="8958" spans="1:8" x14ac:dyDescent="0.35">
      <c r="A8958" s="2">
        <v>45201</v>
      </c>
      <c r="B8958" t="s">
        <v>18</v>
      </c>
      <c r="C8958" t="s">
        <v>19</v>
      </c>
      <c r="D8958" t="s">
        <v>39</v>
      </c>
      <c r="E8958" s="3">
        <v>59158</v>
      </c>
      <c r="F8958" s="3">
        <v>162739</v>
      </c>
      <c r="G8958" t="s">
        <v>21</v>
      </c>
      <c r="H8958" t="s">
        <v>8988</v>
      </c>
    </row>
    <row r="8959" spans="1:8" x14ac:dyDescent="0.35">
      <c r="A8959" s="2">
        <v>44583</v>
      </c>
      <c r="B8959" t="s">
        <v>28</v>
      </c>
      <c r="C8959" t="s">
        <v>19</v>
      </c>
      <c r="D8959" t="s">
        <v>30</v>
      </c>
      <c r="E8959" s="3">
        <v>93685</v>
      </c>
      <c r="F8959" s="3">
        <v>154580</v>
      </c>
      <c r="G8959" t="s">
        <v>26</v>
      </c>
      <c r="H8959" t="s">
        <v>8989</v>
      </c>
    </row>
    <row r="8960" spans="1:8" x14ac:dyDescent="0.35">
      <c r="A8960" s="2">
        <v>44836</v>
      </c>
      <c r="B8960" t="s">
        <v>23</v>
      </c>
      <c r="C8960" t="s">
        <v>19</v>
      </c>
      <c r="D8960" t="s">
        <v>30</v>
      </c>
      <c r="E8960" s="3">
        <v>136123</v>
      </c>
      <c r="F8960" s="3">
        <v>121989</v>
      </c>
      <c r="G8960" t="s">
        <v>21</v>
      </c>
      <c r="H8960" t="s">
        <v>8990</v>
      </c>
    </row>
    <row r="8961" spans="1:8" x14ac:dyDescent="0.35">
      <c r="A8961" s="2">
        <v>44403</v>
      </c>
      <c r="B8961" t="s">
        <v>55</v>
      </c>
      <c r="C8961" t="s">
        <v>29</v>
      </c>
      <c r="D8961" t="s">
        <v>20</v>
      </c>
      <c r="E8961" s="3">
        <v>37749</v>
      </c>
      <c r="F8961" s="3">
        <v>151380</v>
      </c>
      <c r="G8961" t="s">
        <v>32</v>
      </c>
      <c r="H8961" t="s">
        <v>8991</v>
      </c>
    </row>
    <row r="8962" spans="1:8" x14ac:dyDescent="0.35">
      <c r="A8962" s="2">
        <v>44753</v>
      </c>
      <c r="B8962" t="s">
        <v>18</v>
      </c>
      <c r="C8962" t="s">
        <v>34</v>
      </c>
      <c r="D8962" t="s">
        <v>20</v>
      </c>
      <c r="E8962" s="3">
        <v>122195</v>
      </c>
      <c r="F8962" s="3">
        <v>50131</v>
      </c>
      <c r="G8962" t="s">
        <v>26</v>
      </c>
      <c r="H8962" t="s">
        <v>8992</v>
      </c>
    </row>
    <row r="8963" spans="1:8" x14ac:dyDescent="0.35">
      <c r="A8963" s="2">
        <v>44544</v>
      </c>
      <c r="B8963" t="s">
        <v>55</v>
      </c>
      <c r="C8963" t="s">
        <v>43</v>
      </c>
      <c r="D8963" t="s">
        <v>25</v>
      </c>
      <c r="E8963" s="3">
        <v>60809</v>
      </c>
      <c r="F8963" s="3">
        <v>149949</v>
      </c>
      <c r="G8963" t="s">
        <v>32</v>
      </c>
      <c r="H8963" t="s">
        <v>8993</v>
      </c>
    </row>
    <row r="8964" spans="1:8" x14ac:dyDescent="0.35">
      <c r="A8964" s="2">
        <v>44989</v>
      </c>
      <c r="B8964" t="s">
        <v>18</v>
      </c>
      <c r="C8964" t="s">
        <v>43</v>
      </c>
      <c r="D8964" t="s">
        <v>25</v>
      </c>
      <c r="E8964" s="3">
        <v>74076</v>
      </c>
      <c r="F8964" s="3">
        <v>142056</v>
      </c>
      <c r="G8964" t="s">
        <v>26</v>
      </c>
      <c r="H8964" t="s">
        <v>8994</v>
      </c>
    </row>
    <row r="8965" spans="1:8" x14ac:dyDescent="0.35">
      <c r="A8965" s="2">
        <v>44430</v>
      </c>
      <c r="B8965" t="s">
        <v>18</v>
      </c>
      <c r="C8965" t="s">
        <v>29</v>
      </c>
      <c r="D8965" t="s">
        <v>39</v>
      </c>
      <c r="E8965" s="3">
        <v>148535</v>
      </c>
      <c r="F8965" s="3">
        <v>147999</v>
      </c>
      <c r="G8965" t="s">
        <v>35</v>
      </c>
      <c r="H8965" t="s">
        <v>8995</v>
      </c>
    </row>
    <row r="8966" spans="1:8" x14ac:dyDescent="0.35">
      <c r="A8966" s="2">
        <v>45264</v>
      </c>
      <c r="B8966" t="s">
        <v>28</v>
      </c>
      <c r="C8966" t="s">
        <v>24</v>
      </c>
      <c r="D8966" t="s">
        <v>58</v>
      </c>
      <c r="E8966" s="3">
        <v>134108</v>
      </c>
      <c r="F8966" s="3">
        <v>114420</v>
      </c>
      <c r="G8966" t="s">
        <v>26</v>
      </c>
      <c r="H8966" t="s">
        <v>8996</v>
      </c>
    </row>
    <row r="8967" spans="1:8" x14ac:dyDescent="0.35">
      <c r="A8967" s="2">
        <v>45202</v>
      </c>
      <c r="B8967" t="s">
        <v>37</v>
      </c>
      <c r="C8967" t="s">
        <v>29</v>
      </c>
      <c r="D8967" t="s">
        <v>20</v>
      </c>
      <c r="E8967" s="3">
        <v>125178</v>
      </c>
      <c r="F8967" s="3">
        <v>147896</v>
      </c>
      <c r="G8967" t="s">
        <v>35</v>
      </c>
      <c r="H8967" t="s">
        <v>8997</v>
      </c>
    </row>
    <row r="8968" spans="1:8" x14ac:dyDescent="0.35">
      <c r="A8968" s="2">
        <v>44933</v>
      </c>
      <c r="B8968" t="s">
        <v>28</v>
      </c>
      <c r="C8968" t="s">
        <v>43</v>
      </c>
      <c r="D8968" t="s">
        <v>25</v>
      </c>
      <c r="E8968" s="3">
        <v>84045</v>
      </c>
      <c r="F8968" s="3">
        <v>39359</v>
      </c>
      <c r="G8968" t="s">
        <v>32</v>
      </c>
      <c r="H8968" t="s">
        <v>8998</v>
      </c>
    </row>
    <row r="8969" spans="1:8" x14ac:dyDescent="0.35">
      <c r="A8969" s="2">
        <v>45138</v>
      </c>
      <c r="B8969" t="s">
        <v>18</v>
      </c>
      <c r="C8969" t="s">
        <v>43</v>
      </c>
      <c r="D8969" t="s">
        <v>20</v>
      </c>
      <c r="E8969" s="3">
        <v>105402</v>
      </c>
      <c r="F8969" s="3">
        <v>37117</v>
      </c>
      <c r="G8969" t="s">
        <v>32</v>
      </c>
      <c r="H8969" t="s">
        <v>8999</v>
      </c>
    </row>
    <row r="8970" spans="1:8" x14ac:dyDescent="0.35">
      <c r="A8970" s="2">
        <v>44372</v>
      </c>
      <c r="B8970" t="s">
        <v>23</v>
      </c>
      <c r="C8970" t="s">
        <v>24</v>
      </c>
      <c r="D8970" t="s">
        <v>20</v>
      </c>
      <c r="E8970" s="3">
        <v>88041</v>
      </c>
      <c r="F8970" s="3">
        <v>82014</v>
      </c>
      <c r="G8970" t="s">
        <v>21</v>
      </c>
      <c r="H8970" t="s">
        <v>9000</v>
      </c>
    </row>
    <row r="8971" spans="1:8" x14ac:dyDescent="0.35">
      <c r="A8971" s="2">
        <v>44645</v>
      </c>
      <c r="B8971" t="s">
        <v>37</v>
      </c>
      <c r="C8971" t="s">
        <v>34</v>
      </c>
      <c r="D8971" t="s">
        <v>58</v>
      </c>
      <c r="E8971" s="3">
        <v>34466</v>
      </c>
      <c r="F8971" s="3">
        <v>53923</v>
      </c>
      <c r="G8971" t="s">
        <v>35</v>
      </c>
      <c r="H8971" t="s">
        <v>9001</v>
      </c>
    </row>
    <row r="8972" spans="1:8" x14ac:dyDescent="0.35">
      <c r="A8972" s="2">
        <v>44788</v>
      </c>
      <c r="B8972" t="s">
        <v>23</v>
      </c>
      <c r="C8972" t="s">
        <v>34</v>
      </c>
      <c r="D8972" t="s">
        <v>20</v>
      </c>
      <c r="E8972" s="3">
        <v>117712</v>
      </c>
      <c r="F8972" s="3">
        <v>124036</v>
      </c>
      <c r="G8972" t="s">
        <v>21</v>
      </c>
      <c r="H8972" t="s">
        <v>9002</v>
      </c>
    </row>
    <row r="8973" spans="1:8" x14ac:dyDescent="0.35">
      <c r="A8973" s="2">
        <v>44278</v>
      </c>
      <c r="B8973" t="s">
        <v>23</v>
      </c>
      <c r="C8973" t="s">
        <v>23</v>
      </c>
      <c r="D8973" t="s">
        <v>58</v>
      </c>
      <c r="E8973" s="3">
        <v>133212</v>
      </c>
      <c r="F8973" s="3">
        <v>137808</v>
      </c>
      <c r="G8973" t="s">
        <v>35</v>
      </c>
      <c r="H8973" t="s">
        <v>9003</v>
      </c>
    </row>
    <row r="8974" spans="1:8" x14ac:dyDescent="0.35">
      <c r="A8974" s="2">
        <v>44331</v>
      </c>
      <c r="B8974" t="s">
        <v>23</v>
      </c>
      <c r="C8974" t="s">
        <v>34</v>
      </c>
      <c r="D8974" t="s">
        <v>58</v>
      </c>
      <c r="E8974" s="3">
        <v>48867</v>
      </c>
      <c r="F8974" s="3">
        <v>79630</v>
      </c>
      <c r="G8974" t="s">
        <v>32</v>
      </c>
      <c r="H8974" t="s">
        <v>9004</v>
      </c>
    </row>
    <row r="8975" spans="1:8" x14ac:dyDescent="0.35">
      <c r="A8975" s="2">
        <v>45052</v>
      </c>
      <c r="B8975" t="s">
        <v>37</v>
      </c>
      <c r="C8975" t="s">
        <v>19</v>
      </c>
      <c r="D8975" t="s">
        <v>20</v>
      </c>
      <c r="E8975" s="3">
        <v>124361</v>
      </c>
      <c r="F8975" s="3">
        <v>135123</v>
      </c>
      <c r="G8975" t="s">
        <v>21</v>
      </c>
      <c r="H8975" t="s">
        <v>9005</v>
      </c>
    </row>
    <row r="8976" spans="1:8" x14ac:dyDescent="0.35">
      <c r="A8976" s="2">
        <v>44636</v>
      </c>
      <c r="B8976" t="s">
        <v>23</v>
      </c>
      <c r="C8976" t="s">
        <v>19</v>
      </c>
      <c r="D8976" t="s">
        <v>20</v>
      </c>
      <c r="E8976" s="3">
        <v>110567</v>
      </c>
      <c r="F8976" s="3">
        <v>88238</v>
      </c>
      <c r="G8976" t="s">
        <v>35</v>
      </c>
      <c r="H8976" t="s">
        <v>9006</v>
      </c>
    </row>
    <row r="8977" spans="1:8" x14ac:dyDescent="0.35">
      <c r="A8977" s="2">
        <v>45276</v>
      </c>
      <c r="B8977" t="s">
        <v>37</v>
      </c>
      <c r="C8977" t="s">
        <v>23</v>
      </c>
      <c r="D8977" t="s">
        <v>25</v>
      </c>
      <c r="E8977" s="3">
        <v>109370</v>
      </c>
      <c r="F8977" s="3">
        <v>51228</v>
      </c>
      <c r="G8977" t="s">
        <v>21</v>
      </c>
      <c r="H8977" t="s">
        <v>9007</v>
      </c>
    </row>
    <row r="8978" spans="1:8" x14ac:dyDescent="0.35">
      <c r="A8978" s="2">
        <v>44893</v>
      </c>
      <c r="B8978" t="s">
        <v>55</v>
      </c>
      <c r="C8978" t="s">
        <v>43</v>
      </c>
      <c r="D8978" t="s">
        <v>20</v>
      </c>
      <c r="E8978" s="3">
        <v>64896</v>
      </c>
      <c r="F8978" s="3">
        <v>151665</v>
      </c>
      <c r="G8978" t="s">
        <v>32</v>
      </c>
      <c r="H8978" t="s">
        <v>9008</v>
      </c>
    </row>
    <row r="8979" spans="1:8" x14ac:dyDescent="0.35">
      <c r="A8979" s="2">
        <v>44615</v>
      </c>
      <c r="B8979" t="s">
        <v>18</v>
      </c>
      <c r="C8979" t="s">
        <v>23</v>
      </c>
      <c r="D8979" t="s">
        <v>20</v>
      </c>
      <c r="E8979" s="3">
        <v>12790</v>
      </c>
      <c r="F8979" s="3">
        <v>139250</v>
      </c>
      <c r="G8979" t="s">
        <v>35</v>
      </c>
      <c r="H8979" t="s">
        <v>9009</v>
      </c>
    </row>
    <row r="8980" spans="1:8" x14ac:dyDescent="0.35">
      <c r="A8980" s="2">
        <v>44284</v>
      </c>
      <c r="B8980" t="s">
        <v>41</v>
      </c>
      <c r="C8980" t="s">
        <v>24</v>
      </c>
      <c r="D8980" t="s">
        <v>20</v>
      </c>
      <c r="E8980" s="3">
        <v>115383</v>
      </c>
      <c r="F8980" s="3">
        <v>140983</v>
      </c>
      <c r="G8980" t="s">
        <v>26</v>
      </c>
      <c r="H8980" t="s">
        <v>9010</v>
      </c>
    </row>
    <row r="8981" spans="1:8" x14ac:dyDescent="0.35">
      <c r="A8981" s="2">
        <v>44852</v>
      </c>
      <c r="B8981" t="s">
        <v>23</v>
      </c>
      <c r="C8981" t="s">
        <v>23</v>
      </c>
      <c r="D8981" t="s">
        <v>25</v>
      </c>
      <c r="E8981" s="3">
        <v>54449</v>
      </c>
      <c r="F8981" s="3">
        <v>105223</v>
      </c>
      <c r="G8981" t="s">
        <v>35</v>
      </c>
      <c r="H8981" t="s">
        <v>9011</v>
      </c>
    </row>
    <row r="8982" spans="1:8" x14ac:dyDescent="0.35">
      <c r="A8982" s="2">
        <v>45228</v>
      </c>
      <c r="B8982" t="s">
        <v>28</v>
      </c>
      <c r="C8982" t="s">
        <v>23</v>
      </c>
      <c r="D8982" t="s">
        <v>58</v>
      </c>
      <c r="E8982" s="3">
        <v>93593</v>
      </c>
      <c r="F8982" s="3">
        <v>78048</v>
      </c>
      <c r="G8982" t="s">
        <v>32</v>
      </c>
      <c r="H8982" t="s">
        <v>9012</v>
      </c>
    </row>
    <row r="8983" spans="1:8" x14ac:dyDescent="0.35">
      <c r="A8983" s="2">
        <v>44411</v>
      </c>
      <c r="B8983" t="s">
        <v>55</v>
      </c>
      <c r="C8983" t="s">
        <v>29</v>
      </c>
      <c r="D8983" t="s">
        <v>25</v>
      </c>
      <c r="E8983" s="3">
        <v>120464</v>
      </c>
      <c r="F8983" s="3">
        <v>26716</v>
      </c>
      <c r="G8983" t="s">
        <v>35</v>
      </c>
      <c r="H8983" t="s">
        <v>9013</v>
      </c>
    </row>
    <row r="8984" spans="1:8" x14ac:dyDescent="0.35">
      <c r="A8984" s="2">
        <v>44748</v>
      </c>
      <c r="B8984" t="s">
        <v>28</v>
      </c>
      <c r="C8984" t="s">
        <v>19</v>
      </c>
      <c r="D8984" t="s">
        <v>20</v>
      </c>
      <c r="E8984" s="3">
        <v>98562</v>
      </c>
      <c r="F8984" s="3">
        <v>11989</v>
      </c>
      <c r="G8984" t="s">
        <v>21</v>
      </c>
      <c r="H8984" t="s">
        <v>9014</v>
      </c>
    </row>
    <row r="8985" spans="1:8" x14ac:dyDescent="0.35">
      <c r="A8985" s="2">
        <v>44699</v>
      </c>
      <c r="B8985" t="s">
        <v>41</v>
      </c>
      <c r="C8985" t="s">
        <v>24</v>
      </c>
      <c r="D8985" t="s">
        <v>30</v>
      </c>
      <c r="E8985" s="3">
        <v>108652</v>
      </c>
      <c r="F8985" s="3">
        <v>38447</v>
      </c>
      <c r="G8985" t="s">
        <v>32</v>
      </c>
      <c r="H8985" t="s">
        <v>9015</v>
      </c>
    </row>
    <row r="8986" spans="1:8" x14ac:dyDescent="0.35">
      <c r="A8986" s="2">
        <v>44895</v>
      </c>
      <c r="B8986" t="s">
        <v>37</v>
      </c>
      <c r="C8986" t="s">
        <v>29</v>
      </c>
      <c r="D8986" t="s">
        <v>20</v>
      </c>
      <c r="E8986" s="3">
        <v>73720</v>
      </c>
      <c r="F8986" s="3">
        <v>75586</v>
      </c>
      <c r="G8986" t="s">
        <v>32</v>
      </c>
      <c r="H8986" t="s">
        <v>9016</v>
      </c>
    </row>
    <row r="8987" spans="1:8" x14ac:dyDescent="0.35">
      <c r="A8987" s="2">
        <v>44441</v>
      </c>
      <c r="B8987" t="s">
        <v>41</v>
      </c>
      <c r="C8987" t="s">
        <v>24</v>
      </c>
      <c r="D8987" t="s">
        <v>25</v>
      </c>
      <c r="E8987" s="3">
        <v>30517</v>
      </c>
      <c r="F8987" s="3">
        <v>105015</v>
      </c>
      <c r="G8987" t="s">
        <v>26</v>
      </c>
      <c r="H8987" t="s">
        <v>9017</v>
      </c>
    </row>
    <row r="8988" spans="1:8" x14ac:dyDescent="0.35">
      <c r="A8988" s="2">
        <v>44505</v>
      </c>
      <c r="B8988" t="s">
        <v>28</v>
      </c>
      <c r="C8988" t="s">
        <v>23</v>
      </c>
      <c r="D8988" t="s">
        <v>25</v>
      </c>
      <c r="E8988" s="3">
        <v>92131</v>
      </c>
      <c r="F8988" s="3">
        <v>106635</v>
      </c>
      <c r="G8988" t="s">
        <v>26</v>
      </c>
      <c r="H8988" t="s">
        <v>9018</v>
      </c>
    </row>
    <row r="8989" spans="1:8" x14ac:dyDescent="0.35">
      <c r="A8989" s="2">
        <v>44427</v>
      </c>
      <c r="B8989" t="s">
        <v>41</v>
      </c>
      <c r="C8989" t="s">
        <v>29</v>
      </c>
      <c r="D8989" t="s">
        <v>39</v>
      </c>
      <c r="E8989" s="3">
        <v>89497</v>
      </c>
      <c r="F8989" s="3">
        <v>109123</v>
      </c>
      <c r="G8989" t="s">
        <v>21</v>
      </c>
      <c r="H8989" t="s">
        <v>9019</v>
      </c>
    </row>
    <row r="8990" spans="1:8" x14ac:dyDescent="0.35">
      <c r="A8990" s="2">
        <v>44351</v>
      </c>
      <c r="B8990" t="s">
        <v>18</v>
      </c>
      <c r="C8990" t="s">
        <v>29</v>
      </c>
      <c r="D8990" t="s">
        <v>30</v>
      </c>
      <c r="E8990" s="3">
        <v>72430</v>
      </c>
      <c r="F8990" s="3">
        <v>12542</v>
      </c>
      <c r="G8990" t="s">
        <v>21</v>
      </c>
      <c r="H8990" t="s">
        <v>9020</v>
      </c>
    </row>
    <row r="8991" spans="1:8" x14ac:dyDescent="0.35">
      <c r="A8991" s="2">
        <v>45044</v>
      </c>
      <c r="B8991" t="s">
        <v>41</v>
      </c>
      <c r="C8991" t="s">
        <v>24</v>
      </c>
      <c r="D8991" t="s">
        <v>25</v>
      </c>
      <c r="E8991" s="3">
        <v>140329</v>
      </c>
      <c r="F8991" s="3">
        <v>143940</v>
      </c>
      <c r="G8991" t="s">
        <v>35</v>
      </c>
      <c r="H8991" t="s">
        <v>9021</v>
      </c>
    </row>
    <row r="8992" spans="1:8" x14ac:dyDescent="0.35">
      <c r="A8992" s="2">
        <v>44311</v>
      </c>
      <c r="B8992" t="s">
        <v>23</v>
      </c>
      <c r="C8992" t="s">
        <v>24</v>
      </c>
      <c r="D8992" t="s">
        <v>58</v>
      </c>
      <c r="E8992" s="3">
        <v>39456</v>
      </c>
      <c r="F8992" s="3">
        <v>16124</v>
      </c>
      <c r="G8992" t="s">
        <v>21</v>
      </c>
      <c r="H8992" t="s">
        <v>9022</v>
      </c>
    </row>
    <row r="8993" spans="1:8" x14ac:dyDescent="0.35">
      <c r="A8993" s="2">
        <v>44507</v>
      </c>
      <c r="B8993" t="s">
        <v>18</v>
      </c>
      <c r="C8993" t="s">
        <v>34</v>
      </c>
      <c r="D8993" t="s">
        <v>20</v>
      </c>
      <c r="E8993" s="3">
        <v>128788</v>
      </c>
      <c r="F8993" s="3">
        <v>80158</v>
      </c>
      <c r="G8993" t="s">
        <v>21</v>
      </c>
      <c r="H8993" t="s">
        <v>9023</v>
      </c>
    </row>
    <row r="8994" spans="1:8" x14ac:dyDescent="0.35">
      <c r="A8994" s="2">
        <v>45189</v>
      </c>
      <c r="B8994" t="s">
        <v>23</v>
      </c>
      <c r="C8994" t="s">
        <v>24</v>
      </c>
      <c r="D8994" t="s">
        <v>58</v>
      </c>
      <c r="E8994" s="3">
        <v>75346</v>
      </c>
      <c r="F8994" s="3">
        <v>138729</v>
      </c>
      <c r="G8994" t="s">
        <v>21</v>
      </c>
      <c r="H8994" t="s">
        <v>9024</v>
      </c>
    </row>
    <row r="8995" spans="1:8" x14ac:dyDescent="0.35">
      <c r="A8995" s="2">
        <v>44496</v>
      </c>
      <c r="B8995" t="s">
        <v>41</v>
      </c>
      <c r="C8995" t="s">
        <v>29</v>
      </c>
      <c r="D8995" t="s">
        <v>25</v>
      </c>
      <c r="E8995" s="3">
        <v>23930</v>
      </c>
      <c r="F8995" s="3">
        <v>133522</v>
      </c>
      <c r="G8995" t="s">
        <v>35</v>
      </c>
      <c r="H8995" t="s">
        <v>9025</v>
      </c>
    </row>
    <row r="8996" spans="1:8" x14ac:dyDescent="0.35">
      <c r="A8996" s="2">
        <v>45238</v>
      </c>
      <c r="B8996" t="s">
        <v>18</v>
      </c>
      <c r="C8996" t="s">
        <v>43</v>
      </c>
      <c r="D8996" t="s">
        <v>25</v>
      </c>
      <c r="E8996" s="3">
        <v>42915</v>
      </c>
      <c r="F8996" s="3">
        <v>80119</v>
      </c>
      <c r="G8996" t="s">
        <v>32</v>
      </c>
      <c r="H8996" t="s">
        <v>9026</v>
      </c>
    </row>
    <row r="8997" spans="1:8" x14ac:dyDescent="0.35">
      <c r="A8997" s="2">
        <v>44980</v>
      </c>
      <c r="B8997" t="s">
        <v>18</v>
      </c>
      <c r="C8997" t="s">
        <v>24</v>
      </c>
      <c r="D8997" t="s">
        <v>58</v>
      </c>
      <c r="E8997" s="3">
        <v>38040</v>
      </c>
      <c r="F8997" s="3">
        <v>20487</v>
      </c>
      <c r="G8997" t="s">
        <v>32</v>
      </c>
      <c r="H8997" t="s">
        <v>9027</v>
      </c>
    </row>
    <row r="8998" spans="1:8" x14ac:dyDescent="0.35">
      <c r="A8998" s="2">
        <v>44208</v>
      </c>
      <c r="B8998" t="s">
        <v>41</v>
      </c>
      <c r="C8998" t="s">
        <v>19</v>
      </c>
      <c r="D8998" t="s">
        <v>58</v>
      </c>
      <c r="E8998" s="3">
        <v>83390</v>
      </c>
      <c r="F8998" s="3">
        <v>20955</v>
      </c>
      <c r="G8998" t="s">
        <v>35</v>
      </c>
      <c r="H8998" t="s">
        <v>9028</v>
      </c>
    </row>
    <row r="8999" spans="1:8" x14ac:dyDescent="0.35">
      <c r="A8999" s="2">
        <v>44428</v>
      </c>
      <c r="B8999" t="s">
        <v>55</v>
      </c>
      <c r="C8999" t="s">
        <v>34</v>
      </c>
      <c r="D8999" t="s">
        <v>39</v>
      </c>
      <c r="E8999" s="3">
        <v>132871</v>
      </c>
      <c r="F8999" s="3">
        <v>73334</v>
      </c>
      <c r="G8999" t="s">
        <v>21</v>
      </c>
      <c r="H8999" t="s">
        <v>9029</v>
      </c>
    </row>
    <row r="9000" spans="1:8" x14ac:dyDescent="0.35">
      <c r="A9000" s="2">
        <v>45151</v>
      </c>
      <c r="B9000" t="s">
        <v>37</v>
      </c>
      <c r="C9000" t="s">
        <v>19</v>
      </c>
      <c r="D9000" t="s">
        <v>20</v>
      </c>
      <c r="E9000" s="3">
        <v>70665</v>
      </c>
      <c r="F9000" s="3">
        <v>64229</v>
      </c>
      <c r="G9000" t="s">
        <v>26</v>
      </c>
      <c r="H9000" t="s">
        <v>9030</v>
      </c>
    </row>
    <row r="9001" spans="1:8" x14ac:dyDescent="0.35">
      <c r="A9001" s="2">
        <v>44926</v>
      </c>
      <c r="B9001" t="s">
        <v>37</v>
      </c>
      <c r="C9001" t="s">
        <v>19</v>
      </c>
      <c r="D9001" t="s">
        <v>58</v>
      </c>
      <c r="E9001" s="3">
        <v>131832</v>
      </c>
      <c r="F9001" s="3">
        <v>63574</v>
      </c>
      <c r="G9001" t="s">
        <v>35</v>
      </c>
      <c r="H9001" t="s">
        <v>9031</v>
      </c>
    </row>
    <row r="9002" spans="1:8" x14ac:dyDescent="0.35">
      <c r="A9002" s="2">
        <v>45214</v>
      </c>
      <c r="B9002" t="s">
        <v>37</v>
      </c>
      <c r="C9002" t="s">
        <v>43</v>
      </c>
      <c r="D9002" t="s">
        <v>20</v>
      </c>
      <c r="E9002" s="3">
        <v>71324</v>
      </c>
      <c r="F9002" s="3">
        <v>63500</v>
      </c>
      <c r="G9002" t="s">
        <v>26</v>
      </c>
      <c r="H9002" t="s">
        <v>9032</v>
      </c>
    </row>
    <row r="9003" spans="1:8" x14ac:dyDescent="0.35">
      <c r="A9003" s="2">
        <v>45195</v>
      </c>
      <c r="B9003" t="s">
        <v>18</v>
      </c>
      <c r="C9003" t="s">
        <v>34</v>
      </c>
      <c r="D9003" t="s">
        <v>30</v>
      </c>
      <c r="E9003" s="3">
        <v>104855</v>
      </c>
      <c r="F9003" s="3">
        <v>147556</v>
      </c>
      <c r="G9003" t="s">
        <v>21</v>
      </c>
      <c r="H9003" t="s">
        <v>9033</v>
      </c>
    </row>
    <row r="9004" spans="1:8" x14ac:dyDescent="0.35">
      <c r="A9004" s="2">
        <v>44499</v>
      </c>
      <c r="B9004" t="s">
        <v>37</v>
      </c>
      <c r="C9004" t="s">
        <v>23</v>
      </c>
      <c r="D9004" t="s">
        <v>25</v>
      </c>
      <c r="E9004" s="3">
        <v>126158</v>
      </c>
      <c r="F9004" s="3">
        <v>91081</v>
      </c>
      <c r="G9004" t="s">
        <v>32</v>
      </c>
      <c r="H9004" t="s">
        <v>9034</v>
      </c>
    </row>
    <row r="9005" spans="1:8" x14ac:dyDescent="0.35">
      <c r="A9005" s="2">
        <v>44737</v>
      </c>
      <c r="B9005" t="s">
        <v>18</v>
      </c>
      <c r="C9005" t="s">
        <v>29</v>
      </c>
      <c r="D9005" t="s">
        <v>58</v>
      </c>
      <c r="E9005" s="3">
        <v>143669</v>
      </c>
      <c r="F9005" s="3">
        <v>36531</v>
      </c>
      <c r="G9005" t="s">
        <v>26</v>
      </c>
      <c r="H9005" t="s">
        <v>9035</v>
      </c>
    </row>
    <row r="9006" spans="1:8" x14ac:dyDescent="0.35">
      <c r="A9006" s="2">
        <v>44666</v>
      </c>
      <c r="B9006" t="s">
        <v>55</v>
      </c>
      <c r="C9006" t="s">
        <v>29</v>
      </c>
      <c r="D9006" t="s">
        <v>30</v>
      </c>
      <c r="E9006" s="3">
        <v>70697</v>
      </c>
      <c r="F9006" s="3">
        <v>100251</v>
      </c>
      <c r="G9006" t="s">
        <v>26</v>
      </c>
      <c r="H9006" t="s">
        <v>9036</v>
      </c>
    </row>
    <row r="9007" spans="1:8" x14ac:dyDescent="0.35">
      <c r="A9007" s="2">
        <v>45009</v>
      </c>
      <c r="B9007" t="s">
        <v>41</v>
      </c>
      <c r="C9007" t="s">
        <v>24</v>
      </c>
      <c r="D9007" t="s">
        <v>25</v>
      </c>
      <c r="E9007" s="3">
        <v>11302</v>
      </c>
      <c r="F9007" s="3">
        <v>111183</v>
      </c>
      <c r="G9007" t="s">
        <v>26</v>
      </c>
      <c r="H9007" t="s">
        <v>9037</v>
      </c>
    </row>
    <row r="9008" spans="1:8" x14ac:dyDescent="0.35">
      <c r="A9008" s="2">
        <v>44273</v>
      </c>
      <c r="B9008" t="s">
        <v>41</v>
      </c>
      <c r="C9008" t="s">
        <v>29</v>
      </c>
      <c r="D9008" t="s">
        <v>39</v>
      </c>
      <c r="E9008" s="3">
        <v>87790</v>
      </c>
      <c r="F9008" s="3">
        <v>156849</v>
      </c>
      <c r="G9008" t="s">
        <v>26</v>
      </c>
      <c r="H9008" t="s">
        <v>9038</v>
      </c>
    </row>
    <row r="9009" spans="1:8" x14ac:dyDescent="0.35">
      <c r="A9009" s="2">
        <v>45216</v>
      </c>
      <c r="B9009" t="s">
        <v>18</v>
      </c>
      <c r="C9009" t="s">
        <v>43</v>
      </c>
      <c r="D9009" t="s">
        <v>25</v>
      </c>
      <c r="E9009" s="3">
        <v>17484</v>
      </c>
      <c r="F9009" s="3">
        <v>18810</v>
      </c>
      <c r="G9009" t="s">
        <v>32</v>
      </c>
      <c r="H9009" t="s">
        <v>9039</v>
      </c>
    </row>
    <row r="9010" spans="1:8" x14ac:dyDescent="0.35">
      <c r="A9010" s="2">
        <v>44220</v>
      </c>
      <c r="B9010" t="s">
        <v>18</v>
      </c>
      <c r="C9010" t="s">
        <v>29</v>
      </c>
      <c r="D9010" t="s">
        <v>58</v>
      </c>
      <c r="E9010" s="3">
        <v>128957</v>
      </c>
      <c r="F9010" s="3">
        <v>128219</v>
      </c>
      <c r="G9010" t="s">
        <v>32</v>
      </c>
      <c r="H9010" t="s">
        <v>9040</v>
      </c>
    </row>
    <row r="9011" spans="1:8" x14ac:dyDescent="0.35">
      <c r="A9011" s="2">
        <v>45235</v>
      </c>
      <c r="B9011" t="s">
        <v>55</v>
      </c>
      <c r="C9011" t="s">
        <v>43</v>
      </c>
      <c r="D9011" t="s">
        <v>30</v>
      </c>
      <c r="E9011" s="3">
        <v>68627</v>
      </c>
      <c r="F9011" s="3">
        <v>34552</v>
      </c>
      <c r="G9011" t="s">
        <v>26</v>
      </c>
      <c r="H9011" t="s">
        <v>9041</v>
      </c>
    </row>
    <row r="9012" spans="1:8" x14ac:dyDescent="0.35">
      <c r="A9012" s="2">
        <v>44872</v>
      </c>
      <c r="B9012" t="s">
        <v>37</v>
      </c>
      <c r="C9012" t="s">
        <v>23</v>
      </c>
      <c r="D9012" t="s">
        <v>30</v>
      </c>
      <c r="E9012" s="3">
        <v>144428</v>
      </c>
      <c r="F9012" s="3">
        <v>37812</v>
      </c>
      <c r="G9012" t="s">
        <v>35</v>
      </c>
      <c r="H9012" t="s">
        <v>9042</v>
      </c>
    </row>
    <row r="9013" spans="1:8" x14ac:dyDescent="0.35">
      <c r="A9013" s="2">
        <v>44721</v>
      </c>
      <c r="B9013" t="s">
        <v>55</v>
      </c>
      <c r="C9013" t="s">
        <v>43</v>
      </c>
      <c r="D9013" t="s">
        <v>30</v>
      </c>
      <c r="E9013" s="3">
        <v>27451</v>
      </c>
      <c r="F9013" s="3">
        <v>104925</v>
      </c>
      <c r="G9013" t="s">
        <v>32</v>
      </c>
      <c r="H9013" t="s">
        <v>9043</v>
      </c>
    </row>
    <row r="9014" spans="1:8" x14ac:dyDescent="0.35">
      <c r="A9014" s="2">
        <v>44543</v>
      </c>
      <c r="B9014" t="s">
        <v>41</v>
      </c>
      <c r="C9014" t="s">
        <v>23</v>
      </c>
      <c r="D9014" t="s">
        <v>25</v>
      </c>
      <c r="E9014" s="3">
        <v>13074</v>
      </c>
      <c r="F9014" s="3">
        <v>91218</v>
      </c>
      <c r="G9014" t="s">
        <v>32</v>
      </c>
      <c r="H9014" t="s">
        <v>9044</v>
      </c>
    </row>
    <row r="9015" spans="1:8" x14ac:dyDescent="0.35">
      <c r="A9015" s="2">
        <v>44368</v>
      </c>
      <c r="B9015" t="s">
        <v>41</v>
      </c>
      <c r="C9015" t="s">
        <v>23</v>
      </c>
      <c r="D9015" t="s">
        <v>20</v>
      </c>
      <c r="E9015" s="3">
        <v>61642</v>
      </c>
      <c r="F9015" s="3">
        <v>77394</v>
      </c>
      <c r="G9015" t="s">
        <v>21</v>
      </c>
      <c r="H9015" t="s">
        <v>9045</v>
      </c>
    </row>
    <row r="9016" spans="1:8" x14ac:dyDescent="0.35">
      <c r="A9016" s="2">
        <v>44908</v>
      </c>
      <c r="B9016" t="s">
        <v>23</v>
      </c>
      <c r="C9016" t="s">
        <v>23</v>
      </c>
      <c r="D9016" t="s">
        <v>20</v>
      </c>
      <c r="E9016" s="3">
        <v>128452</v>
      </c>
      <c r="F9016" s="3">
        <v>61871</v>
      </c>
      <c r="G9016" t="s">
        <v>21</v>
      </c>
      <c r="H9016" t="s">
        <v>9046</v>
      </c>
    </row>
    <row r="9017" spans="1:8" x14ac:dyDescent="0.35">
      <c r="A9017" s="2">
        <v>44685</v>
      </c>
      <c r="B9017" t="s">
        <v>37</v>
      </c>
      <c r="C9017" t="s">
        <v>43</v>
      </c>
      <c r="D9017" t="s">
        <v>25</v>
      </c>
      <c r="E9017" s="3">
        <v>130709</v>
      </c>
      <c r="F9017" s="3">
        <v>74276</v>
      </c>
      <c r="G9017" t="s">
        <v>35</v>
      </c>
      <c r="H9017" t="s">
        <v>9047</v>
      </c>
    </row>
    <row r="9018" spans="1:8" x14ac:dyDescent="0.35">
      <c r="A9018" s="2">
        <v>44574</v>
      </c>
      <c r="B9018" t="s">
        <v>41</v>
      </c>
      <c r="C9018" t="s">
        <v>23</v>
      </c>
      <c r="D9018" t="s">
        <v>58</v>
      </c>
      <c r="E9018" s="3">
        <v>37654</v>
      </c>
      <c r="F9018" s="3">
        <v>167940</v>
      </c>
      <c r="G9018" t="s">
        <v>35</v>
      </c>
      <c r="H9018" t="s">
        <v>9048</v>
      </c>
    </row>
    <row r="9019" spans="1:8" x14ac:dyDescent="0.35">
      <c r="A9019" s="2">
        <v>44568</v>
      </c>
      <c r="B9019" t="s">
        <v>23</v>
      </c>
      <c r="C9019" t="s">
        <v>43</v>
      </c>
      <c r="D9019" t="s">
        <v>25</v>
      </c>
      <c r="E9019" s="3">
        <v>24189</v>
      </c>
      <c r="F9019" s="3">
        <v>67681</v>
      </c>
      <c r="G9019" t="s">
        <v>21</v>
      </c>
      <c r="H9019" t="s">
        <v>9049</v>
      </c>
    </row>
    <row r="9020" spans="1:8" x14ac:dyDescent="0.35">
      <c r="A9020" s="2">
        <v>45196</v>
      </c>
      <c r="B9020" t="s">
        <v>18</v>
      </c>
      <c r="C9020" t="s">
        <v>34</v>
      </c>
      <c r="D9020" t="s">
        <v>20</v>
      </c>
      <c r="E9020" s="3">
        <v>65107</v>
      </c>
      <c r="F9020" s="3">
        <v>40438</v>
      </c>
      <c r="G9020" t="s">
        <v>21</v>
      </c>
      <c r="H9020" t="s">
        <v>9050</v>
      </c>
    </row>
    <row r="9021" spans="1:8" x14ac:dyDescent="0.35">
      <c r="A9021" s="2">
        <v>45173</v>
      </c>
      <c r="B9021" t="s">
        <v>41</v>
      </c>
      <c r="C9021" t="s">
        <v>23</v>
      </c>
      <c r="D9021" t="s">
        <v>25</v>
      </c>
      <c r="E9021" s="3">
        <v>66020</v>
      </c>
      <c r="F9021" s="3">
        <v>168509</v>
      </c>
      <c r="G9021" t="s">
        <v>26</v>
      </c>
      <c r="H9021" t="s">
        <v>9051</v>
      </c>
    </row>
    <row r="9022" spans="1:8" x14ac:dyDescent="0.35">
      <c r="A9022" s="2">
        <v>44953</v>
      </c>
      <c r="B9022" t="s">
        <v>28</v>
      </c>
      <c r="C9022" t="s">
        <v>43</v>
      </c>
      <c r="D9022" t="s">
        <v>30</v>
      </c>
      <c r="E9022" s="3">
        <v>12560</v>
      </c>
      <c r="F9022" s="3">
        <v>42202</v>
      </c>
      <c r="G9022" t="s">
        <v>21</v>
      </c>
      <c r="H9022" t="s">
        <v>9052</v>
      </c>
    </row>
    <row r="9023" spans="1:8" x14ac:dyDescent="0.35">
      <c r="A9023" s="2">
        <v>44673</v>
      </c>
      <c r="B9023" t="s">
        <v>37</v>
      </c>
      <c r="C9023" t="s">
        <v>43</v>
      </c>
      <c r="D9023" t="s">
        <v>58</v>
      </c>
      <c r="E9023" s="3">
        <v>34652</v>
      </c>
      <c r="F9023" s="3">
        <v>56366</v>
      </c>
      <c r="G9023" t="s">
        <v>35</v>
      </c>
      <c r="H9023" t="s">
        <v>9053</v>
      </c>
    </row>
    <row r="9024" spans="1:8" x14ac:dyDescent="0.35">
      <c r="A9024" s="2">
        <v>44578</v>
      </c>
      <c r="B9024" t="s">
        <v>23</v>
      </c>
      <c r="C9024" t="s">
        <v>43</v>
      </c>
      <c r="D9024" t="s">
        <v>58</v>
      </c>
      <c r="E9024" s="3">
        <v>62266</v>
      </c>
      <c r="F9024" s="3">
        <v>66354</v>
      </c>
      <c r="G9024" t="s">
        <v>35</v>
      </c>
      <c r="H9024" t="s">
        <v>9054</v>
      </c>
    </row>
    <row r="9025" spans="1:8" x14ac:dyDescent="0.35">
      <c r="A9025" s="2">
        <v>44351</v>
      </c>
      <c r="B9025" t="s">
        <v>37</v>
      </c>
      <c r="C9025" t="s">
        <v>24</v>
      </c>
      <c r="D9025" t="s">
        <v>39</v>
      </c>
      <c r="E9025" s="3">
        <v>136108</v>
      </c>
      <c r="F9025" s="3">
        <v>73711</v>
      </c>
      <c r="G9025" t="s">
        <v>21</v>
      </c>
      <c r="H9025" t="s">
        <v>9055</v>
      </c>
    </row>
    <row r="9026" spans="1:8" x14ac:dyDescent="0.35">
      <c r="A9026" s="2">
        <v>44453</v>
      </c>
      <c r="B9026" t="s">
        <v>37</v>
      </c>
      <c r="C9026" t="s">
        <v>24</v>
      </c>
      <c r="D9026" t="s">
        <v>25</v>
      </c>
      <c r="E9026" s="3">
        <v>73318</v>
      </c>
      <c r="F9026" s="3">
        <v>108775</v>
      </c>
      <c r="G9026" t="s">
        <v>35</v>
      </c>
      <c r="H9026" t="s">
        <v>9056</v>
      </c>
    </row>
    <row r="9027" spans="1:8" x14ac:dyDescent="0.35">
      <c r="A9027" s="2">
        <v>44870</v>
      </c>
      <c r="B9027" t="s">
        <v>28</v>
      </c>
      <c r="C9027" t="s">
        <v>23</v>
      </c>
      <c r="D9027" t="s">
        <v>30</v>
      </c>
      <c r="E9027" s="3">
        <v>130392</v>
      </c>
      <c r="F9027" s="3">
        <v>91359</v>
      </c>
      <c r="G9027" t="s">
        <v>32</v>
      </c>
      <c r="H9027" t="s">
        <v>9057</v>
      </c>
    </row>
    <row r="9028" spans="1:8" x14ac:dyDescent="0.35">
      <c r="A9028" s="2">
        <v>44264</v>
      </c>
      <c r="B9028" t="s">
        <v>55</v>
      </c>
      <c r="C9028" t="s">
        <v>29</v>
      </c>
      <c r="D9028" t="s">
        <v>25</v>
      </c>
      <c r="E9028" s="3">
        <v>76548</v>
      </c>
      <c r="F9028" s="3">
        <v>63090</v>
      </c>
      <c r="G9028" t="s">
        <v>35</v>
      </c>
      <c r="H9028" t="s">
        <v>9058</v>
      </c>
    </row>
    <row r="9029" spans="1:8" x14ac:dyDescent="0.35">
      <c r="A9029" s="2">
        <v>44540</v>
      </c>
      <c r="B9029" t="s">
        <v>18</v>
      </c>
      <c r="C9029" t="s">
        <v>34</v>
      </c>
      <c r="D9029" t="s">
        <v>39</v>
      </c>
      <c r="E9029" s="3">
        <v>112589</v>
      </c>
      <c r="F9029" s="3">
        <v>102240</v>
      </c>
      <c r="G9029" t="s">
        <v>26</v>
      </c>
      <c r="H9029" t="s">
        <v>9059</v>
      </c>
    </row>
    <row r="9030" spans="1:8" x14ac:dyDescent="0.35">
      <c r="A9030" s="2">
        <v>44869</v>
      </c>
      <c r="B9030" t="s">
        <v>37</v>
      </c>
      <c r="C9030" t="s">
        <v>29</v>
      </c>
      <c r="D9030" t="s">
        <v>39</v>
      </c>
      <c r="E9030" s="3">
        <v>123280</v>
      </c>
      <c r="F9030" s="3">
        <v>139280</v>
      </c>
      <c r="G9030" t="s">
        <v>32</v>
      </c>
      <c r="H9030" t="s">
        <v>9060</v>
      </c>
    </row>
    <row r="9031" spans="1:8" x14ac:dyDescent="0.35">
      <c r="A9031" s="2">
        <v>44587</v>
      </c>
      <c r="B9031" t="s">
        <v>41</v>
      </c>
      <c r="C9031" t="s">
        <v>23</v>
      </c>
      <c r="D9031" t="s">
        <v>25</v>
      </c>
      <c r="E9031" s="3">
        <v>143397</v>
      </c>
      <c r="F9031" s="3">
        <v>39321</v>
      </c>
      <c r="G9031" t="s">
        <v>32</v>
      </c>
      <c r="H9031" t="s">
        <v>9061</v>
      </c>
    </row>
    <row r="9032" spans="1:8" x14ac:dyDescent="0.35">
      <c r="A9032" s="2">
        <v>44455</v>
      </c>
      <c r="B9032" t="s">
        <v>18</v>
      </c>
      <c r="C9032" t="s">
        <v>19</v>
      </c>
      <c r="D9032" t="s">
        <v>25</v>
      </c>
      <c r="E9032" s="3">
        <v>66109</v>
      </c>
      <c r="F9032" s="3">
        <v>152977</v>
      </c>
      <c r="G9032" t="s">
        <v>32</v>
      </c>
      <c r="H9032" t="s">
        <v>9062</v>
      </c>
    </row>
    <row r="9033" spans="1:8" x14ac:dyDescent="0.35">
      <c r="A9033" s="2">
        <v>44503</v>
      </c>
      <c r="B9033" t="s">
        <v>41</v>
      </c>
      <c r="C9033" t="s">
        <v>19</v>
      </c>
      <c r="D9033" t="s">
        <v>25</v>
      </c>
      <c r="E9033" s="3">
        <v>101837</v>
      </c>
      <c r="F9033" s="3">
        <v>139319</v>
      </c>
      <c r="G9033" t="s">
        <v>21</v>
      </c>
      <c r="H9033" t="s">
        <v>9063</v>
      </c>
    </row>
    <row r="9034" spans="1:8" x14ac:dyDescent="0.35">
      <c r="A9034" s="2">
        <v>45146</v>
      </c>
      <c r="B9034" t="s">
        <v>18</v>
      </c>
      <c r="C9034" t="s">
        <v>34</v>
      </c>
      <c r="D9034" t="s">
        <v>20</v>
      </c>
      <c r="E9034" s="3">
        <v>107942</v>
      </c>
      <c r="F9034" s="3">
        <v>101561</v>
      </c>
      <c r="G9034" t="s">
        <v>26</v>
      </c>
      <c r="H9034" t="s">
        <v>9064</v>
      </c>
    </row>
    <row r="9035" spans="1:8" x14ac:dyDescent="0.35">
      <c r="A9035" s="2">
        <v>45166</v>
      </c>
      <c r="B9035" t="s">
        <v>18</v>
      </c>
      <c r="C9035" t="s">
        <v>34</v>
      </c>
      <c r="D9035" t="s">
        <v>39</v>
      </c>
      <c r="E9035" s="3">
        <v>65845</v>
      </c>
      <c r="F9035" s="3">
        <v>43662</v>
      </c>
      <c r="G9035" t="s">
        <v>21</v>
      </c>
      <c r="H9035" t="s">
        <v>9065</v>
      </c>
    </row>
    <row r="9036" spans="1:8" x14ac:dyDescent="0.35">
      <c r="A9036" s="2">
        <v>44442</v>
      </c>
      <c r="B9036" t="s">
        <v>23</v>
      </c>
      <c r="C9036" t="s">
        <v>34</v>
      </c>
      <c r="D9036" t="s">
        <v>58</v>
      </c>
      <c r="E9036" s="3">
        <v>86955</v>
      </c>
      <c r="F9036" s="3">
        <v>19966</v>
      </c>
      <c r="G9036" t="s">
        <v>26</v>
      </c>
      <c r="H9036" t="s">
        <v>9066</v>
      </c>
    </row>
    <row r="9037" spans="1:8" x14ac:dyDescent="0.35">
      <c r="A9037" s="2">
        <v>44929</v>
      </c>
      <c r="B9037" t="s">
        <v>41</v>
      </c>
      <c r="C9037" t="s">
        <v>24</v>
      </c>
      <c r="D9037" t="s">
        <v>20</v>
      </c>
      <c r="E9037" s="3">
        <v>94314</v>
      </c>
      <c r="F9037" s="3">
        <v>110384</v>
      </c>
      <c r="G9037" t="s">
        <v>35</v>
      </c>
      <c r="H9037" t="s">
        <v>9067</v>
      </c>
    </row>
    <row r="9038" spans="1:8" x14ac:dyDescent="0.35">
      <c r="A9038" s="2">
        <v>44383</v>
      </c>
      <c r="B9038" t="s">
        <v>41</v>
      </c>
      <c r="C9038" t="s">
        <v>24</v>
      </c>
      <c r="D9038" t="s">
        <v>30</v>
      </c>
      <c r="E9038" s="3">
        <v>112825</v>
      </c>
      <c r="F9038" s="3">
        <v>26130</v>
      </c>
      <c r="G9038" t="s">
        <v>35</v>
      </c>
      <c r="H9038" t="s">
        <v>9068</v>
      </c>
    </row>
    <row r="9039" spans="1:8" x14ac:dyDescent="0.35">
      <c r="A9039" s="2">
        <v>45121</v>
      </c>
      <c r="B9039" t="s">
        <v>18</v>
      </c>
      <c r="C9039" t="s">
        <v>19</v>
      </c>
      <c r="D9039" t="s">
        <v>58</v>
      </c>
      <c r="E9039" s="3">
        <v>104845</v>
      </c>
      <c r="F9039" s="3">
        <v>131736</v>
      </c>
      <c r="G9039" t="s">
        <v>35</v>
      </c>
      <c r="H9039" t="s">
        <v>9069</v>
      </c>
    </row>
    <row r="9040" spans="1:8" x14ac:dyDescent="0.35">
      <c r="A9040" s="2">
        <v>44981</v>
      </c>
      <c r="B9040" t="s">
        <v>37</v>
      </c>
      <c r="C9040" t="s">
        <v>34</v>
      </c>
      <c r="D9040" t="s">
        <v>58</v>
      </c>
      <c r="E9040" s="3">
        <v>79727</v>
      </c>
      <c r="F9040" s="3">
        <v>27353</v>
      </c>
      <c r="G9040" t="s">
        <v>32</v>
      </c>
      <c r="H9040" t="s">
        <v>9070</v>
      </c>
    </row>
    <row r="9041" spans="1:8" x14ac:dyDescent="0.35">
      <c r="A9041" s="2">
        <v>44604</v>
      </c>
      <c r="B9041" t="s">
        <v>41</v>
      </c>
      <c r="C9041" t="s">
        <v>43</v>
      </c>
      <c r="D9041" t="s">
        <v>58</v>
      </c>
      <c r="E9041" s="3">
        <v>66582</v>
      </c>
      <c r="F9041" s="3">
        <v>153935</v>
      </c>
      <c r="G9041" t="s">
        <v>35</v>
      </c>
      <c r="H9041" t="s">
        <v>9071</v>
      </c>
    </row>
    <row r="9042" spans="1:8" x14ac:dyDescent="0.35">
      <c r="A9042" s="2">
        <v>44537</v>
      </c>
      <c r="B9042" t="s">
        <v>28</v>
      </c>
      <c r="C9042" t="s">
        <v>29</v>
      </c>
      <c r="D9042" t="s">
        <v>39</v>
      </c>
      <c r="E9042" s="3">
        <v>66045</v>
      </c>
      <c r="F9042" s="3">
        <v>79322</v>
      </c>
      <c r="G9042" t="s">
        <v>26</v>
      </c>
      <c r="H9042" t="s">
        <v>9072</v>
      </c>
    </row>
    <row r="9043" spans="1:8" x14ac:dyDescent="0.35">
      <c r="A9043" s="2">
        <v>44759</v>
      </c>
      <c r="B9043" t="s">
        <v>28</v>
      </c>
      <c r="C9043" t="s">
        <v>19</v>
      </c>
      <c r="D9043" t="s">
        <v>30</v>
      </c>
      <c r="E9043" s="3">
        <v>98999</v>
      </c>
      <c r="F9043" s="3">
        <v>14320</v>
      </c>
      <c r="G9043" t="s">
        <v>32</v>
      </c>
      <c r="H9043" t="s">
        <v>9073</v>
      </c>
    </row>
    <row r="9044" spans="1:8" x14ac:dyDescent="0.35">
      <c r="A9044" s="2">
        <v>44847</v>
      </c>
      <c r="B9044" t="s">
        <v>18</v>
      </c>
      <c r="C9044" t="s">
        <v>34</v>
      </c>
      <c r="D9044" t="s">
        <v>20</v>
      </c>
      <c r="E9044" s="3">
        <v>31755</v>
      </c>
      <c r="F9044" s="3">
        <v>60354</v>
      </c>
      <c r="G9044" t="s">
        <v>21</v>
      </c>
      <c r="H9044" t="s">
        <v>9074</v>
      </c>
    </row>
    <row r="9045" spans="1:8" x14ac:dyDescent="0.35">
      <c r="A9045" s="2">
        <v>45148</v>
      </c>
      <c r="B9045" t="s">
        <v>55</v>
      </c>
      <c r="C9045" t="s">
        <v>43</v>
      </c>
      <c r="D9045" t="s">
        <v>30</v>
      </c>
      <c r="E9045" s="3">
        <v>146524</v>
      </c>
      <c r="F9045" s="3">
        <v>57449</v>
      </c>
      <c r="G9045" t="s">
        <v>32</v>
      </c>
      <c r="H9045" t="s">
        <v>9075</v>
      </c>
    </row>
    <row r="9046" spans="1:8" x14ac:dyDescent="0.35">
      <c r="A9046" s="2">
        <v>45259</v>
      </c>
      <c r="B9046" t="s">
        <v>18</v>
      </c>
      <c r="C9046" t="s">
        <v>34</v>
      </c>
      <c r="D9046" t="s">
        <v>20</v>
      </c>
      <c r="E9046" s="3">
        <v>83129</v>
      </c>
      <c r="F9046" s="3">
        <v>19036</v>
      </c>
      <c r="G9046" t="s">
        <v>21</v>
      </c>
      <c r="H9046" t="s">
        <v>9076</v>
      </c>
    </row>
    <row r="9047" spans="1:8" x14ac:dyDescent="0.35">
      <c r="A9047" s="2">
        <v>44265</v>
      </c>
      <c r="B9047" t="s">
        <v>18</v>
      </c>
      <c r="C9047" t="s">
        <v>23</v>
      </c>
      <c r="D9047" t="s">
        <v>39</v>
      </c>
      <c r="E9047" s="3">
        <v>108815</v>
      </c>
      <c r="F9047" s="3">
        <v>150465</v>
      </c>
      <c r="G9047" t="s">
        <v>21</v>
      </c>
      <c r="H9047" t="s">
        <v>9077</v>
      </c>
    </row>
    <row r="9048" spans="1:8" x14ac:dyDescent="0.35">
      <c r="A9048" s="2">
        <v>44577</v>
      </c>
      <c r="B9048" t="s">
        <v>37</v>
      </c>
      <c r="C9048" t="s">
        <v>43</v>
      </c>
      <c r="D9048" t="s">
        <v>30</v>
      </c>
      <c r="E9048" s="3">
        <v>96044</v>
      </c>
      <c r="F9048" s="3">
        <v>153770</v>
      </c>
      <c r="G9048" t="s">
        <v>21</v>
      </c>
      <c r="H9048" t="s">
        <v>9078</v>
      </c>
    </row>
    <row r="9049" spans="1:8" x14ac:dyDescent="0.35">
      <c r="A9049" s="2">
        <v>44253</v>
      </c>
      <c r="B9049" t="s">
        <v>37</v>
      </c>
      <c r="C9049" t="s">
        <v>29</v>
      </c>
      <c r="D9049" t="s">
        <v>58</v>
      </c>
      <c r="E9049" s="3">
        <v>87539</v>
      </c>
      <c r="F9049" s="3">
        <v>141735</v>
      </c>
      <c r="G9049" t="s">
        <v>32</v>
      </c>
      <c r="H9049" t="s">
        <v>9079</v>
      </c>
    </row>
    <row r="9050" spans="1:8" x14ac:dyDescent="0.35">
      <c r="A9050" s="2">
        <v>45046</v>
      </c>
      <c r="B9050" t="s">
        <v>23</v>
      </c>
      <c r="C9050" t="s">
        <v>23</v>
      </c>
      <c r="D9050" t="s">
        <v>30</v>
      </c>
      <c r="E9050" s="3">
        <v>112941</v>
      </c>
      <c r="F9050" s="3">
        <v>26699</v>
      </c>
      <c r="G9050" t="s">
        <v>35</v>
      </c>
      <c r="H9050" t="s">
        <v>9080</v>
      </c>
    </row>
    <row r="9051" spans="1:8" x14ac:dyDescent="0.35">
      <c r="A9051" s="2">
        <v>45112</v>
      </c>
      <c r="B9051" t="s">
        <v>55</v>
      </c>
      <c r="C9051" t="s">
        <v>24</v>
      </c>
      <c r="D9051" t="s">
        <v>39</v>
      </c>
      <c r="E9051" s="3">
        <v>137602</v>
      </c>
      <c r="F9051" s="3">
        <v>127283</v>
      </c>
      <c r="G9051" t="s">
        <v>21</v>
      </c>
      <c r="H9051" t="s">
        <v>9081</v>
      </c>
    </row>
    <row r="9052" spans="1:8" x14ac:dyDescent="0.35">
      <c r="A9052" s="2">
        <v>44521</v>
      </c>
      <c r="B9052" t="s">
        <v>55</v>
      </c>
      <c r="C9052" t="s">
        <v>19</v>
      </c>
      <c r="D9052" t="s">
        <v>39</v>
      </c>
      <c r="E9052" s="3">
        <v>122603</v>
      </c>
      <c r="F9052" s="3">
        <v>114263</v>
      </c>
      <c r="G9052" t="s">
        <v>26</v>
      </c>
      <c r="H9052" t="s">
        <v>9082</v>
      </c>
    </row>
    <row r="9053" spans="1:8" x14ac:dyDescent="0.35">
      <c r="A9053" s="2">
        <v>44657</v>
      </c>
      <c r="B9053" t="s">
        <v>55</v>
      </c>
      <c r="C9053" t="s">
        <v>34</v>
      </c>
      <c r="D9053" t="s">
        <v>39</v>
      </c>
      <c r="E9053" s="3">
        <v>22215</v>
      </c>
      <c r="F9053" s="3">
        <v>97627</v>
      </c>
      <c r="G9053" t="s">
        <v>26</v>
      </c>
      <c r="H9053" t="s">
        <v>9083</v>
      </c>
    </row>
    <row r="9054" spans="1:8" x14ac:dyDescent="0.35">
      <c r="A9054" s="2">
        <v>44375</v>
      </c>
      <c r="B9054" t="s">
        <v>55</v>
      </c>
      <c r="C9054" t="s">
        <v>19</v>
      </c>
      <c r="D9054" t="s">
        <v>20</v>
      </c>
      <c r="E9054" s="3">
        <v>39859</v>
      </c>
      <c r="F9054" s="3">
        <v>142630</v>
      </c>
      <c r="G9054" t="s">
        <v>26</v>
      </c>
      <c r="H9054" t="s">
        <v>9084</v>
      </c>
    </row>
    <row r="9055" spans="1:8" x14ac:dyDescent="0.35">
      <c r="A9055" s="2">
        <v>45040</v>
      </c>
      <c r="B9055" t="s">
        <v>55</v>
      </c>
      <c r="C9055" t="s">
        <v>29</v>
      </c>
      <c r="D9055" t="s">
        <v>30</v>
      </c>
      <c r="E9055" s="3">
        <v>70585</v>
      </c>
      <c r="F9055" s="3">
        <v>61893</v>
      </c>
      <c r="G9055" t="s">
        <v>26</v>
      </c>
      <c r="H9055" t="s">
        <v>9085</v>
      </c>
    </row>
    <row r="9056" spans="1:8" x14ac:dyDescent="0.35">
      <c r="A9056" s="2">
        <v>44770</v>
      </c>
      <c r="B9056" t="s">
        <v>18</v>
      </c>
      <c r="C9056" t="s">
        <v>34</v>
      </c>
      <c r="D9056" t="s">
        <v>58</v>
      </c>
      <c r="E9056" s="3">
        <v>80655</v>
      </c>
      <c r="F9056" s="3">
        <v>66653</v>
      </c>
      <c r="G9056" t="s">
        <v>21</v>
      </c>
      <c r="H9056" t="s">
        <v>9086</v>
      </c>
    </row>
    <row r="9057" spans="1:8" x14ac:dyDescent="0.35">
      <c r="A9057" s="2">
        <v>44315</v>
      </c>
      <c r="B9057" t="s">
        <v>18</v>
      </c>
      <c r="C9057" t="s">
        <v>23</v>
      </c>
      <c r="D9057" t="s">
        <v>58</v>
      </c>
      <c r="E9057" s="3">
        <v>128019</v>
      </c>
      <c r="F9057" s="3">
        <v>10593</v>
      </c>
      <c r="G9057" t="s">
        <v>26</v>
      </c>
      <c r="H9057" t="s">
        <v>9087</v>
      </c>
    </row>
    <row r="9058" spans="1:8" x14ac:dyDescent="0.35">
      <c r="A9058" s="2">
        <v>44745</v>
      </c>
      <c r="B9058" t="s">
        <v>23</v>
      </c>
      <c r="C9058" t="s">
        <v>43</v>
      </c>
      <c r="D9058" t="s">
        <v>25</v>
      </c>
      <c r="E9058" s="3">
        <v>45076</v>
      </c>
      <c r="F9058" s="3">
        <v>13817</v>
      </c>
      <c r="G9058" t="s">
        <v>32</v>
      </c>
      <c r="H9058" t="s">
        <v>9088</v>
      </c>
    </row>
    <row r="9059" spans="1:8" x14ac:dyDescent="0.35">
      <c r="A9059" s="2">
        <v>44842</v>
      </c>
      <c r="B9059" t="s">
        <v>28</v>
      </c>
      <c r="C9059" t="s">
        <v>43</v>
      </c>
      <c r="D9059" t="s">
        <v>39</v>
      </c>
      <c r="E9059" s="3">
        <v>132698</v>
      </c>
      <c r="F9059" s="3">
        <v>13063</v>
      </c>
      <c r="G9059" t="s">
        <v>26</v>
      </c>
      <c r="H9059" t="s">
        <v>9089</v>
      </c>
    </row>
    <row r="9060" spans="1:8" x14ac:dyDescent="0.35">
      <c r="A9060" s="2">
        <v>44222</v>
      </c>
      <c r="B9060" t="s">
        <v>28</v>
      </c>
      <c r="C9060" t="s">
        <v>34</v>
      </c>
      <c r="D9060" t="s">
        <v>58</v>
      </c>
      <c r="E9060" s="3">
        <v>91537</v>
      </c>
      <c r="F9060" s="3">
        <v>158858</v>
      </c>
      <c r="G9060" t="s">
        <v>26</v>
      </c>
      <c r="H9060" t="s">
        <v>9090</v>
      </c>
    </row>
    <row r="9061" spans="1:8" x14ac:dyDescent="0.35">
      <c r="A9061" s="2">
        <v>45228</v>
      </c>
      <c r="B9061" t="s">
        <v>23</v>
      </c>
      <c r="C9061" t="s">
        <v>23</v>
      </c>
      <c r="D9061" t="s">
        <v>39</v>
      </c>
      <c r="E9061" s="3">
        <v>80655</v>
      </c>
      <c r="F9061" s="3">
        <v>125428</v>
      </c>
      <c r="G9061" t="s">
        <v>35</v>
      </c>
      <c r="H9061" t="s">
        <v>9091</v>
      </c>
    </row>
    <row r="9062" spans="1:8" x14ac:dyDescent="0.35">
      <c r="A9062" s="2">
        <v>45165</v>
      </c>
      <c r="B9062" t="s">
        <v>23</v>
      </c>
      <c r="C9062" t="s">
        <v>34</v>
      </c>
      <c r="D9062" t="s">
        <v>58</v>
      </c>
      <c r="E9062" s="3">
        <v>76101</v>
      </c>
      <c r="F9062" s="3">
        <v>50680</v>
      </c>
      <c r="G9062" t="s">
        <v>32</v>
      </c>
      <c r="H9062" t="s">
        <v>9092</v>
      </c>
    </row>
    <row r="9063" spans="1:8" x14ac:dyDescent="0.35">
      <c r="A9063" s="2">
        <v>44729</v>
      </c>
      <c r="B9063" t="s">
        <v>41</v>
      </c>
      <c r="C9063" t="s">
        <v>34</v>
      </c>
      <c r="D9063" t="s">
        <v>30</v>
      </c>
      <c r="E9063" s="3">
        <v>50407</v>
      </c>
      <c r="F9063" s="3">
        <v>46938</v>
      </c>
      <c r="G9063" t="s">
        <v>32</v>
      </c>
      <c r="H9063" t="s">
        <v>9093</v>
      </c>
    </row>
    <row r="9064" spans="1:8" x14ac:dyDescent="0.35">
      <c r="A9064" s="2">
        <v>44345</v>
      </c>
      <c r="B9064" t="s">
        <v>18</v>
      </c>
      <c r="C9064" t="s">
        <v>34</v>
      </c>
      <c r="D9064" t="s">
        <v>25</v>
      </c>
      <c r="E9064" s="3">
        <v>84528</v>
      </c>
      <c r="F9064" s="3">
        <v>85337</v>
      </c>
      <c r="G9064" t="s">
        <v>35</v>
      </c>
      <c r="H9064" t="s">
        <v>9094</v>
      </c>
    </row>
    <row r="9065" spans="1:8" x14ac:dyDescent="0.35">
      <c r="A9065" s="2">
        <v>45245</v>
      </c>
      <c r="B9065" t="s">
        <v>55</v>
      </c>
      <c r="C9065" t="s">
        <v>43</v>
      </c>
      <c r="D9065" t="s">
        <v>39</v>
      </c>
      <c r="E9065" s="3">
        <v>60430</v>
      </c>
      <c r="F9065" s="3">
        <v>45510</v>
      </c>
      <c r="G9065" t="s">
        <v>26</v>
      </c>
      <c r="H9065" t="s">
        <v>9095</v>
      </c>
    </row>
    <row r="9066" spans="1:8" x14ac:dyDescent="0.35">
      <c r="A9066" s="2">
        <v>44851</v>
      </c>
      <c r="B9066" t="s">
        <v>41</v>
      </c>
      <c r="C9066" t="s">
        <v>29</v>
      </c>
      <c r="D9066" t="s">
        <v>20</v>
      </c>
      <c r="E9066" s="3">
        <v>55701</v>
      </c>
      <c r="F9066" s="3">
        <v>126540</v>
      </c>
      <c r="G9066" t="s">
        <v>21</v>
      </c>
      <c r="H9066" t="s">
        <v>9096</v>
      </c>
    </row>
    <row r="9067" spans="1:8" x14ac:dyDescent="0.35">
      <c r="A9067" s="2">
        <v>45141</v>
      </c>
      <c r="B9067" t="s">
        <v>37</v>
      </c>
      <c r="C9067" t="s">
        <v>34</v>
      </c>
      <c r="D9067" t="s">
        <v>20</v>
      </c>
      <c r="E9067" s="3">
        <v>33575</v>
      </c>
      <c r="F9067" s="3">
        <v>117232</v>
      </c>
      <c r="G9067" t="s">
        <v>32</v>
      </c>
      <c r="H9067" t="s">
        <v>9097</v>
      </c>
    </row>
    <row r="9068" spans="1:8" x14ac:dyDescent="0.35">
      <c r="A9068" s="2">
        <v>44751</v>
      </c>
      <c r="B9068" t="s">
        <v>18</v>
      </c>
      <c r="C9068" t="s">
        <v>43</v>
      </c>
      <c r="D9068" t="s">
        <v>58</v>
      </c>
      <c r="E9068" s="3">
        <v>62656</v>
      </c>
      <c r="F9068" s="3">
        <v>63817</v>
      </c>
      <c r="G9068" t="s">
        <v>21</v>
      </c>
      <c r="H9068" t="s">
        <v>9098</v>
      </c>
    </row>
    <row r="9069" spans="1:8" x14ac:dyDescent="0.35">
      <c r="A9069" s="2">
        <v>44621</v>
      </c>
      <c r="B9069" t="s">
        <v>23</v>
      </c>
      <c r="C9069" t="s">
        <v>24</v>
      </c>
      <c r="D9069" t="s">
        <v>30</v>
      </c>
      <c r="E9069" s="3">
        <v>117487</v>
      </c>
      <c r="F9069" s="3">
        <v>154730</v>
      </c>
      <c r="G9069" t="s">
        <v>21</v>
      </c>
      <c r="H9069" t="s">
        <v>9099</v>
      </c>
    </row>
    <row r="9070" spans="1:8" x14ac:dyDescent="0.35">
      <c r="A9070" s="2">
        <v>44489</v>
      </c>
      <c r="B9070" t="s">
        <v>28</v>
      </c>
      <c r="C9070" t="s">
        <v>23</v>
      </c>
      <c r="D9070" t="s">
        <v>39</v>
      </c>
      <c r="E9070" s="3">
        <v>24062</v>
      </c>
      <c r="F9070" s="3">
        <v>66477</v>
      </c>
      <c r="G9070" t="s">
        <v>26</v>
      </c>
      <c r="H9070" t="s">
        <v>9100</v>
      </c>
    </row>
    <row r="9071" spans="1:8" x14ac:dyDescent="0.35">
      <c r="A9071" s="2">
        <v>44750</v>
      </c>
      <c r="B9071" t="s">
        <v>18</v>
      </c>
      <c r="C9071" t="s">
        <v>24</v>
      </c>
      <c r="D9071" t="s">
        <v>25</v>
      </c>
      <c r="E9071" s="3">
        <v>53485</v>
      </c>
      <c r="F9071" s="3">
        <v>54512</v>
      </c>
      <c r="G9071" t="s">
        <v>21</v>
      </c>
      <c r="H9071" t="s">
        <v>9101</v>
      </c>
    </row>
    <row r="9072" spans="1:8" x14ac:dyDescent="0.35">
      <c r="A9072" s="2">
        <v>44627</v>
      </c>
      <c r="B9072" t="s">
        <v>23</v>
      </c>
      <c r="C9072" t="s">
        <v>34</v>
      </c>
      <c r="D9072" t="s">
        <v>30</v>
      </c>
      <c r="E9072" s="3">
        <v>20621</v>
      </c>
      <c r="F9072" s="3">
        <v>16458</v>
      </c>
      <c r="G9072" t="s">
        <v>21</v>
      </c>
      <c r="H9072" t="s">
        <v>9102</v>
      </c>
    </row>
    <row r="9073" spans="1:8" x14ac:dyDescent="0.35">
      <c r="A9073" s="2">
        <v>44800</v>
      </c>
      <c r="B9073" t="s">
        <v>18</v>
      </c>
      <c r="C9073" t="s">
        <v>43</v>
      </c>
      <c r="D9073" t="s">
        <v>58</v>
      </c>
      <c r="E9073" s="3">
        <v>32901</v>
      </c>
      <c r="F9073" s="3">
        <v>94793</v>
      </c>
      <c r="G9073" t="s">
        <v>21</v>
      </c>
      <c r="H9073" t="s">
        <v>9103</v>
      </c>
    </row>
    <row r="9074" spans="1:8" x14ac:dyDescent="0.35">
      <c r="A9074" s="2">
        <v>44513</v>
      </c>
      <c r="B9074" t="s">
        <v>18</v>
      </c>
      <c r="C9074" t="s">
        <v>23</v>
      </c>
      <c r="D9074" t="s">
        <v>30</v>
      </c>
      <c r="E9074" s="3">
        <v>23634</v>
      </c>
      <c r="F9074" s="3">
        <v>123355</v>
      </c>
      <c r="G9074" t="s">
        <v>35</v>
      </c>
      <c r="H9074" t="s">
        <v>9104</v>
      </c>
    </row>
    <row r="9075" spans="1:8" x14ac:dyDescent="0.35">
      <c r="A9075" s="2">
        <v>44594</v>
      </c>
      <c r="B9075" t="s">
        <v>18</v>
      </c>
      <c r="C9075" t="s">
        <v>19</v>
      </c>
      <c r="D9075" t="s">
        <v>25</v>
      </c>
      <c r="E9075" s="3">
        <v>37736</v>
      </c>
      <c r="F9075" s="3">
        <v>130164</v>
      </c>
      <c r="G9075" t="s">
        <v>35</v>
      </c>
      <c r="H9075" t="s">
        <v>9105</v>
      </c>
    </row>
    <row r="9076" spans="1:8" x14ac:dyDescent="0.35">
      <c r="A9076" s="2">
        <v>44792</v>
      </c>
      <c r="B9076" t="s">
        <v>37</v>
      </c>
      <c r="C9076" t="s">
        <v>23</v>
      </c>
      <c r="D9076" t="s">
        <v>30</v>
      </c>
      <c r="E9076" s="3">
        <v>75912</v>
      </c>
      <c r="F9076" s="3">
        <v>105944</v>
      </c>
      <c r="G9076" t="s">
        <v>26</v>
      </c>
      <c r="H9076" t="s">
        <v>9106</v>
      </c>
    </row>
    <row r="9077" spans="1:8" x14ac:dyDescent="0.35">
      <c r="A9077" s="2">
        <v>44742</v>
      </c>
      <c r="B9077" t="s">
        <v>28</v>
      </c>
      <c r="C9077" t="s">
        <v>23</v>
      </c>
      <c r="D9077" t="s">
        <v>39</v>
      </c>
      <c r="E9077" s="3">
        <v>105873</v>
      </c>
      <c r="F9077" s="3">
        <v>109125</v>
      </c>
      <c r="G9077" t="s">
        <v>32</v>
      </c>
      <c r="H9077" t="s">
        <v>9107</v>
      </c>
    </row>
    <row r="9078" spans="1:8" x14ac:dyDescent="0.35">
      <c r="A9078" s="2">
        <v>44272</v>
      </c>
      <c r="B9078" t="s">
        <v>18</v>
      </c>
      <c r="C9078" t="s">
        <v>34</v>
      </c>
      <c r="D9078" t="s">
        <v>58</v>
      </c>
      <c r="E9078" s="3">
        <v>85875</v>
      </c>
      <c r="F9078" s="3">
        <v>110249</v>
      </c>
      <c r="G9078" t="s">
        <v>26</v>
      </c>
      <c r="H9078" t="s">
        <v>9108</v>
      </c>
    </row>
    <row r="9079" spans="1:8" x14ac:dyDescent="0.35">
      <c r="A9079" s="2">
        <v>45061</v>
      </c>
      <c r="B9079" t="s">
        <v>23</v>
      </c>
      <c r="C9079" t="s">
        <v>24</v>
      </c>
      <c r="D9079" t="s">
        <v>25</v>
      </c>
      <c r="E9079" s="3">
        <v>68957</v>
      </c>
      <c r="F9079" s="3">
        <v>110794</v>
      </c>
      <c r="G9079" t="s">
        <v>32</v>
      </c>
      <c r="H9079" t="s">
        <v>9109</v>
      </c>
    </row>
    <row r="9080" spans="1:8" x14ac:dyDescent="0.35">
      <c r="A9080" s="2">
        <v>45112</v>
      </c>
      <c r="B9080" t="s">
        <v>37</v>
      </c>
      <c r="C9080" t="s">
        <v>24</v>
      </c>
      <c r="D9080" t="s">
        <v>58</v>
      </c>
      <c r="E9080" s="3">
        <v>48010</v>
      </c>
      <c r="F9080" s="3">
        <v>33376</v>
      </c>
      <c r="G9080" t="s">
        <v>21</v>
      </c>
      <c r="H9080" t="s">
        <v>9110</v>
      </c>
    </row>
    <row r="9081" spans="1:8" x14ac:dyDescent="0.35">
      <c r="A9081" s="2">
        <v>44905</v>
      </c>
      <c r="B9081" t="s">
        <v>41</v>
      </c>
      <c r="C9081" t="s">
        <v>19</v>
      </c>
      <c r="D9081" t="s">
        <v>39</v>
      </c>
      <c r="E9081" s="3">
        <v>78383</v>
      </c>
      <c r="F9081" s="3">
        <v>159876</v>
      </c>
      <c r="G9081" t="s">
        <v>32</v>
      </c>
      <c r="H9081" t="s">
        <v>9111</v>
      </c>
    </row>
    <row r="9082" spans="1:8" x14ac:dyDescent="0.35">
      <c r="A9082" s="2">
        <v>44682</v>
      </c>
      <c r="B9082" t="s">
        <v>18</v>
      </c>
      <c r="C9082" t="s">
        <v>34</v>
      </c>
      <c r="D9082" t="s">
        <v>25</v>
      </c>
      <c r="E9082" s="3">
        <v>21659</v>
      </c>
      <c r="F9082" s="3">
        <v>89633</v>
      </c>
      <c r="G9082" t="s">
        <v>32</v>
      </c>
      <c r="H9082" t="s">
        <v>9112</v>
      </c>
    </row>
    <row r="9083" spans="1:8" x14ac:dyDescent="0.35">
      <c r="A9083" s="2">
        <v>44943</v>
      </c>
      <c r="B9083" t="s">
        <v>37</v>
      </c>
      <c r="C9083" t="s">
        <v>23</v>
      </c>
      <c r="D9083" t="s">
        <v>25</v>
      </c>
      <c r="E9083" s="3">
        <v>83750</v>
      </c>
      <c r="F9083" s="3">
        <v>108330</v>
      </c>
      <c r="G9083" t="s">
        <v>32</v>
      </c>
      <c r="H9083" t="s">
        <v>9113</v>
      </c>
    </row>
    <row r="9084" spans="1:8" x14ac:dyDescent="0.35">
      <c r="A9084" s="2">
        <v>45227</v>
      </c>
      <c r="B9084" t="s">
        <v>55</v>
      </c>
      <c r="C9084" t="s">
        <v>29</v>
      </c>
      <c r="D9084" t="s">
        <v>58</v>
      </c>
      <c r="E9084" s="3">
        <v>127391</v>
      </c>
      <c r="F9084" s="3">
        <v>131053</v>
      </c>
      <c r="G9084" t="s">
        <v>32</v>
      </c>
      <c r="H9084" t="s">
        <v>9114</v>
      </c>
    </row>
    <row r="9085" spans="1:8" x14ac:dyDescent="0.35">
      <c r="A9085" s="2">
        <v>44746</v>
      </c>
      <c r="B9085" t="s">
        <v>41</v>
      </c>
      <c r="C9085" t="s">
        <v>24</v>
      </c>
      <c r="D9085" t="s">
        <v>30</v>
      </c>
      <c r="E9085" s="3">
        <v>49430</v>
      </c>
      <c r="F9085" s="3">
        <v>168087</v>
      </c>
      <c r="G9085" t="s">
        <v>35</v>
      </c>
      <c r="H9085" t="s">
        <v>9115</v>
      </c>
    </row>
    <row r="9086" spans="1:8" x14ac:dyDescent="0.35">
      <c r="A9086" s="2">
        <v>45172</v>
      </c>
      <c r="B9086" t="s">
        <v>28</v>
      </c>
      <c r="C9086" t="s">
        <v>24</v>
      </c>
      <c r="D9086" t="s">
        <v>30</v>
      </c>
      <c r="E9086" s="3">
        <v>62500</v>
      </c>
      <c r="F9086" s="3">
        <v>161804</v>
      </c>
      <c r="G9086" t="s">
        <v>21</v>
      </c>
      <c r="H9086" t="s">
        <v>9116</v>
      </c>
    </row>
    <row r="9087" spans="1:8" x14ac:dyDescent="0.35">
      <c r="A9087" s="2">
        <v>45272</v>
      </c>
      <c r="B9087" t="s">
        <v>18</v>
      </c>
      <c r="C9087" t="s">
        <v>43</v>
      </c>
      <c r="D9087" t="s">
        <v>20</v>
      </c>
      <c r="E9087" s="3">
        <v>120265</v>
      </c>
      <c r="F9087" s="3">
        <v>57206</v>
      </c>
      <c r="G9087" t="s">
        <v>32</v>
      </c>
      <c r="H9087" t="s">
        <v>9117</v>
      </c>
    </row>
    <row r="9088" spans="1:8" x14ac:dyDescent="0.35">
      <c r="A9088" s="2">
        <v>45138</v>
      </c>
      <c r="B9088" t="s">
        <v>18</v>
      </c>
      <c r="C9088" t="s">
        <v>23</v>
      </c>
      <c r="D9088" t="s">
        <v>20</v>
      </c>
      <c r="E9088" s="3">
        <v>90990</v>
      </c>
      <c r="F9088" s="3">
        <v>15474</v>
      </c>
      <c r="G9088" t="s">
        <v>32</v>
      </c>
      <c r="H9088" t="s">
        <v>9118</v>
      </c>
    </row>
    <row r="9089" spans="1:8" x14ac:dyDescent="0.35">
      <c r="A9089" s="2">
        <v>45115</v>
      </c>
      <c r="B9089" t="s">
        <v>37</v>
      </c>
      <c r="C9089" t="s">
        <v>34</v>
      </c>
      <c r="D9089" t="s">
        <v>25</v>
      </c>
      <c r="E9089" s="3">
        <v>43144</v>
      </c>
      <c r="F9089" s="3">
        <v>64600</v>
      </c>
      <c r="G9089" t="s">
        <v>21</v>
      </c>
      <c r="H9089" t="s">
        <v>9119</v>
      </c>
    </row>
    <row r="9090" spans="1:8" x14ac:dyDescent="0.35">
      <c r="A9090" s="2">
        <v>44559</v>
      </c>
      <c r="B9090" t="s">
        <v>28</v>
      </c>
      <c r="C9090" t="s">
        <v>24</v>
      </c>
      <c r="D9090" t="s">
        <v>58</v>
      </c>
      <c r="E9090" s="3">
        <v>90920</v>
      </c>
      <c r="F9090" s="3">
        <v>67057</v>
      </c>
      <c r="G9090" t="s">
        <v>32</v>
      </c>
      <c r="H9090" t="s">
        <v>9120</v>
      </c>
    </row>
    <row r="9091" spans="1:8" x14ac:dyDescent="0.35">
      <c r="A9091" s="2">
        <v>44578</v>
      </c>
      <c r="B9091" t="s">
        <v>55</v>
      </c>
      <c r="C9091" t="s">
        <v>34</v>
      </c>
      <c r="D9091" t="s">
        <v>25</v>
      </c>
      <c r="E9091" s="3">
        <v>35826</v>
      </c>
      <c r="F9091" s="3">
        <v>84077</v>
      </c>
      <c r="G9091" t="s">
        <v>26</v>
      </c>
      <c r="H9091" t="s">
        <v>9121</v>
      </c>
    </row>
    <row r="9092" spans="1:8" x14ac:dyDescent="0.35">
      <c r="A9092" s="2">
        <v>44467</v>
      </c>
      <c r="B9092" t="s">
        <v>41</v>
      </c>
      <c r="C9092" t="s">
        <v>23</v>
      </c>
      <c r="D9092" t="s">
        <v>58</v>
      </c>
      <c r="E9092" s="3">
        <v>34004</v>
      </c>
      <c r="F9092" s="3">
        <v>134156</v>
      </c>
      <c r="G9092" t="s">
        <v>32</v>
      </c>
      <c r="H9092" t="s">
        <v>9122</v>
      </c>
    </row>
    <row r="9093" spans="1:8" x14ac:dyDescent="0.35">
      <c r="A9093" s="2">
        <v>45234</v>
      </c>
      <c r="B9093" t="s">
        <v>23</v>
      </c>
      <c r="C9093" t="s">
        <v>23</v>
      </c>
      <c r="D9093" t="s">
        <v>39</v>
      </c>
      <c r="E9093" s="3">
        <v>140868</v>
      </c>
      <c r="F9093" s="3">
        <v>86043</v>
      </c>
      <c r="G9093" t="s">
        <v>26</v>
      </c>
      <c r="H9093" t="s">
        <v>9123</v>
      </c>
    </row>
    <row r="9094" spans="1:8" x14ac:dyDescent="0.35">
      <c r="A9094" s="2">
        <v>44494</v>
      </c>
      <c r="B9094" t="s">
        <v>28</v>
      </c>
      <c r="C9094" t="s">
        <v>24</v>
      </c>
      <c r="D9094" t="s">
        <v>20</v>
      </c>
      <c r="E9094" s="3">
        <v>21102</v>
      </c>
      <c r="F9094" s="3">
        <v>146219</v>
      </c>
      <c r="G9094" t="s">
        <v>26</v>
      </c>
      <c r="H9094" t="s">
        <v>9124</v>
      </c>
    </row>
    <row r="9095" spans="1:8" x14ac:dyDescent="0.35">
      <c r="A9095" s="2">
        <v>45200</v>
      </c>
      <c r="B9095" t="s">
        <v>18</v>
      </c>
      <c r="C9095" t="s">
        <v>19</v>
      </c>
      <c r="D9095" t="s">
        <v>25</v>
      </c>
      <c r="E9095" s="3">
        <v>75491</v>
      </c>
      <c r="F9095" s="3">
        <v>86251</v>
      </c>
      <c r="G9095" t="s">
        <v>26</v>
      </c>
      <c r="H9095" t="s">
        <v>9125</v>
      </c>
    </row>
    <row r="9096" spans="1:8" x14ac:dyDescent="0.35">
      <c r="A9096" s="2">
        <v>44430</v>
      </c>
      <c r="B9096" t="s">
        <v>37</v>
      </c>
      <c r="C9096" t="s">
        <v>34</v>
      </c>
      <c r="D9096" t="s">
        <v>39</v>
      </c>
      <c r="E9096" s="3">
        <v>32869</v>
      </c>
      <c r="F9096" s="3">
        <v>12236</v>
      </c>
      <c r="G9096" t="s">
        <v>35</v>
      </c>
      <c r="H9096" t="s">
        <v>9126</v>
      </c>
    </row>
    <row r="9097" spans="1:8" x14ac:dyDescent="0.35">
      <c r="A9097" s="2">
        <v>44771</v>
      </c>
      <c r="B9097" t="s">
        <v>55</v>
      </c>
      <c r="C9097" t="s">
        <v>34</v>
      </c>
      <c r="D9097" t="s">
        <v>30</v>
      </c>
      <c r="E9097" s="3">
        <v>28150</v>
      </c>
      <c r="F9097" s="3">
        <v>120559</v>
      </c>
      <c r="G9097" t="s">
        <v>35</v>
      </c>
      <c r="H9097" t="s">
        <v>9127</v>
      </c>
    </row>
    <row r="9098" spans="1:8" x14ac:dyDescent="0.35">
      <c r="A9098" s="2">
        <v>44223</v>
      </c>
      <c r="B9098" t="s">
        <v>37</v>
      </c>
      <c r="C9098" t="s">
        <v>43</v>
      </c>
      <c r="D9098" t="s">
        <v>20</v>
      </c>
      <c r="E9098" s="3">
        <v>97425</v>
      </c>
      <c r="F9098" s="3">
        <v>71632</v>
      </c>
      <c r="G9098" t="s">
        <v>21</v>
      </c>
      <c r="H9098" t="s">
        <v>9128</v>
      </c>
    </row>
    <row r="9099" spans="1:8" x14ac:dyDescent="0.35">
      <c r="A9099" s="2">
        <v>44289</v>
      </c>
      <c r="B9099" t="s">
        <v>41</v>
      </c>
      <c r="C9099" t="s">
        <v>23</v>
      </c>
      <c r="D9099" t="s">
        <v>58</v>
      </c>
      <c r="E9099" s="3">
        <v>38552</v>
      </c>
      <c r="F9099" s="3">
        <v>162568</v>
      </c>
      <c r="G9099" t="s">
        <v>26</v>
      </c>
      <c r="H9099" t="s">
        <v>9129</v>
      </c>
    </row>
    <row r="9100" spans="1:8" x14ac:dyDescent="0.35">
      <c r="A9100" s="2">
        <v>44813</v>
      </c>
      <c r="B9100" t="s">
        <v>28</v>
      </c>
      <c r="C9100" t="s">
        <v>23</v>
      </c>
      <c r="D9100" t="s">
        <v>30</v>
      </c>
      <c r="E9100" s="3">
        <v>112145</v>
      </c>
      <c r="F9100" s="3">
        <v>121165</v>
      </c>
      <c r="G9100" t="s">
        <v>35</v>
      </c>
      <c r="H9100" t="s">
        <v>9130</v>
      </c>
    </row>
    <row r="9101" spans="1:8" x14ac:dyDescent="0.35">
      <c r="A9101" s="2">
        <v>44505</v>
      </c>
      <c r="B9101" t="s">
        <v>37</v>
      </c>
      <c r="C9101" t="s">
        <v>24</v>
      </c>
      <c r="D9101" t="s">
        <v>30</v>
      </c>
      <c r="E9101" s="3">
        <v>62396</v>
      </c>
      <c r="F9101" s="3">
        <v>154297</v>
      </c>
      <c r="G9101" t="s">
        <v>26</v>
      </c>
      <c r="H9101" t="s">
        <v>9131</v>
      </c>
    </row>
    <row r="9102" spans="1:8" x14ac:dyDescent="0.35">
      <c r="A9102" s="2">
        <v>44248</v>
      </c>
      <c r="B9102" t="s">
        <v>23</v>
      </c>
      <c r="C9102" t="s">
        <v>24</v>
      </c>
      <c r="D9102" t="s">
        <v>39</v>
      </c>
      <c r="E9102" s="3">
        <v>54623</v>
      </c>
      <c r="F9102" s="3">
        <v>67293</v>
      </c>
      <c r="G9102" t="s">
        <v>35</v>
      </c>
      <c r="H9102" t="s">
        <v>9132</v>
      </c>
    </row>
    <row r="9103" spans="1:8" x14ac:dyDescent="0.35">
      <c r="A9103" s="2">
        <v>44515</v>
      </c>
      <c r="B9103" t="s">
        <v>23</v>
      </c>
      <c r="C9103" t="s">
        <v>24</v>
      </c>
      <c r="D9103" t="s">
        <v>25</v>
      </c>
      <c r="E9103" s="3">
        <v>26351</v>
      </c>
      <c r="F9103" s="3">
        <v>61536</v>
      </c>
      <c r="G9103" t="s">
        <v>21</v>
      </c>
      <c r="H9103" t="s">
        <v>9133</v>
      </c>
    </row>
    <row r="9104" spans="1:8" x14ac:dyDescent="0.35">
      <c r="A9104" s="2">
        <v>44377</v>
      </c>
      <c r="B9104" t="s">
        <v>37</v>
      </c>
      <c r="C9104" t="s">
        <v>43</v>
      </c>
      <c r="D9104" t="s">
        <v>25</v>
      </c>
      <c r="E9104" s="3">
        <v>44388</v>
      </c>
      <c r="F9104" s="3">
        <v>81397</v>
      </c>
      <c r="G9104" t="s">
        <v>21</v>
      </c>
      <c r="H9104" t="s">
        <v>9134</v>
      </c>
    </row>
    <row r="9105" spans="1:8" x14ac:dyDescent="0.35">
      <c r="A9105" s="2">
        <v>45071</v>
      </c>
      <c r="B9105" t="s">
        <v>18</v>
      </c>
      <c r="C9105" t="s">
        <v>19</v>
      </c>
      <c r="D9105" t="s">
        <v>39</v>
      </c>
      <c r="E9105" s="3">
        <v>24968</v>
      </c>
      <c r="F9105" s="3">
        <v>21528</v>
      </c>
      <c r="G9105" t="s">
        <v>35</v>
      </c>
      <c r="H9105" t="s">
        <v>9135</v>
      </c>
    </row>
    <row r="9106" spans="1:8" x14ac:dyDescent="0.35">
      <c r="A9106" s="2">
        <v>45263</v>
      </c>
      <c r="B9106" t="s">
        <v>37</v>
      </c>
      <c r="C9106" t="s">
        <v>24</v>
      </c>
      <c r="D9106" t="s">
        <v>30</v>
      </c>
      <c r="E9106" s="3">
        <v>84259</v>
      </c>
      <c r="F9106" s="3">
        <v>119646</v>
      </c>
      <c r="G9106" t="s">
        <v>35</v>
      </c>
      <c r="H9106" t="s">
        <v>9136</v>
      </c>
    </row>
    <row r="9107" spans="1:8" x14ac:dyDescent="0.35">
      <c r="A9107" s="2">
        <v>44843</v>
      </c>
      <c r="B9107" t="s">
        <v>55</v>
      </c>
      <c r="C9107" t="s">
        <v>24</v>
      </c>
      <c r="D9107" t="s">
        <v>20</v>
      </c>
      <c r="E9107" s="3">
        <v>50596</v>
      </c>
      <c r="F9107" s="3">
        <v>20566</v>
      </c>
      <c r="G9107" t="s">
        <v>26</v>
      </c>
      <c r="H9107" t="s">
        <v>9137</v>
      </c>
    </row>
    <row r="9108" spans="1:8" x14ac:dyDescent="0.35">
      <c r="A9108" s="2">
        <v>44393</v>
      </c>
      <c r="B9108" t="s">
        <v>28</v>
      </c>
      <c r="C9108" t="s">
        <v>29</v>
      </c>
      <c r="D9108" t="s">
        <v>30</v>
      </c>
      <c r="E9108" s="3">
        <v>123670</v>
      </c>
      <c r="F9108" s="3">
        <v>10995</v>
      </c>
      <c r="G9108" t="s">
        <v>21</v>
      </c>
      <c r="H9108" t="s">
        <v>9138</v>
      </c>
    </row>
    <row r="9109" spans="1:8" x14ac:dyDescent="0.35">
      <c r="A9109" s="2">
        <v>44841</v>
      </c>
      <c r="B9109" t="s">
        <v>41</v>
      </c>
      <c r="C9109" t="s">
        <v>24</v>
      </c>
      <c r="D9109" t="s">
        <v>39</v>
      </c>
      <c r="E9109" s="3">
        <v>104168</v>
      </c>
      <c r="F9109" s="3">
        <v>110624</v>
      </c>
      <c r="G9109" t="s">
        <v>32</v>
      </c>
      <c r="H9109" t="s">
        <v>9139</v>
      </c>
    </row>
    <row r="9110" spans="1:8" x14ac:dyDescent="0.35">
      <c r="A9110" s="2">
        <v>45167</v>
      </c>
      <c r="B9110" t="s">
        <v>23</v>
      </c>
      <c r="C9110" t="s">
        <v>43</v>
      </c>
      <c r="D9110" t="s">
        <v>30</v>
      </c>
      <c r="E9110" s="3">
        <v>59544</v>
      </c>
      <c r="F9110" s="3">
        <v>9906</v>
      </c>
      <c r="G9110" t="s">
        <v>26</v>
      </c>
      <c r="H9110" t="s">
        <v>9140</v>
      </c>
    </row>
    <row r="9111" spans="1:8" x14ac:dyDescent="0.35">
      <c r="A9111" s="2">
        <v>44451</v>
      </c>
      <c r="B9111" t="s">
        <v>37</v>
      </c>
      <c r="C9111" t="s">
        <v>34</v>
      </c>
      <c r="D9111" t="s">
        <v>30</v>
      </c>
      <c r="E9111" s="3">
        <v>46225</v>
      </c>
      <c r="F9111" s="3">
        <v>58862</v>
      </c>
      <c r="G9111" t="s">
        <v>35</v>
      </c>
      <c r="H9111" t="s">
        <v>9141</v>
      </c>
    </row>
    <row r="9112" spans="1:8" x14ac:dyDescent="0.35">
      <c r="A9112" s="2">
        <v>44928</v>
      </c>
      <c r="B9112" t="s">
        <v>55</v>
      </c>
      <c r="C9112" t="s">
        <v>19</v>
      </c>
      <c r="D9112" t="s">
        <v>30</v>
      </c>
      <c r="E9112" s="3">
        <v>143435</v>
      </c>
      <c r="F9112" s="3">
        <v>117744</v>
      </c>
      <c r="G9112" t="s">
        <v>26</v>
      </c>
      <c r="H9112" t="s">
        <v>9142</v>
      </c>
    </row>
    <row r="9113" spans="1:8" x14ac:dyDescent="0.35">
      <c r="A9113" s="2">
        <v>44532</v>
      </c>
      <c r="B9113" t="s">
        <v>23</v>
      </c>
      <c r="C9113" t="s">
        <v>34</v>
      </c>
      <c r="D9113" t="s">
        <v>30</v>
      </c>
      <c r="E9113" s="3">
        <v>99274</v>
      </c>
      <c r="F9113" s="3">
        <v>143251</v>
      </c>
      <c r="G9113" t="s">
        <v>32</v>
      </c>
      <c r="H9113" t="s">
        <v>9143</v>
      </c>
    </row>
    <row r="9114" spans="1:8" x14ac:dyDescent="0.35">
      <c r="A9114" s="2">
        <v>45186</v>
      </c>
      <c r="B9114" t="s">
        <v>23</v>
      </c>
      <c r="C9114" t="s">
        <v>29</v>
      </c>
      <c r="D9114" t="s">
        <v>20</v>
      </c>
      <c r="E9114" s="3">
        <v>134228</v>
      </c>
      <c r="F9114" s="3">
        <v>165239</v>
      </c>
      <c r="G9114" t="s">
        <v>21</v>
      </c>
      <c r="H9114" t="s">
        <v>9144</v>
      </c>
    </row>
    <row r="9115" spans="1:8" x14ac:dyDescent="0.35">
      <c r="A9115" s="2">
        <v>45096</v>
      </c>
      <c r="B9115" t="s">
        <v>41</v>
      </c>
      <c r="C9115" t="s">
        <v>23</v>
      </c>
      <c r="D9115" t="s">
        <v>58</v>
      </c>
      <c r="E9115" s="3">
        <v>37436</v>
      </c>
      <c r="F9115" s="3">
        <v>57159</v>
      </c>
      <c r="G9115" t="s">
        <v>32</v>
      </c>
      <c r="H9115" t="s">
        <v>9145</v>
      </c>
    </row>
    <row r="9116" spans="1:8" x14ac:dyDescent="0.35">
      <c r="A9116" s="2">
        <v>44710</v>
      </c>
      <c r="B9116" t="s">
        <v>23</v>
      </c>
      <c r="C9116" t="s">
        <v>23</v>
      </c>
      <c r="D9116" t="s">
        <v>58</v>
      </c>
      <c r="E9116" s="3">
        <v>43085</v>
      </c>
      <c r="F9116" s="3">
        <v>52693</v>
      </c>
      <c r="G9116" t="s">
        <v>35</v>
      </c>
      <c r="H9116" t="s">
        <v>9146</v>
      </c>
    </row>
    <row r="9117" spans="1:8" x14ac:dyDescent="0.35">
      <c r="A9117" s="2">
        <v>44438</v>
      </c>
      <c r="B9117" t="s">
        <v>55</v>
      </c>
      <c r="C9117" t="s">
        <v>24</v>
      </c>
      <c r="D9117" t="s">
        <v>25</v>
      </c>
      <c r="E9117" s="3">
        <v>18896</v>
      </c>
      <c r="F9117" s="3">
        <v>77181</v>
      </c>
      <c r="G9117" t="s">
        <v>35</v>
      </c>
      <c r="H9117" t="s">
        <v>9147</v>
      </c>
    </row>
    <row r="9118" spans="1:8" x14ac:dyDescent="0.35">
      <c r="A9118" s="2">
        <v>44345</v>
      </c>
      <c r="B9118" t="s">
        <v>23</v>
      </c>
      <c r="C9118" t="s">
        <v>29</v>
      </c>
      <c r="D9118" t="s">
        <v>58</v>
      </c>
      <c r="E9118" s="3">
        <v>23785</v>
      </c>
      <c r="F9118" s="3">
        <v>129909</v>
      </c>
      <c r="G9118" t="s">
        <v>35</v>
      </c>
      <c r="H9118" t="s">
        <v>9148</v>
      </c>
    </row>
    <row r="9119" spans="1:8" x14ac:dyDescent="0.35">
      <c r="A9119" s="2">
        <v>44953</v>
      </c>
      <c r="B9119" t="s">
        <v>23</v>
      </c>
      <c r="C9119" t="s">
        <v>34</v>
      </c>
      <c r="D9119" t="s">
        <v>58</v>
      </c>
      <c r="E9119" s="3">
        <v>128459</v>
      </c>
      <c r="F9119" s="3">
        <v>17846</v>
      </c>
      <c r="G9119" t="s">
        <v>35</v>
      </c>
      <c r="H9119" t="s">
        <v>9149</v>
      </c>
    </row>
    <row r="9120" spans="1:8" x14ac:dyDescent="0.35">
      <c r="A9120" s="2">
        <v>44816</v>
      </c>
      <c r="B9120" t="s">
        <v>37</v>
      </c>
      <c r="C9120" t="s">
        <v>43</v>
      </c>
      <c r="D9120" t="s">
        <v>58</v>
      </c>
      <c r="E9120" s="3">
        <v>68385</v>
      </c>
      <c r="F9120" s="3">
        <v>82206</v>
      </c>
      <c r="G9120" t="s">
        <v>35</v>
      </c>
      <c r="H9120" t="s">
        <v>9150</v>
      </c>
    </row>
    <row r="9121" spans="1:8" x14ac:dyDescent="0.35">
      <c r="A9121" s="2">
        <v>44649</v>
      </c>
      <c r="B9121" t="s">
        <v>37</v>
      </c>
      <c r="C9121" t="s">
        <v>19</v>
      </c>
      <c r="D9121" t="s">
        <v>30</v>
      </c>
      <c r="E9121" s="3">
        <v>96164</v>
      </c>
      <c r="F9121" s="3">
        <v>151191</v>
      </c>
      <c r="G9121" t="s">
        <v>32</v>
      </c>
      <c r="H9121" t="s">
        <v>9151</v>
      </c>
    </row>
    <row r="9122" spans="1:8" x14ac:dyDescent="0.35">
      <c r="A9122" s="2">
        <v>44408</v>
      </c>
      <c r="B9122" t="s">
        <v>28</v>
      </c>
      <c r="C9122" t="s">
        <v>34</v>
      </c>
      <c r="D9122" t="s">
        <v>30</v>
      </c>
      <c r="E9122" s="3">
        <v>63805</v>
      </c>
      <c r="F9122" s="3">
        <v>85425</v>
      </c>
      <c r="G9122" t="s">
        <v>21</v>
      </c>
      <c r="H9122" t="s">
        <v>9152</v>
      </c>
    </row>
    <row r="9123" spans="1:8" x14ac:dyDescent="0.35">
      <c r="A9123" s="2">
        <v>44864</v>
      </c>
      <c r="B9123" t="s">
        <v>18</v>
      </c>
      <c r="C9123" t="s">
        <v>29</v>
      </c>
      <c r="D9123" t="s">
        <v>20</v>
      </c>
      <c r="E9123" s="3">
        <v>140672</v>
      </c>
      <c r="F9123" s="3">
        <v>133164</v>
      </c>
      <c r="G9123" t="s">
        <v>21</v>
      </c>
      <c r="H9123" t="s">
        <v>9153</v>
      </c>
    </row>
    <row r="9124" spans="1:8" x14ac:dyDescent="0.35">
      <c r="A9124" s="2">
        <v>44790</v>
      </c>
      <c r="B9124" t="s">
        <v>55</v>
      </c>
      <c r="C9124" t="s">
        <v>29</v>
      </c>
      <c r="D9124" t="s">
        <v>30</v>
      </c>
      <c r="E9124" s="3">
        <v>79542</v>
      </c>
      <c r="F9124" s="3">
        <v>162581</v>
      </c>
      <c r="G9124" t="s">
        <v>26</v>
      </c>
      <c r="H9124" t="s">
        <v>9154</v>
      </c>
    </row>
    <row r="9125" spans="1:8" x14ac:dyDescent="0.35">
      <c r="A9125" s="2">
        <v>44327</v>
      </c>
      <c r="B9125" t="s">
        <v>18</v>
      </c>
      <c r="C9125" t="s">
        <v>34</v>
      </c>
      <c r="D9125" t="s">
        <v>30</v>
      </c>
      <c r="E9125" s="3">
        <v>103136</v>
      </c>
      <c r="F9125" s="3">
        <v>157083</v>
      </c>
      <c r="G9125" t="s">
        <v>26</v>
      </c>
      <c r="H9125" t="s">
        <v>9155</v>
      </c>
    </row>
    <row r="9126" spans="1:8" x14ac:dyDescent="0.35">
      <c r="A9126" s="2">
        <v>44808</v>
      </c>
      <c r="B9126" t="s">
        <v>18</v>
      </c>
      <c r="C9126" t="s">
        <v>19</v>
      </c>
      <c r="D9126" t="s">
        <v>58</v>
      </c>
      <c r="E9126" s="3">
        <v>121286</v>
      </c>
      <c r="F9126" s="3">
        <v>29108</v>
      </c>
      <c r="G9126" t="s">
        <v>26</v>
      </c>
      <c r="H9126" t="s">
        <v>9156</v>
      </c>
    </row>
    <row r="9127" spans="1:8" x14ac:dyDescent="0.35">
      <c r="A9127" s="2">
        <v>44452</v>
      </c>
      <c r="B9127" t="s">
        <v>23</v>
      </c>
      <c r="C9127" t="s">
        <v>34</v>
      </c>
      <c r="D9127" t="s">
        <v>20</v>
      </c>
      <c r="E9127" s="3">
        <v>122905</v>
      </c>
      <c r="F9127" s="3">
        <v>165058</v>
      </c>
      <c r="G9127" t="s">
        <v>35</v>
      </c>
      <c r="H9127" t="s">
        <v>9157</v>
      </c>
    </row>
    <row r="9128" spans="1:8" x14ac:dyDescent="0.35">
      <c r="A9128" s="2">
        <v>44757</v>
      </c>
      <c r="B9128" t="s">
        <v>41</v>
      </c>
      <c r="C9128" t="s">
        <v>34</v>
      </c>
      <c r="D9128" t="s">
        <v>20</v>
      </c>
      <c r="E9128" s="3">
        <v>61279</v>
      </c>
      <c r="F9128" s="3">
        <v>48293</v>
      </c>
      <c r="G9128" t="s">
        <v>21</v>
      </c>
      <c r="H9128" t="s">
        <v>9158</v>
      </c>
    </row>
    <row r="9129" spans="1:8" x14ac:dyDescent="0.35">
      <c r="A9129" s="2">
        <v>44259</v>
      </c>
      <c r="B9129" t="s">
        <v>41</v>
      </c>
      <c r="C9129" t="s">
        <v>19</v>
      </c>
      <c r="D9129" t="s">
        <v>58</v>
      </c>
      <c r="E9129" s="3">
        <v>129301</v>
      </c>
      <c r="F9129" s="3">
        <v>146290</v>
      </c>
      <c r="G9129" t="s">
        <v>35</v>
      </c>
      <c r="H9129" t="s">
        <v>9159</v>
      </c>
    </row>
    <row r="9130" spans="1:8" x14ac:dyDescent="0.35">
      <c r="A9130" s="2">
        <v>44603</v>
      </c>
      <c r="B9130" t="s">
        <v>23</v>
      </c>
      <c r="C9130" t="s">
        <v>43</v>
      </c>
      <c r="D9130" t="s">
        <v>58</v>
      </c>
      <c r="E9130" s="3">
        <v>23950</v>
      </c>
      <c r="F9130" s="3">
        <v>136138</v>
      </c>
      <c r="G9130" t="s">
        <v>26</v>
      </c>
      <c r="H9130" t="s">
        <v>9160</v>
      </c>
    </row>
    <row r="9131" spans="1:8" x14ac:dyDescent="0.35">
      <c r="A9131" s="2">
        <v>44998</v>
      </c>
      <c r="B9131" t="s">
        <v>55</v>
      </c>
      <c r="C9131" t="s">
        <v>29</v>
      </c>
      <c r="D9131" t="s">
        <v>20</v>
      </c>
      <c r="E9131" s="3">
        <v>61901</v>
      </c>
      <c r="F9131" s="3">
        <v>34457</v>
      </c>
      <c r="G9131" t="s">
        <v>35</v>
      </c>
      <c r="H9131" t="s">
        <v>9161</v>
      </c>
    </row>
    <row r="9132" spans="1:8" x14ac:dyDescent="0.35">
      <c r="A9132" s="2">
        <v>44211</v>
      </c>
      <c r="B9132" t="s">
        <v>18</v>
      </c>
      <c r="C9132" t="s">
        <v>19</v>
      </c>
      <c r="D9132" t="s">
        <v>39</v>
      </c>
      <c r="E9132" s="3">
        <v>67587</v>
      </c>
      <c r="F9132" s="3">
        <v>121388</v>
      </c>
      <c r="G9132" t="s">
        <v>32</v>
      </c>
      <c r="H9132" t="s">
        <v>9162</v>
      </c>
    </row>
    <row r="9133" spans="1:8" x14ac:dyDescent="0.35">
      <c r="A9133" s="2">
        <v>44455</v>
      </c>
      <c r="B9133" t="s">
        <v>28</v>
      </c>
      <c r="C9133" t="s">
        <v>24</v>
      </c>
      <c r="D9133" t="s">
        <v>58</v>
      </c>
      <c r="E9133" s="3">
        <v>58284</v>
      </c>
      <c r="F9133" s="3">
        <v>158640</v>
      </c>
      <c r="G9133" t="s">
        <v>26</v>
      </c>
      <c r="H9133" t="s">
        <v>9163</v>
      </c>
    </row>
    <row r="9134" spans="1:8" x14ac:dyDescent="0.35">
      <c r="A9134" s="2">
        <v>44919</v>
      </c>
      <c r="B9134" t="s">
        <v>18</v>
      </c>
      <c r="C9134" t="s">
        <v>24</v>
      </c>
      <c r="D9134" t="s">
        <v>58</v>
      </c>
      <c r="E9134" s="3">
        <v>30038</v>
      </c>
      <c r="F9134" s="3">
        <v>147690</v>
      </c>
      <c r="G9134" t="s">
        <v>21</v>
      </c>
      <c r="H9134" t="s">
        <v>9164</v>
      </c>
    </row>
    <row r="9135" spans="1:8" x14ac:dyDescent="0.35">
      <c r="A9135" s="2">
        <v>44810</v>
      </c>
      <c r="B9135" t="s">
        <v>41</v>
      </c>
      <c r="C9135" t="s">
        <v>24</v>
      </c>
      <c r="D9135" t="s">
        <v>20</v>
      </c>
      <c r="E9135" s="3">
        <v>57567</v>
      </c>
      <c r="F9135" s="3">
        <v>112793</v>
      </c>
      <c r="G9135" t="s">
        <v>21</v>
      </c>
      <c r="H9135" t="s">
        <v>9165</v>
      </c>
    </row>
    <row r="9136" spans="1:8" x14ac:dyDescent="0.35">
      <c r="A9136" s="2">
        <v>45265</v>
      </c>
      <c r="B9136" t="s">
        <v>18</v>
      </c>
      <c r="C9136" t="s">
        <v>24</v>
      </c>
      <c r="D9136" t="s">
        <v>39</v>
      </c>
      <c r="E9136" s="3">
        <v>70037</v>
      </c>
      <c r="F9136" s="3">
        <v>115006</v>
      </c>
      <c r="G9136" t="s">
        <v>26</v>
      </c>
      <c r="H9136" t="s">
        <v>9166</v>
      </c>
    </row>
    <row r="9137" spans="1:8" x14ac:dyDescent="0.35">
      <c r="A9137" s="2">
        <v>45009</v>
      </c>
      <c r="B9137" t="s">
        <v>37</v>
      </c>
      <c r="C9137" t="s">
        <v>23</v>
      </c>
      <c r="D9137" t="s">
        <v>39</v>
      </c>
      <c r="E9137" s="3">
        <v>61522</v>
      </c>
      <c r="F9137" s="3">
        <v>112169</v>
      </c>
      <c r="G9137" t="s">
        <v>21</v>
      </c>
      <c r="H9137" t="s">
        <v>9167</v>
      </c>
    </row>
    <row r="9138" spans="1:8" x14ac:dyDescent="0.35">
      <c r="A9138" s="2">
        <v>44527</v>
      </c>
      <c r="B9138" t="s">
        <v>37</v>
      </c>
      <c r="C9138" t="s">
        <v>43</v>
      </c>
      <c r="D9138" t="s">
        <v>25</v>
      </c>
      <c r="E9138" s="3">
        <v>45371</v>
      </c>
      <c r="F9138" s="3">
        <v>34231</v>
      </c>
      <c r="G9138" t="s">
        <v>21</v>
      </c>
      <c r="H9138" t="s">
        <v>9168</v>
      </c>
    </row>
    <row r="9139" spans="1:8" x14ac:dyDescent="0.35">
      <c r="A9139" s="2">
        <v>44361</v>
      </c>
      <c r="B9139" t="s">
        <v>28</v>
      </c>
      <c r="C9139" t="s">
        <v>23</v>
      </c>
      <c r="D9139" t="s">
        <v>39</v>
      </c>
      <c r="E9139" s="3">
        <v>146819</v>
      </c>
      <c r="F9139" s="3">
        <v>101786</v>
      </c>
      <c r="G9139" t="s">
        <v>26</v>
      </c>
      <c r="H9139" t="s">
        <v>9169</v>
      </c>
    </row>
    <row r="9140" spans="1:8" x14ac:dyDescent="0.35">
      <c r="A9140" s="2">
        <v>45285</v>
      </c>
      <c r="B9140" t="s">
        <v>55</v>
      </c>
      <c r="C9140" t="s">
        <v>34</v>
      </c>
      <c r="D9140" t="s">
        <v>58</v>
      </c>
      <c r="E9140" s="3">
        <v>111837</v>
      </c>
      <c r="F9140" s="3">
        <v>79907</v>
      </c>
      <c r="G9140" t="s">
        <v>26</v>
      </c>
      <c r="H9140" t="s">
        <v>9170</v>
      </c>
    </row>
    <row r="9141" spans="1:8" x14ac:dyDescent="0.35">
      <c r="A9141" s="2">
        <v>44583</v>
      </c>
      <c r="B9141" t="s">
        <v>18</v>
      </c>
      <c r="C9141" t="s">
        <v>34</v>
      </c>
      <c r="D9141" t="s">
        <v>30</v>
      </c>
      <c r="E9141" s="3">
        <v>12966</v>
      </c>
      <c r="F9141" s="3">
        <v>117153</v>
      </c>
      <c r="G9141" t="s">
        <v>35</v>
      </c>
      <c r="H9141" t="s">
        <v>9171</v>
      </c>
    </row>
    <row r="9142" spans="1:8" x14ac:dyDescent="0.35">
      <c r="A9142" s="2">
        <v>45250</v>
      </c>
      <c r="B9142" t="s">
        <v>37</v>
      </c>
      <c r="C9142" t="s">
        <v>19</v>
      </c>
      <c r="D9142" t="s">
        <v>20</v>
      </c>
      <c r="E9142" s="3">
        <v>104776</v>
      </c>
      <c r="F9142" s="3">
        <v>55931</v>
      </c>
      <c r="G9142" t="s">
        <v>35</v>
      </c>
      <c r="H9142" t="s">
        <v>9172</v>
      </c>
    </row>
    <row r="9143" spans="1:8" x14ac:dyDescent="0.35">
      <c r="A9143" s="2">
        <v>44524</v>
      </c>
      <c r="B9143" t="s">
        <v>55</v>
      </c>
      <c r="C9143" t="s">
        <v>24</v>
      </c>
      <c r="D9143" t="s">
        <v>58</v>
      </c>
      <c r="E9143" s="3">
        <v>106447</v>
      </c>
      <c r="F9143" s="3">
        <v>95129</v>
      </c>
      <c r="G9143" t="s">
        <v>32</v>
      </c>
      <c r="H9143" t="s">
        <v>9173</v>
      </c>
    </row>
    <row r="9144" spans="1:8" x14ac:dyDescent="0.35">
      <c r="A9144" s="2">
        <v>44516</v>
      </c>
      <c r="B9144" t="s">
        <v>37</v>
      </c>
      <c r="C9144" t="s">
        <v>19</v>
      </c>
      <c r="D9144" t="s">
        <v>20</v>
      </c>
      <c r="E9144" s="3">
        <v>83107</v>
      </c>
      <c r="F9144" s="3">
        <v>21077</v>
      </c>
      <c r="G9144" t="s">
        <v>21</v>
      </c>
      <c r="H9144" t="s">
        <v>9174</v>
      </c>
    </row>
    <row r="9145" spans="1:8" x14ac:dyDescent="0.35">
      <c r="A9145" s="2">
        <v>44595</v>
      </c>
      <c r="B9145" t="s">
        <v>55</v>
      </c>
      <c r="C9145" t="s">
        <v>34</v>
      </c>
      <c r="D9145" t="s">
        <v>39</v>
      </c>
      <c r="E9145" s="3">
        <v>29391</v>
      </c>
      <c r="F9145" s="3">
        <v>101258</v>
      </c>
      <c r="G9145" t="s">
        <v>26</v>
      </c>
      <c r="H9145" t="s">
        <v>9175</v>
      </c>
    </row>
    <row r="9146" spans="1:8" x14ac:dyDescent="0.35">
      <c r="A9146" s="2">
        <v>44301</v>
      </c>
      <c r="B9146" t="s">
        <v>55</v>
      </c>
      <c r="C9146" t="s">
        <v>24</v>
      </c>
      <c r="D9146" t="s">
        <v>20</v>
      </c>
      <c r="E9146" s="3">
        <v>66965</v>
      </c>
      <c r="F9146" s="3">
        <v>64655</v>
      </c>
      <c r="G9146" t="s">
        <v>32</v>
      </c>
      <c r="H9146" t="s">
        <v>9176</v>
      </c>
    </row>
    <row r="9147" spans="1:8" x14ac:dyDescent="0.35">
      <c r="A9147" s="2">
        <v>44892</v>
      </c>
      <c r="B9147" t="s">
        <v>37</v>
      </c>
      <c r="C9147" t="s">
        <v>29</v>
      </c>
      <c r="D9147" t="s">
        <v>58</v>
      </c>
      <c r="E9147" s="3">
        <v>116688</v>
      </c>
      <c r="F9147" s="3">
        <v>19782</v>
      </c>
      <c r="G9147" t="s">
        <v>21</v>
      </c>
      <c r="H9147" t="s">
        <v>9177</v>
      </c>
    </row>
    <row r="9148" spans="1:8" x14ac:dyDescent="0.35">
      <c r="A9148" s="2">
        <v>45213</v>
      </c>
      <c r="B9148" t="s">
        <v>23</v>
      </c>
      <c r="C9148" t="s">
        <v>43</v>
      </c>
      <c r="D9148" t="s">
        <v>30</v>
      </c>
      <c r="E9148" s="3">
        <v>112424</v>
      </c>
      <c r="F9148" s="3">
        <v>160116</v>
      </c>
      <c r="G9148" t="s">
        <v>21</v>
      </c>
      <c r="H9148" t="s">
        <v>9178</v>
      </c>
    </row>
    <row r="9149" spans="1:8" x14ac:dyDescent="0.35">
      <c r="A9149" s="2">
        <v>44526</v>
      </c>
      <c r="B9149" t="s">
        <v>41</v>
      </c>
      <c r="C9149" t="s">
        <v>34</v>
      </c>
      <c r="D9149" t="s">
        <v>58</v>
      </c>
      <c r="E9149" s="3">
        <v>30581</v>
      </c>
      <c r="F9149" s="3">
        <v>123190</v>
      </c>
      <c r="G9149" t="s">
        <v>32</v>
      </c>
      <c r="H9149" t="s">
        <v>9179</v>
      </c>
    </row>
    <row r="9150" spans="1:8" x14ac:dyDescent="0.35">
      <c r="A9150" s="2">
        <v>44856</v>
      </c>
      <c r="B9150" t="s">
        <v>55</v>
      </c>
      <c r="C9150" t="s">
        <v>29</v>
      </c>
      <c r="D9150" t="s">
        <v>25</v>
      </c>
      <c r="E9150" s="3">
        <v>113141</v>
      </c>
      <c r="F9150" s="3">
        <v>37452</v>
      </c>
      <c r="G9150" t="s">
        <v>21</v>
      </c>
      <c r="H9150" t="s">
        <v>9180</v>
      </c>
    </row>
    <row r="9151" spans="1:8" x14ac:dyDescent="0.35">
      <c r="A9151" s="2">
        <v>45267</v>
      </c>
      <c r="B9151" t="s">
        <v>23</v>
      </c>
      <c r="C9151" t="s">
        <v>19</v>
      </c>
      <c r="D9151" t="s">
        <v>20</v>
      </c>
      <c r="E9151" s="3">
        <v>14025</v>
      </c>
      <c r="F9151" s="3">
        <v>127117</v>
      </c>
      <c r="G9151" t="s">
        <v>26</v>
      </c>
      <c r="H9151" t="s">
        <v>9181</v>
      </c>
    </row>
    <row r="9152" spans="1:8" x14ac:dyDescent="0.35">
      <c r="A9152" s="2">
        <v>44795</v>
      </c>
      <c r="B9152" t="s">
        <v>18</v>
      </c>
      <c r="C9152" t="s">
        <v>29</v>
      </c>
      <c r="D9152" t="s">
        <v>58</v>
      </c>
      <c r="E9152" s="3">
        <v>137242</v>
      </c>
      <c r="F9152" s="3">
        <v>59826</v>
      </c>
      <c r="G9152" t="s">
        <v>32</v>
      </c>
      <c r="H9152" t="s">
        <v>9182</v>
      </c>
    </row>
    <row r="9153" spans="1:8" x14ac:dyDescent="0.35">
      <c r="A9153" s="2">
        <v>45017</v>
      </c>
      <c r="B9153" t="s">
        <v>23</v>
      </c>
      <c r="C9153" t="s">
        <v>19</v>
      </c>
      <c r="D9153" t="s">
        <v>39</v>
      </c>
      <c r="E9153" s="3">
        <v>47025</v>
      </c>
      <c r="F9153" s="3">
        <v>150672</v>
      </c>
      <c r="G9153" t="s">
        <v>32</v>
      </c>
      <c r="H9153" t="s">
        <v>9183</v>
      </c>
    </row>
    <row r="9154" spans="1:8" x14ac:dyDescent="0.35">
      <c r="A9154" s="2">
        <v>44837</v>
      </c>
      <c r="B9154" t="s">
        <v>37</v>
      </c>
      <c r="C9154" t="s">
        <v>34</v>
      </c>
      <c r="D9154" t="s">
        <v>39</v>
      </c>
      <c r="E9154" s="3">
        <v>117381</v>
      </c>
      <c r="F9154" s="3">
        <v>163176</v>
      </c>
      <c r="G9154" t="s">
        <v>35</v>
      </c>
      <c r="H9154" t="s">
        <v>9184</v>
      </c>
    </row>
    <row r="9155" spans="1:8" x14ac:dyDescent="0.35">
      <c r="A9155" s="2">
        <v>44510</v>
      </c>
      <c r="B9155" t="s">
        <v>23</v>
      </c>
      <c r="C9155" t="s">
        <v>23</v>
      </c>
      <c r="D9155" t="s">
        <v>58</v>
      </c>
      <c r="E9155" s="3">
        <v>79489</v>
      </c>
      <c r="F9155" s="3">
        <v>102133</v>
      </c>
      <c r="G9155" t="s">
        <v>26</v>
      </c>
      <c r="H9155" t="s">
        <v>9185</v>
      </c>
    </row>
    <row r="9156" spans="1:8" x14ac:dyDescent="0.35">
      <c r="A9156" s="2">
        <v>44658</v>
      </c>
      <c r="B9156" t="s">
        <v>41</v>
      </c>
      <c r="C9156" t="s">
        <v>43</v>
      </c>
      <c r="D9156" t="s">
        <v>25</v>
      </c>
      <c r="E9156" s="3">
        <v>28678</v>
      </c>
      <c r="F9156" s="3">
        <v>126190</v>
      </c>
      <c r="G9156" t="s">
        <v>35</v>
      </c>
      <c r="H9156" t="s">
        <v>9186</v>
      </c>
    </row>
    <row r="9157" spans="1:8" x14ac:dyDescent="0.35">
      <c r="A9157" s="2">
        <v>44682</v>
      </c>
      <c r="B9157" t="s">
        <v>37</v>
      </c>
      <c r="C9157" t="s">
        <v>29</v>
      </c>
      <c r="D9157" t="s">
        <v>20</v>
      </c>
      <c r="E9157" s="3">
        <v>147389</v>
      </c>
      <c r="F9157" s="3">
        <v>27994</v>
      </c>
      <c r="G9157" t="s">
        <v>32</v>
      </c>
      <c r="H9157" t="s">
        <v>9187</v>
      </c>
    </row>
    <row r="9158" spans="1:8" x14ac:dyDescent="0.35">
      <c r="A9158" s="2">
        <v>44606</v>
      </c>
      <c r="B9158" t="s">
        <v>28</v>
      </c>
      <c r="C9158" t="s">
        <v>29</v>
      </c>
      <c r="D9158" t="s">
        <v>25</v>
      </c>
      <c r="E9158" s="3">
        <v>72348</v>
      </c>
      <c r="F9158" s="3">
        <v>124858</v>
      </c>
      <c r="G9158" t="s">
        <v>26</v>
      </c>
      <c r="H9158" t="s">
        <v>9188</v>
      </c>
    </row>
    <row r="9159" spans="1:8" x14ac:dyDescent="0.35">
      <c r="A9159" s="2">
        <v>44223</v>
      </c>
      <c r="B9159" t="s">
        <v>18</v>
      </c>
      <c r="C9159" t="s">
        <v>34</v>
      </c>
      <c r="D9159" t="s">
        <v>30</v>
      </c>
      <c r="E9159" s="3">
        <v>80649</v>
      </c>
      <c r="F9159" s="3">
        <v>20839</v>
      </c>
      <c r="G9159" t="s">
        <v>26</v>
      </c>
      <c r="H9159" t="s">
        <v>9189</v>
      </c>
    </row>
    <row r="9160" spans="1:8" x14ac:dyDescent="0.35">
      <c r="A9160" s="2">
        <v>45249</v>
      </c>
      <c r="B9160" t="s">
        <v>28</v>
      </c>
      <c r="C9160" t="s">
        <v>34</v>
      </c>
      <c r="D9160" t="s">
        <v>58</v>
      </c>
      <c r="E9160" s="3">
        <v>131493</v>
      </c>
      <c r="F9160" s="3">
        <v>123930</v>
      </c>
      <c r="G9160" t="s">
        <v>35</v>
      </c>
      <c r="H9160" t="s">
        <v>9190</v>
      </c>
    </row>
    <row r="9161" spans="1:8" x14ac:dyDescent="0.35">
      <c r="A9161" s="2">
        <v>44467</v>
      </c>
      <c r="B9161" t="s">
        <v>23</v>
      </c>
      <c r="C9161" t="s">
        <v>19</v>
      </c>
      <c r="D9161" t="s">
        <v>25</v>
      </c>
      <c r="E9161" s="3">
        <v>72784</v>
      </c>
      <c r="F9161" s="3">
        <v>107743</v>
      </c>
      <c r="G9161" t="s">
        <v>21</v>
      </c>
      <c r="H9161" t="s">
        <v>9191</v>
      </c>
    </row>
    <row r="9162" spans="1:8" x14ac:dyDescent="0.35">
      <c r="A9162" s="2">
        <v>44882</v>
      </c>
      <c r="B9162" t="s">
        <v>55</v>
      </c>
      <c r="C9162" t="s">
        <v>24</v>
      </c>
      <c r="D9162" t="s">
        <v>30</v>
      </c>
      <c r="E9162" s="3">
        <v>63223</v>
      </c>
      <c r="F9162" s="3">
        <v>17401</v>
      </c>
      <c r="G9162" t="s">
        <v>21</v>
      </c>
      <c r="H9162" t="s">
        <v>9192</v>
      </c>
    </row>
    <row r="9163" spans="1:8" x14ac:dyDescent="0.35">
      <c r="A9163" s="2">
        <v>44697</v>
      </c>
      <c r="B9163" t="s">
        <v>23</v>
      </c>
      <c r="C9163" t="s">
        <v>24</v>
      </c>
      <c r="D9163" t="s">
        <v>25</v>
      </c>
      <c r="E9163" s="3">
        <v>17739</v>
      </c>
      <c r="F9163" s="3">
        <v>104843</v>
      </c>
      <c r="G9163" t="s">
        <v>21</v>
      </c>
      <c r="H9163" t="s">
        <v>9193</v>
      </c>
    </row>
    <row r="9164" spans="1:8" x14ac:dyDescent="0.35">
      <c r="A9164" s="2">
        <v>44581</v>
      </c>
      <c r="B9164" t="s">
        <v>55</v>
      </c>
      <c r="C9164" t="s">
        <v>24</v>
      </c>
      <c r="D9164" t="s">
        <v>30</v>
      </c>
      <c r="E9164" s="3">
        <v>34616</v>
      </c>
      <c r="F9164" s="3">
        <v>76812</v>
      </c>
      <c r="G9164" t="s">
        <v>35</v>
      </c>
      <c r="H9164" t="s">
        <v>9194</v>
      </c>
    </row>
    <row r="9165" spans="1:8" x14ac:dyDescent="0.35">
      <c r="A9165" s="2">
        <v>44256</v>
      </c>
      <c r="B9165" t="s">
        <v>28</v>
      </c>
      <c r="C9165" t="s">
        <v>19</v>
      </c>
      <c r="D9165" t="s">
        <v>39</v>
      </c>
      <c r="E9165" s="3">
        <v>98400</v>
      </c>
      <c r="F9165" s="3">
        <v>28257</v>
      </c>
      <c r="G9165" t="s">
        <v>21</v>
      </c>
      <c r="H9165" t="s">
        <v>9195</v>
      </c>
    </row>
    <row r="9166" spans="1:8" x14ac:dyDescent="0.35">
      <c r="A9166" s="2">
        <v>44416</v>
      </c>
      <c r="B9166" t="s">
        <v>28</v>
      </c>
      <c r="C9166" t="s">
        <v>24</v>
      </c>
      <c r="D9166" t="s">
        <v>39</v>
      </c>
      <c r="E9166" s="3">
        <v>95676</v>
      </c>
      <c r="F9166" s="3">
        <v>58687</v>
      </c>
      <c r="G9166" t="s">
        <v>35</v>
      </c>
      <c r="H9166" t="s">
        <v>9196</v>
      </c>
    </row>
    <row r="9167" spans="1:8" x14ac:dyDescent="0.35">
      <c r="A9167" s="2">
        <v>44967</v>
      </c>
      <c r="B9167" t="s">
        <v>55</v>
      </c>
      <c r="C9167" t="s">
        <v>34</v>
      </c>
      <c r="D9167" t="s">
        <v>58</v>
      </c>
      <c r="E9167" s="3">
        <v>75283</v>
      </c>
      <c r="F9167" s="3">
        <v>165645</v>
      </c>
      <c r="G9167" t="s">
        <v>35</v>
      </c>
      <c r="H9167" t="s">
        <v>9197</v>
      </c>
    </row>
    <row r="9168" spans="1:8" x14ac:dyDescent="0.35">
      <c r="A9168" s="2">
        <v>44760</v>
      </c>
      <c r="B9168" t="s">
        <v>41</v>
      </c>
      <c r="C9168" t="s">
        <v>23</v>
      </c>
      <c r="D9168" t="s">
        <v>25</v>
      </c>
      <c r="E9168" s="3">
        <v>106581</v>
      </c>
      <c r="F9168" s="3">
        <v>78603</v>
      </c>
      <c r="G9168" t="s">
        <v>21</v>
      </c>
      <c r="H9168" t="s">
        <v>9198</v>
      </c>
    </row>
    <row r="9169" spans="1:8" x14ac:dyDescent="0.35">
      <c r="A9169" s="2">
        <v>44742</v>
      </c>
      <c r="B9169" t="s">
        <v>18</v>
      </c>
      <c r="C9169" t="s">
        <v>23</v>
      </c>
      <c r="D9169" t="s">
        <v>39</v>
      </c>
      <c r="E9169" s="3">
        <v>120252</v>
      </c>
      <c r="F9169" s="3">
        <v>132724</v>
      </c>
      <c r="G9169" t="s">
        <v>35</v>
      </c>
      <c r="H9169" t="s">
        <v>9199</v>
      </c>
    </row>
    <row r="9170" spans="1:8" x14ac:dyDescent="0.35">
      <c r="A9170" s="2">
        <v>44292</v>
      </c>
      <c r="B9170" t="s">
        <v>37</v>
      </c>
      <c r="C9170" t="s">
        <v>23</v>
      </c>
      <c r="D9170" t="s">
        <v>20</v>
      </c>
      <c r="E9170" s="3">
        <v>25545</v>
      </c>
      <c r="F9170" s="3">
        <v>73564</v>
      </c>
      <c r="G9170" t="s">
        <v>35</v>
      </c>
      <c r="H9170" t="s">
        <v>9200</v>
      </c>
    </row>
    <row r="9171" spans="1:8" x14ac:dyDescent="0.35">
      <c r="A9171" s="2">
        <v>45185</v>
      </c>
      <c r="B9171" t="s">
        <v>28</v>
      </c>
      <c r="C9171" t="s">
        <v>24</v>
      </c>
      <c r="D9171" t="s">
        <v>39</v>
      </c>
      <c r="E9171" s="3">
        <v>50176</v>
      </c>
      <c r="F9171" s="3">
        <v>82708</v>
      </c>
      <c r="G9171" t="s">
        <v>26</v>
      </c>
      <c r="H9171" t="s">
        <v>9201</v>
      </c>
    </row>
    <row r="9172" spans="1:8" x14ac:dyDescent="0.35">
      <c r="A9172" s="2">
        <v>45024</v>
      </c>
      <c r="B9172" t="s">
        <v>18</v>
      </c>
      <c r="C9172" t="s">
        <v>23</v>
      </c>
      <c r="D9172" t="s">
        <v>39</v>
      </c>
      <c r="E9172" s="3">
        <v>21602</v>
      </c>
      <c r="F9172" s="3">
        <v>88486</v>
      </c>
      <c r="G9172" t="s">
        <v>32</v>
      </c>
      <c r="H9172" t="s">
        <v>9202</v>
      </c>
    </row>
    <row r="9173" spans="1:8" x14ac:dyDescent="0.35">
      <c r="A9173" s="2">
        <v>44427</v>
      </c>
      <c r="B9173" t="s">
        <v>37</v>
      </c>
      <c r="C9173" t="s">
        <v>29</v>
      </c>
      <c r="D9173" t="s">
        <v>25</v>
      </c>
      <c r="E9173" s="3">
        <v>66413</v>
      </c>
      <c r="F9173" s="3">
        <v>13108</v>
      </c>
      <c r="G9173" t="s">
        <v>35</v>
      </c>
      <c r="H9173" t="s">
        <v>9203</v>
      </c>
    </row>
    <row r="9174" spans="1:8" x14ac:dyDescent="0.35">
      <c r="A9174" s="2">
        <v>45164</v>
      </c>
      <c r="B9174" t="s">
        <v>23</v>
      </c>
      <c r="C9174" t="s">
        <v>24</v>
      </c>
      <c r="D9174" t="s">
        <v>30</v>
      </c>
      <c r="E9174" s="3">
        <v>33047</v>
      </c>
      <c r="F9174" s="3">
        <v>116154</v>
      </c>
      <c r="G9174" t="s">
        <v>32</v>
      </c>
      <c r="H9174" t="s">
        <v>9204</v>
      </c>
    </row>
    <row r="9175" spans="1:8" x14ac:dyDescent="0.35">
      <c r="A9175" s="2">
        <v>44471</v>
      </c>
      <c r="B9175" t="s">
        <v>37</v>
      </c>
      <c r="C9175" t="s">
        <v>29</v>
      </c>
      <c r="D9175" t="s">
        <v>20</v>
      </c>
      <c r="E9175" s="3">
        <v>136160</v>
      </c>
      <c r="F9175" s="3">
        <v>14615</v>
      </c>
      <c r="G9175" t="s">
        <v>21</v>
      </c>
      <c r="H9175" t="s">
        <v>9205</v>
      </c>
    </row>
    <row r="9176" spans="1:8" x14ac:dyDescent="0.35">
      <c r="A9176" s="2">
        <v>44442</v>
      </c>
      <c r="B9176" t="s">
        <v>28</v>
      </c>
      <c r="C9176" t="s">
        <v>34</v>
      </c>
      <c r="D9176" t="s">
        <v>20</v>
      </c>
      <c r="E9176" s="3">
        <v>78983</v>
      </c>
      <c r="F9176" s="3">
        <v>135664</v>
      </c>
      <c r="G9176" t="s">
        <v>26</v>
      </c>
      <c r="H9176" t="s">
        <v>9206</v>
      </c>
    </row>
    <row r="9177" spans="1:8" x14ac:dyDescent="0.35">
      <c r="A9177" s="2">
        <v>44307</v>
      </c>
      <c r="B9177" t="s">
        <v>41</v>
      </c>
      <c r="C9177" t="s">
        <v>29</v>
      </c>
      <c r="D9177" t="s">
        <v>30</v>
      </c>
      <c r="E9177" s="3">
        <v>149348</v>
      </c>
      <c r="F9177" s="3">
        <v>30842</v>
      </c>
      <c r="G9177" t="s">
        <v>26</v>
      </c>
      <c r="H9177" t="s">
        <v>9207</v>
      </c>
    </row>
    <row r="9178" spans="1:8" x14ac:dyDescent="0.35">
      <c r="A9178" s="2">
        <v>44430</v>
      </c>
      <c r="B9178" t="s">
        <v>41</v>
      </c>
      <c r="C9178" t="s">
        <v>34</v>
      </c>
      <c r="D9178" t="s">
        <v>25</v>
      </c>
      <c r="E9178" s="3">
        <v>132520</v>
      </c>
      <c r="F9178" s="3">
        <v>167609</v>
      </c>
      <c r="G9178" t="s">
        <v>35</v>
      </c>
      <c r="H9178" t="s">
        <v>9208</v>
      </c>
    </row>
    <row r="9179" spans="1:8" x14ac:dyDescent="0.35">
      <c r="A9179" s="2">
        <v>44613</v>
      </c>
      <c r="B9179" t="s">
        <v>18</v>
      </c>
      <c r="C9179" t="s">
        <v>19</v>
      </c>
      <c r="D9179" t="s">
        <v>39</v>
      </c>
      <c r="E9179" s="3">
        <v>137136</v>
      </c>
      <c r="F9179" s="3">
        <v>82567</v>
      </c>
      <c r="G9179" t="s">
        <v>26</v>
      </c>
      <c r="H9179" t="s">
        <v>9209</v>
      </c>
    </row>
    <row r="9180" spans="1:8" x14ac:dyDescent="0.35">
      <c r="A9180" s="2">
        <v>44874</v>
      </c>
      <c r="B9180" t="s">
        <v>23</v>
      </c>
      <c r="C9180" t="s">
        <v>19</v>
      </c>
      <c r="D9180" t="s">
        <v>30</v>
      </c>
      <c r="E9180" s="3">
        <v>22737</v>
      </c>
      <c r="F9180" s="3">
        <v>10414</v>
      </c>
      <c r="G9180" t="s">
        <v>32</v>
      </c>
      <c r="H9180" t="s">
        <v>9210</v>
      </c>
    </row>
    <row r="9181" spans="1:8" x14ac:dyDescent="0.35">
      <c r="A9181" s="2">
        <v>44999</v>
      </c>
      <c r="B9181" t="s">
        <v>18</v>
      </c>
      <c r="C9181" t="s">
        <v>29</v>
      </c>
      <c r="D9181" t="s">
        <v>20</v>
      </c>
      <c r="E9181" s="3">
        <v>118659</v>
      </c>
      <c r="F9181" s="3">
        <v>32972</v>
      </c>
      <c r="G9181" t="s">
        <v>35</v>
      </c>
      <c r="H9181" t="s">
        <v>9211</v>
      </c>
    </row>
    <row r="9182" spans="1:8" x14ac:dyDescent="0.35">
      <c r="A9182" s="2">
        <v>44815</v>
      </c>
      <c r="B9182" t="s">
        <v>55</v>
      </c>
      <c r="C9182" t="s">
        <v>43</v>
      </c>
      <c r="D9182" t="s">
        <v>20</v>
      </c>
      <c r="E9182" s="3">
        <v>14457</v>
      </c>
      <c r="F9182" s="3">
        <v>95860</v>
      </c>
      <c r="G9182" t="s">
        <v>26</v>
      </c>
      <c r="H9182" t="s">
        <v>9212</v>
      </c>
    </row>
    <row r="9183" spans="1:8" x14ac:dyDescent="0.35">
      <c r="A9183" s="2">
        <v>44903</v>
      </c>
      <c r="B9183" t="s">
        <v>41</v>
      </c>
      <c r="C9183" t="s">
        <v>34</v>
      </c>
      <c r="D9183" t="s">
        <v>39</v>
      </c>
      <c r="E9183" s="3">
        <v>140646</v>
      </c>
      <c r="F9183" s="3">
        <v>105043</v>
      </c>
      <c r="G9183" t="s">
        <v>21</v>
      </c>
      <c r="H9183" t="s">
        <v>9213</v>
      </c>
    </row>
    <row r="9184" spans="1:8" x14ac:dyDescent="0.35">
      <c r="A9184" s="2">
        <v>45047</v>
      </c>
      <c r="B9184" t="s">
        <v>18</v>
      </c>
      <c r="C9184" t="s">
        <v>24</v>
      </c>
      <c r="D9184" t="s">
        <v>39</v>
      </c>
      <c r="E9184" s="3">
        <v>115991</v>
      </c>
      <c r="F9184" s="3">
        <v>120440</v>
      </c>
      <c r="G9184" t="s">
        <v>35</v>
      </c>
      <c r="H9184" t="s">
        <v>9214</v>
      </c>
    </row>
    <row r="9185" spans="1:8" x14ac:dyDescent="0.35">
      <c r="A9185" s="2">
        <v>44671</v>
      </c>
      <c r="B9185" t="s">
        <v>55</v>
      </c>
      <c r="C9185" t="s">
        <v>43</v>
      </c>
      <c r="D9185" t="s">
        <v>58</v>
      </c>
      <c r="E9185" s="3">
        <v>23698</v>
      </c>
      <c r="F9185" s="3">
        <v>13697</v>
      </c>
      <c r="G9185" t="s">
        <v>26</v>
      </c>
      <c r="H9185" t="s">
        <v>9215</v>
      </c>
    </row>
    <row r="9186" spans="1:8" x14ac:dyDescent="0.35">
      <c r="A9186" s="2">
        <v>44851</v>
      </c>
      <c r="B9186" t="s">
        <v>23</v>
      </c>
      <c r="C9186" t="s">
        <v>34</v>
      </c>
      <c r="D9186" t="s">
        <v>30</v>
      </c>
      <c r="E9186" s="3">
        <v>73011</v>
      </c>
      <c r="F9186" s="3">
        <v>44350</v>
      </c>
      <c r="G9186" t="s">
        <v>35</v>
      </c>
      <c r="H9186" t="s">
        <v>9216</v>
      </c>
    </row>
    <row r="9187" spans="1:8" x14ac:dyDescent="0.35">
      <c r="A9187" s="2">
        <v>44591</v>
      </c>
      <c r="B9187" t="s">
        <v>37</v>
      </c>
      <c r="C9187" t="s">
        <v>24</v>
      </c>
      <c r="D9187" t="s">
        <v>39</v>
      </c>
      <c r="E9187" s="3">
        <v>102771</v>
      </c>
      <c r="F9187" s="3">
        <v>20170</v>
      </c>
      <c r="G9187" t="s">
        <v>21</v>
      </c>
      <c r="H9187" t="s">
        <v>9217</v>
      </c>
    </row>
    <row r="9188" spans="1:8" x14ac:dyDescent="0.35">
      <c r="A9188" s="2">
        <v>44307</v>
      </c>
      <c r="B9188" t="s">
        <v>18</v>
      </c>
      <c r="C9188" t="s">
        <v>34</v>
      </c>
      <c r="D9188" t="s">
        <v>58</v>
      </c>
      <c r="E9188" s="3">
        <v>121836</v>
      </c>
      <c r="F9188" s="3">
        <v>35181</v>
      </c>
      <c r="G9188" t="s">
        <v>35</v>
      </c>
      <c r="H9188" t="s">
        <v>9218</v>
      </c>
    </row>
    <row r="9189" spans="1:8" x14ac:dyDescent="0.35">
      <c r="A9189" s="2">
        <v>44286</v>
      </c>
      <c r="B9189" t="s">
        <v>55</v>
      </c>
      <c r="C9189" t="s">
        <v>34</v>
      </c>
      <c r="D9189" t="s">
        <v>25</v>
      </c>
      <c r="E9189" s="3">
        <v>97747</v>
      </c>
      <c r="F9189" s="3">
        <v>14551</v>
      </c>
      <c r="G9189" t="s">
        <v>32</v>
      </c>
      <c r="H9189" t="s">
        <v>9219</v>
      </c>
    </row>
    <row r="9190" spans="1:8" x14ac:dyDescent="0.35">
      <c r="A9190" s="2">
        <v>44959</v>
      </c>
      <c r="B9190" t="s">
        <v>41</v>
      </c>
      <c r="C9190" t="s">
        <v>24</v>
      </c>
      <c r="D9190" t="s">
        <v>20</v>
      </c>
      <c r="E9190" s="3">
        <v>105830</v>
      </c>
      <c r="F9190" s="3">
        <v>166814</v>
      </c>
      <c r="G9190" t="s">
        <v>32</v>
      </c>
      <c r="H9190" t="s">
        <v>9220</v>
      </c>
    </row>
    <row r="9191" spans="1:8" x14ac:dyDescent="0.35">
      <c r="A9191" s="2">
        <v>44328</v>
      </c>
      <c r="B9191" t="s">
        <v>37</v>
      </c>
      <c r="C9191" t="s">
        <v>34</v>
      </c>
      <c r="D9191" t="s">
        <v>30</v>
      </c>
      <c r="E9191" s="3">
        <v>89842</v>
      </c>
      <c r="F9191" s="3">
        <v>164591</v>
      </c>
      <c r="G9191" t="s">
        <v>26</v>
      </c>
      <c r="H9191" t="s">
        <v>9221</v>
      </c>
    </row>
    <row r="9192" spans="1:8" x14ac:dyDescent="0.35">
      <c r="A9192" s="2">
        <v>45233</v>
      </c>
      <c r="B9192" t="s">
        <v>18</v>
      </c>
      <c r="C9192" t="s">
        <v>34</v>
      </c>
      <c r="D9192" t="s">
        <v>25</v>
      </c>
      <c r="E9192" s="3">
        <v>107758</v>
      </c>
      <c r="F9192" s="3">
        <v>13085</v>
      </c>
      <c r="G9192" t="s">
        <v>32</v>
      </c>
      <c r="H9192" t="s">
        <v>9222</v>
      </c>
    </row>
    <row r="9193" spans="1:8" x14ac:dyDescent="0.35">
      <c r="A9193" s="2">
        <v>44653</v>
      </c>
      <c r="B9193" t="s">
        <v>41</v>
      </c>
      <c r="C9193" t="s">
        <v>34</v>
      </c>
      <c r="D9193" t="s">
        <v>30</v>
      </c>
      <c r="E9193" s="3">
        <v>142996</v>
      </c>
      <c r="F9193" s="3">
        <v>34361</v>
      </c>
      <c r="G9193" t="s">
        <v>32</v>
      </c>
      <c r="H9193" t="s">
        <v>9223</v>
      </c>
    </row>
    <row r="9194" spans="1:8" x14ac:dyDescent="0.35">
      <c r="A9194" s="2">
        <v>44294</v>
      </c>
      <c r="B9194" t="s">
        <v>37</v>
      </c>
      <c r="C9194" t="s">
        <v>19</v>
      </c>
      <c r="D9194" t="s">
        <v>30</v>
      </c>
      <c r="E9194" s="3">
        <v>143512</v>
      </c>
      <c r="F9194" s="3">
        <v>98958</v>
      </c>
      <c r="G9194" t="s">
        <v>35</v>
      </c>
      <c r="H9194" t="s">
        <v>9224</v>
      </c>
    </row>
    <row r="9195" spans="1:8" x14ac:dyDescent="0.35">
      <c r="A9195" s="2">
        <v>44489</v>
      </c>
      <c r="B9195" t="s">
        <v>28</v>
      </c>
      <c r="C9195" t="s">
        <v>23</v>
      </c>
      <c r="D9195" t="s">
        <v>39</v>
      </c>
      <c r="E9195" s="3">
        <v>46210</v>
      </c>
      <c r="F9195" s="3">
        <v>83209</v>
      </c>
      <c r="G9195" t="s">
        <v>35</v>
      </c>
      <c r="H9195" t="s">
        <v>9225</v>
      </c>
    </row>
    <row r="9196" spans="1:8" x14ac:dyDescent="0.35">
      <c r="A9196" s="2">
        <v>45221</v>
      </c>
      <c r="B9196" t="s">
        <v>41</v>
      </c>
      <c r="C9196" t="s">
        <v>34</v>
      </c>
      <c r="D9196" t="s">
        <v>58</v>
      </c>
      <c r="E9196" s="3">
        <v>74904</v>
      </c>
      <c r="F9196" s="3">
        <v>158571</v>
      </c>
      <c r="G9196" t="s">
        <v>26</v>
      </c>
      <c r="H9196" t="s">
        <v>9226</v>
      </c>
    </row>
    <row r="9197" spans="1:8" x14ac:dyDescent="0.35">
      <c r="A9197" s="2">
        <v>44768</v>
      </c>
      <c r="B9197" t="s">
        <v>28</v>
      </c>
      <c r="C9197" t="s">
        <v>24</v>
      </c>
      <c r="D9197" t="s">
        <v>30</v>
      </c>
      <c r="E9197" s="3">
        <v>40737</v>
      </c>
      <c r="F9197" s="3">
        <v>161113</v>
      </c>
      <c r="G9197" t="s">
        <v>32</v>
      </c>
      <c r="H9197" t="s">
        <v>9227</v>
      </c>
    </row>
    <row r="9198" spans="1:8" x14ac:dyDescent="0.35">
      <c r="A9198" s="2">
        <v>44446</v>
      </c>
      <c r="B9198" t="s">
        <v>23</v>
      </c>
      <c r="C9198" t="s">
        <v>29</v>
      </c>
      <c r="D9198" t="s">
        <v>25</v>
      </c>
      <c r="E9198" s="3">
        <v>93127</v>
      </c>
      <c r="F9198" s="3">
        <v>9386</v>
      </c>
      <c r="G9198" t="s">
        <v>21</v>
      </c>
      <c r="H9198" t="s">
        <v>9228</v>
      </c>
    </row>
    <row r="9199" spans="1:8" x14ac:dyDescent="0.35">
      <c r="A9199" s="2">
        <v>44848</v>
      </c>
      <c r="B9199" t="s">
        <v>18</v>
      </c>
      <c r="C9199" t="s">
        <v>34</v>
      </c>
      <c r="D9199" t="s">
        <v>30</v>
      </c>
      <c r="E9199" s="3">
        <v>68510</v>
      </c>
      <c r="F9199" s="3">
        <v>137898</v>
      </c>
      <c r="G9199" t="s">
        <v>26</v>
      </c>
      <c r="H9199" t="s">
        <v>9229</v>
      </c>
    </row>
    <row r="9200" spans="1:8" x14ac:dyDescent="0.35">
      <c r="A9200" s="2">
        <v>44345</v>
      </c>
      <c r="B9200" t="s">
        <v>55</v>
      </c>
      <c r="C9200" t="s">
        <v>19</v>
      </c>
      <c r="D9200" t="s">
        <v>58</v>
      </c>
      <c r="E9200" s="3">
        <v>81118</v>
      </c>
      <c r="F9200" s="3">
        <v>78776</v>
      </c>
      <c r="G9200" t="s">
        <v>21</v>
      </c>
      <c r="H9200" t="s">
        <v>9230</v>
      </c>
    </row>
    <row r="9201" spans="1:8" x14ac:dyDescent="0.35">
      <c r="A9201" s="2">
        <v>44240</v>
      </c>
      <c r="B9201" t="s">
        <v>18</v>
      </c>
      <c r="C9201" t="s">
        <v>19</v>
      </c>
      <c r="D9201" t="s">
        <v>20</v>
      </c>
      <c r="E9201" s="3">
        <v>75018</v>
      </c>
      <c r="F9201" s="3">
        <v>83933</v>
      </c>
      <c r="G9201" t="s">
        <v>32</v>
      </c>
      <c r="H9201" t="s">
        <v>9231</v>
      </c>
    </row>
    <row r="9202" spans="1:8" x14ac:dyDescent="0.35">
      <c r="A9202" s="2">
        <v>45264</v>
      </c>
      <c r="B9202" t="s">
        <v>41</v>
      </c>
      <c r="C9202" t="s">
        <v>29</v>
      </c>
      <c r="D9202" t="s">
        <v>30</v>
      </c>
      <c r="E9202" s="3">
        <v>116557</v>
      </c>
      <c r="F9202" s="3">
        <v>17472</v>
      </c>
      <c r="G9202" t="s">
        <v>26</v>
      </c>
      <c r="H9202" t="s">
        <v>9232</v>
      </c>
    </row>
    <row r="9203" spans="1:8" x14ac:dyDescent="0.35">
      <c r="A9203" s="2">
        <v>44358</v>
      </c>
      <c r="B9203" t="s">
        <v>28</v>
      </c>
      <c r="C9203" t="s">
        <v>34</v>
      </c>
      <c r="D9203" t="s">
        <v>25</v>
      </c>
      <c r="E9203" s="3">
        <v>149426</v>
      </c>
      <c r="F9203" s="3">
        <v>22606</v>
      </c>
      <c r="G9203" t="s">
        <v>21</v>
      </c>
      <c r="H9203" t="s">
        <v>9233</v>
      </c>
    </row>
    <row r="9204" spans="1:8" x14ac:dyDescent="0.35">
      <c r="A9204" s="2">
        <v>44449</v>
      </c>
      <c r="B9204" t="s">
        <v>28</v>
      </c>
      <c r="C9204" t="s">
        <v>43</v>
      </c>
      <c r="D9204" t="s">
        <v>20</v>
      </c>
      <c r="E9204" s="3">
        <v>80183</v>
      </c>
      <c r="F9204" s="3">
        <v>124670</v>
      </c>
      <c r="G9204" t="s">
        <v>26</v>
      </c>
      <c r="H9204" t="s">
        <v>9234</v>
      </c>
    </row>
    <row r="9205" spans="1:8" x14ac:dyDescent="0.35">
      <c r="A9205" s="2">
        <v>44328</v>
      </c>
      <c r="B9205" t="s">
        <v>37</v>
      </c>
      <c r="C9205" t="s">
        <v>29</v>
      </c>
      <c r="D9205" t="s">
        <v>20</v>
      </c>
      <c r="E9205" s="3">
        <v>132090</v>
      </c>
      <c r="F9205" s="3">
        <v>57464</v>
      </c>
      <c r="G9205" t="s">
        <v>35</v>
      </c>
      <c r="H9205" t="s">
        <v>9235</v>
      </c>
    </row>
    <row r="9206" spans="1:8" x14ac:dyDescent="0.35">
      <c r="A9206" s="2">
        <v>44670</v>
      </c>
      <c r="B9206" t="s">
        <v>18</v>
      </c>
      <c r="C9206" t="s">
        <v>23</v>
      </c>
      <c r="D9206" t="s">
        <v>39</v>
      </c>
      <c r="E9206" s="3">
        <v>59019</v>
      </c>
      <c r="F9206" s="3">
        <v>78772</v>
      </c>
      <c r="G9206" t="s">
        <v>35</v>
      </c>
      <c r="H9206" t="s">
        <v>9236</v>
      </c>
    </row>
    <row r="9207" spans="1:8" x14ac:dyDescent="0.35">
      <c r="A9207" s="2">
        <v>44902</v>
      </c>
      <c r="B9207" t="s">
        <v>18</v>
      </c>
      <c r="C9207" t="s">
        <v>24</v>
      </c>
      <c r="D9207" t="s">
        <v>39</v>
      </c>
      <c r="E9207" s="3">
        <v>52043</v>
      </c>
      <c r="F9207" s="3">
        <v>11859</v>
      </c>
      <c r="G9207" t="s">
        <v>21</v>
      </c>
      <c r="H9207" t="s">
        <v>9237</v>
      </c>
    </row>
    <row r="9208" spans="1:8" x14ac:dyDescent="0.35">
      <c r="A9208" s="2">
        <v>45255</v>
      </c>
      <c r="B9208" t="s">
        <v>41</v>
      </c>
      <c r="C9208" t="s">
        <v>24</v>
      </c>
      <c r="D9208" t="s">
        <v>30</v>
      </c>
      <c r="E9208" s="3">
        <v>23539</v>
      </c>
      <c r="F9208" s="3">
        <v>137368</v>
      </c>
      <c r="G9208" t="s">
        <v>35</v>
      </c>
      <c r="H9208" t="s">
        <v>9238</v>
      </c>
    </row>
    <row r="9209" spans="1:8" x14ac:dyDescent="0.35">
      <c r="A9209" s="2">
        <v>44471</v>
      </c>
      <c r="B9209" t="s">
        <v>28</v>
      </c>
      <c r="C9209" t="s">
        <v>24</v>
      </c>
      <c r="D9209" t="s">
        <v>25</v>
      </c>
      <c r="E9209" s="3">
        <v>124926</v>
      </c>
      <c r="F9209" s="3">
        <v>29681</v>
      </c>
      <c r="G9209" t="s">
        <v>35</v>
      </c>
      <c r="H9209" t="s">
        <v>9239</v>
      </c>
    </row>
    <row r="9210" spans="1:8" x14ac:dyDescent="0.35">
      <c r="A9210" s="2">
        <v>44383</v>
      </c>
      <c r="B9210" t="s">
        <v>41</v>
      </c>
      <c r="C9210" t="s">
        <v>24</v>
      </c>
      <c r="D9210" t="s">
        <v>39</v>
      </c>
      <c r="E9210" s="3">
        <v>24419</v>
      </c>
      <c r="F9210" s="3">
        <v>157620</v>
      </c>
      <c r="G9210" t="s">
        <v>21</v>
      </c>
      <c r="H9210" t="s">
        <v>9240</v>
      </c>
    </row>
    <row r="9211" spans="1:8" x14ac:dyDescent="0.35">
      <c r="A9211" s="2">
        <v>45145</v>
      </c>
      <c r="B9211" t="s">
        <v>41</v>
      </c>
      <c r="C9211" t="s">
        <v>19</v>
      </c>
      <c r="D9211" t="s">
        <v>58</v>
      </c>
      <c r="E9211" s="3">
        <v>102152</v>
      </c>
      <c r="F9211" s="3">
        <v>23524</v>
      </c>
      <c r="G9211" t="s">
        <v>26</v>
      </c>
      <c r="H9211" t="s">
        <v>9241</v>
      </c>
    </row>
    <row r="9212" spans="1:8" x14ac:dyDescent="0.35">
      <c r="A9212" s="2">
        <v>44439</v>
      </c>
      <c r="B9212" t="s">
        <v>23</v>
      </c>
      <c r="C9212" t="s">
        <v>23</v>
      </c>
      <c r="D9212" t="s">
        <v>58</v>
      </c>
      <c r="E9212" s="3">
        <v>86840</v>
      </c>
      <c r="F9212" s="3">
        <v>61421</v>
      </c>
      <c r="G9212" t="s">
        <v>21</v>
      </c>
      <c r="H9212" t="s">
        <v>9242</v>
      </c>
    </row>
    <row r="9213" spans="1:8" x14ac:dyDescent="0.35">
      <c r="A9213" s="2">
        <v>44460</v>
      </c>
      <c r="B9213" t="s">
        <v>28</v>
      </c>
      <c r="C9213" t="s">
        <v>34</v>
      </c>
      <c r="D9213" t="s">
        <v>20</v>
      </c>
      <c r="E9213" s="3">
        <v>100640</v>
      </c>
      <c r="F9213" s="3">
        <v>156204</v>
      </c>
      <c r="G9213" t="s">
        <v>35</v>
      </c>
      <c r="H9213" t="s">
        <v>9243</v>
      </c>
    </row>
    <row r="9214" spans="1:8" x14ac:dyDescent="0.35">
      <c r="A9214" s="2">
        <v>44718</v>
      </c>
      <c r="B9214" t="s">
        <v>41</v>
      </c>
      <c r="C9214" t="s">
        <v>34</v>
      </c>
      <c r="D9214" t="s">
        <v>20</v>
      </c>
      <c r="E9214" s="3">
        <v>116600</v>
      </c>
      <c r="F9214" s="3">
        <v>47066</v>
      </c>
      <c r="G9214" t="s">
        <v>26</v>
      </c>
      <c r="H9214" t="s">
        <v>9244</v>
      </c>
    </row>
    <row r="9215" spans="1:8" x14ac:dyDescent="0.35">
      <c r="A9215" s="2">
        <v>45159</v>
      </c>
      <c r="B9215" t="s">
        <v>28</v>
      </c>
      <c r="C9215" t="s">
        <v>43</v>
      </c>
      <c r="D9215" t="s">
        <v>20</v>
      </c>
      <c r="E9215" s="3">
        <v>57640</v>
      </c>
      <c r="F9215" s="3">
        <v>62930</v>
      </c>
      <c r="G9215" t="s">
        <v>35</v>
      </c>
      <c r="H9215" t="s">
        <v>9245</v>
      </c>
    </row>
    <row r="9216" spans="1:8" x14ac:dyDescent="0.35">
      <c r="A9216" s="2">
        <v>44979</v>
      </c>
      <c r="B9216" t="s">
        <v>41</v>
      </c>
      <c r="C9216" t="s">
        <v>34</v>
      </c>
      <c r="D9216" t="s">
        <v>58</v>
      </c>
      <c r="E9216" s="3">
        <v>38552</v>
      </c>
      <c r="F9216" s="3">
        <v>129141</v>
      </c>
      <c r="G9216" t="s">
        <v>32</v>
      </c>
      <c r="H9216" t="s">
        <v>9246</v>
      </c>
    </row>
    <row r="9217" spans="1:8" x14ac:dyDescent="0.35">
      <c r="A9217" s="2">
        <v>44731</v>
      </c>
      <c r="B9217" t="s">
        <v>55</v>
      </c>
      <c r="C9217" t="s">
        <v>23</v>
      </c>
      <c r="D9217" t="s">
        <v>39</v>
      </c>
      <c r="E9217" s="3">
        <v>107975</v>
      </c>
      <c r="F9217" s="3">
        <v>32562</v>
      </c>
      <c r="G9217" t="s">
        <v>21</v>
      </c>
      <c r="H9217" t="s">
        <v>9247</v>
      </c>
    </row>
    <row r="9218" spans="1:8" x14ac:dyDescent="0.35">
      <c r="A9218" s="2">
        <v>44406</v>
      </c>
      <c r="B9218" t="s">
        <v>41</v>
      </c>
      <c r="C9218" t="s">
        <v>34</v>
      </c>
      <c r="D9218" t="s">
        <v>39</v>
      </c>
      <c r="E9218" s="3">
        <v>85992</v>
      </c>
      <c r="F9218" s="3">
        <v>32288</v>
      </c>
      <c r="G9218" t="s">
        <v>21</v>
      </c>
      <c r="H9218" t="s">
        <v>9248</v>
      </c>
    </row>
    <row r="9219" spans="1:8" x14ac:dyDescent="0.35">
      <c r="A9219" s="2">
        <v>44242</v>
      </c>
      <c r="B9219" t="s">
        <v>41</v>
      </c>
      <c r="C9219" t="s">
        <v>19</v>
      </c>
      <c r="D9219" t="s">
        <v>30</v>
      </c>
      <c r="E9219" s="3">
        <v>131320</v>
      </c>
      <c r="F9219" s="3">
        <v>18473</v>
      </c>
      <c r="G9219" t="s">
        <v>21</v>
      </c>
      <c r="H9219" t="s">
        <v>9249</v>
      </c>
    </row>
    <row r="9220" spans="1:8" x14ac:dyDescent="0.35">
      <c r="A9220" s="2">
        <v>44222</v>
      </c>
      <c r="B9220" t="s">
        <v>55</v>
      </c>
      <c r="C9220" t="s">
        <v>29</v>
      </c>
      <c r="D9220" t="s">
        <v>25</v>
      </c>
      <c r="E9220" s="3">
        <v>100262</v>
      </c>
      <c r="F9220" s="3">
        <v>75745</v>
      </c>
      <c r="G9220" t="s">
        <v>21</v>
      </c>
      <c r="H9220" t="s">
        <v>9250</v>
      </c>
    </row>
    <row r="9221" spans="1:8" x14ac:dyDescent="0.35">
      <c r="A9221" s="2">
        <v>44371</v>
      </c>
      <c r="B9221" t="s">
        <v>18</v>
      </c>
      <c r="C9221" t="s">
        <v>34</v>
      </c>
      <c r="D9221" t="s">
        <v>58</v>
      </c>
      <c r="E9221" s="3">
        <v>49724</v>
      </c>
      <c r="F9221" s="3">
        <v>134542</v>
      </c>
      <c r="G9221" t="s">
        <v>32</v>
      </c>
      <c r="H9221" t="s">
        <v>9251</v>
      </c>
    </row>
    <row r="9222" spans="1:8" x14ac:dyDescent="0.35">
      <c r="A9222" s="2">
        <v>44518</v>
      </c>
      <c r="B9222" t="s">
        <v>28</v>
      </c>
      <c r="C9222" t="s">
        <v>24</v>
      </c>
      <c r="D9222" t="s">
        <v>20</v>
      </c>
      <c r="E9222" s="3">
        <v>58576</v>
      </c>
      <c r="F9222" s="3">
        <v>125426</v>
      </c>
      <c r="G9222" t="s">
        <v>26</v>
      </c>
      <c r="H9222" t="s">
        <v>9252</v>
      </c>
    </row>
    <row r="9223" spans="1:8" x14ac:dyDescent="0.35">
      <c r="A9223" s="2">
        <v>44251</v>
      </c>
      <c r="B9223" t="s">
        <v>37</v>
      </c>
      <c r="C9223" t="s">
        <v>24</v>
      </c>
      <c r="D9223" t="s">
        <v>25</v>
      </c>
      <c r="E9223" s="3">
        <v>20159</v>
      </c>
      <c r="F9223" s="3">
        <v>53182</v>
      </c>
      <c r="G9223" t="s">
        <v>26</v>
      </c>
      <c r="H9223" t="s">
        <v>9253</v>
      </c>
    </row>
    <row r="9224" spans="1:8" x14ac:dyDescent="0.35">
      <c r="A9224" s="2">
        <v>44864</v>
      </c>
      <c r="B9224" t="s">
        <v>55</v>
      </c>
      <c r="C9224" t="s">
        <v>29</v>
      </c>
      <c r="D9224" t="s">
        <v>20</v>
      </c>
      <c r="E9224" s="3">
        <v>100027</v>
      </c>
      <c r="F9224" s="3">
        <v>59892</v>
      </c>
      <c r="G9224" t="s">
        <v>26</v>
      </c>
      <c r="H9224" t="s">
        <v>9254</v>
      </c>
    </row>
    <row r="9225" spans="1:8" x14ac:dyDescent="0.35">
      <c r="A9225" s="2">
        <v>44343</v>
      </c>
      <c r="B9225" t="s">
        <v>18</v>
      </c>
      <c r="C9225" t="s">
        <v>24</v>
      </c>
      <c r="D9225" t="s">
        <v>25</v>
      </c>
      <c r="E9225" s="3">
        <v>131395</v>
      </c>
      <c r="F9225" s="3">
        <v>129433</v>
      </c>
      <c r="G9225" t="s">
        <v>32</v>
      </c>
      <c r="H9225" t="s">
        <v>9255</v>
      </c>
    </row>
    <row r="9226" spans="1:8" x14ac:dyDescent="0.35">
      <c r="A9226" s="2">
        <v>44795</v>
      </c>
      <c r="B9226" t="s">
        <v>41</v>
      </c>
      <c r="C9226" t="s">
        <v>24</v>
      </c>
      <c r="D9226" t="s">
        <v>25</v>
      </c>
      <c r="E9226" s="3">
        <v>30705</v>
      </c>
      <c r="F9226" s="3">
        <v>105725</v>
      </c>
      <c r="G9226" t="s">
        <v>32</v>
      </c>
      <c r="H9226" t="s">
        <v>9256</v>
      </c>
    </row>
    <row r="9227" spans="1:8" x14ac:dyDescent="0.35">
      <c r="A9227" s="2">
        <v>44216</v>
      </c>
      <c r="B9227" t="s">
        <v>23</v>
      </c>
      <c r="C9227" t="s">
        <v>19</v>
      </c>
      <c r="D9227" t="s">
        <v>39</v>
      </c>
      <c r="E9227" s="3">
        <v>69201</v>
      </c>
      <c r="F9227" s="3">
        <v>86936</v>
      </c>
      <c r="G9227" t="s">
        <v>26</v>
      </c>
      <c r="H9227" t="s">
        <v>9257</v>
      </c>
    </row>
    <row r="9228" spans="1:8" x14ac:dyDescent="0.35">
      <c r="A9228" s="2">
        <v>44529</v>
      </c>
      <c r="B9228" t="s">
        <v>18</v>
      </c>
      <c r="C9228" t="s">
        <v>19</v>
      </c>
      <c r="D9228" t="s">
        <v>30</v>
      </c>
      <c r="E9228" s="3">
        <v>74898</v>
      </c>
      <c r="F9228" s="3">
        <v>99282</v>
      </c>
      <c r="G9228" t="s">
        <v>26</v>
      </c>
      <c r="H9228" t="s">
        <v>9258</v>
      </c>
    </row>
    <row r="9229" spans="1:8" x14ac:dyDescent="0.35">
      <c r="A9229" s="2">
        <v>45103</v>
      </c>
      <c r="B9229" t="s">
        <v>55</v>
      </c>
      <c r="C9229" t="s">
        <v>19</v>
      </c>
      <c r="D9229" t="s">
        <v>30</v>
      </c>
      <c r="E9229" s="3">
        <v>98169</v>
      </c>
      <c r="F9229" s="3">
        <v>40374</v>
      </c>
      <c r="G9229" t="s">
        <v>32</v>
      </c>
      <c r="H9229" t="s">
        <v>9259</v>
      </c>
    </row>
    <row r="9230" spans="1:8" x14ac:dyDescent="0.35">
      <c r="A9230" s="2">
        <v>45140</v>
      </c>
      <c r="B9230" t="s">
        <v>23</v>
      </c>
      <c r="C9230" t="s">
        <v>34</v>
      </c>
      <c r="D9230" t="s">
        <v>20</v>
      </c>
      <c r="E9230" s="3">
        <v>107203</v>
      </c>
      <c r="F9230" s="3">
        <v>92663</v>
      </c>
      <c r="G9230" t="s">
        <v>35</v>
      </c>
      <c r="H9230" t="s">
        <v>9260</v>
      </c>
    </row>
    <row r="9231" spans="1:8" x14ac:dyDescent="0.35">
      <c r="A9231" s="2">
        <v>45107</v>
      </c>
      <c r="B9231" t="s">
        <v>41</v>
      </c>
      <c r="C9231" t="s">
        <v>29</v>
      </c>
      <c r="D9231" t="s">
        <v>58</v>
      </c>
      <c r="E9231" s="3">
        <v>50902</v>
      </c>
      <c r="F9231" s="3">
        <v>13896</v>
      </c>
      <c r="G9231" t="s">
        <v>32</v>
      </c>
      <c r="H9231" t="s">
        <v>9261</v>
      </c>
    </row>
    <row r="9232" spans="1:8" x14ac:dyDescent="0.35">
      <c r="A9232" s="2">
        <v>44597</v>
      </c>
      <c r="B9232" t="s">
        <v>18</v>
      </c>
      <c r="C9232" t="s">
        <v>24</v>
      </c>
      <c r="D9232" t="s">
        <v>30</v>
      </c>
      <c r="E9232" s="3">
        <v>131106</v>
      </c>
      <c r="F9232" s="3">
        <v>104536</v>
      </c>
      <c r="G9232" t="s">
        <v>21</v>
      </c>
      <c r="H9232" t="s">
        <v>9262</v>
      </c>
    </row>
    <row r="9233" spans="1:8" x14ac:dyDescent="0.35">
      <c r="A9233" s="2">
        <v>45146</v>
      </c>
      <c r="B9233" t="s">
        <v>37</v>
      </c>
      <c r="C9233" t="s">
        <v>43</v>
      </c>
      <c r="D9233" t="s">
        <v>58</v>
      </c>
      <c r="E9233" s="3">
        <v>144791</v>
      </c>
      <c r="F9233" s="3">
        <v>38261</v>
      </c>
      <c r="G9233" t="s">
        <v>26</v>
      </c>
      <c r="H9233" t="s">
        <v>9263</v>
      </c>
    </row>
    <row r="9234" spans="1:8" x14ac:dyDescent="0.35">
      <c r="A9234" s="2">
        <v>44224</v>
      </c>
      <c r="B9234" t="s">
        <v>28</v>
      </c>
      <c r="C9234" t="s">
        <v>29</v>
      </c>
      <c r="D9234" t="s">
        <v>20</v>
      </c>
      <c r="E9234" s="3">
        <v>120530</v>
      </c>
      <c r="F9234" s="3">
        <v>91055</v>
      </c>
      <c r="G9234" t="s">
        <v>35</v>
      </c>
      <c r="H9234" t="s">
        <v>9264</v>
      </c>
    </row>
    <row r="9235" spans="1:8" x14ac:dyDescent="0.35">
      <c r="A9235" s="2">
        <v>44663</v>
      </c>
      <c r="B9235" t="s">
        <v>28</v>
      </c>
      <c r="C9235" t="s">
        <v>43</v>
      </c>
      <c r="D9235" t="s">
        <v>58</v>
      </c>
      <c r="E9235" s="3">
        <v>135466</v>
      </c>
      <c r="F9235" s="3">
        <v>91630</v>
      </c>
      <c r="G9235" t="s">
        <v>26</v>
      </c>
      <c r="H9235" t="s">
        <v>9265</v>
      </c>
    </row>
    <row r="9236" spans="1:8" x14ac:dyDescent="0.35">
      <c r="A9236" s="2">
        <v>45178</v>
      </c>
      <c r="B9236" t="s">
        <v>55</v>
      </c>
      <c r="C9236" t="s">
        <v>24</v>
      </c>
      <c r="D9236" t="s">
        <v>25</v>
      </c>
      <c r="E9236" s="3">
        <v>55703</v>
      </c>
      <c r="F9236" s="3">
        <v>125032</v>
      </c>
      <c r="G9236" t="s">
        <v>35</v>
      </c>
      <c r="H9236" t="s">
        <v>9266</v>
      </c>
    </row>
    <row r="9237" spans="1:8" x14ac:dyDescent="0.35">
      <c r="A9237" s="2">
        <v>44297</v>
      </c>
      <c r="B9237" t="s">
        <v>41</v>
      </c>
      <c r="C9237" t="s">
        <v>23</v>
      </c>
      <c r="D9237" t="s">
        <v>25</v>
      </c>
      <c r="E9237" s="3">
        <v>28449</v>
      </c>
      <c r="F9237" s="3">
        <v>94706</v>
      </c>
      <c r="G9237" t="s">
        <v>26</v>
      </c>
      <c r="H9237" t="s">
        <v>9267</v>
      </c>
    </row>
    <row r="9238" spans="1:8" x14ac:dyDescent="0.35">
      <c r="A9238" s="2">
        <v>44747</v>
      </c>
      <c r="B9238" t="s">
        <v>41</v>
      </c>
      <c r="C9238" t="s">
        <v>29</v>
      </c>
      <c r="D9238" t="s">
        <v>20</v>
      </c>
      <c r="E9238" s="3">
        <v>96300</v>
      </c>
      <c r="F9238" s="3">
        <v>135537</v>
      </c>
      <c r="G9238" t="s">
        <v>26</v>
      </c>
      <c r="H9238" t="s">
        <v>9268</v>
      </c>
    </row>
    <row r="9239" spans="1:8" x14ac:dyDescent="0.35">
      <c r="A9239" s="2">
        <v>44998</v>
      </c>
      <c r="B9239" t="s">
        <v>28</v>
      </c>
      <c r="C9239" t="s">
        <v>34</v>
      </c>
      <c r="D9239" t="s">
        <v>58</v>
      </c>
      <c r="E9239" s="3">
        <v>58429</v>
      </c>
      <c r="F9239" s="3">
        <v>64436</v>
      </c>
      <c r="G9239" t="s">
        <v>26</v>
      </c>
      <c r="H9239" t="s">
        <v>9269</v>
      </c>
    </row>
    <row r="9240" spans="1:8" x14ac:dyDescent="0.35">
      <c r="A9240" s="2">
        <v>44549</v>
      </c>
      <c r="B9240" t="s">
        <v>18</v>
      </c>
      <c r="C9240" t="s">
        <v>43</v>
      </c>
      <c r="D9240" t="s">
        <v>58</v>
      </c>
      <c r="E9240" s="3">
        <v>140546</v>
      </c>
      <c r="F9240" s="3">
        <v>61126</v>
      </c>
      <c r="G9240" t="s">
        <v>21</v>
      </c>
      <c r="H9240" t="s">
        <v>9270</v>
      </c>
    </row>
    <row r="9241" spans="1:8" x14ac:dyDescent="0.35">
      <c r="A9241" s="2">
        <v>44492</v>
      </c>
      <c r="B9241" t="s">
        <v>41</v>
      </c>
      <c r="C9241" t="s">
        <v>29</v>
      </c>
      <c r="D9241" t="s">
        <v>20</v>
      </c>
      <c r="E9241" s="3">
        <v>136850</v>
      </c>
      <c r="F9241" s="3">
        <v>31578</v>
      </c>
      <c r="G9241" t="s">
        <v>32</v>
      </c>
      <c r="H9241" t="s">
        <v>9271</v>
      </c>
    </row>
    <row r="9242" spans="1:8" x14ac:dyDescent="0.35">
      <c r="A9242" s="2">
        <v>44549</v>
      </c>
      <c r="B9242" t="s">
        <v>37</v>
      </c>
      <c r="C9242" t="s">
        <v>29</v>
      </c>
      <c r="D9242" t="s">
        <v>30</v>
      </c>
      <c r="E9242" s="3">
        <v>23301</v>
      </c>
      <c r="F9242" s="3">
        <v>125046</v>
      </c>
      <c r="G9242" t="s">
        <v>35</v>
      </c>
      <c r="H9242" t="s">
        <v>9272</v>
      </c>
    </row>
    <row r="9243" spans="1:8" x14ac:dyDescent="0.35">
      <c r="A9243" s="2">
        <v>45104</v>
      </c>
      <c r="B9243" t="s">
        <v>37</v>
      </c>
      <c r="C9243" t="s">
        <v>19</v>
      </c>
      <c r="D9243" t="s">
        <v>39</v>
      </c>
      <c r="E9243" s="3">
        <v>103064</v>
      </c>
      <c r="F9243" s="3">
        <v>65022</v>
      </c>
      <c r="G9243" t="s">
        <v>21</v>
      </c>
      <c r="H9243" t="s">
        <v>9273</v>
      </c>
    </row>
    <row r="9244" spans="1:8" x14ac:dyDescent="0.35">
      <c r="A9244" s="2">
        <v>45215</v>
      </c>
      <c r="B9244" t="s">
        <v>41</v>
      </c>
      <c r="C9244" t="s">
        <v>23</v>
      </c>
      <c r="D9244" t="s">
        <v>30</v>
      </c>
      <c r="E9244" s="3">
        <v>122359</v>
      </c>
      <c r="F9244" s="3">
        <v>162474</v>
      </c>
      <c r="G9244" t="s">
        <v>21</v>
      </c>
      <c r="H9244" t="s">
        <v>9274</v>
      </c>
    </row>
    <row r="9245" spans="1:8" x14ac:dyDescent="0.35">
      <c r="A9245" s="2">
        <v>44651</v>
      </c>
      <c r="B9245" t="s">
        <v>41</v>
      </c>
      <c r="C9245" t="s">
        <v>19</v>
      </c>
      <c r="D9245" t="s">
        <v>39</v>
      </c>
      <c r="E9245" s="3">
        <v>74339</v>
      </c>
      <c r="F9245" s="3">
        <v>56802</v>
      </c>
      <c r="G9245" t="s">
        <v>26</v>
      </c>
      <c r="H9245" t="s">
        <v>9275</v>
      </c>
    </row>
    <row r="9246" spans="1:8" x14ac:dyDescent="0.35">
      <c r="A9246" s="2">
        <v>44908</v>
      </c>
      <c r="B9246" t="s">
        <v>28</v>
      </c>
      <c r="C9246" t="s">
        <v>23</v>
      </c>
      <c r="D9246" t="s">
        <v>58</v>
      </c>
      <c r="E9246" s="3">
        <v>59089</v>
      </c>
      <c r="F9246" s="3">
        <v>81165</v>
      </c>
      <c r="G9246" t="s">
        <v>35</v>
      </c>
      <c r="H9246" t="s">
        <v>9276</v>
      </c>
    </row>
    <row r="9247" spans="1:8" x14ac:dyDescent="0.35">
      <c r="A9247" s="2">
        <v>45176</v>
      </c>
      <c r="B9247" t="s">
        <v>55</v>
      </c>
      <c r="C9247" t="s">
        <v>23</v>
      </c>
      <c r="D9247" t="s">
        <v>39</v>
      </c>
      <c r="E9247" s="3">
        <v>34569</v>
      </c>
      <c r="F9247" s="3">
        <v>96069</v>
      </c>
      <c r="G9247" t="s">
        <v>35</v>
      </c>
      <c r="H9247" t="s">
        <v>9277</v>
      </c>
    </row>
    <row r="9248" spans="1:8" x14ac:dyDescent="0.35">
      <c r="A9248" s="2">
        <v>44935</v>
      </c>
      <c r="B9248" t="s">
        <v>28</v>
      </c>
      <c r="C9248" t="s">
        <v>34</v>
      </c>
      <c r="D9248" t="s">
        <v>39</v>
      </c>
      <c r="E9248" s="3">
        <v>147472</v>
      </c>
      <c r="F9248" s="3">
        <v>162302</v>
      </c>
      <c r="G9248" t="s">
        <v>35</v>
      </c>
      <c r="H9248" t="s">
        <v>9278</v>
      </c>
    </row>
    <row r="9249" spans="1:8" x14ac:dyDescent="0.35">
      <c r="A9249" s="2">
        <v>45173</v>
      </c>
      <c r="B9249" t="s">
        <v>55</v>
      </c>
      <c r="C9249" t="s">
        <v>29</v>
      </c>
      <c r="D9249" t="s">
        <v>58</v>
      </c>
      <c r="E9249" s="3">
        <v>117738</v>
      </c>
      <c r="F9249" s="3">
        <v>76594</v>
      </c>
      <c r="G9249" t="s">
        <v>35</v>
      </c>
      <c r="H9249" t="s">
        <v>9279</v>
      </c>
    </row>
    <row r="9250" spans="1:8" x14ac:dyDescent="0.35">
      <c r="A9250" s="2">
        <v>44429</v>
      </c>
      <c r="B9250" t="s">
        <v>37</v>
      </c>
      <c r="C9250" t="s">
        <v>19</v>
      </c>
      <c r="D9250" t="s">
        <v>25</v>
      </c>
      <c r="E9250" s="3">
        <v>86419</v>
      </c>
      <c r="F9250" s="3">
        <v>57310</v>
      </c>
      <c r="G9250" t="s">
        <v>35</v>
      </c>
      <c r="H9250" t="s">
        <v>9280</v>
      </c>
    </row>
    <row r="9251" spans="1:8" x14ac:dyDescent="0.35">
      <c r="A9251" s="2">
        <v>45220</v>
      </c>
      <c r="B9251" t="s">
        <v>55</v>
      </c>
      <c r="C9251" t="s">
        <v>19</v>
      </c>
      <c r="D9251" t="s">
        <v>39</v>
      </c>
      <c r="E9251" s="3">
        <v>36543</v>
      </c>
      <c r="F9251" s="3">
        <v>121971</v>
      </c>
      <c r="G9251" t="s">
        <v>21</v>
      </c>
      <c r="H9251" t="s">
        <v>9281</v>
      </c>
    </row>
    <row r="9252" spans="1:8" x14ac:dyDescent="0.35">
      <c r="A9252" s="2">
        <v>44298</v>
      </c>
      <c r="B9252" t="s">
        <v>28</v>
      </c>
      <c r="C9252" t="s">
        <v>43</v>
      </c>
      <c r="D9252" t="s">
        <v>20</v>
      </c>
      <c r="E9252" s="3">
        <v>28788</v>
      </c>
      <c r="F9252" s="3">
        <v>99791</v>
      </c>
      <c r="G9252" t="s">
        <v>35</v>
      </c>
      <c r="H9252" t="s">
        <v>9282</v>
      </c>
    </row>
    <row r="9253" spans="1:8" x14ac:dyDescent="0.35">
      <c r="A9253" s="2">
        <v>45149</v>
      </c>
      <c r="B9253" t="s">
        <v>41</v>
      </c>
      <c r="C9253" t="s">
        <v>29</v>
      </c>
      <c r="D9253" t="s">
        <v>30</v>
      </c>
      <c r="E9253" s="3">
        <v>124943</v>
      </c>
      <c r="F9253" s="3">
        <v>168695</v>
      </c>
      <c r="G9253" t="s">
        <v>21</v>
      </c>
      <c r="H9253" t="s">
        <v>9283</v>
      </c>
    </row>
    <row r="9254" spans="1:8" x14ac:dyDescent="0.35">
      <c r="A9254" s="2">
        <v>44677</v>
      </c>
      <c r="B9254" t="s">
        <v>55</v>
      </c>
      <c r="C9254" t="s">
        <v>24</v>
      </c>
      <c r="D9254" t="s">
        <v>58</v>
      </c>
      <c r="E9254" s="3">
        <v>102767</v>
      </c>
      <c r="F9254" s="3">
        <v>136194</v>
      </c>
      <c r="G9254" t="s">
        <v>35</v>
      </c>
      <c r="H9254" t="s">
        <v>9284</v>
      </c>
    </row>
    <row r="9255" spans="1:8" x14ac:dyDescent="0.35">
      <c r="A9255" s="2">
        <v>44304</v>
      </c>
      <c r="B9255" t="s">
        <v>28</v>
      </c>
      <c r="C9255" t="s">
        <v>24</v>
      </c>
      <c r="D9255" t="s">
        <v>58</v>
      </c>
      <c r="E9255" s="3">
        <v>105505</v>
      </c>
      <c r="F9255" s="3">
        <v>52510</v>
      </c>
      <c r="G9255" t="s">
        <v>26</v>
      </c>
      <c r="H9255" t="s">
        <v>9285</v>
      </c>
    </row>
    <row r="9256" spans="1:8" x14ac:dyDescent="0.35">
      <c r="A9256" s="2">
        <v>45169</v>
      </c>
      <c r="B9256" t="s">
        <v>37</v>
      </c>
      <c r="C9256" t="s">
        <v>43</v>
      </c>
      <c r="D9256" t="s">
        <v>39</v>
      </c>
      <c r="E9256" s="3">
        <v>81676</v>
      </c>
      <c r="F9256" s="3">
        <v>99837</v>
      </c>
      <c r="G9256" t="s">
        <v>21</v>
      </c>
      <c r="H9256" t="s">
        <v>9286</v>
      </c>
    </row>
    <row r="9257" spans="1:8" x14ac:dyDescent="0.35">
      <c r="A9257" s="2">
        <v>44900</v>
      </c>
      <c r="B9257" t="s">
        <v>23</v>
      </c>
      <c r="C9257" t="s">
        <v>23</v>
      </c>
      <c r="D9257" t="s">
        <v>25</v>
      </c>
      <c r="E9257" s="3">
        <v>66764</v>
      </c>
      <c r="F9257" s="3">
        <v>160243</v>
      </c>
      <c r="G9257" t="s">
        <v>21</v>
      </c>
      <c r="H9257" t="s">
        <v>9287</v>
      </c>
    </row>
    <row r="9258" spans="1:8" x14ac:dyDescent="0.35">
      <c r="A9258" s="2">
        <v>44531</v>
      </c>
      <c r="B9258" t="s">
        <v>55</v>
      </c>
      <c r="C9258" t="s">
        <v>43</v>
      </c>
      <c r="D9258" t="s">
        <v>25</v>
      </c>
      <c r="E9258" s="3">
        <v>130210</v>
      </c>
      <c r="F9258" s="3">
        <v>135924</v>
      </c>
      <c r="G9258" t="s">
        <v>35</v>
      </c>
      <c r="H9258" t="s">
        <v>9288</v>
      </c>
    </row>
    <row r="9259" spans="1:8" x14ac:dyDescent="0.35">
      <c r="A9259" s="2">
        <v>44282</v>
      </c>
      <c r="B9259" t="s">
        <v>37</v>
      </c>
      <c r="C9259" t="s">
        <v>43</v>
      </c>
      <c r="D9259" t="s">
        <v>30</v>
      </c>
      <c r="E9259" s="3">
        <v>63335</v>
      </c>
      <c r="F9259" s="3">
        <v>153103</v>
      </c>
      <c r="G9259" t="s">
        <v>35</v>
      </c>
      <c r="H9259" t="s">
        <v>9289</v>
      </c>
    </row>
    <row r="9260" spans="1:8" x14ac:dyDescent="0.35">
      <c r="A9260" s="2">
        <v>44930</v>
      </c>
      <c r="B9260" t="s">
        <v>37</v>
      </c>
      <c r="C9260" t="s">
        <v>19</v>
      </c>
      <c r="D9260" t="s">
        <v>30</v>
      </c>
      <c r="E9260" s="3">
        <v>114541</v>
      </c>
      <c r="F9260" s="3">
        <v>161758</v>
      </c>
      <c r="G9260" t="s">
        <v>32</v>
      </c>
      <c r="H9260" t="s">
        <v>9290</v>
      </c>
    </row>
    <row r="9261" spans="1:8" x14ac:dyDescent="0.35">
      <c r="A9261" s="2">
        <v>45071</v>
      </c>
      <c r="B9261" t="s">
        <v>18</v>
      </c>
      <c r="C9261" t="s">
        <v>43</v>
      </c>
      <c r="D9261" t="s">
        <v>25</v>
      </c>
      <c r="E9261" s="3">
        <v>108331</v>
      </c>
      <c r="F9261" s="3">
        <v>123983</v>
      </c>
      <c r="G9261" t="s">
        <v>26</v>
      </c>
      <c r="H9261" t="s">
        <v>9291</v>
      </c>
    </row>
    <row r="9262" spans="1:8" x14ac:dyDescent="0.35">
      <c r="A9262" s="2">
        <v>44560</v>
      </c>
      <c r="B9262" t="s">
        <v>23</v>
      </c>
      <c r="C9262" t="s">
        <v>23</v>
      </c>
      <c r="D9262" t="s">
        <v>25</v>
      </c>
      <c r="E9262" s="3">
        <v>102856</v>
      </c>
      <c r="F9262" s="3">
        <v>106232</v>
      </c>
      <c r="G9262" t="s">
        <v>26</v>
      </c>
      <c r="H9262" t="s">
        <v>9292</v>
      </c>
    </row>
    <row r="9263" spans="1:8" x14ac:dyDescent="0.35">
      <c r="A9263" s="2">
        <v>44256</v>
      </c>
      <c r="B9263" t="s">
        <v>55</v>
      </c>
      <c r="C9263" t="s">
        <v>24</v>
      </c>
      <c r="D9263" t="s">
        <v>25</v>
      </c>
      <c r="E9263" s="3">
        <v>51280</v>
      </c>
      <c r="F9263" s="3">
        <v>67924</v>
      </c>
      <c r="G9263" t="s">
        <v>21</v>
      </c>
      <c r="H9263" t="s">
        <v>9293</v>
      </c>
    </row>
    <row r="9264" spans="1:8" x14ac:dyDescent="0.35">
      <c r="A9264" s="2">
        <v>44756</v>
      </c>
      <c r="B9264" t="s">
        <v>28</v>
      </c>
      <c r="C9264" t="s">
        <v>34</v>
      </c>
      <c r="D9264" t="s">
        <v>39</v>
      </c>
      <c r="E9264" s="3">
        <v>111934</v>
      </c>
      <c r="F9264" s="3">
        <v>153702</v>
      </c>
      <c r="G9264" t="s">
        <v>26</v>
      </c>
      <c r="H9264" t="s">
        <v>9294</v>
      </c>
    </row>
    <row r="9265" spans="1:8" x14ac:dyDescent="0.35">
      <c r="A9265" s="2">
        <v>44313</v>
      </c>
      <c r="B9265" t="s">
        <v>55</v>
      </c>
      <c r="C9265" t="s">
        <v>29</v>
      </c>
      <c r="D9265" t="s">
        <v>20</v>
      </c>
      <c r="E9265" s="3">
        <v>98823</v>
      </c>
      <c r="F9265" s="3">
        <v>126564</v>
      </c>
      <c r="G9265" t="s">
        <v>32</v>
      </c>
      <c r="H9265" t="s">
        <v>9295</v>
      </c>
    </row>
    <row r="9266" spans="1:8" x14ac:dyDescent="0.35">
      <c r="A9266" s="2">
        <v>45070</v>
      </c>
      <c r="B9266" t="s">
        <v>55</v>
      </c>
      <c r="C9266" t="s">
        <v>43</v>
      </c>
      <c r="D9266" t="s">
        <v>30</v>
      </c>
      <c r="E9266" s="3">
        <v>37881</v>
      </c>
      <c r="F9266" s="3">
        <v>9823</v>
      </c>
      <c r="G9266" t="s">
        <v>35</v>
      </c>
      <c r="H9266" t="s">
        <v>9296</v>
      </c>
    </row>
    <row r="9267" spans="1:8" x14ac:dyDescent="0.35">
      <c r="A9267" s="2">
        <v>45111</v>
      </c>
      <c r="B9267" t="s">
        <v>23</v>
      </c>
      <c r="C9267" t="s">
        <v>29</v>
      </c>
      <c r="D9267" t="s">
        <v>58</v>
      </c>
      <c r="E9267" s="3">
        <v>106003</v>
      </c>
      <c r="F9267" s="3">
        <v>92248</v>
      </c>
      <c r="G9267" t="s">
        <v>35</v>
      </c>
      <c r="H9267" t="s">
        <v>9297</v>
      </c>
    </row>
    <row r="9268" spans="1:8" x14ac:dyDescent="0.35">
      <c r="A9268" s="2">
        <v>45164</v>
      </c>
      <c r="B9268" t="s">
        <v>37</v>
      </c>
      <c r="C9268" t="s">
        <v>43</v>
      </c>
      <c r="D9268" t="s">
        <v>25</v>
      </c>
      <c r="E9268" s="3">
        <v>89077</v>
      </c>
      <c r="F9268" s="3">
        <v>23606</v>
      </c>
      <c r="G9268" t="s">
        <v>35</v>
      </c>
      <c r="H9268" t="s">
        <v>9298</v>
      </c>
    </row>
    <row r="9269" spans="1:8" x14ac:dyDescent="0.35">
      <c r="A9269" s="2">
        <v>45195</v>
      </c>
      <c r="B9269" t="s">
        <v>37</v>
      </c>
      <c r="C9269" t="s">
        <v>29</v>
      </c>
      <c r="D9269" t="s">
        <v>25</v>
      </c>
      <c r="E9269" s="3">
        <v>141403</v>
      </c>
      <c r="F9269" s="3">
        <v>76430</v>
      </c>
      <c r="G9269" t="s">
        <v>21</v>
      </c>
      <c r="H9269" t="s">
        <v>9299</v>
      </c>
    </row>
    <row r="9270" spans="1:8" x14ac:dyDescent="0.35">
      <c r="A9270" s="2">
        <v>44240</v>
      </c>
      <c r="B9270" t="s">
        <v>37</v>
      </c>
      <c r="C9270" t="s">
        <v>19</v>
      </c>
      <c r="D9270" t="s">
        <v>20</v>
      </c>
      <c r="E9270" s="3">
        <v>110021</v>
      </c>
      <c r="F9270" s="3">
        <v>92615</v>
      </c>
      <c r="G9270" t="s">
        <v>32</v>
      </c>
      <c r="H9270" t="s">
        <v>9300</v>
      </c>
    </row>
    <row r="9271" spans="1:8" x14ac:dyDescent="0.35">
      <c r="A9271" s="2">
        <v>44705</v>
      </c>
      <c r="B9271" t="s">
        <v>37</v>
      </c>
      <c r="C9271" t="s">
        <v>19</v>
      </c>
      <c r="D9271" t="s">
        <v>25</v>
      </c>
      <c r="E9271" s="3">
        <v>136423</v>
      </c>
      <c r="F9271" s="3">
        <v>110400</v>
      </c>
      <c r="G9271" t="s">
        <v>21</v>
      </c>
      <c r="H9271" t="s">
        <v>9301</v>
      </c>
    </row>
    <row r="9272" spans="1:8" x14ac:dyDescent="0.35">
      <c r="A9272" s="2">
        <v>45045</v>
      </c>
      <c r="B9272" t="s">
        <v>23</v>
      </c>
      <c r="C9272" t="s">
        <v>29</v>
      </c>
      <c r="D9272" t="s">
        <v>30</v>
      </c>
      <c r="E9272" s="3">
        <v>98164</v>
      </c>
      <c r="F9272" s="3">
        <v>133242</v>
      </c>
      <c r="G9272" t="s">
        <v>21</v>
      </c>
      <c r="H9272" t="s">
        <v>9302</v>
      </c>
    </row>
    <row r="9273" spans="1:8" x14ac:dyDescent="0.35">
      <c r="A9273" s="2">
        <v>45113</v>
      </c>
      <c r="B9273" t="s">
        <v>28</v>
      </c>
      <c r="C9273" t="s">
        <v>43</v>
      </c>
      <c r="D9273" t="s">
        <v>25</v>
      </c>
      <c r="E9273" s="3">
        <v>79087</v>
      </c>
      <c r="F9273" s="3">
        <v>13410</v>
      </c>
      <c r="G9273" t="s">
        <v>26</v>
      </c>
      <c r="H9273" t="s">
        <v>9303</v>
      </c>
    </row>
    <row r="9274" spans="1:8" x14ac:dyDescent="0.35">
      <c r="A9274" s="2">
        <v>45094</v>
      </c>
      <c r="B9274" t="s">
        <v>41</v>
      </c>
      <c r="C9274" t="s">
        <v>43</v>
      </c>
      <c r="D9274" t="s">
        <v>20</v>
      </c>
      <c r="E9274" s="3">
        <v>70252</v>
      </c>
      <c r="F9274" s="3">
        <v>47392</v>
      </c>
      <c r="G9274" t="s">
        <v>26</v>
      </c>
      <c r="H9274" t="s">
        <v>9304</v>
      </c>
    </row>
    <row r="9275" spans="1:8" x14ac:dyDescent="0.35">
      <c r="A9275" s="2">
        <v>44995</v>
      </c>
      <c r="B9275" t="s">
        <v>18</v>
      </c>
      <c r="C9275" t="s">
        <v>23</v>
      </c>
      <c r="D9275" t="s">
        <v>39</v>
      </c>
      <c r="E9275" s="3">
        <v>111221</v>
      </c>
      <c r="F9275" s="3">
        <v>101455</v>
      </c>
      <c r="G9275" t="s">
        <v>21</v>
      </c>
      <c r="H9275" t="s">
        <v>9305</v>
      </c>
    </row>
    <row r="9276" spans="1:8" x14ac:dyDescent="0.35">
      <c r="A9276" s="2">
        <v>45072</v>
      </c>
      <c r="B9276" t="s">
        <v>37</v>
      </c>
      <c r="C9276" t="s">
        <v>24</v>
      </c>
      <c r="D9276" t="s">
        <v>30</v>
      </c>
      <c r="E9276" s="3">
        <v>17792</v>
      </c>
      <c r="F9276" s="3">
        <v>80333</v>
      </c>
      <c r="G9276" t="s">
        <v>32</v>
      </c>
      <c r="H9276" t="s">
        <v>9306</v>
      </c>
    </row>
    <row r="9277" spans="1:8" x14ac:dyDescent="0.35">
      <c r="A9277" s="2">
        <v>44482</v>
      </c>
      <c r="B9277" t="s">
        <v>37</v>
      </c>
      <c r="C9277" t="s">
        <v>24</v>
      </c>
      <c r="D9277" t="s">
        <v>39</v>
      </c>
      <c r="E9277" s="3">
        <v>90884</v>
      </c>
      <c r="F9277" s="3">
        <v>143956</v>
      </c>
      <c r="G9277" t="s">
        <v>21</v>
      </c>
      <c r="H9277" t="s">
        <v>9307</v>
      </c>
    </row>
    <row r="9278" spans="1:8" x14ac:dyDescent="0.35">
      <c r="A9278" s="2">
        <v>44880</v>
      </c>
      <c r="B9278" t="s">
        <v>18</v>
      </c>
      <c r="C9278" t="s">
        <v>34</v>
      </c>
      <c r="D9278" t="s">
        <v>58</v>
      </c>
      <c r="E9278" s="3">
        <v>83110</v>
      </c>
      <c r="F9278" s="3">
        <v>26745</v>
      </c>
      <c r="G9278" t="s">
        <v>21</v>
      </c>
      <c r="H9278" t="s">
        <v>9308</v>
      </c>
    </row>
    <row r="9279" spans="1:8" x14ac:dyDescent="0.35">
      <c r="A9279" s="2">
        <v>45015</v>
      </c>
      <c r="B9279" t="s">
        <v>37</v>
      </c>
      <c r="C9279" t="s">
        <v>24</v>
      </c>
      <c r="D9279" t="s">
        <v>20</v>
      </c>
      <c r="E9279" s="3">
        <v>110932</v>
      </c>
      <c r="F9279" s="3">
        <v>108490</v>
      </c>
      <c r="G9279" t="s">
        <v>21</v>
      </c>
      <c r="H9279" t="s">
        <v>9309</v>
      </c>
    </row>
    <row r="9280" spans="1:8" x14ac:dyDescent="0.35">
      <c r="A9280" s="2">
        <v>44317</v>
      </c>
      <c r="B9280" t="s">
        <v>41</v>
      </c>
      <c r="C9280" t="s">
        <v>34</v>
      </c>
      <c r="D9280" t="s">
        <v>58</v>
      </c>
      <c r="E9280" s="3">
        <v>30957</v>
      </c>
      <c r="F9280" s="3">
        <v>90417</v>
      </c>
      <c r="G9280" t="s">
        <v>35</v>
      </c>
      <c r="H9280" t="s">
        <v>9310</v>
      </c>
    </row>
    <row r="9281" spans="1:8" x14ac:dyDescent="0.35">
      <c r="A9281" s="2">
        <v>45141</v>
      </c>
      <c r="B9281" t="s">
        <v>55</v>
      </c>
      <c r="C9281" t="s">
        <v>19</v>
      </c>
      <c r="D9281" t="s">
        <v>58</v>
      </c>
      <c r="E9281" s="3">
        <v>24111</v>
      </c>
      <c r="F9281" s="3">
        <v>105606</v>
      </c>
      <c r="G9281" t="s">
        <v>35</v>
      </c>
      <c r="H9281" t="s">
        <v>9311</v>
      </c>
    </row>
    <row r="9282" spans="1:8" x14ac:dyDescent="0.35">
      <c r="A9282" s="2">
        <v>45214</v>
      </c>
      <c r="B9282" t="s">
        <v>18</v>
      </c>
      <c r="C9282" t="s">
        <v>34</v>
      </c>
      <c r="D9282" t="s">
        <v>58</v>
      </c>
      <c r="E9282" s="3">
        <v>99968</v>
      </c>
      <c r="F9282" s="3">
        <v>42936</v>
      </c>
      <c r="G9282" t="s">
        <v>32</v>
      </c>
      <c r="H9282" t="s">
        <v>9312</v>
      </c>
    </row>
    <row r="9283" spans="1:8" x14ac:dyDescent="0.35">
      <c r="A9283" s="2">
        <v>45103</v>
      </c>
      <c r="B9283" t="s">
        <v>28</v>
      </c>
      <c r="C9283" t="s">
        <v>34</v>
      </c>
      <c r="D9283" t="s">
        <v>58</v>
      </c>
      <c r="E9283" s="3">
        <v>57986</v>
      </c>
      <c r="F9283" s="3">
        <v>105671</v>
      </c>
      <c r="G9283" t="s">
        <v>26</v>
      </c>
      <c r="H9283" t="s">
        <v>9313</v>
      </c>
    </row>
    <row r="9284" spans="1:8" x14ac:dyDescent="0.35">
      <c r="A9284" s="2">
        <v>44209</v>
      </c>
      <c r="B9284" t="s">
        <v>18</v>
      </c>
      <c r="C9284" t="s">
        <v>24</v>
      </c>
      <c r="D9284" t="s">
        <v>20</v>
      </c>
      <c r="E9284" s="3">
        <v>11209</v>
      </c>
      <c r="F9284" s="3">
        <v>112912</v>
      </c>
      <c r="G9284" t="s">
        <v>26</v>
      </c>
      <c r="H9284" t="s">
        <v>9314</v>
      </c>
    </row>
    <row r="9285" spans="1:8" x14ac:dyDescent="0.35">
      <c r="A9285" s="2">
        <v>44799</v>
      </c>
      <c r="B9285" t="s">
        <v>41</v>
      </c>
      <c r="C9285" t="s">
        <v>43</v>
      </c>
      <c r="D9285" t="s">
        <v>39</v>
      </c>
      <c r="E9285" s="3">
        <v>26553</v>
      </c>
      <c r="F9285" s="3">
        <v>15133</v>
      </c>
      <c r="G9285" t="s">
        <v>32</v>
      </c>
      <c r="H9285" t="s">
        <v>9315</v>
      </c>
    </row>
    <row r="9286" spans="1:8" x14ac:dyDescent="0.35">
      <c r="A9286" s="2">
        <v>44396</v>
      </c>
      <c r="B9286" t="s">
        <v>23</v>
      </c>
      <c r="C9286" t="s">
        <v>19</v>
      </c>
      <c r="D9286" t="s">
        <v>25</v>
      </c>
      <c r="E9286" s="3">
        <v>138802</v>
      </c>
      <c r="F9286" s="3">
        <v>103408</v>
      </c>
      <c r="G9286" t="s">
        <v>26</v>
      </c>
      <c r="H9286" t="s">
        <v>9316</v>
      </c>
    </row>
    <row r="9287" spans="1:8" x14ac:dyDescent="0.35">
      <c r="A9287" s="2">
        <v>44782</v>
      </c>
      <c r="B9287" t="s">
        <v>28</v>
      </c>
      <c r="C9287" t="s">
        <v>23</v>
      </c>
      <c r="D9287" t="s">
        <v>58</v>
      </c>
      <c r="E9287" s="3">
        <v>96316</v>
      </c>
      <c r="F9287" s="3">
        <v>36832</v>
      </c>
      <c r="G9287" t="s">
        <v>21</v>
      </c>
      <c r="H9287" t="s">
        <v>9317</v>
      </c>
    </row>
    <row r="9288" spans="1:8" x14ac:dyDescent="0.35">
      <c r="A9288" s="2">
        <v>44644</v>
      </c>
      <c r="B9288" t="s">
        <v>55</v>
      </c>
      <c r="C9288" t="s">
        <v>34</v>
      </c>
      <c r="D9288" t="s">
        <v>25</v>
      </c>
      <c r="E9288" s="3">
        <v>25023</v>
      </c>
      <c r="F9288" s="3">
        <v>90583</v>
      </c>
      <c r="G9288" t="s">
        <v>35</v>
      </c>
      <c r="H9288" t="s">
        <v>9318</v>
      </c>
    </row>
    <row r="9289" spans="1:8" x14ac:dyDescent="0.35">
      <c r="A9289" s="2">
        <v>45037</v>
      </c>
      <c r="B9289" t="s">
        <v>37</v>
      </c>
      <c r="C9289" t="s">
        <v>34</v>
      </c>
      <c r="D9289" t="s">
        <v>25</v>
      </c>
      <c r="E9289" s="3">
        <v>29819</v>
      </c>
      <c r="F9289" s="3">
        <v>107270</v>
      </c>
      <c r="G9289" t="s">
        <v>35</v>
      </c>
      <c r="H9289" t="s">
        <v>9319</v>
      </c>
    </row>
    <row r="9290" spans="1:8" x14ac:dyDescent="0.35">
      <c r="A9290" s="2">
        <v>45291</v>
      </c>
      <c r="B9290" t="s">
        <v>18</v>
      </c>
      <c r="C9290" t="s">
        <v>29</v>
      </c>
      <c r="D9290" t="s">
        <v>58</v>
      </c>
      <c r="E9290" s="3">
        <v>63025</v>
      </c>
      <c r="F9290" s="3">
        <v>82277</v>
      </c>
      <c r="G9290" t="s">
        <v>26</v>
      </c>
      <c r="H9290" t="s">
        <v>9320</v>
      </c>
    </row>
    <row r="9291" spans="1:8" x14ac:dyDescent="0.35">
      <c r="A9291" s="2">
        <v>44786</v>
      </c>
      <c r="B9291" t="s">
        <v>28</v>
      </c>
      <c r="C9291" t="s">
        <v>34</v>
      </c>
      <c r="D9291" t="s">
        <v>30</v>
      </c>
      <c r="E9291" s="3">
        <v>85919</v>
      </c>
      <c r="F9291" s="3">
        <v>121998</v>
      </c>
      <c r="G9291" t="s">
        <v>26</v>
      </c>
      <c r="H9291" t="s">
        <v>9321</v>
      </c>
    </row>
    <row r="9292" spans="1:8" x14ac:dyDescent="0.35">
      <c r="A9292" s="2">
        <v>45085</v>
      </c>
      <c r="B9292" t="s">
        <v>18</v>
      </c>
      <c r="C9292" t="s">
        <v>43</v>
      </c>
      <c r="D9292" t="s">
        <v>25</v>
      </c>
      <c r="E9292" s="3">
        <v>149786</v>
      </c>
      <c r="F9292" s="3">
        <v>78378</v>
      </c>
      <c r="G9292" t="s">
        <v>32</v>
      </c>
      <c r="H9292" t="s">
        <v>9322</v>
      </c>
    </row>
    <row r="9293" spans="1:8" x14ac:dyDescent="0.35">
      <c r="A9293" s="2">
        <v>44239</v>
      </c>
      <c r="B9293" t="s">
        <v>55</v>
      </c>
      <c r="C9293" t="s">
        <v>23</v>
      </c>
      <c r="D9293" t="s">
        <v>30</v>
      </c>
      <c r="E9293" s="3">
        <v>46320</v>
      </c>
      <c r="F9293" s="3">
        <v>25276</v>
      </c>
      <c r="G9293" t="s">
        <v>32</v>
      </c>
      <c r="H9293" t="s">
        <v>9323</v>
      </c>
    </row>
    <row r="9294" spans="1:8" x14ac:dyDescent="0.35">
      <c r="A9294" s="2">
        <v>44716</v>
      </c>
      <c r="B9294" t="s">
        <v>18</v>
      </c>
      <c r="C9294" t="s">
        <v>29</v>
      </c>
      <c r="D9294" t="s">
        <v>39</v>
      </c>
      <c r="E9294" s="3">
        <v>42235</v>
      </c>
      <c r="F9294" s="3">
        <v>50208</v>
      </c>
      <c r="G9294" t="s">
        <v>21</v>
      </c>
      <c r="H9294" t="s">
        <v>9324</v>
      </c>
    </row>
    <row r="9295" spans="1:8" x14ac:dyDescent="0.35">
      <c r="A9295" s="2">
        <v>45233</v>
      </c>
      <c r="B9295" t="s">
        <v>28</v>
      </c>
      <c r="C9295" t="s">
        <v>24</v>
      </c>
      <c r="D9295" t="s">
        <v>25</v>
      </c>
      <c r="E9295" s="3">
        <v>97525</v>
      </c>
      <c r="F9295" s="3">
        <v>58342</v>
      </c>
      <c r="G9295" t="s">
        <v>21</v>
      </c>
      <c r="H9295" t="s">
        <v>9325</v>
      </c>
    </row>
    <row r="9296" spans="1:8" x14ac:dyDescent="0.35">
      <c r="A9296" s="2">
        <v>44921</v>
      </c>
      <c r="B9296" t="s">
        <v>41</v>
      </c>
      <c r="C9296" t="s">
        <v>19</v>
      </c>
      <c r="D9296" t="s">
        <v>20</v>
      </c>
      <c r="E9296" s="3">
        <v>42668</v>
      </c>
      <c r="F9296" s="3">
        <v>161483</v>
      </c>
      <c r="G9296" t="s">
        <v>26</v>
      </c>
      <c r="H9296" t="s">
        <v>9326</v>
      </c>
    </row>
    <row r="9297" spans="1:8" x14ac:dyDescent="0.35">
      <c r="A9297" s="2">
        <v>44819</v>
      </c>
      <c r="B9297" t="s">
        <v>23</v>
      </c>
      <c r="C9297" t="s">
        <v>43</v>
      </c>
      <c r="D9297" t="s">
        <v>39</v>
      </c>
      <c r="E9297" s="3">
        <v>78068</v>
      </c>
      <c r="F9297" s="3">
        <v>155792</v>
      </c>
      <c r="G9297" t="s">
        <v>32</v>
      </c>
      <c r="H9297" t="s">
        <v>9327</v>
      </c>
    </row>
    <row r="9298" spans="1:8" x14ac:dyDescent="0.35">
      <c r="A9298" s="2">
        <v>45184</v>
      </c>
      <c r="B9298" t="s">
        <v>28</v>
      </c>
      <c r="C9298" t="s">
        <v>23</v>
      </c>
      <c r="D9298" t="s">
        <v>39</v>
      </c>
      <c r="E9298" s="3">
        <v>59973</v>
      </c>
      <c r="F9298" s="3">
        <v>168333</v>
      </c>
      <c r="G9298" t="s">
        <v>35</v>
      </c>
      <c r="H9298" t="s">
        <v>9328</v>
      </c>
    </row>
    <row r="9299" spans="1:8" x14ac:dyDescent="0.35">
      <c r="A9299" s="2">
        <v>44999</v>
      </c>
      <c r="B9299" t="s">
        <v>18</v>
      </c>
      <c r="C9299" t="s">
        <v>19</v>
      </c>
      <c r="D9299" t="s">
        <v>30</v>
      </c>
      <c r="E9299" s="3">
        <v>26849</v>
      </c>
      <c r="F9299" s="3">
        <v>138569</v>
      </c>
      <c r="G9299" t="s">
        <v>32</v>
      </c>
      <c r="H9299" t="s">
        <v>9329</v>
      </c>
    </row>
    <row r="9300" spans="1:8" x14ac:dyDescent="0.35">
      <c r="A9300" s="2">
        <v>44731</v>
      </c>
      <c r="B9300" t="s">
        <v>55</v>
      </c>
      <c r="C9300" t="s">
        <v>24</v>
      </c>
      <c r="D9300" t="s">
        <v>58</v>
      </c>
      <c r="E9300" s="3">
        <v>136027</v>
      </c>
      <c r="F9300" s="3">
        <v>37739</v>
      </c>
      <c r="G9300" t="s">
        <v>21</v>
      </c>
      <c r="H9300" t="s">
        <v>9330</v>
      </c>
    </row>
    <row r="9301" spans="1:8" x14ac:dyDescent="0.35">
      <c r="A9301" s="2">
        <v>44498</v>
      </c>
      <c r="B9301" t="s">
        <v>37</v>
      </c>
      <c r="C9301" t="s">
        <v>19</v>
      </c>
      <c r="D9301" t="s">
        <v>20</v>
      </c>
      <c r="E9301" s="3">
        <v>67297</v>
      </c>
      <c r="F9301" s="3">
        <v>83559</v>
      </c>
      <c r="G9301" t="s">
        <v>26</v>
      </c>
      <c r="H9301" t="s">
        <v>9331</v>
      </c>
    </row>
    <row r="9302" spans="1:8" x14ac:dyDescent="0.35">
      <c r="A9302" s="2">
        <v>44723</v>
      </c>
      <c r="B9302" t="s">
        <v>37</v>
      </c>
      <c r="C9302" t="s">
        <v>29</v>
      </c>
      <c r="D9302" t="s">
        <v>20</v>
      </c>
      <c r="E9302" s="3">
        <v>58287</v>
      </c>
      <c r="F9302" s="3">
        <v>132380</v>
      </c>
      <c r="G9302" t="s">
        <v>26</v>
      </c>
      <c r="H9302" t="s">
        <v>9332</v>
      </c>
    </row>
    <row r="9303" spans="1:8" x14ac:dyDescent="0.35">
      <c r="A9303" s="2">
        <v>44656</v>
      </c>
      <c r="B9303" t="s">
        <v>55</v>
      </c>
      <c r="C9303" t="s">
        <v>34</v>
      </c>
      <c r="D9303" t="s">
        <v>30</v>
      </c>
      <c r="E9303" s="3">
        <v>143609</v>
      </c>
      <c r="F9303" s="3">
        <v>67500</v>
      </c>
      <c r="G9303" t="s">
        <v>32</v>
      </c>
      <c r="H9303" t="s">
        <v>9333</v>
      </c>
    </row>
    <row r="9304" spans="1:8" x14ac:dyDescent="0.35">
      <c r="A9304" s="2">
        <v>45028</v>
      </c>
      <c r="B9304" t="s">
        <v>18</v>
      </c>
      <c r="C9304" t="s">
        <v>34</v>
      </c>
      <c r="D9304" t="s">
        <v>30</v>
      </c>
      <c r="E9304" s="3">
        <v>18307</v>
      </c>
      <c r="F9304" s="3">
        <v>113147</v>
      </c>
      <c r="G9304" t="s">
        <v>32</v>
      </c>
      <c r="H9304" t="s">
        <v>9334</v>
      </c>
    </row>
    <row r="9305" spans="1:8" x14ac:dyDescent="0.35">
      <c r="A9305" s="2">
        <v>44701</v>
      </c>
      <c r="B9305" t="s">
        <v>23</v>
      </c>
      <c r="C9305" t="s">
        <v>43</v>
      </c>
      <c r="D9305" t="s">
        <v>39</v>
      </c>
      <c r="E9305" s="3">
        <v>39051</v>
      </c>
      <c r="F9305" s="3">
        <v>111493</v>
      </c>
      <c r="G9305" t="s">
        <v>32</v>
      </c>
      <c r="H9305" t="s">
        <v>9335</v>
      </c>
    </row>
    <row r="9306" spans="1:8" x14ac:dyDescent="0.35">
      <c r="A9306" s="2">
        <v>45128</v>
      </c>
      <c r="B9306" t="s">
        <v>55</v>
      </c>
      <c r="C9306" t="s">
        <v>19</v>
      </c>
      <c r="D9306" t="s">
        <v>30</v>
      </c>
      <c r="E9306" s="3">
        <v>81811</v>
      </c>
      <c r="F9306" s="3">
        <v>140839</v>
      </c>
      <c r="G9306" t="s">
        <v>32</v>
      </c>
      <c r="H9306" t="s">
        <v>9336</v>
      </c>
    </row>
    <row r="9307" spans="1:8" x14ac:dyDescent="0.35">
      <c r="A9307" s="2">
        <v>44521</v>
      </c>
      <c r="B9307" t="s">
        <v>18</v>
      </c>
      <c r="C9307" t="s">
        <v>34</v>
      </c>
      <c r="D9307" t="s">
        <v>58</v>
      </c>
      <c r="E9307" s="3">
        <v>117767</v>
      </c>
      <c r="F9307" s="3">
        <v>149256</v>
      </c>
      <c r="G9307" t="s">
        <v>21</v>
      </c>
      <c r="H9307" t="s">
        <v>9337</v>
      </c>
    </row>
    <row r="9308" spans="1:8" x14ac:dyDescent="0.35">
      <c r="A9308" s="2">
        <v>44775</v>
      </c>
      <c r="B9308" t="s">
        <v>28</v>
      </c>
      <c r="C9308" t="s">
        <v>43</v>
      </c>
      <c r="D9308" t="s">
        <v>39</v>
      </c>
      <c r="E9308" s="3">
        <v>77438</v>
      </c>
      <c r="F9308" s="3">
        <v>32249</v>
      </c>
      <c r="G9308" t="s">
        <v>21</v>
      </c>
      <c r="H9308" t="s">
        <v>9338</v>
      </c>
    </row>
    <row r="9309" spans="1:8" x14ac:dyDescent="0.35">
      <c r="A9309" s="2">
        <v>44957</v>
      </c>
      <c r="B9309" t="s">
        <v>23</v>
      </c>
      <c r="C9309" t="s">
        <v>43</v>
      </c>
      <c r="D9309" t="s">
        <v>39</v>
      </c>
      <c r="E9309" s="3">
        <v>45791</v>
      </c>
      <c r="F9309" s="3">
        <v>76716</v>
      </c>
      <c r="G9309" t="s">
        <v>32</v>
      </c>
      <c r="H9309" t="s">
        <v>9339</v>
      </c>
    </row>
    <row r="9310" spans="1:8" x14ac:dyDescent="0.35">
      <c r="A9310" s="2">
        <v>45047</v>
      </c>
      <c r="B9310" t="s">
        <v>41</v>
      </c>
      <c r="C9310" t="s">
        <v>29</v>
      </c>
      <c r="D9310" t="s">
        <v>39</v>
      </c>
      <c r="E9310" s="3">
        <v>23739</v>
      </c>
      <c r="F9310" s="3">
        <v>121248</v>
      </c>
      <c r="G9310" t="s">
        <v>26</v>
      </c>
      <c r="H9310" t="s">
        <v>9340</v>
      </c>
    </row>
    <row r="9311" spans="1:8" x14ac:dyDescent="0.35">
      <c r="A9311" s="2">
        <v>45156</v>
      </c>
      <c r="B9311" t="s">
        <v>18</v>
      </c>
      <c r="C9311" t="s">
        <v>43</v>
      </c>
      <c r="D9311" t="s">
        <v>20</v>
      </c>
      <c r="E9311" s="3">
        <v>131745</v>
      </c>
      <c r="F9311" s="3">
        <v>43079</v>
      </c>
      <c r="G9311" t="s">
        <v>35</v>
      </c>
      <c r="H9311" t="s">
        <v>9341</v>
      </c>
    </row>
    <row r="9312" spans="1:8" x14ac:dyDescent="0.35">
      <c r="A9312" s="2">
        <v>44698</v>
      </c>
      <c r="B9312" t="s">
        <v>37</v>
      </c>
      <c r="C9312" t="s">
        <v>24</v>
      </c>
      <c r="D9312" t="s">
        <v>20</v>
      </c>
      <c r="E9312" s="3">
        <v>91221</v>
      </c>
      <c r="F9312" s="3">
        <v>118881</v>
      </c>
      <c r="G9312" t="s">
        <v>35</v>
      </c>
      <c r="H9312" t="s">
        <v>9342</v>
      </c>
    </row>
    <row r="9313" spans="1:8" x14ac:dyDescent="0.35">
      <c r="A9313" s="2">
        <v>44530</v>
      </c>
      <c r="B9313" t="s">
        <v>37</v>
      </c>
      <c r="C9313" t="s">
        <v>34</v>
      </c>
      <c r="D9313" t="s">
        <v>39</v>
      </c>
      <c r="E9313" s="3">
        <v>94513</v>
      </c>
      <c r="F9313" s="3">
        <v>82256</v>
      </c>
      <c r="G9313" t="s">
        <v>21</v>
      </c>
      <c r="H9313" t="s">
        <v>9343</v>
      </c>
    </row>
    <row r="9314" spans="1:8" x14ac:dyDescent="0.35">
      <c r="A9314" s="2">
        <v>44480</v>
      </c>
      <c r="B9314" t="s">
        <v>23</v>
      </c>
      <c r="C9314" t="s">
        <v>34</v>
      </c>
      <c r="D9314" t="s">
        <v>58</v>
      </c>
      <c r="E9314" s="3">
        <v>49286</v>
      </c>
      <c r="F9314" s="3">
        <v>71581</v>
      </c>
      <c r="G9314" t="s">
        <v>32</v>
      </c>
      <c r="H9314" t="s">
        <v>9344</v>
      </c>
    </row>
    <row r="9315" spans="1:8" x14ac:dyDescent="0.35">
      <c r="A9315" s="2">
        <v>44671</v>
      </c>
      <c r="B9315" t="s">
        <v>41</v>
      </c>
      <c r="C9315" t="s">
        <v>23</v>
      </c>
      <c r="D9315" t="s">
        <v>25</v>
      </c>
      <c r="E9315" s="3">
        <v>47707</v>
      </c>
      <c r="F9315" s="3">
        <v>26769</v>
      </c>
      <c r="G9315" t="s">
        <v>32</v>
      </c>
      <c r="H9315" t="s">
        <v>9345</v>
      </c>
    </row>
    <row r="9316" spans="1:8" x14ac:dyDescent="0.35">
      <c r="A9316" s="2">
        <v>45274</v>
      </c>
      <c r="B9316" t="s">
        <v>18</v>
      </c>
      <c r="C9316" t="s">
        <v>24</v>
      </c>
      <c r="D9316" t="s">
        <v>39</v>
      </c>
      <c r="E9316" s="3">
        <v>112697</v>
      </c>
      <c r="F9316" s="3">
        <v>83316</v>
      </c>
      <c r="G9316" t="s">
        <v>35</v>
      </c>
      <c r="H9316" t="s">
        <v>9346</v>
      </c>
    </row>
    <row r="9317" spans="1:8" x14ac:dyDescent="0.35">
      <c r="A9317" s="2">
        <v>44828</v>
      </c>
      <c r="B9317" t="s">
        <v>41</v>
      </c>
      <c r="C9317" t="s">
        <v>34</v>
      </c>
      <c r="D9317" t="s">
        <v>30</v>
      </c>
      <c r="E9317" s="3">
        <v>17139</v>
      </c>
      <c r="F9317" s="3">
        <v>69326</v>
      </c>
      <c r="G9317" t="s">
        <v>26</v>
      </c>
      <c r="H9317" t="s">
        <v>9347</v>
      </c>
    </row>
    <row r="9318" spans="1:8" x14ac:dyDescent="0.35">
      <c r="A9318" s="2">
        <v>44899</v>
      </c>
      <c r="B9318" t="s">
        <v>28</v>
      </c>
      <c r="C9318" t="s">
        <v>29</v>
      </c>
      <c r="D9318" t="s">
        <v>25</v>
      </c>
      <c r="E9318" s="3">
        <v>136478</v>
      </c>
      <c r="F9318" s="3">
        <v>106111</v>
      </c>
      <c r="G9318" t="s">
        <v>35</v>
      </c>
      <c r="H9318" t="s">
        <v>9348</v>
      </c>
    </row>
    <row r="9319" spans="1:8" x14ac:dyDescent="0.35">
      <c r="A9319" s="2">
        <v>44605</v>
      </c>
      <c r="B9319" t="s">
        <v>41</v>
      </c>
      <c r="C9319" t="s">
        <v>34</v>
      </c>
      <c r="D9319" t="s">
        <v>20</v>
      </c>
      <c r="E9319" s="3">
        <v>38786</v>
      </c>
      <c r="F9319" s="3">
        <v>91564</v>
      </c>
      <c r="G9319" t="s">
        <v>26</v>
      </c>
      <c r="H9319" t="s">
        <v>9349</v>
      </c>
    </row>
    <row r="9320" spans="1:8" x14ac:dyDescent="0.35">
      <c r="A9320" s="2">
        <v>45178</v>
      </c>
      <c r="B9320" t="s">
        <v>28</v>
      </c>
      <c r="C9320" t="s">
        <v>23</v>
      </c>
      <c r="D9320" t="s">
        <v>20</v>
      </c>
      <c r="E9320" s="3">
        <v>24828</v>
      </c>
      <c r="F9320" s="3">
        <v>69075</v>
      </c>
      <c r="G9320" t="s">
        <v>35</v>
      </c>
      <c r="H9320" t="s">
        <v>9350</v>
      </c>
    </row>
    <row r="9321" spans="1:8" x14ac:dyDescent="0.35">
      <c r="A9321" s="2">
        <v>44755</v>
      </c>
      <c r="B9321" t="s">
        <v>37</v>
      </c>
      <c r="C9321" t="s">
        <v>19</v>
      </c>
      <c r="D9321" t="s">
        <v>25</v>
      </c>
      <c r="E9321" s="3">
        <v>17224</v>
      </c>
      <c r="F9321" s="3">
        <v>79194</v>
      </c>
      <c r="G9321" t="s">
        <v>32</v>
      </c>
      <c r="H9321" t="s">
        <v>9351</v>
      </c>
    </row>
    <row r="9322" spans="1:8" x14ac:dyDescent="0.35">
      <c r="A9322" s="2">
        <v>44418</v>
      </c>
      <c r="B9322" t="s">
        <v>28</v>
      </c>
      <c r="C9322" t="s">
        <v>19</v>
      </c>
      <c r="D9322" t="s">
        <v>30</v>
      </c>
      <c r="E9322" s="3">
        <v>54173</v>
      </c>
      <c r="F9322" s="3">
        <v>62702</v>
      </c>
      <c r="G9322" t="s">
        <v>21</v>
      </c>
      <c r="H9322" t="s">
        <v>9352</v>
      </c>
    </row>
    <row r="9323" spans="1:8" x14ac:dyDescent="0.35">
      <c r="A9323" s="2">
        <v>44354</v>
      </c>
      <c r="B9323" t="s">
        <v>18</v>
      </c>
      <c r="C9323" t="s">
        <v>24</v>
      </c>
      <c r="D9323" t="s">
        <v>20</v>
      </c>
      <c r="E9323" s="3">
        <v>49630</v>
      </c>
      <c r="F9323" s="3">
        <v>167842</v>
      </c>
      <c r="G9323" t="s">
        <v>21</v>
      </c>
      <c r="H9323" t="s">
        <v>9353</v>
      </c>
    </row>
    <row r="9324" spans="1:8" x14ac:dyDescent="0.35">
      <c r="A9324" s="2">
        <v>44544</v>
      </c>
      <c r="B9324" t="s">
        <v>23</v>
      </c>
      <c r="C9324" t="s">
        <v>43</v>
      </c>
      <c r="D9324" t="s">
        <v>20</v>
      </c>
      <c r="E9324" s="3">
        <v>41371</v>
      </c>
      <c r="F9324" s="3">
        <v>59845</v>
      </c>
      <c r="G9324" t="s">
        <v>26</v>
      </c>
      <c r="H9324" t="s">
        <v>9354</v>
      </c>
    </row>
    <row r="9325" spans="1:8" x14ac:dyDescent="0.35">
      <c r="A9325" s="2">
        <v>45085</v>
      </c>
      <c r="B9325" t="s">
        <v>23</v>
      </c>
      <c r="C9325" t="s">
        <v>23</v>
      </c>
      <c r="D9325" t="s">
        <v>39</v>
      </c>
      <c r="E9325" s="3">
        <v>86394</v>
      </c>
      <c r="F9325" s="3">
        <v>31336</v>
      </c>
      <c r="G9325" t="s">
        <v>21</v>
      </c>
      <c r="H9325" t="s">
        <v>9355</v>
      </c>
    </row>
    <row r="9326" spans="1:8" x14ac:dyDescent="0.35">
      <c r="A9326" s="2">
        <v>45118</v>
      </c>
      <c r="B9326" t="s">
        <v>18</v>
      </c>
      <c r="C9326" t="s">
        <v>23</v>
      </c>
      <c r="D9326" t="s">
        <v>58</v>
      </c>
      <c r="E9326" s="3">
        <v>114308</v>
      </c>
      <c r="F9326" s="3">
        <v>91258</v>
      </c>
      <c r="G9326" t="s">
        <v>21</v>
      </c>
      <c r="H9326" t="s">
        <v>9356</v>
      </c>
    </row>
    <row r="9327" spans="1:8" x14ac:dyDescent="0.35">
      <c r="A9327" s="2">
        <v>44858</v>
      </c>
      <c r="B9327" t="s">
        <v>18</v>
      </c>
      <c r="C9327" t="s">
        <v>34</v>
      </c>
      <c r="D9327" t="s">
        <v>30</v>
      </c>
      <c r="E9327" s="3">
        <v>44594</v>
      </c>
      <c r="F9327" s="3">
        <v>60446</v>
      </c>
      <c r="G9327" t="s">
        <v>21</v>
      </c>
      <c r="H9327" t="s">
        <v>9357</v>
      </c>
    </row>
    <row r="9328" spans="1:8" x14ac:dyDescent="0.35">
      <c r="A9328" s="2">
        <v>44601</v>
      </c>
      <c r="B9328" t="s">
        <v>18</v>
      </c>
      <c r="C9328" t="s">
        <v>29</v>
      </c>
      <c r="D9328" t="s">
        <v>39</v>
      </c>
      <c r="E9328" s="3">
        <v>131240</v>
      </c>
      <c r="F9328" s="3">
        <v>104077</v>
      </c>
      <c r="G9328" t="s">
        <v>35</v>
      </c>
      <c r="H9328" t="s">
        <v>9358</v>
      </c>
    </row>
    <row r="9329" spans="1:8" x14ac:dyDescent="0.35">
      <c r="A9329" s="2">
        <v>44873</v>
      </c>
      <c r="B9329" t="s">
        <v>55</v>
      </c>
      <c r="C9329" t="s">
        <v>34</v>
      </c>
      <c r="D9329" t="s">
        <v>58</v>
      </c>
      <c r="E9329" s="3">
        <v>58205</v>
      </c>
      <c r="F9329" s="3">
        <v>95228</v>
      </c>
      <c r="G9329" t="s">
        <v>32</v>
      </c>
      <c r="H9329" t="s">
        <v>9359</v>
      </c>
    </row>
    <row r="9330" spans="1:8" x14ac:dyDescent="0.35">
      <c r="A9330" s="2">
        <v>44785</v>
      </c>
      <c r="B9330" t="s">
        <v>28</v>
      </c>
      <c r="C9330" t="s">
        <v>29</v>
      </c>
      <c r="D9330" t="s">
        <v>20</v>
      </c>
      <c r="E9330" s="3">
        <v>76321</v>
      </c>
      <c r="F9330" s="3">
        <v>19215</v>
      </c>
      <c r="G9330" t="s">
        <v>35</v>
      </c>
      <c r="H9330" t="s">
        <v>9360</v>
      </c>
    </row>
    <row r="9331" spans="1:8" x14ac:dyDescent="0.35">
      <c r="A9331" s="2">
        <v>44754</v>
      </c>
      <c r="B9331" t="s">
        <v>18</v>
      </c>
      <c r="C9331" t="s">
        <v>23</v>
      </c>
      <c r="D9331" t="s">
        <v>58</v>
      </c>
      <c r="E9331" s="3">
        <v>120626</v>
      </c>
      <c r="F9331" s="3">
        <v>161904</v>
      </c>
      <c r="G9331" t="s">
        <v>32</v>
      </c>
      <c r="H9331" t="s">
        <v>9361</v>
      </c>
    </row>
    <row r="9332" spans="1:8" x14ac:dyDescent="0.35">
      <c r="A9332" s="2">
        <v>45101</v>
      </c>
      <c r="B9332" t="s">
        <v>23</v>
      </c>
      <c r="C9332" t="s">
        <v>43</v>
      </c>
      <c r="D9332" t="s">
        <v>20</v>
      </c>
      <c r="E9332" s="3">
        <v>37865</v>
      </c>
      <c r="F9332" s="3">
        <v>35396</v>
      </c>
      <c r="G9332" t="s">
        <v>21</v>
      </c>
      <c r="H9332" t="s">
        <v>9362</v>
      </c>
    </row>
    <row r="9333" spans="1:8" x14ac:dyDescent="0.35">
      <c r="A9333" s="2">
        <v>45267</v>
      </c>
      <c r="B9333" t="s">
        <v>41</v>
      </c>
      <c r="C9333" t="s">
        <v>19</v>
      </c>
      <c r="D9333" t="s">
        <v>39</v>
      </c>
      <c r="E9333" s="3">
        <v>146258</v>
      </c>
      <c r="F9333" s="3">
        <v>127562</v>
      </c>
      <c r="G9333" t="s">
        <v>35</v>
      </c>
      <c r="H9333" t="s">
        <v>9363</v>
      </c>
    </row>
    <row r="9334" spans="1:8" x14ac:dyDescent="0.35">
      <c r="A9334" s="2">
        <v>44675</v>
      </c>
      <c r="B9334" t="s">
        <v>41</v>
      </c>
      <c r="C9334" t="s">
        <v>24</v>
      </c>
      <c r="D9334" t="s">
        <v>20</v>
      </c>
      <c r="E9334" s="3">
        <v>123887</v>
      </c>
      <c r="F9334" s="3">
        <v>110229</v>
      </c>
      <c r="G9334" t="s">
        <v>32</v>
      </c>
      <c r="H9334" t="s">
        <v>9364</v>
      </c>
    </row>
    <row r="9335" spans="1:8" x14ac:dyDescent="0.35">
      <c r="A9335" s="2">
        <v>44683</v>
      </c>
      <c r="B9335" t="s">
        <v>55</v>
      </c>
      <c r="C9335" t="s">
        <v>29</v>
      </c>
      <c r="D9335" t="s">
        <v>58</v>
      </c>
      <c r="E9335" s="3">
        <v>67704</v>
      </c>
      <c r="F9335" s="3">
        <v>163370</v>
      </c>
      <c r="G9335" t="s">
        <v>35</v>
      </c>
      <c r="H9335" t="s">
        <v>9365</v>
      </c>
    </row>
    <row r="9336" spans="1:8" x14ac:dyDescent="0.35">
      <c r="A9336" s="2">
        <v>44762</v>
      </c>
      <c r="B9336" t="s">
        <v>28</v>
      </c>
      <c r="C9336" t="s">
        <v>19</v>
      </c>
      <c r="D9336" t="s">
        <v>39</v>
      </c>
      <c r="E9336" s="3">
        <v>137269</v>
      </c>
      <c r="F9336" s="3">
        <v>119067</v>
      </c>
      <c r="G9336" t="s">
        <v>26</v>
      </c>
      <c r="H9336" t="s">
        <v>9366</v>
      </c>
    </row>
    <row r="9337" spans="1:8" x14ac:dyDescent="0.35">
      <c r="A9337" s="2">
        <v>44720</v>
      </c>
      <c r="B9337" t="s">
        <v>28</v>
      </c>
      <c r="C9337" t="s">
        <v>24</v>
      </c>
      <c r="D9337" t="s">
        <v>58</v>
      </c>
      <c r="E9337" s="3">
        <v>78176</v>
      </c>
      <c r="F9337" s="3">
        <v>82406</v>
      </c>
      <c r="G9337" t="s">
        <v>35</v>
      </c>
      <c r="H9337" t="s">
        <v>9367</v>
      </c>
    </row>
    <row r="9338" spans="1:8" x14ac:dyDescent="0.35">
      <c r="A9338" s="2">
        <v>44900</v>
      </c>
      <c r="B9338" t="s">
        <v>28</v>
      </c>
      <c r="C9338" t="s">
        <v>43</v>
      </c>
      <c r="D9338" t="s">
        <v>58</v>
      </c>
      <c r="E9338" s="3">
        <v>129738</v>
      </c>
      <c r="F9338" s="3">
        <v>119429</v>
      </c>
      <c r="G9338" t="s">
        <v>21</v>
      </c>
      <c r="H9338" t="s">
        <v>9368</v>
      </c>
    </row>
    <row r="9339" spans="1:8" x14ac:dyDescent="0.35">
      <c r="A9339" s="2">
        <v>45226</v>
      </c>
      <c r="B9339" t="s">
        <v>23</v>
      </c>
      <c r="C9339" t="s">
        <v>23</v>
      </c>
      <c r="D9339" t="s">
        <v>25</v>
      </c>
      <c r="E9339" s="3">
        <v>46417</v>
      </c>
      <c r="F9339" s="3">
        <v>135507</v>
      </c>
      <c r="G9339" t="s">
        <v>35</v>
      </c>
      <c r="H9339" t="s">
        <v>9369</v>
      </c>
    </row>
    <row r="9340" spans="1:8" x14ac:dyDescent="0.35">
      <c r="A9340" s="2">
        <v>45017</v>
      </c>
      <c r="B9340" t="s">
        <v>23</v>
      </c>
      <c r="C9340" t="s">
        <v>43</v>
      </c>
      <c r="D9340" t="s">
        <v>20</v>
      </c>
      <c r="E9340" s="3">
        <v>122936</v>
      </c>
      <c r="F9340" s="3">
        <v>72899</v>
      </c>
      <c r="G9340" t="s">
        <v>21</v>
      </c>
      <c r="H9340" t="s">
        <v>9370</v>
      </c>
    </row>
    <row r="9341" spans="1:8" x14ac:dyDescent="0.35">
      <c r="A9341" s="2">
        <v>45054</v>
      </c>
      <c r="B9341" t="s">
        <v>55</v>
      </c>
      <c r="C9341" t="s">
        <v>29</v>
      </c>
      <c r="D9341" t="s">
        <v>20</v>
      </c>
      <c r="E9341" s="3">
        <v>105153</v>
      </c>
      <c r="F9341" s="3">
        <v>105240</v>
      </c>
      <c r="G9341" t="s">
        <v>26</v>
      </c>
      <c r="H9341" t="s">
        <v>9371</v>
      </c>
    </row>
    <row r="9342" spans="1:8" x14ac:dyDescent="0.35">
      <c r="A9342" s="2">
        <v>44781</v>
      </c>
      <c r="B9342" t="s">
        <v>28</v>
      </c>
      <c r="C9342" t="s">
        <v>23</v>
      </c>
      <c r="D9342" t="s">
        <v>58</v>
      </c>
      <c r="E9342" s="3">
        <v>71700</v>
      </c>
      <c r="F9342" s="3">
        <v>116619</v>
      </c>
      <c r="G9342" t="s">
        <v>21</v>
      </c>
      <c r="H9342" t="s">
        <v>9372</v>
      </c>
    </row>
    <row r="9343" spans="1:8" x14ac:dyDescent="0.35">
      <c r="A9343" s="2">
        <v>44882</v>
      </c>
      <c r="B9343" t="s">
        <v>28</v>
      </c>
      <c r="C9343" t="s">
        <v>34</v>
      </c>
      <c r="D9343" t="s">
        <v>20</v>
      </c>
      <c r="E9343" s="3">
        <v>74276</v>
      </c>
      <c r="F9343" s="3">
        <v>75848</v>
      </c>
      <c r="G9343" t="s">
        <v>21</v>
      </c>
      <c r="H9343" t="s">
        <v>9373</v>
      </c>
    </row>
    <row r="9344" spans="1:8" x14ac:dyDescent="0.35">
      <c r="A9344" s="2">
        <v>44428</v>
      </c>
      <c r="B9344" t="s">
        <v>18</v>
      </c>
      <c r="C9344" t="s">
        <v>24</v>
      </c>
      <c r="D9344" t="s">
        <v>30</v>
      </c>
      <c r="E9344" s="3">
        <v>45971</v>
      </c>
      <c r="F9344" s="3">
        <v>54047</v>
      </c>
      <c r="G9344" t="s">
        <v>21</v>
      </c>
      <c r="H9344" t="s">
        <v>9374</v>
      </c>
    </row>
    <row r="9345" spans="1:8" x14ac:dyDescent="0.35">
      <c r="A9345" s="2">
        <v>44466</v>
      </c>
      <c r="B9345" t="s">
        <v>28</v>
      </c>
      <c r="C9345" t="s">
        <v>34</v>
      </c>
      <c r="D9345" t="s">
        <v>20</v>
      </c>
      <c r="E9345" s="3">
        <v>70740</v>
      </c>
      <c r="F9345" s="3">
        <v>35908</v>
      </c>
      <c r="G9345" t="s">
        <v>35</v>
      </c>
      <c r="H9345" t="s">
        <v>9375</v>
      </c>
    </row>
    <row r="9346" spans="1:8" x14ac:dyDescent="0.35">
      <c r="A9346" s="2">
        <v>45136</v>
      </c>
      <c r="B9346" t="s">
        <v>23</v>
      </c>
      <c r="C9346" t="s">
        <v>23</v>
      </c>
      <c r="D9346" t="s">
        <v>39</v>
      </c>
      <c r="E9346" s="3">
        <v>115539</v>
      </c>
      <c r="F9346" s="3">
        <v>32482</v>
      </c>
      <c r="G9346" t="s">
        <v>26</v>
      </c>
      <c r="H9346" t="s">
        <v>9376</v>
      </c>
    </row>
    <row r="9347" spans="1:8" x14ac:dyDescent="0.35">
      <c r="A9347" s="2">
        <v>45070</v>
      </c>
      <c r="B9347" t="s">
        <v>18</v>
      </c>
      <c r="C9347" t="s">
        <v>24</v>
      </c>
      <c r="D9347" t="s">
        <v>20</v>
      </c>
      <c r="E9347" s="3">
        <v>148365</v>
      </c>
      <c r="F9347" s="3">
        <v>60887</v>
      </c>
      <c r="G9347" t="s">
        <v>35</v>
      </c>
      <c r="H9347" t="s">
        <v>9377</v>
      </c>
    </row>
    <row r="9348" spans="1:8" x14ac:dyDescent="0.35">
      <c r="A9348" s="2">
        <v>44248</v>
      </c>
      <c r="B9348" t="s">
        <v>18</v>
      </c>
      <c r="C9348" t="s">
        <v>24</v>
      </c>
      <c r="D9348" t="s">
        <v>30</v>
      </c>
      <c r="E9348" s="3">
        <v>137377</v>
      </c>
      <c r="F9348" s="3">
        <v>124712</v>
      </c>
      <c r="G9348" t="s">
        <v>32</v>
      </c>
      <c r="H9348" t="s">
        <v>9378</v>
      </c>
    </row>
    <row r="9349" spans="1:8" x14ac:dyDescent="0.35">
      <c r="A9349" s="2">
        <v>44312</v>
      </c>
      <c r="B9349" t="s">
        <v>28</v>
      </c>
      <c r="C9349" t="s">
        <v>34</v>
      </c>
      <c r="D9349" t="s">
        <v>58</v>
      </c>
      <c r="E9349" s="3">
        <v>74314</v>
      </c>
      <c r="F9349" s="3">
        <v>20369</v>
      </c>
      <c r="G9349" t="s">
        <v>35</v>
      </c>
      <c r="H9349" t="s">
        <v>9379</v>
      </c>
    </row>
    <row r="9350" spans="1:8" x14ac:dyDescent="0.35">
      <c r="A9350" s="2">
        <v>44734</v>
      </c>
      <c r="B9350" t="s">
        <v>41</v>
      </c>
      <c r="C9350" t="s">
        <v>24</v>
      </c>
      <c r="D9350" t="s">
        <v>20</v>
      </c>
      <c r="E9350" s="3">
        <v>67679</v>
      </c>
      <c r="F9350" s="3">
        <v>9660</v>
      </c>
      <c r="G9350" t="s">
        <v>32</v>
      </c>
      <c r="H9350" t="s">
        <v>9380</v>
      </c>
    </row>
    <row r="9351" spans="1:8" x14ac:dyDescent="0.35">
      <c r="A9351" s="2">
        <v>44737</v>
      </c>
      <c r="B9351" t="s">
        <v>37</v>
      </c>
      <c r="C9351" t="s">
        <v>23</v>
      </c>
      <c r="D9351" t="s">
        <v>39</v>
      </c>
      <c r="E9351" s="3">
        <v>106284</v>
      </c>
      <c r="F9351" s="3">
        <v>34197</v>
      </c>
      <c r="G9351" t="s">
        <v>21</v>
      </c>
      <c r="H9351" t="s">
        <v>9381</v>
      </c>
    </row>
    <row r="9352" spans="1:8" x14ac:dyDescent="0.35">
      <c r="A9352" s="2">
        <v>45239</v>
      </c>
      <c r="B9352" t="s">
        <v>23</v>
      </c>
      <c r="C9352" t="s">
        <v>29</v>
      </c>
      <c r="D9352" t="s">
        <v>30</v>
      </c>
      <c r="E9352" s="3">
        <v>32322</v>
      </c>
      <c r="F9352" s="3">
        <v>129129</v>
      </c>
      <c r="G9352" t="s">
        <v>32</v>
      </c>
      <c r="H9352" t="s">
        <v>9382</v>
      </c>
    </row>
    <row r="9353" spans="1:8" x14ac:dyDescent="0.35">
      <c r="A9353" s="2">
        <v>45011</v>
      </c>
      <c r="B9353" t="s">
        <v>41</v>
      </c>
      <c r="C9353" t="s">
        <v>29</v>
      </c>
      <c r="D9353" t="s">
        <v>25</v>
      </c>
      <c r="E9353" s="3">
        <v>10843</v>
      </c>
      <c r="F9353" s="3">
        <v>25962</v>
      </c>
      <c r="G9353" t="s">
        <v>21</v>
      </c>
      <c r="H9353" t="s">
        <v>9383</v>
      </c>
    </row>
    <row r="9354" spans="1:8" x14ac:dyDescent="0.35">
      <c r="A9354" s="2">
        <v>44987</v>
      </c>
      <c r="B9354" t="s">
        <v>28</v>
      </c>
      <c r="C9354" t="s">
        <v>23</v>
      </c>
      <c r="D9354" t="s">
        <v>58</v>
      </c>
      <c r="E9354" s="3">
        <v>59145</v>
      </c>
      <c r="F9354" s="3">
        <v>73816</v>
      </c>
      <c r="G9354" t="s">
        <v>26</v>
      </c>
      <c r="H9354" t="s">
        <v>9384</v>
      </c>
    </row>
    <row r="9355" spans="1:8" x14ac:dyDescent="0.35">
      <c r="A9355" s="2">
        <v>44814</v>
      </c>
      <c r="B9355" t="s">
        <v>28</v>
      </c>
      <c r="C9355" t="s">
        <v>34</v>
      </c>
      <c r="D9355" t="s">
        <v>58</v>
      </c>
      <c r="E9355" s="3">
        <v>36216</v>
      </c>
      <c r="F9355" s="3">
        <v>37201</v>
      </c>
      <c r="G9355" t="s">
        <v>26</v>
      </c>
      <c r="H9355" t="s">
        <v>9385</v>
      </c>
    </row>
    <row r="9356" spans="1:8" x14ac:dyDescent="0.35">
      <c r="A9356" s="2">
        <v>44615</v>
      </c>
      <c r="B9356" t="s">
        <v>41</v>
      </c>
      <c r="C9356" t="s">
        <v>43</v>
      </c>
      <c r="D9356" t="s">
        <v>58</v>
      </c>
      <c r="E9356" s="3">
        <v>125812</v>
      </c>
      <c r="F9356" s="3">
        <v>108759</v>
      </c>
      <c r="G9356" t="s">
        <v>21</v>
      </c>
      <c r="H9356" t="s">
        <v>9386</v>
      </c>
    </row>
    <row r="9357" spans="1:8" x14ac:dyDescent="0.35">
      <c r="A9357" s="2">
        <v>44505</v>
      </c>
      <c r="B9357" t="s">
        <v>28</v>
      </c>
      <c r="C9357" t="s">
        <v>23</v>
      </c>
      <c r="D9357" t="s">
        <v>30</v>
      </c>
      <c r="E9357" s="3">
        <v>129399</v>
      </c>
      <c r="F9357" s="3">
        <v>57141</v>
      </c>
      <c r="G9357" t="s">
        <v>21</v>
      </c>
      <c r="H9357" t="s">
        <v>9387</v>
      </c>
    </row>
    <row r="9358" spans="1:8" x14ac:dyDescent="0.35">
      <c r="A9358" s="2">
        <v>45060</v>
      </c>
      <c r="B9358" t="s">
        <v>23</v>
      </c>
      <c r="C9358" t="s">
        <v>29</v>
      </c>
      <c r="D9358" t="s">
        <v>20</v>
      </c>
      <c r="E9358" s="3">
        <v>118805</v>
      </c>
      <c r="F9358" s="3">
        <v>153086</v>
      </c>
      <c r="G9358" t="s">
        <v>21</v>
      </c>
      <c r="H9358" t="s">
        <v>9388</v>
      </c>
    </row>
    <row r="9359" spans="1:8" x14ac:dyDescent="0.35">
      <c r="A9359" s="2">
        <v>44382</v>
      </c>
      <c r="B9359" t="s">
        <v>18</v>
      </c>
      <c r="C9359" t="s">
        <v>23</v>
      </c>
      <c r="D9359" t="s">
        <v>20</v>
      </c>
      <c r="E9359" s="3">
        <v>118196</v>
      </c>
      <c r="F9359" s="3">
        <v>69662</v>
      </c>
      <c r="G9359" t="s">
        <v>32</v>
      </c>
      <c r="H9359" t="s">
        <v>9389</v>
      </c>
    </row>
    <row r="9360" spans="1:8" x14ac:dyDescent="0.35">
      <c r="A9360" s="2">
        <v>44457</v>
      </c>
      <c r="B9360" t="s">
        <v>55</v>
      </c>
      <c r="C9360" t="s">
        <v>24</v>
      </c>
      <c r="D9360" t="s">
        <v>20</v>
      </c>
      <c r="E9360" s="3">
        <v>53299</v>
      </c>
      <c r="F9360" s="3">
        <v>128681</v>
      </c>
      <c r="G9360" t="s">
        <v>26</v>
      </c>
      <c r="H9360" t="s">
        <v>9390</v>
      </c>
    </row>
    <row r="9361" spans="1:8" x14ac:dyDescent="0.35">
      <c r="A9361" s="2">
        <v>44356</v>
      </c>
      <c r="B9361" t="s">
        <v>28</v>
      </c>
      <c r="C9361" t="s">
        <v>24</v>
      </c>
      <c r="E9361" s="3">
        <v>74723</v>
      </c>
      <c r="F9361" s="3">
        <v>137717</v>
      </c>
      <c r="G9361" t="s">
        <v>21</v>
      </c>
      <c r="H9361" t="s">
        <v>9391</v>
      </c>
    </row>
    <row r="9362" spans="1:8" x14ac:dyDescent="0.35">
      <c r="A9362" s="2">
        <v>45066</v>
      </c>
      <c r="B9362" t="s">
        <v>28</v>
      </c>
      <c r="C9362" t="s">
        <v>23</v>
      </c>
      <c r="D9362" t="s">
        <v>58</v>
      </c>
      <c r="E9362" s="3">
        <v>136607</v>
      </c>
      <c r="F9362" s="3">
        <v>152385</v>
      </c>
      <c r="G9362" t="s">
        <v>32</v>
      </c>
      <c r="H9362" t="s">
        <v>9392</v>
      </c>
    </row>
    <row r="9363" spans="1:8" x14ac:dyDescent="0.35">
      <c r="A9363" s="2">
        <v>44958</v>
      </c>
      <c r="B9363" t="s">
        <v>41</v>
      </c>
      <c r="C9363" t="s">
        <v>34</v>
      </c>
      <c r="D9363" t="s">
        <v>25</v>
      </c>
      <c r="E9363" s="3">
        <v>130263</v>
      </c>
      <c r="F9363" s="3">
        <v>136919</v>
      </c>
      <c r="G9363" t="s">
        <v>21</v>
      </c>
      <c r="H9363" t="s">
        <v>9393</v>
      </c>
    </row>
    <row r="9364" spans="1:8" x14ac:dyDescent="0.35">
      <c r="A9364" s="2">
        <v>44420</v>
      </c>
      <c r="B9364" t="s">
        <v>18</v>
      </c>
      <c r="C9364" t="s">
        <v>43</v>
      </c>
      <c r="D9364" t="s">
        <v>58</v>
      </c>
      <c r="E9364" s="3">
        <v>17403</v>
      </c>
      <c r="F9364" s="3">
        <v>121773</v>
      </c>
      <c r="G9364" t="s">
        <v>26</v>
      </c>
      <c r="H9364" t="s">
        <v>9394</v>
      </c>
    </row>
    <row r="9365" spans="1:8" x14ac:dyDescent="0.35">
      <c r="A9365" s="2">
        <v>44376</v>
      </c>
      <c r="B9365" t="s">
        <v>41</v>
      </c>
      <c r="C9365" t="s">
        <v>24</v>
      </c>
      <c r="D9365" t="s">
        <v>25</v>
      </c>
      <c r="E9365" s="3">
        <v>31013</v>
      </c>
      <c r="F9365" s="3">
        <v>104159</v>
      </c>
      <c r="G9365" t="s">
        <v>35</v>
      </c>
      <c r="H9365" t="s">
        <v>9395</v>
      </c>
    </row>
    <row r="9366" spans="1:8" x14ac:dyDescent="0.35">
      <c r="A9366" s="2">
        <v>44216</v>
      </c>
      <c r="B9366" t="s">
        <v>23</v>
      </c>
      <c r="C9366" t="s">
        <v>29</v>
      </c>
      <c r="D9366" t="s">
        <v>25</v>
      </c>
      <c r="E9366" s="3">
        <v>11604</v>
      </c>
      <c r="F9366" s="3">
        <v>136306</v>
      </c>
      <c r="G9366" t="s">
        <v>26</v>
      </c>
      <c r="H9366" t="s">
        <v>9396</v>
      </c>
    </row>
    <row r="9367" spans="1:8" x14ac:dyDescent="0.35">
      <c r="A9367" s="2">
        <v>44828</v>
      </c>
      <c r="B9367" t="s">
        <v>41</v>
      </c>
      <c r="C9367" t="s">
        <v>24</v>
      </c>
      <c r="D9367" t="s">
        <v>20</v>
      </c>
      <c r="E9367" s="3">
        <v>52229</v>
      </c>
      <c r="F9367" s="3">
        <v>63913</v>
      </c>
      <c r="G9367" t="s">
        <v>35</v>
      </c>
      <c r="H9367" t="s">
        <v>9397</v>
      </c>
    </row>
    <row r="9368" spans="1:8" x14ac:dyDescent="0.35">
      <c r="A9368" s="2">
        <v>44254</v>
      </c>
      <c r="B9368" t="s">
        <v>28</v>
      </c>
      <c r="C9368" t="s">
        <v>29</v>
      </c>
      <c r="D9368" t="s">
        <v>39</v>
      </c>
      <c r="E9368" s="3">
        <v>120828</v>
      </c>
      <c r="F9368" s="3">
        <v>86590</v>
      </c>
      <c r="G9368" t="s">
        <v>26</v>
      </c>
      <c r="H9368" t="s">
        <v>9398</v>
      </c>
    </row>
    <row r="9369" spans="1:8" x14ac:dyDescent="0.35">
      <c r="A9369" s="2">
        <v>44919</v>
      </c>
      <c r="B9369" t="s">
        <v>18</v>
      </c>
      <c r="C9369" t="s">
        <v>43</v>
      </c>
      <c r="D9369" t="s">
        <v>30</v>
      </c>
      <c r="E9369" s="3">
        <v>21594</v>
      </c>
      <c r="F9369" s="3">
        <v>40781</v>
      </c>
      <c r="G9369" t="s">
        <v>21</v>
      </c>
      <c r="H9369" t="s">
        <v>9399</v>
      </c>
    </row>
    <row r="9370" spans="1:8" x14ac:dyDescent="0.35">
      <c r="A9370" s="2">
        <v>44811</v>
      </c>
      <c r="B9370" t="s">
        <v>23</v>
      </c>
      <c r="C9370" t="s">
        <v>24</v>
      </c>
      <c r="D9370" t="s">
        <v>39</v>
      </c>
      <c r="E9370" s="3">
        <v>82042</v>
      </c>
      <c r="F9370" s="3">
        <v>40016</v>
      </c>
      <c r="G9370" t="s">
        <v>26</v>
      </c>
      <c r="H9370" t="s">
        <v>9400</v>
      </c>
    </row>
    <row r="9371" spans="1:8" x14ac:dyDescent="0.35">
      <c r="A9371" s="2">
        <v>44758</v>
      </c>
      <c r="B9371" t="s">
        <v>28</v>
      </c>
      <c r="C9371" t="s">
        <v>34</v>
      </c>
      <c r="D9371" t="s">
        <v>25</v>
      </c>
      <c r="E9371" s="3">
        <v>78326</v>
      </c>
      <c r="F9371" s="3">
        <v>137679</v>
      </c>
      <c r="G9371" t="s">
        <v>21</v>
      </c>
      <c r="H9371" t="s">
        <v>9401</v>
      </c>
    </row>
    <row r="9372" spans="1:8" x14ac:dyDescent="0.35">
      <c r="A9372" s="2">
        <v>44570</v>
      </c>
      <c r="B9372" t="s">
        <v>23</v>
      </c>
      <c r="C9372" t="s">
        <v>29</v>
      </c>
      <c r="D9372" t="s">
        <v>39</v>
      </c>
      <c r="E9372" s="3">
        <v>87950</v>
      </c>
      <c r="F9372" s="3">
        <v>105183</v>
      </c>
      <c r="G9372" t="s">
        <v>32</v>
      </c>
      <c r="H9372" t="s">
        <v>9402</v>
      </c>
    </row>
    <row r="9373" spans="1:8" x14ac:dyDescent="0.35">
      <c r="A9373" s="2">
        <v>44818</v>
      </c>
      <c r="B9373" t="s">
        <v>28</v>
      </c>
      <c r="C9373" t="s">
        <v>24</v>
      </c>
      <c r="D9373" t="s">
        <v>25</v>
      </c>
      <c r="E9373" s="3">
        <v>59009</v>
      </c>
      <c r="F9373" s="3">
        <v>59406</v>
      </c>
      <c r="G9373" t="s">
        <v>35</v>
      </c>
      <c r="H9373" t="s">
        <v>9403</v>
      </c>
    </row>
    <row r="9374" spans="1:8" x14ac:dyDescent="0.35">
      <c r="A9374" s="2">
        <v>44284</v>
      </c>
      <c r="B9374" t="s">
        <v>28</v>
      </c>
      <c r="C9374" t="s">
        <v>24</v>
      </c>
      <c r="D9374" t="s">
        <v>58</v>
      </c>
      <c r="E9374" s="3">
        <v>31617</v>
      </c>
      <c r="F9374" s="3">
        <v>68010</v>
      </c>
      <c r="G9374" t="s">
        <v>35</v>
      </c>
      <c r="H9374" t="s">
        <v>9404</v>
      </c>
    </row>
    <row r="9375" spans="1:8" x14ac:dyDescent="0.35">
      <c r="A9375" s="2">
        <v>45240</v>
      </c>
      <c r="B9375" t="s">
        <v>28</v>
      </c>
      <c r="C9375" t="s">
        <v>23</v>
      </c>
      <c r="D9375" t="s">
        <v>58</v>
      </c>
      <c r="E9375" s="3">
        <v>131074</v>
      </c>
      <c r="F9375" s="3">
        <v>89142</v>
      </c>
      <c r="G9375" t="s">
        <v>32</v>
      </c>
      <c r="H9375" t="s">
        <v>9405</v>
      </c>
    </row>
    <row r="9376" spans="1:8" x14ac:dyDescent="0.35">
      <c r="A9376" s="2">
        <v>45210</v>
      </c>
      <c r="B9376" t="s">
        <v>55</v>
      </c>
      <c r="C9376" t="s">
        <v>34</v>
      </c>
      <c r="D9376" t="s">
        <v>20</v>
      </c>
      <c r="E9376" s="3">
        <v>58465</v>
      </c>
      <c r="F9376" s="3">
        <v>18974</v>
      </c>
      <c r="G9376" t="s">
        <v>35</v>
      </c>
      <c r="H9376" t="s">
        <v>9406</v>
      </c>
    </row>
    <row r="9377" spans="1:8" x14ac:dyDescent="0.35">
      <c r="A9377" s="2">
        <v>44210</v>
      </c>
      <c r="B9377" t="s">
        <v>37</v>
      </c>
      <c r="C9377" t="s">
        <v>34</v>
      </c>
      <c r="D9377" t="s">
        <v>30</v>
      </c>
      <c r="E9377" s="3">
        <v>53415</v>
      </c>
      <c r="F9377" s="3">
        <v>21067</v>
      </c>
      <c r="G9377" t="s">
        <v>32</v>
      </c>
      <c r="H9377" t="s">
        <v>9407</v>
      </c>
    </row>
    <row r="9378" spans="1:8" x14ac:dyDescent="0.35">
      <c r="A9378" s="2">
        <v>44329</v>
      </c>
      <c r="B9378" t="s">
        <v>18</v>
      </c>
      <c r="C9378" t="s">
        <v>23</v>
      </c>
      <c r="D9378" t="s">
        <v>58</v>
      </c>
      <c r="E9378" s="3">
        <v>90460</v>
      </c>
      <c r="F9378" s="3">
        <v>40480</v>
      </c>
      <c r="G9378" t="s">
        <v>21</v>
      </c>
      <c r="H9378" t="s">
        <v>9408</v>
      </c>
    </row>
    <row r="9379" spans="1:8" x14ac:dyDescent="0.35">
      <c r="A9379" s="2">
        <v>45254</v>
      </c>
      <c r="B9379" t="s">
        <v>55</v>
      </c>
      <c r="C9379" t="s">
        <v>29</v>
      </c>
      <c r="D9379" t="s">
        <v>30</v>
      </c>
      <c r="E9379" s="3">
        <v>94763</v>
      </c>
      <c r="F9379" s="3">
        <v>9098</v>
      </c>
      <c r="G9379" t="s">
        <v>26</v>
      </c>
      <c r="H9379" t="s">
        <v>9409</v>
      </c>
    </row>
    <row r="9380" spans="1:8" x14ac:dyDescent="0.35">
      <c r="A9380" s="2">
        <v>45088</v>
      </c>
      <c r="B9380" t="s">
        <v>37</v>
      </c>
      <c r="C9380" t="s">
        <v>19</v>
      </c>
      <c r="D9380" t="s">
        <v>20</v>
      </c>
      <c r="E9380" s="3">
        <v>116093</v>
      </c>
      <c r="F9380" s="3">
        <v>147188</v>
      </c>
      <c r="G9380" t="s">
        <v>35</v>
      </c>
      <c r="H9380" t="s">
        <v>9410</v>
      </c>
    </row>
    <row r="9381" spans="1:8" x14ac:dyDescent="0.35">
      <c r="A9381" s="2">
        <v>44788</v>
      </c>
      <c r="B9381" t="s">
        <v>23</v>
      </c>
      <c r="C9381" t="s">
        <v>43</v>
      </c>
      <c r="D9381" t="s">
        <v>30</v>
      </c>
      <c r="E9381" s="3">
        <v>101842</v>
      </c>
      <c r="F9381" s="3">
        <v>21354</v>
      </c>
      <c r="G9381" t="s">
        <v>26</v>
      </c>
      <c r="H9381" t="s">
        <v>9411</v>
      </c>
    </row>
    <row r="9382" spans="1:8" x14ac:dyDescent="0.35">
      <c r="A9382" s="2">
        <v>44779</v>
      </c>
      <c r="B9382" t="s">
        <v>37</v>
      </c>
      <c r="C9382" t="s">
        <v>34</v>
      </c>
      <c r="D9382" t="s">
        <v>58</v>
      </c>
      <c r="E9382" s="3">
        <v>29622</v>
      </c>
      <c r="F9382" s="3">
        <v>27588</v>
      </c>
      <c r="G9382" t="s">
        <v>21</v>
      </c>
      <c r="H9382" t="s">
        <v>9412</v>
      </c>
    </row>
    <row r="9383" spans="1:8" x14ac:dyDescent="0.35">
      <c r="A9383" s="2">
        <v>44485</v>
      </c>
      <c r="B9383" t="s">
        <v>37</v>
      </c>
      <c r="C9383" t="s">
        <v>19</v>
      </c>
      <c r="D9383" t="s">
        <v>58</v>
      </c>
      <c r="E9383" s="3">
        <v>66852</v>
      </c>
      <c r="F9383" s="3">
        <v>16622</v>
      </c>
      <c r="G9383" t="s">
        <v>35</v>
      </c>
      <c r="H9383" t="s">
        <v>9413</v>
      </c>
    </row>
    <row r="9384" spans="1:8" x14ac:dyDescent="0.35">
      <c r="A9384" s="2">
        <v>45209</v>
      </c>
      <c r="B9384" t="s">
        <v>55</v>
      </c>
      <c r="C9384" t="s">
        <v>29</v>
      </c>
      <c r="D9384" t="s">
        <v>39</v>
      </c>
      <c r="E9384" s="3">
        <v>48052</v>
      </c>
      <c r="F9384" s="3">
        <v>74330</v>
      </c>
      <c r="G9384" t="s">
        <v>32</v>
      </c>
      <c r="H9384" t="s">
        <v>9414</v>
      </c>
    </row>
    <row r="9385" spans="1:8" x14ac:dyDescent="0.35">
      <c r="A9385" s="2">
        <v>45075</v>
      </c>
      <c r="B9385" t="s">
        <v>18</v>
      </c>
      <c r="C9385" t="s">
        <v>43</v>
      </c>
      <c r="D9385" t="s">
        <v>39</v>
      </c>
      <c r="E9385" s="3">
        <v>78225</v>
      </c>
      <c r="F9385" s="3">
        <v>93886</v>
      </c>
      <c r="G9385" t="s">
        <v>32</v>
      </c>
      <c r="H9385" t="s">
        <v>9415</v>
      </c>
    </row>
    <row r="9386" spans="1:8" x14ac:dyDescent="0.35">
      <c r="A9386" s="2">
        <v>44203</v>
      </c>
      <c r="B9386" t="s">
        <v>41</v>
      </c>
      <c r="C9386" t="s">
        <v>34</v>
      </c>
      <c r="D9386" t="s">
        <v>39</v>
      </c>
      <c r="E9386" s="3">
        <v>148026</v>
      </c>
      <c r="F9386" s="3">
        <v>38775</v>
      </c>
      <c r="G9386" t="s">
        <v>35</v>
      </c>
      <c r="H9386" t="s">
        <v>9416</v>
      </c>
    </row>
    <row r="9387" spans="1:8" x14ac:dyDescent="0.35">
      <c r="A9387" s="2">
        <v>44436</v>
      </c>
      <c r="B9387" t="s">
        <v>37</v>
      </c>
      <c r="C9387" t="s">
        <v>24</v>
      </c>
      <c r="D9387" t="s">
        <v>30</v>
      </c>
      <c r="E9387" s="3">
        <v>115567</v>
      </c>
      <c r="F9387" s="3">
        <v>49167</v>
      </c>
      <c r="G9387" t="s">
        <v>21</v>
      </c>
      <c r="H9387" t="s">
        <v>9417</v>
      </c>
    </row>
    <row r="9388" spans="1:8" x14ac:dyDescent="0.35">
      <c r="A9388" s="2">
        <v>44732</v>
      </c>
      <c r="B9388" t="s">
        <v>41</v>
      </c>
      <c r="C9388" t="s">
        <v>34</v>
      </c>
      <c r="D9388" t="s">
        <v>58</v>
      </c>
      <c r="E9388" s="3">
        <v>49818</v>
      </c>
      <c r="F9388" s="3">
        <v>154146</v>
      </c>
      <c r="G9388" t="s">
        <v>26</v>
      </c>
      <c r="H9388" t="s">
        <v>9418</v>
      </c>
    </row>
    <row r="9389" spans="1:8" x14ac:dyDescent="0.35">
      <c r="A9389" s="2">
        <v>44266</v>
      </c>
      <c r="B9389" t="s">
        <v>41</v>
      </c>
      <c r="C9389" t="s">
        <v>43</v>
      </c>
      <c r="D9389" t="s">
        <v>20</v>
      </c>
      <c r="E9389" s="3">
        <v>97181</v>
      </c>
      <c r="F9389" s="3">
        <v>133031</v>
      </c>
      <c r="G9389" t="s">
        <v>26</v>
      </c>
      <c r="H9389" t="s">
        <v>9419</v>
      </c>
    </row>
    <row r="9390" spans="1:8" x14ac:dyDescent="0.35">
      <c r="A9390" s="2">
        <v>44412</v>
      </c>
      <c r="B9390" t="s">
        <v>28</v>
      </c>
      <c r="C9390" t="s">
        <v>19</v>
      </c>
      <c r="D9390" t="s">
        <v>25</v>
      </c>
      <c r="E9390" s="3">
        <v>88593</v>
      </c>
      <c r="F9390" s="3">
        <v>97935</v>
      </c>
      <c r="G9390" t="s">
        <v>26</v>
      </c>
      <c r="H9390" t="s">
        <v>9420</v>
      </c>
    </row>
    <row r="9391" spans="1:8" x14ac:dyDescent="0.35">
      <c r="A9391" s="2">
        <v>45274</v>
      </c>
      <c r="B9391" t="s">
        <v>41</v>
      </c>
      <c r="C9391" t="s">
        <v>24</v>
      </c>
      <c r="D9391" t="s">
        <v>58</v>
      </c>
      <c r="E9391" s="3">
        <v>93262</v>
      </c>
      <c r="F9391" s="3">
        <v>69909</v>
      </c>
      <c r="G9391" t="s">
        <v>35</v>
      </c>
      <c r="H9391" t="s">
        <v>9421</v>
      </c>
    </row>
    <row r="9392" spans="1:8" x14ac:dyDescent="0.35">
      <c r="A9392" s="2">
        <v>45002</v>
      </c>
      <c r="B9392" t="s">
        <v>23</v>
      </c>
      <c r="C9392" t="s">
        <v>43</v>
      </c>
      <c r="D9392" t="s">
        <v>39</v>
      </c>
      <c r="E9392" s="3">
        <v>60806</v>
      </c>
      <c r="F9392" s="3">
        <v>8579</v>
      </c>
      <c r="G9392" t="s">
        <v>26</v>
      </c>
      <c r="H9392" t="s">
        <v>9422</v>
      </c>
    </row>
    <row r="9393" spans="1:8" x14ac:dyDescent="0.35">
      <c r="A9393" s="2">
        <v>44526</v>
      </c>
      <c r="B9393" t="s">
        <v>23</v>
      </c>
      <c r="C9393" t="s">
        <v>29</v>
      </c>
      <c r="D9393" t="s">
        <v>39</v>
      </c>
      <c r="E9393" s="3">
        <v>82672</v>
      </c>
      <c r="F9393" s="3">
        <v>69689</v>
      </c>
      <c r="G9393" t="s">
        <v>32</v>
      </c>
      <c r="H9393" t="s">
        <v>9423</v>
      </c>
    </row>
    <row r="9394" spans="1:8" x14ac:dyDescent="0.35">
      <c r="A9394" s="2">
        <v>45044</v>
      </c>
      <c r="B9394" t="s">
        <v>28</v>
      </c>
      <c r="C9394" t="s">
        <v>43</v>
      </c>
      <c r="D9394" t="s">
        <v>30</v>
      </c>
      <c r="E9394" s="3">
        <v>59149</v>
      </c>
      <c r="F9394" s="3">
        <v>168346</v>
      </c>
      <c r="G9394" t="s">
        <v>26</v>
      </c>
      <c r="H9394" t="s">
        <v>9424</v>
      </c>
    </row>
    <row r="9395" spans="1:8" x14ac:dyDescent="0.35">
      <c r="A9395" s="2">
        <v>44241</v>
      </c>
      <c r="B9395" t="s">
        <v>18</v>
      </c>
      <c r="C9395" t="s">
        <v>34</v>
      </c>
      <c r="D9395" t="s">
        <v>39</v>
      </c>
      <c r="E9395" s="3">
        <v>125765</v>
      </c>
      <c r="F9395" s="3">
        <v>168146</v>
      </c>
      <c r="G9395" t="s">
        <v>21</v>
      </c>
      <c r="H9395" t="s">
        <v>9425</v>
      </c>
    </row>
    <row r="9396" spans="1:8" x14ac:dyDescent="0.35">
      <c r="A9396" s="2">
        <v>45025</v>
      </c>
      <c r="B9396" t="s">
        <v>18</v>
      </c>
      <c r="C9396" t="s">
        <v>29</v>
      </c>
      <c r="D9396" t="s">
        <v>30</v>
      </c>
      <c r="E9396" s="3">
        <v>75657</v>
      </c>
      <c r="F9396" s="3">
        <v>79705</v>
      </c>
      <c r="G9396" t="s">
        <v>26</v>
      </c>
      <c r="H9396" t="s">
        <v>9426</v>
      </c>
    </row>
    <row r="9397" spans="1:8" x14ac:dyDescent="0.35">
      <c r="A9397" s="2">
        <v>44394</v>
      </c>
      <c r="B9397" t="s">
        <v>23</v>
      </c>
      <c r="C9397" t="s">
        <v>23</v>
      </c>
      <c r="D9397" t="s">
        <v>20</v>
      </c>
      <c r="E9397" s="3">
        <v>62347</v>
      </c>
      <c r="F9397" s="3">
        <v>163387</v>
      </c>
      <c r="G9397" t="s">
        <v>32</v>
      </c>
      <c r="H9397" t="s">
        <v>9427</v>
      </c>
    </row>
    <row r="9398" spans="1:8" x14ac:dyDescent="0.35">
      <c r="A9398" s="2">
        <v>45092</v>
      </c>
      <c r="B9398" t="s">
        <v>28</v>
      </c>
      <c r="C9398" t="s">
        <v>23</v>
      </c>
      <c r="D9398" t="s">
        <v>39</v>
      </c>
      <c r="E9398" s="3">
        <v>77750</v>
      </c>
      <c r="F9398" s="3">
        <v>151369</v>
      </c>
      <c r="G9398" t="s">
        <v>26</v>
      </c>
      <c r="H9398" t="s">
        <v>9428</v>
      </c>
    </row>
    <row r="9399" spans="1:8" x14ac:dyDescent="0.35">
      <c r="A9399" s="2">
        <v>44528</v>
      </c>
      <c r="B9399" t="s">
        <v>18</v>
      </c>
      <c r="C9399" t="s">
        <v>24</v>
      </c>
      <c r="D9399" t="s">
        <v>30</v>
      </c>
      <c r="E9399" s="3">
        <v>62143</v>
      </c>
      <c r="F9399" s="3">
        <v>72101</v>
      </c>
      <c r="G9399" t="s">
        <v>26</v>
      </c>
      <c r="H9399" t="s">
        <v>9429</v>
      </c>
    </row>
    <row r="9400" spans="1:8" x14ac:dyDescent="0.35">
      <c r="A9400" s="2">
        <v>44892</v>
      </c>
      <c r="B9400" t="s">
        <v>37</v>
      </c>
      <c r="C9400" t="s">
        <v>43</v>
      </c>
      <c r="D9400" t="s">
        <v>39</v>
      </c>
      <c r="E9400" s="3">
        <v>20076</v>
      </c>
      <c r="F9400" s="3">
        <v>94014</v>
      </c>
      <c r="G9400" t="s">
        <v>35</v>
      </c>
      <c r="H9400" t="s">
        <v>9430</v>
      </c>
    </row>
    <row r="9401" spans="1:8" x14ac:dyDescent="0.35">
      <c r="A9401" s="2">
        <v>44223</v>
      </c>
      <c r="B9401" t="s">
        <v>18</v>
      </c>
      <c r="C9401" t="s">
        <v>19</v>
      </c>
      <c r="D9401" t="s">
        <v>30</v>
      </c>
      <c r="E9401" s="3">
        <v>143034</v>
      </c>
      <c r="F9401" s="3">
        <v>50480</v>
      </c>
      <c r="G9401" t="s">
        <v>21</v>
      </c>
      <c r="H9401" t="s">
        <v>9431</v>
      </c>
    </row>
    <row r="9402" spans="1:8" x14ac:dyDescent="0.35">
      <c r="A9402" s="2">
        <v>44514</v>
      </c>
      <c r="B9402" t="s">
        <v>28</v>
      </c>
      <c r="C9402" t="s">
        <v>24</v>
      </c>
      <c r="D9402" t="s">
        <v>58</v>
      </c>
      <c r="E9402" s="3">
        <v>30407</v>
      </c>
      <c r="F9402" s="3">
        <v>121799</v>
      </c>
      <c r="G9402" t="s">
        <v>26</v>
      </c>
      <c r="H9402" t="s">
        <v>9432</v>
      </c>
    </row>
    <row r="9403" spans="1:8" x14ac:dyDescent="0.35">
      <c r="A9403" s="2">
        <v>44561</v>
      </c>
      <c r="B9403" t="s">
        <v>23</v>
      </c>
      <c r="C9403" t="s">
        <v>29</v>
      </c>
      <c r="D9403" t="s">
        <v>30</v>
      </c>
      <c r="E9403" s="3">
        <v>100519</v>
      </c>
      <c r="F9403" s="3">
        <v>23183</v>
      </c>
      <c r="G9403" t="s">
        <v>26</v>
      </c>
      <c r="H9403" t="s">
        <v>9433</v>
      </c>
    </row>
    <row r="9404" spans="1:8" x14ac:dyDescent="0.35">
      <c r="A9404" s="2">
        <v>45156</v>
      </c>
      <c r="B9404" t="s">
        <v>37</v>
      </c>
      <c r="C9404" t="s">
        <v>24</v>
      </c>
      <c r="D9404" t="s">
        <v>25</v>
      </c>
      <c r="E9404" s="3">
        <v>104689</v>
      </c>
      <c r="F9404" s="3">
        <v>22879</v>
      </c>
      <c r="G9404" t="s">
        <v>35</v>
      </c>
      <c r="H9404" t="s">
        <v>9434</v>
      </c>
    </row>
    <row r="9405" spans="1:8" x14ac:dyDescent="0.35">
      <c r="A9405" s="2">
        <v>44569</v>
      </c>
      <c r="B9405" t="s">
        <v>41</v>
      </c>
      <c r="C9405" t="s">
        <v>34</v>
      </c>
      <c r="D9405" t="s">
        <v>20</v>
      </c>
      <c r="E9405" s="3">
        <v>65572</v>
      </c>
      <c r="F9405" s="3">
        <v>106399</v>
      </c>
      <c r="G9405" t="s">
        <v>21</v>
      </c>
      <c r="H9405" t="s">
        <v>9435</v>
      </c>
    </row>
    <row r="9406" spans="1:8" x14ac:dyDescent="0.35">
      <c r="A9406" s="2">
        <v>44441</v>
      </c>
      <c r="B9406" t="s">
        <v>41</v>
      </c>
      <c r="C9406" t="s">
        <v>29</v>
      </c>
      <c r="D9406" t="s">
        <v>58</v>
      </c>
      <c r="E9406" s="3">
        <v>57919</v>
      </c>
      <c r="F9406" s="3">
        <v>151148</v>
      </c>
      <c r="G9406" t="s">
        <v>21</v>
      </c>
      <c r="H9406" t="s">
        <v>9436</v>
      </c>
    </row>
    <row r="9407" spans="1:8" x14ac:dyDescent="0.35">
      <c r="A9407" s="2">
        <v>44674</v>
      </c>
      <c r="B9407" t="s">
        <v>41</v>
      </c>
      <c r="C9407" t="s">
        <v>19</v>
      </c>
      <c r="D9407" t="s">
        <v>20</v>
      </c>
      <c r="E9407" s="3">
        <v>28703</v>
      </c>
      <c r="F9407" s="3">
        <v>142582</v>
      </c>
      <c r="G9407" t="s">
        <v>35</v>
      </c>
      <c r="H9407" t="s">
        <v>9437</v>
      </c>
    </row>
    <row r="9408" spans="1:8" x14ac:dyDescent="0.35">
      <c r="A9408" s="2">
        <v>44321</v>
      </c>
      <c r="B9408" t="s">
        <v>23</v>
      </c>
      <c r="C9408" t="s">
        <v>43</v>
      </c>
      <c r="D9408" t="s">
        <v>58</v>
      </c>
      <c r="E9408" s="3">
        <v>116260</v>
      </c>
      <c r="F9408" s="3">
        <v>79343</v>
      </c>
      <c r="G9408" t="s">
        <v>21</v>
      </c>
      <c r="H9408" t="s">
        <v>9438</v>
      </c>
    </row>
    <row r="9409" spans="1:8" x14ac:dyDescent="0.35">
      <c r="A9409" s="2">
        <v>44733</v>
      </c>
      <c r="B9409" t="s">
        <v>28</v>
      </c>
      <c r="C9409" t="s">
        <v>29</v>
      </c>
      <c r="D9409" t="s">
        <v>39</v>
      </c>
      <c r="E9409" s="3">
        <v>146627</v>
      </c>
      <c r="F9409" s="3">
        <v>41382</v>
      </c>
      <c r="G9409" t="s">
        <v>21</v>
      </c>
      <c r="H9409" t="s">
        <v>9439</v>
      </c>
    </row>
    <row r="9410" spans="1:8" x14ac:dyDescent="0.35">
      <c r="A9410" s="2">
        <v>44902</v>
      </c>
      <c r="B9410" t="s">
        <v>41</v>
      </c>
      <c r="C9410" t="s">
        <v>43</v>
      </c>
      <c r="D9410" t="s">
        <v>30</v>
      </c>
      <c r="E9410" s="3">
        <v>11892</v>
      </c>
      <c r="F9410" s="3">
        <v>80740</v>
      </c>
      <c r="G9410" t="s">
        <v>32</v>
      </c>
      <c r="H9410" t="s">
        <v>9440</v>
      </c>
    </row>
    <row r="9411" spans="1:8" x14ac:dyDescent="0.35">
      <c r="A9411" s="2">
        <v>44727</v>
      </c>
      <c r="B9411" t="s">
        <v>18</v>
      </c>
      <c r="C9411" t="s">
        <v>43</v>
      </c>
      <c r="D9411" t="s">
        <v>39</v>
      </c>
      <c r="E9411" s="3">
        <v>90749</v>
      </c>
      <c r="F9411" s="3">
        <v>146449</v>
      </c>
      <c r="G9411" t="s">
        <v>26</v>
      </c>
      <c r="H9411" t="s">
        <v>9441</v>
      </c>
    </row>
    <row r="9412" spans="1:8" x14ac:dyDescent="0.35">
      <c r="A9412" s="2">
        <v>44982</v>
      </c>
      <c r="B9412" t="s">
        <v>41</v>
      </c>
      <c r="C9412" t="s">
        <v>24</v>
      </c>
      <c r="D9412" t="s">
        <v>20</v>
      </c>
      <c r="E9412" s="3">
        <v>57542</v>
      </c>
      <c r="F9412" s="3">
        <v>146095</v>
      </c>
      <c r="G9412" t="s">
        <v>26</v>
      </c>
      <c r="H9412" t="s">
        <v>9442</v>
      </c>
    </row>
    <row r="9413" spans="1:8" x14ac:dyDescent="0.35">
      <c r="A9413" s="2">
        <v>44450</v>
      </c>
      <c r="B9413" t="s">
        <v>55</v>
      </c>
      <c r="C9413" t="s">
        <v>34</v>
      </c>
      <c r="D9413" t="s">
        <v>20</v>
      </c>
      <c r="E9413" s="3">
        <v>99429</v>
      </c>
      <c r="F9413" s="3">
        <v>153378</v>
      </c>
      <c r="G9413" t="s">
        <v>32</v>
      </c>
      <c r="H9413" t="s">
        <v>9443</v>
      </c>
    </row>
    <row r="9414" spans="1:8" x14ac:dyDescent="0.35">
      <c r="A9414" s="2">
        <v>44317</v>
      </c>
      <c r="B9414" t="s">
        <v>23</v>
      </c>
      <c r="C9414" t="s">
        <v>24</v>
      </c>
      <c r="D9414" t="s">
        <v>58</v>
      </c>
      <c r="E9414" s="3">
        <v>105289</v>
      </c>
      <c r="F9414" s="3">
        <v>147006</v>
      </c>
      <c r="G9414" t="s">
        <v>21</v>
      </c>
      <c r="H9414" t="s">
        <v>9444</v>
      </c>
    </row>
    <row r="9415" spans="1:8" x14ac:dyDescent="0.35">
      <c r="A9415" s="2">
        <v>45252</v>
      </c>
      <c r="B9415" t="s">
        <v>55</v>
      </c>
      <c r="C9415" t="s">
        <v>23</v>
      </c>
      <c r="D9415" t="s">
        <v>20</v>
      </c>
      <c r="E9415" s="3">
        <v>91518</v>
      </c>
      <c r="F9415" s="3">
        <v>135106</v>
      </c>
      <c r="G9415" t="s">
        <v>26</v>
      </c>
      <c r="H9415" t="s">
        <v>9445</v>
      </c>
    </row>
    <row r="9416" spans="1:8" x14ac:dyDescent="0.35">
      <c r="A9416" s="2">
        <v>44857</v>
      </c>
      <c r="B9416" t="s">
        <v>41</v>
      </c>
      <c r="C9416" t="s">
        <v>23</v>
      </c>
      <c r="D9416" t="s">
        <v>30</v>
      </c>
      <c r="E9416" s="3">
        <v>103022</v>
      </c>
      <c r="F9416" s="3">
        <v>81540</v>
      </c>
      <c r="G9416" t="s">
        <v>21</v>
      </c>
      <c r="H9416" t="s">
        <v>9446</v>
      </c>
    </row>
    <row r="9417" spans="1:8" x14ac:dyDescent="0.35">
      <c r="A9417" s="2">
        <v>45257</v>
      </c>
      <c r="B9417" t="s">
        <v>41</v>
      </c>
      <c r="C9417" t="s">
        <v>43</v>
      </c>
      <c r="D9417" t="s">
        <v>20</v>
      </c>
      <c r="E9417" s="3">
        <v>106350</v>
      </c>
      <c r="F9417" s="3">
        <v>51105</v>
      </c>
      <c r="G9417" t="s">
        <v>21</v>
      </c>
      <c r="H9417" t="s">
        <v>9447</v>
      </c>
    </row>
    <row r="9418" spans="1:8" x14ac:dyDescent="0.35">
      <c r="A9418" s="2">
        <v>45233</v>
      </c>
      <c r="B9418" t="s">
        <v>55</v>
      </c>
      <c r="C9418" t="s">
        <v>34</v>
      </c>
      <c r="D9418" t="s">
        <v>39</v>
      </c>
      <c r="E9418" s="3">
        <v>52846</v>
      </c>
      <c r="F9418" s="3">
        <v>29946</v>
      </c>
      <c r="G9418" t="s">
        <v>35</v>
      </c>
      <c r="H9418" t="s">
        <v>9448</v>
      </c>
    </row>
    <row r="9419" spans="1:8" x14ac:dyDescent="0.35">
      <c r="A9419" s="2">
        <v>44284</v>
      </c>
      <c r="B9419" t="s">
        <v>23</v>
      </c>
      <c r="C9419" t="s">
        <v>29</v>
      </c>
      <c r="D9419" t="s">
        <v>30</v>
      </c>
      <c r="E9419" s="3">
        <v>69176</v>
      </c>
      <c r="F9419" s="3">
        <v>13634</v>
      </c>
      <c r="G9419" t="s">
        <v>32</v>
      </c>
      <c r="H9419" t="s">
        <v>9449</v>
      </c>
    </row>
    <row r="9420" spans="1:8" x14ac:dyDescent="0.35">
      <c r="A9420" s="2">
        <v>44242</v>
      </c>
      <c r="B9420" t="s">
        <v>23</v>
      </c>
      <c r="C9420" t="s">
        <v>43</v>
      </c>
      <c r="D9420" t="s">
        <v>20</v>
      </c>
      <c r="E9420" s="3">
        <v>86594</v>
      </c>
      <c r="F9420" s="3">
        <v>34242</v>
      </c>
      <c r="G9420" t="s">
        <v>35</v>
      </c>
      <c r="H9420" t="s">
        <v>9450</v>
      </c>
    </row>
    <row r="9421" spans="1:8" x14ac:dyDescent="0.35">
      <c r="A9421" s="2">
        <v>45129</v>
      </c>
      <c r="B9421" t="s">
        <v>41</v>
      </c>
      <c r="C9421" t="s">
        <v>29</v>
      </c>
      <c r="D9421" t="s">
        <v>25</v>
      </c>
      <c r="E9421" s="3">
        <v>84424</v>
      </c>
      <c r="F9421" s="3">
        <v>95259</v>
      </c>
      <c r="G9421" t="s">
        <v>32</v>
      </c>
      <c r="H9421" t="s">
        <v>9451</v>
      </c>
    </row>
    <row r="9422" spans="1:8" x14ac:dyDescent="0.35">
      <c r="A9422" s="2">
        <v>44941</v>
      </c>
      <c r="B9422" t="s">
        <v>23</v>
      </c>
      <c r="C9422" t="s">
        <v>43</v>
      </c>
      <c r="D9422" t="s">
        <v>25</v>
      </c>
      <c r="E9422" s="3">
        <v>86092</v>
      </c>
      <c r="F9422" s="3">
        <v>56489</v>
      </c>
      <c r="G9422" t="s">
        <v>21</v>
      </c>
      <c r="H9422" t="s">
        <v>9452</v>
      </c>
    </row>
    <row r="9423" spans="1:8" x14ac:dyDescent="0.35">
      <c r="A9423" s="2">
        <v>45163</v>
      </c>
      <c r="B9423" t="s">
        <v>37</v>
      </c>
      <c r="C9423" t="s">
        <v>24</v>
      </c>
      <c r="D9423" t="s">
        <v>39</v>
      </c>
      <c r="E9423" s="3">
        <v>137749</v>
      </c>
      <c r="F9423" s="3">
        <v>129786</v>
      </c>
      <c r="G9423" t="s">
        <v>26</v>
      </c>
      <c r="H9423" t="s">
        <v>9453</v>
      </c>
    </row>
    <row r="9424" spans="1:8" x14ac:dyDescent="0.35">
      <c r="A9424" s="2">
        <v>44959</v>
      </c>
      <c r="B9424" t="s">
        <v>23</v>
      </c>
      <c r="C9424" t="s">
        <v>43</v>
      </c>
      <c r="D9424" t="s">
        <v>58</v>
      </c>
      <c r="E9424" s="3">
        <v>60921</v>
      </c>
      <c r="F9424" s="3">
        <v>15048</v>
      </c>
      <c r="G9424" t="s">
        <v>21</v>
      </c>
      <c r="H9424" t="s">
        <v>9454</v>
      </c>
    </row>
    <row r="9425" spans="1:8" x14ac:dyDescent="0.35">
      <c r="A9425" s="2">
        <v>44958</v>
      </c>
      <c r="B9425" t="s">
        <v>55</v>
      </c>
      <c r="C9425" t="s">
        <v>43</v>
      </c>
      <c r="D9425" t="s">
        <v>58</v>
      </c>
      <c r="E9425" s="3">
        <v>99861</v>
      </c>
      <c r="F9425" s="3">
        <v>100828</v>
      </c>
      <c r="G9425" t="s">
        <v>26</v>
      </c>
      <c r="H9425" t="s">
        <v>9455</v>
      </c>
    </row>
    <row r="9426" spans="1:8" x14ac:dyDescent="0.35">
      <c r="A9426" s="2">
        <v>44990</v>
      </c>
      <c r="B9426" t="s">
        <v>28</v>
      </c>
      <c r="C9426" t="s">
        <v>34</v>
      </c>
      <c r="D9426" t="s">
        <v>20</v>
      </c>
      <c r="E9426" s="3">
        <v>54084</v>
      </c>
      <c r="F9426" s="3">
        <v>115017</v>
      </c>
      <c r="G9426" t="s">
        <v>21</v>
      </c>
      <c r="H9426" t="s">
        <v>9456</v>
      </c>
    </row>
    <row r="9427" spans="1:8" x14ac:dyDescent="0.35">
      <c r="A9427" s="2">
        <v>44940</v>
      </c>
      <c r="B9427" t="s">
        <v>55</v>
      </c>
      <c r="C9427" t="s">
        <v>34</v>
      </c>
      <c r="D9427" t="s">
        <v>30</v>
      </c>
      <c r="E9427" s="3">
        <v>103856</v>
      </c>
      <c r="F9427" s="3">
        <v>74458</v>
      </c>
      <c r="G9427" t="s">
        <v>21</v>
      </c>
      <c r="H9427" t="s">
        <v>9457</v>
      </c>
    </row>
    <row r="9428" spans="1:8" x14ac:dyDescent="0.35">
      <c r="A9428" s="2">
        <v>45266</v>
      </c>
      <c r="B9428" t="s">
        <v>18</v>
      </c>
      <c r="C9428" t="s">
        <v>29</v>
      </c>
      <c r="D9428" t="s">
        <v>58</v>
      </c>
      <c r="E9428" s="3">
        <v>91836</v>
      </c>
      <c r="F9428" s="3">
        <v>36606</v>
      </c>
      <c r="G9428" t="s">
        <v>26</v>
      </c>
      <c r="H9428" t="s">
        <v>9458</v>
      </c>
    </row>
    <row r="9429" spans="1:8" x14ac:dyDescent="0.35">
      <c r="A9429" s="2">
        <v>44754</v>
      </c>
      <c r="B9429" t="s">
        <v>37</v>
      </c>
      <c r="C9429" t="s">
        <v>34</v>
      </c>
      <c r="D9429" t="s">
        <v>25</v>
      </c>
      <c r="E9429" s="3">
        <v>142189</v>
      </c>
      <c r="F9429" s="3">
        <v>126892</v>
      </c>
      <c r="G9429" t="s">
        <v>35</v>
      </c>
      <c r="H9429" t="s">
        <v>9459</v>
      </c>
    </row>
    <row r="9430" spans="1:8" x14ac:dyDescent="0.35">
      <c r="A9430" s="2">
        <v>44722</v>
      </c>
      <c r="B9430" t="s">
        <v>28</v>
      </c>
      <c r="C9430" t="s">
        <v>43</v>
      </c>
      <c r="D9430" t="s">
        <v>58</v>
      </c>
      <c r="E9430" s="3">
        <v>17447</v>
      </c>
      <c r="F9430" s="3">
        <v>62077</v>
      </c>
      <c r="G9430" t="s">
        <v>32</v>
      </c>
      <c r="H9430" t="s">
        <v>9460</v>
      </c>
    </row>
    <row r="9431" spans="1:8" x14ac:dyDescent="0.35">
      <c r="A9431" s="2">
        <v>44793</v>
      </c>
      <c r="B9431" t="s">
        <v>41</v>
      </c>
      <c r="C9431" t="s">
        <v>34</v>
      </c>
      <c r="D9431" t="s">
        <v>25</v>
      </c>
      <c r="E9431" s="3">
        <v>12460</v>
      </c>
      <c r="F9431" s="3">
        <v>37329</v>
      </c>
      <c r="G9431" t="s">
        <v>32</v>
      </c>
      <c r="H9431" t="s">
        <v>9461</v>
      </c>
    </row>
    <row r="9432" spans="1:8" x14ac:dyDescent="0.35">
      <c r="A9432" s="2">
        <v>45036</v>
      </c>
      <c r="B9432" t="s">
        <v>18</v>
      </c>
      <c r="C9432" t="s">
        <v>34</v>
      </c>
      <c r="D9432" t="s">
        <v>58</v>
      </c>
      <c r="E9432" s="3">
        <v>63490</v>
      </c>
      <c r="F9432" s="3">
        <v>84848</v>
      </c>
      <c r="G9432" t="s">
        <v>21</v>
      </c>
      <c r="H9432" t="s">
        <v>9462</v>
      </c>
    </row>
    <row r="9433" spans="1:8" x14ac:dyDescent="0.35">
      <c r="A9433" s="2">
        <v>44199</v>
      </c>
      <c r="B9433" t="s">
        <v>18</v>
      </c>
      <c r="C9433" t="s">
        <v>19</v>
      </c>
      <c r="D9433" t="s">
        <v>39</v>
      </c>
      <c r="E9433" s="3">
        <v>130171</v>
      </c>
      <c r="F9433" s="3">
        <v>94681</v>
      </c>
      <c r="G9433" t="s">
        <v>26</v>
      </c>
      <c r="H9433" t="s">
        <v>9463</v>
      </c>
    </row>
    <row r="9434" spans="1:8" x14ac:dyDescent="0.35">
      <c r="A9434" s="2">
        <v>45248</v>
      </c>
      <c r="B9434" t="s">
        <v>37</v>
      </c>
      <c r="C9434" t="s">
        <v>19</v>
      </c>
      <c r="D9434" t="s">
        <v>30</v>
      </c>
      <c r="E9434" s="3">
        <v>122590</v>
      </c>
      <c r="F9434" s="3">
        <v>102980</v>
      </c>
      <c r="G9434" t="s">
        <v>32</v>
      </c>
      <c r="H9434" t="s">
        <v>9464</v>
      </c>
    </row>
    <row r="9435" spans="1:8" x14ac:dyDescent="0.35">
      <c r="A9435" s="2">
        <v>44353</v>
      </c>
      <c r="B9435" t="s">
        <v>28</v>
      </c>
      <c r="C9435" t="s">
        <v>23</v>
      </c>
      <c r="D9435" t="s">
        <v>20</v>
      </c>
      <c r="E9435" s="3">
        <v>59326</v>
      </c>
      <c r="F9435" s="3">
        <v>98440</v>
      </c>
      <c r="G9435" t="s">
        <v>26</v>
      </c>
      <c r="H9435" t="s">
        <v>9465</v>
      </c>
    </row>
    <row r="9436" spans="1:8" x14ac:dyDescent="0.35">
      <c r="A9436" s="2">
        <v>45051</v>
      </c>
      <c r="B9436" t="s">
        <v>18</v>
      </c>
      <c r="C9436" t="s">
        <v>24</v>
      </c>
      <c r="D9436" t="s">
        <v>25</v>
      </c>
      <c r="E9436" s="3">
        <v>134592</v>
      </c>
      <c r="F9436" s="3">
        <v>80235</v>
      </c>
      <c r="G9436" t="s">
        <v>35</v>
      </c>
      <c r="H9436" t="s">
        <v>9466</v>
      </c>
    </row>
    <row r="9437" spans="1:8" x14ac:dyDescent="0.35">
      <c r="A9437" s="2">
        <v>44707</v>
      </c>
      <c r="B9437" t="s">
        <v>28</v>
      </c>
      <c r="C9437" t="s">
        <v>24</v>
      </c>
      <c r="D9437" t="s">
        <v>58</v>
      </c>
      <c r="E9437" s="3">
        <v>135899</v>
      </c>
      <c r="F9437" s="3">
        <v>46123</v>
      </c>
      <c r="G9437" t="s">
        <v>35</v>
      </c>
      <c r="H9437" t="s">
        <v>9467</v>
      </c>
    </row>
    <row r="9438" spans="1:8" x14ac:dyDescent="0.35">
      <c r="A9438" s="2">
        <v>44883</v>
      </c>
      <c r="B9438" t="s">
        <v>28</v>
      </c>
      <c r="C9438" t="s">
        <v>34</v>
      </c>
      <c r="D9438" t="s">
        <v>20</v>
      </c>
      <c r="E9438" s="3">
        <v>90865</v>
      </c>
      <c r="F9438" s="3">
        <v>20183</v>
      </c>
      <c r="G9438" t="s">
        <v>32</v>
      </c>
      <c r="H9438" t="s">
        <v>9468</v>
      </c>
    </row>
    <row r="9439" spans="1:8" x14ac:dyDescent="0.35">
      <c r="A9439" s="2">
        <v>44767</v>
      </c>
      <c r="B9439" t="s">
        <v>23</v>
      </c>
      <c r="C9439" t="s">
        <v>23</v>
      </c>
      <c r="D9439" t="s">
        <v>25</v>
      </c>
      <c r="E9439" s="3">
        <v>131428</v>
      </c>
      <c r="F9439" s="3">
        <v>9464</v>
      </c>
      <c r="G9439" t="s">
        <v>26</v>
      </c>
      <c r="H9439" t="s">
        <v>9469</v>
      </c>
    </row>
    <row r="9440" spans="1:8" x14ac:dyDescent="0.35">
      <c r="A9440" s="2">
        <v>44911</v>
      </c>
      <c r="B9440" t="s">
        <v>18</v>
      </c>
      <c r="C9440" t="s">
        <v>23</v>
      </c>
      <c r="D9440" t="s">
        <v>25</v>
      </c>
      <c r="E9440" s="3">
        <v>43461</v>
      </c>
      <c r="F9440" s="3">
        <v>134072</v>
      </c>
      <c r="G9440" t="s">
        <v>21</v>
      </c>
      <c r="H9440" t="s">
        <v>9470</v>
      </c>
    </row>
    <row r="9441" spans="1:8" x14ac:dyDescent="0.35">
      <c r="A9441" s="2">
        <v>44435</v>
      </c>
      <c r="B9441" t="s">
        <v>28</v>
      </c>
      <c r="C9441" t="s">
        <v>29</v>
      </c>
      <c r="D9441" t="s">
        <v>39</v>
      </c>
      <c r="E9441" s="3">
        <v>15976</v>
      </c>
      <c r="F9441" s="3">
        <v>153655</v>
      </c>
      <c r="G9441" t="s">
        <v>35</v>
      </c>
      <c r="H9441" t="s">
        <v>9471</v>
      </c>
    </row>
    <row r="9442" spans="1:8" x14ac:dyDescent="0.35">
      <c r="A9442" s="2">
        <v>44499</v>
      </c>
      <c r="B9442" t="s">
        <v>37</v>
      </c>
      <c r="C9442" t="s">
        <v>19</v>
      </c>
      <c r="D9442" t="s">
        <v>58</v>
      </c>
      <c r="E9442" s="3">
        <v>62449</v>
      </c>
      <c r="F9442" s="3">
        <v>108338</v>
      </c>
      <c r="G9442" t="s">
        <v>26</v>
      </c>
      <c r="H9442" t="s">
        <v>9472</v>
      </c>
    </row>
    <row r="9443" spans="1:8" x14ac:dyDescent="0.35">
      <c r="A9443" s="2">
        <v>44803</v>
      </c>
      <c r="B9443" t="s">
        <v>18</v>
      </c>
      <c r="C9443" t="s">
        <v>23</v>
      </c>
      <c r="D9443" t="s">
        <v>20</v>
      </c>
      <c r="E9443" s="3">
        <v>145440</v>
      </c>
      <c r="F9443" s="3">
        <v>77126</v>
      </c>
      <c r="G9443" t="s">
        <v>21</v>
      </c>
      <c r="H9443" t="s">
        <v>9473</v>
      </c>
    </row>
    <row r="9444" spans="1:8" x14ac:dyDescent="0.35">
      <c r="A9444" s="2">
        <v>45187</v>
      </c>
      <c r="B9444" t="s">
        <v>37</v>
      </c>
      <c r="C9444" t="s">
        <v>43</v>
      </c>
      <c r="D9444" t="s">
        <v>58</v>
      </c>
      <c r="E9444" s="3">
        <v>144095</v>
      </c>
      <c r="F9444" s="3">
        <v>72531</v>
      </c>
      <c r="G9444" t="s">
        <v>32</v>
      </c>
      <c r="H9444" t="s">
        <v>9474</v>
      </c>
    </row>
    <row r="9445" spans="1:8" x14ac:dyDescent="0.35">
      <c r="A9445" s="2">
        <v>44530</v>
      </c>
      <c r="B9445" t="s">
        <v>37</v>
      </c>
      <c r="C9445" t="s">
        <v>29</v>
      </c>
      <c r="D9445" t="s">
        <v>58</v>
      </c>
      <c r="E9445" s="3">
        <v>101321</v>
      </c>
      <c r="F9445" s="3">
        <v>161963</v>
      </c>
      <c r="G9445" t="s">
        <v>26</v>
      </c>
      <c r="H9445" t="s">
        <v>9475</v>
      </c>
    </row>
    <row r="9446" spans="1:8" x14ac:dyDescent="0.35">
      <c r="A9446" s="2">
        <v>44309</v>
      </c>
      <c r="B9446" t="s">
        <v>28</v>
      </c>
      <c r="C9446" t="s">
        <v>34</v>
      </c>
      <c r="D9446" t="s">
        <v>30</v>
      </c>
      <c r="E9446" s="3">
        <v>117435</v>
      </c>
      <c r="F9446" s="3">
        <v>9426</v>
      </c>
      <c r="G9446" t="s">
        <v>35</v>
      </c>
      <c r="H9446" t="s">
        <v>9476</v>
      </c>
    </row>
    <row r="9447" spans="1:8" x14ac:dyDescent="0.35">
      <c r="A9447" s="2">
        <v>44558</v>
      </c>
      <c r="B9447" t="s">
        <v>28</v>
      </c>
      <c r="C9447" t="s">
        <v>43</v>
      </c>
      <c r="D9447" t="s">
        <v>25</v>
      </c>
      <c r="E9447" s="3">
        <v>71891</v>
      </c>
      <c r="F9447" s="3">
        <v>154219</v>
      </c>
      <c r="G9447" t="s">
        <v>32</v>
      </c>
      <c r="H9447" t="s">
        <v>9477</v>
      </c>
    </row>
    <row r="9448" spans="1:8" x14ac:dyDescent="0.35">
      <c r="A9448" s="2">
        <v>44997</v>
      </c>
      <c r="B9448" t="s">
        <v>23</v>
      </c>
      <c r="C9448" t="s">
        <v>24</v>
      </c>
      <c r="D9448" t="s">
        <v>25</v>
      </c>
      <c r="E9448" s="3">
        <v>57664</v>
      </c>
      <c r="F9448" s="3">
        <v>17232</v>
      </c>
      <c r="G9448" t="s">
        <v>32</v>
      </c>
      <c r="H9448" t="s">
        <v>9478</v>
      </c>
    </row>
    <row r="9449" spans="1:8" x14ac:dyDescent="0.35">
      <c r="A9449" s="2">
        <v>44293</v>
      </c>
      <c r="B9449" t="s">
        <v>23</v>
      </c>
      <c r="C9449" t="s">
        <v>19</v>
      </c>
      <c r="D9449" t="s">
        <v>30</v>
      </c>
      <c r="E9449" s="3">
        <v>52721</v>
      </c>
      <c r="F9449" s="3">
        <v>89958</v>
      </c>
      <c r="G9449" t="s">
        <v>21</v>
      </c>
      <c r="H9449" t="s">
        <v>9479</v>
      </c>
    </row>
    <row r="9450" spans="1:8" x14ac:dyDescent="0.35">
      <c r="A9450" s="2">
        <v>44212</v>
      </c>
      <c r="B9450" t="s">
        <v>18</v>
      </c>
      <c r="C9450" t="s">
        <v>43</v>
      </c>
      <c r="D9450" t="s">
        <v>30</v>
      </c>
      <c r="E9450" s="3">
        <v>96969</v>
      </c>
      <c r="F9450" s="3">
        <v>35288</v>
      </c>
      <c r="G9450" t="s">
        <v>35</v>
      </c>
      <c r="H9450" t="s">
        <v>9480</v>
      </c>
    </row>
    <row r="9451" spans="1:8" x14ac:dyDescent="0.35">
      <c r="A9451" s="2">
        <v>44752</v>
      </c>
      <c r="B9451" t="s">
        <v>23</v>
      </c>
      <c r="C9451" t="s">
        <v>34</v>
      </c>
      <c r="D9451" t="s">
        <v>58</v>
      </c>
      <c r="E9451" s="3">
        <v>29126</v>
      </c>
      <c r="F9451" s="3">
        <v>92834</v>
      </c>
      <c r="G9451" t="s">
        <v>35</v>
      </c>
      <c r="H9451" t="s">
        <v>9481</v>
      </c>
    </row>
    <row r="9452" spans="1:8" x14ac:dyDescent="0.35">
      <c r="A9452" s="2">
        <v>44572</v>
      </c>
      <c r="B9452" t="s">
        <v>41</v>
      </c>
      <c r="C9452" t="s">
        <v>43</v>
      </c>
      <c r="D9452" t="s">
        <v>25</v>
      </c>
      <c r="E9452" s="3">
        <v>11096</v>
      </c>
      <c r="F9452" s="3">
        <v>164397</v>
      </c>
      <c r="G9452" t="s">
        <v>26</v>
      </c>
      <c r="H9452" t="s">
        <v>9482</v>
      </c>
    </row>
    <row r="9453" spans="1:8" x14ac:dyDescent="0.35">
      <c r="A9453" s="2">
        <v>44938</v>
      </c>
      <c r="B9453" t="s">
        <v>18</v>
      </c>
      <c r="C9453" t="s">
        <v>43</v>
      </c>
      <c r="D9453" t="s">
        <v>20</v>
      </c>
      <c r="E9453" s="3">
        <v>100111</v>
      </c>
      <c r="F9453" s="3">
        <v>94977</v>
      </c>
      <c r="G9453" t="s">
        <v>21</v>
      </c>
      <c r="H9453" t="s">
        <v>9483</v>
      </c>
    </row>
    <row r="9454" spans="1:8" x14ac:dyDescent="0.35">
      <c r="A9454" s="2">
        <v>44586</v>
      </c>
      <c r="B9454" t="s">
        <v>37</v>
      </c>
      <c r="C9454" t="s">
        <v>23</v>
      </c>
      <c r="D9454" t="s">
        <v>39</v>
      </c>
      <c r="E9454" s="3">
        <v>64155</v>
      </c>
      <c r="F9454" s="3">
        <v>144422</v>
      </c>
      <c r="G9454" t="s">
        <v>26</v>
      </c>
      <c r="H9454" t="s">
        <v>9484</v>
      </c>
    </row>
    <row r="9455" spans="1:8" x14ac:dyDescent="0.35">
      <c r="A9455" s="2">
        <v>44816</v>
      </c>
      <c r="B9455" t="s">
        <v>23</v>
      </c>
      <c r="C9455" t="s">
        <v>19</v>
      </c>
      <c r="D9455" t="s">
        <v>30</v>
      </c>
      <c r="E9455" s="3">
        <v>127430</v>
      </c>
      <c r="F9455" s="3">
        <v>27137</v>
      </c>
      <c r="G9455" t="s">
        <v>32</v>
      </c>
      <c r="H9455" t="s">
        <v>9485</v>
      </c>
    </row>
    <row r="9456" spans="1:8" x14ac:dyDescent="0.35">
      <c r="A9456" s="2">
        <v>45020</v>
      </c>
      <c r="B9456" t="s">
        <v>23</v>
      </c>
      <c r="C9456" t="s">
        <v>24</v>
      </c>
      <c r="D9456" t="s">
        <v>20</v>
      </c>
      <c r="E9456" s="3">
        <v>80265</v>
      </c>
      <c r="F9456" s="3">
        <v>144441</v>
      </c>
      <c r="G9456" t="s">
        <v>32</v>
      </c>
      <c r="H9456" t="s">
        <v>9486</v>
      </c>
    </row>
    <row r="9457" spans="1:8" x14ac:dyDescent="0.35">
      <c r="A9457" s="2">
        <v>44516</v>
      </c>
      <c r="B9457" t="s">
        <v>23</v>
      </c>
      <c r="C9457" t="s">
        <v>34</v>
      </c>
      <c r="D9457" t="s">
        <v>20</v>
      </c>
      <c r="E9457" s="3">
        <v>116511</v>
      </c>
      <c r="F9457" s="3">
        <v>143945</v>
      </c>
      <c r="G9457" t="s">
        <v>26</v>
      </c>
      <c r="H9457" t="s">
        <v>9487</v>
      </c>
    </row>
    <row r="9458" spans="1:8" x14ac:dyDescent="0.35">
      <c r="A9458" s="2">
        <v>44392</v>
      </c>
      <c r="B9458" t="s">
        <v>28</v>
      </c>
      <c r="C9458" t="s">
        <v>29</v>
      </c>
      <c r="D9458" t="s">
        <v>58</v>
      </c>
      <c r="E9458" s="3">
        <v>74086</v>
      </c>
      <c r="F9458" s="3">
        <v>100161</v>
      </c>
      <c r="G9458" t="s">
        <v>35</v>
      </c>
      <c r="H9458" t="s">
        <v>9488</v>
      </c>
    </row>
    <row r="9459" spans="1:8" x14ac:dyDescent="0.35">
      <c r="A9459" s="2">
        <v>44614</v>
      </c>
      <c r="B9459" t="s">
        <v>37</v>
      </c>
      <c r="C9459" t="s">
        <v>29</v>
      </c>
      <c r="D9459" t="s">
        <v>30</v>
      </c>
      <c r="E9459" s="3">
        <v>41185</v>
      </c>
      <c r="F9459" s="3">
        <v>126234</v>
      </c>
      <c r="G9459" t="s">
        <v>35</v>
      </c>
      <c r="H9459" t="s">
        <v>9489</v>
      </c>
    </row>
    <row r="9460" spans="1:8" x14ac:dyDescent="0.35">
      <c r="A9460" s="2">
        <v>44803</v>
      </c>
      <c r="B9460" t="s">
        <v>23</v>
      </c>
      <c r="C9460" t="s">
        <v>34</v>
      </c>
      <c r="D9460" t="s">
        <v>20</v>
      </c>
      <c r="E9460" s="3">
        <v>58555</v>
      </c>
      <c r="F9460" s="3">
        <v>145217</v>
      </c>
      <c r="G9460" t="s">
        <v>32</v>
      </c>
      <c r="H9460" t="s">
        <v>9490</v>
      </c>
    </row>
    <row r="9461" spans="1:8" x14ac:dyDescent="0.35">
      <c r="A9461" s="2">
        <v>44764</v>
      </c>
      <c r="B9461" t="s">
        <v>55</v>
      </c>
      <c r="C9461" t="s">
        <v>24</v>
      </c>
      <c r="D9461" t="s">
        <v>39</v>
      </c>
      <c r="E9461" s="3">
        <v>21764</v>
      </c>
      <c r="F9461" s="3">
        <v>93161</v>
      </c>
      <c r="G9461" t="s">
        <v>32</v>
      </c>
      <c r="H9461" t="s">
        <v>9491</v>
      </c>
    </row>
    <row r="9462" spans="1:8" x14ac:dyDescent="0.35">
      <c r="A9462" s="2">
        <v>44740</v>
      </c>
      <c r="B9462" t="s">
        <v>55</v>
      </c>
      <c r="C9462" t="s">
        <v>34</v>
      </c>
      <c r="D9462" t="s">
        <v>20</v>
      </c>
      <c r="E9462" s="3">
        <v>68132</v>
      </c>
      <c r="F9462" s="3">
        <v>152653</v>
      </c>
      <c r="G9462" t="s">
        <v>21</v>
      </c>
      <c r="H9462" t="s">
        <v>9492</v>
      </c>
    </row>
    <row r="9463" spans="1:8" x14ac:dyDescent="0.35">
      <c r="A9463" s="2">
        <v>44427</v>
      </c>
      <c r="B9463" t="s">
        <v>37</v>
      </c>
      <c r="C9463" t="s">
        <v>23</v>
      </c>
      <c r="D9463" t="s">
        <v>39</v>
      </c>
      <c r="E9463" s="3">
        <v>118007</v>
      </c>
      <c r="F9463" s="3">
        <v>33552</v>
      </c>
      <c r="G9463" t="s">
        <v>32</v>
      </c>
      <c r="H9463" t="s">
        <v>9493</v>
      </c>
    </row>
    <row r="9464" spans="1:8" x14ac:dyDescent="0.35">
      <c r="A9464" s="2">
        <v>45080</v>
      </c>
      <c r="B9464" t="s">
        <v>23</v>
      </c>
      <c r="C9464" t="s">
        <v>29</v>
      </c>
      <c r="D9464" t="s">
        <v>39</v>
      </c>
      <c r="E9464" s="3">
        <v>147955</v>
      </c>
      <c r="F9464" s="3">
        <v>92843</v>
      </c>
      <c r="G9464" t="s">
        <v>32</v>
      </c>
      <c r="H9464" t="s">
        <v>9494</v>
      </c>
    </row>
    <row r="9465" spans="1:8" x14ac:dyDescent="0.35">
      <c r="A9465" s="2">
        <v>44717</v>
      </c>
      <c r="B9465" t="s">
        <v>41</v>
      </c>
      <c r="C9465" t="s">
        <v>29</v>
      </c>
      <c r="D9465" t="s">
        <v>39</v>
      </c>
      <c r="E9465" s="3">
        <v>79756</v>
      </c>
      <c r="F9465" s="3">
        <v>116592</v>
      </c>
      <c r="G9465" t="s">
        <v>32</v>
      </c>
      <c r="H9465" t="s">
        <v>9495</v>
      </c>
    </row>
    <row r="9466" spans="1:8" x14ac:dyDescent="0.35">
      <c r="A9466" s="2">
        <v>44899</v>
      </c>
      <c r="B9466" t="s">
        <v>41</v>
      </c>
      <c r="C9466" t="s">
        <v>43</v>
      </c>
      <c r="D9466" t="s">
        <v>30</v>
      </c>
      <c r="E9466" s="3">
        <v>38293</v>
      </c>
      <c r="F9466" s="3">
        <v>64291</v>
      </c>
      <c r="G9466" t="s">
        <v>26</v>
      </c>
      <c r="H9466" t="s">
        <v>9496</v>
      </c>
    </row>
    <row r="9467" spans="1:8" x14ac:dyDescent="0.35">
      <c r="A9467" s="2">
        <v>45042</v>
      </c>
      <c r="B9467" t="s">
        <v>18</v>
      </c>
      <c r="C9467" t="s">
        <v>23</v>
      </c>
      <c r="D9467" t="s">
        <v>39</v>
      </c>
      <c r="E9467" s="3">
        <v>34656</v>
      </c>
      <c r="F9467" s="3">
        <v>89825</v>
      </c>
      <c r="G9467" t="s">
        <v>32</v>
      </c>
      <c r="H9467" t="s">
        <v>9497</v>
      </c>
    </row>
    <row r="9468" spans="1:8" x14ac:dyDescent="0.35">
      <c r="A9468" s="2">
        <v>44869</v>
      </c>
      <c r="B9468" t="s">
        <v>18</v>
      </c>
      <c r="C9468" t="s">
        <v>29</v>
      </c>
      <c r="D9468" t="s">
        <v>30</v>
      </c>
      <c r="E9468" s="3">
        <v>52604</v>
      </c>
      <c r="F9468" s="3">
        <v>107612</v>
      </c>
      <c r="G9468" t="s">
        <v>21</v>
      </c>
      <c r="H9468" t="s">
        <v>9498</v>
      </c>
    </row>
    <row r="9469" spans="1:8" x14ac:dyDescent="0.35">
      <c r="A9469" s="2">
        <v>44217</v>
      </c>
      <c r="B9469" t="s">
        <v>23</v>
      </c>
      <c r="C9469" t="s">
        <v>23</v>
      </c>
      <c r="D9469" t="s">
        <v>20</v>
      </c>
      <c r="E9469" s="3">
        <v>133555</v>
      </c>
      <c r="F9469" s="3">
        <v>153262</v>
      </c>
      <c r="G9469" t="s">
        <v>21</v>
      </c>
      <c r="H9469" t="s">
        <v>9499</v>
      </c>
    </row>
    <row r="9470" spans="1:8" x14ac:dyDescent="0.35">
      <c r="A9470" s="2">
        <v>44784</v>
      </c>
      <c r="B9470" t="s">
        <v>18</v>
      </c>
      <c r="C9470" t="s">
        <v>23</v>
      </c>
      <c r="D9470" t="s">
        <v>39</v>
      </c>
      <c r="E9470" s="3">
        <v>51307</v>
      </c>
      <c r="F9470" s="3">
        <v>147643</v>
      </c>
      <c r="G9470" t="s">
        <v>21</v>
      </c>
      <c r="H9470" t="s">
        <v>9500</v>
      </c>
    </row>
    <row r="9471" spans="1:8" x14ac:dyDescent="0.35">
      <c r="A9471" s="2">
        <v>45094</v>
      </c>
      <c r="B9471" t="s">
        <v>28</v>
      </c>
      <c r="C9471" t="s">
        <v>24</v>
      </c>
      <c r="D9471" t="s">
        <v>25</v>
      </c>
      <c r="E9471" s="3">
        <v>20104</v>
      </c>
      <c r="F9471" s="3">
        <v>70230</v>
      </c>
      <c r="G9471" t="s">
        <v>21</v>
      </c>
      <c r="H9471" t="s">
        <v>9501</v>
      </c>
    </row>
    <row r="9472" spans="1:8" x14ac:dyDescent="0.35">
      <c r="A9472" s="2">
        <v>44567</v>
      </c>
      <c r="B9472" t="s">
        <v>41</v>
      </c>
      <c r="C9472" t="s">
        <v>29</v>
      </c>
      <c r="D9472" t="s">
        <v>20</v>
      </c>
      <c r="E9472" s="3">
        <v>35966</v>
      </c>
      <c r="F9472" s="3">
        <v>115718</v>
      </c>
      <c r="G9472" t="s">
        <v>32</v>
      </c>
      <c r="H9472" t="s">
        <v>9502</v>
      </c>
    </row>
    <row r="9473" spans="1:8" x14ac:dyDescent="0.35">
      <c r="A9473" s="2">
        <v>44274</v>
      </c>
      <c r="B9473" t="s">
        <v>37</v>
      </c>
      <c r="C9473" t="s">
        <v>19</v>
      </c>
      <c r="D9473" t="s">
        <v>25</v>
      </c>
      <c r="E9473" s="3">
        <v>60710</v>
      </c>
      <c r="F9473" s="3">
        <v>65408</v>
      </c>
      <c r="G9473" t="s">
        <v>21</v>
      </c>
      <c r="H9473" t="s">
        <v>9503</v>
      </c>
    </row>
    <row r="9474" spans="1:8" x14ac:dyDescent="0.35">
      <c r="A9474" s="2">
        <v>44844</v>
      </c>
      <c r="B9474" t="s">
        <v>23</v>
      </c>
      <c r="C9474" t="s">
        <v>24</v>
      </c>
      <c r="D9474" t="s">
        <v>25</v>
      </c>
      <c r="E9474" s="3">
        <v>27822</v>
      </c>
      <c r="F9474" s="3">
        <v>163308</v>
      </c>
      <c r="G9474" t="s">
        <v>26</v>
      </c>
      <c r="H9474" t="s">
        <v>9504</v>
      </c>
    </row>
    <row r="9475" spans="1:8" x14ac:dyDescent="0.35">
      <c r="A9475" s="2">
        <v>44336</v>
      </c>
      <c r="B9475" t="s">
        <v>23</v>
      </c>
      <c r="C9475" t="s">
        <v>24</v>
      </c>
      <c r="D9475" t="s">
        <v>58</v>
      </c>
      <c r="E9475" s="3">
        <v>143997</v>
      </c>
      <c r="F9475" s="3">
        <v>150464</v>
      </c>
      <c r="G9475" t="s">
        <v>26</v>
      </c>
      <c r="H9475" t="s">
        <v>9505</v>
      </c>
    </row>
    <row r="9476" spans="1:8" x14ac:dyDescent="0.35">
      <c r="A9476" s="2">
        <v>44749</v>
      </c>
      <c r="B9476" t="s">
        <v>55</v>
      </c>
      <c r="C9476" t="s">
        <v>23</v>
      </c>
      <c r="D9476" t="s">
        <v>30</v>
      </c>
      <c r="E9476" s="3">
        <v>106829</v>
      </c>
      <c r="F9476" s="3">
        <v>34891</v>
      </c>
      <c r="G9476" t="s">
        <v>35</v>
      </c>
      <c r="H9476" t="s">
        <v>9506</v>
      </c>
    </row>
    <row r="9477" spans="1:8" x14ac:dyDescent="0.35">
      <c r="A9477" s="2">
        <v>45194</v>
      </c>
      <c r="B9477" t="s">
        <v>41</v>
      </c>
      <c r="C9477" t="s">
        <v>19</v>
      </c>
      <c r="D9477" t="s">
        <v>58</v>
      </c>
      <c r="E9477" s="3">
        <v>14819</v>
      </c>
      <c r="F9477" s="3">
        <v>67478</v>
      </c>
      <c r="G9477" t="s">
        <v>35</v>
      </c>
      <c r="H9477" t="s">
        <v>9507</v>
      </c>
    </row>
    <row r="9478" spans="1:8" x14ac:dyDescent="0.35">
      <c r="A9478" s="2">
        <v>44478</v>
      </c>
      <c r="B9478" t="s">
        <v>41</v>
      </c>
      <c r="C9478" t="s">
        <v>24</v>
      </c>
      <c r="D9478" t="s">
        <v>30</v>
      </c>
      <c r="E9478" s="3">
        <v>146443</v>
      </c>
      <c r="F9478" s="3">
        <v>46488</v>
      </c>
      <c r="G9478" t="s">
        <v>32</v>
      </c>
      <c r="H9478" t="s">
        <v>9508</v>
      </c>
    </row>
    <row r="9479" spans="1:8" x14ac:dyDescent="0.35">
      <c r="A9479" s="2">
        <v>44636</v>
      </c>
      <c r="B9479" t="s">
        <v>41</v>
      </c>
      <c r="C9479" t="s">
        <v>19</v>
      </c>
      <c r="D9479" t="s">
        <v>58</v>
      </c>
      <c r="E9479" s="3">
        <v>21984</v>
      </c>
      <c r="F9479" s="3">
        <v>151326</v>
      </c>
      <c r="G9479" t="s">
        <v>35</v>
      </c>
      <c r="H9479" t="s">
        <v>9509</v>
      </c>
    </row>
    <row r="9480" spans="1:8" x14ac:dyDescent="0.35">
      <c r="A9480" s="2">
        <v>44466</v>
      </c>
      <c r="B9480" t="s">
        <v>18</v>
      </c>
      <c r="C9480" t="s">
        <v>29</v>
      </c>
      <c r="D9480" t="s">
        <v>20</v>
      </c>
      <c r="E9480" s="3">
        <v>98297</v>
      </c>
      <c r="F9480" s="3">
        <v>77463</v>
      </c>
      <c r="G9480" t="s">
        <v>26</v>
      </c>
      <c r="H9480" t="s">
        <v>9510</v>
      </c>
    </row>
    <row r="9481" spans="1:8" x14ac:dyDescent="0.35">
      <c r="A9481" s="2">
        <v>44942</v>
      </c>
      <c r="B9481" t="s">
        <v>28</v>
      </c>
      <c r="C9481" t="s">
        <v>23</v>
      </c>
      <c r="D9481" t="s">
        <v>25</v>
      </c>
      <c r="E9481" s="3">
        <v>141364</v>
      </c>
      <c r="F9481" s="3">
        <v>101577</v>
      </c>
      <c r="G9481" t="s">
        <v>26</v>
      </c>
      <c r="H9481" t="s">
        <v>9511</v>
      </c>
    </row>
    <row r="9482" spans="1:8" x14ac:dyDescent="0.35">
      <c r="A9482" s="2">
        <v>44300</v>
      </c>
      <c r="B9482" t="s">
        <v>37</v>
      </c>
      <c r="C9482" t="s">
        <v>24</v>
      </c>
      <c r="D9482" t="s">
        <v>20</v>
      </c>
      <c r="E9482" s="3">
        <v>80979</v>
      </c>
      <c r="F9482" s="3">
        <v>10497</v>
      </c>
      <c r="G9482" t="s">
        <v>32</v>
      </c>
      <c r="H9482" t="s">
        <v>9512</v>
      </c>
    </row>
    <row r="9483" spans="1:8" x14ac:dyDescent="0.35">
      <c r="A9483" s="2">
        <v>44962</v>
      </c>
      <c r="B9483" t="s">
        <v>18</v>
      </c>
      <c r="C9483" t="s">
        <v>19</v>
      </c>
      <c r="D9483" t="s">
        <v>30</v>
      </c>
      <c r="E9483" s="3">
        <v>54362</v>
      </c>
      <c r="F9483" s="3">
        <v>142048</v>
      </c>
      <c r="G9483" t="s">
        <v>35</v>
      </c>
      <c r="H9483" t="s">
        <v>9513</v>
      </c>
    </row>
    <row r="9484" spans="1:8" x14ac:dyDescent="0.35">
      <c r="A9484" s="2">
        <v>44291</v>
      </c>
      <c r="B9484" t="s">
        <v>28</v>
      </c>
      <c r="C9484" t="s">
        <v>34</v>
      </c>
      <c r="D9484" t="s">
        <v>25</v>
      </c>
      <c r="E9484" s="3">
        <v>12576</v>
      </c>
      <c r="F9484" s="3">
        <v>155926</v>
      </c>
      <c r="G9484" t="s">
        <v>32</v>
      </c>
      <c r="H9484" t="s">
        <v>9514</v>
      </c>
    </row>
    <row r="9485" spans="1:8" x14ac:dyDescent="0.35">
      <c r="A9485" s="2">
        <v>44925</v>
      </c>
      <c r="B9485" t="s">
        <v>41</v>
      </c>
      <c r="C9485" t="s">
        <v>24</v>
      </c>
      <c r="D9485" t="s">
        <v>25</v>
      </c>
      <c r="E9485" s="3">
        <v>114582</v>
      </c>
      <c r="F9485" s="3">
        <v>150979</v>
      </c>
      <c r="G9485" t="s">
        <v>21</v>
      </c>
      <c r="H9485" t="s">
        <v>9515</v>
      </c>
    </row>
    <row r="9486" spans="1:8" x14ac:dyDescent="0.35">
      <c r="A9486" s="2">
        <v>44676</v>
      </c>
      <c r="B9486" t="s">
        <v>28</v>
      </c>
      <c r="C9486" t="s">
        <v>24</v>
      </c>
      <c r="D9486" t="s">
        <v>30</v>
      </c>
      <c r="E9486" s="3">
        <v>10819</v>
      </c>
      <c r="F9486" s="3">
        <v>37436</v>
      </c>
      <c r="G9486" t="s">
        <v>21</v>
      </c>
      <c r="H9486" t="s">
        <v>9516</v>
      </c>
    </row>
    <row r="9487" spans="1:8" x14ac:dyDescent="0.35">
      <c r="A9487" s="2">
        <v>44976</v>
      </c>
      <c r="B9487" t="s">
        <v>18</v>
      </c>
      <c r="C9487" t="s">
        <v>24</v>
      </c>
      <c r="D9487" t="s">
        <v>20</v>
      </c>
      <c r="E9487" s="3">
        <v>96145</v>
      </c>
      <c r="F9487" s="3">
        <v>32685</v>
      </c>
      <c r="G9487" t="s">
        <v>35</v>
      </c>
      <c r="H9487" t="s">
        <v>9517</v>
      </c>
    </row>
    <row r="9488" spans="1:8" x14ac:dyDescent="0.35">
      <c r="A9488" s="2">
        <v>44209</v>
      </c>
      <c r="B9488" t="s">
        <v>41</v>
      </c>
      <c r="C9488" t="s">
        <v>19</v>
      </c>
      <c r="D9488" t="s">
        <v>25</v>
      </c>
      <c r="E9488" s="3">
        <v>82248</v>
      </c>
      <c r="F9488" s="3">
        <v>127077</v>
      </c>
      <c r="G9488" t="s">
        <v>32</v>
      </c>
      <c r="H9488" t="s">
        <v>9518</v>
      </c>
    </row>
    <row r="9489" spans="1:8" x14ac:dyDescent="0.35">
      <c r="A9489" s="2">
        <v>44797</v>
      </c>
      <c r="B9489" t="s">
        <v>18</v>
      </c>
      <c r="C9489" t="s">
        <v>43</v>
      </c>
      <c r="D9489" t="s">
        <v>20</v>
      </c>
      <c r="E9489" s="3">
        <v>136308</v>
      </c>
      <c r="F9489" s="3">
        <v>119927</v>
      </c>
      <c r="G9489" t="s">
        <v>26</v>
      </c>
      <c r="H9489" t="s">
        <v>9519</v>
      </c>
    </row>
    <row r="9490" spans="1:8" x14ac:dyDescent="0.35">
      <c r="A9490" s="2">
        <v>44291</v>
      </c>
      <c r="B9490" t="s">
        <v>37</v>
      </c>
      <c r="C9490" t="s">
        <v>29</v>
      </c>
      <c r="D9490" t="s">
        <v>20</v>
      </c>
      <c r="E9490" s="3">
        <v>37083</v>
      </c>
      <c r="F9490" s="3">
        <v>70891</v>
      </c>
      <c r="G9490" t="s">
        <v>32</v>
      </c>
      <c r="H9490" t="s">
        <v>9520</v>
      </c>
    </row>
    <row r="9491" spans="1:8" x14ac:dyDescent="0.35">
      <c r="A9491" s="2">
        <v>44489</v>
      </c>
      <c r="B9491" t="s">
        <v>41</v>
      </c>
      <c r="C9491" t="s">
        <v>24</v>
      </c>
      <c r="D9491" t="s">
        <v>20</v>
      </c>
      <c r="E9491" s="3">
        <v>37565</v>
      </c>
      <c r="F9491" s="3">
        <v>74495</v>
      </c>
      <c r="G9491" t="s">
        <v>21</v>
      </c>
      <c r="H9491" t="s">
        <v>9521</v>
      </c>
    </row>
    <row r="9492" spans="1:8" x14ac:dyDescent="0.35">
      <c r="A9492" s="2">
        <v>44221</v>
      </c>
      <c r="B9492" t="s">
        <v>28</v>
      </c>
      <c r="C9492" t="s">
        <v>34</v>
      </c>
      <c r="D9492" t="s">
        <v>25</v>
      </c>
      <c r="E9492" s="3">
        <v>124265</v>
      </c>
      <c r="F9492" s="3">
        <v>75095</v>
      </c>
      <c r="G9492" t="s">
        <v>32</v>
      </c>
      <c r="H9492" t="s">
        <v>9522</v>
      </c>
    </row>
    <row r="9493" spans="1:8" x14ac:dyDescent="0.35">
      <c r="A9493" s="2">
        <v>45135</v>
      </c>
      <c r="B9493" t="s">
        <v>18</v>
      </c>
      <c r="C9493" t="s">
        <v>34</v>
      </c>
      <c r="D9493" t="s">
        <v>39</v>
      </c>
      <c r="E9493" s="3">
        <v>15751</v>
      </c>
      <c r="F9493" s="3">
        <v>23677</v>
      </c>
      <c r="G9493" t="s">
        <v>32</v>
      </c>
      <c r="H9493" t="s">
        <v>9523</v>
      </c>
    </row>
    <row r="9494" spans="1:8" x14ac:dyDescent="0.35">
      <c r="A9494" s="2">
        <v>44958</v>
      </c>
      <c r="B9494" t="s">
        <v>55</v>
      </c>
      <c r="C9494" t="s">
        <v>23</v>
      </c>
      <c r="D9494" t="s">
        <v>58</v>
      </c>
      <c r="E9494" s="3">
        <v>39285</v>
      </c>
      <c r="F9494" s="3">
        <v>136398</v>
      </c>
      <c r="G9494" t="s">
        <v>35</v>
      </c>
      <c r="H9494" t="s">
        <v>9524</v>
      </c>
    </row>
    <row r="9495" spans="1:8" x14ac:dyDescent="0.35">
      <c r="A9495" s="2">
        <v>44850</v>
      </c>
      <c r="B9495" t="s">
        <v>28</v>
      </c>
      <c r="C9495" t="s">
        <v>43</v>
      </c>
      <c r="D9495" t="s">
        <v>30</v>
      </c>
      <c r="E9495" s="3">
        <v>81150</v>
      </c>
      <c r="F9495" s="3">
        <v>60925</v>
      </c>
      <c r="G9495" t="s">
        <v>26</v>
      </c>
      <c r="H9495" t="s">
        <v>9525</v>
      </c>
    </row>
    <row r="9496" spans="1:8" x14ac:dyDescent="0.35">
      <c r="A9496" s="2">
        <v>45181</v>
      </c>
      <c r="B9496" t="s">
        <v>28</v>
      </c>
      <c r="C9496" t="s">
        <v>43</v>
      </c>
      <c r="D9496" t="s">
        <v>20</v>
      </c>
      <c r="E9496" s="3">
        <v>47402</v>
      </c>
      <c r="F9496" s="3">
        <v>118857</v>
      </c>
      <c r="G9496" t="s">
        <v>32</v>
      </c>
      <c r="H9496" t="s">
        <v>9526</v>
      </c>
    </row>
    <row r="9497" spans="1:8" x14ac:dyDescent="0.35">
      <c r="A9497" s="2">
        <v>44834</v>
      </c>
      <c r="B9497" t="s">
        <v>41</v>
      </c>
      <c r="C9497" t="s">
        <v>19</v>
      </c>
      <c r="D9497" t="s">
        <v>25</v>
      </c>
      <c r="E9497" s="3">
        <v>96276</v>
      </c>
      <c r="F9497" s="3">
        <v>121633</v>
      </c>
      <c r="G9497" t="s">
        <v>21</v>
      </c>
      <c r="H9497" t="s">
        <v>9527</v>
      </c>
    </row>
    <row r="9498" spans="1:8" x14ac:dyDescent="0.35">
      <c r="A9498" s="2">
        <v>44687</v>
      </c>
      <c r="B9498" t="s">
        <v>23</v>
      </c>
      <c r="C9498" t="s">
        <v>23</v>
      </c>
      <c r="D9498" t="s">
        <v>30</v>
      </c>
      <c r="E9498" s="3">
        <v>95564</v>
      </c>
      <c r="F9498" s="3">
        <v>138110</v>
      </c>
      <c r="G9498" t="s">
        <v>32</v>
      </c>
      <c r="H9498" t="s">
        <v>9528</v>
      </c>
    </row>
    <row r="9499" spans="1:8" x14ac:dyDescent="0.35">
      <c r="A9499" s="2">
        <v>44771</v>
      </c>
      <c r="B9499" t="s">
        <v>28</v>
      </c>
      <c r="C9499" t="s">
        <v>19</v>
      </c>
      <c r="D9499" t="s">
        <v>39</v>
      </c>
      <c r="E9499" s="3">
        <v>144279</v>
      </c>
      <c r="F9499" s="3">
        <v>143834</v>
      </c>
      <c r="G9499" t="s">
        <v>26</v>
      </c>
      <c r="H9499" t="s">
        <v>9529</v>
      </c>
    </row>
    <row r="9500" spans="1:8" x14ac:dyDescent="0.35">
      <c r="A9500" s="2">
        <v>44490</v>
      </c>
      <c r="B9500" t="s">
        <v>18</v>
      </c>
      <c r="C9500" t="s">
        <v>23</v>
      </c>
      <c r="D9500" t="s">
        <v>39</v>
      </c>
      <c r="E9500" s="3">
        <v>124590</v>
      </c>
      <c r="F9500" s="3">
        <v>26451</v>
      </c>
      <c r="G9500" t="s">
        <v>32</v>
      </c>
      <c r="H9500" t="s">
        <v>9530</v>
      </c>
    </row>
    <row r="9501" spans="1:8" x14ac:dyDescent="0.35">
      <c r="A9501" s="2">
        <v>45092</v>
      </c>
      <c r="B9501" t="s">
        <v>55</v>
      </c>
      <c r="C9501" t="s">
        <v>29</v>
      </c>
      <c r="D9501" t="s">
        <v>25</v>
      </c>
      <c r="E9501" s="3">
        <v>12656</v>
      </c>
      <c r="F9501" s="3">
        <v>20027</v>
      </c>
      <c r="G9501" t="s">
        <v>26</v>
      </c>
      <c r="H9501" t="s">
        <v>9531</v>
      </c>
    </row>
    <row r="9502" spans="1:8" x14ac:dyDescent="0.35">
      <c r="A9502" s="2">
        <v>44236</v>
      </c>
      <c r="B9502" t="s">
        <v>37</v>
      </c>
      <c r="C9502" t="s">
        <v>43</v>
      </c>
      <c r="D9502" t="s">
        <v>20</v>
      </c>
      <c r="E9502" s="3">
        <v>134564</v>
      </c>
      <c r="F9502" s="3">
        <v>147220</v>
      </c>
      <c r="G9502" t="s">
        <v>32</v>
      </c>
      <c r="H9502" t="s">
        <v>9532</v>
      </c>
    </row>
    <row r="9503" spans="1:8" x14ac:dyDescent="0.35">
      <c r="A9503" s="2">
        <v>44972</v>
      </c>
      <c r="B9503" t="s">
        <v>55</v>
      </c>
      <c r="C9503" t="s">
        <v>29</v>
      </c>
      <c r="D9503" t="s">
        <v>39</v>
      </c>
      <c r="E9503" s="3">
        <v>52772</v>
      </c>
      <c r="F9503" s="3">
        <v>145580</v>
      </c>
      <c r="G9503" t="s">
        <v>35</v>
      </c>
      <c r="H9503" t="s">
        <v>9533</v>
      </c>
    </row>
    <row r="9504" spans="1:8" x14ac:dyDescent="0.35">
      <c r="A9504" s="2">
        <v>44716</v>
      </c>
      <c r="B9504" t="s">
        <v>18</v>
      </c>
      <c r="C9504" t="s">
        <v>19</v>
      </c>
      <c r="D9504" t="s">
        <v>39</v>
      </c>
      <c r="E9504" s="3">
        <v>36418</v>
      </c>
      <c r="F9504" s="3">
        <v>150224</v>
      </c>
      <c r="G9504" t="s">
        <v>26</v>
      </c>
      <c r="H9504" t="s">
        <v>9534</v>
      </c>
    </row>
    <row r="9505" spans="1:8" x14ac:dyDescent="0.35">
      <c r="A9505" s="2">
        <v>44742</v>
      </c>
      <c r="B9505" t="s">
        <v>41</v>
      </c>
      <c r="C9505" t="s">
        <v>23</v>
      </c>
      <c r="D9505" t="s">
        <v>39</v>
      </c>
      <c r="E9505" s="3">
        <v>124915</v>
      </c>
      <c r="F9505" s="3">
        <v>134050</v>
      </c>
      <c r="G9505" t="s">
        <v>32</v>
      </c>
      <c r="H9505" t="s">
        <v>9535</v>
      </c>
    </row>
    <row r="9506" spans="1:8" x14ac:dyDescent="0.35">
      <c r="A9506" s="2">
        <v>44432</v>
      </c>
      <c r="B9506" t="s">
        <v>18</v>
      </c>
      <c r="C9506" t="s">
        <v>43</v>
      </c>
      <c r="D9506" t="s">
        <v>25</v>
      </c>
      <c r="E9506" s="3">
        <v>112202</v>
      </c>
      <c r="F9506" s="3">
        <v>102868</v>
      </c>
      <c r="G9506" t="s">
        <v>32</v>
      </c>
      <c r="H9506" t="s">
        <v>9536</v>
      </c>
    </row>
    <row r="9507" spans="1:8" x14ac:dyDescent="0.35">
      <c r="A9507" s="2">
        <v>44659</v>
      </c>
      <c r="B9507" t="s">
        <v>23</v>
      </c>
      <c r="C9507" t="s">
        <v>43</v>
      </c>
      <c r="D9507" t="s">
        <v>30</v>
      </c>
      <c r="E9507" s="3">
        <v>105645</v>
      </c>
      <c r="F9507" s="3">
        <v>154384</v>
      </c>
      <c r="G9507" t="s">
        <v>32</v>
      </c>
      <c r="H9507" t="s">
        <v>9537</v>
      </c>
    </row>
    <row r="9508" spans="1:8" x14ac:dyDescent="0.35">
      <c r="A9508" s="2">
        <v>44679</v>
      </c>
      <c r="B9508" t="s">
        <v>23</v>
      </c>
      <c r="C9508" t="s">
        <v>24</v>
      </c>
      <c r="D9508" t="s">
        <v>58</v>
      </c>
      <c r="E9508" s="3">
        <v>119787</v>
      </c>
      <c r="F9508" s="3">
        <v>43999</v>
      </c>
      <c r="G9508" t="s">
        <v>32</v>
      </c>
      <c r="H9508" t="s">
        <v>9538</v>
      </c>
    </row>
    <row r="9509" spans="1:8" x14ac:dyDescent="0.35">
      <c r="A9509" s="2">
        <v>44626</v>
      </c>
      <c r="B9509" t="s">
        <v>23</v>
      </c>
      <c r="C9509" t="s">
        <v>19</v>
      </c>
      <c r="D9509" t="s">
        <v>25</v>
      </c>
      <c r="E9509" s="3">
        <v>42720</v>
      </c>
      <c r="F9509" s="3">
        <v>121455</v>
      </c>
      <c r="G9509" t="s">
        <v>32</v>
      </c>
      <c r="H9509" t="s">
        <v>9539</v>
      </c>
    </row>
    <row r="9510" spans="1:8" x14ac:dyDescent="0.35">
      <c r="A9510" s="2">
        <v>45242</v>
      </c>
      <c r="B9510" t="s">
        <v>28</v>
      </c>
      <c r="C9510" t="s">
        <v>24</v>
      </c>
      <c r="D9510" t="s">
        <v>20</v>
      </c>
      <c r="E9510" s="3">
        <v>134139</v>
      </c>
      <c r="F9510" s="3">
        <v>138725</v>
      </c>
      <c r="G9510" t="s">
        <v>21</v>
      </c>
      <c r="H9510" t="s">
        <v>9540</v>
      </c>
    </row>
    <row r="9511" spans="1:8" x14ac:dyDescent="0.35">
      <c r="A9511" s="2">
        <v>44539</v>
      </c>
      <c r="B9511" t="s">
        <v>41</v>
      </c>
      <c r="C9511" t="s">
        <v>43</v>
      </c>
      <c r="D9511" t="s">
        <v>25</v>
      </c>
      <c r="E9511" s="3">
        <v>47907</v>
      </c>
      <c r="F9511" s="3">
        <v>53083</v>
      </c>
      <c r="G9511" t="s">
        <v>35</v>
      </c>
      <c r="H9511" t="s">
        <v>9541</v>
      </c>
    </row>
    <row r="9512" spans="1:8" x14ac:dyDescent="0.35">
      <c r="A9512" s="2">
        <v>45260</v>
      </c>
      <c r="B9512" t="s">
        <v>23</v>
      </c>
      <c r="C9512" t="s">
        <v>19</v>
      </c>
      <c r="D9512" t="s">
        <v>25</v>
      </c>
      <c r="E9512" s="3">
        <v>82103</v>
      </c>
      <c r="F9512" s="3">
        <v>26897</v>
      </c>
      <c r="G9512" t="s">
        <v>21</v>
      </c>
      <c r="H9512" t="s">
        <v>9542</v>
      </c>
    </row>
    <row r="9513" spans="1:8" x14ac:dyDescent="0.35">
      <c r="A9513" s="2">
        <v>44329</v>
      </c>
      <c r="B9513" t="s">
        <v>37</v>
      </c>
      <c r="C9513" t="s">
        <v>19</v>
      </c>
      <c r="D9513" t="s">
        <v>58</v>
      </c>
      <c r="E9513" s="3">
        <v>144532</v>
      </c>
      <c r="F9513" s="3">
        <v>155131</v>
      </c>
      <c r="G9513" t="s">
        <v>32</v>
      </c>
      <c r="H9513" t="s">
        <v>9543</v>
      </c>
    </row>
    <row r="9514" spans="1:8" x14ac:dyDescent="0.35">
      <c r="A9514" s="2">
        <v>44547</v>
      </c>
      <c r="B9514" t="s">
        <v>37</v>
      </c>
      <c r="C9514" t="s">
        <v>29</v>
      </c>
      <c r="D9514" t="s">
        <v>58</v>
      </c>
      <c r="E9514" s="3">
        <v>102504</v>
      </c>
      <c r="F9514" s="3">
        <v>26245</v>
      </c>
      <c r="G9514" t="s">
        <v>26</v>
      </c>
      <c r="H9514" t="s">
        <v>9544</v>
      </c>
    </row>
    <row r="9515" spans="1:8" x14ac:dyDescent="0.35">
      <c r="A9515" s="2">
        <v>44702</v>
      </c>
      <c r="B9515" t="s">
        <v>18</v>
      </c>
      <c r="C9515" t="s">
        <v>34</v>
      </c>
      <c r="D9515" t="s">
        <v>58</v>
      </c>
      <c r="E9515" s="3">
        <v>45282</v>
      </c>
      <c r="F9515" s="3">
        <v>164869</v>
      </c>
      <c r="G9515" t="s">
        <v>26</v>
      </c>
      <c r="H9515" t="s">
        <v>9545</v>
      </c>
    </row>
    <row r="9516" spans="1:8" x14ac:dyDescent="0.35">
      <c r="A9516" s="2">
        <v>44280</v>
      </c>
      <c r="B9516" t="s">
        <v>23</v>
      </c>
      <c r="C9516" t="s">
        <v>23</v>
      </c>
      <c r="D9516" t="s">
        <v>30</v>
      </c>
      <c r="E9516" s="3">
        <v>146576</v>
      </c>
      <c r="F9516" s="3">
        <v>95248</v>
      </c>
      <c r="G9516" t="s">
        <v>21</v>
      </c>
      <c r="H9516" t="s">
        <v>9546</v>
      </c>
    </row>
    <row r="9517" spans="1:8" x14ac:dyDescent="0.35">
      <c r="A9517" s="2">
        <v>45189</v>
      </c>
      <c r="B9517" t="s">
        <v>28</v>
      </c>
      <c r="C9517" t="s">
        <v>34</v>
      </c>
      <c r="D9517" t="s">
        <v>25</v>
      </c>
      <c r="E9517" s="3">
        <v>95089</v>
      </c>
      <c r="F9517" s="3">
        <v>152820</v>
      </c>
      <c r="G9517" t="s">
        <v>21</v>
      </c>
      <c r="H9517" t="s">
        <v>9547</v>
      </c>
    </row>
    <row r="9518" spans="1:8" x14ac:dyDescent="0.35">
      <c r="A9518" s="2">
        <v>45026</v>
      </c>
      <c r="B9518" t="s">
        <v>37</v>
      </c>
      <c r="C9518" t="s">
        <v>34</v>
      </c>
      <c r="D9518" t="s">
        <v>20</v>
      </c>
      <c r="E9518" s="3">
        <v>139976</v>
      </c>
      <c r="F9518" s="3">
        <v>75849</v>
      </c>
      <c r="G9518" t="s">
        <v>21</v>
      </c>
      <c r="H9518" t="s">
        <v>9548</v>
      </c>
    </row>
    <row r="9519" spans="1:8" x14ac:dyDescent="0.35">
      <c r="A9519" s="2">
        <v>45057</v>
      </c>
      <c r="B9519" t="s">
        <v>55</v>
      </c>
      <c r="C9519" t="s">
        <v>43</v>
      </c>
      <c r="D9519" t="s">
        <v>58</v>
      </c>
      <c r="E9519" s="3">
        <v>131101</v>
      </c>
      <c r="F9519" s="3">
        <v>57921</v>
      </c>
      <c r="G9519" t="s">
        <v>35</v>
      </c>
      <c r="H9519" t="s">
        <v>9549</v>
      </c>
    </row>
    <row r="9520" spans="1:8" x14ac:dyDescent="0.35">
      <c r="A9520" s="2">
        <v>44539</v>
      </c>
      <c r="B9520" t="s">
        <v>41</v>
      </c>
      <c r="C9520" t="s">
        <v>29</v>
      </c>
      <c r="D9520" t="s">
        <v>58</v>
      </c>
      <c r="E9520" s="3">
        <v>27048</v>
      </c>
      <c r="F9520" s="3">
        <v>142634</v>
      </c>
      <c r="G9520" t="s">
        <v>35</v>
      </c>
      <c r="H9520" t="s">
        <v>9550</v>
      </c>
    </row>
    <row r="9521" spans="1:8" x14ac:dyDescent="0.35">
      <c r="A9521" s="2">
        <v>45062</v>
      </c>
      <c r="B9521" t="s">
        <v>55</v>
      </c>
      <c r="C9521" t="s">
        <v>23</v>
      </c>
      <c r="D9521" t="s">
        <v>25</v>
      </c>
      <c r="E9521" s="3">
        <v>97257</v>
      </c>
      <c r="F9521" s="3">
        <v>116453</v>
      </c>
      <c r="G9521" t="s">
        <v>26</v>
      </c>
      <c r="H9521" t="s">
        <v>9551</v>
      </c>
    </row>
    <row r="9522" spans="1:8" x14ac:dyDescent="0.35">
      <c r="A9522" s="2">
        <v>44489</v>
      </c>
      <c r="B9522" t="s">
        <v>37</v>
      </c>
      <c r="C9522" t="s">
        <v>34</v>
      </c>
      <c r="D9522" t="s">
        <v>20</v>
      </c>
      <c r="E9522" s="3">
        <v>123353</v>
      </c>
      <c r="F9522" s="3">
        <v>103065</v>
      </c>
      <c r="G9522" t="s">
        <v>21</v>
      </c>
      <c r="H9522" t="s">
        <v>9552</v>
      </c>
    </row>
    <row r="9523" spans="1:8" x14ac:dyDescent="0.35">
      <c r="A9523" s="2">
        <v>44794</v>
      </c>
      <c r="B9523" t="s">
        <v>37</v>
      </c>
      <c r="C9523" t="s">
        <v>34</v>
      </c>
      <c r="D9523" t="s">
        <v>58</v>
      </c>
      <c r="E9523" s="3">
        <v>122107</v>
      </c>
      <c r="F9523" s="3">
        <v>81419</v>
      </c>
      <c r="G9523" t="s">
        <v>35</v>
      </c>
      <c r="H9523" t="s">
        <v>9553</v>
      </c>
    </row>
    <row r="9524" spans="1:8" x14ac:dyDescent="0.35">
      <c r="A9524" s="2">
        <v>44841</v>
      </c>
      <c r="B9524" t="s">
        <v>18</v>
      </c>
      <c r="C9524" t="s">
        <v>19</v>
      </c>
      <c r="D9524" t="s">
        <v>25</v>
      </c>
      <c r="E9524" s="3">
        <v>39100</v>
      </c>
      <c r="F9524" s="3">
        <v>49032</v>
      </c>
      <c r="G9524" t="s">
        <v>21</v>
      </c>
      <c r="H9524" t="s">
        <v>9554</v>
      </c>
    </row>
    <row r="9525" spans="1:8" x14ac:dyDescent="0.35">
      <c r="A9525" s="2">
        <v>44644</v>
      </c>
      <c r="B9525" t="s">
        <v>18</v>
      </c>
      <c r="C9525" t="s">
        <v>43</v>
      </c>
      <c r="D9525" t="s">
        <v>39</v>
      </c>
      <c r="E9525" s="3">
        <v>12632</v>
      </c>
      <c r="F9525" s="3">
        <v>86860</v>
      </c>
      <c r="G9525" t="s">
        <v>21</v>
      </c>
      <c r="H9525" t="s">
        <v>9555</v>
      </c>
    </row>
    <row r="9526" spans="1:8" x14ac:dyDescent="0.35">
      <c r="A9526" s="2">
        <v>44886</v>
      </c>
      <c r="B9526" t="s">
        <v>23</v>
      </c>
      <c r="C9526" t="s">
        <v>34</v>
      </c>
      <c r="D9526" t="s">
        <v>30</v>
      </c>
      <c r="E9526" s="3">
        <v>110193</v>
      </c>
      <c r="F9526" s="3">
        <v>136504</v>
      </c>
      <c r="G9526" t="s">
        <v>35</v>
      </c>
      <c r="H9526" t="s">
        <v>9556</v>
      </c>
    </row>
    <row r="9527" spans="1:8" x14ac:dyDescent="0.35">
      <c r="A9527" s="2">
        <v>45198</v>
      </c>
      <c r="B9527" t="s">
        <v>41</v>
      </c>
      <c r="C9527" t="s">
        <v>23</v>
      </c>
      <c r="D9527" t="s">
        <v>25</v>
      </c>
      <c r="E9527" s="3">
        <v>123298</v>
      </c>
      <c r="F9527" s="3">
        <v>45888</v>
      </c>
      <c r="G9527" t="s">
        <v>32</v>
      </c>
      <c r="H9527" t="s">
        <v>9557</v>
      </c>
    </row>
    <row r="9528" spans="1:8" x14ac:dyDescent="0.35">
      <c r="A9528" s="2">
        <v>45051</v>
      </c>
      <c r="B9528" t="s">
        <v>23</v>
      </c>
      <c r="C9528" t="s">
        <v>24</v>
      </c>
      <c r="D9528" t="s">
        <v>58</v>
      </c>
      <c r="E9528" s="3">
        <v>37694</v>
      </c>
      <c r="F9528" s="3">
        <v>17374</v>
      </c>
      <c r="G9528" t="s">
        <v>32</v>
      </c>
      <c r="H9528" t="s">
        <v>9558</v>
      </c>
    </row>
    <row r="9529" spans="1:8" x14ac:dyDescent="0.35">
      <c r="A9529" s="2">
        <v>44698</v>
      </c>
      <c r="B9529" t="s">
        <v>18</v>
      </c>
      <c r="C9529" t="s">
        <v>24</v>
      </c>
      <c r="D9529" t="s">
        <v>20</v>
      </c>
      <c r="E9529" s="3">
        <v>120814</v>
      </c>
      <c r="F9529" s="3">
        <v>79164</v>
      </c>
      <c r="G9529" t="s">
        <v>21</v>
      </c>
      <c r="H9529" t="s">
        <v>9559</v>
      </c>
    </row>
    <row r="9530" spans="1:8" x14ac:dyDescent="0.35">
      <c r="A9530" s="2">
        <v>44960</v>
      </c>
      <c r="B9530" t="s">
        <v>28</v>
      </c>
      <c r="C9530" t="s">
        <v>43</v>
      </c>
      <c r="D9530" t="s">
        <v>39</v>
      </c>
      <c r="E9530" s="3">
        <v>27343</v>
      </c>
      <c r="F9530" s="3">
        <v>141314</v>
      </c>
      <c r="G9530" t="s">
        <v>26</v>
      </c>
      <c r="H9530" t="s">
        <v>9560</v>
      </c>
    </row>
    <row r="9531" spans="1:8" x14ac:dyDescent="0.35">
      <c r="A9531" s="2">
        <v>44931</v>
      </c>
      <c r="B9531" t="s">
        <v>41</v>
      </c>
      <c r="C9531" t="s">
        <v>24</v>
      </c>
      <c r="D9531" t="s">
        <v>20</v>
      </c>
      <c r="E9531" s="3">
        <v>25406</v>
      </c>
      <c r="F9531" s="3">
        <v>35959</v>
      </c>
      <c r="G9531" t="s">
        <v>35</v>
      </c>
      <c r="H9531" t="s">
        <v>9561</v>
      </c>
    </row>
    <row r="9532" spans="1:8" x14ac:dyDescent="0.35">
      <c r="A9532" s="2">
        <v>44446</v>
      </c>
      <c r="B9532" t="s">
        <v>28</v>
      </c>
      <c r="C9532" t="s">
        <v>19</v>
      </c>
      <c r="D9532" t="s">
        <v>20</v>
      </c>
      <c r="E9532" s="3">
        <v>44775</v>
      </c>
      <c r="F9532" s="3">
        <v>16594</v>
      </c>
      <c r="G9532" t="s">
        <v>32</v>
      </c>
      <c r="H9532" t="s">
        <v>9562</v>
      </c>
    </row>
    <row r="9533" spans="1:8" x14ac:dyDescent="0.35">
      <c r="A9533" s="2">
        <v>44797</v>
      </c>
      <c r="B9533" t="s">
        <v>23</v>
      </c>
      <c r="C9533" t="s">
        <v>19</v>
      </c>
      <c r="D9533" t="s">
        <v>20</v>
      </c>
      <c r="E9533" s="3">
        <v>72240</v>
      </c>
      <c r="F9533" s="3">
        <v>112451</v>
      </c>
      <c r="G9533" t="s">
        <v>35</v>
      </c>
      <c r="H9533" t="s">
        <v>9563</v>
      </c>
    </row>
    <row r="9534" spans="1:8" x14ac:dyDescent="0.35">
      <c r="A9534" s="2">
        <v>44321</v>
      </c>
      <c r="B9534" t="s">
        <v>18</v>
      </c>
      <c r="C9534" t="s">
        <v>23</v>
      </c>
      <c r="D9534" t="s">
        <v>25</v>
      </c>
      <c r="E9534" s="3">
        <v>108408</v>
      </c>
      <c r="F9534" s="3">
        <v>8764</v>
      </c>
      <c r="G9534" t="s">
        <v>35</v>
      </c>
      <c r="H9534" t="s">
        <v>9564</v>
      </c>
    </row>
    <row r="9535" spans="1:8" x14ac:dyDescent="0.35">
      <c r="A9535" s="2">
        <v>44309</v>
      </c>
      <c r="B9535" t="s">
        <v>41</v>
      </c>
      <c r="C9535" t="s">
        <v>29</v>
      </c>
      <c r="D9535" t="s">
        <v>25</v>
      </c>
      <c r="E9535" s="3">
        <v>44429</v>
      </c>
      <c r="F9535" s="3">
        <v>65115</v>
      </c>
      <c r="G9535" t="s">
        <v>21</v>
      </c>
      <c r="H9535" t="s">
        <v>9565</v>
      </c>
    </row>
    <row r="9536" spans="1:8" x14ac:dyDescent="0.35">
      <c r="A9536" s="2">
        <v>45177</v>
      </c>
      <c r="B9536" t="s">
        <v>23</v>
      </c>
      <c r="C9536" t="s">
        <v>43</v>
      </c>
      <c r="D9536" t="s">
        <v>30</v>
      </c>
      <c r="E9536" s="3">
        <v>23170</v>
      </c>
      <c r="F9536" s="3">
        <v>20409</v>
      </c>
      <c r="G9536" t="s">
        <v>32</v>
      </c>
      <c r="H9536" t="s">
        <v>9566</v>
      </c>
    </row>
    <row r="9537" spans="1:8" x14ac:dyDescent="0.35">
      <c r="A9537" s="2">
        <v>44346</v>
      </c>
      <c r="B9537" t="s">
        <v>37</v>
      </c>
      <c r="C9537" t="s">
        <v>43</v>
      </c>
      <c r="D9537" t="s">
        <v>39</v>
      </c>
      <c r="E9537" s="3">
        <v>80954</v>
      </c>
      <c r="F9537" s="3">
        <v>27386</v>
      </c>
      <c r="G9537" t="s">
        <v>35</v>
      </c>
      <c r="H9537" t="s">
        <v>9567</v>
      </c>
    </row>
    <row r="9538" spans="1:8" x14ac:dyDescent="0.35">
      <c r="A9538" s="2">
        <v>45071</v>
      </c>
      <c r="B9538" t="s">
        <v>23</v>
      </c>
      <c r="C9538" t="s">
        <v>24</v>
      </c>
      <c r="D9538" t="s">
        <v>20</v>
      </c>
      <c r="E9538" s="3">
        <v>137776</v>
      </c>
      <c r="F9538" s="3">
        <v>72195</v>
      </c>
      <c r="G9538" t="s">
        <v>26</v>
      </c>
      <c r="H9538" t="s">
        <v>9568</v>
      </c>
    </row>
    <row r="9539" spans="1:8" x14ac:dyDescent="0.35">
      <c r="A9539" s="2">
        <v>44539</v>
      </c>
      <c r="B9539" t="s">
        <v>55</v>
      </c>
      <c r="C9539" t="s">
        <v>34</v>
      </c>
      <c r="D9539" t="s">
        <v>58</v>
      </c>
      <c r="E9539" s="3">
        <v>16960</v>
      </c>
      <c r="F9539" s="3">
        <v>31510</v>
      </c>
      <c r="G9539" t="s">
        <v>21</v>
      </c>
      <c r="H9539" t="s">
        <v>9569</v>
      </c>
    </row>
    <row r="9540" spans="1:8" x14ac:dyDescent="0.35">
      <c r="A9540" s="2">
        <v>44776</v>
      </c>
      <c r="B9540" t="s">
        <v>37</v>
      </c>
      <c r="C9540" t="s">
        <v>34</v>
      </c>
      <c r="D9540" t="s">
        <v>20</v>
      </c>
      <c r="E9540" s="3">
        <v>68408</v>
      </c>
      <c r="F9540" s="3">
        <v>35338</v>
      </c>
      <c r="G9540" t="s">
        <v>21</v>
      </c>
      <c r="H9540" t="s">
        <v>9570</v>
      </c>
    </row>
    <row r="9541" spans="1:8" x14ac:dyDescent="0.35">
      <c r="A9541" s="2">
        <v>44979</v>
      </c>
      <c r="B9541" t="s">
        <v>28</v>
      </c>
      <c r="C9541" t="s">
        <v>29</v>
      </c>
      <c r="D9541" t="s">
        <v>39</v>
      </c>
      <c r="E9541" s="3">
        <v>107479</v>
      </c>
      <c r="F9541" s="3">
        <v>21552</v>
      </c>
      <c r="G9541" t="s">
        <v>32</v>
      </c>
      <c r="H9541" t="s">
        <v>9571</v>
      </c>
    </row>
    <row r="9542" spans="1:8" x14ac:dyDescent="0.35">
      <c r="A9542" s="2">
        <v>44517</v>
      </c>
      <c r="B9542" t="s">
        <v>37</v>
      </c>
      <c r="C9542" t="s">
        <v>34</v>
      </c>
      <c r="D9542" t="s">
        <v>20</v>
      </c>
      <c r="E9542" s="3">
        <v>45783</v>
      </c>
      <c r="F9542" s="3">
        <v>11124</v>
      </c>
      <c r="G9542" t="s">
        <v>21</v>
      </c>
      <c r="H9542" t="s">
        <v>9572</v>
      </c>
    </row>
    <row r="9543" spans="1:8" x14ac:dyDescent="0.35">
      <c r="A9543" s="2">
        <v>45018</v>
      </c>
      <c r="B9543" t="s">
        <v>23</v>
      </c>
      <c r="C9543" t="s">
        <v>29</v>
      </c>
      <c r="D9543" t="s">
        <v>25</v>
      </c>
      <c r="E9543" s="3">
        <v>82542</v>
      </c>
      <c r="F9543" s="3">
        <v>142267</v>
      </c>
      <c r="G9543" t="s">
        <v>32</v>
      </c>
      <c r="H9543" t="s">
        <v>9573</v>
      </c>
    </row>
    <row r="9544" spans="1:8" x14ac:dyDescent="0.35">
      <c r="A9544" s="2">
        <v>44728</v>
      </c>
      <c r="B9544" t="s">
        <v>37</v>
      </c>
      <c r="C9544" t="s">
        <v>23</v>
      </c>
      <c r="D9544" t="s">
        <v>25</v>
      </c>
      <c r="E9544" s="3">
        <v>93349</v>
      </c>
      <c r="F9544" s="3">
        <v>98421</v>
      </c>
      <c r="G9544" t="s">
        <v>35</v>
      </c>
      <c r="H9544" t="s">
        <v>9574</v>
      </c>
    </row>
    <row r="9545" spans="1:8" x14ac:dyDescent="0.35">
      <c r="A9545" s="2">
        <v>44688</v>
      </c>
      <c r="B9545" t="s">
        <v>55</v>
      </c>
      <c r="C9545" t="s">
        <v>43</v>
      </c>
      <c r="D9545" t="s">
        <v>39</v>
      </c>
      <c r="E9545" s="3">
        <v>91129</v>
      </c>
      <c r="F9545" s="3">
        <v>150224</v>
      </c>
      <c r="G9545" t="s">
        <v>26</v>
      </c>
      <c r="H9545" t="s">
        <v>9575</v>
      </c>
    </row>
    <row r="9546" spans="1:8" x14ac:dyDescent="0.35">
      <c r="A9546" s="2">
        <v>44808</v>
      </c>
      <c r="B9546" t="s">
        <v>23</v>
      </c>
      <c r="C9546" t="s">
        <v>24</v>
      </c>
      <c r="D9546" t="s">
        <v>30</v>
      </c>
      <c r="E9546" s="3">
        <v>26625</v>
      </c>
      <c r="F9546" s="3">
        <v>145913</v>
      </c>
      <c r="G9546" t="s">
        <v>32</v>
      </c>
      <c r="H9546" t="s">
        <v>9576</v>
      </c>
    </row>
    <row r="9547" spans="1:8" x14ac:dyDescent="0.35">
      <c r="A9547" s="2">
        <v>44448</v>
      </c>
      <c r="B9547" t="s">
        <v>55</v>
      </c>
      <c r="C9547" t="s">
        <v>23</v>
      </c>
      <c r="D9547" t="s">
        <v>20</v>
      </c>
      <c r="E9547" s="3">
        <v>115390</v>
      </c>
      <c r="F9547" s="3">
        <v>128844</v>
      </c>
      <c r="G9547" t="s">
        <v>35</v>
      </c>
      <c r="H9547" t="s">
        <v>9577</v>
      </c>
    </row>
    <row r="9548" spans="1:8" x14ac:dyDescent="0.35">
      <c r="A9548" s="2">
        <v>44369</v>
      </c>
      <c r="B9548" t="s">
        <v>37</v>
      </c>
      <c r="C9548" t="s">
        <v>19</v>
      </c>
      <c r="D9548" t="s">
        <v>39</v>
      </c>
      <c r="E9548" s="3">
        <v>134242</v>
      </c>
      <c r="F9548" s="3">
        <v>84851</v>
      </c>
      <c r="G9548" t="s">
        <v>35</v>
      </c>
      <c r="H9548" t="s">
        <v>9578</v>
      </c>
    </row>
    <row r="9549" spans="1:8" x14ac:dyDescent="0.35">
      <c r="A9549" s="2">
        <v>45071</v>
      </c>
      <c r="B9549" t="s">
        <v>55</v>
      </c>
      <c r="C9549" t="s">
        <v>19</v>
      </c>
      <c r="D9549" t="s">
        <v>58</v>
      </c>
      <c r="E9549" s="3">
        <v>93987</v>
      </c>
      <c r="F9549" s="3">
        <v>16078</v>
      </c>
      <c r="G9549" t="s">
        <v>35</v>
      </c>
      <c r="H9549" t="s">
        <v>9579</v>
      </c>
    </row>
    <row r="9550" spans="1:8" x14ac:dyDescent="0.35">
      <c r="A9550" s="2">
        <v>44397</v>
      </c>
      <c r="B9550" t="s">
        <v>37</v>
      </c>
      <c r="C9550" t="s">
        <v>19</v>
      </c>
      <c r="D9550" t="s">
        <v>58</v>
      </c>
      <c r="E9550" s="3">
        <v>101990</v>
      </c>
      <c r="F9550" s="3">
        <v>46787</v>
      </c>
      <c r="G9550" t="s">
        <v>21</v>
      </c>
      <c r="H9550" t="s">
        <v>9580</v>
      </c>
    </row>
    <row r="9551" spans="1:8" x14ac:dyDescent="0.35">
      <c r="A9551" s="2">
        <v>44413</v>
      </c>
      <c r="B9551" t="s">
        <v>41</v>
      </c>
      <c r="C9551" t="s">
        <v>29</v>
      </c>
      <c r="D9551" t="s">
        <v>30</v>
      </c>
      <c r="E9551" s="3">
        <v>132519</v>
      </c>
      <c r="F9551" s="3">
        <v>139921</v>
      </c>
      <c r="G9551" t="s">
        <v>26</v>
      </c>
      <c r="H9551" t="s">
        <v>9581</v>
      </c>
    </row>
    <row r="9552" spans="1:8" x14ac:dyDescent="0.35">
      <c r="A9552" s="2">
        <v>44572</v>
      </c>
      <c r="B9552" t="s">
        <v>37</v>
      </c>
      <c r="C9552" t="s">
        <v>29</v>
      </c>
      <c r="D9552" t="s">
        <v>25</v>
      </c>
      <c r="E9552" s="3">
        <v>50106</v>
      </c>
      <c r="F9552" s="3">
        <v>32682</v>
      </c>
      <c r="G9552" t="s">
        <v>26</v>
      </c>
      <c r="H9552" t="s">
        <v>9582</v>
      </c>
    </row>
    <row r="9553" spans="1:8" x14ac:dyDescent="0.35">
      <c r="A9553" s="2">
        <v>44207</v>
      </c>
      <c r="B9553" t="s">
        <v>18</v>
      </c>
      <c r="C9553" t="s">
        <v>43</v>
      </c>
      <c r="D9553" t="s">
        <v>39</v>
      </c>
      <c r="E9553" s="3">
        <v>106099</v>
      </c>
      <c r="F9553" s="3">
        <v>59823</v>
      </c>
      <c r="G9553" t="s">
        <v>26</v>
      </c>
      <c r="H9553" t="s">
        <v>9583</v>
      </c>
    </row>
    <row r="9554" spans="1:8" x14ac:dyDescent="0.35">
      <c r="A9554" s="2">
        <v>45232</v>
      </c>
      <c r="B9554" t="s">
        <v>55</v>
      </c>
      <c r="C9554" t="s">
        <v>19</v>
      </c>
      <c r="D9554" t="s">
        <v>20</v>
      </c>
      <c r="E9554" s="3">
        <v>82423</v>
      </c>
      <c r="F9554" s="3">
        <v>98231</v>
      </c>
      <c r="G9554" t="s">
        <v>32</v>
      </c>
      <c r="H9554" t="s">
        <v>9584</v>
      </c>
    </row>
    <row r="9555" spans="1:8" x14ac:dyDescent="0.35">
      <c r="A9555" s="2">
        <v>45088</v>
      </c>
      <c r="B9555" t="s">
        <v>55</v>
      </c>
      <c r="C9555" t="s">
        <v>29</v>
      </c>
      <c r="D9555" t="s">
        <v>39</v>
      </c>
      <c r="E9555" s="3">
        <v>47903</v>
      </c>
      <c r="F9555" s="3">
        <v>14210</v>
      </c>
      <c r="G9555" t="s">
        <v>26</v>
      </c>
      <c r="H9555" t="s">
        <v>9585</v>
      </c>
    </row>
    <row r="9556" spans="1:8" x14ac:dyDescent="0.35">
      <c r="A9556" s="2">
        <v>44631</v>
      </c>
      <c r="B9556" t="s">
        <v>28</v>
      </c>
      <c r="C9556" t="s">
        <v>29</v>
      </c>
      <c r="D9556" t="s">
        <v>30</v>
      </c>
      <c r="E9556" s="3">
        <v>87988</v>
      </c>
      <c r="F9556" s="3">
        <v>166682</v>
      </c>
      <c r="G9556" t="s">
        <v>35</v>
      </c>
      <c r="H9556" t="s">
        <v>9586</v>
      </c>
    </row>
    <row r="9557" spans="1:8" x14ac:dyDescent="0.35">
      <c r="A9557" s="2">
        <v>45014</v>
      </c>
      <c r="B9557" t="s">
        <v>28</v>
      </c>
      <c r="C9557" t="s">
        <v>34</v>
      </c>
      <c r="D9557" t="s">
        <v>39</v>
      </c>
      <c r="E9557" s="3">
        <v>120258</v>
      </c>
      <c r="F9557" s="3">
        <v>120721</v>
      </c>
      <c r="G9557" t="s">
        <v>21</v>
      </c>
      <c r="H9557" t="s">
        <v>9587</v>
      </c>
    </row>
    <row r="9558" spans="1:8" x14ac:dyDescent="0.35">
      <c r="A9558" s="2">
        <v>45127</v>
      </c>
      <c r="B9558" t="s">
        <v>18</v>
      </c>
      <c r="C9558" t="s">
        <v>29</v>
      </c>
      <c r="D9558" t="s">
        <v>30</v>
      </c>
      <c r="E9558" s="3">
        <v>80913</v>
      </c>
      <c r="F9558" s="3">
        <v>62968</v>
      </c>
      <c r="G9558" t="s">
        <v>26</v>
      </c>
      <c r="H9558" t="s">
        <v>9588</v>
      </c>
    </row>
    <row r="9559" spans="1:8" x14ac:dyDescent="0.35">
      <c r="A9559" s="2">
        <v>44887</v>
      </c>
      <c r="B9559" t="s">
        <v>55</v>
      </c>
      <c r="C9559" t="s">
        <v>19</v>
      </c>
      <c r="D9559" t="s">
        <v>30</v>
      </c>
      <c r="E9559" s="3">
        <v>45168</v>
      </c>
      <c r="F9559" s="3">
        <v>38583</v>
      </c>
      <c r="G9559" t="s">
        <v>35</v>
      </c>
      <c r="H9559" t="s">
        <v>9589</v>
      </c>
    </row>
    <row r="9560" spans="1:8" x14ac:dyDescent="0.35">
      <c r="A9560" s="2">
        <v>45051</v>
      </c>
      <c r="B9560" t="s">
        <v>55</v>
      </c>
      <c r="C9560" t="s">
        <v>23</v>
      </c>
      <c r="D9560" t="s">
        <v>30</v>
      </c>
      <c r="E9560" s="3">
        <v>95078</v>
      </c>
      <c r="F9560" s="3">
        <v>13788</v>
      </c>
      <c r="G9560" t="s">
        <v>26</v>
      </c>
      <c r="H9560" t="s">
        <v>9590</v>
      </c>
    </row>
    <row r="9561" spans="1:8" x14ac:dyDescent="0.35">
      <c r="A9561" s="2">
        <v>44980</v>
      </c>
      <c r="B9561" t="s">
        <v>28</v>
      </c>
      <c r="C9561" t="s">
        <v>19</v>
      </c>
      <c r="D9561" t="s">
        <v>39</v>
      </c>
      <c r="E9561" s="3">
        <v>89792</v>
      </c>
      <c r="F9561" s="3">
        <v>40686</v>
      </c>
      <c r="G9561" t="s">
        <v>32</v>
      </c>
      <c r="H9561" t="s">
        <v>9591</v>
      </c>
    </row>
    <row r="9562" spans="1:8" x14ac:dyDescent="0.35">
      <c r="A9562" s="2">
        <v>44515</v>
      </c>
      <c r="B9562" t="s">
        <v>28</v>
      </c>
      <c r="C9562" t="s">
        <v>34</v>
      </c>
      <c r="D9562" t="s">
        <v>58</v>
      </c>
      <c r="E9562" s="3">
        <v>16902</v>
      </c>
      <c r="F9562" s="3">
        <v>56755</v>
      </c>
      <c r="G9562" t="s">
        <v>35</v>
      </c>
      <c r="H9562" t="s">
        <v>9592</v>
      </c>
    </row>
    <row r="9563" spans="1:8" x14ac:dyDescent="0.35">
      <c r="A9563" s="2">
        <v>45040</v>
      </c>
      <c r="B9563" t="s">
        <v>37</v>
      </c>
      <c r="C9563" t="s">
        <v>19</v>
      </c>
      <c r="D9563" t="s">
        <v>20</v>
      </c>
      <c r="E9563" s="3">
        <v>90624</v>
      </c>
      <c r="F9563" s="3">
        <v>42929</v>
      </c>
      <c r="G9563" t="s">
        <v>32</v>
      </c>
      <c r="H9563" t="s">
        <v>9593</v>
      </c>
    </row>
    <row r="9564" spans="1:8" x14ac:dyDescent="0.35">
      <c r="A9564" s="2">
        <v>44817</v>
      </c>
      <c r="B9564" t="s">
        <v>23</v>
      </c>
      <c r="C9564" t="s">
        <v>24</v>
      </c>
      <c r="D9564" t="s">
        <v>30</v>
      </c>
      <c r="E9564" s="3">
        <v>82545</v>
      </c>
      <c r="F9564" s="3">
        <v>140718</v>
      </c>
      <c r="G9564" t="s">
        <v>21</v>
      </c>
      <c r="H9564" t="s">
        <v>9594</v>
      </c>
    </row>
    <row r="9565" spans="1:8" x14ac:dyDescent="0.35">
      <c r="A9565" s="2">
        <v>44981</v>
      </c>
      <c r="B9565" t="s">
        <v>55</v>
      </c>
      <c r="C9565" t="s">
        <v>34</v>
      </c>
      <c r="D9565" t="s">
        <v>25</v>
      </c>
      <c r="E9565" s="3">
        <v>144606</v>
      </c>
      <c r="F9565" s="3">
        <v>102661</v>
      </c>
      <c r="G9565" t="s">
        <v>21</v>
      </c>
      <c r="H9565" t="s">
        <v>9595</v>
      </c>
    </row>
    <row r="9566" spans="1:8" x14ac:dyDescent="0.35">
      <c r="A9566" s="2">
        <v>44593</v>
      </c>
      <c r="B9566" t="s">
        <v>55</v>
      </c>
      <c r="C9566" t="s">
        <v>43</v>
      </c>
      <c r="D9566" t="s">
        <v>30</v>
      </c>
      <c r="E9566" s="3">
        <v>87335</v>
      </c>
      <c r="F9566" s="3">
        <v>54015</v>
      </c>
      <c r="G9566" t="s">
        <v>32</v>
      </c>
      <c r="H9566" t="s">
        <v>9596</v>
      </c>
    </row>
    <row r="9567" spans="1:8" x14ac:dyDescent="0.35">
      <c r="A9567" s="2">
        <v>45278</v>
      </c>
      <c r="B9567" t="s">
        <v>37</v>
      </c>
      <c r="C9567" t="s">
        <v>19</v>
      </c>
      <c r="D9567" t="s">
        <v>39</v>
      </c>
      <c r="E9567" s="3">
        <v>17791</v>
      </c>
      <c r="F9567" s="3">
        <v>147495</v>
      </c>
      <c r="G9567" t="s">
        <v>26</v>
      </c>
      <c r="H9567" t="s">
        <v>9597</v>
      </c>
    </row>
    <row r="9568" spans="1:8" x14ac:dyDescent="0.35">
      <c r="A9568" s="2">
        <v>44656</v>
      </c>
      <c r="B9568" t="s">
        <v>55</v>
      </c>
      <c r="C9568" t="s">
        <v>29</v>
      </c>
      <c r="D9568" t="s">
        <v>30</v>
      </c>
      <c r="E9568" s="3">
        <v>19512</v>
      </c>
      <c r="F9568" s="3">
        <v>116090</v>
      </c>
      <c r="G9568" t="s">
        <v>32</v>
      </c>
      <c r="H9568" t="s">
        <v>9598</v>
      </c>
    </row>
    <row r="9569" spans="1:8" x14ac:dyDescent="0.35">
      <c r="A9569" s="2">
        <v>44257</v>
      </c>
      <c r="B9569" t="s">
        <v>18</v>
      </c>
      <c r="C9569" t="s">
        <v>23</v>
      </c>
      <c r="D9569" t="s">
        <v>25</v>
      </c>
      <c r="E9569" s="3">
        <v>31720</v>
      </c>
      <c r="F9569" s="3">
        <v>90481</v>
      </c>
      <c r="G9569" t="s">
        <v>35</v>
      </c>
      <c r="H9569" t="s">
        <v>9599</v>
      </c>
    </row>
    <row r="9570" spans="1:8" x14ac:dyDescent="0.35">
      <c r="A9570" s="2">
        <v>44565</v>
      </c>
      <c r="B9570" t="s">
        <v>28</v>
      </c>
      <c r="C9570" t="s">
        <v>19</v>
      </c>
      <c r="D9570" t="s">
        <v>58</v>
      </c>
      <c r="E9570" s="3">
        <v>94756</v>
      </c>
      <c r="F9570" s="3">
        <v>129147</v>
      </c>
      <c r="G9570" t="s">
        <v>32</v>
      </c>
      <c r="H9570" t="s">
        <v>9600</v>
      </c>
    </row>
    <row r="9571" spans="1:8" x14ac:dyDescent="0.35">
      <c r="A9571" s="2">
        <v>44915</v>
      </c>
      <c r="B9571" t="s">
        <v>28</v>
      </c>
      <c r="C9571" t="s">
        <v>23</v>
      </c>
      <c r="D9571" t="s">
        <v>39</v>
      </c>
      <c r="E9571" s="3">
        <v>52094</v>
      </c>
      <c r="F9571" s="3">
        <v>9806</v>
      </c>
      <c r="G9571" t="s">
        <v>32</v>
      </c>
      <c r="H9571" t="s">
        <v>9601</v>
      </c>
    </row>
    <row r="9572" spans="1:8" x14ac:dyDescent="0.35">
      <c r="A9572" s="2">
        <v>44742</v>
      </c>
      <c r="B9572" t="s">
        <v>23</v>
      </c>
      <c r="C9572" t="s">
        <v>24</v>
      </c>
      <c r="D9572" t="s">
        <v>39</v>
      </c>
      <c r="E9572" s="3">
        <v>104209</v>
      </c>
      <c r="F9572" s="3">
        <v>74411</v>
      </c>
      <c r="G9572" t="s">
        <v>21</v>
      </c>
      <c r="H9572" t="s">
        <v>9602</v>
      </c>
    </row>
    <row r="9573" spans="1:8" x14ac:dyDescent="0.35">
      <c r="A9573" s="2">
        <v>45237</v>
      </c>
      <c r="B9573" t="s">
        <v>28</v>
      </c>
      <c r="C9573" t="s">
        <v>43</v>
      </c>
      <c r="D9573" t="s">
        <v>39</v>
      </c>
      <c r="E9573" s="3">
        <v>99361</v>
      </c>
      <c r="F9573" s="3">
        <v>164640</v>
      </c>
      <c r="G9573" t="s">
        <v>35</v>
      </c>
      <c r="H9573" t="s">
        <v>9603</v>
      </c>
    </row>
    <row r="9574" spans="1:8" x14ac:dyDescent="0.35">
      <c r="A9574" s="2">
        <v>44692</v>
      </c>
      <c r="B9574" t="s">
        <v>41</v>
      </c>
      <c r="C9574" t="s">
        <v>29</v>
      </c>
      <c r="D9574" t="s">
        <v>25</v>
      </c>
      <c r="E9574" s="3">
        <v>57373</v>
      </c>
      <c r="F9574" s="3">
        <v>50516</v>
      </c>
      <c r="G9574" t="s">
        <v>21</v>
      </c>
      <c r="H9574" t="s">
        <v>9604</v>
      </c>
    </row>
    <row r="9575" spans="1:8" x14ac:dyDescent="0.35">
      <c r="A9575" s="2">
        <v>44693</v>
      </c>
      <c r="B9575" t="s">
        <v>18</v>
      </c>
      <c r="C9575" t="s">
        <v>34</v>
      </c>
      <c r="D9575" t="s">
        <v>39</v>
      </c>
      <c r="E9575" s="3">
        <v>18381</v>
      </c>
      <c r="F9575" s="3">
        <v>94273</v>
      </c>
      <c r="G9575" t="s">
        <v>35</v>
      </c>
      <c r="H9575" t="s">
        <v>9605</v>
      </c>
    </row>
    <row r="9576" spans="1:8" x14ac:dyDescent="0.35">
      <c r="A9576" s="2">
        <v>44701</v>
      </c>
      <c r="B9576" t="s">
        <v>18</v>
      </c>
      <c r="C9576" t="s">
        <v>34</v>
      </c>
      <c r="D9576" t="s">
        <v>58</v>
      </c>
      <c r="E9576" s="3">
        <v>111683</v>
      </c>
      <c r="F9576" s="3">
        <v>68915</v>
      </c>
      <c r="G9576" t="s">
        <v>21</v>
      </c>
      <c r="H9576" t="s">
        <v>9606</v>
      </c>
    </row>
    <row r="9577" spans="1:8" x14ac:dyDescent="0.35">
      <c r="A9577" s="2">
        <v>45165</v>
      </c>
      <c r="B9577" t="s">
        <v>37</v>
      </c>
      <c r="C9577" t="s">
        <v>43</v>
      </c>
      <c r="D9577" t="s">
        <v>20</v>
      </c>
      <c r="E9577" s="3">
        <v>136997</v>
      </c>
      <c r="F9577" s="3">
        <v>114065</v>
      </c>
      <c r="G9577" t="s">
        <v>21</v>
      </c>
      <c r="H9577" t="s">
        <v>9607</v>
      </c>
    </row>
    <row r="9578" spans="1:8" x14ac:dyDescent="0.35">
      <c r="A9578" s="2">
        <v>45289</v>
      </c>
      <c r="B9578" t="s">
        <v>41</v>
      </c>
      <c r="C9578" t="s">
        <v>24</v>
      </c>
      <c r="D9578" t="s">
        <v>20</v>
      </c>
      <c r="E9578" s="3">
        <v>122333</v>
      </c>
      <c r="F9578" s="3">
        <v>155372</v>
      </c>
      <c r="G9578" t="s">
        <v>26</v>
      </c>
      <c r="H9578" t="s">
        <v>9608</v>
      </c>
    </row>
    <row r="9579" spans="1:8" x14ac:dyDescent="0.35">
      <c r="A9579" s="2">
        <v>44357</v>
      </c>
      <c r="B9579" t="s">
        <v>55</v>
      </c>
      <c r="C9579" t="s">
        <v>24</v>
      </c>
      <c r="D9579" t="s">
        <v>30</v>
      </c>
      <c r="E9579" s="3">
        <v>30207</v>
      </c>
      <c r="F9579" s="3">
        <v>63958</v>
      </c>
      <c r="G9579" t="s">
        <v>21</v>
      </c>
      <c r="H9579" t="s">
        <v>9609</v>
      </c>
    </row>
    <row r="9580" spans="1:8" x14ac:dyDescent="0.35">
      <c r="A9580" s="2">
        <v>44914</v>
      </c>
      <c r="B9580" t="s">
        <v>23</v>
      </c>
      <c r="C9580" t="s">
        <v>19</v>
      </c>
      <c r="D9580" t="s">
        <v>20</v>
      </c>
      <c r="E9580" s="3">
        <v>12622</v>
      </c>
      <c r="F9580" s="3">
        <v>16616</v>
      </c>
      <c r="G9580" t="s">
        <v>21</v>
      </c>
      <c r="H9580" t="s">
        <v>9610</v>
      </c>
    </row>
    <row r="9581" spans="1:8" x14ac:dyDescent="0.35">
      <c r="A9581" s="2">
        <v>45189</v>
      </c>
      <c r="B9581" t="s">
        <v>18</v>
      </c>
      <c r="C9581" t="s">
        <v>24</v>
      </c>
      <c r="D9581" t="s">
        <v>25</v>
      </c>
      <c r="E9581" s="3">
        <v>113823</v>
      </c>
      <c r="F9581" s="3">
        <v>75136</v>
      </c>
      <c r="G9581" t="s">
        <v>26</v>
      </c>
      <c r="H9581" t="s">
        <v>9611</v>
      </c>
    </row>
    <row r="9582" spans="1:8" x14ac:dyDescent="0.35">
      <c r="A9582" s="2">
        <v>44465</v>
      </c>
      <c r="B9582" t="s">
        <v>41</v>
      </c>
      <c r="C9582" t="s">
        <v>19</v>
      </c>
      <c r="D9582" t="s">
        <v>20</v>
      </c>
      <c r="E9582" s="3">
        <v>139575</v>
      </c>
      <c r="F9582" s="3">
        <v>38207</v>
      </c>
      <c r="G9582" t="s">
        <v>35</v>
      </c>
      <c r="H9582" t="s">
        <v>9612</v>
      </c>
    </row>
    <row r="9583" spans="1:8" x14ac:dyDescent="0.35">
      <c r="A9583" s="2">
        <v>44895</v>
      </c>
      <c r="B9583" t="s">
        <v>41</v>
      </c>
      <c r="C9583" t="s">
        <v>23</v>
      </c>
      <c r="D9583" t="s">
        <v>25</v>
      </c>
      <c r="E9583" s="3">
        <v>10913</v>
      </c>
      <c r="F9583" s="3">
        <v>140412</v>
      </c>
      <c r="G9583" t="s">
        <v>26</v>
      </c>
      <c r="H9583" t="s">
        <v>9613</v>
      </c>
    </row>
    <row r="9584" spans="1:8" x14ac:dyDescent="0.35">
      <c r="A9584" s="2">
        <v>45061</v>
      </c>
      <c r="B9584" t="s">
        <v>18</v>
      </c>
      <c r="C9584" t="s">
        <v>43</v>
      </c>
      <c r="D9584" t="s">
        <v>25</v>
      </c>
      <c r="E9584" s="3">
        <v>23055</v>
      </c>
      <c r="F9584" s="3">
        <v>33205</v>
      </c>
      <c r="G9584" t="s">
        <v>32</v>
      </c>
      <c r="H9584" t="s">
        <v>9614</v>
      </c>
    </row>
    <row r="9585" spans="1:8" x14ac:dyDescent="0.35">
      <c r="A9585" s="2">
        <v>44546</v>
      </c>
      <c r="B9585" t="s">
        <v>37</v>
      </c>
      <c r="C9585" t="s">
        <v>23</v>
      </c>
      <c r="D9585" t="s">
        <v>30</v>
      </c>
      <c r="E9585" s="3">
        <v>113533</v>
      </c>
      <c r="F9585" s="3">
        <v>69573</v>
      </c>
      <c r="G9585" t="s">
        <v>26</v>
      </c>
      <c r="H9585" t="s">
        <v>9615</v>
      </c>
    </row>
    <row r="9586" spans="1:8" x14ac:dyDescent="0.35">
      <c r="A9586" s="2">
        <v>44306</v>
      </c>
      <c r="B9586" t="s">
        <v>41</v>
      </c>
      <c r="C9586" t="s">
        <v>23</v>
      </c>
      <c r="D9586" t="s">
        <v>20</v>
      </c>
      <c r="E9586" s="3">
        <v>31585</v>
      </c>
      <c r="F9586" s="3">
        <v>124753</v>
      </c>
      <c r="G9586" t="s">
        <v>26</v>
      </c>
      <c r="H9586" t="s">
        <v>9616</v>
      </c>
    </row>
    <row r="9587" spans="1:8" x14ac:dyDescent="0.35">
      <c r="A9587" s="2">
        <v>44603</v>
      </c>
      <c r="B9587" t="s">
        <v>28</v>
      </c>
      <c r="C9587" t="s">
        <v>23</v>
      </c>
      <c r="D9587" t="s">
        <v>30</v>
      </c>
      <c r="E9587" s="3">
        <v>104588</v>
      </c>
      <c r="F9587" s="3">
        <v>106471</v>
      </c>
      <c r="G9587" t="s">
        <v>21</v>
      </c>
      <c r="H9587" t="s">
        <v>9617</v>
      </c>
    </row>
    <row r="9588" spans="1:8" x14ac:dyDescent="0.35">
      <c r="A9588" s="2">
        <v>44846</v>
      </c>
      <c r="B9588" t="s">
        <v>41</v>
      </c>
      <c r="C9588" t="s">
        <v>23</v>
      </c>
      <c r="D9588" t="s">
        <v>39</v>
      </c>
      <c r="E9588" s="3">
        <v>88133</v>
      </c>
      <c r="F9588" s="3">
        <v>69356</v>
      </c>
      <c r="G9588" t="s">
        <v>21</v>
      </c>
      <c r="H9588" t="s">
        <v>9618</v>
      </c>
    </row>
    <row r="9589" spans="1:8" x14ac:dyDescent="0.35">
      <c r="A9589" s="2">
        <v>44247</v>
      </c>
      <c r="B9589" t="s">
        <v>55</v>
      </c>
      <c r="C9589" t="s">
        <v>34</v>
      </c>
      <c r="D9589" t="s">
        <v>58</v>
      </c>
      <c r="E9589" s="3">
        <v>141613</v>
      </c>
      <c r="F9589" s="3">
        <v>81744</v>
      </c>
      <c r="G9589" t="s">
        <v>21</v>
      </c>
      <c r="H9589" t="s">
        <v>9619</v>
      </c>
    </row>
    <row r="9590" spans="1:8" x14ac:dyDescent="0.35">
      <c r="A9590" s="2">
        <v>45288</v>
      </c>
      <c r="B9590" t="s">
        <v>18</v>
      </c>
      <c r="C9590" t="s">
        <v>24</v>
      </c>
      <c r="D9590" t="s">
        <v>20</v>
      </c>
      <c r="E9590" s="3">
        <v>113166</v>
      </c>
      <c r="F9590" s="3">
        <v>140617</v>
      </c>
      <c r="G9590" t="s">
        <v>35</v>
      </c>
      <c r="H9590" t="s">
        <v>9620</v>
      </c>
    </row>
    <row r="9591" spans="1:8" x14ac:dyDescent="0.35">
      <c r="A9591" s="2">
        <v>44792</v>
      </c>
      <c r="B9591" t="s">
        <v>55</v>
      </c>
      <c r="C9591" t="s">
        <v>43</v>
      </c>
      <c r="D9591" t="s">
        <v>39</v>
      </c>
      <c r="E9591" s="3">
        <v>41983</v>
      </c>
      <c r="F9591" s="3">
        <v>25914</v>
      </c>
      <c r="G9591" t="s">
        <v>21</v>
      </c>
      <c r="H9591" t="s">
        <v>9621</v>
      </c>
    </row>
    <row r="9592" spans="1:8" x14ac:dyDescent="0.35">
      <c r="A9592" s="2">
        <v>45175</v>
      </c>
      <c r="B9592" t="s">
        <v>37</v>
      </c>
      <c r="C9592" t="s">
        <v>43</v>
      </c>
      <c r="D9592" t="s">
        <v>39</v>
      </c>
      <c r="E9592" s="3">
        <v>34759</v>
      </c>
      <c r="F9592" s="3">
        <v>11813</v>
      </c>
      <c r="G9592" t="s">
        <v>26</v>
      </c>
      <c r="H9592" t="s">
        <v>9622</v>
      </c>
    </row>
    <row r="9593" spans="1:8" x14ac:dyDescent="0.35">
      <c r="A9593" s="2">
        <v>45262</v>
      </c>
      <c r="B9593" t="s">
        <v>23</v>
      </c>
      <c r="C9593" t="s">
        <v>29</v>
      </c>
      <c r="D9593" t="s">
        <v>30</v>
      </c>
      <c r="E9593" s="3">
        <v>71353</v>
      </c>
      <c r="F9593" s="3">
        <v>9497</v>
      </c>
      <c r="G9593" t="s">
        <v>35</v>
      </c>
      <c r="H9593" t="s">
        <v>9623</v>
      </c>
    </row>
    <row r="9594" spans="1:8" x14ac:dyDescent="0.35">
      <c r="A9594" s="2">
        <v>44927</v>
      </c>
      <c r="B9594" t="s">
        <v>28</v>
      </c>
      <c r="C9594" t="s">
        <v>23</v>
      </c>
      <c r="D9594" t="s">
        <v>30</v>
      </c>
      <c r="E9594" s="3">
        <v>69325</v>
      </c>
      <c r="F9594" s="3">
        <v>139614</v>
      </c>
      <c r="G9594" t="s">
        <v>21</v>
      </c>
      <c r="H9594" t="s">
        <v>9624</v>
      </c>
    </row>
    <row r="9595" spans="1:8" x14ac:dyDescent="0.35">
      <c r="A9595" s="2">
        <v>44253</v>
      </c>
      <c r="B9595" t="s">
        <v>18</v>
      </c>
      <c r="C9595" t="s">
        <v>43</v>
      </c>
      <c r="D9595" t="s">
        <v>58</v>
      </c>
      <c r="E9595" s="3">
        <v>31118</v>
      </c>
      <c r="F9595" s="3">
        <v>120945</v>
      </c>
      <c r="G9595" t="s">
        <v>35</v>
      </c>
      <c r="H9595" t="s">
        <v>9625</v>
      </c>
    </row>
    <row r="9596" spans="1:8" x14ac:dyDescent="0.35">
      <c r="A9596" s="2">
        <v>44934</v>
      </c>
      <c r="B9596" t="s">
        <v>41</v>
      </c>
      <c r="C9596" t="s">
        <v>19</v>
      </c>
      <c r="D9596" t="s">
        <v>58</v>
      </c>
      <c r="E9596" s="3">
        <v>89284</v>
      </c>
      <c r="F9596" s="3">
        <v>90298</v>
      </c>
      <c r="G9596" t="s">
        <v>21</v>
      </c>
      <c r="H9596" t="s">
        <v>9626</v>
      </c>
    </row>
    <row r="9597" spans="1:8" x14ac:dyDescent="0.35">
      <c r="A9597" s="2">
        <v>44392</v>
      </c>
      <c r="B9597" t="s">
        <v>28</v>
      </c>
      <c r="C9597" t="s">
        <v>43</v>
      </c>
      <c r="D9597" t="s">
        <v>58</v>
      </c>
      <c r="E9597" s="3">
        <v>96609</v>
      </c>
      <c r="F9597" s="3">
        <v>12435</v>
      </c>
      <c r="G9597" t="s">
        <v>32</v>
      </c>
      <c r="H9597" t="s">
        <v>9627</v>
      </c>
    </row>
    <row r="9598" spans="1:8" x14ac:dyDescent="0.35">
      <c r="A9598" s="2">
        <v>45282</v>
      </c>
      <c r="B9598" t="s">
        <v>41</v>
      </c>
      <c r="C9598" t="s">
        <v>23</v>
      </c>
      <c r="D9598" t="s">
        <v>58</v>
      </c>
      <c r="E9598" s="3">
        <v>117752</v>
      </c>
      <c r="F9598" s="3">
        <v>12302</v>
      </c>
      <c r="G9598" t="s">
        <v>26</v>
      </c>
      <c r="H9598" t="s">
        <v>9628</v>
      </c>
    </row>
    <row r="9599" spans="1:8" x14ac:dyDescent="0.35">
      <c r="A9599" s="2">
        <v>44308</v>
      </c>
      <c r="B9599" t="s">
        <v>37</v>
      </c>
      <c r="C9599" t="s">
        <v>43</v>
      </c>
      <c r="D9599" t="s">
        <v>30</v>
      </c>
      <c r="E9599" s="3">
        <v>86479</v>
      </c>
      <c r="F9599" s="3">
        <v>52453</v>
      </c>
      <c r="G9599" t="s">
        <v>26</v>
      </c>
      <c r="H9599" t="s">
        <v>9629</v>
      </c>
    </row>
    <row r="9600" spans="1:8" x14ac:dyDescent="0.35">
      <c r="A9600" s="2">
        <v>44961</v>
      </c>
      <c r="B9600" t="s">
        <v>23</v>
      </c>
      <c r="C9600" t="s">
        <v>24</v>
      </c>
      <c r="D9600" t="s">
        <v>25</v>
      </c>
      <c r="E9600" s="3">
        <v>41081</v>
      </c>
      <c r="F9600" s="3">
        <v>134343</v>
      </c>
      <c r="G9600" t="s">
        <v>26</v>
      </c>
      <c r="H9600" t="s">
        <v>9630</v>
      </c>
    </row>
    <row r="9601" spans="1:8" x14ac:dyDescent="0.35">
      <c r="A9601" s="2">
        <v>44907</v>
      </c>
      <c r="B9601" t="s">
        <v>18</v>
      </c>
      <c r="C9601" t="s">
        <v>23</v>
      </c>
      <c r="D9601" t="s">
        <v>30</v>
      </c>
      <c r="E9601" s="3">
        <v>129502</v>
      </c>
      <c r="F9601" s="3">
        <v>115341</v>
      </c>
      <c r="G9601" t="s">
        <v>32</v>
      </c>
      <c r="H9601" t="s">
        <v>9631</v>
      </c>
    </row>
    <row r="9602" spans="1:8" x14ac:dyDescent="0.35">
      <c r="A9602" s="2">
        <v>45144</v>
      </c>
      <c r="B9602" t="s">
        <v>37</v>
      </c>
      <c r="C9602" t="s">
        <v>34</v>
      </c>
      <c r="D9602" t="s">
        <v>25</v>
      </c>
      <c r="E9602" s="3">
        <v>46548</v>
      </c>
      <c r="F9602" s="3">
        <v>142924</v>
      </c>
      <c r="G9602" t="s">
        <v>26</v>
      </c>
      <c r="H9602" t="s">
        <v>9632</v>
      </c>
    </row>
    <row r="9603" spans="1:8" x14ac:dyDescent="0.35">
      <c r="A9603" s="2">
        <v>44222</v>
      </c>
      <c r="B9603" t="s">
        <v>37</v>
      </c>
      <c r="C9603" t="s">
        <v>24</v>
      </c>
      <c r="D9603" t="s">
        <v>30</v>
      </c>
      <c r="E9603" s="3">
        <v>84010</v>
      </c>
      <c r="F9603" s="3">
        <v>127509</v>
      </c>
      <c r="G9603" t="s">
        <v>26</v>
      </c>
      <c r="H9603" t="s">
        <v>9633</v>
      </c>
    </row>
    <row r="9604" spans="1:8" x14ac:dyDescent="0.35">
      <c r="A9604" s="2">
        <v>44606</v>
      </c>
      <c r="B9604" t="s">
        <v>23</v>
      </c>
      <c r="C9604" t="s">
        <v>43</v>
      </c>
      <c r="D9604" t="s">
        <v>30</v>
      </c>
      <c r="E9604" s="3">
        <v>128288</v>
      </c>
      <c r="F9604" s="3">
        <v>106977</v>
      </c>
      <c r="G9604" t="s">
        <v>35</v>
      </c>
      <c r="H9604" t="s">
        <v>9634</v>
      </c>
    </row>
    <row r="9605" spans="1:8" x14ac:dyDescent="0.35">
      <c r="A9605" s="2">
        <v>44954</v>
      </c>
      <c r="B9605" t="s">
        <v>37</v>
      </c>
      <c r="C9605" t="s">
        <v>34</v>
      </c>
      <c r="D9605" t="s">
        <v>58</v>
      </c>
      <c r="E9605" s="3">
        <v>40888</v>
      </c>
      <c r="F9605" s="3">
        <v>109824</v>
      </c>
      <c r="G9605" t="s">
        <v>35</v>
      </c>
      <c r="H9605" t="s">
        <v>9635</v>
      </c>
    </row>
    <row r="9606" spans="1:8" x14ac:dyDescent="0.35">
      <c r="A9606" s="2">
        <v>44727</v>
      </c>
      <c r="B9606" t="s">
        <v>37</v>
      </c>
      <c r="C9606" t="s">
        <v>29</v>
      </c>
      <c r="D9606" t="s">
        <v>25</v>
      </c>
      <c r="E9606" s="3">
        <v>41608</v>
      </c>
      <c r="F9606" s="3">
        <v>84767</v>
      </c>
      <c r="G9606" t="s">
        <v>21</v>
      </c>
      <c r="H9606" t="s">
        <v>9636</v>
      </c>
    </row>
    <row r="9607" spans="1:8" x14ac:dyDescent="0.35">
      <c r="A9607" s="2">
        <v>44945</v>
      </c>
      <c r="B9607" t="s">
        <v>41</v>
      </c>
      <c r="C9607" t="s">
        <v>24</v>
      </c>
      <c r="D9607" t="s">
        <v>39</v>
      </c>
      <c r="E9607" s="3">
        <v>19401</v>
      </c>
      <c r="F9607" s="3">
        <v>10057</v>
      </c>
      <c r="G9607" t="s">
        <v>26</v>
      </c>
      <c r="H9607" t="s">
        <v>9637</v>
      </c>
    </row>
    <row r="9608" spans="1:8" x14ac:dyDescent="0.35">
      <c r="A9608" s="2">
        <v>44442</v>
      </c>
      <c r="B9608" t="s">
        <v>55</v>
      </c>
      <c r="C9608" t="s">
        <v>29</v>
      </c>
      <c r="D9608" t="s">
        <v>39</v>
      </c>
      <c r="E9608" s="3">
        <v>65417</v>
      </c>
      <c r="F9608" s="3">
        <v>69789</v>
      </c>
      <c r="G9608" t="s">
        <v>21</v>
      </c>
      <c r="H9608" t="s">
        <v>9638</v>
      </c>
    </row>
    <row r="9609" spans="1:8" x14ac:dyDescent="0.35">
      <c r="A9609" s="2">
        <v>44858</v>
      </c>
      <c r="B9609" t="s">
        <v>41</v>
      </c>
      <c r="C9609" t="s">
        <v>19</v>
      </c>
      <c r="D9609" t="s">
        <v>39</v>
      </c>
      <c r="E9609" s="3">
        <v>75976</v>
      </c>
      <c r="F9609" s="3">
        <v>71208</v>
      </c>
      <c r="G9609" t="s">
        <v>35</v>
      </c>
      <c r="H9609" t="s">
        <v>9639</v>
      </c>
    </row>
    <row r="9610" spans="1:8" x14ac:dyDescent="0.35">
      <c r="A9610" s="2">
        <v>45105</v>
      </c>
      <c r="B9610" t="s">
        <v>23</v>
      </c>
      <c r="C9610" t="s">
        <v>24</v>
      </c>
      <c r="D9610" t="s">
        <v>58</v>
      </c>
      <c r="E9610" s="3">
        <v>62959</v>
      </c>
      <c r="F9610" s="3">
        <v>118454</v>
      </c>
      <c r="G9610" t="s">
        <v>32</v>
      </c>
      <c r="H9610" t="s">
        <v>9640</v>
      </c>
    </row>
    <row r="9611" spans="1:8" x14ac:dyDescent="0.35">
      <c r="A9611" s="2">
        <v>44592</v>
      </c>
      <c r="B9611" t="s">
        <v>28</v>
      </c>
      <c r="C9611" t="s">
        <v>34</v>
      </c>
      <c r="D9611" t="s">
        <v>39</v>
      </c>
      <c r="E9611" s="3">
        <v>55694</v>
      </c>
      <c r="F9611" s="3">
        <v>36888</v>
      </c>
      <c r="G9611" t="s">
        <v>35</v>
      </c>
      <c r="H9611" t="s">
        <v>9641</v>
      </c>
    </row>
    <row r="9612" spans="1:8" x14ac:dyDescent="0.35">
      <c r="A9612" s="2">
        <v>44718</v>
      </c>
      <c r="B9612" t="s">
        <v>23</v>
      </c>
      <c r="C9612" t="s">
        <v>29</v>
      </c>
      <c r="D9612" t="s">
        <v>30</v>
      </c>
      <c r="E9612" s="3">
        <v>59625</v>
      </c>
      <c r="F9612" s="3">
        <v>112451</v>
      </c>
      <c r="G9612" t="s">
        <v>21</v>
      </c>
      <c r="H9612" t="s">
        <v>9642</v>
      </c>
    </row>
    <row r="9613" spans="1:8" x14ac:dyDescent="0.35">
      <c r="A9613" s="2">
        <v>45122</v>
      </c>
      <c r="B9613" t="s">
        <v>23</v>
      </c>
      <c r="C9613" t="s">
        <v>19</v>
      </c>
      <c r="D9613" t="s">
        <v>58</v>
      </c>
      <c r="E9613" s="3">
        <v>115593</v>
      </c>
      <c r="F9613" s="3">
        <v>153044</v>
      </c>
      <c r="G9613" t="s">
        <v>32</v>
      </c>
      <c r="H9613" t="s">
        <v>9643</v>
      </c>
    </row>
    <row r="9614" spans="1:8" x14ac:dyDescent="0.35">
      <c r="A9614" s="2">
        <v>44460</v>
      </c>
      <c r="B9614" t="s">
        <v>23</v>
      </c>
      <c r="C9614" t="s">
        <v>29</v>
      </c>
      <c r="D9614" t="s">
        <v>39</v>
      </c>
      <c r="E9614" s="3">
        <v>126545</v>
      </c>
      <c r="F9614" s="3">
        <v>106172</v>
      </c>
      <c r="G9614" t="s">
        <v>32</v>
      </c>
      <c r="H9614" t="s">
        <v>9644</v>
      </c>
    </row>
    <row r="9615" spans="1:8" x14ac:dyDescent="0.35">
      <c r="A9615" s="2">
        <v>44986</v>
      </c>
      <c r="B9615" t="s">
        <v>23</v>
      </c>
      <c r="C9615" t="s">
        <v>43</v>
      </c>
      <c r="D9615" t="s">
        <v>58</v>
      </c>
      <c r="E9615" s="3">
        <v>29163</v>
      </c>
      <c r="F9615" s="3">
        <v>99836</v>
      </c>
      <c r="G9615" t="s">
        <v>32</v>
      </c>
      <c r="H9615" t="s">
        <v>9645</v>
      </c>
    </row>
    <row r="9616" spans="1:8" x14ac:dyDescent="0.35">
      <c r="A9616" s="2">
        <v>44368</v>
      </c>
      <c r="B9616" t="s">
        <v>37</v>
      </c>
      <c r="C9616" t="s">
        <v>23</v>
      </c>
      <c r="D9616" t="s">
        <v>30</v>
      </c>
      <c r="E9616" s="3">
        <v>15036</v>
      </c>
      <c r="F9616" s="3">
        <v>108957</v>
      </c>
      <c r="G9616" t="s">
        <v>21</v>
      </c>
      <c r="H9616" t="s">
        <v>9646</v>
      </c>
    </row>
    <row r="9617" spans="1:8" x14ac:dyDescent="0.35">
      <c r="A9617" s="2">
        <v>44461</v>
      </c>
      <c r="B9617" t="s">
        <v>23</v>
      </c>
      <c r="C9617" t="s">
        <v>29</v>
      </c>
      <c r="D9617" t="s">
        <v>58</v>
      </c>
      <c r="E9617" s="3">
        <v>137635</v>
      </c>
      <c r="F9617" s="3">
        <v>70027</v>
      </c>
      <c r="G9617" t="s">
        <v>32</v>
      </c>
      <c r="H9617" t="s">
        <v>9647</v>
      </c>
    </row>
    <row r="9618" spans="1:8" x14ac:dyDescent="0.35">
      <c r="A9618" s="2">
        <v>45246</v>
      </c>
      <c r="B9618" t="s">
        <v>28</v>
      </c>
      <c r="C9618" t="s">
        <v>43</v>
      </c>
      <c r="D9618" t="s">
        <v>39</v>
      </c>
      <c r="E9618" s="3">
        <v>137267</v>
      </c>
      <c r="F9618" s="3">
        <v>146328</v>
      </c>
      <c r="G9618" t="s">
        <v>35</v>
      </c>
      <c r="H9618" t="s">
        <v>9648</v>
      </c>
    </row>
    <row r="9619" spans="1:8" x14ac:dyDescent="0.35">
      <c r="A9619" s="2">
        <v>44672</v>
      </c>
      <c r="B9619" t="s">
        <v>23</v>
      </c>
      <c r="C9619" t="s">
        <v>23</v>
      </c>
      <c r="D9619" t="s">
        <v>58</v>
      </c>
      <c r="E9619" s="3">
        <v>107193</v>
      </c>
      <c r="F9619" s="3">
        <v>39541</v>
      </c>
      <c r="G9619" t="s">
        <v>35</v>
      </c>
      <c r="H9619" t="s">
        <v>9649</v>
      </c>
    </row>
    <row r="9620" spans="1:8" x14ac:dyDescent="0.35">
      <c r="A9620" s="2">
        <v>44552</v>
      </c>
      <c r="B9620" t="s">
        <v>41</v>
      </c>
      <c r="C9620" t="s">
        <v>23</v>
      </c>
      <c r="D9620" t="s">
        <v>20</v>
      </c>
      <c r="E9620" s="3">
        <v>134426</v>
      </c>
      <c r="F9620" s="3">
        <v>66173</v>
      </c>
      <c r="G9620" t="s">
        <v>21</v>
      </c>
      <c r="H9620" t="s">
        <v>9650</v>
      </c>
    </row>
    <row r="9621" spans="1:8" x14ac:dyDescent="0.35">
      <c r="A9621" s="2">
        <v>45246</v>
      </c>
      <c r="B9621" t="s">
        <v>37</v>
      </c>
      <c r="C9621" t="s">
        <v>34</v>
      </c>
      <c r="D9621" t="s">
        <v>39</v>
      </c>
      <c r="E9621" s="3">
        <v>87083</v>
      </c>
      <c r="F9621" s="3">
        <v>137298</v>
      </c>
      <c r="G9621" t="s">
        <v>35</v>
      </c>
      <c r="H9621" t="s">
        <v>9651</v>
      </c>
    </row>
    <row r="9622" spans="1:8" x14ac:dyDescent="0.35">
      <c r="A9622" s="2">
        <v>44230</v>
      </c>
      <c r="B9622" t="s">
        <v>41</v>
      </c>
      <c r="C9622" t="s">
        <v>19</v>
      </c>
      <c r="D9622" t="s">
        <v>30</v>
      </c>
      <c r="E9622" s="3">
        <v>48011</v>
      </c>
      <c r="F9622" s="3">
        <v>68929</v>
      </c>
      <c r="G9622" t="s">
        <v>21</v>
      </c>
      <c r="H9622" t="s">
        <v>9652</v>
      </c>
    </row>
    <row r="9623" spans="1:8" x14ac:dyDescent="0.35">
      <c r="A9623" s="2">
        <v>44460</v>
      </c>
      <c r="B9623" t="s">
        <v>37</v>
      </c>
      <c r="C9623" t="s">
        <v>19</v>
      </c>
      <c r="D9623" t="s">
        <v>25</v>
      </c>
      <c r="E9623" s="3">
        <v>98953</v>
      </c>
      <c r="F9623" s="3">
        <v>80285</v>
      </c>
      <c r="G9623" t="s">
        <v>21</v>
      </c>
      <c r="H9623" t="s">
        <v>9653</v>
      </c>
    </row>
    <row r="9624" spans="1:8" x14ac:dyDescent="0.35">
      <c r="A9624" s="2">
        <v>45012</v>
      </c>
      <c r="B9624" t="s">
        <v>41</v>
      </c>
      <c r="C9624" t="s">
        <v>24</v>
      </c>
      <c r="D9624" t="s">
        <v>58</v>
      </c>
      <c r="E9624" s="3">
        <v>112646</v>
      </c>
      <c r="F9624" s="3">
        <v>117880</v>
      </c>
      <c r="G9624" t="s">
        <v>32</v>
      </c>
      <c r="H9624" t="s">
        <v>9654</v>
      </c>
    </row>
    <row r="9625" spans="1:8" x14ac:dyDescent="0.35">
      <c r="A9625" s="2">
        <v>45071</v>
      </c>
      <c r="B9625" t="s">
        <v>18</v>
      </c>
      <c r="C9625" t="s">
        <v>43</v>
      </c>
      <c r="D9625" t="s">
        <v>58</v>
      </c>
      <c r="E9625" s="3">
        <v>47822</v>
      </c>
      <c r="F9625" s="3">
        <v>111410</v>
      </c>
      <c r="G9625" t="s">
        <v>21</v>
      </c>
      <c r="H9625" t="s">
        <v>9655</v>
      </c>
    </row>
    <row r="9626" spans="1:8" x14ac:dyDescent="0.35">
      <c r="A9626" s="2">
        <v>44950</v>
      </c>
      <c r="B9626" t="s">
        <v>55</v>
      </c>
      <c r="C9626" t="s">
        <v>34</v>
      </c>
      <c r="D9626" t="s">
        <v>39</v>
      </c>
      <c r="E9626" s="3">
        <v>128026</v>
      </c>
      <c r="F9626" s="3">
        <v>162882</v>
      </c>
      <c r="G9626" t="s">
        <v>35</v>
      </c>
      <c r="H9626" t="s">
        <v>9656</v>
      </c>
    </row>
    <row r="9627" spans="1:8" x14ac:dyDescent="0.35">
      <c r="A9627" s="2">
        <v>44762</v>
      </c>
      <c r="B9627" t="s">
        <v>55</v>
      </c>
      <c r="C9627" t="s">
        <v>29</v>
      </c>
      <c r="D9627" t="s">
        <v>39</v>
      </c>
      <c r="E9627" s="3">
        <v>66909</v>
      </c>
      <c r="F9627" s="3">
        <v>25686</v>
      </c>
      <c r="G9627" t="s">
        <v>21</v>
      </c>
      <c r="H9627" t="s">
        <v>9657</v>
      </c>
    </row>
    <row r="9628" spans="1:8" x14ac:dyDescent="0.35">
      <c r="A9628" s="2">
        <v>44658</v>
      </c>
      <c r="B9628" t="s">
        <v>37</v>
      </c>
      <c r="C9628" t="s">
        <v>43</v>
      </c>
      <c r="D9628" t="s">
        <v>20</v>
      </c>
      <c r="E9628" s="3">
        <v>52786</v>
      </c>
      <c r="F9628" s="3">
        <v>80269</v>
      </c>
      <c r="G9628" t="s">
        <v>32</v>
      </c>
      <c r="H9628" t="s">
        <v>9658</v>
      </c>
    </row>
    <row r="9629" spans="1:8" x14ac:dyDescent="0.35">
      <c r="A9629" s="2">
        <v>44851</v>
      </c>
      <c r="B9629" t="s">
        <v>18</v>
      </c>
      <c r="C9629" t="s">
        <v>29</v>
      </c>
      <c r="D9629" t="s">
        <v>30</v>
      </c>
      <c r="E9629" s="3">
        <v>139918</v>
      </c>
      <c r="F9629" s="3">
        <v>78341</v>
      </c>
      <c r="G9629" t="s">
        <v>21</v>
      </c>
      <c r="H9629" t="s">
        <v>9659</v>
      </c>
    </row>
    <row r="9630" spans="1:8" x14ac:dyDescent="0.35">
      <c r="A9630" s="2">
        <v>44277</v>
      </c>
      <c r="B9630" t="s">
        <v>28</v>
      </c>
      <c r="C9630" t="s">
        <v>29</v>
      </c>
      <c r="D9630" t="s">
        <v>58</v>
      </c>
      <c r="E9630" s="3">
        <v>37932</v>
      </c>
      <c r="F9630" s="3">
        <v>22661</v>
      </c>
      <c r="G9630" t="s">
        <v>32</v>
      </c>
      <c r="H9630" t="s">
        <v>9660</v>
      </c>
    </row>
    <row r="9631" spans="1:8" x14ac:dyDescent="0.35">
      <c r="A9631" s="2">
        <v>44953</v>
      </c>
      <c r="B9631" t="s">
        <v>18</v>
      </c>
      <c r="C9631" t="s">
        <v>29</v>
      </c>
      <c r="D9631" t="s">
        <v>58</v>
      </c>
      <c r="E9631" s="3">
        <v>104187</v>
      </c>
      <c r="F9631" s="3">
        <v>18152</v>
      </c>
      <c r="G9631" t="s">
        <v>32</v>
      </c>
      <c r="H9631" t="s">
        <v>9661</v>
      </c>
    </row>
    <row r="9632" spans="1:8" x14ac:dyDescent="0.35">
      <c r="A9632" s="2">
        <v>45066</v>
      </c>
      <c r="B9632" t="s">
        <v>37</v>
      </c>
      <c r="C9632" t="s">
        <v>24</v>
      </c>
      <c r="D9632" t="s">
        <v>25</v>
      </c>
      <c r="E9632" s="3">
        <v>63371</v>
      </c>
      <c r="F9632" s="3">
        <v>91620</v>
      </c>
      <c r="G9632" t="s">
        <v>32</v>
      </c>
      <c r="H9632" t="s">
        <v>9662</v>
      </c>
    </row>
    <row r="9633" spans="1:8" x14ac:dyDescent="0.35">
      <c r="A9633" s="2">
        <v>45266</v>
      </c>
      <c r="B9633" t="s">
        <v>18</v>
      </c>
      <c r="C9633" t="s">
        <v>24</v>
      </c>
      <c r="D9633" t="s">
        <v>58</v>
      </c>
      <c r="E9633" s="3">
        <v>71155</v>
      </c>
      <c r="F9633" s="3">
        <v>130374</v>
      </c>
      <c r="G9633" t="s">
        <v>21</v>
      </c>
      <c r="H9633" t="s">
        <v>9663</v>
      </c>
    </row>
    <row r="9634" spans="1:8" x14ac:dyDescent="0.35">
      <c r="A9634" s="2">
        <v>44795</v>
      </c>
      <c r="B9634" t="s">
        <v>28</v>
      </c>
      <c r="C9634" t="s">
        <v>34</v>
      </c>
      <c r="D9634" t="s">
        <v>58</v>
      </c>
      <c r="E9634" s="3">
        <v>16415</v>
      </c>
      <c r="F9634" s="3">
        <v>35596</v>
      </c>
      <c r="G9634" t="s">
        <v>21</v>
      </c>
      <c r="H9634" t="s">
        <v>9664</v>
      </c>
    </row>
    <row r="9635" spans="1:8" x14ac:dyDescent="0.35">
      <c r="A9635" s="2">
        <v>45003</v>
      </c>
      <c r="B9635" t="s">
        <v>37</v>
      </c>
      <c r="C9635" t="s">
        <v>24</v>
      </c>
      <c r="D9635" t="s">
        <v>20</v>
      </c>
      <c r="E9635" s="3">
        <v>110198</v>
      </c>
      <c r="F9635" s="3">
        <v>102217</v>
      </c>
      <c r="G9635" t="s">
        <v>26</v>
      </c>
      <c r="H9635" t="s">
        <v>9665</v>
      </c>
    </row>
    <row r="9636" spans="1:8" x14ac:dyDescent="0.35">
      <c r="A9636" s="2">
        <v>45273</v>
      </c>
      <c r="B9636" t="s">
        <v>55</v>
      </c>
      <c r="C9636" t="s">
        <v>34</v>
      </c>
      <c r="D9636" t="s">
        <v>25</v>
      </c>
      <c r="E9636" s="3">
        <v>48227</v>
      </c>
      <c r="F9636" s="3">
        <v>67766</v>
      </c>
      <c r="G9636" t="s">
        <v>26</v>
      </c>
      <c r="H9636" t="s">
        <v>9666</v>
      </c>
    </row>
    <row r="9637" spans="1:8" x14ac:dyDescent="0.35">
      <c r="A9637" s="2">
        <v>45180</v>
      </c>
      <c r="B9637" t="s">
        <v>23</v>
      </c>
      <c r="C9637" t="s">
        <v>24</v>
      </c>
      <c r="D9637" t="s">
        <v>58</v>
      </c>
      <c r="E9637" s="3">
        <v>72098</v>
      </c>
      <c r="F9637" s="3">
        <v>123333</v>
      </c>
      <c r="G9637" t="s">
        <v>26</v>
      </c>
      <c r="H9637" t="s">
        <v>9667</v>
      </c>
    </row>
    <row r="9638" spans="1:8" x14ac:dyDescent="0.35">
      <c r="A9638" s="2">
        <v>44900</v>
      </c>
      <c r="B9638" t="s">
        <v>18</v>
      </c>
      <c r="C9638" t="s">
        <v>19</v>
      </c>
      <c r="D9638" t="s">
        <v>58</v>
      </c>
      <c r="E9638" s="3">
        <v>128489</v>
      </c>
      <c r="F9638" s="3">
        <v>15619</v>
      </c>
      <c r="G9638" t="s">
        <v>32</v>
      </c>
      <c r="H9638" t="s">
        <v>9668</v>
      </c>
    </row>
    <row r="9639" spans="1:8" x14ac:dyDescent="0.35">
      <c r="A9639" s="2">
        <v>44672</v>
      </c>
      <c r="B9639" t="s">
        <v>55</v>
      </c>
      <c r="C9639" t="s">
        <v>34</v>
      </c>
      <c r="D9639" t="s">
        <v>30</v>
      </c>
      <c r="E9639" s="3">
        <v>61807</v>
      </c>
      <c r="F9639" s="3">
        <v>42759</v>
      </c>
      <c r="G9639" t="s">
        <v>35</v>
      </c>
      <c r="H9639" t="s">
        <v>9669</v>
      </c>
    </row>
    <row r="9640" spans="1:8" x14ac:dyDescent="0.35">
      <c r="A9640" s="2">
        <v>44788</v>
      </c>
      <c r="B9640" t="s">
        <v>55</v>
      </c>
      <c r="C9640" t="s">
        <v>19</v>
      </c>
      <c r="D9640" t="s">
        <v>58</v>
      </c>
      <c r="E9640" s="3">
        <v>144590</v>
      </c>
      <c r="F9640" s="3">
        <v>37805</v>
      </c>
      <c r="G9640" t="s">
        <v>26</v>
      </c>
      <c r="H9640" t="s">
        <v>9670</v>
      </c>
    </row>
    <row r="9641" spans="1:8" x14ac:dyDescent="0.35">
      <c r="A9641" s="2">
        <v>44212</v>
      </c>
      <c r="B9641" t="s">
        <v>41</v>
      </c>
      <c r="C9641" t="s">
        <v>19</v>
      </c>
      <c r="D9641" t="s">
        <v>20</v>
      </c>
      <c r="E9641" s="3">
        <v>31460</v>
      </c>
      <c r="F9641" s="3">
        <v>23791</v>
      </c>
      <c r="G9641" t="s">
        <v>21</v>
      </c>
      <c r="H9641" t="s">
        <v>9671</v>
      </c>
    </row>
    <row r="9642" spans="1:8" x14ac:dyDescent="0.35">
      <c r="A9642" s="2">
        <v>44683</v>
      </c>
      <c r="B9642" t="s">
        <v>28</v>
      </c>
      <c r="C9642" t="s">
        <v>34</v>
      </c>
      <c r="D9642" t="s">
        <v>58</v>
      </c>
      <c r="E9642" s="3">
        <v>52440</v>
      </c>
      <c r="F9642" s="3">
        <v>93292</v>
      </c>
      <c r="G9642" t="s">
        <v>32</v>
      </c>
      <c r="H9642" t="s">
        <v>9672</v>
      </c>
    </row>
    <row r="9643" spans="1:8" x14ac:dyDescent="0.35">
      <c r="A9643" s="2">
        <v>44902</v>
      </c>
      <c r="B9643" t="s">
        <v>23</v>
      </c>
      <c r="C9643" t="s">
        <v>43</v>
      </c>
      <c r="D9643" t="s">
        <v>58</v>
      </c>
      <c r="E9643" s="3">
        <v>74042</v>
      </c>
      <c r="F9643" s="3">
        <v>12747</v>
      </c>
      <c r="G9643" t="s">
        <v>32</v>
      </c>
      <c r="H9643" t="s">
        <v>9673</v>
      </c>
    </row>
    <row r="9644" spans="1:8" x14ac:dyDescent="0.35">
      <c r="A9644" s="2">
        <v>44816</v>
      </c>
      <c r="B9644" t="s">
        <v>18</v>
      </c>
      <c r="C9644" t="s">
        <v>23</v>
      </c>
      <c r="D9644" t="s">
        <v>39</v>
      </c>
      <c r="E9644" s="3">
        <v>74624</v>
      </c>
      <c r="F9644" s="3">
        <v>125829</v>
      </c>
      <c r="G9644" t="s">
        <v>21</v>
      </c>
      <c r="H9644" t="s">
        <v>9674</v>
      </c>
    </row>
    <row r="9645" spans="1:8" x14ac:dyDescent="0.35">
      <c r="A9645" s="2">
        <v>45215</v>
      </c>
      <c r="B9645" t="s">
        <v>55</v>
      </c>
      <c r="C9645" t="s">
        <v>24</v>
      </c>
      <c r="D9645" t="s">
        <v>58</v>
      </c>
      <c r="E9645" s="3">
        <v>39396</v>
      </c>
      <c r="F9645" s="3">
        <v>39636</v>
      </c>
      <c r="G9645" t="s">
        <v>26</v>
      </c>
      <c r="H9645" t="s">
        <v>9675</v>
      </c>
    </row>
    <row r="9646" spans="1:8" x14ac:dyDescent="0.35">
      <c r="A9646" s="2">
        <v>44973</v>
      </c>
      <c r="B9646" t="s">
        <v>55</v>
      </c>
      <c r="C9646" t="s">
        <v>29</v>
      </c>
      <c r="D9646" t="s">
        <v>25</v>
      </c>
      <c r="E9646" s="3">
        <v>125333</v>
      </c>
      <c r="F9646" s="3">
        <v>61471</v>
      </c>
      <c r="G9646" t="s">
        <v>26</v>
      </c>
      <c r="H9646" t="s">
        <v>9676</v>
      </c>
    </row>
    <row r="9647" spans="1:8" x14ac:dyDescent="0.35">
      <c r="A9647" s="2">
        <v>44643</v>
      </c>
      <c r="B9647" t="s">
        <v>28</v>
      </c>
      <c r="C9647" t="s">
        <v>24</v>
      </c>
      <c r="D9647" t="s">
        <v>39</v>
      </c>
      <c r="E9647" s="3">
        <v>134429</v>
      </c>
      <c r="F9647" s="3">
        <v>153631</v>
      </c>
      <c r="G9647" t="s">
        <v>35</v>
      </c>
      <c r="H9647" t="s">
        <v>9677</v>
      </c>
    </row>
    <row r="9648" spans="1:8" x14ac:dyDescent="0.35">
      <c r="A9648" s="2">
        <v>44486</v>
      </c>
      <c r="B9648" t="s">
        <v>23</v>
      </c>
      <c r="C9648" t="s">
        <v>29</v>
      </c>
      <c r="D9648" t="s">
        <v>25</v>
      </c>
      <c r="E9648" s="3">
        <v>89935</v>
      </c>
      <c r="F9648" s="3">
        <v>157210</v>
      </c>
      <c r="G9648" t="s">
        <v>21</v>
      </c>
      <c r="H9648" t="s">
        <v>9678</v>
      </c>
    </row>
    <row r="9649" spans="1:8" x14ac:dyDescent="0.35">
      <c r="A9649" s="2">
        <v>44405</v>
      </c>
      <c r="B9649" t="s">
        <v>23</v>
      </c>
      <c r="C9649" t="s">
        <v>43</v>
      </c>
      <c r="D9649" t="s">
        <v>25</v>
      </c>
      <c r="E9649" s="3">
        <v>11698</v>
      </c>
      <c r="F9649" s="3">
        <v>8750</v>
      </c>
      <c r="G9649" t="s">
        <v>21</v>
      </c>
      <c r="H9649" t="s">
        <v>9679</v>
      </c>
    </row>
    <row r="9650" spans="1:8" x14ac:dyDescent="0.35">
      <c r="A9650" s="2">
        <v>44609</v>
      </c>
      <c r="B9650" t="s">
        <v>55</v>
      </c>
      <c r="C9650" t="s">
        <v>23</v>
      </c>
      <c r="D9650" t="s">
        <v>20</v>
      </c>
      <c r="E9650" s="3">
        <v>132625</v>
      </c>
      <c r="F9650" s="3">
        <v>39350</v>
      </c>
      <c r="G9650" t="s">
        <v>26</v>
      </c>
      <c r="H9650" t="s">
        <v>9680</v>
      </c>
    </row>
    <row r="9651" spans="1:8" x14ac:dyDescent="0.35">
      <c r="A9651" s="2">
        <v>44873</v>
      </c>
      <c r="B9651" t="s">
        <v>55</v>
      </c>
      <c r="C9651" t="s">
        <v>43</v>
      </c>
      <c r="D9651" t="s">
        <v>58</v>
      </c>
      <c r="E9651" s="3">
        <v>46194</v>
      </c>
      <c r="F9651" s="3">
        <v>41610</v>
      </c>
      <c r="G9651" t="s">
        <v>35</v>
      </c>
      <c r="H9651" t="s">
        <v>9681</v>
      </c>
    </row>
    <row r="9652" spans="1:8" x14ac:dyDescent="0.35">
      <c r="A9652" s="2">
        <v>44860</v>
      </c>
      <c r="B9652" t="s">
        <v>55</v>
      </c>
      <c r="C9652" t="s">
        <v>23</v>
      </c>
      <c r="D9652" t="s">
        <v>25</v>
      </c>
      <c r="E9652" s="3">
        <v>54664</v>
      </c>
      <c r="F9652" s="3">
        <v>104469</v>
      </c>
      <c r="G9652" t="s">
        <v>35</v>
      </c>
      <c r="H9652" t="s">
        <v>9682</v>
      </c>
    </row>
    <row r="9653" spans="1:8" x14ac:dyDescent="0.35">
      <c r="A9653" s="2">
        <v>44486</v>
      </c>
      <c r="B9653" t="s">
        <v>55</v>
      </c>
      <c r="C9653" t="s">
        <v>34</v>
      </c>
      <c r="D9653" t="s">
        <v>58</v>
      </c>
      <c r="E9653" s="3">
        <v>21416</v>
      </c>
      <c r="F9653" s="3">
        <v>158870</v>
      </c>
      <c r="G9653" t="s">
        <v>21</v>
      </c>
      <c r="H9653" t="s">
        <v>9683</v>
      </c>
    </row>
    <row r="9654" spans="1:8" x14ac:dyDescent="0.35">
      <c r="A9654" s="2">
        <v>44347</v>
      </c>
      <c r="B9654" t="s">
        <v>41</v>
      </c>
      <c r="C9654" t="s">
        <v>34</v>
      </c>
      <c r="D9654" t="s">
        <v>58</v>
      </c>
      <c r="E9654" s="3">
        <v>55384</v>
      </c>
      <c r="F9654" s="3">
        <v>65110</v>
      </c>
      <c r="G9654" t="s">
        <v>26</v>
      </c>
      <c r="H9654" t="s">
        <v>9684</v>
      </c>
    </row>
    <row r="9655" spans="1:8" x14ac:dyDescent="0.35">
      <c r="A9655" s="2">
        <v>45051</v>
      </c>
      <c r="B9655" t="s">
        <v>41</v>
      </c>
      <c r="C9655" t="s">
        <v>29</v>
      </c>
      <c r="D9655" t="s">
        <v>20</v>
      </c>
      <c r="E9655" s="3">
        <v>80110</v>
      </c>
      <c r="F9655" s="3">
        <v>26687</v>
      </c>
      <c r="G9655" t="s">
        <v>21</v>
      </c>
      <c r="H9655" t="s">
        <v>9685</v>
      </c>
    </row>
    <row r="9656" spans="1:8" x14ac:dyDescent="0.35">
      <c r="A9656" s="2">
        <v>44804</v>
      </c>
      <c r="B9656" t="s">
        <v>23</v>
      </c>
      <c r="C9656" t="s">
        <v>19</v>
      </c>
      <c r="D9656" t="s">
        <v>20</v>
      </c>
      <c r="E9656" s="3">
        <v>108694</v>
      </c>
      <c r="F9656" s="3">
        <v>133594</v>
      </c>
      <c r="G9656" t="s">
        <v>26</v>
      </c>
      <c r="H9656" t="s">
        <v>9686</v>
      </c>
    </row>
    <row r="9657" spans="1:8" x14ac:dyDescent="0.35">
      <c r="A9657" s="2">
        <v>44566</v>
      </c>
      <c r="B9657" t="s">
        <v>37</v>
      </c>
      <c r="C9657" t="s">
        <v>19</v>
      </c>
      <c r="D9657" t="s">
        <v>25</v>
      </c>
      <c r="E9657" s="3">
        <v>27665</v>
      </c>
      <c r="F9657" s="3">
        <v>58657</v>
      </c>
      <c r="G9657" t="s">
        <v>21</v>
      </c>
      <c r="H9657" t="s">
        <v>9687</v>
      </c>
    </row>
    <row r="9658" spans="1:8" x14ac:dyDescent="0.35">
      <c r="A9658" s="2">
        <v>44901</v>
      </c>
      <c r="B9658" t="s">
        <v>18</v>
      </c>
      <c r="C9658" t="s">
        <v>29</v>
      </c>
      <c r="D9658" t="s">
        <v>25</v>
      </c>
      <c r="E9658" s="3">
        <v>110026</v>
      </c>
      <c r="F9658" s="3">
        <v>156883</v>
      </c>
      <c r="G9658" t="s">
        <v>32</v>
      </c>
      <c r="H9658" t="s">
        <v>9688</v>
      </c>
    </row>
    <row r="9659" spans="1:8" x14ac:dyDescent="0.35">
      <c r="A9659" s="2">
        <v>45022</v>
      </c>
      <c r="B9659" t="s">
        <v>28</v>
      </c>
      <c r="C9659" t="s">
        <v>34</v>
      </c>
      <c r="D9659" t="s">
        <v>39</v>
      </c>
      <c r="E9659" s="3">
        <v>27341</v>
      </c>
      <c r="F9659" s="3">
        <v>159310</v>
      </c>
      <c r="G9659" t="s">
        <v>32</v>
      </c>
      <c r="H9659" t="s">
        <v>9689</v>
      </c>
    </row>
    <row r="9660" spans="1:8" x14ac:dyDescent="0.35">
      <c r="A9660" s="2">
        <v>45201</v>
      </c>
      <c r="B9660" t="s">
        <v>37</v>
      </c>
      <c r="C9660" t="s">
        <v>29</v>
      </c>
      <c r="D9660" t="s">
        <v>58</v>
      </c>
      <c r="E9660" s="3">
        <v>59914</v>
      </c>
      <c r="F9660" s="3">
        <v>54108</v>
      </c>
      <c r="G9660" t="s">
        <v>35</v>
      </c>
      <c r="H9660" t="s">
        <v>9690</v>
      </c>
    </row>
    <row r="9661" spans="1:8" x14ac:dyDescent="0.35">
      <c r="A9661" s="2">
        <v>44573</v>
      </c>
      <c r="B9661" t="s">
        <v>41</v>
      </c>
      <c r="C9661" t="s">
        <v>19</v>
      </c>
      <c r="D9661" t="s">
        <v>58</v>
      </c>
      <c r="E9661" s="3">
        <v>81132</v>
      </c>
      <c r="F9661" s="3">
        <v>166390</v>
      </c>
      <c r="G9661" t="s">
        <v>32</v>
      </c>
      <c r="H9661" t="s">
        <v>9691</v>
      </c>
    </row>
    <row r="9662" spans="1:8" x14ac:dyDescent="0.35">
      <c r="A9662" s="2">
        <v>45169</v>
      </c>
      <c r="B9662" t="s">
        <v>41</v>
      </c>
      <c r="C9662" t="s">
        <v>29</v>
      </c>
      <c r="D9662" t="s">
        <v>20</v>
      </c>
      <c r="E9662" s="3">
        <v>15949</v>
      </c>
      <c r="F9662" s="3">
        <v>12071</v>
      </c>
      <c r="G9662" t="s">
        <v>21</v>
      </c>
      <c r="H9662" t="s">
        <v>9692</v>
      </c>
    </row>
    <row r="9663" spans="1:8" x14ac:dyDescent="0.35">
      <c r="A9663" s="2">
        <v>44314</v>
      </c>
      <c r="B9663" t="s">
        <v>41</v>
      </c>
      <c r="C9663" t="s">
        <v>34</v>
      </c>
      <c r="D9663" t="s">
        <v>20</v>
      </c>
      <c r="E9663" s="3">
        <v>56784</v>
      </c>
      <c r="F9663" s="3">
        <v>75910</v>
      </c>
      <c r="G9663" t="s">
        <v>26</v>
      </c>
      <c r="H9663" t="s">
        <v>9693</v>
      </c>
    </row>
    <row r="9664" spans="1:8" x14ac:dyDescent="0.35">
      <c r="A9664" s="2">
        <v>45225</v>
      </c>
      <c r="B9664" t="s">
        <v>37</v>
      </c>
      <c r="C9664" t="s">
        <v>43</v>
      </c>
      <c r="D9664" t="s">
        <v>25</v>
      </c>
      <c r="E9664" s="3">
        <v>16621</v>
      </c>
      <c r="F9664" s="3">
        <v>86901</v>
      </c>
      <c r="G9664" t="s">
        <v>26</v>
      </c>
      <c r="H9664" t="s">
        <v>9694</v>
      </c>
    </row>
    <row r="9665" spans="1:8" x14ac:dyDescent="0.35">
      <c r="A9665" s="2">
        <v>44640</v>
      </c>
      <c r="B9665" t="s">
        <v>41</v>
      </c>
      <c r="C9665" t="s">
        <v>24</v>
      </c>
      <c r="D9665" t="s">
        <v>39</v>
      </c>
      <c r="E9665" s="3">
        <v>71037</v>
      </c>
      <c r="F9665" s="3">
        <v>67808</v>
      </c>
      <c r="G9665" t="s">
        <v>26</v>
      </c>
      <c r="H9665" t="s">
        <v>9695</v>
      </c>
    </row>
    <row r="9666" spans="1:8" x14ac:dyDescent="0.35">
      <c r="A9666" s="2">
        <v>44951</v>
      </c>
      <c r="B9666" t="s">
        <v>37</v>
      </c>
      <c r="C9666" t="s">
        <v>34</v>
      </c>
      <c r="D9666" t="s">
        <v>39</v>
      </c>
      <c r="E9666" s="3">
        <v>15514</v>
      </c>
      <c r="F9666" s="3">
        <v>60957</v>
      </c>
      <c r="G9666" t="s">
        <v>32</v>
      </c>
      <c r="H9666" t="s">
        <v>9696</v>
      </c>
    </row>
    <row r="9667" spans="1:8" x14ac:dyDescent="0.35">
      <c r="A9667" s="2">
        <v>44836</v>
      </c>
      <c r="B9667" t="s">
        <v>41</v>
      </c>
      <c r="C9667" t="s">
        <v>29</v>
      </c>
      <c r="D9667" t="s">
        <v>20</v>
      </c>
      <c r="E9667" s="3">
        <v>49983</v>
      </c>
      <c r="F9667" s="3">
        <v>126623</v>
      </c>
      <c r="G9667" t="s">
        <v>32</v>
      </c>
      <c r="H9667" t="s">
        <v>9697</v>
      </c>
    </row>
    <row r="9668" spans="1:8" x14ac:dyDescent="0.35">
      <c r="A9668" s="2">
        <v>44320</v>
      </c>
      <c r="B9668" t="s">
        <v>55</v>
      </c>
      <c r="C9668" t="s">
        <v>34</v>
      </c>
      <c r="D9668" t="s">
        <v>20</v>
      </c>
      <c r="E9668" s="3">
        <v>38656</v>
      </c>
      <c r="F9668" s="3">
        <v>54077</v>
      </c>
      <c r="G9668" t="s">
        <v>26</v>
      </c>
      <c r="H9668" t="s">
        <v>9698</v>
      </c>
    </row>
    <row r="9669" spans="1:8" x14ac:dyDescent="0.35">
      <c r="A9669" s="2">
        <v>44854</v>
      </c>
      <c r="B9669" t="s">
        <v>55</v>
      </c>
      <c r="C9669" t="s">
        <v>34</v>
      </c>
      <c r="D9669" t="s">
        <v>39</v>
      </c>
      <c r="E9669" s="3">
        <v>103621</v>
      </c>
      <c r="F9669" s="3">
        <v>19812</v>
      </c>
      <c r="G9669" t="s">
        <v>21</v>
      </c>
      <c r="H9669" t="s">
        <v>9699</v>
      </c>
    </row>
    <row r="9670" spans="1:8" x14ac:dyDescent="0.35">
      <c r="A9670" s="2">
        <v>45018</v>
      </c>
      <c r="B9670" t="s">
        <v>18</v>
      </c>
      <c r="C9670" t="s">
        <v>19</v>
      </c>
      <c r="D9670" t="s">
        <v>39</v>
      </c>
      <c r="E9670" s="3">
        <v>98538</v>
      </c>
      <c r="F9670" s="3">
        <v>125964</v>
      </c>
      <c r="G9670" t="s">
        <v>21</v>
      </c>
      <c r="H9670" t="s">
        <v>9700</v>
      </c>
    </row>
    <row r="9671" spans="1:8" x14ac:dyDescent="0.35">
      <c r="A9671" s="2">
        <v>44860</v>
      </c>
      <c r="B9671" t="s">
        <v>41</v>
      </c>
      <c r="C9671" t="s">
        <v>29</v>
      </c>
      <c r="D9671" t="s">
        <v>25</v>
      </c>
      <c r="E9671" s="3">
        <v>148825</v>
      </c>
      <c r="F9671" s="3">
        <v>101062</v>
      </c>
      <c r="G9671" t="s">
        <v>35</v>
      </c>
      <c r="H9671" t="s">
        <v>9701</v>
      </c>
    </row>
    <row r="9672" spans="1:8" x14ac:dyDescent="0.35">
      <c r="A9672" s="2">
        <v>44556</v>
      </c>
      <c r="B9672" t="s">
        <v>18</v>
      </c>
      <c r="C9672" t="s">
        <v>19</v>
      </c>
      <c r="D9672" t="s">
        <v>39</v>
      </c>
      <c r="E9672" s="3">
        <v>149813</v>
      </c>
      <c r="F9672" s="3">
        <v>29558</v>
      </c>
      <c r="G9672" t="s">
        <v>26</v>
      </c>
      <c r="H9672" t="s">
        <v>9702</v>
      </c>
    </row>
    <row r="9673" spans="1:8" x14ac:dyDescent="0.35">
      <c r="A9673" s="2">
        <v>44819</v>
      </c>
      <c r="B9673" t="s">
        <v>37</v>
      </c>
      <c r="C9673" t="s">
        <v>29</v>
      </c>
      <c r="D9673" t="s">
        <v>58</v>
      </c>
      <c r="E9673" s="3">
        <v>77541</v>
      </c>
      <c r="F9673" s="3">
        <v>141342</v>
      </c>
      <c r="G9673" t="s">
        <v>26</v>
      </c>
      <c r="H9673" t="s">
        <v>9703</v>
      </c>
    </row>
    <row r="9674" spans="1:8" x14ac:dyDescent="0.35">
      <c r="A9674" s="2">
        <v>45277</v>
      </c>
      <c r="B9674" t="s">
        <v>18</v>
      </c>
      <c r="C9674" t="s">
        <v>19</v>
      </c>
      <c r="D9674" t="s">
        <v>39</v>
      </c>
      <c r="E9674" s="3">
        <v>37141</v>
      </c>
      <c r="F9674" s="3">
        <v>83883</v>
      </c>
      <c r="G9674" t="s">
        <v>21</v>
      </c>
      <c r="H9674" t="s">
        <v>9704</v>
      </c>
    </row>
    <row r="9675" spans="1:8" x14ac:dyDescent="0.35">
      <c r="A9675" s="2">
        <v>45115</v>
      </c>
      <c r="B9675" t="s">
        <v>41</v>
      </c>
      <c r="C9675" t="s">
        <v>19</v>
      </c>
      <c r="D9675" t="s">
        <v>30</v>
      </c>
      <c r="E9675" s="3">
        <v>100222</v>
      </c>
      <c r="F9675" s="3">
        <v>25067</v>
      </c>
      <c r="G9675" t="s">
        <v>26</v>
      </c>
      <c r="H9675" t="s">
        <v>9705</v>
      </c>
    </row>
    <row r="9676" spans="1:8" x14ac:dyDescent="0.35">
      <c r="A9676" s="2">
        <v>44648</v>
      </c>
      <c r="B9676" t="s">
        <v>37</v>
      </c>
      <c r="C9676" t="s">
        <v>43</v>
      </c>
      <c r="D9676" t="s">
        <v>39</v>
      </c>
      <c r="E9676" s="3">
        <v>11823</v>
      </c>
      <c r="F9676" s="3">
        <v>91963</v>
      </c>
      <c r="G9676" t="s">
        <v>35</v>
      </c>
      <c r="H9676" t="s">
        <v>9706</v>
      </c>
    </row>
    <row r="9677" spans="1:8" x14ac:dyDescent="0.35">
      <c r="A9677" s="2">
        <v>44316</v>
      </c>
      <c r="B9677" t="s">
        <v>37</v>
      </c>
      <c r="C9677" t="s">
        <v>34</v>
      </c>
      <c r="D9677" t="s">
        <v>20</v>
      </c>
      <c r="E9677" s="3">
        <v>30005</v>
      </c>
      <c r="F9677" s="3">
        <v>58684</v>
      </c>
      <c r="G9677" t="s">
        <v>21</v>
      </c>
      <c r="H9677" t="s">
        <v>9707</v>
      </c>
    </row>
    <row r="9678" spans="1:8" x14ac:dyDescent="0.35">
      <c r="A9678" s="2">
        <v>44778</v>
      </c>
      <c r="B9678" t="s">
        <v>55</v>
      </c>
      <c r="C9678" t="s">
        <v>43</v>
      </c>
      <c r="D9678" t="s">
        <v>20</v>
      </c>
      <c r="E9678" s="3">
        <v>142210</v>
      </c>
      <c r="F9678" s="3">
        <v>76613</v>
      </c>
      <c r="G9678" t="s">
        <v>21</v>
      </c>
      <c r="H9678" t="s">
        <v>9708</v>
      </c>
    </row>
    <row r="9679" spans="1:8" x14ac:dyDescent="0.35">
      <c r="A9679" s="2">
        <v>44295</v>
      </c>
      <c r="B9679" t="s">
        <v>37</v>
      </c>
      <c r="C9679" t="s">
        <v>19</v>
      </c>
      <c r="D9679" t="s">
        <v>30</v>
      </c>
      <c r="E9679" s="3">
        <v>59875</v>
      </c>
      <c r="F9679" s="3">
        <v>106810</v>
      </c>
      <c r="G9679" t="s">
        <v>32</v>
      </c>
      <c r="H9679" t="s">
        <v>9709</v>
      </c>
    </row>
    <row r="9680" spans="1:8" x14ac:dyDescent="0.35">
      <c r="A9680" s="2">
        <v>44710</v>
      </c>
      <c r="B9680" t="s">
        <v>37</v>
      </c>
      <c r="C9680" t="s">
        <v>43</v>
      </c>
      <c r="D9680" t="s">
        <v>58</v>
      </c>
      <c r="E9680" s="3">
        <v>143484</v>
      </c>
      <c r="F9680" s="3">
        <v>66538</v>
      </c>
      <c r="G9680" t="s">
        <v>35</v>
      </c>
      <c r="H9680" t="s">
        <v>9710</v>
      </c>
    </row>
    <row r="9681" spans="1:8" x14ac:dyDescent="0.35">
      <c r="A9681" s="2">
        <v>44860</v>
      </c>
      <c r="B9681" t="s">
        <v>18</v>
      </c>
      <c r="C9681" t="s">
        <v>34</v>
      </c>
      <c r="D9681" t="s">
        <v>39</v>
      </c>
      <c r="E9681" s="3">
        <v>89331</v>
      </c>
      <c r="F9681" s="3">
        <v>151552</v>
      </c>
      <c r="G9681" t="s">
        <v>32</v>
      </c>
      <c r="H9681" t="s">
        <v>9711</v>
      </c>
    </row>
    <row r="9682" spans="1:8" x14ac:dyDescent="0.35">
      <c r="A9682" s="2">
        <v>44597</v>
      </c>
      <c r="B9682" t="s">
        <v>23</v>
      </c>
      <c r="C9682" t="s">
        <v>34</v>
      </c>
      <c r="D9682" t="s">
        <v>39</v>
      </c>
      <c r="E9682" s="3">
        <v>109070</v>
      </c>
      <c r="F9682" s="3">
        <v>76339</v>
      </c>
      <c r="G9682" t="s">
        <v>35</v>
      </c>
      <c r="H9682" t="s">
        <v>9712</v>
      </c>
    </row>
    <row r="9683" spans="1:8" x14ac:dyDescent="0.35">
      <c r="A9683" s="2">
        <v>44561</v>
      </c>
      <c r="B9683" t="s">
        <v>37</v>
      </c>
      <c r="C9683" t="s">
        <v>19</v>
      </c>
      <c r="D9683" t="s">
        <v>30</v>
      </c>
      <c r="E9683" s="3">
        <v>23119</v>
      </c>
      <c r="F9683" s="3">
        <v>78835</v>
      </c>
      <c r="G9683" t="s">
        <v>32</v>
      </c>
      <c r="H9683" t="s">
        <v>9713</v>
      </c>
    </row>
    <row r="9684" spans="1:8" x14ac:dyDescent="0.35">
      <c r="A9684" s="2">
        <v>44777</v>
      </c>
      <c r="B9684" t="s">
        <v>28</v>
      </c>
      <c r="C9684" t="s">
        <v>34</v>
      </c>
      <c r="D9684" t="s">
        <v>25</v>
      </c>
      <c r="E9684" s="3">
        <v>21573</v>
      </c>
      <c r="F9684" s="3">
        <v>155164</v>
      </c>
      <c r="G9684" t="s">
        <v>26</v>
      </c>
      <c r="H9684" t="s">
        <v>9714</v>
      </c>
    </row>
    <row r="9685" spans="1:8" x14ac:dyDescent="0.35">
      <c r="A9685" s="2">
        <v>44817</v>
      </c>
      <c r="B9685" t="s">
        <v>23</v>
      </c>
      <c r="C9685" t="s">
        <v>43</v>
      </c>
      <c r="D9685" t="s">
        <v>25</v>
      </c>
      <c r="E9685" s="3">
        <v>118656</v>
      </c>
      <c r="F9685" s="3">
        <v>102717</v>
      </c>
      <c r="G9685" t="s">
        <v>21</v>
      </c>
      <c r="H9685" t="s">
        <v>9715</v>
      </c>
    </row>
    <row r="9686" spans="1:8" x14ac:dyDescent="0.35">
      <c r="A9686" s="2">
        <v>45024</v>
      </c>
      <c r="B9686" t="s">
        <v>55</v>
      </c>
      <c r="C9686" t="s">
        <v>23</v>
      </c>
      <c r="D9686" t="s">
        <v>58</v>
      </c>
      <c r="E9686" s="3">
        <v>85021</v>
      </c>
      <c r="F9686" s="3">
        <v>12662</v>
      </c>
      <c r="G9686" t="s">
        <v>26</v>
      </c>
      <c r="H9686" t="s">
        <v>9716</v>
      </c>
    </row>
    <row r="9687" spans="1:8" x14ac:dyDescent="0.35">
      <c r="A9687" s="2">
        <v>44443</v>
      </c>
      <c r="B9687" t="s">
        <v>55</v>
      </c>
      <c r="C9687" t="s">
        <v>34</v>
      </c>
      <c r="D9687" t="s">
        <v>39</v>
      </c>
      <c r="E9687" s="3">
        <v>14017</v>
      </c>
      <c r="F9687" s="3">
        <v>41737</v>
      </c>
      <c r="G9687" t="s">
        <v>26</v>
      </c>
      <c r="H9687" t="s">
        <v>9717</v>
      </c>
    </row>
    <row r="9688" spans="1:8" x14ac:dyDescent="0.35">
      <c r="A9688" s="2">
        <v>44630</v>
      </c>
      <c r="B9688" t="s">
        <v>37</v>
      </c>
      <c r="C9688" t="s">
        <v>43</v>
      </c>
      <c r="D9688" t="s">
        <v>39</v>
      </c>
      <c r="E9688" s="3">
        <v>122082</v>
      </c>
      <c r="F9688" s="3">
        <v>38545</v>
      </c>
      <c r="G9688" t="s">
        <v>35</v>
      </c>
      <c r="H9688" t="s">
        <v>9718</v>
      </c>
    </row>
    <row r="9689" spans="1:8" x14ac:dyDescent="0.35">
      <c r="A9689" s="2">
        <v>44811</v>
      </c>
      <c r="B9689" t="s">
        <v>18</v>
      </c>
      <c r="C9689" t="s">
        <v>43</v>
      </c>
      <c r="D9689" t="s">
        <v>39</v>
      </c>
      <c r="E9689" s="3">
        <v>32781</v>
      </c>
      <c r="F9689" s="3">
        <v>139333</v>
      </c>
      <c r="G9689" t="s">
        <v>35</v>
      </c>
      <c r="H9689" t="s">
        <v>9719</v>
      </c>
    </row>
    <row r="9690" spans="1:8" x14ac:dyDescent="0.35">
      <c r="A9690" s="2">
        <v>45139</v>
      </c>
      <c r="B9690" t="s">
        <v>23</v>
      </c>
      <c r="C9690" t="s">
        <v>43</v>
      </c>
      <c r="D9690" t="s">
        <v>20</v>
      </c>
      <c r="E9690" s="3">
        <v>110155</v>
      </c>
      <c r="F9690" s="3">
        <v>105078</v>
      </c>
      <c r="G9690" t="s">
        <v>35</v>
      </c>
      <c r="H9690" t="s">
        <v>9720</v>
      </c>
    </row>
    <row r="9691" spans="1:8" x14ac:dyDescent="0.35">
      <c r="A9691" s="2">
        <v>45159</v>
      </c>
      <c r="B9691" t="s">
        <v>55</v>
      </c>
      <c r="C9691" t="s">
        <v>34</v>
      </c>
      <c r="D9691" t="s">
        <v>25</v>
      </c>
      <c r="E9691" s="3">
        <v>147982</v>
      </c>
      <c r="F9691" s="3">
        <v>55976</v>
      </c>
      <c r="G9691" t="s">
        <v>26</v>
      </c>
      <c r="H9691" t="s">
        <v>9721</v>
      </c>
    </row>
    <row r="9692" spans="1:8" x14ac:dyDescent="0.35">
      <c r="A9692" s="2">
        <v>44820</v>
      </c>
      <c r="B9692" t="s">
        <v>55</v>
      </c>
      <c r="C9692" t="s">
        <v>23</v>
      </c>
      <c r="D9692" t="s">
        <v>30</v>
      </c>
      <c r="E9692" s="3">
        <v>13871</v>
      </c>
      <c r="F9692" s="3">
        <v>93879</v>
      </c>
      <c r="G9692" t="s">
        <v>21</v>
      </c>
      <c r="H9692" t="s">
        <v>9722</v>
      </c>
    </row>
    <row r="9693" spans="1:8" x14ac:dyDescent="0.35">
      <c r="A9693" s="2">
        <v>44517</v>
      </c>
      <c r="B9693" t="s">
        <v>28</v>
      </c>
      <c r="C9693" t="s">
        <v>19</v>
      </c>
      <c r="D9693" t="s">
        <v>20</v>
      </c>
      <c r="E9693" s="3">
        <v>24627</v>
      </c>
      <c r="F9693" s="3">
        <v>153983</v>
      </c>
      <c r="G9693" t="s">
        <v>32</v>
      </c>
      <c r="H9693" t="s">
        <v>9723</v>
      </c>
    </row>
    <row r="9694" spans="1:8" x14ac:dyDescent="0.35">
      <c r="A9694" s="2">
        <v>45052</v>
      </c>
      <c r="B9694" t="s">
        <v>37</v>
      </c>
      <c r="C9694" t="s">
        <v>19</v>
      </c>
      <c r="D9694" t="s">
        <v>20</v>
      </c>
      <c r="E9694" s="3">
        <v>38586</v>
      </c>
      <c r="F9694" s="3">
        <v>53308</v>
      </c>
      <c r="G9694" t="s">
        <v>35</v>
      </c>
      <c r="H9694" t="s">
        <v>9724</v>
      </c>
    </row>
    <row r="9695" spans="1:8" x14ac:dyDescent="0.35">
      <c r="A9695" s="2">
        <v>44258</v>
      </c>
      <c r="B9695" t="s">
        <v>23</v>
      </c>
      <c r="C9695" t="s">
        <v>34</v>
      </c>
      <c r="D9695" t="s">
        <v>25</v>
      </c>
      <c r="E9695" s="3">
        <v>84950</v>
      </c>
      <c r="F9695" s="3">
        <v>124227</v>
      </c>
      <c r="G9695" t="s">
        <v>21</v>
      </c>
      <c r="H9695" t="s">
        <v>9725</v>
      </c>
    </row>
    <row r="9696" spans="1:8" x14ac:dyDescent="0.35">
      <c r="A9696" s="2">
        <v>44496</v>
      </c>
      <c r="B9696" t="s">
        <v>55</v>
      </c>
      <c r="C9696" t="s">
        <v>34</v>
      </c>
      <c r="D9696" t="s">
        <v>39</v>
      </c>
      <c r="E9696" s="3">
        <v>72126</v>
      </c>
      <c r="F9696" s="3">
        <v>120258</v>
      </c>
      <c r="G9696" t="s">
        <v>21</v>
      </c>
      <c r="H9696" t="s">
        <v>9726</v>
      </c>
    </row>
    <row r="9697" spans="1:8" x14ac:dyDescent="0.35">
      <c r="A9697" s="2">
        <v>44599</v>
      </c>
      <c r="B9697" t="s">
        <v>55</v>
      </c>
      <c r="C9697" t="s">
        <v>24</v>
      </c>
      <c r="D9697" t="s">
        <v>58</v>
      </c>
      <c r="E9697" s="3">
        <v>64029</v>
      </c>
      <c r="F9697" s="3">
        <v>42574</v>
      </c>
      <c r="G9697" t="s">
        <v>35</v>
      </c>
      <c r="H9697" t="s">
        <v>9727</v>
      </c>
    </row>
    <row r="9698" spans="1:8" x14ac:dyDescent="0.35">
      <c r="A9698" s="2">
        <v>45151</v>
      </c>
      <c r="B9698" t="s">
        <v>55</v>
      </c>
      <c r="C9698" t="s">
        <v>29</v>
      </c>
      <c r="D9698" t="s">
        <v>30</v>
      </c>
      <c r="E9698" s="3">
        <v>114665</v>
      </c>
      <c r="F9698" s="3">
        <v>137383</v>
      </c>
      <c r="G9698" t="s">
        <v>26</v>
      </c>
      <c r="H9698" t="s">
        <v>9728</v>
      </c>
    </row>
    <row r="9699" spans="1:8" x14ac:dyDescent="0.35">
      <c r="A9699" s="2">
        <v>44449</v>
      </c>
      <c r="B9699" t="s">
        <v>55</v>
      </c>
      <c r="C9699" t="s">
        <v>23</v>
      </c>
      <c r="D9699" t="s">
        <v>25</v>
      </c>
      <c r="E9699" s="3">
        <v>57733</v>
      </c>
      <c r="F9699" s="3">
        <v>53123</v>
      </c>
      <c r="G9699" t="s">
        <v>26</v>
      </c>
      <c r="H9699" t="s">
        <v>9729</v>
      </c>
    </row>
    <row r="9700" spans="1:8" x14ac:dyDescent="0.35">
      <c r="A9700" s="2">
        <v>44674</v>
      </c>
      <c r="B9700" t="s">
        <v>18</v>
      </c>
      <c r="C9700" t="s">
        <v>43</v>
      </c>
      <c r="D9700" t="s">
        <v>58</v>
      </c>
      <c r="E9700" s="3">
        <v>30300</v>
      </c>
      <c r="F9700" s="3">
        <v>35050</v>
      </c>
      <c r="G9700" t="s">
        <v>32</v>
      </c>
      <c r="H9700" t="s">
        <v>9730</v>
      </c>
    </row>
    <row r="9701" spans="1:8" x14ac:dyDescent="0.35">
      <c r="A9701" s="2">
        <v>44356</v>
      </c>
      <c r="B9701" t="s">
        <v>41</v>
      </c>
      <c r="C9701" t="s">
        <v>29</v>
      </c>
      <c r="D9701" t="s">
        <v>25</v>
      </c>
      <c r="E9701" s="3">
        <v>18828</v>
      </c>
      <c r="F9701" s="3">
        <v>22160</v>
      </c>
      <c r="G9701" t="s">
        <v>21</v>
      </c>
      <c r="H9701" t="s">
        <v>9731</v>
      </c>
    </row>
    <row r="9702" spans="1:8" x14ac:dyDescent="0.35">
      <c r="A9702" s="2">
        <v>45157</v>
      </c>
      <c r="B9702" t="s">
        <v>28</v>
      </c>
      <c r="C9702" t="s">
        <v>43</v>
      </c>
      <c r="D9702" t="s">
        <v>25</v>
      </c>
      <c r="E9702" s="3">
        <v>123747</v>
      </c>
      <c r="F9702" s="3">
        <v>93607</v>
      </c>
      <c r="G9702" t="s">
        <v>32</v>
      </c>
      <c r="H9702" t="s">
        <v>9732</v>
      </c>
    </row>
    <row r="9703" spans="1:8" x14ac:dyDescent="0.35">
      <c r="A9703" s="2">
        <v>44401</v>
      </c>
      <c r="B9703" t="s">
        <v>18</v>
      </c>
      <c r="C9703" t="s">
        <v>29</v>
      </c>
      <c r="D9703" t="s">
        <v>25</v>
      </c>
      <c r="E9703" s="3">
        <v>147914</v>
      </c>
      <c r="F9703" s="3">
        <v>72577</v>
      </c>
      <c r="G9703" t="s">
        <v>26</v>
      </c>
      <c r="H9703" t="s">
        <v>9733</v>
      </c>
    </row>
    <row r="9704" spans="1:8" x14ac:dyDescent="0.35">
      <c r="A9704" s="2">
        <v>45054</v>
      </c>
      <c r="B9704" t="s">
        <v>28</v>
      </c>
      <c r="C9704" t="s">
        <v>19</v>
      </c>
      <c r="D9704" t="s">
        <v>25</v>
      </c>
      <c r="E9704" s="3">
        <v>118872</v>
      </c>
      <c r="F9704" s="3">
        <v>45558</v>
      </c>
      <c r="G9704" t="s">
        <v>26</v>
      </c>
      <c r="H9704" t="s">
        <v>9734</v>
      </c>
    </row>
    <row r="9705" spans="1:8" x14ac:dyDescent="0.35">
      <c r="A9705" s="2">
        <v>44956</v>
      </c>
      <c r="B9705" t="s">
        <v>55</v>
      </c>
      <c r="C9705" t="s">
        <v>29</v>
      </c>
      <c r="D9705" t="s">
        <v>39</v>
      </c>
      <c r="E9705" s="3">
        <v>124402</v>
      </c>
      <c r="F9705" s="3">
        <v>119788</v>
      </c>
      <c r="G9705" t="s">
        <v>32</v>
      </c>
      <c r="H9705" t="s">
        <v>9735</v>
      </c>
    </row>
    <row r="9706" spans="1:8" x14ac:dyDescent="0.35">
      <c r="A9706" s="2">
        <v>44917</v>
      </c>
      <c r="B9706" t="s">
        <v>28</v>
      </c>
      <c r="C9706" t="s">
        <v>34</v>
      </c>
      <c r="D9706" t="s">
        <v>20</v>
      </c>
      <c r="E9706" s="3">
        <v>41430</v>
      </c>
      <c r="F9706" s="3">
        <v>90720</v>
      </c>
      <c r="G9706" t="s">
        <v>32</v>
      </c>
      <c r="H9706" t="s">
        <v>9736</v>
      </c>
    </row>
    <row r="9707" spans="1:8" x14ac:dyDescent="0.35">
      <c r="A9707" s="2">
        <v>45237</v>
      </c>
      <c r="B9707" t="s">
        <v>37</v>
      </c>
      <c r="C9707" t="s">
        <v>23</v>
      </c>
      <c r="D9707" t="s">
        <v>25</v>
      </c>
      <c r="E9707" s="3">
        <v>127208</v>
      </c>
      <c r="F9707" s="3">
        <v>19467</v>
      </c>
      <c r="G9707" t="s">
        <v>21</v>
      </c>
      <c r="H9707" t="s">
        <v>9737</v>
      </c>
    </row>
    <row r="9708" spans="1:8" x14ac:dyDescent="0.35">
      <c r="A9708" s="2">
        <v>44264</v>
      </c>
      <c r="B9708" t="s">
        <v>37</v>
      </c>
      <c r="C9708" t="s">
        <v>19</v>
      </c>
      <c r="D9708" t="s">
        <v>58</v>
      </c>
      <c r="E9708" s="3">
        <v>94445</v>
      </c>
      <c r="F9708" s="3">
        <v>102362</v>
      </c>
      <c r="G9708" t="s">
        <v>32</v>
      </c>
      <c r="H9708" t="s">
        <v>9738</v>
      </c>
    </row>
    <row r="9709" spans="1:8" x14ac:dyDescent="0.35">
      <c r="A9709" s="2">
        <v>44329</v>
      </c>
      <c r="B9709" t="s">
        <v>41</v>
      </c>
      <c r="C9709" t="s">
        <v>29</v>
      </c>
      <c r="D9709" t="s">
        <v>58</v>
      </c>
      <c r="E9709" s="3">
        <v>39930</v>
      </c>
      <c r="F9709" s="3">
        <v>85322</v>
      </c>
      <c r="G9709" t="s">
        <v>32</v>
      </c>
      <c r="H9709" t="s">
        <v>9739</v>
      </c>
    </row>
    <row r="9710" spans="1:8" x14ac:dyDescent="0.35">
      <c r="A9710" s="2">
        <v>45115</v>
      </c>
      <c r="B9710" t="s">
        <v>41</v>
      </c>
      <c r="C9710" t="s">
        <v>23</v>
      </c>
      <c r="D9710" t="s">
        <v>58</v>
      </c>
      <c r="E9710" s="3">
        <v>129705</v>
      </c>
      <c r="F9710" s="3">
        <v>100969</v>
      </c>
      <c r="G9710" t="s">
        <v>21</v>
      </c>
      <c r="H9710" t="s">
        <v>9740</v>
      </c>
    </row>
    <row r="9711" spans="1:8" x14ac:dyDescent="0.35">
      <c r="A9711" s="2">
        <v>44626</v>
      </c>
      <c r="B9711" t="s">
        <v>28</v>
      </c>
      <c r="C9711" t="s">
        <v>34</v>
      </c>
      <c r="D9711" t="s">
        <v>20</v>
      </c>
      <c r="E9711" s="3">
        <v>33221</v>
      </c>
      <c r="F9711" s="3">
        <v>91405</v>
      </c>
      <c r="G9711" t="s">
        <v>26</v>
      </c>
      <c r="H9711" t="s">
        <v>9741</v>
      </c>
    </row>
    <row r="9712" spans="1:8" x14ac:dyDescent="0.35">
      <c r="A9712" s="2">
        <v>44504</v>
      </c>
      <c r="B9712" t="s">
        <v>18</v>
      </c>
      <c r="C9712" t="s">
        <v>43</v>
      </c>
      <c r="D9712" t="s">
        <v>20</v>
      </c>
      <c r="E9712" s="3">
        <v>10259</v>
      </c>
      <c r="F9712" s="3">
        <v>61325</v>
      </c>
      <c r="G9712" t="s">
        <v>21</v>
      </c>
      <c r="H9712" t="s">
        <v>9742</v>
      </c>
    </row>
    <row r="9713" spans="1:8" x14ac:dyDescent="0.35">
      <c r="A9713" s="2">
        <v>44846</v>
      </c>
      <c r="B9713" t="s">
        <v>18</v>
      </c>
      <c r="C9713" t="s">
        <v>24</v>
      </c>
      <c r="D9713" t="s">
        <v>58</v>
      </c>
      <c r="E9713" s="3">
        <v>34192</v>
      </c>
      <c r="F9713" s="3">
        <v>128935</v>
      </c>
      <c r="G9713" t="s">
        <v>26</v>
      </c>
      <c r="H9713" t="s">
        <v>9743</v>
      </c>
    </row>
    <row r="9714" spans="1:8" x14ac:dyDescent="0.35">
      <c r="A9714" s="2">
        <v>44608</v>
      </c>
      <c r="B9714" t="s">
        <v>55</v>
      </c>
      <c r="C9714" t="s">
        <v>23</v>
      </c>
      <c r="D9714" t="s">
        <v>39</v>
      </c>
      <c r="E9714" s="3">
        <v>116561</v>
      </c>
      <c r="F9714" s="3">
        <v>71765</v>
      </c>
      <c r="G9714" t="s">
        <v>26</v>
      </c>
      <c r="H9714" t="s">
        <v>9744</v>
      </c>
    </row>
    <row r="9715" spans="1:8" x14ac:dyDescent="0.35">
      <c r="A9715" s="2">
        <v>44293</v>
      </c>
      <c r="B9715" t="s">
        <v>18</v>
      </c>
      <c r="C9715" t="s">
        <v>43</v>
      </c>
      <c r="D9715" t="s">
        <v>20</v>
      </c>
      <c r="E9715" s="3">
        <v>25733</v>
      </c>
      <c r="F9715" s="3">
        <v>89544</v>
      </c>
      <c r="G9715" t="s">
        <v>32</v>
      </c>
      <c r="H9715" t="s">
        <v>9745</v>
      </c>
    </row>
    <row r="9716" spans="1:8" x14ac:dyDescent="0.35">
      <c r="A9716" s="2">
        <v>45247</v>
      </c>
      <c r="B9716" t="s">
        <v>41</v>
      </c>
      <c r="C9716" t="s">
        <v>23</v>
      </c>
      <c r="D9716" t="s">
        <v>20</v>
      </c>
      <c r="E9716" s="3">
        <v>127466</v>
      </c>
      <c r="F9716" s="3">
        <v>127502</v>
      </c>
      <c r="G9716" t="s">
        <v>35</v>
      </c>
      <c r="H9716" t="s">
        <v>9746</v>
      </c>
    </row>
    <row r="9717" spans="1:8" x14ac:dyDescent="0.35">
      <c r="A9717" s="2">
        <v>45280</v>
      </c>
      <c r="B9717" t="s">
        <v>18</v>
      </c>
      <c r="C9717" t="s">
        <v>23</v>
      </c>
      <c r="D9717" t="s">
        <v>39</v>
      </c>
      <c r="E9717" s="3">
        <v>58948</v>
      </c>
      <c r="F9717" s="3">
        <v>22048</v>
      </c>
      <c r="G9717" t="s">
        <v>32</v>
      </c>
      <c r="H9717" t="s">
        <v>9747</v>
      </c>
    </row>
    <row r="9718" spans="1:8" x14ac:dyDescent="0.35">
      <c r="A9718" s="2">
        <v>44398</v>
      </c>
      <c r="B9718" t="s">
        <v>55</v>
      </c>
      <c r="C9718" t="s">
        <v>23</v>
      </c>
      <c r="D9718" t="s">
        <v>25</v>
      </c>
      <c r="E9718" s="3">
        <v>100771</v>
      </c>
      <c r="F9718" s="3">
        <v>36728</v>
      </c>
      <c r="G9718" t="s">
        <v>35</v>
      </c>
      <c r="H9718" t="s">
        <v>9748</v>
      </c>
    </row>
    <row r="9719" spans="1:8" x14ac:dyDescent="0.35">
      <c r="A9719" s="2">
        <v>44958</v>
      </c>
      <c r="B9719" t="s">
        <v>37</v>
      </c>
      <c r="C9719" t="s">
        <v>34</v>
      </c>
      <c r="D9719" t="s">
        <v>20</v>
      </c>
      <c r="E9719" s="3">
        <v>121491</v>
      </c>
      <c r="F9719" s="3">
        <v>114834</v>
      </c>
      <c r="G9719" t="s">
        <v>35</v>
      </c>
      <c r="H9719" t="s">
        <v>9749</v>
      </c>
    </row>
    <row r="9720" spans="1:8" x14ac:dyDescent="0.35">
      <c r="A9720" s="2">
        <v>45070</v>
      </c>
      <c r="B9720" t="s">
        <v>18</v>
      </c>
      <c r="C9720" t="s">
        <v>19</v>
      </c>
      <c r="D9720" t="s">
        <v>58</v>
      </c>
      <c r="E9720" s="3">
        <v>96919</v>
      </c>
      <c r="F9720" s="3">
        <v>147038</v>
      </c>
      <c r="G9720" t="s">
        <v>32</v>
      </c>
      <c r="H9720" t="s">
        <v>9750</v>
      </c>
    </row>
    <row r="9721" spans="1:8" x14ac:dyDescent="0.35">
      <c r="A9721" s="2">
        <v>44777</v>
      </c>
      <c r="B9721" t="s">
        <v>18</v>
      </c>
      <c r="C9721" t="s">
        <v>23</v>
      </c>
      <c r="D9721" t="s">
        <v>58</v>
      </c>
      <c r="E9721" s="3">
        <v>103653</v>
      </c>
      <c r="F9721" s="3">
        <v>82001</v>
      </c>
      <c r="G9721" t="s">
        <v>32</v>
      </c>
      <c r="H9721" t="s">
        <v>9751</v>
      </c>
    </row>
    <row r="9722" spans="1:8" x14ac:dyDescent="0.35">
      <c r="A9722" s="2">
        <v>44566</v>
      </c>
      <c r="B9722" t="s">
        <v>41</v>
      </c>
      <c r="C9722" t="s">
        <v>34</v>
      </c>
      <c r="D9722" t="s">
        <v>39</v>
      </c>
      <c r="E9722" s="3">
        <v>125048</v>
      </c>
      <c r="F9722" s="3">
        <v>113355</v>
      </c>
      <c r="G9722" t="s">
        <v>32</v>
      </c>
      <c r="H9722" t="s">
        <v>9752</v>
      </c>
    </row>
    <row r="9723" spans="1:8" x14ac:dyDescent="0.35">
      <c r="A9723" s="2">
        <v>44729</v>
      </c>
      <c r="B9723" t="s">
        <v>28</v>
      </c>
      <c r="C9723" t="s">
        <v>24</v>
      </c>
      <c r="D9723" t="s">
        <v>58</v>
      </c>
      <c r="E9723" s="3">
        <v>146786</v>
      </c>
      <c r="F9723" s="3">
        <v>97767</v>
      </c>
      <c r="G9723" t="s">
        <v>35</v>
      </c>
      <c r="H9723" t="s">
        <v>9753</v>
      </c>
    </row>
    <row r="9724" spans="1:8" x14ac:dyDescent="0.35">
      <c r="A9724" s="2">
        <v>45095</v>
      </c>
      <c r="B9724" t="s">
        <v>37</v>
      </c>
      <c r="C9724" t="s">
        <v>19</v>
      </c>
      <c r="D9724" t="s">
        <v>30</v>
      </c>
      <c r="E9724" s="3">
        <v>16043</v>
      </c>
      <c r="F9724" s="3">
        <v>28345</v>
      </c>
      <c r="G9724" t="s">
        <v>26</v>
      </c>
      <c r="H9724" t="s">
        <v>9754</v>
      </c>
    </row>
    <row r="9725" spans="1:8" x14ac:dyDescent="0.35">
      <c r="A9725" s="2">
        <v>44803</v>
      </c>
      <c r="B9725" t="s">
        <v>28</v>
      </c>
      <c r="C9725" t="s">
        <v>34</v>
      </c>
      <c r="D9725" t="s">
        <v>58</v>
      </c>
      <c r="E9725" s="3">
        <v>134953</v>
      </c>
      <c r="F9725" s="3">
        <v>132772</v>
      </c>
      <c r="G9725" t="s">
        <v>35</v>
      </c>
      <c r="H9725" t="s">
        <v>9755</v>
      </c>
    </row>
    <row r="9726" spans="1:8" x14ac:dyDescent="0.35">
      <c r="A9726" s="2">
        <v>45069</v>
      </c>
      <c r="B9726" t="s">
        <v>55</v>
      </c>
      <c r="C9726" t="s">
        <v>24</v>
      </c>
      <c r="D9726" t="s">
        <v>39</v>
      </c>
      <c r="E9726" s="3">
        <v>104045</v>
      </c>
      <c r="F9726" s="3">
        <v>12528</v>
      </c>
      <c r="G9726" t="s">
        <v>21</v>
      </c>
      <c r="H9726" t="s">
        <v>9756</v>
      </c>
    </row>
    <row r="9727" spans="1:8" x14ac:dyDescent="0.35">
      <c r="A9727" s="2">
        <v>44966</v>
      </c>
      <c r="B9727" t="s">
        <v>55</v>
      </c>
      <c r="C9727" t="s">
        <v>19</v>
      </c>
      <c r="D9727" t="s">
        <v>39</v>
      </c>
      <c r="E9727" s="3">
        <v>46528</v>
      </c>
      <c r="F9727" s="3">
        <v>16064</v>
      </c>
      <c r="G9727" t="s">
        <v>32</v>
      </c>
      <c r="H9727" t="s">
        <v>9757</v>
      </c>
    </row>
    <row r="9728" spans="1:8" x14ac:dyDescent="0.35">
      <c r="A9728" s="2">
        <v>45030</v>
      </c>
      <c r="B9728" t="s">
        <v>28</v>
      </c>
      <c r="C9728" t="s">
        <v>34</v>
      </c>
      <c r="D9728" t="s">
        <v>39</v>
      </c>
      <c r="E9728" s="3">
        <v>39784</v>
      </c>
      <c r="F9728" s="3">
        <v>63905</v>
      </c>
      <c r="G9728" t="s">
        <v>35</v>
      </c>
      <c r="H9728" t="s">
        <v>9758</v>
      </c>
    </row>
    <row r="9729" spans="1:8" x14ac:dyDescent="0.35">
      <c r="A9729" s="2">
        <v>45195</v>
      </c>
      <c r="B9729" t="s">
        <v>41</v>
      </c>
      <c r="C9729" t="s">
        <v>24</v>
      </c>
      <c r="D9729" t="s">
        <v>30</v>
      </c>
      <c r="E9729" s="3">
        <v>83904</v>
      </c>
      <c r="F9729" s="3">
        <v>68757</v>
      </c>
      <c r="G9729" t="s">
        <v>35</v>
      </c>
      <c r="H9729" t="s">
        <v>9759</v>
      </c>
    </row>
    <row r="9730" spans="1:8" x14ac:dyDescent="0.35">
      <c r="A9730" s="2">
        <v>45134</v>
      </c>
      <c r="B9730" t="s">
        <v>23</v>
      </c>
      <c r="C9730" t="s">
        <v>34</v>
      </c>
      <c r="D9730" t="s">
        <v>20</v>
      </c>
      <c r="E9730" s="3">
        <v>63192</v>
      </c>
      <c r="F9730" s="3">
        <v>105964</v>
      </c>
      <c r="G9730" t="s">
        <v>26</v>
      </c>
      <c r="H9730" t="s">
        <v>9760</v>
      </c>
    </row>
    <row r="9731" spans="1:8" x14ac:dyDescent="0.35">
      <c r="A9731" s="2">
        <v>44432</v>
      </c>
      <c r="B9731" t="s">
        <v>41</v>
      </c>
      <c r="C9731" t="s">
        <v>24</v>
      </c>
      <c r="D9731" t="s">
        <v>25</v>
      </c>
      <c r="E9731" s="3">
        <v>16170</v>
      </c>
      <c r="F9731" s="3">
        <v>75757</v>
      </c>
      <c r="G9731" t="s">
        <v>32</v>
      </c>
      <c r="H9731" t="s">
        <v>9761</v>
      </c>
    </row>
    <row r="9732" spans="1:8" x14ac:dyDescent="0.35">
      <c r="A9732" s="2">
        <v>44358</v>
      </c>
      <c r="B9732" t="s">
        <v>23</v>
      </c>
      <c r="C9732" t="s">
        <v>23</v>
      </c>
      <c r="D9732" t="s">
        <v>58</v>
      </c>
      <c r="E9732" s="3">
        <v>50896</v>
      </c>
      <c r="F9732" s="3">
        <v>149011</v>
      </c>
      <c r="G9732" t="s">
        <v>21</v>
      </c>
      <c r="H9732" t="s">
        <v>9762</v>
      </c>
    </row>
    <row r="9733" spans="1:8" x14ac:dyDescent="0.35">
      <c r="A9733" s="2">
        <v>44750</v>
      </c>
      <c r="B9733" t="s">
        <v>23</v>
      </c>
      <c r="C9733" t="s">
        <v>23</v>
      </c>
      <c r="D9733" t="s">
        <v>20</v>
      </c>
      <c r="E9733" s="3">
        <v>115287</v>
      </c>
      <c r="F9733" s="3">
        <v>117762</v>
      </c>
      <c r="G9733" t="s">
        <v>26</v>
      </c>
      <c r="H9733" t="s">
        <v>9763</v>
      </c>
    </row>
    <row r="9734" spans="1:8" x14ac:dyDescent="0.35">
      <c r="A9734" s="2">
        <v>44984</v>
      </c>
      <c r="B9734" t="s">
        <v>41</v>
      </c>
      <c r="C9734" t="s">
        <v>19</v>
      </c>
      <c r="D9734" t="s">
        <v>39</v>
      </c>
      <c r="E9734" s="3">
        <v>104782</v>
      </c>
      <c r="F9734" s="3">
        <v>38472</v>
      </c>
      <c r="G9734" t="s">
        <v>35</v>
      </c>
      <c r="H9734" t="s">
        <v>9764</v>
      </c>
    </row>
    <row r="9735" spans="1:8" x14ac:dyDescent="0.35">
      <c r="A9735" s="2">
        <v>45288</v>
      </c>
      <c r="B9735" t="s">
        <v>23</v>
      </c>
      <c r="C9735" t="s">
        <v>24</v>
      </c>
      <c r="D9735" t="s">
        <v>20</v>
      </c>
      <c r="E9735" s="3">
        <v>95919</v>
      </c>
      <c r="F9735" s="3">
        <v>113425</v>
      </c>
      <c r="G9735" t="s">
        <v>35</v>
      </c>
      <c r="H9735" t="s">
        <v>9765</v>
      </c>
    </row>
    <row r="9736" spans="1:8" x14ac:dyDescent="0.35">
      <c r="A9736" s="2">
        <v>44755</v>
      </c>
      <c r="B9736" t="s">
        <v>23</v>
      </c>
      <c r="C9736" t="s">
        <v>23</v>
      </c>
      <c r="D9736" t="s">
        <v>20</v>
      </c>
      <c r="E9736" s="3">
        <v>54007</v>
      </c>
      <c r="F9736" s="3">
        <v>14415</v>
      </c>
      <c r="G9736" t="s">
        <v>21</v>
      </c>
      <c r="H9736" t="s">
        <v>9766</v>
      </c>
    </row>
    <row r="9737" spans="1:8" x14ac:dyDescent="0.35">
      <c r="A9737" s="2">
        <v>44457</v>
      </c>
      <c r="B9737" t="s">
        <v>23</v>
      </c>
      <c r="C9737" t="s">
        <v>19</v>
      </c>
      <c r="D9737" t="s">
        <v>30</v>
      </c>
      <c r="E9737" s="3">
        <v>70849</v>
      </c>
      <c r="F9737" s="3">
        <v>101490</v>
      </c>
      <c r="G9737" t="s">
        <v>35</v>
      </c>
      <c r="H9737" t="s">
        <v>9767</v>
      </c>
    </row>
    <row r="9738" spans="1:8" x14ac:dyDescent="0.35">
      <c r="A9738" s="2">
        <v>44413</v>
      </c>
      <c r="B9738" t="s">
        <v>37</v>
      </c>
      <c r="C9738" t="s">
        <v>43</v>
      </c>
      <c r="D9738" t="s">
        <v>39</v>
      </c>
      <c r="E9738" s="3">
        <v>122917</v>
      </c>
      <c r="F9738" s="3">
        <v>20595</v>
      </c>
      <c r="G9738" t="s">
        <v>35</v>
      </c>
      <c r="H9738" t="s">
        <v>9768</v>
      </c>
    </row>
    <row r="9739" spans="1:8" x14ac:dyDescent="0.35">
      <c r="A9739" s="2">
        <v>45001</v>
      </c>
      <c r="B9739" t="s">
        <v>55</v>
      </c>
      <c r="C9739" t="s">
        <v>23</v>
      </c>
      <c r="D9739" t="s">
        <v>39</v>
      </c>
      <c r="E9739" s="3">
        <v>123638</v>
      </c>
      <c r="F9739" s="3">
        <v>62920</v>
      </c>
      <c r="G9739" t="s">
        <v>32</v>
      </c>
      <c r="H9739" t="s">
        <v>9769</v>
      </c>
    </row>
    <row r="9740" spans="1:8" x14ac:dyDescent="0.35">
      <c r="A9740" s="2">
        <v>44397</v>
      </c>
      <c r="B9740" t="s">
        <v>23</v>
      </c>
      <c r="C9740" t="s">
        <v>23</v>
      </c>
      <c r="D9740" t="s">
        <v>58</v>
      </c>
      <c r="E9740" s="3">
        <v>54610</v>
      </c>
      <c r="F9740" s="3">
        <v>108946</v>
      </c>
      <c r="G9740" t="s">
        <v>26</v>
      </c>
      <c r="H9740" t="s">
        <v>9770</v>
      </c>
    </row>
    <row r="9741" spans="1:8" x14ac:dyDescent="0.35">
      <c r="A9741" s="2">
        <v>44598</v>
      </c>
      <c r="B9741" t="s">
        <v>55</v>
      </c>
      <c r="C9741" t="s">
        <v>29</v>
      </c>
      <c r="D9741" t="s">
        <v>58</v>
      </c>
      <c r="E9741" s="3">
        <v>109565</v>
      </c>
      <c r="F9741" s="3">
        <v>9140</v>
      </c>
      <c r="G9741" t="s">
        <v>21</v>
      </c>
      <c r="H9741" t="s">
        <v>9771</v>
      </c>
    </row>
    <row r="9742" spans="1:8" x14ac:dyDescent="0.35">
      <c r="A9742" s="2">
        <v>44471</v>
      </c>
      <c r="B9742" t="s">
        <v>55</v>
      </c>
      <c r="C9742" t="s">
        <v>34</v>
      </c>
      <c r="D9742" t="s">
        <v>58</v>
      </c>
      <c r="E9742" s="3">
        <v>80818</v>
      </c>
      <c r="F9742" s="3">
        <v>54981</v>
      </c>
      <c r="G9742" t="s">
        <v>32</v>
      </c>
      <c r="H9742" t="s">
        <v>9772</v>
      </c>
    </row>
    <row r="9743" spans="1:8" x14ac:dyDescent="0.35">
      <c r="A9743" s="2">
        <v>44402</v>
      </c>
      <c r="B9743" t="s">
        <v>37</v>
      </c>
      <c r="C9743" t="s">
        <v>43</v>
      </c>
      <c r="D9743" t="s">
        <v>58</v>
      </c>
      <c r="E9743" s="3">
        <v>29270</v>
      </c>
      <c r="F9743" s="3">
        <v>128836</v>
      </c>
      <c r="G9743" t="s">
        <v>32</v>
      </c>
      <c r="H9743" t="s">
        <v>9773</v>
      </c>
    </row>
    <row r="9744" spans="1:8" x14ac:dyDescent="0.35">
      <c r="A9744" s="2">
        <v>45260</v>
      </c>
      <c r="B9744" t="s">
        <v>55</v>
      </c>
      <c r="C9744" t="s">
        <v>24</v>
      </c>
      <c r="D9744" t="s">
        <v>20</v>
      </c>
      <c r="E9744" s="3">
        <v>34354</v>
      </c>
      <c r="F9744" s="3">
        <v>22253</v>
      </c>
      <c r="G9744" t="s">
        <v>26</v>
      </c>
      <c r="H9744" t="s">
        <v>9774</v>
      </c>
    </row>
    <row r="9745" spans="1:8" x14ac:dyDescent="0.35">
      <c r="A9745" s="2">
        <v>45063</v>
      </c>
      <c r="B9745" t="s">
        <v>28</v>
      </c>
      <c r="C9745" t="s">
        <v>19</v>
      </c>
      <c r="D9745" t="s">
        <v>20</v>
      </c>
      <c r="E9745" s="3">
        <v>91519</v>
      </c>
      <c r="F9745" s="3">
        <v>13745</v>
      </c>
      <c r="G9745" t="s">
        <v>32</v>
      </c>
      <c r="H9745" t="s">
        <v>9775</v>
      </c>
    </row>
    <row r="9746" spans="1:8" x14ac:dyDescent="0.35">
      <c r="A9746" s="2">
        <v>44289</v>
      </c>
      <c r="B9746" t="s">
        <v>18</v>
      </c>
      <c r="C9746" t="s">
        <v>43</v>
      </c>
      <c r="D9746" t="s">
        <v>58</v>
      </c>
      <c r="E9746" s="3">
        <v>48639</v>
      </c>
      <c r="F9746" s="3">
        <v>124473</v>
      </c>
      <c r="G9746" t="s">
        <v>35</v>
      </c>
      <c r="H9746" t="s">
        <v>9776</v>
      </c>
    </row>
    <row r="9747" spans="1:8" x14ac:dyDescent="0.35">
      <c r="A9747" s="2">
        <v>45262</v>
      </c>
      <c r="B9747" t="s">
        <v>37</v>
      </c>
      <c r="C9747" t="s">
        <v>24</v>
      </c>
      <c r="D9747" t="s">
        <v>58</v>
      </c>
      <c r="E9747" s="3">
        <v>113064</v>
      </c>
      <c r="F9747" s="3">
        <v>81128</v>
      </c>
      <c r="G9747" t="s">
        <v>21</v>
      </c>
      <c r="H9747" t="s">
        <v>9777</v>
      </c>
    </row>
    <row r="9748" spans="1:8" x14ac:dyDescent="0.35">
      <c r="A9748" s="2">
        <v>44575</v>
      </c>
      <c r="B9748" t="s">
        <v>18</v>
      </c>
      <c r="C9748" t="s">
        <v>23</v>
      </c>
      <c r="D9748" t="s">
        <v>58</v>
      </c>
      <c r="E9748" s="3">
        <v>110284</v>
      </c>
      <c r="F9748" s="3">
        <v>70389</v>
      </c>
      <c r="G9748" t="s">
        <v>32</v>
      </c>
      <c r="H9748" t="s">
        <v>9778</v>
      </c>
    </row>
    <row r="9749" spans="1:8" x14ac:dyDescent="0.35">
      <c r="A9749" s="2">
        <v>44261</v>
      </c>
      <c r="B9749" t="s">
        <v>28</v>
      </c>
      <c r="C9749" t="s">
        <v>29</v>
      </c>
      <c r="D9749" t="s">
        <v>25</v>
      </c>
      <c r="E9749" s="3">
        <v>98523</v>
      </c>
      <c r="F9749" s="3">
        <v>27999</v>
      </c>
      <c r="G9749" t="s">
        <v>21</v>
      </c>
      <c r="H9749" t="s">
        <v>9779</v>
      </c>
    </row>
    <row r="9750" spans="1:8" x14ac:dyDescent="0.35">
      <c r="A9750" s="2">
        <v>44561</v>
      </c>
      <c r="B9750" t="s">
        <v>41</v>
      </c>
      <c r="C9750" t="s">
        <v>19</v>
      </c>
      <c r="D9750" t="s">
        <v>58</v>
      </c>
      <c r="E9750" s="3">
        <v>55832</v>
      </c>
      <c r="F9750" s="3">
        <v>69236</v>
      </c>
      <c r="G9750" t="s">
        <v>21</v>
      </c>
      <c r="H9750" t="s">
        <v>9780</v>
      </c>
    </row>
    <row r="9751" spans="1:8" x14ac:dyDescent="0.35">
      <c r="A9751" s="2">
        <v>45017</v>
      </c>
      <c r="B9751" t="s">
        <v>41</v>
      </c>
      <c r="C9751" t="s">
        <v>19</v>
      </c>
      <c r="D9751" t="s">
        <v>25</v>
      </c>
      <c r="E9751" s="3">
        <v>95557</v>
      </c>
      <c r="F9751" s="3">
        <v>98182</v>
      </c>
      <c r="G9751" t="s">
        <v>21</v>
      </c>
      <c r="H9751" t="s">
        <v>9781</v>
      </c>
    </row>
    <row r="9752" spans="1:8" x14ac:dyDescent="0.35">
      <c r="A9752" s="2">
        <v>45244</v>
      </c>
      <c r="B9752" t="s">
        <v>23</v>
      </c>
      <c r="C9752" t="s">
        <v>43</v>
      </c>
      <c r="D9752" t="s">
        <v>58</v>
      </c>
      <c r="E9752" s="3">
        <v>99220</v>
      </c>
      <c r="F9752" s="3">
        <v>81467</v>
      </c>
      <c r="G9752" t="s">
        <v>35</v>
      </c>
      <c r="H9752" t="s">
        <v>9782</v>
      </c>
    </row>
    <row r="9753" spans="1:8" x14ac:dyDescent="0.35">
      <c r="A9753" s="2">
        <v>44736</v>
      </c>
      <c r="B9753" t="s">
        <v>41</v>
      </c>
      <c r="C9753" t="s">
        <v>34</v>
      </c>
      <c r="D9753" t="s">
        <v>39</v>
      </c>
      <c r="E9753" s="3">
        <v>66316</v>
      </c>
      <c r="F9753" s="3">
        <v>53085</v>
      </c>
      <c r="G9753" t="s">
        <v>21</v>
      </c>
      <c r="H9753" t="s">
        <v>9783</v>
      </c>
    </row>
    <row r="9754" spans="1:8" x14ac:dyDescent="0.35">
      <c r="A9754" s="2">
        <v>45282</v>
      </c>
      <c r="B9754" t="s">
        <v>37</v>
      </c>
      <c r="C9754" t="s">
        <v>24</v>
      </c>
      <c r="D9754" t="s">
        <v>30</v>
      </c>
      <c r="E9754" s="3">
        <v>35790</v>
      </c>
      <c r="F9754" s="3">
        <v>121919</v>
      </c>
      <c r="G9754" t="s">
        <v>26</v>
      </c>
      <c r="H9754" t="s">
        <v>9784</v>
      </c>
    </row>
    <row r="9755" spans="1:8" x14ac:dyDescent="0.35">
      <c r="A9755" s="2">
        <v>44687</v>
      </c>
      <c r="B9755" t="s">
        <v>41</v>
      </c>
      <c r="C9755" t="s">
        <v>29</v>
      </c>
      <c r="D9755" t="s">
        <v>20</v>
      </c>
      <c r="E9755" s="3">
        <v>76683</v>
      </c>
      <c r="F9755" s="3">
        <v>152030</v>
      </c>
      <c r="G9755" t="s">
        <v>21</v>
      </c>
      <c r="H9755" t="s">
        <v>9785</v>
      </c>
    </row>
    <row r="9756" spans="1:8" x14ac:dyDescent="0.35">
      <c r="A9756" s="2">
        <v>44425</v>
      </c>
      <c r="B9756" t="s">
        <v>37</v>
      </c>
      <c r="C9756" t="s">
        <v>29</v>
      </c>
      <c r="D9756" t="s">
        <v>39</v>
      </c>
      <c r="E9756" s="3">
        <v>15550</v>
      </c>
      <c r="F9756" s="3">
        <v>25928</v>
      </c>
      <c r="G9756" t="s">
        <v>35</v>
      </c>
      <c r="H9756" t="s">
        <v>9786</v>
      </c>
    </row>
    <row r="9757" spans="1:8" x14ac:dyDescent="0.35">
      <c r="A9757" s="2">
        <v>45240</v>
      </c>
      <c r="B9757" t="s">
        <v>37</v>
      </c>
      <c r="C9757" t="s">
        <v>43</v>
      </c>
      <c r="D9757" t="s">
        <v>30</v>
      </c>
      <c r="E9757" s="3">
        <v>33769</v>
      </c>
      <c r="F9757" s="3">
        <v>127777</v>
      </c>
      <c r="G9757" t="s">
        <v>35</v>
      </c>
      <c r="H9757" t="s">
        <v>9787</v>
      </c>
    </row>
    <row r="9758" spans="1:8" x14ac:dyDescent="0.35">
      <c r="A9758" s="2">
        <v>44199</v>
      </c>
      <c r="B9758" t="s">
        <v>18</v>
      </c>
      <c r="C9758" t="s">
        <v>34</v>
      </c>
      <c r="D9758" t="s">
        <v>25</v>
      </c>
      <c r="E9758" s="3">
        <v>110754</v>
      </c>
      <c r="F9758" s="3">
        <v>163556</v>
      </c>
      <c r="G9758" t="s">
        <v>26</v>
      </c>
      <c r="H9758" t="s">
        <v>9788</v>
      </c>
    </row>
    <row r="9759" spans="1:8" x14ac:dyDescent="0.35">
      <c r="A9759" s="2">
        <v>45107</v>
      </c>
      <c r="B9759" t="s">
        <v>41</v>
      </c>
      <c r="C9759" t="s">
        <v>34</v>
      </c>
      <c r="D9759" t="s">
        <v>20</v>
      </c>
      <c r="E9759" s="3">
        <v>148210</v>
      </c>
      <c r="F9759" s="3">
        <v>132059</v>
      </c>
      <c r="G9759" t="s">
        <v>26</v>
      </c>
      <c r="H9759" t="s">
        <v>9789</v>
      </c>
    </row>
    <row r="9760" spans="1:8" x14ac:dyDescent="0.35">
      <c r="A9760" s="2">
        <v>44503</v>
      </c>
      <c r="B9760" t="s">
        <v>55</v>
      </c>
      <c r="C9760" t="s">
        <v>34</v>
      </c>
      <c r="D9760" t="s">
        <v>25</v>
      </c>
      <c r="E9760" s="3">
        <v>114661</v>
      </c>
      <c r="F9760" s="3">
        <v>152365</v>
      </c>
      <c r="G9760" t="s">
        <v>35</v>
      </c>
      <c r="H9760" t="s">
        <v>9790</v>
      </c>
    </row>
    <row r="9761" spans="1:8" x14ac:dyDescent="0.35">
      <c r="A9761" s="2">
        <v>44628</v>
      </c>
      <c r="B9761" t="s">
        <v>41</v>
      </c>
      <c r="C9761" t="s">
        <v>19</v>
      </c>
      <c r="D9761" t="s">
        <v>25</v>
      </c>
      <c r="E9761" s="3">
        <v>84601</v>
      </c>
      <c r="F9761" s="3">
        <v>129045</v>
      </c>
      <c r="G9761" t="s">
        <v>35</v>
      </c>
      <c r="H9761" t="s">
        <v>9791</v>
      </c>
    </row>
    <row r="9762" spans="1:8" x14ac:dyDescent="0.35">
      <c r="A9762" s="2">
        <v>44332</v>
      </c>
      <c r="B9762" t="s">
        <v>41</v>
      </c>
      <c r="C9762" t="s">
        <v>24</v>
      </c>
      <c r="D9762" t="s">
        <v>20</v>
      </c>
      <c r="E9762" s="3">
        <v>84101</v>
      </c>
      <c r="F9762" s="3">
        <v>51412</v>
      </c>
      <c r="G9762" t="s">
        <v>26</v>
      </c>
      <c r="H9762" t="s">
        <v>9792</v>
      </c>
    </row>
    <row r="9763" spans="1:8" x14ac:dyDescent="0.35">
      <c r="A9763" s="2">
        <v>44711</v>
      </c>
      <c r="B9763" t="s">
        <v>41</v>
      </c>
      <c r="C9763" t="s">
        <v>24</v>
      </c>
      <c r="D9763" t="s">
        <v>30</v>
      </c>
      <c r="E9763" s="3">
        <v>11194</v>
      </c>
      <c r="F9763" s="3">
        <v>127396</v>
      </c>
      <c r="G9763" t="s">
        <v>35</v>
      </c>
      <c r="H9763" t="s">
        <v>9793</v>
      </c>
    </row>
    <row r="9764" spans="1:8" x14ac:dyDescent="0.35">
      <c r="A9764" s="2">
        <v>44389</v>
      </c>
      <c r="B9764" t="s">
        <v>23</v>
      </c>
      <c r="C9764" t="s">
        <v>43</v>
      </c>
      <c r="D9764" t="s">
        <v>20</v>
      </c>
      <c r="E9764" s="3">
        <v>39533</v>
      </c>
      <c r="F9764" s="3">
        <v>113481</v>
      </c>
      <c r="G9764" t="s">
        <v>32</v>
      </c>
      <c r="H9764" t="s">
        <v>9794</v>
      </c>
    </row>
    <row r="9765" spans="1:8" x14ac:dyDescent="0.35">
      <c r="A9765" s="2">
        <v>45069</v>
      </c>
      <c r="B9765" t="s">
        <v>55</v>
      </c>
      <c r="C9765" t="s">
        <v>23</v>
      </c>
      <c r="D9765" t="s">
        <v>58</v>
      </c>
      <c r="E9765" s="3">
        <v>95401</v>
      </c>
      <c r="F9765" s="3">
        <v>63119</v>
      </c>
      <c r="G9765" t="s">
        <v>21</v>
      </c>
      <c r="H9765" t="s">
        <v>9795</v>
      </c>
    </row>
    <row r="9766" spans="1:8" x14ac:dyDescent="0.35">
      <c r="A9766" s="2">
        <v>44862</v>
      </c>
      <c r="B9766" t="s">
        <v>55</v>
      </c>
      <c r="C9766" t="s">
        <v>43</v>
      </c>
      <c r="D9766" t="s">
        <v>25</v>
      </c>
      <c r="E9766" s="3">
        <v>146687</v>
      </c>
      <c r="F9766" s="3">
        <v>19543</v>
      </c>
      <c r="G9766" t="s">
        <v>35</v>
      </c>
      <c r="H9766" t="s">
        <v>9796</v>
      </c>
    </row>
    <row r="9767" spans="1:8" x14ac:dyDescent="0.35">
      <c r="A9767" s="2">
        <v>44405</v>
      </c>
      <c r="B9767" t="s">
        <v>37</v>
      </c>
      <c r="C9767" t="s">
        <v>24</v>
      </c>
      <c r="D9767" t="s">
        <v>58</v>
      </c>
      <c r="E9767" s="3">
        <v>115762</v>
      </c>
      <c r="F9767" s="3">
        <v>148979</v>
      </c>
      <c r="G9767" t="s">
        <v>35</v>
      </c>
      <c r="H9767" t="s">
        <v>9797</v>
      </c>
    </row>
    <row r="9768" spans="1:8" x14ac:dyDescent="0.35">
      <c r="A9768" s="2">
        <v>45148</v>
      </c>
      <c r="B9768" t="s">
        <v>55</v>
      </c>
      <c r="C9768" t="s">
        <v>19</v>
      </c>
      <c r="D9768" t="s">
        <v>20</v>
      </c>
      <c r="E9768" s="3">
        <v>25084</v>
      </c>
      <c r="F9768" s="3">
        <v>17305</v>
      </c>
      <c r="G9768" t="s">
        <v>35</v>
      </c>
      <c r="H9768" t="s">
        <v>9798</v>
      </c>
    </row>
    <row r="9769" spans="1:8" x14ac:dyDescent="0.35">
      <c r="A9769" s="2">
        <v>45254</v>
      </c>
      <c r="B9769" t="s">
        <v>37</v>
      </c>
      <c r="C9769" t="s">
        <v>43</v>
      </c>
      <c r="D9769" t="s">
        <v>20</v>
      </c>
      <c r="E9769" s="3">
        <v>149088</v>
      </c>
      <c r="F9769" s="3">
        <v>76557</v>
      </c>
      <c r="G9769" t="s">
        <v>32</v>
      </c>
      <c r="H9769" t="s">
        <v>9799</v>
      </c>
    </row>
    <row r="9770" spans="1:8" x14ac:dyDescent="0.35">
      <c r="A9770" s="2">
        <v>44845</v>
      </c>
      <c r="B9770" t="s">
        <v>18</v>
      </c>
      <c r="C9770" t="s">
        <v>23</v>
      </c>
      <c r="D9770" t="s">
        <v>30</v>
      </c>
      <c r="E9770" s="3">
        <v>44825</v>
      </c>
      <c r="F9770" s="3">
        <v>60222</v>
      </c>
      <c r="G9770" t="s">
        <v>21</v>
      </c>
      <c r="H9770" t="s">
        <v>9800</v>
      </c>
    </row>
    <row r="9771" spans="1:8" x14ac:dyDescent="0.35">
      <c r="A9771" s="2">
        <v>44316</v>
      </c>
      <c r="B9771" t="s">
        <v>37</v>
      </c>
      <c r="C9771" t="s">
        <v>29</v>
      </c>
      <c r="D9771" t="s">
        <v>25</v>
      </c>
      <c r="E9771" s="3">
        <v>54072</v>
      </c>
      <c r="F9771" s="3">
        <v>84567</v>
      </c>
      <c r="G9771" t="s">
        <v>26</v>
      </c>
      <c r="H9771" t="s">
        <v>9801</v>
      </c>
    </row>
    <row r="9772" spans="1:8" x14ac:dyDescent="0.35">
      <c r="A9772" s="2">
        <v>44823</v>
      </c>
      <c r="B9772" t="s">
        <v>41</v>
      </c>
      <c r="C9772" t="s">
        <v>43</v>
      </c>
      <c r="D9772" t="s">
        <v>39</v>
      </c>
      <c r="E9772" s="3">
        <v>47246</v>
      </c>
      <c r="F9772" s="3">
        <v>151642</v>
      </c>
      <c r="G9772" t="s">
        <v>32</v>
      </c>
      <c r="H9772" t="s">
        <v>9802</v>
      </c>
    </row>
    <row r="9773" spans="1:8" x14ac:dyDescent="0.35">
      <c r="A9773" s="2">
        <v>44721</v>
      </c>
      <c r="B9773" t="s">
        <v>28</v>
      </c>
      <c r="C9773" t="s">
        <v>34</v>
      </c>
      <c r="D9773" t="s">
        <v>20</v>
      </c>
      <c r="E9773" s="3">
        <v>67793</v>
      </c>
      <c r="F9773" s="3">
        <v>74666</v>
      </c>
      <c r="G9773" t="s">
        <v>32</v>
      </c>
      <c r="H9773" t="s">
        <v>9803</v>
      </c>
    </row>
    <row r="9774" spans="1:8" x14ac:dyDescent="0.35">
      <c r="A9774" s="2">
        <v>44965</v>
      </c>
      <c r="B9774" t="s">
        <v>28</v>
      </c>
      <c r="C9774" t="s">
        <v>23</v>
      </c>
      <c r="D9774" t="s">
        <v>39</v>
      </c>
      <c r="E9774" s="3">
        <v>27393</v>
      </c>
      <c r="F9774" s="3">
        <v>138279</v>
      </c>
      <c r="G9774" t="s">
        <v>26</v>
      </c>
      <c r="H9774" t="s">
        <v>9804</v>
      </c>
    </row>
    <row r="9775" spans="1:8" x14ac:dyDescent="0.35">
      <c r="A9775" s="2">
        <v>44708</v>
      </c>
      <c r="B9775" t="s">
        <v>23</v>
      </c>
      <c r="C9775" t="s">
        <v>34</v>
      </c>
      <c r="D9775" t="s">
        <v>25</v>
      </c>
      <c r="E9775" s="3">
        <v>144850</v>
      </c>
      <c r="F9775" s="3">
        <v>103077</v>
      </c>
      <c r="G9775" t="s">
        <v>26</v>
      </c>
      <c r="H9775" t="s">
        <v>9805</v>
      </c>
    </row>
    <row r="9776" spans="1:8" x14ac:dyDescent="0.35">
      <c r="A9776" s="2">
        <v>44243</v>
      </c>
      <c r="B9776" t="s">
        <v>41</v>
      </c>
      <c r="C9776" t="s">
        <v>19</v>
      </c>
      <c r="D9776" t="s">
        <v>58</v>
      </c>
      <c r="E9776" s="3">
        <v>112284</v>
      </c>
      <c r="F9776" s="3">
        <v>64395</v>
      </c>
      <c r="G9776" t="s">
        <v>35</v>
      </c>
      <c r="H9776" t="s">
        <v>9806</v>
      </c>
    </row>
    <row r="9777" spans="1:8" x14ac:dyDescent="0.35">
      <c r="A9777" s="2">
        <v>44968</v>
      </c>
      <c r="B9777" t="s">
        <v>37</v>
      </c>
      <c r="C9777" t="s">
        <v>24</v>
      </c>
      <c r="D9777" t="s">
        <v>25</v>
      </c>
      <c r="E9777" s="3">
        <v>57068</v>
      </c>
      <c r="F9777" s="3">
        <v>30468</v>
      </c>
      <c r="G9777" t="s">
        <v>26</v>
      </c>
      <c r="H9777" t="s">
        <v>9807</v>
      </c>
    </row>
    <row r="9778" spans="1:8" x14ac:dyDescent="0.35">
      <c r="A9778" s="2">
        <v>44936</v>
      </c>
      <c r="B9778" t="s">
        <v>41</v>
      </c>
      <c r="C9778" t="s">
        <v>43</v>
      </c>
      <c r="D9778" t="s">
        <v>30</v>
      </c>
      <c r="E9778" s="3">
        <v>54778</v>
      </c>
      <c r="F9778" s="3">
        <v>18637</v>
      </c>
      <c r="G9778" t="s">
        <v>32</v>
      </c>
      <c r="H9778" t="s">
        <v>9808</v>
      </c>
    </row>
    <row r="9779" spans="1:8" x14ac:dyDescent="0.35">
      <c r="A9779" s="2">
        <v>44718</v>
      </c>
      <c r="B9779" t="s">
        <v>23</v>
      </c>
      <c r="C9779" t="s">
        <v>43</v>
      </c>
      <c r="D9779" t="s">
        <v>39</v>
      </c>
      <c r="E9779" s="3">
        <v>107506</v>
      </c>
      <c r="F9779" s="3">
        <v>117340</v>
      </c>
      <c r="G9779" t="s">
        <v>35</v>
      </c>
      <c r="H9779" t="s">
        <v>9809</v>
      </c>
    </row>
    <row r="9780" spans="1:8" x14ac:dyDescent="0.35">
      <c r="A9780" s="2">
        <v>44330</v>
      </c>
      <c r="B9780" t="s">
        <v>55</v>
      </c>
      <c r="C9780" t="s">
        <v>34</v>
      </c>
      <c r="D9780" t="s">
        <v>39</v>
      </c>
      <c r="E9780" s="3">
        <v>142322</v>
      </c>
      <c r="F9780" s="3">
        <v>39131</v>
      </c>
      <c r="G9780" t="s">
        <v>26</v>
      </c>
      <c r="H9780" t="s">
        <v>9810</v>
      </c>
    </row>
    <row r="9781" spans="1:8" x14ac:dyDescent="0.35">
      <c r="A9781" s="2">
        <v>44444</v>
      </c>
      <c r="B9781" t="s">
        <v>37</v>
      </c>
      <c r="C9781" t="s">
        <v>34</v>
      </c>
      <c r="D9781" t="s">
        <v>58</v>
      </c>
      <c r="E9781" s="3">
        <v>28703</v>
      </c>
      <c r="F9781" s="3">
        <v>12725</v>
      </c>
      <c r="G9781" t="s">
        <v>32</v>
      </c>
      <c r="H9781" t="s">
        <v>9811</v>
      </c>
    </row>
    <row r="9782" spans="1:8" x14ac:dyDescent="0.35">
      <c r="A9782" s="2">
        <v>44632</v>
      </c>
      <c r="B9782" t="s">
        <v>41</v>
      </c>
      <c r="C9782" t="s">
        <v>24</v>
      </c>
      <c r="D9782" t="s">
        <v>58</v>
      </c>
      <c r="E9782" s="3">
        <v>62347</v>
      </c>
      <c r="F9782" s="3">
        <v>135604</v>
      </c>
      <c r="G9782" t="s">
        <v>21</v>
      </c>
      <c r="H9782" t="s">
        <v>9812</v>
      </c>
    </row>
    <row r="9783" spans="1:8" x14ac:dyDescent="0.35">
      <c r="A9783" s="2">
        <v>44882</v>
      </c>
      <c r="B9783" t="s">
        <v>55</v>
      </c>
      <c r="C9783" t="s">
        <v>43</v>
      </c>
      <c r="D9783" t="s">
        <v>20</v>
      </c>
      <c r="E9783" s="3">
        <v>78493</v>
      </c>
      <c r="F9783" s="3">
        <v>100868</v>
      </c>
      <c r="G9783" t="s">
        <v>26</v>
      </c>
      <c r="H9783" t="s">
        <v>9813</v>
      </c>
    </row>
    <row r="9784" spans="1:8" x14ac:dyDescent="0.35">
      <c r="A9784" s="2">
        <v>44782</v>
      </c>
      <c r="B9784" t="s">
        <v>23</v>
      </c>
      <c r="C9784" t="s">
        <v>24</v>
      </c>
      <c r="D9784" t="s">
        <v>25</v>
      </c>
      <c r="E9784" s="3">
        <v>23894</v>
      </c>
      <c r="F9784" s="3">
        <v>130471</v>
      </c>
      <c r="G9784" t="s">
        <v>32</v>
      </c>
      <c r="H9784" t="s">
        <v>9814</v>
      </c>
    </row>
    <row r="9785" spans="1:8" x14ac:dyDescent="0.35">
      <c r="A9785" s="2">
        <v>44547</v>
      </c>
      <c r="B9785" t="s">
        <v>55</v>
      </c>
      <c r="C9785" t="s">
        <v>34</v>
      </c>
      <c r="D9785" t="s">
        <v>30</v>
      </c>
      <c r="E9785" s="3">
        <v>67063</v>
      </c>
      <c r="F9785" s="3">
        <v>79853</v>
      </c>
      <c r="G9785" t="s">
        <v>35</v>
      </c>
      <c r="H9785" t="s">
        <v>9815</v>
      </c>
    </row>
    <row r="9786" spans="1:8" x14ac:dyDescent="0.35">
      <c r="A9786" s="2">
        <v>44339</v>
      </c>
      <c r="B9786" t="s">
        <v>37</v>
      </c>
      <c r="C9786" t="s">
        <v>29</v>
      </c>
      <c r="D9786" t="s">
        <v>20</v>
      </c>
      <c r="E9786" s="3">
        <v>35772</v>
      </c>
      <c r="F9786" s="3">
        <v>110396</v>
      </c>
      <c r="G9786" t="s">
        <v>26</v>
      </c>
      <c r="H9786" t="s">
        <v>9816</v>
      </c>
    </row>
    <row r="9787" spans="1:8" x14ac:dyDescent="0.35">
      <c r="A9787" s="2">
        <v>45163</v>
      </c>
      <c r="B9787" t="s">
        <v>23</v>
      </c>
      <c r="C9787" t="s">
        <v>34</v>
      </c>
      <c r="D9787" t="s">
        <v>25</v>
      </c>
      <c r="E9787" s="3">
        <v>108290</v>
      </c>
      <c r="F9787" s="3">
        <v>110222</v>
      </c>
      <c r="G9787" t="s">
        <v>26</v>
      </c>
      <c r="H9787" t="s">
        <v>9817</v>
      </c>
    </row>
    <row r="9788" spans="1:8" x14ac:dyDescent="0.35">
      <c r="A9788" s="2">
        <v>45000</v>
      </c>
      <c r="B9788" t="s">
        <v>23</v>
      </c>
      <c r="C9788" t="s">
        <v>23</v>
      </c>
      <c r="D9788" t="s">
        <v>58</v>
      </c>
      <c r="E9788" s="3">
        <v>101168</v>
      </c>
      <c r="F9788" s="3">
        <v>87688</v>
      </c>
      <c r="G9788" t="s">
        <v>35</v>
      </c>
      <c r="H9788" t="s">
        <v>9818</v>
      </c>
    </row>
    <row r="9789" spans="1:8" x14ac:dyDescent="0.35">
      <c r="A9789" s="2">
        <v>44914</v>
      </c>
      <c r="B9789" t="s">
        <v>23</v>
      </c>
      <c r="C9789" t="s">
        <v>34</v>
      </c>
      <c r="D9789" t="s">
        <v>30</v>
      </c>
      <c r="E9789" s="3">
        <v>118754</v>
      </c>
      <c r="F9789" s="3">
        <v>153585</v>
      </c>
      <c r="G9789" t="s">
        <v>35</v>
      </c>
      <c r="H9789" t="s">
        <v>9819</v>
      </c>
    </row>
    <row r="9790" spans="1:8" x14ac:dyDescent="0.35">
      <c r="A9790" s="2">
        <v>44839</v>
      </c>
      <c r="B9790" t="s">
        <v>18</v>
      </c>
      <c r="C9790" t="s">
        <v>34</v>
      </c>
      <c r="D9790" t="s">
        <v>58</v>
      </c>
      <c r="E9790" s="3">
        <v>74181</v>
      </c>
      <c r="F9790" s="3">
        <v>149083</v>
      </c>
      <c r="G9790" t="s">
        <v>32</v>
      </c>
      <c r="H9790" t="s">
        <v>9820</v>
      </c>
    </row>
    <row r="9791" spans="1:8" x14ac:dyDescent="0.35">
      <c r="A9791" s="2">
        <v>44697</v>
      </c>
      <c r="B9791" t="s">
        <v>23</v>
      </c>
      <c r="C9791" t="s">
        <v>29</v>
      </c>
      <c r="D9791" t="s">
        <v>58</v>
      </c>
      <c r="E9791" s="3">
        <v>110210</v>
      </c>
      <c r="F9791" s="3">
        <v>169645</v>
      </c>
      <c r="G9791" t="s">
        <v>35</v>
      </c>
      <c r="H9791" t="s">
        <v>9821</v>
      </c>
    </row>
    <row r="9792" spans="1:8" x14ac:dyDescent="0.35">
      <c r="A9792" s="2">
        <v>44566</v>
      </c>
      <c r="B9792" t="s">
        <v>18</v>
      </c>
      <c r="C9792" t="s">
        <v>24</v>
      </c>
      <c r="D9792" t="s">
        <v>39</v>
      </c>
      <c r="E9792" s="3">
        <v>78475</v>
      </c>
      <c r="F9792" s="3">
        <v>134066</v>
      </c>
      <c r="G9792" t="s">
        <v>32</v>
      </c>
      <c r="H9792" t="s">
        <v>9822</v>
      </c>
    </row>
    <row r="9793" spans="1:8" x14ac:dyDescent="0.35">
      <c r="A9793" s="2">
        <v>44983</v>
      </c>
      <c r="B9793" t="s">
        <v>55</v>
      </c>
      <c r="C9793" t="s">
        <v>23</v>
      </c>
      <c r="D9793" t="s">
        <v>25</v>
      </c>
      <c r="E9793" s="3">
        <v>21670</v>
      </c>
      <c r="F9793" s="3">
        <v>53433</v>
      </c>
      <c r="G9793" t="s">
        <v>32</v>
      </c>
      <c r="H9793" t="s">
        <v>9823</v>
      </c>
    </row>
    <row r="9794" spans="1:8" x14ac:dyDescent="0.35">
      <c r="A9794" s="2">
        <v>44935</v>
      </c>
      <c r="B9794" t="s">
        <v>18</v>
      </c>
      <c r="C9794" t="s">
        <v>23</v>
      </c>
      <c r="D9794" t="s">
        <v>20</v>
      </c>
      <c r="E9794" s="3">
        <v>117036</v>
      </c>
      <c r="F9794" s="3">
        <v>28576</v>
      </c>
      <c r="G9794" t="s">
        <v>35</v>
      </c>
      <c r="H9794" t="s">
        <v>9824</v>
      </c>
    </row>
    <row r="9795" spans="1:8" x14ac:dyDescent="0.35">
      <c r="A9795" s="2">
        <v>45146</v>
      </c>
      <c r="B9795" t="s">
        <v>55</v>
      </c>
      <c r="C9795" t="s">
        <v>43</v>
      </c>
      <c r="D9795" t="s">
        <v>39</v>
      </c>
      <c r="E9795" s="3">
        <v>133397</v>
      </c>
      <c r="F9795" s="3">
        <v>99271</v>
      </c>
      <c r="G9795" t="s">
        <v>26</v>
      </c>
      <c r="H9795" t="s">
        <v>9825</v>
      </c>
    </row>
    <row r="9796" spans="1:8" x14ac:dyDescent="0.35">
      <c r="A9796" s="2">
        <v>44718</v>
      </c>
      <c r="B9796" t="s">
        <v>18</v>
      </c>
      <c r="C9796" t="s">
        <v>29</v>
      </c>
      <c r="D9796" t="s">
        <v>25</v>
      </c>
      <c r="E9796" s="3">
        <v>105142</v>
      </c>
      <c r="F9796" s="3">
        <v>168688</v>
      </c>
      <c r="G9796" t="s">
        <v>35</v>
      </c>
      <c r="H9796" t="s">
        <v>9826</v>
      </c>
    </row>
    <row r="9797" spans="1:8" x14ac:dyDescent="0.35">
      <c r="A9797" s="2">
        <v>44685</v>
      </c>
      <c r="B9797" t="s">
        <v>55</v>
      </c>
      <c r="C9797" t="s">
        <v>19</v>
      </c>
      <c r="D9797" t="s">
        <v>25</v>
      </c>
      <c r="E9797" s="3">
        <v>89967</v>
      </c>
      <c r="F9797" s="3">
        <v>160232</v>
      </c>
      <c r="G9797" t="s">
        <v>35</v>
      </c>
      <c r="H9797" t="s">
        <v>9827</v>
      </c>
    </row>
    <row r="9798" spans="1:8" x14ac:dyDescent="0.35">
      <c r="A9798" s="2">
        <v>44593</v>
      </c>
      <c r="B9798" t="s">
        <v>55</v>
      </c>
      <c r="C9798" t="s">
        <v>43</v>
      </c>
      <c r="D9798" t="s">
        <v>25</v>
      </c>
      <c r="E9798" s="3">
        <v>133303</v>
      </c>
      <c r="F9798" s="3">
        <v>28637</v>
      </c>
      <c r="G9798" t="s">
        <v>21</v>
      </c>
      <c r="H9798" t="s">
        <v>9828</v>
      </c>
    </row>
    <row r="9799" spans="1:8" x14ac:dyDescent="0.35">
      <c r="A9799" s="2">
        <v>45092</v>
      </c>
      <c r="B9799" t="s">
        <v>23</v>
      </c>
      <c r="C9799" t="s">
        <v>43</v>
      </c>
      <c r="D9799" t="s">
        <v>30</v>
      </c>
      <c r="E9799" s="3">
        <v>21028</v>
      </c>
      <c r="F9799" s="3">
        <v>129229</v>
      </c>
      <c r="G9799" t="s">
        <v>21</v>
      </c>
      <c r="H9799" t="s">
        <v>9829</v>
      </c>
    </row>
    <row r="9800" spans="1:8" x14ac:dyDescent="0.35">
      <c r="A9800" s="2">
        <v>44551</v>
      </c>
      <c r="B9800" t="s">
        <v>23</v>
      </c>
      <c r="C9800" t="s">
        <v>43</v>
      </c>
      <c r="D9800" t="s">
        <v>39</v>
      </c>
      <c r="E9800" s="3">
        <v>114762</v>
      </c>
      <c r="F9800" s="3">
        <v>82540</v>
      </c>
      <c r="G9800" t="s">
        <v>35</v>
      </c>
      <c r="H9800" t="s">
        <v>9830</v>
      </c>
    </row>
    <row r="9801" spans="1:8" x14ac:dyDescent="0.35">
      <c r="A9801" s="2">
        <v>45143</v>
      </c>
      <c r="B9801" t="s">
        <v>55</v>
      </c>
      <c r="C9801" t="s">
        <v>23</v>
      </c>
      <c r="D9801" t="s">
        <v>20</v>
      </c>
      <c r="E9801" s="3">
        <v>44520</v>
      </c>
      <c r="F9801" s="3">
        <v>38434</v>
      </c>
      <c r="G9801" t="s">
        <v>26</v>
      </c>
      <c r="H9801" t="s">
        <v>9831</v>
      </c>
    </row>
    <row r="9802" spans="1:8" x14ac:dyDescent="0.35">
      <c r="A9802" s="2">
        <v>44484</v>
      </c>
      <c r="B9802" t="s">
        <v>23</v>
      </c>
      <c r="C9802" t="s">
        <v>24</v>
      </c>
      <c r="D9802" t="s">
        <v>39</v>
      </c>
      <c r="E9802" s="3">
        <v>39587</v>
      </c>
      <c r="F9802" s="3">
        <v>132269</v>
      </c>
      <c r="G9802" t="s">
        <v>26</v>
      </c>
      <c r="H9802" t="s">
        <v>9832</v>
      </c>
    </row>
    <row r="9803" spans="1:8" x14ac:dyDescent="0.35">
      <c r="A9803" s="2">
        <v>45194</v>
      </c>
      <c r="B9803" t="s">
        <v>55</v>
      </c>
      <c r="C9803" t="s">
        <v>34</v>
      </c>
      <c r="D9803" t="s">
        <v>58</v>
      </c>
      <c r="E9803" s="3">
        <v>28050</v>
      </c>
      <c r="F9803" s="3">
        <v>13421</v>
      </c>
      <c r="G9803" t="s">
        <v>32</v>
      </c>
      <c r="H9803" t="s">
        <v>9833</v>
      </c>
    </row>
    <row r="9804" spans="1:8" x14ac:dyDescent="0.35">
      <c r="A9804" s="2">
        <v>44732</v>
      </c>
      <c r="B9804" t="s">
        <v>23</v>
      </c>
      <c r="C9804" t="s">
        <v>23</v>
      </c>
      <c r="D9804" t="s">
        <v>25</v>
      </c>
      <c r="E9804" s="3">
        <v>74597</v>
      </c>
      <c r="F9804" s="3">
        <v>101122</v>
      </c>
      <c r="G9804" t="s">
        <v>35</v>
      </c>
      <c r="H9804" t="s">
        <v>9834</v>
      </c>
    </row>
    <row r="9805" spans="1:8" x14ac:dyDescent="0.35">
      <c r="A9805" s="2">
        <v>45047</v>
      </c>
      <c r="B9805" t="s">
        <v>28</v>
      </c>
      <c r="C9805" t="s">
        <v>34</v>
      </c>
      <c r="D9805" t="s">
        <v>58</v>
      </c>
      <c r="E9805" s="3">
        <v>145533</v>
      </c>
      <c r="F9805" s="3">
        <v>26780</v>
      </c>
      <c r="G9805" t="s">
        <v>35</v>
      </c>
      <c r="H9805" t="s">
        <v>9835</v>
      </c>
    </row>
    <row r="9806" spans="1:8" x14ac:dyDescent="0.35">
      <c r="A9806" s="2">
        <v>45034</v>
      </c>
      <c r="B9806" t="s">
        <v>18</v>
      </c>
      <c r="C9806" t="s">
        <v>34</v>
      </c>
      <c r="D9806" t="s">
        <v>39</v>
      </c>
      <c r="E9806" s="3">
        <v>118909</v>
      </c>
      <c r="F9806" s="3">
        <v>156803</v>
      </c>
      <c r="G9806" t="s">
        <v>21</v>
      </c>
      <c r="H9806" t="s">
        <v>9836</v>
      </c>
    </row>
    <row r="9807" spans="1:8" x14ac:dyDescent="0.35">
      <c r="A9807" s="2">
        <v>44364</v>
      </c>
      <c r="B9807" t="s">
        <v>55</v>
      </c>
      <c r="C9807" t="s">
        <v>19</v>
      </c>
      <c r="D9807" t="s">
        <v>20</v>
      </c>
      <c r="E9807" s="3">
        <v>12118</v>
      </c>
      <c r="F9807" s="3">
        <v>87171</v>
      </c>
      <c r="G9807" t="s">
        <v>21</v>
      </c>
      <c r="H9807" t="s">
        <v>9837</v>
      </c>
    </row>
    <row r="9808" spans="1:8" x14ac:dyDescent="0.35">
      <c r="A9808" s="2">
        <v>45146</v>
      </c>
      <c r="B9808" t="s">
        <v>41</v>
      </c>
      <c r="C9808" t="s">
        <v>43</v>
      </c>
      <c r="D9808" t="s">
        <v>58</v>
      </c>
      <c r="E9808" s="3">
        <v>48394</v>
      </c>
      <c r="F9808" s="3">
        <v>25921</v>
      </c>
      <c r="G9808" t="s">
        <v>21</v>
      </c>
      <c r="H9808" t="s">
        <v>9838</v>
      </c>
    </row>
    <row r="9809" spans="1:8" x14ac:dyDescent="0.35">
      <c r="A9809" s="2">
        <v>44817</v>
      </c>
      <c r="B9809" t="s">
        <v>23</v>
      </c>
      <c r="C9809" t="s">
        <v>19</v>
      </c>
      <c r="D9809" t="s">
        <v>58</v>
      </c>
      <c r="E9809" s="3">
        <v>17358</v>
      </c>
      <c r="F9809" s="3">
        <v>35722</v>
      </c>
      <c r="G9809" t="s">
        <v>32</v>
      </c>
      <c r="H9809" t="s">
        <v>9839</v>
      </c>
    </row>
    <row r="9810" spans="1:8" x14ac:dyDescent="0.35">
      <c r="A9810" s="2">
        <v>44624</v>
      </c>
      <c r="B9810" t="s">
        <v>23</v>
      </c>
      <c r="C9810" t="s">
        <v>43</v>
      </c>
      <c r="D9810" t="s">
        <v>30</v>
      </c>
      <c r="E9810" s="3">
        <v>122853</v>
      </c>
      <c r="F9810" s="3">
        <v>9782</v>
      </c>
      <c r="G9810" t="s">
        <v>35</v>
      </c>
      <c r="H9810" t="s">
        <v>9840</v>
      </c>
    </row>
    <row r="9811" spans="1:8" x14ac:dyDescent="0.35">
      <c r="A9811" s="2">
        <v>44686</v>
      </c>
      <c r="B9811" t="s">
        <v>37</v>
      </c>
      <c r="C9811" t="s">
        <v>23</v>
      </c>
      <c r="D9811" t="s">
        <v>39</v>
      </c>
      <c r="E9811" s="3">
        <v>52030</v>
      </c>
      <c r="F9811" s="3">
        <v>26932</v>
      </c>
      <c r="G9811" t="s">
        <v>21</v>
      </c>
      <c r="H9811" t="s">
        <v>9841</v>
      </c>
    </row>
    <row r="9812" spans="1:8" x14ac:dyDescent="0.35">
      <c r="A9812" s="2">
        <v>44551</v>
      </c>
      <c r="B9812" t="s">
        <v>41</v>
      </c>
      <c r="C9812" t="s">
        <v>34</v>
      </c>
      <c r="D9812" t="s">
        <v>58</v>
      </c>
      <c r="E9812" s="3">
        <v>66291</v>
      </c>
      <c r="F9812" s="3">
        <v>42518</v>
      </c>
      <c r="G9812" t="s">
        <v>35</v>
      </c>
      <c r="H9812" t="s">
        <v>9842</v>
      </c>
    </row>
    <row r="9813" spans="1:8" x14ac:dyDescent="0.35">
      <c r="A9813" s="2">
        <v>44392</v>
      </c>
      <c r="B9813" t="s">
        <v>41</v>
      </c>
      <c r="C9813" t="s">
        <v>19</v>
      </c>
      <c r="D9813" t="s">
        <v>39</v>
      </c>
      <c r="E9813" s="3">
        <v>114664</v>
      </c>
      <c r="F9813" s="3">
        <v>13873</v>
      </c>
      <c r="G9813" t="s">
        <v>32</v>
      </c>
      <c r="H9813" t="s">
        <v>9843</v>
      </c>
    </row>
    <row r="9814" spans="1:8" x14ac:dyDescent="0.35">
      <c r="A9814" s="2">
        <v>44741</v>
      </c>
      <c r="B9814" t="s">
        <v>28</v>
      </c>
      <c r="C9814" t="s">
        <v>29</v>
      </c>
      <c r="D9814" t="s">
        <v>20</v>
      </c>
      <c r="E9814" s="3">
        <v>73215</v>
      </c>
      <c r="F9814" s="3">
        <v>37617</v>
      </c>
      <c r="G9814" t="s">
        <v>26</v>
      </c>
      <c r="H9814" t="s">
        <v>9844</v>
      </c>
    </row>
    <row r="9815" spans="1:8" x14ac:dyDescent="0.35">
      <c r="A9815" s="2">
        <v>44913</v>
      </c>
      <c r="B9815" t="s">
        <v>18</v>
      </c>
      <c r="C9815" t="s">
        <v>23</v>
      </c>
      <c r="D9815" t="s">
        <v>58</v>
      </c>
      <c r="E9815" s="3">
        <v>121517</v>
      </c>
      <c r="F9815" s="3">
        <v>30656</v>
      </c>
      <c r="G9815" t="s">
        <v>32</v>
      </c>
      <c r="H9815" t="s">
        <v>9845</v>
      </c>
    </row>
    <row r="9816" spans="1:8" x14ac:dyDescent="0.35">
      <c r="A9816" s="2">
        <v>45020</v>
      </c>
      <c r="B9816" t="s">
        <v>28</v>
      </c>
      <c r="C9816" t="s">
        <v>23</v>
      </c>
      <c r="D9816" t="s">
        <v>20</v>
      </c>
      <c r="E9816" s="3">
        <v>41572</v>
      </c>
      <c r="F9816" s="3">
        <v>77100</v>
      </c>
      <c r="G9816" t="s">
        <v>35</v>
      </c>
      <c r="H9816" t="s">
        <v>9846</v>
      </c>
    </row>
    <row r="9817" spans="1:8" x14ac:dyDescent="0.35">
      <c r="A9817" s="2">
        <v>45128</v>
      </c>
      <c r="B9817" t="s">
        <v>18</v>
      </c>
      <c r="C9817" t="s">
        <v>29</v>
      </c>
      <c r="D9817" t="s">
        <v>58</v>
      </c>
      <c r="E9817" s="3">
        <v>30649</v>
      </c>
      <c r="F9817" s="3">
        <v>161696</v>
      </c>
      <c r="G9817" t="s">
        <v>35</v>
      </c>
      <c r="H9817" t="s">
        <v>9847</v>
      </c>
    </row>
    <row r="9818" spans="1:8" x14ac:dyDescent="0.35">
      <c r="A9818" s="2">
        <v>45199</v>
      </c>
      <c r="B9818" t="s">
        <v>55</v>
      </c>
      <c r="C9818" t="s">
        <v>43</v>
      </c>
      <c r="D9818" t="s">
        <v>25</v>
      </c>
      <c r="E9818" s="3">
        <v>109692</v>
      </c>
      <c r="F9818" s="3">
        <v>37036</v>
      </c>
      <c r="G9818" t="s">
        <v>35</v>
      </c>
      <c r="H9818" t="s">
        <v>9848</v>
      </c>
    </row>
    <row r="9819" spans="1:8" x14ac:dyDescent="0.35">
      <c r="A9819" s="2">
        <v>44855</v>
      </c>
      <c r="B9819" t="s">
        <v>28</v>
      </c>
      <c r="C9819" t="s">
        <v>34</v>
      </c>
      <c r="D9819" t="s">
        <v>30</v>
      </c>
      <c r="E9819" s="3">
        <v>39927</v>
      </c>
      <c r="F9819" s="3">
        <v>124912</v>
      </c>
      <c r="G9819" t="s">
        <v>26</v>
      </c>
      <c r="H9819" t="s">
        <v>9849</v>
      </c>
    </row>
    <row r="9820" spans="1:8" x14ac:dyDescent="0.35">
      <c r="A9820" s="2">
        <v>45135</v>
      </c>
      <c r="B9820" t="s">
        <v>37</v>
      </c>
      <c r="C9820" t="s">
        <v>43</v>
      </c>
      <c r="D9820" t="s">
        <v>30</v>
      </c>
      <c r="E9820" s="3">
        <v>133499</v>
      </c>
      <c r="F9820" s="3">
        <v>162607</v>
      </c>
      <c r="G9820" t="s">
        <v>35</v>
      </c>
      <c r="H9820" t="s">
        <v>9850</v>
      </c>
    </row>
    <row r="9821" spans="1:8" x14ac:dyDescent="0.35">
      <c r="A9821" s="2">
        <v>44976</v>
      </c>
      <c r="B9821" t="s">
        <v>18</v>
      </c>
      <c r="C9821" t="s">
        <v>43</v>
      </c>
      <c r="D9821" t="s">
        <v>30</v>
      </c>
      <c r="E9821" s="3">
        <v>95638</v>
      </c>
      <c r="F9821" s="3">
        <v>111028</v>
      </c>
      <c r="G9821" t="s">
        <v>21</v>
      </c>
      <c r="H9821" t="s">
        <v>9851</v>
      </c>
    </row>
    <row r="9822" spans="1:8" x14ac:dyDescent="0.35">
      <c r="A9822" s="2">
        <v>44207</v>
      </c>
      <c r="B9822" t="s">
        <v>28</v>
      </c>
      <c r="C9822" t="s">
        <v>23</v>
      </c>
      <c r="D9822" t="s">
        <v>20</v>
      </c>
      <c r="E9822" s="3">
        <v>139666</v>
      </c>
      <c r="F9822" s="3">
        <v>71185</v>
      </c>
      <c r="G9822" t="s">
        <v>26</v>
      </c>
      <c r="H9822" t="s">
        <v>9852</v>
      </c>
    </row>
    <row r="9823" spans="1:8" x14ac:dyDescent="0.35">
      <c r="A9823" s="2">
        <v>44592</v>
      </c>
      <c r="B9823" t="s">
        <v>37</v>
      </c>
      <c r="C9823" t="s">
        <v>43</v>
      </c>
      <c r="D9823" t="s">
        <v>39</v>
      </c>
      <c r="E9823" s="3">
        <v>48289</v>
      </c>
      <c r="F9823" s="3">
        <v>8969</v>
      </c>
      <c r="G9823" t="s">
        <v>26</v>
      </c>
      <c r="H9823" t="s">
        <v>9853</v>
      </c>
    </row>
    <row r="9824" spans="1:8" x14ac:dyDescent="0.35">
      <c r="A9824" s="2">
        <v>44927</v>
      </c>
      <c r="B9824" t="s">
        <v>41</v>
      </c>
      <c r="C9824" t="s">
        <v>24</v>
      </c>
      <c r="D9824" t="s">
        <v>30</v>
      </c>
      <c r="E9824" s="3">
        <v>86411</v>
      </c>
      <c r="F9824" s="3">
        <v>147199</v>
      </c>
      <c r="G9824" t="s">
        <v>26</v>
      </c>
      <c r="H9824" t="s">
        <v>9854</v>
      </c>
    </row>
    <row r="9825" spans="1:8" x14ac:dyDescent="0.35">
      <c r="A9825" s="2">
        <v>44605</v>
      </c>
      <c r="B9825" t="s">
        <v>23</v>
      </c>
      <c r="C9825" t="s">
        <v>29</v>
      </c>
      <c r="D9825" t="s">
        <v>58</v>
      </c>
      <c r="E9825" s="3">
        <v>141497</v>
      </c>
      <c r="F9825" s="3">
        <v>65616</v>
      </c>
      <c r="G9825" t="s">
        <v>32</v>
      </c>
      <c r="H9825" t="s">
        <v>9855</v>
      </c>
    </row>
    <row r="9826" spans="1:8" x14ac:dyDescent="0.35">
      <c r="A9826" s="2">
        <v>44558</v>
      </c>
      <c r="B9826" t="s">
        <v>55</v>
      </c>
      <c r="C9826" t="s">
        <v>29</v>
      </c>
      <c r="D9826" t="s">
        <v>58</v>
      </c>
      <c r="E9826" s="3">
        <v>90279</v>
      </c>
      <c r="F9826" s="3">
        <v>47310</v>
      </c>
      <c r="G9826" t="s">
        <v>32</v>
      </c>
      <c r="H9826" t="s">
        <v>9856</v>
      </c>
    </row>
    <row r="9827" spans="1:8" x14ac:dyDescent="0.35">
      <c r="A9827" s="2">
        <v>45223</v>
      </c>
      <c r="B9827" t="s">
        <v>55</v>
      </c>
      <c r="C9827" t="s">
        <v>34</v>
      </c>
      <c r="D9827" t="s">
        <v>25</v>
      </c>
      <c r="E9827" s="3">
        <v>148080</v>
      </c>
      <c r="F9827" s="3">
        <v>39130</v>
      </c>
      <c r="G9827" t="s">
        <v>32</v>
      </c>
      <c r="H9827" t="s">
        <v>9857</v>
      </c>
    </row>
    <row r="9828" spans="1:8" x14ac:dyDescent="0.35">
      <c r="A9828" s="2">
        <v>44280</v>
      </c>
      <c r="B9828" t="s">
        <v>41</v>
      </c>
      <c r="C9828" t="s">
        <v>29</v>
      </c>
      <c r="D9828" t="s">
        <v>20</v>
      </c>
      <c r="E9828" s="3">
        <v>51176</v>
      </c>
      <c r="F9828" s="3">
        <v>27208</v>
      </c>
      <c r="G9828" t="s">
        <v>26</v>
      </c>
      <c r="H9828" t="s">
        <v>9858</v>
      </c>
    </row>
    <row r="9829" spans="1:8" x14ac:dyDescent="0.35">
      <c r="A9829" s="2">
        <v>44352</v>
      </c>
      <c r="B9829" t="s">
        <v>28</v>
      </c>
      <c r="C9829" t="s">
        <v>43</v>
      </c>
      <c r="D9829" t="s">
        <v>58</v>
      </c>
      <c r="E9829" s="3">
        <v>114617</v>
      </c>
      <c r="F9829" s="3">
        <v>152447</v>
      </c>
      <c r="G9829" t="s">
        <v>26</v>
      </c>
      <c r="H9829" t="s">
        <v>9859</v>
      </c>
    </row>
    <row r="9830" spans="1:8" x14ac:dyDescent="0.35">
      <c r="A9830" s="2">
        <v>44903</v>
      </c>
      <c r="B9830" t="s">
        <v>23</v>
      </c>
      <c r="C9830" t="s">
        <v>43</v>
      </c>
      <c r="D9830" t="s">
        <v>58</v>
      </c>
      <c r="E9830" s="3">
        <v>18801</v>
      </c>
      <c r="F9830" s="3">
        <v>44286</v>
      </c>
      <c r="G9830" t="s">
        <v>35</v>
      </c>
      <c r="H9830" t="s">
        <v>9860</v>
      </c>
    </row>
    <row r="9831" spans="1:8" x14ac:dyDescent="0.35">
      <c r="A9831" s="2">
        <v>44668</v>
      </c>
      <c r="B9831" t="s">
        <v>41</v>
      </c>
      <c r="C9831" t="s">
        <v>19</v>
      </c>
      <c r="D9831" t="s">
        <v>25</v>
      </c>
      <c r="E9831" s="3">
        <v>35300</v>
      </c>
      <c r="F9831" s="3">
        <v>159476</v>
      </c>
      <c r="G9831" t="s">
        <v>26</v>
      </c>
      <c r="H9831" t="s">
        <v>9861</v>
      </c>
    </row>
    <row r="9832" spans="1:8" x14ac:dyDescent="0.35">
      <c r="A9832" s="2">
        <v>44815</v>
      </c>
      <c r="B9832" t="s">
        <v>37</v>
      </c>
      <c r="C9832" t="s">
        <v>34</v>
      </c>
      <c r="D9832" t="s">
        <v>25</v>
      </c>
      <c r="E9832" s="3">
        <v>69111</v>
      </c>
      <c r="F9832" s="3">
        <v>102712</v>
      </c>
      <c r="G9832" t="s">
        <v>21</v>
      </c>
      <c r="H9832" t="s">
        <v>9862</v>
      </c>
    </row>
    <row r="9833" spans="1:8" x14ac:dyDescent="0.35">
      <c r="A9833" s="2">
        <v>44330</v>
      </c>
      <c r="B9833" t="s">
        <v>23</v>
      </c>
      <c r="C9833" t="s">
        <v>34</v>
      </c>
      <c r="D9833" t="s">
        <v>39</v>
      </c>
      <c r="E9833" s="3">
        <v>85705</v>
      </c>
      <c r="F9833" s="3">
        <v>160412</v>
      </c>
      <c r="G9833" t="s">
        <v>32</v>
      </c>
      <c r="H9833" t="s">
        <v>9863</v>
      </c>
    </row>
    <row r="9834" spans="1:8" x14ac:dyDescent="0.35">
      <c r="A9834" s="2">
        <v>44984</v>
      </c>
      <c r="B9834" t="s">
        <v>18</v>
      </c>
      <c r="C9834" t="s">
        <v>29</v>
      </c>
      <c r="D9834" t="s">
        <v>39</v>
      </c>
      <c r="E9834" s="3">
        <v>121270</v>
      </c>
      <c r="F9834" s="3">
        <v>32361</v>
      </c>
      <c r="G9834" t="s">
        <v>35</v>
      </c>
      <c r="H9834" t="s">
        <v>9864</v>
      </c>
    </row>
    <row r="9835" spans="1:8" x14ac:dyDescent="0.35">
      <c r="A9835" s="2">
        <v>45103</v>
      </c>
      <c r="B9835" t="s">
        <v>28</v>
      </c>
      <c r="C9835" t="s">
        <v>43</v>
      </c>
      <c r="D9835" t="s">
        <v>39</v>
      </c>
      <c r="E9835" s="3">
        <v>38465</v>
      </c>
      <c r="F9835" s="3">
        <v>154501</v>
      </c>
      <c r="G9835" t="s">
        <v>21</v>
      </c>
      <c r="H9835" t="s">
        <v>9865</v>
      </c>
    </row>
    <row r="9836" spans="1:8" x14ac:dyDescent="0.35">
      <c r="A9836" s="2">
        <v>45060</v>
      </c>
      <c r="B9836" t="s">
        <v>23</v>
      </c>
      <c r="C9836" t="s">
        <v>24</v>
      </c>
      <c r="D9836" t="s">
        <v>58</v>
      </c>
      <c r="E9836" s="3">
        <v>71723</v>
      </c>
      <c r="F9836" s="3">
        <v>78143</v>
      </c>
      <c r="G9836" t="s">
        <v>21</v>
      </c>
      <c r="H9836" t="s">
        <v>9866</v>
      </c>
    </row>
    <row r="9837" spans="1:8" x14ac:dyDescent="0.35">
      <c r="A9837" s="2">
        <v>44863</v>
      </c>
      <c r="B9837" t="s">
        <v>18</v>
      </c>
      <c r="C9837" t="s">
        <v>19</v>
      </c>
      <c r="D9837" t="s">
        <v>25</v>
      </c>
      <c r="E9837" s="3">
        <v>34759</v>
      </c>
      <c r="F9837" s="3">
        <v>40767</v>
      </c>
      <c r="G9837" t="s">
        <v>21</v>
      </c>
      <c r="H9837" t="s">
        <v>9867</v>
      </c>
    </row>
    <row r="9838" spans="1:8" x14ac:dyDescent="0.35">
      <c r="A9838" s="2">
        <v>44473</v>
      </c>
      <c r="B9838" t="s">
        <v>41</v>
      </c>
      <c r="C9838" t="s">
        <v>24</v>
      </c>
      <c r="D9838" t="s">
        <v>20</v>
      </c>
      <c r="E9838" s="3">
        <v>85347</v>
      </c>
      <c r="F9838" s="3">
        <v>12642</v>
      </c>
      <c r="G9838" t="s">
        <v>26</v>
      </c>
      <c r="H9838" t="s">
        <v>9868</v>
      </c>
    </row>
    <row r="9839" spans="1:8" x14ac:dyDescent="0.35">
      <c r="A9839" s="2">
        <v>45078</v>
      </c>
      <c r="B9839" t="s">
        <v>55</v>
      </c>
      <c r="C9839" t="s">
        <v>43</v>
      </c>
      <c r="D9839" t="s">
        <v>39</v>
      </c>
      <c r="E9839" s="3">
        <v>47094</v>
      </c>
      <c r="F9839" s="3">
        <v>45850</v>
      </c>
      <c r="G9839" t="s">
        <v>32</v>
      </c>
      <c r="H9839" t="s">
        <v>9869</v>
      </c>
    </row>
    <row r="9840" spans="1:8" x14ac:dyDescent="0.35">
      <c r="A9840" s="2">
        <v>44209</v>
      </c>
      <c r="B9840" t="s">
        <v>23</v>
      </c>
      <c r="C9840" t="s">
        <v>34</v>
      </c>
      <c r="D9840" t="s">
        <v>30</v>
      </c>
      <c r="E9840" s="3">
        <v>34019</v>
      </c>
      <c r="F9840" s="3">
        <v>12010</v>
      </c>
      <c r="G9840" t="s">
        <v>21</v>
      </c>
      <c r="H9840" t="s">
        <v>9870</v>
      </c>
    </row>
    <row r="9841" spans="1:8" x14ac:dyDescent="0.35">
      <c r="A9841" s="2">
        <v>44538</v>
      </c>
      <c r="B9841" t="s">
        <v>23</v>
      </c>
      <c r="C9841" t="s">
        <v>34</v>
      </c>
      <c r="D9841" t="s">
        <v>58</v>
      </c>
      <c r="E9841" s="3">
        <v>12435</v>
      </c>
      <c r="F9841" s="3">
        <v>60071</v>
      </c>
      <c r="G9841" t="s">
        <v>35</v>
      </c>
      <c r="H9841" t="s">
        <v>9871</v>
      </c>
    </row>
    <row r="9842" spans="1:8" x14ac:dyDescent="0.35">
      <c r="A9842" s="2">
        <v>44231</v>
      </c>
      <c r="B9842" t="s">
        <v>18</v>
      </c>
      <c r="C9842" t="s">
        <v>24</v>
      </c>
      <c r="D9842" t="s">
        <v>20</v>
      </c>
      <c r="E9842" s="3">
        <v>141806</v>
      </c>
      <c r="F9842" s="3">
        <v>89240</v>
      </c>
      <c r="G9842" t="s">
        <v>32</v>
      </c>
      <c r="H9842" t="s">
        <v>9872</v>
      </c>
    </row>
    <row r="9843" spans="1:8" x14ac:dyDescent="0.35">
      <c r="A9843" s="2">
        <v>44755</v>
      </c>
      <c r="B9843" t="s">
        <v>18</v>
      </c>
      <c r="C9843" t="s">
        <v>23</v>
      </c>
      <c r="D9843" t="s">
        <v>58</v>
      </c>
      <c r="E9843" s="3">
        <v>128180</v>
      </c>
      <c r="F9843" s="3">
        <v>57611</v>
      </c>
      <c r="G9843" t="s">
        <v>32</v>
      </c>
      <c r="H9843" t="s">
        <v>9873</v>
      </c>
    </row>
    <row r="9844" spans="1:8" x14ac:dyDescent="0.35">
      <c r="A9844" s="2">
        <v>44601</v>
      </c>
      <c r="B9844" t="s">
        <v>55</v>
      </c>
      <c r="C9844" t="s">
        <v>43</v>
      </c>
      <c r="D9844" t="s">
        <v>39</v>
      </c>
      <c r="E9844" s="3">
        <v>108295</v>
      </c>
      <c r="F9844" s="3">
        <v>27172</v>
      </c>
      <c r="G9844" t="s">
        <v>26</v>
      </c>
      <c r="H9844" t="s">
        <v>9874</v>
      </c>
    </row>
    <row r="9845" spans="1:8" x14ac:dyDescent="0.35">
      <c r="A9845" s="2">
        <v>44854</v>
      </c>
      <c r="B9845" t="s">
        <v>18</v>
      </c>
      <c r="C9845" t="s">
        <v>34</v>
      </c>
      <c r="D9845" t="s">
        <v>58</v>
      </c>
      <c r="E9845" s="3">
        <v>17764</v>
      </c>
      <c r="F9845" s="3">
        <v>166197</v>
      </c>
      <c r="G9845" t="s">
        <v>21</v>
      </c>
      <c r="H9845" t="s">
        <v>9875</v>
      </c>
    </row>
    <row r="9846" spans="1:8" x14ac:dyDescent="0.35">
      <c r="A9846" s="2">
        <v>44355</v>
      </c>
      <c r="B9846" t="s">
        <v>18</v>
      </c>
      <c r="C9846" t="s">
        <v>29</v>
      </c>
      <c r="D9846" t="s">
        <v>39</v>
      </c>
      <c r="E9846" s="3">
        <v>139600</v>
      </c>
      <c r="F9846" s="3">
        <v>111848</v>
      </c>
      <c r="G9846" t="s">
        <v>35</v>
      </c>
      <c r="H9846" t="s">
        <v>9876</v>
      </c>
    </row>
    <row r="9847" spans="1:8" x14ac:dyDescent="0.35">
      <c r="A9847" s="2">
        <v>45152</v>
      </c>
      <c r="B9847" t="s">
        <v>23</v>
      </c>
      <c r="C9847" t="s">
        <v>23</v>
      </c>
      <c r="D9847" t="s">
        <v>58</v>
      </c>
      <c r="E9847" s="3">
        <v>27459</v>
      </c>
      <c r="F9847" s="3">
        <v>55152</v>
      </c>
      <c r="G9847" t="s">
        <v>26</v>
      </c>
      <c r="H9847" t="s">
        <v>9877</v>
      </c>
    </row>
    <row r="9848" spans="1:8" x14ac:dyDescent="0.35">
      <c r="A9848" s="2">
        <v>44745</v>
      </c>
      <c r="B9848" t="s">
        <v>55</v>
      </c>
      <c r="C9848" t="s">
        <v>34</v>
      </c>
      <c r="D9848" t="s">
        <v>39</v>
      </c>
      <c r="E9848" s="3">
        <v>80658</v>
      </c>
      <c r="F9848" s="3">
        <v>130939</v>
      </c>
      <c r="G9848" t="s">
        <v>32</v>
      </c>
      <c r="H9848" t="s">
        <v>9878</v>
      </c>
    </row>
    <row r="9849" spans="1:8" x14ac:dyDescent="0.35">
      <c r="A9849" s="2">
        <v>45181</v>
      </c>
      <c r="B9849" t="s">
        <v>55</v>
      </c>
      <c r="C9849" t="s">
        <v>29</v>
      </c>
      <c r="D9849" t="s">
        <v>25</v>
      </c>
      <c r="E9849" s="3">
        <v>122716</v>
      </c>
      <c r="F9849" s="3">
        <v>138305</v>
      </c>
      <c r="G9849" t="s">
        <v>21</v>
      </c>
      <c r="H9849" t="s">
        <v>9879</v>
      </c>
    </row>
    <row r="9850" spans="1:8" x14ac:dyDescent="0.35">
      <c r="A9850" s="2">
        <v>44475</v>
      </c>
      <c r="B9850" t="s">
        <v>23</v>
      </c>
      <c r="C9850" t="s">
        <v>34</v>
      </c>
      <c r="D9850" t="s">
        <v>25</v>
      </c>
      <c r="E9850" s="3">
        <v>40342</v>
      </c>
      <c r="F9850" s="3">
        <v>151936</v>
      </c>
      <c r="G9850" t="s">
        <v>32</v>
      </c>
      <c r="H9850" t="s">
        <v>9880</v>
      </c>
    </row>
    <row r="9851" spans="1:8" x14ac:dyDescent="0.35">
      <c r="A9851" s="2">
        <v>44675</v>
      </c>
      <c r="B9851" t="s">
        <v>41</v>
      </c>
      <c r="C9851" t="s">
        <v>23</v>
      </c>
      <c r="D9851" t="s">
        <v>25</v>
      </c>
      <c r="E9851" s="3">
        <v>69973</v>
      </c>
      <c r="F9851" s="3">
        <v>19377</v>
      </c>
      <c r="G9851" t="s">
        <v>32</v>
      </c>
      <c r="H9851" t="s">
        <v>9881</v>
      </c>
    </row>
    <row r="9852" spans="1:8" x14ac:dyDescent="0.35">
      <c r="A9852" s="2">
        <v>44307</v>
      </c>
      <c r="B9852" t="s">
        <v>41</v>
      </c>
      <c r="C9852" t="s">
        <v>24</v>
      </c>
      <c r="D9852" t="s">
        <v>25</v>
      </c>
      <c r="E9852" s="3">
        <v>66993</v>
      </c>
      <c r="F9852" s="3">
        <v>165442</v>
      </c>
      <c r="G9852" t="s">
        <v>26</v>
      </c>
      <c r="H9852" t="s">
        <v>9882</v>
      </c>
    </row>
    <row r="9853" spans="1:8" x14ac:dyDescent="0.35">
      <c r="A9853" s="2">
        <v>44627</v>
      </c>
      <c r="B9853" t="s">
        <v>23</v>
      </c>
      <c r="C9853" t="s">
        <v>43</v>
      </c>
      <c r="D9853" t="s">
        <v>25</v>
      </c>
      <c r="E9853" s="3">
        <v>33135</v>
      </c>
      <c r="F9853" s="3">
        <v>91884</v>
      </c>
      <c r="G9853" t="s">
        <v>35</v>
      </c>
      <c r="H9853" t="s">
        <v>9883</v>
      </c>
    </row>
    <row r="9854" spans="1:8" x14ac:dyDescent="0.35">
      <c r="A9854" s="2">
        <v>44738</v>
      </c>
      <c r="B9854" t="s">
        <v>18</v>
      </c>
      <c r="C9854" t="s">
        <v>23</v>
      </c>
      <c r="D9854" t="s">
        <v>30</v>
      </c>
      <c r="E9854" s="3">
        <v>129823</v>
      </c>
      <c r="F9854" s="3">
        <v>12769</v>
      </c>
      <c r="G9854" t="s">
        <v>21</v>
      </c>
      <c r="H9854" t="s">
        <v>9884</v>
      </c>
    </row>
    <row r="9855" spans="1:8" x14ac:dyDescent="0.35">
      <c r="A9855" s="2">
        <v>44556</v>
      </c>
      <c r="B9855" t="s">
        <v>28</v>
      </c>
      <c r="C9855" t="s">
        <v>23</v>
      </c>
      <c r="D9855" t="s">
        <v>58</v>
      </c>
      <c r="E9855" s="3">
        <v>129687</v>
      </c>
      <c r="F9855" s="3">
        <v>50453</v>
      </c>
      <c r="G9855" t="s">
        <v>26</v>
      </c>
      <c r="H9855" t="s">
        <v>9885</v>
      </c>
    </row>
    <row r="9856" spans="1:8" x14ac:dyDescent="0.35">
      <c r="A9856" s="2">
        <v>44568</v>
      </c>
      <c r="B9856" t="s">
        <v>41</v>
      </c>
      <c r="C9856" t="s">
        <v>34</v>
      </c>
      <c r="D9856" t="s">
        <v>25</v>
      </c>
      <c r="E9856" s="3">
        <v>78500</v>
      </c>
      <c r="F9856" s="3">
        <v>86499</v>
      </c>
      <c r="G9856" t="s">
        <v>35</v>
      </c>
      <c r="H9856" t="s">
        <v>9886</v>
      </c>
    </row>
    <row r="9857" spans="1:8" x14ac:dyDescent="0.35">
      <c r="A9857" s="2">
        <v>45235</v>
      </c>
      <c r="B9857" t="s">
        <v>41</v>
      </c>
      <c r="C9857" t="s">
        <v>29</v>
      </c>
      <c r="D9857" t="s">
        <v>30</v>
      </c>
      <c r="E9857" s="3">
        <v>89114</v>
      </c>
      <c r="F9857" s="3">
        <v>104270</v>
      </c>
      <c r="G9857" t="s">
        <v>26</v>
      </c>
      <c r="H9857" t="s">
        <v>9887</v>
      </c>
    </row>
    <row r="9858" spans="1:8" x14ac:dyDescent="0.35">
      <c r="A9858" s="2">
        <v>45151</v>
      </c>
      <c r="B9858" t="s">
        <v>23</v>
      </c>
      <c r="C9858" t="s">
        <v>23</v>
      </c>
      <c r="D9858" t="s">
        <v>30</v>
      </c>
      <c r="E9858" s="3">
        <v>99942</v>
      </c>
      <c r="F9858" s="3">
        <v>125284</v>
      </c>
      <c r="G9858" t="s">
        <v>35</v>
      </c>
      <c r="H9858" t="s">
        <v>9888</v>
      </c>
    </row>
    <row r="9859" spans="1:8" x14ac:dyDescent="0.35">
      <c r="A9859" s="2">
        <v>44455</v>
      </c>
      <c r="B9859" t="s">
        <v>23</v>
      </c>
      <c r="C9859" t="s">
        <v>43</v>
      </c>
      <c r="D9859" t="s">
        <v>58</v>
      </c>
      <c r="E9859" s="3">
        <v>47893</v>
      </c>
      <c r="F9859" s="3">
        <v>12233</v>
      </c>
      <c r="G9859" t="s">
        <v>32</v>
      </c>
      <c r="H9859" t="s">
        <v>9889</v>
      </c>
    </row>
    <row r="9860" spans="1:8" x14ac:dyDescent="0.35">
      <c r="A9860" s="2">
        <v>44974</v>
      </c>
      <c r="B9860" t="s">
        <v>28</v>
      </c>
      <c r="C9860" t="s">
        <v>24</v>
      </c>
      <c r="D9860" t="s">
        <v>58</v>
      </c>
      <c r="E9860" s="3">
        <v>15786</v>
      </c>
      <c r="F9860" s="3">
        <v>72776</v>
      </c>
      <c r="G9860" t="s">
        <v>21</v>
      </c>
      <c r="H9860" t="s">
        <v>9890</v>
      </c>
    </row>
    <row r="9861" spans="1:8" x14ac:dyDescent="0.35">
      <c r="A9861" s="2">
        <v>44316</v>
      </c>
      <c r="B9861" t="s">
        <v>28</v>
      </c>
      <c r="C9861" t="s">
        <v>29</v>
      </c>
      <c r="D9861" t="s">
        <v>39</v>
      </c>
      <c r="E9861" s="3">
        <v>38878</v>
      </c>
      <c r="F9861" s="3">
        <v>119409</v>
      </c>
      <c r="G9861" t="s">
        <v>21</v>
      </c>
      <c r="H9861" t="s">
        <v>9891</v>
      </c>
    </row>
    <row r="9862" spans="1:8" x14ac:dyDescent="0.35">
      <c r="A9862" s="2">
        <v>45172</v>
      </c>
      <c r="B9862" t="s">
        <v>55</v>
      </c>
      <c r="C9862" t="s">
        <v>24</v>
      </c>
      <c r="D9862" t="s">
        <v>39</v>
      </c>
      <c r="E9862" s="3">
        <v>116661</v>
      </c>
      <c r="F9862" s="3">
        <v>88802</v>
      </c>
      <c r="G9862" t="s">
        <v>21</v>
      </c>
      <c r="H9862" t="s">
        <v>9892</v>
      </c>
    </row>
    <row r="9863" spans="1:8" x14ac:dyDescent="0.35">
      <c r="A9863" s="2">
        <v>45109</v>
      </c>
      <c r="B9863" t="s">
        <v>23</v>
      </c>
      <c r="C9863" t="s">
        <v>24</v>
      </c>
      <c r="D9863" t="s">
        <v>25</v>
      </c>
      <c r="E9863" s="3">
        <v>98013</v>
      </c>
      <c r="F9863" s="3">
        <v>71021</v>
      </c>
      <c r="G9863" t="s">
        <v>26</v>
      </c>
      <c r="H9863" t="s">
        <v>9893</v>
      </c>
    </row>
    <row r="9864" spans="1:8" x14ac:dyDescent="0.35">
      <c r="A9864" s="2">
        <v>44919</v>
      </c>
      <c r="B9864" t="s">
        <v>41</v>
      </c>
      <c r="C9864" t="s">
        <v>43</v>
      </c>
      <c r="D9864" t="s">
        <v>20</v>
      </c>
      <c r="E9864" s="3">
        <v>87484</v>
      </c>
      <c r="F9864" s="3">
        <v>167824</v>
      </c>
      <c r="G9864" t="s">
        <v>26</v>
      </c>
      <c r="H9864" t="s">
        <v>9894</v>
      </c>
    </row>
    <row r="9865" spans="1:8" x14ac:dyDescent="0.35">
      <c r="A9865" s="2">
        <v>44719</v>
      </c>
      <c r="B9865" t="s">
        <v>37</v>
      </c>
      <c r="C9865" t="s">
        <v>34</v>
      </c>
      <c r="D9865" t="s">
        <v>39</v>
      </c>
      <c r="E9865" s="3">
        <v>127685</v>
      </c>
      <c r="F9865" s="3">
        <v>133949</v>
      </c>
      <c r="G9865" t="s">
        <v>35</v>
      </c>
      <c r="H9865" t="s">
        <v>9895</v>
      </c>
    </row>
    <row r="9866" spans="1:8" x14ac:dyDescent="0.35">
      <c r="A9866" s="2">
        <v>44521</v>
      </c>
      <c r="B9866" t="s">
        <v>37</v>
      </c>
      <c r="C9866" t="s">
        <v>29</v>
      </c>
      <c r="D9866" t="s">
        <v>20</v>
      </c>
      <c r="E9866" s="3">
        <v>49837</v>
      </c>
      <c r="F9866" s="3">
        <v>87778</v>
      </c>
      <c r="G9866" t="s">
        <v>26</v>
      </c>
      <c r="H9866" t="s">
        <v>9896</v>
      </c>
    </row>
    <row r="9867" spans="1:8" x14ac:dyDescent="0.35">
      <c r="A9867" s="2">
        <v>45270</v>
      </c>
      <c r="B9867" t="s">
        <v>18</v>
      </c>
      <c r="C9867" t="s">
        <v>29</v>
      </c>
      <c r="D9867" t="s">
        <v>39</v>
      </c>
      <c r="E9867" s="3">
        <v>33854</v>
      </c>
      <c r="F9867" s="3">
        <v>117263</v>
      </c>
      <c r="G9867" t="s">
        <v>32</v>
      </c>
      <c r="H9867" t="s">
        <v>9897</v>
      </c>
    </row>
    <row r="9868" spans="1:8" x14ac:dyDescent="0.35">
      <c r="A9868" s="2">
        <v>44265</v>
      </c>
      <c r="B9868" t="s">
        <v>41</v>
      </c>
      <c r="C9868" t="s">
        <v>43</v>
      </c>
      <c r="D9868" t="s">
        <v>30</v>
      </c>
      <c r="E9868" s="3">
        <v>28761</v>
      </c>
      <c r="F9868" s="3">
        <v>43180</v>
      </c>
      <c r="G9868" t="s">
        <v>35</v>
      </c>
      <c r="H9868" t="s">
        <v>9898</v>
      </c>
    </row>
    <row r="9869" spans="1:8" x14ac:dyDescent="0.35">
      <c r="A9869" s="2">
        <v>44587</v>
      </c>
      <c r="B9869" t="s">
        <v>37</v>
      </c>
      <c r="C9869" t="s">
        <v>29</v>
      </c>
      <c r="D9869" t="s">
        <v>30</v>
      </c>
      <c r="E9869" s="3">
        <v>104406</v>
      </c>
      <c r="F9869" s="3">
        <v>19254</v>
      </c>
      <c r="G9869" t="s">
        <v>26</v>
      </c>
      <c r="H9869" t="s">
        <v>9899</v>
      </c>
    </row>
    <row r="9870" spans="1:8" x14ac:dyDescent="0.35">
      <c r="A9870" s="2">
        <v>44579</v>
      </c>
      <c r="B9870" t="s">
        <v>41</v>
      </c>
      <c r="C9870" t="s">
        <v>23</v>
      </c>
      <c r="D9870" t="s">
        <v>30</v>
      </c>
      <c r="E9870" s="3">
        <v>62009</v>
      </c>
      <c r="F9870" s="3">
        <v>67480</v>
      </c>
      <c r="G9870" t="s">
        <v>21</v>
      </c>
      <c r="H9870" t="s">
        <v>9900</v>
      </c>
    </row>
    <row r="9871" spans="1:8" x14ac:dyDescent="0.35">
      <c r="A9871" s="2">
        <v>44212</v>
      </c>
      <c r="B9871" t="s">
        <v>23</v>
      </c>
      <c r="C9871" t="s">
        <v>19</v>
      </c>
      <c r="D9871" t="s">
        <v>20</v>
      </c>
      <c r="E9871" s="3">
        <v>11455</v>
      </c>
      <c r="F9871" s="3">
        <v>72766</v>
      </c>
      <c r="G9871" t="s">
        <v>32</v>
      </c>
      <c r="H9871" t="s">
        <v>9901</v>
      </c>
    </row>
    <row r="9872" spans="1:8" x14ac:dyDescent="0.35">
      <c r="A9872" s="2">
        <v>45042</v>
      </c>
      <c r="B9872" t="s">
        <v>41</v>
      </c>
      <c r="C9872" t="s">
        <v>19</v>
      </c>
      <c r="D9872" t="s">
        <v>25</v>
      </c>
      <c r="E9872" s="3">
        <v>68332</v>
      </c>
      <c r="F9872" s="3">
        <v>38184</v>
      </c>
      <c r="G9872" t="s">
        <v>21</v>
      </c>
      <c r="H9872" t="s">
        <v>9902</v>
      </c>
    </row>
    <row r="9873" spans="1:8" x14ac:dyDescent="0.35">
      <c r="A9873" s="2">
        <v>45065</v>
      </c>
      <c r="B9873" t="s">
        <v>37</v>
      </c>
      <c r="C9873" t="s">
        <v>19</v>
      </c>
      <c r="D9873" t="s">
        <v>39</v>
      </c>
      <c r="E9873" s="3">
        <v>23682</v>
      </c>
      <c r="F9873" s="3">
        <v>48791</v>
      </c>
      <c r="G9873" t="s">
        <v>35</v>
      </c>
      <c r="H9873" t="s">
        <v>9903</v>
      </c>
    </row>
    <row r="9874" spans="1:8" x14ac:dyDescent="0.35">
      <c r="A9874" s="2">
        <v>44764</v>
      </c>
      <c r="B9874" t="s">
        <v>41</v>
      </c>
      <c r="C9874" t="s">
        <v>24</v>
      </c>
      <c r="D9874" t="s">
        <v>39</v>
      </c>
      <c r="E9874" s="3">
        <v>11890</v>
      </c>
      <c r="F9874" s="3">
        <v>116299</v>
      </c>
      <c r="G9874" t="s">
        <v>35</v>
      </c>
      <c r="H9874" t="s">
        <v>9904</v>
      </c>
    </row>
    <row r="9875" spans="1:8" x14ac:dyDescent="0.35">
      <c r="A9875" s="2">
        <v>44328</v>
      </c>
      <c r="B9875" t="s">
        <v>28</v>
      </c>
      <c r="C9875" t="s">
        <v>29</v>
      </c>
      <c r="D9875" t="s">
        <v>20</v>
      </c>
      <c r="E9875" s="3">
        <v>135362</v>
      </c>
      <c r="F9875" s="3">
        <v>63866</v>
      </c>
      <c r="G9875" t="s">
        <v>26</v>
      </c>
      <c r="H9875" t="s">
        <v>9905</v>
      </c>
    </row>
    <row r="9876" spans="1:8" x14ac:dyDescent="0.35">
      <c r="A9876" s="2">
        <v>44469</v>
      </c>
      <c r="B9876" t="s">
        <v>18</v>
      </c>
      <c r="C9876" t="s">
        <v>43</v>
      </c>
      <c r="D9876" t="s">
        <v>30</v>
      </c>
      <c r="E9876" s="3">
        <v>69172</v>
      </c>
      <c r="F9876" s="3">
        <v>162223</v>
      </c>
      <c r="G9876" t="s">
        <v>35</v>
      </c>
      <c r="H9876" t="s">
        <v>9906</v>
      </c>
    </row>
    <row r="9877" spans="1:8" x14ac:dyDescent="0.35">
      <c r="A9877" s="2">
        <v>44680</v>
      </c>
      <c r="B9877" t="s">
        <v>55</v>
      </c>
      <c r="C9877" t="s">
        <v>29</v>
      </c>
      <c r="D9877" t="s">
        <v>25</v>
      </c>
      <c r="E9877" s="3">
        <v>45196</v>
      </c>
      <c r="F9877" s="3">
        <v>151012</v>
      </c>
      <c r="G9877" t="s">
        <v>35</v>
      </c>
      <c r="H9877" t="s">
        <v>9907</v>
      </c>
    </row>
    <row r="9878" spans="1:8" x14ac:dyDescent="0.35">
      <c r="A9878" s="2">
        <v>44746</v>
      </c>
      <c r="B9878" t="s">
        <v>37</v>
      </c>
      <c r="C9878" t="s">
        <v>43</v>
      </c>
      <c r="D9878" t="s">
        <v>39</v>
      </c>
      <c r="E9878" s="3">
        <v>104786</v>
      </c>
      <c r="F9878" s="3">
        <v>97375</v>
      </c>
      <c r="G9878" t="s">
        <v>21</v>
      </c>
      <c r="H9878" t="s">
        <v>9908</v>
      </c>
    </row>
    <row r="9879" spans="1:8" x14ac:dyDescent="0.35">
      <c r="A9879" s="2">
        <v>44553</v>
      </c>
      <c r="B9879" t="s">
        <v>23</v>
      </c>
      <c r="C9879" t="s">
        <v>29</v>
      </c>
      <c r="D9879" t="s">
        <v>25</v>
      </c>
      <c r="E9879" s="3">
        <v>61469</v>
      </c>
      <c r="F9879" s="3">
        <v>64248</v>
      </c>
      <c r="G9879" t="s">
        <v>35</v>
      </c>
      <c r="H9879" t="s">
        <v>9909</v>
      </c>
    </row>
    <row r="9880" spans="1:8" x14ac:dyDescent="0.35">
      <c r="A9880" s="2">
        <v>45268</v>
      </c>
      <c r="B9880" t="s">
        <v>55</v>
      </c>
      <c r="C9880" t="s">
        <v>24</v>
      </c>
      <c r="D9880" t="s">
        <v>25</v>
      </c>
      <c r="E9880" s="3">
        <v>67390</v>
      </c>
      <c r="F9880" s="3">
        <v>65554</v>
      </c>
      <c r="G9880" t="s">
        <v>32</v>
      </c>
      <c r="H9880" t="s">
        <v>9910</v>
      </c>
    </row>
    <row r="9881" spans="1:8" x14ac:dyDescent="0.35">
      <c r="A9881" s="2">
        <v>45230</v>
      </c>
      <c r="B9881" t="s">
        <v>18</v>
      </c>
      <c r="C9881" t="s">
        <v>23</v>
      </c>
      <c r="D9881" t="s">
        <v>58</v>
      </c>
      <c r="E9881" s="3">
        <v>137340</v>
      </c>
      <c r="F9881" s="3">
        <v>89931</v>
      </c>
      <c r="G9881" t="s">
        <v>26</v>
      </c>
      <c r="H9881" t="s">
        <v>9911</v>
      </c>
    </row>
    <row r="9882" spans="1:8" x14ac:dyDescent="0.35">
      <c r="A9882" s="2">
        <v>44429</v>
      </c>
      <c r="B9882" t="s">
        <v>28</v>
      </c>
      <c r="C9882" t="s">
        <v>19</v>
      </c>
      <c r="D9882" t="s">
        <v>25</v>
      </c>
      <c r="E9882" s="3">
        <v>50816</v>
      </c>
      <c r="F9882" s="3">
        <v>67345</v>
      </c>
      <c r="G9882" t="s">
        <v>35</v>
      </c>
      <c r="H9882" t="s">
        <v>9912</v>
      </c>
    </row>
    <row r="9883" spans="1:8" x14ac:dyDescent="0.35">
      <c r="A9883" s="2">
        <v>44232</v>
      </c>
      <c r="B9883" t="s">
        <v>28</v>
      </c>
      <c r="C9883" t="s">
        <v>19</v>
      </c>
      <c r="D9883" t="s">
        <v>58</v>
      </c>
      <c r="E9883" s="3">
        <v>17282</v>
      </c>
      <c r="F9883" s="3">
        <v>106820</v>
      </c>
      <c r="G9883" t="s">
        <v>32</v>
      </c>
      <c r="H9883" t="s">
        <v>9913</v>
      </c>
    </row>
    <row r="9884" spans="1:8" x14ac:dyDescent="0.35">
      <c r="A9884" s="2">
        <v>44609</v>
      </c>
      <c r="B9884" t="s">
        <v>28</v>
      </c>
      <c r="C9884" t="s">
        <v>29</v>
      </c>
      <c r="D9884" t="s">
        <v>20</v>
      </c>
      <c r="E9884" s="3">
        <v>91454</v>
      </c>
      <c r="F9884" s="3">
        <v>23475</v>
      </c>
      <c r="G9884" t="s">
        <v>26</v>
      </c>
      <c r="H9884" t="s">
        <v>9914</v>
      </c>
    </row>
    <row r="9885" spans="1:8" x14ac:dyDescent="0.35">
      <c r="A9885" s="2">
        <v>45224</v>
      </c>
      <c r="B9885" t="s">
        <v>28</v>
      </c>
      <c r="C9885" t="s">
        <v>24</v>
      </c>
      <c r="D9885" t="s">
        <v>30</v>
      </c>
      <c r="E9885" s="3">
        <v>20446</v>
      </c>
      <c r="F9885" s="3">
        <v>168090</v>
      </c>
      <c r="G9885" t="s">
        <v>32</v>
      </c>
      <c r="H9885" t="s">
        <v>9915</v>
      </c>
    </row>
    <row r="9886" spans="1:8" x14ac:dyDescent="0.35">
      <c r="A9886" s="2">
        <v>44240</v>
      </c>
      <c r="B9886" t="s">
        <v>37</v>
      </c>
      <c r="C9886" t="s">
        <v>19</v>
      </c>
      <c r="D9886" t="s">
        <v>58</v>
      </c>
      <c r="E9886" s="3">
        <v>26456</v>
      </c>
      <c r="F9886" s="3">
        <v>51027</v>
      </c>
      <c r="G9886" t="s">
        <v>32</v>
      </c>
      <c r="H9886" t="s">
        <v>9916</v>
      </c>
    </row>
    <row r="9887" spans="1:8" x14ac:dyDescent="0.35">
      <c r="A9887" s="2">
        <v>44764</v>
      </c>
      <c r="B9887" t="s">
        <v>37</v>
      </c>
      <c r="C9887" t="s">
        <v>29</v>
      </c>
      <c r="D9887" t="s">
        <v>25</v>
      </c>
      <c r="E9887" s="3">
        <v>105490</v>
      </c>
      <c r="F9887" s="3">
        <v>9724</v>
      </c>
      <c r="G9887" t="s">
        <v>35</v>
      </c>
      <c r="H9887" t="s">
        <v>9917</v>
      </c>
    </row>
    <row r="9888" spans="1:8" x14ac:dyDescent="0.35">
      <c r="A9888" s="2">
        <v>44936</v>
      </c>
      <c r="B9888" t="s">
        <v>41</v>
      </c>
      <c r="C9888" t="s">
        <v>34</v>
      </c>
      <c r="D9888" t="s">
        <v>30</v>
      </c>
      <c r="E9888" s="3">
        <v>144529</v>
      </c>
      <c r="F9888" s="3">
        <v>42951</v>
      </c>
      <c r="G9888" t="s">
        <v>21</v>
      </c>
      <c r="H9888" t="s">
        <v>9918</v>
      </c>
    </row>
    <row r="9889" spans="1:8" x14ac:dyDescent="0.35">
      <c r="A9889" s="2">
        <v>44310</v>
      </c>
      <c r="B9889" t="s">
        <v>23</v>
      </c>
      <c r="C9889" t="s">
        <v>29</v>
      </c>
      <c r="D9889" t="s">
        <v>25</v>
      </c>
      <c r="E9889" s="3">
        <v>46853</v>
      </c>
      <c r="F9889" s="3">
        <v>120463</v>
      </c>
      <c r="G9889" t="s">
        <v>26</v>
      </c>
      <c r="H9889" t="s">
        <v>9919</v>
      </c>
    </row>
    <row r="9890" spans="1:8" x14ac:dyDescent="0.35">
      <c r="A9890" s="2">
        <v>44593</v>
      </c>
      <c r="B9890" t="s">
        <v>41</v>
      </c>
      <c r="C9890" t="s">
        <v>43</v>
      </c>
      <c r="D9890" t="s">
        <v>25</v>
      </c>
      <c r="E9890" s="3">
        <v>115892</v>
      </c>
      <c r="F9890" s="3">
        <v>131052</v>
      </c>
      <c r="G9890" t="s">
        <v>35</v>
      </c>
      <c r="H9890" t="s">
        <v>9920</v>
      </c>
    </row>
    <row r="9891" spans="1:8" x14ac:dyDescent="0.35">
      <c r="A9891" s="2">
        <v>44662</v>
      </c>
      <c r="B9891" t="s">
        <v>23</v>
      </c>
      <c r="C9891" t="s">
        <v>19</v>
      </c>
      <c r="D9891" t="s">
        <v>58</v>
      </c>
      <c r="E9891" s="3">
        <v>141024</v>
      </c>
      <c r="F9891" s="3">
        <v>121344</v>
      </c>
      <c r="G9891" t="s">
        <v>35</v>
      </c>
      <c r="H9891" t="s">
        <v>9921</v>
      </c>
    </row>
    <row r="9892" spans="1:8" x14ac:dyDescent="0.35">
      <c r="A9892" s="2">
        <v>45043</v>
      </c>
      <c r="B9892" t="s">
        <v>18</v>
      </c>
      <c r="C9892" t="s">
        <v>19</v>
      </c>
      <c r="D9892" t="s">
        <v>20</v>
      </c>
      <c r="E9892" s="3">
        <v>106199</v>
      </c>
      <c r="F9892" s="3">
        <v>88388</v>
      </c>
      <c r="G9892" t="s">
        <v>26</v>
      </c>
      <c r="H9892" t="s">
        <v>9922</v>
      </c>
    </row>
    <row r="9893" spans="1:8" x14ac:dyDescent="0.35">
      <c r="A9893" s="2">
        <v>44698</v>
      </c>
      <c r="B9893" t="s">
        <v>41</v>
      </c>
      <c r="C9893" t="s">
        <v>34</v>
      </c>
      <c r="D9893" t="s">
        <v>25</v>
      </c>
      <c r="E9893" s="3">
        <v>15045</v>
      </c>
      <c r="F9893" s="3">
        <v>118750</v>
      </c>
      <c r="G9893" t="s">
        <v>26</v>
      </c>
      <c r="H9893" t="s">
        <v>9923</v>
      </c>
    </row>
    <row r="9894" spans="1:8" x14ac:dyDescent="0.35">
      <c r="A9894" s="2">
        <v>44637</v>
      </c>
      <c r="B9894" t="s">
        <v>18</v>
      </c>
      <c r="C9894" t="s">
        <v>23</v>
      </c>
      <c r="D9894" t="s">
        <v>58</v>
      </c>
      <c r="E9894" s="3">
        <v>43615</v>
      </c>
      <c r="F9894" s="3">
        <v>18006</v>
      </c>
      <c r="G9894" t="s">
        <v>35</v>
      </c>
      <c r="H9894" t="s">
        <v>9924</v>
      </c>
    </row>
    <row r="9895" spans="1:8" x14ac:dyDescent="0.35">
      <c r="A9895" s="2">
        <v>44265</v>
      </c>
      <c r="B9895" t="s">
        <v>18</v>
      </c>
      <c r="C9895" t="s">
        <v>29</v>
      </c>
      <c r="D9895" t="s">
        <v>25</v>
      </c>
      <c r="E9895" s="3">
        <v>140321</v>
      </c>
      <c r="F9895" s="3">
        <v>80191</v>
      </c>
      <c r="G9895" t="s">
        <v>32</v>
      </c>
      <c r="H9895" t="s">
        <v>9925</v>
      </c>
    </row>
    <row r="9896" spans="1:8" x14ac:dyDescent="0.35">
      <c r="A9896" s="2">
        <v>44522</v>
      </c>
      <c r="B9896" t="s">
        <v>18</v>
      </c>
      <c r="C9896" t="s">
        <v>23</v>
      </c>
      <c r="D9896" t="s">
        <v>30</v>
      </c>
      <c r="E9896" s="3">
        <v>109699</v>
      </c>
      <c r="F9896" s="3">
        <v>107979</v>
      </c>
      <c r="G9896" t="s">
        <v>21</v>
      </c>
      <c r="H9896" t="s">
        <v>9926</v>
      </c>
    </row>
    <row r="9897" spans="1:8" x14ac:dyDescent="0.35">
      <c r="A9897" s="2">
        <v>44263</v>
      </c>
      <c r="B9897" t="s">
        <v>28</v>
      </c>
      <c r="C9897" t="s">
        <v>29</v>
      </c>
      <c r="D9897" t="s">
        <v>20</v>
      </c>
      <c r="E9897" s="3">
        <v>103531</v>
      </c>
      <c r="F9897" s="3">
        <v>32579</v>
      </c>
      <c r="G9897" t="s">
        <v>21</v>
      </c>
      <c r="H9897" t="s">
        <v>9927</v>
      </c>
    </row>
    <row r="9898" spans="1:8" x14ac:dyDescent="0.35">
      <c r="A9898" s="2">
        <v>44500</v>
      </c>
      <c r="B9898" t="s">
        <v>55</v>
      </c>
      <c r="C9898" t="s">
        <v>34</v>
      </c>
      <c r="D9898" t="s">
        <v>25</v>
      </c>
      <c r="E9898" s="3">
        <v>67414</v>
      </c>
      <c r="F9898" s="3">
        <v>124298</v>
      </c>
      <c r="G9898" t="s">
        <v>26</v>
      </c>
      <c r="H9898" t="s">
        <v>9928</v>
      </c>
    </row>
    <row r="9899" spans="1:8" x14ac:dyDescent="0.35">
      <c r="A9899" s="2">
        <v>45168</v>
      </c>
      <c r="B9899" t="s">
        <v>55</v>
      </c>
      <c r="C9899" t="s">
        <v>23</v>
      </c>
      <c r="D9899" t="s">
        <v>20</v>
      </c>
      <c r="E9899" s="3">
        <v>40426</v>
      </c>
      <c r="F9899" s="3">
        <v>141865</v>
      </c>
      <c r="G9899" t="s">
        <v>26</v>
      </c>
      <c r="H9899" t="s">
        <v>9929</v>
      </c>
    </row>
    <row r="9900" spans="1:8" x14ac:dyDescent="0.35">
      <c r="A9900" s="2">
        <v>44680</v>
      </c>
      <c r="B9900" t="s">
        <v>37</v>
      </c>
      <c r="C9900" t="s">
        <v>24</v>
      </c>
      <c r="D9900" t="s">
        <v>20</v>
      </c>
      <c r="E9900" s="3">
        <v>24113</v>
      </c>
      <c r="F9900" s="3">
        <v>34996</v>
      </c>
      <c r="G9900" t="s">
        <v>32</v>
      </c>
      <c r="H9900" t="s">
        <v>9930</v>
      </c>
    </row>
    <row r="9901" spans="1:8" x14ac:dyDescent="0.35">
      <c r="A9901" s="2">
        <v>45125</v>
      </c>
      <c r="B9901" t="s">
        <v>18</v>
      </c>
      <c r="C9901" t="s">
        <v>34</v>
      </c>
      <c r="D9901" t="s">
        <v>30</v>
      </c>
      <c r="E9901" s="3">
        <v>67599</v>
      </c>
      <c r="F9901" s="3">
        <v>143449</v>
      </c>
      <c r="G9901" t="s">
        <v>32</v>
      </c>
      <c r="H9901" t="s">
        <v>9931</v>
      </c>
    </row>
    <row r="9902" spans="1:8" x14ac:dyDescent="0.35">
      <c r="A9902" s="2">
        <v>44345</v>
      </c>
      <c r="B9902" t="s">
        <v>28</v>
      </c>
      <c r="C9902" t="s">
        <v>29</v>
      </c>
      <c r="D9902" t="s">
        <v>30</v>
      </c>
      <c r="E9902" s="3">
        <v>74614</v>
      </c>
      <c r="F9902" s="3">
        <v>149594</v>
      </c>
      <c r="G9902" t="s">
        <v>35</v>
      </c>
      <c r="H9902" t="s">
        <v>9932</v>
      </c>
    </row>
    <row r="9903" spans="1:8" x14ac:dyDescent="0.35">
      <c r="A9903" s="2">
        <v>45247</v>
      </c>
      <c r="B9903" t="s">
        <v>41</v>
      </c>
      <c r="C9903" t="s">
        <v>43</v>
      </c>
      <c r="D9903" t="s">
        <v>39</v>
      </c>
      <c r="E9903" s="3">
        <v>76437</v>
      </c>
      <c r="F9903" s="3">
        <v>12330</v>
      </c>
      <c r="G9903" t="s">
        <v>32</v>
      </c>
      <c r="H9903" t="s">
        <v>9933</v>
      </c>
    </row>
    <row r="9904" spans="1:8" x14ac:dyDescent="0.35">
      <c r="A9904" s="2">
        <v>45183</v>
      </c>
      <c r="B9904" t="s">
        <v>41</v>
      </c>
      <c r="C9904" t="s">
        <v>43</v>
      </c>
      <c r="D9904" t="s">
        <v>20</v>
      </c>
      <c r="E9904" s="3">
        <v>61854</v>
      </c>
      <c r="F9904" s="3">
        <v>91645</v>
      </c>
      <c r="G9904" t="s">
        <v>21</v>
      </c>
      <c r="H9904" t="s">
        <v>9934</v>
      </c>
    </row>
    <row r="9905" spans="1:8" x14ac:dyDescent="0.35">
      <c r="A9905" s="2">
        <v>44780</v>
      </c>
      <c r="B9905" t="s">
        <v>37</v>
      </c>
      <c r="C9905" t="s">
        <v>43</v>
      </c>
      <c r="D9905" t="s">
        <v>25</v>
      </c>
      <c r="E9905" s="3">
        <v>86396</v>
      </c>
      <c r="F9905" s="3">
        <v>28312</v>
      </c>
      <c r="G9905" t="s">
        <v>32</v>
      </c>
      <c r="H9905" t="s">
        <v>9935</v>
      </c>
    </row>
    <row r="9906" spans="1:8" x14ac:dyDescent="0.35">
      <c r="A9906" s="2">
        <v>44444</v>
      </c>
      <c r="B9906" t="s">
        <v>37</v>
      </c>
      <c r="C9906" t="s">
        <v>29</v>
      </c>
      <c r="D9906" t="s">
        <v>30</v>
      </c>
      <c r="E9906" s="3">
        <v>134326</v>
      </c>
      <c r="F9906" s="3">
        <v>102545</v>
      </c>
      <c r="G9906" t="s">
        <v>32</v>
      </c>
      <c r="H9906" t="s">
        <v>9936</v>
      </c>
    </row>
    <row r="9907" spans="1:8" x14ac:dyDescent="0.35">
      <c r="A9907" s="2">
        <v>44898</v>
      </c>
      <c r="B9907" t="s">
        <v>18</v>
      </c>
      <c r="C9907" t="s">
        <v>19</v>
      </c>
      <c r="D9907" t="s">
        <v>25</v>
      </c>
      <c r="E9907" s="3">
        <v>21110</v>
      </c>
      <c r="F9907" s="3">
        <v>154933</v>
      </c>
      <c r="G9907" t="s">
        <v>32</v>
      </c>
      <c r="H9907" t="s">
        <v>9937</v>
      </c>
    </row>
    <row r="9908" spans="1:8" x14ac:dyDescent="0.35">
      <c r="A9908" s="2">
        <v>44292</v>
      </c>
      <c r="B9908" t="s">
        <v>18</v>
      </c>
      <c r="C9908" t="s">
        <v>34</v>
      </c>
      <c r="D9908" t="s">
        <v>20</v>
      </c>
      <c r="E9908" s="3">
        <v>30543</v>
      </c>
      <c r="F9908" s="3">
        <v>160797</v>
      </c>
      <c r="G9908" t="s">
        <v>26</v>
      </c>
      <c r="H9908" t="s">
        <v>9938</v>
      </c>
    </row>
    <row r="9909" spans="1:8" x14ac:dyDescent="0.35">
      <c r="A9909" s="2">
        <v>44478</v>
      </c>
      <c r="B9909" t="s">
        <v>41</v>
      </c>
      <c r="C9909" t="s">
        <v>34</v>
      </c>
      <c r="D9909" t="s">
        <v>30</v>
      </c>
      <c r="E9909" s="3">
        <v>105929</v>
      </c>
      <c r="F9909" s="3">
        <v>41223</v>
      </c>
      <c r="G9909" t="s">
        <v>32</v>
      </c>
      <c r="H9909" t="s">
        <v>9939</v>
      </c>
    </row>
    <row r="9910" spans="1:8" x14ac:dyDescent="0.35">
      <c r="A9910" s="2">
        <v>44518</v>
      </c>
      <c r="B9910" t="s">
        <v>41</v>
      </c>
      <c r="C9910" t="s">
        <v>23</v>
      </c>
      <c r="D9910" t="s">
        <v>39</v>
      </c>
      <c r="E9910" s="3">
        <v>133747</v>
      </c>
      <c r="F9910" s="3">
        <v>134849</v>
      </c>
      <c r="G9910" t="s">
        <v>26</v>
      </c>
      <c r="H9910" t="s">
        <v>9940</v>
      </c>
    </row>
    <row r="9911" spans="1:8" x14ac:dyDescent="0.35">
      <c r="A9911" s="2">
        <v>44725</v>
      </c>
      <c r="B9911" t="s">
        <v>41</v>
      </c>
      <c r="C9911" t="s">
        <v>34</v>
      </c>
      <c r="D9911" t="s">
        <v>20</v>
      </c>
      <c r="E9911" s="3">
        <v>86610</v>
      </c>
      <c r="F9911" s="3">
        <v>39444</v>
      </c>
      <c r="G9911" t="s">
        <v>21</v>
      </c>
      <c r="H9911" t="s">
        <v>9941</v>
      </c>
    </row>
    <row r="9912" spans="1:8" x14ac:dyDescent="0.35">
      <c r="A9912" s="2">
        <v>44459</v>
      </c>
      <c r="B9912" t="s">
        <v>41</v>
      </c>
      <c r="C9912" t="s">
        <v>34</v>
      </c>
      <c r="D9912" t="s">
        <v>25</v>
      </c>
      <c r="E9912" s="3">
        <v>105238</v>
      </c>
      <c r="F9912" s="3">
        <v>132798</v>
      </c>
      <c r="G9912" t="s">
        <v>21</v>
      </c>
      <c r="H9912" t="s">
        <v>9942</v>
      </c>
    </row>
    <row r="9913" spans="1:8" x14ac:dyDescent="0.35">
      <c r="A9913" s="2">
        <v>44776</v>
      </c>
      <c r="B9913" t="s">
        <v>55</v>
      </c>
      <c r="C9913" t="s">
        <v>23</v>
      </c>
      <c r="D9913" t="s">
        <v>39</v>
      </c>
      <c r="E9913" s="3">
        <v>73534</v>
      </c>
      <c r="F9913" s="3">
        <v>124070</v>
      </c>
      <c r="G9913" t="s">
        <v>26</v>
      </c>
      <c r="H9913" t="s">
        <v>9943</v>
      </c>
    </row>
    <row r="9914" spans="1:8" x14ac:dyDescent="0.35">
      <c r="A9914" s="2">
        <v>44490</v>
      </c>
      <c r="B9914" t="s">
        <v>18</v>
      </c>
      <c r="C9914" t="s">
        <v>34</v>
      </c>
      <c r="D9914" t="s">
        <v>20</v>
      </c>
      <c r="E9914" s="3">
        <v>64025</v>
      </c>
      <c r="F9914" s="3">
        <v>161180</v>
      </c>
      <c r="G9914" t="s">
        <v>26</v>
      </c>
      <c r="H9914" t="s">
        <v>9944</v>
      </c>
    </row>
    <row r="9915" spans="1:8" x14ac:dyDescent="0.35">
      <c r="A9915" s="2">
        <v>44591</v>
      </c>
      <c r="B9915" t="s">
        <v>18</v>
      </c>
      <c r="C9915" t="s">
        <v>34</v>
      </c>
      <c r="D9915" t="s">
        <v>30</v>
      </c>
      <c r="E9915" s="3">
        <v>97041</v>
      </c>
      <c r="F9915" s="3">
        <v>34564</v>
      </c>
      <c r="G9915" t="s">
        <v>32</v>
      </c>
      <c r="H9915" t="s">
        <v>9945</v>
      </c>
    </row>
    <row r="9916" spans="1:8" x14ac:dyDescent="0.35">
      <c r="A9916" s="2">
        <v>44709</v>
      </c>
      <c r="B9916" t="s">
        <v>41</v>
      </c>
      <c r="C9916" t="s">
        <v>24</v>
      </c>
      <c r="D9916" t="s">
        <v>20</v>
      </c>
      <c r="E9916" s="3">
        <v>110886</v>
      </c>
      <c r="F9916" s="3">
        <v>139629</v>
      </c>
      <c r="G9916" t="s">
        <v>32</v>
      </c>
      <c r="H9916" t="s">
        <v>9946</v>
      </c>
    </row>
    <row r="9917" spans="1:8" x14ac:dyDescent="0.35">
      <c r="A9917" s="2">
        <v>45117</v>
      </c>
      <c r="B9917" t="s">
        <v>28</v>
      </c>
      <c r="C9917" t="s">
        <v>29</v>
      </c>
      <c r="D9917" t="s">
        <v>58</v>
      </c>
      <c r="E9917" s="3">
        <v>142572</v>
      </c>
      <c r="F9917" s="3">
        <v>151821</v>
      </c>
      <c r="G9917" t="s">
        <v>21</v>
      </c>
      <c r="H9917" t="s">
        <v>9947</v>
      </c>
    </row>
    <row r="9918" spans="1:8" x14ac:dyDescent="0.35">
      <c r="A9918" s="2">
        <v>45006</v>
      </c>
      <c r="B9918" t="s">
        <v>41</v>
      </c>
      <c r="C9918" t="s">
        <v>23</v>
      </c>
      <c r="D9918" t="s">
        <v>25</v>
      </c>
      <c r="E9918" s="3">
        <v>50887</v>
      </c>
      <c r="F9918" s="3">
        <v>161570</v>
      </c>
      <c r="G9918" t="s">
        <v>21</v>
      </c>
      <c r="H9918" t="s">
        <v>9948</v>
      </c>
    </row>
    <row r="9919" spans="1:8" x14ac:dyDescent="0.35">
      <c r="A9919" s="2">
        <v>45116</v>
      </c>
      <c r="B9919" t="s">
        <v>23</v>
      </c>
      <c r="C9919" t="s">
        <v>24</v>
      </c>
      <c r="D9919" t="s">
        <v>30</v>
      </c>
      <c r="E9919" s="3">
        <v>105653</v>
      </c>
      <c r="F9919" s="3">
        <v>77526</v>
      </c>
      <c r="G9919" t="s">
        <v>21</v>
      </c>
      <c r="H9919" t="s">
        <v>9949</v>
      </c>
    </row>
    <row r="9920" spans="1:8" x14ac:dyDescent="0.35">
      <c r="A9920" s="2">
        <v>44889</v>
      </c>
      <c r="B9920" t="s">
        <v>37</v>
      </c>
      <c r="C9920" t="s">
        <v>19</v>
      </c>
      <c r="D9920" t="s">
        <v>30</v>
      </c>
      <c r="E9920" s="3">
        <v>141886</v>
      </c>
      <c r="F9920" s="3">
        <v>91088</v>
      </c>
      <c r="G9920" t="s">
        <v>21</v>
      </c>
      <c r="H9920" t="s">
        <v>9950</v>
      </c>
    </row>
    <row r="9921" spans="1:8" x14ac:dyDescent="0.35">
      <c r="A9921" s="2">
        <v>44431</v>
      </c>
      <c r="B9921" t="s">
        <v>23</v>
      </c>
      <c r="C9921" t="s">
        <v>23</v>
      </c>
      <c r="D9921" t="s">
        <v>58</v>
      </c>
      <c r="E9921" s="3">
        <v>117091</v>
      </c>
      <c r="F9921" s="3">
        <v>140439</v>
      </c>
      <c r="G9921" t="s">
        <v>35</v>
      </c>
      <c r="H9921" t="s">
        <v>9951</v>
      </c>
    </row>
    <row r="9922" spans="1:8" x14ac:dyDescent="0.35">
      <c r="A9922" s="2">
        <v>45148</v>
      </c>
      <c r="B9922" t="s">
        <v>28</v>
      </c>
      <c r="C9922" t="s">
        <v>29</v>
      </c>
      <c r="D9922" t="s">
        <v>39</v>
      </c>
      <c r="E9922" s="3">
        <v>47834</v>
      </c>
      <c r="F9922" s="3">
        <v>85415</v>
      </c>
      <c r="G9922" t="s">
        <v>32</v>
      </c>
      <c r="H9922" t="s">
        <v>9952</v>
      </c>
    </row>
    <row r="9923" spans="1:8" x14ac:dyDescent="0.35">
      <c r="A9923" s="2">
        <v>45228</v>
      </c>
      <c r="B9923" t="s">
        <v>37</v>
      </c>
      <c r="C9923" t="s">
        <v>34</v>
      </c>
      <c r="D9923" t="s">
        <v>30</v>
      </c>
      <c r="E9923" s="3">
        <v>86723</v>
      </c>
      <c r="F9923" s="3">
        <v>148863</v>
      </c>
      <c r="G9923" t="s">
        <v>32</v>
      </c>
      <c r="H9923" t="s">
        <v>9953</v>
      </c>
    </row>
    <row r="9924" spans="1:8" x14ac:dyDescent="0.35">
      <c r="A9924" s="2">
        <v>44735</v>
      </c>
      <c r="B9924" t="s">
        <v>28</v>
      </c>
      <c r="C9924" t="s">
        <v>34</v>
      </c>
      <c r="D9924" t="s">
        <v>39</v>
      </c>
      <c r="E9924" s="3">
        <v>129600</v>
      </c>
      <c r="F9924" s="3">
        <v>147420</v>
      </c>
      <c r="G9924" t="s">
        <v>35</v>
      </c>
      <c r="H9924" t="s">
        <v>9954</v>
      </c>
    </row>
    <row r="9925" spans="1:8" x14ac:dyDescent="0.35">
      <c r="A9925" s="2">
        <v>45016</v>
      </c>
      <c r="B9925" t="s">
        <v>37</v>
      </c>
      <c r="C9925" t="s">
        <v>24</v>
      </c>
      <c r="D9925" t="s">
        <v>39</v>
      </c>
      <c r="E9925" s="3">
        <v>16086</v>
      </c>
      <c r="F9925" s="3">
        <v>101491</v>
      </c>
      <c r="G9925" t="s">
        <v>21</v>
      </c>
      <c r="H9925" t="s">
        <v>9955</v>
      </c>
    </row>
    <row r="9926" spans="1:8" x14ac:dyDescent="0.35">
      <c r="A9926" s="2">
        <v>44468</v>
      </c>
      <c r="B9926" t="s">
        <v>41</v>
      </c>
      <c r="C9926" t="s">
        <v>24</v>
      </c>
      <c r="D9926" t="s">
        <v>39</v>
      </c>
      <c r="E9926" s="3">
        <v>21510</v>
      </c>
      <c r="F9926" s="3">
        <v>62109</v>
      </c>
      <c r="G9926" t="s">
        <v>32</v>
      </c>
      <c r="H9926" t="s">
        <v>9956</v>
      </c>
    </row>
    <row r="9927" spans="1:8" x14ac:dyDescent="0.35">
      <c r="A9927" s="2">
        <v>45225</v>
      </c>
      <c r="B9927" t="s">
        <v>41</v>
      </c>
      <c r="C9927" t="s">
        <v>19</v>
      </c>
      <c r="D9927" t="s">
        <v>20</v>
      </c>
      <c r="E9927" s="3">
        <v>44832</v>
      </c>
      <c r="F9927" s="3">
        <v>31679</v>
      </c>
      <c r="G9927" t="s">
        <v>32</v>
      </c>
      <c r="H9927" t="s">
        <v>9957</v>
      </c>
    </row>
    <row r="9928" spans="1:8" x14ac:dyDescent="0.35">
      <c r="A9928" s="2">
        <v>44789</v>
      </c>
      <c r="B9928" t="s">
        <v>28</v>
      </c>
      <c r="C9928" t="s">
        <v>19</v>
      </c>
      <c r="D9928" t="s">
        <v>58</v>
      </c>
      <c r="E9928" s="3">
        <v>24200</v>
      </c>
      <c r="F9928" s="3">
        <v>72636</v>
      </c>
      <c r="G9928" t="s">
        <v>26</v>
      </c>
      <c r="H9928" t="s">
        <v>9958</v>
      </c>
    </row>
    <row r="9929" spans="1:8" x14ac:dyDescent="0.35">
      <c r="A9929" s="2">
        <v>45172</v>
      </c>
      <c r="B9929" t="s">
        <v>37</v>
      </c>
      <c r="C9929" t="s">
        <v>29</v>
      </c>
      <c r="D9929" t="s">
        <v>25</v>
      </c>
      <c r="E9929" s="3">
        <v>115668</v>
      </c>
      <c r="F9929" s="3">
        <v>15342</v>
      </c>
      <c r="G9929" t="s">
        <v>35</v>
      </c>
      <c r="H9929" t="s">
        <v>9959</v>
      </c>
    </row>
    <row r="9930" spans="1:8" x14ac:dyDescent="0.35">
      <c r="A9930" s="2">
        <v>44311</v>
      </c>
      <c r="B9930" t="s">
        <v>55</v>
      </c>
      <c r="C9930" t="s">
        <v>34</v>
      </c>
      <c r="D9930" t="s">
        <v>58</v>
      </c>
      <c r="E9930" s="3">
        <v>40141</v>
      </c>
      <c r="F9930" s="3">
        <v>99236</v>
      </c>
      <c r="G9930" t="s">
        <v>26</v>
      </c>
      <c r="H9930" t="s">
        <v>9960</v>
      </c>
    </row>
    <row r="9931" spans="1:8" x14ac:dyDescent="0.35">
      <c r="A9931" s="2">
        <v>44459</v>
      </c>
      <c r="B9931" t="s">
        <v>28</v>
      </c>
      <c r="C9931" t="s">
        <v>43</v>
      </c>
      <c r="D9931" t="s">
        <v>30</v>
      </c>
      <c r="E9931" s="3">
        <v>109668</v>
      </c>
      <c r="F9931" s="3">
        <v>38770</v>
      </c>
      <c r="G9931" t="s">
        <v>35</v>
      </c>
      <c r="H9931" t="s">
        <v>9961</v>
      </c>
    </row>
    <row r="9932" spans="1:8" x14ac:dyDescent="0.35">
      <c r="A9932" s="2">
        <v>44403</v>
      </c>
      <c r="B9932" t="s">
        <v>28</v>
      </c>
      <c r="C9932" t="s">
        <v>19</v>
      </c>
      <c r="D9932" t="s">
        <v>58</v>
      </c>
      <c r="E9932" s="3">
        <v>92186</v>
      </c>
      <c r="F9932" s="3">
        <v>107585</v>
      </c>
      <c r="G9932" t="s">
        <v>35</v>
      </c>
      <c r="H9932" t="s">
        <v>9962</v>
      </c>
    </row>
    <row r="9933" spans="1:8" x14ac:dyDescent="0.35">
      <c r="A9933" s="2">
        <v>44499</v>
      </c>
      <c r="B9933" t="s">
        <v>23</v>
      </c>
      <c r="C9933" t="s">
        <v>34</v>
      </c>
      <c r="D9933" t="s">
        <v>25</v>
      </c>
      <c r="E9933" s="3">
        <v>23594</v>
      </c>
      <c r="F9933" s="3">
        <v>70100</v>
      </c>
      <c r="G9933" t="s">
        <v>35</v>
      </c>
      <c r="H9933" t="s">
        <v>9963</v>
      </c>
    </row>
    <row r="9934" spans="1:8" x14ac:dyDescent="0.35">
      <c r="A9934" s="2">
        <v>44308</v>
      </c>
      <c r="B9934" t="s">
        <v>18</v>
      </c>
      <c r="C9934" t="s">
        <v>19</v>
      </c>
      <c r="D9934" t="s">
        <v>20</v>
      </c>
      <c r="E9934" s="3">
        <v>149298</v>
      </c>
      <c r="F9934" s="3">
        <v>136167</v>
      </c>
      <c r="G9934" t="s">
        <v>21</v>
      </c>
      <c r="H9934" t="s">
        <v>9964</v>
      </c>
    </row>
    <row r="9935" spans="1:8" x14ac:dyDescent="0.35">
      <c r="A9935" s="2">
        <v>44381</v>
      </c>
      <c r="B9935" t="s">
        <v>28</v>
      </c>
      <c r="C9935" t="s">
        <v>23</v>
      </c>
      <c r="D9935" t="s">
        <v>30</v>
      </c>
      <c r="E9935" s="3">
        <v>42212</v>
      </c>
      <c r="F9935" s="3">
        <v>115624</v>
      </c>
      <c r="G9935" t="s">
        <v>35</v>
      </c>
      <c r="H9935" t="s">
        <v>9965</v>
      </c>
    </row>
    <row r="9936" spans="1:8" x14ac:dyDescent="0.35">
      <c r="A9936" s="2">
        <v>45097</v>
      </c>
      <c r="B9936" t="s">
        <v>55</v>
      </c>
      <c r="C9936" t="s">
        <v>24</v>
      </c>
      <c r="D9936" t="s">
        <v>20</v>
      </c>
      <c r="E9936" s="3">
        <v>10067</v>
      </c>
      <c r="F9936" s="3">
        <v>36228</v>
      </c>
      <c r="G9936" t="s">
        <v>21</v>
      </c>
      <c r="H9936" t="s">
        <v>9966</v>
      </c>
    </row>
    <row r="9937" spans="1:8" x14ac:dyDescent="0.35">
      <c r="A9937" s="2">
        <v>44417</v>
      </c>
      <c r="B9937" t="s">
        <v>41</v>
      </c>
      <c r="C9937" t="s">
        <v>34</v>
      </c>
      <c r="D9937" t="s">
        <v>30</v>
      </c>
      <c r="E9937" s="3">
        <v>55663</v>
      </c>
      <c r="F9937" s="3">
        <v>116578</v>
      </c>
      <c r="G9937" t="s">
        <v>35</v>
      </c>
      <c r="H9937" t="s">
        <v>9967</v>
      </c>
    </row>
    <row r="9938" spans="1:8" x14ac:dyDescent="0.35">
      <c r="A9938" s="2">
        <v>45290</v>
      </c>
      <c r="B9938" t="s">
        <v>37</v>
      </c>
      <c r="C9938" t="s">
        <v>19</v>
      </c>
      <c r="D9938" t="s">
        <v>25</v>
      </c>
      <c r="E9938" s="3">
        <v>59834</v>
      </c>
      <c r="F9938" s="3">
        <v>22763</v>
      </c>
      <c r="G9938" t="s">
        <v>21</v>
      </c>
      <c r="H9938" t="s">
        <v>9968</v>
      </c>
    </row>
    <row r="9939" spans="1:8" x14ac:dyDescent="0.35">
      <c r="A9939" s="2">
        <v>45094</v>
      </c>
      <c r="B9939" t="s">
        <v>18</v>
      </c>
      <c r="C9939" t="s">
        <v>24</v>
      </c>
      <c r="D9939" t="s">
        <v>20</v>
      </c>
      <c r="E9939" s="3">
        <v>23232</v>
      </c>
      <c r="F9939" s="3">
        <v>24034</v>
      </c>
      <c r="G9939" t="s">
        <v>21</v>
      </c>
      <c r="H9939" t="s">
        <v>9969</v>
      </c>
    </row>
    <row r="9940" spans="1:8" x14ac:dyDescent="0.35">
      <c r="A9940" s="2">
        <v>45290</v>
      </c>
      <c r="B9940" t="s">
        <v>37</v>
      </c>
      <c r="C9940" t="s">
        <v>43</v>
      </c>
      <c r="D9940" t="s">
        <v>25</v>
      </c>
      <c r="E9940" s="3">
        <v>86682</v>
      </c>
      <c r="F9940" s="3">
        <v>73527</v>
      </c>
      <c r="G9940" t="s">
        <v>21</v>
      </c>
      <c r="H9940" t="s">
        <v>9970</v>
      </c>
    </row>
    <row r="9941" spans="1:8" x14ac:dyDescent="0.35">
      <c r="A9941" s="2">
        <v>44818</v>
      </c>
      <c r="B9941" t="s">
        <v>41</v>
      </c>
      <c r="C9941" t="s">
        <v>19</v>
      </c>
      <c r="D9941" t="s">
        <v>25</v>
      </c>
      <c r="E9941" s="3">
        <v>56002</v>
      </c>
      <c r="F9941" s="3">
        <v>69778</v>
      </c>
      <c r="G9941" t="s">
        <v>32</v>
      </c>
      <c r="H9941" t="s">
        <v>9971</v>
      </c>
    </row>
    <row r="9942" spans="1:8" x14ac:dyDescent="0.35">
      <c r="A9942" s="2">
        <v>44623</v>
      </c>
      <c r="B9942" t="s">
        <v>28</v>
      </c>
      <c r="C9942" t="s">
        <v>34</v>
      </c>
      <c r="D9942" t="s">
        <v>58</v>
      </c>
      <c r="E9942" s="3">
        <v>52291</v>
      </c>
      <c r="F9942" s="3">
        <v>111119</v>
      </c>
      <c r="G9942" t="s">
        <v>26</v>
      </c>
      <c r="H9942" t="s">
        <v>9972</v>
      </c>
    </row>
    <row r="9943" spans="1:8" x14ac:dyDescent="0.35">
      <c r="A9943" s="2">
        <v>44840</v>
      </c>
      <c r="B9943" t="s">
        <v>23</v>
      </c>
      <c r="C9943" t="s">
        <v>23</v>
      </c>
      <c r="D9943" t="s">
        <v>30</v>
      </c>
      <c r="E9943" s="3">
        <v>144262</v>
      </c>
      <c r="F9943" s="3">
        <v>58328</v>
      </c>
      <c r="G9943" t="s">
        <v>26</v>
      </c>
      <c r="H9943" t="s">
        <v>9973</v>
      </c>
    </row>
    <row r="9944" spans="1:8" x14ac:dyDescent="0.35">
      <c r="A9944" s="2">
        <v>44764</v>
      </c>
      <c r="B9944" t="s">
        <v>55</v>
      </c>
      <c r="C9944" t="s">
        <v>24</v>
      </c>
      <c r="D9944" t="s">
        <v>39</v>
      </c>
      <c r="E9944" s="3">
        <v>109156</v>
      </c>
      <c r="F9944" s="3">
        <v>90425</v>
      </c>
      <c r="G9944" t="s">
        <v>26</v>
      </c>
      <c r="H9944" t="s">
        <v>9974</v>
      </c>
    </row>
    <row r="9945" spans="1:8" x14ac:dyDescent="0.35">
      <c r="A9945" s="2">
        <v>44639</v>
      </c>
      <c r="B9945" t="s">
        <v>18</v>
      </c>
      <c r="C9945" t="s">
        <v>24</v>
      </c>
      <c r="D9945" t="s">
        <v>39</v>
      </c>
      <c r="E9945" s="3">
        <v>91578</v>
      </c>
      <c r="F9945" s="3">
        <v>154462</v>
      </c>
      <c r="G9945" t="s">
        <v>32</v>
      </c>
      <c r="H9945" t="s">
        <v>9975</v>
      </c>
    </row>
    <row r="9946" spans="1:8" x14ac:dyDescent="0.35">
      <c r="A9946" s="2">
        <v>44797</v>
      </c>
      <c r="B9946" t="s">
        <v>55</v>
      </c>
      <c r="C9946" t="s">
        <v>23</v>
      </c>
      <c r="D9946" t="s">
        <v>20</v>
      </c>
      <c r="E9946" s="3">
        <v>82889</v>
      </c>
      <c r="F9946" s="3">
        <v>81952</v>
      </c>
      <c r="G9946" t="s">
        <v>32</v>
      </c>
      <c r="H9946" t="s">
        <v>9976</v>
      </c>
    </row>
    <row r="9947" spans="1:8" x14ac:dyDescent="0.35">
      <c r="A9947" s="2">
        <v>44700</v>
      </c>
      <c r="B9947" t="s">
        <v>55</v>
      </c>
      <c r="C9947" t="s">
        <v>34</v>
      </c>
      <c r="D9947" t="s">
        <v>25</v>
      </c>
      <c r="E9947" s="3">
        <v>99157</v>
      </c>
      <c r="F9947" s="3">
        <v>110142</v>
      </c>
      <c r="G9947" t="s">
        <v>32</v>
      </c>
      <c r="H9947" t="s">
        <v>9977</v>
      </c>
    </row>
    <row r="9948" spans="1:8" x14ac:dyDescent="0.35">
      <c r="A9948" s="2">
        <v>44327</v>
      </c>
      <c r="B9948" t="s">
        <v>55</v>
      </c>
      <c r="C9948" t="s">
        <v>29</v>
      </c>
      <c r="D9948" t="s">
        <v>58</v>
      </c>
      <c r="E9948" s="3">
        <v>103170</v>
      </c>
      <c r="F9948" s="3">
        <v>103440</v>
      </c>
      <c r="G9948" t="s">
        <v>35</v>
      </c>
      <c r="H9948" t="s">
        <v>9978</v>
      </c>
    </row>
    <row r="9949" spans="1:8" x14ac:dyDescent="0.35">
      <c r="A9949" s="2">
        <v>44414</v>
      </c>
      <c r="B9949" t="s">
        <v>55</v>
      </c>
      <c r="C9949" t="s">
        <v>43</v>
      </c>
      <c r="D9949" t="s">
        <v>30</v>
      </c>
      <c r="E9949" s="3">
        <v>100868</v>
      </c>
      <c r="F9949" s="3">
        <v>44820</v>
      </c>
      <c r="G9949" t="s">
        <v>35</v>
      </c>
      <c r="H9949" t="s">
        <v>9979</v>
      </c>
    </row>
    <row r="9950" spans="1:8" x14ac:dyDescent="0.35">
      <c r="A9950" s="2">
        <v>44884</v>
      </c>
      <c r="B9950" t="s">
        <v>41</v>
      </c>
      <c r="C9950" t="s">
        <v>29</v>
      </c>
      <c r="D9950" t="s">
        <v>20</v>
      </c>
      <c r="E9950" s="3">
        <v>120492</v>
      </c>
      <c r="F9950" s="3">
        <v>65523</v>
      </c>
      <c r="G9950" t="s">
        <v>35</v>
      </c>
      <c r="H9950" t="s">
        <v>9980</v>
      </c>
    </row>
    <row r="9951" spans="1:8" x14ac:dyDescent="0.35">
      <c r="A9951" s="2">
        <v>44367</v>
      </c>
      <c r="B9951" t="s">
        <v>55</v>
      </c>
      <c r="C9951" t="s">
        <v>23</v>
      </c>
      <c r="D9951" t="s">
        <v>25</v>
      </c>
      <c r="E9951" s="3">
        <v>117803</v>
      </c>
      <c r="F9951" s="3">
        <v>168162</v>
      </c>
      <c r="G9951" t="s">
        <v>35</v>
      </c>
      <c r="H9951" t="s">
        <v>9981</v>
      </c>
    </row>
    <row r="9952" spans="1:8" x14ac:dyDescent="0.35">
      <c r="A9952" s="2">
        <v>44808</v>
      </c>
      <c r="B9952" t="s">
        <v>23</v>
      </c>
      <c r="C9952" t="s">
        <v>43</v>
      </c>
      <c r="D9952" t="s">
        <v>39</v>
      </c>
      <c r="E9952" s="3">
        <v>106177</v>
      </c>
      <c r="F9952" s="3">
        <v>89392</v>
      </c>
      <c r="G9952" t="s">
        <v>35</v>
      </c>
      <c r="H9952" t="s">
        <v>9982</v>
      </c>
    </row>
    <row r="9953" spans="1:8" x14ac:dyDescent="0.35">
      <c r="A9953" s="2">
        <v>45188</v>
      </c>
      <c r="B9953" t="s">
        <v>55</v>
      </c>
      <c r="C9953" t="s">
        <v>34</v>
      </c>
      <c r="D9953" t="s">
        <v>39</v>
      </c>
      <c r="E9953" s="3">
        <v>143667</v>
      </c>
      <c r="F9953" s="3">
        <v>57046</v>
      </c>
      <c r="G9953" t="s">
        <v>26</v>
      </c>
      <c r="H9953" t="s">
        <v>9983</v>
      </c>
    </row>
    <row r="9954" spans="1:8" x14ac:dyDescent="0.35">
      <c r="A9954" s="2">
        <v>44253</v>
      </c>
      <c r="B9954" t="s">
        <v>41</v>
      </c>
      <c r="C9954" t="s">
        <v>19</v>
      </c>
      <c r="D9954" t="s">
        <v>30</v>
      </c>
      <c r="E9954" s="3">
        <v>74402</v>
      </c>
      <c r="F9954" s="3">
        <v>66672</v>
      </c>
      <c r="G9954" t="s">
        <v>26</v>
      </c>
      <c r="H9954" t="s">
        <v>9984</v>
      </c>
    </row>
    <row r="9955" spans="1:8" x14ac:dyDescent="0.35">
      <c r="A9955" s="2">
        <v>44442</v>
      </c>
      <c r="B9955" t="s">
        <v>37</v>
      </c>
      <c r="C9955" t="s">
        <v>19</v>
      </c>
      <c r="D9955" t="s">
        <v>30</v>
      </c>
      <c r="E9955" s="3">
        <v>11218</v>
      </c>
      <c r="F9955" s="3">
        <v>53711</v>
      </c>
      <c r="G9955" t="s">
        <v>26</v>
      </c>
      <c r="H9955" t="s">
        <v>9985</v>
      </c>
    </row>
    <row r="9956" spans="1:8" x14ac:dyDescent="0.35">
      <c r="A9956" s="2">
        <v>44340</v>
      </c>
      <c r="B9956" t="s">
        <v>41</v>
      </c>
      <c r="C9956" t="s">
        <v>29</v>
      </c>
      <c r="D9956" t="s">
        <v>30</v>
      </c>
      <c r="E9956" s="3">
        <v>149747</v>
      </c>
      <c r="F9956" s="3">
        <v>41509</v>
      </c>
      <c r="G9956" t="s">
        <v>26</v>
      </c>
      <c r="H9956" t="s">
        <v>9986</v>
      </c>
    </row>
    <row r="9957" spans="1:8" x14ac:dyDescent="0.35">
      <c r="A9957" s="2">
        <v>45271</v>
      </c>
      <c r="B9957" t="s">
        <v>23</v>
      </c>
      <c r="C9957" t="s">
        <v>34</v>
      </c>
      <c r="D9957" t="s">
        <v>20</v>
      </c>
      <c r="E9957" s="3">
        <v>73447</v>
      </c>
      <c r="F9957" s="3">
        <v>12409</v>
      </c>
      <c r="G9957" t="s">
        <v>26</v>
      </c>
      <c r="H9957" t="s">
        <v>9987</v>
      </c>
    </row>
    <row r="9958" spans="1:8" x14ac:dyDescent="0.35">
      <c r="A9958" s="2">
        <v>44564</v>
      </c>
      <c r="B9958" t="s">
        <v>23</v>
      </c>
      <c r="C9958" t="s">
        <v>43</v>
      </c>
      <c r="D9958" t="s">
        <v>30</v>
      </c>
      <c r="E9958" s="3">
        <v>96603</v>
      </c>
      <c r="F9958" s="3">
        <v>36465</v>
      </c>
      <c r="G9958" t="s">
        <v>32</v>
      </c>
      <c r="H9958" t="s">
        <v>9988</v>
      </c>
    </row>
    <row r="9959" spans="1:8" x14ac:dyDescent="0.35">
      <c r="A9959" s="2">
        <v>44414</v>
      </c>
      <c r="B9959" t="s">
        <v>28</v>
      </c>
      <c r="C9959" t="s">
        <v>29</v>
      </c>
      <c r="D9959" t="s">
        <v>20</v>
      </c>
      <c r="E9959" s="3">
        <v>34384</v>
      </c>
      <c r="F9959" s="3">
        <v>95373</v>
      </c>
      <c r="G9959" t="s">
        <v>32</v>
      </c>
      <c r="H9959" t="s">
        <v>9989</v>
      </c>
    </row>
    <row r="9960" spans="1:8" x14ac:dyDescent="0.35">
      <c r="A9960" s="2">
        <v>44812</v>
      </c>
      <c r="B9960" t="s">
        <v>41</v>
      </c>
      <c r="C9960" t="s">
        <v>23</v>
      </c>
      <c r="D9960" t="s">
        <v>58</v>
      </c>
      <c r="E9960" s="3">
        <v>50527</v>
      </c>
      <c r="F9960" s="3">
        <v>23423</v>
      </c>
      <c r="G9960" t="s">
        <v>35</v>
      </c>
      <c r="H9960" t="s">
        <v>9990</v>
      </c>
    </row>
    <row r="9961" spans="1:8" x14ac:dyDescent="0.35">
      <c r="A9961" s="2">
        <v>44638</v>
      </c>
      <c r="B9961" t="s">
        <v>37</v>
      </c>
      <c r="C9961" t="s">
        <v>29</v>
      </c>
      <c r="D9961" t="s">
        <v>25</v>
      </c>
      <c r="E9961" s="3">
        <v>104100</v>
      </c>
      <c r="F9961" s="3">
        <v>65651</v>
      </c>
      <c r="G9961" t="s">
        <v>26</v>
      </c>
      <c r="H9961" t="s">
        <v>9991</v>
      </c>
    </row>
    <row r="9962" spans="1:8" x14ac:dyDescent="0.35">
      <c r="A9962" s="2">
        <v>45037</v>
      </c>
      <c r="B9962" t="s">
        <v>28</v>
      </c>
      <c r="C9962" t="s">
        <v>34</v>
      </c>
      <c r="D9962" t="s">
        <v>39</v>
      </c>
      <c r="E9962" s="3">
        <v>87277</v>
      </c>
      <c r="F9962" s="3">
        <v>112487</v>
      </c>
      <c r="G9962" t="s">
        <v>35</v>
      </c>
      <c r="H9962" t="s">
        <v>9992</v>
      </c>
    </row>
    <row r="9963" spans="1:8" x14ac:dyDescent="0.35">
      <c r="A9963" s="2">
        <v>45152</v>
      </c>
      <c r="B9963" t="s">
        <v>28</v>
      </c>
      <c r="C9963" t="s">
        <v>34</v>
      </c>
      <c r="D9963" t="s">
        <v>20</v>
      </c>
      <c r="E9963" s="3">
        <v>68465</v>
      </c>
      <c r="F9963" s="3">
        <v>148530</v>
      </c>
      <c r="G9963" t="s">
        <v>32</v>
      </c>
      <c r="H9963" t="s">
        <v>9993</v>
      </c>
    </row>
    <row r="9964" spans="1:8" x14ac:dyDescent="0.35">
      <c r="A9964" s="2">
        <v>44895</v>
      </c>
      <c r="B9964" t="s">
        <v>18</v>
      </c>
      <c r="C9964" t="s">
        <v>19</v>
      </c>
      <c r="D9964" t="s">
        <v>25</v>
      </c>
      <c r="E9964" s="3">
        <v>26665</v>
      </c>
      <c r="F9964" s="3">
        <v>65201</v>
      </c>
      <c r="G9964" t="s">
        <v>35</v>
      </c>
      <c r="H9964" t="s">
        <v>9994</v>
      </c>
    </row>
    <row r="9965" spans="1:8" x14ac:dyDescent="0.35">
      <c r="A9965" s="2">
        <v>45072</v>
      </c>
      <c r="B9965" t="s">
        <v>55</v>
      </c>
      <c r="C9965" t="s">
        <v>23</v>
      </c>
      <c r="D9965" t="s">
        <v>30</v>
      </c>
      <c r="E9965" s="3">
        <v>47689</v>
      </c>
      <c r="F9965" s="3">
        <v>150292</v>
      </c>
      <c r="G9965" t="s">
        <v>26</v>
      </c>
      <c r="H9965" t="s">
        <v>9995</v>
      </c>
    </row>
    <row r="9966" spans="1:8" x14ac:dyDescent="0.35">
      <c r="A9966" s="2">
        <v>44972</v>
      </c>
      <c r="B9966" t="s">
        <v>28</v>
      </c>
      <c r="C9966" t="s">
        <v>19</v>
      </c>
      <c r="D9966" t="s">
        <v>39</v>
      </c>
      <c r="E9966" s="3">
        <v>53689</v>
      </c>
      <c r="F9966" s="3">
        <v>15312</v>
      </c>
      <c r="G9966" t="s">
        <v>26</v>
      </c>
      <c r="H9966" t="s">
        <v>9996</v>
      </c>
    </row>
    <row r="9967" spans="1:8" x14ac:dyDescent="0.35">
      <c r="A9967" s="2">
        <v>44958</v>
      </c>
      <c r="B9967" t="s">
        <v>28</v>
      </c>
      <c r="C9967" t="s">
        <v>43</v>
      </c>
      <c r="D9967" t="s">
        <v>20</v>
      </c>
      <c r="E9967" s="3">
        <v>75180</v>
      </c>
      <c r="F9967" s="3">
        <v>159503</v>
      </c>
      <c r="G9967" t="s">
        <v>26</v>
      </c>
      <c r="H9967" t="s">
        <v>9997</v>
      </c>
    </row>
    <row r="9968" spans="1:8" x14ac:dyDescent="0.35">
      <c r="A9968" s="2">
        <v>45141</v>
      </c>
      <c r="B9968" t="s">
        <v>23</v>
      </c>
      <c r="C9968" t="s">
        <v>43</v>
      </c>
      <c r="D9968" t="s">
        <v>30</v>
      </c>
      <c r="E9968" s="3">
        <v>38040</v>
      </c>
      <c r="F9968" s="3">
        <v>89463</v>
      </c>
      <c r="G9968" t="s">
        <v>32</v>
      </c>
      <c r="H9968" t="s">
        <v>9998</v>
      </c>
    </row>
    <row r="9969" spans="1:8" x14ac:dyDescent="0.35">
      <c r="A9969" s="2">
        <v>45119</v>
      </c>
      <c r="B9969" t="s">
        <v>37</v>
      </c>
      <c r="C9969" t="s">
        <v>24</v>
      </c>
      <c r="D9969" t="s">
        <v>25</v>
      </c>
      <c r="E9969" s="3">
        <v>35927</v>
      </c>
      <c r="F9969" s="3">
        <v>50013</v>
      </c>
      <c r="G9969" t="s">
        <v>35</v>
      </c>
      <c r="H9969" t="s">
        <v>9999</v>
      </c>
    </row>
    <row r="9970" spans="1:8" x14ac:dyDescent="0.35">
      <c r="A9970" s="2">
        <v>45131</v>
      </c>
      <c r="B9970" t="s">
        <v>28</v>
      </c>
      <c r="C9970" t="s">
        <v>34</v>
      </c>
      <c r="D9970" t="s">
        <v>58</v>
      </c>
      <c r="E9970" s="3">
        <v>23514</v>
      </c>
      <c r="F9970" s="3">
        <v>157099</v>
      </c>
      <c r="G9970" t="s">
        <v>21</v>
      </c>
      <c r="H9970" t="s">
        <v>10000</v>
      </c>
    </row>
    <row r="9971" spans="1:8" x14ac:dyDescent="0.35">
      <c r="A9971" s="2">
        <v>44221</v>
      </c>
      <c r="B9971" t="s">
        <v>37</v>
      </c>
      <c r="C9971" t="s">
        <v>23</v>
      </c>
      <c r="D9971" t="s">
        <v>25</v>
      </c>
      <c r="E9971" s="3">
        <v>118801</v>
      </c>
      <c r="F9971" s="3">
        <v>152289</v>
      </c>
      <c r="G9971" t="s">
        <v>21</v>
      </c>
      <c r="H9971" t="s">
        <v>10001</v>
      </c>
    </row>
    <row r="9972" spans="1:8" x14ac:dyDescent="0.35">
      <c r="A9972" s="2">
        <v>45002</v>
      </c>
      <c r="B9972" t="s">
        <v>55</v>
      </c>
      <c r="C9972" t="s">
        <v>23</v>
      </c>
      <c r="D9972" t="s">
        <v>20</v>
      </c>
      <c r="E9972" s="3">
        <v>66058</v>
      </c>
      <c r="F9972" s="3">
        <v>116521</v>
      </c>
      <c r="G9972" t="s">
        <v>21</v>
      </c>
      <c r="H9972" t="s">
        <v>10002</v>
      </c>
    </row>
    <row r="9973" spans="1:8" x14ac:dyDescent="0.35">
      <c r="A9973" s="2">
        <v>44960</v>
      </c>
      <c r="B9973" t="s">
        <v>23</v>
      </c>
      <c r="C9973" t="s">
        <v>19</v>
      </c>
      <c r="D9973" t="s">
        <v>58</v>
      </c>
      <c r="E9973" s="3">
        <v>54398</v>
      </c>
      <c r="F9973" s="3">
        <v>62653</v>
      </c>
      <c r="G9973" t="s">
        <v>21</v>
      </c>
      <c r="H9973" t="s">
        <v>10003</v>
      </c>
    </row>
    <row r="9974" spans="1:8" x14ac:dyDescent="0.35">
      <c r="A9974" s="2">
        <v>45280</v>
      </c>
      <c r="B9974" t="s">
        <v>18</v>
      </c>
      <c r="C9974" t="s">
        <v>29</v>
      </c>
      <c r="D9974" t="s">
        <v>58</v>
      </c>
      <c r="E9974" s="3">
        <v>99233</v>
      </c>
      <c r="F9974" s="3">
        <v>122116</v>
      </c>
      <c r="G9974" t="s">
        <v>21</v>
      </c>
      <c r="H9974" t="s">
        <v>10004</v>
      </c>
    </row>
    <row r="9975" spans="1:8" x14ac:dyDescent="0.35">
      <c r="A9975" s="2">
        <v>44630</v>
      </c>
      <c r="B9975" t="s">
        <v>18</v>
      </c>
      <c r="C9975" t="s">
        <v>29</v>
      </c>
      <c r="D9975" t="s">
        <v>30</v>
      </c>
      <c r="E9975" s="3">
        <v>100948</v>
      </c>
      <c r="F9975" s="3">
        <v>68352</v>
      </c>
      <c r="G9975" t="s">
        <v>32</v>
      </c>
      <c r="H9975" t="s">
        <v>10005</v>
      </c>
    </row>
    <row r="9976" spans="1:8" x14ac:dyDescent="0.35">
      <c r="A9976" s="2">
        <v>45075</v>
      </c>
      <c r="B9976" t="s">
        <v>55</v>
      </c>
      <c r="C9976" t="s">
        <v>19</v>
      </c>
      <c r="D9976" t="s">
        <v>25</v>
      </c>
      <c r="E9976" s="3">
        <v>147211</v>
      </c>
      <c r="F9976" s="3">
        <v>125351</v>
      </c>
      <c r="G9976" t="s">
        <v>26</v>
      </c>
      <c r="H9976" t="s">
        <v>10006</v>
      </c>
    </row>
    <row r="9977" spans="1:8" x14ac:dyDescent="0.35">
      <c r="A9977" s="2">
        <v>45286</v>
      </c>
      <c r="B9977" t="s">
        <v>55</v>
      </c>
      <c r="C9977" t="s">
        <v>29</v>
      </c>
      <c r="D9977" t="s">
        <v>20</v>
      </c>
      <c r="E9977" s="3">
        <v>62601</v>
      </c>
      <c r="F9977" s="3">
        <v>87028</v>
      </c>
      <c r="G9977" t="s">
        <v>21</v>
      </c>
      <c r="H9977" t="s">
        <v>10007</v>
      </c>
    </row>
    <row r="9978" spans="1:8" x14ac:dyDescent="0.35">
      <c r="A9978" s="2">
        <v>45106</v>
      </c>
      <c r="B9978" t="s">
        <v>23</v>
      </c>
      <c r="C9978" t="s">
        <v>23</v>
      </c>
      <c r="D9978" t="s">
        <v>58</v>
      </c>
      <c r="E9978" s="3">
        <v>71894</v>
      </c>
      <c r="F9978" s="3">
        <v>20785</v>
      </c>
      <c r="G9978" t="s">
        <v>21</v>
      </c>
      <c r="H9978" t="s">
        <v>10008</v>
      </c>
    </row>
    <row r="9979" spans="1:8" x14ac:dyDescent="0.35">
      <c r="A9979" s="2">
        <v>44761</v>
      </c>
      <c r="B9979" t="s">
        <v>23</v>
      </c>
      <c r="C9979" t="s">
        <v>19</v>
      </c>
      <c r="D9979" t="s">
        <v>30</v>
      </c>
      <c r="E9979" s="3">
        <v>132262</v>
      </c>
      <c r="F9979" s="3">
        <v>112645</v>
      </c>
      <c r="G9979" t="s">
        <v>21</v>
      </c>
      <c r="H9979" t="s">
        <v>10009</v>
      </c>
    </row>
    <row r="9980" spans="1:8" x14ac:dyDescent="0.35">
      <c r="A9980" s="2">
        <v>44302</v>
      </c>
      <c r="B9980" t="s">
        <v>41</v>
      </c>
      <c r="C9980" t="s">
        <v>29</v>
      </c>
      <c r="D9980" t="s">
        <v>58</v>
      </c>
      <c r="E9980" s="3">
        <v>89634</v>
      </c>
      <c r="F9980" s="3">
        <v>8032</v>
      </c>
      <c r="G9980" t="s">
        <v>35</v>
      </c>
      <c r="H9980" t="s">
        <v>10010</v>
      </c>
    </row>
    <row r="9981" spans="1:8" x14ac:dyDescent="0.35">
      <c r="A9981" s="2">
        <v>44292</v>
      </c>
      <c r="B9981" t="s">
        <v>28</v>
      </c>
      <c r="C9981" t="s">
        <v>24</v>
      </c>
      <c r="D9981" t="s">
        <v>25</v>
      </c>
      <c r="E9981" s="3">
        <v>114303</v>
      </c>
      <c r="F9981" s="3">
        <v>108585</v>
      </c>
      <c r="G9981" t="s">
        <v>26</v>
      </c>
      <c r="H9981" t="s">
        <v>10011</v>
      </c>
    </row>
    <row r="9982" spans="1:8" x14ac:dyDescent="0.35">
      <c r="A9982" s="2">
        <v>44364</v>
      </c>
      <c r="B9982" t="s">
        <v>28</v>
      </c>
      <c r="C9982" t="s">
        <v>34</v>
      </c>
      <c r="D9982" t="s">
        <v>39</v>
      </c>
      <c r="E9982" s="3">
        <v>100544</v>
      </c>
      <c r="F9982" s="3">
        <v>131409</v>
      </c>
      <c r="G9982" t="s">
        <v>21</v>
      </c>
      <c r="H9982" t="s">
        <v>10012</v>
      </c>
    </row>
    <row r="9983" spans="1:8" x14ac:dyDescent="0.35">
      <c r="A9983" s="2">
        <v>44238</v>
      </c>
      <c r="B9983" t="s">
        <v>28</v>
      </c>
      <c r="C9983" t="s">
        <v>24</v>
      </c>
      <c r="D9983" t="s">
        <v>20</v>
      </c>
      <c r="E9983" s="3">
        <v>30731</v>
      </c>
      <c r="F9983" s="3">
        <v>78518</v>
      </c>
      <c r="G9983" t="s">
        <v>32</v>
      </c>
      <c r="H9983" t="s">
        <v>10013</v>
      </c>
    </row>
    <row r="9984" spans="1:8" x14ac:dyDescent="0.35">
      <c r="A9984" s="2">
        <v>44300</v>
      </c>
      <c r="B9984" t="s">
        <v>37</v>
      </c>
      <c r="C9984" t="s">
        <v>29</v>
      </c>
      <c r="D9984" t="s">
        <v>39</v>
      </c>
      <c r="E9984" s="3">
        <v>88619</v>
      </c>
      <c r="F9984" s="3">
        <v>88824</v>
      </c>
      <c r="G9984" t="s">
        <v>26</v>
      </c>
      <c r="H9984" t="s">
        <v>10014</v>
      </c>
    </row>
    <row r="9985" spans="1:8" x14ac:dyDescent="0.35">
      <c r="A9985" s="2">
        <v>44716</v>
      </c>
      <c r="B9985" t="s">
        <v>41</v>
      </c>
      <c r="C9985" t="s">
        <v>43</v>
      </c>
      <c r="D9985" t="s">
        <v>25</v>
      </c>
      <c r="E9985" s="3">
        <v>82586</v>
      </c>
      <c r="F9985" s="3">
        <v>74825</v>
      </c>
      <c r="G9985" t="s">
        <v>26</v>
      </c>
      <c r="H9985" t="s">
        <v>10015</v>
      </c>
    </row>
    <row r="9986" spans="1:8" x14ac:dyDescent="0.35">
      <c r="A9986" s="2">
        <v>44478</v>
      </c>
      <c r="B9986" t="s">
        <v>28</v>
      </c>
      <c r="C9986" t="s">
        <v>23</v>
      </c>
      <c r="D9986" t="s">
        <v>39</v>
      </c>
      <c r="E9986" s="3">
        <v>97862</v>
      </c>
      <c r="F9986" s="3">
        <v>95020</v>
      </c>
      <c r="G9986" t="s">
        <v>26</v>
      </c>
      <c r="H9986" t="s">
        <v>10016</v>
      </c>
    </row>
    <row r="9987" spans="1:8" x14ac:dyDescent="0.35">
      <c r="A9987" s="2">
        <v>45263</v>
      </c>
      <c r="B9987" t="s">
        <v>37</v>
      </c>
      <c r="C9987" t="s">
        <v>24</v>
      </c>
      <c r="D9987" t="s">
        <v>25</v>
      </c>
      <c r="E9987" s="3">
        <v>86685</v>
      </c>
      <c r="F9987" s="3">
        <v>91238</v>
      </c>
      <c r="G9987" t="s">
        <v>35</v>
      </c>
      <c r="H9987" t="s">
        <v>10017</v>
      </c>
    </row>
    <row r="9988" spans="1:8" x14ac:dyDescent="0.35">
      <c r="A9988" s="2">
        <v>45143</v>
      </c>
      <c r="B9988" t="s">
        <v>37</v>
      </c>
      <c r="C9988" t="s">
        <v>24</v>
      </c>
      <c r="D9988" t="s">
        <v>25</v>
      </c>
      <c r="E9988" s="3">
        <v>53745</v>
      </c>
      <c r="F9988" s="3">
        <v>121995</v>
      </c>
      <c r="G9988" t="s">
        <v>26</v>
      </c>
      <c r="H9988" t="s">
        <v>10018</v>
      </c>
    </row>
    <row r="9989" spans="1:8" x14ac:dyDescent="0.35">
      <c r="A9989" s="2">
        <v>44945</v>
      </c>
      <c r="B9989" t="s">
        <v>18</v>
      </c>
      <c r="C9989" t="s">
        <v>19</v>
      </c>
      <c r="D9989" t="s">
        <v>30</v>
      </c>
      <c r="E9989" s="3">
        <v>102272</v>
      </c>
      <c r="F9989" s="3">
        <v>114341</v>
      </c>
      <c r="G9989" t="s">
        <v>21</v>
      </c>
      <c r="H9989" t="s">
        <v>10019</v>
      </c>
    </row>
    <row r="9990" spans="1:8" x14ac:dyDescent="0.35">
      <c r="A9990" s="2">
        <v>45027</v>
      </c>
      <c r="B9990" t="s">
        <v>37</v>
      </c>
      <c r="C9990" t="s">
        <v>19</v>
      </c>
      <c r="D9990" t="s">
        <v>39</v>
      </c>
      <c r="E9990" s="3">
        <v>96575</v>
      </c>
      <c r="F9990" s="3">
        <v>30150</v>
      </c>
      <c r="G9990" t="s">
        <v>21</v>
      </c>
      <c r="H9990" t="s">
        <v>10020</v>
      </c>
    </row>
    <row r="9991" spans="1:8" x14ac:dyDescent="0.35">
      <c r="A9991" s="2">
        <v>44245</v>
      </c>
      <c r="B9991" t="s">
        <v>55</v>
      </c>
      <c r="C9991" t="s">
        <v>19</v>
      </c>
      <c r="D9991" t="s">
        <v>58</v>
      </c>
      <c r="E9991" s="3">
        <v>97097</v>
      </c>
      <c r="F9991" s="3">
        <v>81004</v>
      </c>
      <c r="G9991" t="s">
        <v>35</v>
      </c>
      <c r="H9991" t="s">
        <v>10021</v>
      </c>
    </row>
    <row r="9992" spans="1:8" x14ac:dyDescent="0.35">
      <c r="A9992" s="2">
        <v>44311</v>
      </c>
      <c r="B9992" t="s">
        <v>23</v>
      </c>
      <c r="C9992" t="s">
        <v>29</v>
      </c>
      <c r="D9992" t="s">
        <v>25</v>
      </c>
      <c r="E9992" s="3">
        <v>36820</v>
      </c>
      <c r="F9992" s="3">
        <v>155800</v>
      </c>
      <c r="G9992" t="s">
        <v>32</v>
      </c>
      <c r="H9992" t="s">
        <v>10022</v>
      </c>
    </row>
    <row r="9993" spans="1:8" x14ac:dyDescent="0.35">
      <c r="A9993" s="2">
        <v>44699</v>
      </c>
      <c r="B9993" t="s">
        <v>37</v>
      </c>
      <c r="C9993" t="s">
        <v>43</v>
      </c>
      <c r="D9993" t="s">
        <v>39</v>
      </c>
      <c r="E9993" s="3">
        <v>30192</v>
      </c>
      <c r="F9993" s="3">
        <v>39926</v>
      </c>
      <c r="G9993" t="s">
        <v>35</v>
      </c>
      <c r="H9993" t="s">
        <v>10023</v>
      </c>
    </row>
    <row r="9994" spans="1:8" x14ac:dyDescent="0.35">
      <c r="A9994" s="2">
        <v>45182</v>
      </c>
      <c r="B9994" t="s">
        <v>55</v>
      </c>
      <c r="C9994" t="s">
        <v>24</v>
      </c>
      <c r="D9994" t="s">
        <v>58</v>
      </c>
      <c r="E9994" s="3">
        <v>66968</v>
      </c>
      <c r="F9994" s="3">
        <v>65036</v>
      </c>
      <c r="G9994" t="s">
        <v>35</v>
      </c>
      <c r="H9994" t="s">
        <v>10024</v>
      </c>
    </row>
    <row r="9995" spans="1:8" x14ac:dyDescent="0.35">
      <c r="A9995" s="2">
        <v>44267</v>
      </c>
      <c r="B9995" t="s">
        <v>55</v>
      </c>
      <c r="C9995" t="s">
        <v>34</v>
      </c>
      <c r="D9995" t="s">
        <v>20</v>
      </c>
      <c r="E9995" s="3">
        <v>50642</v>
      </c>
      <c r="F9995" s="3">
        <v>143788</v>
      </c>
      <c r="G9995" t="s">
        <v>21</v>
      </c>
      <c r="H9995" t="s">
        <v>10025</v>
      </c>
    </row>
    <row r="9996" spans="1:8" x14ac:dyDescent="0.35">
      <c r="A9996" s="2">
        <v>45208</v>
      </c>
      <c r="B9996" t="s">
        <v>18</v>
      </c>
      <c r="C9996" t="s">
        <v>19</v>
      </c>
      <c r="D9996" t="s">
        <v>58</v>
      </c>
      <c r="E9996" s="3">
        <v>130525</v>
      </c>
      <c r="F9996" s="3">
        <v>53322</v>
      </c>
      <c r="G9996" t="s">
        <v>26</v>
      </c>
      <c r="H9996" t="s">
        <v>10026</v>
      </c>
    </row>
    <row r="9997" spans="1:8" x14ac:dyDescent="0.35">
      <c r="A9997" s="2">
        <v>44263</v>
      </c>
      <c r="B9997" t="s">
        <v>18</v>
      </c>
      <c r="C9997" t="s">
        <v>43</v>
      </c>
      <c r="D9997" t="s">
        <v>39</v>
      </c>
      <c r="E9997" s="3">
        <v>58145</v>
      </c>
      <c r="F9997" s="3">
        <v>128962</v>
      </c>
      <c r="G9997" t="s">
        <v>35</v>
      </c>
      <c r="H9997" t="s">
        <v>10027</v>
      </c>
    </row>
    <row r="9998" spans="1:8" x14ac:dyDescent="0.35">
      <c r="A9998" s="2">
        <v>45163</v>
      </c>
      <c r="B9998" t="s">
        <v>37</v>
      </c>
      <c r="C9998" t="s">
        <v>29</v>
      </c>
      <c r="D9998" t="s">
        <v>39</v>
      </c>
      <c r="E9998" s="3">
        <v>125467</v>
      </c>
      <c r="F9998" s="3">
        <v>135878</v>
      </c>
      <c r="G9998" t="s">
        <v>32</v>
      </c>
      <c r="H9998" t="s">
        <v>10028</v>
      </c>
    </row>
    <row r="9999" spans="1:8" x14ac:dyDescent="0.35">
      <c r="A9999" s="2">
        <v>44377</v>
      </c>
      <c r="B9999" t="s">
        <v>18</v>
      </c>
      <c r="C9999" t="s">
        <v>43</v>
      </c>
      <c r="D9999" t="s">
        <v>58</v>
      </c>
      <c r="E9999" s="3">
        <v>61414</v>
      </c>
      <c r="F9999" s="3">
        <v>22710</v>
      </c>
      <c r="G9999" t="s">
        <v>21</v>
      </c>
      <c r="H9999" t="s">
        <v>10029</v>
      </c>
    </row>
    <row r="10000" spans="1:8" x14ac:dyDescent="0.35">
      <c r="A10000" s="2">
        <v>44809</v>
      </c>
      <c r="B10000" t="s">
        <v>18</v>
      </c>
      <c r="C10000" t="s">
        <v>19</v>
      </c>
      <c r="D10000" t="s">
        <v>58</v>
      </c>
      <c r="E10000" s="3">
        <v>60191</v>
      </c>
      <c r="F10000" s="3">
        <v>77111</v>
      </c>
      <c r="G10000" t="s">
        <v>26</v>
      </c>
      <c r="H10000" t="s">
        <v>10030</v>
      </c>
    </row>
    <row r="10001" spans="1:8" x14ac:dyDescent="0.35">
      <c r="A10001" s="2">
        <v>44893</v>
      </c>
      <c r="B10001" t="s">
        <v>23</v>
      </c>
      <c r="C10001" t="s">
        <v>23</v>
      </c>
      <c r="D10001" t="s">
        <v>25</v>
      </c>
      <c r="E10001" s="3">
        <v>123316</v>
      </c>
      <c r="F10001" s="3">
        <v>43319</v>
      </c>
      <c r="G10001" t="s">
        <v>32</v>
      </c>
      <c r="H10001" t="s">
        <v>10031</v>
      </c>
    </row>
    <row r="10002" spans="1:8" x14ac:dyDescent="0.35">
      <c r="A10002" s="2">
        <v>44799</v>
      </c>
      <c r="B10002" t="s">
        <v>28</v>
      </c>
      <c r="C10002" t="s">
        <v>24</v>
      </c>
      <c r="D10002" t="s">
        <v>39</v>
      </c>
      <c r="E10002" s="3">
        <v>106915</v>
      </c>
      <c r="F10002" s="3">
        <v>103450</v>
      </c>
      <c r="G10002" t="s">
        <v>35</v>
      </c>
      <c r="H10002" t="s">
        <v>10032</v>
      </c>
    </row>
    <row r="10003" spans="1:8" x14ac:dyDescent="0.35">
      <c r="A10003" s="2">
        <v>44444</v>
      </c>
      <c r="B10003" t="s">
        <v>37</v>
      </c>
      <c r="C10003" t="s">
        <v>19</v>
      </c>
      <c r="D10003" t="s">
        <v>25</v>
      </c>
      <c r="E10003" s="3">
        <v>99875</v>
      </c>
      <c r="F10003" s="3">
        <v>65338</v>
      </c>
      <c r="G10003" t="s">
        <v>32</v>
      </c>
      <c r="H10003" t="s">
        <v>10033</v>
      </c>
    </row>
    <row r="10004" spans="1:8" x14ac:dyDescent="0.35">
      <c r="A10004" s="2">
        <v>44555</v>
      </c>
      <c r="B10004" t="s">
        <v>37</v>
      </c>
      <c r="C10004" t="s">
        <v>34</v>
      </c>
      <c r="D10004" t="s">
        <v>25</v>
      </c>
      <c r="E10004" s="3">
        <v>115870</v>
      </c>
      <c r="F10004" s="3">
        <v>38190</v>
      </c>
      <c r="G10004" t="s">
        <v>35</v>
      </c>
      <c r="H10004" t="s">
        <v>10034</v>
      </c>
    </row>
    <row r="10005" spans="1:8" x14ac:dyDescent="0.35">
      <c r="A10005" s="2">
        <v>44564</v>
      </c>
      <c r="B10005" t="s">
        <v>23</v>
      </c>
      <c r="C10005" t="s">
        <v>43</v>
      </c>
      <c r="D10005" t="s">
        <v>30</v>
      </c>
      <c r="E10005" s="3">
        <v>96603</v>
      </c>
      <c r="F10005" s="3">
        <v>36465</v>
      </c>
      <c r="G10005" t="s">
        <v>32</v>
      </c>
      <c r="H10005" t="s">
        <v>9988</v>
      </c>
    </row>
    <row r="10006" spans="1:8" x14ac:dyDescent="0.35">
      <c r="A10006" s="2">
        <v>44524</v>
      </c>
      <c r="B10006" t="s">
        <v>23</v>
      </c>
      <c r="C10006" t="s">
        <v>34</v>
      </c>
      <c r="D10006" t="s">
        <v>58</v>
      </c>
      <c r="E10006" s="3">
        <v>69911</v>
      </c>
      <c r="F10006" s="3">
        <v>157260</v>
      </c>
      <c r="G10006" t="s">
        <v>32</v>
      </c>
      <c r="H10006" t="s">
        <v>3887</v>
      </c>
    </row>
    <row r="10007" spans="1:8" x14ac:dyDescent="0.35">
      <c r="A10007" s="2">
        <v>44644</v>
      </c>
      <c r="B10007" t="s">
        <v>41</v>
      </c>
      <c r="C10007" t="s">
        <v>19</v>
      </c>
      <c r="D10007" t="s">
        <v>30</v>
      </c>
      <c r="E10007" s="3">
        <v>60570</v>
      </c>
      <c r="F10007" s="3">
        <v>112855</v>
      </c>
      <c r="G10007" t="s">
        <v>26</v>
      </c>
      <c r="H10007" t="s">
        <v>4999</v>
      </c>
    </row>
    <row r="10008" spans="1:8" x14ac:dyDescent="0.35">
      <c r="A10008" s="2">
        <v>45213</v>
      </c>
      <c r="B10008" t="s">
        <v>23</v>
      </c>
      <c r="C10008" t="s">
        <v>24</v>
      </c>
      <c r="D10008" t="s">
        <v>25</v>
      </c>
      <c r="E10008" s="3">
        <v>30855</v>
      </c>
      <c r="F10008" s="3">
        <v>36986</v>
      </c>
      <c r="G10008" t="s">
        <v>21</v>
      </c>
      <c r="H10008" t="s">
        <v>3923</v>
      </c>
    </row>
    <row r="10009" spans="1:8" x14ac:dyDescent="0.35">
      <c r="A10009" s="2">
        <v>45182</v>
      </c>
      <c r="B10009" t="s">
        <v>55</v>
      </c>
      <c r="C10009" t="s">
        <v>19</v>
      </c>
      <c r="D10009" t="s">
        <v>30</v>
      </c>
      <c r="E10009" s="3">
        <v>78041</v>
      </c>
      <c r="F10009" s="3">
        <v>159525</v>
      </c>
      <c r="G10009" t="s">
        <v>35</v>
      </c>
      <c r="H10009" t="s">
        <v>5473</v>
      </c>
    </row>
    <row r="10010" spans="1:8" x14ac:dyDescent="0.35">
      <c r="A10010" s="2">
        <v>44669</v>
      </c>
      <c r="B10010" t="s">
        <v>23</v>
      </c>
      <c r="C10010" t="s">
        <v>23</v>
      </c>
      <c r="D10010" t="s">
        <v>58</v>
      </c>
      <c r="E10010" s="3">
        <v>23229</v>
      </c>
      <c r="F10010" s="3">
        <v>89695</v>
      </c>
      <c r="G10010" t="s">
        <v>26</v>
      </c>
      <c r="H10010" t="s">
        <v>8552</v>
      </c>
    </row>
    <row r="10011" spans="1:8" x14ac:dyDescent="0.35">
      <c r="A10011" s="2">
        <v>44328</v>
      </c>
      <c r="B10011" t="s">
        <v>18</v>
      </c>
      <c r="C10011" t="s">
        <v>43</v>
      </c>
      <c r="D10011" t="s">
        <v>58</v>
      </c>
      <c r="E10011" s="3">
        <v>28919</v>
      </c>
      <c r="F10011" s="3">
        <v>65335</v>
      </c>
      <c r="G10011" t="s">
        <v>21</v>
      </c>
      <c r="H10011" t="s">
        <v>2079</v>
      </c>
    </row>
    <row r="10012" spans="1:8" x14ac:dyDescent="0.35">
      <c r="A10012" s="2">
        <v>44431</v>
      </c>
      <c r="B10012" t="s">
        <v>18</v>
      </c>
      <c r="C10012" t="s">
        <v>34</v>
      </c>
      <c r="D10012" t="s">
        <v>25</v>
      </c>
      <c r="E10012" s="3">
        <v>82957</v>
      </c>
      <c r="F10012" s="3">
        <v>72156</v>
      </c>
      <c r="G10012" t="s">
        <v>35</v>
      </c>
      <c r="H10012" t="s">
        <v>2027</v>
      </c>
    </row>
    <row r="10013" spans="1:8" x14ac:dyDescent="0.35">
      <c r="A10013" s="2">
        <v>44564</v>
      </c>
      <c r="B10013" t="s">
        <v>37</v>
      </c>
      <c r="C10013" t="s">
        <v>43</v>
      </c>
      <c r="D10013" t="s">
        <v>20</v>
      </c>
      <c r="E10013" s="3">
        <v>68546</v>
      </c>
      <c r="F10013" s="3">
        <v>91058</v>
      </c>
      <c r="G10013" t="s">
        <v>32</v>
      </c>
      <c r="H10013" t="s">
        <v>1971</v>
      </c>
    </row>
    <row r="10014" spans="1:8" x14ac:dyDescent="0.35">
      <c r="A10014" s="2">
        <v>44945</v>
      </c>
      <c r="B10014" t="s">
        <v>18</v>
      </c>
      <c r="C10014" t="s">
        <v>19</v>
      </c>
      <c r="D10014" t="s">
        <v>30</v>
      </c>
      <c r="E10014" s="3">
        <v>102272</v>
      </c>
      <c r="F10014" s="3">
        <v>114341</v>
      </c>
      <c r="G10014" t="s">
        <v>21</v>
      </c>
      <c r="H10014" t="s">
        <v>10019</v>
      </c>
    </row>
  </sheetData>
  <autoFilter ref="A4:H10014" xr:uid="{00000000-0009-0000-0000-000001000000}"/>
  <mergeCells count="2">
    <mergeCell ref="A2:H2"/>
    <mergeCell ref="A1:H1"/>
  </mergeCells>
  <pageMargins left="0.25" right="0.2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0004"/>
  <sheetViews>
    <sheetView showGridLines="0" workbookViewId="0">
      <pane ySplit="4" topLeftCell="A17" activePane="bottomLeft" state="frozen"/>
      <selection pane="bottomLeft" sqref="A1:Q1"/>
    </sheetView>
  </sheetViews>
  <sheetFormatPr defaultRowHeight="14.5" x14ac:dyDescent="0.35"/>
  <cols>
    <col min="1" max="1" width="22" customWidth="1"/>
    <col min="2" max="2" width="12" customWidth="1"/>
    <col min="3" max="3" width="16" customWidth="1"/>
    <col min="4" max="4" width="9" customWidth="1"/>
    <col min="5" max="6" width="15" customWidth="1"/>
    <col min="7" max="8" width="16" customWidth="1"/>
    <col min="9" max="9" width="17" customWidth="1"/>
    <col min="10" max="11" width="22" customWidth="1"/>
    <col min="12" max="12" width="17" customWidth="1"/>
    <col min="13" max="13" width="6" customWidth="1"/>
    <col min="14" max="14" width="7" customWidth="1"/>
    <col min="15" max="15" width="12" customWidth="1"/>
    <col min="16" max="16" width="9" customWidth="1"/>
    <col min="17" max="17" width="12" customWidth="1"/>
  </cols>
  <sheetData>
    <row r="1" spans="1:17" ht="30" customHeight="1" x14ac:dyDescent="0.6">
      <c r="A1" s="14" t="s">
        <v>10035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35">
      <c r="A2" s="12" t="s">
        <v>10036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17" x14ac:dyDescent="0.3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10037</v>
      </c>
      <c r="J4" s="1" t="s">
        <v>10038</v>
      </c>
      <c r="K4" s="1" t="s">
        <v>10039</v>
      </c>
      <c r="L4" s="1" t="s">
        <v>10040</v>
      </c>
      <c r="M4" s="1" t="s">
        <v>10041</v>
      </c>
      <c r="N4" s="1" t="s">
        <v>10042</v>
      </c>
      <c r="O4" s="1" t="s">
        <v>10043</v>
      </c>
      <c r="P4" s="1" t="s">
        <v>10044</v>
      </c>
      <c r="Q4" s="1" t="s">
        <v>10045</v>
      </c>
    </row>
    <row r="5" spans="1:17" x14ac:dyDescent="0.35">
      <c r="A5" s="2">
        <v>45057</v>
      </c>
      <c r="B5" t="s">
        <v>18</v>
      </c>
      <c r="C5" t="s">
        <v>19</v>
      </c>
      <c r="D5" t="s">
        <v>20</v>
      </c>
      <c r="E5" s="3">
        <v>126096</v>
      </c>
      <c r="F5" s="3">
        <v>43048</v>
      </c>
      <c r="G5" t="s">
        <v>21</v>
      </c>
      <c r="H5" s="3" t="s">
        <v>22</v>
      </c>
      <c r="I5" s="3">
        <f t="shared" ref="I5:I68" si="0">F5-E5</f>
        <v>-83048</v>
      </c>
      <c r="J5" s="4">
        <f t="shared" ref="J5:J68" si="1">IFERROR(I5/E5,0)</f>
        <v>-0.65860931353889096</v>
      </c>
      <c r="K5" s="5">
        <f t="shared" ref="K5:K68" si="2">IFERROR(F5/E5,0)</f>
        <v>0.34139068646110898</v>
      </c>
      <c r="L5" s="4" t="str">
        <f t="shared" ref="L5:L68" si="3">IF(I5&gt;0,"Over Budget",IF(I5&lt;0,"Under Budget","On Budget"))</f>
        <v>Under Budget</v>
      </c>
      <c r="M5">
        <f t="shared" ref="M5:M68" si="4">YEAR(A5)</f>
        <v>2023</v>
      </c>
      <c r="N5">
        <f t="shared" ref="N5:N68" si="5">MONTH(A5)</f>
        <v>5</v>
      </c>
      <c r="O5" t="str">
        <f t="shared" ref="O5:O68" si="6">TEXT(A5,"mmm")</f>
        <v>May</v>
      </c>
      <c r="P5" t="str">
        <f t="shared" ref="P5:P68" si="7">"Q"&amp;ROUNDUP(MONTH(A5)/3,0)</f>
        <v>Q2</v>
      </c>
      <c r="Q5" t="str">
        <f t="shared" ref="Q5:Q68" si="8">TEXT(A5,"yyyy-mm")</f>
        <v>2023-05</v>
      </c>
    </row>
    <row r="6" spans="1:17" x14ac:dyDescent="0.35">
      <c r="A6" s="2">
        <v>45241</v>
      </c>
      <c r="B6" t="s">
        <v>23</v>
      </c>
      <c r="C6" t="s">
        <v>24</v>
      </c>
      <c r="D6" t="s">
        <v>25</v>
      </c>
      <c r="E6" s="3">
        <v>19702</v>
      </c>
      <c r="F6" s="3">
        <v>87896</v>
      </c>
      <c r="G6" t="s">
        <v>26</v>
      </c>
      <c r="H6" s="3" t="s">
        <v>27</v>
      </c>
      <c r="I6" s="3">
        <f t="shared" si="0"/>
        <v>68194</v>
      </c>
      <c r="J6" s="4">
        <f t="shared" si="1"/>
        <v>3.4612729672114506</v>
      </c>
      <c r="K6" s="5">
        <f t="shared" si="2"/>
        <v>4.4612729672114506</v>
      </c>
      <c r="L6" s="4" t="str">
        <f t="shared" si="3"/>
        <v>Over Budget</v>
      </c>
      <c r="M6">
        <f t="shared" si="4"/>
        <v>2023</v>
      </c>
      <c r="N6">
        <f t="shared" si="5"/>
        <v>11</v>
      </c>
      <c r="O6" t="str">
        <f t="shared" si="6"/>
        <v>Nov</v>
      </c>
      <c r="P6" t="str">
        <f t="shared" si="7"/>
        <v>Q4</v>
      </c>
      <c r="Q6" t="str">
        <f t="shared" si="8"/>
        <v>2023-11</v>
      </c>
    </row>
    <row r="7" spans="1:17" x14ac:dyDescent="0.35">
      <c r="A7" s="2">
        <v>44318</v>
      </c>
      <c r="B7" t="s">
        <v>28</v>
      </c>
      <c r="C7" t="s">
        <v>29</v>
      </c>
      <c r="D7" t="s">
        <v>30</v>
      </c>
      <c r="E7" s="3">
        <v>108523</v>
      </c>
      <c r="F7" s="3">
        <v>103632</v>
      </c>
      <c r="G7" t="s">
        <v>21</v>
      </c>
      <c r="H7" s="3" t="s">
        <v>31</v>
      </c>
      <c r="I7" s="3">
        <f t="shared" si="0"/>
        <v>-4891</v>
      </c>
      <c r="J7" s="4">
        <f t="shared" si="1"/>
        <v>-4.5068787261686463E-2</v>
      </c>
      <c r="K7" s="5">
        <f t="shared" si="2"/>
        <v>0.9549312127383135</v>
      </c>
      <c r="L7" s="4" t="str">
        <f t="shared" si="3"/>
        <v>Under Budget</v>
      </c>
      <c r="M7">
        <f t="shared" si="4"/>
        <v>2021</v>
      </c>
      <c r="N7">
        <f t="shared" si="5"/>
        <v>5</v>
      </c>
      <c r="O7" t="str">
        <f t="shared" si="6"/>
        <v>May</v>
      </c>
      <c r="P7" t="str">
        <f t="shared" si="7"/>
        <v>Q2</v>
      </c>
      <c r="Q7" t="str">
        <f t="shared" si="8"/>
        <v>2021-05</v>
      </c>
    </row>
    <row r="8" spans="1:17" x14ac:dyDescent="0.35">
      <c r="A8" s="2">
        <v>44663</v>
      </c>
      <c r="B8" t="s">
        <v>23</v>
      </c>
      <c r="C8" t="s">
        <v>24</v>
      </c>
      <c r="D8" t="s">
        <v>20</v>
      </c>
      <c r="E8" s="3">
        <v>114711</v>
      </c>
      <c r="F8" s="3">
        <v>105574</v>
      </c>
      <c r="G8" t="s">
        <v>32</v>
      </c>
      <c r="H8" s="3" t="s">
        <v>33</v>
      </c>
      <c r="I8" s="3">
        <f t="shared" si="0"/>
        <v>-9137</v>
      </c>
      <c r="J8" s="4">
        <f t="shared" si="1"/>
        <v>-7.9652343715947038E-2</v>
      </c>
      <c r="K8" s="5">
        <f t="shared" si="2"/>
        <v>0.92034765628405302</v>
      </c>
      <c r="L8" s="4" t="str">
        <f t="shared" si="3"/>
        <v>Under Budget</v>
      </c>
      <c r="M8">
        <f t="shared" si="4"/>
        <v>2022</v>
      </c>
      <c r="N8">
        <f t="shared" si="5"/>
        <v>4</v>
      </c>
      <c r="O8" t="str">
        <f t="shared" si="6"/>
        <v>Apr</v>
      </c>
      <c r="P8" t="str">
        <f t="shared" si="7"/>
        <v>Q2</v>
      </c>
      <c r="Q8" t="str">
        <f t="shared" si="8"/>
        <v>2022-04</v>
      </c>
    </row>
    <row r="9" spans="1:17" x14ac:dyDescent="0.35">
      <c r="A9" s="2">
        <v>44527</v>
      </c>
      <c r="B9" t="s">
        <v>18</v>
      </c>
      <c r="C9" t="s">
        <v>34</v>
      </c>
      <c r="D9" t="s">
        <v>30</v>
      </c>
      <c r="E9" s="3">
        <v>121895</v>
      </c>
      <c r="F9" s="3">
        <v>64314</v>
      </c>
      <c r="G9" t="s">
        <v>35</v>
      </c>
      <c r="H9" s="3" t="s">
        <v>36</v>
      </c>
      <c r="I9" s="3">
        <f t="shared" si="0"/>
        <v>-57581</v>
      </c>
      <c r="J9" s="4">
        <f t="shared" si="1"/>
        <v>-0.47238196808728822</v>
      </c>
      <c r="K9" s="5">
        <f t="shared" si="2"/>
        <v>0.52761803191271173</v>
      </c>
      <c r="L9" s="4" t="str">
        <f t="shared" si="3"/>
        <v>Under Budget</v>
      </c>
      <c r="M9">
        <f t="shared" si="4"/>
        <v>2021</v>
      </c>
      <c r="N9">
        <f t="shared" si="5"/>
        <v>11</v>
      </c>
      <c r="O9" t="str">
        <f t="shared" si="6"/>
        <v>Nov</v>
      </c>
      <c r="P9" t="str">
        <f t="shared" si="7"/>
        <v>Q4</v>
      </c>
      <c r="Q9" t="str">
        <f t="shared" si="8"/>
        <v>2021-11</v>
      </c>
    </row>
    <row r="10" spans="1:17" x14ac:dyDescent="0.35">
      <c r="A10" s="2">
        <v>44284</v>
      </c>
      <c r="B10" t="s">
        <v>37</v>
      </c>
      <c r="C10" t="s">
        <v>23</v>
      </c>
      <c r="D10" t="s">
        <v>25</v>
      </c>
      <c r="E10" s="3">
        <v>37762</v>
      </c>
      <c r="F10" s="3">
        <v>77044</v>
      </c>
      <c r="G10" t="s">
        <v>26</v>
      </c>
      <c r="H10" s="3" t="s">
        <v>38</v>
      </c>
      <c r="I10" s="3">
        <f t="shared" si="0"/>
        <v>39282</v>
      </c>
      <c r="J10" s="4">
        <f t="shared" si="1"/>
        <v>1.0402521052910334</v>
      </c>
      <c r="K10" s="5">
        <f t="shared" si="2"/>
        <v>2.0402521052910334</v>
      </c>
      <c r="L10" s="4" t="str">
        <f t="shared" si="3"/>
        <v>Over Budget</v>
      </c>
      <c r="M10">
        <f t="shared" si="4"/>
        <v>2021</v>
      </c>
      <c r="N10">
        <f t="shared" si="5"/>
        <v>3</v>
      </c>
      <c r="O10" t="str">
        <f t="shared" si="6"/>
        <v>Mar</v>
      </c>
      <c r="P10" t="str">
        <f t="shared" si="7"/>
        <v>Q1</v>
      </c>
      <c r="Q10" t="str">
        <f t="shared" si="8"/>
        <v>2021-03</v>
      </c>
    </row>
    <row r="11" spans="1:17" x14ac:dyDescent="0.35">
      <c r="A11" s="2">
        <v>45068</v>
      </c>
      <c r="B11" t="s">
        <v>28</v>
      </c>
      <c r="C11" t="s">
        <v>23</v>
      </c>
      <c r="D11" t="s">
        <v>39</v>
      </c>
      <c r="E11" s="3">
        <v>144311</v>
      </c>
      <c r="F11" s="3">
        <v>69127</v>
      </c>
      <c r="G11" t="s">
        <v>35</v>
      </c>
      <c r="H11" s="3" t="s">
        <v>40</v>
      </c>
      <c r="I11" s="3">
        <f t="shared" si="0"/>
        <v>-75184</v>
      </c>
      <c r="J11" s="4">
        <f t="shared" si="1"/>
        <v>-0.52098592622876982</v>
      </c>
      <c r="K11" s="5">
        <f t="shared" si="2"/>
        <v>0.47901407377123018</v>
      </c>
      <c r="L11" s="4" t="str">
        <f t="shared" si="3"/>
        <v>Under Budget</v>
      </c>
      <c r="M11">
        <f t="shared" si="4"/>
        <v>2023</v>
      </c>
      <c r="N11">
        <f t="shared" si="5"/>
        <v>5</v>
      </c>
      <c r="O11" t="str">
        <f t="shared" si="6"/>
        <v>May</v>
      </c>
      <c r="P11" t="str">
        <f t="shared" si="7"/>
        <v>Q2</v>
      </c>
      <c r="Q11" t="str">
        <f t="shared" si="8"/>
        <v>2023-05</v>
      </c>
    </row>
    <row r="12" spans="1:17" x14ac:dyDescent="0.35">
      <c r="A12" s="2">
        <v>44327</v>
      </c>
      <c r="B12" t="s">
        <v>41</v>
      </c>
      <c r="C12" t="s">
        <v>23</v>
      </c>
      <c r="D12" t="s">
        <v>30</v>
      </c>
      <c r="E12" s="3">
        <v>22567</v>
      </c>
      <c r="F12" s="3">
        <v>53015</v>
      </c>
      <c r="G12" t="s">
        <v>32</v>
      </c>
      <c r="H12" s="3" t="s">
        <v>42</v>
      </c>
      <c r="I12" s="3">
        <f t="shared" si="0"/>
        <v>30448</v>
      </c>
      <c r="J12" s="4">
        <f t="shared" si="1"/>
        <v>1.349226747019985</v>
      </c>
      <c r="K12" s="5">
        <f t="shared" si="2"/>
        <v>2.3492267470199848</v>
      </c>
      <c r="L12" s="4" t="str">
        <f t="shared" si="3"/>
        <v>Over Budget</v>
      </c>
      <c r="M12">
        <f t="shared" si="4"/>
        <v>2021</v>
      </c>
      <c r="N12">
        <f t="shared" si="5"/>
        <v>5</v>
      </c>
      <c r="O12" t="str">
        <f t="shared" si="6"/>
        <v>May</v>
      </c>
      <c r="P12" t="str">
        <f t="shared" si="7"/>
        <v>Q2</v>
      </c>
      <c r="Q12" t="str">
        <f t="shared" si="8"/>
        <v>2021-05</v>
      </c>
    </row>
    <row r="13" spans="1:17" x14ac:dyDescent="0.35">
      <c r="A13" s="2">
        <v>44966</v>
      </c>
      <c r="B13" t="s">
        <v>28</v>
      </c>
      <c r="C13" t="s">
        <v>43</v>
      </c>
      <c r="D13" t="s">
        <v>39</v>
      </c>
      <c r="E13" s="3">
        <v>95737</v>
      </c>
      <c r="F13" s="3">
        <v>58734</v>
      </c>
      <c r="G13" t="s">
        <v>35</v>
      </c>
      <c r="H13" s="3" t="s">
        <v>44</v>
      </c>
      <c r="I13" s="3">
        <f t="shared" si="0"/>
        <v>-37003</v>
      </c>
      <c r="J13" s="4">
        <f t="shared" si="1"/>
        <v>-0.38650678421091117</v>
      </c>
      <c r="K13" s="5">
        <f t="shared" si="2"/>
        <v>0.61349321578908889</v>
      </c>
      <c r="L13" s="4" t="str">
        <f t="shared" si="3"/>
        <v>Under Budget</v>
      </c>
      <c r="M13">
        <f t="shared" si="4"/>
        <v>2023</v>
      </c>
      <c r="N13">
        <f t="shared" si="5"/>
        <v>2</v>
      </c>
      <c r="O13" t="str">
        <f t="shared" si="6"/>
        <v>Feb</v>
      </c>
      <c r="P13" t="str">
        <f t="shared" si="7"/>
        <v>Q1</v>
      </c>
      <c r="Q13" t="str">
        <f t="shared" si="8"/>
        <v>2023-02</v>
      </c>
    </row>
    <row r="14" spans="1:17" x14ac:dyDescent="0.35">
      <c r="A14" s="2">
        <v>44540</v>
      </c>
      <c r="B14" t="s">
        <v>28</v>
      </c>
      <c r="C14" t="s">
        <v>24</v>
      </c>
      <c r="D14" t="s">
        <v>25</v>
      </c>
      <c r="E14" s="3">
        <v>16857</v>
      </c>
      <c r="F14" s="3">
        <v>153432</v>
      </c>
      <c r="G14" t="s">
        <v>32</v>
      </c>
      <c r="H14" s="3" t="s">
        <v>45</v>
      </c>
      <c r="I14" s="3">
        <f t="shared" si="0"/>
        <v>136575</v>
      </c>
      <c r="J14" s="4">
        <f t="shared" si="1"/>
        <v>8.1019754404698343</v>
      </c>
      <c r="K14" s="5">
        <f t="shared" si="2"/>
        <v>9.1019754404698343</v>
      </c>
      <c r="L14" s="4" t="str">
        <f t="shared" si="3"/>
        <v>Over Budget</v>
      </c>
      <c r="M14">
        <f t="shared" si="4"/>
        <v>2021</v>
      </c>
      <c r="N14">
        <f t="shared" si="5"/>
        <v>12</v>
      </c>
      <c r="O14" t="str">
        <f t="shared" si="6"/>
        <v>Dec</v>
      </c>
      <c r="P14" t="str">
        <f t="shared" si="7"/>
        <v>Q4</v>
      </c>
      <c r="Q14" t="str">
        <f t="shared" si="8"/>
        <v>2021-12</v>
      </c>
    </row>
    <row r="15" spans="1:17" x14ac:dyDescent="0.35">
      <c r="A15" s="2">
        <v>45002</v>
      </c>
      <c r="B15" t="s">
        <v>28</v>
      </c>
      <c r="C15" t="s">
        <v>34</v>
      </c>
      <c r="D15" t="s">
        <v>25</v>
      </c>
      <c r="E15" s="3">
        <v>75603</v>
      </c>
      <c r="F15" s="3">
        <v>73056</v>
      </c>
      <c r="G15" t="s">
        <v>26</v>
      </c>
      <c r="H15" s="3" t="s">
        <v>46</v>
      </c>
      <c r="I15" s="3">
        <f t="shared" si="0"/>
        <v>-2547</v>
      </c>
      <c r="J15" s="4">
        <f t="shared" si="1"/>
        <v>-3.3689139319868257E-2</v>
      </c>
      <c r="K15" s="5">
        <f t="shared" si="2"/>
        <v>0.96631086068013172</v>
      </c>
      <c r="L15" s="4" t="str">
        <f t="shared" si="3"/>
        <v>Under Budget</v>
      </c>
      <c r="M15">
        <f t="shared" si="4"/>
        <v>2023</v>
      </c>
      <c r="N15">
        <f t="shared" si="5"/>
        <v>3</v>
      </c>
      <c r="O15" t="str">
        <f t="shared" si="6"/>
        <v>Mar</v>
      </c>
      <c r="P15" t="str">
        <f t="shared" si="7"/>
        <v>Q1</v>
      </c>
      <c r="Q15" t="str">
        <f t="shared" si="8"/>
        <v>2023-03</v>
      </c>
    </row>
    <row r="16" spans="1:17" x14ac:dyDescent="0.35">
      <c r="A16" s="2">
        <v>44582</v>
      </c>
      <c r="B16" t="s">
        <v>37</v>
      </c>
      <c r="C16" t="s">
        <v>34</v>
      </c>
      <c r="D16" t="s">
        <v>30</v>
      </c>
      <c r="E16" s="3">
        <v>85399</v>
      </c>
      <c r="F16" s="3">
        <v>109122</v>
      </c>
      <c r="G16" t="s">
        <v>32</v>
      </c>
      <c r="H16" s="3" t="s">
        <v>47</v>
      </c>
      <c r="I16" s="3">
        <f t="shared" si="0"/>
        <v>23723</v>
      </c>
      <c r="J16" s="4">
        <f t="shared" si="1"/>
        <v>0.27779013805782271</v>
      </c>
      <c r="K16" s="5">
        <f t="shared" si="2"/>
        <v>1.2777901380578227</v>
      </c>
      <c r="L16" s="4" t="str">
        <f t="shared" si="3"/>
        <v>Over Budget</v>
      </c>
      <c r="M16">
        <f t="shared" si="4"/>
        <v>2022</v>
      </c>
      <c r="N16">
        <f t="shared" si="5"/>
        <v>1</v>
      </c>
      <c r="O16" t="str">
        <f t="shared" si="6"/>
        <v>Jan</v>
      </c>
      <c r="P16" t="str">
        <f t="shared" si="7"/>
        <v>Q1</v>
      </c>
      <c r="Q16" t="str">
        <f t="shared" si="8"/>
        <v>2022-01</v>
      </c>
    </row>
    <row r="17" spans="1:17" x14ac:dyDescent="0.35">
      <c r="A17" s="2">
        <v>45152</v>
      </c>
      <c r="B17" t="s">
        <v>18</v>
      </c>
      <c r="C17" t="s">
        <v>23</v>
      </c>
      <c r="D17" t="s">
        <v>30</v>
      </c>
      <c r="E17" s="3">
        <v>68086</v>
      </c>
      <c r="F17" s="3">
        <v>70502</v>
      </c>
      <c r="G17" t="s">
        <v>26</v>
      </c>
      <c r="H17" s="3" t="s">
        <v>48</v>
      </c>
      <c r="I17" s="3">
        <f t="shared" si="0"/>
        <v>2416</v>
      </c>
      <c r="J17" s="4">
        <f t="shared" si="1"/>
        <v>3.5484534265487769E-2</v>
      </c>
      <c r="K17" s="5">
        <f t="shared" si="2"/>
        <v>1.0354845342654877</v>
      </c>
      <c r="L17" s="4" t="str">
        <f t="shared" si="3"/>
        <v>Over Budget</v>
      </c>
      <c r="M17">
        <f t="shared" si="4"/>
        <v>2023</v>
      </c>
      <c r="N17">
        <f t="shared" si="5"/>
        <v>8</v>
      </c>
      <c r="O17" t="str">
        <f t="shared" si="6"/>
        <v>Aug</v>
      </c>
      <c r="P17" t="str">
        <f t="shared" si="7"/>
        <v>Q3</v>
      </c>
      <c r="Q17" t="str">
        <f t="shared" si="8"/>
        <v>2023-08</v>
      </c>
    </row>
    <row r="18" spans="1:17" x14ac:dyDescent="0.35">
      <c r="A18" s="2">
        <v>44473</v>
      </c>
      <c r="B18" t="s">
        <v>41</v>
      </c>
      <c r="C18" t="s">
        <v>29</v>
      </c>
      <c r="D18" t="s">
        <v>25</v>
      </c>
      <c r="E18" s="3">
        <v>99145</v>
      </c>
      <c r="F18" s="3">
        <v>51102</v>
      </c>
      <c r="G18" t="s">
        <v>35</v>
      </c>
      <c r="H18" s="3" t="s">
        <v>49</v>
      </c>
      <c r="I18" s="3">
        <f t="shared" si="0"/>
        <v>-48043</v>
      </c>
      <c r="J18" s="4">
        <f t="shared" si="1"/>
        <v>-0.48457310000504311</v>
      </c>
      <c r="K18" s="5">
        <f t="shared" si="2"/>
        <v>0.51542689999495683</v>
      </c>
      <c r="L18" s="4" t="str">
        <f t="shared" si="3"/>
        <v>Under Budget</v>
      </c>
      <c r="M18">
        <f t="shared" si="4"/>
        <v>2021</v>
      </c>
      <c r="N18">
        <f t="shared" si="5"/>
        <v>10</v>
      </c>
      <c r="O18" t="str">
        <f t="shared" si="6"/>
        <v>Oct</v>
      </c>
      <c r="P18" t="str">
        <f t="shared" si="7"/>
        <v>Q4</v>
      </c>
      <c r="Q18" t="str">
        <f t="shared" si="8"/>
        <v>2021-10</v>
      </c>
    </row>
    <row r="19" spans="1:17" x14ac:dyDescent="0.35">
      <c r="A19" s="2">
        <v>44656</v>
      </c>
      <c r="B19" t="s">
        <v>18</v>
      </c>
      <c r="C19" t="s">
        <v>43</v>
      </c>
      <c r="D19" t="s">
        <v>30</v>
      </c>
      <c r="E19" s="3">
        <v>42270</v>
      </c>
      <c r="F19" s="3">
        <v>148677</v>
      </c>
      <c r="G19" t="s">
        <v>32</v>
      </c>
      <c r="H19" s="3" t="s">
        <v>50</v>
      </c>
      <c r="I19" s="3">
        <f t="shared" si="0"/>
        <v>106407</v>
      </c>
      <c r="J19" s="4">
        <f t="shared" si="1"/>
        <v>2.517317246273953</v>
      </c>
      <c r="K19" s="5">
        <f t="shared" si="2"/>
        <v>3.517317246273953</v>
      </c>
      <c r="L19" s="4" t="str">
        <f t="shared" si="3"/>
        <v>Over Budget</v>
      </c>
      <c r="M19">
        <f t="shared" si="4"/>
        <v>2022</v>
      </c>
      <c r="N19">
        <f t="shared" si="5"/>
        <v>4</v>
      </c>
      <c r="O19" t="str">
        <f t="shared" si="6"/>
        <v>Apr</v>
      </c>
      <c r="P19" t="str">
        <f t="shared" si="7"/>
        <v>Q2</v>
      </c>
      <c r="Q19" t="str">
        <f t="shared" si="8"/>
        <v>2022-04</v>
      </c>
    </row>
    <row r="20" spans="1:17" x14ac:dyDescent="0.35">
      <c r="A20" s="2">
        <v>44218</v>
      </c>
      <c r="B20" t="s">
        <v>23</v>
      </c>
      <c r="C20" t="s">
        <v>43</v>
      </c>
      <c r="D20" t="s">
        <v>30</v>
      </c>
      <c r="E20" s="3">
        <v>130071</v>
      </c>
      <c r="F20" s="3">
        <v>79899</v>
      </c>
      <c r="G20" t="s">
        <v>21</v>
      </c>
      <c r="H20" s="3" t="s">
        <v>51</v>
      </c>
      <c r="I20" s="3">
        <f t="shared" si="0"/>
        <v>-50172</v>
      </c>
      <c r="J20" s="4">
        <f t="shared" si="1"/>
        <v>-0.38572779481975228</v>
      </c>
      <c r="K20" s="5">
        <f t="shared" si="2"/>
        <v>0.61427220518024772</v>
      </c>
      <c r="L20" s="4" t="str">
        <f t="shared" si="3"/>
        <v>Under Budget</v>
      </c>
      <c r="M20">
        <f t="shared" si="4"/>
        <v>2021</v>
      </c>
      <c r="N20">
        <f t="shared" si="5"/>
        <v>1</v>
      </c>
      <c r="O20" t="str">
        <f t="shared" si="6"/>
        <v>Jan</v>
      </c>
      <c r="P20" t="str">
        <f t="shared" si="7"/>
        <v>Q1</v>
      </c>
      <c r="Q20" t="str">
        <f t="shared" si="8"/>
        <v>2021-01</v>
      </c>
    </row>
    <row r="21" spans="1:17" x14ac:dyDescent="0.35">
      <c r="A21" s="2">
        <v>44449</v>
      </c>
      <c r="B21" t="s">
        <v>23</v>
      </c>
      <c r="C21" t="s">
        <v>23</v>
      </c>
      <c r="D21" t="s">
        <v>30</v>
      </c>
      <c r="E21" s="3">
        <v>12012</v>
      </c>
      <c r="F21" s="3">
        <v>99017</v>
      </c>
      <c r="G21" t="s">
        <v>21</v>
      </c>
      <c r="H21" s="3" t="s">
        <v>52</v>
      </c>
      <c r="I21" s="3">
        <f t="shared" si="0"/>
        <v>87005</v>
      </c>
      <c r="J21" s="4">
        <f t="shared" si="1"/>
        <v>7.2431734931734928</v>
      </c>
      <c r="K21" s="5">
        <f t="shared" si="2"/>
        <v>8.2431734931734937</v>
      </c>
      <c r="L21" s="4" t="str">
        <f t="shared" si="3"/>
        <v>Over Budget</v>
      </c>
      <c r="M21">
        <f t="shared" si="4"/>
        <v>2021</v>
      </c>
      <c r="N21">
        <f t="shared" si="5"/>
        <v>9</v>
      </c>
      <c r="O21" t="str">
        <f t="shared" si="6"/>
        <v>Sep</v>
      </c>
      <c r="P21" t="str">
        <f t="shared" si="7"/>
        <v>Q3</v>
      </c>
      <c r="Q21" t="str">
        <f t="shared" si="8"/>
        <v>2021-09</v>
      </c>
    </row>
    <row r="22" spans="1:17" x14ac:dyDescent="0.35">
      <c r="A22" s="2">
        <v>44944</v>
      </c>
      <c r="B22" t="s">
        <v>23</v>
      </c>
      <c r="C22" t="s">
        <v>23</v>
      </c>
      <c r="D22" t="s">
        <v>30</v>
      </c>
      <c r="E22" s="3">
        <v>69049</v>
      </c>
      <c r="F22" s="3">
        <v>120109</v>
      </c>
      <c r="G22" t="s">
        <v>21</v>
      </c>
      <c r="H22" s="3" t="s">
        <v>53</v>
      </c>
      <c r="I22" s="3">
        <f t="shared" si="0"/>
        <v>51060</v>
      </c>
      <c r="J22" s="4">
        <f t="shared" si="1"/>
        <v>0.73947486567510035</v>
      </c>
      <c r="K22" s="5">
        <f t="shared" si="2"/>
        <v>1.7394748656751002</v>
      </c>
      <c r="L22" s="4" t="str">
        <f t="shared" si="3"/>
        <v>Over Budget</v>
      </c>
      <c r="M22">
        <f t="shared" si="4"/>
        <v>2023</v>
      </c>
      <c r="N22">
        <f t="shared" si="5"/>
        <v>1</v>
      </c>
      <c r="O22" t="str">
        <f t="shared" si="6"/>
        <v>Jan</v>
      </c>
      <c r="P22" t="str">
        <f t="shared" si="7"/>
        <v>Q1</v>
      </c>
      <c r="Q22" t="str">
        <f t="shared" si="8"/>
        <v>2023-01</v>
      </c>
    </row>
    <row r="23" spans="1:17" x14ac:dyDescent="0.35">
      <c r="A23" s="2">
        <v>45053</v>
      </c>
      <c r="B23" t="s">
        <v>18</v>
      </c>
      <c r="C23" t="s">
        <v>24</v>
      </c>
      <c r="D23" t="s">
        <v>20</v>
      </c>
      <c r="E23" s="3">
        <v>94989</v>
      </c>
      <c r="F23" s="3">
        <v>30133</v>
      </c>
      <c r="G23" t="s">
        <v>26</v>
      </c>
      <c r="H23" s="3" t="s">
        <v>54</v>
      </c>
      <c r="I23" s="3">
        <f t="shared" si="0"/>
        <v>-64856</v>
      </c>
      <c r="J23" s="4">
        <f t="shared" si="1"/>
        <v>-0.68277379486045753</v>
      </c>
      <c r="K23" s="5">
        <f t="shared" si="2"/>
        <v>0.31722620513954247</v>
      </c>
      <c r="L23" s="4" t="str">
        <f t="shared" si="3"/>
        <v>Under Budget</v>
      </c>
      <c r="M23">
        <f t="shared" si="4"/>
        <v>2023</v>
      </c>
      <c r="N23">
        <f t="shared" si="5"/>
        <v>5</v>
      </c>
      <c r="O23" t="str">
        <f t="shared" si="6"/>
        <v>May</v>
      </c>
      <c r="P23" t="str">
        <f t="shared" si="7"/>
        <v>Q2</v>
      </c>
      <c r="Q23" t="str">
        <f t="shared" si="8"/>
        <v>2023-05</v>
      </c>
    </row>
    <row r="24" spans="1:17" x14ac:dyDescent="0.35">
      <c r="A24" s="2">
        <v>44671</v>
      </c>
      <c r="B24" t="s">
        <v>55</v>
      </c>
      <c r="C24" t="s">
        <v>29</v>
      </c>
      <c r="D24" t="s">
        <v>25</v>
      </c>
      <c r="E24" s="3">
        <v>99586</v>
      </c>
      <c r="F24" s="3">
        <v>30720</v>
      </c>
      <c r="G24" t="s">
        <v>32</v>
      </c>
      <c r="H24" s="3" t="s">
        <v>56</v>
      </c>
      <c r="I24" s="3">
        <f t="shared" si="0"/>
        <v>-68866</v>
      </c>
      <c r="J24" s="4">
        <f t="shared" si="1"/>
        <v>-0.69152290482597956</v>
      </c>
      <c r="K24" s="5">
        <f t="shared" si="2"/>
        <v>0.30847709517402044</v>
      </c>
      <c r="L24" s="4" t="str">
        <f t="shared" si="3"/>
        <v>Under Budget</v>
      </c>
      <c r="M24">
        <f t="shared" si="4"/>
        <v>2022</v>
      </c>
      <c r="N24">
        <f t="shared" si="5"/>
        <v>4</v>
      </c>
      <c r="O24" t="str">
        <f t="shared" si="6"/>
        <v>Apr</v>
      </c>
      <c r="P24" t="str">
        <f t="shared" si="7"/>
        <v>Q2</v>
      </c>
      <c r="Q24" t="str">
        <f t="shared" si="8"/>
        <v>2022-04</v>
      </c>
    </row>
    <row r="25" spans="1:17" x14ac:dyDescent="0.35">
      <c r="A25" s="2">
        <v>45279</v>
      </c>
      <c r="B25" t="s">
        <v>37</v>
      </c>
      <c r="C25" t="s">
        <v>43</v>
      </c>
      <c r="D25" t="s">
        <v>25</v>
      </c>
      <c r="E25" s="3">
        <v>49080</v>
      </c>
      <c r="F25" s="3">
        <v>167039</v>
      </c>
      <c r="G25" t="s">
        <v>21</v>
      </c>
      <c r="H25" s="3" t="s">
        <v>57</v>
      </c>
      <c r="I25" s="3">
        <f t="shared" si="0"/>
        <v>117959</v>
      </c>
      <c r="J25" s="4">
        <f t="shared" si="1"/>
        <v>2.4034026079869601</v>
      </c>
      <c r="K25" s="5">
        <f t="shared" si="2"/>
        <v>3.4034026079869601</v>
      </c>
      <c r="L25" s="4" t="str">
        <f t="shared" si="3"/>
        <v>Over Budget</v>
      </c>
      <c r="M25">
        <f t="shared" si="4"/>
        <v>2023</v>
      </c>
      <c r="N25">
        <f t="shared" si="5"/>
        <v>12</v>
      </c>
      <c r="O25" t="str">
        <f t="shared" si="6"/>
        <v>Dec</v>
      </c>
      <c r="P25" t="str">
        <f t="shared" si="7"/>
        <v>Q4</v>
      </c>
      <c r="Q25" t="str">
        <f t="shared" si="8"/>
        <v>2023-12</v>
      </c>
    </row>
    <row r="26" spans="1:17" x14ac:dyDescent="0.35">
      <c r="A26" s="2">
        <v>44707</v>
      </c>
      <c r="B26" t="s">
        <v>55</v>
      </c>
      <c r="C26" t="s">
        <v>34</v>
      </c>
      <c r="D26" t="s">
        <v>58</v>
      </c>
      <c r="E26" s="3">
        <v>66879</v>
      </c>
      <c r="F26" s="3">
        <v>149486</v>
      </c>
      <c r="G26" t="s">
        <v>26</v>
      </c>
      <c r="H26" s="3" t="s">
        <v>59</v>
      </c>
      <c r="I26" s="3">
        <f t="shared" si="0"/>
        <v>82607</v>
      </c>
      <c r="J26" s="4">
        <f t="shared" si="1"/>
        <v>1.235170980427339</v>
      </c>
      <c r="K26" s="5">
        <f t="shared" si="2"/>
        <v>2.235170980427339</v>
      </c>
      <c r="L26" s="4" t="str">
        <f t="shared" si="3"/>
        <v>Over Budget</v>
      </c>
      <c r="M26">
        <f t="shared" si="4"/>
        <v>2022</v>
      </c>
      <c r="N26">
        <f t="shared" si="5"/>
        <v>5</v>
      </c>
      <c r="O26" t="str">
        <f t="shared" si="6"/>
        <v>May</v>
      </c>
      <c r="P26" t="str">
        <f t="shared" si="7"/>
        <v>Q2</v>
      </c>
      <c r="Q26" t="str">
        <f t="shared" si="8"/>
        <v>2022-05</v>
      </c>
    </row>
    <row r="27" spans="1:17" x14ac:dyDescent="0.35">
      <c r="A27" s="2">
        <v>44896</v>
      </c>
      <c r="B27" t="s">
        <v>23</v>
      </c>
      <c r="C27" t="s">
        <v>23</v>
      </c>
      <c r="D27" t="s">
        <v>39</v>
      </c>
      <c r="E27" s="3">
        <v>75888</v>
      </c>
      <c r="F27" s="3">
        <v>11379</v>
      </c>
      <c r="G27" t="s">
        <v>21</v>
      </c>
      <c r="H27" s="3" t="s">
        <v>60</v>
      </c>
      <c r="I27" s="3">
        <f t="shared" si="0"/>
        <v>-64509</v>
      </c>
      <c r="J27" s="4">
        <f t="shared" si="1"/>
        <v>-0.85005534471853261</v>
      </c>
      <c r="K27" s="5">
        <f t="shared" si="2"/>
        <v>0.14994465528146741</v>
      </c>
      <c r="L27" s="4" t="str">
        <f t="shared" si="3"/>
        <v>Under Budget</v>
      </c>
      <c r="M27">
        <f t="shared" si="4"/>
        <v>2022</v>
      </c>
      <c r="N27">
        <f t="shared" si="5"/>
        <v>12</v>
      </c>
      <c r="O27" t="str">
        <f t="shared" si="6"/>
        <v>Dec</v>
      </c>
      <c r="P27" t="str">
        <f t="shared" si="7"/>
        <v>Q4</v>
      </c>
      <c r="Q27" t="str">
        <f t="shared" si="8"/>
        <v>2022-12</v>
      </c>
    </row>
    <row r="28" spans="1:17" x14ac:dyDescent="0.35">
      <c r="A28" s="2">
        <v>45172</v>
      </c>
      <c r="B28" t="s">
        <v>37</v>
      </c>
      <c r="C28" t="s">
        <v>24</v>
      </c>
      <c r="D28" t="s">
        <v>58</v>
      </c>
      <c r="E28" s="3">
        <v>125951</v>
      </c>
      <c r="F28" s="3">
        <v>142223</v>
      </c>
      <c r="G28" t="s">
        <v>35</v>
      </c>
      <c r="H28" s="3" t="s">
        <v>61</v>
      </c>
      <c r="I28" s="3">
        <f t="shared" si="0"/>
        <v>16272</v>
      </c>
      <c r="J28" s="4">
        <f t="shared" si="1"/>
        <v>0.12919309890354186</v>
      </c>
      <c r="K28" s="5">
        <f t="shared" si="2"/>
        <v>1.1291930989035419</v>
      </c>
      <c r="L28" s="4" t="str">
        <f t="shared" si="3"/>
        <v>Over Budget</v>
      </c>
      <c r="M28">
        <f t="shared" si="4"/>
        <v>2023</v>
      </c>
      <c r="N28">
        <f t="shared" si="5"/>
        <v>9</v>
      </c>
      <c r="O28" t="str">
        <f t="shared" si="6"/>
        <v>Sep</v>
      </c>
      <c r="P28" t="str">
        <f t="shared" si="7"/>
        <v>Q3</v>
      </c>
      <c r="Q28" t="str">
        <f t="shared" si="8"/>
        <v>2023-09</v>
      </c>
    </row>
    <row r="29" spans="1:17" x14ac:dyDescent="0.35">
      <c r="A29" s="2">
        <v>44386</v>
      </c>
      <c r="B29" t="s">
        <v>18</v>
      </c>
      <c r="C29" t="s">
        <v>34</v>
      </c>
      <c r="D29" t="s">
        <v>30</v>
      </c>
      <c r="E29" s="3">
        <v>47146</v>
      </c>
      <c r="F29" s="3">
        <v>62758</v>
      </c>
      <c r="G29" t="s">
        <v>35</v>
      </c>
      <c r="H29" s="3" t="s">
        <v>62</v>
      </c>
      <c r="I29" s="3">
        <f t="shared" si="0"/>
        <v>15612</v>
      </c>
      <c r="J29" s="4">
        <f t="shared" si="1"/>
        <v>0.33114156025961905</v>
      </c>
      <c r="K29" s="5">
        <f t="shared" si="2"/>
        <v>1.331141560259619</v>
      </c>
      <c r="L29" s="4" t="str">
        <f t="shared" si="3"/>
        <v>Over Budget</v>
      </c>
      <c r="M29">
        <f t="shared" si="4"/>
        <v>2021</v>
      </c>
      <c r="N29">
        <f t="shared" si="5"/>
        <v>7</v>
      </c>
      <c r="O29" t="str">
        <f t="shared" si="6"/>
        <v>Jul</v>
      </c>
      <c r="P29" t="str">
        <f t="shared" si="7"/>
        <v>Q3</v>
      </c>
      <c r="Q29" t="str">
        <f t="shared" si="8"/>
        <v>2021-07</v>
      </c>
    </row>
    <row r="30" spans="1:17" x14ac:dyDescent="0.35">
      <c r="A30" s="2">
        <v>45154</v>
      </c>
      <c r="B30" t="s">
        <v>23</v>
      </c>
      <c r="C30" t="s">
        <v>43</v>
      </c>
      <c r="D30" t="s">
        <v>30</v>
      </c>
      <c r="E30" s="3">
        <v>126293</v>
      </c>
      <c r="F30" s="3">
        <v>82140</v>
      </c>
      <c r="G30" t="s">
        <v>35</v>
      </c>
      <c r="H30" s="3" t="s">
        <v>63</v>
      </c>
      <c r="I30" s="3">
        <f t="shared" si="0"/>
        <v>-44153</v>
      </c>
      <c r="J30" s="4">
        <f t="shared" si="1"/>
        <v>-0.34960765838169972</v>
      </c>
      <c r="K30" s="5">
        <f t="shared" si="2"/>
        <v>0.65039234161830028</v>
      </c>
      <c r="L30" s="4" t="str">
        <f t="shared" si="3"/>
        <v>Under Budget</v>
      </c>
      <c r="M30">
        <f t="shared" si="4"/>
        <v>2023</v>
      </c>
      <c r="N30">
        <f t="shared" si="5"/>
        <v>8</v>
      </c>
      <c r="O30" t="str">
        <f t="shared" si="6"/>
        <v>Aug</v>
      </c>
      <c r="P30" t="str">
        <f t="shared" si="7"/>
        <v>Q3</v>
      </c>
      <c r="Q30" t="str">
        <f t="shared" si="8"/>
        <v>2023-08</v>
      </c>
    </row>
    <row r="31" spans="1:17" x14ac:dyDescent="0.35">
      <c r="A31" s="2">
        <v>44883</v>
      </c>
      <c r="B31" t="s">
        <v>18</v>
      </c>
      <c r="C31" t="s">
        <v>23</v>
      </c>
      <c r="D31" t="s">
        <v>20</v>
      </c>
      <c r="E31" s="3">
        <v>103948</v>
      </c>
      <c r="F31" s="3">
        <v>76187</v>
      </c>
      <c r="G31" t="s">
        <v>21</v>
      </c>
      <c r="H31" s="3" t="s">
        <v>64</v>
      </c>
      <c r="I31" s="3">
        <f t="shared" si="0"/>
        <v>-27761</v>
      </c>
      <c r="J31" s="4">
        <f t="shared" si="1"/>
        <v>-0.26706622542040254</v>
      </c>
      <c r="K31" s="5">
        <f t="shared" si="2"/>
        <v>0.73293377457959752</v>
      </c>
      <c r="L31" s="4" t="str">
        <f t="shared" si="3"/>
        <v>Under Budget</v>
      </c>
      <c r="M31">
        <f t="shared" si="4"/>
        <v>2022</v>
      </c>
      <c r="N31">
        <f t="shared" si="5"/>
        <v>11</v>
      </c>
      <c r="O31" t="str">
        <f t="shared" si="6"/>
        <v>Nov</v>
      </c>
      <c r="P31" t="str">
        <f t="shared" si="7"/>
        <v>Q4</v>
      </c>
      <c r="Q31" t="str">
        <f t="shared" si="8"/>
        <v>2022-11</v>
      </c>
    </row>
    <row r="32" spans="1:17" x14ac:dyDescent="0.35">
      <c r="A32" s="2">
        <v>45154</v>
      </c>
      <c r="B32" t="s">
        <v>37</v>
      </c>
      <c r="C32" t="s">
        <v>29</v>
      </c>
      <c r="D32" t="s">
        <v>20</v>
      </c>
      <c r="E32" s="3">
        <v>46166</v>
      </c>
      <c r="F32" s="3">
        <v>24308</v>
      </c>
      <c r="G32" t="s">
        <v>26</v>
      </c>
      <c r="H32" s="3" t="s">
        <v>65</v>
      </c>
      <c r="I32" s="3">
        <f t="shared" si="0"/>
        <v>-21858</v>
      </c>
      <c r="J32" s="4">
        <f t="shared" si="1"/>
        <v>-0.47346532079885628</v>
      </c>
      <c r="K32" s="5">
        <f t="shared" si="2"/>
        <v>0.52653467920114372</v>
      </c>
      <c r="L32" s="4" t="str">
        <f t="shared" si="3"/>
        <v>Under Budget</v>
      </c>
      <c r="M32">
        <f t="shared" si="4"/>
        <v>2023</v>
      </c>
      <c r="N32">
        <f t="shared" si="5"/>
        <v>8</v>
      </c>
      <c r="O32" t="str">
        <f t="shared" si="6"/>
        <v>Aug</v>
      </c>
      <c r="P32" t="str">
        <f t="shared" si="7"/>
        <v>Q3</v>
      </c>
      <c r="Q32" t="str">
        <f t="shared" si="8"/>
        <v>2023-08</v>
      </c>
    </row>
    <row r="33" spans="1:17" x14ac:dyDescent="0.35">
      <c r="A33" s="2">
        <v>44759</v>
      </c>
      <c r="B33" t="s">
        <v>18</v>
      </c>
      <c r="C33" t="s">
        <v>23</v>
      </c>
      <c r="D33" t="s">
        <v>20</v>
      </c>
      <c r="E33" s="3">
        <v>129239</v>
      </c>
      <c r="F33" s="3">
        <v>163833</v>
      </c>
      <c r="G33" t="s">
        <v>21</v>
      </c>
      <c r="H33" s="3" t="s">
        <v>66</v>
      </c>
      <c r="I33" s="3">
        <f t="shared" si="0"/>
        <v>34594</v>
      </c>
      <c r="J33" s="4">
        <f t="shared" si="1"/>
        <v>0.2676746183427603</v>
      </c>
      <c r="K33" s="5">
        <f t="shared" si="2"/>
        <v>1.2676746183427603</v>
      </c>
      <c r="L33" s="4" t="str">
        <f t="shared" si="3"/>
        <v>Over Budget</v>
      </c>
      <c r="M33">
        <f t="shared" si="4"/>
        <v>2022</v>
      </c>
      <c r="N33">
        <f t="shared" si="5"/>
        <v>7</v>
      </c>
      <c r="O33" t="str">
        <f t="shared" si="6"/>
        <v>Jul</v>
      </c>
      <c r="P33" t="str">
        <f t="shared" si="7"/>
        <v>Q3</v>
      </c>
      <c r="Q33" t="str">
        <f t="shared" si="8"/>
        <v>2022-07</v>
      </c>
    </row>
    <row r="34" spans="1:17" x14ac:dyDescent="0.35">
      <c r="A34" s="2">
        <v>45028</v>
      </c>
      <c r="B34" t="s">
        <v>18</v>
      </c>
      <c r="C34" t="s">
        <v>29</v>
      </c>
      <c r="D34" t="s">
        <v>20</v>
      </c>
      <c r="E34" s="3">
        <v>144078</v>
      </c>
      <c r="F34" s="3">
        <v>83304</v>
      </c>
      <c r="G34" t="s">
        <v>26</v>
      </c>
      <c r="H34" s="3" t="s">
        <v>67</v>
      </c>
      <c r="I34" s="3">
        <f t="shared" si="0"/>
        <v>-60774</v>
      </c>
      <c r="J34" s="4">
        <f t="shared" si="1"/>
        <v>-0.42181318452504896</v>
      </c>
      <c r="K34" s="5">
        <f t="shared" si="2"/>
        <v>0.5781868154749511</v>
      </c>
      <c r="L34" s="4" t="str">
        <f t="shared" si="3"/>
        <v>Under Budget</v>
      </c>
      <c r="M34">
        <f t="shared" si="4"/>
        <v>2023</v>
      </c>
      <c r="N34">
        <f t="shared" si="5"/>
        <v>4</v>
      </c>
      <c r="O34" t="str">
        <f t="shared" si="6"/>
        <v>Apr</v>
      </c>
      <c r="P34" t="str">
        <f t="shared" si="7"/>
        <v>Q2</v>
      </c>
      <c r="Q34" t="str">
        <f t="shared" si="8"/>
        <v>2023-04</v>
      </c>
    </row>
    <row r="35" spans="1:17" x14ac:dyDescent="0.35">
      <c r="A35" s="2">
        <v>44843</v>
      </c>
      <c r="B35" t="s">
        <v>41</v>
      </c>
      <c r="C35" t="s">
        <v>24</v>
      </c>
      <c r="D35" t="s">
        <v>20</v>
      </c>
      <c r="E35" s="3">
        <v>142076</v>
      </c>
      <c r="F35" s="3">
        <v>142230</v>
      </c>
      <c r="G35" t="s">
        <v>21</v>
      </c>
      <c r="H35" s="3" t="s">
        <v>68</v>
      </c>
      <c r="I35" s="3">
        <f t="shared" si="0"/>
        <v>154</v>
      </c>
      <c r="J35" s="4">
        <f t="shared" si="1"/>
        <v>1.0839269123567668E-3</v>
      </c>
      <c r="K35" s="5">
        <f t="shared" si="2"/>
        <v>1.0010839269123568</v>
      </c>
      <c r="L35" s="4" t="str">
        <f t="shared" si="3"/>
        <v>Over Budget</v>
      </c>
      <c r="M35">
        <f t="shared" si="4"/>
        <v>2022</v>
      </c>
      <c r="N35">
        <f t="shared" si="5"/>
        <v>10</v>
      </c>
      <c r="O35" t="str">
        <f t="shared" si="6"/>
        <v>Oct</v>
      </c>
      <c r="P35" t="str">
        <f t="shared" si="7"/>
        <v>Q4</v>
      </c>
      <c r="Q35" t="str">
        <f t="shared" si="8"/>
        <v>2022-10</v>
      </c>
    </row>
    <row r="36" spans="1:17" x14ac:dyDescent="0.35">
      <c r="A36" s="2">
        <v>44217</v>
      </c>
      <c r="B36" t="s">
        <v>55</v>
      </c>
      <c r="C36" t="s">
        <v>24</v>
      </c>
      <c r="D36" t="s">
        <v>20</v>
      </c>
      <c r="E36" s="3">
        <v>147039</v>
      </c>
      <c r="F36" s="3">
        <v>162847</v>
      </c>
      <c r="G36" t="s">
        <v>26</v>
      </c>
      <c r="H36" s="3" t="s">
        <v>69</v>
      </c>
      <c r="I36" s="3">
        <f t="shared" si="0"/>
        <v>15808</v>
      </c>
      <c r="J36" s="4">
        <f t="shared" si="1"/>
        <v>0.10750889219866838</v>
      </c>
      <c r="K36" s="5">
        <f t="shared" si="2"/>
        <v>1.1075088921986684</v>
      </c>
      <c r="L36" s="4" t="str">
        <f t="shared" si="3"/>
        <v>Over Budget</v>
      </c>
      <c r="M36">
        <f t="shared" si="4"/>
        <v>2021</v>
      </c>
      <c r="N36">
        <f t="shared" si="5"/>
        <v>1</v>
      </c>
      <c r="O36" t="str">
        <f t="shared" si="6"/>
        <v>Jan</v>
      </c>
      <c r="P36" t="str">
        <f t="shared" si="7"/>
        <v>Q1</v>
      </c>
      <c r="Q36" t="str">
        <f t="shared" si="8"/>
        <v>2021-01</v>
      </c>
    </row>
    <row r="37" spans="1:17" x14ac:dyDescent="0.35">
      <c r="A37" s="2">
        <v>45037</v>
      </c>
      <c r="B37" t="s">
        <v>55</v>
      </c>
      <c r="C37" t="s">
        <v>43</v>
      </c>
      <c r="D37" t="s">
        <v>20</v>
      </c>
      <c r="E37" s="3">
        <v>28879</v>
      </c>
      <c r="F37" s="3">
        <v>154557</v>
      </c>
      <c r="G37" t="s">
        <v>21</v>
      </c>
      <c r="H37" s="3" t="s">
        <v>70</v>
      </c>
      <c r="I37" s="3">
        <f t="shared" si="0"/>
        <v>125678</v>
      </c>
      <c r="J37" s="4">
        <f t="shared" si="1"/>
        <v>4.3518819903736281</v>
      </c>
      <c r="K37" s="5">
        <f t="shared" si="2"/>
        <v>5.3518819903736281</v>
      </c>
      <c r="L37" s="4" t="str">
        <f t="shared" si="3"/>
        <v>Over Budget</v>
      </c>
      <c r="M37">
        <f t="shared" si="4"/>
        <v>2023</v>
      </c>
      <c r="N37">
        <f t="shared" si="5"/>
        <v>4</v>
      </c>
      <c r="O37" t="str">
        <f t="shared" si="6"/>
        <v>Apr</v>
      </c>
      <c r="P37" t="str">
        <f t="shared" si="7"/>
        <v>Q2</v>
      </c>
      <c r="Q37" t="str">
        <f t="shared" si="8"/>
        <v>2023-04</v>
      </c>
    </row>
    <row r="38" spans="1:17" x14ac:dyDescent="0.35">
      <c r="A38" s="2">
        <v>44363</v>
      </c>
      <c r="B38" t="s">
        <v>55</v>
      </c>
      <c r="C38" t="s">
        <v>29</v>
      </c>
      <c r="D38" t="s">
        <v>20</v>
      </c>
      <c r="E38" s="3">
        <v>12261</v>
      </c>
      <c r="F38" s="3">
        <v>123857</v>
      </c>
      <c r="G38" t="s">
        <v>32</v>
      </c>
      <c r="H38" s="3" t="s">
        <v>71</v>
      </c>
      <c r="I38" s="3">
        <f t="shared" si="0"/>
        <v>111596</v>
      </c>
      <c r="J38" s="4">
        <f t="shared" si="1"/>
        <v>9.1017045917951229</v>
      </c>
      <c r="K38" s="5">
        <f t="shared" si="2"/>
        <v>10.101704591795123</v>
      </c>
      <c r="L38" s="4" t="str">
        <f t="shared" si="3"/>
        <v>Over Budget</v>
      </c>
      <c r="M38">
        <f t="shared" si="4"/>
        <v>2021</v>
      </c>
      <c r="N38">
        <f t="shared" si="5"/>
        <v>6</v>
      </c>
      <c r="O38" t="str">
        <f t="shared" si="6"/>
        <v>Jun</v>
      </c>
      <c r="P38" t="str">
        <f t="shared" si="7"/>
        <v>Q2</v>
      </c>
      <c r="Q38" t="str">
        <f t="shared" si="8"/>
        <v>2021-06</v>
      </c>
    </row>
    <row r="39" spans="1:17" x14ac:dyDescent="0.35">
      <c r="A39" s="2">
        <v>44584</v>
      </c>
      <c r="B39" t="s">
        <v>28</v>
      </c>
      <c r="C39" t="s">
        <v>23</v>
      </c>
      <c r="D39" t="s">
        <v>20</v>
      </c>
      <c r="E39" s="3">
        <v>42323</v>
      </c>
      <c r="F39" s="3">
        <v>118946</v>
      </c>
      <c r="G39" t="s">
        <v>32</v>
      </c>
      <c r="H39" s="3" t="s">
        <v>72</v>
      </c>
      <c r="I39" s="3">
        <f t="shared" si="0"/>
        <v>76623</v>
      </c>
      <c r="J39" s="4">
        <f t="shared" si="1"/>
        <v>1.8104340429553671</v>
      </c>
      <c r="K39" s="5">
        <f t="shared" si="2"/>
        <v>2.8104340429553671</v>
      </c>
      <c r="L39" s="4" t="str">
        <f t="shared" si="3"/>
        <v>Over Budget</v>
      </c>
      <c r="M39">
        <f t="shared" si="4"/>
        <v>2022</v>
      </c>
      <c r="N39">
        <f t="shared" si="5"/>
        <v>1</v>
      </c>
      <c r="O39" t="str">
        <f t="shared" si="6"/>
        <v>Jan</v>
      </c>
      <c r="P39" t="str">
        <f t="shared" si="7"/>
        <v>Q1</v>
      </c>
      <c r="Q39" t="str">
        <f t="shared" si="8"/>
        <v>2022-01</v>
      </c>
    </row>
    <row r="40" spans="1:17" x14ac:dyDescent="0.35">
      <c r="A40" s="2">
        <v>44797</v>
      </c>
      <c r="B40" t="s">
        <v>41</v>
      </c>
      <c r="C40" t="s">
        <v>24</v>
      </c>
      <c r="D40" t="s">
        <v>25</v>
      </c>
      <c r="E40" s="3">
        <v>45864</v>
      </c>
      <c r="F40" s="3">
        <v>130300</v>
      </c>
      <c r="G40" t="s">
        <v>26</v>
      </c>
      <c r="H40" s="3" t="s">
        <v>73</v>
      </c>
      <c r="I40" s="3">
        <f t="shared" si="0"/>
        <v>84436</v>
      </c>
      <c r="J40" s="4">
        <f t="shared" si="1"/>
        <v>1.8410081981510553</v>
      </c>
      <c r="K40" s="5">
        <f t="shared" si="2"/>
        <v>2.8410081981510551</v>
      </c>
      <c r="L40" s="4" t="str">
        <f t="shared" si="3"/>
        <v>Over Budget</v>
      </c>
      <c r="M40">
        <f t="shared" si="4"/>
        <v>2022</v>
      </c>
      <c r="N40">
        <f t="shared" si="5"/>
        <v>8</v>
      </c>
      <c r="O40" t="str">
        <f t="shared" si="6"/>
        <v>Aug</v>
      </c>
      <c r="P40" t="str">
        <f t="shared" si="7"/>
        <v>Q3</v>
      </c>
      <c r="Q40" t="str">
        <f t="shared" si="8"/>
        <v>2022-08</v>
      </c>
    </row>
    <row r="41" spans="1:17" x14ac:dyDescent="0.35">
      <c r="A41" s="2">
        <v>44512</v>
      </c>
      <c r="B41" t="s">
        <v>23</v>
      </c>
      <c r="C41" t="s">
        <v>23</v>
      </c>
      <c r="D41" t="s">
        <v>20</v>
      </c>
      <c r="E41" s="3">
        <v>17927</v>
      </c>
      <c r="F41" s="3">
        <v>121002</v>
      </c>
      <c r="G41" t="s">
        <v>35</v>
      </c>
      <c r="H41" s="3" t="s">
        <v>74</v>
      </c>
      <c r="I41" s="3">
        <f t="shared" si="0"/>
        <v>103075</v>
      </c>
      <c r="J41" s="4">
        <f t="shared" si="1"/>
        <v>5.7497071456462319</v>
      </c>
      <c r="K41" s="5">
        <f t="shared" si="2"/>
        <v>6.7497071456462319</v>
      </c>
      <c r="L41" s="4" t="str">
        <f t="shared" si="3"/>
        <v>Over Budget</v>
      </c>
      <c r="M41">
        <f t="shared" si="4"/>
        <v>2021</v>
      </c>
      <c r="N41">
        <f t="shared" si="5"/>
        <v>11</v>
      </c>
      <c r="O41" t="str">
        <f t="shared" si="6"/>
        <v>Nov</v>
      </c>
      <c r="P41" t="str">
        <f t="shared" si="7"/>
        <v>Q4</v>
      </c>
      <c r="Q41" t="str">
        <f t="shared" si="8"/>
        <v>2021-11</v>
      </c>
    </row>
    <row r="42" spans="1:17" x14ac:dyDescent="0.35">
      <c r="A42" s="2">
        <v>44210</v>
      </c>
      <c r="B42" t="s">
        <v>23</v>
      </c>
      <c r="C42" t="s">
        <v>43</v>
      </c>
      <c r="D42" t="s">
        <v>39</v>
      </c>
      <c r="E42" s="3">
        <v>92256</v>
      </c>
      <c r="F42" s="3">
        <v>104791</v>
      </c>
      <c r="G42" t="s">
        <v>35</v>
      </c>
      <c r="H42" s="3" t="s">
        <v>75</v>
      </c>
      <c r="I42" s="3">
        <f t="shared" si="0"/>
        <v>12535</v>
      </c>
      <c r="J42" s="4">
        <f t="shared" si="1"/>
        <v>0.13587192160943462</v>
      </c>
      <c r="K42" s="5">
        <f t="shared" si="2"/>
        <v>1.1358719216094346</v>
      </c>
      <c r="L42" s="4" t="str">
        <f t="shared" si="3"/>
        <v>Over Budget</v>
      </c>
      <c r="M42">
        <f t="shared" si="4"/>
        <v>2021</v>
      </c>
      <c r="N42">
        <f t="shared" si="5"/>
        <v>1</v>
      </c>
      <c r="O42" t="str">
        <f t="shared" si="6"/>
        <v>Jan</v>
      </c>
      <c r="P42" t="str">
        <f t="shared" si="7"/>
        <v>Q1</v>
      </c>
      <c r="Q42" t="str">
        <f t="shared" si="8"/>
        <v>2021-01</v>
      </c>
    </row>
    <row r="43" spans="1:17" x14ac:dyDescent="0.35">
      <c r="A43" s="2">
        <v>44438</v>
      </c>
      <c r="B43" t="s">
        <v>23</v>
      </c>
      <c r="C43" t="s">
        <v>29</v>
      </c>
      <c r="D43" t="s">
        <v>20</v>
      </c>
      <c r="E43" s="3">
        <v>94903</v>
      </c>
      <c r="F43" s="3">
        <v>29787</v>
      </c>
      <c r="G43" t="s">
        <v>35</v>
      </c>
      <c r="H43" s="3" t="s">
        <v>76</v>
      </c>
      <c r="I43" s="3">
        <f t="shared" si="0"/>
        <v>-65116</v>
      </c>
      <c r="J43" s="4">
        <f t="shared" si="1"/>
        <v>-0.68613215599085386</v>
      </c>
      <c r="K43" s="5">
        <f t="shared" si="2"/>
        <v>0.31386784400914619</v>
      </c>
      <c r="L43" s="4" t="str">
        <f t="shared" si="3"/>
        <v>Under Budget</v>
      </c>
      <c r="M43">
        <f t="shared" si="4"/>
        <v>2021</v>
      </c>
      <c r="N43">
        <f t="shared" si="5"/>
        <v>8</v>
      </c>
      <c r="O43" t="str">
        <f t="shared" si="6"/>
        <v>Aug</v>
      </c>
      <c r="P43" t="str">
        <f t="shared" si="7"/>
        <v>Q3</v>
      </c>
      <c r="Q43" t="str">
        <f t="shared" si="8"/>
        <v>2021-08</v>
      </c>
    </row>
    <row r="44" spans="1:17" x14ac:dyDescent="0.35">
      <c r="A44" s="2">
        <v>44973</v>
      </c>
      <c r="B44" t="s">
        <v>55</v>
      </c>
      <c r="C44" t="s">
        <v>23</v>
      </c>
      <c r="D44" t="s">
        <v>30</v>
      </c>
      <c r="E44" s="3">
        <v>131686</v>
      </c>
      <c r="F44" s="3">
        <v>136324</v>
      </c>
      <c r="G44" t="s">
        <v>26</v>
      </c>
      <c r="H44" s="3" t="s">
        <v>77</v>
      </c>
      <c r="I44" s="3">
        <f t="shared" si="0"/>
        <v>4638</v>
      </c>
      <c r="J44" s="4">
        <f t="shared" si="1"/>
        <v>3.5220144890117398E-2</v>
      </c>
      <c r="K44" s="5">
        <f t="shared" si="2"/>
        <v>1.0352201448901175</v>
      </c>
      <c r="L44" s="4" t="str">
        <f t="shared" si="3"/>
        <v>Over Budget</v>
      </c>
      <c r="M44">
        <f t="shared" si="4"/>
        <v>2023</v>
      </c>
      <c r="N44">
        <f t="shared" si="5"/>
        <v>2</v>
      </c>
      <c r="O44" t="str">
        <f t="shared" si="6"/>
        <v>Feb</v>
      </c>
      <c r="P44" t="str">
        <f t="shared" si="7"/>
        <v>Q1</v>
      </c>
      <c r="Q44" t="str">
        <f t="shared" si="8"/>
        <v>2023-02</v>
      </c>
    </row>
    <row r="45" spans="1:17" x14ac:dyDescent="0.35">
      <c r="A45" s="2">
        <v>44761</v>
      </c>
      <c r="B45" t="s">
        <v>55</v>
      </c>
      <c r="C45" t="s">
        <v>34</v>
      </c>
      <c r="D45" t="s">
        <v>30</v>
      </c>
      <c r="E45" s="3">
        <v>64150</v>
      </c>
      <c r="F45" s="3">
        <v>56793</v>
      </c>
      <c r="G45" t="s">
        <v>32</v>
      </c>
      <c r="H45" s="3" t="s">
        <v>78</v>
      </c>
      <c r="I45" s="3">
        <f t="shared" si="0"/>
        <v>-7357</v>
      </c>
      <c r="J45" s="4">
        <f t="shared" si="1"/>
        <v>-0.11468433359314108</v>
      </c>
      <c r="K45" s="5">
        <f t="shared" si="2"/>
        <v>0.88531566640685888</v>
      </c>
      <c r="L45" s="4" t="str">
        <f t="shared" si="3"/>
        <v>Under Budget</v>
      </c>
      <c r="M45">
        <f t="shared" si="4"/>
        <v>2022</v>
      </c>
      <c r="N45">
        <f t="shared" si="5"/>
        <v>7</v>
      </c>
      <c r="O45" t="str">
        <f t="shared" si="6"/>
        <v>Jul</v>
      </c>
      <c r="P45" t="str">
        <f t="shared" si="7"/>
        <v>Q3</v>
      </c>
      <c r="Q45" t="str">
        <f t="shared" si="8"/>
        <v>2022-07</v>
      </c>
    </row>
    <row r="46" spans="1:17" x14ac:dyDescent="0.35">
      <c r="A46" s="2">
        <v>45094</v>
      </c>
      <c r="B46" t="s">
        <v>41</v>
      </c>
      <c r="C46" t="s">
        <v>23</v>
      </c>
      <c r="D46" t="s">
        <v>20</v>
      </c>
      <c r="E46" s="3">
        <v>117167</v>
      </c>
      <c r="F46" s="3">
        <v>15153</v>
      </c>
      <c r="G46" t="s">
        <v>26</v>
      </c>
      <c r="H46" s="3" t="s">
        <v>79</v>
      </c>
      <c r="I46" s="3">
        <f t="shared" si="0"/>
        <v>-102014</v>
      </c>
      <c r="J46" s="4">
        <f t="shared" si="1"/>
        <v>-0.87067177618271352</v>
      </c>
      <c r="K46" s="5">
        <f t="shared" si="2"/>
        <v>0.12932822381728643</v>
      </c>
      <c r="L46" s="4" t="str">
        <f t="shared" si="3"/>
        <v>Under Budget</v>
      </c>
      <c r="M46">
        <f t="shared" si="4"/>
        <v>2023</v>
      </c>
      <c r="N46">
        <f t="shared" si="5"/>
        <v>6</v>
      </c>
      <c r="O46" t="str">
        <f t="shared" si="6"/>
        <v>Jun</v>
      </c>
      <c r="P46" t="str">
        <f t="shared" si="7"/>
        <v>Q2</v>
      </c>
      <c r="Q46" t="str">
        <f t="shared" si="8"/>
        <v>2023-06</v>
      </c>
    </row>
    <row r="47" spans="1:17" x14ac:dyDescent="0.35">
      <c r="A47" s="2">
        <v>44288</v>
      </c>
      <c r="B47" t="s">
        <v>18</v>
      </c>
      <c r="C47" t="s">
        <v>19</v>
      </c>
      <c r="D47" t="s">
        <v>20</v>
      </c>
      <c r="E47" s="3">
        <v>23056</v>
      </c>
      <c r="F47" s="3">
        <v>63766</v>
      </c>
      <c r="G47" t="s">
        <v>21</v>
      </c>
      <c r="H47" s="3" t="s">
        <v>80</v>
      </c>
      <c r="I47" s="3">
        <f t="shared" si="0"/>
        <v>40710</v>
      </c>
      <c r="J47" s="4">
        <f t="shared" si="1"/>
        <v>1.7657009021512837</v>
      </c>
      <c r="K47" s="5">
        <f t="shared" si="2"/>
        <v>2.7657009021512837</v>
      </c>
      <c r="L47" s="4" t="str">
        <f t="shared" si="3"/>
        <v>Over Budget</v>
      </c>
      <c r="M47">
        <f t="shared" si="4"/>
        <v>2021</v>
      </c>
      <c r="N47">
        <f t="shared" si="5"/>
        <v>4</v>
      </c>
      <c r="O47" t="str">
        <f t="shared" si="6"/>
        <v>Apr</v>
      </c>
      <c r="P47" t="str">
        <f t="shared" si="7"/>
        <v>Q2</v>
      </c>
      <c r="Q47" t="str">
        <f t="shared" si="8"/>
        <v>2021-04</v>
      </c>
    </row>
    <row r="48" spans="1:17" x14ac:dyDescent="0.35">
      <c r="A48" s="2">
        <v>45152</v>
      </c>
      <c r="B48" t="s">
        <v>55</v>
      </c>
      <c r="C48" t="s">
        <v>19</v>
      </c>
      <c r="D48" t="s">
        <v>30</v>
      </c>
      <c r="E48" s="3">
        <v>20798</v>
      </c>
      <c r="F48" s="3">
        <v>13931</v>
      </c>
      <c r="G48" t="s">
        <v>21</v>
      </c>
      <c r="H48" s="3" t="s">
        <v>81</v>
      </c>
      <c r="I48" s="3">
        <f t="shared" si="0"/>
        <v>-6867</v>
      </c>
      <c r="J48" s="4">
        <f t="shared" si="1"/>
        <v>-0.33017597845946728</v>
      </c>
      <c r="K48" s="5">
        <f t="shared" si="2"/>
        <v>0.66982402154053278</v>
      </c>
      <c r="L48" s="4" t="str">
        <f t="shared" si="3"/>
        <v>Under Budget</v>
      </c>
      <c r="M48">
        <f t="shared" si="4"/>
        <v>2023</v>
      </c>
      <c r="N48">
        <f t="shared" si="5"/>
        <v>8</v>
      </c>
      <c r="O48" t="str">
        <f t="shared" si="6"/>
        <v>Aug</v>
      </c>
      <c r="P48" t="str">
        <f t="shared" si="7"/>
        <v>Q3</v>
      </c>
      <c r="Q48" t="str">
        <f t="shared" si="8"/>
        <v>2023-08</v>
      </c>
    </row>
    <row r="49" spans="1:17" x14ac:dyDescent="0.35">
      <c r="A49" s="2">
        <v>44705</v>
      </c>
      <c r="B49" t="s">
        <v>23</v>
      </c>
      <c r="C49" t="s">
        <v>43</v>
      </c>
      <c r="D49" t="s">
        <v>39</v>
      </c>
      <c r="E49" s="3">
        <v>116491</v>
      </c>
      <c r="F49" s="3">
        <v>35040</v>
      </c>
      <c r="G49" t="s">
        <v>21</v>
      </c>
      <c r="H49" s="3" t="s">
        <v>82</v>
      </c>
      <c r="I49" s="3">
        <f t="shared" si="0"/>
        <v>-81451</v>
      </c>
      <c r="J49" s="4">
        <f t="shared" si="1"/>
        <v>-0.69920423036972812</v>
      </c>
      <c r="K49" s="5">
        <f t="shared" si="2"/>
        <v>0.30079576963027188</v>
      </c>
      <c r="L49" s="4" t="str">
        <f t="shared" si="3"/>
        <v>Under Budget</v>
      </c>
      <c r="M49">
        <f t="shared" si="4"/>
        <v>2022</v>
      </c>
      <c r="N49">
        <f t="shared" si="5"/>
        <v>5</v>
      </c>
      <c r="O49" t="str">
        <f t="shared" si="6"/>
        <v>May</v>
      </c>
      <c r="P49" t="str">
        <f t="shared" si="7"/>
        <v>Q2</v>
      </c>
      <c r="Q49" t="str">
        <f t="shared" si="8"/>
        <v>2022-05</v>
      </c>
    </row>
    <row r="50" spans="1:17" x14ac:dyDescent="0.35">
      <c r="A50" s="2">
        <v>44972</v>
      </c>
      <c r="B50" t="s">
        <v>18</v>
      </c>
      <c r="C50" t="s">
        <v>43</v>
      </c>
      <c r="D50" t="s">
        <v>58</v>
      </c>
      <c r="E50" s="3">
        <v>61747</v>
      </c>
      <c r="F50" s="3">
        <v>122329</v>
      </c>
      <c r="G50" t="s">
        <v>21</v>
      </c>
      <c r="H50" s="3" t="s">
        <v>83</v>
      </c>
      <c r="I50" s="3">
        <f t="shared" si="0"/>
        <v>60582</v>
      </c>
      <c r="J50" s="4">
        <f t="shared" si="1"/>
        <v>0.98113268660825625</v>
      </c>
      <c r="K50" s="5">
        <f t="shared" si="2"/>
        <v>1.9811326866082564</v>
      </c>
      <c r="L50" s="4" t="str">
        <f t="shared" si="3"/>
        <v>Over Budget</v>
      </c>
      <c r="M50">
        <f t="shared" si="4"/>
        <v>2023</v>
      </c>
      <c r="N50">
        <f t="shared" si="5"/>
        <v>2</v>
      </c>
      <c r="O50" t="str">
        <f t="shared" si="6"/>
        <v>Feb</v>
      </c>
      <c r="P50" t="str">
        <f t="shared" si="7"/>
        <v>Q1</v>
      </c>
      <c r="Q50" t="str">
        <f t="shared" si="8"/>
        <v>2023-02</v>
      </c>
    </row>
    <row r="51" spans="1:17" x14ac:dyDescent="0.35">
      <c r="A51" s="2">
        <v>44231</v>
      </c>
      <c r="B51" t="s">
        <v>55</v>
      </c>
      <c r="C51" t="s">
        <v>43</v>
      </c>
      <c r="D51" t="s">
        <v>25</v>
      </c>
      <c r="E51" s="3">
        <v>45738</v>
      </c>
      <c r="F51" s="3">
        <v>156344</v>
      </c>
      <c r="G51" t="s">
        <v>21</v>
      </c>
      <c r="H51" s="3" t="s">
        <v>84</v>
      </c>
      <c r="I51" s="3">
        <f t="shared" si="0"/>
        <v>110606</v>
      </c>
      <c r="J51" s="4">
        <f t="shared" si="1"/>
        <v>2.4182517818881455</v>
      </c>
      <c r="K51" s="5">
        <f t="shared" si="2"/>
        <v>3.4182517818881455</v>
      </c>
      <c r="L51" s="4" t="str">
        <f t="shared" si="3"/>
        <v>Over Budget</v>
      </c>
      <c r="M51">
        <f t="shared" si="4"/>
        <v>2021</v>
      </c>
      <c r="N51">
        <f t="shared" si="5"/>
        <v>2</v>
      </c>
      <c r="O51" t="str">
        <f t="shared" si="6"/>
        <v>Feb</v>
      </c>
      <c r="P51" t="str">
        <f t="shared" si="7"/>
        <v>Q1</v>
      </c>
      <c r="Q51" t="str">
        <f t="shared" si="8"/>
        <v>2021-02</v>
      </c>
    </row>
    <row r="52" spans="1:17" x14ac:dyDescent="0.35">
      <c r="A52" s="2">
        <v>44402</v>
      </c>
      <c r="B52" t="s">
        <v>37</v>
      </c>
      <c r="C52" t="s">
        <v>34</v>
      </c>
      <c r="D52" t="s">
        <v>30</v>
      </c>
      <c r="E52" s="3">
        <v>27227</v>
      </c>
      <c r="F52" s="3">
        <v>138197</v>
      </c>
      <c r="G52" t="s">
        <v>21</v>
      </c>
      <c r="H52" s="3" t="s">
        <v>85</v>
      </c>
      <c r="I52" s="3">
        <f t="shared" si="0"/>
        <v>110970</v>
      </c>
      <c r="J52" s="4">
        <f t="shared" si="1"/>
        <v>4.0757336467477137</v>
      </c>
      <c r="K52" s="5">
        <f t="shared" si="2"/>
        <v>5.0757336467477137</v>
      </c>
      <c r="L52" s="4" t="str">
        <f t="shared" si="3"/>
        <v>Over Budget</v>
      </c>
      <c r="M52">
        <f t="shared" si="4"/>
        <v>2021</v>
      </c>
      <c r="N52">
        <f t="shared" si="5"/>
        <v>7</v>
      </c>
      <c r="O52" t="str">
        <f t="shared" si="6"/>
        <v>Jul</v>
      </c>
      <c r="P52" t="str">
        <f t="shared" si="7"/>
        <v>Q3</v>
      </c>
      <c r="Q52" t="str">
        <f t="shared" si="8"/>
        <v>2021-07</v>
      </c>
    </row>
    <row r="53" spans="1:17" x14ac:dyDescent="0.35">
      <c r="A53" s="2">
        <v>45222</v>
      </c>
      <c r="B53" t="s">
        <v>28</v>
      </c>
      <c r="C53" t="s">
        <v>29</v>
      </c>
      <c r="D53" t="s">
        <v>20</v>
      </c>
      <c r="E53" s="3">
        <v>93800</v>
      </c>
      <c r="F53" s="3">
        <v>73939</v>
      </c>
      <c r="G53" t="s">
        <v>35</v>
      </c>
      <c r="H53" s="3" t="s">
        <v>86</v>
      </c>
      <c r="I53" s="3">
        <f t="shared" si="0"/>
        <v>-19861</v>
      </c>
      <c r="J53" s="4">
        <f t="shared" si="1"/>
        <v>-0.21173773987206823</v>
      </c>
      <c r="K53" s="5">
        <f t="shared" si="2"/>
        <v>0.78826226012793177</v>
      </c>
      <c r="L53" s="4" t="str">
        <f t="shared" si="3"/>
        <v>Under Budget</v>
      </c>
      <c r="M53">
        <f t="shared" si="4"/>
        <v>2023</v>
      </c>
      <c r="N53">
        <f t="shared" si="5"/>
        <v>10</v>
      </c>
      <c r="O53" t="str">
        <f t="shared" si="6"/>
        <v>Oct</v>
      </c>
      <c r="P53" t="str">
        <f t="shared" si="7"/>
        <v>Q4</v>
      </c>
      <c r="Q53" t="str">
        <f t="shared" si="8"/>
        <v>2023-10</v>
      </c>
    </row>
    <row r="54" spans="1:17" x14ac:dyDescent="0.35">
      <c r="A54" s="2">
        <v>45218</v>
      </c>
      <c r="B54" t="s">
        <v>55</v>
      </c>
      <c r="C54" t="s">
        <v>34</v>
      </c>
      <c r="D54" t="s">
        <v>25</v>
      </c>
      <c r="E54" s="3">
        <v>136531</v>
      </c>
      <c r="F54" s="3">
        <v>20801</v>
      </c>
      <c r="G54" t="s">
        <v>35</v>
      </c>
      <c r="H54" s="3" t="s">
        <v>87</v>
      </c>
      <c r="I54" s="3">
        <f t="shared" si="0"/>
        <v>-115730</v>
      </c>
      <c r="J54" s="4">
        <f t="shared" si="1"/>
        <v>-0.84764632208069968</v>
      </c>
      <c r="K54" s="5">
        <f t="shared" si="2"/>
        <v>0.15235367791930038</v>
      </c>
      <c r="L54" s="4" t="str">
        <f t="shared" si="3"/>
        <v>Under Budget</v>
      </c>
      <c r="M54">
        <f t="shared" si="4"/>
        <v>2023</v>
      </c>
      <c r="N54">
        <f t="shared" si="5"/>
        <v>10</v>
      </c>
      <c r="O54" t="str">
        <f t="shared" si="6"/>
        <v>Oct</v>
      </c>
      <c r="P54" t="str">
        <f t="shared" si="7"/>
        <v>Q4</v>
      </c>
      <c r="Q54" t="str">
        <f t="shared" si="8"/>
        <v>2023-10</v>
      </c>
    </row>
    <row r="55" spans="1:17" x14ac:dyDescent="0.35">
      <c r="A55" s="2">
        <v>44762</v>
      </c>
      <c r="B55" t="s">
        <v>37</v>
      </c>
      <c r="C55" t="s">
        <v>23</v>
      </c>
      <c r="D55" t="s">
        <v>20</v>
      </c>
      <c r="E55" s="3">
        <v>69461</v>
      </c>
      <c r="F55" s="3">
        <v>114280</v>
      </c>
      <c r="G55" t="s">
        <v>21</v>
      </c>
      <c r="H55" s="3" t="s">
        <v>88</v>
      </c>
      <c r="I55" s="3">
        <f t="shared" si="0"/>
        <v>44819</v>
      </c>
      <c r="J55" s="4">
        <f t="shared" si="1"/>
        <v>0.64523977483767869</v>
      </c>
      <c r="K55" s="5">
        <f t="shared" si="2"/>
        <v>1.6452397748376788</v>
      </c>
      <c r="L55" s="4" t="str">
        <f t="shared" si="3"/>
        <v>Over Budget</v>
      </c>
      <c r="M55">
        <f t="shared" si="4"/>
        <v>2022</v>
      </c>
      <c r="N55">
        <f t="shared" si="5"/>
        <v>7</v>
      </c>
      <c r="O55" t="str">
        <f t="shared" si="6"/>
        <v>Jul</v>
      </c>
      <c r="P55" t="str">
        <f t="shared" si="7"/>
        <v>Q3</v>
      </c>
      <c r="Q55" t="str">
        <f t="shared" si="8"/>
        <v>2022-07</v>
      </c>
    </row>
    <row r="56" spans="1:17" x14ac:dyDescent="0.35">
      <c r="A56" s="2">
        <v>44899</v>
      </c>
      <c r="B56" t="s">
        <v>41</v>
      </c>
      <c r="C56" t="s">
        <v>24</v>
      </c>
      <c r="D56" t="s">
        <v>58</v>
      </c>
      <c r="E56" s="3">
        <v>67848</v>
      </c>
      <c r="F56" s="3">
        <v>35064</v>
      </c>
      <c r="G56" t="s">
        <v>26</v>
      </c>
      <c r="H56" s="3" t="s">
        <v>89</v>
      </c>
      <c r="I56" s="3">
        <f t="shared" si="0"/>
        <v>-32784</v>
      </c>
      <c r="J56" s="4">
        <f t="shared" si="1"/>
        <v>-0.48319773611602407</v>
      </c>
      <c r="K56" s="5">
        <f t="shared" si="2"/>
        <v>0.51680226388397599</v>
      </c>
      <c r="L56" s="4" t="str">
        <f t="shared" si="3"/>
        <v>Under Budget</v>
      </c>
      <c r="M56">
        <f t="shared" si="4"/>
        <v>2022</v>
      </c>
      <c r="N56">
        <f t="shared" si="5"/>
        <v>12</v>
      </c>
      <c r="O56" t="str">
        <f t="shared" si="6"/>
        <v>Dec</v>
      </c>
      <c r="P56" t="str">
        <f t="shared" si="7"/>
        <v>Q4</v>
      </c>
      <c r="Q56" t="str">
        <f t="shared" si="8"/>
        <v>2022-12</v>
      </c>
    </row>
    <row r="57" spans="1:17" x14ac:dyDescent="0.35">
      <c r="A57" s="2">
        <v>44598</v>
      </c>
      <c r="B57" t="s">
        <v>37</v>
      </c>
      <c r="C57" t="s">
        <v>29</v>
      </c>
      <c r="D57" t="s">
        <v>58</v>
      </c>
      <c r="E57" s="3">
        <v>34685</v>
      </c>
      <c r="F57" s="3">
        <v>11985</v>
      </c>
      <c r="G57" t="s">
        <v>32</v>
      </c>
      <c r="H57" s="3" t="s">
        <v>90</v>
      </c>
      <c r="I57" s="3">
        <f t="shared" si="0"/>
        <v>-22700</v>
      </c>
      <c r="J57" s="4">
        <f t="shared" si="1"/>
        <v>-0.65446158281677957</v>
      </c>
      <c r="K57" s="5">
        <f t="shared" si="2"/>
        <v>0.34553841718322043</v>
      </c>
      <c r="L57" s="4" t="str">
        <f t="shared" si="3"/>
        <v>Under Budget</v>
      </c>
      <c r="M57">
        <f t="shared" si="4"/>
        <v>2022</v>
      </c>
      <c r="N57">
        <f t="shared" si="5"/>
        <v>2</v>
      </c>
      <c r="O57" t="str">
        <f t="shared" si="6"/>
        <v>Feb</v>
      </c>
      <c r="P57" t="str">
        <f t="shared" si="7"/>
        <v>Q1</v>
      </c>
      <c r="Q57" t="str">
        <f t="shared" si="8"/>
        <v>2022-02</v>
      </c>
    </row>
    <row r="58" spans="1:17" x14ac:dyDescent="0.35">
      <c r="A58" s="2">
        <v>44926</v>
      </c>
      <c r="B58" t="s">
        <v>41</v>
      </c>
      <c r="C58" t="s">
        <v>19</v>
      </c>
      <c r="D58" t="s">
        <v>30</v>
      </c>
      <c r="E58" s="3">
        <v>101517</v>
      </c>
      <c r="F58" s="3">
        <v>89796</v>
      </c>
      <c r="G58" t="s">
        <v>21</v>
      </c>
      <c r="H58" s="3" t="s">
        <v>91</v>
      </c>
      <c r="I58" s="3">
        <f t="shared" si="0"/>
        <v>-11721</v>
      </c>
      <c r="J58" s="4">
        <f t="shared" si="1"/>
        <v>-0.11545849463636633</v>
      </c>
      <c r="K58" s="5">
        <f t="shared" si="2"/>
        <v>0.88454150536363363</v>
      </c>
      <c r="L58" s="4" t="str">
        <f t="shared" si="3"/>
        <v>Under Budget</v>
      </c>
      <c r="M58">
        <f t="shared" si="4"/>
        <v>2022</v>
      </c>
      <c r="N58">
        <f t="shared" si="5"/>
        <v>12</v>
      </c>
      <c r="O58" t="str">
        <f t="shared" si="6"/>
        <v>Dec</v>
      </c>
      <c r="P58" t="str">
        <f t="shared" si="7"/>
        <v>Q4</v>
      </c>
      <c r="Q58" t="str">
        <f t="shared" si="8"/>
        <v>2022-12</v>
      </c>
    </row>
    <row r="59" spans="1:17" x14ac:dyDescent="0.35">
      <c r="A59" s="2">
        <v>44358</v>
      </c>
      <c r="B59" t="s">
        <v>55</v>
      </c>
      <c r="C59" t="s">
        <v>19</v>
      </c>
      <c r="D59" t="s">
        <v>25</v>
      </c>
      <c r="E59" s="3">
        <v>129180</v>
      </c>
      <c r="F59" s="3">
        <v>166687</v>
      </c>
      <c r="G59" t="s">
        <v>21</v>
      </c>
      <c r="H59" s="3" t="s">
        <v>92</v>
      </c>
      <c r="I59" s="3">
        <f t="shared" si="0"/>
        <v>37507</v>
      </c>
      <c r="J59" s="4">
        <f t="shared" si="1"/>
        <v>0.29034680291066728</v>
      </c>
      <c r="K59" s="5">
        <f t="shared" si="2"/>
        <v>1.2903468029106673</v>
      </c>
      <c r="L59" s="4" t="str">
        <f t="shared" si="3"/>
        <v>Over Budget</v>
      </c>
      <c r="M59">
        <f t="shared" si="4"/>
        <v>2021</v>
      </c>
      <c r="N59">
        <f t="shared" si="5"/>
        <v>6</v>
      </c>
      <c r="O59" t="str">
        <f t="shared" si="6"/>
        <v>Jun</v>
      </c>
      <c r="P59" t="str">
        <f t="shared" si="7"/>
        <v>Q2</v>
      </c>
      <c r="Q59" t="str">
        <f t="shared" si="8"/>
        <v>2021-06</v>
      </c>
    </row>
    <row r="60" spans="1:17" x14ac:dyDescent="0.35">
      <c r="A60" s="2">
        <v>44398</v>
      </c>
      <c r="B60" t="s">
        <v>41</v>
      </c>
      <c r="C60" t="s">
        <v>19</v>
      </c>
      <c r="D60" t="s">
        <v>25</v>
      </c>
      <c r="E60" s="3">
        <v>13480</v>
      </c>
      <c r="F60" s="3">
        <v>67466</v>
      </c>
      <c r="G60" t="s">
        <v>26</v>
      </c>
      <c r="H60" s="3" t="s">
        <v>93</v>
      </c>
      <c r="I60" s="3">
        <f t="shared" si="0"/>
        <v>53986</v>
      </c>
      <c r="J60" s="4">
        <f t="shared" si="1"/>
        <v>4.0048961424332346</v>
      </c>
      <c r="K60" s="5">
        <f t="shared" si="2"/>
        <v>5.0048961424332346</v>
      </c>
      <c r="L60" s="4" t="str">
        <f t="shared" si="3"/>
        <v>Over Budget</v>
      </c>
      <c r="M60">
        <f t="shared" si="4"/>
        <v>2021</v>
      </c>
      <c r="N60">
        <f t="shared" si="5"/>
        <v>7</v>
      </c>
      <c r="O60" t="str">
        <f t="shared" si="6"/>
        <v>Jul</v>
      </c>
      <c r="P60" t="str">
        <f t="shared" si="7"/>
        <v>Q3</v>
      </c>
      <c r="Q60" t="str">
        <f t="shared" si="8"/>
        <v>2021-07</v>
      </c>
    </row>
    <row r="61" spans="1:17" x14ac:dyDescent="0.35">
      <c r="A61" s="2">
        <v>45192</v>
      </c>
      <c r="B61" t="s">
        <v>37</v>
      </c>
      <c r="C61" t="s">
        <v>23</v>
      </c>
      <c r="D61" t="s">
        <v>58</v>
      </c>
      <c r="E61" s="3">
        <v>25860</v>
      </c>
      <c r="F61" s="3">
        <v>132052</v>
      </c>
      <c r="G61" t="s">
        <v>35</v>
      </c>
      <c r="H61" s="3" t="s">
        <v>94</v>
      </c>
      <c r="I61" s="3">
        <f t="shared" si="0"/>
        <v>106192</v>
      </c>
      <c r="J61" s="4">
        <f t="shared" si="1"/>
        <v>4.1064191802010823</v>
      </c>
      <c r="K61" s="5">
        <f t="shared" si="2"/>
        <v>5.1064191802010823</v>
      </c>
      <c r="L61" s="4" t="str">
        <f t="shared" si="3"/>
        <v>Over Budget</v>
      </c>
      <c r="M61">
        <f t="shared" si="4"/>
        <v>2023</v>
      </c>
      <c r="N61">
        <f t="shared" si="5"/>
        <v>9</v>
      </c>
      <c r="O61" t="str">
        <f t="shared" si="6"/>
        <v>Sep</v>
      </c>
      <c r="P61" t="str">
        <f t="shared" si="7"/>
        <v>Q3</v>
      </c>
      <c r="Q61" t="str">
        <f t="shared" si="8"/>
        <v>2023-09</v>
      </c>
    </row>
    <row r="62" spans="1:17" x14ac:dyDescent="0.35">
      <c r="A62" s="2">
        <v>44466</v>
      </c>
      <c r="B62" t="s">
        <v>28</v>
      </c>
      <c r="C62" t="s">
        <v>23</v>
      </c>
      <c r="D62" t="s">
        <v>20</v>
      </c>
      <c r="E62" s="3">
        <v>78578</v>
      </c>
      <c r="F62" s="3">
        <v>14549</v>
      </c>
      <c r="G62" t="s">
        <v>26</v>
      </c>
      <c r="H62" s="3" t="s">
        <v>95</v>
      </c>
      <c r="I62" s="3">
        <f t="shared" si="0"/>
        <v>-64029</v>
      </c>
      <c r="J62" s="4">
        <f t="shared" si="1"/>
        <v>-0.8148463946651735</v>
      </c>
      <c r="K62" s="5">
        <f t="shared" si="2"/>
        <v>0.18515360533482655</v>
      </c>
      <c r="L62" s="4" t="str">
        <f t="shared" si="3"/>
        <v>Under Budget</v>
      </c>
      <c r="M62">
        <f t="shared" si="4"/>
        <v>2021</v>
      </c>
      <c r="N62">
        <f t="shared" si="5"/>
        <v>9</v>
      </c>
      <c r="O62" t="str">
        <f t="shared" si="6"/>
        <v>Sep</v>
      </c>
      <c r="P62" t="str">
        <f t="shared" si="7"/>
        <v>Q3</v>
      </c>
      <c r="Q62" t="str">
        <f t="shared" si="8"/>
        <v>2021-09</v>
      </c>
    </row>
    <row r="63" spans="1:17" x14ac:dyDescent="0.35">
      <c r="A63" s="2">
        <v>45012</v>
      </c>
      <c r="B63" t="s">
        <v>18</v>
      </c>
      <c r="C63" t="s">
        <v>43</v>
      </c>
      <c r="D63" t="s">
        <v>30</v>
      </c>
      <c r="E63" s="3">
        <v>67230</v>
      </c>
      <c r="F63" s="3">
        <v>78664</v>
      </c>
      <c r="G63" t="s">
        <v>32</v>
      </c>
      <c r="H63" s="3" t="s">
        <v>96</v>
      </c>
      <c r="I63" s="3">
        <f t="shared" si="0"/>
        <v>11434</v>
      </c>
      <c r="J63" s="4">
        <f t="shared" si="1"/>
        <v>0.17007288412910904</v>
      </c>
      <c r="K63" s="5">
        <f t="shared" si="2"/>
        <v>1.170072884129109</v>
      </c>
      <c r="L63" s="4" t="str">
        <f t="shared" si="3"/>
        <v>Over Budget</v>
      </c>
      <c r="M63">
        <f t="shared" si="4"/>
        <v>2023</v>
      </c>
      <c r="N63">
        <f t="shared" si="5"/>
        <v>3</v>
      </c>
      <c r="O63" t="str">
        <f t="shared" si="6"/>
        <v>Mar</v>
      </c>
      <c r="P63" t="str">
        <f t="shared" si="7"/>
        <v>Q1</v>
      </c>
      <c r="Q63" t="str">
        <f t="shared" si="8"/>
        <v>2023-03</v>
      </c>
    </row>
    <row r="64" spans="1:17" x14ac:dyDescent="0.35">
      <c r="A64" s="2">
        <v>44652</v>
      </c>
      <c r="B64" t="s">
        <v>18</v>
      </c>
      <c r="C64" t="s">
        <v>24</v>
      </c>
      <c r="D64" t="s">
        <v>39</v>
      </c>
      <c r="E64" s="3">
        <v>67026</v>
      </c>
      <c r="F64" s="3">
        <v>20801</v>
      </c>
      <c r="G64" t="s">
        <v>32</v>
      </c>
      <c r="H64" s="3" t="s">
        <v>97</v>
      </c>
      <c r="I64" s="3">
        <f t="shared" si="0"/>
        <v>-46225</v>
      </c>
      <c r="J64" s="4">
        <f t="shared" si="1"/>
        <v>-0.68965774475576647</v>
      </c>
      <c r="K64" s="5">
        <f t="shared" si="2"/>
        <v>0.31034225524423359</v>
      </c>
      <c r="L64" s="4" t="str">
        <f t="shared" si="3"/>
        <v>Under Budget</v>
      </c>
      <c r="M64">
        <f t="shared" si="4"/>
        <v>2022</v>
      </c>
      <c r="N64">
        <f t="shared" si="5"/>
        <v>4</v>
      </c>
      <c r="O64" t="str">
        <f t="shared" si="6"/>
        <v>Apr</v>
      </c>
      <c r="P64" t="str">
        <f t="shared" si="7"/>
        <v>Q2</v>
      </c>
      <c r="Q64" t="str">
        <f t="shared" si="8"/>
        <v>2022-04</v>
      </c>
    </row>
    <row r="65" spans="1:17" x14ac:dyDescent="0.35">
      <c r="A65" s="2">
        <v>45213</v>
      </c>
      <c r="B65" t="s">
        <v>28</v>
      </c>
      <c r="C65" t="s">
        <v>43</v>
      </c>
      <c r="D65" t="s">
        <v>58</v>
      </c>
      <c r="E65" s="3">
        <v>16564</v>
      </c>
      <c r="F65" s="3">
        <v>121901</v>
      </c>
      <c r="G65" t="s">
        <v>26</v>
      </c>
      <c r="H65" s="3" t="s">
        <v>98</v>
      </c>
      <c r="I65" s="3">
        <f t="shared" si="0"/>
        <v>105337</v>
      </c>
      <c r="J65" s="4">
        <f t="shared" si="1"/>
        <v>6.35939386621589</v>
      </c>
      <c r="K65" s="5">
        <f t="shared" si="2"/>
        <v>7.35939386621589</v>
      </c>
      <c r="L65" s="4" t="str">
        <f t="shared" si="3"/>
        <v>Over Budget</v>
      </c>
      <c r="M65">
        <f t="shared" si="4"/>
        <v>2023</v>
      </c>
      <c r="N65">
        <f t="shared" si="5"/>
        <v>10</v>
      </c>
      <c r="O65" t="str">
        <f t="shared" si="6"/>
        <v>Oct</v>
      </c>
      <c r="P65" t="str">
        <f t="shared" si="7"/>
        <v>Q4</v>
      </c>
      <c r="Q65" t="str">
        <f t="shared" si="8"/>
        <v>2023-10</v>
      </c>
    </row>
    <row r="66" spans="1:17" x14ac:dyDescent="0.35">
      <c r="A66" s="2">
        <v>44492</v>
      </c>
      <c r="B66" t="s">
        <v>23</v>
      </c>
      <c r="C66" t="s">
        <v>23</v>
      </c>
      <c r="D66" t="s">
        <v>58</v>
      </c>
      <c r="E66" s="3">
        <v>30012</v>
      </c>
      <c r="F66" s="3">
        <v>59380</v>
      </c>
      <c r="G66" t="s">
        <v>21</v>
      </c>
      <c r="H66" s="3" t="s">
        <v>99</v>
      </c>
      <c r="I66" s="3">
        <f t="shared" si="0"/>
        <v>29368</v>
      </c>
      <c r="J66" s="4">
        <f t="shared" si="1"/>
        <v>0.97854191656670664</v>
      </c>
      <c r="K66" s="5">
        <f t="shared" si="2"/>
        <v>1.9785419165667066</v>
      </c>
      <c r="L66" s="4" t="str">
        <f t="shared" si="3"/>
        <v>Over Budget</v>
      </c>
      <c r="M66">
        <f t="shared" si="4"/>
        <v>2021</v>
      </c>
      <c r="N66">
        <f t="shared" si="5"/>
        <v>10</v>
      </c>
      <c r="O66" t="str">
        <f t="shared" si="6"/>
        <v>Oct</v>
      </c>
      <c r="P66" t="str">
        <f t="shared" si="7"/>
        <v>Q4</v>
      </c>
      <c r="Q66" t="str">
        <f t="shared" si="8"/>
        <v>2021-10</v>
      </c>
    </row>
    <row r="67" spans="1:17" x14ac:dyDescent="0.35">
      <c r="A67" s="2">
        <v>44916</v>
      </c>
      <c r="B67" t="s">
        <v>18</v>
      </c>
      <c r="C67" t="s">
        <v>34</v>
      </c>
      <c r="D67" t="s">
        <v>30</v>
      </c>
      <c r="E67" s="3">
        <v>64169</v>
      </c>
      <c r="F67" s="3">
        <v>56442</v>
      </c>
      <c r="G67" t="s">
        <v>35</v>
      </c>
      <c r="H67" s="3" t="s">
        <v>100</v>
      </c>
      <c r="I67" s="3">
        <f t="shared" si="0"/>
        <v>-7727</v>
      </c>
      <c r="J67" s="4">
        <f t="shared" si="1"/>
        <v>-0.12041640044258131</v>
      </c>
      <c r="K67" s="5">
        <f t="shared" si="2"/>
        <v>0.87958359955741872</v>
      </c>
      <c r="L67" s="4" t="str">
        <f t="shared" si="3"/>
        <v>Under Budget</v>
      </c>
      <c r="M67">
        <f t="shared" si="4"/>
        <v>2022</v>
      </c>
      <c r="N67">
        <f t="shared" si="5"/>
        <v>12</v>
      </c>
      <c r="O67" t="str">
        <f t="shared" si="6"/>
        <v>Dec</v>
      </c>
      <c r="P67" t="str">
        <f t="shared" si="7"/>
        <v>Q4</v>
      </c>
      <c r="Q67" t="str">
        <f t="shared" si="8"/>
        <v>2022-12</v>
      </c>
    </row>
    <row r="68" spans="1:17" x14ac:dyDescent="0.35">
      <c r="A68" s="2">
        <v>44534</v>
      </c>
      <c r="B68" t="s">
        <v>55</v>
      </c>
      <c r="C68" t="s">
        <v>43</v>
      </c>
      <c r="D68" t="s">
        <v>20</v>
      </c>
      <c r="E68" s="3">
        <v>36341</v>
      </c>
      <c r="F68" s="3">
        <v>18505</v>
      </c>
      <c r="G68" t="s">
        <v>21</v>
      </c>
      <c r="H68" s="3" t="s">
        <v>101</v>
      </c>
      <c r="I68" s="3">
        <f t="shared" si="0"/>
        <v>-17836</v>
      </c>
      <c r="J68" s="4">
        <f t="shared" si="1"/>
        <v>-0.49079552021133155</v>
      </c>
      <c r="K68" s="5">
        <f t="shared" si="2"/>
        <v>0.50920447978866845</v>
      </c>
      <c r="L68" s="4" t="str">
        <f t="shared" si="3"/>
        <v>Under Budget</v>
      </c>
      <c r="M68">
        <f t="shared" si="4"/>
        <v>2021</v>
      </c>
      <c r="N68">
        <f t="shared" si="5"/>
        <v>12</v>
      </c>
      <c r="O68" t="str">
        <f t="shared" si="6"/>
        <v>Dec</v>
      </c>
      <c r="P68" t="str">
        <f t="shared" si="7"/>
        <v>Q4</v>
      </c>
      <c r="Q68" t="str">
        <f t="shared" si="8"/>
        <v>2021-12</v>
      </c>
    </row>
    <row r="69" spans="1:17" x14ac:dyDescent="0.35">
      <c r="A69" s="2">
        <v>45075</v>
      </c>
      <c r="B69" t="s">
        <v>23</v>
      </c>
      <c r="C69" t="s">
        <v>29</v>
      </c>
      <c r="D69" t="s">
        <v>25</v>
      </c>
      <c r="E69" s="3">
        <v>56841</v>
      </c>
      <c r="F69" s="3">
        <v>85906</v>
      </c>
      <c r="G69" t="s">
        <v>21</v>
      </c>
      <c r="H69" s="3" t="s">
        <v>102</v>
      </c>
      <c r="I69" s="3">
        <f t="shared" ref="I69:I132" si="9">F69-E69</f>
        <v>29065</v>
      </c>
      <c r="J69" s="4">
        <f t="shared" ref="J69:J132" si="10">IFERROR(I69/E69,0)</f>
        <v>0.51133864639960591</v>
      </c>
      <c r="K69" s="5">
        <f t="shared" ref="K69:K132" si="11">IFERROR(F69/E69,0)</f>
        <v>1.5113386463996059</v>
      </c>
      <c r="L69" s="4" t="str">
        <f t="shared" ref="L69:L132" si="12">IF(I69&gt;0,"Over Budget",IF(I69&lt;0,"Under Budget","On Budget"))</f>
        <v>Over Budget</v>
      </c>
      <c r="M69">
        <f t="shared" ref="M69:M132" si="13">YEAR(A69)</f>
        <v>2023</v>
      </c>
      <c r="N69">
        <f t="shared" ref="N69:N132" si="14">MONTH(A69)</f>
        <v>5</v>
      </c>
      <c r="O69" t="str">
        <f t="shared" ref="O69:O132" si="15">TEXT(A69,"mmm")</f>
        <v>May</v>
      </c>
      <c r="P69" t="str">
        <f t="shared" ref="P69:P132" si="16">"Q"&amp;ROUNDUP(MONTH(A69)/3,0)</f>
        <v>Q2</v>
      </c>
      <c r="Q69" t="str">
        <f t="shared" ref="Q69:Q132" si="17">TEXT(A69,"yyyy-mm")</f>
        <v>2023-05</v>
      </c>
    </row>
    <row r="70" spans="1:17" x14ac:dyDescent="0.35">
      <c r="A70" s="2">
        <v>45273</v>
      </c>
      <c r="B70" t="s">
        <v>55</v>
      </c>
      <c r="C70" t="s">
        <v>23</v>
      </c>
      <c r="D70" t="s">
        <v>58</v>
      </c>
      <c r="E70" s="3">
        <v>102584</v>
      </c>
      <c r="F70" s="3">
        <v>67228</v>
      </c>
      <c r="G70" t="s">
        <v>21</v>
      </c>
      <c r="H70" s="3" t="s">
        <v>103</v>
      </c>
      <c r="I70" s="3">
        <f t="shared" si="9"/>
        <v>-35356</v>
      </c>
      <c r="J70" s="4">
        <f t="shared" si="10"/>
        <v>-0.34465413709740311</v>
      </c>
      <c r="K70" s="5">
        <f t="shared" si="11"/>
        <v>0.65534586290259689</v>
      </c>
      <c r="L70" s="4" t="str">
        <f t="shared" si="12"/>
        <v>Under Budget</v>
      </c>
      <c r="M70">
        <f t="shared" si="13"/>
        <v>2023</v>
      </c>
      <c r="N70">
        <f t="shared" si="14"/>
        <v>12</v>
      </c>
      <c r="O70" t="str">
        <f t="shared" si="15"/>
        <v>Dec</v>
      </c>
      <c r="P70" t="str">
        <f t="shared" si="16"/>
        <v>Q4</v>
      </c>
      <c r="Q70" t="str">
        <f t="shared" si="17"/>
        <v>2023-12</v>
      </c>
    </row>
    <row r="71" spans="1:17" x14ac:dyDescent="0.35">
      <c r="A71" s="2">
        <v>44988</v>
      </c>
      <c r="B71" t="s">
        <v>37</v>
      </c>
      <c r="C71" t="s">
        <v>23</v>
      </c>
      <c r="D71" t="s">
        <v>30</v>
      </c>
      <c r="E71" s="3">
        <v>53335</v>
      </c>
      <c r="F71" s="3">
        <v>88129</v>
      </c>
      <c r="G71" t="s">
        <v>21</v>
      </c>
      <c r="H71" s="3" t="s">
        <v>104</v>
      </c>
      <c r="I71" s="3">
        <f t="shared" si="9"/>
        <v>34794</v>
      </c>
      <c r="J71" s="4">
        <f t="shared" si="10"/>
        <v>0.65236711352770227</v>
      </c>
      <c r="K71" s="5">
        <f t="shared" si="11"/>
        <v>1.6523671135277023</v>
      </c>
      <c r="L71" s="4" t="str">
        <f t="shared" si="12"/>
        <v>Over Budget</v>
      </c>
      <c r="M71">
        <f t="shared" si="13"/>
        <v>2023</v>
      </c>
      <c r="N71">
        <f t="shared" si="14"/>
        <v>3</v>
      </c>
      <c r="O71" t="str">
        <f t="shared" si="15"/>
        <v>Mar</v>
      </c>
      <c r="P71" t="str">
        <f t="shared" si="16"/>
        <v>Q1</v>
      </c>
      <c r="Q71" t="str">
        <f t="shared" si="17"/>
        <v>2023-03</v>
      </c>
    </row>
    <row r="72" spans="1:17" x14ac:dyDescent="0.35">
      <c r="A72" s="2">
        <v>44413</v>
      </c>
      <c r="B72" t="s">
        <v>37</v>
      </c>
      <c r="C72" t="s">
        <v>34</v>
      </c>
      <c r="D72" t="s">
        <v>30</v>
      </c>
      <c r="E72" s="3">
        <v>65155</v>
      </c>
      <c r="F72" s="3">
        <v>99695</v>
      </c>
      <c r="G72" t="s">
        <v>35</v>
      </c>
      <c r="H72" s="3" t="s">
        <v>105</v>
      </c>
      <c r="I72" s="3">
        <f t="shared" si="9"/>
        <v>34540</v>
      </c>
      <c r="J72" s="4">
        <f t="shared" si="10"/>
        <v>0.53012048192771088</v>
      </c>
      <c r="K72" s="5">
        <f t="shared" si="11"/>
        <v>1.5301204819277108</v>
      </c>
      <c r="L72" s="4" t="str">
        <f t="shared" si="12"/>
        <v>Over Budget</v>
      </c>
      <c r="M72">
        <f t="shared" si="13"/>
        <v>2021</v>
      </c>
      <c r="N72">
        <f t="shared" si="14"/>
        <v>8</v>
      </c>
      <c r="O72" t="str">
        <f t="shared" si="15"/>
        <v>Aug</v>
      </c>
      <c r="P72" t="str">
        <f t="shared" si="16"/>
        <v>Q3</v>
      </c>
      <c r="Q72" t="str">
        <f t="shared" si="17"/>
        <v>2021-08</v>
      </c>
    </row>
    <row r="73" spans="1:17" x14ac:dyDescent="0.35">
      <c r="A73" s="2">
        <v>44960</v>
      </c>
      <c r="B73" t="s">
        <v>23</v>
      </c>
      <c r="C73" t="s">
        <v>34</v>
      </c>
      <c r="D73" t="s">
        <v>30</v>
      </c>
      <c r="E73" s="3">
        <v>108314</v>
      </c>
      <c r="F73" s="3">
        <v>71275</v>
      </c>
      <c r="G73" t="s">
        <v>26</v>
      </c>
      <c r="H73" s="3" t="s">
        <v>106</v>
      </c>
      <c r="I73" s="3">
        <f t="shared" si="9"/>
        <v>-37039</v>
      </c>
      <c r="J73" s="4">
        <f t="shared" si="10"/>
        <v>-0.34195948815480914</v>
      </c>
      <c r="K73" s="5">
        <f t="shared" si="11"/>
        <v>0.65804051184519086</v>
      </c>
      <c r="L73" s="4" t="str">
        <f t="shared" si="12"/>
        <v>Under Budget</v>
      </c>
      <c r="M73">
        <f t="shared" si="13"/>
        <v>2023</v>
      </c>
      <c r="N73">
        <f t="shared" si="14"/>
        <v>2</v>
      </c>
      <c r="O73" t="str">
        <f t="shared" si="15"/>
        <v>Feb</v>
      </c>
      <c r="P73" t="str">
        <f t="shared" si="16"/>
        <v>Q1</v>
      </c>
      <c r="Q73" t="str">
        <f t="shared" si="17"/>
        <v>2023-02</v>
      </c>
    </row>
    <row r="74" spans="1:17" x14ac:dyDescent="0.35">
      <c r="A74" s="2">
        <v>44384</v>
      </c>
      <c r="B74" t="s">
        <v>23</v>
      </c>
      <c r="C74" t="s">
        <v>34</v>
      </c>
      <c r="D74" t="s">
        <v>25</v>
      </c>
      <c r="E74" s="3">
        <v>39527</v>
      </c>
      <c r="F74" s="3">
        <v>37621</v>
      </c>
      <c r="G74" t="s">
        <v>32</v>
      </c>
      <c r="H74" s="3" t="s">
        <v>107</v>
      </c>
      <c r="I74" s="3">
        <f t="shared" si="9"/>
        <v>-1906</v>
      </c>
      <c r="J74" s="4">
        <f t="shared" si="10"/>
        <v>-4.8220203911250537E-2</v>
      </c>
      <c r="K74" s="5">
        <f t="shared" si="11"/>
        <v>0.95177979608874941</v>
      </c>
      <c r="L74" s="4" t="str">
        <f t="shared" si="12"/>
        <v>Under Budget</v>
      </c>
      <c r="M74">
        <f t="shared" si="13"/>
        <v>2021</v>
      </c>
      <c r="N74">
        <f t="shared" si="14"/>
        <v>7</v>
      </c>
      <c r="O74" t="str">
        <f t="shared" si="15"/>
        <v>Jul</v>
      </c>
      <c r="P74" t="str">
        <f t="shared" si="16"/>
        <v>Q3</v>
      </c>
      <c r="Q74" t="str">
        <f t="shared" si="17"/>
        <v>2021-07</v>
      </c>
    </row>
    <row r="75" spans="1:17" x14ac:dyDescent="0.35">
      <c r="A75" s="2">
        <v>44576</v>
      </c>
      <c r="B75" t="s">
        <v>23</v>
      </c>
      <c r="C75" t="s">
        <v>24</v>
      </c>
      <c r="D75" t="s">
        <v>58</v>
      </c>
      <c r="E75" s="3">
        <v>105466</v>
      </c>
      <c r="F75" s="3">
        <v>27538</v>
      </c>
      <c r="G75" t="s">
        <v>32</v>
      </c>
      <c r="H75" s="3" t="s">
        <v>108</v>
      </c>
      <c r="I75" s="3">
        <f t="shared" si="9"/>
        <v>-77928</v>
      </c>
      <c r="J75" s="4">
        <f t="shared" si="10"/>
        <v>-0.73889215481766635</v>
      </c>
      <c r="K75" s="5">
        <f t="shared" si="11"/>
        <v>0.26110784518233365</v>
      </c>
      <c r="L75" s="4" t="str">
        <f t="shared" si="12"/>
        <v>Under Budget</v>
      </c>
      <c r="M75">
        <f t="shared" si="13"/>
        <v>2022</v>
      </c>
      <c r="N75">
        <f t="shared" si="14"/>
        <v>1</v>
      </c>
      <c r="O75" t="str">
        <f t="shared" si="15"/>
        <v>Jan</v>
      </c>
      <c r="P75" t="str">
        <f t="shared" si="16"/>
        <v>Q1</v>
      </c>
      <c r="Q75" t="str">
        <f t="shared" si="17"/>
        <v>2022-01</v>
      </c>
    </row>
    <row r="76" spans="1:17" x14ac:dyDescent="0.35">
      <c r="A76" s="2">
        <v>44689</v>
      </c>
      <c r="B76" t="s">
        <v>23</v>
      </c>
      <c r="C76" t="s">
        <v>29</v>
      </c>
      <c r="D76" t="s">
        <v>30</v>
      </c>
      <c r="E76" s="3">
        <v>60653</v>
      </c>
      <c r="F76" s="3">
        <v>77024</v>
      </c>
      <c r="G76" t="s">
        <v>35</v>
      </c>
      <c r="H76" s="3" t="s">
        <v>109</v>
      </c>
      <c r="I76" s="3">
        <f t="shared" si="9"/>
        <v>16371</v>
      </c>
      <c r="J76" s="4">
        <f t="shared" si="10"/>
        <v>0.26991245280530229</v>
      </c>
      <c r="K76" s="5">
        <f t="shared" si="11"/>
        <v>1.2699124528053023</v>
      </c>
      <c r="L76" s="4" t="str">
        <f t="shared" si="12"/>
        <v>Over Budget</v>
      </c>
      <c r="M76">
        <f t="shared" si="13"/>
        <v>2022</v>
      </c>
      <c r="N76">
        <f t="shared" si="14"/>
        <v>5</v>
      </c>
      <c r="O76" t="str">
        <f t="shared" si="15"/>
        <v>May</v>
      </c>
      <c r="P76" t="str">
        <f t="shared" si="16"/>
        <v>Q2</v>
      </c>
      <c r="Q76" t="str">
        <f t="shared" si="17"/>
        <v>2022-05</v>
      </c>
    </row>
    <row r="77" spans="1:17" x14ac:dyDescent="0.35">
      <c r="A77" s="2">
        <v>45261</v>
      </c>
      <c r="B77" t="s">
        <v>41</v>
      </c>
      <c r="C77" t="s">
        <v>23</v>
      </c>
      <c r="D77" t="s">
        <v>25</v>
      </c>
      <c r="E77" s="3">
        <v>111907</v>
      </c>
      <c r="F77" s="3">
        <v>23332</v>
      </c>
      <c r="G77" t="s">
        <v>26</v>
      </c>
      <c r="H77" s="3" t="s">
        <v>110</v>
      </c>
      <c r="I77" s="3">
        <f t="shared" si="9"/>
        <v>-88575</v>
      </c>
      <c r="J77" s="4">
        <f t="shared" si="10"/>
        <v>-0.79150544648681498</v>
      </c>
      <c r="K77" s="5">
        <f t="shared" si="11"/>
        <v>0.20849455351318505</v>
      </c>
      <c r="L77" s="4" t="str">
        <f t="shared" si="12"/>
        <v>Under Budget</v>
      </c>
      <c r="M77">
        <f t="shared" si="13"/>
        <v>2023</v>
      </c>
      <c r="N77">
        <f t="shared" si="14"/>
        <v>12</v>
      </c>
      <c r="O77" t="str">
        <f t="shared" si="15"/>
        <v>Dec</v>
      </c>
      <c r="P77" t="str">
        <f t="shared" si="16"/>
        <v>Q4</v>
      </c>
      <c r="Q77" t="str">
        <f t="shared" si="17"/>
        <v>2023-12</v>
      </c>
    </row>
    <row r="78" spans="1:17" x14ac:dyDescent="0.35">
      <c r="A78" s="2">
        <v>44211</v>
      </c>
      <c r="B78" t="s">
        <v>23</v>
      </c>
      <c r="C78" t="s">
        <v>34</v>
      </c>
      <c r="D78" t="s">
        <v>20</v>
      </c>
      <c r="E78" s="3">
        <v>43057</v>
      </c>
      <c r="F78" s="3">
        <v>158234</v>
      </c>
      <c r="G78" t="s">
        <v>35</v>
      </c>
      <c r="H78" s="3" t="s">
        <v>111</v>
      </c>
      <c r="I78" s="3">
        <f t="shared" si="9"/>
        <v>115177</v>
      </c>
      <c r="J78" s="4">
        <f t="shared" si="10"/>
        <v>2.6749889681120376</v>
      </c>
      <c r="K78" s="5">
        <f t="shared" si="11"/>
        <v>3.6749889681120376</v>
      </c>
      <c r="L78" s="4" t="str">
        <f t="shared" si="12"/>
        <v>Over Budget</v>
      </c>
      <c r="M78">
        <f t="shared" si="13"/>
        <v>2021</v>
      </c>
      <c r="N78">
        <f t="shared" si="14"/>
        <v>1</v>
      </c>
      <c r="O78" t="str">
        <f t="shared" si="15"/>
        <v>Jan</v>
      </c>
      <c r="P78" t="str">
        <f t="shared" si="16"/>
        <v>Q1</v>
      </c>
      <c r="Q78" t="str">
        <f t="shared" si="17"/>
        <v>2021-01</v>
      </c>
    </row>
    <row r="79" spans="1:17" x14ac:dyDescent="0.35">
      <c r="A79" s="2">
        <v>44261</v>
      </c>
      <c r="B79" t="s">
        <v>23</v>
      </c>
      <c r="C79" t="s">
        <v>24</v>
      </c>
      <c r="D79" t="s">
        <v>39</v>
      </c>
      <c r="E79" s="3">
        <v>113992</v>
      </c>
      <c r="F79" s="3">
        <v>32594</v>
      </c>
      <c r="G79" t="s">
        <v>21</v>
      </c>
      <c r="H79" s="3" t="s">
        <v>112</v>
      </c>
      <c r="I79" s="3">
        <f t="shared" si="9"/>
        <v>-81398</v>
      </c>
      <c r="J79" s="4">
        <f t="shared" si="10"/>
        <v>-0.71406765387044702</v>
      </c>
      <c r="K79" s="5">
        <f t="shared" si="11"/>
        <v>0.28593234612955293</v>
      </c>
      <c r="L79" s="4" t="str">
        <f t="shared" si="12"/>
        <v>Under Budget</v>
      </c>
      <c r="M79">
        <f t="shared" si="13"/>
        <v>2021</v>
      </c>
      <c r="N79">
        <f t="shared" si="14"/>
        <v>3</v>
      </c>
      <c r="O79" t="str">
        <f t="shared" si="15"/>
        <v>Mar</v>
      </c>
      <c r="P79" t="str">
        <f t="shared" si="16"/>
        <v>Q1</v>
      </c>
      <c r="Q79" t="str">
        <f t="shared" si="17"/>
        <v>2021-03</v>
      </c>
    </row>
    <row r="80" spans="1:17" x14ac:dyDescent="0.35">
      <c r="A80" s="2">
        <v>44717</v>
      </c>
      <c r="B80" t="s">
        <v>37</v>
      </c>
      <c r="C80" t="s">
        <v>19</v>
      </c>
      <c r="D80" t="s">
        <v>58</v>
      </c>
      <c r="E80" s="3">
        <v>17393</v>
      </c>
      <c r="F80" s="3">
        <v>19793</v>
      </c>
      <c r="G80" t="s">
        <v>35</v>
      </c>
      <c r="H80" s="3" t="s">
        <v>113</v>
      </c>
      <c r="I80" s="3">
        <f t="shared" si="9"/>
        <v>2400</v>
      </c>
      <c r="J80" s="4">
        <f t="shared" si="10"/>
        <v>0.1379865463117346</v>
      </c>
      <c r="K80" s="5">
        <f t="shared" si="11"/>
        <v>1.1379865463117347</v>
      </c>
      <c r="L80" s="4" t="str">
        <f t="shared" si="12"/>
        <v>Over Budget</v>
      </c>
      <c r="M80">
        <f t="shared" si="13"/>
        <v>2022</v>
      </c>
      <c r="N80">
        <f t="shared" si="14"/>
        <v>6</v>
      </c>
      <c r="O80" t="str">
        <f t="shared" si="15"/>
        <v>Jun</v>
      </c>
      <c r="P80" t="str">
        <f t="shared" si="16"/>
        <v>Q2</v>
      </c>
      <c r="Q80" t="str">
        <f t="shared" si="17"/>
        <v>2022-06</v>
      </c>
    </row>
    <row r="81" spans="1:17" x14ac:dyDescent="0.35">
      <c r="A81" s="2">
        <v>44844</v>
      </c>
      <c r="B81" t="s">
        <v>55</v>
      </c>
      <c r="C81" t="s">
        <v>29</v>
      </c>
      <c r="D81" t="s">
        <v>25</v>
      </c>
      <c r="E81" s="3">
        <v>85404</v>
      </c>
      <c r="F81" s="3">
        <v>28850</v>
      </c>
      <c r="G81" t="s">
        <v>26</v>
      </c>
      <c r="H81" s="3" t="s">
        <v>114</v>
      </c>
      <c r="I81" s="3">
        <f t="shared" si="9"/>
        <v>-56554</v>
      </c>
      <c r="J81" s="4">
        <f t="shared" si="10"/>
        <v>-0.66219380825254082</v>
      </c>
      <c r="K81" s="5">
        <f t="shared" si="11"/>
        <v>0.33780619174745913</v>
      </c>
      <c r="L81" s="4" t="str">
        <f t="shared" si="12"/>
        <v>Under Budget</v>
      </c>
      <c r="M81">
        <f t="shared" si="13"/>
        <v>2022</v>
      </c>
      <c r="N81">
        <f t="shared" si="14"/>
        <v>10</v>
      </c>
      <c r="O81" t="str">
        <f t="shared" si="15"/>
        <v>Oct</v>
      </c>
      <c r="P81" t="str">
        <f t="shared" si="16"/>
        <v>Q4</v>
      </c>
      <c r="Q81" t="str">
        <f t="shared" si="17"/>
        <v>2022-10</v>
      </c>
    </row>
    <row r="82" spans="1:17" x14ac:dyDescent="0.35">
      <c r="A82" s="2">
        <v>45283</v>
      </c>
      <c r="B82" t="s">
        <v>37</v>
      </c>
      <c r="C82" t="s">
        <v>19</v>
      </c>
      <c r="D82" t="s">
        <v>39</v>
      </c>
      <c r="E82" s="3">
        <v>101956</v>
      </c>
      <c r="F82" s="3">
        <v>68438</v>
      </c>
      <c r="G82" t="s">
        <v>32</v>
      </c>
      <c r="H82" s="3" t="s">
        <v>115</v>
      </c>
      <c r="I82" s="3">
        <f t="shared" si="9"/>
        <v>-33518</v>
      </c>
      <c r="J82" s="4">
        <f t="shared" si="10"/>
        <v>-0.32874965671466122</v>
      </c>
      <c r="K82" s="5">
        <f t="shared" si="11"/>
        <v>0.67125034328533872</v>
      </c>
      <c r="L82" s="4" t="str">
        <f t="shared" si="12"/>
        <v>Under Budget</v>
      </c>
      <c r="M82">
        <f t="shared" si="13"/>
        <v>2023</v>
      </c>
      <c r="N82">
        <f t="shared" si="14"/>
        <v>12</v>
      </c>
      <c r="O82" t="str">
        <f t="shared" si="15"/>
        <v>Dec</v>
      </c>
      <c r="P82" t="str">
        <f t="shared" si="16"/>
        <v>Q4</v>
      </c>
      <c r="Q82" t="str">
        <f t="shared" si="17"/>
        <v>2023-12</v>
      </c>
    </row>
    <row r="83" spans="1:17" x14ac:dyDescent="0.35">
      <c r="A83" s="2">
        <v>44789</v>
      </c>
      <c r="B83" t="s">
        <v>18</v>
      </c>
      <c r="C83" t="s">
        <v>19</v>
      </c>
      <c r="D83" t="s">
        <v>39</v>
      </c>
      <c r="E83" s="3">
        <v>94613</v>
      </c>
      <c r="F83" s="3">
        <v>31936</v>
      </c>
      <c r="G83" t="s">
        <v>35</v>
      </c>
      <c r="H83" s="3" t="s">
        <v>116</v>
      </c>
      <c r="I83" s="3">
        <f t="shared" si="9"/>
        <v>-62677</v>
      </c>
      <c r="J83" s="4">
        <f t="shared" si="10"/>
        <v>-0.66245653345734734</v>
      </c>
      <c r="K83" s="5">
        <f t="shared" si="11"/>
        <v>0.33754346654265271</v>
      </c>
      <c r="L83" s="4" t="str">
        <f t="shared" si="12"/>
        <v>Under Budget</v>
      </c>
      <c r="M83">
        <f t="shared" si="13"/>
        <v>2022</v>
      </c>
      <c r="N83">
        <f t="shared" si="14"/>
        <v>8</v>
      </c>
      <c r="O83" t="str">
        <f t="shared" si="15"/>
        <v>Aug</v>
      </c>
      <c r="P83" t="str">
        <f t="shared" si="16"/>
        <v>Q3</v>
      </c>
      <c r="Q83" t="str">
        <f t="shared" si="17"/>
        <v>2022-08</v>
      </c>
    </row>
    <row r="84" spans="1:17" x14ac:dyDescent="0.35">
      <c r="A84" s="2">
        <v>44588</v>
      </c>
      <c r="B84" t="s">
        <v>41</v>
      </c>
      <c r="C84" t="s">
        <v>23</v>
      </c>
      <c r="D84" t="s">
        <v>25</v>
      </c>
      <c r="E84" s="3">
        <v>69171</v>
      </c>
      <c r="F84" s="3">
        <v>120442</v>
      </c>
      <c r="G84" t="s">
        <v>32</v>
      </c>
      <c r="H84" s="3" t="s">
        <v>117</v>
      </c>
      <c r="I84" s="3">
        <f t="shared" si="9"/>
        <v>51271</v>
      </c>
      <c r="J84" s="4">
        <f t="shared" si="10"/>
        <v>0.74122103193534861</v>
      </c>
      <c r="K84" s="5">
        <f t="shared" si="11"/>
        <v>1.7412210319353487</v>
      </c>
      <c r="L84" s="4" t="str">
        <f t="shared" si="12"/>
        <v>Over Budget</v>
      </c>
      <c r="M84">
        <f t="shared" si="13"/>
        <v>2022</v>
      </c>
      <c r="N84">
        <f t="shared" si="14"/>
        <v>1</v>
      </c>
      <c r="O84" t="str">
        <f t="shared" si="15"/>
        <v>Jan</v>
      </c>
      <c r="P84" t="str">
        <f t="shared" si="16"/>
        <v>Q1</v>
      </c>
      <c r="Q84" t="str">
        <f t="shared" si="17"/>
        <v>2022-01</v>
      </c>
    </row>
    <row r="85" spans="1:17" x14ac:dyDescent="0.35">
      <c r="A85" s="2">
        <v>44615</v>
      </c>
      <c r="B85" t="s">
        <v>41</v>
      </c>
      <c r="C85" t="s">
        <v>24</v>
      </c>
      <c r="D85" t="s">
        <v>25</v>
      </c>
      <c r="E85" s="3">
        <v>39336</v>
      </c>
      <c r="F85" s="3">
        <v>11827</v>
      </c>
      <c r="G85" t="s">
        <v>32</v>
      </c>
      <c r="H85" s="3" t="s">
        <v>118</v>
      </c>
      <c r="I85" s="3">
        <f t="shared" si="9"/>
        <v>-27509</v>
      </c>
      <c r="J85" s="4">
        <f t="shared" si="10"/>
        <v>-0.69933394346146027</v>
      </c>
      <c r="K85" s="5">
        <f t="shared" si="11"/>
        <v>0.30066605653853978</v>
      </c>
      <c r="L85" s="4" t="str">
        <f t="shared" si="12"/>
        <v>Under Budget</v>
      </c>
      <c r="M85">
        <f t="shared" si="13"/>
        <v>2022</v>
      </c>
      <c r="N85">
        <f t="shared" si="14"/>
        <v>2</v>
      </c>
      <c r="O85" t="str">
        <f t="shared" si="15"/>
        <v>Feb</v>
      </c>
      <c r="P85" t="str">
        <f t="shared" si="16"/>
        <v>Q1</v>
      </c>
      <c r="Q85" t="str">
        <f t="shared" si="17"/>
        <v>2022-02</v>
      </c>
    </row>
    <row r="86" spans="1:17" x14ac:dyDescent="0.35">
      <c r="A86" s="2">
        <v>44485</v>
      </c>
      <c r="B86" t="s">
        <v>55</v>
      </c>
      <c r="C86" t="s">
        <v>24</v>
      </c>
      <c r="D86" t="s">
        <v>25</v>
      </c>
      <c r="E86" s="3">
        <v>22014</v>
      </c>
      <c r="F86" s="3">
        <v>66889</v>
      </c>
      <c r="G86" t="s">
        <v>32</v>
      </c>
      <c r="H86" s="3" t="s">
        <v>119</v>
      </c>
      <c r="I86" s="3">
        <f t="shared" si="9"/>
        <v>44875</v>
      </c>
      <c r="J86" s="4">
        <f t="shared" si="10"/>
        <v>2.0384755155809939</v>
      </c>
      <c r="K86" s="5">
        <f t="shared" si="11"/>
        <v>3.0384755155809939</v>
      </c>
      <c r="L86" s="4" t="str">
        <f t="shared" si="12"/>
        <v>Over Budget</v>
      </c>
      <c r="M86">
        <f t="shared" si="13"/>
        <v>2021</v>
      </c>
      <c r="N86">
        <f t="shared" si="14"/>
        <v>10</v>
      </c>
      <c r="O86" t="str">
        <f t="shared" si="15"/>
        <v>Oct</v>
      </c>
      <c r="P86" t="str">
        <f t="shared" si="16"/>
        <v>Q4</v>
      </c>
      <c r="Q86" t="str">
        <f t="shared" si="17"/>
        <v>2021-10</v>
      </c>
    </row>
    <row r="87" spans="1:17" x14ac:dyDescent="0.35">
      <c r="A87" s="2">
        <v>44575</v>
      </c>
      <c r="B87" t="s">
        <v>23</v>
      </c>
      <c r="C87" t="s">
        <v>19</v>
      </c>
      <c r="D87" t="s">
        <v>30</v>
      </c>
      <c r="E87" s="3">
        <v>149446</v>
      </c>
      <c r="F87" s="3">
        <v>133306</v>
      </c>
      <c r="G87" t="s">
        <v>26</v>
      </c>
      <c r="H87" s="3" t="s">
        <v>120</v>
      </c>
      <c r="I87" s="3">
        <f t="shared" si="9"/>
        <v>-16140</v>
      </c>
      <c r="J87" s="4">
        <f t="shared" si="10"/>
        <v>-0.10799887584813243</v>
      </c>
      <c r="K87" s="5">
        <f t="shared" si="11"/>
        <v>0.89200112415186761</v>
      </c>
      <c r="L87" s="4" t="str">
        <f t="shared" si="12"/>
        <v>Under Budget</v>
      </c>
      <c r="M87">
        <f t="shared" si="13"/>
        <v>2022</v>
      </c>
      <c r="N87">
        <f t="shared" si="14"/>
        <v>1</v>
      </c>
      <c r="O87" t="str">
        <f t="shared" si="15"/>
        <v>Jan</v>
      </c>
      <c r="P87" t="str">
        <f t="shared" si="16"/>
        <v>Q1</v>
      </c>
      <c r="Q87" t="str">
        <f t="shared" si="17"/>
        <v>2022-01</v>
      </c>
    </row>
    <row r="88" spans="1:17" x14ac:dyDescent="0.35">
      <c r="A88" s="2">
        <v>44427</v>
      </c>
      <c r="B88" t="s">
        <v>37</v>
      </c>
      <c r="C88" t="s">
        <v>29</v>
      </c>
      <c r="D88" t="s">
        <v>20</v>
      </c>
      <c r="E88" s="3">
        <v>101513</v>
      </c>
      <c r="F88" s="3">
        <v>54790</v>
      </c>
      <c r="G88" t="s">
        <v>21</v>
      </c>
      <c r="H88" s="3" t="s">
        <v>121</v>
      </c>
      <c r="I88" s="3">
        <f t="shared" si="9"/>
        <v>-46723</v>
      </c>
      <c r="J88" s="4">
        <f t="shared" si="10"/>
        <v>-0.46026617280545351</v>
      </c>
      <c r="K88" s="5">
        <f t="shared" si="11"/>
        <v>0.53973382719454654</v>
      </c>
      <c r="L88" s="4" t="str">
        <f t="shared" si="12"/>
        <v>Under Budget</v>
      </c>
      <c r="M88">
        <f t="shared" si="13"/>
        <v>2021</v>
      </c>
      <c r="N88">
        <f t="shared" si="14"/>
        <v>8</v>
      </c>
      <c r="O88" t="str">
        <f t="shared" si="15"/>
        <v>Aug</v>
      </c>
      <c r="P88" t="str">
        <f t="shared" si="16"/>
        <v>Q3</v>
      </c>
      <c r="Q88" t="str">
        <f t="shared" si="17"/>
        <v>2021-08</v>
      </c>
    </row>
    <row r="89" spans="1:17" x14ac:dyDescent="0.35">
      <c r="A89" s="2">
        <v>45214</v>
      </c>
      <c r="B89" t="s">
        <v>18</v>
      </c>
      <c r="C89" t="s">
        <v>43</v>
      </c>
      <c r="D89" t="s">
        <v>30</v>
      </c>
      <c r="E89" s="3">
        <v>146656</v>
      </c>
      <c r="F89" s="3">
        <v>74352</v>
      </c>
      <c r="G89" t="s">
        <v>21</v>
      </c>
      <c r="H89" s="3" t="s">
        <v>122</v>
      </c>
      <c r="I89" s="3">
        <f t="shared" si="9"/>
        <v>-72304</v>
      </c>
      <c r="J89" s="4">
        <f t="shared" si="10"/>
        <v>-0.49301767401265545</v>
      </c>
      <c r="K89" s="5">
        <f t="shared" si="11"/>
        <v>0.5069823259873445</v>
      </c>
      <c r="L89" s="4" t="str">
        <f t="shared" si="12"/>
        <v>Under Budget</v>
      </c>
      <c r="M89">
        <f t="shared" si="13"/>
        <v>2023</v>
      </c>
      <c r="N89">
        <f t="shared" si="14"/>
        <v>10</v>
      </c>
      <c r="O89" t="str">
        <f t="shared" si="15"/>
        <v>Oct</v>
      </c>
      <c r="P89" t="str">
        <f t="shared" si="16"/>
        <v>Q4</v>
      </c>
      <c r="Q89" t="str">
        <f t="shared" si="17"/>
        <v>2023-10</v>
      </c>
    </row>
    <row r="90" spans="1:17" x14ac:dyDescent="0.35">
      <c r="A90" s="2">
        <v>44237</v>
      </c>
      <c r="B90" t="s">
        <v>37</v>
      </c>
      <c r="C90" t="s">
        <v>19</v>
      </c>
      <c r="D90" t="s">
        <v>39</v>
      </c>
      <c r="E90" s="3">
        <v>94769</v>
      </c>
      <c r="F90" s="3">
        <v>68215</v>
      </c>
      <c r="G90" t="s">
        <v>26</v>
      </c>
      <c r="H90" s="3" t="s">
        <v>123</v>
      </c>
      <c r="I90" s="3">
        <f t="shared" si="9"/>
        <v>-26554</v>
      </c>
      <c r="J90" s="4">
        <f t="shared" si="10"/>
        <v>-0.28019711086958815</v>
      </c>
      <c r="K90" s="5">
        <f t="shared" si="11"/>
        <v>0.71980288913041179</v>
      </c>
      <c r="L90" s="4" t="str">
        <f t="shared" si="12"/>
        <v>Under Budget</v>
      </c>
      <c r="M90">
        <f t="shared" si="13"/>
        <v>2021</v>
      </c>
      <c r="N90">
        <f t="shared" si="14"/>
        <v>2</v>
      </c>
      <c r="O90" t="str">
        <f t="shared" si="15"/>
        <v>Feb</v>
      </c>
      <c r="P90" t="str">
        <f t="shared" si="16"/>
        <v>Q1</v>
      </c>
      <c r="Q90" t="str">
        <f t="shared" si="17"/>
        <v>2021-02</v>
      </c>
    </row>
    <row r="91" spans="1:17" x14ac:dyDescent="0.35">
      <c r="A91" s="2">
        <v>45248</v>
      </c>
      <c r="B91" t="s">
        <v>23</v>
      </c>
      <c r="C91" t="s">
        <v>23</v>
      </c>
      <c r="D91" t="s">
        <v>39</v>
      </c>
      <c r="E91" s="3">
        <v>136092</v>
      </c>
      <c r="F91" s="3">
        <v>161382</v>
      </c>
      <c r="G91" t="s">
        <v>21</v>
      </c>
      <c r="H91" s="3" t="s">
        <v>124</v>
      </c>
      <c r="I91" s="3">
        <f t="shared" si="9"/>
        <v>25290</v>
      </c>
      <c r="J91" s="4">
        <f t="shared" si="10"/>
        <v>0.18583017370602239</v>
      </c>
      <c r="K91" s="5">
        <f t="shared" si="11"/>
        <v>1.1858301737060224</v>
      </c>
      <c r="L91" s="4" t="str">
        <f t="shared" si="12"/>
        <v>Over Budget</v>
      </c>
      <c r="M91">
        <f t="shared" si="13"/>
        <v>2023</v>
      </c>
      <c r="N91">
        <f t="shared" si="14"/>
        <v>11</v>
      </c>
      <c r="O91" t="str">
        <f t="shared" si="15"/>
        <v>Nov</v>
      </c>
      <c r="P91" t="str">
        <f t="shared" si="16"/>
        <v>Q4</v>
      </c>
      <c r="Q91" t="str">
        <f t="shared" si="17"/>
        <v>2023-11</v>
      </c>
    </row>
    <row r="92" spans="1:17" x14ac:dyDescent="0.35">
      <c r="A92" s="2">
        <v>44331</v>
      </c>
      <c r="B92" t="s">
        <v>23</v>
      </c>
      <c r="C92" t="s">
        <v>19</v>
      </c>
      <c r="D92" t="s">
        <v>39</v>
      </c>
      <c r="E92" s="3">
        <v>38782</v>
      </c>
      <c r="F92" s="3">
        <v>66207</v>
      </c>
      <c r="G92" t="s">
        <v>21</v>
      </c>
      <c r="H92" s="3" t="s">
        <v>125</v>
      </c>
      <c r="I92" s="3">
        <f t="shared" si="9"/>
        <v>27425</v>
      </c>
      <c r="J92" s="4">
        <f t="shared" si="10"/>
        <v>0.70715795987829411</v>
      </c>
      <c r="K92" s="5">
        <f t="shared" si="11"/>
        <v>1.707157959878294</v>
      </c>
      <c r="L92" s="4" t="str">
        <f t="shared" si="12"/>
        <v>Over Budget</v>
      </c>
      <c r="M92">
        <f t="shared" si="13"/>
        <v>2021</v>
      </c>
      <c r="N92">
        <f t="shared" si="14"/>
        <v>5</v>
      </c>
      <c r="O92" t="str">
        <f t="shared" si="15"/>
        <v>May</v>
      </c>
      <c r="P92" t="str">
        <f t="shared" si="16"/>
        <v>Q2</v>
      </c>
      <c r="Q92" t="str">
        <f t="shared" si="17"/>
        <v>2021-05</v>
      </c>
    </row>
    <row r="93" spans="1:17" x14ac:dyDescent="0.35">
      <c r="A93" s="2">
        <v>44397</v>
      </c>
      <c r="B93" t="s">
        <v>28</v>
      </c>
      <c r="C93" t="s">
        <v>29</v>
      </c>
      <c r="D93" t="s">
        <v>25</v>
      </c>
      <c r="E93" s="3">
        <v>120463</v>
      </c>
      <c r="F93" s="3">
        <v>69643</v>
      </c>
      <c r="G93" t="s">
        <v>21</v>
      </c>
      <c r="H93" s="3" t="s">
        <v>126</v>
      </c>
      <c r="I93" s="3">
        <f t="shared" si="9"/>
        <v>-50820</v>
      </c>
      <c r="J93" s="4">
        <f t="shared" si="10"/>
        <v>-0.42187227613458073</v>
      </c>
      <c r="K93" s="5">
        <f t="shared" si="11"/>
        <v>0.57812772386541922</v>
      </c>
      <c r="L93" s="4" t="str">
        <f t="shared" si="12"/>
        <v>Under Budget</v>
      </c>
      <c r="M93">
        <f t="shared" si="13"/>
        <v>2021</v>
      </c>
      <c r="N93">
        <f t="shared" si="14"/>
        <v>7</v>
      </c>
      <c r="O93" t="str">
        <f t="shared" si="15"/>
        <v>Jul</v>
      </c>
      <c r="P93" t="str">
        <f t="shared" si="16"/>
        <v>Q3</v>
      </c>
      <c r="Q93" t="str">
        <f t="shared" si="17"/>
        <v>2021-07</v>
      </c>
    </row>
    <row r="94" spans="1:17" x14ac:dyDescent="0.35">
      <c r="A94" s="2">
        <v>44976</v>
      </c>
      <c r="B94" t="s">
        <v>37</v>
      </c>
      <c r="C94" t="s">
        <v>29</v>
      </c>
      <c r="D94" t="s">
        <v>58</v>
      </c>
      <c r="E94" s="3">
        <v>95847</v>
      </c>
      <c r="F94" s="3">
        <v>85319</v>
      </c>
      <c r="G94" t="s">
        <v>35</v>
      </c>
      <c r="H94" s="3" t="s">
        <v>127</v>
      </c>
      <c r="I94" s="3">
        <f t="shared" si="9"/>
        <v>-10528</v>
      </c>
      <c r="J94" s="4">
        <f t="shared" si="10"/>
        <v>-0.10984172691894373</v>
      </c>
      <c r="K94" s="5">
        <f t="shared" si="11"/>
        <v>0.89015827308105622</v>
      </c>
      <c r="L94" s="4" t="str">
        <f t="shared" si="12"/>
        <v>Under Budget</v>
      </c>
      <c r="M94">
        <f t="shared" si="13"/>
        <v>2023</v>
      </c>
      <c r="N94">
        <f t="shared" si="14"/>
        <v>2</v>
      </c>
      <c r="O94" t="str">
        <f t="shared" si="15"/>
        <v>Feb</v>
      </c>
      <c r="P94" t="str">
        <f t="shared" si="16"/>
        <v>Q1</v>
      </c>
      <c r="Q94" t="str">
        <f t="shared" si="17"/>
        <v>2023-02</v>
      </c>
    </row>
    <row r="95" spans="1:17" x14ac:dyDescent="0.35">
      <c r="A95" s="2">
        <v>45126</v>
      </c>
      <c r="B95" t="s">
        <v>55</v>
      </c>
      <c r="C95" t="s">
        <v>19</v>
      </c>
      <c r="D95" t="s">
        <v>30</v>
      </c>
      <c r="E95" s="3">
        <v>98434</v>
      </c>
      <c r="F95" s="3">
        <v>81095</v>
      </c>
      <c r="G95" t="s">
        <v>21</v>
      </c>
      <c r="H95" s="3" t="s">
        <v>128</v>
      </c>
      <c r="I95" s="3">
        <f t="shared" si="9"/>
        <v>-17339</v>
      </c>
      <c r="J95" s="4">
        <f t="shared" si="10"/>
        <v>-0.1761484852794766</v>
      </c>
      <c r="K95" s="5">
        <f t="shared" si="11"/>
        <v>0.82385151472052343</v>
      </c>
      <c r="L95" s="4" t="str">
        <f t="shared" si="12"/>
        <v>Under Budget</v>
      </c>
      <c r="M95">
        <f t="shared" si="13"/>
        <v>2023</v>
      </c>
      <c r="N95">
        <f t="shared" si="14"/>
        <v>7</v>
      </c>
      <c r="O95" t="str">
        <f t="shared" si="15"/>
        <v>Jul</v>
      </c>
      <c r="P95" t="str">
        <f t="shared" si="16"/>
        <v>Q3</v>
      </c>
      <c r="Q95" t="str">
        <f t="shared" si="17"/>
        <v>2023-07</v>
      </c>
    </row>
    <row r="96" spans="1:17" x14ac:dyDescent="0.35">
      <c r="A96" s="2">
        <v>45253</v>
      </c>
      <c r="B96" t="s">
        <v>37</v>
      </c>
      <c r="C96" t="s">
        <v>24</v>
      </c>
      <c r="D96" t="s">
        <v>58</v>
      </c>
      <c r="E96" s="3">
        <v>70773</v>
      </c>
      <c r="F96" s="3">
        <v>126060</v>
      </c>
      <c r="G96" t="s">
        <v>35</v>
      </c>
      <c r="H96" s="3" t="s">
        <v>129</v>
      </c>
      <c r="I96" s="3">
        <f t="shared" si="9"/>
        <v>55287</v>
      </c>
      <c r="J96" s="4">
        <f t="shared" si="10"/>
        <v>0.78118774108770295</v>
      </c>
      <c r="K96" s="5">
        <f t="shared" si="11"/>
        <v>1.7811877410877028</v>
      </c>
      <c r="L96" s="4" t="str">
        <f t="shared" si="12"/>
        <v>Over Budget</v>
      </c>
      <c r="M96">
        <f t="shared" si="13"/>
        <v>2023</v>
      </c>
      <c r="N96">
        <f t="shared" si="14"/>
        <v>11</v>
      </c>
      <c r="O96" t="str">
        <f t="shared" si="15"/>
        <v>Nov</v>
      </c>
      <c r="P96" t="str">
        <f t="shared" si="16"/>
        <v>Q4</v>
      </c>
      <c r="Q96" t="str">
        <f t="shared" si="17"/>
        <v>2023-11</v>
      </c>
    </row>
    <row r="97" spans="1:17" x14ac:dyDescent="0.35">
      <c r="A97" s="2">
        <v>45268</v>
      </c>
      <c r="B97" t="s">
        <v>41</v>
      </c>
      <c r="C97" t="s">
        <v>19</v>
      </c>
      <c r="D97" t="s">
        <v>20</v>
      </c>
      <c r="E97" s="3">
        <v>24110</v>
      </c>
      <c r="F97" s="3">
        <v>50890</v>
      </c>
      <c r="G97" t="s">
        <v>32</v>
      </c>
      <c r="H97" s="3" t="s">
        <v>130</v>
      </c>
      <c r="I97" s="3">
        <f t="shared" si="9"/>
        <v>26780</v>
      </c>
      <c r="J97" s="4">
        <f t="shared" si="10"/>
        <v>1.1107424305267524</v>
      </c>
      <c r="K97" s="5">
        <f t="shared" si="11"/>
        <v>2.1107424305267526</v>
      </c>
      <c r="L97" s="4" t="str">
        <f t="shared" si="12"/>
        <v>Over Budget</v>
      </c>
      <c r="M97">
        <f t="shared" si="13"/>
        <v>2023</v>
      </c>
      <c r="N97">
        <f t="shared" si="14"/>
        <v>12</v>
      </c>
      <c r="O97" t="str">
        <f t="shared" si="15"/>
        <v>Dec</v>
      </c>
      <c r="P97" t="str">
        <f t="shared" si="16"/>
        <v>Q4</v>
      </c>
      <c r="Q97" t="str">
        <f t="shared" si="17"/>
        <v>2023-12</v>
      </c>
    </row>
    <row r="98" spans="1:17" x14ac:dyDescent="0.35">
      <c r="A98" s="2">
        <v>44699</v>
      </c>
      <c r="B98" t="s">
        <v>18</v>
      </c>
      <c r="C98" t="s">
        <v>34</v>
      </c>
      <c r="D98" t="s">
        <v>20</v>
      </c>
      <c r="E98" s="3">
        <v>98512</v>
      </c>
      <c r="F98" s="3">
        <v>103736</v>
      </c>
      <c r="G98" t="s">
        <v>35</v>
      </c>
      <c r="H98" s="3" t="s">
        <v>131</v>
      </c>
      <c r="I98" s="3">
        <f t="shared" si="9"/>
        <v>5224</v>
      </c>
      <c r="J98" s="4">
        <f t="shared" si="10"/>
        <v>5.3029072600292347E-2</v>
      </c>
      <c r="K98" s="5">
        <f t="shared" si="11"/>
        <v>1.0530290726002924</v>
      </c>
      <c r="L98" s="4" t="str">
        <f t="shared" si="12"/>
        <v>Over Budget</v>
      </c>
      <c r="M98">
        <f t="shared" si="13"/>
        <v>2022</v>
      </c>
      <c r="N98">
        <f t="shared" si="14"/>
        <v>5</v>
      </c>
      <c r="O98" t="str">
        <f t="shared" si="15"/>
        <v>May</v>
      </c>
      <c r="P98" t="str">
        <f t="shared" si="16"/>
        <v>Q2</v>
      </c>
      <c r="Q98" t="str">
        <f t="shared" si="17"/>
        <v>2022-05</v>
      </c>
    </row>
    <row r="99" spans="1:17" x14ac:dyDescent="0.35">
      <c r="A99" s="2">
        <v>44603</v>
      </c>
      <c r="B99" t="s">
        <v>55</v>
      </c>
      <c r="C99" t="s">
        <v>34</v>
      </c>
      <c r="D99" t="s">
        <v>30</v>
      </c>
      <c r="E99" s="3">
        <v>15825</v>
      </c>
      <c r="F99" s="3">
        <v>146080</v>
      </c>
      <c r="G99" t="s">
        <v>21</v>
      </c>
      <c r="H99" s="3" t="s">
        <v>132</v>
      </c>
      <c r="I99" s="3">
        <f t="shared" si="9"/>
        <v>130255</v>
      </c>
      <c r="J99" s="4">
        <f t="shared" si="10"/>
        <v>8.2309636650868878</v>
      </c>
      <c r="K99" s="5">
        <f t="shared" si="11"/>
        <v>9.2309636650868878</v>
      </c>
      <c r="L99" s="4" t="str">
        <f t="shared" si="12"/>
        <v>Over Budget</v>
      </c>
      <c r="M99">
        <f t="shared" si="13"/>
        <v>2022</v>
      </c>
      <c r="N99">
        <f t="shared" si="14"/>
        <v>2</v>
      </c>
      <c r="O99" t="str">
        <f t="shared" si="15"/>
        <v>Feb</v>
      </c>
      <c r="P99" t="str">
        <f t="shared" si="16"/>
        <v>Q1</v>
      </c>
      <c r="Q99" t="str">
        <f t="shared" si="17"/>
        <v>2022-02</v>
      </c>
    </row>
    <row r="100" spans="1:17" x14ac:dyDescent="0.35">
      <c r="A100" s="2">
        <v>45001</v>
      </c>
      <c r="B100" t="s">
        <v>28</v>
      </c>
      <c r="C100" t="s">
        <v>43</v>
      </c>
      <c r="D100" t="s">
        <v>39</v>
      </c>
      <c r="E100" s="3">
        <v>144560</v>
      </c>
      <c r="F100" s="3">
        <v>67544</v>
      </c>
      <c r="G100" t="s">
        <v>26</v>
      </c>
      <c r="H100" s="3" t="s">
        <v>133</v>
      </c>
      <c r="I100" s="3">
        <f t="shared" si="9"/>
        <v>-77016</v>
      </c>
      <c r="J100" s="4">
        <f t="shared" si="10"/>
        <v>-0.53276148312119531</v>
      </c>
      <c r="K100" s="5">
        <f t="shared" si="11"/>
        <v>0.46723851687880463</v>
      </c>
      <c r="L100" s="4" t="str">
        <f t="shared" si="12"/>
        <v>Under Budget</v>
      </c>
      <c r="M100">
        <f t="shared" si="13"/>
        <v>2023</v>
      </c>
      <c r="N100">
        <f t="shared" si="14"/>
        <v>3</v>
      </c>
      <c r="O100" t="str">
        <f t="shared" si="15"/>
        <v>Mar</v>
      </c>
      <c r="P100" t="str">
        <f t="shared" si="16"/>
        <v>Q1</v>
      </c>
      <c r="Q100" t="str">
        <f t="shared" si="17"/>
        <v>2023-03</v>
      </c>
    </row>
    <row r="101" spans="1:17" x14ac:dyDescent="0.35">
      <c r="A101" s="2">
        <v>44295</v>
      </c>
      <c r="B101" t="s">
        <v>18</v>
      </c>
      <c r="C101" t="s">
        <v>23</v>
      </c>
      <c r="D101" t="s">
        <v>20</v>
      </c>
      <c r="E101" s="3">
        <v>77431</v>
      </c>
      <c r="F101" s="3">
        <v>118930</v>
      </c>
      <c r="G101" t="s">
        <v>32</v>
      </c>
      <c r="H101" s="3" t="s">
        <v>134</v>
      </c>
      <c r="I101" s="3">
        <f t="shared" si="9"/>
        <v>41499</v>
      </c>
      <c r="J101" s="4">
        <f t="shared" si="10"/>
        <v>0.53594813446810707</v>
      </c>
      <c r="K101" s="5">
        <f t="shared" si="11"/>
        <v>1.5359481344681072</v>
      </c>
      <c r="L101" s="4" t="str">
        <f t="shared" si="12"/>
        <v>Over Budget</v>
      </c>
      <c r="M101">
        <f t="shared" si="13"/>
        <v>2021</v>
      </c>
      <c r="N101">
        <f t="shared" si="14"/>
        <v>4</v>
      </c>
      <c r="O101" t="str">
        <f t="shared" si="15"/>
        <v>Apr</v>
      </c>
      <c r="P101" t="str">
        <f t="shared" si="16"/>
        <v>Q2</v>
      </c>
      <c r="Q101" t="str">
        <f t="shared" si="17"/>
        <v>2021-04</v>
      </c>
    </row>
    <row r="102" spans="1:17" x14ac:dyDescent="0.35">
      <c r="A102" s="2">
        <v>44880</v>
      </c>
      <c r="B102" t="s">
        <v>18</v>
      </c>
      <c r="C102" t="s">
        <v>23</v>
      </c>
      <c r="D102" t="s">
        <v>58</v>
      </c>
      <c r="E102" s="3">
        <v>78444</v>
      </c>
      <c r="F102" s="3">
        <v>162348</v>
      </c>
      <c r="G102" t="s">
        <v>32</v>
      </c>
      <c r="H102" s="3" t="s">
        <v>135</v>
      </c>
      <c r="I102" s="3">
        <f t="shared" si="9"/>
        <v>83904</v>
      </c>
      <c r="J102" s="4">
        <f t="shared" si="10"/>
        <v>1.0696037937892</v>
      </c>
      <c r="K102" s="5">
        <f t="shared" si="11"/>
        <v>2.0696037937892</v>
      </c>
      <c r="L102" s="4" t="str">
        <f t="shared" si="12"/>
        <v>Over Budget</v>
      </c>
      <c r="M102">
        <f t="shared" si="13"/>
        <v>2022</v>
      </c>
      <c r="N102">
        <f t="shared" si="14"/>
        <v>11</v>
      </c>
      <c r="O102" t="str">
        <f t="shared" si="15"/>
        <v>Nov</v>
      </c>
      <c r="P102" t="str">
        <f t="shared" si="16"/>
        <v>Q4</v>
      </c>
      <c r="Q102" t="str">
        <f t="shared" si="17"/>
        <v>2022-11</v>
      </c>
    </row>
    <row r="103" spans="1:17" x14ac:dyDescent="0.35">
      <c r="A103" s="2">
        <v>44922</v>
      </c>
      <c r="B103" t="s">
        <v>41</v>
      </c>
      <c r="C103" t="s">
        <v>24</v>
      </c>
      <c r="D103" t="s">
        <v>58</v>
      </c>
      <c r="E103" s="3">
        <v>76947</v>
      </c>
      <c r="F103" s="3">
        <v>118079</v>
      </c>
      <c r="G103" t="s">
        <v>35</v>
      </c>
      <c r="H103" s="3" t="s">
        <v>136</v>
      </c>
      <c r="I103" s="3">
        <f t="shared" si="9"/>
        <v>41132</v>
      </c>
      <c r="J103" s="4">
        <f t="shared" si="10"/>
        <v>0.53454975502618685</v>
      </c>
      <c r="K103" s="5">
        <f t="shared" si="11"/>
        <v>1.5345497550261868</v>
      </c>
      <c r="L103" s="4" t="str">
        <f t="shared" si="12"/>
        <v>Over Budget</v>
      </c>
      <c r="M103">
        <f t="shared" si="13"/>
        <v>2022</v>
      </c>
      <c r="N103">
        <f t="shared" si="14"/>
        <v>12</v>
      </c>
      <c r="O103" t="str">
        <f t="shared" si="15"/>
        <v>Dec</v>
      </c>
      <c r="P103" t="str">
        <f t="shared" si="16"/>
        <v>Q4</v>
      </c>
      <c r="Q103" t="str">
        <f t="shared" si="17"/>
        <v>2022-12</v>
      </c>
    </row>
    <row r="104" spans="1:17" x14ac:dyDescent="0.35">
      <c r="A104" s="2">
        <v>45157</v>
      </c>
      <c r="B104" t="s">
        <v>41</v>
      </c>
      <c r="C104" t="s">
        <v>23</v>
      </c>
      <c r="D104" t="s">
        <v>25</v>
      </c>
      <c r="E104" s="3">
        <v>146529</v>
      </c>
      <c r="F104" s="3">
        <v>132412</v>
      </c>
      <c r="G104" t="s">
        <v>26</v>
      </c>
      <c r="H104" s="3" t="s">
        <v>137</v>
      </c>
      <c r="I104" s="3">
        <f t="shared" si="9"/>
        <v>-14117</v>
      </c>
      <c r="J104" s="4">
        <f t="shared" si="10"/>
        <v>-9.6342703492141482E-2</v>
      </c>
      <c r="K104" s="5">
        <f t="shared" si="11"/>
        <v>0.90365729650785853</v>
      </c>
      <c r="L104" s="4" t="str">
        <f t="shared" si="12"/>
        <v>Under Budget</v>
      </c>
      <c r="M104">
        <f t="shared" si="13"/>
        <v>2023</v>
      </c>
      <c r="N104">
        <f t="shared" si="14"/>
        <v>8</v>
      </c>
      <c r="O104" t="str">
        <f t="shared" si="15"/>
        <v>Aug</v>
      </c>
      <c r="P104" t="str">
        <f t="shared" si="16"/>
        <v>Q3</v>
      </c>
      <c r="Q104" t="str">
        <f t="shared" si="17"/>
        <v>2023-08</v>
      </c>
    </row>
    <row r="105" spans="1:17" x14ac:dyDescent="0.35">
      <c r="A105" s="2">
        <v>44809</v>
      </c>
      <c r="B105" t="s">
        <v>41</v>
      </c>
      <c r="C105" t="s">
        <v>43</v>
      </c>
      <c r="D105" t="s">
        <v>39</v>
      </c>
      <c r="E105" s="3">
        <v>48216</v>
      </c>
      <c r="F105" s="3">
        <v>61044</v>
      </c>
      <c r="G105" t="s">
        <v>21</v>
      </c>
      <c r="H105" s="3" t="s">
        <v>138</v>
      </c>
      <c r="I105" s="3">
        <f t="shared" si="9"/>
        <v>12828</v>
      </c>
      <c r="J105" s="4">
        <f t="shared" si="10"/>
        <v>0.26605276256844201</v>
      </c>
      <c r="K105" s="5">
        <f t="shared" si="11"/>
        <v>1.2660527625684419</v>
      </c>
      <c r="L105" s="4" t="str">
        <f t="shared" si="12"/>
        <v>Over Budget</v>
      </c>
      <c r="M105">
        <f t="shared" si="13"/>
        <v>2022</v>
      </c>
      <c r="N105">
        <f t="shared" si="14"/>
        <v>9</v>
      </c>
      <c r="O105" t="str">
        <f t="shared" si="15"/>
        <v>Sep</v>
      </c>
      <c r="P105" t="str">
        <f t="shared" si="16"/>
        <v>Q3</v>
      </c>
      <c r="Q105" t="str">
        <f t="shared" si="17"/>
        <v>2022-09</v>
      </c>
    </row>
    <row r="106" spans="1:17" x14ac:dyDescent="0.35">
      <c r="A106" s="2">
        <v>44839</v>
      </c>
      <c r="B106" t="s">
        <v>55</v>
      </c>
      <c r="C106" t="s">
        <v>34</v>
      </c>
      <c r="D106" t="s">
        <v>25</v>
      </c>
      <c r="E106" s="3">
        <v>103230</v>
      </c>
      <c r="F106" s="3">
        <v>27184</v>
      </c>
      <c r="G106" t="s">
        <v>35</v>
      </c>
      <c r="H106" s="3" t="s">
        <v>139</v>
      </c>
      <c r="I106" s="3">
        <f t="shared" si="9"/>
        <v>-76046</v>
      </c>
      <c r="J106" s="4">
        <f t="shared" si="10"/>
        <v>-0.73666569795602055</v>
      </c>
      <c r="K106" s="5">
        <f t="shared" si="11"/>
        <v>0.26333430204397945</v>
      </c>
      <c r="L106" s="4" t="str">
        <f t="shared" si="12"/>
        <v>Under Budget</v>
      </c>
      <c r="M106">
        <f t="shared" si="13"/>
        <v>2022</v>
      </c>
      <c r="N106">
        <f t="shared" si="14"/>
        <v>10</v>
      </c>
      <c r="O106" t="str">
        <f t="shared" si="15"/>
        <v>Oct</v>
      </c>
      <c r="P106" t="str">
        <f t="shared" si="16"/>
        <v>Q4</v>
      </c>
      <c r="Q106" t="str">
        <f t="shared" si="17"/>
        <v>2022-10</v>
      </c>
    </row>
    <row r="107" spans="1:17" x14ac:dyDescent="0.35">
      <c r="A107" s="2">
        <v>45225</v>
      </c>
      <c r="B107" t="s">
        <v>37</v>
      </c>
      <c r="C107" t="s">
        <v>24</v>
      </c>
      <c r="D107" t="s">
        <v>30</v>
      </c>
      <c r="E107" s="3">
        <v>18847</v>
      </c>
      <c r="F107" s="3">
        <v>29633</v>
      </c>
      <c r="G107" t="s">
        <v>35</v>
      </c>
      <c r="H107" s="3" t="s">
        <v>140</v>
      </c>
      <c r="I107" s="3">
        <f t="shared" si="9"/>
        <v>10786</v>
      </c>
      <c r="J107" s="4">
        <f t="shared" si="10"/>
        <v>0.57229267257388439</v>
      </c>
      <c r="K107" s="5">
        <f t="shared" si="11"/>
        <v>1.5722926725738844</v>
      </c>
      <c r="L107" s="4" t="str">
        <f t="shared" si="12"/>
        <v>Over Budget</v>
      </c>
      <c r="M107">
        <f t="shared" si="13"/>
        <v>2023</v>
      </c>
      <c r="N107">
        <f t="shared" si="14"/>
        <v>10</v>
      </c>
      <c r="O107" t="str">
        <f t="shared" si="15"/>
        <v>Oct</v>
      </c>
      <c r="P107" t="str">
        <f t="shared" si="16"/>
        <v>Q4</v>
      </c>
      <c r="Q107" t="str">
        <f t="shared" si="17"/>
        <v>2023-10</v>
      </c>
    </row>
    <row r="108" spans="1:17" x14ac:dyDescent="0.35">
      <c r="A108" s="2">
        <v>44699</v>
      </c>
      <c r="B108" t="s">
        <v>18</v>
      </c>
      <c r="C108" t="s">
        <v>29</v>
      </c>
      <c r="D108" t="s">
        <v>20</v>
      </c>
      <c r="E108" s="3">
        <v>24658</v>
      </c>
      <c r="F108" s="3">
        <v>33368</v>
      </c>
      <c r="G108" t="s">
        <v>32</v>
      </c>
      <c r="H108" s="3" t="s">
        <v>141</v>
      </c>
      <c r="I108" s="3">
        <f t="shared" si="9"/>
        <v>8710</v>
      </c>
      <c r="J108" s="4">
        <f t="shared" si="10"/>
        <v>0.35323221672479521</v>
      </c>
      <c r="K108" s="5">
        <f t="shared" si="11"/>
        <v>1.3532322167247952</v>
      </c>
      <c r="L108" s="4" t="str">
        <f t="shared" si="12"/>
        <v>Over Budget</v>
      </c>
      <c r="M108">
        <f t="shared" si="13"/>
        <v>2022</v>
      </c>
      <c r="N108">
        <f t="shared" si="14"/>
        <v>5</v>
      </c>
      <c r="O108" t="str">
        <f t="shared" si="15"/>
        <v>May</v>
      </c>
      <c r="P108" t="str">
        <f t="shared" si="16"/>
        <v>Q2</v>
      </c>
      <c r="Q108" t="str">
        <f t="shared" si="17"/>
        <v>2022-05</v>
      </c>
    </row>
    <row r="109" spans="1:17" x14ac:dyDescent="0.35">
      <c r="A109" s="2">
        <v>44963</v>
      </c>
      <c r="B109" t="s">
        <v>37</v>
      </c>
      <c r="C109" t="s">
        <v>34</v>
      </c>
      <c r="D109" t="s">
        <v>25</v>
      </c>
      <c r="E109" s="3">
        <v>136878</v>
      </c>
      <c r="F109" s="3">
        <v>35045</v>
      </c>
      <c r="G109" t="s">
        <v>35</v>
      </c>
      <c r="H109" s="3" t="s">
        <v>142</v>
      </c>
      <c r="I109" s="3">
        <f t="shared" si="9"/>
        <v>-101833</v>
      </c>
      <c r="J109" s="4">
        <f t="shared" si="10"/>
        <v>-0.7439690819561946</v>
      </c>
      <c r="K109" s="5">
        <f t="shared" si="11"/>
        <v>0.25603091804380546</v>
      </c>
      <c r="L109" s="4" t="str">
        <f t="shared" si="12"/>
        <v>Under Budget</v>
      </c>
      <c r="M109">
        <f t="shared" si="13"/>
        <v>2023</v>
      </c>
      <c r="N109">
        <f t="shared" si="14"/>
        <v>2</v>
      </c>
      <c r="O109" t="str">
        <f t="shared" si="15"/>
        <v>Feb</v>
      </c>
      <c r="P109" t="str">
        <f t="shared" si="16"/>
        <v>Q1</v>
      </c>
      <c r="Q109" t="str">
        <f t="shared" si="17"/>
        <v>2023-02</v>
      </c>
    </row>
    <row r="110" spans="1:17" x14ac:dyDescent="0.35">
      <c r="A110" s="2">
        <v>44594</v>
      </c>
      <c r="B110" t="s">
        <v>37</v>
      </c>
      <c r="C110" t="s">
        <v>43</v>
      </c>
      <c r="D110" t="s">
        <v>25</v>
      </c>
      <c r="E110" s="3">
        <v>39676</v>
      </c>
      <c r="F110" s="3">
        <v>77919</v>
      </c>
      <c r="G110" t="s">
        <v>26</v>
      </c>
      <c r="H110" s="3" t="s">
        <v>143</v>
      </c>
      <c r="I110" s="3">
        <f t="shared" si="9"/>
        <v>38243</v>
      </c>
      <c r="J110" s="4">
        <f t="shared" si="10"/>
        <v>0.96388244782740196</v>
      </c>
      <c r="K110" s="5">
        <f t="shared" si="11"/>
        <v>1.963882447827402</v>
      </c>
      <c r="L110" s="4" t="str">
        <f t="shared" si="12"/>
        <v>Over Budget</v>
      </c>
      <c r="M110">
        <f t="shared" si="13"/>
        <v>2022</v>
      </c>
      <c r="N110">
        <f t="shared" si="14"/>
        <v>2</v>
      </c>
      <c r="O110" t="str">
        <f t="shared" si="15"/>
        <v>Feb</v>
      </c>
      <c r="P110" t="str">
        <f t="shared" si="16"/>
        <v>Q1</v>
      </c>
      <c r="Q110" t="str">
        <f t="shared" si="17"/>
        <v>2022-02</v>
      </c>
    </row>
    <row r="111" spans="1:17" x14ac:dyDescent="0.35">
      <c r="A111" s="2">
        <v>45067</v>
      </c>
      <c r="B111" t="s">
        <v>41</v>
      </c>
      <c r="C111" t="s">
        <v>24</v>
      </c>
      <c r="D111" t="s">
        <v>30</v>
      </c>
      <c r="E111" s="3">
        <v>10645</v>
      </c>
      <c r="F111" s="3">
        <v>117390</v>
      </c>
      <c r="G111" t="s">
        <v>35</v>
      </c>
      <c r="H111" s="3" t="s">
        <v>144</v>
      </c>
      <c r="I111" s="3">
        <f t="shared" si="9"/>
        <v>106745</v>
      </c>
      <c r="J111" s="4">
        <f t="shared" si="10"/>
        <v>10.027712541099108</v>
      </c>
      <c r="K111" s="5">
        <f t="shared" si="11"/>
        <v>11.027712541099108</v>
      </c>
      <c r="L111" s="4" t="str">
        <f t="shared" si="12"/>
        <v>Over Budget</v>
      </c>
      <c r="M111">
        <f t="shared" si="13"/>
        <v>2023</v>
      </c>
      <c r="N111">
        <f t="shared" si="14"/>
        <v>5</v>
      </c>
      <c r="O111" t="str">
        <f t="shared" si="15"/>
        <v>May</v>
      </c>
      <c r="P111" t="str">
        <f t="shared" si="16"/>
        <v>Q2</v>
      </c>
      <c r="Q111" t="str">
        <f t="shared" si="17"/>
        <v>2023-05</v>
      </c>
    </row>
    <row r="112" spans="1:17" x14ac:dyDescent="0.35">
      <c r="A112" s="2">
        <v>44991</v>
      </c>
      <c r="B112" t="s">
        <v>37</v>
      </c>
      <c r="C112" t="s">
        <v>19</v>
      </c>
      <c r="D112" t="s">
        <v>58</v>
      </c>
      <c r="E112" s="3">
        <v>107476</v>
      </c>
      <c r="F112" s="3">
        <v>99881</v>
      </c>
      <c r="G112" t="s">
        <v>35</v>
      </c>
      <c r="H112" s="3" t="s">
        <v>145</v>
      </c>
      <c r="I112" s="3">
        <f t="shared" si="9"/>
        <v>-7595</v>
      </c>
      <c r="J112" s="4">
        <f t="shared" si="10"/>
        <v>-7.0666939595816741E-2</v>
      </c>
      <c r="K112" s="5">
        <f t="shared" si="11"/>
        <v>0.92933306040418329</v>
      </c>
      <c r="L112" s="4" t="str">
        <f t="shared" si="12"/>
        <v>Under Budget</v>
      </c>
      <c r="M112">
        <f t="shared" si="13"/>
        <v>2023</v>
      </c>
      <c r="N112">
        <f t="shared" si="14"/>
        <v>3</v>
      </c>
      <c r="O112" t="str">
        <f t="shared" si="15"/>
        <v>Mar</v>
      </c>
      <c r="P112" t="str">
        <f t="shared" si="16"/>
        <v>Q1</v>
      </c>
      <c r="Q112" t="str">
        <f t="shared" si="17"/>
        <v>2023-03</v>
      </c>
    </row>
    <row r="113" spans="1:17" x14ac:dyDescent="0.35">
      <c r="A113" s="2">
        <v>44589</v>
      </c>
      <c r="B113" t="s">
        <v>18</v>
      </c>
      <c r="C113" t="s">
        <v>23</v>
      </c>
      <c r="D113" t="s">
        <v>58</v>
      </c>
      <c r="E113" s="3">
        <v>88236</v>
      </c>
      <c r="F113" s="3">
        <v>69261</v>
      </c>
      <c r="G113" t="s">
        <v>26</v>
      </c>
      <c r="H113" s="3" t="s">
        <v>146</v>
      </c>
      <c r="I113" s="3">
        <f t="shared" si="9"/>
        <v>-18975</v>
      </c>
      <c r="J113" s="4">
        <f t="shared" si="10"/>
        <v>-0.21504827961376308</v>
      </c>
      <c r="K113" s="5">
        <f t="shared" si="11"/>
        <v>0.78495172038623695</v>
      </c>
      <c r="L113" s="4" t="str">
        <f t="shared" si="12"/>
        <v>Under Budget</v>
      </c>
      <c r="M113">
        <f t="shared" si="13"/>
        <v>2022</v>
      </c>
      <c r="N113">
        <f t="shared" si="14"/>
        <v>1</v>
      </c>
      <c r="O113" t="str">
        <f t="shared" si="15"/>
        <v>Jan</v>
      </c>
      <c r="P113" t="str">
        <f t="shared" si="16"/>
        <v>Q1</v>
      </c>
      <c r="Q113" t="str">
        <f t="shared" si="17"/>
        <v>2022-01</v>
      </c>
    </row>
    <row r="114" spans="1:17" x14ac:dyDescent="0.35">
      <c r="A114" s="2">
        <v>44403</v>
      </c>
      <c r="B114" t="s">
        <v>18</v>
      </c>
      <c r="C114" t="s">
        <v>43</v>
      </c>
      <c r="D114" t="s">
        <v>30</v>
      </c>
      <c r="E114" s="3">
        <v>28618</v>
      </c>
      <c r="F114" s="3">
        <v>63464</v>
      </c>
      <c r="G114" t="s">
        <v>35</v>
      </c>
      <c r="H114" s="3" t="s">
        <v>147</v>
      </c>
      <c r="I114" s="3">
        <f t="shared" si="9"/>
        <v>34846</v>
      </c>
      <c r="J114" s="4">
        <f t="shared" si="10"/>
        <v>1.217625270808582</v>
      </c>
      <c r="K114" s="5">
        <f t="shared" si="11"/>
        <v>2.2176252708085822</v>
      </c>
      <c r="L114" s="4" t="str">
        <f t="shared" si="12"/>
        <v>Over Budget</v>
      </c>
      <c r="M114">
        <f t="shared" si="13"/>
        <v>2021</v>
      </c>
      <c r="N114">
        <f t="shared" si="14"/>
        <v>7</v>
      </c>
      <c r="O114" t="str">
        <f t="shared" si="15"/>
        <v>Jul</v>
      </c>
      <c r="P114" t="str">
        <f t="shared" si="16"/>
        <v>Q3</v>
      </c>
      <c r="Q114" t="str">
        <f t="shared" si="17"/>
        <v>2021-07</v>
      </c>
    </row>
    <row r="115" spans="1:17" x14ac:dyDescent="0.35">
      <c r="A115" s="2">
        <v>45235</v>
      </c>
      <c r="B115" t="s">
        <v>23</v>
      </c>
      <c r="C115" t="s">
        <v>24</v>
      </c>
      <c r="D115" t="s">
        <v>58</v>
      </c>
      <c r="E115" s="3">
        <v>71859</v>
      </c>
      <c r="F115" s="3">
        <v>109454</v>
      </c>
      <c r="G115" t="s">
        <v>21</v>
      </c>
      <c r="H115" s="3" t="s">
        <v>148</v>
      </c>
      <c r="I115" s="3">
        <f t="shared" si="9"/>
        <v>37595</v>
      </c>
      <c r="J115" s="4">
        <f t="shared" si="10"/>
        <v>0.52317733338899786</v>
      </c>
      <c r="K115" s="5">
        <f t="shared" si="11"/>
        <v>1.523177333388998</v>
      </c>
      <c r="L115" s="4" t="str">
        <f t="shared" si="12"/>
        <v>Over Budget</v>
      </c>
      <c r="M115">
        <f t="shared" si="13"/>
        <v>2023</v>
      </c>
      <c r="N115">
        <f t="shared" si="14"/>
        <v>11</v>
      </c>
      <c r="O115" t="str">
        <f t="shared" si="15"/>
        <v>Nov</v>
      </c>
      <c r="P115" t="str">
        <f t="shared" si="16"/>
        <v>Q4</v>
      </c>
      <c r="Q115" t="str">
        <f t="shared" si="17"/>
        <v>2023-11</v>
      </c>
    </row>
    <row r="116" spans="1:17" x14ac:dyDescent="0.35">
      <c r="A116" s="2">
        <v>45088</v>
      </c>
      <c r="B116" t="s">
        <v>28</v>
      </c>
      <c r="C116" t="s">
        <v>34</v>
      </c>
      <c r="D116" t="s">
        <v>30</v>
      </c>
      <c r="E116" s="3">
        <v>68827</v>
      </c>
      <c r="F116" s="3">
        <v>135046</v>
      </c>
      <c r="G116" t="s">
        <v>35</v>
      </c>
      <c r="H116" s="3" t="s">
        <v>149</v>
      </c>
      <c r="I116" s="3">
        <f t="shared" si="9"/>
        <v>66219</v>
      </c>
      <c r="J116" s="4">
        <f t="shared" si="10"/>
        <v>0.96210789370450545</v>
      </c>
      <c r="K116" s="5">
        <f t="shared" si="11"/>
        <v>1.9621078937045056</v>
      </c>
      <c r="L116" s="4" t="str">
        <f t="shared" si="12"/>
        <v>Over Budget</v>
      </c>
      <c r="M116">
        <f t="shared" si="13"/>
        <v>2023</v>
      </c>
      <c r="N116">
        <f t="shared" si="14"/>
        <v>6</v>
      </c>
      <c r="O116" t="str">
        <f t="shared" si="15"/>
        <v>Jun</v>
      </c>
      <c r="P116" t="str">
        <f t="shared" si="16"/>
        <v>Q2</v>
      </c>
      <c r="Q116" t="str">
        <f t="shared" si="17"/>
        <v>2023-06</v>
      </c>
    </row>
    <row r="117" spans="1:17" x14ac:dyDescent="0.35">
      <c r="A117" s="2">
        <v>45060</v>
      </c>
      <c r="B117" t="s">
        <v>55</v>
      </c>
      <c r="C117" t="s">
        <v>24</v>
      </c>
      <c r="D117" t="s">
        <v>58</v>
      </c>
      <c r="E117" s="3">
        <v>107389</v>
      </c>
      <c r="F117" s="3">
        <v>159814</v>
      </c>
      <c r="G117" t="s">
        <v>21</v>
      </c>
      <c r="H117" s="3" t="s">
        <v>150</v>
      </c>
      <c r="I117" s="3">
        <f t="shared" si="9"/>
        <v>52425</v>
      </c>
      <c r="J117" s="4">
        <f t="shared" si="10"/>
        <v>0.48817849127936752</v>
      </c>
      <c r="K117" s="5">
        <f t="shared" si="11"/>
        <v>1.4881784912793676</v>
      </c>
      <c r="L117" s="4" t="str">
        <f t="shared" si="12"/>
        <v>Over Budget</v>
      </c>
      <c r="M117">
        <f t="shared" si="13"/>
        <v>2023</v>
      </c>
      <c r="N117">
        <f t="shared" si="14"/>
        <v>5</v>
      </c>
      <c r="O117" t="str">
        <f t="shared" si="15"/>
        <v>May</v>
      </c>
      <c r="P117" t="str">
        <f t="shared" si="16"/>
        <v>Q2</v>
      </c>
      <c r="Q117" t="str">
        <f t="shared" si="17"/>
        <v>2023-05</v>
      </c>
    </row>
    <row r="118" spans="1:17" x14ac:dyDescent="0.35">
      <c r="A118" s="2">
        <v>44939</v>
      </c>
      <c r="B118" t="s">
        <v>37</v>
      </c>
      <c r="C118" t="s">
        <v>19</v>
      </c>
      <c r="D118" t="s">
        <v>30</v>
      </c>
      <c r="E118" s="3">
        <v>135114</v>
      </c>
      <c r="F118" s="3">
        <v>162322</v>
      </c>
      <c r="G118" t="s">
        <v>26</v>
      </c>
      <c r="H118" s="3" t="s">
        <v>151</v>
      </c>
      <c r="I118" s="3">
        <f t="shared" si="9"/>
        <v>27208</v>
      </c>
      <c r="J118" s="4">
        <f t="shared" si="10"/>
        <v>0.20137069437660049</v>
      </c>
      <c r="K118" s="5">
        <f t="shared" si="11"/>
        <v>1.2013706943766005</v>
      </c>
      <c r="L118" s="4" t="str">
        <f t="shared" si="12"/>
        <v>Over Budget</v>
      </c>
      <c r="M118">
        <f t="shared" si="13"/>
        <v>2023</v>
      </c>
      <c r="N118">
        <f t="shared" si="14"/>
        <v>1</v>
      </c>
      <c r="O118" t="str">
        <f t="shared" si="15"/>
        <v>Jan</v>
      </c>
      <c r="P118" t="str">
        <f t="shared" si="16"/>
        <v>Q1</v>
      </c>
      <c r="Q118" t="str">
        <f t="shared" si="17"/>
        <v>2023-01</v>
      </c>
    </row>
    <row r="119" spans="1:17" x14ac:dyDescent="0.35">
      <c r="A119" s="2">
        <v>44760</v>
      </c>
      <c r="B119" t="s">
        <v>55</v>
      </c>
      <c r="C119" t="s">
        <v>43</v>
      </c>
      <c r="D119" t="s">
        <v>58</v>
      </c>
      <c r="E119" s="3">
        <v>106726</v>
      </c>
      <c r="F119" s="3">
        <v>141649</v>
      </c>
      <c r="G119" t="s">
        <v>21</v>
      </c>
      <c r="H119" s="3" t="s">
        <v>152</v>
      </c>
      <c r="I119" s="3">
        <f t="shared" si="9"/>
        <v>34923</v>
      </c>
      <c r="J119" s="4">
        <f t="shared" si="10"/>
        <v>0.32722110825853118</v>
      </c>
      <c r="K119" s="5">
        <f t="shared" si="11"/>
        <v>1.3272211082585312</v>
      </c>
      <c r="L119" s="4" t="str">
        <f t="shared" si="12"/>
        <v>Over Budget</v>
      </c>
      <c r="M119">
        <f t="shared" si="13"/>
        <v>2022</v>
      </c>
      <c r="N119">
        <f t="shared" si="14"/>
        <v>7</v>
      </c>
      <c r="O119" t="str">
        <f t="shared" si="15"/>
        <v>Jul</v>
      </c>
      <c r="P119" t="str">
        <f t="shared" si="16"/>
        <v>Q3</v>
      </c>
      <c r="Q119" t="str">
        <f t="shared" si="17"/>
        <v>2022-07</v>
      </c>
    </row>
    <row r="120" spans="1:17" x14ac:dyDescent="0.35">
      <c r="A120" s="2">
        <v>45217</v>
      </c>
      <c r="B120" t="s">
        <v>55</v>
      </c>
      <c r="C120" t="s">
        <v>24</v>
      </c>
      <c r="D120" t="s">
        <v>25</v>
      </c>
      <c r="E120" s="3">
        <v>138077</v>
      </c>
      <c r="F120" s="3">
        <v>143377</v>
      </c>
      <c r="G120" t="s">
        <v>26</v>
      </c>
      <c r="H120" s="3" t="s">
        <v>153</v>
      </c>
      <c r="I120" s="3">
        <f t="shared" si="9"/>
        <v>5300</v>
      </c>
      <c r="J120" s="4">
        <f t="shared" si="10"/>
        <v>3.8384379730150568E-2</v>
      </c>
      <c r="K120" s="5">
        <f t="shared" si="11"/>
        <v>1.0383843797301506</v>
      </c>
      <c r="L120" s="4" t="str">
        <f t="shared" si="12"/>
        <v>Over Budget</v>
      </c>
      <c r="M120">
        <f t="shared" si="13"/>
        <v>2023</v>
      </c>
      <c r="N120">
        <f t="shared" si="14"/>
        <v>10</v>
      </c>
      <c r="O120" t="str">
        <f t="shared" si="15"/>
        <v>Oct</v>
      </c>
      <c r="P120" t="str">
        <f t="shared" si="16"/>
        <v>Q4</v>
      </c>
      <c r="Q120" t="str">
        <f t="shared" si="17"/>
        <v>2023-10</v>
      </c>
    </row>
    <row r="121" spans="1:17" x14ac:dyDescent="0.35">
      <c r="A121" s="2">
        <v>44292</v>
      </c>
      <c r="B121" t="s">
        <v>55</v>
      </c>
      <c r="C121" t="s">
        <v>29</v>
      </c>
      <c r="D121" t="s">
        <v>25</v>
      </c>
      <c r="E121" s="3">
        <v>143034</v>
      </c>
      <c r="F121" s="3">
        <v>61202</v>
      </c>
      <c r="G121" t="s">
        <v>21</v>
      </c>
      <c r="H121" s="3" t="s">
        <v>154</v>
      </c>
      <c r="I121" s="3">
        <f t="shared" si="9"/>
        <v>-81832</v>
      </c>
      <c r="J121" s="4">
        <f t="shared" si="10"/>
        <v>-0.57211572073772665</v>
      </c>
      <c r="K121" s="5">
        <f t="shared" si="11"/>
        <v>0.42788427926227329</v>
      </c>
      <c r="L121" s="4" t="str">
        <f t="shared" si="12"/>
        <v>Under Budget</v>
      </c>
      <c r="M121">
        <f t="shared" si="13"/>
        <v>2021</v>
      </c>
      <c r="N121">
        <f t="shared" si="14"/>
        <v>4</v>
      </c>
      <c r="O121" t="str">
        <f t="shared" si="15"/>
        <v>Apr</v>
      </c>
      <c r="P121" t="str">
        <f t="shared" si="16"/>
        <v>Q2</v>
      </c>
      <c r="Q121" t="str">
        <f t="shared" si="17"/>
        <v>2021-04</v>
      </c>
    </row>
    <row r="122" spans="1:17" x14ac:dyDescent="0.35">
      <c r="A122" s="2">
        <v>44681</v>
      </c>
      <c r="B122" t="s">
        <v>23</v>
      </c>
      <c r="C122" t="s">
        <v>43</v>
      </c>
      <c r="D122" t="s">
        <v>58</v>
      </c>
      <c r="E122" s="3">
        <v>138373</v>
      </c>
      <c r="F122" s="3">
        <v>100276</v>
      </c>
      <c r="G122" t="s">
        <v>21</v>
      </c>
      <c r="H122" s="3" t="s">
        <v>155</v>
      </c>
      <c r="I122" s="3">
        <f t="shared" si="9"/>
        <v>-38097</v>
      </c>
      <c r="J122" s="4">
        <f t="shared" si="10"/>
        <v>-0.27532105251747091</v>
      </c>
      <c r="K122" s="5">
        <f t="shared" si="11"/>
        <v>0.72467894748252915</v>
      </c>
      <c r="L122" s="4" t="str">
        <f t="shared" si="12"/>
        <v>Under Budget</v>
      </c>
      <c r="M122">
        <f t="shared" si="13"/>
        <v>2022</v>
      </c>
      <c r="N122">
        <f t="shared" si="14"/>
        <v>4</v>
      </c>
      <c r="O122" t="str">
        <f t="shared" si="15"/>
        <v>Apr</v>
      </c>
      <c r="P122" t="str">
        <f t="shared" si="16"/>
        <v>Q2</v>
      </c>
      <c r="Q122" t="str">
        <f t="shared" si="17"/>
        <v>2022-04</v>
      </c>
    </row>
    <row r="123" spans="1:17" x14ac:dyDescent="0.35">
      <c r="A123" s="2">
        <v>44427</v>
      </c>
      <c r="B123" t="s">
        <v>55</v>
      </c>
      <c r="C123" t="s">
        <v>43</v>
      </c>
      <c r="D123" t="s">
        <v>30</v>
      </c>
      <c r="E123" s="3">
        <v>136076</v>
      </c>
      <c r="F123" s="3">
        <v>154023</v>
      </c>
      <c r="G123" t="s">
        <v>26</v>
      </c>
      <c r="H123" s="3" t="s">
        <v>156</v>
      </c>
      <c r="I123" s="3">
        <f t="shared" si="9"/>
        <v>17947</v>
      </c>
      <c r="J123" s="4">
        <f t="shared" si="10"/>
        <v>0.13188953232017403</v>
      </c>
      <c r="K123" s="5">
        <f t="shared" si="11"/>
        <v>1.1318895323201741</v>
      </c>
      <c r="L123" s="4" t="str">
        <f t="shared" si="12"/>
        <v>Over Budget</v>
      </c>
      <c r="M123">
        <f t="shared" si="13"/>
        <v>2021</v>
      </c>
      <c r="N123">
        <f t="shared" si="14"/>
        <v>8</v>
      </c>
      <c r="O123" t="str">
        <f t="shared" si="15"/>
        <v>Aug</v>
      </c>
      <c r="P123" t="str">
        <f t="shared" si="16"/>
        <v>Q3</v>
      </c>
      <c r="Q123" t="str">
        <f t="shared" si="17"/>
        <v>2021-08</v>
      </c>
    </row>
    <row r="124" spans="1:17" x14ac:dyDescent="0.35">
      <c r="A124" s="2">
        <v>44945</v>
      </c>
      <c r="B124" t="s">
        <v>23</v>
      </c>
      <c r="C124" t="s">
        <v>34</v>
      </c>
      <c r="D124" t="s">
        <v>25</v>
      </c>
      <c r="E124" s="3">
        <v>72397</v>
      </c>
      <c r="F124" s="3">
        <v>158604</v>
      </c>
      <c r="G124" t="s">
        <v>26</v>
      </c>
      <c r="H124" s="3" t="s">
        <v>157</v>
      </c>
      <c r="I124" s="3">
        <f t="shared" si="9"/>
        <v>86207</v>
      </c>
      <c r="J124" s="4">
        <f t="shared" si="10"/>
        <v>1.1907537605149385</v>
      </c>
      <c r="K124" s="5">
        <f t="shared" si="11"/>
        <v>2.1907537605149385</v>
      </c>
      <c r="L124" s="4" t="str">
        <f t="shared" si="12"/>
        <v>Over Budget</v>
      </c>
      <c r="M124">
        <f t="shared" si="13"/>
        <v>2023</v>
      </c>
      <c r="N124">
        <f t="shared" si="14"/>
        <v>1</v>
      </c>
      <c r="O124" t="str">
        <f t="shared" si="15"/>
        <v>Jan</v>
      </c>
      <c r="P124" t="str">
        <f t="shared" si="16"/>
        <v>Q1</v>
      </c>
      <c r="Q124" t="str">
        <f t="shared" si="17"/>
        <v>2023-01</v>
      </c>
    </row>
    <row r="125" spans="1:17" x14ac:dyDescent="0.35">
      <c r="A125" s="2">
        <v>44737</v>
      </c>
      <c r="B125" t="s">
        <v>18</v>
      </c>
      <c r="C125" t="s">
        <v>23</v>
      </c>
      <c r="D125" t="s">
        <v>20</v>
      </c>
      <c r="E125" s="3">
        <v>79951</v>
      </c>
      <c r="F125" s="3">
        <v>86138</v>
      </c>
      <c r="G125" t="s">
        <v>21</v>
      </c>
      <c r="H125" s="3" t="s">
        <v>158</v>
      </c>
      <c r="I125" s="3">
        <f t="shared" si="9"/>
        <v>6187</v>
      </c>
      <c r="J125" s="4">
        <f t="shared" si="10"/>
        <v>7.7384898250178233E-2</v>
      </c>
      <c r="K125" s="5">
        <f t="shared" si="11"/>
        <v>1.0773848982501781</v>
      </c>
      <c r="L125" s="4" t="str">
        <f t="shared" si="12"/>
        <v>Over Budget</v>
      </c>
      <c r="M125">
        <f t="shared" si="13"/>
        <v>2022</v>
      </c>
      <c r="N125">
        <f t="shared" si="14"/>
        <v>6</v>
      </c>
      <c r="O125" t="str">
        <f t="shared" si="15"/>
        <v>Jun</v>
      </c>
      <c r="P125" t="str">
        <f t="shared" si="16"/>
        <v>Q2</v>
      </c>
      <c r="Q125" t="str">
        <f t="shared" si="17"/>
        <v>2022-06</v>
      </c>
    </row>
    <row r="126" spans="1:17" x14ac:dyDescent="0.35">
      <c r="A126" s="2">
        <v>45256</v>
      </c>
      <c r="B126" t="s">
        <v>37</v>
      </c>
      <c r="C126" t="s">
        <v>29</v>
      </c>
      <c r="D126" t="s">
        <v>58</v>
      </c>
      <c r="E126" s="3">
        <v>65770</v>
      </c>
      <c r="F126" s="3">
        <v>96074</v>
      </c>
      <c r="G126" t="s">
        <v>26</v>
      </c>
      <c r="H126" s="3" t="s">
        <v>159</v>
      </c>
      <c r="I126" s="3">
        <f t="shared" si="9"/>
        <v>30304</v>
      </c>
      <c r="J126" s="4">
        <f t="shared" si="10"/>
        <v>0.46075718412650146</v>
      </c>
      <c r="K126" s="5">
        <f t="shared" si="11"/>
        <v>1.4607571841265015</v>
      </c>
      <c r="L126" s="4" t="str">
        <f t="shared" si="12"/>
        <v>Over Budget</v>
      </c>
      <c r="M126">
        <f t="shared" si="13"/>
        <v>2023</v>
      </c>
      <c r="N126">
        <f t="shared" si="14"/>
        <v>11</v>
      </c>
      <c r="O126" t="str">
        <f t="shared" si="15"/>
        <v>Nov</v>
      </c>
      <c r="P126" t="str">
        <f t="shared" si="16"/>
        <v>Q4</v>
      </c>
      <c r="Q126" t="str">
        <f t="shared" si="17"/>
        <v>2023-11</v>
      </c>
    </row>
    <row r="127" spans="1:17" x14ac:dyDescent="0.35">
      <c r="A127" s="2">
        <v>44721</v>
      </c>
      <c r="B127" t="s">
        <v>23</v>
      </c>
      <c r="C127" t="s">
        <v>19</v>
      </c>
      <c r="D127" t="s">
        <v>20</v>
      </c>
      <c r="E127" s="3">
        <v>41545</v>
      </c>
      <c r="F127" s="3">
        <v>48828</v>
      </c>
      <c r="G127" t="s">
        <v>32</v>
      </c>
      <c r="H127" s="3" t="s">
        <v>160</v>
      </c>
      <c r="I127" s="3">
        <f t="shared" si="9"/>
        <v>7283</v>
      </c>
      <c r="J127" s="4">
        <f t="shared" si="10"/>
        <v>0.17530388735106511</v>
      </c>
      <c r="K127" s="5">
        <f t="shared" si="11"/>
        <v>1.1753038873510651</v>
      </c>
      <c r="L127" s="4" t="str">
        <f t="shared" si="12"/>
        <v>Over Budget</v>
      </c>
      <c r="M127">
        <f t="shared" si="13"/>
        <v>2022</v>
      </c>
      <c r="N127">
        <f t="shared" si="14"/>
        <v>6</v>
      </c>
      <c r="O127" t="str">
        <f t="shared" si="15"/>
        <v>Jun</v>
      </c>
      <c r="P127" t="str">
        <f t="shared" si="16"/>
        <v>Q2</v>
      </c>
      <c r="Q127" t="str">
        <f t="shared" si="17"/>
        <v>2022-06</v>
      </c>
    </row>
    <row r="128" spans="1:17" x14ac:dyDescent="0.35">
      <c r="A128" s="2">
        <v>44774</v>
      </c>
      <c r="B128" t="s">
        <v>28</v>
      </c>
      <c r="C128" t="s">
        <v>24</v>
      </c>
      <c r="D128" t="s">
        <v>20</v>
      </c>
      <c r="E128" s="3">
        <v>18705</v>
      </c>
      <c r="F128" s="3">
        <v>26330</v>
      </c>
      <c r="G128" t="s">
        <v>35</v>
      </c>
      <c r="H128" s="3" t="s">
        <v>161</v>
      </c>
      <c r="I128" s="3">
        <f t="shared" si="9"/>
        <v>7625</v>
      </c>
      <c r="J128" s="4">
        <f t="shared" si="10"/>
        <v>0.40764501470195136</v>
      </c>
      <c r="K128" s="5">
        <f t="shared" si="11"/>
        <v>1.4076450147019512</v>
      </c>
      <c r="L128" s="4" t="str">
        <f t="shared" si="12"/>
        <v>Over Budget</v>
      </c>
      <c r="M128">
        <f t="shared" si="13"/>
        <v>2022</v>
      </c>
      <c r="N128">
        <f t="shared" si="14"/>
        <v>8</v>
      </c>
      <c r="O128" t="str">
        <f t="shared" si="15"/>
        <v>Aug</v>
      </c>
      <c r="P128" t="str">
        <f t="shared" si="16"/>
        <v>Q3</v>
      </c>
      <c r="Q128" t="str">
        <f t="shared" si="17"/>
        <v>2022-08</v>
      </c>
    </row>
    <row r="129" spans="1:17" x14ac:dyDescent="0.35">
      <c r="A129" s="2">
        <v>44878</v>
      </c>
      <c r="B129" t="s">
        <v>55</v>
      </c>
      <c r="C129" t="s">
        <v>23</v>
      </c>
      <c r="D129" t="s">
        <v>39</v>
      </c>
      <c r="E129" s="3">
        <v>20704</v>
      </c>
      <c r="F129" s="3">
        <v>152314</v>
      </c>
      <c r="G129" t="s">
        <v>21</v>
      </c>
      <c r="H129" s="3" t="s">
        <v>162</v>
      </c>
      <c r="I129" s="3">
        <f t="shared" si="9"/>
        <v>131610</v>
      </c>
      <c r="J129" s="4">
        <f t="shared" si="10"/>
        <v>6.3567426584234932</v>
      </c>
      <c r="K129" s="5">
        <f t="shared" si="11"/>
        <v>7.3567426584234932</v>
      </c>
      <c r="L129" s="4" t="str">
        <f t="shared" si="12"/>
        <v>Over Budget</v>
      </c>
      <c r="M129">
        <f t="shared" si="13"/>
        <v>2022</v>
      </c>
      <c r="N129">
        <f t="shared" si="14"/>
        <v>11</v>
      </c>
      <c r="O129" t="str">
        <f t="shared" si="15"/>
        <v>Nov</v>
      </c>
      <c r="P129" t="str">
        <f t="shared" si="16"/>
        <v>Q4</v>
      </c>
      <c r="Q129" t="str">
        <f t="shared" si="17"/>
        <v>2022-11</v>
      </c>
    </row>
    <row r="130" spans="1:17" x14ac:dyDescent="0.35">
      <c r="A130" s="2">
        <v>44753</v>
      </c>
      <c r="B130" t="s">
        <v>28</v>
      </c>
      <c r="C130" t="s">
        <v>34</v>
      </c>
      <c r="D130" t="s">
        <v>20</v>
      </c>
      <c r="E130" s="3">
        <v>38671</v>
      </c>
      <c r="F130" s="3">
        <v>42340</v>
      </c>
      <c r="G130" t="s">
        <v>32</v>
      </c>
      <c r="H130" s="3" t="s">
        <v>163</v>
      </c>
      <c r="I130" s="3">
        <f t="shared" si="9"/>
        <v>3669</v>
      </c>
      <c r="J130" s="4">
        <f t="shared" si="10"/>
        <v>9.487729823381863E-2</v>
      </c>
      <c r="K130" s="5">
        <f t="shared" si="11"/>
        <v>1.0948772982338186</v>
      </c>
      <c r="L130" s="4" t="str">
        <f t="shared" si="12"/>
        <v>Over Budget</v>
      </c>
      <c r="M130">
        <f t="shared" si="13"/>
        <v>2022</v>
      </c>
      <c r="N130">
        <f t="shared" si="14"/>
        <v>7</v>
      </c>
      <c r="O130" t="str">
        <f t="shared" si="15"/>
        <v>Jul</v>
      </c>
      <c r="P130" t="str">
        <f t="shared" si="16"/>
        <v>Q3</v>
      </c>
      <c r="Q130" t="str">
        <f t="shared" si="17"/>
        <v>2022-07</v>
      </c>
    </row>
    <row r="131" spans="1:17" x14ac:dyDescent="0.35">
      <c r="A131" s="2">
        <v>45209</v>
      </c>
      <c r="B131" t="s">
        <v>18</v>
      </c>
      <c r="C131" t="s">
        <v>23</v>
      </c>
      <c r="D131" t="s">
        <v>20</v>
      </c>
      <c r="E131" s="3">
        <v>31203</v>
      </c>
      <c r="F131" s="3">
        <v>102468</v>
      </c>
      <c r="G131" t="s">
        <v>32</v>
      </c>
      <c r="H131" s="3" t="s">
        <v>164</v>
      </c>
      <c r="I131" s="3">
        <f t="shared" si="9"/>
        <v>71265</v>
      </c>
      <c r="J131" s="4">
        <f t="shared" si="10"/>
        <v>2.2839150081722912</v>
      </c>
      <c r="K131" s="5">
        <f t="shared" si="11"/>
        <v>3.2839150081722912</v>
      </c>
      <c r="L131" s="4" t="str">
        <f t="shared" si="12"/>
        <v>Over Budget</v>
      </c>
      <c r="M131">
        <f t="shared" si="13"/>
        <v>2023</v>
      </c>
      <c r="N131">
        <f t="shared" si="14"/>
        <v>10</v>
      </c>
      <c r="O131" t="str">
        <f t="shared" si="15"/>
        <v>Oct</v>
      </c>
      <c r="P131" t="str">
        <f t="shared" si="16"/>
        <v>Q4</v>
      </c>
      <c r="Q131" t="str">
        <f t="shared" si="17"/>
        <v>2023-10</v>
      </c>
    </row>
    <row r="132" spans="1:17" x14ac:dyDescent="0.35">
      <c r="A132" s="2">
        <v>44842</v>
      </c>
      <c r="B132" t="s">
        <v>18</v>
      </c>
      <c r="C132" t="s">
        <v>43</v>
      </c>
      <c r="D132" t="s">
        <v>39</v>
      </c>
      <c r="E132" s="3">
        <v>91927</v>
      </c>
      <c r="F132" s="3">
        <v>68989</v>
      </c>
      <c r="G132" t="s">
        <v>32</v>
      </c>
      <c r="H132" s="3" t="s">
        <v>165</v>
      </c>
      <c r="I132" s="3">
        <f t="shared" si="9"/>
        <v>-22938</v>
      </c>
      <c r="J132" s="4">
        <f t="shared" si="10"/>
        <v>-0.24952407888868341</v>
      </c>
      <c r="K132" s="5">
        <f t="shared" si="11"/>
        <v>0.75047592111131656</v>
      </c>
      <c r="L132" s="4" t="str">
        <f t="shared" si="12"/>
        <v>Under Budget</v>
      </c>
      <c r="M132">
        <f t="shared" si="13"/>
        <v>2022</v>
      </c>
      <c r="N132">
        <f t="shared" si="14"/>
        <v>10</v>
      </c>
      <c r="O132" t="str">
        <f t="shared" si="15"/>
        <v>Oct</v>
      </c>
      <c r="P132" t="str">
        <f t="shared" si="16"/>
        <v>Q4</v>
      </c>
      <c r="Q132" t="str">
        <f t="shared" si="17"/>
        <v>2022-10</v>
      </c>
    </row>
    <row r="133" spans="1:17" x14ac:dyDescent="0.35">
      <c r="A133" s="2">
        <v>44992</v>
      </c>
      <c r="B133" t="s">
        <v>41</v>
      </c>
      <c r="C133" t="s">
        <v>43</v>
      </c>
      <c r="D133" t="s">
        <v>39</v>
      </c>
      <c r="E133" s="3">
        <v>130503</v>
      </c>
      <c r="F133" s="3">
        <v>21823</v>
      </c>
      <c r="G133" t="s">
        <v>26</v>
      </c>
      <c r="H133" s="3" t="s">
        <v>166</v>
      </c>
      <c r="I133" s="3">
        <f t="shared" ref="I133:I196" si="18">F133-E133</f>
        <v>-108680</v>
      </c>
      <c r="J133" s="4">
        <f t="shared" ref="J133:J196" si="19">IFERROR(I133/E133,0)</f>
        <v>-0.83277779054887624</v>
      </c>
      <c r="K133" s="5">
        <f t="shared" ref="K133:K196" si="20">IFERROR(F133/E133,0)</f>
        <v>0.16722220945112373</v>
      </c>
      <c r="L133" s="4" t="str">
        <f t="shared" ref="L133:L196" si="21">IF(I133&gt;0,"Over Budget",IF(I133&lt;0,"Under Budget","On Budget"))</f>
        <v>Under Budget</v>
      </c>
      <c r="M133">
        <f t="shared" ref="M133:M196" si="22">YEAR(A133)</f>
        <v>2023</v>
      </c>
      <c r="N133">
        <f t="shared" ref="N133:N196" si="23">MONTH(A133)</f>
        <v>3</v>
      </c>
      <c r="O133" t="str">
        <f t="shared" ref="O133:O196" si="24">TEXT(A133,"mmm")</f>
        <v>Mar</v>
      </c>
      <c r="P133" t="str">
        <f t="shared" ref="P133:P196" si="25">"Q"&amp;ROUNDUP(MONTH(A133)/3,0)</f>
        <v>Q1</v>
      </c>
      <c r="Q133" t="str">
        <f t="shared" ref="Q133:Q196" si="26">TEXT(A133,"yyyy-mm")</f>
        <v>2023-03</v>
      </c>
    </row>
    <row r="134" spans="1:17" x14ac:dyDescent="0.35">
      <c r="A134" s="2">
        <v>45248</v>
      </c>
      <c r="B134" t="s">
        <v>55</v>
      </c>
      <c r="C134" t="s">
        <v>19</v>
      </c>
      <c r="D134" t="s">
        <v>39</v>
      </c>
      <c r="E134" s="3">
        <v>102115</v>
      </c>
      <c r="F134" s="3">
        <v>90119</v>
      </c>
      <c r="G134" t="s">
        <v>35</v>
      </c>
      <c r="H134" s="3" t="s">
        <v>167</v>
      </c>
      <c r="I134" s="3">
        <f t="shared" si="18"/>
        <v>-11996</v>
      </c>
      <c r="J134" s="4">
        <f t="shared" si="19"/>
        <v>-0.11747539538755325</v>
      </c>
      <c r="K134" s="5">
        <f t="shared" si="20"/>
        <v>0.88252460461244675</v>
      </c>
      <c r="L134" s="4" t="str">
        <f t="shared" si="21"/>
        <v>Under Budget</v>
      </c>
      <c r="M134">
        <f t="shared" si="22"/>
        <v>2023</v>
      </c>
      <c r="N134">
        <f t="shared" si="23"/>
        <v>11</v>
      </c>
      <c r="O134" t="str">
        <f t="shared" si="24"/>
        <v>Nov</v>
      </c>
      <c r="P134" t="str">
        <f t="shared" si="25"/>
        <v>Q4</v>
      </c>
      <c r="Q134" t="str">
        <f t="shared" si="26"/>
        <v>2023-11</v>
      </c>
    </row>
    <row r="135" spans="1:17" x14ac:dyDescent="0.35">
      <c r="A135" s="2">
        <v>44386</v>
      </c>
      <c r="B135" t="s">
        <v>41</v>
      </c>
      <c r="C135" t="s">
        <v>29</v>
      </c>
      <c r="D135" t="s">
        <v>30</v>
      </c>
      <c r="E135" s="3">
        <v>22451</v>
      </c>
      <c r="F135" s="3">
        <v>125065</v>
      </c>
      <c r="G135" t="s">
        <v>21</v>
      </c>
      <c r="H135" s="3" t="s">
        <v>168</v>
      </c>
      <c r="I135" s="3">
        <f t="shared" si="18"/>
        <v>102614</v>
      </c>
      <c r="J135" s="4">
        <f t="shared" si="19"/>
        <v>4.5705759208943926</v>
      </c>
      <c r="K135" s="5">
        <f t="shared" si="20"/>
        <v>5.5705759208943926</v>
      </c>
      <c r="L135" s="4" t="str">
        <f t="shared" si="21"/>
        <v>Over Budget</v>
      </c>
      <c r="M135">
        <f t="shared" si="22"/>
        <v>2021</v>
      </c>
      <c r="N135">
        <f t="shared" si="23"/>
        <v>7</v>
      </c>
      <c r="O135" t="str">
        <f t="shared" si="24"/>
        <v>Jul</v>
      </c>
      <c r="P135" t="str">
        <f t="shared" si="25"/>
        <v>Q3</v>
      </c>
      <c r="Q135" t="str">
        <f t="shared" si="26"/>
        <v>2021-07</v>
      </c>
    </row>
    <row r="136" spans="1:17" x14ac:dyDescent="0.35">
      <c r="A136" s="2">
        <v>44829</v>
      </c>
      <c r="B136" t="s">
        <v>28</v>
      </c>
      <c r="C136" t="s">
        <v>24</v>
      </c>
      <c r="D136" t="s">
        <v>39</v>
      </c>
      <c r="E136" s="3">
        <v>121372</v>
      </c>
      <c r="F136" s="3">
        <v>77604</v>
      </c>
      <c r="G136" t="s">
        <v>35</v>
      </c>
      <c r="H136" s="3" t="s">
        <v>169</v>
      </c>
      <c r="I136" s="3">
        <f t="shared" si="18"/>
        <v>-43768</v>
      </c>
      <c r="J136" s="4">
        <f t="shared" si="19"/>
        <v>-0.36061035494183175</v>
      </c>
      <c r="K136" s="5">
        <f t="shared" si="20"/>
        <v>0.63938964505816831</v>
      </c>
      <c r="L136" s="4" t="str">
        <f t="shared" si="21"/>
        <v>Under Budget</v>
      </c>
      <c r="M136">
        <f t="shared" si="22"/>
        <v>2022</v>
      </c>
      <c r="N136">
        <f t="shared" si="23"/>
        <v>9</v>
      </c>
      <c r="O136" t="str">
        <f t="shared" si="24"/>
        <v>Sep</v>
      </c>
      <c r="P136" t="str">
        <f t="shared" si="25"/>
        <v>Q3</v>
      </c>
      <c r="Q136" t="str">
        <f t="shared" si="26"/>
        <v>2022-09</v>
      </c>
    </row>
    <row r="137" spans="1:17" x14ac:dyDescent="0.35">
      <c r="A137" s="2">
        <v>44824</v>
      </c>
      <c r="B137" t="s">
        <v>37</v>
      </c>
      <c r="C137" t="s">
        <v>24</v>
      </c>
      <c r="D137" t="s">
        <v>30</v>
      </c>
      <c r="E137" s="3">
        <v>130102</v>
      </c>
      <c r="F137" s="3">
        <v>16281</v>
      </c>
      <c r="G137" t="s">
        <v>21</v>
      </c>
      <c r="H137" s="3" t="s">
        <v>170</v>
      </c>
      <c r="I137" s="3">
        <f t="shared" si="18"/>
        <v>-113821</v>
      </c>
      <c r="J137" s="4">
        <f t="shared" si="19"/>
        <v>-0.8748597254461884</v>
      </c>
      <c r="K137" s="5">
        <f t="shared" si="20"/>
        <v>0.12514027455381163</v>
      </c>
      <c r="L137" s="4" t="str">
        <f t="shared" si="21"/>
        <v>Under Budget</v>
      </c>
      <c r="M137">
        <f t="shared" si="22"/>
        <v>2022</v>
      </c>
      <c r="N137">
        <f t="shared" si="23"/>
        <v>9</v>
      </c>
      <c r="O137" t="str">
        <f t="shared" si="24"/>
        <v>Sep</v>
      </c>
      <c r="P137" t="str">
        <f t="shared" si="25"/>
        <v>Q3</v>
      </c>
      <c r="Q137" t="str">
        <f t="shared" si="26"/>
        <v>2022-09</v>
      </c>
    </row>
    <row r="138" spans="1:17" x14ac:dyDescent="0.35">
      <c r="A138" s="2">
        <v>45169</v>
      </c>
      <c r="B138" t="s">
        <v>41</v>
      </c>
      <c r="C138" t="s">
        <v>34</v>
      </c>
      <c r="D138" t="s">
        <v>58</v>
      </c>
      <c r="E138" s="3">
        <v>106613</v>
      </c>
      <c r="F138" s="3">
        <v>79734</v>
      </c>
      <c r="G138" t="s">
        <v>35</v>
      </c>
      <c r="H138" s="3" t="s">
        <v>171</v>
      </c>
      <c r="I138" s="3">
        <f t="shared" si="18"/>
        <v>-26879</v>
      </c>
      <c r="J138" s="4">
        <f t="shared" si="19"/>
        <v>-0.25211747160290021</v>
      </c>
      <c r="K138" s="5">
        <f t="shared" si="20"/>
        <v>0.74788252839709979</v>
      </c>
      <c r="L138" s="4" t="str">
        <f t="shared" si="21"/>
        <v>Under Budget</v>
      </c>
      <c r="M138">
        <f t="shared" si="22"/>
        <v>2023</v>
      </c>
      <c r="N138">
        <f t="shared" si="23"/>
        <v>8</v>
      </c>
      <c r="O138" t="str">
        <f t="shared" si="24"/>
        <v>Aug</v>
      </c>
      <c r="P138" t="str">
        <f t="shared" si="25"/>
        <v>Q3</v>
      </c>
      <c r="Q138" t="str">
        <f t="shared" si="26"/>
        <v>2023-08</v>
      </c>
    </row>
    <row r="139" spans="1:17" x14ac:dyDescent="0.35">
      <c r="A139" s="2">
        <v>44906</v>
      </c>
      <c r="B139" t="s">
        <v>18</v>
      </c>
      <c r="C139" t="s">
        <v>19</v>
      </c>
      <c r="D139" t="s">
        <v>30</v>
      </c>
      <c r="E139" s="3">
        <v>85856</v>
      </c>
      <c r="F139" s="3">
        <v>95951</v>
      </c>
      <c r="G139" t="s">
        <v>35</v>
      </c>
      <c r="H139" s="3" t="s">
        <v>172</v>
      </c>
      <c r="I139" s="3">
        <f t="shared" si="18"/>
        <v>10095</v>
      </c>
      <c r="J139" s="4">
        <f t="shared" si="19"/>
        <v>0.11758060007454342</v>
      </c>
      <c r="K139" s="5">
        <f t="shared" si="20"/>
        <v>1.1175806000745434</v>
      </c>
      <c r="L139" s="4" t="str">
        <f t="shared" si="21"/>
        <v>Over Budget</v>
      </c>
      <c r="M139">
        <f t="shared" si="22"/>
        <v>2022</v>
      </c>
      <c r="N139">
        <f t="shared" si="23"/>
        <v>12</v>
      </c>
      <c r="O139" t="str">
        <f t="shared" si="24"/>
        <v>Dec</v>
      </c>
      <c r="P139" t="str">
        <f t="shared" si="25"/>
        <v>Q4</v>
      </c>
      <c r="Q139" t="str">
        <f t="shared" si="26"/>
        <v>2022-12</v>
      </c>
    </row>
    <row r="140" spans="1:17" x14ac:dyDescent="0.35">
      <c r="A140" s="2">
        <v>44845</v>
      </c>
      <c r="B140" t="s">
        <v>55</v>
      </c>
      <c r="C140" t="s">
        <v>24</v>
      </c>
      <c r="D140" t="s">
        <v>58</v>
      </c>
      <c r="E140" s="3">
        <v>68642</v>
      </c>
      <c r="F140" s="3">
        <v>49051</v>
      </c>
      <c r="G140" t="s">
        <v>32</v>
      </c>
      <c r="H140" s="3" t="s">
        <v>173</v>
      </c>
      <c r="I140" s="3">
        <f t="shared" si="18"/>
        <v>-19591</v>
      </c>
      <c r="J140" s="4">
        <f t="shared" si="19"/>
        <v>-0.28540835057253577</v>
      </c>
      <c r="K140" s="5">
        <f t="shared" si="20"/>
        <v>0.71459164942746423</v>
      </c>
      <c r="L140" s="4" t="str">
        <f t="shared" si="21"/>
        <v>Under Budget</v>
      </c>
      <c r="M140">
        <f t="shared" si="22"/>
        <v>2022</v>
      </c>
      <c r="N140">
        <f t="shared" si="23"/>
        <v>10</v>
      </c>
      <c r="O140" t="str">
        <f t="shared" si="24"/>
        <v>Oct</v>
      </c>
      <c r="P140" t="str">
        <f t="shared" si="25"/>
        <v>Q4</v>
      </c>
      <c r="Q140" t="str">
        <f t="shared" si="26"/>
        <v>2022-10</v>
      </c>
    </row>
    <row r="141" spans="1:17" x14ac:dyDescent="0.35">
      <c r="A141" s="2">
        <v>44514</v>
      </c>
      <c r="B141" t="s">
        <v>28</v>
      </c>
      <c r="C141" t="s">
        <v>29</v>
      </c>
      <c r="D141" t="s">
        <v>39</v>
      </c>
      <c r="E141" s="3">
        <v>97656</v>
      </c>
      <c r="F141" s="3">
        <v>100215</v>
      </c>
      <c r="G141" t="s">
        <v>26</v>
      </c>
      <c r="H141" s="3" t="s">
        <v>174</v>
      </c>
      <c r="I141" s="3">
        <f t="shared" si="18"/>
        <v>2559</v>
      </c>
      <c r="J141" s="4">
        <f t="shared" si="19"/>
        <v>2.6204227082821333E-2</v>
      </c>
      <c r="K141" s="5">
        <f t="shared" si="20"/>
        <v>1.0262042270828213</v>
      </c>
      <c r="L141" s="4" t="str">
        <f t="shared" si="21"/>
        <v>Over Budget</v>
      </c>
      <c r="M141">
        <f t="shared" si="22"/>
        <v>2021</v>
      </c>
      <c r="N141">
        <f t="shared" si="23"/>
        <v>11</v>
      </c>
      <c r="O141" t="str">
        <f t="shared" si="24"/>
        <v>Nov</v>
      </c>
      <c r="P141" t="str">
        <f t="shared" si="25"/>
        <v>Q4</v>
      </c>
      <c r="Q141" t="str">
        <f t="shared" si="26"/>
        <v>2021-11</v>
      </c>
    </row>
    <row r="142" spans="1:17" x14ac:dyDescent="0.35">
      <c r="A142" s="2">
        <v>44880</v>
      </c>
      <c r="B142" t="s">
        <v>23</v>
      </c>
      <c r="C142" t="s">
        <v>43</v>
      </c>
      <c r="D142" t="s">
        <v>39</v>
      </c>
      <c r="E142" s="3">
        <v>44612</v>
      </c>
      <c r="F142" s="3">
        <v>138226</v>
      </c>
      <c r="G142" t="s">
        <v>21</v>
      </c>
      <c r="H142" s="3" t="s">
        <v>175</v>
      </c>
      <c r="I142" s="3">
        <f t="shared" si="18"/>
        <v>93614</v>
      </c>
      <c r="J142" s="4">
        <f t="shared" si="19"/>
        <v>2.0984040168564513</v>
      </c>
      <c r="K142" s="5">
        <f t="shared" si="20"/>
        <v>3.0984040168564513</v>
      </c>
      <c r="L142" s="4" t="str">
        <f t="shared" si="21"/>
        <v>Over Budget</v>
      </c>
      <c r="M142">
        <f t="shared" si="22"/>
        <v>2022</v>
      </c>
      <c r="N142">
        <f t="shared" si="23"/>
        <v>11</v>
      </c>
      <c r="O142" t="str">
        <f t="shared" si="24"/>
        <v>Nov</v>
      </c>
      <c r="P142" t="str">
        <f t="shared" si="25"/>
        <v>Q4</v>
      </c>
      <c r="Q142" t="str">
        <f t="shared" si="26"/>
        <v>2022-11</v>
      </c>
    </row>
    <row r="143" spans="1:17" x14ac:dyDescent="0.35">
      <c r="A143" s="2">
        <v>44860</v>
      </c>
      <c r="B143" t="s">
        <v>18</v>
      </c>
      <c r="C143" t="s">
        <v>19</v>
      </c>
      <c r="D143" t="s">
        <v>58</v>
      </c>
      <c r="E143" s="3">
        <v>128299</v>
      </c>
      <c r="F143" s="3">
        <v>65283</v>
      </c>
      <c r="G143" t="s">
        <v>21</v>
      </c>
      <c r="H143" s="3" t="s">
        <v>176</v>
      </c>
      <c r="I143" s="3">
        <f t="shared" si="18"/>
        <v>-63016</v>
      </c>
      <c r="J143" s="4">
        <f t="shared" si="19"/>
        <v>-0.49116516886335826</v>
      </c>
      <c r="K143" s="5">
        <f t="shared" si="20"/>
        <v>0.50883483113664174</v>
      </c>
      <c r="L143" s="4" t="str">
        <f t="shared" si="21"/>
        <v>Under Budget</v>
      </c>
      <c r="M143">
        <f t="shared" si="22"/>
        <v>2022</v>
      </c>
      <c r="N143">
        <f t="shared" si="23"/>
        <v>10</v>
      </c>
      <c r="O143" t="str">
        <f t="shared" si="24"/>
        <v>Oct</v>
      </c>
      <c r="P143" t="str">
        <f t="shared" si="25"/>
        <v>Q4</v>
      </c>
      <c r="Q143" t="str">
        <f t="shared" si="26"/>
        <v>2022-10</v>
      </c>
    </row>
    <row r="144" spans="1:17" x14ac:dyDescent="0.35">
      <c r="A144" s="2">
        <v>44638</v>
      </c>
      <c r="B144" t="s">
        <v>23</v>
      </c>
      <c r="C144" t="s">
        <v>23</v>
      </c>
      <c r="D144" t="s">
        <v>25</v>
      </c>
      <c r="E144" s="3">
        <v>139848</v>
      </c>
      <c r="F144" s="3">
        <v>67309</v>
      </c>
      <c r="G144" t="s">
        <v>21</v>
      </c>
      <c r="H144" s="3" t="s">
        <v>177</v>
      </c>
      <c r="I144" s="3">
        <f t="shared" si="18"/>
        <v>-72539</v>
      </c>
      <c r="J144" s="4">
        <f t="shared" si="19"/>
        <v>-0.51869887306218176</v>
      </c>
      <c r="K144" s="5">
        <f t="shared" si="20"/>
        <v>0.48130112693781818</v>
      </c>
      <c r="L144" s="4" t="str">
        <f t="shared" si="21"/>
        <v>Under Budget</v>
      </c>
      <c r="M144">
        <f t="shared" si="22"/>
        <v>2022</v>
      </c>
      <c r="N144">
        <f t="shared" si="23"/>
        <v>3</v>
      </c>
      <c r="O144" t="str">
        <f t="shared" si="24"/>
        <v>Mar</v>
      </c>
      <c r="P144" t="str">
        <f t="shared" si="25"/>
        <v>Q1</v>
      </c>
      <c r="Q144" t="str">
        <f t="shared" si="26"/>
        <v>2022-03</v>
      </c>
    </row>
    <row r="145" spans="1:17" x14ac:dyDescent="0.35">
      <c r="A145" s="2">
        <v>44760</v>
      </c>
      <c r="B145" t="s">
        <v>37</v>
      </c>
      <c r="C145" t="s">
        <v>19</v>
      </c>
      <c r="D145" t="s">
        <v>30</v>
      </c>
      <c r="E145" s="3">
        <v>97606</v>
      </c>
      <c r="F145" s="3">
        <v>151420</v>
      </c>
      <c r="G145" t="s">
        <v>32</v>
      </c>
      <c r="H145" s="3" t="s">
        <v>178</v>
      </c>
      <c r="I145" s="3">
        <f t="shared" si="18"/>
        <v>53814</v>
      </c>
      <c r="J145" s="4">
        <f t="shared" si="19"/>
        <v>0.55133905702518293</v>
      </c>
      <c r="K145" s="5">
        <f t="shared" si="20"/>
        <v>1.5513390570251828</v>
      </c>
      <c r="L145" s="4" t="str">
        <f t="shared" si="21"/>
        <v>Over Budget</v>
      </c>
      <c r="M145">
        <f t="shared" si="22"/>
        <v>2022</v>
      </c>
      <c r="N145">
        <f t="shared" si="23"/>
        <v>7</v>
      </c>
      <c r="O145" t="str">
        <f t="shared" si="24"/>
        <v>Jul</v>
      </c>
      <c r="P145" t="str">
        <f t="shared" si="25"/>
        <v>Q3</v>
      </c>
      <c r="Q145" t="str">
        <f t="shared" si="26"/>
        <v>2022-07</v>
      </c>
    </row>
    <row r="146" spans="1:17" x14ac:dyDescent="0.35">
      <c r="A146" s="2">
        <v>45148</v>
      </c>
      <c r="B146" t="s">
        <v>55</v>
      </c>
      <c r="C146" t="s">
        <v>19</v>
      </c>
      <c r="D146" t="s">
        <v>20</v>
      </c>
      <c r="E146" s="3">
        <v>108983</v>
      </c>
      <c r="F146" s="3">
        <v>71335</v>
      </c>
      <c r="G146" t="s">
        <v>32</v>
      </c>
      <c r="H146" s="3" t="s">
        <v>179</v>
      </c>
      <c r="I146" s="3">
        <f t="shared" si="18"/>
        <v>-37648</v>
      </c>
      <c r="J146" s="4">
        <f t="shared" si="19"/>
        <v>-0.34544837268197792</v>
      </c>
      <c r="K146" s="5">
        <f t="shared" si="20"/>
        <v>0.65455162731802208</v>
      </c>
      <c r="L146" s="4" t="str">
        <f t="shared" si="21"/>
        <v>Under Budget</v>
      </c>
      <c r="M146">
        <f t="shared" si="22"/>
        <v>2023</v>
      </c>
      <c r="N146">
        <f t="shared" si="23"/>
        <v>8</v>
      </c>
      <c r="O146" t="str">
        <f t="shared" si="24"/>
        <v>Aug</v>
      </c>
      <c r="P146" t="str">
        <f t="shared" si="25"/>
        <v>Q3</v>
      </c>
      <c r="Q146" t="str">
        <f t="shared" si="26"/>
        <v>2023-08</v>
      </c>
    </row>
    <row r="147" spans="1:17" x14ac:dyDescent="0.35">
      <c r="A147" s="2">
        <v>44895</v>
      </c>
      <c r="B147" t="s">
        <v>37</v>
      </c>
      <c r="C147" t="s">
        <v>29</v>
      </c>
      <c r="D147" t="s">
        <v>39</v>
      </c>
      <c r="E147" s="3">
        <v>17190</v>
      </c>
      <c r="F147" s="3">
        <v>51124</v>
      </c>
      <c r="G147" t="s">
        <v>32</v>
      </c>
      <c r="H147" s="3" t="s">
        <v>180</v>
      </c>
      <c r="I147" s="3">
        <f t="shared" si="18"/>
        <v>33934</v>
      </c>
      <c r="J147" s="4">
        <f t="shared" si="19"/>
        <v>1.9740546829552066</v>
      </c>
      <c r="K147" s="5">
        <f t="shared" si="20"/>
        <v>2.9740546829552064</v>
      </c>
      <c r="L147" s="4" t="str">
        <f t="shared" si="21"/>
        <v>Over Budget</v>
      </c>
      <c r="M147">
        <f t="shared" si="22"/>
        <v>2022</v>
      </c>
      <c r="N147">
        <f t="shared" si="23"/>
        <v>11</v>
      </c>
      <c r="O147" t="str">
        <f t="shared" si="24"/>
        <v>Nov</v>
      </c>
      <c r="P147" t="str">
        <f t="shared" si="25"/>
        <v>Q4</v>
      </c>
      <c r="Q147" t="str">
        <f t="shared" si="26"/>
        <v>2022-11</v>
      </c>
    </row>
    <row r="148" spans="1:17" x14ac:dyDescent="0.35">
      <c r="A148" s="2">
        <v>44309</v>
      </c>
      <c r="B148" t="s">
        <v>37</v>
      </c>
      <c r="C148" t="s">
        <v>29</v>
      </c>
      <c r="D148" t="s">
        <v>30</v>
      </c>
      <c r="E148" s="3">
        <v>39617</v>
      </c>
      <c r="F148" s="3">
        <v>90509</v>
      </c>
      <c r="G148" t="s">
        <v>32</v>
      </c>
      <c r="H148" s="3" t="s">
        <v>181</v>
      </c>
      <c r="I148" s="3">
        <f t="shared" si="18"/>
        <v>50892</v>
      </c>
      <c r="J148" s="4">
        <f t="shared" si="19"/>
        <v>1.2846000454350406</v>
      </c>
      <c r="K148" s="5">
        <f t="shared" si="20"/>
        <v>2.2846000454350404</v>
      </c>
      <c r="L148" s="4" t="str">
        <f t="shared" si="21"/>
        <v>Over Budget</v>
      </c>
      <c r="M148">
        <f t="shared" si="22"/>
        <v>2021</v>
      </c>
      <c r="N148">
        <f t="shared" si="23"/>
        <v>4</v>
      </c>
      <c r="O148" t="str">
        <f t="shared" si="24"/>
        <v>Apr</v>
      </c>
      <c r="P148" t="str">
        <f t="shared" si="25"/>
        <v>Q2</v>
      </c>
      <c r="Q148" t="str">
        <f t="shared" si="26"/>
        <v>2021-04</v>
      </c>
    </row>
    <row r="149" spans="1:17" x14ac:dyDescent="0.35">
      <c r="A149" s="2">
        <v>44198</v>
      </c>
      <c r="B149" t="s">
        <v>55</v>
      </c>
      <c r="C149" t="s">
        <v>24</v>
      </c>
      <c r="D149" t="s">
        <v>30</v>
      </c>
      <c r="E149" s="3">
        <v>119319</v>
      </c>
      <c r="F149" s="3">
        <v>135211</v>
      </c>
      <c r="G149" t="s">
        <v>32</v>
      </c>
      <c r="H149" s="3" t="s">
        <v>182</v>
      </c>
      <c r="I149" s="3">
        <f t="shared" si="18"/>
        <v>15892</v>
      </c>
      <c r="J149" s="4">
        <f t="shared" si="19"/>
        <v>0.13318918194084764</v>
      </c>
      <c r="K149" s="5">
        <f t="shared" si="20"/>
        <v>1.1331891819408477</v>
      </c>
      <c r="L149" s="4" t="str">
        <f t="shared" si="21"/>
        <v>Over Budget</v>
      </c>
      <c r="M149">
        <f t="shared" si="22"/>
        <v>2021</v>
      </c>
      <c r="N149">
        <f t="shared" si="23"/>
        <v>1</v>
      </c>
      <c r="O149" t="str">
        <f t="shared" si="24"/>
        <v>Jan</v>
      </c>
      <c r="P149" t="str">
        <f t="shared" si="25"/>
        <v>Q1</v>
      </c>
      <c r="Q149" t="str">
        <f t="shared" si="26"/>
        <v>2021-01</v>
      </c>
    </row>
    <row r="150" spans="1:17" x14ac:dyDescent="0.35">
      <c r="A150" s="2">
        <v>44838</v>
      </c>
      <c r="B150" t="s">
        <v>55</v>
      </c>
      <c r="C150" t="s">
        <v>34</v>
      </c>
      <c r="D150" t="s">
        <v>39</v>
      </c>
      <c r="E150" s="3">
        <v>106931</v>
      </c>
      <c r="F150" s="3">
        <v>132960</v>
      </c>
      <c r="G150" t="s">
        <v>35</v>
      </c>
      <c r="H150" s="3" t="s">
        <v>183</v>
      </c>
      <c r="I150" s="3">
        <f t="shared" si="18"/>
        <v>26029</v>
      </c>
      <c r="J150" s="4">
        <f t="shared" si="19"/>
        <v>0.24341865315016226</v>
      </c>
      <c r="K150" s="5">
        <f t="shared" si="20"/>
        <v>1.2434186531501623</v>
      </c>
      <c r="L150" s="4" t="str">
        <f t="shared" si="21"/>
        <v>Over Budget</v>
      </c>
      <c r="M150">
        <f t="shared" si="22"/>
        <v>2022</v>
      </c>
      <c r="N150">
        <f t="shared" si="23"/>
        <v>10</v>
      </c>
      <c r="O150" t="str">
        <f t="shared" si="24"/>
        <v>Oct</v>
      </c>
      <c r="P150" t="str">
        <f t="shared" si="25"/>
        <v>Q4</v>
      </c>
      <c r="Q150" t="str">
        <f t="shared" si="26"/>
        <v>2022-10</v>
      </c>
    </row>
    <row r="151" spans="1:17" x14ac:dyDescent="0.35">
      <c r="A151" s="2">
        <v>44416</v>
      </c>
      <c r="B151" t="s">
        <v>23</v>
      </c>
      <c r="C151" t="s">
        <v>34</v>
      </c>
      <c r="D151" t="s">
        <v>58</v>
      </c>
      <c r="E151" s="3">
        <v>10009</v>
      </c>
      <c r="F151" s="3">
        <v>93558</v>
      </c>
      <c r="G151" t="s">
        <v>21</v>
      </c>
      <c r="H151" s="3" t="s">
        <v>184</v>
      </c>
      <c r="I151" s="3">
        <f t="shared" si="18"/>
        <v>83549</v>
      </c>
      <c r="J151" s="4">
        <f t="shared" si="19"/>
        <v>8.3473873513837553</v>
      </c>
      <c r="K151" s="5">
        <f t="shared" si="20"/>
        <v>9.3473873513837553</v>
      </c>
      <c r="L151" s="4" t="str">
        <f t="shared" si="21"/>
        <v>Over Budget</v>
      </c>
      <c r="M151">
        <f t="shared" si="22"/>
        <v>2021</v>
      </c>
      <c r="N151">
        <f t="shared" si="23"/>
        <v>8</v>
      </c>
      <c r="O151" t="str">
        <f t="shared" si="24"/>
        <v>Aug</v>
      </c>
      <c r="P151" t="str">
        <f t="shared" si="25"/>
        <v>Q3</v>
      </c>
      <c r="Q151" t="str">
        <f t="shared" si="26"/>
        <v>2021-08</v>
      </c>
    </row>
    <row r="152" spans="1:17" x14ac:dyDescent="0.35">
      <c r="A152" s="2">
        <v>45051</v>
      </c>
      <c r="B152" t="s">
        <v>37</v>
      </c>
      <c r="C152" t="s">
        <v>29</v>
      </c>
      <c r="D152" t="s">
        <v>39</v>
      </c>
      <c r="E152" s="3">
        <v>124291</v>
      </c>
      <c r="F152" s="3">
        <v>60466</v>
      </c>
      <c r="G152" t="s">
        <v>35</v>
      </c>
      <c r="H152" s="3" t="s">
        <v>185</v>
      </c>
      <c r="I152" s="3">
        <f t="shared" si="18"/>
        <v>-63825</v>
      </c>
      <c r="J152" s="4">
        <f t="shared" si="19"/>
        <v>-0.51351264371515237</v>
      </c>
      <c r="K152" s="5">
        <f t="shared" si="20"/>
        <v>0.48648735628484768</v>
      </c>
      <c r="L152" s="4" t="str">
        <f t="shared" si="21"/>
        <v>Under Budget</v>
      </c>
      <c r="M152">
        <f t="shared" si="22"/>
        <v>2023</v>
      </c>
      <c r="N152">
        <f t="shared" si="23"/>
        <v>5</v>
      </c>
      <c r="O152" t="str">
        <f t="shared" si="24"/>
        <v>May</v>
      </c>
      <c r="P152" t="str">
        <f t="shared" si="25"/>
        <v>Q2</v>
      </c>
      <c r="Q152" t="str">
        <f t="shared" si="26"/>
        <v>2023-05</v>
      </c>
    </row>
    <row r="153" spans="1:17" x14ac:dyDescent="0.35">
      <c r="A153" s="2">
        <v>44581</v>
      </c>
      <c r="B153" t="s">
        <v>28</v>
      </c>
      <c r="C153" t="s">
        <v>24</v>
      </c>
      <c r="D153" t="s">
        <v>30</v>
      </c>
      <c r="E153" s="3">
        <v>90739</v>
      </c>
      <c r="F153" s="3">
        <v>32459</v>
      </c>
      <c r="G153" t="s">
        <v>32</v>
      </c>
      <c r="H153" s="3" t="s">
        <v>186</v>
      </c>
      <c r="I153" s="3">
        <f t="shared" si="18"/>
        <v>-58280</v>
      </c>
      <c r="J153" s="4">
        <f t="shared" si="19"/>
        <v>-0.64228170907768434</v>
      </c>
      <c r="K153" s="5">
        <f t="shared" si="20"/>
        <v>0.35771829092231566</v>
      </c>
      <c r="L153" s="4" t="str">
        <f t="shared" si="21"/>
        <v>Under Budget</v>
      </c>
      <c r="M153">
        <f t="shared" si="22"/>
        <v>2022</v>
      </c>
      <c r="N153">
        <f t="shared" si="23"/>
        <v>1</v>
      </c>
      <c r="O153" t="str">
        <f t="shared" si="24"/>
        <v>Jan</v>
      </c>
      <c r="P153" t="str">
        <f t="shared" si="25"/>
        <v>Q1</v>
      </c>
      <c r="Q153" t="str">
        <f t="shared" si="26"/>
        <v>2022-01</v>
      </c>
    </row>
    <row r="154" spans="1:17" x14ac:dyDescent="0.35">
      <c r="A154" s="2">
        <v>45273</v>
      </c>
      <c r="B154" t="s">
        <v>23</v>
      </c>
      <c r="C154" t="s">
        <v>24</v>
      </c>
      <c r="D154" t="s">
        <v>25</v>
      </c>
      <c r="E154" s="3">
        <v>63368</v>
      </c>
      <c r="F154" s="3">
        <v>53076</v>
      </c>
      <c r="G154" t="s">
        <v>26</v>
      </c>
      <c r="H154" s="3" t="s">
        <v>187</v>
      </c>
      <c r="I154" s="3">
        <f t="shared" si="18"/>
        <v>-10292</v>
      </c>
      <c r="J154" s="4">
        <f t="shared" si="19"/>
        <v>-0.16241636157050876</v>
      </c>
      <c r="K154" s="5">
        <f t="shared" si="20"/>
        <v>0.83758363842949124</v>
      </c>
      <c r="L154" s="4" t="str">
        <f t="shared" si="21"/>
        <v>Under Budget</v>
      </c>
      <c r="M154">
        <f t="shared" si="22"/>
        <v>2023</v>
      </c>
      <c r="N154">
        <f t="shared" si="23"/>
        <v>12</v>
      </c>
      <c r="O154" t="str">
        <f t="shared" si="24"/>
        <v>Dec</v>
      </c>
      <c r="P154" t="str">
        <f t="shared" si="25"/>
        <v>Q4</v>
      </c>
      <c r="Q154" t="str">
        <f t="shared" si="26"/>
        <v>2023-12</v>
      </c>
    </row>
    <row r="155" spans="1:17" x14ac:dyDescent="0.35">
      <c r="A155" s="2">
        <v>44926</v>
      </c>
      <c r="B155" t="s">
        <v>55</v>
      </c>
      <c r="C155" t="s">
        <v>24</v>
      </c>
      <c r="D155" t="s">
        <v>58</v>
      </c>
      <c r="E155" s="3">
        <v>85914</v>
      </c>
      <c r="F155" s="3">
        <v>18080</v>
      </c>
      <c r="G155" t="s">
        <v>32</v>
      </c>
      <c r="H155" s="3" t="s">
        <v>188</v>
      </c>
      <c r="I155" s="3">
        <f t="shared" si="18"/>
        <v>-67834</v>
      </c>
      <c r="J155" s="4">
        <f t="shared" si="19"/>
        <v>-0.7895569988593244</v>
      </c>
      <c r="K155" s="5">
        <f t="shared" si="20"/>
        <v>0.21044300114067557</v>
      </c>
      <c r="L155" s="4" t="str">
        <f t="shared" si="21"/>
        <v>Under Budget</v>
      </c>
      <c r="M155">
        <f t="shared" si="22"/>
        <v>2022</v>
      </c>
      <c r="N155">
        <f t="shared" si="23"/>
        <v>12</v>
      </c>
      <c r="O155" t="str">
        <f t="shared" si="24"/>
        <v>Dec</v>
      </c>
      <c r="P155" t="str">
        <f t="shared" si="25"/>
        <v>Q4</v>
      </c>
      <c r="Q155" t="str">
        <f t="shared" si="26"/>
        <v>2022-12</v>
      </c>
    </row>
    <row r="156" spans="1:17" x14ac:dyDescent="0.35">
      <c r="A156" s="2">
        <v>44443</v>
      </c>
      <c r="B156" t="s">
        <v>18</v>
      </c>
      <c r="C156" t="s">
        <v>29</v>
      </c>
      <c r="D156" t="s">
        <v>39</v>
      </c>
      <c r="E156" s="3">
        <v>58847</v>
      </c>
      <c r="F156" s="3">
        <v>28168</v>
      </c>
      <c r="G156" t="s">
        <v>32</v>
      </c>
      <c r="H156" s="3" t="s">
        <v>189</v>
      </c>
      <c r="I156" s="3">
        <f t="shared" si="18"/>
        <v>-30679</v>
      </c>
      <c r="J156" s="4">
        <f t="shared" si="19"/>
        <v>-0.52133498734005135</v>
      </c>
      <c r="K156" s="5">
        <f t="shared" si="20"/>
        <v>0.47866501265994871</v>
      </c>
      <c r="L156" s="4" t="str">
        <f t="shared" si="21"/>
        <v>Under Budget</v>
      </c>
      <c r="M156">
        <f t="shared" si="22"/>
        <v>2021</v>
      </c>
      <c r="N156">
        <f t="shared" si="23"/>
        <v>9</v>
      </c>
      <c r="O156" t="str">
        <f t="shared" si="24"/>
        <v>Sep</v>
      </c>
      <c r="P156" t="str">
        <f t="shared" si="25"/>
        <v>Q3</v>
      </c>
      <c r="Q156" t="str">
        <f t="shared" si="26"/>
        <v>2021-09</v>
      </c>
    </row>
    <row r="157" spans="1:17" x14ac:dyDescent="0.35">
      <c r="A157" s="2">
        <v>45032</v>
      </c>
      <c r="B157" t="s">
        <v>23</v>
      </c>
      <c r="C157" t="s">
        <v>34</v>
      </c>
      <c r="D157" t="s">
        <v>20</v>
      </c>
      <c r="E157" s="3">
        <v>85755</v>
      </c>
      <c r="F157" s="3">
        <v>91097</v>
      </c>
      <c r="G157" t="s">
        <v>32</v>
      </c>
      <c r="H157" s="3" t="s">
        <v>190</v>
      </c>
      <c r="I157" s="3">
        <f t="shared" si="18"/>
        <v>5342</v>
      </c>
      <c r="J157" s="4">
        <f t="shared" si="19"/>
        <v>6.2293743805025947E-2</v>
      </c>
      <c r="K157" s="5">
        <f t="shared" si="20"/>
        <v>1.0622937438050259</v>
      </c>
      <c r="L157" s="4" t="str">
        <f t="shared" si="21"/>
        <v>Over Budget</v>
      </c>
      <c r="M157">
        <f t="shared" si="22"/>
        <v>2023</v>
      </c>
      <c r="N157">
        <f t="shared" si="23"/>
        <v>4</v>
      </c>
      <c r="O157" t="str">
        <f t="shared" si="24"/>
        <v>Apr</v>
      </c>
      <c r="P157" t="str">
        <f t="shared" si="25"/>
        <v>Q2</v>
      </c>
      <c r="Q157" t="str">
        <f t="shared" si="26"/>
        <v>2023-04</v>
      </c>
    </row>
    <row r="158" spans="1:17" x14ac:dyDescent="0.35">
      <c r="A158" s="2">
        <v>44399</v>
      </c>
      <c r="B158" t="s">
        <v>41</v>
      </c>
      <c r="C158" t="s">
        <v>24</v>
      </c>
      <c r="D158" t="s">
        <v>39</v>
      </c>
      <c r="E158" s="3">
        <v>105491</v>
      </c>
      <c r="F158" s="3">
        <v>39892</v>
      </c>
      <c r="G158" t="s">
        <v>21</v>
      </c>
      <c r="H158" s="3" t="s">
        <v>191</v>
      </c>
      <c r="I158" s="3">
        <f t="shared" si="18"/>
        <v>-65599</v>
      </c>
      <c r="J158" s="4">
        <f t="shared" si="19"/>
        <v>-0.62184451754178083</v>
      </c>
      <c r="K158" s="5">
        <f t="shared" si="20"/>
        <v>0.37815548245821917</v>
      </c>
      <c r="L158" s="4" t="str">
        <f t="shared" si="21"/>
        <v>Under Budget</v>
      </c>
      <c r="M158">
        <f t="shared" si="22"/>
        <v>2021</v>
      </c>
      <c r="N158">
        <f t="shared" si="23"/>
        <v>7</v>
      </c>
      <c r="O158" t="str">
        <f t="shared" si="24"/>
        <v>Jul</v>
      </c>
      <c r="P158" t="str">
        <f t="shared" si="25"/>
        <v>Q3</v>
      </c>
      <c r="Q158" t="str">
        <f t="shared" si="26"/>
        <v>2021-07</v>
      </c>
    </row>
    <row r="159" spans="1:17" x14ac:dyDescent="0.35">
      <c r="A159" s="2">
        <v>44319</v>
      </c>
      <c r="B159" t="s">
        <v>28</v>
      </c>
      <c r="C159" t="s">
        <v>29</v>
      </c>
      <c r="D159" t="s">
        <v>30</v>
      </c>
      <c r="E159" s="3">
        <v>108347</v>
      </c>
      <c r="F159" s="3">
        <v>142037</v>
      </c>
      <c r="G159" t="s">
        <v>21</v>
      </c>
      <c r="H159" s="3" t="s">
        <v>192</v>
      </c>
      <c r="I159" s="3">
        <f t="shared" si="18"/>
        <v>33690</v>
      </c>
      <c r="J159" s="4">
        <f t="shared" si="19"/>
        <v>0.31094538842792141</v>
      </c>
      <c r="K159" s="5">
        <f t="shared" si="20"/>
        <v>1.3109453884279214</v>
      </c>
      <c r="L159" s="4" t="str">
        <f t="shared" si="21"/>
        <v>Over Budget</v>
      </c>
      <c r="M159">
        <f t="shared" si="22"/>
        <v>2021</v>
      </c>
      <c r="N159">
        <f t="shared" si="23"/>
        <v>5</v>
      </c>
      <c r="O159" t="str">
        <f t="shared" si="24"/>
        <v>May</v>
      </c>
      <c r="P159" t="str">
        <f t="shared" si="25"/>
        <v>Q2</v>
      </c>
      <c r="Q159" t="str">
        <f t="shared" si="26"/>
        <v>2021-05</v>
      </c>
    </row>
    <row r="160" spans="1:17" x14ac:dyDescent="0.35">
      <c r="A160" s="2">
        <v>44597</v>
      </c>
      <c r="B160" t="s">
        <v>23</v>
      </c>
      <c r="C160" t="s">
        <v>23</v>
      </c>
      <c r="D160" t="s">
        <v>30</v>
      </c>
      <c r="E160" s="3">
        <v>50094</v>
      </c>
      <c r="F160" s="3">
        <v>40438</v>
      </c>
      <c r="G160" t="s">
        <v>26</v>
      </c>
      <c r="H160" s="3" t="s">
        <v>193</v>
      </c>
      <c r="I160" s="3">
        <f t="shared" si="18"/>
        <v>-9656</v>
      </c>
      <c r="J160" s="4">
        <f t="shared" si="19"/>
        <v>-0.19275761568251687</v>
      </c>
      <c r="K160" s="5">
        <f t="shared" si="20"/>
        <v>0.80724238431748319</v>
      </c>
      <c r="L160" s="4" t="str">
        <f t="shared" si="21"/>
        <v>Under Budget</v>
      </c>
      <c r="M160">
        <f t="shared" si="22"/>
        <v>2022</v>
      </c>
      <c r="N160">
        <f t="shared" si="23"/>
        <v>2</v>
      </c>
      <c r="O160" t="str">
        <f t="shared" si="24"/>
        <v>Feb</v>
      </c>
      <c r="P160" t="str">
        <f t="shared" si="25"/>
        <v>Q1</v>
      </c>
      <c r="Q160" t="str">
        <f t="shared" si="26"/>
        <v>2022-02</v>
      </c>
    </row>
    <row r="161" spans="1:17" x14ac:dyDescent="0.35">
      <c r="A161" s="2">
        <v>44963</v>
      </c>
      <c r="B161" t="s">
        <v>55</v>
      </c>
      <c r="C161" t="s">
        <v>23</v>
      </c>
      <c r="D161" t="s">
        <v>20</v>
      </c>
      <c r="E161" s="3">
        <v>137791</v>
      </c>
      <c r="F161" s="3">
        <v>147565</v>
      </c>
      <c r="G161" t="s">
        <v>21</v>
      </c>
      <c r="H161" s="3" t="s">
        <v>194</v>
      </c>
      <c r="I161" s="3">
        <f t="shared" si="18"/>
        <v>9774</v>
      </c>
      <c r="J161" s="4">
        <f t="shared" si="19"/>
        <v>7.0933515251358936E-2</v>
      </c>
      <c r="K161" s="5">
        <f t="shared" si="20"/>
        <v>1.070933515251359</v>
      </c>
      <c r="L161" s="4" t="str">
        <f t="shared" si="21"/>
        <v>Over Budget</v>
      </c>
      <c r="M161">
        <f t="shared" si="22"/>
        <v>2023</v>
      </c>
      <c r="N161">
        <f t="shared" si="23"/>
        <v>2</v>
      </c>
      <c r="O161" t="str">
        <f t="shared" si="24"/>
        <v>Feb</v>
      </c>
      <c r="P161" t="str">
        <f t="shared" si="25"/>
        <v>Q1</v>
      </c>
      <c r="Q161" t="str">
        <f t="shared" si="26"/>
        <v>2023-02</v>
      </c>
    </row>
    <row r="162" spans="1:17" x14ac:dyDescent="0.35">
      <c r="A162" s="2">
        <v>44490</v>
      </c>
      <c r="B162" t="s">
        <v>55</v>
      </c>
      <c r="C162" t="s">
        <v>43</v>
      </c>
      <c r="D162" t="s">
        <v>58</v>
      </c>
      <c r="E162" s="3">
        <v>136489</v>
      </c>
      <c r="F162" s="3">
        <v>111467</v>
      </c>
      <c r="G162" t="s">
        <v>32</v>
      </c>
      <c r="H162" s="3" t="s">
        <v>195</v>
      </c>
      <c r="I162" s="3">
        <f t="shared" si="18"/>
        <v>-25022</v>
      </c>
      <c r="J162" s="4">
        <f t="shared" si="19"/>
        <v>-0.183326128845548</v>
      </c>
      <c r="K162" s="5">
        <f t="shared" si="20"/>
        <v>0.816673871154452</v>
      </c>
      <c r="L162" s="4" t="str">
        <f t="shared" si="21"/>
        <v>Under Budget</v>
      </c>
      <c r="M162">
        <f t="shared" si="22"/>
        <v>2021</v>
      </c>
      <c r="N162">
        <f t="shared" si="23"/>
        <v>10</v>
      </c>
      <c r="O162" t="str">
        <f t="shared" si="24"/>
        <v>Oct</v>
      </c>
      <c r="P162" t="str">
        <f t="shared" si="25"/>
        <v>Q4</v>
      </c>
      <c r="Q162" t="str">
        <f t="shared" si="26"/>
        <v>2021-10</v>
      </c>
    </row>
    <row r="163" spans="1:17" x14ac:dyDescent="0.35">
      <c r="A163" s="2">
        <v>44476</v>
      </c>
      <c r="B163" t="s">
        <v>28</v>
      </c>
      <c r="C163" t="s">
        <v>23</v>
      </c>
      <c r="D163" t="s">
        <v>30</v>
      </c>
      <c r="E163" s="3">
        <v>103893</v>
      </c>
      <c r="F163" s="3">
        <v>166963</v>
      </c>
      <c r="G163" t="s">
        <v>26</v>
      </c>
      <c r="H163" s="3" t="s">
        <v>196</v>
      </c>
      <c r="I163" s="3">
        <f t="shared" si="18"/>
        <v>63070</v>
      </c>
      <c r="J163" s="4">
        <f t="shared" si="19"/>
        <v>0.6070668861232229</v>
      </c>
      <c r="K163" s="5">
        <f t="shared" si="20"/>
        <v>1.6070668861232229</v>
      </c>
      <c r="L163" s="4" t="str">
        <f t="shared" si="21"/>
        <v>Over Budget</v>
      </c>
      <c r="M163">
        <f t="shared" si="22"/>
        <v>2021</v>
      </c>
      <c r="N163">
        <f t="shared" si="23"/>
        <v>10</v>
      </c>
      <c r="O163" t="str">
        <f t="shared" si="24"/>
        <v>Oct</v>
      </c>
      <c r="P163" t="str">
        <f t="shared" si="25"/>
        <v>Q4</v>
      </c>
      <c r="Q163" t="str">
        <f t="shared" si="26"/>
        <v>2021-10</v>
      </c>
    </row>
    <row r="164" spans="1:17" x14ac:dyDescent="0.35">
      <c r="A164" s="2">
        <v>45080</v>
      </c>
      <c r="B164" t="s">
        <v>41</v>
      </c>
      <c r="C164" t="s">
        <v>19</v>
      </c>
      <c r="D164" t="s">
        <v>58</v>
      </c>
      <c r="E164" s="3">
        <v>50544</v>
      </c>
      <c r="F164" s="3">
        <v>48955</v>
      </c>
      <c r="G164" t="s">
        <v>26</v>
      </c>
      <c r="H164" s="3" t="s">
        <v>197</v>
      </c>
      <c r="I164" s="3">
        <f t="shared" si="18"/>
        <v>-1589</v>
      </c>
      <c r="J164" s="4">
        <f t="shared" si="19"/>
        <v>-3.1437955049066157E-2</v>
      </c>
      <c r="K164" s="5">
        <f t="shared" si="20"/>
        <v>0.96856204495093379</v>
      </c>
      <c r="L164" s="4" t="str">
        <f t="shared" si="21"/>
        <v>Under Budget</v>
      </c>
      <c r="M164">
        <f t="shared" si="22"/>
        <v>2023</v>
      </c>
      <c r="N164">
        <f t="shared" si="23"/>
        <v>6</v>
      </c>
      <c r="O164" t="str">
        <f t="shared" si="24"/>
        <v>Jun</v>
      </c>
      <c r="P164" t="str">
        <f t="shared" si="25"/>
        <v>Q2</v>
      </c>
      <c r="Q164" t="str">
        <f t="shared" si="26"/>
        <v>2023-06</v>
      </c>
    </row>
    <row r="165" spans="1:17" x14ac:dyDescent="0.35">
      <c r="A165" s="2">
        <v>44394</v>
      </c>
      <c r="B165" t="s">
        <v>23</v>
      </c>
      <c r="C165" t="s">
        <v>43</v>
      </c>
      <c r="D165" t="s">
        <v>58</v>
      </c>
      <c r="E165" s="3">
        <v>102398</v>
      </c>
      <c r="F165" s="3">
        <v>119010</v>
      </c>
      <c r="G165" t="s">
        <v>26</v>
      </c>
      <c r="H165" s="3" t="s">
        <v>198</v>
      </c>
      <c r="I165" s="3">
        <f t="shared" si="18"/>
        <v>16612</v>
      </c>
      <c r="J165" s="4">
        <f t="shared" si="19"/>
        <v>0.16222973104943456</v>
      </c>
      <c r="K165" s="5">
        <f t="shared" si="20"/>
        <v>1.1622297310494345</v>
      </c>
      <c r="L165" s="4" t="str">
        <f t="shared" si="21"/>
        <v>Over Budget</v>
      </c>
      <c r="M165">
        <f t="shared" si="22"/>
        <v>2021</v>
      </c>
      <c r="N165">
        <f t="shared" si="23"/>
        <v>7</v>
      </c>
      <c r="O165" t="str">
        <f t="shared" si="24"/>
        <v>Jul</v>
      </c>
      <c r="P165" t="str">
        <f t="shared" si="25"/>
        <v>Q3</v>
      </c>
      <c r="Q165" t="str">
        <f t="shared" si="26"/>
        <v>2021-07</v>
      </c>
    </row>
    <row r="166" spans="1:17" x14ac:dyDescent="0.35">
      <c r="A166" s="2">
        <v>45178</v>
      </c>
      <c r="B166" t="s">
        <v>23</v>
      </c>
      <c r="C166" t="s">
        <v>23</v>
      </c>
      <c r="D166" t="s">
        <v>39</v>
      </c>
      <c r="E166" s="3">
        <v>57660</v>
      </c>
      <c r="F166" s="3">
        <v>155517</v>
      </c>
      <c r="G166" t="s">
        <v>32</v>
      </c>
      <c r="H166" s="3" t="s">
        <v>199</v>
      </c>
      <c r="I166" s="3">
        <f t="shared" si="18"/>
        <v>97857</v>
      </c>
      <c r="J166" s="4">
        <f t="shared" si="19"/>
        <v>1.6971383975026015</v>
      </c>
      <c r="K166" s="5">
        <f t="shared" si="20"/>
        <v>2.6971383975026013</v>
      </c>
      <c r="L166" s="4" t="str">
        <f t="shared" si="21"/>
        <v>Over Budget</v>
      </c>
      <c r="M166">
        <f t="shared" si="22"/>
        <v>2023</v>
      </c>
      <c r="N166">
        <f t="shared" si="23"/>
        <v>9</v>
      </c>
      <c r="O166" t="str">
        <f t="shared" si="24"/>
        <v>Sep</v>
      </c>
      <c r="P166" t="str">
        <f t="shared" si="25"/>
        <v>Q3</v>
      </c>
      <c r="Q166" t="str">
        <f t="shared" si="26"/>
        <v>2023-09</v>
      </c>
    </row>
    <row r="167" spans="1:17" x14ac:dyDescent="0.35">
      <c r="A167" s="2">
        <v>44948</v>
      </c>
      <c r="B167" t="s">
        <v>37</v>
      </c>
      <c r="C167" t="s">
        <v>19</v>
      </c>
      <c r="D167" t="s">
        <v>58</v>
      </c>
      <c r="E167" s="3">
        <v>83736</v>
      </c>
      <c r="F167" s="3">
        <v>41625</v>
      </c>
      <c r="G167" t="s">
        <v>21</v>
      </c>
      <c r="H167" s="3" t="s">
        <v>200</v>
      </c>
      <c r="I167" s="3">
        <f t="shared" si="18"/>
        <v>-42111</v>
      </c>
      <c r="J167" s="4">
        <f t="shared" si="19"/>
        <v>-0.50290197764402411</v>
      </c>
      <c r="K167" s="5">
        <f t="shared" si="20"/>
        <v>0.49709802235597594</v>
      </c>
      <c r="L167" s="4" t="str">
        <f t="shared" si="21"/>
        <v>Under Budget</v>
      </c>
      <c r="M167">
        <f t="shared" si="22"/>
        <v>2023</v>
      </c>
      <c r="N167">
        <f t="shared" si="23"/>
        <v>1</v>
      </c>
      <c r="O167" t="str">
        <f t="shared" si="24"/>
        <v>Jan</v>
      </c>
      <c r="P167" t="str">
        <f t="shared" si="25"/>
        <v>Q1</v>
      </c>
      <c r="Q167" t="str">
        <f t="shared" si="26"/>
        <v>2023-01</v>
      </c>
    </row>
    <row r="168" spans="1:17" x14ac:dyDescent="0.35">
      <c r="A168" s="2">
        <v>44340</v>
      </c>
      <c r="B168" t="s">
        <v>18</v>
      </c>
      <c r="C168" t="s">
        <v>23</v>
      </c>
      <c r="D168" t="s">
        <v>30</v>
      </c>
      <c r="E168" s="3">
        <v>81168</v>
      </c>
      <c r="F168" s="3">
        <v>91260</v>
      </c>
      <c r="G168" t="s">
        <v>35</v>
      </c>
      <c r="H168" s="3" t="s">
        <v>201</v>
      </c>
      <c r="I168" s="3">
        <f t="shared" si="18"/>
        <v>10092</v>
      </c>
      <c r="J168" s="4">
        <f t="shared" si="19"/>
        <v>0.12433471318746304</v>
      </c>
      <c r="K168" s="5">
        <f t="shared" si="20"/>
        <v>1.124334713187463</v>
      </c>
      <c r="L168" s="4" t="str">
        <f t="shared" si="21"/>
        <v>Over Budget</v>
      </c>
      <c r="M168">
        <f t="shared" si="22"/>
        <v>2021</v>
      </c>
      <c r="N168">
        <f t="shared" si="23"/>
        <v>5</v>
      </c>
      <c r="O168" t="str">
        <f t="shared" si="24"/>
        <v>May</v>
      </c>
      <c r="P168" t="str">
        <f t="shared" si="25"/>
        <v>Q2</v>
      </c>
      <c r="Q168" t="str">
        <f t="shared" si="26"/>
        <v>2021-05</v>
      </c>
    </row>
    <row r="169" spans="1:17" x14ac:dyDescent="0.35">
      <c r="A169" s="2">
        <v>44805</v>
      </c>
      <c r="B169" t="s">
        <v>55</v>
      </c>
      <c r="C169" t="s">
        <v>29</v>
      </c>
      <c r="D169" t="s">
        <v>30</v>
      </c>
      <c r="E169" s="3">
        <v>44630</v>
      </c>
      <c r="F169" s="3">
        <v>33393</v>
      </c>
      <c r="G169" t="s">
        <v>21</v>
      </c>
      <c r="H169" s="3" t="s">
        <v>202</v>
      </c>
      <c r="I169" s="3">
        <f t="shared" si="18"/>
        <v>-11237</v>
      </c>
      <c r="J169" s="4">
        <f t="shared" si="19"/>
        <v>-0.25178131301814921</v>
      </c>
      <c r="K169" s="5">
        <f t="shared" si="20"/>
        <v>0.74821868698185079</v>
      </c>
      <c r="L169" s="4" t="str">
        <f t="shared" si="21"/>
        <v>Under Budget</v>
      </c>
      <c r="M169">
        <f t="shared" si="22"/>
        <v>2022</v>
      </c>
      <c r="N169">
        <f t="shared" si="23"/>
        <v>9</v>
      </c>
      <c r="O169" t="str">
        <f t="shared" si="24"/>
        <v>Sep</v>
      </c>
      <c r="P169" t="str">
        <f t="shared" si="25"/>
        <v>Q3</v>
      </c>
      <c r="Q169" t="str">
        <f t="shared" si="26"/>
        <v>2022-09</v>
      </c>
    </row>
    <row r="170" spans="1:17" x14ac:dyDescent="0.35">
      <c r="A170" s="2">
        <v>44383</v>
      </c>
      <c r="B170" t="s">
        <v>23</v>
      </c>
      <c r="C170" t="s">
        <v>19</v>
      </c>
      <c r="D170" t="s">
        <v>25</v>
      </c>
      <c r="E170" s="3">
        <v>14711</v>
      </c>
      <c r="F170" s="3">
        <v>166755</v>
      </c>
      <c r="G170" t="s">
        <v>35</v>
      </c>
      <c r="H170" s="3" t="s">
        <v>203</v>
      </c>
      <c r="I170" s="3">
        <f t="shared" si="18"/>
        <v>152044</v>
      </c>
      <c r="J170" s="4">
        <f t="shared" si="19"/>
        <v>10.335395282441711</v>
      </c>
      <c r="K170" s="5">
        <f t="shared" si="20"/>
        <v>11.335395282441711</v>
      </c>
      <c r="L170" s="4" t="str">
        <f t="shared" si="21"/>
        <v>Over Budget</v>
      </c>
      <c r="M170">
        <f t="shared" si="22"/>
        <v>2021</v>
      </c>
      <c r="N170">
        <f t="shared" si="23"/>
        <v>7</v>
      </c>
      <c r="O170" t="str">
        <f t="shared" si="24"/>
        <v>Jul</v>
      </c>
      <c r="P170" t="str">
        <f t="shared" si="25"/>
        <v>Q3</v>
      </c>
      <c r="Q170" t="str">
        <f t="shared" si="26"/>
        <v>2021-07</v>
      </c>
    </row>
    <row r="171" spans="1:17" x14ac:dyDescent="0.35">
      <c r="A171" s="2">
        <v>44660</v>
      </c>
      <c r="B171" t="s">
        <v>23</v>
      </c>
      <c r="C171" t="s">
        <v>24</v>
      </c>
      <c r="D171" t="s">
        <v>58</v>
      </c>
      <c r="E171" s="3">
        <v>12457</v>
      </c>
      <c r="F171" s="3">
        <v>29399</v>
      </c>
      <c r="G171" t="s">
        <v>32</v>
      </c>
      <c r="H171" s="3" t="s">
        <v>204</v>
      </c>
      <c r="I171" s="3">
        <f t="shared" si="18"/>
        <v>16942</v>
      </c>
      <c r="J171" s="4">
        <f t="shared" si="19"/>
        <v>1.3600385325519788</v>
      </c>
      <c r="K171" s="5">
        <f t="shared" si="20"/>
        <v>2.3600385325519788</v>
      </c>
      <c r="L171" s="4" t="str">
        <f t="shared" si="21"/>
        <v>Over Budget</v>
      </c>
      <c r="M171">
        <f t="shared" si="22"/>
        <v>2022</v>
      </c>
      <c r="N171">
        <f t="shared" si="23"/>
        <v>4</v>
      </c>
      <c r="O171" t="str">
        <f t="shared" si="24"/>
        <v>Apr</v>
      </c>
      <c r="P171" t="str">
        <f t="shared" si="25"/>
        <v>Q2</v>
      </c>
      <c r="Q171" t="str">
        <f t="shared" si="26"/>
        <v>2022-04</v>
      </c>
    </row>
    <row r="172" spans="1:17" x14ac:dyDescent="0.35">
      <c r="A172" s="2">
        <v>44856</v>
      </c>
      <c r="B172" t="s">
        <v>23</v>
      </c>
      <c r="C172" t="s">
        <v>29</v>
      </c>
      <c r="D172" t="s">
        <v>25</v>
      </c>
      <c r="E172" s="3">
        <v>86732</v>
      </c>
      <c r="F172" s="3">
        <v>159108</v>
      </c>
      <c r="G172" t="s">
        <v>21</v>
      </c>
      <c r="H172" s="3" t="s">
        <v>205</v>
      </c>
      <c r="I172" s="3">
        <f t="shared" si="18"/>
        <v>72376</v>
      </c>
      <c r="J172" s="4">
        <f t="shared" si="19"/>
        <v>0.83447862380666882</v>
      </c>
      <c r="K172" s="5">
        <f t="shared" si="20"/>
        <v>1.8344786238066688</v>
      </c>
      <c r="L172" s="4" t="str">
        <f t="shared" si="21"/>
        <v>Over Budget</v>
      </c>
      <c r="M172">
        <f t="shared" si="22"/>
        <v>2022</v>
      </c>
      <c r="N172">
        <f t="shared" si="23"/>
        <v>10</v>
      </c>
      <c r="O172" t="str">
        <f t="shared" si="24"/>
        <v>Oct</v>
      </c>
      <c r="P172" t="str">
        <f t="shared" si="25"/>
        <v>Q4</v>
      </c>
      <c r="Q172" t="str">
        <f t="shared" si="26"/>
        <v>2022-10</v>
      </c>
    </row>
    <row r="173" spans="1:17" x14ac:dyDescent="0.35">
      <c r="A173" s="2">
        <v>44960</v>
      </c>
      <c r="B173" t="s">
        <v>41</v>
      </c>
      <c r="C173" t="s">
        <v>19</v>
      </c>
      <c r="D173" t="s">
        <v>39</v>
      </c>
      <c r="E173" s="3">
        <v>88375</v>
      </c>
      <c r="F173" s="3">
        <v>125991</v>
      </c>
      <c r="G173" t="s">
        <v>32</v>
      </c>
      <c r="H173" s="3" t="s">
        <v>206</v>
      </c>
      <c r="I173" s="3">
        <f t="shared" si="18"/>
        <v>37616</v>
      </c>
      <c r="J173" s="4">
        <f t="shared" si="19"/>
        <v>0.42564073550212161</v>
      </c>
      <c r="K173" s="5">
        <f t="shared" si="20"/>
        <v>1.4256407355021217</v>
      </c>
      <c r="L173" s="4" t="str">
        <f t="shared" si="21"/>
        <v>Over Budget</v>
      </c>
      <c r="M173">
        <f t="shared" si="22"/>
        <v>2023</v>
      </c>
      <c r="N173">
        <f t="shared" si="23"/>
        <v>2</v>
      </c>
      <c r="O173" t="str">
        <f t="shared" si="24"/>
        <v>Feb</v>
      </c>
      <c r="P173" t="str">
        <f t="shared" si="25"/>
        <v>Q1</v>
      </c>
      <c r="Q173" t="str">
        <f t="shared" si="26"/>
        <v>2023-02</v>
      </c>
    </row>
    <row r="174" spans="1:17" x14ac:dyDescent="0.35">
      <c r="A174" s="2">
        <v>45151</v>
      </c>
      <c r="B174" t="s">
        <v>18</v>
      </c>
      <c r="C174" t="s">
        <v>29</v>
      </c>
      <c r="D174" t="s">
        <v>25</v>
      </c>
      <c r="E174" s="3">
        <v>49467</v>
      </c>
      <c r="F174" s="3">
        <v>57941</v>
      </c>
      <c r="G174" t="s">
        <v>32</v>
      </c>
      <c r="H174" s="3" t="s">
        <v>207</v>
      </c>
      <c r="I174" s="3">
        <f t="shared" si="18"/>
        <v>8474</v>
      </c>
      <c r="J174" s="4">
        <f t="shared" si="19"/>
        <v>0.17130612327410194</v>
      </c>
      <c r="K174" s="5">
        <f t="shared" si="20"/>
        <v>1.171306123274102</v>
      </c>
      <c r="L174" s="4" t="str">
        <f t="shared" si="21"/>
        <v>Over Budget</v>
      </c>
      <c r="M174">
        <f t="shared" si="22"/>
        <v>2023</v>
      </c>
      <c r="N174">
        <f t="shared" si="23"/>
        <v>8</v>
      </c>
      <c r="O174" t="str">
        <f t="shared" si="24"/>
        <v>Aug</v>
      </c>
      <c r="P174" t="str">
        <f t="shared" si="25"/>
        <v>Q3</v>
      </c>
      <c r="Q174" t="str">
        <f t="shared" si="26"/>
        <v>2023-08</v>
      </c>
    </row>
    <row r="175" spans="1:17" x14ac:dyDescent="0.35">
      <c r="A175" s="2">
        <v>44599</v>
      </c>
      <c r="B175" t="s">
        <v>23</v>
      </c>
      <c r="C175" t="s">
        <v>24</v>
      </c>
      <c r="D175" t="s">
        <v>58</v>
      </c>
      <c r="E175" s="3">
        <v>17157</v>
      </c>
      <c r="F175" s="3">
        <v>34656</v>
      </c>
      <c r="G175" t="s">
        <v>26</v>
      </c>
      <c r="H175" s="3" t="s">
        <v>208</v>
      </c>
      <c r="I175" s="3">
        <f t="shared" si="18"/>
        <v>17499</v>
      </c>
      <c r="J175" s="4">
        <f t="shared" si="19"/>
        <v>1.0199335548172757</v>
      </c>
      <c r="K175" s="5">
        <f t="shared" si="20"/>
        <v>2.0199335548172757</v>
      </c>
      <c r="L175" s="4" t="str">
        <f t="shared" si="21"/>
        <v>Over Budget</v>
      </c>
      <c r="M175">
        <f t="shared" si="22"/>
        <v>2022</v>
      </c>
      <c r="N175">
        <f t="shared" si="23"/>
        <v>2</v>
      </c>
      <c r="O175" t="str">
        <f t="shared" si="24"/>
        <v>Feb</v>
      </c>
      <c r="P175" t="str">
        <f t="shared" si="25"/>
        <v>Q1</v>
      </c>
      <c r="Q175" t="str">
        <f t="shared" si="26"/>
        <v>2022-02</v>
      </c>
    </row>
    <row r="176" spans="1:17" x14ac:dyDescent="0.35">
      <c r="A176" s="2">
        <v>44343</v>
      </c>
      <c r="B176" t="s">
        <v>28</v>
      </c>
      <c r="C176" t="s">
        <v>19</v>
      </c>
      <c r="D176" t="s">
        <v>30</v>
      </c>
      <c r="E176" s="3">
        <v>120357</v>
      </c>
      <c r="F176" s="3">
        <v>165689</v>
      </c>
      <c r="G176" t="s">
        <v>21</v>
      </c>
      <c r="H176" s="3" t="s">
        <v>209</v>
      </c>
      <c r="I176" s="3">
        <f t="shared" si="18"/>
        <v>45332</v>
      </c>
      <c r="J176" s="4">
        <f t="shared" si="19"/>
        <v>0.37664614438711502</v>
      </c>
      <c r="K176" s="5">
        <f t="shared" si="20"/>
        <v>1.376646144387115</v>
      </c>
      <c r="L176" s="4" t="str">
        <f t="shared" si="21"/>
        <v>Over Budget</v>
      </c>
      <c r="M176">
        <f t="shared" si="22"/>
        <v>2021</v>
      </c>
      <c r="N176">
        <f t="shared" si="23"/>
        <v>5</v>
      </c>
      <c r="O176" t="str">
        <f t="shared" si="24"/>
        <v>May</v>
      </c>
      <c r="P176" t="str">
        <f t="shared" si="25"/>
        <v>Q2</v>
      </c>
      <c r="Q176" t="str">
        <f t="shared" si="26"/>
        <v>2021-05</v>
      </c>
    </row>
    <row r="177" spans="1:17" x14ac:dyDescent="0.35">
      <c r="A177" s="2">
        <v>45060</v>
      </c>
      <c r="B177" t="s">
        <v>55</v>
      </c>
      <c r="C177" t="s">
        <v>19</v>
      </c>
      <c r="D177" t="s">
        <v>39</v>
      </c>
      <c r="E177" s="3">
        <v>12714</v>
      </c>
      <c r="F177" s="3">
        <v>108606</v>
      </c>
      <c r="G177" t="s">
        <v>26</v>
      </c>
      <c r="H177" s="3" t="s">
        <v>210</v>
      </c>
      <c r="I177" s="3">
        <f t="shared" si="18"/>
        <v>95892</v>
      </c>
      <c r="J177" s="4">
        <f t="shared" si="19"/>
        <v>7.5422369042000943</v>
      </c>
      <c r="K177" s="5">
        <f t="shared" si="20"/>
        <v>8.5422369042000952</v>
      </c>
      <c r="L177" s="4" t="str">
        <f t="shared" si="21"/>
        <v>Over Budget</v>
      </c>
      <c r="M177">
        <f t="shared" si="22"/>
        <v>2023</v>
      </c>
      <c r="N177">
        <f t="shared" si="23"/>
        <v>5</v>
      </c>
      <c r="O177" t="str">
        <f t="shared" si="24"/>
        <v>May</v>
      </c>
      <c r="P177" t="str">
        <f t="shared" si="25"/>
        <v>Q2</v>
      </c>
      <c r="Q177" t="str">
        <f t="shared" si="26"/>
        <v>2023-05</v>
      </c>
    </row>
    <row r="178" spans="1:17" x14ac:dyDescent="0.35">
      <c r="A178" s="2">
        <v>44685</v>
      </c>
      <c r="B178" t="s">
        <v>37</v>
      </c>
      <c r="C178" t="s">
        <v>29</v>
      </c>
      <c r="D178" t="s">
        <v>58</v>
      </c>
      <c r="E178" s="3">
        <v>37217</v>
      </c>
      <c r="F178" s="3">
        <v>107377</v>
      </c>
      <c r="G178" t="s">
        <v>21</v>
      </c>
      <c r="H178" s="3" t="s">
        <v>211</v>
      </c>
      <c r="I178" s="3">
        <f t="shared" si="18"/>
        <v>70160</v>
      </c>
      <c r="J178" s="4">
        <f t="shared" si="19"/>
        <v>1.8851600075234436</v>
      </c>
      <c r="K178" s="5">
        <f t="shared" si="20"/>
        <v>2.8851600075234436</v>
      </c>
      <c r="L178" s="4" t="str">
        <f t="shared" si="21"/>
        <v>Over Budget</v>
      </c>
      <c r="M178">
        <f t="shared" si="22"/>
        <v>2022</v>
      </c>
      <c r="N178">
        <f t="shared" si="23"/>
        <v>5</v>
      </c>
      <c r="O178" t="str">
        <f t="shared" si="24"/>
        <v>May</v>
      </c>
      <c r="P178" t="str">
        <f t="shared" si="25"/>
        <v>Q2</v>
      </c>
      <c r="Q178" t="str">
        <f t="shared" si="26"/>
        <v>2022-05</v>
      </c>
    </row>
    <row r="179" spans="1:17" x14ac:dyDescent="0.35">
      <c r="A179" s="2">
        <v>45125</v>
      </c>
      <c r="B179" t="s">
        <v>28</v>
      </c>
      <c r="C179" t="s">
        <v>23</v>
      </c>
      <c r="D179" t="s">
        <v>39</v>
      </c>
      <c r="E179" s="3">
        <v>50132</v>
      </c>
      <c r="F179" s="3">
        <v>116527</v>
      </c>
      <c r="G179" t="s">
        <v>32</v>
      </c>
      <c r="H179" s="3" t="s">
        <v>212</v>
      </c>
      <c r="I179" s="3">
        <f t="shared" si="18"/>
        <v>66395</v>
      </c>
      <c r="J179" s="4">
        <f t="shared" si="19"/>
        <v>1.3244035745631533</v>
      </c>
      <c r="K179" s="5">
        <f t="shared" si="20"/>
        <v>2.3244035745631533</v>
      </c>
      <c r="L179" s="4" t="str">
        <f t="shared" si="21"/>
        <v>Over Budget</v>
      </c>
      <c r="M179">
        <f t="shared" si="22"/>
        <v>2023</v>
      </c>
      <c r="N179">
        <f t="shared" si="23"/>
        <v>7</v>
      </c>
      <c r="O179" t="str">
        <f t="shared" si="24"/>
        <v>Jul</v>
      </c>
      <c r="P179" t="str">
        <f t="shared" si="25"/>
        <v>Q3</v>
      </c>
      <c r="Q179" t="str">
        <f t="shared" si="26"/>
        <v>2023-07</v>
      </c>
    </row>
    <row r="180" spans="1:17" x14ac:dyDescent="0.35">
      <c r="A180" s="2">
        <v>44747</v>
      </c>
      <c r="B180" t="s">
        <v>55</v>
      </c>
      <c r="C180" t="s">
        <v>19</v>
      </c>
      <c r="D180" t="s">
        <v>20</v>
      </c>
      <c r="E180" s="3">
        <v>106653</v>
      </c>
      <c r="F180" s="3">
        <v>39766</v>
      </c>
      <c r="G180" t="s">
        <v>26</v>
      </c>
      <c r="H180" s="3" t="s">
        <v>213</v>
      </c>
      <c r="I180" s="3">
        <f t="shared" si="18"/>
        <v>-66887</v>
      </c>
      <c r="J180" s="4">
        <f t="shared" si="19"/>
        <v>-0.6271459780784413</v>
      </c>
      <c r="K180" s="5">
        <f t="shared" si="20"/>
        <v>0.3728540219215587</v>
      </c>
      <c r="L180" s="4" t="str">
        <f t="shared" si="21"/>
        <v>Under Budget</v>
      </c>
      <c r="M180">
        <f t="shared" si="22"/>
        <v>2022</v>
      </c>
      <c r="N180">
        <f t="shared" si="23"/>
        <v>7</v>
      </c>
      <c r="O180" t="str">
        <f t="shared" si="24"/>
        <v>Jul</v>
      </c>
      <c r="P180" t="str">
        <f t="shared" si="25"/>
        <v>Q3</v>
      </c>
      <c r="Q180" t="str">
        <f t="shared" si="26"/>
        <v>2022-07</v>
      </c>
    </row>
    <row r="181" spans="1:17" x14ac:dyDescent="0.35">
      <c r="A181" s="2">
        <v>44534</v>
      </c>
      <c r="B181" t="s">
        <v>41</v>
      </c>
      <c r="C181" t="s">
        <v>23</v>
      </c>
      <c r="D181" t="s">
        <v>58</v>
      </c>
      <c r="E181" s="3">
        <v>90792</v>
      </c>
      <c r="F181" s="3">
        <v>81097</v>
      </c>
      <c r="G181" t="s">
        <v>32</v>
      </c>
      <c r="H181" s="3" t="s">
        <v>214</v>
      </c>
      <c r="I181" s="3">
        <f t="shared" si="18"/>
        <v>-9695</v>
      </c>
      <c r="J181" s="4">
        <f t="shared" si="19"/>
        <v>-0.10678253590624724</v>
      </c>
      <c r="K181" s="5">
        <f t="shared" si="20"/>
        <v>0.8932174640937528</v>
      </c>
      <c r="L181" s="4" t="str">
        <f t="shared" si="21"/>
        <v>Under Budget</v>
      </c>
      <c r="M181">
        <f t="shared" si="22"/>
        <v>2021</v>
      </c>
      <c r="N181">
        <f t="shared" si="23"/>
        <v>12</v>
      </c>
      <c r="O181" t="str">
        <f t="shared" si="24"/>
        <v>Dec</v>
      </c>
      <c r="P181" t="str">
        <f t="shared" si="25"/>
        <v>Q4</v>
      </c>
      <c r="Q181" t="str">
        <f t="shared" si="26"/>
        <v>2021-12</v>
      </c>
    </row>
    <row r="182" spans="1:17" x14ac:dyDescent="0.35">
      <c r="A182" s="2">
        <v>45068</v>
      </c>
      <c r="B182" t="s">
        <v>18</v>
      </c>
      <c r="C182" t="s">
        <v>19</v>
      </c>
      <c r="D182" t="s">
        <v>20</v>
      </c>
      <c r="E182" s="3">
        <v>66371</v>
      </c>
      <c r="F182" s="3">
        <v>138929</v>
      </c>
      <c r="G182" t="s">
        <v>35</v>
      </c>
      <c r="H182" s="3" t="s">
        <v>215</v>
      </c>
      <c r="I182" s="3">
        <f t="shared" si="18"/>
        <v>72558</v>
      </c>
      <c r="J182" s="4">
        <f t="shared" si="19"/>
        <v>1.09321842370915</v>
      </c>
      <c r="K182" s="5">
        <f t="shared" si="20"/>
        <v>2.0932184237091502</v>
      </c>
      <c r="L182" s="4" t="str">
        <f t="shared" si="21"/>
        <v>Over Budget</v>
      </c>
      <c r="M182">
        <f t="shared" si="22"/>
        <v>2023</v>
      </c>
      <c r="N182">
        <f t="shared" si="23"/>
        <v>5</v>
      </c>
      <c r="O182" t="str">
        <f t="shared" si="24"/>
        <v>May</v>
      </c>
      <c r="P182" t="str">
        <f t="shared" si="25"/>
        <v>Q2</v>
      </c>
      <c r="Q182" t="str">
        <f t="shared" si="26"/>
        <v>2023-05</v>
      </c>
    </row>
    <row r="183" spans="1:17" x14ac:dyDescent="0.35">
      <c r="A183" s="2">
        <v>44837</v>
      </c>
      <c r="B183" t="s">
        <v>18</v>
      </c>
      <c r="C183" t="s">
        <v>34</v>
      </c>
      <c r="D183" t="s">
        <v>25</v>
      </c>
      <c r="E183" s="3">
        <v>66788</v>
      </c>
      <c r="F183" s="3">
        <v>118864</v>
      </c>
      <c r="G183" t="s">
        <v>32</v>
      </c>
      <c r="H183" s="3" t="s">
        <v>216</v>
      </c>
      <c r="I183" s="3">
        <f t="shared" si="18"/>
        <v>52076</v>
      </c>
      <c r="J183" s="4">
        <f t="shared" si="19"/>
        <v>0.77972090794753546</v>
      </c>
      <c r="K183" s="5">
        <f t="shared" si="20"/>
        <v>1.7797209079475356</v>
      </c>
      <c r="L183" s="4" t="str">
        <f t="shared" si="21"/>
        <v>Over Budget</v>
      </c>
      <c r="M183">
        <f t="shared" si="22"/>
        <v>2022</v>
      </c>
      <c r="N183">
        <f t="shared" si="23"/>
        <v>10</v>
      </c>
      <c r="O183" t="str">
        <f t="shared" si="24"/>
        <v>Oct</v>
      </c>
      <c r="P183" t="str">
        <f t="shared" si="25"/>
        <v>Q4</v>
      </c>
      <c r="Q183" t="str">
        <f t="shared" si="26"/>
        <v>2022-10</v>
      </c>
    </row>
    <row r="184" spans="1:17" x14ac:dyDescent="0.35">
      <c r="A184" s="2">
        <v>44669</v>
      </c>
      <c r="B184" t="s">
        <v>55</v>
      </c>
      <c r="C184" t="s">
        <v>43</v>
      </c>
      <c r="D184" t="s">
        <v>58</v>
      </c>
      <c r="E184" s="3">
        <v>19583</v>
      </c>
      <c r="F184" s="3">
        <v>157338</v>
      </c>
      <c r="G184" t="s">
        <v>35</v>
      </c>
      <c r="H184" s="3" t="s">
        <v>217</v>
      </c>
      <c r="I184" s="3">
        <f t="shared" si="18"/>
        <v>137755</v>
      </c>
      <c r="J184" s="4">
        <f t="shared" si="19"/>
        <v>7.0344176071082058</v>
      </c>
      <c r="K184" s="5">
        <f t="shared" si="20"/>
        <v>8.0344176071082067</v>
      </c>
      <c r="L184" s="4" t="str">
        <f t="shared" si="21"/>
        <v>Over Budget</v>
      </c>
      <c r="M184">
        <f t="shared" si="22"/>
        <v>2022</v>
      </c>
      <c r="N184">
        <f t="shared" si="23"/>
        <v>4</v>
      </c>
      <c r="O184" t="str">
        <f t="shared" si="24"/>
        <v>Apr</v>
      </c>
      <c r="P184" t="str">
        <f t="shared" si="25"/>
        <v>Q2</v>
      </c>
      <c r="Q184" t="str">
        <f t="shared" si="26"/>
        <v>2022-04</v>
      </c>
    </row>
    <row r="185" spans="1:17" x14ac:dyDescent="0.35">
      <c r="A185" s="2">
        <v>44347</v>
      </c>
      <c r="B185" t="s">
        <v>28</v>
      </c>
      <c r="C185" t="s">
        <v>23</v>
      </c>
      <c r="D185" t="s">
        <v>20</v>
      </c>
      <c r="E185" s="3">
        <v>52042</v>
      </c>
      <c r="F185" s="3">
        <v>143417</v>
      </c>
      <c r="G185" t="s">
        <v>35</v>
      </c>
      <c r="H185" s="3" t="s">
        <v>218</v>
      </c>
      <c r="I185" s="3">
        <f t="shared" si="18"/>
        <v>91375</v>
      </c>
      <c r="J185" s="4">
        <f t="shared" si="19"/>
        <v>1.7557933976403675</v>
      </c>
      <c r="K185" s="5">
        <f t="shared" si="20"/>
        <v>2.7557933976403675</v>
      </c>
      <c r="L185" s="4" t="str">
        <f t="shared" si="21"/>
        <v>Over Budget</v>
      </c>
      <c r="M185">
        <f t="shared" si="22"/>
        <v>2021</v>
      </c>
      <c r="N185">
        <f t="shared" si="23"/>
        <v>5</v>
      </c>
      <c r="O185" t="str">
        <f t="shared" si="24"/>
        <v>May</v>
      </c>
      <c r="P185" t="str">
        <f t="shared" si="25"/>
        <v>Q2</v>
      </c>
      <c r="Q185" t="str">
        <f t="shared" si="26"/>
        <v>2021-05</v>
      </c>
    </row>
    <row r="186" spans="1:17" x14ac:dyDescent="0.35">
      <c r="A186" s="2">
        <v>44459</v>
      </c>
      <c r="B186" t="s">
        <v>37</v>
      </c>
      <c r="C186" t="s">
        <v>23</v>
      </c>
      <c r="D186" t="s">
        <v>30</v>
      </c>
      <c r="E186" s="3">
        <v>100405</v>
      </c>
      <c r="F186" s="3">
        <v>156716</v>
      </c>
      <c r="G186" t="s">
        <v>26</v>
      </c>
      <c r="H186" s="3" t="s">
        <v>219</v>
      </c>
      <c r="I186" s="3">
        <f t="shared" si="18"/>
        <v>56311</v>
      </c>
      <c r="J186" s="4">
        <f t="shared" si="19"/>
        <v>0.56083860365519644</v>
      </c>
      <c r="K186" s="5">
        <f t="shared" si="20"/>
        <v>1.5608386036551964</v>
      </c>
      <c r="L186" s="4" t="str">
        <f t="shared" si="21"/>
        <v>Over Budget</v>
      </c>
      <c r="M186">
        <f t="shared" si="22"/>
        <v>2021</v>
      </c>
      <c r="N186">
        <f t="shared" si="23"/>
        <v>9</v>
      </c>
      <c r="O186" t="str">
        <f t="shared" si="24"/>
        <v>Sep</v>
      </c>
      <c r="P186" t="str">
        <f t="shared" si="25"/>
        <v>Q3</v>
      </c>
      <c r="Q186" t="str">
        <f t="shared" si="26"/>
        <v>2021-09</v>
      </c>
    </row>
    <row r="187" spans="1:17" x14ac:dyDescent="0.35">
      <c r="A187" s="2">
        <v>44340</v>
      </c>
      <c r="B187" t="s">
        <v>41</v>
      </c>
      <c r="C187" t="s">
        <v>24</v>
      </c>
      <c r="D187" t="s">
        <v>25</v>
      </c>
      <c r="E187" s="3">
        <v>87807</v>
      </c>
      <c r="F187" s="3">
        <v>80583</v>
      </c>
      <c r="G187" t="s">
        <v>26</v>
      </c>
      <c r="H187" s="3" t="s">
        <v>220</v>
      </c>
      <c r="I187" s="3">
        <f t="shared" si="18"/>
        <v>-7224</v>
      </c>
      <c r="J187" s="4">
        <f t="shared" si="19"/>
        <v>-8.2271345109159857E-2</v>
      </c>
      <c r="K187" s="5">
        <f t="shared" si="20"/>
        <v>0.9177286548908401</v>
      </c>
      <c r="L187" s="4" t="str">
        <f t="shared" si="21"/>
        <v>Under Budget</v>
      </c>
      <c r="M187">
        <f t="shared" si="22"/>
        <v>2021</v>
      </c>
      <c r="N187">
        <f t="shared" si="23"/>
        <v>5</v>
      </c>
      <c r="O187" t="str">
        <f t="shared" si="24"/>
        <v>May</v>
      </c>
      <c r="P187" t="str">
        <f t="shared" si="25"/>
        <v>Q2</v>
      </c>
      <c r="Q187" t="str">
        <f t="shared" si="26"/>
        <v>2021-05</v>
      </c>
    </row>
    <row r="188" spans="1:17" x14ac:dyDescent="0.35">
      <c r="A188" s="2">
        <v>44542</v>
      </c>
      <c r="B188" t="s">
        <v>55</v>
      </c>
      <c r="C188" t="s">
        <v>34</v>
      </c>
      <c r="D188" t="s">
        <v>58</v>
      </c>
      <c r="E188" s="3">
        <v>78371</v>
      </c>
      <c r="F188" s="3">
        <v>133061</v>
      </c>
      <c r="G188" t="s">
        <v>21</v>
      </c>
      <c r="H188" s="3" t="s">
        <v>221</v>
      </c>
      <c r="I188" s="3">
        <f t="shared" si="18"/>
        <v>54690</v>
      </c>
      <c r="J188" s="4">
        <f t="shared" si="19"/>
        <v>0.69783465822817115</v>
      </c>
      <c r="K188" s="5">
        <f t="shared" si="20"/>
        <v>1.6978346582281711</v>
      </c>
      <c r="L188" s="4" t="str">
        <f t="shared" si="21"/>
        <v>Over Budget</v>
      </c>
      <c r="M188">
        <f t="shared" si="22"/>
        <v>2021</v>
      </c>
      <c r="N188">
        <f t="shared" si="23"/>
        <v>12</v>
      </c>
      <c r="O188" t="str">
        <f t="shared" si="24"/>
        <v>Dec</v>
      </c>
      <c r="P188" t="str">
        <f t="shared" si="25"/>
        <v>Q4</v>
      </c>
      <c r="Q188" t="str">
        <f t="shared" si="26"/>
        <v>2021-12</v>
      </c>
    </row>
    <row r="189" spans="1:17" x14ac:dyDescent="0.35">
      <c r="A189" s="2">
        <v>44820</v>
      </c>
      <c r="B189" t="s">
        <v>41</v>
      </c>
      <c r="C189" t="s">
        <v>24</v>
      </c>
      <c r="D189" t="s">
        <v>58</v>
      </c>
      <c r="E189" s="3">
        <v>149085</v>
      </c>
      <c r="F189" s="3">
        <v>115590</v>
      </c>
      <c r="G189" t="s">
        <v>21</v>
      </c>
      <c r="H189" s="3" t="s">
        <v>222</v>
      </c>
      <c r="I189" s="3">
        <f t="shared" si="18"/>
        <v>-33495</v>
      </c>
      <c r="J189" s="4">
        <f t="shared" si="19"/>
        <v>-0.22467048998893249</v>
      </c>
      <c r="K189" s="5">
        <f t="shared" si="20"/>
        <v>0.77532951001106754</v>
      </c>
      <c r="L189" s="4" t="str">
        <f t="shared" si="21"/>
        <v>Under Budget</v>
      </c>
      <c r="M189">
        <f t="shared" si="22"/>
        <v>2022</v>
      </c>
      <c r="N189">
        <f t="shared" si="23"/>
        <v>9</v>
      </c>
      <c r="O189" t="str">
        <f t="shared" si="24"/>
        <v>Sep</v>
      </c>
      <c r="P189" t="str">
        <f t="shared" si="25"/>
        <v>Q3</v>
      </c>
      <c r="Q189" t="str">
        <f t="shared" si="26"/>
        <v>2022-09</v>
      </c>
    </row>
    <row r="190" spans="1:17" x14ac:dyDescent="0.35">
      <c r="A190" s="2">
        <v>45213</v>
      </c>
      <c r="B190" t="s">
        <v>18</v>
      </c>
      <c r="C190" t="s">
        <v>34</v>
      </c>
      <c r="D190" t="s">
        <v>30</v>
      </c>
      <c r="E190" s="3">
        <v>88775</v>
      </c>
      <c r="F190" s="3">
        <v>52889</v>
      </c>
      <c r="G190" t="s">
        <v>26</v>
      </c>
      <c r="H190" s="3" t="s">
        <v>223</v>
      </c>
      <c r="I190" s="3">
        <f t="shared" si="18"/>
        <v>-35886</v>
      </c>
      <c r="J190" s="4">
        <f t="shared" si="19"/>
        <v>-0.40423542664038298</v>
      </c>
      <c r="K190" s="5">
        <f t="shared" si="20"/>
        <v>0.59576457335961697</v>
      </c>
      <c r="L190" s="4" t="str">
        <f t="shared" si="21"/>
        <v>Under Budget</v>
      </c>
      <c r="M190">
        <f t="shared" si="22"/>
        <v>2023</v>
      </c>
      <c r="N190">
        <f t="shared" si="23"/>
        <v>10</v>
      </c>
      <c r="O190" t="str">
        <f t="shared" si="24"/>
        <v>Oct</v>
      </c>
      <c r="P190" t="str">
        <f t="shared" si="25"/>
        <v>Q4</v>
      </c>
      <c r="Q190" t="str">
        <f t="shared" si="26"/>
        <v>2023-10</v>
      </c>
    </row>
    <row r="191" spans="1:17" x14ac:dyDescent="0.35">
      <c r="A191" s="2">
        <v>45077</v>
      </c>
      <c r="B191" t="s">
        <v>23</v>
      </c>
      <c r="C191" t="s">
        <v>34</v>
      </c>
      <c r="D191" t="s">
        <v>30</v>
      </c>
      <c r="E191" s="3">
        <v>46973</v>
      </c>
      <c r="F191" s="3">
        <v>158992</v>
      </c>
      <c r="G191" t="s">
        <v>21</v>
      </c>
      <c r="H191" s="3" t="s">
        <v>224</v>
      </c>
      <c r="I191" s="3">
        <f t="shared" si="18"/>
        <v>112019</v>
      </c>
      <c r="J191" s="4">
        <f t="shared" si="19"/>
        <v>2.3847529431801249</v>
      </c>
      <c r="K191" s="5">
        <f t="shared" si="20"/>
        <v>3.3847529431801249</v>
      </c>
      <c r="L191" s="4" t="str">
        <f t="shared" si="21"/>
        <v>Over Budget</v>
      </c>
      <c r="M191">
        <f t="shared" si="22"/>
        <v>2023</v>
      </c>
      <c r="N191">
        <f t="shared" si="23"/>
        <v>5</v>
      </c>
      <c r="O191" t="str">
        <f t="shared" si="24"/>
        <v>May</v>
      </c>
      <c r="P191" t="str">
        <f t="shared" si="25"/>
        <v>Q2</v>
      </c>
      <c r="Q191" t="str">
        <f t="shared" si="26"/>
        <v>2023-05</v>
      </c>
    </row>
    <row r="192" spans="1:17" x14ac:dyDescent="0.35">
      <c r="A192" s="2">
        <v>44198</v>
      </c>
      <c r="B192" t="s">
        <v>23</v>
      </c>
      <c r="C192" t="s">
        <v>29</v>
      </c>
      <c r="D192" t="s">
        <v>20</v>
      </c>
      <c r="E192" s="3">
        <v>77690</v>
      </c>
      <c r="F192" s="3">
        <v>123990</v>
      </c>
      <c r="G192" t="s">
        <v>32</v>
      </c>
      <c r="H192" s="3" t="s">
        <v>225</v>
      </c>
      <c r="I192" s="3">
        <f t="shared" si="18"/>
        <v>46300</v>
      </c>
      <c r="J192" s="4">
        <f t="shared" si="19"/>
        <v>0.59595829579096404</v>
      </c>
      <c r="K192" s="5">
        <f t="shared" si="20"/>
        <v>1.5959582957909642</v>
      </c>
      <c r="L192" s="4" t="str">
        <f t="shared" si="21"/>
        <v>Over Budget</v>
      </c>
      <c r="M192">
        <f t="shared" si="22"/>
        <v>2021</v>
      </c>
      <c r="N192">
        <f t="shared" si="23"/>
        <v>1</v>
      </c>
      <c r="O192" t="str">
        <f t="shared" si="24"/>
        <v>Jan</v>
      </c>
      <c r="P192" t="str">
        <f t="shared" si="25"/>
        <v>Q1</v>
      </c>
      <c r="Q192" t="str">
        <f t="shared" si="26"/>
        <v>2021-01</v>
      </c>
    </row>
    <row r="193" spans="1:17" x14ac:dyDescent="0.35">
      <c r="A193" s="2">
        <v>45093</v>
      </c>
      <c r="B193" t="s">
        <v>37</v>
      </c>
      <c r="C193" t="s">
        <v>29</v>
      </c>
      <c r="D193" t="s">
        <v>20</v>
      </c>
      <c r="E193" s="3">
        <v>79459</v>
      </c>
      <c r="F193" s="3">
        <v>77850</v>
      </c>
      <c r="G193" t="s">
        <v>32</v>
      </c>
      <c r="H193" s="3" t="s">
        <v>226</v>
      </c>
      <c r="I193" s="3">
        <f t="shared" si="18"/>
        <v>-1609</v>
      </c>
      <c r="J193" s="4">
        <f t="shared" si="19"/>
        <v>-2.0249436816471386E-2</v>
      </c>
      <c r="K193" s="5">
        <f t="shared" si="20"/>
        <v>0.9797505631835286</v>
      </c>
      <c r="L193" s="4" t="str">
        <f t="shared" si="21"/>
        <v>Under Budget</v>
      </c>
      <c r="M193">
        <f t="shared" si="22"/>
        <v>2023</v>
      </c>
      <c r="N193">
        <f t="shared" si="23"/>
        <v>6</v>
      </c>
      <c r="O193" t="str">
        <f t="shared" si="24"/>
        <v>Jun</v>
      </c>
      <c r="P193" t="str">
        <f t="shared" si="25"/>
        <v>Q2</v>
      </c>
      <c r="Q193" t="str">
        <f t="shared" si="26"/>
        <v>2023-06</v>
      </c>
    </row>
    <row r="194" spans="1:17" x14ac:dyDescent="0.35">
      <c r="A194" s="2">
        <v>44450</v>
      </c>
      <c r="B194" t="s">
        <v>41</v>
      </c>
      <c r="C194" t="s">
        <v>29</v>
      </c>
      <c r="D194" t="s">
        <v>20</v>
      </c>
      <c r="E194" s="3">
        <v>41558</v>
      </c>
      <c r="F194" s="3">
        <v>116519</v>
      </c>
      <c r="G194" t="s">
        <v>32</v>
      </c>
      <c r="H194" s="3" t="s">
        <v>227</v>
      </c>
      <c r="I194" s="3">
        <f t="shared" si="18"/>
        <v>74961</v>
      </c>
      <c r="J194" s="4">
        <f t="shared" si="19"/>
        <v>1.8037682275374176</v>
      </c>
      <c r="K194" s="5">
        <f t="shared" si="20"/>
        <v>2.8037682275374176</v>
      </c>
      <c r="L194" s="4" t="str">
        <f t="shared" si="21"/>
        <v>Over Budget</v>
      </c>
      <c r="M194">
        <f t="shared" si="22"/>
        <v>2021</v>
      </c>
      <c r="N194">
        <f t="shared" si="23"/>
        <v>9</v>
      </c>
      <c r="O194" t="str">
        <f t="shared" si="24"/>
        <v>Sep</v>
      </c>
      <c r="P194" t="str">
        <f t="shared" si="25"/>
        <v>Q3</v>
      </c>
      <c r="Q194" t="str">
        <f t="shared" si="26"/>
        <v>2021-09</v>
      </c>
    </row>
    <row r="195" spans="1:17" x14ac:dyDescent="0.35">
      <c r="A195" s="2">
        <v>44649</v>
      </c>
      <c r="B195" t="s">
        <v>55</v>
      </c>
      <c r="C195" t="s">
        <v>19</v>
      </c>
      <c r="D195" t="s">
        <v>39</v>
      </c>
      <c r="E195" s="3">
        <v>118350</v>
      </c>
      <c r="F195" s="3">
        <v>11474</v>
      </c>
      <c r="G195" t="s">
        <v>32</v>
      </c>
      <c r="H195" s="3" t="s">
        <v>228</v>
      </c>
      <c r="I195" s="3">
        <f t="shared" si="18"/>
        <v>-106876</v>
      </c>
      <c r="J195" s="4">
        <f t="shared" si="19"/>
        <v>-0.90305027460920995</v>
      </c>
      <c r="K195" s="5">
        <f t="shared" si="20"/>
        <v>9.6949725390790026E-2</v>
      </c>
      <c r="L195" s="4" t="str">
        <f t="shared" si="21"/>
        <v>Under Budget</v>
      </c>
      <c r="M195">
        <f t="shared" si="22"/>
        <v>2022</v>
      </c>
      <c r="N195">
        <f t="shared" si="23"/>
        <v>3</v>
      </c>
      <c r="O195" t="str">
        <f t="shared" si="24"/>
        <v>Mar</v>
      </c>
      <c r="P195" t="str">
        <f t="shared" si="25"/>
        <v>Q1</v>
      </c>
      <c r="Q195" t="str">
        <f t="shared" si="26"/>
        <v>2022-03</v>
      </c>
    </row>
    <row r="196" spans="1:17" x14ac:dyDescent="0.35">
      <c r="A196" s="2">
        <v>45257</v>
      </c>
      <c r="B196" t="s">
        <v>37</v>
      </c>
      <c r="C196" t="s">
        <v>24</v>
      </c>
      <c r="D196" t="s">
        <v>25</v>
      </c>
      <c r="E196" s="3">
        <v>50030</v>
      </c>
      <c r="F196" s="3">
        <v>95768</v>
      </c>
      <c r="G196" t="s">
        <v>32</v>
      </c>
      <c r="H196" s="3" t="s">
        <v>229</v>
      </c>
      <c r="I196" s="3">
        <f t="shared" si="18"/>
        <v>45738</v>
      </c>
      <c r="J196" s="4">
        <f t="shared" si="19"/>
        <v>0.91421147311613027</v>
      </c>
      <c r="K196" s="5">
        <f t="shared" si="20"/>
        <v>1.9142114731161304</v>
      </c>
      <c r="L196" s="4" t="str">
        <f t="shared" si="21"/>
        <v>Over Budget</v>
      </c>
      <c r="M196">
        <f t="shared" si="22"/>
        <v>2023</v>
      </c>
      <c r="N196">
        <f t="shared" si="23"/>
        <v>11</v>
      </c>
      <c r="O196" t="str">
        <f t="shared" si="24"/>
        <v>Nov</v>
      </c>
      <c r="P196" t="str">
        <f t="shared" si="25"/>
        <v>Q4</v>
      </c>
      <c r="Q196" t="str">
        <f t="shared" si="26"/>
        <v>2023-11</v>
      </c>
    </row>
    <row r="197" spans="1:17" x14ac:dyDescent="0.35">
      <c r="A197" s="2">
        <v>45211</v>
      </c>
      <c r="B197" t="s">
        <v>28</v>
      </c>
      <c r="C197" t="s">
        <v>43</v>
      </c>
      <c r="D197" t="s">
        <v>58</v>
      </c>
      <c r="E197" s="3">
        <v>46636</v>
      </c>
      <c r="F197" s="3">
        <v>32039</v>
      </c>
      <c r="G197" t="s">
        <v>35</v>
      </c>
      <c r="H197" s="3" t="s">
        <v>230</v>
      </c>
      <c r="I197" s="3">
        <f t="shared" ref="I197:I260" si="27">F197-E197</f>
        <v>-14597</v>
      </c>
      <c r="J197" s="4">
        <f t="shared" ref="J197:J260" si="28">IFERROR(I197/E197,0)</f>
        <v>-0.3129985418989622</v>
      </c>
      <c r="K197" s="5">
        <f t="shared" ref="K197:K260" si="29">IFERROR(F197/E197,0)</f>
        <v>0.68700145810103785</v>
      </c>
      <c r="L197" s="4" t="str">
        <f t="shared" ref="L197:L260" si="30">IF(I197&gt;0,"Over Budget",IF(I197&lt;0,"Under Budget","On Budget"))</f>
        <v>Under Budget</v>
      </c>
      <c r="M197">
        <f t="shared" ref="M197:M260" si="31">YEAR(A197)</f>
        <v>2023</v>
      </c>
      <c r="N197">
        <f t="shared" ref="N197:N260" si="32">MONTH(A197)</f>
        <v>10</v>
      </c>
      <c r="O197" t="str">
        <f t="shared" ref="O197:O260" si="33">TEXT(A197,"mmm")</f>
        <v>Oct</v>
      </c>
      <c r="P197" t="str">
        <f t="shared" ref="P197:P260" si="34">"Q"&amp;ROUNDUP(MONTH(A197)/3,0)</f>
        <v>Q4</v>
      </c>
      <c r="Q197" t="str">
        <f t="shared" ref="Q197:Q260" si="35">TEXT(A197,"yyyy-mm")</f>
        <v>2023-10</v>
      </c>
    </row>
    <row r="198" spans="1:17" x14ac:dyDescent="0.35">
      <c r="A198" s="2">
        <v>44205</v>
      </c>
      <c r="B198" t="s">
        <v>23</v>
      </c>
      <c r="C198" t="s">
        <v>34</v>
      </c>
      <c r="D198" t="s">
        <v>25</v>
      </c>
      <c r="E198" s="3">
        <v>119528</v>
      </c>
      <c r="F198" s="3">
        <v>22104</v>
      </c>
      <c r="G198" t="s">
        <v>32</v>
      </c>
      <c r="H198" s="3" t="s">
        <v>231</v>
      </c>
      <c r="I198" s="3">
        <f t="shared" si="27"/>
        <v>-97424</v>
      </c>
      <c r="J198" s="4">
        <f t="shared" si="28"/>
        <v>-0.81507261896794059</v>
      </c>
      <c r="K198" s="5">
        <f t="shared" si="29"/>
        <v>0.18492738103205944</v>
      </c>
      <c r="L198" s="4" t="str">
        <f t="shared" si="30"/>
        <v>Under Budget</v>
      </c>
      <c r="M198">
        <f t="shared" si="31"/>
        <v>2021</v>
      </c>
      <c r="N198">
        <f t="shared" si="32"/>
        <v>1</v>
      </c>
      <c r="O198" t="str">
        <f t="shared" si="33"/>
        <v>Jan</v>
      </c>
      <c r="P198" t="str">
        <f t="shared" si="34"/>
        <v>Q1</v>
      </c>
      <c r="Q198" t="str">
        <f t="shared" si="35"/>
        <v>2021-01</v>
      </c>
    </row>
    <row r="199" spans="1:17" x14ac:dyDescent="0.35">
      <c r="A199" s="2">
        <v>45012</v>
      </c>
      <c r="B199" t="s">
        <v>55</v>
      </c>
      <c r="C199" t="s">
        <v>34</v>
      </c>
      <c r="D199" t="s">
        <v>30</v>
      </c>
      <c r="E199" s="3">
        <v>73566</v>
      </c>
      <c r="F199" s="3">
        <v>136404</v>
      </c>
      <c r="G199" t="s">
        <v>21</v>
      </c>
      <c r="H199" s="3" t="s">
        <v>232</v>
      </c>
      <c r="I199" s="3">
        <f t="shared" si="27"/>
        <v>62838</v>
      </c>
      <c r="J199" s="4">
        <f t="shared" si="28"/>
        <v>0.85417176413016882</v>
      </c>
      <c r="K199" s="5">
        <f t="shared" si="29"/>
        <v>1.8541717641301689</v>
      </c>
      <c r="L199" s="4" t="str">
        <f t="shared" si="30"/>
        <v>Over Budget</v>
      </c>
      <c r="M199">
        <f t="shared" si="31"/>
        <v>2023</v>
      </c>
      <c r="N199">
        <f t="shared" si="32"/>
        <v>3</v>
      </c>
      <c r="O199" t="str">
        <f t="shared" si="33"/>
        <v>Mar</v>
      </c>
      <c r="P199" t="str">
        <f t="shared" si="34"/>
        <v>Q1</v>
      </c>
      <c r="Q199" t="str">
        <f t="shared" si="35"/>
        <v>2023-03</v>
      </c>
    </row>
    <row r="200" spans="1:17" x14ac:dyDescent="0.35">
      <c r="A200" s="2">
        <v>44404</v>
      </c>
      <c r="B200" t="s">
        <v>41</v>
      </c>
      <c r="C200" t="s">
        <v>23</v>
      </c>
      <c r="D200" t="s">
        <v>25</v>
      </c>
      <c r="E200" s="3">
        <v>61159</v>
      </c>
      <c r="F200" s="3">
        <v>25786</v>
      </c>
      <c r="G200" t="s">
        <v>26</v>
      </c>
      <c r="H200" s="3" t="s">
        <v>233</v>
      </c>
      <c r="I200" s="3">
        <f t="shared" si="27"/>
        <v>-35373</v>
      </c>
      <c r="J200" s="4">
        <f t="shared" si="28"/>
        <v>-0.5783776713157508</v>
      </c>
      <c r="K200" s="5">
        <f t="shared" si="29"/>
        <v>0.42162232868424926</v>
      </c>
      <c r="L200" s="4" t="str">
        <f t="shared" si="30"/>
        <v>Under Budget</v>
      </c>
      <c r="M200">
        <f t="shared" si="31"/>
        <v>2021</v>
      </c>
      <c r="N200">
        <f t="shared" si="32"/>
        <v>7</v>
      </c>
      <c r="O200" t="str">
        <f t="shared" si="33"/>
        <v>Jul</v>
      </c>
      <c r="P200" t="str">
        <f t="shared" si="34"/>
        <v>Q3</v>
      </c>
      <c r="Q200" t="str">
        <f t="shared" si="35"/>
        <v>2021-07</v>
      </c>
    </row>
    <row r="201" spans="1:17" x14ac:dyDescent="0.35">
      <c r="A201" s="2">
        <v>44600</v>
      </c>
      <c r="B201" t="s">
        <v>37</v>
      </c>
      <c r="C201" t="s">
        <v>19</v>
      </c>
      <c r="D201" t="s">
        <v>25</v>
      </c>
      <c r="E201" s="3">
        <v>66025</v>
      </c>
      <c r="F201" s="3">
        <v>54716</v>
      </c>
      <c r="G201" t="s">
        <v>26</v>
      </c>
      <c r="H201" s="3" t="s">
        <v>234</v>
      </c>
      <c r="I201" s="3">
        <f t="shared" si="27"/>
        <v>-11309</v>
      </c>
      <c r="J201" s="4">
        <f t="shared" si="28"/>
        <v>-0.17128360469519122</v>
      </c>
      <c r="K201" s="5">
        <f t="shared" si="29"/>
        <v>0.82871639530480878</v>
      </c>
      <c r="L201" s="4" t="str">
        <f t="shared" si="30"/>
        <v>Under Budget</v>
      </c>
      <c r="M201">
        <f t="shared" si="31"/>
        <v>2022</v>
      </c>
      <c r="N201">
        <f t="shared" si="32"/>
        <v>2</v>
      </c>
      <c r="O201" t="str">
        <f t="shared" si="33"/>
        <v>Feb</v>
      </c>
      <c r="P201" t="str">
        <f t="shared" si="34"/>
        <v>Q1</v>
      </c>
      <c r="Q201" t="str">
        <f t="shared" si="35"/>
        <v>2022-02</v>
      </c>
    </row>
    <row r="202" spans="1:17" x14ac:dyDescent="0.35">
      <c r="A202" s="2">
        <v>44348</v>
      </c>
      <c r="B202" t="s">
        <v>55</v>
      </c>
      <c r="C202" t="s">
        <v>43</v>
      </c>
      <c r="D202" t="s">
        <v>20</v>
      </c>
      <c r="E202" s="3">
        <v>119463</v>
      </c>
      <c r="F202" s="3">
        <v>138738</v>
      </c>
      <c r="G202" t="s">
        <v>21</v>
      </c>
      <c r="H202" s="3" t="s">
        <v>235</v>
      </c>
      <c r="I202" s="3">
        <f t="shared" si="27"/>
        <v>19275</v>
      </c>
      <c r="J202" s="4">
        <f t="shared" si="28"/>
        <v>0.1613470279500766</v>
      </c>
      <c r="K202" s="5">
        <f t="shared" si="29"/>
        <v>1.1613470279500766</v>
      </c>
      <c r="L202" s="4" t="str">
        <f t="shared" si="30"/>
        <v>Over Budget</v>
      </c>
      <c r="M202">
        <f t="shared" si="31"/>
        <v>2021</v>
      </c>
      <c r="N202">
        <f t="shared" si="32"/>
        <v>6</v>
      </c>
      <c r="O202" t="str">
        <f t="shared" si="33"/>
        <v>Jun</v>
      </c>
      <c r="P202" t="str">
        <f t="shared" si="34"/>
        <v>Q2</v>
      </c>
      <c r="Q202" t="str">
        <f t="shared" si="35"/>
        <v>2021-06</v>
      </c>
    </row>
    <row r="203" spans="1:17" x14ac:dyDescent="0.35">
      <c r="A203" s="2">
        <v>44250</v>
      </c>
      <c r="B203" t="s">
        <v>37</v>
      </c>
      <c r="C203" t="s">
        <v>29</v>
      </c>
      <c r="D203" t="s">
        <v>30</v>
      </c>
      <c r="E203" s="3">
        <v>22434</v>
      </c>
      <c r="F203" s="3">
        <v>130914</v>
      </c>
      <c r="G203" t="s">
        <v>21</v>
      </c>
      <c r="H203" s="3" t="s">
        <v>236</v>
      </c>
      <c r="I203" s="3">
        <f t="shared" si="27"/>
        <v>108480</v>
      </c>
      <c r="J203" s="4">
        <f t="shared" si="28"/>
        <v>4.8355175180529555</v>
      </c>
      <c r="K203" s="5">
        <f t="shared" si="29"/>
        <v>5.8355175180529555</v>
      </c>
      <c r="L203" s="4" t="str">
        <f t="shared" si="30"/>
        <v>Over Budget</v>
      </c>
      <c r="M203">
        <f t="shared" si="31"/>
        <v>2021</v>
      </c>
      <c r="N203">
        <f t="shared" si="32"/>
        <v>2</v>
      </c>
      <c r="O203" t="str">
        <f t="shared" si="33"/>
        <v>Feb</v>
      </c>
      <c r="P203" t="str">
        <f t="shared" si="34"/>
        <v>Q1</v>
      </c>
      <c r="Q203" t="str">
        <f t="shared" si="35"/>
        <v>2021-02</v>
      </c>
    </row>
    <row r="204" spans="1:17" x14ac:dyDescent="0.35">
      <c r="A204" s="2">
        <v>44824</v>
      </c>
      <c r="B204" t="s">
        <v>37</v>
      </c>
      <c r="C204" t="s">
        <v>34</v>
      </c>
      <c r="D204" t="s">
        <v>25</v>
      </c>
      <c r="E204" s="3">
        <v>56096</v>
      </c>
      <c r="F204" s="3">
        <v>59269</v>
      </c>
      <c r="G204" t="s">
        <v>21</v>
      </c>
      <c r="H204" s="3" t="s">
        <v>237</v>
      </c>
      <c r="I204" s="3">
        <f t="shared" si="27"/>
        <v>3173</v>
      </c>
      <c r="J204" s="4">
        <f t="shared" si="28"/>
        <v>5.6563747860810039E-2</v>
      </c>
      <c r="K204" s="5">
        <f t="shared" si="29"/>
        <v>1.0565637478608101</v>
      </c>
      <c r="L204" s="4" t="str">
        <f t="shared" si="30"/>
        <v>Over Budget</v>
      </c>
      <c r="M204">
        <f t="shared" si="31"/>
        <v>2022</v>
      </c>
      <c r="N204">
        <f t="shared" si="32"/>
        <v>9</v>
      </c>
      <c r="O204" t="str">
        <f t="shared" si="33"/>
        <v>Sep</v>
      </c>
      <c r="P204" t="str">
        <f t="shared" si="34"/>
        <v>Q3</v>
      </c>
      <c r="Q204" t="str">
        <f t="shared" si="35"/>
        <v>2022-09</v>
      </c>
    </row>
    <row r="205" spans="1:17" x14ac:dyDescent="0.35">
      <c r="A205" s="2">
        <v>44783</v>
      </c>
      <c r="B205" t="s">
        <v>37</v>
      </c>
      <c r="C205" t="s">
        <v>23</v>
      </c>
      <c r="D205" t="s">
        <v>58</v>
      </c>
      <c r="E205" s="3">
        <v>57471</v>
      </c>
      <c r="F205" s="3">
        <v>161265</v>
      </c>
      <c r="G205" t="s">
        <v>26</v>
      </c>
      <c r="H205" s="3" t="s">
        <v>238</v>
      </c>
      <c r="I205" s="3">
        <f t="shared" si="27"/>
        <v>103794</v>
      </c>
      <c r="J205" s="4">
        <f t="shared" si="28"/>
        <v>1.8060239077099756</v>
      </c>
      <c r="K205" s="5">
        <f t="shared" si="29"/>
        <v>2.8060239077099753</v>
      </c>
      <c r="L205" s="4" t="str">
        <f t="shared" si="30"/>
        <v>Over Budget</v>
      </c>
      <c r="M205">
        <f t="shared" si="31"/>
        <v>2022</v>
      </c>
      <c r="N205">
        <f t="shared" si="32"/>
        <v>8</v>
      </c>
      <c r="O205" t="str">
        <f t="shared" si="33"/>
        <v>Aug</v>
      </c>
      <c r="P205" t="str">
        <f t="shared" si="34"/>
        <v>Q3</v>
      </c>
      <c r="Q205" t="str">
        <f t="shared" si="35"/>
        <v>2022-08</v>
      </c>
    </row>
    <row r="206" spans="1:17" x14ac:dyDescent="0.35">
      <c r="A206" s="2">
        <v>44300</v>
      </c>
      <c r="B206" t="s">
        <v>41</v>
      </c>
      <c r="C206" t="s">
        <v>24</v>
      </c>
      <c r="D206" t="s">
        <v>20</v>
      </c>
      <c r="E206" s="3">
        <v>66004</v>
      </c>
      <c r="F206" s="3">
        <v>95950</v>
      </c>
      <c r="G206" t="s">
        <v>21</v>
      </c>
      <c r="H206" s="3" t="s">
        <v>239</v>
      </c>
      <c r="I206" s="3">
        <f t="shared" si="27"/>
        <v>29946</v>
      </c>
      <c r="J206" s="4">
        <f t="shared" si="28"/>
        <v>0.45369977577116538</v>
      </c>
      <c r="K206" s="5">
        <f t="shared" si="29"/>
        <v>1.4536997757711654</v>
      </c>
      <c r="L206" s="4" t="str">
        <f t="shared" si="30"/>
        <v>Over Budget</v>
      </c>
      <c r="M206">
        <f t="shared" si="31"/>
        <v>2021</v>
      </c>
      <c r="N206">
        <f t="shared" si="32"/>
        <v>4</v>
      </c>
      <c r="O206" t="str">
        <f t="shared" si="33"/>
        <v>Apr</v>
      </c>
      <c r="P206" t="str">
        <f t="shared" si="34"/>
        <v>Q2</v>
      </c>
      <c r="Q206" t="str">
        <f t="shared" si="35"/>
        <v>2021-04</v>
      </c>
    </row>
    <row r="207" spans="1:17" x14ac:dyDescent="0.35">
      <c r="A207" s="2">
        <v>44450</v>
      </c>
      <c r="B207" t="s">
        <v>55</v>
      </c>
      <c r="C207" t="s">
        <v>34</v>
      </c>
      <c r="D207" t="s">
        <v>25</v>
      </c>
      <c r="E207" s="3">
        <v>20487</v>
      </c>
      <c r="F207" s="3">
        <v>24791</v>
      </c>
      <c r="G207" t="s">
        <v>21</v>
      </c>
      <c r="H207" s="3" t="s">
        <v>240</v>
      </c>
      <c r="I207" s="3">
        <f t="shared" si="27"/>
        <v>4304</v>
      </c>
      <c r="J207" s="4">
        <f t="shared" si="28"/>
        <v>0.21008444379362523</v>
      </c>
      <c r="K207" s="5">
        <f t="shared" si="29"/>
        <v>1.2100844437936251</v>
      </c>
      <c r="L207" s="4" t="str">
        <f t="shared" si="30"/>
        <v>Over Budget</v>
      </c>
      <c r="M207">
        <f t="shared" si="31"/>
        <v>2021</v>
      </c>
      <c r="N207">
        <f t="shared" si="32"/>
        <v>9</v>
      </c>
      <c r="O207" t="str">
        <f t="shared" si="33"/>
        <v>Sep</v>
      </c>
      <c r="P207" t="str">
        <f t="shared" si="34"/>
        <v>Q3</v>
      </c>
      <c r="Q207" t="str">
        <f t="shared" si="35"/>
        <v>2021-09</v>
      </c>
    </row>
    <row r="208" spans="1:17" x14ac:dyDescent="0.35">
      <c r="A208" s="2">
        <v>44706</v>
      </c>
      <c r="B208" t="s">
        <v>18</v>
      </c>
      <c r="C208" t="s">
        <v>23</v>
      </c>
      <c r="D208" t="s">
        <v>30</v>
      </c>
      <c r="E208" s="3">
        <v>85925</v>
      </c>
      <c r="F208" s="3">
        <v>127363</v>
      </c>
      <c r="G208" t="s">
        <v>35</v>
      </c>
      <c r="H208" s="3" t="s">
        <v>241</v>
      </c>
      <c r="I208" s="3">
        <f t="shared" si="27"/>
        <v>41438</v>
      </c>
      <c r="J208" s="4">
        <f t="shared" si="28"/>
        <v>0.48225778295024729</v>
      </c>
      <c r="K208" s="5">
        <f t="shared" si="29"/>
        <v>1.4822577829502472</v>
      </c>
      <c r="L208" s="4" t="str">
        <f t="shared" si="30"/>
        <v>Over Budget</v>
      </c>
      <c r="M208">
        <f t="shared" si="31"/>
        <v>2022</v>
      </c>
      <c r="N208">
        <f t="shared" si="32"/>
        <v>5</v>
      </c>
      <c r="O208" t="str">
        <f t="shared" si="33"/>
        <v>May</v>
      </c>
      <c r="P208" t="str">
        <f t="shared" si="34"/>
        <v>Q2</v>
      </c>
      <c r="Q208" t="str">
        <f t="shared" si="35"/>
        <v>2022-05</v>
      </c>
    </row>
    <row r="209" spans="1:17" x14ac:dyDescent="0.35">
      <c r="A209" s="2">
        <v>44295</v>
      </c>
      <c r="B209" t="s">
        <v>18</v>
      </c>
      <c r="C209" t="s">
        <v>24</v>
      </c>
      <c r="D209" t="s">
        <v>58</v>
      </c>
      <c r="E209" s="3">
        <v>106925</v>
      </c>
      <c r="F209" s="3">
        <v>86429</v>
      </c>
      <c r="G209" t="s">
        <v>35</v>
      </c>
      <c r="H209" s="3" t="s">
        <v>242</v>
      </c>
      <c r="I209" s="3">
        <f t="shared" si="27"/>
        <v>-20496</v>
      </c>
      <c r="J209" s="4">
        <f t="shared" si="28"/>
        <v>-0.19168576104746318</v>
      </c>
      <c r="K209" s="5">
        <f t="shared" si="29"/>
        <v>0.80831423895253685</v>
      </c>
      <c r="L209" s="4" t="str">
        <f t="shared" si="30"/>
        <v>Under Budget</v>
      </c>
      <c r="M209">
        <f t="shared" si="31"/>
        <v>2021</v>
      </c>
      <c r="N209">
        <f t="shared" si="32"/>
        <v>4</v>
      </c>
      <c r="O209" t="str">
        <f t="shared" si="33"/>
        <v>Apr</v>
      </c>
      <c r="P209" t="str">
        <f t="shared" si="34"/>
        <v>Q2</v>
      </c>
      <c r="Q209" t="str">
        <f t="shared" si="35"/>
        <v>2021-04</v>
      </c>
    </row>
    <row r="210" spans="1:17" x14ac:dyDescent="0.35">
      <c r="A210" s="2">
        <v>44349</v>
      </c>
      <c r="B210" t="s">
        <v>41</v>
      </c>
      <c r="C210" t="s">
        <v>19</v>
      </c>
      <c r="D210" t="s">
        <v>30</v>
      </c>
      <c r="E210" s="3">
        <v>123500</v>
      </c>
      <c r="F210" s="3">
        <v>111807</v>
      </c>
      <c r="G210" t="s">
        <v>35</v>
      </c>
      <c r="H210" s="3" t="s">
        <v>243</v>
      </c>
      <c r="I210" s="3">
        <f t="shared" si="27"/>
        <v>-11693</v>
      </c>
      <c r="J210" s="4">
        <f t="shared" si="28"/>
        <v>-9.4680161943319838E-2</v>
      </c>
      <c r="K210" s="5">
        <f t="shared" si="29"/>
        <v>0.90531983805668015</v>
      </c>
      <c r="L210" s="4" t="str">
        <f t="shared" si="30"/>
        <v>Under Budget</v>
      </c>
      <c r="M210">
        <f t="shared" si="31"/>
        <v>2021</v>
      </c>
      <c r="N210">
        <f t="shared" si="32"/>
        <v>6</v>
      </c>
      <c r="O210" t="str">
        <f t="shared" si="33"/>
        <v>Jun</v>
      </c>
      <c r="P210" t="str">
        <f t="shared" si="34"/>
        <v>Q2</v>
      </c>
      <c r="Q210" t="str">
        <f t="shared" si="35"/>
        <v>2021-06</v>
      </c>
    </row>
    <row r="211" spans="1:17" x14ac:dyDescent="0.35">
      <c r="A211" s="2">
        <v>45110</v>
      </c>
      <c r="B211" t="s">
        <v>41</v>
      </c>
      <c r="C211" t="s">
        <v>29</v>
      </c>
      <c r="D211" t="s">
        <v>30</v>
      </c>
      <c r="E211" s="3">
        <v>19610</v>
      </c>
      <c r="F211" s="3">
        <v>14224</v>
      </c>
      <c r="G211" t="s">
        <v>26</v>
      </c>
      <c r="H211" s="3" t="s">
        <v>244</v>
      </c>
      <c r="I211" s="3">
        <f t="shared" si="27"/>
        <v>-5386</v>
      </c>
      <c r="J211" s="4">
        <f t="shared" si="28"/>
        <v>-0.27465578786333505</v>
      </c>
      <c r="K211" s="5">
        <f t="shared" si="29"/>
        <v>0.725344212136665</v>
      </c>
      <c r="L211" s="4" t="str">
        <f t="shared" si="30"/>
        <v>Under Budget</v>
      </c>
      <c r="M211">
        <f t="shared" si="31"/>
        <v>2023</v>
      </c>
      <c r="N211">
        <f t="shared" si="32"/>
        <v>7</v>
      </c>
      <c r="O211" t="str">
        <f t="shared" si="33"/>
        <v>Jul</v>
      </c>
      <c r="P211" t="str">
        <f t="shared" si="34"/>
        <v>Q3</v>
      </c>
      <c r="Q211" t="str">
        <f t="shared" si="35"/>
        <v>2023-07</v>
      </c>
    </row>
    <row r="212" spans="1:17" x14ac:dyDescent="0.35">
      <c r="A212" s="2">
        <v>45074</v>
      </c>
      <c r="B212" t="s">
        <v>23</v>
      </c>
      <c r="C212" t="s">
        <v>24</v>
      </c>
      <c r="D212" t="s">
        <v>30</v>
      </c>
      <c r="E212" s="3">
        <v>63551</v>
      </c>
      <c r="F212" s="3">
        <v>113909</v>
      </c>
      <c r="G212" t="s">
        <v>21</v>
      </c>
      <c r="H212" s="3" t="s">
        <v>245</v>
      </c>
      <c r="I212" s="3">
        <f t="shared" si="27"/>
        <v>50358</v>
      </c>
      <c r="J212" s="4">
        <f t="shared" si="28"/>
        <v>0.79240295195984323</v>
      </c>
      <c r="K212" s="5">
        <f t="shared" si="29"/>
        <v>1.7924029519598432</v>
      </c>
      <c r="L212" s="4" t="str">
        <f t="shared" si="30"/>
        <v>Over Budget</v>
      </c>
      <c r="M212">
        <f t="shared" si="31"/>
        <v>2023</v>
      </c>
      <c r="N212">
        <f t="shared" si="32"/>
        <v>5</v>
      </c>
      <c r="O212" t="str">
        <f t="shared" si="33"/>
        <v>May</v>
      </c>
      <c r="P212" t="str">
        <f t="shared" si="34"/>
        <v>Q2</v>
      </c>
      <c r="Q212" t="str">
        <f t="shared" si="35"/>
        <v>2023-05</v>
      </c>
    </row>
    <row r="213" spans="1:17" x14ac:dyDescent="0.35">
      <c r="A213" s="2">
        <v>44534</v>
      </c>
      <c r="B213" t="s">
        <v>37</v>
      </c>
      <c r="C213" t="s">
        <v>34</v>
      </c>
      <c r="D213" t="s">
        <v>39</v>
      </c>
      <c r="E213" s="3">
        <v>23869</v>
      </c>
      <c r="F213" s="3">
        <v>35685</v>
      </c>
      <c r="G213" t="s">
        <v>32</v>
      </c>
      <c r="H213" s="3" t="s">
        <v>246</v>
      </c>
      <c r="I213" s="3">
        <f t="shared" si="27"/>
        <v>11816</v>
      </c>
      <c r="J213" s="4">
        <f t="shared" si="28"/>
        <v>0.49503540156688591</v>
      </c>
      <c r="K213" s="5">
        <f t="shared" si="29"/>
        <v>1.4950354015668859</v>
      </c>
      <c r="L213" s="4" t="str">
        <f t="shared" si="30"/>
        <v>Over Budget</v>
      </c>
      <c r="M213">
        <f t="shared" si="31"/>
        <v>2021</v>
      </c>
      <c r="N213">
        <f t="shared" si="32"/>
        <v>12</v>
      </c>
      <c r="O213" t="str">
        <f t="shared" si="33"/>
        <v>Dec</v>
      </c>
      <c r="P213" t="str">
        <f t="shared" si="34"/>
        <v>Q4</v>
      </c>
      <c r="Q213" t="str">
        <f t="shared" si="35"/>
        <v>2021-12</v>
      </c>
    </row>
    <row r="214" spans="1:17" x14ac:dyDescent="0.35">
      <c r="A214" s="2">
        <v>45018</v>
      </c>
      <c r="B214" t="s">
        <v>55</v>
      </c>
      <c r="C214" t="s">
        <v>43</v>
      </c>
      <c r="D214" t="s">
        <v>58</v>
      </c>
      <c r="E214" s="3">
        <v>98466</v>
      </c>
      <c r="F214" s="3">
        <v>102045</v>
      </c>
      <c r="G214" t="s">
        <v>26</v>
      </c>
      <c r="H214" s="3" t="s">
        <v>247</v>
      </c>
      <c r="I214" s="3">
        <f t="shared" si="27"/>
        <v>3579</v>
      </c>
      <c r="J214" s="4">
        <f t="shared" si="28"/>
        <v>3.6347571750655047E-2</v>
      </c>
      <c r="K214" s="5">
        <f t="shared" si="29"/>
        <v>1.036347571750655</v>
      </c>
      <c r="L214" s="4" t="str">
        <f t="shared" si="30"/>
        <v>Over Budget</v>
      </c>
      <c r="M214">
        <f t="shared" si="31"/>
        <v>2023</v>
      </c>
      <c r="N214">
        <f t="shared" si="32"/>
        <v>4</v>
      </c>
      <c r="O214" t="str">
        <f t="shared" si="33"/>
        <v>Apr</v>
      </c>
      <c r="P214" t="str">
        <f t="shared" si="34"/>
        <v>Q2</v>
      </c>
      <c r="Q214" t="str">
        <f t="shared" si="35"/>
        <v>2023-04</v>
      </c>
    </row>
    <row r="215" spans="1:17" x14ac:dyDescent="0.35">
      <c r="A215" s="2">
        <v>45153</v>
      </c>
      <c r="B215" t="s">
        <v>55</v>
      </c>
      <c r="C215" t="s">
        <v>24</v>
      </c>
      <c r="D215" t="s">
        <v>30</v>
      </c>
      <c r="E215" s="3">
        <v>32979</v>
      </c>
      <c r="F215" s="3">
        <v>26476</v>
      </c>
      <c r="G215" t="s">
        <v>35</v>
      </c>
      <c r="H215" s="3" t="s">
        <v>248</v>
      </c>
      <c r="I215" s="3">
        <f t="shared" si="27"/>
        <v>-6503</v>
      </c>
      <c r="J215" s="4">
        <f t="shared" si="28"/>
        <v>-0.19718608811668031</v>
      </c>
      <c r="K215" s="5">
        <f t="shared" si="29"/>
        <v>0.80281391188331974</v>
      </c>
      <c r="L215" s="4" t="str">
        <f t="shared" si="30"/>
        <v>Under Budget</v>
      </c>
      <c r="M215">
        <f t="shared" si="31"/>
        <v>2023</v>
      </c>
      <c r="N215">
        <f t="shared" si="32"/>
        <v>8</v>
      </c>
      <c r="O215" t="str">
        <f t="shared" si="33"/>
        <v>Aug</v>
      </c>
      <c r="P215" t="str">
        <f t="shared" si="34"/>
        <v>Q3</v>
      </c>
      <c r="Q215" t="str">
        <f t="shared" si="35"/>
        <v>2023-08</v>
      </c>
    </row>
    <row r="216" spans="1:17" x14ac:dyDescent="0.35">
      <c r="A216" s="2">
        <v>44357</v>
      </c>
      <c r="B216" t="s">
        <v>28</v>
      </c>
      <c r="C216" t="s">
        <v>43</v>
      </c>
      <c r="D216" t="s">
        <v>39</v>
      </c>
      <c r="E216" s="3">
        <v>21492</v>
      </c>
      <c r="F216" s="3">
        <v>130214</v>
      </c>
      <c r="G216" t="s">
        <v>35</v>
      </c>
      <c r="H216" s="3" t="s">
        <v>249</v>
      </c>
      <c r="I216" s="3">
        <f t="shared" si="27"/>
        <v>108722</v>
      </c>
      <c r="J216" s="4">
        <f t="shared" si="28"/>
        <v>5.058719523543644</v>
      </c>
      <c r="K216" s="5">
        <f t="shared" si="29"/>
        <v>6.058719523543644</v>
      </c>
      <c r="L216" s="4" t="str">
        <f t="shared" si="30"/>
        <v>Over Budget</v>
      </c>
      <c r="M216">
        <f t="shared" si="31"/>
        <v>2021</v>
      </c>
      <c r="N216">
        <f t="shared" si="32"/>
        <v>6</v>
      </c>
      <c r="O216" t="str">
        <f t="shared" si="33"/>
        <v>Jun</v>
      </c>
      <c r="P216" t="str">
        <f t="shared" si="34"/>
        <v>Q2</v>
      </c>
      <c r="Q216" t="str">
        <f t="shared" si="35"/>
        <v>2021-06</v>
      </c>
    </row>
    <row r="217" spans="1:17" x14ac:dyDescent="0.35">
      <c r="A217" s="2">
        <v>44997</v>
      </c>
      <c r="B217" t="s">
        <v>28</v>
      </c>
      <c r="C217" t="s">
        <v>43</v>
      </c>
      <c r="D217" t="s">
        <v>20</v>
      </c>
      <c r="E217" s="3">
        <v>125381</v>
      </c>
      <c r="F217" s="3">
        <v>84598</v>
      </c>
      <c r="G217" t="s">
        <v>26</v>
      </c>
      <c r="H217" s="3" t="s">
        <v>250</v>
      </c>
      <c r="I217" s="3">
        <f t="shared" si="27"/>
        <v>-40783</v>
      </c>
      <c r="J217" s="4">
        <f t="shared" si="28"/>
        <v>-0.32527256920905079</v>
      </c>
      <c r="K217" s="5">
        <f t="shared" si="29"/>
        <v>0.67472743079094921</v>
      </c>
      <c r="L217" s="4" t="str">
        <f t="shared" si="30"/>
        <v>Under Budget</v>
      </c>
      <c r="M217">
        <f t="shared" si="31"/>
        <v>2023</v>
      </c>
      <c r="N217">
        <f t="shared" si="32"/>
        <v>3</v>
      </c>
      <c r="O217" t="str">
        <f t="shared" si="33"/>
        <v>Mar</v>
      </c>
      <c r="P217" t="str">
        <f t="shared" si="34"/>
        <v>Q1</v>
      </c>
      <c r="Q217" t="str">
        <f t="shared" si="35"/>
        <v>2023-03</v>
      </c>
    </row>
    <row r="218" spans="1:17" x14ac:dyDescent="0.35">
      <c r="A218" s="2">
        <v>44594</v>
      </c>
      <c r="B218" t="s">
        <v>18</v>
      </c>
      <c r="C218" t="s">
        <v>24</v>
      </c>
      <c r="D218" t="s">
        <v>39</v>
      </c>
      <c r="E218" s="3">
        <v>70920</v>
      </c>
      <c r="F218" s="3">
        <v>115474</v>
      </c>
      <c r="G218" t="s">
        <v>26</v>
      </c>
      <c r="H218" s="3" t="s">
        <v>251</v>
      </c>
      <c r="I218" s="3">
        <f t="shared" si="27"/>
        <v>44554</v>
      </c>
      <c r="J218" s="4">
        <f t="shared" si="28"/>
        <v>0.62822899041173152</v>
      </c>
      <c r="K218" s="5">
        <f t="shared" si="29"/>
        <v>1.6282289904117315</v>
      </c>
      <c r="L218" s="4" t="str">
        <f t="shared" si="30"/>
        <v>Over Budget</v>
      </c>
      <c r="M218">
        <f t="shared" si="31"/>
        <v>2022</v>
      </c>
      <c r="N218">
        <f t="shared" si="32"/>
        <v>2</v>
      </c>
      <c r="O218" t="str">
        <f t="shared" si="33"/>
        <v>Feb</v>
      </c>
      <c r="P218" t="str">
        <f t="shared" si="34"/>
        <v>Q1</v>
      </c>
      <c r="Q218" t="str">
        <f t="shared" si="35"/>
        <v>2022-02</v>
      </c>
    </row>
    <row r="219" spans="1:17" x14ac:dyDescent="0.35">
      <c r="A219" s="2">
        <v>45012</v>
      </c>
      <c r="B219" t="s">
        <v>28</v>
      </c>
      <c r="C219" t="s">
        <v>19</v>
      </c>
      <c r="D219" t="s">
        <v>20</v>
      </c>
      <c r="E219" s="3">
        <v>122784</v>
      </c>
      <c r="F219" s="3">
        <v>9484</v>
      </c>
      <c r="G219" t="s">
        <v>21</v>
      </c>
      <c r="H219" s="3" t="s">
        <v>252</v>
      </c>
      <c r="I219" s="3">
        <f t="shared" si="27"/>
        <v>-113300</v>
      </c>
      <c r="J219" s="4">
        <f t="shared" si="28"/>
        <v>-0.92275866562418551</v>
      </c>
      <c r="K219" s="5">
        <f t="shared" si="29"/>
        <v>7.7241334375814444E-2</v>
      </c>
      <c r="L219" s="4" t="str">
        <f t="shared" si="30"/>
        <v>Under Budget</v>
      </c>
      <c r="M219">
        <f t="shared" si="31"/>
        <v>2023</v>
      </c>
      <c r="N219">
        <f t="shared" si="32"/>
        <v>3</v>
      </c>
      <c r="O219" t="str">
        <f t="shared" si="33"/>
        <v>Mar</v>
      </c>
      <c r="P219" t="str">
        <f t="shared" si="34"/>
        <v>Q1</v>
      </c>
      <c r="Q219" t="str">
        <f t="shared" si="35"/>
        <v>2023-03</v>
      </c>
    </row>
    <row r="220" spans="1:17" x14ac:dyDescent="0.35">
      <c r="A220" s="2">
        <v>44597</v>
      </c>
      <c r="B220" t="s">
        <v>28</v>
      </c>
      <c r="C220" t="s">
        <v>24</v>
      </c>
      <c r="D220" t="s">
        <v>39</v>
      </c>
      <c r="E220" s="3">
        <v>104257</v>
      </c>
      <c r="F220" s="3">
        <v>100526</v>
      </c>
      <c r="G220" t="s">
        <v>26</v>
      </c>
      <c r="H220" s="3" t="s">
        <v>253</v>
      </c>
      <c r="I220" s="3">
        <f t="shared" si="27"/>
        <v>-3731</v>
      </c>
      <c r="J220" s="4">
        <f t="shared" si="28"/>
        <v>-3.5786565890060143E-2</v>
      </c>
      <c r="K220" s="5">
        <f t="shared" si="29"/>
        <v>0.96421343410993987</v>
      </c>
      <c r="L220" s="4" t="str">
        <f t="shared" si="30"/>
        <v>Under Budget</v>
      </c>
      <c r="M220">
        <f t="shared" si="31"/>
        <v>2022</v>
      </c>
      <c r="N220">
        <f t="shared" si="32"/>
        <v>2</v>
      </c>
      <c r="O220" t="str">
        <f t="shared" si="33"/>
        <v>Feb</v>
      </c>
      <c r="P220" t="str">
        <f t="shared" si="34"/>
        <v>Q1</v>
      </c>
      <c r="Q220" t="str">
        <f t="shared" si="35"/>
        <v>2022-02</v>
      </c>
    </row>
    <row r="221" spans="1:17" x14ac:dyDescent="0.35">
      <c r="A221" s="2">
        <v>44836</v>
      </c>
      <c r="B221" t="s">
        <v>18</v>
      </c>
      <c r="C221" t="s">
        <v>23</v>
      </c>
      <c r="D221" t="s">
        <v>30</v>
      </c>
      <c r="E221" s="3">
        <v>33409</v>
      </c>
      <c r="F221" s="3">
        <v>27760</v>
      </c>
      <c r="G221" t="s">
        <v>32</v>
      </c>
      <c r="H221" s="3" t="s">
        <v>254</v>
      </c>
      <c r="I221" s="3">
        <f t="shared" si="27"/>
        <v>-5649</v>
      </c>
      <c r="J221" s="4">
        <f t="shared" si="28"/>
        <v>-0.169086174384148</v>
      </c>
      <c r="K221" s="5">
        <f t="shared" si="29"/>
        <v>0.83091382561585203</v>
      </c>
      <c r="L221" s="4" t="str">
        <f t="shared" si="30"/>
        <v>Under Budget</v>
      </c>
      <c r="M221">
        <f t="shared" si="31"/>
        <v>2022</v>
      </c>
      <c r="N221">
        <f t="shared" si="32"/>
        <v>10</v>
      </c>
      <c r="O221" t="str">
        <f t="shared" si="33"/>
        <v>Oct</v>
      </c>
      <c r="P221" t="str">
        <f t="shared" si="34"/>
        <v>Q4</v>
      </c>
      <c r="Q221" t="str">
        <f t="shared" si="35"/>
        <v>2022-10</v>
      </c>
    </row>
    <row r="222" spans="1:17" x14ac:dyDescent="0.35">
      <c r="A222" s="2">
        <v>45253</v>
      </c>
      <c r="B222" t="s">
        <v>23</v>
      </c>
      <c r="C222" t="s">
        <v>29</v>
      </c>
      <c r="D222" t="s">
        <v>39</v>
      </c>
      <c r="E222" s="3">
        <v>126443</v>
      </c>
      <c r="F222" s="3">
        <v>14326</v>
      </c>
      <c r="G222" t="s">
        <v>32</v>
      </c>
      <c r="H222" s="3" t="s">
        <v>255</v>
      </c>
      <c r="I222" s="3">
        <f t="shared" si="27"/>
        <v>-112117</v>
      </c>
      <c r="J222" s="4">
        <f t="shared" si="28"/>
        <v>-0.88669993593951424</v>
      </c>
      <c r="K222" s="5">
        <f t="shared" si="29"/>
        <v>0.11330006406048575</v>
      </c>
      <c r="L222" s="4" t="str">
        <f t="shared" si="30"/>
        <v>Under Budget</v>
      </c>
      <c r="M222">
        <f t="shared" si="31"/>
        <v>2023</v>
      </c>
      <c r="N222">
        <f t="shared" si="32"/>
        <v>11</v>
      </c>
      <c r="O222" t="str">
        <f t="shared" si="33"/>
        <v>Nov</v>
      </c>
      <c r="P222" t="str">
        <f t="shared" si="34"/>
        <v>Q4</v>
      </c>
      <c r="Q222" t="str">
        <f t="shared" si="35"/>
        <v>2023-11</v>
      </c>
    </row>
    <row r="223" spans="1:17" x14ac:dyDescent="0.35">
      <c r="A223" s="2">
        <v>44884</v>
      </c>
      <c r="B223" t="s">
        <v>18</v>
      </c>
      <c r="C223" t="s">
        <v>43</v>
      </c>
      <c r="D223" t="s">
        <v>39</v>
      </c>
      <c r="E223" s="3">
        <v>70428</v>
      </c>
      <c r="F223" s="3">
        <v>132802</v>
      </c>
      <c r="G223" t="s">
        <v>26</v>
      </c>
      <c r="H223" s="3" t="s">
        <v>256</v>
      </c>
      <c r="I223" s="3">
        <f t="shared" si="27"/>
        <v>62374</v>
      </c>
      <c r="J223" s="4">
        <f t="shared" si="28"/>
        <v>0.88564207417504404</v>
      </c>
      <c r="K223" s="5">
        <f t="shared" si="29"/>
        <v>1.8856420741750439</v>
      </c>
      <c r="L223" s="4" t="str">
        <f t="shared" si="30"/>
        <v>Over Budget</v>
      </c>
      <c r="M223">
        <f t="shared" si="31"/>
        <v>2022</v>
      </c>
      <c r="N223">
        <f t="shared" si="32"/>
        <v>11</v>
      </c>
      <c r="O223" t="str">
        <f t="shared" si="33"/>
        <v>Nov</v>
      </c>
      <c r="P223" t="str">
        <f t="shared" si="34"/>
        <v>Q4</v>
      </c>
      <c r="Q223" t="str">
        <f t="shared" si="35"/>
        <v>2022-11</v>
      </c>
    </row>
    <row r="224" spans="1:17" x14ac:dyDescent="0.35">
      <c r="A224" s="2">
        <v>44656</v>
      </c>
      <c r="B224" t="s">
        <v>28</v>
      </c>
      <c r="C224" t="s">
        <v>29</v>
      </c>
      <c r="D224" t="s">
        <v>30</v>
      </c>
      <c r="E224" s="3">
        <v>36455</v>
      </c>
      <c r="F224" s="3">
        <v>78723</v>
      </c>
      <c r="G224" t="s">
        <v>32</v>
      </c>
      <c r="H224" s="3" t="s">
        <v>257</v>
      </c>
      <c r="I224" s="3">
        <f t="shared" si="27"/>
        <v>42268</v>
      </c>
      <c r="J224" s="4">
        <f t="shared" si="28"/>
        <v>1.1594568646276231</v>
      </c>
      <c r="K224" s="5">
        <f t="shared" si="29"/>
        <v>2.1594568646276233</v>
      </c>
      <c r="L224" s="4" t="str">
        <f t="shared" si="30"/>
        <v>Over Budget</v>
      </c>
      <c r="M224">
        <f t="shared" si="31"/>
        <v>2022</v>
      </c>
      <c r="N224">
        <f t="shared" si="32"/>
        <v>4</v>
      </c>
      <c r="O224" t="str">
        <f t="shared" si="33"/>
        <v>Apr</v>
      </c>
      <c r="P224" t="str">
        <f t="shared" si="34"/>
        <v>Q2</v>
      </c>
      <c r="Q224" t="str">
        <f t="shared" si="35"/>
        <v>2022-04</v>
      </c>
    </row>
    <row r="225" spans="1:17" x14ac:dyDescent="0.35">
      <c r="A225" s="2">
        <v>45151</v>
      </c>
      <c r="B225" t="s">
        <v>55</v>
      </c>
      <c r="C225" t="s">
        <v>34</v>
      </c>
      <c r="D225" t="s">
        <v>20</v>
      </c>
      <c r="E225" s="3">
        <v>141919</v>
      </c>
      <c r="F225" s="3">
        <v>133477</v>
      </c>
      <c r="G225" t="s">
        <v>21</v>
      </c>
      <c r="H225" s="3" t="s">
        <v>258</v>
      </c>
      <c r="I225" s="3">
        <f t="shared" si="27"/>
        <v>-8442</v>
      </c>
      <c r="J225" s="4">
        <f t="shared" si="28"/>
        <v>-5.948463560199832E-2</v>
      </c>
      <c r="K225" s="5">
        <f t="shared" si="29"/>
        <v>0.94051536439800165</v>
      </c>
      <c r="L225" s="4" t="str">
        <f t="shared" si="30"/>
        <v>Under Budget</v>
      </c>
      <c r="M225">
        <f t="shared" si="31"/>
        <v>2023</v>
      </c>
      <c r="N225">
        <f t="shared" si="32"/>
        <v>8</v>
      </c>
      <c r="O225" t="str">
        <f t="shared" si="33"/>
        <v>Aug</v>
      </c>
      <c r="P225" t="str">
        <f t="shared" si="34"/>
        <v>Q3</v>
      </c>
      <c r="Q225" t="str">
        <f t="shared" si="35"/>
        <v>2023-08</v>
      </c>
    </row>
    <row r="226" spans="1:17" x14ac:dyDescent="0.35">
      <c r="A226" s="2">
        <v>44666</v>
      </c>
      <c r="B226" t="s">
        <v>28</v>
      </c>
      <c r="C226" t="s">
        <v>43</v>
      </c>
      <c r="D226" t="s">
        <v>30</v>
      </c>
      <c r="E226" s="3">
        <v>86699</v>
      </c>
      <c r="F226" s="3">
        <v>120325</v>
      </c>
      <c r="G226" t="s">
        <v>26</v>
      </c>
      <c r="H226" s="3" t="s">
        <v>259</v>
      </c>
      <c r="I226" s="3">
        <f t="shared" si="27"/>
        <v>33626</v>
      </c>
      <c r="J226" s="4">
        <f t="shared" si="28"/>
        <v>0.38784761069908535</v>
      </c>
      <c r="K226" s="5">
        <f t="shared" si="29"/>
        <v>1.3878476106990854</v>
      </c>
      <c r="L226" s="4" t="str">
        <f t="shared" si="30"/>
        <v>Over Budget</v>
      </c>
      <c r="M226">
        <f t="shared" si="31"/>
        <v>2022</v>
      </c>
      <c r="N226">
        <f t="shared" si="32"/>
        <v>4</v>
      </c>
      <c r="O226" t="str">
        <f t="shared" si="33"/>
        <v>Apr</v>
      </c>
      <c r="P226" t="str">
        <f t="shared" si="34"/>
        <v>Q2</v>
      </c>
      <c r="Q226" t="str">
        <f t="shared" si="35"/>
        <v>2022-04</v>
      </c>
    </row>
    <row r="227" spans="1:17" x14ac:dyDescent="0.35">
      <c r="A227" s="2">
        <v>45242</v>
      </c>
      <c r="B227" t="s">
        <v>37</v>
      </c>
      <c r="C227" t="s">
        <v>34</v>
      </c>
      <c r="D227" t="s">
        <v>58</v>
      </c>
      <c r="E227" s="3">
        <v>63213</v>
      </c>
      <c r="F227" s="3">
        <v>137778</v>
      </c>
      <c r="G227" t="s">
        <v>32</v>
      </c>
      <c r="H227" s="3" t="s">
        <v>260</v>
      </c>
      <c r="I227" s="3">
        <f t="shared" si="27"/>
        <v>74565</v>
      </c>
      <c r="J227" s="4">
        <f t="shared" si="28"/>
        <v>1.1795833135589198</v>
      </c>
      <c r="K227" s="5">
        <f t="shared" si="29"/>
        <v>2.1795833135589198</v>
      </c>
      <c r="L227" s="4" t="str">
        <f t="shared" si="30"/>
        <v>Over Budget</v>
      </c>
      <c r="M227">
        <f t="shared" si="31"/>
        <v>2023</v>
      </c>
      <c r="N227">
        <f t="shared" si="32"/>
        <v>11</v>
      </c>
      <c r="O227" t="str">
        <f t="shared" si="33"/>
        <v>Nov</v>
      </c>
      <c r="P227" t="str">
        <f t="shared" si="34"/>
        <v>Q4</v>
      </c>
      <c r="Q227" t="str">
        <f t="shared" si="35"/>
        <v>2023-11</v>
      </c>
    </row>
    <row r="228" spans="1:17" x14ac:dyDescent="0.35">
      <c r="A228" s="2">
        <v>44946</v>
      </c>
      <c r="B228" t="s">
        <v>37</v>
      </c>
      <c r="C228" t="s">
        <v>23</v>
      </c>
      <c r="D228" t="s">
        <v>39</v>
      </c>
      <c r="E228" s="3">
        <v>125883</v>
      </c>
      <c r="F228" s="3">
        <v>22963</v>
      </c>
      <c r="G228" t="s">
        <v>35</v>
      </c>
      <c r="H228" s="3" t="s">
        <v>261</v>
      </c>
      <c r="I228" s="3">
        <f t="shared" si="27"/>
        <v>-102920</v>
      </c>
      <c r="J228" s="4">
        <f t="shared" si="28"/>
        <v>-0.81758458250915533</v>
      </c>
      <c r="K228" s="5">
        <f t="shared" si="29"/>
        <v>0.18241541749084467</v>
      </c>
      <c r="L228" s="4" t="str">
        <f t="shared" si="30"/>
        <v>Under Budget</v>
      </c>
      <c r="M228">
        <f t="shared" si="31"/>
        <v>2023</v>
      </c>
      <c r="N228">
        <f t="shared" si="32"/>
        <v>1</v>
      </c>
      <c r="O228" t="str">
        <f t="shared" si="33"/>
        <v>Jan</v>
      </c>
      <c r="P228" t="str">
        <f t="shared" si="34"/>
        <v>Q1</v>
      </c>
      <c r="Q228" t="str">
        <f t="shared" si="35"/>
        <v>2023-01</v>
      </c>
    </row>
    <row r="229" spans="1:17" x14ac:dyDescent="0.35">
      <c r="A229" s="2">
        <v>44234</v>
      </c>
      <c r="B229" t="s">
        <v>37</v>
      </c>
      <c r="C229" t="s">
        <v>23</v>
      </c>
      <c r="D229" t="s">
        <v>58</v>
      </c>
      <c r="E229" s="3">
        <v>41849</v>
      </c>
      <c r="F229" s="3">
        <v>145310</v>
      </c>
      <c r="G229" t="s">
        <v>21</v>
      </c>
      <c r="H229" s="3" t="s">
        <v>262</v>
      </c>
      <c r="I229" s="3">
        <f t="shared" si="27"/>
        <v>103461</v>
      </c>
      <c r="J229" s="4">
        <f t="shared" si="28"/>
        <v>2.4722454538937608</v>
      </c>
      <c r="K229" s="5">
        <f t="shared" si="29"/>
        <v>3.4722454538937608</v>
      </c>
      <c r="L229" s="4" t="str">
        <f t="shared" si="30"/>
        <v>Over Budget</v>
      </c>
      <c r="M229">
        <f t="shared" si="31"/>
        <v>2021</v>
      </c>
      <c r="N229">
        <f t="shared" si="32"/>
        <v>2</v>
      </c>
      <c r="O229" t="str">
        <f t="shared" si="33"/>
        <v>Feb</v>
      </c>
      <c r="P229" t="str">
        <f t="shared" si="34"/>
        <v>Q1</v>
      </c>
      <c r="Q229" t="str">
        <f t="shared" si="35"/>
        <v>2021-02</v>
      </c>
    </row>
    <row r="230" spans="1:17" x14ac:dyDescent="0.35">
      <c r="A230" s="2">
        <v>44426</v>
      </c>
      <c r="B230" t="s">
        <v>23</v>
      </c>
      <c r="C230" t="s">
        <v>29</v>
      </c>
      <c r="D230" t="s">
        <v>30</v>
      </c>
      <c r="E230" s="3">
        <v>81868</v>
      </c>
      <c r="F230" s="3">
        <v>134197</v>
      </c>
      <c r="G230" t="s">
        <v>26</v>
      </c>
      <c r="H230" s="3" t="s">
        <v>263</v>
      </c>
      <c r="I230" s="3">
        <f t="shared" si="27"/>
        <v>52329</v>
      </c>
      <c r="J230" s="4">
        <f t="shared" si="28"/>
        <v>0.63918747251673425</v>
      </c>
      <c r="K230" s="5">
        <f t="shared" si="29"/>
        <v>1.6391874725167344</v>
      </c>
      <c r="L230" s="4" t="str">
        <f t="shared" si="30"/>
        <v>Over Budget</v>
      </c>
      <c r="M230">
        <f t="shared" si="31"/>
        <v>2021</v>
      </c>
      <c r="N230">
        <f t="shared" si="32"/>
        <v>8</v>
      </c>
      <c r="O230" t="str">
        <f t="shared" si="33"/>
        <v>Aug</v>
      </c>
      <c r="P230" t="str">
        <f t="shared" si="34"/>
        <v>Q3</v>
      </c>
      <c r="Q230" t="str">
        <f t="shared" si="35"/>
        <v>2021-08</v>
      </c>
    </row>
    <row r="231" spans="1:17" x14ac:dyDescent="0.35">
      <c r="A231" s="2">
        <v>44759</v>
      </c>
      <c r="B231" t="s">
        <v>41</v>
      </c>
      <c r="C231" t="s">
        <v>23</v>
      </c>
      <c r="D231" t="s">
        <v>30</v>
      </c>
      <c r="E231" s="3">
        <v>132842</v>
      </c>
      <c r="F231" s="3">
        <v>68494</v>
      </c>
      <c r="G231" t="s">
        <v>26</v>
      </c>
      <c r="H231" s="3" t="s">
        <v>264</v>
      </c>
      <c r="I231" s="3">
        <f t="shared" si="27"/>
        <v>-64348</v>
      </c>
      <c r="J231" s="4">
        <f t="shared" si="28"/>
        <v>-0.48439499555863358</v>
      </c>
      <c r="K231" s="5">
        <f t="shared" si="29"/>
        <v>0.51560500444136648</v>
      </c>
      <c r="L231" s="4" t="str">
        <f t="shared" si="30"/>
        <v>Under Budget</v>
      </c>
      <c r="M231">
        <f t="shared" si="31"/>
        <v>2022</v>
      </c>
      <c r="N231">
        <f t="shared" si="32"/>
        <v>7</v>
      </c>
      <c r="O231" t="str">
        <f t="shared" si="33"/>
        <v>Jul</v>
      </c>
      <c r="P231" t="str">
        <f t="shared" si="34"/>
        <v>Q3</v>
      </c>
      <c r="Q231" t="str">
        <f t="shared" si="35"/>
        <v>2022-07</v>
      </c>
    </row>
    <row r="232" spans="1:17" x14ac:dyDescent="0.35">
      <c r="A232" s="2">
        <v>44634</v>
      </c>
      <c r="B232" t="s">
        <v>37</v>
      </c>
      <c r="C232" t="s">
        <v>24</v>
      </c>
      <c r="D232" t="s">
        <v>25</v>
      </c>
      <c r="E232" s="3">
        <v>146720</v>
      </c>
      <c r="F232" s="3">
        <v>49328</v>
      </c>
      <c r="G232" t="s">
        <v>26</v>
      </c>
      <c r="H232" s="3" t="s">
        <v>265</v>
      </c>
      <c r="I232" s="3">
        <f t="shared" si="27"/>
        <v>-97392</v>
      </c>
      <c r="J232" s="4">
        <f t="shared" si="28"/>
        <v>-0.66379498364231193</v>
      </c>
      <c r="K232" s="5">
        <f t="shared" si="29"/>
        <v>0.33620501635768812</v>
      </c>
      <c r="L232" s="4" t="str">
        <f t="shared" si="30"/>
        <v>Under Budget</v>
      </c>
      <c r="M232">
        <f t="shared" si="31"/>
        <v>2022</v>
      </c>
      <c r="N232">
        <f t="shared" si="32"/>
        <v>3</v>
      </c>
      <c r="O232" t="str">
        <f t="shared" si="33"/>
        <v>Mar</v>
      </c>
      <c r="P232" t="str">
        <f t="shared" si="34"/>
        <v>Q1</v>
      </c>
      <c r="Q232" t="str">
        <f t="shared" si="35"/>
        <v>2022-03</v>
      </c>
    </row>
    <row r="233" spans="1:17" x14ac:dyDescent="0.35">
      <c r="A233" s="2">
        <v>44223</v>
      </c>
      <c r="B233" t="s">
        <v>55</v>
      </c>
      <c r="C233" t="s">
        <v>43</v>
      </c>
      <c r="D233" t="s">
        <v>58</v>
      </c>
      <c r="E233" s="3">
        <v>41793</v>
      </c>
      <c r="F233" s="3">
        <v>69790</v>
      </c>
      <c r="G233" t="s">
        <v>35</v>
      </c>
      <c r="H233" s="3" t="s">
        <v>266</v>
      </c>
      <c r="I233" s="3">
        <f t="shared" si="27"/>
        <v>27997</v>
      </c>
      <c r="J233" s="4">
        <f t="shared" si="28"/>
        <v>0.66989687268202813</v>
      </c>
      <c r="K233" s="5">
        <f t="shared" si="29"/>
        <v>1.669896872682028</v>
      </c>
      <c r="L233" s="4" t="str">
        <f t="shared" si="30"/>
        <v>Over Budget</v>
      </c>
      <c r="M233">
        <f t="shared" si="31"/>
        <v>2021</v>
      </c>
      <c r="N233">
        <f t="shared" si="32"/>
        <v>1</v>
      </c>
      <c r="O233" t="str">
        <f t="shared" si="33"/>
        <v>Jan</v>
      </c>
      <c r="P233" t="str">
        <f t="shared" si="34"/>
        <v>Q1</v>
      </c>
      <c r="Q233" t="str">
        <f t="shared" si="35"/>
        <v>2021-01</v>
      </c>
    </row>
    <row r="234" spans="1:17" x14ac:dyDescent="0.35">
      <c r="A234" s="2">
        <v>44422</v>
      </c>
      <c r="B234" t="s">
        <v>23</v>
      </c>
      <c r="C234" t="s">
        <v>34</v>
      </c>
      <c r="D234" t="s">
        <v>25</v>
      </c>
      <c r="E234" s="3">
        <v>95240</v>
      </c>
      <c r="F234" s="3">
        <v>120962</v>
      </c>
      <c r="G234" t="s">
        <v>32</v>
      </c>
      <c r="H234" s="3" t="s">
        <v>267</v>
      </c>
      <c r="I234" s="3">
        <f t="shared" si="27"/>
        <v>25722</v>
      </c>
      <c r="J234" s="4">
        <f t="shared" si="28"/>
        <v>0.27007559848803026</v>
      </c>
      <c r="K234" s="5">
        <f t="shared" si="29"/>
        <v>1.2700755984880303</v>
      </c>
      <c r="L234" s="4" t="str">
        <f t="shared" si="30"/>
        <v>Over Budget</v>
      </c>
      <c r="M234">
        <f t="shared" si="31"/>
        <v>2021</v>
      </c>
      <c r="N234">
        <f t="shared" si="32"/>
        <v>8</v>
      </c>
      <c r="O234" t="str">
        <f t="shared" si="33"/>
        <v>Aug</v>
      </c>
      <c r="P234" t="str">
        <f t="shared" si="34"/>
        <v>Q3</v>
      </c>
      <c r="Q234" t="str">
        <f t="shared" si="35"/>
        <v>2021-08</v>
      </c>
    </row>
    <row r="235" spans="1:17" x14ac:dyDescent="0.35">
      <c r="A235" s="2">
        <v>44994</v>
      </c>
      <c r="B235" t="s">
        <v>41</v>
      </c>
      <c r="C235" t="s">
        <v>29</v>
      </c>
      <c r="D235" t="s">
        <v>58</v>
      </c>
      <c r="E235" s="3">
        <v>94377</v>
      </c>
      <c r="F235" s="3">
        <v>151877</v>
      </c>
      <c r="G235" t="s">
        <v>26</v>
      </c>
      <c r="H235" s="3" t="s">
        <v>268</v>
      </c>
      <c r="I235" s="3">
        <f t="shared" si="27"/>
        <v>57500</v>
      </c>
      <c r="J235" s="4">
        <f t="shared" si="28"/>
        <v>0.60925861173802942</v>
      </c>
      <c r="K235" s="5">
        <f t="shared" si="29"/>
        <v>1.6092586117380294</v>
      </c>
      <c r="L235" s="4" t="str">
        <f t="shared" si="30"/>
        <v>Over Budget</v>
      </c>
      <c r="M235">
        <f t="shared" si="31"/>
        <v>2023</v>
      </c>
      <c r="N235">
        <f t="shared" si="32"/>
        <v>3</v>
      </c>
      <c r="O235" t="str">
        <f t="shared" si="33"/>
        <v>Mar</v>
      </c>
      <c r="P235" t="str">
        <f t="shared" si="34"/>
        <v>Q1</v>
      </c>
      <c r="Q235" t="str">
        <f t="shared" si="35"/>
        <v>2023-03</v>
      </c>
    </row>
    <row r="236" spans="1:17" x14ac:dyDescent="0.35">
      <c r="A236" s="2">
        <v>44480</v>
      </c>
      <c r="B236" t="s">
        <v>41</v>
      </c>
      <c r="C236" t="s">
        <v>29</v>
      </c>
      <c r="D236" t="s">
        <v>25</v>
      </c>
      <c r="E236" s="3">
        <v>13450</v>
      </c>
      <c r="F236" s="3">
        <v>94037</v>
      </c>
      <c r="G236" t="s">
        <v>32</v>
      </c>
      <c r="H236" s="3" t="s">
        <v>269</v>
      </c>
      <c r="I236" s="3">
        <f t="shared" si="27"/>
        <v>80587</v>
      </c>
      <c r="J236" s="4">
        <f t="shared" si="28"/>
        <v>5.9915985130111524</v>
      </c>
      <c r="K236" s="5">
        <f t="shared" si="29"/>
        <v>6.9915985130111524</v>
      </c>
      <c r="L236" s="4" t="str">
        <f t="shared" si="30"/>
        <v>Over Budget</v>
      </c>
      <c r="M236">
        <f t="shared" si="31"/>
        <v>2021</v>
      </c>
      <c r="N236">
        <f t="shared" si="32"/>
        <v>10</v>
      </c>
      <c r="O236" t="str">
        <f t="shared" si="33"/>
        <v>Oct</v>
      </c>
      <c r="P236" t="str">
        <f t="shared" si="34"/>
        <v>Q4</v>
      </c>
      <c r="Q236" t="str">
        <f t="shared" si="35"/>
        <v>2021-10</v>
      </c>
    </row>
    <row r="237" spans="1:17" x14ac:dyDescent="0.35">
      <c r="A237" s="2">
        <v>45075</v>
      </c>
      <c r="B237" t="s">
        <v>37</v>
      </c>
      <c r="C237" t="s">
        <v>23</v>
      </c>
      <c r="D237" t="s">
        <v>25</v>
      </c>
      <c r="E237" s="3">
        <v>18418</v>
      </c>
      <c r="F237" s="3">
        <v>166403</v>
      </c>
      <c r="G237" t="s">
        <v>21</v>
      </c>
      <c r="H237" s="3" t="s">
        <v>270</v>
      </c>
      <c r="I237" s="3">
        <f t="shared" si="27"/>
        <v>147985</v>
      </c>
      <c r="J237" s="4">
        <f t="shared" si="28"/>
        <v>8.0348029101965466</v>
      </c>
      <c r="K237" s="5">
        <f t="shared" si="29"/>
        <v>9.0348029101965466</v>
      </c>
      <c r="L237" s="4" t="str">
        <f t="shared" si="30"/>
        <v>Over Budget</v>
      </c>
      <c r="M237">
        <f t="shared" si="31"/>
        <v>2023</v>
      </c>
      <c r="N237">
        <f t="shared" si="32"/>
        <v>5</v>
      </c>
      <c r="O237" t="str">
        <f t="shared" si="33"/>
        <v>May</v>
      </c>
      <c r="P237" t="str">
        <f t="shared" si="34"/>
        <v>Q2</v>
      </c>
      <c r="Q237" t="str">
        <f t="shared" si="35"/>
        <v>2023-05</v>
      </c>
    </row>
    <row r="238" spans="1:17" x14ac:dyDescent="0.35">
      <c r="A238" s="2">
        <v>45156</v>
      </c>
      <c r="B238" t="s">
        <v>28</v>
      </c>
      <c r="C238" t="s">
        <v>23</v>
      </c>
      <c r="D238" t="s">
        <v>58</v>
      </c>
      <c r="E238" s="3">
        <v>44575</v>
      </c>
      <c r="F238" s="3">
        <v>82860</v>
      </c>
      <c r="G238" t="s">
        <v>35</v>
      </c>
      <c r="H238" s="3" t="s">
        <v>271</v>
      </c>
      <c r="I238" s="3">
        <f t="shared" si="27"/>
        <v>38285</v>
      </c>
      <c r="J238" s="4">
        <f t="shared" si="28"/>
        <v>0.85888951205832864</v>
      </c>
      <c r="K238" s="5">
        <f t="shared" si="29"/>
        <v>1.8588895120583286</v>
      </c>
      <c r="L238" s="4" t="str">
        <f t="shared" si="30"/>
        <v>Over Budget</v>
      </c>
      <c r="M238">
        <f t="shared" si="31"/>
        <v>2023</v>
      </c>
      <c r="N238">
        <f t="shared" si="32"/>
        <v>8</v>
      </c>
      <c r="O238" t="str">
        <f t="shared" si="33"/>
        <v>Aug</v>
      </c>
      <c r="P238" t="str">
        <f t="shared" si="34"/>
        <v>Q3</v>
      </c>
      <c r="Q238" t="str">
        <f t="shared" si="35"/>
        <v>2023-08</v>
      </c>
    </row>
    <row r="239" spans="1:17" x14ac:dyDescent="0.35">
      <c r="A239" s="2">
        <v>44649</v>
      </c>
      <c r="B239" t="s">
        <v>18</v>
      </c>
      <c r="C239" t="s">
        <v>34</v>
      </c>
      <c r="D239" t="s">
        <v>30</v>
      </c>
      <c r="E239" s="3">
        <v>140576</v>
      </c>
      <c r="F239" s="3">
        <v>48632</v>
      </c>
      <c r="G239" t="s">
        <v>35</v>
      </c>
      <c r="H239" s="3" t="s">
        <v>272</v>
      </c>
      <c r="I239" s="3">
        <f t="shared" si="27"/>
        <v>-91944</v>
      </c>
      <c r="J239" s="4">
        <f t="shared" si="28"/>
        <v>-0.65405190075119513</v>
      </c>
      <c r="K239" s="5">
        <f t="shared" si="29"/>
        <v>0.34594809924880493</v>
      </c>
      <c r="L239" s="4" t="str">
        <f t="shared" si="30"/>
        <v>Under Budget</v>
      </c>
      <c r="M239">
        <f t="shared" si="31"/>
        <v>2022</v>
      </c>
      <c r="N239">
        <f t="shared" si="32"/>
        <v>3</v>
      </c>
      <c r="O239" t="str">
        <f t="shared" si="33"/>
        <v>Mar</v>
      </c>
      <c r="P239" t="str">
        <f t="shared" si="34"/>
        <v>Q1</v>
      </c>
      <c r="Q239" t="str">
        <f t="shared" si="35"/>
        <v>2022-03</v>
      </c>
    </row>
    <row r="240" spans="1:17" x14ac:dyDescent="0.35">
      <c r="A240" s="2">
        <v>45216</v>
      </c>
      <c r="B240" t="s">
        <v>28</v>
      </c>
      <c r="C240" t="s">
        <v>43</v>
      </c>
      <c r="D240" t="s">
        <v>20</v>
      </c>
      <c r="E240" s="3">
        <v>107260</v>
      </c>
      <c r="F240" s="3">
        <v>124167</v>
      </c>
      <c r="G240" t="s">
        <v>21</v>
      </c>
      <c r="H240" s="3" t="s">
        <v>273</v>
      </c>
      <c r="I240" s="3">
        <f t="shared" si="27"/>
        <v>16907</v>
      </c>
      <c r="J240" s="4">
        <f t="shared" si="28"/>
        <v>0.15762632854745479</v>
      </c>
      <c r="K240" s="5">
        <f t="shared" si="29"/>
        <v>1.1576263285474548</v>
      </c>
      <c r="L240" s="4" t="str">
        <f t="shared" si="30"/>
        <v>Over Budget</v>
      </c>
      <c r="M240">
        <f t="shared" si="31"/>
        <v>2023</v>
      </c>
      <c r="N240">
        <f t="shared" si="32"/>
        <v>10</v>
      </c>
      <c r="O240" t="str">
        <f t="shared" si="33"/>
        <v>Oct</v>
      </c>
      <c r="P240" t="str">
        <f t="shared" si="34"/>
        <v>Q4</v>
      </c>
      <c r="Q240" t="str">
        <f t="shared" si="35"/>
        <v>2023-10</v>
      </c>
    </row>
    <row r="241" spans="1:17" x14ac:dyDescent="0.35">
      <c r="A241" s="2">
        <v>45012</v>
      </c>
      <c r="B241" t="s">
        <v>28</v>
      </c>
      <c r="C241" t="s">
        <v>43</v>
      </c>
      <c r="D241" t="s">
        <v>30</v>
      </c>
      <c r="E241" s="3">
        <v>124009</v>
      </c>
      <c r="F241" s="3">
        <v>95268</v>
      </c>
      <c r="G241" t="s">
        <v>21</v>
      </c>
      <c r="H241" s="3" t="s">
        <v>274</v>
      </c>
      <c r="I241" s="3">
        <f t="shared" si="27"/>
        <v>-28741</v>
      </c>
      <c r="J241" s="4">
        <f t="shared" si="28"/>
        <v>-0.23176543637961761</v>
      </c>
      <c r="K241" s="5">
        <f t="shared" si="29"/>
        <v>0.76823456362038234</v>
      </c>
      <c r="L241" s="4" t="str">
        <f t="shared" si="30"/>
        <v>Under Budget</v>
      </c>
      <c r="M241">
        <f t="shared" si="31"/>
        <v>2023</v>
      </c>
      <c r="N241">
        <f t="shared" si="32"/>
        <v>3</v>
      </c>
      <c r="O241" t="str">
        <f t="shared" si="33"/>
        <v>Mar</v>
      </c>
      <c r="P241" t="str">
        <f t="shared" si="34"/>
        <v>Q1</v>
      </c>
      <c r="Q241" t="str">
        <f t="shared" si="35"/>
        <v>2023-03</v>
      </c>
    </row>
    <row r="242" spans="1:17" x14ac:dyDescent="0.35">
      <c r="A242" s="2">
        <v>44855</v>
      </c>
      <c r="B242" t="s">
        <v>41</v>
      </c>
      <c r="C242" t="s">
        <v>29</v>
      </c>
      <c r="D242" t="s">
        <v>20</v>
      </c>
      <c r="E242" s="3">
        <v>43186</v>
      </c>
      <c r="F242" s="3">
        <v>152297</v>
      </c>
      <c r="G242" t="s">
        <v>26</v>
      </c>
      <c r="H242" s="3" t="s">
        <v>275</v>
      </c>
      <c r="I242" s="3">
        <f t="shared" si="27"/>
        <v>109111</v>
      </c>
      <c r="J242" s="4">
        <f t="shared" si="28"/>
        <v>2.5265363775297551</v>
      </c>
      <c r="K242" s="5">
        <f t="shared" si="29"/>
        <v>3.5265363775297551</v>
      </c>
      <c r="L242" s="4" t="str">
        <f t="shared" si="30"/>
        <v>Over Budget</v>
      </c>
      <c r="M242">
        <f t="shared" si="31"/>
        <v>2022</v>
      </c>
      <c r="N242">
        <f t="shared" si="32"/>
        <v>10</v>
      </c>
      <c r="O242" t="str">
        <f t="shared" si="33"/>
        <v>Oct</v>
      </c>
      <c r="P242" t="str">
        <f t="shared" si="34"/>
        <v>Q4</v>
      </c>
      <c r="Q242" t="str">
        <f t="shared" si="35"/>
        <v>2022-10</v>
      </c>
    </row>
    <row r="243" spans="1:17" x14ac:dyDescent="0.35">
      <c r="A243" s="2">
        <v>44743</v>
      </c>
      <c r="B243" t="s">
        <v>41</v>
      </c>
      <c r="C243" t="s">
        <v>34</v>
      </c>
      <c r="D243" t="s">
        <v>58</v>
      </c>
      <c r="E243" s="3">
        <v>36451</v>
      </c>
      <c r="F243" s="3">
        <v>47859</v>
      </c>
      <c r="G243" t="s">
        <v>21</v>
      </c>
      <c r="H243" s="3" t="s">
        <v>276</v>
      </c>
      <c r="I243" s="3">
        <f t="shared" si="27"/>
        <v>11408</v>
      </c>
      <c r="J243" s="4">
        <f t="shared" si="28"/>
        <v>0.31296809415379551</v>
      </c>
      <c r="K243" s="5">
        <f t="shared" si="29"/>
        <v>1.3129680941537956</v>
      </c>
      <c r="L243" s="4" t="str">
        <f t="shared" si="30"/>
        <v>Over Budget</v>
      </c>
      <c r="M243">
        <f t="shared" si="31"/>
        <v>2022</v>
      </c>
      <c r="N243">
        <f t="shared" si="32"/>
        <v>7</v>
      </c>
      <c r="O243" t="str">
        <f t="shared" si="33"/>
        <v>Jul</v>
      </c>
      <c r="P243" t="str">
        <f t="shared" si="34"/>
        <v>Q3</v>
      </c>
      <c r="Q243" t="str">
        <f t="shared" si="35"/>
        <v>2022-07</v>
      </c>
    </row>
    <row r="244" spans="1:17" x14ac:dyDescent="0.35">
      <c r="A244" s="2">
        <v>45269</v>
      </c>
      <c r="B244" t="s">
        <v>23</v>
      </c>
      <c r="C244" t="s">
        <v>29</v>
      </c>
      <c r="D244" t="s">
        <v>39</v>
      </c>
      <c r="E244" s="3">
        <v>13155</v>
      </c>
      <c r="F244" s="3">
        <v>34496</v>
      </c>
      <c r="G244" t="s">
        <v>35</v>
      </c>
      <c r="H244" s="3" t="s">
        <v>277</v>
      </c>
      <c r="I244" s="3">
        <f t="shared" si="27"/>
        <v>21341</v>
      </c>
      <c r="J244" s="4">
        <f t="shared" si="28"/>
        <v>1.6222729000380083</v>
      </c>
      <c r="K244" s="5">
        <f t="shared" si="29"/>
        <v>2.6222729000380083</v>
      </c>
      <c r="L244" s="4" t="str">
        <f t="shared" si="30"/>
        <v>Over Budget</v>
      </c>
      <c r="M244">
        <f t="shared" si="31"/>
        <v>2023</v>
      </c>
      <c r="N244">
        <f t="shared" si="32"/>
        <v>12</v>
      </c>
      <c r="O244" t="str">
        <f t="shared" si="33"/>
        <v>Dec</v>
      </c>
      <c r="P244" t="str">
        <f t="shared" si="34"/>
        <v>Q4</v>
      </c>
      <c r="Q244" t="str">
        <f t="shared" si="35"/>
        <v>2023-12</v>
      </c>
    </row>
    <row r="245" spans="1:17" x14ac:dyDescent="0.35">
      <c r="A245" s="2">
        <v>44213</v>
      </c>
      <c r="B245" t="s">
        <v>23</v>
      </c>
      <c r="C245" t="s">
        <v>19</v>
      </c>
      <c r="D245" t="s">
        <v>30</v>
      </c>
      <c r="E245" s="3">
        <v>39448</v>
      </c>
      <c r="F245" s="3">
        <v>92392</v>
      </c>
      <c r="G245" t="s">
        <v>32</v>
      </c>
      <c r="H245" s="3" t="s">
        <v>278</v>
      </c>
      <c r="I245" s="3">
        <f t="shared" si="27"/>
        <v>52944</v>
      </c>
      <c r="J245" s="4">
        <f t="shared" si="28"/>
        <v>1.3421212735753396</v>
      </c>
      <c r="K245" s="5">
        <f t="shared" si="29"/>
        <v>2.3421212735753398</v>
      </c>
      <c r="L245" s="4" t="str">
        <f t="shared" si="30"/>
        <v>Over Budget</v>
      </c>
      <c r="M245">
        <f t="shared" si="31"/>
        <v>2021</v>
      </c>
      <c r="N245">
        <f t="shared" si="32"/>
        <v>1</v>
      </c>
      <c r="O245" t="str">
        <f t="shared" si="33"/>
        <v>Jan</v>
      </c>
      <c r="P245" t="str">
        <f t="shared" si="34"/>
        <v>Q1</v>
      </c>
      <c r="Q245" t="str">
        <f t="shared" si="35"/>
        <v>2021-01</v>
      </c>
    </row>
    <row r="246" spans="1:17" x14ac:dyDescent="0.35">
      <c r="A246" s="2">
        <v>44354</v>
      </c>
      <c r="B246" t="s">
        <v>41</v>
      </c>
      <c r="C246" t="s">
        <v>43</v>
      </c>
      <c r="D246" t="s">
        <v>25</v>
      </c>
      <c r="E246" s="3">
        <v>136934</v>
      </c>
      <c r="F246" s="3">
        <v>8958</v>
      </c>
      <c r="G246" t="s">
        <v>32</v>
      </c>
      <c r="H246" s="3" t="s">
        <v>279</v>
      </c>
      <c r="I246" s="3">
        <f t="shared" si="27"/>
        <v>-127976</v>
      </c>
      <c r="J246" s="4">
        <f t="shared" si="28"/>
        <v>-0.93458162326376215</v>
      </c>
      <c r="K246" s="5">
        <f t="shared" si="29"/>
        <v>6.541837673623789E-2</v>
      </c>
      <c r="L246" s="4" t="str">
        <f t="shared" si="30"/>
        <v>Under Budget</v>
      </c>
      <c r="M246">
        <f t="shared" si="31"/>
        <v>2021</v>
      </c>
      <c r="N246">
        <f t="shared" si="32"/>
        <v>6</v>
      </c>
      <c r="O246" t="str">
        <f t="shared" si="33"/>
        <v>Jun</v>
      </c>
      <c r="P246" t="str">
        <f t="shared" si="34"/>
        <v>Q2</v>
      </c>
      <c r="Q246" t="str">
        <f t="shared" si="35"/>
        <v>2021-06</v>
      </c>
    </row>
    <row r="247" spans="1:17" x14ac:dyDescent="0.35">
      <c r="A247" s="2">
        <v>44673</v>
      </c>
      <c r="B247" t="s">
        <v>55</v>
      </c>
      <c r="C247" t="s">
        <v>34</v>
      </c>
      <c r="D247" t="s">
        <v>30</v>
      </c>
      <c r="E247" s="3">
        <v>138529</v>
      </c>
      <c r="F247" s="3">
        <v>101399</v>
      </c>
      <c r="G247" t="s">
        <v>32</v>
      </c>
      <c r="H247" s="3" t="s">
        <v>280</v>
      </c>
      <c r="I247" s="3">
        <f t="shared" si="27"/>
        <v>-37130</v>
      </c>
      <c r="J247" s="4">
        <f t="shared" si="28"/>
        <v>-0.2680305206851995</v>
      </c>
      <c r="K247" s="5">
        <f t="shared" si="29"/>
        <v>0.7319694793148005</v>
      </c>
      <c r="L247" s="4" t="str">
        <f t="shared" si="30"/>
        <v>Under Budget</v>
      </c>
      <c r="M247">
        <f t="shared" si="31"/>
        <v>2022</v>
      </c>
      <c r="N247">
        <f t="shared" si="32"/>
        <v>4</v>
      </c>
      <c r="O247" t="str">
        <f t="shared" si="33"/>
        <v>Apr</v>
      </c>
      <c r="P247" t="str">
        <f t="shared" si="34"/>
        <v>Q2</v>
      </c>
      <c r="Q247" t="str">
        <f t="shared" si="35"/>
        <v>2022-04</v>
      </c>
    </row>
    <row r="248" spans="1:17" x14ac:dyDescent="0.35">
      <c r="A248" s="2">
        <v>45266</v>
      </c>
      <c r="B248" t="s">
        <v>55</v>
      </c>
      <c r="C248" t="s">
        <v>34</v>
      </c>
      <c r="D248" t="s">
        <v>58</v>
      </c>
      <c r="E248" s="3">
        <v>139244</v>
      </c>
      <c r="F248" s="3">
        <v>131951</v>
      </c>
      <c r="G248" t="s">
        <v>32</v>
      </c>
      <c r="H248" s="3" t="s">
        <v>281</v>
      </c>
      <c r="I248" s="3">
        <f t="shared" si="27"/>
        <v>-7293</v>
      </c>
      <c r="J248" s="4">
        <f t="shared" si="28"/>
        <v>-5.2375685846427857E-2</v>
      </c>
      <c r="K248" s="5">
        <f t="shared" si="29"/>
        <v>0.94762431415357218</v>
      </c>
      <c r="L248" s="4" t="str">
        <f t="shared" si="30"/>
        <v>Under Budget</v>
      </c>
      <c r="M248">
        <f t="shared" si="31"/>
        <v>2023</v>
      </c>
      <c r="N248">
        <f t="shared" si="32"/>
        <v>12</v>
      </c>
      <c r="O248" t="str">
        <f t="shared" si="33"/>
        <v>Dec</v>
      </c>
      <c r="P248" t="str">
        <f t="shared" si="34"/>
        <v>Q4</v>
      </c>
      <c r="Q248" t="str">
        <f t="shared" si="35"/>
        <v>2023-12</v>
      </c>
    </row>
    <row r="249" spans="1:17" x14ac:dyDescent="0.35">
      <c r="A249" s="2">
        <v>44714</v>
      </c>
      <c r="B249" t="s">
        <v>18</v>
      </c>
      <c r="C249" t="s">
        <v>29</v>
      </c>
      <c r="D249" t="s">
        <v>39</v>
      </c>
      <c r="E249" s="3">
        <v>55231</v>
      </c>
      <c r="F249" s="3">
        <v>91408</v>
      </c>
      <c r="G249" t="s">
        <v>32</v>
      </c>
      <c r="H249" s="3" t="s">
        <v>282</v>
      </c>
      <c r="I249" s="3">
        <f t="shared" si="27"/>
        <v>36177</v>
      </c>
      <c r="J249" s="4">
        <f t="shared" si="28"/>
        <v>0.65501258351288227</v>
      </c>
      <c r="K249" s="5">
        <f t="shared" si="29"/>
        <v>1.6550125835128822</v>
      </c>
      <c r="L249" s="4" t="str">
        <f t="shared" si="30"/>
        <v>Over Budget</v>
      </c>
      <c r="M249">
        <f t="shared" si="31"/>
        <v>2022</v>
      </c>
      <c r="N249">
        <f t="shared" si="32"/>
        <v>6</v>
      </c>
      <c r="O249" t="str">
        <f t="shared" si="33"/>
        <v>Jun</v>
      </c>
      <c r="P249" t="str">
        <f t="shared" si="34"/>
        <v>Q2</v>
      </c>
      <c r="Q249" t="str">
        <f t="shared" si="35"/>
        <v>2022-06</v>
      </c>
    </row>
    <row r="250" spans="1:17" x14ac:dyDescent="0.35">
      <c r="A250" s="2">
        <v>44295</v>
      </c>
      <c r="B250" t="s">
        <v>41</v>
      </c>
      <c r="C250" t="s">
        <v>23</v>
      </c>
      <c r="D250" t="s">
        <v>39</v>
      </c>
      <c r="E250" s="3">
        <v>45399</v>
      </c>
      <c r="F250" s="3">
        <v>94687</v>
      </c>
      <c r="G250" t="s">
        <v>32</v>
      </c>
      <c r="H250" s="3" t="s">
        <v>283</v>
      </c>
      <c r="I250" s="3">
        <f t="shared" si="27"/>
        <v>49288</v>
      </c>
      <c r="J250" s="4">
        <f t="shared" si="28"/>
        <v>1.0856626797947091</v>
      </c>
      <c r="K250" s="5">
        <f t="shared" si="29"/>
        <v>2.0856626797947091</v>
      </c>
      <c r="L250" s="4" t="str">
        <f t="shared" si="30"/>
        <v>Over Budget</v>
      </c>
      <c r="M250">
        <f t="shared" si="31"/>
        <v>2021</v>
      </c>
      <c r="N250">
        <f t="shared" si="32"/>
        <v>4</v>
      </c>
      <c r="O250" t="str">
        <f t="shared" si="33"/>
        <v>Apr</v>
      </c>
      <c r="P250" t="str">
        <f t="shared" si="34"/>
        <v>Q2</v>
      </c>
      <c r="Q250" t="str">
        <f t="shared" si="35"/>
        <v>2021-04</v>
      </c>
    </row>
    <row r="251" spans="1:17" x14ac:dyDescent="0.35">
      <c r="A251" s="2">
        <v>45257</v>
      </c>
      <c r="B251" t="s">
        <v>37</v>
      </c>
      <c r="C251" t="s">
        <v>34</v>
      </c>
      <c r="D251" t="s">
        <v>30</v>
      </c>
      <c r="E251" s="3">
        <v>82404</v>
      </c>
      <c r="F251" s="3">
        <v>157389</v>
      </c>
      <c r="G251" t="s">
        <v>35</v>
      </c>
      <c r="H251" s="3" t="s">
        <v>284</v>
      </c>
      <c r="I251" s="3">
        <f t="shared" si="27"/>
        <v>74985</v>
      </c>
      <c r="J251" s="4">
        <f t="shared" si="28"/>
        <v>0.90996796272025626</v>
      </c>
      <c r="K251" s="5">
        <f t="shared" si="29"/>
        <v>1.9099679627202564</v>
      </c>
      <c r="L251" s="4" t="str">
        <f t="shared" si="30"/>
        <v>Over Budget</v>
      </c>
      <c r="M251">
        <f t="shared" si="31"/>
        <v>2023</v>
      </c>
      <c r="N251">
        <f t="shared" si="32"/>
        <v>11</v>
      </c>
      <c r="O251" t="str">
        <f t="shared" si="33"/>
        <v>Nov</v>
      </c>
      <c r="P251" t="str">
        <f t="shared" si="34"/>
        <v>Q4</v>
      </c>
      <c r="Q251" t="str">
        <f t="shared" si="35"/>
        <v>2023-11</v>
      </c>
    </row>
    <row r="252" spans="1:17" x14ac:dyDescent="0.35">
      <c r="A252" s="2">
        <v>44476</v>
      </c>
      <c r="B252" t="s">
        <v>23</v>
      </c>
      <c r="C252" t="s">
        <v>29</v>
      </c>
      <c r="D252" t="s">
        <v>30</v>
      </c>
      <c r="E252" s="3">
        <v>58698</v>
      </c>
      <c r="F252" s="3">
        <v>21584</v>
      </c>
      <c r="G252" t="s">
        <v>21</v>
      </c>
      <c r="H252" s="3" t="s">
        <v>285</v>
      </c>
      <c r="I252" s="3">
        <f t="shared" si="27"/>
        <v>-37114</v>
      </c>
      <c r="J252" s="4">
        <f t="shared" si="28"/>
        <v>-0.63228730110054854</v>
      </c>
      <c r="K252" s="5">
        <f t="shared" si="29"/>
        <v>0.36771269889945141</v>
      </c>
      <c r="L252" s="4" t="str">
        <f t="shared" si="30"/>
        <v>Under Budget</v>
      </c>
      <c r="M252">
        <f t="shared" si="31"/>
        <v>2021</v>
      </c>
      <c r="N252">
        <f t="shared" si="32"/>
        <v>10</v>
      </c>
      <c r="O252" t="str">
        <f t="shared" si="33"/>
        <v>Oct</v>
      </c>
      <c r="P252" t="str">
        <f t="shared" si="34"/>
        <v>Q4</v>
      </c>
      <c r="Q252" t="str">
        <f t="shared" si="35"/>
        <v>2021-10</v>
      </c>
    </row>
    <row r="253" spans="1:17" x14ac:dyDescent="0.35">
      <c r="A253" s="2">
        <v>44693</v>
      </c>
      <c r="B253" t="s">
        <v>41</v>
      </c>
      <c r="C253" t="s">
        <v>24</v>
      </c>
      <c r="D253" t="s">
        <v>30</v>
      </c>
      <c r="E253" s="3">
        <v>55379</v>
      </c>
      <c r="F253" s="3">
        <v>165664</v>
      </c>
      <c r="G253" t="s">
        <v>35</v>
      </c>
      <c r="H253" s="3" t="s">
        <v>286</v>
      </c>
      <c r="I253" s="3">
        <f t="shared" si="27"/>
        <v>110285</v>
      </c>
      <c r="J253" s="4">
        <f t="shared" si="28"/>
        <v>1.9914588562451472</v>
      </c>
      <c r="K253" s="5">
        <f t="shared" si="29"/>
        <v>2.991458856245147</v>
      </c>
      <c r="L253" s="4" t="str">
        <f t="shared" si="30"/>
        <v>Over Budget</v>
      </c>
      <c r="M253">
        <f t="shared" si="31"/>
        <v>2022</v>
      </c>
      <c r="N253">
        <f t="shared" si="32"/>
        <v>5</v>
      </c>
      <c r="O253" t="str">
        <f t="shared" si="33"/>
        <v>May</v>
      </c>
      <c r="P253" t="str">
        <f t="shared" si="34"/>
        <v>Q2</v>
      </c>
      <c r="Q253" t="str">
        <f t="shared" si="35"/>
        <v>2022-05</v>
      </c>
    </row>
    <row r="254" spans="1:17" x14ac:dyDescent="0.35">
      <c r="A254" s="2">
        <v>44498</v>
      </c>
      <c r="B254" t="s">
        <v>55</v>
      </c>
      <c r="C254" t="s">
        <v>23</v>
      </c>
      <c r="D254" t="s">
        <v>58</v>
      </c>
      <c r="E254" s="3">
        <v>107275</v>
      </c>
      <c r="F254" s="3">
        <v>45917</v>
      </c>
      <c r="G254" t="s">
        <v>26</v>
      </c>
      <c r="H254" s="3" t="s">
        <v>287</v>
      </c>
      <c r="I254" s="3">
        <f t="shared" si="27"/>
        <v>-61358</v>
      </c>
      <c r="J254" s="4">
        <f t="shared" si="28"/>
        <v>-0.5719692379398742</v>
      </c>
      <c r="K254" s="5">
        <f t="shared" si="29"/>
        <v>0.42803076206012586</v>
      </c>
      <c r="L254" s="4" t="str">
        <f t="shared" si="30"/>
        <v>Under Budget</v>
      </c>
      <c r="M254">
        <f t="shared" si="31"/>
        <v>2021</v>
      </c>
      <c r="N254">
        <f t="shared" si="32"/>
        <v>10</v>
      </c>
      <c r="O254" t="str">
        <f t="shared" si="33"/>
        <v>Oct</v>
      </c>
      <c r="P254" t="str">
        <f t="shared" si="34"/>
        <v>Q4</v>
      </c>
      <c r="Q254" t="str">
        <f t="shared" si="35"/>
        <v>2021-10</v>
      </c>
    </row>
    <row r="255" spans="1:17" x14ac:dyDescent="0.35">
      <c r="A255" s="2">
        <v>44377</v>
      </c>
      <c r="B255" t="s">
        <v>41</v>
      </c>
      <c r="C255" t="s">
        <v>23</v>
      </c>
      <c r="D255" t="s">
        <v>20</v>
      </c>
      <c r="E255" s="3">
        <v>144884</v>
      </c>
      <c r="F255" s="3">
        <v>95672</v>
      </c>
      <c r="G255" t="s">
        <v>32</v>
      </c>
      <c r="H255" s="3" t="s">
        <v>288</v>
      </c>
      <c r="I255" s="3">
        <f t="shared" si="27"/>
        <v>-49212</v>
      </c>
      <c r="J255" s="4">
        <f t="shared" si="28"/>
        <v>-0.33966483531652908</v>
      </c>
      <c r="K255" s="5">
        <f t="shared" si="29"/>
        <v>0.66033516468347087</v>
      </c>
      <c r="L255" s="4" t="str">
        <f t="shared" si="30"/>
        <v>Under Budget</v>
      </c>
      <c r="M255">
        <f t="shared" si="31"/>
        <v>2021</v>
      </c>
      <c r="N255">
        <f t="shared" si="32"/>
        <v>6</v>
      </c>
      <c r="O255" t="str">
        <f t="shared" si="33"/>
        <v>Jun</v>
      </c>
      <c r="P255" t="str">
        <f t="shared" si="34"/>
        <v>Q2</v>
      </c>
      <c r="Q255" t="str">
        <f t="shared" si="35"/>
        <v>2021-06</v>
      </c>
    </row>
    <row r="256" spans="1:17" x14ac:dyDescent="0.35">
      <c r="A256" s="2">
        <v>44803</v>
      </c>
      <c r="B256" t="s">
        <v>55</v>
      </c>
      <c r="C256" t="s">
        <v>43</v>
      </c>
      <c r="D256" t="s">
        <v>20</v>
      </c>
      <c r="E256" s="3">
        <v>33978</v>
      </c>
      <c r="F256" s="3">
        <v>64308</v>
      </c>
      <c r="G256" t="s">
        <v>21</v>
      </c>
      <c r="H256" s="3" t="s">
        <v>289</v>
      </c>
      <c r="I256" s="3">
        <f t="shared" si="27"/>
        <v>30330</v>
      </c>
      <c r="J256" s="4">
        <f t="shared" si="28"/>
        <v>0.89263641179586795</v>
      </c>
      <c r="K256" s="5">
        <f t="shared" si="29"/>
        <v>1.8926364117958678</v>
      </c>
      <c r="L256" s="4" t="str">
        <f t="shared" si="30"/>
        <v>Over Budget</v>
      </c>
      <c r="M256">
        <f t="shared" si="31"/>
        <v>2022</v>
      </c>
      <c r="N256">
        <f t="shared" si="32"/>
        <v>8</v>
      </c>
      <c r="O256" t="str">
        <f t="shared" si="33"/>
        <v>Aug</v>
      </c>
      <c r="P256" t="str">
        <f t="shared" si="34"/>
        <v>Q3</v>
      </c>
      <c r="Q256" t="str">
        <f t="shared" si="35"/>
        <v>2022-08</v>
      </c>
    </row>
    <row r="257" spans="1:17" x14ac:dyDescent="0.35">
      <c r="A257" s="2">
        <v>44896</v>
      </c>
      <c r="B257" t="s">
        <v>41</v>
      </c>
      <c r="C257" t="s">
        <v>19</v>
      </c>
      <c r="D257" t="s">
        <v>25</v>
      </c>
      <c r="E257" s="3">
        <v>21531</v>
      </c>
      <c r="F257" s="3">
        <v>97010</v>
      </c>
      <c r="G257" t="s">
        <v>21</v>
      </c>
      <c r="H257" s="3" t="s">
        <v>290</v>
      </c>
      <c r="I257" s="3">
        <f t="shared" si="27"/>
        <v>75479</v>
      </c>
      <c r="J257" s="4">
        <f t="shared" si="28"/>
        <v>3.5055965816729366</v>
      </c>
      <c r="K257" s="5">
        <f t="shared" si="29"/>
        <v>4.5055965816729371</v>
      </c>
      <c r="L257" s="4" t="str">
        <f t="shared" si="30"/>
        <v>Over Budget</v>
      </c>
      <c r="M257">
        <f t="shared" si="31"/>
        <v>2022</v>
      </c>
      <c r="N257">
        <f t="shared" si="32"/>
        <v>12</v>
      </c>
      <c r="O257" t="str">
        <f t="shared" si="33"/>
        <v>Dec</v>
      </c>
      <c r="P257" t="str">
        <f t="shared" si="34"/>
        <v>Q4</v>
      </c>
      <c r="Q257" t="str">
        <f t="shared" si="35"/>
        <v>2022-12</v>
      </c>
    </row>
    <row r="258" spans="1:17" x14ac:dyDescent="0.35">
      <c r="A258" s="2">
        <v>45189</v>
      </c>
      <c r="B258" t="s">
        <v>37</v>
      </c>
      <c r="C258" t="s">
        <v>43</v>
      </c>
      <c r="D258" t="s">
        <v>58</v>
      </c>
      <c r="E258" s="3">
        <v>38783</v>
      </c>
      <c r="F258" s="3">
        <v>28321</v>
      </c>
      <c r="G258" t="s">
        <v>32</v>
      </c>
      <c r="H258" s="3" t="s">
        <v>291</v>
      </c>
      <c r="I258" s="3">
        <f t="shared" si="27"/>
        <v>-10462</v>
      </c>
      <c r="J258" s="4">
        <f t="shared" si="28"/>
        <v>-0.26975736791893357</v>
      </c>
      <c r="K258" s="5">
        <f t="shared" si="29"/>
        <v>0.73024263208106643</v>
      </c>
      <c r="L258" s="4" t="str">
        <f t="shared" si="30"/>
        <v>Under Budget</v>
      </c>
      <c r="M258">
        <f t="shared" si="31"/>
        <v>2023</v>
      </c>
      <c r="N258">
        <f t="shared" si="32"/>
        <v>9</v>
      </c>
      <c r="O258" t="str">
        <f t="shared" si="33"/>
        <v>Sep</v>
      </c>
      <c r="P258" t="str">
        <f t="shared" si="34"/>
        <v>Q3</v>
      </c>
      <c r="Q258" t="str">
        <f t="shared" si="35"/>
        <v>2023-09</v>
      </c>
    </row>
    <row r="259" spans="1:17" x14ac:dyDescent="0.35">
      <c r="A259" s="2">
        <v>44387</v>
      </c>
      <c r="B259" t="s">
        <v>18</v>
      </c>
      <c r="C259" t="s">
        <v>24</v>
      </c>
      <c r="D259" t="s">
        <v>39</v>
      </c>
      <c r="E259" s="3">
        <v>23236</v>
      </c>
      <c r="F259" s="3">
        <v>116798</v>
      </c>
      <c r="G259" t="s">
        <v>21</v>
      </c>
      <c r="H259" s="3" t="s">
        <v>292</v>
      </c>
      <c r="I259" s="3">
        <f t="shared" si="27"/>
        <v>93562</v>
      </c>
      <c r="J259" s="4">
        <f t="shared" si="28"/>
        <v>4.0265966603546222</v>
      </c>
      <c r="K259" s="5">
        <f t="shared" si="29"/>
        <v>5.0265966603546222</v>
      </c>
      <c r="L259" s="4" t="str">
        <f t="shared" si="30"/>
        <v>Over Budget</v>
      </c>
      <c r="M259">
        <f t="shared" si="31"/>
        <v>2021</v>
      </c>
      <c r="N259">
        <f t="shared" si="32"/>
        <v>7</v>
      </c>
      <c r="O259" t="str">
        <f t="shared" si="33"/>
        <v>Jul</v>
      </c>
      <c r="P259" t="str">
        <f t="shared" si="34"/>
        <v>Q3</v>
      </c>
      <c r="Q259" t="str">
        <f t="shared" si="35"/>
        <v>2021-07</v>
      </c>
    </row>
    <row r="260" spans="1:17" x14ac:dyDescent="0.35">
      <c r="A260" s="2">
        <v>44449</v>
      </c>
      <c r="B260" t="s">
        <v>37</v>
      </c>
      <c r="C260" t="s">
        <v>29</v>
      </c>
      <c r="D260" t="s">
        <v>25</v>
      </c>
      <c r="E260" s="3">
        <v>127485</v>
      </c>
      <c r="F260" s="3">
        <v>129534</v>
      </c>
      <c r="G260" t="s">
        <v>32</v>
      </c>
      <c r="H260" s="3" t="s">
        <v>293</v>
      </c>
      <c r="I260" s="3">
        <f t="shared" si="27"/>
        <v>2049</v>
      </c>
      <c r="J260" s="4">
        <f t="shared" si="28"/>
        <v>1.6072479115190021E-2</v>
      </c>
      <c r="K260" s="5">
        <f t="shared" si="29"/>
        <v>1.0160724791151901</v>
      </c>
      <c r="L260" s="4" t="str">
        <f t="shared" si="30"/>
        <v>Over Budget</v>
      </c>
      <c r="M260">
        <f t="shared" si="31"/>
        <v>2021</v>
      </c>
      <c r="N260">
        <f t="shared" si="32"/>
        <v>9</v>
      </c>
      <c r="O260" t="str">
        <f t="shared" si="33"/>
        <v>Sep</v>
      </c>
      <c r="P260" t="str">
        <f t="shared" si="34"/>
        <v>Q3</v>
      </c>
      <c r="Q260" t="str">
        <f t="shared" si="35"/>
        <v>2021-09</v>
      </c>
    </row>
    <row r="261" spans="1:17" x14ac:dyDescent="0.35">
      <c r="A261" s="2">
        <v>45177</v>
      </c>
      <c r="B261" t="s">
        <v>55</v>
      </c>
      <c r="C261" t="s">
        <v>23</v>
      </c>
      <c r="D261" t="s">
        <v>39</v>
      </c>
      <c r="E261" s="3">
        <v>79683</v>
      </c>
      <c r="F261" s="3">
        <v>119349</v>
      </c>
      <c r="G261" t="s">
        <v>26</v>
      </c>
      <c r="H261" s="3" t="s">
        <v>294</v>
      </c>
      <c r="I261" s="3">
        <f t="shared" ref="I261:I324" si="36">F261-E261</f>
        <v>39666</v>
      </c>
      <c r="J261" s="4">
        <f t="shared" ref="J261:J324" si="37">IFERROR(I261/E261,0)</f>
        <v>0.49779752268363392</v>
      </c>
      <c r="K261" s="5">
        <f t="shared" ref="K261:K324" si="38">IFERROR(F261/E261,0)</f>
        <v>1.497797522683634</v>
      </c>
      <c r="L261" s="4" t="str">
        <f t="shared" ref="L261:L324" si="39">IF(I261&gt;0,"Over Budget",IF(I261&lt;0,"Under Budget","On Budget"))</f>
        <v>Over Budget</v>
      </c>
      <c r="M261">
        <f t="shared" ref="M261:M324" si="40">YEAR(A261)</f>
        <v>2023</v>
      </c>
      <c r="N261">
        <f t="shared" ref="N261:N324" si="41">MONTH(A261)</f>
        <v>9</v>
      </c>
      <c r="O261" t="str">
        <f t="shared" ref="O261:O324" si="42">TEXT(A261,"mmm")</f>
        <v>Sep</v>
      </c>
      <c r="P261" t="str">
        <f t="shared" ref="P261:P324" si="43">"Q"&amp;ROUNDUP(MONTH(A261)/3,0)</f>
        <v>Q3</v>
      </c>
      <c r="Q261" t="str">
        <f t="shared" ref="Q261:Q324" si="44">TEXT(A261,"yyyy-mm")</f>
        <v>2023-09</v>
      </c>
    </row>
    <row r="262" spans="1:17" x14ac:dyDescent="0.35">
      <c r="A262" s="2">
        <v>45124</v>
      </c>
      <c r="B262" t="s">
        <v>23</v>
      </c>
      <c r="C262" t="s">
        <v>23</v>
      </c>
      <c r="D262" t="s">
        <v>39</v>
      </c>
      <c r="E262" s="3">
        <v>103806</v>
      </c>
      <c r="F262" s="3">
        <v>105313</v>
      </c>
      <c r="G262" t="s">
        <v>32</v>
      </c>
      <c r="H262" s="3" t="s">
        <v>295</v>
      </c>
      <c r="I262" s="3">
        <f t="shared" si="36"/>
        <v>1507</v>
      </c>
      <c r="J262" s="4">
        <f t="shared" si="37"/>
        <v>1.4517465271756931E-2</v>
      </c>
      <c r="K262" s="5">
        <f t="shared" si="38"/>
        <v>1.014517465271757</v>
      </c>
      <c r="L262" s="4" t="str">
        <f t="shared" si="39"/>
        <v>Over Budget</v>
      </c>
      <c r="M262">
        <f t="shared" si="40"/>
        <v>2023</v>
      </c>
      <c r="N262">
        <f t="shared" si="41"/>
        <v>7</v>
      </c>
      <c r="O262" t="str">
        <f t="shared" si="42"/>
        <v>Jul</v>
      </c>
      <c r="P262" t="str">
        <f t="shared" si="43"/>
        <v>Q3</v>
      </c>
      <c r="Q262" t="str">
        <f t="shared" si="44"/>
        <v>2023-07</v>
      </c>
    </row>
    <row r="263" spans="1:17" x14ac:dyDescent="0.35">
      <c r="A263" s="2">
        <v>44324</v>
      </c>
      <c r="B263" t="s">
        <v>23</v>
      </c>
      <c r="C263" t="s">
        <v>34</v>
      </c>
      <c r="D263" t="s">
        <v>30</v>
      </c>
      <c r="E263" s="3">
        <v>143831</v>
      </c>
      <c r="F263" s="3">
        <v>36858</v>
      </c>
      <c r="G263" t="s">
        <v>26</v>
      </c>
      <c r="H263" s="3" t="s">
        <v>296</v>
      </c>
      <c r="I263" s="3">
        <f t="shared" si="36"/>
        <v>-106973</v>
      </c>
      <c r="J263" s="4">
        <f t="shared" si="37"/>
        <v>-0.74374091816089716</v>
      </c>
      <c r="K263" s="5">
        <f t="shared" si="38"/>
        <v>0.25625908183910284</v>
      </c>
      <c r="L263" s="4" t="str">
        <f t="shared" si="39"/>
        <v>Under Budget</v>
      </c>
      <c r="M263">
        <f t="shared" si="40"/>
        <v>2021</v>
      </c>
      <c r="N263">
        <f t="shared" si="41"/>
        <v>5</v>
      </c>
      <c r="O263" t="str">
        <f t="shared" si="42"/>
        <v>May</v>
      </c>
      <c r="P263" t="str">
        <f t="shared" si="43"/>
        <v>Q2</v>
      </c>
      <c r="Q263" t="str">
        <f t="shared" si="44"/>
        <v>2021-05</v>
      </c>
    </row>
    <row r="264" spans="1:17" x14ac:dyDescent="0.35">
      <c r="A264" s="2">
        <v>44214</v>
      </c>
      <c r="B264" t="s">
        <v>28</v>
      </c>
      <c r="C264" t="s">
        <v>19</v>
      </c>
      <c r="D264" t="s">
        <v>39</v>
      </c>
      <c r="E264" s="3">
        <v>23332</v>
      </c>
      <c r="F264" s="3">
        <v>49838</v>
      </c>
      <c r="G264" t="s">
        <v>21</v>
      </c>
      <c r="H264" s="3" t="s">
        <v>297</v>
      </c>
      <c r="I264" s="3">
        <f t="shared" si="36"/>
        <v>26506</v>
      </c>
      <c r="J264" s="4">
        <f t="shared" si="37"/>
        <v>1.1360363449339963</v>
      </c>
      <c r="K264" s="5">
        <f t="shared" si="38"/>
        <v>2.1360363449339963</v>
      </c>
      <c r="L264" s="4" t="str">
        <f t="shared" si="39"/>
        <v>Over Budget</v>
      </c>
      <c r="M264">
        <f t="shared" si="40"/>
        <v>2021</v>
      </c>
      <c r="N264">
        <f t="shared" si="41"/>
        <v>1</v>
      </c>
      <c r="O264" t="str">
        <f t="shared" si="42"/>
        <v>Jan</v>
      </c>
      <c r="P264" t="str">
        <f t="shared" si="43"/>
        <v>Q1</v>
      </c>
      <c r="Q264" t="str">
        <f t="shared" si="44"/>
        <v>2021-01</v>
      </c>
    </row>
    <row r="265" spans="1:17" x14ac:dyDescent="0.35">
      <c r="A265" s="2">
        <v>44762</v>
      </c>
      <c r="B265" t="s">
        <v>37</v>
      </c>
      <c r="C265" t="s">
        <v>19</v>
      </c>
      <c r="D265" t="s">
        <v>39</v>
      </c>
      <c r="E265" s="3">
        <v>63902</v>
      </c>
      <c r="F265" s="3">
        <v>46336</v>
      </c>
      <c r="G265" t="s">
        <v>35</v>
      </c>
      <c r="H265" s="3" t="s">
        <v>298</v>
      </c>
      <c r="I265" s="3">
        <f t="shared" si="36"/>
        <v>-17566</v>
      </c>
      <c r="J265" s="4">
        <f t="shared" si="37"/>
        <v>-0.27488967481455978</v>
      </c>
      <c r="K265" s="5">
        <f t="shared" si="38"/>
        <v>0.72511032518544016</v>
      </c>
      <c r="L265" s="4" t="str">
        <f t="shared" si="39"/>
        <v>Under Budget</v>
      </c>
      <c r="M265">
        <f t="shared" si="40"/>
        <v>2022</v>
      </c>
      <c r="N265">
        <f t="shared" si="41"/>
        <v>7</v>
      </c>
      <c r="O265" t="str">
        <f t="shared" si="42"/>
        <v>Jul</v>
      </c>
      <c r="P265" t="str">
        <f t="shared" si="43"/>
        <v>Q3</v>
      </c>
      <c r="Q265" t="str">
        <f t="shared" si="44"/>
        <v>2022-07</v>
      </c>
    </row>
    <row r="266" spans="1:17" x14ac:dyDescent="0.35">
      <c r="A266" s="2">
        <v>44766</v>
      </c>
      <c r="B266" t="s">
        <v>41</v>
      </c>
      <c r="C266" t="s">
        <v>34</v>
      </c>
      <c r="D266" t="s">
        <v>58</v>
      </c>
      <c r="E266" s="3">
        <v>19198</v>
      </c>
      <c r="F266" s="3">
        <v>72597</v>
      </c>
      <c r="G266" t="s">
        <v>21</v>
      </c>
      <c r="H266" s="3" t="s">
        <v>299</v>
      </c>
      <c r="I266" s="3">
        <f t="shared" si="36"/>
        <v>53399</v>
      </c>
      <c r="J266" s="4">
        <f t="shared" si="37"/>
        <v>2.7814876549640588</v>
      </c>
      <c r="K266" s="5">
        <f t="shared" si="38"/>
        <v>3.7814876549640588</v>
      </c>
      <c r="L266" s="4" t="str">
        <f t="shared" si="39"/>
        <v>Over Budget</v>
      </c>
      <c r="M266">
        <f t="shared" si="40"/>
        <v>2022</v>
      </c>
      <c r="N266">
        <f t="shared" si="41"/>
        <v>7</v>
      </c>
      <c r="O266" t="str">
        <f t="shared" si="42"/>
        <v>Jul</v>
      </c>
      <c r="P266" t="str">
        <f t="shared" si="43"/>
        <v>Q3</v>
      </c>
      <c r="Q266" t="str">
        <f t="shared" si="44"/>
        <v>2022-07</v>
      </c>
    </row>
    <row r="267" spans="1:17" x14ac:dyDescent="0.35">
      <c r="A267" s="2">
        <v>44882</v>
      </c>
      <c r="B267" t="s">
        <v>18</v>
      </c>
      <c r="C267" t="s">
        <v>24</v>
      </c>
      <c r="D267" t="s">
        <v>30</v>
      </c>
      <c r="E267" s="3">
        <v>113307</v>
      </c>
      <c r="F267" s="3">
        <v>143840</v>
      </c>
      <c r="G267" t="s">
        <v>35</v>
      </c>
      <c r="H267" s="3" t="s">
        <v>300</v>
      </c>
      <c r="I267" s="3">
        <f t="shared" si="36"/>
        <v>30533</v>
      </c>
      <c r="J267" s="4">
        <f t="shared" si="37"/>
        <v>0.26947143601013179</v>
      </c>
      <c r="K267" s="5">
        <f t="shared" si="38"/>
        <v>1.2694714360101318</v>
      </c>
      <c r="L267" s="4" t="str">
        <f t="shared" si="39"/>
        <v>Over Budget</v>
      </c>
      <c r="M267">
        <f t="shared" si="40"/>
        <v>2022</v>
      </c>
      <c r="N267">
        <f t="shared" si="41"/>
        <v>11</v>
      </c>
      <c r="O267" t="str">
        <f t="shared" si="42"/>
        <v>Nov</v>
      </c>
      <c r="P267" t="str">
        <f t="shared" si="43"/>
        <v>Q4</v>
      </c>
      <c r="Q267" t="str">
        <f t="shared" si="44"/>
        <v>2022-11</v>
      </c>
    </row>
    <row r="268" spans="1:17" x14ac:dyDescent="0.35">
      <c r="A268" s="2">
        <v>44822</v>
      </c>
      <c r="B268" t="s">
        <v>41</v>
      </c>
      <c r="C268" t="s">
        <v>19</v>
      </c>
      <c r="D268" t="s">
        <v>30</v>
      </c>
      <c r="E268" s="3">
        <v>116209</v>
      </c>
      <c r="F268" s="3">
        <v>119467</v>
      </c>
      <c r="G268" t="s">
        <v>32</v>
      </c>
      <c r="H268" s="3" t="s">
        <v>301</v>
      </c>
      <c r="I268" s="3">
        <f t="shared" si="36"/>
        <v>3258</v>
      </c>
      <c r="J268" s="4">
        <f t="shared" si="37"/>
        <v>2.8035694309390839E-2</v>
      </c>
      <c r="K268" s="5">
        <f t="shared" si="38"/>
        <v>1.0280356943093909</v>
      </c>
      <c r="L268" s="4" t="str">
        <f t="shared" si="39"/>
        <v>Over Budget</v>
      </c>
      <c r="M268">
        <f t="shared" si="40"/>
        <v>2022</v>
      </c>
      <c r="N268">
        <f t="shared" si="41"/>
        <v>9</v>
      </c>
      <c r="O268" t="str">
        <f t="shared" si="42"/>
        <v>Sep</v>
      </c>
      <c r="P268" t="str">
        <f t="shared" si="43"/>
        <v>Q3</v>
      </c>
      <c r="Q268" t="str">
        <f t="shared" si="44"/>
        <v>2022-09</v>
      </c>
    </row>
    <row r="269" spans="1:17" x14ac:dyDescent="0.35">
      <c r="A269" s="2">
        <v>45050</v>
      </c>
      <c r="B269" t="s">
        <v>41</v>
      </c>
      <c r="C269" t="s">
        <v>23</v>
      </c>
      <c r="D269" t="s">
        <v>25</v>
      </c>
      <c r="E269" s="3">
        <v>96023</v>
      </c>
      <c r="F269" s="3">
        <v>126901</v>
      </c>
      <c r="G269" t="s">
        <v>21</v>
      </c>
      <c r="H269" s="3" t="s">
        <v>302</v>
      </c>
      <c r="I269" s="3">
        <f t="shared" si="36"/>
        <v>30878</v>
      </c>
      <c r="J269" s="4">
        <f t="shared" si="37"/>
        <v>0.32156879081053497</v>
      </c>
      <c r="K269" s="5">
        <f t="shared" si="38"/>
        <v>1.3215687908105349</v>
      </c>
      <c r="L269" s="4" t="str">
        <f t="shared" si="39"/>
        <v>Over Budget</v>
      </c>
      <c r="M269">
        <f t="shared" si="40"/>
        <v>2023</v>
      </c>
      <c r="N269">
        <f t="shared" si="41"/>
        <v>5</v>
      </c>
      <c r="O269" t="str">
        <f t="shared" si="42"/>
        <v>May</v>
      </c>
      <c r="P269" t="str">
        <f t="shared" si="43"/>
        <v>Q2</v>
      </c>
      <c r="Q269" t="str">
        <f t="shared" si="44"/>
        <v>2023-05</v>
      </c>
    </row>
    <row r="270" spans="1:17" x14ac:dyDescent="0.35">
      <c r="A270" s="2">
        <v>45158</v>
      </c>
      <c r="B270" t="s">
        <v>37</v>
      </c>
      <c r="C270" t="s">
        <v>24</v>
      </c>
      <c r="D270" t="s">
        <v>30</v>
      </c>
      <c r="E270" s="3">
        <v>142853</v>
      </c>
      <c r="F270" s="3">
        <v>13177</v>
      </c>
      <c r="G270" t="s">
        <v>21</v>
      </c>
      <c r="H270" s="3" t="s">
        <v>303</v>
      </c>
      <c r="I270" s="3">
        <f t="shared" si="36"/>
        <v>-129676</v>
      </c>
      <c r="J270" s="4">
        <f t="shared" si="37"/>
        <v>-0.90775832499142473</v>
      </c>
      <c r="K270" s="5">
        <f t="shared" si="38"/>
        <v>9.2241675008575247E-2</v>
      </c>
      <c r="L270" s="4" t="str">
        <f t="shared" si="39"/>
        <v>Under Budget</v>
      </c>
      <c r="M270">
        <f t="shared" si="40"/>
        <v>2023</v>
      </c>
      <c r="N270">
        <f t="shared" si="41"/>
        <v>8</v>
      </c>
      <c r="O270" t="str">
        <f t="shared" si="42"/>
        <v>Aug</v>
      </c>
      <c r="P270" t="str">
        <f t="shared" si="43"/>
        <v>Q3</v>
      </c>
      <c r="Q270" t="str">
        <f t="shared" si="44"/>
        <v>2023-08</v>
      </c>
    </row>
    <row r="271" spans="1:17" x14ac:dyDescent="0.35">
      <c r="A271" s="2">
        <v>44351</v>
      </c>
      <c r="B271" t="s">
        <v>18</v>
      </c>
      <c r="C271" t="s">
        <v>43</v>
      </c>
      <c r="D271" t="s">
        <v>20</v>
      </c>
      <c r="E271" s="3">
        <v>88948</v>
      </c>
      <c r="F271" s="3">
        <v>81582</v>
      </c>
      <c r="G271" t="s">
        <v>26</v>
      </c>
      <c r="H271" s="3" t="s">
        <v>304</v>
      </c>
      <c r="I271" s="3">
        <f t="shared" si="36"/>
        <v>-7366</v>
      </c>
      <c r="J271" s="4">
        <f t="shared" si="37"/>
        <v>-8.2812429734226742E-2</v>
      </c>
      <c r="K271" s="5">
        <f t="shared" si="38"/>
        <v>0.91718757026577324</v>
      </c>
      <c r="L271" s="4" t="str">
        <f t="shared" si="39"/>
        <v>Under Budget</v>
      </c>
      <c r="M271">
        <f t="shared" si="40"/>
        <v>2021</v>
      </c>
      <c r="N271">
        <f t="shared" si="41"/>
        <v>6</v>
      </c>
      <c r="O271" t="str">
        <f t="shared" si="42"/>
        <v>Jun</v>
      </c>
      <c r="P271" t="str">
        <f t="shared" si="43"/>
        <v>Q2</v>
      </c>
      <c r="Q271" t="str">
        <f t="shared" si="44"/>
        <v>2021-06</v>
      </c>
    </row>
    <row r="272" spans="1:17" x14ac:dyDescent="0.35">
      <c r="A272" s="2">
        <v>44686</v>
      </c>
      <c r="B272" t="s">
        <v>28</v>
      </c>
      <c r="C272" t="s">
        <v>43</v>
      </c>
      <c r="D272" t="s">
        <v>58</v>
      </c>
      <c r="E272" s="3">
        <v>60141</v>
      </c>
      <c r="F272" s="3">
        <v>145673</v>
      </c>
      <c r="G272" t="s">
        <v>32</v>
      </c>
      <c r="H272" s="3" t="s">
        <v>305</v>
      </c>
      <c r="I272" s="3">
        <f t="shared" si="36"/>
        <v>85532</v>
      </c>
      <c r="J272" s="4">
        <f t="shared" si="37"/>
        <v>1.4221911840508139</v>
      </c>
      <c r="K272" s="5">
        <f t="shared" si="38"/>
        <v>2.4221911840508139</v>
      </c>
      <c r="L272" s="4" t="str">
        <f t="shared" si="39"/>
        <v>Over Budget</v>
      </c>
      <c r="M272">
        <f t="shared" si="40"/>
        <v>2022</v>
      </c>
      <c r="N272">
        <f t="shared" si="41"/>
        <v>5</v>
      </c>
      <c r="O272" t="str">
        <f t="shared" si="42"/>
        <v>May</v>
      </c>
      <c r="P272" t="str">
        <f t="shared" si="43"/>
        <v>Q2</v>
      </c>
      <c r="Q272" t="str">
        <f t="shared" si="44"/>
        <v>2022-05</v>
      </c>
    </row>
    <row r="273" spans="1:17" x14ac:dyDescent="0.35">
      <c r="A273" s="2">
        <v>44981</v>
      </c>
      <c r="B273" t="s">
        <v>41</v>
      </c>
      <c r="C273" t="s">
        <v>24</v>
      </c>
      <c r="D273" t="s">
        <v>25</v>
      </c>
      <c r="E273" s="3">
        <v>119660</v>
      </c>
      <c r="F273" s="3">
        <v>82433</v>
      </c>
      <c r="G273" t="s">
        <v>35</v>
      </c>
      <c r="H273" s="3" t="s">
        <v>306</v>
      </c>
      <c r="I273" s="3">
        <f t="shared" si="36"/>
        <v>-37227</v>
      </c>
      <c r="J273" s="4">
        <f t="shared" si="37"/>
        <v>-0.31110646832692629</v>
      </c>
      <c r="K273" s="5">
        <f t="shared" si="38"/>
        <v>0.68889353167307366</v>
      </c>
      <c r="L273" s="4" t="str">
        <f t="shared" si="39"/>
        <v>Under Budget</v>
      </c>
      <c r="M273">
        <f t="shared" si="40"/>
        <v>2023</v>
      </c>
      <c r="N273">
        <f t="shared" si="41"/>
        <v>2</v>
      </c>
      <c r="O273" t="str">
        <f t="shared" si="42"/>
        <v>Feb</v>
      </c>
      <c r="P273" t="str">
        <f t="shared" si="43"/>
        <v>Q1</v>
      </c>
      <c r="Q273" t="str">
        <f t="shared" si="44"/>
        <v>2023-02</v>
      </c>
    </row>
    <row r="274" spans="1:17" x14ac:dyDescent="0.35">
      <c r="A274" s="2">
        <v>44442</v>
      </c>
      <c r="B274" t="s">
        <v>18</v>
      </c>
      <c r="C274" t="s">
        <v>23</v>
      </c>
      <c r="D274" t="s">
        <v>20</v>
      </c>
      <c r="E274" s="3">
        <v>41485</v>
      </c>
      <c r="F274" s="3">
        <v>158145</v>
      </c>
      <c r="G274" t="s">
        <v>32</v>
      </c>
      <c r="H274" s="3" t="s">
        <v>307</v>
      </c>
      <c r="I274" s="3">
        <f t="shared" si="36"/>
        <v>116660</v>
      </c>
      <c r="J274" s="4">
        <f t="shared" si="37"/>
        <v>2.812100759310594</v>
      </c>
      <c r="K274" s="5">
        <f t="shared" si="38"/>
        <v>3.812100759310594</v>
      </c>
      <c r="L274" s="4" t="str">
        <f t="shared" si="39"/>
        <v>Over Budget</v>
      </c>
      <c r="M274">
        <f t="shared" si="40"/>
        <v>2021</v>
      </c>
      <c r="N274">
        <f t="shared" si="41"/>
        <v>9</v>
      </c>
      <c r="O274" t="str">
        <f t="shared" si="42"/>
        <v>Sep</v>
      </c>
      <c r="P274" t="str">
        <f t="shared" si="43"/>
        <v>Q3</v>
      </c>
      <c r="Q274" t="str">
        <f t="shared" si="44"/>
        <v>2021-09</v>
      </c>
    </row>
    <row r="275" spans="1:17" x14ac:dyDescent="0.35">
      <c r="A275" s="2">
        <v>45259</v>
      </c>
      <c r="B275" t="s">
        <v>28</v>
      </c>
      <c r="C275" t="s">
        <v>43</v>
      </c>
      <c r="D275" t="s">
        <v>39</v>
      </c>
      <c r="E275" s="3">
        <v>64351</v>
      </c>
      <c r="F275" s="3">
        <v>64261</v>
      </c>
      <c r="G275" t="s">
        <v>26</v>
      </c>
      <c r="H275" s="3" t="s">
        <v>308</v>
      </c>
      <c r="I275" s="3">
        <f t="shared" si="36"/>
        <v>-90</v>
      </c>
      <c r="J275" s="4">
        <f t="shared" si="37"/>
        <v>-1.398579664651676E-3</v>
      </c>
      <c r="K275" s="5">
        <f t="shared" si="38"/>
        <v>0.99860142033534838</v>
      </c>
      <c r="L275" s="4" t="str">
        <f t="shared" si="39"/>
        <v>Under Budget</v>
      </c>
      <c r="M275">
        <f t="shared" si="40"/>
        <v>2023</v>
      </c>
      <c r="N275">
        <f t="shared" si="41"/>
        <v>11</v>
      </c>
      <c r="O275" t="str">
        <f t="shared" si="42"/>
        <v>Nov</v>
      </c>
      <c r="P275" t="str">
        <f t="shared" si="43"/>
        <v>Q4</v>
      </c>
      <c r="Q275" t="str">
        <f t="shared" si="44"/>
        <v>2023-11</v>
      </c>
    </row>
    <row r="276" spans="1:17" x14ac:dyDescent="0.35">
      <c r="A276" s="2">
        <v>44955</v>
      </c>
      <c r="B276" t="s">
        <v>41</v>
      </c>
      <c r="C276" t="s">
        <v>29</v>
      </c>
      <c r="D276" t="s">
        <v>20</v>
      </c>
      <c r="E276" s="3">
        <v>36654</v>
      </c>
      <c r="F276" s="3">
        <v>12581</v>
      </c>
      <c r="G276" t="s">
        <v>26</v>
      </c>
      <c r="H276" s="3" t="s">
        <v>309</v>
      </c>
      <c r="I276" s="3">
        <f t="shared" si="36"/>
        <v>-24073</v>
      </c>
      <c r="J276" s="4">
        <f t="shared" si="37"/>
        <v>-0.6567632454848038</v>
      </c>
      <c r="K276" s="5">
        <f t="shared" si="38"/>
        <v>0.34323675451519614</v>
      </c>
      <c r="L276" s="4" t="str">
        <f t="shared" si="39"/>
        <v>Under Budget</v>
      </c>
      <c r="M276">
        <f t="shared" si="40"/>
        <v>2023</v>
      </c>
      <c r="N276">
        <f t="shared" si="41"/>
        <v>1</v>
      </c>
      <c r="O276" t="str">
        <f t="shared" si="42"/>
        <v>Jan</v>
      </c>
      <c r="P276" t="str">
        <f t="shared" si="43"/>
        <v>Q1</v>
      </c>
      <c r="Q276" t="str">
        <f t="shared" si="44"/>
        <v>2023-01</v>
      </c>
    </row>
    <row r="277" spans="1:17" x14ac:dyDescent="0.35">
      <c r="A277" s="2">
        <v>44734</v>
      </c>
      <c r="B277" t="s">
        <v>18</v>
      </c>
      <c r="C277" t="s">
        <v>23</v>
      </c>
      <c r="D277" t="s">
        <v>25</v>
      </c>
      <c r="E277" s="3">
        <v>61529</v>
      </c>
      <c r="F277" s="3">
        <v>129975</v>
      </c>
      <c r="G277" t="s">
        <v>26</v>
      </c>
      <c r="H277" s="3" t="s">
        <v>310</v>
      </c>
      <c r="I277" s="3">
        <f t="shared" si="36"/>
        <v>68446</v>
      </c>
      <c r="J277" s="4">
        <f t="shared" si="37"/>
        <v>1.1124185343496562</v>
      </c>
      <c r="K277" s="5">
        <f t="shared" si="38"/>
        <v>2.1124185343496564</v>
      </c>
      <c r="L277" s="4" t="str">
        <f t="shared" si="39"/>
        <v>Over Budget</v>
      </c>
      <c r="M277">
        <f t="shared" si="40"/>
        <v>2022</v>
      </c>
      <c r="N277">
        <f t="shared" si="41"/>
        <v>6</v>
      </c>
      <c r="O277" t="str">
        <f t="shared" si="42"/>
        <v>Jun</v>
      </c>
      <c r="P277" t="str">
        <f t="shared" si="43"/>
        <v>Q2</v>
      </c>
      <c r="Q277" t="str">
        <f t="shared" si="44"/>
        <v>2022-06</v>
      </c>
    </row>
    <row r="278" spans="1:17" x14ac:dyDescent="0.35">
      <c r="A278" s="2">
        <v>45117</v>
      </c>
      <c r="B278" t="s">
        <v>37</v>
      </c>
      <c r="C278" t="s">
        <v>34</v>
      </c>
      <c r="D278" t="s">
        <v>30</v>
      </c>
      <c r="E278" s="3">
        <v>114349</v>
      </c>
      <c r="F278" s="3">
        <v>47802</v>
      </c>
      <c r="G278" t="s">
        <v>32</v>
      </c>
      <c r="H278" s="3" t="s">
        <v>311</v>
      </c>
      <c r="I278" s="3">
        <f t="shared" si="36"/>
        <v>-66547</v>
      </c>
      <c r="J278" s="4">
        <f t="shared" si="37"/>
        <v>-0.58196398744195399</v>
      </c>
      <c r="K278" s="5">
        <f t="shared" si="38"/>
        <v>0.41803601255804596</v>
      </c>
      <c r="L278" s="4" t="str">
        <f t="shared" si="39"/>
        <v>Under Budget</v>
      </c>
      <c r="M278">
        <f t="shared" si="40"/>
        <v>2023</v>
      </c>
      <c r="N278">
        <f t="shared" si="41"/>
        <v>7</v>
      </c>
      <c r="O278" t="str">
        <f t="shared" si="42"/>
        <v>Jul</v>
      </c>
      <c r="P278" t="str">
        <f t="shared" si="43"/>
        <v>Q3</v>
      </c>
      <c r="Q278" t="str">
        <f t="shared" si="44"/>
        <v>2023-07</v>
      </c>
    </row>
    <row r="279" spans="1:17" x14ac:dyDescent="0.35">
      <c r="A279" s="2">
        <v>44604</v>
      </c>
      <c r="B279" t="s">
        <v>23</v>
      </c>
      <c r="C279" t="s">
        <v>19</v>
      </c>
      <c r="D279" t="s">
        <v>58</v>
      </c>
      <c r="E279" s="3">
        <v>26665</v>
      </c>
      <c r="F279" s="3">
        <v>132457</v>
      </c>
      <c r="G279" t="s">
        <v>26</v>
      </c>
      <c r="H279" s="3" t="s">
        <v>312</v>
      </c>
      <c r="I279" s="3">
        <f t="shared" si="36"/>
        <v>105792</v>
      </c>
      <c r="J279" s="4">
        <f t="shared" si="37"/>
        <v>3.9674479654978434</v>
      </c>
      <c r="K279" s="5">
        <f t="shared" si="38"/>
        <v>4.9674479654978434</v>
      </c>
      <c r="L279" s="4" t="str">
        <f t="shared" si="39"/>
        <v>Over Budget</v>
      </c>
      <c r="M279">
        <f t="shared" si="40"/>
        <v>2022</v>
      </c>
      <c r="N279">
        <f t="shared" si="41"/>
        <v>2</v>
      </c>
      <c r="O279" t="str">
        <f t="shared" si="42"/>
        <v>Feb</v>
      </c>
      <c r="P279" t="str">
        <f t="shared" si="43"/>
        <v>Q1</v>
      </c>
      <c r="Q279" t="str">
        <f t="shared" si="44"/>
        <v>2022-02</v>
      </c>
    </row>
    <row r="280" spans="1:17" x14ac:dyDescent="0.35">
      <c r="A280" s="2">
        <v>44721</v>
      </c>
      <c r="B280" t="s">
        <v>23</v>
      </c>
      <c r="C280" t="s">
        <v>24</v>
      </c>
      <c r="D280" t="s">
        <v>25</v>
      </c>
      <c r="E280" s="3">
        <v>72475</v>
      </c>
      <c r="F280" s="3">
        <v>37698</v>
      </c>
      <c r="G280" t="s">
        <v>32</v>
      </c>
      <c r="H280" s="3" t="s">
        <v>313</v>
      </c>
      <c r="I280" s="3">
        <f t="shared" si="36"/>
        <v>-34777</v>
      </c>
      <c r="J280" s="4">
        <f t="shared" si="37"/>
        <v>-0.47984822352535356</v>
      </c>
      <c r="K280" s="5">
        <f t="shared" si="38"/>
        <v>0.52015177647464639</v>
      </c>
      <c r="L280" s="4" t="str">
        <f t="shared" si="39"/>
        <v>Under Budget</v>
      </c>
      <c r="M280">
        <f t="shared" si="40"/>
        <v>2022</v>
      </c>
      <c r="N280">
        <f t="shared" si="41"/>
        <v>6</v>
      </c>
      <c r="O280" t="str">
        <f t="shared" si="42"/>
        <v>Jun</v>
      </c>
      <c r="P280" t="str">
        <f t="shared" si="43"/>
        <v>Q2</v>
      </c>
      <c r="Q280" t="str">
        <f t="shared" si="44"/>
        <v>2022-06</v>
      </c>
    </row>
    <row r="281" spans="1:17" x14ac:dyDescent="0.35">
      <c r="A281" s="2">
        <v>45024</v>
      </c>
      <c r="B281" t="s">
        <v>41</v>
      </c>
      <c r="C281" t="s">
        <v>19</v>
      </c>
      <c r="D281" t="s">
        <v>20</v>
      </c>
      <c r="E281" s="3">
        <v>57802</v>
      </c>
      <c r="F281" s="3">
        <v>59119</v>
      </c>
      <c r="G281" t="s">
        <v>26</v>
      </c>
      <c r="H281" s="3" t="s">
        <v>314</v>
      </c>
      <c r="I281" s="3">
        <f t="shared" si="36"/>
        <v>1317</v>
      </c>
      <c r="J281" s="4">
        <f t="shared" si="37"/>
        <v>2.2784678730839763E-2</v>
      </c>
      <c r="K281" s="5">
        <f t="shared" si="38"/>
        <v>1.0227846787308397</v>
      </c>
      <c r="L281" s="4" t="str">
        <f t="shared" si="39"/>
        <v>Over Budget</v>
      </c>
      <c r="M281">
        <f t="shared" si="40"/>
        <v>2023</v>
      </c>
      <c r="N281">
        <f t="shared" si="41"/>
        <v>4</v>
      </c>
      <c r="O281" t="str">
        <f t="shared" si="42"/>
        <v>Apr</v>
      </c>
      <c r="P281" t="str">
        <f t="shared" si="43"/>
        <v>Q2</v>
      </c>
      <c r="Q281" t="str">
        <f t="shared" si="44"/>
        <v>2023-04</v>
      </c>
    </row>
    <row r="282" spans="1:17" x14ac:dyDescent="0.35">
      <c r="A282" s="2">
        <v>45099</v>
      </c>
      <c r="B282" t="s">
        <v>41</v>
      </c>
      <c r="C282" t="s">
        <v>34</v>
      </c>
      <c r="D282" t="s">
        <v>20</v>
      </c>
      <c r="E282" s="3">
        <v>87892</v>
      </c>
      <c r="F282" s="3">
        <v>68393</v>
      </c>
      <c r="G282" t="s">
        <v>21</v>
      </c>
      <c r="H282" s="3" t="s">
        <v>315</v>
      </c>
      <c r="I282" s="3">
        <f t="shared" si="36"/>
        <v>-19499</v>
      </c>
      <c r="J282" s="4">
        <f t="shared" si="37"/>
        <v>-0.22185181814044508</v>
      </c>
      <c r="K282" s="5">
        <f t="shared" si="38"/>
        <v>0.77814818185955492</v>
      </c>
      <c r="L282" s="4" t="str">
        <f t="shared" si="39"/>
        <v>Under Budget</v>
      </c>
      <c r="M282">
        <f t="shared" si="40"/>
        <v>2023</v>
      </c>
      <c r="N282">
        <f t="shared" si="41"/>
        <v>6</v>
      </c>
      <c r="O282" t="str">
        <f t="shared" si="42"/>
        <v>Jun</v>
      </c>
      <c r="P282" t="str">
        <f t="shared" si="43"/>
        <v>Q2</v>
      </c>
      <c r="Q282" t="str">
        <f t="shared" si="44"/>
        <v>2023-06</v>
      </c>
    </row>
    <row r="283" spans="1:17" x14ac:dyDescent="0.35">
      <c r="A283" s="2">
        <v>44232</v>
      </c>
      <c r="B283" t="s">
        <v>18</v>
      </c>
      <c r="C283" t="s">
        <v>43</v>
      </c>
      <c r="D283" t="s">
        <v>25</v>
      </c>
      <c r="E283" s="3">
        <v>46362</v>
      </c>
      <c r="F283" s="3">
        <v>13080</v>
      </c>
      <c r="G283" t="s">
        <v>35</v>
      </c>
      <c r="H283" s="3" t="s">
        <v>316</v>
      </c>
      <c r="I283" s="3">
        <f t="shared" si="36"/>
        <v>-33282</v>
      </c>
      <c r="J283" s="4">
        <f t="shared" si="37"/>
        <v>-0.71787239549631165</v>
      </c>
      <c r="K283" s="5">
        <f t="shared" si="38"/>
        <v>0.28212760450368835</v>
      </c>
      <c r="L283" s="4" t="str">
        <f t="shared" si="39"/>
        <v>Under Budget</v>
      </c>
      <c r="M283">
        <f t="shared" si="40"/>
        <v>2021</v>
      </c>
      <c r="N283">
        <f t="shared" si="41"/>
        <v>2</v>
      </c>
      <c r="O283" t="str">
        <f t="shared" si="42"/>
        <v>Feb</v>
      </c>
      <c r="P283" t="str">
        <f t="shared" si="43"/>
        <v>Q1</v>
      </c>
      <c r="Q283" t="str">
        <f t="shared" si="44"/>
        <v>2021-02</v>
      </c>
    </row>
    <row r="284" spans="1:17" x14ac:dyDescent="0.35">
      <c r="A284" s="2">
        <v>44881</v>
      </c>
      <c r="B284" t="s">
        <v>23</v>
      </c>
      <c r="C284" t="s">
        <v>29</v>
      </c>
      <c r="D284" t="s">
        <v>25</v>
      </c>
      <c r="E284" s="3">
        <v>49338</v>
      </c>
      <c r="F284" s="3">
        <v>72652</v>
      </c>
      <c r="G284" t="s">
        <v>32</v>
      </c>
      <c r="H284" s="3" t="s">
        <v>317</v>
      </c>
      <c r="I284" s="3">
        <f t="shared" si="36"/>
        <v>23314</v>
      </c>
      <c r="J284" s="4">
        <f t="shared" si="37"/>
        <v>0.47253638169362355</v>
      </c>
      <c r="K284" s="5">
        <f t="shared" si="38"/>
        <v>1.4725363816936237</v>
      </c>
      <c r="L284" s="4" t="str">
        <f t="shared" si="39"/>
        <v>Over Budget</v>
      </c>
      <c r="M284">
        <f t="shared" si="40"/>
        <v>2022</v>
      </c>
      <c r="N284">
        <f t="shared" si="41"/>
        <v>11</v>
      </c>
      <c r="O284" t="str">
        <f t="shared" si="42"/>
        <v>Nov</v>
      </c>
      <c r="P284" t="str">
        <f t="shared" si="43"/>
        <v>Q4</v>
      </c>
      <c r="Q284" t="str">
        <f t="shared" si="44"/>
        <v>2022-11</v>
      </c>
    </row>
    <row r="285" spans="1:17" x14ac:dyDescent="0.35">
      <c r="A285" s="2">
        <v>44216</v>
      </c>
      <c r="B285" t="s">
        <v>41</v>
      </c>
      <c r="C285" t="s">
        <v>23</v>
      </c>
      <c r="D285" t="s">
        <v>25</v>
      </c>
      <c r="E285" s="3">
        <v>103004</v>
      </c>
      <c r="F285" s="3">
        <v>76664</v>
      </c>
      <c r="G285" t="s">
        <v>35</v>
      </c>
      <c r="H285" s="3" t="s">
        <v>318</v>
      </c>
      <c r="I285" s="3">
        <f t="shared" si="36"/>
        <v>-26340</v>
      </c>
      <c r="J285" s="4">
        <f t="shared" si="37"/>
        <v>-0.25571822453496951</v>
      </c>
      <c r="K285" s="5">
        <f t="shared" si="38"/>
        <v>0.74428177546503049</v>
      </c>
      <c r="L285" s="4" t="str">
        <f t="shared" si="39"/>
        <v>Under Budget</v>
      </c>
      <c r="M285">
        <f t="shared" si="40"/>
        <v>2021</v>
      </c>
      <c r="N285">
        <f t="shared" si="41"/>
        <v>1</v>
      </c>
      <c r="O285" t="str">
        <f t="shared" si="42"/>
        <v>Jan</v>
      </c>
      <c r="P285" t="str">
        <f t="shared" si="43"/>
        <v>Q1</v>
      </c>
      <c r="Q285" t="str">
        <f t="shared" si="44"/>
        <v>2021-01</v>
      </c>
    </row>
    <row r="286" spans="1:17" x14ac:dyDescent="0.35">
      <c r="A286" s="2">
        <v>44517</v>
      </c>
      <c r="B286" t="s">
        <v>28</v>
      </c>
      <c r="C286" t="s">
        <v>23</v>
      </c>
      <c r="D286" t="s">
        <v>30</v>
      </c>
      <c r="E286" s="3">
        <v>106464</v>
      </c>
      <c r="F286" s="3">
        <v>128023</v>
      </c>
      <c r="G286" t="s">
        <v>32</v>
      </c>
      <c r="H286" s="3" t="s">
        <v>319</v>
      </c>
      <c r="I286" s="3">
        <f t="shared" si="36"/>
        <v>21559</v>
      </c>
      <c r="J286" s="4">
        <f t="shared" si="37"/>
        <v>0.20250037571385632</v>
      </c>
      <c r="K286" s="5">
        <f t="shared" si="38"/>
        <v>1.2025003757138564</v>
      </c>
      <c r="L286" s="4" t="str">
        <f t="shared" si="39"/>
        <v>Over Budget</v>
      </c>
      <c r="M286">
        <f t="shared" si="40"/>
        <v>2021</v>
      </c>
      <c r="N286">
        <f t="shared" si="41"/>
        <v>11</v>
      </c>
      <c r="O286" t="str">
        <f t="shared" si="42"/>
        <v>Nov</v>
      </c>
      <c r="P286" t="str">
        <f t="shared" si="43"/>
        <v>Q4</v>
      </c>
      <c r="Q286" t="str">
        <f t="shared" si="44"/>
        <v>2021-11</v>
      </c>
    </row>
    <row r="287" spans="1:17" x14ac:dyDescent="0.35">
      <c r="A287" s="2">
        <v>44708</v>
      </c>
      <c r="B287" t="s">
        <v>41</v>
      </c>
      <c r="C287" t="s">
        <v>34</v>
      </c>
      <c r="D287" t="s">
        <v>25</v>
      </c>
      <c r="E287" s="3">
        <v>12120</v>
      </c>
      <c r="F287" s="3">
        <v>70577</v>
      </c>
      <c r="G287" t="s">
        <v>32</v>
      </c>
      <c r="H287" s="3" t="s">
        <v>320</v>
      </c>
      <c r="I287" s="3">
        <f t="shared" si="36"/>
        <v>58457</v>
      </c>
      <c r="J287" s="4">
        <f t="shared" si="37"/>
        <v>4.823184818481848</v>
      </c>
      <c r="K287" s="5">
        <f t="shared" si="38"/>
        <v>5.823184818481848</v>
      </c>
      <c r="L287" s="4" t="str">
        <f t="shared" si="39"/>
        <v>Over Budget</v>
      </c>
      <c r="M287">
        <f t="shared" si="40"/>
        <v>2022</v>
      </c>
      <c r="N287">
        <f t="shared" si="41"/>
        <v>5</v>
      </c>
      <c r="O287" t="str">
        <f t="shared" si="42"/>
        <v>May</v>
      </c>
      <c r="P287" t="str">
        <f t="shared" si="43"/>
        <v>Q2</v>
      </c>
      <c r="Q287" t="str">
        <f t="shared" si="44"/>
        <v>2022-05</v>
      </c>
    </row>
    <row r="288" spans="1:17" x14ac:dyDescent="0.35">
      <c r="A288" s="2">
        <v>44596</v>
      </c>
      <c r="B288" t="s">
        <v>23</v>
      </c>
      <c r="C288" t="s">
        <v>24</v>
      </c>
      <c r="D288" t="s">
        <v>39</v>
      </c>
      <c r="E288" s="3">
        <v>120289</v>
      </c>
      <c r="F288" s="3">
        <v>161278</v>
      </c>
      <c r="G288" t="s">
        <v>21</v>
      </c>
      <c r="H288" s="3" t="s">
        <v>321</v>
      </c>
      <c r="I288" s="3">
        <f t="shared" si="36"/>
        <v>40989</v>
      </c>
      <c r="J288" s="4">
        <f t="shared" si="37"/>
        <v>0.34075434994055981</v>
      </c>
      <c r="K288" s="5">
        <f t="shared" si="38"/>
        <v>1.3407543499405599</v>
      </c>
      <c r="L288" s="4" t="str">
        <f t="shared" si="39"/>
        <v>Over Budget</v>
      </c>
      <c r="M288">
        <f t="shared" si="40"/>
        <v>2022</v>
      </c>
      <c r="N288">
        <f t="shared" si="41"/>
        <v>2</v>
      </c>
      <c r="O288" t="str">
        <f t="shared" si="42"/>
        <v>Feb</v>
      </c>
      <c r="P288" t="str">
        <f t="shared" si="43"/>
        <v>Q1</v>
      </c>
      <c r="Q288" t="str">
        <f t="shared" si="44"/>
        <v>2022-02</v>
      </c>
    </row>
    <row r="289" spans="1:17" x14ac:dyDescent="0.35">
      <c r="A289" s="2">
        <v>44850</v>
      </c>
      <c r="B289" t="s">
        <v>55</v>
      </c>
      <c r="C289" t="s">
        <v>19</v>
      </c>
      <c r="D289" t="s">
        <v>58</v>
      </c>
      <c r="E289" s="3">
        <v>10785</v>
      </c>
      <c r="F289" s="3">
        <v>169522</v>
      </c>
      <c r="G289" t="s">
        <v>21</v>
      </c>
      <c r="H289" s="3" t="s">
        <v>322</v>
      </c>
      <c r="I289" s="3">
        <f t="shared" si="36"/>
        <v>158737</v>
      </c>
      <c r="J289" s="4">
        <f t="shared" si="37"/>
        <v>14.718312471024571</v>
      </c>
      <c r="K289" s="5">
        <f t="shared" si="38"/>
        <v>15.718312471024571</v>
      </c>
      <c r="L289" s="4" t="str">
        <f t="shared" si="39"/>
        <v>Over Budget</v>
      </c>
      <c r="M289">
        <f t="shared" si="40"/>
        <v>2022</v>
      </c>
      <c r="N289">
        <f t="shared" si="41"/>
        <v>10</v>
      </c>
      <c r="O289" t="str">
        <f t="shared" si="42"/>
        <v>Oct</v>
      </c>
      <c r="P289" t="str">
        <f t="shared" si="43"/>
        <v>Q4</v>
      </c>
      <c r="Q289" t="str">
        <f t="shared" si="44"/>
        <v>2022-10</v>
      </c>
    </row>
    <row r="290" spans="1:17" x14ac:dyDescent="0.35">
      <c r="A290" s="2">
        <v>45168</v>
      </c>
      <c r="B290" t="s">
        <v>23</v>
      </c>
      <c r="C290" t="s">
        <v>29</v>
      </c>
      <c r="D290" t="s">
        <v>58</v>
      </c>
      <c r="E290" s="3">
        <v>66925</v>
      </c>
      <c r="F290" s="3">
        <v>86117</v>
      </c>
      <c r="G290" t="s">
        <v>32</v>
      </c>
      <c r="H290" s="3" t="s">
        <v>323</v>
      </c>
      <c r="I290" s="3">
        <f t="shared" si="36"/>
        <v>19192</v>
      </c>
      <c r="J290" s="4">
        <f t="shared" si="37"/>
        <v>0.28676877101232723</v>
      </c>
      <c r="K290" s="5">
        <f t="shared" si="38"/>
        <v>1.2867687710123272</v>
      </c>
      <c r="L290" s="4" t="str">
        <f t="shared" si="39"/>
        <v>Over Budget</v>
      </c>
      <c r="M290">
        <f t="shared" si="40"/>
        <v>2023</v>
      </c>
      <c r="N290">
        <f t="shared" si="41"/>
        <v>8</v>
      </c>
      <c r="O290" t="str">
        <f t="shared" si="42"/>
        <v>Aug</v>
      </c>
      <c r="P290" t="str">
        <f t="shared" si="43"/>
        <v>Q3</v>
      </c>
      <c r="Q290" t="str">
        <f t="shared" si="44"/>
        <v>2023-08</v>
      </c>
    </row>
    <row r="291" spans="1:17" x14ac:dyDescent="0.35">
      <c r="A291" s="2">
        <v>44667</v>
      </c>
      <c r="B291" t="s">
        <v>28</v>
      </c>
      <c r="C291" t="s">
        <v>43</v>
      </c>
      <c r="D291" t="s">
        <v>39</v>
      </c>
      <c r="E291" s="3">
        <v>76473</v>
      </c>
      <c r="F291" s="3">
        <v>122490</v>
      </c>
      <c r="G291" t="s">
        <v>26</v>
      </c>
      <c r="H291" s="3" t="s">
        <v>324</v>
      </c>
      <c r="I291" s="3">
        <f t="shared" si="36"/>
        <v>46017</v>
      </c>
      <c r="J291" s="4">
        <f t="shared" si="37"/>
        <v>0.6017417912204307</v>
      </c>
      <c r="K291" s="5">
        <f t="shared" si="38"/>
        <v>1.6017417912204308</v>
      </c>
      <c r="L291" s="4" t="str">
        <f t="shared" si="39"/>
        <v>Over Budget</v>
      </c>
      <c r="M291">
        <f t="shared" si="40"/>
        <v>2022</v>
      </c>
      <c r="N291">
        <f t="shared" si="41"/>
        <v>4</v>
      </c>
      <c r="O291" t="str">
        <f t="shared" si="42"/>
        <v>Apr</v>
      </c>
      <c r="P291" t="str">
        <f t="shared" si="43"/>
        <v>Q2</v>
      </c>
      <c r="Q291" t="str">
        <f t="shared" si="44"/>
        <v>2022-04</v>
      </c>
    </row>
    <row r="292" spans="1:17" x14ac:dyDescent="0.35">
      <c r="A292" s="2">
        <v>45030</v>
      </c>
      <c r="B292" t="s">
        <v>18</v>
      </c>
      <c r="C292" t="s">
        <v>24</v>
      </c>
      <c r="D292" t="s">
        <v>20</v>
      </c>
      <c r="E292" s="3">
        <v>118185</v>
      </c>
      <c r="F292" s="3">
        <v>130907</v>
      </c>
      <c r="G292" t="s">
        <v>32</v>
      </c>
      <c r="H292" s="3" t="s">
        <v>325</v>
      </c>
      <c r="I292" s="3">
        <f t="shared" si="36"/>
        <v>12722</v>
      </c>
      <c r="J292" s="4">
        <f t="shared" si="37"/>
        <v>0.10764479417861826</v>
      </c>
      <c r="K292" s="5">
        <f t="shared" si="38"/>
        <v>1.1076447941786183</v>
      </c>
      <c r="L292" s="4" t="str">
        <f t="shared" si="39"/>
        <v>Over Budget</v>
      </c>
      <c r="M292">
        <f t="shared" si="40"/>
        <v>2023</v>
      </c>
      <c r="N292">
        <f t="shared" si="41"/>
        <v>4</v>
      </c>
      <c r="O292" t="str">
        <f t="shared" si="42"/>
        <v>Apr</v>
      </c>
      <c r="P292" t="str">
        <f t="shared" si="43"/>
        <v>Q2</v>
      </c>
      <c r="Q292" t="str">
        <f t="shared" si="44"/>
        <v>2023-04</v>
      </c>
    </row>
    <row r="293" spans="1:17" x14ac:dyDescent="0.35">
      <c r="A293" s="2">
        <v>44923</v>
      </c>
      <c r="B293" t="s">
        <v>28</v>
      </c>
      <c r="C293" t="s">
        <v>29</v>
      </c>
      <c r="D293" t="s">
        <v>20</v>
      </c>
      <c r="E293" s="3">
        <v>39969</v>
      </c>
      <c r="F293" s="3">
        <v>52569</v>
      </c>
      <c r="G293" t="s">
        <v>32</v>
      </c>
      <c r="H293" s="3" t="s">
        <v>326</v>
      </c>
      <c r="I293" s="3">
        <f t="shared" si="36"/>
        <v>12600</v>
      </c>
      <c r="J293" s="4">
        <f t="shared" si="37"/>
        <v>0.31524431434361633</v>
      </c>
      <c r="K293" s="5">
        <f t="shared" si="38"/>
        <v>1.3152443143436163</v>
      </c>
      <c r="L293" s="4" t="str">
        <f t="shared" si="39"/>
        <v>Over Budget</v>
      </c>
      <c r="M293">
        <f t="shared" si="40"/>
        <v>2022</v>
      </c>
      <c r="N293">
        <f t="shared" si="41"/>
        <v>12</v>
      </c>
      <c r="O293" t="str">
        <f t="shared" si="42"/>
        <v>Dec</v>
      </c>
      <c r="P293" t="str">
        <f t="shared" si="43"/>
        <v>Q4</v>
      </c>
      <c r="Q293" t="str">
        <f t="shared" si="44"/>
        <v>2022-12</v>
      </c>
    </row>
    <row r="294" spans="1:17" x14ac:dyDescent="0.35">
      <c r="A294" s="2">
        <v>45050</v>
      </c>
      <c r="B294" t="s">
        <v>55</v>
      </c>
      <c r="C294" t="s">
        <v>29</v>
      </c>
      <c r="D294" t="s">
        <v>20</v>
      </c>
      <c r="E294" s="3">
        <v>75236</v>
      </c>
      <c r="F294" s="3">
        <v>17811</v>
      </c>
      <c r="G294" t="s">
        <v>21</v>
      </c>
      <c r="H294" s="3" t="s">
        <v>327</v>
      </c>
      <c r="I294" s="3">
        <f t="shared" si="36"/>
        <v>-57425</v>
      </c>
      <c r="J294" s="4">
        <f t="shared" si="37"/>
        <v>-0.76326492636503807</v>
      </c>
      <c r="K294" s="5">
        <f t="shared" si="38"/>
        <v>0.23673507363496199</v>
      </c>
      <c r="L294" s="4" t="str">
        <f t="shared" si="39"/>
        <v>Under Budget</v>
      </c>
      <c r="M294">
        <f t="shared" si="40"/>
        <v>2023</v>
      </c>
      <c r="N294">
        <f t="shared" si="41"/>
        <v>5</v>
      </c>
      <c r="O294" t="str">
        <f t="shared" si="42"/>
        <v>May</v>
      </c>
      <c r="P294" t="str">
        <f t="shared" si="43"/>
        <v>Q2</v>
      </c>
      <c r="Q294" t="str">
        <f t="shared" si="44"/>
        <v>2023-05</v>
      </c>
    </row>
    <row r="295" spans="1:17" x14ac:dyDescent="0.35">
      <c r="A295" s="2">
        <v>44247</v>
      </c>
      <c r="B295" t="s">
        <v>55</v>
      </c>
      <c r="C295" t="s">
        <v>34</v>
      </c>
      <c r="D295" t="s">
        <v>20</v>
      </c>
      <c r="E295" s="3">
        <v>111416</v>
      </c>
      <c r="F295" s="3">
        <v>85641</v>
      </c>
      <c r="G295" t="s">
        <v>21</v>
      </c>
      <c r="H295" s="3" t="s">
        <v>328</v>
      </c>
      <c r="I295" s="3">
        <f t="shared" si="36"/>
        <v>-25775</v>
      </c>
      <c r="J295" s="4">
        <f t="shared" si="37"/>
        <v>-0.23134020248438286</v>
      </c>
      <c r="K295" s="5">
        <f t="shared" si="38"/>
        <v>0.76865979751561719</v>
      </c>
      <c r="L295" s="4" t="str">
        <f t="shared" si="39"/>
        <v>Under Budget</v>
      </c>
      <c r="M295">
        <f t="shared" si="40"/>
        <v>2021</v>
      </c>
      <c r="N295">
        <f t="shared" si="41"/>
        <v>2</v>
      </c>
      <c r="O295" t="str">
        <f t="shared" si="42"/>
        <v>Feb</v>
      </c>
      <c r="P295" t="str">
        <f t="shared" si="43"/>
        <v>Q1</v>
      </c>
      <c r="Q295" t="str">
        <f t="shared" si="44"/>
        <v>2021-02</v>
      </c>
    </row>
    <row r="296" spans="1:17" x14ac:dyDescent="0.35">
      <c r="A296" s="2">
        <v>44771</v>
      </c>
      <c r="B296" t="s">
        <v>41</v>
      </c>
      <c r="C296" t="s">
        <v>34</v>
      </c>
      <c r="D296" t="s">
        <v>30</v>
      </c>
      <c r="E296" s="3">
        <v>26297</v>
      </c>
      <c r="F296" s="3">
        <v>101897</v>
      </c>
      <c r="G296" t="s">
        <v>35</v>
      </c>
      <c r="H296" s="3" t="s">
        <v>329</v>
      </c>
      <c r="I296" s="3">
        <f t="shared" si="36"/>
        <v>75600</v>
      </c>
      <c r="J296" s="4">
        <f t="shared" si="37"/>
        <v>2.8748526447883789</v>
      </c>
      <c r="K296" s="5">
        <f t="shared" si="38"/>
        <v>3.8748526447883789</v>
      </c>
      <c r="L296" s="4" t="str">
        <f t="shared" si="39"/>
        <v>Over Budget</v>
      </c>
      <c r="M296">
        <f t="shared" si="40"/>
        <v>2022</v>
      </c>
      <c r="N296">
        <f t="shared" si="41"/>
        <v>7</v>
      </c>
      <c r="O296" t="str">
        <f t="shared" si="42"/>
        <v>Jul</v>
      </c>
      <c r="P296" t="str">
        <f t="shared" si="43"/>
        <v>Q3</v>
      </c>
      <c r="Q296" t="str">
        <f t="shared" si="44"/>
        <v>2022-07</v>
      </c>
    </row>
    <row r="297" spans="1:17" x14ac:dyDescent="0.35">
      <c r="A297" s="2">
        <v>44346</v>
      </c>
      <c r="B297" t="s">
        <v>41</v>
      </c>
      <c r="C297" t="s">
        <v>23</v>
      </c>
      <c r="D297" t="s">
        <v>39</v>
      </c>
      <c r="E297" s="3">
        <v>115741</v>
      </c>
      <c r="F297" s="3">
        <v>94588</v>
      </c>
      <c r="G297" t="s">
        <v>35</v>
      </c>
      <c r="H297" s="3" t="s">
        <v>330</v>
      </c>
      <c r="I297" s="3">
        <f t="shared" si="36"/>
        <v>-21153</v>
      </c>
      <c r="J297" s="4">
        <f t="shared" si="37"/>
        <v>-0.18276151061421622</v>
      </c>
      <c r="K297" s="5">
        <f t="shared" si="38"/>
        <v>0.81723848938578381</v>
      </c>
      <c r="L297" s="4" t="str">
        <f t="shared" si="39"/>
        <v>Under Budget</v>
      </c>
      <c r="M297">
        <f t="shared" si="40"/>
        <v>2021</v>
      </c>
      <c r="N297">
        <f t="shared" si="41"/>
        <v>5</v>
      </c>
      <c r="O297" t="str">
        <f t="shared" si="42"/>
        <v>May</v>
      </c>
      <c r="P297" t="str">
        <f t="shared" si="43"/>
        <v>Q2</v>
      </c>
      <c r="Q297" t="str">
        <f t="shared" si="44"/>
        <v>2021-05</v>
      </c>
    </row>
    <row r="298" spans="1:17" x14ac:dyDescent="0.35">
      <c r="A298" s="2">
        <v>44510</v>
      </c>
      <c r="B298" t="s">
        <v>23</v>
      </c>
      <c r="C298" t="s">
        <v>43</v>
      </c>
      <c r="D298" t="s">
        <v>58</v>
      </c>
      <c r="E298" s="3">
        <v>40089</v>
      </c>
      <c r="F298" s="3">
        <v>151032</v>
      </c>
      <c r="G298" t="s">
        <v>26</v>
      </c>
      <c r="H298" s="3" t="s">
        <v>331</v>
      </c>
      <c r="I298" s="3">
        <f t="shared" si="36"/>
        <v>110943</v>
      </c>
      <c r="J298" s="4">
        <f t="shared" si="37"/>
        <v>2.7674174960712414</v>
      </c>
      <c r="K298" s="5">
        <f t="shared" si="38"/>
        <v>3.7674174960712414</v>
      </c>
      <c r="L298" s="4" t="str">
        <f t="shared" si="39"/>
        <v>Over Budget</v>
      </c>
      <c r="M298">
        <f t="shared" si="40"/>
        <v>2021</v>
      </c>
      <c r="N298">
        <f t="shared" si="41"/>
        <v>11</v>
      </c>
      <c r="O298" t="str">
        <f t="shared" si="42"/>
        <v>Nov</v>
      </c>
      <c r="P298" t="str">
        <f t="shared" si="43"/>
        <v>Q4</v>
      </c>
      <c r="Q298" t="str">
        <f t="shared" si="44"/>
        <v>2021-11</v>
      </c>
    </row>
    <row r="299" spans="1:17" x14ac:dyDescent="0.35">
      <c r="A299" s="2">
        <v>44766</v>
      </c>
      <c r="B299" t="s">
        <v>37</v>
      </c>
      <c r="C299" t="s">
        <v>24</v>
      </c>
      <c r="D299" t="s">
        <v>39</v>
      </c>
      <c r="E299" s="3">
        <v>16171</v>
      </c>
      <c r="F299" s="3">
        <v>134709</v>
      </c>
      <c r="G299" t="s">
        <v>35</v>
      </c>
      <c r="H299" s="3" t="s">
        <v>332</v>
      </c>
      <c r="I299" s="3">
        <f t="shared" si="36"/>
        <v>118538</v>
      </c>
      <c r="J299" s="4">
        <f t="shared" si="37"/>
        <v>7.3302826046626679</v>
      </c>
      <c r="K299" s="5">
        <f t="shared" si="38"/>
        <v>8.330282604662667</v>
      </c>
      <c r="L299" s="4" t="str">
        <f t="shared" si="39"/>
        <v>Over Budget</v>
      </c>
      <c r="M299">
        <f t="shared" si="40"/>
        <v>2022</v>
      </c>
      <c r="N299">
        <f t="shared" si="41"/>
        <v>7</v>
      </c>
      <c r="O299" t="str">
        <f t="shared" si="42"/>
        <v>Jul</v>
      </c>
      <c r="P299" t="str">
        <f t="shared" si="43"/>
        <v>Q3</v>
      </c>
      <c r="Q299" t="str">
        <f t="shared" si="44"/>
        <v>2022-07</v>
      </c>
    </row>
    <row r="300" spans="1:17" x14ac:dyDescent="0.35">
      <c r="A300" s="2">
        <v>44501</v>
      </c>
      <c r="B300" t="s">
        <v>28</v>
      </c>
      <c r="C300" t="s">
        <v>23</v>
      </c>
      <c r="D300" t="s">
        <v>58</v>
      </c>
      <c r="E300" s="3">
        <v>27874</v>
      </c>
      <c r="F300" s="3">
        <v>99039</v>
      </c>
      <c r="G300" t="s">
        <v>35</v>
      </c>
      <c r="H300" s="3" t="s">
        <v>333</v>
      </c>
      <c r="I300" s="3">
        <f t="shared" si="36"/>
        <v>71165</v>
      </c>
      <c r="J300" s="4">
        <f t="shared" si="37"/>
        <v>2.5530960751955227</v>
      </c>
      <c r="K300" s="5">
        <f t="shared" si="38"/>
        <v>3.5530960751955227</v>
      </c>
      <c r="L300" s="4" t="str">
        <f t="shared" si="39"/>
        <v>Over Budget</v>
      </c>
      <c r="M300">
        <f t="shared" si="40"/>
        <v>2021</v>
      </c>
      <c r="N300">
        <f t="shared" si="41"/>
        <v>11</v>
      </c>
      <c r="O300" t="str">
        <f t="shared" si="42"/>
        <v>Nov</v>
      </c>
      <c r="P300" t="str">
        <f t="shared" si="43"/>
        <v>Q4</v>
      </c>
      <c r="Q300" t="str">
        <f t="shared" si="44"/>
        <v>2021-11</v>
      </c>
    </row>
    <row r="301" spans="1:17" x14ac:dyDescent="0.35">
      <c r="A301" s="2">
        <v>44878</v>
      </c>
      <c r="B301" t="s">
        <v>23</v>
      </c>
      <c r="C301" t="s">
        <v>43</v>
      </c>
      <c r="D301" t="s">
        <v>20</v>
      </c>
      <c r="E301" s="3">
        <v>69024</v>
      </c>
      <c r="F301" s="3">
        <v>26162</v>
      </c>
      <c r="G301" t="s">
        <v>35</v>
      </c>
      <c r="H301" s="3" t="s">
        <v>334</v>
      </c>
      <c r="I301" s="3">
        <f t="shared" si="36"/>
        <v>-42862</v>
      </c>
      <c r="J301" s="4">
        <f t="shared" si="37"/>
        <v>-0.62097241539174775</v>
      </c>
      <c r="K301" s="5">
        <f t="shared" si="38"/>
        <v>0.3790275846082522</v>
      </c>
      <c r="L301" s="4" t="str">
        <f t="shared" si="39"/>
        <v>Under Budget</v>
      </c>
      <c r="M301">
        <f t="shared" si="40"/>
        <v>2022</v>
      </c>
      <c r="N301">
        <f t="shared" si="41"/>
        <v>11</v>
      </c>
      <c r="O301" t="str">
        <f t="shared" si="42"/>
        <v>Nov</v>
      </c>
      <c r="P301" t="str">
        <f t="shared" si="43"/>
        <v>Q4</v>
      </c>
      <c r="Q301" t="str">
        <f t="shared" si="44"/>
        <v>2022-11</v>
      </c>
    </row>
    <row r="302" spans="1:17" x14ac:dyDescent="0.35">
      <c r="A302" s="2">
        <v>45034</v>
      </c>
      <c r="B302" t="s">
        <v>37</v>
      </c>
      <c r="C302" t="s">
        <v>19</v>
      </c>
      <c r="D302" t="s">
        <v>30</v>
      </c>
      <c r="E302" s="3">
        <v>31153</v>
      </c>
      <c r="F302" s="3">
        <v>13530</v>
      </c>
      <c r="G302" t="s">
        <v>26</v>
      </c>
      <c r="H302" s="3" t="s">
        <v>335</v>
      </c>
      <c r="I302" s="3">
        <f t="shared" si="36"/>
        <v>-17623</v>
      </c>
      <c r="J302" s="4">
        <f t="shared" si="37"/>
        <v>-0.56569190768144317</v>
      </c>
      <c r="K302" s="5">
        <f t="shared" si="38"/>
        <v>0.43430809231855683</v>
      </c>
      <c r="L302" s="4" t="str">
        <f t="shared" si="39"/>
        <v>Under Budget</v>
      </c>
      <c r="M302">
        <f t="shared" si="40"/>
        <v>2023</v>
      </c>
      <c r="N302">
        <f t="shared" si="41"/>
        <v>4</v>
      </c>
      <c r="O302" t="str">
        <f t="shared" si="42"/>
        <v>Apr</v>
      </c>
      <c r="P302" t="str">
        <f t="shared" si="43"/>
        <v>Q2</v>
      </c>
      <c r="Q302" t="str">
        <f t="shared" si="44"/>
        <v>2023-04</v>
      </c>
    </row>
    <row r="303" spans="1:17" x14ac:dyDescent="0.35">
      <c r="A303" s="2">
        <v>45274</v>
      </c>
      <c r="B303" t="s">
        <v>23</v>
      </c>
      <c r="C303" t="s">
        <v>19</v>
      </c>
      <c r="D303" t="s">
        <v>25</v>
      </c>
      <c r="E303" s="3">
        <v>114693</v>
      </c>
      <c r="F303" s="3">
        <v>130779</v>
      </c>
      <c r="G303" t="s">
        <v>32</v>
      </c>
      <c r="H303" s="3" t="s">
        <v>336</v>
      </c>
      <c r="I303" s="3">
        <f t="shared" si="36"/>
        <v>16086</v>
      </c>
      <c r="J303" s="4">
        <f t="shared" si="37"/>
        <v>0.14025267453113965</v>
      </c>
      <c r="K303" s="5">
        <f t="shared" si="38"/>
        <v>1.1402526745311397</v>
      </c>
      <c r="L303" s="4" t="str">
        <f t="shared" si="39"/>
        <v>Over Budget</v>
      </c>
      <c r="M303">
        <f t="shared" si="40"/>
        <v>2023</v>
      </c>
      <c r="N303">
        <f t="shared" si="41"/>
        <v>12</v>
      </c>
      <c r="O303" t="str">
        <f t="shared" si="42"/>
        <v>Dec</v>
      </c>
      <c r="P303" t="str">
        <f t="shared" si="43"/>
        <v>Q4</v>
      </c>
      <c r="Q303" t="str">
        <f t="shared" si="44"/>
        <v>2023-12</v>
      </c>
    </row>
    <row r="304" spans="1:17" x14ac:dyDescent="0.35">
      <c r="A304" s="2">
        <v>45199</v>
      </c>
      <c r="B304" t="s">
        <v>55</v>
      </c>
      <c r="C304" t="s">
        <v>23</v>
      </c>
      <c r="D304" t="s">
        <v>25</v>
      </c>
      <c r="E304" s="3">
        <v>67753</v>
      </c>
      <c r="F304" s="3">
        <v>31128</v>
      </c>
      <c r="G304" t="s">
        <v>32</v>
      </c>
      <c r="H304" s="3" t="s">
        <v>337</v>
      </c>
      <c r="I304" s="3">
        <f t="shared" si="36"/>
        <v>-36625</v>
      </c>
      <c r="J304" s="4">
        <f t="shared" si="37"/>
        <v>-0.5405664693814296</v>
      </c>
      <c r="K304" s="5">
        <f t="shared" si="38"/>
        <v>0.4594335306185704</v>
      </c>
      <c r="L304" s="4" t="str">
        <f t="shared" si="39"/>
        <v>Under Budget</v>
      </c>
      <c r="M304">
        <f t="shared" si="40"/>
        <v>2023</v>
      </c>
      <c r="N304">
        <f t="shared" si="41"/>
        <v>9</v>
      </c>
      <c r="O304" t="str">
        <f t="shared" si="42"/>
        <v>Sep</v>
      </c>
      <c r="P304" t="str">
        <f t="shared" si="43"/>
        <v>Q3</v>
      </c>
      <c r="Q304" t="str">
        <f t="shared" si="44"/>
        <v>2023-09</v>
      </c>
    </row>
    <row r="305" spans="1:17" x14ac:dyDescent="0.35">
      <c r="A305" s="2">
        <v>44640</v>
      </c>
      <c r="B305" t="s">
        <v>41</v>
      </c>
      <c r="C305" t="s">
        <v>24</v>
      </c>
      <c r="D305" t="s">
        <v>20</v>
      </c>
      <c r="E305" s="3">
        <v>147713</v>
      </c>
      <c r="F305" s="3">
        <v>78707</v>
      </c>
      <c r="G305" t="s">
        <v>26</v>
      </c>
      <c r="H305" s="3" t="s">
        <v>338</v>
      </c>
      <c r="I305" s="3">
        <f t="shared" si="36"/>
        <v>-69006</v>
      </c>
      <c r="J305" s="4">
        <f t="shared" si="37"/>
        <v>-0.46716267356292268</v>
      </c>
      <c r="K305" s="5">
        <f t="shared" si="38"/>
        <v>0.53283732643707726</v>
      </c>
      <c r="L305" s="4" t="str">
        <f t="shared" si="39"/>
        <v>Under Budget</v>
      </c>
      <c r="M305">
        <f t="shared" si="40"/>
        <v>2022</v>
      </c>
      <c r="N305">
        <f t="shared" si="41"/>
        <v>3</v>
      </c>
      <c r="O305" t="str">
        <f t="shared" si="42"/>
        <v>Mar</v>
      </c>
      <c r="P305" t="str">
        <f t="shared" si="43"/>
        <v>Q1</v>
      </c>
      <c r="Q305" t="str">
        <f t="shared" si="44"/>
        <v>2022-03</v>
      </c>
    </row>
    <row r="306" spans="1:17" x14ac:dyDescent="0.35">
      <c r="A306" s="2">
        <v>44809</v>
      </c>
      <c r="B306" t="s">
        <v>41</v>
      </c>
      <c r="C306" t="s">
        <v>43</v>
      </c>
      <c r="D306" t="s">
        <v>20</v>
      </c>
      <c r="E306" s="3">
        <v>99075</v>
      </c>
      <c r="F306" s="3">
        <v>143537</v>
      </c>
      <c r="G306" t="s">
        <v>32</v>
      </c>
      <c r="H306" s="3" t="s">
        <v>339</v>
      </c>
      <c r="I306" s="3">
        <f t="shared" si="36"/>
        <v>44462</v>
      </c>
      <c r="J306" s="4">
        <f t="shared" si="37"/>
        <v>0.4487711329800656</v>
      </c>
      <c r="K306" s="5">
        <f t="shared" si="38"/>
        <v>1.4487711329800657</v>
      </c>
      <c r="L306" s="4" t="str">
        <f t="shared" si="39"/>
        <v>Over Budget</v>
      </c>
      <c r="M306">
        <f t="shared" si="40"/>
        <v>2022</v>
      </c>
      <c r="N306">
        <f t="shared" si="41"/>
        <v>9</v>
      </c>
      <c r="O306" t="str">
        <f t="shared" si="42"/>
        <v>Sep</v>
      </c>
      <c r="P306" t="str">
        <f t="shared" si="43"/>
        <v>Q3</v>
      </c>
      <c r="Q306" t="str">
        <f t="shared" si="44"/>
        <v>2022-09</v>
      </c>
    </row>
    <row r="307" spans="1:17" x14ac:dyDescent="0.35">
      <c r="A307" s="2">
        <v>45189</v>
      </c>
      <c r="B307" t="s">
        <v>23</v>
      </c>
      <c r="C307" t="s">
        <v>19</v>
      </c>
      <c r="D307" t="s">
        <v>39</v>
      </c>
      <c r="E307" s="3">
        <v>14677</v>
      </c>
      <c r="F307" s="3">
        <v>98275</v>
      </c>
      <c r="G307" t="s">
        <v>35</v>
      </c>
      <c r="H307" s="3" t="s">
        <v>340</v>
      </c>
      <c r="I307" s="3">
        <f t="shared" si="36"/>
        <v>83598</v>
      </c>
      <c r="J307" s="4">
        <f t="shared" si="37"/>
        <v>5.6958506506779312</v>
      </c>
      <c r="K307" s="5">
        <f t="shared" si="38"/>
        <v>6.6958506506779312</v>
      </c>
      <c r="L307" s="4" t="str">
        <f t="shared" si="39"/>
        <v>Over Budget</v>
      </c>
      <c r="M307">
        <f t="shared" si="40"/>
        <v>2023</v>
      </c>
      <c r="N307">
        <f t="shared" si="41"/>
        <v>9</v>
      </c>
      <c r="O307" t="str">
        <f t="shared" si="42"/>
        <v>Sep</v>
      </c>
      <c r="P307" t="str">
        <f t="shared" si="43"/>
        <v>Q3</v>
      </c>
      <c r="Q307" t="str">
        <f t="shared" si="44"/>
        <v>2023-09</v>
      </c>
    </row>
    <row r="308" spans="1:17" x14ac:dyDescent="0.35">
      <c r="A308" s="2">
        <v>44460</v>
      </c>
      <c r="B308" t="s">
        <v>41</v>
      </c>
      <c r="C308" t="s">
        <v>19</v>
      </c>
      <c r="D308" t="s">
        <v>30</v>
      </c>
      <c r="E308" s="3">
        <v>15139</v>
      </c>
      <c r="F308" s="3">
        <v>37998</v>
      </c>
      <c r="G308" t="s">
        <v>35</v>
      </c>
      <c r="H308" s="3" t="s">
        <v>341</v>
      </c>
      <c r="I308" s="3">
        <f t="shared" si="36"/>
        <v>22859</v>
      </c>
      <c r="J308" s="4">
        <f t="shared" si="37"/>
        <v>1.5099412114406501</v>
      </c>
      <c r="K308" s="5">
        <f t="shared" si="38"/>
        <v>2.5099412114406499</v>
      </c>
      <c r="L308" s="4" t="str">
        <f t="shared" si="39"/>
        <v>Over Budget</v>
      </c>
      <c r="M308">
        <f t="shared" si="40"/>
        <v>2021</v>
      </c>
      <c r="N308">
        <f t="shared" si="41"/>
        <v>9</v>
      </c>
      <c r="O308" t="str">
        <f t="shared" si="42"/>
        <v>Sep</v>
      </c>
      <c r="P308" t="str">
        <f t="shared" si="43"/>
        <v>Q3</v>
      </c>
      <c r="Q308" t="str">
        <f t="shared" si="44"/>
        <v>2021-09</v>
      </c>
    </row>
    <row r="309" spans="1:17" x14ac:dyDescent="0.35">
      <c r="A309" s="2">
        <v>45273</v>
      </c>
      <c r="B309" t="s">
        <v>18</v>
      </c>
      <c r="C309" t="s">
        <v>24</v>
      </c>
      <c r="D309" t="s">
        <v>30</v>
      </c>
      <c r="E309" s="3">
        <v>67766</v>
      </c>
      <c r="F309" s="3">
        <v>35333</v>
      </c>
      <c r="G309" t="s">
        <v>35</v>
      </c>
      <c r="H309" s="3" t="s">
        <v>342</v>
      </c>
      <c r="I309" s="3">
        <f t="shared" si="36"/>
        <v>-32433</v>
      </c>
      <c r="J309" s="4">
        <f t="shared" si="37"/>
        <v>-0.47860283918189062</v>
      </c>
      <c r="K309" s="5">
        <f t="shared" si="38"/>
        <v>0.52139716081810938</v>
      </c>
      <c r="L309" s="4" t="str">
        <f t="shared" si="39"/>
        <v>Under Budget</v>
      </c>
      <c r="M309">
        <f t="shared" si="40"/>
        <v>2023</v>
      </c>
      <c r="N309">
        <f t="shared" si="41"/>
        <v>12</v>
      </c>
      <c r="O309" t="str">
        <f t="shared" si="42"/>
        <v>Dec</v>
      </c>
      <c r="P309" t="str">
        <f t="shared" si="43"/>
        <v>Q4</v>
      </c>
      <c r="Q309" t="str">
        <f t="shared" si="44"/>
        <v>2023-12</v>
      </c>
    </row>
    <row r="310" spans="1:17" x14ac:dyDescent="0.35">
      <c r="A310" s="2">
        <v>45200</v>
      </c>
      <c r="B310" t="s">
        <v>23</v>
      </c>
      <c r="C310" t="s">
        <v>23</v>
      </c>
      <c r="D310" t="s">
        <v>39</v>
      </c>
      <c r="E310" s="3">
        <v>96049</v>
      </c>
      <c r="F310" s="3">
        <v>73886</v>
      </c>
      <c r="G310" t="s">
        <v>35</v>
      </c>
      <c r="H310" s="3" t="s">
        <v>343</v>
      </c>
      <c r="I310" s="3">
        <f t="shared" si="36"/>
        <v>-22163</v>
      </c>
      <c r="J310" s="4">
        <f t="shared" si="37"/>
        <v>-0.23074680631760872</v>
      </c>
      <c r="K310" s="5">
        <f t="shared" si="38"/>
        <v>0.76925319368239131</v>
      </c>
      <c r="L310" s="4" t="str">
        <f t="shared" si="39"/>
        <v>Under Budget</v>
      </c>
      <c r="M310">
        <f t="shared" si="40"/>
        <v>2023</v>
      </c>
      <c r="N310">
        <f t="shared" si="41"/>
        <v>10</v>
      </c>
      <c r="O310" t="str">
        <f t="shared" si="42"/>
        <v>Oct</v>
      </c>
      <c r="P310" t="str">
        <f t="shared" si="43"/>
        <v>Q4</v>
      </c>
      <c r="Q310" t="str">
        <f t="shared" si="44"/>
        <v>2023-10</v>
      </c>
    </row>
    <row r="311" spans="1:17" x14ac:dyDescent="0.35">
      <c r="A311" s="2">
        <v>44201</v>
      </c>
      <c r="B311" t="s">
        <v>55</v>
      </c>
      <c r="C311" t="s">
        <v>34</v>
      </c>
      <c r="D311" t="s">
        <v>30</v>
      </c>
      <c r="E311" s="3">
        <v>86693</v>
      </c>
      <c r="F311" s="3">
        <v>14522</v>
      </c>
      <c r="G311" t="s">
        <v>32</v>
      </c>
      <c r="H311" s="3" t="s">
        <v>344</v>
      </c>
      <c r="I311" s="3">
        <f t="shared" si="36"/>
        <v>-72171</v>
      </c>
      <c r="J311" s="4">
        <f t="shared" si="37"/>
        <v>-0.83248935900245691</v>
      </c>
      <c r="K311" s="5">
        <f t="shared" si="38"/>
        <v>0.16751064099754306</v>
      </c>
      <c r="L311" s="4" t="str">
        <f t="shared" si="39"/>
        <v>Under Budget</v>
      </c>
      <c r="M311">
        <f t="shared" si="40"/>
        <v>2021</v>
      </c>
      <c r="N311">
        <f t="shared" si="41"/>
        <v>1</v>
      </c>
      <c r="O311" t="str">
        <f t="shared" si="42"/>
        <v>Jan</v>
      </c>
      <c r="P311" t="str">
        <f t="shared" si="43"/>
        <v>Q1</v>
      </c>
      <c r="Q311" t="str">
        <f t="shared" si="44"/>
        <v>2021-01</v>
      </c>
    </row>
    <row r="312" spans="1:17" x14ac:dyDescent="0.35">
      <c r="A312" s="2">
        <v>44970</v>
      </c>
      <c r="B312" t="s">
        <v>23</v>
      </c>
      <c r="C312" t="s">
        <v>29</v>
      </c>
      <c r="D312" t="s">
        <v>30</v>
      </c>
      <c r="E312" s="3">
        <v>67414</v>
      </c>
      <c r="F312" s="3">
        <v>106504</v>
      </c>
      <c r="G312" t="s">
        <v>26</v>
      </c>
      <c r="H312" s="3" t="s">
        <v>345</v>
      </c>
      <c r="I312" s="3">
        <f t="shared" si="36"/>
        <v>39090</v>
      </c>
      <c r="J312" s="4">
        <f t="shared" si="37"/>
        <v>0.5798498828136589</v>
      </c>
      <c r="K312" s="5">
        <f t="shared" si="38"/>
        <v>1.5798498828136589</v>
      </c>
      <c r="L312" s="4" t="str">
        <f t="shared" si="39"/>
        <v>Over Budget</v>
      </c>
      <c r="M312">
        <f t="shared" si="40"/>
        <v>2023</v>
      </c>
      <c r="N312">
        <f t="shared" si="41"/>
        <v>2</v>
      </c>
      <c r="O312" t="str">
        <f t="shared" si="42"/>
        <v>Feb</v>
      </c>
      <c r="P312" t="str">
        <f t="shared" si="43"/>
        <v>Q1</v>
      </c>
      <c r="Q312" t="str">
        <f t="shared" si="44"/>
        <v>2023-02</v>
      </c>
    </row>
    <row r="313" spans="1:17" x14ac:dyDescent="0.35">
      <c r="A313" s="2">
        <v>45073</v>
      </c>
      <c r="B313" t="s">
        <v>23</v>
      </c>
      <c r="C313" t="s">
        <v>43</v>
      </c>
      <c r="D313" t="s">
        <v>25</v>
      </c>
      <c r="E313" s="3">
        <v>139807</v>
      </c>
      <c r="F313" s="3">
        <v>97194</v>
      </c>
      <c r="G313" t="s">
        <v>26</v>
      </c>
      <c r="H313" s="3" t="s">
        <v>346</v>
      </c>
      <c r="I313" s="3">
        <f t="shared" si="36"/>
        <v>-42613</v>
      </c>
      <c r="J313" s="4">
        <f t="shared" si="37"/>
        <v>-0.30479875828821162</v>
      </c>
      <c r="K313" s="5">
        <f t="shared" si="38"/>
        <v>0.69520124171178843</v>
      </c>
      <c r="L313" s="4" t="str">
        <f t="shared" si="39"/>
        <v>Under Budget</v>
      </c>
      <c r="M313">
        <f t="shared" si="40"/>
        <v>2023</v>
      </c>
      <c r="N313">
        <f t="shared" si="41"/>
        <v>5</v>
      </c>
      <c r="O313" t="str">
        <f t="shared" si="42"/>
        <v>May</v>
      </c>
      <c r="P313" t="str">
        <f t="shared" si="43"/>
        <v>Q2</v>
      </c>
      <c r="Q313" t="str">
        <f t="shared" si="44"/>
        <v>2023-05</v>
      </c>
    </row>
    <row r="314" spans="1:17" x14ac:dyDescent="0.35">
      <c r="A314" s="2">
        <v>45188</v>
      </c>
      <c r="B314" t="s">
        <v>41</v>
      </c>
      <c r="C314" t="s">
        <v>19</v>
      </c>
      <c r="D314" t="s">
        <v>30</v>
      </c>
      <c r="E314" s="3">
        <v>83741</v>
      </c>
      <c r="F314" s="3">
        <v>43320</v>
      </c>
      <c r="G314" t="s">
        <v>26</v>
      </c>
      <c r="H314" s="3" t="s">
        <v>347</v>
      </c>
      <c r="I314" s="3">
        <f t="shared" si="36"/>
        <v>-40421</v>
      </c>
      <c r="J314" s="4">
        <f t="shared" si="37"/>
        <v>-0.48269067720710285</v>
      </c>
      <c r="K314" s="5">
        <f t="shared" si="38"/>
        <v>0.5173093227928971</v>
      </c>
      <c r="L314" s="4" t="str">
        <f t="shared" si="39"/>
        <v>Under Budget</v>
      </c>
      <c r="M314">
        <f t="shared" si="40"/>
        <v>2023</v>
      </c>
      <c r="N314">
        <f t="shared" si="41"/>
        <v>9</v>
      </c>
      <c r="O314" t="str">
        <f t="shared" si="42"/>
        <v>Sep</v>
      </c>
      <c r="P314" t="str">
        <f t="shared" si="43"/>
        <v>Q3</v>
      </c>
      <c r="Q314" t="str">
        <f t="shared" si="44"/>
        <v>2023-09</v>
      </c>
    </row>
    <row r="315" spans="1:17" x14ac:dyDescent="0.35">
      <c r="A315" s="2">
        <v>45080</v>
      </c>
      <c r="B315" t="s">
        <v>55</v>
      </c>
      <c r="C315" t="s">
        <v>29</v>
      </c>
      <c r="D315" t="s">
        <v>20</v>
      </c>
      <c r="E315" s="3">
        <v>146497</v>
      </c>
      <c r="F315" s="3">
        <v>118424</v>
      </c>
      <c r="G315" t="s">
        <v>21</v>
      </c>
      <c r="H315" s="3" t="s">
        <v>348</v>
      </c>
      <c r="I315" s="3">
        <f t="shared" si="36"/>
        <v>-28073</v>
      </c>
      <c r="J315" s="4">
        <f t="shared" si="37"/>
        <v>-0.19162849751189445</v>
      </c>
      <c r="K315" s="5">
        <f t="shared" si="38"/>
        <v>0.80837150248810552</v>
      </c>
      <c r="L315" s="4" t="str">
        <f t="shared" si="39"/>
        <v>Under Budget</v>
      </c>
      <c r="M315">
        <f t="shared" si="40"/>
        <v>2023</v>
      </c>
      <c r="N315">
        <f t="shared" si="41"/>
        <v>6</v>
      </c>
      <c r="O315" t="str">
        <f t="shared" si="42"/>
        <v>Jun</v>
      </c>
      <c r="P315" t="str">
        <f t="shared" si="43"/>
        <v>Q2</v>
      </c>
      <c r="Q315" t="str">
        <f t="shared" si="44"/>
        <v>2023-06</v>
      </c>
    </row>
    <row r="316" spans="1:17" x14ac:dyDescent="0.35">
      <c r="A316" s="2">
        <v>44243</v>
      </c>
      <c r="B316" t="s">
        <v>23</v>
      </c>
      <c r="C316" t="s">
        <v>29</v>
      </c>
      <c r="D316" t="s">
        <v>25</v>
      </c>
      <c r="E316" s="3">
        <v>13900</v>
      </c>
      <c r="F316" s="3">
        <v>121959</v>
      </c>
      <c r="G316" t="s">
        <v>26</v>
      </c>
      <c r="H316" s="3" t="s">
        <v>349</v>
      </c>
      <c r="I316" s="3">
        <f t="shared" si="36"/>
        <v>108059</v>
      </c>
      <c r="J316" s="4">
        <f t="shared" si="37"/>
        <v>7.7740287769784171</v>
      </c>
      <c r="K316" s="5">
        <f t="shared" si="38"/>
        <v>8.7740287769784171</v>
      </c>
      <c r="L316" s="4" t="str">
        <f t="shared" si="39"/>
        <v>Over Budget</v>
      </c>
      <c r="M316">
        <f t="shared" si="40"/>
        <v>2021</v>
      </c>
      <c r="N316">
        <f t="shared" si="41"/>
        <v>2</v>
      </c>
      <c r="O316" t="str">
        <f t="shared" si="42"/>
        <v>Feb</v>
      </c>
      <c r="P316" t="str">
        <f t="shared" si="43"/>
        <v>Q1</v>
      </c>
      <c r="Q316" t="str">
        <f t="shared" si="44"/>
        <v>2021-02</v>
      </c>
    </row>
    <row r="317" spans="1:17" x14ac:dyDescent="0.35">
      <c r="A317" s="2">
        <v>45063</v>
      </c>
      <c r="B317" t="s">
        <v>41</v>
      </c>
      <c r="C317" t="s">
        <v>34</v>
      </c>
      <c r="D317" t="s">
        <v>20</v>
      </c>
      <c r="E317" s="3">
        <v>87347</v>
      </c>
      <c r="F317" s="3">
        <v>65630</v>
      </c>
      <c r="G317" t="s">
        <v>21</v>
      </c>
      <c r="H317" s="3" t="s">
        <v>350</v>
      </c>
      <c r="I317" s="3">
        <f t="shared" si="36"/>
        <v>-21717</v>
      </c>
      <c r="J317" s="4">
        <f t="shared" si="37"/>
        <v>-0.24862903133479111</v>
      </c>
      <c r="K317" s="5">
        <f t="shared" si="38"/>
        <v>0.75137096866520892</v>
      </c>
      <c r="L317" s="4" t="str">
        <f t="shared" si="39"/>
        <v>Under Budget</v>
      </c>
      <c r="M317">
        <f t="shared" si="40"/>
        <v>2023</v>
      </c>
      <c r="N317">
        <f t="shared" si="41"/>
        <v>5</v>
      </c>
      <c r="O317" t="str">
        <f t="shared" si="42"/>
        <v>May</v>
      </c>
      <c r="P317" t="str">
        <f t="shared" si="43"/>
        <v>Q2</v>
      </c>
      <c r="Q317" t="str">
        <f t="shared" si="44"/>
        <v>2023-05</v>
      </c>
    </row>
    <row r="318" spans="1:17" x14ac:dyDescent="0.35">
      <c r="A318" s="2">
        <v>45019</v>
      </c>
      <c r="B318" t="s">
        <v>28</v>
      </c>
      <c r="C318" t="s">
        <v>29</v>
      </c>
      <c r="D318" t="s">
        <v>20</v>
      </c>
      <c r="E318" s="3">
        <v>136004</v>
      </c>
      <c r="F318" s="3">
        <v>64662</v>
      </c>
      <c r="G318" t="s">
        <v>26</v>
      </c>
      <c r="H318" s="3" t="s">
        <v>351</v>
      </c>
      <c r="I318" s="3">
        <f t="shared" si="36"/>
        <v>-71342</v>
      </c>
      <c r="J318" s="4">
        <f t="shared" si="37"/>
        <v>-0.52455810123231672</v>
      </c>
      <c r="K318" s="5">
        <f t="shared" si="38"/>
        <v>0.47544189876768328</v>
      </c>
      <c r="L318" s="4" t="str">
        <f t="shared" si="39"/>
        <v>Under Budget</v>
      </c>
      <c r="M318">
        <f t="shared" si="40"/>
        <v>2023</v>
      </c>
      <c r="N318">
        <f t="shared" si="41"/>
        <v>4</v>
      </c>
      <c r="O318" t="str">
        <f t="shared" si="42"/>
        <v>Apr</v>
      </c>
      <c r="P318" t="str">
        <f t="shared" si="43"/>
        <v>Q2</v>
      </c>
      <c r="Q318" t="str">
        <f t="shared" si="44"/>
        <v>2023-04</v>
      </c>
    </row>
    <row r="319" spans="1:17" x14ac:dyDescent="0.35">
      <c r="A319" s="2">
        <v>45132</v>
      </c>
      <c r="B319" t="s">
        <v>55</v>
      </c>
      <c r="C319" t="s">
        <v>24</v>
      </c>
      <c r="D319" t="s">
        <v>39</v>
      </c>
      <c r="E319" s="3">
        <v>134463</v>
      </c>
      <c r="F319" s="3">
        <v>121305</v>
      </c>
      <c r="G319" t="s">
        <v>35</v>
      </c>
      <c r="H319" s="3" t="s">
        <v>352</v>
      </c>
      <c r="I319" s="3">
        <f t="shared" si="36"/>
        <v>-13158</v>
      </c>
      <c r="J319" s="4">
        <f t="shared" si="37"/>
        <v>-9.7855915753776126E-2</v>
      </c>
      <c r="K319" s="5">
        <f t="shared" si="38"/>
        <v>0.90214408424622383</v>
      </c>
      <c r="L319" s="4" t="str">
        <f t="shared" si="39"/>
        <v>Under Budget</v>
      </c>
      <c r="M319">
        <f t="shared" si="40"/>
        <v>2023</v>
      </c>
      <c r="N319">
        <f t="shared" si="41"/>
        <v>7</v>
      </c>
      <c r="O319" t="str">
        <f t="shared" si="42"/>
        <v>Jul</v>
      </c>
      <c r="P319" t="str">
        <f t="shared" si="43"/>
        <v>Q3</v>
      </c>
      <c r="Q319" t="str">
        <f t="shared" si="44"/>
        <v>2023-07</v>
      </c>
    </row>
    <row r="320" spans="1:17" x14ac:dyDescent="0.35">
      <c r="A320" s="2">
        <v>44852</v>
      </c>
      <c r="B320" t="s">
        <v>37</v>
      </c>
      <c r="C320" t="s">
        <v>23</v>
      </c>
      <c r="D320" t="s">
        <v>30</v>
      </c>
      <c r="E320" s="3">
        <v>39134</v>
      </c>
      <c r="F320" s="3">
        <v>116291</v>
      </c>
      <c r="G320" t="s">
        <v>26</v>
      </c>
      <c r="H320" s="3" t="s">
        <v>353</v>
      </c>
      <c r="I320" s="3">
        <f t="shared" si="36"/>
        <v>77157</v>
      </c>
      <c r="J320" s="4">
        <f t="shared" si="37"/>
        <v>1.9716103643890224</v>
      </c>
      <c r="K320" s="5">
        <f t="shared" si="38"/>
        <v>2.9716103643890222</v>
      </c>
      <c r="L320" s="4" t="str">
        <f t="shared" si="39"/>
        <v>Over Budget</v>
      </c>
      <c r="M320">
        <f t="shared" si="40"/>
        <v>2022</v>
      </c>
      <c r="N320">
        <f t="shared" si="41"/>
        <v>10</v>
      </c>
      <c r="O320" t="str">
        <f t="shared" si="42"/>
        <v>Oct</v>
      </c>
      <c r="P320" t="str">
        <f t="shared" si="43"/>
        <v>Q4</v>
      </c>
      <c r="Q320" t="str">
        <f t="shared" si="44"/>
        <v>2022-10</v>
      </c>
    </row>
    <row r="321" spans="1:17" x14ac:dyDescent="0.35">
      <c r="A321" s="2">
        <v>44465</v>
      </c>
      <c r="B321" t="s">
        <v>18</v>
      </c>
      <c r="C321" t="s">
        <v>43</v>
      </c>
      <c r="D321" t="s">
        <v>30</v>
      </c>
      <c r="E321" s="3">
        <v>12817</v>
      </c>
      <c r="F321" s="3">
        <v>142630</v>
      </c>
      <c r="G321" t="s">
        <v>21</v>
      </c>
      <c r="H321" s="3" t="s">
        <v>354</v>
      </c>
      <c r="I321" s="3">
        <f t="shared" si="36"/>
        <v>129813</v>
      </c>
      <c r="J321" s="4">
        <f t="shared" si="37"/>
        <v>10.128189123819928</v>
      </c>
      <c r="K321" s="5">
        <f t="shared" si="38"/>
        <v>11.128189123819928</v>
      </c>
      <c r="L321" s="4" t="str">
        <f t="shared" si="39"/>
        <v>Over Budget</v>
      </c>
      <c r="M321">
        <f t="shared" si="40"/>
        <v>2021</v>
      </c>
      <c r="N321">
        <f t="shared" si="41"/>
        <v>9</v>
      </c>
      <c r="O321" t="str">
        <f t="shared" si="42"/>
        <v>Sep</v>
      </c>
      <c r="P321" t="str">
        <f t="shared" si="43"/>
        <v>Q3</v>
      </c>
      <c r="Q321" t="str">
        <f t="shared" si="44"/>
        <v>2021-09</v>
      </c>
    </row>
    <row r="322" spans="1:17" x14ac:dyDescent="0.35">
      <c r="A322" s="2">
        <v>44566</v>
      </c>
      <c r="B322" t="s">
        <v>37</v>
      </c>
      <c r="C322" t="s">
        <v>24</v>
      </c>
      <c r="D322" t="s">
        <v>30</v>
      </c>
      <c r="E322" s="3">
        <v>80486</v>
      </c>
      <c r="F322" s="3">
        <v>81834</v>
      </c>
      <c r="G322" t="s">
        <v>35</v>
      </c>
      <c r="H322" s="3" t="s">
        <v>355</v>
      </c>
      <c r="I322" s="3">
        <f t="shared" si="36"/>
        <v>1348</v>
      </c>
      <c r="J322" s="4">
        <f t="shared" si="37"/>
        <v>1.6748254354794621E-2</v>
      </c>
      <c r="K322" s="5">
        <f t="shared" si="38"/>
        <v>1.0167482543547945</v>
      </c>
      <c r="L322" s="4" t="str">
        <f t="shared" si="39"/>
        <v>Over Budget</v>
      </c>
      <c r="M322">
        <f t="shared" si="40"/>
        <v>2022</v>
      </c>
      <c r="N322">
        <f t="shared" si="41"/>
        <v>1</v>
      </c>
      <c r="O322" t="str">
        <f t="shared" si="42"/>
        <v>Jan</v>
      </c>
      <c r="P322" t="str">
        <f t="shared" si="43"/>
        <v>Q1</v>
      </c>
      <c r="Q322" t="str">
        <f t="shared" si="44"/>
        <v>2022-01</v>
      </c>
    </row>
    <row r="323" spans="1:17" x14ac:dyDescent="0.35">
      <c r="A323" s="2">
        <v>44832</v>
      </c>
      <c r="B323" t="s">
        <v>55</v>
      </c>
      <c r="C323" t="s">
        <v>23</v>
      </c>
      <c r="D323" t="s">
        <v>30</v>
      </c>
      <c r="E323" s="3">
        <v>148763</v>
      </c>
      <c r="F323" s="3">
        <v>11513</v>
      </c>
      <c r="G323" t="s">
        <v>21</v>
      </c>
      <c r="H323" s="3" t="s">
        <v>356</v>
      </c>
      <c r="I323" s="3">
        <f t="shared" si="36"/>
        <v>-137250</v>
      </c>
      <c r="J323" s="4">
        <f t="shared" si="37"/>
        <v>-0.92260844430402722</v>
      </c>
      <c r="K323" s="5">
        <f t="shared" si="38"/>
        <v>7.7391555695972794E-2</v>
      </c>
      <c r="L323" s="4" t="str">
        <f t="shared" si="39"/>
        <v>Under Budget</v>
      </c>
      <c r="M323">
        <f t="shared" si="40"/>
        <v>2022</v>
      </c>
      <c r="N323">
        <f t="shared" si="41"/>
        <v>9</v>
      </c>
      <c r="O323" t="str">
        <f t="shared" si="42"/>
        <v>Sep</v>
      </c>
      <c r="P323" t="str">
        <f t="shared" si="43"/>
        <v>Q3</v>
      </c>
      <c r="Q323" t="str">
        <f t="shared" si="44"/>
        <v>2022-09</v>
      </c>
    </row>
    <row r="324" spans="1:17" x14ac:dyDescent="0.35">
      <c r="A324" s="2">
        <v>44853</v>
      </c>
      <c r="B324" t="s">
        <v>23</v>
      </c>
      <c r="C324" t="s">
        <v>24</v>
      </c>
      <c r="D324" t="s">
        <v>25</v>
      </c>
      <c r="E324" s="3">
        <v>75978</v>
      </c>
      <c r="F324" s="3">
        <v>148532</v>
      </c>
      <c r="G324" t="s">
        <v>32</v>
      </c>
      <c r="H324" s="3" t="s">
        <v>357</v>
      </c>
      <c r="I324" s="3">
        <f t="shared" si="36"/>
        <v>72554</v>
      </c>
      <c r="J324" s="4">
        <f t="shared" si="37"/>
        <v>0.9549343230935271</v>
      </c>
      <c r="K324" s="5">
        <f t="shared" si="38"/>
        <v>1.954934323093527</v>
      </c>
      <c r="L324" s="4" t="str">
        <f t="shared" si="39"/>
        <v>Over Budget</v>
      </c>
      <c r="M324">
        <f t="shared" si="40"/>
        <v>2022</v>
      </c>
      <c r="N324">
        <f t="shared" si="41"/>
        <v>10</v>
      </c>
      <c r="O324" t="str">
        <f t="shared" si="42"/>
        <v>Oct</v>
      </c>
      <c r="P324" t="str">
        <f t="shared" si="43"/>
        <v>Q4</v>
      </c>
      <c r="Q324" t="str">
        <f t="shared" si="44"/>
        <v>2022-10</v>
      </c>
    </row>
    <row r="325" spans="1:17" x14ac:dyDescent="0.35">
      <c r="A325" s="2">
        <v>44316</v>
      </c>
      <c r="B325" t="s">
        <v>41</v>
      </c>
      <c r="C325" t="s">
        <v>19</v>
      </c>
      <c r="D325" t="s">
        <v>58</v>
      </c>
      <c r="E325" s="3">
        <v>67154</v>
      </c>
      <c r="F325" s="3">
        <v>164388</v>
      </c>
      <c r="G325" t="s">
        <v>32</v>
      </c>
      <c r="H325" s="3" t="s">
        <v>358</v>
      </c>
      <c r="I325" s="3">
        <f t="shared" ref="I325:I388" si="45">F325-E325</f>
        <v>97234</v>
      </c>
      <c r="J325" s="4">
        <f t="shared" ref="J325:J388" si="46">IFERROR(I325/E325,0)</f>
        <v>1.447925663400542</v>
      </c>
      <c r="K325" s="5">
        <f t="shared" ref="K325:K388" si="47">IFERROR(F325/E325,0)</f>
        <v>2.4479256634005422</v>
      </c>
      <c r="L325" s="4" t="str">
        <f t="shared" ref="L325:L388" si="48">IF(I325&gt;0,"Over Budget",IF(I325&lt;0,"Under Budget","On Budget"))</f>
        <v>Over Budget</v>
      </c>
      <c r="M325">
        <f t="shared" ref="M325:M388" si="49">YEAR(A325)</f>
        <v>2021</v>
      </c>
      <c r="N325">
        <f t="shared" ref="N325:N388" si="50">MONTH(A325)</f>
        <v>4</v>
      </c>
      <c r="O325" t="str">
        <f t="shared" ref="O325:O388" si="51">TEXT(A325,"mmm")</f>
        <v>Apr</v>
      </c>
      <c r="P325" t="str">
        <f t="shared" ref="P325:P388" si="52">"Q"&amp;ROUNDUP(MONTH(A325)/3,0)</f>
        <v>Q2</v>
      </c>
      <c r="Q325" t="str">
        <f t="shared" ref="Q325:Q388" si="53">TEXT(A325,"yyyy-mm")</f>
        <v>2021-04</v>
      </c>
    </row>
    <row r="326" spans="1:17" x14ac:dyDescent="0.35">
      <c r="A326" s="2">
        <v>45027</v>
      </c>
      <c r="B326" t="s">
        <v>55</v>
      </c>
      <c r="C326" t="s">
        <v>19</v>
      </c>
      <c r="D326" t="s">
        <v>20</v>
      </c>
      <c r="E326" s="3">
        <v>102195</v>
      </c>
      <c r="F326" s="3">
        <v>121860</v>
      </c>
      <c r="G326" t="s">
        <v>32</v>
      </c>
      <c r="H326" s="3" t="s">
        <v>359</v>
      </c>
      <c r="I326" s="3">
        <f t="shared" si="45"/>
        <v>19665</v>
      </c>
      <c r="J326" s="4">
        <f t="shared" si="46"/>
        <v>0.19242624394539851</v>
      </c>
      <c r="K326" s="5">
        <f t="shared" si="47"/>
        <v>1.1924262439453985</v>
      </c>
      <c r="L326" s="4" t="str">
        <f t="shared" si="48"/>
        <v>Over Budget</v>
      </c>
      <c r="M326">
        <f t="shared" si="49"/>
        <v>2023</v>
      </c>
      <c r="N326">
        <f t="shared" si="50"/>
        <v>4</v>
      </c>
      <c r="O326" t="str">
        <f t="shared" si="51"/>
        <v>Apr</v>
      </c>
      <c r="P326" t="str">
        <f t="shared" si="52"/>
        <v>Q2</v>
      </c>
      <c r="Q326" t="str">
        <f t="shared" si="53"/>
        <v>2023-04</v>
      </c>
    </row>
    <row r="327" spans="1:17" x14ac:dyDescent="0.35">
      <c r="A327" s="2">
        <v>45278</v>
      </c>
      <c r="B327" t="s">
        <v>18</v>
      </c>
      <c r="C327" t="s">
        <v>34</v>
      </c>
      <c r="D327" t="s">
        <v>58</v>
      </c>
      <c r="E327" s="3">
        <v>58788</v>
      </c>
      <c r="F327" s="3">
        <v>57512</v>
      </c>
      <c r="G327" t="s">
        <v>35</v>
      </c>
      <c r="H327" s="3" t="s">
        <v>360</v>
      </c>
      <c r="I327" s="3">
        <f t="shared" si="45"/>
        <v>-1276</v>
      </c>
      <c r="J327" s="4">
        <f t="shared" si="46"/>
        <v>-2.1705109886371369E-2</v>
      </c>
      <c r="K327" s="5">
        <f t="shared" si="47"/>
        <v>0.97829489011362858</v>
      </c>
      <c r="L327" s="4" t="str">
        <f t="shared" si="48"/>
        <v>Under Budget</v>
      </c>
      <c r="M327">
        <f t="shared" si="49"/>
        <v>2023</v>
      </c>
      <c r="N327">
        <f t="shared" si="50"/>
        <v>12</v>
      </c>
      <c r="O327" t="str">
        <f t="shared" si="51"/>
        <v>Dec</v>
      </c>
      <c r="P327" t="str">
        <f t="shared" si="52"/>
        <v>Q4</v>
      </c>
      <c r="Q327" t="str">
        <f t="shared" si="53"/>
        <v>2023-12</v>
      </c>
    </row>
    <row r="328" spans="1:17" x14ac:dyDescent="0.35">
      <c r="A328" s="2">
        <v>44937</v>
      </c>
      <c r="B328" t="s">
        <v>55</v>
      </c>
      <c r="C328" t="s">
        <v>24</v>
      </c>
      <c r="D328" t="s">
        <v>58</v>
      </c>
      <c r="E328" s="3">
        <v>103039</v>
      </c>
      <c r="F328" s="3">
        <v>36669</v>
      </c>
      <c r="G328" t="s">
        <v>35</v>
      </c>
      <c r="H328" s="3" t="s">
        <v>361</v>
      </c>
      <c r="I328" s="3">
        <f t="shared" si="45"/>
        <v>-66370</v>
      </c>
      <c r="J328" s="4">
        <f t="shared" si="46"/>
        <v>-0.64412504003338544</v>
      </c>
      <c r="K328" s="5">
        <f t="shared" si="47"/>
        <v>0.35587495996661456</v>
      </c>
      <c r="L328" s="4" t="str">
        <f t="shared" si="48"/>
        <v>Under Budget</v>
      </c>
      <c r="M328">
        <f t="shared" si="49"/>
        <v>2023</v>
      </c>
      <c r="N328">
        <f t="shared" si="50"/>
        <v>1</v>
      </c>
      <c r="O328" t="str">
        <f t="shared" si="51"/>
        <v>Jan</v>
      </c>
      <c r="P328" t="str">
        <f t="shared" si="52"/>
        <v>Q1</v>
      </c>
      <c r="Q328" t="str">
        <f t="shared" si="53"/>
        <v>2023-01</v>
      </c>
    </row>
    <row r="329" spans="1:17" x14ac:dyDescent="0.35">
      <c r="A329" s="2">
        <v>44313</v>
      </c>
      <c r="B329" t="s">
        <v>41</v>
      </c>
      <c r="C329" t="s">
        <v>29</v>
      </c>
      <c r="D329" t="s">
        <v>58</v>
      </c>
      <c r="E329" s="3">
        <v>19413</v>
      </c>
      <c r="F329" s="3">
        <v>111099</v>
      </c>
      <c r="G329" t="s">
        <v>21</v>
      </c>
      <c r="H329" s="3" t="s">
        <v>362</v>
      </c>
      <c r="I329" s="3">
        <f t="shared" si="45"/>
        <v>91686</v>
      </c>
      <c r="J329" s="4">
        <f t="shared" si="46"/>
        <v>4.722917632514295</v>
      </c>
      <c r="K329" s="5">
        <f t="shared" si="47"/>
        <v>5.722917632514295</v>
      </c>
      <c r="L329" s="4" t="str">
        <f t="shared" si="48"/>
        <v>Over Budget</v>
      </c>
      <c r="M329">
        <f t="shared" si="49"/>
        <v>2021</v>
      </c>
      <c r="N329">
        <f t="shared" si="50"/>
        <v>4</v>
      </c>
      <c r="O329" t="str">
        <f t="shared" si="51"/>
        <v>Apr</v>
      </c>
      <c r="P329" t="str">
        <f t="shared" si="52"/>
        <v>Q2</v>
      </c>
      <c r="Q329" t="str">
        <f t="shared" si="53"/>
        <v>2021-04</v>
      </c>
    </row>
    <row r="330" spans="1:17" x14ac:dyDescent="0.35">
      <c r="A330" s="2">
        <v>44987</v>
      </c>
      <c r="B330" t="s">
        <v>37</v>
      </c>
      <c r="C330" t="s">
        <v>19</v>
      </c>
      <c r="D330" t="s">
        <v>25</v>
      </c>
      <c r="E330" s="3">
        <v>124113</v>
      </c>
      <c r="F330" s="3">
        <v>107754</v>
      </c>
      <c r="G330" t="s">
        <v>35</v>
      </c>
      <c r="H330" s="3" t="s">
        <v>363</v>
      </c>
      <c r="I330" s="3">
        <f t="shared" si="45"/>
        <v>-16359</v>
      </c>
      <c r="J330" s="4">
        <f t="shared" si="46"/>
        <v>-0.13180730463368059</v>
      </c>
      <c r="K330" s="5">
        <f t="shared" si="47"/>
        <v>0.86819269536631938</v>
      </c>
      <c r="L330" s="4" t="str">
        <f t="shared" si="48"/>
        <v>Under Budget</v>
      </c>
      <c r="M330">
        <f t="shared" si="49"/>
        <v>2023</v>
      </c>
      <c r="N330">
        <f t="shared" si="50"/>
        <v>3</v>
      </c>
      <c r="O330" t="str">
        <f t="shared" si="51"/>
        <v>Mar</v>
      </c>
      <c r="P330" t="str">
        <f t="shared" si="52"/>
        <v>Q1</v>
      </c>
      <c r="Q330" t="str">
        <f t="shared" si="53"/>
        <v>2023-03</v>
      </c>
    </row>
    <row r="331" spans="1:17" x14ac:dyDescent="0.35">
      <c r="A331" s="2">
        <v>45209</v>
      </c>
      <c r="B331" t="s">
        <v>28</v>
      </c>
      <c r="C331" t="s">
        <v>23</v>
      </c>
      <c r="D331" t="s">
        <v>58</v>
      </c>
      <c r="E331" s="3">
        <v>53400</v>
      </c>
      <c r="F331" s="3">
        <v>65560</v>
      </c>
      <c r="G331" t="s">
        <v>26</v>
      </c>
      <c r="H331" s="3" t="s">
        <v>364</v>
      </c>
      <c r="I331" s="3">
        <f t="shared" si="45"/>
        <v>12160</v>
      </c>
      <c r="J331" s="4">
        <f t="shared" si="46"/>
        <v>0.22771535580524344</v>
      </c>
      <c r="K331" s="5">
        <f t="shared" si="47"/>
        <v>1.2277153558052434</v>
      </c>
      <c r="L331" s="4" t="str">
        <f t="shared" si="48"/>
        <v>Over Budget</v>
      </c>
      <c r="M331">
        <f t="shared" si="49"/>
        <v>2023</v>
      </c>
      <c r="N331">
        <f t="shared" si="50"/>
        <v>10</v>
      </c>
      <c r="O331" t="str">
        <f t="shared" si="51"/>
        <v>Oct</v>
      </c>
      <c r="P331" t="str">
        <f t="shared" si="52"/>
        <v>Q4</v>
      </c>
      <c r="Q331" t="str">
        <f t="shared" si="53"/>
        <v>2023-10</v>
      </c>
    </row>
    <row r="332" spans="1:17" x14ac:dyDescent="0.35">
      <c r="A332" s="2">
        <v>45278</v>
      </c>
      <c r="B332" t="s">
        <v>37</v>
      </c>
      <c r="C332" t="s">
        <v>34</v>
      </c>
      <c r="D332" t="s">
        <v>25</v>
      </c>
      <c r="E332" s="3">
        <v>39899</v>
      </c>
      <c r="F332" s="3">
        <v>39709</v>
      </c>
      <c r="G332" t="s">
        <v>21</v>
      </c>
      <c r="H332" s="3" t="s">
        <v>365</v>
      </c>
      <c r="I332" s="3">
        <f t="shared" si="45"/>
        <v>-190</v>
      </c>
      <c r="J332" s="4">
        <f t="shared" si="46"/>
        <v>-4.762024110879972E-3</v>
      </c>
      <c r="K332" s="5">
        <f t="shared" si="47"/>
        <v>0.99523797588912</v>
      </c>
      <c r="L332" s="4" t="str">
        <f t="shared" si="48"/>
        <v>Under Budget</v>
      </c>
      <c r="M332">
        <f t="shared" si="49"/>
        <v>2023</v>
      </c>
      <c r="N332">
        <f t="shared" si="50"/>
        <v>12</v>
      </c>
      <c r="O332" t="str">
        <f t="shared" si="51"/>
        <v>Dec</v>
      </c>
      <c r="P332" t="str">
        <f t="shared" si="52"/>
        <v>Q4</v>
      </c>
      <c r="Q332" t="str">
        <f t="shared" si="53"/>
        <v>2023-12</v>
      </c>
    </row>
    <row r="333" spans="1:17" x14ac:dyDescent="0.35">
      <c r="A333" s="2">
        <v>44830</v>
      </c>
      <c r="B333" t="s">
        <v>41</v>
      </c>
      <c r="C333" t="s">
        <v>29</v>
      </c>
      <c r="D333" t="s">
        <v>39</v>
      </c>
      <c r="E333" s="3">
        <v>122683</v>
      </c>
      <c r="F333" s="3">
        <v>95705</v>
      </c>
      <c r="G333" t="s">
        <v>26</v>
      </c>
      <c r="H333" s="3" t="s">
        <v>366</v>
      </c>
      <c r="I333" s="3">
        <f t="shared" si="45"/>
        <v>-26978</v>
      </c>
      <c r="J333" s="4">
        <f t="shared" si="46"/>
        <v>-0.21990006765403519</v>
      </c>
      <c r="K333" s="5">
        <f t="shared" si="47"/>
        <v>0.78009993234596475</v>
      </c>
      <c r="L333" s="4" t="str">
        <f t="shared" si="48"/>
        <v>Under Budget</v>
      </c>
      <c r="M333">
        <f t="shared" si="49"/>
        <v>2022</v>
      </c>
      <c r="N333">
        <f t="shared" si="50"/>
        <v>9</v>
      </c>
      <c r="O333" t="str">
        <f t="shared" si="51"/>
        <v>Sep</v>
      </c>
      <c r="P333" t="str">
        <f t="shared" si="52"/>
        <v>Q3</v>
      </c>
      <c r="Q333" t="str">
        <f t="shared" si="53"/>
        <v>2022-09</v>
      </c>
    </row>
    <row r="334" spans="1:17" x14ac:dyDescent="0.35">
      <c r="A334" s="2">
        <v>44709</v>
      </c>
      <c r="B334" t="s">
        <v>41</v>
      </c>
      <c r="C334" t="s">
        <v>43</v>
      </c>
      <c r="D334" t="s">
        <v>39</v>
      </c>
      <c r="E334" s="3">
        <v>55463</v>
      </c>
      <c r="F334" s="3">
        <v>25011</v>
      </c>
      <c r="G334" t="s">
        <v>35</v>
      </c>
      <c r="H334" s="3" t="s">
        <v>367</v>
      </c>
      <c r="I334" s="3">
        <f t="shared" si="45"/>
        <v>-30452</v>
      </c>
      <c r="J334" s="4">
        <f t="shared" si="46"/>
        <v>-0.54905071849701603</v>
      </c>
      <c r="K334" s="5">
        <f t="shared" si="47"/>
        <v>0.45094928150298397</v>
      </c>
      <c r="L334" s="4" t="str">
        <f t="shared" si="48"/>
        <v>Under Budget</v>
      </c>
      <c r="M334">
        <f t="shared" si="49"/>
        <v>2022</v>
      </c>
      <c r="N334">
        <f t="shared" si="50"/>
        <v>5</v>
      </c>
      <c r="O334" t="str">
        <f t="shared" si="51"/>
        <v>May</v>
      </c>
      <c r="P334" t="str">
        <f t="shared" si="52"/>
        <v>Q2</v>
      </c>
      <c r="Q334" t="str">
        <f t="shared" si="53"/>
        <v>2022-05</v>
      </c>
    </row>
    <row r="335" spans="1:17" x14ac:dyDescent="0.35">
      <c r="A335" s="2">
        <v>44998</v>
      </c>
      <c r="B335" t="s">
        <v>18</v>
      </c>
      <c r="C335" t="s">
        <v>24</v>
      </c>
      <c r="D335" t="s">
        <v>39</v>
      </c>
      <c r="E335" s="3">
        <v>10894</v>
      </c>
      <c r="F335" s="3">
        <v>27651</v>
      </c>
      <c r="G335" t="s">
        <v>26</v>
      </c>
      <c r="H335" s="3" t="s">
        <v>368</v>
      </c>
      <c r="I335" s="3">
        <f t="shared" si="45"/>
        <v>16757</v>
      </c>
      <c r="J335" s="4">
        <f t="shared" si="46"/>
        <v>1.5381861575178997</v>
      </c>
      <c r="K335" s="5">
        <f t="shared" si="47"/>
        <v>2.5381861575178997</v>
      </c>
      <c r="L335" s="4" t="str">
        <f t="shared" si="48"/>
        <v>Over Budget</v>
      </c>
      <c r="M335">
        <f t="shared" si="49"/>
        <v>2023</v>
      </c>
      <c r="N335">
        <f t="shared" si="50"/>
        <v>3</v>
      </c>
      <c r="O335" t="str">
        <f t="shared" si="51"/>
        <v>Mar</v>
      </c>
      <c r="P335" t="str">
        <f t="shared" si="52"/>
        <v>Q1</v>
      </c>
      <c r="Q335" t="str">
        <f t="shared" si="53"/>
        <v>2023-03</v>
      </c>
    </row>
    <row r="336" spans="1:17" x14ac:dyDescent="0.35">
      <c r="A336" s="2">
        <v>44756</v>
      </c>
      <c r="B336" t="s">
        <v>55</v>
      </c>
      <c r="C336" t="s">
        <v>19</v>
      </c>
      <c r="D336" t="s">
        <v>25</v>
      </c>
      <c r="E336" s="3">
        <v>120398</v>
      </c>
      <c r="F336" s="3">
        <v>8566</v>
      </c>
      <c r="G336" t="s">
        <v>35</v>
      </c>
      <c r="H336" s="3" t="s">
        <v>369</v>
      </c>
      <c r="I336" s="3">
        <f t="shared" si="45"/>
        <v>-111832</v>
      </c>
      <c r="J336" s="4">
        <f t="shared" si="46"/>
        <v>-0.92885263874815194</v>
      </c>
      <c r="K336" s="5">
        <f t="shared" si="47"/>
        <v>7.1147361251848035E-2</v>
      </c>
      <c r="L336" s="4" t="str">
        <f t="shared" si="48"/>
        <v>Under Budget</v>
      </c>
      <c r="M336">
        <f t="shared" si="49"/>
        <v>2022</v>
      </c>
      <c r="N336">
        <f t="shared" si="50"/>
        <v>7</v>
      </c>
      <c r="O336" t="str">
        <f t="shared" si="51"/>
        <v>Jul</v>
      </c>
      <c r="P336" t="str">
        <f t="shared" si="52"/>
        <v>Q3</v>
      </c>
      <c r="Q336" t="str">
        <f t="shared" si="53"/>
        <v>2022-07</v>
      </c>
    </row>
    <row r="337" spans="1:17" x14ac:dyDescent="0.35">
      <c r="A337" s="2">
        <v>44684</v>
      </c>
      <c r="B337" t="s">
        <v>55</v>
      </c>
      <c r="C337" t="s">
        <v>29</v>
      </c>
      <c r="D337" t="s">
        <v>25</v>
      </c>
      <c r="E337" s="3">
        <v>139611</v>
      </c>
      <c r="F337" s="3">
        <v>44526</v>
      </c>
      <c r="G337" t="s">
        <v>35</v>
      </c>
      <c r="H337" s="3" t="s">
        <v>370</v>
      </c>
      <c r="I337" s="3">
        <f t="shared" si="45"/>
        <v>-95085</v>
      </c>
      <c r="J337" s="4">
        <f t="shared" si="46"/>
        <v>-0.68107097578271059</v>
      </c>
      <c r="K337" s="5">
        <f t="shared" si="47"/>
        <v>0.31892902421728947</v>
      </c>
      <c r="L337" s="4" t="str">
        <f t="shared" si="48"/>
        <v>Under Budget</v>
      </c>
      <c r="M337">
        <f t="shared" si="49"/>
        <v>2022</v>
      </c>
      <c r="N337">
        <f t="shared" si="50"/>
        <v>5</v>
      </c>
      <c r="O337" t="str">
        <f t="shared" si="51"/>
        <v>May</v>
      </c>
      <c r="P337" t="str">
        <f t="shared" si="52"/>
        <v>Q2</v>
      </c>
      <c r="Q337" t="str">
        <f t="shared" si="53"/>
        <v>2022-05</v>
      </c>
    </row>
    <row r="338" spans="1:17" x14ac:dyDescent="0.35">
      <c r="A338" s="2">
        <v>45093</v>
      </c>
      <c r="B338" t="s">
        <v>37</v>
      </c>
      <c r="C338" t="s">
        <v>23</v>
      </c>
      <c r="D338" t="s">
        <v>20</v>
      </c>
      <c r="E338" s="3">
        <v>98777</v>
      </c>
      <c r="F338" s="3">
        <v>10020</v>
      </c>
      <c r="G338" t="s">
        <v>26</v>
      </c>
      <c r="H338" s="3" t="s">
        <v>371</v>
      </c>
      <c r="I338" s="3">
        <f t="shared" si="45"/>
        <v>-88757</v>
      </c>
      <c r="J338" s="4">
        <f t="shared" si="46"/>
        <v>-0.89855938123247314</v>
      </c>
      <c r="K338" s="5">
        <f t="shared" si="47"/>
        <v>0.10144061876752686</v>
      </c>
      <c r="L338" s="4" t="str">
        <f t="shared" si="48"/>
        <v>Under Budget</v>
      </c>
      <c r="M338">
        <f t="shared" si="49"/>
        <v>2023</v>
      </c>
      <c r="N338">
        <f t="shared" si="50"/>
        <v>6</v>
      </c>
      <c r="O338" t="str">
        <f t="shared" si="51"/>
        <v>Jun</v>
      </c>
      <c r="P338" t="str">
        <f t="shared" si="52"/>
        <v>Q2</v>
      </c>
      <c r="Q338" t="str">
        <f t="shared" si="53"/>
        <v>2023-06</v>
      </c>
    </row>
    <row r="339" spans="1:17" x14ac:dyDescent="0.35">
      <c r="A339" s="2">
        <v>44900</v>
      </c>
      <c r="B339" t="s">
        <v>28</v>
      </c>
      <c r="C339" t="s">
        <v>24</v>
      </c>
      <c r="D339" t="s">
        <v>58</v>
      </c>
      <c r="E339" s="3">
        <v>56442</v>
      </c>
      <c r="F339" s="3">
        <v>77066</v>
      </c>
      <c r="G339" t="s">
        <v>32</v>
      </c>
      <c r="H339" s="3" t="s">
        <v>372</v>
      </c>
      <c r="I339" s="3">
        <f t="shared" si="45"/>
        <v>20624</v>
      </c>
      <c r="J339" s="4">
        <f t="shared" si="46"/>
        <v>0.36540165125261331</v>
      </c>
      <c r="K339" s="5">
        <f t="shared" si="47"/>
        <v>1.3654016512526133</v>
      </c>
      <c r="L339" s="4" t="str">
        <f t="shared" si="48"/>
        <v>Over Budget</v>
      </c>
      <c r="M339">
        <f t="shared" si="49"/>
        <v>2022</v>
      </c>
      <c r="N339">
        <f t="shared" si="50"/>
        <v>12</v>
      </c>
      <c r="O339" t="str">
        <f t="shared" si="51"/>
        <v>Dec</v>
      </c>
      <c r="P339" t="str">
        <f t="shared" si="52"/>
        <v>Q4</v>
      </c>
      <c r="Q339" t="str">
        <f t="shared" si="53"/>
        <v>2022-12</v>
      </c>
    </row>
    <row r="340" spans="1:17" x14ac:dyDescent="0.35">
      <c r="A340" s="2">
        <v>44777</v>
      </c>
      <c r="B340" t="s">
        <v>28</v>
      </c>
      <c r="C340" t="s">
        <v>23</v>
      </c>
      <c r="D340" t="s">
        <v>30</v>
      </c>
      <c r="E340" s="3">
        <v>129681</v>
      </c>
      <c r="F340" s="3">
        <v>26890</v>
      </c>
      <c r="G340" t="s">
        <v>35</v>
      </c>
      <c r="H340" s="3" t="s">
        <v>373</v>
      </c>
      <c r="I340" s="3">
        <f t="shared" si="45"/>
        <v>-102791</v>
      </c>
      <c r="J340" s="4">
        <f t="shared" si="46"/>
        <v>-0.79264502895566813</v>
      </c>
      <c r="K340" s="5">
        <f t="shared" si="47"/>
        <v>0.20735497104433187</v>
      </c>
      <c r="L340" s="4" t="str">
        <f t="shared" si="48"/>
        <v>Under Budget</v>
      </c>
      <c r="M340">
        <f t="shared" si="49"/>
        <v>2022</v>
      </c>
      <c r="N340">
        <f t="shared" si="50"/>
        <v>8</v>
      </c>
      <c r="O340" t="str">
        <f t="shared" si="51"/>
        <v>Aug</v>
      </c>
      <c r="P340" t="str">
        <f t="shared" si="52"/>
        <v>Q3</v>
      </c>
      <c r="Q340" t="str">
        <f t="shared" si="53"/>
        <v>2022-08</v>
      </c>
    </row>
    <row r="341" spans="1:17" x14ac:dyDescent="0.35">
      <c r="A341" s="2">
        <v>44986</v>
      </c>
      <c r="B341" t="s">
        <v>18</v>
      </c>
      <c r="C341" t="s">
        <v>34</v>
      </c>
      <c r="D341" t="s">
        <v>30</v>
      </c>
      <c r="E341" s="3">
        <v>53520</v>
      </c>
      <c r="F341" s="3">
        <v>83919</v>
      </c>
      <c r="G341" t="s">
        <v>21</v>
      </c>
      <c r="H341" s="3" t="s">
        <v>374</v>
      </c>
      <c r="I341" s="3">
        <f t="shared" si="45"/>
        <v>30399</v>
      </c>
      <c r="J341" s="4">
        <f t="shared" si="46"/>
        <v>0.56799327354260087</v>
      </c>
      <c r="K341" s="5">
        <f t="shared" si="47"/>
        <v>1.567993273542601</v>
      </c>
      <c r="L341" s="4" t="str">
        <f t="shared" si="48"/>
        <v>Over Budget</v>
      </c>
      <c r="M341">
        <f t="shared" si="49"/>
        <v>2023</v>
      </c>
      <c r="N341">
        <f t="shared" si="50"/>
        <v>3</v>
      </c>
      <c r="O341" t="str">
        <f t="shared" si="51"/>
        <v>Mar</v>
      </c>
      <c r="P341" t="str">
        <f t="shared" si="52"/>
        <v>Q1</v>
      </c>
      <c r="Q341" t="str">
        <f t="shared" si="53"/>
        <v>2023-03</v>
      </c>
    </row>
    <row r="342" spans="1:17" x14ac:dyDescent="0.35">
      <c r="A342" s="2">
        <v>45057</v>
      </c>
      <c r="B342" t="s">
        <v>41</v>
      </c>
      <c r="C342" t="s">
        <v>19</v>
      </c>
      <c r="D342" t="s">
        <v>58</v>
      </c>
      <c r="E342" s="3">
        <v>113137</v>
      </c>
      <c r="F342" s="3">
        <v>51882</v>
      </c>
      <c r="G342" t="s">
        <v>21</v>
      </c>
      <c r="H342" s="3" t="s">
        <v>375</v>
      </c>
      <c r="I342" s="3">
        <f t="shared" si="45"/>
        <v>-61255</v>
      </c>
      <c r="J342" s="4">
        <f t="shared" si="46"/>
        <v>-0.54142323024297978</v>
      </c>
      <c r="K342" s="5">
        <f t="shared" si="47"/>
        <v>0.45857676975702027</v>
      </c>
      <c r="L342" s="4" t="str">
        <f t="shared" si="48"/>
        <v>Under Budget</v>
      </c>
      <c r="M342">
        <f t="shared" si="49"/>
        <v>2023</v>
      </c>
      <c r="N342">
        <f t="shared" si="50"/>
        <v>5</v>
      </c>
      <c r="O342" t="str">
        <f t="shared" si="51"/>
        <v>May</v>
      </c>
      <c r="P342" t="str">
        <f t="shared" si="52"/>
        <v>Q2</v>
      </c>
      <c r="Q342" t="str">
        <f t="shared" si="53"/>
        <v>2023-05</v>
      </c>
    </row>
    <row r="343" spans="1:17" x14ac:dyDescent="0.35">
      <c r="A343" s="2">
        <v>44443</v>
      </c>
      <c r="B343" t="s">
        <v>18</v>
      </c>
      <c r="C343" t="s">
        <v>19</v>
      </c>
      <c r="D343" t="s">
        <v>30</v>
      </c>
      <c r="E343" s="3">
        <v>39899</v>
      </c>
      <c r="F343" s="3">
        <v>33304</v>
      </c>
      <c r="G343" t="s">
        <v>32</v>
      </c>
      <c r="H343" s="3" t="s">
        <v>376</v>
      </c>
      <c r="I343" s="3">
        <f t="shared" si="45"/>
        <v>-6595</v>
      </c>
      <c r="J343" s="4">
        <f t="shared" si="46"/>
        <v>-0.16529236321712323</v>
      </c>
      <c r="K343" s="5">
        <f t="shared" si="47"/>
        <v>0.83470763678287674</v>
      </c>
      <c r="L343" s="4" t="str">
        <f t="shared" si="48"/>
        <v>Under Budget</v>
      </c>
      <c r="M343">
        <f t="shared" si="49"/>
        <v>2021</v>
      </c>
      <c r="N343">
        <f t="shared" si="50"/>
        <v>9</v>
      </c>
      <c r="O343" t="str">
        <f t="shared" si="51"/>
        <v>Sep</v>
      </c>
      <c r="P343" t="str">
        <f t="shared" si="52"/>
        <v>Q3</v>
      </c>
      <c r="Q343" t="str">
        <f t="shared" si="53"/>
        <v>2021-09</v>
      </c>
    </row>
    <row r="344" spans="1:17" x14ac:dyDescent="0.35">
      <c r="A344" s="2">
        <v>44350</v>
      </c>
      <c r="B344" t="s">
        <v>55</v>
      </c>
      <c r="C344" t="s">
        <v>34</v>
      </c>
      <c r="D344" t="s">
        <v>30</v>
      </c>
      <c r="E344" s="3">
        <v>88107</v>
      </c>
      <c r="F344" s="3">
        <v>126016</v>
      </c>
      <c r="G344" t="s">
        <v>26</v>
      </c>
      <c r="H344" s="3" t="s">
        <v>377</v>
      </c>
      <c r="I344" s="3">
        <f t="shared" si="45"/>
        <v>37909</v>
      </c>
      <c r="J344" s="4">
        <f t="shared" si="46"/>
        <v>0.43026093272952204</v>
      </c>
      <c r="K344" s="5">
        <f t="shared" si="47"/>
        <v>1.4302609327295221</v>
      </c>
      <c r="L344" s="4" t="str">
        <f t="shared" si="48"/>
        <v>Over Budget</v>
      </c>
      <c r="M344">
        <f t="shared" si="49"/>
        <v>2021</v>
      </c>
      <c r="N344">
        <f t="shared" si="50"/>
        <v>6</v>
      </c>
      <c r="O344" t="str">
        <f t="shared" si="51"/>
        <v>Jun</v>
      </c>
      <c r="P344" t="str">
        <f t="shared" si="52"/>
        <v>Q2</v>
      </c>
      <c r="Q344" t="str">
        <f t="shared" si="53"/>
        <v>2021-06</v>
      </c>
    </row>
    <row r="345" spans="1:17" x14ac:dyDescent="0.35">
      <c r="A345" s="2">
        <v>45193</v>
      </c>
      <c r="B345" t="s">
        <v>23</v>
      </c>
      <c r="C345" t="s">
        <v>23</v>
      </c>
      <c r="D345" t="s">
        <v>30</v>
      </c>
      <c r="E345" s="3">
        <v>141443</v>
      </c>
      <c r="F345" s="3">
        <v>55742</v>
      </c>
      <c r="G345" t="s">
        <v>32</v>
      </c>
      <c r="H345" s="3" t="s">
        <v>378</v>
      </c>
      <c r="I345" s="3">
        <f t="shared" si="45"/>
        <v>-85701</v>
      </c>
      <c r="J345" s="4">
        <f t="shared" si="46"/>
        <v>-0.60590485213124723</v>
      </c>
      <c r="K345" s="5">
        <f t="shared" si="47"/>
        <v>0.39409514786875277</v>
      </c>
      <c r="L345" s="4" t="str">
        <f t="shared" si="48"/>
        <v>Under Budget</v>
      </c>
      <c r="M345">
        <f t="shared" si="49"/>
        <v>2023</v>
      </c>
      <c r="N345">
        <f t="shared" si="50"/>
        <v>9</v>
      </c>
      <c r="O345" t="str">
        <f t="shared" si="51"/>
        <v>Sep</v>
      </c>
      <c r="P345" t="str">
        <f t="shared" si="52"/>
        <v>Q3</v>
      </c>
      <c r="Q345" t="str">
        <f t="shared" si="53"/>
        <v>2023-09</v>
      </c>
    </row>
    <row r="346" spans="1:17" x14ac:dyDescent="0.35">
      <c r="A346" s="2">
        <v>44893</v>
      </c>
      <c r="B346" t="s">
        <v>23</v>
      </c>
      <c r="C346" t="s">
        <v>24</v>
      </c>
      <c r="D346" t="s">
        <v>25</v>
      </c>
      <c r="E346" s="3">
        <v>40193</v>
      </c>
      <c r="F346" s="3">
        <v>70124</v>
      </c>
      <c r="G346" t="s">
        <v>26</v>
      </c>
      <c r="H346" s="3" t="s">
        <v>379</v>
      </c>
      <c r="I346" s="3">
        <f t="shared" si="45"/>
        <v>29931</v>
      </c>
      <c r="J346" s="4">
        <f t="shared" si="46"/>
        <v>0.74468190978528603</v>
      </c>
      <c r="K346" s="5">
        <f t="shared" si="47"/>
        <v>1.7446819097852859</v>
      </c>
      <c r="L346" s="4" t="str">
        <f t="shared" si="48"/>
        <v>Over Budget</v>
      </c>
      <c r="M346">
        <f t="shared" si="49"/>
        <v>2022</v>
      </c>
      <c r="N346">
        <f t="shared" si="50"/>
        <v>11</v>
      </c>
      <c r="O346" t="str">
        <f t="shared" si="51"/>
        <v>Nov</v>
      </c>
      <c r="P346" t="str">
        <f t="shared" si="52"/>
        <v>Q4</v>
      </c>
      <c r="Q346" t="str">
        <f t="shared" si="53"/>
        <v>2022-11</v>
      </c>
    </row>
    <row r="347" spans="1:17" x14ac:dyDescent="0.35">
      <c r="A347" s="2">
        <v>45289</v>
      </c>
      <c r="B347" t="s">
        <v>23</v>
      </c>
      <c r="C347" t="s">
        <v>23</v>
      </c>
      <c r="D347" t="s">
        <v>25</v>
      </c>
      <c r="E347" s="3">
        <v>115302</v>
      </c>
      <c r="F347" s="3">
        <v>137925</v>
      </c>
      <c r="G347" t="s">
        <v>32</v>
      </c>
      <c r="H347" s="3" t="s">
        <v>380</v>
      </c>
      <c r="I347" s="3">
        <f t="shared" si="45"/>
        <v>22623</v>
      </c>
      <c r="J347" s="4">
        <f t="shared" si="46"/>
        <v>0.19620648384243117</v>
      </c>
      <c r="K347" s="5">
        <f t="shared" si="47"/>
        <v>1.1962064838424311</v>
      </c>
      <c r="L347" s="4" t="str">
        <f t="shared" si="48"/>
        <v>Over Budget</v>
      </c>
      <c r="M347">
        <f t="shared" si="49"/>
        <v>2023</v>
      </c>
      <c r="N347">
        <f t="shared" si="50"/>
        <v>12</v>
      </c>
      <c r="O347" t="str">
        <f t="shared" si="51"/>
        <v>Dec</v>
      </c>
      <c r="P347" t="str">
        <f t="shared" si="52"/>
        <v>Q4</v>
      </c>
      <c r="Q347" t="str">
        <f t="shared" si="53"/>
        <v>2023-12</v>
      </c>
    </row>
    <row r="348" spans="1:17" x14ac:dyDescent="0.35">
      <c r="A348" s="2">
        <v>45267</v>
      </c>
      <c r="B348" t="s">
        <v>41</v>
      </c>
      <c r="C348" t="s">
        <v>24</v>
      </c>
      <c r="D348" t="s">
        <v>25</v>
      </c>
      <c r="E348" s="3">
        <v>24464</v>
      </c>
      <c r="F348" s="3">
        <v>99354</v>
      </c>
      <c r="G348" t="s">
        <v>35</v>
      </c>
      <c r="H348" s="3" t="s">
        <v>381</v>
      </c>
      <c r="I348" s="3">
        <f t="shared" si="45"/>
        <v>74890</v>
      </c>
      <c r="J348" s="4">
        <f t="shared" si="46"/>
        <v>3.0612328319162851</v>
      </c>
      <c r="K348" s="5">
        <f t="shared" si="47"/>
        <v>4.0612328319162856</v>
      </c>
      <c r="L348" s="4" t="str">
        <f t="shared" si="48"/>
        <v>Over Budget</v>
      </c>
      <c r="M348">
        <f t="shared" si="49"/>
        <v>2023</v>
      </c>
      <c r="N348">
        <f t="shared" si="50"/>
        <v>12</v>
      </c>
      <c r="O348" t="str">
        <f t="shared" si="51"/>
        <v>Dec</v>
      </c>
      <c r="P348" t="str">
        <f t="shared" si="52"/>
        <v>Q4</v>
      </c>
      <c r="Q348" t="str">
        <f t="shared" si="53"/>
        <v>2023-12</v>
      </c>
    </row>
    <row r="349" spans="1:17" x14ac:dyDescent="0.35">
      <c r="A349" s="2">
        <v>45205</v>
      </c>
      <c r="B349" t="s">
        <v>18</v>
      </c>
      <c r="C349" t="s">
        <v>29</v>
      </c>
      <c r="D349" t="s">
        <v>58</v>
      </c>
      <c r="E349" s="3">
        <v>93323</v>
      </c>
      <c r="F349" s="3">
        <v>46451</v>
      </c>
      <c r="G349" t="s">
        <v>21</v>
      </c>
      <c r="H349" s="3" t="s">
        <v>382</v>
      </c>
      <c r="I349" s="3">
        <f t="shared" si="45"/>
        <v>-46872</v>
      </c>
      <c r="J349" s="4">
        <f t="shared" si="46"/>
        <v>-0.50225560687076065</v>
      </c>
      <c r="K349" s="5">
        <f t="shared" si="47"/>
        <v>0.49774439312923929</v>
      </c>
      <c r="L349" s="4" t="str">
        <f t="shared" si="48"/>
        <v>Under Budget</v>
      </c>
      <c r="M349">
        <f t="shared" si="49"/>
        <v>2023</v>
      </c>
      <c r="N349">
        <f t="shared" si="50"/>
        <v>10</v>
      </c>
      <c r="O349" t="str">
        <f t="shared" si="51"/>
        <v>Oct</v>
      </c>
      <c r="P349" t="str">
        <f t="shared" si="52"/>
        <v>Q4</v>
      </c>
      <c r="Q349" t="str">
        <f t="shared" si="53"/>
        <v>2023-10</v>
      </c>
    </row>
    <row r="350" spans="1:17" x14ac:dyDescent="0.35">
      <c r="A350" s="2">
        <v>44290</v>
      </c>
      <c r="B350" t="s">
        <v>37</v>
      </c>
      <c r="C350" t="s">
        <v>34</v>
      </c>
      <c r="D350" t="s">
        <v>39</v>
      </c>
      <c r="E350" s="3">
        <v>59025</v>
      </c>
      <c r="F350" s="3">
        <v>60754</v>
      </c>
      <c r="G350" t="s">
        <v>32</v>
      </c>
      <c r="H350" s="3" t="s">
        <v>383</v>
      </c>
      <c r="I350" s="3">
        <f t="shared" si="45"/>
        <v>1729</v>
      </c>
      <c r="J350" s="4">
        <f t="shared" si="46"/>
        <v>2.9292672596357476E-2</v>
      </c>
      <c r="K350" s="5">
        <f t="shared" si="47"/>
        <v>1.0292926725963574</v>
      </c>
      <c r="L350" s="4" t="str">
        <f t="shared" si="48"/>
        <v>Over Budget</v>
      </c>
      <c r="M350">
        <f t="shared" si="49"/>
        <v>2021</v>
      </c>
      <c r="N350">
        <f t="shared" si="50"/>
        <v>4</v>
      </c>
      <c r="O350" t="str">
        <f t="shared" si="51"/>
        <v>Apr</v>
      </c>
      <c r="P350" t="str">
        <f t="shared" si="52"/>
        <v>Q2</v>
      </c>
      <c r="Q350" t="str">
        <f t="shared" si="53"/>
        <v>2021-04</v>
      </c>
    </row>
    <row r="351" spans="1:17" x14ac:dyDescent="0.35">
      <c r="A351" s="2">
        <v>45154</v>
      </c>
      <c r="B351" t="s">
        <v>55</v>
      </c>
      <c r="C351" t="s">
        <v>43</v>
      </c>
      <c r="D351" t="s">
        <v>30</v>
      </c>
      <c r="E351" s="3">
        <v>104187</v>
      </c>
      <c r="F351" s="3">
        <v>152741</v>
      </c>
      <c r="G351" t="s">
        <v>21</v>
      </c>
      <c r="H351" s="3" t="s">
        <v>384</v>
      </c>
      <c r="I351" s="3">
        <f t="shared" si="45"/>
        <v>48554</v>
      </c>
      <c r="J351" s="4">
        <f t="shared" si="46"/>
        <v>0.46602743144538183</v>
      </c>
      <c r="K351" s="5">
        <f t="shared" si="47"/>
        <v>1.4660274314453818</v>
      </c>
      <c r="L351" s="4" t="str">
        <f t="shared" si="48"/>
        <v>Over Budget</v>
      </c>
      <c r="M351">
        <f t="shared" si="49"/>
        <v>2023</v>
      </c>
      <c r="N351">
        <f t="shared" si="50"/>
        <v>8</v>
      </c>
      <c r="O351" t="str">
        <f t="shared" si="51"/>
        <v>Aug</v>
      </c>
      <c r="P351" t="str">
        <f t="shared" si="52"/>
        <v>Q3</v>
      </c>
      <c r="Q351" t="str">
        <f t="shared" si="53"/>
        <v>2023-08</v>
      </c>
    </row>
    <row r="352" spans="1:17" x14ac:dyDescent="0.35">
      <c r="A352" s="2">
        <v>45208</v>
      </c>
      <c r="B352" t="s">
        <v>23</v>
      </c>
      <c r="C352" t="s">
        <v>24</v>
      </c>
      <c r="D352" t="s">
        <v>20</v>
      </c>
      <c r="E352" s="3">
        <v>121710</v>
      </c>
      <c r="F352" s="3">
        <v>28754</v>
      </c>
      <c r="G352" t="s">
        <v>26</v>
      </c>
      <c r="H352" s="3" t="s">
        <v>385</v>
      </c>
      <c r="I352" s="3">
        <f t="shared" si="45"/>
        <v>-92956</v>
      </c>
      <c r="J352" s="4">
        <f t="shared" si="46"/>
        <v>-0.76374989729685316</v>
      </c>
      <c r="K352" s="5">
        <f t="shared" si="47"/>
        <v>0.23625010270314684</v>
      </c>
      <c r="L352" s="4" t="str">
        <f t="shared" si="48"/>
        <v>Under Budget</v>
      </c>
      <c r="M352">
        <f t="shared" si="49"/>
        <v>2023</v>
      </c>
      <c r="N352">
        <f t="shared" si="50"/>
        <v>10</v>
      </c>
      <c r="O352" t="str">
        <f t="shared" si="51"/>
        <v>Oct</v>
      </c>
      <c r="P352" t="str">
        <f t="shared" si="52"/>
        <v>Q4</v>
      </c>
      <c r="Q352" t="str">
        <f t="shared" si="53"/>
        <v>2023-10</v>
      </c>
    </row>
    <row r="353" spans="1:17" x14ac:dyDescent="0.35">
      <c r="A353" s="2">
        <v>44649</v>
      </c>
      <c r="B353" t="s">
        <v>28</v>
      </c>
      <c r="C353" t="s">
        <v>19</v>
      </c>
      <c r="D353" t="s">
        <v>25</v>
      </c>
      <c r="E353" s="3">
        <v>86248</v>
      </c>
      <c r="F353" s="3">
        <v>132779</v>
      </c>
      <c r="G353" t="s">
        <v>32</v>
      </c>
      <c r="H353" s="3" t="s">
        <v>386</v>
      </c>
      <c r="I353" s="3">
        <f t="shared" si="45"/>
        <v>46531</v>
      </c>
      <c r="J353" s="4">
        <f t="shared" si="46"/>
        <v>0.53950236527223816</v>
      </c>
      <c r="K353" s="5">
        <f t="shared" si="47"/>
        <v>1.5395023652722382</v>
      </c>
      <c r="L353" s="4" t="str">
        <f t="shared" si="48"/>
        <v>Over Budget</v>
      </c>
      <c r="M353">
        <f t="shared" si="49"/>
        <v>2022</v>
      </c>
      <c r="N353">
        <f t="shared" si="50"/>
        <v>3</v>
      </c>
      <c r="O353" t="str">
        <f t="shared" si="51"/>
        <v>Mar</v>
      </c>
      <c r="P353" t="str">
        <f t="shared" si="52"/>
        <v>Q1</v>
      </c>
      <c r="Q353" t="str">
        <f t="shared" si="53"/>
        <v>2022-03</v>
      </c>
    </row>
    <row r="354" spans="1:17" x14ac:dyDescent="0.35">
      <c r="A354" s="2">
        <v>45108</v>
      </c>
      <c r="B354" t="s">
        <v>18</v>
      </c>
      <c r="C354" t="s">
        <v>29</v>
      </c>
      <c r="D354" t="s">
        <v>20</v>
      </c>
      <c r="E354" s="3">
        <v>92927</v>
      </c>
      <c r="F354" s="3">
        <v>110047</v>
      </c>
      <c r="G354" t="s">
        <v>32</v>
      </c>
      <c r="H354" s="3" t="s">
        <v>387</v>
      </c>
      <c r="I354" s="3">
        <f t="shared" si="45"/>
        <v>17120</v>
      </c>
      <c r="J354" s="4">
        <f t="shared" si="46"/>
        <v>0.18423063264713163</v>
      </c>
      <c r="K354" s="5">
        <f t="shared" si="47"/>
        <v>1.1842306326471317</v>
      </c>
      <c r="L354" s="4" t="str">
        <f t="shared" si="48"/>
        <v>Over Budget</v>
      </c>
      <c r="M354">
        <f t="shared" si="49"/>
        <v>2023</v>
      </c>
      <c r="N354">
        <f t="shared" si="50"/>
        <v>7</v>
      </c>
      <c r="O354" t="str">
        <f t="shared" si="51"/>
        <v>Jul</v>
      </c>
      <c r="P354" t="str">
        <f t="shared" si="52"/>
        <v>Q3</v>
      </c>
      <c r="Q354" t="str">
        <f t="shared" si="53"/>
        <v>2023-07</v>
      </c>
    </row>
    <row r="355" spans="1:17" x14ac:dyDescent="0.35">
      <c r="A355" s="2">
        <v>44414</v>
      </c>
      <c r="B355" t="s">
        <v>55</v>
      </c>
      <c r="C355" t="s">
        <v>19</v>
      </c>
      <c r="D355" t="s">
        <v>30</v>
      </c>
      <c r="E355" s="3">
        <v>10667</v>
      </c>
      <c r="F355" s="3">
        <v>143919</v>
      </c>
      <c r="G355" t="s">
        <v>32</v>
      </c>
      <c r="H355" s="3" t="s">
        <v>388</v>
      </c>
      <c r="I355" s="3">
        <f t="shared" si="45"/>
        <v>133252</v>
      </c>
      <c r="J355" s="4">
        <f t="shared" si="46"/>
        <v>12.491984625480454</v>
      </c>
      <c r="K355" s="5">
        <f t="shared" si="47"/>
        <v>13.491984625480454</v>
      </c>
      <c r="L355" s="4" t="str">
        <f t="shared" si="48"/>
        <v>Over Budget</v>
      </c>
      <c r="M355">
        <f t="shared" si="49"/>
        <v>2021</v>
      </c>
      <c r="N355">
        <f t="shared" si="50"/>
        <v>8</v>
      </c>
      <c r="O355" t="str">
        <f t="shared" si="51"/>
        <v>Aug</v>
      </c>
      <c r="P355" t="str">
        <f t="shared" si="52"/>
        <v>Q3</v>
      </c>
      <c r="Q355" t="str">
        <f t="shared" si="53"/>
        <v>2021-08</v>
      </c>
    </row>
    <row r="356" spans="1:17" x14ac:dyDescent="0.35">
      <c r="A356" s="2">
        <v>44670</v>
      </c>
      <c r="B356" t="s">
        <v>55</v>
      </c>
      <c r="C356" t="s">
        <v>29</v>
      </c>
      <c r="D356" t="s">
        <v>39</v>
      </c>
      <c r="E356" s="3">
        <v>25890</v>
      </c>
      <c r="F356" s="3">
        <v>89472</v>
      </c>
      <c r="G356" t="s">
        <v>32</v>
      </c>
      <c r="H356" s="3" t="s">
        <v>389</v>
      </c>
      <c r="I356" s="3">
        <f t="shared" si="45"/>
        <v>63582</v>
      </c>
      <c r="J356" s="4">
        <f t="shared" si="46"/>
        <v>2.4558516801853996</v>
      </c>
      <c r="K356" s="5">
        <f t="shared" si="47"/>
        <v>3.4558516801853996</v>
      </c>
      <c r="L356" s="4" t="str">
        <f t="shared" si="48"/>
        <v>Over Budget</v>
      </c>
      <c r="M356">
        <f t="shared" si="49"/>
        <v>2022</v>
      </c>
      <c r="N356">
        <f t="shared" si="50"/>
        <v>4</v>
      </c>
      <c r="O356" t="str">
        <f t="shared" si="51"/>
        <v>Apr</v>
      </c>
      <c r="P356" t="str">
        <f t="shared" si="52"/>
        <v>Q2</v>
      </c>
      <c r="Q356" t="str">
        <f t="shared" si="53"/>
        <v>2022-04</v>
      </c>
    </row>
    <row r="357" spans="1:17" x14ac:dyDescent="0.35">
      <c r="A357" s="2">
        <v>44628</v>
      </c>
      <c r="B357" t="s">
        <v>28</v>
      </c>
      <c r="C357" t="s">
        <v>19</v>
      </c>
      <c r="D357" t="s">
        <v>20</v>
      </c>
      <c r="E357" s="3">
        <v>111333</v>
      </c>
      <c r="F357" s="3">
        <v>46446</v>
      </c>
      <c r="G357" t="s">
        <v>21</v>
      </c>
      <c r="H357" s="3" t="s">
        <v>390</v>
      </c>
      <c r="I357" s="3">
        <f t="shared" si="45"/>
        <v>-64887</v>
      </c>
      <c r="J357" s="4">
        <f t="shared" si="46"/>
        <v>-0.58281911023685695</v>
      </c>
      <c r="K357" s="5">
        <f t="shared" si="47"/>
        <v>0.41718088976314299</v>
      </c>
      <c r="L357" s="4" t="str">
        <f t="shared" si="48"/>
        <v>Under Budget</v>
      </c>
      <c r="M357">
        <f t="shared" si="49"/>
        <v>2022</v>
      </c>
      <c r="N357">
        <f t="shared" si="50"/>
        <v>3</v>
      </c>
      <c r="O357" t="str">
        <f t="shared" si="51"/>
        <v>Mar</v>
      </c>
      <c r="P357" t="str">
        <f t="shared" si="52"/>
        <v>Q1</v>
      </c>
      <c r="Q357" t="str">
        <f t="shared" si="53"/>
        <v>2022-03</v>
      </c>
    </row>
    <row r="358" spans="1:17" x14ac:dyDescent="0.35">
      <c r="A358" s="2">
        <v>44537</v>
      </c>
      <c r="B358" t="s">
        <v>28</v>
      </c>
      <c r="C358" t="s">
        <v>23</v>
      </c>
      <c r="D358" t="s">
        <v>30</v>
      </c>
      <c r="E358" s="3">
        <v>51000</v>
      </c>
      <c r="F358" s="3">
        <v>105676</v>
      </c>
      <c r="G358" t="s">
        <v>35</v>
      </c>
      <c r="H358" s="3" t="s">
        <v>391</v>
      </c>
      <c r="I358" s="3">
        <f t="shared" si="45"/>
        <v>54676</v>
      </c>
      <c r="J358" s="4">
        <f t="shared" si="46"/>
        <v>1.0720784313725491</v>
      </c>
      <c r="K358" s="5">
        <f t="shared" si="47"/>
        <v>2.0720784313725491</v>
      </c>
      <c r="L358" s="4" t="str">
        <f t="shared" si="48"/>
        <v>Over Budget</v>
      </c>
      <c r="M358">
        <f t="shared" si="49"/>
        <v>2021</v>
      </c>
      <c r="N358">
        <f t="shared" si="50"/>
        <v>12</v>
      </c>
      <c r="O358" t="str">
        <f t="shared" si="51"/>
        <v>Dec</v>
      </c>
      <c r="P358" t="str">
        <f t="shared" si="52"/>
        <v>Q4</v>
      </c>
      <c r="Q358" t="str">
        <f t="shared" si="53"/>
        <v>2021-12</v>
      </c>
    </row>
    <row r="359" spans="1:17" x14ac:dyDescent="0.35">
      <c r="A359" s="2">
        <v>44747</v>
      </c>
      <c r="B359" t="s">
        <v>28</v>
      </c>
      <c r="C359" t="s">
        <v>23</v>
      </c>
      <c r="D359" t="s">
        <v>30</v>
      </c>
      <c r="E359" s="3">
        <v>130580</v>
      </c>
      <c r="F359" s="3">
        <v>68489</v>
      </c>
      <c r="G359" t="s">
        <v>21</v>
      </c>
      <c r="H359" s="3" t="s">
        <v>392</v>
      </c>
      <c r="I359" s="3">
        <f t="shared" si="45"/>
        <v>-62091</v>
      </c>
      <c r="J359" s="4">
        <f t="shared" si="46"/>
        <v>-0.47550160820952675</v>
      </c>
      <c r="K359" s="5">
        <f t="shared" si="47"/>
        <v>0.52449839179047331</v>
      </c>
      <c r="L359" s="4" t="str">
        <f t="shared" si="48"/>
        <v>Under Budget</v>
      </c>
      <c r="M359">
        <f t="shared" si="49"/>
        <v>2022</v>
      </c>
      <c r="N359">
        <f t="shared" si="50"/>
        <v>7</v>
      </c>
      <c r="O359" t="str">
        <f t="shared" si="51"/>
        <v>Jul</v>
      </c>
      <c r="P359" t="str">
        <f t="shared" si="52"/>
        <v>Q3</v>
      </c>
      <c r="Q359" t="str">
        <f t="shared" si="53"/>
        <v>2022-07</v>
      </c>
    </row>
    <row r="360" spans="1:17" x14ac:dyDescent="0.35">
      <c r="A360" s="2">
        <v>44553</v>
      </c>
      <c r="B360" t="s">
        <v>23</v>
      </c>
      <c r="C360" t="s">
        <v>23</v>
      </c>
      <c r="D360" t="s">
        <v>25</v>
      </c>
      <c r="E360" s="3">
        <v>39940</v>
      </c>
      <c r="F360" s="3">
        <v>123363</v>
      </c>
      <c r="G360" t="s">
        <v>35</v>
      </c>
      <c r="H360" s="3" t="s">
        <v>393</v>
      </c>
      <c r="I360" s="3">
        <f t="shared" si="45"/>
        <v>83423</v>
      </c>
      <c r="J360" s="4">
        <f t="shared" si="46"/>
        <v>2.0887080620931395</v>
      </c>
      <c r="K360" s="5">
        <f t="shared" si="47"/>
        <v>3.0887080620931395</v>
      </c>
      <c r="L360" s="4" t="str">
        <f t="shared" si="48"/>
        <v>Over Budget</v>
      </c>
      <c r="M360">
        <f t="shared" si="49"/>
        <v>2021</v>
      </c>
      <c r="N360">
        <f t="shared" si="50"/>
        <v>12</v>
      </c>
      <c r="O360" t="str">
        <f t="shared" si="51"/>
        <v>Dec</v>
      </c>
      <c r="P360" t="str">
        <f t="shared" si="52"/>
        <v>Q4</v>
      </c>
      <c r="Q360" t="str">
        <f t="shared" si="53"/>
        <v>2021-12</v>
      </c>
    </row>
    <row r="361" spans="1:17" x14ac:dyDescent="0.35">
      <c r="A361" s="2">
        <v>44219</v>
      </c>
      <c r="B361" t="s">
        <v>23</v>
      </c>
      <c r="C361" t="s">
        <v>29</v>
      </c>
      <c r="D361" t="s">
        <v>39</v>
      </c>
      <c r="E361" s="3">
        <v>131878</v>
      </c>
      <c r="F361" s="3">
        <v>77589</v>
      </c>
      <c r="G361" t="s">
        <v>32</v>
      </c>
      <c r="H361" s="3" t="s">
        <v>394</v>
      </c>
      <c r="I361" s="3">
        <f t="shared" si="45"/>
        <v>-54289</v>
      </c>
      <c r="J361" s="4">
        <f t="shared" si="46"/>
        <v>-0.41166077738515899</v>
      </c>
      <c r="K361" s="5">
        <f t="shared" si="47"/>
        <v>0.58833922261484095</v>
      </c>
      <c r="L361" s="4" t="str">
        <f t="shared" si="48"/>
        <v>Under Budget</v>
      </c>
      <c r="M361">
        <f t="shared" si="49"/>
        <v>2021</v>
      </c>
      <c r="N361">
        <f t="shared" si="50"/>
        <v>1</v>
      </c>
      <c r="O361" t="str">
        <f t="shared" si="51"/>
        <v>Jan</v>
      </c>
      <c r="P361" t="str">
        <f t="shared" si="52"/>
        <v>Q1</v>
      </c>
      <c r="Q361" t="str">
        <f t="shared" si="53"/>
        <v>2021-01</v>
      </c>
    </row>
    <row r="362" spans="1:17" x14ac:dyDescent="0.35">
      <c r="A362" s="2">
        <v>44718</v>
      </c>
      <c r="B362" t="s">
        <v>18</v>
      </c>
      <c r="C362" t="s">
        <v>29</v>
      </c>
      <c r="D362" t="s">
        <v>30</v>
      </c>
      <c r="E362" s="3">
        <v>129492</v>
      </c>
      <c r="F362" s="3">
        <v>139994</v>
      </c>
      <c r="G362" t="s">
        <v>35</v>
      </c>
      <c r="H362" s="3" t="s">
        <v>395</v>
      </c>
      <c r="I362" s="3">
        <f t="shared" si="45"/>
        <v>10502</v>
      </c>
      <c r="J362" s="4">
        <f t="shared" si="46"/>
        <v>8.1101535229975596E-2</v>
      </c>
      <c r="K362" s="5">
        <f t="shared" si="47"/>
        <v>1.0811015352299755</v>
      </c>
      <c r="L362" s="4" t="str">
        <f t="shared" si="48"/>
        <v>Over Budget</v>
      </c>
      <c r="M362">
        <f t="shared" si="49"/>
        <v>2022</v>
      </c>
      <c r="N362">
        <f t="shared" si="50"/>
        <v>6</v>
      </c>
      <c r="O362" t="str">
        <f t="shared" si="51"/>
        <v>Jun</v>
      </c>
      <c r="P362" t="str">
        <f t="shared" si="52"/>
        <v>Q2</v>
      </c>
      <c r="Q362" t="str">
        <f t="shared" si="53"/>
        <v>2022-06</v>
      </c>
    </row>
    <row r="363" spans="1:17" x14ac:dyDescent="0.35">
      <c r="A363" s="2">
        <v>44998</v>
      </c>
      <c r="B363" t="s">
        <v>28</v>
      </c>
      <c r="C363" t="s">
        <v>19</v>
      </c>
      <c r="D363" t="s">
        <v>39</v>
      </c>
      <c r="E363" s="3">
        <v>34701</v>
      </c>
      <c r="F363" s="3">
        <v>106711</v>
      </c>
      <c r="G363" t="s">
        <v>21</v>
      </c>
      <c r="H363" s="3" t="s">
        <v>396</v>
      </c>
      <c r="I363" s="3">
        <f t="shared" si="45"/>
        <v>72010</v>
      </c>
      <c r="J363" s="4">
        <f t="shared" si="46"/>
        <v>2.0751563355522897</v>
      </c>
      <c r="K363" s="5">
        <f t="shared" si="47"/>
        <v>3.0751563355522897</v>
      </c>
      <c r="L363" s="4" t="str">
        <f t="shared" si="48"/>
        <v>Over Budget</v>
      </c>
      <c r="M363">
        <f t="shared" si="49"/>
        <v>2023</v>
      </c>
      <c r="N363">
        <f t="shared" si="50"/>
        <v>3</v>
      </c>
      <c r="O363" t="str">
        <f t="shared" si="51"/>
        <v>Mar</v>
      </c>
      <c r="P363" t="str">
        <f t="shared" si="52"/>
        <v>Q1</v>
      </c>
      <c r="Q363" t="str">
        <f t="shared" si="53"/>
        <v>2023-03</v>
      </c>
    </row>
    <row r="364" spans="1:17" x14ac:dyDescent="0.35">
      <c r="A364" s="2">
        <v>44958</v>
      </c>
      <c r="B364" t="s">
        <v>37</v>
      </c>
      <c r="C364" t="s">
        <v>24</v>
      </c>
      <c r="D364" t="s">
        <v>25</v>
      </c>
      <c r="E364" s="3">
        <v>92697</v>
      </c>
      <c r="F364" s="3">
        <v>58261</v>
      </c>
      <c r="G364" t="s">
        <v>32</v>
      </c>
      <c r="H364" s="3" t="s">
        <v>397</v>
      </c>
      <c r="I364" s="3">
        <f t="shared" si="45"/>
        <v>-34436</v>
      </c>
      <c r="J364" s="4">
        <f t="shared" si="46"/>
        <v>-0.371489907979762</v>
      </c>
      <c r="K364" s="5">
        <f t="shared" si="47"/>
        <v>0.628510092020238</v>
      </c>
      <c r="L364" s="4" t="str">
        <f t="shared" si="48"/>
        <v>Under Budget</v>
      </c>
      <c r="M364">
        <f t="shared" si="49"/>
        <v>2023</v>
      </c>
      <c r="N364">
        <f t="shared" si="50"/>
        <v>2</v>
      </c>
      <c r="O364" t="str">
        <f t="shared" si="51"/>
        <v>Feb</v>
      </c>
      <c r="P364" t="str">
        <f t="shared" si="52"/>
        <v>Q1</v>
      </c>
      <c r="Q364" t="str">
        <f t="shared" si="53"/>
        <v>2023-02</v>
      </c>
    </row>
    <row r="365" spans="1:17" x14ac:dyDescent="0.35">
      <c r="A365" s="2">
        <v>44638</v>
      </c>
      <c r="B365" t="s">
        <v>55</v>
      </c>
      <c r="C365" t="s">
        <v>29</v>
      </c>
      <c r="D365" t="s">
        <v>20</v>
      </c>
      <c r="E365" s="3">
        <v>51795</v>
      </c>
      <c r="F365" s="3">
        <v>151862</v>
      </c>
      <c r="G365" t="s">
        <v>21</v>
      </c>
      <c r="H365" s="3" t="s">
        <v>398</v>
      </c>
      <c r="I365" s="3">
        <f t="shared" si="45"/>
        <v>100067</v>
      </c>
      <c r="J365" s="4">
        <f t="shared" si="46"/>
        <v>1.9319818515300704</v>
      </c>
      <c r="K365" s="5">
        <f t="shared" si="47"/>
        <v>2.9319818515300704</v>
      </c>
      <c r="L365" s="4" t="str">
        <f t="shared" si="48"/>
        <v>Over Budget</v>
      </c>
      <c r="M365">
        <f t="shared" si="49"/>
        <v>2022</v>
      </c>
      <c r="N365">
        <f t="shared" si="50"/>
        <v>3</v>
      </c>
      <c r="O365" t="str">
        <f t="shared" si="51"/>
        <v>Mar</v>
      </c>
      <c r="P365" t="str">
        <f t="shared" si="52"/>
        <v>Q1</v>
      </c>
      <c r="Q365" t="str">
        <f t="shared" si="53"/>
        <v>2022-03</v>
      </c>
    </row>
    <row r="366" spans="1:17" x14ac:dyDescent="0.35">
      <c r="A366" s="2">
        <v>44965</v>
      </c>
      <c r="B366" t="s">
        <v>28</v>
      </c>
      <c r="C366" t="s">
        <v>19</v>
      </c>
      <c r="D366" t="s">
        <v>58</v>
      </c>
      <c r="E366" s="3">
        <v>100990</v>
      </c>
      <c r="F366" s="3">
        <v>153639</v>
      </c>
      <c r="G366" t="s">
        <v>21</v>
      </c>
      <c r="H366" s="3" t="s">
        <v>399</v>
      </c>
      <c r="I366" s="3">
        <f t="shared" si="45"/>
        <v>52649</v>
      </c>
      <c r="J366" s="4">
        <f t="shared" si="46"/>
        <v>0.52132884444004357</v>
      </c>
      <c r="K366" s="5">
        <f t="shared" si="47"/>
        <v>1.5213288444400435</v>
      </c>
      <c r="L366" s="4" t="str">
        <f t="shared" si="48"/>
        <v>Over Budget</v>
      </c>
      <c r="M366">
        <f t="shared" si="49"/>
        <v>2023</v>
      </c>
      <c r="N366">
        <f t="shared" si="50"/>
        <v>2</v>
      </c>
      <c r="O366" t="str">
        <f t="shared" si="51"/>
        <v>Feb</v>
      </c>
      <c r="P366" t="str">
        <f t="shared" si="52"/>
        <v>Q1</v>
      </c>
      <c r="Q366" t="str">
        <f t="shared" si="53"/>
        <v>2023-02</v>
      </c>
    </row>
    <row r="367" spans="1:17" x14ac:dyDescent="0.35">
      <c r="A367" s="2">
        <v>45212</v>
      </c>
      <c r="B367" t="s">
        <v>55</v>
      </c>
      <c r="C367" t="s">
        <v>24</v>
      </c>
      <c r="D367" t="s">
        <v>58</v>
      </c>
      <c r="E367" s="3">
        <v>23115</v>
      </c>
      <c r="F367" s="3">
        <v>28343</v>
      </c>
      <c r="G367" t="s">
        <v>21</v>
      </c>
      <c r="H367" s="3" t="s">
        <v>400</v>
      </c>
      <c r="I367" s="3">
        <f t="shared" si="45"/>
        <v>5228</v>
      </c>
      <c r="J367" s="4">
        <f t="shared" si="46"/>
        <v>0.22617348042396712</v>
      </c>
      <c r="K367" s="5">
        <f t="shared" si="47"/>
        <v>1.226173480423967</v>
      </c>
      <c r="L367" s="4" t="str">
        <f t="shared" si="48"/>
        <v>Over Budget</v>
      </c>
      <c r="M367">
        <f t="shared" si="49"/>
        <v>2023</v>
      </c>
      <c r="N367">
        <f t="shared" si="50"/>
        <v>10</v>
      </c>
      <c r="O367" t="str">
        <f t="shared" si="51"/>
        <v>Oct</v>
      </c>
      <c r="P367" t="str">
        <f t="shared" si="52"/>
        <v>Q4</v>
      </c>
      <c r="Q367" t="str">
        <f t="shared" si="53"/>
        <v>2023-10</v>
      </c>
    </row>
    <row r="368" spans="1:17" x14ac:dyDescent="0.35">
      <c r="A368" s="2">
        <v>44712</v>
      </c>
      <c r="B368" t="s">
        <v>41</v>
      </c>
      <c r="C368" t="s">
        <v>23</v>
      </c>
      <c r="D368" t="s">
        <v>58</v>
      </c>
      <c r="E368" s="3">
        <v>140845</v>
      </c>
      <c r="F368" s="3">
        <v>9490</v>
      </c>
      <c r="G368" t="s">
        <v>35</v>
      </c>
      <c r="H368" s="3" t="s">
        <v>401</v>
      </c>
      <c r="I368" s="3">
        <f t="shared" si="45"/>
        <v>-131355</v>
      </c>
      <c r="J368" s="4">
        <f t="shared" si="46"/>
        <v>-0.93262096631048319</v>
      </c>
      <c r="K368" s="5">
        <f t="shared" si="47"/>
        <v>6.7379033689516851E-2</v>
      </c>
      <c r="L368" s="4" t="str">
        <f t="shared" si="48"/>
        <v>Under Budget</v>
      </c>
      <c r="M368">
        <f t="shared" si="49"/>
        <v>2022</v>
      </c>
      <c r="N368">
        <f t="shared" si="50"/>
        <v>5</v>
      </c>
      <c r="O368" t="str">
        <f t="shared" si="51"/>
        <v>May</v>
      </c>
      <c r="P368" t="str">
        <f t="shared" si="52"/>
        <v>Q2</v>
      </c>
      <c r="Q368" t="str">
        <f t="shared" si="53"/>
        <v>2022-05</v>
      </c>
    </row>
    <row r="369" spans="1:17" x14ac:dyDescent="0.35">
      <c r="A369" s="2">
        <v>45236</v>
      </c>
      <c r="B369" t="s">
        <v>41</v>
      </c>
      <c r="C369" t="s">
        <v>29</v>
      </c>
      <c r="D369" t="s">
        <v>39</v>
      </c>
      <c r="E369" s="3">
        <v>66433</v>
      </c>
      <c r="F369" s="3">
        <v>136369</v>
      </c>
      <c r="G369" t="s">
        <v>32</v>
      </c>
      <c r="H369" s="3" t="s">
        <v>402</v>
      </c>
      <c r="I369" s="3">
        <f t="shared" si="45"/>
        <v>69936</v>
      </c>
      <c r="J369" s="4">
        <f t="shared" si="46"/>
        <v>1.0527298180121325</v>
      </c>
      <c r="K369" s="5">
        <f t="shared" si="47"/>
        <v>2.0527298180121325</v>
      </c>
      <c r="L369" s="4" t="str">
        <f t="shared" si="48"/>
        <v>Over Budget</v>
      </c>
      <c r="M369">
        <f t="shared" si="49"/>
        <v>2023</v>
      </c>
      <c r="N369">
        <f t="shared" si="50"/>
        <v>11</v>
      </c>
      <c r="O369" t="str">
        <f t="shared" si="51"/>
        <v>Nov</v>
      </c>
      <c r="P369" t="str">
        <f t="shared" si="52"/>
        <v>Q4</v>
      </c>
      <c r="Q369" t="str">
        <f t="shared" si="53"/>
        <v>2023-11</v>
      </c>
    </row>
    <row r="370" spans="1:17" x14ac:dyDescent="0.35">
      <c r="A370" s="2">
        <v>44988</v>
      </c>
      <c r="B370" t="s">
        <v>28</v>
      </c>
      <c r="C370" t="s">
        <v>43</v>
      </c>
      <c r="D370" t="s">
        <v>58</v>
      </c>
      <c r="E370" s="3">
        <v>56999</v>
      </c>
      <c r="F370" s="3">
        <v>68928</v>
      </c>
      <c r="G370" t="s">
        <v>32</v>
      </c>
      <c r="H370" s="3" t="s">
        <v>403</v>
      </c>
      <c r="I370" s="3">
        <f t="shared" si="45"/>
        <v>11929</v>
      </c>
      <c r="J370" s="4">
        <f t="shared" si="46"/>
        <v>0.20928437341005982</v>
      </c>
      <c r="K370" s="5">
        <f t="shared" si="47"/>
        <v>1.2092843734100598</v>
      </c>
      <c r="L370" s="4" t="str">
        <f t="shared" si="48"/>
        <v>Over Budget</v>
      </c>
      <c r="M370">
        <f t="shared" si="49"/>
        <v>2023</v>
      </c>
      <c r="N370">
        <f t="shared" si="50"/>
        <v>3</v>
      </c>
      <c r="O370" t="str">
        <f t="shared" si="51"/>
        <v>Mar</v>
      </c>
      <c r="P370" t="str">
        <f t="shared" si="52"/>
        <v>Q1</v>
      </c>
      <c r="Q370" t="str">
        <f t="shared" si="53"/>
        <v>2023-03</v>
      </c>
    </row>
    <row r="371" spans="1:17" x14ac:dyDescent="0.35">
      <c r="A371" s="2">
        <v>44532</v>
      </c>
      <c r="B371" t="s">
        <v>55</v>
      </c>
      <c r="C371" t="s">
        <v>23</v>
      </c>
      <c r="D371" t="s">
        <v>20</v>
      </c>
      <c r="E371" s="3">
        <v>84564</v>
      </c>
      <c r="F371" s="3">
        <v>167498</v>
      </c>
      <c r="G371" t="s">
        <v>21</v>
      </c>
      <c r="H371" s="3" t="s">
        <v>404</v>
      </c>
      <c r="I371" s="3">
        <f t="shared" si="45"/>
        <v>82934</v>
      </c>
      <c r="J371" s="4">
        <f t="shared" si="46"/>
        <v>0.98072465824700816</v>
      </c>
      <c r="K371" s="5">
        <f t="shared" si="47"/>
        <v>1.9807246582470082</v>
      </c>
      <c r="L371" s="4" t="str">
        <f t="shared" si="48"/>
        <v>Over Budget</v>
      </c>
      <c r="M371">
        <f t="shared" si="49"/>
        <v>2021</v>
      </c>
      <c r="N371">
        <f t="shared" si="50"/>
        <v>12</v>
      </c>
      <c r="O371" t="str">
        <f t="shared" si="51"/>
        <v>Dec</v>
      </c>
      <c r="P371" t="str">
        <f t="shared" si="52"/>
        <v>Q4</v>
      </c>
      <c r="Q371" t="str">
        <f t="shared" si="53"/>
        <v>2021-12</v>
      </c>
    </row>
    <row r="372" spans="1:17" x14ac:dyDescent="0.35">
      <c r="A372" s="2">
        <v>44454</v>
      </c>
      <c r="B372" t="s">
        <v>41</v>
      </c>
      <c r="C372" t="s">
        <v>34</v>
      </c>
      <c r="D372" t="s">
        <v>30</v>
      </c>
      <c r="E372" s="3">
        <v>117747</v>
      </c>
      <c r="F372" s="3">
        <v>126888</v>
      </c>
      <c r="G372" t="s">
        <v>26</v>
      </c>
      <c r="H372" s="3" t="s">
        <v>405</v>
      </c>
      <c r="I372" s="3">
        <f t="shared" si="45"/>
        <v>9141</v>
      </c>
      <c r="J372" s="4">
        <f t="shared" si="46"/>
        <v>7.7632551147799947E-2</v>
      </c>
      <c r="K372" s="5">
        <f t="shared" si="47"/>
        <v>1.0776325511478</v>
      </c>
      <c r="L372" s="4" t="str">
        <f t="shared" si="48"/>
        <v>Over Budget</v>
      </c>
      <c r="M372">
        <f t="shared" si="49"/>
        <v>2021</v>
      </c>
      <c r="N372">
        <f t="shared" si="50"/>
        <v>9</v>
      </c>
      <c r="O372" t="str">
        <f t="shared" si="51"/>
        <v>Sep</v>
      </c>
      <c r="P372" t="str">
        <f t="shared" si="52"/>
        <v>Q3</v>
      </c>
      <c r="Q372" t="str">
        <f t="shared" si="53"/>
        <v>2021-09</v>
      </c>
    </row>
    <row r="373" spans="1:17" x14ac:dyDescent="0.35">
      <c r="A373" s="2">
        <v>44693</v>
      </c>
      <c r="B373" t="s">
        <v>28</v>
      </c>
      <c r="C373" t="s">
        <v>24</v>
      </c>
      <c r="D373" t="s">
        <v>39</v>
      </c>
      <c r="E373" s="3">
        <v>148760</v>
      </c>
      <c r="F373" s="3">
        <v>91401</v>
      </c>
      <c r="G373" t="s">
        <v>21</v>
      </c>
      <c r="H373" s="3" t="s">
        <v>406</v>
      </c>
      <c r="I373" s="3">
        <f t="shared" si="45"/>
        <v>-57359</v>
      </c>
      <c r="J373" s="4">
        <f t="shared" si="46"/>
        <v>-0.38558080129066952</v>
      </c>
      <c r="K373" s="5">
        <f t="shared" si="47"/>
        <v>0.61441919870933048</v>
      </c>
      <c r="L373" s="4" t="str">
        <f t="shared" si="48"/>
        <v>Under Budget</v>
      </c>
      <c r="M373">
        <f t="shared" si="49"/>
        <v>2022</v>
      </c>
      <c r="N373">
        <f t="shared" si="50"/>
        <v>5</v>
      </c>
      <c r="O373" t="str">
        <f t="shared" si="51"/>
        <v>May</v>
      </c>
      <c r="P373" t="str">
        <f t="shared" si="52"/>
        <v>Q2</v>
      </c>
      <c r="Q373" t="str">
        <f t="shared" si="53"/>
        <v>2022-05</v>
      </c>
    </row>
    <row r="374" spans="1:17" x14ac:dyDescent="0.35">
      <c r="A374" s="2">
        <v>45092</v>
      </c>
      <c r="B374" t="s">
        <v>55</v>
      </c>
      <c r="C374" t="s">
        <v>43</v>
      </c>
      <c r="D374" t="s">
        <v>20</v>
      </c>
      <c r="E374" s="3">
        <v>33255</v>
      </c>
      <c r="F374" s="3">
        <v>105914</v>
      </c>
      <c r="G374" t="s">
        <v>35</v>
      </c>
      <c r="H374" s="3" t="s">
        <v>407</v>
      </c>
      <c r="I374" s="3">
        <f t="shared" si="45"/>
        <v>72659</v>
      </c>
      <c r="J374" s="4">
        <f t="shared" si="46"/>
        <v>2.1849045256352428</v>
      </c>
      <c r="K374" s="5">
        <f t="shared" si="47"/>
        <v>3.1849045256352428</v>
      </c>
      <c r="L374" s="4" t="str">
        <f t="shared" si="48"/>
        <v>Over Budget</v>
      </c>
      <c r="M374">
        <f t="shared" si="49"/>
        <v>2023</v>
      </c>
      <c r="N374">
        <f t="shared" si="50"/>
        <v>6</v>
      </c>
      <c r="O374" t="str">
        <f t="shared" si="51"/>
        <v>Jun</v>
      </c>
      <c r="P374" t="str">
        <f t="shared" si="52"/>
        <v>Q2</v>
      </c>
      <c r="Q374" t="str">
        <f t="shared" si="53"/>
        <v>2023-06</v>
      </c>
    </row>
    <row r="375" spans="1:17" x14ac:dyDescent="0.35">
      <c r="A375" s="2">
        <v>44356</v>
      </c>
      <c r="B375" t="s">
        <v>28</v>
      </c>
      <c r="C375" t="s">
        <v>23</v>
      </c>
      <c r="D375" t="s">
        <v>39</v>
      </c>
      <c r="E375" s="3">
        <v>89747</v>
      </c>
      <c r="F375" s="3">
        <v>24178</v>
      </c>
      <c r="G375" t="s">
        <v>35</v>
      </c>
      <c r="H375" s="3" t="s">
        <v>408</v>
      </c>
      <c r="I375" s="3">
        <f t="shared" si="45"/>
        <v>-65569</v>
      </c>
      <c r="J375" s="4">
        <f t="shared" si="46"/>
        <v>-0.73059823726698381</v>
      </c>
      <c r="K375" s="5">
        <f t="shared" si="47"/>
        <v>0.26940176273301614</v>
      </c>
      <c r="L375" s="4" t="str">
        <f t="shared" si="48"/>
        <v>Under Budget</v>
      </c>
      <c r="M375">
        <f t="shared" si="49"/>
        <v>2021</v>
      </c>
      <c r="N375">
        <f t="shared" si="50"/>
        <v>6</v>
      </c>
      <c r="O375" t="str">
        <f t="shared" si="51"/>
        <v>Jun</v>
      </c>
      <c r="P375" t="str">
        <f t="shared" si="52"/>
        <v>Q2</v>
      </c>
      <c r="Q375" t="str">
        <f t="shared" si="53"/>
        <v>2021-06</v>
      </c>
    </row>
    <row r="376" spans="1:17" x14ac:dyDescent="0.35">
      <c r="A376" s="2">
        <v>45048</v>
      </c>
      <c r="B376" t="s">
        <v>23</v>
      </c>
      <c r="C376" t="s">
        <v>29</v>
      </c>
      <c r="D376" t="s">
        <v>39</v>
      </c>
      <c r="E376" s="3">
        <v>87049</v>
      </c>
      <c r="F376" s="3">
        <v>136272</v>
      </c>
      <c r="G376" t="s">
        <v>32</v>
      </c>
      <c r="H376" s="3" t="s">
        <v>409</v>
      </c>
      <c r="I376" s="3">
        <f t="shared" si="45"/>
        <v>49223</v>
      </c>
      <c r="J376" s="4">
        <f t="shared" si="46"/>
        <v>0.56546312996128623</v>
      </c>
      <c r="K376" s="5">
        <f t="shared" si="47"/>
        <v>1.5654631299612862</v>
      </c>
      <c r="L376" s="4" t="str">
        <f t="shared" si="48"/>
        <v>Over Budget</v>
      </c>
      <c r="M376">
        <f t="shared" si="49"/>
        <v>2023</v>
      </c>
      <c r="N376">
        <f t="shared" si="50"/>
        <v>5</v>
      </c>
      <c r="O376" t="str">
        <f t="shared" si="51"/>
        <v>May</v>
      </c>
      <c r="P376" t="str">
        <f t="shared" si="52"/>
        <v>Q2</v>
      </c>
      <c r="Q376" t="str">
        <f t="shared" si="53"/>
        <v>2023-05</v>
      </c>
    </row>
    <row r="377" spans="1:17" x14ac:dyDescent="0.35">
      <c r="A377" s="2">
        <v>44886</v>
      </c>
      <c r="B377" t="s">
        <v>55</v>
      </c>
      <c r="C377" t="s">
        <v>43</v>
      </c>
      <c r="D377" t="s">
        <v>39</v>
      </c>
      <c r="E377" s="3">
        <v>76057</v>
      </c>
      <c r="F377" s="3">
        <v>45622</v>
      </c>
      <c r="G377" t="s">
        <v>26</v>
      </c>
      <c r="H377" s="3" t="s">
        <v>410</v>
      </c>
      <c r="I377" s="3">
        <f t="shared" si="45"/>
        <v>-30435</v>
      </c>
      <c r="J377" s="4">
        <f t="shared" si="46"/>
        <v>-0.400160406011281</v>
      </c>
      <c r="K377" s="5">
        <f t="shared" si="47"/>
        <v>0.599839593988719</v>
      </c>
      <c r="L377" s="4" t="str">
        <f t="shared" si="48"/>
        <v>Under Budget</v>
      </c>
      <c r="M377">
        <f t="shared" si="49"/>
        <v>2022</v>
      </c>
      <c r="N377">
        <f t="shared" si="50"/>
        <v>11</v>
      </c>
      <c r="O377" t="str">
        <f t="shared" si="51"/>
        <v>Nov</v>
      </c>
      <c r="P377" t="str">
        <f t="shared" si="52"/>
        <v>Q4</v>
      </c>
      <c r="Q377" t="str">
        <f t="shared" si="53"/>
        <v>2022-11</v>
      </c>
    </row>
    <row r="378" spans="1:17" x14ac:dyDescent="0.35">
      <c r="A378" s="2">
        <v>44576</v>
      </c>
      <c r="B378" t="s">
        <v>41</v>
      </c>
      <c r="C378" t="s">
        <v>19</v>
      </c>
      <c r="D378" t="s">
        <v>25</v>
      </c>
      <c r="E378" s="3">
        <v>36293</v>
      </c>
      <c r="F378" s="3">
        <v>49834</v>
      </c>
      <c r="G378" t="s">
        <v>35</v>
      </c>
      <c r="H378" s="3" t="s">
        <v>411</v>
      </c>
      <c r="I378" s="3">
        <f t="shared" si="45"/>
        <v>13541</v>
      </c>
      <c r="J378" s="4">
        <f t="shared" si="46"/>
        <v>0.37310225112280604</v>
      </c>
      <c r="K378" s="5">
        <f t="shared" si="47"/>
        <v>1.3731022511228062</v>
      </c>
      <c r="L378" s="4" t="str">
        <f t="shared" si="48"/>
        <v>Over Budget</v>
      </c>
      <c r="M378">
        <f t="shared" si="49"/>
        <v>2022</v>
      </c>
      <c r="N378">
        <f t="shared" si="50"/>
        <v>1</v>
      </c>
      <c r="O378" t="str">
        <f t="shared" si="51"/>
        <v>Jan</v>
      </c>
      <c r="P378" t="str">
        <f t="shared" si="52"/>
        <v>Q1</v>
      </c>
      <c r="Q378" t="str">
        <f t="shared" si="53"/>
        <v>2022-01</v>
      </c>
    </row>
    <row r="379" spans="1:17" x14ac:dyDescent="0.35">
      <c r="A379" s="2">
        <v>45153</v>
      </c>
      <c r="B379" t="s">
        <v>28</v>
      </c>
      <c r="C379" t="s">
        <v>24</v>
      </c>
      <c r="D379" t="s">
        <v>30</v>
      </c>
      <c r="E379" s="3">
        <v>40607</v>
      </c>
      <c r="F379" s="3">
        <v>147127</v>
      </c>
      <c r="G379" t="s">
        <v>32</v>
      </c>
      <c r="H379" s="3" t="s">
        <v>412</v>
      </c>
      <c r="I379" s="3">
        <f t="shared" si="45"/>
        <v>106520</v>
      </c>
      <c r="J379" s="4">
        <f t="shared" si="46"/>
        <v>2.6231930455340211</v>
      </c>
      <c r="K379" s="5">
        <f t="shared" si="47"/>
        <v>3.6231930455340211</v>
      </c>
      <c r="L379" s="4" t="str">
        <f t="shared" si="48"/>
        <v>Over Budget</v>
      </c>
      <c r="M379">
        <f t="shared" si="49"/>
        <v>2023</v>
      </c>
      <c r="N379">
        <f t="shared" si="50"/>
        <v>8</v>
      </c>
      <c r="O379" t="str">
        <f t="shared" si="51"/>
        <v>Aug</v>
      </c>
      <c r="P379" t="str">
        <f t="shared" si="52"/>
        <v>Q3</v>
      </c>
      <c r="Q379" t="str">
        <f t="shared" si="53"/>
        <v>2023-08</v>
      </c>
    </row>
    <row r="380" spans="1:17" x14ac:dyDescent="0.35">
      <c r="A380" s="2">
        <v>44887</v>
      </c>
      <c r="B380" t="s">
        <v>41</v>
      </c>
      <c r="C380" t="s">
        <v>34</v>
      </c>
      <c r="D380" t="s">
        <v>58</v>
      </c>
      <c r="E380" s="3">
        <v>100413</v>
      </c>
      <c r="F380" s="3">
        <v>138241</v>
      </c>
      <c r="G380" t="s">
        <v>26</v>
      </c>
      <c r="H380" s="3" t="s">
        <v>413</v>
      </c>
      <c r="I380" s="3">
        <f t="shared" si="45"/>
        <v>37828</v>
      </c>
      <c r="J380" s="4">
        <f t="shared" si="46"/>
        <v>0.37672412934580185</v>
      </c>
      <c r="K380" s="5">
        <f t="shared" si="47"/>
        <v>1.3767241293458019</v>
      </c>
      <c r="L380" s="4" t="str">
        <f t="shared" si="48"/>
        <v>Over Budget</v>
      </c>
      <c r="M380">
        <f t="shared" si="49"/>
        <v>2022</v>
      </c>
      <c r="N380">
        <f t="shared" si="50"/>
        <v>11</v>
      </c>
      <c r="O380" t="str">
        <f t="shared" si="51"/>
        <v>Nov</v>
      </c>
      <c r="P380" t="str">
        <f t="shared" si="52"/>
        <v>Q4</v>
      </c>
      <c r="Q380" t="str">
        <f t="shared" si="53"/>
        <v>2022-11</v>
      </c>
    </row>
    <row r="381" spans="1:17" x14ac:dyDescent="0.35">
      <c r="A381" s="2">
        <v>45263</v>
      </c>
      <c r="B381" t="s">
        <v>28</v>
      </c>
      <c r="C381" t="s">
        <v>19</v>
      </c>
      <c r="D381" t="s">
        <v>25</v>
      </c>
      <c r="E381" s="3">
        <v>117148</v>
      </c>
      <c r="F381" s="3">
        <v>163759</v>
      </c>
      <c r="G381" t="s">
        <v>26</v>
      </c>
      <c r="H381" s="3" t="s">
        <v>414</v>
      </c>
      <c r="I381" s="3">
        <f t="shared" si="45"/>
        <v>46611</v>
      </c>
      <c r="J381" s="4">
        <f t="shared" si="46"/>
        <v>0.39788131252774267</v>
      </c>
      <c r="K381" s="5">
        <f t="shared" si="47"/>
        <v>1.3978813125277427</v>
      </c>
      <c r="L381" s="4" t="str">
        <f t="shared" si="48"/>
        <v>Over Budget</v>
      </c>
      <c r="M381">
        <f t="shared" si="49"/>
        <v>2023</v>
      </c>
      <c r="N381">
        <f t="shared" si="50"/>
        <v>12</v>
      </c>
      <c r="O381" t="str">
        <f t="shared" si="51"/>
        <v>Dec</v>
      </c>
      <c r="P381" t="str">
        <f t="shared" si="52"/>
        <v>Q4</v>
      </c>
      <c r="Q381" t="str">
        <f t="shared" si="53"/>
        <v>2023-12</v>
      </c>
    </row>
    <row r="382" spans="1:17" x14ac:dyDescent="0.35">
      <c r="A382" s="2">
        <v>44481</v>
      </c>
      <c r="B382" t="s">
        <v>18</v>
      </c>
      <c r="C382" t="s">
        <v>43</v>
      </c>
      <c r="D382" t="s">
        <v>30</v>
      </c>
      <c r="E382" s="3">
        <v>46069</v>
      </c>
      <c r="F382" s="3">
        <v>112762</v>
      </c>
      <c r="G382" t="s">
        <v>32</v>
      </c>
      <c r="H382" s="3" t="s">
        <v>415</v>
      </c>
      <c r="I382" s="3">
        <f t="shared" si="45"/>
        <v>66693</v>
      </c>
      <c r="J382" s="4">
        <f t="shared" si="46"/>
        <v>1.4476763116195273</v>
      </c>
      <c r="K382" s="5">
        <f t="shared" si="47"/>
        <v>2.447676311619527</v>
      </c>
      <c r="L382" s="4" t="str">
        <f t="shared" si="48"/>
        <v>Over Budget</v>
      </c>
      <c r="M382">
        <f t="shared" si="49"/>
        <v>2021</v>
      </c>
      <c r="N382">
        <f t="shared" si="50"/>
        <v>10</v>
      </c>
      <c r="O382" t="str">
        <f t="shared" si="51"/>
        <v>Oct</v>
      </c>
      <c r="P382" t="str">
        <f t="shared" si="52"/>
        <v>Q4</v>
      </c>
      <c r="Q382" t="str">
        <f t="shared" si="53"/>
        <v>2021-10</v>
      </c>
    </row>
    <row r="383" spans="1:17" x14ac:dyDescent="0.35">
      <c r="A383" s="2">
        <v>44593</v>
      </c>
      <c r="B383" t="s">
        <v>41</v>
      </c>
      <c r="C383" t="s">
        <v>23</v>
      </c>
      <c r="D383" t="s">
        <v>58</v>
      </c>
      <c r="E383" s="3">
        <v>96079</v>
      </c>
      <c r="F383" s="3">
        <v>81929</v>
      </c>
      <c r="G383" t="s">
        <v>35</v>
      </c>
      <c r="H383" s="3" t="s">
        <v>416</v>
      </c>
      <c r="I383" s="3">
        <f t="shared" si="45"/>
        <v>-14150</v>
      </c>
      <c r="J383" s="4">
        <f t="shared" si="46"/>
        <v>-0.14727463857866963</v>
      </c>
      <c r="K383" s="5">
        <f t="shared" si="47"/>
        <v>0.85272536142133037</v>
      </c>
      <c r="L383" s="4" t="str">
        <f t="shared" si="48"/>
        <v>Under Budget</v>
      </c>
      <c r="M383">
        <f t="shared" si="49"/>
        <v>2022</v>
      </c>
      <c r="N383">
        <f t="shared" si="50"/>
        <v>2</v>
      </c>
      <c r="O383" t="str">
        <f t="shared" si="51"/>
        <v>Feb</v>
      </c>
      <c r="P383" t="str">
        <f t="shared" si="52"/>
        <v>Q1</v>
      </c>
      <c r="Q383" t="str">
        <f t="shared" si="53"/>
        <v>2022-02</v>
      </c>
    </row>
    <row r="384" spans="1:17" x14ac:dyDescent="0.35">
      <c r="A384" s="2">
        <v>44208</v>
      </c>
      <c r="B384" t="s">
        <v>41</v>
      </c>
      <c r="C384" t="s">
        <v>24</v>
      </c>
      <c r="D384" t="s">
        <v>25</v>
      </c>
      <c r="E384" s="3">
        <v>52582</v>
      </c>
      <c r="F384" s="3">
        <v>89396</v>
      </c>
      <c r="G384" t="s">
        <v>21</v>
      </c>
      <c r="H384" s="3" t="s">
        <v>417</v>
      </c>
      <c r="I384" s="3">
        <f t="shared" si="45"/>
        <v>36814</v>
      </c>
      <c r="J384" s="4">
        <f t="shared" si="46"/>
        <v>0.70012551823818037</v>
      </c>
      <c r="K384" s="5">
        <f t="shared" si="47"/>
        <v>1.7001255182381803</v>
      </c>
      <c r="L384" s="4" t="str">
        <f t="shared" si="48"/>
        <v>Over Budget</v>
      </c>
      <c r="M384">
        <f t="shared" si="49"/>
        <v>2021</v>
      </c>
      <c r="N384">
        <f t="shared" si="50"/>
        <v>1</v>
      </c>
      <c r="O384" t="str">
        <f t="shared" si="51"/>
        <v>Jan</v>
      </c>
      <c r="P384" t="str">
        <f t="shared" si="52"/>
        <v>Q1</v>
      </c>
      <c r="Q384" t="str">
        <f t="shared" si="53"/>
        <v>2021-01</v>
      </c>
    </row>
    <row r="385" spans="1:17" x14ac:dyDescent="0.35">
      <c r="A385" s="2">
        <v>44695</v>
      </c>
      <c r="B385" t="s">
        <v>37</v>
      </c>
      <c r="C385" t="s">
        <v>29</v>
      </c>
      <c r="D385" t="s">
        <v>25</v>
      </c>
      <c r="E385" s="3">
        <v>104526</v>
      </c>
      <c r="F385" s="3">
        <v>135000</v>
      </c>
      <c r="G385" t="s">
        <v>35</v>
      </c>
      <c r="H385" s="3" t="s">
        <v>418</v>
      </c>
      <c r="I385" s="3">
        <f t="shared" si="45"/>
        <v>30474</v>
      </c>
      <c r="J385" s="4">
        <f t="shared" si="46"/>
        <v>0.29154468744618561</v>
      </c>
      <c r="K385" s="5">
        <f t="shared" si="47"/>
        <v>1.2915446874461856</v>
      </c>
      <c r="L385" s="4" t="str">
        <f t="shared" si="48"/>
        <v>Over Budget</v>
      </c>
      <c r="M385">
        <f t="shared" si="49"/>
        <v>2022</v>
      </c>
      <c r="N385">
        <f t="shared" si="50"/>
        <v>5</v>
      </c>
      <c r="O385" t="str">
        <f t="shared" si="51"/>
        <v>May</v>
      </c>
      <c r="P385" t="str">
        <f t="shared" si="52"/>
        <v>Q2</v>
      </c>
      <c r="Q385" t="str">
        <f t="shared" si="53"/>
        <v>2022-05</v>
      </c>
    </row>
    <row r="386" spans="1:17" x14ac:dyDescent="0.35">
      <c r="A386" s="2">
        <v>44950</v>
      </c>
      <c r="B386" t="s">
        <v>23</v>
      </c>
      <c r="C386" t="s">
        <v>34</v>
      </c>
      <c r="D386" t="s">
        <v>20</v>
      </c>
      <c r="E386" s="3">
        <v>23116</v>
      </c>
      <c r="F386" s="3">
        <v>91451</v>
      </c>
      <c r="G386" t="s">
        <v>35</v>
      </c>
      <c r="H386" s="3" t="s">
        <v>419</v>
      </c>
      <c r="I386" s="3">
        <f t="shared" si="45"/>
        <v>68335</v>
      </c>
      <c r="J386" s="4">
        <f t="shared" si="46"/>
        <v>2.9561775393666725</v>
      </c>
      <c r="K386" s="5">
        <f t="shared" si="47"/>
        <v>3.9561775393666725</v>
      </c>
      <c r="L386" s="4" t="str">
        <f t="shared" si="48"/>
        <v>Over Budget</v>
      </c>
      <c r="M386">
        <f t="shared" si="49"/>
        <v>2023</v>
      </c>
      <c r="N386">
        <f t="shared" si="50"/>
        <v>1</v>
      </c>
      <c r="O386" t="str">
        <f t="shared" si="51"/>
        <v>Jan</v>
      </c>
      <c r="P386" t="str">
        <f t="shared" si="52"/>
        <v>Q1</v>
      </c>
      <c r="Q386" t="str">
        <f t="shared" si="53"/>
        <v>2023-01</v>
      </c>
    </row>
    <row r="387" spans="1:17" x14ac:dyDescent="0.35">
      <c r="A387" s="2">
        <v>44231</v>
      </c>
      <c r="B387" t="s">
        <v>41</v>
      </c>
      <c r="C387" t="s">
        <v>23</v>
      </c>
      <c r="D387" t="s">
        <v>25</v>
      </c>
      <c r="E387" s="3">
        <v>108395</v>
      </c>
      <c r="F387" s="3">
        <v>148653</v>
      </c>
      <c r="G387" t="s">
        <v>35</v>
      </c>
      <c r="H387" s="3" t="s">
        <v>420</v>
      </c>
      <c r="I387" s="3">
        <f t="shared" si="45"/>
        <v>40258</v>
      </c>
      <c r="J387" s="4">
        <f t="shared" si="46"/>
        <v>0.37140089487522487</v>
      </c>
      <c r="K387" s="5">
        <f t="shared" si="47"/>
        <v>1.3714008948752248</v>
      </c>
      <c r="L387" s="4" t="str">
        <f t="shared" si="48"/>
        <v>Over Budget</v>
      </c>
      <c r="M387">
        <f t="shared" si="49"/>
        <v>2021</v>
      </c>
      <c r="N387">
        <f t="shared" si="50"/>
        <v>2</v>
      </c>
      <c r="O387" t="str">
        <f t="shared" si="51"/>
        <v>Feb</v>
      </c>
      <c r="P387" t="str">
        <f t="shared" si="52"/>
        <v>Q1</v>
      </c>
      <c r="Q387" t="str">
        <f t="shared" si="53"/>
        <v>2021-02</v>
      </c>
    </row>
    <row r="388" spans="1:17" x14ac:dyDescent="0.35">
      <c r="A388" s="2">
        <v>44923</v>
      </c>
      <c r="B388" t="s">
        <v>55</v>
      </c>
      <c r="C388" t="s">
        <v>34</v>
      </c>
      <c r="D388" t="s">
        <v>39</v>
      </c>
      <c r="E388" s="3">
        <v>13706</v>
      </c>
      <c r="F388" s="3">
        <v>89617</v>
      </c>
      <c r="G388" t="s">
        <v>32</v>
      </c>
      <c r="H388" s="3" t="s">
        <v>421</v>
      </c>
      <c r="I388" s="3">
        <f t="shared" si="45"/>
        <v>75911</v>
      </c>
      <c r="J388" s="4">
        <f t="shared" si="46"/>
        <v>5.5385232744783304</v>
      </c>
      <c r="K388" s="5">
        <f t="shared" si="47"/>
        <v>6.5385232744783304</v>
      </c>
      <c r="L388" s="4" t="str">
        <f t="shared" si="48"/>
        <v>Over Budget</v>
      </c>
      <c r="M388">
        <f t="shared" si="49"/>
        <v>2022</v>
      </c>
      <c r="N388">
        <f t="shared" si="50"/>
        <v>12</v>
      </c>
      <c r="O388" t="str">
        <f t="shared" si="51"/>
        <v>Dec</v>
      </c>
      <c r="P388" t="str">
        <f t="shared" si="52"/>
        <v>Q4</v>
      </c>
      <c r="Q388" t="str">
        <f t="shared" si="53"/>
        <v>2022-12</v>
      </c>
    </row>
    <row r="389" spans="1:17" x14ac:dyDescent="0.35">
      <c r="A389" s="2">
        <v>45045</v>
      </c>
      <c r="B389" t="s">
        <v>28</v>
      </c>
      <c r="C389" t="s">
        <v>29</v>
      </c>
      <c r="D389" t="s">
        <v>25</v>
      </c>
      <c r="E389" s="3">
        <v>26147</v>
      </c>
      <c r="F389" s="3">
        <v>91537</v>
      </c>
      <c r="G389" t="s">
        <v>32</v>
      </c>
      <c r="H389" s="3" t="s">
        <v>422</v>
      </c>
      <c r="I389" s="3">
        <f t="shared" ref="I389:I452" si="54">F389-E389</f>
        <v>65390</v>
      </c>
      <c r="J389" s="4">
        <f t="shared" ref="J389:J452" si="55">IFERROR(I389/E389,0)</f>
        <v>2.5008605193712472</v>
      </c>
      <c r="K389" s="5">
        <f t="shared" ref="K389:K452" si="56">IFERROR(F389/E389,0)</f>
        <v>3.5008605193712472</v>
      </c>
      <c r="L389" s="4" t="str">
        <f t="shared" ref="L389:L452" si="57">IF(I389&gt;0,"Over Budget",IF(I389&lt;0,"Under Budget","On Budget"))</f>
        <v>Over Budget</v>
      </c>
      <c r="M389">
        <f t="shared" ref="M389:M452" si="58">YEAR(A389)</f>
        <v>2023</v>
      </c>
      <c r="N389">
        <f t="shared" ref="N389:N452" si="59">MONTH(A389)</f>
        <v>4</v>
      </c>
      <c r="O389" t="str">
        <f t="shared" ref="O389:O452" si="60">TEXT(A389,"mmm")</f>
        <v>Apr</v>
      </c>
      <c r="P389" t="str">
        <f t="shared" ref="P389:P452" si="61">"Q"&amp;ROUNDUP(MONTH(A389)/3,0)</f>
        <v>Q2</v>
      </c>
      <c r="Q389" t="str">
        <f t="shared" ref="Q389:Q452" si="62">TEXT(A389,"yyyy-mm")</f>
        <v>2023-04</v>
      </c>
    </row>
    <row r="390" spans="1:17" x14ac:dyDescent="0.35">
      <c r="A390" s="2">
        <v>44286</v>
      </c>
      <c r="B390" t="s">
        <v>18</v>
      </c>
      <c r="C390" t="s">
        <v>24</v>
      </c>
      <c r="D390" t="s">
        <v>39</v>
      </c>
      <c r="E390" s="3">
        <v>109147</v>
      </c>
      <c r="F390" s="3">
        <v>53101</v>
      </c>
      <c r="G390" t="s">
        <v>21</v>
      </c>
      <c r="H390" s="3" t="s">
        <v>423</v>
      </c>
      <c r="I390" s="3">
        <f t="shared" si="54"/>
        <v>-56046</v>
      </c>
      <c r="J390" s="4">
        <f t="shared" si="55"/>
        <v>-0.51349098005442206</v>
      </c>
      <c r="K390" s="5">
        <f t="shared" si="56"/>
        <v>0.48650901994557799</v>
      </c>
      <c r="L390" s="4" t="str">
        <f t="shared" si="57"/>
        <v>Under Budget</v>
      </c>
      <c r="M390">
        <f t="shared" si="58"/>
        <v>2021</v>
      </c>
      <c r="N390">
        <f t="shared" si="59"/>
        <v>3</v>
      </c>
      <c r="O390" t="str">
        <f t="shared" si="60"/>
        <v>Mar</v>
      </c>
      <c r="P390" t="str">
        <f t="shared" si="61"/>
        <v>Q1</v>
      </c>
      <c r="Q390" t="str">
        <f t="shared" si="62"/>
        <v>2021-03</v>
      </c>
    </row>
    <row r="391" spans="1:17" x14ac:dyDescent="0.35">
      <c r="A391" s="2">
        <v>44972</v>
      </c>
      <c r="B391" t="s">
        <v>55</v>
      </c>
      <c r="C391" t="s">
        <v>43</v>
      </c>
      <c r="D391" t="s">
        <v>30</v>
      </c>
      <c r="E391" s="3">
        <v>18895</v>
      </c>
      <c r="F391" s="3">
        <v>32940</v>
      </c>
      <c r="G391" t="s">
        <v>35</v>
      </c>
      <c r="H391" s="3" t="s">
        <v>424</v>
      </c>
      <c r="I391" s="3">
        <f t="shared" si="54"/>
        <v>14045</v>
      </c>
      <c r="J391" s="4">
        <f t="shared" si="55"/>
        <v>0.74331833818470494</v>
      </c>
      <c r="K391" s="5">
        <f t="shared" si="56"/>
        <v>1.7433183381847051</v>
      </c>
      <c r="L391" s="4" t="str">
        <f t="shared" si="57"/>
        <v>Over Budget</v>
      </c>
      <c r="M391">
        <f t="shared" si="58"/>
        <v>2023</v>
      </c>
      <c r="N391">
        <f t="shared" si="59"/>
        <v>2</v>
      </c>
      <c r="O391" t="str">
        <f t="shared" si="60"/>
        <v>Feb</v>
      </c>
      <c r="P391" t="str">
        <f t="shared" si="61"/>
        <v>Q1</v>
      </c>
      <c r="Q391" t="str">
        <f t="shared" si="62"/>
        <v>2023-02</v>
      </c>
    </row>
    <row r="392" spans="1:17" x14ac:dyDescent="0.35">
      <c r="A392" s="2">
        <v>44801</v>
      </c>
      <c r="B392" t="s">
        <v>55</v>
      </c>
      <c r="C392" t="s">
        <v>34</v>
      </c>
      <c r="D392" t="s">
        <v>30</v>
      </c>
      <c r="E392" s="3">
        <v>72058</v>
      </c>
      <c r="F392" s="3">
        <v>76907</v>
      </c>
      <c r="G392" t="s">
        <v>35</v>
      </c>
      <c r="H392" s="3" t="s">
        <v>425</v>
      </c>
      <c r="I392" s="3">
        <f t="shared" si="54"/>
        <v>4849</v>
      </c>
      <c r="J392" s="4">
        <f t="shared" si="55"/>
        <v>6.7293013960975881E-2</v>
      </c>
      <c r="K392" s="5">
        <f t="shared" si="56"/>
        <v>1.067293013960976</v>
      </c>
      <c r="L392" s="4" t="str">
        <f t="shared" si="57"/>
        <v>Over Budget</v>
      </c>
      <c r="M392">
        <f t="shared" si="58"/>
        <v>2022</v>
      </c>
      <c r="N392">
        <f t="shared" si="59"/>
        <v>8</v>
      </c>
      <c r="O392" t="str">
        <f t="shared" si="60"/>
        <v>Aug</v>
      </c>
      <c r="P392" t="str">
        <f t="shared" si="61"/>
        <v>Q3</v>
      </c>
      <c r="Q392" t="str">
        <f t="shared" si="62"/>
        <v>2022-08</v>
      </c>
    </row>
    <row r="393" spans="1:17" x14ac:dyDescent="0.35">
      <c r="A393" s="2">
        <v>45166</v>
      </c>
      <c r="B393" t="s">
        <v>55</v>
      </c>
      <c r="C393" t="s">
        <v>24</v>
      </c>
      <c r="D393" t="s">
        <v>39</v>
      </c>
      <c r="E393" s="3">
        <v>23251</v>
      </c>
      <c r="F393" s="3">
        <v>19016</v>
      </c>
      <c r="G393" t="s">
        <v>21</v>
      </c>
      <c r="H393" s="3" t="s">
        <v>426</v>
      </c>
      <c r="I393" s="3">
        <f t="shared" si="54"/>
        <v>-4235</v>
      </c>
      <c r="J393" s="4">
        <f t="shared" si="55"/>
        <v>-0.18214270353963272</v>
      </c>
      <c r="K393" s="5">
        <f t="shared" si="56"/>
        <v>0.81785729646036731</v>
      </c>
      <c r="L393" s="4" t="str">
        <f t="shared" si="57"/>
        <v>Under Budget</v>
      </c>
      <c r="M393">
        <f t="shared" si="58"/>
        <v>2023</v>
      </c>
      <c r="N393">
        <f t="shared" si="59"/>
        <v>8</v>
      </c>
      <c r="O393" t="str">
        <f t="shared" si="60"/>
        <v>Aug</v>
      </c>
      <c r="P393" t="str">
        <f t="shared" si="61"/>
        <v>Q3</v>
      </c>
      <c r="Q393" t="str">
        <f t="shared" si="62"/>
        <v>2023-08</v>
      </c>
    </row>
    <row r="394" spans="1:17" x14ac:dyDescent="0.35">
      <c r="A394" s="2">
        <v>45218</v>
      </c>
      <c r="B394" t="s">
        <v>55</v>
      </c>
      <c r="C394" t="s">
        <v>34</v>
      </c>
      <c r="D394" t="s">
        <v>20</v>
      </c>
      <c r="E394" s="3">
        <v>120533</v>
      </c>
      <c r="F394" s="3">
        <v>162015</v>
      </c>
      <c r="G394" t="s">
        <v>26</v>
      </c>
      <c r="H394" s="3" t="s">
        <v>427</v>
      </c>
      <c r="I394" s="3">
        <f t="shared" si="54"/>
        <v>41482</v>
      </c>
      <c r="J394" s="4">
        <f t="shared" si="55"/>
        <v>0.34415471281723675</v>
      </c>
      <c r="K394" s="5">
        <f t="shared" si="56"/>
        <v>1.3441547128172369</v>
      </c>
      <c r="L394" s="4" t="str">
        <f t="shared" si="57"/>
        <v>Over Budget</v>
      </c>
      <c r="M394">
        <f t="shared" si="58"/>
        <v>2023</v>
      </c>
      <c r="N394">
        <f t="shared" si="59"/>
        <v>10</v>
      </c>
      <c r="O394" t="str">
        <f t="shared" si="60"/>
        <v>Oct</v>
      </c>
      <c r="P394" t="str">
        <f t="shared" si="61"/>
        <v>Q4</v>
      </c>
      <c r="Q394" t="str">
        <f t="shared" si="62"/>
        <v>2023-10</v>
      </c>
    </row>
    <row r="395" spans="1:17" x14ac:dyDescent="0.35">
      <c r="A395" s="2">
        <v>44614</v>
      </c>
      <c r="B395" t="s">
        <v>18</v>
      </c>
      <c r="C395" t="s">
        <v>23</v>
      </c>
      <c r="D395" t="s">
        <v>20</v>
      </c>
      <c r="E395" s="3">
        <v>15109</v>
      </c>
      <c r="F395" s="3">
        <v>62617</v>
      </c>
      <c r="G395" t="s">
        <v>26</v>
      </c>
      <c r="H395" s="3" t="s">
        <v>428</v>
      </c>
      <c r="I395" s="3">
        <f t="shared" si="54"/>
        <v>47508</v>
      </c>
      <c r="J395" s="4">
        <f t="shared" si="55"/>
        <v>3.1443510490436162</v>
      </c>
      <c r="K395" s="5">
        <f t="shared" si="56"/>
        <v>4.1443510490436166</v>
      </c>
      <c r="L395" s="4" t="str">
        <f t="shared" si="57"/>
        <v>Over Budget</v>
      </c>
      <c r="M395">
        <f t="shared" si="58"/>
        <v>2022</v>
      </c>
      <c r="N395">
        <f t="shared" si="59"/>
        <v>2</v>
      </c>
      <c r="O395" t="str">
        <f t="shared" si="60"/>
        <v>Feb</v>
      </c>
      <c r="P395" t="str">
        <f t="shared" si="61"/>
        <v>Q1</v>
      </c>
      <c r="Q395" t="str">
        <f t="shared" si="62"/>
        <v>2022-02</v>
      </c>
    </row>
    <row r="396" spans="1:17" x14ac:dyDescent="0.35">
      <c r="A396" s="2">
        <v>44311</v>
      </c>
      <c r="B396" t="s">
        <v>37</v>
      </c>
      <c r="C396" t="s">
        <v>34</v>
      </c>
      <c r="D396" t="s">
        <v>30</v>
      </c>
      <c r="E396" s="3">
        <v>34632</v>
      </c>
      <c r="F396" s="3">
        <v>91292</v>
      </c>
      <c r="G396" t="s">
        <v>21</v>
      </c>
      <c r="H396" s="3" t="s">
        <v>429</v>
      </c>
      <c r="I396" s="3">
        <f t="shared" si="54"/>
        <v>56660</v>
      </c>
      <c r="J396" s="4">
        <f t="shared" si="55"/>
        <v>1.6360591360591361</v>
      </c>
      <c r="K396" s="5">
        <f t="shared" si="56"/>
        <v>2.6360591360591359</v>
      </c>
      <c r="L396" s="4" t="str">
        <f t="shared" si="57"/>
        <v>Over Budget</v>
      </c>
      <c r="M396">
        <f t="shared" si="58"/>
        <v>2021</v>
      </c>
      <c r="N396">
        <f t="shared" si="59"/>
        <v>4</v>
      </c>
      <c r="O396" t="str">
        <f t="shared" si="60"/>
        <v>Apr</v>
      </c>
      <c r="P396" t="str">
        <f t="shared" si="61"/>
        <v>Q2</v>
      </c>
      <c r="Q396" t="str">
        <f t="shared" si="62"/>
        <v>2021-04</v>
      </c>
    </row>
    <row r="397" spans="1:17" x14ac:dyDescent="0.35">
      <c r="A397" s="2">
        <v>44813</v>
      </c>
      <c r="B397" t="s">
        <v>23</v>
      </c>
      <c r="C397" t="s">
        <v>23</v>
      </c>
      <c r="D397" t="s">
        <v>25</v>
      </c>
      <c r="E397" s="3">
        <v>65276</v>
      </c>
      <c r="F397" s="3">
        <v>10237</v>
      </c>
      <c r="G397" t="s">
        <v>35</v>
      </c>
      <c r="H397" s="3" t="s">
        <v>430</v>
      </c>
      <c r="I397" s="3">
        <f t="shared" si="54"/>
        <v>-55039</v>
      </c>
      <c r="J397" s="4">
        <f t="shared" si="55"/>
        <v>-0.84317360132361052</v>
      </c>
      <c r="K397" s="5">
        <f t="shared" si="56"/>
        <v>0.15682639867638948</v>
      </c>
      <c r="L397" s="4" t="str">
        <f t="shared" si="57"/>
        <v>Under Budget</v>
      </c>
      <c r="M397">
        <f t="shared" si="58"/>
        <v>2022</v>
      </c>
      <c r="N397">
        <f t="shared" si="59"/>
        <v>9</v>
      </c>
      <c r="O397" t="str">
        <f t="shared" si="60"/>
        <v>Sep</v>
      </c>
      <c r="P397" t="str">
        <f t="shared" si="61"/>
        <v>Q3</v>
      </c>
      <c r="Q397" t="str">
        <f t="shared" si="62"/>
        <v>2022-09</v>
      </c>
    </row>
    <row r="398" spans="1:17" x14ac:dyDescent="0.35">
      <c r="A398" s="2">
        <v>45022</v>
      </c>
      <c r="B398" t="s">
        <v>41</v>
      </c>
      <c r="C398" t="s">
        <v>23</v>
      </c>
      <c r="D398" t="s">
        <v>30</v>
      </c>
      <c r="E398" s="3">
        <v>16325</v>
      </c>
      <c r="F398" s="3">
        <v>109778</v>
      </c>
      <c r="G398" t="s">
        <v>32</v>
      </c>
      <c r="H398" s="3" t="s">
        <v>431</v>
      </c>
      <c r="I398" s="3">
        <f t="shared" si="54"/>
        <v>93453</v>
      </c>
      <c r="J398" s="4">
        <f t="shared" si="55"/>
        <v>5.7245329249617152</v>
      </c>
      <c r="K398" s="5">
        <f t="shared" si="56"/>
        <v>6.7245329249617152</v>
      </c>
      <c r="L398" s="4" t="str">
        <f t="shared" si="57"/>
        <v>Over Budget</v>
      </c>
      <c r="M398">
        <f t="shared" si="58"/>
        <v>2023</v>
      </c>
      <c r="N398">
        <f t="shared" si="59"/>
        <v>4</v>
      </c>
      <c r="O398" t="str">
        <f t="shared" si="60"/>
        <v>Apr</v>
      </c>
      <c r="P398" t="str">
        <f t="shared" si="61"/>
        <v>Q2</v>
      </c>
      <c r="Q398" t="str">
        <f t="shared" si="62"/>
        <v>2023-04</v>
      </c>
    </row>
    <row r="399" spans="1:17" x14ac:dyDescent="0.35">
      <c r="A399" s="2">
        <v>44609</v>
      </c>
      <c r="B399" t="s">
        <v>55</v>
      </c>
      <c r="C399" t="s">
        <v>24</v>
      </c>
      <c r="D399" t="s">
        <v>30</v>
      </c>
      <c r="E399" s="3">
        <v>104964</v>
      </c>
      <c r="F399" s="3">
        <v>73263</v>
      </c>
      <c r="G399" t="s">
        <v>35</v>
      </c>
      <c r="H399" s="3" t="s">
        <v>432</v>
      </c>
      <c r="I399" s="3">
        <f t="shared" si="54"/>
        <v>-31701</v>
      </c>
      <c r="J399" s="4">
        <f t="shared" si="55"/>
        <v>-0.3020178346861781</v>
      </c>
      <c r="K399" s="5">
        <f t="shared" si="56"/>
        <v>0.69798216531382185</v>
      </c>
      <c r="L399" s="4" t="str">
        <f t="shared" si="57"/>
        <v>Under Budget</v>
      </c>
      <c r="M399">
        <f t="shared" si="58"/>
        <v>2022</v>
      </c>
      <c r="N399">
        <f t="shared" si="59"/>
        <v>2</v>
      </c>
      <c r="O399" t="str">
        <f t="shared" si="60"/>
        <v>Feb</v>
      </c>
      <c r="P399" t="str">
        <f t="shared" si="61"/>
        <v>Q1</v>
      </c>
      <c r="Q399" t="str">
        <f t="shared" si="62"/>
        <v>2022-02</v>
      </c>
    </row>
    <row r="400" spans="1:17" x14ac:dyDescent="0.35">
      <c r="A400" s="2">
        <v>44925</v>
      </c>
      <c r="B400" t="s">
        <v>41</v>
      </c>
      <c r="C400" t="s">
        <v>19</v>
      </c>
      <c r="D400" t="s">
        <v>39</v>
      </c>
      <c r="E400" s="3">
        <v>11912</v>
      </c>
      <c r="F400" s="3">
        <v>28852</v>
      </c>
      <c r="G400" t="s">
        <v>21</v>
      </c>
      <c r="H400" s="3" t="s">
        <v>433</v>
      </c>
      <c r="I400" s="3">
        <f t="shared" si="54"/>
        <v>16940</v>
      </c>
      <c r="J400" s="4">
        <f t="shared" si="55"/>
        <v>1.4220953660174613</v>
      </c>
      <c r="K400" s="5">
        <f t="shared" si="56"/>
        <v>2.4220953660174613</v>
      </c>
      <c r="L400" s="4" t="str">
        <f t="shared" si="57"/>
        <v>Over Budget</v>
      </c>
      <c r="M400">
        <f t="shared" si="58"/>
        <v>2022</v>
      </c>
      <c r="N400">
        <f t="shared" si="59"/>
        <v>12</v>
      </c>
      <c r="O400" t="str">
        <f t="shared" si="60"/>
        <v>Dec</v>
      </c>
      <c r="P400" t="str">
        <f t="shared" si="61"/>
        <v>Q4</v>
      </c>
      <c r="Q400" t="str">
        <f t="shared" si="62"/>
        <v>2022-12</v>
      </c>
    </row>
    <row r="401" spans="1:17" x14ac:dyDescent="0.35">
      <c r="A401" s="2">
        <v>45217</v>
      </c>
      <c r="B401" t="s">
        <v>41</v>
      </c>
      <c r="C401" t="s">
        <v>29</v>
      </c>
      <c r="D401" t="s">
        <v>20</v>
      </c>
      <c r="E401" s="3">
        <v>17374</v>
      </c>
      <c r="F401" s="3">
        <v>144830</v>
      </c>
      <c r="G401" t="s">
        <v>21</v>
      </c>
      <c r="H401" s="3" t="s">
        <v>434</v>
      </c>
      <c r="I401" s="3">
        <f t="shared" si="54"/>
        <v>127456</v>
      </c>
      <c r="J401" s="4">
        <f t="shared" si="55"/>
        <v>7.3360193392425463</v>
      </c>
      <c r="K401" s="5">
        <f t="shared" si="56"/>
        <v>8.3360193392425455</v>
      </c>
      <c r="L401" s="4" t="str">
        <f t="shared" si="57"/>
        <v>Over Budget</v>
      </c>
      <c r="M401">
        <f t="shared" si="58"/>
        <v>2023</v>
      </c>
      <c r="N401">
        <f t="shared" si="59"/>
        <v>10</v>
      </c>
      <c r="O401" t="str">
        <f t="shared" si="60"/>
        <v>Oct</v>
      </c>
      <c r="P401" t="str">
        <f t="shared" si="61"/>
        <v>Q4</v>
      </c>
      <c r="Q401" t="str">
        <f t="shared" si="62"/>
        <v>2023-10</v>
      </c>
    </row>
    <row r="402" spans="1:17" x14ac:dyDescent="0.35">
      <c r="A402" s="2">
        <v>44957</v>
      </c>
      <c r="B402" t="s">
        <v>55</v>
      </c>
      <c r="C402" t="s">
        <v>34</v>
      </c>
      <c r="D402" t="s">
        <v>39</v>
      </c>
      <c r="E402" s="3">
        <v>43034</v>
      </c>
      <c r="F402" s="3">
        <v>53003</v>
      </c>
      <c r="G402" t="s">
        <v>21</v>
      </c>
      <c r="H402" s="3" t="s">
        <v>435</v>
      </c>
      <c r="I402" s="3">
        <f t="shared" si="54"/>
        <v>9969</v>
      </c>
      <c r="J402" s="4">
        <f t="shared" si="55"/>
        <v>0.23165404099084444</v>
      </c>
      <c r="K402" s="5">
        <f t="shared" si="56"/>
        <v>1.2316540409908445</v>
      </c>
      <c r="L402" s="4" t="str">
        <f t="shared" si="57"/>
        <v>Over Budget</v>
      </c>
      <c r="M402">
        <f t="shared" si="58"/>
        <v>2023</v>
      </c>
      <c r="N402">
        <f t="shared" si="59"/>
        <v>1</v>
      </c>
      <c r="O402" t="str">
        <f t="shared" si="60"/>
        <v>Jan</v>
      </c>
      <c r="P402" t="str">
        <f t="shared" si="61"/>
        <v>Q1</v>
      </c>
      <c r="Q402" t="str">
        <f t="shared" si="62"/>
        <v>2023-01</v>
      </c>
    </row>
    <row r="403" spans="1:17" x14ac:dyDescent="0.35">
      <c r="A403" s="2">
        <v>44872</v>
      </c>
      <c r="B403" t="s">
        <v>37</v>
      </c>
      <c r="C403" t="s">
        <v>43</v>
      </c>
      <c r="D403" t="s">
        <v>30</v>
      </c>
      <c r="E403" s="3">
        <v>95402</v>
      </c>
      <c r="F403" s="3">
        <v>93895</v>
      </c>
      <c r="G403" t="s">
        <v>32</v>
      </c>
      <c r="H403" s="3" t="s">
        <v>436</v>
      </c>
      <c r="I403" s="3">
        <f t="shared" si="54"/>
        <v>-1507</v>
      </c>
      <c r="J403" s="4">
        <f t="shared" si="55"/>
        <v>-1.5796314542672062E-2</v>
      </c>
      <c r="K403" s="5">
        <f t="shared" si="56"/>
        <v>0.98420368545732795</v>
      </c>
      <c r="L403" s="4" t="str">
        <f t="shared" si="57"/>
        <v>Under Budget</v>
      </c>
      <c r="M403">
        <f t="shared" si="58"/>
        <v>2022</v>
      </c>
      <c r="N403">
        <f t="shared" si="59"/>
        <v>11</v>
      </c>
      <c r="O403" t="str">
        <f t="shared" si="60"/>
        <v>Nov</v>
      </c>
      <c r="P403" t="str">
        <f t="shared" si="61"/>
        <v>Q4</v>
      </c>
      <c r="Q403" t="str">
        <f t="shared" si="62"/>
        <v>2022-11</v>
      </c>
    </row>
    <row r="404" spans="1:17" x14ac:dyDescent="0.35">
      <c r="A404" s="2">
        <v>44653</v>
      </c>
      <c r="B404" t="s">
        <v>41</v>
      </c>
      <c r="C404" t="s">
        <v>23</v>
      </c>
      <c r="D404" t="s">
        <v>58</v>
      </c>
      <c r="E404" s="3">
        <v>101792</v>
      </c>
      <c r="F404" s="3">
        <v>17176</v>
      </c>
      <c r="G404" t="s">
        <v>35</v>
      </c>
      <c r="H404" s="3" t="s">
        <v>437</v>
      </c>
      <c r="I404" s="3">
        <f t="shared" si="54"/>
        <v>-84616</v>
      </c>
      <c r="J404" s="4">
        <f t="shared" si="55"/>
        <v>-0.83126375353662374</v>
      </c>
      <c r="K404" s="5">
        <f t="shared" si="56"/>
        <v>0.16873624646337629</v>
      </c>
      <c r="L404" s="4" t="str">
        <f t="shared" si="57"/>
        <v>Under Budget</v>
      </c>
      <c r="M404">
        <f t="shared" si="58"/>
        <v>2022</v>
      </c>
      <c r="N404">
        <f t="shared" si="59"/>
        <v>4</v>
      </c>
      <c r="O404" t="str">
        <f t="shared" si="60"/>
        <v>Apr</v>
      </c>
      <c r="P404" t="str">
        <f t="shared" si="61"/>
        <v>Q2</v>
      </c>
      <c r="Q404" t="str">
        <f t="shared" si="62"/>
        <v>2022-04</v>
      </c>
    </row>
    <row r="405" spans="1:17" x14ac:dyDescent="0.35">
      <c r="A405" s="2">
        <v>45116</v>
      </c>
      <c r="B405" t="s">
        <v>28</v>
      </c>
      <c r="C405" t="s">
        <v>19</v>
      </c>
      <c r="D405" t="s">
        <v>25</v>
      </c>
      <c r="E405" s="3">
        <v>103305</v>
      </c>
      <c r="F405" s="3">
        <v>37658</v>
      </c>
      <c r="G405" t="s">
        <v>32</v>
      </c>
      <c r="H405" s="3" t="s">
        <v>438</v>
      </c>
      <c r="I405" s="3">
        <f t="shared" si="54"/>
        <v>-65647</v>
      </c>
      <c r="J405" s="4">
        <f t="shared" si="55"/>
        <v>-0.63546778955520067</v>
      </c>
      <c r="K405" s="5">
        <f t="shared" si="56"/>
        <v>0.36453221044479939</v>
      </c>
      <c r="L405" s="4" t="str">
        <f t="shared" si="57"/>
        <v>Under Budget</v>
      </c>
      <c r="M405">
        <f t="shared" si="58"/>
        <v>2023</v>
      </c>
      <c r="N405">
        <f t="shared" si="59"/>
        <v>7</v>
      </c>
      <c r="O405" t="str">
        <f t="shared" si="60"/>
        <v>Jul</v>
      </c>
      <c r="P405" t="str">
        <f t="shared" si="61"/>
        <v>Q3</v>
      </c>
      <c r="Q405" t="str">
        <f t="shared" si="62"/>
        <v>2023-07</v>
      </c>
    </row>
    <row r="406" spans="1:17" x14ac:dyDescent="0.35">
      <c r="A406" s="2">
        <v>44388</v>
      </c>
      <c r="B406" t="s">
        <v>41</v>
      </c>
      <c r="C406" t="s">
        <v>23</v>
      </c>
      <c r="D406" t="s">
        <v>30</v>
      </c>
      <c r="E406" s="3">
        <v>60683</v>
      </c>
      <c r="F406" s="3">
        <v>133038</v>
      </c>
      <c r="G406" t="s">
        <v>26</v>
      </c>
      <c r="H406" s="3" t="s">
        <v>439</v>
      </c>
      <c r="I406" s="3">
        <f t="shared" si="54"/>
        <v>72355</v>
      </c>
      <c r="J406" s="4">
        <f t="shared" si="55"/>
        <v>1.192343819521118</v>
      </c>
      <c r="K406" s="5">
        <f t="shared" si="56"/>
        <v>2.1923438195211178</v>
      </c>
      <c r="L406" s="4" t="str">
        <f t="shared" si="57"/>
        <v>Over Budget</v>
      </c>
      <c r="M406">
        <f t="shared" si="58"/>
        <v>2021</v>
      </c>
      <c r="N406">
        <f t="shared" si="59"/>
        <v>7</v>
      </c>
      <c r="O406" t="str">
        <f t="shared" si="60"/>
        <v>Jul</v>
      </c>
      <c r="P406" t="str">
        <f t="shared" si="61"/>
        <v>Q3</v>
      </c>
      <c r="Q406" t="str">
        <f t="shared" si="62"/>
        <v>2021-07</v>
      </c>
    </row>
    <row r="407" spans="1:17" x14ac:dyDescent="0.35">
      <c r="A407" s="2">
        <v>44935</v>
      </c>
      <c r="B407" t="s">
        <v>23</v>
      </c>
      <c r="C407" t="s">
        <v>19</v>
      </c>
      <c r="D407" t="s">
        <v>39</v>
      </c>
      <c r="E407" s="3">
        <v>104817</v>
      </c>
      <c r="F407" s="3">
        <v>144746</v>
      </c>
      <c r="G407" t="s">
        <v>35</v>
      </c>
      <c r="H407" s="3" t="s">
        <v>440</v>
      </c>
      <c r="I407" s="3">
        <f t="shared" si="54"/>
        <v>39929</v>
      </c>
      <c r="J407" s="4">
        <f t="shared" si="55"/>
        <v>0.38094011467605443</v>
      </c>
      <c r="K407" s="5">
        <f t="shared" si="56"/>
        <v>1.3809401146760545</v>
      </c>
      <c r="L407" s="4" t="str">
        <f t="shared" si="57"/>
        <v>Over Budget</v>
      </c>
      <c r="M407">
        <f t="shared" si="58"/>
        <v>2023</v>
      </c>
      <c r="N407">
        <f t="shared" si="59"/>
        <v>1</v>
      </c>
      <c r="O407" t="str">
        <f t="shared" si="60"/>
        <v>Jan</v>
      </c>
      <c r="P407" t="str">
        <f t="shared" si="61"/>
        <v>Q1</v>
      </c>
      <c r="Q407" t="str">
        <f t="shared" si="62"/>
        <v>2023-01</v>
      </c>
    </row>
    <row r="408" spans="1:17" x14ac:dyDescent="0.35">
      <c r="A408" s="2">
        <v>45174</v>
      </c>
      <c r="B408" t="s">
        <v>55</v>
      </c>
      <c r="C408" t="s">
        <v>19</v>
      </c>
      <c r="D408" t="s">
        <v>58</v>
      </c>
      <c r="E408" s="3">
        <v>137776</v>
      </c>
      <c r="F408" s="3">
        <v>156982</v>
      </c>
      <c r="G408" t="s">
        <v>21</v>
      </c>
      <c r="H408" s="3" t="s">
        <v>441</v>
      </c>
      <c r="I408" s="3">
        <f t="shared" si="54"/>
        <v>19206</v>
      </c>
      <c r="J408" s="4">
        <f t="shared" si="55"/>
        <v>0.13940018580884914</v>
      </c>
      <c r="K408" s="5">
        <f t="shared" si="56"/>
        <v>1.1394001858088492</v>
      </c>
      <c r="L408" s="4" t="str">
        <f t="shared" si="57"/>
        <v>Over Budget</v>
      </c>
      <c r="M408">
        <f t="shared" si="58"/>
        <v>2023</v>
      </c>
      <c r="N408">
        <f t="shared" si="59"/>
        <v>9</v>
      </c>
      <c r="O408" t="str">
        <f t="shared" si="60"/>
        <v>Sep</v>
      </c>
      <c r="P408" t="str">
        <f t="shared" si="61"/>
        <v>Q3</v>
      </c>
      <c r="Q408" t="str">
        <f t="shared" si="62"/>
        <v>2023-09</v>
      </c>
    </row>
    <row r="409" spans="1:17" x14ac:dyDescent="0.35">
      <c r="A409" s="2">
        <v>45205</v>
      </c>
      <c r="B409" t="s">
        <v>18</v>
      </c>
      <c r="C409" t="s">
        <v>43</v>
      </c>
      <c r="D409" t="s">
        <v>58</v>
      </c>
      <c r="E409" s="3">
        <v>148227</v>
      </c>
      <c r="F409" s="3">
        <v>35948</v>
      </c>
      <c r="G409" t="s">
        <v>35</v>
      </c>
      <c r="H409" s="3" t="s">
        <v>442</v>
      </c>
      <c r="I409" s="3">
        <f t="shared" si="54"/>
        <v>-112279</v>
      </c>
      <c r="J409" s="4">
        <f t="shared" si="55"/>
        <v>-0.75748008122676702</v>
      </c>
      <c r="K409" s="5">
        <f t="shared" si="56"/>
        <v>0.24251991877323295</v>
      </c>
      <c r="L409" s="4" t="str">
        <f t="shared" si="57"/>
        <v>Under Budget</v>
      </c>
      <c r="M409">
        <f t="shared" si="58"/>
        <v>2023</v>
      </c>
      <c r="N409">
        <f t="shared" si="59"/>
        <v>10</v>
      </c>
      <c r="O409" t="str">
        <f t="shared" si="60"/>
        <v>Oct</v>
      </c>
      <c r="P409" t="str">
        <f t="shared" si="61"/>
        <v>Q4</v>
      </c>
      <c r="Q409" t="str">
        <f t="shared" si="62"/>
        <v>2023-10</v>
      </c>
    </row>
    <row r="410" spans="1:17" x14ac:dyDescent="0.35">
      <c r="A410" s="2">
        <v>44292</v>
      </c>
      <c r="B410" t="s">
        <v>41</v>
      </c>
      <c r="C410" t="s">
        <v>19</v>
      </c>
      <c r="D410" t="s">
        <v>30</v>
      </c>
      <c r="E410" s="3">
        <v>57952</v>
      </c>
      <c r="F410" s="3">
        <v>35749</v>
      </c>
      <c r="G410" t="s">
        <v>21</v>
      </c>
      <c r="H410" s="3" t="s">
        <v>443</v>
      </c>
      <c r="I410" s="3">
        <f t="shared" si="54"/>
        <v>-22203</v>
      </c>
      <c r="J410" s="4">
        <f t="shared" si="55"/>
        <v>-0.38312741579237991</v>
      </c>
      <c r="K410" s="5">
        <f t="shared" si="56"/>
        <v>0.61687258420762014</v>
      </c>
      <c r="L410" s="4" t="str">
        <f t="shared" si="57"/>
        <v>Under Budget</v>
      </c>
      <c r="M410">
        <f t="shared" si="58"/>
        <v>2021</v>
      </c>
      <c r="N410">
        <f t="shared" si="59"/>
        <v>4</v>
      </c>
      <c r="O410" t="str">
        <f t="shared" si="60"/>
        <v>Apr</v>
      </c>
      <c r="P410" t="str">
        <f t="shared" si="61"/>
        <v>Q2</v>
      </c>
      <c r="Q410" t="str">
        <f t="shared" si="62"/>
        <v>2021-04</v>
      </c>
    </row>
    <row r="411" spans="1:17" x14ac:dyDescent="0.35">
      <c r="A411" s="2">
        <v>44859</v>
      </c>
      <c r="B411" t="s">
        <v>37</v>
      </c>
      <c r="C411" t="s">
        <v>43</v>
      </c>
      <c r="D411" t="s">
        <v>20</v>
      </c>
      <c r="E411" s="3">
        <v>133899</v>
      </c>
      <c r="F411" s="3">
        <v>100356</v>
      </c>
      <c r="G411" t="s">
        <v>32</v>
      </c>
      <c r="H411" s="3" t="s">
        <v>444</v>
      </c>
      <c r="I411" s="3">
        <f t="shared" si="54"/>
        <v>-33543</v>
      </c>
      <c r="J411" s="4">
        <f t="shared" si="55"/>
        <v>-0.25050971254452981</v>
      </c>
      <c r="K411" s="5">
        <f t="shared" si="56"/>
        <v>0.74949028745547019</v>
      </c>
      <c r="L411" s="4" t="str">
        <f t="shared" si="57"/>
        <v>Under Budget</v>
      </c>
      <c r="M411">
        <f t="shared" si="58"/>
        <v>2022</v>
      </c>
      <c r="N411">
        <f t="shared" si="59"/>
        <v>10</v>
      </c>
      <c r="O411" t="str">
        <f t="shared" si="60"/>
        <v>Oct</v>
      </c>
      <c r="P411" t="str">
        <f t="shared" si="61"/>
        <v>Q4</v>
      </c>
      <c r="Q411" t="str">
        <f t="shared" si="62"/>
        <v>2022-10</v>
      </c>
    </row>
    <row r="412" spans="1:17" x14ac:dyDescent="0.35">
      <c r="A412" s="2">
        <v>44233</v>
      </c>
      <c r="B412" t="s">
        <v>28</v>
      </c>
      <c r="C412" t="s">
        <v>24</v>
      </c>
      <c r="D412" t="s">
        <v>58</v>
      </c>
      <c r="E412" s="3">
        <v>21388</v>
      </c>
      <c r="F412" s="3">
        <v>136390</v>
      </c>
      <c r="G412" t="s">
        <v>35</v>
      </c>
      <c r="H412" s="3" t="s">
        <v>445</v>
      </c>
      <c r="I412" s="3">
        <f t="shared" si="54"/>
        <v>115002</v>
      </c>
      <c r="J412" s="4">
        <f t="shared" si="55"/>
        <v>5.3769403403777822</v>
      </c>
      <c r="K412" s="5">
        <f t="shared" si="56"/>
        <v>6.3769403403777822</v>
      </c>
      <c r="L412" s="4" t="str">
        <f t="shared" si="57"/>
        <v>Over Budget</v>
      </c>
      <c r="M412">
        <f t="shared" si="58"/>
        <v>2021</v>
      </c>
      <c r="N412">
        <f t="shared" si="59"/>
        <v>2</v>
      </c>
      <c r="O412" t="str">
        <f t="shared" si="60"/>
        <v>Feb</v>
      </c>
      <c r="P412" t="str">
        <f t="shared" si="61"/>
        <v>Q1</v>
      </c>
      <c r="Q412" t="str">
        <f t="shared" si="62"/>
        <v>2021-02</v>
      </c>
    </row>
    <row r="413" spans="1:17" x14ac:dyDescent="0.35">
      <c r="A413" s="2">
        <v>44475</v>
      </c>
      <c r="B413" t="s">
        <v>28</v>
      </c>
      <c r="C413" t="s">
        <v>23</v>
      </c>
      <c r="D413" t="s">
        <v>25</v>
      </c>
      <c r="E413" s="3">
        <v>84178</v>
      </c>
      <c r="F413" s="3">
        <v>34678</v>
      </c>
      <c r="G413" t="s">
        <v>21</v>
      </c>
      <c r="H413" s="3" t="s">
        <v>446</v>
      </c>
      <c r="I413" s="3">
        <f t="shared" si="54"/>
        <v>-49500</v>
      </c>
      <c r="J413" s="4">
        <f t="shared" si="55"/>
        <v>-0.58803963030720618</v>
      </c>
      <c r="K413" s="5">
        <f t="shared" si="56"/>
        <v>0.41196036969279382</v>
      </c>
      <c r="L413" s="4" t="str">
        <f t="shared" si="57"/>
        <v>Under Budget</v>
      </c>
      <c r="M413">
        <f t="shared" si="58"/>
        <v>2021</v>
      </c>
      <c r="N413">
        <f t="shared" si="59"/>
        <v>10</v>
      </c>
      <c r="O413" t="str">
        <f t="shared" si="60"/>
        <v>Oct</v>
      </c>
      <c r="P413" t="str">
        <f t="shared" si="61"/>
        <v>Q4</v>
      </c>
      <c r="Q413" t="str">
        <f t="shared" si="62"/>
        <v>2021-10</v>
      </c>
    </row>
    <row r="414" spans="1:17" x14ac:dyDescent="0.35">
      <c r="A414" s="2">
        <v>44413</v>
      </c>
      <c r="B414" t="s">
        <v>18</v>
      </c>
      <c r="C414" t="s">
        <v>43</v>
      </c>
      <c r="D414" t="s">
        <v>39</v>
      </c>
      <c r="E414" s="3">
        <v>36457</v>
      </c>
      <c r="F414" s="3">
        <v>156498</v>
      </c>
      <c r="G414" t="s">
        <v>32</v>
      </c>
      <c r="H414" s="3" t="s">
        <v>447</v>
      </c>
      <c r="I414" s="3">
        <f t="shared" si="54"/>
        <v>120041</v>
      </c>
      <c r="J414" s="4">
        <f t="shared" si="55"/>
        <v>3.2926735606330744</v>
      </c>
      <c r="K414" s="5">
        <f t="shared" si="56"/>
        <v>4.2926735606330748</v>
      </c>
      <c r="L414" s="4" t="str">
        <f t="shared" si="57"/>
        <v>Over Budget</v>
      </c>
      <c r="M414">
        <f t="shared" si="58"/>
        <v>2021</v>
      </c>
      <c r="N414">
        <f t="shared" si="59"/>
        <v>8</v>
      </c>
      <c r="O414" t="str">
        <f t="shared" si="60"/>
        <v>Aug</v>
      </c>
      <c r="P414" t="str">
        <f t="shared" si="61"/>
        <v>Q3</v>
      </c>
      <c r="Q414" t="str">
        <f t="shared" si="62"/>
        <v>2021-08</v>
      </c>
    </row>
    <row r="415" spans="1:17" x14ac:dyDescent="0.35">
      <c r="A415" s="2">
        <v>45063</v>
      </c>
      <c r="B415" t="s">
        <v>23</v>
      </c>
      <c r="C415" t="s">
        <v>29</v>
      </c>
      <c r="D415" t="s">
        <v>39</v>
      </c>
      <c r="E415" s="3">
        <v>21752</v>
      </c>
      <c r="F415" s="3">
        <v>53418</v>
      </c>
      <c r="G415" t="s">
        <v>35</v>
      </c>
      <c r="H415" s="3" t="s">
        <v>448</v>
      </c>
      <c r="I415" s="3">
        <f t="shared" si="54"/>
        <v>31666</v>
      </c>
      <c r="J415" s="4">
        <f t="shared" si="55"/>
        <v>1.4557741816844427</v>
      </c>
      <c r="K415" s="5">
        <f t="shared" si="56"/>
        <v>2.4557741816844429</v>
      </c>
      <c r="L415" s="4" t="str">
        <f t="shared" si="57"/>
        <v>Over Budget</v>
      </c>
      <c r="M415">
        <f t="shared" si="58"/>
        <v>2023</v>
      </c>
      <c r="N415">
        <f t="shared" si="59"/>
        <v>5</v>
      </c>
      <c r="O415" t="str">
        <f t="shared" si="60"/>
        <v>May</v>
      </c>
      <c r="P415" t="str">
        <f t="shared" si="61"/>
        <v>Q2</v>
      </c>
      <c r="Q415" t="str">
        <f t="shared" si="62"/>
        <v>2023-05</v>
      </c>
    </row>
    <row r="416" spans="1:17" x14ac:dyDescent="0.35">
      <c r="A416" s="2">
        <v>45069</v>
      </c>
      <c r="B416" t="s">
        <v>18</v>
      </c>
      <c r="C416" t="s">
        <v>23</v>
      </c>
      <c r="D416" t="s">
        <v>39</v>
      </c>
      <c r="E416" s="3">
        <v>61832</v>
      </c>
      <c r="F416" s="3">
        <v>133400</v>
      </c>
      <c r="G416" t="s">
        <v>35</v>
      </c>
      <c r="H416" s="3" t="s">
        <v>449</v>
      </c>
      <c r="I416" s="3">
        <f t="shared" si="54"/>
        <v>71568</v>
      </c>
      <c r="J416" s="4">
        <f t="shared" si="55"/>
        <v>1.1574589209470825</v>
      </c>
      <c r="K416" s="5">
        <f t="shared" si="56"/>
        <v>2.1574589209470822</v>
      </c>
      <c r="L416" s="4" t="str">
        <f t="shared" si="57"/>
        <v>Over Budget</v>
      </c>
      <c r="M416">
        <f t="shared" si="58"/>
        <v>2023</v>
      </c>
      <c r="N416">
        <f t="shared" si="59"/>
        <v>5</v>
      </c>
      <c r="O416" t="str">
        <f t="shared" si="60"/>
        <v>May</v>
      </c>
      <c r="P416" t="str">
        <f t="shared" si="61"/>
        <v>Q2</v>
      </c>
      <c r="Q416" t="str">
        <f t="shared" si="62"/>
        <v>2023-05</v>
      </c>
    </row>
    <row r="417" spans="1:17" x14ac:dyDescent="0.35">
      <c r="A417" s="2">
        <v>44258</v>
      </c>
      <c r="B417" t="s">
        <v>23</v>
      </c>
      <c r="C417" t="s">
        <v>29</v>
      </c>
      <c r="D417" t="s">
        <v>30</v>
      </c>
      <c r="E417" s="3">
        <v>14237</v>
      </c>
      <c r="F417" s="3">
        <v>167752</v>
      </c>
      <c r="G417" t="s">
        <v>26</v>
      </c>
      <c r="H417" s="3" t="s">
        <v>450</v>
      </c>
      <c r="I417" s="3">
        <f t="shared" si="54"/>
        <v>153515</v>
      </c>
      <c r="J417" s="4">
        <f t="shared" si="55"/>
        <v>10.782819414202431</v>
      </c>
      <c r="K417" s="5">
        <f t="shared" si="56"/>
        <v>11.782819414202431</v>
      </c>
      <c r="L417" s="4" t="str">
        <f t="shared" si="57"/>
        <v>Over Budget</v>
      </c>
      <c r="M417">
        <f t="shared" si="58"/>
        <v>2021</v>
      </c>
      <c r="N417">
        <f t="shared" si="59"/>
        <v>3</v>
      </c>
      <c r="O417" t="str">
        <f t="shared" si="60"/>
        <v>Mar</v>
      </c>
      <c r="P417" t="str">
        <f t="shared" si="61"/>
        <v>Q1</v>
      </c>
      <c r="Q417" t="str">
        <f t="shared" si="62"/>
        <v>2021-03</v>
      </c>
    </row>
    <row r="418" spans="1:17" x14ac:dyDescent="0.35">
      <c r="A418" s="2">
        <v>44792</v>
      </c>
      <c r="B418" t="s">
        <v>41</v>
      </c>
      <c r="C418" t="s">
        <v>34</v>
      </c>
      <c r="D418" t="s">
        <v>39</v>
      </c>
      <c r="E418" s="3">
        <v>144123</v>
      </c>
      <c r="F418" s="3">
        <v>117203</v>
      </c>
      <c r="G418" t="s">
        <v>35</v>
      </c>
      <c r="H418" s="3" t="s">
        <v>451</v>
      </c>
      <c r="I418" s="3">
        <f t="shared" si="54"/>
        <v>-26920</v>
      </c>
      <c r="J418" s="4">
        <f t="shared" si="55"/>
        <v>-0.18678489900987352</v>
      </c>
      <c r="K418" s="5">
        <f t="shared" si="56"/>
        <v>0.8132151009901265</v>
      </c>
      <c r="L418" s="4" t="str">
        <f t="shared" si="57"/>
        <v>Under Budget</v>
      </c>
      <c r="M418">
        <f t="shared" si="58"/>
        <v>2022</v>
      </c>
      <c r="N418">
        <f t="shared" si="59"/>
        <v>8</v>
      </c>
      <c r="O418" t="str">
        <f t="shared" si="60"/>
        <v>Aug</v>
      </c>
      <c r="P418" t="str">
        <f t="shared" si="61"/>
        <v>Q3</v>
      </c>
      <c r="Q418" t="str">
        <f t="shared" si="62"/>
        <v>2022-08</v>
      </c>
    </row>
    <row r="419" spans="1:17" x14ac:dyDescent="0.35">
      <c r="A419" s="2">
        <v>44925</v>
      </c>
      <c r="B419" t="s">
        <v>55</v>
      </c>
      <c r="C419" t="s">
        <v>29</v>
      </c>
      <c r="D419" t="s">
        <v>39</v>
      </c>
      <c r="E419" s="3">
        <v>53311</v>
      </c>
      <c r="F419" s="3">
        <v>145240</v>
      </c>
      <c r="G419" t="s">
        <v>26</v>
      </c>
      <c r="H419" s="3" t="s">
        <v>452</v>
      </c>
      <c r="I419" s="3">
        <f t="shared" si="54"/>
        <v>91929</v>
      </c>
      <c r="J419" s="4">
        <f t="shared" si="55"/>
        <v>1.7243908386636904</v>
      </c>
      <c r="K419" s="5">
        <f t="shared" si="56"/>
        <v>2.7243908386636906</v>
      </c>
      <c r="L419" s="4" t="str">
        <f t="shared" si="57"/>
        <v>Over Budget</v>
      </c>
      <c r="M419">
        <f t="shared" si="58"/>
        <v>2022</v>
      </c>
      <c r="N419">
        <f t="shared" si="59"/>
        <v>12</v>
      </c>
      <c r="O419" t="str">
        <f t="shared" si="60"/>
        <v>Dec</v>
      </c>
      <c r="P419" t="str">
        <f t="shared" si="61"/>
        <v>Q4</v>
      </c>
      <c r="Q419" t="str">
        <f t="shared" si="62"/>
        <v>2022-12</v>
      </c>
    </row>
    <row r="420" spans="1:17" x14ac:dyDescent="0.35">
      <c r="A420" s="2">
        <v>44593</v>
      </c>
      <c r="B420" t="s">
        <v>37</v>
      </c>
      <c r="C420" t="s">
        <v>24</v>
      </c>
      <c r="D420" t="s">
        <v>25</v>
      </c>
      <c r="E420" s="3">
        <v>29088</v>
      </c>
      <c r="F420" s="3">
        <v>111845</v>
      </c>
      <c r="G420" t="s">
        <v>35</v>
      </c>
      <c r="H420" s="3" t="s">
        <v>453</v>
      </c>
      <c r="I420" s="3">
        <f t="shared" si="54"/>
        <v>82757</v>
      </c>
      <c r="J420" s="4">
        <f t="shared" si="55"/>
        <v>2.8450563806380638</v>
      </c>
      <c r="K420" s="5">
        <f t="shared" si="56"/>
        <v>3.8450563806380638</v>
      </c>
      <c r="L420" s="4" t="str">
        <f t="shared" si="57"/>
        <v>Over Budget</v>
      </c>
      <c r="M420">
        <f t="shared" si="58"/>
        <v>2022</v>
      </c>
      <c r="N420">
        <f t="shared" si="59"/>
        <v>2</v>
      </c>
      <c r="O420" t="str">
        <f t="shared" si="60"/>
        <v>Feb</v>
      </c>
      <c r="P420" t="str">
        <f t="shared" si="61"/>
        <v>Q1</v>
      </c>
      <c r="Q420" t="str">
        <f t="shared" si="62"/>
        <v>2022-02</v>
      </c>
    </row>
    <row r="421" spans="1:17" x14ac:dyDescent="0.35">
      <c r="A421" s="2">
        <v>44895</v>
      </c>
      <c r="B421" t="s">
        <v>28</v>
      </c>
      <c r="C421" t="s">
        <v>34</v>
      </c>
      <c r="D421" t="s">
        <v>20</v>
      </c>
      <c r="E421" s="3">
        <v>15675</v>
      </c>
      <c r="F421" s="3">
        <v>110209</v>
      </c>
      <c r="G421" t="s">
        <v>26</v>
      </c>
      <c r="H421" s="3" t="s">
        <v>454</v>
      </c>
      <c r="I421" s="3">
        <f t="shared" si="54"/>
        <v>94534</v>
      </c>
      <c r="J421" s="4">
        <f t="shared" si="55"/>
        <v>6.0308771929824561</v>
      </c>
      <c r="K421" s="5">
        <f t="shared" si="56"/>
        <v>7.0308771929824561</v>
      </c>
      <c r="L421" s="4" t="str">
        <f t="shared" si="57"/>
        <v>Over Budget</v>
      </c>
      <c r="M421">
        <f t="shared" si="58"/>
        <v>2022</v>
      </c>
      <c r="N421">
        <f t="shared" si="59"/>
        <v>11</v>
      </c>
      <c r="O421" t="str">
        <f t="shared" si="60"/>
        <v>Nov</v>
      </c>
      <c r="P421" t="str">
        <f t="shared" si="61"/>
        <v>Q4</v>
      </c>
      <c r="Q421" t="str">
        <f t="shared" si="62"/>
        <v>2022-11</v>
      </c>
    </row>
    <row r="422" spans="1:17" x14ac:dyDescent="0.35">
      <c r="A422" s="2">
        <v>45239</v>
      </c>
      <c r="B422" t="s">
        <v>18</v>
      </c>
      <c r="C422" t="s">
        <v>34</v>
      </c>
      <c r="D422" t="s">
        <v>30</v>
      </c>
      <c r="E422" s="3">
        <v>12640</v>
      </c>
      <c r="F422" s="3">
        <v>9080</v>
      </c>
      <c r="G422" t="s">
        <v>32</v>
      </c>
      <c r="H422" s="3" t="s">
        <v>455</v>
      </c>
      <c r="I422" s="3">
        <f t="shared" si="54"/>
        <v>-3560</v>
      </c>
      <c r="J422" s="4">
        <f t="shared" si="55"/>
        <v>-0.28164556962025317</v>
      </c>
      <c r="K422" s="5">
        <f t="shared" si="56"/>
        <v>0.71835443037974689</v>
      </c>
      <c r="L422" s="4" t="str">
        <f t="shared" si="57"/>
        <v>Under Budget</v>
      </c>
      <c r="M422">
        <f t="shared" si="58"/>
        <v>2023</v>
      </c>
      <c r="N422">
        <f t="shared" si="59"/>
        <v>11</v>
      </c>
      <c r="O422" t="str">
        <f t="shared" si="60"/>
        <v>Nov</v>
      </c>
      <c r="P422" t="str">
        <f t="shared" si="61"/>
        <v>Q4</v>
      </c>
      <c r="Q422" t="str">
        <f t="shared" si="62"/>
        <v>2023-11</v>
      </c>
    </row>
    <row r="423" spans="1:17" x14ac:dyDescent="0.35">
      <c r="A423" s="2">
        <v>44373</v>
      </c>
      <c r="B423" t="s">
        <v>37</v>
      </c>
      <c r="C423" t="s">
        <v>19</v>
      </c>
      <c r="D423" t="s">
        <v>30</v>
      </c>
      <c r="E423" s="3">
        <v>73328</v>
      </c>
      <c r="F423" s="3">
        <v>85333</v>
      </c>
      <c r="G423" t="s">
        <v>35</v>
      </c>
      <c r="H423" s="3" t="s">
        <v>456</v>
      </c>
      <c r="I423" s="3">
        <f t="shared" si="54"/>
        <v>12005</v>
      </c>
      <c r="J423" s="4">
        <f t="shared" si="55"/>
        <v>0.16371645210560767</v>
      </c>
      <c r="K423" s="5">
        <f t="shared" si="56"/>
        <v>1.1637164521056076</v>
      </c>
      <c r="L423" s="4" t="str">
        <f t="shared" si="57"/>
        <v>Over Budget</v>
      </c>
      <c r="M423">
        <f t="shared" si="58"/>
        <v>2021</v>
      </c>
      <c r="N423">
        <f t="shared" si="59"/>
        <v>6</v>
      </c>
      <c r="O423" t="str">
        <f t="shared" si="60"/>
        <v>Jun</v>
      </c>
      <c r="P423" t="str">
        <f t="shared" si="61"/>
        <v>Q2</v>
      </c>
      <c r="Q423" t="str">
        <f t="shared" si="62"/>
        <v>2021-06</v>
      </c>
    </row>
    <row r="424" spans="1:17" x14ac:dyDescent="0.35">
      <c r="A424" s="2">
        <v>44592</v>
      </c>
      <c r="B424" t="s">
        <v>23</v>
      </c>
      <c r="C424" t="s">
        <v>29</v>
      </c>
      <c r="D424" t="s">
        <v>39</v>
      </c>
      <c r="E424" s="3">
        <v>22317</v>
      </c>
      <c r="F424" s="3">
        <v>126307</v>
      </c>
      <c r="G424" t="s">
        <v>32</v>
      </c>
      <c r="H424" s="3" t="s">
        <v>457</v>
      </c>
      <c r="I424" s="3">
        <f t="shared" si="54"/>
        <v>103990</v>
      </c>
      <c r="J424" s="4">
        <f t="shared" si="55"/>
        <v>4.6596764798135952</v>
      </c>
      <c r="K424" s="5">
        <f t="shared" si="56"/>
        <v>5.6596764798135952</v>
      </c>
      <c r="L424" s="4" t="str">
        <f t="shared" si="57"/>
        <v>Over Budget</v>
      </c>
      <c r="M424">
        <f t="shared" si="58"/>
        <v>2022</v>
      </c>
      <c r="N424">
        <f t="shared" si="59"/>
        <v>1</v>
      </c>
      <c r="O424" t="str">
        <f t="shared" si="60"/>
        <v>Jan</v>
      </c>
      <c r="P424" t="str">
        <f t="shared" si="61"/>
        <v>Q1</v>
      </c>
      <c r="Q424" t="str">
        <f t="shared" si="62"/>
        <v>2022-01</v>
      </c>
    </row>
    <row r="425" spans="1:17" x14ac:dyDescent="0.35">
      <c r="A425" s="2">
        <v>44641</v>
      </c>
      <c r="B425" t="s">
        <v>55</v>
      </c>
      <c r="C425" t="s">
        <v>19</v>
      </c>
      <c r="D425" t="s">
        <v>25</v>
      </c>
      <c r="E425" s="3">
        <v>116442</v>
      </c>
      <c r="F425" s="3">
        <v>44018</v>
      </c>
      <c r="G425" t="s">
        <v>35</v>
      </c>
      <c r="H425" s="3" t="s">
        <v>458</v>
      </c>
      <c r="I425" s="3">
        <f t="shared" si="54"/>
        <v>-72424</v>
      </c>
      <c r="J425" s="4">
        <f t="shared" si="55"/>
        <v>-0.62197488878583329</v>
      </c>
      <c r="K425" s="5">
        <f t="shared" si="56"/>
        <v>0.37802511121416671</v>
      </c>
      <c r="L425" s="4" t="str">
        <f t="shared" si="57"/>
        <v>Under Budget</v>
      </c>
      <c r="M425">
        <f t="shared" si="58"/>
        <v>2022</v>
      </c>
      <c r="N425">
        <f t="shared" si="59"/>
        <v>3</v>
      </c>
      <c r="O425" t="str">
        <f t="shared" si="60"/>
        <v>Mar</v>
      </c>
      <c r="P425" t="str">
        <f t="shared" si="61"/>
        <v>Q1</v>
      </c>
      <c r="Q425" t="str">
        <f t="shared" si="62"/>
        <v>2022-03</v>
      </c>
    </row>
    <row r="426" spans="1:17" x14ac:dyDescent="0.35">
      <c r="A426" s="2">
        <v>44272</v>
      </c>
      <c r="B426" t="s">
        <v>28</v>
      </c>
      <c r="C426" t="s">
        <v>29</v>
      </c>
      <c r="D426" t="s">
        <v>58</v>
      </c>
      <c r="E426" s="3">
        <v>113666</v>
      </c>
      <c r="F426" s="3">
        <v>93487</v>
      </c>
      <c r="G426" t="s">
        <v>35</v>
      </c>
      <c r="H426" s="3" t="s">
        <v>459</v>
      </c>
      <c r="I426" s="3">
        <f t="shared" si="54"/>
        <v>-20179</v>
      </c>
      <c r="J426" s="4">
        <f t="shared" si="55"/>
        <v>-0.17752890046275932</v>
      </c>
      <c r="K426" s="5">
        <f t="shared" si="56"/>
        <v>0.82247109953724074</v>
      </c>
      <c r="L426" s="4" t="str">
        <f t="shared" si="57"/>
        <v>Under Budget</v>
      </c>
      <c r="M426">
        <f t="shared" si="58"/>
        <v>2021</v>
      </c>
      <c r="N426">
        <f t="shared" si="59"/>
        <v>3</v>
      </c>
      <c r="O426" t="str">
        <f t="shared" si="60"/>
        <v>Mar</v>
      </c>
      <c r="P426" t="str">
        <f t="shared" si="61"/>
        <v>Q1</v>
      </c>
      <c r="Q426" t="str">
        <f t="shared" si="62"/>
        <v>2021-03</v>
      </c>
    </row>
    <row r="427" spans="1:17" x14ac:dyDescent="0.35">
      <c r="A427" s="2">
        <v>44461</v>
      </c>
      <c r="B427" t="s">
        <v>28</v>
      </c>
      <c r="C427" t="s">
        <v>34</v>
      </c>
      <c r="D427" t="s">
        <v>39</v>
      </c>
      <c r="E427" s="3">
        <v>43462</v>
      </c>
      <c r="F427" s="3">
        <v>111424</v>
      </c>
      <c r="G427" t="s">
        <v>35</v>
      </c>
      <c r="H427" s="3" t="s">
        <v>460</v>
      </c>
      <c r="I427" s="3">
        <f t="shared" si="54"/>
        <v>67962</v>
      </c>
      <c r="J427" s="4">
        <f t="shared" si="55"/>
        <v>1.5637108278496157</v>
      </c>
      <c r="K427" s="5">
        <f t="shared" si="56"/>
        <v>2.5637108278496159</v>
      </c>
      <c r="L427" s="4" t="str">
        <f t="shared" si="57"/>
        <v>Over Budget</v>
      </c>
      <c r="M427">
        <f t="shared" si="58"/>
        <v>2021</v>
      </c>
      <c r="N427">
        <f t="shared" si="59"/>
        <v>9</v>
      </c>
      <c r="O427" t="str">
        <f t="shared" si="60"/>
        <v>Sep</v>
      </c>
      <c r="P427" t="str">
        <f t="shared" si="61"/>
        <v>Q3</v>
      </c>
      <c r="Q427" t="str">
        <f t="shared" si="62"/>
        <v>2021-09</v>
      </c>
    </row>
    <row r="428" spans="1:17" x14ac:dyDescent="0.35">
      <c r="A428" s="2">
        <v>44651</v>
      </c>
      <c r="B428" t="s">
        <v>23</v>
      </c>
      <c r="C428" t="s">
        <v>19</v>
      </c>
      <c r="D428" t="s">
        <v>39</v>
      </c>
      <c r="E428" s="3">
        <v>85921</v>
      </c>
      <c r="F428" s="3">
        <v>81775</v>
      </c>
      <c r="G428" t="s">
        <v>35</v>
      </c>
      <c r="H428" s="3" t="s">
        <v>461</v>
      </c>
      <c r="I428" s="3">
        <f t="shared" si="54"/>
        <v>-4146</v>
      </c>
      <c r="J428" s="4">
        <f t="shared" si="55"/>
        <v>-4.8253628333003576E-2</v>
      </c>
      <c r="K428" s="5">
        <f t="shared" si="56"/>
        <v>0.95174637166699638</v>
      </c>
      <c r="L428" s="4" t="str">
        <f t="shared" si="57"/>
        <v>Under Budget</v>
      </c>
      <c r="M428">
        <f t="shared" si="58"/>
        <v>2022</v>
      </c>
      <c r="N428">
        <f t="shared" si="59"/>
        <v>3</v>
      </c>
      <c r="O428" t="str">
        <f t="shared" si="60"/>
        <v>Mar</v>
      </c>
      <c r="P428" t="str">
        <f t="shared" si="61"/>
        <v>Q1</v>
      </c>
      <c r="Q428" t="str">
        <f t="shared" si="62"/>
        <v>2022-03</v>
      </c>
    </row>
    <row r="429" spans="1:17" x14ac:dyDescent="0.35">
      <c r="A429" s="2">
        <v>44914</v>
      </c>
      <c r="B429" t="s">
        <v>55</v>
      </c>
      <c r="C429" t="s">
        <v>23</v>
      </c>
      <c r="D429" t="s">
        <v>30</v>
      </c>
      <c r="E429" s="3">
        <v>25201</v>
      </c>
      <c r="F429" s="3">
        <v>19927</v>
      </c>
      <c r="G429" t="s">
        <v>35</v>
      </c>
      <c r="H429" s="3" t="s">
        <v>462</v>
      </c>
      <c r="I429" s="3">
        <f t="shared" si="54"/>
        <v>-5274</v>
      </c>
      <c r="J429" s="4">
        <f t="shared" si="55"/>
        <v>-0.20927740962660213</v>
      </c>
      <c r="K429" s="5">
        <f t="shared" si="56"/>
        <v>0.79072259037339787</v>
      </c>
      <c r="L429" s="4" t="str">
        <f t="shared" si="57"/>
        <v>Under Budget</v>
      </c>
      <c r="M429">
        <f t="shared" si="58"/>
        <v>2022</v>
      </c>
      <c r="N429">
        <f t="shared" si="59"/>
        <v>12</v>
      </c>
      <c r="O429" t="str">
        <f t="shared" si="60"/>
        <v>Dec</v>
      </c>
      <c r="P429" t="str">
        <f t="shared" si="61"/>
        <v>Q4</v>
      </c>
      <c r="Q429" t="str">
        <f t="shared" si="62"/>
        <v>2022-12</v>
      </c>
    </row>
    <row r="430" spans="1:17" x14ac:dyDescent="0.35">
      <c r="A430" s="2">
        <v>44931</v>
      </c>
      <c r="B430" t="s">
        <v>28</v>
      </c>
      <c r="C430" t="s">
        <v>29</v>
      </c>
      <c r="D430" t="s">
        <v>30</v>
      </c>
      <c r="E430" s="3">
        <v>44536</v>
      </c>
      <c r="F430" s="3">
        <v>8944</v>
      </c>
      <c r="G430" t="s">
        <v>35</v>
      </c>
      <c r="H430" s="3" t="s">
        <v>463</v>
      </c>
      <c r="I430" s="3">
        <f t="shared" si="54"/>
        <v>-35592</v>
      </c>
      <c r="J430" s="4">
        <f t="shared" si="55"/>
        <v>-0.79917370217352257</v>
      </c>
      <c r="K430" s="5">
        <f t="shared" si="56"/>
        <v>0.20082629782647746</v>
      </c>
      <c r="L430" s="4" t="str">
        <f t="shared" si="57"/>
        <v>Under Budget</v>
      </c>
      <c r="M430">
        <f t="shared" si="58"/>
        <v>2023</v>
      </c>
      <c r="N430">
        <f t="shared" si="59"/>
        <v>1</v>
      </c>
      <c r="O430" t="str">
        <f t="shared" si="60"/>
        <v>Jan</v>
      </c>
      <c r="P430" t="str">
        <f t="shared" si="61"/>
        <v>Q1</v>
      </c>
      <c r="Q430" t="str">
        <f t="shared" si="62"/>
        <v>2023-01</v>
      </c>
    </row>
    <row r="431" spans="1:17" x14ac:dyDescent="0.35">
      <c r="A431" s="2">
        <v>45047</v>
      </c>
      <c r="B431" t="s">
        <v>55</v>
      </c>
      <c r="C431" t="s">
        <v>29</v>
      </c>
      <c r="D431" t="s">
        <v>39</v>
      </c>
      <c r="E431" s="3">
        <v>45517</v>
      </c>
      <c r="F431" s="3">
        <v>60420</v>
      </c>
      <c r="G431" t="s">
        <v>21</v>
      </c>
      <c r="H431" s="3" t="s">
        <v>464</v>
      </c>
      <c r="I431" s="3">
        <f t="shared" si="54"/>
        <v>14903</v>
      </c>
      <c r="J431" s="4">
        <f t="shared" si="55"/>
        <v>0.32741613023705429</v>
      </c>
      <c r="K431" s="5">
        <f t="shared" si="56"/>
        <v>1.3274161302370542</v>
      </c>
      <c r="L431" s="4" t="str">
        <f t="shared" si="57"/>
        <v>Over Budget</v>
      </c>
      <c r="M431">
        <f t="shared" si="58"/>
        <v>2023</v>
      </c>
      <c r="N431">
        <f t="shared" si="59"/>
        <v>5</v>
      </c>
      <c r="O431" t="str">
        <f t="shared" si="60"/>
        <v>May</v>
      </c>
      <c r="P431" t="str">
        <f t="shared" si="61"/>
        <v>Q2</v>
      </c>
      <c r="Q431" t="str">
        <f t="shared" si="62"/>
        <v>2023-05</v>
      </c>
    </row>
    <row r="432" spans="1:17" x14ac:dyDescent="0.35">
      <c r="A432" s="2">
        <v>44340</v>
      </c>
      <c r="B432" t="s">
        <v>28</v>
      </c>
      <c r="C432" t="s">
        <v>19</v>
      </c>
      <c r="D432" t="s">
        <v>30</v>
      </c>
      <c r="E432" s="3">
        <v>125308</v>
      </c>
      <c r="F432" s="3">
        <v>27503</v>
      </c>
      <c r="G432" t="s">
        <v>35</v>
      </c>
      <c r="H432" s="3" t="s">
        <v>465</v>
      </c>
      <c r="I432" s="3">
        <f t="shared" si="54"/>
        <v>-97805</v>
      </c>
      <c r="J432" s="4">
        <f t="shared" si="55"/>
        <v>-0.78051680658856581</v>
      </c>
      <c r="K432" s="5">
        <f t="shared" si="56"/>
        <v>0.21948319341143421</v>
      </c>
      <c r="L432" s="4" t="str">
        <f t="shared" si="57"/>
        <v>Under Budget</v>
      </c>
      <c r="M432">
        <f t="shared" si="58"/>
        <v>2021</v>
      </c>
      <c r="N432">
        <f t="shared" si="59"/>
        <v>5</v>
      </c>
      <c r="O432" t="str">
        <f t="shared" si="60"/>
        <v>May</v>
      </c>
      <c r="P432" t="str">
        <f t="shared" si="61"/>
        <v>Q2</v>
      </c>
      <c r="Q432" t="str">
        <f t="shared" si="62"/>
        <v>2021-05</v>
      </c>
    </row>
    <row r="433" spans="1:17" x14ac:dyDescent="0.35">
      <c r="A433" s="2">
        <v>45081</v>
      </c>
      <c r="B433" t="s">
        <v>41</v>
      </c>
      <c r="C433" t="s">
        <v>29</v>
      </c>
      <c r="D433" t="s">
        <v>25</v>
      </c>
      <c r="E433" s="3">
        <v>122911</v>
      </c>
      <c r="F433" s="3">
        <v>161528</v>
      </c>
      <c r="G433" t="s">
        <v>26</v>
      </c>
      <c r="H433" s="3" t="s">
        <v>466</v>
      </c>
      <c r="I433" s="3">
        <f t="shared" si="54"/>
        <v>38617</v>
      </c>
      <c r="J433" s="4">
        <f t="shared" si="55"/>
        <v>0.31418668792866383</v>
      </c>
      <c r="K433" s="5">
        <f t="shared" si="56"/>
        <v>1.3141866879286639</v>
      </c>
      <c r="L433" s="4" t="str">
        <f t="shared" si="57"/>
        <v>Over Budget</v>
      </c>
      <c r="M433">
        <f t="shared" si="58"/>
        <v>2023</v>
      </c>
      <c r="N433">
        <f t="shared" si="59"/>
        <v>6</v>
      </c>
      <c r="O433" t="str">
        <f t="shared" si="60"/>
        <v>Jun</v>
      </c>
      <c r="P433" t="str">
        <f t="shared" si="61"/>
        <v>Q2</v>
      </c>
      <c r="Q433" t="str">
        <f t="shared" si="62"/>
        <v>2023-06</v>
      </c>
    </row>
    <row r="434" spans="1:17" x14ac:dyDescent="0.35">
      <c r="A434" s="2">
        <v>45289</v>
      </c>
      <c r="B434" t="s">
        <v>23</v>
      </c>
      <c r="C434" t="s">
        <v>34</v>
      </c>
      <c r="D434" t="s">
        <v>58</v>
      </c>
      <c r="E434" s="3">
        <v>47982</v>
      </c>
      <c r="F434" s="3">
        <v>18175</v>
      </c>
      <c r="G434" t="s">
        <v>35</v>
      </c>
      <c r="H434" s="3" t="s">
        <v>467</v>
      </c>
      <c r="I434" s="3">
        <f t="shared" si="54"/>
        <v>-29807</v>
      </c>
      <c r="J434" s="4">
        <f t="shared" si="55"/>
        <v>-0.62121212121212122</v>
      </c>
      <c r="K434" s="5">
        <f t="shared" si="56"/>
        <v>0.37878787878787878</v>
      </c>
      <c r="L434" s="4" t="str">
        <f t="shared" si="57"/>
        <v>Under Budget</v>
      </c>
      <c r="M434">
        <f t="shared" si="58"/>
        <v>2023</v>
      </c>
      <c r="N434">
        <f t="shared" si="59"/>
        <v>12</v>
      </c>
      <c r="O434" t="str">
        <f t="shared" si="60"/>
        <v>Dec</v>
      </c>
      <c r="P434" t="str">
        <f t="shared" si="61"/>
        <v>Q4</v>
      </c>
      <c r="Q434" t="str">
        <f t="shared" si="62"/>
        <v>2023-12</v>
      </c>
    </row>
    <row r="435" spans="1:17" x14ac:dyDescent="0.35">
      <c r="A435" s="2">
        <v>44592</v>
      </c>
      <c r="B435" t="s">
        <v>55</v>
      </c>
      <c r="C435" t="s">
        <v>19</v>
      </c>
      <c r="D435" t="s">
        <v>58</v>
      </c>
      <c r="E435" s="3">
        <v>42844</v>
      </c>
      <c r="F435" s="3">
        <v>164002</v>
      </c>
      <c r="G435" t="s">
        <v>32</v>
      </c>
      <c r="H435" s="3" t="s">
        <v>468</v>
      </c>
      <c r="I435" s="3">
        <f t="shared" si="54"/>
        <v>121158</v>
      </c>
      <c r="J435" s="4">
        <f t="shared" si="55"/>
        <v>2.8278872187470823</v>
      </c>
      <c r="K435" s="5">
        <f t="shared" si="56"/>
        <v>3.8278872187470823</v>
      </c>
      <c r="L435" s="4" t="str">
        <f t="shared" si="57"/>
        <v>Over Budget</v>
      </c>
      <c r="M435">
        <f t="shared" si="58"/>
        <v>2022</v>
      </c>
      <c r="N435">
        <f t="shared" si="59"/>
        <v>1</v>
      </c>
      <c r="O435" t="str">
        <f t="shared" si="60"/>
        <v>Jan</v>
      </c>
      <c r="P435" t="str">
        <f t="shared" si="61"/>
        <v>Q1</v>
      </c>
      <c r="Q435" t="str">
        <f t="shared" si="62"/>
        <v>2022-01</v>
      </c>
    </row>
    <row r="436" spans="1:17" x14ac:dyDescent="0.35">
      <c r="A436" s="2">
        <v>45245</v>
      </c>
      <c r="B436" t="s">
        <v>37</v>
      </c>
      <c r="C436" t="s">
        <v>19</v>
      </c>
      <c r="D436" t="s">
        <v>58</v>
      </c>
      <c r="E436" s="3">
        <v>94118</v>
      </c>
      <c r="F436" s="3">
        <v>142377</v>
      </c>
      <c r="G436" t="s">
        <v>26</v>
      </c>
      <c r="H436" s="3" t="s">
        <v>469</v>
      </c>
      <c r="I436" s="3">
        <f t="shared" si="54"/>
        <v>48259</v>
      </c>
      <c r="J436" s="4">
        <f t="shared" si="55"/>
        <v>0.51274995218767927</v>
      </c>
      <c r="K436" s="5">
        <f t="shared" si="56"/>
        <v>1.5127499521876793</v>
      </c>
      <c r="L436" s="4" t="str">
        <f t="shared" si="57"/>
        <v>Over Budget</v>
      </c>
      <c r="M436">
        <f t="shared" si="58"/>
        <v>2023</v>
      </c>
      <c r="N436">
        <f t="shared" si="59"/>
        <v>11</v>
      </c>
      <c r="O436" t="str">
        <f t="shared" si="60"/>
        <v>Nov</v>
      </c>
      <c r="P436" t="str">
        <f t="shared" si="61"/>
        <v>Q4</v>
      </c>
      <c r="Q436" t="str">
        <f t="shared" si="62"/>
        <v>2023-11</v>
      </c>
    </row>
    <row r="437" spans="1:17" x14ac:dyDescent="0.35">
      <c r="A437" s="2">
        <v>45144</v>
      </c>
      <c r="B437" t="s">
        <v>41</v>
      </c>
      <c r="C437" t="s">
        <v>43</v>
      </c>
      <c r="D437" t="s">
        <v>39</v>
      </c>
      <c r="E437" s="3">
        <v>145309</v>
      </c>
      <c r="F437" s="3">
        <v>135412</v>
      </c>
      <c r="G437" t="s">
        <v>26</v>
      </c>
      <c r="H437" s="3" t="s">
        <v>470</v>
      </c>
      <c r="I437" s="3">
        <f t="shared" si="54"/>
        <v>-9897</v>
      </c>
      <c r="J437" s="4">
        <f t="shared" si="55"/>
        <v>-6.8110027596363615E-2</v>
      </c>
      <c r="K437" s="5">
        <f t="shared" si="56"/>
        <v>0.93188997240363636</v>
      </c>
      <c r="L437" s="4" t="str">
        <f t="shared" si="57"/>
        <v>Under Budget</v>
      </c>
      <c r="M437">
        <f t="shared" si="58"/>
        <v>2023</v>
      </c>
      <c r="N437">
        <f t="shared" si="59"/>
        <v>8</v>
      </c>
      <c r="O437" t="str">
        <f t="shared" si="60"/>
        <v>Aug</v>
      </c>
      <c r="P437" t="str">
        <f t="shared" si="61"/>
        <v>Q3</v>
      </c>
      <c r="Q437" t="str">
        <f t="shared" si="62"/>
        <v>2023-08</v>
      </c>
    </row>
    <row r="438" spans="1:17" x14ac:dyDescent="0.35">
      <c r="A438" s="2">
        <v>45087</v>
      </c>
      <c r="B438" t="s">
        <v>37</v>
      </c>
      <c r="C438" t="s">
        <v>43</v>
      </c>
      <c r="D438" t="s">
        <v>39</v>
      </c>
      <c r="E438" s="3">
        <v>133110</v>
      </c>
      <c r="F438" s="3">
        <v>47537</v>
      </c>
      <c r="G438" t="s">
        <v>26</v>
      </c>
      <c r="H438" s="3" t="s">
        <v>471</v>
      </c>
      <c r="I438" s="3">
        <f t="shared" si="54"/>
        <v>-85573</v>
      </c>
      <c r="J438" s="4">
        <f t="shared" si="55"/>
        <v>-0.64287431447674859</v>
      </c>
      <c r="K438" s="5">
        <f t="shared" si="56"/>
        <v>0.35712568552325147</v>
      </c>
      <c r="L438" s="4" t="str">
        <f t="shared" si="57"/>
        <v>Under Budget</v>
      </c>
      <c r="M438">
        <f t="shared" si="58"/>
        <v>2023</v>
      </c>
      <c r="N438">
        <f t="shared" si="59"/>
        <v>6</v>
      </c>
      <c r="O438" t="str">
        <f t="shared" si="60"/>
        <v>Jun</v>
      </c>
      <c r="P438" t="str">
        <f t="shared" si="61"/>
        <v>Q2</v>
      </c>
      <c r="Q438" t="str">
        <f t="shared" si="62"/>
        <v>2023-06</v>
      </c>
    </row>
    <row r="439" spans="1:17" x14ac:dyDescent="0.35">
      <c r="A439" s="2">
        <v>44765</v>
      </c>
      <c r="B439" t="s">
        <v>23</v>
      </c>
      <c r="C439" t="s">
        <v>34</v>
      </c>
      <c r="D439" t="s">
        <v>39</v>
      </c>
      <c r="E439" s="3">
        <v>16027</v>
      </c>
      <c r="F439" s="3">
        <v>118681</v>
      </c>
      <c r="G439" t="s">
        <v>21</v>
      </c>
      <c r="H439" s="3" t="s">
        <v>472</v>
      </c>
      <c r="I439" s="3">
        <f t="shared" si="54"/>
        <v>102654</v>
      </c>
      <c r="J439" s="4">
        <f t="shared" si="55"/>
        <v>6.405066450365009</v>
      </c>
      <c r="K439" s="5">
        <f t="shared" si="56"/>
        <v>7.405066450365009</v>
      </c>
      <c r="L439" s="4" t="str">
        <f t="shared" si="57"/>
        <v>Over Budget</v>
      </c>
      <c r="M439">
        <f t="shared" si="58"/>
        <v>2022</v>
      </c>
      <c r="N439">
        <f t="shared" si="59"/>
        <v>7</v>
      </c>
      <c r="O439" t="str">
        <f t="shared" si="60"/>
        <v>Jul</v>
      </c>
      <c r="P439" t="str">
        <f t="shared" si="61"/>
        <v>Q3</v>
      </c>
      <c r="Q439" t="str">
        <f t="shared" si="62"/>
        <v>2022-07</v>
      </c>
    </row>
    <row r="440" spans="1:17" x14ac:dyDescent="0.35">
      <c r="A440" s="2">
        <v>45259</v>
      </c>
      <c r="B440" t="s">
        <v>28</v>
      </c>
      <c r="C440" t="s">
        <v>23</v>
      </c>
      <c r="D440" t="s">
        <v>25</v>
      </c>
      <c r="E440" s="3">
        <v>90567</v>
      </c>
      <c r="F440" s="3">
        <v>41136</v>
      </c>
      <c r="G440" t="s">
        <v>35</v>
      </c>
      <c r="H440" s="3" t="s">
        <v>473</v>
      </c>
      <c r="I440" s="3">
        <f t="shared" si="54"/>
        <v>-49431</v>
      </c>
      <c r="J440" s="4">
        <f t="shared" si="55"/>
        <v>-0.54579482592997453</v>
      </c>
      <c r="K440" s="5">
        <f t="shared" si="56"/>
        <v>0.45420517407002553</v>
      </c>
      <c r="L440" s="4" t="str">
        <f t="shared" si="57"/>
        <v>Under Budget</v>
      </c>
      <c r="M440">
        <f t="shared" si="58"/>
        <v>2023</v>
      </c>
      <c r="N440">
        <f t="shared" si="59"/>
        <v>11</v>
      </c>
      <c r="O440" t="str">
        <f t="shared" si="60"/>
        <v>Nov</v>
      </c>
      <c r="P440" t="str">
        <f t="shared" si="61"/>
        <v>Q4</v>
      </c>
      <c r="Q440" t="str">
        <f t="shared" si="62"/>
        <v>2023-11</v>
      </c>
    </row>
    <row r="441" spans="1:17" x14ac:dyDescent="0.35">
      <c r="A441" s="2">
        <v>44305</v>
      </c>
      <c r="B441" t="s">
        <v>37</v>
      </c>
      <c r="C441" t="s">
        <v>29</v>
      </c>
      <c r="D441" t="s">
        <v>58</v>
      </c>
      <c r="E441" s="3">
        <v>110848</v>
      </c>
      <c r="F441" s="3">
        <v>166634</v>
      </c>
      <c r="G441" t="s">
        <v>32</v>
      </c>
      <c r="H441" s="3" t="s">
        <v>474</v>
      </c>
      <c r="I441" s="3">
        <f t="shared" si="54"/>
        <v>55786</v>
      </c>
      <c r="J441" s="4">
        <f t="shared" si="55"/>
        <v>0.50326573325635104</v>
      </c>
      <c r="K441" s="5">
        <f t="shared" si="56"/>
        <v>1.503265733256351</v>
      </c>
      <c r="L441" s="4" t="str">
        <f t="shared" si="57"/>
        <v>Over Budget</v>
      </c>
      <c r="M441">
        <f t="shared" si="58"/>
        <v>2021</v>
      </c>
      <c r="N441">
        <f t="shared" si="59"/>
        <v>4</v>
      </c>
      <c r="O441" t="str">
        <f t="shared" si="60"/>
        <v>Apr</v>
      </c>
      <c r="P441" t="str">
        <f t="shared" si="61"/>
        <v>Q2</v>
      </c>
      <c r="Q441" t="str">
        <f t="shared" si="62"/>
        <v>2021-04</v>
      </c>
    </row>
    <row r="442" spans="1:17" x14ac:dyDescent="0.35">
      <c r="A442" s="2">
        <v>45262</v>
      </c>
      <c r="B442" t="s">
        <v>41</v>
      </c>
      <c r="C442" t="s">
        <v>24</v>
      </c>
      <c r="D442" t="s">
        <v>30</v>
      </c>
      <c r="E442" s="3">
        <v>103724</v>
      </c>
      <c r="F442" s="3">
        <v>83624</v>
      </c>
      <c r="G442" t="s">
        <v>32</v>
      </c>
      <c r="H442" s="3" t="s">
        <v>475</v>
      </c>
      <c r="I442" s="3">
        <f t="shared" si="54"/>
        <v>-20100</v>
      </c>
      <c r="J442" s="4">
        <f t="shared" si="55"/>
        <v>-0.19378350237167868</v>
      </c>
      <c r="K442" s="5">
        <f t="shared" si="56"/>
        <v>0.80621649762832126</v>
      </c>
      <c r="L442" s="4" t="str">
        <f t="shared" si="57"/>
        <v>Under Budget</v>
      </c>
      <c r="M442">
        <f t="shared" si="58"/>
        <v>2023</v>
      </c>
      <c r="N442">
        <f t="shared" si="59"/>
        <v>12</v>
      </c>
      <c r="O442" t="str">
        <f t="shared" si="60"/>
        <v>Dec</v>
      </c>
      <c r="P442" t="str">
        <f t="shared" si="61"/>
        <v>Q4</v>
      </c>
      <c r="Q442" t="str">
        <f t="shared" si="62"/>
        <v>2023-12</v>
      </c>
    </row>
    <row r="443" spans="1:17" x14ac:dyDescent="0.35">
      <c r="A443" s="2">
        <v>45131</v>
      </c>
      <c r="B443" t="s">
        <v>55</v>
      </c>
      <c r="C443" t="s">
        <v>29</v>
      </c>
      <c r="D443" t="s">
        <v>30</v>
      </c>
      <c r="E443" s="3">
        <v>124675</v>
      </c>
      <c r="F443" s="3">
        <v>158266</v>
      </c>
      <c r="G443" t="s">
        <v>32</v>
      </c>
      <c r="H443" s="3" t="s">
        <v>476</v>
      </c>
      <c r="I443" s="3">
        <f t="shared" si="54"/>
        <v>33591</v>
      </c>
      <c r="J443" s="4">
        <f t="shared" si="55"/>
        <v>0.26942851413675556</v>
      </c>
      <c r="K443" s="5">
        <f t="shared" si="56"/>
        <v>1.2694285141367556</v>
      </c>
      <c r="L443" s="4" t="str">
        <f t="shared" si="57"/>
        <v>Over Budget</v>
      </c>
      <c r="M443">
        <f t="shared" si="58"/>
        <v>2023</v>
      </c>
      <c r="N443">
        <f t="shared" si="59"/>
        <v>7</v>
      </c>
      <c r="O443" t="str">
        <f t="shared" si="60"/>
        <v>Jul</v>
      </c>
      <c r="P443" t="str">
        <f t="shared" si="61"/>
        <v>Q3</v>
      </c>
      <c r="Q443" t="str">
        <f t="shared" si="62"/>
        <v>2023-07</v>
      </c>
    </row>
    <row r="444" spans="1:17" x14ac:dyDescent="0.35">
      <c r="A444" s="2">
        <v>44594</v>
      </c>
      <c r="B444" t="s">
        <v>18</v>
      </c>
      <c r="C444" t="s">
        <v>24</v>
      </c>
      <c r="D444" t="s">
        <v>20</v>
      </c>
      <c r="E444" s="3">
        <v>81810</v>
      </c>
      <c r="F444" s="3">
        <v>88312</v>
      </c>
      <c r="G444" t="s">
        <v>21</v>
      </c>
      <c r="H444" s="3" t="s">
        <v>477</v>
      </c>
      <c r="I444" s="3">
        <f t="shared" si="54"/>
        <v>6502</v>
      </c>
      <c r="J444" s="4">
        <f t="shared" si="55"/>
        <v>7.9476836572546145E-2</v>
      </c>
      <c r="K444" s="5">
        <f t="shared" si="56"/>
        <v>1.0794768365725462</v>
      </c>
      <c r="L444" s="4" t="str">
        <f t="shared" si="57"/>
        <v>Over Budget</v>
      </c>
      <c r="M444">
        <f t="shared" si="58"/>
        <v>2022</v>
      </c>
      <c r="N444">
        <f t="shared" si="59"/>
        <v>2</v>
      </c>
      <c r="O444" t="str">
        <f t="shared" si="60"/>
        <v>Feb</v>
      </c>
      <c r="P444" t="str">
        <f t="shared" si="61"/>
        <v>Q1</v>
      </c>
      <c r="Q444" t="str">
        <f t="shared" si="62"/>
        <v>2022-02</v>
      </c>
    </row>
    <row r="445" spans="1:17" x14ac:dyDescent="0.35">
      <c r="A445" s="2">
        <v>44830</v>
      </c>
      <c r="B445" t="s">
        <v>37</v>
      </c>
      <c r="C445" t="s">
        <v>34</v>
      </c>
      <c r="D445" t="s">
        <v>20</v>
      </c>
      <c r="E445" s="3">
        <v>135545</v>
      </c>
      <c r="F445" s="3">
        <v>106415</v>
      </c>
      <c r="G445" t="s">
        <v>21</v>
      </c>
      <c r="H445" s="3" t="s">
        <v>478</v>
      </c>
      <c r="I445" s="3">
        <f t="shared" si="54"/>
        <v>-29130</v>
      </c>
      <c r="J445" s="4">
        <f t="shared" si="55"/>
        <v>-0.2149101774318492</v>
      </c>
      <c r="K445" s="5">
        <f t="shared" si="56"/>
        <v>0.78508982256815085</v>
      </c>
      <c r="L445" s="4" t="str">
        <f t="shared" si="57"/>
        <v>Under Budget</v>
      </c>
      <c r="M445">
        <f t="shared" si="58"/>
        <v>2022</v>
      </c>
      <c r="N445">
        <f t="shared" si="59"/>
        <v>9</v>
      </c>
      <c r="O445" t="str">
        <f t="shared" si="60"/>
        <v>Sep</v>
      </c>
      <c r="P445" t="str">
        <f t="shared" si="61"/>
        <v>Q3</v>
      </c>
      <c r="Q445" t="str">
        <f t="shared" si="62"/>
        <v>2022-09</v>
      </c>
    </row>
    <row r="446" spans="1:17" x14ac:dyDescent="0.35">
      <c r="A446" s="2">
        <v>44929</v>
      </c>
      <c r="B446" t="s">
        <v>18</v>
      </c>
      <c r="C446" t="s">
        <v>23</v>
      </c>
      <c r="D446" t="s">
        <v>30</v>
      </c>
      <c r="E446" s="3">
        <v>62892</v>
      </c>
      <c r="F446" s="3">
        <v>93992</v>
      </c>
      <c r="G446" t="s">
        <v>21</v>
      </c>
      <c r="H446" s="3" t="s">
        <v>479</v>
      </c>
      <c r="I446" s="3">
        <f t="shared" si="54"/>
        <v>31100</v>
      </c>
      <c r="J446" s="4">
        <f t="shared" si="55"/>
        <v>0.49449850537429246</v>
      </c>
      <c r="K446" s="5">
        <f t="shared" si="56"/>
        <v>1.4944985053742925</v>
      </c>
      <c r="L446" s="4" t="str">
        <f t="shared" si="57"/>
        <v>Over Budget</v>
      </c>
      <c r="M446">
        <f t="shared" si="58"/>
        <v>2023</v>
      </c>
      <c r="N446">
        <f t="shared" si="59"/>
        <v>1</v>
      </c>
      <c r="O446" t="str">
        <f t="shared" si="60"/>
        <v>Jan</v>
      </c>
      <c r="P446" t="str">
        <f t="shared" si="61"/>
        <v>Q1</v>
      </c>
      <c r="Q446" t="str">
        <f t="shared" si="62"/>
        <v>2023-01</v>
      </c>
    </row>
    <row r="447" spans="1:17" x14ac:dyDescent="0.35">
      <c r="A447" s="2">
        <v>44431</v>
      </c>
      <c r="B447" t="s">
        <v>23</v>
      </c>
      <c r="C447" t="s">
        <v>23</v>
      </c>
      <c r="D447" t="s">
        <v>58</v>
      </c>
      <c r="E447" s="3">
        <v>117457</v>
      </c>
      <c r="F447" s="3">
        <v>91117</v>
      </c>
      <c r="G447" t="s">
        <v>35</v>
      </c>
      <c r="H447" s="3" t="s">
        <v>480</v>
      </c>
      <c r="I447" s="3">
        <f t="shared" si="54"/>
        <v>-26340</v>
      </c>
      <c r="J447" s="4">
        <f t="shared" si="55"/>
        <v>-0.22425227955762533</v>
      </c>
      <c r="K447" s="5">
        <f t="shared" si="56"/>
        <v>0.77574772044237461</v>
      </c>
      <c r="L447" s="4" t="str">
        <f t="shared" si="57"/>
        <v>Under Budget</v>
      </c>
      <c r="M447">
        <f t="shared" si="58"/>
        <v>2021</v>
      </c>
      <c r="N447">
        <f t="shared" si="59"/>
        <v>8</v>
      </c>
      <c r="O447" t="str">
        <f t="shared" si="60"/>
        <v>Aug</v>
      </c>
      <c r="P447" t="str">
        <f t="shared" si="61"/>
        <v>Q3</v>
      </c>
      <c r="Q447" t="str">
        <f t="shared" si="62"/>
        <v>2021-08</v>
      </c>
    </row>
    <row r="448" spans="1:17" x14ac:dyDescent="0.35">
      <c r="A448" s="2">
        <v>44854</v>
      </c>
      <c r="B448" t="s">
        <v>37</v>
      </c>
      <c r="C448" t="s">
        <v>23</v>
      </c>
      <c r="D448" t="s">
        <v>39</v>
      </c>
      <c r="E448" s="3">
        <v>87059</v>
      </c>
      <c r="F448" s="3">
        <v>69241</v>
      </c>
      <c r="G448" t="s">
        <v>21</v>
      </c>
      <c r="H448" s="3" t="s">
        <v>481</v>
      </c>
      <c r="I448" s="3">
        <f t="shared" si="54"/>
        <v>-17818</v>
      </c>
      <c r="J448" s="4">
        <f t="shared" si="55"/>
        <v>-0.20466580135310536</v>
      </c>
      <c r="K448" s="5">
        <f t="shared" si="56"/>
        <v>0.79533419864689459</v>
      </c>
      <c r="L448" s="4" t="str">
        <f t="shared" si="57"/>
        <v>Under Budget</v>
      </c>
      <c r="M448">
        <f t="shared" si="58"/>
        <v>2022</v>
      </c>
      <c r="N448">
        <f t="shared" si="59"/>
        <v>10</v>
      </c>
      <c r="O448" t="str">
        <f t="shared" si="60"/>
        <v>Oct</v>
      </c>
      <c r="P448" t="str">
        <f t="shared" si="61"/>
        <v>Q4</v>
      </c>
      <c r="Q448" t="str">
        <f t="shared" si="62"/>
        <v>2022-10</v>
      </c>
    </row>
    <row r="449" spans="1:17" x14ac:dyDescent="0.35">
      <c r="A449" s="2">
        <v>44947</v>
      </c>
      <c r="B449" t="s">
        <v>37</v>
      </c>
      <c r="C449" t="s">
        <v>43</v>
      </c>
      <c r="D449" t="s">
        <v>30</v>
      </c>
      <c r="E449" s="3">
        <v>11074</v>
      </c>
      <c r="F449" s="3">
        <v>136923</v>
      </c>
      <c r="G449" t="s">
        <v>32</v>
      </c>
      <c r="H449" s="3" t="s">
        <v>482</v>
      </c>
      <c r="I449" s="3">
        <f t="shared" si="54"/>
        <v>125849</v>
      </c>
      <c r="J449" s="4">
        <f t="shared" si="55"/>
        <v>11.364366985732346</v>
      </c>
      <c r="K449" s="5">
        <f t="shared" si="56"/>
        <v>12.364366985732346</v>
      </c>
      <c r="L449" s="4" t="str">
        <f t="shared" si="57"/>
        <v>Over Budget</v>
      </c>
      <c r="M449">
        <f t="shared" si="58"/>
        <v>2023</v>
      </c>
      <c r="N449">
        <f t="shared" si="59"/>
        <v>1</v>
      </c>
      <c r="O449" t="str">
        <f t="shared" si="60"/>
        <v>Jan</v>
      </c>
      <c r="P449" t="str">
        <f t="shared" si="61"/>
        <v>Q1</v>
      </c>
      <c r="Q449" t="str">
        <f t="shared" si="62"/>
        <v>2023-01</v>
      </c>
    </row>
    <row r="450" spans="1:17" x14ac:dyDescent="0.35">
      <c r="A450" s="2">
        <v>44784</v>
      </c>
      <c r="B450" t="s">
        <v>55</v>
      </c>
      <c r="C450" t="s">
        <v>34</v>
      </c>
      <c r="D450" t="s">
        <v>30</v>
      </c>
      <c r="E450" s="3">
        <v>92567</v>
      </c>
      <c r="F450" s="3">
        <v>43629</v>
      </c>
      <c r="G450" t="s">
        <v>21</v>
      </c>
      <c r="H450" s="3" t="s">
        <v>483</v>
      </c>
      <c r="I450" s="3">
        <f t="shared" si="54"/>
        <v>-48938</v>
      </c>
      <c r="J450" s="4">
        <f t="shared" si="55"/>
        <v>-0.52867652619183947</v>
      </c>
      <c r="K450" s="5">
        <f t="shared" si="56"/>
        <v>0.47132347380816059</v>
      </c>
      <c r="L450" s="4" t="str">
        <f t="shared" si="57"/>
        <v>Under Budget</v>
      </c>
      <c r="M450">
        <f t="shared" si="58"/>
        <v>2022</v>
      </c>
      <c r="N450">
        <f t="shared" si="59"/>
        <v>8</v>
      </c>
      <c r="O450" t="str">
        <f t="shared" si="60"/>
        <v>Aug</v>
      </c>
      <c r="P450" t="str">
        <f t="shared" si="61"/>
        <v>Q3</v>
      </c>
      <c r="Q450" t="str">
        <f t="shared" si="62"/>
        <v>2022-08</v>
      </c>
    </row>
    <row r="451" spans="1:17" x14ac:dyDescent="0.35">
      <c r="A451" s="2">
        <v>45229</v>
      </c>
      <c r="B451" t="s">
        <v>28</v>
      </c>
      <c r="C451" t="s">
        <v>24</v>
      </c>
      <c r="D451" t="s">
        <v>20</v>
      </c>
      <c r="E451" s="3">
        <v>55793</v>
      </c>
      <c r="F451" s="3">
        <v>21895</v>
      </c>
      <c r="G451" t="s">
        <v>32</v>
      </c>
      <c r="H451" s="3" t="s">
        <v>484</v>
      </c>
      <c r="I451" s="3">
        <f t="shared" si="54"/>
        <v>-33898</v>
      </c>
      <c r="J451" s="4">
        <f t="shared" si="55"/>
        <v>-0.60756725754126861</v>
      </c>
      <c r="K451" s="5">
        <f t="shared" si="56"/>
        <v>0.39243274245873139</v>
      </c>
      <c r="L451" s="4" t="str">
        <f t="shared" si="57"/>
        <v>Under Budget</v>
      </c>
      <c r="M451">
        <f t="shared" si="58"/>
        <v>2023</v>
      </c>
      <c r="N451">
        <f t="shared" si="59"/>
        <v>10</v>
      </c>
      <c r="O451" t="str">
        <f t="shared" si="60"/>
        <v>Oct</v>
      </c>
      <c r="P451" t="str">
        <f t="shared" si="61"/>
        <v>Q4</v>
      </c>
      <c r="Q451" t="str">
        <f t="shared" si="62"/>
        <v>2023-10</v>
      </c>
    </row>
    <row r="452" spans="1:17" x14ac:dyDescent="0.35">
      <c r="A452" s="2">
        <v>45150</v>
      </c>
      <c r="B452" t="s">
        <v>41</v>
      </c>
      <c r="C452" t="s">
        <v>23</v>
      </c>
      <c r="D452" t="s">
        <v>58</v>
      </c>
      <c r="E452" s="3">
        <v>48071</v>
      </c>
      <c r="F452" s="3">
        <v>138370</v>
      </c>
      <c r="G452" t="s">
        <v>26</v>
      </c>
      <c r="H452" s="3" t="s">
        <v>485</v>
      </c>
      <c r="I452" s="3">
        <f t="shared" si="54"/>
        <v>90299</v>
      </c>
      <c r="J452" s="4">
        <f t="shared" si="55"/>
        <v>1.8784506251170143</v>
      </c>
      <c r="K452" s="5">
        <f t="shared" si="56"/>
        <v>2.8784506251170145</v>
      </c>
      <c r="L452" s="4" t="str">
        <f t="shared" si="57"/>
        <v>Over Budget</v>
      </c>
      <c r="M452">
        <f t="shared" si="58"/>
        <v>2023</v>
      </c>
      <c r="N452">
        <f t="shared" si="59"/>
        <v>8</v>
      </c>
      <c r="O452" t="str">
        <f t="shared" si="60"/>
        <v>Aug</v>
      </c>
      <c r="P452" t="str">
        <f t="shared" si="61"/>
        <v>Q3</v>
      </c>
      <c r="Q452" t="str">
        <f t="shared" si="62"/>
        <v>2023-08</v>
      </c>
    </row>
    <row r="453" spans="1:17" x14ac:dyDescent="0.35">
      <c r="A453" s="2">
        <v>44688</v>
      </c>
      <c r="B453" t="s">
        <v>41</v>
      </c>
      <c r="C453" t="s">
        <v>34</v>
      </c>
      <c r="D453" t="s">
        <v>30</v>
      </c>
      <c r="E453" s="3">
        <v>29546</v>
      </c>
      <c r="F453" s="3">
        <v>103344</v>
      </c>
      <c r="G453" t="s">
        <v>32</v>
      </c>
      <c r="H453" s="3" t="s">
        <v>486</v>
      </c>
      <c r="I453" s="3">
        <f t="shared" ref="I453:I516" si="63">F453-E453</f>
        <v>73798</v>
      </c>
      <c r="J453" s="4">
        <f t="shared" ref="J453:J516" si="64">IFERROR(I453/E453,0)</f>
        <v>2.4977323495566237</v>
      </c>
      <c r="K453" s="5">
        <f t="shared" ref="K453:K516" si="65">IFERROR(F453/E453,0)</f>
        <v>3.4977323495566237</v>
      </c>
      <c r="L453" s="4" t="str">
        <f t="shared" ref="L453:L516" si="66">IF(I453&gt;0,"Over Budget",IF(I453&lt;0,"Under Budget","On Budget"))</f>
        <v>Over Budget</v>
      </c>
      <c r="M453">
        <f t="shared" ref="M453:M516" si="67">YEAR(A453)</f>
        <v>2022</v>
      </c>
      <c r="N453">
        <f t="shared" ref="N453:N516" si="68">MONTH(A453)</f>
        <v>5</v>
      </c>
      <c r="O453" t="str">
        <f t="shared" ref="O453:O516" si="69">TEXT(A453,"mmm")</f>
        <v>May</v>
      </c>
      <c r="P453" t="str">
        <f t="shared" ref="P453:P516" si="70">"Q"&amp;ROUNDUP(MONTH(A453)/3,0)</f>
        <v>Q2</v>
      </c>
      <c r="Q453" t="str">
        <f t="shared" ref="Q453:Q516" si="71">TEXT(A453,"yyyy-mm")</f>
        <v>2022-05</v>
      </c>
    </row>
    <row r="454" spans="1:17" x14ac:dyDescent="0.35">
      <c r="A454" s="2">
        <v>45109</v>
      </c>
      <c r="B454" t="s">
        <v>41</v>
      </c>
      <c r="C454" t="s">
        <v>29</v>
      </c>
      <c r="D454" t="s">
        <v>39</v>
      </c>
      <c r="E454" s="3">
        <v>56515</v>
      </c>
      <c r="F454" s="3">
        <v>66918</v>
      </c>
      <c r="G454" t="s">
        <v>26</v>
      </c>
      <c r="H454" s="3" t="s">
        <v>487</v>
      </c>
      <c r="I454" s="3">
        <f t="shared" si="63"/>
        <v>10403</v>
      </c>
      <c r="J454" s="4">
        <f t="shared" si="64"/>
        <v>0.18407502432982395</v>
      </c>
      <c r="K454" s="5">
        <f t="shared" si="65"/>
        <v>1.1840750243298239</v>
      </c>
      <c r="L454" s="4" t="str">
        <f t="shared" si="66"/>
        <v>Over Budget</v>
      </c>
      <c r="M454">
        <f t="shared" si="67"/>
        <v>2023</v>
      </c>
      <c r="N454">
        <f t="shared" si="68"/>
        <v>7</v>
      </c>
      <c r="O454" t="str">
        <f t="shared" si="69"/>
        <v>Jul</v>
      </c>
      <c r="P454" t="str">
        <f t="shared" si="70"/>
        <v>Q3</v>
      </c>
      <c r="Q454" t="str">
        <f t="shared" si="71"/>
        <v>2023-07</v>
      </c>
    </row>
    <row r="455" spans="1:17" x14ac:dyDescent="0.35">
      <c r="A455" s="2">
        <v>44366</v>
      </c>
      <c r="B455" t="s">
        <v>23</v>
      </c>
      <c r="C455" t="s">
        <v>24</v>
      </c>
      <c r="D455" t="s">
        <v>39</v>
      </c>
      <c r="E455" s="3">
        <v>139212</v>
      </c>
      <c r="F455" s="3">
        <v>151864</v>
      </c>
      <c r="G455" t="s">
        <v>35</v>
      </c>
      <c r="H455" s="3" t="s">
        <v>488</v>
      </c>
      <c r="I455" s="3">
        <f t="shared" si="63"/>
        <v>12652</v>
      </c>
      <c r="J455" s="4">
        <f t="shared" si="64"/>
        <v>9.0882969858920207E-2</v>
      </c>
      <c r="K455" s="5">
        <f t="shared" si="65"/>
        <v>1.0908829698589202</v>
      </c>
      <c r="L455" s="4" t="str">
        <f t="shared" si="66"/>
        <v>Over Budget</v>
      </c>
      <c r="M455">
        <f t="shared" si="67"/>
        <v>2021</v>
      </c>
      <c r="N455">
        <f t="shared" si="68"/>
        <v>6</v>
      </c>
      <c r="O455" t="str">
        <f t="shared" si="69"/>
        <v>Jun</v>
      </c>
      <c r="P455" t="str">
        <f t="shared" si="70"/>
        <v>Q2</v>
      </c>
      <c r="Q455" t="str">
        <f t="shared" si="71"/>
        <v>2021-06</v>
      </c>
    </row>
    <row r="456" spans="1:17" x14ac:dyDescent="0.35">
      <c r="A456" s="2">
        <v>45142</v>
      </c>
      <c r="B456" t="s">
        <v>28</v>
      </c>
      <c r="C456" t="s">
        <v>43</v>
      </c>
      <c r="D456" t="s">
        <v>25</v>
      </c>
      <c r="E456" s="3">
        <v>21054</v>
      </c>
      <c r="F456" s="3">
        <v>71406</v>
      </c>
      <c r="G456" t="s">
        <v>21</v>
      </c>
      <c r="H456" s="3" t="s">
        <v>489</v>
      </c>
      <c r="I456" s="3">
        <f t="shared" si="63"/>
        <v>50352</v>
      </c>
      <c r="J456" s="4">
        <f t="shared" si="64"/>
        <v>2.3915645483043604</v>
      </c>
      <c r="K456" s="5">
        <f t="shared" si="65"/>
        <v>3.3915645483043604</v>
      </c>
      <c r="L456" s="4" t="str">
        <f t="shared" si="66"/>
        <v>Over Budget</v>
      </c>
      <c r="M456">
        <f t="shared" si="67"/>
        <v>2023</v>
      </c>
      <c r="N456">
        <f t="shared" si="68"/>
        <v>8</v>
      </c>
      <c r="O456" t="str">
        <f t="shared" si="69"/>
        <v>Aug</v>
      </c>
      <c r="P456" t="str">
        <f t="shared" si="70"/>
        <v>Q3</v>
      </c>
      <c r="Q456" t="str">
        <f t="shared" si="71"/>
        <v>2023-08</v>
      </c>
    </row>
    <row r="457" spans="1:17" x14ac:dyDescent="0.35">
      <c r="A457" s="2">
        <v>44991</v>
      </c>
      <c r="B457" t="s">
        <v>18</v>
      </c>
      <c r="C457" t="s">
        <v>19</v>
      </c>
      <c r="D457" t="s">
        <v>39</v>
      </c>
      <c r="E457" s="3">
        <v>12897</v>
      </c>
      <c r="F457" s="3">
        <v>23430</v>
      </c>
      <c r="G457" t="s">
        <v>35</v>
      </c>
      <c r="H457" s="3" t="s">
        <v>490</v>
      </c>
      <c r="I457" s="3">
        <f t="shared" si="63"/>
        <v>10533</v>
      </c>
      <c r="J457" s="4">
        <f t="shared" si="64"/>
        <v>0.81670155850197723</v>
      </c>
      <c r="K457" s="5">
        <f t="shared" si="65"/>
        <v>1.8167015585019772</v>
      </c>
      <c r="L457" s="4" t="str">
        <f t="shared" si="66"/>
        <v>Over Budget</v>
      </c>
      <c r="M457">
        <f t="shared" si="67"/>
        <v>2023</v>
      </c>
      <c r="N457">
        <f t="shared" si="68"/>
        <v>3</v>
      </c>
      <c r="O457" t="str">
        <f t="shared" si="69"/>
        <v>Mar</v>
      </c>
      <c r="P457" t="str">
        <f t="shared" si="70"/>
        <v>Q1</v>
      </c>
      <c r="Q457" t="str">
        <f t="shared" si="71"/>
        <v>2023-03</v>
      </c>
    </row>
    <row r="458" spans="1:17" x14ac:dyDescent="0.35">
      <c r="A458" s="2">
        <v>44830</v>
      </c>
      <c r="B458" t="s">
        <v>41</v>
      </c>
      <c r="C458" t="s">
        <v>24</v>
      </c>
      <c r="D458" t="s">
        <v>30</v>
      </c>
      <c r="E458" s="3">
        <v>19537</v>
      </c>
      <c r="F458" s="3">
        <v>47130</v>
      </c>
      <c r="G458" t="s">
        <v>35</v>
      </c>
      <c r="H458" s="3" t="s">
        <v>491</v>
      </c>
      <c r="I458" s="3">
        <f t="shared" si="63"/>
        <v>27593</v>
      </c>
      <c r="J458" s="4">
        <f t="shared" si="64"/>
        <v>1.4123458053948919</v>
      </c>
      <c r="K458" s="5">
        <f t="shared" si="65"/>
        <v>2.4123458053948919</v>
      </c>
      <c r="L458" s="4" t="str">
        <f t="shared" si="66"/>
        <v>Over Budget</v>
      </c>
      <c r="M458">
        <f t="shared" si="67"/>
        <v>2022</v>
      </c>
      <c r="N458">
        <f t="shared" si="68"/>
        <v>9</v>
      </c>
      <c r="O458" t="str">
        <f t="shared" si="69"/>
        <v>Sep</v>
      </c>
      <c r="P458" t="str">
        <f t="shared" si="70"/>
        <v>Q3</v>
      </c>
      <c r="Q458" t="str">
        <f t="shared" si="71"/>
        <v>2022-09</v>
      </c>
    </row>
    <row r="459" spans="1:17" x14ac:dyDescent="0.35">
      <c r="A459" s="2">
        <v>44225</v>
      </c>
      <c r="B459" t="s">
        <v>18</v>
      </c>
      <c r="C459" t="s">
        <v>29</v>
      </c>
      <c r="D459" t="s">
        <v>30</v>
      </c>
      <c r="E459" s="3">
        <v>67325</v>
      </c>
      <c r="F459" s="3">
        <v>136752</v>
      </c>
      <c r="G459" t="s">
        <v>35</v>
      </c>
      <c r="H459" s="3" t="s">
        <v>492</v>
      </c>
      <c r="I459" s="3">
        <f t="shared" si="63"/>
        <v>69427</v>
      </c>
      <c r="J459" s="4">
        <f t="shared" si="64"/>
        <v>1.0312216858522094</v>
      </c>
      <c r="K459" s="5">
        <f t="shared" si="65"/>
        <v>2.0312216858522096</v>
      </c>
      <c r="L459" s="4" t="str">
        <f t="shared" si="66"/>
        <v>Over Budget</v>
      </c>
      <c r="M459">
        <f t="shared" si="67"/>
        <v>2021</v>
      </c>
      <c r="N459">
        <f t="shared" si="68"/>
        <v>1</v>
      </c>
      <c r="O459" t="str">
        <f t="shared" si="69"/>
        <v>Jan</v>
      </c>
      <c r="P459" t="str">
        <f t="shared" si="70"/>
        <v>Q1</v>
      </c>
      <c r="Q459" t="str">
        <f t="shared" si="71"/>
        <v>2021-01</v>
      </c>
    </row>
    <row r="460" spans="1:17" x14ac:dyDescent="0.35">
      <c r="A460" s="2">
        <v>44535</v>
      </c>
      <c r="B460" t="s">
        <v>28</v>
      </c>
      <c r="C460" t="s">
        <v>24</v>
      </c>
      <c r="D460" t="s">
        <v>39</v>
      </c>
      <c r="E460" s="3">
        <v>149753</v>
      </c>
      <c r="F460" s="3">
        <v>77120</v>
      </c>
      <c r="G460" t="s">
        <v>26</v>
      </c>
      <c r="H460" s="3" t="s">
        <v>493</v>
      </c>
      <c r="I460" s="3">
        <f t="shared" si="63"/>
        <v>-72633</v>
      </c>
      <c r="J460" s="4">
        <f t="shared" si="64"/>
        <v>-0.48501866406683003</v>
      </c>
      <c r="K460" s="5">
        <f t="shared" si="65"/>
        <v>0.51498133593316997</v>
      </c>
      <c r="L460" s="4" t="str">
        <f t="shared" si="66"/>
        <v>Under Budget</v>
      </c>
      <c r="M460">
        <f t="shared" si="67"/>
        <v>2021</v>
      </c>
      <c r="N460">
        <f t="shared" si="68"/>
        <v>12</v>
      </c>
      <c r="O460" t="str">
        <f t="shared" si="69"/>
        <v>Dec</v>
      </c>
      <c r="P460" t="str">
        <f t="shared" si="70"/>
        <v>Q4</v>
      </c>
      <c r="Q460" t="str">
        <f t="shared" si="71"/>
        <v>2021-12</v>
      </c>
    </row>
    <row r="461" spans="1:17" x14ac:dyDescent="0.35">
      <c r="A461" s="2">
        <v>44696</v>
      </c>
      <c r="B461" t="s">
        <v>23</v>
      </c>
      <c r="C461" t="s">
        <v>24</v>
      </c>
      <c r="D461" t="s">
        <v>20</v>
      </c>
      <c r="E461" s="3">
        <v>129940</v>
      </c>
      <c r="F461" s="3">
        <v>69397</v>
      </c>
      <c r="G461" t="s">
        <v>21</v>
      </c>
      <c r="H461" s="3" t="s">
        <v>494</v>
      </c>
      <c r="I461" s="3">
        <f t="shared" si="63"/>
        <v>-60543</v>
      </c>
      <c r="J461" s="4">
        <f t="shared" si="64"/>
        <v>-0.46593042942896723</v>
      </c>
      <c r="K461" s="5">
        <f t="shared" si="65"/>
        <v>0.53406957057103277</v>
      </c>
      <c r="L461" s="4" t="str">
        <f t="shared" si="66"/>
        <v>Under Budget</v>
      </c>
      <c r="M461">
        <f t="shared" si="67"/>
        <v>2022</v>
      </c>
      <c r="N461">
        <f t="shared" si="68"/>
        <v>5</v>
      </c>
      <c r="O461" t="str">
        <f t="shared" si="69"/>
        <v>May</v>
      </c>
      <c r="P461" t="str">
        <f t="shared" si="70"/>
        <v>Q2</v>
      </c>
      <c r="Q461" t="str">
        <f t="shared" si="71"/>
        <v>2022-05</v>
      </c>
    </row>
    <row r="462" spans="1:17" x14ac:dyDescent="0.35">
      <c r="A462" s="2">
        <v>44707</v>
      </c>
      <c r="B462" t="s">
        <v>28</v>
      </c>
      <c r="C462" t="s">
        <v>19</v>
      </c>
      <c r="D462" t="s">
        <v>58</v>
      </c>
      <c r="E462" s="3">
        <v>83387</v>
      </c>
      <c r="F462" s="3">
        <v>129212</v>
      </c>
      <c r="G462" t="s">
        <v>35</v>
      </c>
      <c r="H462" s="3" t="s">
        <v>495</v>
      </c>
      <c r="I462" s="3">
        <f t="shared" si="63"/>
        <v>45825</v>
      </c>
      <c r="J462" s="4">
        <f t="shared" si="64"/>
        <v>0.54954609231654816</v>
      </c>
      <c r="K462" s="5">
        <f t="shared" si="65"/>
        <v>1.5495460923165481</v>
      </c>
      <c r="L462" s="4" t="str">
        <f t="shared" si="66"/>
        <v>Over Budget</v>
      </c>
      <c r="M462">
        <f t="shared" si="67"/>
        <v>2022</v>
      </c>
      <c r="N462">
        <f t="shared" si="68"/>
        <v>5</v>
      </c>
      <c r="O462" t="str">
        <f t="shared" si="69"/>
        <v>May</v>
      </c>
      <c r="P462" t="str">
        <f t="shared" si="70"/>
        <v>Q2</v>
      </c>
      <c r="Q462" t="str">
        <f t="shared" si="71"/>
        <v>2022-05</v>
      </c>
    </row>
    <row r="463" spans="1:17" x14ac:dyDescent="0.35">
      <c r="A463" s="2">
        <v>44413</v>
      </c>
      <c r="B463" t="s">
        <v>55</v>
      </c>
      <c r="C463" t="s">
        <v>23</v>
      </c>
      <c r="D463" t="s">
        <v>30</v>
      </c>
      <c r="E463" s="3">
        <v>100537</v>
      </c>
      <c r="F463" s="3">
        <v>62455</v>
      </c>
      <c r="G463" t="s">
        <v>35</v>
      </c>
      <c r="H463" s="3" t="s">
        <v>496</v>
      </c>
      <c r="I463" s="3">
        <f t="shared" si="63"/>
        <v>-38082</v>
      </c>
      <c r="J463" s="4">
        <f t="shared" si="64"/>
        <v>-0.37878591961168523</v>
      </c>
      <c r="K463" s="5">
        <f t="shared" si="65"/>
        <v>0.62121408038831472</v>
      </c>
      <c r="L463" s="4" t="str">
        <f t="shared" si="66"/>
        <v>Under Budget</v>
      </c>
      <c r="M463">
        <f t="shared" si="67"/>
        <v>2021</v>
      </c>
      <c r="N463">
        <f t="shared" si="68"/>
        <v>8</v>
      </c>
      <c r="O463" t="str">
        <f t="shared" si="69"/>
        <v>Aug</v>
      </c>
      <c r="P463" t="str">
        <f t="shared" si="70"/>
        <v>Q3</v>
      </c>
      <c r="Q463" t="str">
        <f t="shared" si="71"/>
        <v>2021-08</v>
      </c>
    </row>
    <row r="464" spans="1:17" x14ac:dyDescent="0.35">
      <c r="A464" s="2">
        <v>45290</v>
      </c>
      <c r="B464" t="s">
        <v>41</v>
      </c>
      <c r="C464" t="s">
        <v>29</v>
      </c>
      <c r="D464" t="s">
        <v>39</v>
      </c>
      <c r="E464" s="3">
        <v>90121</v>
      </c>
      <c r="F464" s="3">
        <v>59078</v>
      </c>
      <c r="G464" t="s">
        <v>32</v>
      </c>
      <c r="H464" s="3" t="s">
        <v>497</v>
      </c>
      <c r="I464" s="3">
        <f t="shared" si="63"/>
        <v>-31043</v>
      </c>
      <c r="J464" s="4">
        <f t="shared" si="64"/>
        <v>-0.34445911607727386</v>
      </c>
      <c r="K464" s="5">
        <f t="shared" si="65"/>
        <v>0.65554088392272614</v>
      </c>
      <c r="L464" s="4" t="str">
        <f t="shared" si="66"/>
        <v>Under Budget</v>
      </c>
      <c r="M464">
        <f t="shared" si="67"/>
        <v>2023</v>
      </c>
      <c r="N464">
        <f t="shared" si="68"/>
        <v>12</v>
      </c>
      <c r="O464" t="str">
        <f t="shared" si="69"/>
        <v>Dec</v>
      </c>
      <c r="P464" t="str">
        <f t="shared" si="70"/>
        <v>Q4</v>
      </c>
      <c r="Q464" t="str">
        <f t="shared" si="71"/>
        <v>2023-12</v>
      </c>
    </row>
    <row r="465" spans="1:17" x14ac:dyDescent="0.35">
      <c r="A465" s="2">
        <v>44641</v>
      </c>
      <c r="B465" t="s">
        <v>23</v>
      </c>
      <c r="C465" t="s">
        <v>19</v>
      </c>
      <c r="D465" t="s">
        <v>39</v>
      </c>
      <c r="E465" s="3">
        <v>115532</v>
      </c>
      <c r="F465" s="3">
        <v>39088</v>
      </c>
      <c r="G465" t="s">
        <v>32</v>
      </c>
      <c r="H465" s="3" t="s">
        <v>498</v>
      </c>
      <c r="I465" s="3">
        <f t="shared" si="63"/>
        <v>-76444</v>
      </c>
      <c r="J465" s="4">
        <f t="shared" si="64"/>
        <v>-0.66166949416611853</v>
      </c>
      <c r="K465" s="5">
        <f t="shared" si="65"/>
        <v>0.33833050583388152</v>
      </c>
      <c r="L465" s="4" t="str">
        <f t="shared" si="66"/>
        <v>Under Budget</v>
      </c>
      <c r="M465">
        <f t="shared" si="67"/>
        <v>2022</v>
      </c>
      <c r="N465">
        <f t="shared" si="68"/>
        <v>3</v>
      </c>
      <c r="O465" t="str">
        <f t="shared" si="69"/>
        <v>Mar</v>
      </c>
      <c r="P465" t="str">
        <f t="shared" si="70"/>
        <v>Q1</v>
      </c>
      <c r="Q465" t="str">
        <f t="shared" si="71"/>
        <v>2022-03</v>
      </c>
    </row>
    <row r="466" spans="1:17" x14ac:dyDescent="0.35">
      <c r="A466" s="2">
        <v>45072</v>
      </c>
      <c r="B466" t="s">
        <v>55</v>
      </c>
      <c r="C466" t="s">
        <v>24</v>
      </c>
      <c r="D466" t="s">
        <v>30</v>
      </c>
      <c r="E466" s="3">
        <v>57038</v>
      </c>
      <c r="F466" s="3">
        <v>148669</v>
      </c>
      <c r="G466" t="s">
        <v>21</v>
      </c>
      <c r="H466" s="3" t="s">
        <v>499</v>
      </c>
      <c r="I466" s="3">
        <f t="shared" si="63"/>
        <v>91631</v>
      </c>
      <c r="J466" s="4">
        <f t="shared" si="64"/>
        <v>1.6064904099021704</v>
      </c>
      <c r="K466" s="5">
        <f t="shared" si="65"/>
        <v>2.6064904099021704</v>
      </c>
      <c r="L466" s="4" t="str">
        <f t="shared" si="66"/>
        <v>Over Budget</v>
      </c>
      <c r="M466">
        <f t="shared" si="67"/>
        <v>2023</v>
      </c>
      <c r="N466">
        <f t="shared" si="68"/>
        <v>5</v>
      </c>
      <c r="O466" t="str">
        <f t="shared" si="69"/>
        <v>May</v>
      </c>
      <c r="P466" t="str">
        <f t="shared" si="70"/>
        <v>Q2</v>
      </c>
      <c r="Q466" t="str">
        <f t="shared" si="71"/>
        <v>2023-05</v>
      </c>
    </row>
    <row r="467" spans="1:17" x14ac:dyDescent="0.35">
      <c r="A467" s="2">
        <v>44363</v>
      </c>
      <c r="B467" t="s">
        <v>41</v>
      </c>
      <c r="C467" t="s">
        <v>29</v>
      </c>
      <c r="D467" t="s">
        <v>25</v>
      </c>
      <c r="E467" s="3">
        <v>64833</v>
      </c>
      <c r="F467" s="3">
        <v>10013</v>
      </c>
      <c r="G467" t="s">
        <v>32</v>
      </c>
      <c r="H467" s="3" t="s">
        <v>500</v>
      </c>
      <c r="I467" s="3">
        <f t="shared" si="63"/>
        <v>-54820</v>
      </c>
      <c r="J467" s="4">
        <f t="shared" si="64"/>
        <v>-0.84555704656579211</v>
      </c>
      <c r="K467" s="5">
        <f t="shared" si="65"/>
        <v>0.15444295343420789</v>
      </c>
      <c r="L467" s="4" t="str">
        <f t="shared" si="66"/>
        <v>Under Budget</v>
      </c>
      <c r="M467">
        <f t="shared" si="67"/>
        <v>2021</v>
      </c>
      <c r="N467">
        <f t="shared" si="68"/>
        <v>6</v>
      </c>
      <c r="O467" t="str">
        <f t="shared" si="69"/>
        <v>Jun</v>
      </c>
      <c r="P467" t="str">
        <f t="shared" si="70"/>
        <v>Q2</v>
      </c>
      <c r="Q467" t="str">
        <f t="shared" si="71"/>
        <v>2021-06</v>
      </c>
    </row>
    <row r="468" spans="1:17" x14ac:dyDescent="0.35">
      <c r="A468" s="2">
        <v>44287</v>
      </c>
      <c r="B468" t="s">
        <v>28</v>
      </c>
      <c r="C468" t="s">
        <v>43</v>
      </c>
      <c r="D468" t="s">
        <v>58</v>
      </c>
      <c r="E468" s="3">
        <v>58123</v>
      </c>
      <c r="F468" s="3">
        <v>91640</v>
      </c>
      <c r="G468" t="s">
        <v>26</v>
      </c>
      <c r="H468" s="3" t="s">
        <v>501</v>
      </c>
      <c r="I468" s="3">
        <f t="shared" si="63"/>
        <v>33517</v>
      </c>
      <c r="J468" s="4">
        <f t="shared" si="64"/>
        <v>0.57665640108046734</v>
      </c>
      <c r="K468" s="5">
        <f t="shared" si="65"/>
        <v>1.5766564010804673</v>
      </c>
      <c r="L468" s="4" t="str">
        <f t="shared" si="66"/>
        <v>Over Budget</v>
      </c>
      <c r="M468">
        <f t="shared" si="67"/>
        <v>2021</v>
      </c>
      <c r="N468">
        <f t="shared" si="68"/>
        <v>4</v>
      </c>
      <c r="O468" t="str">
        <f t="shared" si="69"/>
        <v>Apr</v>
      </c>
      <c r="P468" t="str">
        <f t="shared" si="70"/>
        <v>Q2</v>
      </c>
      <c r="Q468" t="str">
        <f t="shared" si="71"/>
        <v>2021-04</v>
      </c>
    </row>
    <row r="469" spans="1:17" x14ac:dyDescent="0.35">
      <c r="A469" s="2">
        <v>44910</v>
      </c>
      <c r="B469" t="s">
        <v>28</v>
      </c>
      <c r="C469" t="s">
        <v>24</v>
      </c>
      <c r="D469" t="s">
        <v>30</v>
      </c>
      <c r="E469" s="3">
        <v>40117</v>
      </c>
      <c r="F469" s="3">
        <v>101979</v>
      </c>
      <c r="G469" t="s">
        <v>26</v>
      </c>
      <c r="H469" s="3" t="s">
        <v>502</v>
      </c>
      <c r="I469" s="3">
        <f t="shared" si="63"/>
        <v>61862</v>
      </c>
      <c r="J469" s="4">
        <f t="shared" si="64"/>
        <v>1.5420395343619913</v>
      </c>
      <c r="K469" s="5">
        <f t="shared" si="65"/>
        <v>2.542039534361991</v>
      </c>
      <c r="L469" s="4" t="str">
        <f t="shared" si="66"/>
        <v>Over Budget</v>
      </c>
      <c r="M469">
        <f t="shared" si="67"/>
        <v>2022</v>
      </c>
      <c r="N469">
        <f t="shared" si="68"/>
        <v>12</v>
      </c>
      <c r="O469" t="str">
        <f t="shared" si="69"/>
        <v>Dec</v>
      </c>
      <c r="P469" t="str">
        <f t="shared" si="70"/>
        <v>Q4</v>
      </c>
      <c r="Q469" t="str">
        <f t="shared" si="71"/>
        <v>2022-12</v>
      </c>
    </row>
    <row r="470" spans="1:17" x14ac:dyDescent="0.35">
      <c r="A470" s="2">
        <v>44235</v>
      </c>
      <c r="B470" t="s">
        <v>37</v>
      </c>
      <c r="C470" t="s">
        <v>43</v>
      </c>
      <c r="D470" t="s">
        <v>39</v>
      </c>
      <c r="E470" s="3">
        <v>81131</v>
      </c>
      <c r="F470" s="3">
        <v>152537</v>
      </c>
      <c r="G470" t="s">
        <v>26</v>
      </c>
      <c r="H470" s="3" t="s">
        <v>503</v>
      </c>
      <c r="I470" s="3">
        <f t="shared" si="63"/>
        <v>71406</v>
      </c>
      <c r="J470" s="4">
        <f t="shared" si="64"/>
        <v>0.88013213198407514</v>
      </c>
      <c r="K470" s="5">
        <f t="shared" si="65"/>
        <v>1.8801321319840751</v>
      </c>
      <c r="L470" s="4" t="str">
        <f t="shared" si="66"/>
        <v>Over Budget</v>
      </c>
      <c r="M470">
        <f t="shared" si="67"/>
        <v>2021</v>
      </c>
      <c r="N470">
        <f t="shared" si="68"/>
        <v>2</v>
      </c>
      <c r="O470" t="str">
        <f t="shared" si="69"/>
        <v>Feb</v>
      </c>
      <c r="P470" t="str">
        <f t="shared" si="70"/>
        <v>Q1</v>
      </c>
      <c r="Q470" t="str">
        <f t="shared" si="71"/>
        <v>2021-02</v>
      </c>
    </row>
    <row r="471" spans="1:17" x14ac:dyDescent="0.35">
      <c r="A471" s="2">
        <v>44369</v>
      </c>
      <c r="B471" t="s">
        <v>37</v>
      </c>
      <c r="C471" t="s">
        <v>34</v>
      </c>
      <c r="D471" t="s">
        <v>25</v>
      </c>
      <c r="E471" s="3">
        <v>53691</v>
      </c>
      <c r="F471" s="3">
        <v>123184</v>
      </c>
      <c r="G471" t="s">
        <v>35</v>
      </c>
      <c r="H471" s="3" t="s">
        <v>504</v>
      </c>
      <c r="I471" s="3">
        <f t="shared" si="63"/>
        <v>69493</v>
      </c>
      <c r="J471" s="4">
        <f t="shared" si="64"/>
        <v>1.2943137583580115</v>
      </c>
      <c r="K471" s="5">
        <f t="shared" si="65"/>
        <v>2.2943137583580118</v>
      </c>
      <c r="L471" s="4" t="str">
        <f t="shared" si="66"/>
        <v>Over Budget</v>
      </c>
      <c r="M471">
        <f t="shared" si="67"/>
        <v>2021</v>
      </c>
      <c r="N471">
        <f t="shared" si="68"/>
        <v>6</v>
      </c>
      <c r="O471" t="str">
        <f t="shared" si="69"/>
        <v>Jun</v>
      </c>
      <c r="P471" t="str">
        <f t="shared" si="70"/>
        <v>Q2</v>
      </c>
      <c r="Q471" t="str">
        <f t="shared" si="71"/>
        <v>2021-06</v>
      </c>
    </row>
    <row r="472" spans="1:17" x14ac:dyDescent="0.35">
      <c r="A472" s="2">
        <v>44849</v>
      </c>
      <c r="B472" t="s">
        <v>28</v>
      </c>
      <c r="C472" t="s">
        <v>43</v>
      </c>
      <c r="D472" t="s">
        <v>30</v>
      </c>
      <c r="E472" s="3">
        <v>37531</v>
      </c>
      <c r="F472" s="3">
        <v>166559</v>
      </c>
      <c r="G472" t="s">
        <v>21</v>
      </c>
      <c r="H472" s="3" t="s">
        <v>505</v>
      </c>
      <c r="I472" s="3">
        <f t="shared" si="63"/>
        <v>129028</v>
      </c>
      <c r="J472" s="4">
        <f t="shared" si="64"/>
        <v>3.4379046654765393</v>
      </c>
      <c r="K472" s="5">
        <f t="shared" si="65"/>
        <v>4.4379046654765393</v>
      </c>
      <c r="L472" s="4" t="str">
        <f t="shared" si="66"/>
        <v>Over Budget</v>
      </c>
      <c r="M472">
        <f t="shared" si="67"/>
        <v>2022</v>
      </c>
      <c r="N472">
        <f t="shared" si="68"/>
        <v>10</v>
      </c>
      <c r="O472" t="str">
        <f t="shared" si="69"/>
        <v>Oct</v>
      </c>
      <c r="P472" t="str">
        <f t="shared" si="70"/>
        <v>Q4</v>
      </c>
      <c r="Q472" t="str">
        <f t="shared" si="71"/>
        <v>2022-10</v>
      </c>
    </row>
    <row r="473" spans="1:17" x14ac:dyDescent="0.35">
      <c r="A473" s="2">
        <v>44950</v>
      </c>
      <c r="B473" t="s">
        <v>28</v>
      </c>
      <c r="C473" t="s">
        <v>24</v>
      </c>
      <c r="D473" t="s">
        <v>58</v>
      </c>
      <c r="E473" s="3">
        <v>52174</v>
      </c>
      <c r="F473" s="3">
        <v>137045</v>
      </c>
      <c r="G473" t="s">
        <v>26</v>
      </c>
      <c r="H473" s="3" t="s">
        <v>506</v>
      </c>
      <c r="I473" s="3">
        <f t="shared" si="63"/>
        <v>84871</v>
      </c>
      <c r="J473" s="4">
        <f t="shared" si="64"/>
        <v>1.6266914555142409</v>
      </c>
      <c r="K473" s="5">
        <f t="shared" si="65"/>
        <v>2.6266914555142407</v>
      </c>
      <c r="L473" s="4" t="str">
        <f t="shared" si="66"/>
        <v>Over Budget</v>
      </c>
      <c r="M473">
        <f t="shared" si="67"/>
        <v>2023</v>
      </c>
      <c r="N473">
        <f t="shared" si="68"/>
        <v>1</v>
      </c>
      <c r="O473" t="str">
        <f t="shared" si="69"/>
        <v>Jan</v>
      </c>
      <c r="P473" t="str">
        <f t="shared" si="70"/>
        <v>Q1</v>
      </c>
      <c r="Q473" t="str">
        <f t="shared" si="71"/>
        <v>2023-01</v>
      </c>
    </row>
    <row r="474" spans="1:17" x14ac:dyDescent="0.35">
      <c r="A474" s="2">
        <v>45278</v>
      </c>
      <c r="B474" t="s">
        <v>18</v>
      </c>
      <c r="C474" t="s">
        <v>19</v>
      </c>
      <c r="D474" t="s">
        <v>25</v>
      </c>
      <c r="E474" s="3">
        <v>138755</v>
      </c>
      <c r="F474" s="3">
        <v>11219</v>
      </c>
      <c r="G474" t="s">
        <v>26</v>
      </c>
      <c r="H474" s="3" t="s">
        <v>507</v>
      </c>
      <c r="I474" s="3">
        <f t="shared" si="63"/>
        <v>-127536</v>
      </c>
      <c r="J474" s="4">
        <f t="shared" si="64"/>
        <v>-0.91914525602680985</v>
      </c>
      <c r="K474" s="5">
        <f t="shared" si="65"/>
        <v>8.085474397319016E-2</v>
      </c>
      <c r="L474" s="4" t="str">
        <f t="shared" si="66"/>
        <v>Under Budget</v>
      </c>
      <c r="M474">
        <f t="shared" si="67"/>
        <v>2023</v>
      </c>
      <c r="N474">
        <f t="shared" si="68"/>
        <v>12</v>
      </c>
      <c r="O474" t="str">
        <f t="shared" si="69"/>
        <v>Dec</v>
      </c>
      <c r="P474" t="str">
        <f t="shared" si="70"/>
        <v>Q4</v>
      </c>
      <c r="Q474" t="str">
        <f t="shared" si="71"/>
        <v>2023-12</v>
      </c>
    </row>
    <row r="475" spans="1:17" x14ac:dyDescent="0.35">
      <c r="A475" s="2">
        <v>44672</v>
      </c>
      <c r="B475" t="s">
        <v>18</v>
      </c>
      <c r="C475" t="s">
        <v>24</v>
      </c>
      <c r="D475" t="s">
        <v>39</v>
      </c>
      <c r="E475" s="3">
        <v>24414</v>
      </c>
      <c r="F475" s="3">
        <v>147149</v>
      </c>
      <c r="G475" t="s">
        <v>26</v>
      </c>
      <c r="H475" s="3" t="s">
        <v>508</v>
      </c>
      <c r="I475" s="3">
        <f t="shared" si="63"/>
        <v>122735</v>
      </c>
      <c r="J475" s="4">
        <f t="shared" si="64"/>
        <v>5.0272384697304826</v>
      </c>
      <c r="K475" s="5">
        <f t="shared" si="65"/>
        <v>6.0272384697304826</v>
      </c>
      <c r="L475" s="4" t="str">
        <f t="shared" si="66"/>
        <v>Over Budget</v>
      </c>
      <c r="M475">
        <f t="shared" si="67"/>
        <v>2022</v>
      </c>
      <c r="N475">
        <f t="shared" si="68"/>
        <v>4</v>
      </c>
      <c r="O475" t="str">
        <f t="shared" si="69"/>
        <v>Apr</v>
      </c>
      <c r="P475" t="str">
        <f t="shared" si="70"/>
        <v>Q2</v>
      </c>
      <c r="Q475" t="str">
        <f t="shared" si="71"/>
        <v>2022-04</v>
      </c>
    </row>
    <row r="476" spans="1:17" x14ac:dyDescent="0.35">
      <c r="A476" s="2">
        <v>44652</v>
      </c>
      <c r="B476" t="s">
        <v>55</v>
      </c>
      <c r="C476" t="s">
        <v>24</v>
      </c>
      <c r="D476" t="s">
        <v>20</v>
      </c>
      <c r="E476" s="3">
        <v>104572</v>
      </c>
      <c r="F476" s="3">
        <v>141782</v>
      </c>
      <c r="G476" t="s">
        <v>26</v>
      </c>
      <c r="H476" s="3" t="s">
        <v>509</v>
      </c>
      <c r="I476" s="3">
        <f t="shared" si="63"/>
        <v>37210</v>
      </c>
      <c r="J476" s="4">
        <f t="shared" si="64"/>
        <v>0.35583138889951421</v>
      </c>
      <c r="K476" s="5">
        <f t="shared" si="65"/>
        <v>1.3558313888995142</v>
      </c>
      <c r="L476" s="4" t="str">
        <f t="shared" si="66"/>
        <v>Over Budget</v>
      </c>
      <c r="M476">
        <f t="shared" si="67"/>
        <v>2022</v>
      </c>
      <c r="N476">
        <f t="shared" si="68"/>
        <v>4</v>
      </c>
      <c r="O476" t="str">
        <f t="shared" si="69"/>
        <v>Apr</v>
      </c>
      <c r="P476" t="str">
        <f t="shared" si="70"/>
        <v>Q2</v>
      </c>
      <c r="Q476" t="str">
        <f t="shared" si="71"/>
        <v>2022-04</v>
      </c>
    </row>
    <row r="477" spans="1:17" x14ac:dyDescent="0.35">
      <c r="A477" s="2">
        <v>45025</v>
      </c>
      <c r="B477" t="s">
        <v>37</v>
      </c>
      <c r="C477" t="s">
        <v>34</v>
      </c>
      <c r="D477" t="s">
        <v>58</v>
      </c>
      <c r="E477" s="3">
        <v>20261</v>
      </c>
      <c r="F477" s="3">
        <v>165250</v>
      </c>
      <c r="G477" t="s">
        <v>26</v>
      </c>
      <c r="H477" s="3" t="s">
        <v>510</v>
      </c>
      <c r="I477" s="3">
        <f t="shared" si="63"/>
        <v>144989</v>
      </c>
      <c r="J477" s="4">
        <f t="shared" si="64"/>
        <v>7.1560633729825778</v>
      </c>
      <c r="K477" s="5">
        <f t="shared" si="65"/>
        <v>8.1560633729825778</v>
      </c>
      <c r="L477" s="4" t="str">
        <f t="shared" si="66"/>
        <v>Over Budget</v>
      </c>
      <c r="M477">
        <f t="shared" si="67"/>
        <v>2023</v>
      </c>
      <c r="N477">
        <f t="shared" si="68"/>
        <v>4</v>
      </c>
      <c r="O477" t="str">
        <f t="shared" si="69"/>
        <v>Apr</v>
      </c>
      <c r="P477" t="str">
        <f t="shared" si="70"/>
        <v>Q2</v>
      </c>
      <c r="Q477" t="str">
        <f t="shared" si="71"/>
        <v>2023-04</v>
      </c>
    </row>
    <row r="478" spans="1:17" x14ac:dyDescent="0.35">
      <c r="A478" s="2">
        <v>45091</v>
      </c>
      <c r="B478" t="s">
        <v>37</v>
      </c>
      <c r="C478" t="s">
        <v>23</v>
      </c>
      <c r="D478" t="s">
        <v>25</v>
      </c>
      <c r="E478" s="3">
        <v>77913</v>
      </c>
      <c r="F478" s="3">
        <v>54994</v>
      </c>
      <c r="G478" t="s">
        <v>26</v>
      </c>
      <c r="H478" s="3" t="s">
        <v>511</v>
      </c>
      <c r="I478" s="3">
        <f t="shared" si="63"/>
        <v>-22919</v>
      </c>
      <c r="J478" s="4">
        <f t="shared" si="64"/>
        <v>-0.29416143647401588</v>
      </c>
      <c r="K478" s="5">
        <f t="shared" si="65"/>
        <v>0.70583856352598406</v>
      </c>
      <c r="L478" s="4" t="str">
        <f t="shared" si="66"/>
        <v>Under Budget</v>
      </c>
      <c r="M478">
        <f t="shared" si="67"/>
        <v>2023</v>
      </c>
      <c r="N478">
        <f t="shared" si="68"/>
        <v>6</v>
      </c>
      <c r="O478" t="str">
        <f t="shared" si="69"/>
        <v>Jun</v>
      </c>
      <c r="P478" t="str">
        <f t="shared" si="70"/>
        <v>Q2</v>
      </c>
      <c r="Q478" t="str">
        <f t="shared" si="71"/>
        <v>2023-06</v>
      </c>
    </row>
    <row r="479" spans="1:17" x14ac:dyDescent="0.35">
      <c r="A479" s="2">
        <v>45221</v>
      </c>
      <c r="B479" t="s">
        <v>28</v>
      </c>
      <c r="C479" t="s">
        <v>24</v>
      </c>
      <c r="D479" t="s">
        <v>30</v>
      </c>
      <c r="E479" s="3">
        <v>11271</v>
      </c>
      <c r="F479" s="3">
        <v>119181</v>
      </c>
      <c r="G479" t="s">
        <v>21</v>
      </c>
      <c r="H479" s="3" t="s">
        <v>512</v>
      </c>
      <c r="I479" s="3">
        <f t="shared" si="63"/>
        <v>107910</v>
      </c>
      <c r="J479" s="4">
        <f t="shared" si="64"/>
        <v>9.5741282938514765</v>
      </c>
      <c r="K479" s="5">
        <f t="shared" si="65"/>
        <v>10.574128293851476</v>
      </c>
      <c r="L479" s="4" t="str">
        <f t="shared" si="66"/>
        <v>Over Budget</v>
      </c>
      <c r="M479">
        <f t="shared" si="67"/>
        <v>2023</v>
      </c>
      <c r="N479">
        <f t="shared" si="68"/>
        <v>10</v>
      </c>
      <c r="O479" t="str">
        <f t="shared" si="69"/>
        <v>Oct</v>
      </c>
      <c r="P479" t="str">
        <f t="shared" si="70"/>
        <v>Q4</v>
      </c>
      <c r="Q479" t="str">
        <f t="shared" si="71"/>
        <v>2023-10</v>
      </c>
    </row>
    <row r="480" spans="1:17" x14ac:dyDescent="0.35">
      <c r="A480" s="2">
        <v>44583</v>
      </c>
      <c r="B480" t="s">
        <v>28</v>
      </c>
      <c r="C480" t="s">
        <v>34</v>
      </c>
      <c r="D480" t="s">
        <v>30</v>
      </c>
      <c r="E480" s="3">
        <v>113324</v>
      </c>
      <c r="F480" s="3">
        <v>152036</v>
      </c>
      <c r="G480" t="s">
        <v>26</v>
      </c>
      <c r="H480" s="3" t="s">
        <v>513</v>
      </c>
      <c r="I480" s="3">
        <f t="shared" si="63"/>
        <v>38712</v>
      </c>
      <c r="J480" s="4">
        <f t="shared" si="64"/>
        <v>0.34160460273198967</v>
      </c>
      <c r="K480" s="5">
        <f t="shared" si="65"/>
        <v>1.3416046027319897</v>
      </c>
      <c r="L480" s="4" t="str">
        <f t="shared" si="66"/>
        <v>Over Budget</v>
      </c>
      <c r="M480">
        <f t="shared" si="67"/>
        <v>2022</v>
      </c>
      <c r="N480">
        <f t="shared" si="68"/>
        <v>1</v>
      </c>
      <c r="O480" t="str">
        <f t="shared" si="69"/>
        <v>Jan</v>
      </c>
      <c r="P480" t="str">
        <f t="shared" si="70"/>
        <v>Q1</v>
      </c>
      <c r="Q480" t="str">
        <f t="shared" si="71"/>
        <v>2022-01</v>
      </c>
    </row>
    <row r="481" spans="1:17" x14ac:dyDescent="0.35">
      <c r="A481" s="2">
        <v>44544</v>
      </c>
      <c r="B481" t="s">
        <v>55</v>
      </c>
      <c r="C481" t="s">
        <v>19</v>
      </c>
      <c r="D481" t="s">
        <v>25</v>
      </c>
      <c r="E481" s="3">
        <v>43202</v>
      </c>
      <c r="F481" s="3">
        <v>36288</v>
      </c>
      <c r="G481" t="s">
        <v>21</v>
      </c>
      <c r="H481" s="3" t="s">
        <v>514</v>
      </c>
      <c r="I481" s="3">
        <f t="shared" si="63"/>
        <v>-6914</v>
      </c>
      <c r="J481" s="4">
        <f t="shared" si="64"/>
        <v>-0.16003888708856071</v>
      </c>
      <c r="K481" s="5">
        <f t="shared" si="65"/>
        <v>0.83996111291143927</v>
      </c>
      <c r="L481" s="4" t="str">
        <f t="shared" si="66"/>
        <v>Under Budget</v>
      </c>
      <c r="M481">
        <f t="shared" si="67"/>
        <v>2021</v>
      </c>
      <c r="N481">
        <f t="shared" si="68"/>
        <v>12</v>
      </c>
      <c r="O481" t="str">
        <f t="shared" si="69"/>
        <v>Dec</v>
      </c>
      <c r="P481" t="str">
        <f t="shared" si="70"/>
        <v>Q4</v>
      </c>
      <c r="Q481" t="str">
        <f t="shared" si="71"/>
        <v>2021-12</v>
      </c>
    </row>
    <row r="482" spans="1:17" x14ac:dyDescent="0.35">
      <c r="A482" s="2">
        <v>44386</v>
      </c>
      <c r="B482" t="s">
        <v>23</v>
      </c>
      <c r="C482" t="s">
        <v>34</v>
      </c>
      <c r="D482" t="s">
        <v>30</v>
      </c>
      <c r="E482" s="3">
        <v>79307</v>
      </c>
      <c r="F482" s="3">
        <v>38714</v>
      </c>
      <c r="G482" t="s">
        <v>21</v>
      </c>
      <c r="H482" s="3" t="s">
        <v>515</v>
      </c>
      <c r="I482" s="3">
        <f t="shared" si="63"/>
        <v>-40593</v>
      </c>
      <c r="J482" s="4">
        <f t="shared" si="64"/>
        <v>-0.51184636917296078</v>
      </c>
      <c r="K482" s="5">
        <f t="shared" si="65"/>
        <v>0.48815363082703922</v>
      </c>
      <c r="L482" s="4" t="str">
        <f t="shared" si="66"/>
        <v>Under Budget</v>
      </c>
      <c r="M482">
        <f t="shared" si="67"/>
        <v>2021</v>
      </c>
      <c r="N482">
        <f t="shared" si="68"/>
        <v>7</v>
      </c>
      <c r="O482" t="str">
        <f t="shared" si="69"/>
        <v>Jul</v>
      </c>
      <c r="P482" t="str">
        <f t="shared" si="70"/>
        <v>Q3</v>
      </c>
      <c r="Q482" t="str">
        <f t="shared" si="71"/>
        <v>2021-07</v>
      </c>
    </row>
    <row r="483" spans="1:17" x14ac:dyDescent="0.35">
      <c r="A483" s="2">
        <v>44701</v>
      </c>
      <c r="B483" t="s">
        <v>23</v>
      </c>
      <c r="C483" t="s">
        <v>34</v>
      </c>
      <c r="D483" t="s">
        <v>25</v>
      </c>
      <c r="E483" s="3">
        <v>117030</v>
      </c>
      <c r="F483" s="3">
        <v>11602</v>
      </c>
      <c r="G483" t="s">
        <v>21</v>
      </c>
      <c r="H483" s="3" t="s">
        <v>516</v>
      </c>
      <c r="I483" s="3">
        <f t="shared" si="63"/>
        <v>-105428</v>
      </c>
      <c r="J483" s="4">
        <f t="shared" si="64"/>
        <v>-0.90086302657438266</v>
      </c>
      <c r="K483" s="5">
        <f t="shared" si="65"/>
        <v>9.9136973425617364E-2</v>
      </c>
      <c r="L483" s="4" t="str">
        <f t="shared" si="66"/>
        <v>Under Budget</v>
      </c>
      <c r="M483">
        <f t="shared" si="67"/>
        <v>2022</v>
      </c>
      <c r="N483">
        <f t="shared" si="68"/>
        <v>5</v>
      </c>
      <c r="O483" t="str">
        <f t="shared" si="69"/>
        <v>May</v>
      </c>
      <c r="P483" t="str">
        <f t="shared" si="70"/>
        <v>Q2</v>
      </c>
      <c r="Q483" t="str">
        <f t="shared" si="71"/>
        <v>2022-05</v>
      </c>
    </row>
    <row r="484" spans="1:17" x14ac:dyDescent="0.35">
      <c r="A484" s="2">
        <v>45020</v>
      </c>
      <c r="B484" t="s">
        <v>23</v>
      </c>
      <c r="C484" t="s">
        <v>43</v>
      </c>
      <c r="D484" t="s">
        <v>58</v>
      </c>
      <c r="E484" s="3">
        <v>94070</v>
      </c>
      <c r="F484" s="3">
        <v>96024</v>
      </c>
      <c r="G484" t="s">
        <v>26</v>
      </c>
      <c r="H484" s="3" t="s">
        <v>517</v>
      </c>
      <c r="I484" s="3">
        <f t="shared" si="63"/>
        <v>1954</v>
      </c>
      <c r="J484" s="4">
        <f t="shared" si="64"/>
        <v>2.0771765706388858E-2</v>
      </c>
      <c r="K484" s="5">
        <f t="shared" si="65"/>
        <v>1.0207717657063888</v>
      </c>
      <c r="L484" s="4" t="str">
        <f t="shared" si="66"/>
        <v>Over Budget</v>
      </c>
      <c r="M484">
        <f t="shared" si="67"/>
        <v>2023</v>
      </c>
      <c r="N484">
        <f t="shared" si="68"/>
        <v>4</v>
      </c>
      <c r="O484" t="str">
        <f t="shared" si="69"/>
        <v>Apr</v>
      </c>
      <c r="P484" t="str">
        <f t="shared" si="70"/>
        <v>Q2</v>
      </c>
      <c r="Q484" t="str">
        <f t="shared" si="71"/>
        <v>2023-04</v>
      </c>
    </row>
    <row r="485" spans="1:17" x14ac:dyDescent="0.35">
      <c r="A485" s="2">
        <v>45125</v>
      </c>
      <c r="B485" t="s">
        <v>37</v>
      </c>
      <c r="C485" t="s">
        <v>23</v>
      </c>
      <c r="D485" t="s">
        <v>30</v>
      </c>
      <c r="E485" s="3">
        <v>46892</v>
      </c>
      <c r="F485" s="3">
        <v>12096</v>
      </c>
      <c r="G485" t="s">
        <v>26</v>
      </c>
      <c r="H485" s="3" t="s">
        <v>518</v>
      </c>
      <c r="I485" s="3">
        <f t="shared" si="63"/>
        <v>-34796</v>
      </c>
      <c r="J485" s="4">
        <f t="shared" si="64"/>
        <v>-0.74204555147999662</v>
      </c>
      <c r="K485" s="5">
        <f t="shared" si="65"/>
        <v>0.25795444852000343</v>
      </c>
      <c r="L485" s="4" t="str">
        <f t="shared" si="66"/>
        <v>Under Budget</v>
      </c>
      <c r="M485">
        <f t="shared" si="67"/>
        <v>2023</v>
      </c>
      <c r="N485">
        <f t="shared" si="68"/>
        <v>7</v>
      </c>
      <c r="O485" t="str">
        <f t="shared" si="69"/>
        <v>Jul</v>
      </c>
      <c r="P485" t="str">
        <f t="shared" si="70"/>
        <v>Q3</v>
      </c>
      <c r="Q485" t="str">
        <f t="shared" si="71"/>
        <v>2023-07</v>
      </c>
    </row>
    <row r="486" spans="1:17" x14ac:dyDescent="0.35">
      <c r="A486" s="2">
        <v>45130</v>
      </c>
      <c r="B486" t="s">
        <v>18</v>
      </c>
      <c r="C486" t="s">
        <v>23</v>
      </c>
      <c r="D486" t="s">
        <v>58</v>
      </c>
      <c r="E486" s="3">
        <v>146674</v>
      </c>
      <c r="F486" s="3">
        <v>108638</v>
      </c>
      <c r="G486" t="s">
        <v>21</v>
      </c>
      <c r="H486" s="3" t="s">
        <v>519</v>
      </c>
      <c r="I486" s="3">
        <f t="shared" si="63"/>
        <v>-38036</v>
      </c>
      <c r="J486" s="4">
        <f t="shared" si="64"/>
        <v>-0.2593233974664903</v>
      </c>
      <c r="K486" s="5">
        <f t="shared" si="65"/>
        <v>0.74067660253350964</v>
      </c>
      <c r="L486" s="4" t="str">
        <f t="shared" si="66"/>
        <v>Under Budget</v>
      </c>
      <c r="M486">
        <f t="shared" si="67"/>
        <v>2023</v>
      </c>
      <c r="N486">
        <f t="shared" si="68"/>
        <v>7</v>
      </c>
      <c r="O486" t="str">
        <f t="shared" si="69"/>
        <v>Jul</v>
      </c>
      <c r="P486" t="str">
        <f t="shared" si="70"/>
        <v>Q3</v>
      </c>
      <c r="Q486" t="str">
        <f t="shared" si="71"/>
        <v>2023-07</v>
      </c>
    </row>
    <row r="487" spans="1:17" x14ac:dyDescent="0.35">
      <c r="A487" s="2">
        <v>44330</v>
      </c>
      <c r="B487" t="s">
        <v>23</v>
      </c>
      <c r="C487" t="s">
        <v>29</v>
      </c>
      <c r="D487" t="s">
        <v>39</v>
      </c>
      <c r="E487" s="3">
        <v>136008</v>
      </c>
      <c r="F487" s="3">
        <v>79652</v>
      </c>
      <c r="G487" t="s">
        <v>21</v>
      </c>
      <c r="H487" s="3" t="s">
        <v>520</v>
      </c>
      <c r="I487" s="3">
        <f t="shared" si="63"/>
        <v>-56356</v>
      </c>
      <c r="J487" s="4">
        <f t="shared" si="64"/>
        <v>-0.41435797894241516</v>
      </c>
      <c r="K487" s="5">
        <f t="shared" si="65"/>
        <v>0.58564202105758489</v>
      </c>
      <c r="L487" s="4" t="str">
        <f t="shared" si="66"/>
        <v>Under Budget</v>
      </c>
      <c r="M487">
        <f t="shared" si="67"/>
        <v>2021</v>
      </c>
      <c r="N487">
        <f t="shared" si="68"/>
        <v>5</v>
      </c>
      <c r="O487" t="str">
        <f t="shared" si="69"/>
        <v>May</v>
      </c>
      <c r="P487" t="str">
        <f t="shared" si="70"/>
        <v>Q2</v>
      </c>
      <c r="Q487" t="str">
        <f t="shared" si="71"/>
        <v>2021-05</v>
      </c>
    </row>
    <row r="488" spans="1:17" x14ac:dyDescent="0.35">
      <c r="A488" s="2">
        <v>44254</v>
      </c>
      <c r="B488" t="s">
        <v>41</v>
      </c>
      <c r="C488" t="s">
        <v>19</v>
      </c>
      <c r="D488" t="s">
        <v>39</v>
      </c>
      <c r="E488" s="3">
        <v>90957</v>
      </c>
      <c r="F488" s="3">
        <v>37610</v>
      </c>
      <c r="G488" t="s">
        <v>26</v>
      </c>
      <c r="H488" s="3" t="s">
        <v>521</v>
      </c>
      <c r="I488" s="3">
        <f t="shared" si="63"/>
        <v>-53347</v>
      </c>
      <c r="J488" s="4">
        <f t="shared" si="64"/>
        <v>-0.58650791033125538</v>
      </c>
      <c r="K488" s="5">
        <f t="shared" si="65"/>
        <v>0.41349208966874457</v>
      </c>
      <c r="L488" s="4" t="str">
        <f t="shared" si="66"/>
        <v>Under Budget</v>
      </c>
      <c r="M488">
        <f t="shared" si="67"/>
        <v>2021</v>
      </c>
      <c r="N488">
        <f t="shared" si="68"/>
        <v>2</v>
      </c>
      <c r="O488" t="str">
        <f t="shared" si="69"/>
        <v>Feb</v>
      </c>
      <c r="P488" t="str">
        <f t="shared" si="70"/>
        <v>Q1</v>
      </c>
      <c r="Q488" t="str">
        <f t="shared" si="71"/>
        <v>2021-02</v>
      </c>
    </row>
    <row r="489" spans="1:17" x14ac:dyDescent="0.35">
      <c r="A489" s="2">
        <v>44881</v>
      </c>
      <c r="B489" t="s">
        <v>55</v>
      </c>
      <c r="C489" t="s">
        <v>29</v>
      </c>
      <c r="D489" t="s">
        <v>39</v>
      </c>
      <c r="E489" s="3">
        <v>107210</v>
      </c>
      <c r="F489" s="3">
        <v>74815</v>
      </c>
      <c r="G489" t="s">
        <v>32</v>
      </c>
      <c r="H489" s="3" t="s">
        <v>522</v>
      </c>
      <c r="I489" s="3">
        <f t="shared" si="63"/>
        <v>-32395</v>
      </c>
      <c r="J489" s="4">
        <f t="shared" si="64"/>
        <v>-0.30216397724092903</v>
      </c>
      <c r="K489" s="5">
        <f t="shared" si="65"/>
        <v>0.69783602275907097</v>
      </c>
      <c r="L489" s="4" t="str">
        <f t="shared" si="66"/>
        <v>Under Budget</v>
      </c>
      <c r="M489">
        <f t="shared" si="67"/>
        <v>2022</v>
      </c>
      <c r="N489">
        <f t="shared" si="68"/>
        <v>11</v>
      </c>
      <c r="O489" t="str">
        <f t="shared" si="69"/>
        <v>Nov</v>
      </c>
      <c r="P489" t="str">
        <f t="shared" si="70"/>
        <v>Q4</v>
      </c>
      <c r="Q489" t="str">
        <f t="shared" si="71"/>
        <v>2022-11</v>
      </c>
    </row>
    <row r="490" spans="1:17" x14ac:dyDescent="0.35">
      <c r="A490" s="2">
        <v>44868</v>
      </c>
      <c r="B490" t="s">
        <v>23</v>
      </c>
      <c r="C490" t="s">
        <v>34</v>
      </c>
      <c r="D490" t="s">
        <v>39</v>
      </c>
      <c r="E490" s="3">
        <v>146239</v>
      </c>
      <c r="F490" s="3">
        <v>111253</v>
      </c>
      <c r="G490" t="s">
        <v>32</v>
      </c>
      <c r="H490" s="3" t="s">
        <v>523</v>
      </c>
      <c r="I490" s="3">
        <f t="shared" si="63"/>
        <v>-34986</v>
      </c>
      <c r="J490" s="4">
        <f t="shared" si="64"/>
        <v>-0.23923850682786399</v>
      </c>
      <c r="K490" s="5">
        <f t="shared" si="65"/>
        <v>0.76076149317213604</v>
      </c>
      <c r="L490" s="4" t="str">
        <f t="shared" si="66"/>
        <v>Under Budget</v>
      </c>
      <c r="M490">
        <f t="shared" si="67"/>
        <v>2022</v>
      </c>
      <c r="N490">
        <f t="shared" si="68"/>
        <v>11</v>
      </c>
      <c r="O490" t="str">
        <f t="shared" si="69"/>
        <v>Nov</v>
      </c>
      <c r="P490" t="str">
        <f t="shared" si="70"/>
        <v>Q4</v>
      </c>
      <c r="Q490" t="str">
        <f t="shared" si="71"/>
        <v>2022-11</v>
      </c>
    </row>
    <row r="491" spans="1:17" x14ac:dyDescent="0.35">
      <c r="A491" s="2">
        <v>44369</v>
      </c>
      <c r="B491" t="s">
        <v>41</v>
      </c>
      <c r="C491" t="s">
        <v>19</v>
      </c>
      <c r="D491" t="s">
        <v>30</v>
      </c>
      <c r="E491" s="3">
        <v>63201</v>
      </c>
      <c r="F491" s="3">
        <v>73585</v>
      </c>
      <c r="G491" t="s">
        <v>32</v>
      </c>
      <c r="H491" s="3" t="s">
        <v>524</v>
      </c>
      <c r="I491" s="3">
        <f t="shared" si="63"/>
        <v>10384</v>
      </c>
      <c r="J491" s="4">
        <f t="shared" si="64"/>
        <v>0.16430119776585814</v>
      </c>
      <c r="K491" s="5">
        <f t="shared" si="65"/>
        <v>1.1643011977658582</v>
      </c>
      <c r="L491" s="4" t="str">
        <f t="shared" si="66"/>
        <v>Over Budget</v>
      </c>
      <c r="M491">
        <f t="shared" si="67"/>
        <v>2021</v>
      </c>
      <c r="N491">
        <f t="shared" si="68"/>
        <v>6</v>
      </c>
      <c r="O491" t="str">
        <f t="shared" si="69"/>
        <v>Jun</v>
      </c>
      <c r="P491" t="str">
        <f t="shared" si="70"/>
        <v>Q2</v>
      </c>
      <c r="Q491" t="str">
        <f t="shared" si="71"/>
        <v>2021-06</v>
      </c>
    </row>
    <row r="492" spans="1:17" x14ac:dyDescent="0.35">
      <c r="A492" s="2">
        <v>45011</v>
      </c>
      <c r="B492" t="s">
        <v>23</v>
      </c>
      <c r="C492" t="s">
        <v>19</v>
      </c>
      <c r="D492" t="s">
        <v>25</v>
      </c>
      <c r="E492" s="3">
        <v>59698</v>
      </c>
      <c r="F492" s="3">
        <v>46419</v>
      </c>
      <c r="G492" t="s">
        <v>26</v>
      </c>
      <c r="H492" s="3" t="s">
        <v>525</v>
      </c>
      <c r="I492" s="3">
        <f t="shared" si="63"/>
        <v>-13279</v>
      </c>
      <c r="J492" s="4">
        <f t="shared" si="64"/>
        <v>-0.22243626252135751</v>
      </c>
      <c r="K492" s="5">
        <f t="shared" si="65"/>
        <v>0.77756373747864249</v>
      </c>
      <c r="L492" s="4" t="str">
        <f t="shared" si="66"/>
        <v>Under Budget</v>
      </c>
      <c r="M492">
        <f t="shared" si="67"/>
        <v>2023</v>
      </c>
      <c r="N492">
        <f t="shared" si="68"/>
        <v>3</v>
      </c>
      <c r="O492" t="str">
        <f t="shared" si="69"/>
        <v>Mar</v>
      </c>
      <c r="P492" t="str">
        <f t="shared" si="70"/>
        <v>Q1</v>
      </c>
      <c r="Q492" t="str">
        <f t="shared" si="71"/>
        <v>2023-03</v>
      </c>
    </row>
    <row r="493" spans="1:17" x14ac:dyDescent="0.35">
      <c r="A493" s="2">
        <v>44276</v>
      </c>
      <c r="B493" t="s">
        <v>18</v>
      </c>
      <c r="C493" t="s">
        <v>23</v>
      </c>
      <c r="D493" t="s">
        <v>30</v>
      </c>
      <c r="E493" s="3">
        <v>73753</v>
      </c>
      <c r="F493" s="3">
        <v>137213</v>
      </c>
      <c r="G493" t="s">
        <v>21</v>
      </c>
      <c r="H493" s="3" t="s">
        <v>526</v>
      </c>
      <c r="I493" s="3">
        <f t="shared" si="63"/>
        <v>63460</v>
      </c>
      <c r="J493" s="4">
        <f t="shared" si="64"/>
        <v>0.86043957533930826</v>
      </c>
      <c r="K493" s="5">
        <f t="shared" si="65"/>
        <v>1.8604395753393081</v>
      </c>
      <c r="L493" s="4" t="str">
        <f t="shared" si="66"/>
        <v>Over Budget</v>
      </c>
      <c r="M493">
        <f t="shared" si="67"/>
        <v>2021</v>
      </c>
      <c r="N493">
        <f t="shared" si="68"/>
        <v>3</v>
      </c>
      <c r="O493" t="str">
        <f t="shared" si="69"/>
        <v>Mar</v>
      </c>
      <c r="P493" t="str">
        <f t="shared" si="70"/>
        <v>Q1</v>
      </c>
      <c r="Q493" t="str">
        <f t="shared" si="71"/>
        <v>2021-03</v>
      </c>
    </row>
    <row r="494" spans="1:17" x14ac:dyDescent="0.35">
      <c r="A494" s="2">
        <v>45082</v>
      </c>
      <c r="B494" t="s">
        <v>18</v>
      </c>
      <c r="C494" t="s">
        <v>23</v>
      </c>
      <c r="D494" t="s">
        <v>30</v>
      </c>
      <c r="E494" s="3">
        <v>85479</v>
      </c>
      <c r="F494" s="3">
        <v>50734</v>
      </c>
      <c r="G494" t="s">
        <v>32</v>
      </c>
      <c r="H494" s="3" t="s">
        <v>527</v>
      </c>
      <c r="I494" s="3">
        <f t="shared" si="63"/>
        <v>-34745</v>
      </c>
      <c r="J494" s="4">
        <f t="shared" si="64"/>
        <v>-0.40647410475087448</v>
      </c>
      <c r="K494" s="5">
        <f t="shared" si="65"/>
        <v>0.59352589524912547</v>
      </c>
      <c r="L494" s="4" t="str">
        <f t="shared" si="66"/>
        <v>Under Budget</v>
      </c>
      <c r="M494">
        <f t="shared" si="67"/>
        <v>2023</v>
      </c>
      <c r="N494">
        <f t="shared" si="68"/>
        <v>6</v>
      </c>
      <c r="O494" t="str">
        <f t="shared" si="69"/>
        <v>Jun</v>
      </c>
      <c r="P494" t="str">
        <f t="shared" si="70"/>
        <v>Q2</v>
      </c>
      <c r="Q494" t="str">
        <f t="shared" si="71"/>
        <v>2023-06</v>
      </c>
    </row>
    <row r="495" spans="1:17" x14ac:dyDescent="0.35">
      <c r="A495" s="2">
        <v>44399</v>
      </c>
      <c r="B495" t="s">
        <v>23</v>
      </c>
      <c r="C495" t="s">
        <v>23</v>
      </c>
      <c r="D495" t="s">
        <v>58</v>
      </c>
      <c r="E495" s="3">
        <v>74687</v>
      </c>
      <c r="F495" s="3">
        <v>129898</v>
      </c>
      <c r="G495" t="s">
        <v>35</v>
      </c>
      <c r="H495" s="3" t="s">
        <v>528</v>
      </c>
      <c r="I495" s="3">
        <f t="shared" si="63"/>
        <v>55211</v>
      </c>
      <c r="J495" s="4">
        <f t="shared" si="64"/>
        <v>0.7392317270743235</v>
      </c>
      <c r="K495" s="5">
        <f t="shared" si="65"/>
        <v>1.7392317270743236</v>
      </c>
      <c r="L495" s="4" t="str">
        <f t="shared" si="66"/>
        <v>Over Budget</v>
      </c>
      <c r="M495">
        <f t="shared" si="67"/>
        <v>2021</v>
      </c>
      <c r="N495">
        <f t="shared" si="68"/>
        <v>7</v>
      </c>
      <c r="O495" t="str">
        <f t="shared" si="69"/>
        <v>Jul</v>
      </c>
      <c r="P495" t="str">
        <f t="shared" si="70"/>
        <v>Q3</v>
      </c>
      <c r="Q495" t="str">
        <f t="shared" si="71"/>
        <v>2021-07</v>
      </c>
    </row>
    <row r="496" spans="1:17" x14ac:dyDescent="0.35">
      <c r="A496" s="2">
        <v>44960</v>
      </c>
      <c r="B496" t="s">
        <v>41</v>
      </c>
      <c r="C496" t="s">
        <v>24</v>
      </c>
      <c r="D496" t="s">
        <v>25</v>
      </c>
      <c r="E496" s="3">
        <v>141290</v>
      </c>
      <c r="F496" s="3">
        <v>126276</v>
      </c>
      <c r="G496" t="s">
        <v>35</v>
      </c>
      <c r="H496" s="3" t="s">
        <v>529</v>
      </c>
      <c r="I496" s="3">
        <f t="shared" si="63"/>
        <v>-15014</v>
      </c>
      <c r="J496" s="4">
        <f t="shared" si="64"/>
        <v>-0.10626371293085143</v>
      </c>
      <c r="K496" s="5">
        <f t="shared" si="65"/>
        <v>0.89373628706914854</v>
      </c>
      <c r="L496" s="4" t="str">
        <f t="shared" si="66"/>
        <v>Under Budget</v>
      </c>
      <c r="M496">
        <f t="shared" si="67"/>
        <v>2023</v>
      </c>
      <c r="N496">
        <f t="shared" si="68"/>
        <v>2</v>
      </c>
      <c r="O496" t="str">
        <f t="shared" si="69"/>
        <v>Feb</v>
      </c>
      <c r="P496" t="str">
        <f t="shared" si="70"/>
        <v>Q1</v>
      </c>
      <c r="Q496" t="str">
        <f t="shared" si="71"/>
        <v>2023-02</v>
      </c>
    </row>
    <row r="497" spans="1:17" x14ac:dyDescent="0.35">
      <c r="A497" s="2">
        <v>44243</v>
      </c>
      <c r="B497" t="s">
        <v>55</v>
      </c>
      <c r="C497" t="s">
        <v>34</v>
      </c>
      <c r="D497" t="s">
        <v>20</v>
      </c>
      <c r="E497" s="3">
        <v>42893</v>
      </c>
      <c r="F497" s="3">
        <v>145611</v>
      </c>
      <c r="G497" t="s">
        <v>21</v>
      </c>
      <c r="H497" s="3" t="s">
        <v>530</v>
      </c>
      <c r="I497" s="3">
        <f t="shared" si="63"/>
        <v>102718</v>
      </c>
      <c r="J497" s="4">
        <f t="shared" si="64"/>
        <v>2.3947497260625279</v>
      </c>
      <c r="K497" s="5">
        <f t="shared" si="65"/>
        <v>3.3947497260625279</v>
      </c>
      <c r="L497" s="4" t="str">
        <f t="shared" si="66"/>
        <v>Over Budget</v>
      </c>
      <c r="M497">
        <f t="shared" si="67"/>
        <v>2021</v>
      </c>
      <c r="N497">
        <f t="shared" si="68"/>
        <v>2</v>
      </c>
      <c r="O497" t="str">
        <f t="shared" si="69"/>
        <v>Feb</v>
      </c>
      <c r="P497" t="str">
        <f t="shared" si="70"/>
        <v>Q1</v>
      </c>
      <c r="Q497" t="str">
        <f t="shared" si="71"/>
        <v>2021-02</v>
      </c>
    </row>
    <row r="498" spans="1:17" x14ac:dyDescent="0.35">
      <c r="A498" s="2">
        <v>44852</v>
      </c>
      <c r="B498" t="s">
        <v>41</v>
      </c>
      <c r="C498" t="s">
        <v>19</v>
      </c>
      <c r="D498" t="s">
        <v>20</v>
      </c>
      <c r="E498" s="3">
        <v>23169</v>
      </c>
      <c r="F498" s="3">
        <v>29754</v>
      </c>
      <c r="G498" t="s">
        <v>35</v>
      </c>
      <c r="H498" s="3" t="s">
        <v>531</v>
      </c>
      <c r="I498" s="3">
        <f t="shared" si="63"/>
        <v>6585</v>
      </c>
      <c r="J498" s="4">
        <f t="shared" si="64"/>
        <v>0.28421597824679529</v>
      </c>
      <c r="K498" s="5">
        <f t="shared" si="65"/>
        <v>1.2842159782467952</v>
      </c>
      <c r="L498" s="4" t="str">
        <f t="shared" si="66"/>
        <v>Over Budget</v>
      </c>
      <c r="M498">
        <f t="shared" si="67"/>
        <v>2022</v>
      </c>
      <c r="N498">
        <f t="shared" si="68"/>
        <v>10</v>
      </c>
      <c r="O498" t="str">
        <f t="shared" si="69"/>
        <v>Oct</v>
      </c>
      <c r="P498" t="str">
        <f t="shared" si="70"/>
        <v>Q4</v>
      </c>
      <c r="Q498" t="str">
        <f t="shared" si="71"/>
        <v>2022-10</v>
      </c>
    </row>
    <row r="499" spans="1:17" x14ac:dyDescent="0.35">
      <c r="A499" s="2">
        <v>44667</v>
      </c>
      <c r="B499" t="s">
        <v>55</v>
      </c>
      <c r="C499" t="s">
        <v>34</v>
      </c>
      <c r="D499" t="s">
        <v>25</v>
      </c>
      <c r="E499" s="3">
        <v>56458</v>
      </c>
      <c r="F499" s="3">
        <v>12223</v>
      </c>
      <c r="G499" t="s">
        <v>26</v>
      </c>
      <c r="H499" s="3" t="s">
        <v>532</v>
      </c>
      <c r="I499" s="3">
        <f t="shared" si="63"/>
        <v>-44235</v>
      </c>
      <c r="J499" s="4">
        <f t="shared" si="64"/>
        <v>-0.78350278082822633</v>
      </c>
      <c r="K499" s="5">
        <f t="shared" si="65"/>
        <v>0.2164972191717737</v>
      </c>
      <c r="L499" s="4" t="str">
        <f t="shared" si="66"/>
        <v>Under Budget</v>
      </c>
      <c r="M499">
        <f t="shared" si="67"/>
        <v>2022</v>
      </c>
      <c r="N499">
        <f t="shared" si="68"/>
        <v>4</v>
      </c>
      <c r="O499" t="str">
        <f t="shared" si="69"/>
        <v>Apr</v>
      </c>
      <c r="P499" t="str">
        <f t="shared" si="70"/>
        <v>Q2</v>
      </c>
      <c r="Q499" t="str">
        <f t="shared" si="71"/>
        <v>2022-04</v>
      </c>
    </row>
    <row r="500" spans="1:17" x14ac:dyDescent="0.35">
      <c r="A500" s="2">
        <v>45167</v>
      </c>
      <c r="B500" t="s">
        <v>23</v>
      </c>
      <c r="C500" t="s">
        <v>19</v>
      </c>
      <c r="D500" t="s">
        <v>20</v>
      </c>
      <c r="E500" s="3">
        <v>84951</v>
      </c>
      <c r="F500" s="3">
        <v>166392</v>
      </c>
      <c r="G500" t="s">
        <v>35</v>
      </c>
      <c r="H500" s="3" t="s">
        <v>533</v>
      </c>
      <c r="I500" s="3">
        <f t="shared" si="63"/>
        <v>81441</v>
      </c>
      <c r="J500" s="4">
        <f t="shared" si="64"/>
        <v>0.95868206377794263</v>
      </c>
      <c r="K500" s="5">
        <f t="shared" si="65"/>
        <v>1.9586820637779425</v>
      </c>
      <c r="L500" s="4" t="str">
        <f t="shared" si="66"/>
        <v>Over Budget</v>
      </c>
      <c r="M500">
        <f t="shared" si="67"/>
        <v>2023</v>
      </c>
      <c r="N500">
        <f t="shared" si="68"/>
        <v>8</v>
      </c>
      <c r="O500" t="str">
        <f t="shared" si="69"/>
        <v>Aug</v>
      </c>
      <c r="P500" t="str">
        <f t="shared" si="70"/>
        <v>Q3</v>
      </c>
      <c r="Q500" t="str">
        <f t="shared" si="71"/>
        <v>2023-08</v>
      </c>
    </row>
    <row r="501" spans="1:17" x14ac:dyDescent="0.35">
      <c r="A501" s="2">
        <v>45232</v>
      </c>
      <c r="B501" t="s">
        <v>55</v>
      </c>
      <c r="C501" t="s">
        <v>19</v>
      </c>
      <c r="D501" t="s">
        <v>25</v>
      </c>
      <c r="E501" s="3">
        <v>14180</v>
      </c>
      <c r="F501" s="3">
        <v>57339</v>
      </c>
      <c r="G501" t="s">
        <v>21</v>
      </c>
      <c r="H501" s="3" t="s">
        <v>534</v>
      </c>
      <c r="I501" s="3">
        <f t="shared" si="63"/>
        <v>43159</v>
      </c>
      <c r="J501" s="4">
        <f t="shared" si="64"/>
        <v>3.0436530324400564</v>
      </c>
      <c r="K501" s="5">
        <f t="shared" si="65"/>
        <v>4.0436530324400568</v>
      </c>
      <c r="L501" s="4" t="str">
        <f t="shared" si="66"/>
        <v>Over Budget</v>
      </c>
      <c r="M501">
        <f t="shared" si="67"/>
        <v>2023</v>
      </c>
      <c r="N501">
        <f t="shared" si="68"/>
        <v>11</v>
      </c>
      <c r="O501" t="str">
        <f t="shared" si="69"/>
        <v>Nov</v>
      </c>
      <c r="P501" t="str">
        <f t="shared" si="70"/>
        <v>Q4</v>
      </c>
      <c r="Q501" t="str">
        <f t="shared" si="71"/>
        <v>2023-11</v>
      </c>
    </row>
    <row r="502" spans="1:17" x14ac:dyDescent="0.35">
      <c r="A502" s="2">
        <v>44932</v>
      </c>
      <c r="B502" t="s">
        <v>28</v>
      </c>
      <c r="C502" t="s">
        <v>29</v>
      </c>
      <c r="D502" t="s">
        <v>58</v>
      </c>
      <c r="E502" s="3">
        <v>19766</v>
      </c>
      <c r="F502" s="3">
        <v>144374</v>
      </c>
      <c r="G502" t="s">
        <v>32</v>
      </c>
      <c r="H502" s="3" t="s">
        <v>535</v>
      </c>
      <c r="I502" s="3">
        <f t="shared" si="63"/>
        <v>124608</v>
      </c>
      <c r="J502" s="4">
        <f t="shared" si="64"/>
        <v>6.3041586562784584</v>
      </c>
      <c r="K502" s="5">
        <f t="shared" si="65"/>
        <v>7.3041586562784584</v>
      </c>
      <c r="L502" s="4" t="str">
        <f t="shared" si="66"/>
        <v>Over Budget</v>
      </c>
      <c r="M502">
        <f t="shared" si="67"/>
        <v>2023</v>
      </c>
      <c r="N502">
        <f t="shared" si="68"/>
        <v>1</v>
      </c>
      <c r="O502" t="str">
        <f t="shared" si="69"/>
        <v>Jan</v>
      </c>
      <c r="P502" t="str">
        <f t="shared" si="70"/>
        <v>Q1</v>
      </c>
      <c r="Q502" t="str">
        <f t="shared" si="71"/>
        <v>2023-01</v>
      </c>
    </row>
    <row r="503" spans="1:17" x14ac:dyDescent="0.35">
      <c r="A503" s="2">
        <v>44980</v>
      </c>
      <c r="B503" t="s">
        <v>37</v>
      </c>
      <c r="C503" t="s">
        <v>19</v>
      </c>
      <c r="D503" t="s">
        <v>58</v>
      </c>
      <c r="E503" s="3">
        <v>11942</v>
      </c>
      <c r="F503" s="3">
        <v>119169</v>
      </c>
      <c r="G503" t="s">
        <v>26</v>
      </c>
      <c r="H503" s="3" t="s">
        <v>536</v>
      </c>
      <c r="I503" s="3">
        <f t="shared" si="63"/>
        <v>107227</v>
      </c>
      <c r="J503" s="4">
        <f t="shared" si="64"/>
        <v>8.9789817451013239</v>
      </c>
      <c r="K503" s="5">
        <f t="shared" si="65"/>
        <v>9.9789817451013239</v>
      </c>
      <c r="L503" s="4" t="str">
        <f t="shared" si="66"/>
        <v>Over Budget</v>
      </c>
      <c r="M503">
        <f t="shared" si="67"/>
        <v>2023</v>
      </c>
      <c r="N503">
        <f t="shared" si="68"/>
        <v>2</v>
      </c>
      <c r="O503" t="str">
        <f t="shared" si="69"/>
        <v>Feb</v>
      </c>
      <c r="P503" t="str">
        <f t="shared" si="70"/>
        <v>Q1</v>
      </c>
      <c r="Q503" t="str">
        <f t="shared" si="71"/>
        <v>2023-02</v>
      </c>
    </row>
    <row r="504" spans="1:17" x14ac:dyDescent="0.35">
      <c r="A504" s="2">
        <v>45164</v>
      </c>
      <c r="B504" t="s">
        <v>37</v>
      </c>
      <c r="C504" t="s">
        <v>19</v>
      </c>
      <c r="D504" t="s">
        <v>30</v>
      </c>
      <c r="E504" s="3">
        <v>53374</v>
      </c>
      <c r="F504" s="3">
        <v>102151</v>
      </c>
      <c r="G504" t="s">
        <v>21</v>
      </c>
      <c r="H504" s="3" t="s">
        <v>537</v>
      </c>
      <c r="I504" s="3">
        <f t="shared" si="63"/>
        <v>48777</v>
      </c>
      <c r="J504" s="4">
        <f t="shared" si="64"/>
        <v>0.91387192265897255</v>
      </c>
      <c r="K504" s="5">
        <f t="shared" si="65"/>
        <v>1.9138719226589724</v>
      </c>
      <c r="L504" s="4" t="str">
        <f t="shared" si="66"/>
        <v>Over Budget</v>
      </c>
      <c r="M504">
        <f t="shared" si="67"/>
        <v>2023</v>
      </c>
      <c r="N504">
        <f t="shared" si="68"/>
        <v>8</v>
      </c>
      <c r="O504" t="str">
        <f t="shared" si="69"/>
        <v>Aug</v>
      </c>
      <c r="P504" t="str">
        <f t="shared" si="70"/>
        <v>Q3</v>
      </c>
      <c r="Q504" t="str">
        <f t="shared" si="71"/>
        <v>2023-08</v>
      </c>
    </row>
    <row r="505" spans="1:17" x14ac:dyDescent="0.35">
      <c r="A505" s="2">
        <v>44554</v>
      </c>
      <c r="B505" t="s">
        <v>18</v>
      </c>
      <c r="C505" t="s">
        <v>43</v>
      </c>
      <c r="D505" t="s">
        <v>20</v>
      </c>
      <c r="E505" s="3">
        <v>76790</v>
      </c>
      <c r="F505" s="3">
        <v>29241</v>
      </c>
      <c r="G505" t="s">
        <v>26</v>
      </c>
      <c r="H505" s="3" t="s">
        <v>538</v>
      </c>
      <c r="I505" s="3">
        <f t="shared" si="63"/>
        <v>-47549</v>
      </c>
      <c r="J505" s="4">
        <f t="shared" si="64"/>
        <v>-0.61920823023831228</v>
      </c>
      <c r="K505" s="5">
        <f t="shared" si="65"/>
        <v>0.38079176976168772</v>
      </c>
      <c r="L505" s="4" t="str">
        <f t="shared" si="66"/>
        <v>Under Budget</v>
      </c>
      <c r="M505">
        <f t="shared" si="67"/>
        <v>2021</v>
      </c>
      <c r="N505">
        <f t="shared" si="68"/>
        <v>12</v>
      </c>
      <c r="O505" t="str">
        <f t="shared" si="69"/>
        <v>Dec</v>
      </c>
      <c r="P505" t="str">
        <f t="shared" si="70"/>
        <v>Q4</v>
      </c>
      <c r="Q505" t="str">
        <f t="shared" si="71"/>
        <v>2021-12</v>
      </c>
    </row>
    <row r="506" spans="1:17" x14ac:dyDescent="0.35">
      <c r="A506" s="2">
        <v>45168</v>
      </c>
      <c r="B506" t="s">
        <v>28</v>
      </c>
      <c r="C506" t="s">
        <v>43</v>
      </c>
      <c r="D506" t="s">
        <v>25</v>
      </c>
      <c r="E506" s="3">
        <v>43755</v>
      </c>
      <c r="F506" s="3">
        <v>41434</v>
      </c>
      <c r="G506" t="s">
        <v>32</v>
      </c>
      <c r="H506" s="3" t="s">
        <v>539</v>
      </c>
      <c r="I506" s="3">
        <f t="shared" si="63"/>
        <v>-2321</v>
      </c>
      <c r="J506" s="4">
        <f t="shared" si="64"/>
        <v>-5.3045366243857847E-2</v>
      </c>
      <c r="K506" s="5">
        <f t="shared" si="65"/>
        <v>0.94695463375614219</v>
      </c>
      <c r="L506" s="4" t="str">
        <f t="shared" si="66"/>
        <v>Under Budget</v>
      </c>
      <c r="M506">
        <f t="shared" si="67"/>
        <v>2023</v>
      </c>
      <c r="N506">
        <f t="shared" si="68"/>
        <v>8</v>
      </c>
      <c r="O506" t="str">
        <f t="shared" si="69"/>
        <v>Aug</v>
      </c>
      <c r="P506" t="str">
        <f t="shared" si="70"/>
        <v>Q3</v>
      </c>
      <c r="Q506" t="str">
        <f t="shared" si="71"/>
        <v>2023-08</v>
      </c>
    </row>
    <row r="507" spans="1:17" x14ac:dyDescent="0.35">
      <c r="A507" s="2">
        <v>44864</v>
      </c>
      <c r="B507" t="s">
        <v>37</v>
      </c>
      <c r="C507" t="s">
        <v>29</v>
      </c>
      <c r="D507" t="s">
        <v>58</v>
      </c>
      <c r="E507" s="3">
        <v>131925</v>
      </c>
      <c r="F507" s="3">
        <v>49892</v>
      </c>
      <c r="G507" t="s">
        <v>32</v>
      </c>
      <c r="H507" s="3" t="s">
        <v>540</v>
      </c>
      <c r="I507" s="3">
        <f t="shared" si="63"/>
        <v>-82033</v>
      </c>
      <c r="J507" s="4">
        <f t="shared" si="64"/>
        <v>-0.62181542543111612</v>
      </c>
      <c r="K507" s="5">
        <f t="shared" si="65"/>
        <v>0.37818457456888382</v>
      </c>
      <c r="L507" s="4" t="str">
        <f t="shared" si="66"/>
        <v>Under Budget</v>
      </c>
      <c r="M507">
        <f t="shared" si="67"/>
        <v>2022</v>
      </c>
      <c r="N507">
        <f t="shared" si="68"/>
        <v>10</v>
      </c>
      <c r="O507" t="str">
        <f t="shared" si="69"/>
        <v>Oct</v>
      </c>
      <c r="P507" t="str">
        <f t="shared" si="70"/>
        <v>Q4</v>
      </c>
      <c r="Q507" t="str">
        <f t="shared" si="71"/>
        <v>2022-10</v>
      </c>
    </row>
    <row r="508" spans="1:17" x14ac:dyDescent="0.35">
      <c r="A508" s="2">
        <v>44569</v>
      </c>
      <c r="B508" t="s">
        <v>23</v>
      </c>
      <c r="C508" t="s">
        <v>24</v>
      </c>
      <c r="D508" t="s">
        <v>30</v>
      </c>
      <c r="E508" s="3">
        <v>69192</v>
      </c>
      <c r="F508" s="3">
        <v>38798</v>
      </c>
      <c r="G508" t="s">
        <v>32</v>
      </c>
      <c r="H508" s="3" t="s">
        <v>541</v>
      </c>
      <c r="I508" s="3">
        <f t="shared" si="63"/>
        <v>-30394</v>
      </c>
      <c r="J508" s="4">
        <f t="shared" si="64"/>
        <v>-0.43927043588854203</v>
      </c>
      <c r="K508" s="5">
        <f t="shared" si="65"/>
        <v>0.56072956411145802</v>
      </c>
      <c r="L508" s="4" t="str">
        <f t="shared" si="66"/>
        <v>Under Budget</v>
      </c>
      <c r="M508">
        <f t="shared" si="67"/>
        <v>2022</v>
      </c>
      <c r="N508">
        <f t="shared" si="68"/>
        <v>1</v>
      </c>
      <c r="O508" t="str">
        <f t="shared" si="69"/>
        <v>Jan</v>
      </c>
      <c r="P508" t="str">
        <f t="shared" si="70"/>
        <v>Q1</v>
      </c>
      <c r="Q508" t="str">
        <f t="shared" si="71"/>
        <v>2022-01</v>
      </c>
    </row>
    <row r="509" spans="1:17" x14ac:dyDescent="0.35">
      <c r="A509" s="2">
        <v>45228</v>
      </c>
      <c r="B509" t="s">
        <v>55</v>
      </c>
      <c r="C509" t="s">
        <v>23</v>
      </c>
      <c r="D509" t="s">
        <v>20</v>
      </c>
      <c r="E509" s="3">
        <v>90459</v>
      </c>
      <c r="F509" s="3">
        <v>144210</v>
      </c>
      <c r="G509" t="s">
        <v>26</v>
      </c>
      <c r="H509" s="3" t="s">
        <v>542</v>
      </c>
      <c r="I509" s="3">
        <f t="shared" si="63"/>
        <v>53751</v>
      </c>
      <c r="J509" s="4">
        <f t="shared" si="64"/>
        <v>0.59420289855072461</v>
      </c>
      <c r="K509" s="5">
        <f t="shared" si="65"/>
        <v>1.5942028985507246</v>
      </c>
      <c r="L509" s="4" t="str">
        <f t="shared" si="66"/>
        <v>Over Budget</v>
      </c>
      <c r="M509">
        <f t="shared" si="67"/>
        <v>2023</v>
      </c>
      <c r="N509">
        <f t="shared" si="68"/>
        <v>10</v>
      </c>
      <c r="O509" t="str">
        <f t="shared" si="69"/>
        <v>Oct</v>
      </c>
      <c r="P509" t="str">
        <f t="shared" si="70"/>
        <v>Q4</v>
      </c>
      <c r="Q509" t="str">
        <f t="shared" si="71"/>
        <v>2023-10</v>
      </c>
    </row>
    <row r="510" spans="1:17" x14ac:dyDescent="0.35">
      <c r="A510" s="2">
        <v>44872</v>
      </c>
      <c r="B510" t="s">
        <v>55</v>
      </c>
      <c r="C510" t="s">
        <v>19</v>
      </c>
      <c r="D510" t="s">
        <v>20</v>
      </c>
      <c r="E510" s="3">
        <v>107218</v>
      </c>
      <c r="F510" s="3">
        <v>122141</v>
      </c>
      <c r="G510" t="s">
        <v>35</v>
      </c>
      <c r="H510" s="3" t="s">
        <v>543</v>
      </c>
      <c r="I510" s="3">
        <f t="shared" si="63"/>
        <v>14923</v>
      </c>
      <c r="J510" s="4">
        <f t="shared" si="64"/>
        <v>0.13918371915163499</v>
      </c>
      <c r="K510" s="5">
        <f t="shared" si="65"/>
        <v>1.139183719151635</v>
      </c>
      <c r="L510" s="4" t="str">
        <f t="shared" si="66"/>
        <v>Over Budget</v>
      </c>
      <c r="M510">
        <f t="shared" si="67"/>
        <v>2022</v>
      </c>
      <c r="N510">
        <f t="shared" si="68"/>
        <v>11</v>
      </c>
      <c r="O510" t="str">
        <f t="shared" si="69"/>
        <v>Nov</v>
      </c>
      <c r="P510" t="str">
        <f t="shared" si="70"/>
        <v>Q4</v>
      </c>
      <c r="Q510" t="str">
        <f t="shared" si="71"/>
        <v>2022-11</v>
      </c>
    </row>
    <row r="511" spans="1:17" x14ac:dyDescent="0.35">
      <c r="A511" s="2">
        <v>44286</v>
      </c>
      <c r="B511" t="s">
        <v>41</v>
      </c>
      <c r="C511" t="s">
        <v>34</v>
      </c>
      <c r="D511" t="s">
        <v>20</v>
      </c>
      <c r="E511" s="3">
        <v>57592</v>
      </c>
      <c r="F511" s="3">
        <v>110156</v>
      </c>
      <c r="G511" t="s">
        <v>26</v>
      </c>
      <c r="H511" s="3" t="s">
        <v>544</v>
      </c>
      <c r="I511" s="3">
        <f t="shared" si="63"/>
        <v>52564</v>
      </c>
      <c r="J511" s="4">
        <f t="shared" si="64"/>
        <v>0.91269620780663985</v>
      </c>
      <c r="K511" s="5">
        <f t="shared" si="65"/>
        <v>1.9126962078066398</v>
      </c>
      <c r="L511" s="4" t="str">
        <f t="shared" si="66"/>
        <v>Over Budget</v>
      </c>
      <c r="M511">
        <f t="shared" si="67"/>
        <v>2021</v>
      </c>
      <c r="N511">
        <f t="shared" si="68"/>
        <v>3</v>
      </c>
      <c r="O511" t="str">
        <f t="shared" si="69"/>
        <v>Mar</v>
      </c>
      <c r="P511" t="str">
        <f t="shared" si="70"/>
        <v>Q1</v>
      </c>
      <c r="Q511" t="str">
        <f t="shared" si="71"/>
        <v>2021-03</v>
      </c>
    </row>
    <row r="512" spans="1:17" x14ac:dyDescent="0.35">
      <c r="A512" s="2">
        <v>44894</v>
      </c>
      <c r="B512" t="s">
        <v>41</v>
      </c>
      <c r="C512" t="s">
        <v>43</v>
      </c>
      <c r="D512" t="s">
        <v>58</v>
      </c>
      <c r="E512" s="3">
        <v>130041</v>
      </c>
      <c r="F512" s="3">
        <v>21533</v>
      </c>
      <c r="G512" t="s">
        <v>32</v>
      </c>
      <c r="H512" s="3" t="s">
        <v>545</v>
      </c>
      <c r="I512" s="3">
        <f t="shared" si="63"/>
        <v>-108508</v>
      </c>
      <c r="J512" s="4">
        <f t="shared" si="64"/>
        <v>-0.83441376181358184</v>
      </c>
      <c r="K512" s="5">
        <f t="shared" si="65"/>
        <v>0.16558623818641813</v>
      </c>
      <c r="L512" s="4" t="str">
        <f t="shared" si="66"/>
        <v>Under Budget</v>
      </c>
      <c r="M512">
        <f t="shared" si="67"/>
        <v>2022</v>
      </c>
      <c r="N512">
        <f t="shared" si="68"/>
        <v>11</v>
      </c>
      <c r="O512" t="str">
        <f t="shared" si="69"/>
        <v>Nov</v>
      </c>
      <c r="P512" t="str">
        <f t="shared" si="70"/>
        <v>Q4</v>
      </c>
      <c r="Q512" t="str">
        <f t="shared" si="71"/>
        <v>2022-11</v>
      </c>
    </row>
    <row r="513" spans="1:17" x14ac:dyDescent="0.35">
      <c r="A513" s="2">
        <v>44736</v>
      </c>
      <c r="B513" t="s">
        <v>55</v>
      </c>
      <c r="C513" t="s">
        <v>23</v>
      </c>
      <c r="D513" t="s">
        <v>58</v>
      </c>
      <c r="E513" s="3">
        <v>120397</v>
      </c>
      <c r="F513" s="3">
        <v>116672</v>
      </c>
      <c r="G513" t="s">
        <v>26</v>
      </c>
      <c r="H513" s="3" t="s">
        <v>546</v>
      </c>
      <c r="I513" s="3">
        <f t="shared" si="63"/>
        <v>-3725</v>
      </c>
      <c r="J513" s="4">
        <f t="shared" si="64"/>
        <v>-3.0939309118997983E-2</v>
      </c>
      <c r="K513" s="5">
        <f t="shared" si="65"/>
        <v>0.969060690881002</v>
      </c>
      <c r="L513" s="4" t="str">
        <f t="shared" si="66"/>
        <v>Under Budget</v>
      </c>
      <c r="M513">
        <f t="shared" si="67"/>
        <v>2022</v>
      </c>
      <c r="N513">
        <f t="shared" si="68"/>
        <v>6</v>
      </c>
      <c r="O513" t="str">
        <f t="shared" si="69"/>
        <v>Jun</v>
      </c>
      <c r="P513" t="str">
        <f t="shared" si="70"/>
        <v>Q2</v>
      </c>
      <c r="Q513" t="str">
        <f t="shared" si="71"/>
        <v>2022-06</v>
      </c>
    </row>
    <row r="514" spans="1:17" x14ac:dyDescent="0.35">
      <c r="A514" s="2">
        <v>44928</v>
      </c>
      <c r="B514" t="s">
        <v>23</v>
      </c>
      <c r="C514" t="s">
        <v>24</v>
      </c>
      <c r="D514" t="s">
        <v>20</v>
      </c>
      <c r="E514" s="3">
        <v>23118</v>
      </c>
      <c r="F514" s="3">
        <v>119354</v>
      </c>
      <c r="G514" t="s">
        <v>26</v>
      </c>
      <c r="H514" s="3" t="s">
        <v>547</v>
      </c>
      <c r="I514" s="3">
        <f t="shared" si="63"/>
        <v>96236</v>
      </c>
      <c r="J514" s="4">
        <f t="shared" si="64"/>
        <v>4.1628168526689162</v>
      </c>
      <c r="K514" s="5">
        <f t="shared" si="65"/>
        <v>5.1628168526689162</v>
      </c>
      <c r="L514" s="4" t="str">
        <f t="shared" si="66"/>
        <v>Over Budget</v>
      </c>
      <c r="M514">
        <f t="shared" si="67"/>
        <v>2023</v>
      </c>
      <c r="N514">
        <f t="shared" si="68"/>
        <v>1</v>
      </c>
      <c r="O514" t="str">
        <f t="shared" si="69"/>
        <v>Jan</v>
      </c>
      <c r="P514" t="str">
        <f t="shared" si="70"/>
        <v>Q1</v>
      </c>
      <c r="Q514" t="str">
        <f t="shared" si="71"/>
        <v>2023-01</v>
      </c>
    </row>
    <row r="515" spans="1:17" x14ac:dyDescent="0.35">
      <c r="A515" s="2">
        <v>45065</v>
      </c>
      <c r="B515" t="s">
        <v>55</v>
      </c>
      <c r="C515" t="s">
        <v>23</v>
      </c>
      <c r="D515" t="s">
        <v>58</v>
      </c>
      <c r="E515" s="3">
        <v>123305</v>
      </c>
      <c r="F515" s="3">
        <v>105509</v>
      </c>
      <c r="G515" t="s">
        <v>35</v>
      </c>
      <c r="H515" s="3" t="s">
        <v>548</v>
      </c>
      <c r="I515" s="3">
        <f t="shared" si="63"/>
        <v>-17796</v>
      </c>
      <c r="J515" s="4">
        <f t="shared" si="64"/>
        <v>-0.14432504764608087</v>
      </c>
      <c r="K515" s="5">
        <f t="shared" si="65"/>
        <v>0.8556749523539191</v>
      </c>
      <c r="L515" s="4" t="str">
        <f t="shared" si="66"/>
        <v>Under Budget</v>
      </c>
      <c r="M515">
        <f t="shared" si="67"/>
        <v>2023</v>
      </c>
      <c r="N515">
        <f t="shared" si="68"/>
        <v>5</v>
      </c>
      <c r="O515" t="str">
        <f t="shared" si="69"/>
        <v>May</v>
      </c>
      <c r="P515" t="str">
        <f t="shared" si="70"/>
        <v>Q2</v>
      </c>
      <c r="Q515" t="str">
        <f t="shared" si="71"/>
        <v>2023-05</v>
      </c>
    </row>
    <row r="516" spans="1:17" x14ac:dyDescent="0.35">
      <c r="A516" s="2">
        <v>44237</v>
      </c>
      <c r="B516" t="s">
        <v>41</v>
      </c>
      <c r="C516" t="s">
        <v>19</v>
      </c>
      <c r="D516" t="s">
        <v>20</v>
      </c>
      <c r="E516" s="3">
        <v>74610</v>
      </c>
      <c r="F516" s="3">
        <v>57944</v>
      </c>
      <c r="G516" t="s">
        <v>32</v>
      </c>
      <c r="H516" s="3" t="s">
        <v>549</v>
      </c>
      <c r="I516" s="3">
        <f t="shared" si="63"/>
        <v>-16666</v>
      </c>
      <c r="J516" s="4">
        <f t="shared" si="64"/>
        <v>-0.22337488272349551</v>
      </c>
      <c r="K516" s="5">
        <f t="shared" si="65"/>
        <v>0.77662511727650452</v>
      </c>
      <c r="L516" s="4" t="str">
        <f t="shared" si="66"/>
        <v>Under Budget</v>
      </c>
      <c r="M516">
        <f t="shared" si="67"/>
        <v>2021</v>
      </c>
      <c r="N516">
        <f t="shared" si="68"/>
        <v>2</v>
      </c>
      <c r="O516" t="str">
        <f t="shared" si="69"/>
        <v>Feb</v>
      </c>
      <c r="P516" t="str">
        <f t="shared" si="70"/>
        <v>Q1</v>
      </c>
      <c r="Q516" t="str">
        <f t="shared" si="71"/>
        <v>2021-02</v>
      </c>
    </row>
    <row r="517" spans="1:17" x14ac:dyDescent="0.35">
      <c r="A517" s="2">
        <v>44936</v>
      </c>
      <c r="B517" t="s">
        <v>37</v>
      </c>
      <c r="C517" t="s">
        <v>23</v>
      </c>
      <c r="D517" t="s">
        <v>39</v>
      </c>
      <c r="E517" s="3">
        <v>88699</v>
      </c>
      <c r="F517" s="3">
        <v>66594</v>
      </c>
      <c r="G517" t="s">
        <v>35</v>
      </c>
      <c r="H517" s="3" t="s">
        <v>550</v>
      </c>
      <c r="I517" s="3">
        <f t="shared" ref="I517:I580" si="72">F517-E517</f>
        <v>-22105</v>
      </c>
      <c r="J517" s="4">
        <f t="shared" ref="J517:J580" si="73">IFERROR(I517/E517,0)</f>
        <v>-0.24921363262269022</v>
      </c>
      <c r="K517" s="5">
        <f t="shared" ref="K517:K580" si="74">IFERROR(F517/E517,0)</f>
        <v>0.75078636737730975</v>
      </c>
      <c r="L517" s="4" t="str">
        <f t="shared" ref="L517:L580" si="75">IF(I517&gt;0,"Over Budget",IF(I517&lt;0,"Under Budget","On Budget"))</f>
        <v>Under Budget</v>
      </c>
      <c r="M517">
        <f t="shared" ref="M517:M580" si="76">YEAR(A517)</f>
        <v>2023</v>
      </c>
      <c r="N517">
        <f t="shared" ref="N517:N580" si="77">MONTH(A517)</f>
        <v>1</v>
      </c>
      <c r="O517" t="str">
        <f t="shared" ref="O517:O580" si="78">TEXT(A517,"mmm")</f>
        <v>Jan</v>
      </c>
      <c r="P517" t="str">
        <f t="shared" ref="P517:P580" si="79">"Q"&amp;ROUNDUP(MONTH(A517)/3,0)</f>
        <v>Q1</v>
      </c>
      <c r="Q517" t="str">
        <f t="shared" ref="Q517:Q580" si="80">TEXT(A517,"yyyy-mm")</f>
        <v>2023-01</v>
      </c>
    </row>
    <row r="518" spans="1:17" x14ac:dyDescent="0.35">
      <c r="A518" s="2">
        <v>44698</v>
      </c>
      <c r="B518" t="s">
        <v>18</v>
      </c>
      <c r="C518" t="s">
        <v>19</v>
      </c>
      <c r="D518" t="s">
        <v>58</v>
      </c>
      <c r="E518" s="3">
        <v>18104</v>
      </c>
      <c r="F518" s="3">
        <v>149586</v>
      </c>
      <c r="G518" t="s">
        <v>32</v>
      </c>
      <c r="H518" s="3" t="s">
        <v>551</v>
      </c>
      <c r="I518" s="3">
        <f t="shared" si="72"/>
        <v>131482</v>
      </c>
      <c r="J518" s="4">
        <f t="shared" si="73"/>
        <v>7.2625939019001322</v>
      </c>
      <c r="K518" s="5">
        <f t="shared" si="74"/>
        <v>8.2625939019001322</v>
      </c>
      <c r="L518" s="4" t="str">
        <f t="shared" si="75"/>
        <v>Over Budget</v>
      </c>
      <c r="M518">
        <f t="shared" si="76"/>
        <v>2022</v>
      </c>
      <c r="N518">
        <f t="shared" si="77"/>
        <v>5</v>
      </c>
      <c r="O518" t="str">
        <f t="shared" si="78"/>
        <v>May</v>
      </c>
      <c r="P518" t="str">
        <f t="shared" si="79"/>
        <v>Q2</v>
      </c>
      <c r="Q518" t="str">
        <f t="shared" si="80"/>
        <v>2022-05</v>
      </c>
    </row>
    <row r="519" spans="1:17" x14ac:dyDescent="0.35">
      <c r="A519" s="2">
        <v>45155</v>
      </c>
      <c r="B519" t="s">
        <v>41</v>
      </c>
      <c r="C519" t="s">
        <v>29</v>
      </c>
      <c r="D519" t="s">
        <v>25</v>
      </c>
      <c r="E519" s="3">
        <v>89722</v>
      </c>
      <c r="F519" s="3">
        <v>159689</v>
      </c>
      <c r="G519" t="s">
        <v>21</v>
      </c>
      <c r="H519" s="3" t="s">
        <v>552</v>
      </c>
      <c r="I519" s="3">
        <f t="shared" si="72"/>
        <v>69967</v>
      </c>
      <c r="J519" s="4">
        <f t="shared" si="73"/>
        <v>0.7798198880987941</v>
      </c>
      <c r="K519" s="5">
        <f t="shared" si="74"/>
        <v>1.7798198880987941</v>
      </c>
      <c r="L519" s="4" t="str">
        <f t="shared" si="75"/>
        <v>Over Budget</v>
      </c>
      <c r="M519">
        <f t="shared" si="76"/>
        <v>2023</v>
      </c>
      <c r="N519">
        <f t="shared" si="77"/>
        <v>8</v>
      </c>
      <c r="O519" t="str">
        <f t="shared" si="78"/>
        <v>Aug</v>
      </c>
      <c r="P519" t="str">
        <f t="shared" si="79"/>
        <v>Q3</v>
      </c>
      <c r="Q519" t="str">
        <f t="shared" si="80"/>
        <v>2023-08</v>
      </c>
    </row>
    <row r="520" spans="1:17" x14ac:dyDescent="0.35">
      <c r="A520" s="2">
        <v>45125</v>
      </c>
      <c r="B520" t="s">
        <v>23</v>
      </c>
      <c r="C520" t="s">
        <v>43</v>
      </c>
      <c r="D520" t="s">
        <v>58</v>
      </c>
      <c r="E520" s="3">
        <v>18549</v>
      </c>
      <c r="F520" s="3">
        <v>140422</v>
      </c>
      <c r="G520" t="s">
        <v>32</v>
      </c>
      <c r="H520" s="3" t="s">
        <v>553</v>
      </c>
      <c r="I520" s="3">
        <f t="shared" si="72"/>
        <v>121873</v>
      </c>
      <c r="J520" s="4">
        <f t="shared" si="73"/>
        <v>6.5703272413607205</v>
      </c>
      <c r="K520" s="5">
        <f t="shared" si="74"/>
        <v>7.5703272413607205</v>
      </c>
      <c r="L520" s="4" t="str">
        <f t="shared" si="75"/>
        <v>Over Budget</v>
      </c>
      <c r="M520">
        <f t="shared" si="76"/>
        <v>2023</v>
      </c>
      <c r="N520">
        <f t="shared" si="77"/>
        <v>7</v>
      </c>
      <c r="O520" t="str">
        <f t="shared" si="78"/>
        <v>Jul</v>
      </c>
      <c r="P520" t="str">
        <f t="shared" si="79"/>
        <v>Q3</v>
      </c>
      <c r="Q520" t="str">
        <f t="shared" si="80"/>
        <v>2023-07</v>
      </c>
    </row>
    <row r="521" spans="1:17" x14ac:dyDescent="0.35">
      <c r="A521" s="2">
        <v>44657</v>
      </c>
      <c r="B521" t="s">
        <v>37</v>
      </c>
      <c r="C521" t="s">
        <v>43</v>
      </c>
      <c r="D521" t="s">
        <v>20</v>
      </c>
      <c r="E521" s="3">
        <v>136081</v>
      </c>
      <c r="F521" s="3">
        <v>100942</v>
      </c>
      <c r="G521" t="s">
        <v>26</v>
      </c>
      <c r="H521" s="3" t="s">
        <v>554</v>
      </c>
      <c r="I521" s="3">
        <f t="shared" si="72"/>
        <v>-35139</v>
      </c>
      <c r="J521" s="4">
        <f t="shared" si="73"/>
        <v>-0.25822120648731273</v>
      </c>
      <c r="K521" s="5">
        <f t="shared" si="74"/>
        <v>0.74177879351268727</v>
      </c>
      <c r="L521" s="4" t="str">
        <f t="shared" si="75"/>
        <v>Under Budget</v>
      </c>
      <c r="M521">
        <f t="shared" si="76"/>
        <v>2022</v>
      </c>
      <c r="N521">
        <f t="shared" si="77"/>
        <v>4</v>
      </c>
      <c r="O521" t="str">
        <f t="shared" si="78"/>
        <v>Apr</v>
      </c>
      <c r="P521" t="str">
        <f t="shared" si="79"/>
        <v>Q2</v>
      </c>
      <c r="Q521" t="str">
        <f t="shared" si="80"/>
        <v>2022-04</v>
      </c>
    </row>
    <row r="522" spans="1:17" x14ac:dyDescent="0.35">
      <c r="A522" s="2">
        <v>44928</v>
      </c>
      <c r="B522" t="s">
        <v>37</v>
      </c>
      <c r="C522" t="s">
        <v>19</v>
      </c>
      <c r="D522" t="s">
        <v>25</v>
      </c>
      <c r="E522" s="3">
        <v>105614</v>
      </c>
      <c r="F522" s="3">
        <v>55318</v>
      </c>
      <c r="G522" t="s">
        <v>21</v>
      </c>
      <c r="H522" s="3" t="s">
        <v>555</v>
      </c>
      <c r="I522" s="3">
        <f t="shared" si="72"/>
        <v>-50296</v>
      </c>
      <c r="J522" s="4">
        <f t="shared" si="73"/>
        <v>-0.47622474293180828</v>
      </c>
      <c r="K522" s="5">
        <f t="shared" si="74"/>
        <v>0.52377525706819172</v>
      </c>
      <c r="L522" s="4" t="str">
        <f t="shared" si="75"/>
        <v>Under Budget</v>
      </c>
      <c r="M522">
        <f t="shared" si="76"/>
        <v>2023</v>
      </c>
      <c r="N522">
        <f t="shared" si="77"/>
        <v>1</v>
      </c>
      <c r="O522" t="str">
        <f t="shared" si="78"/>
        <v>Jan</v>
      </c>
      <c r="P522" t="str">
        <f t="shared" si="79"/>
        <v>Q1</v>
      </c>
      <c r="Q522" t="str">
        <f t="shared" si="80"/>
        <v>2023-01</v>
      </c>
    </row>
    <row r="523" spans="1:17" x14ac:dyDescent="0.35">
      <c r="A523" s="2">
        <v>44948</v>
      </c>
      <c r="B523" t="s">
        <v>37</v>
      </c>
      <c r="C523" t="s">
        <v>34</v>
      </c>
      <c r="D523" t="s">
        <v>30</v>
      </c>
      <c r="E523" s="3">
        <v>67240</v>
      </c>
      <c r="F523" s="3">
        <v>92195</v>
      </c>
      <c r="G523" t="s">
        <v>26</v>
      </c>
      <c r="H523" s="3" t="s">
        <v>556</v>
      </c>
      <c r="I523" s="3">
        <f t="shared" si="72"/>
        <v>24955</v>
      </c>
      <c r="J523" s="4">
        <f t="shared" si="73"/>
        <v>0.37113325401546698</v>
      </c>
      <c r="K523" s="5">
        <f t="shared" si="74"/>
        <v>1.371133254015467</v>
      </c>
      <c r="L523" s="4" t="str">
        <f t="shared" si="75"/>
        <v>Over Budget</v>
      </c>
      <c r="M523">
        <f t="shared" si="76"/>
        <v>2023</v>
      </c>
      <c r="N523">
        <f t="shared" si="77"/>
        <v>1</v>
      </c>
      <c r="O523" t="str">
        <f t="shared" si="78"/>
        <v>Jan</v>
      </c>
      <c r="P523" t="str">
        <f t="shared" si="79"/>
        <v>Q1</v>
      </c>
      <c r="Q523" t="str">
        <f t="shared" si="80"/>
        <v>2023-01</v>
      </c>
    </row>
    <row r="524" spans="1:17" x14ac:dyDescent="0.35">
      <c r="A524" s="2">
        <v>45121</v>
      </c>
      <c r="B524" t="s">
        <v>28</v>
      </c>
      <c r="C524" t="s">
        <v>43</v>
      </c>
      <c r="D524" t="s">
        <v>25</v>
      </c>
      <c r="E524" s="3">
        <v>42831</v>
      </c>
      <c r="F524" s="3">
        <v>96170</v>
      </c>
      <c r="G524" t="s">
        <v>21</v>
      </c>
      <c r="H524" s="3" t="s">
        <v>557</v>
      </c>
      <c r="I524" s="3">
        <f t="shared" si="72"/>
        <v>53339</v>
      </c>
      <c r="J524" s="4">
        <f t="shared" si="73"/>
        <v>1.2453363218229787</v>
      </c>
      <c r="K524" s="5">
        <f t="shared" si="74"/>
        <v>2.2453363218229785</v>
      </c>
      <c r="L524" s="4" t="str">
        <f t="shared" si="75"/>
        <v>Over Budget</v>
      </c>
      <c r="M524">
        <f t="shared" si="76"/>
        <v>2023</v>
      </c>
      <c r="N524">
        <f t="shared" si="77"/>
        <v>7</v>
      </c>
      <c r="O524" t="str">
        <f t="shared" si="78"/>
        <v>Jul</v>
      </c>
      <c r="P524" t="str">
        <f t="shared" si="79"/>
        <v>Q3</v>
      </c>
      <c r="Q524" t="str">
        <f t="shared" si="80"/>
        <v>2023-07</v>
      </c>
    </row>
    <row r="525" spans="1:17" x14ac:dyDescent="0.35">
      <c r="A525" s="2">
        <v>45105</v>
      </c>
      <c r="B525" t="s">
        <v>28</v>
      </c>
      <c r="C525" t="s">
        <v>34</v>
      </c>
      <c r="D525" t="s">
        <v>25</v>
      </c>
      <c r="E525" s="3">
        <v>107462</v>
      </c>
      <c r="F525" s="3">
        <v>83805</v>
      </c>
      <c r="G525" t="s">
        <v>26</v>
      </c>
      <c r="H525" s="3" t="s">
        <v>558</v>
      </c>
      <c r="I525" s="3">
        <f t="shared" si="72"/>
        <v>-23657</v>
      </c>
      <c r="J525" s="4">
        <f t="shared" si="73"/>
        <v>-0.22014293424652434</v>
      </c>
      <c r="K525" s="5">
        <f t="shared" si="74"/>
        <v>0.77985706575347569</v>
      </c>
      <c r="L525" s="4" t="str">
        <f t="shared" si="75"/>
        <v>Under Budget</v>
      </c>
      <c r="M525">
        <f t="shared" si="76"/>
        <v>2023</v>
      </c>
      <c r="N525">
        <f t="shared" si="77"/>
        <v>6</v>
      </c>
      <c r="O525" t="str">
        <f t="shared" si="78"/>
        <v>Jun</v>
      </c>
      <c r="P525" t="str">
        <f t="shared" si="79"/>
        <v>Q2</v>
      </c>
      <c r="Q525" t="str">
        <f t="shared" si="80"/>
        <v>2023-06</v>
      </c>
    </row>
    <row r="526" spans="1:17" x14ac:dyDescent="0.35">
      <c r="A526" s="2">
        <v>44586</v>
      </c>
      <c r="B526" t="s">
        <v>37</v>
      </c>
      <c r="C526" t="s">
        <v>19</v>
      </c>
      <c r="D526" t="s">
        <v>58</v>
      </c>
      <c r="E526" s="3">
        <v>79474</v>
      </c>
      <c r="F526" s="3">
        <v>66465</v>
      </c>
      <c r="G526" t="s">
        <v>21</v>
      </c>
      <c r="H526" s="3" t="s">
        <v>559</v>
      </c>
      <c r="I526" s="3">
        <f t="shared" si="72"/>
        <v>-13009</v>
      </c>
      <c r="J526" s="4">
        <f t="shared" si="73"/>
        <v>-0.16368875355462165</v>
      </c>
      <c r="K526" s="5">
        <f t="shared" si="74"/>
        <v>0.83631124644537835</v>
      </c>
      <c r="L526" s="4" t="str">
        <f t="shared" si="75"/>
        <v>Under Budget</v>
      </c>
      <c r="M526">
        <f t="shared" si="76"/>
        <v>2022</v>
      </c>
      <c r="N526">
        <f t="shared" si="77"/>
        <v>1</v>
      </c>
      <c r="O526" t="str">
        <f t="shared" si="78"/>
        <v>Jan</v>
      </c>
      <c r="P526" t="str">
        <f t="shared" si="79"/>
        <v>Q1</v>
      </c>
      <c r="Q526" t="str">
        <f t="shared" si="80"/>
        <v>2022-01</v>
      </c>
    </row>
    <row r="527" spans="1:17" x14ac:dyDescent="0.35">
      <c r="A527" s="2">
        <v>45079</v>
      </c>
      <c r="B527" t="s">
        <v>23</v>
      </c>
      <c r="C527" t="s">
        <v>29</v>
      </c>
      <c r="D527" t="s">
        <v>25</v>
      </c>
      <c r="E527" s="3">
        <v>98233</v>
      </c>
      <c r="F527" s="3">
        <v>8608</v>
      </c>
      <c r="G527" t="s">
        <v>21</v>
      </c>
      <c r="H527" s="3" t="s">
        <v>560</v>
      </c>
      <c r="I527" s="3">
        <f t="shared" si="72"/>
        <v>-89625</v>
      </c>
      <c r="J527" s="4">
        <f t="shared" si="73"/>
        <v>-0.91237160628302094</v>
      </c>
      <c r="K527" s="5">
        <f t="shared" si="74"/>
        <v>8.7628393716979017E-2</v>
      </c>
      <c r="L527" s="4" t="str">
        <f t="shared" si="75"/>
        <v>Under Budget</v>
      </c>
      <c r="M527">
        <f t="shared" si="76"/>
        <v>2023</v>
      </c>
      <c r="N527">
        <f t="shared" si="77"/>
        <v>6</v>
      </c>
      <c r="O527" t="str">
        <f t="shared" si="78"/>
        <v>Jun</v>
      </c>
      <c r="P527" t="str">
        <f t="shared" si="79"/>
        <v>Q2</v>
      </c>
      <c r="Q527" t="str">
        <f t="shared" si="80"/>
        <v>2023-06</v>
      </c>
    </row>
    <row r="528" spans="1:17" x14ac:dyDescent="0.35">
      <c r="A528" s="2">
        <v>44452</v>
      </c>
      <c r="B528" t="s">
        <v>55</v>
      </c>
      <c r="C528" t="s">
        <v>19</v>
      </c>
      <c r="D528" t="s">
        <v>25</v>
      </c>
      <c r="E528" s="3">
        <v>114700</v>
      </c>
      <c r="F528" s="3">
        <v>123471</v>
      </c>
      <c r="G528" t="s">
        <v>26</v>
      </c>
      <c r="H528" s="3" t="s">
        <v>561</v>
      </c>
      <c r="I528" s="3">
        <f t="shared" si="72"/>
        <v>8771</v>
      </c>
      <c r="J528" s="4">
        <f t="shared" si="73"/>
        <v>7.6469049694856142E-2</v>
      </c>
      <c r="K528" s="5">
        <f t="shared" si="74"/>
        <v>1.0764690496948561</v>
      </c>
      <c r="L528" s="4" t="str">
        <f t="shared" si="75"/>
        <v>Over Budget</v>
      </c>
      <c r="M528">
        <f t="shared" si="76"/>
        <v>2021</v>
      </c>
      <c r="N528">
        <f t="shared" si="77"/>
        <v>9</v>
      </c>
      <c r="O528" t="str">
        <f t="shared" si="78"/>
        <v>Sep</v>
      </c>
      <c r="P528" t="str">
        <f t="shared" si="79"/>
        <v>Q3</v>
      </c>
      <c r="Q528" t="str">
        <f t="shared" si="80"/>
        <v>2021-09</v>
      </c>
    </row>
    <row r="529" spans="1:17" x14ac:dyDescent="0.35">
      <c r="A529" s="2">
        <v>44905</v>
      </c>
      <c r="B529" t="s">
        <v>23</v>
      </c>
      <c r="C529" t="s">
        <v>29</v>
      </c>
      <c r="D529" t="s">
        <v>20</v>
      </c>
      <c r="E529" s="3">
        <v>81772</v>
      </c>
      <c r="F529" s="3">
        <v>139239</v>
      </c>
      <c r="G529" t="s">
        <v>21</v>
      </c>
      <c r="H529" s="3" t="s">
        <v>562</v>
      </c>
      <c r="I529" s="3">
        <f t="shared" si="72"/>
        <v>57467</v>
      </c>
      <c r="J529" s="4">
        <f t="shared" si="73"/>
        <v>0.70277111969867434</v>
      </c>
      <c r="K529" s="5">
        <f t="shared" si="74"/>
        <v>1.7027711196986743</v>
      </c>
      <c r="L529" s="4" t="str">
        <f t="shared" si="75"/>
        <v>Over Budget</v>
      </c>
      <c r="M529">
        <f t="shared" si="76"/>
        <v>2022</v>
      </c>
      <c r="N529">
        <f t="shared" si="77"/>
        <v>12</v>
      </c>
      <c r="O529" t="str">
        <f t="shared" si="78"/>
        <v>Dec</v>
      </c>
      <c r="P529" t="str">
        <f t="shared" si="79"/>
        <v>Q4</v>
      </c>
      <c r="Q529" t="str">
        <f t="shared" si="80"/>
        <v>2022-12</v>
      </c>
    </row>
    <row r="530" spans="1:17" x14ac:dyDescent="0.35">
      <c r="A530" s="2">
        <v>44646</v>
      </c>
      <c r="B530" t="s">
        <v>28</v>
      </c>
      <c r="C530" t="s">
        <v>43</v>
      </c>
      <c r="D530" t="s">
        <v>58</v>
      </c>
      <c r="E530" s="3">
        <v>50577</v>
      </c>
      <c r="F530" s="3">
        <v>127467</v>
      </c>
      <c r="G530" t="s">
        <v>26</v>
      </c>
      <c r="H530" s="3" t="s">
        <v>563</v>
      </c>
      <c r="I530" s="3">
        <f t="shared" si="72"/>
        <v>76890</v>
      </c>
      <c r="J530" s="4">
        <f t="shared" si="73"/>
        <v>1.5202562429562845</v>
      </c>
      <c r="K530" s="5">
        <f t="shared" si="74"/>
        <v>2.5202562429562847</v>
      </c>
      <c r="L530" s="4" t="str">
        <f t="shared" si="75"/>
        <v>Over Budget</v>
      </c>
      <c r="M530">
        <f t="shared" si="76"/>
        <v>2022</v>
      </c>
      <c r="N530">
        <f t="shared" si="77"/>
        <v>3</v>
      </c>
      <c r="O530" t="str">
        <f t="shared" si="78"/>
        <v>Mar</v>
      </c>
      <c r="P530" t="str">
        <f t="shared" si="79"/>
        <v>Q1</v>
      </c>
      <c r="Q530" t="str">
        <f t="shared" si="80"/>
        <v>2022-03</v>
      </c>
    </row>
    <row r="531" spans="1:17" x14ac:dyDescent="0.35">
      <c r="A531" s="2">
        <v>44206</v>
      </c>
      <c r="B531" t="s">
        <v>41</v>
      </c>
      <c r="C531" t="s">
        <v>34</v>
      </c>
      <c r="D531" t="s">
        <v>20</v>
      </c>
      <c r="E531" s="3">
        <v>144177</v>
      </c>
      <c r="F531" s="3">
        <v>138885</v>
      </c>
      <c r="G531" t="s">
        <v>35</v>
      </c>
      <c r="H531" s="3" t="s">
        <v>564</v>
      </c>
      <c r="I531" s="3">
        <f t="shared" si="72"/>
        <v>-5292</v>
      </c>
      <c r="J531" s="4">
        <f t="shared" si="73"/>
        <v>-3.6704883580598847E-2</v>
      </c>
      <c r="K531" s="5">
        <f t="shared" si="74"/>
        <v>0.96329511641940113</v>
      </c>
      <c r="L531" s="4" t="str">
        <f t="shared" si="75"/>
        <v>Under Budget</v>
      </c>
      <c r="M531">
        <f t="shared" si="76"/>
        <v>2021</v>
      </c>
      <c r="N531">
        <f t="shared" si="77"/>
        <v>1</v>
      </c>
      <c r="O531" t="str">
        <f t="shared" si="78"/>
        <v>Jan</v>
      </c>
      <c r="P531" t="str">
        <f t="shared" si="79"/>
        <v>Q1</v>
      </c>
      <c r="Q531" t="str">
        <f t="shared" si="80"/>
        <v>2021-01</v>
      </c>
    </row>
    <row r="532" spans="1:17" x14ac:dyDescent="0.35">
      <c r="A532" s="2">
        <v>45020</v>
      </c>
      <c r="B532" t="s">
        <v>28</v>
      </c>
      <c r="C532" t="s">
        <v>19</v>
      </c>
      <c r="D532" t="s">
        <v>58</v>
      </c>
      <c r="E532" s="3">
        <v>111856</v>
      </c>
      <c r="F532" s="3">
        <v>142328</v>
      </c>
      <c r="G532" t="s">
        <v>26</v>
      </c>
      <c r="H532" s="3" t="s">
        <v>565</v>
      </c>
      <c r="I532" s="3">
        <f t="shared" si="72"/>
        <v>30472</v>
      </c>
      <c r="J532" s="4">
        <f t="shared" si="73"/>
        <v>0.27242168502360176</v>
      </c>
      <c r="K532" s="5">
        <f t="shared" si="74"/>
        <v>1.2724216850236019</v>
      </c>
      <c r="L532" s="4" t="str">
        <f t="shared" si="75"/>
        <v>Over Budget</v>
      </c>
      <c r="M532">
        <f t="shared" si="76"/>
        <v>2023</v>
      </c>
      <c r="N532">
        <f t="shared" si="77"/>
        <v>4</v>
      </c>
      <c r="O532" t="str">
        <f t="shared" si="78"/>
        <v>Apr</v>
      </c>
      <c r="P532" t="str">
        <f t="shared" si="79"/>
        <v>Q2</v>
      </c>
      <c r="Q532" t="str">
        <f t="shared" si="80"/>
        <v>2023-04</v>
      </c>
    </row>
    <row r="533" spans="1:17" x14ac:dyDescent="0.35">
      <c r="A533" s="2">
        <v>44994</v>
      </c>
      <c r="B533" t="s">
        <v>55</v>
      </c>
      <c r="C533" t="s">
        <v>43</v>
      </c>
      <c r="D533" t="s">
        <v>30</v>
      </c>
      <c r="E533" s="3">
        <v>95395</v>
      </c>
      <c r="F533" s="3">
        <v>141551</v>
      </c>
      <c r="G533" t="s">
        <v>35</v>
      </c>
      <c r="H533" s="3" t="s">
        <v>566</v>
      </c>
      <c r="I533" s="3">
        <f t="shared" si="72"/>
        <v>46156</v>
      </c>
      <c r="J533" s="4">
        <f t="shared" si="73"/>
        <v>0.48384087216311128</v>
      </c>
      <c r="K533" s="5">
        <f t="shared" si="74"/>
        <v>1.4838408721631113</v>
      </c>
      <c r="L533" s="4" t="str">
        <f t="shared" si="75"/>
        <v>Over Budget</v>
      </c>
      <c r="M533">
        <f t="shared" si="76"/>
        <v>2023</v>
      </c>
      <c r="N533">
        <f t="shared" si="77"/>
        <v>3</v>
      </c>
      <c r="O533" t="str">
        <f t="shared" si="78"/>
        <v>Mar</v>
      </c>
      <c r="P533" t="str">
        <f t="shared" si="79"/>
        <v>Q1</v>
      </c>
      <c r="Q533" t="str">
        <f t="shared" si="80"/>
        <v>2023-03</v>
      </c>
    </row>
    <row r="534" spans="1:17" x14ac:dyDescent="0.35">
      <c r="A534" s="2">
        <v>45073</v>
      </c>
      <c r="B534" t="s">
        <v>18</v>
      </c>
      <c r="C534" t="s">
        <v>29</v>
      </c>
      <c r="D534" t="s">
        <v>25</v>
      </c>
      <c r="E534" s="3">
        <v>142910</v>
      </c>
      <c r="F534" s="3">
        <v>97511</v>
      </c>
      <c r="G534" t="s">
        <v>21</v>
      </c>
      <c r="H534" s="3" t="s">
        <v>567</v>
      </c>
      <c r="I534" s="3">
        <f t="shared" si="72"/>
        <v>-45399</v>
      </c>
      <c r="J534" s="4">
        <f t="shared" si="73"/>
        <v>-0.31767546007977049</v>
      </c>
      <c r="K534" s="5">
        <f t="shared" si="74"/>
        <v>0.68232453992022957</v>
      </c>
      <c r="L534" s="4" t="str">
        <f t="shared" si="75"/>
        <v>Under Budget</v>
      </c>
      <c r="M534">
        <f t="shared" si="76"/>
        <v>2023</v>
      </c>
      <c r="N534">
        <f t="shared" si="77"/>
        <v>5</v>
      </c>
      <c r="O534" t="str">
        <f t="shared" si="78"/>
        <v>May</v>
      </c>
      <c r="P534" t="str">
        <f t="shared" si="79"/>
        <v>Q2</v>
      </c>
      <c r="Q534" t="str">
        <f t="shared" si="80"/>
        <v>2023-05</v>
      </c>
    </row>
    <row r="535" spans="1:17" x14ac:dyDescent="0.35">
      <c r="A535" s="2">
        <v>45225</v>
      </c>
      <c r="B535" t="s">
        <v>28</v>
      </c>
      <c r="C535" t="s">
        <v>19</v>
      </c>
      <c r="D535" t="s">
        <v>58</v>
      </c>
      <c r="E535" s="3">
        <v>34437</v>
      </c>
      <c r="F535" s="3">
        <v>49939</v>
      </c>
      <c r="G535" t="s">
        <v>32</v>
      </c>
      <c r="H535" s="3" t="s">
        <v>568</v>
      </c>
      <c r="I535" s="3">
        <f t="shared" si="72"/>
        <v>15502</v>
      </c>
      <c r="J535" s="4">
        <f t="shared" si="73"/>
        <v>0.45015535615762114</v>
      </c>
      <c r="K535" s="5">
        <f t="shared" si="74"/>
        <v>1.4501553561576213</v>
      </c>
      <c r="L535" s="4" t="str">
        <f t="shared" si="75"/>
        <v>Over Budget</v>
      </c>
      <c r="M535">
        <f t="shared" si="76"/>
        <v>2023</v>
      </c>
      <c r="N535">
        <f t="shared" si="77"/>
        <v>10</v>
      </c>
      <c r="O535" t="str">
        <f t="shared" si="78"/>
        <v>Oct</v>
      </c>
      <c r="P535" t="str">
        <f t="shared" si="79"/>
        <v>Q4</v>
      </c>
      <c r="Q535" t="str">
        <f t="shared" si="80"/>
        <v>2023-10</v>
      </c>
    </row>
    <row r="536" spans="1:17" x14ac:dyDescent="0.35">
      <c r="A536" s="2">
        <v>45212</v>
      </c>
      <c r="B536" t="s">
        <v>23</v>
      </c>
      <c r="C536" t="s">
        <v>29</v>
      </c>
      <c r="D536" t="s">
        <v>25</v>
      </c>
      <c r="E536" s="3">
        <v>81449</v>
      </c>
      <c r="F536" s="3">
        <v>166082</v>
      </c>
      <c r="G536" t="s">
        <v>35</v>
      </c>
      <c r="H536" s="3" t="s">
        <v>569</v>
      </c>
      <c r="I536" s="3">
        <f t="shared" si="72"/>
        <v>84633</v>
      </c>
      <c r="J536" s="4">
        <f t="shared" si="73"/>
        <v>1.0390919471080062</v>
      </c>
      <c r="K536" s="5">
        <f t="shared" si="74"/>
        <v>2.0390919471080062</v>
      </c>
      <c r="L536" s="4" t="str">
        <f t="shared" si="75"/>
        <v>Over Budget</v>
      </c>
      <c r="M536">
        <f t="shared" si="76"/>
        <v>2023</v>
      </c>
      <c r="N536">
        <f t="shared" si="77"/>
        <v>10</v>
      </c>
      <c r="O536" t="str">
        <f t="shared" si="78"/>
        <v>Oct</v>
      </c>
      <c r="P536" t="str">
        <f t="shared" si="79"/>
        <v>Q4</v>
      </c>
      <c r="Q536" t="str">
        <f t="shared" si="80"/>
        <v>2023-10</v>
      </c>
    </row>
    <row r="537" spans="1:17" x14ac:dyDescent="0.35">
      <c r="A537" s="2">
        <v>44570</v>
      </c>
      <c r="B537" t="s">
        <v>23</v>
      </c>
      <c r="C537" t="s">
        <v>23</v>
      </c>
      <c r="D537" t="s">
        <v>25</v>
      </c>
      <c r="E537" s="3">
        <v>128099</v>
      </c>
      <c r="F537" s="3">
        <v>109120</v>
      </c>
      <c r="G537" t="s">
        <v>32</v>
      </c>
      <c r="H537" s="3" t="s">
        <v>570</v>
      </c>
      <c r="I537" s="3">
        <f t="shared" si="72"/>
        <v>-18979</v>
      </c>
      <c r="J537" s="4">
        <f t="shared" si="73"/>
        <v>-0.14815884589262993</v>
      </c>
      <c r="K537" s="5">
        <f t="shared" si="74"/>
        <v>0.85184115410737005</v>
      </c>
      <c r="L537" s="4" t="str">
        <f t="shared" si="75"/>
        <v>Under Budget</v>
      </c>
      <c r="M537">
        <f t="shared" si="76"/>
        <v>2022</v>
      </c>
      <c r="N537">
        <f t="shared" si="77"/>
        <v>1</v>
      </c>
      <c r="O537" t="str">
        <f t="shared" si="78"/>
        <v>Jan</v>
      </c>
      <c r="P537" t="str">
        <f t="shared" si="79"/>
        <v>Q1</v>
      </c>
      <c r="Q537" t="str">
        <f t="shared" si="80"/>
        <v>2022-01</v>
      </c>
    </row>
    <row r="538" spans="1:17" x14ac:dyDescent="0.35">
      <c r="A538" s="2">
        <v>45285</v>
      </c>
      <c r="B538" t="s">
        <v>37</v>
      </c>
      <c r="C538" t="s">
        <v>29</v>
      </c>
      <c r="D538" t="s">
        <v>39</v>
      </c>
      <c r="E538" s="3">
        <v>124176</v>
      </c>
      <c r="F538" s="3">
        <v>16982</v>
      </c>
      <c r="G538" t="s">
        <v>32</v>
      </c>
      <c r="H538" s="3" t="s">
        <v>571</v>
      </c>
      <c r="I538" s="3">
        <f t="shared" si="72"/>
        <v>-107194</v>
      </c>
      <c r="J538" s="4">
        <f t="shared" si="73"/>
        <v>-0.86324249452390156</v>
      </c>
      <c r="K538" s="5">
        <f t="shared" si="74"/>
        <v>0.13675750547609844</v>
      </c>
      <c r="L538" s="4" t="str">
        <f t="shared" si="75"/>
        <v>Under Budget</v>
      </c>
      <c r="M538">
        <f t="shared" si="76"/>
        <v>2023</v>
      </c>
      <c r="N538">
        <f t="shared" si="77"/>
        <v>12</v>
      </c>
      <c r="O538" t="str">
        <f t="shared" si="78"/>
        <v>Dec</v>
      </c>
      <c r="P538" t="str">
        <f t="shared" si="79"/>
        <v>Q4</v>
      </c>
      <c r="Q538" t="str">
        <f t="shared" si="80"/>
        <v>2023-12</v>
      </c>
    </row>
    <row r="539" spans="1:17" x14ac:dyDescent="0.35">
      <c r="A539" s="2">
        <v>44342</v>
      </c>
      <c r="B539" t="s">
        <v>37</v>
      </c>
      <c r="C539" t="s">
        <v>23</v>
      </c>
      <c r="D539" t="s">
        <v>20</v>
      </c>
      <c r="E539" s="3">
        <v>53003</v>
      </c>
      <c r="F539" s="3">
        <v>119333</v>
      </c>
      <c r="G539" t="s">
        <v>26</v>
      </c>
      <c r="H539" s="3" t="s">
        <v>572</v>
      </c>
      <c r="I539" s="3">
        <f t="shared" si="72"/>
        <v>66330</v>
      </c>
      <c r="J539" s="4">
        <f t="shared" si="73"/>
        <v>1.251438597815218</v>
      </c>
      <c r="K539" s="5">
        <f t="shared" si="74"/>
        <v>2.251438597815218</v>
      </c>
      <c r="L539" s="4" t="str">
        <f t="shared" si="75"/>
        <v>Over Budget</v>
      </c>
      <c r="M539">
        <f t="shared" si="76"/>
        <v>2021</v>
      </c>
      <c r="N539">
        <f t="shared" si="77"/>
        <v>5</v>
      </c>
      <c r="O539" t="str">
        <f t="shared" si="78"/>
        <v>May</v>
      </c>
      <c r="P539" t="str">
        <f t="shared" si="79"/>
        <v>Q2</v>
      </c>
      <c r="Q539" t="str">
        <f t="shared" si="80"/>
        <v>2021-05</v>
      </c>
    </row>
    <row r="540" spans="1:17" x14ac:dyDescent="0.35">
      <c r="A540" s="2">
        <v>44420</v>
      </c>
      <c r="B540" t="s">
        <v>37</v>
      </c>
      <c r="C540" t="s">
        <v>43</v>
      </c>
      <c r="D540" t="s">
        <v>58</v>
      </c>
      <c r="E540" s="3">
        <v>24646</v>
      </c>
      <c r="F540" s="3">
        <v>58626</v>
      </c>
      <c r="G540" t="s">
        <v>26</v>
      </c>
      <c r="H540" s="3" t="s">
        <v>573</v>
      </c>
      <c r="I540" s="3">
        <f t="shared" si="72"/>
        <v>33980</v>
      </c>
      <c r="J540" s="4">
        <f t="shared" si="73"/>
        <v>1.3787227136249289</v>
      </c>
      <c r="K540" s="5">
        <f t="shared" si="74"/>
        <v>2.3787227136249292</v>
      </c>
      <c r="L540" s="4" t="str">
        <f t="shared" si="75"/>
        <v>Over Budget</v>
      </c>
      <c r="M540">
        <f t="shared" si="76"/>
        <v>2021</v>
      </c>
      <c r="N540">
        <f t="shared" si="77"/>
        <v>8</v>
      </c>
      <c r="O540" t="str">
        <f t="shared" si="78"/>
        <v>Aug</v>
      </c>
      <c r="P540" t="str">
        <f t="shared" si="79"/>
        <v>Q3</v>
      </c>
      <c r="Q540" t="str">
        <f t="shared" si="80"/>
        <v>2021-08</v>
      </c>
    </row>
    <row r="541" spans="1:17" x14ac:dyDescent="0.35">
      <c r="A541" s="2">
        <v>44373</v>
      </c>
      <c r="B541" t="s">
        <v>18</v>
      </c>
      <c r="C541" t="s">
        <v>19</v>
      </c>
      <c r="D541" t="s">
        <v>30</v>
      </c>
      <c r="E541" s="3">
        <v>60560</v>
      </c>
      <c r="F541" s="3">
        <v>65277</v>
      </c>
      <c r="G541" t="s">
        <v>32</v>
      </c>
      <c r="H541" s="3" t="s">
        <v>574</v>
      </c>
      <c r="I541" s="3">
        <f t="shared" si="72"/>
        <v>4717</v>
      </c>
      <c r="J541" s="4">
        <f t="shared" si="73"/>
        <v>7.7889696169088501E-2</v>
      </c>
      <c r="K541" s="5">
        <f t="shared" si="74"/>
        <v>1.0778896961690885</v>
      </c>
      <c r="L541" s="4" t="str">
        <f t="shared" si="75"/>
        <v>Over Budget</v>
      </c>
      <c r="M541">
        <f t="shared" si="76"/>
        <v>2021</v>
      </c>
      <c r="N541">
        <f t="shared" si="77"/>
        <v>6</v>
      </c>
      <c r="O541" t="str">
        <f t="shared" si="78"/>
        <v>Jun</v>
      </c>
      <c r="P541" t="str">
        <f t="shared" si="79"/>
        <v>Q2</v>
      </c>
      <c r="Q541" t="str">
        <f t="shared" si="80"/>
        <v>2021-06</v>
      </c>
    </row>
    <row r="542" spans="1:17" x14ac:dyDescent="0.35">
      <c r="A542" s="2">
        <v>45049</v>
      </c>
      <c r="B542" t="s">
        <v>55</v>
      </c>
      <c r="C542" t="s">
        <v>43</v>
      </c>
      <c r="D542" t="s">
        <v>39</v>
      </c>
      <c r="E542" s="3">
        <v>128560</v>
      </c>
      <c r="F542" s="3">
        <v>110305</v>
      </c>
      <c r="G542" t="s">
        <v>26</v>
      </c>
      <c r="H542" s="3" t="s">
        <v>575</v>
      </c>
      <c r="I542" s="3">
        <f t="shared" si="72"/>
        <v>-18255</v>
      </c>
      <c r="J542" s="4">
        <f t="shared" si="73"/>
        <v>-0.14199595519601743</v>
      </c>
      <c r="K542" s="5">
        <f t="shared" si="74"/>
        <v>0.85800404480398262</v>
      </c>
      <c r="L542" s="4" t="str">
        <f t="shared" si="75"/>
        <v>Under Budget</v>
      </c>
      <c r="M542">
        <f t="shared" si="76"/>
        <v>2023</v>
      </c>
      <c r="N542">
        <f t="shared" si="77"/>
        <v>5</v>
      </c>
      <c r="O542" t="str">
        <f t="shared" si="78"/>
        <v>May</v>
      </c>
      <c r="P542" t="str">
        <f t="shared" si="79"/>
        <v>Q2</v>
      </c>
      <c r="Q542" t="str">
        <f t="shared" si="80"/>
        <v>2023-05</v>
      </c>
    </row>
    <row r="543" spans="1:17" x14ac:dyDescent="0.35">
      <c r="A543" s="2">
        <v>44259</v>
      </c>
      <c r="B543" t="s">
        <v>41</v>
      </c>
      <c r="C543" t="s">
        <v>24</v>
      </c>
      <c r="D543" t="s">
        <v>20</v>
      </c>
      <c r="E543" s="3">
        <v>96597</v>
      </c>
      <c r="F543" s="3">
        <v>84176</v>
      </c>
      <c r="G543" t="s">
        <v>32</v>
      </c>
      <c r="H543" s="3" t="s">
        <v>576</v>
      </c>
      <c r="I543" s="3">
        <f t="shared" si="72"/>
        <v>-12421</v>
      </c>
      <c r="J543" s="4">
        <f t="shared" si="73"/>
        <v>-0.12858577388531736</v>
      </c>
      <c r="K543" s="5">
        <f t="shared" si="74"/>
        <v>0.87141422611468267</v>
      </c>
      <c r="L543" s="4" t="str">
        <f t="shared" si="75"/>
        <v>Under Budget</v>
      </c>
      <c r="M543">
        <f t="shared" si="76"/>
        <v>2021</v>
      </c>
      <c r="N543">
        <f t="shared" si="77"/>
        <v>3</v>
      </c>
      <c r="O543" t="str">
        <f t="shared" si="78"/>
        <v>Mar</v>
      </c>
      <c r="P543" t="str">
        <f t="shared" si="79"/>
        <v>Q1</v>
      </c>
      <c r="Q543" t="str">
        <f t="shared" si="80"/>
        <v>2021-03</v>
      </c>
    </row>
    <row r="544" spans="1:17" x14ac:dyDescent="0.35">
      <c r="A544" s="2">
        <v>45023</v>
      </c>
      <c r="B544" t="s">
        <v>23</v>
      </c>
      <c r="C544" t="s">
        <v>29</v>
      </c>
      <c r="D544" t="s">
        <v>30</v>
      </c>
      <c r="E544" s="3">
        <v>68679</v>
      </c>
      <c r="F544" s="3">
        <v>118170</v>
      </c>
      <c r="G544" t="s">
        <v>26</v>
      </c>
      <c r="H544" s="3" t="s">
        <v>577</v>
      </c>
      <c r="I544" s="3">
        <f t="shared" si="72"/>
        <v>49491</v>
      </c>
      <c r="J544" s="4">
        <f t="shared" si="73"/>
        <v>0.72061328790459966</v>
      </c>
      <c r="K544" s="5">
        <f t="shared" si="74"/>
        <v>1.7206132879045997</v>
      </c>
      <c r="L544" s="4" t="str">
        <f t="shared" si="75"/>
        <v>Over Budget</v>
      </c>
      <c r="M544">
        <f t="shared" si="76"/>
        <v>2023</v>
      </c>
      <c r="N544">
        <f t="shared" si="77"/>
        <v>4</v>
      </c>
      <c r="O544" t="str">
        <f t="shared" si="78"/>
        <v>Apr</v>
      </c>
      <c r="P544" t="str">
        <f t="shared" si="79"/>
        <v>Q2</v>
      </c>
      <c r="Q544" t="str">
        <f t="shared" si="80"/>
        <v>2023-04</v>
      </c>
    </row>
    <row r="545" spans="1:17" x14ac:dyDescent="0.35">
      <c r="A545" s="2">
        <v>44991</v>
      </c>
      <c r="B545" t="s">
        <v>23</v>
      </c>
      <c r="C545" t="s">
        <v>43</v>
      </c>
      <c r="D545" t="s">
        <v>30</v>
      </c>
      <c r="E545" s="3">
        <v>32873</v>
      </c>
      <c r="F545" s="3">
        <v>134260</v>
      </c>
      <c r="G545" t="s">
        <v>26</v>
      </c>
      <c r="H545" s="3" t="s">
        <v>578</v>
      </c>
      <c r="I545" s="3">
        <f t="shared" si="72"/>
        <v>101387</v>
      </c>
      <c r="J545" s="4">
        <f t="shared" si="73"/>
        <v>3.0842028412374898</v>
      </c>
      <c r="K545" s="5">
        <f t="shared" si="74"/>
        <v>4.0842028412374898</v>
      </c>
      <c r="L545" s="4" t="str">
        <f t="shared" si="75"/>
        <v>Over Budget</v>
      </c>
      <c r="M545">
        <f t="shared" si="76"/>
        <v>2023</v>
      </c>
      <c r="N545">
        <f t="shared" si="77"/>
        <v>3</v>
      </c>
      <c r="O545" t="str">
        <f t="shared" si="78"/>
        <v>Mar</v>
      </c>
      <c r="P545" t="str">
        <f t="shared" si="79"/>
        <v>Q1</v>
      </c>
      <c r="Q545" t="str">
        <f t="shared" si="80"/>
        <v>2023-03</v>
      </c>
    </row>
    <row r="546" spans="1:17" x14ac:dyDescent="0.35">
      <c r="A546" s="2">
        <v>44885</v>
      </c>
      <c r="B546" t="s">
        <v>55</v>
      </c>
      <c r="C546" t="s">
        <v>43</v>
      </c>
      <c r="D546" t="s">
        <v>25</v>
      </c>
      <c r="E546" s="3">
        <v>144530</v>
      </c>
      <c r="F546" s="3">
        <v>33702</v>
      </c>
      <c r="G546" t="s">
        <v>26</v>
      </c>
      <c r="H546" s="3" t="s">
        <v>579</v>
      </c>
      <c r="I546" s="3">
        <f t="shared" si="72"/>
        <v>-110828</v>
      </c>
      <c r="J546" s="4">
        <f t="shared" si="73"/>
        <v>-0.76681657787310598</v>
      </c>
      <c r="K546" s="5">
        <f t="shared" si="74"/>
        <v>0.23318342212689408</v>
      </c>
      <c r="L546" s="4" t="str">
        <f t="shared" si="75"/>
        <v>Under Budget</v>
      </c>
      <c r="M546">
        <f t="shared" si="76"/>
        <v>2022</v>
      </c>
      <c r="N546">
        <f t="shared" si="77"/>
        <v>11</v>
      </c>
      <c r="O546" t="str">
        <f t="shared" si="78"/>
        <v>Nov</v>
      </c>
      <c r="P546" t="str">
        <f t="shared" si="79"/>
        <v>Q4</v>
      </c>
      <c r="Q546" t="str">
        <f t="shared" si="80"/>
        <v>2022-11</v>
      </c>
    </row>
    <row r="547" spans="1:17" x14ac:dyDescent="0.35">
      <c r="A547" s="2">
        <v>44301</v>
      </c>
      <c r="B547" t="s">
        <v>18</v>
      </c>
      <c r="C547" t="s">
        <v>23</v>
      </c>
      <c r="D547" t="s">
        <v>20</v>
      </c>
      <c r="E547" s="3">
        <v>47165</v>
      </c>
      <c r="F547" s="3">
        <v>69541</v>
      </c>
      <c r="G547" t="s">
        <v>32</v>
      </c>
      <c r="H547" s="3" t="s">
        <v>580</v>
      </c>
      <c r="I547" s="3">
        <f t="shared" si="72"/>
        <v>22376</v>
      </c>
      <c r="J547" s="4">
        <f t="shared" si="73"/>
        <v>0.4744195907982614</v>
      </c>
      <c r="K547" s="5">
        <f t="shared" si="74"/>
        <v>1.4744195907982613</v>
      </c>
      <c r="L547" s="4" t="str">
        <f t="shared" si="75"/>
        <v>Over Budget</v>
      </c>
      <c r="M547">
        <f t="shared" si="76"/>
        <v>2021</v>
      </c>
      <c r="N547">
        <f t="shared" si="77"/>
        <v>4</v>
      </c>
      <c r="O547" t="str">
        <f t="shared" si="78"/>
        <v>Apr</v>
      </c>
      <c r="P547" t="str">
        <f t="shared" si="79"/>
        <v>Q2</v>
      </c>
      <c r="Q547" t="str">
        <f t="shared" si="80"/>
        <v>2021-04</v>
      </c>
    </row>
    <row r="548" spans="1:17" x14ac:dyDescent="0.35">
      <c r="A548" s="2">
        <v>44707</v>
      </c>
      <c r="B548" t="s">
        <v>37</v>
      </c>
      <c r="C548" t="s">
        <v>29</v>
      </c>
      <c r="D548" t="s">
        <v>39</v>
      </c>
      <c r="E548" s="3">
        <v>97803</v>
      </c>
      <c r="F548" s="3">
        <v>112330</v>
      </c>
      <c r="G548" t="s">
        <v>21</v>
      </c>
      <c r="H548" s="3" t="s">
        <v>581</v>
      </c>
      <c r="I548" s="3">
        <f t="shared" si="72"/>
        <v>14527</v>
      </c>
      <c r="J548" s="4">
        <f t="shared" si="73"/>
        <v>0.148533276075376</v>
      </c>
      <c r="K548" s="5">
        <f t="shared" si="74"/>
        <v>1.1485332760753759</v>
      </c>
      <c r="L548" s="4" t="str">
        <f t="shared" si="75"/>
        <v>Over Budget</v>
      </c>
      <c r="M548">
        <f t="shared" si="76"/>
        <v>2022</v>
      </c>
      <c r="N548">
        <f t="shared" si="77"/>
        <v>5</v>
      </c>
      <c r="O548" t="str">
        <f t="shared" si="78"/>
        <v>May</v>
      </c>
      <c r="P548" t="str">
        <f t="shared" si="79"/>
        <v>Q2</v>
      </c>
      <c r="Q548" t="str">
        <f t="shared" si="80"/>
        <v>2022-05</v>
      </c>
    </row>
    <row r="549" spans="1:17" x14ac:dyDescent="0.35">
      <c r="A549" s="2">
        <v>44581</v>
      </c>
      <c r="B549" t="s">
        <v>55</v>
      </c>
      <c r="C549" t="s">
        <v>23</v>
      </c>
      <c r="D549" t="s">
        <v>58</v>
      </c>
      <c r="E549" s="3">
        <v>73994</v>
      </c>
      <c r="F549" s="3">
        <v>160206</v>
      </c>
      <c r="G549" t="s">
        <v>26</v>
      </c>
      <c r="H549" s="3" t="s">
        <v>582</v>
      </c>
      <c r="I549" s="3">
        <f t="shared" si="72"/>
        <v>86212</v>
      </c>
      <c r="J549" s="4">
        <f t="shared" si="73"/>
        <v>1.1651214963375409</v>
      </c>
      <c r="K549" s="5">
        <f t="shared" si="74"/>
        <v>2.1651214963375409</v>
      </c>
      <c r="L549" s="4" t="str">
        <f t="shared" si="75"/>
        <v>Over Budget</v>
      </c>
      <c r="M549">
        <f t="shared" si="76"/>
        <v>2022</v>
      </c>
      <c r="N549">
        <f t="shared" si="77"/>
        <v>1</v>
      </c>
      <c r="O549" t="str">
        <f t="shared" si="78"/>
        <v>Jan</v>
      </c>
      <c r="P549" t="str">
        <f t="shared" si="79"/>
        <v>Q1</v>
      </c>
      <c r="Q549" t="str">
        <f t="shared" si="80"/>
        <v>2022-01</v>
      </c>
    </row>
    <row r="550" spans="1:17" x14ac:dyDescent="0.35">
      <c r="A550" s="2">
        <v>44601</v>
      </c>
      <c r="B550" t="s">
        <v>41</v>
      </c>
      <c r="C550" t="s">
        <v>19</v>
      </c>
      <c r="D550" t="s">
        <v>58</v>
      </c>
      <c r="E550" s="3">
        <v>107925</v>
      </c>
      <c r="F550" s="3">
        <v>19353</v>
      </c>
      <c r="G550" t="s">
        <v>26</v>
      </c>
      <c r="H550" s="3" t="s">
        <v>583</v>
      </c>
      <c r="I550" s="3">
        <f t="shared" si="72"/>
        <v>-88572</v>
      </c>
      <c r="J550" s="4">
        <f t="shared" si="73"/>
        <v>-0.8206810284920083</v>
      </c>
      <c r="K550" s="5">
        <f t="shared" si="74"/>
        <v>0.17931897150799167</v>
      </c>
      <c r="L550" s="4" t="str">
        <f t="shared" si="75"/>
        <v>Under Budget</v>
      </c>
      <c r="M550">
        <f t="shared" si="76"/>
        <v>2022</v>
      </c>
      <c r="N550">
        <f t="shared" si="77"/>
        <v>2</v>
      </c>
      <c r="O550" t="str">
        <f t="shared" si="78"/>
        <v>Feb</v>
      </c>
      <c r="P550" t="str">
        <f t="shared" si="79"/>
        <v>Q1</v>
      </c>
      <c r="Q550" t="str">
        <f t="shared" si="80"/>
        <v>2022-02</v>
      </c>
    </row>
    <row r="551" spans="1:17" x14ac:dyDescent="0.35">
      <c r="A551" s="2">
        <v>45019</v>
      </c>
      <c r="B551" t="s">
        <v>37</v>
      </c>
      <c r="C551" t="s">
        <v>43</v>
      </c>
      <c r="D551" t="s">
        <v>39</v>
      </c>
      <c r="E551" s="3">
        <v>24823</v>
      </c>
      <c r="F551" s="3">
        <v>113610</v>
      </c>
      <c r="G551" t="s">
        <v>32</v>
      </c>
      <c r="H551" s="3" t="s">
        <v>584</v>
      </c>
      <c r="I551" s="3">
        <f t="shared" si="72"/>
        <v>88787</v>
      </c>
      <c r="J551" s="4">
        <f t="shared" si="73"/>
        <v>3.5768037706965314</v>
      </c>
      <c r="K551" s="5">
        <f t="shared" si="74"/>
        <v>4.5768037706965314</v>
      </c>
      <c r="L551" s="4" t="str">
        <f t="shared" si="75"/>
        <v>Over Budget</v>
      </c>
      <c r="M551">
        <f t="shared" si="76"/>
        <v>2023</v>
      </c>
      <c r="N551">
        <f t="shared" si="77"/>
        <v>4</v>
      </c>
      <c r="O551" t="str">
        <f t="shared" si="78"/>
        <v>Apr</v>
      </c>
      <c r="P551" t="str">
        <f t="shared" si="79"/>
        <v>Q2</v>
      </c>
      <c r="Q551" t="str">
        <f t="shared" si="80"/>
        <v>2023-04</v>
      </c>
    </row>
    <row r="552" spans="1:17" x14ac:dyDescent="0.35">
      <c r="A552" s="2">
        <v>44714</v>
      </c>
      <c r="B552" t="s">
        <v>41</v>
      </c>
      <c r="C552" t="s">
        <v>29</v>
      </c>
      <c r="D552" t="s">
        <v>25</v>
      </c>
      <c r="E552" s="3">
        <v>140803</v>
      </c>
      <c r="F552" s="3">
        <v>154310</v>
      </c>
      <c r="G552" t="s">
        <v>35</v>
      </c>
      <c r="H552" s="3" t="s">
        <v>585</v>
      </c>
      <c r="I552" s="3">
        <f t="shared" si="72"/>
        <v>13507</v>
      </c>
      <c r="J552" s="4">
        <f t="shared" si="73"/>
        <v>9.5928353799279845E-2</v>
      </c>
      <c r="K552" s="5">
        <f t="shared" si="74"/>
        <v>1.0959283537992799</v>
      </c>
      <c r="L552" s="4" t="str">
        <f t="shared" si="75"/>
        <v>Over Budget</v>
      </c>
      <c r="M552">
        <f t="shared" si="76"/>
        <v>2022</v>
      </c>
      <c r="N552">
        <f t="shared" si="77"/>
        <v>6</v>
      </c>
      <c r="O552" t="str">
        <f t="shared" si="78"/>
        <v>Jun</v>
      </c>
      <c r="P552" t="str">
        <f t="shared" si="79"/>
        <v>Q2</v>
      </c>
      <c r="Q552" t="str">
        <f t="shared" si="80"/>
        <v>2022-06</v>
      </c>
    </row>
    <row r="553" spans="1:17" x14ac:dyDescent="0.35">
      <c r="A553" s="2">
        <v>44672</v>
      </c>
      <c r="B553" t="s">
        <v>28</v>
      </c>
      <c r="C553" t="s">
        <v>43</v>
      </c>
      <c r="D553" t="s">
        <v>25</v>
      </c>
      <c r="E553" s="3">
        <v>50856</v>
      </c>
      <c r="F553" s="3">
        <v>70766</v>
      </c>
      <c r="G553" t="s">
        <v>32</v>
      </c>
      <c r="H553" s="3" t="s">
        <v>586</v>
      </c>
      <c r="I553" s="3">
        <f t="shared" si="72"/>
        <v>19910</v>
      </c>
      <c r="J553" s="4">
        <f t="shared" si="73"/>
        <v>0.39149756174296052</v>
      </c>
      <c r="K553" s="5">
        <f t="shared" si="74"/>
        <v>1.3914975617429606</v>
      </c>
      <c r="L553" s="4" t="str">
        <f t="shared" si="75"/>
        <v>Over Budget</v>
      </c>
      <c r="M553">
        <f t="shared" si="76"/>
        <v>2022</v>
      </c>
      <c r="N553">
        <f t="shared" si="77"/>
        <v>4</v>
      </c>
      <c r="O553" t="str">
        <f t="shared" si="78"/>
        <v>Apr</v>
      </c>
      <c r="P553" t="str">
        <f t="shared" si="79"/>
        <v>Q2</v>
      </c>
      <c r="Q553" t="str">
        <f t="shared" si="80"/>
        <v>2022-04</v>
      </c>
    </row>
    <row r="554" spans="1:17" x14ac:dyDescent="0.35">
      <c r="A554" s="2">
        <v>44905</v>
      </c>
      <c r="B554" t="s">
        <v>41</v>
      </c>
      <c r="C554" t="s">
        <v>19</v>
      </c>
      <c r="D554" t="s">
        <v>30</v>
      </c>
      <c r="E554" s="3">
        <v>17406</v>
      </c>
      <c r="F554" s="3">
        <v>115247</v>
      </c>
      <c r="G554" t="s">
        <v>26</v>
      </c>
      <c r="H554" s="3" t="s">
        <v>587</v>
      </c>
      <c r="I554" s="3">
        <f t="shared" si="72"/>
        <v>97841</v>
      </c>
      <c r="J554" s="4">
        <f t="shared" si="73"/>
        <v>5.6211076640239002</v>
      </c>
      <c r="K554" s="5">
        <f t="shared" si="74"/>
        <v>6.6211076640239002</v>
      </c>
      <c r="L554" s="4" t="str">
        <f t="shared" si="75"/>
        <v>Over Budget</v>
      </c>
      <c r="M554">
        <f t="shared" si="76"/>
        <v>2022</v>
      </c>
      <c r="N554">
        <f t="shared" si="77"/>
        <v>12</v>
      </c>
      <c r="O554" t="str">
        <f t="shared" si="78"/>
        <v>Dec</v>
      </c>
      <c r="P554" t="str">
        <f t="shared" si="79"/>
        <v>Q4</v>
      </c>
      <c r="Q554" t="str">
        <f t="shared" si="80"/>
        <v>2022-12</v>
      </c>
    </row>
    <row r="555" spans="1:17" x14ac:dyDescent="0.35">
      <c r="A555" s="2">
        <v>44967</v>
      </c>
      <c r="B555" t="s">
        <v>37</v>
      </c>
      <c r="C555" t="s">
        <v>34</v>
      </c>
      <c r="D555" t="s">
        <v>20</v>
      </c>
      <c r="E555" s="3">
        <v>40619</v>
      </c>
      <c r="F555" s="3">
        <v>54596</v>
      </c>
      <c r="G555" t="s">
        <v>26</v>
      </c>
      <c r="H555" s="3" t="s">
        <v>588</v>
      </c>
      <c r="I555" s="3">
        <f t="shared" si="72"/>
        <v>13977</v>
      </c>
      <c r="J555" s="4">
        <f t="shared" si="73"/>
        <v>0.3441000516999434</v>
      </c>
      <c r="K555" s="5">
        <f t="shared" si="74"/>
        <v>1.3441000516999433</v>
      </c>
      <c r="L555" s="4" t="str">
        <f t="shared" si="75"/>
        <v>Over Budget</v>
      </c>
      <c r="M555">
        <f t="shared" si="76"/>
        <v>2023</v>
      </c>
      <c r="N555">
        <f t="shared" si="77"/>
        <v>2</v>
      </c>
      <c r="O555" t="str">
        <f t="shared" si="78"/>
        <v>Feb</v>
      </c>
      <c r="P555" t="str">
        <f t="shared" si="79"/>
        <v>Q1</v>
      </c>
      <c r="Q555" t="str">
        <f t="shared" si="80"/>
        <v>2023-02</v>
      </c>
    </row>
    <row r="556" spans="1:17" x14ac:dyDescent="0.35">
      <c r="A556" s="2">
        <v>45243</v>
      </c>
      <c r="B556" t="s">
        <v>28</v>
      </c>
      <c r="C556" t="s">
        <v>19</v>
      </c>
      <c r="D556" t="s">
        <v>30</v>
      </c>
      <c r="E556" s="3">
        <v>148143</v>
      </c>
      <c r="F556" s="3">
        <v>153494</v>
      </c>
      <c r="G556" t="s">
        <v>21</v>
      </c>
      <c r="H556" s="3" t="s">
        <v>589</v>
      </c>
      <c r="I556" s="3">
        <f t="shared" si="72"/>
        <v>5351</v>
      </c>
      <c r="J556" s="4">
        <f t="shared" si="73"/>
        <v>3.6120505187555267E-2</v>
      </c>
      <c r="K556" s="5">
        <f t="shared" si="74"/>
        <v>1.0361205051875553</v>
      </c>
      <c r="L556" s="4" t="str">
        <f t="shared" si="75"/>
        <v>Over Budget</v>
      </c>
      <c r="M556">
        <f t="shared" si="76"/>
        <v>2023</v>
      </c>
      <c r="N556">
        <f t="shared" si="77"/>
        <v>11</v>
      </c>
      <c r="O556" t="str">
        <f t="shared" si="78"/>
        <v>Nov</v>
      </c>
      <c r="P556" t="str">
        <f t="shared" si="79"/>
        <v>Q4</v>
      </c>
      <c r="Q556" t="str">
        <f t="shared" si="80"/>
        <v>2023-11</v>
      </c>
    </row>
    <row r="557" spans="1:17" x14ac:dyDescent="0.35">
      <c r="A557" s="2">
        <v>45193</v>
      </c>
      <c r="B557" t="s">
        <v>37</v>
      </c>
      <c r="C557" t="s">
        <v>23</v>
      </c>
      <c r="D557" t="s">
        <v>58</v>
      </c>
      <c r="E557" s="3">
        <v>117871</v>
      </c>
      <c r="F557" s="3">
        <v>115354</v>
      </c>
      <c r="G557" t="s">
        <v>26</v>
      </c>
      <c r="H557" s="3" t="s">
        <v>590</v>
      </c>
      <c r="I557" s="3">
        <f t="shared" si="72"/>
        <v>-2517</v>
      </c>
      <c r="J557" s="4">
        <f t="shared" si="73"/>
        <v>-2.1353852940926947E-2</v>
      </c>
      <c r="K557" s="5">
        <f t="shared" si="74"/>
        <v>0.97864614705907305</v>
      </c>
      <c r="L557" s="4" t="str">
        <f t="shared" si="75"/>
        <v>Under Budget</v>
      </c>
      <c r="M557">
        <f t="shared" si="76"/>
        <v>2023</v>
      </c>
      <c r="N557">
        <f t="shared" si="77"/>
        <v>9</v>
      </c>
      <c r="O557" t="str">
        <f t="shared" si="78"/>
        <v>Sep</v>
      </c>
      <c r="P557" t="str">
        <f t="shared" si="79"/>
        <v>Q3</v>
      </c>
      <c r="Q557" t="str">
        <f t="shared" si="80"/>
        <v>2023-09</v>
      </c>
    </row>
    <row r="558" spans="1:17" x14ac:dyDescent="0.35">
      <c r="A558" s="2">
        <v>44873</v>
      </c>
      <c r="B558" t="s">
        <v>23</v>
      </c>
      <c r="C558" t="s">
        <v>23</v>
      </c>
      <c r="D558" t="s">
        <v>39</v>
      </c>
      <c r="E558" s="3">
        <v>118029</v>
      </c>
      <c r="F558" s="3">
        <v>126548</v>
      </c>
      <c r="G558" t="s">
        <v>35</v>
      </c>
      <c r="H558" s="3" t="s">
        <v>591</v>
      </c>
      <c r="I558" s="3">
        <f t="shared" si="72"/>
        <v>8519</v>
      </c>
      <c r="J558" s="4">
        <f t="shared" si="73"/>
        <v>7.2177176795533302E-2</v>
      </c>
      <c r="K558" s="5">
        <f t="shared" si="74"/>
        <v>1.0721771767955333</v>
      </c>
      <c r="L558" s="4" t="str">
        <f t="shared" si="75"/>
        <v>Over Budget</v>
      </c>
      <c r="M558">
        <f t="shared" si="76"/>
        <v>2022</v>
      </c>
      <c r="N558">
        <f t="shared" si="77"/>
        <v>11</v>
      </c>
      <c r="O558" t="str">
        <f t="shared" si="78"/>
        <v>Nov</v>
      </c>
      <c r="P558" t="str">
        <f t="shared" si="79"/>
        <v>Q4</v>
      </c>
      <c r="Q558" t="str">
        <f t="shared" si="80"/>
        <v>2022-11</v>
      </c>
    </row>
    <row r="559" spans="1:17" x14ac:dyDescent="0.35">
      <c r="A559" s="2">
        <v>44910</v>
      </c>
      <c r="B559" t="s">
        <v>37</v>
      </c>
      <c r="C559" t="s">
        <v>43</v>
      </c>
      <c r="D559" t="s">
        <v>20</v>
      </c>
      <c r="E559" s="3">
        <v>31074</v>
      </c>
      <c r="F559" s="3">
        <v>168710</v>
      </c>
      <c r="G559" t="s">
        <v>26</v>
      </c>
      <c r="H559" s="3" t="s">
        <v>592</v>
      </c>
      <c r="I559" s="3">
        <f t="shared" si="72"/>
        <v>137636</v>
      </c>
      <c r="J559" s="4">
        <f t="shared" si="73"/>
        <v>4.4292978052391065</v>
      </c>
      <c r="K559" s="5">
        <f t="shared" si="74"/>
        <v>5.4292978052391065</v>
      </c>
      <c r="L559" s="4" t="str">
        <f t="shared" si="75"/>
        <v>Over Budget</v>
      </c>
      <c r="M559">
        <f t="shared" si="76"/>
        <v>2022</v>
      </c>
      <c r="N559">
        <f t="shared" si="77"/>
        <v>12</v>
      </c>
      <c r="O559" t="str">
        <f t="shared" si="78"/>
        <v>Dec</v>
      </c>
      <c r="P559" t="str">
        <f t="shared" si="79"/>
        <v>Q4</v>
      </c>
      <c r="Q559" t="str">
        <f t="shared" si="80"/>
        <v>2022-12</v>
      </c>
    </row>
    <row r="560" spans="1:17" x14ac:dyDescent="0.35">
      <c r="A560" s="2">
        <v>44279</v>
      </c>
      <c r="B560" t="s">
        <v>28</v>
      </c>
      <c r="C560" t="s">
        <v>23</v>
      </c>
      <c r="D560" t="s">
        <v>39</v>
      </c>
      <c r="E560" s="3">
        <v>22349</v>
      </c>
      <c r="F560" s="3">
        <v>78264</v>
      </c>
      <c r="G560" t="s">
        <v>26</v>
      </c>
      <c r="H560" s="3" t="s">
        <v>593</v>
      </c>
      <c r="I560" s="3">
        <f t="shared" si="72"/>
        <v>55915</v>
      </c>
      <c r="J560" s="4">
        <f t="shared" si="73"/>
        <v>2.5019016510805852</v>
      </c>
      <c r="K560" s="5">
        <f t="shared" si="74"/>
        <v>3.5019016510805852</v>
      </c>
      <c r="L560" s="4" t="str">
        <f t="shared" si="75"/>
        <v>Over Budget</v>
      </c>
      <c r="M560">
        <f t="shared" si="76"/>
        <v>2021</v>
      </c>
      <c r="N560">
        <f t="shared" si="77"/>
        <v>3</v>
      </c>
      <c r="O560" t="str">
        <f t="shared" si="78"/>
        <v>Mar</v>
      </c>
      <c r="P560" t="str">
        <f t="shared" si="79"/>
        <v>Q1</v>
      </c>
      <c r="Q560" t="str">
        <f t="shared" si="80"/>
        <v>2021-03</v>
      </c>
    </row>
    <row r="561" spans="1:17" x14ac:dyDescent="0.35">
      <c r="A561" s="2">
        <v>44653</v>
      </c>
      <c r="B561" t="s">
        <v>41</v>
      </c>
      <c r="C561" t="s">
        <v>29</v>
      </c>
      <c r="D561" t="s">
        <v>20</v>
      </c>
      <c r="E561" s="3">
        <v>128160</v>
      </c>
      <c r="F561" s="3">
        <v>72756</v>
      </c>
      <c r="G561" t="s">
        <v>21</v>
      </c>
      <c r="H561" s="3" t="s">
        <v>594</v>
      </c>
      <c r="I561" s="3">
        <f t="shared" si="72"/>
        <v>-55404</v>
      </c>
      <c r="J561" s="4">
        <f t="shared" si="73"/>
        <v>-0.43230337078651687</v>
      </c>
      <c r="K561" s="5">
        <f t="shared" si="74"/>
        <v>0.56769662921348318</v>
      </c>
      <c r="L561" s="4" t="str">
        <f t="shared" si="75"/>
        <v>Under Budget</v>
      </c>
      <c r="M561">
        <f t="shared" si="76"/>
        <v>2022</v>
      </c>
      <c r="N561">
        <f t="shared" si="77"/>
        <v>4</v>
      </c>
      <c r="O561" t="str">
        <f t="shared" si="78"/>
        <v>Apr</v>
      </c>
      <c r="P561" t="str">
        <f t="shared" si="79"/>
        <v>Q2</v>
      </c>
      <c r="Q561" t="str">
        <f t="shared" si="80"/>
        <v>2022-04</v>
      </c>
    </row>
    <row r="562" spans="1:17" x14ac:dyDescent="0.35">
      <c r="A562" s="2">
        <v>44197</v>
      </c>
      <c r="B562" t="s">
        <v>23</v>
      </c>
      <c r="C562" t="s">
        <v>19</v>
      </c>
      <c r="D562" t="s">
        <v>58</v>
      </c>
      <c r="E562" s="3">
        <v>37493</v>
      </c>
      <c r="F562" s="3">
        <v>70553</v>
      </c>
      <c r="G562" t="s">
        <v>35</v>
      </c>
      <c r="H562" s="3" t="s">
        <v>595</v>
      </c>
      <c r="I562" s="3">
        <f t="shared" si="72"/>
        <v>33060</v>
      </c>
      <c r="J562" s="4">
        <f t="shared" si="73"/>
        <v>0.88176459605793078</v>
      </c>
      <c r="K562" s="5">
        <f t="shared" si="74"/>
        <v>1.8817645960579308</v>
      </c>
      <c r="L562" s="4" t="str">
        <f t="shared" si="75"/>
        <v>Over Budget</v>
      </c>
      <c r="M562">
        <f t="shared" si="76"/>
        <v>2021</v>
      </c>
      <c r="N562">
        <f t="shared" si="77"/>
        <v>1</v>
      </c>
      <c r="O562" t="str">
        <f t="shared" si="78"/>
        <v>Jan</v>
      </c>
      <c r="P562" t="str">
        <f t="shared" si="79"/>
        <v>Q1</v>
      </c>
      <c r="Q562" t="str">
        <f t="shared" si="80"/>
        <v>2021-01</v>
      </c>
    </row>
    <row r="563" spans="1:17" x14ac:dyDescent="0.35">
      <c r="A563" s="2">
        <v>44247</v>
      </c>
      <c r="B563" t="s">
        <v>18</v>
      </c>
      <c r="C563" t="s">
        <v>43</v>
      </c>
      <c r="D563" t="s">
        <v>58</v>
      </c>
      <c r="E563" s="3">
        <v>99146</v>
      </c>
      <c r="F563" s="3">
        <v>32029</v>
      </c>
      <c r="G563" t="s">
        <v>35</v>
      </c>
      <c r="H563" s="3" t="s">
        <v>596</v>
      </c>
      <c r="I563" s="3">
        <f t="shared" si="72"/>
        <v>-67117</v>
      </c>
      <c r="J563" s="4">
        <f t="shared" si="73"/>
        <v>-0.67695116293143442</v>
      </c>
      <c r="K563" s="5">
        <f t="shared" si="74"/>
        <v>0.32304883706856558</v>
      </c>
      <c r="L563" s="4" t="str">
        <f t="shared" si="75"/>
        <v>Under Budget</v>
      </c>
      <c r="M563">
        <f t="shared" si="76"/>
        <v>2021</v>
      </c>
      <c r="N563">
        <f t="shared" si="77"/>
        <v>2</v>
      </c>
      <c r="O563" t="str">
        <f t="shared" si="78"/>
        <v>Feb</v>
      </c>
      <c r="P563" t="str">
        <f t="shared" si="79"/>
        <v>Q1</v>
      </c>
      <c r="Q563" t="str">
        <f t="shared" si="80"/>
        <v>2021-02</v>
      </c>
    </row>
    <row r="564" spans="1:17" x14ac:dyDescent="0.35">
      <c r="A564" s="2">
        <v>44881</v>
      </c>
      <c r="B564" t="s">
        <v>18</v>
      </c>
      <c r="C564" t="s">
        <v>19</v>
      </c>
      <c r="D564" t="s">
        <v>20</v>
      </c>
      <c r="E564" s="3">
        <v>14561</v>
      </c>
      <c r="F564" s="3">
        <v>26384</v>
      </c>
      <c r="G564" t="s">
        <v>26</v>
      </c>
      <c r="H564" s="3" t="s">
        <v>597</v>
      </c>
      <c r="I564" s="3">
        <f t="shared" si="72"/>
        <v>11823</v>
      </c>
      <c r="J564" s="4">
        <f t="shared" si="73"/>
        <v>0.81196346404779896</v>
      </c>
      <c r="K564" s="5">
        <f t="shared" si="74"/>
        <v>1.8119634640477988</v>
      </c>
      <c r="L564" s="4" t="str">
        <f t="shared" si="75"/>
        <v>Over Budget</v>
      </c>
      <c r="M564">
        <f t="shared" si="76"/>
        <v>2022</v>
      </c>
      <c r="N564">
        <f t="shared" si="77"/>
        <v>11</v>
      </c>
      <c r="O564" t="str">
        <f t="shared" si="78"/>
        <v>Nov</v>
      </c>
      <c r="P564" t="str">
        <f t="shared" si="79"/>
        <v>Q4</v>
      </c>
      <c r="Q564" t="str">
        <f t="shared" si="80"/>
        <v>2022-11</v>
      </c>
    </row>
    <row r="565" spans="1:17" x14ac:dyDescent="0.35">
      <c r="A565" s="2">
        <v>44913</v>
      </c>
      <c r="B565" t="s">
        <v>18</v>
      </c>
      <c r="C565" t="s">
        <v>19</v>
      </c>
      <c r="D565" t="s">
        <v>25</v>
      </c>
      <c r="E565" s="3">
        <v>83150</v>
      </c>
      <c r="F565" s="3">
        <v>169161</v>
      </c>
      <c r="G565" t="s">
        <v>35</v>
      </c>
      <c r="H565" s="3" t="s">
        <v>598</v>
      </c>
      <c r="I565" s="3">
        <f t="shared" si="72"/>
        <v>86011</v>
      </c>
      <c r="J565" s="4">
        <f t="shared" si="73"/>
        <v>1.0344076969332532</v>
      </c>
      <c r="K565" s="5">
        <f t="shared" si="74"/>
        <v>2.0344076969332532</v>
      </c>
      <c r="L565" s="4" t="str">
        <f t="shared" si="75"/>
        <v>Over Budget</v>
      </c>
      <c r="M565">
        <f t="shared" si="76"/>
        <v>2022</v>
      </c>
      <c r="N565">
        <f t="shared" si="77"/>
        <v>12</v>
      </c>
      <c r="O565" t="str">
        <f t="shared" si="78"/>
        <v>Dec</v>
      </c>
      <c r="P565" t="str">
        <f t="shared" si="79"/>
        <v>Q4</v>
      </c>
      <c r="Q565" t="str">
        <f t="shared" si="80"/>
        <v>2022-12</v>
      </c>
    </row>
    <row r="566" spans="1:17" x14ac:dyDescent="0.35">
      <c r="A566" s="2">
        <v>44645</v>
      </c>
      <c r="B566" t="s">
        <v>18</v>
      </c>
      <c r="C566" t="s">
        <v>43</v>
      </c>
      <c r="D566" t="s">
        <v>20</v>
      </c>
      <c r="E566" s="3">
        <v>74685</v>
      </c>
      <c r="F566" s="3">
        <v>95926</v>
      </c>
      <c r="G566" t="s">
        <v>21</v>
      </c>
      <c r="H566" s="3" t="s">
        <v>599</v>
      </c>
      <c r="I566" s="3">
        <f t="shared" si="72"/>
        <v>21241</v>
      </c>
      <c r="J566" s="4">
        <f t="shared" si="73"/>
        <v>0.28440784628774185</v>
      </c>
      <c r="K566" s="5">
        <f t="shared" si="74"/>
        <v>1.2844078462877417</v>
      </c>
      <c r="L566" s="4" t="str">
        <f t="shared" si="75"/>
        <v>Over Budget</v>
      </c>
      <c r="M566">
        <f t="shared" si="76"/>
        <v>2022</v>
      </c>
      <c r="N566">
        <f t="shared" si="77"/>
        <v>3</v>
      </c>
      <c r="O566" t="str">
        <f t="shared" si="78"/>
        <v>Mar</v>
      </c>
      <c r="P566" t="str">
        <f t="shared" si="79"/>
        <v>Q1</v>
      </c>
      <c r="Q566" t="str">
        <f t="shared" si="80"/>
        <v>2022-03</v>
      </c>
    </row>
    <row r="567" spans="1:17" x14ac:dyDescent="0.35">
      <c r="A567" s="2">
        <v>45077</v>
      </c>
      <c r="B567" t="s">
        <v>55</v>
      </c>
      <c r="C567" t="s">
        <v>34</v>
      </c>
      <c r="D567" t="s">
        <v>58</v>
      </c>
      <c r="E567" s="3">
        <v>12358</v>
      </c>
      <c r="F567" s="3">
        <v>71182</v>
      </c>
      <c r="G567" t="s">
        <v>32</v>
      </c>
      <c r="H567" s="3" t="s">
        <v>600</v>
      </c>
      <c r="I567" s="3">
        <f t="shared" si="72"/>
        <v>58824</v>
      </c>
      <c r="J567" s="4">
        <f t="shared" si="73"/>
        <v>4.7599935264605922</v>
      </c>
      <c r="K567" s="5">
        <f t="shared" si="74"/>
        <v>5.7599935264605922</v>
      </c>
      <c r="L567" s="4" t="str">
        <f t="shared" si="75"/>
        <v>Over Budget</v>
      </c>
      <c r="M567">
        <f t="shared" si="76"/>
        <v>2023</v>
      </c>
      <c r="N567">
        <f t="shared" si="77"/>
        <v>5</v>
      </c>
      <c r="O567" t="str">
        <f t="shared" si="78"/>
        <v>May</v>
      </c>
      <c r="P567" t="str">
        <f t="shared" si="79"/>
        <v>Q2</v>
      </c>
      <c r="Q567" t="str">
        <f t="shared" si="80"/>
        <v>2023-05</v>
      </c>
    </row>
    <row r="568" spans="1:17" x14ac:dyDescent="0.35">
      <c r="A568" s="2">
        <v>44684</v>
      </c>
      <c r="B568" t="s">
        <v>18</v>
      </c>
      <c r="C568" t="s">
        <v>23</v>
      </c>
      <c r="D568" t="s">
        <v>39</v>
      </c>
      <c r="E568" s="3">
        <v>26041</v>
      </c>
      <c r="F568" s="3">
        <v>10015</v>
      </c>
      <c r="G568" t="s">
        <v>26</v>
      </c>
      <c r="H568" s="3" t="s">
        <v>601</v>
      </c>
      <c r="I568" s="3">
        <f t="shared" si="72"/>
        <v>-16026</v>
      </c>
      <c r="J568" s="4">
        <f t="shared" si="73"/>
        <v>-0.61541415460235782</v>
      </c>
      <c r="K568" s="5">
        <f t="shared" si="74"/>
        <v>0.38458584539764218</v>
      </c>
      <c r="L568" s="4" t="str">
        <f t="shared" si="75"/>
        <v>Under Budget</v>
      </c>
      <c r="M568">
        <f t="shared" si="76"/>
        <v>2022</v>
      </c>
      <c r="N568">
        <f t="shared" si="77"/>
        <v>5</v>
      </c>
      <c r="O568" t="str">
        <f t="shared" si="78"/>
        <v>May</v>
      </c>
      <c r="P568" t="str">
        <f t="shared" si="79"/>
        <v>Q2</v>
      </c>
      <c r="Q568" t="str">
        <f t="shared" si="80"/>
        <v>2022-05</v>
      </c>
    </row>
    <row r="569" spans="1:17" x14ac:dyDescent="0.35">
      <c r="A569" s="2">
        <v>44230</v>
      </c>
      <c r="B569" t="s">
        <v>28</v>
      </c>
      <c r="C569" t="s">
        <v>24</v>
      </c>
      <c r="D569" t="s">
        <v>30</v>
      </c>
      <c r="E569" s="3">
        <v>121407</v>
      </c>
      <c r="F569" s="3">
        <v>90082</v>
      </c>
      <c r="G569" t="s">
        <v>26</v>
      </c>
      <c r="H569" s="3" t="s">
        <v>602</v>
      </c>
      <c r="I569" s="3">
        <f t="shared" si="72"/>
        <v>-31325</v>
      </c>
      <c r="J569" s="4">
        <f t="shared" si="73"/>
        <v>-0.25801642409416259</v>
      </c>
      <c r="K569" s="5">
        <f t="shared" si="74"/>
        <v>0.74198357590583741</v>
      </c>
      <c r="L569" s="4" t="str">
        <f t="shared" si="75"/>
        <v>Under Budget</v>
      </c>
      <c r="M569">
        <f t="shared" si="76"/>
        <v>2021</v>
      </c>
      <c r="N569">
        <f t="shared" si="77"/>
        <v>2</v>
      </c>
      <c r="O569" t="str">
        <f t="shared" si="78"/>
        <v>Feb</v>
      </c>
      <c r="P569" t="str">
        <f t="shared" si="79"/>
        <v>Q1</v>
      </c>
      <c r="Q569" t="str">
        <f t="shared" si="80"/>
        <v>2021-02</v>
      </c>
    </row>
    <row r="570" spans="1:17" x14ac:dyDescent="0.35">
      <c r="A570" s="2">
        <v>44291</v>
      </c>
      <c r="B570" t="s">
        <v>18</v>
      </c>
      <c r="C570" t="s">
        <v>24</v>
      </c>
      <c r="D570" t="s">
        <v>39</v>
      </c>
      <c r="E570" s="3">
        <v>102262</v>
      </c>
      <c r="F570" s="3">
        <v>61901</v>
      </c>
      <c r="G570" t="s">
        <v>35</v>
      </c>
      <c r="H570" s="3" t="s">
        <v>603</v>
      </c>
      <c r="I570" s="3">
        <f t="shared" si="72"/>
        <v>-40361</v>
      </c>
      <c r="J570" s="4">
        <f t="shared" si="73"/>
        <v>-0.39468228667540239</v>
      </c>
      <c r="K570" s="5">
        <f t="shared" si="74"/>
        <v>0.60531771332459761</v>
      </c>
      <c r="L570" s="4" t="str">
        <f t="shared" si="75"/>
        <v>Under Budget</v>
      </c>
      <c r="M570">
        <f t="shared" si="76"/>
        <v>2021</v>
      </c>
      <c r="N570">
        <f t="shared" si="77"/>
        <v>4</v>
      </c>
      <c r="O570" t="str">
        <f t="shared" si="78"/>
        <v>Apr</v>
      </c>
      <c r="P570" t="str">
        <f t="shared" si="79"/>
        <v>Q2</v>
      </c>
      <c r="Q570" t="str">
        <f t="shared" si="80"/>
        <v>2021-04</v>
      </c>
    </row>
    <row r="571" spans="1:17" x14ac:dyDescent="0.35">
      <c r="A571" s="2">
        <v>44350</v>
      </c>
      <c r="B571" t="s">
        <v>37</v>
      </c>
      <c r="C571" t="s">
        <v>24</v>
      </c>
      <c r="D571" t="s">
        <v>58</v>
      </c>
      <c r="E571" s="3">
        <v>20267</v>
      </c>
      <c r="F571" s="3">
        <v>139102</v>
      </c>
      <c r="G571" t="s">
        <v>26</v>
      </c>
      <c r="H571" s="3" t="s">
        <v>604</v>
      </c>
      <c r="I571" s="3">
        <f t="shared" si="72"/>
        <v>118835</v>
      </c>
      <c r="J571" s="4">
        <f t="shared" si="73"/>
        <v>5.8634726402526276</v>
      </c>
      <c r="K571" s="5">
        <f t="shared" si="74"/>
        <v>6.8634726402526276</v>
      </c>
      <c r="L571" s="4" t="str">
        <f t="shared" si="75"/>
        <v>Over Budget</v>
      </c>
      <c r="M571">
        <f t="shared" si="76"/>
        <v>2021</v>
      </c>
      <c r="N571">
        <f t="shared" si="77"/>
        <v>6</v>
      </c>
      <c r="O571" t="str">
        <f t="shared" si="78"/>
        <v>Jun</v>
      </c>
      <c r="P571" t="str">
        <f t="shared" si="79"/>
        <v>Q2</v>
      </c>
      <c r="Q571" t="str">
        <f t="shared" si="80"/>
        <v>2021-06</v>
      </c>
    </row>
    <row r="572" spans="1:17" x14ac:dyDescent="0.35">
      <c r="A572" s="2">
        <v>44446</v>
      </c>
      <c r="B572" t="s">
        <v>18</v>
      </c>
      <c r="C572" t="s">
        <v>23</v>
      </c>
      <c r="D572" t="s">
        <v>39</v>
      </c>
      <c r="E572" s="3">
        <v>87395</v>
      </c>
      <c r="F572" s="3">
        <v>145673</v>
      </c>
      <c r="G572" t="s">
        <v>26</v>
      </c>
      <c r="H572" s="3" t="s">
        <v>605</v>
      </c>
      <c r="I572" s="3">
        <f t="shared" si="72"/>
        <v>58278</v>
      </c>
      <c r="J572" s="4">
        <f t="shared" si="73"/>
        <v>0.66683448709880433</v>
      </c>
      <c r="K572" s="5">
        <f t="shared" si="74"/>
        <v>1.6668344870988043</v>
      </c>
      <c r="L572" s="4" t="str">
        <f t="shared" si="75"/>
        <v>Over Budget</v>
      </c>
      <c r="M572">
        <f t="shared" si="76"/>
        <v>2021</v>
      </c>
      <c r="N572">
        <f t="shared" si="77"/>
        <v>9</v>
      </c>
      <c r="O572" t="str">
        <f t="shared" si="78"/>
        <v>Sep</v>
      </c>
      <c r="P572" t="str">
        <f t="shared" si="79"/>
        <v>Q3</v>
      </c>
      <c r="Q572" t="str">
        <f t="shared" si="80"/>
        <v>2021-09</v>
      </c>
    </row>
    <row r="573" spans="1:17" x14ac:dyDescent="0.35">
      <c r="A573" s="2">
        <v>44870</v>
      </c>
      <c r="B573" t="s">
        <v>41</v>
      </c>
      <c r="C573" t="s">
        <v>34</v>
      </c>
      <c r="D573" t="s">
        <v>25</v>
      </c>
      <c r="E573" s="3">
        <v>100170</v>
      </c>
      <c r="F573" s="3">
        <v>163461</v>
      </c>
      <c r="G573" t="s">
        <v>21</v>
      </c>
      <c r="H573" s="3" t="s">
        <v>606</v>
      </c>
      <c r="I573" s="3">
        <f t="shared" si="72"/>
        <v>63291</v>
      </c>
      <c r="J573" s="4">
        <f t="shared" si="73"/>
        <v>0.63183587900569038</v>
      </c>
      <c r="K573" s="5">
        <f t="shared" si="74"/>
        <v>1.6318358790056904</v>
      </c>
      <c r="L573" s="4" t="str">
        <f t="shared" si="75"/>
        <v>Over Budget</v>
      </c>
      <c r="M573">
        <f t="shared" si="76"/>
        <v>2022</v>
      </c>
      <c r="N573">
        <f t="shared" si="77"/>
        <v>11</v>
      </c>
      <c r="O573" t="str">
        <f t="shared" si="78"/>
        <v>Nov</v>
      </c>
      <c r="P573" t="str">
        <f t="shared" si="79"/>
        <v>Q4</v>
      </c>
      <c r="Q573" t="str">
        <f t="shared" si="80"/>
        <v>2022-11</v>
      </c>
    </row>
    <row r="574" spans="1:17" x14ac:dyDescent="0.35">
      <c r="A574" s="2">
        <v>44634</v>
      </c>
      <c r="B574" t="s">
        <v>28</v>
      </c>
      <c r="C574" t="s">
        <v>19</v>
      </c>
      <c r="D574" t="s">
        <v>25</v>
      </c>
      <c r="E574" s="3">
        <v>118454</v>
      </c>
      <c r="F574" s="3">
        <v>126307</v>
      </c>
      <c r="G574" t="s">
        <v>32</v>
      </c>
      <c r="H574" s="3" t="s">
        <v>607</v>
      </c>
      <c r="I574" s="3">
        <f t="shared" si="72"/>
        <v>7853</v>
      </c>
      <c r="J574" s="4">
        <f t="shared" si="73"/>
        <v>6.6295777263747954E-2</v>
      </c>
      <c r="K574" s="5">
        <f t="shared" si="74"/>
        <v>1.066295777263748</v>
      </c>
      <c r="L574" s="4" t="str">
        <f t="shared" si="75"/>
        <v>Over Budget</v>
      </c>
      <c r="M574">
        <f t="shared" si="76"/>
        <v>2022</v>
      </c>
      <c r="N574">
        <f t="shared" si="77"/>
        <v>3</v>
      </c>
      <c r="O574" t="str">
        <f t="shared" si="78"/>
        <v>Mar</v>
      </c>
      <c r="P574" t="str">
        <f t="shared" si="79"/>
        <v>Q1</v>
      </c>
      <c r="Q574" t="str">
        <f t="shared" si="80"/>
        <v>2022-03</v>
      </c>
    </row>
    <row r="575" spans="1:17" x14ac:dyDescent="0.35">
      <c r="A575" s="2">
        <v>44314</v>
      </c>
      <c r="B575" t="s">
        <v>28</v>
      </c>
      <c r="C575" t="s">
        <v>43</v>
      </c>
      <c r="D575" t="s">
        <v>20</v>
      </c>
      <c r="E575" s="3">
        <v>116680</v>
      </c>
      <c r="F575" s="3">
        <v>94985</v>
      </c>
      <c r="G575" t="s">
        <v>32</v>
      </c>
      <c r="H575" s="3" t="s">
        <v>608</v>
      </c>
      <c r="I575" s="3">
        <f t="shared" si="72"/>
        <v>-21695</v>
      </c>
      <c r="J575" s="4">
        <f t="shared" si="73"/>
        <v>-0.18593589304079533</v>
      </c>
      <c r="K575" s="5">
        <f t="shared" si="74"/>
        <v>0.81406410695920461</v>
      </c>
      <c r="L575" s="4" t="str">
        <f t="shared" si="75"/>
        <v>Under Budget</v>
      </c>
      <c r="M575">
        <f t="shared" si="76"/>
        <v>2021</v>
      </c>
      <c r="N575">
        <f t="shared" si="77"/>
        <v>4</v>
      </c>
      <c r="O575" t="str">
        <f t="shared" si="78"/>
        <v>Apr</v>
      </c>
      <c r="P575" t="str">
        <f t="shared" si="79"/>
        <v>Q2</v>
      </c>
      <c r="Q575" t="str">
        <f t="shared" si="80"/>
        <v>2021-04</v>
      </c>
    </row>
    <row r="576" spans="1:17" x14ac:dyDescent="0.35">
      <c r="A576" s="2">
        <v>44967</v>
      </c>
      <c r="B576" t="s">
        <v>23</v>
      </c>
      <c r="C576" t="s">
        <v>34</v>
      </c>
      <c r="D576" t="s">
        <v>39</v>
      </c>
      <c r="E576" s="3">
        <v>29003</v>
      </c>
      <c r="F576" s="3">
        <v>25231</v>
      </c>
      <c r="G576" t="s">
        <v>35</v>
      </c>
      <c r="H576" s="3" t="s">
        <v>609</v>
      </c>
      <c r="I576" s="3">
        <f t="shared" si="72"/>
        <v>-3772</v>
      </c>
      <c r="J576" s="4">
        <f t="shared" si="73"/>
        <v>-0.13005551149881048</v>
      </c>
      <c r="K576" s="5">
        <f t="shared" si="74"/>
        <v>0.86994448850118955</v>
      </c>
      <c r="L576" s="4" t="str">
        <f t="shared" si="75"/>
        <v>Under Budget</v>
      </c>
      <c r="M576">
        <f t="shared" si="76"/>
        <v>2023</v>
      </c>
      <c r="N576">
        <f t="shared" si="77"/>
        <v>2</v>
      </c>
      <c r="O576" t="str">
        <f t="shared" si="78"/>
        <v>Feb</v>
      </c>
      <c r="P576" t="str">
        <f t="shared" si="79"/>
        <v>Q1</v>
      </c>
      <c r="Q576" t="str">
        <f t="shared" si="80"/>
        <v>2023-02</v>
      </c>
    </row>
    <row r="577" spans="1:17" x14ac:dyDescent="0.35">
      <c r="A577" s="2">
        <v>44464</v>
      </c>
      <c r="B577" t="s">
        <v>55</v>
      </c>
      <c r="C577" t="s">
        <v>24</v>
      </c>
      <c r="D577" t="s">
        <v>39</v>
      </c>
      <c r="E577" s="3">
        <v>40169</v>
      </c>
      <c r="F577" s="3">
        <v>57943</v>
      </c>
      <c r="G577" t="s">
        <v>21</v>
      </c>
      <c r="H577" s="3" t="s">
        <v>610</v>
      </c>
      <c r="I577" s="3">
        <f t="shared" si="72"/>
        <v>17774</v>
      </c>
      <c r="J577" s="4">
        <f t="shared" si="73"/>
        <v>0.4424805198038288</v>
      </c>
      <c r="K577" s="5">
        <f t="shared" si="74"/>
        <v>1.4424805198038289</v>
      </c>
      <c r="L577" s="4" t="str">
        <f t="shared" si="75"/>
        <v>Over Budget</v>
      </c>
      <c r="M577">
        <f t="shared" si="76"/>
        <v>2021</v>
      </c>
      <c r="N577">
        <f t="shared" si="77"/>
        <v>9</v>
      </c>
      <c r="O577" t="str">
        <f t="shared" si="78"/>
        <v>Sep</v>
      </c>
      <c r="P577" t="str">
        <f t="shared" si="79"/>
        <v>Q3</v>
      </c>
      <c r="Q577" t="str">
        <f t="shared" si="80"/>
        <v>2021-09</v>
      </c>
    </row>
    <row r="578" spans="1:17" x14ac:dyDescent="0.35">
      <c r="A578" s="2">
        <v>45274</v>
      </c>
      <c r="B578" t="s">
        <v>37</v>
      </c>
      <c r="C578" t="s">
        <v>29</v>
      </c>
      <c r="D578" t="s">
        <v>58</v>
      </c>
      <c r="E578" s="3">
        <v>57271</v>
      </c>
      <c r="F578" s="3">
        <v>163348</v>
      </c>
      <c r="G578" t="s">
        <v>21</v>
      </c>
      <c r="H578" s="3" t="s">
        <v>611</v>
      </c>
      <c r="I578" s="3">
        <f t="shared" si="72"/>
        <v>106077</v>
      </c>
      <c r="J578" s="4">
        <f t="shared" si="73"/>
        <v>1.8521939550557873</v>
      </c>
      <c r="K578" s="5">
        <f t="shared" si="74"/>
        <v>2.8521939550557875</v>
      </c>
      <c r="L578" s="4" t="str">
        <f t="shared" si="75"/>
        <v>Over Budget</v>
      </c>
      <c r="M578">
        <f t="shared" si="76"/>
        <v>2023</v>
      </c>
      <c r="N578">
        <f t="shared" si="77"/>
        <v>12</v>
      </c>
      <c r="O578" t="str">
        <f t="shared" si="78"/>
        <v>Dec</v>
      </c>
      <c r="P578" t="str">
        <f t="shared" si="79"/>
        <v>Q4</v>
      </c>
      <c r="Q578" t="str">
        <f t="shared" si="80"/>
        <v>2023-12</v>
      </c>
    </row>
    <row r="579" spans="1:17" x14ac:dyDescent="0.35">
      <c r="A579" s="2">
        <v>44432</v>
      </c>
      <c r="B579" t="s">
        <v>28</v>
      </c>
      <c r="C579" t="s">
        <v>23</v>
      </c>
      <c r="D579" t="s">
        <v>20</v>
      </c>
      <c r="E579" s="3">
        <v>26961</v>
      </c>
      <c r="F579" s="3">
        <v>123196</v>
      </c>
      <c r="G579" t="s">
        <v>21</v>
      </c>
      <c r="H579" s="3" t="s">
        <v>612</v>
      </c>
      <c r="I579" s="3">
        <f t="shared" si="72"/>
        <v>96235</v>
      </c>
      <c r="J579" s="4">
        <f t="shared" si="73"/>
        <v>3.5694150810429881</v>
      </c>
      <c r="K579" s="5">
        <f t="shared" si="74"/>
        <v>4.5694150810429877</v>
      </c>
      <c r="L579" s="4" t="str">
        <f t="shared" si="75"/>
        <v>Over Budget</v>
      </c>
      <c r="M579">
        <f t="shared" si="76"/>
        <v>2021</v>
      </c>
      <c r="N579">
        <f t="shared" si="77"/>
        <v>8</v>
      </c>
      <c r="O579" t="str">
        <f t="shared" si="78"/>
        <v>Aug</v>
      </c>
      <c r="P579" t="str">
        <f t="shared" si="79"/>
        <v>Q3</v>
      </c>
      <c r="Q579" t="str">
        <f t="shared" si="80"/>
        <v>2021-08</v>
      </c>
    </row>
    <row r="580" spans="1:17" x14ac:dyDescent="0.35">
      <c r="A580" s="2">
        <v>44585</v>
      </c>
      <c r="B580" t="s">
        <v>41</v>
      </c>
      <c r="C580" t="s">
        <v>23</v>
      </c>
      <c r="D580" t="s">
        <v>20</v>
      </c>
      <c r="E580" s="3">
        <v>72676</v>
      </c>
      <c r="F580" s="3">
        <v>129767</v>
      </c>
      <c r="G580" t="s">
        <v>21</v>
      </c>
      <c r="H580" s="3" t="s">
        <v>613</v>
      </c>
      <c r="I580" s="3">
        <f t="shared" si="72"/>
        <v>57091</v>
      </c>
      <c r="J580" s="4">
        <f t="shared" si="73"/>
        <v>0.78555506632175687</v>
      </c>
      <c r="K580" s="5">
        <f t="shared" si="74"/>
        <v>1.7855550663217568</v>
      </c>
      <c r="L580" s="4" t="str">
        <f t="shared" si="75"/>
        <v>Over Budget</v>
      </c>
      <c r="M580">
        <f t="shared" si="76"/>
        <v>2022</v>
      </c>
      <c r="N580">
        <f t="shared" si="77"/>
        <v>1</v>
      </c>
      <c r="O580" t="str">
        <f t="shared" si="78"/>
        <v>Jan</v>
      </c>
      <c r="P580" t="str">
        <f t="shared" si="79"/>
        <v>Q1</v>
      </c>
      <c r="Q580" t="str">
        <f t="shared" si="80"/>
        <v>2022-01</v>
      </c>
    </row>
    <row r="581" spans="1:17" x14ac:dyDescent="0.35">
      <c r="A581" s="2">
        <v>45186</v>
      </c>
      <c r="B581" t="s">
        <v>18</v>
      </c>
      <c r="C581" t="s">
        <v>43</v>
      </c>
      <c r="D581" t="s">
        <v>39</v>
      </c>
      <c r="E581" s="3">
        <v>51030</v>
      </c>
      <c r="F581" s="3">
        <v>102952</v>
      </c>
      <c r="G581" t="s">
        <v>26</v>
      </c>
      <c r="H581" s="3" t="s">
        <v>614</v>
      </c>
      <c r="I581" s="3">
        <f t="shared" ref="I581:I644" si="81">F581-E581</f>
        <v>51922</v>
      </c>
      <c r="J581" s="4">
        <f t="shared" ref="J581:J644" si="82">IFERROR(I581/E581,0)</f>
        <v>1.0174799137762101</v>
      </c>
      <c r="K581" s="5">
        <f t="shared" ref="K581:K644" si="83">IFERROR(F581/E581,0)</f>
        <v>2.0174799137762101</v>
      </c>
      <c r="L581" s="4" t="str">
        <f t="shared" ref="L581:L644" si="84">IF(I581&gt;0,"Over Budget",IF(I581&lt;0,"Under Budget","On Budget"))</f>
        <v>Over Budget</v>
      </c>
      <c r="M581">
        <f t="shared" ref="M581:M644" si="85">YEAR(A581)</f>
        <v>2023</v>
      </c>
      <c r="N581">
        <f t="shared" ref="N581:N644" si="86">MONTH(A581)</f>
        <v>9</v>
      </c>
      <c r="O581" t="str">
        <f t="shared" ref="O581:O644" si="87">TEXT(A581,"mmm")</f>
        <v>Sep</v>
      </c>
      <c r="P581" t="str">
        <f t="shared" ref="P581:P644" si="88">"Q"&amp;ROUNDUP(MONTH(A581)/3,0)</f>
        <v>Q3</v>
      </c>
      <c r="Q581" t="str">
        <f t="shared" ref="Q581:Q644" si="89">TEXT(A581,"yyyy-mm")</f>
        <v>2023-09</v>
      </c>
    </row>
    <row r="582" spans="1:17" x14ac:dyDescent="0.35">
      <c r="A582" s="2">
        <v>44959</v>
      </c>
      <c r="B582" t="s">
        <v>28</v>
      </c>
      <c r="C582" t="s">
        <v>29</v>
      </c>
      <c r="D582" t="s">
        <v>30</v>
      </c>
      <c r="E582" s="3">
        <v>76091</v>
      </c>
      <c r="F582" s="3">
        <v>22294</v>
      </c>
      <c r="G582" t="s">
        <v>35</v>
      </c>
      <c r="H582" s="3" t="s">
        <v>615</v>
      </c>
      <c r="I582" s="3">
        <f t="shared" si="81"/>
        <v>-53797</v>
      </c>
      <c r="J582" s="4">
        <f t="shared" si="82"/>
        <v>-0.7070087132512386</v>
      </c>
      <c r="K582" s="5">
        <f t="shared" si="83"/>
        <v>0.29299128674876135</v>
      </c>
      <c r="L582" s="4" t="str">
        <f t="shared" si="84"/>
        <v>Under Budget</v>
      </c>
      <c r="M582">
        <f t="shared" si="85"/>
        <v>2023</v>
      </c>
      <c r="N582">
        <f t="shared" si="86"/>
        <v>2</v>
      </c>
      <c r="O582" t="str">
        <f t="shared" si="87"/>
        <v>Feb</v>
      </c>
      <c r="P582" t="str">
        <f t="shared" si="88"/>
        <v>Q1</v>
      </c>
      <c r="Q582" t="str">
        <f t="shared" si="89"/>
        <v>2023-02</v>
      </c>
    </row>
    <row r="583" spans="1:17" x14ac:dyDescent="0.35">
      <c r="A583" s="2">
        <v>44597</v>
      </c>
      <c r="B583" t="s">
        <v>41</v>
      </c>
      <c r="C583" t="s">
        <v>19</v>
      </c>
      <c r="D583" t="s">
        <v>39</v>
      </c>
      <c r="E583" s="3">
        <v>52178</v>
      </c>
      <c r="F583" s="3">
        <v>70996</v>
      </c>
      <c r="G583" t="s">
        <v>35</v>
      </c>
      <c r="H583" s="3" t="s">
        <v>616</v>
      </c>
      <c r="I583" s="3">
        <f t="shared" si="81"/>
        <v>18818</v>
      </c>
      <c r="J583" s="4">
        <f t="shared" si="82"/>
        <v>0.36065008241021118</v>
      </c>
      <c r="K583" s="5">
        <f t="shared" si="83"/>
        <v>1.3606500824102112</v>
      </c>
      <c r="L583" s="4" t="str">
        <f t="shared" si="84"/>
        <v>Over Budget</v>
      </c>
      <c r="M583">
        <f t="shared" si="85"/>
        <v>2022</v>
      </c>
      <c r="N583">
        <f t="shared" si="86"/>
        <v>2</v>
      </c>
      <c r="O583" t="str">
        <f t="shared" si="87"/>
        <v>Feb</v>
      </c>
      <c r="P583" t="str">
        <f t="shared" si="88"/>
        <v>Q1</v>
      </c>
      <c r="Q583" t="str">
        <f t="shared" si="89"/>
        <v>2022-02</v>
      </c>
    </row>
    <row r="584" spans="1:17" x14ac:dyDescent="0.35">
      <c r="A584" s="2">
        <v>44820</v>
      </c>
      <c r="B584" t="s">
        <v>18</v>
      </c>
      <c r="C584" t="s">
        <v>34</v>
      </c>
      <c r="D584" t="s">
        <v>39</v>
      </c>
      <c r="E584" s="3">
        <v>13640</v>
      </c>
      <c r="F584" s="3">
        <v>130463</v>
      </c>
      <c r="G584" t="s">
        <v>26</v>
      </c>
      <c r="H584" s="3" t="s">
        <v>617</v>
      </c>
      <c r="I584" s="3">
        <f t="shared" si="81"/>
        <v>116823</v>
      </c>
      <c r="J584" s="4">
        <f t="shared" si="82"/>
        <v>8.5647360703812314</v>
      </c>
      <c r="K584" s="5">
        <f t="shared" si="83"/>
        <v>9.5647360703812314</v>
      </c>
      <c r="L584" s="4" t="str">
        <f t="shared" si="84"/>
        <v>Over Budget</v>
      </c>
      <c r="M584">
        <f t="shared" si="85"/>
        <v>2022</v>
      </c>
      <c r="N584">
        <f t="shared" si="86"/>
        <v>9</v>
      </c>
      <c r="O584" t="str">
        <f t="shared" si="87"/>
        <v>Sep</v>
      </c>
      <c r="P584" t="str">
        <f t="shared" si="88"/>
        <v>Q3</v>
      </c>
      <c r="Q584" t="str">
        <f t="shared" si="89"/>
        <v>2022-09</v>
      </c>
    </row>
    <row r="585" spans="1:17" x14ac:dyDescent="0.35">
      <c r="A585" s="2">
        <v>44963</v>
      </c>
      <c r="B585" t="s">
        <v>55</v>
      </c>
      <c r="C585" t="s">
        <v>29</v>
      </c>
      <c r="D585" t="s">
        <v>39</v>
      </c>
      <c r="E585" s="3">
        <v>138291</v>
      </c>
      <c r="F585" s="3">
        <v>148276</v>
      </c>
      <c r="G585" t="s">
        <v>35</v>
      </c>
      <c r="H585" s="3" t="s">
        <v>618</v>
      </c>
      <c r="I585" s="3">
        <f t="shared" si="81"/>
        <v>9985</v>
      </c>
      <c r="J585" s="4">
        <f t="shared" si="82"/>
        <v>7.2202818693913554E-2</v>
      </c>
      <c r="K585" s="5">
        <f t="shared" si="83"/>
        <v>1.0722028186939137</v>
      </c>
      <c r="L585" s="4" t="str">
        <f t="shared" si="84"/>
        <v>Over Budget</v>
      </c>
      <c r="M585">
        <f t="shared" si="85"/>
        <v>2023</v>
      </c>
      <c r="N585">
        <f t="shared" si="86"/>
        <v>2</v>
      </c>
      <c r="O585" t="str">
        <f t="shared" si="87"/>
        <v>Feb</v>
      </c>
      <c r="P585" t="str">
        <f t="shared" si="88"/>
        <v>Q1</v>
      </c>
      <c r="Q585" t="str">
        <f t="shared" si="89"/>
        <v>2023-02</v>
      </c>
    </row>
    <row r="586" spans="1:17" x14ac:dyDescent="0.35">
      <c r="A586" s="2">
        <v>45115</v>
      </c>
      <c r="B586" t="s">
        <v>28</v>
      </c>
      <c r="C586" t="s">
        <v>34</v>
      </c>
      <c r="D586" t="s">
        <v>25</v>
      </c>
      <c r="E586" s="3">
        <v>77448</v>
      </c>
      <c r="F586" s="3">
        <v>109374</v>
      </c>
      <c r="G586" t="s">
        <v>21</v>
      </c>
      <c r="H586" s="3" t="s">
        <v>619</v>
      </c>
      <c r="I586" s="3">
        <f t="shared" si="81"/>
        <v>31926</v>
      </c>
      <c r="J586" s="4">
        <f t="shared" si="82"/>
        <v>0.41222497675859932</v>
      </c>
      <c r="K586" s="5">
        <f t="shared" si="83"/>
        <v>1.4122249767585993</v>
      </c>
      <c r="L586" s="4" t="str">
        <f t="shared" si="84"/>
        <v>Over Budget</v>
      </c>
      <c r="M586">
        <f t="shared" si="85"/>
        <v>2023</v>
      </c>
      <c r="N586">
        <f t="shared" si="86"/>
        <v>7</v>
      </c>
      <c r="O586" t="str">
        <f t="shared" si="87"/>
        <v>Jul</v>
      </c>
      <c r="P586" t="str">
        <f t="shared" si="88"/>
        <v>Q3</v>
      </c>
      <c r="Q586" t="str">
        <f t="shared" si="89"/>
        <v>2023-07</v>
      </c>
    </row>
    <row r="587" spans="1:17" x14ac:dyDescent="0.35">
      <c r="A587" s="2">
        <v>45049</v>
      </c>
      <c r="B587" t="s">
        <v>28</v>
      </c>
      <c r="C587" t="s">
        <v>34</v>
      </c>
      <c r="D587" t="s">
        <v>20</v>
      </c>
      <c r="E587" s="3">
        <v>94650</v>
      </c>
      <c r="F587" s="3">
        <v>90994</v>
      </c>
      <c r="G587" t="s">
        <v>26</v>
      </c>
      <c r="H587" s="3" t="s">
        <v>620</v>
      </c>
      <c r="I587" s="3">
        <f t="shared" si="81"/>
        <v>-3656</v>
      </c>
      <c r="J587" s="4">
        <f t="shared" si="82"/>
        <v>-3.8626518753301635E-2</v>
      </c>
      <c r="K587" s="5">
        <f t="shared" si="83"/>
        <v>0.96137348124669841</v>
      </c>
      <c r="L587" s="4" t="str">
        <f t="shared" si="84"/>
        <v>Under Budget</v>
      </c>
      <c r="M587">
        <f t="shared" si="85"/>
        <v>2023</v>
      </c>
      <c r="N587">
        <f t="shared" si="86"/>
        <v>5</v>
      </c>
      <c r="O587" t="str">
        <f t="shared" si="87"/>
        <v>May</v>
      </c>
      <c r="P587" t="str">
        <f t="shared" si="88"/>
        <v>Q2</v>
      </c>
      <c r="Q587" t="str">
        <f t="shared" si="89"/>
        <v>2023-05</v>
      </c>
    </row>
    <row r="588" spans="1:17" x14ac:dyDescent="0.35">
      <c r="A588" s="2">
        <v>44774</v>
      </c>
      <c r="B588" t="s">
        <v>41</v>
      </c>
      <c r="C588" t="s">
        <v>19</v>
      </c>
      <c r="D588" t="s">
        <v>25</v>
      </c>
      <c r="E588" s="3">
        <v>33922</v>
      </c>
      <c r="F588" s="3">
        <v>161424</v>
      </c>
      <c r="G588" t="s">
        <v>26</v>
      </c>
      <c r="H588" s="3" t="s">
        <v>621</v>
      </c>
      <c r="I588" s="3">
        <f t="shared" si="81"/>
        <v>127502</v>
      </c>
      <c r="J588" s="4">
        <f t="shared" si="82"/>
        <v>3.7586816815046284</v>
      </c>
      <c r="K588" s="5">
        <f t="shared" si="83"/>
        <v>4.758681681504628</v>
      </c>
      <c r="L588" s="4" t="str">
        <f t="shared" si="84"/>
        <v>Over Budget</v>
      </c>
      <c r="M588">
        <f t="shared" si="85"/>
        <v>2022</v>
      </c>
      <c r="N588">
        <f t="shared" si="86"/>
        <v>8</v>
      </c>
      <c r="O588" t="str">
        <f t="shared" si="87"/>
        <v>Aug</v>
      </c>
      <c r="P588" t="str">
        <f t="shared" si="88"/>
        <v>Q3</v>
      </c>
      <c r="Q588" t="str">
        <f t="shared" si="89"/>
        <v>2022-08</v>
      </c>
    </row>
    <row r="589" spans="1:17" x14ac:dyDescent="0.35">
      <c r="A589" s="2">
        <v>44271</v>
      </c>
      <c r="B589" t="s">
        <v>23</v>
      </c>
      <c r="C589" t="s">
        <v>19</v>
      </c>
      <c r="D589" t="s">
        <v>30</v>
      </c>
      <c r="E589" s="3">
        <v>123746</v>
      </c>
      <c r="F589" s="3">
        <v>123156</v>
      </c>
      <c r="G589" t="s">
        <v>32</v>
      </c>
      <c r="H589" s="3" t="s">
        <v>622</v>
      </c>
      <c r="I589" s="3">
        <f t="shared" si="81"/>
        <v>-590</v>
      </c>
      <c r="J589" s="4">
        <f t="shared" si="82"/>
        <v>-4.7678308793819594E-3</v>
      </c>
      <c r="K589" s="5">
        <f t="shared" si="83"/>
        <v>0.99523216912061807</v>
      </c>
      <c r="L589" s="4" t="str">
        <f t="shared" si="84"/>
        <v>Under Budget</v>
      </c>
      <c r="M589">
        <f t="shared" si="85"/>
        <v>2021</v>
      </c>
      <c r="N589">
        <f t="shared" si="86"/>
        <v>3</v>
      </c>
      <c r="O589" t="str">
        <f t="shared" si="87"/>
        <v>Mar</v>
      </c>
      <c r="P589" t="str">
        <f t="shared" si="88"/>
        <v>Q1</v>
      </c>
      <c r="Q589" t="str">
        <f t="shared" si="89"/>
        <v>2021-03</v>
      </c>
    </row>
    <row r="590" spans="1:17" x14ac:dyDescent="0.35">
      <c r="A590" s="2">
        <v>44631</v>
      </c>
      <c r="B590" t="s">
        <v>37</v>
      </c>
      <c r="C590" t="s">
        <v>19</v>
      </c>
      <c r="D590" t="s">
        <v>58</v>
      </c>
      <c r="E590" s="3">
        <v>124954</v>
      </c>
      <c r="F590" s="3">
        <v>162685</v>
      </c>
      <c r="G590" t="s">
        <v>26</v>
      </c>
      <c r="H590" s="3" t="s">
        <v>623</v>
      </c>
      <c r="I590" s="3">
        <f t="shared" si="81"/>
        <v>37731</v>
      </c>
      <c r="J590" s="4">
        <f t="shared" si="82"/>
        <v>0.30195912095651201</v>
      </c>
      <c r="K590" s="5">
        <f t="shared" si="83"/>
        <v>1.301959120956512</v>
      </c>
      <c r="L590" s="4" t="str">
        <f t="shared" si="84"/>
        <v>Over Budget</v>
      </c>
      <c r="M590">
        <f t="shared" si="85"/>
        <v>2022</v>
      </c>
      <c r="N590">
        <f t="shared" si="86"/>
        <v>3</v>
      </c>
      <c r="O590" t="str">
        <f t="shared" si="87"/>
        <v>Mar</v>
      </c>
      <c r="P590" t="str">
        <f t="shared" si="88"/>
        <v>Q1</v>
      </c>
      <c r="Q590" t="str">
        <f t="shared" si="89"/>
        <v>2022-03</v>
      </c>
    </row>
    <row r="591" spans="1:17" x14ac:dyDescent="0.35">
      <c r="A591" s="2">
        <v>44299</v>
      </c>
      <c r="B591" t="s">
        <v>55</v>
      </c>
      <c r="C591" t="s">
        <v>43</v>
      </c>
      <c r="D591" t="s">
        <v>30</v>
      </c>
      <c r="E591" s="3">
        <v>99248</v>
      </c>
      <c r="F591" s="3">
        <v>162776</v>
      </c>
      <c r="G591" t="s">
        <v>32</v>
      </c>
      <c r="H591" s="3" t="s">
        <v>624</v>
      </c>
      <c r="I591" s="3">
        <f t="shared" si="81"/>
        <v>63528</v>
      </c>
      <c r="J591" s="4">
        <f t="shared" si="82"/>
        <v>0.64009350314364022</v>
      </c>
      <c r="K591" s="5">
        <f t="shared" si="83"/>
        <v>1.6400935031436401</v>
      </c>
      <c r="L591" s="4" t="str">
        <f t="shared" si="84"/>
        <v>Over Budget</v>
      </c>
      <c r="M591">
        <f t="shared" si="85"/>
        <v>2021</v>
      </c>
      <c r="N591">
        <f t="shared" si="86"/>
        <v>4</v>
      </c>
      <c r="O591" t="str">
        <f t="shared" si="87"/>
        <v>Apr</v>
      </c>
      <c r="P591" t="str">
        <f t="shared" si="88"/>
        <v>Q2</v>
      </c>
      <c r="Q591" t="str">
        <f t="shared" si="89"/>
        <v>2021-04</v>
      </c>
    </row>
    <row r="592" spans="1:17" x14ac:dyDescent="0.35">
      <c r="A592" s="2">
        <v>44960</v>
      </c>
      <c r="B592" t="s">
        <v>37</v>
      </c>
      <c r="C592" t="s">
        <v>23</v>
      </c>
      <c r="D592" t="s">
        <v>20</v>
      </c>
      <c r="E592" s="3">
        <v>137589</v>
      </c>
      <c r="F592" s="3">
        <v>90655</v>
      </c>
      <c r="G592" t="s">
        <v>26</v>
      </c>
      <c r="H592" s="3" t="s">
        <v>625</v>
      </c>
      <c r="I592" s="3">
        <f t="shared" si="81"/>
        <v>-46934</v>
      </c>
      <c r="J592" s="4">
        <f t="shared" si="82"/>
        <v>-0.3411173858375306</v>
      </c>
      <c r="K592" s="5">
        <f t="shared" si="83"/>
        <v>0.6588826141624694</v>
      </c>
      <c r="L592" s="4" t="str">
        <f t="shared" si="84"/>
        <v>Under Budget</v>
      </c>
      <c r="M592">
        <f t="shared" si="85"/>
        <v>2023</v>
      </c>
      <c r="N592">
        <f t="shared" si="86"/>
        <v>2</v>
      </c>
      <c r="O592" t="str">
        <f t="shared" si="87"/>
        <v>Feb</v>
      </c>
      <c r="P592" t="str">
        <f t="shared" si="88"/>
        <v>Q1</v>
      </c>
      <c r="Q592" t="str">
        <f t="shared" si="89"/>
        <v>2023-02</v>
      </c>
    </row>
    <row r="593" spans="1:17" x14ac:dyDescent="0.35">
      <c r="A593" s="2">
        <v>44934</v>
      </c>
      <c r="B593" t="s">
        <v>28</v>
      </c>
      <c r="C593" t="s">
        <v>24</v>
      </c>
      <c r="D593" t="s">
        <v>58</v>
      </c>
      <c r="E593" s="3">
        <v>24837</v>
      </c>
      <c r="F593" s="3">
        <v>16133</v>
      </c>
      <c r="G593" t="s">
        <v>35</v>
      </c>
      <c r="H593" s="3" t="s">
        <v>626</v>
      </c>
      <c r="I593" s="3">
        <f t="shared" si="81"/>
        <v>-8704</v>
      </c>
      <c r="J593" s="4">
        <f t="shared" si="82"/>
        <v>-0.35044490075290896</v>
      </c>
      <c r="K593" s="5">
        <f t="shared" si="83"/>
        <v>0.64955509924709098</v>
      </c>
      <c r="L593" s="4" t="str">
        <f t="shared" si="84"/>
        <v>Under Budget</v>
      </c>
      <c r="M593">
        <f t="shared" si="85"/>
        <v>2023</v>
      </c>
      <c r="N593">
        <f t="shared" si="86"/>
        <v>1</v>
      </c>
      <c r="O593" t="str">
        <f t="shared" si="87"/>
        <v>Jan</v>
      </c>
      <c r="P593" t="str">
        <f t="shared" si="88"/>
        <v>Q1</v>
      </c>
      <c r="Q593" t="str">
        <f t="shared" si="89"/>
        <v>2023-01</v>
      </c>
    </row>
    <row r="594" spans="1:17" x14ac:dyDescent="0.35">
      <c r="A594" s="2">
        <v>45002</v>
      </c>
      <c r="B594" t="s">
        <v>37</v>
      </c>
      <c r="C594" t="s">
        <v>19</v>
      </c>
      <c r="D594" t="s">
        <v>30</v>
      </c>
      <c r="E594" s="3">
        <v>54653</v>
      </c>
      <c r="F594" s="3">
        <v>89573</v>
      </c>
      <c r="G594" t="s">
        <v>32</v>
      </c>
      <c r="H594" s="3" t="s">
        <v>627</v>
      </c>
      <c r="I594" s="3">
        <f t="shared" si="81"/>
        <v>34920</v>
      </c>
      <c r="J594" s="4">
        <f t="shared" si="82"/>
        <v>0.63894022286059315</v>
      </c>
      <c r="K594" s="5">
        <f t="shared" si="83"/>
        <v>1.6389402228605932</v>
      </c>
      <c r="L594" s="4" t="str">
        <f t="shared" si="84"/>
        <v>Over Budget</v>
      </c>
      <c r="M594">
        <f t="shared" si="85"/>
        <v>2023</v>
      </c>
      <c r="N594">
        <f t="shared" si="86"/>
        <v>3</v>
      </c>
      <c r="O594" t="str">
        <f t="shared" si="87"/>
        <v>Mar</v>
      </c>
      <c r="P594" t="str">
        <f t="shared" si="88"/>
        <v>Q1</v>
      </c>
      <c r="Q594" t="str">
        <f t="shared" si="89"/>
        <v>2023-03</v>
      </c>
    </row>
    <row r="595" spans="1:17" x14ac:dyDescent="0.35">
      <c r="A595" s="2">
        <v>44294</v>
      </c>
      <c r="B595" t="s">
        <v>18</v>
      </c>
      <c r="C595" t="s">
        <v>23</v>
      </c>
      <c r="D595" t="s">
        <v>20</v>
      </c>
      <c r="E595" s="3">
        <v>45569</v>
      </c>
      <c r="F595" s="3">
        <v>51816</v>
      </c>
      <c r="G595" t="s">
        <v>32</v>
      </c>
      <c r="H595" s="3" t="s">
        <v>628</v>
      </c>
      <c r="I595" s="3">
        <f t="shared" si="81"/>
        <v>6247</v>
      </c>
      <c r="J595" s="4">
        <f t="shared" si="82"/>
        <v>0.13708881037547455</v>
      </c>
      <c r="K595" s="5">
        <f t="shared" si="83"/>
        <v>1.1370888103754746</v>
      </c>
      <c r="L595" s="4" t="str">
        <f t="shared" si="84"/>
        <v>Over Budget</v>
      </c>
      <c r="M595">
        <f t="shared" si="85"/>
        <v>2021</v>
      </c>
      <c r="N595">
        <f t="shared" si="86"/>
        <v>4</v>
      </c>
      <c r="O595" t="str">
        <f t="shared" si="87"/>
        <v>Apr</v>
      </c>
      <c r="P595" t="str">
        <f t="shared" si="88"/>
        <v>Q2</v>
      </c>
      <c r="Q595" t="str">
        <f t="shared" si="89"/>
        <v>2021-04</v>
      </c>
    </row>
    <row r="596" spans="1:17" x14ac:dyDescent="0.35">
      <c r="A596" s="2">
        <v>44994</v>
      </c>
      <c r="B596" t="s">
        <v>55</v>
      </c>
      <c r="C596" t="s">
        <v>19</v>
      </c>
      <c r="D596" t="s">
        <v>30</v>
      </c>
      <c r="E596" s="3">
        <v>58787</v>
      </c>
      <c r="F596" s="3">
        <v>28861</v>
      </c>
      <c r="G596" t="s">
        <v>32</v>
      </c>
      <c r="H596" s="3" t="s">
        <v>629</v>
      </c>
      <c r="I596" s="3">
        <f t="shared" si="81"/>
        <v>-29926</v>
      </c>
      <c r="J596" s="4">
        <f t="shared" si="82"/>
        <v>-0.50905812509568438</v>
      </c>
      <c r="K596" s="5">
        <f t="shared" si="83"/>
        <v>0.49094187490431557</v>
      </c>
      <c r="L596" s="4" t="str">
        <f t="shared" si="84"/>
        <v>Under Budget</v>
      </c>
      <c r="M596">
        <f t="shared" si="85"/>
        <v>2023</v>
      </c>
      <c r="N596">
        <f t="shared" si="86"/>
        <v>3</v>
      </c>
      <c r="O596" t="str">
        <f t="shared" si="87"/>
        <v>Mar</v>
      </c>
      <c r="P596" t="str">
        <f t="shared" si="88"/>
        <v>Q1</v>
      </c>
      <c r="Q596" t="str">
        <f t="shared" si="89"/>
        <v>2023-03</v>
      </c>
    </row>
    <row r="597" spans="1:17" x14ac:dyDescent="0.35">
      <c r="A597" s="2">
        <v>45055</v>
      </c>
      <c r="B597" t="s">
        <v>37</v>
      </c>
      <c r="C597" t="s">
        <v>24</v>
      </c>
      <c r="D597" t="s">
        <v>58</v>
      </c>
      <c r="E597" s="3">
        <v>61186</v>
      </c>
      <c r="F597" s="3">
        <v>155551</v>
      </c>
      <c r="G597" t="s">
        <v>32</v>
      </c>
      <c r="H597" s="3" t="s">
        <v>630</v>
      </c>
      <c r="I597" s="3">
        <f t="shared" si="81"/>
        <v>94365</v>
      </c>
      <c r="J597" s="4">
        <f t="shared" si="82"/>
        <v>1.5422645703265452</v>
      </c>
      <c r="K597" s="5">
        <f t="shared" si="83"/>
        <v>2.5422645703265454</v>
      </c>
      <c r="L597" s="4" t="str">
        <f t="shared" si="84"/>
        <v>Over Budget</v>
      </c>
      <c r="M597">
        <f t="shared" si="85"/>
        <v>2023</v>
      </c>
      <c r="N597">
        <f t="shared" si="86"/>
        <v>5</v>
      </c>
      <c r="O597" t="str">
        <f t="shared" si="87"/>
        <v>May</v>
      </c>
      <c r="P597" t="str">
        <f t="shared" si="88"/>
        <v>Q2</v>
      </c>
      <c r="Q597" t="str">
        <f t="shared" si="89"/>
        <v>2023-05</v>
      </c>
    </row>
    <row r="598" spans="1:17" x14ac:dyDescent="0.35">
      <c r="A598" s="2">
        <v>44631</v>
      </c>
      <c r="B598" t="s">
        <v>18</v>
      </c>
      <c r="C598" t="s">
        <v>29</v>
      </c>
      <c r="D598" t="s">
        <v>58</v>
      </c>
      <c r="E598" s="3">
        <v>121837</v>
      </c>
      <c r="F598" s="3">
        <v>82639</v>
      </c>
      <c r="G598" t="s">
        <v>21</v>
      </c>
      <c r="H598" s="3" t="s">
        <v>631</v>
      </c>
      <c r="I598" s="3">
        <f t="shared" si="81"/>
        <v>-39198</v>
      </c>
      <c r="J598" s="4">
        <f t="shared" si="82"/>
        <v>-0.32172492756715942</v>
      </c>
      <c r="K598" s="5">
        <f t="shared" si="83"/>
        <v>0.67827507243284058</v>
      </c>
      <c r="L598" s="4" t="str">
        <f t="shared" si="84"/>
        <v>Under Budget</v>
      </c>
      <c r="M598">
        <f t="shared" si="85"/>
        <v>2022</v>
      </c>
      <c r="N598">
        <f t="shared" si="86"/>
        <v>3</v>
      </c>
      <c r="O598" t="str">
        <f t="shared" si="87"/>
        <v>Mar</v>
      </c>
      <c r="P598" t="str">
        <f t="shared" si="88"/>
        <v>Q1</v>
      </c>
      <c r="Q598" t="str">
        <f t="shared" si="89"/>
        <v>2022-03</v>
      </c>
    </row>
    <row r="599" spans="1:17" x14ac:dyDescent="0.35">
      <c r="A599" s="2">
        <v>44643</v>
      </c>
      <c r="B599" t="s">
        <v>41</v>
      </c>
      <c r="C599" t="s">
        <v>19</v>
      </c>
      <c r="D599" t="s">
        <v>30</v>
      </c>
      <c r="E599" s="3">
        <v>25297</v>
      </c>
      <c r="F599" s="3">
        <v>168530</v>
      </c>
      <c r="G599" t="s">
        <v>26</v>
      </c>
      <c r="H599" s="3" t="s">
        <v>632</v>
      </c>
      <c r="I599" s="3">
        <f t="shared" si="81"/>
        <v>143233</v>
      </c>
      <c r="J599" s="4">
        <f t="shared" si="82"/>
        <v>5.6620547891054276</v>
      </c>
      <c r="K599" s="5">
        <f t="shared" si="83"/>
        <v>6.6620547891054276</v>
      </c>
      <c r="L599" s="4" t="str">
        <f t="shared" si="84"/>
        <v>Over Budget</v>
      </c>
      <c r="M599">
        <f t="shared" si="85"/>
        <v>2022</v>
      </c>
      <c r="N599">
        <f t="shared" si="86"/>
        <v>3</v>
      </c>
      <c r="O599" t="str">
        <f t="shared" si="87"/>
        <v>Mar</v>
      </c>
      <c r="P599" t="str">
        <f t="shared" si="88"/>
        <v>Q1</v>
      </c>
      <c r="Q599" t="str">
        <f t="shared" si="89"/>
        <v>2022-03</v>
      </c>
    </row>
    <row r="600" spans="1:17" x14ac:dyDescent="0.35">
      <c r="A600" s="2">
        <v>44445</v>
      </c>
      <c r="B600" t="s">
        <v>37</v>
      </c>
      <c r="C600" t="s">
        <v>23</v>
      </c>
      <c r="D600" t="s">
        <v>25</v>
      </c>
      <c r="E600" s="3">
        <v>66605</v>
      </c>
      <c r="F600" s="3">
        <v>85034</v>
      </c>
      <c r="G600" t="s">
        <v>21</v>
      </c>
      <c r="H600" s="3" t="s">
        <v>633</v>
      </c>
      <c r="I600" s="3">
        <f t="shared" si="81"/>
        <v>18429</v>
      </c>
      <c r="J600" s="4">
        <f t="shared" si="82"/>
        <v>0.27669093911868481</v>
      </c>
      <c r="K600" s="5">
        <f t="shared" si="83"/>
        <v>1.2766909391186847</v>
      </c>
      <c r="L600" s="4" t="str">
        <f t="shared" si="84"/>
        <v>Over Budget</v>
      </c>
      <c r="M600">
        <f t="shared" si="85"/>
        <v>2021</v>
      </c>
      <c r="N600">
        <f t="shared" si="86"/>
        <v>9</v>
      </c>
      <c r="O600" t="str">
        <f t="shared" si="87"/>
        <v>Sep</v>
      </c>
      <c r="P600" t="str">
        <f t="shared" si="88"/>
        <v>Q3</v>
      </c>
      <c r="Q600" t="str">
        <f t="shared" si="89"/>
        <v>2021-09</v>
      </c>
    </row>
    <row r="601" spans="1:17" x14ac:dyDescent="0.35">
      <c r="A601" s="2">
        <v>44362</v>
      </c>
      <c r="B601" t="s">
        <v>55</v>
      </c>
      <c r="C601" t="s">
        <v>43</v>
      </c>
      <c r="D601" t="s">
        <v>30</v>
      </c>
      <c r="E601" s="3">
        <v>92904</v>
      </c>
      <c r="F601" s="3">
        <v>159892</v>
      </c>
      <c r="G601" t="s">
        <v>35</v>
      </c>
      <c r="H601" s="3" t="s">
        <v>634</v>
      </c>
      <c r="I601" s="3">
        <f t="shared" si="81"/>
        <v>66988</v>
      </c>
      <c r="J601" s="4">
        <f t="shared" si="82"/>
        <v>0.7210453801773874</v>
      </c>
      <c r="K601" s="5">
        <f t="shared" si="83"/>
        <v>1.7210453801773875</v>
      </c>
      <c r="L601" s="4" t="str">
        <f t="shared" si="84"/>
        <v>Over Budget</v>
      </c>
      <c r="M601">
        <f t="shared" si="85"/>
        <v>2021</v>
      </c>
      <c r="N601">
        <f t="shared" si="86"/>
        <v>6</v>
      </c>
      <c r="O601" t="str">
        <f t="shared" si="87"/>
        <v>Jun</v>
      </c>
      <c r="P601" t="str">
        <f t="shared" si="88"/>
        <v>Q2</v>
      </c>
      <c r="Q601" t="str">
        <f t="shared" si="89"/>
        <v>2021-06</v>
      </c>
    </row>
    <row r="602" spans="1:17" x14ac:dyDescent="0.35">
      <c r="A602" s="2">
        <v>45180</v>
      </c>
      <c r="B602" t="s">
        <v>18</v>
      </c>
      <c r="C602" t="s">
        <v>29</v>
      </c>
      <c r="D602" t="s">
        <v>30</v>
      </c>
      <c r="E602" s="3">
        <v>96019</v>
      </c>
      <c r="F602" s="3">
        <v>162471</v>
      </c>
      <c r="G602" t="s">
        <v>26</v>
      </c>
      <c r="H602" s="3" t="s">
        <v>635</v>
      </c>
      <c r="I602" s="3">
        <f t="shared" si="81"/>
        <v>66452</v>
      </c>
      <c r="J602" s="4">
        <f t="shared" si="82"/>
        <v>0.69207136087649324</v>
      </c>
      <c r="K602" s="5">
        <f t="shared" si="83"/>
        <v>1.6920713608764932</v>
      </c>
      <c r="L602" s="4" t="str">
        <f t="shared" si="84"/>
        <v>Over Budget</v>
      </c>
      <c r="M602">
        <f t="shared" si="85"/>
        <v>2023</v>
      </c>
      <c r="N602">
        <f t="shared" si="86"/>
        <v>9</v>
      </c>
      <c r="O602" t="str">
        <f t="shared" si="87"/>
        <v>Sep</v>
      </c>
      <c r="P602" t="str">
        <f t="shared" si="88"/>
        <v>Q3</v>
      </c>
      <c r="Q602" t="str">
        <f t="shared" si="89"/>
        <v>2023-09</v>
      </c>
    </row>
    <row r="603" spans="1:17" x14ac:dyDescent="0.35">
      <c r="A603" s="2">
        <v>45216</v>
      </c>
      <c r="B603" t="s">
        <v>37</v>
      </c>
      <c r="C603" t="s">
        <v>29</v>
      </c>
      <c r="D603" t="s">
        <v>30</v>
      </c>
      <c r="E603" s="3">
        <v>16463</v>
      </c>
      <c r="F603" s="3">
        <v>162830</v>
      </c>
      <c r="G603" t="s">
        <v>21</v>
      </c>
      <c r="H603" s="3" t="s">
        <v>636</v>
      </c>
      <c r="I603" s="3">
        <f t="shared" si="81"/>
        <v>146367</v>
      </c>
      <c r="J603" s="4">
        <f t="shared" si="82"/>
        <v>8.8906639130170682</v>
      </c>
      <c r="K603" s="5">
        <f t="shared" si="83"/>
        <v>9.8906639130170682</v>
      </c>
      <c r="L603" s="4" t="str">
        <f t="shared" si="84"/>
        <v>Over Budget</v>
      </c>
      <c r="M603">
        <f t="shared" si="85"/>
        <v>2023</v>
      </c>
      <c r="N603">
        <f t="shared" si="86"/>
        <v>10</v>
      </c>
      <c r="O603" t="str">
        <f t="shared" si="87"/>
        <v>Oct</v>
      </c>
      <c r="P603" t="str">
        <f t="shared" si="88"/>
        <v>Q4</v>
      </c>
      <c r="Q603" t="str">
        <f t="shared" si="89"/>
        <v>2023-10</v>
      </c>
    </row>
    <row r="604" spans="1:17" x14ac:dyDescent="0.35">
      <c r="A604" s="2">
        <v>44738</v>
      </c>
      <c r="B604" t="s">
        <v>41</v>
      </c>
      <c r="C604" t="s">
        <v>29</v>
      </c>
      <c r="D604" t="s">
        <v>25</v>
      </c>
      <c r="E604" s="3">
        <v>125763</v>
      </c>
      <c r="F604" s="3">
        <v>127743</v>
      </c>
      <c r="G604" t="s">
        <v>26</v>
      </c>
      <c r="H604" s="3" t="s">
        <v>637</v>
      </c>
      <c r="I604" s="3">
        <f t="shared" si="81"/>
        <v>1980</v>
      </c>
      <c r="J604" s="4">
        <f t="shared" si="82"/>
        <v>1.5743899239044869E-2</v>
      </c>
      <c r="K604" s="5">
        <f t="shared" si="83"/>
        <v>1.0157438992390448</v>
      </c>
      <c r="L604" s="4" t="str">
        <f t="shared" si="84"/>
        <v>Over Budget</v>
      </c>
      <c r="M604">
        <f t="shared" si="85"/>
        <v>2022</v>
      </c>
      <c r="N604">
        <f t="shared" si="86"/>
        <v>6</v>
      </c>
      <c r="O604" t="str">
        <f t="shared" si="87"/>
        <v>Jun</v>
      </c>
      <c r="P604" t="str">
        <f t="shared" si="88"/>
        <v>Q2</v>
      </c>
      <c r="Q604" t="str">
        <f t="shared" si="89"/>
        <v>2022-06</v>
      </c>
    </row>
    <row r="605" spans="1:17" x14ac:dyDescent="0.35">
      <c r="A605" s="2">
        <v>44955</v>
      </c>
      <c r="B605" t="s">
        <v>37</v>
      </c>
      <c r="C605" t="s">
        <v>24</v>
      </c>
      <c r="D605" t="s">
        <v>39</v>
      </c>
      <c r="E605" s="3">
        <v>92943</v>
      </c>
      <c r="F605" s="3">
        <v>15658</v>
      </c>
      <c r="G605" t="s">
        <v>21</v>
      </c>
      <c r="H605" s="3" t="s">
        <v>638</v>
      </c>
      <c r="I605" s="3">
        <f t="shared" si="81"/>
        <v>-77285</v>
      </c>
      <c r="J605" s="4">
        <f t="shared" si="82"/>
        <v>-0.83153115350268447</v>
      </c>
      <c r="K605" s="5">
        <f t="shared" si="83"/>
        <v>0.16846884649731556</v>
      </c>
      <c r="L605" s="4" t="str">
        <f t="shared" si="84"/>
        <v>Under Budget</v>
      </c>
      <c r="M605">
        <f t="shared" si="85"/>
        <v>2023</v>
      </c>
      <c r="N605">
        <f t="shared" si="86"/>
        <v>1</v>
      </c>
      <c r="O605" t="str">
        <f t="shared" si="87"/>
        <v>Jan</v>
      </c>
      <c r="P605" t="str">
        <f t="shared" si="88"/>
        <v>Q1</v>
      </c>
      <c r="Q605" t="str">
        <f t="shared" si="89"/>
        <v>2023-01</v>
      </c>
    </row>
    <row r="606" spans="1:17" x14ac:dyDescent="0.35">
      <c r="A606" s="2">
        <v>44277</v>
      </c>
      <c r="B606" t="s">
        <v>18</v>
      </c>
      <c r="C606" t="s">
        <v>23</v>
      </c>
      <c r="D606" t="s">
        <v>58</v>
      </c>
      <c r="E606" s="3">
        <v>56221</v>
      </c>
      <c r="F606" s="3">
        <v>137622</v>
      </c>
      <c r="G606" t="s">
        <v>35</v>
      </c>
      <c r="H606" s="3" t="s">
        <v>639</v>
      </c>
      <c r="I606" s="3">
        <f t="shared" si="81"/>
        <v>81401</v>
      </c>
      <c r="J606" s="4">
        <f t="shared" si="82"/>
        <v>1.4478753490688532</v>
      </c>
      <c r="K606" s="5">
        <f t="shared" si="83"/>
        <v>2.4478753490688532</v>
      </c>
      <c r="L606" s="4" t="str">
        <f t="shared" si="84"/>
        <v>Over Budget</v>
      </c>
      <c r="M606">
        <f t="shared" si="85"/>
        <v>2021</v>
      </c>
      <c r="N606">
        <f t="shared" si="86"/>
        <v>3</v>
      </c>
      <c r="O606" t="str">
        <f t="shared" si="87"/>
        <v>Mar</v>
      </c>
      <c r="P606" t="str">
        <f t="shared" si="88"/>
        <v>Q1</v>
      </c>
      <c r="Q606" t="str">
        <f t="shared" si="89"/>
        <v>2021-03</v>
      </c>
    </row>
    <row r="607" spans="1:17" x14ac:dyDescent="0.35">
      <c r="A607" s="2">
        <v>44329</v>
      </c>
      <c r="B607" t="s">
        <v>37</v>
      </c>
      <c r="C607" t="s">
        <v>34</v>
      </c>
      <c r="D607" t="s">
        <v>20</v>
      </c>
      <c r="E607" s="3">
        <v>128585</v>
      </c>
      <c r="F607" s="3">
        <v>88801</v>
      </c>
      <c r="G607" t="s">
        <v>21</v>
      </c>
      <c r="H607" s="3" t="s">
        <v>640</v>
      </c>
      <c r="I607" s="3">
        <f t="shared" si="81"/>
        <v>-39784</v>
      </c>
      <c r="J607" s="4">
        <f t="shared" si="82"/>
        <v>-0.3093984523855815</v>
      </c>
      <c r="K607" s="5">
        <f t="shared" si="83"/>
        <v>0.6906015476144185</v>
      </c>
      <c r="L607" s="4" t="str">
        <f t="shared" si="84"/>
        <v>Under Budget</v>
      </c>
      <c r="M607">
        <f t="shared" si="85"/>
        <v>2021</v>
      </c>
      <c r="N607">
        <f t="shared" si="86"/>
        <v>5</v>
      </c>
      <c r="O607" t="str">
        <f t="shared" si="87"/>
        <v>May</v>
      </c>
      <c r="P607" t="str">
        <f t="shared" si="88"/>
        <v>Q2</v>
      </c>
      <c r="Q607" t="str">
        <f t="shared" si="89"/>
        <v>2021-05</v>
      </c>
    </row>
    <row r="608" spans="1:17" x14ac:dyDescent="0.35">
      <c r="A608" s="2">
        <v>44993</v>
      </c>
      <c r="B608" t="s">
        <v>55</v>
      </c>
      <c r="C608" t="s">
        <v>34</v>
      </c>
      <c r="D608" t="s">
        <v>58</v>
      </c>
      <c r="E608" s="3">
        <v>121370</v>
      </c>
      <c r="F608" s="3">
        <v>159137</v>
      </c>
      <c r="G608" t="s">
        <v>35</v>
      </c>
      <c r="H608" s="3" t="s">
        <v>641</v>
      </c>
      <c r="I608" s="3">
        <f t="shared" si="81"/>
        <v>37767</v>
      </c>
      <c r="J608" s="4">
        <f t="shared" si="82"/>
        <v>0.31117244788662768</v>
      </c>
      <c r="K608" s="5">
        <f t="shared" si="83"/>
        <v>1.3111724478866276</v>
      </c>
      <c r="L608" s="4" t="str">
        <f t="shared" si="84"/>
        <v>Over Budget</v>
      </c>
      <c r="M608">
        <f t="shared" si="85"/>
        <v>2023</v>
      </c>
      <c r="N608">
        <f t="shared" si="86"/>
        <v>3</v>
      </c>
      <c r="O608" t="str">
        <f t="shared" si="87"/>
        <v>Mar</v>
      </c>
      <c r="P608" t="str">
        <f t="shared" si="88"/>
        <v>Q1</v>
      </c>
      <c r="Q608" t="str">
        <f t="shared" si="89"/>
        <v>2023-03</v>
      </c>
    </row>
    <row r="609" spans="1:17" x14ac:dyDescent="0.35">
      <c r="A609" s="2">
        <v>45096</v>
      </c>
      <c r="B609" t="s">
        <v>28</v>
      </c>
      <c r="C609" t="s">
        <v>34</v>
      </c>
      <c r="D609" t="s">
        <v>58</v>
      </c>
      <c r="E609" s="3">
        <v>116775</v>
      </c>
      <c r="F609" s="3">
        <v>55467</v>
      </c>
      <c r="G609" t="s">
        <v>32</v>
      </c>
      <c r="H609" s="3" t="s">
        <v>642</v>
      </c>
      <c r="I609" s="3">
        <f t="shared" si="81"/>
        <v>-61308</v>
      </c>
      <c r="J609" s="4">
        <f t="shared" si="82"/>
        <v>-0.52500963391136801</v>
      </c>
      <c r="K609" s="5">
        <f t="shared" si="83"/>
        <v>0.47499036608863199</v>
      </c>
      <c r="L609" s="4" t="str">
        <f t="shared" si="84"/>
        <v>Under Budget</v>
      </c>
      <c r="M609">
        <f t="shared" si="85"/>
        <v>2023</v>
      </c>
      <c r="N609">
        <f t="shared" si="86"/>
        <v>6</v>
      </c>
      <c r="O609" t="str">
        <f t="shared" si="87"/>
        <v>Jun</v>
      </c>
      <c r="P609" t="str">
        <f t="shared" si="88"/>
        <v>Q2</v>
      </c>
      <c r="Q609" t="str">
        <f t="shared" si="89"/>
        <v>2023-06</v>
      </c>
    </row>
    <row r="610" spans="1:17" x14ac:dyDescent="0.35">
      <c r="A610" s="2">
        <v>44334</v>
      </c>
      <c r="B610" t="s">
        <v>18</v>
      </c>
      <c r="C610" t="s">
        <v>43</v>
      </c>
      <c r="D610" t="s">
        <v>39</v>
      </c>
      <c r="E610" s="3">
        <v>35759</v>
      </c>
      <c r="F610" s="3">
        <v>106041</v>
      </c>
      <c r="G610" t="s">
        <v>21</v>
      </c>
      <c r="H610" s="3" t="s">
        <v>643</v>
      </c>
      <c r="I610" s="3">
        <f t="shared" si="81"/>
        <v>70282</v>
      </c>
      <c r="J610" s="4">
        <f t="shared" si="82"/>
        <v>1.9654352750356554</v>
      </c>
      <c r="K610" s="5">
        <f t="shared" si="83"/>
        <v>2.9654352750356554</v>
      </c>
      <c r="L610" s="4" t="str">
        <f t="shared" si="84"/>
        <v>Over Budget</v>
      </c>
      <c r="M610">
        <f t="shared" si="85"/>
        <v>2021</v>
      </c>
      <c r="N610">
        <f t="shared" si="86"/>
        <v>5</v>
      </c>
      <c r="O610" t="str">
        <f t="shared" si="87"/>
        <v>May</v>
      </c>
      <c r="P610" t="str">
        <f t="shared" si="88"/>
        <v>Q2</v>
      </c>
      <c r="Q610" t="str">
        <f t="shared" si="89"/>
        <v>2021-05</v>
      </c>
    </row>
    <row r="611" spans="1:17" x14ac:dyDescent="0.35">
      <c r="A611" s="2">
        <v>44380</v>
      </c>
      <c r="B611" t="s">
        <v>18</v>
      </c>
      <c r="C611" t="s">
        <v>19</v>
      </c>
      <c r="D611" t="s">
        <v>58</v>
      </c>
      <c r="E611" s="3">
        <v>97000</v>
      </c>
      <c r="F611" s="3">
        <v>150483</v>
      </c>
      <c r="G611" t="s">
        <v>32</v>
      </c>
      <c r="H611" s="3" t="s">
        <v>644</v>
      </c>
      <c r="I611" s="3">
        <f t="shared" si="81"/>
        <v>53483</v>
      </c>
      <c r="J611" s="4">
        <f t="shared" si="82"/>
        <v>0.55137113402061855</v>
      </c>
      <c r="K611" s="5">
        <f t="shared" si="83"/>
        <v>1.5513711340206187</v>
      </c>
      <c r="L611" s="4" t="str">
        <f t="shared" si="84"/>
        <v>Over Budget</v>
      </c>
      <c r="M611">
        <f t="shared" si="85"/>
        <v>2021</v>
      </c>
      <c r="N611">
        <f t="shared" si="86"/>
        <v>7</v>
      </c>
      <c r="O611" t="str">
        <f t="shared" si="87"/>
        <v>Jul</v>
      </c>
      <c r="P611" t="str">
        <f t="shared" si="88"/>
        <v>Q3</v>
      </c>
      <c r="Q611" t="str">
        <f t="shared" si="89"/>
        <v>2021-07</v>
      </c>
    </row>
    <row r="612" spans="1:17" x14ac:dyDescent="0.35">
      <c r="A612" s="2">
        <v>44981</v>
      </c>
      <c r="B612" t="s">
        <v>18</v>
      </c>
      <c r="C612" t="s">
        <v>19</v>
      </c>
      <c r="D612" t="s">
        <v>58</v>
      </c>
      <c r="E612" s="3">
        <v>70943</v>
      </c>
      <c r="F612" s="3">
        <v>117109</v>
      </c>
      <c r="G612" t="s">
        <v>35</v>
      </c>
      <c r="H612" s="3" t="s">
        <v>645</v>
      </c>
      <c r="I612" s="3">
        <f t="shared" si="81"/>
        <v>46166</v>
      </c>
      <c r="J612" s="4">
        <f t="shared" si="82"/>
        <v>0.6507477834317692</v>
      </c>
      <c r="K612" s="5">
        <f t="shared" si="83"/>
        <v>1.6507477834317692</v>
      </c>
      <c r="L612" s="4" t="str">
        <f t="shared" si="84"/>
        <v>Over Budget</v>
      </c>
      <c r="M612">
        <f t="shared" si="85"/>
        <v>2023</v>
      </c>
      <c r="N612">
        <f t="shared" si="86"/>
        <v>2</v>
      </c>
      <c r="O612" t="str">
        <f t="shared" si="87"/>
        <v>Feb</v>
      </c>
      <c r="P612" t="str">
        <f t="shared" si="88"/>
        <v>Q1</v>
      </c>
      <c r="Q612" t="str">
        <f t="shared" si="89"/>
        <v>2023-02</v>
      </c>
    </row>
    <row r="613" spans="1:17" x14ac:dyDescent="0.35">
      <c r="A613" s="2">
        <v>45180</v>
      </c>
      <c r="B613" t="s">
        <v>18</v>
      </c>
      <c r="C613" t="s">
        <v>19</v>
      </c>
      <c r="D613" t="s">
        <v>25</v>
      </c>
      <c r="E613" s="3">
        <v>95862</v>
      </c>
      <c r="F613" s="3">
        <v>154234</v>
      </c>
      <c r="G613" t="s">
        <v>32</v>
      </c>
      <c r="H613" s="3" t="s">
        <v>646</v>
      </c>
      <c r="I613" s="3">
        <f t="shared" si="81"/>
        <v>58372</v>
      </c>
      <c r="J613" s="4">
        <f t="shared" si="82"/>
        <v>0.60891698483236323</v>
      </c>
      <c r="K613" s="5">
        <f t="shared" si="83"/>
        <v>1.6089169848323632</v>
      </c>
      <c r="L613" s="4" t="str">
        <f t="shared" si="84"/>
        <v>Over Budget</v>
      </c>
      <c r="M613">
        <f t="shared" si="85"/>
        <v>2023</v>
      </c>
      <c r="N613">
        <f t="shared" si="86"/>
        <v>9</v>
      </c>
      <c r="O613" t="str">
        <f t="shared" si="87"/>
        <v>Sep</v>
      </c>
      <c r="P613" t="str">
        <f t="shared" si="88"/>
        <v>Q3</v>
      </c>
      <c r="Q613" t="str">
        <f t="shared" si="89"/>
        <v>2023-09</v>
      </c>
    </row>
    <row r="614" spans="1:17" x14ac:dyDescent="0.35">
      <c r="A614" s="2">
        <v>44265</v>
      </c>
      <c r="B614" t="s">
        <v>37</v>
      </c>
      <c r="C614" t="s">
        <v>43</v>
      </c>
      <c r="D614" t="s">
        <v>25</v>
      </c>
      <c r="E614" s="3">
        <v>120475</v>
      </c>
      <c r="F614" s="3">
        <v>161582</v>
      </c>
      <c r="G614" t="s">
        <v>21</v>
      </c>
      <c r="H614" s="3" t="s">
        <v>647</v>
      </c>
      <c r="I614" s="3">
        <f t="shared" si="81"/>
        <v>41107</v>
      </c>
      <c r="J614" s="4">
        <f t="shared" si="82"/>
        <v>0.34120771944386802</v>
      </c>
      <c r="K614" s="5">
        <f t="shared" si="83"/>
        <v>1.3412077194438681</v>
      </c>
      <c r="L614" s="4" t="str">
        <f t="shared" si="84"/>
        <v>Over Budget</v>
      </c>
      <c r="M614">
        <f t="shared" si="85"/>
        <v>2021</v>
      </c>
      <c r="N614">
        <f t="shared" si="86"/>
        <v>3</v>
      </c>
      <c r="O614" t="str">
        <f t="shared" si="87"/>
        <v>Mar</v>
      </c>
      <c r="P614" t="str">
        <f t="shared" si="88"/>
        <v>Q1</v>
      </c>
      <c r="Q614" t="str">
        <f t="shared" si="89"/>
        <v>2021-03</v>
      </c>
    </row>
    <row r="615" spans="1:17" x14ac:dyDescent="0.35">
      <c r="A615" s="2">
        <v>44742</v>
      </c>
      <c r="B615" t="s">
        <v>55</v>
      </c>
      <c r="C615" t="s">
        <v>34</v>
      </c>
      <c r="D615" t="s">
        <v>25</v>
      </c>
      <c r="E615" s="3">
        <v>86069</v>
      </c>
      <c r="F615" s="3">
        <v>65848</v>
      </c>
      <c r="G615" t="s">
        <v>26</v>
      </c>
      <c r="H615" s="3" t="s">
        <v>648</v>
      </c>
      <c r="I615" s="3">
        <f t="shared" si="81"/>
        <v>-20221</v>
      </c>
      <c r="J615" s="4">
        <f t="shared" si="82"/>
        <v>-0.2349394090787624</v>
      </c>
      <c r="K615" s="5">
        <f t="shared" si="83"/>
        <v>0.76506059092123757</v>
      </c>
      <c r="L615" s="4" t="str">
        <f t="shared" si="84"/>
        <v>Under Budget</v>
      </c>
      <c r="M615">
        <f t="shared" si="85"/>
        <v>2022</v>
      </c>
      <c r="N615">
        <f t="shared" si="86"/>
        <v>6</v>
      </c>
      <c r="O615" t="str">
        <f t="shared" si="87"/>
        <v>Jun</v>
      </c>
      <c r="P615" t="str">
        <f t="shared" si="88"/>
        <v>Q2</v>
      </c>
      <c r="Q615" t="str">
        <f t="shared" si="89"/>
        <v>2022-06</v>
      </c>
    </row>
    <row r="616" spans="1:17" x14ac:dyDescent="0.35">
      <c r="A616" s="2">
        <v>44249</v>
      </c>
      <c r="B616" t="s">
        <v>41</v>
      </c>
      <c r="C616" t="s">
        <v>29</v>
      </c>
      <c r="D616" t="s">
        <v>25</v>
      </c>
      <c r="E616" s="3">
        <v>138979</v>
      </c>
      <c r="F616" s="3">
        <v>79664</v>
      </c>
      <c r="G616" t="s">
        <v>21</v>
      </c>
      <c r="H616" s="3" t="s">
        <v>649</v>
      </c>
      <c r="I616" s="3">
        <f t="shared" si="81"/>
        <v>-59315</v>
      </c>
      <c r="J616" s="4">
        <f t="shared" si="82"/>
        <v>-0.42679109793565934</v>
      </c>
      <c r="K616" s="5">
        <f t="shared" si="83"/>
        <v>0.57320890206434061</v>
      </c>
      <c r="L616" s="4" t="str">
        <f t="shared" si="84"/>
        <v>Under Budget</v>
      </c>
      <c r="M616">
        <f t="shared" si="85"/>
        <v>2021</v>
      </c>
      <c r="N616">
        <f t="shared" si="86"/>
        <v>2</v>
      </c>
      <c r="O616" t="str">
        <f t="shared" si="87"/>
        <v>Feb</v>
      </c>
      <c r="P616" t="str">
        <f t="shared" si="88"/>
        <v>Q1</v>
      </c>
      <c r="Q616" t="str">
        <f t="shared" si="89"/>
        <v>2021-02</v>
      </c>
    </row>
    <row r="617" spans="1:17" x14ac:dyDescent="0.35">
      <c r="A617" s="2">
        <v>44401</v>
      </c>
      <c r="B617" t="s">
        <v>55</v>
      </c>
      <c r="C617" t="s">
        <v>19</v>
      </c>
      <c r="D617" t="s">
        <v>25</v>
      </c>
      <c r="E617" s="3">
        <v>116446</v>
      </c>
      <c r="F617" s="3">
        <v>34841</v>
      </c>
      <c r="G617" t="s">
        <v>32</v>
      </c>
      <c r="H617" s="3" t="s">
        <v>650</v>
      </c>
      <c r="I617" s="3">
        <f t="shared" si="81"/>
        <v>-81605</v>
      </c>
      <c r="J617" s="4">
        <f t="shared" si="82"/>
        <v>-0.70079693591879499</v>
      </c>
      <c r="K617" s="5">
        <f t="shared" si="83"/>
        <v>0.29920306408120501</v>
      </c>
      <c r="L617" s="4" t="str">
        <f t="shared" si="84"/>
        <v>Under Budget</v>
      </c>
      <c r="M617">
        <f t="shared" si="85"/>
        <v>2021</v>
      </c>
      <c r="N617">
        <f t="shared" si="86"/>
        <v>7</v>
      </c>
      <c r="O617" t="str">
        <f t="shared" si="87"/>
        <v>Jul</v>
      </c>
      <c r="P617" t="str">
        <f t="shared" si="88"/>
        <v>Q3</v>
      </c>
      <c r="Q617" t="str">
        <f t="shared" si="89"/>
        <v>2021-07</v>
      </c>
    </row>
    <row r="618" spans="1:17" x14ac:dyDescent="0.35">
      <c r="A618" s="2">
        <v>44322</v>
      </c>
      <c r="B618" t="s">
        <v>18</v>
      </c>
      <c r="C618" t="s">
        <v>29</v>
      </c>
      <c r="D618" t="s">
        <v>20</v>
      </c>
      <c r="E618" s="3">
        <v>47711</v>
      </c>
      <c r="F618" s="3">
        <v>46746</v>
      </c>
      <c r="G618" t="s">
        <v>32</v>
      </c>
      <c r="H618" s="3" t="s">
        <v>651</v>
      </c>
      <c r="I618" s="3">
        <f t="shared" si="81"/>
        <v>-965</v>
      </c>
      <c r="J618" s="4">
        <f t="shared" si="82"/>
        <v>-2.0225943702710067E-2</v>
      </c>
      <c r="K618" s="5">
        <f t="shared" si="83"/>
        <v>0.97977405629728997</v>
      </c>
      <c r="L618" s="4" t="str">
        <f t="shared" si="84"/>
        <v>Under Budget</v>
      </c>
      <c r="M618">
        <f t="shared" si="85"/>
        <v>2021</v>
      </c>
      <c r="N618">
        <f t="shared" si="86"/>
        <v>5</v>
      </c>
      <c r="O618" t="str">
        <f t="shared" si="87"/>
        <v>May</v>
      </c>
      <c r="P618" t="str">
        <f t="shared" si="88"/>
        <v>Q2</v>
      </c>
      <c r="Q618" t="str">
        <f t="shared" si="89"/>
        <v>2021-05</v>
      </c>
    </row>
    <row r="619" spans="1:17" x14ac:dyDescent="0.35">
      <c r="A619" s="2">
        <v>44239</v>
      </c>
      <c r="B619" t="s">
        <v>23</v>
      </c>
      <c r="C619" t="s">
        <v>29</v>
      </c>
      <c r="D619" t="s">
        <v>39</v>
      </c>
      <c r="E619" s="3">
        <v>92688</v>
      </c>
      <c r="F619" s="3">
        <v>93980</v>
      </c>
      <c r="G619" t="s">
        <v>21</v>
      </c>
      <c r="H619" s="3" t="s">
        <v>652</v>
      </c>
      <c r="I619" s="3">
        <f t="shared" si="81"/>
        <v>1292</v>
      </c>
      <c r="J619" s="4">
        <f t="shared" si="82"/>
        <v>1.3939237010184706E-2</v>
      </c>
      <c r="K619" s="5">
        <f t="shared" si="83"/>
        <v>1.0139392370101847</v>
      </c>
      <c r="L619" s="4" t="str">
        <f t="shared" si="84"/>
        <v>Over Budget</v>
      </c>
      <c r="M619">
        <f t="shared" si="85"/>
        <v>2021</v>
      </c>
      <c r="N619">
        <f t="shared" si="86"/>
        <v>2</v>
      </c>
      <c r="O619" t="str">
        <f t="shared" si="87"/>
        <v>Feb</v>
      </c>
      <c r="P619" t="str">
        <f t="shared" si="88"/>
        <v>Q1</v>
      </c>
      <c r="Q619" t="str">
        <f t="shared" si="89"/>
        <v>2021-02</v>
      </c>
    </row>
    <row r="620" spans="1:17" x14ac:dyDescent="0.35">
      <c r="A620" s="2">
        <v>44307</v>
      </c>
      <c r="B620" t="s">
        <v>37</v>
      </c>
      <c r="C620" t="s">
        <v>43</v>
      </c>
      <c r="D620" t="s">
        <v>30</v>
      </c>
      <c r="E620" s="3">
        <v>40772</v>
      </c>
      <c r="F620" s="3">
        <v>27180</v>
      </c>
      <c r="G620" t="s">
        <v>21</v>
      </c>
      <c r="H620" s="3" t="s">
        <v>653</v>
      </c>
      <c r="I620" s="3">
        <f t="shared" si="81"/>
        <v>-13592</v>
      </c>
      <c r="J620" s="4">
        <f t="shared" si="82"/>
        <v>-0.33336603551456884</v>
      </c>
      <c r="K620" s="5">
        <f t="shared" si="83"/>
        <v>0.66663396448543122</v>
      </c>
      <c r="L620" s="4" t="str">
        <f t="shared" si="84"/>
        <v>Under Budget</v>
      </c>
      <c r="M620">
        <f t="shared" si="85"/>
        <v>2021</v>
      </c>
      <c r="N620">
        <f t="shared" si="86"/>
        <v>4</v>
      </c>
      <c r="O620" t="str">
        <f t="shared" si="87"/>
        <v>Apr</v>
      </c>
      <c r="P620" t="str">
        <f t="shared" si="88"/>
        <v>Q2</v>
      </c>
      <c r="Q620" t="str">
        <f t="shared" si="89"/>
        <v>2021-04</v>
      </c>
    </row>
    <row r="621" spans="1:17" x14ac:dyDescent="0.35">
      <c r="A621" s="2">
        <v>44957</v>
      </c>
      <c r="B621" t="s">
        <v>23</v>
      </c>
      <c r="C621" t="s">
        <v>43</v>
      </c>
      <c r="D621" t="s">
        <v>25</v>
      </c>
      <c r="E621" s="3">
        <v>37307</v>
      </c>
      <c r="F621" s="3">
        <v>13444</v>
      </c>
      <c r="G621" t="s">
        <v>21</v>
      </c>
      <c r="H621" s="3" t="s">
        <v>654</v>
      </c>
      <c r="I621" s="3">
        <f t="shared" si="81"/>
        <v>-23863</v>
      </c>
      <c r="J621" s="4">
        <f t="shared" si="82"/>
        <v>-0.63963867370734717</v>
      </c>
      <c r="K621" s="5">
        <f t="shared" si="83"/>
        <v>0.36036132629265283</v>
      </c>
      <c r="L621" s="4" t="str">
        <f t="shared" si="84"/>
        <v>Under Budget</v>
      </c>
      <c r="M621">
        <f t="shared" si="85"/>
        <v>2023</v>
      </c>
      <c r="N621">
        <f t="shared" si="86"/>
        <v>1</v>
      </c>
      <c r="O621" t="str">
        <f t="shared" si="87"/>
        <v>Jan</v>
      </c>
      <c r="P621" t="str">
        <f t="shared" si="88"/>
        <v>Q1</v>
      </c>
      <c r="Q621" t="str">
        <f t="shared" si="89"/>
        <v>2023-01</v>
      </c>
    </row>
    <row r="622" spans="1:17" x14ac:dyDescent="0.35">
      <c r="A622" s="2">
        <v>45044</v>
      </c>
      <c r="B622" t="s">
        <v>37</v>
      </c>
      <c r="C622" t="s">
        <v>23</v>
      </c>
      <c r="D622" t="s">
        <v>39</v>
      </c>
      <c r="E622" s="3">
        <v>146238</v>
      </c>
      <c r="F622" s="3">
        <v>111235</v>
      </c>
      <c r="G622" t="s">
        <v>21</v>
      </c>
      <c r="H622" s="3" t="s">
        <v>655</v>
      </c>
      <c r="I622" s="3">
        <f t="shared" si="81"/>
        <v>-35003</v>
      </c>
      <c r="J622" s="4">
        <f t="shared" si="82"/>
        <v>-0.239356391635553</v>
      </c>
      <c r="K622" s="5">
        <f t="shared" si="83"/>
        <v>0.760643608364447</v>
      </c>
      <c r="L622" s="4" t="str">
        <f t="shared" si="84"/>
        <v>Under Budget</v>
      </c>
      <c r="M622">
        <f t="shared" si="85"/>
        <v>2023</v>
      </c>
      <c r="N622">
        <f t="shared" si="86"/>
        <v>4</v>
      </c>
      <c r="O622" t="str">
        <f t="shared" si="87"/>
        <v>Apr</v>
      </c>
      <c r="P622" t="str">
        <f t="shared" si="88"/>
        <v>Q2</v>
      </c>
      <c r="Q622" t="str">
        <f t="shared" si="89"/>
        <v>2023-04</v>
      </c>
    </row>
    <row r="623" spans="1:17" x14ac:dyDescent="0.35">
      <c r="A623" s="2">
        <v>44291</v>
      </c>
      <c r="B623" t="s">
        <v>18</v>
      </c>
      <c r="C623" t="s">
        <v>19</v>
      </c>
      <c r="D623" t="s">
        <v>30</v>
      </c>
      <c r="E623" s="3">
        <v>133890</v>
      </c>
      <c r="F623" s="3">
        <v>77344</v>
      </c>
      <c r="G623" t="s">
        <v>35</v>
      </c>
      <c r="H623" s="3" t="s">
        <v>656</v>
      </c>
      <c r="I623" s="3">
        <f t="shared" si="81"/>
        <v>-56546</v>
      </c>
      <c r="J623" s="4">
        <f t="shared" si="82"/>
        <v>-0.42233176488161922</v>
      </c>
      <c r="K623" s="5">
        <f t="shared" si="83"/>
        <v>0.57766823511838072</v>
      </c>
      <c r="L623" s="4" t="str">
        <f t="shared" si="84"/>
        <v>Under Budget</v>
      </c>
      <c r="M623">
        <f t="shared" si="85"/>
        <v>2021</v>
      </c>
      <c r="N623">
        <f t="shared" si="86"/>
        <v>4</v>
      </c>
      <c r="O623" t="str">
        <f t="shared" si="87"/>
        <v>Apr</v>
      </c>
      <c r="P623" t="str">
        <f t="shared" si="88"/>
        <v>Q2</v>
      </c>
      <c r="Q623" t="str">
        <f t="shared" si="89"/>
        <v>2021-04</v>
      </c>
    </row>
    <row r="624" spans="1:17" x14ac:dyDescent="0.35">
      <c r="A624" s="2">
        <v>45096</v>
      </c>
      <c r="B624" t="s">
        <v>37</v>
      </c>
      <c r="C624" t="s">
        <v>34</v>
      </c>
      <c r="D624" t="s">
        <v>58</v>
      </c>
      <c r="E624" s="3">
        <v>17589</v>
      </c>
      <c r="F624" s="3">
        <v>82216</v>
      </c>
      <c r="G624" t="s">
        <v>26</v>
      </c>
      <c r="H624" s="3" t="s">
        <v>657</v>
      </c>
      <c r="I624" s="3">
        <f t="shared" si="81"/>
        <v>64627</v>
      </c>
      <c r="J624" s="4">
        <f t="shared" si="82"/>
        <v>3.6742850645289669</v>
      </c>
      <c r="K624" s="5">
        <f t="shared" si="83"/>
        <v>4.6742850645289673</v>
      </c>
      <c r="L624" s="4" t="str">
        <f t="shared" si="84"/>
        <v>Over Budget</v>
      </c>
      <c r="M624">
        <f t="shared" si="85"/>
        <v>2023</v>
      </c>
      <c r="N624">
        <f t="shared" si="86"/>
        <v>6</v>
      </c>
      <c r="O624" t="str">
        <f t="shared" si="87"/>
        <v>Jun</v>
      </c>
      <c r="P624" t="str">
        <f t="shared" si="88"/>
        <v>Q2</v>
      </c>
      <c r="Q624" t="str">
        <f t="shared" si="89"/>
        <v>2023-06</v>
      </c>
    </row>
    <row r="625" spans="1:17" x14ac:dyDescent="0.35">
      <c r="A625" s="2">
        <v>44556</v>
      </c>
      <c r="B625" t="s">
        <v>18</v>
      </c>
      <c r="C625" t="s">
        <v>24</v>
      </c>
      <c r="D625" t="s">
        <v>58</v>
      </c>
      <c r="E625" s="3">
        <v>141536</v>
      </c>
      <c r="F625" s="3">
        <v>54487</v>
      </c>
      <c r="G625" t="s">
        <v>32</v>
      </c>
      <c r="H625" s="3" t="s">
        <v>658</v>
      </c>
      <c r="I625" s="3">
        <f t="shared" si="81"/>
        <v>-87049</v>
      </c>
      <c r="J625" s="4">
        <f t="shared" si="82"/>
        <v>-0.61503080488356321</v>
      </c>
      <c r="K625" s="5">
        <f t="shared" si="83"/>
        <v>0.38496919511643679</v>
      </c>
      <c r="L625" s="4" t="str">
        <f t="shared" si="84"/>
        <v>Under Budget</v>
      </c>
      <c r="M625">
        <f t="shared" si="85"/>
        <v>2021</v>
      </c>
      <c r="N625">
        <f t="shared" si="86"/>
        <v>12</v>
      </c>
      <c r="O625" t="str">
        <f t="shared" si="87"/>
        <v>Dec</v>
      </c>
      <c r="P625" t="str">
        <f t="shared" si="88"/>
        <v>Q4</v>
      </c>
      <c r="Q625" t="str">
        <f t="shared" si="89"/>
        <v>2021-12</v>
      </c>
    </row>
    <row r="626" spans="1:17" x14ac:dyDescent="0.35">
      <c r="A626" s="2">
        <v>45096</v>
      </c>
      <c r="B626" t="s">
        <v>55</v>
      </c>
      <c r="C626" t="s">
        <v>43</v>
      </c>
      <c r="D626" t="s">
        <v>39</v>
      </c>
      <c r="E626" s="3">
        <v>12600</v>
      </c>
      <c r="F626" s="3">
        <v>162399</v>
      </c>
      <c r="G626" t="s">
        <v>35</v>
      </c>
      <c r="H626" s="3" t="s">
        <v>659</v>
      </c>
      <c r="I626" s="3">
        <f t="shared" si="81"/>
        <v>149799</v>
      </c>
      <c r="J626" s="4">
        <f t="shared" si="82"/>
        <v>11.888809523809524</v>
      </c>
      <c r="K626" s="5">
        <f t="shared" si="83"/>
        <v>12.888809523809524</v>
      </c>
      <c r="L626" s="4" t="str">
        <f t="shared" si="84"/>
        <v>Over Budget</v>
      </c>
      <c r="M626">
        <f t="shared" si="85"/>
        <v>2023</v>
      </c>
      <c r="N626">
        <f t="shared" si="86"/>
        <v>6</v>
      </c>
      <c r="O626" t="str">
        <f t="shared" si="87"/>
        <v>Jun</v>
      </c>
      <c r="P626" t="str">
        <f t="shared" si="88"/>
        <v>Q2</v>
      </c>
      <c r="Q626" t="str">
        <f t="shared" si="89"/>
        <v>2023-06</v>
      </c>
    </row>
    <row r="627" spans="1:17" x14ac:dyDescent="0.35">
      <c r="A627" s="2">
        <v>44477</v>
      </c>
      <c r="B627" t="s">
        <v>28</v>
      </c>
      <c r="C627" t="s">
        <v>29</v>
      </c>
      <c r="D627" t="s">
        <v>20</v>
      </c>
      <c r="E627" s="3">
        <v>141988</v>
      </c>
      <c r="F627" s="3">
        <v>165906</v>
      </c>
      <c r="G627" t="s">
        <v>21</v>
      </c>
      <c r="H627" s="3" t="s">
        <v>660</v>
      </c>
      <c r="I627" s="3">
        <f t="shared" si="81"/>
        <v>23918</v>
      </c>
      <c r="J627" s="4">
        <f t="shared" si="82"/>
        <v>0.16845085500183113</v>
      </c>
      <c r="K627" s="5">
        <f t="shared" si="83"/>
        <v>1.1684508550018311</v>
      </c>
      <c r="L627" s="4" t="str">
        <f t="shared" si="84"/>
        <v>Over Budget</v>
      </c>
      <c r="M627">
        <f t="shared" si="85"/>
        <v>2021</v>
      </c>
      <c r="N627">
        <f t="shared" si="86"/>
        <v>10</v>
      </c>
      <c r="O627" t="str">
        <f t="shared" si="87"/>
        <v>Oct</v>
      </c>
      <c r="P627" t="str">
        <f t="shared" si="88"/>
        <v>Q4</v>
      </c>
      <c r="Q627" t="str">
        <f t="shared" si="89"/>
        <v>2021-10</v>
      </c>
    </row>
    <row r="628" spans="1:17" x14ac:dyDescent="0.35">
      <c r="A628" s="2">
        <v>44863</v>
      </c>
      <c r="B628" t="s">
        <v>37</v>
      </c>
      <c r="C628" t="s">
        <v>23</v>
      </c>
      <c r="D628" t="s">
        <v>20</v>
      </c>
      <c r="E628" s="3">
        <v>147198</v>
      </c>
      <c r="F628" s="3">
        <v>33826</v>
      </c>
      <c r="G628" t="s">
        <v>21</v>
      </c>
      <c r="H628" s="3" t="s">
        <v>661</v>
      </c>
      <c r="I628" s="3">
        <f t="shared" si="81"/>
        <v>-113372</v>
      </c>
      <c r="J628" s="4">
        <f t="shared" si="82"/>
        <v>-0.77020068207448467</v>
      </c>
      <c r="K628" s="5">
        <f t="shared" si="83"/>
        <v>0.22979931792551528</v>
      </c>
      <c r="L628" s="4" t="str">
        <f t="shared" si="84"/>
        <v>Under Budget</v>
      </c>
      <c r="M628">
        <f t="shared" si="85"/>
        <v>2022</v>
      </c>
      <c r="N628">
        <f t="shared" si="86"/>
        <v>10</v>
      </c>
      <c r="O628" t="str">
        <f t="shared" si="87"/>
        <v>Oct</v>
      </c>
      <c r="P628" t="str">
        <f t="shared" si="88"/>
        <v>Q4</v>
      </c>
      <c r="Q628" t="str">
        <f t="shared" si="89"/>
        <v>2022-10</v>
      </c>
    </row>
    <row r="629" spans="1:17" x14ac:dyDescent="0.35">
      <c r="A629" s="2">
        <v>44289</v>
      </c>
      <c r="B629" t="s">
        <v>18</v>
      </c>
      <c r="C629" t="s">
        <v>24</v>
      </c>
      <c r="D629" t="s">
        <v>39</v>
      </c>
      <c r="E629" s="3">
        <v>148223</v>
      </c>
      <c r="F629" s="3">
        <v>79654</v>
      </c>
      <c r="G629" t="s">
        <v>35</v>
      </c>
      <c r="H629" s="3" t="s">
        <v>662</v>
      </c>
      <c r="I629" s="3">
        <f t="shared" si="81"/>
        <v>-68569</v>
      </c>
      <c r="J629" s="4">
        <f t="shared" si="82"/>
        <v>-0.46260701780425439</v>
      </c>
      <c r="K629" s="5">
        <f t="shared" si="83"/>
        <v>0.53739298219574561</v>
      </c>
      <c r="L629" s="4" t="str">
        <f t="shared" si="84"/>
        <v>Under Budget</v>
      </c>
      <c r="M629">
        <f t="shared" si="85"/>
        <v>2021</v>
      </c>
      <c r="N629">
        <f t="shared" si="86"/>
        <v>4</v>
      </c>
      <c r="O629" t="str">
        <f t="shared" si="87"/>
        <v>Apr</v>
      </c>
      <c r="P629" t="str">
        <f t="shared" si="88"/>
        <v>Q2</v>
      </c>
      <c r="Q629" t="str">
        <f t="shared" si="89"/>
        <v>2021-04</v>
      </c>
    </row>
    <row r="630" spans="1:17" x14ac:dyDescent="0.35">
      <c r="A630" s="2">
        <v>44868</v>
      </c>
      <c r="B630" t="s">
        <v>23</v>
      </c>
      <c r="C630" t="s">
        <v>43</v>
      </c>
      <c r="D630" t="s">
        <v>20</v>
      </c>
      <c r="E630" s="3">
        <v>87196</v>
      </c>
      <c r="F630" s="3">
        <v>112017</v>
      </c>
      <c r="G630" t="s">
        <v>21</v>
      </c>
      <c r="H630" s="3" t="s">
        <v>663</v>
      </c>
      <c r="I630" s="3">
        <f t="shared" si="81"/>
        <v>24821</v>
      </c>
      <c r="J630" s="4">
        <f t="shared" si="82"/>
        <v>0.284657553098766</v>
      </c>
      <c r="K630" s="5">
        <f t="shared" si="83"/>
        <v>1.2846575530987661</v>
      </c>
      <c r="L630" s="4" t="str">
        <f t="shared" si="84"/>
        <v>Over Budget</v>
      </c>
      <c r="M630">
        <f t="shared" si="85"/>
        <v>2022</v>
      </c>
      <c r="N630">
        <f t="shared" si="86"/>
        <v>11</v>
      </c>
      <c r="O630" t="str">
        <f t="shared" si="87"/>
        <v>Nov</v>
      </c>
      <c r="P630" t="str">
        <f t="shared" si="88"/>
        <v>Q4</v>
      </c>
      <c r="Q630" t="str">
        <f t="shared" si="89"/>
        <v>2022-11</v>
      </c>
    </row>
    <row r="631" spans="1:17" x14ac:dyDescent="0.35">
      <c r="A631" s="2">
        <v>44257</v>
      </c>
      <c r="B631" t="s">
        <v>18</v>
      </c>
      <c r="C631" t="s">
        <v>23</v>
      </c>
      <c r="D631" t="s">
        <v>20</v>
      </c>
      <c r="E631" s="3">
        <v>141137</v>
      </c>
      <c r="F631" s="3">
        <v>102072</v>
      </c>
      <c r="G631" t="s">
        <v>32</v>
      </c>
      <c r="H631" s="3" t="s">
        <v>664</v>
      </c>
      <c r="I631" s="3">
        <f t="shared" si="81"/>
        <v>-39065</v>
      </c>
      <c r="J631" s="4">
        <f t="shared" si="82"/>
        <v>-0.27678780192295427</v>
      </c>
      <c r="K631" s="5">
        <f t="shared" si="83"/>
        <v>0.72321219807704573</v>
      </c>
      <c r="L631" s="4" t="str">
        <f t="shared" si="84"/>
        <v>Under Budget</v>
      </c>
      <c r="M631">
        <f t="shared" si="85"/>
        <v>2021</v>
      </c>
      <c r="N631">
        <f t="shared" si="86"/>
        <v>3</v>
      </c>
      <c r="O631" t="str">
        <f t="shared" si="87"/>
        <v>Mar</v>
      </c>
      <c r="P631" t="str">
        <f t="shared" si="88"/>
        <v>Q1</v>
      </c>
      <c r="Q631" t="str">
        <f t="shared" si="89"/>
        <v>2021-03</v>
      </c>
    </row>
    <row r="632" spans="1:17" x14ac:dyDescent="0.35">
      <c r="A632" s="2">
        <v>44830</v>
      </c>
      <c r="B632" t="s">
        <v>23</v>
      </c>
      <c r="C632" t="s">
        <v>29</v>
      </c>
      <c r="D632" t="s">
        <v>58</v>
      </c>
      <c r="E632" s="3">
        <v>101837</v>
      </c>
      <c r="F632" s="3">
        <v>22707</v>
      </c>
      <c r="G632" t="s">
        <v>32</v>
      </c>
      <c r="H632" s="3" t="s">
        <v>665</v>
      </c>
      <c r="I632" s="3">
        <f t="shared" si="81"/>
        <v>-79130</v>
      </c>
      <c r="J632" s="4">
        <f t="shared" si="82"/>
        <v>-0.77702603179590912</v>
      </c>
      <c r="K632" s="5">
        <f t="shared" si="83"/>
        <v>0.22297396820409085</v>
      </c>
      <c r="L632" s="4" t="str">
        <f t="shared" si="84"/>
        <v>Under Budget</v>
      </c>
      <c r="M632">
        <f t="shared" si="85"/>
        <v>2022</v>
      </c>
      <c r="N632">
        <f t="shared" si="86"/>
        <v>9</v>
      </c>
      <c r="O632" t="str">
        <f t="shared" si="87"/>
        <v>Sep</v>
      </c>
      <c r="P632" t="str">
        <f t="shared" si="88"/>
        <v>Q3</v>
      </c>
      <c r="Q632" t="str">
        <f t="shared" si="89"/>
        <v>2022-09</v>
      </c>
    </row>
    <row r="633" spans="1:17" x14ac:dyDescent="0.35">
      <c r="A633" s="2">
        <v>45271</v>
      </c>
      <c r="B633" t="s">
        <v>37</v>
      </c>
      <c r="C633" t="s">
        <v>19</v>
      </c>
      <c r="D633" t="s">
        <v>20</v>
      </c>
      <c r="E633" s="3">
        <v>88424</v>
      </c>
      <c r="F633" s="3">
        <v>128919</v>
      </c>
      <c r="G633" t="s">
        <v>32</v>
      </c>
      <c r="H633" s="3" t="s">
        <v>666</v>
      </c>
      <c r="I633" s="3">
        <f t="shared" si="81"/>
        <v>40495</v>
      </c>
      <c r="J633" s="4">
        <f t="shared" si="82"/>
        <v>0.45796390120329322</v>
      </c>
      <c r="K633" s="5">
        <f t="shared" si="83"/>
        <v>1.4579639012032932</v>
      </c>
      <c r="L633" s="4" t="str">
        <f t="shared" si="84"/>
        <v>Over Budget</v>
      </c>
      <c r="M633">
        <f t="shared" si="85"/>
        <v>2023</v>
      </c>
      <c r="N633">
        <f t="shared" si="86"/>
        <v>12</v>
      </c>
      <c r="O633" t="str">
        <f t="shared" si="87"/>
        <v>Dec</v>
      </c>
      <c r="P633" t="str">
        <f t="shared" si="88"/>
        <v>Q4</v>
      </c>
      <c r="Q633" t="str">
        <f t="shared" si="89"/>
        <v>2023-12</v>
      </c>
    </row>
    <row r="634" spans="1:17" x14ac:dyDescent="0.35">
      <c r="A634" s="2">
        <v>45225</v>
      </c>
      <c r="B634" t="s">
        <v>41</v>
      </c>
      <c r="C634" t="s">
        <v>23</v>
      </c>
      <c r="D634" t="s">
        <v>20</v>
      </c>
      <c r="E634" s="3">
        <v>148265</v>
      </c>
      <c r="F634" s="3">
        <v>164047</v>
      </c>
      <c r="G634" t="s">
        <v>35</v>
      </c>
      <c r="H634" s="3" t="s">
        <v>667</v>
      </c>
      <c r="I634" s="3">
        <f t="shared" si="81"/>
        <v>15782</v>
      </c>
      <c r="J634" s="4">
        <f t="shared" si="82"/>
        <v>0.10644454186760192</v>
      </c>
      <c r="K634" s="5">
        <f t="shared" si="83"/>
        <v>1.1064445418676019</v>
      </c>
      <c r="L634" s="4" t="str">
        <f t="shared" si="84"/>
        <v>Over Budget</v>
      </c>
      <c r="M634">
        <f t="shared" si="85"/>
        <v>2023</v>
      </c>
      <c r="N634">
        <f t="shared" si="86"/>
        <v>10</v>
      </c>
      <c r="O634" t="str">
        <f t="shared" si="87"/>
        <v>Oct</v>
      </c>
      <c r="P634" t="str">
        <f t="shared" si="88"/>
        <v>Q4</v>
      </c>
      <c r="Q634" t="str">
        <f t="shared" si="89"/>
        <v>2023-10</v>
      </c>
    </row>
    <row r="635" spans="1:17" x14ac:dyDescent="0.35">
      <c r="A635" s="2">
        <v>44800</v>
      </c>
      <c r="B635" t="s">
        <v>23</v>
      </c>
      <c r="C635" t="s">
        <v>43</v>
      </c>
      <c r="D635" t="s">
        <v>39</v>
      </c>
      <c r="E635" s="3">
        <v>129259</v>
      </c>
      <c r="F635" s="3">
        <v>20596</v>
      </c>
      <c r="G635" t="s">
        <v>21</v>
      </c>
      <c r="H635" s="3" t="s">
        <v>668</v>
      </c>
      <c r="I635" s="3">
        <f t="shared" si="81"/>
        <v>-108663</v>
      </c>
      <c r="J635" s="4">
        <f t="shared" si="82"/>
        <v>-0.84066099846045539</v>
      </c>
      <c r="K635" s="5">
        <f t="shared" si="83"/>
        <v>0.15933900153954464</v>
      </c>
      <c r="L635" s="4" t="str">
        <f t="shared" si="84"/>
        <v>Under Budget</v>
      </c>
      <c r="M635">
        <f t="shared" si="85"/>
        <v>2022</v>
      </c>
      <c r="N635">
        <f t="shared" si="86"/>
        <v>8</v>
      </c>
      <c r="O635" t="str">
        <f t="shared" si="87"/>
        <v>Aug</v>
      </c>
      <c r="P635" t="str">
        <f t="shared" si="88"/>
        <v>Q3</v>
      </c>
      <c r="Q635" t="str">
        <f t="shared" si="89"/>
        <v>2022-08</v>
      </c>
    </row>
    <row r="636" spans="1:17" x14ac:dyDescent="0.35">
      <c r="A636" s="2">
        <v>44878</v>
      </c>
      <c r="B636" t="s">
        <v>18</v>
      </c>
      <c r="C636" t="s">
        <v>19</v>
      </c>
      <c r="D636" t="s">
        <v>20</v>
      </c>
      <c r="E636" s="3">
        <v>86537</v>
      </c>
      <c r="F636" s="3">
        <v>127980</v>
      </c>
      <c r="G636" t="s">
        <v>35</v>
      </c>
      <c r="H636" s="3" t="s">
        <v>669</v>
      </c>
      <c r="I636" s="3">
        <f t="shared" si="81"/>
        <v>41443</v>
      </c>
      <c r="J636" s="4">
        <f t="shared" si="82"/>
        <v>0.47890497706183482</v>
      </c>
      <c r="K636" s="5">
        <f t="shared" si="83"/>
        <v>1.4789049770618348</v>
      </c>
      <c r="L636" s="4" t="str">
        <f t="shared" si="84"/>
        <v>Over Budget</v>
      </c>
      <c r="M636">
        <f t="shared" si="85"/>
        <v>2022</v>
      </c>
      <c r="N636">
        <f t="shared" si="86"/>
        <v>11</v>
      </c>
      <c r="O636" t="str">
        <f t="shared" si="87"/>
        <v>Nov</v>
      </c>
      <c r="P636" t="str">
        <f t="shared" si="88"/>
        <v>Q4</v>
      </c>
      <c r="Q636" t="str">
        <f t="shared" si="89"/>
        <v>2022-11</v>
      </c>
    </row>
    <row r="637" spans="1:17" x14ac:dyDescent="0.35">
      <c r="A637" s="2">
        <v>44730</v>
      </c>
      <c r="B637" t="s">
        <v>37</v>
      </c>
      <c r="C637" t="s">
        <v>29</v>
      </c>
      <c r="D637" t="s">
        <v>25</v>
      </c>
      <c r="E637" s="3">
        <v>71434</v>
      </c>
      <c r="F637" s="3">
        <v>99679</v>
      </c>
      <c r="G637" t="s">
        <v>32</v>
      </c>
      <c r="H637" s="3" t="s">
        <v>670</v>
      </c>
      <c r="I637" s="3">
        <f t="shared" si="81"/>
        <v>28245</v>
      </c>
      <c r="J637" s="4">
        <f t="shared" si="82"/>
        <v>0.39539994960383013</v>
      </c>
      <c r="K637" s="5">
        <f t="shared" si="83"/>
        <v>1.3953999496038301</v>
      </c>
      <c r="L637" s="4" t="str">
        <f t="shared" si="84"/>
        <v>Over Budget</v>
      </c>
      <c r="M637">
        <f t="shared" si="85"/>
        <v>2022</v>
      </c>
      <c r="N637">
        <f t="shared" si="86"/>
        <v>6</v>
      </c>
      <c r="O637" t="str">
        <f t="shared" si="87"/>
        <v>Jun</v>
      </c>
      <c r="P637" t="str">
        <f t="shared" si="88"/>
        <v>Q2</v>
      </c>
      <c r="Q637" t="str">
        <f t="shared" si="89"/>
        <v>2022-06</v>
      </c>
    </row>
    <row r="638" spans="1:17" x14ac:dyDescent="0.35">
      <c r="A638" s="2">
        <v>45034</v>
      </c>
      <c r="B638" t="s">
        <v>18</v>
      </c>
      <c r="C638" t="s">
        <v>34</v>
      </c>
      <c r="D638" t="s">
        <v>25</v>
      </c>
      <c r="E638" s="3">
        <v>66125</v>
      </c>
      <c r="F638" s="3">
        <v>11817</v>
      </c>
      <c r="G638" t="s">
        <v>35</v>
      </c>
      <c r="H638" s="3" t="s">
        <v>671</v>
      </c>
      <c r="I638" s="3">
        <f t="shared" si="81"/>
        <v>-54308</v>
      </c>
      <c r="J638" s="4">
        <f t="shared" si="82"/>
        <v>-0.82129300567107755</v>
      </c>
      <c r="K638" s="5">
        <f t="shared" si="83"/>
        <v>0.17870699432892251</v>
      </c>
      <c r="L638" s="4" t="str">
        <f t="shared" si="84"/>
        <v>Under Budget</v>
      </c>
      <c r="M638">
        <f t="shared" si="85"/>
        <v>2023</v>
      </c>
      <c r="N638">
        <f t="shared" si="86"/>
        <v>4</v>
      </c>
      <c r="O638" t="str">
        <f t="shared" si="87"/>
        <v>Apr</v>
      </c>
      <c r="P638" t="str">
        <f t="shared" si="88"/>
        <v>Q2</v>
      </c>
      <c r="Q638" t="str">
        <f t="shared" si="89"/>
        <v>2023-04</v>
      </c>
    </row>
    <row r="639" spans="1:17" x14ac:dyDescent="0.35">
      <c r="A639" s="2">
        <v>44841</v>
      </c>
      <c r="B639" t="s">
        <v>41</v>
      </c>
      <c r="C639" t="s">
        <v>23</v>
      </c>
      <c r="D639" t="s">
        <v>39</v>
      </c>
      <c r="E639" s="3">
        <v>62960</v>
      </c>
      <c r="F639" s="3">
        <v>34849</v>
      </c>
      <c r="G639" t="s">
        <v>21</v>
      </c>
      <c r="H639" s="3" t="s">
        <v>672</v>
      </c>
      <c r="I639" s="3">
        <f t="shared" si="81"/>
        <v>-28111</v>
      </c>
      <c r="J639" s="4">
        <f t="shared" si="82"/>
        <v>-0.44648983481575605</v>
      </c>
      <c r="K639" s="5">
        <f t="shared" si="83"/>
        <v>0.55351016518424401</v>
      </c>
      <c r="L639" s="4" t="str">
        <f t="shared" si="84"/>
        <v>Under Budget</v>
      </c>
      <c r="M639">
        <f t="shared" si="85"/>
        <v>2022</v>
      </c>
      <c r="N639">
        <f t="shared" si="86"/>
        <v>10</v>
      </c>
      <c r="O639" t="str">
        <f t="shared" si="87"/>
        <v>Oct</v>
      </c>
      <c r="P639" t="str">
        <f t="shared" si="88"/>
        <v>Q4</v>
      </c>
      <c r="Q639" t="str">
        <f t="shared" si="89"/>
        <v>2022-10</v>
      </c>
    </row>
    <row r="640" spans="1:17" x14ac:dyDescent="0.35">
      <c r="A640" s="2">
        <v>44429</v>
      </c>
      <c r="B640" t="s">
        <v>28</v>
      </c>
      <c r="C640" t="s">
        <v>24</v>
      </c>
      <c r="D640" t="s">
        <v>25</v>
      </c>
      <c r="E640" s="3">
        <v>71521</v>
      </c>
      <c r="F640" s="3">
        <v>80018</v>
      </c>
      <c r="G640" t="s">
        <v>21</v>
      </c>
      <c r="H640" s="3" t="s">
        <v>673</v>
      </c>
      <c r="I640" s="3">
        <f t="shared" si="81"/>
        <v>8497</v>
      </c>
      <c r="J640" s="4">
        <f t="shared" si="82"/>
        <v>0.11880426727814208</v>
      </c>
      <c r="K640" s="5">
        <f t="shared" si="83"/>
        <v>1.1188042672781422</v>
      </c>
      <c r="L640" s="4" t="str">
        <f t="shared" si="84"/>
        <v>Over Budget</v>
      </c>
      <c r="M640">
        <f t="shared" si="85"/>
        <v>2021</v>
      </c>
      <c r="N640">
        <f t="shared" si="86"/>
        <v>8</v>
      </c>
      <c r="O640" t="str">
        <f t="shared" si="87"/>
        <v>Aug</v>
      </c>
      <c r="P640" t="str">
        <f t="shared" si="88"/>
        <v>Q3</v>
      </c>
      <c r="Q640" t="str">
        <f t="shared" si="89"/>
        <v>2021-08</v>
      </c>
    </row>
    <row r="641" spans="1:17" x14ac:dyDescent="0.35">
      <c r="A641" s="2">
        <v>44720</v>
      </c>
      <c r="B641" t="s">
        <v>41</v>
      </c>
      <c r="C641" t="s">
        <v>29</v>
      </c>
      <c r="D641" t="s">
        <v>58</v>
      </c>
      <c r="E641" s="3">
        <v>99485</v>
      </c>
      <c r="F641" s="3">
        <v>63353</v>
      </c>
      <c r="G641" t="s">
        <v>26</v>
      </c>
      <c r="H641" s="3" t="s">
        <v>674</v>
      </c>
      <c r="I641" s="3">
        <f t="shared" si="81"/>
        <v>-36132</v>
      </c>
      <c r="J641" s="4">
        <f t="shared" si="82"/>
        <v>-0.36319043071819873</v>
      </c>
      <c r="K641" s="5">
        <f t="shared" si="83"/>
        <v>0.63680956928180132</v>
      </c>
      <c r="L641" s="4" t="str">
        <f t="shared" si="84"/>
        <v>Under Budget</v>
      </c>
      <c r="M641">
        <f t="shared" si="85"/>
        <v>2022</v>
      </c>
      <c r="N641">
        <f t="shared" si="86"/>
        <v>6</v>
      </c>
      <c r="O641" t="str">
        <f t="shared" si="87"/>
        <v>Jun</v>
      </c>
      <c r="P641" t="str">
        <f t="shared" si="88"/>
        <v>Q2</v>
      </c>
      <c r="Q641" t="str">
        <f t="shared" si="89"/>
        <v>2022-06</v>
      </c>
    </row>
    <row r="642" spans="1:17" x14ac:dyDescent="0.35">
      <c r="A642" s="2">
        <v>44542</v>
      </c>
      <c r="B642" t="s">
        <v>55</v>
      </c>
      <c r="C642" t="s">
        <v>19</v>
      </c>
      <c r="D642" t="s">
        <v>39</v>
      </c>
      <c r="E642" s="3">
        <v>34245</v>
      </c>
      <c r="F642" s="3">
        <v>161356</v>
      </c>
      <c r="G642" t="s">
        <v>26</v>
      </c>
      <c r="H642" s="3" t="s">
        <v>675</v>
      </c>
      <c r="I642" s="3">
        <f t="shared" si="81"/>
        <v>127111</v>
      </c>
      <c r="J642" s="4">
        <f t="shared" si="82"/>
        <v>3.7118119433493941</v>
      </c>
      <c r="K642" s="5">
        <f t="shared" si="83"/>
        <v>4.7118119433493941</v>
      </c>
      <c r="L642" s="4" t="str">
        <f t="shared" si="84"/>
        <v>Over Budget</v>
      </c>
      <c r="M642">
        <f t="shared" si="85"/>
        <v>2021</v>
      </c>
      <c r="N642">
        <f t="shared" si="86"/>
        <v>12</v>
      </c>
      <c r="O642" t="str">
        <f t="shared" si="87"/>
        <v>Dec</v>
      </c>
      <c r="P642" t="str">
        <f t="shared" si="88"/>
        <v>Q4</v>
      </c>
      <c r="Q642" t="str">
        <f t="shared" si="89"/>
        <v>2021-12</v>
      </c>
    </row>
    <row r="643" spans="1:17" x14ac:dyDescent="0.35">
      <c r="A643" s="2">
        <v>45266</v>
      </c>
      <c r="B643" t="s">
        <v>37</v>
      </c>
      <c r="C643" t="s">
        <v>29</v>
      </c>
      <c r="D643" t="s">
        <v>20</v>
      </c>
      <c r="E643" s="3">
        <v>42811</v>
      </c>
      <c r="F643" s="3">
        <v>109627</v>
      </c>
      <c r="G643" t="s">
        <v>26</v>
      </c>
      <c r="H643" s="3" t="s">
        <v>676</v>
      </c>
      <c r="I643" s="3">
        <f t="shared" si="81"/>
        <v>66816</v>
      </c>
      <c r="J643" s="4">
        <f t="shared" si="82"/>
        <v>1.5607203756044008</v>
      </c>
      <c r="K643" s="5">
        <f t="shared" si="83"/>
        <v>2.5607203756044008</v>
      </c>
      <c r="L643" s="4" t="str">
        <f t="shared" si="84"/>
        <v>Over Budget</v>
      </c>
      <c r="M643">
        <f t="shared" si="85"/>
        <v>2023</v>
      </c>
      <c r="N643">
        <f t="shared" si="86"/>
        <v>12</v>
      </c>
      <c r="O643" t="str">
        <f t="shared" si="87"/>
        <v>Dec</v>
      </c>
      <c r="P643" t="str">
        <f t="shared" si="88"/>
        <v>Q4</v>
      </c>
      <c r="Q643" t="str">
        <f t="shared" si="89"/>
        <v>2023-12</v>
      </c>
    </row>
    <row r="644" spans="1:17" x14ac:dyDescent="0.35">
      <c r="A644" s="2">
        <v>44742</v>
      </c>
      <c r="B644" t="s">
        <v>41</v>
      </c>
      <c r="C644" t="s">
        <v>19</v>
      </c>
      <c r="D644" t="s">
        <v>25</v>
      </c>
      <c r="E644" s="3">
        <v>145777</v>
      </c>
      <c r="F644" s="3">
        <v>59755</v>
      </c>
      <c r="G644" t="s">
        <v>32</v>
      </c>
      <c r="H644" s="3" t="s">
        <v>677</v>
      </c>
      <c r="I644" s="3">
        <f t="shared" si="81"/>
        <v>-86022</v>
      </c>
      <c r="J644" s="4">
        <f t="shared" si="82"/>
        <v>-0.59009308738689914</v>
      </c>
      <c r="K644" s="5">
        <f t="shared" si="83"/>
        <v>0.4099069126131008</v>
      </c>
      <c r="L644" s="4" t="str">
        <f t="shared" si="84"/>
        <v>Under Budget</v>
      </c>
      <c r="M644">
        <f t="shared" si="85"/>
        <v>2022</v>
      </c>
      <c r="N644">
        <f t="shared" si="86"/>
        <v>6</v>
      </c>
      <c r="O644" t="str">
        <f t="shared" si="87"/>
        <v>Jun</v>
      </c>
      <c r="P644" t="str">
        <f t="shared" si="88"/>
        <v>Q2</v>
      </c>
      <c r="Q644" t="str">
        <f t="shared" si="89"/>
        <v>2022-06</v>
      </c>
    </row>
    <row r="645" spans="1:17" x14ac:dyDescent="0.35">
      <c r="A645" s="2">
        <v>44990</v>
      </c>
      <c r="B645" t="s">
        <v>28</v>
      </c>
      <c r="C645" t="s">
        <v>29</v>
      </c>
      <c r="D645" t="s">
        <v>58</v>
      </c>
      <c r="E645" s="3">
        <v>41834</v>
      </c>
      <c r="F645" s="3">
        <v>19691</v>
      </c>
      <c r="G645" t="s">
        <v>26</v>
      </c>
      <c r="H645" s="3" t="s">
        <v>678</v>
      </c>
      <c r="I645" s="3">
        <f t="shared" ref="I645:I708" si="90">F645-E645</f>
        <v>-22143</v>
      </c>
      <c r="J645" s="4">
        <f t="shared" ref="J645:J708" si="91">IFERROR(I645/E645,0)</f>
        <v>-0.52930630587560357</v>
      </c>
      <c r="K645" s="5">
        <f t="shared" ref="K645:K708" si="92">IFERROR(F645/E645,0)</f>
        <v>0.47069369412439643</v>
      </c>
      <c r="L645" s="4" t="str">
        <f t="shared" ref="L645:L708" si="93">IF(I645&gt;0,"Over Budget",IF(I645&lt;0,"Under Budget","On Budget"))</f>
        <v>Under Budget</v>
      </c>
      <c r="M645">
        <f t="shared" ref="M645:M708" si="94">YEAR(A645)</f>
        <v>2023</v>
      </c>
      <c r="N645">
        <f t="shared" ref="N645:N708" si="95">MONTH(A645)</f>
        <v>3</v>
      </c>
      <c r="O645" t="str">
        <f t="shared" ref="O645:O708" si="96">TEXT(A645,"mmm")</f>
        <v>Mar</v>
      </c>
      <c r="P645" t="str">
        <f t="shared" ref="P645:P708" si="97">"Q"&amp;ROUNDUP(MONTH(A645)/3,0)</f>
        <v>Q1</v>
      </c>
      <c r="Q645" t="str">
        <f t="shared" ref="Q645:Q708" si="98">TEXT(A645,"yyyy-mm")</f>
        <v>2023-03</v>
      </c>
    </row>
    <row r="646" spans="1:17" x14ac:dyDescent="0.35">
      <c r="A646" s="2">
        <v>44445</v>
      </c>
      <c r="B646" t="s">
        <v>18</v>
      </c>
      <c r="C646" t="s">
        <v>34</v>
      </c>
      <c r="D646" t="s">
        <v>39</v>
      </c>
      <c r="E646" s="3">
        <v>91548</v>
      </c>
      <c r="F646" s="3">
        <v>9565</v>
      </c>
      <c r="G646" t="s">
        <v>32</v>
      </c>
      <c r="H646" s="3" t="s">
        <v>679</v>
      </c>
      <c r="I646" s="3">
        <f t="shared" si="90"/>
        <v>-81983</v>
      </c>
      <c r="J646" s="4">
        <f t="shared" si="91"/>
        <v>-0.89551929042687983</v>
      </c>
      <c r="K646" s="5">
        <f t="shared" si="92"/>
        <v>0.10448070957312011</v>
      </c>
      <c r="L646" s="4" t="str">
        <f t="shared" si="93"/>
        <v>Under Budget</v>
      </c>
      <c r="M646">
        <f t="shared" si="94"/>
        <v>2021</v>
      </c>
      <c r="N646">
        <f t="shared" si="95"/>
        <v>9</v>
      </c>
      <c r="O646" t="str">
        <f t="shared" si="96"/>
        <v>Sep</v>
      </c>
      <c r="P646" t="str">
        <f t="shared" si="97"/>
        <v>Q3</v>
      </c>
      <c r="Q646" t="str">
        <f t="shared" si="98"/>
        <v>2021-09</v>
      </c>
    </row>
    <row r="647" spans="1:17" x14ac:dyDescent="0.35">
      <c r="A647" s="2">
        <v>44243</v>
      </c>
      <c r="B647" t="s">
        <v>37</v>
      </c>
      <c r="C647" t="s">
        <v>23</v>
      </c>
      <c r="D647" t="s">
        <v>39</v>
      </c>
      <c r="E647" s="3">
        <v>71236</v>
      </c>
      <c r="F647" s="3">
        <v>49878</v>
      </c>
      <c r="G647" t="s">
        <v>35</v>
      </c>
      <c r="H647" s="3" t="s">
        <v>680</v>
      </c>
      <c r="I647" s="3">
        <f t="shared" si="90"/>
        <v>-21358</v>
      </c>
      <c r="J647" s="4">
        <f t="shared" si="91"/>
        <v>-0.29982031557077882</v>
      </c>
      <c r="K647" s="5">
        <f t="shared" si="92"/>
        <v>0.70017968442922118</v>
      </c>
      <c r="L647" s="4" t="str">
        <f t="shared" si="93"/>
        <v>Under Budget</v>
      </c>
      <c r="M647">
        <f t="shared" si="94"/>
        <v>2021</v>
      </c>
      <c r="N647">
        <f t="shared" si="95"/>
        <v>2</v>
      </c>
      <c r="O647" t="str">
        <f t="shared" si="96"/>
        <v>Feb</v>
      </c>
      <c r="P647" t="str">
        <f t="shared" si="97"/>
        <v>Q1</v>
      </c>
      <c r="Q647" t="str">
        <f t="shared" si="98"/>
        <v>2021-02</v>
      </c>
    </row>
    <row r="648" spans="1:17" x14ac:dyDescent="0.35">
      <c r="A648" s="2">
        <v>44410</v>
      </c>
      <c r="B648" t="s">
        <v>23</v>
      </c>
      <c r="C648" t="s">
        <v>24</v>
      </c>
      <c r="D648" t="s">
        <v>20</v>
      </c>
      <c r="E648" s="3">
        <v>58937</v>
      </c>
      <c r="F648" s="3">
        <v>89386</v>
      </c>
      <c r="G648" t="s">
        <v>21</v>
      </c>
      <c r="H648" s="3" t="s">
        <v>681</v>
      </c>
      <c r="I648" s="3">
        <f t="shared" si="90"/>
        <v>30449</v>
      </c>
      <c r="J648" s="4">
        <f t="shared" si="91"/>
        <v>0.51663640836825764</v>
      </c>
      <c r="K648" s="5">
        <f t="shared" si="92"/>
        <v>1.5166364083682575</v>
      </c>
      <c r="L648" s="4" t="str">
        <f t="shared" si="93"/>
        <v>Over Budget</v>
      </c>
      <c r="M648">
        <f t="shared" si="94"/>
        <v>2021</v>
      </c>
      <c r="N648">
        <f t="shared" si="95"/>
        <v>8</v>
      </c>
      <c r="O648" t="str">
        <f t="shared" si="96"/>
        <v>Aug</v>
      </c>
      <c r="P648" t="str">
        <f t="shared" si="97"/>
        <v>Q3</v>
      </c>
      <c r="Q648" t="str">
        <f t="shared" si="98"/>
        <v>2021-08</v>
      </c>
    </row>
    <row r="649" spans="1:17" x14ac:dyDescent="0.35">
      <c r="A649" s="2">
        <v>44435</v>
      </c>
      <c r="B649" t="s">
        <v>41</v>
      </c>
      <c r="C649" t="s">
        <v>34</v>
      </c>
      <c r="D649" t="s">
        <v>30</v>
      </c>
      <c r="E649" s="3">
        <v>16842</v>
      </c>
      <c r="F649" s="3">
        <v>72556</v>
      </c>
      <c r="G649" t="s">
        <v>35</v>
      </c>
      <c r="H649" s="3" t="s">
        <v>682</v>
      </c>
      <c r="I649" s="3">
        <f t="shared" si="90"/>
        <v>55714</v>
      </c>
      <c r="J649" s="4">
        <f t="shared" si="91"/>
        <v>3.3080394252464078</v>
      </c>
      <c r="K649" s="5">
        <f t="shared" si="92"/>
        <v>4.3080394252464078</v>
      </c>
      <c r="L649" s="4" t="str">
        <f t="shared" si="93"/>
        <v>Over Budget</v>
      </c>
      <c r="M649">
        <f t="shared" si="94"/>
        <v>2021</v>
      </c>
      <c r="N649">
        <f t="shared" si="95"/>
        <v>8</v>
      </c>
      <c r="O649" t="str">
        <f t="shared" si="96"/>
        <v>Aug</v>
      </c>
      <c r="P649" t="str">
        <f t="shared" si="97"/>
        <v>Q3</v>
      </c>
      <c r="Q649" t="str">
        <f t="shared" si="98"/>
        <v>2021-08</v>
      </c>
    </row>
    <row r="650" spans="1:17" x14ac:dyDescent="0.35">
      <c r="A650" s="2">
        <v>45276</v>
      </c>
      <c r="B650" t="s">
        <v>28</v>
      </c>
      <c r="C650" t="s">
        <v>23</v>
      </c>
      <c r="D650" t="s">
        <v>25</v>
      </c>
      <c r="E650" s="3">
        <v>149373</v>
      </c>
      <c r="F650" s="3">
        <v>143191</v>
      </c>
      <c r="G650" t="s">
        <v>26</v>
      </c>
      <c r="H650" s="3" t="s">
        <v>683</v>
      </c>
      <c r="I650" s="3">
        <f t="shared" si="90"/>
        <v>-6182</v>
      </c>
      <c r="J650" s="4">
        <f t="shared" si="91"/>
        <v>-4.1386328185147252E-2</v>
      </c>
      <c r="K650" s="5">
        <f t="shared" si="92"/>
        <v>0.9586136718148528</v>
      </c>
      <c r="L650" s="4" t="str">
        <f t="shared" si="93"/>
        <v>Under Budget</v>
      </c>
      <c r="M650">
        <f t="shared" si="94"/>
        <v>2023</v>
      </c>
      <c r="N650">
        <f t="shared" si="95"/>
        <v>12</v>
      </c>
      <c r="O650" t="str">
        <f t="shared" si="96"/>
        <v>Dec</v>
      </c>
      <c r="P650" t="str">
        <f t="shared" si="97"/>
        <v>Q4</v>
      </c>
      <c r="Q650" t="str">
        <f t="shared" si="98"/>
        <v>2023-12</v>
      </c>
    </row>
    <row r="651" spans="1:17" x14ac:dyDescent="0.35">
      <c r="A651" s="2">
        <v>44546</v>
      </c>
      <c r="B651" t="s">
        <v>41</v>
      </c>
      <c r="C651" t="s">
        <v>24</v>
      </c>
      <c r="D651" t="s">
        <v>58</v>
      </c>
      <c r="E651" s="3">
        <v>112862</v>
      </c>
      <c r="F651" s="3">
        <v>91574</v>
      </c>
      <c r="G651" t="s">
        <v>26</v>
      </c>
      <c r="H651" s="3" t="s">
        <v>684</v>
      </c>
      <c r="I651" s="3">
        <f t="shared" si="90"/>
        <v>-21288</v>
      </c>
      <c r="J651" s="4">
        <f t="shared" si="91"/>
        <v>-0.18861973029008877</v>
      </c>
      <c r="K651" s="5">
        <f t="shared" si="92"/>
        <v>0.81138026970991117</v>
      </c>
      <c r="L651" s="4" t="str">
        <f t="shared" si="93"/>
        <v>Under Budget</v>
      </c>
      <c r="M651">
        <f t="shared" si="94"/>
        <v>2021</v>
      </c>
      <c r="N651">
        <f t="shared" si="95"/>
        <v>12</v>
      </c>
      <c r="O651" t="str">
        <f t="shared" si="96"/>
        <v>Dec</v>
      </c>
      <c r="P651" t="str">
        <f t="shared" si="97"/>
        <v>Q4</v>
      </c>
      <c r="Q651" t="str">
        <f t="shared" si="98"/>
        <v>2021-12</v>
      </c>
    </row>
    <row r="652" spans="1:17" x14ac:dyDescent="0.35">
      <c r="A652" s="2">
        <v>44303</v>
      </c>
      <c r="B652" t="s">
        <v>55</v>
      </c>
      <c r="C652" t="s">
        <v>29</v>
      </c>
      <c r="D652" t="s">
        <v>39</v>
      </c>
      <c r="E652" s="3">
        <v>35090</v>
      </c>
      <c r="F652" s="3">
        <v>126146</v>
      </c>
      <c r="G652" t="s">
        <v>32</v>
      </c>
      <c r="H652" s="3" t="s">
        <v>685</v>
      </c>
      <c r="I652" s="3">
        <f t="shared" si="90"/>
        <v>91056</v>
      </c>
      <c r="J652" s="4">
        <f t="shared" si="91"/>
        <v>2.5949273297235678</v>
      </c>
      <c r="K652" s="5">
        <f t="shared" si="92"/>
        <v>3.5949273297235678</v>
      </c>
      <c r="L652" s="4" t="str">
        <f t="shared" si="93"/>
        <v>Over Budget</v>
      </c>
      <c r="M652">
        <f t="shared" si="94"/>
        <v>2021</v>
      </c>
      <c r="N652">
        <f t="shared" si="95"/>
        <v>4</v>
      </c>
      <c r="O652" t="str">
        <f t="shared" si="96"/>
        <v>Apr</v>
      </c>
      <c r="P652" t="str">
        <f t="shared" si="97"/>
        <v>Q2</v>
      </c>
      <c r="Q652" t="str">
        <f t="shared" si="98"/>
        <v>2021-04</v>
      </c>
    </row>
    <row r="653" spans="1:17" x14ac:dyDescent="0.35">
      <c r="A653" s="2">
        <v>45027</v>
      </c>
      <c r="B653" t="s">
        <v>37</v>
      </c>
      <c r="C653" t="s">
        <v>24</v>
      </c>
      <c r="D653" t="s">
        <v>25</v>
      </c>
      <c r="E653" s="3">
        <v>132408</v>
      </c>
      <c r="F653" s="3">
        <v>73777</v>
      </c>
      <c r="G653" t="s">
        <v>32</v>
      </c>
      <c r="H653" s="3" t="s">
        <v>686</v>
      </c>
      <c r="I653" s="3">
        <f t="shared" si="90"/>
        <v>-58631</v>
      </c>
      <c r="J653" s="4">
        <f t="shared" si="91"/>
        <v>-0.44280557066038306</v>
      </c>
      <c r="K653" s="5">
        <f t="shared" si="92"/>
        <v>0.55719442933961694</v>
      </c>
      <c r="L653" s="4" t="str">
        <f t="shared" si="93"/>
        <v>Under Budget</v>
      </c>
      <c r="M653">
        <f t="shared" si="94"/>
        <v>2023</v>
      </c>
      <c r="N653">
        <f t="shared" si="95"/>
        <v>4</v>
      </c>
      <c r="O653" t="str">
        <f t="shared" si="96"/>
        <v>Apr</v>
      </c>
      <c r="P653" t="str">
        <f t="shared" si="97"/>
        <v>Q2</v>
      </c>
      <c r="Q653" t="str">
        <f t="shared" si="98"/>
        <v>2023-04</v>
      </c>
    </row>
    <row r="654" spans="1:17" x14ac:dyDescent="0.35">
      <c r="A654" s="2">
        <v>44244</v>
      </c>
      <c r="B654" t="s">
        <v>18</v>
      </c>
      <c r="C654" t="s">
        <v>43</v>
      </c>
      <c r="D654" t="s">
        <v>58</v>
      </c>
      <c r="E654" s="3">
        <v>18828</v>
      </c>
      <c r="F654" s="3">
        <v>143404</v>
      </c>
      <c r="G654" t="s">
        <v>35</v>
      </c>
      <c r="H654" s="3" t="s">
        <v>687</v>
      </c>
      <c r="I654" s="3">
        <f t="shared" si="90"/>
        <v>124576</v>
      </c>
      <c r="J654" s="4">
        <f t="shared" si="91"/>
        <v>6.6165285744635645</v>
      </c>
      <c r="K654" s="5">
        <f t="shared" si="92"/>
        <v>7.6165285744635645</v>
      </c>
      <c r="L654" s="4" t="str">
        <f t="shared" si="93"/>
        <v>Over Budget</v>
      </c>
      <c r="M654">
        <f t="shared" si="94"/>
        <v>2021</v>
      </c>
      <c r="N654">
        <f t="shared" si="95"/>
        <v>2</v>
      </c>
      <c r="O654" t="str">
        <f t="shared" si="96"/>
        <v>Feb</v>
      </c>
      <c r="P654" t="str">
        <f t="shared" si="97"/>
        <v>Q1</v>
      </c>
      <c r="Q654" t="str">
        <f t="shared" si="98"/>
        <v>2021-02</v>
      </c>
    </row>
    <row r="655" spans="1:17" x14ac:dyDescent="0.35">
      <c r="A655" s="2">
        <v>44533</v>
      </c>
      <c r="B655" t="s">
        <v>28</v>
      </c>
      <c r="C655" t="s">
        <v>24</v>
      </c>
      <c r="D655" t="s">
        <v>58</v>
      </c>
      <c r="E655" s="3">
        <v>62480</v>
      </c>
      <c r="F655" s="3">
        <v>56475</v>
      </c>
      <c r="G655" t="s">
        <v>35</v>
      </c>
      <c r="H655" s="3" t="s">
        <v>688</v>
      </c>
      <c r="I655" s="3">
        <f t="shared" si="90"/>
        <v>-6005</v>
      </c>
      <c r="J655" s="4">
        <f t="shared" si="91"/>
        <v>-9.6110755441741358E-2</v>
      </c>
      <c r="K655" s="5">
        <f t="shared" si="92"/>
        <v>0.9038892445582587</v>
      </c>
      <c r="L655" s="4" t="str">
        <f t="shared" si="93"/>
        <v>Under Budget</v>
      </c>
      <c r="M655">
        <f t="shared" si="94"/>
        <v>2021</v>
      </c>
      <c r="N655">
        <f t="shared" si="95"/>
        <v>12</v>
      </c>
      <c r="O655" t="str">
        <f t="shared" si="96"/>
        <v>Dec</v>
      </c>
      <c r="P655" t="str">
        <f t="shared" si="97"/>
        <v>Q4</v>
      </c>
      <c r="Q655" t="str">
        <f t="shared" si="98"/>
        <v>2021-12</v>
      </c>
    </row>
    <row r="656" spans="1:17" x14ac:dyDescent="0.35">
      <c r="A656" s="2">
        <v>45246</v>
      </c>
      <c r="B656" t="s">
        <v>41</v>
      </c>
      <c r="C656" t="s">
        <v>23</v>
      </c>
      <c r="D656" t="s">
        <v>39</v>
      </c>
      <c r="E656" s="3">
        <v>113616</v>
      </c>
      <c r="F656" s="3">
        <v>152470</v>
      </c>
      <c r="G656" t="s">
        <v>26</v>
      </c>
      <c r="H656" s="3" t="s">
        <v>689</v>
      </c>
      <c r="I656" s="3">
        <f t="shared" si="90"/>
        <v>38854</v>
      </c>
      <c r="J656" s="4">
        <f t="shared" si="91"/>
        <v>0.34197648218560767</v>
      </c>
      <c r="K656" s="5">
        <f t="shared" si="92"/>
        <v>1.3419764821856077</v>
      </c>
      <c r="L656" s="4" t="str">
        <f t="shared" si="93"/>
        <v>Over Budget</v>
      </c>
      <c r="M656">
        <f t="shared" si="94"/>
        <v>2023</v>
      </c>
      <c r="N656">
        <f t="shared" si="95"/>
        <v>11</v>
      </c>
      <c r="O656" t="str">
        <f t="shared" si="96"/>
        <v>Nov</v>
      </c>
      <c r="P656" t="str">
        <f t="shared" si="97"/>
        <v>Q4</v>
      </c>
      <c r="Q656" t="str">
        <f t="shared" si="98"/>
        <v>2023-11</v>
      </c>
    </row>
    <row r="657" spans="1:17" x14ac:dyDescent="0.35">
      <c r="A657" s="2">
        <v>45000</v>
      </c>
      <c r="B657" t="s">
        <v>37</v>
      </c>
      <c r="C657" t="s">
        <v>34</v>
      </c>
      <c r="D657" t="s">
        <v>25</v>
      </c>
      <c r="E657" s="3">
        <v>108373</v>
      </c>
      <c r="F657" s="3">
        <v>33363</v>
      </c>
      <c r="G657" t="s">
        <v>32</v>
      </c>
      <c r="H657" s="3" t="s">
        <v>690</v>
      </c>
      <c r="I657" s="3">
        <f t="shared" si="90"/>
        <v>-75010</v>
      </c>
      <c r="J657" s="4">
        <f t="shared" si="91"/>
        <v>-0.69214656787207141</v>
      </c>
      <c r="K657" s="5">
        <f t="shared" si="92"/>
        <v>0.30785343212792854</v>
      </c>
      <c r="L657" s="4" t="str">
        <f t="shared" si="93"/>
        <v>Under Budget</v>
      </c>
      <c r="M657">
        <f t="shared" si="94"/>
        <v>2023</v>
      </c>
      <c r="N657">
        <f t="shared" si="95"/>
        <v>3</v>
      </c>
      <c r="O657" t="str">
        <f t="shared" si="96"/>
        <v>Mar</v>
      </c>
      <c r="P657" t="str">
        <f t="shared" si="97"/>
        <v>Q1</v>
      </c>
      <c r="Q657" t="str">
        <f t="shared" si="98"/>
        <v>2023-03</v>
      </c>
    </row>
    <row r="658" spans="1:17" x14ac:dyDescent="0.35">
      <c r="A658" s="2">
        <v>44204</v>
      </c>
      <c r="B658" t="s">
        <v>41</v>
      </c>
      <c r="C658" t="s">
        <v>34</v>
      </c>
      <c r="D658" t="s">
        <v>58</v>
      </c>
      <c r="E658" s="3">
        <v>103911</v>
      </c>
      <c r="F658" s="3">
        <v>124320</v>
      </c>
      <c r="G658" t="s">
        <v>32</v>
      </c>
      <c r="H658" s="3" t="s">
        <v>691</v>
      </c>
      <c r="I658" s="3">
        <f t="shared" si="90"/>
        <v>20409</v>
      </c>
      <c r="J658" s="4">
        <f t="shared" si="91"/>
        <v>0.19640846493633976</v>
      </c>
      <c r="K658" s="5">
        <f t="shared" si="92"/>
        <v>1.1964084649363398</v>
      </c>
      <c r="L658" s="4" t="str">
        <f t="shared" si="93"/>
        <v>Over Budget</v>
      </c>
      <c r="M658">
        <f t="shared" si="94"/>
        <v>2021</v>
      </c>
      <c r="N658">
        <f t="shared" si="95"/>
        <v>1</v>
      </c>
      <c r="O658" t="str">
        <f t="shared" si="96"/>
        <v>Jan</v>
      </c>
      <c r="P658" t="str">
        <f t="shared" si="97"/>
        <v>Q1</v>
      </c>
      <c r="Q658" t="str">
        <f t="shared" si="98"/>
        <v>2021-01</v>
      </c>
    </row>
    <row r="659" spans="1:17" x14ac:dyDescent="0.35">
      <c r="A659" s="2">
        <v>44821</v>
      </c>
      <c r="B659" t="s">
        <v>37</v>
      </c>
      <c r="C659" t="s">
        <v>43</v>
      </c>
      <c r="D659" t="s">
        <v>39</v>
      </c>
      <c r="E659" s="3">
        <v>20042</v>
      </c>
      <c r="F659" s="3">
        <v>60225</v>
      </c>
      <c r="G659" t="s">
        <v>35</v>
      </c>
      <c r="H659" s="3" t="s">
        <v>692</v>
      </c>
      <c r="I659" s="3">
        <f t="shared" si="90"/>
        <v>40183</v>
      </c>
      <c r="J659" s="4">
        <f t="shared" si="91"/>
        <v>2.004939626783754</v>
      </c>
      <c r="K659" s="5">
        <f t="shared" si="92"/>
        <v>3.004939626783754</v>
      </c>
      <c r="L659" s="4" t="str">
        <f t="shared" si="93"/>
        <v>Over Budget</v>
      </c>
      <c r="M659">
        <f t="shared" si="94"/>
        <v>2022</v>
      </c>
      <c r="N659">
        <f t="shared" si="95"/>
        <v>9</v>
      </c>
      <c r="O659" t="str">
        <f t="shared" si="96"/>
        <v>Sep</v>
      </c>
      <c r="P659" t="str">
        <f t="shared" si="97"/>
        <v>Q3</v>
      </c>
      <c r="Q659" t="str">
        <f t="shared" si="98"/>
        <v>2022-09</v>
      </c>
    </row>
    <row r="660" spans="1:17" x14ac:dyDescent="0.35">
      <c r="A660" s="2">
        <v>44915</v>
      </c>
      <c r="B660" t="s">
        <v>55</v>
      </c>
      <c r="C660" t="s">
        <v>23</v>
      </c>
      <c r="D660" t="s">
        <v>25</v>
      </c>
      <c r="E660" s="3">
        <v>21070</v>
      </c>
      <c r="F660" s="3">
        <v>157732</v>
      </c>
      <c r="G660" t="s">
        <v>32</v>
      </c>
      <c r="H660" s="3" t="s">
        <v>693</v>
      </c>
      <c r="I660" s="3">
        <f t="shared" si="90"/>
        <v>136662</v>
      </c>
      <c r="J660" s="4">
        <f t="shared" si="91"/>
        <v>6.4860939724727098</v>
      </c>
      <c r="K660" s="5">
        <f t="shared" si="92"/>
        <v>7.4860939724727098</v>
      </c>
      <c r="L660" s="4" t="str">
        <f t="shared" si="93"/>
        <v>Over Budget</v>
      </c>
      <c r="M660">
        <f t="shared" si="94"/>
        <v>2022</v>
      </c>
      <c r="N660">
        <f t="shared" si="95"/>
        <v>12</v>
      </c>
      <c r="O660" t="str">
        <f t="shared" si="96"/>
        <v>Dec</v>
      </c>
      <c r="P660" t="str">
        <f t="shared" si="97"/>
        <v>Q4</v>
      </c>
      <c r="Q660" t="str">
        <f t="shared" si="98"/>
        <v>2022-12</v>
      </c>
    </row>
    <row r="661" spans="1:17" x14ac:dyDescent="0.35">
      <c r="A661" s="2">
        <v>44499</v>
      </c>
      <c r="B661" t="s">
        <v>41</v>
      </c>
      <c r="C661" t="s">
        <v>24</v>
      </c>
      <c r="D661" t="s">
        <v>25</v>
      </c>
      <c r="E661" s="3">
        <v>87080</v>
      </c>
      <c r="F661" s="3">
        <v>119001</v>
      </c>
      <c r="G661" t="s">
        <v>35</v>
      </c>
      <c r="H661" s="3" t="s">
        <v>694</v>
      </c>
      <c r="I661" s="3">
        <f t="shared" si="90"/>
        <v>31921</v>
      </c>
      <c r="J661" s="4">
        <f t="shared" si="91"/>
        <v>0.36657096922370236</v>
      </c>
      <c r="K661" s="5">
        <f t="shared" si="92"/>
        <v>1.3665709692237022</v>
      </c>
      <c r="L661" s="4" t="str">
        <f t="shared" si="93"/>
        <v>Over Budget</v>
      </c>
      <c r="M661">
        <f t="shared" si="94"/>
        <v>2021</v>
      </c>
      <c r="N661">
        <f t="shared" si="95"/>
        <v>10</v>
      </c>
      <c r="O661" t="str">
        <f t="shared" si="96"/>
        <v>Oct</v>
      </c>
      <c r="P661" t="str">
        <f t="shared" si="97"/>
        <v>Q4</v>
      </c>
      <c r="Q661" t="str">
        <f t="shared" si="98"/>
        <v>2021-10</v>
      </c>
    </row>
    <row r="662" spans="1:17" x14ac:dyDescent="0.35">
      <c r="A662" s="2">
        <v>44835</v>
      </c>
      <c r="B662" t="s">
        <v>55</v>
      </c>
      <c r="C662" t="s">
        <v>43</v>
      </c>
      <c r="D662" t="s">
        <v>39</v>
      </c>
      <c r="E662" s="3">
        <v>128665</v>
      </c>
      <c r="F662" s="3">
        <v>121409</v>
      </c>
      <c r="G662" t="s">
        <v>21</v>
      </c>
      <c r="H662" s="3" t="s">
        <v>695</v>
      </c>
      <c r="I662" s="3">
        <f t="shared" si="90"/>
        <v>-7256</v>
      </c>
      <c r="J662" s="4">
        <f t="shared" si="91"/>
        <v>-5.639451288229122E-2</v>
      </c>
      <c r="K662" s="5">
        <f t="shared" si="92"/>
        <v>0.94360548711770875</v>
      </c>
      <c r="L662" s="4" t="str">
        <f t="shared" si="93"/>
        <v>Under Budget</v>
      </c>
      <c r="M662">
        <f t="shared" si="94"/>
        <v>2022</v>
      </c>
      <c r="N662">
        <f t="shared" si="95"/>
        <v>10</v>
      </c>
      <c r="O662" t="str">
        <f t="shared" si="96"/>
        <v>Oct</v>
      </c>
      <c r="P662" t="str">
        <f t="shared" si="97"/>
        <v>Q4</v>
      </c>
      <c r="Q662" t="str">
        <f t="shared" si="98"/>
        <v>2022-10</v>
      </c>
    </row>
    <row r="663" spans="1:17" x14ac:dyDescent="0.35">
      <c r="A663" s="2">
        <v>44252</v>
      </c>
      <c r="B663" t="s">
        <v>23</v>
      </c>
      <c r="C663" t="s">
        <v>29</v>
      </c>
      <c r="D663" t="s">
        <v>25</v>
      </c>
      <c r="E663" s="3">
        <v>132188</v>
      </c>
      <c r="F663" s="3">
        <v>70402</v>
      </c>
      <c r="G663" t="s">
        <v>26</v>
      </c>
      <c r="H663" s="3" t="s">
        <v>696</v>
      </c>
      <c r="I663" s="3">
        <f t="shared" si="90"/>
        <v>-61786</v>
      </c>
      <c r="J663" s="4">
        <f t="shared" si="91"/>
        <v>-0.4674100523496838</v>
      </c>
      <c r="K663" s="5">
        <f t="shared" si="92"/>
        <v>0.5325899476503162</v>
      </c>
      <c r="L663" s="4" t="str">
        <f t="shared" si="93"/>
        <v>Under Budget</v>
      </c>
      <c r="M663">
        <f t="shared" si="94"/>
        <v>2021</v>
      </c>
      <c r="N663">
        <f t="shared" si="95"/>
        <v>2</v>
      </c>
      <c r="O663" t="str">
        <f t="shared" si="96"/>
        <v>Feb</v>
      </c>
      <c r="P663" t="str">
        <f t="shared" si="97"/>
        <v>Q1</v>
      </c>
      <c r="Q663" t="str">
        <f t="shared" si="98"/>
        <v>2021-02</v>
      </c>
    </row>
    <row r="664" spans="1:17" x14ac:dyDescent="0.35">
      <c r="A664" s="2">
        <v>44922</v>
      </c>
      <c r="B664" t="s">
        <v>23</v>
      </c>
      <c r="C664" t="s">
        <v>19</v>
      </c>
      <c r="D664" t="s">
        <v>30</v>
      </c>
      <c r="E664" s="3">
        <v>83595</v>
      </c>
      <c r="F664" s="3">
        <v>151817</v>
      </c>
      <c r="G664" t="s">
        <v>32</v>
      </c>
      <c r="H664" s="3" t="s">
        <v>697</v>
      </c>
      <c r="I664" s="3">
        <f t="shared" si="90"/>
        <v>68222</v>
      </c>
      <c r="J664" s="4">
        <f t="shared" si="91"/>
        <v>0.81610144147377239</v>
      </c>
      <c r="K664" s="5">
        <f t="shared" si="92"/>
        <v>1.8161014414737724</v>
      </c>
      <c r="L664" s="4" t="str">
        <f t="shared" si="93"/>
        <v>Over Budget</v>
      </c>
      <c r="M664">
        <f t="shared" si="94"/>
        <v>2022</v>
      </c>
      <c r="N664">
        <f t="shared" si="95"/>
        <v>12</v>
      </c>
      <c r="O664" t="str">
        <f t="shared" si="96"/>
        <v>Dec</v>
      </c>
      <c r="P664" t="str">
        <f t="shared" si="97"/>
        <v>Q4</v>
      </c>
      <c r="Q664" t="str">
        <f t="shared" si="98"/>
        <v>2022-12</v>
      </c>
    </row>
    <row r="665" spans="1:17" x14ac:dyDescent="0.35">
      <c r="A665" s="2">
        <v>44722</v>
      </c>
      <c r="B665" t="s">
        <v>28</v>
      </c>
      <c r="C665" t="s">
        <v>29</v>
      </c>
      <c r="D665" t="s">
        <v>58</v>
      </c>
      <c r="E665" s="3">
        <v>28018</v>
      </c>
      <c r="F665" s="3">
        <v>108905</v>
      </c>
      <c r="G665" t="s">
        <v>32</v>
      </c>
      <c r="H665" s="3" t="s">
        <v>698</v>
      </c>
      <c r="I665" s="3">
        <f t="shared" si="90"/>
        <v>80887</v>
      </c>
      <c r="J665" s="4">
        <f t="shared" si="91"/>
        <v>2.8869655221643229</v>
      </c>
      <c r="K665" s="5">
        <f t="shared" si="92"/>
        <v>3.8869655221643229</v>
      </c>
      <c r="L665" s="4" t="str">
        <f t="shared" si="93"/>
        <v>Over Budget</v>
      </c>
      <c r="M665">
        <f t="shared" si="94"/>
        <v>2022</v>
      </c>
      <c r="N665">
        <f t="shared" si="95"/>
        <v>6</v>
      </c>
      <c r="O665" t="str">
        <f t="shared" si="96"/>
        <v>Jun</v>
      </c>
      <c r="P665" t="str">
        <f t="shared" si="97"/>
        <v>Q2</v>
      </c>
      <c r="Q665" t="str">
        <f t="shared" si="98"/>
        <v>2022-06</v>
      </c>
    </row>
    <row r="666" spans="1:17" x14ac:dyDescent="0.35">
      <c r="A666" s="2">
        <v>44670</v>
      </c>
      <c r="B666" t="s">
        <v>55</v>
      </c>
      <c r="C666" t="s">
        <v>23</v>
      </c>
      <c r="D666" t="s">
        <v>58</v>
      </c>
      <c r="E666" s="3">
        <v>24093</v>
      </c>
      <c r="F666" s="3">
        <v>67604</v>
      </c>
      <c r="G666" t="s">
        <v>21</v>
      </c>
      <c r="H666" s="3" t="s">
        <v>699</v>
      </c>
      <c r="I666" s="3">
        <f t="shared" si="90"/>
        <v>43511</v>
      </c>
      <c r="J666" s="4">
        <f t="shared" si="91"/>
        <v>1.8059602374133565</v>
      </c>
      <c r="K666" s="5">
        <f t="shared" si="92"/>
        <v>2.8059602374133568</v>
      </c>
      <c r="L666" s="4" t="str">
        <f t="shared" si="93"/>
        <v>Over Budget</v>
      </c>
      <c r="M666">
        <f t="shared" si="94"/>
        <v>2022</v>
      </c>
      <c r="N666">
        <f t="shared" si="95"/>
        <v>4</v>
      </c>
      <c r="O666" t="str">
        <f t="shared" si="96"/>
        <v>Apr</v>
      </c>
      <c r="P666" t="str">
        <f t="shared" si="97"/>
        <v>Q2</v>
      </c>
      <c r="Q666" t="str">
        <f t="shared" si="98"/>
        <v>2022-04</v>
      </c>
    </row>
    <row r="667" spans="1:17" x14ac:dyDescent="0.35">
      <c r="A667" s="2">
        <v>44224</v>
      </c>
      <c r="B667" t="s">
        <v>37</v>
      </c>
      <c r="C667" t="s">
        <v>43</v>
      </c>
      <c r="D667" t="s">
        <v>25</v>
      </c>
      <c r="E667" s="3">
        <v>119972</v>
      </c>
      <c r="F667" s="3">
        <v>149095</v>
      </c>
      <c r="G667" t="s">
        <v>21</v>
      </c>
      <c r="H667" s="3" t="s">
        <v>700</v>
      </c>
      <c r="I667" s="3">
        <f t="shared" si="90"/>
        <v>29123</v>
      </c>
      <c r="J667" s="4">
        <f t="shared" si="91"/>
        <v>0.24274830793851898</v>
      </c>
      <c r="K667" s="5">
        <f t="shared" si="92"/>
        <v>1.2427483079385191</v>
      </c>
      <c r="L667" s="4" t="str">
        <f t="shared" si="93"/>
        <v>Over Budget</v>
      </c>
      <c r="M667">
        <f t="shared" si="94"/>
        <v>2021</v>
      </c>
      <c r="N667">
        <f t="shared" si="95"/>
        <v>1</v>
      </c>
      <c r="O667" t="str">
        <f t="shared" si="96"/>
        <v>Jan</v>
      </c>
      <c r="P667" t="str">
        <f t="shared" si="97"/>
        <v>Q1</v>
      </c>
      <c r="Q667" t="str">
        <f t="shared" si="98"/>
        <v>2021-01</v>
      </c>
    </row>
    <row r="668" spans="1:17" x14ac:dyDescent="0.35">
      <c r="A668" s="2">
        <v>44274</v>
      </c>
      <c r="B668" t="s">
        <v>28</v>
      </c>
      <c r="C668" t="s">
        <v>34</v>
      </c>
      <c r="D668" t="s">
        <v>39</v>
      </c>
      <c r="E668" s="3">
        <v>78079</v>
      </c>
      <c r="F668" s="3">
        <v>164033</v>
      </c>
      <c r="G668" t="s">
        <v>21</v>
      </c>
      <c r="H668" s="3" t="s">
        <v>701</v>
      </c>
      <c r="I668" s="3">
        <f t="shared" si="90"/>
        <v>85954</v>
      </c>
      <c r="J668" s="4">
        <f t="shared" si="91"/>
        <v>1.1008593860064806</v>
      </c>
      <c r="K668" s="5">
        <f t="shared" si="92"/>
        <v>2.1008593860064808</v>
      </c>
      <c r="L668" s="4" t="str">
        <f t="shared" si="93"/>
        <v>Over Budget</v>
      </c>
      <c r="M668">
        <f t="shared" si="94"/>
        <v>2021</v>
      </c>
      <c r="N668">
        <f t="shared" si="95"/>
        <v>3</v>
      </c>
      <c r="O668" t="str">
        <f t="shared" si="96"/>
        <v>Mar</v>
      </c>
      <c r="P668" t="str">
        <f t="shared" si="97"/>
        <v>Q1</v>
      </c>
      <c r="Q668" t="str">
        <f t="shared" si="98"/>
        <v>2021-03</v>
      </c>
    </row>
    <row r="669" spans="1:17" x14ac:dyDescent="0.35">
      <c r="A669" s="2">
        <v>44561</v>
      </c>
      <c r="B669" t="s">
        <v>41</v>
      </c>
      <c r="C669" t="s">
        <v>43</v>
      </c>
      <c r="D669" t="s">
        <v>20</v>
      </c>
      <c r="E669" s="3">
        <v>26118</v>
      </c>
      <c r="F669" s="3">
        <v>103643</v>
      </c>
      <c r="G669" t="s">
        <v>35</v>
      </c>
      <c r="H669" s="3" t="s">
        <v>702</v>
      </c>
      <c r="I669" s="3">
        <f t="shared" si="90"/>
        <v>77525</v>
      </c>
      <c r="J669" s="4">
        <f t="shared" si="91"/>
        <v>2.9682594379355236</v>
      </c>
      <c r="K669" s="5">
        <f t="shared" si="92"/>
        <v>3.9682594379355236</v>
      </c>
      <c r="L669" s="4" t="str">
        <f t="shared" si="93"/>
        <v>Over Budget</v>
      </c>
      <c r="M669">
        <f t="shared" si="94"/>
        <v>2021</v>
      </c>
      <c r="N669">
        <f t="shared" si="95"/>
        <v>12</v>
      </c>
      <c r="O669" t="str">
        <f t="shared" si="96"/>
        <v>Dec</v>
      </c>
      <c r="P669" t="str">
        <f t="shared" si="97"/>
        <v>Q4</v>
      </c>
      <c r="Q669" t="str">
        <f t="shared" si="98"/>
        <v>2021-12</v>
      </c>
    </row>
    <row r="670" spans="1:17" x14ac:dyDescent="0.35">
      <c r="A670" s="2">
        <v>44862</v>
      </c>
      <c r="B670" t="s">
        <v>41</v>
      </c>
      <c r="C670" t="s">
        <v>19</v>
      </c>
      <c r="D670" t="s">
        <v>25</v>
      </c>
      <c r="E670" s="3">
        <v>82889</v>
      </c>
      <c r="F670" s="3">
        <v>64834</v>
      </c>
      <c r="G670" t="s">
        <v>35</v>
      </c>
      <c r="H670" s="3" t="s">
        <v>703</v>
      </c>
      <c r="I670" s="3">
        <f t="shared" si="90"/>
        <v>-18055</v>
      </c>
      <c r="J670" s="4">
        <f t="shared" si="91"/>
        <v>-0.21782142383187153</v>
      </c>
      <c r="K670" s="5">
        <f t="shared" si="92"/>
        <v>0.78217857616812847</v>
      </c>
      <c r="L670" s="4" t="str">
        <f t="shared" si="93"/>
        <v>Under Budget</v>
      </c>
      <c r="M670">
        <f t="shared" si="94"/>
        <v>2022</v>
      </c>
      <c r="N670">
        <f t="shared" si="95"/>
        <v>10</v>
      </c>
      <c r="O670" t="str">
        <f t="shared" si="96"/>
        <v>Oct</v>
      </c>
      <c r="P670" t="str">
        <f t="shared" si="97"/>
        <v>Q4</v>
      </c>
      <c r="Q670" t="str">
        <f t="shared" si="98"/>
        <v>2022-10</v>
      </c>
    </row>
    <row r="671" spans="1:17" x14ac:dyDescent="0.35">
      <c r="A671" s="2">
        <v>44722</v>
      </c>
      <c r="B671" t="s">
        <v>37</v>
      </c>
      <c r="C671" t="s">
        <v>23</v>
      </c>
      <c r="D671" t="s">
        <v>20</v>
      </c>
      <c r="E671" s="3">
        <v>23349</v>
      </c>
      <c r="F671" s="3">
        <v>57679</v>
      </c>
      <c r="G671" t="s">
        <v>21</v>
      </c>
      <c r="H671" s="3" t="s">
        <v>704</v>
      </c>
      <c r="I671" s="3">
        <f t="shared" si="90"/>
        <v>34330</v>
      </c>
      <c r="J671" s="4">
        <f t="shared" si="91"/>
        <v>1.4702985138549831</v>
      </c>
      <c r="K671" s="5">
        <f t="shared" si="92"/>
        <v>2.4702985138549831</v>
      </c>
      <c r="L671" s="4" t="str">
        <f t="shared" si="93"/>
        <v>Over Budget</v>
      </c>
      <c r="M671">
        <f t="shared" si="94"/>
        <v>2022</v>
      </c>
      <c r="N671">
        <f t="shared" si="95"/>
        <v>6</v>
      </c>
      <c r="O671" t="str">
        <f t="shared" si="96"/>
        <v>Jun</v>
      </c>
      <c r="P671" t="str">
        <f t="shared" si="97"/>
        <v>Q2</v>
      </c>
      <c r="Q671" t="str">
        <f t="shared" si="98"/>
        <v>2022-06</v>
      </c>
    </row>
    <row r="672" spans="1:17" x14ac:dyDescent="0.35">
      <c r="A672" s="2">
        <v>44895</v>
      </c>
      <c r="B672" t="s">
        <v>18</v>
      </c>
      <c r="C672" t="s">
        <v>43</v>
      </c>
      <c r="D672" t="s">
        <v>25</v>
      </c>
      <c r="E672" s="3">
        <v>76304</v>
      </c>
      <c r="F672" s="3">
        <v>42179</v>
      </c>
      <c r="G672" t="s">
        <v>26</v>
      </c>
      <c r="H672" s="3" t="s">
        <v>705</v>
      </c>
      <c r="I672" s="3">
        <f t="shared" si="90"/>
        <v>-34125</v>
      </c>
      <c r="J672" s="4">
        <f t="shared" si="91"/>
        <v>-0.44722426085133149</v>
      </c>
      <c r="K672" s="5">
        <f t="shared" si="92"/>
        <v>0.55277573914866851</v>
      </c>
      <c r="L672" s="4" t="str">
        <f t="shared" si="93"/>
        <v>Under Budget</v>
      </c>
      <c r="M672">
        <f t="shared" si="94"/>
        <v>2022</v>
      </c>
      <c r="N672">
        <f t="shared" si="95"/>
        <v>11</v>
      </c>
      <c r="O672" t="str">
        <f t="shared" si="96"/>
        <v>Nov</v>
      </c>
      <c r="P672" t="str">
        <f t="shared" si="97"/>
        <v>Q4</v>
      </c>
      <c r="Q672" t="str">
        <f t="shared" si="98"/>
        <v>2022-11</v>
      </c>
    </row>
    <row r="673" spans="1:17" x14ac:dyDescent="0.35">
      <c r="A673" s="2">
        <v>45079</v>
      </c>
      <c r="B673" t="s">
        <v>18</v>
      </c>
      <c r="C673" t="s">
        <v>29</v>
      </c>
      <c r="D673" t="s">
        <v>20</v>
      </c>
      <c r="E673" s="3">
        <v>24163</v>
      </c>
      <c r="F673" s="3">
        <v>28581</v>
      </c>
      <c r="G673" t="s">
        <v>26</v>
      </c>
      <c r="H673" s="3" t="s">
        <v>706</v>
      </c>
      <c r="I673" s="3">
        <f t="shared" si="90"/>
        <v>4418</v>
      </c>
      <c r="J673" s="4">
        <f t="shared" si="91"/>
        <v>0.18284153457766006</v>
      </c>
      <c r="K673" s="5">
        <f t="shared" si="92"/>
        <v>1.1828415345776602</v>
      </c>
      <c r="L673" s="4" t="str">
        <f t="shared" si="93"/>
        <v>Over Budget</v>
      </c>
      <c r="M673">
        <f t="shared" si="94"/>
        <v>2023</v>
      </c>
      <c r="N673">
        <f t="shared" si="95"/>
        <v>6</v>
      </c>
      <c r="O673" t="str">
        <f t="shared" si="96"/>
        <v>Jun</v>
      </c>
      <c r="P673" t="str">
        <f t="shared" si="97"/>
        <v>Q2</v>
      </c>
      <c r="Q673" t="str">
        <f t="shared" si="98"/>
        <v>2023-06</v>
      </c>
    </row>
    <row r="674" spans="1:17" x14ac:dyDescent="0.35">
      <c r="A674" s="2">
        <v>45227</v>
      </c>
      <c r="B674" t="s">
        <v>41</v>
      </c>
      <c r="C674" t="s">
        <v>24</v>
      </c>
      <c r="D674" t="s">
        <v>25</v>
      </c>
      <c r="E674" s="3">
        <v>25095</v>
      </c>
      <c r="F674" s="3">
        <v>90309</v>
      </c>
      <c r="G674" t="s">
        <v>32</v>
      </c>
      <c r="H674" s="3" t="s">
        <v>707</v>
      </c>
      <c r="I674" s="3">
        <f t="shared" si="90"/>
        <v>65214</v>
      </c>
      <c r="J674" s="4">
        <f t="shared" si="91"/>
        <v>2.598684997011357</v>
      </c>
      <c r="K674" s="5">
        <f t="shared" si="92"/>
        <v>3.598684997011357</v>
      </c>
      <c r="L674" s="4" t="str">
        <f t="shared" si="93"/>
        <v>Over Budget</v>
      </c>
      <c r="M674">
        <f t="shared" si="94"/>
        <v>2023</v>
      </c>
      <c r="N674">
        <f t="shared" si="95"/>
        <v>10</v>
      </c>
      <c r="O674" t="str">
        <f t="shared" si="96"/>
        <v>Oct</v>
      </c>
      <c r="P674" t="str">
        <f t="shared" si="97"/>
        <v>Q4</v>
      </c>
      <c r="Q674" t="str">
        <f t="shared" si="98"/>
        <v>2023-10</v>
      </c>
    </row>
    <row r="675" spans="1:17" x14ac:dyDescent="0.35">
      <c r="A675" s="2">
        <v>45223</v>
      </c>
      <c r="B675" t="s">
        <v>37</v>
      </c>
      <c r="C675" t="s">
        <v>29</v>
      </c>
      <c r="D675" t="s">
        <v>39</v>
      </c>
      <c r="E675" s="3">
        <v>130452</v>
      </c>
      <c r="F675" s="3">
        <v>82953</v>
      </c>
      <c r="G675" t="s">
        <v>35</v>
      </c>
      <c r="H675" s="3" t="s">
        <v>708</v>
      </c>
      <c r="I675" s="3">
        <f t="shared" si="90"/>
        <v>-47499</v>
      </c>
      <c r="J675" s="4">
        <f t="shared" si="91"/>
        <v>-0.36411093735626898</v>
      </c>
      <c r="K675" s="5">
        <f t="shared" si="92"/>
        <v>0.63588906264373102</v>
      </c>
      <c r="L675" s="4" t="str">
        <f t="shared" si="93"/>
        <v>Under Budget</v>
      </c>
      <c r="M675">
        <f t="shared" si="94"/>
        <v>2023</v>
      </c>
      <c r="N675">
        <f t="shared" si="95"/>
        <v>10</v>
      </c>
      <c r="O675" t="str">
        <f t="shared" si="96"/>
        <v>Oct</v>
      </c>
      <c r="P675" t="str">
        <f t="shared" si="97"/>
        <v>Q4</v>
      </c>
      <c r="Q675" t="str">
        <f t="shared" si="98"/>
        <v>2023-10</v>
      </c>
    </row>
    <row r="676" spans="1:17" x14ac:dyDescent="0.35">
      <c r="A676" s="2">
        <v>45115</v>
      </c>
      <c r="B676" t="s">
        <v>18</v>
      </c>
      <c r="C676" t="s">
        <v>23</v>
      </c>
      <c r="D676" t="s">
        <v>20</v>
      </c>
      <c r="E676" s="3">
        <v>76527</v>
      </c>
      <c r="F676" s="3">
        <v>159094</v>
      </c>
      <c r="G676" t="s">
        <v>26</v>
      </c>
      <c r="H676" s="3" t="s">
        <v>709</v>
      </c>
      <c r="I676" s="3">
        <f t="shared" si="90"/>
        <v>82567</v>
      </c>
      <c r="J676" s="4">
        <f t="shared" si="91"/>
        <v>1.0789263919923686</v>
      </c>
      <c r="K676" s="5">
        <f t="shared" si="92"/>
        <v>2.0789263919923688</v>
      </c>
      <c r="L676" s="4" t="str">
        <f t="shared" si="93"/>
        <v>Over Budget</v>
      </c>
      <c r="M676">
        <f t="shared" si="94"/>
        <v>2023</v>
      </c>
      <c r="N676">
        <f t="shared" si="95"/>
        <v>7</v>
      </c>
      <c r="O676" t="str">
        <f t="shared" si="96"/>
        <v>Jul</v>
      </c>
      <c r="P676" t="str">
        <f t="shared" si="97"/>
        <v>Q3</v>
      </c>
      <c r="Q676" t="str">
        <f t="shared" si="98"/>
        <v>2023-07</v>
      </c>
    </row>
    <row r="677" spans="1:17" x14ac:dyDescent="0.35">
      <c r="A677" s="2">
        <v>44946</v>
      </c>
      <c r="B677" t="s">
        <v>55</v>
      </c>
      <c r="C677" t="s">
        <v>43</v>
      </c>
      <c r="D677" t="s">
        <v>30</v>
      </c>
      <c r="E677" s="3">
        <v>52988</v>
      </c>
      <c r="F677" s="3">
        <v>77328</v>
      </c>
      <c r="G677" t="s">
        <v>32</v>
      </c>
      <c r="H677" s="3" t="s">
        <v>710</v>
      </c>
      <c r="I677" s="3">
        <f t="shared" si="90"/>
        <v>24340</v>
      </c>
      <c r="J677" s="4">
        <f t="shared" si="91"/>
        <v>0.45934928663093533</v>
      </c>
      <c r="K677" s="5">
        <f t="shared" si="92"/>
        <v>1.4593492866309352</v>
      </c>
      <c r="L677" s="4" t="str">
        <f t="shared" si="93"/>
        <v>Over Budget</v>
      </c>
      <c r="M677">
        <f t="shared" si="94"/>
        <v>2023</v>
      </c>
      <c r="N677">
        <f t="shared" si="95"/>
        <v>1</v>
      </c>
      <c r="O677" t="str">
        <f t="shared" si="96"/>
        <v>Jan</v>
      </c>
      <c r="P677" t="str">
        <f t="shared" si="97"/>
        <v>Q1</v>
      </c>
      <c r="Q677" t="str">
        <f t="shared" si="98"/>
        <v>2023-01</v>
      </c>
    </row>
    <row r="678" spans="1:17" x14ac:dyDescent="0.35">
      <c r="A678" s="2">
        <v>44559</v>
      </c>
      <c r="B678" t="s">
        <v>41</v>
      </c>
      <c r="C678" t="s">
        <v>29</v>
      </c>
      <c r="D678" t="s">
        <v>39</v>
      </c>
      <c r="E678" s="3">
        <v>68873</v>
      </c>
      <c r="F678" s="3">
        <v>156296</v>
      </c>
      <c r="G678" t="s">
        <v>26</v>
      </c>
      <c r="H678" s="3" t="s">
        <v>711</v>
      </c>
      <c r="I678" s="3">
        <f t="shared" si="90"/>
        <v>87423</v>
      </c>
      <c r="J678" s="4">
        <f t="shared" si="91"/>
        <v>1.2693363146661245</v>
      </c>
      <c r="K678" s="5">
        <f t="shared" si="92"/>
        <v>2.2693363146661247</v>
      </c>
      <c r="L678" s="4" t="str">
        <f t="shared" si="93"/>
        <v>Over Budget</v>
      </c>
      <c r="M678">
        <f t="shared" si="94"/>
        <v>2021</v>
      </c>
      <c r="N678">
        <f t="shared" si="95"/>
        <v>12</v>
      </c>
      <c r="O678" t="str">
        <f t="shared" si="96"/>
        <v>Dec</v>
      </c>
      <c r="P678" t="str">
        <f t="shared" si="97"/>
        <v>Q4</v>
      </c>
      <c r="Q678" t="str">
        <f t="shared" si="98"/>
        <v>2021-12</v>
      </c>
    </row>
    <row r="679" spans="1:17" x14ac:dyDescent="0.35">
      <c r="A679" s="2">
        <v>45002</v>
      </c>
      <c r="B679" t="s">
        <v>23</v>
      </c>
      <c r="C679" t="s">
        <v>43</v>
      </c>
      <c r="D679" t="s">
        <v>25</v>
      </c>
      <c r="E679" s="3">
        <v>145224</v>
      </c>
      <c r="F679" s="3">
        <v>115873</v>
      </c>
      <c r="G679" t="s">
        <v>35</v>
      </c>
      <c r="H679" s="3" t="s">
        <v>712</v>
      </c>
      <c r="I679" s="3">
        <f t="shared" si="90"/>
        <v>-29351</v>
      </c>
      <c r="J679" s="4">
        <f t="shared" si="91"/>
        <v>-0.20210846692006831</v>
      </c>
      <c r="K679" s="5">
        <f t="shared" si="92"/>
        <v>0.79789153307993166</v>
      </c>
      <c r="L679" s="4" t="str">
        <f t="shared" si="93"/>
        <v>Under Budget</v>
      </c>
      <c r="M679">
        <f t="shared" si="94"/>
        <v>2023</v>
      </c>
      <c r="N679">
        <f t="shared" si="95"/>
        <v>3</v>
      </c>
      <c r="O679" t="str">
        <f t="shared" si="96"/>
        <v>Mar</v>
      </c>
      <c r="P679" t="str">
        <f t="shared" si="97"/>
        <v>Q1</v>
      </c>
      <c r="Q679" t="str">
        <f t="shared" si="98"/>
        <v>2023-03</v>
      </c>
    </row>
    <row r="680" spans="1:17" x14ac:dyDescent="0.35">
      <c r="A680" s="2">
        <v>44935</v>
      </c>
      <c r="B680" t="s">
        <v>55</v>
      </c>
      <c r="C680" t="s">
        <v>29</v>
      </c>
      <c r="D680" t="s">
        <v>20</v>
      </c>
      <c r="E680" s="3">
        <v>59663</v>
      </c>
      <c r="F680" s="3">
        <v>128400</v>
      </c>
      <c r="G680" t="s">
        <v>26</v>
      </c>
      <c r="H680" s="3" t="s">
        <v>713</v>
      </c>
      <c r="I680" s="3">
        <f t="shared" si="90"/>
        <v>68737</v>
      </c>
      <c r="J680" s="4">
        <f t="shared" si="91"/>
        <v>1.1520875584533128</v>
      </c>
      <c r="K680" s="5">
        <f t="shared" si="92"/>
        <v>2.1520875584533128</v>
      </c>
      <c r="L680" s="4" t="str">
        <f t="shared" si="93"/>
        <v>Over Budget</v>
      </c>
      <c r="M680">
        <f t="shared" si="94"/>
        <v>2023</v>
      </c>
      <c r="N680">
        <f t="shared" si="95"/>
        <v>1</v>
      </c>
      <c r="O680" t="str">
        <f t="shared" si="96"/>
        <v>Jan</v>
      </c>
      <c r="P680" t="str">
        <f t="shared" si="97"/>
        <v>Q1</v>
      </c>
      <c r="Q680" t="str">
        <f t="shared" si="98"/>
        <v>2023-01</v>
      </c>
    </row>
    <row r="681" spans="1:17" x14ac:dyDescent="0.35">
      <c r="A681" s="2">
        <v>45235</v>
      </c>
      <c r="B681" t="s">
        <v>37</v>
      </c>
      <c r="C681" t="s">
        <v>23</v>
      </c>
      <c r="D681" t="s">
        <v>58</v>
      </c>
      <c r="E681" s="3">
        <v>103431</v>
      </c>
      <c r="F681" s="3">
        <v>103987</v>
      </c>
      <c r="G681" t="s">
        <v>26</v>
      </c>
      <c r="H681" s="3" t="s">
        <v>714</v>
      </c>
      <c r="I681" s="3">
        <f t="shared" si="90"/>
        <v>556</v>
      </c>
      <c r="J681" s="4">
        <f t="shared" si="91"/>
        <v>5.3755643859191155E-3</v>
      </c>
      <c r="K681" s="5">
        <f t="shared" si="92"/>
        <v>1.005375564385919</v>
      </c>
      <c r="L681" s="4" t="str">
        <f t="shared" si="93"/>
        <v>Over Budget</v>
      </c>
      <c r="M681">
        <f t="shared" si="94"/>
        <v>2023</v>
      </c>
      <c r="N681">
        <f t="shared" si="95"/>
        <v>11</v>
      </c>
      <c r="O681" t="str">
        <f t="shared" si="96"/>
        <v>Nov</v>
      </c>
      <c r="P681" t="str">
        <f t="shared" si="97"/>
        <v>Q4</v>
      </c>
      <c r="Q681" t="str">
        <f t="shared" si="98"/>
        <v>2023-11</v>
      </c>
    </row>
    <row r="682" spans="1:17" x14ac:dyDescent="0.35">
      <c r="A682" s="2">
        <v>44681</v>
      </c>
      <c r="B682" t="s">
        <v>23</v>
      </c>
      <c r="C682" t="s">
        <v>34</v>
      </c>
      <c r="D682" t="s">
        <v>39</v>
      </c>
      <c r="E682" s="3">
        <v>102263</v>
      </c>
      <c r="F682" s="3">
        <v>8234</v>
      </c>
      <c r="G682" t="s">
        <v>35</v>
      </c>
      <c r="H682" s="3" t="s">
        <v>715</v>
      </c>
      <c r="I682" s="3">
        <f t="shared" si="90"/>
        <v>-94029</v>
      </c>
      <c r="J682" s="4">
        <f t="shared" si="91"/>
        <v>-0.91948211963271176</v>
      </c>
      <c r="K682" s="5">
        <f t="shared" si="92"/>
        <v>8.0517880367288269E-2</v>
      </c>
      <c r="L682" s="4" t="str">
        <f t="shared" si="93"/>
        <v>Under Budget</v>
      </c>
      <c r="M682">
        <f t="shared" si="94"/>
        <v>2022</v>
      </c>
      <c r="N682">
        <f t="shared" si="95"/>
        <v>4</v>
      </c>
      <c r="O682" t="str">
        <f t="shared" si="96"/>
        <v>Apr</v>
      </c>
      <c r="P682" t="str">
        <f t="shared" si="97"/>
        <v>Q2</v>
      </c>
      <c r="Q682" t="str">
        <f t="shared" si="98"/>
        <v>2022-04</v>
      </c>
    </row>
    <row r="683" spans="1:17" x14ac:dyDescent="0.35">
      <c r="A683" s="2">
        <v>44224</v>
      </c>
      <c r="B683" t="s">
        <v>55</v>
      </c>
      <c r="C683" t="s">
        <v>29</v>
      </c>
      <c r="D683" t="s">
        <v>20</v>
      </c>
      <c r="E683" s="3">
        <v>76270</v>
      </c>
      <c r="F683" s="3">
        <v>88853</v>
      </c>
      <c r="G683" t="s">
        <v>32</v>
      </c>
      <c r="H683" s="3" t="s">
        <v>716</v>
      </c>
      <c r="I683" s="3">
        <f t="shared" si="90"/>
        <v>12583</v>
      </c>
      <c r="J683" s="4">
        <f t="shared" si="91"/>
        <v>0.1649796774616494</v>
      </c>
      <c r="K683" s="5">
        <f t="shared" si="92"/>
        <v>1.1649796774616494</v>
      </c>
      <c r="L683" s="4" t="str">
        <f t="shared" si="93"/>
        <v>Over Budget</v>
      </c>
      <c r="M683">
        <f t="shared" si="94"/>
        <v>2021</v>
      </c>
      <c r="N683">
        <f t="shared" si="95"/>
        <v>1</v>
      </c>
      <c r="O683" t="str">
        <f t="shared" si="96"/>
        <v>Jan</v>
      </c>
      <c r="P683" t="str">
        <f t="shared" si="97"/>
        <v>Q1</v>
      </c>
      <c r="Q683" t="str">
        <f t="shared" si="98"/>
        <v>2021-01</v>
      </c>
    </row>
    <row r="684" spans="1:17" x14ac:dyDescent="0.35">
      <c r="A684" s="2">
        <v>44910</v>
      </c>
      <c r="B684" t="s">
        <v>18</v>
      </c>
      <c r="C684" t="s">
        <v>24</v>
      </c>
      <c r="D684" t="s">
        <v>39</v>
      </c>
      <c r="E684" s="3">
        <v>81214</v>
      </c>
      <c r="F684" s="3">
        <v>11138</v>
      </c>
      <c r="G684" t="s">
        <v>32</v>
      </c>
      <c r="H684" s="3" t="s">
        <v>717</v>
      </c>
      <c r="I684" s="3">
        <f t="shared" si="90"/>
        <v>-70076</v>
      </c>
      <c r="J684" s="4">
        <f t="shared" si="91"/>
        <v>-0.86285615780530456</v>
      </c>
      <c r="K684" s="5">
        <f t="shared" si="92"/>
        <v>0.1371438421946955</v>
      </c>
      <c r="L684" s="4" t="str">
        <f t="shared" si="93"/>
        <v>Under Budget</v>
      </c>
      <c r="M684">
        <f t="shared" si="94"/>
        <v>2022</v>
      </c>
      <c r="N684">
        <f t="shared" si="95"/>
        <v>12</v>
      </c>
      <c r="O684" t="str">
        <f t="shared" si="96"/>
        <v>Dec</v>
      </c>
      <c r="P684" t="str">
        <f t="shared" si="97"/>
        <v>Q4</v>
      </c>
      <c r="Q684" t="str">
        <f t="shared" si="98"/>
        <v>2022-12</v>
      </c>
    </row>
    <row r="685" spans="1:17" x14ac:dyDescent="0.35">
      <c r="A685" s="2">
        <v>45259</v>
      </c>
      <c r="B685" t="s">
        <v>18</v>
      </c>
      <c r="C685" t="s">
        <v>29</v>
      </c>
      <c r="D685" t="s">
        <v>20</v>
      </c>
      <c r="E685" s="3">
        <v>104317</v>
      </c>
      <c r="F685" s="3">
        <v>90728</v>
      </c>
      <c r="G685" t="s">
        <v>21</v>
      </c>
      <c r="H685" s="3" t="s">
        <v>718</v>
      </c>
      <c r="I685" s="3">
        <f t="shared" si="90"/>
        <v>-13589</v>
      </c>
      <c r="J685" s="4">
        <f t="shared" si="91"/>
        <v>-0.13026639953219513</v>
      </c>
      <c r="K685" s="5">
        <f t="shared" si="92"/>
        <v>0.8697336004678049</v>
      </c>
      <c r="L685" s="4" t="str">
        <f t="shared" si="93"/>
        <v>Under Budget</v>
      </c>
      <c r="M685">
        <f t="shared" si="94"/>
        <v>2023</v>
      </c>
      <c r="N685">
        <f t="shared" si="95"/>
        <v>11</v>
      </c>
      <c r="O685" t="str">
        <f t="shared" si="96"/>
        <v>Nov</v>
      </c>
      <c r="P685" t="str">
        <f t="shared" si="97"/>
        <v>Q4</v>
      </c>
      <c r="Q685" t="str">
        <f t="shared" si="98"/>
        <v>2023-11</v>
      </c>
    </row>
    <row r="686" spans="1:17" x14ac:dyDescent="0.35">
      <c r="A686" s="2">
        <v>44282</v>
      </c>
      <c r="B686" t="s">
        <v>23</v>
      </c>
      <c r="C686" t="s">
        <v>23</v>
      </c>
      <c r="D686" t="s">
        <v>58</v>
      </c>
      <c r="E686" s="3">
        <v>23060</v>
      </c>
      <c r="F686" s="3">
        <v>13159</v>
      </c>
      <c r="G686" t="s">
        <v>32</v>
      </c>
      <c r="H686" s="3" t="s">
        <v>719</v>
      </c>
      <c r="I686" s="3">
        <f t="shared" si="90"/>
        <v>-9901</v>
      </c>
      <c r="J686" s="4">
        <f t="shared" si="91"/>
        <v>-0.42935819601040764</v>
      </c>
      <c r="K686" s="5">
        <f t="shared" si="92"/>
        <v>0.57064180398959241</v>
      </c>
      <c r="L686" s="4" t="str">
        <f t="shared" si="93"/>
        <v>Under Budget</v>
      </c>
      <c r="M686">
        <f t="shared" si="94"/>
        <v>2021</v>
      </c>
      <c r="N686">
        <f t="shared" si="95"/>
        <v>3</v>
      </c>
      <c r="O686" t="str">
        <f t="shared" si="96"/>
        <v>Mar</v>
      </c>
      <c r="P686" t="str">
        <f t="shared" si="97"/>
        <v>Q1</v>
      </c>
      <c r="Q686" t="str">
        <f t="shared" si="98"/>
        <v>2021-03</v>
      </c>
    </row>
    <row r="687" spans="1:17" x14ac:dyDescent="0.35">
      <c r="A687" s="2">
        <v>44322</v>
      </c>
      <c r="B687" t="s">
        <v>28</v>
      </c>
      <c r="C687" t="s">
        <v>29</v>
      </c>
      <c r="D687" t="s">
        <v>30</v>
      </c>
      <c r="E687" s="3">
        <v>85558</v>
      </c>
      <c r="F687" s="3">
        <v>124006</v>
      </c>
      <c r="G687" t="s">
        <v>21</v>
      </c>
      <c r="H687" s="3" t="s">
        <v>720</v>
      </c>
      <c r="I687" s="3">
        <f t="shared" si="90"/>
        <v>38448</v>
      </c>
      <c r="J687" s="4">
        <f t="shared" si="91"/>
        <v>0.44937936838168258</v>
      </c>
      <c r="K687" s="5">
        <f t="shared" si="92"/>
        <v>1.4493793683816827</v>
      </c>
      <c r="L687" s="4" t="str">
        <f t="shared" si="93"/>
        <v>Over Budget</v>
      </c>
      <c r="M687">
        <f t="shared" si="94"/>
        <v>2021</v>
      </c>
      <c r="N687">
        <f t="shared" si="95"/>
        <v>5</v>
      </c>
      <c r="O687" t="str">
        <f t="shared" si="96"/>
        <v>May</v>
      </c>
      <c r="P687" t="str">
        <f t="shared" si="97"/>
        <v>Q2</v>
      </c>
      <c r="Q687" t="str">
        <f t="shared" si="98"/>
        <v>2021-05</v>
      </c>
    </row>
    <row r="688" spans="1:17" x14ac:dyDescent="0.35">
      <c r="A688" s="2">
        <v>45008</v>
      </c>
      <c r="B688" t="s">
        <v>41</v>
      </c>
      <c r="C688" t="s">
        <v>24</v>
      </c>
      <c r="D688" t="s">
        <v>58</v>
      </c>
      <c r="E688" s="3">
        <v>93779</v>
      </c>
      <c r="F688" s="3">
        <v>111988</v>
      </c>
      <c r="G688" t="s">
        <v>35</v>
      </c>
      <c r="H688" s="3" t="s">
        <v>721</v>
      </c>
      <c r="I688" s="3">
        <f t="shared" si="90"/>
        <v>18209</v>
      </c>
      <c r="J688" s="4">
        <f t="shared" si="91"/>
        <v>0.19416927030571876</v>
      </c>
      <c r="K688" s="5">
        <f t="shared" si="92"/>
        <v>1.1941692703057187</v>
      </c>
      <c r="L688" s="4" t="str">
        <f t="shared" si="93"/>
        <v>Over Budget</v>
      </c>
      <c r="M688">
        <f t="shared" si="94"/>
        <v>2023</v>
      </c>
      <c r="N688">
        <f t="shared" si="95"/>
        <v>3</v>
      </c>
      <c r="O688" t="str">
        <f t="shared" si="96"/>
        <v>Mar</v>
      </c>
      <c r="P688" t="str">
        <f t="shared" si="97"/>
        <v>Q1</v>
      </c>
      <c r="Q688" t="str">
        <f t="shared" si="98"/>
        <v>2023-03</v>
      </c>
    </row>
    <row r="689" spans="1:17" x14ac:dyDescent="0.35">
      <c r="A689" s="2">
        <v>44733</v>
      </c>
      <c r="B689" t="s">
        <v>23</v>
      </c>
      <c r="C689" t="s">
        <v>24</v>
      </c>
      <c r="D689" t="s">
        <v>25</v>
      </c>
      <c r="E689" s="3">
        <v>10916</v>
      </c>
      <c r="F689" s="3">
        <v>127591</v>
      </c>
      <c r="G689" t="s">
        <v>32</v>
      </c>
      <c r="H689" s="3" t="s">
        <v>722</v>
      </c>
      <c r="I689" s="3">
        <f t="shared" si="90"/>
        <v>116675</v>
      </c>
      <c r="J689" s="4">
        <f t="shared" si="91"/>
        <v>10.688438988640527</v>
      </c>
      <c r="K689" s="5">
        <f t="shared" si="92"/>
        <v>11.688438988640527</v>
      </c>
      <c r="L689" s="4" t="str">
        <f t="shared" si="93"/>
        <v>Over Budget</v>
      </c>
      <c r="M689">
        <f t="shared" si="94"/>
        <v>2022</v>
      </c>
      <c r="N689">
        <f t="shared" si="95"/>
        <v>6</v>
      </c>
      <c r="O689" t="str">
        <f t="shared" si="96"/>
        <v>Jun</v>
      </c>
      <c r="P689" t="str">
        <f t="shared" si="97"/>
        <v>Q2</v>
      </c>
      <c r="Q689" t="str">
        <f t="shared" si="98"/>
        <v>2022-06</v>
      </c>
    </row>
    <row r="690" spans="1:17" x14ac:dyDescent="0.35">
      <c r="A690" s="2">
        <v>44341</v>
      </c>
      <c r="B690" t="s">
        <v>37</v>
      </c>
      <c r="C690" t="s">
        <v>23</v>
      </c>
      <c r="D690" t="s">
        <v>39</v>
      </c>
      <c r="E690" s="3">
        <v>119130</v>
      </c>
      <c r="F690" s="3">
        <v>132467</v>
      </c>
      <c r="G690" t="s">
        <v>35</v>
      </c>
      <c r="H690" s="3" t="s">
        <v>723</v>
      </c>
      <c r="I690" s="3">
        <f t="shared" si="90"/>
        <v>13337</v>
      </c>
      <c r="J690" s="4">
        <f t="shared" si="91"/>
        <v>0.1119533282968186</v>
      </c>
      <c r="K690" s="5">
        <f t="shared" si="92"/>
        <v>1.1119533282968186</v>
      </c>
      <c r="L690" s="4" t="str">
        <f t="shared" si="93"/>
        <v>Over Budget</v>
      </c>
      <c r="M690">
        <f t="shared" si="94"/>
        <v>2021</v>
      </c>
      <c r="N690">
        <f t="shared" si="95"/>
        <v>5</v>
      </c>
      <c r="O690" t="str">
        <f t="shared" si="96"/>
        <v>May</v>
      </c>
      <c r="P690" t="str">
        <f t="shared" si="97"/>
        <v>Q2</v>
      </c>
      <c r="Q690" t="str">
        <f t="shared" si="98"/>
        <v>2021-05</v>
      </c>
    </row>
    <row r="691" spans="1:17" x14ac:dyDescent="0.35">
      <c r="A691" s="2">
        <v>44221</v>
      </c>
      <c r="B691" t="s">
        <v>41</v>
      </c>
      <c r="C691" t="s">
        <v>43</v>
      </c>
      <c r="D691" t="s">
        <v>30</v>
      </c>
      <c r="E691" s="3">
        <v>68581</v>
      </c>
      <c r="F691" s="3">
        <v>8066</v>
      </c>
      <c r="G691" t="s">
        <v>32</v>
      </c>
      <c r="H691" s="3" t="s">
        <v>724</v>
      </c>
      <c r="I691" s="3">
        <f t="shared" si="90"/>
        <v>-60515</v>
      </c>
      <c r="J691" s="4">
        <f t="shared" si="91"/>
        <v>-0.88238725011300501</v>
      </c>
      <c r="K691" s="5">
        <f t="shared" si="92"/>
        <v>0.11761274988699494</v>
      </c>
      <c r="L691" s="4" t="str">
        <f t="shared" si="93"/>
        <v>Under Budget</v>
      </c>
      <c r="M691">
        <f t="shared" si="94"/>
        <v>2021</v>
      </c>
      <c r="N691">
        <f t="shared" si="95"/>
        <v>1</v>
      </c>
      <c r="O691" t="str">
        <f t="shared" si="96"/>
        <v>Jan</v>
      </c>
      <c r="P691" t="str">
        <f t="shared" si="97"/>
        <v>Q1</v>
      </c>
      <c r="Q691" t="str">
        <f t="shared" si="98"/>
        <v>2021-01</v>
      </c>
    </row>
    <row r="692" spans="1:17" x14ac:dyDescent="0.35">
      <c r="A692" s="2">
        <v>44263</v>
      </c>
      <c r="B692" t="s">
        <v>55</v>
      </c>
      <c r="C692" t="s">
        <v>29</v>
      </c>
      <c r="D692" t="s">
        <v>39</v>
      </c>
      <c r="E692" s="3">
        <v>102272</v>
      </c>
      <c r="F692" s="3">
        <v>65684</v>
      </c>
      <c r="G692" t="s">
        <v>26</v>
      </c>
      <c r="H692" s="3" t="s">
        <v>725</v>
      </c>
      <c r="I692" s="3">
        <f t="shared" si="90"/>
        <v>-36588</v>
      </c>
      <c r="J692" s="4">
        <f t="shared" si="91"/>
        <v>-0.35775187734668334</v>
      </c>
      <c r="K692" s="5">
        <f t="shared" si="92"/>
        <v>0.64224812265331666</v>
      </c>
      <c r="L692" s="4" t="str">
        <f t="shared" si="93"/>
        <v>Under Budget</v>
      </c>
      <c r="M692">
        <f t="shared" si="94"/>
        <v>2021</v>
      </c>
      <c r="N692">
        <f t="shared" si="95"/>
        <v>3</v>
      </c>
      <c r="O692" t="str">
        <f t="shared" si="96"/>
        <v>Mar</v>
      </c>
      <c r="P692" t="str">
        <f t="shared" si="97"/>
        <v>Q1</v>
      </c>
      <c r="Q692" t="str">
        <f t="shared" si="98"/>
        <v>2021-03</v>
      </c>
    </row>
    <row r="693" spans="1:17" x14ac:dyDescent="0.35">
      <c r="A693" s="2">
        <v>44429</v>
      </c>
      <c r="B693" t="s">
        <v>37</v>
      </c>
      <c r="C693" t="s">
        <v>34</v>
      </c>
      <c r="D693" t="s">
        <v>20</v>
      </c>
      <c r="E693" s="3">
        <v>11335</v>
      </c>
      <c r="F693" s="3">
        <v>16187</v>
      </c>
      <c r="G693" t="s">
        <v>32</v>
      </c>
      <c r="H693" s="3" t="s">
        <v>726</v>
      </c>
      <c r="I693" s="3">
        <f t="shared" si="90"/>
        <v>4852</v>
      </c>
      <c r="J693" s="4">
        <f t="shared" si="91"/>
        <v>0.42805469783855316</v>
      </c>
      <c r="K693" s="5">
        <f t="shared" si="92"/>
        <v>1.4280546978385531</v>
      </c>
      <c r="L693" s="4" t="str">
        <f t="shared" si="93"/>
        <v>Over Budget</v>
      </c>
      <c r="M693">
        <f t="shared" si="94"/>
        <v>2021</v>
      </c>
      <c r="N693">
        <f t="shared" si="95"/>
        <v>8</v>
      </c>
      <c r="O693" t="str">
        <f t="shared" si="96"/>
        <v>Aug</v>
      </c>
      <c r="P693" t="str">
        <f t="shared" si="97"/>
        <v>Q3</v>
      </c>
      <c r="Q693" t="str">
        <f t="shared" si="98"/>
        <v>2021-08</v>
      </c>
    </row>
    <row r="694" spans="1:17" x14ac:dyDescent="0.35">
      <c r="A694" s="2">
        <v>44305</v>
      </c>
      <c r="B694" t="s">
        <v>37</v>
      </c>
      <c r="C694" t="s">
        <v>24</v>
      </c>
      <c r="D694" t="s">
        <v>25</v>
      </c>
      <c r="E694" s="3">
        <v>102728</v>
      </c>
      <c r="F694" s="3">
        <v>161409</v>
      </c>
      <c r="G694" t="s">
        <v>26</v>
      </c>
      <c r="H694" s="3" t="s">
        <v>727</v>
      </c>
      <c r="I694" s="3">
        <f t="shared" si="90"/>
        <v>58681</v>
      </c>
      <c r="J694" s="4">
        <f t="shared" si="91"/>
        <v>0.57122692936687169</v>
      </c>
      <c r="K694" s="5">
        <f t="shared" si="92"/>
        <v>1.5712269293668717</v>
      </c>
      <c r="L694" s="4" t="str">
        <f t="shared" si="93"/>
        <v>Over Budget</v>
      </c>
      <c r="M694">
        <f t="shared" si="94"/>
        <v>2021</v>
      </c>
      <c r="N694">
        <f t="shared" si="95"/>
        <v>4</v>
      </c>
      <c r="O694" t="str">
        <f t="shared" si="96"/>
        <v>Apr</v>
      </c>
      <c r="P694" t="str">
        <f t="shared" si="97"/>
        <v>Q2</v>
      </c>
      <c r="Q694" t="str">
        <f t="shared" si="98"/>
        <v>2021-04</v>
      </c>
    </row>
    <row r="695" spans="1:17" x14ac:dyDescent="0.35">
      <c r="A695" s="2">
        <v>44307</v>
      </c>
      <c r="B695" t="s">
        <v>18</v>
      </c>
      <c r="C695" t="s">
        <v>24</v>
      </c>
      <c r="D695" t="s">
        <v>25</v>
      </c>
      <c r="E695" s="3">
        <v>135823</v>
      </c>
      <c r="F695" s="3">
        <v>151241</v>
      </c>
      <c r="G695" t="s">
        <v>32</v>
      </c>
      <c r="H695" s="3" t="s">
        <v>728</v>
      </c>
      <c r="I695" s="3">
        <f t="shared" si="90"/>
        <v>15418</v>
      </c>
      <c r="J695" s="4">
        <f t="shared" si="91"/>
        <v>0.11351538399240188</v>
      </c>
      <c r="K695" s="5">
        <f t="shared" si="92"/>
        <v>1.1135153839924019</v>
      </c>
      <c r="L695" s="4" t="str">
        <f t="shared" si="93"/>
        <v>Over Budget</v>
      </c>
      <c r="M695">
        <f t="shared" si="94"/>
        <v>2021</v>
      </c>
      <c r="N695">
        <f t="shared" si="95"/>
        <v>4</v>
      </c>
      <c r="O695" t="str">
        <f t="shared" si="96"/>
        <v>Apr</v>
      </c>
      <c r="P695" t="str">
        <f t="shared" si="97"/>
        <v>Q2</v>
      </c>
      <c r="Q695" t="str">
        <f t="shared" si="98"/>
        <v>2021-04</v>
      </c>
    </row>
    <row r="696" spans="1:17" x14ac:dyDescent="0.35">
      <c r="A696" s="2">
        <v>44424</v>
      </c>
      <c r="B696" t="s">
        <v>55</v>
      </c>
      <c r="C696" t="s">
        <v>29</v>
      </c>
      <c r="D696" t="s">
        <v>39</v>
      </c>
      <c r="E696" s="3">
        <v>72564</v>
      </c>
      <c r="F696" s="3">
        <v>54131</v>
      </c>
      <c r="G696" t="s">
        <v>35</v>
      </c>
      <c r="H696" s="3" t="s">
        <v>729</v>
      </c>
      <c r="I696" s="3">
        <f t="shared" si="90"/>
        <v>-18433</v>
      </c>
      <c r="J696" s="4">
        <f t="shared" si="91"/>
        <v>-0.25402403395623174</v>
      </c>
      <c r="K696" s="5">
        <f t="shared" si="92"/>
        <v>0.74597596604376826</v>
      </c>
      <c r="L696" s="4" t="str">
        <f t="shared" si="93"/>
        <v>Under Budget</v>
      </c>
      <c r="M696">
        <f t="shared" si="94"/>
        <v>2021</v>
      </c>
      <c r="N696">
        <f t="shared" si="95"/>
        <v>8</v>
      </c>
      <c r="O696" t="str">
        <f t="shared" si="96"/>
        <v>Aug</v>
      </c>
      <c r="P696" t="str">
        <f t="shared" si="97"/>
        <v>Q3</v>
      </c>
      <c r="Q696" t="str">
        <f t="shared" si="98"/>
        <v>2021-08</v>
      </c>
    </row>
    <row r="697" spans="1:17" x14ac:dyDescent="0.35">
      <c r="A697" s="2">
        <v>44307</v>
      </c>
      <c r="B697" t="s">
        <v>18</v>
      </c>
      <c r="C697" t="s">
        <v>43</v>
      </c>
      <c r="D697" t="s">
        <v>25</v>
      </c>
      <c r="E697" s="3">
        <v>20892</v>
      </c>
      <c r="F697" s="3">
        <v>123643</v>
      </c>
      <c r="G697" t="s">
        <v>21</v>
      </c>
      <c r="H697" s="3" t="s">
        <v>730</v>
      </c>
      <c r="I697" s="3">
        <f t="shared" si="90"/>
        <v>102751</v>
      </c>
      <c r="J697" s="4">
        <f t="shared" si="91"/>
        <v>4.918198353436722</v>
      </c>
      <c r="K697" s="5">
        <f t="shared" si="92"/>
        <v>5.918198353436722</v>
      </c>
      <c r="L697" s="4" t="str">
        <f t="shared" si="93"/>
        <v>Over Budget</v>
      </c>
      <c r="M697">
        <f t="shared" si="94"/>
        <v>2021</v>
      </c>
      <c r="N697">
        <f t="shared" si="95"/>
        <v>4</v>
      </c>
      <c r="O697" t="str">
        <f t="shared" si="96"/>
        <v>Apr</v>
      </c>
      <c r="P697" t="str">
        <f t="shared" si="97"/>
        <v>Q2</v>
      </c>
      <c r="Q697" t="str">
        <f t="shared" si="98"/>
        <v>2021-04</v>
      </c>
    </row>
    <row r="698" spans="1:17" x14ac:dyDescent="0.35">
      <c r="A698" s="2">
        <v>44230</v>
      </c>
      <c r="B698" t="s">
        <v>18</v>
      </c>
      <c r="C698" t="s">
        <v>29</v>
      </c>
      <c r="D698" t="s">
        <v>39</v>
      </c>
      <c r="E698" s="3">
        <v>35524</v>
      </c>
      <c r="F698" s="3">
        <v>62785</v>
      </c>
      <c r="G698" t="s">
        <v>32</v>
      </c>
      <c r="H698" s="3" t="s">
        <v>731</v>
      </c>
      <c r="I698" s="3">
        <f t="shared" si="90"/>
        <v>27261</v>
      </c>
      <c r="J698" s="4">
        <f t="shared" si="91"/>
        <v>0.76739668956198626</v>
      </c>
      <c r="K698" s="5">
        <f t="shared" si="92"/>
        <v>1.7673966895619864</v>
      </c>
      <c r="L698" s="4" t="str">
        <f t="shared" si="93"/>
        <v>Over Budget</v>
      </c>
      <c r="M698">
        <f t="shared" si="94"/>
        <v>2021</v>
      </c>
      <c r="N698">
        <f t="shared" si="95"/>
        <v>2</v>
      </c>
      <c r="O698" t="str">
        <f t="shared" si="96"/>
        <v>Feb</v>
      </c>
      <c r="P698" t="str">
        <f t="shared" si="97"/>
        <v>Q1</v>
      </c>
      <c r="Q698" t="str">
        <f t="shared" si="98"/>
        <v>2021-02</v>
      </c>
    </row>
    <row r="699" spans="1:17" x14ac:dyDescent="0.35">
      <c r="A699" s="2">
        <v>44819</v>
      </c>
      <c r="B699" t="s">
        <v>28</v>
      </c>
      <c r="C699" t="s">
        <v>23</v>
      </c>
      <c r="D699" t="s">
        <v>20</v>
      </c>
      <c r="E699" s="3">
        <v>75837</v>
      </c>
      <c r="F699" s="3">
        <v>121841</v>
      </c>
      <c r="G699" t="s">
        <v>35</v>
      </c>
      <c r="H699" s="3" t="s">
        <v>732</v>
      </c>
      <c r="I699" s="3">
        <f t="shared" si="90"/>
        <v>46004</v>
      </c>
      <c r="J699" s="4">
        <f t="shared" si="91"/>
        <v>0.60661682292284769</v>
      </c>
      <c r="K699" s="5">
        <f t="shared" si="92"/>
        <v>1.6066168229228477</v>
      </c>
      <c r="L699" s="4" t="str">
        <f t="shared" si="93"/>
        <v>Over Budget</v>
      </c>
      <c r="M699">
        <f t="shared" si="94"/>
        <v>2022</v>
      </c>
      <c r="N699">
        <f t="shared" si="95"/>
        <v>9</v>
      </c>
      <c r="O699" t="str">
        <f t="shared" si="96"/>
        <v>Sep</v>
      </c>
      <c r="P699" t="str">
        <f t="shared" si="97"/>
        <v>Q3</v>
      </c>
      <c r="Q699" t="str">
        <f t="shared" si="98"/>
        <v>2022-09</v>
      </c>
    </row>
    <row r="700" spans="1:17" x14ac:dyDescent="0.35">
      <c r="A700" s="2">
        <v>44944</v>
      </c>
      <c r="B700" t="s">
        <v>18</v>
      </c>
      <c r="C700" t="s">
        <v>34</v>
      </c>
      <c r="D700" t="s">
        <v>20</v>
      </c>
      <c r="E700" s="3">
        <v>102700</v>
      </c>
      <c r="F700" s="3">
        <v>130961</v>
      </c>
      <c r="G700" t="s">
        <v>26</v>
      </c>
      <c r="H700" s="3" t="s">
        <v>733</v>
      </c>
      <c r="I700" s="3">
        <f t="shared" si="90"/>
        <v>28261</v>
      </c>
      <c r="J700" s="4">
        <f t="shared" si="91"/>
        <v>0.27518013631937682</v>
      </c>
      <c r="K700" s="5">
        <f t="shared" si="92"/>
        <v>1.2751801363193769</v>
      </c>
      <c r="L700" s="4" t="str">
        <f t="shared" si="93"/>
        <v>Over Budget</v>
      </c>
      <c r="M700">
        <f t="shared" si="94"/>
        <v>2023</v>
      </c>
      <c r="N700">
        <f t="shared" si="95"/>
        <v>1</v>
      </c>
      <c r="O700" t="str">
        <f t="shared" si="96"/>
        <v>Jan</v>
      </c>
      <c r="P700" t="str">
        <f t="shared" si="97"/>
        <v>Q1</v>
      </c>
      <c r="Q700" t="str">
        <f t="shared" si="98"/>
        <v>2023-01</v>
      </c>
    </row>
    <row r="701" spans="1:17" x14ac:dyDescent="0.35">
      <c r="A701" s="2">
        <v>44791</v>
      </c>
      <c r="B701" t="s">
        <v>41</v>
      </c>
      <c r="C701" t="s">
        <v>29</v>
      </c>
      <c r="D701" t="s">
        <v>39</v>
      </c>
      <c r="E701" s="3">
        <v>111005</v>
      </c>
      <c r="F701" s="3">
        <v>91107</v>
      </c>
      <c r="G701" t="s">
        <v>26</v>
      </c>
      <c r="H701" s="3" t="s">
        <v>734</v>
      </c>
      <c r="I701" s="3">
        <f t="shared" si="90"/>
        <v>-19898</v>
      </c>
      <c r="J701" s="4">
        <f t="shared" si="91"/>
        <v>-0.1792531867933877</v>
      </c>
      <c r="K701" s="5">
        <f t="shared" si="92"/>
        <v>0.82074681320661236</v>
      </c>
      <c r="L701" s="4" t="str">
        <f t="shared" si="93"/>
        <v>Under Budget</v>
      </c>
      <c r="M701">
        <f t="shared" si="94"/>
        <v>2022</v>
      </c>
      <c r="N701">
        <f t="shared" si="95"/>
        <v>8</v>
      </c>
      <c r="O701" t="str">
        <f t="shared" si="96"/>
        <v>Aug</v>
      </c>
      <c r="P701" t="str">
        <f t="shared" si="97"/>
        <v>Q3</v>
      </c>
      <c r="Q701" t="str">
        <f t="shared" si="98"/>
        <v>2022-08</v>
      </c>
    </row>
    <row r="702" spans="1:17" x14ac:dyDescent="0.35">
      <c r="A702" s="2">
        <v>44621</v>
      </c>
      <c r="B702" t="s">
        <v>37</v>
      </c>
      <c r="C702" t="s">
        <v>24</v>
      </c>
      <c r="D702" t="s">
        <v>58</v>
      </c>
      <c r="E702" s="3">
        <v>130902</v>
      </c>
      <c r="F702" s="3">
        <v>8002</v>
      </c>
      <c r="G702" t="s">
        <v>26</v>
      </c>
      <c r="H702" s="3" t="s">
        <v>735</v>
      </c>
      <c r="I702" s="3">
        <f t="shared" si="90"/>
        <v>-122900</v>
      </c>
      <c r="J702" s="4">
        <f t="shared" si="91"/>
        <v>-0.93887029991902338</v>
      </c>
      <c r="K702" s="5">
        <f t="shared" si="92"/>
        <v>6.1129700080976609E-2</v>
      </c>
      <c r="L702" s="4" t="str">
        <f t="shared" si="93"/>
        <v>Under Budget</v>
      </c>
      <c r="M702">
        <f t="shared" si="94"/>
        <v>2022</v>
      </c>
      <c r="N702">
        <f t="shared" si="95"/>
        <v>3</v>
      </c>
      <c r="O702" t="str">
        <f t="shared" si="96"/>
        <v>Mar</v>
      </c>
      <c r="P702" t="str">
        <f t="shared" si="97"/>
        <v>Q1</v>
      </c>
      <c r="Q702" t="str">
        <f t="shared" si="98"/>
        <v>2022-03</v>
      </c>
    </row>
    <row r="703" spans="1:17" x14ac:dyDescent="0.35">
      <c r="A703" s="2">
        <v>44809</v>
      </c>
      <c r="B703" t="s">
        <v>18</v>
      </c>
      <c r="C703" t="s">
        <v>24</v>
      </c>
      <c r="D703" t="s">
        <v>58</v>
      </c>
      <c r="E703" s="3">
        <v>81180</v>
      </c>
      <c r="F703" s="3">
        <v>35765</v>
      </c>
      <c r="G703" t="s">
        <v>26</v>
      </c>
      <c r="H703" s="3" t="s">
        <v>736</v>
      </c>
      <c r="I703" s="3">
        <f t="shared" si="90"/>
        <v>-45415</v>
      </c>
      <c r="J703" s="4">
        <f t="shared" si="91"/>
        <v>-0.55943582163094363</v>
      </c>
      <c r="K703" s="5">
        <f t="shared" si="92"/>
        <v>0.44056417836905643</v>
      </c>
      <c r="L703" s="4" t="str">
        <f t="shared" si="93"/>
        <v>Under Budget</v>
      </c>
      <c r="M703">
        <f t="shared" si="94"/>
        <v>2022</v>
      </c>
      <c r="N703">
        <f t="shared" si="95"/>
        <v>9</v>
      </c>
      <c r="O703" t="str">
        <f t="shared" si="96"/>
        <v>Sep</v>
      </c>
      <c r="P703" t="str">
        <f t="shared" si="97"/>
        <v>Q3</v>
      </c>
      <c r="Q703" t="str">
        <f t="shared" si="98"/>
        <v>2022-09</v>
      </c>
    </row>
    <row r="704" spans="1:17" x14ac:dyDescent="0.35">
      <c r="A704" s="2">
        <v>44888</v>
      </c>
      <c r="B704" t="s">
        <v>23</v>
      </c>
      <c r="C704" t="s">
        <v>23</v>
      </c>
      <c r="D704" t="s">
        <v>20</v>
      </c>
      <c r="E704" s="3">
        <v>15520</v>
      </c>
      <c r="F704" s="3">
        <v>139835</v>
      </c>
      <c r="G704" t="s">
        <v>35</v>
      </c>
      <c r="H704" s="3" t="s">
        <v>737</v>
      </c>
      <c r="I704" s="3">
        <f t="shared" si="90"/>
        <v>124315</v>
      </c>
      <c r="J704" s="4">
        <f t="shared" si="91"/>
        <v>8.0099871134020617</v>
      </c>
      <c r="K704" s="5">
        <f t="shared" si="92"/>
        <v>9.0099871134020617</v>
      </c>
      <c r="L704" s="4" t="str">
        <f t="shared" si="93"/>
        <v>Over Budget</v>
      </c>
      <c r="M704">
        <f t="shared" si="94"/>
        <v>2022</v>
      </c>
      <c r="N704">
        <f t="shared" si="95"/>
        <v>11</v>
      </c>
      <c r="O704" t="str">
        <f t="shared" si="96"/>
        <v>Nov</v>
      </c>
      <c r="P704" t="str">
        <f t="shared" si="97"/>
        <v>Q4</v>
      </c>
      <c r="Q704" t="str">
        <f t="shared" si="98"/>
        <v>2022-11</v>
      </c>
    </row>
    <row r="705" spans="1:17" x14ac:dyDescent="0.35">
      <c r="A705" s="2">
        <v>44511</v>
      </c>
      <c r="B705" t="s">
        <v>41</v>
      </c>
      <c r="C705" t="s">
        <v>43</v>
      </c>
      <c r="D705" t="s">
        <v>30</v>
      </c>
      <c r="E705" s="3">
        <v>43436</v>
      </c>
      <c r="F705" s="3">
        <v>163913</v>
      </c>
      <c r="G705" t="s">
        <v>32</v>
      </c>
      <c r="H705" s="3" t="s">
        <v>738</v>
      </c>
      <c r="I705" s="3">
        <f t="shared" si="90"/>
        <v>120477</v>
      </c>
      <c r="J705" s="4">
        <f t="shared" si="91"/>
        <v>2.7736670043282072</v>
      </c>
      <c r="K705" s="5">
        <f t="shared" si="92"/>
        <v>3.7736670043282072</v>
      </c>
      <c r="L705" s="4" t="str">
        <f t="shared" si="93"/>
        <v>Over Budget</v>
      </c>
      <c r="M705">
        <f t="shared" si="94"/>
        <v>2021</v>
      </c>
      <c r="N705">
        <f t="shared" si="95"/>
        <v>11</v>
      </c>
      <c r="O705" t="str">
        <f t="shared" si="96"/>
        <v>Nov</v>
      </c>
      <c r="P705" t="str">
        <f t="shared" si="97"/>
        <v>Q4</v>
      </c>
      <c r="Q705" t="str">
        <f t="shared" si="98"/>
        <v>2021-11</v>
      </c>
    </row>
    <row r="706" spans="1:17" x14ac:dyDescent="0.35">
      <c r="A706" s="2">
        <v>45073</v>
      </c>
      <c r="B706" t="s">
        <v>55</v>
      </c>
      <c r="C706" t="s">
        <v>29</v>
      </c>
      <c r="D706" t="s">
        <v>58</v>
      </c>
      <c r="E706" s="3">
        <v>12128</v>
      </c>
      <c r="F706" s="3">
        <v>18921</v>
      </c>
      <c r="G706" t="s">
        <v>26</v>
      </c>
      <c r="H706" s="3" t="s">
        <v>739</v>
      </c>
      <c r="I706" s="3">
        <f t="shared" si="90"/>
        <v>6793</v>
      </c>
      <c r="J706" s="4">
        <f t="shared" si="91"/>
        <v>0.56010883905013198</v>
      </c>
      <c r="K706" s="5">
        <f t="shared" si="92"/>
        <v>1.5601088390501319</v>
      </c>
      <c r="L706" s="4" t="str">
        <f t="shared" si="93"/>
        <v>Over Budget</v>
      </c>
      <c r="M706">
        <f t="shared" si="94"/>
        <v>2023</v>
      </c>
      <c r="N706">
        <f t="shared" si="95"/>
        <v>5</v>
      </c>
      <c r="O706" t="str">
        <f t="shared" si="96"/>
        <v>May</v>
      </c>
      <c r="P706" t="str">
        <f t="shared" si="97"/>
        <v>Q2</v>
      </c>
      <c r="Q706" t="str">
        <f t="shared" si="98"/>
        <v>2023-05</v>
      </c>
    </row>
    <row r="707" spans="1:17" x14ac:dyDescent="0.35">
      <c r="A707" s="2">
        <v>44858</v>
      </c>
      <c r="B707" t="s">
        <v>37</v>
      </c>
      <c r="C707" t="s">
        <v>19</v>
      </c>
      <c r="D707" t="s">
        <v>39</v>
      </c>
      <c r="E707" s="3">
        <v>92137</v>
      </c>
      <c r="F707" s="3">
        <v>27224</v>
      </c>
      <c r="G707" t="s">
        <v>26</v>
      </c>
      <c r="H707" s="3" t="s">
        <v>740</v>
      </c>
      <c r="I707" s="3">
        <f t="shared" si="90"/>
        <v>-64913</v>
      </c>
      <c r="J707" s="4">
        <f t="shared" si="91"/>
        <v>-0.70452695442656044</v>
      </c>
      <c r="K707" s="5">
        <f t="shared" si="92"/>
        <v>0.29547304557343956</v>
      </c>
      <c r="L707" s="4" t="str">
        <f t="shared" si="93"/>
        <v>Under Budget</v>
      </c>
      <c r="M707">
        <f t="shared" si="94"/>
        <v>2022</v>
      </c>
      <c r="N707">
        <f t="shared" si="95"/>
        <v>10</v>
      </c>
      <c r="O707" t="str">
        <f t="shared" si="96"/>
        <v>Oct</v>
      </c>
      <c r="P707" t="str">
        <f t="shared" si="97"/>
        <v>Q4</v>
      </c>
      <c r="Q707" t="str">
        <f t="shared" si="98"/>
        <v>2022-10</v>
      </c>
    </row>
    <row r="708" spans="1:17" x14ac:dyDescent="0.35">
      <c r="A708" s="2">
        <v>44473</v>
      </c>
      <c r="B708" t="s">
        <v>23</v>
      </c>
      <c r="C708" t="s">
        <v>43</v>
      </c>
      <c r="D708" t="s">
        <v>20</v>
      </c>
      <c r="E708" s="3">
        <v>70275</v>
      </c>
      <c r="F708" s="3">
        <v>95266</v>
      </c>
      <c r="G708" t="s">
        <v>32</v>
      </c>
      <c r="H708" s="3" t="s">
        <v>741</v>
      </c>
      <c r="I708" s="3">
        <f t="shared" si="90"/>
        <v>24991</v>
      </c>
      <c r="J708" s="4">
        <f t="shared" si="91"/>
        <v>0.35561721807186053</v>
      </c>
      <c r="K708" s="5">
        <f t="shared" si="92"/>
        <v>1.3556172180718606</v>
      </c>
      <c r="L708" s="4" t="str">
        <f t="shared" si="93"/>
        <v>Over Budget</v>
      </c>
      <c r="M708">
        <f t="shared" si="94"/>
        <v>2021</v>
      </c>
      <c r="N708">
        <f t="shared" si="95"/>
        <v>10</v>
      </c>
      <c r="O708" t="str">
        <f t="shared" si="96"/>
        <v>Oct</v>
      </c>
      <c r="P708" t="str">
        <f t="shared" si="97"/>
        <v>Q4</v>
      </c>
      <c r="Q708" t="str">
        <f t="shared" si="98"/>
        <v>2021-10</v>
      </c>
    </row>
    <row r="709" spans="1:17" x14ac:dyDescent="0.35">
      <c r="A709" s="2">
        <v>44820</v>
      </c>
      <c r="B709" t="s">
        <v>23</v>
      </c>
      <c r="C709" t="s">
        <v>24</v>
      </c>
      <c r="D709" t="s">
        <v>25</v>
      </c>
      <c r="E709" s="3">
        <v>112524</v>
      </c>
      <c r="F709" s="3">
        <v>95301</v>
      </c>
      <c r="G709" t="s">
        <v>35</v>
      </c>
      <c r="H709" s="3" t="s">
        <v>742</v>
      </c>
      <c r="I709" s="3">
        <f t="shared" ref="I709:I772" si="99">F709-E709</f>
        <v>-17223</v>
      </c>
      <c r="J709" s="4">
        <f t="shared" ref="J709:J772" si="100">IFERROR(I709/E709,0)</f>
        <v>-0.15306068038818385</v>
      </c>
      <c r="K709" s="5">
        <f t="shared" ref="K709:K772" si="101">IFERROR(F709/E709,0)</f>
        <v>0.84693931961181612</v>
      </c>
      <c r="L709" s="4" t="str">
        <f t="shared" ref="L709:L772" si="102">IF(I709&gt;0,"Over Budget",IF(I709&lt;0,"Under Budget","On Budget"))</f>
        <v>Under Budget</v>
      </c>
      <c r="M709">
        <f t="shared" ref="M709:M772" si="103">YEAR(A709)</f>
        <v>2022</v>
      </c>
      <c r="N709">
        <f t="shared" ref="N709:N772" si="104">MONTH(A709)</f>
        <v>9</v>
      </c>
      <c r="O709" t="str">
        <f t="shared" ref="O709:O772" si="105">TEXT(A709,"mmm")</f>
        <v>Sep</v>
      </c>
      <c r="P709" t="str">
        <f t="shared" ref="P709:P772" si="106">"Q"&amp;ROUNDUP(MONTH(A709)/3,0)</f>
        <v>Q3</v>
      </c>
      <c r="Q709" t="str">
        <f t="shared" ref="Q709:Q772" si="107">TEXT(A709,"yyyy-mm")</f>
        <v>2022-09</v>
      </c>
    </row>
    <row r="710" spans="1:17" x14ac:dyDescent="0.35">
      <c r="A710" s="2">
        <v>44712</v>
      </c>
      <c r="B710" t="s">
        <v>55</v>
      </c>
      <c r="C710" t="s">
        <v>29</v>
      </c>
      <c r="D710" t="s">
        <v>25</v>
      </c>
      <c r="E710" s="3">
        <v>94541</v>
      </c>
      <c r="F710" s="3">
        <v>34989</v>
      </c>
      <c r="G710" t="s">
        <v>26</v>
      </c>
      <c r="H710" s="3" t="s">
        <v>743</v>
      </c>
      <c r="I710" s="3">
        <f t="shared" si="99"/>
        <v>-59552</v>
      </c>
      <c r="J710" s="4">
        <f t="shared" si="100"/>
        <v>-0.62990660136871834</v>
      </c>
      <c r="K710" s="5">
        <f t="shared" si="101"/>
        <v>0.37009339863128166</v>
      </c>
      <c r="L710" s="4" t="str">
        <f t="shared" si="102"/>
        <v>Under Budget</v>
      </c>
      <c r="M710">
        <f t="shared" si="103"/>
        <v>2022</v>
      </c>
      <c r="N710">
        <f t="shared" si="104"/>
        <v>5</v>
      </c>
      <c r="O710" t="str">
        <f t="shared" si="105"/>
        <v>May</v>
      </c>
      <c r="P710" t="str">
        <f t="shared" si="106"/>
        <v>Q2</v>
      </c>
      <c r="Q710" t="str">
        <f t="shared" si="107"/>
        <v>2022-05</v>
      </c>
    </row>
    <row r="711" spans="1:17" x14ac:dyDescent="0.35">
      <c r="A711" s="2">
        <v>45039</v>
      </c>
      <c r="B711" t="s">
        <v>23</v>
      </c>
      <c r="C711" t="s">
        <v>24</v>
      </c>
      <c r="D711" t="s">
        <v>58</v>
      </c>
      <c r="E711" s="3">
        <v>107238</v>
      </c>
      <c r="F711" s="3">
        <v>86590</v>
      </c>
      <c r="G711" t="s">
        <v>21</v>
      </c>
      <c r="H711" s="3" t="s">
        <v>744</v>
      </c>
      <c r="I711" s="3">
        <f t="shared" si="99"/>
        <v>-20648</v>
      </c>
      <c r="J711" s="4">
        <f t="shared" si="100"/>
        <v>-0.19254368787183648</v>
      </c>
      <c r="K711" s="5">
        <f t="shared" si="101"/>
        <v>0.80745631212816349</v>
      </c>
      <c r="L711" s="4" t="str">
        <f t="shared" si="102"/>
        <v>Under Budget</v>
      </c>
      <c r="M711">
        <f t="shared" si="103"/>
        <v>2023</v>
      </c>
      <c r="N711">
        <f t="shared" si="104"/>
        <v>4</v>
      </c>
      <c r="O711" t="str">
        <f t="shared" si="105"/>
        <v>Apr</v>
      </c>
      <c r="P711" t="str">
        <f t="shared" si="106"/>
        <v>Q2</v>
      </c>
      <c r="Q711" t="str">
        <f t="shared" si="107"/>
        <v>2023-04</v>
      </c>
    </row>
    <row r="712" spans="1:17" x14ac:dyDescent="0.35">
      <c r="A712" s="2">
        <v>44546</v>
      </c>
      <c r="B712" t="s">
        <v>41</v>
      </c>
      <c r="C712" t="s">
        <v>34</v>
      </c>
      <c r="D712" t="s">
        <v>30</v>
      </c>
      <c r="E712" s="3">
        <v>117447</v>
      </c>
      <c r="F712" s="3">
        <v>10475</v>
      </c>
      <c r="G712" t="s">
        <v>35</v>
      </c>
      <c r="H712" s="3" t="s">
        <v>745</v>
      </c>
      <c r="I712" s="3">
        <f t="shared" si="99"/>
        <v>-106972</v>
      </c>
      <c r="J712" s="4">
        <f t="shared" si="100"/>
        <v>-0.91081083382291583</v>
      </c>
      <c r="K712" s="5">
        <f t="shared" si="101"/>
        <v>8.9189166177084125E-2</v>
      </c>
      <c r="L712" s="4" t="str">
        <f t="shared" si="102"/>
        <v>Under Budget</v>
      </c>
      <c r="M712">
        <f t="shared" si="103"/>
        <v>2021</v>
      </c>
      <c r="N712">
        <f t="shared" si="104"/>
        <v>12</v>
      </c>
      <c r="O712" t="str">
        <f t="shared" si="105"/>
        <v>Dec</v>
      </c>
      <c r="P712" t="str">
        <f t="shared" si="106"/>
        <v>Q4</v>
      </c>
      <c r="Q712" t="str">
        <f t="shared" si="107"/>
        <v>2021-12</v>
      </c>
    </row>
    <row r="713" spans="1:17" x14ac:dyDescent="0.35">
      <c r="A713" s="2">
        <v>45019</v>
      </c>
      <c r="B713" t="s">
        <v>55</v>
      </c>
      <c r="C713" t="s">
        <v>43</v>
      </c>
      <c r="D713" t="s">
        <v>58</v>
      </c>
      <c r="E713" s="3">
        <v>110185</v>
      </c>
      <c r="F713" s="3">
        <v>112353</v>
      </c>
      <c r="G713" t="s">
        <v>21</v>
      </c>
      <c r="H713" s="3" t="s">
        <v>746</v>
      </c>
      <c r="I713" s="3">
        <f t="shared" si="99"/>
        <v>2168</v>
      </c>
      <c r="J713" s="4">
        <f t="shared" si="100"/>
        <v>1.9675999455461269E-2</v>
      </c>
      <c r="K713" s="5">
        <f t="shared" si="101"/>
        <v>1.0196759994554612</v>
      </c>
      <c r="L713" s="4" t="str">
        <f t="shared" si="102"/>
        <v>Over Budget</v>
      </c>
      <c r="M713">
        <f t="shared" si="103"/>
        <v>2023</v>
      </c>
      <c r="N713">
        <f t="shared" si="104"/>
        <v>4</v>
      </c>
      <c r="O713" t="str">
        <f t="shared" si="105"/>
        <v>Apr</v>
      </c>
      <c r="P713" t="str">
        <f t="shared" si="106"/>
        <v>Q2</v>
      </c>
      <c r="Q713" t="str">
        <f t="shared" si="107"/>
        <v>2023-04</v>
      </c>
    </row>
    <row r="714" spans="1:17" x14ac:dyDescent="0.35">
      <c r="A714" s="2">
        <v>44955</v>
      </c>
      <c r="B714" t="s">
        <v>23</v>
      </c>
      <c r="C714" t="s">
        <v>19</v>
      </c>
      <c r="D714" t="s">
        <v>30</v>
      </c>
      <c r="E714" s="3">
        <v>126120</v>
      </c>
      <c r="F714" s="3">
        <v>124979</v>
      </c>
      <c r="G714" t="s">
        <v>35</v>
      </c>
      <c r="H714" s="3" t="s">
        <v>747</v>
      </c>
      <c r="I714" s="3">
        <f t="shared" si="99"/>
        <v>-1141</v>
      </c>
      <c r="J714" s="4">
        <f t="shared" si="100"/>
        <v>-9.0469394227719636E-3</v>
      </c>
      <c r="K714" s="5">
        <f t="shared" si="101"/>
        <v>0.99095306057722798</v>
      </c>
      <c r="L714" s="4" t="str">
        <f t="shared" si="102"/>
        <v>Under Budget</v>
      </c>
      <c r="M714">
        <f t="shared" si="103"/>
        <v>2023</v>
      </c>
      <c r="N714">
        <f t="shared" si="104"/>
        <v>1</v>
      </c>
      <c r="O714" t="str">
        <f t="shared" si="105"/>
        <v>Jan</v>
      </c>
      <c r="P714" t="str">
        <f t="shared" si="106"/>
        <v>Q1</v>
      </c>
      <c r="Q714" t="str">
        <f t="shared" si="107"/>
        <v>2023-01</v>
      </c>
    </row>
    <row r="715" spans="1:17" x14ac:dyDescent="0.35">
      <c r="A715" s="2">
        <v>45095</v>
      </c>
      <c r="B715" t="s">
        <v>55</v>
      </c>
      <c r="C715" t="s">
        <v>34</v>
      </c>
      <c r="D715" t="s">
        <v>58</v>
      </c>
      <c r="E715" s="3">
        <v>19968</v>
      </c>
      <c r="F715" s="3">
        <v>84620</v>
      </c>
      <c r="G715" t="s">
        <v>26</v>
      </c>
      <c r="H715" s="3" t="s">
        <v>748</v>
      </c>
      <c r="I715" s="3">
        <f t="shared" si="99"/>
        <v>64652</v>
      </c>
      <c r="J715" s="4">
        <f t="shared" si="100"/>
        <v>3.2377804487179489</v>
      </c>
      <c r="K715" s="5">
        <f t="shared" si="101"/>
        <v>4.2377804487179489</v>
      </c>
      <c r="L715" s="4" t="str">
        <f t="shared" si="102"/>
        <v>Over Budget</v>
      </c>
      <c r="M715">
        <f t="shared" si="103"/>
        <v>2023</v>
      </c>
      <c r="N715">
        <f t="shared" si="104"/>
        <v>6</v>
      </c>
      <c r="O715" t="str">
        <f t="shared" si="105"/>
        <v>Jun</v>
      </c>
      <c r="P715" t="str">
        <f t="shared" si="106"/>
        <v>Q2</v>
      </c>
      <c r="Q715" t="str">
        <f t="shared" si="107"/>
        <v>2023-06</v>
      </c>
    </row>
    <row r="716" spans="1:17" x14ac:dyDescent="0.35">
      <c r="A716" s="2">
        <v>44439</v>
      </c>
      <c r="B716" t="s">
        <v>55</v>
      </c>
      <c r="C716" t="s">
        <v>19</v>
      </c>
      <c r="D716" t="s">
        <v>25</v>
      </c>
      <c r="E716" s="3">
        <v>90634</v>
      </c>
      <c r="F716" s="3">
        <v>160490</v>
      </c>
      <c r="G716" t="s">
        <v>35</v>
      </c>
      <c r="H716" s="3" t="s">
        <v>749</v>
      </c>
      <c r="I716" s="3">
        <f t="shared" si="99"/>
        <v>69856</v>
      </c>
      <c r="J716" s="4">
        <f t="shared" si="100"/>
        <v>0.77074828430831699</v>
      </c>
      <c r="K716" s="5">
        <f t="shared" si="101"/>
        <v>1.7707482843083169</v>
      </c>
      <c r="L716" s="4" t="str">
        <f t="shared" si="102"/>
        <v>Over Budget</v>
      </c>
      <c r="M716">
        <f t="shared" si="103"/>
        <v>2021</v>
      </c>
      <c r="N716">
        <f t="shared" si="104"/>
        <v>8</v>
      </c>
      <c r="O716" t="str">
        <f t="shared" si="105"/>
        <v>Aug</v>
      </c>
      <c r="P716" t="str">
        <f t="shared" si="106"/>
        <v>Q3</v>
      </c>
      <c r="Q716" t="str">
        <f t="shared" si="107"/>
        <v>2021-08</v>
      </c>
    </row>
    <row r="717" spans="1:17" x14ac:dyDescent="0.35">
      <c r="A717" s="2">
        <v>44739</v>
      </c>
      <c r="B717" t="s">
        <v>18</v>
      </c>
      <c r="C717" t="s">
        <v>34</v>
      </c>
      <c r="D717" t="s">
        <v>30</v>
      </c>
      <c r="E717" s="3">
        <v>131865</v>
      </c>
      <c r="F717" s="3">
        <v>127086</v>
      </c>
      <c r="G717" t="s">
        <v>35</v>
      </c>
      <c r="H717" s="3" t="s">
        <v>750</v>
      </c>
      <c r="I717" s="3">
        <f t="shared" si="99"/>
        <v>-4779</v>
      </c>
      <c r="J717" s="4">
        <f t="shared" si="100"/>
        <v>-3.6241610738255034E-2</v>
      </c>
      <c r="K717" s="5">
        <f t="shared" si="101"/>
        <v>0.96375838926174495</v>
      </c>
      <c r="L717" s="4" t="str">
        <f t="shared" si="102"/>
        <v>Under Budget</v>
      </c>
      <c r="M717">
        <f t="shared" si="103"/>
        <v>2022</v>
      </c>
      <c r="N717">
        <f t="shared" si="104"/>
        <v>6</v>
      </c>
      <c r="O717" t="str">
        <f t="shared" si="105"/>
        <v>Jun</v>
      </c>
      <c r="P717" t="str">
        <f t="shared" si="106"/>
        <v>Q2</v>
      </c>
      <c r="Q717" t="str">
        <f t="shared" si="107"/>
        <v>2022-06</v>
      </c>
    </row>
    <row r="718" spans="1:17" x14ac:dyDescent="0.35">
      <c r="A718" s="2">
        <v>45260</v>
      </c>
      <c r="B718" t="s">
        <v>18</v>
      </c>
      <c r="C718" t="s">
        <v>43</v>
      </c>
      <c r="D718" t="s">
        <v>25</v>
      </c>
      <c r="E718" s="3">
        <v>84426</v>
      </c>
      <c r="F718" s="3">
        <v>143537</v>
      </c>
      <c r="G718" t="s">
        <v>21</v>
      </c>
      <c r="H718" s="3" t="s">
        <v>751</v>
      </c>
      <c r="I718" s="3">
        <f t="shared" si="99"/>
        <v>59111</v>
      </c>
      <c r="J718" s="4">
        <f t="shared" si="100"/>
        <v>0.70015161206263477</v>
      </c>
      <c r="K718" s="5">
        <f t="shared" si="101"/>
        <v>1.7001516120626348</v>
      </c>
      <c r="L718" s="4" t="str">
        <f t="shared" si="102"/>
        <v>Over Budget</v>
      </c>
      <c r="M718">
        <f t="shared" si="103"/>
        <v>2023</v>
      </c>
      <c r="N718">
        <f t="shared" si="104"/>
        <v>11</v>
      </c>
      <c r="O718" t="str">
        <f t="shared" si="105"/>
        <v>Nov</v>
      </c>
      <c r="P718" t="str">
        <f t="shared" si="106"/>
        <v>Q4</v>
      </c>
      <c r="Q718" t="str">
        <f t="shared" si="107"/>
        <v>2023-11</v>
      </c>
    </row>
    <row r="719" spans="1:17" x14ac:dyDescent="0.35">
      <c r="A719" s="2">
        <v>44425</v>
      </c>
      <c r="B719" t="s">
        <v>18</v>
      </c>
      <c r="C719" t="s">
        <v>24</v>
      </c>
      <c r="D719" t="s">
        <v>39</v>
      </c>
      <c r="E719" s="3">
        <v>135848</v>
      </c>
      <c r="F719" s="3">
        <v>78482</v>
      </c>
      <c r="G719" t="s">
        <v>35</v>
      </c>
      <c r="H719" s="3" t="s">
        <v>752</v>
      </c>
      <c r="I719" s="3">
        <f t="shared" si="99"/>
        <v>-57366</v>
      </c>
      <c r="J719" s="4">
        <f t="shared" si="100"/>
        <v>-0.42228078440610095</v>
      </c>
      <c r="K719" s="5">
        <f t="shared" si="101"/>
        <v>0.57771921559389905</v>
      </c>
      <c r="L719" s="4" t="str">
        <f t="shared" si="102"/>
        <v>Under Budget</v>
      </c>
      <c r="M719">
        <f t="shared" si="103"/>
        <v>2021</v>
      </c>
      <c r="N719">
        <f t="shared" si="104"/>
        <v>8</v>
      </c>
      <c r="O719" t="str">
        <f t="shared" si="105"/>
        <v>Aug</v>
      </c>
      <c r="P719" t="str">
        <f t="shared" si="106"/>
        <v>Q3</v>
      </c>
      <c r="Q719" t="str">
        <f t="shared" si="107"/>
        <v>2021-08</v>
      </c>
    </row>
    <row r="720" spans="1:17" x14ac:dyDescent="0.35">
      <c r="A720" s="2">
        <v>44744</v>
      </c>
      <c r="B720" t="s">
        <v>23</v>
      </c>
      <c r="C720" t="s">
        <v>19</v>
      </c>
      <c r="D720" t="s">
        <v>39</v>
      </c>
      <c r="E720" s="3">
        <v>101196</v>
      </c>
      <c r="F720" s="3">
        <v>149586</v>
      </c>
      <c r="G720" t="s">
        <v>35</v>
      </c>
      <c r="H720" s="3" t="s">
        <v>753</v>
      </c>
      <c r="I720" s="3">
        <f t="shared" si="99"/>
        <v>48390</v>
      </c>
      <c r="J720" s="4">
        <f t="shared" si="100"/>
        <v>0.47818095576900271</v>
      </c>
      <c r="K720" s="5">
        <f t="shared" si="101"/>
        <v>1.4781809557690027</v>
      </c>
      <c r="L720" s="4" t="str">
        <f t="shared" si="102"/>
        <v>Over Budget</v>
      </c>
      <c r="M720">
        <f t="shared" si="103"/>
        <v>2022</v>
      </c>
      <c r="N720">
        <f t="shared" si="104"/>
        <v>7</v>
      </c>
      <c r="O720" t="str">
        <f t="shared" si="105"/>
        <v>Jul</v>
      </c>
      <c r="P720" t="str">
        <f t="shared" si="106"/>
        <v>Q3</v>
      </c>
      <c r="Q720" t="str">
        <f t="shared" si="107"/>
        <v>2022-07</v>
      </c>
    </row>
    <row r="721" spans="1:17" x14ac:dyDescent="0.35">
      <c r="A721" s="2">
        <v>45116</v>
      </c>
      <c r="B721" t="s">
        <v>37</v>
      </c>
      <c r="C721" t="s">
        <v>43</v>
      </c>
      <c r="D721" t="s">
        <v>20</v>
      </c>
      <c r="E721" s="3">
        <v>34875</v>
      </c>
      <c r="F721" s="3">
        <v>49006</v>
      </c>
      <c r="G721" t="s">
        <v>26</v>
      </c>
      <c r="H721" s="3" t="s">
        <v>754</v>
      </c>
      <c r="I721" s="3">
        <f t="shared" si="99"/>
        <v>14131</v>
      </c>
      <c r="J721" s="4">
        <f t="shared" si="100"/>
        <v>0.40518996415770608</v>
      </c>
      <c r="K721" s="5">
        <f t="shared" si="101"/>
        <v>1.4051899641577061</v>
      </c>
      <c r="L721" s="4" t="str">
        <f t="shared" si="102"/>
        <v>Over Budget</v>
      </c>
      <c r="M721">
        <f t="shared" si="103"/>
        <v>2023</v>
      </c>
      <c r="N721">
        <f t="shared" si="104"/>
        <v>7</v>
      </c>
      <c r="O721" t="str">
        <f t="shared" si="105"/>
        <v>Jul</v>
      </c>
      <c r="P721" t="str">
        <f t="shared" si="106"/>
        <v>Q3</v>
      </c>
      <c r="Q721" t="str">
        <f t="shared" si="107"/>
        <v>2023-07</v>
      </c>
    </row>
    <row r="722" spans="1:17" x14ac:dyDescent="0.35">
      <c r="A722" s="2">
        <v>44202</v>
      </c>
      <c r="B722" t="s">
        <v>41</v>
      </c>
      <c r="C722" t="s">
        <v>19</v>
      </c>
      <c r="D722" t="s">
        <v>25</v>
      </c>
      <c r="E722" s="3">
        <v>69888</v>
      </c>
      <c r="F722" s="3">
        <v>133044</v>
      </c>
      <c r="G722" t="s">
        <v>32</v>
      </c>
      <c r="H722" s="3" t="s">
        <v>755</v>
      </c>
      <c r="I722" s="3">
        <f t="shared" si="99"/>
        <v>63156</v>
      </c>
      <c r="J722" s="4">
        <f t="shared" si="100"/>
        <v>0.9036744505494505</v>
      </c>
      <c r="K722" s="5">
        <f t="shared" si="101"/>
        <v>1.9036744505494505</v>
      </c>
      <c r="L722" s="4" t="str">
        <f t="shared" si="102"/>
        <v>Over Budget</v>
      </c>
      <c r="M722">
        <f t="shared" si="103"/>
        <v>2021</v>
      </c>
      <c r="N722">
        <f t="shared" si="104"/>
        <v>1</v>
      </c>
      <c r="O722" t="str">
        <f t="shared" si="105"/>
        <v>Jan</v>
      </c>
      <c r="P722" t="str">
        <f t="shared" si="106"/>
        <v>Q1</v>
      </c>
      <c r="Q722" t="str">
        <f t="shared" si="107"/>
        <v>2021-01</v>
      </c>
    </row>
    <row r="723" spans="1:17" x14ac:dyDescent="0.35">
      <c r="A723" s="2">
        <v>44664</v>
      </c>
      <c r="B723" t="s">
        <v>23</v>
      </c>
      <c r="C723" t="s">
        <v>43</v>
      </c>
      <c r="D723" t="s">
        <v>25</v>
      </c>
      <c r="E723" s="3">
        <v>34525</v>
      </c>
      <c r="F723" s="3">
        <v>142733</v>
      </c>
      <c r="G723" t="s">
        <v>21</v>
      </c>
      <c r="H723" s="3" t="s">
        <v>756</v>
      </c>
      <c r="I723" s="3">
        <f t="shared" si="99"/>
        <v>108208</v>
      </c>
      <c r="J723" s="4">
        <f t="shared" si="100"/>
        <v>3.1341926140477914</v>
      </c>
      <c r="K723" s="5">
        <f t="shared" si="101"/>
        <v>4.1341926140477918</v>
      </c>
      <c r="L723" s="4" t="str">
        <f t="shared" si="102"/>
        <v>Over Budget</v>
      </c>
      <c r="M723">
        <f t="shared" si="103"/>
        <v>2022</v>
      </c>
      <c r="N723">
        <f t="shared" si="104"/>
        <v>4</v>
      </c>
      <c r="O723" t="str">
        <f t="shared" si="105"/>
        <v>Apr</v>
      </c>
      <c r="P723" t="str">
        <f t="shared" si="106"/>
        <v>Q2</v>
      </c>
      <c r="Q723" t="str">
        <f t="shared" si="107"/>
        <v>2022-04</v>
      </c>
    </row>
    <row r="724" spans="1:17" x14ac:dyDescent="0.35">
      <c r="A724" s="2">
        <v>44271</v>
      </c>
      <c r="B724" t="s">
        <v>18</v>
      </c>
      <c r="C724" t="s">
        <v>34</v>
      </c>
      <c r="D724" t="s">
        <v>20</v>
      </c>
      <c r="E724" s="3">
        <v>113679</v>
      </c>
      <c r="F724" s="3">
        <v>78463</v>
      </c>
      <c r="G724" t="s">
        <v>21</v>
      </c>
      <c r="H724" s="3" t="s">
        <v>757</v>
      </c>
      <c r="I724" s="3">
        <f t="shared" si="99"/>
        <v>-35216</v>
      </c>
      <c r="J724" s="4">
        <f t="shared" si="100"/>
        <v>-0.30978456882977506</v>
      </c>
      <c r="K724" s="5">
        <f t="shared" si="101"/>
        <v>0.69021543117022488</v>
      </c>
      <c r="L724" s="4" t="str">
        <f t="shared" si="102"/>
        <v>Under Budget</v>
      </c>
      <c r="M724">
        <f t="shared" si="103"/>
        <v>2021</v>
      </c>
      <c r="N724">
        <f t="shared" si="104"/>
        <v>3</v>
      </c>
      <c r="O724" t="str">
        <f t="shared" si="105"/>
        <v>Mar</v>
      </c>
      <c r="P724" t="str">
        <f t="shared" si="106"/>
        <v>Q1</v>
      </c>
      <c r="Q724" t="str">
        <f t="shared" si="107"/>
        <v>2021-03</v>
      </c>
    </row>
    <row r="725" spans="1:17" x14ac:dyDescent="0.35">
      <c r="A725" s="2">
        <v>44200</v>
      </c>
      <c r="B725" t="s">
        <v>55</v>
      </c>
      <c r="C725" t="s">
        <v>43</v>
      </c>
      <c r="D725" t="s">
        <v>39</v>
      </c>
      <c r="E725" s="3">
        <v>62604</v>
      </c>
      <c r="F725" s="3">
        <v>117162</v>
      </c>
      <c r="G725" t="s">
        <v>32</v>
      </c>
      <c r="H725" s="3" t="s">
        <v>758</v>
      </c>
      <c r="I725" s="3">
        <f t="shared" si="99"/>
        <v>54558</v>
      </c>
      <c r="J725" s="4">
        <f t="shared" si="100"/>
        <v>0.87147786083956291</v>
      </c>
      <c r="K725" s="5">
        <f t="shared" si="101"/>
        <v>1.871477860839563</v>
      </c>
      <c r="L725" s="4" t="str">
        <f t="shared" si="102"/>
        <v>Over Budget</v>
      </c>
      <c r="M725">
        <f t="shared" si="103"/>
        <v>2021</v>
      </c>
      <c r="N725">
        <f t="shared" si="104"/>
        <v>1</v>
      </c>
      <c r="O725" t="str">
        <f t="shared" si="105"/>
        <v>Jan</v>
      </c>
      <c r="P725" t="str">
        <f t="shared" si="106"/>
        <v>Q1</v>
      </c>
      <c r="Q725" t="str">
        <f t="shared" si="107"/>
        <v>2021-01</v>
      </c>
    </row>
    <row r="726" spans="1:17" x14ac:dyDescent="0.35">
      <c r="A726" s="2">
        <v>44842</v>
      </c>
      <c r="B726" t="s">
        <v>23</v>
      </c>
      <c r="C726" t="s">
        <v>34</v>
      </c>
      <c r="D726" t="s">
        <v>39</v>
      </c>
      <c r="E726" s="3">
        <v>146997</v>
      </c>
      <c r="F726" s="3">
        <v>14179</v>
      </c>
      <c r="G726" t="s">
        <v>21</v>
      </c>
      <c r="H726" s="3" t="s">
        <v>759</v>
      </c>
      <c r="I726" s="3">
        <f t="shared" si="99"/>
        <v>-132818</v>
      </c>
      <c r="J726" s="4">
        <f t="shared" si="100"/>
        <v>-0.90354224916154746</v>
      </c>
      <c r="K726" s="5">
        <f t="shared" si="101"/>
        <v>9.6457750838452483E-2</v>
      </c>
      <c r="L726" s="4" t="str">
        <f t="shared" si="102"/>
        <v>Under Budget</v>
      </c>
      <c r="M726">
        <f t="shared" si="103"/>
        <v>2022</v>
      </c>
      <c r="N726">
        <f t="shared" si="104"/>
        <v>10</v>
      </c>
      <c r="O726" t="str">
        <f t="shared" si="105"/>
        <v>Oct</v>
      </c>
      <c r="P726" t="str">
        <f t="shared" si="106"/>
        <v>Q4</v>
      </c>
      <c r="Q726" t="str">
        <f t="shared" si="107"/>
        <v>2022-10</v>
      </c>
    </row>
    <row r="727" spans="1:17" x14ac:dyDescent="0.35">
      <c r="A727" s="2">
        <v>44314</v>
      </c>
      <c r="B727" t="s">
        <v>55</v>
      </c>
      <c r="C727" t="s">
        <v>24</v>
      </c>
      <c r="D727" t="s">
        <v>30</v>
      </c>
      <c r="E727" s="3">
        <v>34789</v>
      </c>
      <c r="F727" s="3">
        <v>141526</v>
      </c>
      <c r="G727" t="s">
        <v>26</v>
      </c>
      <c r="H727" s="3" t="s">
        <v>760</v>
      </c>
      <c r="I727" s="3">
        <f t="shared" si="99"/>
        <v>106737</v>
      </c>
      <c r="J727" s="4">
        <f t="shared" si="100"/>
        <v>3.0681249820345511</v>
      </c>
      <c r="K727" s="5">
        <f t="shared" si="101"/>
        <v>4.0681249820345515</v>
      </c>
      <c r="L727" s="4" t="str">
        <f t="shared" si="102"/>
        <v>Over Budget</v>
      </c>
      <c r="M727">
        <f t="shared" si="103"/>
        <v>2021</v>
      </c>
      <c r="N727">
        <f t="shared" si="104"/>
        <v>4</v>
      </c>
      <c r="O727" t="str">
        <f t="shared" si="105"/>
        <v>Apr</v>
      </c>
      <c r="P727" t="str">
        <f t="shared" si="106"/>
        <v>Q2</v>
      </c>
      <c r="Q727" t="str">
        <f t="shared" si="107"/>
        <v>2021-04</v>
      </c>
    </row>
    <row r="728" spans="1:17" x14ac:dyDescent="0.35">
      <c r="A728" s="2">
        <v>45077</v>
      </c>
      <c r="B728" t="s">
        <v>55</v>
      </c>
      <c r="C728" t="s">
        <v>34</v>
      </c>
      <c r="D728" t="s">
        <v>30</v>
      </c>
      <c r="E728" s="3">
        <v>12917</v>
      </c>
      <c r="F728" s="3">
        <v>93407</v>
      </c>
      <c r="G728" t="s">
        <v>35</v>
      </c>
      <c r="H728" s="3" t="s">
        <v>761</v>
      </c>
      <c r="I728" s="3">
        <f t="shared" si="99"/>
        <v>80490</v>
      </c>
      <c r="J728" s="4">
        <f t="shared" si="100"/>
        <v>6.2313230626306417</v>
      </c>
      <c r="K728" s="5">
        <f t="shared" si="101"/>
        <v>7.2313230626306417</v>
      </c>
      <c r="L728" s="4" t="str">
        <f t="shared" si="102"/>
        <v>Over Budget</v>
      </c>
      <c r="M728">
        <f t="shared" si="103"/>
        <v>2023</v>
      </c>
      <c r="N728">
        <f t="shared" si="104"/>
        <v>5</v>
      </c>
      <c r="O728" t="str">
        <f t="shared" si="105"/>
        <v>May</v>
      </c>
      <c r="P728" t="str">
        <f t="shared" si="106"/>
        <v>Q2</v>
      </c>
      <c r="Q728" t="str">
        <f t="shared" si="107"/>
        <v>2023-05</v>
      </c>
    </row>
    <row r="729" spans="1:17" x14ac:dyDescent="0.35">
      <c r="A729" s="2">
        <v>44700</v>
      </c>
      <c r="B729" t="s">
        <v>55</v>
      </c>
      <c r="C729" t="s">
        <v>23</v>
      </c>
      <c r="D729" t="s">
        <v>39</v>
      </c>
      <c r="E729" s="3">
        <v>138575</v>
      </c>
      <c r="F729" s="3">
        <v>44828</v>
      </c>
      <c r="G729" t="s">
        <v>35</v>
      </c>
      <c r="H729" s="3" t="s">
        <v>762</v>
      </c>
      <c r="I729" s="3">
        <f t="shared" si="99"/>
        <v>-93747</v>
      </c>
      <c r="J729" s="4">
        <f t="shared" si="100"/>
        <v>-0.67650730651271873</v>
      </c>
      <c r="K729" s="5">
        <f t="shared" si="101"/>
        <v>0.32349269348728127</v>
      </c>
      <c r="L729" s="4" t="str">
        <f t="shared" si="102"/>
        <v>Under Budget</v>
      </c>
      <c r="M729">
        <f t="shared" si="103"/>
        <v>2022</v>
      </c>
      <c r="N729">
        <f t="shared" si="104"/>
        <v>5</v>
      </c>
      <c r="O729" t="str">
        <f t="shared" si="105"/>
        <v>May</v>
      </c>
      <c r="P729" t="str">
        <f t="shared" si="106"/>
        <v>Q2</v>
      </c>
      <c r="Q729" t="str">
        <f t="shared" si="107"/>
        <v>2022-05</v>
      </c>
    </row>
    <row r="730" spans="1:17" x14ac:dyDescent="0.35">
      <c r="A730" s="2">
        <v>45143</v>
      </c>
      <c r="B730" t="s">
        <v>28</v>
      </c>
      <c r="C730" t="s">
        <v>24</v>
      </c>
      <c r="D730" t="s">
        <v>58</v>
      </c>
      <c r="E730" s="3">
        <v>111923</v>
      </c>
      <c r="F730" s="3">
        <v>161260</v>
      </c>
      <c r="G730" t="s">
        <v>26</v>
      </c>
      <c r="H730" s="3" t="s">
        <v>763</v>
      </c>
      <c r="I730" s="3">
        <f t="shared" si="99"/>
        <v>49337</v>
      </c>
      <c r="J730" s="4">
        <f t="shared" si="100"/>
        <v>0.44081198681236206</v>
      </c>
      <c r="K730" s="5">
        <f t="shared" si="101"/>
        <v>1.4408119868123621</v>
      </c>
      <c r="L730" s="4" t="str">
        <f t="shared" si="102"/>
        <v>Over Budget</v>
      </c>
      <c r="M730">
        <f t="shared" si="103"/>
        <v>2023</v>
      </c>
      <c r="N730">
        <f t="shared" si="104"/>
        <v>8</v>
      </c>
      <c r="O730" t="str">
        <f t="shared" si="105"/>
        <v>Aug</v>
      </c>
      <c r="P730" t="str">
        <f t="shared" si="106"/>
        <v>Q3</v>
      </c>
      <c r="Q730" t="str">
        <f t="shared" si="107"/>
        <v>2023-08</v>
      </c>
    </row>
    <row r="731" spans="1:17" x14ac:dyDescent="0.35">
      <c r="A731" s="2">
        <v>44770</v>
      </c>
      <c r="B731" t="s">
        <v>37</v>
      </c>
      <c r="C731" t="s">
        <v>29</v>
      </c>
      <c r="D731" t="s">
        <v>25</v>
      </c>
      <c r="E731" s="3">
        <v>69328</v>
      </c>
      <c r="F731" s="3">
        <v>121051</v>
      </c>
      <c r="G731" t="s">
        <v>21</v>
      </c>
      <c r="H731" s="3" t="s">
        <v>764</v>
      </c>
      <c r="I731" s="3">
        <f t="shared" si="99"/>
        <v>51723</v>
      </c>
      <c r="J731" s="4">
        <f t="shared" si="100"/>
        <v>0.74606219709208399</v>
      </c>
      <c r="K731" s="5">
        <f t="shared" si="101"/>
        <v>1.746062197092084</v>
      </c>
      <c r="L731" s="4" t="str">
        <f t="shared" si="102"/>
        <v>Over Budget</v>
      </c>
      <c r="M731">
        <f t="shared" si="103"/>
        <v>2022</v>
      </c>
      <c r="N731">
        <f t="shared" si="104"/>
        <v>7</v>
      </c>
      <c r="O731" t="str">
        <f t="shared" si="105"/>
        <v>Jul</v>
      </c>
      <c r="P731" t="str">
        <f t="shared" si="106"/>
        <v>Q3</v>
      </c>
      <c r="Q731" t="str">
        <f t="shared" si="107"/>
        <v>2022-07</v>
      </c>
    </row>
    <row r="732" spans="1:17" x14ac:dyDescent="0.35">
      <c r="A732" s="2">
        <v>44390</v>
      </c>
      <c r="B732" t="s">
        <v>41</v>
      </c>
      <c r="C732" t="s">
        <v>29</v>
      </c>
      <c r="D732" t="s">
        <v>30</v>
      </c>
      <c r="E732" s="3">
        <v>69602</v>
      </c>
      <c r="F732" s="3">
        <v>71975</v>
      </c>
      <c r="G732" t="s">
        <v>35</v>
      </c>
      <c r="H732" s="3" t="s">
        <v>765</v>
      </c>
      <c r="I732" s="3">
        <f t="shared" si="99"/>
        <v>2373</v>
      </c>
      <c r="J732" s="4">
        <f t="shared" si="100"/>
        <v>3.4093847877934541E-2</v>
      </c>
      <c r="K732" s="5">
        <f t="shared" si="101"/>
        <v>1.0340938478779345</v>
      </c>
      <c r="L732" s="4" t="str">
        <f t="shared" si="102"/>
        <v>Over Budget</v>
      </c>
      <c r="M732">
        <f t="shared" si="103"/>
        <v>2021</v>
      </c>
      <c r="N732">
        <f t="shared" si="104"/>
        <v>7</v>
      </c>
      <c r="O732" t="str">
        <f t="shared" si="105"/>
        <v>Jul</v>
      </c>
      <c r="P732" t="str">
        <f t="shared" si="106"/>
        <v>Q3</v>
      </c>
      <c r="Q732" t="str">
        <f t="shared" si="107"/>
        <v>2021-07</v>
      </c>
    </row>
    <row r="733" spans="1:17" x14ac:dyDescent="0.35">
      <c r="A733" s="2">
        <v>45043</v>
      </c>
      <c r="B733" t="s">
        <v>41</v>
      </c>
      <c r="C733" t="s">
        <v>43</v>
      </c>
      <c r="D733" t="s">
        <v>58</v>
      </c>
      <c r="E733" s="3">
        <v>20410</v>
      </c>
      <c r="F733" s="3">
        <v>49738</v>
      </c>
      <c r="G733" t="s">
        <v>32</v>
      </c>
      <c r="H733" s="3" t="s">
        <v>766</v>
      </c>
      <c r="I733" s="3">
        <f t="shared" si="99"/>
        <v>29328</v>
      </c>
      <c r="J733" s="4">
        <f t="shared" si="100"/>
        <v>1.4369426751592356</v>
      </c>
      <c r="K733" s="5">
        <f t="shared" si="101"/>
        <v>2.4369426751592358</v>
      </c>
      <c r="L733" s="4" t="str">
        <f t="shared" si="102"/>
        <v>Over Budget</v>
      </c>
      <c r="M733">
        <f t="shared" si="103"/>
        <v>2023</v>
      </c>
      <c r="N733">
        <f t="shared" si="104"/>
        <v>4</v>
      </c>
      <c r="O733" t="str">
        <f t="shared" si="105"/>
        <v>Apr</v>
      </c>
      <c r="P733" t="str">
        <f t="shared" si="106"/>
        <v>Q2</v>
      </c>
      <c r="Q733" t="str">
        <f t="shared" si="107"/>
        <v>2023-04</v>
      </c>
    </row>
    <row r="734" spans="1:17" x14ac:dyDescent="0.35">
      <c r="A734" s="2">
        <v>44911</v>
      </c>
      <c r="B734" t="s">
        <v>18</v>
      </c>
      <c r="C734" t="s">
        <v>43</v>
      </c>
      <c r="D734" t="s">
        <v>30</v>
      </c>
      <c r="E734" s="3">
        <v>23574</v>
      </c>
      <c r="F734" s="3">
        <v>21119</v>
      </c>
      <c r="G734" t="s">
        <v>35</v>
      </c>
      <c r="H734" s="3" t="s">
        <v>767</v>
      </c>
      <c r="I734" s="3">
        <f t="shared" si="99"/>
        <v>-2455</v>
      </c>
      <c r="J734" s="4">
        <f t="shared" si="100"/>
        <v>-0.10414015440739798</v>
      </c>
      <c r="K734" s="5">
        <f t="shared" si="101"/>
        <v>0.89585984559260201</v>
      </c>
      <c r="L734" s="4" t="str">
        <f t="shared" si="102"/>
        <v>Under Budget</v>
      </c>
      <c r="M734">
        <f t="shared" si="103"/>
        <v>2022</v>
      </c>
      <c r="N734">
        <f t="shared" si="104"/>
        <v>12</v>
      </c>
      <c r="O734" t="str">
        <f t="shared" si="105"/>
        <v>Dec</v>
      </c>
      <c r="P734" t="str">
        <f t="shared" si="106"/>
        <v>Q4</v>
      </c>
      <c r="Q734" t="str">
        <f t="shared" si="107"/>
        <v>2022-12</v>
      </c>
    </row>
    <row r="735" spans="1:17" x14ac:dyDescent="0.35">
      <c r="A735" s="2">
        <v>45246</v>
      </c>
      <c r="B735" t="s">
        <v>28</v>
      </c>
      <c r="C735" t="s">
        <v>23</v>
      </c>
      <c r="D735" t="s">
        <v>20</v>
      </c>
      <c r="E735" s="3">
        <v>107057</v>
      </c>
      <c r="F735" s="3">
        <v>31872</v>
      </c>
      <c r="G735" t="s">
        <v>26</v>
      </c>
      <c r="H735" s="3" t="s">
        <v>768</v>
      </c>
      <c r="I735" s="3">
        <f t="shared" si="99"/>
        <v>-75185</v>
      </c>
      <c r="J735" s="4">
        <f t="shared" si="100"/>
        <v>-0.70228943460025972</v>
      </c>
      <c r="K735" s="5">
        <f t="shared" si="101"/>
        <v>0.29771056539974033</v>
      </c>
      <c r="L735" s="4" t="str">
        <f t="shared" si="102"/>
        <v>Under Budget</v>
      </c>
      <c r="M735">
        <f t="shared" si="103"/>
        <v>2023</v>
      </c>
      <c r="N735">
        <f t="shared" si="104"/>
        <v>11</v>
      </c>
      <c r="O735" t="str">
        <f t="shared" si="105"/>
        <v>Nov</v>
      </c>
      <c r="P735" t="str">
        <f t="shared" si="106"/>
        <v>Q4</v>
      </c>
      <c r="Q735" t="str">
        <f t="shared" si="107"/>
        <v>2023-11</v>
      </c>
    </row>
    <row r="736" spans="1:17" x14ac:dyDescent="0.35">
      <c r="A736" s="2">
        <v>44369</v>
      </c>
      <c r="B736" t="s">
        <v>23</v>
      </c>
      <c r="C736" t="s">
        <v>43</v>
      </c>
      <c r="D736" t="s">
        <v>25</v>
      </c>
      <c r="E736" s="3">
        <v>69453</v>
      </c>
      <c r="F736" s="3">
        <v>54152</v>
      </c>
      <c r="G736" t="s">
        <v>35</v>
      </c>
      <c r="H736" s="3" t="s">
        <v>769</v>
      </c>
      <c r="I736" s="3">
        <f t="shared" si="99"/>
        <v>-15301</v>
      </c>
      <c r="J736" s="4">
        <f t="shared" si="100"/>
        <v>-0.22030725814579644</v>
      </c>
      <c r="K736" s="5">
        <f t="shared" si="101"/>
        <v>0.77969274185420356</v>
      </c>
      <c r="L736" s="4" t="str">
        <f t="shared" si="102"/>
        <v>Under Budget</v>
      </c>
      <c r="M736">
        <f t="shared" si="103"/>
        <v>2021</v>
      </c>
      <c r="N736">
        <f t="shared" si="104"/>
        <v>6</v>
      </c>
      <c r="O736" t="str">
        <f t="shared" si="105"/>
        <v>Jun</v>
      </c>
      <c r="P736" t="str">
        <f t="shared" si="106"/>
        <v>Q2</v>
      </c>
      <c r="Q736" t="str">
        <f t="shared" si="107"/>
        <v>2021-06</v>
      </c>
    </row>
    <row r="737" spans="1:17" x14ac:dyDescent="0.35">
      <c r="A737" s="2">
        <v>44522</v>
      </c>
      <c r="B737" t="s">
        <v>23</v>
      </c>
      <c r="C737" t="s">
        <v>24</v>
      </c>
      <c r="D737" t="s">
        <v>30</v>
      </c>
      <c r="E737" s="3">
        <v>111364</v>
      </c>
      <c r="F737" s="3">
        <v>97656</v>
      </c>
      <c r="G737" t="s">
        <v>26</v>
      </c>
      <c r="H737" s="3" t="s">
        <v>770</v>
      </c>
      <c r="I737" s="3">
        <f t="shared" si="99"/>
        <v>-13708</v>
      </c>
      <c r="J737" s="4">
        <f t="shared" si="100"/>
        <v>-0.12309184296541073</v>
      </c>
      <c r="K737" s="5">
        <f t="shared" si="101"/>
        <v>0.87690815703458924</v>
      </c>
      <c r="L737" s="4" t="str">
        <f t="shared" si="102"/>
        <v>Under Budget</v>
      </c>
      <c r="M737">
        <f t="shared" si="103"/>
        <v>2021</v>
      </c>
      <c r="N737">
        <f t="shared" si="104"/>
        <v>11</v>
      </c>
      <c r="O737" t="str">
        <f t="shared" si="105"/>
        <v>Nov</v>
      </c>
      <c r="P737" t="str">
        <f t="shared" si="106"/>
        <v>Q4</v>
      </c>
      <c r="Q737" t="str">
        <f t="shared" si="107"/>
        <v>2021-11</v>
      </c>
    </row>
    <row r="738" spans="1:17" x14ac:dyDescent="0.35">
      <c r="A738" s="2">
        <v>45032</v>
      </c>
      <c r="B738" t="s">
        <v>41</v>
      </c>
      <c r="C738" t="s">
        <v>24</v>
      </c>
      <c r="D738" t="s">
        <v>39</v>
      </c>
      <c r="E738" s="3">
        <v>134488</v>
      </c>
      <c r="F738" s="3">
        <v>42369</v>
      </c>
      <c r="G738" t="s">
        <v>21</v>
      </c>
      <c r="H738" s="3" t="s">
        <v>771</v>
      </c>
      <c r="I738" s="3">
        <f t="shared" si="99"/>
        <v>-92119</v>
      </c>
      <c r="J738" s="4">
        <f t="shared" si="100"/>
        <v>-0.68496073999167217</v>
      </c>
      <c r="K738" s="5">
        <f t="shared" si="101"/>
        <v>0.31503926000832788</v>
      </c>
      <c r="L738" s="4" t="str">
        <f t="shared" si="102"/>
        <v>Under Budget</v>
      </c>
      <c r="M738">
        <f t="shared" si="103"/>
        <v>2023</v>
      </c>
      <c r="N738">
        <f t="shared" si="104"/>
        <v>4</v>
      </c>
      <c r="O738" t="str">
        <f t="shared" si="105"/>
        <v>Apr</v>
      </c>
      <c r="P738" t="str">
        <f t="shared" si="106"/>
        <v>Q2</v>
      </c>
      <c r="Q738" t="str">
        <f t="shared" si="107"/>
        <v>2023-04</v>
      </c>
    </row>
    <row r="739" spans="1:17" x14ac:dyDescent="0.35">
      <c r="A739" s="2">
        <v>44920</v>
      </c>
      <c r="B739" t="s">
        <v>37</v>
      </c>
      <c r="C739" t="s">
        <v>34</v>
      </c>
      <c r="D739" t="s">
        <v>20</v>
      </c>
      <c r="E739" s="3">
        <v>123535</v>
      </c>
      <c r="F739" s="3">
        <v>37315</v>
      </c>
      <c r="G739" t="s">
        <v>32</v>
      </c>
      <c r="H739" s="3" t="s">
        <v>772</v>
      </c>
      <c r="I739" s="3">
        <f t="shared" si="99"/>
        <v>-86220</v>
      </c>
      <c r="J739" s="4">
        <f t="shared" si="100"/>
        <v>-0.69793985510179302</v>
      </c>
      <c r="K739" s="5">
        <f t="shared" si="101"/>
        <v>0.30206014489820698</v>
      </c>
      <c r="L739" s="4" t="str">
        <f t="shared" si="102"/>
        <v>Under Budget</v>
      </c>
      <c r="M739">
        <f t="shared" si="103"/>
        <v>2022</v>
      </c>
      <c r="N739">
        <f t="shared" si="104"/>
        <v>12</v>
      </c>
      <c r="O739" t="str">
        <f t="shared" si="105"/>
        <v>Dec</v>
      </c>
      <c r="P739" t="str">
        <f t="shared" si="106"/>
        <v>Q4</v>
      </c>
      <c r="Q739" t="str">
        <f t="shared" si="107"/>
        <v>2022-12</v>
      </c>
    </row>
    <row r="740" spans="1:17" x14ac:dyDescent="0.35">
      <c r="A740" s="2">
        <v>44421</v>
      </c>
      <c r="B740" t="s">
        <v>55</v>
      </c>
      <c r="C740" t="s">
        <v>19</v>
      </c>
      <c r="D740" t="s">
        <v>20</v>
      </c>
      <c r="E740" s="3">
        <v>40779</v>
      </c>
      <c r="F740" s="3">
        <v>11843</v>
      </c>
      <c r="G740" t="s">
        <v>26</v>
      </c>
      <c r="H740" s="3" t="s">
        <v>773</v>
      </c>
      <c r="I740" s="3">
        <f t="shared" si="99"/>
        <v>-28936</v>
      </c>
      <c r="J740" s="4">
        <f t="shared" si="100"/>
        <v>-0.70958091174378968</v>
      </c>
      <c r="K740" s="5">
        <f t="shared" si="101"/>
        <v>0.29041908825621032</v>
      </c>
      <c r="L740" s="4" t="str">
        <f t="shared" si="102"/>
        <v>Under Budget</v>
      </c>
      <c r="M740">
        <f t="shared" si="103"/>
        <v>2021</v>
      </c>
      <c r="N740">
        <f t="shared" si="104"/>
        <v>8</v>
      </c>
      <c r="O740" t="str">
        <f t="shared" si="105"/>
        <v>Aug</v>
      </c>
      <c r="P740" t="str">
        <f t="shared" si="106"/>
        <v>Q3</v>
      </c>
      <c r="Q740" t="str">
        <f t="shared" si="107"/>
        <v>2021-08</v>
      </c>
    </row>
    <row r="741" spans="1:17" x14ac:dyDescent="0.35">
      <c r="A741" s="2">
        <v>44728</v>
      </c>
      <c r="B741" t="s">
        <v>18</v>
      </c>
      <c r="C741" t="s">
        <v>43</v>
      </c>
      <c r="D741" t="s">
        <v>39</v>
      </c>
      <c r="E741" s="3">
        <v>22607</v>
      </c>
      <c r="F741" s="3">
        <v>56512</v>
      </c>
      <c r="G741" t="s">
        <v>32</v>
      </c>
      <c r="H741" s="3" t="s">
        <v>774</v>
      </c>
      <c r="I741" s="3">
        <f t="shared" si="99"/>
        <v>33905</v>
      </c>
      <c r="J741" s="4">
        <f t="shared" si="100"/>
        <v>1.4997567125226701</v>
      </c>
      <c r="K741" s="5">
        <f t="shared" si="101"/>
        <v>2.4997567125226698</v>
      </c>
      <c r="L741" s="4" t="str">
        <f t="shared" si="102"/>
        <v>Over Budget</v>
      </c>
      <c r="M741">
        <f t="shared" si="103"/>
        <v>2022</v>
      </c>
      <c r="N741">
        <f t="shared" si="104"/>
        <v>6</v>
      </c>
      <c r="O741" t="str">
        <f t="shared" si="105"/>
        <v>Jun</v>
      </c>
      <c r="P741" t="str">
        <f t="shared" si="106"/>
        <v>Q2</v>
      </c>
      <c r="Q741" t="str">
        <f t="shared" si="107"/>
        <v>2022-06</v>
      </c>
    </row>
    <row r="742" spans="1:17" x14ac:dyDescent="0.35">
      <c r="A742" s="2">
        <v>44309</v>
      </c>
      <c r="B742" t="s">
        <v>37</v>
      </c>
      <c r="C742" t="s">
        <v>23</v>
      </c>
      <c r="D742" t="s">
        <v>20</v>
      </c>
      <c r="E742" s="3">
        <v>55883</v>
      </c>
      <c r="F742" s="3">
        <v>11675</v>
      </c>
      <c r="G742" t="s">
        <v>21</v>
      </c>
      <c r="H742" s="3" t="s">
        <v>775</v>
      </c>
      <c r="I742" s="3">
        <f t="shared" si="99"/>
        <v>-44208</v>
      </c>
      <c r="J742" s="4">
        <f t="shared" si="100"/>
        <v>-0.79108136642628346</v>
      </c>
      <c r="K742" s="5">
        <f t="shared" si="101"/>
        <v>0.20891863357371651</v>
      </c>
      <c r="L742" s="4" t="str">
        <f t="shared" si="102"/>
        <v>Under Budget</v>
      </c>
      <c r="M742">
        <f t="shared" si="103"/>
        <v>2021</v>
      </c>
      <c r="N742">
        <f t="shared" si="104"/>
        <v>4</v>
      </c>
      <c r="O742" t="str">
        <f t="shared" si="105"/>
        <v>Apr</v>
      </c>
      <c r="P742" t="str">
        <f t="shared" si="106"/>
        <v>Q2</v>
      </c>
      <c r="Q742" t="str">
        <f t="shared" si="107"/>
        <v>2021-04</v>
      </c>
    </row>
    <row r="743" spans="1:17" x14ac:dyDescent="0.35">
      <c r="A743" s="2">
        <v>44336</v>
      </c>
      <c r="B743" t="s">
        <v>41</v>
      </c>
      <c r="C743" t="s">
        <v>29</v>
      </c>
      <c r="D743" t="s">
        <v>25</v>
      </c>
      <c r="E743" s="3">
        <v>11100</v>
      </c>
      <c r="F743" s="3">
        <v>85585</v>
      </c>
      <c r="G743" t="s">
        <v>21</v>
      </c>
      <c r="H743" s="3" t="s">
        <v>776</v>
      </c>
      <c r="I743" s="3">
        <f t="shared" si="99"/>
        <v>74485</v>
      </c>
      <c r="J743" s="4">
        <f t="shared" si="100"/>
        <v>6.7103603603603608</v>
      </c>
      <c r="K743" s="5">
        <f t="shared" si="101"/>
        <v>7.7103603603603608</v>
      </c>
      <c r="L743" s="4" t="str">
        <f t="shared" si="102"/>
        <v>Over Budget</v>
      </c>
      <c r="M743">
        <f t="shared" si="103"/>
        <v>2021</v>
      </c>
      <c r="N743">
        <f t="shared" si="104"/>
        <v>5</v>
      </c>
      <c r="O743" t="str">
        <f t="shared" si="105"/>
        <v>May</v>
      </c>
      <c r="P743" t="str">
        <f t="shared" si="106"/>
        <v>Q2</v>
      </c>
      <c r="Q743" t="str">
        <f t="shared" si="107"/>
        <v>2021-05</v>
      </c>
    </row>
    <row r="744" spans="1:17" x14ac:dyDescent="0.35">
      <c r="A744" s="2">
        <v>44755</v>
      </c>
      <c r="B744" t="s">
        <v>28</v>
      </c>
      <c r="C744" t="s">
        <v>24</v>
      </c>
      <c r="D744" t="s">
        <v>30</v>
      </c>
      <c r="E744" s="3">
        <v>18310</v>
      </c>
      <c r="F744" s="3">
        <v>41773</v>
      </c>
      <c r="G744" t="s">
        <v>26</v>
      </c>
      <c r="H744" s="3" t="s">
        <v>777</v>
      </c>
      <c r="I744" s="3">
        <f t="shared" si="99"/>
        <v>23463</v>
      </c>
      <c r="J744" s="4">
        <f t="shared" si="100"/>
        <v>1.2814309120699072</v>
      </c>
      <c r="K744" s="5">
        <f t="shared" si="101"/>
        <v>2.281430912069907</v>
      </c>
      <c r="L744" s="4" t="str">
        <f t="shared" si="102"/>
        <v>Over Budget</v>
      </c>
      <c r="M744">
        <f t="shared" si="103"/>
        <v>2022</v>
      </c>
      <c r="N744">
        <f t="shared" si="104"/>
        <v>7</v>
      </c>
      <c r="O744" t="str">
        <f t="shared" si="105"/>
        <v>Jul</v>
      </c>
      <c r="P744" t="str">
        <f t="shared" si="106"/>
        <v>Q3</v>
      </c>
      <c r="Q744" t="str">
        <f t="shared" si="107"/>
        <v>2022-07</v>
      </c>
    </row>
    <row r="745" spans="1:17" x14ac:dyDescent="0.35">
      <c r="A745" s="2">
        <v>44197</v>
      </c>
      <c r="B745" t="s">
        <v>18</v>
      </c>
      <c r="C745" t="s">
        <v>24</v>
      </c>
      <c r="D745" t="s">
        <v>20</v>
      </c>
      <c r="E745" s="3">
        <v>48069</v>
      </c>
      <c r="F745" s="3">
        <v>68044</v>
      </c>
      <c r="G745" t="s">
        <v>35</v>
      </c>
      <c r="H745" s="3" t="s">
        <v>778</v>
      </c>
      <c r="I745" s="3">
        <f t="shared" si="99"/>
        <v>19975</v>
      </c>
      <c r="J745" s="4">
        <f t="shared" si="100"/>
        <v>0.41554848238989783</v>
      </c>
      <c r="K745" s="5">
        <f t="shared" si="101"/>
        <v>1.4155484823898978</v>
      </c>
      <c r="L745" s="4" t="str">
        <f t="shared" si="102"/>
        <v>Over Budget</v>
      </c>
      <c r="M745">
        <f t="shared" si="103"/>
        <v>2021</v>
      </c>
      <c r="N745">
        <f t="shared" si="104"/>
        <v>1</v>
      </c>
      <c r="O745" t="str">
        <f t="shared" si="105"/>
        <v>Jan</v>
      </c>
      <c r="P745" t="str">
        <f t="shared" si="106"/>
        <v>Q1</v>
      </c>
      <c r="Q745" t="str">
        <f t="shared" si="107"/>
        <v>2021-01</v>
      </c>
    </row>
    <row r="746" spans="1:17" x14ac:dyDescent="0.35">
      <c r="A746" s="2">
        <v>44286</v>
      </c>
      <c r="B746" t="s">
        <v>41</v>
      </c>
      <c r="C746" t="s">
        <v>24</v>
      </c>
      <c r="D746" t="s">
        <v>25</v>
      </c>
      <c r="E746" s="3">
        <v>57740</v>
      </c>
      <c r="F746" s="3">
        <v>8231</v>
      </c>
      <c r="G746" t="s">
        <v>32</v>
      </c>
      <c r="H746" s="3" t="s">
        <v>779</v>
      </c>
      <c r="I746" s="3">
        <f t="shared" si="99"/>
        <v>-49509</v>
      </c>
      <c r="J746" s="4">
        <f t="shared" si="100"/>
        <v>-0.85744717700034634</v>
      </c>
      <c r="K746" s="5">
        <f t="shared" si="101"/>
        <v>0.14255282299965363</v>
      </c>
      <c r="L746" s="4" t="str">
        <f t="shared" si="102"/>
        <v>Under Budget</v>
      </c>
      <c r="M746">
        <f t="shared" si="103"/>
        <v>2021</v>
      </c>
      <c r="N746">
        <f t="shared" si="104"/>
        <v>3</v>
      </c>
      <c r="O746" t="str">
        <f t="shared" si="105"/>
        <v>Mar</v>
      </c>
      <c r="P746" t="str">
        <f t="shared" si="106"/>
        <v>Q1</v>
      </c>
      <c r="Q746" t="str">
        <f t="shared" si="107"/>
        <v>2021-03</v>
      </c>
    </row>
    <row r="747" spans="1:17" x14ac:dyDescent="0.35">
      <c r="A747" s="2">
        <v>44850</v>
      </c>
      <c r="B747" t="s">
        <v>23</v>
      </c>
      <c r="C747" t="s">
        <v>19</v>
      </c>
      <c r="D747" t="s">
        <v>39</v>
      </c>
      <c r="E747" s="3">
        <v>126888</v>
      </c>
      <c r="F747" s="3">
        <v>19845</v>
      </c>
      <c r="G747" t="s">
        <v>35</v>
      </c>
      <c r="H747" s="3" t="s">
        <v>780</v>
      </c>
      <c r="I747" s="3">
        <f t="shared" si="99"/>
        <v>-107043</v>
      </c>
      <c r="J747" s="4">
        <f t="shared" si="100"/>
        <v>-0.84360223188954042</v>
      </c>
      <c r="K747" s="5">
        <f t="shared" si="101"/>
        <v>0.15639776811045961</v>
      </c>
      <c r="L747" s="4" t="str">
        <f t="shared" si="102"/>
        <v>Under Budget</v>
      </c>
      <c r="M747">
        <f t="shared" si="103"/>
        <v>2022</v>
      </c>
      <c r="N747">
        <f t="shared" si="104"/>
        <v>10</v>
      </c>
      <c r="O747" t="str">
        <f t="shared" si="105"/>
        <v>Oct</v>
      </c>
      <c r="P747" t="str">
        <f t="shared" si="106"/>
        <v>Q4</v>
      </c>
      <c r="Q747" t="str">
        <f t="shared" si="107"/>
        <v>2022-10</v>
      </c>
    </row>
    <row r="748" spans="1:17" x14ac:dyDescent="0.35">
      <c r="A748" s="2">
        <v>44516</v>
      </c>
      <c r="B748" t="s">
        <v>18</v>
      </c>
      <c r="C748" t="s">
        <v>19</v>
      </c>
      <c r="D748" t="s">
        <v>30</v>
      </c>
      <c r="E748" s="3">
        <v>19233</v>
      </c>
      <c r="F748" s="3">
        <v>30960</v>
      </c>
      <c r="G748" t="s">
        <v>32</v>
      </c>
      <c r="H748" s="3" t="s">
        <v>781</v>
      </c>
      <c r="I748" s="3">
        <f t="shared" si="99"/>
        <v>11727</v>
      </c>
      <c r="J748" s="4">
        <f t="shared" si="100"/>
        <v>0.60973327094057095</v>
      </c>
      <c r="K748" s="5">
        <f t="shared" si="101"/>
        <v>1.6097332709405709</v>
      </c>
      <c r="L748" s="4" t="str">
        <f t="shared" si="102"/>
        <v>Over Budget</v>
      </c>
      <c r="M748">
        <f t="shared" si="103"/>
        <v>2021</v>
      </c>
      <c r="N748">
        <f t="shared" si="104"/>
        <v>11</v>
      </c>
      <c r="O748" t="str">
        <f t="shared" si="105"/>
        <v>Nov</v>
      </c>
      <c r="P748" t="str">
        <f t="shared" si="106"/>
        <v>Q4</v>
      </c>
      <c r="Q748" t="str">
        <f t="shared" si="107"/>
        <v>2021-11</v>
      </c>
    </row>
    <row r="749" spans="1:17" x14ac:dyDescent="0.35">
      <c r="A749" s="2">
        <v>44335</v>
      </c>
      <c r="B749" t="s">
        <v>41</v>
      </c>
      <c r="C749" t="s">
        <v>43</v>
      </c>
      <c r="D749" t="s">
        <v>39</v>
      </c>
      <c r="E749" s="3">
        <v>141568</v>
      </c>
      <c r="F749" s="3">
        <v>157589</v>
      </c>
      <c r="G749" t="s">
        <v>21</v>
      </c>
      <c r="H749" s="3" t="s">
        <v>782</v>
      </c>
      <c r="I749" s="3">
        <f t="shared" si="99"/>
        <v>16021</v>
      </c>
      <c r="J749" s="4">
        <f t="shared" si="100"/>
        <v>0.11316823010849909</v>
      </c>
      <c r="K749" s="5">
        <f t="shared" si="101"/>
        <v>1.1131682301084991</v>
      </c>
      <c r="L749" s="4" t="str">
        <f t="shared" si="102"/>
        <v>Over Budget</v>
      </c>
      <c r="M749">
        <f t="shared" si="103"/>
        <v>2021</v>
      </c>
      <c r="N749">
        <f t="shared" si="104"/>
        <v>5</v>
      </c>
      <c r="O749" t="str">
        <f t="shared" si="105"/>
        <v>May</v>
      </c>
      <c r="P749" t="str">
        <f t="shared" si="106"/>
        <v>Q2</v>
      </c>
      <c r="Q749" t="str">
        <f t="shared" si="107"/>
        <v>2021-05</v>
      </c>
    </row>
    <row r="750" spans="1:17" x14ac:dyDescent="0.35">
      <c r="A750" s="2">
        <v>45041</v>
      </c>
      <c r="B750" t="s">
        <v>23</v>
      </c>
      <c r="C750" t="s">
        <v>29</v>
      </c>
      <c r="D750" t="s">
        <v>30</v>
      </c>
      <c r="E750" s="3">
        <v>105979</v>
      </c>
      <c r="F750" s="3">
        <v>167484</v>
      </c>
      <c r="G750" t="s">
        <v>21</v>
      </c>
      <c r="H750" s="3" t="s">
        <v>783</v>
      </c>
      <c r="I750" s="3">
        <f t="shared" si="99"/>
        <v>61505</v>
      </c>
      <c r="J750" s="4">
        <f t="shared" si="100"/>
        <v>0.58035082421989259</v>
      </c>
      <c r="K750" s="5">
        <f t="shared" si="101"/>
        <v>1.5803508242198927</v>
      </c>
      <c r="L750" s="4" t="str">
        <f t="shared" si="102"/>
        <v>Over Budget</v>
      </c>
      <c r="M750">
        <f t="shared" si="103"/>
        <v>2023</v>
      </c>
      <c r="N750">
        <f t="shared" si="104"/>
        <v>4</v>
      </c>
      <c r="O750" t="str">
        <f t="shared" si="105"/>
        <v>Apr</v>
      </c>
      <c r="P750" t="str">
        <f t="shared" si="106"/>
        <v>Q2</v>
      </c>
      <c r="Q750" t="str">
        <f t="shared" si="107"/>
        <v>2023-04</v>
      </c>
    </row>
    <row r="751" spans="1:17" x14ac:dyDescent="0.35">
      <c r="A751" s="2">
        <v>44455</v>
      </c>
      <c r="B751" t="s">
        <v>23</v>
      </c>
      <c r="C751" t="s">
        <v>23</v>
      </c>
      <c r="D751" t="s">
        <v>20</v>
      </c>
      <c r="E751" s="3">
        <v>145246</v>
      </c>
      <c r="F751" s="3">
        <v>91610</v>
      </c>
      <c r="G751" t="s">
        <v>21</v>
      </c>
      <c r="H751" s="3" t="s">
        <v>784</v>
      </c>
      <c r="I751" s="3">
        <f t="shared" si="99"/>
        <v>-53636</v>
      </c>
      <c r="J751" s="4">
        <f t="shared" si="100"/>
        <v>-0.36927695082825002</v>
      </c>
      <c r="K751" s="5">
        <f t="shared" si="101"/>
        <v>0.63072304917175004</v>
      </c>
      <c r="L751" s="4" t="str">
        <f t="shared" si="102"/>
        <v>Under Budget</v>
      </c>
      <c r="M751">
        <f t="shared" si="103"/>
        <v>2021</v>
      </c>
      <c r="N751">
        <f t="shared" si="104"/>
        <v>9</v>
      </c>
      <c r="O751" t="str">
        <f t="shared" si="105"/>
        <v>Sep</v>
      </c>
      <c r="P751" t="str">
        <f t="shared" si="106"/>
        <v>Q3</v>
      </c>
      <c r="Q751" t="str">
        <f t="shared" si="107"/>
        <v>2021-09</v>
      </c>
    </row>
    <row r="752" spans="1:17" x14ac:dyDescent="0.35">
      <c r="A752" s="2">
        <v>45098</v>
      </c>
      <c r="B752" t="s">
        <v>55</v>
      </c>
      <c r="C752" t="s">
        <v>19</v>
      </c>
      <c r="D752" t="s">
        <v>20</v>
      </c>
      <c r="E752" s="3">
        <v>66121</v>
      </c>
      <c r="F752" s="3">
        <v>156679</v>
      </c>
      <c r="G752" t="s">
        <v>35</v>
      </c>
      <c r="H752" s="3" t="s">
        <v>785</v>
      </c>
      <c r="I752" s="3">
        <f t="shared" si="99"/>
        <v>90558</v>
      </c>
      <c r="J752" s="4">
        <f t="shared" si="100"/>
        <v>1.3695800124015063</v>
      </c>
      <c r="K752" s="5">
        <f t="shared" si="101"/>
        <v>2.3695800124015065</v>
      </c>
      <c r="L752" s="4" t="str">
        <f t="shared" si="102"/>
        <v>Over Budget</v>
      </c>
      <c r="M752">
        <f t="shared" si="103"/>
        <v>2023</v>
      </c>
      <c r="N752">
        <f t="shared" si="104"/>
        <v>6</v>
      </c>
      <c r="O752" t="str">
        <f t="shared" si="105"/>
        <v>Jun</v>
      </c>
      <c r="P752" t="str">
        <f t="shared" si="106"/>
        <v>Q2</v>
      </c>
      <c r="Q752" t="str">
        <f t="shared" si="107"/>
        <v>2023-06</v>
      </c>
    </row>
    <row r="753" spans="1:17" x14ac:dyDescent="0.35">
      <c r="A753" s="2">
        <v>44886</v>
      </c>
      <c r="B753" t="s">
        <v>28</v>
      </c>
      <c r="C753" t="s">
        <v>34</v>
      </c>
      <c r="D753" t="s">
        <v>30</v>
      </c>
      <c r="E753" s="3">
        <v>119628</v>
      </c>
      <c r="F753" s="3">
        <v>111274</v>
      </c>
      <c r="G753" t="s">
        <v>21</v>
      </c>
      <c r="H753" s="3" t="s">
        <v>786</v>
      </c>
      <c r="I753" s="3">
        <f t="shared" si="99"/>
        <v>-8354</v>
      </c>
      <c r="J753" s="4">
        <f t="shared" si="100"/>
        <v>-6.9833149429899349E-2</v>
      </c>
      <c r="K753" s="5">
        <f t="shared" si="101"/>
        <v>0.93016685057010062</v>
      </c>
      <c r="L753" s="4" t="str">
        <f t="shared" si="102"/>
        <v>Under Budget</v>
      </c>
      <c r="M753">
        <f t="shared" si="103"/>
        <v>2022</v>
      </c>
      <c r="N753">
        <f t="shared" si="104"/>
        <v>11</v>
      </c>
      <c r="O753" t="str">
        <f t="shared" si="105"/>
        <v>Nov</v>
      </c>
      <c r="P753" t="str">
        <f t="shared" si="106"/>
        <v>Q4</v>
      </c>
      <c r="Q753" t="str">
        <f t="shared" si="107"/>
        <v>2022-11</v>
      </c>
    </row>
    <row r="754" spans="1:17" x14ac:dyDescent="0.35">
      <c r="A754" s="2">
        <v>44206</v>
      </c>
      <c r="B754" t="s">
        <v>55</v>
      </c>
      <c r="C754" t="s">
        <v>19</v>
      </c>
      <c r="D754" t="s">
        <v>25</v>
      </c>
      <c r="E754" s="3">
        <v>44421</v>
      </c>
      <c r="F754" s="3">
        <v>157659</v>
      </c>
      <c r="G754" t="s">
        <v>35</v>
      </c>
      <c r="H754" s="3" t="s">
        <v>787</v>
      </c>
      <c r="I754" s="3">
        <f t="shared" si="99"/>
        <v>113238</v>
      </c>
      <c r="J754" s="4">
        <f t="shared" si="100"/>
        <v>2.5491997028432496</v>
      </c>
      <c r="K754" s="5">
        <f t="shared" si="101"/>
        <v>3.5491997028432496</v>
      </c>
      <c r="L754" s="4" t="str">
        <f t="shared" si="102"/>
        <v>Over Budget</v>
      </c>
      <c r="M754">
        <f t="shared" si="103"/>
        <v>2021</v>
      </c>
      <c r="N754">
        <f t="shared" si="104"/>
        <v>1</v>
      </c>
      <c r="O754" t="str">
        <f t="shared" si="105"/>
        <v>Jan</v>
      </c>
      <c r="P754" t="str">
        <f t="shared" si="106"/>
        <v>Q1</v>
      </c>
      <c r="Q754" t="str">
        <f t="shared" si="107"/>
        <v>2021-01</v>
      </c>
    </row>
    <row r="755" spans="1:17" x14ac:dyDescent="0.35">
      <c r="A755" s="2">
        <v>44457</v>
      </c>
      <c r="B755" t="s">
        <v>41</v>
      </c>
      <c r="C755" t="s">
        <v>24</v>
      </c>
      <c r="D755" t="s">
        <v>25</v>
      </c>
      <c r="E755" s="3">
        <v>134586</v>
      </c>
      <c r="F755" s="3">
        <v>17089</v>
      </c>
      <c r="G755" t="s">
        <v>21</v>
      </c>
      <c r="H755" s="3" t="s">
        <v>788</v>
      </c>
      <c r="I755" s="3">
        <f t="shared" si="99"/>
        <v>-117497</v>
      </c>
      <c r="J755" s="4">
        <f t="shared" si="100"/>
        <v>-0.87302542612158773</v>
      </c>
      <c r="K755" s="5">
        <f t="shared" si="101"/>
        <v>0.12697457387841232</v>
      </c>
      <c r="L755" s="4" t="str">
        <f t="shared" si="102"/>
        <v>Under Budget</v>
      </c>
      <c r="M755">
        <f t="shared" si="103"/>
        <v>2021</v>
      </c>
      <c r="N755">
        <f t="shared" si="104"/>
        <v>9</v>
      </c>
      <c r="O755" t="str">
        <f t="shared" si="105"/>
        <v>Sep</v>
      </c>
      <c r="P755" t="str">
        <f t="shared" si="106"/>
        <v>Q3</v>
      </c>
      <c r="Q755" t="str">
        <f t="shared" si="107"/>
        <v>2021-09</v>
      </c>
    </row>
    <row r="756" spans="1:17" x14ac:dyDescent="0.35">
      <c r="A756" s="2">
        <v>44368</v>
      </c>
      <c r="B756" t="s">
        <v>37</v>
      </c>
      <c r="C756" t="s">
        <v>23</v>
      </c>
      <c r="D756" t="s">
        <v>25</v>
      </c>
      <c r="E756" s="3">
        <v>56567</v>
      </c>
      <c r="F756" s="3">
        <v>55635</v>
      </c>
      <c r="G756" t="s">
        <v>35</v>
      </c>
      <c r="H756" s="3" t="s">
        <v>789</v>
      </c>
      <c r="I756" s="3">
        <f t="shared" si="99"/>
        <v>-932</v>
      </c>
      <c r="J756" s="4">
        <f t="shared" si="100"/>
        <v>-1.6476037265543513E-2</v>
      </c>
      <c r="K756" s="5">
        <f t="shared" si="101"/>
        <v>0.98352396273445652</v>
      </c>
      <c r="L756" s="4" t="str">
        <f t="shared" si="102"/>
        <v>Under Budget</v>
      </c>
      <c r="M756">
        <f t="shared" si="103"/>
        <v>2021</v>
      </c>
      <c r="N756">
        <f t="shared" si="104"/>
        <v>6</v>
      </c>
      <c r="O756" t="str">
        <f t="shared" si="105"/>
        <v>Jun</v>
      </c>
      <c r="P756" t="str">
        <f t="shared" si="106"/>
        <v>Q2</v>
      </c>
      <c r="Q756" t="str">
        <f t="shared" si="107"/>
        <v>2021-06</v>
      </c>
    </row>
    <row r="757" spans="1:17" x14ac:dyDescent="0.35">
      <c r="A757" s="2">
        <v>45094</v>
      </c>
      <c r="B757" t="s">
        <v>55</v>
      </c>
      <c r="C757" t="s">
        <v>43</v>
      </c>
      <c r="D757" t="s">
        <v>58</v>
      </c>
      <c r="E757" s="3">
        <v>92163</v>
      </c>
      <c r="F757" s="3">
        <v>146954</v>
      </c>
      <c r="G757" t="s">
        <v>26</v>
      </c>
      <c r="H757" s="3" t="s">
        <v>790</v>
      </c>
      <c r="I757" s="3">
        <f t="shared" si="99"/>
        <v>54791</v>
      </c>
      <c r="J757" s="4">
        <f t="shared" si="100"/>
        <v>0.59450104705792994</v>
      </c>
      <c r="K757" s="5">
        <f t="shared" si="101"/>
        <v>1.5945010470579299</v>
      </c>
      <c r="L757" s="4" t="str">
        <f t="shared" si="102"/>
        <v>Over Budget</v>
      </c>
      <c r="M757">
        <f t="shared" si="103"/>
        <v>2023</v>
      </c>
      <c r="N757">
        <f t="shared" si="104"/>
        <v>6</v>
      </c>
      <c r="O757" t="str">
        <f t="shared" si="105"/>
        <v>Jun</v>
      </c>
      <c r="P757" t="str">
        <f t="shared" si="106"/>
        <v>Q2</v>
      </c>
      <c r="Q757" t="str">
        <f t="shared" si="107"/>
        <v>2023-06</v>
      </c>
    </row>
    <row r="758" spans="1:17" x14ac:dyDescent="0.35">
      <c r="A758" s="2">
        <v>44209</v>
      </c>
      <c r="B758" t="s">
        <v>37</v>
      </c>
      <c r="C758" t="s">
        <v>19</v>
      </c>
      <c r="D758" t="s">
        <v>25</v>
      </c>
      <c r="E758" s="3">
        <v>82535</v>
      </c>
      <c r="F758" s="3">
        <v>165517</v>
      </c>
      <c r="G758" t="s">
        <v>26</v>
      </c>
      <c r="H758" s="3" t="s">
        <v>791</v>
      </c>
      <c r="I758" s="3">
        <f t="shared" si="99"/>
        <v>82982</v>
      </c>
      <c r="J758" s="4">
        <f t="shared" si="100"/>
        <v>1.005415884170352</v>
      </c>
      <c r="K758" s="5">
        <f t="shared" si="101"/>
        <v>2.0054158841703518</v>
      </c>
      <c r="L758" s="4" t="str">
        <f t="shared" si="102"/>
        <v>Over Budget</v>
      </c>
      <c r="M758">
        <f t="shared" si="103"/>
        <v>2021</v>
      </c>
      <c r="N758">
        <f t="shared" si="104"/>
        <v>1</v>
      </c>
      <c r="O758" t="str">
        <f t="shared" si="105"/>
        <v>Jan</v>
      </c>
      <c r="P758" t="str">
        <f t="shared" si="106"/>
        <v>Q1</v>
      </c>
      <c r="Q758" t="str">
        <f t="shared" si="107"/>
        <v>2021-01</v>
      </c>
    </row>
    <row r="759" spans="1:17" x14ac:dyDescent="0.35">
      <c r="A759" s="2">
        <v>44517</v>
      </c>
      <c r="B759" t="s">
        <v>23</v>
      </c>
      <c r="C759" t="s">
        <v>24</v>
      </c>
      <c r="D759" t="s">
        <v>20</v>
      </c>
      <c r="E759" s="3">
        <v>16073</v>
      </c>
      <c r="F759" s="3">
        <v>114647</v>
      </c>
      <c r="G759" t="s">
        <v>32</v>
      </c>
      <c r="H759" s="3" t="s">
        <v>792</v>
      </c>
      <c r="I759" s="3">
        <f t="shared" si="99"/>
        <v>98574</v>
      </c>
      <c r="J759" s="4">
        <f t="shared" si="100"/>
        <v>6.1328936726186773</v>
      </c>
      <c r="K759" s="5">
        <f t="shared" si="101"/>
        <v>7.1328936726186773</v>
      </c>
      <c r="L759" s="4" t="str">
        <f t="shared" si="102"/>
        <v>Over Budget</v>
      </c>
      <c r="M759">
        <f t="shared" si="103"/>
        <v>2021</v>
      </c>
      <c r="N759">
        <f t="shared" si="104"/>
        <v>11</v>
      </c>
      <c r="O759" t="str">
        <f t="shared" si="105"/>
        <v>Nov</v>
      </c>
      <c r="P759" t="str">
        <f t="shared" si="106"/>
        <v>Q4</v>
      </c>
      <c r="Q759" t="str">
        <f t="shared" si="107"/>
        <v>2021-11</v>
      </c>
    </row>
    <row r="760" spans="1:17" x14ac:dyDescent="0.35">
      <c r="A760" s="2">
        <v>44525</v>
      </c>
      <c r="B760" t="s">
        <v>41</v>
      </c>
      <c r="C760" t="s">
        <v>34</v>
      </c>
      <c r="D760" t="s">
        <v>58</v>
      </c>
      <c r="E760" s="3">
        <v>116534</v>
      </c>
      <c r="F760" s="3">
        <v>58503</v>
      </c>
      <c r="G760" t="s">
        <v>35</v>
      </c>
      <c r="H760" s="3" t="s">
        <v>793</v>
      </c>
      <c r="I760" s="3">
        <f t="shared" si="99"/>
        <v>-58031</v>
      </c>
      <c r="J760" s="4">
        <f t="shared" si="100"/>
        <v>-0.49797483996086978</v>
      </c>
      <c r="K760" s="5">
        <f t="shared" si="101"/>
        <v>0.50202516003913022</v>
      </c>
      <c r="L760" s="4" t="str">
        <f t="shared" si="102"/>
        <v>Under Budget</v>
      </c>
      <c r="M760">
        <f t="shared" si="103"/>
        <v>2021</v>
      </c>
      <c r="N760">
        <f t="shared" si="104"/>
        <v>11</v>
      </c>
      <c r="O760" t="str">
        <f t="shared" si="105"/>
        <v>Nov</v>
      </c>
      <c r="P760" t="str">
        <f t="shared" si="106"/>
        <v>Q4</v>
      </c>
      <c r="Q760" t="str">
        <f t="shared" si="107"/>
        <v>2021-11</v>
      </c>
    </row>
    <row r="761" spans="1:17" x14ac:dyDescent="0.35">
      <c r="A761" s="2">
        <v>44981</v>
      </c>
      <c r="B761" t="s">
        <v>28</v>
      </c>
      <c r="C761" t="s">
        <v>34</v>
      </c>
      <c r="D761" t="s">
        <v>25</v>
      </c>
      <c r="E761" s="3">
        <v>98541</v>
      </c>
      <c r="F761" s="3">
        <v>155627</v>
      </c>
      <c r="G761" t="s">
        <v>35</v>
      </c>
      <c r="H761" s="3" t="s">
        <v>794</v>
      </c>
      <c r="I761" s="3">
        <f t="shared" si="99"/>
        <v>57086</v>
      </c>
      <c r="J761" s="4">
        <f t="shared" si="100"/>
        <v>0.57931216447975964</v>
      </c>
      <c r="K761" s="5">
        <f t="shared" si="101"/>
        <v>1.5793121644797596</v>
      </c>
      <c r="L761" s="4" t="str">
        <f t="shared" si="102"/>
        <v>Over Budget</v>
      </c>
      <c r="M761">
        <f t="shared" si="103"/>
        <v>2023</v>
      </c>
      <c r="N761">
        <f t="shared" si="104"/>
        <v>2</v>
      </c>
      <c r="O761" t="str">
        <f t="shared" si="105"/>
        <v>Feb</v>
      </c>
      <c r="P761" t="str">
        <f t="shared" si="106"/>
        <v>Q1</v>
      </c>
      <c r="Q761" t="str">
        <f t="shared" si="107"/>
        <v>2023-02</v>
      </c>
    </row>
    <row r="762" spans="1:17" x14ac:dyDescent="0.35">
      <c r="A762" s="2">
        <v>44973</v>
      </c>
      <c r="B762" t="s">
        <v>37</v>
      </c>
      <c r="C762" t="s">
        <v>43</v>
      </c>
      <c r="D762" t="s">
        <v>20</v>
      </c>
      <c r="E762" s="3">
        <v>93535</v>
      </c>
      <c r="F762" s="3">
        <v>13524</v>
      </c>
      <c r="G762" t="s">
        <v>26</v>
      </c>
      <c r="H762" s="3" t="s">
        <v>795</v>
      </c>
      <c r="I762" s="3">
        <f t="shared" si="99"/>
        <v>-80011</v>
      </c>
      <c r="J762" s="4">
        <f t="shared" si="100"/>
        <v>-0.85541241246592181</v>
      </c>
      <c r="K762" s="5">
        <f t="shared" si="101"/>
        <v>0.14458758753407816</v>
      </c>
      <c r="L762" s="4" t="str">
        <f t="shared" si="102"/>
        <v>Under Budget</v>
      </c>
      <c r="M762">
        <f t="shared" si="103"/>
        <v>2023</v>
      </c>
      <c r="N762">
        <f t="shared" si="104"/>
        <v>2</v>
      </c>
      <c r="O762" t="str">
        <f t="shared" si="105"/>
        <v>Feb</v>
      </c>
      <c r="P762" t="str">
        <f t="shared" si="106"/>
        <v>Q1</v>
      </c>
      <c r="Q762" t="str">
        <f t="shared" si="107"/>
        <v>2023-02</v>
      </c>
    </row>
    <row r="763" spans="1:17" x14ac:dyDescent="0.35">
      <c r="A763" s="2">
        <v>45107</v>
      </c>
      <c r="B763" t="s">
        <v>41</v>
      </c>
      <c r="C763" t="s">
        <v>43</v>
      </c>
      <c r="D763" t="s">
        <v>58</v>
      </c>
      <c r="E763" s="3">
        <v>10019</v>
      </c>
      <c r="F763" s="3">
        <v>160313</v>
      </c>
      <c r="G763" t="s">
        <v>26</v>
      </c>
      <c r="H763" s="3" t="s">
        <v>796</v>
      </c>
      <c r="I763" s="3">
        <f t="shared" si="99"/>
        <v>150294</v>
      </c>
      <c r="J763" s="4">
        <f t="shared" si="100"/>
        <v>15.000898293242839</v>
      </c>
      <c r="K763" s="5">
        <f t="shared" si="101"/>
        <v>16.000898293242837</v>
      </c>
      <c r="L763" s="4" t="str">
        <f t="shared" si="102"/>
        <v>Over Budget</v>
      </c>
      <c r="M763">
        <f t="shared" si="103"/>
        <v>2023</v>
      </c>
      <c r="N763">
        <f t="shared" si="104"/>
        <v>6</v>
      </c>
      <c r="O763" t="str">
        <f t="shared" si="105"/>
        <v>Jun</v>
      </c>
      <c r="P763" t="str">
        <f t="shared" si="106"/>
        <v>Q2</v>
      </c>
      <c r="Q763" t="str">
        <f t="shared" si="107"/>
        <v>2023-06</v>
      </c>
    </row>
    <row r="764" spans="1:17" x14ac:dyDescent="0.35">
      <c r="A764" s="2">
        <v>44514</v>
      </c>
      <c r="B764" t="s">
        <v>37</v>
      </c>
      <c r="C764" t="s">
        <v>19</v>
      </c>
      <c r="D764" t="s">
        <v>20</v>
      </c>
      <c r="E764" s="3">
        <v>24160</v>
      </c>
      <c r="F764" s="3">
        <v>30201</v>
      </c>
      <c r="G764" t="s">
        <v>26</v>
      </c>
      <c r="H764" s="3" t="s">
        <v>797</v>
      </c>
      <c r="I764" s="3">
        <f t="shared" si="99"/>
        <v>6041</v>
      </c>
      <c r="J764" s="4">
        <f t="shared" si="100"/>
        <v>0.25004139072847681</v>
      </c>
      <c r="K764" s="5">
        <f t="shared" si="101"/>
        <v>1.2500413907284769</v>
      </c>
      <c r="L764" s="4" t="str">
        <f t="shared" si="102"/>
        <v>Over Budget</v>
      </c>
      <c r="M764">
        <f t="shared" si="103"/>
        <v>2021</v>
      </c>
      <c r="N764">
        <f t="shared" si="104"/>
        <v>11</v>
      </c>
      <c r="O764" t="str">
        <f t="shared" si="105"/>
        <v>Nov</v>
      </c>
      <c r="P764" t="str">
        <f t="shared" si="106"/>
        <v>Q4</v>
      </c>
      <c r="Q764" t="str">
        <f t="shared" si="107"/>
        <v>2021-11</v>
      </c>
    </row>
    <row r="765" spans="1:17" x14ac:dyDescent="0.35">
      <c r="A765" s="2">
        <v>44432</v>
      </c>
      <c r="B765" t="s">
        <v>55</v>
      </c>
      <c r="C765" t="s">
        <v>43</v>
      </c>
      <c r="D765" t="s">
        <v>30</v>
      </c>
      <c r="E765" s="3">
        <v>42398</v>
      </c>
      <c r="F765" s="3">
        <v>27817</v>
      </c>
      <c r="G765" t="s">
        <v>32</v>
      </c>
      <c r="H765" s="3" t="s">
        <v>798</v>
      </c>
      <c r="I765" s="3">
        <f t="shared" si="99"/>
        <v>-14581</v>
      </c>
      <c r="J765" s="4">
        <f t="shared" si="100"/>
        <v>-0.34390773149676873</v>
      </c>
      <c r="K765" s="5">
        <f t="shared" si="101"/>
        <v>0.65609226850323132</v>
      </c>
      <c r="L765" s="4" t="str">
        <f t="shared" si="102"/>
        <v>Under Budget</v>
      </c>
      <c r="M765">
        <f t="shared" si="103"/>
        <v>2021</v>
      </c>
      <c r="N765">
        <f t="shared" si="104"/>
        <v>8</v>
      </c>
      <c r="O765" t="str">
        <f t="shared" si="105"/>
        <v>Aug</v>
      </c>
      <c r="P765" t="str">
        <f t="shared" si="106"/>
        <v>Q3</v>
      </c>
      <c r="Q765" t="str">
        <f t="shared" si="107"/>
        <v>2021-08</v>
      </c>
    </row>
    <row r="766" spans="1:17" x14ac:dyDescent="0.35">
      <c r="A766" s="2">
        <v>44530</v>
      </c>
      <c r="B766" t="s">
        <v>41</v>
      </c>
      <c r="C766" t="s">
        <v>29</v>
      </c>
      <c r="D766" t="s">
        <v>20</v>
      </c>
      <c r="E766" s="3">
        <v>71651</v>
      </c>
      <c r="F766" s="3">
        <v>149162</v>
      </c>
      <c r="G766" t="s">
        <v>26</v>
      </c>
      <c r="H766" s="3" t="s">
        <v>799</v>
      </c>
      <c r="I766" s="3">
        <f t="shared" si="99"/>
        <v>77511</v>
      </c>
      <c r="J766" s="4">
        <f t="shared" si="100"/>
        <v>1.0817853205119259</v>
      </c>
      <c r="K766" s="5">
        <f t="shared" si="101"/>
        <v>2.0817853205119259</v>
      </c>
      <c r="L766" s="4" t="str">
        <f t="shared" si="102"/>
        <v>Over Budget</v>
      </c>
      <c r="M766">
        <f t="shared" si="103"/>
        <v>2021</v>
      </c>
      <c r="N766">
        <f t="shared" si="104"/>
        <v>11</v>
      </c>
      <c r="O766" t="str">
        <f t="shared" si="105"/>
        <v>Nov</v>
      </c>
      <c r="P766" t="str">
        <f t="shared" si="106"/>
        <v>Q4</v>
      </c>
      <c r="Q766" t="str">
        <f t="shared" si="107"/>
        <v>2021-11</v>
      </c>
    </row>
    <row r="767" spans="1:17" x14ac:dyDescent="0.35">
      <c r="A767" s="2">
        <v>44572</v>
      </c>
      <c r="B767" t="s">
        <v>55</v>
      </c>
      <c r="C767" t="s">
        <v>29</v>
      </c>
      <c r="D767" t="s">
        <v>58</v>
      </c>
      <c r="E767" s="3">
        <v>138171</v>
      </c>
      <c r="F767" s="3">
        <v>25743</v>
      </c>
      <c r="G767" t="s">
        <v>32</v>
      </c>
      <c r="H767" s="3" t="s">
        <v>800</v>
      </c>
      <c r="I767" s="3">
        <f t="shared" si="99"/>
        <v>-112428</v>
      </c>
      <c r="J767" s="4">
        <f t="shared" si="100"/>
        <v>-0.81368738736782686</v>
      </c>
      <c r="K767" s="5">
        <f t="shared" si="101"/>
        <v>0.18631261263217316</v>
      </c>
      <c r="L767" s="4" t="str">
        <f t="shared" si="102"/>
        <v>Under Budget</v>
      </c>
      <c r="M767">
        <f t="shared" si="103"/>
        <v>2022</v>
      </c>
      <c r="N767">
        <f t="shared" si="104"/>
        <v>1</v>
      </c>
      <c r="O767" t="str">
        <f t="shared" si="105"/>
        <v>Jan</v>
      </c>
      <c r="P767" t="str">
        <f t="shared" si="106"/>
        <v>Q1</v>
      </c>
      <c r="Q767" t="str">
        <f t="shared" si="107"/>
        <v>2022-01</v>
      </c>
    </row>
    <row r="768" spans="1:17" x14ac:dyDescent="0.35">
      <c r="A768" s="2">
        <v>44784</v>
      </c>
      <c r="B768" t="s">
        <v>18</v>
      </c>
      <c r="C768" t="s">
        <v>24</v>
      </c>
      <c r="D768" t="s">
        <v>25</v>
      </c>
      <c r="E768" s="3">
        <v>125194</v>
      </c>
      <c r="F768" s="3">
        <v>131572</v>
      </c>
      <c r="G768" t="s">
        <v>32</v>
      </c>
      <c r="H768" s="3" t="s">
        <v>801</v>
      </c>
      <c r="I768" s="3">
        <f t="shared" si="99"/>
        <v>6378</v>
      </c>
      <c r="J768" s="4">
        <f t="shared" si="100"/>
        <v>5.0944933463265014E-2</v>
      </c>
      <c r="K768" s="5">
        <f t="shared" si="101"/>
        <v>1.050944933463265</v>
      </c>
      <c r="L768" s="4" t="str">
        <f t="shared" si="102"/>
        <v>Over Budget</v>
      </c>
      <c r="M768">
        <f t="shared" si="103"/>
        <v>2022</v>
      </c>
      <c r="N768">
        <f t="shared" si="104"/>
        <v>8</v>
      </c>
      <c r="O768" t="str">
        <f t="shared" si="105"/>
        <v>Aug</v>
      </c>
      <c r="P768" t="str">
        <f t="shared" si="106"/>
        <v>Q3</v>
      </c>
      <c r="Q768" t="str">
        <f t="shared" si="107"/>
        <v>2022-08</v>
      </c>
    </row>
    <row r="769" spans="1:17" x14ac:dyDescent="0.35">
      <c r="A769" s="2">
        <v>44709</v>
      </c>
      <c r="B769" t="s">
        <v>41</v>
      </c>
      <c r="C769" t="s">
        <v>24</v>
      </c>
      <c r="D769" t="s">
        <v>58</v>
      </c>
      <c r="E769" s="3">
        <v>100980</v>
      </c>
      <c r="F769" s="3">
        <v>113736</v>
      </c>
      <c r="G769" t="s">
        <v>26</v>
      </c>
      <c r="H769" s="3" t="s">
        <v>802</v>
      </c>
      <c r="I769" s="3">
        <f t="shared" si="99"/>
        <v>12756</v>
      </c>
      <c r="J769" s="4">
        <f t="shared" si="100"/>
        <v>0.12632204396910279</v>
      </c>
      <c r="K769" s="5">
        <f t="shared" si="101"/>
        <v>1.1263220439691028</v>
      </c>
      <c r="L769" s="4" t="str">
        <f t="shared" si="102"/>
        <v>Over Budget</v>
      </c>
      <c r="M769">
        <f t="shared" si="103"/>
        <v>2022</v>
      </c>
      <c r="N769">
        <f t="shared" si="104"/>
        <v>5</v>
      </c>
      <c r="O769" t="str">
        <f t="shared" si="105"/>
        <v>May</v>
      </c>
      <c r="P769" t="str">
        <f t="shared" si="106"/>
        <v>Q2</v>
      </c>
      <c r="Q769" t="str">
        <f t="shared" si="107"/>
        <v>2022-05</v>
      </c>
    </row>
    <row r="770" spans="1:17" x14ac:dyDescent="0.35">
      <c r="A770" s="2">
        <v>45114</v>
      </c>
      <c r="B770" t="s">
        <v>37</v>
      </c>
      <c r="C770" t="s">
        <v>24</v>
      </c>
      <c r="D770" t="s">
        <v>25</v>
      </c>
      <c r="E770" s="3">
        <v>123866</v>
      </c>
      <c r="F770" s="3">
        <v>24483</v>
      </c>
      <c r="G770" t="s">
        <v>26</v>
      </c>
      <c r="H770" s="3" t="s">
        <v>803</v>
      </c>
      <c r="I770" s="3">
        <f t="shared" si="99"/>
        <v>-99383</v>
      </c>
      <c r="J770" s="4">
        <f t="shared" si="100"/>
        <v>-0.80234285437488895</v>
      </c>
      <c r="K770" s="5">
        <f t="shared" si="101"/>
        <v>0.197657145625111</v>
      </c>
      <c r="L770" s="4" t="str">
        <f t="shared" si="102"/>
        <v>Under Budget</v>
      </c>
      <c r="M770">
        <f t="shared" si="103"/>
        <v>2023</v>
      </c>
      <c r="N770">
        <f t="shared" si="104"/>
        <v>7</v>
      </c>
      <c r="O770" t="str">
        <f t="shared" si="105"/>
        <v>Jul</v>
      </c>
      <c r="P770" t="str">
        <f t="shared" si="106"/>
        <v>Q3</v>
      </c>
      <c r="Q770" t="str">
        <f t="shared" si="107"/>
        <v>2023-07</v>
      </c>
    </row>
    <row r="771" spans="1:17" x14ac:dyDescent="0.35">
      <c r="A771" s="2">
        <v>45069</v>
      </c>
      <c r="B771" t="s">
        <v>18</v>
      </c>
      <c r="C771" t="s">
        <v>29</v>
      </c>
      <c r="D771" t="s">
        <v>25</v>
      </c>
      <c r="E771" s="3">
        <v>38566</v>
      </c>
      <c r="F771" s="3">
        <v>120179</v>
      </c>
      <c r="G771" t="s">
        <v>26</v>
      </c>
      <c r="H771" s="3" t="s">
        <v>804</v>
      </c>
      <c r="I771" s="3">
        <f t="shared" si="99"/>
        <v>81613</v>
      </c>
      <c r="J771" s="4">
        <f t="shared" si="100"/>
        <v>2.1161904268008089</v>
      </c>
      <c r="K771" s="5">
        <f t="shared" si="101"/>
        <v>3.1161904268008089</v>
      </c>
      <c r="L771" s="4" t="str">
        <f t="shared" si="102"/>
        <v>Over Budget</v>
      </c>
      <c r="M771">
        <f t="shared" si="103"/>
        <v>2023</v>
      </c>
      <c r="N771">
        <f t="shared" si="104"/>
        <v>5</v>
      </c>
      <c r="O771" t="str">
        <f t="shared" si="105"/>
        <v>May</v>
      </c>
      <c r="P771" t="str">
        <f t="shared" si="106"/>
        <v>Q2</v>
      </c>
      <c r="Q771" t="str">
        <f t="shared" si="107"/>
        <v>2023-05</v>
      </c>
    </row>
    <row r="772" spans="1:17" x14ac:dyDescent="0.35">
      <c r="A772" s="2">
        <v>44466</v>
      </c>
      <c r="B772" t="s">
        <v>55</v>
      </c>
      <c r="C772" t="s">
        <v>19</v>
      </c>
      <c r="D772" t="s">
        <v>39</v>
      </c>
      <c r="E772" s="3">
        <v>52129</v>
      </c>
      <c r="F772" s="3">
        <v>27826</v>
      </c>
      <c r="G772" t="s">
        <v>35</v>
      </c>
      <c r="H772" s="3" t="s">
        <v>805</v>
      </c>
      <c r="I772" s="3">
        <f t="shared" si="99"/>
        <v>-24303</v>
      </c>
      <c r="J772" s="4">
        <f t="shared" si="100"/>
        <v>-0.46620882809952235</v>
      </c>
      <c r="K772" s="5">
        <f t="shared" si="101"/>
        <v>0.53379117190047765</v>
      </c>
      <c r="L772" s="4" t="str">
        <f t="shared" si="102"/>
        <v>Under Budget</v>
      </c>
      <c r="M772">
        <f t="shared" si="103"/>
        <v>2021</v>
      </c>
      <c r="N772">
        <f t="shared" si="104"/>
        <v>9</v>
      </c>
      <c r="O772" t="str">
        <f t="shared" si="105"/>
        <v>Sep</v>
      </c>
      <c r="P772" t="str">
        <f t="shared" si="106"/>
        <v>Q3</v>
      </c>
      <c r="Q772" t="str">
        <f t="shared" si="107"/>
        <v>2021-09</v>
      </c>
    </row>
    <row r="773" spans="1:17" x14ac:dyDescent="0.35">
      <c r="A773" s="2">
        <v>44994</v>
      </c>
      <c r="B773" t="s">
        <v>55</v>
      </c>
      <c r="C773" t="s">
        <v>19</v>
      </c>
      <c r="D773" t="s">
        <v>30</v>
      </c>
      <c r="E773" s="3">
        <v>113661</v>
      </c>
      <c r="F773" s="3">
        <v>21196</v>
      </c>
      <c r="G773" t="s">
        <v>21</v>
      </c>
      <c r="H773" s="3" t="s">
        <v>806</v>
      </c>
      <c r="I773" s="3">
        <f t="shared" ref="I773:I836" si="108">F773-E773</f>
        <v>-92465</v>
      </c>
      <c r="J773" s="4">
        <f t="shared" ref="J773:J836" si="109">IFERROR(I773/E773,0)</f>
        <v>-0.81351562981145686</v>
      </c>
      <c r="K773" s="5">
        <f t="shared" ref="K773:K836" si="110">IFERROR(F773/E773,0)</f>
        <v>0.18648437018854314</v>
      </c>
      <c r="L773" s="4" t="str">
        <f t="shared" ref="L773:L836" si="111">IF(I773&gt;0,"Over Budget",IF(I773&lt;0,"Under Budget","On Budget"))</f>
        <v>Under Budget</v>
      </c>
      <c r="M773">
        <f t="shared" ref="M773:M836" si="112">YEAR(A773)</f>
        <v>2023</v>
      </c>
      <c r="N773">
        <f t="shared" ref="N773:N836" si="113">MONTH(A773)</f>
        <v>3</v>
      </c>
      <c r="O773" t="str">
        <f t="shared" ref="O773:O836" si="114">TEXT(A773,"mmm")</f>
        <v>Mar</v>
      </c>
      <c r="P773" t="str">
        <f t="shared" ref="P773:P836" si="115">"Q"&amp;ROUNDUP(MONTH(A773)/3,0)</f>
        <v>Q1</v>
      </c>
      <c r="Q773" t="str">
        <f t="shared" ref="Q773:Q836" si="116">TEXT(A773,"yyyy-mm")</f>
        <v>2023-03</v>
      </c>
    </row>
    <row r="774" spans="1:17" x14ac:dyDescent="0.35">
      <c r="A774" s="2">
        <v>44921</v>
      </c>
      <c r="B774" t="s">
        <v>37</v>
      </c>
      <c r="C774" t="s">
        <v>43</v>
      </c>
      <c r="D774" t="s">
        <v>39</v>
      </c>
      <c r="E774" s="3">
        <v>59891</v>
      </c>
      <c r="F774" s="3">
        <v>34496</v>
      </c>
      <c r="G774" t="s">
        <v>35</v>
      </c>
      <c r="H774" s="3" t="s">
        <v>807</v>
      </c>
      <c r="I774" s="3">
        <f t="shared" si="108"/>
        <v>-25395</v>
      </c>
      <c r="J774" s="4">
        <f t="shared" si="109"/>
        <v>-0.42402030355145182</v>
      </c>
      <c r="K774" s="5">
        <f t="shared" si="110"/>
        <v>0.57597969644854818</v>
      </c>
      <c r="L774" s="4" t="str">
        <f t="shared" si="111"/>
        <v>Under Budget</v>
      </c>
      <c r="M774">
        <f t="shared" si="112"/>
        <v>2022</v>
      </c>
      <c r="N774">
        <f t="shared" si="113"/>
        <v>12</v>
      </c>
      <c r="O774" t="str">
        <f t="shared" si="114"/>
        <v>Dec</v>
      </c>
      <c r="P774" t="str">
        <f t="shared" si="115"/>
        <v>Q4</v>
      </c>
      <c r="Q774" t="str">
        <f t="shared" si="116"/>
        <v>2022-12</v>
      </c>
    </row>
    <row r="775" spans="1:17" x14ac:dyDescent="0.35">
      <c r="A775" s="2">
        <v>44201</v>
      </c>
      <c r="B775" t="s">
        <v>18</v>
      </c>
      <c r="C775" t="s">
        <v>19</v>
      </c>
      <c r="D775" t="s">
        <v>58</v>
      </c>
      <c r="E775" s="3">
        <v>19982</v>
      </c>
      <c r="F775" s="3">
        <v>123274</v>
      </c>
      <c r="G775" t="s">
        <v>32</v>
      </c>
      <c r="H775" s="3" t="s">
        <v>808</v>
      </c>
      <c r="I775" s="3">
        <f t="shared" si="108"/>
        <v>103292</v>
      </c>
      <c r="J775" s="4">
        <f t="shared" si="109"/>
        <v>5.1692523270943846</v>
      </c>
      <c r="K775" s="5">
        <f t="shared" si="110"/>
        <v>6.1692523270943846</v>
      </c>
      <c r="L775" s="4" t="str">
        <f t="shared" si="111"/>
        <v>Over Budget</v>
      </c>
      <c r="M775">
        <f t="shared" si="112"/>
        <v>2021</v>
      </c>
      <c r="N775">
        <f t="shared" si="113"/>
        <v>1</v>
      </c>
      <c r="O775" t="str">
        <f t="shared" si="114"/>
        <v>Jan</v>
      </c>
      <c r="P775" t="str">
        <f t="shared" si="115"/>
        <v>Q1</v>
      </c>
      <c r="Q775" t="str">
        <f t="shared" si="116"/>
        <v>2021-01</v>
      </c>
    </row>
    <row r="776" spans="1:17" x14ac:dyDescent="0.35">
      <c r="A776" s="2">
        <v>45047</v>
      </c>
      <c r="B776" t="s">
        <v>23</v>
      </c>
      <c r="C776" t="s">
        <v>24</v>
      </c>
      <c r="D776" t="s">
        <v>39</v>
      </c>
      <c r="E776" s="3">
        <v>111359</v>
      </c>
      <c r="F776" s="3">
        <v>19159</v>
      </c>
      <c r="G776" t="s">
        <v>32</v>
      </c>
      <c r="H776" s="3" t="s">
        <v>809</v>
      </c>
      <c r="I776" s="3">
        <f t="shared" si="108"/>
        <v>-92200</v>
      </c>
      <c r="J776" s="4">
        <f t="shared" si="109"/>
        <v>-0.82795283722016177</v>
      </c>
      <c r="K776" s="5">
        <f t="shared" si="110"/>
        <v>0.17204716277983817</v>
      </c>
      <c r="L776" s="4" t="str">
        <f t="shared" si="111"/>
        <v>Under Budget</v>
      </c>
      <c r="M776">
        <f t="shared" si="112"/>
        <v>2023</v>
      </c>
      <c r="N776">
        <f t="shared" si="113"/>
        <v>5</v>
      </c>
      <c r="O776" t="str">
        <f t="shared" si="114"/>
        <v>May</v>
      </c>
      <c r="P776" t="str">
        <f t="shared" si="115"/>
        <v>Q2</v>
      </c>
      <c r="Q776" t="str">
        <f t="shared" si="116"/>
        <v>2023-05</v>
      </c>
    </row>
    <row r="777" spans="1:17" x14ac:dyDescent="0.35">
      <c r="A777" s="2">
        <v>44274</v>
      </c>
      <c r="B777" t="s">
        <v>28</v>
      </c>
      <c r="C777" t="s">
        <v>23</v>
      </c>
      <c r="D777" t="s">
        <v>25</v>
      </c>
      <c r="E777" s="3">
        <v>129075</v>
      </c>
      <c r="F777" s="3">
        <v>35780</v>
      </c>
      <c r="G777" t="s">
        <v>21</v>
      </c>
      <c r="H777" s="3" t="s">
        <v>810</v>
      </c>
      <c r="I777" s="3">
        <f t="shared" si="108"/>
        <v>-93295</v>
      </c>
      <c r="J777" s="4">
        <f t="shared" si="109"/>
        <v>-0.72279682355219832</v>
      </c>
      <c r="K777" s="5">
        <f t="shared" si="110"/>
        <v>0.27720317644780168</v>
      </c>
      <c r="L777" s="4" t="str">
        <f t="shared" si="111"/>
        <v>Under Budget</v>
      </c>
      <c r="M777">
        <f t="shared" si="112"/>
        <v>2021</v>
      </c>
      <c r="N777">
        <f t="shared" si="113"/>
        <v>3</v>
      </c>
      <c r="O777" t="str">
        <f t="shared" si="114"/>
        <v>Mar</v>
      </c>
      <c r="P777" t="str">
        <f t="shared" si="115"/>
        <v>Q1</v>
      </c>
      <c r="Q777" t="str">
        <f t="shared" si="116"/>
        <v>2021-03</v>
      </c>
    </row>
    <row r="778" spans="1:17" x14ac:dyDescent="0.35">
      <c r="A778" s="2">
        <v>44770</v>
      </c>
      <c r="B778" t="s">
        <v>37</v>
      </c>
      <c r="C778" t="s">
        <v>24</v>
      </c>
      <c r="D778" t="s">
        <v>58</v>
      </c>
      <c r="E778" s="3">
        <v>63074</v>
      </c>
      <c r="F778" s="3">
        <v>122943</v>
      </c>
      <c r="G778" t="s">
        <v>21</v>
      </c>
      <c r="H778" s="3" t="s">
        <v>811</v>
      </c>
      <c r="I778" s="3">
        <f t="shared" si="108"/>
        <v>59869</v>
      </c>
      <c r="J778" s="4">
        <f t="shared" si="109"/>
        <v>0.94918666962615339</v>
      </c>
      <c r="K778" s="5">
        <f t="shared" si="110"/>
        <v>1.9491866696261535</v>
      </c>
      <c r="L778" s="4" t="str">
        <f t="shared" si="111"/>
        <v>Over Budget</v>
      </c>
      <c r="M778">
        <f t="shared" si="112"/>
        <v>2022</v>
      </c>
      <c r="N778">
        <f t="shared" si="113"/>
        <v>7</v>
      </c>
      <c r="O778" t="str">
        <f t="shared" si="114"/>
        <v>Jul</v>
      </c>
      <c r="P778" t="str">
        <f t="shared" si="115"/>
        <v>Q3</v>
      </c>
      <c r="Q778" t="str">
        <f t="shared" si="116"/>
        <v>2022-07</v>
      </c>
    </row>
    <row r="779" spans="1:17" x14ac:dyDescent="0.35">
      <c r="A779" s="2">
        <v>44328</v>
      </c>
      <c r="B779" t="s">
        <v>55</v>
      </c>
      <c r="C779" t="s">
        <v>29</v>
      </c>
      <c r="D779" t="s">
        <v>39</v>
      </c>
      <c r="E779" s="3">
        <v>135277</v>
      </c>
      <c r="F779" s="3">
        <v>91920</v>
      </c>
      <c r="G779" t="s">
        <v>26</v>
      </c>
      <c r="H779" s="3" t="s">
        <v>812</v>
      </c>
      <c r="I779" s="3">
        <f t="shared" si="108"/>
        <v>-43357</v>
      </c>
      <c r="J779" s="4">
        <f t="shared" si="109"/>
        <v>-0.32050533350089078</v>
      </c>
      <c r="K779" s="5">
        <f t="shared" si="110"/>
        <v>0.67949466649910928</v>
      </c>
      <c r="L779" s="4" t="str">
        <f t="shared" si="111"/>
        <v>Under Budget</v>
      </c>
      <c r="M779">
        <f t="shared" si="112"/>
        <v>2021</v>
      </c>
      <c r="N779">
        <f t="shared" si="113"/>
        <v>5</v>
      </c>
      <c r="O779" t="str">
        <f t="shared" si="114"/>
        <v>May</v>
      </c>
      <c r="P779" t="str">
        <f t="shared" si="115"/>
        <v>Q2</v>
      </c>
      <c r="Q779" t="str">
        <f t="shared" si="116"/>
        <v>2021-05</v>
      </c>
    </row>
    <row r="780" spans="1:17" x14ac:dyDescent="0.35">
      <c r="A780" s="2">
        <v>44797</v>
      </c>
      <c r="B780" t="s">
        <v>41</v>
      </c>
      <c r="C780" t="s">
        <v>23</v>
      </c>
      <c r="D780" t="s">
        <v>20</v>
      </c>
      <c r="E780" s="3">
        <v>42185</v>
      </c>
      <c r="F780" s="3">
        <v>137427</v>
      </c>
      <c r="G780" t="s">
        <v>35</v>
      </c>
      <c r="H780" s="3" t="s">
        <v>813</v>
      </c>
      <c r="I780" s="3">
        <f t="shared" si="108"/>
        <v>95242</v>
      </c>
      <c r="J780" s="4">
        <f t="shared" si="109"/>
        <v>2.2577219390778711</v>
      </c>
      <c r="K780" s="5">
        <f t="shared" si="110"/>
        <v>3.2577219390778711</v>
      </c>
      <c r="L780" s="4" t="str">
        <f t="shared" si="111"/>
        <v>Over Budget</v>
      </c>
      <c r="M780">
        <f t="shared" si="112"/>
        <v>2022</v>
      </c>
      <c r="N780">
        <f t="shared" si="113"/>
        <v>8</v>
      </c>
      <c r="O780" t="str">
        <f t="shared" si="114"/>
        <v>Aug</v>
      </c>
      <c r="P780" t="str">
        <f t="shared" si="115"/>
        <v>Q3</v>
      </c>
      <c r="Q780" t="str">
        <f t="shared" si="116"/>
        <v>2022-08</v>
      </c>
    </row>
    <row r="781" spans="1:17" x14ac:dyDescent="0.35">
      <c r="A781" s="2">
        <v>45262</v>
      </c>
      <c r="B781" t="s">
        <v>18</v>
      </c>
      <c r="C781" t="s">
        <v>43</v>
      </c>
      <c r="D781" t="s">
        <v>30</v>
      </c>
      <c r="E781" s="3">
        <v>77325</v>
      </c>
      <c r="F781" s="3">
        <v>43775</v>
      </c>
      <c r="G781" t="s">
        <v>35</v>
      </c>
      <c r="H781" s="3" t="s">
        <v>814</v>
      </c>
      <c r="I781" s="3">
        <f t="shared" si="108"/>
        <v>-33550</v>
      </c>
      <c r="J781" s="4">
        <f t="shared" si="109"/>
        <v>-0.43388296152602651</v>
      </c>
      <c r="K781" s="5">
        <f t="shared" si="110"/>
        <v>0.56611703847397354</v>
      </c>
      <c r="L781" s="4" t="str">
        <f t="shared" si="111"/>
        <v>Under Budget</v>
      </c>
      <c r="M781">
        <f t="shared" si="112"/>
        <v>2023</v>
      </c>
      <c r="N781">
        <f t="shared" si="113"/>
        <v>12</v>
      </c>
      <c r="O781" t="str">
        <f t="shared" si="114"/>
        <v>Dec</v>
      </c>
      <c r="P781" t="str">
        <f t="shared" si="115"/>
        <v>Q4</v>
      </c>
      <c r="Q781" t="str">
        <f t="shared" si="116"/>
        <v>2023-12</v>
      </c>
    </row>
    <row r="782" spans="1:17" x14ac:dyDescent="0.35">
      <c r="A782" s="2">
        <v>44285</v>
      </c>
      <c r="B782" t="s">
        <v>23</v>
      </c>
      <c r="C782" t="s">
        <v>34</v>
      </c>
      <c r="D782" t="s">
        <v>20</v>
      </c>
      <c r="E782" s="3">
        <v>131089</v>
      </c>
      <c r="F782" s="3">
        <v>153038</v>
      </c>
      <c r="G782" t="s">
        <v>35</v>
      </c>
      <c r="H782" s="3" t="s">
        <v>815</v>
      </c>
      <c r="I782" s="3">
        <f t="shared" si="108"/>
        <v>21949</v>
      </c>
      <c r="J782" s="4">
        <f t="shared" si="109"/>
        <v>0.16743586418387507</v>
      </c>
      <c r="K782" s="5">
        <f t="shared" si="110"/>
        <v>1.1674358641838751</v>
      </c>
      <c r="L782" s="4" t="str">
        <f t="shared" si="111"/>
        <v>Over Budget</v>
      </c>
      <c r="M782">
        <f t="shared" si="112"/>
        <v>2021</v>
      </c>
      <c r="N782">
        <f t="shared" si="113"/>
        <v>3</v>
      </c>
      <c r="O782" t="str">
        <f t="shared" si="114"/>
        <v>Mar</v>
      </c>
      <c r="P782" t="str">
        <f t="shared" si="115"/>
        <v>Q1</v>
      </c>
      <c r="Q782" t="str">
        <f t="shared" si="116"/>
        <v>2021-03</v>
      </c>
    </row>
    <row r="783" spans="1:17" x14ac:dyDescent="0.35">
      <c r="A783" s="2">
        <v>44598</v>
      </c>
      <c r="B783" t="s">
        <v>28</v>
      </c>
      <c r="C783" t="s">
        <v>19</v>
      </c>
      <c r="D783" t="s">
        <v>58</v>
      </c>
      <c r="E783" s="3">
        <v>10584</v>
      </c>
      <c r="F783" s="3">
        <v>105333</v>
      </c>
      <c r="G783" t="s">
        <v>21</v>
      </c>
      <c r="H783" s="3" t="s">
        <v>816</v>
      </c>
      <c r="I783" s="3">
        <f t="shared" si="108"/>
        <v>94749</v>
      </c>
      <c r="J783" s="4">
        <f t="shared" si="109"/>
        <v>8.9520975056689345</v>
      </c>
      <c r="K783" s="5">
        <f t="shared" si="110"/>
        <v>9.9520975056689345</v>
      </c>
      <c r="L783" s="4" t="str">
        <f t="shared" si="111"/>
        <v>Over Budget</v>
      </c>
      <c r="M783">
        <f t="shared" si="112"/>
        <v>2022</v>
      </c>
      <c r="N783">
        <f t="shared" si="113"/>
        <v>2</v>
      </c>
      <c r="O783" t="str">
        <f t="shared" si="114"/>
        <v>Feb</v>
      </c>
      <c r="P783" t="str">
        <f t="shared" si="115"/>
        <v>Q1</v>
      </c>
      <c r="Q783" t="str">
        <f t="shared" si="116"/>
        <v>2022-02</v>
      </c>
    </row>
    <row r="784" spans="1:17" x14ac:dyDescent="0.35">
      <c r="A784" s="2">
        <v>44492</v>
      </c>
      <c r="B784" t="s">
        <v>41</v>
      </c>
      <c r="C784" t="s">
        <v>19</v>
      </c>
      <c r="D784" t="s">
        <v>39</v>
      </c>
      <c r="E784" s="3">
        <v>127888</v>
      </c>
      <c r="F784" s="3">
        <v>61654</v>
      </c>
      <c r="G784" t="s">
        <v>35</v>
      </c>
      <c r="H784" s="3" t="s">
        <v>817</v>
      </c>
      <c r="I784" s="3">
        <f t="shared" si="108"/>
        <v>-66234</v>
      </c>
      <c r="J784" s="4">
        <f t="shared" si="109"/>
        <v>-0.51790629300638058</v>
      </c>
      <c r="K784" s="5">
        <f t="shared" si="110"/>
        <v>0.48209370699361942</v>
      </c>
      <c r="L784" s="4" t="str">
        <f t="shared" si="111"/>
        <v>Under Budget</v>
      </c>
      <c r="M784">
        <f t="shared" si="112"/>
        <v>2021</v>
      </c>
      <c r="N784">
        <f t="shared" si="113"/>
        <v>10</v>
      </c>
      <c r="O784" t="str">
        <f t="shared" si="114"/>
        <v>Oct</v>
      </c>
      <c r="P784" t="str">
        <f t="shared" si="115"/>
        <v>Q4</v>
      </c>
      <c r="Q784" t="str">
        <f t="shared" si="116"/>
        <v>2021-10</v>
      </c>
    </row>
    <row r="785" spans="1:17" x14ac:dyDescent="0.35">
      <c r="A785" s="2">
        <v>44812</v>
      </c>
      <c r="B785" t="s">
        <v>18</v>
      </c>
      <c r="C785" t="s">
        <v>29</v>
      </c>
      <c r="D785" t="s">
        <v>25</v>
      </c>
      <c r="E785" s="3">
        <v>140747</v>
      </c>
      <c r="F785" s="3">
        <v>152768</v>
      </c>
      <c r="G785" t="s">
        <v>21</v>
      </c>
      <c r="H785" s="3" t="s">
        <v>818</v>
      </c>
      <c r="I785" s="3">
        <f t="shared" si="108"/>
        <v>12021</v>
      </c>
      <c r="J785" s="4">
        <f t="shared" si="109"/>
        <v>8.5408569987282149E-2</v>
      </c>
      <c r="K785" s="5">
        <f t="shared" si="110"/>
        <v>1.0854085699872822</v>
      </c>
      <c r="L785" s="4" t="str">
        <f t="shared" si="111"/>
        <v>Over Budget</v>
      </c>
      <c r="M785">
        <f t="shared" si="112"/>
        <v>2022</v>
      </c>
      <c r="N785">
        <f t="shared" si="113"/>
        <v>9</v>
      </c>
      <c r="O785" t="str">
        <f t="shared" si="114"/>
        <v>Sep</v>
      </c>
      <c r="P785" t="str">
        <f t="shared" si="115"/>
        <v>Q3</v>
      </c>
      <c r="Q785" t="str">
        <f t="shared" si="116"/>
        <v>2022-09</v>
      </c>
    </row>
    <row r="786" spans="1:17" x14ac:dyDescent="0.35">
      <c r="A786" s="2">
        <v>44996</v>
      </c>
      <c r="B786" t="s">
        <v>23</v>
      </c>
      <c r="C786" t="s">
        <v>24</v>
      </c>
      <c r="D786" t="s">
        <v>39</v>
      </c>
      <c r="E786" s="3">
        <v>57323</v>
      </c>
      <c r="F786" s="3">
        <v>161646</v>
      </c>
      <c r="G786" t="s">
        <v>35</v>
      </c>
      <c r="H786" s="3" t="s">
        <v>819</v>
      </c>
      <c r="I786" s="3">
        <f t="shared" si="108"/>
        <v>104323</v>
      </c>
      <c r="J786" s="4">
        <f t="shared" si="109"/>
        <v>1.8199152172775326</v>
      </c>
      <c r="K786" s="5">
        <f t="shared" si="110"/>
        <v>2.8199152172775324</v>
      </c>
      <c r="L786" s="4" t="str">
        <f t="shared" si="111"/>
        <v>Over Budget</v>
      </c>
      <c r="M786">
        <f t="shared" si="112"/>
        <v>2023</v>
      </c>
      <c r="N786">
        <f t="shared" si="113"/>
        <v>3</v>
      </c>
      <c r="O786" t="str">
        <f t="shared" si="114"/>
        <v>Mar</v>
      </c>
      <c r="P786" t="str">
        <f t="shared" si="115"/>
        <v>Q1</v>
      </c>
      <c r="Q786" t="str">
        <f t="shared" si="116"/>
        <v>2023-03</v>
      </c>
    </row>
    <row r="787" spans="1:17" x14ac:dyDescent="0.35">
      <c r="A787" s="2">
        <v>44618</v>
      </c>
      <c r="B787" t="s">
        <v>37</v>
      </c>
      <c r="C787" t="s">
        <v>24</v>
      </c>
      <c r="D787" t="s">
        <v>58</v>
      </c>
      <c r="E787" s="3">
        <v>137276</v>
      </c>
      <c r="F787" s="3">
        <v>53170</v>
      </c>
      <c r="G787" t="s">
        <v>21</v>
      </c>
      <c r="H787" s="3" t="s">
        <v>820</v>
      </c>
      <c r="I787" s="3">
        <f t="shared" si="108"/>
        <v>-84106</v>
      </c>
      <c r="J787" s="4">
        <f t="shared" si="109"/>
        <v>-0.61267810833648995</v>
      </c>
      <c r="K787" s="5">
        <f t="shared" si="110"/>
        <v>0.38732189166351</v>
      </c>
      <c r="L787" s="4" t="str">
        <f t="shared" si="111"/>
        <v>Under Budget</v>
      </c>
      <c r="M787">
        <f t="shared" si="112"/>
        <v>2022</v>
      </c>
      <c r="N787">
        <f t="shared" si="113"/>
        <v>2</v>
      </c>
      <c r="O787" t="str">
        <f t="shared" si="114"/>
        <v>Feb</v>
      </c>
      <c r="P787" t="str">
        <f t="shared" si="115"/>
        <v>Q1</v>
      </c>
      <c r="Q787" t="str">
        <f t="shared" si="116"/>
        <v>2022-02</v>
      </c>
    </row>
    <row r="788" spans="1:17" x14ac:dyDescent="0.35">
      <c r="A788" s="2">
        <v>45243</v>
      </c>
      <c r="B788" t="s">
        <v>23</v>
      </c>
      <c r="C788" t="s">
        <v>23</v>
      </c>
      <c r="D788" t="s">
        <v>58</v>
      </c>
      <c r="E788" s="3">
        <v>123700</v>
      </c>
      <c r="F788" s="3">
        <v>45880</v>
      </c>
      <c r="G788" t="s">
        <v>35</v>
      </c>
      <c r="H788" s="3" t="s">
        <v>821</v>
      </c>
      <c r="I788" s="3">
        <f t="shared" si="108"/>
        <v>-77820</v>
      </c>
      <c r="J788" s="4">
        <f t="shared" si="109"/>
        <v>-0.62910266774454326</v>
      </c>
      <c r="K788" s="5">
        <f t="shared" si="110"/>
        <v>0.37089733225545674</v>
      </c>
      <c r="L788" s="4" t="str">
        <f t="shared" si="111"/>
        <v>Under Budget</v>
      </c>
      <c r="M788">
        <f t="shared" si="112"/>
        <v>2023</v>
      </c>
      <c r="N788">
        <f t="shared" si="113"/>
        <v>11</v>
      </c>
      <c r="O788" t="str">
        <f t="shared" si="114"/>
        <v>Nov</v>
      </c>
      <c r="P788" t="str">
        <f t="shared" si="115"/>
        <v>Q4</v>
      </c>
      <c r="Q788" t="str">
        <f t="shared" si="116"/>
        <v>2023-11</v>
      </c>
    </row>
    <row r="789" spans="1:17" x14ac:dyDescent="0.35">
      <c r="A789" s="2">
        <v>44771</v>
      </c>
      <c r="B789" t="s">
        <v>37</v>
      </c>
      <c r="C789" t="s">
        <v>19</v>
      </c>
      <c r="D789" t="s">
        <v>58</v>
      </c>
      <c r="E789" s="3">
        <v>119318</v>
      </c>
      <c r="F789" s="3">
        <v>127589</v>
      </c>
      <c r="G789" t="s">
        <v>32</v>
      </c>
      <c r="H789" s="3" t="s">
        <v>822</v>
      </c>
      <c r="I789" s="3">
        <f t="shared" si="108"/>
        <v>8271</v>
      </c>
      <c r="J789" s="4">
        <f t="shared" si="109"/>
        <v>6.9318962771752798E-2</v>
      </c>
      <c r="K789" s="5">
        <f t="shared" si="110"/>
        <v>1.0693189627717528</v>
      </c>
      <c r="L789" s="4" t="str">
        <f t="shared" si="111"/>
        <v>Over Budget</v>
      </c>
      <c r="M789">
        <f t="shared" si="112"/>
        <v>2022</v>
      </c>
      <c r="N789">
        <f t="shared" si="113"/>
        <v>7</v>
      </c>
      <c r="O789" t="str">
        <f t="shared" si="114"/>
        <v>Jul</v>
      </c>
      <c r="P789" t="str">
        <f t="shared" si="115"/>
        <v>Q3</v>
      </c>
      <c r="Q789" t="str">
        <f t="shared" si="116"/>
        <v>2022-07</v>
      </c>
    </row>
    <row r="790" spans="1:17" x14ac:dyDescent="0.35">
      <c r="A790" s="2">
        <v>44339</v>
      </c>
      <c r="B790" t="s">
        <v>18</v>
      </c>
      <c r="C790" t="s">
        <v>29</v>
      </c>
      <c r="D790" t="s">
        <v>58</v>
      </c>
      <c r="E790" s="3">
        <v>24469</v>
      </c>
      <c r="F790" s="3">
        <v>59329</v>
      </c>
      <c r="G790" t="s">
        <v>21</v>
      </c>
      <c r="H790" s="3" t="s">
        <v>823</v>
      </c>
      <c r="I790" s="3">
        <f t="shared" si="108"/>
        <v>34860</v>
      </c>
      <c r="J790" s="4">
        <f t="shared" si="109"/>
        <v>1.4246597735910744</v>
      </c>
      <c r="K790" s="5">
        <f t="shared" si="110"/>
        <v>2.4246597735910744</v>
      </c>
      <c r="L790" s="4" t="str">
        <f t="shared" si="111"/>
        <v>Over Budget</v>
      </c>
      <c r="M790">
        <f t="shared" si="112"/>
        <v>2021</v>
      </c>
      <c r="N790">
        <f t="shared" si="113"/>
        <v>5</v>
      </c>
      <c r="O790" t="str">
        <f t="shared" si="114"/>
        <v>May</v>
      </c>
      <c r="P790" t="str">
        <f t="shared" si="115"/>
        <v>Q2</v>
      </c>
      <c r="Q790" t="str">
        <f t="shared" si="116"/>
        <v>2021-05</v>
      </c>
    </row>
    <row r="791" spans="1:17" x14ac:dyDescent="0.35">
      <c r="A791" s="2">
        <v>45189</v>
      </c>
      <c r="B791" t="s">
        <v>23</v>
      </c>
      <c r="C791" t="s">
        <v>43</v>
      </c>
      <c r="D791" t="s">
        <v>39</v>
      </c>
      <c r="E791" s="3">
        <v>91340</v>
      </c>
      <c r="F791" s="3">
        <v>75116</v>
      </c>
      <c r="G791" t="s">
        <v>26</v>
      </c>
      <c r="H791" s="3" t="s">
        <v>824</v>
      </c>
      <c r="I791" s="3">
        <f t="shared" si="108"/>
        <v>-16224</v>
      </c>
      <c r="J791" s="4">
        <f t="shared" si="109"/>
        <v>-0.17762207138165098</v>
      </c>
      <c r="K791" s="5">
        <f t="shared" si="110"/>
        <v>0.82237792861834902</v>
      </c>
      <c r="L791" s="4" t="str">
        <f t="shared" si="111"/>
        <v>Under Budget</v>
      </c>
      <c r="M791">
        <f t="shared" si="112"/>
        <v>2023</v>
      </c>
      <c r="N791">
        <f t="shared" si="113"/>
        <v>9</v>
      </c>
      <c r="O791" t="str">
        <f t="shared" si="114"/>
        <v>Sep</v>
      </c>
      <c r="P791" t="str">
        <f t="shared" si="115"/>
        <v>Q3</v>
      </c>
      <c r="Q791" t="str">
        <f t="shared" si="116"/>
        <v>2023-09</v>
      </c>
    </row>
    <row r="792" spans="1:17" x14ac:dyDescent="0.35">
      <c r="A792" s="2">
        <v>44861</v>
      </c>
      <c r="B792" t="s">
        <v>28</v>
      </c>
      <c r="C792" t="s">
        <v>24</v>
      </c>
      <c r="D792" t="s">
        <v>20</v>
      </c>
      <c r="E792" s="3">
        <v>113060</v>
      </c>
      <c r="F792" s="3">
        <v>109530</v>
      </c>
      <c r="G792" t="s">
        <v>32</v>
      </c>
      <c r="H792" s="3" t="s">
        <v>825</v>
      </c>
      <c r="I792" s="3">
        <f t="shared" si="108"/>
        <v>-3530</v>
      </c>
      <c r="J792" s="4">
        <f t="shared" si="109"/>
        <v>-3.1222359808950998E-2</v>
      </c>
      <c r="K792" s="5">
        <f t="shared" si="110"/>
        <v>0.96877764019104895</v>
      </c>
      <c r="L792" s="4" t="str">
        <f t="shared" si="111"/>
        <v>Under Budget</v>
      </c>
      <c r="M792">
        <f t="shared" si="112"/>
        <v>2022</v>
      </c>
      <c r="N792">
        <f t="shared" si="113"/>
        <v>10</v>
      </c>
      <c r="O792" t="str">
        <f t="shared" si="114"/>
        <v>Oct</v>
      </c>
      <c r="P792" t="str">
        <f t="shared" si="115"/>
        <v>Q4</v>
      </c>
      <c r="Q792" t="str">
        <f t="shared" si="116"/>
        <v>2022-10</v>
      </c>
    </row>
    <row r="793" spans="1:17" x14ac:dyDescent="0.35">
      <c r="A793" s="2">
        <v>44341</v>
      </c>
      <c r="B793" t="s">
        <v>23</v>
      </c>
      <c r="C793" t="s">
        <v>19</v>
      </c>
      <c r="D793" t="s">
        <v>25</v>
      </c>
      <c r="E793" s="3">
        <v>148527</v>
      </c>
      <c r="F793" s="3">
        <v>143662</v>
      </c>
      <c r="G793" t="s">
        <v>32</v>
      </c>
      <c r="H793" s="3" t="s">
        <v>826</v>
      </c>
      <c r="I793" s="3">
        <f t="shared" si="108"/>
        <v>-4865</v>
      </c>
      <c r="J793" s="4">
        <f t="shared" si="109"/>
        <v>-3.2754987308704818E-2</v>
      </c>
      <c r="K793" s="5">
        <f t="shared" si="110"/>
        <v>0.96724501269129515</v>
      </c>
      <c r="L793" s="4" t="str">
        <f t="shared" si="111"/>
        <v>Under Budget</v>
      </c>
      <c r="M793">
        <f t="shared" si="112"/>
        <v>2021</v>
      </c>
      <c r="N793">
        <f t="shared" si="113"/>
        <v>5</v>
      </c>
      <c r="O793" t="str">
        <f t="shared" si="114"/>
        <v>May</v>
      </c>
      <c r="P793" t="str">
        <f t="shared" si="115"/>
        <v>Q2</v>
      </c>
      <c r="Q793" t="str">
        <f t="shared" si="116"/>
        <v>2021-05</v>
      </c>
    </row>
    <row r="794" spans="1:17" x14ac:dyDescent="0.35">
      <c r="A794" s="2">
        <v>45203</v>
      </c>
      <c r="B794" t="s">
        <v>18</v>
      </c>
      <c r="C794" t="s">
        <v>34</v>
      </c>
      <c r="D794" t="s">
        <v>25</v>
      </c>
      <c r="E794" s="3">
        <v>76598</v>
      </c>
      <c r="F794" s="3">
        <v>155537</v>
      </c>
      <c r="G794" t="s">
        <v>21</v>
      </c>
      <c r="H794" s="3" t="s">
        <v>827</v>
      </c>
      <c r="I794" s="3">
        <f t="shared" si="108"/>
        <v>78939</v>
      </c>
      <c r="J794" s="4">
        <f t="shared" si="109"/>
        <v>1.0305621556698608</v>
      </c>
      <c r="K794" s="5">
        <f t="shared" si="110"/>
        <v>2.0305621556698608</v>
      </c>
      <c r="L794" s="4" t="str">
        <f t="shared" si="111"/>
        <v>Over Budget</v>
      </c>
      <c r="M794">
        <f t="shared" si="112"/>
        <v>2023</v>
      </c>
      <c r="N794">
        <f t="shared" si="113"/>
        <v>10</v>
      </c>
      <c r="O794" t="str">
        <f t="shared" si="114"/>
        <v>Oct</v>
      </c>
      <c r="P794" t="str">
        <f t="shared" si="115"/>
        <v>Q4</v>
      </c>
      <c r="Q794" t="str">
        <f t="shared" si="116"/>
        <v>2023-10</v>
      </c>
    </row>
    <row r="795" spans="1:17" x14ac:dyDescent="0.35">
      <c r="A795" s="2">
        <v>44699</v>
      </c>
      <c r="B795" t="s">
        <v>41</v>
      </c>
      <c r="C795" t="s">
        <v>29</v>
      </c>
      <c r="D795" t="s">
        <v>30</v>
      </c>
      <c r="E795" s="3">
        <v>70698</v>
      </c>
      <c r="F795" s="3">
        <v>130189</v>
      </c>
      <c r="G795" t="s">
        <v>35</v>
      </c>
      <c r="H795" s="3" t="s">
        <v>828</v>
      </c>
      <c r="I795" s="3">
        <f t="shared" si="108"/>
        <v>59491</v>
      </c>
      <c r="J795" s="4">
        <f t="shared" si="109"/>
        <v>0.84148066423378309</v>
      </c>
      <c r="K795" s="5">
        <f t="shared" si="110"/>
        <v>1.8414806642337831</v>
      </c>
      <c r="L795" s="4" t="str">
        <f t="shared" si="111"/>
        <v>Over Budget</v>
      </c>
      <c r="M795">
        <f t="shared" si="112"/>
        <v>2022</v>
      </c>
      <c r="N795">
        <f t="shared" si="113"/>
        <v>5</v>
      </c>
      <c r="O795" t="str">
        <f t="shared" si="114"/>
        <v>May</v>
      </c>
      <c r="P795" t="str">
        <f t="shared" si="115"/>
        <v>Q2</v>
      </c>
      <c r="Q795" t="str">
        <f t="shared" si="116"/>
        <v>2022-05</v>
      </c>
    </row>
    <row r="796" spans="1:17" x14ac:dyDescent="0.35">
      <c r="A796" s="2">
        <v>45017</v>
      </c>
      <c r="B796" t="s">
        <v>41</v>
      </c>
      <c r="C796" t="s">
        <v>23</v>
      </c>
      <c r="D796" t="s">
        <v>58</v>
      </c>
      <c r="E796" s="3">
        <v>129190</v>
      </c>
      <c r="F796" s="3">
        <v>13301</v>
      </c>
      <c r="G796" t="s">
        <v>35</v>
      </c>
      <c r="H796" s="3" t="s">
        <v>829</v>
      </c>
      <c r="I796" s="3">
        <f t="shared" si="108"/>
        <v>-115889</v>
      </c>
      <c r="J796" s="4">
        <f t="shared" si="109"/>
        <v>-0.89704311479216658</v>
      </c>
      <c r="K796" s="5">
        <f t="shared" si="110"/>
        <v>0.10295688520783343</v>
      </c>
      <c r="L796" s="4" t="str">
        <f t="shared" si="111"/>
        <v>Under Budget</v>
      </c>
      <c r="M796">
        <f t="shared" si="112"/>
        <v>2023</v>
      </c>
      <c r="N796">
        <f t="shared" si="113"/>
        <v>4</v>
      </c>
      <c r="O796" t="str">
        <f t="shared" si="114"/>
        <v>Apr</v>
      </c>
      <c r="P796" t="str">
        <f t="shared" si="115"/>
        <v>Q2</v>
      </c>
      <c r="Q796" t="str">
        <f t="shared" si="116"/>
        <v>2023-04</v>
      </c>
    </row>
    <row r="797" spans="1:17" x14ac:dyDescent="0.35">
      <c r="A797" s="2">
        <v>44300</v>
      </c>
      <c r="B797" t="s">
        <v>23</v>
      </c>
      <c r="C797" t="s">
        <v>24</v>
      </c>
      <c r="D797" t="s">
        <v>58</v>
      </c>
      <c r="E797" s="3">
        <v>81602</v>
      </c>
      <c r="F797" s="3">
        <v>164845</v>
      </c>
      <c r="G797" t="s">
        <v>21</v>
      </c>
      <c r="H797" s="3" t="s">
        <v>830</v>
      </c>
      <c r="I797" s="3">
        <f t="shared" si="108"/>
        <v>83243</v>
      </c>
      <c r="J797" s="4">
        <f t="shared" si="109"/>
        <v>1.020109801230362</v>
      </c>
      <c r="K797" s="5">
        <f t="shared" si="110"/>
        <v>2.0201098012303622</v>
      </c>
      <c r="L797" s="4" t="str">
        <f t="shared" si="111"/>
        <v>Over Budget</v>
      </c>
      <c r="M797">
        <f t="shared" si="112"/>
        <v>2021</v>
      </c>
      <c r="N797">
        <f t="shared" si="113"/>
        <v>4</v>
      </c>
      <c r="O797" t="str">
        <f t="shared" si="114"/>
        <v>Apr</v>
      </c>
      <c r="P797" t="str">
        <f t="shared" si="115"/>
        <v>Q2</v>
      </c>
      <c r="Q797" t="str">
        <f t="shared" si="116"/>
        <v>2021-04</v>
      </c>
    </row>
    <row r="798" spans="1:17" x14ac:dyDescent="0.35">
      <c r="A798" s="2">
        <v>45259</v>
      </c>
      <c r="B798" t="s">
        <v>23</v>
      </c>
      <c r="C798" t="s">
        <v>24</v>
      </c>
      <c r="D798" t="s">
        <v>58</v>
      </c>
      <c r="E798" s="3">
        <v>113988</v>
      </c>
      <c r="F798" s="3">
        <v>97482</v>
      </c>
      <c r="G798" t="s">
        <v>35</v>
      </c>
      <c r="H798" s="3" t="s">
        <v>831</v>
      </c>
      <c r="I798" s="3">
        <f t="shared" si="108"/>
        <v>-16506</v>
      </c>
      <c r="J798" s="4">
        <f t="shared" si="109"/>
        <v>-0.14480471628592484</v>
      </c>
      <c r="K798" s="5">
        <f t="shared" si="110"/>
        <v>0.85519528371407516</v>
      </c>
      <c r="L798" s="4" t="str">
        <f t="shared" si="111"/>
        <v>Under Budget</v>
      </c>
      <c r="M798">
        <f t="shared" si="112"/>
        <v>2023</v>
      </c>
      <c r="N798">
        <f t="shared" si="113"/>
        <v>11</v>
      </c>
      <c r="O798" t="str">
        <f t="shared" si="114"/>
        <v>Nov</v>
      </c>
      <c r="P798" t="str">
        <f t="shared" si="115"/>
        <v>Q4</v>
      </c>
      <c r="Q798" t="str">
        <f t="shared" si="116"/>
        <v>2023-11</v>
      </c>
    </row>
    <row r="799" spans="1:17" x14ac:dyDescent="0.35">
      <c r="A799" s="2">
        <v>44394</v>
      </c>
      <c r="B799" t="s">
        <v>37</v>
      </c>
      <c r="C799" t="s">
        <v>43</v>
      </c>
      <c r="D799" t="s">
        <v>20</v>
      </c>
      <c r="E799" s="3">
        <v>141031</v>
      </c>
      <c r="F799" s="3">
        <v>32491</v>
      </c>
      <c r="G799" t="s">
        <v>35</v>
      </c>
      <c r="H799" s="3" t="s">
        <v>832</v>
      </c>
      <c r="I799" s="3">
        <f t="shared" si="108"/>
        <v>-108540</v>
      </c>
      <c r="J799" s="4">
        <f t="shared" si="109"/>
        <v>-0.76961802724223749</v>
      </c>
      <c r="K799" s="5">
        <f t="shared" si="110"/>
        <v>0.23038197275776248</v>
      </c>
      <c r="L799" s="4" t="str">
        <f t="shared" si="111"/>
        <v>Under Budget</v>
      </c>
      <c r="M799">
        <f t="shared" si="112"/>
        <v>2021</v>
      </c>
      <c r="N799">
        <f t="shared" si="113"/>
        <v>7</v>
      </c>
      <c r="O799" t="str">
        <f t="shared" si="114"/>
        <v>Jul</v>
      </c>
      <c r="P799" t="str">
        <f t="shared" si="115"/>
        <v>Q3</v>
      </c>
      <c r="Q799" t="str">
        <f t="shared" si="116"/>
        <v>2021-07</v>
      </c>
    </row>
    <row r="800" spans="1:17" x14ac:dyDescent="0.35">
      <c r="A800" s="2">
        <v>44775</v>
      </c>
      <c r="B800" t="s">
        <v>18</v>
      </c>
      <c r="C800" t="s">
        <v>24</v>
      </c>
      <c r="D800" t="s">
        <v>58</v>
      </c>
      <c r="E800" s="3">
        <v>20914</v>
      </c>
      <c r="F800" s="3">
        <v>132191</v>
      </c>
      <c r="G800" t="s">
        <v>35</v>
      </c>
      <c r="H800" s="3" t="s">
        <v>833</v>
      </c>
      <c r="I800" s="3">
        <f t="shared" si="108"/>
        <v>111277</v>
      </c>
      <c r="J800" s="4">
        <f t="shared" si="109"/>
        <v>5.3206942717796695</v>
      </c>
      <c r="K800" s="5">
        <f t="shared" si="110"/>
        <v>6.3206942717796695</v>
      </c>
      <c r="L800" s="4" t="str">
        <f t="shared" si="111"/>
        <v>Over Budget</v>
      </c>
      <c r="M800">
        <f t="shared" si="112"/>
        <v>2022</v>
      </c>
      <c r="N800">
        <f t="shared" si="113"/>
        <v>8</v>
      </c>
      <c r="O800" t="str">
        <f t="shared" si="114"/>
        <v>Aug</v>
      </c>
      <c r="P800" t="str">
        <f t="shared" si="115"/>
        <v>Q3</v>
      </c>
      <c r="Q800" t="str">
        <f t="shared" si="116"/>
        <v>2022-08</v>
      </c>
    </row>
    <row r="801" spans="1:17" x14ac:dyDescent="0.35">
      <c r="A801" s="2">
        <v>44587</v>
      </c>
      <c r="B801" t="s">
        <v>37</v>
      </c>
      <c r="C801" t="s">
        <v>29</v>
      </c>
      <c r="D801" t="s">
        <v>30</v>
      </c>
      <c r="E801" s="3">
        <v>49606</v>
      </c>
      <c r="F801" s="3">
        <v>124741</v>
      </c>
      <c r="G801" t="s">
        <v>21</v>
      </c>
      <c r="H801" s="3" t="s">
        <v>834</v>
      </c>
      <c r="I801" s="3">
        <f t="shared" si="108"/>
        <v>75135</v>
      </c>
      <c r="J801" s="4">
        <f t="shared" si="109"/>
        <v>1.5146353263718098</v>
      </c>
      <c r="K801" s="5">
        <f t="shared" si="110"/>
        <v>2.5146353263718098</v>
      </c>
      <c r="L801" s="4" t="str">
        <f t="shared" si="111"/>
        <v>Over Budget</v>
      </c>
      <c r="M801">
        <f t="shared" si="112"/>
        <v>2022</v>
      </c>
      <c r="N801">
        <f t="shared" si="113"/>
        <v>1</v>
      </c>
      <c r="O801" t="str">
        <f t="shared" si="114"/>
        <v>Jan</v>
      </c>
      <c r="P801" t="str">
        <f t="shared" si="115"/>
        <v>Q1</v>
      </c>
      <c r="Q801" t="str">
        <f t="shared" si="116"/>
        <v>2022-01</v>
      </c>
    </row>
    <row r="802" spans="1:17" x14ac:dyDescent="0.35">
      <c r="A802" s="2">
        <v>44750</v>
      </c>
      <c r="B802" t="s">
        <v>28</v>
      </c>
      <c r="C802" t="s">
        <v>19</v>
      </c>
      <c r="D802" t="s">
        <v>30</v>
      </c>
      <c r="E802" s="3">
        <v>140596</v>
      </c>
      <c r="F802" s="3">
        <v>25328</v>
      </c>
      <c r="G802" t="s">
        <v>21</v>
      </c>
      <c r="H802" s="3" t="s">
        <v>835</v>
      </c>
      <c r="I802" s="3">
        <f t="shared" si="108"/>
        <v>-115268</v>
      </c>
      <c r="J802" s="4">
        <f t="shared" si="109"/>
        <v>-0.81985262738626985</v>
      </c>
      <c r="K802" s="5">
        <f t="shared" si="110"/>
        <v>0.18014737261373012</v>
      </c>
      <c r="L802" s="4" t="str">
        <f t="shared" si="111"/>
        <v>Under Budget</v>
      </c>
      <c r="M802">
        <f t="shared" si="112"/>
        <v>2022</v>
      </c>
      <c r="N802">
        <f t="shared" si="113"/>
        <v>7</v>
      </c>
      <c r="O802" t="str">
        <f t="shared" si="114"/>
        <v>Jul</v>
      </c>
      <c r="P802" t="str">
        <f t="shared" si="115"/>
        <v>Q3</v>
      </c>
      <c r="Q802" t="str">
        <f t="shared" si="116"/>
        <v>2022-07</v>
      </c>
    </row>
    <row r="803" spans="1:17" x14ac:dyDescent="0.35">
      <c r="A803" s="2">
        <v>45235</v>
      </c>
      <c r="B803" t="s">
        <v>41</v>
      </c>
      <c r="C803" t="s">
        <v>19</v>
      </c>
      <c r="D803" t="s">
        <v>20</v>
      </c>
      <c r="E803" s="3">
        <v>79603</v>
      </c>
      <c r="F803" s="3">
        <v>98005</v>
      </c>
      <c r="G803" t="s">
        <v>26</v>
      </c>
      <c r="H803" s="3" t="s">
        <v>836</v>
      </c>
      <c r="I803" s="3">
        <f t="shared" si="108"/>
        <v>18402</v>
      </c>
      <c r="J803" s="4">
        <f t="shared" si="109"/>
        <v>0.23117219200281397</v>
      </c>
      <c r="K803" s="5">
        <f t="shared" si="110"/>
        <v>1.231172192002814</v>
      </c>
      <c r="L803" s="4" t="str">
        <f t="shared" si="111"/>
        <v>Over Budget</v>
      </c>
      <c r="M803">
        <f t="shared" si="112"/>
        <v>2023</v>
      </c>
      <c r="N803">
        <f t="shared" si="113"/>
        <v>11</v>
      </c>
      <c r="O803" t="str">
        <f t="shared" si="114"/>
        <v>Nov</v>
      </c>
      <c r="P803" t="str">
        <f t="shared" si="115"/>
        <v>Q4</v>
      </c>
      <c r="Q803" t="str">
        <f t="shared" si="116"/>
        <v>2023-11</v>
      </c>
    </row>
    <row r="804" spans="1:17" x14ac:dyDescent="0.35">
      <c r="A804" s="2">
        <v>44674</v>
      </c>
      <c r="B804" t="s">
        <v>55</v>
      </c>
      <c r="C804" t="s">
        <v>19</v>
      </c>
      <c r="D804" t="s">
        <v>58</v>
      </c>
      <c r="E804" s="3">
        <v>129756</v>
      </c>
      <c r="F804" s="3">
        <v>16770</v>
      </c>
      <c r="G804" t="s">
        <v>35</v>
      </c>
      <c r="H804" s="3" t="s">
        <v>837</v>
      </c>
      <c r="I804" s="3">
        <f t="shared" si="108"/>
        <v>-112986</v>
      </c>
      <c r="J804" s="4">
        <f t="shared" si="109"/>
        <v>-0.87075742162212155</v>
      </c>
      <c r="K804" s="5">
        <f t="shared" si="110"/>
        <v>0.12924257837787848</v>
      </c>
      <c r="L804" s="4" t="str">
        <f t="shared" si="111"/>
        <v>Under Budget</v>
      </c>
      <c r="M804">
        <f t="shared" si="112"/>
        <v>2022</v>
      </c>
      <c r="N804">
        <f t="shared" si="113"/>
        <v>4</v>
      </c>
      <c r="O804" t="str">
        <f t="shared" si="114"/>
        <v>Apr</v>
      </c>
      <c r="P804" t="str">
        <f t="shared" si="115"/>
        <v>Q2</v>
      </c>
      <c r="Q804" t="str">
        <f t="shared" si="116"/>
        <v>2022-04</v>
      </c>
    </row>
    <row r="805" spans="1:17" x14ac:dyDescent="0.35">
      <c r="A805" s="2">
        <v>45119</v>
      </c>
      <c r="B805" t="s">
        <v>55</v>
      </c>
      <c r="C805" t="s">
        <v>34</v>
      </c>
      <c r="D805" t="s">
        <v>39</v>
      </c>
      <c r="E805" s="3">
        <v>123462</v>
      </c>
      <c r="F805" s="3">
        <v>148178</v>
      </c>
      <c r="G805" t="s">
        <v>35</v>
      </c>
      <c r="H805" s="3" t="s">
        <v>838</v>
      </c>
      <c r="I805" s="3">
        <f t="shared" si="108"/>
        <v>24716</v>
      </c>
      <c r="J805" s="4">
        <f t="shared" si="109"/>
        <v>0.20019115193338841</v>
      </c>
      <c r="K805" s="5">
        <f t="shared" si="110"/>
        <v>1.2001911519333883</v>
      </c>
      <c r="L805" s="4" t="str">
        <f t="shared" si="111"/>
        <v>Over Budget</v>
      </c>
      <c r="M805">
        <f t="shared" si="112"/>
        <v>2023</v>
      </c>
      <c r="N805">
        <f t="shared" si="113"/>
        <v>7</v>
      </c>
      <c r="O805" t="str">
        <f t="shared" si="114"/>
        <v>Jul</v>
      </c>
      <c r="P805" t="str">
        <f t="shared" si="115"/>
        <v>Q3</v>
      </c>
      <c r="Q805" t="str">
        <f t="shared" si="116"/>
        <v>2023-07</v>
      </c>
    </row>
    <row r="806" spans="1:17" x14ac:dyDescent="0.35">
      <c r="A806" s="2">
        <v>44616</v>
      </c>
      <c r="B806" t="s">
        <v>18</v>
      </c>
      <c r="C806" t="s">
        <v>34</v>
      </c>
      <c r="D806" t="s">
        <v>39</v>
      </c>
      <c r="E806" s="3">
        <v>149949</v>
      </c>
      <c r="F806" s="3">
        <v>98273</v>
      </c>
      <c r="G806" t="s">
        <v>21</v>
      </c>
      <c r="H806" s="3" t="s">
        <v>839</v>
      </c>
      <c r="I806" s="3">
        <f t="shared" si="108"/>
        <v>-51676</v>
      </c>
      <c r="J806" s="4">
        <f t="shared" si="109"/>
        <v>-0.3446238387718491</v>
      </c>
      <c r="K806" s="5">
        <f t="shared" si="110"/>
        <v>0.6553761612281509</v>
      </c>
      <c r="L806" s="4" t="str">
        <f t="shared" si="111"/>
        <v>Under Budget</v>
      </c>
      <c r="M806">
        <f t="shared" si="112"/>
        <v>2022</v>
      </c>
      <c r="N806">
        <f t="shared" si="113"/>
        <v>2</v>
      </c>
      <c r="O806" t="str">
        <f t="shared" si="114"/>
        <v>Feb</v>
      </c>
      <c r="P806" t="str">
        <f t="shared" si="115"/>
        <v>Q1</v>
      </c>
      <c r="Q806" t="str">
        <f t="shared" si="116"/>
        <v>2022-02</v>
      </c>
    </row>
    <row r="807" spans="1:17" x14ac:dyDescent="0.35">
      <c r="A807" s="2">
        <v>44353</v>
      </c>
      <c r="B807" t="s">
        <v>18</v>
      </c>
      <c r="C807" t="s">
        <v>24</v>
      </c>
      <c r="D807" t="s">
        <v>25</v>
      </c>
      <c r="E807" s="3">
        <v>132494</v>
      </c>
      <c r="F807" s="3">
        <v>130152</v>
      </c>
      <c r="G807" t="s">
        <v>26</v>
      </c>
      <c r="H807" s="3" t="s">
        <v>840</v>
      </c>
      <c r="I807" s="3">
        <f t="shared" si="108"/>
        <v>-2342</v>
      </c>
      <c r="J807" s="4">
        <f t="shared" si="109"/>
        <v>-1.7676272133077726E-2</v>
      </c>
      <c r="K807" s="5">
        <f t="shared" si="110"/>
        <v>0.98232372786692224</v>
      </c>
      <c r="L807" s="4" t="str">
        <f t="shared" si="111"/>
        <v>Under Budget</v>
      </c>
      <c r="M807">
        <f t="shared" si="112"/>
        <v>2021</v>
      </c>
      <c r="N807">
        <f t="shared" si="113"/>
        <v>6</v>
      </c>
      <c r="O807" t="str">
        <f t="shared" si="114"/>
        <v>Jun</v>
      </c>
      <c r="P807" t="str">
        <f t="shared" si="115"/>
        <v>Q2</v>
      </c>
      <c r="Q807" t="str">
        <f t="shared" si="116"/>
        <v>2021-06</v>
      </c>
    </row>
    <row r="808" spans="1:17" x14ac:dyDescent="0.35">
      <c r="A808" s="2">
        <v>44746</v>
      </c>
      <c r="B808" t="s">
        <v>55</v>
      </c>
      <c r="C808" t="s">
        <v>34</v>
      </c>
      <c r="D808" t="s">
        <v>20</v>
      </c>
      <c r="E808" s="3">
        <v>33038</v>
      </c>
      <c r="F808" s="3">
        <v>62888</v>
      </c>
      <c r="G808" t="s">
        <v>21</v>
      </c>
      <c r="H808" s="3" t="s">
        <v>841</v>
      </c>
      <c r="I808" s="3">
        <f t="shared" si="108"/>
        <v>29850</v>
      </c>
      <c r="J808" s="4">
        <f t="shared" si="109"/>
        <v>0.90350505478539866</v>
      </c>
      <c r="K808" s="5">
        <f t="shared" si="110"/>
        <v>1.9035050547853987</v>
      </c>
      <c r="L808" s="4" t="str">
        <f t="shared" si="111"/>
        <v>Over Budget</v>
      </c>
      <c r="M808">
        <f t="shared" si="112"/>
        <v>2022</v>
      </c>
      <c r="N808">
        <f t="shared" si="113"/>
        <v>7</v>
      </c>
      <c r="O808" t="str">
        <f t="shared" si="114"/>
        <v>Jul</v>
      </c>
      <c r="P808" t="str">
        <f t="shared" si="115"/>
        <v>Q3</v>
      </c>
      <c r="Q808" t="str">
        <f t="shared" si="116"/>
        <v>2022-07</v>
      </c>
    </row>
    <row r="809" spans="1:17" x14ac:dyDescent="0.35">
      <c r="A809" s="2">
        <v>45217</v>
      </c>
      <c r="B809" t="s">
        <v>18</v>
      </c>
      <c r="C809" t="s">
        <v>34</v>
      </c>
      <c r="D809" t="s">
        <v>39</v>
      </c>
      <c r="E809" s="3">
        <v>135429</v>
      </c>
      <c r="F809" s="3">
        <v>139846</v>
      </c>
      <c r="G809" t="s">
        <v>21</v>
      </c>
      <c r="H809" s="3" t="s">
        <v>842</v>
      </c>
      <c r="I809" s="3">
        <f t="shared" si="108"/>
        <v>4417</v>
      </c>
      <c r="J809" s="4">
        <f t="shared" si="109"/>
        <v>3.2614875691321654E-2</v>
      </c>
      <c r="K809" s="5">
        <f t="shared" si="110"/>
        <v>1.0326148756913216</v>
      </c>
      <c r="L809" s="4" t="str">
        <f t="shared" si="111"/>
        <v>Over Budget</v>
      </c>
      <c r="M809">
        <f t="shared" si="112"/>
        <v>2023</v>
      </c>
      <c r="N809">
        <f t="shared" si="113"/>
        <v>10</v>
      </c>
      <c r="O809" t="str">
        <f t="shared" si="114"/>
        <v>Oct</v>
      </c>
      <c r="P809" t="str">
        <f t="shared" si="115"/>
        <v>Q4</v>
      </c>
      <c r="Q809" t="str">
        <f t="shared" si="116"/>
        <v>2023-10</v>
      </c>
    </row>
    <row r="810" spans="1:17" x14ac:dyDescent="0.35">
      <c r="A810" s="2">
        <v>45193</v>
      </c>
      <c r="B810" t="s">
        <v>41</v>
      </c>
      <c r="C810" t="s">
        <v>43</v>
      </c>
      <c r="D810" t="s">
        <v>25</v>
      </c>
      <c r="E810" s="3">
        <v>22869</v>
      </c>
      <c r="F810" s="3">
        <v>73592</v>
      </c>
      <c r="G810" t="s">
        <v>26</v>
      </c>
      <c r="H810" s="3" t="s">
        <v>843</v>
      </c>
      <c r="I810" s="3">
        <f t="shared" si="108"/>
        <v>50723</v>
      </c>
      <c r="J810" s="4">
        <f t="shared" si="109"/>
        <v>2.2179806725261271</v>
      </c>
      <c r="K810" s="5">
        <f t="shared" si="110"/>
        <v>3.2179806725261271</v>
      </c>
      <c r="L810" s="4" t="str">
        <f t="shared" si="111"/>
        <v>Over Budget</v>
      </c>
      <c r="M810">
        <f t="shared" si="112"/>
        <v>2023</v>
      </c>
      <c r="N810">
        <f t="shared" si="113"/>
        <v>9</v>
      </c>
      <c r="O810" t="str">
        <f t="shared" si="114"/>
        <v>Sep</v>
      </c>
      <c r="P810" t="str">
        <f t="shared" si="115"/>
        <v>Q3</v>
      </c>
      <c r="Q810" t="str">
        <f t="shared" si="116"/>
        <v>2023-09</v>
      </c>
    </row>
    <row r="811" spans="1:17" x14ac:dyDescent="0.35">
      <c r="A811" s="2">
        <v>45147</v>
      </c>
      <c r="B811" t="s">
        <v>28</v>
      </c>
      <c r="C811" t="s">
        <v>34</v>
      </c>
      <c r="D811" t="s">
        <v>30</v>
      </c>
      <c r="E811" s="3">
        <v>22058</v>
      </c>
      <c r="F811" s="3">
        <v>162127</v>
      </c>
      <c r="G811" t="s">
        <v>21</v>
      </c>
      <c r="H811" s="3" t="s">
        <v>844</v>
      </c>
      <c r="I811" s="3">
        <f t="shared" si="108"/>
        <v>140069</v>
      </c>
      <c r="J811" s="4">
        <f t="shared" si="109"/>
        <v>6.3500317345180886</v>
      </c>
      <c r="K811" s="5">
        <f t="shared" si="110"/>
        <v>7.3500317345180886</v>
      </c>
      <c r="L811" s="4" t="str">
        <f t="shared" si="111"/>
        <v>Over Budget</v>
      </c>
      <c r="M811">
        <f t="shared" si="112"/>
        <v>2023</v>
      </c>
      <c r="N811">
        <f t="shared" si="113"/>
        <v>8</v>
      </c>
      <c r="O811" t="str">
        <f t="shared" si="114"/>
        <v>Aug</v>
      </c>
      <c r="P811" t="str">
        <f t="shared" si="115"/>
        <v>Q3</v>
      </c>
      <c r="Q811" t="str">
        <f t="shared" si="116"/>
        <v>2023-08</v>
      </c>
    </row>
    <row r="812" spans="1:17" x14ac:dyDescent="0.35">
      <c r="A812" s="2">
        <v>44485</v>
      </c>
      <c r="B812" t="s">
        <v>28</v>
      </c>
      <c r="C812" t="s">
        <v>23</v>
      </c>
      <c r="D812" t="s">
        <v>25</v>
      </c>
      <c r="E812" s="3">
        <v>98724</v>
      </c>
      <c r="F812" s="3">
        <v>113530</v>
      </c>
      <c r="G812" t="s">
        <v>32</v>
      </c>
      <c r="H812" s="3" t="s">
        <v>845</v>
      </c>
      <c r="I812" s="3">
        <f t="shared" si="108"/>
        <v>14806</v>
      </c>
      <c r="J812" s="4">
        <f t="shared" si="109"/>
        <v>0.14997366395202788</v>
      </c>
      <c r="K812" s="5">
        <f t="shared" si="110"/>
        <v>1.1499736639520279</v>
      </c>
      <c r="L812" s="4" t="str">
        <f t="shared" si="111"/>
        <v>Over Budget</v>
      </c>
      <c r="M812">
        <f t="shared" si="112"/>
        <v>2021</v>
      </c>
      <c r="N812">
        <f t="shared" si="113"/>
        <v>10</v>
      </c>
      <c r="O812" t="str">
        <f t="shared" si="114"/>
        <v>Oct</v>
      </c>
      <c r="P812" t="str">
        <f t="shared" si="115"/>
        <v>Q4</v>
      </c>
      <c r="Q812" t="str">
        <f t="shared" si="116"/>
        <v>2021-10</v>
      </c>
    </row>
    <row r="813" spans="1:17" x14ac:dyDescent="0.35">
      <c r="A813" s="2">
        <v>44392</v>
      </c>
      <c r="B813" t="s">
        <v>37</v>
      </c>
      <c r="C813" t="s">
        <v>23</v>
      </c>
      <c r="D813" t="s">
        <v>58</v>
      </c>
      <c r="E813" s="3">
        <v>13500</v>
      </c>
      <c r="F813" s="3">
        <v>40648</v>
      </c>
      <c r="G813" t="s">
        <v>26</v>
      </c>
      <c r="H813" s="3" t="s">
        <v>846</v>
      </c>
      <c r="I813" s="3">
        <f t="shared" si="108"/>
        <v>27148</v>
      </c>
      <c r="J813" s="4">
        <f t="shared" si="109"/>
        <v>2.0109629629629628</v>
      </c>
      <c r="K813" s="5">
        <f t="shared" si="110"/>
        <v>3.0109629629629628</v>
      </c>
      <c r="L813" s="4" t="str">
        <f t="shared" si="111"/>
        <v>Over Budget</v>
      </c>
      <c r="M813">
        <f t="shared" si="112"/>
        <v>2021</v>
      </c>
      <c r="N813">
        <f t="shared" si="113"/>
        <v>7</v>
      </c>
      <c r="O813" t="str">
        <f t="shared" si="114"/>
        <v>Jul</v>
      </c>
      <c r="P813" t="str">
        <f t="shared" si="115"/>
        <v>Q3</v>
      </c>
      <c r="Q813" t="str">
        <f t="shared" si="116"/>
        <v>2021-07</v>
      </c>
    </row>
    <row r="814" spans="1:17" x14ac:dyDescent="0.35">
      <c r="A814" s="2">
        <v>44794</v>
      </c>
      <c r="B814" t="s">
        <v>41</v>
      </c>
      <c r="C814" t="s">
        <v>23</v>
      </c>
      <c r="D814" t="s">
        <v>58</v>
      </c>
      <c r="E814" s="3">
        <v>134541</v>
      </c>
      <c r="F814" s="3">
        <v>138809</v>
      </c>
      <c r="G814" t="s">
        <v>35</v>
      </c>
      <c r="H814" s="3" t="s">
        <v>847</v>
      </c>
      <c r="I814" s="3">
        <f t="shared" si="108"/>
        <v>4268</v>
      </c>
      <c r="J814" s="4">
        <f t="shared" si="109"/>
        <v>3.1722671899272338E-2</v>
      </c>
      <c r="K814" s="5">
        <f t="shared" si="110"/>
        <v>1.0317226718992722</v>
      </c>
      <c r="L814" s="4" t="str">
        <f t="shared" si="111"/>
        <v>Over Budget</v>
      </c>
      <c r="M814">
        <f t="shared" si="112"/>
        <v>2022</v>
      </c>
      <c r="N814">
        <f t="shared" si="113"/>
        <v>8</v>
      </c>
      <c r="O814" t="str">
        <f t="shared" si="114"/>
        <v>Aug</v>
      </c>
      <c r="P814" t="str">
        <f t="shared" si="115"/>
        <v>Q3</v>
      </c>
      <c r="Q814" t="str">
        <f t="shared" si="116"/>
        <v>2022-08</v>
      </c>
    </row>
    <row r="815" spans="1:17" x14ac:dyDescent="0.35">
      <c r="A815" s="2">
        <v>44713</v>
      </c>
      <c r="B815" t="s">
        <v>18</v>
      </c>
      <c r="C815" t="s">
        <v>24</v>
      </c>
      <c r="D815" t="s">
        <v>30</v>
      </c>
      <c r="E815" s="3">
        <v>102162</v>
      </c>
      <c r="F815" s="3">
        <v>8545</v>
      </c>
      <c r="G815" t="s">
        <v>35</v>
      </c>
      <c r="H815" s="3" t="s">
        <v>848</v>
      </c>
      <c r="I815" s="3">
        <f t="shared" si="108"/>
        <v>-93617</v>
      </c>
      <c r="J815" s="4">
        <f t="shared" si="109"/>
        <v>-0.91635833284391455</v>
      </c>
      <c r="K815" s="5">
        <f t="shared" si="110"/>
        <v>8.3641667156085439E-2</v>
      </c>
      <c r="L815" s="4" t="str">
        <f t="shared" si="111"/>
        <v>Under Budget</v>
      </c>
      <c r="M815">
        <f t="shared" si="112"/>
        <v>2022</v>
      </c>
      <c r="N815">
        <f t="shared" si="113"/>
        <v>6</v>
      </c>
      <c r="O815" t="str">
        <f t="shared" si="114"/>
        <v>Jun</v>
      </c>
      <c r="P815" t="str">
        <f t="shared" si="115"/>
        <v>Q2</v>
      </c>
      <c r="Q815" t="str">
        <f t="shared" si="116"/>
        <v>2022-06</v>
      </c>
    </row>
    <row r="816" spans="1:17" x14ac:dyDescent="0.35">
      <c r="A816" s="2">
        <v>45061</v>
      </c>
      <c r="B816" t="s">
        <v>18</v>
      </c>
      <c r="C816" t="s">
        <v>19</v>
      </c>
      <c r="D816" t="s">
        <v>20</v>
      </c>
      <c r="E816" s="3">
        <v>139798</v>
      </c>
      <c r="F816" s="3">
        <v>60132</v>
      </c>
      <c r="G816" t="s">
        <v>26</v>
      </c>
      <c r="H816" s="3" t="s">
        <v>849</v>
      </c>
      <c r="I816" s="3">
        <f t="shared" si="108"/>
        <v>-79666</v>
      </c>
      <c r="J816" s="4">
        <f t="shared" si="109"/>
        <v>-0.56986509105995797</v>
      </c>
      <c r="K816" s="5">
        <f t="shared" si="110"/>
        <v>0.43013490894004208</v>
      </c>
      <c r="L816" s="4" t="str">
        <f t="shared" si="111"/>
        <v>Under Budget</v>
      </c>
      <c r="M816">
        <f t="shared" si="112"/>
        <v>2023</v>
      </c>
      <c r="N816">
        <f t="shared" si="113"/>
        <v>5</v>
      </c>
      <c r="O816" t="str">
        <f t="shared" si="114"/>
        <v>May</v>
      </c>
      <c r="P816" t="str">
        <f t="shared" si="115"/>
        <v>Q2</v>
      </c>
      <c r="Q816" t="str">
        <f t="shared" si="116"/>
        <v>2023-05</v>
      </c>
    </row>
    <row r="817" spans="1:17" x14ac:dyDescent="0.35">
      <c r="A817" s="2">
        <v>45002</v>
      </c>
      <c r="B817" t="s">
        <v>37</v>
      </c>
      <c r="C817" t="s">
        <v>43</v>
      </c>
      <c r="D817" t="s">
        <v>58</v>
      </c>
      <c r="E817" s="3">
        <v>78797</v>
      </c>
      <c r="F817" s="3">
        <v>45674</v>
      </c>
      <c r="G817" t="s">
        <v>35</v>
      </c>
      <c r="H817" s="3" t="s">
        <v>850</v>
      </c>
      <c r="I817" s="3">
        <f t="shared" si="108"/>
        <v>-33123</v>
      </c>
      <c r="J817" s="4">
        <f t="shared" si="109"/>
        <v>-0.42035864309554932</v>
      </c>
      <c r="K817" s="5">
        <f t="shared" si="110"/>
        <v>0.57964135690445062</v>
      </c>
      <c r="L817" s="4" t="str">
        <f t="shared" si="111"/>
        <v>Under Budget</v>
      </c>
      <c r="M817">
        <f t="shared" si="112"/>
        <v>2023</v>
      </c>
      <c r="N817">
        <f t="shared" si="113"/>
        <v>3</v>
      </c>
      <c r="O817" t="str">
        <f t="shared" si="114"/>
        <v>Mar</v>
      </c>
      <c r="P817" t="str">
        <f t="shared" si="115"/>
        <v>Q1</v>
      </c>
      <c r="Q817" t="str">
        <f t="shared" si="116"/>
        <v>2023-03</v>
      </c>
    </row>
    <row r="818" spans="1:17" x14ac:dyDescent="0.35">
      <c r="A818" s="2">
        <v>45011</v>
      </c>
      <c r="B818" t="s">
        <v>37</v>
      </c>
      <c r="C818" t="s">
        <v>24</v>
      </c>
      <c r="D818" t="s">
        <v>58</v>
      </c>
      <c r="E818" s="3">
        <v>120633</v>
      </c>
      <c r="F818" s="3">
        <v>69486</v>
      </c>
      <c r="G818" t="s">
        <v>32</v>
      </c>
      <c r="H818" s="3" t="s">
        <v>851</v>
      </c>
      <c r="I818" s="3">
        <f t="shared" si="108"/>
        <v>-51147</v>
      </c>
      <c r="J818" s="4">
        <f t="shared" si="109"/>
        <v>-0.42398846086891645</v>
      </c>
      <c r="K818" s="5">
        <f t="shared" si="110"/>
        <v>0.57601153913108349</v>
      </c>
      <c r="L818" s="4" t="str">
        <f t="shared" si="111"/>
        <v>Under Budget</v>
      </c>
      <c r="M818">
        <f t="shared" si="112"/>
        <v>2023</v>
      </c>
      <c r="N818">
        <f t="shared" si="113"/>
        <v>3</v>
      </c>
      <c r="O818" t="str">
        <f t="shared" si="114"/>
        <v>Mar</v>
      </c>
      <c r="P818" t="str">
        <f t="shared" si="115"/>
        <v>Q1</v>
      </c>
      <c r="Q818" t="str">
        <f t="shared" si="116"/>
        <v>2023-03</v>
      </c>
    </row>
    <row r="819" spans="1:17" x14ac:dyDescent="0.35">
      <c r="A819" s="2">
        <v>44424</v>
      </c>
      <c r="B819" t="s">
        <v>18</v>
      </c>
      <c r="C819" t="s">
        <v>19</v>
      </c>
      <c r="D819" t="s">
        <v>25</v>
      </c>
      <c r="E819" s="3">
        <v>62995</v>
      </c>
      <c r="F819" s="3">
        <v>50373</v>
      </c>
      <c r="G819" t="s">
        <v>35</v>
      </c>
      <c r="H819" s="3" t="s">
        <v>852</v>
      </c>
      <c r="I819" s="3">
        <f t="shared" si="108"/>
        <v>-12622</v>
      </c>
      <c r="J819" s="4">
        <f t="shared" si="109"/>
        <v>-0.20036510834193189</v>
      </c>
      <c r="K819" s="5">
        <f t="shared" si="110"/>
        <v>0.79963489165806811</v>
      </c>
      <c r="L819" s="4" t="str">
        <f t="shared" si="111"/>
        <v>Under Budget</v>
      </c>
      <c r="M819">
        <f t="shared" si="112"/>
        <v>2021</v>
      </c>
      <c r="N819">
        <f t="shared" si="113"/>
        <v>8</v>
      </c>
      <c r="O819" t="str">
        <f t="shared" si="114"/>
        <v>Aug</v>
      </c>
      <c r="P819" t="str">
        <f t="shared" si="115"/>
        <v>Q3</v>
      </c>
      <c r="Q819" t="str">
        <f t="shared" si="116"/>
        <v>2021-08</v>
      </c>
    </row>
    <row r="820" spans="1:17" x14ac:dyDescent="0.35">
      <c r="A820" s="2">
        <v>44412</v>
      </c>
      <c r="B820" t="s">
        <v>18</v>
      </c>
      <c r="C820" t="s">
        <v>43</v>
      </c>
      <c r="D820" t="s">
        <v>25</v>
      </c>
      <c r="E820" s="3">
        <v>143053</v>
      </c>
      <c r="F820" s="3">
        <v>153573</v>
      </c>
      <c r="G820" t="s">
        <v>26</v>
      </c>
      <c r="H820" s="3" t="s">
        <v>853</v>
      </c>
      <c r="I820" s="3">
        <f t="shared" si="108"/>
        <v>10520</v>
      </c>
      <c r="J820" s="4">
        <f t="shared" si="109"/>
        <v>7.3539177787253676E-2</v>
      </c>
      <c r="K820" s="5">
        <f t="shared" si="110"/>
        <v>1.0735391777872536</v>
      </c>
      <c r="L820" s="4" t="str">
        <f t="shared" si="111"/>
        <v>Over Budget</v>
      </c>
      <c r="M820">
        <f t="shared" si="112"/>
        <v>2021</v>
      </c>
      <c r="N820">
        <f t="shared" si="113"/>
        <v>8</v>
      </c>
      <c r="O820" t="str">
        <f t="shared" si="114"/>
        <v>Aug</v>
      </c>
      <c r="P820" t="str">
        <f t="shared" si="115"/>
        <v>Q3</v>
      </c>
      <c r="Q820" t="str">
        <f t="shared" si="116"/>
        <v>2021-08</v>
      </c>
    </row>
    <row r="821" spans="1:17" x14ac:dyDescent="0.35">
      <c r="A821" s="2">
        <v>45144</v>
      </c>
      <c r="B821" t="s">
        <v>41</v>
      </c>
      <c r="C821" t="s">
        <v>43</v>
      </c>
      <c r="D821" t="s">
        <v>25</v>
      </c>
      <c r="E821" s="3">
        <v>92567</v>
      </c>
      <c r="F821" s="3">
        <v>100527</v>
      </c>
      <c r="G821" t="s">
        <v>21</v>
      </c>
      <c r="H821" s="3" t="s">
        <v>854</v>
      </c>
      <c r="I821" s="3">
        <f t="shared" si="108"/>
        <v>7960</v>
      </c>
      <c r="J821" s="4">
        <f t="shared" si="109"/>
        <v>8.5991768124709669E-2</v>
      </c>
      <c r="K821" s="5">
        <f t="shared" si="110"/>
        <v>1.0859917681247098</v>
      </c>
      <c r="L821" s="4" t="str">
        <f t="shared" si="111"/>
        <v>Over Budget</v>
      </c>
      <c r="M821">
        <f t="shared" si="112"/>
        <v>2023</v>
      </c>
      <c r="N821">
        <f t="shared" si="113"/>
        <v>8</v>
      </c>
      <c r="O821" t="str">
        <f t="shared" si="114"/>
        <v>Aug</v>
      </c>
      <c r="P821" t="str">
        <f t="shared" si="115"/>
        <v>Q3</v>
      </c>
      <c r="Q821" t="str">
        <f t="shared" si="116"/>
        <v>2023-08</v>
      </c>
    </row>
    <row r="822" spans="1:17" x14ac:dyDescent="0.35">
      <c r="A822" s="2">
        <v>44211</v>
      </c>
      <c r="B822" t="s">
        <v>37</v>
      </c>
      <c r="C822" t="s">
        <v>43</v>
      </c>
      <c r="D822" t="s">
        <v>39</v>
      </c>
      <c r="E822" s="3">
        <v>63075</v>
      </c>
      <c r="F822" s="3">
        <v>128186</v>
      </c>
      <c r="G822" t="s">
        <v>26</v>
      </c>
      <c r="H822" s="3" t="s">
        <v>855</v>
      </c>
      <c r="I822" s="3">
        <f t="shared" si="108"/>
        <v>65111</v>
      </c>
      <c r="J822" s="4">
        <f t="shared" si="109"/>
        <v>1.0322790328973444</v>
      </c>
      <c r="K822" s="5">
        <f t="shared" si="110"/>
        <v>2.0322790328973444</v>
      </c>
      <c r="L822" s="4" t="str">
        <f t="shared" si="111"/>
        <v>Over Budget</v>
      </c>
      <c r="M822">
        <f t="shared" si="112"/>
        <v>2021</v>
      </c>
      <c r="N822">
        <f t="shared" si="113"/>
        <v>1</v>
      </c>
      <c r="O822" t="str">
        <f t="shared" si="114"/>
        <v>Jan</v>
      </c>
      <c r="P822" t="str">
        <f t="shared" si="115"/>
        <v>Q1</v>
      </c>
      <c r="Q822" t="str">
        <f t="shared" si="116"/>
        <v>2021-01</v>
      </c>
    </row>
    <row r="823" spans="1:17" x14ac:dyDescent="0.35">
      <c r="A823" s="2">
        <v>44243</v>
      </c>
      <c r="B823" t="s">
        <v>41</v>
      </c>
      <c r="C823" t="s">
        <v>23</v>
      </c>
      <c r="D823" t="s">
        <v>30</v>
      </c>
      <c r="E823" s="3">
        <v>25876</v>
      </c>
      <c r="F823" s="3">
        <v>11388</v>
      </c>
      <c r="G823" t="s">
        <v>26</v>
      </c>
      <c r="H823" s="3" t="s">
        <v>856</v>
      </c>
      <c r="I823" s="3">
        <f t="shared" si="108"/>
        <v>-14488</v>
      </c>
      <c r="J823" s="4">
        <f t="shared" si="109"/>
        <v>-0.55990106662544448</v>
      </c>
      <c r="K823" s="5">
        <f t="shared" si="110"/>
        <v>0.44009893337455558</v>
      </c>
      <c r="L823" s="4" t="str">
        <f t="shared" si="111"/>
        <v>Under Budget</v>
      </c>
      <c r="M823">
        <f t="shared" si="112"/>
        <v>2021</v>
      </c>
      <c r="N823">
        <f t="shared" si="113"/>
        <v>2</v>
      </c>
      <c r="O823" t="str">
        <f t="shared" si="114"/>
        <v>Feb</v>
      </c>
      <c r="P823" t="str">
        <f t="shared" si="115"/>
        <v>Q1</v>
      </c>
      <c r="Q823" t="str">
        <f t="shared" si="116"/>
        <v>2021-02</v>
      </c>
    </row>
    <row r="824" spans="1:17" x14ac:dyDescent="0.35">
      <c r="A824" s="2">
        <v>44520</v>
      </c>
      <c r="B824" t="s">
        <v>23</v>
      </c>
      <c r="C824" t="s">
        <v>23</v>
      </c>
      <c r="D824" t="s">
        <v>20</v>
      </c>
      <c r="E824" s="3">
        <v>143054</v>
      </c>
      <c r="F824" s="3">
        <v>58564</v>
      </c>
      <c r="G824" t="s">
        <v>32</v>
      </c>
      <c r="H824" s="3" t="s">
        <v>857</v>
      </c>
      <c r="I824" s="3">
        <f t="shared" si="108"/>
        <v>-84490</v>
      </c>
      <c r="J824" s="4">
        <f t="shared" si="109"/>
        <v>-0.59061613097152121</v>
      </c>
      <c r="K824" s="5">
        <f t="shared" si="110"/>
        <v>0.40938386902847873</v>
      </c>
      <c r="L824" s="4" t="str">
        <f t="shared" si="111"/>
        <v>Under Budget</v>
      </c>
      <c r="M824">
        <f t="shared" si="112"/>
        <v>2021</v>
      </c>
      <c r="N824">
        <f t="shared" si="113"/>
        <v>11</v>
      </c>
      <c r="O824" t="str">
        <f t="shared" si="114"/>
        <v>Nov</v>
      </c>
      <c r="P824" t="str">
        <f t="shared" si="115"/>
        <v>Q4</v>
      </c>
      <c r="Q824" t="str">
        <f t="shared" si="116"/>
        <v>2021-11</v>
      </c>
    </row>
    <row r="825" spans="1:17" x14ac:dyDescent="0.35">
      <c r="A825" s="2">
        <v>45040</v>
      </c>
      <c r="B825" t="s">
        <v>18</v>
      </c>
      <c r="C825" t="s">
        <v>23</v>
      </c>
      <c r="D825" t="s">
        <v>25</v>
      </c>
      <c r="E825" s="3">
        <v>80791</v>
      </c>
      <c r="F825" s="3">
        <v>84357</v>
      </c>
      <c r="G825" t="s">
        <v>35</v>
      </c>
      <c r="H825" s="3" t="s">
        <v>858</v>
      </c>
      <c r="I825" s="3">
        <f t="shared" si="108"/>
        <v>3566</v>
      </c>
      <c r="J825" s="4">
        <f t="shared" si="109"/>
        <v>4.4138579792303595E-2</v>
      </c>
      <c r="K825" s="5">
        <f t="shared" si="110"/>
        <v>1.0441385797923035</v>
      </c>
      <c r="L825" s="4" t="str">
        <f t="shared" si="111"/>
        <v>Over Budget</v>
      </c>
      <c r="M825">
        <f t="shared" si="112"/>
        <v>2023</v>
      </c>
      <c r="N825">
        <f t="shared" si="113"/>
        <v>4</v>
      </c>
      <c r="O825" t="str">
        <f t="shared" si="114"/>
        <v>Apr</v>
      </c>
      <c r="P825" t="str">
        <f t="shared" si="115"/>
        <v>Q2</v>
      </c>
      <c r="Q825" t="str">
        <f t="shared" si="116"/>
        <v>2023-04</v>
      </c>
    </row>
    <row r="826" spans="1:17" x14ac:dyDescent="0.35">
      <c r="A826" s="2">
        <v>44326</v>
      </c>
      <c r="B826" t="s">
        <v>55</v>
      </c>
      <c r="C826" t="s">
        <v>43</v>
      </c>
      <c r="D826" t="s">
        <v>20</v>
      </c>
      <c r="E826" s="3">
        <v>86285</v>
      </c>
      <c r="F826" s="3">
        <v>74107</v>
      </c>
      <c r="G826" t="s">
        <v>26</v>
      </c>
      <c r="H826" s="3" t="s">
        <v>859</v>
      </c>
      <c r="I826" s="3">
        <f t="shared" si="108"/>
        <v>-12178</v>
      </c>
      <c r="J826" s="4">
        <f t="shared" si="109"/>
        <v>-0.14113692994147303</v>
      </c>
      <c r="K826" s="5">
        <f t="shared" si="110"/>
        <v>0.85886307005852702</v>
      </c>
      <c r="L826" s="4" t="str">
        <f t="shared" si="111"/>
        <v>Under Budget</v>
      </c>
      <c r="M826">
        <f t="shared" si="112"/>
        <v>2021</v>
      </c>
      <c r="N826">
        <f t="shared" si="113"/>
        <v>5</v>
      </c>
      <c r="O826" t="str">
        <f t="shared" si="114"/>
        <v>May</v>
      </c>
      <c r="P826" t="str">
        <f t="shared" si="115"/>
        <v>Q2</v>
      </c>
      <c r="Q826" t="str">
        <f t="shared" si="116"/>
        <v>2021-05</v>
      </c>
    </row>
    <row r="827" spans="1:17" x14ac:dyDescent="0.35">
      <c r="A827" s="2">
        <v>44291</v>
      </c>
      <c r="B827" t="s">
        <v>55</v>
      </c>
      <c r="C827" t="s">
        <v>29</v>
      </c>
      <c r="D827" t="s">
        <v>25</v>
      </c>
      <c r="E827" s="3">
        <v>40214</v>
      </c>
      <c r="F827" s="3">
        <v>157196</v>
      </c>
      <c r="G827" t="s">
        <v>35</v>
      </c>
      <c r="H827" s="3" t="s">
        <v>860</v>
      </c>
      <c r="I827" s="3">
        <f t="shared" si="108"/>
        <v>116982</v>
      </c>
      <c r="J827" s="4">
        <f t="shared" si="109"/>
        <v>2.9089869199781169</v>
      </c>
      <c r="K827" s="5">
        <f t="shared" si="110"/>
        <v>3.9089869199781169</v>
      </c>
      <c r="L827" s="4" t="str">
        <f t="shared" si="111"/>
        <v>Over Budget</v>
      </c>
      <c r="M827">
        <f t="shared" si="112"/>
        <v>2021</v>
      </c>
      <c r="N827">
        <f t="shared" si="113"/>
        <v>4</v>
      </c>
      <c r="O827" t="str">
        <f t="shared" si="114"/>
        <v>Apr</v>
      </c>
      <c r="P827" t="str">
        <f t="shared" si="115"/>
        <v>Q2</v>
      </c>
      <c r="Q827" t="str">
        <f t="shared" si="116"/>
        <v>2021-04</v>
      </c>
    </row>
    <row r="828" spans="1:17" x14ac:dyDescent="0.35">
      <c r="A828" s="2">
        <v>44823</v>
      </c>
      <c r="B828" t="s">
        <v>23</v>
      </c>
      <c r="C828" t="s">
        <v>43</v>
      </c>
      <c r="D828" t="s">
        <v>58</v>
      </c>
      <c r="E828" s="3">
        <v>104244</v>
      </c>
      <c r="F828" s="3">
        <v>56877</v>
      </c>
      <c r="G828" t="s">
        <v>21</v>
      </c>
      <c r="H828" s="3" t="s">
        <v>861</v>
      </c>
      <c r="I828" s="3">
        <f t="shared" si="108"/>
        <v>-47367</v>
      </c>
      <c r="J828" s="4">
        <f t="shared" si="109"/>
        <v>-0.45438586393461494</v>
      </c>
      <c r="K828" s="5">
        <f t="shared" si="110"/>
        <v>0.54561413606538511</v>
      </c>
      <c r="L828" s="4" t="str">
        <f t="shared" si="111"/>
        <v>Under Budget</v>
      </c>
      <c r="M828">
        <f t="shared" si="112"/>
        <v>2022</v>
      </c>
      <c r="N828">
        <f t="shared" si="113"/>
        <v>9</v>
      </c>
      <c r="O828" t="str">
        <f t="shared" si="114"/>
        <v>Sep</v>
      </c>
      <c r="P828" t="str">
        <f t="shared" si="115"/>
        <v>Q3</v>
      </c>
      <c r="Q828" t="str">
        <f t="shared" si="116"/>
        <v>2022-09</v>
      </c>
    </row>
    <row r="829" spans="1:17" x14ac:dyDescent="0.35">
      <c r="A829" s="2">
        <v>44951</v>
      </c>
      <c r="B829" t="s">
        <v>18</v>
      </c>
      <c r="C829" t="s">
        <v>23</v>
      </c>
      <c r="D829" t="s">
        <v>20</v>
      </c>
      <c r="E829" s="3">
        <v>12019</v>
      </c>
      <c r="F829" s="3">
        <v>90267</v>
      </c>
      <c r="G829" t="s">
        <v>26</v>
      </c>
      <c r="H829" s="3" t="s">
        <v>862</v>
      </c>
      <c r="I829" s="3">
        <f t="shared" si="108"/>
        <v>78248</v>
      </c>
      <c r="J829" s="4">
        <f t="shared" si="109"/>
        <v>6.5103585988850989</v>
      </c>
      <c r="K829" s="5">
        <f t="shared" si="110"/>
        <v>7.5103585988850989</v>
      </c>
      <c r="L829" s="4" t="str">
        <f t="shared" si="111"/>
        <v>Over Budget</v>
      </c>
      <c r="M829">
        <f t="shared" si="112"/>
        <v>2023</v>
      </c>
      <c r="N829">
        <f t="shared" si="113"/>
        <v>1</v>
      </c>
      <c r="O829" t="str">
        <f t="shared" si="114"/>
        <v>Jan</v>
      </c>
      <c r="P829" t="str">
        <f t="shared" si="115"/>
        <v>Q1</v>
      </c>
      <c r="Q829" t="str">
        <f t="shared" si="116"/>
        <v>2023-01</v>
      </c>
    </row>
    <row r="830" spans="1:17" x14ac:dyDescent="0.35">
      <c r="A830" s="2">
        <v>44990</v>
      </c>
      <c r="B830" t="s">
        <v>37</v>
      </c>
      <c r="C830" t="s">
        <v>43</v>
      </c>
      <c r="D830" t="s">
        <v>39</v>
      </c>
      <c r="E830" s="3">
        <v>112978</v>
      </c>
      <c r="F830" s="3">
        <v>156300</v>
      </c>
      <c r="G830" t="s">
        <v>26</v>
      </c>
      <c r="H830" s="3" t="s">
        <v>863</v>
      </c>
      <c r="I830" s="3">
        <f t="shared" si="108"/>
        <v>43322</v>
      </c>
      <c r="J830" s="4">
        <f t="shared" si="109"/>
        <v>0.38345518596540917</v>
      </c>
      <c r="K830" s="5">
        <f t="shared" si="110"/>
        <v>1.3834551859654092</v>
      </c>
      <c r="L830" s="4" t="str">
        <f t="shared" si="111"/>
        <v>Over Budget</v>
      </c>
      <c r="M830">
        <f t="shared" si="112"/>
        <v>2023</v>
      </c>
      <c r="N830">
        <f t="shared" si="113"/>
        <v>3</v>
      </c>
      <c r="O830" t="str">
        <f t="shared" si="114"/>
        <v>Mar</v>
      </c>
      <c r="P830" t="str">
        <f t="shared" si="115"/>
        <v>Q1</v>
      </c>
      <c r="Q830" t="str">
        <f t="shared" si="116"/>
        <v>2023-03</v>
      </c>
    </row>
    <row r="831" spans="1:17" x14ac:dyDescent="0.35">
      <c r="A831" s="2">
        <v>44265</v>
      </c>
      <c r="B831" t="s">
        <v>55</v>
      </c>
      <c r="C831" t="s">
        <v>23</v>
      </c>
      <c r="D831" t="s">
        <v>25</v>
      </c>
      <c r="E831" s="3">
        <v>82516</v>
      </c>
      <c r="F831" s="3">
        <v>27049</v>
      </c>
      <c r="G831" t="s">
        <v>35</v>
      </c>
      <c r="H831" s="3" t="s">
        <v>864</v>
      </c>
      <c r="I831" s="3">
        <f t="shared" si="108"/>
        <v>-55467</v>
      </c>
      <c r="J831" s="4">
        <f t="shared" si="109"/>
        <v>-0.67219690726646952</v>
      </c>
      <c r="K831" s="5">
        <f t="shared" si="110"/>
        <v>0.32780309273353048</v>
      </c>
      <c r="L831" s="4" t="str">
        <f t="shared" si="111"/>
        <v>Under Budget</v>
      </c>
      <c r="M831">
        <f t="shared" si="112"/>
        <v>2021</v>
      </c>
      <c r="N831">
        <f t="shared" si="113"/>
        <v>3</v>
      </c>
      <c r="O831" t="str">
        <f t="shared" si="114"/>
        <v>Mar</v>
      </c>
      <c r="P831" t="str">
        <f t="shared" si="115"/>
        <v>Q1</v>
      </c>
      <c r="Q831" t="str">
        <f t="shared" si="116"/>
        <v>2021-03</v>
      </c>
    </row>
    <row r="832" spans="1:17" x14ac:dyDescent="0.35">
      <c r="A832" s="2">
        <v>44207</v>
      </c>
      <c r="B832" t="s">
        <v>37</v>
      </c>
      <c r="C832" t="s">
        <v>23</v>
      </c>
      <c r="D832" t="s">
        <v>30</v>
      </c>
      <c r="E832" s="3">
        <v>53524</v>
      </c>
      <c r="F832" s="3">
        <v>143664</v>
      </c>
      <c r="G832" t="s">
        <v>32</v>
      </c>
      <c r="H832" s="3" t="s">
        <v>865</v>
      </c>
      <c r="I832" s="3">
        <f t="shared" si="108"/>
        <v>90140</v>
      </c>
      <c r="J832" s="4">
        <f t="shared" si="109"/>
        <v>1.6841043270308647</v>
      </c>
      <c r="K832" s="5">
        <f t="shared" si="110"/>
        <v>2.6841043270308647</v>
      </c>
      <c r="L832" s="4" t="str">
        <f t="shared" si="111"/>
        <v>Over Budget</v>
      </c>
      <c r="M832">
        <f t="shared" si="112"/>
        <v>2021</v>
      </c>
      <c r="N832">
        <f t="shared" si="113"/>
        <v>1</v>
      </c>
      <c r="O832" t="str">
        <f t="shared" si="114"/>
        <v>Jan</v>
      </c>
      <c r="P832" t="str">
        <f t="shared" si="115"/>
        <v>Q1</v>
      </c>
      <c r="Q832" t="str">
        <f t="shared" si="116"/>
        <v>2021-01</v>
      </c>
    </row>
    <row r="833" spans="1:17" x14ac:dyDescent="0.35">
      <c r="A833" s="2">
        <v>45068</v>
      </c>
      <c r="B833" t="s">
        <v>55</v>
      </c>
      <c r="C833" t="s">
        <v>23</v>
      </c>
      <c r="D833" t="s">
        <v>58</v>
      </c>
      <c r="E833" s="3">
        <v>123518</v>
      </c>
      <c r="F833" s="3">
        <v>104766</v>
      </c>
      <c r="G833" t="s">
        <v>32</v>
      </c>
      <c r="H833" s="3" t="s">
        <v>866</v>
      </c>
      <c r="I833" s="3">
        <f t="shared" si="108"/>
        <v>-18752</v>
      </c>
      <c r="J833" s="4">
        <f t="shared" si="109"/>
        <v>-0.15181592966207355</v>
      </c>
      <c r="K833" s="5">
        <f t="shared" si="110"/>
        <v>0.84818407033792642</v>
      </c>
      <c r="L833" s="4" t="str">
        <f t="shared" si="111"/>
        <v>Under Budget</v>
      </c>
      <c r="M833">
        <f t="shared" si="112"/>
        <v>2023</v>
      </c>
      <c r="N833">
        <f t="shared" si="113"/>
        <v>5</v>
      </c>
      <c r="O833" t="str">
        <f t="shared" si="114"/>
        <v>May</v>
      </c>
      <c r="P833" t="str">
        <f t="shared" si="115"/>
        <v>Q2</v>
      </c>
      <c r="Q833" t="str">
        <f t="shared" si="116"/>
        <v>2023-05</v>
      </c>
    </row>
    <row r="834" spans="1:17" x14ac:dyDescent="0.35">
      <c r="A834" s="2">
        <v>44746</v>
      </c>
      <c r="B834" t="s">
        <v>37</v>
      </c>
      <c r="C834" t="s">
        <v>29</v>
      </c>
      <c r="D834" t="s">
        <v>25</v>
      </c>
      <c r="E834" s="3">
        <v>99022</v>
      </c>
      <c r="F834" s="3">
        <v>18691</v>
      </c>
      <c r="G834" t="s">
        <v>35</v>
      </c>
      <c r="H834" s="3" t="s">
        <v>867</v>
      </c>
      <c r="I834" s="3">
        <f t="shared" si="108"/>
        <v>-80331</v>
      </c>
      <c r="J834" s="4">
        <f t="shared" si="109"/>
        <v>-0.81124396598735637</v>
      </c>
      <c r="K834" s="5">
        <f t="shared" si="110"/>
        <v>0.18875603401264365</v>
      </c>
      <c r="L834" s="4" t="str">
        <f t="shared" si="111"/>
        <v>Under Budget</v>
      </c>
      <c r="M834">
        <f t="shared" si="112"/>
        <v>2022</v>
      </c>
      <c r="N834">
        <f t="shared" si="113"/>
        <v>7</v>
      </c>
      <c r="O834" t="str">
        <f t="shared" si="114"/>
        <v>Jul</v>
      </c>
      <c r="P834" t="str">
        <f t="shared" si="115"/>
        <v>Q3</v>
      </c>
      <c r="Q834" t="str">
        <f t="shared" si="116"/>
        <v>2022-07</v>
      </c>
    </row>
    <row r="835" spans="1:17" x14ac:dyDescent="0.35">
      <c r="A835" s="2">
        <v>44908</v>
      </c>
      <c r="B835" t="s">
        <v>55</v>
      </c>
      <c r="C835" t="s">
        <v>19</v>
      </c>
      <c r="D835" t="s">
        <v>20</v>
      </c>
      <c r="E835" s="3">
        <v>118518</v>
      </c>
      <c r="F835" s="3">
        <v>65886</v>
      </c>
      <c r="G835" t="s">
        <v>26</v>
      </c>
      <c r="H835" s="3" t="s">
        <v>868</v>
      </c>
      <c r="I835" s="3">
        <f t="shared" si="108"/>
        <v>-52632</v>
      </c>
      <c r="J835" s="4">
        <f t="shared" si="109"/>
        <v>-0.44408444286943755</v>
      </c>
      <c r="K835" s="5">
        <f t="shared" si="110"/>
        <v>0.5559155571305624</v>
      </c>
      <c r="L835" s="4" t="str">
        <f t="shared" si="111"/>
        <v>Under Budget</v>
      </c>
      <c r="M835">
        <f t="shared" si="112"/>
        <v>2022</v>
      </c>
      <c r="N835">
        <f t="shared" si="113"/>
        <v>12</v>
      </c>
      <c r="O835" t="str">
        <f t="shared" si="114"/>
        <v>Dec</v>
      </c>
      <c r="P835" t="str">
        <f t="shared" si="115"/>
        <v>Q4</v>
      </c>
      <c r="Q835" t="str">
        <f t="shared" si="116"/>
        <v>2022-12</v>
      </c>
    </row>
    <row r="836" spans="1:17" x14ac:dyDescent="0.35">
      <c r="A836" s="2">
        <v>44219</v>
      </c>
      <c r="B836" t="s">
        <v>37</v>
      </c>
      <c r="C836" t="s">
        <v>43</v>
      </c>
      <c r="D836" t="s">
        <v>25</v>
      </c>
      <c r="E836" s="3">
        <v>30592</v>
      </c>
      <c r="F836" s="3">
        <v>51860</v>
      </c>
      <c r="G836" t="s">
        <v>21</v>
      </c>
      <c r="H836" s="3" t="s">
        <v>869</v>
      </c>
      <c r="I836" s="3">
        <f t="shared" si="108"/>
        <v>21268</v>
      </c>
      <c r="J836" s="4">
        <f t="shared" si="109"/>
        <v>0.69521443514644354</v>
      </c>
      <c r="K836" s="5">
        <f t="shared" si="110"/>
        <v>1.6952144351464435</v>
      </c>
      <c r="L836" s="4" t="str">
        <f t="shared" si="111"/>
        <v>Over Budget</v>
      </c>
      <c r="M836">
        <f t="shared" si="112"/>
        <v>2021</v>
      </c>
      <c r="N836">
        <f t="shared" si="113"/>
        <v>1</v>
      </c>
      <c r="O836" t="str">
        <f t="shared" si="114"/>
        <v>Jan</v>
      </c>
      <c r="P836" t="str">
        <f t="shared" si="115"/>
        <v>Q1</v>
      </c>
      <c r="Q836" t="str">
        <f t="shared" si="116"/>
        <v>2021-01</v>
      </c>
    </row>
    <row r="837" spans="1:17" x14ac:dyDescent="0.35">
      <c r="A837" s="2">
        <v>45011</v>
      </c>
      <c r="B837" t="s">
        <v>23</v>
      </c>
      <c r="C837" t="s">
        <v>24</v>
      </c>
      <c r="D837" t="s">
        <v>58</v>
      </c>
      <c r="E837" s="3">
        <v>101931</v>
      </c>
      <c r="F837" s="3">
        <v>71791</v>
      </c>
      <c r="G837" t="s">
        <v>32</v>
      </c>
      <c r="H837" s="3" t="s">
        <v>870</v>
      </c>
      <c r="I837" s="3">
        <f t="shared" ref="I837:I900" si="117">F837-E837</f>
        <v>-30140</v>
      </c>
      <c r="J837" s="4">
        <f t="shared" ref="J837:J900" si="118">IFERROR(I837/E837,0)</f>
        <v>-0.29569022181671917</v>
      </c>
      <c r="K837" s="5">
        <f t="shared" ref="K837:K900" si="119">IFERROR(F837/E837,0)</f>
        <v>0.70430977818328089</v>
      </c>
      <c r="L837" s="4" t="str">
        <f t="shared" ref="L837:L900" si="120">IF(I837&gt;0,"Over Budget",IF(I837&lt;0,"Under Budget","On Budget"))</f>
        <v>Under Budget</v>
      </c>
      <c r="M837">
        <f t="shared" ref="M837:M900" si="121">YEAR(A837)</f>
        <v>2023</v>
      </c>
      <c r="N837">
        <f t="shared" ref="N837:N900" si="122">MONTH(A837)</f>
        <v>3</v>
      </c>
      <c r="O837" t="str">
        <f t="shared" ref="O837:O900" si="123">TEXT(A837,"mmm")</f>
        <v>Mar</v>
      </c>
      <c r="P837" t="str">
        <f t="shared" ref="P837:P900" si="124">"Q"&amp;ROUNDUP(MONTH(A837)/3,0)</f>
        <v>Q1</v>
      </c>
      <c r="Q837" t="str">
        <f t="shared" ref="Q837:Q900" si="125">TEXT(A837,"yyyy-mm")</f>
        <v>2023-03</v>
      </c>
    </row>
    <row r="838" spans="1:17" x14ac:dyDescent="0.35">
      <c r="A838" s="2">
        <v>44542</v>
      </c>
      <c r="B838" t="s">
        <v>41</v>
      </c>
      <c r="C838" t="s">
        <v>23</v>
      </c>
      <c r="D838" t="s">
        <v>30</v>
      </c>
      <c r="E838" s="3">
        <v>63848</v>
      </c>
      <c r="F838" s="3">
        <v>135273</v>
      </c>
      <c r="G838" t="s">
        <v>32</v>
      </c>
      <c r="H838" s="3" t="s">
        <v>871</v>
      </c>
      <c r="I838" s="3">
        <f t="shared" si="117"/>
        <v>71425</v>
      </c>
      <c r="J838" s="4">
        <f t="shared" si="118"/>
        <v>1.118672472121288</v>
      </c>
      <c r="K838" s="5">
        <f t="shared" si="119"/>
        <v>2.118672472121288</v>
      </c>
      <c r="L838" s="4" t="str">
        <f t="shared" si="120"/>
        <v>Over Budget</v>
      </c>
      <c r="M838">
        <f t="shared" si="121"/>
        <v>2021</v>
      </c>
      <c r="N838">
        <f t="shared" si="122"/>
        <v>12</v>
      </c>
      <c r="O838" t="str">
        <f t="shared" si="123"/>
        <v>Dec</v>
      </c>
      <c r="P838" t="str">
        <f t="shared" si="124"/>
        <v>Q4</v>
      </c>
      <c r="Q838" t="str">
        <f t="shared" si="125"/>
        <v>2021-12</v>
      </c>
    </row>
    <row r="839" spans="1:17" x14ac:dyDescent="0.35">
      <c r="A839" s="2">
        <v>44498</v>
      </c>
      <c r="B839" t="s">
        <v>37</v>
      </c>
      <c r="C839" t="s">
        <v>29</v>
      </c>
      <c r="D839" t="s">
        <v>30</v>
      </c>
      <c r="E839" s="3">
        <v>112841</v>
      </c>
      <c r="F839" s="3">
        <v>58521</v>
      </c>
      <c r="G839" t="s">
        <v>21</v>
      </c>
      <c r="H839" s="3" t="s">
        <v>872</v>
      </c>
      <c r="I839" s="3">
        <f t="shared" si="117"/>
        <v>-54320</v>
      </c>
      <c r="J839" s="4">
        <f t="shared" si="118"/>
        <v>-0.48138531207628432</v>
      </c>
      <c r="K839" s="5">
        <f t="shared" si="119"/>
        <v>0.51861468792371568</v>
      </c>
      <c r="L839" s="4" t="str">
        <f t="shared" si="120"/>
        <v>Under Budget</v>
      </c>
      <c r="M839">
        <f t="shared" si="121"/>
        <v>2021</v>
      </c>
      <c r="N839">
        <f t="shared" si="122"/>
        <v>10</v>
      </c>
      <c r="O839" t="str">
        <f t="shared" si="123"/>
        <v>Oct</v>
      </c>
      <c r="P839" t="str">
        <f t="shared" si="124"/>
        <v>Q4</v>
      </c>
      <c r="Q839" t="str">
        <f t="shared" si="125"/>
        <v>2021-10</v>
      </c>
    </row>
    <row r="840" spans="1:17" x14ac:dyDescent="0.35">
      <c r="A840" s="2">
        <v>44559</v>
      </c>
      <c r="B840" t="s">
        <v>41</v>
      </c>
      <c r="C840" t="s">
        <v>24</v>
      </c>
      <c r="D840" t="s">
        <v>30</v>
      </c>
      <c r="E840" s="3">
        <v>54610</v>
      </c>
      <c r="F840" s="3">
        <v>147549</v>
      </c>
      <c r="G840" t="s">
        <v>32</v>
      </c>
      <c r="H840" s="3" t="s">
        <v>873</v>
      </c>
      <c r="I840" s="3">
        <f t="shared" si="117"/>
        <v>92939</v>
      </c>
      <c r="J840" s="4">
        <f t="shared" si="118"/>
        <v>1.7018677897820913</v>
      </c>
      <c r="K840" s="5">
        <f t="shared" si="119"/>
        <v>2.7018677897820913</v>
      </c>
      <c r="L840" s="4" t="str">
        <f t="shared" si="120"/>
        <v>Over Budget</v>
      </c>
      <c r="M840">
        <f t="shared" si="121"/>
        <v>2021</v>
      </c>
      <c r="N840">
        <f t="shared" si="122"/>
        <v>12</v>
      </c>
      <c r="O840" t="str">
        <f t="shared" si="123"/>
        <v>Dec</v>
      </c>
      <c r="P840" t="str">
        <f t="shared" si="124"/>
        <v>Q4</v>
      </c>
      <c r="Q840" t="str">
        <f t="shared" si="125"/>
        <v>2021-12</v>
      </c>
    </row>
    <row r="841" spans="1:17" x14ac:dyDescent="0.35">
      <c r="A841" s="2">
        <v>44592</v>
      </c>
      <c r="B841" t="s">
        <v>41</v>
      </c>
      <c r="C841" t="s">
        <v>19</v>
      </c>
      <c r="D841" t="s">
        <v>58</v>
      </c>
      <c r="E841" s="3">
        <v>39817</v>
      </c>
      <c r="F841" s="3">
        <v>147124</v>
      </c>
      <c r="G841" t="s">
        <v>35</v>
      </c>
      <c r="H841" s="3" t="s">
        <v>874</v>
      </c>
      <c r="I841" s="3">
        <f t="shared" si="117"/>
        <v>107307</v>
      </c>
      <c r="J841" s="4">
        <f t="shared" si="118"/>
        <v>2.6950046462566242</v>
      </c>
      <c r="K841" s="5">
        <f t="shared" si="119"/>
        <v>3.6950046462566242</v>
      </c>
      <c r="L841" s="4" t="str">
        <f t="shared" si="120"/>
        <v>Over Budget</v>
      </c>
      <c r="M841">
        <f t="shared" si="121"/>
        <v>2022</v>
      </c>
      <c r="N841">
        <f t="shared" si="122"/>
        <v>1</v>
      </c>
      <c r="O841" t="str">
        <f t="shared" si="123"/>
        <v>Jan</v>
      </c>
      <c r="P841" t="str">
        <f t="shared" si="124"/>
        <v>Q1</v>
      </c>
      <c r="Q841" t="str">
        <f t="shared" si="125"/>
        <v>2022-01</v>
      </c>
    </row>
    <row r="842" spans="1:17" x14ac:dyDescent="0.35">
      <c r="A842" s="2">
        <v>44414</v>
      </c>
      <c r="B842" t="s">
        <v>18</v>
      </c>
      <c r="C842" t="s">
        <v>43</v>
      </c>
      <c r="D842" t="s">
        <v>25</v>
      </c>
      <c r="E842" s="3">
        <v>95348</v>
      </c>
      <c r="F842" s="3">
        <v>76595</v>
      </c>
      <c r="G842" t="s">
        <v>26</v>
      </c>
      <c r="H842" s="3" t="s">
        <v>875</v>
      </c>
      <c r="I842" s="3">
        <f t="shared" si="117"/>
        <v>-18753</v>
      </c>
      <c r="J842" s="4">
        <f t="shared" si="118"/>
        <v>-0.19667953182027939</v>
      </c>
      <c r="K842" s="5">
        <f t="shared" si="119"/>
        <v>0.80332046817972058</v>
      </c>
      <c r="L842" s="4" t="str">
        <f t="shared" si="120"/>
        <v>Under Budget</v>
      </c>
      <c r="M842">
        <f t="shared" si="121"/>
        <v>2021</v>
      </c>
      <c r="N842">
        <f t="shared" si="122"/>
        <v>8</v>
      </c>
      <c r="O842" t="str">
        <f t="shared" si="123"/>
        <v>Aug</v>
      </c>
      <c r="P842" t="str">
        <f t="shared" si="124"/>
        <v>Q3</v>
      </c>
      <c r="Q842" t="str">
        <f t="shared" si="125"/>
        <v>2021-08</v>
      </c>
    </row>
    <row r="843" spans="1:17" x14ac:dyDescent="0.35">
      <c r="A843" s="2">
        <v>44337</v>
      </c>
      <c r="B843" t="s">
        <v>23</v>
      </c>
      <c r="C843" t="s">
        <v>29</v>
      </c>
      <c r="D843" t="s">
        <v>58</v>
      </c>
      <c r="E843" s="3">
        <v>97524</v>
      </c>
      <c r="F843" s="3">
        <v>36797</v>
      </c>
      <c r="G843" t="s">
        <v>32</v>
      </c>
      <c r="H843" s="3" t="s">
        <v>876</v>
      </c>
      <c r="I843" s="3">
        <f t="shared" si="117"/>
        <v>-60727</v>
      </c>
      <c r="J843" s="4">
        <f t="shared" si="118"/>
        <v>-0.62268774865674092</v>
      </c>
      <c r="K843" s="5">
        <f t="shared" si="119"/>
        <v>0.37731225134325908</v>
      </c>
      <c r="L843" s="4" t="str">
        <f t="shared" si="120"/>
        <v>Under Budget</v>
      </c>
      <c r="M843">
        <f t="shared" si="121"/>
        <v>2021</v>
      </c>
      <c r="N843">
        <f t="shared" si="122"/>
        <v>5</v>
      </c>
      <c r="O843" t="str">
        <f t="shared" si="123"/>
        <v>May</v>
      </c>
      <c r="P843" t="str">
        <f t="shared" si="124"/>
        <v>Q2</v>
      </c>
      <c r="Q843" t="str">
        <f t="shared" si="125"/>
        <v>2021-05</v>
      </c>
    </row>
    <row r="844" spans="1:17" x14ac:dyDescent="0.35">
      <c r="A844" s="2">
        <v>45154</v>
      </c>
      <c r="B844" t="s">
        <v>41</v>
      </c>
      <c r="C844" t="s">
        <v>23</v>
      </c>
      <c r="D844" t="s">
        <v>58</v>
      </c>
      <c r="E844" s="3">
        <v>128237</v>
      </c>
      <c r="F844" s="3">
        <v>106354</v>
      </c>
      <c r="G844" t="s">
        <v>21</v>
      </c>
      <c r="H844" s="3" t="s">
        <v>877</v>
      </c>
      <c r="I844" s="3">
        <f t="shared" si="117"/>
        <v>-21883</v>
      </c>
      <c r="J844" s="4">
        <f t="shared" si="118"/>
        <v>-0.17064497765855408</v>
      </c>
      <c r="K844" s="5">
        <f t="shared" si="119"/>
        <v>0.82935502234144587</v>
      </c>
      <c r="L844" s="4" t="str">
        <f t="shared" si="120"/>
        <v>Under Budget</v>
      </c>
      <c r="M844">
        <f t="shared" si="121"/>
        <v>2023</v>
      </c>
      <c r="N844">
        <f t="shared" si="122"/>
        <v>8</v>
      </c>
      <c r="O844" t="str">
        <f t="shared" si="123"/>
        <v>Aug</v>
      </c>
      <c r="P844" t="str">
        <f t="shared" si="124"/>
        <v>Q3</v>
      </c>
      <c r="Q844" t="str">
        <f t="shared" si="125"/>
        <v>2023-08</v>
      </c>
    </row>
    <row r="845" spans="1:17" x14ac:dyDescent="0.35">
      <c r="A845" s="2">
        <v>45181</v>
      </c>
      <c r="B845" t="s">
        <v>28</v>
      </c>
      <c r="C845" t="s">
        <v>23</v>
      </c>
      <c r="D845" t="s">
        <v>25</v>
      </c>
      <c r="E845" s="3">
        <v>13881</v>
      </c>
      <c r="F845" s="3">
        <v>23410</v>
      </c>
      <c r="G845" t="s">
        <v>35</v>
      </c>
      <c r="H845" s="3" t="s">
        <v>878</v>
      </c>
      <c r="I845" s="3">
        <f t="shared" si="117"/>
        <v>9529</v>
      </c>
      <c r="J845" s="4">
        <f t="shared" si="118"/>
        <v>0.68647791945825232</v>
      </c>
      <c r="K845" s="5">
        <f t="shared" si="119"/>
        <v>1.6864779194582522</v>
      </c>
      <c r="L845" s="4" t="str">
        <f t="shared" si="120"/>
        <v>Over Budget</v>
      </c>
      <c r="M845">
        <f t="shared" si="121"/>
        <v>2023</v>
      </c>
      <c r="N845">
        <f t="shared" si="122"/>
        <v>9</v>
      </c>
      <c r="O845" t="str">
        <f t="shared" si="123"/>
        <v>Sep</v>
      </c>
      <c r="P845" t="str">
        <f t="shared" si="124"/>
        <v>Q3</v>
      </c>
      <c r="Q845" t="str">
        <f t="shared" si="125"/>
        <v>2023-09</v>
      </c>
    </row>
    <row r="846" spans="1:17" x14ac:dyDescent="0.35">
      <c r="A846" s="2">
        <v>45189</v>
      </c>
      <c r="B846" t="s">
        <v>41</v>
      </c>
      <c r="C846" t="s">
        <v>23</v>
      </c>
      <c r="D846" t="s">
        <v>39</v>
      </c>
      <c r="E846" s="3">
        <v>52202</v>
      </c>
      <c r="F846" s="3">
        <v>68780</v>
      </c>
      <c r="G846" t="s">
        <v>35</v>
      </c>
      <c r="H846" s="3" t="s">
        <v>879</v>
      </c>
      <c r="I846" s="3">
        <f t="shared" si="117"/>
        <v>16578</v>
      </c>
      <c r="J846" s="4">
        <f t="shared" si="118"/>
        <v>0.31757403930883876</v>
      </c>
      <c r="K846" s="5">
        <f t="shared" si="119"/>
        <v>1.3175740393088387</v>
      </c>
      <c r="L846" s="4" t="str">
        <f t="shared" si="120"/>
        <v>Over Budget</v>
      </c>
      <c r="M846">
        <f t="shared" si="121"/>
        <v>2023</v>
      </c>
      <c r="N846">
        <f t="shared" si="122"/>
        <v>9</v>
      </c>
      <c r="O846" t="str">
        <f t="shared" si="123"/>
        <v>Sep</v>
      </c>
      <c r="P846" t="str">
        <f t="shared" si="124"/>
        <v>Q3</v>
      </c>
      <c r="Q846" t="str">
        <f t="shared" si="125"/>
        <v>2023-09</v>
      </c>
    </row>
    <row r="847" spans="1:17" x14ac:dyDescent="0.35">
      <c r="A847" s="2">
        <v>45024</v>
      </c>
      <c r="B847" t="s">
        <v>37</v>
      </c>
      <c r="C847" t="s">
        <v>29</v>
      </c>
      <c r="D847" t="s">
        <v>30</v>
      </c>
      <c r="E847" s="3">
        <v>66623</v>
      </c>
      <c r="F847" s="3">
        <v>19495</v>
      </c>
      <c r="G847" t="s">
        <v>35</v>
      </c>
      <c r="H847" s="3" t="s">
        <v>880</v>
      </c>
      <c r="I847" s="3">
        <f t="shared" si="117"/>
        <v>-47128</v>
      </c>
      <c r="J847" s="4">
        <f t="shared" si="118"/>
        <v>-0.70738333608513582</v>
      </c>
      <c r="K847" s="5">
        <f t="shared" si="119"/>
        <v>0.29261666391486424</v>
      </c>
      <c r="L847" s="4" t="str">
        <f t="shared" si="120"/>
        <v>Under Budget</v>
      </c>
      <c r="M847">
        <f t="shared" si="121"/>
        <v>2023</v>
      </c>
      <c r="N847">
        <f t="shared" si="122"/>
        <v>4</v>
      </c>
      <c r="O847" t="str">
        <f t="shared" si="123"/>
        <v>Apr</v>
      </c>
      <c r="P847" t="str">
        <f t="shared" si="124"/>
        <v>Q2</v>
      </c>
      <c r="Q847" t="str">
        <f t="shared" si="125"/>
        <v>2023-04</v>
      </c>
    </row>
    <row r="848" spans="1:17" x14ac:dyDescent="0.35">
      <c r="A848" s="2">
        <v>44879</v>
      </c>
      <c r="B848" t="s">
        <v>41</v>
      </c>
      <c r="C848" t="s">
        <v>24</v>
      </c>
      <c r="D848" t="s">
        <v>20</v>
      </c>
      <c r="E848" s="3">
        <v>69434</v>
      </c>
      <c r="F848" s="3">
        <v>146929</v>
      </c>
      <c r="G848" t="s">
        <v>35</v>
      </c>
      <c r="H848" s="3" t="s">
        <v>881</v>
      </c>
      <c r="I848" s="3">
        <f t="shared" si="117"/>
        <v>77495</v>
      </c>
      <c r="J848" s="4">
        <f t="shared" si="118"/>
        <v>1.1160958608174669</v>
      </c>
      <c r="K848" s="5">
        <f t="shared" si="119"/>
        <v>2.1160958608174671</v>
      </c>
      <c r="L848" s="4" t="str">
        <f t="shared" si="120"/>
        <v>Over Budget</v>
      </c>
      <c r="M848">
        <f t="shared" si="121"/>
        <v>2022</v>
      </c>
      <c r="N848">
        <f t="shared" si="122"/>
        <v>11</v>
      </c>
      <c r="O848" t="str">
        <f t="shared" si="123"/>
        <v>Nov</v>
      </c>
      <c r="P848" t="str">
        <f t="shared" si="124"/>
        <v>Q4</v>
      </c>
      <c r="Q848" t="str">
        <f t="shared" si="125"/>
        <v>2022-11</v>
      </c>
    </row>
    <row r="849" spans="1:17" x14ac:dyDescent="0.35">
      <c r="A849" s="2">
        <v>45200</v>
      </c>
      <c r="B849" t="s">
        <v>37</v>
      </c>
      <c r="C849" t="s">
        <v>19</v>
      </c>
      <c r="D849" t="s">
        <v>20</v>
      </c>
      <c r="E849" s="3">
        <v>98979</v>
      </c>
      <c r="F849" s="3">
        <v>51677</v>
      </c>
      <c r="G849" t="s">
        <v>26</v>
      </c>
      <c r="H849" s="3" t="s">
        <v>882</v>
      </c>
      <c r="I849" s="3">
        <f t="shared" si="117"/>
        <v>-47302</v>
      </c>
      <c r="J849" s="4">
        <f t="shared" si="118"/>
        <v>-0.47789935238788028</v>
      </c>
      <c r="K849" s="5">
        <f t="shared" si="119"/>
        <v>0.52210064761211972</v>
      </c>
      <c r="L849" s="4" t="str">
        <f t="shared" si="120"/>
        <v>Under Budget</v>
      </c>
      <c r="M849">
        <f t="shared" si="121"/>
        <v>2023</v>
      </c>
      <c r="N849">
        <f t="shared" si="122"/>
        <v>10</v>
      </c>
      <c r="O849" t="str">
        <f t="shared" si="123"/>
        <v>Oct</v>
      </c>
      <c r="P849" t="str">
        <f t="shared" si="124"/>
        <v>Q4</v>
      </c>
      <c r="Q849" t="str">
        <f t="shared" si="125"/>
        <v>2023-10</v>
      </c>
    </row>
    <row r="850" spans="1:17" x14ac:dyDescent="0.35">
      <c r="A850" s="2">
        <v>44552</v>
      </c>
      <c r="B850" t="s">
        <v>37</v>
      </c>
      <c r="C850" t="s">
        <v>43</v>
      </c>
      <c r="D850" t="s">
        <v>25</v>
      </c>
      <c r="E850" s="3">
        <v>81185</v>
      </c>
      <c r="F850" s="3">
        <v>146898</v>
      </c>
      <c r="G850" t="s">
        <v>35</v>
      </c>
      <c r="H850" s="3" t="s">
        <v>883</v>
      </c>
      <c r="I850" s="3">
        <f t="shared" si="117"/>
        <v>65713</v>
      </c>
      <c r="J850" s="4">
        <f t="shared" si="118"/>
        <v>0.80942292295374763</v>
      </c>
      <c r="K850" s="5">
        <f t="shared" si="119"/>
        <v>1.8094229229537475</v>
      </c>
      <c r="L850" s="4" t="str">
        <f t="shared" si="120"/>
        <v>Over Budget</v>
      </c>
      <c r="M850">
        <f t="shared" si="121"/>
        <v>2021</v>
      </c>
      <c r="N850">
        <f t="shared" si="122"/>
        <v>12</v>
      </c>
      <c r="O850" t="str">
        <f t="shared" si="123"/>
        <v>Dec</v>
      </c>
      <c r="P850" t="str">
        <f t="shared" si="124"/>
        <v>Q4</v>
      </c>
      <c r="Q850" t="str">
        <f t="shared" si="125"/>
        <v>2021-12</v>
      </c>
    </row>
    <row r="851" spans="1:17" x14ac:dyDescent="0.35">
      <c r="A851" s="2">
        <v>45204</v>
      </c>
      <c r="B851" t="s">
        <v>28</v>
      </c>
      <c r="C851" t="s">
        <v>19</v>
      </c>
      <c r="D851" t="s">
        <v>20</v>
      </c>
      <c r="E851" s="3">
        <v>69056</v>
      </c>
      <c r="F851" s="3">
        <v>21791</v>
      </c>
      <c r="G851" t="s">
        <v>35</v>
      </c>
      <c r="H851" s="3" t="s">
        <v>884</v>
      </c>
      <c r="I851" s="3">
        <f t="shared" si="117"/>
        <v>-47265</v>
      </c>
      <c r="J851" s="4">
        <f t="shared" si="118"/>
        <v>-0.68444450880444851</v>
      </c>
      <c r="K851" s="5">
        <f t="shared" si="119"/>
        <v>0.31555549119555143</v>
      </c>
      <c r="L851" s="4" t="str">
        <f t="shared" si="120"/>
        <v>Under Budget</v>
      </c>
      <c r="M851">
        <f t="shared" si="121"/>
        <v>2023</v>
      </c>
      <c r="N851">
        <f t="shared" si="122"/>
        <v>10</v>
      </c>
      <c r="O851" t="str">
        <f t="shared" si="123"/>
        <v>Oct</v>
      </c>
      <c r="P851" t="str">
        <f t="shared" si="124"/>
        <v>Q4</v>
      </c>
      <c r="Q851" t="str">
        <f t="shared" si="125"/>
        <v>2023-10</v>
      </c>
    </row>
    <row r="852" spans="1:17" x14ac:dyDescent="0.35">
      <c r="A852" s="2">
        <v>45084</v>
      </c>
      <c r="B852" t="s">
        <v>41</v>
      </c>
      <c r="C852" t="s">
        <v>23</v>
      </c>
      <c r="D852" t="s">
        <v>39</v>
      </c>
      <c r="E852" s="3">
        <v>67937</v>
      </c>
      <c r="F852" s="3">
        <v>34965</v>
      </c>
      <c r="G852" t="s">
        <v>35</v>
      </c>
      <c r="H852" s="3" t="s">
        <v>885</v>
      </c>
      <c r="I852" s="3">
        <f t="shared" si="117"/>
        <v>-32972</v>
      </c>
      <c r="J852" s="4">
        <f t="shared" si="118"/>
        <v>-0.48533199876356037</v>
      </c>
      <c r="K852" s="5">
        <f t="shared" si="119"/>
        <v>0.51466800123643963</v>
      </c>
      <c r="L852" s="4" t="str">
        <f t="shared" si="120"/>
        <v>Under Budget</v>
      </c>
      <c r="M852">
        <f t="shared" si="121"/>
        <v>2023</v>
      </c>
      <c r="N852">
        <f t="shared" si="122"/>
        <v>6</v>
      </c>
      <c r="O852" t="str">
        <f t="shared" si="123"/>
        <v>Jun</v>
      </c>
      <c r="P852" t="str">
        <f t="shared" si="124"/>
        <v>Q2</v>
      </c>
      <c r="Q852" t="str">
        <f t="shared" si="125"/>
        <v>2023-06</v>
      </c>
    </row>
    <row r="853" spans="1:17" x14ac:dyDescent="0.35">
      <c r="A853" s="2">
        <v>44323</v>
      </c>
      <c r="B853" t="s">
        <v>41</v>
      </c>
      <c r="C853" t="s">
        <v>19</v>
      </c>
      <c r="D853" t="s">
        <v>58</v>
      </c>
      <c r="E853" s="3">
        <v>86567</v>
      </c>
      <c r="F853" s="3">
        <v>90443</v>
      </c>
      <c r="G853" t="s">
        <v>21</v>
      </c>
      <c r="H853" s="3" t="s">
        <v>886</v>
      </c>
      <c r="I853" s="3">
        <f t="shared" si="117"/>
        <v>3876</v>
      </c>
      <c r="J853" s="4">
        <f t="shared" si="118"/>
        <v>4.4774567675904216E-2</v>
      </c>
      <c r="K853" s="5">
        <f t="shared" si="119"/>
        <v>1.0447745676759042</v>
      </c>
      <c r="L853" s="4" t="str">
        <f t="shared" si="120"/>
        <v>Over Budget</v>
      </c>
      <c r="M853">
        <f t="shared" si="121"/>
        <v>2021</v>
      </c>
      <c r="N853">
        <f t="shared" si="122"/>
        <v>5</v>
      </c>
      <c r="O853" t="str">
        <f t="shared" si="123"/>
        <v>May</v>
      </c>
      <c r="P853" t="str">
        <f t="shared" si="124"/>
        <v>Q2</v>
      </c>
      <c r="Q853" t="str">
        <f t="shared" si="125"/>
        <v>2021-05</v>
      </c>
    </row>
    <row r="854" spans="1:17" x14ac:dyDescent="0.35">
      <c r="A854" s="2">
        <v>45205</v>
      </c>
      <c r="B854" t="s">
        <v>55</v>
      </c>
      <c r="C854" t="s">
        <v>24</v>
      </c>
      <c r="D854" t="s">
        <v>30</v>
      </c>
      <c r="E854" s="3">
        <v>15508</v>
      </c>
      <c r="F854" s="3">
        <v>98766</v>
      </c>
      <c r="G854" t="s">
        <v>21</v>
      </c>
      <c r="H854" s="3" t="s">
        <v>887</v>
      </c>
      <c r="I854" s="3">
        <f t="shared" si="117"/>
        <v>83258</v>
      </c>
      <c r="J854" s="4">
        <f t="shared" si="118"/>
        <v>5.3687129223626515</v>
      </c>
      <c r="K854" s="5">
        <f t="shared" si="119"/>
        <v>6.3687129223626515</v>
      </c>
      <c r="L854" s="4" t="str">
        <f t="shared" si="120"/>
        <v>Over Budget</v>
      </c>
      <c r="M854">
        <f t="shared" si="121"/>
        <v>2023</v>
      </c>
      <c r="N854">
        <f t="shared" si="122"/>
        <v>10</v>
      </c>
      <c r="O854" t="str">
        <f t="shared" si="123"/>
        <v>Oct</v>
      </c>
      <c r="P854" t="str">
        <f t="shared" si="124"/>
        <v>Q4</v>
      </c>
      <c r="Q854" t="str">
        <f t="shared" si="125"/>
        <v>2023-10</v>
      </c>
    </row>
    <row r="855" spans="1:17" x14ac:dyDescent="0.35">
      <c r="A855" s="2">
        <v>44800</v>
      </c>
      <c r="B855" t="s">
        <v>55</v>
      </c>
      <c r="C855" t="s">
        <v>34</v>
      </c>
      <c r="D855" t="s">
        <v>20</v>
      </c>
      <c r="E855" s="3">
        <v>71155</v>
      </c>
      <c r="F855" s="3">
        <v>110905</v>
      </c>
      <c r="G855" t="s">
        <v>21</v>
      </c>
      <c r="H855" s="3" t="s">
        <v>888</v>
      </c>
      <c r="I855" s="3">
        <f t="shared" si="117"/>
        <v>39750</v>
      </c>
      <c r="J855" s="4">
        <f t="shared" si="118"/>
        <v>0.55863958962827631</v>
      </c>
      <c r="K855" s="5">
        <f t="shared" si="119"/>
        <v>1.5586395896282763</v>
      </c>
      <c r="L855" s="4" t="str">
        <f t="shared" si="120"/>
        <v>Over Budget</v>
      </c>
      <c r="M855">
        <f t="shared" si="121"/>
        <v>2022</v>
      </c>
      <c r="N855">
        <f t="shared" si="122"/>
        <v>8</v>
      </c>
      <c r="O855" t="str">
        <f t="shared" si="123"/>
        <v>Aug</v>
      </c>
      <c r="P855" t="str">
        <f t="shared" si="124"/>
        <v>Q3</v>
      </c>
      <c r="Q855" t="str">
        <f t="shared" si="125"/>
        <v>2022-08</v>
      </c>
    </row>
    <row r="856" spans="1:17" x14ac:dyDescent="0.35">
      <c r="A856" s="2">
        <v>45210</v>
      </c>
      <c r="B856" t="s">
        <v>18</v>
      </c>
      <c r="C856" t="s">
        <v>34</v>
      </c>
      <c r="D856" t="s">
        <v>20</v>
      </c>
      <c r="E856" s="3">
        <v>83658</v>
      </c>
      <c r="F856" s="3">
        <v>135374</v>
      </c>
      <c r="G856" t="s">
        <v>21</v>
      </c>
      <c r="H856" s="3" t="s">
        <v>889</v>
      </c>
      <c r="I856" s="3">
        <f t="shared" si="117"/>
        <v>51716</v>
      </c>
      <c r="J856" s="4">
        <f t="shared" si="118"/>
        <v>0.61818355686246385</v>
      </c>
      <c r="K856" s="5">
        <f t="shared" si="119"/>
        <v>1.6181835568624638</v>
      </c>
      <c r="L856" s="4" t="str">
        <f t="shared" si="120"/>
        <v>Over Budget</v>
      </c>
      <c r="M856">
        <f t="shared" si="121"/>
        <v>2023</v>
      </c>
      <c r="N856">
        <f t="shared" si="122"/>
        <v>10</v>
      </c>
      <c r="O856" t="str">
        <f t="shared" si="123"/>
        <v>Oct</v>
      </c>
      <c r="P856" t="str">
        <f t="shared" si="124"/>
        <v>Q4</v>
      </c>
      <c r="Q856" t="str">
        <f t="shared" si="125"/>
        <v>2023-10</v>
      </c>
    </row>
    <row r="857" spans="1:17" x14ac:dyDescent="0.35">
      <c r="A857" s="2">
        <v>44247</v>
      </c>
      <c r="B857" t="s">
        <v>37</v>
      </c>
      <c r="C857" t="s">
        <v>43</v>
      </c>
      <c r="D857" t="s">
        <v>25</v>
      </c>
      <c r="E857" s="3">
        <v>34509</v>
      </c>
      <c r="F857" s="3">
        <v>125877</v>
      </c>
      <c r="G857" t="s">
        <v>32</v>
      </c>
      <c r="H857" s="3" t="s">
        <v>890</v>
      </c>
      <c r="I857" s="3">
        <f t="shared" si="117"/>
        <v>91368</v>
      </c>
      <c r="J857" s="4">
        <f t="shared" si="118"/>
        <v>2.6476571329218466</v>
      </c>
      <c r="K857" s="5">
        <f t="shared" si="119"/>
        <v>3.6476571329218466</v>
      </c>
      <c r="L857" s="4" t="str">
        <f t="shared" si="120"/>
        <v>Over Budget</v>
      </c>
      <c r="M857">
        <f t="shared" si="121"/>
        <v>2021</v>
      </c>
      <c r="N857">
        <f t="shared" si="122"/>
        <v>2</v>
      </c>
      <c r="O857" t="str">
        <f t="shared" si="123"/>
        <v>Feb</v>
      </c>
      <c r="P857" t="str">
        <f t="shared" si="124"/>
        <v>Q1</v>
      </c>
      <c r="Q857" t="str">
        <f t="shared" si="125"/>
        <v>2021-02</v>
      </c>
    </row>
    <row r="858" spans="1:17" x14ac:dyDescent="0.35">
      <c r="A858" s="2">
        <v>45249</v>
      </c>
      <c r="B858" t="s">
        <v>28</v>
      </c>
      <c r="C858" t="s">
        <v>43</v>
      </c>
      <c r="D858" t="s">
        <v>25</v>
      </c>
      <c r="E858" s="3">
        <v>35497</v>
      </c>
      <c r="F858" s="3">
        <v>92028</v>
      </c>
      <c r="G858" t="s">
        <v>35</v>
      </c>
      <c r="H858" s="3" t="s">
        <v>891</v>
      </c>
      <c r="I858" s="3">
        <f t="shared" si="117"/>
        <v>56531</v>
      </c>
      <c r="J858" s="4">
        <f t="shared" si="118"/>
        <v>1.5925571175028876</v>
      </c>
      <c r="K858" s="5">
        <f t="shared" si="119"/>
        <v>2.5925571175028876</v>
      </c>
      <c r="L858" s="4" t="str">
        <f t="shared" si="120"/>
        <v>Over Budget</v>
      </c>
      <c r="M858">
        <f t="shared" si="121"/>
        <v>2023</v>
      </c>
      <c r="N858">
        <f t="shared" si="122"/>
        <v>11</v>
      </c>
      <c r="O858" t="str">
        <f t="shared" si="123"/>
        <v>Nov</v>
      </c>
      <c r="P858" t="str">
        <f t="shared" si="124"/>
        <v>Q4</v>
      </c>
      <c r="Q858" t="str">
        <f t="shared" si="125"/>
        <v>2023-11</v>
      </c>
    </row>
    <row r="859" spans="1:17" x14ac:dyDescent="0.35">
      <c r="A859" s="2">
        <v>44975</v>
      </c>
      <c r="B859" t="s">
        <v>55</v>
      </c>
      <c r="C859" t="s">
        <v>19</v>
      </c>
      <c r="D859" t="s">
        <v>58</v>
      </c>
      <c r="E859" s="3">
        <v>69383</v>
      </c>
      <c r="F859" s="3">
        <v>116434</v>
      </c>
      <c r="G859" t="s">
        <v>32</v>
      </c>
      <c r="H859" s="3" t="s">
        <v>892</v>
      </c>
      <c r="I859" s="3">
        <f t="shared" si="117"/>
        <v>47051</v>
      </c>
      <c r="J859" s="4">
        <f t="shared" si="118"/>
        <v>0.67813441332891344</v>
      </c>
      <c r="K859" s="5">
        <f t="shared" si="119"/>
        <v>1.6781344133289133</v>
      </c>
      <c r="L859" s="4" t="str">
        <f t="shared" si="120"/>
        <v>Over Budget</v>
      </c>
      <c r="M859">
        <f t="shared" si="121"/>
        <v>2023</v>
      </c>
      <c r="N859">
        <f t="shared" si="122"/>
        <v>2</v>
      </c>
      <c r="O859" t="str">
        <f t="shared" si="123"/>
        <v>Feb</v>
      </c>
      <c r="P859" t="str">
        <f t="shared" si="124"/>
        <v>Q1</v>
      </c>
      <c r="Q859" t="str">
        <f t="shared" si="125"/>
        <v>2023-02</v>
      </c>
    </row>
    <row r="860" spans="1:17" x14ac:dyDescent="0.35">
      <c r="A860" s="2">
        <v>45010</v>
      </c>
      <c r="B860" t="s">
        <v>41</v>
      </c>
      <c r="C860" t="s">
        <v>43</v>
      </c>
      <c r="D860" t="s">
        <v>30</v>
      </c>
      <c r="E860" s="3">
        <v>140053</v>
      </c>
      <c r="F860" s="3">
        <v>30840</v>
      </c>
      <c r="G860" t="s">
        <v>32</v>
      </c>
      <c r="H860" s="3" t="s">
        <v>893</v>
      </c>
      <c r="I860" s="3">
        <f t="shared" si="117"/>
        <v>-109213</v>
      </c>
      <c r="J860" s="4">
        <f t="shared" si="118"/>
        <v>-0.77979764803324458</v>
      </c>
      <c r="K860" s="5">
        <f t="shared" si="119"/>
        <v>0.22020235196675544</v>
      </c>
      <c r="L860" s="4" t="str">
        <f t="shared" si="120"/>
        <v>Under Budget</v>
      </c>
      <c r="M860">
        <f t="shared" si="121"/>
        <v>2023</v>
      </c>
      <c r="N860">
        <f t="shared" si="122"/>
        <v>3</v>
      </c>
      <c r="O860" t="str">
        <f t="shared" si="123"/>
        <v>Mar</v>
      </c>
      <c r="P860" t="str">
        <f t="shared" si="124"/>
        <v>Q1</v>
      </c>
      <c r="Q860" t="str">
        <f t="shared" si="125"/>
        <v>2023-03</v>
      </c>
    </row>
    <row r="861" spans="1:17" x14ac:dyDescent="0.35">
      <c r="A861" s="2">
        <v>44616</v>
      </c>
      <c r="B861" t="s">
        <v>18</v>
      </c>
      <c r="C861" t="s">
        <v>29</v>
      </c>
      <c r="D861" t="s">
        <v>20</v>
      </c>
      <c r="E861" s="3">
        <v>53159</v>
      </c>
      <c r="F861" s="3">
        <v>36638</v>
      </c>
      <c r="G861" t="s">
        <v>32</v>
      </c>
      <c r="H861" s="3" t="s">
        <v>894</v>
      </c>
      <c r="I861" s="3">
        <f t="shared" si="117"/>
        <v>-16521</v>
      </c>
      <c r="J861" s="4">
        <f t="shared" si="118"/>
        <v>-0.31078462725032452</v>
      </c>
      <c r="K861" s="5">
        <f t="shared" si="119"/>
        <v>0.68921537274967548</v>
      </c>
      <c r="L861" s="4" t="str">
        <f t="shared" si="120"/>
        <v>Under Budget</v>
      </c>
      <c r="M861">
        <f t="shared" si="121"/>
        <v>2022</v>
      </c>
      <c r="N861">
        <f t="shared" si="122"/>
        <v>2</v>
      </c>
      <c r="O861" t="str">
        <f t="shared" si="123"/>
        <v>Feb</v>
      </c>
      <c r="P861" t="str">
        <f t="shared" si="124"/>
        <v>Q1</v>
      </c>
      <c r="Q861" t="str">
        <f t="shared" si="125"/>
        <v>2022-02</v>
      </c>
    </row>
    <row r="862" spans="1:17" x14ac:dyDescent="0.35">
      <c r="A862" s="2">
        <v>45179</v>
      </c>
      <c r="B862" t="s">
        <v>28</v>
      </c>
      <c r="C862" t="s">
        <v>24</v>
      </c>
      <c r="D862" t="s">
        <v>58</v>
      </c>
      <c r="E862" s="3">
        <v>56814</v>
      </c>
      <c r="F862" s="3">
        <v>131144</v>
      </c>
      <c r="G862" t="s">
        <v>26</v>
      </c>
      <c r="H862" s="3" t="s">
        <v>895</v>
      </c>
      <c r="I862" s="3">
        <f t="shared" si="117"/>
        <v>74330</v>
      </c>
      <c r="J862" s="4">
        <f t="shared" si="118"/>
        <v>1.308304291195832</v>
      </c>
      <c r="K862" s="5">
        <f t="shared" si="119"/>
        <v>2.308304291195832</v>
      </c>
      <c r="L862" s="4" t="str">
        <f t="shared" si="120"/>
        <v>Over Budget</v>
      </c>
      <c r="M862">
        <f t="shared" si="121"/>
        <v>2023</v>
      </c>
      <c r="N862">
        <f t="shared" si="122"/>
        <v>9</v>
      </c>
      <c r="O862" t="str">
        <f t="shared" si="123"/>
        <v>Sep</v>
      </c>
      <c r="P862" t="str">
        <f t="shared" si="124"/>
        <v>Q3</v>
      </c>
      <c r="Q862" t="str">
        <f t="shared" si="125"/>
        <v>2023-09</v>
      </c>
    </row>
    <row r="863" spans="1:17" x14ac:dyDescent="0.35">
      <c r="A863" s="2">
        <v>45021</v>
      </c>
      <c r="B863" t="s">
        <v>23</v>
      </c>
      <c r="C863" t="s">
        <v>23</v>
      </c>
      <c r="D863" t="s">
        <v>30</v>
      </c>
      <c r="E863" s="3">
        <v>116246</v>
      </c>
      <c r="F863" s="3">
        <v>76870</v>
      </c>
      <c r="G863" t="s">
        <v>35</v>
      </c>
      <c r="H863" s="3" t="s">
        <v>896</v>
      </c>
      <c r="I863" s="3">
        <f t="shared" si="117"/>
        <v>-39376</v>
      </c>
      <c r="J863" s="4">
        <f t="shared" si="118"/>
        <v>-0.33872993479345526</v>
      </c>
      <c r="K863" s="5">
        <f t="shared" si="119"/>
        <v>0.66127006520654474</v>
      </c>
      <c r="L863" s="4" t="str">
        <f t="shared" si="120"/>
        <v>Under Budget</v>
      </c>
      <c r="M863">
        <f t="shared" si="121"/>
        <v>2023</v>
      </c>
      <c r="N863">
        <f t="shared" si="122"/>
        <v>4</v>
      </c>
      <c r="O863" t="str">
        <f t="shared" si="123"/>
        <v>Apr</v>
      </c>
      <c r="P863" t="str">
        <f t="shared" si="124"/>
        <v>Q2</v>
      </c>
      <c r="Q863" t="str">
        <f t="shared" si="125"/>
        <v>2023-04</v>
      </c>
    </row>
    <row r="864" spans="1:17" x14ac:dyDescent="0.35">
      <c r="A864" s="2">
        <v>45221</v>
      </c>
      <c r="B864" t="s">
        <v>41</v>
      </c>
      <c r="C864" t="s">
        <v>23</v>
      </c>
      <c r="D864" t="s">
        <v>58</v>
      </c>
      <c r="E864" s="3">
        <v>17945</v>
      </c>
      <c r="F864" s="3">
        <v>74247</v>
      </c>
      <c r="G864" t="s">
        <v>35</v>
      </c>
      <c r="H864" s="3" t="s">
        <v>897</v>
      </c>
      <c r="I864" s="3">
        <f t="shared" si="117"/>
        <v>56302</v>
      </c>
      <c r="J864" s="4">
        <f t="shared" si="118"/>
        <v>3.1374756199498468</v>
      </c>
      <c r="K864" s="5">
        <f t="shared" si="119"/>
        <v>4.1374756199498464</v>
      </c>
      <c r="L864" s="4" t="str">
        <f t="shared" si="120"/>
        <v>Over Budget</v>
      </c>
      <c r="M864">
        <f t="shared" si="121"/>
        <v>2023</v>
      </c>
      <c r="N864">
        <f t="shared" si="122"/>
        <v>10</v>
      </c>
      <c r="O864" t="str">
        <f t="shared" si="123"/>
        <v>Oct</v>
      </c>
      <c r="P864" t="str">
        <f t="shared" si="124"/>
        <v>Q4</v>
      </c>
      <c r="Q864" t="str">
        <f t="shared" si="125"/>
        <v>2023-10</v>
      </c>
    </row>
    <row r="865" spans="1:17" x14ac:dyDescent="0.35">
      <c r="A865" s="2">
        <v>44763</v>
      </c>
      <c r="B865" t="s">
        <v>41</v>
      </c>
      <c r="C865" t="s">
        <v>19</v>
      </c>
      <c r="D865" t="s">
        <v>20</v>
      </c>
      <c r="E865" s="3">
        <v>127926</v>
      </c>
      <c r="F865" s="3">
        <v>82640</v>
      </c>
      <c r="G865" t="s">
        <v>32</v>
      </c>
      <c r="H865" s="3" t="s">
        <v>898</v>
      </c>
      <c r="I865" s="3">
        <f t="shared" si="117"/>
        <v>-45286</v>
      </c>
      <c r="J865" s="4">
        <f t="shared" si="118"/>
        <v>-0.35400153213576602</v>
      </c>
      <c r="K865" s="5">
        <f t="shared" si="119"/>
        <v>0.64599846786423398</v>
      </c>
      <c r="L865" s="4" t="str">
        <f t="shared" si="120"/>
        <v>Under Budget</v>
      </c>
      <c r="M865">
        <f t="shared" si="121"/>
        <v>2022</v>
      </c>
      <c r="N865">
        <f t="shared" si="122"/>
        <v>7</v>
      </c>
      <c r="O865" t="str">
        <f t="shared" si="123"/>
        <v>Jul</v>
      </c>
      <c r="P865" t="str">
        <f t="shared" si="124"/>
        <v>Q3</v>
      </c>
      <c r="Q865" t="str">
        <f t="shared" si="125"/>
        <v>2022-07</v>
      </c>
    </row>
    <row r="866" spans="1:17" x14ac:dyDescent="0.35">
      <c r="A866" s="2">
        <v>44567</v>
      </c>
      <c r="B866" t="s">
        <v>23</v>
      </c>
      <c r="C866" t="s">
        <v>23</v>
      </c>
      <c r="D866" t="s">
        <v>25</v>
      </c>
      <c r="E866" s="3">
        <v>142565</v>
      </c>
      <c r="F866" s="3">
        <v>103887</v>
      </c>
      <c r="G866" t="s">
        <v>21</v>
      </c>
      <c r="H866" s="3" t="s">
        <v>899</v>
      </c>
      <c r="I866" s="3">
        <f t="shared" si="117"/>
        <v>-38678</v>
      </c>
      <c r="J866" s="4">
        <f t="shared" si="118"/>
        <v>-0.2713008101567706</v>
      </c>
      <c r="K866" s="5">
        <f t="shared" si="119"/>
        <v>0.72869918984322946</v>
      </c>
      <c r="L866" s="4" t="str">
        <f t="shared" si="120"/>
        <v>Under Budget</v>
      </c>
      <c r="M866">
        <f t="shared" si="121"/>
        <v>2022</v>
      </c>
      <c r="N866">
        <f t="shared" si="122"/>
        <v>1</v>
      </c>
      <c r="O866" t="str">
        <f t="shared" si="123"/>
        <v>Jan</v>
      </c>
      <c r="P866" t="str">
        <f t="shared" si="124"/>
        <v>Q1</v>
      </c>
      <c r="Q866" t="str">
        <f t="shared" si="125"/>
        <v>2022-01</v>
      </c>
    </row>
    <row r="867" spans="1:17" x14ac:dyDescent="0.35">
      <c r="A867" s="2">
        <v>45132</v>
      </c>
      <c r="B867" t="s">
        <v>37</v>
      </c>
      <c r="C867" t="s">
        <v>19</v>
      </c>
      <c r="D867" t="s">
        <v>25</v>
      </c>
      <c r="E867" s="3">
        <v>126265</v>
      </c>
      <c r="F867" s="3">
        <v>71826</v>
      </c>
      <c r="G867" t="s">
        <v>26</v>
      </c>
      <c r="H867" s="3" t="s">
        <v>900</v>
      </c>
      <c r="I867" s="3">
        <f t="shared" si="117"/>
        <v>-54439</v>
      </c>
      <c r="J867" s="4">
        <f t="shared" si="118"/>
        <v>-0.43114877440304122</v>
      </c>
      <c r="K867" s="5">
        <f t="shared" si="119"/>
        <v>0.56885122559695878</v>
      </c>
      <c r="L867" s="4" t="str">
        <f t="shared" si="120"/>
        <v>Under Budget</v>
      </c>
      <c r="M867">
        <f t="shared" si="121"/>
        <v>2023</v>
      </c>
      <c r="N867">
        <f t="shared" si="122"/>
        <v>7</v>
      </c>
      <c r="O867" t="str">
        <f t="shared" si="123"/>
        <v>Jul</v>
      </c>
      <c r="P867" t="str">
        <f t="shared" si="124"/>
        <v>Q3</v>
      </c>
      <c r="Q867" t="str">
        <f t="shared" si="125"/>
        <v>2023-07</v>
      </c>
    </row>
    <row r="868" spans="1:17" x14ac:dyDescent="0.35">
      <c r="A868" s="2">
        <v>44857</v>
      </c>
      <c r="B868" t="s">
        <v>37</v>
      </c>
      <c r="C868" t="s">
        <v>43</v>
      </c>
      <c r="D868" t="s">
        <v>25</v>
      </c>
      <c r="E868" s="3">
        <v>21187</v>
      </c>
      <c r="F868" s="3">
        <v>106635</v>
      </c>
      <c r="G868" t="s">
        <v>32</v>
      </c>
      <c r="H868" s="3" t="s">
        <v>901</v>
      </c>
      <c r="I868" s="3">
        <f t="shared" si="117"/>
        <v>85448</v>
      </c>
      <c r="J868" s="4">
        <f t="shared" si="118"/>
        <v>4.0330391277670268</v>
      </c>
      <c r="K868" s="5">
        <f t="shared" si="119"/>
        <v>5.0330391277670268</v>
      </c>
      <c r="L868" s="4" t="str">
        <f t="shared" si="120"/>
        <v>Over Budget</v>
      </c>
      <c r="M868">
        <f t="shared" si="121"/>
        <v>2022</v>
      </c>
      <c r="N868">
        <f t="shared" si="122"/>
        <v>10</v>
      </c>
      <c r="O868" t="str">
        <f t="shared" si="123"/>
        <v>Oct</v>
      </c>
      <c r="P868" t="str">
        <f t="shared" si="124"/>
        <v>Q4</v>
      </c>
      <c r="Q868" t="str">
        <f t="shared" si="125"/>
        <v>2022-10</v>
      </c>
    </row>
    <row r="869" spans="1:17" x14ac:dyDescent="0.35">
      <c r="A869" s="2">
        <v>45165</v>
      </c>
      <c r="B869" t="s">
        <v>55</v>
      </c>
      <c r="C869" t="s">
        <v>43</v>
      </c>
      <c r="D869" t="s">
        <v>39</v>
      </c>
      <c r="E869" s="3">
        <v>26696</v>
      </c>
      <c r="F869" s="3">
        <v>130847</v>
      </c>
      <c r="G869" t="s">
        <v>32</v>
      </c>
      <c r="H869" s="3" t="s">
        <v>902</v>
      </c>
      <c r="I869" s="3">
        <f t="shared" si="117"/>
        <v>104151</v>
      </c>
      <c r="J869" s="4">
        <f t="shared" si="118"/>
        <v>3.9013709919089004</v>
      </c>
      <c r="K869" s="5">
        <f t="shared" si="119"/>
        <v>4.9013709919088999</v>
      </c>
      <c r="L869" s="4" t="str">
        <f t="shared" si="120"/>
        <v>Over Budget</v>
      </c>
      <c r="M869">
        <f t="shared" si="121"/>
        <v>2023</v>
      </c>
      <c r="N869">
        <f t="shared" si="122"/>
        <v>8</v>
      </c>
      <c r="O869" t="str">
        <f t="shared" si="123"/>
        <v>Aug</v>
      </c>
      <c r="P869" t="str">
        <f t="shared" si="124"/>
        <v>Q3</v>
      </c>
      <c r="Q869" t="str">
        <f t="shared" si="125"/>
        <v>2023-08</v>
      </c>
    </row>
    <row r="870" spans="1:17" x14ac:dyDescent="0.35">
      <c r="A870" s="2">
        <v>44398</v>
      </c>
      <c r="B870" t="s">
        <v>55</v>
      </c>
      <c r="C870" t="s">
        <v>29</v>
      </c>
      <c r="D870" t="s">
        <v>58</v>
      </c>
      <c r="E870" s="3">
        <v>49454</v>
      </c>
      <c r="F870" s="3">
        <v>122094</v>
      </c>
      <c r="G870" t="s">
        <v>26</v>
      </c>
      <c r="H870" s="3" t="s">
        <v>903</v>
      </c>
      <c r="I870" s="3">
        <f t="shared" si="117"/>
        <v>72640</v>
      </c>
      <c r="J870" s="4">
        <f t="shared" si="118"/>
        <v>1.4688397298499616</v>
      </c>
      <c r="K870" s="5">
        <f t="shared" si="119"/>
        <v>2.4688397298499614</v>
      </c>
      <c r="L870" s="4" t="str">
        <f t="shared" si="120"/>
        <v>Over Budget</v>
      </c>
      <c r="M870">
        <f t="shared" si="121"/>
        <v>2021</v>
      </c>
      <c r="N870">
        <f t="shared" si="122"/>
        <v>7</v>
      </c>
      <c r="O870" t="str">
        <f t="shared" si="123"/>
        <v>Jul</v>
      </c>
      <c r="P870" t="str">
        <f t="shared" si="124"/>
        <v>Q3</v>
      </c>
      <c r="Q870" t="str">
        <f t="shared" si="125"/>
        <v>2021-07</v>
      </c>
    </row>
    <row r="871" spans="1:17" x14ac:dyDescent="0.35">
      <c r="A871" s="2">
        <v>44509</v>
      </c>
      <c r="B871" t="s">
        <v>41</v>
      </c>
      <c r="C871" t="s">
        <v>29</v>
      </c>
      <c r="D871" t="s">
        <v>20</v>
      </c>
      <c r="E871" s="3">
        <v>128763</v>
      </c>
      <c r="F871" s="3">
        <v>77370</v>
      </c>
      <c r="G871" t="s">
        <v>32</v>
      </c>
      <c r="H871" s="3" t="s">
        <v>904</v>
      </c>
      <c r="I871" s="3">
        <f t="shared" si="117"/>
        <v>-51393</v>
      </c>
      <c r="J871" s="4">
        <f t="shared" si="118"/>
        <v>-0.39912863167214185</v>
      </c>
      <c r="K871" s="5">
        <f t="shared" si="119"/>
        <v>0.60087136832785815</v>
      </c>
      <c r="L871" s="4" t="str">
        <f t="shared" si="120"/>
        <v>Under Budget</v>
      </c>
      <c r="M871">
        <f t="shared" si="121"/>
        <v>2021</v>
      </c>
      <c r="N871">
        <f t="shared" si="122"/>
        <v>11</v>
      </c>
      <c r="O871" t="str">
        <f t="shared" si="123"/>
        <v>Nov</v>
      </c>
      <c r="P871" t="str">
        <f t="shared" si="124"/>
        <v>Q4</v>
      </c>
      <c r="Q871" t="str">
        <f t="shared" si="125"/>
        <v>2021-11</v>
      </c>
    </row>
    <row r="872" spans="1:17" x14ac:dyDescent="0.35">
      <c r="A872" s="2">
        <v>44313</v>
      </c>
      <c r="B872" t="s">
        <v>41</v>
      </c>
      <c r="C872" t="s">
        <v>24</v>
      </c>
      <c r="D872" t="s">
        <v>58</v>
      </c>
      <c r="E872" s="3">
        <v>31602</v>
      </c>
      <c r="F872" s="3">
        <v>131031</v>
      </c>
      <c r="G872" t="s">
        <v>35</v>
      </c>
      <c r="H872" s="3" t="s">
        <v>905</v>
      </c>
      <c r="I872" s="3">
        <f t="shared" si="117"/>
        <v>99429</v>
      </c>
      <c r="J872" s="4">
        <f t="shared" si="118"/>
        <v>3.1462882096069871</v>
      </c>
      <c r="K872" s="5">
        <f t="shared" si="119"/>
        <v>4.1462882096069871</v>
      </c>
      <c r="L872" s="4" t="str">
        <f t="shared" si="120"/>
        <v>Over Budget</v>
      </c>
      <c r="M872">
        <f t="shared" si="121"/>
        <v>2021</v>
      </c>
      <c r="N872">
        <f t="shared" si="122"/>
        <v>4</v>
      </c>
      <c r="O872" t="str">
        <f t="shared" si="123"/>
        <v>Apr</v>
      </c>
      <c r="P872" t="str">
        <f t="shared" si="124"/>
        <v>Q2</v>
      </c>
      <c r="Q872" t="str">
        <f t="shared" si="125"/>
        <v>2021-04</v>
      </c>
    </row>
    <row r="873" spans="1:17" x14ac:dyDescent="0.35">
      <c r="A873" s="2">
        <v>45133</v>
      </c>
      <c r="B873" t="s">
        <v>55</v>
      </c>
      <c r="C873" t="s">
        <v>23</v>
      </c>
      <c r="D873" t="s">
        <v>25</v>
      </c>
      <c r="E873" s="3">
        <v>27619</v>
      </c>
      <c r="F873" s="3">
        <v>137149</v>
      </c>
      <c r="G873" t="s">
        <v>21</v>
      </c>
      <c r="H873" s="3" t="s">
        <v>906</v>
      </c>
      <c r="I873" s="3">
        <f t="shared" si="117"/>
        <v>109530</v>
      </c>
      <c r="J873" s="4">
        <f t="shared" si="118"/>
        <v>3.9657482168072704</v>
      </c>
      <c r="K873" s="5">
        <f t="shared" si="119"/>
        <v>4.9657482168072704</v>
      </c>
      <c r="L873" s="4" t="str">
        <f t="shared" si="120"/>
        <v>Over Budget</v>
      </c>
      <c r="M873">
        <f t="shared" si="121"/>
        <v>2023</v>
      </c>
      <c r="N873">
        <f t="shared" si="122"/>
        <v>7</v>
      </c>
      <c r="O873" t="str">
        <f t="shared" si="123"/>
        <v>Jul</v>
      </c>
      <c r="P873" t="str">
        <f t="shared" si="124"/>
        <v>Q3</v>
      </c>
      <c r="Q873" t="str">
        <f t="shared" si="125"/>
        <v>2023-07</v>
      </c>
    </row>
    <row r="874" spans="1:17" x14ac:dyDescent="0.35">
      <c r="A874" s="2">
        <v>44771</v>
      </c>
      <c r="B874" t="s">
        <v>23</v>
      </c>
      <c r="C874" t="s">
        <v>29</v>
      </c>
      <c r="D874" t="s">
        <v>58</v>
      </c>
      <c r="E874" s="3">
        <v>83298</v>
      </c>
      <c r="F874" s="3">
        <v>32996</v>
      </c>
      <c r="G874" t="s">
        <v>21</v>
      </c>
      <c r="H874" s="3" t="s">
        <v>907</v>
      </c>
      <c r="I874" s="3">
        <f t="shared" si="117"/>
        <v>-50302</v>
      </c>
      <c r="J874" s="4">
        <f t="shared" si="118"/>
        <v>-0.60388004513913895</v>
      </c>
      <c r="K874" s="5">
        <f t="shared" si="119"/>
        <v>0.39611995486086099</v>
      </c>
      <c r="L874" s="4" t="str">
        <f t="shared" si="120"/>
        <v>Under Budget</v>
      </c>
      <c r="M874">
        <f t="shared" si="121"/>
        <v>2022</v>
      </c>
      <c r="N874">
        <f t="shared" si="122"/>
        <v>7</v>
      </c>
      <c r="O874" t="str">
        <f t="shared" si="123"/>
        <v>Jul</v>
      </c>
      <c r="P874" t="str">
        <f t="shared" si="124"/>
        <v>Q3</v>
      </c>
      <c r="Q874" t="str">
        <f t="shared" si="125"/>
        <v>2022-07</v>
      </c>
    </row>
    <row r="875" spans="1:17" x14ac:dyDescent="0.35">
      <c r="A875" s="2">
        <v>44440</v>
      </c>
      <c r="B875" t="s">
        <v>55</v>
      </c>
      <c r="C875" t="s">
        <v>24</v>
      </c>
      <c r="D875" t="s">
        <v>30</v>
      </c>
      <c r="E875" s="3">
        <v>141027</v>
      </c>
      <c r="F875" s="3">
        <v>81269</v>
      </c>
      <c r="G875" t="s">
        <v>21</v>
      </c>
      <c r="H875" s="3" t="s">
        <v>908</v>
      </c>
      <c r="I875" s="3">
        <f t="shared" si="117"/>
        <v>-59758</v>
      </c>
      <c r="J875" s="4">
        <f t="shared" si="118"/>
        <v>-0.42373446219518246</v>
      </c>
      <c r="K875" s="5">
        <f t="shared" si="119"/>
        <v>0.57626553780481748</v>
      </c>
      <c r="L875" s="4" t="str">
        <f t="shared" si="120"/>
        <v>Under Budget</v>
      </c>
      <c r="M875">
        <f t="shared" si="121"/>
        <v>2021</v>
      </c>
      <c r="N875">
        <f t="shared" si="122"/>
        <v>9</v>
      </c>
      <c r="O875" t="str">
        <f t="shared" si="123"/>
        <v>Sep</v>
      </c>
      <c r="P875" t="str">
        <f t="shared" si="124"/>
        <v>Q3</v>
      </c>
      <c r="Q875" t="str">
        <f t="shared" si="125"/>
        <v>2021-09</v>
      </c>
    </row>
    <row r="876" spans="1:17" x14ac:dyDescent="0.35">
      <c r="A876" s="2">
        <v>44733</v>
      </c>
      <c r="B876" t="s">
        <v>41</v>
      </c>
      <c r="C876" t="s">
        <v>34</v>
      </c>
      <c r="D876" t="s">
        <v>58</v>
      </c>
      <c r="E876" s="3">
        <v>55628</v>
      </c>
      <c r="F876" s="3">
        <v>148262</v>
      </c>
      <c r="G876" t="s">
        <v>21</v>
      </c>
      <c r="H876" s="3" t="s">
        <v>909</v>
      </c>
      <c r="I876" s="3">
        <f t="shared" si="117"/>
        <v>92634</v>
      </c>
      <c r="J876" s="4">
        <f t="shared" si="118"/>
        <v>1.665240526353635</v>
      </c>
      <c r="K876" s="5">
        <f t="shared" si="119"/>
        <v>2.6652405263536347</v>
      </c>
      <c r="L876" s="4" t="str">
        <f t="shared" si="120"/>
        <v>Over Budget</v>
      </c>
      <c r="M876">
        <f t="shared" si="121"/>
        <v>2022</v>
      </c>
      <c r="N876">
        <f t="shared" si="122"/>
        <v>6</v>
      </c>
      <c r="O876" t="str">
        <f t="shared" si="123"/>
        <v>Jun</v>
      </c>
      <c r="P876" t="str">
        <f t="shared" si="124"/>
        <v>Q2</v>
      </c>
      <c r="Q876" t="str">
        <f t="shared" si="125"/>
        <v>2022-06</v>
      </c>
    </row>
    <row r="877" spans="1:17" x14ac:dyDescent="0.35">
      <c r="A877" s="2">
        <v>44271</v>
      </c>
      <c r="B877" t="s">
        <v>28</v>
      </c>
      <c r="C877" t="s">
        <v>29</v>
      </c>
      <c r="D877" t="s">
        <v>39</v>
      </c>
      <c r="E877" s="3">
        <v>45171</v>
      </c>
      <c r="F877" s="3">
        <v>27939</v>
      </c>
      <c r="G877" t="s">
        <v>32</v>
      </c>
      <c r="H877" s="3" t="s">
        <v>910</v>
      </c>
      <c r="I877" s="3">
        <f t="shared" si="117"/>
        <v>-17232</v>
      </c>
      <c r="J877" s="4">
        <f t="shared" si="118"/>
        <v>-0.38148369529122667</v>
      </c>
      <c r="K877" s="5">
        <f t="shared" si="119"/>
        <v>0.61851630470877328</v>
      </c>
      <c r="L877" s="4" t="str">
        <f t="shared" si="120"/>
        <v>Under Budget</v>
      </c>
      <c r="M877">
        <f t="shared" si="121"/>
        <v>2021</v>
      </c>
      <c r="N877">
        <f t="shared" si="122"/>
        <v>3</v>
      </c>
      <c r="O877" t="str">
        <f t="shared" si="123"/>
        <v>Mar</v>
      </c>
      <c r="P877" t="str">
        <f t="shared" si="124"/>
        <v>Q1</v>
      </c>
      <c r="Q877" t="str">
        <f t="shared" si="125"/>
        <v>2021-03</v>
      </c>
    </row>
    <row r="878" spans="1:17" x14ac:dyDescent="0.35">
      <c r="A878" s="2">
        <v>44582</v>
      </c>
      <c r="B878" t="s">
        <v>41</v>
      </c>
      <c r="C878" t="s">
        <v>24</v>
      </c>
      <c r="D878" t="s">
        <v>39</v>
      </c>
      <c r="E878" s="3">
        <v>48789</v>
      </c>
      <c r="F878" s="3">
        <v>16484</v>
      </c>
      <c r="G878" t="s">
        <v>21</v>
      </c>
      <c r="H878" s="3" t="s">
        <v>911</v>
      </c>
      <c r="I878" s="3">
        <f t="shared" si="117"/>
        <v>-32305</v>
      </c>
      <c r="J878" s="4">
        <f t="shared" si="118"/>
        <v>-0.66213695710098586</v>
      </c>
      <c r="K878" s="5">
        <f t="shared" si="119"/>
        <v>0.33786304289901414</v>
      </c>
      <c r="L878" s="4" t="str">
        <f t="shared" si="120"/>
        <v>Under Budget</v>
      </c>
      <c r="M878">
        <f t="shared" si="121"/>
        <v>2022</v>
      </c>
      <c r="N878">
        <f t="shared" si="122"/>
        <v>1</v>
      </c>
      <c r="O878" t="str">
        <f t="shared" si="123"/>
        <v>Jan</v>
      </c>
      <c r="P878" t="str">
        <f t="shared" si="124"/>
        <v>Q1</v>
      </c>
      <c r="Q878" t="str">
        <f t="shared" si="125"/>
        <v>2022-01</v>
      </c>
    </row>
    <row r="879" spans="1:17" x14ac:dyDescent="0.35">
      <c r="A879" s="2">
        <v>44671</v>
      </c>
      <c r="B879" t="s">
        <v>28</v>
      </c>
      <c r="C879" t="s">
        <v>19</v>
      </c>
      <c r="D879" t="s">
        <v>25</v>
      </c>
      <c r="E879" s="3">
        <v>66572</v>
      </c>
      <c r="F879" s="3">
        <v>65512</v>
      </c>
      <c r="G879" t="s">
        <v>32</v>
      </c>
      <c r="H879" s="3" t="s">
        <v>912</v>
      </c>
      <c r="I879" s="3">
        <f t="shared" si="117"/>
        <v>-1060</v>
      </c>
      <c r="J879" s="4">
        <f t="shared" si="118"/>
        <v>-1.5922610106351019E-2</v>
      </c>
      <c r="K879" s="5">
        <f t="shared" si="119"/>
        <v>0.98407738989364901</v>
      </c>
      <c r="L879" s="4" t="str">
        <f t="shared" si="120"/>
        <v>Under Budget</v>
      </c>
      <c r="M879">
        <f t="shared" si="121"/>
        <v>2022</v>
      </c>
      <c r="N879">
        <f t="shared" si="122"/>
        <v>4</v>
      </c>
      <c r="O879" t="str">
        <f t="shared" si="123"/>
        <v>Apr</v>
      </c>
      <c r="P879" t="str">
        <f t="shared" si="124"/>
        <v>Q2</v>
      </c>
      <c r="Q879" t="str">
        <f t="shared" si="125"/>
        <v>2022-04</v>
      </c>
    </row>
    <row r="880" spans="1:17" x14ac:dyDescent="0.35">
      <c r="A880" s="2">
        <v>44614</v>
      </c>
      <c r="B880" t="s">
        <v>28</v>
      </c>
      <c r="C880" t="s">
        <v>19</v>
      </c>
      <c r="D880" t="s">
        <v>20</v>
      </c>
      <c r="E880" s="3">
        <v>88019</v>
      </c>
      <c r="F880" s="3">
        <v>166429</v>
      </c>
      <c r="G880" t="s">
        <v>35</v>
      </c>
      <c r="H880" s="3" t="s">
        <v>913</v>
      </c>
      <c r="I880" s="3">
        <f t="shared" si="117"/>
        <v>78410</v>
      </c>
      <c r="J880" s="4">
        <f t="shared" si="118"/>
        <v>0.89083038889330712</v>
      </c>
      <c r="K880" s="5">
        <f t="shared" si="119"/>
        <v>1.8908303888933071</v>
      </c>
      <c r="L880" s="4" t="str">
        <f t="shared" si="120"/>
        <v>Over Budget</v>
      </c>
      <c r="M880">
        <f t="shared" si="121"/>
        <v>2022</v>
      </c>
      <c r="N880">
        <f t="shared" si="122"/>
        <v>2</v>
      </c>
      <c r="O880" t="str">
        <f t="shared" si="123"/>
        <v>Feb</v>
      </c>
      <c r="P880" t="str">
        <f t="shared" si="124"/>
        <v>Q1</v>
      </c>
      <c r="Q880" t="str">
        <f t="shared" si="125"/>
        <v>2022-02</v>
      </c>
    </row>
    <row r="881" spans="1:17" x14ac:dyDescent="0.35">
      <c r="A881" s="2">
        <v>44543</v>
      </c>
      <c r="B881" t="s">
        <v>41</v>
      </c>
      <c r="C881" t="s">
        <v>24</v>
      </c>
      <c r="D881" t="s">
        <v>30</v>
      </c>
      <c r="E881" s="3">
        <v>100373</v>
      </c>
      <c r="F881" s="3">
        <v>130495</v>
      </c>
      <c r="G881" t="s">
        <v>32</v>
      </c>
      <c r="H881" s="3" t="s">
        <v>914</v>
      </c>
      <c r="I881" s="3">
        <f t="shared" si="117"/>
        <v>30122</v>
      </c>
      <c r="J881" s="4">
        <f t="shared" si="118"/>
        <v>0.300100624669981</v>
      </c>
      <c r="K881" s="5">
        <f t="shared" si="119"/>
        <v>1.3001006246699809</v>
      </c>
      <c r="L881" s="4" t="str">
        <f t="shared" si="120"/>
        <v>Over Budget</v>
      </c>
      <c r="M881">
        <f t="shared" si="121"/>
        <v>2021</v>
      </c>
      <c r="N881">
        <f t="shared" si="122"/>
        <v>12</v>
      </c>
      <c r="O881" t="str">
        <f t="shared" si="123"/>
        <v>Dec</v>
      </c>
      <c r="P881" t="str">
        <f t="shared" si="124"/>
        <v>Q4</v>
      </c>
      <c r="Q881" t="str">
        <f t="shared" si="125"/>
        <v>2021-12</v>
      </c>
    </row>
    <row r="882" spans="1:17" x14ac:dyDescent="0.35">
      <c r="A882" s="2">
        <v>44836</v>
      </c>
      <c r="B882" t="s">
        <v>18</v>
      </c>
      <c r="C882" t="s">
        <v>43</v>
      </c>
      <c r="D882" t="s">
        <v>20</v>
      </c>
      <c r="E882" s="3">
        <v>77905</v>
      </c>
      <c r="F882" s="3">
        <v>30406</v>
      </c>
      <c r="G882" t="s">
        <v>32</v>
      </c>
      <c r="H882" s="3" t="s">
        <v>915</v>
      </c>
      <c r="I882" s="3">
        <f t="shared" si="117"/>
        <v>-47499</v>
      </c>
      <c r="J882" s="4">
        <f t="shared" si="118"/>
        <v>-0.60970412682112829</v>
      </c>
      <c r="K882" s="5">
        <f t="shared" si="119"/>
        <v>0.39029587317887171</v>
      </c>
      <c r="L882" s="4" t="str">
        <f t="shared" si="120"/>
        <v>Under Budget</v>
      </c>
      <c r="M882">
        <f t="shared" si="121"/>
        <v>2022</v>
      </c>
      <c r="N882">
        <f t="shared" si="122"/>
        <v>10</v>
      </c>
      <c r="O882" t="str">
        <f t="shared" si="123"/>
        <v>Oct</v>
      </c>
      <c r="P882" t="str">
        <f t="shared" si="124"/>
        <v>Q4</v>
      </c>
      <c r="Q882" t="str">
        <f t="shared" si="125"/>
        <v>2022-10</v>
      </c>
    </row>
    <row r="883" spans="1:17" x14ac:dyDescent="0.35">
      <c r="A883" s="2">
        <v>45135</v>
      </c>
      <c r="B883" t="s">
        <v>55</v>
      </c>
      <c r="C883" t="s">
        <v>34</v>
      </c>
      <c r="D883" t="s">
        <v>20</v>
      </c>
      <c r="E883" s="3">
        <v>143539</v>
      </c>
      <c r="F883" s="3">
        <v>163360</v>
      </c>
      <c r="G883" t="s">
        <v>32</v>
      </c>
      <c r="H883" s="3" t="s">
        <v>916</v>
      </c>
      <c r="I883" s="3">
        <f t="shared" si="117"/>
        <v>19821</v>
      </c>
      <c r="J883" s="4">
        <f t="shared" si="118"/>
        <v>0.13808790642264471</v>
      </c>
      <c r="K883" s="5">
        <f t="shared" si="119"/>
        <v>1.1380879064226448</v>
      </c>
      <c r="L883" s="4" t="str">
        <f t="shared" si="120"/>
        <v>Over Budget</v>
      </c>
      <c r="M883">
        <f t="shared" si="121"/>
        <v>2023</v>
      </c>
      <c r="N883">
        <f t="shared" si="122"/>
        <v>7</v>
      </c>
      <c r="O883" t="str">
        <f t="shared" si="123"/>
        <v>Jul</v>
      </c>
      <c r="P883" t="str">
        <f t="shared" si="124"/>
        <v>Q3</v>
      </c>
      <c r="Q883" t="str">
        <f t="shared" si="125"/>
        <v>2023-07</v>
      </c>
    </row>
    <row r="884" spans="1:17" x14ac:dyDescent="0.35">
      <c r="A884" s="2">
        <v>45151</v>
      </c>
      <c r="B884" t="s">
        <v>37</v>
      </c>
      <c r="C884" t="s">
        <v>24</v>
      </c>
      <c r="D884" t="s">
        <v>30</v>
      </c>
      <c r="E884" s="3">
        <v>42241</v>
      </c>
      <c r="F884" s="3">
        <v>15793</v>
      </c>
      <c r="G884" t="s">
        <v>26</v>
      </c>
      <c r="H884" s="3" t="s">
        <v>917</v>
      </c>
      <c r="I884" s="3">
        <f t="shared" si="117"/>
        <v>-26448</v>
      </c>
      <c r="J884" s="4">
        <f t="shared" si="118"/>
        <v>-0.62612154068322246</v>
      </c>
      <c r="K884" s="5">
        <f t="shared" si="119"/>
        <v>0.37387845931677754</v>
      </c>
      <c r="L884" s="4" t="str">
        <f t="shared" si="120"/>
        <v>Under Budget</v>
      </c>
      <c r="M884">
        <f t="shared" si="121"/>
        <v>2023</v>
      </c>
      <c r="N884">
        <f t="shared" si="122"/>
        <v>8</v>
      </c>
      <c r="O884" t="str">
        <f t="shared" si="123"/>
        <v>Aug</v>
      </c>
      <c r="P884" t="str">
        <f t="shared" si="124"/>
        <v>Q3</v>
      </c>
      <c r="Q884" t="str">
        <f t="shared" si="125"/>
        <v>2023-08</v>
      </c>
    </row>
    <row r="885" spans="1:17" x14ac:dyDescent="0.35">
      <c r="A885" s="2">
        <v>45072</v>
      </c>
      <c r="B885" t="s">
        <v>41</v>
      </c>
      <c r="C885" t="s">
        <v>29</v>
      </c>
      <c r="D885" t="s">
        <v>39</v>
      </c>
      <c r="E885" s="3">
        <v>129115</v>
      </c>
      <c r="F885" s="3">
        <v>14677</v>
      </c>
      <c r="G885" t="s">
        <v>26</v>
      </c>
      <c r="H885" s="3" t="s">
        <v>918</v>
      </c>
      <c r="I885" s="3">
        <f t="shared" si="117"/>
        <v>-114438</v>
      </c>
      <c r="J885" s="4">
        <f t="shared" si="118"/>
        <v>-0.88632614336057003</v>
      </c>
      <c r="K885" s="5">
        <f t="shared" si="119"/>
        <v>0.11367385663942997</v>
      </c>
      <c r="L885" s="4" t="str">
        <f t="shared" si="120"/>
        <v>Under Budget</v>
      </c>
      <c r="M885">
        <f t="shared" si="121"/>
        <v>2023</v>
      </c>
      <c r="N885">
        <f t="shared" si="122"/>
        <v>5</v>
      </c>
      <c r="O885" t="str">
        <f t="shared" si="123"/>
        <v>May</v>
      </c>
      <c r="P885" t="str">
        <f t="shared" si="124"/>
        <v>Q2</v>
      </c>
      <c r="Q885" t="str">
        <f t="shared" si="125"/>
        <v>2023-05</v>
      </c>
    </row>
    <row r="886" spans="1:17" x14ac:dyDescent="0.35">
      <c r="A886" s="2">
        <v>44959</v>
      </c>
      <c r="B886" t="s">
        <v>28</v>
      </c>
      <c r="C886" t="s">
        <v>43</v>
      </c>
      <c r="D886" t="s">
        <v>25</v>
      </c>
      <c r="E886" s="3">
        <v>89143</v>
      </c>
      <c r="F886" s="3">
        <v>63869</v>
      </c>
      <c r="G886" t="s">
        <v>26</v>
      </c>
      <c r="H886" s="3" t="s">
        <v>919</v>
      </c>
      <c r="I886" s="3">
        <f t="shared" si="117"/>
        <v>-25274</v>
      </c>
      <c r="J886" s="4">
        <f t="shared" si="118"/>
        <v>-0.28352198153528602</v>
      </c>
      <c r="K886" s="5">
        <f t="shared" si="119"/>
        <v>0.71647801846471404</v>
      </c>
      <c r="L886" s="4" t="str">
        <f t="shared" si="120"/>
        <v>Under Budget</v>
      </c>
      <c r="M886">
        <f t="shared" si="121"/>
        <v>2023</v>
      </c>
      <c r="N886">
        <f t="shared" si="122"/>
        <v>2</v>
      </c>
      <c r="O886" t="str">
        <f t="shared" si="123"/>
        <v>Feb</v>
      </c>
      <c r="P886" t="str">
        <f t="shared" si="124"/>
        <v>Q1</v>
      </c>
      <c r="Q886" t="str">
        <f t="shared" si="125"/>
        <v>2023-02</v>
      </c>
    </row>
    <row r="887" spans="1:17" x14ac:dyDescent="0.35">
      <c r="A887" s="2">
        <v>44860</v>
      </c>
      <c r="B887" t="s">
        <v>41</v>
      </c>
      <c r="C887" t="s">
        <v>24</v>
      </c>
      <c r="D887" t="s">
        <v>58</v>
      </c>
      <c r="E887" s="3">
        <v>44822</v>
      </c>
      <c r="F887" s="3">
        <v>99034</v>
      </c>
      <c r="G887" t="s">
        <v>35</v>
      </c>
      <c r="H887" s="3" t="s">
        <v>920</v>
      </c>
      <c r="I887" s="3">
        <f t="shared" si="117"/>
        <v>54212</v>
      </c>
      <c r="J887" s="4">
        <f t="shared" si="118"/>
        <v>1.20949533711124</v>
      </c>
      <c r="K887" s="5">
        <f t="shared" si="119"/>
        <v>2.2094953371112398</v>
      </c>
      <c r="L887" s="4" t="str">
        <f t="shared" si="120"/>
        <v>Over Budget</v>
      </c>
      <c r="M887">
        <f t="shared" si="121"/>
        <v>2022</v>
      </c>
      <c r="N887">
        <f t="shared" si="122"/>
        <v>10</v>
      </c>
      <c r="O887" t="str">
        <f t="shared" si="123"/>
        <v>Oct</v>
      </c>
      <c r="P887" t="str">
        <f t="shared" si="124"/>
        <v>Q4</v>
      </c>
      <c r="Q887" t="str">
        <f t="shared" si="125"/>
        <v>2022-10</v>
      </c>
    </row>
    <row r="888" spans="1:17" x14ac:dyDescent="0.35">
      <c r="A888" s="2">
        <v>44221</v>
      </c>
      <c r="B888" t="s">
        <v>55</v>
      </c>
      <c r="C888" t="s">
        <v>23</v>
      </c>
      <c r="D888" t="s">
        <v>39</v>
      </c>
      <c r="E888" s="3">
        <v>27907</v>
      </c>
      <c r="F888" s="3">
        <v>132700</v>
      </c>
      <c r="G888" t="s">
        <v>21</v>
      </c>
      <c r="H888" s="3" t="s">
        <v>921</v>
      </c>
      <c r="I888" s="3">
        <f t="shared" si="117"/>
        <v>104793</v>
      </c>
      <c r="J888" s="4">
        <f t="shared" si="118"/>
        <v>3.755079370767191</v>
      </c>
      <c r="K888" s="5">
        <f t="shared" si="119"/>
        <v>4.7550793707671914</v>
      </c>
      <c r="L888" s="4" t="str">
        <f t="shared" si="120"/>
        <v>Over Budget</v>
      </c>
      <c r="M888">
        <f t="shared" si="121"/>
        <v>2021</v>
      </c>
      <c r="N888">
        <f t="shared" si="122"/>
        <v>1</v>
      </c>
      <c r="O888" t="str">
        <f t="shared" si="123"/>
        <v>Jan</v>
      </c>
      <c r="P888" t="str">
        <f t="shared" si="124"/>
        <v>Q1</v>
      </c>
      <c r="Q888" t="str">
        <f t="shared" si="125"/>
        <v>2021-01</v>
      </c>
    </row>
    <row r="889" spans="1:17" x14ac:dyDescent="0.35">
      <c r="A889" s="2">
        <v>44906</v>
      </c>
      <c r="B889" t="s">
        <v>23</v>
      </c>
      <c r="C889" t="s">
        <v>29</v>
      </c>
      <c r="D889" t="s">
        <v>25</v>
      </c>
      <c r="E889" s="3">
        <v>49512</v>
      </c>
      <c r="F889" s="3">
        <v>64335</v>
      </c>
      <c r="G889" t="s">
        <v>32</v>
      </c>
      <c r="H889" s="3" t="s">
        <v>922</v>
      </c>
      <c r="I889" s="3">
        <f t="shared" si="117"/>
        <v>14823</v>
      </c>
      <c r="J889" s="4">
        <f t="shared" si="118"/>
        <v>0.29938196800775568</v>
      </c>
      <c r="K889" s="5">
        <f t="shared" si="119"/>
        <v>1.2993819680077556</v>
      </c>
      <c r="L889" s="4" t="str">
        <f t="shared" si="120"/>
        <v>Over Budget</v>
      </c>
      <c r="M889">
        <f t="shared" si="121"/>
        <v>2022</v>
      </c>
      <c r="N889">
        <f t="shared" si="122"/>
        <v>12</v>
      </c>
      <c r="O889" t="str">
        <f t="shared" si="123"/>
        <v>Dec</v>
      </c>
      <c r="P889" t="str">
        <f t="shared" si="124"/>
        <v>Q4</v>
      </c>
      <c r="Q889" t="str">
        <f t="shared" si="125"/>
        <v>2022-12</v>
      </c>
    </row>
    <row r="890" spans="1:17" x14ac:dyDescent="0.35">
      <c r="A890" s="2">
        <v>44373</v>
      </c>
      <c r="B890" t="s">
        <v>28</v>
      </c>
      <c r="C890" t="s">
        <v>29</v>
      </c>
      <c r="D890" t="s">
        <v>39</v>
      </c>
      <c r="E890" s="3">
        <v>95656</v>
      </c>
      <c r="F890" s="3">
        <v>152340</v>
      </c>
      <c r="G890" t="s">
        <v>32</v>
      </c>
      <c r="H890" s="3" t="s">
        <v>923</v>
      </c>
      <c r="I890" s="3">
        <f t="shared" si="117"/>
        <v>56684</v>
      </c>
      <c r="J890" s="4">
        <f t="shared" si="118"/>
        <v>0.59258175127540358</v>
      </c>
      <c r="K890" s="5">
        <f t="shared" si="119"/>
        <v>1.5925817512754035</v>
      </c>
      <c r="L890" s="4" t="str">
        <f t="shared" si="120"/>
        <v>Over Budget</v>
      </c>
      <c r="M890">
        <f t="shared" si="121"/>
        <v>2021</v>
      </c>
      <c r="N890">
        <f t="shared" si="122"/>
        <v>6</v>
      </c>
      <c r="O890" t="str">
        <f t="shared" si="123"/>
        <v>Jun</v>
      </c>
      <c r="P890" t="str">
        <f t="shared" si="124"/>
        <v>Q2</v>
      </c>
      <c r="Q890" t="str">
        <f t="shared" si="125"/>
        <v>2021-06</v>
      </c>
    </row>
    <row r="891" spans="1:17" x14ac:dyDescent="0.35">
      <c r="A891" s="2">
        <v>44481</v>
      </c>
      <c r="B891" t="s">
        <v>37</v>
      </c>
      <c r="C891" t="s">
        <v>19</v>
      </c>
      <c r="D891" t="s">
        <v>30</v>
      </c>
      <c r="E891" s="3">
        <v>15357</v>
      </c>
      <c r="F891" s="3">
        <v>18634</v>
      </c>
      <c r="G891" t="s">
        <v>21</v>
      </c>
      <c r="H891" s="3" t="s">
        <v>924</v>
      </c>
      <c r="I891" s="3">
        <f t="shared" si="117"/>
        <v>3277</v>
      </c>
      <c r="J891" s="4">
        <f t="shared" si="118"/>
        <v>0.21338803151657224</v>
      </c>
      <c r="K891" s="5">
        <f t="shared" si="119"/>
        <v>1.2133880315165722</v>
      </c>
      <c r="L891" s="4" t="str">
        <f t="shared" si="120"/>
        <v>Over Budget</v>
      </c>
      <c r="M891">
        <f t="shared" si="121"/>
        <v>2021</v>
      </c>
      <c r="N891">
        <f t="shared" si="122"/>
        <v>10</v>
      </c>
      <c r="O891" t="str">
        <f t="shared" si="123"/>
        <v>Oct</v>
      </c>
      <c r="P891" t="str">
        <f t="shared" si="124"/>
        <v>Q4</v>
      </c>
      <c r="Q891" t="str">
        <f t="shared" si="125"/>
        <v>2021-10</v>
      </c>
    </row>
    <row r="892" spans="1:17" x14ac:dyDescent="0.35">
      <c r="A892" s="2">
        <v>44259</v>
      </c>
      <c r="B892" t="s">
        <v>37</v>
      </c>
      <c r="C892" t="s">
        <v>23</v>
      </c>
      <c r="D892" t="s">
        <v>20</v>
      </c>
      <c r="E892" s="3">
        <v>136292</v>
      </c>
      <c r="F892" s="3">
        <v>14420</v>
      </c>
      <c r="G892" t="s">
        <v>26</v>
      </c>
      <c r="H892" s="3" t="s">
        <v>925</v>
      </c>
      <c r="I892" s="3">
        <f t="shared" si="117"/>
        <v>-121872</v>
      </c>
      <c r="J892" s="4">
        <f t="shared" si="118"/>
        <v>-0.89419775188565731</v>
      </c>
      <c r="K892" s="5">
        <f t="shared" si="119"/>
        <v>0.10580224811434273</v>
      </c>
      <c r="L892" s="4" t="str">
        <f t="shared" si="120"/>
        <v>Under Budget</v>
      </c>
      <c r="M892">
        <f t="shared" si="121"/>
        <v>2021</v>
      </c>
      <c r="N892">
        <f t="shared" si="122"/>
        <v>3</v>
      </c>
      <c r="O892" t="str">
        <f t="shared" si="123"/>
        <v>Mar</v>
      </c>
      <c r="P892" t="str">
        <f t="shared" si="124"/>
        <v>Q1</v>
      </c>
      <c r="Q892" t="str">
        <f t="shared" si="125"/>
        <v>2021-03</v>
      </c>
    </row>
    <row r="893" spans="1:17" x14ac:dyDescent="0.35">
      <c r="A893" s="2">
        <v>45199</v>
      </c>
      <c r="B893" t="s">
        <v>37</v>
      </c>
      <c r="C893" t="s">
        <v>23</v>
      </c>
      <c r="D893" t="s">
        <v>30</v>
      </c>
      <c r="E893" s="3">
        <v>23616</v>
      </c>
      <c r="F893" s="3">
        <v>77914</v>
      </c>
      <c r="G893" t="s">
        <v>35</v>
      </c>
      <c r="H893" s="3" t="s">
        <v>926</v>
      </c>
      <c r="I893" s="3">
        <f t="shared" si="117"/>
        <v>54298</v>
      </c>
      <c r="J893" s="4">
        <f t="shared" si="118"/>
        <v>2.2992039295392952</v>
      </c>
      <c r="K893" s="5">
        <f t="shared" si="119"/>
        <v>3.2992039295392952</v>
      </c>
      <c r="L893" s="4" t="str">
        <f t="shared" si="120"/>
        <v>Over Budget</v>
      </c>
      <c r="M893">
        <f t="shared" si="121"/>
        <v>2023</v>
      </c>
      <c r="N893">
        <f t="shared" si="122"/>
        <v>9</v>
      </c>
      <c r="O893" t="str">
        <f t="shared" si="123"/>
        <v>Sep</v>
      </c>
      <c r="P893" t="str">
        <f t="shared" si="124"/>
        <v>Q3</v>
      </c>
      <c r="Q893" t="str">
        <f t="shared" si="125"/>
        <v>2023-09</v>
      </c>
    </row>
    <row r="894" spans="1:17" x14ac:dyDescent="0.35">
      <c r="A894" s="2">
        <v>44858</v>
      </c>
      <c r="B894" t="s">
        <v>23</v>
      </c>
      <c r="C894" t="s">
        <v>29</v>
      </c>
      <c r="D894" t="s">
        <v>58</v>
      </c>
      <c r="E894" s="3">
        <v>84759</v>
      </c>
      <c r="F894" s="3">
        <v>74534</v>
      </c>
      <c r="G894" t="s">
        <v>32</v>
      </c>
      <c r="H894" s="3" t="s">
        <v>927</v>
      </c>
      <c r="I894" s="3">
        <f t="shared" si="117"/>
        <v>-10225</v>
      </c>
      <c r="J894" s="4">
        <f t="shared" si="118"/>
        <v>-0.12063615663233403</v>
      </c>
      <c r="K894" s="5">
        <f t="shared" si="119"/>
        <v>0.87936384336766593</v>
      </c>
      <c r="L894" s="4" t="str">
        <f t="shared" si="120"/>
        <v>Under Budget</v>
      </c>
      <c r="M894">
        <f t="shared" si="121"/>
        <v>2022</v>
      </c>
      <c r="N894">
        <f t="shared" si="122"/>
        <v>10</v>
      </c>
      <c r="O894" t="str">
        <f t="shared" si="123"/>
        <v>Oct</v>
      </c>
      <c r="P894" t="str">
        <f t="shared" si="124"/>
        <v>Q4</v>
      </c>
      <c r="Q894" t="str">
        <f t="shared" si="125"/>
        <v>2022-10</v>
      </c>
    </row>
    <row r="895" spans="1:17" x14ac:dyDescent="0.35">
      <c r="A895" s="2">
        <v>44862</v>
      </c>
      <c r="B895" t="s">
        <v>18</v>
      </c>
      <c r="C895" t="s">
        <v>34</v>
      </c>
      <c r="D895" t="s">
        <v>30</v>
      </c>
      <c r="E895" s="3">
        <v>108273</v>
      </c>
      <c r="F895" s="3">
        <v>12302</v>
      </c>
      <c r="G895" t="s">
        <v>21</v>
      </c>
      <c r="H895" s="3" t="s">
        <v>928</v>
      </c>
      <c r="I895" s="3">
        <f t="shared" si="117"/>
        <v>-95971</v>
      </c>
      <c r="J895" s="4">
        <f t="shared" si="118"/>
        <v>-0.88637979921125298</v>
      </c>
      <c r="K895" s="5">
        <f t="shared" si="119"/>
        <v>0.11362020078874696</v>
      </c>
      <c r="L895" s="4" t="str">
        <f t="shared" si="120"/>
        <v>Under Budget</v>
      </c>
      <c r="M895">
        <f t="shared" si="121"/>
        <v>2022</v>
      </c>
      <c r="N895">
        <f t="shared" si="122"/>
        <v>10</v>
      </c>
      <c r="O895" t="str">
        <f t="shared" si="123"/>
        <v>Oct</v>
      </c>
      <c r="P895" t="str">
        <f t="shared" si="124"/>
        <v>Q4</v>
      </c>
      <c r="Q895" t="str">
        <f t="shared" si="125"/>
        <v>2022-10</v>
      </c>
    </row>
    <row r="896" spans="1:17" x14ac:dyDescent="0.35">
      <c r="A896" s="2">
        <v>44352</v>
      </c>
      <c r="B896" t="s">
        <v>28</v>
      </c>
      <c r="C896" t="s">
        <v>43</v>
      </c>
      <c r="D896" t="s">
        <v>20</v>
      </c>
      <c r="E896" s="3">
        <v>126694</v>
      </c>
      <c r="F896" s="3">
        <v>146902</v>
      </c>
      <c r="G896" t="s">
        <v>26</v>
      </c>
      <c r="H896" s="3" t="s">
        <v>929</v>
      </c>
      <c r="I896" s="3">
        <f t="shared" si="117"/>
        <v>20208</v>
      </c>
      <c r="J896" s="4">
        <f t="shared" si="118"/>
        <v>0.15950242316131782</v>
      </c>
      <c r="K896" s="5">
        <f t="shared" si="119"/>
        <v>1.1595024231613178</v>
      </c>
      <c r="L896" s="4" t="str">
        <f t="shared" si="120"/>
        <v>Over Budget</v>
      </c>
      <c r="M896">
        <f t="shared" si="121"/>
        <v>2021</v>
      </c>
      <c r="N896">
        <f t="shared" si="122"/>
        <v>6</v>
      </c>
      <c r="O896" t="str">
        <f t="shared" si="123"/>
        <v>Jun</v>
      </c>
      <c r="P896" t="str">
        <f t="shared" si="124"/>
        <v>Q2</v>
      </c>
      <c r="Q896" t="str">
        <f t="shared" si="125"/>
        <v>2021-06</v>
      </c>
    </row>
    <row r="897" spans="1:17" x14ac:dyDescent="0.35">
      <c r="A897" s="2">
        <v>45269</v>
      </c>
      <c r="B897" t="s">
        <v>23</v>
      </c>
      <c r="C897" t="s">
        <v>19</v>
      </c>
      <c r="D897" t="s">
        <v>39</v>
      </c>
      <c r="E897" s="3">
        <v>19422</v>
      </c>
      <c r="F897" s="3">
        <v>121202</v>
      </c>
      <c r="G897" t="s">
        <v>35</v>
      </c>
      <c r="H897" s="3" t="s">
        <v>930</v>
      </c>
      <c r="I897" s="3">
        <f t="shared" si="117"/>
        <v>101780</v>
      </c>
      <c r="J897" s="4">
        <f t="shared" si="118"/>
        <v>5.240448975388734</v>
      </c>
      <c r="K897" s="5">
        <f t="shared" si="119"/>
        <v>6.240448975388734</v>
      </c>
      <c r="L897" s="4" t="str">
        <f t="shared" si="120"/>
        <v>Over Budget</v>
      </c>
      <c r="M897">
        <f t="shared" si="121"/>
        <v>2023</v>
      </c>
      <c r="N897">
        <f t="shared" si="122"/>
        <v>12</v>
      </c>
      <c r="O897" t="str">
        <f t="shared" si="123"/>
        <v>Dec</v>
      </c>
      <c r="P897" t="str">
        <f t="shared" si="124"/>
        <v>Q4</v>
      </c>
      <c r="Q897" t="str">
        <f t="shared" si="125"/>
        <v>2023-12</v>
      </c>
    </row>
    <row r="898" spans="1:17" x14ac:dyDescent="0.35">
      <c r="A898" s="2">
        <v>45163</v>
      </c>
      <c r="B898" t="s">
        <v>28</v>
      </c>
      <c r="C898" t="s">
        <v>23</v>
      </c>
      <c r="D898" t="s">
        <v>25</v>
      </c>
      <c r="E898" s="3">
        <v>149674</v>
      </c>
      <c r="F898" s="3">
        <v>26908</v>
      </c>
      <c r="G898" t="s">
        <v>21</v>
      </c>
      <c r="H898" s="3" t="s">
        <v>931</v>
      </c>
      <c r="I898" s="3">
        <f t="shared" si="117"/>
        <v>-122766</v>
      </c>
      <c r="J898" s="4">
        <f t="shared" si="118"/>
        <v>-0.82022261715461608</v>
      </c>
      <c r="K898" s="5">
        <f t="shared" si="119"/>
        <v>0.17977738284538397</v>
      </c>
      <c r="L898" s="4" t="str">
        <f t="shared" si="120"/>
        <v>Under Budget</v>
      </c>
      <c r="M898">
        <f t="shared" si="121"/>
        <v>2023</v>
      </c>
      <c r="N898">
        <f t="shared" si="122"/>
        <v>8</v>
      </c>
      <c r="O898" t="str">
        <f t="shared" si="123"/>
        <v>Aug</v>
      </c>
      <c r="P898" t="str">
        <f t="shared" si="124"/>
        <v>Q3</v>
      </c>
      <c r="Q898" t="str">
        <f t="shared" si="125"/>
        <v>2023-08</v>
      </c>
    </row>
    <row r="899" spans="1:17" x14ac:dyDescent="0.35">
      <c r="A899" s="2">
        <v>45045</v>
      </c>
      <c r="B899" t="s">
        <v>23</v>
      </c>
      <c r="C899" t="s">
        <v>19</v>
      </c>
      <c r="D899" t="s">
        <v>58</v>
      </c>
      <c r="E899" s="3">
        <v>20497</v>
      </c>
      <c r="F899" s="3">
        <v>53191</v>
      </c>
      <c r="G899" t="s">
        <v>21</v>
      </c>
      <c r="H899" s="3" t="s">
        <v>932</v>
      </c>
      <c r="I899" s="3">
        <f t="shared" si="117"/>
        <v>32694</v>
      </c>
      <c r="J899" s="4">
        <f t="shared" si="118"/>
        <v>1.5950626921012832</v>
      </c>
      <c r="K899" s="5">
        <f t="shared" si="119"/>
        <v>2.5950626921012829</v>
      </c>
      <c r="L899" s="4" t="str">
        <f t="shared" si="120"/>
        <v>Over Budget</v>
      </c>
      <c r="M899">
        <f t="shared" si="121"/>
        <v>2023</v>
      </c>
      <c r="N899">
        <f t="shared" si="122"/>
        <v>4</v>
      </c>
      <c r="O899" t="str">
        <f t="shared" si="123"/>
        <v>Apr</v>
      </c>
      <c r="P899" t="str">
        <f t="shared" si="124"/>
        <v>Q2</v>
      </c>
      <c r="Q899" t="str">
        <f t="shared" si="125"/>
        <v>2023-04</v>
      </c>
    </row>
    <row r="900" spans="1:17" x14ac:dyDescent="0.35">
      <c r="A900" s="2">
        <v>44885</v>
      </c>
      <c r="B900" t="s">
        <v>23</v>
      </c>
      <c r="C900" t="s">
        <v>29</v>
      </c>
      <c r="D900" t="s">
        <v>39</v>
      </c>
      <c r="E900" s="3">
        <v>131482</v>
      </c>
      <c r="F900" s="3">
        <v>162671</v>
      </c>
      <c r="G900" t="s">
        <v>32</v>
      </c>
      <c r="H900" s="3" t="s">
        <v>933</v>
      </c>
      <c r="I900" s="3">
        <f t="shared" si="117"/>
        <v>31189</v>
      </c>
      <c r="J900" s="4">
        <f t="shared" si="118"/>
        <v>0.23721117719535753</v>
      </c>
      <c r="K900" s="5">
        <f t="shared" si="119"/>
        <v>1.2372111771953576</v>
      </c>
      <c r="L900" s="4" t="str">
        <f t="shared" si="120"/>
        <v>Over Budget</v>
      </c>
      <c r="M900">
        <f t="shared" si="121"/>
        <v>2022</v>
      </c>
      <c r="N900">
        <f t="shared" si="122"/>
        <v>11</v>
      </c>
      <c r="O900" t="str">
        <f t="shared" si="123"/>
        <v>Nov</v>
      </c>
      <c r="P900" t="str">
        <f t="shared" si="124"/>
        <v>Q4</v>
      </c>
      <c r="Q900" t="str">
        <f t="shared" si="125"/>
        <v>2022-11</v>
      </c>
    </row>
    <row r="901" spans="1:17" x14ac:dyDescent="0.35">
      <c r="A901" s="2">
        <v>44344</v>
      </c>
      <c r="B901" t="s">
        <v>18</v>
      </c>
      <c r="C901" t="s">
        <v>43</v>
      </c>
      <c r="D901" t="s">
        <v>25</v>
      </c>
      <c r="E901" s="3">
        <v>57229</v>
      </c>
      <c r="F901" s="3">
        <v>32373</v>
      </c>
      <c r="G901" t="s">
        <v>35</v>
      </c>
      <c r="H901" s="3" t="s">
        <v>934</v>
      </c>
      <c r="I901" s="3">
        <f t="shared" ref="I901:I964" si="126">F901-E901</f>
        <v>-24856</v>
      </c>
      <c r="J901" s="4">
        <f t="shared" ref="J901:J964" si="127">IFERROR(I901/E901,0)</f>
        <v>-0.43432525467857203</v>
      </c>
      <c r="K901" s="5">
        <f t="shared" ref="K901:K964" si="128">IFERROR(F901/E901,0)</f>
        <v>0.56567474532142792</v>
      </c>
      <c r="L901" s="4" t="str">
        <f t="shared" ref="L901:L964" si="129">IF(I901&gt;0,"Over Budget",IF(I901&lt;0,"Under Budget","On Budget"))</f>
        <v>Under Budget</v>
      </c>
      <c r="M901">
        <f t="shared" ref="M901:M964" si="130">YEAR(A901)</f>
        <v>2021</v>
      </c>
      <c r="N901">
        <f t="shared" ref="N901:N964" si="131">MONTH(A901)</f>
        <v>5</v>
      </c>
      <c r="O901" t="str">
        <f t="shared" ref="O901:O964" si="132">TEXT(A901,"mmm")</f>
        <v>May</v>
      </c>
      <c r="P901" t="str">
        <f t="shared" ref="P901:P964" si="133">"Q"&amp;ROUNDUP(MONTH(A901)/3,0)</f>
        <v>Q2</v>
      </c>
      <c r="Q901" t="str">
        <f t="shared" ref="Q901:Q964" si="134">TEXT(A901,"yyyy-mm")</f>
        <v>2021-05</v>
      </c>
    </row>
    <row r="902" spans="1:17" x14ac:dyDescent="0.35">
      <c r="A902" s="2">
        <v>44538</v>
      </c>
      <c r="B902" t="s">
        <v>28</v>
      </c>
      <c r="C902" t="s">
        <v>24</v>
      </c>
      <c r="D902" t="s">
        <v>20</v>
      </c>
      <c r="E902" s="3">
        <v>78628</v>
      </c>
      <c r="F902" s="3">
        <v>150076</v>
      </c>
      <c r="G902" t="s">
        <v>35</v>
      </c>
      <c r="H902" s="3" t="s">
        <v>935</v>
      </c>
      <c r="I902" s="3">
        <f t="shared" si="126"/>
        <v>71448</v>
      </c>
      <c r="J902" s="4">
        <f t="shared" si="127"/>
        <v>0.90868392938902176</v>
      </c>
      <c r="K902" s="5">
        <f t="shared" si="128"/>
        <v>1.9086839293890216</v>
      </c>
      <c r="L902" s="4" t="str">
        <f t="shared" si="129"/>
        <v>Over Budget</v>
      </c>
      <c r="M902">
        <f t="shared" si="130"/>
        <v>2021</v>
      </c>
      <c r="N902">
        <f t="shared" si="131"/>
        <v>12</v>
      </c>
      <c r="O902" t="str">
        <f t="shared" si="132"/>
        <v>Dec</v>
      </c>
      <c r="P902" t="str">
        <f t="shared" si="133"/>
        <v>Q4</v>
      </c>
      <c r="Q902" t="str">
        <f t="shared" si="134"/>
        <v>2021-12</v>
      </c>
    </row>
    <row r="903" spans="1:17" x14ac:dyDescent="0.35">
      <c r="A903" s="2">
        <v>44672</v>
      </c>
      <c r="B903" t="s">
        <v>23</v>
      </c>
      <c r="C903" t="s">
        <v>23</v>
      </c>
      <c r="D903" t="s">
        <v>30</v>
      </c>
      <c r="E903" s="3">
        <v>78127</v>
      </c>
      <c r="F903" s="3">
        <v>126886</v>
      </c>
      <c r="G903" t="s">
        <v>26</v>
      </c>
      <c r="H903" s="3" t="s">
        <v>936</v>
      </c>
      <c r="I903" s="3">
        <f t="shared" si="126"/>
        <v>48759</v>
      </c>
      <c r="J903" s="4">
        <f t="shared" si="127"/>
        <v>0.62409922305988963</v>
      </c>
      <c r="K903" s="5">
        <f t="shared" si="128"/>
        <v>1.6240992230598896</v>
      </c>
      <c r="L903" s="4" t="str">
        <f t="shared" si="129"/>
        <v>Over Budget</v>
      </c>
      <c r="M903">
        <f t="shared" si="130"/>
        <v>2022</v>
      </c>
      <c r="N903">
        <f t="shared" si="131"/>
        <v>4</v>
      </c>
      <c r="O903" t="str">
        <f t="shared" si="132"/>
        <v>Apr</v>
      </c>
      <c r="P903" t="str">
        <f t="shared" si="133"/>
        <v>Q2</v>
      </c>
      <c r="Q903" t="str">
        <f t="shared" si="134"/>
        <v>2022-04</v>
      </c>
    </row>
    <row r="904" spans="1:17" x14ac:dyDescent="0.35">
      <c r="A904" s="2">
        <v>45283</v>
      </c>
      <c r="B904" t="s">
        <v>18</v>
      </c>
      <c r="C904" t="s">
        <v>43</v>
      </c>
      <c r="D904" t="s">
        <v>39</v>
      </c>
      <c r="E904" s="3">
        <v>110806</v>
      </c>
      <c r="F904" s="3">
        <v>57157</v>
      </c>
      <c r="G904" t="s">
        <v>26</v>
      </c>
      <c r="H904" s="3" t="s">
        <v>937</v>
      </c>
      <c r="I904" s="3">
        <f t="shared" si="126"/>
        <v>-53649</v>
      </c>
      <c r="J904" s="4">
        <f t="shared" si="127"/>
        <v>-0.48417053228164542</v>
      </c>
      <c r="K904" s="5">
        <f t="shared" si="128"/>
        <v>0.51582946771835458</v>
      </c>
      <c r="L904" s="4" t="str">
        <f t="shared" si="129"/>
        <v>Under Budget</v>
      </c>
      <c r="M904">
        <f t="shared" si="130"/>
        <v>2023</v>
      </c>
      <c r="N904">
        <f t="shared" si="131"/>
        <v>12</v>
      </c>
      <c r="O904" t="str">
        <f t="shared" si="132"/>
        <v>Dec</v>
      </c>
      <c r="P904" t="str">
        <f t="shared" si="133"/>
        <v>Q4</v>
      </c>
      <c r="Q904" t="str">
        <f t="shared" si="134"/>
        <v>2023-12</v>
      </c>
    </row>
    <row r="905" spans="1:17" x14ac:dyDescent="0.35">
      <c r="A905" s="2">
        <v>44757</v>
      </c>
      <c r="B905" t="s">
        <v>41</v>
      </c>
      <c r="C905" t="s">
        <v>19</v>
      </c>
      <c r="D905" t="s">
        <v>25</v>
      </c>
      <c r="E905" s="3">
        <v>29476</v>
      </c>
      <c r="F905" s="3">
        <v>65355</v>
      </c>
      <c r="G905" t="s">
        <v>32</v>
      </c>
      <c r="H905" s="3" t="s">
        <v>938</v>
      </c>
      <c r="I905" s="3">
        <f t="shared" si="126"/>
        <v>35879</v>
      </c>
      <c r="J905" s="4">
        <f t="shared" si="127"/>
        <v>1.2172275749762518</v>
      </c>
      <c r="K905" s="5">
        <f t="shared" si="128"/>
        <v>2.2172275749762518</v>
      </c>
      <c r="L905" s="4" t="str">
        <f t="shared" si="129"/>
        <v>Over Budget</v>
      </c>
      <c r="M905">
        <f t="shared" si="130"/>
        <v>2022</v>
      </c>
      <c r="N905">
        <f t="shared" si="131"/>
        <v>7</v>
      </c>
      <c r="O905" t="str">
        <f t="shared" si="132"/>
        <v>Jul</v>
      </c>
      <c r="P905" t="str">
        <f t="shared" si="133"/>
        <v>Q3</v>
      </c>
      <c r="Q905" t="str">
        <f t="shared" si="134"/>
        <v>2022-07</v>
      </c>
    </row>
    <row r="906" spans="1:17" x14ac:dyDescent="0.35">
      <c r="A906" s="2">
        <v>44523</v>
      </c>
      <c r="B906" t="s">
        <v>55</v>
      </c>
      <c r="C906" t="s">
        <v>29</v>
      </c>
      <c r="D906" t="s">
        <v>25</v>
      </c>
      <c r="E906" s="3">
        <v>82597</v>
      </c>
      <c r="F906" s="3">
        <v>10150</v>
      </c>
      <c r="G906" t="s">
        <v>35</v>
      </c>
      <c r="H906" s="3" t="s">
        <v>939</v>
      </c>
      <c r="I906" s="3">
        <f t="shared" si="126"/>
        <v>-72447</v>
      </c>
      <c r="J906" s="4">
        <f t="shared" si="127"/>
        <v>-0.87711418090245408</v>
      </c>
      <c r="K906" s="5">
        <f t="shared" si="128"/>
        <v>0.12288581909754591</v>
      </c>
      <c r="L906" s="4" t="str">
        <f t="shared" si="129"/>
        <v>Under Budget</v>
      </c>
      <c r="M906">
        <f t="shared" si="130"/>
        <v>2021</v>
      </c>
      <c r="N906">
        <f t="shared" si="131"/>
        <v>11</v>
      </c>
      <c r="O906" t="str">
        <f t="shared" si="132"/>
        <v>Nov</v>
      </c>
      <c r="P906" t="str">
        <f t="shared" si="133"/>
        <v>Q4</v>
      </c>
      <c r="Q906" t="str">
        <f t="shared" si="134"/>
        <v>2021-11</v>
      </c>
    </row>
    <row r="907" spans="1:17" x14ac:dyDescent="0.35">
      <c r="A907" s="2">
        <v>45186</v>
      </c>
      <c r="B907" t="s">
        <v>23</v>
      </c>
      <c r="C907" t="s">
        <v>43</v>
      </c>
      <c r="D907" t="s">
        <v>30</v>
      </c>
      <c r="E907" s="3">
        <v>91697</v>
      </c>
      <c r="F907" s="3">
        <v>31226</v>
      </c>
      <c r="G907" t="s">
        <v>26</v>
      </c>
      <c r="H907" s="3" t="s">
        <v>940</v>
      </c>
      <c r="I907" s="3">
        <f t="shared" si="126"/>
        <v>-60471</v>
      </c>
      <c r="J907" s="4">
        <f t="shared" si="127"/>
        <v>-0.65946541326324748</v>
      </c>
      <c r="K907" s="5">
        <f t="shared" si="128"/>
        <v>0.34053458673675258</v>
      </c>
      <c r="L907" s="4" t="str">
        <f t="shared" si="129"/>
        <v>Under Budget</v>
      </c>
      <c r="M907">
        <f t="shared" si="130"/>
        <v>2023</v>
      </c>
      <c r="N907">
        <f t="shared" si="131"/>
        <v>9</v>
      </c>
      <c r="O907" t="str">
        <f t="shared" si="132"/>
        <v>Sep</v>
      </c>
      <c r="P907" t="str">
        <f t="shared" si="133"/>
        <v>Q3</v>
      </c>
      <c r="Q907" t="str">
        <f t="shared" si="134"/>
        <v>2023-09</v>
      </c>
    </row>
    <row r="908" spans="1:17" x14ac:dyDescent="0.35">
      <c r="A908" s="2">
        <v>44411</v>
      </c>
      <c r="B908" t="s">
        <v>37</v>
      </c>
      <c r="C908" t="s">
        <v>24</v>
      </c>
      <c r="D908" t="s">
        <v>39</v>
      </c>
      <c r="E908" s="3">
        <v>77209</v>
      </c>
      <c r="F908" s="3">
        <v>87680</v>
      </c>
      <c r="G908" t="s">
        <v>35</v>
      </c>
      <c r="H908" s="3" t="s">
        <v>941</v>
      </c>
      <c r="I908" s="3">
        <f t="shared" si="126"/>
        <v>10471</v>
      </c>
      <c r="J908" s="4">
        <f t="shared" si="127"/>
        <v>0.1356189045318551</v>
      </c>
      <c r="K908" s="5">
        <f t="shared" si="128"/>
        <v>1.135618904531855</v>
      </c>
      <c r="L908" s="4" t="str">
        <f t="shared" si="129"/>
        <v>Over Budget</v>
      </c>
      <c r="M908">
        <f t="shared" si="130"/>
        <v>2021</v>
      </c>
      <c r="N908">
        <f t="shared" si="131"/>
        <v>8</v>
      </c>
      <c r="O908" t="str">
        <f t="shared" si="132"/>
        <v>Aug</v>
      </c>
      <c r="P908" t="str">
        <f t="shared" si="133"/>
        <v>Q3</v>
      </c>
      <c r="Q908" t="str">
        <f t="shared" si="134"/>
        <v>2021-08</v>
      </c>
    </row>
    <row r="909" spans="1:17" x14ac:dyDescent="0.35">
      <c r="A909" s="2">
        <v>44631</v>
      </c>
      <c r="B909" t="s">
        <v>18</v>
      </c>
      <c r="C909" t="s">
        <v>43</v>
      </c>
      <c r="D909" t="s">
        <v>39</v>
      </c>
      <c r="E909" s="3">
        <v>101200</v>
      </c>
      <c r="F909" s="3">
        <v>94442</v>
      </c>
      <c r="G909" t="s">
        <v>21</v>
      </c>
      <c r="H909" s="3" t="s">
        <v>942</v>
      </c>
      <c r="I909" s="3">
        <f t="shared" si="126"/>
        <v>-6758</v>
      </c>
      <c r="J909" s="4">
        <f t="shared" si="127"/>
        <v>-6.6778656126482219E-2</v>
      </c>
      <c r="K909" s="5">
        <f t="shared" si="128"/>
        <v>0.93322134387351774</v>
      </c>
      <c r="L909" s="4" t="str">
        <f t="shared" si="129"/>
        <v>Under Budget</v>
      </c>
      <c r="M909">
        <f t="shared" si="130"/>
        <v>2022</v>
      </c>
      <c r="N909">
        <f t="shared" si="131"/>
        <v>3</v>
      </c>
      <c r="O909" t="str">
        <f t="shared" si="132"/>
        <v>Mar</v>
      </c>
      <c r="P909" t="str">
        <f t="shared" si="133"/>
        <v>Q1</v>
      </c>
      <c r="Q909" t="str">
        <f t="shared" si="134"/>
        <v>2022-03</v>
      </c>
    </row>
    <row r="910" spans="1:17" x14ac:dyDescent="0.35">
      <c r="A910" s="2">
        <v>45148</v>
      </c>
      <c r="B910" t="s">
        <v>18</v>
      </c>
      <c r="C910" t="s">
        <v>29</v>
      </c>
      <c r="D910" t="s">
        <v>20</v>
      </c>
      <c r="E910" s="3">
        <v>73575</v>
      </c>
      <c r="F910" s="3">
        <v>69528</v>
      </c>
      <c r="G910" t="s">
        <v>21</v>
      </c>
      <c r="H910" s="3" t="s">
        <v>943</v>
      </c>
      <c r="I910" s="3">
        <f t="shared" si="126"/>
        <v>-4047</v>
      </c>
      <c r="J910" s="4">
        <f t="shared" si="127"/>
        <v>-5.5005096839959224E-2</v>
      </c>
      <c r="K910" s="5">
        <f t="shared" si="128"/>
        <v>0.94499490316004076</v>
      </c>
      <c r="L910" s="4" t="str">
        <f t="shared" si="129"/>
        <v>Under Budget</v>
      </c>
      <c r="M910">
        <f t="shared" si="130"/>
        <v>2023</v>
      </c>
      <c r="N910">
        <f t="shared" si="131"/>
        <v>8</v>
      </c>
      <c r="O910" t="str">
        <f t="shared" si="132"/>
        <v>Aug</v>
      </c>
      <c r="P910" t="str">
        <f t="shared" si="133"/>
        <v>Q3</v>
      </c>
      <c r="Q910" t="str">
        <f t="shared" si="134"/>
        <v>2023-08</v>
      </c>
    </row>
    <row r="911" spans="1:17" x14ac:dyDescent="0.35">
      <c r="A911" s="2">
        <v>44919</v>
      </c>
      <c r="B911" t="s">
        <v>23</v>
      </c>
      <c r="C911" t="s">
        <v>19</v>
      </c>
      <c r="D911" t="s">
        <v>39</v>
      </c>
      <c r="E911" s="3">
        <v>17308</v>
      </c>
      <c r="F911" s="3">
        <v>39435</v>
      </c>
      <c r="G911" t="s">
        <v>21</v>
      </c>
      <c r="H911" s="3" t="s">
        <v>944</v>
      </c>
      <c r="I911" s="3">
        <f t="shared" si="126"/>
        <v>22127</v>
      </c>
      <c r="J911" s="4">
        <f t="shared" si="127"/>
        <v>1.2784261613126877</v>
      </c>
      <c r="K911" s="5">
        <f t="shared" si="128"/>
        <v>2.2784261613126877</v>
      </c>
      <c r="L911" s="4" t="str">
        <f t="shared" si="129"/>
        <v>Over Budget</v>
      </c>
      <c r="M911">
        <f t="shared" si="130"/>
        <v>2022</v>
      </c>
      <c r="N911">
        <f t="shared" si="131"/>
        <v>12</v>
      </c>
      <c r="O911" t="str">
        <f t="shared" si="132"/>
        <v>Dec</v>
      </c>
      <c r="P911" t="str">
        <f t="shared" si="133"/>
        <v>Q4</v>
      </c>
      <c r="Q911" t="str">
        <f t="shared" si="134"/>
        <v>2022-12</v>
      </c>
    </row>
    <row r="912" spans="1:17" x14ac:dyDescent="0.35">
      <c r="A912" s="2">
        <v>44228</v>
      </c>
      <c r="B912" t="s">
        <v>18</v>
      </c>
      <c r="C912" t="s">
        <v>23</v>
      </c>
      <c r="D912" t="s">
        <v>30</v>
      </c>
      <c r="E912" s="3">
        <v>119941</v>
      </c>
      <c r="F912" s="3">
        <v>167066</v>
      </c>
      <c r="G912" t="s">
        <v>35</v>
      </c>
      <c r="H912" s="3" t="s">
        <v>945</v>
      </c>
      <c r="I912" s="3">
        <f t="shared" si="126"/>
        <v>47125</v>
      </c>
      <c r="J912" s="4">
        <f t="shared" si="127"/>
        <v>0.3929015099090386</v>
      </c>
      <c r="K912" s="5">
        <f t="shared" si="128"/>
        <v>1.3929015099090387</v>
      </c>
      <c r="L912" s="4" t="str">
        <f t="shared" si="129"/>
        <v>Over Budget</v>
      </c>
      <c r="M912">
        <f t="shared" si="130"/>
        <v>2021</v>
      </c>
      <c r="N912">
        <f t="shared" si="131"/>
        <v>2</v>
      </c>
      <c r="O912" t="str">
        <f t="shared" si="132"/>
        <v>Feb</v>
      </c>
      <c r="P912" t="str">
        <f t="shared" si="133"/>
        <v>Q1</v>
      </c>
      <c r="Q912" t="str">
        <f t="shared" si="134"/>
        <v>2021-02</v>
      </c>
    </row>
    <row r="913" spans="1:17" x14ac:dyDescent="0.35">
      <c r="A913" s="2">
        <v>44866</v>
      </c>
      <c r="B913" t="s">
        <v>41</v>
      </c>
      <c r="C913" t="s">
        <v>23</v>
      </c>
      <c r="D913" t="s">
        <v>39</v>
      </c>
      <c r="E913" s="3">
        <v>43267</v>
      </c>
      <c r="F913" s="3">
        <v>62102</v>
      </c>
      <c r="G913" t="s">
        <v>32</v>
      </c>
      <c r="H913" s="3" t="s">
        <v>946</v>
      </c>
      <c r="I913" s="3">
        <f t="shared" si="126"/>
        <v>18835</v>
      </c>
      <c r="J913" s="4">
        <f t="shared" si="127"/>
        <v>0.43532022095361361</v>
      </c>
      <c r="K913" s="5">
        <f t="shared" si="128"/>
        <v>1.4353202209536136</v>
      </c>
      <c r="L913" s="4" t="str">
        <f t="shared" si="129"/>
        <v>Over Budget</v>
      </c>
      <c r="M913">
        <f t="shared" si="130"/>
        <v>2022</v>
      </c>
      <c r="N913">
        <f t="shared" si="131"/>
        <v>11</v>
      </c>
      <c r="O913" t="str">
        <f t="shared" si="132"/>
        <v>Nov</v>
      </c>
      <c r="P913" t="str">
        <f t="shared" si="133"/>
        <v>Q4</v>
      </c>
      <c r="Q913" t="str">
        <f t="shared" si="134"/>
        <v>2022-11</v>
      </c>
    </row>
    <row r="914" spans="1:17" x14ac:dyDescent="0.35">
      <c r="A914" s="2">
        <v>44481</v>
      </c>
      <c r="B914" t="s">
        <v>18</v>
      </c>
      <c r="C914" t="s">
        <v>34</v>
      </c>
      <c r="D914" t="s">
        <v>20</v>
      </c>
      <c r="E914" s="3">
        <v>108629</v>
      </c>
      <c r="F914" s="3">
        <v>60434</v>
      </c>
      <c r="G914" t="s">
        <v>26</v>
      </c>
      <c r="H914" s="3" t="s">
        <v>947</v>
      </c>
      <c r="I914" s="3">
        <f t="shared" si="126"/>
        <v>-48195</v>
      </c>
      <c r="J914" s="4">
        <f t="shared" si="127"/>
        <v>-0.44366605602555487</v>
      </c>
      <c r="K914" s="5">
        <f t="shared" si="128"/>
        <v>0.55633394397444513</v>
      </c>
      <c r="L914" s="4" t="str">
        <f t="shared" si="129"/>
        <v>Under Budget</v>
      </c>
      <c r="M914">
        <f t="shared" si="130"/>
        <v>2021</v>
      </c>
      <c r="N914">
        <f t="shared" si="131"/>
        <v>10</v>
      </c>
      <c r="O914" t="str">
        <f t="shared" si="132"/>
        <v>Oct</v>
      </c>
      <c r="P914" t="str">
        <f t="shared" si="133"/>
        <v>Q4</v>
      </c>
      <c r="Q914" t="str">
        <f t="shared" si="134"/>
        <v>2021-10</v>
      </c>
    </row>
    <row r="915" spans="1:17" x14ac:dyDescent="0.35">
      <c r="A915" s="2">
        <v>44625</v>
      </c>
      <c r="B915" t="s">
        <v>55</v>
      </c>
      <c r="C915" t="s">
        <v>19</v>
      </c>
      <c r="D915" t="s">
        <v>25</v>
      </c>
      <c r="E915" s="3">
        <v>39224</v>
      </c>
      <c r="F915" s="3">
        <v>146964</v>
      </c>
      <c r="G915" t="s">
        <v>32</v>
      </c>
      <c r="H915" s="3" t="s">
        <v>948</v>
      </c>
      <c r="I915" s="3">
        <f t="shared" si="126"/>
        <v>107740</v>
      </c>
      <c r="J915" s="4">
        <f t="shared" si="127"/>
        <v>2.7467876810116256</v>
      </c>
      <c r="K915" s="5">
        <f t="shared" si="128"/>
        <v>3.7467876810116256</v>
      </c>
      <c r="L915" s="4" t="str">
        <f t="shared" si="129"/>
        <v>Over Budget</v>
      </c>
      <c r="M915">
        <f t="shared" si="130"/>
        <v>2022</v>
      </c>
      <c r="N915">
        <f t="shared" si="131"/>
        <v>3</v>
      </c>
      <c r="O915" t="str">
        <f t="shared" si="132"/>
        <v>Mar</v>
      </c>
      <c r="P915" t="str">
        <f t="shared" si="133"/>
        <v>Q1</v>
      </c>
      <c r="Q915" t="str">
        <f t="shared" si="134"/>
        <v>2022-03</v>
      </c>
    </row>
    <row r="916" spans="1:17" x14ac:dyDescent="0.35">
      <c r="A916" s="2">
        <v>44482</v>
      </c>
      <c r="B916" t="s">
        <v>55</v>
      </c>
      <c r="C916" t="s">
        <v>34</v>
      </c>
      <c r="D916" t="s">
        <v>39</v>
      </c>
      <c r="E916" s="3">
        <v>130721</v>
      </c>
      <c r="F916" s="3">
        <v>159060</v>
      </c>
      <c r="G916" t="s">
        <v>32</v>
      </c>
      <c r="H916" s="3" t="s">
        <v>949</v>
      </c>
      <c r="I916" s="3">
        <f t="shared" si="126"/>
        <v>28339</v>
      </c>
      <c r="J916" s="4">
        <f t="shared" si="127"/>
        <v>0.21678995723716923</v>
      </c>
      <c r="K916" s="5">
        <f t="shared" si="128"/>
        <v>1.2167899572371692</v>
      </c>
      <c r="L916" s="4" t="str">
        <f t="shared" si="129"/>
        <v>Over Budget</v>
      </c>
      <c r="M916">
        <f t="shared" si="130"/>
        <v>2021</v>
      </c>
      <c r="N916">
        <f t="shared" si="131"/>
        <v>10</v>
      </c>
      <c r="O916" t="str">
        <f t="shared" si="132"/>
        <v>Oct</v>
      </c>
      <c r="P916" t="str">
        <f t="shared" si="133"/>
        <v>Q4</v>
      </c>
      <c r="Q916" t="str">
        <f t="shared" si="134"/>
        <v>2021-10</v>
      </c>
    </row>
    <row r="917" spans="1:17" x14ac:dyDescent="0.35">
      <c r="A917" s="2">
        <v>45239</v>
      </c>
      <c r="B917" t="s">
        <v>37</v>
      </c>
      <c r="C917" t="s">
        <v>34</v>
      </c>
      <c r="D917" t="s">
        <v>30</v>
      </c>
      <c r="E917" s="3">
        <v>76423</v>
      </c>
      <c r="F917" s="3">
        <v>101708</v>
      </c>
      <c r="G917" t="s">
        <v>32</v>
      </c>
      <c r="H917" s="3" t="s">
        <v>950</v>
      </c>
      <c r="I917" s="3">
        <f t="shared" si="126"/>
        <v>25285</v>
      </c>
      <c r="J917" s="4">
        <f t="shared" si="127"/>
        <v>0.33085589416798605</v>
      </c>
      <c r="K917" s="5">
        <f t="shared" si="128"/>
        <v>1.330855894167986</v>
      </c>
      <c r="L917" s="4" t="str">
        <f t="shared" si="129"/>
        <v>Over Budget</v>
      </c>
      <c r="M917">
        <f t="shared" si="130"/>
        <v>2023</v>
      </c>
      <c r="N917">
        <f t="shared" si="131"/>
        <v>11</v>
      </c>
      <c r="O917" t="str">
        <f t="shared" si="132"/>
        <v>Nov</v>
      </c>
      <c r="P917" t="str">
        <f t="shared" si="133"/>
        <v>Q4</v>
      </c>
      <c r="Q917" t="str">
        <f t="shared" si="134"/>
        <v>2023-11</v>
      </c>
    </row>
    <row r="918" spans="1:17" x14ac:dyDescent="0.35">
      <c r="A918" s="2">
        <v>44214</v>
      </c>
      <c r="B918" t="s">
        <v>41</v>
      </c>
      <c r="C918" t="s">
        <v>29</v>
      </c>
      <c r="D918" t="s">
        <v>39</v>
      </c>
      <c r="E918" s="3">
        <v>117491</v>
      </c>
      <c r="F918" s="3">
        <v>47907</v>
      </c>
      <c r="G918" t="s">
        <v>32</v>
      </c>
      <c r="H918" s="3" t="s">
        <v>951</v>
      </c>
      <c r="I918" s="3">
        <f t="shared" si="126"/>
        <v>-69584</v>
      </c>
      <c r="J918" s="4">
        <f t="shared" si="127"/>
        <v>-0.59224961911976237</v>
      </c>
      <c r="K918" s="5">
        <f t="shared" si="128"/>
        <v>0.40775038088023763</v>
      </c>
      <c r="L918" s="4" t="str">
        <f t="shared" si="129"/>
        <v>Under Budget</v>
      </c>
      <c r="M918">
        <f t="shared" si="130"/>
        <v>2021</v>
      </c>
      <c r="N918">
        <f t="shared" si="131"/>
        <v>1</v>
      </c>
      <c r="O918" t="str">
        <f t="shared" si="132"/>
        <v>Jan</v>
      </c>
      <c r="P918" t="str">
        <f t="shared" si="133"/>
        <v>Q1</v>
      </c>
      <c r="Q918" t="str">
        <f t="shared" si="134"/>
        <v>2021-01</v>
      </c>
    </row>
    <row r="919" spans="1:17" x14ac:dyDescent="0.35">
      <c r="A919" s="2">
        <v>44965</v>
      </c>
      <c r="B919" t="s">
        <v>55</v>
      </c>
      <c r="C919" t="s">
        <v>29</v>
      </c>
      <c r="D919" t="s">
        <v>58</v>
      </c>
      <c r="E919" s="3">
        <v>86768</v>
      </c>
      <c r="F919" s="3">
        <v>23479</v>
      </c>
      <c r="G919" t="s">
        <v>26</v>
      </c>
      <c r="H919" s="3" t="s">
        <v>952</v>
      </c>
      <c r="I919" s="3">
        <f t="shared" si="126"/>
        <v>-63289</v>
      </c>
      <c r="J919" s="4">
        <f t="shared" si="127"/>
        <v>-0.72940484971418029</v>
      </c>
      <c r="K919" s="5">
        <f t="shared" si="128"/>
        <v>0.27059515028581965</v>
      </c>
      <c r="L919" s="4" t="str">
        <f t="shared" si="129"/>
        <v>Under Budget</v>
      </c>
      <c r="M919">
        <f t="shared" si="130"/>
        <v>2023</v>
      </c>
      <c r="N919">
        <f t="shared" si="131"/>
        <v>2</v>
      </c>
      <c r="O919" t="str">
        <f t="shared" si="132"/>
        <v>Feb</v>
      </c>
      <c r="P919" t="str">
        <f t="shared" si="133"/>
        <v>Q1</v>
      </c>
      <c r="Q919" t="str">
        <f t="shared" si="134"/>
        <v>2023-02</v>
      </c>
    </row>
    <row r="920" spans="1:17" x14ac:dyDescent="0.35">
      <c r="A920" s="2">
        <v>44786</v>
      </c>
      <c r="B920" t="s">
        <v>23</v>
      </c>
      <c r="C920" t="s">
        <v>29</v>
      </c>
      <c r="D920" t="s">
        <v>20</v>
      </c>
      <c r="E920" s="3">
        <v>43696</v>
      </c>
      <c r="F920" s="3">
        <v>121792</v>
      </c>
      <c r="G920" t="s">
        <v>21</v>
      </c>
      <c r="H920" s="3" t="s">
        <v>953</v>
      </c>
      <c r="I920" s="3">
        <f t="shared" si="126"/>
        <v>78096</v>
      </c>
      <c r="J920" s="4">
        <f t="shared" si="127"/>
        <v>1.7872574148663494</v>
      </c>
      <c r="K920" s="5">
        <f t="shared" si="128"/>
        <v>2.7872574148663491</v>
      </c>
      <c r="L920" s="4" t="str">
        <f t="shared" si="129"/>
        <v>Over Budget</v>
      </c>
      <c r="M920">
        <f t="shared" si="130"/>
        <v>2022</v>
      </c>
      <c r="N920">
        <f t="shared" si="131"/>
        <v>8</v>
      </c>
      <c r="O920" t="str">
        <f t="shared" si="132"/>
        <v>Aug</v>
      </c>
      <c r="P920" t="str">
        <f t="shared" si="133"/>
        <v>Q3</v>
      </c>
      <c r="Q920" t="str">
        <f t="shared" si="134"/>
        <v>2022-08</v>
      </c>
    </row>
    <row r="921" spans="1:17" x14ac:dyDescent="0.35">
      <c r="A921" s="2">
        <v>45206</v>
      </c>
      <c r="B921" t="s">
        <v>28</v>
      </c>
      <c r="C921" t="s">
        <v>24</v>
      </c>
      <c r="D921" t="s">
        <v>25</v>
      </c>
      <c r="E921" s="3">
        <v>70312</v>
      </c>
      <c r="F921" s="3">
        <v>18802</v>
      </c>
      <c r="G921" t="s">
        <v>21</v>
      </c>
      <c r="H921" s="3" t="s">
        <v>954</v>
      </c>
      <c r="I921" s="3">
        <f t="shared" si="126"/>
        <v>-51510</v>
      </c>
      <c r="J921" s="4">
        <f t="shared" si="127"/>
        <v>-0.73259187620889743</v>
      </c>
      <c r="K921" s="5">
        <f t="shared" si="128"/>
        <v>0.26740812379110251</v>
      </c>
      <c r="L921" s="4" t="str">
        <f t="shared" si="129"/>
        <v>Under Budget</v>
      </c>
      <c r="M921">
        <f t="shared" si="130"/>
        <v>2023</v>
      </c>
      <c r="N921">
        <f t="shared" si="131"/>
        <v>10</v>
      </c>
      <c r="O921" t="str">
        <f t="shared" si="132"/>
        <v>Oct</v>
      </c>
      <c r="P921" t="str">
        <f t="shared" si="133"/>
        <v>Q4</v>
      </c>
      <c r="Q921" t="str">
        <f t="shared" si="134"/>
        <v>2023-10</v>
      </c>
    </row>
    <row r="922" spans="1:17" x14ac:dyDescent="0.35">
      <c r="A922" s="2">
        <v>44390</v>
      </c>
      <c r="B922" t="s">
        <v>28</v>
      </c>
      <c r="C922" t="s">
        <v>19</v>
      </c>
      <c r="D922" t="s">
        <v>58</v>
      </c>
      <c r="E922" s="3">
        <v>79939</v>
      </c>
      <c r="F922" s="3">
        <v>117885</v>
      </c>
      <c r="G922" t="s">
        <v>21</v>
      </c>
      <c r="H922" s="3" t="s">
        <v>955</v>
      </c>
      <c r="I922" s="3">
        <f t="shared" si="126"/>
        <v>37946</v>
      </c>
      <c r="J922" s="4">
        <f t="shared" si="127"/>
        <v>0.47468694879845885</v>
      </c>
      <c r="K922" s="5">
        <f t="shared" si="128"/>
        <v>1.4746869487984589</v>
      </c>
      <c r="L922" s="4" t="str">
        <f t="shared" si="129"/>
        <v>Over Budget</v>
      </c>
      <c r="M922">
        <f t="shared" si="130"/>
        <v>2021</v>
      </c>
      <c r="N922">
        <f t="shared" si="131"/>
        <v>7</v>
      </c>
      <c r="O922" t="str">
        <f t="shared" si="132"/>
        <v>Jul</v>
      </c>
      <c r="P922" t="str">
        <f t="shared" si="133"/>
        <v>Q3</v>
      </c>
      <c r="Q922" t="str">
        <f t="shared" si="134"/>
        <v>2021-07</v>
      </c>
    </row>
    <row r="923" spans="1:17" x14ac:dyDescent="0.35">
      <c r="A923" s="2">
        <v>44698</v>
      </c>
      <c r="B923" t="s">
        <v>28</v>
      </c>
      <c r="C923" t="s">
        <v>23</v>
      </c>
      <c r="D923" t="s">
        <v>30</v>
      </c>
      <c r="E923" s="3">
        <v>24992</v>
      </c>
      <c r="F923" s="3">
        <v>15774</v>
      </c>
      <c r="G923" t="s">
        <v>35</v>
      </c>
      <c r="H923" s="3" t="s">
        <v>956</v>
      </c>
      <c r="I923" s="3">
        <f t="shared" si="126"/>
        <v>-9218</v>
      </c>
      <c r="J923" s="4">
        <f t="shared" si="127"/>
        <v>-0.36883802816901406</v>
      </c>
      <c r="K923" s="5">
        <f t="shared" si="128"/>
        <v>0.63116197183098588</v>
      </c>
      <c r="L923" s="4" t="str">
        <f t="shared" si="129"/>
        <v>Under Budget</v>
      </c>
      <c r="M923">
        <f t="shared" si="130"/>
        <v>2022</v>
      </c>
      <c r="N923">
        <f t="shared" si="131"/>
        <v>5</v>
      </c>
      <c r="O923" t="str">
        <f t="shared" si="132"/>
        <v>May</v>
      </c>
      <c r="P923" t="str">
        <f t="shared" si="133"/>
        <v>Q2</v>
      </c>
      <c r="Q923" t="str">
        <f t="shared" si="134"/>
        <v>2022-05</v>
      </c>
    </row>
    <row r="924" spans="1:17" x14ac:dyDescent="0.35">
      <c r="A924" s="2">
        <v>45184</v>
      </c>
      <c r="B924" t="s">
        <v>23</v>
      </c>
      <c r="C924" t="s">
        <v>19</v>
      </c>
      <c r="D924" t="s">
        <v>39</v>
      </c>
      <c r="E924" s="3">
        <v>149062</v>
      </c>
      <c r="F924" s="3">
        <v>24625</v>
      </c>
      <c r="G924" t="s">
        <v>35</v>
      </c>
      <c r="H924" s="3" t="s">
        <v>957</v>
      </c>
      <c r="I924" s="3">
        <f t="shared" si="126"/>
        <v>-124437</v>
      </c>
      <c r="J924" s="4">
        <f t="shared" si="127"/>
        <v>-0.83480028444539855</v>
      </c>
      <c r="K924" s="5">
        <f t="shared" si="128"/>
        <v>0.16519971555460145</v>
      </c>
      <c r="L924" s="4" t="str">
        <f t="shared" si="129"/>
        <v>Under Budget</v>
      </c>
      <c r="M924">
        <f t="shared" si="130"/>
        <v>2023</v>
      </c>
      <c r="N924">
        <f t="shared" si="131"/>
        <v>9</v>
      </c>
      <c r="O924" t="str">
        <f t="shared" si="132"/>
        <v>Sep</v>
      </c>
      <c r="P924" t="str">
        <f t="shared" si="133"/>
        <v>Q3</v>
      </c>
      <c r="Q924" t="str">
        <f t="shared" si="134"/>
        <v>2023-09</v>
      </c>
    </row>
    <row r="925" spans="1:17" x14ac:dyDescent="0.35">
      <c r="A925" s="2">
        <v>44310</v>
      </c>
      <c r="B925" t="s">
        <v>18</v>
      </c>
      <c r="C925" t="s">
        <v>29</v>
      </c>
      <c r="D925" t="s">
        <v>20</v>
      </c>
      <c r="E925" s="3">
        <v>54215</v>
      </c>
      <c r="F925" s="3">
        <v>102111</v>
      </c>
      <c r="G925" t="s">
        <v>26</v>
      </c>
      <c r="H925" s="3" t="s">
        <v>958</v>
      </c>
      <c r="I925" s="3">
        <f t="shared" si="126"/>
        <v>47896</v>
      </c>
      <c r="J925" s="4">
        <f t="shared" si="127"/>
        <v>0.88344554090196437</v>
      </c>
      <c r="K925" s="5">
        <f t="shared" si="128"/>
        <v>1.8834455409019644</v>
      </c>
      <c r="L925" s="4" t="str">
        <f t="shared" si="129"/>
        <v>Over Budget</v>
      </c>
      <c r="M925">
        <f t="shared" si="130"/>
        <v>2021</v>
      </c>
      <c r="N925">
        <f t="shared" si="131"/>
        <v>4</v>
      </c>
      <c r="O925" t="str">
        <f t="shared" si="132"/>
        <v>Apr</v>
      </c>
      <c r="P925" t="str">
        <f t="shared" si="133"/>
        <v>Q2</v>
      </c>
      <c r="Q925" t="str">
        <f t="shared" si="134"/>
        <v>2021-04</v>
      </c>
    </row>
    <row r="926" spans="1:17" x14ac:dyDescent="0.35">
      <c r="A926" s="2">
        <v>45143</v>
      </c>
      <c r="B926" t="s">
        <v>23</v>
      </c>
      <c r="C926" t="s">
        <v>24</v>
      </c>
      <c r="D926" t="s">
        <v>39</v>
      </c>
      <c r="E926" s="3">
        <v>92544</v>
      </c>
      <c r="F926" s="3">
        <v>114332</v>
      </c>
      <c r="G926" t="s">
        <v>26</v>
      </c>
      <c r="H926" s="3" t="s">
        <v>959</v>
      </c>
      <c r="I926" s="3">
        <f t="shared" si="126"/>
        <v>21788</v>
      </c>
      <c r="J926" s="4">
        <f t="shared" si="127"/>
        <v>0.23543395573997233</v>
      </c>
      <c r="K926" s="5">
        <f t="shared" si="128"/>
        <v>1.2354339557399723</v>
      </c>
      <c r="L926" s="4" t="str">
        <f t="shared" si="129"/>
        <v>Over Budget</v>
      </c>
      <c r="M926">
        <f t="shared" si="130"/>
        <v>2023</v>
      </c>
      <c r="N926">
        <f t="shared" si="131"/>
        <v>8</v>
      </c>
      <c r="O926" t="str">
        <f t="shared" si="132"/>
        <v>Aug</v>
      </c>
      <c r="P926" t="str">
        <f t="shared" si="133"/>
        <v>Q3</v>
      </c>
      <c r="Q926" t="str">
        <f t="shared" si="134"/>
        <v>2023-08</v>
      </c>
    </row>
    <row r="927" spans="1:17" x14ac:dyDescent="0.35">
      <c r="A927" s="2">
        <v>45027</v>
      </c>
      <c r="B927" t="s">
        <v>18</v>
      </c>
      <c r="C927" t="s">
        <v>19</v>
      </c>
      <c r="D927" t="s">
        <v>39</v>
      </c>
      <c r="E927" s="3">
        <v>14344</v>
      </c>
      <c r="F927" s="3">
        <v>21749</v>
      </c>
      <c r="G927" t="s">
        <v>26</v>
      </c>
      <c r="H927" s="3" t="s">
        <v>960</v>
      </c>
      <c r="I927" s="3">
        <f t="shared" si="126"/>
        <v>7405</v>
      </c>
      <c r="J927" s="4">
        <f t="shared" si="127"/>
        <v>0.51624372559955378</v>
      </c>
      <c r="K927" s="5">
        <f t="shared" si="128"/>
        <v>1.5162437255995538</v>
      </c>
      <c r="L927" s="4" t="str">
        <f t="shared" si="129"/>
        <v>Over Budget</v>
      </c>
      <c r="M927">
        <f t="shared" si="130"/>
        <v>2023</v>
      </c>
      <c r="N927">
        <f t="shared" si="131"/>
        <v>4</v>
      </c>
      <c r="O927" t="str">
        <f t="shared" si="132"/>
        <v>Apr</v>
      </c>
      <c r="P927" t="str">
        <f t="shared" si="133"/>
        <v>Q2</v>
      </c>
      <c r="Q927" t="str">
        <f t="shared" si="134"/>
        <v>2023-04</v>
      </c>
    </row>
    <row r="928" spans="1:17" x14ac:dyDescent="0.35">
      <c r="A928" s="2">
        <v>45121</v>
      </c>
      <c r="B928" t="s">
        <v>28</v>
      </c>
      <c r="C928" t="s">
        <v>19</v>
      </c>
      <c r="D928" t="s">
        <v>39</v>
      </c>
      <c r="E928" s="3">
        <v>61523</v>
      </c>
      <c r="F928" s="3">
        <v>54521</v>
      </c>
      <c r="G928" t="s">
        <v>21</v>
      </c>
      <c r="H928" s="3" t="s">
        <v>961</v>
      </c>
      <c r="I928" s="3">
        <f t="shared" si="126"/>
        <v>-7002</v>
      </c>
      <c r="J928" s="4">
        <f t="shared" si="127"/>
        <v>-0.11381109503762821</v>
      </c>
      <c r="K928" s="5">
        <f t="shared" si="128"/>
        <v>0.88618890496237179</v>
      </c>
      <c r="L928" s="4" t="str">
        <f t="shared" si="129"/>
        <v>Under Budget</v>
      </c>
      <c r="M928">
        <f t="shared" si="130"/>
        <v>2023</v>
      </c>
      <c r="N928">
        <f t="shared" si="131"/>
        <v>7</v>
      </c>
      <c r="O928" t="str">
        <f t="shared" si="132"/>
        <v>Jul</v>
      </c>
      <c r="P928" t="str">
        <f t="shared" si="133"/>
        <v>Q3</v>
      </c>
      <c r="Q928" t="str">
        <f t="shared" si="134"/>
        <v>2023-07</v>
      </c>
    </row>
    <row r="929" spans="1:17" x14ac:dyDescent="0.35">
      <c r="A929" s="2">
        <v>44251</v>
      </c>
      <c r="B929" t="s">
        <v>37</v>
      </c>
      <c r="C929" t="s">
        <v>34</v>
      </c>
      <c r="D929" t="s">
        <v>39</v>
      </c>
      <c r="E929" s="3">
        <v>146188</v>
      </c>
      <c r="F929" s="3">
        <v>83732</v>
      </c>
      <c r="G929" t="s">
        <v>26</v>
      </c>
      <c r="H929" s="3" t="s">
        <v>962</v>
      </c>
      <c r="I929" s="3">
        <f t="shared" si="126"/>
        <v>-62456</v>
      </c>
      <c r="J929" s="4">
        <f t="shared" si="127"/>
        <v>-0.42723068924945962</v>
      </c>
      <c r="K929" s="5">
        <f t="shared" si="128"/>
        <v>0.57276931075054038</v>
      </c>
      <c r="L929" s="4" t="str">
        <f t="shared" si="129"/>
        <v>Under Budget</v>
      </c>
      <c r="M929">
        <f t="shared" si="130"/>
        <v>2021</v>
      </c>
      <c r="N929">
        <f t="shared" si="131"/>
        <v>2</v>
      </c>
      <c r="O929" t="str">
        <f t="shared" si="132"/>
        <v>Feb</v>
      </c>
      <c r="P929" t="str">
        <f t="shared" si="133"/>
        <v>Q1</v>
      </c>
      <c r="Q929" t="str">
        <f t="shared" si="134"/>
        <v>2021-02</v>
      </c>
    </row>
    <row r="930" spans="1:17" x14ac:dyDescent="0.35">
      <c r="A930" s="2">
        <v>44996</v>
      </c>
      <c r="B930" t="s">
        <v>37</v>
      </c>
      <c r="C930" t="s">
        <v>19</v>
      </c>
      <c r="D930" t="s">
        <v>20</v>
      </c>
      <c r="E930" s="3">
        <v>69660</v>
      </c>
      <c r="F930" s="3">
        <v>104663</v>
      </c>
      <c r="G930" t="s">
        <v>21</v>
      </c>
      <c r="H930" s="3" t="s">
        <v>963</v>
      </c>
      <c r="I930" s="3">
        <f t="shared" si="126"/>
        <v>35003</v>
      </c>
      <c r="J930" s="4">
        <f t="shared" si="127"/>
        <v>0.50248349124318115</v>
      </c>
      <c r="K930" s="5">
        <f t="shared" si="128"/>
        <v>1.5024834912431813</v>
      </c>
      <c r="L930" s="4" t="str">
        <f t="shared" si="129"/>
        <v>Over Budget</v>
      </c>
      <c r="M930">
        <f t="shared" si="130"/>
        <v>2023</v>
      </c>
      <c r="N930">
        <f t="shared" si="131"/>
        <v>3</v>
      </c>
      <c r="O930" t="str">
        <f t="shared" si="132"/>
        <v>Mar</v>
      </c>
      <c r="P930" t="str">
        <f t="shared" si="133"/>
        <v>Q1</v>
      </c>
      <c r="Q930" t="str">
        <f t="shared" si="134"/>
        <v>2023-03</v>
      </c>
    </row>
    <row r="931" spans="1:17" x14ac:dyDescent="0.35">
      <c r="A931" s="2">
        <v>44974</v>
      </c>
      <c r="B931" t="s">
        <v>18</v>
      </c>
      <c r="C931" t="s">
        <v>34</v>
      </c>
      <c r="D931" t="s">
        <v>58</v>
      </c>
      <c r="E931" s="3">
        <v>117773</v>
      </c>
      <c r="F931" s="3">
        <v>97398</v>
      </c>
      <c r="G931" t="s">
        <v>21</v>
      </c>
      <c r="H931" s="3" t="s">
        <v>964</v>
      </c>
      <c r="I931" s="3">
        <f t="shared" si="126"/>
        <v>-20375</v>
      </c>
      <c r="J931" s="4">
        <f t="shared" si="127"/>
        <v>-0.17300230103674016</v>
      </c>
      <c r="K931" s="5">
        <f t="shared" si="128"/>
        <v>0.82699769896325981</v>
      </c>
      <c r="L931" s="4" t="str">
        <f t="shared" si="129"/>
        <v>Under Budget</v>
      </c>
      <c r="M931">
        <f t="shared" si="130"/>
        <v>2023</v>
      </c>
      <c r="N931">
        <f t="shared" si="131"/>
        <v>2</v>
      </c>
      <c r="O931" t="str">
        <f t="shared" si="132"/>
        <v>Feb</v>
      </c>
      <c r="P931" t="str">
        <f t="shared" si="133"/>
        <v>Q1</v>
      </c>
      <c r="Q931" t="str">
        <f t="shared" si="134"/>
        <v>2023-02</v>
      </c>
    </row>
    <row r="932" spans="1:17" x14ac:dyDescent="0.35">
      <c r="A932" s="2">
        <v>44358</v>
      </c>
      <c r="B932" t="s">
        <v>28</v>
      </c>
      <c r="C932" t="s">
        <v>34</v>
      </c>
      <c r="D932" t="s">
        <v>30</v>
      </c>
      <c r="E932" s="3">
        <v>51646</v>
      </c>
      <c r="F932" s="3">
        <v>123758</v>
      </c>
      <c r="G932" t="s">
        <v>32</v>
      </c>
      <c r="H932" s="3" t="s">
        <v>965</v>
      </c>
      <c r="I932" s="3">
        <f t="shared" si="126"/>
        <v>72112</v>
      </c>
      <c r="J932" s="4">
        <f t="shared" si="127"/>
        <v>1.3962746388878131</v>
      </c>
      <c r="K932" s="5">
        <f t="shared" si="128"/>
        <v>2.3962746388878133</v>
      </c>
      <c r="L932" s="4" t="str">
        <f t="shared" si="129"/>
        <v>Over Budget</v>
      </c>
      <c r="M932">
        <f t="shared" si="130"/>
        <v>2021</v>
      </c>
      <c r="N932">
        <f t="shared" si="131"/>
        <v>6</v>
      </c>
      <c r="O932" t="str">
        <f t="shared" si="132"/>
        <v>Jun</v>
      </c>
      <c r="P932" t="str">
        <f t="shared" si="133"/>
        <v>Q2</v>
      </c>
      <c r="Q932" t="str">
        <f t="shared" si="134"/>
        <v>2021-06</v>
      </c>
    </row>
    <row r="933" spans="1:17" x14ac:dyDescent="0.35">
      <c r="A933" s="2">
        <v>44283</v>
      </c>
      <c r="B933" t="s">
        <v>23</v>
      </c>
      <c r="C933" t="s">
        <v>43</v>
      </c>
      <c r="D933" t="s">
        <v>58</v>
      </c>
      <c r="E933" s="3">
        <v>14610</v>
      </c>
      <c r="F933" s="3">
        <v>62069</v>
      </c>
      <c r="G933" t="s">
        <v>35</v>
      </c>
      <c r="H933" s="3" t="s">
        <v>966</v>
      </c>
      <c r="I933" s="3">
        <f t="shared" si="126"/>
        <v>47459</v>
      </c>
      <c r="J933" s="4">
        <f t="shared" si="127"/>
        <v>3.2483915126625598</v>
      </c>
      <c r="K933" s="5">
        <f t="shared" si="128"/>
        <v>4.2483915126625602</v>
      </c>
      <c r="L933" s="4" t="str">
        <f t="shared" si="129"/>
        <v>Over Budget</v>
      </c>
      <c r="M933">
        <f t="shared" si="130"/>
        <v>2021</v>
      </c>
      <c r="N933">
        <f t="shared" si="131"/>
        <v>3</v>
      </c>
      <c r="O933" t="str">
        <f t="shared" si="132"/>
        <v>Mar</v>
      </c>
      <c r="P933" t="str">
        <f t="shared" si="133"/>
        <v>Q1</v>
      </c>
      <c r="Q933" t="str">
        <f t="shared" si="134"/>
        <v>2021-03</v>
      </c>
    </row>
    <row r="934" spans="1:17" x14ac:dyDescent="0.35">
      <c r="A934" s="2">
        <v>44251</v>
      </c>
      <c r="B934" t="s">
        <v>37</v>
      </c>
      <c r="C934" t="s">
        <v>29</v>
      </c>
      <c r="D934" t="s">
        <v>20</v>
      </c>
      <c r="E934" s="3">
        <v>70519</v>
      </c>
      <c r="F934" s="3">
        <v>38591</v>
      </c>
      <c r="G934" t="s">
        <v>35</v>
      </c>
      <c r="H934" s="3" t="s">
        <v>967</v>
      </c>
      <c r="I934" s="3">
        <f t="shared" si="126"/>
        <v>-31928</v>
      </c>
      <c r="J934" s="4">
        <f t="shared" si="127"/>
        <v>-0.45275741289581534</v>
      </c>
      <c r="K934" s="5">
        <f t="shared" si="128"/>
        <v>0.54724258710418472</v>
      </c>
      <c r="L934" s="4" t="str">
        <f t="shared" si="129"/>
        <v>Under Budget</v>
      </c>
      <c r="M934">
        <f t="shared" si="130"/>
        <v>2021</v>
      </c>
      <c r="N934">
        <f t="shared" si="131"/>
        <v>2</v>
      </c>
      <c r="O934" t="str">
        <f t="shared" si="132"/>
        <v>Feb</v>
      </c>
      <c r="P934" t="str">
        <f t="shared" si="133"/>
        <v>Q1</v>
      </c>
      <c r="Q934" t="str">
        <f t="shared" si="134"/>
        <v>2021-02</v>
      </c>
    </row>
    <row r="935" spans="1:17" x14ac:dyDescent="0.35">
      <c r="A935" s="2">
        <v>45228</v>
      </c>
      <c r="B935" t="s">
        <v>18</v>
      </c>
      <c r="C935" t="s">
        <v>24</v>
      </c>
      <c r="D935" t="s">
        <v>30</v>
      </c>
      <c r="E935" s="3">
        <v>47265</v>
      </c>
      <c r="F935" s="3">
        <v>118280</v>
      </c>
      <c r="G935" t="s">
        <v>26</v>
      </c>
      <c r="H935" s="3" t="s">
        <v>968</v>
      </c>
      <c r="I935" s="3">
        <f t="shared" si="126"/>
        <v>71015</v>
      </c>
      <c r="J935" s="4">
        <f t="shared" si="127"/>
        <v>1.5024859832857294</v>
      </c>
      <c r="K935" s="5">
        <f t="shared" si="128"/>
        <v>2.5024859832857294</v>
      </c>
      <c r="L935" s="4" t="str">
        <f t="shared" si="129"/>
        <v>Over Budget</v>
      </c>
      <c r="M935">
        <f t="shared" si="130"/>
        <v>2023</v>
      </c>
      <c r="N935">
        <f t="shared" si="131"/>
        <v>10</v>
      </c>
      <c r="O935" t="str">
        <f t="shared" si="132"/>
        <v>Oct</v>
      </c>
      <c r="P935" t="str">
        <f t="shared" si="133"/>
        <v>Q4</v>
      </c>
      <c r="Q935" t="str">
        <f t="shared" si="134"/>
        <v>2023-10</v>
      </c>
    </row>
    <row r="936" spans="1:17" x14ac:dyDescent="0.35">
      <c r="A936" s="2">
        <v>45029</v>
      </c>
      <c r="B936" t="s">
        <v>23</v>
      </c>
      <c r="C936" t="s">
        <v>34</v>
      </c>
      <c r="D936" t="s">
        <v>25</v>
      </c>
      <c r="E936" s="3">
        <v>144924</v>
      </c>
      <c r="F936" s="3">
        <v>96563</v>
      </c>
      <c r="G936" t="s">
        <v>32</v>
      </c>
      <c r="H936" s="3" t="s">
        <v>969</v>
      </c>
      <c r="I936" s="3">
        <f t="shared" si="126"/>
        <v>-48361</v>
      </c>
      <c r="J936" s="4">
        <f t="shared" si="127"/>
        <v>-0.33369904225663105</v>
      </c>
      <c r="K936" s="5">
        <f t="shared" si="128"/>
        <v>0.66630095774336895</v>
      </c>
      <c r="L936" s="4" t="str">
        <f t="shared" si="129"/>
        <v>Under Budget</v>
      </c>
      <c r="M936">
        <f t="shared" si="130"/>
        <v>2023</v>
      </c>
      <c r="N936">
        <f t="shared" si="131"/>
        <v>4</v>
      </c>
      <c r="O936" t="str">
        <f t="shared" si="132"/>
        <v>Apr</v>
      </c>
      <c r="P936" t="str">
        <f t="shared" si="133"/>
        <v>Q2</v>
      </c>
      <c r="Q936" t="str">
        <f t="shared" si="134"/>
        <v>2023-04</v>
      </c>
    </row>
    <row r="937" spans="1:17" x14ac:dyDescent="0.35">
      <c r="A937" s="2">
        <v>44509</v>
      </c>
      <c r="B937" t="s">
        <v>28</v>
      </c>
      <c r="C937" t="s">
        <v>19</v>
      </c>
      <c r="D937" t="s">
        <v>58</v>
      </c>
      <c r="E937" s="3">
        <v>107222</v>
      </c>
      <c r="F937" s="3">
        <v>67132</v>
      </c>
      <c r="G937" t="s">
        <v>26</v>
      </c>
      <c r="H937" s="3" t="s">
        <v>970</v>
      </c>
      <c r="I937" s="3">
        <f t="shared" si="126"/>
        <v>-40090</v>
      </c>
      <c r="J937" s="4">
        <f t="shared" si="127"/>
        <v>-0.37389714797336365</v>
      </c>
      <c r="K937" s="5">
        <f t="shared" si="128"/>
        <v>0.62610285202663629</v>
      </c>
      <c r="L937" s="4" t="str">
        <f t="shared" si="129"/>
        <v>Under Budget</v>
      </c>
      <c r="M937">
        <f t="shared" si="130"/>
        <v>2021</v>
      </c>
      <c r="N937">
        <f t="shared" si="131"/>
        <v>11</v>
      </c>
      <c r="O937" t="str">
        <f t="shared" si="132"/>
        <v>Nov</v>
      </c>
      <c r="P937" t="str">
        <f t="shared" si="133"/>
        <v>Q4</v>
      </c>
      <c r="Q937" t="str">
        <f t="shared" si="134"/>
        <v>2021-11</v>
      </c>
    </row>
    <row r="938" spans="1:17" x14ac:dyDescent="0.35">
      <c r="A938" s="2">
        <v>44955</v>
      </c>
      <c r="B938" t="s">
        <v>41</v>
      </c>
      <c r="C938" t="s">
        <v>34</v>
      </c>
      <c r="D938" t="s">
        <v>20</v>
      </c>
      <c r="E938" s="3">
        <v>29788</v>
      </c>
      <c r="F938" s="3">
        <v>110591</v>
      </c>
      <c r="G938" t="s">
        <v>26</v>
      </c>
      <c r="H938" s="3" t="s">
        <v>971</v>
      </c>
      <c r="I938" s="3">
        <f t="shared" si="126"/>
        <v>80803</v>
      </c>
      <c r="J938" s="4">
        <f t="shared" si="127"/>
        <v>2.7126023902242515</v>
      </c>
      <c r="K938" s="5">
        <f t="shared" si="128"/>
        <v>3.7126023902242515</v>
      </c>
      <c r="L938" s="4" t="str">
        <f t="shared" si="129"/>
        <v>Over Budget</v>
      </c>
      <c r="M938">
        <f t="shared" si="130"/>
        <v>2023</v>
      </c>
      <c r="N938">
        <f t="shared" si="131"/>
        <v>1</v>
      </c>
      <c r="O938" t="str">
        <f t="shared" si="132"/>
        <v>Jan</v>
      </c>
      <c r="P938" t="str">
        <f t="shared" si="133"/>
        <v>Q1</v>
      </c>
      <c r="Q938" t="str">
        <f t="shared" si="134"/>
        <v>2023-01</v>
      </c>
    </row>
    <row r="939" spans="1:17" x14ac:dyDescent="0.35">
      <c r="A939" s="2">
        <v>44639</v>
      </c>
      <c r="B939" t="s">
        <v>28</v>
      </c>
      <c r="C939" t="s">
        <v>34</v>
      </c>
      <c r="D939" t="s">
        <v>20</v>
      </c>
      <c r="E939" s="3">
        <v>17724</v>
      </c>
      <c r="F939" s="3">
        <v>153456</v>
      </c>
      <c r="G939" t="s">
        <v>35</v>
      </c>
      <c r="H939" s="3" t="s">
        <v>972</v>
      </c>
      <c r="I939" s="3">
        <f t="shared" si="126"/>
        <v>135732</v>
      </c>
      <c r="J939" s="4">
        <f t="shared" si="127"/>
        <v>7.6580907244414353</v>
      </c>
      <c r="K939" s="5">
        <f t="shared" si="128"/>
        <v>8.6580907244414345</v>
      </c>
      <c r="L939" s="4" t="str">
        <f t="shared" si="129"/>
        <v>Over Budget</v>
      </c>
      <c r="M939">
        <f t="shared" si="130"/>
        <v>2022</v>
      </c>
      <c r="N939">
        <f t="shared" si="131"/>
        <v>3</v>
      </c>
      <c r="O939" t="str">
        <f t="shared" si="132"/>
        <v>Mar</v>
      </c>
      <c r="P939" t="str">
        <f t="shared" si="133"/>
        <v>Q1</v>
      </c>
      <c r="Q939" t="str">
        <f t="shared" si="134"/>
        <v>2022-03</v>
      </c>
    </row>
    <row r="940" spans="1:17" x14ac:dyDescent="0.35">
      <c r="A940" s="2">
        <v>44524</v>
      </c>
      <c r="B940" t="s">
        <v>28</v>
      </c>
      <c r="C940" t="s">
        <v>34</v>
      </c>
      <c r="D940" t="s">
        <v>20</v>
      </c>
      <c r="E940" s="3">
        <v>59725</v>
      </c>
      <c r="F940" s="3">
        <v>47005</v>
      </c>
      <c r="G940" t="s">
        <v>32</v>
      </c>
      <c r="H940" s="3" t="s">
        <v>973</v>
      </c>
      <c r="I940" s="3">
        <f t="shared" si="126"/>
        <v>-12720</v>
      </c>
      <c r="J940" s="4">
        <f t="shared" si="127"/>
        <v>-0.21297614064462117</v>
      </c>
      <c r="K940" s="5">
        <f t="shared" si="128"/>
        <v>0.78702385935537877</v>
      </c>
      <c r="L940" s="4" t="str">
        <f t="shared" si="129"/>
        <v>Under Budget</v>
      </c>
      <c r="M940">
        <f t="shared" si="130"/>
        <v>2021</v>
      </c>
      <c r="N940">
        <f t="shared" si="131"/>
        <v>11</v>
      </c>
      <c r="O940" t="str">
        <f t="shared" si="132"/>
        <v>Nov</v>
      </c>
      <c r="P940" t="str">
        <f t="shared" si="133"/>
        <v>Q4</v>
      </c>
      <c r="Q940" t="str">
        <f t="shared" si="134"/>
        <v>2021-11</v>
      </c>
    </row>
    <row r="941" spans="1:17" x14ac:dyDescent="0.35">
      <c r="A941" s="2">
        <v>45274</v>
      </c>
      <c r="B941" t="s">
        <v>23</v>
      </c>
      <c r="C941" t="s">
        <v>23</v>
      </c>
      <c r="D941" t="s">
        <v>30</v>
      </c>
      <c r="E941" s="3">
        <v>56026</v>
      </c>
      <c r="F941" s="3">
        <v>94946</v>
      </c>
      <c r="G941" t="s">
        <v>26</v>
      </c>
      <c r="H941" s="3" t="s">
        <v>974</v>
      </c>
      <c r="I941" s="3">
        <f t="shared" si="126"/>
        <v>38920</v>
      </c>
      <c r="J941" s="4">
        <f t="shared" si="127"/>
        <v>0.69467747117409773</v>
      </c>
      <c r="K941" s="5">
        <f t="shared" si="128"/>
        <v>1.6946774711740977</v>
      </c>
      <c r="L941" s="4" t="str">
        <f t="shared" si="129"/>
        <v>Over Budget</v>
      </c>
      <c r="M941">
        <f t="shared" si="130"/>
        <v>2023</v>
      </c>
      <c r="N941">
        <f t="shared" si="131"/>
        <v>12</v>
      </c>
      <c r="O941" t="str">
        <f t="shared" si="132"/>
        <v>Dec</v>
      </c>
      <c r="P941" t="str">
        <f t="shared" si="133"/>
        <v>Q4</v>
      </c>
      <c r="Q941" t="str">
        <f t="shared" si="134"/>
        <v>2023-12</v>
      </c>
    </row>
    <row r="942" spans="1:17" x14ac:dyDescent="0.35">
      <c r="A942" s="2">
        <v>44957</v>
      </c>
      <c r="B942" t="s">
        <v>23</v>
      </c>
      <c r="C942" t="s">
        <v>23</v>
      </c>
      <c r="D942" t="s">
        <v>39</v>
      </c>
      <c r="E942" s="3">
        <v>59588</v>
      </c>
      <c r="F942" s="3">
        <v>34348</v>
      </c>
      <c r="G942" t="s">
        <v>26</v>
      </c>
      <c r="H942" s="3" t="s">
        <v>975</v>
      </c>
      <c r="I942" s="3">
        <f t="shared" si="126"/>
        <v>-25240</v>
      </c>
      <c r="J942" s="4">
        <f t="shared" si="127"/>
        <v>-0.4235752164865409</v>
      </c>
      <c r="K942" s="5">
        <f t="shared" si="128"/>
        <v>0.57642478351345905</v>
      </c>
      <c r="L942" s="4" t="str">
        <f t="shared" si="129"/>
        <v>Under Budget</v>
      </c>
      <c r="M942">
        <f t="shared" si="130"/>
        <v>2023</v>
      </c>
      <c r="N942">
        <f t="shared" si="131"/>
        <v>1</v>
      </c>
      <c r="O942" t="str">
        <f t="shared" si="132"/>
        <v>Jan</v>
      </c>
      <c r="P942" t="str">
        <f t="shared" si="133"/>
        <v>Q1</v>
      </c>
      <c r="Q942" t="str">
        <f t="shared" si="134"/>
        <v>2023-01</v>
      </c>
    </row>
    <row r="943" spans="1:17" x14ac:dyDescent="0.35">
      <c r="A943" s="2">
        <v>44775</v>
      </c>
      <c r="B943" t="s">
        <v>55</v>
      </c>
      <c r="C943" t="s">
        <v>23</v>
      </c>
      <c r="D943" t="s">
        <v>25</v>
      </c>
      <c r="E943" s="3">
        <v>20695</v>
      </c>
      <c r="F943" s="3">
        <v>44573</v>
      </c>
      <c r="G943" t="s">
        <v>26</v>
      </c>
      <c r="H943" s="3" t="s">
        <v>976</v>
      </c>
      <c r="I943" s="3">
        <f t="shared" si="126"/>
        <v>23878</v>
      </c>
      <c r="J943" s="4">
        <f t="shared" si="127"/>
        <v>1.1538052669726988</v>
      </c>
      <c r="K943" s="5">
        <f t="shared" si="128"/>
        <v>2.1538052669726988</v>
      </c>
      <c r="L943" s="4" t="str">
        <f t="shared" si="129"/>
        <v>Over Budget</v>
      </c>
      <c r="M943">
        <f t="shared" si="130"/>
        <v>2022</v>
      </c>
      <c r="N943">
        <f t="shared" si="131"/>
        <v>8</v>
      </c>
      <c r="O943" t="str">
        <f t="shared" si="132"/>
        <v>Aug</v>
      </c>
      <c r="P943" t="str">
        <f t="shared" si="133"/>
        <v>Q3</v>
      </c>
      <c r="Q943" t="str">
        <f t="shared" si="134"/>
        <v>2022-08</v>
      </c>
    </row>
    <row r="944" spans="1:17" x14ac:dyDescent="0.35">
      <c r="A944" s="2">
        <v>45271</v>
      </c>
      <c r="B944" t="s">
        <v>55</v>
      </c>
      <c r="C944" t="s">
        <v>23</v>
      </c>
      <c r="D944" t="s">
        <v>30</v>
      </c>
      <c r="E944" s="3">
        <v>53422</v>
      </c>
      <c r="F944" s="3">
        <v>141286</v>
      </c>
      <c r="G944" t="s">
        <v>21</v>
      </c>
      <c r="H944" s="3" t="s">
        <v>977</v>
      </c>
      <c r="I944" s="3">
        <f t="shared" si="126"/>
        <v>87864</v>
      </c>
      <c r="J944" s="4">
        <f t="shared" si="127"/>
        <v>1.6447156602148927</v>
      </c>
      <c r="K944" s="5">
        <f t="shared" si="128"/>
        <v>2.6447156602148927</v>
      </c>
      <c r="L944" s="4" t="str">
        <f t="shared" si="129"/>
        <v>Over Budget</v>
      </c>
      <c r="M944">
        <f t="shared" si="130"/>
        <v>2023</v>
      </c>
      <c r="N944">
        <f t="shared" si="131"/>
        <v>12</v>
      </c>
      <c r="O944" t="str">
        <f t="shared" si="132"/>
        <v>Dec</v>
      </c>
      <c r="P944" t="str">
        <f t="shared" si="133"/>
        <v>Q4</v>
      </c>
      <c r="Q944" t="str">
        <f t="shared" si="134"/>
        <v>2023-12</v>
      </c>
    </row>
    <row r="945" spans="1:17" x14ac:dyDescent="0.35">
      <c r="A945" s="2">
        <v>45203</v>
      </c>
      <c r="B945" t="s">
        <v>23</v>
      </c>
      <c r="C945" t="s">
        <v>43</v>
      </c>
      <c r="D945" t="s">
        <v>30</v>
      </c>
      <c r="E945" s="3">
        <v>73442</v>
      </c>
      <c r="F945" s="3">
        <v>138541</v>
      </c>
      <c r="G945" t="s">
        <v>35</v>
      </c>
      <c r="H945" s="3" t="s">
        <v>978</v>
      </c>
      <c r="I945" s="3">
        <f t="shared" si="126"/>
        <v>65099</v>
      </c>
      <c r="J945" s="4">
        <f t="shared" si="127"/>
        <v>0.88640015250129356</v>
      </c>
      <c r="K945" s="5">
        <f t="shared" si="128"/>
        <v>1.8864001525012934</v>
      </c>
      <c r="L945" s="4" t="str">
        <f t="shared" si="129"/>
        <v>Over Budget</v>
      </c>
      <c r="M945">
        <f t="shared" si="130"/>
        <v>2023</v>
      </c>
      <c r="N945">
        <f t="shared" si="131"/>
        <v>10</v>
      </c>
      <c r="O945" t="str">
        <f t="shared" si="132"/>
        <v>Oct</v>
      </c>
      <c r="P945" t="str">
        <f t="shared" si="133"/>
        <v>Q4</v>
      </c>
      <c r="Q945" t="str">
        <f t="shared" si="134"/>
        <v>2023-10</v>
      </c>
    </row>
    <row r="946" spans="1:17" x14ac:dyDescent="0.35">
      <c r="A946" s="2">
        <v>44292</v>
      </c>
      <c r="B946" t="s">
        <v>23</v>
      </c>
      <c r="C946" t="s">
        <v>34</v>
      </c>
      <c r="D946" t="s">
        <v>58</v>
      </c>
      <c r="E946" s="3">
        <v>142470</v>
      </c>
      <c r="F946" s="3">
        <v>38973</v>
      </c>
      <c r="G946" t="s">
        <v>21</v>
      </c>
      <c r="H946" s="3" t="s">
        <v>979</v>
      </c>
      <c r="I946" s="3">
        <f t="shared" si="126"/>
        <v>-103497</v>
      </c>
      <c r="J946" s="4">
        <f t="shared" si="127"/>
        <v>-0.72644767319435666</v>
      </c>
      <c r="K946" s="5">
        <f t="shared" si="128"/>
        <v>0.27355232680564329</v>
      </c>
      <c r="L946" s="4" t="str">
        <f t="shared" si="129"/>
        <v>Under Budget</v>
      </c>
      <c r="M946">
        <f t="shared" si="130"/>
        <v>2021</v>
      </c>
      <c r="N946">
        <f t="shared" si="131"/>
        <v>4</v>
      </c>
      <c r="O946" t="str">
        <f t="shared" si="132"/>
        <v>Apr</v>
      </c>
      <c r="P946" t="str">
        <f t="shared" si="133"/>
        <v>Q2</v>
      </c>
      <c r="Q946" t="str">
        <f t="shared" si="134"/>
        <v>2021-04</v>
      </c>
    </row>
    <row r="947" spans="1:17" x14ac:dyDescent="0.35">
      <c r="A947" s="2">
        <v>45010</v>
      </c>
      <c r="B947" t="s">
        <v>41</v>
      </c>
      <c r="C947" t="s">
        <v>43</v>
      </c>
      <c r="D947" t="s">
        <v>25</v>
      </c>
      <c r="E947" s="3">
        <v>118050</v>
      </c>
      <c r="F947" s="3">
        <v>130809</v>
      </c>
      <c r="G947" t="s">
        <v>26</v>
      </c>
      <c r="H947" s="3" t="s">
        <v>980</v>
      </c>
      <c r="I947" s="3">
        <f t="shared" si="126"/>
        <v>12759</v>
      </c>
      <c r="J947" s="4">
        <f t="shared" si="127"/>
        <v>0.10808132147395172</v>
      </c>
      <c r="K947" s="5">
        <f t="shared" si="128"/>
        <v>1.1080813214739518</v>
      </c>
      <c r="L947" s="4" t="str">
        <f t="shared" si="129"/>
        <v>Over Budget</v>
      </c>
      <c r="M947">
        <f t="shared" si="130"/>
        <v>2023</v>
      </c>
      <c r="N947">
        <f t="shared" si="131"/>
        <v>3</v>
      </c>
      <c r="O947" t="str">
        <f t="shared" si="132"/>
        <v>Mar</v>
      </c>
      <c r="P947" t="str">
        <f t="shared" si="133"/>
        <v>Q1</v>
      </c>
      <c r="Q947" t="str">
        <f t="shared" si="134"/>
        <v>2023-03</v>
      </c>
    </row>
    <row r="948" spans="1:17" x14ac:dyDescent="0.35">
      <c r="A948" s="2">
        <v>44687</v>
      </c>
      <c r="B948" t="s">
        <v>41</v>
      </c>
      <c r="C948" t="s">
        <v>19</v>
      </c>
      <c r="D948" t="s">
        <v>20</v>
      </c>
      <c r="E948" s="3">
        <v>83227</v>
      </c>
      <c r="F948" s="3">
        <v>32632</v>
      </c>
      <c r="G948" t="s">
        <v>32</v>
      </c>
      <c r="H948" s="3" t="s">
        <v>981</v>
      </c>
      <c r="I948" s="3">
        <f t="shared" si="126"/>
        <v>-50595</v>
      </c>
      <c r="J948" s="4">
        <f t="shared" si="127"/>
        <v>-0.60791570043375343</v>
      </c>
      <c r="K948" s="5">
        <f t="shared" si="128"/>
        <v>0.39208429956624652</v>
      </c>
      <c r="L948" s="4" t="str">
        <f t="shared" si="129"/>
        <v>Under Budget</v>
      </c>
      <c r="M948">
        <f t="shared" si="130"/>
        <v>2022</v>
      </c>
      <c r="N948">
        <f t="shared" si="131"/>
        <v>5</v>
      </c>
      <c r="O948" t="str">
        <f t="shared" si="132"/>
        <v>May</v>
      </c>
      <c r="P948" t="str">
        <f t="shared" si="133"/>
        <v>Q2</v>
      </c>
      <c r="Q948" t="str">
        <f t="shared" si="134"/>
        <v>2022-05</v>
      </c>
    </row>
    <row r="949" spans="1:17" x14ac:dyDescent="0.35">
      <c r="A949" s="2">
        <v>44648</v>
      </c>
      <c r="B949" t="s">
        <v>28</v>
      </c>
      <c r="C949" t="s">
        <v>29</v>
      </c>
      <c r="D949" t="s">
        <v>30</v>
      </c>
      <c r="E949" s="3">
        <v>86479</v>
      </c>
      <c r="F949" s="3">
        <v>63301</v>
      </c>
      <c r="G949" t="s">
        <v>21</v>
      </c>
      <c r="H949" s="3" t="s">
        <v>982</v>
      </c>
      <c r="I949" s="3">
        <f t="shared" si="126"/>
        <v>-23178</v>
      </c>
      <c r="J949" s="4">
        <f t="shared" si="127"/>
        <v>-0.26801882537957195</v>
      </c>
      <c r="K949" s="5">
        <f t="shared" si="128"/>
        <v>0.73198117462042811</v>
      </c>
      <c r="L949" s="4" t="str">
        <f t="shared" si="129"/>
        <v>Under Budget</v>
      </c>
      <c r="M949">
        <f t="shared" si="130"/>
        <v>2022</v>
      </c>
      <c r="N949">
        <f t="shared" si="131"/>
        <v>3</v>
      </c>
      <c r="O949" t="str">
        <f t="shared" si="132"/>
        <v>Mar</v>
      </c>
      <c r="P949" t="str">
        <f t="shared" si="133"/>
        <v>Q1</v>
      </c>
      <c r="Q949" t="str">
        <f t="shared" si="134"/>
        <v>2022-03</v>
      </c>
    </row>
    <row r="950" spans="1:17" x14ac:dyDescent="0.35">
      <c r="A950" s="2">
        <v>44361</v>
      </c>
      <c r="B950" t="s">
        <v>37</v>
      </c>
      <c r="C950" t="s">
        <v>24</v>
      </c>
      <c r="D950" t="s">
        <v>25</v>
      </c>
      <c r="E950" s="3">
        <v>89462</v>
      </c>
      <c r="F950" s="3">
        <v>24621</v>
      </c>
      <c r="G950" t="s">
        <v>21</v>
      </c>
      <c r="H950" s="3" t="s">
        <v>983</v>
      </c>
      <c r="I950" s="3">
        <f t="shared" si="126"/>
        <v>-64841</v>
      </c>
      <c r="J950" s="4">
        <f t="shared" si="127"/>
        <v>-0.72478817822092056</v>
      </c>
      <c r="K950" s="5">
        <f t="shared" si="128"/>
        <v>0.27521182177907938</v>
      </c>
      <c r="L950" s="4" t="str">
        <f t="shared" si="129"/>
        <v>Under Budget</v>
      </c>
      <c r="M950">
        <f t="shared" si="130"/>
        <v>2021</v>
      </c>
      <c r="N950">
        <f t="shared" si="131"/>
        <v>6</v>
      </c>
      <c r="O950" t="str">
        <f t="shared" si="132"/>
        <v>Jun</v>
      </c>
      <c r="P950" t="str">
        <f t="shared" si="133"/>
        <v>Q2</v>
      </c>
      <c r="Q950" t="str">
        <f t="shared" si="134"/>
        <v>2021-06</v>
      </c>
    </row>
    <row r="951" spans="1:17" x14ac:dyDescent="0.35">
      <c r="A951" s="2">
        <v>44378</v>
      </c>
      <c r="B951" t="s">
        <v>41</v>
      </c>
      <c r="C951" t="s">
        <v>43</v>
      </c>
      <c r="D951" t="s">
        <v>58</v>
      </c>
      <c r="E951" s="3">
        <v>70273</v>
      </c>
      <c r="F951" s="3">
        <v>8732</v>
      </c>
      <c r="G951" t="s">
        <v>26</v>
      </c>
      <c r="H951" s="3" t="s">
        <v>984</v>
      </c>
      <c r="I951" s="3">
        <f t="shared" si="126"/>
        <v>-61541</v>
      </c>
      <c r="J951" s="4">
        <f t="shared" si="127"/>
        <v>-0.87574175003201804</v>
      </c>
      <c r="K951" s="5">
        <f t="shared" si="128"/>
        <v>0.12425824996798202</v>
      </c>
      <c r="L951" s="4" t="str">
        <f t="shared" si="129"/>
        <v>Under Budget</v>
      </c>
      <c r="M951">
        <f t="shared" si="130"/>
        <v>2021</v>
      </c>
      <c r="N951">
        <f t="shared" si="131"/>
        <v>7</v>
      </c>
      <c r="O951" t="str">
        <f t="shared" si="132"/>
        <v>Jul</v>
      </c>
      <c r="P951" t="str">
        <f t="shared" si="133"/>
        <v>Q3</v>
      </c>
      <c r="Q951" t="str">
        <f t="shared" si="134"/>
        <v>2021-07</v>
      </c>
    </row>
    <row r="952" spans="1:17" x14ac:dyDescent="0.35">
      <c r="A952" s="2">
        <v>44665</v>
      </c>
      <c r="B952" t="s">
        <v>28</v>
      </c>
      <c r="C952" t="s">
        <v>23</v>
      </c>
      <c r="D952" t="s">
        <v>39</v>
      </c>
      <c r="E952" s="3">
        <v>55817</v>
      </c>
      <c r="F952" s="3">
        <v>138271</v>
      </c>
      <c r="G952" t="s">
        <v>21</v>
      </c>
      <c r="H952" s="3" t="s">
        <v>985</v>
      </c>
      <c r="I952" s="3">
        <f t="shared" si="126"/>
        <v>82454</v>
      </c>
      <c r="J952" s="4">
        <f t="shared" si="127"/>
        <v>1.4772202017306555</v>
      </c>
      <c r="K952" s="5">
        <f t="shared" si="128"/>
        <v>2.4772202017306557</v>
      </c>
      <c r="L952" s="4" t="str">
        <f t="shared" si="129"/>
        <v>Over Budget</v>
      </c>
      <c r="M952">
        <f t="shared" si="130"/>
        <v>2022</v>
      </c>
      <c r="N952">
        <f t="shared" si="131"/>
        <v>4</v>
      </c>
      <c r="O952" t="str">
        <f t="shared" si="132"/>
        <v>Apr</v>
      </c>
      <c r="P952" t="str">
        <f t="shared" si="133"/>
        <v>Q2</v>
      </c>
      <c r="Q952" t="str">
        <f t="shared" si="134"/>
        <v>2022-04</v>
      </c>
    </row>
    <row r="953" spans="1:17" x14ac:dyDescent="0.35">
      <c r="A953" s="2">
        <v>45106</v>
      </c>
      <c r="B953" t="s">
        <v>18</v>
      </c>
      <c r="C953" t="s">
        <v>23</v>
      </c>
      <c r="D953" t="s">
        <v>25</v>
      </c>
      <c r="E953" s="3">
        <v>71171</v>
      </c>
      <c r="F953" s="3">
        <v>30547</v>
      </c>
      <c r="G953" t="s">
        <v>32</v>
      </c>
      <c r="H953" s="3" t="s">
        <v>986</v>
      </c>
      <c r="I953" s="3">
        <f t="shared" si="126"/>
        <v>-40624</v>
      </c>
      <c r="J953" s="4">
        <f t="shared" si="127"/>
        <v>-0.57079428418878475</v>
      </c>
      <c r="K953" s="5">
        <f t="shared" si="128"/>
        <v>0.42920571581121525</v>
      </c>
      <c r="L953" s="4" t="str">
        <f t="shared" si="129"/>
        <v>Under Budget</v>
      </c>
      <c r="M953">
        <f t="shared" si="130"/>
        <v>2023</v>
      </c>
      <c r="N953">
        <f t="shared" si="131"/>
        <v>6</v>
      </c>
      <c r="O953" t="str">
        <f t="shared" si="132"/>
        <v>Jun</v>
      </c>
      <c r="P953" t="str">
        <f t="shared" si="133"/>
        <v>Q2</v>
      </c>
      <c r="Q953" t="str">
        <f t="shared" si="134"/>
        <v>2023-06</v>
      </c>
    </row>
    <row r="954" spans="1:17" x14ac:dyDescent="0.35">
      <c r="A954" s="2">
        <v>44931</v>
      </c>
      <c r="B954" t="s">
        <v>55</v>
      </c>
      <c r="C954" t="s">
        <v>19</v>
      </c>
      <c r="D954" t="s">
        <v>20</v>
      </c>
      <c r="E954" s="3">
        <v>144338</v>
      </c>
      <c r="F954" s="3">
        <v>109128</v>
      </c>
      <c r="G954" t="s">
        <v>32</v>
      </c>
      <c r="H954" s="3" t="s">
        <v>987</v>
      </c>
      <c r="I954" s="3">
        <f t="shared" si="126"/>
        <v>-35210</v>
      </c>
      <c r="J954" s="4">
        <f t="shared" si="127"/>
        <v>-0.24394130443819367</v>
      </c>
      <c r="K954" s="5">
        <f t="shared" si="128"/>
        <v>0.75605869556180627</v>
      </c>
      <c r="L954" s="4" t="str">
        <f t="shared" si="129"/>
        <v>Under Budget</v>
      </c>
      <c r="M954">
        <f t="shared" si="130"/>
        <v>2023</v>
      </c>
      <c r="N954">
        <f t="shared" si="131"/>
        <v>1</v>
      </c>
      <c r="O954" t="str">
        <f t="shared" si="132"/>
        <v>Jan</v>
      </c>
      <c r="P954" t="str">
        <f t="shared" si="133"/>
        <v>Q1</v>
      </c>
      <c r="Q954" t="str">
        <f t="shared" si="134"/>
        <v>2023-01</v>
      </c>
    </row>
    <row r="955" spans="1:17" x14ac:dyDescent="0.35">
      <c r="A955" s="2">
        <v>45019</v>
      </c>
      <c r="B955" t="s">
        <v>37</v>
      </c>
      <c r="C955" t="s">
        <v>34</v>
      </c>
      <c r="D955" t="s">
        <v>30</v>
      </c>
      <c r="E955" s="3">
        <v>147480</v>
      </c>
      <c r="F955" s="3">
        <v>135117</v>
      </c>
      <c r="G955" t="s">
        <v>35</v>
      </c>
      <c r="H955" s="3" t="s">
        <v>988</v>
      </c>
      <c r="I955" s="3">
        <f t="shared" si="126"/>
        <v>-12363</v>
      </c>
      <c r="J955" s="4">
        <f t="shared" si="127"/>
        <v>-8.3828315703824249E-2</v>
      </c>
      <c r="K955" s="5">
        <f t="shared" si="128"/>
        <v>0.91617168429617579</v>
      </c>
      <c r="L955" s="4" t="str">
        <f t="shared" si="129"/>
        <v>Under Budget</v>
      </c>
      <c r="M955">
        <f t="shared" si="130"/>
        <v>2023</v>
      </c>
      <c r="N955">
        <f t="shared" si="131"/>
        <v>4</v>
      </c>
      <c r="O955" t="str">
        <f t="shared" si="132"/>
        <v>Apr</v>
      </c>
      <c r="P955" t="str">
        <f t="shared" si="133"/>
        <v>Q2</v>
      </c>
      <c r="Q955" t="str">
        <f t="shared" si="134"/>
        <v>2023-04</v>
      </c>
    </row>
    <row r="956" spans="1:17" x14ac:dyDescent="0.35">
      <c r="A956" s="2">
        <v>45140</v>
      </c>
      <c r="B956" t="s">
        <v>28</v>
      </c>
      <c r="C956" t="s">
        <v>24</v>
      </c>
      <c r="D956" t="s">
        <v>39</v>
      </c>
      <c r="E956" s="3">
        <v>24842</v>
      </c>
      <c r="F956" s="3">
        <v>63671</v>
      </c>
      <c r="G956" t="s">
        <v>35</v>
      </c>
      <c r="H956" s="3" t="s">
        <v>989</v>
      </c>
      <c r="I956" s="3">
        <f t="shared" si="126"/>
        <v>38829</v>
      </c>
      <c r="J956" s="4">
        <f t="shared" si="127"/>
        <v>1.5630384027050963</v>
      </c>
      <c r="K956" s="5">
        <f t="shared" si="128"/>
        <v>2.5630384027050961</v>
      </c>
      <c r="L956" s="4" t="str">
        <f t="shared" si="129"/>
        <v>Over Budget</v>
      </c>
      <c r="M956">
        <f t="shared" si="130"/>
        <v>2023</v>
      </c>
      <c r="N956">
        <f t="shared" si="131"/>
        <v>8</v>
      </c>
      <c r="O956" t="str">
        <f t="shared" si="132"/>
        <v>Aug</v>
      </c>
      <c r="P956" t="str">
        <f t="shared" si="133"/>
        <v>Q3</v>
      </c>
      <c r="Q956" t="str">
        <f t="shared" si="134"/>
        <v>2023-08</v>
      </c>
    </row>
    <row r="957" spans="1:17" x14ac:dyDescent="0.35">
      <c r="A957" s="2">
        <v>44203</v>
      </c>
      <c r="B957" t="s">
        <v>23</v>
      </c>
      <c r="C957" t="s">
        <v>43</v>
      </c>
      <c r="D957" t="s">
        <v>58</v>
      </c>
      <c r="E957" s="3">
        <v>144569</v>
      </c>
      <c r="F957" s="3">
        <v>141526</v>
      </c>
      <c r="G957" t="s">
        <v>32</v>
      </c>
      <c r="H957" s="3" t="s">
        <v>990</v>
      </c>
      <c r="I957" s="3">
        <f t="shared" si="126"/>
        <v>-3043</v>
      </c>
      <c r="J957" s="4">
        <f t="shared" si="127"/>
        <v>-2.1048772558432304E-2</v>
      </c>
      <c r="K957" s="5">
        <f t="shared" si="128"/>
        <v>0.97895122744156771</v>
      </c>
      <c r="L957" s="4" t="str">
        <f t="shared" si="129"/>
        <v>Under Budget</v>
      </c>
      <c r="M957">
        <f t="shared" si="130"/>
        <v>2021</v>
      </c>
      <c r="N957">
        <f t="shared" si="131"/>
        <v>1</v>
      </c>
      <c r="O957" t="str">
        <f t="shared" si="132"/>
        <v>Jan</v>
      </c>
      <c r="P957" t="str">
        <f t="shared" si="133"/>
        <v>Q1</v>
      </c>
      <c r="Q957" t="str">
        <f t="shared" si="134"/>
        <v>2021-01</v>
      </c>
    </row>
    <row r="958" spans="1:17" x14ac:dyDescent="0.35">
      <c r="A958" s="2">
        <v>44526</v>
      </c>
      <c r="B958" t="s">
        <v>18</v>
      </c>
      <c r="C958" t="s">
        <v>34</v>
      </c>
      <c r="D958" t="s">
        <v>20</v>
      </c>
      <c r="E958" s="3">
        <v>71415</v>
      </c>
      <c r="F958" s="3">
        <v>168559</v>
      </c>
      <c r="G958" t="s">
        <v>32</v>
      </c>
      <c r="H958" s="3" t="s">
        <v>991</v>
      </c>
      <c r="I958" s="3">
        <f t="shared" si="126"/>
        <v>97144</v>
      </c>
      <c r="J958" s="4">
        <f t="shared" si="127"/>
        <v>1.3602744521459078</v>
      </c>
      <c r="K958" s="5">
        <f t="shared" si="128"/>
        <v>2.3602744521459078</v>
      </c>
      <c r="L958" s="4" t="str">
        <f t="shared" si="129"/>
        <v>Over Budget</v>
      </c>
      <c r="M958">
        <f t="shared" si="130"/>
        <v>2021</v>
      </c>
      <c r="N958">
        <f t="shared" si="131"/>
        <v>11</v>
      </c>
      <c r="O958" t="str">
        <f t="shared" si="132"/>
        <v>Nov</v>
      </c>
      <c r="P958" t="str">
        <f t="shared" si="133"/>
        <v>Q4</v>
      </c>
      <c r="Q958" t="str">
        <f t="shared" si="134"/>
        <v>2021-11</v>
      </c>
    </row>
    <row r="959" spans="1:17" x14ac:dyDescent="0.35">
      <c r="A959" s="2">
        <v>44971</v>
      </c>
      <c r="B959" t="s">
        <v>55</v>
      </c>
      <c r="C959" t="s">
        <v>34</v>
      </c>
      <c r="D959" t="s">
        <v>39</v>
      </c>
      <c r="E959" s="3">
        <v>31340</v>
      </c>
      <c r="F959" s="3">
        <v>169761</v>
      </c>
      <c r="G959" t="s">
        <v>21</v>
      </c>
      <c r="H959" s="3" t="s">
        <v>992</v>
      </c>
      <c r="I959" s="3">
        <f t="shared" si="126"/>
        <v>138421</v>
      </c>
      <c r="J959" s="4">
        <f t="shared" si="127"/>
        <v>4.4167517549457562</v>
      </c>
      <c r="K959" s="5">
        <f t="shared" si="128"/>
        <v>5.4167517549457562</v>
      </c>
      <c r="L959" s="4" t="str">
        <f t="shared" si="129"/>
        <v>Over Budget</v>
      </c>
      <c r="M959">
        <f t="shared" si="130"/>
        <v>2023</v>
      </c>
      <c r="N959">
        <f t="shared" si="131"/>
        <v>2</v>
      </c>
      <c r="O959" t="str">
        <f t="shared" si="132"/>
        <v>Feb</v>
      </c>
      <c r="P959" t="str">
        <f t="shared" si="133"/>
        <v>Q1</v>
      </c>
      <c r="Q959" t="str">
        <f t="shared" si="134"/>
        <v>2023-02</v>
      </c>
    </row>
    <row r="960" spans="1:17" x14ac:dyDescent="0.35">
      <c r="A960" s="2">
        <v>44347</v>
      </c>
      <c r="B960" t="s">
        <v>18</v>
      </c>
      <c r="C960" t="s">
        <v>29</v>
      </c>
      <c r="D960" t="s">
        <v>58</v>
      </c>
      <c r="E960" s="3">
        <v>117362</v>
      </c>
      <c r="F960" s="3">
        <v>161679</v>
      </c>
      <c r="G960" t="s">
        <v>35</v>
      </c>
      <c r="H960" s="3" t="s">
        <v>993</v>
      </c>
      <c r="I960" s="3">
        <f t="shared" si="126"/>
        <v>44317</v>
      </c>
      <c r="J960" s="4">
        <f t="shared" si="127"/>
        <v>0.37760944769175714</v>
      </c>
      <c r="K960" s="5">
        <f t="shared" si="128"/>
        <v>1.3776094476917571</v>
      </c>
      <c r="L960" s="4" t="str">
        <f t="shared" si="129"/>
        <v>Over Budget</v>
      </c>
      <c r="M960">
        <f t="shared" si="130"/>
        <v>2021</v>
      </c>
      <c r="N960">
        <f t="shared" si="131"/>
        <v>5</v>
      </c>
      <c r="O960" t="str">
        <f t="shared" si="132"/>
        <v>May</v>
      </c>
      <c r="P960" t="str">
        <f t="shared" si="133"/>
        <v>Q2</v>
      </c>
      <c r="Q960" t="str">
        <f t="shared" si="134"/>
        <v>2021-05</v>
      </c>
    </row>
    <row r="961" spans="1:17" x14ac:dyDescent="0.35">
      <c r="A961" s="2">
        <v>44343</v>
      </c>
      <c r="B961" t="s">
        <v>28</v>
      </c>
      <c r="C961" t="s">
        <v>29</v>
      </c>
      <c r="D961" t="s">
        <v>20</v>
      </c>
      <c r="E961" s="3">
        <v>105330</v>
      </c>
      <c r="F961" s="3">
        <v>123455</v>
      </c>
      <c r="G961" t="s">
        <v>21</v>
      </c>
      <c r="H961" s="3" t="s">
        <v>994</v>
      </c>
      <c r="I961" s="3">
        <f t="shared" si="126"/>
        <v>18125</v>
      </c>
      <c r="J961" s="4">
        <f t="shared" si="127"/>
        <v>0.17207823032374442</v>
      </c>
      <c r="K961" s="5">
        <f t="shared" si="128"/>
        <v>1.1720782303237445</v>
      </c>
      <c r="L961" s="4" t="str">
        <f t="shared" si="129"/>
        <v>Over Budget</v>
      </c>
      <c r="M961">
        <f t="shared" si="130"/>
        <v>2021</v>
      </c>
      <c r="N961">
        <f t="shared" si="131"/>
        <v>5</v>
      </c>
      <c r="O961" t="str">
        <f t="shared" si="132"/>
        <v>May</v>
      </c>
      <c r="P961" t="str">
        <f t="shared" si="133"/>
        <v>Q2</v>
      </c>
      <c r="Q961" t="str">
        <f t="shared" si="134"/>
        <v>2021-05</v>
      </c>
    </row>
    <row r="962" spans="1:17" x14ac:dyDescent="0.35">
      <c r="A962" s="2">
        <v>45111</v>
      </c>
      <c r="B962" t="s">
        <v>41</v>
      </c>
      <c r="C962" t="s">
        <v>43</v>
      </c>
      <c r="D962" t="s">
        <v>30</v>
      </c>
      <c r="E962" s="3">
        <v>78070</v>
      </c>
      <c r="F962" s="3">
        <v>150647</v>
      </c>
      <c r="G962" t="s">
        <v>32</v>
      </c>
      <c r="H962" s="3" t="s">
        <v>995</v>
      </c>
      <c r="I962" s="3">
        <f t="shared" si="126"/>
        <v>72577</v>
      </c>
      <c r="J962" s="4">
        <f t="shared" si="127"/>
        <v>0.92964006660689125</v>
      </c>
      <c r="K962" s="5">
        <f t="shared" si="128"/>
        <v>1.9296400666068914</v>
      </c>
      <c r="L962" s="4" t="str">
        <f t="shared" si="129"/>
        <v>Over Budget</v>
      </c>
      <c r="M962">
        <f t="shared" si="130"/>
        <v>2023</v>
      </c>
      <c r="N962">
        <f t="shared" si="131"/>
        <v>7</v>
      </c>
      <c r="O962" t="str">
        <f t="shared" si="132"/>
        <v>Jul</v>
      </c>
      <c r="P962" t="str">
        <f t="shared" si="133"/>
        <v>Q3</v>
      </c>
      <c r="Q962" t="str">
        <f t="shared" si="134"/>
        <v>2023-07</v>
      </c>
    </row>
    <row r="963" spans="1:17" x14ac:dyDescent="0.35">
      <c r="A963" s="2">
        <v>44896</v>
      </c>
      <c r="B963" t="s">
        <v>55</v>
      </c>
      <c r="C963" t="s">
        <v>43</v>
      </c>
      <c r="D963" t="s">
        <v>58</v>
      </c>
      <c r="E963" s="3">
        <v>66725</v>
      </c>
      <c r="F963" s="3">
        <v>60576</v>
      </c>
      <c r="G963" t="s">
        <v>35</v>
      </c>
      <c r="H963" s="3" t="s">
        <v>996</v>
      </c>
      <c r="I963" s="3">
        <f t="shared" si="126"/>
        <v>-6149</v>
      </c>
      <c r="J963" s="4">
        <f t="shared" si="127"/>
        <v>-9.2154364930685656E-2</v>
      </c>
      <c r="K963" s="5">
        <f t="shared" si="128"/>
        <v>0.90784563506931437</v>
      </c>
      <c r="L963" s="4" t="str">
        <f t="shared" si="129"/>
        <v>Under Budget</v>
      </c>
      <c r="M963">
        <f t="shared" si="130"/>
        <v>2022</v>
      </c>
      <c r="N963">
        <f t="shared" si="131"/>
        <v>12</v>
      </c>
      <c r="O963" t="str">
        <f t="shared" si="132"/>
        <v>Dec</v>
      </c>
      <c r="P963" t="str">
        <f t="shared" si="133"/>
        <v>Q4</v>
      </c>
      <c r="Q963" t="str">
        <f t="shared" si="134"/>
        <v>2022-12</v>
      </c>
    </row>
    <row r="964" spans="1:17" x14ac:dyDescent="0.35">
      <c r="A964" s="2">
        <v>44278</v>
      </c>
      <c r="B964" t="s">
        <v>18</v>
      </c>
      <c r="C964" t="s">
        <v>43</v>
      </c>
      <c r="D964" t="s">
        <v>39</v>
      </c>
      <c r="E964" s="3">
        <v>57018</v>
      </c>
      <c r="F964" s="3">
        <v>123401</v>
      </c>
      <c r="G964" t="s">
        <v>21</v>
      </c>
      <c r="H964" s="3" t="s">
        <v>997</v>
      </c>
      <c r="I964" s="3">
        <f t="shared" si="126"/>
        <v>66383</v>
      </c>
      <c r="J964" s="4">
        <f t="shared" si="127"/>
        <v>1.1642463783366657</v>
      </c>
      <c r="K964" s="5">
        <f t="shared" si="128"/>
        <v>2.1642463783366654</v>
      </c>
      <c r="L964" s="4" t="str">
        <f t="shared" si="129"/>
        <v>Over Budget</v>
      </c>
      <c r="M964">
        <f t="shared" si="130"/>
        <v>2021</v>
      </c>
      <c r="N964">
        <f t="shared" si="131"/>
        <v>3</v>
      </c>
      <c r="O964" t="str">
        <f t="shared" si="132"/>
        <v>Mar</v>
      </c>
      <c r="P964" t="str">
        <f t="shared" si="133"/>
        <v>Q1</v>
      </c>
      <c r="Q964" t="str">
        <f t="shared" si="134"/>
        <v>2021-03</v>
      </c>
    </row>
    <row r="965" spans="1:17" x14ac:dyDescent="0.35">
      <c r="A965" s="2">
        <v>44710</v>
      </c>
      <c r="B965" t="s">
        <v>41</v>
      </c>
      <c r="C965" t="s">
        <v>43</v>
      </c>
      <c r="D965" t="s">
        <v>20</v>
      </c>
      <c r="E965" s="3">
        <v>132907</v>
      </c>
      <c r="F965" s="3">
        <v>24469</v>
      </c>
      <c r="G965" t="s">
        <v>35</v>
      </c>
      <c r="H965" s="3" t="s">
        <v>998</v>
      </c>
      <c r="I965" s="3">
        <f t="shared" ref="I965:I1028" si="135">F965-E965</f>
        <v>-108438</v>
      </c>
      <c r="J965" s="4">
        <f t="shared" ref="J965:J1028" si="136">IFERROR(I965/E965,0)</f>
        <v>-0.81589382049101999</v>
      </c>
      <c r="K965" s="5">
        <f t="shared" ref="K965:K1028" si="137">IFERROR(F965/E965,0)</f>
        <v>0.18410617950897995</v>
      </c>
      <c r="L965" s="4" t="str">
        <f t="shared" ref="L965:L1028" si="138">IF(I965&gt;0,"Over Budget",IF(I965&lt;0,"Under Budget","On Budget"))</f>
        <v>Under Budget</v>
      </c>
      <c r="M965">
        <f t="shared" ref="M965:M1028" si="139">YEAR(A965)</f>
        <v>2022</v>
      </c>
      <c r="N965">
        <f t="shared" ref="N965:N1028" si="140">MONTH(A965)</f>
        <v>5</v>
      </c>
      <c r="O965" t="str">
        <f t="shared" ref="O965:O1028" si="141">TEXT(A965,"mmm")</f>
        <v>May</v>
      </c>
      <c r="P965" t="str">
        <f t="shared" ref="P965:P1028" si="142">"Q"&amp;ROUNDUP(MONTH(A965)/3,0)</f>
        <v>Q2</v>
      </c>
      <c r="Q965" t="str">
        <f t="shared" ref="Q965:Q1028" si="143">TEXT(A965,"yyyy-mm")</f>
        <v>2022-05</v>
      </c>
    </row>
    <row r="966" spans="1:17" x14ac:dyDescent="0.35">
      <c r="A966" s="2">
        <v>45011</v>
      </c>
      <c r="B966" t="s">
        <v>37</v>
      </c>
      <c r="C966" t="s">
        <v>23</v>
      </c>
      <c r="D966" t="s">
        <v>25</v>
      </c>
      <c r="E966" s="3">
        <v>45985</v>
      </c>
      <c r="F966" s="3">
        <v>58730</v>
      </c>
      <c r="G966" t="s">
        <v>26</v>
      </c>
      <c r="H966" s="3" t="s">
        <v>999</v>
      </c>
      <c r="I966" s="3">
        <f t="shared" si="135"/>
        <v>12745</v>
      </c>
      <c r="J966" s="4">
        <f t="shared" si="136"/>
        <v>0.27715559421550506</v>
      </c>
      <c r="K966" s="5">
        <f t="shared" si="137"/>
        <v>1.2771555942155051</v>
      </c>
      <c r="L966" s="4" t="str">
        <f t="shared" si="138"/>
        <v>Over Budget</v>
      </c>
      <c r="M966">
        <f t="shared" si="139"/>
        <v>2023</v>
      </c>
      <c r="N966">
        <f t="shared" si="140"/>
        <v>3</v>
      </c>
      <c r="O966" t="str">
        <f t="shared" si="141"/>
        <v>Mar</v>
      </c>
      <c r="P966" t="str">
        <f t="shared" si="142"/>
        <v>Q1</v>
      </c>
      <c r="Q966" t="str">
        <f t="shared" si="143"/>
        <v>2023-03</v>
      </c>
    </row>
    <row r="967" spans="1:17" x14ac:dyDescent="0.35">
      <c r="A967" s="2">
        <v>44905</v>
      </c>
      <c r="B967" t="s">
        <v>28</v>
      </c>
      <c r="C967" t="s">
        <v>34</v>
      </c>
      <c r="D967" t="s">
        <v>20</v>
      </c>
      <c r="E967" s="3">
        <v>70341</v>
      </c>
      <c r="F967" s="3">
        <v>108320</v>
      </c>
      <c r="G967" t="s">
        <v>26</v>
      </c>
      <c r="H967" s="3" t="s">
        <v>1000</v>
      </c>
      <c r="I967" s="3">
        <f t="shared" si="135"/>
        <v>37979</v>
      </c>
      <c r="J967" s="4">
        <f t="shared" si="136"/>
        <v>0.53992692739653969</v>
      </c>
      <c r="K967" s="5">
        <f t="shared" si="137"/>
        <v>1.5399269273965397</v>
      </c>
      <c r="L967" s="4" t="str">
        <f t="shared" si="138"/>
        <v>Over Budget</v>
      </c>
      <c r="M967">
        <f t="shared" si="139"/>
        <v>2022</v>
      </c>
      <c r="N967">
        <f t="shared" si="140"/>
        <v>12</v>
      </c>
      <c r="O967" t="str">
        <f t="shared" si="141"/>
        <v>Dec</v>
      </c>
      <c r="P967" t="str">
        <f t="shared" si="142"/>
        <v>Q4</v>
      </c>
      <c r="Q967" t="str">
        <f t="shared" si="143"/>
        <v>2022-12</v>
      </c>
    </row>
    <row r="968" spans="1:17" x14ac:dyDescent="0.35">
      <c r="A968" s="2">
        <v>44942</v>
      </c>
      <c r="B968" t="s">
        <v>28</v>
      </c>
      <c r="C968" t="s">
        <v>34</v>
      </c>
      <c r="D968" t="s">
        <v>39</v>
      </c>
      <c r="E968" s="3">
        <v>99249</v>
      </c>
      <c r="F968" s="3">
        <v>19678</v>
      </c>
      <c r="G968" t="s">
        <v>26</v>
      </c>
      <c r="H968" s="3" t="s">
        <v>1001</v>
      </c>
      <c r="I968" s="3">
        <f t="shared" si="135"/>
        <v>-79571</v>
      </c>
      <c r="J968" s="4">
        <f t="shared" si="136"/>
        <v>-0.80173099980856233</v>
      </c>
      <c r="K968" s="5">
        <f t="shared" si="137"/>
        <v>0.1982690001914377</v>
      </c>
      <c r="L968" s="4" t="str">
        <f t="shared" si="138"/>
        <v>Under Budget</v>
      </c>
      <c r="M968">
        <f t="shared" si="139"/>
        <v>2023</v>
      </c>
      <c r="N968">
        <f t="shared" si="140"/>
        <v>1</v>
      </c>
      <c r="O968" t="str">
        <f t="shared" si="141"/>
        <v>Jan</v>
      </c>
      <c r="P968" t="str">
        <f t="shared" si="142"/>
        <v>Q1</v>
      </c>
      <c r="Q968" t="str">
        <f t="shared" si="143"/>
        <v>2023-01</v>
      </c>
    </row>
    <row r="969" spans="1:17" x14ac:dyDescent="0.35">
      <c r="A969" s="2">
        <v>45219</v>
      </c>
      <c r="B969" t="s">
        <v>55</v>
      </c>
      <c r="C969" t="s">
        <v>23</v>
      </c>
      <c r="D969" t="s">
        <v>39</v>
      </c>
      <c r="E969" s="3">
        <v>89712</v>
      </c>
      <c r="F969" s="3">
        <v>68771</v>
      </c>
      <c r="G969" t="s">
        <v>26</v>
      </c>
      <c r="H969" s="3" t="s">
        <v>1002</v>
      </c>
      <c r="I969" s="3">
        <f t="shared" si="135"/>
        <v>-20941</v>
      </c>
      <c r="J969" s="4">
        <f t="shared" si="136"/>
        <v>-0.2334247369359729</v>
      </c>
      <c r="K969" s="5">
        <f t="shared" si="137"/>
        <v>0.76657526306402712</v>
      </c>
      <c r="L969" s="4" t="str">
        <f t="shared" si="138"/>
        <v>Under Budget</v>
      </c>
      <c r="M969">
        <f t="shared" si="139"/>
        <v>2023</v>
      </c>
      <c r="N969">
        <f t="shared" si="140"/>
        <v>10</v>
      </c>
      <c r="O969" t="str">
        <f t="shared" si="141"/>
        <v>Oct</v>
      </c>
      <c r="P969" t="str">
        <f t="shared" si="142"/>
        <v>Q4</v>
      </c>
      <c r="Q969" t="str">
        <f t="shared" si="143"/>
        <v>2023-10</v>
      </c>
    </row>
    <row r="970" spans="1:17" x14ac:dyDescent="0.35">
      <c r="A970" s="2">
        <v>44903</v>
      </c>
      <c r="B970" t="s">
        <v>18</v>
      </c>
      <c r="C970" t="s">
        <v>34</v>
      </c>
      <c r="D970" t="s">
        <v>25</v>
      </c>
      <c r="E970" s="3">
        <v>29075</v>
      </c>
      <c r="F970" s="3">
        <v>53699</v>
      </c>
      <c r="G970" t="s">
        <v>26</v>
      </c>
      <c r="H970" s="3" t="s">
        <v>1003</v>
      </c>
      <c r="I970" s="3">
        <f t="shared" si="135"/>
        <v>24624</v>
      </c>
      <c r="J970" s="4">
        <f t="shared" si="136"/>
        <v>0.84691315563198621</v>
      </c>
      <c r="K970" s="5">
        <f t="shared" si="137"/>
        <v>1.8469131556319862</v>
      </c>
      <c r="L970" s="4" t="str">
        <f t="shared" si="138"/>
        <v>Over Budget</v>
      </c>
      <c r="M970">
        <f t="shared" si="139"/>
        <v>2022</v>
      </c>
      <c r="N970">
        <f t="shared" si="140"/>
        <v>12</v>
      </c>
      <c r="O970" t="str">
        <f t="shared" si="141"/>
        <v>Dec</v>
      </c>
      <c r="P970" t="str">
        <f t="shared" si="142"/>
        <v>Q4</v>
      </c>
      <c r="Q970" t="str">
        <f t="shared" si="143"/>
        <v>2022-12</v>
      </c>
    </row>
    <row r="971" spans="1:17" x14ac:dyDescent="0.35">
      <c r="A971" s="2">
        <v>44667</v>
      </c>
      <c r="B971" t="s">
        <v>37</v>
      </c>
      <c r="C971" t="s">
        <v>43</v>
      </c>
      <c r="D971" t="s">
        <v>39</v>
      </c>
      <c r="E971" s="3">
        <v>131229</v>
      </c>
      <c r="F971" s="3">
        <v>115767</v>
      </c>
      <c r="G971" t="s">
        <v>35</v>
      </c>
      <c r="H971" s="3" t="s">
        <v>1004</v>
      </c>
      <c r="I971" s="3">
        <f t="shared" si="135"/>
        <v>-15462</v>
      </c>
      <c r="J971" s="4">
        <f t="shared" si="136"/>
        <v>-0.11782456621630889</v>
      </c>
      <c r="K971" s="5">
        <f t="shared" si="137"/>
        <v>0.88217543378369112</v>
      </c>
      <c r="L971" s="4" t="str">
        <f t="shared" si="138"/>
        <v>Under Budget</v>
      </c>
      <c r="M971">
        <f t="shared" si="139"/>
        <v>2022</v>
      </c>
      <c r="N971">
        <f t="shared" si="140"/>
        <v>4</v>
      </c>
      <c r="O971" t="str">
        <f t="shared" si="141"/>
        <v>Apr</v>
      </c>
      <c r="P971" t="str">
        <f t="shared" si="142"/>
        <v>Q2</v>
      </c>
      <c r="Q971" t="str">
        <f t="shared" si="143"/>
        <v>2022-04</v>
      </c>
    </row>
    <row r="972" spans="1:17" x14ac:dyDescent="0.35">
      <c r="A972" s="2">
        <v>44592</v>
      </c>
      <c r="B972" t="s">
        <v>23</v>
      </c>
      <c r="C972" t="s">
        <v>24</v>
      </c>
      <c r="D972" t="s">
        <v>20</v>
      </c>
      <c r="E972" s="3">
        <v>11555</v>
      </c>
      <c r="F972" s="3">
        <v>23002</v>
      </c>
      <c r="G972" t="s">
        <v>32</v>
      </c>
      <c r="H972" s="3" t="s">
        <v>1005</v>
      </c>
      <c r="I972" s="3">
        <f t="shared" si="135"/>
        <v>11447</v>
      </c>
      <c r="J972" s="4">
        <f t="shared" si="136"/>
        <v>0.99065339679792297</v>
      </c>
      <c r="K972" s="5">
        <f t="shared" si="137"/>
        <v>1.990653396797923</v>
      </c>
      <c r="L972" s="4" t="str">
        <f t="shared" si="138"/>
        <v>Over Budget</v>
      </c>
      <c r="M972">
        <f t="shared" si="139"/>
        <v>2022</v>
      </c>
      <c r="N972">
        <f t="shared" si="140"/>
        <v>1</v>
      </c>
      <c r="O972" t="str">
        <f t="shared" si="141"/>
        <v>Jan</v>
      </c>
      <c r="P972" t="str">
        <f t="shared" si="142"/>
        <v>Q1</v>
      </c>
      <c r="Q972" t="str">
        <f t="shared" si="143"/>
        <v>2022-01</v>
      </c>
    </row>
    <row r="973" spans="1:17" x14ac:dyDescent="0.35">
      <c r="A973" s="2">
        <v>44457</v>
      </c>
      <c r="B973" t="s">
        <v>55</v>
      </c>
      <c r="C973" t="s">
        <v>29</v>
      </c>
      <c r="D973" t="s">
        <v>58</v>
      </c>
      <c r="E973" s="3">
        <v>136562</v>
      </c>
      <c r="F973" s="3">
        <v>36389</v>
      </c>
      <c r="G973" t="s">
        <v>21</v>
      </c>
      <c r="H973" s="3" t="s">
        <v>1006</v>
      </c>
      <c r="I973" s="3">
        <f t="shared" si="135"/>
        <v>-100173</v>
      </c>
      <c r="J973" s="4">
        <f t="shared" si="136"/>
        <v>-0.73353495115771594</v>
      </c>
      <c r="K973" s="5">
        <f t="shared" si="137"/>
        <v>0.26646504884228411</v>
      </c>
      <c r="L973" s="4" t="str">
        <f t="shared" si="138"/>
        <v>Under Budget</v>
      </c>
      <c r="M973">
        <f t="shared" si="139"/>
        <v>2021</v>
      </c>
      <c r="N973">
        <f t="shared" si="140"/>
        <v>9</v>
      </c>
      <c r="O973" t="str">
        <f t="shared" si="141"/>
        <v>Sep</v>
      </c>
      <c r="P973" t="str">
        <f t="shared" si="142"/>
        <v>Q3</v>
      </c>
      <c r="Q973" t="str">
        <f t="shared" si="143"/>
        <v>2021-09</v>
      </c>
    </row>
    <row r="974" spans="1:17" x14ac:dyDescent="0.35">
      <c r="A974" s="2">
        <v>45001</v>
      </c>
      <c r="B974" t="s">
        <v>23</v>
      </c>
      <c r="C974" t="s">
        <v>29</v>
      </c>
      <c r="D974" t="s">
        <v>20</v>
      </c>
      <c r="E974" s="3">
        <v>78625</v>
      </c>
      <c r="F974" s="3">
        <v>136538</v>
      </c>
      <c r="G974" t="s">
        <v>32</v>
      </c>
      <c r="H974" s="3" t="s">
        <v>1007</v>
      </c>
      <c r="I974" s="3">
        <f t="shared" si="135"/>
        <v>57913</v>
      </c>
      <c r="J974" s="4">
        <f t="shared" si="136"/>
        <v>0.73657233704292524</v>
      </c>
      <c r="K974" s="5">
        <f t="shared" si="137"/>
        <v>1.7365723370429254</v>
      </c>
      <c r="L974" s="4" t="str">
        <f t="shared" si="138"/>
        <v>Over Budget</v>
      </c>
      <c r="M974">
        <f t="shared" si="139"/>
        <v>2023</v>
      </c>
      <c r="N974">
        <f t="shared" si="140"/>
        <v>3</v>
      </c>
      <c r="O974" t="str">
        <f t="shared" si="141"/>
        <v>Mar</v>
      </c>
      <c r="P974" t="str">
        <f t="shared" si="142"/>
        <v>Q1</v>
      </c>
      <c r="Q974" t="str">
        <f t="shared" si="143"/>
        <v>2023-03</v>
      </c>
    </row>
    <row r="975" spans="1:17" x14ac:dyDescent="0.35">
      <c r="A975" s="2">
        <v>45130</v>
      </c>
      <c r="B975" t="s">
        <v>55</v>
      </c>
      <c r="C975" t="s">
        <v>34</v>
      </c>
      <c r="D975" t="s">
        <v>39</v>
      </c>
      <c r="E975" s="3">
        <v>83114</v>
      </c>
      <c r="F975" s="3">
        <v>55971</v>
      </c>
      <c r="G975" t="s">
        <v>32</v>
      </c>
      <c r="H975" s="3" t="s">
        <v>1008</v>
      </c>
      <c r="I975" s="3">
        <f t="shared" si="135"/>
        <v>-27143</v>
      </c>
      <c r="J975" s="4">
        <f t="shared" si="136"/>
        <v>-0.32657554683928097</v>
      </c>
      <c r="K975" s="5">
        <f t="shared" si="137"/>
        <v>0.67342445316071897</v>
      </c>
      <c r="L975" s="4" t="str">
        <f t="shared" si="138"/>
        <v>Under Budget</v>
      </c>
      <c r="M975">
        <f t="shared" si="139"/>
        <v>2023</v>
      </c>
      <c r="N975">
        <f t="shared" si="140"/>
        <v>7</v>
      </c>
      <c r="O975" t="str">
        <f t="shared" si="141"/>
        <v>Jul</v>
      </c>
      <c r="P975" t="str">
        <f t="shared" si="142"/>
        <v>Q3</v>
      </c>
      <c r="Q975" t="str">
        <f t="shared" si="143"/>
        <v>2023-07</v>
      </c>
    </row>
    <row r="976" spans="1:17" x14ac:dyDescent="0.35">
      <c r="A976" s="2">
        <v>45101</v>
      </c>
      <c r="B976" t="s">
        <v>18</v>
      </c>
      <c r="C976" t="s">
        <v>24</v>
      </c>
      <c r="D976" t="s">
        <v>25</v>
      </c>
      <c r="E976" s="3">
        <v>132656</v>
      </c>
      <c r="F976" s="3">
        <v>37421</v>
      </c>
      <c r="G976" t="s">
        <v>32</v>
      </c>
      <c r="H976" s="3" t="s">
        <v>1009</v>
      </c>
      <c r="I976" s="3">
        <f t="shared" si="135"/>
        <v>-95235</v>
      </c>
      <c r="J976" s="4">
        <f t="shared" si="136"/>
        <v>-0.71790948015920875</v>
      </c>
      <c r="K976" s="5">
        <f t="shared" si="137"/>
        <v>0.2820905198407912</v>
      </c>
      <c r="L976" s="4" t="str">
        <f t="shared" si="138"/>
        <v>Under Budget</v>
      </c>
      <c r="M976">
        <f t="shared" si="139"/>
        <v>2023</v>
      </c>
      <c r="N976">
        <f t="shared" si="140"/>
        <v>6</v>
      </c>
      <c r="O976" t="str">
        <f t="shared" si="141"/>
        <v>Jun</v>
      </c>
      <c r="P976" t="str">
        <f t="shared" si="142"/>
        <v>Q2</v>
      </c>
      <c r="Q976" t="str">
        <f t="shared" si="143"/>
        <v>2023-06</v>
      </c>
    </row>
    <row r="977" spans="1:17" x14ac:dyDescent="0.35">
      <c r="A977" s="2">
        <v>45273</v>
      </c>
      <c r="B977" t="s">
        <v>37</v>
      </c>
      <c r="C977" t="s">
        <v>29</v>
      </c>
      <c r="D977" t="s">
        <v>25</v>
      </c>
      <c r="E977" s="3">
        <v>126292</v>
      </c>
      <c r="F977" s="3">
        <v>96238</v>
      </c>
      <c r="G977" t="s">
        <v>21</v>
      </c>
      <c r="H977" s="3" t="s">
        <v>1010</v>
      </c>
      <c r="I977" s="3">
        <f t="shared" si="135"/>
        <v>-30054</v>
      </c>
      <c r="J977" s="4">
        <f t="shared" si="136"/>
        <v>-0.2379723181199126</v>
      </c>
      <c r="K977" s="5">
        <f t="shared" si="137"/>
        <v>0.7620276818800874</v>
      </c>
      <c r="L977" s="4" t="str">
        <f t="shared" si="138"/>
        <v>Under Budget</v>
      </c>
      <c r="M977">
        <f t="shared" si="139"/>
        <v>2023</v>
      </c>
      <c r="N977">
        <f t="shared" si="140"/>
        <v>12</v>
      </c>
      <c r="O977" t="str">
        <f t="shared" si="141"/>
        <v>Dec</v>
      </c>
      <c r="P977" t="str">
        <f t="shared" si="142"/>
        <v>Q4</v>
      </c>
      <c r="Q977" t="str">
        <f t="shared" si="143"/>
        <v>2023-12</v>
      </c>
    </row>
    <row r="978" spans="1:17" x14ac:dyDescent="0.35">
      <c r="A978" s="2">
        <v>45136</v>
      </c>
      <c r="B978" t="s">
        <v>18</v>
      </c>
      <c r="C978" t="s">
        <v>24</v>
      </c>
      <c r="D978" t="s">
        <v>30</v>
      </c>
      <c r="E978" s="3">
        <v>33185</v>
      </c>
      <c r="F978" s="3">
        <v>146043</v>
      </c>
      <c r="G978" t="s">
        <v>26</v>
      </c>
      <c r="H978" s="3" t="s">
        <v>1011</v>
      </c>
      <c r="I978" s="3">
        <f t="shared" si="135"/>
        <v>112858</v>
      </c>
      <c r="J978" s="4">
        <f t="shared" si="136"/>
        <v>3.400873888805183</v>
      </c>
      <c r="K978" s="5">
        <f t="shared" si="137"/>
        <v>4.400873888805183</v>
      </c>
      <c r="L978" s="4" t="str">
        <f t="shared" si="138"/>
        <v>Over Budget</v>
      </c>
      <c r="M978">
        <f t="shared" si="139"/>
        <v>2023</v>
      </c>
      <c r="N978">
        <f t="shared" si="140"/>
        <v>7</v>
      </c>
      <c r="O978" t="str">
        <f t="shared" si="141"/>
        <v>Jul</v>
      </c>
      <c r="P978" t="str">
        <f t="shared" si="142"/>
        <v>Q3</v>
      </c>
      <c r="Q978" t="str">
        <f t="shared" si="143"/>
        <v>2023-07</v>
      </c>
    </row>
    <row r="979" spans="1:17" x14ac:dyDescent="0.35">
      <c r="A979" s="2">
        <v>45050</v>
      </c>
      <c r="B979" t="s">
        <v>28</v>
      </c>
      <c r="C979" t="s">
        <v>23</v>
      </c>
      <c r="D979" t="s">
        <v>25</v>
      </c>
      <c r="E979" s="3">
        <v>138877</v>
      </c>
      <c r="F979" s="3">
        <v>27235</v>
      </c>
      <c r="G979" t="s">
        <v>35</v>
      </c>
      <c r="H979" s="3" t="s">
        <v>1012</v>
      </c>
      <c r="I979" s="3">
        <f t="shared" si="135"/>
        <v>-111642</v>
      </c>
      <c r="J979" s="4">
        <f t="shared" si="136"/>
        <v>-0.80389121308784028</v>
      </c>
      <c r="K979" s="5">
        <f t="shared" si="137"/>
        <v>0.19610878691215969</v>
      </c>
      <c r="L979" s="4" t="str">
        <f t="shared" si="138"/>
        <v>Under Budget</v>
      </c>
      <c r="M979">
        <f t="shared" si="139"/>
        <v>2023</v>
      </c>
      <c r="N979">
        <f t="shared" si="140"/>
        <v>5</v>
      </c>
      <c r="O979" t="str">
        <f t="shared" si="141"/>
        <v>May</v>
      </c>
      <c r="P979" t="str">
        <f t="shared" si="142"/>
        <v>Q2</v>
      </c>
      <c r="Q979" t="str">
        <f t="shared" si="143"/>
        <v>2023-05</v>
      </c>
    </row>
    <row r="980" spans="1:17" x14ac:dyDescent="0.35">
      <c r="A980" s="2">
        <v>44789</v>
      </c>
      <c r="B980" t="s">
        <v>23</v>
      </c>
      <c r="C980" t="s">
        <v>19</v>
      </c>
      <c r="D980" t="s">
        <v>25</v>
      </c>
      <c r="E980" s="3">
        <v>44594</v>
      </c>
      <c r="F980" s="3">
        <v>110460</v>
      </c>
      <c r="G980" t="s">
        <v>35</v>
      </c>
      <c r="H980" s="3" t="s">
        <v>1013</v>
      </c>
      <c r="I980" s="3">
        <f t="shared" si="135"/>
        <v>65866</v>
      </c>
      <c r="J980" s="4">
        <f t="shared" si="136"/>
        <v>1.4770148450464189</v>
      </c>
      <c r="K980" s="5">
        <f t="shared" si="137"/>
        <v>2.4770148450464187</v>
      </c>
      <c r="L980" s="4" t="str">
        <f t="shared" si="138"/>
        <v>Over Budget</v>
      </c>
      <c r="M980">
        <f t="shared" si="139"/>
        <v>2022</v>
      </c>
      <c r="N980">
        <f t="shared" si="140"/>
        <v>8</v>
      </c>
      <c r="O980" t="str">
        <f t="shared" si="141"/>
        <v>Aug</v>
      </c>
      <c r="P980" t="str">
        <f t="shared" si="142"/>
        <v>Q3</v>
      </c>
      <c r="Q980" t="str">
        <f t="shared" si="143"/>
        <v>2022-08</v>
      </c>
    </row>
    <row r="981" spans="1:17" x14ac:dyDescent="0.35">
      <c r="A981" s="2">
        <v>44910</v>
      </c>
      <c r="B981" t="s">
        <v>41</v>
      </c>
      <c r="C981" t="s">
        <v>34</v>
      </c>
      <c r="D981" t="s">
        <v>39</v>
      </c>
      <c r="E981" s="3">
        <v>133126</v>
      </c>
      <c r="F981" s="3">
        <v>139846</v>
      </c>
      <c r="G981" t="s">
        <v>32</v>
      </c>
      <c r="H981" s="3" t="s">
        <v>1014</v>
      </c>
      <c r="I981" s="3">
        <f t="shared" si="135"/>
        <v>6720</v>
      </c>
      <c r="J981" s="4">
        <f t="shared" si="136"/>
        <v>5.0478494058260596E-2</v>
      </c>
      <c r="K981" s="5">
        <f t="shared" si="137"/>
        <v>1.0504784940582605</v>
      </c>
      <c r="L981" s="4" t="str">
        <f t="shared" si="138"/>
        <v>Over Budget</v>
      </c>
      <c r="M981">
        <f t="shared" si="139"/>
        <v>2022</v>
      </c>
      <c r="N981">
        <f t="shared" si="140"/>
        <v>12</v>
      </c>
      <c r="O981" t="str">
        <f t="shared" si="141"/>
        <v>Dec</v>
      </c>
      <c r="P981" t="str">
        <f t="shared" si="142"/>
        <v>Q4</v>
      </c>
      <c r="Q981" t="str">
        <f t="shared" si="143"/>
        <v>2022-12</v>
      </c>
    </row>
    <row r="982" spans="1:17" x14ac:dyDescent="0.35">
      <c r="A982" s="2">
        <v>44828</v>
      </c>
      <c r="B982" t="s">
        <v>28</v>
      </c>
      <c r="C982" t="s">
        <v>23</v>
      </c>
      <c r="D982" t="s">
        <v>58</v>
      </c>
      <c r="E982" s="3">
        <v>27754</v>
      </c>
      <c r="F982" s="3">
        <v>59613</v>
      </c>
      <c r="G982" t="s">
        <v>35</v>
      </c>
      <c r="H982" s="3" t="s">
        <v>1015</v>
      </c>
      <c r="I982" s="3">
        <f t="shared" si="135"/>
        <v>31859</v>
      </c>
      <c r="J982" s="4">
        <f t="shared" si="136"/>
        <v>1.1479066080564964</v>
      </c>
      <c r="K982" s="5">
        <f t="shared" si="137"/>
        <v>2.1479066080564966</v>
      </c>
      <c r="L982" s="4" t="str">
        <f t="shared" si="138"/>
        <v>Over Budget</v>
      </c>
      <c r="M982">
        <f t="shared" si="139"/>
        <v>2022</v>
      </c>
      <c r="N982">
        <f t="shared" si="140"/>
        <v>9</v>
      </c>
      <c r="O982" t="str">
        <f t="shared" si="141"/>
        <v>Sep</v>
      </c>
      <c r="P982" t="str">
        <f t="shared" si="142"/>
        <v>Q3</v>
      </c>
      <c r="Q982" t="str">
        <f t="shared" si="143"/>
        <v>2022-09</v>
      </c>
    </row>
    <row r="983" spans="1:17" x14ac:dyDescent="0.35">
      <c r="A983" s="2">
        <v>44255</v>
      </c>
      <c r="B983" t="s">
        <v>28</v>
      </c>
      <c r="C983" t="s">
        <v>23</v>
      </c>
      <c r="D983" t="s">
        <v>58</v>
      </c>
      <c r="E983" s="3">
        <v>54507</v>
      </c>
      <c r="F983" s="3">
        <v>15985</v>
      </c>
      <c r="G983" t="s">
        <v>21</v>
      </c>
      <c r="H983" s="3" t="s">
        <v>1016</v>
      </c>
      <c r="I983" s="3">
        <f t="shared" si="135"/>
        <v>-38522</v>
      </c>
      <c r="J983" s="4">
        <f t="shared" si="136"/>
        <v>-0.70673491478158768</v>
      </c>
      <c r="K983" s="5">
        <f t="shared" si="137"/>
        <v>0.29326508521841232</v>
      </c>
      <c r="L983" s="4" t="str">
        <f t="shared" si="138"/>
        <v>Under Budget</v>
      </c>
      <c r="M983">
        <f t="shared" si="139"/>
        <v>2021</v>
      </c>
      <c r="N983">
        <f t="shared" si="140"/>
        <v>2</v>
      </c>
      <c r="O983" t="str">
        <f t="shared" si="141"/>
        <v>Feb</v>
      </c>
      <c r="P983" t="str">
        <f t="shared" si="142"/>
        <v>Q1</v>
      </c>
      <c r="Q983" t="str">
        <f t="shared" si="143"/>
        <v>2021-02</v>
      </c>
    </row>
    <row r="984" spans="1:17" x14ac:dyDescent="0.35">
      <c r="A984" s="2">
        <v>44324</v>
      </c>
      <c r="B984" t="s">
        <v>23</v>
      </c>
      <c r="C984" t="s">
        <v>24</v>
      </c>
      <c r="D984" t="s">
        <v>39</v>
      </c>
      <c r="E984" s="3">
        <v>31512</v>
      </c>
      <c r="F984" s="3">
        <v>147379</v>
      </c>
      <c r="G984" t="s">
        <v>32</v>
      </c>
      <c r="H984" s="3" t="s">
        <v>1017</v>
      </c>
      <c r="I984" s="3">
        <f t="shared" si="135"/>
        <v>115867</v>
      </c>
      <c r="J984" s="4">
        <f t="shared" si="136"/>
        <v>3.6769167301345518</v>
      </c>
      <c r="K984" s="5">
        <f t="shared" si="137"/>
        <v>4.6769167301345522</v>
      </c>
      <c r="L984" s="4" t="str">
        <f t="shared" si="138"/>
        <v>Over Budget</v>
      </c>
      <c r="M984">
        <f t="shared" si="139"/>
        <v>2021</v>
      </c>
      <c r="N984">
        <f t="shared" si="140"/>
        <v>5</v>
      </c>
      <c r="O984" t="str">
        <f t="shared" si="141"/>
        <v>May</v>
      </c>
      <c r="P984" t="str">
        <f t="shared" si="142"/>
        <v>Q2</v>
      </c>
      <c r="Q984" t="str">
        <f t="shared" si="143"/>
        <v>2021-05</v>
      </c>
    </row>
    <row r="985" spans="1:17" x14ac:dyDescent="0.35">
      <c r="A985" s="2">
        <v>44932</v>
      </c>
      <c r="B985" t="s">
        <v>55</v>
      </c>
      <c r="C985" t="s">
        <v>34</v>
      </c>
      <c r="D985" t="s">
        <v>25</v>
      </c>
      <c r="E985" s="3">
        <v>146883</v>
      </c>
      <c r="F985" s="3">
        <v>38119</v>
      </c>
      <c r="G985" t="s">
        <v>21</v>
      </c>
      <c r="H985" s="3" t="s">
        <v>1018</v>
      </c>
      <c r="I985" s="3">
        <f t="shared" si="135"/>
        <v>-108764</v>
      </c>
      <c r="J985" s="4">
        <f t="shared" si="136"/>
        <v>-0.74048051850792806</v>
      </c>
      <c r="K985" s="5">
        <f t="shared" si="137"/>
        <v>0.25951948149207194</v>
      </c>
      <c r="L985" s="4" t="str">
        <f t="shared" si="138"/>
        <v>Under Budget</v>
      </c>
      <c r="M985">
        <f t="shared" si="139"/>
        <v>2023</v>
      </c>
      <c r="N985">
        <f t="shared" si="140"/>
        <v>1</v>
      </c>
      <c r="O985" t="str">
        <f t="shared" si="141"/>
        <v>Jan</v>
      </c>
      <c r="P985" t="str">
        <f t="shared" si="142"/>
        <v>Q1</v>
      </c>
      <c r="Q985" t="str">
        <f t="shared" si="143"/>
        <v>2023-01</v>
      </c>
    </row>
    <row r="986" spans="1:17" x14ac:dyDescent="0.35">
      <c r="A986" s="2">
        <v>44917</v>
      </c>
      <c r="B986" t="s">
        <v>28</v>
      </c>
      <c r="C986" t="s">
        <v>23</v>
      </c>
      <c r="D986" t="s">
        <v>20</v>
      </c>
      <c r="E986" s="3">
        <v>44459</v>
      </c>
      <c r="F986" s="3">
        <v>64808</v>
      </c>
      <c r="G986" t="s">
        <v>32</v>
      </c>
      <c r="H986" s="3" t="s">
        <v>1019</v>
      </c>
      <c r="I986" s="3">
        <f t="shared" si="135"/>
        <v>20349</v>
      </c>
      <c r="J986" s="4">
        <f t="shared" si="136"/>
        <v>0.45770260239771476</v>
      </c>
      <c r="K986" s="5">
        <f t="shared" si="137"/>
        <v>1.4577026023977147</v>
      </c>
      <c r="L986" s="4" t="str">
        <f t="shared" si="138"/>
        <v>Over Budget</v>
      </c>
      <c r="M986">
        <f t="shared" si="139"/>
        <v>2022</v>
      </c>
      <c r="N986">
        <f t="shared" si="140"/>
        <v>12</v>
      </c>
      <c r="O986" t="str">
        <f t="shared" si="141"/>
        <v>Dec</v>
      </c>
      <c r="P986" t="str">
        <f t="shared" si="142"/>
        <v>Q4</v>
      </c>
      <c r="Q986" t="str">
        <f t="shared" si="143"/>
        <v>2022-12</v>
      </c>
    </row>
    <row r="987" spans="1:17" x14ac:dyDescent="0.35">
      <c r="A987" s="2">
        <v>44722</v>
      </c>
      <c r="B987" t="s">
        <v>37</v>
      </c>
      <c r="C987" t="s">
        <v>43</v>
      </c>
      <c r="D987" t="s">
        <v>58</v>
      </c>
      <c r="E987" s="3">
        <v>74757</v>
      </c>
      <c r="F987" s="3">
        <v>91269</v>
      </c>
      <c r="G987" t="s">
        <v>26</v>
      </c>
      <c r="H987" s="3" t="s">
        <v>1020</v>
      </c>
      <c r="I987" s="3">
        <f t="shared" si="135"/>
        <v>16512</v>
      </c>
      <c r="J987" s="4">
        <f t="shared" si="136"/>
        <v>0.22087563706408764</v>
      </c>
      <c r="K987" s="5">
        <f t="shared" si="137"/>
        <v>1.2208756370640876</v>
      </c>
      <c r="L987" s="4" t="str">
        <f t="shared" si="138"/>
        <v>Over Budget</v>
      </c>
      <c r="M987">
        <f t="shared" si="139"/>
        <v>2022</v>
      </c>
      <c r="N987">
        <f t="shared" si="140"/>
        <v>6</v>
      </c>
      <c r="O987" t="str">
        <f t="shared" si="141"/>
        <v>Jun</v>
      </c>
      <c r="P987" t="str">
        <f t="shared" si="142"/>
        <v>Q2</v>
      </c>
      <c r="Q987" t="str">
        <f t="shared" si="143"/>
        <v>2022-06</v>
      </c>
    </row>
    <row r="988" spans="1:17" x14ac:dyDescent="0.35">
      <c r="A988" s="2">
        <v>44717</v>
      </c>
      <c r="B988" t="s">
        <v>28</v>
      </c>
      <c r="C988" t="s">
        <v>23</v>
      </c>
      <c r="D988" t="s">
        <v>39</v>
      </c>
      <c r="E988" s="3">
        <v>111694</v>
      </c>
      <c r="F988" s="3">
        <v>68587</v>
      </c>
      <c r="G988" t="s">
        <v>35</v>
      </c>
      <c r="H988" s="3" t="s">
        <v>1021</v>
      </c>
      <c r="I988" s="3">
        <f t="shared" si="135"/>
        <v>-43107</v>
      </c>
      <c r="J988" s="4">
        <f t="shared" si="136"/>
        <v>-0.38593836732501297</v>
      </c>
      <c r="K988" s="5">
        <f t="shared" si="137"/>
        <v>0.61406163267498703</v>
      </c>
      <c r="L988" s="4" t="str">
        <f t="shared" si="138"/>
        <v>Under Budget</v>
      </c>
      <c r="M988">
        <f t="shared" si="139"/>
        <v>2022</v>
      </c>
      <c r="N988">
        <f t="shared" si="140"/>
        <v>6</v>
      </c>
      <c r="O988" t="str">
        <f t="shared" si="141"/>
        <v>Jun</v>
      </c>
      <c r="P988" t="str">
        <f t="shared" si="142"/>
        <v>Q2</v>
      </c>
      <c r="Q988" t="str">
        <f t="shared" si="143"/>
        <v>2022-06</v>
      </c>
    </row>
    <row r="989" spans="1:17" x14ac:dyDescent="0.35">
      <c r="A989" s="2">
        <v>44748</v>
      </c>
      <c r="B989" t="s">
        <v>37</v>
      </c>
      <c r="C989" t="s">
        <v>43</v>
      </c>
      <c r="D989" t="s">
        <v>20</v>
      </c>
      <c r="E989" s="3">
        <v>19862</v>
      </c>
      <c r="F989" s="3">
        <v>27231</v>
      </c>
      <c r="G989" t="s">
        <v>35</v>
      </c>
      <c r="H989" s="3" t="s">
        <v>1022</v>
      </c>
      <c r="I989" s="3">
        <f t="shared" si="135"/>
        <v>7369</v>
      </c>
      <c r="J989" s="4">
        <f t="shared" si="136"/>
        <v>0.37100996878461384</v>
      </c>
      <c r="K989" s="5">
        <f t="shared" si="137"/>
        <v>1.3710099687846138</v>
      </c>
      <c r="L989" s="4" t="str">
        <f t="shared" si="138"/>
        <v>Over Budget</v>
      </c>
      <c r="M989">
        <f t="shared" si="139"/>
        <v>2022</v>
      </c>
      <c r="N989">
        <f t="shared" si="140"/>
        <v>7</v>
      </c>
      <c r="O989" t="str">
        <f t="shared" si="141"/>
        <v>Jul</v>
      </c>
      <c r="P989" t="str">
        <f t="shared" si="142"/>
        <v>Q3</v>
      </c>
      <c r="Q989" t="str">
        <f t="shared" si="143"/>
        <v>2022-07</v>
      </c>
    </row>
    <row r="990" spans="1:17" x14ac:dyDescent="0.35">
      <c r="A990" s="2">
        <v>44433</v>
      </c>
      <c r="B990" t="s">
        <v>18</v>
      </c>
      <c r="C990" t="s">
        <v>19</v>
      </c>
      <c r="D990" t="s">
        <v>25</v>
      </c>
      <c r="E990" s="3">
        <v>108340</v>
      </c>
      <c r="F990" s="3">
        <v>114318</v>
      </c>
      <c r="G990" t="s">
        <v>21</v>
      </c>
      <c r="H990" s="3" t="s">
        <v>1023</v>
      </c>
      <c r="I990" s="3">
        <f t="shared" si="135"/>
        <v>5978</v>
      </c>
      <c r="J990" s="4">
        <f t="shared" si="136"/>
        <v>5.5178142883514858E-2</v>
      </c>
      <c r="K990" s="5">
        <f t="shared" si="137"/>
        <v>1.055178142883515</v>
      </c>
      <c r="L990" s="4" t="str">
        <f t="shared" si="138"/>
        <v>Over Budget</v>
      </c>
      <c r="M990">
        <f t="shared" si="139"/>
        <v>2021</v>
      </c>
      <c r="N990">
        <f t="shared" si="140"/>
        <v>8</v>
      </c>
      <c r="O990" t="str">
        <f t="shared" si="141"/>
        <v>Aug</v>
      </c>
      <c r="P990" t="str">
        <f t="shared" si="142"/>
        <v>Q3</v>
      </c>
      <c r="Q990" t="str">
        <f t="shared" si="143"/>
        <v>2021-08</v>
      </c>
    </row>
    <row r="991" spans="1:17" x14ac:dyDescent="0.35">
      <c r="A991" s="2">
        <v>44690</v>
      </c>
      <c r="B991" t="s">
        <v>55</v>
      </c>
      <c r="C991" t="s">
        <v>43</v>
      </c>
      <c r="D991" t="s">
        <v>39</v>
      </c>
      <c r="E991" s="3">
        <v>119912</v>
      </c>
      <c r="F991" s="3">
        <v>38028</v>
      </c>
      <c r="G991" t="s">
        <v>35</v>
      </c>
      <c r="H991" s="3" t="s">
        <v>1024</v>
      </c>
      <c r="I991" s="3">
        <f t="shared" si="135"/>
        <v>-81884</v>
      </c>
      <c r="J991" s="4">
        <f t="shared" si="136"/>
        <v>-0.68286743611982115</v>
      </c>
      <c r="K991" s="5">
        <f t="shared" si="137"/>
        <v>0.3171325638801788</v>
      </c>
      <c r="L991" s="4" t="str">
        <f t="shared" si="138"/>
        <v>Under Budget</v>
      </c>
      <c r="M991">
        <f t="shared" si="139"/>
        <v>2022</v>
      </c>
      <c r="N991">
        <f t="shared" si="140"/>
        <v>5</v>
      </c>
      <c r="O991" t="str">
        <f t="shared" si="141"/>
        <v>May</v>
      </c>
      <c r="P991" t="str">
        <f t="shared" si="142"/>
        <v>Q2</v>
      </c>
      <c r="Q991" t="str">
        <f t="shared" si="143"/>
        <v>2022-05</v>
      </c>
    </row>
    <row r="992" spans="1:17" x14ac:dyDescent="0.35">
      <c r="A992" s="2">
        <v>44200</v>
      </c>
      <c r="B992" t="s">
        <v>37</v>
      </c>
      <c r="C992" t="s">
        <v>43</v>
      </c>
      <c r="D992" t="s">
        <v>58</v>
      </c>
      <c r="E992" s="3">
        <v>45107</v>
      </c>
      <c r="F992" s="3">
        <v>112265</v>
      </c>
      <c r="G992" t="s">
        <v>32</v>
      </c>
      <c r="H992" s="3" t="s">
        <v>1025</v>
      </c>
      <c r="I992" s="3">
        <f t="shared" si="135"/>
        <v>67158</v>
      </c>
      <c r="J992" s="4">
        <f t="shared" si="136"/>
        <v>1.4888598222005454</v>
      </c>
      <c r="K992" s="5">
        <f t="shared" si="137"/>
        <v>2.4888598222005456</v>
      </c>
      <c r="L992" s="4" t="str">
        <f t="shared" si="138"/>
        <v>Over Budget</v>
      </c>
      <c r="M992">
        <f t="shared" si="139"/>
        <v>2021</v>
      </c>
      <c r="N992">
        <f t="shared" si="140"/>
        <v>1</v>
      </c>
      <c r="O992" t="str">
        <f t="shared" si="141"/>
        <v>Jan</v>
      </c>
      <c r="P992" t="str">
        <f t="shared" si="142"/>
        <v>Q1</v>
      </c>
      <c r="Q992" t="str">
        <f t="shared" si="143"/>
        <v>2021-01</v>
      </c>
    </row>
    <row r="993" spans="1:17" x14ac:dyDescent="0.35">
      <c r="A993" s="2">
        <v>44862</v>
      </c>
      <c r="B993" t="s">
        <v>28</v>
      </c>
      <c r="C993" t="s">
        <v>24</v>
      </c>
      <c r="D993" t="s">
        <v>20</v>
      </c>
      <c r="E993" s="3">
        <v>98080</v>
      </c>
      <c r="F993" s="3">
        <v>39143</v>
      </c>
      <c r="G993" t="s">
        <v>26</v>
      </c>
      <c r="H993" s="3" t="s">
        <v>1026</v>
      </c>
      <c r="I993" s="3">
        <f t="shared" si="135"/>
        <v>-58937</v>
      </c>
      <c r="J993" s="4">
        <f t="shared" si="136"/>
        <v>-0.60090742251223495</v>
      </c>
      <c r="K993" s="5">
        <f t="shared" si="137"/>
        <v>0.39909257748776511</v>
      </c>
      <c r="L993" s="4" t="str">
        <f t="shared" si="138"/>
        <v>Under Budget</v>
      </c>
      <c r="M993">
        <f t="shared" si="139"/>
        <v>2022</v>
      </c>
      <c r="N993">
        <f t="shared" si="140"/>
        <v>10</v>
      </c>
      <c r="O993" t="str">
        <f t="shared" si="141"/>
        <v>Oct</v>
      </c>
      <c r="P993" t="str">
        <f t="shared" si="142"/>
        <v>Q4</v>
      </c>
      <c r="Q993" t="str">
        <f t="shared" si="143"/>
        <v>2022-10</v>
      </c>
    </row>
    <row r="994" spans="1:17" x14ac:dyDescent="0.35">
      <c r="A994" s="2">
        <v>44638</v>
      </c>
      <c r="B994" t="s">
        <v>55</v>
      </c>
      <c r="C994" t="s">
        <v>23</v>
      </c>
      <c r="D994" t="s">
        <v>20</v>
      </c>
      <c r="E994" s="3">
        <v>44139</v>
      </c>
      <c r="F994" s="3">
        <v>31975</v>
      </c>
      <c r="G994" t="s">
        <v>35</v>
      </c>
      <c r="H994" s="3" t="s">
        <v>1027</v>
      </c>
      <c r="I994" s="3">
        <f t="shared" si="135"/>
        <v>-12164</v>
      </c>
      <c r="J994" s="4">
        <f t="shared" si="136"/>
        <v>-0.27558395070119396</v>
      </c>
      <c r="K994" s="5">
        <f t="shared" si="137"/>
        <v>0.7244160492988061</v>
      </c>
      <c r="L994" s="4" t="str">
        <f t="shared" si="138"/>
        <v>Under Budget</v>
      </c>
      <c r="M994">
        <f t="shared" si="139"/>
        <v>2022</v>
      </c>
      <c r="N994">
        <f t="shared" si="140"/>
        <v>3</v>
      </c>
      <c r="O994" t="str">
        <f t="shared" si="141"/>
        <v>Mar</v>
      </c>
      <c r="P994" t="str">
        <f t="shared" si="142"/>
        <v>Q1</v>
      </c>
      <c r="Q994" t="str">
        <f t="shared" si="143"/>
        <v>2022-03</v>
      </c>
    </row>
    <row r="995" spans="1:17" x14ac:dyDescent="0.35">
      <c r="A995" s="2">
        <v>44225</v>
      </c>
      <c r="B995" t="s">
        <v>55</v>
      </c>
      <c r="C995" t="s">
        <v>19</v>
      </c>
      <c r="D995" t="s">
        <v>58</v>
      </c>
      <c r="E995" s="3">
        <v>43444</v>
      </c>
      <c r="F995" s="3">
        <v>66983</v>
      </c>
      <c r="G995" t="s">
        <v>26</v>
      </c>
      <c r="H995" s="3" t="s">
        <v>1028</v>
      </c>
      <c r="I995" s="3">
        <f t="shared" si="135"/>
        <v>23539</v>
      </c>
      <c r="J995" s="4">
        <f t="shared" si="136"/>
        <v>0.54182395727833532</v>
      </c>
      <c r="K995" s="5">
        <f t="shared" si="137"/>
        <v>1.5418239572783354</v>
      </c>
      <c r="L995" s="4" t="str">
        <f t="shared" si="138"/>
        <v>Over Budget</v>
      </c>
      <c r="M995">
        <f t="shared" si="139"/>
        <v>2021</v>
      </c>
      <c r="N995">
        <f t="shared" si="140"/>
        <v>1</v>
      </c>
      <c r="O995" t="str">
        <f t="shared" si="141"/>
        <v>Jan</v>
      </c>
      <c r="P995" t="str">
        <f t="shared" si="142"/>
        <v>Q1</v>
      </c>
      <c r="Q995" t="str">
        <f t="shared" si="143"/>
        <v>2021-01</v>
      </c>
    </row>
    <row r="996" spans="1:17" x14ac:dyDescent="0.35">
      <c r="A996" s="2">
        <v>44806</v>
      </c>
      <c r="B996" t="s">
        <v>37</v>
      </c>
      <c r="C996" t="s">
        <v>23</v>
      </c>
      <c r="D996" t="s">
        <v>20</v>
      </c>
      <c r="E996" s="3">
        <v>138443</v>
      </c>
      <c r="F996" s="3">
        <v>166593</v>
      </c>
      <c r="G996" t="s">
        <v>21</v>
      </c>
      <c r="H996" s="3" t="s">
        <v>1029</v>
      </c>
      <c r="I996" s="3">
        <f t="shared" si="135"/>
        <v>28150</v>
      </c>
      <c r="J996" s="4">
        <f t="shared" si="136"/>
        <v>0.20333277955548493</v>
      </c>
      <c r="K996" s="5">
        <f t="shared" si="137"/>
        <v>1.2033327795554849</v>
      </c>
      <c r="L996" s="4" t="str">
        <f t="shared" si="138"/>
        <v>Over Budget</v>
      </c>
      <c r="M996">
        <f t="shared" si="139"/>
        <v>2022</v>
      </c>
      <c r="N996">
        <f t="shared" si="140"/>
        <v>9</v>
      </c>
      <c r="O996" t="str">
        <f t="shared" si="141"/>
        <v>Sep</v>
      </c>
      <c r="P996" t="str">
        <f t="shared" si="142"/>
        <v>Q3</v>
      </c>
      <c r="Q996" t="str">
        <f t="shared" si="143"/>
        <v>2022-09</v>
      </c>
    </row>
    <row r="997" spans="1:17" x14ac:dyDescent="0.35">
      <c r="A997" s="2">
        <v>45001</v>
      </c>
      <c r="B997" t="s">
        <v>37</v>
      </c>
      <c r="C997" t="s">
        <v>43</v>
      </c>
      <c r="D997" t="s">
        <v>58</v>
      </c>
      <c r="E997" s="3">
        <v>141324</v>
      </c>
      <c r="F997" s="3">
        <v>149685</v>
      </c>
      <c r="G997" t="s">
        <v>26</v>
      </c>
      <c r="H997" s="3" t="s">
        <v>1030</v>
      </c>
      <c r="I997" s="3">
        <f t="shared" si="135"/>
        <v>8361</v>
      </c>
      <c r="J997" s="4">
        <f t="shared" si="136"/>
        <v>5.9161925787552007E-2</v>
      </c>
      <c r="K997" s="5">
        <f t="shared" si="137"/>
        <v>1.059161925787552</v>
      </c>
      <c r="L997" s="4" t="str">
        <f t="shared" si="138"/>
        <v>Over Budget</v>
      </c>
      <c r="M997">
        <f t="shared" si="139"/>
        <v>2023</v>
      </c>
      <c r="N997">
        <f t="shared" si="140"/>
        <v>3</v>
      </c>
      <c r="O997" t="str">
        <f t="shared" si="141"/>
        <v>Mar</v>
      </c>
      <c r="P997" t="str">
        <f t="shared" si="142"/>
        <v>Q1</v>
      </c>
      <c r="Q997" t="str">
        <f t="shared" si="143"/>
        <v>2023-03</v>
      </c>
    </row>
    <row r="998" spans="1:17" x14ac:dyDescent="0.35">
      <c r="A998" s="2">
        <v>44271</v>
      </c>
      <c r="B998" t="s">
        <v>41</v>
      </c>
      <c r="C998" t="s">
        <v>29</v>
      </c>
      <c r="D998" t="s">
        <v>39</v>
      </c>
      <c r="E998" s="3">
        <v>111168</v>
      </c>
      <c r="F998" s="3">
        <v>158513</v>
      </c>
      <c r="G998" t="s">
        <v>35</v>
      </c>
      <c r="H998" s="3" t="s">
        <v>1031</v>
      </c>
      <c r="I998" s="3">
        <f t="shared" si="135"/>
        <v>47345</v>
      </c>
      <c r="J998" s="4">
        <f t="shared" si="136"/>
        <v>0.42588694588370757</v>
      </c>
      <c r="K998" s="5">
        <f t="shared" si="137"/>
        <v>1.4258869458837076</v>
      </c>
      <c r="L998" s="4" t="str">
        <f t="shared" si="138"/>
        <v>Over Budget</v>
      </c>
      <c r="M998">
        <f t="shared" si="139"/>
        <v>2021</v>
      </c>
      <c r="N998">
        <f t="shared" si="140"/>
        <v>3</v>
      </c>
      <c r="O998" t="str">
        <f t="shared" si="141"/>
        <v>Mar</v>
      </c>
      <c r="P998" t="str">
        <f t="shared" si="142"/>
        <v>Q1</v>
      </c>
      <c r="Q998" t="str">
        <f t="shared" si="143"/>
        <v>2021-03</v>
      </c>
    </row>
    <row r="999" spans="1:17" x14ac:dyDescent="0.35">
      <c r="A999" s="2">
        <v>45034</v>
      </c>
      <c r="B999" t="s">
        <v>41</v>
      </c>
      <c r="C999" t="s">
        <v>43</v>
      </c>
      <c r="D999" t="s">
        <v>30</v>
      </c>
      <c r="E999" s="3">
        <v>126304</v>
      </c>
      <c r="F999" s="3">
        <v>66311</v>
      </c>
      <c r="G999" t="s">
        <v>35</v>
      </c>
      <c r="H999" s="3" t="s">
        <v>1032</v>
      </c>
      <c r="I999" s="3">
        <f t="shared" si="135"/>
        <v>-59993</v>
      </c>
      <c r="J999" s="4">
        <f t="shared" si="136"/>
        <v>-0.47498891563212564</v>
      </c>
      <c r="K999" s="5">
        <f t="shared" si="137"/>
        <v>0.52501108436787436</v>
      </c>
      <c r="L999" s="4" t="str">
        <f t="shared" si="138"/>
        <v>Under Budget</v>
      </c>
      <c r="M999">
        <f t="shared" si="139"/>
        <v>2023</v>
      </c>
      <c r="N999">
        <f t="shared" si="140"/>
        <v>4</v>
      </c>
      <c r="O999" t="str">
        <f t="shared" si="141"/>
        <v>Apr</v>
      </c>
      <c r="P999" t="str">
        <f t="shared" si="142"/>
        <v>Q2</v>
      </c>
      <c r="Q999" t="str">
        <f t="shared" si="143"/>
        <v>2023-04</v>
      </c>
    </row>
    <row r="1000" spans="1:17" x14ac:dyDescent="0.35">
      <c r="A1000" s="2">
        <v>44324</v>
      </c>
      <c r="B1000" t="s">
        <v>55</v>
      </c>
      <c r="C1000" t="s">
        <v>23</v>
      </c>
      <c r="D1000" t="s">
        <v>25</v>
      </c>
      <c r="E1000" s="3">
        <v>20208</v>
      </c>
      <c r="F1000" s="3">
        <v>63088</v>
      </c>
      <c r="G1000" t="s">
        <v>21</v>
      </c>
      <c r="H1000" s="3" t="s">
        <v>1033</v>
      </c>
      <c r="I1000" s="3">
        <f t="shared" si="135"/>
        <v>42880</v>
      </c>
      <c r="J1000" s="4">
        <f t="shared" si="136"/>
        <v>2.1219319081551862</v>
      </c>
      <c r="K1000" s="5">
        <f t="shared" si="137"/>
        <v>3.1219319081551862</v>
      </c>
      <c r="L1000" s="4" t="str">
        <f t="shared" si="138"/>
        <v>Over Budget</v>
      </c>
      <c r="M1000">
        <f t="shared" si="139"/>
        <v>2021</v>
      </c>
      <c r="N1000">
        <f t="shared" si="140"/>
        <v>5</v>
      </c>
      <c r="O1000" t="str">
        <f t="shared" si="141"/>
        <v>May</v>
      </c>
      <c r="P1000" t="str">
        <f t="shared" si="142"/>
        <v>Q2</v>
      </c>
      <c r="Q1000" t="str">
        <f t="shared" si="143"/>
        <v>2021-05</v>
      </c>
    </row>
    <row r="1001" spans="1:17" x14ac:dyDescent="0.35">
      <c r="A1001" s="2">
        <v>44238</v>
      </c>
      <c r="B1001" t="s">
        <v>23</v>
      </c>
      <c r="C1001" t="s">
        <v>19</v>
      </c>
      <c r="D1001" t="s">
        <v>39</v>
      </c>
      <c r="E1001" s="3">
        <v>94151</v>
      </c>
      <c r="F1001" s="3">
        <v>102650</v>
      </c>
      <c r="G1001" t="s">
        <v>21</v>
      </c>
      <c r="H1001" s="3" t="s">
        <v>1034</v>
      </c>
      <c r="I1001" s="3">
        <f t="shared" si="135"/>
        <v>8499</v>
      </c>
      <c r="J1001" s="4">
        <f t="shared" si="136"/>
        <v>9.0269885609287212E-2</v>
      </c>
      <c r="K1001" s="5">
        <f t="shared" si="137"/>
        <v>1.0902698856092872</v>
      </c>
      <c r="L1001" s="4" t="str">
        <f t="shared" si="138"/>
        <v>Over Budget</v>
      </c>
      <c r="M1001">
        <f t="shared" si="139"/>
        <v>2021</v>
      </c>
      <c r="N1001">
        <f t="shared" si="140"/>
        <v>2</v>
      </c>
      <c r="O1001" t="str">
        <f t="shared" si="141"/>
        <v>Feb</v>
      </c>
      <c r="P1001" t="str">
        <f t="shared" si="142"/>
        <v>Q1</v>
      </c>
      <c r="Q1001" t="str">
        <f t="shared" si="143"/>
        <v>2021-02</v>
      </c>
    </row>
    <row r="1002" spans="1:17" x14ac:dyDescent="0.35">
      <c r="A1002" s="2">
        <v>44237</v>
      </c>
      <c r="B1002" t="s">
        <v>23</v>
      </c>
      <c r="C1002" t="s">
        <v>29</v>
      </c>
      <c r="D1002" t="s">
        <v>25</v>
      </c>
      <c r="E1002" s="3">
        <v>65585</v>
      </c>
      <c r="F1002" s="3">
        <v>97125</v>
      </c>
      <c r="G1002" t="s">
        <v>26</v>
      </c>
      <c r="H1002" s="3" t="s">
        <v>1035</v>
      </c>
      <c r="I1002" s="3">
        <f t="shared" si="135"/>
        <v>31540</v>
      </c>
      <c r="J1002" s="4">
        <f t="shared" si="136"/>
        <v>0.48090264542197148</v>
      </c>
      <c r="K1002" s="5">
        <f t="shared" si="137"/>
        <v>1.4809026454219716</v>
      </c>
      <c r="L1002" s="4" t="str">
        <f t="shared" si="138"/>
        <v>Over Budget</v>
      </c>
      <c r="M1002">
        <f t="shared" si="139"/>
        <v>2021</v>
      </c>
      <c r="N1002">
        <f t="shared" si="140"/>
        <v>2</v>
      </c>
      <c r="O1002" t="str">
        <f t="shared" si="141"/>
        <v>Feb</v>
      </c>
      <c r="P1002" t="str">
        <f t="shared" si="142"/>
        <v>Q1</v>
      </c>
      <c r="Q1002" t="str">
        <f t="shared" si="143"/>
        <v>2021-02</v>
      </c>
    </row>
    <row r="1003" spans="1:17" x14ac:dyDescent="0.35">
      <c r="A1003" s="2">
        <v>45130</v>
      </c>
      <c r="B1003" t="s">
        <v>41</v>
      </c>
      <c r="C1003" t="s">
        <v>19</v>
      </c>
      <c r="D1003" t="s">
        <v>25</v>
      </c>
      <c r="E1003" s="3">
        <v>92680</v>
      </c>
      <c r="F1003" s="3">
        <v>84559</v>
      </c>
      <c r="G1003" t="s">
        <v>26</v>
      </c>
      <c r="H1003" s="3" t="s">
        <v>1036</v>
      </c>
      <c r="I1003" s="3">
        <f t="shared" si="135"/>
        <v>-8121</v>
      </c>
      <c r="J1003" s="4">
        <f t="shared" si="136"/>
        <v>-8.7624082865774708E-2</v>
      </c>
      <c r="K1003" s="5">
        <f t="shared" si="137"/>
        <v>0.91237591713422528</v>
      </c>
      <c r="L1003" s="4" t="str">
        <f t="shared" si="138"/>
        <v>Under Budget</v>
      </c>
      <c r="M1003">
        <f t="shared" si="139"/>
        <v>2023</v>
      </c>
      <c r="N1003">
        <f t="shared" si="140"/>
        <v>7</v>
      </c>
      <c r="O1003" t="str">
        <f t="shared" si="141"/>
        <v>Jul</v>
      </c>
      <c r="P1003" t="str">
        <f t="shared" si="142"/>
        <v>Q3</v>
      </c>
      <c r="Q1003" t="str">
        <f t="shared" si="143"/>
        <v>2023-07</v>
      </c>
    </row>
    <row r="1004" spans="1:17" x14ac:dyDescent="0.35">
      <c r="A1004" s="2">
        <v>44230</v>
      </c>
      <c r="B1004" t="s">
        <v>28</v>
      </c>
      <c r="C1004" t="s">
        <v>24</v>
      </c>
      <c r="D1004" t="s">
        <v>58</v>
      </c>
      <c r="E1004" s="3">
        <v>95206</v>
      </c>
      <c r="F1004" s="3">
        <v>82747</v>
      </c>
      <c r="G1004" t="s">
        <v>21</v>
      </c>
      <c r="H1004" s="3" t="s">
        <v>1037</v>
      </c>
      <c r="I1004" s="3">
        <f t="shared" si="135"/>
        <v>-12459</v>
      </c>
      <c r="J1004" s="4">
        <f t="shared" si="136"/>
        <v>-0.1308636010335483</v>
      </c>
      <c r="K1004" s="5">
        <f t="shared" si="137"/>
        <v>0.86913639896645167</v>
      </c>
      <c r="L1004" s="4" t="str">
        <f t="shared" si="138"/>
        <v>Under Budget</v>
      </c>
      <c r="M1004">
        <f t="shared" si="139"/>
        <v>2021</v>
      </c>
      <c r="N1004">
        <f t="shared" si="140"/>
        <v>2</v>
      </c>
      <c r="O1004" t="str">
        <f t="shared" si="141"/>
        <v>Feb</v>
      </c>
      <c r="P1004" t="str">
        <f t="shared" si="142"/>
        <v>Q1</v>
      </c>
      <c r="Q1004" t="str">
        <f t="shared" si="143"/>
        <v>2021-02</v>
      </c>
    </row>
    <row r="1005" spans="1:17" x14ac:dyDescent="0.35">
      <c r="A1005" s="2">
        <v>45237</v>
      </c>
      <c r="B1005" t="s">
        <v>18</v>
      </c>
      <c r="C1005" t="s">
        <v>43</v>
      </c>
      <c r="D1005" t="s">
        <v>30</v>
      </c>
      <c r="E1005" s="3">
        <v>49069</v>
      </c>
      <c r="F1005" s="3">
        <v>75542</v>
      </c>
      <c r="G1005" t="s">
        <v>35</v>
      </c>
      <c r="H1005" s="3" t="s">
        <v>1038</v>
      </c>
      <c r="I1005" s="3">
        <f t="shared" si="135"/>
        <v>26473</v>
      </c>
      <c r="J1005" s="4">
        <f t="shared" si="136"/>
        <v>0.539505594163321</v>
      </c>
      <c r="K1005" s="5">
        <f t="shared" si="137"/>
        <v>1.5395055941633211</v>
      </c>
      <c r="L1005" s="4" t="str">
        <f t="shared" si="138"/>
        <v>Over Budget</v>
      </c>
      <c r="M1005">
        <f t="shared" si="139"/>
        <v>2023</v>
      </c>
      <c r="N1005">
        <f t="shared" si="140"/>
        <v>11</v>
      </c>
      <c r="O1005" t="str">
        <f t="shared" si="141"/>
        <v>Nov</v>
      </c>
      <c r="P1005" t="str">
        <f t="shared" si="142"/>
        <v>Q4</v>
      </c>
      <c r="Q1005" t="str">
        <f t="shared" si="143"/>
        <v>2023-11</v>
      </c>
    </row>
    <row r="1006" spans="1:17" x14ac:dyDescent="0.35">
      <c r="A1006" s="2">
        <v>45194</v>
      </c>
      <c r="B1006" t="s">
        <v>55</v>
      </c>
      <c r="C1006" t="s">
        <v>43</v>
      </c>
      <c r="D1006" t="s">
        <v>25</v>
      </c>
      <c r="E1006" s="3">
        <v>66218</v>
      </c>
      <c r="F1006" s="3">
        <v>116058</v>
      </c>
      <c r="G1006" t="s">
        <v>26</v>
      </c>
      <c r="H1006" s="3" t="s">
        <v>1039</v>
      </c>
      <c r="I1006" s="3">
        <f t="shared" si="135"/>
        <v>49840</v>
      </c>
      <c r="J1006" s="4">
        <f t="shared" si="136"/>
        <v>0.75266543840043487</v>
      </c>
      <c r="K1006" s="5">
        <f t="shared" si="137"/>
        <v>1.752665438400435</v>
      </c>
      <c r="L1006" s="4" t="str">
        <f t="shared" si="138"/>
        <v>Over Budget</v>
      </c>
      <c r="M1006">
        <f t="shared" si="139"/>
        <v>2023</v>
      </c>
      <c r="N1006">
        <f t="shared" si="140"/>
        <v>9</v>
      </c>
      <c r="O1006" t="str">
        <f t="shared" si="141"/>
        <v>Sep</v>
      </c>
      <c r="P1006" t="str">
        <f t="shared" si="142"/>
        <v>Q3</v>
      </c>
      <c r="Q1006" t="str">
        <f t="shared" si="143"/>
        <v>2023-09</v>
      </c>
    </row>
    <row r="1007" spans="1:17" x14ac:dyDescent="0.35">
      <c r="A1007" s="2">
        <v>44784</v>
      </c>
      <c r="B1007" t="s">
        <v>18</v>
      </c>
      <c r="C1007" t="s">
        <v>24</v>
      </c>
      <c r="D1007" t="s">
        <v>25</v>
      </c>
      <c r="E1007" s="3">
        <v>35006</v>
      </c>
      <c r="F1007" s="3">
        <v>148105</v>
      </c>
      <c r="G1007" t="s">
        <v>21</v>
      </c>
      <c r="H1007" s="3" t="s">
        <v>1040</v>
      </c>
      <c r="I1007" s="3">
        <f t="shared" si="135"/>
        <v>113099</v>
      </c>
      <c r="J1007" s="4">
        <f t="shared" si="136"/>
        <v>3.2308461406616007</v>
      </c>
      <c r="K1007" s="5">
        <f t="shared" si="137"/>
        <v>4.2308461406616011</v>
      </c>
      <c r="L1007" s="4" t="str">
        <f t="shared" si="138"/>
        <v>Over Budget</v>
      </c>
      <c r="M1007">
        <f t="shared" si="139"/>
        <v>2022</v>
      </c>
      <c r="N1007">
        <f t="shared" si="140"/>
        <v>8</v>
      </c>
      <c r="O1007" t="str">
        <f t="shared" si="141"/>
        <v>Aug</v>
      </c>
      <c r="P1007" t="str">
        <f t="shared" si="142"/>
        <v>Q3</v>
      </c>
      <c r="Q1007" t="str">
        <f t="shared" si="143"/>
        <v>2022-08</v>
      </c>
    </row>
    <row r="1008" spans="1:17" x14ac:dyDescent="0.35">
      <c r="A1008" s="2">
        <v>44538</v>
      </c>
      <c r="B1008" t="s">
        <v>41</v>
      </c>
      <c r="C1008" t="s">
        <v>23</v>
      </c>
      <c r="D1008" t="s">
        <v>39</v>
      </c>
      <c r="E1008" s="3">
        <v>136610</v>
      </c>
      <c r="F1008" s="3">
        <v>42971</v>
      </c>
      <c r="G1008" t="s">
        <v>26</v>
      </c>
      <c r="H1008" s="3" t="s">
        <v>1041</v>
      </c>
      <c r="I1008" s="3">
        <f t="shared" si="135"/>
        <v>-93639</v>
      </c>
      <c r="J1008" s="4">
        <f t="shared" si="136"/>
        <v>-0.68544762462484443</v>
      </c>
      <c r="K1008" s="5">
        <f t="shared" si="137"/>
        <v>0.31455237537515557</v>
      </c>
      <c r="L1008" s="4" t="str">
        <f t="shared" si="138"/>
        <v>Under Budget</v>
      </c>
      <c r="M1008">
        <f t="shared" si="139"/>
        <v>2021</v>
      </c>
      <c r="N1008">
        <f t="shared" si="140"/>
        <v>12</v>
      </c>
      <c r="O1008" t="str">
        <f t="shared" si="141"/>
        <v>Dec</v>
      </c>
      <c r="P1008" t="str">
        <f t="shared" si="142"/>
        <v>Q4</v>
      </c>
      <c r="Q1008" t="str">
        <f t="shared" si="143"/>
        <v>2021-12</v>
      </c>
    </row>
    <row r="1009" spans="1:17" x14ac:dyDescent="0.35">
      <c r="A1009" s="2">
        <v>44223</v>
      </c>
      <c r="B1009" t="s">
        <v>37</v>
      </c>
      <c r="C1009" t="s">
        <v>43</v>
      </c>
      <c r="D1009" t="s">
        <v>30</v>
      </c>
      <c r="E1009" s="3">
        <v>49916</v>
      </c>
      <c r="F1009" s="3">
        <v>154136</v>
      </c>
      <c r="G1009" t="s">
        <v>21</v>
      </c>
      <c r="H1009" s="3" t="s">
        <v>1042</v>
      </c>
      <c r="I1009" s="3">
        <f t="shared" si="135"/>
        <v>104220</v>
      </c>
      <c r="J1009" s="4">
        <f t="shared" si="136"/>
        <v>2.0879076849106499</v>
      </c>
      <c r="K1009" s="5">
        <f t="shared" si="137"/>
        <v>3.0879076849106499</v>
      </c>
      <c r="L1009" s="4" t="str">
        <f t="shared" si="138"/>
        <v>Over Budget</v>
      </c>
      <c r="M1009">
        <f t="shared" si="139"/>
        <v>2021</v>
      </c>
      <c r="N1009">
        <f t="shared" si="140"/>
        <v>1</v>
      </c>
      <c r="O1009" t="str">
        <f t="shared" si="141"/>
        <v>Jan</v>
      </c>
      <c r="P1009" t="str">
        <f t="shared" si="142"/>
        <v>Q1</v>
      </c>
      <c r="Q1009" t="str">
        <f t="shared" si="143"/>
        <v>2021-01</v>
      </c>
    </row>
    <row r="1010" spans="1:17" x14ac:dyDescent="0.35">
      <c r="A1010" s="2">
        <v>44842</v>
      </c>
      <c r="B1010" t="s">
        <v>55</v>
      </c>
      <c r="C1010" t="s">
        <v>23</v>
      </c>
      <c r="D1010" t="s">
        <v>30</v>
      </c>
      <c r="E1010" s="3">
        <v>35667</v>
      </c>
      <c r="F1010" s="3">
        <v>72705</v>
      </c>
      <c r="G1010" t="s">
        <v>35</v>
      </c>
      <c r="H1010" s="3" t="s">
        <v>1043</v>
      </c>
      <c r="I1010" s="3">
        <f t="shared" si="135"/>
        <v>37038</v>
      </c>
      <c r="J1010" s="4">
        <f t="shared" si="136"/>
        <v>1.038438893094457</v>
      </c>
      <c r="K1010" s="5">
        <f t="shared" si="137"/>
        <v>2.0384388930944572</v>
      </c>
      <c r="L1010" s="4" t="str">
        <f t="shared" si="138"/>
        <v>Over Budget</v>
      </c>
      <c r="M1010">
        <f t="shared" si="139"/>
        <v>2022</v>
      </c>
      <c r="N1010">
        <f t="shared" si="140"/>
        <v>10</v>
      </c>
      <c r="O1010" t="str">
        <f t="shared" si="141"/>
        <v>Oct</v>
      </c>
      <c r="P1010" t="str">
        <f t="shared" si="142"/>
        <v>Q4</v>
      </c>
      <c r="Q1010" t="str">
        <f t="shared" si="143"/>
        <v>2022-10</v>
      </c>
    </row>
    <row r="1011" spans="1:17" x14ac:dyDescent="0.35">
      <c r="A1011" s="2">
        <v>44927</v>
      </c>
      <c r="B1011" t="s">
        <v>41</v>
      </c>
      <c r="C1011" t="s">
        <v>19</v>
      </c>
      <c r="D1011" t="s">
        <v>25</v>
      </c>
      <c r="E1011" s="3">
        <v>86427</v>
      </c>
      <c r="F1011" s="3">
        <v>131692</v>
      </c>
      <c r="G1011" t="s">
        <v>26</v>
      </c>
      <c r="H1011" s="3" t="s">
        <v>1044</v>
      </c>
      <c r="I1011" s="3">
        <f t="shared" si="135"/>
        <v>45265</v>
      </c>
      <c r="J1011" s="4">
        <f t="shared" si="136"/>
        <v>0.52373679521445848</v>
      </c>
      <c r="K1011" s="5">
        <f t="shared" si="137"/>
        <v>1.5237367952144585</v>
      </c>
      <c r="L1011" s="4" t="str">
        <f t="shared" si="138"/>
        <v>Over Budget</v>
      </c>
      <c r="M1011">
        <f t="shared" si="139"/>
        <v>2023</v>
      </c>
      <c r="N1011">
        <f t="shared" si="140"/>
        <v>1</v>
      </c>
      <c r="O1011" t="str">
        <f t="shared" si="141"/>
        <v>Jan</v>
      </c>
      <c r="P1011" t="str">
        <f t="shared" si="142"/>
        <v>Q1</v>
      </c>
      <c r="Q1011" t="str">
        <f t="shared" si="143"/>
        <v>2023-01</v>
      </c>
    </row>
    <row r="1012" spans="1:17" x14ac:dyDescent="0.35">
      <c r="A1012" s="2">
        <v>44364</v>
      </c>
      <c r="B1012" t="s">
        <v>28</v>
      </c>
      <c r="C1012" t="s">
        <v>29</v>
      </c>
      <c r="D1012" t="s">
        <v>30</v>
      </c>
      <c r="E1012" s="3">
        <v>57688</v>
      </c>
      <c r="F1012" s="3">
        <v>105440</v>
      </c>
      <c r="G1012" t="s">
        <v>26</v>
      </c>
      <c r="H1012" s="3" t="s">
        <v>1045</v>
      </c>
      <c r="I1012" s="3">
        <f t="shared" si="135"/>
        <v>47752</v>
      </c>
      <c r="J1012" s="4">
        <f t="shared" si="136"/>
        <v>0.82776313964776038</v>
      </c>
      <c r="K1012" s="5">
        <f t="shared" si="137"/>
        <v>1.8277631396477603</v>
      </c>
      <c r="L1012" s="4" t="str">
        <f t="shared" si="138"/>
        <v>Over Budget</v>
      </c>
      <c r="M1012">
        <f t="shared" si="139"/>
        <v>2021</v>
      </c>
      <c r="N1012">
        <f t="shared" si="140"/>
        <v>6</v>
      </c>
      <c r="O1012" t="str">
        <f t="shared" si="141"/>
        <v>Jun</v>
      </c>
      <c r="P1012" t="str">
        <f t="shared" si="142"/>
        <v>Q2</v>
      </c>
      <c r="Q1012" t="str">
        <f t="shared" si="143"/>
        <v>2021-06</v>
      </c>
    </row>
    <row r="1013" spans="1:17" x14ac:dyDescent="0.35">
      <c r="A1013" s="2">
        <v>44806</v>
      </c>
      <c r="B1013" t="s">
        <v>55</v>
      </c>
      <c r="C1013" t="s">
        <v>29</v>
      </c>
      <c r="D1013" t="s">
        <v>39</v>
      </c>
      <c r="E1013" s="3">
        <v>24414</v>
      </c>
      <c r="F1013" s="3">
        <v>63935</v>
      </c>
      <c r="G1013" t="s">
        <v>32</v>
      </c>
      <c r="H1013" s="3" t="s">
        <v>1046</v>
      </c>
      <c r="I1013" s="3">
        <f t="shared" si="135"/>
        <v>39521</v>
      </c>
      <c r="J1013" s="4">
        <f t="shared" si="136"/>
        <v>1.6187843040878185</v>
      </c>
      <c r="K1013" s="5">
        <f t="shared" si="137"/>
        <v>2.6187843040878183</v>
      </c>
      <c r="L1013" s="4" t="str">
        <f t="shared" si="138"/>
        <v>Over Budget</v>
      </c>
      <c r="M1013">
        <f t="shared" si="139"/>
        <v>2022</v>
      </c>
      <c r="N1013">
        <f t="shared" si="140"/>
        <v>9</v>
      </c>
      <c r="O1013" t="str">
        <f t="shared" si="141"/>
        <v>Sep</v>
      </c>
      <c r="P1013" t="str">
        <f t="shared" si="142"/>
        <v>Q3</v>
      </c>
      <c r="Q1013" t="str">
        <f t="shared" si="143"/>
        <v>2022-09</v>
      </c>
    </row>
    <row r="1014" spans="1:17" x14ac:dyDescent="0.35">
      <c r="A1014" s="2">
        <v>44464</v>
      </c>
      <c r="B1014" t="s">
        <v>55</v>
      </c>
      <c r="C1014" t="s">
        <v>29</v>
      </c>
      <c r="D1014" t="s">
        <v>58</v>
      </c>
      <c r="E1014" s="3">
        <v>134668</v>
      </c>
      <c r="F1014" s="3">
        <v>69105</v>
      </c>
      <c r="G1014" t="s">
        <v>32</v>
      </c>
      <c r="H1014" s="3" t="s">
        <v>1047</v>
      </c>
      <c r="I1014" s="3">
        <f t="shared" si="135"/>
        <v>-65563</v>
      </c>
      <c r="J1014" s="4">
        <f t="shared" si="136"/>
        <v>-0.48684914010752367</v>
      </c>
      <c r="K1014" s="5">
        <f t="shared" si="137"/>
        <v>0.51315085989247633</v>
      </c>
      <c r="L1014" s="4" t="str">
        <f t="shared" si="138"/>
        <v>Under Budget</v>
      </c>
      <c r="M1014">
        <f t="shared" si="139"/>
        <v>2021</v>
      </c>
      <c r="N1014">
        <f t="shared" si="140"/>
        <v>9</v>
      </c>
      <c r="O1014" t="str">
        <f t="shared" si="141"/>
        <v>Sep</v>
      </c>
      <c r="P1014" t="str">
        <f t="shared" si="142"/>
        <v>Q3</v>
      </c>
      <c r="Q1014" t="str">
        <f t="shared" si="143"/>
        <v>2021-09</v>
      </c>
    </row>
    <row r="1015" spans="1:17" x14ac:dyDescent="0.35">
      <c r="A1015" s="2">
        <v>45017</v>
      </c>
      <c r="B1015" t="s">
        <v>23</v>
      </c>
      <c r="C1015" t="s">
        <v>34</v>
      </c>
      <c r="D1015" t="s">
        <v>25</v>
      </c>
      <c r="E1015" s="3">
        <v>28564</v>
      </c>
      <c r="F1015" s="3">
        <v>116205</v>
      </c>
      <c r="G1015" t="s">
        <v>35</v>
      </c>
      <c r="H1015" s="3" t="s">
        <v>1048</v>
      </c>
      <c r="I1015" s="3">
        <f t="shared" si="135"/>
        <v>87641</v>
      </c>
      <c r="J1015" s="4">
        <f t="shared" si="136"/>
        <v>3.0682327405125331</v>
      </c>
      <c r="K1015" s="5">
        <f t="shared" si="137"/>
        <v>4.0682327405125331</v>
      </c>
      <c r="L1015" s="4" t="str">
        <f t="shared" si="138"/>
        <v>Over Budget</v>
      </c>
      <c r="M1015">
        <f t="shared" si="139"/>
        <v>2023</v>
      </c>
      <c r="N1015">
        <f t="shared" si="140"/>
        <v>4</v>
      </c>
      <c r="O1015" t="str">
        <f t="shared" si="141"/>
        <v>Apr</v>
      </c>
      <c r="P1015" t="str">
        <f t="shared" si="142"/>
        <v>Q2</v>
      </c>
      <c r="Q1015" t="str">
        <f t="shared" si="143"/>
        <v>2023-04</v>
      </c>
    </row>
    <row r="1016" spans="1:17" x14ac:dyDescent="0.35">
      <c r="A1016" s="2">
        <v>44651</v>
      </c>
      <c r="B1016" t="s">
        <v>37</v>
      </c>
      <c r="C1016" t="s">
        <v>24</v>
      </c>
      <c r="D1016" t="s">
        <v>20</v>
      </c>
      <c r="E1016" s="3">
        <v>15316</v>
      </c>
      <c r="F1016" s="3">
        <v>111970</v>
      </c>
      <c r="G1016" t="s">
        <v>21</v>
      </c>
      <c r="H1016" s="3" t="s">
        <v>1049</v>
      </c>
      <c r="I1016" s="3">
        <f t="shared" si="135"/>
        <v>96654</v>
      </c>
      <c r="J1016" s="4">
        <f t="shared" si="136"/>
        <v>6.3106555236354138</v>
      </c>
      <c r="K1016" s="5">
        <f t="shared" si="137"/>
        <v>7.3106555236354138</v>
      </c>
      <c r="L1016" s="4" t="str">
        <f t="shared" si="138"/>
        <v>Over Budget</v>
      </c>
      <c r="M1016">
        <f t="shared" si="139"/>
        <v>2022</v>
      </c>
      <c r="N1016">
        <f t="shared" si="140"/>
        <v>3</v>
      </c>
      <c r="O1016" t="str">
        <f t="shared" si="141"/>
        <v>Mar</v>
      </c>
      <c r="P1016" t="str">
        <f t="shared" si="142"/>
        <v>Q1</v>
      </c>
      <c r="Q1016" t="str">
        <f t="shared" si="143"/>
        <v>2022-03</v>
      </c>
    </row>
    <row r="1017" spans="1:17" x14ac:dyDescent="0.35">
      <c r="A1017" s="2">
        <v>45102</v>
      </c>
      <c r="B1017" t="s">
        <v>55</v>
      </c>
      <c r="C1017" t="s">
        <v>29</v>
      </c>
      <c r="D1017" t="s">
        <v>25</v>
      </c>
      <c r="E1017" s="3">
        <v>54056</v>
      </c>
      <c r="F1017" s="3">
        <v>31790</v>
      </c>
      <c r="G1017" t="s">
        <v>32</v>
      </c>
      <c r="H1017" s="3" t="s">
        <v>1050</v>
      </c>
      <c r="I1017" s="3">
        <f t="shared" si="135"/>
        <v>-22266</v>
      </c>
      <c r="J1017" s="4">
        <f t="shared" si="136"/>
        <v>-0.41190617137783042</v>
      </c>
      <c r="K1017" s="5">
        <f t="shared" si="137"/>
        <v>0.58809382862216963</v>
      </c>
      <c r="L1017" s="4" t="str">
        <f t="shared" si="138"/>
        <v>Under Budget</v>
      </c>
      <c r="M1017">
        <f t="shared" si="139"/>
        <v>2023</v>
      </c>
      <c r="N1017">
        <f t="shared" si="140"/>
        <v>6</v>
      </c>
      <c r="O1017" t="str">
        <f t="shared" si="141"/>
        <v>Jun</v>
      </c>
      <c r="P1017" t="str">
        <f t="shared" si="142"/>
        <v>Q2</v>
      </c>
      <c r="Q1017" t="str">
        <f t="shared" si="143"/>
        <v>2023-06</v>
      </c>
    </row>
    <row r="1018" spans="1:17" x14ac:dyDescent="0.35">
      <c r="A1018" s="2">
        <v>45118</v>
      </c>
      <c r="B1018" t="s">
        <v>37</v>
      </c>
      <c r="C1018" t="s">
        <v>43</v>
      </c>
      <c r="D1018" t="s">
        <v>25</v>
      </c>
      <c r="E1018" s="3">
        <v>98353</v>
      </c>
      <c r="F1018" s="3">
        <v>53241</v>
      </c>
      <c r="G1018" t="s">
        <v>32</v>
      </c>
      <c r="H1018" s="3" t="s">
        <v>1051</v>
      </c>
      <c r="I1018" s="3">
        <f t="shared" si="135"/>
        <v>-45112</v>
      </c>
      <c r="J1018" s="4">
        <f t="shared" si="136"/>
        <v>-0.45867436682155094</v>
      </c>
      <c r="K1018" s="5">
        <f t="shared" si="137"/>
        <v>0.54132563317844906</v>
      </c>
      <c r="L1018" s="4" t="str">
        <f t="shared" si="138"/>
        <v>Under Budget</v>
      </c>
      <c r="M1018">
        <f t="shared" si="139"/>
        <v>2023</v>
      </c>
      <c r="N1018">
        <f t="shared" si="140"/>
        <v>7</v>
      </c>
      <c r="O1018" t="str">
        <f t="shared" si="141"/>
        <v>Jul</v>
      </c>
      <c r="P1018" t="str">
        <f t="shared" si="142"/>
        <v>Q3</v>
      </c>
      <c r="Q1018" t="str">
        <f t="shared" si="143"/>
        <v>2023-07</v>
      </c>
    </row>
    <row r="1019" spans="1:17" x14ac:dyDescent="0.35">
      <c r="A1019" s="2">
        <v>45177</v>
      </c>
      <c r="B1019" t="s">
        <v>41</v>
      </c>
      <c r="C1019" t="s">
        <v>24</v>
      </c>
      <c r="D1019" t="s">
        <v>58</v>
      </c>
      <c r="E1019" s="3">
        <v>52239</v>
      </c>
      <c r="F1019" s="3">
        <v>26892</v>
      </c>
      <c r="G1019" t="s">
        <v>35</v>
      </c>
      <c r="H1019" s="3" t="s">
        <v>1052</v>
      </c>
      <c r="I1019" s="3">
        <f t="shared" si="135"/>
        <v>-25347</v>
      </c>
      <c r="J1019" s="4">
        <f t="shared" si="136"/>
        <v>-0.48521219778326535</v>
      </c>
      <c r="K1019" s="5">
        <f t="shared" si="137"/>
        <v>0.51478780221673459</v>
      </c>
      <c r="L1019" s="4" t="str">
        <f t="shared" si="138"/>
        <v>Under Budget</v>
      </c>
      <c r="M1019">
        <f t="shared" si="139"/>
        <v>2023</v>
      </c>
      <c r="N1019">
        <f t="shared" si="140"/>
        <v>9</v>
      </c>
      <c r="O1019" t="str">
        <f t="shared" si="141"/>
        <v>Sep</v>
      </c>
      <c r="P1019" t="str">
        <f t="shared" si="142"/>
        <v>Q3</v>
      </c>
      <c r="Q1019" t="str">
        <f t="shared" si="143"/>
        <v>2023-09</v>
      </c>
    </row>
    <row r="1020" spans="1:17" x14ac:dyDescent="0.35">
      <c r="A1020" s="2">
        <v>44898</v>
      </c>
      <c r="B1020" t="s">
        <v>28</v>
      </c>
      <c r="C1020" t="s">
        <v>19</v>
      </c>
      <c r="D1020" t="s">
        <v>20</v>
      </c>
      <c r="E1020" s="3">
        <v>82909</v>
      </c>
      <c r="F1020" s="3">
        <v>169156</v>
      </c>
      <c r="G1020" t="s">
        <v>21</v>
      </c>
      <c r="H1020" s="3" t="s">
        <v>1053</v>
      </c>
      <c r="I1020" s="3">
        <f t="shared" si="135"/>
        <v>86247</v>
      </c>
      <c r="J1020" s="4">
        <f t="shared" si="136"/>
        <v>1.0402610090581239</v>
      </c>
      <c r="K1020" s="5">
        <f t="shared" si="137"/>
        <v>2.0402610090581241</v>
      </c>
      <c r="L1020" s="4" t="str">
        <f t="shared" si="138"/>
        <v>Over Budget</v>
      </c>
      <c r="M1020">
        <f t="shared" si="139"/>
        <v>2022</v>
      </c>
      <c r="N1020">
        <f t="shared" si="140"/>
        <v>12</v>
      </c>
      <c r="O1020" t="str">
        <f t="shared" si="141"/>
        <v>Dec</v>
      </c>
      <c r="P1020" t="str">
        <f t="shared" si="142"/>
        <v>Q4</v>
      </c>
      <c r="Q1020" t="str">
        <f t="shared" si="143"/>
        <v>2022-12</v>
      </c>
    </row>
    <row r="1021" spans="1:17" x14ac:dyDescent="0.35">
      <c r="A1021" s="2">
        <v>44830</v>
      </c>
      <c r="B1021" t="s">
        <v>28</v>
      </c>
      <c r="C1021" t="s">
        <v>19</v>
      </c>
      <c r="D1021" t="s">
        <v>20</v>
      </c>
      <c r="E1021" s="3">
        <v>72938</v>
      </c>
      <c r="F1021" s="3">
        <v>19524</v>
      </c>
      <c r="G1021" t="s">
        <v>35</v>
      </c>
      <c r="H1021" s="3" t="s">
        <v>1054</v>
      </c>
      <c r="I1021" s="3">
        <f t="shared" si="135"/>
        <v>-53414</v>
      </c>
      <c r="J1021" s="4">
        <f t="shared" si="136"/>
        <v>-0.73232060105843322</v>
      </c>
      <c r="K1021" s="5">
        <f t="shared" si="137"/>
        <v>0.26767939894156684</v>
      </c>
      <c r="L1021" s="4" t="str">
        <f t="shared" si="138"/>
        <v>Under Budget</v>
      </c>
      <c r="M1021">
        <f t="shared" si="139"/>
        <v>2022</v>
      </c>
      <c r="N1021">
        <f t="shared" si="140"/>
        <v>9</v>
      </c>
      <c r="O1021" t="str">
        <f t="shared" si="141"/>
        <v>Sep</v>
      </c>
      <c r="P1021" t="str">
        <f t="shared" si="142"/>
        <v>Q3</v>
      </c>
      <c r="Q1021" t="str">
        <f t="shared" si="143"/>
        <v>2022-09</v>
      </c>
    </row>
    <row r="1022" spans="1:17" x14ac:dyDescent="0.35">
      <c r="A1022" s="2">
        <v>44326</v>
      </c>
      <c r="B1022" t="s">
        <v>55</v>
      </c>
      <c r="C1022" t="s">
        <v>19</v>
      </c>
      <c r="D1022" t="s">
        <v>20</v>
      </c>
      <c r="E1022" s="3">
        <v>46054</v>
      </c>
      <c r="F1022" s="3">
        <v>10593</v>
      </c>
      <c r="G1022" t="s">
        <v>26</v>
      </c>
      <c r="H1022" s="3" t="s">
        <v>1055</v>
      </c>
      <c r="I1022" s="3">
        <f t="shared" si="135"/>
        <v>-35461</v>
      </c>
      <c r="J1022" s="4">
        <f t="shared" si="136"/>
        <v>-0.7699874060885048</v>
      </c>
      <c r="K1022" s="5">
        <f t="shared" si="137"/>
        <v>0.2300125939114952</v>
      </c>
      <c r="L1022" s="4" t="str">
        <f t="shared" si="138"/>
        <v>Under Budget</v>
      </c>
      <c r="M1022">
        <f t="shared" si="139"/>
        <v>2021</v>
      </c>
      <c r="N1022">
        <f t="shared" si="140"/>
        <v>5</v>
      </c>
      <c r="O1022" t="str">
        <f t="shared" si="141"/>
        <v>May</v>
      </c>
      <c r="P1022" t="str">
        <f t="shared" si="142"/>
        <v>Q2</v>
      </c>
      <c r="Q1022" t="str">
        <f t="shared" si="143"/>
        <v>2021-05</v>
      </c>
    </row>
    <row r="1023" spans="1:17" x14ac:dyDescent="0.35">
      <c r="A1023" s="2">
        <v>45216</v>
      </c>
      <c r="B1023" t="s">
        <v>55</v>
      </c>
      <c r="C1023" t="s">
        <v>19</v>
      </c>
      <c r="D1023" t="s">
        <v>58</v>
      </c>
      <c r="E1023" s="3">
        <v>112821</v>
      </c>
      <c r="F1023" s="3">
        <v>124160</v>
      </c>
      <c r="G1023" t="s">
        <v>26</v>
      </c>
      <c r="H1023" s="3" t="s">
        <v>1056</v>
      </c>
      <c r="I1023" s="3">
        <f t="shared" si="135"/>
        <v>11339</v>
      </c>
      <c r="J1023" s="4">
        <f t="shared" si="136"/>
        <v>0.10050433873126458</v>
      </c>
      <c r="K1023" s="5">
        <f t="shared" si="137"/>
        <v>1.1005043387312645</v>
      </c>
      <c r="L1023" s="4" t="str">
        <f t="shared" si="138"/>
        <v>Over Budget</v>
      </c>
      <c r="M1023">
        <f t="shared" si="139"/>
        <v>2023</v>
      </c>
      <c r="N1023">
        <f t="shared" si="140"/>
        <v>10</v>
      </c>
      <c r="O1023" t="str">
        <f t="shared" si="141"/>
        <v>Oct</v>
      </c>
      <c r="P1023" t="str">
        <f t="shared" si="142"/>
        <v>Q4</v>
      </c>
      <c r="Q1023" t="str">
        <f t="shared" si="143"/>
        <v>2023-10</v>
      </c>
    </row>
    <row r="1024" spans="1:17" x14ac:dyDescent="0.35">
      <c r="A1024" s="2">
        <v>45015</v>
      </c>
      <c r="B1024" t="s">
        <v>41</v>
      </c>
      <c r="C1024" t="s">
        <v>34</v>
      </c>
      <c r="D1024" t="s">
        <v>30</v>
      </c>
      <c r="E1024" s="3">
        <v>139581</v>
      </c>
      <c r="F1024" s="3">
        <v>63602</v>
      </c>
      <c r="G1024" t="s">
        <v>21</v>
      </c>
      <c r="H1024" s="3" t="s">
        <v>1057</v>
      </c>
      <c r="I1024" s="3">
        <f t="shared" si="135"/>
        <v>-75979</v>
      </c>
      <c r="J1024" s="4">
        <f t="shared" si="136"/>
        <v>-0.5443362635315695</v>
      </c>
      <c r="K1024" s="5">
        <f t="shared" si="137"/>
        <v>0.4556637364684305</v>
      </c>
      <c r="L1024" s="4" t="str">
        <f t="shared" si="138"/>
        <v>Under Budget</v>
      </c>
      <c r="M1024">
        <f t="shared" si="139"/>
        <v>2023</v>
      </c>
      <c r="N1024">
        <f t="shared" si="140"/>
        <v>3</v>
      </c>
      <c r="O1024" t="str">
        <f t="shared" si="141"/>
        <v>Mar</v>
      </c>
      <c r="P1024" t="str">
        <f t="shared" si="142"/>
        <v>Q1</v>
      </c>
      <c r="Q1024" t="str">
        <f t="shared" si="143"/>
        <v>2023-03</v>
      </c>
    </row>
    <row r="1025" spans="1:17" x14ac:dyDescent="0.35">
      <c r="A1025" s="2">
        <v>44889</v>
      </c>
      <c r="B1025" t="s">
        <v>23</v>
      </c>
      <c r="C1025" t="s">
        <v>23</v>
      </c>
      <c r="D1025" t="s">
        <v>20</v>
      </c>
      <c r="E1025" s="3">
        <v>29012</v>
      </c>
      <c r="F1025" s="3">
        <v>140297</v>
      </c>
      <c r="G1025" t="s">
        <v>32</v>
      </c>
      <c r="H1025" s="3" t="s">
        <v>1058</v>
      </c>
      <c r="I1025" s="3">
        <f t="shared" si="135"/>
        <v>111285</v>
      </c>
      <c r="J1025" s="4">
        <f t="shared" si="136"/>
        <v>3.8358265545291603</v>
      </c>
      <c r="K1025" s="5">
        <f t="shared" si="137"/>
        <v>4.8358265545291603</v>
      </c>
      <c r="L1025" s="4" t="str">
        <f t="shared" si="138"/>
        <v>Over Budget</v>
      </c>
      <c r="M1025">
        <f t="shared" si="139"/>
        <v>2022</v>
      </c>
      <c r="N1025">
        <f t="shared" si="140"/>
        <v>11</v>
      </c>
      <c r="O1025" t="str">
        <f t="shared" si="141"/>
        <v>Nov</v>
      </c>
      <c r="P1025" t="str">
        <f t="shared" si="142"/>
        <v>Q4</v>
      </c>
      <c r="Q1025" t="str">
        <f t="shared" si="143"/>
        <v>2022-11</v>
      </c>
    </row>
    <row r="1026" spans="1:17" x14ac:dyDescent="0.35">
      <c r="A1026" s="2">
        <v>44990</v>
      </c>
      <c r="B1026" t="s">
        <v>23</v>
      </c>
      <c r="C1026" t="s">
        <v>23</v>
      </c>
      <c r="D1026" t="s">
        <v>30</v>
      </c>
      <c r="E1026" s="3">
        <v>92458</v>
      </c>
      <c r="F1026" s="3">
        <v>86716</v>
      </c>
      <c r="G1026" t="s">
        <v>35</v>
      </c>
      <c r="H1026" s="3" t="s">
        <v>1059</v>
      </c>
      <c r="I1026" s="3">
        <f t="shared" si="135"/>
        <v>-5742</v>
      </c>
      <c r="J1026" s="4">
        <f t="shared" si="136"/>
        <v>-6.2103874191524799E-2</v>
      </c>
      <c r="K1026" s="5">
        <f t="shared" si="137"/>
        <v>0.93789612580847515</v>
      </c>
      <c r="L1026" s="4" t="str">
        <f t="shared" si="138"/>
        <v>Under Budget</v>
      </c>
      <c r="M1026">
        <f t="shared" si="139"/>
        <v>2023</v>
      </c>
      <c r="N1026">
        <f t="shared" si="140"/>
        <v>3</v>
      </c>
      <c r="O1026" t="str">
        <f t="shared" si="141"/>
        <v>Mar</v>
      </c>
      <c r="P1026" t="str">
        <f t="shared" si="142"/>
        <v>Q1</v>
      </c>
      <c r="Q1026" t="str">
        <f t="shared" si="143"/>
        <v>2023-03</v>
      </c>
    </row>
    <row r="1027" spans="1:17" x14ac:dyDescent="0.35">
      <c r="A1027" s="2">
        <v>44225</v>
      </c>
      <c r="B1027" t="s">
        <v>23</v>
      </c>
      <c r="C1027" t="s">
        <v>29</v>
      </c>
      <c r="D1027" t="s">
        <v>39</v>
      </c>
      <c r="E1027" s="3">
        <v>28164</v>
      </c>
      <c r="F1027" s="3">
        <v>70060</v>
      </c>
      <c r="G1027" t="s">
        <v>35</v>
      </c>
      <c r="H1027" s="3" t="s">
        <v>1060</v>
      </c>
      <c r="I1027" s="3">
        <f t="shared" si="135"/>
        <v>41896</v>
      </c>
      <c r="J1027" s="4">
        <f t="shared" si="136"/>
        <v>1.4875727879562561</v>
      </c>
      <c r="K1027" s="5">
        <f t="shared" si="137"/>
        <v>2.4875727879562564</v>
      </c>
      <c r="L1027" s="4" t="str">
        <f t="shared" si="138"/>
        <v>Over Budget</v>
      </c>
      <c r="M1027">
        <f t="shared" si="139"/>
        <v>2021</v>
      </c>
      <c r="N1027">
        <f t="shared" si="140"/>
        <v>1</v>
      </c>
      <c r="O1027" t="str">
        <f t="shared" si="141"/>
        <v>Jan</v>
      </c>
      <c r="P1027" t="str">
        <f t="shared" si="142"/>
        <v>Q1</v>
      </c>
      <c r="Q1027" t="str">
        <f t="shared" si="143"/>
        <v>2021-01</v>
      </c>
    </row>
    <row r="1028" spans="1:17" x14ac:dyDescent="0.35">
      <c r="A1028" s="2">
        <v>44345</v>
      </c>
      <c r="B1028" t="s">
        <v>37</v>
      </c>
      <c r="C1028" t="s">
        <v>34</v>
      </c>
      <c r="D1028" t="s">
        <v>58</v>
      </c>
      <c r="E1028" s="3">
        <v>16605</v>
      </c>
      <c r="F1028" s="3">
        <v>108508</v>
      </c>
      <c r="G1028" t="s">
        <v>26</v>
      </c>
      <c r="H1028" s="3" t="s">
        <v>1061</v>
      </c>
      <c r="I1028" s="3">
        <f t="shared" si="135"/>
        <v>91903</v>
      </c>
      <c r="J1028" s="4">
        <f t="shared" si="136"/>
        <v>5.5346582354712437</v>
      </c>
      <c r="K1028" s="5">
        <f t="shared" si="137"/>
        <v>6.5346582354712437</v>
      </c>
      <c r="L1028" s="4" t="str">
        <f t="shared" si="138"/>
        <v>Over Budget</v>
      </c>
      <c r="M1028">
        <f t="shared" si="139"/>
        <v>2021</v>
      </c>
      <c r="N1028">
        <f t="shared" si="140"/>
        <v>5</v>
      </c>
      <c r="O1028" t="str">
        <f t="shared" si="141"/>
        <v>May</v>
      </c>
      <c r="P1028" t="str">
        <f t="shared" si="142"/>
        <v>Q2</v>
      </c>
      <c r="Q1028" t="str">
        <f t="shared" si="143"/>
        <v>2021-05</v>
      </c>
    </row>
    <row r="1029" spans="1:17" x14ac:dyDescent="0.35">
      <c r="A1029" s="2">
        <v>44207</v>
      </c>
      <c r="B1029" t="s">
        <v>23</v>
      </c>
      <c r="C1029" t="s">
        <v>23</v>
      </c>
      <c r="D1029" t="s">
        <v>30</v>
      </c>
      <c r="E1029" s="3">
        <v>87254</v>
      </c>
      <c r="F1029" s="3">
        <v>126014</v>
      </c>
      <c r="G1029" t="s">
        <v>35</v>
      </c>
      <c r="H1029" s="3" t="s">
        <v>1062</v>
      </c>
      <c r="I1029" s="3">
        <f t="shared" ref="I1029:I1092" si="144">F1029-E1029</f>
        <v>38760</v>
      </c>
      <c r="J1029" s="4">
        <f t="shared" ref="J1029:J1092" si="145">IFERROR(I1029/E1029,0)</f>
        <v>0.4442203222774887</v>
      </c>
      <c r="K1029" s="5">
        <f t="shared" ref="K1029:K1092" si="146">IFERROR(F1029/E1029,0)</f>
        <v>1.4442203222774888</v>
      </c>
      <c r="L1029" s="4" t="str">
        <f t="shared" ref="L1029:L1092" si="147">IF(I1029&gt;0,"Over Budget",IF(I1029&lt;0,"Under Budget","On Budget"))</f>
        <v>Over Budget</v>
      </c>
      <c r="M1029">
        <f t="shared" ref="M1029:M1092" si="148">YEAR(A1029)</f>
        <v>2021</v>
      </c>
      <c r="N1029">
        <f t="shared" ref="N1029:N1092" si="149">MONTH(A1029)</f>
        <v>1</v>
      </c>
      <c r="O1029" t="str">
        <f t="shared" ref="O1029:O1092" si="150">TEXT(A1029,"mmm")</f>
        <v>Jan</v>
      </c>
      <c r="P1029" t="str">
        <f t="shared" ref="P1029:P1092" si="151">"Q"&amp;ROUNDUP(MONTH(A1029)/3,0)</f>
        <v>Q1</v>
      </c>
      <c r="Q1029" t="str">
        <f t="shared" ref="Q1029:Q1092" si="152">TEXT(A1029,"yyyy-mm")</f>
        <v>2021-01</v>
      </c>
    </row>
    <row r="1030" spans="1:17" x14ac:dyDescent="0.35">
      <c r="A1030" s="2">
        <v>44872</v>
      </c>
      <c r="B1030" t="s">
        <v>28</v>
      </c>
      <c r="C1030" t="s">
        <v>19</v>
      </c>
      <c r="D1030" t="s">
        <v>20</v>
      </c>
      <c r="E1030" s="3">
        <v>26120</v>
      </c>
      <c r="F1030" s="3">
        <v>149720</v>
      </c>
      <c r="G1030" t="s">
        <v>32</v>
      </c>
      <c r="H1030" s="3" t="s">
        <v>1063</v>
      </c>
      <c r="I1030" s="3">
        <f t="shared" si="144"/>
        <v>123600</v>
      </c>
      <c r="J1030" s="4">
        <f t="shared" si="145"/>
        <v>4.7320061255742729</v>
      </c>
      <c r="K1030" s="5">
        <f t="shared" si="146"/>
        <v>5.7320061255742729</v>
      </c>
      <c r="L1030" s="4" t="str">
        <f t="shared" si="147"/>
        <v>Over Budget</v>
      </c>
      <c r="M1030">
        <f t="shared" si="148"/>
        <v>2022</v>
      </c>
      <c r="N1030">
        <f t="shared" si="149"/>
        <v>11</v>
      </c>
      <c r="O1030" t="str">
        <f t="shared" si="150"/>
        <v>Nov</v>
      </c>
      <c r="P1030" t="str">
        <f t="shared" si="151"/>
        <v>Q4</v>
      </c>
      <c r="Q1030" t="str">
        <f t="shared" si="152"/>
        <v>2022-11</v>
      </c>
    </row>
    <row r="1031" spans="1:17" x14ac:dyDescent="0.35">
      <c r="A1031" s="2">
        <v>44383</v>
      </c>
      <c r="B1031" t="s">
        <v>37</v>
      </c>
      <c r="C1031" t="s">
        <v>23</v>
      </c>
      <c r="D1031" t="s">
        <v>20</v>
      </c>
      <c r="E1031" s="3">
        <v>126648</v>
      </c>
      <c r="F1031" s="3">
        <v>144020</v>
      </c>
      <c r="G1031" t="s">
        <v>21</v>
      </c>
      <c r="H1031" s="3" t="s">
        <v>1064</v>
      </c>
      <c r="I1031" s="3">
        <f t="shared" si="144"/>
        <v>17372</v>
      </c>
      <c r="J1031" s="4">
        <f t="shared" si="145"/>
        <v>0.13716758259111869</v>
      </c>
      <c r="K1031" s="5">
        <f t="shared" si="146"/>
        <v>1.1371675825911187</v>
      </c>
      <c r="L1031" s="4" t="str">
        <f t="shared" si="147"/>
        <v>Over Budget</v>
      </c>
      <c r="M1031">
        <f t="shared" si="148"/>
        <v>2021</v>
      </c>
      <c r="N1031">
        <f t="shared" si="149"/>
        <v>7</v>
      </c>
      <c r="O1031" t="str">
        <f t="shared" si="150"/>
        <v>Jul</v>
      </c>
      <c r="P1031" t="str">
        <f t="shared" si="151"/>
        <v>Q3</v>
      </c>
      <c r="Q1031" t="str">
        <f t="shared" si="152"/>
        <v>2021-07</v>
      </c>
    </row>
    <row r="1032" spans="1:17" x14ac:dyDescent="0.35">
      <c r="A1032" s="2">
        <v>45003</v>
      </c>
      <c r="B1032" t="s">
        <v>41</v>
      </c>
      <c r="C1032" t="s">
        <v>24</v>
      </c>
      <c r="D1032" t="s">
        <v>30</v>
      </c>
      <c r="E1032" s="3">
        <v>124140</v>
      </c>
      <c r="F1032" s="3">
        <v>28186</v>
      </c>
      <c r="G1032" t="s">
        <v>35</v>
      </c>
      <c r="H1032" s="3" t="s">
        <v>1065</v>
      </c>
      <c r="I1032" s="3">
        <f t="shared" si="144"/>
        <v>-95954</v>
      </c>
      <c r="J1032" s="4">
        <f t="shared" si="145"/>
        <v>-0.77294989527952307</v>
      </c>
      <c r="K1032" s="5">
        <f t="shared" si="146"/>
        <v>0.22705010472047688</v>
      </c>
      <c r="L1032" s="4" t="str">
        <f t="shared" si="147"/>
        <v>Under Budget</v>
      </c>
      <c r="M1032">
        <f t="shared" si="148"/>
        <v>2023</v>
      </c>
      <c r="N1032">
        <f t="shared" si="149"/>
        <v>3</v>
      </c>
      <c r="O1032" t="str">
        <f t="shared" si="150"/>
        <v>Mar</v>
      </c>
      <c r="P1032" t="str">
        <f t="shared" si="151"/>
        <v>Q1</v>
      </c>
      <c r="Q1032" t="str">
        <f t="shared" si="152"/>
        <v>2023-03</v>
      </c>
    </row>
    <row r="1033" spans="1:17" x14ac:dyDescent="0.35">
      <c r="A1033" s="2">
        <v>44940</v>
      </c>
      <c r="B1033" t="s">
        <v>28</v>
      </c>
      <c r="C1033" t="s">
        <v>29</v>
      </c>
      <c r="D1033" t="s">
        <v>30</v>
      </c>
      <c r="E1033" s="3">
        <v>49865</v>
      </c>
      <c r="F1033" s="3">
        <v>101846</v>
      </c>
      <c r="G1033" t="s">
        <v>32</v>
      </c>
      <c r="H1033" s="3" t="s">
        <v>1066</v>
      </c>
      <c r="I1033" s="3">
        <f t="shared" si="144"/>
        <v>51981</v>
      </c>
      <c r="J1033" s="4">
        <f t="shared" si="145"/>
        <v>1.0424345733480398</v>
      </c>
      <c r="K1033" s="5">
        <f t="shared" si="146"/>
        <v>2.0424345733480398</v>
      </c>
      <c r="L1033" s="4" t="str">
        <f t="shared" si="147"/>
        <v>Over Budget</v>
      </c>
      <c r="M1033">
        <f t="shared" si="148"/>
        <v>2023</v>
      </c>
      <c r="N1033">
        <f t="shared" si="149"/>
        <v>1</v>
      </c>
      <c r="O1033" t="str">
        <f t="shared" si="150"/>
        <v>Jan</v>
      </c>
      <c r="P1033" t="str">
        <f t="shared" si="151"/>
        <v>Q1</v>
      </c>
      <c r="Q1033" t="str">
        <f t="shared" si="152"/>
        <v>2023-01</v>
      </c>
    </row>
    <row r="1034" spans="1:17" x14ac:dyDescent="0.35">
      <c r="A1034" s="2">
        <v>44294</v>
      </c>
      <c r="B1034" t="s">
        <v>28</v>
      </c>
      <c r="C1034" t="s">
        <v>23</v>
      </c>
      <c r="D1034" t="s">
        <v>39</v>
      </c>
      <c r="E1034" s="3">
        <v>95482</v>
      </c>
      <c r="F1034" s="3">
        <v>53926</v>
      </c>
      <c r="G1034" t="s">
        <v>21</v>
      </c>
      <c r="H1034" s="3" t="s">
        <v>1067</v>
      </c>
      <c r="I1034" s="3">
        <f t="shared" si="144"/>
        <v>-41556</v>
      </c>
      <c r="J1034" s="4">
        <f t="shared" si="145"/>
        <v>-0.43522339289080664</v>
      </c>
      <c r="K1034" s="5">
        <f t="shared" si="146"/>
        <v>0.56477660710919331</v>
      </c>
      <c r="L1034" s="4" t="str">
        <f t="shared" si="147"/>
        <v>Under Budget</v>
      </c>
      <c r="M1034">
        <f t="shared" si="148"/>
        <v>2021</v>
      </c>
      <c r="N1034">
        <f t="shared" si="149"/>
        <v>4</v>
      </c>
      <c r="O1034" t="str">
        <f t="shared" si="150"/>
        <v>Apr</v>
      </c>
      <c r="P1034" t="str">
        <f t="shared" si="151"/>
        <v>Q2</v>
      </c>
      <c r="Q1034" t="str">
        <f t="shared" si="152"/>
        <v>2021-04</v>
      </c>
    </row>
    <row r="1035" spans="1:17" x14ac:dyDescent="0.35">
      <c r="A1035" s="2">
        <v>44251</v>
      </c>
      <c r="B1035" t="s">
        <v>18</v>
      </c>
      <c r="C1035" t="s">
        <v>24</v>
      </c>
      <c r="D1035" t="s">
        <v>58</v>
      </c>
      <c r="E1035" s="3">
        <v>80437</v>
      </c>
      <c r="F1035" s="3">
        <v>156994</v>
      </c>
      <c r="G1035" t="s">
        <v>35</v>
      </c>
      <c r="H1035" s="3" t="s">
        <v>1068</v>
      </c>
      <c r="I1035" s="3">
        <f t="shared" si="144"/>
        <v>76557</v>
      </c>
      <c r="J1035" s="4">
        <f t="shared" si="145"/>
        <v>0.9517634919253577</v>
      </c>
      <c r="K1035" s="5">
        <f t="shared" si="146"/>
        <v>1.9517634919253577</v>
      </c>
      <c r="L1035" s="4" t="str">
        <f t="shared" si="147"/>
        <v>Over Budget</v>
      </c>
      <c r="M1035">
        <f t="shared" si="148"/>
        <v>2021</v>
      </c>
      <c r="N1035">
        <f t="shared" si="149"/>
        <v>2</v>
      </c>
      <c r="O1035" t="str">
        <f t="shared" si="150"/>
        <v>Feb</v>
      </c>
      <c r="P1035" t="str">
        <f t="shared" si="151"/>
        <v>Q1</v>
      </c>
      <c r="Q1035" t="str">
        <f t="shared" si="152"/>
        <v>2021-02</v>
      </c>
    </row>
    <row r="1036" spans="1:17" x14ac:dyDescent="0.35">
      <c r="A1036" s="2">
        <v>44819</v>
      </c>
      <c r="B1036" t="s">
        <v>41</v>
      </c>
      <c r="C1036" t="s">
        <v>43</v>
      </c>
      <c r="D1036" t="s">
        <v>25</v>
      </c>
      <c r="E1036" s="3">
        <v>118996</v>
      </c>
      <c r="F1036" s="3">
        <v>66912</v>
      </c>
      <c r="G1036" t="s">
        <v>35</v>
      </c>
      <c r="H1036" s="3" t="s">
        <v>1069</v>
      </c>
      <c r="I1036" s="3">
        <f t="shared" si="144"/>
        <v>-52084</v>
      </c>
      <c r="J1036" s="4">
        <f t="shared" si="145"/>
        <v>-0.43769538471881408</v>
      </c>
      <c r="K1036" s="5">
        <f t="shared" si="146"/>
        <v>0.56230461528118592</v>
      </c>
      <c r="L1036" s="4" t="str">
        <f t="shared" si="147"/>
        <v>Under Budget</v>
      </c>
      <c r="M1036">
        <f t="shared" si="148"/>
        <v>2022</v>
      </c>
      <c r="N1036">
        <f t="shared" si="149"/>
        <v>9</v>
      </c>
      <c r="O1036" t="str">
        <f t="shared" si="150"/>
        <v>Sep</v>
      </c>
      <c r="P1036" t="str">
        <f t="shared" si="151"/>
        <v>Q3</v>
      </c>
      <c r="Q1036" t="str">
        <f t="shared" si="152"/>
        <v>2022-09</v>
      </c>
    </row>
    <row r="1037" spans="1:17" x14ac:dyDescent="0.35">
      <c r="A1037" s="2">
        <v>44860</v>
      </c>
      <c r="B1037" t="s">
        <v>41</v>
      </c>
      <c r="C1037" t="s">
        <v>24</v>
      </c>
      <c r="D1037" t="s">
        <v>39</v>
      </c>
      <c r="E1037" s="3">
        <v>143557</v>
      </c>
      <c r="F1037" s="3">
        <v>68614</v>
      </c>
      <c r="G1037" t="s">
        <v>21</v>
      </c>
      <c r="H1037" s="3" t="s">
        <v>1070</v>
      </c>
      <c r="I1037" s="3">
        <f t="shared" si="144"/>
        <v>-74943</v>
      </c>
      <c r="J1037" s="4">
        <f t="shared" si="145"/>
        <v>-0.52204350885014317</v>
      </c>
      <c r="K1037" s="5">
        <f t="shared" si="146"/>
        <v>0.47795649114985683</v>
      </c>
      <c r="L1037" s="4" t="str">
        <f t="shared" si="147"/>
        <v>Under Budget</v>
      </c>
      <c r="M1037">
        <f t="shared" si="148"/>
        <v>2022</v>
      </c>
      <c r="N1037">
        <f t="shared" si="149"/>
        <v>10</v>
      </c>
      <c r="O1037" t="str">
        <f t="shared" si="150"/>
        <v>Oct</v>
      </c>
      <c r="P1037" t="str">
        <f t="shared" si="151"/>
        <v>Q4</v>
      </c>
      <c r="Q1037" t="str">
        <f t="shared" si="152"/>
        <v>2022-10</v>
      </c>
    </row>
    <row r="1038" spans="1:17" x14ac:dyDescent="0.35">
      <c r="A1038" s="2">
        <v>44954</v>
      </c>
      <c r="B1038" t="s">
        <v>18</v>
      </c>
      <c r="C1038" t="s">
        <v>24</v>
      </c>
      <c r="D1038" t="s">
        <v>39</v>
      </c>
      <c r="E1038" s="3">
        <v>69789</v>
      </c>
      <c r="F1038" s="3">
        <v>116560</v>
      </c>
      <c r="G1038" t="s">
        <v>35</v>
      </c>
      <c r="H1038" s="3" t="s">
        <v>1071</v>
      </c>
      <c r="I1038" s="3">
        <f t="shared" si="144"/>
        <v>46771</v>
      </c>
      <c r="J1038" s="4">
        <f t="shared" si="145"/>
        <v>0.67017724856352723</v>
      </c>
      <c r="K1038" s="5">
        <f t="shared" si="146"/>
        <v>1.6701772485635271</v>
      </c>
      <c r="L1038" s="4" t="str">
        <f t="shared" si="147"/>
        <v>Over Budget</v>
      </c>
      <c r="M1038">
        <f t="shared" si="148"/>
        <v>2023</v>
      </c>
      <c r="N1038">
        <f t="shared" si="149"/>
        <v>1</v>
      </c>
      <c r="O1038" t="str">
        <f t="shared" si="150"/>
        <v>Jan</v>
      </c>
      <c r="P1038" t="str">
        <f t="shared" si="151"/>
        <v>Q1</v>
      </c>
      <c r="Q1038" t="str">
        <f t="shared" si="152"/>
        <v>2023-01</v>
      </c>
    </row>
    <row r="1039" spans="1:17" x14ac:dyDescent="0.35">
      <c r="A1039" s="2">
        <v>44602</v>
      </c>
      <c r="B1039" t="s">
        <v>37</v>
      </c>
      <c r="C1039" t="s">
        <v>19</v>
      </c>
      <c r="D1039" t="s">
        <v>39</v>
      </c>
      <c r="E1039" s="3">
        <v>132863</v>
      </c>
      <c r="F1039" s="3">
        <v>146050</v>
      </c>
      <c r="G1039" t="s">
        <v>35</v>
      </c>
      <c r="H1039" s="3" t="s">
        <v>1072</v>
      </c>
      <c r="I1039" s="3">
        <f t="shared" si="144"/>
        <v>13187</v>
      </c>
      <c r="J1039" s="4">
        <f t="shared" si="145"/>
        <v>9.9252613594454434E-2</v>
      </c>
      <c r="K1039" s="5">
        <f t="shared" si="146"/>
        <v>1.0992526135944545</v>
      </c>
      <c r="L1039" s="4" t="str">
        <f t="shared" si="147"/>
        <v>Over Budget</v>
      </c>
      <c r="M1039">
        <f t="shared" si="148"/>
        <v>2022</v>
      </c>
      <c r="N1039">
        <f t="shared" si="149"/>
        <v>2</v>
      </c>
      <c r="O1039" t="str">
        <f t="shared" si="150"/>
        <v>Feb</v>
      </c>
      <c r="P1039" t="str">
        <f t="shared" si="151"/>
        <v>Q1</v>
      </c>
      <c r="Q1039" t="str">
        <f t="shared" si="152"/>
        <v>2022-02</v>
      </c>
    </row>
    <row r="1040" spans="1:17" x14ac:dyDescent="0.35">
      <c r="A1040" s="2">
        <v>44265</v>
      </c>
      <c r="B1040" t="s">
        <v>23</v>
      </c>
      <c r="C1040" t="s">
        <v>19</v>
      </c>
      <c r="D1040" t="s">
        <v>20</v>
      </c>
      <c r="E1040" s="3">
        <v>108952</v>
      </c>
      <c r="F1040" s="3">
        <v>20098</v>
      </c>
      <c r="G1040" t="s">
        <v>35</v>
      </c>
      <c r="H1040" s="3" t="s">
        <v>1073</v>
      </c>
      <c r="I1040" s="3">
        <f t="shared" si="144"/>
        <v>-88854</v>
      </c>
      <c r="J1040" s="4">
        <f t="shared" si="145"/>
        <v>-0.81553344592113963</v>
      </c>
      <c r="K1040" s="5">
        <f t="shared" si="146"/>
        <v>0.18446655407886042</v>
      </c>
      <c r="L1040" s="4" t="str">
        <f t="shared" si="147"/>
        <v>Under Budget</v>
      </c>
      <c r="M1040">
        <f t="shared" si="148"/>
        <v>2021</v>
      </c>
      <c r="N1040">
        <f t="shared" si="149"/>
        <v>3</v>
      </c>
      <c r="O1040" t="str">
        <f t="shared" si="150"/>
        <v>Mar</v>
      </c>
      <c r="P1040" t="str">
        <f t="shared" si="151"/>
        <v>Q1</v>
      </c>
      <c r="Q1040" t="str">
        <f t="shared" si="152"/>
        <v>2021-03</v>
      </c>
    </row>
    <row r="1041" spans="1:17" x14ac:dyDescent="0.35">
      <c r="A1041" s="2">
        <v>44947</v>
      </c>
      <c r="B1041" t="s">
        <v>23</v>
      </c>
      <c r="C1041" t="s">
        <v>29</v>
      </c>
      <c r="D1041" t="s">
        <v>30</v>
      </c>
      <c r="E1041" s="3">
        <v>20461</v>
      </c>
      <c r="F1041" s="3">
        <v>41313</v>
      </c>
      <c r="G1041" t="s">
        <v>26</v>
      </c>
      <c r="H1041" s="3" t="s">
        <v>1074</v>
      </c>
      <c r="I1041" s="3">
        <f t="shared" si="144"/>
        <v>20852</v>
      </c>
      <c r="J1041" s="4">
        <f t="shared" si="145"/>
        <v>1.0191095254386393</v>
      </c>
      <c r="K1041" s="5">
        <f t="shared" si="146"/>
        <v>2.0191095254386395</v>
      </c>
      <c r="L1041" s="4" t="str">
        <f t="shared" si="147"/>
        <v>Over Budget</v>
      </c>
      <c r="M1041">
        <f t="shared" si="148"/>
        <v>2023</v>
      </c>
      <c r="N1041">
        <f t="shared" si="149"/>
        <v>1</v>
      </c>
      <c r="O1041" t="str">
        <f t="shared" si="150"/>
        <v>Jan</v>
      </c>
      <c r="P1041" t="str">
        <f t="shared" si="151"/>
        <v>Q1</v>
      </c>
      <c r="Q1041" t="str">
        <f t="shared" si="152"/>
        <v>2023-01</v>
      </c>
    </row>
    <row r="1042" spans="1:17" x14ac:dyDescent="0.35">
      <c r="A1042" s="2">
        <v>45154</v>
      </c>
      <c r="B1042" t="s">
        <v>23</v>
      </c>
      <c r="C1042" t="s">
        <v>19</v>
      </c>
      <c r="D1042" t="s">
        <v>58</v>
      </c>
      <c r="E1042" s="3">
        <v>67042</v>
      </c>
      <c r="F1042" s="3">
        <v>71239</v>
      </c>
      <c r="G1042" t="s">
        <v>21</v>
      </c>
      <c r="H1042" s="3" t="s">
        <v>1075</v>
      </c>
      <c r="I1042" s="3">
        <f t="shared" si="144"/>
        <v>4197</v>
      </c>
      <c r="J1042" s="4">
        <f t="shared" si="145"/>
        <v>6.260254765669282E-2</v>
      </c>
      <c r="K1042" s="5">
        <f t="shared" si="146"/>
        <v>1.0626025476566927</v>
      </c>
      <c r="L1042" s="4" t="str">
        <f t="shared" si="147"/>
        <v>Over Budget</v>
      </c>
      <c r="M1042">
        <f t="shared" si="148"/>
        <v>2023</v>
      </c>
      <c r="N1042">
        <f t="shared" si="149"/>
        <v>8</v>
      </c>
      <c r="O1042" t="str">
        <f t="shared" si="150"/>
        <v>Aug</v>
      </c>
      <c r="P1042" t="str">
        <f t="shared" si="151"/>
        <v>Q3</v>
      </c>
      <c r="Q1042" t="str">
        <f t="shared" si="152"/>
        <v>2023-08</v>
      </c>
    </row>
    <row r="1043" spans="1:17" x14ac:dyDescent="0.35">
      <c r="A1043" s="2">
        <v>44561</v>
      </c>
      <c r="B1043" t="s">
        <v>23</v>
      </c>
      <c r="C1043" t="s">
        <v>24</v>
      </c>
      <c r="D1043" t="s">
        <v>20</v>
      </c>
      <c r="E1043" s="3">
        <v>89548</v>
      </c>
      <c r="F1043" s="3">
        <v>49143</v>
      </c>
      <c r="G1043" t="s">
        <v>26</v>
      </c>
      <c r="H1043" s="3" t="s">
        <v>1076</v>
      </c>
      <c r="I1043" s="3">
        <f t="shared" si="144"/>
        <v>-40405</v>
      </c>
      <c r="J1043" s="4">
        <f t="shared" si="145"/>
        <v>-0.45121052396480099</v>
      </c>
      <c r="K1043" s="5">
        <f t="shared" si="146"/>
        <v>0.54878947603519901</v>
      </c>
      <c r="L1043" s="4" t="str">
        <f t="shared" si="147"/>
        <v>Under Budget</v>
      </c>
      <c r="M1043">
        <f t="shared" si="148"/>
        <v>2021</v>
      </c>
      <c r="N1043">
        <f t="shared" si="149"/>
        <v>12</v>
      </c>
      <c r="O1043" t="str">
        <f t="shared" si="150"/>
        <v>Dec</v>
      </c>
      <c r="P1043" t="str">
        <f t="shared" si="151"/>
        <v>Q4</v>
      </c>
      <c r="Q1043" t="str">
        <f t="shared" si="152"/>
        <v>2021-12</v>
      </c>
    </row>
    <row r="1044" spans="1:17" x14ac:dyDescent="0.35">
      <c r="A1044" s="2">
        <v>44678</v>
      </c>
      <c r="B1044" t="s">
        <v>23</v>
      </c>
      <c r="C1044" t="s">
        <v>34</v>
      </c>
      <c r="D1044" t="s">
        <v>39</v>
      </c>
      <c r="E1044" s="3">
        <v>62967</v>
      </c>
      <c r="F1044" s="3">
        <v>57989</v>
      </c>
      <c r="G1044" t="s">
        <v>21</v>
      </c>
      <c r="H1044" s="3" t="s">
        <v>1077</v>
      </c>
      <c r="I1044" s="3">
        <f t="shared" si="144"/>
        <v>-4978</v>
      </c>
      <c r="J1044" s="4">
        <f t="shared" si="145"/>
        <v>-7.9057283974145187E-2</v>
      </c>
      <c r="K1044" s="5">
        <f t="shared" si="146"/>
        <v>0.92094271602585476</v>
      </c>
      <c r="L1044" s="4" t="str">
        <f t="shared" si="147"/>
        <v>Under Budget</v>
      </c>
      <c r="M1044">
        <f t="shared" si="148"/>
        <v>2022</v>
      </c>
      <c r="N1044">
        <f t="shared" si="149"/>
        <v>4</v>
      </c>
      <c r="O1044" t="str">
        <f t="shared" si="150"/>
        <v>Apr</v>
      </c>
      <c r="P1044" t="str">
        <f t="shared" si="151"/>
        <v>Q2</v>
      </c>
      <c r="Q1044" t="str">
        <f t="shared" si="152"/>
        <v>2022-04</v>
      </c>
    </row>
    <row r="1045" spans="1:17" x14ac:dyDescent="0.35">
      <c r="A1045" s="2">
        <v>44397</v>
      </c>
      <c r="B1045" t="s">
        <v>18</v>
      </c>
      <c r="C1045" t="s">
        <v>19</v>
      </c>
      <c r="D1045" t="s">
        <v>58</v>
      </c>
      <c r="E1045" s="3">
        <v>114583</v>
      </c>
      <c r="F1045" s="3">
        <v>124580</v>
      </c>
      <c r="G1045" t="s">
        <v>26</v>
      </c>
      <c r="H1045" s="3" t="s">
        <v>1078</v>
      </c>
      <c r="I1045" s="3">
        <f t="shared" si="144"/>
        <v>9997</v>
      </c>
      <c r="J1045" s="4">
        <f t="shared" si="145"/>
        <v>8.7246799263416039E-2</v>
      </c>
      <c r="K1045" s="5">
        <f t="shared" si="146"/>
        <v>1.0872467992634161</v>
      </c>
      <c r="L1045" s="4" t="str">
        <f t="shared" si="147"/>
        <v>Over Budget</v>
      </c>
      <c r="M1045">
        <f t="shared" si="148"/>
        <v>2021</v>
      </c>
      <c r="N1045">
        <f t="shared" si="149"/>
        <v>7</v>
      </c>
      <c r="O1045" t="str">
        <f t="shared" si="150"/>
        <v>Jul</v>
      </c>
      <c r="P1045" t="str">
        <f t="shared" si="151"/>
        <v>Q3</v>
      </c>
      <c r="Q1045" t="str">
        <f t="shared" si="152"/>
        <v>2021-07</v>
      </c>
    </row>
    <row r="1046" spans="1:17" x14ac:dyDescent="0.35">
      <c r="A1046" s="2">
        <v>44350</v>
      </c>
      <c r="B1046" t="s">
        <v>41</v>
      </c>
      <c r="C1046" t="s">
        <v>19</v>
      </c>
      <c r="D1046" t="s">
        <v>20</v>
      </c>
      <c r="E1046" s="3">
        <v>134182</v>
      </c>
      <c r="F1046" s="3">
        <v>153312</v>
      </c>
      <c r="G1046" t="s">
        <v>35</v>
      </c>
      <c r="H1046" s="3" t="s">
        <v>1079</v>
      </c>
      <c r="I1046" s="3">
        <f t="shared" si="144"/>
        <v>19130</v>
      </c>
      <c r="J1046" s="4">
        <f t="shared" si="145"/>
        <v>0.14256755749653455</v>
      </c>
      <c r="K1046" s="5">
        <f t="shared" si="146"/>
        <v>1.1425675574965346</v>
      </c>
      <c r="L1046" s="4" t="str">
        <f t="shared" si="147"/>
        <v>Over Budget</v>
      </c>
      <c r="M1046">
        <f t="shared" si="148"/>
        <v>2021</v>
      </c>
      <c r="N1046">
        <f t="shared" si="149"/>
        <v>6</v>
      </c>
      <c r="O1046" t="str">
        <f t="shared" si="150"/>
        <v>Jun</v>
      </c>
      <c r="P1046" t="str">
        <f t="shared" si="151"/>
        <v>Q2</v>
      </c>
      <c r="Q1046" t="str">
        <f t="shared" si="152"/>
        <v>2021-06</v>
      </c>
    </row>
    <row r="1047" spans="1:17" x14ac:dyDescent="0.35">
      <c r="A1047" s="2">
        <v>44269</v>
      </c>
      <c r="B1047" t="s">
        <v>37</v>
      </c>
      <c r="C1047" t="s">
        <v>24</v>
      </c>
      <c r="D1047" t="s">
        <v>25</v>
      </c>
      <c r="E1047" s="3">
        <v>12632</v>
      </c>
      <c r="F1047" s="3">
        <v>25841</v>
      </c>
      <c r="G1047" t="s">
        <v>32</v>
      </c>
      <c r="H1047" s="3" t="s">
        <v>1080</v>
      </c>
      <c r="I1047" s="3">
        <f t="shared" si="144"/>
        <v>13209</v>
      </c>
      <c r="J1047" s="4">
        <f t="shared" si="145"/>
        <v>1.0456776440785307</v>
      </c>
      <c r="K1047" s="5">
        <f t="shared" si="146"/>
        <v>2.0456776440785309</v>
      </c>
      <c r="L1047" s="4" t="str">
        <f t="shared" si="147"/>
        <v>Over Budget</v>
      </c>
      <c r="M1047">
        <f t="shared" si="148"/>
        <v>2021</v>
      </c>
      <c r="N1047">
        <f t="shared" si="149"/>
        <v>3</v>
      </c>
      <c r="O1047" t="str">
        <f t="shared" si="150"/>
        <v>Mar</v>
      </c>
      <c r="P1047" t="str">
        <f t="shared" si="151"/>
        <v>Q1</v>
      </c>
      <c r="Q1047" t="str">
        <f t="shared" si="152"/>
        <v>2021-03</v>
      </c>
    </row>
    <row r="1048" spans="1:17" x14ac:dyDescent="0.35">
      <c r="A1048" s="2">
        <v>44909</v>
      </c>
      <c r="B1048" t="s">
        <v>28</v>
      </c>
      <c r="C1048" t="s">
        <v>43</v>
      </c>
      <c r="D1048" t="s">
        <v>39</v>
      </c>
      <c r="E1048" s="3">
        <v>37108</v>
      </c>
      <c r="F1048" s="3">
        <v>84998</v>
      </c>
      <c r="G1048" t="s">
        <v>21</v>
      </c>
      <c r="H1048" s="3" t="s">
        <v>1081</v>
      </c>
      <c r="I1048" s="3">
        <f t="shared" si="144"/>
        <v>47890</v>
      </c>
      <c r="J1048" s="4">
        <f t="shared" si="145"/>
        <v>1.290557292228091</v>
      </c>
      <c r="K1048" s="5">
        <f t="shared" si="146"/>
        <v>2.2905572922280908</v>
      </c>
      <c r="L1048" s="4" t="str">
        <f t="shared" si="147"/>
        <v>Over Budget</v>
      </c>
      <c r="M1048">
        <f t="shared" si="148"/>
        <v>2022</v>
      </c>
      <c r="N1048">
        <f t="shared" si="149"/>
        <v>12</v>
      </c>
      <c r="O1048" t="str">
        <f t="shared" si="150"/>
        <v>Dec</v>
      </c>
      <c r="P1048" t="str">
        <f t="shared" si="151"/>
        <v>Q4</v>
      </c>
      <c r="Q1048" t="str">
        <f t="shared" si="152"/>
        <v>2022-12</v>
      </c>
    </row>
    <row r="1049" spans="1:17" x14ac:dyDescent="0.35">
      <c r="A1049" s="2">
        <v>44492</v>
      </c>
      <c r="B1049" t="s">
        <v>23</v>
      </c>
      <c r="C1049" t="s">
        <v>43</v>
      </c>
      <c r="D1049" t="s">
        <v>20</v>
      </c>
      <c r="E1049" s="3">
        <v>109572</v>
      </c>
      <c r="F1049" s="3">
        <v>27184</v>
      </c>
      <c r="G1049" t="s">
        <v>32</v>
      </c>
      <c r="H1049" s="3" t="s">
        <v>1082</v>
      </c>
      <c r="I1049" s="3">
        <f t="shared" si="144"/>
        <v>-82388</v>
      </c>
      <c r="J1049" s="4">
        <f t="shared" si="145"/>
        <v>-0.75190742160405943</v>
      </c>
      <c r="K1049" s="5">
        <f t="shared" si="146"/>
        <v>0.24809257839594057</v>
      </c>
      <c r="L1049" s="4" t="str">
        <f t="shared" si="147"/>
        <v>Under Budget</v>
      </c>
      <c r="M1049">
        <f t="shared" si="148"/>
        <v>2021</v>
      </c>
      <c r="N1049">
        <f t="shared" si="149"/>
        <v>10</v>
      </c>
      <c r="O1049" t="str">
        <f t="shared" si="150"/>
        <v>Oct</v>
      </c>
      <c r="P1049" t="str">
        <f t="shared" si="151"/>
        <v>Q4</v>
      </c>
      <c r="Q1049" t="str">
        <f t="shared" si="152"/>
        <v>2021-10</v>
      </c>
    </row>
    <row r="1050" spans="1:17" x14ac:dyDescent="0.35">
      <c r="A1050" s="2">
        <v>45237</v>
      </c>
      <c r="B1050" t="s">
        <v>18</v>
      </c>
      <c r="C1050" t="s">
        <v>23</v>
      </c>
      <c r="D1050" t="s">
        <v>20</v>
      </c>
      <c r="E1050" s="3">
        <v>54049</v>
      </c>
      <c r="F1050" s="3">
        <v>136367</v>
      </c>
      <c r="G1050" t="s">
        <v>21</v>
      </c>
      <c r="H1050" s="3" t="s">
        <v>1083</v>
      </c>
      <c r="I1050" s="3">
        <f t="shared" si="144"/>
        <v>82318</v>
      </c>
      <c r="J1050" s="4">
        <f t="shared" si="145"/>
        <v>1.5230254028751689</v>
      </c>
      <c r="K1050" s="5">
        <f t="shared" si="146"/>
        <v>2.5230254028751689</v>
      </c>
      <c r="L1050" s="4" t="str">
        <f t="shared" si="147"/>
        <v>Over Budget</v>
      </c>
      <c r="M1050">
        <f t="shared" si="148"/>
        <v>2023</v>
      </c>
      <c r="N1050">
        <f t="shared" si="149"/>
        <v>11</v>
      </c>
      <c r="O1050" t="str">
        <f t="shared" si="150"/>
        <v>Nov</v>
      </c>
      <c r="P1050" t="str">
        <f t="shared" si="151"/>
        <v>Q4</v>
      </c>
      <c r="Q1050" t="str">
        <f t="shared" si="152"/>
        <v>2023-11</v>
      </c>
    </row>
    <row r="1051" spans="1:17" x14ac:dyDescent="0.35">
      <c r="A1051" s="2">
        <v>44257</v>
      </c>
      <c r="B1051" t="s">
        <v>37</v>
      </c>
      <c r="C1051" t="s">
        <v>29</v>
      </c>
      <c r="D1051" t="s">
        <v>39</v>
      </c>
      <c r="E1051" s="3">
        <v>82556</v>
      </c>
      <c r="F1051" s="3">
        <v>165101</v>
      </c>
      <c r="G1051" t="s">
        <v>21</v>
      </c>
      <c r="H1051" s="3" t="s">
        <v>1084</v>
      </c>
      <c r="I1051" s="3">
        <f t="shared" si="144"/>
        <v>82545</v>
      </c>
      <c r="J1051" s="4">
        <f t="shared" si="145"/>
        <v>0.99986675711032513</v>
      </c>
      <c r="K1051" s="5">
        <f t="shared" si="146"/>
        <v>1.999866757110325</v>
      </c>
      <c r="L1051" s="4" t="str">
        <f t="shared" si="147"/>
        <v>Over Budget</v>
      </c>
      <c r="M1051">
        <f t="shared" si="148"/>
        <v>2021</v>
      </c>
      <c r="N1051">
        <f t="shared" si="149"/>
        <v>3</v>
      </c>
      <c r="O1051" t="str">
        <f t="shared" si="150"/>
        <v>Mar</v>
      </c>
      <c r="P1051" t="str">
        <f t="shared" si="151"/>
        <v>Q1</v>
      </c>
      <c r="Q1051" t="str">
        <f t="shared" si="152"/>
        <v>2021-03</v>
      </c>
    </row>
    <row r="1052" spans="1:17" x14ac:dyDescent="0.35">
      <c r="A1052" s="2">
        <v>45135</v>
      </c>
      <c r="B1052" t="s">
        <v>37</v>
      </c>
      <c r="C1052" t="s">
        <v>43</v>
      </c>
      <c r="D1052" t="s">
        <v>25</v>
      </c>
      <c r="E1052" s="3">
        <v>46395</v>
      </c>
      <c r="F1052" s="3">
        <v>118131</v>
      </c>
      <c r="G1052" t="s">
        <v>35</v>
      </c>
      <c r="H1052" s="3" t="s">
        <v>1085</v>
      </c>
      <c r="I1052" s="3">
        <f t="shared" si="144"/>
        <v>71736</v>
      </c>
      <c r="J1052" s="4">
        <f t="shared" si="145"/>
        <v>1.5462010992563855</v>
      </c>
      <c r="K1052" s="5">
        <f t="shared" si="146"/>
        <v>2.5462010992563853</v>
      </c>
      <c r="L1052" s="4" t="str">
        <f t="shared" si="147"/>
        <v>Over Budget</v>
      </c>
      <c r="M1052">
        <f t="shared" si="148"/>
        <v>2023</v>
      </c>
      <c r="N1052">
        <f t="shared" si="149"/>
        <v>7</v>
      </c>
      <c r="O1052" t="str">
        <f t="shared" si="150"/>
        <v>Jul</v>
      </c>
      <c r="P1052" t="str">
        <f t="shared" si="151"/>
        <v>Q3</v>
      </c>
      <c r="Q1052" t="str">
        <f t="shared" si="152"/>
        <v>2023-07</v>
      </c>
    </row>
    <row r="1053" spans="1:17" x14ac:dyDescent="0.35">
      <c r="A1053" s="2">
        <v>44238</v>
      </c>
      <c r="B1053" t="s">
        <v>37</v>
      </c>
      <c r="C1053" t="s">
        <v>19</v>
      </c>
      <c r="D1053" t="s">
        <v>30</v>
      </c>
      <c r="E1053" s="3">
        <v>48270</v>
      </c>
      <c r="F1053" s="3">
        <v>162742</v>
      </c>
      <c r="G1053" t="s">
        <v>21</v>
      </c>
      <c r="H1053" s="3" t="s">
        <v>1086</v>
      </c>
      <c r="I1053" s="3">
        <f t="shared" si="144"/>
        <v>114472</v>
      </c>
      <c r="J1053" s="4">
        <f t="shared" si="145"/>
        <v>2.3714936813755956</v>
      </c>
      <c r="K1053" s="5">
        <f t="shared" si="146"/>
        <v>3.3714936813755956</v>
      </c>
      <c r="L1053" s="4" t="str">
        <f t="shared" si="147"/>
        <v>Over Budget</v>
      </c>
      <c r="M1053">
        <f t="shared" si="148"/>
        <v>2021</v>
      </c>
      <c r="N1053">
        <f t="shared" si="149"/>
        <v>2</v>
      </c>
      <c r="O1053" t="str">
        <f t="shared" si="150"/>
        <v>Feb</v>
      </c>
      <c r="P1053" t="str">
        <f t="shared" si="151"/>
        <v>Q1</v>
      </c>
      <c r="Q1053" t="str">
        <f t="shared" si="152"/>
        <v>2021-02</v>
      </c>
    </row>
    <row r="1054" spans="1:17" x14ac:dyDescent="0.35">
      <c r="A1054" s="2">
        <v>44221</v>
      </c>
      <c r="B1054" t="s">
        <v>18</v>
      </c>
      <c r="C1054" t="s">
        <v>34</v>
      </c>
      <c r="D1054" t="s">
        <v>25</v>
      </c>
      <c r="E1054" s="3">
        <v>49190</v>
      </c>
      <c r="F1054" s="3">
        <v>15489</v>
      </c>
      <c r="G1054" t="s">
        <v>35</v>
      </c>
      <c r="H1054" s="3" t="s">
        <v>1087</v>
      </c>
      <c r="I1054" s="3">
        <f t="shared" si="144"/>
        <v>-33701</v>
      </c>
      <c r="J1054" s="4">
        <f t="shared" si="145"/>
        <v>-0.68511892661109985</v>
      </c>
      <c r="K1054" s="5">
        <f t="shared" si="146"/>
        <v>0.3148810733889002</v>
      </c>
      <c r="L1054" s="4" t="str">
        <f t="shared" si="147"/>
        <v>Under Budget</v>
      </c>
      <c r="M1054">
        <f t="shared" si="148"/>
        <v>2021</v>
      </c>
      <c r="N1054">
        <f t="shared" si="149"/>
        <v>1</v>
      </c>
      <c r="O1054" t="str">
        <f t="shared" si="150"/>
        <v>Jan</v>
      </c>
      <c r="P1054" t="str">
        <f t="shared" si="151"/>
        <v>Q1</v>
      </c>
      <c r="Q1054" t="str">
        <f t="shared" si="152"/>
        <v>2021-01</v>
      </c>
    </row>
    <row r="1055" spans="1:17" x14ac:dyDescent="0.35">
      <c r="A1055" s="2">
        <v>45259</v>
      </c>
      <c r="B1055" t="s">
        <v>28</v>
      </c>
      <c r="C1055" t="s">
        <v>23</v>
      </c>
      <c r="D1055" t="s">
        <v>39</v>
      </c>
      <c r="E1055" s="3">
        <v>15846</v>
      </c>
      <c r="F1055" s="3">
        <v>23767</v>
      </c>
      <c r="G1055" t="s">
        <v>35</v>
      </c>
      <c r="H1055" s="3" t="s">
        <v>1088</v>
      </c>
      <c r="I1055" s="3">
        <f t="shared" si="144"/>
        <v>7921</v>
      </c>
      <c r="J1055" s="4">
        <f t="shared" si="145"/>
        <v>0.4998737851823804</v>
      </c>
      <c r="K1055" s="5">
        <f t="shared" si="146"/>
        <v>1.4998737851823805</v>
      </c>
      <c r="L1055" s="4" t="str">
        <f t="shared" si="147"/>
        <v>Over Budget</v>
      </c>
      <c r="M1055">
        <f t="shared" si="148"/>
        <v>2023</v>
      </c>
      <c r="N1055">
        <f t="shared" si="149"/>
        <v>11</v>
      </c>
      <c r="O1055" t="str">
        <f t="shared" si="150"/>
        <v>Nov</v>
      </c>
      <c r="P1055" t="str">
        <f t="shared" si="151"/>
        <v>Q4</v>
      </c>
      <c r="Q1055" t="str">
        <f t="shared" si="152"/>
        <v>2023-11</v>
      </c>
    </row>
    <row r="1056" spans="1:17" x14ac:dyDescent="0.35">
      <c r="A1056" s="2">
        <v>44327</v>
      </c>
      <c r="B1056" t="s">
        <v>23</v>
      </c>
      <c r="C1056" t="s">
        <v>29</v>
      </c>
      <c r="D1056" t="s">
        <v>30</v>
      </c>
      <c r="E1056" s="3">
        <v>95440</v>
      </c>
      <c r="F1056" s="3">
        <v>75247</v>
      </c>
      <c r="G1056" t="s">
        <v>35</v>
      </c>
      <c r="H1056" s="3" t="s">
        <v>1089</v>
      </c>
      <c r="I1056" s="3">
        <f t="shared" si="144"/>
        <v>-20193</v>
      </c>
      <c r="J1056" s="4">
        <f t="shared" si="145"/>
        <v>-0.21157795473595978</v>
      </c>
      <c r="K1056" s="5">
        <f t="shared" si="146"/>
        <v>0.78842204526404025</v>
      </c>
      <c r="L1056" s="4" t="str">
        <f t="shared" si="147"/>
        <v>Under Budget</v>
      </c>
      <c r="M1056">
        <f t="shared" si="148"/>
        <v>2021</v>
      </c>
      <c r="N1056">
        <f t="shared" si="149"/>
        <v>5</v>
      </c>
      <c r="O1056" t="str">
        <f t="shared" si="150"/>
        <v>May</v>
      </c>
      <c r="P1056" t="str">
        <f t="shared" si="151"/>
        <v>Q2</v>
      </c>
      <c r="Q1056" t="str">
        <f t="shared" si="152"/>
        <v>2021-05</v>
      </c>
    </row>
    <row r="1057" spans="1:17" x14ac:dyDescent="0.35">
      <c r="A1057" s="2">
        <v>44304</v>
      </c>
      <c r="B1057" t="s">
        <v>37</v>
      </c>
      <c r="C1057" t="s">
        <v>34</v>
      </c>
      <c r="D1057" t="s">
        <v>20</v>
      </c>
      <c r="E1057" s="3">
        <v>120150</v>
      </c>
      <c r="F1057" s="3">
        <v>164428</v>
      </c>
      <c r="G1057" t="s">
        <v>26</v>
      </c>
      <c r="H1057" s="3" t="s">
        <v>1090</v>
      </c>
      <c r="I1057" s="3">
        <f t="shared" si="144"/>
        <v>44278</v>
      </c>
      <c r="J1057" s="4">
        <f t="shared" si="145"/>
        <v>0.36852267998335414</v>
      </c>
      <c r="K1057" s="5">
        <f t="shared" si="146"/>
        <v>1.3685226799833541</v>
      </c>
      <c r="L1057" s="4" t="str">
        <f t="shared" si="147"/>
        <v>Over Budget</v>
      </c>
      <c r="M1057">
        <f t="shared" si="148"/>
        <v>2021</v>
      </c>
      <c r="N1057">
        <f t="shared" si="149"/>
        <v>4</v>
      </c>
      <c r="O1057" t="str">
        <f t="shared" si="150"/>
        <v>Apr</v>
      </c>
      <c r="P1057" t="str">
        <f t="shared" si="151"/>
        <v>Q2</v>
      </c>
      <c r="Q1057" t="str">
        <f t="shared" si="152"/>
        <v>2021-04</v>
      </c>
    </row>
    <row r="1058" spans="1:17" x14ac:dyDescent="0.35">
      <c r="A1058" s="2">
        <v>44368</v>
      </c>
      <c r="B1058" t="s">
        <v>18</v>
      </c>
      <c r="C1058" t="s">
        <v>34</v>
      </c>
      <c r="D1058" t="s">
        <v>25</v>
      </c>
      <c r="E1058" s="3">
        <v>149884</v>
      </c>
      <c r="F1058" s="3">
        <v>31871</v>
      </c>
      <c r="G1058" t="s">
        <v>26</v>
      </c>
      <c r="H1058" s="3" t="s">
        <v>1091</v>
      </c>
      <c r="I1058" s="3">
        <f t="shared" si="144"/>
        <v>-118013</v>
      </c>
      <c r="J1058" s="4">
        <f t="shared" si="145"/>
        <v>-0.78736222678871659</v>
      </c>
      <c r="K1058" s="5">
        <f t="shared" si="146"/>
        <v>0.21263777321128338</v>
      </c>
      <c r="L1058" s="4" t="str">
        <f t="shared" si="147"/>
        <v>Under Budget</v>
      </c>
      <c r="M1058">
        <f t="shared" si="148"/>
        <v>2021</v>
      </c>
      <c r="N1058">
        <f t="shared" si="149"/>
        <v>6</v>
      </c>
      <c r="O1058" t="str">
        <f t="shared" si="150"/>
        <v>Jun</v>
      </c>
      <c r="P1058" t="str">
        <f t="shared" si="151"/>
        <v>Q2</v>
      </c>
      <c r="Q1058" t="str">
        <f t="shared" si="152"/>
        <v>2021-06</v>
      </c>
    </row>
    <row r="1059" spans="1:17" x14ac:dyDescent="0.35">
      <c r="A1059" s="2">
        <v>44298</v>
      </c>
      <c r="B1059" t="s">
        <v>41</v>
      </c>
      <c r="C1059" t="s">
        <v>19</v>
      </c>
      <c r="D1059" t="s">
        <v>25</v>
      </c>
      <c r="E1059" s="3">
        <v>80943</v>
      </c>
      <c r="F1059" s="3">
        <v>129233</v>
      </c>
      <c r="G1059" t="s">
        <v>35</v>
      </c>
      <c r="H1059" s="3" t="s">
        <v>1092</v>
      </c>
      <c r="I1059" s="3">
        <f t="shared" si="144"/>
        <v>48290</v>
      </c>
      <c r="J1059" s="4">
        <f t="shared" si="145"/>
        <v>0.59659266397341337</v>
      </c>
      <c r="K1059" s="5">
        <f t="shared" si="146"/>
        <v>1.5965926639734134</v>
      </c>
      <c r="L1059" s="4" t="str">
        <f t="shared" si="147"/>
        <v>Over Budget</v>
      </c>
      <c r="M1059">
        <f t="shared" si="148"/>
        <v>2021</v>
      </c>
      <c r="N1059">
        <f t="shared" si="149"/>
        <v>4</v>
      </c>
      <c r="O1059" t="str">
        <f t="shared" si="150"/>
        <v>Apr</v>
      </c>
      <c r="P1059" t="str">
        <f t="shared" si="151"/>
        <v>Q2</v>
      </c>
      <c r="Q1059" t="str">
        <f t="shared" si="152"/>
        <v>2021-04</v>
      </c>
    </row>
    <row r="1060" spans="1:17" x14ac:dyDescent="0.35">
      <c r="A1060" s="2">
        <v>45062</v>
      </c>
      <c r="B1060" t="s">
        <v>18</v>
      </c>
      <c r="C1060" t="s">
        <v>24</v>
      </c>
      <c r="D1060" t="s">
        <v>30</v>
      </c>
      <c r="E1060" s="3">
        <v>127211</v>
      </c>
      <c r="F1060" s="3">
        <v>119219</v>
      </c>
      <c r="G1060" t="s">
        <v>32</v>
      </c>
      <c r="H1060" s="3" t="s">
        <v>1093</v>
      </c>
      <c r="I1060" s="3">
        <f t="shared" si="144"/>
        <v>-7992</v>
      </c>
      <c r="J1060" s="4">
        <f t="shared" si="145"/>
        <v>-6.282475572081031E-2</v>
      </c>
      <c r="K1060" s="5">
        <f t="shared" si="146"/>
        <v>0.93717524427918975</v>
      </c>
      <c r="L1060" s="4" t="str">
        <f t="shared" si="147"/>
        <v>Under Budget</v>
      </c>
      <c r="M1060">
        <f t="shared" si="148"/>
        <v>2023</v>
      </c>
      <c r="N1060">
        <f t="shared" si="149"/>
        <v>5</v>
      </c>
      <c r="O1060" t="str">
        <f t="shared" si="150"/>
        <v>May</v>
      </c>
      <c r="P1060" t="str">
        <f t="shared" si="151"/>
        <v>Q2</v>
      </c>
      <c r="Q1060" t="str">
        <f t="shared" si="152"/>
        <v>2023-05</v>
      </c>
    </row>
    <row r="1061" spans="1:17" x14ac:dyDescent="0.35">
      <c r="A1061" s="2">
        <v>44720</v>
      </c>
      <c r="B1061" t="s">
        <v>18</v>
      </c>
      <c r="C1061" t="s">
        <v>24</v>
      </c>
      <c r="D1061" t="s">
        <v>20</v>
      </c>
      <c r="E1061" s="3">
        <v>145839</v>
      </c>
      <c r="F1061" s="3">
        <v>56164</v>
      </c>
      <c r="G1061" t="s">
        <v>32</v>
      </c>
      <c r="H1061" s="3" t="s">
        <v>1094</v>
      </c>
      <c r="I1061" s="3">
        <f t="shared" si="144"/>
        <v>-89675</v>
      </c>
      <c r="J1061" s="4">
        <f t="shared" si="145"/>
        <v>-0.61489039283044999</v>
      </c>
      <c r="K1061" s="5">
        <f t="shared" si="146"/>
        <v>0.38510960716955001</v>
      </c>
      <c r="L1061" s="4" t="str">
        <f t="shared" si="147"/>
        <v>Under Budget</v>
      </c>
      <c r="M1061">
        <f t="shared" si="148"/>
        <v>2022</v>
      </c>
      <c r="N1061">
        <f t="shared" si="149"/>
        <v>6</v>
      </c>
      <c r="O1061" t="str">
        <f t="shared" si="150"/>
        <v>Jun</v>
      </c>
      <c r="P1061" t="str">
        <f t="shared" si="151"/>
        <v>Q2</v>
      </c>
      <c r="Q1061" t="str">
        <f t="shared" si="152"/>
        <v>2022-06</v>
      </c>
    </row>
    <row r="1062" spans="1:17" x14ac:dyDescent="0.35">
      <c r="A1062" s="2">
        <v>44471</v>
      </c>
      <c r="B1062" t="s">
        <v>18</v>
      </c>
      <c r="C1062" t="s">
        <v>24</v>
      </c>
      <c r="D1062" t="s">
        <v>25</v>
      </c>
      <c r="E1062" s="3">
        <v>20971</v>
      </c>
      <c r="F1062" s="3">
        <v>77919</v>
      </c>
      <c r="G1062" t="s">
        <v>21</v>
      </c>
      <c r="H1062" s="3" t="s">
        <v>1095</v>
      </c>
      <c r="I1062" s="3">
        <f t="shared" si="144"/>
        <v>56948</v>
      </c>
      <c r="J1062" s="4">
        <f t="shared" si="145"/>
        <v>2.7155595822802918</v>
      </c>
      <c r="K1062" s="5">
        <f t="shared" si="146"/>
        <v>3.7155595822802918</v>
      </c>
      <c r="L1062" s="4" t="str">
        <f t="shared" si="147"/>
        <v>Over Budget</v>
      </c>
      <c r="M1062">
        <f t="shared" si="148"/>
        <v>2021</v>
      </c>
      <c r="N1062">
        <f t="shared" si="149"/>
        <v>10</v>
      </c>
      <c r="O1062" t="str">
        <f t="shared" si="150"/>
        <v>Oct</v>
      </c>
      <c r="P1062" t="str">
        <f t="shared" si="151"/>
        <v>Q4</v>
      </c>
      <c r="Q1062" t="str">
        <f t="shared" si="152"/>
        <v>2021-10</v>
      </c>
    </row>
    <row r="1063" spans="1:17" x14ac:dyDescent="0.35">
      <c r="A1063" s="2">
        <v>45264</v>
      </c>
      <c r="B1063" t="s">
        <v>37</v>
      </c>
      <c r="C1063" t="s">
        <v>43</v>
      </c>
      <c r="D1063" t="s">
        <v>30</v>
      </c>
      <c r="E1063" s="3">
        <v>109242</v>
      </c>
      <c r="F1063" s="3">
        <v>146523</v>
      </c>
      <c r="G1063" t="s">
        <v>32</v>
      </c>
      <c r="H1063" s="3" t="s">
        <v>1096</v>
      </c>
      <c r="I1063" s="3">
        <f t="shared" si="144"/>
        <v>37281</v>
      </c>
      <c r="J1063" s="4">
        <f t="shared" si="145"/>
        <v>0.34126984126984128</v>
      </c>
      <c r="K1063" s="5">
        <f t="shared" si="146"/>
        <v>1.3412698412698412</v>
      </c>
      <c r="L1063" s="4" t="str">
        <f t="shared" si="147"/>
        <v>Over Budget</v>
      </c>
      <c r="M1063">
        <f t="shared" si="148"/>
        <v>2023</v>
      </c>
      <c r="N1063">
        <f t="shared" si="149"/>
        <v>12</v>
      </c>
      <c r="O1063" t="str">
        <f t="shared" si="150"/>
        <v>Dec</v>
      </c>
      <c r="P1063" t="str">
        <f t="shared" si="151"/>
        <v>Q4</v>
      </c>
      <c r="Q1063" t="str">
        <f t="shared" si="152"/>
        <v>2023-12</v>
      </c>
    </row>
    <row r="1064" spans="1:17" x14ac:dyDescent="0.35">
      <c r="A1064" s="2">
        <v>45013</v>
      </c>
      <c r="B1064" t="s">
        <v>18</v>
      </c>
      <c r="C1064" t="s">
        <v>24</v>
      </c>
      <c r="D1064" t="s">
        <v>25</v>
      </c>
      <c r="E1064" s="3">
        <v>96850</v>
      </c>
      <c r="F1064" s="3">
        <v>126357</v>
      </c>
      <c r="G1064" t="s">
        <v>21</v>
      </c>
      <c r="H1064" s="3" t="s">
        <v>1097</v>
      </c>
      <c r="I1064" s="3">
        <f t="shared" si="144"/>
        <v>29507</v>
      </c>
      <c r="J1064" s="4">
        <f t="shared" si="145"/>
        <v>0.30466701084150749</v>
      </c>
      <c r="K1064" s="5">
        <f t="shared" si="146"/>
        <v>1.3046670108415075</v>
      </c>
      <c r="L1064" s="4" t="str">
        <f t="shared" si="147"/>
        <v>Over Budget</v>
      </c>
      <c r="M1064">
        <f t="shared" si="148"/>
        <v>2023</v>
      </c>
      <c r="N1064">
        <f t="shared" si="149"/>
        <v>3</v>
      </c>
      <c r="O1064" t="str">
        <f t="shared" si="150"/>
        <v>Mar</v>
      </c>
      <c r="P1064" t="str">
        <f t="shared" si="151"/>
        <v>Q1</v>
      </c>
      <c r="Q1064" t="str">
        <f t="shared" si="152"/>
        <v>2023-03</v>
      </c>
    </row>
    <row r="1065" spans="1:17" x14ac:dyDescent="0.35">
      <c r="A1065" s="2">
        <v>45153</v>
      </c>
      <c r="B1065" t="s">
        <v>41</v>
      </c>
      <c r="C1065" t="s">
        <v>29</v>
      </c>
      <c r="D1065" t="s">
        <v>20</v>
      </c>
      <c r="E1065" s="3">
        <v>74481</v>
      </c>
      <c r="F1065" s="3">
        <v>63242</v>
      </c>
      <c r="G1065" t="s">
        <v>21</v>
      </c>
      <c r="H1065" s="3" t="s">
        <v>1098</v>
      </c>
      <c r="I1065" s="3">
        <f t="shared" si="144"/>
        <v>-11239</v>
      </c>
      <c r="J1065" s="4">
        <f t="shared" si="145"/>
        <v>-0.15089754434016728</v>
      </c>
      <c r="K1065" s="5">
        <f t="shared" si="146"/>
        <v>0.84910245565983267</v>
      </c>
      <c r="L1065" s="4" t="str">
        <f t="shared" si="147"/>
        <v>Under Budget</v>
      </c>
      <c r="M1065">
        <f t="shared" si="148"/>
        <v>2023</v>
      </c>
      <c r="N1065">
        <f t="shared" si="149"/>
        <v>8</v>
      </c>
      <c r="O1065" t="str">
        <f t="shared" si="150"/>
        <v>Aug</v>
      </c>
      <c r="P1065" t="str">
        <f t="shared" si="151"/>
        <v>Q3</v>
      </c>
      <c r="Q1065" t="str">
        <f t="shared" si="152"/>
        <v>2023-08</v>
      </c>
    </row>
    <row r="1066" spans="1:17" x14ac:dyDescent="0.35">
      <c r="A1066" s="2">
        <v>45237</v>
      </c>
      <c r="B1066" t="s">
        <v>37</v>
      </c>
      <c r="C1066" t="s">
        <v>19</v>
      </c>
      <c r="D1066" t="s">
        <v>20</v>
      </c>
      <c r="E1066" s="3">
        <v>73486</v>
      </c>
      <c r="F1066" s="3">
        <v>71529</v>
      </c>
      <c r="G1066" t="s">
        <v>21</v>
      </c>
      <c r="H1066" s="3" t="s">
        <v>1099</v>
      </c>
      <c r="I1066" s="3">
        <f t="shared" si="144"/>
        <v>-1957</v>
      </c>
      <c r="J1066" s="4">
        <f t="shared" si="145"/>
        <v>-2.6630922896878316E-2</v>
      </c>
      <c r="K1066" s="5">
        <f t="shared" si="146"/>
        <v>0.9733690771031217</v>
      </c>
      <c r="L1066" s="4" t="str">
        <f t="shared" si="147"/>
        <v>Under Budget</v>
      </c>
      <c r="M1066">
        <f t="shared" si="148"/>
        <v>2023</v>
      </c>
      <c r="N1066">
        <f t="shared" si="149"/>
        <v>11</v>
      </c>
      <c r="O1066" t="str">
        <f t="shared" si="150"/>
        <v>Nov</v>
      </c>
      <c r="P1066" t="str">
        <f t="shared" si="151"/>
        <v>Q4</v>
      </c>
      <c r="Q1066" t="str">
        <f t="shared" si="152"/>
        <v>2023-11</v>
      </c>
    </row>
    <row r="1067" spans="1:17" x14ac:dyDescent="0.35">
      <c r="A1067" s="2">
        <v>44526</v>
      </c>
      <c r="B1067" t="s">
        <v>41</v>
      </c>
      <c r="C1067" t="s">
        <v>43</v>
      </c>
      <c r="D1067" t="s">
        <v>58</v>
      </c>
      <c r="E1067" s="3">
        <v>74840</v>
      </c>
      <c r="F1067" s="3">
        <v>44256</v>
      </c>
      <c r="G1067" t="s">
        <v>26</v>
      </c>
      <c r="H1067" s="3" t="s">
        <v>1100</v>
      </c>
      <c r="I1067" s="3">
        <f t="shared" si="144"/>
        <v>-30584</v>
      </c>
      <c r="J1067" s="4">
        <f t="shared" si="145"/>
        <v>-0.40865847140566541</v>
      </c>
      <c r="K1067" s="5">
        <f t="shared" si="146"/>
        <v>0.59134152859433453</v>
      </c>
      <c r="L1067" s="4" t="str">
        <f t="shared" si="147"/>
        <v>Under Budget</v>
      </c>
      <c r="M1067">
        <f t="shared" si="148"/>
        <v>2021</v>
      </c>
      <c r="N1067">
        <f t="shared" si="149"/>
        <v>11</v>
      </c>
      <c r="O1067" t="str">
        <f t="shared" si="150"/>
        <v>Nov</v>
      </c>
      <c r="P1067" t="str">
        <f t="shared" si="151"/>
        <v>Q4</v>
      </c>
      <c r="Q1067" t="str">
        <f t="shared" si="152"/>
        <v>2021-11</v>
      </c>
    </row>
    <row r="1068" spans="1:17" x14ac:dyDescent="0.35">
      <c r="A1068" s="2">
        <v>44208</v>
      </c>
      <c r="B1068" t="s">
        <v>55</v>
      </c>
      <c r="C1068" t="s">
        <v>29</v>
      </c>
      <c r="D1068" t="s">
        <v>30</v>
      </c>
      <c r="E1068" s="3">
        <v>89208</v>
      </c>
      <c r="F1068" s="3">
        <v>142284</v>
      </c>
      <c r="G1068" t="s">
        <v>35</v>
      </c>
      <c r="H1068" s="3" t="s">
        <v>1101</v>
      </c>
      <c r="I1068" s="3">
        <f t="shared" si="144"/>
        <v>53076</v>
      </c>
      <c r="J1068" s="4">
        <f t="shared" si="145"/>
        <v>0.59496906107075598</v>
      </c>
      <c r="K1068" s="5">
        <f t="shared" si="146"/>
        <v>1.5949690610707561</v>
      </c>
      <c r="L1068" s="4" t="str">
        <f t="shared" si="147"/>
        <v>Over Budget</v>
      </c>
      <c r="M1068">
        <f t="shared" si="148"/>
        <v>2021</v>
      </c>
      <c r="N1068">
        <f t="shared" si="149"/>
        <v>1</v>
      </c>
      <c r="O1068" t="str">
        <f t="shared" si="150"/>
        <v>Jan</v>
      </c>
      <c r="P1068" t="str">
        <f t="shared" si="151"/>
        <v>Q1</v>
      </c>
      <c r="Q1068" t="str">
        <f t="shared" si="152"/>
        <v>2021-01</v>
      </c>
    </row>
    <row r="1069" spans="1:17" x14ac:dyDescent="0.35">
      <c r="A1069" s="2">
        <v>44412</v>
      </c>
      <c r="B1069" t="s">
        <v>18</v>
      </c>
      <c r="C1069" t="s">
        <v>24</v>
      </c>
      <c r="D1069" t="s">
        <v>39</v>
      </c>
      <c r="E1069" s="3">
        <v>52991</v>
      </c>
      <c r="F1069" s="3">
        <v>74452</v>
      </c>
      <c r="G1069" t="s">
        <v>32</v>
      </c>
      <c r="H1069" s="3" t="s">
        <v>1102</v>
      </c>
      <c r="I1069" s="3">
        <f t="shared" si="144"/>
        <v>21461</v>
      </c>
      <c r="J1069" s="4">
        <f t="shared" si="145"/>
        <v>0.40499330074918383</v>
      </c>
      <c r="K1069" s="5">
        <f t="shared" si="146"/>
        <v>1.4049933007491837</v>
      </c>
      <c r="L1069" s="4" t="str">
        <f t="shared" si="147"/>
        <v>Over Budget</v>
      </c>
      <c r="M1069">
        <f t="shared" si="148"/>
        <v>2021</v>
      </c>
      <c r="N1069">
        <f t="shared" si="149"/>
        <v>8</v>
      </c>
      <c r="O1069" t="str">
        <f t="shared" si="150"/>
        <v>Aug</v>
      </c>
      <c r="P1069" t="str">
        <f t="shared" si="151"/>
        <v>Q3</v>
      </c>
      <c r="Q1069" t="str">
        <f t="shared" si="152"/>
        <v>2021-08</v>
      </c>
    </row>
    <row r="1070" spans="1:17" x14ac:dyDescent="0.35">
      <c r="A1070" s="2">
        <v>44535</v>
      </c>
      <c r="B1070" t="s">
        <v>23</v>
      </c>
      <c r="C1070" t="s">
        <v>29</v>
      </c>
      <c r="D1070" t="s">
        <v>25</v>
      </c>
      <c r="E1070" s="3">
        <v>41088</v>
      </c>
      <c r="F1070" s="3">
        <v>164218</v>
      </c>
      <c r="G1070" t="s">
        <v>35</v>
      </c>
      <c r="H1070" s="3" t="s">
        <v>1103</v>
      </c>
      <c r="I1070" s="3">
        <f t="shared" si="144"/>
        <v>123130</v>
      </c>
      <c r="J1070" s="4">
        <f t="shared" si="145"/>
        <v>2.9967387071651088</v>
      </c>
      <c r="K1070" s="5">
        <f t="shared" si="146"/>
        <v>3.9967387071651088</v>
      </c>
      <c r="L1070" s="4" t="str">
        <f t="shared" si="147"/>
        <v>Over Budget</v>
      </c>
      <c r="M1070">
        <f t="shared" si="148"/>
        <v>2021</v>
      </c>
      <c r="N1070">
        <f t="shared" si="149"/>
        <v>12</v>
      </c>
      <c r="O1070" t="str">
        <f t="shared" si="150"/>
        <v>Dec</v>
      </c>
      <c r="P1070" t="str">
        <f t="shared" si="151"/>
        <v>Q4</v>
      </c>
      <c r="Q1070" t="str">
        <f t="shared" si="152"/>
        <v>2021-12</v>
      </c>
    </row>
    <row r="1071" spans="1:17" x14ac:dyDescent="0.35">
      <c r="A1071" s="2">
        <v>44857</v>
      </c>
      <c r="B1071" t="s">
        <v>23</v>
      </c>
      <c r="C1071" t="s">
        <v>34</v>
      </c>
      <c r="D1071" t="s">
        <v>20</v>
      </c>
      <c r="E1071" s="3">
        <v>13177</v>
      </c>
      <c r="F1071" s="3">
        <v>166447</v>
      </c>
      <c r="G1071" t="s">
        <v>35</v>
      </c>
      <c r="H1071" s="3" t="s">
        <v>1104</v>
      </c>
      <c r="I1071" s="3">
        <f t="shared" si="144"/>
        <v>153270</v>
      </c>
      <c r="J1071" s="4">
        <f t="shared" si="145"/>
        <v>11.631630871973893</v>
      </c>
      <c r="K1071" s="5">
        <f t="shared" si="146"/>
        <v>12.631630871973893</v>
      </c>
      <c r="L1071" s="4" t="str">
        <f t="shared" si="147"/>
        <v>Over Budget</v>
      </c>
      <c r="M1071">
        <f t="shared" si="148"/>
        <v>2022</v>
      </c>
      <c r="N1071">
        <f t="shared" si="149"/>
        <v>10</v>
      </c>
      <c r="O1071" t="str">
        <f t="shared" si="150"/>
        <v>Oct</v>
      </c>
      <c r="P1071" t="str">
        <f t="shared" si="151"/>
        <v>Q4</v>
      </c>
      <c r="Q1071" t="str">
        <f t="shared" si="152"/>
        <v>2022-10</v>
      </c>
    </row>
    <row r="1072" spans="1:17" x14ac:dyDescent="0.35">
      <c r="A1072" s="2">
        <v>44570</v>
      </c>
      <c r="B1072" t="s">
        <v>37</v>
      </c>
      <c r="C1072" t="s">
        <v>19</v>
      </c>
      <c r="D1072" t="s">
        <v>25</v>
      </c>
      <c r="E1072" s="3">
        <v>31735</v>
      </c>
      <c r="F1072" s="3">
        <v>59246</v>
      </c>
      <c r="G1072" t="s">
        <v>26</v>
      </c>
      <c r="H1072" s="3" t="s">
        <v>1105</v>
      </c>
      <c r="I1072" s="3">
        <f t="shared" si="144"/>
        <v>27511</v>
      </c>
      <c r="J1072" s="4">
        <f t="shared" si="145"/>
        <v>0.866897746967071</v>
      </c>
      <c r="K1072" s="5">
        <f t="shared" si="146"/>
        <v>1.8668977469670711</v>
      </c>
      <c r="L1072" s="4" t="str">
        <f t="shared" si="147"/>
        <v>Over Budget</v>
      </c>
      <c r="M1072">
        <f t="shared" si="148"/>
        <v>2022</v>
      </c>
      <c r="N1072">
        <f t="shared" si="149"/>
        <v>1</v>
      </c>
      <c r="O1072" t="str">
        <f t="shared" si="150"/>
        <v>Jan</v>
      </c>
      <c r="P1072" t="str">
        <f t="shared" si="151"/>
        <v>Q1</v>
      </c>
      <c r="Q1072" t="str">
        <f t="shared" si="152"/>
        <v>2022-01</v>
      </c>
    </row>
    <row r="1073" spans="1:17" x14ac:dyDescent="0.35">
      <c r="A1073" s="2">
        <v>45172</v>
      </c>
      <c r="B1073" t="s">
        <v>23</v>
      </c>
      <c r="C1073" t="s">
        <v>19</v>
      </c>
      <c r="D1073" t="s">
        <v>25</v>
      </c>
      <c r="E1073" s="3">
        <v>15100</v>
      </c>
      <c r="F1073" s="3">
        <v>150502</v>
      </c>
      <c r="G1073" t="s">
        <v>21</v>
      </c>
      <c r="H1073" s="3" t="s">
        <v>1106</v>
      </c>
      <c r="I1073" s="3">
        <f t="shared" si="144"/>
        <v>135402</v>
      </c>
      <c r="J1073" s="4">
        <f t="shared" si="145"/>
        <v>8.9670198675496682</v>
      </c>
      <c r="K1073" s="5">
        <f t="shared" si="146"/>
        <v>9.9670198675496682</v>
      </c>
      <c r="L1073" s="4" t="str">
        <f t="shared" si="147"/>
        <v>Over Budget</v>
      </c>
      <c r="M1073">
        <f t="shared" si="148"/>
        <v>2023</v>
      </c>
      <c r="N1073">
        <f t="shared" si="149"/>
        <v>9</v>
      </c>
      <c r="O1073" t="str">
        <f t="shared" si="150"/>
        <v>Sep</v>
      </c>
      <c r="P1073" t="str">
        <f t="shared" si="151"/>
        <v>Q3</v>
      </c>
      <c r="Q1073" t="str">
        <f t="shared" si="152"/>
        <v>2023-09</v>
      </c>
    </row>
    <row r="1074" spans="1:17" x14ac:dyDescent="0.35">
      <c r="A1074" s="2">
        <v>44906</v>
      </c>
      <c r="B1074" t="s">
        <v>37</v>
      </c>
      <c r="C1074" t="s">
        <v>29</v>
      </c>
      <c r="D1074" t="s">
        <v>39</v>
      </c>
      <c r="E1074" s="3">
        <v>52691</v>
      </c>
      <c r="F1074" s="3">
        <v>103853</v>
      </c>
      <c r="G1074" t="s">
        <v>35</v>
      </c>
      <c r="H1074" s="3" t="s">
        <v>1107</v>
      </c>
      <c r="I1074" s="3">
        <f t="shared" si="144"/>
        <v>51162</v>
      </c>
      <c r="J1074" s="4">
        <f t="shared" si="145"/>
        <v>0.97098176159116356</v>
      </c>
      <c r="K1074" s="5">
        <f t="shared" si="146"/>
        <v>1.9709817615911636</v>
      </c>
      <c r="L1074" s="4" t="str">
        <f t="shared" si="147"/>
        <v>Over Budget</v>
      </c>
      <c r="M1074">
        <f t="shared" si="148"/>
        <v>2022</v>
      </c>
      <c r="N1074">
        <f t="shared" si="149"/>
        <v>12</v>
      </c>
      <c r="O1074" t="str">
        <f t="shared" si="150"/>
        <v>Dec</v>
      </c>
      <c r="P1074" t="str">
        <f t="shared" si="151"/>
        <v>Q4</v>
      </c>
      <c r="Q1074" t="str">
        <f t="shared" si="152"/>
        <v>2022-12</v>
      </c>
    </row>
    <row r="1075" spans="1:17" x14ac:dyDescent="0.35">
      <c r="A1075" s="2">
        <v>44662</v>
      </c>
      <c r="B1075" t="s">
        <v>18</v>
      </c>
      <c r="C1075" t="s">
        <v>23</v>
      </c>
      <c r="D1075" t="s">
        <v>20</v>
      </c>
      <c r="E1075" s="3">
        <v>89164</v>
      </c>
      <c r="F1075" s="3">
        <v>86295</v>
      </c>
      <c r="G1075" t="s">
        <v>21</v>
      </c>
      <c r="H1075" s="3" t="s">
        <v>1108</v>
      </c>
      <c r="I1075" s="3">
        <f t="shared" si="144"/>
        <v>-2869</v>
      </c>
      <c r="J1075" s="4">
        <f t="shared" si="145"/>
        <v>-3.2176663227311469E-2</v>
      </c>
      <c r="K1075" s="5">
        <f t="shared" si="146"/>
        <v>0.9678233367726885</v>
      </c>
      <c r="L1075" s="4" t="str">
        <f t="shared" si="147"/>
        <v>Under Budget</v>
      </c>
      <c r="M1075">
        <f t="shared" si="148"/>
        <v>2022</v>
      </c>
      <c r="N1075">
        <f t="shared" si="149"/>
        <v>4</v>
      </c>
      <c r="O1075" t="str">
        <f t="shared" si="150"/>
        <v>Apr</v>
      </c>
      <c r="P1075" t="str">
        <f t="shared" si="151"/>
        <v>Q2</v>
      </c>
      <c r="Q1075" t="str">
        <f t="shared" si="152"/>
        <v>2022-04</v>
      </c>
    </row>
    <row r="1076" spans="1:17" x14ac:dyDescent="0.35">
      <c r="A1076" s="2">
        <v>44685</v>
      </c>
      <c r="B1076" t="s">
        <v>28</v>
      </c>
      <c r="C1076" t="s">
        <v>19</v>
      </c>
      <c r="D1076" t="s">
        <v>58</v>
      </c>
      <c r="E1076" s="3">
        <v>147479</v>
      </c>
      <c r="F1076" s="3">
        <v>168420</v>
      </c>
      <c r="G1076" t="s">
        <v>26</v>
      </c>
      <c r="H1076" s="3" t="s">
        <v>1109</v>
      </c>
      <c r="I1076" s="3">
        <f t="shared" si="144"/>
        <v>20941</v>
      </c>
      <c r="J1076" s="4">
        <f t="shared" si="145"/>
        <v>0.14199309732233065</v>
      </c>
      <c r="K1076" s="5">
        <f t="shared" si="146"/>
        <v>1.1419930973223307</v>
      </c>
      <c r="L1076" s="4" t="str">
        <f t="shared" si="147"/>
        <v>Over Budget</v>
      </c>
      <c r="M1076">
        <f t="shared" si="148"/>
        <v>2022</v>
      </c>
      <c r="N1076">
        <f t="shared" si="149"/>
        <v>5</v>
      </c>
      <c r="O1076" t="str">
        <f t="shared" si="150"/>
        <v>May</v>
      </c>
      <c r="P1076" t="str">
        <f t="shared" si="151"/>
        <v>Q2</v>
      </c>
      <c r="Q1076" t="str">
        <f t="shared" si="152"/>
        <v>2022-05</v>
      </c>
    </row>
    <row r="1077" spans="1:17" x14ac:dyDescent="0.35">
      <c r="A1077" s="2">
        <v>44243</v>
      </c>
      <c r="B1077" t="s">
        <v>28</v>
      </c>
      <c r="C1077" t="s">
        <v>34</v>
      </c>
      <c r="D1077" t="s">
        <v>30</v>
      </c>
      <c r="E1077" s="3">
        <v>34054</v>
      </c>
      <c r="F1077" s="3">
        <v>98882</v>
      </c>
      <c r="G1077" t="s">
        <v>35</v>
      </c>
      <c r="H1077" s="3" t="s">
        <v>1110</v>
      </c>
      <c r="I1077" s="3">
        <f t="shared" si="144"/>
        <v>64828</v>
      </c>
      <c r="J1077" s="4">
        <f t="shared" si="145"/>
        <v>1.9036823867974393</v>
      </c>
      <c r="K1077" s="5">
        <f t="shared" si="146"/>
        <v>2.9036823867974393</v>
      </c>
      <c r="L1077" s="4" t="str">
        <f t="shared" si="147"/>
        <v>Over Budget</v>
      </c>
      <c r="M1077">
        <f t="shared" si="148"/>
        <v>2021</v>
      </c>
      <c r="N1077">
        <f t="shared" si="149"/>
        <v>2</v>
      </c>
      <c r="O1077" t="str">
        <f t="shared" si="150"/>
        <v>Feb</v>
      </c>
      <c r="P1077" t="str">
        <f t="shared" si="151"/>
        <v>Q1</v>
      </c>
      <c r="Q1077" t="str">
        <f t="shared" si="152"/>
        <v>2021-02</v>
      </c>
    </row>
    <row r="1078" spans="1:17" x14ac:dyDescent="0.35">
      <c r="A1078" s="2">
        <v>44974</v>
      </c>
      <c r="B1078" t="s">
        <v>41</v>
      </c>
      <c r="C1078" t="s">
        <v>19</v>
      </c>
      <c r="D1078" t="s">
        <v>25</v>
      </c>
      <c r="E1078" s="3">
        <v>105120</v>
      </c>
      <c r="F1078" s="3">
        <v>47499</v>
      </c>
      <c r="G1078" t="s">
        <v>32</v>
      </c>
      <c r="H1078" s="3" t="s">
        <v>1111</v>
      </c>
      <c r="I1078" s="3">
        <f t="shared" si="144"/>
        <v>-57621</v>
      </c>
      <c r="J1078" s="4">
        <f t="shared" si="145"/>
        <v>-0.54814497716894972</v>
      </c>
      <c r="K1078" s="5">
        <f t="shared" si="146"/>
        <v>0.45185502283105022</v>
      </c>
      <c r="L1078" s="4" t="str">
        <f t="shared" si="147"/>
        <v>Under Budget</v>
      </c>
      <c r="M1078">
        <f t="shared" si="148"/>
        <v>2023</v>
      </c>
      <c r="N1078">
        <f t="shared" si="149"/>
        <v>2</v>
      </c>
      <c r="O1078" t="str">
        <f t="shared" si="150"/>
        <v>Feb</v>
      </c>
      <c r="P1078" t="str">
        <f t="shared" si="151"/>
        <v>Q1</v>
      </c>
      <c r="Q1078" t="str">
        <f t="shared" si="152"/>
        <v>2023-02</v>
      </c>
    </row>
    <row r="1079" spans="1:17" x14ac:dyDescent="0.35">
      <c r="A1079" s="2">
        <v>45236</v>
      </c>
      <c r="B1079" t="s">
        <v>18</v>
      </c>
      <c r="C1079" t="s">
        <v>23</v>
      </c>
      <c r="D1079" t="s">
        <v>39</v>
      </c>
      <c r="E1079" s="3">
        <v>93611</v>
      </c>
      <c r="F1079" s="3">
        <v>169798</v>
      </c>
      <c r="G1079" t="s">
        <v>35</v>
      </c>
      <c r="H1079" s="3" t="s">
        <v>1112</v>
      </c>
      <c r="I1079" s="3">
        <f t="shared" si="144"/>
        <v>76187</v>
      </c>
      <c r="J1079" s="4">
        <f t="shared" si="145"/>
        <v>0.81386802833000393</v>
      </c>
      <c r="K1079" s="5">
        <f t="shared" si="146"/>
        <v>1.8138680283300039</v>
      </c>
      <c r="L1079" s="4" t="str">
        <f t="shared" si="147"/>
        <v>Over Budget</v>
      </c>
      <c r="M1079">
        <f t="shared" si="148"/>
        <v>2023</v>
      </c>
      <c r="N1079">
        <f t="shared" si="149"/>
        <v>11</v>
      </c>
      <c r="O1079" t="str">
        <f t="shared" si="150"/>
        <v>Nov</v>
      </c>
      <c r="P1079" t="str">
        <f t="shared" si="151"/>
        <v>Q4</v>
      </c>
      <c r="Q1079" t="str">
        <f t="shared" si="152"/>
        <v>2023-11</v>
      </c>
    </row>
    <row r="1080" spans="1:17" x14ac:dyDescent="0.35">
      <c r="A1080" s="2">
        <v>44907</v>
      </c>
      <c r="B1080" t="s">
        <v>23</v>
      </c>
      <c r="C1080" t="s">
        <v>19</v>
      </c>
      <c r="D1080" t="s">
        <v>39</v>
      </c>
      <c r="E1080" s="3">
        <v>133311</v>
      </c>
      <c r="F1080" s="3">
        <v>127481</v>
      </c>
      <c r="G1080" t="s">
        <v>26</v>
      </c>
      <c r="H1080" s="3" t="s">
        <v>1113</v>
      </c>
      <c r="I1080" s="3">
        <f t="shared" si="144"/>
        <v>-5830</v>
      </c>
      <c r="J1080" s="4">
        <f t="shared" si="145"/>
        <v>-4.3732325164465048E-2</v>
      </c>
      <c r="K1080" s="5">
        <f t="shared" si="146"/>
        <v>0.95626767483553499</v>
      </c>
      <c r="L1080" s="4" t="str">
        <f t="shared" si="147"/>
        <v>Under Budget</v>
      </c>
      <c r="M1080">
        <f t="shared" si="148"/>
        <v>2022</v>
      </c>
      <c r="N1080">
        <f t="shared" si="149"/>
        <v>12</v>
      </c>
      <c r="O1080" t="str">
        <f t="shared" si="150"/>
        <v>Dec</v>
      </c>
      <c r="P1080" t="str">
        <f t="shared" si="151"/>
        <v>Q4</v>
      </c>
      <c r="Q1080" t="str">
        <f t="shared" si="152"/>
        <v>2022-12</v>
      </c>
    </row>
    <row r="1081" spans="1:17" x14ac:dyDescent="0.35">
      <c r="A1081" s="2">
        <v>44597</v>
      </c>
      <c r="B1081" t="s">
        <v>18</v>
      </c>
      <c r="C1081" t="s">
        <v>19</v>
      </c>
      <c r="D1081" t="s">
        <v>30</v>
      </c>
      <c r="E1081" s="3">
        <v>144977</v>
      </c>
      <c r="F1081" s="3">
        <v>11698</v>
      </c>
      <c r="G1081" t="s">
        <v>26</v>
      </c>
      <c r="H1081" s="3" t="s">
        <v>1114</v>
      </c>
      <c r="I1081" s="3">
        <f t="shared" si="144"/>
        <v>-133279</v>
      </c>
      <c r="J1081" s="4">
        <f t="shared" si="145"/>
        <v>-0.91931133903998563</v>
      </c>
      <c r="K1081" s="5">
        <f t="shared" si="146"/>
        <v>8.0688660960014341E-2</v>
      </c>
      <c r="L1081" s="4" t="str">
        <f t="shared" si="147"/>
        <v>Under Budget</v>
      </c>
      <c r="M1081">
        <f t="shared" si="148"/>
        <v>2022</v>
      </c>
      <c r="N1081">
        <f t="shared" si="149"/>
        <v>2</v>
      </c>
      <c r="O1081" t="str">
        <f t="shared" si="150"/>
        <v>Feb</v>
      </c>
      <c r="P1081" t="str">
        <f t="shared" si="151"/>
        <v>Q1</v>
      </c>
      <c r="Q1081" t="str">
        <f t="shared" si="152"/>
        <v>2022-02</v>
      </c>
    </row>
    <row r="1082" spans="1:17" x14ac:dyDescent="0.35">
      <c r="A1082" s="2">
        <v>45177</v>
      </c>
      <c r="B1082" t="s">
        <v>55</v>
      </c>
      <c r="C1082" t="s">
        <v>23</v>
      </c>
      <c r="D1082" t="s">
        <v>30</v>
      </c>
      <c r="E1082" s="3">
        <v>131502</v>
      </c>
      <c r="F1082" s="3">
        <v>40969</v>
      </c>
      <c r="G1082" t="s">
        <v>35</v>
      </c>
      <c r="H1082" s="3" t="s">
        <v>1115</v>
      </c>
      <c r="I1082" s="3">
        <f t="shared" si="144"/>
        <v>-90533</v>
      </c>
      <c r="J1082" s="4">
        <f t="shared" si="145"/>
        <v>-0.68845340755273687</v>
      </c>
      <c r="K1082" s="5">
        <f t="shared" si="146"/>
        <v>0.31154659244726318</v>
      </c>
      <c r="L1082" s="4" t="str">
        <f t="shared" si="147"/>
        <v>Under Budget</v>
      </c>
      <c r="M1082">
        <f t="shared" si="148"/>
        <v>2023</v>
      </c>
      <c r="N1082">
        <f t="shared" si="149"/>
        <v>9</v>
      </c>
      <c r="O1082" t="str">
        <f t="shared" si="150"/>
        <v>Sep</v>
      </c>
      <c r="P1082" t="str">
        <f t="shared" si="151"/>
        <v>Q3</v>
      </c>
      <c r="Q1082" t="str">
        <f t="shared" si="152"/>
        <v>2023-09</v>
      </c>
    </row>
    <row r="1083" spans="1:17" x14ac:dyDescent="0.35">
      <c r="A1083" s="2">
        <v>44446</v>
      </c>
      <c r="B1083" t="s">
        <v>28</v>
      </c>
      <c r="C1083" t="s">
        <v>19</v>
      </c>
      <c r="D1083" t="s">
        <v>20</v>
      </c>
      <c r="E1083" s="3">
        <v>82220</v>
      </c>
      <c r="F1083" s="3">
        <v>143309</v>
      </c>
      <c r="G1083" t="s">
        <v>32</v>
      </c>
      <c r="H1083" s="3" t="s">
        <v>1116</v>
      </c>
      <c r="I1083" s="3">
        <f t="shared" si="144"/>
        <v>61089</v>
      </c>
      <c r="J1083" s="4">
        <f t="shared" si="145"/>
        <v>0.74299440525419602</v>
      </c>
      <c r="K1083" s="5">
        <f t="shared" si="146"/>
        <v>1.7429944052541961</v>
      </c>
      <c r="L1083" s="4" t="str">
        <f t="shared" si="147"/>
        <v>Over Budget</v>
      </c>
      <c r="M1083">
        <f t="shared" si="148"/>
        <v>2021</v>
      </c>
      <c r="N1083">
        <f t="shared" si="149"/>
        <v>9</v>
      </c>
      <c r="O1083" t="str">
        <f t="shared" si="150"/>
        <v>Sep</v>
      </c>
      <c r="P1083" t="str">
        <f t="shared" si="151"/>
        <v>Q3</v>
      </c>
      <c r="Q1083" t="str">
        <f t="shared" si="152"/>
        <v>2021-09</v>
      </c>
    </row>
    <row r="1084" spans="1:17" x14ac:dyDescent="0.35">
      <c r="A1084" s="2">
        <v>44587</v>
      </c>
      <c r="B1084" t="s">
        <v>23</v>
      </c>
      <c r="C1084" t="s">
        <v>29</v>
      </c>
      <c r="D1084" t="s">
        <v>25</v>
      </c>
      <c r="E1084" s="3">
        <v>57881</v>
      </c>
      <c r="F1084" s="3">
        <v>89870</v>
      </c>
      <c r="G1084" t="s">
        <v>21</v>
      </c>
      <c r="H1084" s="3" t="s">
        <v>1117</v>
      </c>
      <c r="I1084" s="3">
        <f t="shared" si="144"/>
        <v>31989</v>
      </c>
      <c r="J1084" s="4">
        <f t="shared" si="145"/>
        <v>0.55266840586721033</v>
      </c>
      <c r="K1084" s="5">
        <f t="shared" si="146"/>
        <v>1.5526684058672102</v>
      </c>
      <c r="L1084" s="4" t="str">
        <f t="shared" si="147"/>
        <v>Over Budget</v>
      </c>
      <c r="M1084">
        <f t="shared" si="148"/>
        <v>2022</v>
      </c>
      <c r="N1084">
        <f t="shared" si="149"/>
        <v>1</v>
      </c>
      <c r="O1084" t="str">
        <f t="shared" si="150"/>
        <v>Jan</v>
      </c>
      <c r="P1084" t="str">
        <f t="shared" si="151"/>
        <v>Q1</v>
      </c>
      <c r="Q1084" t="str">
        <f t="shared" si="152"/>
        <v>2022-01</v>
      </c>
    </row>
    <row r="1085" spans="1:17" x14ac:dyDescent="0.35">
      <c r="A1085" s="2">
        <v>44531</v>
      </c>
      <c r="B1085" t="s">
        <v>28</v>
      </c>
      <c r="C1085" t="s">
        <v>43</v>
      </c>
      <c r="D1085" t="s">
        <v>25</v>
      </c>
      <c r="E1085" s="3">
        <v>96245</v>
      </c>
      <c r="F1085" s="3">
        <v>27553</v>
      </c>
      <c r="G1085" t="s">
        <v>35</v>
      </c>
      <c r="H1085" s="3" t="s">
        <v>1118</v>
      </c>
      <c r="I1085" s="3">
        <f t="shared" si="144"/>
        <v>-68692</v>
      </c>
      <c r="J1085" s="4">
        <f t="shared" si="145"/>
        <v>-0.71372019325679259</v>
      </c>
      <c r="K1085" s="5">
        <f t="shared" si="146"/>
        <v>0.28627980674320747</v>
      </c>
      <c r="L1085" s="4" t="str">
        <f t="shared" si="147"/>
        <v>Under Budget</v>
      </c>
      <c r="M1085">
        <f t="shared" si="148"/>
        <v>2021</v>
      </c>
      <c r="N1085">
        <f t="shared" si="149"/>
        <v>12</v>
      </c>
      <c r="O1085" t="str">
        <f t="shared" si="150"/>
        <v>Dec</v>
      </c>
      <c r="P1085" t="str">
        <f t="shared" si="151"/>
        <v>Q4</v>
      </c>
      <c r="Q1085" t="str">
        <f t="shared" si="152"/>
        <v>2021-12</v>
      </c>
    </row>
    <row r="1086" spans="1:17" x14ac:dyDescent="0.35">
      <c r="A1086" s="2">
        <v>44825</v>
      </c>
      <c r="B1086" t="s">
        <v>18</v>
      </c>
      <c r="C1086" t="s">
        <v>29</v>
      </c>
      <c r="D1086" t="s">
        <v>30</v>
      </c>
      <c r="E1086" s="3">
        <v>39888</v>
      </c>
      <c r="F1086" s="3">
        <v>139064</v>
      </c>
      <c r="G1086" t="s">
        <v>35</v>
      </c>
      <c r="H1086" s="3" t="s">
        <v>1119</v>
      </c>
      <c r="I1086" s="3">
        <f t="shared" si="144"/>
        <v>99176</v>
      </c>
      <c r="J1086" s="4">
        <f t="shared" si="145"/>
        <v>2.4863618130766145</v>
      </c>
      <c r="K1086" s="5">
        <f t="shared" si="146"/>
        <v>3.4863618130766145</v>
      </c>
      <c r="L1086" s="4" t="str">
        <f t="shared" si="147"/>
        <v>Over Budget</v>
      </c>
      <c r="M1086">
        <f t="shared" si="148"/>
        <v>2022</v>
      </c>
      <c r="N1086">
        <f t="shared" si="149"/>
        <v>9</v>
      </c>
      <c r="O1086" t="str">
        <f t="shared" si="150"/>
        <v>Sep</v>
      </c>
      <c r="P1086" t="str">
        <f t="shared" si="151"/>
        <v>Q3</v>
      </c>
      <c r="Q1086" t="str">
        <f t="shared" si="152"/>
        <v>2022-09</v>
      </c>
    </row>
    <row r="1087" spans="1:17" x14ac:dyDescent="0.35">
      <c r="A1087" s="2">
        <v>44333</v>
      </c>
      <c r="B1087" t="s">
        <v>23</v>
      </c>
      <c r="C1087" t="s">
        <v>19</v>
      </c>
      <c r="D1087" t="s">
        <v>58</v>
      </c>
      <c r="E1087" s="3">
        <v>104827</v>
      </c>
      <c r="F1087" s="3">
        <v>10864</v>
      </c>
      <c r="G1087" t="s">
        <v>32</v>
      </c>
      <c r="H1087" s="3" t="s">
        <v>1120</v>
      </c>
      <c r="I1087" s="3">
        <f t="shared" si="144"/>
        <v>-93963</v>
      </c>
      <c r="J1087" s="4">
        <f t="shared" si="145"/>
        <v>-0.89636257834336575</v>
      </c>
      <c r="K1087" s="5">
        <f t="shared" si="146"/>
        <v>0.10363742165663427</v>
      </c>
      <c r="L1087" s="4" t="str">
        <f t="shared" si="147"/>
        <v>Under Budget</v>
      </c>
      <c r="M1087">
        <f t="shared" si="148"/>
        <v>2021</v>
      </c>
      <c r="N1087">
        <f t="shared" si="149"/>
        <v>5</v>
      </c>
      <c r="O1087" t="str">
        <f t="shared" si="150"/>
        <v>May</v>
      </c>
      <c r="P1087" t="str">
        <f t="shared" si="151"/>
        <v>Q2</v>
      </c>
      <c r="Q1087" t="str">
        <f t="shared" si="152"/>
        <v>2021-05</v>
      </c>
    </row>
    <row r="1088" spans="1:17" x14ac:dyDescent="0.35">
      <c r="A1088" s="2">
        <v>45079</v>
      </c>
      <c r="B1088" t="s">
        <v>41</v>
      </c>
      <c r="C1088" t="s">
        <v>24</v>
      </c>
      <c r="D1088" t="s">
        <v>25</v>
      </c>
      <c r="E1088" s="3">
        <v>57460</v>
      </c>
      <c r="F1088" s="3">
        <v>47128</v>
      </c>
      <c r="G1088" t="s">
        <v>32</v>
      </c>
      <c r="H1088" s="3" t="s">
        <v>1121</v>
      </c>
      <c r="I1088" s="3">
        <f t="shared" si="144"/>
        <v>-10332</v>
      </c>
      <c r="J1088" s="4">
        <f t="shared" si="145"/>
        <v>-0.17981204316045946</v>
      </c>
      <c r="K1088" s="5">
        <f t="shared" si="146"/>
        <v>0.8201879568395406</v>
      </c>
      <c r="L1088" s="4" t="str">
        <f t="shared" si="147"/>
        <v>Under Budget</v>
      </c>
      <c r="M1088">
        <f t="shared" si="148"/>
        <v>2023</v>
      </c>
      <c r="N1088">
        <f t="shared" si="149"/>
        <v>6</v>
      </c>
      <c r="O1088" t="str">
        <f t="shared" si="150"/>
        <v>Jun</v>
      </c>
      <c r="P1088" t="str">
        <f t="shared" si="151"/>
        <v>Q2</v>
      </c>
      <c r="Q1088" t="str">
        <f t="shared" si="152"/>
        <v>2023-06</v>
      </c>
    </row>
    <row r="1089" spans="1:17" x14ac:dyDescent="0.35">
      <c r="A1089" s="2">
        <v>44884</v>
      </c>
      <c r="B1089" t="s">
        <v>18</v>
      </c>
      <c r="C1089" t="s">
        <v>24</v>
      </c>
      <c r="D1089" t="s">
        <v>39</v>
      </c>
      <c r="E1089" s="3">
        <v>121873</v>
      </c>
      <c r="F1089" s="3">
        <v>23326</v>
      </c>
      <c r="G1089" t="s">
        <v>26</v>
      </c>
      <c r="H1089" s="3" t="s">
        <v>1122</v>
      </c>
      <c r="I1089" s="3">
        <f t="shared" si="144"/>
        <v>-98547</v>
      </c>
      <c r="J1089" s="4">
        <f t="shared" si="145"/>
        <v>-0.80860403863037755</v>
      </c>
      <c r="K1089" s="5">
        <f t="shared" si="146"/>
        <v>0.19139596136962247</v>
      </c>
      <c r="L1089" s="4" t="str">
        <f t="shared" si="147"/>
        <v>Under Budget</v>
      </c>
      <c r="M1089">
        <f t="shared" si="148"/>
        <v>2022</v>
      </c>
      <c r="N1089">
        <f t="shared" si="149"/>
        <v>11</v>
      </c>
      <c r="O1089" t="str">
        <f t="shared" si="150"/>
        <v>Nov</v>
      </c>
      <c r="P1089" t="str">
        <f t="shared" si="151"/>
        <v>Q4</v>
      </c>
      <c r="Q1089" t="str">
        <f t="shared" si="152"/>
        <v>2022-11</v>
      </c>
    </row>
    <row r="1090" spans="1:17" x14ac:dyDescent="0.35">
      <c r="A1090" s="2">
        <v>45023</v>
      </c>
      <c r="B1090" t="s">
        <v>41</v>
      </c>
      <c r="C1090" t="s">
        <v>43</v>
      </c>
      <c r="D1090" t="s">
        <v>30</v>
      </c>
      <c r="E1090" s="3">
        <v>51594</v>
      </c>
      <c r="F1090" s="3">
        <v>144484</v>
      </c>
      <c r="G1090" t="s">
        <v>21</v>
      </c>
      <c r="H1090" s="3" t="s">
        <v>1123</v>
      </c>
      <c r="I1090" s="3">
        <f t="shared" si="144"/>
        <v>92890</v>
      </c>
      <c r="J1090" s="4">
        <f t="shared" si="145"/>
        <v>1.8004031476528279</v>
      </c>
      <c r="K1090" s="5">
        <f t="shared" si="146"/>
        <v>2.8004031476528279</v>
      </c>
      <c r="L1090" s="4" t="str">
        <f t="shared" si="147"/>
        <v>Over Budget</v>
      </c>
      <c r="M1090">
        <f t="shared" si="148"/>
        <v>2023</v>
      </c>
      <c r="N1090">
        <f t="shared" si="149"/>
        <v>4</v>
      </c>
      <c r="O1090" t="str">
        <f t="shared" si="150"/>
        <v>Apr</v>
      </c>
      <c r="P1090" t="str">
        <f t="shared" si="151"/>
        <v>Q2</v>
      </c>
      <c r="Q1090" t="str">
        <f t="shared" si="152"/>
        <v>2023-04</v>
      </c>
    </row>
    <row r="1091" spans="1:17" x14ac:dyDescent="0.35">
      <c r="A1091" s="2">
        <v>44923</v>
      </c>
      <c r="B1091" t="s">
        <v>23</v>
      </c>
      <c r="C1091" t="s">
        <v>19</v>
      </c>
      <c r="D1091" t="s">
        <v>25</v>
      </c>
      <c r="E1091" s="3">
        <v>37588</v>
      </c>
      <c r="F1091" s="3">
        <v>17349</v>
      </c>
      <c r="G1091" t="s">
        <v>21</v>
      </c>
      <c r="H1091" s="3" t="s">
        <v>1124</v>
      </c>
      <c r="I1091" s="3">
        <f t="shared" si="144"/>
        <v>-20239</v>
      </c>
      <c r="J1091" s="4">
        <f t="shared" si="145"/>
        <v>-0.53844312014472706</v>
      </c>
      <c r="K1091" s="5">
        <f t="shared" si="146"/>
        <v>0.46155687985527294</v>
      </c>
      <c r="L1091" s="4" t="str">
        <f t="shared" si="147"/>
        <v>Under Budget</v>
      </c>
      <c r="M1091">
        <f t="shared" si="148"/>
        <v>2022</v>
      </c>
      <c r="N1091">
        <f t="shared" si="149"/>
        <v>12</v>
      </c>
      <c r="O1091" t="str">
        <f t="shared" si="150"/>
        <v>Dec</v>
      </c>
      <c r="P1091" t="str">
        <f t="shared" si="151"/>
        <v>Q4</v>
      </c>
      <c r="Q1091" t="str">
        <f t="shared" si="152"/>
        <v>2022-12</v>
      </c>
    </row>
    <row r="1092" spans="1:17" x14ac:dyDescent="0.35">
      <c r="A1092" s="2">
        <v>44790</v>
      </c>
      <c r="B1092" t="s">
        <v>28</v>
      </c>
      <c r="C1092" t="s">
        <v>34</v>
      </c>
      <c r="D1092" t="s">
        <v>20</v>
      </c>
      <c r="E1092" s="3">
        <v>65013</v>
      </c>
      <c r="F1092" s="3">
        <v>59461</v>
      </c>
      <c r="G1092" t="s">
        <v>35</v>
      </c>
      <c r="H1092" s="3" t="s">
        <v>1125</v>
      </c>
      <c r="I1092" s="3">
        <f t="shared" si="144"/>
        <v>-5552</v>
      </c>
      <c r="J1092" s="4">
        <f t="shared" si="145"/>
        <v>-8.5398304954393739E-2</v>
      </c>
      <c r="K1092" s="5">
        <f t="shared" si="146"/>
        <v>0.91460169504560629</v>
      </c>
      <c r="L1092" s="4" t="str">
        <f t="shared" si="147"/>
        <v>Under Budget</v>
      </c>
      <c r="M1092">
        <f t="shared" si="148"/>
        <v>2022</v>
      </c>
      <c r="N1092">
        <f t="shared" si="149"/>
        <v>8</v>
      </c>
      <c r="O1092" t="str">
        <f t="shared" si="150"/>
        <v>Aug</v>
      </c>
      <c r="P1092" t="str">
        <f t="shared" si="151"/>
        <v>Q3</v>
      </c>
      <c r="Q1092" t="str">
        <f t="shared" si="152"/>
        <v>2022-08</v>
      </c>
    </row>
    <row r="1093" spans="1:17" x14ac:dyDescent="0.35">
      <c r="A1093" s="2">
        <v>45186</v>
      </c>
      <c r="B1093" t="s">
        <v>55</v>
      </c>
      <c r="C1093" t="s">
        <v>19</v>
      </c>
      <c r="D1093" t="s">
        <v>30</v>
      </c>
      <c r="E1093" s="3">
        <v>68172</v>
      </c>
      <c r="F1093" s="3">
        <v>81933</v>
      </c>
      <c r="G1093" t="s">
        <v>21</v>
      </c>
      <c r="H1093" s="3" t="s">
        <v>1126</v>
      </c>
      <c r="I1093" s="3">
        <f t="shared" ref="I1093:I1156" si="153">F1093-E1093</f>
        <v>13761</v>
      </c>
      <c r="J1093" s="4">
        <f t="shared" ref="J1093:J1156" si="154">IFERROR(I1093/E1093,0)</f>
        <v>0.20185706741770815</v>
      </c>
      <c r="K1093" s="5">
        <f t="shared" ref="K1093:K1156" si="155">IFERROR(F1093/E1093,0)</f>
        <v>1.2018570674177083</v>
      </c>
      <c r="L1093" s="4" t="str">
        <f t="shared" ref="L1093:L1156" si="156">IF(I1093&gt;0,"Over Budget",IF(I1093&lt;0,"Under Budget","On Budget"))</f>
        <v>Over Budget</v>
      </c>
      <c r="M1093">
        <f t="shared" ref="M1093:M1156" si="157">YEAR(A1093)</f>
        <v>2023</v>
      </c>
      <c r="N1093">
        <f t="shared" ref="N1093:N1156" si="158">MONTH(A1093)</f>
        <v>9</v>
      </c>
      <c r="O1093" t="str">
        <f t="shared" ref="O1093:O1156" si="159">TEXT(A1093,"mmm")</f>
        <v>Sep</v>
      </c>
      <c r="P1093" t="str">
        <f t="shared" ref="P1093:P1156" si="160">"Q"&amp;ROUNDUP(MONTH(A1093)/3,0)</f>
        <v>Q3</v>
      </c>
      <c r="Q1093" t="str">
        <f t="shared" ref="Q1093:Q1156" si="161">TEXT(A1093,"yyyy-mm")</f>
        <v>2023-09</v>
      </c>
    </row>
    <row r="1094" spans="1:17" x14ac:dyDescent="0.35">
      <c r="A1094" s="2">
        <v>44568</v>
      </c>
      <c r="B1094" t="s">
        <v>37</v>
      </c>
      <c r="C1094" t="s">
        <v>24</v>
      </c>
      <c r="D1094" t="s">
        <v>39</v>
      </c>
      <c r="E1094" s="3">
        <v>66615</v>
      </c>
      <c r="F1094" s="3">
        <v>154444</v>
      </c>
      <c r="G1094" t="s">
        <v>26</v>
      </c>
      <c r="H1094" s="3" t="s">
        <v>1127</v>
      </c>
      <c r="I1094" s="3">
        <f t="shared" si="153"/>
        <v>87829</v>
      </c>
      <c r="J1094" s="4">
        <f t="shared" si="154"/>
        <v>1.3184568040231179</v>
      </c>
      <c r="K1094" s="5">
        <f t="shared" si="155"/>
        <v>2.3184568040231177</v>
      </c>
      <c r="L1094" s="4" t="str">
        <f t="shared" si="156"/>
        <v>Over Budget</v>
      </c>
      <c r="M1094">
        <f t="shared" si="157"/>
        <v>2022</v>
      </c>
      <c r="N1094">
        <f t="shared" si="158"/>
        <v>1</v>
      </c>
      <c r="O1094" t="str">
        <f t="shared" si="159"/>
        <v>Jan</v>
      </c>
      <c r="P1094" t="str">
        <f t="shared" si="160"/>
        <v>Q1</v>
      </c>
      <c r="Q1094" t="str">
        <f t="shared" si="161"/>
        <v>2022-01</v>
      </c>
    </row>
    <row r="1095" spans="1:17" x14ac:dyDescent="0.35">
      <c r="A1095" s="2">
        <v>45131</v>
      </c>
      <c r="B1095" t="s">
        <v>28</v>
      </c>
      <c r="C1095" t="s">
        <v>23</v>
      </c>
      <c r="D1095" t="s">
        <v>20</v>
      </c>
      <c r="E1095" s="3">
        <v>81358</v>
      </c>
      <c r="F1095" s="3">
        <v>70586</v>
      </c>
      <c r="G1095" t="s">
        <v>26</v>
      </c>
      <c r="H1095" s="3" t="s">
        <v>1128</v>
      </c>
      <c r="I1095" s="3">
        <f t="shared" si="153"/>
        <v>-10772</v>
      </c>
      <c r="J1095" s="4">
        <f t="shared" si="154"/>
        <v>-0.13240246810393569</v>
      </c>
      <c r="K1095" s="5">
        <f t="shared" si="155"/>
        <v>0.86759753189606426</v>
      </c>
      <c r="L1095" s="4" t="str">
        <f t="shared" si="156"/>
        <v>Under Budget</v>
      </c>
      <c r="M1095">
        <f t="shared" si="157"/>
        <v>2023</v>
      </c>
      <c r="N1095">
        <f t="shared" si="158"/>
        <v>7</v>
      </c>
      <c r="O1095" t="str">
        <f t="shared" si="159"/>
        <v>Jul</v>
      </c>
      <c r="P1095" t="str">
        <f t="shared" si="160"/>
        <v>Q3</v>
      </c>
      <c r="Q1095" t="str">
        <f t="shared" si="161"/>
        <v>2023-07</v>
      </c>
    </row>
    <row r="1096" spans="1:17" x14ac:dyDescent="0.35">
      <c r="A1096" s="2">
        <v>45191</v>
      </c>
      <c r="B1096" t="s">
        <v>41</v>
      </c>
      <c r="C1096" t="s">
        <v>43</v>
      </c>
      <c r="D1096" t="s">
        <v>30</v>
      </c>
      <c r="E1096" s="3">
        <v>35112</v>
      </c>
      <c r="F1096" s="3">
        <v>116553</v>
      </c>
      <c r="G1096" t="s">
        <v>32</v>
      </c>
      <c r="H1096" s="3" t="s">
        <v>1129</v>
      </c>
      <c r="I1096" s="3">
        <f t="shared" si="153"/>
        <v>81441</v>
      </c>
      <c r="J1096" s="4">
        <f t="shared" si="154"/>
        <v>2.3194634313055364</v>
      </c>
      <c r="K1096" s="5">
        <f t="shared" si="155"/>
        <v>3.3194634313055364</v>
      </c>
      <c r="L1096" s="4" t="str">
        <f t="shared" si="156"/>
        <v>Over Budget</v>
      </c>
      <c r="M1096">
        <f t="shared" si="157"/>
        <v>2023</v>
      </c>
      <c r="N1096">
        <f t="shared" si="158"/>
        <v>9</v>
      </c>
      <c r="O1096" t="str">
        <f t="shared" si="159"/>
        <v>Sep</v>
      </c>
      <c r="P1096" t="str">
        <f t="shared" si="160"/>
        <v>Q3</v>
      </c>
      <c r="Q1096" t="str">
        <f t="shared" si="161"/>
        <v>2023-09</v>
      </c>
    </row>
    <row r="1097" spans="1:17" x14ac:dyDescent="0.35">
      <c r="A1097" s="2">
        <v>44598</v>
      </c>
      <c r="B1097" t="s">
        <v>18</v>
      </c>
      <c r="C1097" t="s">
        <v>23</v>
      </c>
      <c r="D1097" t="s">
        <v>30</v>
      </c>
      <c r="E1097" s="3">
        <v>101514</v>
      </c>
      <c r="F1097" s="3">
        <v>132514</v>
      </c>
      <c r="G1097" t="s">
        <v>32</v>
      </c>
      <c r="H1097" s="3" t="s">
        <v>1130</v>
      </c>
      <c r="I1097" s="3">
        <f t="shared" si="153"/>
        <v>31000</v>
      </c>
      <c r="J1097" s="4">
        <f t="shared" si="154"/>
        <v>0.3053765983017121</v>
      </c>
      <c r="K1097" s="5">
        <f t="shared" si="155"/>
        <v>1.305376598301712</v>
      </c>
      <c r="L1097" s="4" t="str">
        <f t="shared" si="156"/>
        <v>Over Budget</v>
      </c>
      <c r="M1097">
        <f t="shared" si="157"/>
        <v>2022</v>
      </c>
      <c r="N1097">
        <f t="shared" si="158"/>
        <v>2</v>
      </c>
      <c r="O1097" t="str">
        <f t="shared" si="159"/>
        <v>Feb</v>
      </c>
      <c r="P1097" t="str">
        <f t="shared" si="160"/>
        <v>Q1</v>
      </c>
      <c r="Q1097" t="str">
        <f t="shared" si="161"/>
        <v>2022-02</v>
      </c>
    </row>
    <row r="1098" spans="1:17" x14ac:dyDescent="0.35">
      <c r="A1098" s="2">
        <v>44811</v>
      </c>
      <c r="B1098" t="s">
        <v>23</v>
      </c>
      <c r="C1098" t="s">
        <v>34</v>
      </c>
      <c r="D1098" t="s">
        <v>25</v>
      </c>
      <c r="E1098" s="3">
        <v>26037</v>
      </c>
      <c r="F1098" s="3">
        <v>71182</v>
      </c>
      <c r="G1098" t="s">
        <v>26</v>
      </c>
      <c r="H1098" s="3" t="s">
        <v>1131</v>
      </c>
      <c r="I1098" s="3">
        <f t="shared" si="153"/>
        <v>45145</v>
      </c>
      <c r="J1098" s="4">
        <f t="shared" si="154"/>
        <v>1.7338787110650229</v>
      </c>
      <c r="K1098" s="5">
        <f t="shared" si="155"/>
        <v>2.7338787110650227</v>
      </c>
      <c r="L1098" s="4" t="str">
        <f t="shared" si="156"/>
        <v>Over Budget</v>
      </c>
      <c r="M1098">
        <f t="shared" si="157"/>
        <v>2022</v>
      </c>
      <c r="N1098">
        <f t="shared" si="158"/>
        <v>9</v>
      </c>
      <c r="O1098" t="str">
        <f t="shared" si="159"/>
        <v>Sep</v>
      </c>
      <c r="P1098" t="str">
        <f t="shared" si="160"/>
        <v>Q3</v>
      </c>
      <c r="Q1098" t="str">
        <f t="shared" si="161"/>
        <v>2022-09</v>
      </c>
    </row>
    <row r="1099" spans="1:17" x14ac:dyDescent="0.35">
      <c r="A1099" s="2">
        <v>45191</v>
      </c>
      <c r="B1099" t="s">
        <v>28</v>
      </c>
      <c r="C1099" t="s">
        <v>19</v>
      </c>
      <c r="D1099" t="s">
        <v>20</v>
      </c>
      <c r="E1099" s="3">
        <v>18996</v>
      </c>
      <c r="F1099" s="3">
        <v>30678</v>
      </c>
      <c r="G1099" t="s">
        <v>32</v>
      </c>
      <c r="H1099" s="3" t="s">
        <v>1132</v>
      </c>
      <c r="I1099" s="3">
        <f t="shared" si="153"/>
        <v>11682</v>
      </c>
      <c r="J1099" s="4">
        <f t="shared" si="154"/>
        <v>0.61497157296272897</v>
      </c>
      <c r="K1099" s="5">
        <f t="shared" si="155"/>
        <v>1.614971572962729</v>
      </c>
      <c r="L1099" s="4" t="str">
        <f t="shared" si="156"/>
        <v>Over Budget</v>
      </c>
      <c r="M1099">
        <f t="shared" si="157"/>
        <v>2023</v>
      </c>
      <c r="N1099">
        <f t="shared" si="158"/>
        <v>9</v>
      </c>
      <c r="O1099" t="str">
        <f t="shared" si="159"/>
        <v>Sep</v>
      </c>
      <c r="P1099" t="str">
        <f t="shared" si="160"/>
        <v>Q3</v>
      </c>
      <c r="Q1099" t="str">
        <f t="shared" si="161"/>
        <v>2023-09</v>
      </c>
    </row>
    <row r="1100" spans="1:17" x14ac:dyDescent="0.35">
      <c r="A1100" s="2">
        <v>44816</v>
      </c>
      <c r="B1100" t="s">
        <v>55</v>
      </c>
      <c r="C1100" t="s">
        <v>34</v>
      </c>
      <c r="D1100" t="s">
        <v>30</v>
      </c>
      <c r="E1100" s="3">
        <v>33066</v>
      </c>
      <c r="F1100" s="3">
        <v>29947</v>
      </c>
      <c r="G1100" t="s">
        <v>26</v>
      </c>
      <c r="H1100" s="3" t="s">
        <v>1133</v>
      </c>
      <c r="I1100" s="3">
        <f t="shared" si="153"/>
        <v>-3119</v>
      </c>
      <c r="J1100" s="4">
        <f t="shared" si="154"/>
        <v>-9.4326498518115282E-2</v>
      </c>
      <c r="K1100" s="5">
        <f t="shared" si="155"/>
        <v>0.90567350148188475</v>
      </c>
      <c r="L1100" s="4" t="str">
        <f t="shared" si="156"/>
        <v>Under Budget</v>
      </c>
      <c r="M1100">
        <f t="shared" si="157"/>
        <v>2022</v>
      </c>
      <c r="N1100">
        <f t="shared" si="158"/>
        <v>9</v>
      </c>
      <c r="O1100" t="str">
        <f t="shared" si="159"/>
        <v>Sep</v>
      </c>
      <c r="P1100" t="str">
        <f t="shared" si="160"/>
        <v>Q3</v>
      </c>
      <c r="Q1100" t="str">
        <f t="shared" si="161"/>
        <v>2022-09</v>
      </c>
    </row>
    <row r="1101" spans="1:17" x14ac:dyDescent="0.35">
      <c r="A1101" s="2">
        <v>44384</v>
      </c>
      <c r="B1101" t="s">
        <v>23</v>
      </c>
      <c r="C1101" t="s">
        <v>23</v>
      </c>
      <c r="D1101" t="s">
        <v>39</v>
      </c>
      <c r="E1101" s="3">
        <v>100963</v>
      </c>
      <c r="F1101" s="3">
        <v>78660</v>
      </c>
      <c r="G1101" t="s">
        <v>32</v>
      </c>
      <c r="H1101" s="3" t="s">
        <v>1134</v>
      </c>
      <c r="I1101" s="3">
        <f t="shared" si="153"/>
        <v>-22303</v>
      </c>
      <c r="J1101" s="4">
        <f t="shared" si="154"/>
        <v>-0.22090270693224251</v>
      </c>
      <c r="K1101" s="5">
        <f t="shared" si="155"/>
        <v>0.77909729306775755</v>
      </c>
      <c r="L1101" s="4" t="str">
        <f t="shared" si="156"/>
        <v>Under Budget</v>
      </c>
      <c r="M1101">
        <f t="shared" si="157"/>
        <v>2021</v>
      </c>
      <c r="N1101">
        <f t="shared" si="158"/>
        <v>7</v>
      </c>
      <c r="O1101" t="str">
        <f t="shared" si="159"/>
        <v>Jul</v>
      </c>
      <c r="P1101" t="str">
        <f t="shared" si="160"/>
        <v>Q3</v>
      </c>
      <c r="Q1101" t="str">
        <f t="shared" si="161"/>
        <v>2021-07</v>
      </c>
    </row>
    <row r="1102" spans="1:17" x14ac:dyDescent="0.35">
      <c r="A1102" s="2">
        <v>44327</v>
      </c>
      <c r="B1102" t="s">
        <v>41</v>
      </c>
      <c r="C1102" t="s">
        <v>19</v>
      </c>
      <c r="D1102" t="s">
        <v>20</v>
      </c>
      <c r="E1102" s="3">
        <v>135105</v>
      </c>
      <c r="F1102" s="3">
        <v>49849</v>
      </c>
      <c r="G1102" t="s">
        <v>35</v>
      </c>
      <c r="H1102" s="3" t="s">
        <v>1135</v>
      </c>
      <c r="I1102" s="3">
        <f t="shared" si="153"/>
        <v>-85256</v>
      </c>
      <c r="J1102" s="4">
        <f t="shared" si="154"/>
        <v>-0.63103512083194557</v>
      </c>
      <c r="K1102" s="5">
        <f t="shared" si="155"/>
        <v>0.36896487916805448</v>
      </c>
      <c r="L1102" s="4" t="str">
        <f t="shared" si="156"/>
        <v>Under Budget</v>
      </c>
      <c r="M1102">
        <f t="shared" si="157"/>
        <v>2021</v>
      </c>
      <c r="N1102">
        <f t="shared" si="158"/>
        <v>5</v>
      </c>
      <c r="O1102" t="str">
        <f t="shared" si="159"/>
        <v>May</v>
      </c>
      <c r="P1102" t="str">
        <f t="shared" si="160"/>
        <v>Q2</v>
      </c>
      <c r="Q1102" t="str">
        <f t="shared" si="161"/>
        <v>2021-05</v>
      </c>
    </row>
    <row r="1103" spans="1:17" x14ac:dyDescent="0.35">
      <c r="A1103" s="2">
        <v>45001</v>
      </c>
      <c r="B1103" t="s">
        <v>23</v>
      </c>
      <c r="C1103" t="s">
        <v>29</v>
      </c>
      <c r="D1103" t="s">
        <v>25</v>
      </c>
      <c r="E1103" s="3">
        <v>50865</v>
      </c>
      <c r="F1103" s="3">
        <v>103457</v>
      </c>
      <c r="G1103" t="s">
        <v>21</v>
      </c>
      <c r="H1103" s="3" t="s">
        <v>1136</v>
      </c>
      <c r="I1103" s="3">
        <f t="shared" si="153"/>
        <v>52592</v>
      </c>
      <c r="J1103" s="4">
        <f t="shared" si="154"/>
        <v>1.0339526196795439</v>
      </c>
      <c r="K1103" s="5">
        <f t="shared" si="155"/>
        <v>2.0339526196795439</v>
      </c>
      <c r="L1103" s="4" t="str">
        <f t="shared" si="156"/>
        <v>Over Budget</v>
      </c>
      <c r="M1103">
        <f t="shared" si="157"/>
        <v>2023</v>
      </c>
      <c r="N1103">
        <f t="shared" si="158"/>
        <v>3</v>
      </c>
      <c r="O1103" t="str">
        <f t="shared" si="159"/>
        <v>Mar</v>
      </c>
      <c r="P1103" t="str">
        <f t="shared" si="160"/>
        <v>Q1</v>
      </c>
      <c r="Q1103" t="str">
        <f t="shared" si="161"/>
        <v>2023-03</v>
      </c>
    </row>
    <row r="1104" spans="1:17" x14ac:dyDescent="0.35">
      <c r="A1104" s="2">
        <v>45132</v>
      </c>
      <c r="B1104" t="s">
        <v>23</v>
      </c>
      <c r="C1104" t="s">
        <v>29</v>
      </c>
      <c r="D1104" t="s">
        <v>58</v>
      </c>
      <c r="E1104" s="3">
        <v>136023</v>
      </c>
      <c r="F1104" s="3">
        <v>158651</v>
      </c>
      <c r="G1104" t="s">
        <v>26</v>
      </c>
      <c r="H1104" s="3" t="s">
        <v>1137</v>
      </c>
      <c r="I1104" s="3">
        <f t="shared" si="153"/>
        <v>22628</v>
      </c>
      <c r="J1104" s="4">
        <f t="shared" si="154"/>
        <v>0.16635421950699514</v>
      </c>
      <c r="K1104" s="5">
        <f t="shared" si="155"/>
        <v>1.1663542195069951</v>
      </c>
      <c r="L1104" s="4" t="str">
        <f t="shared" si="156"/>
        <v>Over Budget</v>
      </c>
      <c r="M1104">
        <f t="shared" si="157"/>
        <v>2023</v>
      </c>
      <c r="N1104">
        <f t="shared" si="158"/>
        <v>7</v>
      </c>
      <c r="O1104" t="str">
        <f t="shared" si="159"/>
        <v>Jul</v>
      </c>
      <c r="P1104" t="str">
        <f t="shared" si="160"/>
        <v>Q3</v>
      </c>
      <c r="Q1104" t="str">
        <f t="shared" si="161"/>
        <v>2023-07</v>
      </c>
    </row>
    <row r="1105" spans="1:17" x14ac:dyDescent="0.35">
      <c r="A1105" s="2">
        <v>45182</v>
      </c>
      <c r="B1105" t="s">
        <v>18</v>
      </c>
      <c r="C1105" t="s">
        <v>34</v>
      </c>
      <c r="D1105" t="s">
        <v>30</v>
      </c>
      <c r="E1105" s="3">
        <v>149139</v>
      </c>
      <c r="F1105" s="3">
        <v>118994</v>
      </c>
      <c r="G1105" t="s">
        <v>32</v>
      </c>
      <c r="H1105" s="3" t="s">
        <v>1138</v>
      </c>
      <c r="I1105" s="3">
        <f t="shared" si="153"/>
        <v>-30145</v>
      </c>
      <c r="J1105" s="4">
        <f t="shared" si="154"/>
        <v>-0.20212687492875775</v>
      </c>
      <c r="K1105" s="5">
        <f t="shared" si="155"/>
        <v>0.79787312507124231</v>
      </c>
      <c r="L1105" s="4" t="str">
        <f t="shared" si="156"/>
        <v>Under Budget</v>
      </c>
      <c r="M1105">
        <f t="shared" si="157"/>
        <v>2023</v>
      </c>
      <c r="N1105">
        <f t="shared" si="158"/>
        <v>9</v>
      </c>
      <c r="O1105" t="str">
        <f t="shared" si="159"/>
        <v>Sep</v>
      </c>
      <c r="P1105" t="str">
        <f t="shared" si="160"/>
        <v>Q3</v>
      </c>
      <c r="Q1105" t="str">
        <f t="shared" si="161"/>
        <v>2023-09</v>
      </c>
    </row>
    <row r="1106" spans="1:17" x14ac:dyDescent="0.35">
      <c r="A1106" s="2">
        <v>44379</v>
      </c>
      <c r="B1106" t="s">
        <v>37</v>
      </c>
      <c r="C1106" t="s">
        <v>29</v>
      </c>
      <c r="D1106" t="s">
        <v>58</v>
      </c>
      <c r="E1106" s="3">
        <v>140555</v>
      </c>
      <c r="F1106" s="3">
        <v>107114</v>
      </c>
      <c r="G1106" t="s">
        <v>26</v>
      </c>
      <c r="H1106" s="3" t="s">
        <v>1139</v>
      </c>
      <c r="I1106" s="3">
        <f t="shared" si="153"/>
        <v>-33441</v>
      </c>
      <c r="J1106" s="4">
        <f t="shared" si="154"/>
        <v>-0.23792109850236562</v>
      </c>
      <c r="K1106" s="5">
        <f t="shared" si="155"/>
        <v>0.76207890149763435</v>
      </c>
      <c r="L1106" s="4" t="str">
        <f t="shared" si="156"/>
        <v>Under Budget</v>
      </c>
      <c r="M1106">
        <f t="shared" si="157"/>
        <v>2021</v>
      </c>
      <c r="N1106">
        <f t="shared" si="158"/>
        <v>7</v>
      </c>
      <c r="O1106" t="str">
        <f t="shared" si="159"/>
        <v>Jul</v>
      </c>
      <c r="P1106" t="str">
        <f t="shared" si="160"/>
        <v>Q3</v>
      </c>
      <c r="Q1106" t="str">
        <f t="shared" si="161"/>
        <v>2021-07</v>
      </c>
    </row>
    <row r="1107" spans="1:17" x14ac:dyDescent="0.35">
      <c r="A1107" s="2">
        <v>45179</v>
      </c>
      <c r="B1107" t="s">
        <v>41</v>
      </c>
      <c r="C1107" t="s">
        <v>29</v>
      </c>
      <c r="D1107" t="s">
        <v>30</v>
      </c>
      <c r="E1107" s="3">
        <v>146413</v>
      </c>
      <c r="F1107" s="3">
        <v>17250</v>
      </c>
      <c r="G1107" t="s">
        <v>35</v>
      </c>
      <c r="H1107" s="3" t="s">
        <v>1140</v>
      </c>
      <c r="I1107" s="3">
        <f t="shared" si="153"/>
        <v>-129163</v>
      </c>
      <c r="J1107" s="4">
        <f t="shared" si="154"/>
        <v>-0.88218259307575142</v>
      </c>
      <c r="K1107" s="5">
        <f t="shared" si="155"/>
        <v>0.11781740692424852</v>
      </c>
      <c r="L1107" s="4" t="str">
        <f t="shared" si="156"/>
        <v>Under Budget</v>
      </c>
      <c r="M1107">
        <f t="shared" si="157"/>
        <v>2023</v>
      </c>
      <c r="N1107">
        <f t="shared" si="158"/>
        <v>9</v>
      </c>
      <c r="O1107" t="str">
        <f t="shared" si="159"/>
        <v>Sep</v>
      </c>
      <c r="P1107" t="str">
        <f t="shared" si="160"/>
        <v>Q3</v>
      </c>
      <c r="Q1107" t="str">
        <f t="shared" si="161"/>
        <v>2023-09</v>
      </c>
    </row>
    <row r="1108" spans="1:17" x14ac:dyDescent="0.35">
      <c r="A1108" s="2">
        <v>44560</v>
      </c>
      <c r="B1108" t="s">
        <v>18</v>
      </c>
      <c r="C1108" t="s">
        <v>24</v>
      </c>
      <c r="D1108" t="s">
        <v>25</v>
      </c>
      <c r="E1108" s="3">
        <v>36440</v>
      </c>
      <c r="F1108" s="3">
        <v>169235</v>
      </c>
      <c r="G1108" t="s">
        <v>26</v>
      </c>
      <c r="H1108" s="3" t="s">
        <v>1141</v>
      </c>
      <c r="I1108" s="3">
        <f t="shared" si="153"/>
        <v>132795</v>
      </c>
      <c r="J1108" s="4">
        <f t="shared" si="154"/>
        <v>3.6442096597145994</v>
      </c>
      <c r="K1108" s="5">
        <f t="shared" si="155"/>
        <v>4.6442096597145994</v>
      </c>
      <c r="L1108" s="4" t="str">
        <f t="shared" si="156"/>
        <v>Over Budget</v>
      </c>
      <c r="M1108">
        <f t="shared" si="157"/>
        <v>2021</v>
      </c>
      <c r="N1108">
        <f t="shared" si="158"/>
        <v>12</v>
      </c>
      <c r="O1108" t="str">
        <f t="shared" si="159"/>
        <v>Dec</v>
      </c>
      <c r="P1108" t="str">
        <f t="shared" si="160"/>
        <v>Q4</v>
      </c>
      <c r="Q1108" t="str">
        <f t="shared" si="161"/>
        <v>2021-12</v>
      </c>
    </row>
    <row r="1109" spans="1:17" x14ac:dyDescent="0.35">
      <c r="A1109" s="2">
        <v>44235</v>
      </c>
      <c r="B1109" t="s">
        <v>37</v>
      </c>
      <c r="C1109" t="s">
        <v>29</v>
      </c>
      <c r="D1109" t="s">
        <v>25</v>
      </c>
      <c r="E1109" s="3">
        <v>91163</v>
      </c>
      <c r="F1109" s="3">
        <v>166194</v>
      </c>
      <c r="G1109" t="s">
        <v>32</v>
      </c>
      <c r="H1109" s="3" t="s">
        <v>1142</v>
      </c>
      <c r="I1109" s="3">
        <f t="shared" si="153"/>
        <v>75031</v>
      </c>
      <c r="J1109" s="4">
        <f t="shared" si="154"/>
        <v>0.82304224301525841</v>
      </c>
      <c r="K1109" s="5">
        <f t="shared" si="155"/>
        <v>1.8230422430152584</v>
      </c>
      <c r="L1109" s="4" t="str">
        <f t="shared" si="156"/>
        <v>Over Budget</v>
      </c>
      <c r="M1109">
        <f t="shared" si="157"/>
        <v>2021</v>
      </c>
      <c r="N1109">
        <f t="shared" si="158"/>
        <v>2</v>
      </c>
      <c r="O1109" t="str">
        <f t="shared" si="159"/>
        <v>Feb</v>
      </c>
      <c r="P1109" t="str">
        <f t="shared" si="160"/>
        <v>Q1</v>
      </c>
      <c r="Q1109" t="str">
        <f t="shared" si="161"/>
        <v>2021-02</v>
      </c>
    </row>
    <row r="1110" spans="1:17" x14ac:dyDescent="0.35">
      <c r="A1110" s="2">
        <v>44693</v>
      </c>
      <c r="B1110" t="s">
        <v>18</v>
      </c>
      <c r="C1110" t="s">
        <v>24</v>
      </c>
      <c r="D1110" t="s">
        <v>25</v>
      </c>
      <c r="E1110" s="3">
        <v>98738</v>
      </c>
      <c r="F1110" s="3">
        <v>143470</v>
      </c>
      <c r="G1110" t="s">
        <v>32</v>
      </c>
      <c r="H1110" s="3" t="s">
        <v>1143</v>
      </c>
      <c r="I1110" s="3">
        <f t="shared" si="153"/>
        <v>44732</v>
      </c>
      <c r="J1110" s="4">
        <f t="shared" si="154"/>
        <v>0.45303733111871825</v>
      </c>
      <c r="K1110" s="5">
        <f t="shared" si="155"/>
        <v>1.4530373311187181</v>
      </c>
      <c r="L1110" s="4" t="str">
        <f t="shared" si="156"/>
        <v>Over Budget</v>
      </c>
      <c r="M1110">
        <f t="shared" si="157"/>
        <v>2022</v>
      </c>
      <c r="N1110">
        <f t="shared" si="158"/>
        <v>5</v>
      </c>
      <c r="O1110" t="str">
        <f t="shared" si="159"/>
        <v>May</v>
      </c>
      <c r="P1110" t="str">
        <f t="shared" si="160"/>
        <v>Q2</v>
      </c>
      <c r="Q1110" t="str">
        <f t="shared" si="161"/>
        <v>2022-05</v>
      </c>
    </row>
    <row r="1111" spans="1:17" x14ac:dyDescent="0.35">
      <c r="A1111" s="2">
        <v>45178</v>
      </c>
      <c r="B1111" t="s">
        <v>37</v>
      </c>
      <c r="C1111" t="s">
        <v>43</v>
      </c>
      <c r="D1111" t="s">
        <v>25</v>
      </c>
      <c r="E1111" s="3">
        <v>89877</v>
      </c>
      <c r="F1111" s="3">
        <v>167308</v>
      </c>
      <c r="G1111" t="s">
        <v>26</v>
      </c>
      <c r="H1111" s="3" t="s">
        <v>1144</v>
      </c>
      <c r="I1111" s="3">
        <f t="shared" si="153"/>
        <v>77431</v>
      </c>
      <c r="J1111" s="4">
        <f t="shared" si="154"/>
        <v>0.8615218576498993</v>
      </c>
      <c r="K1111" s="5">
        <f t="shared" si="155"/>
        <v>1.8615218576498993</v>
      </c>
      <c r="L1111" s="4" t="str">
        <f t="shared" si="156"/>
        <v>Over Budget</v>
      </c>
      <c r="M1111">
        <f t="shared" si="157"/>
        <v>2023</v>
      </c>
      <c r="N1111">
        <f t="shared" si="158"/>
        <v>9</v>
      </c>
      <c r="O1111" t="str">
        <f t="shared" si="159"/>
        <v>Sep</v>
      </c>
      <c r="P1111" t="str">
        <f t="shared" si="160"/>
        <v>Q3</v>
      </c>
      <c r="Q1111" t="str">
        <f t="shared" si="161"/>
        <v>2023-09</v>
      </c>
    </row>
    <row r="1112" spans="1:17" x14ac:dyDescent="0.35">
      <c r="A1112" s="2">
        <v>45117</v>
      </c>
      <c r="B1112" t="s">
        <v>37</v>
      </c>
      <c r="C1112" t="s">
        <v>24</v>
      </c>
      <c r="D1112" t="s">
        <v>20</v>
      </c>
      <c r="E1112" s="3">
        <v>29314</v>
      </c>
      <c r="F1112" s="3">
        <v>139729</v>
      </c>
      <c r="G1112" t="s">
        <v>26</v>
      </c>
      <c r="H1112" s="3" t="s">
        <v>1145</v>
      </c>
      <c r="I1112" s="3">
        <f t="shared" si="153"/>
        <v>110415</v>
      </c>
      <c r="J1112" s="4">
        <f t="shared" si="154"/>
        <v>3.7666302790475541</v>
      </c>
      <c r="K1112" s="5">
        <f t="shared" si="155"/>
        <v>4.7666302790475541</v>
      </c>
      <c r="L1112" s="4" t="str">
        <f t="shared" si="156"/>
        <v>Over Budget</v>
      </c>
      <c r="M1112">
        <f t="shared" si="157"/>
        <v>2023</v>
      </c>
      <c r="N1112">
        <f t="shared" si="158"/>
        <v>7</v>
      </c>
      <c r="O1112" t="str">
        <f t="shared" si="159"/>
        <v>Jul</v>
      </c>
      <c r="P1112" t="str">
        <f t="shared" si="160"/>
        <v>Q3</v>
      </c>
      <c r="Q1112" t="str">
        <f t="shared" si="161"/>
        <v>2023-07</v>
      </c>
    </row>
    <row r="1113" spans="1:17" x14ac:dyDescent="0.35">
      <c r="A1113" s="2">
        <v>44918</v>
      </c>
      <c r="B1113" t="s">
        <v>37</v>
      </c>
      <c r="C1113" t="s">
        <v>24</v>
      </c>
      <c r="D1113" t="s">
        <v>20</v>
      </c>
      <c r="E1113" s="3">
        <v>100365</v>
      </c>
      <c r="F1113" s="3">
        <v>63488</v>
      </c>
      <c r="G1113" t="s">
        <v>32</v>
      </c>
      <c r="H1113" s="3" t="s">
        <v>1146</v>
      </c>
      <c r="I1113" s="3">
        <f t="shared" si="153"/>
        <v>-36877</v>
      </c>
      <c r="J1113" s="4">
        <f t="shared" si="154"/>
        <v>-0.36742888457131473</v>
      </c>
      <c r="K1113" s="5">
        <f t="shared" si="155"/>
        <v>0.63257111542868527</v>
      </c>
      <c r="L1113" s="4" t="str">
        <f t="shared" si="156"/>
        <v>Under Budget</v>
      </c>
      <c r="M1113">
        <f t="shared" si="157"/>
        <v>2022</v>
      </c>
      <c r="N1113">
        <f t="shared" si="158"/>
        <v>12</v>
      </c>
      <c r="O1113" t="str">
        <f t="shared" si="159"/>
        <v>Dec</v>
      </c>
      <c r="P1113" t="str">
        <f t="shared" si="160"/>
        <v>Q4</v>
      </c>
      <c r="Q1113" t="str">
        <f t="shared" si="161"/>
        <v>2022-12</v>
      </c>
    </row>
    <row r="1114" spans="1:17" x14ac:dyDescent="0.35">
      <c r="A1114" s="2">
        <v>44212</v>
      </c>
      <c r="B1114" t="s">
        <v>18</v>
      </c>
      <c r="C1114" t="s">
        <v>23</v>
      </c>
      <c r="D1114" t="s">
        <v>30</v>
      </c>
      <c r="E1114" s="3">
        <v>144592</v>
      </c>
      <c r="F1114" s="3">
        <v>106356</v>
      </c>
      <c r="G1114" t="s">
        <v>35</v>
      </c>
      <c r="H1114" s="3" t="s">
        <v>1147</v>
      </c>
      <c r="I1114" s="3">
        <f t="shared" si="153"/>
        <v>-38236</v>
      </c>
      <c r="J1114" s="4">
        <f t="shared" si="154"/>
        <v>-0.26444063295341375</v>
      </c>
      <c r="K1114" s="5">
        <f t="shared" si="155"/>
        <v>0.73555936704658631</v>
      </c>
      <c r="L1114" s="4" t="str">
        <f t="shared" si="156"/>
        <v>Under Budget</v>
      </c>
      <c r="M1114">
        <f t="shared" si="157"/>
        <v>2021</v>
      </c>
      <c r="N1114">
        <f t="shared" si="158"/>
        <v>1</v>
      </c>
      <c r="O1114" t="str">
        <f t="shared" si="159"/>
        <v>Jan</v>
      </c>
      <c r="P1114" t="str">
        <f t="shared" si="160"/>
        <v>Q1</v>
      </c>
      <c r="Q1114" t="str">
        <f t="shared" si="161"/>
        <v>2021-01</v>
      </c>
    </row>
    <row r="1115" spans="1:17" x14ac:dyDescent="0.35">
      <c r="A1115" s="2">
        <v>44689</v>
      </c>
      <c r="B1115" t="s">
        <v>23</v>
      </c>
      <c r="C1115" t="s">
        <v>24</v>
      </c>
      <c r="D1115" t="s">
        <v>20</v>
      </c>
      <c r="E1115" s="3">
        <v>15110</v>
      </c>
      <c r="F1115" s="3">
        <v>156564</v>
      </c>
      <c r="G1115" t="s">
        <v>35</v>
      </c>
      <c r="H1115" s="3" t="s">
        <v>1148</v>
      </c>
      <c r="I1115" s="3">
        <f t="shared" si="153"/>
        <v>141454</v>
      </c>
      <c r="J1115" s="4">
        <f t="shared" si="154"/>
        <v>9.3616148246194566</v>
      </c>
      <c r="K1115" s="5">
        <f t="shared" si="155"/>
        <v>10.361614824619457</v>
      </c>
      <c r="L1115" s="4" t="str">
        <f t="shared" si="156"/>
        <v>Over Budget</v>
      </c>
      <c r="M1115">
        <f t="shared" si="157"/>
        <v>2022</v>
      </c>
      <c r="N1115">
        <f t="shared" si="158"/>
        <v>5</v>
      </c>
      <c r="O1115" t="str">
        <f t="shared" si="159"/>
        <v>May</v>
      </c>
      <c r="P1115" t="str">
        <f t="shared" si="160"/>
        <v>Q2</v>
      </c>
      <c r="Q1115" t="str">
        <f t="shared" si="161"/>
        <v>2022-05</v>
      </c>
    </row>
    <row r="1116" spans="1:17" x14ac:dyDescent="0.35">
      <c r="A1116" s="2">
        <v>45090</v>
      </c>
      <c r="B1116" t="s">
        <v>37</v>
      </c>
      <c r="C1116" t="s">
        <v>24</v>
      </c>
      <c r="D1116" t="s">
        <v>30</v>
      </c>
      <c r="E1116" s="3">
        <v>110011</v>
      </c>
      <c r="F1116" s="3">
        <v>41754</v>
      </c>
      <c r="G1116" t="s">
        <v>35</v>
      </c>
      <c r="H1116" s="3" t="s">
        <v>1149</v>
      </c>
      <c r="I1116" s="3">
        <f t="shared" si="153"/>
        <v>-68257</v>
      </c>
      <c r="J1116" s="4">
        <f t="shared" si="154"/>
        <v>-0.62045613620456141</v>
      </c>
      <c r="K1116" s="5">
        <f t="shared" si="155"/>
        <v>0.37954386379543864</v>
      </c>
      <c r="L1116" s="4" t="str">
        <f t="shared" si="156"/>
        <v>Under Budget</v>
      </c>
      <c r="M1116">
        <f t="shared" si="157"/>
        <v>2023</v>
      </c>
      <c r="N1116">
        <f t="shared" si="158"/>
        <v>6</v>
      </c>
      <c r="O1116" t="str">
        <f t="shared" si="159"/>
        <v>Jun</v>
      </c>
      <c r="P1116" t="str">
        <f t="shared" si="160"/>
        <v>Q2</v>
      </c>
      <c r="Q1116" t="str">
        <f t="shared" si="161"/>
        <v>2023-06</v>
      </c>
    </row>
    <row r="1117" spans="1:17" x14ac:dyDescent="0.35">
      <c r="A1117" s="2">
        <v>44507</v>
      </c>
      <c r="B1117" t="s">
        <v>23</v>
      </c>
      <c r="C1117" t="s">
        <v>23</v>
      </c>
      <c r="D1117" t="s">
        <v>20</v>
      </c>
      <c r="E1117" s="3">
        <v>94213</v>
      </c>
      <c r="F1117" s="3">
        <v>65199</v>
      </c>
      <c r="G1117" t="s">
        <v>21</v>
      </c>
      <c r="H1117" s="3" t="s">
        <v>1150</v>
      </c>
      <c r="I1117" s="3">
        <f t="shared" si="153"/>
        <v>-29014</v>
      </c>
      <c r="J1117" s="4">
        <f t="shared" si="154"/>
        <v>-0.30796174625582456</v>
      </c>
      <c r="K1117" s="5">
        <f t="shared" si="155"/>
        <v>0.69203825374417538</v>
      </c>
      <c r="L1117" s="4" t="str">
        <f t="shared" si="156"/>
        <v>Under Budget</v>
      </c>
      <c r="M1117">
        <f t="shared" si="157"/>
        <v>2021</v>
      </c>
      <c r="N1117">
        <f t="shared" si="158"/>
        <v>11</v>
      </c>
      <c r="O1117" t="str">
        <f t="shared" si="159"/>
        <v>Nov</v>
      </c>
      <c r="P1117" t="str">
        <f t="shared" si="160"/>
        <v>Q4</v>
      </c>
      <c r="Q1117" t="str">
        <f t="shared" si="161"/>
        <v>2021-11</v>
      </c>
    </row>
    <row r="1118" spans="1:17" x14ac:dyDescent="0.35">
      <c r="A1118" s="2">
        <v>44935</v>
      </c>
      <c r="B1118" t="s">
        <v>41</v>
      </c>
      <c r="C1118" t="s">
        <v>24</v>
      </c>
      <c r="D1118" t="s">
        <v>20</v>
      </c>
      <c r="E1118" s="3">
        <v>45252</v>
      </c>
      <c r="F1118" s="3">
        <v>127424</v>
      </c>
      <c r="G1118" t="s">
        <v>21</v>
      </c>
      <c r="H1118" s="3" t="s">
        <v>1151</v>
      </c>
      <c r="I1118" s="3">
        <f t="shared" si="153"/>
        <v>82172</v>
      </c>
      <c r="J1118" s="4">
        <f t="shared" si="154"/>
        <v>1.8158755414125343</v>
      </c>
      <c r="K1118" s="5">
        <f t="shared" si="155"/>
        <v>2.815875541412534</v>
      </c>
      <c r="L1118" s="4" t="str">
        <f t="shared" si="156"/>
        <v>Over Budget</v>
      </c>
      <c r="M1118">
        <f t="shared" si="157"/>
        <v>2023</v>
      </c>
      <c r="N1118">
        <f t="shared" si="158"/>
        <v>1</v>
      </c>
      <c r="O1118" t="str">
        <f t="shared" si="159"/>
        <v>Jan</v>
      </c>
      <c r="P1118" t="str">
        <f t="shared" si="160"/>
        <v>Q1</v>
      </c>
      <c r="Q1118" t="str">
        <f t="shared" si="161"/>
        <v>2023-01</v>
      </c>
    </row>
    <row r="1119" spans="1:17" x14ac:dyDescent="0.35">
      <c r="A1119" s="2">
        <v>44742</v>
      </c>
      <c r="B1119" t="s">
        <v>55</v>
      </c>
      <c r="C1119" t="s">
        <v>29</v>
      </c>
      <c r="D1119" t="s">
        <v>20</v>
      </c>
      <c r="E1119" s="3">
        <v>61887</v>
      </c>
      <c r="F1119" s="3">
        <v>81938</v>
      </c>
      <c r="G1119" t="s">
        <v>21</v>
      </c>
      <c r="H1119" s="3" t="s">
        <v>1152</v>
      </c>
      <c r="I1119" s="3">
        <f t="shared" si="153"/>
        <v>20051</v>
      </c>
      <c r="J1119" s="4">
        <f t="shared" si="154"/>
        <v>0.32399373050883062</v>
      </c>
      <c r="K1119" s="5">
        <f t="shared" si="155"/>
        <v>1.3239937305088305</v>
      </c>
      <c r="L1119" s="4" t="str">
        <f t="shared" si="156"/>
        <v>Over Budget</v>
      </c>
      <c r="M1119">
        <f t="shared" si="157"/>
        <v>2022</v>
      </c>
      <c r="N1119">
        <f t="shared" si="158"/>
        <v>6</v>
      </c>
      <c r="O1119" t="str">
        <f t="shared" si="159"/>
        <v>Jun</v>
      </c>
      <c r="P1119" t="str">
        <f t="shared" si="160"/>
        <v>Q2</v>
      </c>
      <c r="Q1119" t="str">
        <f t="shared" si="161"/>
        <v>2022-06</v>
      </c>
    </row>
    <row r="1120" spans="1:17" x14ac:dyDescent="0.35">
      <c r="A1120" s="2">
        <v>44610</v>
      </c>
      <c r="B1120" t="s">
        <v>23</v>
      </c>
      <c r="C1120" t="s">
        <v>24</v>
      </c>
      <c r="D1120" t="s">
        <v>39</v>
      </c>
      <c r="E1120" s="3">
        <v>86251</v>
      </c>
      <c r="F1120" s="3">
        <v>127647</v>
      </c>
      <c r="G1120" t="s">
        <v>26</v>
      </c>
      <c r="H1120" s="3" t="s">
        <v>1153</v>
      </c>
      <c r="I1120" s="3">
        <f t="shared" si="153"/>
        <v>41396</v>
      </c>
      <c r="J1120" s="4">
        <f t="shared" si="154"/>
        <v>0.47994805857323392</v>
      </c>
      <c r="K1120" s="5">
        <f t="shared" si="155"/>
        <v>1.4799480585732339</v>
      </c>
      <c r="L1120" s="4" t="str">
        <f t="shared" si="156"/>
        <v>Over Budget</v>
      </c>
      <c r="M1120">
        <f t="shared" si="157"/>
        <v>2022</v>
      </c>
      <c r="N1120">
        <f t="shared" si="158"/>
        <v>2</v>
      </c>
      <c r="O1120" t="str">
        <f t="shared" si="159"/>
        <v>Feb</v>
      </c>
      <c r="P1120" t="str">
        <f t="shared" si="160"/>
        <v>Q1</v>
      </c>
      <c r="Q1120" t="str">
        <f t="shared" si="161"/>
        <v>2022-02</v>
      </c>
    </row>
    <row r="1121" spans="1:17" x14ac:dyDescent="0.35">
      <c r="A1121" s="2">
        <v>44447</v>
      </c>
      <c r="B1121" t="s">
        <v>55</v>
      </c>
      <c r="C1121" t="s">
        <v>43</v>
      </c>
      <c r="D1121" t="s">
        <v>25</v>
      </c>
      <c r="E1121" s="3">
        <v>95375</v>
      </c>
      <c r="F1121" s="3">
        <v>107079</v>
      </c>
      <c r="G1121" t="s">
        <v>21</v>
      </c>
      <c r="H1121" s="3" t="s">
        <v>1154</v>
      </c>
      <c r="I1121" s="3">
        <f t="shared" si="153"/>
        <v>11704</v>
      </c>
      <c r="J1121" s="4">
        <f t="shared" si="154"/>
        <v>0.12271559633027523</v>
      </c>
      <c r="K1121" s="5">
        <f t="shared" si="155"/>
        <v>1.1227155963302753</v>
      </c>
      <c r="L1121" s="4" t="str">
        <f t="shared" si="156"/>
        <v>Over Budget</v>
      </c>
      <c r="M1121">
        <f t="shared" si="157"/>
        <v>2021</v>
      </c>
      <c r="N1121">
        <f t="shared" si="158"/>
        <v>9</v>
      </c>
      <c r="O1121" t="str">
        <f t="shared" si="159"/>
        <v>Sep</v>
      </c>
      <c r="P1121" t="str">
        <f t="shared" si="160"/>
        <v>Q3</v>
      </c>
      <c r="Q1121" t="str">
        <f t="shared" si="161"/>
        <v>2021-09</v>
      </c>
    </row>
    <row r="1122" spans="1:17" x14ac:dyDescent="0.35">
      <c r="A1122" s="2">
        <v>44955</v>
      </c>
      <c r="B1122" t="s">
        <v>37</v>
      </c>
      <c r="C1122" t="s">
        <v>24</v>
      </c>
      <c r="D1122" t="s">
        <v>39</v>
      </c>
      <c r="E1122" s="3">
        <v>125625</v>
      </c>
      <c r="F1122" s="3">
        <v>17106</v>
      </c>
      <c r="G1122" t="s">
        <v>26</v>
      </c>
      <c r="H1122" s="3" t="s">
        <v>1155</v>
      </c>
      <c r="I1122" s="3">
        <f t="shared" si="153"/>
        <v>-108519</v>
      </c>
      <c r="J1122" s="4">
        <f t="shared" si="154"/>
        <v>-0.86383283582089554</v>
      </c>
      <c r="K1122" s="5">
        <f t="shared" si="155"/>
        <v>0.13616716417910449</v>
      </c>
      <c r="L1122" s="4" t="str">
        <f t="shared" si="156"/>
        <v>Under Budget</v>
      </c>
      <c r="M1122">
        <f t="shared" si="157"/>
        <v>2023</v>
      </c>
      <c r="N1122">
        <f t="shared" si="158"/>
        <v>1</v>
      </c>
      <c r="O1122" t="str">
        <f t="shared" si="159"/>
        <v>Jan</v>
      </c>
      <c r="P1122" t="str">
        <f t="shared" si="160"/>
        <v>Q1</v>
      </c>
      <c r="Q1122" t="str">
        <f t="shared" si="161"/>
        <v>2023-01</v>
      </c>
    </row>
    <row r="1123" spans="1:17" x14ac:dyDescent="0.35">
      <c r="A1123" s="2">
        <v>45259</v>
      </c>
      <c r="B1123" t="s">
        <v>55</v>
      </c>
      <c r="C1123" t="s">
        <v>24</v>
      </c>
      <c r="D1123" t="s">
        <v>20</v>
      </c>
      <c r="E1123" s="3">
        <v>43645</v>
      </c>
      <c r="F1123" s="3">
        <v>97359</v>
      </c>
      <c r="G1123" t="s">
        <v>35</v>
      </c>
      <c r="H1123" s="3" t="s">
        <v>1156</v>
      </c>
      <c r="I1123" s="3">
        <f t="shared" si="153"/>
        <v>53714</v>
      </c>
      <c r="J1123" s="4">
        <f t="shared" si="154"/>
        <v>1.2307022568449995</v>
      </c>
      <c r="K1123" s="5">
        <f t="shared" si="155"/>
        <v>2.2307022568449995</v>
      </c>
      <c r="L1123" s="4" t="str">
        <f t="shared" si="156"/>
        <v>Over Budget</v>
      </c>
      <c r="M1123">
        <f t="shared" si="157"/>
        <v>2023</v>
      </c>
      <c r="N1123">
        <f t="shared" si="158"/>
        <v>11</v>
      </c>
      <c r="O1123" t="str">
        <f t="shared" si="159"/>
        <v>Nov</v>
      </c>
      <c r="P1123" t="str">
        <f t="shared" si="160"/>
        <v>Q4</v>
      </c>
      <c r="Q1123" t="str">
        <f t="shared" si="161"/>
        <v>2023-11</v>
      </c>
    </row>
    <row r="1124" spans="1:17" x14ac:dyDescent="0.35">
      <c r="A1124" s="2">
        <v>45010</v>
      </c>
      <c r="B1124" t="s">
        <v>55</v>
      </c>
      <c r="C1124" t="s">
        <v>43</v>
      </c>
      <c r="D1124" t="s">
        <v>20</v>
      </c>
      <c r="E1124" s="3">
        <v>53664</v>
      </c>
      <c r="F1124" s="3">
        <v>165505</v>
      </c>
      <c r="G1124" t="s">
        <v>32</v>
      </c>
      <c r="H1124" s="3" t="s">
        <v>1157</v>
      </c>
      <c r="I1124" s="3">
        <f t="shared" si="153"/>
        <v>111841</v>
      </c>
      <c r="J1124" s="4">
        <f t="shared" si="154"/>
        <v>2.0840973464519976</v>
      </c>
      <c r="K1124" s="5">
        <f t="shared" si="155"/>
        <v>3.0840973464519976</v>
      </c>
      <c r="L1124" s="4" t="str">
        <f t="shared" si="156"/>
        <v>Over Budget</v>
      </c>
      <c r="M1124">
        <f t="shared" si="157"/>
        <v>2023</v>
      </c>
      <c r="N1124">
        <f t="shared" si="158"/>
        <v>3</v>
      </c>
      <c r="O1124" t="str">
        <f t="shared" si="159"/>
        <v>Mar</v>
      </c>
      <c r="P1124" t="str">
        <f t="shared" si="160"/>
        <v>Q1</v>
      </c>
      <c r="Q1124" t="str">
        <f t="shared" si="161"/>
        <v>2023-03</v>
      </c>
    </row>
    <row r="1125" spans="1:17" x14ac:dyDescent="0.35">
      <c r="A1125" s="2">
        <v>44225</v>
      </c>
      <c r="B1125" t="s">
        <v>37</v>
      </c>
      <c r="C1125" t="s">
        <v>23</v>
      </c>
      <c r="D1125" t="s">
        <v>39</v>
      </c>
      <c r="E1125" s="3">
        <v>84274</v>
      </c>
      <c r="F1125" s="3">
        <v>122261</v>
      </c>
      <c r="G1125" t="s">
        <v>21</v>
      </c>
      <c r="H1125" s="3" t="s">
        <v>1158</v>
      </c>
      <c r="I1125" s="3">
        <f t="shared" si="153"/>
        <v>37987</v>
      </c>
      <c r="J1125" s="4">
        <f t="shared" si="154"/>
        <v>0.45075586776467236</v>
      </c>
      <c r="K1125" s="5">
        <f t="shared" si="155"/>
        <v>1.4507558677646724</v>
      </c>
      <c r="L1125" s="4" t="str">
        <f t="shared" si="156"/>
        <v>Over Budget</v>
      </c>
      <c r="M1125">
        <f t="shared" si="157"/>
        <v>2021</v>
      </c>
      <c r="N1125">
        <f t="shared" si="158"/>
        <v>1</v>
      </c>
      <c r="O1125" t="str">
        <f t="shared" si="159"/>
        <v>Jan</v>
      </c>
      <c r="P1125" t="str">
        <f t="shared" si="160"/>
        <v>Q1</v>
      </c>
      <c r="Q1125" t="str">
        <f t="shared" si="161"/>
        <v>2021-01</v>
      </c>
    </row>
    <row r="1126" spans="1:17" x14ac:dyDescent="0.35">
      <c r="A1126" s="2">
        <v>45154</v>
      </c>
      <c r="B1126" t="s">
        <v>23</v>
      </c>
      <c r="C1126" t="s">
        <v>29</v>
      </c>
      <c r="D1126" t="s">
        <v>30</v>
      </c>
      <c r="E1126" s="3">
        <v>136083</v>
      </c>
      <c r="F1126" s="3">
        <v>150177</v>
      </c>
      <c r="G1126" t="s">
        <v>32</v>
      </c>
      <c r="H1126" s="3" t="s">
        <v>1159</v>
      </c>
      <c r="I1126" s="3">
        <f t="shared" si="153"/>
        <v>14094</v>
      </c>
      <c r="J1126" s="4">
        <f t="shared" si="154"/>
        <v>0.10356914530102952</v>
      </c>
      <c r="K1126" s="5">
        <f t="shared" si="155"/>
        <v>1.1035691453010295</v>
      </c>
      <c r="L1126" s="4" t="str">
        <f t="shared" si="156"/>
        <v>Over Budget</v>
      </c>
      <c r="M1126">
        <f t="shared" si="157"/>
        <v>2023</v>
      </c>
      <c r="N1126">
        <f t="shared" si="158"/>
        <v>8</v>
      </c>
      <c r="O1126" t="str">
        <f t="shared" si="159"/>
        <v>Aug</v>
      </c>
      <c r="P1126" t="str">
        <f t="shared" si="160"/>
        <v>Q3</v>
      </c>
      <c r="Q1126" t="str">
        <f t="shared" si="161"/>
        <v>2023-08</v>
      </c>
    </row>
    <row r="1127" spans="1:17" x14ac:dyDescent="0.35">
      <c r="A1127" s="2">
        <v>44673</v>
      </c>
      <c r="B1127" t="s">
        <v>37</v>
      </c>
      <c r="C1127" t="s">
        <v>24</v>
      </c>
      <c r="D1127" t="s">
        <v>25</v>
      </c>
      <c r="E1127" s="3">
        <v>47261</v>
      </c>
      <c r="F1127" s="3">
        <v>92921</v>
      </c>
      <c r="G1127" t="s">
        <v>21</v>
      </c>
      <c r="H1127" s="3" t="s">
        <v>1160</v>
      </c>
      <c r="I1127" s="3">
        <f t="shared" si="153"/>
        <v>45660</v>
      </c>
      <c r="J1127" s="4">
        <f t="shared" si="154"/>
        <v>0.96612428852542265</v>
      </c>
      <c r="K1127" s="5">
        <f t="shared" si="155"/>
        <v>1.9661242885254226</v>
      </c>
      <c r="L1127" s="4" t="str">
        <f t="shared" si="156"/>
        <v>Over Budget</v>
      </c>
      <c r="M1127">
        <f t="shared" si="157"/>
        <v>2022</v>
      </c>
      <c r="N1127">
        <f t="shared" si="158"/>
        <v>4</v>
      </c>
      <c r="O1127" t="str">
        <f t="shared" si="159"/>
        <v>Apr</v>
      </c>
      <c r="P1127" t="str">
        <f t="shared" si="160"/>
        <v>Q2</v>
      </c>
      <c r="Q1127" t="str">
        <f t="shared" si="161"/>
        <v>2022-04</v>
      </c>
    </row>
    <row r="1128" spans="1:17" x14ac:dyDescent="0.35">
      <c r="A1128" s="2">
        <v>44514</v>
      </c>
      <c r="B1128" t="s">
        <v>41</v>
      </c>
      <c r="C1128" t="s">
        <v>29</v>
      </c>
      <c r="D1128" t="s">
        <v>30</v>
      </c>
      <c r="E1128" s="3">
        <v>107432</v>
      </c>
      <c r="F1128" s="3">
        <v>122452</v>
      </c>
      <c r="G1128" t="s">
        <v>21</v>
      </c>
      <c r="H1128" s="3" t="s">
        <v>1161</v>
      </c>
      <c r="I1128" s="3">
        <f t="shared" si="153"/>
        <v>15020</v>
      </c>
      <c r="J1128" s="4">
        <f t="shared" si="154"/>
        <v>0.13980936778613448</v>
      </c>
      <c r="K1128" s="5">
        <f t="shared" si="155"/>
        <v>1.1398093677861345</v>
      </c>
      <c r="L1128" s="4" t="str">
        <f t="shared" si="156"/>
        <v>Over Budget</v>
      </c>
      <c r="M1128">
        <f t="shared" si="157"/>
        <v>2021</v>
      </c>
      <c r="N1128">
        <f t="shared" si="158"/>
        <v>11</v>
      </c>
      <c r="O1128" t="str">
        <f t="shared" si="159"/>
        <v>Nov</v>
      </c>
      <c r="P1128" t="str">
        <f t="shared" si="160"/>
        <v>Q4</v>
      </c>
      <c r="Q1128" t="str">
        <f t="shared" si="161"/>
        <v>2021-11</v>
      </c>
    </row>
    <row r="1129" spans="1:17" x14ac:dyDescent="0.35">
      <c r="A1129" s="2">
        <v>44441</v>
      </c>
      <c r="B1129" t="s">
        <v>28</v>
      </c>
      <c r="C1129" t="s">
        <v>34</v>
      </c>
      <c r="D1129" t="s">
        <v>25</v>
      </c>
      <c r="E1129" s="3">
        <v>34365</v>
      </c>
      <c r="F1129" s="3">
        <v>66053</v>
      </c>
      <c r="G1129" t="s">
        <v>32</v>
      </c>
      <c r="H1129" s="3" t="s">
        <v>1162</v>
      </c>
      <c r="I1129" s="3">
        <f t="shared" si="153"/>
        <v>31688</v>
      </c>
      <c r="J1129" s="4">
        <f t="shared" si="154"/>
        <v>0.92210097482904119</v>
      </c>
      <c r="K1129" s="5">
        <f t="shared" si="155"/>
        <v>1.9221009748290412</v>
      </c>
      <c r="L1129" s="4" t="str">
        <f t="shared" si="156"/>
        <v>Over Budget</v>
      </c>
      <c r="M1129">
        <f t="shared" si="157"/>
        <v>2021</v>
      </c>
      <c r="N1129">
        <f t="shared" si="158"/>
        <v>9</v>
      </c>
      <c r="O1129" t="str">
        <f t="shared" si="159"/>
        <v>Sep</v>
      </c>
      <c r="P1129" t="str">
        <f t="shared" si="160"/>
        <v>Q3</v>
      </c>
      <c r="Q1129" t="str">
        <f t="shared" si="161"/>
        <v>2021-09</v>
      </c>
    </row>
    <row r="1130" spans="1:17" x14ac:dyDescent="0.35">
      <c r="A1130" s="2">
        <v>44944</v>
      </c>
      <c r="B1130" t="s">
        <v>18</v>
      </c>
      <c r="C1130" t="s">
        <v>29</v>
      </c>
      <c r="D1130" t="s">
        <v>58</v>
      </c>
      <c r="E1130" s="3">
        <v>120127</v>
      </c>
      <c r="F1130" s="3">
        <v>141023</v>
      </c>
      <c r="G1130" t="s">
        <v>35</v>
      </c>
      <c r="H1130" s="3" t="s">
        <v>1163</v>
      </c>
      <c r="I1130" s="3">
        <f t="shared" si="153"/>
        <v>20896</v>
      </c>
      <c r="J1130" s="4">
        <f t="shared" si="154"/>
        <v>0.17394923705744753</v>
      </c>
      <c r="K1130" s="5">
        <f t="shared" si="155"/>
        <v>1.1739492370574476</v>
      </c>
      <c r="L1130" s="4" t="str">
        <f t="shared" si="156"/>
        <v>Over Budget</v>
      </c>
      <c r="M1130">
        <f t="shared" si="157"/>
        <v>2023</v>
      </c>
      <c r="N1130">
        <f t="shared" si="158"/>
        <v>1</v>
      </c>
      <c r="O1130" t="str">
        <f t="shared" si="159"/>
        <v>Jan</v>
      </c>
      <c r="P1130" t="str">
        <f t="shared" si="160"/>
        <v>Q1</v>
      </c>
      <c r="Q1130" t="str">
        <f t="shared" si="161"/>
        <v>2023-01</v>
      </c>
    </row>
    <row r="1131" spans="1:17" x14ac:dyDescent="0.35">
      <c r="A1131" s="2">
        <v>44893</v>
      </c>
      <c r="B1131" t="s">
        <v>37</v>
      </c>
      <c r="C1131" t="s">
        <v>23</v>
      </c>
      <c r="D1131" t="s">
        <v>25</v>
      </c>
      <c r="E1131" s="3">
        <v>58817</v>
      </c>
      <c r="F1131" s="3">
        <v>141442</v>
      </c>
      <c r="G1131" t="s">
        <v>35</v>
      </c>
      <c r="H1131" s="3" t="s">
        <v>1164</v>
      </c>
      <c r="I1131" s="3">
        <f t="shared" si="153"/>
        <v>82625</v>
      </c>
      <c r="J1131" s="4">
        <f t="shared" si="154"/>
        <v>1.4047809306833059</v>
      </c>
      <c r="K1131" s="5">
        <f t="shared" si="155"/>
        <v>2.4047809306833057</v>
      </c>
      <c r="L1131" s="4" t="str">
        <f t="shared" si="156"/>
        <v>Over Budget</v>
      </c>
      <c r="M1131">
        <f t="shared" si="157"/>
        <v>2022</v>
      </c>
      <c r="N1131">
        <f t="shared" si="158"/>
        <v>11</v>
      </c>
      <c r="O1131" t="str">
        <f t="shared" si="159"/>
        <v>Nov</v>
      </c>
      <c r="P1131" t="str">
        <f t="shared" si="160"/>
        <v>Q4</v>
      </c>
      <c r="Q1131" t="str">
        <f t="shared" si="161"/>
        <v>2022-11</v>
      </c>
    </row>
    <row r="1132" spans="1:17" x14ac:dyDescent="0.35">
      <c r="A1132" s="2">
        <v>44468</v>
      </c>
      <c r="B1132" t="s">
        <v>37</v>
      </c>
      <c r="C1132" t="s">
        <v>23</v>
      </c>
      <c r="D1132" t="s">
        <v>30</v>
      </c>
      <c r="E1132" s="3">
        <v>114591</v>
      </c>
      <c r="F1132" s="3">
        <v>112457</v>
      </c>
      <c r="G1132" t="s">
        <v>35</v>
      </c>
      <c r="H1132" s="3" t="s">
        <v>1165</v>
      </c>
      <c r="I1132" s="3">
        <f t="shared" si="153"/>
        <v>-2134</v>
      </c>
      <c r="J1132" s="4">
        <f t="shared" si="154"/>
        <v>-1.8622753968461747E-2</v>
      </c>
      <c r="K1132" s="5">
        <f t="shared" si="155"/>
        <v>0.98137724603153831</v>
      </c>
      <c r="L1132" s="4" t="str">
        <f t="shared" si="156"/>
        <v>Under Budget</v>
      </c>
      <c r="M1132">
        <f t="shared" si="157"/>
        <v>2021</v>
      </c>
      <c r="N1132">
        <f t="shared" si="158"/>
        <v>9</v>
      </c>
      <c r="O1132" t="str">
        <f t="shared" si="159"/>
        <v>Sep</v>
      </c>
      <c r="P1132" t="str">
        <f t="shared" si="160"/>
        <v>Q3</v>
      </c>
      <c r="Q1132" t="str">
        <f t="shared" si="161"/>
        <v>2021-09</v>
      </c>
    </row>
    <row r="1133" spans="1:17" x14ac:dyDescent="0.35">
      <c r="A1133" s="2">
        <v>44573</v>
      </c>
      <c r="B1133" t="s">
        <v>55</v>
      </c>
      <c r="C1133" t="s">
        <v>24</v>
      </c>
      <c r="D1133" t="s">
        <v>25</v>
      </c>
      <c r="E1133" s="3">
        <v>56610</v>
      </c>
      <c r="F1133" s="3">
        <v>56068</v>
      </c>
      <c r="G1133" t="s">
        <v>32</v>
      </c>
      <c r="H1133" s="3" t="s">
        <v>1166</v>
      </c>
      <c r="I1133" s="3">
        <f t="shared" si="153"/>
        <v>-542</v>
      </c>
      <c r="J1133" s="4">
        <f t="shared" si="154"/>
        <v>-9.5742801625154569E-3</v>
      </c>
      <c r="K1133" s="5">
        <f t="shared" si="155"/>
        <v>0.99042571983748451</v>
      </c>
      <c r="L1133" s="4" t="str">
        <f t="shared" si="156"/>
        <v>Under Budget</v>
      </c>
      <c r="M1133">
        <f t="shared" si="157"/>
        <v>2022</v>
      </c>
      <c r="N1133">
        <f t="shared" si="158"/>
        <v>1</v>
      </c>
      <c r="O1133" t="str">
        <f t="shared" si="159"/>
        <v>Jan</v>
      </c>
      <c r="P1133" t="str">
        <f t="shared" si="160"/>
        <v>Q1</v>
      </c>
      <c r="Q1133" t="str">
        <f t="shared" si="161"/>
        <v>2022-01</v>
      </c>
    </row>
    <row r="1134" spans="1:17" x14ac:dyDescent="0.35">
      <c r="A1134" s="2">
        <v>44462</v>
      </c>
      <c r="B1134" t="s">
        <v>41</v>
      </c>
      <c r="C1134" t="s">
        <v>43</v>
      </c>
      <c r="D1134" t="s">
        <v>58</v>
      </c>
      <c r="E1134" s="3">
        <v>126833</v>
      </c>
      <c r="F1134" s="3">
        <v>49047</v>
      </c>
      <c r="G1134" t="s">
        <v>26</v>
      </c>
      <c r="H1134" s="3" t="s">
        <v>1167</v>
      </c>
      <c r="I1134" s="3">
        <f t="shared" si="153"/>
        <v>-77786</v>
      </c>
      <c r="J1134" s="4">
        <f t="shared" si="154"/>
        <v>-0.61329464729210847</v>
      </c>
      <c r="K1134" s="5">
        <f t="shared" si="155"/>
        <v>0.38670535270789147</v>
      </c>
      <c r="L1134" s="4" t="str">
        <f t="shared" si="156"/>
        <v>Under Budget</v>
      </c>
      <c r="M1134">
        <f t="shared" si="157"/>
        <v>2021</v>
      </c>
      <c r="N1134">
        <f t="shared" si="158"/>
        <v>9</v>
      </c>
      <c r="O1134" t="str">
        <f t="shared" si="159"/>
        <v>Sep</v>
      </c>
      <c r="P1134" t="str">
        <f t="shared" si="160"/>
        <v>Q3</v>
      </c>
      <c r="Q1134" t="str">
        <f t="shared" si="161"/>
        <v>2021-09</v>
      </c>
    </row>
    <row r="1135" spans="1:17" x14ac:dyDescent="0.35">
      <c r="A1135" s="2">
        <v>45122</v>
      </c>
      <c r="B1135" t="s">
        <v>55</v>
      </c>
      <c r="C1135" t="s">
        <v>23</v>
      </c>
      <c r="D1135" t="s">
        <v>58</v>
      </c>
      <c r="E1135" s="3">
        <v>82494</v>
      </c>
      <c r="F1135" s="3">
        <v>161939</v>
      </c>
      <c r="G1135" t="s">
        <v>32</v>
      </c>
      <c r="H1135" s="3" t="s">
        <v>1168</v>
      </c>
      <c r="I1135" s="3">
        <f t="shared" si="153"/>
        <v>79445</v>
      </c>
      <c r="J1135" s="4">
        <f t="shared" si="154"/>
        <v>0.96303973622324046</v>
      </c>
      <c r="K1135" s="5">
        <f t="shared" si="155"/>
        <v>1.9630397362232406</v>
      </c>
      <c r="L1135" s="4" t="str">
        <f t="shared" si="156"/>
        <v>Over Budget</v>
      </c>
      <c r="M1135">
        <f t="shared" si="157"/>
        <v>2023</v>
      </c>
      <c r="N1135">
        <f t="shared" si="158"/>
        <v>7</v>
      </c>
      <c r="O1135" t="str">
        <f t="shared" si="159"/>
        <v>Jul</v>
      </c>
      <c r="P1135" t="str">
        <f t="shared" si="160"/>
        <v>Q3</v>
      </c>
      <c r="Q1135" t="str">
        <f t="shared" si="161"/>
        <v>2023-07</v>
      </c>
    </row>
    <row r="1136" spans="1:17" x14ac:dyDescent="0.35">
      <c r="A1136" s="2">
        <v>45117</v>
      </c>
      <c r="B1136" t="s">
        <v>23</v>
      </c>
      <c r="C1136" t="s">
        <v>43</v>
      </c>
      <c r="D1136" t="s">
        <v>20</v>
      </c>
      <c r="E1136" s="3">
        <v>35805</v>
      </c>
      <c r="F1136" s="3">
        <v>58224</v>
      </c>
      <c r="G1136" t="s">
        <v>26</v>
      </c>
      <c r="H1136" s="3" t="s">
        <v>1169</v>
      </c>
      <c r="I1136" s="3">
        <f t="shared" si="153"/>
        <v>22419</v>
      </c>
      <c r="J1136" s="4">
        <f t="shared" si="154"/>
        <v>0.62614160033514876</v>
      </c>
      <c r="K1136" s="5">
        <f t="shared" si="155"/>
        <v>1.6261416003351488</v>
      </c>
      <c r="L1136" s="4" t="str">
        <f t="shared" si="156"/>
        <v>Over Budget</v>
      </c>
      <c r="M1136">
        <f t="shared" si="157"/>
        <v>2023</v>
      </c>
      <c r="N1136">
        <f t="shared" si="158"/>
        <v>7</v>
      </c>
      <c r="O1136" t="str">
        <f t="shared" si="159"/>
        <v>Jul</v>
      </c>
      <c r="P1136" t="str">
        <f t="shared" si="160"/>
        <v>Q3</v>
      </c>
      <c r="Q1136" t="str">
        <f t="shared" si="161"/>
        <v>2023-07</v>
      </c>
    </row>
    <row r="1137" spans="1:17" x14ac:dyDescent="0.35">
      <c r="A1137" s="2">
        <v>44536</v>
      </c>
      <c r="B1137" t="s">
        <v>37</v>
      </c>
      <c r="C1137" t="s">
        <v>34</v>
      </c>
      <c r="D1137" t="s">
        <v>58</v>
      </c>
      <c r="E1137" s="3">
        <v>104506</v>
      </c>
      <c r="F1137" s="3">
        <v>134487</v>
      </c>
      <c r="G1137" t="s">
        <v>35</v>
      </c>
      <c r="H1137" s="3" t="s">
        <v>1170</v>
      </c>
      <c r="I1137" s="3">
        <f t="shared" si="153"/>
        <v>29981</v>
      </c>
      <c r="J1137" s="4">
        <f t="shared" si="154"/>
        <v>0.28688304977704632</v>
      </c>
      <c r="K1137" s="5">
        <f t="shared" si="155"/>
        <v>1.2868830497770463</v>
      </c>
      <c r="L1137" s="4" t="str">
        <f t="shared" si="156"/>
        <v>Over Budget</v>
      </c>
      <c r="M1137">
        <f t="shared" si="157"/>
        <v>2021</v>
      </c>
      <c r="N1137">
        <f t="shared" si="158"/>
        <v>12</v>
      </c>
      <c r="O1137" t="str">
        <f t="shared" si="159"/>
        <v>Dec</v>
      </c>
      <c r="P1137" t="str">
        <f t="shared" si="160"/>
        <v>Q4</v>
      </c>
      <c r="Q1137" t="str">
        <f t="shared" si="161"/>
        <v>2021-12</v>
      </c>
    </row>
    <row r="1138" spans="1:17" x14ac:dyDescent="0.35">
      <c r="A1138" s="2">
        <v>44585</v>
      </c>
      <c r="B1138" t="s">
        <v>37</v>
      </c>
      <c r="C1138" t="s">
        <v>43</v>
      </c>
      <c r="D1138" t="s">
        <v>39</v>
      </c>
      <c r="E1138" s="3">
        <v>20468</v>
      </c>
      <c r="F1138" s="3">
        <v>126609</v>
      </c>
      <c r="G1138" t="s">
        <v>26</v>
      </c>
      <c r="H1138" s="3" t="s">
        <v>1171</v>
      </c>
      <c r="I1138" s="3">
        <f t="shared" si="153"/>
        <v>106141</v>
      </c>
      <c r="J1138" s="4">
        <f t="shared" si="154"/>
        <v>5.1857045143638851</v>
      </c>
      <c r="K1138" s="5">
        <f t="shared" si="155"/>
        <v>6.1857045143638851</v>
      </c>
      <c r="L1138" s="4" t="str">
        <f t="shared" si="156"/>
        <v>Over Budget</v>
      </c>
      <c r="M1138">
        <f t="shared" si="157"/>
        <v>2022</v>
      </c>
      <c r="N1138">
        <f t="shared" si="158"/>
        <v>1</v>
      </c>
      <c r="O1138" t="str">
        <f t="shared" si="159"/>
        <v>Jan</v>
      </c>
      <c r="P1138" t="str">
        <f t="shared" si="160"/>
        <v>Q1</v>
      </c>
      <c r="Q1138" t="str">
        <f t="shared" si="161"/>
        <v>2022-01</v>
      </c>
    </row>
    <row r="1139" spans="1:17" x14ac:dyDescent="0.35">
      <c r="A1139" s="2">
        <v>44773</v>
      </c>
      <c r="B1139" t="s">
        <v>55</v>
      </c>
      <c r="C1139" t="s">
        <v>19</v>
      </c>
      <c r="D1139" t="s">
        <v>30</v>
      </c>
      <c r="E1139" s="3">
        <v>21135</v>
      </c>
      <c r="F1139" s="3">
        <v>63094</v>
      </c>
      <c r="G1139" t="s">
        <v>35</v>
      </c>
      <c r="H1139" s="3" t="s">
        <v>1172</v>
      </c>
      <c r="I1139" s="3">
        <f t="shared" si="153"/>
        <v>41959</v>
      </c>
      <c r="J1139" s="4">
        <f t="shared" si="154"/>
        <v>1.9852850721551929</v>
      </c>
      <c r="K1139" s="5">
        <f t="shared" si="155"/>
        <v>2.9852850721551927</v>
      </c>
      <c r="L1139" s="4" t="str">
        <f t="shared" si="156"/>
        <v>Over Budget</v>
      </c>
      <c r="M1139">
        <f t="shared" si="157"/>
        <v>2022</v>
      </c>
      <c r="N1139">
        <f t="shared" si="158"/>
        <v>7</v>
      </c>
      <c r="O1139" t="str">
        <f t="shared" si="159"/>
        <v>Jul</v>
      </c>
      <c r="P1139" t="str">
        <f t="shared" si="160"/>
        <v>Q3</v>
      </c>
      <c r="Q1139" t="str">
        <f t="shared" si="161"/>
        <v>2022-07</v>
      </c>
    </row>
    <row r="1140" spans="1:17" x14ac:dyDescent="0.35">
      <c r="A1140" s="2">
        <v>44199</v>
      </c>
      <c r="B1140" t="s">
        <v>37</v>
      </c>
      <c r="C1140" t="s">
        <v>43</v>
      </c>
      <c r="D1140" t="s">
        <v>39</v>
      </c>
      <c r="E1140" s="3">
        <v>137056</v>
      </c>
      <c r="F1140" s="3">
        <v>18502</v>
      </c>
      <c r="G1140" t="s">
        <v>35</v>
      </c>
      <c r="H1140" s="3" t="s">
        <v>1173</v>
      </c>
      <c r="I1140" s="3">
        <f t="shared" si="153"/>
        <v>-118554</v>
      </c>
      <c r="J1140" s="4">
        <f t="shared" si="154"/>
        <v>-0.86500408592108335</v>
      </c>
      <c r="K1140" s="5">
        <f t="shared" si="155"/>
        <v>0.13499591407891665</v>
      </c>
      <c r="L1140" s="4" t="str">
        <f t="shared" si="156"/>
        <v>Under Budget</v>
      </c>
      <c r="M1140">
        <f t="shared" si="157"/>
        <v>2021</v>
      </c>
      <c r="N1140">
        <f t="shared" si="158"/>
        <v>1</v>
      </c>
      <c r="O1140" t="str">
        <f t="shared" si="159"/>
        <v>Jan</v>
      </c>
      <c r="P1140" t="str">
        <f t="shared" si="160"/>
        <v>Q1</v>
      </c>
      <c r="Q1140" t="str">
        <f t="shared" si="161"/>
        <v>2021-01</v>
      </c>
    </row>
    <row r="1141" spans="1:17" x14ac:dyDescent="0.35">
      <c r="A1141" s="2">
        <v>44572</v>
      </c>
      <c r="B1141" t="s">
        <v>23</v>
      </c>
      <c r="C1141" t="s">
        <v>23</v>
      </c>
      <c r="D1141" t="s">
        <v>39</v>
      </c>
      <c r="E1141" s="3">
        <v>73135</v>
      </c>
      <c r="F1141" s="3">
        <v>57130</v>
      </c>
      <c r="G1141" t="s">
        <v>35</v>
      </c>
      <c r="H1141" s="3" t="s">
        <v>1174</v>
      </c>
      <c r="I1141" s="3">
        <f t="shared" si="153"/>
        <v>-16005</v>
      </c>
      <c r="J1141" s="4">
        <f t="shared" si="154"/>
        <v>-0.2188418677787653</v>
      </c>
      <c r="K1141" s="5">
        <f t="shared" si="155"/>
        <v>0.78115813222123476</v>
      </c>
      <c r="L1141" s="4" t="str">
        <f t="shared" si="156"/>
        <v>Under Budget</v>
      </c>
      <c r="M1141">
        <f t="shared" si="157"/>
        <v>2022</v>
      </c>
      <c r="N1141">
        <f t="shared" si="158"/>
        <v>1</v>
      </c>
      <c r="O1141" t="str">
        <f t="shared" si="159"/>
        <v>Jan</v>
      </c>
      <c r="P1141" t="str">
        <f t="shared" si="160"/>
        <v>Q1</v>
      </c>
      <c r="Q1141" t="str">
        <f t="shared" si="161"/>
        <v>2022-01</v>
      </c>
    </row>
    <row r="1142" spans="1:17" x14ac:dyDescent="0.35">
      <c r="A1142" s="2">
        <v>44520</v>
      </c>
      <c r="B1142" t="s">
        <v>28</v>
      </c>
      <c r="C1142" t="s">
        <v>43</v>
      </c>
      <c r="D1142" t="s">
        <v>30</v>
      </c>
      <c r="E1142" s="3">
        <v>74699</v>
      </c>
      <c r="F1142" s="3">
        <v>77505</v>
      </c>
      <c r="G1142" t="s">
        <v>35</v>
      </c>
      <c r="H1142" s="3" t="s">
        <v>1175</v>
      </c>
      <c r="I1142" s="3">
        <f t="shared" si="153"/>
        <v>2806</v>
      </c>
      <c r="J1142" s="4">
        <f t="shared" si="154"/>
        <v>3.75640905500743E-2</v>
      </c>
      <c r="K1142" s="5">
        <f t="shared" si="155"/>
        <v>1.0375640905500743</v>
      </c>
      <c r="L1142" s="4" t="str">
        <f t="shared" si="156"/>
        <v>Over Budget</v>
      </c>
      <c r="M1142">
        <f t="shared" si="157"/>
        <v>2021</v>
      </c>
      <c r="N1142">
        <f t="shared" si="158"/>
        <v>11</v>
      </c>
      <c r="O1142" t="str">
        <f t="shared" si="159"/>
        <v>Nov</v>
      </c>
      <c r="P1142" t="str">
        <f t="shared" si="160"/>
        <v>Q4</v>
      </c>
      <c r="Q1142" t="str">
        <f t="shared" si="161"/>
        <v>2021-11</v>
      </c>
    </row>
    <row r="1143" spans="1:17" x14ac:dyDescent="0.35">
      <c r="A1143" s="2">
        <v>44342</v>
      </c>
      <c r="B1143" t="s">
        <v>18</v>
      </c>
      <c r="C1143" t="s">
        <v>43</v>
      </c>
      <c r="D1143" t="s">
        <v>39</v>
      </c>
      <c r="E1143" s="3">
        <v>76036</v>
      </c>
      <c r="F1143" s="3">
        <v>117213</v>
      </c>
      <c r="G1143" t="s">
        <v>32</v>
      </c>
      <c r="H1143" s="3" t="s">
        <v>1176</v>
      </c>
      <c r="I1143" s="3">
        <f t="shared" si="153"/>
        <v>41177</v>
      </c>
      <c r="J1143" s="4">
        <f t="shared" si="154"/>
        <v>0.54154610973749273</v>
      </c>
      <c r="K1143" s="5">
        <f t="shared" si="155"/>
        <v>1.5415461097374927</v>
      </c>
      <c r="L1143" s="4" t="str">
        <f t="shared" si="156"/>
        <v>Over Budget</v>
      </c>
      <c r="M1143">
        <f t="shared" si="157"/>
        <v>2021</v>
      </c>
      <c r="N1143">
        <f t="shared" si="158"/>
        <v>5</v>
      </c>
      <c r="O1143" t="str">
        <f t="shared" si="159"/>
        <v>May</v>
      </c>
      <c r="P1143" t="str">
        <f t="shared" si="160"/>
        <v>Q2</v>
      </c>
      <c r="Q1143" t="str">
        <f t="shared" si="161"/>
        <v>2021-05</v>
      </c>
    </row>
    <row r="1144" spans="1:17" x14ac:dyDescent="0.35">
      <c r="A1144" s="2">
        <v>44489</v>
      </c>
      <c r="B1144" t="s">
        <v>18</v>
      </c>
      <c r="C1144" t="s">
        <v>19</v>
      </c>
      <c r="D1144" t="s">
        <v>39</v>
      </c>
      <c r="E1144" s="3">
        <v>139729</v>
      </c>
      <c r="F1144" s="3">
        <v>34234</v>
      </c>
      <c r="G1144" t="s">
        <v>21</v>
      </c>
      <c r="H1144" s="3" t="s">
        <v>1177</v>
      </c>
      <c r="I1144" s="3">
        <f t="shared" si="153"/>
        <v>-105495</v>
      </c>
      <c r="J1144" s="4">
        <f t="shared" si="154"/>
        <v>-0.75499717309935666</v>
      </c>
      <c r="K1144" s="5">
        <f t="shared" si="155"/>
        <v>0.2450028269006434</v>
      </c>
      <c r="L1144" s="4" t="str">
        <f t="shared" si="156"/>
        <v>Under Budget</v>
      </c>
      <c r="M1144">
        <f t="shared" si="157"/>
        <v>2021</v>
      </c>
      <c r="N1144">
        <f t="shared" si="158"/>
        <v>10</v>
      </c>
      <c r="O1144" t="str">
        <f t="shared" si="159"/>
        <v>Oct</v>
      </c>
      <c r="P1144" t="str">
        <f t="shared" si="160"/>
        <v>Q4</v>
      </c>
      <c r="Q1144" t="str">
        <f t="shared" si="161"/>
        <v>2021-10</v>
      </c>
    </row>
    <row r="1145" spans="1:17" x14ac:dyDescent="0.35">
      <c r="A1145" s="2">
        <v>44628</v>
      </c>
      <c r="B1145" t="s">
        <v>18</v>
      </c>
      <c r="C1145" t="s">
        <v>19</v>
      </c>
      <c r="D1145" t="s">
        <v>39</v>
      </c>
      <c r="E1145" s="3">
        <v>31990</v>
      </c>
      <c r="F1145" s="3">
        <v>18807</v>
      </c>
      <c r="G1145" t="s">
        <v>21</v>
      </c>
      <c r="H1145" s="3" t="s">
        <v>1178</v>
      </c>
      <c r="I1145" s="3">
        <f t="shared" si="153"/>
        <v>-13183</v>
      </c>
      <c r="J1145" s="4">
        <f t="shared" si="154"/>
        <v>-0.41209753047827447</v>
      </c>
      <c r="K1145" s="5">
        <f t="shared" si="155"/>
        <v>0.58790246952172553</v>
      </c>
      <c r="L1145" s="4" t="str">
        <f t="shared" si="156"/>
        <v>Under Budget</v>
      </c>
      <c r="M1145">
        <f t="shared" si="157"/>
        <v>2022</v>
      </c>
      <c r="N1145">
        <f t="shared" si="158"/>
        <v>3</v>
      </c>
      <c r="O1145" t="str">
        <f t="shared" si="159"/>
        <v>Mar</v>
      </c>
      <c r="P1145" t="str">
        <f t="shared" si="160"/>
        <v>Q1</v>
      </c>
      <c r="Q1145" t="str">
        <f t="shared" si="161"/>
        <v>2022-03</v>
      </c>
    </row>
    <row r="1146" spans="1:17" x14ac:dyDescent="0.35">
      <c r="A1146" s="2">
        <v>44901</v>
      </c>
      <c r="B1146" t="s">
        <v>28</v>
      </c>
      <c r="C1146" t="s">
        <v>24</v>
      </c>
      <c r="D1146" t="s">
        <v>58</v>
      </c>
      <c r="E1146" s="3">
        <v>29134</v>
      </c>
      <c r="F1146" s="3">
        <v>108491</v>
      </c>
      <c r="G1146" t="s">
        <v>21</v>
      </c>
      <c r="H1146" s="3" t="s">
        <v>1179</v>
      </c>
      <c r="I1146" s="3">
        <f t="shared" si="153"/>
        <v>79357</v>
      </c>
      <c r="J1146" s="4">
        <f t="shared" si="154"/>
        <v>2.7238621541841148</v>
      </c>
      <c r="K1146" s="5">
        <f t="shared" si="155"/>
        <v>3.7238621541841148</v>
      </c>
      <c r="L1146" s="4" t="str">
        <f t="shared" si="156"/>
        <v>Over Budget</v>
      </c>
      <c r="M1146">
        <f t="shared" si="157"/>
        <v>2022</v>
      </c>
      <c r="N1146">
        <f t="shared" si="158"/>
        <v>12</v>
      </c>
      <c r="O1146" t="str">
        <f t="shared" si="159"/>
        <v>Dec</v>
      </c>
      <c r="P1146" t="str">
        <f t="shared" si="160"/>
        <v>Q4</v>
      </c>
      <c r="Q1146" t="str">
        <f t="shared" si="161"/>
        <v>2022-12</v>
      </c>
    </row>
    <row r="1147" spans="1:17" x14ac:dyDescent="0.35">
      <c r="A1147" s="2">
        <v>45145</v>
      </c>
      <c r="B1147" t="s">
        <v>37</v>
      </c>
      <c r="C1147" t="s">
        <v>23</v>
      </c>
      <c r="D1147" t="s">
        <v>30</v>
      </c>
      <c r="E1147" s="3">
        <v>60464</v>
      </c>
      <c r="F1147" s="3">
        <v>17788</v>
      </c>
      <c r="G1147" t="s">
        <v>32</v>
      </c>
      <c r="H1147" s="3" t="s">
        <v>1180</v>
      </c>
      <c r="I1147" s="3">
        <f t="shared" si="153"/>
        <v>-42676</v>
      </c>
      <c r="J1147" s="4">
        <f t="shared" si="154"/>
        <v>-0.70580841492458324</v>
      </c>
      <c r="K1147" s="5">
        <f t="shared" si="155"/>
        <v>0.29419158507541676</v>
      </c>
      <c r="L1147" s="4" t="str">
        <f t="shared" si="156"/>
        <v>Under Budget</v>
      </c>
      <c r="M1147">
        <f t="shared" si="157"/>
        <v>2023</v>
      </c>
      <c r="N1147">
        <f t="shared" si="158"/>
        <v>8</v>
      </c>
      <c r="O1147" t="str">
        <f t="shared" si="159"/>
        <v>Aug</v>
      </c>
      <c r="P1147" t="str">
        <f t="shared" si="160"/>
        <v>Q3</v>
      </c>
      <c r="Q1147" t="str">
        <f t="shared" si="161"/>
        <v>2023-08</v>
      </c>
    </row>
    <row r="1148" spans="1:17" x14ac:dyDescent="0.35">
      <c r="A1148" s="2">
        <v>44781</v>
      </c>
      <c r="B1148" t="s">
        <v>55</v>
      </c>
      <c r="C1148" t="s">
        <v>24</v>
      </c>
      <c r="D1148" t="s">
        <v>30</v>
      </c>
      <c r="E1148" s="3">
        <v>94073</v>
      </c>
      <c r="F1148" s="3">
        <v>118022</v>
      </c>
      <c r="G1148" t="s">
        <v>35</v>
      </c>
      <c r="H1148" s="3" t="s">
        <v>1181</v>
      </c>
      <c r="I1148" s="3">
        <f t="shared" si="153"/>
        <v>23949</v>
      </c>
      <c r="J1148" s="4">
        <f t="shared" si="154"/>
        <v>0.25457889086135238</v>
      </c>
      <c r="K1148" s="5">
        <f t="shared" si="155"/>
        <v>1.2545788908613524</v>
      </c>
      <c r="L1148" s="4" t="str">
        <f t="shared" si="156"/>
        <v>Over Budget</v>
      </c>
      <c r="M1148">
        <f t="shared" si="157"/>
        <v>2022</v>
      </c>
      <c r="N1148">
        <f t="shared" si="158"/>
        <v>8</v>
      </c>
      <c r="O1148" t="str">
        <f t="shared" si="159"/>
        <v>Aug</v>
      </c>
      <c r="P1148" t="str">
        <f t="shared" si="160"/>
        <v>Q3</v>
      </c>
      <c r="Q1148" t="str">
        <f t="shared" si="161"/>
        <v>2022-08</v>
      </c>
    </row>
    <row r="1149" spans="1:17" x14ac:dyDescent="0.35">
      <c r="A1149" s="2">
        <v>44595</v>
      </c>
      <c r="B1149" t="s">
        <v>41</v>
      </c>
      <c r="C1149" t="s">
        <v>19</v>
      </c>
      <c r="D1149" t="s">
        <v>30</v>
      </c>
      <c r="E1149" s="3">
        <v>141680</v>
      </c>
      <c r="F1149" s="3">
        <v>118875</v>
      </c>
      <c r="G1149" t="s">
        <v>35</v>
      </c>
      <c r="H1149" s="3" t="s">
        <v>1182</v>
      </c>
      <c r="I1149" s="3">
        <f t="shared" si="153"/>
        <v>-22805</v>
      </c>
      <c r="J1149" s="4">
        <f t="shared" si="154"/>
        <v>-0.16096132128740825</v>
      </c>
      <c r="K1149" s="5">
        <f t="shared" si="155"/>
        <v>0.83903867871259175</v>
      </c>
      <c r="L1149" s="4" t="str">
        <f t="shared" si="156"/>
        <v>Under Budget</v>
      </c>
      <c r="M1149">
        <f t="shared" si="157"/>
        <v>2022</v>
      </c>
      <c r="N1149">
        <f t="shared" si="158"/>
        <v>2</v>
      </c>
      <c r="O1149" t="str">
        <f t="shared" si="159"/>
        <v>Feb</v>
      </c>
      <c r="P1149" t="str">
        <f t="shared" si="160"/>
        <v>Q1</v>
      </c>
      <c r="Q1149" t="str">
        <f t="shared" si="161"/>
        <v>2022-02</v>
      </c>
    </row>
    <row r="1150" spans="1:17" x14ac:dyDescent="0.35">
      <c r="A1150" s="2">
        <v>45013</v>
      </c>
      <c r="B1150" t="s">
        <v>37</v>
      </c>
      <c r="C1150" t="s">
        <v>43</v>
      </c>
      <c r="D1150" t="s">
        <v>39</v>
      </c>
      <c r="E1150" s="3">
        <v>144366</v>
      </c>
      <c r="F1150" s="3">
        <v>155821</v>
      </c>
      <c r="G1150" t="s">
        <v>35</v>
      </c>
      <c r="H1150" s="3" t="s">
        <v>1183</v>
      </c>
      <c r="I1150" s="3">
        <f t="shared" si="153"/>
        <v>11455</v>
      </c>
      <c r="J1150" s="4">
        <f t="shared" si="154"/>
        <v>7.9346937644597756E-2</v>
      </c>
      <c r="K1150" s="5">
        <f t="shared" si="155"/>
        <v>1.0793469376445977</v>
      </c>
      <c r="L1150" s="4" t="str">
        <f t="shared" si="156"/>
        <v>Over Budget</v>
      </c>
      <c r="M1150">
        <f t="shared" si="157"/>
        <v>2023</v>
      </c>
      <c r="N1150">
        <f t="shared" si="158"/>
        <v>3</v>
      </c>
      <c r="O1150" t="str">
        <f t="shared" si="159"/>
        <v>Mar</v>
      </c>
      <c r="P1150" t="str">
        <f t="shared" si="160"/>
        <v>Q1</v>
      </c>
      <c r="Q1150" t="str">
        <f t="shared" si="161"/>
        <v>2023-03</v>
      </c>
    </row>
    <row r="1151" spans="1:17" x14ac:dyDescent="0.35">
      <c r="A1151" s="2">
        <v>45160</v>
      </c>
      <c r="B1151" t="s">
        <v>28</v>
      </c>
      <c r="C1151" t="s">
        <v>19</v>
      </c>
      <c r="D1151" t="s">
        <v>58</v>
      </c>
      <c r="E1151" s="3">
        <v>126685</v>
      </c>
      <c r="F1151" s="3">
        <v>51491</v>
      </c>
      <c r="G1151" t="s">
        <v>21</v>
      </c>
      <c r="H1151" s="3" t="s">
        <v>1184</v>
      </c>
      <c r="I1151" s="3">
        <f t="shared" si="153"/>
        <v>-75194</v>
      </c>
      <c r="J1151" s="4">
        <f t="shared" si="154"/>
        <v>-0.59355093341753162</v>
      </c>
      <c r="K1151" s="5">
        <f t="shared" si="155"/>
        <v>0.40644906658246832</v>
      </c>
      <c r="L1151" s="4" t="str">
        <f t="shared" si="156"/>
        <v>Under Budget</v>
      </c>
      <c r="M1151">
        <f t="shared" si="157"/>
        <v>2023</v>
      </c>
      <c r="N1151">
        <f t="shared" si="158"/>
        <v>8</v>
      </c>
      <c r="O1151" t="str">
        <f t="shared" si="159"/>
        <v>Aug</v>
      </c>
      <c r="P1151" t="str">
        <f t="shared" si="160"/>
        <v>Q3</v>
      </c>
      <c r="Q1151" t="str">
        <f t="shared" si="161"/>
        <v>2023-08</v>
      </c>
    </row>
    <row r="1152" spans="1:17" x14ac:dyDescent="0.35">
      <c r="A1152" s="2">
        <v>44383</v>
      </c>
      <c r="B1152" t="s">
        <v>23</v>
      </c>
      <c r="C1152" t="s">
        <v>34</v>
      </c>
      <c r="D1152" t="s">
        <v>30</v>
      </c>
      <c r="E1152" s="3">
        <v>102541</v>
      </c>
      <c r="F1152" s="3">
        <v>130882</v>
      </c>
      <c r="G1152" t="s">
        <v>35</v>
      </c>
      <c r="H1152" s="3" t="s">
        <v>1185</v>
      </c>
      <c r="I1152" s="3">
        <f t="shared" si="153"/>
        <v>28341</v>
      </c>
      <c r="J1152" s="4">
        <f t="shared" si="154"/>
        <v>0.27638700617314049</v>
      </c>
      <c r="K1152" s="5">
        <f t="shared" si="155"/>
        <v>1.2763870061731406</v>
      </c>
      <c r="L1152" s="4" t="str">
        <f t="shared" si="156"/>
        <v>Over Budget</v>
      </c>
      <c r="M1152">
        <f t="shared" si="157"/>
        <v>2021</v>
      </c>
      <c r="N1152">
        <f t="shared" si="158"/>
        <v>7</v>
      </c>
      <c r="O1152" t="str">
        <f t="shared" si="159"/>
        <v>Jul</v>
      </c>
      <c r="P1152" t="str">
        <f t="shared" si="160"/>
        <v>Q3</v>
      </c>
      <c r="Q1152" t="str">
        <f t="shared" si="161"/>
        <v>2021-07</v>
      </c>
    </row>
    <row r="1153" spans="1:17" x14ac:dyDescent="0.35">
      <c r="A1153" s="2">
        <v>44257</v>
      </c>
      <c r="B1153" t="s">
        <v>28</v>
      </c>
      <c r="C1153" t="s">
        <v>43</v>
      </c>
      <c r="D1153" t="s">
        <v>25</v>
      </c>
      <c r="E1153" s="3">
        <v>90709</v>
      </c>
      <c r="F1153" s="3">
        <v>27435</v>
      </c>
      <c r="G1153" t="s">
        <v>26</v>
      </c>
      <c r="H1153" s="3" t="s">
        <v>1186</v>
      </c>
      <c r="I1153" s="3">
        <f t="shared" si="153"/>
        <v>-63274</v>
      </c>
      <c r="J1153" s="4">
        <f t="shared" si="154"/>
        <v>-0.6975493060225556</v>
      </c>
      <c r="K1153" s="5">
        <f t="shared" si="155"/>
        <v>0.30245069397744434</v>
      </c>
      <c r="L1153" s="4" t="str">
        <f t="shared" si="156"/>
        <v>Under Budget</v>
      </c>
      <c r="M1153">
        <f t="shared" si="157"/>
        <v>2021</v>
      </c>
      <c r="N1153">
        <f t="shared" si="158"/>
        <v>3</v>
      </c>
      <c r="O1153" t="str">
        <f t="shared" si="159"/>
        <v>Mar</v>
      </c>
      <c r="P1153" t="str">
        <f t="shared" si="160"/>
        <v>Q1</v>
      </c>
      <c r="Q1153" t="str">
        <f t="shared" si="161"/>
        <v>2021-03</v>
      </c>
    </row>
    <row r="1154" spans="1:17" x14ac:dyDescent="0.35">
      <c r="A1154" s="2">
        <v>45135</v>
      </c>
      <c r="B1154" t="s">
        <v>18</v>
      </c>
      <c r="C1154" t="s">
        <v>24</v>
      </c>
      <c r="D1154" t="s">
        <v>30</v>
      </c>
      <c r="E1154" s="3">
        <v>95105</v>
      </c>
      <c r="F1154" s="3">
        <v>113442</v>
      </c>
      <c r="G1154" t="s">
        <v>32</v>
      </c>
      <c r="H1154" s="3" t="s">
        <v>1187</v>
      </c>
      <c r="I1154" s="3">
        <f t="shared" si="153"/>
        <v>18337</v>
      </c>
      <c r="J1154" s="4">
        <f t="shared" si="154"/>
        <v>0.19280794910887966</v>
      </c>
      <c r="K1154" s="5">
        <f t="shared" si="155"/>
        <v>1.1928079491088797</v>
      </c>
      <c r="L1154" s="4" t="str">
        <f t="shared" si="156"/>
        <v>Over Budget</v>
      </c>
      <c r="M1154">
        <f t="shared" si="157"/>
        <v>2023</v>
      </c>
      <c r="N1154">
        <f t="shared" si="158"/>
        <v>7</v>
      </c>
      <c r="O1154" t="str">
        <f t="shared" si="159"/>
        <v>Jul</v>
      </c>
      <c r="P1154" t="str">
        <f t="shared" si="160"/>
        <v>Q3</v>
      </c>
      <c r="Q1154" t="str">
        <f t="shared" si="161"/>
        <v>2023-07</v>
      </c>
    </row>
    <row r="1155" spans="1:17" x14ac:dyDescent="0.35">
      <c r="A1155" s="2">
        <v>44906</v>
      </c>
      <c r="B1155" t="s">
        <v>37</v>
      </c>
      <c r="C1155" t="s">
        <v>43</v>
      </c>
      <c r="D1155" t="s">
        <v>20</v>
      </c>
      <c r="E1155" s="3">
        <v>57043</v>
      </c>
      <c r="F1155" s="3">
        <v>146231</v>
      </c>
      <c r="G1155" t="s">
        <v>35</v>
      </c>
      <c r="H1155" s="3" t="s">
        <v>1188</v>
      </c>
      <c r="I1155" s="3">
        <f t="shared" si="153"/>
        <v>89188</v>
      </c>
      <c r="J1155" s="4">
        <f t="shared" si="154"/>
        <v>1.5635222551408587</v>
      </c>
      <c r="K1155" s="5">
        <f t="shared" si="155"/>
        <v>2.5635222551408585</v>
      </c>
      <c r="L1155" s="4" t="str">
        <f t="shared" si="156"/>
        <v>Over Budget</v>
      </c>
      <c r="M1155">
        <f t="shared" si="157"/>
        <v>2022</v>
      </c>
      <c r="N1155">
        <f t="shared" si="158"/>
        <v>12</v>
      </c>
      <c r="O1155" t="str">
        <f t="shared" si="159"/>
        <v>Dec</v>
      </c>
      <c r="P1155" t="str">
        <f t="shared" si="160"/>
        <v>Q4</v>
      </c>
      <c r="Q1155" t="str">
        <f t="shared" si="161"/>
        <v>2022-12</v>
      </c>
    </row>
    <row r="1156" spans="1:17" x14ac:dyDescent="0.35">
      <c r="A1156" s="2">
        <v>45003</v>
      </c>
      <c r="B1156" t="s">
        <v>18</v>
      </c>
      <c r="C1156" t="s">
        <v>34</v>
      </c>
      <c r="D1156" t="s">
        <v>25</v>
      </c>
      <c r="E1156" s="3">
        <v>66536</v>
      </c>
      <c r="F1156" s="3">
        <v>111789</v>
      </c>
      <c r="G1156" t="s">
        <v>35</v>
      </c>
      <c r="H1156" s="3" t="s">
        <v>1189</v>
      </c>
      <c r="I1156" s="3">
        <f t="shared" si="153"/>
        <v>45253</v>
      </c>
      <c r="J1156" s="4">
        <f t="shared" si="154"/>
        <v>0.68012805097992068</v>
      </c>
      <c r="K1156" s="5">
        <f t="shared" si="155"/>
        <v>1.6801280509799206</v>
      </c>
      <c r="L1156" s="4" t="str">
        <f t="shared" si="156"/>
        <v>Over Budget</v>
      </c>
      <c r="M1156">
        <f t="shared" si="157"/>
        <v>2023</v>
      </c>
      <c r="N1156">
        <f t="shared" si="158"/>
        <v>3</v>
      </c>
      <c r="O1156" t="str">
        <f t="shared" si="159"/>
        <v>Mar</v>
      </c>
      <c r="P1156" t="str">
        <f t="shared" si="160"/>
        <v>Q1</v>
      </c>
      <c r="Q1156" t="str">
        <f t="shared" si="161"/>
        <v>2023-03</v>
      </c>
    </row>
    <row r="1157" spans="1:17" x14ac:dyDescent="0.35">
      <c r="A1157" s="2">
        <v>44207</v>
      </c>
      <c r="B1157" t="s">
        <v>41</v>
      </c>
      <c r="C1157" t="s">
        <v>19</v>
      </c>
      <c r="D1157" t="s">
        <v>30</v>
      </c>
      <c r="E1157" s="3">
        <v>13706</v>
      </c>
      <c r="F1157" s="3">
        <v>132939</v>
      </c>
      <c r="G1157" t="s">
        <v>35</v>
      </c>
      <c r="H1157" s="3" t="s">
        <v>1190</v>
      </c>
      <c r="I1157" s="3">
        <f t="shared" ref="I1157:I1220" si="162">F1157-E1157</f>
        <v>119233</v>
      </c>
      <c r="J1157" s="4">
        <f t="shared" ref="J1157:J1220" si="163">IFERROR(I1157/E1157,0)</f>
        <v>8.6993287611265142</v>
      </c>
      <c r="K1157" s="5">
        <f t="shared" ref="K1157:K1220" si="164">IFERROR(F1157/E1157,0)</f>
        <v>9.6993287611265142</v>
      </c>
      <c r="L1157" s="4" t="str">
        <f t="shared" ref="L1157:L1220" si="165">IF(I1157&gt;0,"Over Budget",IF(I1157&lt;0,"Under Budget","On Budget"))</f>
        <v>Over Budget</v>
      </c>
      <c r="M1157">
        <f t="shared" ref="M1157:M1220" si="166">YEAR(A1157)</f>
        <v>2021</v>
      </c>
      <c r="N1157">
        <f t="shared" ref="N1157:N1220" si="167">MONTH(A1157)</f>
        <v>1</v>
      </c>
      <c r="O1157" t="str">
        <f t="shared" ref="O1157:O1220" si="168">TEXT(A1157,"mmm")</f>
        <v>Jan</v>
      </c>
      <c r="P1157" t="str">
        <f t="shared" ref="P1157:P1220" si="169">"Q"&amp;ROUNDUP(MONTH(A1157)/3,0)</f>
        <v>Q1</v>
      </c>
      <c r="Q1157" t="str">
        <f t="shared" ref="Q1157:Q1220" si="170">TEXT(A1157,"yyyy-mm")</f>
        <v>2021-01</v>
      </c>
    </row>
    <row r="1158" spans="1:17" x14ac:dyDescent="0.35">
      <c r="A1158" s="2">
        <v>45282</v>
      </c>
      <c r="B1158" t="s">
        <v>23</v>
      </c>
      <c r="C1158" t="s">
        <v>23</v>
      </c>
      <c r="D1158" t="s">
        <v>39</v>
      </c>
      <c r="E1158" s="3">
        <v>96422</v>
      </c>
      <c r="F1158" s="3">
        <v>57389</v>
      </c>
      <c r="G1158" t="s">
        <v>26</v>
      </c>
      <c r="H1158" s="3" t="s">
        <v>1191</v>
      </c>
      <c r="I1158" s="3">
        <f t="shared" si="162"/>
        <v>-39033</v>
      </c>
      <c r="J1158" s="4">
        <f t="shared" si="163"/>
        <v>-0.4048142540084213</v>
      </c>
      <c r="K1158" s="5">
        <f t="shared" si="164"/>
        <v>0.5951857459915787</v>
      </c>
      <c r="L1158" s="4" t="str">
        <f t="shared" si="165"/>
        <v>Under Budget</v>
      </c>
      <c r="M1158">
        <f t="shared" si="166"/>
        <v>2023</v>
      </c>
      <c r="N1158">
        <f t="shared" si="167"/>
        <v>12</v>
      </c>
      <c r="O1158" t="str">
        <f t="shared" si="168"/>
        <v>Dec</v>
      </c>
      <c r="P1158" t="str">
        <f t="shared" si="169"/>
        <v>Q4</v>
      </c>
      <c r="Q1158" t="str">
        <f t="shared" si="170"/>
        <v>2023-12</v>
      </c>
    </row>
    <row r="1159" spans="1:17" x14ac:dyDescent="0.35">
      <c r="A1159" s="2">
        <v>44422</v>
      </c>
      <c r="B1159" t="s">
        <v>18</v>
      </c>
      <c r="C1159" t="s">
        <v>29</v>
      </c>
      <c r="D1159" t="s">
        <v>30</v>
      </c>
      <c r="E1159" s="3">
        <v>133555</v>
      </c>
      <c r="F1159" s="3">
        <v>85611</v>
      </c>
      <c r="G1159" t="s">
        <v>35</v>
      </c>
      <c r="H1159" s="3" t="s">
        <v>1192</v>
      </c>
      <c r="I1159" s="3">
        <f t="shared" si="162"/>
        <v>-47944</v>
      </c>
      <c r="J1159" s="4">
        <f t="shared" si="163"/>
        <v>-0.35898319044588373</v>
      </c>
      <c r="K1159" s="5">
        <f t="shared" si="164"/>
        <v>0.64101680955411633</v>
      </c>
      <c r="L1159" s="4" t="str">
        <f t="shared" si="165"/>
        <v>Under Budget</v>
      </c>
      <c r="M1159">
        <f t="shared" si="166"/>
        <v>2021</v>
      </c>
      <c r="N1159">
        <f t="shared" si="167"/>
        <v>8</v>
      </c>
      <c r="O1159" t="str">
        <f t="shared" si="168"/>
        <v>Aug</v>
      </c>
      <c r="P1159" t="str">
        <f t="shared" si="169"/>
        <v>Q3</v>
      </c>
      <c r="Q1159" t="str">
        <f t="shared" si="170"/>
        <v>2021-08</v>
      </c>
    </row>
    <row r="1160" spans="1:17" x14ac:dyDescent="0.35">
      <c r="A1160" s="2">
        <v>44760</v>
      </c>
      <c r="B1160" t="s">
        <v>41</v>
      </c>
      <c r="C1160" t="s">
        <v>23</v>
      </c>
      <c r="D1160" t="s">
        <v>58</v>
      </c>
      <c r="E1160" s="3">
        <v>85382</v>
      </c>
      <c r="F1160" s="3">
        <v>134059</v>
      </c>
      <c r="G1160" t="s">
        <v>21</v>
      </c>
      <c r="H1160" s="3" t="s">
        <v>1193</v>
      </c>
      <c r="I1160" s="3">
        <f t="shared" si="162"/>
        <v>48677</v>
      </c>
      <c r="J1160" s="4">
        <f t="shared" si="163"/>
        <v>0.57010845377245789</v>
      </c>
      <c r="K1160" s="5">
        <f t="shared" si="164"/>
        <v>1.5701084537724579</v>
      </c>
      <c r="L1160" s="4" t="str">
        <f t="shared" si="165"/>
        <v>Over Budget</v>
      </c>
      <c r="M1160">
        <f t="shared" si="166"/>
        <v>2022</v>
      </c>
      <c r="N1160">
        <f t="shared" si="167"/>
        <v>7</v>
      </c>
      <c r="O1160" t="str">
        <f t="shared" si="168"/>
        <v>Jul</v>
      </c>
      <c r="P1160" t="str">
        <f t="shared" si="169"/>
        <v>Q3</v>
      </c>
      <c r="Q1160" t="str">
        <f t="shared" si="170"/>
        <v>2022-07</v>
      </c>
    </row>
    <row r="1161" spans="1:17" x14ac:dyDescent="0.35">
      <c r="A1161" s="2">
        <v>44968</v>
      </c>
      <c r="B1161" t="s">
        <v>28</v>
      </c>
      <c r="C1161" t="s">
        <v>23</v>
      </c>
      <c r="D1161" t="s">
        <v>58</v>
      </c>
      <c r="E1161" s="3">
        <v>88255</v>
      </c>
      <c r="F1161" s="3">
        <v>50945</v>
      </c>
      <c r="G1161" t="s">
        <v>35</v>
      </c>
      <c r="H1161" s="3" t="s">
        <v>1194</v>
      </c>
      <c r="I1161" s="3">
        <f t="shared" si="162"/>
        <v>-37310</v>
      </c>
      <c r="J1161" s="4">
        <f t="shared" si="163"/>
        <v>-0.42275225199705402</v>
      </c>
      <c r="K1161" s="5">
        <f t="shared" si="164"/>
        <v>0.57724774800294598</v>
      </c>
      <c r="L1161" s="4" t="str">
        <f t="shared" si="165"/>
        <v>Under Budget</v>
      </c>
      <c r="M1161">
        <f t="shared" si="166"/>
        <v>2023</v>
      </c>
      <c r="N1161">
        <f t="shared" si="167"/>
        <v>2</v>
      </c>
      <c r="O1161" t="str">
        <f t="shared" si="168"/>
        <v>Feb</v>
      </c>
      <c r="P1161" t="str">
        <f t="shared" si="169"/>
        <v>Q1</v>
      </c>
      <c r="Q1161" t="str">
        <f t="shared" si="170"/>
        <v>2023-02</v>
      </c>
    </row>
    <row r="1162" spans="1:17" x14ac:dyDescent="0.35">
      <c r="A1162" s="2">
        <v>45081</v>
      </c>
      <c r="B1162" t="s">
        <v>18</v>
      </c>
      <c r="C1162" t="s">
        <v>19</v>
      </c>
      <c r="D1162" t="s">
        <v>30</v>
      </c>
      <c r="E1162" s="3">
        <v>96924</v>
      </c>
      <c r="F1162" s="3">
        <v>122188</v>
      </c>
      <c r="G1162" t="s">
        <v>21</v>
      </c>
      <c r="H1162" s="3" t="s">
        <v>1195</v>
      </c>
      <c r="I1162" s="3">
        <f t="shared" si="162"/>
        <v>25264</v>
      </c>
      <c r="J1162" s="4">
        <f t="shared" si="163"/>
        <v>0.26065783500474599</v>
      </c>
      <c r="K1162" s="5">
        <f t="shared" si="164"/>
        <v>1.2606578350047459</v>
      </c>
      <c r="L1162" s="4" t="str">
        <f t="shared" si="165"/>
        <v>Over Budget</v>
      </c>
      <c r="M1162">
        <f t="shared" si="166"/>
        <v>2023</v>
      </c>
      <c r="N1162">
        <f t="shared" si="167"/>
        <v>6</v>
      </c>
      <c r="O1162" t="str">
        <f t="shared" si="168"/>
        <v>Jun</v>
      </c>
      <c r="P1162" t="str">
        <f t="shared" si="169"/>
        <v>Q2</v>
      </c>
      <c r="Q1162" t="str">
        <f t="shared" si="170"/>
        <v>2023-06</v>
      </c>
    </row>
    <row r="1163" spans="1:17" x14ac:dyDescent="0.35">
      <c r="A1163" s="2">
        <v>44422</v>
      </c>
      <c r="B1163" t="s">
        <v>18</v>
      </c>
      <c r="C1163" t="s">
        <v>23</v>
      </c>
      <c r="D1163" t="s">
        <v>39</v>
      </c>
      <c r="E1163" s="3">
        <v>55116</v>
      </c>
      <c r="F1163" s="3">
        <v>120873</v>
      </c>
      <c r="G1163" t="s">
        <v>21</v>
      </c>
      <c r="H1163" s="3" t="s">
        <v>1196</v>
      </c>
      <c r="I1163" s="3">
        <f t="shared" si="162"/>
        <v>65757</v>
      </c>
      <c r="J1163" s="4">
        <f t="shared" si="163"/>
        <v>1.1930655345090355</v>
      </c>
      <c r="K1163" s="5">
        <f t="shared" si="164"/>
        <v>2.1930655345090355</v>
      </c>
      <c r="L1163" s="4" t="str">
        <f t="shared" si="165"/>
        <v>Over Budget</v>
      </c>
      <c r="M1163">
        <f t="shared" si="166"/>
        <v>2021</v>
      </c>
      <c r="N1163">
        <f t="shared" si="167"/>
        <v>8</v>
      </c>
      <c r="O1163" t="str">
        <f t="shared" si="168"/>
        <v>Aug</v>
      </c>
      <c r="P1163" t="str">
        <f t="shared" si="169"/>
        <v>Q3</v>
      </c>
      <c r="Q1163" t="str">
        <f t="shared" si="170"/>
        <v>2021-08</v>
      </c>
    </row>
    <row r="1164" spans="1:17" x14ac:dyDescent="0.35">
      <c r="A1164" s="2">
        <v>45021</v>
      </c>
      <c r="B1164" t="s">
        <v>55</v>
      </c>
      <c r="C1164" t="s">
        <v>34</v>
      </c>
      <c r="D1164" t="s">
        <v>39</v>
      </c>
      <c r="E1164" s="3">
        <v>95464</v>
      </c>
      <c r="F1164" s="3">
        <v>140534</v>
      </c>
      <c r="G1164" t="s">
        <v>35</v>
      </c>
      <c r="H1164" s="3" t="s">
        <v>1197</v>
      </c>
      <c r="I1164" s="3">
        <f t="shared" si="162"/>
        <v>45070</v>
      </c>
      <c r="J1164" s="4">
        <f t="shared" si="163"/>
        <v>0.47211514288108608</v>
      </c>
      <c r="K1164" s="5">
        <f t="shared" si="164"/>
        <v>1.4721151428810861</v>
      </c>
      <c r="L1164" s="4" t="str">
        <f t="shared" si="165"/>
        <v>Over Budget</v>
      </c>
      <c r="M1164">
        <f t="shared" si="166"/>
        <v>2023</v>
      </c>
      <c r="N1164">
        <f t="shared" si="167"/>
        <v>4</v>
      </c>
      <c r="O1164" t="str">
        <f t="shared" si="168"/>
        <v>Apr</v>
      </c>
      <c r="P1164" t="str">
        <f t="shared" si="169"/>
        <v>Q2</v>
      </c>
      <c r="Q1164" t="str">
        <f t="shared" si="170"/>
        <v>2023-04</v>
      </c>
    </row>
    <row r="1165" spans="1:17" x14ac:dyDescent="0.35">
      <c r="A1165" s="2">
        <v>44414</v>
      </c>
      <c r="B1165" t="s">
        <v>23</v>
      </c>
      <c r="C1165" t="s">
        <v>19</v>
      </c>
      <c r="D1165" t="s">
        <v>39</v>
      </c>
      <c r="E1165" s="3">
        <v>79354</v>
      </c>
      <c r="F1165" s="3">
        <v>71220</v>
      </c>
      <c r="G1165" t="s">
        <v>26</v>
      </c>
      <c r="H1165" s="3" t="s">
        <v>1198</v>
      </c>
      <c r="I1165" s="3">
        <f t="shared" si="162"/>
        <v>-8134</v>
      </c>
      <c r="J1165" s="4">
        <f t="shared" si="163"/>
        <v>-0.1025027093782292</v>
      </c>
      <c r="K1165" s="5">
        <f t="shared" si="164"/>
        <v>0.89749729062177075</v>
      </c>
      <c r="L1165" s="4" t="str">
        <f t="shared" si="165"/>
        <v>Under Budget</v>
      </c>
      <c r="M1165">
        <f t="shared" si="166"/>
        <v>2021</v>
      </c>
      <c r="N1165">
        <f t="shared" si="167"/>
        <v>8</v>
      </c>
      <c r="O1165" t="str">
        <f t="shared" si="168"/>
        <v>Aug</v>
      </c>
      <c r="P1165" t="str">
        <f t="shared" si="169"/>
        <v>Q3</v>
      </c>
      <c r="Q1165" t="str">
        <f t="shared" si="170"/>
        <v>2021-08</v>
      </c>
    </row>
    <row r="1166" spans="1:17" x14ac:dyDescent="0.35">
      <c r="A1166" s="2">
        <v>45133</v>
      </c>
      <c r="B1166" t="s">
        <v>23</v>
      </c>
      <c r="C1166" t="s">
        <v>23</v>
      </c>
      <c r="D1166" t="s">
        <v>30</v>
      </c>
      <c r="E1166" s="3">
        <v>18087</v>
      </c>
      <c r="F1166" s="3">
        <v>73344</v>
      </c>
      <c r="G1166" t="s">
        <v>21</v>
      </c>
      <c r="H1166" s="3" t="s">
        <v>1199</v>
      </c>
      <c r="I1166" s="3">
        <f t="shared" si="162"/>
        <v>55257</v>
      </c>
      <c r="J1166" s="4">
        <f t="shared" si="163"/>
        <v>3.05506717531929</v>
      </c>
      <c r="K1166" s="5">
        <f t="shared" si="164"/>
        <v>4.05506717531929</v>
      </c>
      <c r="L1166" s="4" t="str">
        <f t="shared" si="165"/>
        <v>Over Budget</v>
      </c>
      <c r="M1166">
        <f t="shared" si="166"/>
        <v>2023</v>
      </c>
      <c r="N1166">
        <f t="shared" si="167"/>
        <v>7</v>
      </c>
      <c r="O1166" t="str">
        <f t="shared" si="168"/>
        <v>Jul</v>
      </c>
      <c r="P1166" t="str">
        <f t="shared" si="169"/>
        <v>Q3</v>
      </c>
      <c r="Q1166" t="str">
        <f t="shared" si="170"/>
        <v>2023-07</v>
      </c>
    </row>
    <row r="1167" spans="1:17" x14ac:dyDescent="0.35">
      <c r="A1167" s="2">
        <v>44949</v>
      </c>
      <c r="B1167" t="s">
        <v>28</v>
      </c>
      <c r="C1167" t="s">
        <v>29</v>
      </c>
      <c r="D1167" t="s">
        <v>30</v>
      </c>
      <c r="E1167" s="3">
        <v>131770</v>
      </c>
      <c r="F1167" s="3">
        <v>17413</v>
      </c>
      <c r="G1167" t="s">
        <v>35</v>
      </c>
      <c r="H1167" s="3" t="s">
        <v>1200</v>
      </c>
      <c r="I1167" s="3">
        <f t="shared" si="162"/>
        <v>-114357</v>
      </c>
      <c r="J1167" s="4">
        <f t="shared" si="163"/>
        <v>-0.86785307733171435</v>
      </c>
      <c r="K1167" s="5">
        <f t="shared" si="164"/>
        <v>0.13214692266828565</v>
      </c>
      <c r="L1167" s="4" t="str">
        <f t="shared" si="165"/>
        <v>Under Budget</v>
      </c>
      <c r="M1167">
        <f t="shared" si="166"/>
        <v>2023</v>
      </c>
      <c r="N1167">
        <f t="shared" si="167"/>
        <v>1</v>
      </c>
      <c r="O1167" t="str">
        <f t="shared" si="168"/>
        <v>Jan</v>
      </c>
      <c r="P1167" t="str">
        <f t="shared" si="169"/>
        <v>Q1</v>
      </c>
      <c r="Q1167" t="str">
        <f t="shared" si="170"/>
        <v>2023-01</v>
      </c>
    </row>
    <row r="1168" spans="1:17" x14ac:dyDescent="0.35">
      <c r="A1168" s="2">
        <v>44702</v>
      </c>
      <c r="B1168" t="s">
        <v>55</v>
      </c>
      <c r="C1168" t="s">
        <v>24</v>
      </c>
      <c r="D1168" t="s">
        <v>20</v>
      </c>
      <c r="E1168" s="3">
        <v>111747</v>
      </c>
      <c r="F1168" s="3">
        <v>157122</v>
      </c>
      <c r="G1168" t="s">
        <v>35</v>
      </c>
      <c r="H1168" s="3" t="s">
        <v>1201</v>
      </c>
      <c r="I1168" s="3">
        <f t="shared" si="162"/>
        <v>45375</v>
      </c>
      <c r="J1168" s="4">
        <f t="shared" si="163"/>
        <v>0.4060511691589036</v>
      </c>
      <c r="K1168" s="5">
        <f t="shared" si="164"/>
        <v>1.4060511691589035</v>
      </c>
      <c r="L1168" s="4" t="str">
        <f t="shared" si="165"/>
        <v>Over Budget</v>
      </c>
      <c r="M1168">
        <f t="shared" si="166"/>
        <v>2022</v>
      </c>
      <c r="N1168">
        <f t="shared" si="167"/>
        <v>5</v>
      </c>
      <c r="O1168" t="str">
        <f t="shared" si="168"/>
        <v>May</v>
      </c>
      <c r="P1168" t="str">
        <f t="shared" si="169"/>
        <v>Q2</v>
      </c>
      <c r="Q1168" t="str">
        <f t="shared" si="170"/>
        <v>2022-05</v>
      </c>
    </row>
    <row r="1169" spans="1:17" x14ac:dyDescent="0.35">
      <c r="A1169" s="2">
        <v>44455</v>
      </c>
      <c r="B1169" t="s">
        <v>41</v>
      </c>
      <c r="C1169" t="s">
        <v>19</v>
      </c>
      <c r="D1169" t="s">
        <v>58</v>
      </c>
      <c r="E1169" s="3">
        <v>97629</v>
      </c>
      <c r="F1169" s="3">
        <v>150700</v>
      </c>
      <c r="G1169" t="s">
        <v>26</v>
      </c>
      <c r="H1169" s="3" t="s">
        <v>1202</v>
      </c>
      <c r="I1169" s="3">
        <f t="shared" si="162"/>
        <v>53071</v>
      </c>
      <c r="J1169" s="4">
        <f t="shared" si="163"/>
        <v>0.54359872578844404</v>
      </c>
      <c r="K1169" s="5">
        <f t="shared" si="164"/>
        <v>1.543598725788444</v>
      </c>
      <c r="L1169" s="4" t="str">
        <f t="shared" si="165"/>
        <v>Over Budget</v>
      </c>
      <c r="M1169">
        <f t="shared" si="166"/>
        <v>2021</v>
      </c>
      <c r="N1169">
        <f t="shared" si="167"/>
        <v>9</v>
      </c>
      <c r="O1169" t="str">
        <f t="shared" si="168"/>
        <v>Sep</v>
      </c>
      <c r="P1169" t="str">
        <f t="shared" si="169"/>
        <v>Q3</v>
      </c>
      <c r="Q1169" t="str">
        <f t="shared" si="170"/>
        <v>2021-09</v>
      </c>
    </row>
    <row r="1170" spans="1:17" x14ac:dyDescent="0.35">
      <c r="A1170" s="2">
        <v>44250</v>
      </c>
      <c r="B1170" t="s">
        <v>41</v>
      </c>
      <c r="C1170" t="s">
        <v>19</v>
      </c>
      <c r="D1170" t="s">
        <v>25</v>
      </c>
      <c r="E1170" s="3">
        <v>76583</v>
      </c>
      <c r="F1170" s="3">
        <v>47064</v>
      </c>
      <c r="G1170" t="s">
        <v>35</v>
      </c>
      <c r="H1170" s="3" t="s">
        <v>1203</v>
      </c>
      <c r="I1170" s="3">
        <f t="shared" si="162"/>
        <v>-29519</v>
      </c>
      <c r="J1170" s="4">
        <f t="shared" si="163"/>
        <v>-0.38545107922123711</v>
      </c>
      <c r="K1170" s="5">
        <f t="shared" si="164"/>
        <v>0.61454892077876289</v>
      </c>
      <c r="L1170" s="4" t="str">
        <f t="shared" si="165"/>
        <v>Under Budget</v>
      </c>
      <c r="M1170">
        <f t="shared" si="166"/>
        <v>2021</v>
      </c>
      <c r="N1170">
        <f t="shared" si="167"/>
        <v>2</v>
      </c>
      <c r="O1170" t="str">
        <f t="shared" si="168"/>
        <v>Feb</v>
      </c>
      <c r="P1170" t="str">
        <f t="shared" si="169"/>
        <v>Q1</v>
      </c>
      <c r="Q1170" t="str">
        <f t="shared" si="170"/>
        <v>2021-02</v>
      </c>
    </row>
    <row r="1171" spans="1:17" x14ac:dyDescent="0.35">
      <c r="A1171" s="2">
        <v>45267</v>
      </c>
      <c r="B1171" t="s">
        <v>28</v>
      </c>
      <c r="C1171" t="s">
        <v>43</v>
      </c>
      <c r="D1171" t="s">
        <v>25</v>
      </c>
      <c r="E1171" s="3">
        <v>53413</v>
      </c>
      <c r="F1171" s="3">
        <v>42424</v>
      </c>
      <c r="G1171" t="s">
        <v>32</v>
      </c>
      <c r="H1171" s="3" t="s">
        <v>1204</v>
      </c>
      <c r="I1171" s="3">
        <f t="shared" si="162"/>
        <v>-10989</v>
      </c>
      <c r="J1171" s="4">
        <f t="shared" si="163"/>
        <v>-0.20573643120588619</v>
      </c>
      <c r="K1171" s="5">
        <f t="shared" si="164"/>
        <v>0.79426356879411375</v>
      </c>
      <c r="L1171" s="4" t="str">
        <f t="shared" si="165"/>
        <v>Under Budget</v>
      </c>
      <c r="M1171">
        <f t="shared" si="166"/>
        <v>2023</v>
      </c>
      <c r="N1171">
        <f t="shared" si="167"/>
        <v>12</v>
      </c>
      <c r="O1171" t="str">
        <f t="shared" si="168"/>
        <v>Dec</v>
      </c>
      <c r="P1171" t="str">
        <f t="shared" si="169"/>
        <v>Q4</v>
      </c>
      <c r="Q1171" t="str">
        <f t="shared" si="170"/>
        <v>2023-12</v>
      </c>
    </row>
    <row r="1172" spans="1:17" x14ac:dyDescent="0.35">
      <c r="A1172" s="2">
        <v>44923</v>
      </c>
      <c r="B1172" t="s">
        <v>23</v>
      </c>
      <c r="C1172" t="s">
        <v>23</v>
      </c>
      <c r="D1172" t="s">
        <v>58</v>
      </c>
      <c r="E1172" s="3">
        <v>94580</v>
      </c>
      <c r="F1172" s="3">
        <v>41899</v>
      </c>
      <c r="G1172" t="s">
        <v>32</v>
      </c>
      <c r="H1172" s="3" t="s">
        <v>1205</v>
      </c>
      <c r="I1172" s="3">
        <f t="shared" si="162"/>
        <v>-52681</v>
      </c>
      <c r="J1172" s="4">
        <f t="shared" si="163"/>
        <v>-0.55699936561640939</v>
      </c>
      <c r="K1172" s="5">
        <f t="shared" si="164"/>
        <v>0.44300063438359061</v>
      </c>
      <c r="L1172" s="4" t="str">
        <f t="shared" si="165"/>
        <v>Under Budget</v>
      </c>
      <c r="M1172">
        <f t="shared" si="166"/>
        <v>2022</v>
      </c>
      <c r="N1172">
        <f t="shared" si="167"/>
        <v>12</v>
      </c>
      <c r="O1172" t="str">
        <f t="shared" si="168"/>
        <v>Dec</v>
      </c>
      <c r="P1172" t="str">
        <f t="shared" si="169"/>
        <v>Q4</v>
      </c>
      <c r="Q1172" t="str">
        <f t="shared" si="170"/>
        <v>2022-12</v>
      </c>
    </row>
    <row r="1173" spans="1:17" x14ac:dyDescent="0.35">
      <c r="A1173" s="2">
        <v>44885</v>
      </c>
      <c r="B1173" t="s">
        <v>41</v>
      </c>
      <c r="C1173" t="s">
        <v>24</v>
      </c>
      <c r="D1173" t="s">
        <v>20</v>
      </c>
      <c r="E1173" s="3">
        <v>91530</v>
      </c>
      <c r="F1173" s="3">
        <v>132851</v>
      </c>
      <c r="G1173" t="s">
        <v>32</v>
      </c>
      <c r="H1173" s="3" t="s">
        <v>1206</v>
      </c>
      <c r="I1173" s="3">
        <f t="shared" si="162"/>
        <v>41321</v>
      </c>
      <c r="J1173" s="4">
        <f t="shared" si="163"/>
        <v>0.45144761280454498</v>
      </c>
      <c r="K1173" s="5">
        <f t="shared" si="164"/>
        <v>1.451447612804545</v>
      </c>
      <c r="L1173" s="4" t="str">
        <f t="shared" si="165"/>
        <v>Over Budget</v>
      </c>
      <c r="M1173">
        <f t="shared" si="166"/>
        <v>2022</v>
      </c>
      <c r="N1173">
        <f t="shared" si="167"/>
        <v>11</v>
      </c>
      <c r="O1173" t="str">
        <f t="shared" si="168"/>
        <v>Nov</v>
      </c>
      <c r="P1173" t="str">
        <f t="shared" si="169"/>
        <v>Q4</v>
      </c>
      <c r="Q1173" t="str">
        <f t="shared" si="170"/>
        <v>2022-11</v>
      </c>
    </row>
    <row r="1174" spans="1:17" x14ac:dyDescent="0.35">
      <c r="A1174" s="2">
        <v>45240</v>
      </c>
      <c r="B1174" t="s">
        <v>28</v>
      </c>
      <c r="C1174" t="s">
        <v>29</v>
      </c>
      <c r="D1174" t="s">
        <v>58</v>
      </c>
      <c r="E1174" s="3">
        <v>140393</v>
      </c>
      <c r="F1174" s="3">
        <v>39247</v>
      </c>
      <c r="G1174" t="s">
        <v>35</v>
      </c>
      <c r="H1174" s="3" t="s">
        <v>1207</v>
      </c>
      <c r="I1174" s="3">
        <f t="shared" si="162"/>
        <v>-101146</v>
      </c>
      <c r="J1174" s="4">
        <f t="shared" si="163"/>
        <v>-0.72044902523630094</v>
      </c>
      <c r="K1174" s="5">
        <f t="shared" si="164"/>
        <v>0.27955097476369906</v>
      </c>
      <c r="L1174" s="4" t="str">
        <f t="shared" si="165"/>
        <v>Under Budget</v>
      </c>
      <c r="M1174">
        <f t="shared" si="166"/>
        <v>2023</v>
      </c>
      <c r="N1174">
        <f t="shared" si="167"/>
        <v>11</v>
      </c>
      <c r="O1174" t="str">
        <f t="shared" si="168"/>
        <v>Nov</v>
      </c>
      <c r="P1174" t="str">
        <f t="shared" si="169"/>
        <v>Q4</v>
      </c>
      <c r="Q1174" t="str">
        <f t="shared" si="170"/>
        <v>2023-11</v>
      </c>
    </row>
    <row r="1175" spans="1:17" x14ac:dyDescent="0.35">
      <c r="A1175" s="2">
        <v>44615</v>
      </c>
      <c r="B1175" t="s">
        <v>41</v>
      </c>
      <c r="C1175" t="s">
        <v>34</v>
      </c>
      <c r="D1175" t="s">
        <v>20</v>
      </c>
      <c r="E1175" s="3">
        <v>49034</v>
      </c>
      <c r="F1175" s="3">
        <v>73591</v>
      </c>
      <c r="G1175" t="s">
        <v>21</v>
      </c>
      <c r="H1175" s="3" t="s">
        <v>1208</v>
      </c>
      <c r="I1175" s="3">
        <f t="shared" si="162"/>
        <v>24557</v>
      </c>
      <c r="J1175" s="4">
        <f t="shared" si="163"/>
        <v>0.50081576049271936</v>
      </c>
      <c r="K1175" s="5">
        <f t="shared" si="164"/>
        <v>1.5008157604927193</v>
      </c>
      <c r="L1175" s="4" t="str">
        <f t="shared" si="165"/>
        <v>Over Budget</v>
      </c>
      <c r="M1175">
        <f t="shared" si="166"/>
        <v>2022</v>
      </c>
      <c r="N1175">
        <f t="shared" si="167"/>
        <v>2</v>
      </c>
      <c r="O1175" t="str">
        <f t="shared" si="168"/>
        <v>Feb</v>
      </c>
      <c r="P1175" t="str">
        <f t="shared" si="169"/>
        <v>Q1</v>
      </c>
      <c r="Q1175" t="str">
        <f t="shared" si="170"/>
        <v>2022-02</v>
      </c>
    </row>
    <row r="1176" spans="1:17" x14ac:dyDescent="0.35">
      <c r="A1176" s="2">
        <v>44886</v>
      </c>
      <c r="B1176" t="s">
        <v>37</v>
      </c>
      <c r="C1176" t="s">
        <v>19</v>
      </c>
      <c r="D1176" t="s">
        <v>20</v>
      </c>
      <c r="E1176" s="3">
        <v>100875</v>
      </c>
      <c r="F1176" s="3">
        <v>27907</v>
      </c>
      <c r="G1176" t="s">
        <v>26</v>
      </c>
      <c r="H1176" s="3" t="s">
        <v>1209</v>
      </c>
      <c r="I1176" s="3">
        <f t="shared" si="162"/>
        <v>-72968</v>
      </c>
      <c r="J1176" s="4">
        <f t="shared" si="163"/>
        <v>-0.72335068153655513</v>
      </c>
      <c r="K1176" s="5">
        <f t="shared" si="164"/>
        <v>0.27664931846344487</v>
      </c>
      <c r="L1176" s="4" t="str">
        <f t="shared" si="165"/>
        <v>Under Budget</v>
      </c>
      <c r="M1176">
        <f t="shared" si="166"/>
        <v>2022</v>
      </c>
      <c r="N1176">
        <f t="shared" si="167"/>
        <v>11</v>
      </c>
      <c r="O1176" t="str">
        <f t="shared" si="168"/>
        <v>Nov</v>
      </c>
      <c r="P1176" t="str">
        <f t="shared" si="169"/>
        <v>Q4</v>
      </c>
      <c r="Q1176" t="str">
        <f t="shared" si="170"/>
        <v>2022-11</v>
      </c>
    </row>
    <row r="1177" spans="1:17" x14ac:dyDescent="0.35">
      <c r="A1177" s="2">
        <v>45046</v>
      </c>
      <c r="B1177" t="s">
        <v>18</v>
      </c>
      <c r="C1177" t="s">
        <v>34</v>
      </c>
      <c r="D1177" t="s">
        <v>39</v>
      </c>
      <c r="E1177" s="3">
        <v>144480</v>
      </c>
      <c r="F1177" s="3">
        <v>163015</v>
      </c>
      <c r="G1177" t="s">
        <v>35</v>
      </c>
      <c r="H1177" s="3" t="s">
        <v>1210</v>
      </c>
      <c r="I1177" s="3">
        <f t="shared" si="162"/>
        <v>18535</v>
      </c>
      <c r="J1177" s="4">
        <f t="shared" si="163"/>
        <v>0.12828765227021041</v>
      </c>
      <c r="K1177" s="5">
        <f t="shared" si="164"/>
        <v>1.1282876522702103</v>
      </c>
      <c r="L1177" s="4" t="str">
        <f t="shared" si="165"/>
        <v>Over Budget</v>
      </c>
      <c r="M1177">
        <f t="shared" si="166"/>
        <v>2023</v>
      </c>
      <c r="N1177">
        <f t="shared" si="167"/>
        <v>4</v>
      </c>
      <c r="O1177" t="str">
        <f t="shared" si="168"/>
        <v>Apr</v>
      </c>
      <c r="P1177" t="str">
        <f t="shared" si="169"/>
        <v>Q2</v>
      </c>
      <c r="Q1177" t="str">
        <f t="shared" si="170"/>
        <v>2023-04</v>
      </c>
    </row>
    <row r="1178" spans="1:17" x14ac:dyDescent="0.35">
      <c r="A1178" s="2">
        <v>44258</v>
      </c>
      <c r="B1178" t="s">
        <v>23</v>
      </c>
      <c r="C1178" t="s">
        <v>34</v>
      </c>
      <c r="D1178" t="s">
        <v>58</v>
      </c>
      <c r="E1178" s="3">
        <v>33878</v>
      </c>
      <c r="F1178" s="3">
        <v>158118</v>
      </c>
      <c r="G1178" t="s">
        <v>21</v>
      </c>
      <c r="H1178" s="3" t="s">
        <v>1211</v>
      </c>
      <c r="I1178" s="3">
        <f t="shared" si="162"/>
        <v>124240</v>
      </c>
      <c r="J1178" s="4">
        <f t="shared" si="163"/>
        <v>3.6672766987425467</v>
      </c>
      <c r="K1178" s="5">
        <f t="shared" si="164"/>
        <v>4.6672766987425467</v>
      </c>
      <c r="L1178" s="4" t="str">
        <f t="shared" si="165"/>
        <v>Over Budget</v>
      </c>
      <c r="M1178">
        <f t="shared" si="166"/>
        <v>2021</v>
      </c>
      <c r="N1178">
        <f t="shared" si="167"/>
        <v>3</v>
      </c>
      <c r="O1178" t="str">
        <f t="shared" si="168"/>
        <v>Mar</v>
      </c>
      <c r="P1178" t="str">
        <f t="shared" si="169"/>
        <v>Q1</v>
      </c>
      <c r="Q1178" t="str">
        <f t="shared" si="170"/>
        <v>2021-03</v>
      </c>
    </row>
    <row r="1179" spans="1:17" x14ac:dyDescent="0.35">
      <c r="A1179" s="2">
        <v>44412</v>
      </c>
      <c r="B1179" t="s">
        <v>37</v>
      </c>
      <c r="C1179" t="s">
        <v>34</v>
      </c>
      <c r="D1179" t="s">
        <v>25</v>
      </c>
      <c r="E1179" s="3">
        <v>101025</v>
      </c>
      <c r="F1179" s="3">
        <v>140605</v>
      </c>
      <c r="G1179" t="s">
        <v>35</v>
      </c>
      <c r="H1179" s="3" t="s">
        <v>1212</v>
      </c>
      <c r="I1179" s="3">
        <f t="shared" si="162"/>
        <v>39580</v>
      </c>
      <c r="J1179" s="4">
        <f t="shared" si="163"/>
        <v>0.39178421182875528</v>
      </c>
      <c r="K1179" s="5">
        <f t="shared" si="164"/>
        <v>1.3917842118287553</v>
      </c>
      <c r="L1179" s="4" t="str">
        <f t="shared" si="165"/>
        <v>Over Budget</v>
      </c>
      <c r="M1179">
        <f t="shared" si="166"/>
        <v>2021</v>
      </c>
      <c r="N1179">
        <f t="shared" si="167"/>
        <v>8</v>
      </c>
      <c r="O1179" t="str">
        <f t="shared" si="168"/>
        <v>Aug</v>
      </c>
      <c r="P1179" t="str">
        <f t="shared" si="169"/>
        <v>Q3</v>
      </c>
      <c r="Q1179" t="str">
        <f t="shared" si="170"/>
        <v>2021-08</v>
      </c>
    </row>
    <row r="1180" spans="1:17" x14ac:dyDescent="0.35">
      <c r="A1180" s="2">
        <v>44199</v>
      </c>
      <c r="B1180" t="s">
        <v>28</v>
      </c>
      <c r="C1180" t="s">
        <v>43</v>
      </c>
      <c r="D1180" t="s">
        <v>30</v>
      </c>
      <c r="E1180" s="3">
        <v>103243</v>
      </c>
      <c r="F1180" s="3">
        <v>25046</v>
      </c>
      <c r="G1180" t="s">
        <v>32</v>
      </c>
      <c r="H1180" s="3" t="s">
        <v>1213</v>
      </c>
      <c r="I1180" s="3">
        <f t="shared" si="162"/>
        <v>-78197</v>
      </c>
      <c r="J1180" s="4">
        <f t="shared" si="163"/>
        <v>-0.75740728184961692</v>
      </c>
      <c r="K1180" s="5">
        <f t="shared" si="164"/>
        <v>0.24259271815038308</v>
      </c>
      <c r="L1180" s="4" t="str">
        <f t="shared" si="165"/>
        <v>Under Budget</v>
      </c>
      <c r="M1180">
        <f t="shared" si="166"/>
        <v>2021</v>
      </c>
      <c r="N1180">
        <f t="shared" si="167"/>
        <v>1</v>
      </c>
      <c r="O1180" t="str">
        <f t="shared" si="168"/>
        <v>Jan</v>
      </c>
      <c r="P1180" t="str">
        <f t="shared" si="169"/>
        <v>Q1</v>
      </c>
      <c r="Q1180" t="str">
        <f t="shared" si="170"/>
        <v>2021-01</v>
      </c>
    </row>
    <row r="1181" spans="1:17" x14ac:dyDescent="0.35">
      <c r="A1181" s="2">
        <v>44356</v>
      </c>
      <c r="B1181" t="s">
        <v>28</v>
      </c>
      <c r="C1181" t="s">
        <v>34</v>
      </c>
      <c r="D1181" t="s">
        <v>30</v>
      </c>
      <c r="E1181" s="3">
        <v>98647</v>
      </c>
      <c r="F1181" s="3">
        <v>60175</v>
      </c>
      <c r="G1181" t="s">
        <v>32</v>
      </c>
      <c r="H1181" s="3" t="s">
        <v>1214</v>
      </c>
      <c r="I1181" s="3">
        <f t="shared" si="162"/>
        <v>-38472</v>
      </c>
      <c r="J1181" s="4">
        <f t="shared" si="163"/>
        <v>-0.38999665473861345</v>
      </c>
      <c r="K1181" s="5">
        <f t="shared" si="164"/>
        <v>0.61000334526138655</v>
      </c>
      <c r="L1181" s="4" t="str">
        <f t="shared" si="165"/>
        <v>Under Budget</v>
      </c>
      <c r="M1181">
        <f t="shared" si="166"/>
        <v>2021</v>
      </c>
      <c r="N1181">
        <f t="shared" si="167"/>
        <v>6</v>
      </c>
      <c r="O1181" t="str">
        <f t="shared" si="168"/>
        <v>Jun</v>
      </c>
      <c r="P1181" t="str">
        <f t="shared" si="169"/>
        <v>Q2</v>
      </c>
      <c r="Q1181" t="str">
        <f t="shared" si="170"/>
        <v>2021-06</v>
      </c>
    </row>
    <row r="1182" spans="1:17" x14ac:dyDescent="0.35">
      <c r="A1182" s="2">
        <v>44977</v>
      </c>
      <c r="B1182" t="s">
        <v>37</v>
      </c>
      <c r="C1182" t="s">
        <v>23</v>
      </c>
      <c r="D1182" t="s">
        <v>58</v>
      </c>
      <c r="E1182" s="3">
        <v>92462</v>
      </c>
      <c r="F1182" s="3">
        <v>133557</v>
      </c>
      <c r="G1182" t="s">
        <v>21</v>
      </c>
      <c r="H1182" s="3" t="s">
        <v>1215</v>
      </c>
      <c r="I1182" s="3">
        <f t="shared" si="162"/>
        <v>41095</v>
      </c>
      <c r="J1182" s="4">
        <f t="shared" si="163"/>
        <v>0.44445285630853754</v>
      </c>
      <c r="K1182" s="5">
        <f t="shared" si="164"/>
        <v>1.4444528563085375</v>
      </c>
      <c r="L1182" s="4" t="str">
        <f t="shared" si="165"/>
        <v>Over Budget</v>
      </c>
      <c r="M1182">
        <f t="shared" si="166"/>
        <v>2023</v>
      </c>
      <c r="N1182">
        <f t="shared" si="167"/>
        <v>2</v>
      </c>
      <c r="O1182" t="str">
        <f t="shared" si="168"/>
        <v>Feb</v>
      </c>
      <c r="P1182" t="str">
        <f t="shared" si="169"/>
        <v>Q1</v>
      </c>
      <c r="Q1182" t="str">
        <f t="shared" si="170"/>
        <v>2023-02</v>
      </c>
    </row>
    <row r="1183" spans="1:17" x14ac:dyDescent="0.35">
      <c r="A1183" s="2">
        <v>45089</v>
      </c>
      <c r="B1183" t="s">
        <v>18</v>
      </c>
      <c r="C1183" t="s">
        <v>23</v>
      </c>
      <c r="D1183" t="s">
        <v>30</v>
      </c>
      <c r="E1183" s="3">
        <v>94855</v>
      </c>
      <c r="F1183" s="3">
        <v>112271</v>
      </c>
      <c r="G1183" t="s">
        <v>21</v>
      </c>
      <c r="H1183" s="3" t="s">
        <v>1216</v>
      </c>
      <c r="I1183" s="3">
        <f t="shared" si="162"/>
        <v>17416</v>
      </c>
      <c r="J1183" s="4">
        <f t="shared" si="163"/>
        <v>0.18360655737704917</v>
      </c>
      <c r="K1183" s="5">
        <f t="shared" si="164"/>
        <v>1.1836065573770491</v>
      </c>
      <c r="L1183" s="4" t="str">
        <f t="shared" si="165"/>
        <v>Over Budget</v>
      </c>
      <c r="M1183">
        <f t="shared" si="166"/>
        <v>2023</v>
      </c>
      <c r="N1183">
        <f t="shared" si="167"/>
        <v>6</v>
      </c>
      <c r="O1183" t="str">
        <f t="shared" si="168"/>
        <v>Jun</v>
      </c>
      <c r="P1183" t="str">
        <f t="shared" si="169"/>
        <v>Q2</v>
      </c>
      <c r="Q1183" t="str">
        <f t="shared" si="170"/>
        <v>2023-06</v>
      </c>
    </row>
    <row r="1184" spans="1:17" x14ac:dyDescent="0.35">
      <c r="A1184" s="2">
        <v>44525</v>
      </c>
      <c r="B1184" t="s">
        <v>18</v>
      </c>
      <c r="C1184" t="s">
        <v>24</v>
      </c>
      <c r="D1184" t="s">
        <v>20</v>
      </c>
      <c r="E1184" s="3">
        <v>133300</v>
      </c>
      <c r="F1184" s="3">
        <v>139069</v>
      </c>
      <c r="G1184" t="s">
        <v>21</v>
      </c>
      <c r="H1184" s="3" t="s">
        <v>1217</v>
      </c>
      <c r="I1184" s="3">
        <f t="shared" si="162"/>
        <v>5769</v>
      </c>
      <c r="J1184" s="4">
        <f t="shared" si="163"/>
        <v>4.3278319579894975E-2</v>
      </c>
      <c r="K1184" s="5">
        <f t="shared" si="164"/>
        <v>1.0432783195798949</v>
      </c>
      <c r="L1184" s="4" t="str">
        <f t="shared" si="165"/>
        <v>Over Budget</v>
      </c>
      <c r="M1184">
        <f t="shared" si="166"/>
        <v>2021</v>
      </c>
      <c r="N1184">
        <f t="shared" si="167"/>
        <v>11</v>
      </c>
      <c r="O1184" t="str">
        <f t="shared" si="168"/>
        <v>Nov</v>
      </c>
      <c r="P1184" t="str">
        <f t="shared" si="169"/>
        <v>Q4</v>
      </c>
      <c r="Q1184" t="str">
        <f t="shared" si="170"/>
        <v>2021-11</v>
      </c>
    </row>
    <row r="1185" spans="1:17" x14ac:dyDescent="0.35">
      <c r="A1185" s="2">
        <v>44776</v>
      </c>
      <c r="B1185" t="s">
        <v>55</v>
      </c>
      <c r="C1185" t="s">
        <v>24</v>
      </c>
      <c r="D1185" t="s">
        <v>30</v>
      </c>
      <c r="E1185" s="3">
        <v>135250</v>
      </c>
      <c r="F1185" s="3">
        <v>70742</v>
      </c>
      <c r="G1185" t="s">
        <v>26</v>
      </c>
      <c r="H1185" s="3" t="s">
        <v>1218</v>
      </c>
      <c r="I1185" s="3">
        <f t="shared" si="162"/>
        <v>-64508</v>
      </c>
      <c r="J1185" s="4">
        <f t="shared" si="163"/>
        <v>-0.47695378927911275</v>
      </c>
      <c r="K1185" s="5">
        <f t="shared" si="164"/>
        <v>0.52304621072088719</v>
      </c>
      <c r="L1185" s="4" t="str">
        <f t="shared" si="165"/>
        <v>Under Budget</v>
      </c>
      <c r="M1185">
        <f t="shared" si="166"/>
        <v>2022</v>
      </c>
      <c r="N1185">
        <f t="shared" si="167"/>
        <v>8</v>
      </c>
      <c r="O1185" t="str">
        <f t="shared" si="168"/>
        <v>Aug</v>
      </c>
      <c r="P1185" t="str">
        <f t="shared" si="169"/>
        <v>Q3</v>
      </c>
      <c r="Q1185" t="str">
        <f t="shared" si="170"/>
        <v>2022-08</v>
      </c>
    </row>
    <row r="1186" spans="1:17" x14ac:dyDescent="0.35">
      <c r="A1186" s="2">
        <v>45148</v>
      </c>
      <c r="B1186" t="s">
        <v>41</v>
      </c>
      <c r="C1186" t="s">
        <v>29</v>
      </c>
      <c r="D1186" t="s">
        <v>20</v>
      </c>
      <c r="E1186" s="3">
        <v>82812</v>
      </c>
      <c r="F1186" s="3">
        <v>163363</v>
      </c>
      <c r="G1186" t="s">
        <v>21</v>
      </c>
      <c r="H1186" s="3" t="s">
        <v>1219</v>
      </c>
      <c r="I1186" s="3">
        <f t="shared" si="162"/>
        <v>80551</v>
      </c>
      <c r="J1186" s="4">
        <f t="shared" si="163"/>
        <v>0.97269719364343332</v>
      </c>
      <c r="K1186" s="5">
        <f t="shared" si="164"/>
        <v>1.9726971936434332</v>
      </c>
      <c r="L1186" s="4" t="str">
        <f t="shared" si="165"/>
        <v>Over Budget</v>
      </c>
      <c r="M1186">
        <f t="shared" si="166"/>
        <v>2023</v>
      </c>
      <c r="N1186">
        <f t="shared" si="167"/>
        <v>8</v>
      </c>
      <c r="O1186" t="str">
        <f t="shared" si="168"/>
        <v>Aug</v>
      </c>
      <c r="P1186" t="str">
        <f t="shared" si="169"/>
        <v>Q3</v>
      </c>
      <c r="Q1186" t="str">
        <f t="shared" si="170"/>
        <v>2023-08</v>
      </c>
    </row>
    <row r="1187" spans="1:17" x14ac:dyDescent="0.35">
      <c r="A1187" s="2">
        <v>44831</v>
      </c>
      <c r="B1187" t="s">
        <v>55</v>
      </c>
      <c r="C1187" t="s">
        <v>34</v>
      </c>
      <c r="D1187" t="s">
        <v>20</v>
      </c>
      <c r="E1187" s="3">
        <v>64851</v>
      </c>
      <c r="F1187" s="3">
        <v>86052</v>
      </c>
      <c r="G1187" t="s">
        <v>32</v>
      </c>
      <c r="H1187" s="3" t="s">
        <v>1220</v>
      </c>
      <c r="I1187" s="3">
        <f t="shared" si="162"/>
        <v>21201</v>
      </c>
      <c r="J1187" s="4">
        <f t="shared" si="163"/>
        <v>0.32691862885691819</v>
      </c>
      <c r="K1187" s="5">
        <f t="shared" si="164"/>
        <v>1.3269186288569181</v>
      </c>
      <c r="L1187" s="4" t="str">
        <f t="shared" si="165"/>
        <v>Over Budget</v>
      </c>
      <c r="M1187">
        <f t="shared" si="166"/>
        <v>2022</v>
      </c>
      <c r="N1187">
        <f t="shared" si="167"/>
        <v>9</v>
      </c>
      <c r="O1187" t="str">
        <f t="shared" si="168"/>
        <v>Sep</v>
      </c>
      <c r="P1187" t="str">
        <f t="shared" si="169"/>
        <v>Q3</v>
      </c>
      <c r="Q1187" t="str">
        <f t="shared" si="170"/>
        <v>2022-09</v>
      </c>
    </row>
    <row r="1188" spans="1:17" x14ac:dyDescent="0.35">
      <c r="A1188" s="2">
        <v>45184</v>
      </c>
      <c r="B1188" t="s">
        <v>18</v>
      </c>
      <c r="C1188" t="s">
        <v>34</v>
      </c>
      <c r="D1188" t="s">
        <v>25</v>
      </c>
      <c r="E1188" s="3">
        <v>59698</v>
      </c>
      <c r="F1188" s="3">
        <v>141076</v>
      </c>
      <c r="G1188" t="s">
        <v>32</v>
      </c>
      <c r="H1188" s="3" t="s">
        <v>1221</v>
      </c>
      <c r="I1188" s="3">
        <f t="shared" si="162"/>
        <v>81378</v>
      </c>
      <c r="J1188" s="4">
        <f t="shared" si="163"/>
        <v>1.3631612449328285</v>
      </c>
      <c r="K1188" s="5">
        <f t="shared" si="164"/>
        <v>2.3631612449328285</v>
      </c>
      <c r="L1188" s="4" t="str">
        <f t="shared" si="165"/>
        <v>Over Budget</v>
      </c>
      <c r="M1188">
        <f t="shared" si="166"/>
        <v>2023</v>
      </c>
      <c r="N1188">
        <f t="shared" si="167"/>
        <v>9</v>
      </c>
      <c r="O1188" t="str">
        <f t="shared" si="168"/>
        <v>Sep</v>
      </c>
      <c r="P1188" t="str">
        <f t="shared" si="169"/>
        <v>Q3</v>
      </c>
      <c r="Q1188" t="str">
        <f t="shared" si="170"/>
        <v>2023-09</v>
      </c>
    </row>
    <row r="1189" spans="1:17" x14ac:dyDescent="0.35">
      <c r="A1189" s="2">
        <v>45117</v>
      </c>
      <c r="B1189" t="s">
        <v>37</v>
      </c>
      <c r="C1189" t="s">
        <v>43</v>
      </c>
      <c r="D1189" t="s">
        <v>30</v>
      </c>
      <c r="E1189" s="3">
        <v>31345</v>
      </c>
      <c r="F1189" s="3">
        <v>78970</v>
      </c>
      <c r="G1189" t="s">
        <v>26</v>
      </c>
      <c r="H1189" s="3" t="s">
        <v>1222</v>
      </c>
      <c r="I1189" s="3">
        <f t="shared" si="162"/>
        <v>47625</v>
      </c>
      <c r="J1189" s="4">
        <f t="shared" si="163"/>
        <v>1.5193810815122029</v>
      </c>
      <c r="K1189" s="5">
        <f t="shared" si="164"/>
        <v>2.5193810815122029</v>
      </c>
      <c r="L1189" s="4" t="str">
        <f t="shared" si="165"/>
        <v>Over Budget</v>
      </c>
      <c r="M1189">
        <f t="shared" si="166"/>
        <v>2023</v>
      </c>
      <c r="N1189">
        <f t="shared" si="167"/>
        <v>7</v>
      </c>
      <c r="O1189" t="str">
        <f t="shared" si="168"/>
        <v>Jul</v>
      </c>
      <c r="P1189" t="str">
        <f t="shared" si="169"/>
        <v>Q3</v>
      </c>
      <c r="Q1189" t="str">
        <f t="shared" si="170"/>
        <v>2023-07</v>
      </c>
    </row>
    <row r="1190" spans="1:17" x14ac:dyDescent="0.35">
      <c r="A1190" s="2">
        <v>44934</v>
      </c>
      <c r="B1190" t="s">
        <v>41</v>
      </c>
      <c r="C1190" t="s">
        <v>34</v>
      </c>
      <c r="D1190" t="s">
        <v>25</v>
      </c>
      <c r="E1190" s="3">
        <v>67797</v>
      </c>
      <c r="F1190" s="3">
        <v>45014</v>
      </c>
      <c r="G1190" t="s">
        <v>35</v>
      </c>
      <c r="H1190" s="3" t="s">
        <v>1223</v>
      </c>
      <c r="I1190" s="3">
        <f t="shared" si="162"/>
        <v>-22783</v>
      </c>
      <c r="J1190" s="4">
        <f t="shared" si="163"/>
        <v>-0.33604731772792307</v>
      </c>
      <c r="K1190" s="5">
        <f t="shared" si="164"/>
        <v>0.66395268227207693</v>
      </c>
      <c r="L1190" s="4" t="str">
        <f t="shared" si="165"/>
        <v>Under Budget</v>
      </c>
      <c r="M1190">
        <f t="shared" si="166"/>
        <v>2023</v>
      </c>
      <c r="N1190">
        <f t="shared" si="167"/>
        <v>1</v>
      </c>
      <c r="O1190" t="str">
        <f t="shared" si="168"/>
        <v>Jan</v>
      </c>
      <c r="P1190" t="str">
        <f t="shared" si="169"/>
        <v>Q1</v>
      </c>
      <c r="Q1190" t="str">
        <f t="shared" si="170"/>
        <v>2023-01</v>
      </c>
    </row>
    <row r="1191" spans="1:17" x14ac:dyDescent="0.35">
      <c r="A1191" s="2">
        <v>44366</v>
      </c>
      <c r="B1191" t="s">
        <v>37</v>
      </c>
      <c r="C1191" t="s">
        <v>34</v>
      </c>
      <c r="D1191" t="s">
        <v>30</v>
      </c>
      <c r="E1191" s="3">
        <v>61843</v>
      </c>
      <c r="F1191" s="3">
        <v>109700</v>
      </c>
      <c r="G1191" t="s">
        <v>21</v>
      </c>
      <c r="H1191" s="3" t="s">
        <v>1224</v>
      </c>
      <c r="I1191" s="3">
        <f t="shared" si="162"/>
        <v>47857</v>
      </c>
      <c r="J1191" s="4">
        <f t="shared" si="163"/>
        <v>0.77384667626085413</v>
      </c>
      <c r="K1191" s="5">
        <f t="shared" si="164"/>
        <v>1.773846676260854</v>
      </c>
      <c r="L1191" s="4" t="str">
        <f t="shared" si="165"/>
        <v>Over Budget</v>
      </c>
      <c r="M1191">
        <f t="shared" si="166"/>
        <v>2021</v>
      </c>
      <c r="N1191">
        <f t="shared" si="167"/>
        <v>6</v>
      </c>
      <c r="O1191" t="str">
        <f t="shared" si="168"/>
        <v>Jun</v>
      </c>
      <c r="P1191" t="str">
        <f t="shared" si="169"/>
        <v>Q2</v>
      </c>
      <c r="Q1191" t="str">
        <f t="shared" si="170"/>
        <v>2021-06</v>
      </c>
    </row>
    <row r="1192" spans="1:17" x14ac:dyDescent="0.35">
      <c r="A1192" s="2">
        <v>44717</v>
      </c>
      <c r="B1192" t="s">
        <v>55</v>
      </c>
      <c r="C1192" t="s">
        <v>34</v>
      </c>
      <c r="D1192" t="s">
        <v>20</v>
      </c>
      <c r="E1192" s="3">
        <v>19949</v>
      </c>
      <c r="F1192" s="3">
        <v>113874</v>
      </c>
      <c r="G1192" t="s">
        <v>26</v>
      </c>
      <c r="H1192" s="3" t="s">
        <v>1225</v>
      </c>
      <c r="I1192" s="3">
        <f t="shared" si="162"/>
        <v>93925</v>
      </c>
      <c r="J1192" s="4">
        <f t="shared" si="163"/>
        <v>4.7082560529349839</v>
      </c>
      <c r="K1192" s="5">
        <f t="shared" si="164"/>
        <v>5.7082560529349839</v>
      </c>
      <c r="L1192" s="4" t="str">
        <f t="shared" si="165"/>
        <v>Over Budget</v>
      </c>
      <c r="M1192">
        <f t="shared" si="166"/>
        <v>2022</v>
      </c>
      <c r="N1192">
        <f t="shared" si="167"/>
        <v>6</v>
      </c>
      <c r="O1192" t="str">
        <f t="shared" si="168"/>
        <v>Jun</v>
      </c>
      <c r="P1192" t="str">
        <f t="shared" si="169"/>
        <v>Q2</v>
      </c>
      <c r="Q1192" t="str">
        <f t="shared" si="170"/>
        <v>2022-06</v>
      </c>
    </row>
    <row r="1193" spans="1:17" x14ac:dyDescent="0.35">
      <c r="A1193" s="2">
        <v>44236</v>
      </c>
      <c r="B1193" t="s">
        <v>28</v>
      </c>
      <c r="C1193" t="s">
        <v>19</v>
      </c>
      <c r="D1193" t="s">
        <v>30</v>
      </c>
      <c r="E1193" s="3">
        <v>47542</v>
      </c>
      <c r="F1193" s="3">
        <v>131682</v>
      </c>
      <c r="G1193" t="s">
        <v>35</v>
      </c>
      <c r="H1193" s="3" t="s">
        <v>1226</v>
      </c>
      <c r="I1193" s="3">
        <f t="shared" si="162"/>
        <v>84140</v>
      </c>
      <c r="J1193" s="4">
        <f t="shared" si="163"/>
        <v>1.7698035421311682</v>
      </c>
      <c r="K1193" s="5">
        <f t="shared" si="164"/>
        <v>2.7698035421311684</v>
      </c>
      <c r="L1193" s="4" t="str">
        <f t="shared" si="165"/>
        <v>Over Budget</v>
      </c>
      <c r="M1193">
        <f t="shared" si="166"/>
        <v>2021</v>
      </c>
      <c r="N1193">
        <f t="shared" si="167"/>
        <v>2</v>
      </c>
      <c r="O1193" t="str">
        <f t="shared" si="168"/>
        <v>Feb</v>
      </c>
      <c r="P1193" t="str">
        <f t="shared" si="169"/>
        <v>Q1</v>
      </c>
      <c r="Q1193" t="str">
        <f t="shared" si="170"/>
        <v>2021-02</v>
      </c>
    </row>
    <row r="1194" spans="1:17" x14ac:dyDescent="0.35">
      <c r="A1194" s="2">
        <v>45151</v>
      </c>
      <c r="B1194" t="s">
        <v>37</v>
      </c>
      <c r="C1194" t="s">
        <v>19</v>
      </c>
      <c r="D1194" t="s">
        <v>25</v>
      </c>
      <c r="E1194" s="3">
        <v>101529</v>
      </c>
      <c r="F1194" s="3">
        <v>49312</v>
      </c>
      <c r="G1194" t="s">
        <v>35</v>
      </c>
      <c r="H1194" s="3" t="s">
        <v>1227</v>
      </c>
      <c r="I1194" s="3">
        <f t="shared" si="162"/>
        <v>-52217</v>
      </c>
      <c r="J1194" s="4">
        <f t="shared" si="163"/>
        <v>-0.51430625732549318</v>
      </c>
      <c r="K1194" s="5">
        <f t="shared" si="164"/>
        <v>0.48569374267450677</v>
      </c>
      <c r="L1194" s="4" t="str">
        <f t="shared" si="165"/>
        <v>Under Budget</v>
      </c>
      <c r="M1194">
        <f t="shared" si="166"/>
        <v>2023</v>
      </c>
      <c r="N1194">
        <f t="shared" si="167"/>
        <v>8</v>
      </c>
      <c r="O1194" t="str">
        <f t="shared" si="168"/>
        <v>Aug</v>
      </c>
      <c r="P1194" t="str">
        <f t="shared" si="169"/>
        <v>Q3</v>
      </c>
      <c r="Q1194" t="str">
        <f t="shared" si="170"/>
        <v>2023-08</v>
      </c>
    </row>
    <row r="1195" spans="1:17" x14ac:dyDescent="0.35">
      <c r="A1195" s="2">
        <v>45180</v>
      </c>
      <c r="B1195" t="s">
        <v>55</v>
      </c>
      <c r="C1195" t="s">
        <v>43</v>
      </c>
      <c r="D1195" t="s">
        <v>39</v>
      </c>
      <c r="E1195" s="3">
        <v>135040</v>
      </c>
      <c r="F1195" s="3">
        <v>59126</v>
      </c>
      <c r="G1195" t="s">
        <v>21</v>
      </c>
      <c r="H1195" s="3" t="s">
        <v>1228</v>
      </c>
      <c r="I1195" s="3">
        <f t="shared" si="162"/>
        <v>-75914</v>
      </c>
      <c r="J1195" s="4">
        <f t="shared" si="163"/>
        <v>-0.56215936018957346</v>
      </c>
      <c r="K1195" s="5">
        <f t="shared" si="164"/>
        <v>0.43784063981042654</v>
      </c>
      <c r="L1195" s="4" t="str">
        <f t="shared" si="165"/>
        <v>Under Budget</v>
      </c>
      <c r="M1195">
        <f t="shared" si="166"/>
        <v>2023</v>
      </c>
      <c r="N1195">
        <f t="shared" si="167"/>
        <v>9</v>
      </c>
      <c r="O1195" t="str">
        <f t="shared" si="168"/>
        <v>Sep</v>
      </c>
      <c r="P1195" t="str">
        <f t="shared" si="169"/>
        <v>Q3</v>
      </c>
      <c r="Q1195" t="str">
        <f t="shared" si="170"/>
        <v>2023-09</v>
      </c>
    </row>
    <row r="1196" spans="1:17" x14ac:dyDescent="0.35">
      <c r="A1196" s="2">
        <v>45171</v>
      </c>
      <c r="B1196" t="s">
        <v>55</v>
      </c>
      <c r="C1196" t="s">
        <v>43</v>
      </c>
      <c r="D1196" t="s">
        <v>25</v>
      </c>
      <c r="E1196" s="3">
        <v>140268</v>
      </c>
      <c r="F1196" s="3">
        <v>66477</v>
      </c>
      <c r="G1196" t="s">
        <v>32</v>
      </c>
      <c r="H1196" s="3" t="s">
        <v>1229</v>
      </c>
      <c r="I1196" s="3">
        <f t="shared" si="162"/>
        <v>-73791</v>
      </c>
      <c r="J1196" s="4">
        <f t="shared" si="163"/>
        <v>-0.52607152023269743</v>
      </c>
      <c r="K1196" s="5">
        <f t="shared" si="164"/>
        <v>0.47392847976730257</v>
      </c>
      <c r="L1196" s="4" t="str">
        <f t="shared" si="165"/>
        <v>Under Budget</v>
      </c>
      <c r="M1196">
        <f t="shared" si="166"/>
        <v>2023</v>
      </c>
      <c r="N1196">
        <f t="shared" si="167"/>
        <v>9</v>
      </c>
      <c r="O1196" t="str">
        <f t="shared" si="168"/>
        <v>Sep</v>
      </c>
      <c r="P1196" t="str">
        <f t="shared" si="169"/>
        <v>Q3</v>
      </c>
      <c r="Q1196" t="str">
        <f t="shared" si="170"/>
        <v>2023-09</v>
      </c>
    </row>
    <row r="1197" spans="1:17" x14ac:dyDescent="0.35">
      <c r="A1197" s="2">
        <v>44234</v>
      </c>
      <c r="B1197" t="s">
        <v>55</v>
      </c>
      <c r="C1197" t="s">
        <v>23</v>
      </c>
      <c r="D1197" t="s">
        <v>39</v>
      </c>
      <c r="E1197" s="3">
        <v>93258</v>
      </c>
      <c r="F1197" s="3">
        <v>12561</v>
      </c>
      <c r="G1197" t="s">
        <v>21</v>
      </c>
      <c r="H1197" s="3" t="s">
        <v>1230</v>
      </c>
      <c r="I1197" s="3">
        <f t="shared" si="162"/>
        <v>-80697</v>
      </c>
      <c r="J1197" s="4">
        <f t="shared" si="163"/>
        <v>-0.86530914237920609</v>
      </c>
      <c r="K1197" s="5">
        <f t="shared" si="164"/>
        <v>0.13469085762079391</v>
      </c>
      <c r="L1197" s="4" t="str">
        <f t="shared" si="165"/>
        <v>Under Budget</v>
      </c>
      <c r="M1197">
        <f t="shared" si="166"/>
        <v>2021</v>
      </c>
      <c r="N1197">
        <f t="shared" si="167"/>
        <v>2</v>
      </c>
      <c r="O1197" t="str">
        <f t="shared" si="168"/>
        <v>Feb</v>
      </c>
      <c r="P1197" t="str">
        <f t="shared" si="169"/>
        <v>Q1</v>
      </c>
      <c r="Q1197" t="str">
        <f t="shared" si="170"/>
        <v>2021-02</v>
      </c>
    </row>
    <row r="1198" spans="1:17" x14ac:dyDescent="0.35">
      <c r="A1198" s="2">
        <v>44524</v>
      </c>
      <c r="B1198" t="s">
        <v>28</v>
      </c>
      <c r="C1198" t="s">
        <v>43</v>
      </c>
      <c r="D1198" t="s">
        <v>58</v>
      </c>
      <c r="E1198" s="3">
        <v>100578</v>
      </c>
      <c r="F1198" s="3">
        <v>138387</v>
      </c>
      <c r="G1198" t="s">
        <v>21</v>
      </c>
      <c r="H1198" s="3" t="s">
        <v>1231</v>
      </c>
      <c r="I1198" s="3">
        <f t="shared" si="162"/>
        <v>37809</v>
      </c>
      <c r="J1198" s="4">
        <f t="shared" si="163"/>
        <v>0.37591719859213746</v>
      </c>
      <c r="K1198" s="5">
        <f t="shared" si="164"/>
        <v>1.3759171985921375</v>
      </c>
      <c r="L1198" s="4" t="str">
        <f t="shared" si="165"/>
        <v>Over Budget</v>
      </c>
      <c r="M1198">
        <f t="shared" si="166"/>
        <v>2021</v>
      </c>
      <c r="N1198">
        <f t="shared" si="167"/>
        <v>11</v>
      </c>
      <c r="O1198" t="str">
        <f t="shared" si="168"/>
        <v>Nov</v>
      </c>
      <c r="P1198" t="str">
        <f t="shared" si="169"/>
        <v>Q4</v>
      </c>
      <c r="Q1198" t="str">
        <f t="shared" si="170"/>
        <v>2021-11</v>
      </c>
    </row>
    <row r="1199" spans="1:17" x14ac:dyDescent="0.35">
      <c r="A1199" s="2">
        <v>45110</v>
      </c>
      <c r="B1199" t="s">
        <v>28</v>
      </c>
      <c r="C1199" t="s">
        <v>29</v>
      </c>
      <c r="D1199" t="s">
        <v>25</v>
      </c>
      <c r="E1199" s="3">
        <v>148073</v>
      </c>
      <c r="F1199" s="3">
        <v>74931</v>
      </c>
      <c r="G1199" t="s">
        <v>32</v>
      </c>
      <c r="H1199" s="3" t="s">
        <v>1232</v>
      </c>
      <c r="I1199" s="3">
        <f t="shared" si="162"/>
        <v>-73142</v>
      </c>
      <c r="J1199" s="4">
        <f t="shared" si="163"/>
        <v>-0.49395906073355711</v>
      </c>
      <c r="K1199" s="5">
        <f t="shared" si="164"/>
        <v>0.50604093926644289</v>
      </c>
      <c r="L1199" s="4" t="str">
        <f t="shared" si="165"/>
        <v>Under Budget</v>
      </c>
      <c r="M1199">
        <f t="shared" si="166"/>
        <v>2023</v>
      </c>
      <c r="N1199">
        <f t="shared" si="167"/>
        <v>7</v>
      </c>
      <c r="O1199" t="str">
        <f t="shared" si="168"/>
        <v>Jul</v>
      </c>
      <c r="P1199" t="str">
        <f t="shared" si="169"/>
        <v>Q3</v>
      </c>
      <c r="Q1199" t="str">
        <f t="shared" si="170"/>
        <v>2023-07</v>
      </c>
    </row>
    <row r="1200" spans="1:17" x14ac:dyDescent="0.35">
      <c r="A1200" s="2">
        <v>44650</v>
      </c>
      <c r="B1200" t="s">
        <v>28</v>
      </c>
      <c r="C1200" t="s">
        <v>23</v>
      </c>
      <c r="D1200" t="s">
        <v>30</v>
      </c>
      <c r="E1200" s="3">
        <v>17948</v>
      </c>
      <c r="F1200" s="3">
        <v>139124</v>
      </c>
      <c r="G1200" t="s">
        <v>32</v>
      </c>
      <c r="H1200" s="3" t="s">
        <v>1233</v>
      </c>
      <c r="I1200" s="3">
        <f t="shared" si="162"/>
        <v>121176</v>
      </c>
      <c r="J1200" s="4">
        <f t="shared" si="163"/>
        <v>6.7515043458881214</v>
      </c>
      <c r="K1200" s="5">
        <f t="shared" si="164"/>
        <v>7.7515043458881214</v>
      </c>
      <c r="L1200" s="4" t="str">
        <f t="shared" si="165"/>
        <v>Over Budget</v>
      </c>
      <c r="M1200">
        <f t="shared" si="166"/>
        <v>2022</v>
      </c>
      <c r="N1200">
        <f t="shared" si="167"/>
        <v>3</v>
      </c>
      <c r="O1200" t="str">
        <f t="shared" si="168"/>
        <v>Mar</v>
      </c>
      <c r="P1200" t="str">
        <f t="shared" si="169"/>
        <v>Q1</v>
      </c>
      <c r="Q1200" t="str">
        <f t="shared" si="170"/>
        <v>2022-03</v>
      </c>
    </row>
    <row r="1201" spans="1:17" x14ac:dyDescent="0.35">
      <c r="A1201" s="2">
        <v>44233</v>
      </c>
      <c r="B1201" t="s">
        <v>41</v>
      </c>
      <c r="C1201" t="s">
        <v>34</v>
      </c>
      <c r="D1201" t="s">
        <v>39</v>
      </c>
      <c r="E1201" s="3">
        <v>107410</v>
      </c>
      <c r="F1201" s="3">
        <v>27535</v>
      </c>
      <c r="G1201" t="s">
        <v>32</v>
      </c>
      <c r="H1201" s="3" t="s">
        <v>1234</v>
      </c>
      <c r="I1201" s="3">
        <f t="shared" si="162"/>
        <v>-79875</v>
      </c>
      <c r="J1201" s="4">
        <f t="shared" si="163"/>
        <v>-0.74364584303137515</v>
      </c>
      <c r="K1201" s="5">
        <f t="shared" si="164"/>
        <v>0.2563541569686249</v>
      </c>
      <c r="L1201" s="4" t="str">
        <f t="shared" si="165"/>
        <v>Under Budget</v>
      </c>
      <c r="M1201">
        <f t="shared" si="166"/>
        <v>2021</v>
      </c>
      <c r="N1201">
        <f t="shared" si="167"/>
        <v>2</v>
      </c>
      <c r="O1201" t="str">
        <f t="shared" si="168"/>
        <v>Feb</v>
      </c>
      <c r="P1201" t="str">
        <f t="shared" si="169"/>
        <v>Q1</v>
      </c>
      <c r="Q1201" t="str">
        <f t="shared" si="170"/>
        <v>2021-02</v>
      </c>
    </row>
    <row r="1202" spans="1:17" x14ac:dyDescent="0.35">
      <c r="A1202" s="2">
        <v>45169</v>
      </c>
      <c r="B1202" t="s">
        <v>28</v>
      </c>
      <c r="C1202" t="s">
        <v>43</v>
      </c>
      <c r="D1202" t="s">
        <v>30</v>
      </c>
      <c r="E1202" s="3">
        <v>94391</v>
      </c>
      <c r="F1202" s="3">
        <v>71838</v>
      </c>
      <c r="G1202" t="s">
        <v>35</v>
      </c>
      <c r="H1202" s="3" t="s">
        <v>1235</v>
      </c>
      <c r="I1202" s="3">
        <f t="shared" si="162"/>
        <v>-22553</v>
      </c>
      <c r="J1202" s="4">
        <f t="shared" si="163"/>
        <v>-0.23893167780826563</v>
      </c>
      <c r="K1202" s="5">
        <f t="shared" si="164"/>
        <v>0.76106832219173437</v>
      </c>
      <c r="L1202" s="4" t="str">
        <f t="shared" si="165"/>
        <v>Under Budget</v>
      </c>
      <c r="M1202">
        <f t="shared" si="166"/>
        <v>2023</v>
      </c>
      <c r="N1202">
        <f t="shared" si="167"/>
        <v>8</v>
      </c>
      <c r="O1202" t="str">
        <f t="shared" si="168"/>
        <v>Aug</v>
      </c>
      <c r="P1202" t="str">
        <f t="shared" si="169"/>
        <v>Q3</v>
      </c>
      <c r="Q1202" t="str">
        <f t="shared" si="170"/>
        <v>2023-08</v>
      </c>
    </row>
    <row r="1203" spans="1:17" x14ac:dyDescent="0.35">
      <c r="A1203" s="2">
        <v>44992</v>
      </c>
      <c r="B1203" t="s">
        <v>28</v>
      </c>
      <c r="C1203" t="s">
        <v>29</v>
      </c>
      <c r="D1203" t="s">
        <v>39</v>
      </c>
      <c r="E1203" s="3">
        <v>51522</v>
      </c>
      <c r="F1203" s="3">
        <v>43554</v>
      </c>
      <c r="G1203" t="s">
        <v>35</v>
      </c>
      <c r="H1203" s="3" t="s">
        <v>1236</v>
      </c>
      <c r="I1203" s="3">
        <f t="shared" si="162"/>
        <v>-7968</v>
      </c>
      <c r="J1203" s="4">
        <f t="shared" si="163"/>
        <v>-0.15465238150692909</v>
      </c>
      <c r="K1203" s="5">
        <f t="shared" si="164"/>
        <v>0.84534761849307094</v>
      </c>
      <c r="L1203" s="4" t="str">
        <f t="shared" si="165"/>
        <v>Under Budget</v>
      </c>
      <c r="M1203">
        <f t="shared" si="166"/>
        <v>2023</v>
      </c>
      <c r="N1203">
        <f t="shared" si="167"/>
        <v>3</v>
      </c>
      <c r="O1203" t="str">
        <f t="shared" si="168"/>
        <v>Mar</v>
      </c>
      <c r="P1203" t="str">
        <f t="shared" si="169"/>
        <v>Q1</v>
      </c>
      <c r="Q1203" t="str">
        <f t="shared" si="170"/>
        <v>2023-03</v>
      </c>
    </row>
    <row r="1204" spans="1:17" x14ac:dyDescent="0.35">
      <c r="A1204" s="2">
        <v>45169</v>
      </c>
      <c r="B1204" t="s">
        <v>28</v>
      </c>
      <c r="C1204" t="s">
        <v>43</v>
      </c>
      <c r="D1204" t="s">
        <v>25</v>
      </c>
      <c r="E1204" s="3">
        <v>70310</v>
      </c>
      <c r="F1204" s="3">
        <v>22675</v>
      </c>
      <c r="G1204" t="s">
        <v>21</v>
      </c>
      <c r="H1204" s="3" t="s">
        <v>1237</v>
      </c>
      <c r="I1204" s="3">
        <f t="shared" si="162"/>
        <v>-47635</v>
      </c>
      <c r="J1204" s="4">
        <f t="shared" si="163"/>
        <v>-0.677499644431802</v>
      </c>
      <c r="K1204" s="5">
        <f t="shared" si="164"/>
        <v>0.322500355568198</v>
      </c>
      <c r="L1204" s="4" t="str">
        <f t="shared" si="165"/>
        <v>Under Budget</v>
      </c>
      <c r="M1204">
        <f t="shared" si="166"/>
        <v>2023</v>
      </c>
      <c r="N1204">
        <f t="shared" si="167"/>
        <v>8</v>
      </c>
      <c r="O1204" t="str">
        <f t="shared" si="168"/>
        <v>Aug</v>
      </c>
      <c r="P1204" t="str">
        <f t="shared" si="169"/>
        <v>Q3</v>
      </c>
      <c r="Q1204" t="str">
        <f t="shared" si="170"/>
        <v>2023-08</v>
      </c>
    </row>
    <row r="1205" spans="1:17" x14ac:dyDescent="0.35">
      <c r="A1205" s="2">
        <v>44789</v>
      </c>
      <c r="B1205" t="s">
        <v>37</v>
      </c>
      <c r="C1205" t="s">
        <v>43</v>
      </c>
      <c r="D1205" t="s">
        <v>25</v>
      </c>
      <c r="E1205" s="3">
        <v>121350</v>
      </c>
      <c r="F1205" s="3">
        <v>41912</v>
      </c>
      <c r="G1205" t="s">
        <v>26</v>
      </c>
      <c r="H1205" s="3" t="s">
        <v>1238</v>
      </c>
      <c r="I1205" s="3">
        <f t="shared" si="162"/>
        <v>-79438</v>
      </c>
      <c r="J1205" s="4">
        <f t="shared" si="163"/>
        <v>-0.65461887103419858</v>
      </c>
      <c r="K1205" s="5">
        <f t="shared" si="164"/>
        <v>0.34538112896580142</v>
      </c>
      <c r="L1205" s="4" t="str">
        <f t="shared" si="165"/>
        <v>Under Budget</v>
      </c>
      <c r="M1205">
        <f t="shared" si="166"/>
        <v>2022</v>
      </c>
      <c r="N1205">
        <f t="shared" si="167"/>
        <v>8</v>
      </c>
      <c r="O1205" t="str">
        <f t="shared" si="168"/>
        <v>Aug</v>
      </c>
      <c r="P1205" t="str">
        <f t="shared" si="169"/>
        <v>Q3</v>
      </c>
      <c r="Q1205" t="str">
        <f t="shared" si="170"/>
        <v>2022-08</v>
      </c>
    </row>
    <row r="1206" spans="1:17" x14ac:dyDescent="0.35">
      <c r="A1206" s="2">
        <v>45260</v>
      </c>
      <c r="B1206" t="s">
        <v>28</v>
      </c>
      <c r="C1206" t="s">
        <v>23</v>
      </c>
      <c r="D1206" t="s">
        <v>30</v>
      </c>
      <c r="E1206" s="3">
        <v>116405</v>
      </c>
      <c r="F1206" s="3">
        <v>10112</v>
      </c>
      <c r="G1206" t="s">
        <v>21</v>
      </c>
      <c r="H1206" s="3" t="s">
        <v>1239</v>
      </c>
      <c r="I1206" s="3">
        <f t="shared" si="162"/>
        <v>-106293</v>
      </c>
      <c r="J1206" s="4">
        <f t="shared" si="163"/>
        <v>-0.91313087925776382</v>
      </c>
      <c r="K1206" s="5">
        <f t="shared" si="164"/>
        <v>8.6869120742236156E-2</v>
      </c>
      <c r="L1206" s="4" t="str">
        <f t="shared" si="165"/>
        <v>Under Budget</v>
      </c>
      <c r="M1206">
        <f t="shared" si="166"/>
        <v>2023</v>
      </c>
      <c r="N1206">
        <f t="shared" si="167"/>
        <v>11</v>
      </c>
      <c r="O1206" t="str">
        <f t="shared" si="168"/>
        <v>Nov</v>
      </c>
      <c r="P1206" t="str">
        <f t="shared" si="169"/>
        <v>Q4</v>
      </c>
      <c r="Q1206" t="str">
        <f t="shared" si="170"/>
        <v>2023-11</v>
      </c>
    </row>
    <row r="1207" spans="1:17" x14ac:dyDescent="0.35">
      <c r="A1207" s="2">
        <v>44420</v>
      </c>
      <c r="B1207" t="s">
        <v>41</v>
      </c>
      <c r="C1207" t="s">
        <v>23</v>
      </c>
      <c r="D1207" t="s">
        <v>25</v>
      </c>
      <c r="E1207" s="3">
        <v>60882</v>
      </c>
      <c r="F1207" s="3">
        <v>152823</v>
      </c>
      <c r="G1207" t="s">
        <v>26</v>
      </c>
      <c r="H1207" s="3" t="s">
        <v>1240</v>
      </c>
      <c r="I1207" s="3">
        <f t="shared" si="162"/>
        <v>91941</v>
      </c>
      <c r="J1207" s="4">
        <f t="shared" si="163"/>
        <v>1.5101507834828027</v>
      </c>
      <c r="K1207" s="5">
        <f t="shared" si="164"/>
        <v>2.510150783482803</v>
      </c>
      <c r="L1207" s="4" t="str">
        <f t="shared" si="165"/>
        <v>Over Budget</v>
      </c>
      <c r="M1207">
        <f t="shared" si="166"/>
        <v>2021</v>
      </c>
      <c r="N1207">
        <f t="shared" si="167"/>
        <v>8</v>
      </c>
      <c r="O1207" t="str">
        <f t="shared" si="168"/>
        <v>Aug</v>
      </c>
      <c r="P1207" t="str">
        <f t="shared" si="169"/>
        <v>Q3</v>
      </c>
      <c r="Q1207" t="str">
        <f t="shared" si="170"/>
        <v>2021-08</v>
      </c>
    </row>
    <row r="1208" spans="1:17" x14ac:dyDescent="0.35">
      <c r="A1208" s="2">
        <v>44514</v>
      </c>
      <c r="B1208" t="s">
        <v>55</v>
      </c>
      <c r="C1208" t="s">
        <v>24</v>
      </c>
      <c r="D1208" t="s">
        <v>30</v>
      </c>
      <c r="E1208" s="3">
        <v>83415</v>
      </c>
      <c r="F1208" s="3">
        <v>41063</v>
      </c>
      <c r="G1208" t="s">
        <v>21</v>
      </c>
      <c r="H1208" s="3" t="s">
        <v>1241</v>
      </c>
      <c r="I1208" s="3">
        <f t="shared" si="162"/>
        <v>-42352</v>
      </c>
      <c r="J1208" s="4">
        <f t="shared" si="163"/>
        <v>-0.50772642810046154</v>
      </c>
      <c r="K1208" s="5">
        <f t="shared" si="164"/>
        <v>0.49227357189953846</v>
      </c>
      <c r="L1208" s="4" t="str">
        <f t="shared" si="165"/>
        <v>Under Budget</v>
      </c>
      <c r="M1208">
        <f t="shared" si="166"/>
        <v>2021</v>
      </c>
      <c r="N1208">
        <f t="shared" si="167"/>
        <v>11</v>
      </c>
      <c r="O1208" t="str">
        <f t="shared" si="168"/>
        <v>Nov</v>
      </c>
      <c r="P1208" t="str">
        <f t="shared" si="169"/>
        <v>Q4</v>
      </c>
      <c r="Q1208" t="str">
        <f t="shared" si="170"/>
        <v>2021-11</v>
      </c>
    </row>
    <row r="1209" spans="1:17" x14ac:dyDescent="0.35">
      <c r="A1209" s="2">
        <v>44545</v>
      </c>
      <c r="B1209" t="s">
        <v>37</v>
      </c>
      <c r="C1209" t="s">
        <v>23</v>
      </c>
      <c r="D1209" t="s">
        <v>20</v>
      </c>
      <c r="E1209" s="3">
        <v>85085</v>
      </c>
      <c r="F1209" s="3">
        <v>166637</v>
      </c>
      <c r="G1209" t="s">
        <v>21</v>
      </c>
      <c r="H1209" s="3" t="s">
        <v>1242</v>
      </c>
      <c r="I1209" s="3">
        <f t="shared" si="162"/>
        <v>81552</v>
      </c>
      <c r="J1209" s="4">
        <f t="shared" si="163"/>
        <v>0.95847681730034673</v>
      </c>
      <c r="K1209" s="5">
        <f t="shared" si="164"/>
        <v>1.9584768173003466</v>
      </c>
      <c r="L1209" s="4" t="str">
        <f t="shared" si="165"/>
        <v>Over Budget</v>
      </c>
      <c r="M1209">
        <f t="shared" si="166"/>
        <v>2021</v>
      </c>
      <c r="N1209">
        <f t="shared" si="167"/>
        <v>12</v>
      </c>
      <c r="O1209" t="str">
        <f t="shared" si="168"/>
        <v>Dec</v>
      </c>
      <c r="P1209" t="str">
        <f t="shared" si="169"/>
        <v>Q4</v>
      </c>
      <c r="Q1209" t="str">
        <f t="shared" si="170"/>
        <v>2021-12</v>
      </c>
    </row>
    <row r="1210" spans="1:17" x14ac:dyDescent="0.35">
      <c r="A1210" s="2">
        <v>44311</v>
      </c>
      <c r="B1210" t="s">
        <v>18</v>
      </c>
      <c r="C1210" t="s">
        <v>23</v>
      </c>
      <c r="D1210" t="s">
        <v>39</v>
      </c>
      <c r="E1210" s="3">
        <v>129913</v>
      </c>
      <c r="F1210" s="3">
        <v>120844</v>
      </c>
      <c r="G1210" t="s">
        <v>21</v>
      </c>
      <c r="H1210" s="3" t="s">
        <v>1243</v>
      </c>
      <c r="I1210" s="3">
        <f t="shared" si="162"/>
        <v>-9069</v>
      </c>
      <c r="J1210" s="4">
        <f t="shared" si="163"/>
        <v>-6.9808256294597151E-2</v>
      </c>
      <c r="K1210" s="5">
        <f t="shared" si="164"/>
        <v>0.93019174370540281</v>
      </c>
      <c r="L1210" s="4" t="str">
        <f t="shared" si="165"/>
        <v>Under Budget</v>
      </c>
      <c r="M1210">
        <f t="shared" si="166"/>
        <v>2021</v>
      </c>
      <c r="N1210">
        <f t="shared" si="167"/>
        <v>4</v>
      </c>
      <c r="O1210" t="str">
        <f t="shared" si="168"/>
        <v>Apr</v>
      </c>
      <c r="P1210" t="str">
        <f t="shared" si="169"/>
        <v>Q2</v>
      </c>
      <c r="Q1210" t="str">
        <f t="shared" si="170"/>
        <v>2021-04</v>
      </c>
    </row>
    <row r="1211" spans="1:17" x14ac:dyDescent="0.35">
      <c r="A1211" s="2">
        <v>44894</v>
      </c>
      <c r="B1211" t="s">
        <v>28</v>
      </c>
      <c r="C1211" t="s">
        <v>19</v>
      </c>
      <c r="D1211" t="s">
        <v>30</v>
      </c>
      <c r="E1211" s="3">
        <v>140985</v>
      </c>
      <c r="F1211" s="3">
        <v>111046</v>
      </c>
      <c r="G1211" t="s">
        <v>35</v>
      </c>
      <c r="H1211" s="3" t="s">
        <v>1244</v>
      </c>
      <c r="I1211" s="3">
        <f t="shared" si="162"/>
        <v>-29939</v>
      </c>
      <c r="J1211" s="4">
        <f t="shared" si="163"/>
        <v>-0.2123559243891194</v>
      </c>
      <c r="K1211" s="5">
        <f t="shared" si="164"/>
        <v>0.78764407561088057</v>
      </c>
      <c r="L1211" s="4" t="str">
        <f t="shared" si="165"/>
        <v>Under Budget</v>
      </c>
      <c r="M1211">
        <f t="shared" si="166"/>
        <v>2022</v>
      </c>
      <c r="N1211">
        <f t="shared" si="167"/>
        <v>11</v>
      </c>
      <c r="O1211" t="str">
        <f t="shared" si="168"/>
        <v>Nov</v>
      </c>
      <c r="P1211" t="str">
        <f t="shared" si="169"/>
        <v>Q4</v>
      </c>
      <c r="Q1211" t="str">
        <f t="shared" si="170"/>
        <v>2022-11</v>
      </c>
    </row>
    <row r="1212" spans="1:17" x14ac:dyDescent="0.35">
      <c r="A1212" s="2">
        <v>45260</v>
      </c>
      <c r="B1212" t="s">
        <v>55</v>
      </c>
      <c r="C1212" t="s">
        <v>43</v>
      </c>
      <c r="D1212" t="s">
        <v>39</v>
      </c>
      <c r="E1212" s="3">
        <v>25136</v>
      </c>
      <c r="F1212" s="3">
        <v>58732</v>
      </c>
      <c r="G1212" t="s">
        <v>21</v>
      </c>
      <c r="H1212" s="3" t="s">
        <v>1245</v>
      </c>
      <c r="I1212" s="3">
        <f t="shared" si="162"/>
        <v>33596</v>
      </c>
      <c r="J1212" s="4">
        <f t="shared" si="163"/>
        <v>1.336569064290261</v>
      </c>
      <c r="K1212" s="5">
        <f t="shared" si="164"/>
        <v>2.336569064290261</v>
      </c>
      <c r="L1212" s="4" t="str">
        <f t="shared" si="165"/>
        <v>Over Budget</v>
      </c>
      <c r="M1212">
        <f t="shared" si="166"/>
        <v>2023</v>
      </c>
      <c r="N1212">
        <f t="shared" si="167"/>
        <v>11</v>
      </c>
      <c r="O1212" t="str">
        <f t="shared" si="168"/>
        <v>Nov</v>
      </c>
      <c r="P1212" t="str">
        <f t="shared" si="169"/>
        <v>Q4</v>
      </c>
      <c r="Q1212" t="str">
        <f t="shared" si="170"/>
        <v>2023-11</v>
      </c>
    </row>
    <row r="1213" spans="1:17" x14ac:dyDescent="0.35">
      <c r="A1213" s="2">
        <v>44236</v>
      </c>
      <c r="B1213" t="s">
        <v>55</v>
      </c>
      <c r="C1213" t="s">
        <v>23</v>
      </c>
      <c r="D1213" t="s">
        <v>20</v>
      </c>
      <c r="E1213" s="3">
        <v>115550</v>
      </c>
      <c r="F1213" s="3">
        <v>105557</v>
      </c>
      <c r="G1213" t="s">
        <v>26</v>
      </c>
      <c r="H1213" s="3" t="s">
        <v>1246</v>
      </c>
      <c r="I1213" s="3">
        <f t="shared" si="162"/>
        <v>-9993</v>
      </c>
      <c r="J1213" s="4">
        <f t="shared" si="163"/>
        <v>-8.6482042405884904E-2</v>
      </c>
      <c r="K1213" s="5">
        <f t="shared" si="164"/>
        <v>0.91351795759411514</v>
      </c>
      <c r="L1213" s="4" t="str">
        <f t="shared" si="165"/>
        <v>Under Budget</v>
      </c>
      <c r="M1213">
        <f t="shared" si="166"/>
        <v>2021</v>
      </c>
      <c r="N1213">
        <f t="shared" si="167"/>
        <v>2</v>
      </c>
      <c r="O1213" t="str">
        <f t="shared" si="168"/>
        <v>Feb</v>
      </c>
      <c r="P1213" t="str">
        <f t="shared" si="169"/>
        <v>Q1</v>
      </c>
      <c r="Q1213" t="str">
        <f t="shared" si="170"/>
        <v>2021-02</v>
      </c>
    </row>
    <row r="1214" spans="1:17" x14ac:dyDescent="0.35">
      <c r="A1214" s="2">
        <v>44412</v>
      </c>
      <c r="B1214" t="s">
        <v>37</v>
      </c>
      <c r="C1214" t="s">
        <v>43</v>
      </c>
      <c r="D1214" t="s">
        <v>39</v>
      </c>
      <c r="E1214" s="3">
        <v>52148</v>
      </c>
      <c r="F1214" s="3">
        <v>80755</v>
      </c>
      <c r="G1214" t="s">
        <v>35</v>
      </c>
      <c r="H1214" s="3" t="s">
        <v>1247</v>
      </c>
      <c r="I1214" s="3">
        <f t="shared" si="162"/>
        <v>28607</v>
      </c>
      <c r="J1214" s="4">
        <f t="shared" si="163"/>
        <v>0.54857329140139599</v>
      </c>
      <c r="K1214" s="5">
        <f t="shared" si="164"/>
        <v>1.5485732914013961</v>
      </c>
      <c r="L1214" s="4" t="str">
        <f t="shared" si="165"/>
        <v>Over Budget</v>
      </c>
      <c r="M1214">
        <f t="shared" si="166"/>
        <v>2021</v>
      </c>
      <c r="N1214">
        <f t="shared" si="167"/>
        <v>8</v>
      </c>
      <c r="O1214" t="str">
        <f t="shared" si="168"/>
        <v>Aug</v>
      </c>
      <c r="P1214" t="str">
        <f t="shared" si="169"/>
        <v>Q3</v>
      </c>
      <c r="Q1214" t="str">
        <f t="shared" si="170"/>
        <v>2021-08</v>
      </c>
    </row>
    <row r="1215" spans="1:17" x14ac:dyDescent="0.35">
      <c r="A1215" s="2">
        <v>44532</v>
      </c>
      <c r="B1215" t="s">
        <v>18</v>
      </c>
      <c r="C1215" t="s">
        <v>43</v>
      </c>
      <c r="D1215" t="s">
        <v>30</v>
      </c>
      <c r="E1215" s="3">
        <v>81501</v>
      </c>
      <c r="F1215" s="3">
        <v>138788</v>
      </c>
      <c r="G1215" t="s">
        <v>21</v>
      </c>
      <c r="H1215" s="3" t="s">
        <v>1248</v>
      </c>
      <c r="I1215" s="3">
        <f t="shared" si="162"/>
        <v>57287</v>
      </c>
      <c r="J1215" s="4">
        <f t="shared" si="163"/>
        <v>0.70289935092820943</v>
      </c>
      <c r="K1215" s="5">
        <f t="shared" si="164"/>
        <v>1.7028993509282095</v>
      </c>
      <c r="L1215" s="4" t="str">
        <f t="shared" si="165"/>
        <v>Over Budget</v>
      </c>
      <c r="M1215">
        <f t="shared" si="166"/>
        <v>2021</v>
      </c>
      <c r="N1215">
        <f t="shared" si="167"/>
        <v>12</v>
      </c>
      <c r="O1215" t="str">
        <f t="shared" si="168"/>
        <v>Dec</v>
      </c>
      <c r="P1215" t="str">
        <f t="shared" si="169"/>
        <v>Q4</v>
      </c>
      <c r="Q1215" t="str">
        <f t="shared" si="170"/>
        <v>2021-12</v>
      </c>
    </row>
    <row r="1216" spans="1:17" x14ac:dyDescent="0.35">
      <c r="A1216" s="2">
        <v>44288</v>
      </c>
      <c r="B1216" t="s">
        <v>23</v>
      </c>
      <c r="C1216" t="s">
        <v>19</v>
      </c>
      <c r="D1216" t="s">
        <v>25</v>
      </c>
      <c r="E1216" s="3">
        <v>121672</v>
      </c>
      <c r="F1216" s="3">
        <v>113315</v>
      </c>
      <c r="G1216" t="s">
        <v>32</v>
      </c>
      <c r="H1216" s="3" t="s">
        <v>1249</v>
      </c>
      <c r="I1216" s="3">
        <f t="shared" si="162"/>
        <v>-8357</v>
      </c>
      <c r="J1216" s="4">
        <f t="shared" si="163"/>
        <v>-6.8684660398448283E-2</v>
      </c>
      <c r="K1216" s="5">
        <f t="shared" si="164"/>
        <v>0.93131533960155166</v>
      </c>
      <c r="L1216" s="4" t="str">
        <f t="shared" si="165"/>
        <v>Under Budget</v>
      </c>
      <c r="M1216">
        <f t="shared" si="166"/>
        <v>2021</v>
      </c>
      <c r="N1216">
        <f t="shared" si="167"/>
        <v>4</v>
      </c>
      <c r="O1216" t="str">
        <f t="shared" si="168"/>
        <v>Apr</v>
      </c>
      <c r="P1216" t="str">
        <f t="shared" si="169"/>
        <v>Q2</v>
      </c>
      <c r="Q1216" t="str">
        <f t="shared" si="170"/>
        <v>2021-04</v>
      </c>
    </row>
    <row r="1217" spans="1:17" x14ac:dyDescent="0.35">
      <c r="A1217" s="2">
        <v>44549</v>
      </c>
      <c r="B1217" t="s">
        <v>41</v>
      </c>
      <c r="C1217" t="s">
        <v>43</v>
      </c>
      <c r="D1217" t="s">
        <v>39</v>
      </c>
      <c r="E1217" s="3">
        <v>53967</v>
      </c>
      <c r="F1217" s="3">
        <v>76163</v>
      </c>
      <c r="G1217" t="s">
        <v>35</v>
      </c>
      <c r="H1217" s="3" t="s">
        <v>1250</v>
      </c>
      <c r="I1217" s="3">
        <f t="shared" si="162"/>
        <v>22196</v>
      </c>
      <c r="J1217" s="4">
        <f t="shared" si="163"/>
        <v>0.41128837993588674</v>
      </c>
      <c r="K1217" s="5">
        <f t="shared" si="164"/>
        <v>1.4112883799358868</v>
      </c>
      <c r="L1217" s="4" t="str">
        <f t="shared" si="165"/>
        <v>Over Budget</v>
      </c>
      <c r="M1217">
        <f t="shared" si="166"/>
        <v>2021</v>
      </c>
      <c r="N1217">
        <f t="shared" si="167"/>
        <v>12</v>
      </c>
      <c r="O1217" t="str">
        <f t="shared" si="168"/>
        <v>Dec</v>
      </c>
      <c r="P1217" t="str">
        <f t="shared" si="169"/>
        <v>Q4</v>
      </c>
      <c r="Q1217" t="str">
        <f t="shared" si="170"/>
        <v>2021-12</v>
      </c>
    </row>
    <row r="1218" spans="1:17" x14ac:dyDescent="0.35">
      <c r="A1218" s="2">
        <v>44767</v>
      </c>
      <c r="B1218" t="s">
        <v>23</v>
      </c>
      <c r="C1218" t="s">
        <v>29</v>
      </c>
      <c r="D1218" t="s">
        <v>39</v>
      </c>
      <c r="E1218" s="3">
        <v>29507</v>
      </c>
      <c r="F1218" s="3">
        <v>155437</v>
      </c>
      <c r="G1218" t="s">
        <v>32</v>
      </c>
      <c r="H1218" s="3" t="s">
        <v>1251</v>
      </c>
      <c r="I1218" s="3">
        <f t="shared" si="162"/>
        <v>125930</v>
      </c>
      <c r="J1218" s="4">
        <f t="shared" si="163"/>
        <v>4.2678008608126889</v>
      </c>
      <c r="K1218" s="5">
        <f t="shared" si="164"/>
        <v>5.2678008608126889</v>
      </c>
      <c r="L1218" s="4" t="str">
        <f t="shared" si="165"/>
        <v>Over Budget</v>
      </c>
      <c r="M1218">
        <f t="shared" si="166"/>
        <v>2022</v>
      </c>
      <c r="N1218">
        <f t="shared" si="167"/>
        <v>7</v>
      </c>
      <c r="O1218" t="str">
        <f t="shared" si="168"/>
        <v>Jul</v>
      </c>
      <c r="P1218" t="str">
        <f t="shared" si="169"/>
        <v>Q3</v>
      </c>
      <c r="Q1218" t="str">
        <f t="shared" si="170"/>
        <v>2022-07</v>
      </c>
    </row>
    <row r="1219" spans="1:17" x14ac:dyDescent="0.35">
      <c r="A1219" s="2">
        <v>45012</v>
      </c>
      <c r="B1219" t="s">
        <v>55</v>
      </c>
      <c r="C1219" t="s">
        <v>23</v>
      </c>
      <c r="D1219" t="s">
        <v>20</v>
      </c>
      <c r="E1219" s="3">
        <v>111447</v>
      </c>
      <c r="F1219" s="3">
        <v>69506</v>
      </c>
      <c r="G1219" t="s">
        <v>21</v>
      </c>
      <c r="H1219" s="3" t="s">
        <v>1252</v>
      </c>
      <c r="I1219" s="3">
        <f t="shared" si="162"/>
        <v>-41941</v>
      </c>
      <c r="J1219" s="4">
        <f t="shared" si="163"/>
        <v>-0.37633135032795856</v>
      </c>
      <c r="K1219" s="5">
        <f t="shared" si="164"/>
        <v>0.62366864967204139</v>
      </c>
      <c r="L1219" s="4" t="str">
        <f t="shared" si="165"/>
        <v>Under Budget</v>
      </c>
      <c r="M1219">
        <f t="shared" si="166"/>
        <v>2023</v>
      </c>
      <c r="N1219">
        <f t="shared" si="167"/>
        <v>3</v>
      </c>
      <c r="O1219" t="str">
        <f t="shared" si="168"/>
        <v>Mar</v>
      </c>
      <c r="P1219" t="str">
        <f t="shared" si="169"/>
        <v>Q1</v>
      </c>
      <c r="Q1219" t="str">
        <f t="shared" si="170"/>
        <v>2023-03</v>
      </c>
    </row>
    <row r="1220" spans="1:17" x14ac:dyDescent="0.35">
      <c r="A1220" s="2">
        <v>44977</v>
      </c>
      <c r="B1220" t="s">
        <v>23</v>
      </c>
      <c r="C1220" t="s">
        <v>43</v>
      </c>
      <c r="D1220" t="s">
        <v>58</v>
      </c>
      <c r="E1220" s="3">
        <v>111104</v>
      </c>
      <c r="F1220" s="3">
        <v>97538</v>
      </c>
      <c r="G1220" t="s">
        <v>26</v>
      </c>
      <c r="H1220" s="3" t="s">
        <v>1253</v>
      </c>
      <c r="I1220" s="3">
        <f t="shared" si="162"/>
        <v>-13566</v>
      </c>
      <c r="J1220" s="4">
        <f t="shared" si="163"/>
        <v>-0.12210181451612903</v>
      </c>
      <c r="K1220" s="5">
        <f t="shared" si="164"/>
        <v>0.877898185483871</v>
      </c>
      <c r="L1220" s="4" t="str">
        <f t="shared" si="165"/>
        <v>Under Budget</v>
      </c>
      <c r="M1220">
        <f t="shared" si="166"/>
        <v>2023</v>
      </c>
      <c r="N1220">
        <f t="shared" si="167"/>
        <v>2</v>
      </c>
      <c r="O1220" t="str">
        <f t="shared" si="168"/>
        <v>Feb</v>
      </c>
      <c r="P1220" t="str">
        <f t="shared" si="169"/>
        <v>Q1</v>
      </c>
      <c r="Q1220" t="str">
        <f t="shared" si="170"/>
        <v>2023-02</v>
      </c>
    </row>
    <row r="1221" spans="1:17" x14ac:dyDescent="0.35">
      <c r="A1221" s="2">
        <v>44559</v>
      </c>
      <c r="B1221" t="s">
        <v>55</v>
      </c>
      <c r="C1221" t="s">
        <v>24</v>
      </c>
      <c r="D1221" t="s">
        <v>25</v>
      </c>
      <c r="E1221" s="3">
        <v>126890</v>
      </c>
      <c r="F1221" s="3">
        <v>16701</v>
      </c>
      <c r="G1221" t="s">
        <v>32</v>
      </c>
      <c r="H1221" s="3" t="s">
        <v>1254</v>
      </c>
      <c r="I1221" s="3">
        <f t="shared" ref="I1221:I1284" si="171">F1221-E1221</f>
        <v>-110189</v>
      </c>
      <c r="J1221" s="4">
        <f t="shared" ref="J1221:J1284" si="172">IFERROR(I1221/E1221,0)</f>
        <v>-0.86838206320435019</v>
      </c>
      <c r="K1221" s="5">
        <f t="shared" ref="K1221:K1284" si="173">IFERROR(F1221/E1221,0)</f>
        <v>0.13161793679564979</v>
      </c>
      <c r="L1221" s="4" t="str">
        <f t="shared" ref="L1221:L1284" si="174">IF(I1221&gt;0,"Over Budget",IF(I1221&lt;0,"Under Budget","On Budget"))</f>
        <v>Under Budget</v>
      </c>
      <c r="M1221">
        <f t="shared" ref="M1221:M1284" si="175">YEAR(A1221)</f>
        <v>2021</v>
      </c>
      <c r="N1221">
        <f t="shared" ref="N1221:N1284" si="176">MONTH(A1221)</f>
        <v>12</v>
      </c>
      <c r="O1221" t="str">
        <f t="shared" ref="O1221:O1284" si="177">TEXT(A1221,"mmm")</f>
        <v>Dec</v>
      </c>
      <c r="P1221" t="str">
        <f t="shared" ref="P1221:P1284" si="178">"Q"&amp;ROUNDUP(MONTH(A1221)/3,0)</f>
        <v>Q4</v>
      </c>
      <c r="Q1221" t="str">
        <f t="shared" ref="Q1221:Q1284" si="179">TEXT(A1221,"yyyy-mm")</f>
        <v>2021-12</v>
      </c>
    </row>
    <row r="1222" spans="1:17" x14ac:dyDescent="0.35">
      <c r="A1222" s="2">
        <v>44753</v>
      </c>
      <c r="B1222" t="s">
        <v>23</v>
      </c>
      <c r="C1222" t="s">
        <v>24</v>
      </c>
      <c r="D1222" t="s">
        <v>30</v>
      </c>
      <c r="E1222" s="3">
        <v>98122</v>
      </c>
      <c r="F1222" s="3">
        <v>147007</v>
      </c>
      <c r="G1222" t="s">
        <v>32</v>
      </c>
      <c r="H1222" s="3" t="s">
        <v>1255</v>
      </c>
      <c r="I1222" s="3">
        <f t="shared" si="171"/>
        <v>48885</v>
      </c>
      <c r="J1222" s="4">
        <f t="shared" si="172"/>
        <v>0.49820631458796194</v>
      </c>
      <c r="K1222" s="5">
        <f t="shared" si="173"/>
        <v>1.4982063145879618</v>
      </c>
      <c r="L1222" s="4" t="str">
        <f t="shared" si="174"/>
        <v>Over Budget</v>
      </c>
      <c r="M1222">
        <f t="shared" si="175"/>
        <v>2022</v>
      </c>
      <c r="N1222">
        <f t="shared" si="176"/>
        <v>7</v>
      </c>
      <c r="O1222" t="str">
        <f t="shared" si="177"/>
        <v>Jul</v>
      </c>
      <c r="P1222" t="str">
        <f t="shared" si="178"/>
        <v>Q3</v>
      </c>
      <c r="Q1222" t="str">
        <f t="shared" si="179"/>
        <v>2022-07</v>
      </c>
    </row>
    <row r="1223" spans="1:17" x14ac:dyDescent="0.35">
      <c r="A1223" s="2">
        <v>44552</v>
      </c>
      <c r="B1223" t="s">
        <v>55</v>
      </c>
      <c r="C1223" t="s">
        <v>19</v>
      </c>
      <c r="D1223" t="s">
        <v>20</v>
      </c>
      <c r="E1223" s="3">
        <v>143414</v>
      </c>
      <c r="F1223" s="3">
        <v>25845</v>
      </c>
      <c r="G1223" t="s">
        <v>35</v>
      </c>
      <c r="H1223" s="3" t="s">
        <v>1256</v>
      </c>
      <c r="I1223" s="3">
        <f t="shared" si="171"/>
        <v>-117569</v>
      </c>
      <c r="J1223" s="4">
        <f t="shared" si="172"/>
        <v>-0.81978746844798978</v>
      </c>
      <c r="K1223" s="5">
        <f t="shared" si="173"/>
        <v>0.18021253155201025</v>
      </c>
      <c r="L1223" s="4" t="str">
        <f t="shared" si="174"/>
        <v>Under Budget</v>
      </c>
      <c r="M1223">
        <f t="shared" si="175"/>
        <v>2021</v>
      </c>
      <c r="N1223">
        <f t="shared" si="176"/>
        <v>12</v>
      </c>
      <c r="O1223" t="str">
        <f t="shared" si="177"/>
        <v>Dec</v>
      </c>
      <c r="P1223" t="str">
        <f t="shared" si="178"/>
        <v>Q4</v>
      </c>
      <c r="Q1223" t="str">
        <f t="shared" si="179"/>
        <v>2021-12</v>
      </c>
    </row>
    <row r="1224" spans="1:17" x14ac:dyDescent="0.35">
      <c r="A1224" s="2">
        <v>44387</v>
      </c>
      <c r="B1224" t="s">
        <v>55</v>
      </c>
      <c r="C1224" t="s">
        <v>29</v>
      </c>
      <c r="D1224" t="s">
        <v>30</v>
      </c>
      <c r="E1224" s="3">
        <v>136273</v>
      </c>
      <c r="F1224" s="3">
        <v>80456</v>
      </c>
      <c r="G1224" t="s">
        <v>32</v>
      </c>
      <c r="H1224" s="3" t="s">
        <v>1257</v>
      </c>
      <c r="I1224" s="3">
        <f t="shared" si="171"/>
        <v>-55817</v>
      </c>
      <c r="J1224" s="4">
        <f t="shared" si="172"/>
        <v>-0.40959691208089644</v>
      </c>
      <c r="K1224" s="5">
        <f t="shared" si="173"/>
        <v>0.59040308791910356</v>
      </c>
      <c r="L1224" s="4" t="str">
        <f t="shared" si="174"/>
        <v>Under Budget</v>
      </c>
      <c r="M1224">
        <f t="shared" si="175"/>
        <v>2021</v>
      </c>
      <c r="N1224">
        <f t="shared" si="176"/>
        <v>7</v>
      </c>
      <c r="O1224" t="str">
        <f t="shared" si="177"/>
        <v>Jul</v>
      </c>
      <c r="P1224" t="str">
        <f t="shared" si="178"/>
        <v>Q3</v>
      </c>
      <c r="Q1224" t="str">
        <f t="shared" si="179"/>
        <v>2021-07</v>
      </c>
    </row>
    <row r="1225" spans="1:17" x14ac:dyDescent="0.35">
      <c r="A1225" s="2">
        <v>44618</v>
      </c>
      <c r="B1225" t="s">
        <v>37</v>
      </c>
      <c r="C1225" t="s">
        <v>23</v>
      </c>
      <c r="D1225" t="s">
        <v>30</v>
      </c>
      <c r="E1225" s="3">
        <v>54360</v>
      </c>
      <c r="F1225" s="3">
        <v>42738</v>
      </c>
      <c r="G1225" t="s">
        <v>21</v>
      </c>
      <c r="H1225" s="3" t="s">
        <v>1258</v>
      </c>
      <c r="I1225" s="3">
        <f t="shared" si="171"/>
        <v>-11622</v>
      </c>
      <c r="J1225" s="4">
        <f t="shared" si="172"/>
        <v>-0.21379690949227373</v>
      </c>
      <c r="K1225" s="5">
        <f t="shared" si="173"/>
        <v>0.7862030905077263</v>
      </c>
      <c r="L1225" s="4" t="str">
        <f t="shared" si="174"/>
        <v>Under Budget</v>
      </c>
      <c r="M1225">
        <f t="shared" si="175"/>
        <v>2022</v>
      </c>
      <c r="N1225">
        <f t="shared" si="176"/>
        <v>2</v>
      </c>
      <c r="O1225" t="str">
        <f t="shared" si="177"/>
        <v>Feb</v>
      </c>
      <c r="P1225" t="str">
        <f t="shared" si="178"/>
        <v>Q1</v>
      </c>
      <c r="Q1225" t="str">
        <f t="shared" si="179"/>
        <v>2022-02</v>
      </c>
    </row>
    <row r="1226" spans="1:17" x14ac:dyDescent="0.35">
      <c r="A1226" s="2">
        <v>44896</v>
      </c>
      <c r="B1226" t="s">
        <v>18</v>
      </c>
      <c r="C1226" t="s">
        <v>19</v>
      </c>
      <c r="D1226" t="s">
        <v>39</v>
      </c>
      <c r="E1226" s="3">
        <v>20167</v>
      </c>
      <c r="F1226" s="3">
        <v>9551</v>
      </c>
      <c r="G1226" t="s">
        <v>35</v>
      </c>
      <c r="H1226" s="3" t="s">
        <v>1259</v>
      </c>
      <c r="I1226" s="3">
        <f t="shared" si="171"/>
        <v>-10616</v>
      </c>
      <c r="J1226" s="4">
        <f t="shared" si="172"/>
        <v>-0.52640452223930179</v>
      </c>
      <c r="K1226" s="5">
        <f t="shared" si="173"/>
        <v>0.47359547776069816</v>
      </c>
      <c r="L1226" s="4" t="str">
        <f t="shared" si="174"/>
        <v>Under Budget</v>
      </c>
      <c r="M1226">
        <f t="shared" si="175"/>
        <v>2022</v>
      </c>
      <c r="N1226">
        <f t="shared" si="176"/>
        <v>12</v>
      </c>
      <c r="O1226" t="str">
        <f t="shared" si="177"/>
        <v>Dec</v>
      </c>
      <c r="P1226" t="str">
        <f t="shared" si="178"/>
        <v>Q4</v>
      </c>
      <c r="Q1226" t="str">
        <f t="shared" si="179"/>
        <v>2022-12</v>
      </c>
    </row>
    <row r="1227" spans="1:17" x14ac:dyDescent="0.35">
      <c r="A1227" s="2">
        <v>44203</v>
      </c>
      <c r="B1227" t="s">
        <v>55</v>
      </c>
      <c r="C1227" t="s">
        <v>24</v>
      </c>
      <c r="D1227" t="s">
        <v>20</v>
      </c>
      <c r="E1227" s="3">
        <v>72853</v>
      </c>
      <c r="F1227" s="3">
        <v>93771</v>
      </c>
      <c r="G1227" t="s">
        <v>32</v>
      </c>
      <c r="H1227" s="3" t="s">
        <v>1260</v>
      </c>
      <c r="I1227" s="3">
        <f t="shared" si="171"/>
        <v>20918</v>
      </c>
      <c r="J1227" s="4">
        <f t="shared" si="172"/>
        <v>0.28712613070154969</v>
      </c>
      <c r="K1227" s="5">
        <f t="shared" si="173"/>
        <v>1.2871261307015498</v>
      </c>
      <c r="L1227" s="4" t="str">
        <f t="shared" si="174"/>
        <v>Over Budget</v>
      </c>
      <c r="M1227">
        <f t="shared" si="175"/>
        <v>2021</v>
      </c>
      <c r="N1227">
        <f t="shared" si="176"/>
        <v>1</v>
      </c>
      <c r="O1227" t="str">
        <f t="shared" si="177"/>
        <v>Jan</v>
      </c>
      <c r="P1227" t="str">
        <f t="shared" si="178"/>
        <v>Q1</v>
      </c>
      <c r="Q1227" t="str">
        <f t="shared" si="179"/>
        <v>2021-01</v>
      </c>
    </row>
    <row r="1228" spans="1:17" x14ac:dyDescent="0.35">
      <c r="A1228" s="2">
        <v>44329</v>
      </c>
      <c r="B1228" t="s">
        <v>41</v>
      </c>
      <c r="C1228" t="s">
        <v>29</v>
      </c>
      <c r="D1228" t="s">
        <v>20</v>
      </c>
      <c r="E1228" s="3">
        <v>58303</v>
      </c>
      <c r="F1228" s="3">
        <v>155557</v>
      </c>
      <c r="G1228" t="s">
        <v>26</v>
      </c>
      <c r="H1228" s="3" t="s">
        <v>1261</v>
      </c>
      <c r="I1228" s="3">
        <f t="shared" si="171"/>
        <v>97254</v>
      </c>
      <c r="J1228" s="4">
        <f t="shared" si="172"/>
        <v>1.6680788295628013</v>
      </c>
      <c r="K1228" s="5">
        <f t="shared" si="173"/>
        <v>2.6680788295628011</v>
      </c>
      <c r="L1228" s="4" t="str">
        <f t="shared" si="174"/>
        <v>Over Budget</v>
      </c>
      <c r="M1228">
        <f t="shared" si="175"/>
        <v>2021</v>
      </c>
      <c r="N1228">
        <f t="shared" si="176"/>
        <v>5</v>
      </c>
      <c r="O1228" t="str">
        <f t="shared" si="177"/>
        <v>May</v>
      </c>
      <c r="P1228" t="str">
        <f t="shared" si="178"/>
        <v>Q2</v>
      </c>
      <c r="Q1228" t="str">
        <f t="shared" si="179"/>
        <v>2021-05</v>
      </c>
    </row>
    <row r="1229" spans="1:17" x14ac:dyDescent="0.35">
      <c r="A1229" s="2">
        <v>44753</v>
      </c>
      <c r="B1229" t="s">
        <v>41</v>
      </c>
      <c r="C1229" t="s">
        <v>23</v>
      </c>
      <c r="D1229" t="s">
        <v>25</v>
      </c>
      <c r="E1229" s="3">
        <v>122988</v>
      </c>
      <c r="F1229" s="3">
        <v>48851</v>
      </c>
      <c r="G1229" t="s">
        <v>35</v>
      </c>
      <c r="H1229" s="3" t="s">
        <v>1262</v>
      </c>
      <c r="I1229" s="3">
        <f t="shared" si="171"/>
        <v>-74137</v>
      </c>
      <c r="J1229" s="4">
        <f t="shared" si="172"/>
        <v>-0.60279864702247377</v>
      </c>
      <c r="K1229" s="5">
        <f t="shared" si="173"/>
        <v>0.39720135297752629</v>
      </c>
      <c r="L1229" s="4" t="str">
        <f t="shared" si="174"/>
        <v>Under Budget</v>
      </c>
      <c r="M1229">
        <f t="shared" si="175"/>
        <v>2022</v>
      </c>
      <c r="N1229">
        <f t="shared" si="176"/>
        <v>7</v>
      </c>
      <c r="O1229" t="str">
        <f t="shared" si="177"/>
        <v>Jul</v>
      </c>
      <c r="P1229" t="str">
        <f t="shared" si="178"/>
        <v>Q3</v>
      </c>
      <c r="Q1229" t="str">
        <f t="shared" si="179"/>
        <v>2022-07</v>
      </c>
    </row>
    <row r="1230" spans="1:17" x14ac:dyDescent="0.35">
      <c r="A1230" s="2">
        <v>45022</v>
      </c>
      <c r="B1230" t="s">
        <v>28</v>
      </c>
      <c r="C1230" t="s">
        <v>43</v>
      </c>
      <c r="D1230" t="s">
        <v>58</v>
      </c>
      <c r="E1230" s="3">
        <v>76991</v>
      </c>
      <c r="F1230" s="3">
        <v>164381</v>
      </c>
      <c r="G1230" t="s">
        <v>26</v>
      </c>
      <c r="H1230" s="3" t="s">
        <v>1263</v>
      </c>
      <c r="I1230" s="3">
        <f t="shared" si="171"/>
        <v>87390</v>
      </c>
      <c r="J1230" s="4">
        <f t="shared" si="172"/>
        <v>1.1350677351898273</v>
      </c>
      <c r="K1230" s="5">
        <f t="shared" si="173"/>
        <v>2.1350677351898275</v>
      </c>
      <c r="L1230" s="4" t="str">
        <f t="shared" si="174"/>
        <v>Over Budget</v>
      </c>
      <c r="M1230">
        <f t="shared" si="175"/>
        <v>2023</v>
      </c>
      <c r="N1230">
        <f t="shared" si="176"/>
        <v>4</v>
      </c>
      <c r="O1230" t="str">
        <f t="shared" si="177"/>
        <v>Apr</v>
      </c>
      <c r="P1230" t="str">
        <f t="shared" si="178"/>
        <v>Q2</v>
      </c>
      <c r="Q1230" t="str">
        <f t="shared" si="179"/>
        <v>2023-04</v>
      </c>
    </row>
    <row r="1231" spans="1:17" x14ac:dyDescent="0.35">
      <c r="A1231" s="2">
        <v>44957</v>
      </c>
      <c r="B1231" t="s">
        <v>55</v>
      </c>
      <c r="C1231" t="s">
        <v>23</v>
      </c>
      <c r="D1231" t="s">
        <v>30</v>
      </c>
      <c r="E1231" s="3">
        <v>143611</v>
      </c>
      <c r="F1231" s="3">
        <v>117588</v>
      </c>
      <c r="G1231" t="s">
        <v>26</v>
      </c>
      <c r="H1231" s="3" t="s">
        <v>1264</v>
      </c>
      <c r="I1231" s="3">
        <f t="shared" si="171"/>
        <v>-26023</v>
      </c>
      <c r="J1231" s="4">
        <f t="shared" si="172"/>
        <v>-0.18120478236346799</v>
      </c>
      <c r="K1231" s="5">
        <f t="shared" si="173"/>
        <v>0.81879521763653207</v>
      </c>
      <c r="L1231" s="4" t="str">
        <f t="shared" si="174"/>
        <v>Under Budget</v>
      </c>
      <c r="M1231">
        <f t="shared" si="175"/>
        <v>2023</v>
      </c>
      <c r="N1231">
        <f t="shared" si="176"/>
        <v>1</v>
      </c>
      <c r="O1231" t="str">
        <f t="shared" si="177"/>
        <v>Jan</v>
      </c>
      <c r="P1231" t="str">
        <f t="shared" si="178"/>
        <v>Q1</v>
      </c>
      <c r="Q1231" t="str">
        <f t="shared" si="179"/>
        <v>2023-01</v>
      </c>
    </row>
    <row r="1232" spans="1:17" x14ac:dyDescent="0.35">
      <c r="A1232" s="2">
        <v>45251</v>
      </c>
      <c r="B1232" t="s">
        <v>55</v>
      </c>
      <c r="C1232" t="s">
        <v>34</v>
      </c>
      <c r="D1232" t="s">
        <v>25</v>
      </c>
      <c r="E1232" s="3">
        <v>111922</v>
      </c>
      <c r="F1232" s="3">
        <v>166082</v>
      </c>
      <c r="G1232" t="s">
        <v>35</v>
      </c>
      <c r="H1232" s="3" t="s">
        <v>1265</v>
      </c>
      <c r="I1232" s="3">
        <f t="shared" si="171"/>
        <v>54160</v>
      </c>
      <c r="J1232" s="4">
        <f t="shared" si="172"/>
        <v>0.48390843623237612</v>
      </c>
      <c r="K1232" s="5">
        <f t="shared" si="173"/>
        <v>1.4839084362323762</v>
      </c>
      <c r="L1232" s="4" t="str">
        <f t="shared" si="174"/>
        <v>Over Budget</v>
      </c>
      <c r="M1232">
        <f t="shared" si="175"/>
        <v>2023</v>
      </c>
      <c r="N1232">
        <f t="shared" si="176"/>
        <v>11</v>
      </c>
      <c r="O1232" t="str">
        <f t="shared" si="177"/>
        <v>Nov</v>
      </c>
      <c r="P1232" t="str">
        <f t="shared" si="178"/>
        <v>Q4</v>
      </c>
      <c r="Q1232" t="str">
        <f t="shared" si="179"/>
        <v>2023-11</v>
      </c>
    </row>
    <row r="1233" spans="1:17" x14ac:dyDescent="0.35">
      <c r="A1233" s="2">
        <v>44731</v>
      </c>
      <c r="B1233" t="s">
        <v>55</v>
      </c>
      <c r="C1233" t="s">
        <v>23</v>
      </c>
      <c r="D1233" t="s">
        <v>25</v>
      </c>
      <c r="E1233" s="3">
        <v>100986</v>
      </c>
      <c r="F1233" s="3">
        <v>106395</v>
      </c>
      <c r="G1233" t="s">
        <v>32</v>
      </c>
      <c r="H1233" s="3" t="s">
        <v>1266</v>
      </c>
      <c r="I1233" s="3">
        <f t="shared" si="171"/>
        <v>5409</v>
      </c>
      <c r="J1233" s="4">
        <f t="shared" si="172"/>
        <v>5.3561879864535679E-2</v>
      </c>
      <c r="K1233" s="5">
        <f t="shared" si="173"/>
        <v>1.0535618798645356</v>
      </c>
      <c r="L1233" s="4" t="str">
        <f t="shared" si="174"/>
        <v>Over Budget</v>
      </c>
      <c r="M1233">
        <f t="shared" si="175"/>
        <v>2022</v>
      </c>
      <c r="N1233">
        <f t="shared" si="176"/>
        <v>6</v>
      </c>
      <c r="O1233" t="str">
        <f t="shared" si="177"/>
        <v>Jun</v>
      </c>
      <c r="P1233" t="str">
        <f t="shared" si="178"/>
        <v>Q2</v>
      </c>
      <c r="Q1233" t="str">
        <f t="shared" si="179"/>
        <v>2022-06</v>
      </c>
    </row>
    <row r="1234" spans="1:17" x14ac:dyDescent="0.35">
      <c r="A1234" s="2">
        <v>44622</v>
      </c>
      <c r="B1234" t="s">
        <v>23</v>
      </c>
      <c r="C1234" t="s">
        <v>43</v>
      </c>
      <c r="D1234" t="s">
        <v>30</v>
      </c>
      <c r="E1234" s="3">
        <v>136550</v>
      </c>
      <c r="F1234" s="3">
        <v>156612</v>
      </c>
      <c r="G1234" t="s">
        <v>32</v>
      </c>
      <c r="H1234" s="3" t="s">
        <v>1267</v>
      </c>
      <c r="I1234" s="3">
        <f t="shared" si="171"/>
        <v>20062</v>
      </c>
      <c r="J1234" s="4">
        <f t="shared" si="172"/>
        <v>0.14692054192603443</v>
      </c>
      <c r="K1234" s="5">
        <f t="shared" si="173"/>
        <v>1.1469205419260344</v>
      </c>
      <c r="L1234" s="4" t="str">
        <f t="shared" si="174"/>
        <v>Over Budget</v>
      </c>
      <c r="M1234">
        <f t="shared" si="175"/>
        <v>2022</v>
      </c>
      <c r="N1234">
        <f t="shared" si="176"/>
        <v>3</v>
      </c>
      <c r="O1234" t="str">
        <f t="shared" si="177"/>
        <v>Mar</v>
      </c>
      <c r="P1234" t="str">
        <f t="shared" si="178"/>
        <v>Q1</v>
      </c>
      <c r="Q1234" t="str">
        <f t="shared" si="179"/>
        <v>2022-03</v>
      </c>
    </row>
    <row r="1235" spans="1:17" x14ac:dyDescent="0.35">
      <c r="A1235" s="2">
        <v>44868</v>
      </c>
      <c r="B1235" t="s">
        <v>55</v>
      </c>
      <c r="C1235" t="s">
        <v>34</v>
      </c>
      <c r="D1235" t="s">
        <v>39</v>
      </c>
      <c r="E1235" s="3">
        <v>13591</v>
      </c>
      <c r="F1235" s="3">
        <v>12934</v>
      </c>
      <c r="G1235" t="s">
        <v>26</v>
      </c>
      <c r="H1235" s="3" t="s">
        <v>1268</v>
      </c>
      <c r="I1235" s="3">
        <f t="shared" si="171"/>
        <v>-657</v>
      </c>
      <c r="J1235" s="4">
        <f t="shared" si="172"/>
        <v>-4.8340813773820913E-2</v>
      </c>
      <c r="K1235" s="5">
        <f t="shared" si="173"/>
        <v>0.95165918622617907</v>
      </c>
      <c r="L1235" s="4" t="str">
        <f t="shared" si="174"/>
        <v>Under Budget</v>
      </c>
      <c r="M1235">
        <f t="shared" si="175"/>
        <v>2022</v>
      </c>
      <c r="N1235">
        <f t="shared" si="176"/>
        <v>11</v>
      </c>
      <c r="O1235" t="str">
        <f t="shared" si="177"/>
        <v>Nov</v>
      </c>
      <c r="P1235" t="str">
        <f t="shared" si="178"/>
        <v>Q4</v>
      </c>
      <c r="Q1235" t="str">
        <f t="shared" si="179"/>
        <v>2022-11</v>
      </c>
    </row>
    <row r="1236" spans="1:17" x14ac:dyDescent="0.35">
      <c r="A1236" s="2">
        <v>44559</v>
      </c>
      <c r="B1236" t="s">
        <v>55</v>
      </c>
      <c r="C1236" t="s">
        <v>29</v>
      </c>
      <c r="D1236" t="s">
        <v>39</v>
      </c>
      <c r="E1236" s="3">
        <v>80250</v>
      </c>
      <c r="F1236" s="3">
        <v>82232</v>
      </c>
      <c r="G1236" t="s">
        <v>32</v>
      </c>
      <c r="H1236" s="3" t="s">
        <v>1269</v>
      </c>
      <c r="I1236" s="3">
        <f t="shared" si="171"/>
        <v>1982</v>
      </c>
      <c r="J1236" s="4">
        <f t="shared" si="172"/>
        <v>2.4697819314641746E-2</v>
      </c>
      <c r="K1236" s="5">
        <f t="shared" si="173"/>
        <v>1.0246978193146417</v>
      </c>
      <c r="L1236" s="4" t="str">
        <f t="shared" si="174"/>
        <v>Over Budget</v>
      </c>
      <c r="M1236">
        <f t="shared" si="175"/>
        <v>2021</v>
      </c>
      <c r="N1236">
        <f t="shared" si="176"/>
        <v>12</v>
      </c>
      <c r="O1236" t="str">
        <f t="shared" si="177"/>
        <v>Dec</v>
      </c>
      <c r="P1236" t="str">
        <f t="shared" si="178"/>
        <v>Q4</v>
      </c>
      <c r="Q1236" t="str">
        <f t="shared" si="179"/>
        <v>2021-12</v>
      </c>
    </row>
    <row r="1237" spans="1:17" x14ac:dyDescent="0.35">
      <c r="A1237" s="2">
        <v>44278</v>
      </c>
      <c r="B1237" t="s">
        <v>41</v>
      </c>
      <c r="C1237" t="s">
        <v>19</v>
      </c>
      <c r="D1237" t="s">
        <v>30</v>
      </c>
      <c r="E1237" s="3">
        <v>137410</v>
      </c>
      <c r="F1237" s="3">
        <v>80404</v>
      </c>
      <c r="G1237" t="s">
        <v>35</v>
      </c>
      <c r="H1237" s="3" t="s">
        <v>1270</v>
      </c>
      <c r="I1237" s="3">
        <f t="shared" si="171"/>
        <v>-57006</v>
      </c>
      <c r="J1237" s="4">
        <f t="shared" si="172"/>
        <v>-0.41486063605268902</v>
      </c>
      <c r="K1237" s="5">
        <f t="shared" si="173"/>
        <v>0.58513936394731092</v>
      </c>
      <c r="L1237" s="4" t="str">
        <f t="shared" si="174"/>
        <v>Under Budget</v>
      </c>
      <c r="M1237">
        <f t="shared" si="175"/>
        <v>2021</v>
      </c>
      <c r="N1237">
        <f t="shared" si="176"/>
        <v>3</v>
      </c>
      <c r="O1237" t="str">
        <f t="shared" si="177"/>
        <v>Mar</v>
      </c>
      <c r="P1237" t="str">
        <f t="shared" si="178"/>
        <v>Q1</v>
      </c>
      <c r="Q1237" t="str">
        <f t="shared" si="179"/>
        <v>2021-03</v>
      </c>
    </row>
    <row r="1238" spans="1:17" x14ac:dyDescent="0.35">
      <c r="A1238" s="2">
        <v>44552</v>
      </c>
      <c r="B1238" t="s">
        <v>18</v>
      </c>
      <c r="C1238" t="s">
        <v>29</v>
      </c>
      <c r="D1238" t="s">
        <v>20</v>
      </c>
      <c r="E1238" s="3">
        <v>102955</v>
      </c>
      <c r="F1238" s="3">
        <v>51155</v>
      </c>
      <c r="G1238" t="s">
        <v>26</v>
      </c>
      <c r="H1238" s="3" t="s">
        <v>1271</v>
      </c>
      <c r="I1238" s="3">
        <f t="shared" si="171"/>
        <v>-51800</v>
      </c>
      <c r="J1238" s="4">
        <f t="shared" si="172"/>
        <v>-0.50313243650138406</v>
      </c>
      <c r="K1238" s="5">
        <f t="shared" si="173"/>
        <v>0.49686756349861588</v>
      </c>
      <c r="L1238" s="4" t="str">
        <f t="shared" si="174"/>
        <v>Under Budget</v>
      </c>
      <c r="M1238">
        <f t="shared" si="175"/>
        <v>2021</v>
      </c>
      <c r="N1238">
        <f t="shared" si="176"/>
        <v>12</v>
      </c>
      <c r="O1238" t="str">
        <f t="shared" si="177"/>
        <v>Dec</v>
      </c>
      <c r="P1238" t="str">
        <f t="shared" si="178"/>
        <v>Q4</v>
      </c>
      <c r="Q1238" t="str">
        <f t="shared" si="179"/>
        <v>2021-12</v>
      </c>
    </row>
    <row r="1239" spans="1:17" x14ac:dyDescent="0.35">
      <c r="A1239" s="2">
        <v>44785</v>
      </c>
      <c r="B1239" t="s">
        <v>18</v>
      </c>
      <c r="C1239" t="s">
        <v>23</v>
      </c>
      <c r="D1239" t="s">
        <v>58</v>
      </c>
      <c r="E1239" s="3">
        <v>14667</v>
      </c>
      <c r="F1239" s="3">
        <v>17125</v>
      </c>
      <c r="G1239" t="s">
        <v>21</v>
      </c>
      <c r="H1239" s="3" t="s">
        <v>1272</v>
      </c>
      <c r="I1239" s="3">
        <f t="shared" si="171"/>
        <v>2458</v>
      </c>
      <c r="J1239" s="4">
        <f t="shared" si="172"/>
        <v>0.16758710029317517</v>
      </c>
      <c r="K1239" s="5">
        <f t="shared" si="173"/>
        <v>1.1675871002931753</v>
      </c>
      <c r="L1239" s="4" t="str">
        <f t="shared" si="174"/>
        <v>Over Budget</v>
      </c>
      <c r="M1239">
        <f t="shared" si="175"/>
        <v>2022</v>
      </c>
      <c r="N1239">
        <f t="shared" si="176"/>
        <v>8</v>
      </c>
      <c r="O1239" t="str">
        <f t="shared" si="177"/>
        <v>Aug</v>
      </c>
      <c r="P1239" t="str">
        <f t="shared" si="178"/>
        <v>Q3</v>
      </c>
      <c r="Q1239" t="str">
        <f t="shared" si="179"/>
        <v>2022-08</v>
      </c>
    </row>
    <row r="1240" spans="1:17" x14ac:dyDescent="0.35">
      <c r="A1240" s="2">
        <v>44491</v>
      </c>
      <c r="B1240" t="s">
        <v>28</v>
      </c>
      <c r="C1240" t="s">
        <v>19</v>
      </c>
      <c r="D1240" t="s">
        <v>39</v>
      </c>
      <c r="E1240" s="3">
        <v>83993</v>
      </c>
      <c r="F1240" s="3">
        <v>123571</v>
      </c>
      <c r="G1240" t="s">
        <v>21</v>
      </c>
      <c r="H1240" s="3" t="s">
        <v>1273</v>
      </c>
      <c r="I1240" s="3">
        <f t="shared" si="171"/>
        <v>39578</v>
      </c>
      <c r="J1240" s="4">
        <f t="shared" si="172"/>
        <v>0.471205933827819</v>
      </c>
      <c r="K1240" s="5">
        <f t="shared" si="173"/>
        <v>1.4712059338278189</v>
      </c>
      <c r="L1240" s="4" t="str">
        <f t="shared" si="174"/>
        <v>Over Budget</v>
      </c>
      <c r="M1240">
        <f t="shared" si="175"/>
        <v>2021</v>
      </c>
      <c r="N1240">
        <f t="shared" si="176"/>
        <v>10</v>
      </c>
      <c r="O1240" t="str">
        <f t="shared" si="177"/>
        <v>Oct</v>
      </c>
      <c r="P1240" t="str">
        <f t="shared" si="178"/>
        <v>Q4</v>
      </c>
      <c r="Q1240" t="str">
        <f t="shared" si="179"/>
        <v>2021-10</v>
      </c>
    </row>
    <row r="1241" spans="1:17" x14ac:dyDescent="0.35">
      <c r="A1241" s="2">
        <v>45266</v>
      </c>
      <c r="B1241" t="s">
        <v>41</v>
      </c>
      <c r="C1241" t="s">
        <v>23</v>
      </c>
      <c r="D1241" t="s">
        <v>58</v>
      </c>
      <c r="E1241" s="3">
        <v>83829</v>
      </c>
      <c r="F1241" s="3">
        <v>168057</v>
      </c>
      <c r="G1241" t="s">
        <v>21</v>
      </c>
      <c r="H1241" s="3" t="s">
        <v>1274</v>
      </c>
      <c r="I1241" s="3">
        <f t="shared" si="171"/>
        <v>84228</v>
      </c>
      <c r="J1241" s="4">
        <f t="shared" si="172"/>
        <v>1.0047596893676414</v>
      </c>
      <c r="K1241" s="5">
        <f t="shared" si="173"/>
        <v>2.0047596893676412</v>
      </c>
      <c r="L1241" s="4" t="str">
        <f t="shared" si="174"/>
        <v>Over Budget</v>
      </c>
      <c r="M1241">
        <f t="shared" si="175"/>
        <v>2023</v>
      </c>
      <c r="N1241">
        <f t="shared" si="176"/>
        <v>12</v>
      </c>
      <c r="O1241" t="str">
        <f t="shared" si="177"/>
        <v>Dec</v>
      </c>
      <c r="P1241" t="str">
        <f t="shared" si="178"/>
        <v>Q4</v>
      </c>
      <c r="Q1241" t="str">
        <f t="shared" si="179"/>
        <v>2023-12</v>
      </c>
    </row>
    <row r="1242" spans="1:17" x14ac:dyDescent="0.35">
      <c r="A1242" s="2">
        <v>44213</v>
      </c>
      <c r="B1242" t="s">
        <v>55</v>
      </c>
      <c r="C1242" t="s">
        <v>24</v>
      </c>
      <c r="D1242" t="s">
        <v>25</v>
      </c>
      <c r="E1242" s="3">
        <v>34238</v>
      </c>
      <c r="F1242" s="3">
        <v>27088</v>
      </c>
      <c r="G1242" t="s">
        <v>32</v>
      </c>
      <c r="H1242" s="3" t="s">
        <v>1275</v>
      </c>
      <c r="I1242" s="3">
        <f t="shared" si="171"/>
        <v>-7150</v>
      </c>
      <c r="J1242" s="4">
        <f t="shared" si="172"/>
        <v>-0.20883229160581809</v>
      </c>
      <c r="K1242" s="5">
        <f t="shared" si="173"/>
        <v>0.79116770839418193</v>
      </c>
      <c r="L1242" s="4" t="str">
        <f t="shared" si="174"/>
        <v>Under Budget</v>
      </c>
      <c r="M1242">
        <f t="shared" si="175"/>
        <v>2021</v>
      </c>
      <c r="N1242">
        <f t="shared" si="176"/>
        <v>1</v>
      </c>
      <c r="O1242" t="str">
        <f t="shared" si="177"/>
        <v>Jan</v>
      </c>
      <c r="P1242" t="str">
        <f t="shared" si="178"/>
        <v>Q1</v>
      </c>
      <c r="Q1242" t="str">
        <f t="shared" si="179"/>
        <v>2021-01</v>
      </c>
    </row>
    <row r="1243" spans="1:17" x14ac:dyDescent="0.35">
      <c r="A1243" s="2">
        <v>44556</v>
      </c>
      <c r="B1243" t="s">
        <v>18</v>
      </c>
      <c r="C1243" t="s">
        <v>24</v>
      </c>
      <c r="D1243" t="s">
        <v>25</v>
      </c>
      <c r="E1243" s="3">
        <v>135636</v>
      </c>
      <c r="F1243" s="3">
        <v>159774</v>
      </c>
      <c r="G1243" t="s">
        <v>21</v>
      </c>
      <c r="H1243" s="3" t="s">
        <v>1276</v>
      </c>
      <c r="I1243" s="3">
        <f t="shared" si="171"/>
        <v>24138</v>
      </c>
      <c r="J1243" s="4">
        <f t="shared" si="172"/>
        <v>0.17796160311421746</v>
      </c>
      <c r="K1243" s="5">
        <f t="shared" si="173"/>
        <v>1.1779616031142175</v>
      </c>
      <c r="L1243" s="4" t="str">
        <f t="shared" si="174"/>
        <v>Over Budget</v>
      </c>
      <c r="M1243">
        <f t="shared" si="175"/>
        <v>2021</v>
      </c>
      <c r="N1243">
        <f t="shared" si="176"/>
        <v>12</v>
      </c>
      <c r="O1243" t="str">
        <f t="shared" si="177"/>
        <v>Dec</v>
      </c>
      <c r="P1243" t="str">
        <f t="shared" si="178"/>
        <v>Q4</v>
      </c>
      <c r="Q1243" t="str">
        <f t="shared" si="179"/>
        <v>2021-12</v>
      </c>
    </row>
    <row r="1244" spans="1:17" x14ac:dyDescent="0.35">
      <c r="A1244" s="2">
        <v>45062</v>
      </c>
      <c r="B1244" t="s">
        <v>37</v>
      </c>
      <c r="C1244" t="s">
        <v>43</v>
      </c>
      <c r="D1244" t="s">
        <v>30</v>
      </c>
      <c r="E1244" s="3">
        <v>110573</v>
      </c>
      <c r="F1244" s="3">
        <v>71840</v>
      </c>
      <c r="G1244" t="s">
        <v>21</v>
      </c>
      <c r="H1244" s="3" t="s">
        <v>1277</v>
      </c>
      <c r="I1244" s="3">
        <f t="shared" si="171"/>
        <v>-38733</v>
      </c>
      <c r="J1244" s="4">
        <f t="shared" si="172"/>
        <v>-0.35029347128141591</v>
      </c>
      <c r="K1244" s="5">
        <f t="shared" si="173"/>
        <v>0.64970652871858414</v>
      </c>
      <c r="L1244" s="4" t="str">
        <f t="shared" si="174"/>
        <v>Under Budget</v>
      </c>
      <c r="M1244">
        <f t="shared" si="175"/>
        <v>2023</v>
      </c>
      <c r="N1244">
        <f t="shared" si="176"/>
        <v>5</v>
      </c>
      <c r="O1244" t="str">
        <f t="shared" si="177"/>
        <v>May</v>
      </c>
      <c r="P1244" t="str">
        <f t="shared" si="178"/>
        <v>Q2</v>
      </c>
      <c r="Q1244" t="str">
        <f t="shared" si="179"/>
        <v>2023-05</v>
      </c>
    </row>
    <row r="1245" spans="1:17" x14ac:dyDescent="0.35">
      <c r="A1245" s="2">
        <v>44896</v>
      </c>
      <c r="B1245" t="s">
        <v>37</v>
      </c>
      <c r="C1245" t="s">
        <v>29</v>
      </c>
      <c r="D1245" t="s">
        <v>30</v>
      </c>
      <c r="E1245" s="3">
        <v>135842</v>
      </c>
      <c r="F1245" s="3">
        <v>135391</v>
      </c>
      <c r="G1245" t="s">
        <v>26</v>
      </c>
      <c r="H1245" s="3" t="s">
        <v>1278</v>
      </c>
      <c r="I1245" s="3">
        <f t="shared" si="171"/>
        <v>-451</v>
      </c>
      <c r="J1245" s="4">
        <f t="shared" si="172"/>
        <v>-3.3200335684103592E-3</v>
      </c>
      <c r="K1245" s="5">
        <f t="shared" si="173"/>
        <v>0.99667996643158963</v>
      </c>
      <c r="L1245" s="4" t="str">
        <f t="shared" si="174"/>
        <v>Under Budget</v>
      </c>
      <c r="M1245">
        <f t="shared" si="175"/>
        <v>2022</v>
      </c>
      <c r="N1245">
        <f t="shared" si="176"/>
        <v>12</v>
      </c>
      <c r="O1245" t="str">
        <f t="shared" si="177"/>
        <v>Dec</v>
      </c>
      <c r="P1245" t="str">
        <f t="shared" si="178"/>
        <v>Q4</v>
      </c>
      <c r="Q1245" t="str">
        <f t="shared" si="179"/>
        <v>2022-12</v>
      </c>
    </row>
    <row r="1246" spans="1:17" x14ac:dyDescent="0.35">
      <c r="A1246" s="2">
        <v>44644</v>
      </c>
      <c r="B1246" t="s">
        <v>37</v>
      </c>
      <c r="C1246" t="s">
        <v>24</v>
      </c>
      <c r="D1246" t="s">
        <v>30</v>
      </c>
      <c r="E1246" s="3">
        <v>94403</v>
      </c>
      <c r="F1246" s="3">
        <v>157565</v>
      </c>
      <c r="G1246" t="s">
        <v>35</v>
      </c>
      <c r="H1246" s="3" t="s">
        <v>1279</v>
      </c>
      <c r="I1246" s="3">
        <f t="shared" si="171"/>
        <v>63162</v>
      </c>
      <c r="J1246" s="4">
        <f t="shared" si="172"/>
        <v>0.66906772030549877</v>
      </c>
      <c r="K1246" s="5">
        <f t="shared" si="173"/>
        <v>1.6690677203054987</v>
      </c>
      <c r="L1246" s="4" t="str">
        <f t="shared" si="174"/>
        <v>Over Budget</v>
      </c>
      <c r="M1246">
        <f t="shared" si="175"/>
        <v>2022</v>
      </c>
      <c r="N1246">
        <f t="shared" si="176"/>
        <v>3</v>
      </c>
      <c r="O1246" t="str">
        <f t="shared" si="177"/>
        <v>Mar</v>
      </c>
      <c r="P1246" t="str">
        <f t="shared" si="178"/>
        <v>Q1</v>
      </c>
      <c r="Q1246" t="str">
        <f t="shared" si="179"/>
        <v>2022-03</v>
      </c>
    </row>
    <row r="1247" spans="1:17" x14ac:dyDescent="0.35">
      <c r="A1247" s="2">
        <v>45052</v>
      </c>
      <c r="B1247" t="s">
        <v>55</v>
      </c>
      <c r="C1247" t="s">
        <v>34</v>
      </c>
      <c r="D1247" t="s">
        <v>39</v>
      </c>
      <c r="E1247" s="3">
        <v>21184</v>
      </c>
      <c r="F1247" s="3">
        <v>168367</v>
      </c>
      <c r="G1247" t="s">
        <v>26</v>
      </c>
      <c r="H1247" s="3" t="s">
        <v>1280</v>
      </c>
      <c r="I1247" s="3">
        <f t="shared" si="171"/>
        <v>147183</v>
      </c>
      <c r="J1247" s="4">
        <f t="shared" si="172"/>
        <v>6.9478379909365557</v>
      </c>
      <c r="K1247" s="5">
        <f t="shared" si="173"/>
        <v>7.9478379909365557</v>
      </c>
      <c r="L1247" s="4" t="str">
        <f t="shared" si="174"/>
        <v>Over Budget</v>
      </c>
      <c r="M1247">
        <f t="shared" si="175"/>
        <v>2023</v>
      </c>
      <c r="N1247">
        <f t="shared" si="176"/>
        <v>5</v>
      </c>
      <c r="O1247" t="str">
        <f t="shared" si="177"/>
        <v>May</v>
      </c>
      <c r="P1247" t="str">
        <f t="shared" si="178"/>
        <v>Q2</v>
      </c>
      <c r="Q1247" t="str">
        <f t="shared" si="179"/>
        <v>2023-05</v>
      </c>
    </row>
    <row r="1248" spans="1:17" x14ac:dyDescent="0.35">
      <c r="A1248" s="2">
        <v>44561</v>
      </c>
      <c r="B1248" t="s">
        <v>55</v>
      </c>
      <c r="C1248" t="s">
        <v>34</v>
      </c>
      <c r="D1248" t="s">
        <v>58</v>
      </c>
      <c r="E1248" s="3">
        <v>96349</v>
      </c>
      <c r="F1248" s="3">
        <v>34999</v>
      </c>
      <c r="G1248" t="s">
        <v>26</v>
      </c>
      <c r="H1248" s="3" t="s">
        <v>1281</v>
      </c>
      <c r="I1248" s="3">
        <f t="shared" si="171"/>
        <v>-61350</v>
      </c>
      <c r="J1248" s="4">
        <f t="shared" si="172"/>
        <v>-0.63674765695544322</v>
      </c>
      <c r="K1248" s="5">
        <f t="shared" si="173"/>
        <v>0.36325234304455678</v>
      </c>
      <c r="L1248" s="4" t="str">
        <f t="shared" si="174"/>
        <v>Under Budget</v>
      </c>
      <c r="M1248">
        <f t="shared" si="175"/>
        <v>2021</v>
      </c>
      <c r="N1248">
        <f t="shared" si="176"/>
        <v>12</v>
      </c>
      <c r="O1248" t="str">
        <f t="shared" si="177"/>
        <v>Dec</v>
      </c>
      <c r="P1248" t="str">
        <f t="shared" si="178"/>
        <v>Q4</v>
      </c>
      <c r="Q1248" t="str">
        <f t="shared" si="179"/>
        <v>2021-12</v>
      </c>
    </row>
    <row r="1249" spans="1:17" x14ac:dyDescent="0.35">
      <c r="A1249" s="2">
        <v>44871</v>
      </c>
      <c r="B1249" t="s">
        <v>28</v>
      </c>
      <c r="C1249" t="s">
        <v>23</v>
      </c>
      <c r="D1249" t="s">
        <v>25</v>
      </c>
      <c r="E1249" s="3">
        <v>35482</v>
      </c>
      <c r="F1249" s="3">
        <v>51606</v>
      </c>
      <c r="G1249" t="s">
        <v>21</v>
      </c>
      <c r="H1249" s="3" t="s">
        <v>1282</v>
      </c>
      <c r="I1249" s="3">
        <f t="shared" si="171"/>
        <v>16124</v>
      </c>
      <c r="J1249" s="4">
        <f t="shared" si="172"/>
        <v>0.454427597091483</v>
      </c>
      <c r="K1249" s="5">
        <f t="shared" si="173"/>
        <v>1.4544275970914831</v>
      </c>
      <c r="L1249" s="4" t="str">
        <f t="shared" si="174"/>
        <v>Over Budget</v>
      </c>
      <c r="M1249">
        <f t="shared" si="175"/>
        <v>2022</v>
      </c>
      <c r="N1249">
        <f t="shared" si="176"/>
        <v>11</v>
      </c>
      <c r="O1249" t="str">
        <f t="shared" si="177"/>
        <v>Nov</v>
      </c>
      <c r="P1249" t="str">
        <f t="shared" si="178"/>
        <v>Q4</v>
      </c>
      <c r="Q1249" t="str">
        <f t="shared" si="179"/>
        <v>2022-11</v>
      </c>
    </row>
    <row r="1250" spans="1:17" x14ac:dyDescent="0.35">
      <c r="A1250" s="2">
        <v>45204</v>
      </c>
      <c r="B1250" t="s">
        <v>28</v>
      </c>
      <c r="C1250" t="s">
        <v>19</v>
      </c>
      <c r="D1250" t="s">
        <v>58</v>
      </c>
      <c r="E1250" s="3">
        <v>25660</v>
      </c>
      <c r="F1250" s="3">
        <v>139032</v>
      </c>
      <c r="G1250" t="s">
        <v>26</v>
      </c>
      <c r="H1250" s="3" t="s">
        <v>1283</v>
      </c>
      <c r="I1250" s="3">
        <f t="shared" si="171"/>
        <v>113372</v>
      </c>
      <c r="J1250" s="4">
        <f t="shared" si="172"/>
        <v>4.4182385035074043</v>
      </c>
      <c r="K1250" s="5">
        <f t="shared" si="173"/>
        <v>5.4182385035074043</v>
      </c>
      <c r="L1250" s="4" t="str">
        <f t="shared" si="174"/>
        <v>Over Budget</v>
      </c>
      <c r="M1250">
        <f t="shared" si="175"/>
        <v>2023</v>
      </c>
      <c r="N1250">
        <f t="shared" si="176"/>
        <v>10</v>
      </c>
      <c r="O1250" t="str">
        <f t="shared" si="177"/>
        <v>Oct</v>
      </c>
      <c r="P1250" t="str">
        <f t="shared" si="178"/>
        <v>Q4</v>
      </c>
      <c r="Q1250" t="str">
        <f t="shared" si="179"/>
        <v>2023-10</v>
      </c>
    </row>
    <row r="1251" spans="1:17" x14ac:dyDescent="0.35">
      <c r="A1251" s="2">
        <v>44663</v>
      </c>
      <c r="B1251" t="s">
        <v>28</v>
      </c>
      <c r="C1251" t="s">
        <v>34</v>
      </c>
      <c r="D1251" t="s">
        <v>39</v>
      </c>
      <c r="E1251" s="3">
        <v>34479</v>
      </c>
      <c r="F1251" s="3">
        <v>146144</v>
      </c>
      <c r="G1251" t="s">
        <v>21</v>
      </c>
      <c r="H1251" s="3" t="s">
        <v>1284</v>
      </c>
      <c r="I1251" s="3">
        <f t="shared" si="171"/>
        <v>111665</v>
      </c>
      <c r="J1251" s="4">
        <f t="shared" si="172"/>
        <v>3.2386380115432583</v>
      </c>
      <c r="K1251" s="5">
        <f t="shared" si="173"/>
        <v>4.2386380115432578</v>
      </c>
      <c r="L1251" s="4" t="str">
        <f t="shared" si="174"/>
        <v>Over Budget</v>
      </c>
      <c r="M1251">
        <f t="shared" si="175"/>
        <v>2022</v>
      </c>
      <c r="N1251">
        <f t="shared" si="176"/>
        <v>4</v>
      </c>
      <c r="O1251" t="str">
        <f t="shared" si="177"/>
        <v>Apr</v>
      </c>
      <c r="P1251" t="str">
        <f t="shared" si="178"/>
        <v>Q2</v>
      </c>
      <c r="Q1251" t="str">
        <f t="shared" si="179"/>
        <v>2022-04</v>
      </c>
    </row>
    <row r="1252" spans="1:17" x14ac:dyDescent="0.35">
      <c r="A1252" s="2">
        <v>44610</v>
      </c>
      <c r="B1252" t="s">
        <v>23</v>
      </c>
      <c r="C1252" t="s">
        <v>23</v>
      </c>
      <c r="D1252" t="s">
        <v>58</v>
      </c>
      <c r="E1252" s="3">
        <v>47230</v>
      </c>
      <c r="F1252" s="3">
        <v>24773</v>
      </c>
      <c r="G1252" t="s">
        <v>32</v>
      </c>
      <c r="H1252" s="3" t="s">
        <v>1285</v>
      </c>
      <c r="I1252" s="3">
        <f t="shared" si="171"/>
        <v>-22457</v>
      </c>
      <c r="J1252" s="4">
        <f t="shared" si="172"/>
        <v>-0.47548168536946855</v>
      </c>
      <c r="K1252" s="5">
        <f t="shared" si="173"/>
        <v>0.52451831463053145</v>
      </c>
      <c r="L1252" s="4" t="str">
        <f t="shared" si="174"/>
        <v>Under Budget</v>
      </c>
      <c r="M1252">
        <f t="shared" si="175"/>
        <v>2022</v>
      </c>
      <c r="N1252">
        <f t="shared" si="176"/>
        <v>2</v>
      </c>
      <c r="O1252" t="str">
        <f t="shared" si="177"/>
        <v>Feb</v>
      </c>
      <c r="P1252" t="str">
        <f t="shared" si="178"/>
        <v>Q1</v>
      </c>
      <c r="Q1252" t="str">
        <f t="shared" si="179"/>
        <v>2022-02</v>
      </c>
    </row>
    <row r="1253" spans="1:17" x14ac:dyDescent="0.35">
      <c r="A1253" s="2">
        <v>44782</v>
      </c>
      <c r="B1253" t="s">
        <v>37</v>
      </c>
      <c r="C1253" t="s">
        <v>19</v>
      </c>
      <c r="D1253" t="s">
        <v>58</v>
      </c>
      <c r="E1253" s="3">
        <v>13340</v>
      </c>
      <c r="F1253" s="3">
        <v>124336</v>
      </c>
      <c r="G1253" t="s">
        <v>21</v>
      </c>
      <c r="H1253" s="3" t="s">
        <v>1286</v>
      </c>
      <c r="I1253" s="3">
        <f t="shared" si="171"/>
        <v>110996</v>
      </c>
      <c r="J1253" s="4">
        <f t="shared" si="172"/>
        <v>8.3205397301349322</v>
      </c>
      <c r="K1253" s="5">
        <f t="shared" si="173"/>
        <v>9.3205397301349322</v>
      </c>
      <c r="L1253" s="4" t="str">
        <f t="shared" si="174"/>
        <v>Over Budget</v>
      </c>
      <c r="M1253">
        <f t="shared" si="175"/>
        <v>2022</v>
      </c>
      <c r="N1253">
        <f t="shared" si="176"/>
        <v>8</v>
      </c>
      <c r="O1253" t="str">
        <f t="shared" si="177"/>
        <v>Aug</v>
      </c>
      <c r="P1253" t="str">
        <f t="shared" si="178"/>
        <v>Q3</v>
      </c>
      <c r="Q1253" t="str">
        <f t="shared" si="179"/>
        <v>2022-08</v>
      </c>
    </row>
    <row r="1254" spans="1:17" x14ac:dyDescent="0.35">
      <c r="A1254" s="2">
        <v>45190</v>
      </c>
      <c r="B1254" t="s">
        <v>55</v>
      </c>
      <c r="C1254" t="s">
        <v>24</v>
      </c>
      <c r="D1254" t="s">
        <v>30</v>
      </c>
      <c r="E1254" s="3">
        <v>115251</v>
      </c>
      <c r="F1254" s="3">
        <v>49725</v>
      </c>
      <c r="G1254" t="s">
        <v>35</v>
      </c>
      <c r="H1254" s="3" t="s">
        <v>1287</v>
      </c>
      <c r="I1254" s="3">
        <f t="shared" si="171"/>
        <v>-65526</v>
      </c>
      <c r="J1254" s="4">
        <f t="shared" si="172"/>
        <v>-0.56855038134159352</v>
      </c>
      <c r="K1254" s="5">
        <f t="shared" si="173"/>
        <v>0.43144961865840642</v>
      </c>
      <c r="L1254" s="4" t="str">
        <f t="shared" si="174"/>
        <v>Under Budget</v>
      </c>
      <c r="M1254">
        <f t="shared" si="175"/>
        <v>2023</v>
      </c>
      <c r="N1254">
        <f t="shared" si="176"/>
        <v>9</v>
      </c>
      <c r="O1254" t="str">
        <f t="shared" si="177"/>
        <v>Sep</v>
      </c>
      <c r="P1254" t="str">
        <f t="shared" si="178"/>
        <v>Q3</v>
      </c>
      <c r="Q1254" t="str">
        <f t="shared" si="179"/>
        <v>2023-09</v>
      </c>
    </row>
    <row r="1255" spans="1:17" x14ac:dyDescent="0.35">
      <c r="A1255" s="2">
        <v>44768</v>
      </c>
      <c r="B1255" t="s">
        <v>37</v>
      </c>
      <c r="C1255" t="s">
        <v>23</v>
      </c>
      <c r="D1255" t="s">
        <v>58</v>
      </c>
      <c r="E1255" s="3">
        <v>41829</v>
      </c>
      <c r="F1255" s="3">
        <v>147611</v>
      </c>
      <c r="G1255" t="s">
        <v>26</v>
      </c>
      <c r="H1255" s="3" t="s">
        <v>1288</v>
      </c>
      <c r="I1255" s="3">
        <f t="shared" si="171"/>
        <v>105782</v>
      </c>
      <c r="J1255" s="4">
        <f t="shared" si="172"/>
        <v>2.5289153458127136</v>
      </c>
      <c r="K1255" s="5">
        <f t="shared" si="173"/>
        <v>3.5289153458127136</v>
      </c>
      <c r="L1255" s="4" t="str">
        <f t="shared" si="174"/>
        <v>Over Budget</v>
      </c>
      <c r="M1255">
        <f t="shared" si="175"/>
        <v>2022</v>
      </c>
      <c r="N1255">
        <f t="shared" si="176"/>
        <v>7</v>
      </c>
      <c r="O1255" t="str">
        <f t="shared" si="177"/>
        <v>Jul</v>
      </c>
      <c r="P1255" t="str">
        <f t="shared" si="178"/>
        <v>Q3</v>
      </c>
      <c r="Q1255" t="str">
        <f t="shared" si="179"/>
        <v>2022-07</v>
      </c>
    </row>
    <row r="1256" spans="1:17" x14ac:dyDescent="0.35">
      <c r="A1256" s="2">
        <v>44531</v>
      </c>
      <c r="B1256" t="s">
        <v>28</v>
      </c>
      <c r="C1256" t="s">
        <v>19</v>
      </c>
      <c r="D1256" t="s">
        <v>58</v>
      </c>
      <c r="E1256" s="3">
        <v>148111</v>
      </c>
      <c r="F1256" s="3">
        <v>118069</v>
      </c>
      <c r="G1256" t="s">
        <v>35</v>
      </c>
      <c r="H1256" s="3" t="s">
        <v>1289</v>
      </c>
      <c r="I1256" s="3">
        <f t="shared" si="171"/>
        <v>-30042</v>
      </c>
      <c r="J1256" s="4">
        <f t="shared" si="172"/>
        <v>-0.20283436071594951</v>
      </c>
      <c r="K1256" s="5">
        <f t="shared" si="173"/>
        <v>0.79716563928405049</v>
      </c>
      <c r="L1256" s="4" t="str">
        <f t="shared" si="174"/>
        <v>Under Budget</v>
      </c>
      <c r="M1256">
        <f t="shared" si="175"/>
        <v>2021</v>
      </c>
      <c r="N1256">
        <f t="shared" si="176"/>
        <v>12</v>
      </c>
      <c r="O1256" t="str">
        <f t="shared" si="177"/>
        <v>Dec</v>
      </c>
      <c r="P1256" t="str">
        <f t="shared" si="178"/>
        <v>Q4</v>
      </c>
      <c r="Q1256" t="str">
        <f t="shared" si="179"/>
        <v>2021-12</v>
      </c>
    </row>
    <row r="1257" spans="1:17" x14ac:dyDescent="0.35">
      <c r="A1257" s="2">
        <v>44233</v>
      </c>
      <c r="B1257" t="s">
        <v>55</v>
      </c>
      <c r="C1257" t="s">
        <v>43</v>
      </c>
      <c r="D1257" t="s">
        <v>58</v>
      </c>
      <c r="E1257" s="3">
        <v>148227</v>
      </c>
      <c r="F1257" s="3">
        <v>148609</v>
      </c>
      <c r="G1257" t="s">
        <v>35</v>
      </c>
      <c r="H1257" s="3" t="s">
        <v>1290</v>
      </c>
      <c r="I1257" s="3">
        <f t="shared" si="171"/>
        <v>382</v>
      </c>
      <c r="J1257" s="4">
        <f t="shared" si="172"/>
        <v>2.5771283234498439E-3</v>
      </c>
      <c r="K1257" s="5">
        <f t="shared" si="173"/>
        <v>1.0025771283234499</v>
      </c>
      <c r="L1257" s="4" t="str">
        <f t="shared" si="174"/>
        <v>Over Budget</v>
      </c>
      <c r="M1257">
        <f t="shared" si="175"/>
        <v>2021</v>
      </c>
      <c r="N1257">
        <f t="shared" si="176"/>
        <v>2</v>
      </c>
      <c r="O1257" t="str">
        <f t="shared" si="177"/>
        <v>Feb</v>
      </c>
      <c r="P1257" t="str">
        <f t="shared" si="178"/>
        <v>Q1</v>
      </c>
      <c r="Q1257" t="str">
        <f t="shared" si="179"/>
        <v>2021-02</v>
      </c>
    </row>
    <row r="1258" spans="1:17" x14ac:dyDescent="0.35">
      <c r="A1258" s="2">
        <v>45185</v>
      </c>
      <c r="B1258" t="s">
        <v>41</v>
      </c>
      <c r="C1258" t="s">
        <v>29</v>
      </c>
      <c r="D1258" t="s">
        <v>20</v>
      </c>
      <c r="E1258" s="3">
        <v>135045</v>
      </c>
      <c r="F1258" s="3">
        <v>166212</v>
      </c>
      <c r="G1258" t="s">
        <v>26</v>
      </c>
      <c r="H1258" s="3" t="s">
        <v>1291</v>
      </c>
      <c r="I1258" s="3">
        <f t="shared" si="171"/>
        <v>31167</v>
      </c>
      <c r="J1258" s="4">
        <f t="shared" si="172"/>
        <v>0.23078973675441519</v>
      </c>
      <c r="K1258" s="5">
        <f t="shared" si="173"/>
        <v>1.2307897367544152</v>
      </c>
      <c r="L1258" s="4" t="str">
        <f t="shared" si="174"/>
        <v>Over Budget</v>
      </c>
      <c r="M1258">
        <f t="shared" si="175"/>
        <v>2023</v>
      </c>
      <c r="N1258">
        <f t="shared" si="176"/>
        <v>9</v>
      </c>
      <c r="O1258" t="str">
        <f t="shared" si="177"/>
        <v>Sep</v>
      </c>
      <c r="P1258" t="str">
        <f t="shared" si="178"/>
        <v>Q3</v>
      </c>
      <c r="Q1258" t="str">
        <f t="shared" si="179"/>
        <v>2023-09</v>
      </c>
    </row>
    <row r="1259" spans="1:17" x14ac:dyDescent="0.35">
      <c r="A1259" s="2">
        <v>44474</v>
      </c>
      <c r="B1259" t="s">
        <v>18</v>
      </c>
      <c r="C1259" t="s">
        <v>29</v>
      </c>
      <c r="D1259" t="s">
        <v>25</v>
      </c>
      <c r="E1259" s="3">
        <v>136086</v>
      </c>
      <c r="F1259" s="3">
        <v>89290</v>
      </c>
      <c r="G1259" t="s">
        <v>26</v>
      </c>
      <c r="H1259" s="3" t="s">
        <v>1292</v>
      </c>
      <c r="I1259" s="3">
        <f t="shared" si="171"/>
        <v>-46796</v>
      </c>
      <c r="J1259" s="4">
        <f t="shared" si="172"/>
        <v>-0.34387078759020029</v>
      </c>
      <c r="K1259" s="5">
        <f t="shared" si="173"/>
        <v>0.65612921240979971</v>
      </c>
      <c r="L1259" s="4" t="str">
        <f t="shared" si="174"/>
        <v>Under Budget</v>
      </c>
      <c r="M1259">
        <f t="shared" si="175"/>
        <v>2021</v>
      </c>
      <c r="N1259">
        <f t="shared" si="176"/>
        <v>10</v>
      </c>
      <c r="O1259" t="str">
        <f t="shared" si="177"/>
        <v>Oct</v>
      </c>
      <c r="P1259" t="str">
        <f t="shared" si="178"/>
        <v>Q4</v>
      </c>
      <c r="Q1259" t="str">
        <f t="shared" si="179"/>
        <v>2021-10</v>
      </c>
    </row>
    <row r="1260" spans="1:17" x14ac:dyDescent="0.35">
      <c r="A1260" s="2">
        <v>45112</v>
      </c>
      <c r="B1260" t="s">
        <v>18</v>
      </c>
      <c r="C1260" t="s">
        <v>43</v>
      </c>
      <c r="D1260" t="s">
        <v>25</v>
      </c>
      <c r="E1260" s="3">
        <v>113213</v>
      </c>
      <c r="F1260" s="3">
        <v>118030</v>
      </c>
      <c r="G1260" t="s">
        <v>26</v>
      </c>
      <c r="H1260" s="3" t="s">
        <v>1293</v>
      </c>
      <c r="I1260" s="3">
        <f t="shared" si="171"/>
        <v>4817</v>
      </c>
      <c r="J1260" s="4">
        <f t="shared" si="172"/>
        <v>4.2548117265685033E-2</v>
      </c>
      <c r="K1260" s="5">
        <f t="shared" si="173"/>
        <v>1.042548117265685</v>
      </c>
      <c r="L1260" s="4" t="str">
        <f t="shared" si="174"/>
        <v>Over Budget</v>
      </c>
      <c r="M1260">
        <f t="shared" si="175"/>
        <v>2023</v>
      </c>
      <c r="N1260">
        <f t="shared" si="176"/>
        <v>7</v>
      </c>
      <c r="O1260" t="str">
        <f t="shared" si="177"/>
        <v>Jul</v>
      </c>
      <c r="P1260" t="str">
        <f t="shared" si="178"/>
        <v>Q3</v>
      </c>
      <c r="Q1260" t="str">
        <f t="shared" si="179"/>
        <v>2023-07</v>
      </c>
    </row>
    <row r="1261" spans="1:17" x14ac:dyDescent="0.35">
      <c r="A1261" s="2">
        <v>44680</v>
      </c>
      <c r="B1261" t="s">
        <v>28</v>
      </c>
      <c r="C1261" t="s">
        <v>34</v>
      </c>
      <c r="D1261" t="s">
        <v>58</v>
      </c>
      <c r="E1261" s="3">
        <v>83933</v>
      </c>
      <c r="F1261" s="3">
        <v>112368</v>
      </c>
      <c r="G1261" t="s">
        <v>35</v>
      </c>
      <c r="H1261" s="3" t="s">
        <v>1294</v>
      </c>
      <c r="I1261" s="3">
        <f t="shared" si="171"/>
        <v>28435</v>
      </c>
      <c r="J1261" s="4">
        <f t="shared" si="172"/>
        <v>0.3387821238368699</v>
      </c>
      <c r="K1261" s="5">
        <f t="shared" si="173"/>
        <v>1.3387821238368698</v>
      </c>
      <c r="L1261" s="4" t="str">
        <f t="shared" si="174"/>
        <v>Over Budget</v>
      </c>
      <c r="M1261">
        <f t="shared" si="175"/>
        <v>2022</v>
      </c>
      <c r="N1261">
        <f t="shared" si="176"/>
        <v>4</v>
      </c>
      <c r="O1261" t="str">
        <f t="shared" si="177"/>
        <v>Apr</v>
      </c>
      <c r="P1261" t="str">
        <f t="shared" si="178"/>
        <v>Q2</v>
      </c>
      <c r="Q1261" t="str">
        <f t="shared" si="179"/>
        <v>2022-04</v>
      </c>
    </row>
    <row r="1262" spans="1:17" x14ac:dyDescent="0.35">
      <c r="A1262" s="2">
        <v>44927</v>
      </c>
      <c r="B1262" t="s">
        <v>37</v>
      </c>
      <c r="C1262" t="s">
        <v>29</v>
      </c>
      <c r="D1262" t="s">
        <v>30</v>
      </c>
      <c r="E1262" s="3">
        <v>124753</v>
      </c>
      <c r="F1262" s="3">
        <v>108541</v>
      </c>
      <c r="G1262" t="s">
        <v>32</v>
      </c>
      <c r="H1262" s="3" t="s">
        <v>1295</v>
      </c>
      <c r="I1262" s="3">
        <f t="shared" si="171"/>
        <v>-16212</v>
      </c>
      <c r="J1262" s="4">
        <f t="shared" si="172"/>
        <v>-0.1299527867065321</v>
      </c>
      <c r="K1262" s="5">
        <f t="shared" si="173"/>
        <v>0.8700472132934679</v>
      </c>
      <c r="L1262" s="4" t="str">
        <f t="shared" si="174"/>
        <v>Under Budget</v>
      </c>
      <c r="M1262">
        <f t="shared" si="175"/>
        <v>2023</v>
      </c>
      <c r="N1262">
        <f t="shared" si="176"/>
        <v>1</v>
      </c>
      <c r="O1262" t="str">
        <f t="shared" si="177"/>
        <v>Jan</v>
      </c>
      <c r="P1262" t="str">
        <f t="shared" si="178"/>
        <v>Q1</v>
      </c>
      <c r="Q1262" t="str">
        <f t="shared" si="179"/>
        <v>2023-01</v>
      </c>
    </row>
    <row r="1263" spans="1:17" x14ac:dyDescent="0.35">
      <c r="A1263" s="2">
        <v>44388</v>
      </c>
      <c r="B1263" t="s">
        <v>41</v>
      </c>
      <c r="C1263" t="s">
        <v>19</v>
      </c>
      <c r="D1263" t="s">
        <v>30</v>
      </c>
      <c r="E1263" s="3">
        <v>110355</v>
      </c>
      <c r="F1263" s="3">
        <v>32780</v>
      </c>
      <c r="G1263" t="s">
        <v>35</v>
      </c>
      <c r="H1263" s="3" t="s">
        <v>1296</v>
      </c>
      <c r="I1263" s="3">
        <f t="shared" si="171"/>
        <v>-77575</v>
      </c>
      <c r="J1263" s="4">
        <f t="shared" si="172"/>
        <v>-0.70295863350097409</v>
      </c>
      <c r="K1263" s="5">
        <f t="shared" si="173"/>
        <v>0.29704136649902585</v>
      </c>
      <c r="L1263" s="4" t="str">
        <f t="shared" si="174"/>
        <v>Under Budget</v>
      </c>
      <c r="M1263">
        <f t="shared" si="175"/>
        <v>2021</v>
      </c>
      <c r="N1263">
        <f t="shared" si="176"/>
        <v>7</v>
      </c>
      <c r="O1263" t="str">
        <f t="shared" si="177"/>
        <v>Jul</v>
      </c>
      <c r="P1263" t="str">
        <f t="shared" si="178"/>
        <v>Q3</v>
      </c>
      <c r="Q1263" t="str">
        <f t="shared" si="179"/>
        <v>2021-07</v>
      </c>
    </row>
    <row r="1264" spans="1:17" x14ac:dyDescent="0.35">
      <c r="A1264" s="2">
        <v>45237</v>
      </c>
      <c r="B1264" t="s">
        <v>55</v>
      </c>
      <c r="C1264" t="s">
        <v>43</v>
      </c>
      <c r="D1264" t="s">
        <v>30</v>
      </c>
      <c r="E1264" s="3">
        <v>141074</v>
      </c>
      <c r="F1264" s="3">
        <v>55873</v>
      </c>
      <c r="G1264" t="s">
        <v>32</v>
      </c>
      <c r="H1264" s="3" t="s">
        <v>1297</v>
      </c>
      <c r="I1264" s="3">
        <f t="shared" si="171"/>
        <v>-85201</v>
      </c>
      <c r="J1264" s="4">
        <f t="shared" si="172"/>
        <v>-0.60394544707033193</v>
      </c>
      <c r="K1264" s="5">
        <f t="shared" si="173"/>
        <v>0.39605455292966812</v>
      </c>
      <c r="L1264" s="4" t="str">
        <f t="shared" si="174"/>
        <v>Under Budget</v>
      </c>
      <c r="M1264">
        <f t="shared" si="175"/>
        <v>2023</v>
      </c>
      <c r="N1264">
        <f t="shared" si="176"/>
        <v>11</v>
      </c>
      <c r="O1264" t="str">
        <f t="shared" si="177"/>
        <v>Nov</v>
      </c>
      <c r="P1264" t="str">
        <f t="shared" si="178"/>
        <v>Q4</v>
      </c>
      <c r="Q1264" t="str">
        <f t="shared" si="179"/>
        <v>2023-11</v>
      </c>
    </row>
    <row r="1265" spans="1:17" x14ac:dyDescent="0.35">
      <c r="A1265" s="2">
        <v>44720</v>
      </c>
      <c r="B1265" t="s">
        <v>37</v>
      </c>
      <c r="C1265" t="s">
        <v>34</v>
      </c>
      <c r="D1265" t="s">
        <v>25</v>
      </c>
      <c r="E1265" s="3">
        <v>132114</v>
      </c>
      <c r="F1265" s="3">
        <v>85912</v>
      </c>
      <c r="G1265" t="s">
        <v>21</v>
      </c>
      <c r="H1265" s="3" t="s">
        <v>1298</v>
      </c>
      <c r="I1265" s="3">
        <f t="shared" si="171"/>
        <v>-46202</v>
      </c>
      <c r="J1265" s="4">
        <f t="shared" si="172"/>
        <v>-0.34971312654222869</v>
      </c>
      <c r="K1265" s="5">
        <f t="shared" si="173"/>
        <v>0.65028687345777136</v>
      </c>
      <c r="L1265" s="4" t="str">
        <f t="shared" si="174"/>
        <v>Under Budget</v>
      </c>
      <c r="M1265">
        <f t="shared" si="175"/>
        <v>2022</v>
      </c>
      <c r="N1265">
        <f t="shared" si="176"/>
        <v>6</v>
      </c>
      <c r="O1265" t="str">
        <f t="shared" si="177"/>
        <v>Jun</v>
      </c>
      <c r="P1265" t="str">
        <f t="shared" si="178"/>
        <v>Q2</v>
      </c>
      <c r="Q1265" t="str">
        <f t="shared" si="179"/>
        <v>2022-06</v>
      </c>
    </row>
    <row r="1266" spans="1:17" x14ac:dyDescent="0.35">
      <c r="A1266" s="2">
        <v>45114</v>
      </c>
      <c r="B1266" t="s">
        <v>28</v>
      </c>
      <c r="C1266" t="s">
        <v>23</v>
      </c>
      <c r="D1266" t="s">
        <v>39</v>
      </c>
      <c r="E1266" s="3">
        <v>75860</v>
      </c>
      <c r="F1266" s="3">
        <v>97835</v>
      </c>
      <c r="G1266" t="s">
        <v>26</v>
      </c>
      <c r="H1266" s="3" t="s">
        <v>1299</v>
      </c>
      <c r="I1266" s="3">
        <f t="shared" si="171"/>
        <v>21975</v>
      </c>
      <c r="J1266" s="4">
        <f t="shared" si="172"/>
        <v>0.28967835486422355</v>
      </c>
      <c r="K1266" s="5">
        <f t="shared" si="173"/>
        <v>1.2896783548642237</v>
      </c>
      <c r="L1266" s="4" t="str">
        <f t="shared" si="174"/>
        <v>Over Budget</v>
      </c>
      <c r="M1266">
        <f t="shared" si="175"/>
        <v>2023</v>
      </c>
      <c r="N1266">
        <f t="shared" si="176"/>
        <v>7</v>
      </c>
      <c r="O1266" t="str">
        <f t="shared" si="177"/>
        <v>Jul</v>
      </c>
      <c r="P1266" t="str">
        <f t="shared" si="178"/>
        <v>Q3</v>
      </c>
      <c r="Q1266" t="str">
        <f t="shared" si="179"/>
        <v>2023-07</v>
      </c>
    </row>
    <row r="1267" spans="1:17" x14ac:dyDescent="0.35">
      <c r="A1267" s="2">
        <v>44597</v>
      </c>
      <c r="B1267" t="s">
        <v>37</v>
      </c>
      <c r="C1267" t="s">
        <v>23</v>
      </c>
      <c r="D1267" t="s">
        <v>58</v>
      </c>
      <c r="E1267" s="3">
        <v>31275</v>
      </c>
      <c r="F1267" s="3">
        <v>166650</v>
      </c>
      <c r="G1267" t="s">
        <v>35</v>
      </c>
      <c r="H1267" s="3" t="s">
        <v>1300</v>
      </c>
      <c r="I1267" s="3">
        <f t="shared" si="171"/>
        <v>135375</v>
      </c>
      <c r="J1267" s="4">
        <f t="shared" si="172"/>
        <v>4.3285371702637887</v>
      </c>
      <c r="K1267" s="5">
        <f t="shared" si="173"/>
        <v>5.3285371702637887</v>
      </c>
      <c r="L1267" s="4" t="str">
        <f t="shared" si="174"/>
        <v>Over Budget</v>
      </c>
      <c r="M1267">
        <f t="shared" si="175"/>
        <v>2022</v>
      </c>
      <c r="N1267">
        <f t="shared" si="176"/>
        <v>2</v>
      </c>
      <c r="O1267" t="str">
        <f t="shared" si="177"/>
        <v>Feb</v>
      </c>
      <c r="P1267" t="str">
        <f t="shared" si="178"/>
        <v>Q1</v>
      </c>
      <c r="Q1267" t="str">
        <f t="shared" si="179"/>
        <v>2022-02</v>
      </c>
    </row>
    <row r="1268" spans="1:17" x14ac:dyDescent="0.35">
      <c r="A1268" s="2">
        <v>45082</v>
      </c>
      <c r="B1268" t="s">
        <v>28</v>
      </c>
      <c r="C1268" t="s">
        <v>19</v>
      </c>
      <c r="D1268" t="s">
        <v>25</v>
      </c>
      <c r="E1268" s="3">
        <v>61734</v>
      </c>
      <c r="F1268" s="3">
        <v>117938</v>
      </c>
      <c r="G1268" t="s">
        <v>32</v>
      </c>
      <c r="H1268" s="3" t="s">
        <v>1301</v>
      </c>
      <c r="I1268" s="3">
        <f t="shared" si="171"/>
        <v>56204</v>
      </c>
      <c r="J1268" s="4">
        <f t="shared" si="172"/>
        <v>0.9104221336702627</v>
      </c>
      <c r="K1268" s="5">
        <f t="shared" si="173"/>
        <v>1.9104221336702627</v>
      </c>
      <c r="L1268" s="4" t="str">
        <f t="shared" si="174"/>
        <v>Over Budget</v>
      </c>
      <c r="M1268">
        <f t="shared" si="175"/>
        <v>2023</v>
      </c>
      <c r="N1268">
        <f t="shared" si="176"/>
        <v>6</v>
      </c>
      <c r="O1268" t="str">
        <f t="shared" si="177"/>
        <v>Jun</v>
      </c>
      <c r="P1268" t="str">
        <f t="shared" si="178"/>
        <v>Q2</v>
      </c>
      <c r="Q1268" t="str">
        <f t="shared" si="179"/>
        <v>2023-06</v>
      </c>
    </row>
    <row r="1269" spans="1:17" x14ac:dyDescent="0.35">
      <c r="A1269" s="2">
        <v>44901</v>
      </c>
      <c r="B1269" t="s">
        <v>23</v>
      </c>
      <c r="C1269" t="s">
        <v>19</v>
      </c>
      <c r="D1269" t="s">
        <v>30</v>
      </c>
      <c r="E1269" s="3">
        <v>73261</v>
      </c>
      <c r="F1269" s="3">
        <v>24715</v>
      </c>
      <c r="G1269" t="s">
        <v>32</v>
      </c>
      <c r="H1269" s="3" t="s">
        <v>1302</v>
      </c>
      <c r="I1269" s="3">
        <f t="shared" si="171"/>
        <v>-48546</v>
      </c>
      <c r="J1269" s="4">
        <f t="shared" si="172"/>
        <v>-0.66264451754685305</v>
      </c>
      <c r="K1269" s="5">
        <f t="shared" si="173"/>
        <v>0.33735548245314695</v>
      </c>
      <c r="L1269" s="4" t="str">
        <f t="shared" si="174"/>
        <v>Under Budget</v>
      </c>
      <c r="M1269">
        <f t="shared" si="175"/>
        <v>2022</v>
      </c>
      <c r="N1269">
        <f t="shared" si="176"/>
        <v>12</v>
      </c>
      <c r="O1269" t="str">
        <f t="shared" si="177"/>
        <v>Dec</v>
      </c>
      <c r="P1269" t="str">
        <f t="shared" si="178"/>
        <v>Q4</v>
      </c>
      <c r="Q1269" t="str">
        <f t="shared" si="179"/>
        <v>2022-12</v>
      </c>
    </row>
    <row r="1270" spans="1:17" x14ac:dyDescent="0.35">
      <c r="A1270" s="2">
        <v>44218</v>
      </c>
      <c r="B1270" t="s">
        <v>18</v>
      </c>
      <c r="C1270" t="s">
        <v>19</v>
      </c>
      <c r="D1270" t="s">
        <v>25</v>
      </c>
      <c r="E1270" s="3">
        <v>135526</v>
      </c>
      <c r="F1270" s="3">
        <v>35544</v>
      </c>
      <c r="G1270" t="s">
        <v>32</v>
      </c>
      <c r="H1270" s="3" t="s">
        <v>1303</v>
      </c>
      <c r="I1270" s="3">
        <f t="shared" si="171"/>
        <v>-99982</v>
      </c>
      <c r="J1270" s="4">
        <f t="shared" si="172"/>
        <v>-0.73773298112539287</v>
      </c>
      <c r="K1270" s="5">
        <f t="shared" si="173"/>
        <v>0.26226701887460707</v>
      </c>
      <c r="L1270" s="4" t="str">
        <f t="shared" si="174"/>
        <v>Under Budget</v>
      </c>
      <c r="M1270">
        <f t="shared" si="175"/>
        <v>2021</v>
      </c>
      <c r="N1270">
        <f t="shared" si="176"/>
        <v>1</v>
      </c>
      <c r="O1270" t="str">
        <f t="shared" si="177"/>
        <v>Jan</v>
      </c>
      <c r="P1270" t="str">
        <f t="shared" si="178"/>
        <v>Q1</v>
      </c>
      <c r="Q1270" t="str">
        <f t="shared" si="179"/>
        <v>2021-01</v>
      </c>
    </row>
    <row r="1271" spans="1:17" x14ac:dyDescent="0.35">
      <c r="A1271" s="2">
        <v>44670</v>
      </c>
      <c r="B1271" t="s">
        <v>18</v>
      </c>
      <c r="C1271" t="s">
        <v>29</v>
      </c>
      <c r="D1271" t="s">
        <v>25</v>
      </c>
      <c r="E1271" s="3">
        <v>99896</v>
      </c>
      <c r="F1271" s="3">
        <v>53763</v>
      </c>
      <c r="G1271" t="s">
        <v>26</v>
      </c>
      <c r="H1271" s="3" t="s">
        <v>1304</v>
      </c>
      <c r="I1271" s="3">
        <f t="shared" si="171"/>
        <v>-46133</v>
      </c>
      <c r="J1271" s="4">
        <f t="shared" si="172"/>
        <v>-0.46181028269400176</v>
      </c>
      <c r="K1271" s="5">
        <f t="shared" si="173"/>
        <v>0.53818971730599818</v>
      </c>
      <c r="L1271" s="4" t="str">
        <f t="shared" si="174"/>
        <v>Under Budget</v>
      </c>
      <c r="M1271">
        <f t="shared" si="175"/>
        <v>2022</v>
      </c>
      <c r="N1271">
        <f t="shared" si="176"/>
        <v>4</v>
      </c>
      <c r="O1271" t="str">
        <f t="shared" si="177"/>
        <v>Apr</v>
      </c>
      <c r="P1271" t="str">
        <f t="shared" si="178"/>
        <v>Q2</v>
      </c>
      <c r="Q1271" t="str">
        <f t="shared" si="179"/>
        <v>2022-04</v>
      </c>
    </row>
    <row r="1272" spans="1:17" x14ac:dyDescent="0.35">
      <c r="A1272" s="2">
        <v>44406</v>
      </c>
      <c r="B1272" t="s">
        <v>37</v>
      </c>
      <c r="C1272" t="s">
        <v>19</v>
      </c>
      <c r="D1272" t="s">
        <v>25</v>
      </c>
      <c r="E1272" s="3">
        <v>29498</v>
      </c>
      <c r="F1272" s="3">
        <v>106725</v>
      </c>
      <c r="G1272" t="s">
        <v>32</v>
      </c>
      <c r="H1272" s="3" t="s">
        <v>1305</v>
      </c>
      <c r="I1272" s="3">
        <f t="shared" si="171"/>
        <v>77227</v>
      </c>
      <c r="J1272" s="4">
        <f t="shared" si="172"/>
        <v>2.6180419011458405</v>
      </c>
      <c r="K1272" s="5">
        <f t="shared" si="173"/>
        <v>3.6180419011458405</v>
      </c>
      <c r="L1272" s="4" t="str">
        <f t="shared" si="174"/>
        <v>Over Budget</v>
      </c>
      <c r="M1272">
        <f t="shared" si="175"/>
        <v>2021</v>
      </c>
      <c r="N1272">
        <f t="shared" si="176"/>
        <v>7</v>
      </c>
      <c r="O1272" t="str">
        <f t="shared" si="177"/>
        <v>Jul</v>
      </c>
      <c r="P1272" t="str">
        <f t="shared" si="178"/>
        <v>Q3</v>
      </c>
      <c r="Q1272" t="str">
        <f t="shared" si="179"/>
        <v>2021-07</v>
      </c>
    </row>
    <row r="1273" spans="1:17" x14ac:dyDescent="0.35">
      <c r="A1273" s="2">
        <v>44502</v>
      </c>
      <c r="B1273" t="s">
        <v>41</v>
      </c>
      <c r="C1273" t="s">
        <v>43</v>
      </c>
      <c r="D1273" t="s">
        <v>30</v>
      </c>
      <c r="E1273" s="3">
        <v>87003</v>
      </c>
      <c r="F1273" s="3">
        <v>139047</v>
      </c>
      <c r="G1273" t="s">
        <v>26</v>
      </c>
      <c r="H1273" s="3" t="s">
        <v>1306</v>
      </c>
      <c r="I1273" s="3">
        <f t="shared" si="171"/>
        <v>52044</v>
      </c>
      <c r="J1273" s="4">
        <f t="shared" si="172"/>
        <v>0.5981862694389849</v>
      </c>
      <c r="K1273" s="5">
        <f t="shared" si="173"/>
        <v>1.5981862694389848</v>
      </c>
      <c r="L1273" s="4" t="str">
        <f t="shared" si="174"/>
        <v>Over Budget</v>
      </c>
      <c r="M1273">
        <f t="shared" si="175"/>
        <v>2021</v>
      </c>
      <c r="N1273">
        <f t="shared" si="176"/>
        <v>11</v>
      </c>
      <c r="O1273" t="str">
        <f t="shared" si="177"/>
        <v>Nov</v>
      </c>
      <c r="P1273" t="str">
        <f t="shared" si="178"/>
        <v>Q4</v>
      </c>
      <c r="Q1273" t="str">
        <f t="shared" si="179"/>
        <v>2021-11</v>
      </c>
    </row>
    <row r="1274" spans="1:17" x14ac:dyDescent="0.35">
      <c r="A1274" s="2">
        <v>44900</v>
      </c>
      <c r="B1274" t="s">
        <v>55</v>
      </c>
      <c r="C1274" t="s">
        <v>43</v>
      </c>
      <c r="D1274" t="s">
        <v>39</v>
      </c>
      <c r="E1274" s="3">
        <v>70071</v>
      </c>
      <c r="F1274" s="3">
        <v>59935</v>
      </c>
      <c r="G1274" t="s">
        <v>35</v>
      </c>
      <c r="H1274" s="3" t="s">
        <v>1307</v>
      </c>
      <c r="I1274" s="3">
        <f t="shared" si="171"/>
        <v>-10136</v>
      </c>
      <c r="J1274" s="4">
        <f t="shared" si="172"/>
        <v>-0.14465328024432361</v>
      </c>
      <c r="K1274" s="5">
        <f t="shared" si="173"/>
        <v>0.85534671975567633</v>
      </c>
      <c r="L1274" s="4" t="str">
        <f t="shared" si="174"/>
        <v>Under Budget</v>
      </c>
      <c r="M1274">
        <f t="shared" si="175"/>
        <v>2022</v>
      </c>
      <c r="N1274">
        <f t="shared" si="176"/>
        <v>12</v>
      </c>
      <c r="O1274" t="str">
        <f t="shared" si="177"/>
        <v>Dec</v>
      </c>
      <c r="P1274" t="str">
        <f t="shared" si="178"/>
        <v>Q4</v>
      </c>
      <c r="Q1274" t="str">
        <f t="shared" si="179"/>
        <v>2022-12</v>
      </c>
    </row>
    <row r="1275" spans="1:17" x14ac:dyDescent="0.35">
      <c r="A1275" s="2">
        <v>44883</v>
      </c>
      <c r="B1275" t="s">
        <v>28</v>
      </c>
      <c r="C1275" t="s">
        <v>34</v>
      </c>
      <c r="D1275" t="s">
        <v>20</v>
      </c>
      <c r="E1275" s="3">
        <v>23997</v>
      </c>
      <c r="F1275" s="3">
        <v>160746</v>
      </c>
      <c r="G1275" t="s">
        <v>32</v>
      </c>
      <c r="H1275" s="3" t="s">
        <v>1308</v>
      </c>
      <c r="I1275" s="3">
        <f t="shared" si="171"/>
        <v>136749</v>
      </c>
      <c r="J1275" s="4">
        <f t="shared" si="172"/>
        <v>5.6985873234154267</v>
      </c>
      <c r="K1275" s="5">
        <f t="shared" si="173"/>
        <v>6.6985873234154267</v>
      </c>
      <c r="L1275" s="4" t="str">
        <f t="shared" si="174"/>
        <v>Over Budget</v>
      </c>
      <c r="M1275">
        <f t="shared" si="175"/>
        <v>2022</v>
      </c>
      <c r="N1275">
        <f t="shared" si="176"/>
        <v>11</v>
      </c>
      <c r="O1275" t="str">
        <f t="shared" si="177"/>
        <v>Nov</v>
      </c>
      <c r="P1275" t="str">
        <f t="shared" si="178"/>
        <v>Q4</v>
      </c>
      <c r="Q1275" t="str">
        <f t="shared" si="179"/>
        <v>2022-11</v>
      </c>
    </row>
    <row r="1276" spans="1:17" x14ac:dyDescent="0.35">
      <c r="A1276" s="2">
        <v>44481</v>
      </c>
      <c r="B1276" t="s">
        <v>55</v>
      </c>
      <c r="C1276" t="s">
        <v>43</v>
      </c>
      <c r="D1276" t="s">
        <v>58</v>
      </c>
      <c r="E1276" s="3">
        <v>53518</v>
      </c>
      <c r="F1276" s="3">
        <v>133637</v>
      </c>
      <c r="G1276" t="s">
        <v>32</v>
      </c>
      <c r="H1276" s="3" t="s">
        <v>1309</v>
      </c>
      <c r="I1276" s="3">
        <f t="shared" si="171"/>
        <v>80119</v>
      </c>
      <c r="J1276" s="4">
        <f t="shared" si="172"/>
        <v>1.4970477222616689</v>
      </c>
      <c r="K1276" s="5">
        <f t="shared" si="173"/>
        <v>2.4970477222616689</v>
      </c>
      <c r="L1276" s="4" t="str">
        <f t="shared" si="174"/>
        <v>Over Budget</v>
      </c>
      <c r="M1276">
        <f t="shared" si="175"/>
        <v>2021</v>
      </c>
      <c r="N1276">
        <f t="shared" si="176"/>
        <v>10</v>
      </c>
      <c r="O1276" t="str">
        <f t="shared" si="177"/>
        <v>Oct</v>
      </c>
      <c r="P1276" t="str">
        <f t="shared" si="178"/>
        <v>Q4</v>
      </c>
      <c r="Q1276" t="str">
        <f t="shared" si="179"/>
        <v>2021-10</v>
      </c>
    </row>
    <row r="1277" spans="1:17" x14ac:dyDescent="0.35">
      <c r="A1277" s="2">
        <v>44912</v>
      </c>
      <c r="B1277" t="s">
        <v>18</v>
      </c>
      <c r="C1277" t="s">
        <v>29</v>
      </c>
      <c r="D1277" t="s">
        <v>58</v>
      </c>
      <c r="E1277" s="3">
        <v>119885</v>
      </c>
      <c r="F1277" s="3">
        <v>106552</v>
      </c>
      <c r="G1277" t="s">
        <v>26</v>
      </c>
      <c r="H1277" s="3" t="s">
        <v>1310</v>
      </c>
      <c r="I1277" s="3">
        <f t="shared" si="171"/>
        <v>-13333</v>
      </c>
      <c r="J1277" s="4">
        <f t="shared" si="172"/>
        <v>-0.11121491429286399</v>
      </c>
      <c r="K1277" s="5">
        <f t="shared" si="173"/>
        <v>0.88878508570713599</v>
      </c>
      <c r="L1277" s="4" t="str">
        <f t="shared" si="174"/>
        <v>Under Budget</v>
      </c>
      <c r="M1277">
        <f t="shared" si="175"/>
        <v>2022</v>
      </c>
      <c r="N1277">
        <f t="shared" si="176"/>
        <v>12</v>
      </c>
      <c r="O1277" t="str">
        <f t="shared" si="177"/>
        <v>Dec</v>
      </c>
      <c r="P1277" t="str">
        <f t="shared" si="178"/>
        <v>Q4</v>
      </c>
      <c r="Q1277" t="str">
        <f t="shared" si="179"/>
        <v>2022-12</v>
      </c>
    </row>
    <row r="1278" spans="1:17" x14ac:dyDescent="0.35">
      <c r="A1278" s="2">
        <v>44959</v>
      </c>
      <c r="B1278" t="s">
        <v>41</v>
      </c>
      <c r="C1278" t="s">
        <v>23</v>
      </c>
      <c r="D1278" t="s">
        <v>25</v>
      </c>
      <c r="E1278" s="3">
        <v>140480</v>
      </c>
      <c r="F1278" s="3">
        <v>150810</v>
      </c>
      <c r="G1278" t="s">
        <v>26</v>
      </c>
      <c r="H1278" s="3" t="s">
        <v>1311</v>
      </c>
      <c r="I1278" s="3">
        <f t="shared" si="171"/>
        <v>10330</v>
      </c>
      <c r="J1278" s="4">
        <f t="shared" si="172"/>
        <v>7.3533599088838275E-2</v>
      </c>
      <c r="K1278" s="5">
        <f t="shared" si="173"/>
        <v>1.0735335990888382</v>
      </c>
      <c r="L1278" s="4" t="str">
        <f t="shared" si="174"/>
        <v>Over Budget</v>
      </c>
      <c r="M1278">
        <f t="shared" si="175"/>
        <v>2023</v>
      </c>
      <c r="N1278">
        <f t="shared" si="176"/>
        <v>2</v>
      </c>
      <c r="O1278" t="str">
        <f t="shared" si="177"/>
        <v>Feb</v>
      </c>
      <c r="P1278" t="str">
        <f t="shared" si="178"/>
        <v>Q1</v>
      </c>
      <c r="Q1278" t="str">
        <f t="shared" si="179"/>
        <v>2023-02</v>
      </c>
    </row>
    <row r="1279" spans="1:17" x14ac:dyDescent="0.35">
      <c r="A1279" s="2">
        <v>45144</v>
      </c>
      <c r="B1279" t="s">
        <v>41</v>
      </c>
      <c r="C1279" t="s">
        <v>34</v>
      </c>
      <c r="D1279" t="s">
        <v>39</v>
      </c>
      <c r="E1279" s="3">
        <v>34686</v>
      </c>
      <c r="F1279" s="3">
        <v>105044</v>
      </c>
      <c r="G1279" t="s">
        <v>35</v>
      </c>
      <c r="H1279" s="3" t="s">
        <v>1312</v>
      </c>
      <c r="I1279" s="3">
        <f t="shared" si="171"/>
        <v>70358</v>
      </c>
      <c r="J1279" s="4">
        <f t="shared" si="172"/>
        <v>2.0284264544773105</v>
      </c>
      <c r="K1279" s="5">
        <f t="shared" si="173"/>
        <v>3.0284264544773105</v>
      </c>
      <c r="L1279" s="4" t="str">
        <f t="shared" si="174"/>
        <v>Over Budget</v>
      </c>
      <c r="M1279">
        <f t="shared" si="175"/>
        <v>2023</v>
      </c>
      <c r="N1279">
        <f t="shared" si="176"/>
        <v>8</v>
      </c>
      <c r="O1279" t="str">
        <f t="shared" si="177"/>
        <v>Aug</v>
      </c>
      <c r="P1279" t="str">
        <f t="shared" si="178"/>
        <v>Q3</v>
      </c>
      <c r="Q1279" t="str">
        <f t="shared" si="179"/>
        <v>2023-08</v>
      </c>
    </row>
    <row r="1280" spans="1:17" x14ac:dyDescent="0.35">
      <c r="A1280" s="2">
        <v>44577</v>
      </c>
      <c r="B1280" t="s">
        <v>55</v>
      </c>
      <c r="C1280" t="s">
        <v>43</v>
      </c>
      <c r="D1280" t="s">
        <v>30</v>
      </c>
      <c r="E1280" s="3">
        <v>95736</v>
      </c>
      <c r="F1280" s="3">
        <v>52435</v>
      </c>
      <c r="G1280" t="s">
        <v>26</v>
      </c>
      <c r="H1280" s="3" t="s">
        <v>1313</v>
      </c>
      <c r="I1280" s="3">
        <f t="shared" si="171"/>
        <v>-43301</v>
      </c>
      <c r="J1280" s="4">
        <f t="shared" si="172"/>
        <v>-0.45229589705022144</v>
      </c>
      <c r="K1280" s="5">
        <f t="shared" si="173"/>
        <v>0.54770410294977856</v>
      </c>
      <c r="L1280" s="4" t="str">
        <f t="shared" si="174"/>
        <v>Under Budget</v>
      </c>
      <c r="M1280">
        <f t="shared" si="175"/>
        <v>2022</v>
      </c>
      <c r="N1280">
        <f t="shared" si="176"/>
        <v>1</v>
      </c>
      <c r="O1280" t="str">
        <f t="shared" si="177"/>
        <v>Jan</v>
      </c>
      <c r="P1280" t="str">
        <f t="shared" si="178"/>
        <v>Q1</v>
      </c>
      <c r="Q1280" t="str">
        <f t="shared" si="179"/>
        <v>2022-01</v>
      </c>
    </row>
    <row r="1281" spans="1:17" x14ac:dyDescent="0.35">
      <c r="A1281" s="2">
        <v>44656</v>
      </c>
      <c r="B1281" t="s">
        <v>18</v>
      </c>
      <c r="C1281" t="s">
        <v>19</v>
      </c>
      <c r="D1281" t="s">
        <v>20</v>
      </c>
      <c r="E1281" s="3">
        <v>85691</v>
      </c>
      <c r="F1281" s="3">
        <v>150496</v>
      </c>
      <c r="G1281" t="s">
        <v>35</v>
      </c>
      <c r="H1281" s="3" t="s">
        <v>1314</v>
      </c>
      <c r="I1281" s="3">
        <f t="shared" si="171"/>
        <v>64805</v>
      </c>
      <c r="J1281" s="4">
        <f t="shared" si="172"/>
        <v>0.75626378499492364</v>
      </c>
      <c r="K1281" s="5">
        <f t="shared" si="173"/>
        <v>1.7562637849949236</v>
      </c>
      <c r="L1281" s="4" t="str">
        <f t="shared" si="174"/>
        <v>Over Budget</v>
      </c>
      <c r="M1281">
        <f t="shared" si="175"/>
        <v>2022</v>
      </c>
      <c r="N1281">
        <f t="shared" si="176"/>
        <v>4</v>
      </c>
      <c r="O1281" t="str">
        <f t="shared" si="177"/>
        <v>Apr</v>
      </c>
      <c r="P1281" t="str">
        <f t="shared" si="178"/>
        <v>Q2</v>
      </c>
      <c r="Q1281" t="str">
        <f t="shared" si="179"/>
        <v>2022-04</v>
      </c>
    </row>
    <row r="1282" spans="1:17" x14ac:dyDescent="0.35">
      <c r="A1282" s="2">
        <v>45227</v>
      </c>
      <c r="B1282" t="s">
        <v>55</v>
      </c>
      <c r="C1282" t="s">
        <v>43</v>
      </c>
      <c r="D1282" t="s">
        <v>20</v>
      </c>
      <c r="E1282" s="3">
        <v>23074</v>
      </c>
      <c r="F1282" s="3">
        <v>133175</v>
      </c>
      <c r="G1282" t="s">
        <v>35</v>
      </c>
      <c r="H1282" s="3" t="s">
        <v>1315</v>
      </c>
      <c r="I1282" s="3">
        <f t="shared" si="171"/>
        <v>110101</v>
      </c>
      <c r="J1282" s="4">
        <f t="shared" si="172"/>
        <v>4.7716477420473256</v>
      </c>
      <c r="K1282" s="5">
        <f t="shared" si="173"/>
        <v>5.7716477420473256</v>
      </c>
      <c r="L1282" s="4" t="str">
        <f t="shared" si="174"/>
        <v>Over Budget</v>
      </c>
      <c r="M1282">
        <f t="shared" si="175"/>
        <v>2023</v>
      </c>
      <c r="N1282">
        <f t="shared" si="176"/>
        <v>10</v>
      </c>
      <c r="O1282" t="str">
        <f t="shared" si="177"/>
        <v>Oct</v>
      </c>
      <c r="P1282" t="str">
        <f t="shared" si="178"/>
        <v>Q4</v>
      </c>
      <c r="Q1282" t="str">
        <f t="shared" si="179"/>
        <v>2023-10</v>
      </c>
    </row>
    <row r="1283" spans="1:17" x14ac:dyDescent="0.35">
      <c r="A1283" s="2">
        <v>44225</v>
      </c>
      <c r="B1283" t="s">
        <v>37</v>
      </c>
      <c r="C1283" t="s">
        <v>24</v>
      </c>
      <c r="D1283" t="s">
        <v>25</v>
      </c>
      <c r="E1283" s="3">
        <v>28091</v>
      </c>
      <c r="F1283" s="3">
        <v>131579</v>
      </c>
      <c r="G1283" t="s">
        <v>32</v>
      </c>
      <c r="H1283" s="3" t="s">
        <v>1316</v>
      </c>
      <c r="I1283" s="3">
        <f t="shared" si="171"/>
        <v>103488</v>
      </c>
      <c r="J1283" s="4">
        <f t="shared" si="172"/>
        <v>3.6840269125342635</v>
      </c>
      <c r="K1283" s="5">
        <f t="shared" si="173"/>
        <v>4.6840269125342635</v>
      </c>
      <c r="L1283" s="4" t="str">
        <f t="shared" si="174"/>
        <v>Over Budget</v>
      </c>
      <c r="M1283">
        <f t="shared" si="175"/>
        <v>2021</v>
      </c>
      <c r="N1283">
        <f t="shared" si="176"/>
        <v>1</v>
      </c>
      <c r="O1283" t="str">
        <f t="shared" si="177"/>
        <v>Jan</v>
      </c>
      <c r="P1283" t="str">
        <f t="shared" si="178"/>
        <v>Q1</v>
      </c>
      <c r="Q1283" t="str">
        <f t="shared" si="179"/>
        <v>2021-01</v>
      </c>
    </row>
    <row r="1284" spans="1:17" x14ac:dyDescent="0.35">
      <c r="A1284" s="2">
        <v>45103</v>
      </c>
      <c r="B1284" t="s">
        <v>41</v>
      </c>
      <c r="C1284" t="s">
        <v>34</v>
      </c>
      <c r="D1284" t="s">
        <v>25</v>
      </c>
      <c r="E1284" s="3">
        <v>16715</v>
      </c>
      <c r="F1284" s="3">
        <v>167739</v>
      </c>
      <c r="G1284" t="s">
        <v>21</v>
      </c>
      <c r="H1284" s="3" t="s">
        <v>1317</v>
      </c>
      <c r="I1284" s="3">
        <f t="shared" si="171"/>
        <v>151024</v>
      </c>
      <c r="J1284" s="4">
        <f t="shared" si="172"/>
        <v>9.0352378103499849</v>
      </c>
      <c r="K1284" s="5">
        <f t="shared" si="173"/>
        <v>10.035237810349985</v>
      </c>
      <c r="L1284" s="4" t="str">
        <f t="shared" si="174"/>
        <v>Over Budget</v>
      </c>
      <c r="M1284">
        <f t="shared" si="175"/>
        <v>2023</v>
      </c>
      <c r="N1284">
        <f t="shared" si="176"/>
        <v>6</v>
      </c>
      <c r="O1284" t="str">
        <f t="shared" si="177"/>
        <v>Jun</v>
      </c>
      <c r="P1284" t="str">
        <f t="shared" si="178"/>
        <v>Q2</v>
      </c>
      <c r="Q1284" t="str">
        <f t="shared" si="179"/>
        <v>2023-06</v>
      </c>
    </row>
    <row r="1285" spans="1:17" x14ac:dyDescent="0.35">
      <c r="A1285" s="2">
        <v>45253</v>
      </c>
      <c r="B1285" t="s">
        <v>41</v>
      </c>
      <c r="C1285" t="s">
        <v>29</v>
      </c>
      <c r="D1285" t="s">
        <v>30</v>
      </c>
      <c r="E1285" s="3">
        <v>48821</v>
      </c>
      <c r="F1285" s="3">
        <v>101939</v>
      </c>
      <c r="G1285" t="s">
        <v>21</v>
      </c>
      <c r="H1285" s="3" t="s">
        <v>1318</v>
      </c>
      <c r="I1285" s="3">
        <f t="shared" ref="I1285:I1348" si="180">F1285-E1285</f>
        <v>53118</v>
      </c>
      <c r="J1285" s="4">
        <f t="shared" ref="J1285:J1348" si="181">IFERROR(I1285/E1285,0)</f>
        <v>1.0880154032076361</v>
      </c>
      <c r="K1285" s="5">
        <f t="shared" ref="K1285:K1348" si="182">IFERROR(F1285/E1285,0)</f>
        <v>2.0880154032076361</v>
      </c>
      <c r="L1285" s="4" t="str">
        <f t="shared" ref="L1285:L1348" si="183">IF(I1285&gt;0,"Over Budget",IF(I1285&lt;0,"Under Budget","On Budget"))</f>
        <v>Over Budget</v>
      </c>
      <c r="M1285">
        <f t="shared" ref="M1285:M1348" si="184">YEAR(A1285)</f>
        <v>2023</v>
      </c>
      <c r="N1285">
        <f t="shared" ref="N1285:N1348" si="185">MONTH(A1285)</f>
        <v>11</v>
      </c>
      <c r="O1285" t="str">
        <f t="shared" ref="O1285:O1348" si="186">TEXT(A1285,"mmm")</f>
        <v>Nov</v>
      </c>
      <c r="P1285" t="str">
        <f t="shared" ref="P1285:P1348" si="187">"Q"&amp;ROUNDUP(MONTH(A1285)/3,0)</f>
        <v>Q4</v>
      </c>
      <c r="Q1285" t="str">
        <f t="shared" ref="Q1285:Q1348" si="188">TEXT(A1285,"yyyy-mm")</f>
        <v>2023-11</v>
      </c>
    </row>
    <row r="1286" spans="1:17" x14ac:dyDescent="0.35">
      <c r="A1286" s="2">
        <v>45075</v>
      </c>
      <c r="B1286" t="s">
        <v>37</v>
      </c>
      <c r="C1286" t="s">
        <v>43</v>
      </c>
      <c r="D1286" t="s">
        <v>30</v>
      </c>
      <c r="E1286" s="3">
        <v>30199</v>
      </c>
      <c r="F1286" s="3">
        <v>62384</v>
      </c>
      <c r="G1286" t="s">
        <v>26</v>
      </c>
      <c r="H1286" s="3" t="s">
        <v>1319</v>
      </c>
      <c r="I1286" s="3">
        <f t="shared" si="180"/>
        <v>32185</v>
      </c>
      <c r="J1286" s="4">
        <f t="shared" si="181"/>
        <v>1.0657637670121527</v>
      </c>
      <c r="K1286" s="5">
        <f t="shared" si="182"/>
        <v>2.0657637670121529</v>
      </c>
      <c r="L1286" s="4" t="str">
        <f t="shared" si="183"/>
        <v>Over Budget</v>
      </c>
      <c r="M1286">
        <f t="shared" si="184"/>
        <v>2023</v>
      </c>
      <c r="N1286">
        <f t="shared" si="185"/>
        <v>5</v>
      </c>
      <c r="O1286" t="str">
        <f t="shared" si="186"/>
        <v>May</v>
      </c>
      <c r="P1286" t="str">
        <f t="shared" si="187"/>
        <v>Q2</v>
      </c>
      <c r="Q1286" t="str">
        <f t="shared" si="188"/>
        <v>2023-05</v>
      </c>
    </row>
    <row r="1287" spans="1:17" x14ac:dyDescent="0.35">
      <c r="A1287" s="2">
        <v>44275</v>
      </c>
      <c r="B1287" t="s">
        <v>18</v>
      </c>
      <c r="C1287" t="s">
        <v>43</v>
      </c>
      <c r="D1287" t="s">
        <v>30</v>
      </c>
      <c r="E1287" s="3">
        <v>144111</v>
      </c>
      <c r="F1287" s="3">
        <v>61013</v>
      </c>
      <c r="G1287" t="s">
        <v>26</v>
      </c>
      <c r="H1287" s="3" t="s">
        <v>1320</v>
      </c>
      <c r="I1287" s="3">
        <f t="shared" si="180"/>
        <v>-83098</v>
      </c>
      <c r="J1287" s="4">
        <f t="shared" si="181"/>
        <v>-0.57662496270236141</v>
      </c>
      <c r="K1287" s="5">
        <f t="shared" si="182"/>
        <v>0.42337503729763865</v>
      </c>
      <c r="L1287" s="4" t="str">
        <f t="shared" si="183"/>
        <v>Under Budget</v>
      </c>
      <c r="M1287">
        <f t="shared" si="184"/>
        <v>2021</v>
      </c>
      <c r="N1287">
        <f t="shared" si="185"/>
        <v>3</v>
      </c>
      <c r="O1287" t="str">
        <f t="shared" si="186"/>
        <v>Mar</v>
      </c>
      <c r="P1287" t="str">
        <f t="shared" si="187"/>
        <v>Q1</v>
      </c>
      <c r="Q1287" t="str">
        <f t="shared" si="188"/>
        <v>2021-03</v>
      </c>
    </row>
    <row r="1288" spans="1:17" x14ac:dyDescent="0.35">
      <c r="A1288" s="2">
        <v>45143</v>
      </c>
      <c r="B1288" t="s">
        <v>41</v>
      </c>
      <c r="C1288" t="s">
        <v>29</v>
      </c>
      <c r="D1288" t="s">
        <v>25</v>
      </c>
      <c r="E1288" s="3">
        <v>15861</v>
      </c>
      <c r="F1288" s="3">
        <v>113010</v>
      </c>
      <c r="G1288" t="s">
        <v>21</v>
      </c>
      <c r="H1288" s="3" t="s">
        <v>1321</v>
      </c>
      <c r="I1288" s="3">
        <f t="shared" si="180"/>
        <v>97149</v>
      </c>
      <c r="J1288" s="4">
        <f t="shared" si="181"/>
        <v>6.1250236428976734</v>
      </c>
      <c r="K1288" s="5">
        <f t="shared" si="182"/>
        <v>7.1250236428976734</v>
      </c>
      <c r="L1288" s="4" t="str">
        <f t="shared" si="183"/>
        <v>Over Budget</v>
      </c>
      <c r="M1288">
        <f t="shared" si="184"/>
        <v>2023</v>
      </c>
      <c r="N1288">
        <f t="shared" si="185"/>
        <v>8</v>
      </c>
      <c r="O1288" t="str">
        <f t="shared" si="186"/>
        <v>Aug</v>
      </c>
      <c r="P1288" t="str">
        <f t="shared" si="187"/>
        <v>Q3</v>
      </c>
      <c r="Q1288" t="str">
        <f t="shared" si="188"/>
        <v>2023-08</v>
      </c>
    </row>
    <row r="1289" spans="1:17" x14ac:dyDescent="0.35">
      <c r="A1289" s="2">
        <v>44655</v>
      </c>
      <c r="B1289" t="s">
        <v>23</v>
      </c>
      <c r="C1289" t="s">
        <v>23</v>
      </c>
      <c r="D1289" t="s">
        <v>39</v>
      </c>
      <c r="E1289" s="3">
        <v>62008</v>
      </c>
      <c r="F1289" s="3">
        <v>17559</v>
      </c>
      <c r="G1289" t="s">
        <v>35</v>
      </c>
      <c r="H1289" s="3" t="s">
        <v>1322</v>
      </c>
      <c r="I1289" s="3">
        <f t="shared" si="180"/>
        <v>-44449</v>
      </c>
      <c r="J1289" s="4">
        <f t="shared" si="181"/>
        <v>-0.71682686105018711</v>
      </c>
      <c r="K1289" s="5">
        <f t="shared" si="182"/>
        <v>0.28317313894981294</v>
      </c>
      <c r="L1289" s="4" t="str">
        <f t="shared" si="183"/>
        <v>Under Budget</v>
      </c>
      <c r="M1289">
        <f t="shared" si="184"/>
        <v>2022</v>
      </c>
      <c r="N1289">
        <f t="shared" si="185"/>
        <v>4</v>
      </c>
      <c r="O1289" t="str">
        <f t="shared" si="186"/>
        <v>Apr</v>
      </c>
      <c r="P1289" t="str">
        <f t="shared" si="187"/>
        <v>Q2</v>
      </c>
      <c r="Q1289" t="str">
        <f t="shared" si="188"/>
        <v>2022-04</v>
      </c>
    </row>
    <row r="1290" spans="1:17" x14ac:dyDescent="0.35">
      <c r="A1290" s="2">
        <v>44766</v>
      </c>
      <c r="B1290" t="s">
        <v>23</v>
      </c>
      <c r="C1290" t="s">
        <v>19</v>
      </c>
      <c r="D1290" t="s">
        <v>25</v>
      </c>
      <c r="E1290" s="3">
        <v>67668</v>
      </c>
      <c r="F1290" s="3">
        <v>81850</v>
      </c>
      <c r="G1290" t="s">
        <v>21</v>
      </c>
      <c r="H1290" s="3" t="s">
        <v>1323</v>
      </c>
      <c r="I1290" s="3">
        <f t="shared" si="180"/>
        <v>14182</v>
      </c>
      <c r="J1290" s="4">
        <f t="shared" si="181"/>
        <v>0.20958207720044925</v>
      </c>
      <c r="K1290" s="5">
        <f t="shared" si="182"/>
        <v>1.2095820772004493</v>
      </c>
      <c r="L1290" s="4" t="str">
        <f t="shared" si="183"/>
        <v>Over Budget</v>
      </c>
      <c r="M1290">
        <f t="shared" si="184"/>
        <v>2022</v>
      </c>
      <c r="N1290">
        <f t="shared" si="185"/>
        <v>7</v>
      </c>
      <c r="O1290" t="str">
        <f t="shared" si="186"/>
        <v>Jul</v>
      </c>
      <c r="P1290" t="str">
        <f t="shared" si="187"/>
        <v>Q3</v>
      </c>
      <c r="Q1290" t="str">
        <f t="shared" si="188"/>
        <v>2022-07</v>
      </c>
    </row>
    <row r="1291" spans="1:17" x14ac:dyDescent="0.35">
      <c r="A1291" s="2">
        <v>44934</v>
      </c>
      <c r="B1291" t="s">
        <v>23</v>
      </c>
      <c r="C1291" t="s">
        <v>19</v>
      </c>
      <c r="D1291" t="s">
        <v>25</v>
      </c>
      <c r="E1291" s="3">
        <v>132494</v>
      </c>
      <c r="F1291" s="3">
        <v>105757</v>
      </c>
      <c r="G1291" t="s">
        <v>35</v>
      </c>
      <c r="H1291" s="3" t="s">
        <v>1324</v>
      </c>
      <c r="I1291" s="3">
        <f t="shared" si="180"/>
        <v>-26737</v>
      </c>
      <c r="J1291" s="4">
        <f t="shared" si="181"/>
        <v>-0.20179781725964949</v>
      </c>
      <c r="K1291" s="5">
        <f t="shared" si="182"/>
        <v>0.79820218274035049</v>
      </c>
      <c r="L1291" s="4" t="str">
        <f t="shared" si="183"/>
        <v>Under Budget</v>
      </c>
      <c r="M1291">
        <f t="shared" si="184"/>
        <v>2023</v>
      </c>
      <c r="N1291">
        <f t="shared" si="185"/>
        <v>1</v>
      </c>
      <c r="O1291" t="str">
        <f t="shared" si="186"/>
        <v>Jan</v>
      </c>
      <c r="P1291" t="str">
        <f t="shared" si="187"/>
        <v>Q1</v>
      </c>
      <c r="Q1291" t="str">
        <f t="shared" si="188"/>
        <v>2023-01</v>
      </c>
    </row>
    <row r="1292" spans="1:17" x14ac:dyDescent="0.35">
      <c r="A1292" s="2">
        <v>44712</v>
      </c>
      <c r="B1292" t="s">
        <v>28</v>
      </c>
      <c r="C1292" t="s">
        <v>23</v>
      </c>
      <c r="D1292" t="s">
        <v>20</v>
      </c>
      <c r="E1292" s="3">
        <v>40691</v>
      </c>
      <c r="F1292" s="3">
        <v>112692</v>
      </c>
      <c r="G1292" t="s">
        <v>35</v>
      </c>
      <c r="H1292" s="3" t="s">
        <v>1325</v>
      </c>
      <c r="I1292" s="3">
        <f t="shared" si="180"/>
        <v>72001</v>
      </c>
      <c r="J1292" s="4">
        <f t="shared" si="181"/>
        <v>1.7694576196210465</v>
      </c>
      <c r="K1292" s="5">
        <f t="shared" si="182"/>
        <v>2.7694576196210465</v>
      </c>
      <c r="L1292" s="4" t="str">
        <f t="shared" si="183"/>
        <v>Over Budget</v>
      </c>
      <c r="M1292">
        <f t="shared" si="184"/>
        <v>2022</v>
      </c>
      <c r="N1292">
        <f t="shared" si="185"/>
        <v>5</v>
      </c>
      <c r="O1292" t="str">
        <f t="shared" si="186"/>
        <v>May</v>
      </c>
      <c r="P1292" t="str">
        <f t="shared" si="187"/>
        <v>Q2</v>
      </c>
      <c r="Q1292" t="str">
        <f t="shared" si="188"/>
        <v>2022-05</v>
      </c>
    </row>
    <row r="1293" spans="1:17" x14ac:dyDescent="0.35">
      <c r="A1293" s="2">
        <v>44593</v>
      </c>
      <c r="B1293" t="s">
        <v>28</v>
      </c>
      <c r="C1293" t="s">
        <v>23</v>
      </c>
      <c r="D1293" t="s">
        <v>30</v>
      </c>
      <c r="E1293" s="3">
        <v>33815</v>
      </c>
      <c r="F1293" s="3">
        <v>16735</v>
      </c>
      <c r="G1293" t="s">
        <v>26</v>
      </c>
      <c r="H1293" s="3" t="s">
        <v>1326</v>
      </c>
      <c r="I1293" s="3">
        <f t="shared" si="180"/>
        <v>-17080</v>
      </c>
      <c r="J1293" s="4">
        <f t="shared" si="181"/>
        <v>-0.50510128641135588</v>
      </c>
      <c r="K1293" s="5">
        <f t="shared" si="182"/>
        <v>0.49489871358864407</v>
      </c>
      <c r="L1293" s="4" t="str">
        <f t="shared" si="183"/>
        <v>Under Budget</v>
      </c>
      <c r="M1293">
        <f t="shared" si="184"/>
        <v>2022</v>
      </c>
      <c r="N1293">
        <f t="shared" si="185"/>
        <v>2</v>
      </c>
      <c r="O1293" t="str">
        <f t="shared" si="186"/>
        <v>Feb</v>
      </c>
      <c r="P1293" t="str">
        <f t="shared" si="187"/>
        <v>Q1</v>
      </c>
      <c r="Q1293" t="str">
        <f t="shared" si="188"/>
        <v>2022-02</v>
      </c>
    </row>
    <row r="1294" spans="1:17" x14ac:dyDescent="0.35">
      <c r="A1294" s="2">
        <v>44235</v>
      </c>
      <c r="B1294" t="s">
        <v>18</v>
      </c>
      <c r="C1294" t="s">
        <v>24</v>
      </c>
      <c r="D1294" t="s">
        <v>58</v>
      </c>
      <c r="E1294" s="3">
        <v>101674</v>
      </c>
      <c r="F1294" s="3">
        <v>79112</v>
      </c>
      <c r="G1294" t="s">
        <v>26</v>
      </c>
      <c r="H1294" s="3" t="s">
        <v>1327</v>
      </c>
      <c r="I1294" s="3">
        <f t="shared" si="180"/>
        <v>-22562</v>
      </c>
      <c r="J1294" s="4">
        <f t="shared" si="181"/>
        <v>-0.22190530519110097</v>
      </c>
      <c r="K1294" s="5">
        <f t="shared" si="182"/>
        <v>0.77809469480889903</v>
      </c>
      <c r="L1294" s="4" t="str">
        <f t="shared" si="183"/>
        <v>Under Budget</v>
      </c>
      <c r="M1294">
        <f t="shared" si="184"/>
        <v>2021</v>
      </c>
      <c r="N1294">
        <f t="shared" si="185"/>
        <v>2</v>
      </c>
      <c r="O1294" t="str">
        <f t="shared" si="186"/>
        <v>Feb</v>
      </c>
      <c r="P1294" t="str">
        <f t="shared" si="187"/>
        <v>Q1</v>
      </c>
      <c r="Q1294" t="str">
        <f t="shared" si="188"/>
        <v>2021-02</v>
      </c>
    </row>
    <row r="1295" spans="1:17" x14ac:dyDescent="0.35">
      <c r="A1295" s="2">
        <v>45083</v>
      </c>
      <c r="B1295" t="s">
        <v>37</v>
      </c>
      <c r="C1295" t="s">
        <v>29</v>
      </c>
      <c r="D1295" t="s">
        <v>30</v>
      </c>
      <c r="E1295" s="3">
        <v>93464</v>
      </c>
      <c r="F1295" s="3">
        <v>59855</v>
      </c>
      <c r="G1295" t="s">
        <v>26</v>
      </c>
      <c r="H1295" s="3" t="s">
        <v>1328</v>
      </c>
      <c r="I1295" s="3">
        <f t="shared" si="180"/>
        <v>-33609</v>
      </c>
      <c r="J1295" s="4">
        <f t="shared" si="181"/>
        <v>-0.3595929983737054</v>
      </c>
      <c r="K1295" s="5">
        <f t="shared" si="182"/>
        <v>0.6404070016262946</v>
      </c>
      <c r="L1295" s="4" t="str">
        <f t="shared" si="183"/>
        <v>Under Budget</v>
      </c>
      <c r="M1295">
        <f t="shared" si="184"/>
        <v>2023</v>
      </c>
      <c r="N1295">
        <f t="shared" si="185"/>
        <v>6</v>
      </c>
      <c r="O1295" t="str">
        <f t="shared" si="186"/>
        <v>Jun</v>
      </c>
      <c r="P1295" t="str">
        <f t="shared" si="187"/>
        <v>Q2</v>
      </c>
      <c r="Q1295" t="str">
        <f t="shared" si="188"/>
        <v>2023-06</v>
      </c>
    </row>
    <row r="1296" spans="1:17" x14ac:dyDescent="0.35">
      <c r="A1296" s="2">
        <v>44993</v>
      </c>
      <c r="B1296" t="s">
        <v>55</v>
      </c>
      <c r="C1296" t="s">
        <v>34</v>
      </c>
      <c r="D1296" t="s">
        <v>39</v>
      </c>
      <c r="E1296" s="3">
        <v>97771</v>
      </c>
      <c r="F1296" s="3">
        <v>81742</v>
      </c>
      <c r="G1296" t="s">
        <v>21</v>
      </c>
      <c r="H1296" s="3" t="s">
        <v>1329</v>
      </c>
      <c r="I1296" s="3">
        <f t="shared" si="180"/>
        <v>-16029</v>
      </c>
      <c r="J1296" s="4">
        <f t="shared" si="181"/>
        <v>-0.16394431886755786</v>
      </c>
      <c r="K1296" s="5">
        <f t="shared" si="182"/>
        <v>0.83605568113244211</v>
      </c>
      <c r="L1296" s="4" t="str">
        <f t="shared" si="183"/>
        <v>Under Budget</v>
      </c>
      <c r="M1296">
        <f t="shared" si="184"/>
        <v>2023</v>
      </c>
      <c r="N1296">
        <f t="shared" si="185"/>
        <v>3</v>
      </c>
      <c r="O1296" t="str">
        <f t="shared" si="186"/>
        <v>Mar</v>
      </c>
      <c r="P1296" t="str">
        <f t="shared" si="187"/>
        <v>Q1</v>
      </c>
      <c r="Q1296" t="str">
        <f t="shared" si="188"/>
        <v>2023-03</v>
      </c>
    </row>
    <row r="1297" spans="1:17" x14ac:dyDescent="0.35">
      <c r="A1297" s="2">
        <v>44353</v>
      </c>
      <c r="B1297" t="s">
        <v>18</v>
      </c>
      <c r="C1297" t="s">
        <v>19</v>
      </c>
      <c r="D1297" t="s">
        <v>39</v>
      </c>
      <c r="E1297" s="3">
        <v>96553</v>
      </c>
      <c r="F1297" s="3">
        <v>99578</v>
      </c>
      <c r="G1297" t="s">
        <v>21</v>
      </c>
      <c r="H1297" s="3" t="s">
        <v>1330</v>
      </c>
      <c r="I1297" s="3">
        <f t="shared" si="180"/>
        <v>3025</v>
      </c>
      <c r="J1297" s="4">
        <f t="shared" si="181"/>
        <v>3.1329943140037078E-2</v>
      </c>
      <c r="K1297" s="5">
        <f t="shared" si="182"/>
        <v>1.0313299431400371</v>
      </c>
      <c r="L1297" s="4" t="str">
        <f t="shared" si="183"/>
        <v>Over Budget</v>
      </c>
      <c r="M1297">
        <f t="shared" si="184"/>
        <v>2021</v>
      </c>
      <c r="N1297">
        <f t="shared" si="185"/>
        <v>6</v>
      </c>
      <c r="O1297" t="str">
        <f t="shared" si="186"/>
        <v>Jun</v>
      </c>
      <c r="P1297" t="str">
        <f t="shared" si="187"/>
        <v>Q2</v>
      </c>
      <c r="Q1297" t="str">
        <f t="shared" si="188"/>
        <v>2021-06</v>
      </c>
    </row>
    <row r="1298" spans="1:17" x14ac:dyDescent="0.35">
      <c r="A1298" s="2">
        <v>45080</v>
      </c>
      <c r="B1298" t="s">
        <v>55</v>
      </c>
      <c r="C1298" t="s">
        <v>23</v>
      </c>
      <c r="D1298" t="s">
        <v>30</v>
      </c>
      <c r="E1298" s="3">
        <v>137602</v>
      </c>
      <c r="F1298" s="3">
        <v>131124</v>
      </c>
      <c r="G1298" t="s">
        <v>21</v>
      </c>
      <c r="H1298" s="3" t="s">
        <v>1331</v>
      </c>
      <c r="I1298" s="3">
        <f t="shared" si="180"/>
        <v>-6478</v>
      </c>
      <c r="J1298" s="4">
        <f t="shared" si="181"/>
        <v>-4.7077804101684571E-2</v>
      </c>
      <c r="K1298" s="5">
        <f t="shared" si="182"/>
        <v>0.95292219589831539</v>
      </c>
      <c r="L1298" s="4" t="str">
        <f t="shared" si="183"/>
        <v>Under Budget</v>
      </c>
      <c r="M1298">
        <f t="shared" si="184"/>
        <v>2023</v>
      </c>
      <c r="N1298">
        <f t="shared" si="185"/>
        <v>6</v>
      </c>
      <c r="O1298" t="str">
        <f t="shared" si="186"/>
        <v>Jun</v>
      </c>
      <c r="P1298" t="str">
        <f t="shared" si="187"/>
        <v>Q2</v>
      </c>
      <c r="Q1298" t="str">
        <f t="shared" si="188"/>
        <v>2023-06</v>
      </c>
    </row>
    <row r="1299" spans="1:17" x14ac:dyDescent="0.35">
      <c r="A1299" s="2">
        <v>45170</v>
      </c>
      <c r="B1299" t="s">
        <v>18</v>
      </c>
      <c r="C1299" t="s">
        <v>23</v>
      </c>
      <c r="D1299" t="s">
        <v>30</v>
      </c>
      <c r="E1299" s="3">
        <v>94185</v>
      </c>
      <c r="F1299" s="3">
        <v>125302</v>
      </c>
      <c r="G1299" t="s">
        <v>35</v>
      </c>
      <c r="H1299" s="3" t="s">
        <v>1332</v>
      </c>
      <c r="I1299" s="3">
        <f t="shared" si="180"/>
        <v>31117</v>
      </c>
      <c r="J1299" s="4">
        <f t="shared" si="181"/>
        <v>0.33038169559908692</v>
      </c>
      <c r="K1299" s="5">
        <f t="shared" si="182"/>
        <v>1.3303816955990868</v>
      </c>
      <c r="L1299" s="4" t="str">
        <f t="shared" si="183"/>
        <v>Over Budget</v>
      </c>
      <c r="M1299">
        <f t="shared" si="184"/>
        <v>2023</v>
      </c>
      <c r="N1299">
        <f t="shared" si="185"/>
        <v>9</v>
      </c>
      <c r="O1299" t="str">
        <f t="shared" si="186"/>
        <v>Sep</v>
      </c>
      <c r="P1299" t="str">
        <f t="shared" si="187"/>
        <v>Q3</v>
      </c>
      <c r="Q1299" t="str">
        <f t="shared" si="188"/>
        <v>2023-09</v>
      </c>
    </row>
    <row r="1300" spans="1:17" x14ac:dyDescent="0.35">
      <c r="A1300" s="2">
        <v>45242</v>
      </c>
      <c r="B1300" t="s">
        <v>28</v>
      </c>
      <c r="C1300" t="s">
        <v>29</v>
      </c>
      <c r="D1300" t="s">
        <v>25</v>
      </c>
      <c r="E1300" s="3">
        <v>121184</v>
      </c>
      <c r="F1300" s="3">
        <v>66242</v>
      </c>
      <c r="G1300" t="s">
        <v>26</v>
      </c>
      <c r="H1300" s="3" t="s">
        <v>1333</v>
      </c>
      <c r="I1300" s="3">
        <f t="shared" si="180"/>
        <v>-54942</v>
      </c>
      <c r="J1300" s="4">
        <f t="shared" si="181"/>
        <v>-0.4533766833905466</v>
      </c>
      <c r="K1300" s="5">
        <f t="shared" si="182"/>
        <v>0.5466233166094534</v>
      </c>
      <c r="L1300" s="4" t="str">
        <f t="shared" si="183"/>
        <v>Under Budget</v>
      </c>
      <c r="M1300">
        <f t="shared" si="184"/>
        <v>2023</v>
      </c>
      <c r="N1300">
        <f t="shared" si="185"/>
        <v>11</v>
      </c>
      <c r="O1300" t="str">
        <f t="shared" si="186"/>
        <v>Nov</v>
      </c>
      <c r="P1300" t="str">
        <f t="shared" si="187"/>
        <v>Q4</v>
      </c>
      <c r="Q1300" t="str">
        <f t="shared" si="188"/>
        <v>2023-11</v>
      </c>
    </row>
    <row r="1301" spans="1:17" x14ac:dyDescent="0.35">
      <c r="A1301" s="2">
        <v>45045</v>
      </c>
      <c r="B1301" t="s">
        <v>23</v>
      </c>
      <c r="C1301" t="s">
        <v>34</v>
      </c>
      <c r="D1301" t="s">
        <v>58</v>
      </c>
      <c r="E1301" s="3">
        <v>51026</v>
      </c>
      <c r="F1301" s="3">
        <v>136599</v>
      </c>
      <c r="G1301" t="s">
        <v>32</v>
      </c>
      <c r="H1301" s="3" t="s">
        <v>1334</v>
      </c>
      <c r="I1301" s="3">
        <f t="shared" si="180"/>
        <v>85573</v>
      </c>
      <c r="J1301" s="4">
        <f t="shared" si="181"/>
        <v>1.6770469956492768</v>
      </c>
      <c r="K1301" s="5">
        <f t="shared" si="182"/>
        <v>2.6770469956492766</v>
      </c>
      <c r="L1301" s="4" t="str">
        <f t="shared" si="183"/>
        <v>Over Budget</v>
      </c>
      <c r="M1301">
        <f t="shared" si="184"/>
        <v>2023</v>
      </c>
      <c r="N1301">
        <f t="shared" si="185"/>
        <v>4</v>
      </c>
      <c r="O1301" t="str">
        <f t="shared" si="186"/>
        <v>Apr</v>
      </c>
      <c r="P1301" t="str">
        <f t="shared" si="187"/>
        <v>Q2</v>
      </c>
      <c r="Q1301" t="str">
        <f t="shared" si="188"/>
        <v>2023-04</v>
      </c>
    </row>
    <row r="1302" spans="1:17" x14ac:dyDescent="0.35">
      <c r="A1302" s="2">
        <v>44944</v>
      </c>
      <c r="B1302" t="s">
        <v>37</v>
      </c>
      <c r="C1302" t="s">
        <v>23</v>
      </c>
      <c r="D1302" t="s">
        <v>25</v>
      </c>
      <c r="E1302" s="3">
        <v>130975</v>
      </c>
      <c r="F1302" s="3">
        <v>108465</v>
      </c>
      <c r="G1302" t="s">
        <v>21</v>
      </c>
      <c r="H1302" s="3" t="s">
        <v>1335</v>
      </c>
      <c r="I1302" s="3">
        <f t="shared" si="180"/>
        <v>-22510</v>
      </c>
      <c r="J1302" s="4">
        <f t="shared" si="181"/>
        <v>-0.17186485970605078</v>
      </c>
      <c r="K1302" s="5">
        <f t="shared" si="182"/>
        <v>0.82813514029394919</v>
      </c>
      <c r="L1302" s="4" t="str">
        <f t="shared" si="183"/>
        <v>Under Budget</v>
      </c>
      <c r="M1302">
        <f t="shared" si="184"/>
        <v>2023</v>
      </c>
      <c r="N1302">
        <f t="shared" si="185"/>
        <v>1</v>
      </c>
      <c r="O1302" t="str">
        <f t="shared" si="186"/>
        <v>Jan</v>
      </c>
      <c r="P1302" t="str">
        <f t="shared" si="187"/>
        <v>Q1</v>
      </c>
      <c r="Q1302" t="str">
        <f t="shared" si="188"/>
        <v>2023-01</v>
      </c>
    </row>
    <row r="1303" spans="1:17" x14ac:dyDescent="0.35">
      <c r="A1303" s="2">
        <v>45185</v>
      </c>
      <c r="B1303" t="s">
        <v>28</v>
      </c>
      <c r="C1303" t="s">
        <v>24</v>
      </c>
      <c r="D1303" t="s">
        <v>20</v>
      </c>
      <c r="E1303" s="3">
        <v>15260</v>
      </c>
      <c r="F1303" s="3">
        <v>159064</v>
      </c>
      <c r="G1303" t="s">
        <v>32</v>
      </c>
      <c r="H1303" s="3" t="s">
        <v>1336</v>
      </c>
      <c r="I1303" s="3">
        <f t="shared" si="180"/>
        <v>143804</v>
      </c>
      <c r="J1303" s="4">
        <f t="shared" si="181"/>
        <v>9.4235910878112712</v>
      </c>
      <c r="K1303" s="5">
        <f t="shared" si="182"/>
        <v>10.423591087811271</v>
      </c>
      <c r="L1303" s="4" t="str">
        <f t="shared" si="183"/>
        <v>Over Budget</v>
      </c>
      <c r="M1303">
        <f t="shared" si="184"/>
        <v>2023</v>
      </c>
      <c r="N1303">
        <f t="shared" si="185"/>
        <v>9</v>
      </c>
      <c r="O1303" t="str">
        <f t="shared" si="186"/>
        <v>Sep</v>
      </c>
      <c r="P1303" t="str">
        <f t="shared" si="187"/>
        <v>Q3</v>
      </c>
      <c r="Q1303" t="str">
        <f t="shared" si="188"/>
        <v>2023-09</v>
      </c>
    </row>
    <row r="1304" spans="1:17" x14ac:dyDescent="0.35">
      <c r="A1304" s="2">
        <v>44217</v>
      </c>
      <c r="B1304" t="s">
        <v>37</v>
      </c>
      <c r="C1304" t="s">
        <v>34</v>
      </c>
      <c r="D1304" t="s">
        <v>20</v>
      </c>
      <c r="E1304" s="3">
        <v>133344</v>
      </c>
      <c r="F1304" s="3">
        <v>57755</v>
      </c>
      <c r="G1304" t="s">
        <v>32</v>
      </c>
      <c r="H1304" s="3" t="s">
        <v>1337</v>
      </c>
      <c r="I1304" s="3">
        <f t="shared" si="180"/>
        <v>-75589</v>
      </c>
      <c r="J1304" s="4">
        <f t="shared" si="181"/>
        <v>-0.56687215022798176</v>
      </c>
      <c r="K1304" s="5">
        <f t="shared" si="182"/>
        <v>0.43312784977201824</v>
      </c>
      <c r="L1304" s="4" t="str">
        <f t="shared" si="183"/>
        <v>Under Budget</v>
      </c>
      <c r="M1304">
        <f t="shared" si="184"/>
        <v>2021</v>
      </c>
      <c r="N1304">
        <f t="shared" si="185"/>
        <v>1</v>
      </c>
      <c r="O1304" t="str">
        <f t="shared" si="186"/>
        <v>Jan</v>
      </c>
      <c r="P1304" t="str">
        <f t="shared" si="187"/>
        <v>Q1</v>
      </c>
      <c r="Q1304" t="str">
        <f t="shared" si="188"/>
        <v>2021-01</v>
      </c>
    </row>
    <row r="1305" spans="1:17" x14ac:dyDescent="0.35">
      <c r="A1305" s="2">
        <v>44499</v>
      </c>
      <c r="B1305" t="s">
        <v>55</v>
      </c>
      <c r="C1305" t="s">
        <v>24</v>
      </c>
      <c r="D1305" t="s">
        <v>39</v>
      </c>
      <c r="E1305" s="3">
        <v>112495</v>
      </c>
      <c r="F1305" s="3">
        <v>12043</v>
      </c>
      <c r="G1305" t="s">
        <v>21</v>
      </c>
      <c r="H1305" s="3" t="s">
        <v>1338</v>
      </c>
      <c r="I1305" s="3">
        <f t="shared" si="180"/>
        <v>-100452</v>
      </c>
      <c r="J1305" s="4">
        <f t="shared" si="181"/>
        <v>-0.89294635317125204</v>
      </c>
      <c r="K1305" s="5">
        <f t="shared" si="182"/>
        <v>0.10705364682874795</v>
      </c>
      <c r="L1305" s="4" t="str">
        <f t="shared" si="183"/>
        <v>Under Budget</v>
      </c>
      <c r="M1305">
        <f t="shared" si="184"/>
        <v>2021</v>
      </c>
      <c r="N1305">
        <f t="shared" si="185"/>
        <v>10</v>
      </c>
      <c r="O1305" t="str">
        <f t="shared" si="186"/>
        <v>Oct</v>
      </c>
      <c r="P1305" t="str">
        <f t="shared" si="187"/>
        <v>Q4</v>
      </c>
      <c r="Q1305" t="str">
        <f t="shared" si="188"/>
        <v>2021-10</v>
      </c>
    </row>
    <row r="1306" spans="1:17" x14ac:dyDescent="0.35">
      <c r="A1306" s="2">
        <v>45065</v>
      </c>
      <c r="B1306" t="s">
        <v>18</v>
      </c>
      <c r="C1306" t="s">
        <v>43</v>
      </c>
      <c r="D1306" t="s">
        <v>39</v>
      </c>
      <c r="E1306" s="3">
        <v>11467</v>
      </c>
      <c r="F1306" s="3">
        <v>48022</v>
      </c>
      <c r="G1306" t="s">
        <v>21</v>
      </c>
      <c r="H1306" s="3" t="s">
        <v>1339</v>
      </c>
      <c r="I1306" s="3">
        <f t="shared" si="180"/>
        <v>36555</v>
      </c>
      <c r="J1306" s="4">
        <f t="shared" si="181"/>
        <v>3.1878433766460277</v>
      </c>
      <c r="K1306" s="5">
        <f t="shared" si="182"/>
        <v>4.1878433766460281</v>
      </c>
      <c r="L1306" s="4" t="str">
        <f t="shared" si="183"/>
        <v>Over Budget</v>
      </c>
      <c r="M1306">
        <f t="shared" si="184"/>
        <v>2023</v>
      </c>
      <c r="N1306">
        <f t="shared" si="185"/>
        <v>5</v>
      </c>
      <c r="O1306" t="str">
        <f t="shared" si="186"/>
        <v>May</v>
      </c>
      <c r="P1306" t="str">
        <f t="shared" si="187"/>
        <v>Q2</v>
      </c>
      <c r="Q1306" t="str">
        <f t="shared" si="188"/>
        <v>2023-05</v>
      </c>
    </row>
    <row r="1307" spans="1:17" x14ac:dyDescent="0.35">
      <c r="A1307" s="2">
        <v>44280</v>
      </c>
      <c r="B1307" t="s">
        <v>41</v>
      </c>
      <c r="C1307" t="s">
        <v>19</v>
      </c>
      <c r="D1307" t="s">
        <v>58</v>
      </c>
      <c r="E1307" s="3">
        <v>147173</v>
      </c>
      <c r="F1307" s="3">
        <v>37264</v>
      </c>
      <c r="G1307" t="s">
        <v>21</v>
      </c>
      <c r="H1307" s="3" t="s">
        <v>1340</v>
      </c>
      <c r="I1307" s="3">
        <f t="shared" si="180"/>
        <v>-109909</v>
      </c>
      <c r="J1307" s="4">
        <f t="shared" si="181"/>
        <v>-0.74680138340592361</v>
      </c>
      <c r="K1307" s="5">
        <f t="shared" si="182"/>
        <v>0.25319861659407639</v>
      </c>
      <c r="L1307" s="4" t="str">
        <f t="shared" si="183"/>
        <v>Under Budget</v>
      </c>
      <c r="M1307">
        <f t="shared" si="184"/>
        <v>2021</v>
      </c>
      <c r="N1307">
        <f t="shared" si="185"/>
        <v>3</v>
      </c>
      <c r="O1307" t="str">
        <f t="shared" si="186"/>
        <v>Mar</v>
      </c>
      <c r="P1307" t="str">
        <f t="shared" si="187"/>
        <v>Q1</v>
      </c>
      <c r="Q1307" t="str">
        <f t="shared" si="188"/>
        <v>2021-03</v>
      </c>
    </row>
    <row r="1308" spans="1:17" x14ac:dyDescent="0.35">
      <c r="A1308" s="2">
        <v>44766</v>
      </c>
      <c r="B1308" t="s">
        <v>41</v>
      </c>
      <c r="C1308" t="s">
        <v>23</v>
      </c>
      <c r="D1308" t="s">
        <v>39</v>
      </c>
      <c r="E1308" s="3">
        <v>143832</v>
      </c>
      <c r="F1308" s="3">
        <v>54329</v>
      </c>
      <c r="G1308" t="s">
        <v>26</v>
      </c>
      <c r="H1308" s="3" t="s">
        <v>1341</v>
      </c>
      <c r="I1308" s="3">
        <f t="shared" si="180"/>
        <v>-89503</v>
      </c>
      <c r="J1308" s="4">
        <f t="shared" si="181"/>
        <v>-0.62227459814227715</v>
      </c>
      <c r="K1308" s="5">
        <f t="shared" si="182"/>
        <v>0.37772540185772291</v>
      </c>
      <c r="L1308" s="4" t="str">
        <f t="shared" si="183"/>
        <v>Under Budget</v>
      </c>
      <c r="M1308">
        <f t="shared" si="184"/>
        <v>2022</v>
      </c>
      <c r="N1308">
        <f t="shared" si="185"/>
        <v>7</v>
      </c>
      <c r="O1308" t="str">
        <f t="shared" si="186"/>
        <v>Jul</v>
      </c>
      <c r="P1308" t="str">
        <f t="shared" si="187"/>
        <v>Q3</v>
      </c>
      <c r="Q1308" t="str">
        <f t="shared" si="188"/>
        <v>2022-07</v>
      </c>
    </row>
    <row r="1309" spans="1:17" x14ac:dyDescent="0.35">
      <c r="A1309" s="2">
        <v>45130</v>
      </c>
      <c r="B1309" t="s">
        <v>37</v>
      </c>
      <c r="C1309" t="s">
        <v>34</v>
      </c>
      <c r="D1309" t="s">
        <v>20</v>
      </c>
      <c r="E1309" s="3">
        <v>114725</v>
      </c>
      <c r="F1309" s="3">
        <v>137960</v>
      </c>
      <c r="G1309" t="s">
        <v>32</v>
      </c>
      <c r="H1309" s="3" t="s">
        <v>1342</v>
      </c>
      <c r="I1309" s="3">
        <f t="shared" si="180"/>
        <v>23235</v>
      </c>
      <c r="J1309" s="4">
        <f t="shared" si="181"/>
        <v>0.20252778383089998</v>
      </c>
      <c r="K1309" s="5">
        <f t="shared" si="182"/>
        <v>1.2025277838309001</v>
      </c>
      <c r="L1309" s="4" t="str">
        <f t="shared" si="183"/>
        <v>Over Budget</v>
      </c>
      <c r="M1309">
        <f t="shared" si="184"/>
        <v>2023</v>
      </c>
      <c r="N1309">
        <f t="shared" si="185"/>
        <v>7</v>
      </c>
      <c r="O1309" t="str">
        <f t="shared" si="186"/>
        <v>Jul</v>
      </c>
      <c r="P1309" t="str">
        <f t="shared" si="187"/>
        <v>Q3</v>
      </c>
      <c r="Q1309" t="str">
        <f t="shared" si="188"/>
        <v>2023-07</v>
      </c>
    </row>
    <row r="1310" spans="1:17" x14ac:dyDescent="0.35">
      <c r="A1310" s="2">
        <v>45205</v>
      </c>
      <c r="B1310" t="s">
        <v>23</v>
      </c>
      <c r="C1310" t="s">
        <v>24</v>
      </c>
      <c r="D1310" t="s">
        <v>58</v>
      </c>
      <c r="E1310" s="3">
        <v>44161</v>
      </c>
      <c r="F1310" s="3">
        <v>27876</v>
      </c>
      <c r="G1310" t="s">
        <v>35</v>
      </c>
      <c r="H1310" s="3" t="s">
        <v>1343</v>
      </c>
      <c r="I1310" s="3">
        <f t="shared" si="180"/>
        <v>-16285</v>
      </c>
      <c r="J1310" s="4">
        <f t="shared" si="181"/>
        <v>-0.36876429428681418</v>
      </c>
      <c r="K1310" s="5">
        <f t="shared" si="182"/>
        <v>0.63123570571318588</v>
      </c>
      <c r="L1310" s="4" t="str">
        <f t="shared" si="183"/>
        <v>Under Budget</v>
      </c>
      <c r="M1310">
        <f t="shared" si="184"/>
        <v>2023</v>
      </c>
      <c r="N1310">
        <f t="shared" si="185"/>
        <v>10</v>
      </c>
      <c r="O1310" t="str">
        <f t="shared" si="186"/>
        <v>Oct</v>
      </c>
      <c r="P1310" t="str">
        <f t="shared" si="187"/>
        <v>Q4</v>
      </c>
      <c r="Q1310" t="str">
        <f t="shared" si="188"/>
        <v>2023-10</v>
      </c>
    </row>
    <row r="1311" spans="1:17" x14ac:dyDescent="0.35">
      <c r="A1311" s="2">
        <v>44989</v>
      </c>
      <c r="B1311" t="s">
        <v>23</v>
      </c>
      <c r="C1311" t="s">
        <v>19</v>
      </c>
      <c r="D1311" t="s">
        <v>20</v>
      </c>
      <c r="E1311" s="3">
        <v>120803</v>
      </c>
      <c r="F1311" s="3">
        <v>82732</v>
      </c>
      <c r="G1311" t="s">
        <v>32</v>
      </c>
      <c r="H1311" s="3" t="s">
        <v>1344</v>
      </c>
      <c r="I1311" s="3">
        <f t="shared" si="180"/>
        <v>-38071</v>
      </c>
      <c r="J1311" s="4">
        <f t="shared" si="181"/>
        <v>-0.31514945820881934</v>
      </c>
      <c r="K1311" s="5">
        <f t="shared" si="182"/>
        <v>0.68485054179118066</v>
      </c>
      <c r="L1311" s="4" t="str">
        <f t="shared" si="183"/>
        <v>Under Budget</v>
      </c>
      <c r="M1311">
        <f t="shared" si="184"/>
        <v>2023</v>
      </c>
      <c r="N1311">
        <f t="shared" si="185"/>
        <v>3</v>
      </c>
      <c r="O1311" t="str">
        <f t="shared" si="186"/>
        <v>Mar</v>
      </c>
      <c r="P1311" t="str">
        <f t="shared" si="187"/>
        <v>Q1</v>
      </c>
      <c r="Q1311" t="str">
        <f t="shared" si="188"/>
        <v>2023-03</v>
      </c>
    </row>
    <row r="1312" spans="1:17" x14ac:dyDescent="0.35">
      <c r="A1312" s="2">
        <v>44988</v>
      </c>
      <c r="B1312" t="s">
        <v>37</v>
      </c>
      <c r="C1312" t="s">
        <v>19</v>
      </c>
      <c r="D1312" t="s">
        <v>30</v>
      </c>
      <c r="E1312" s="3">
        <v>97298</v>
      </c>
      <c r="F1312" s="3">
        <v>80290</v>
      </c>
      <c r="G1312" t="s">
        <v>35</v>
      </c>
      <c r="H1312" s="3" t="s">
        <v>1345</v>
      </c>
      <c r="I1312" s="3">
        <f t="shared" si="180"/>
        <v>-17008</v>
      </c>
      <c r="J1312" s="4">
        <f t="shared" si="181"/>
        <v>-0.17480318197701905</v>
      </c>
      <c r="K1312" s="5">
        <f t="shared" si="182"/>
        <v>0.82519681802298095</v>
      </c>
      <c r="L1312" s="4" t="str">
        <f t="shared" si="183"/>
        <v>Under Budget</v>
      </c>
      <c r="M1312">
        <f t="shared" si="184"/>
        <v>2023</v>
      </c>
      <c r="N1312">
        <f t="shared" si="185"/>
        <v>3</v>
      </c>
      <c r="O1312" t="str">
        <f t="shared" si="186"/>
        <v>Mar</v>
      </c>
      <c r="P1312" t="str">
        <f t="shared" si="187"/>
        <v>Q1</v>
      </c>
      <c r="Q1312" t="str">
        <f t="shared" si="188"/>
        <v>2023-03</v>
      </c>
    </row>
    <row r="1313" spans="1:17" x14ac:dyDescent="0.35">
      <c r="A1313" s="2">
        <v>44688</v>
      </c>
      <c r="B1313" t="s">
        <v>28</v>
      </c>
      <c r="C1313" t="s">
        <v>23</v>
      </c>
      <c r="D1313" t="s">
        <v>30</v>
      </c>
      <c r="E1313" s="3">
        <v>28083</v>
      </c>
      <c r="F1313" s="3">
        <v>101240</v>
      </c>
      <c r="G1313" t="s">
        <v>32</v>
      </c>
      <c r="H1313" s="3" t="s">
        <v>1346</v>
      </c>
      <c r="I1313" s="3">
        <f t="shared" si="180"/>
        <v>73157</v>
      </c>
      <c r="J1313" s="4">
        <f t="shared" si="181"/>
        <v>2.6050279528540399</v>
      </c>
      <c r="K1313" s="5">
        <f t="shared" si="182"/>
        <v>3.6050279528540399</v>
      </c>
      <c r="L1313" s="4" t="str">
        <f t="shared" si="183"/>
        <v>Over Budget</v>
      </c>
      <c r="M1313">
        <f t="shared" si="184"/>
        <v>2022</v>
      </c>
      <c r="N1313">
        <f t="shared" si="185"/>
        <v>5</v>
      </c>
      <c r="O1313" t="str">
        <f t="shared" si="186"/>
        <v>May</v>
      </c>
      <c r="P1313" t="str">
        <f t="shared" si="187"/>
        <v>Q2</v>
      </c>
      <c r="Q1313" t="str">
        <f t="shared" si="188"/>
        <v>2022-05</v>
      </c>
    </row>
    <row r="1314" spans="1:17" x14ac:dyDescent="0.35">
      <c r="A1314" s="2">
        <v>44404</v>
      </c>
      <c r="B1314" t="s">
        <v>41</v>
      </c>
      <c r="C1314" t="s">
        <v>19</v>
      </c>
      <c r="D1314" t="s">
        <v>58</v>
      </c>
      <c r="E1314" s="3">
        <v>60723</v>
      </c>
      <c r="F1314" s="3">
        <v>55441</v>
      </c>
      <c r="G1314" t="s">
        <v>32</v>
      </c>
      <c r="H1314" s="3" t="s">
        <v>1347</v>
      </c>
      <c r="I1314" s="3">
        <f t="shared" si="180"/>
        <v>-5282</v>
      </c>
      <c r="J1314" s="4">
        <f t="shared" si="181"/>
        <v>-8.6985162129670807E-2</v>
      </c>
      <c r="K1314" s="5">
        <f t="shared" si="182"/>
        <v>0.91301483787032922</v>
      </c>
      <c r="L1314" s="4" t="str">
        <f t="shared" si="183"/>
        <v>Under Budget</v>
      </c>
      <c r="M1314">
        <f t="shared" si="184"/>
        <v>2021</v>
      </c>
      <c r="N1314">
        <f t="shared" si="185"/>
        <v>7</v>
      </c>
      <c r="O1314" t="str">
        <f t="shared" si="186"/>
        <v>Jul</v>
      </c>
      <c r="P1314" t="str">
        <f t="shared" si="187"/>
        <v>Q3</v>
      </c>
      <c r="Q1314" t="str">
        <f t="shared" si="188"/>
        <v>2021-07</v>
      </c>
    </row>
    <row r="1315" spans="1:17" x14ac:dyDescent="0.35">
      <c r="A1315" s="2">
        <v>45280</v>
      </c>
      <c r="B1315" t="s">
        <v>28</v>
      </c>
      <c r="C1315" t="s">
        <v>23</v>
      </c>
      <c r="D1315" t="s">
        <v>25</v>
      </c>
      <c r="E1315" s="3">
        <v>122660</v>
      </c>
      <c r="F1315" s="3">
        <v>67155</v>
      </c>
      <c r="G1315" t="s">
        <v>26</v>
      </c>
      <c r="H1315" s="3" t="s">
        <v>1348</v>
      </c>
      <c r="I1315" s="3">
        <f t="shared" si="180"/>
        <v>-55505</v>
      </c>
      <c r="J1315" s="4">
        <f t="shared" si="181"/>
        <v>-0.45251100603293659</v>
      </c>
      <c r="K1315" s="5">
        <f t="shared" si="182"/>
        <v>0.54748899396706341</v>
      </c>
      <c r="L1315" s="4" t="str">
        <f t="shared" si="183"/>
        <v>Under Budget</v>
      </c>
      <c r="M1315">
        <f t="shared" si="184"/>
        <v>2023</v>
      </c>
      <c r="N1315">
        <f t="shared" si="185"/>
        <v>12</v>
      </c>
      <c r="O1315" t="str">
        <f t="shared" si="186"/>
        <v>Dec</v>
      </c>
      <c r="P1315" t="str">
        <f t="shared" si="187"/>
        <v>Q4</v>
      </c>
      <c r="Q1315" t="str">
        <f t="shared" si="188"/>
        <v>2023-12</v>
      </c>
    </row>
    <row r="1316" spans="1:17" x14ac:dyDescent="0.35">
      <c r="A1316" s="2">
        <v>44626</v>
      </c>
      <c r="B1316" t="s">
        <v>55</v>
      </c>
      <c r="C1316" t="s">
        <v>43</v>
      </c>
      <c r="D1316" t="s">
        <v>39</v>
      </c>
      <c r="E1316" s="3">
        <v>115071</v>
      </c>
      <c r="F1316" s="3">
        <v>90734</v>
      </c>
      <c r="G1316" t="s">
        <v>35</v>
      </c>
      <c r="H1316" s="3" t="s">
        <v>1349</v>
      </c>
      <c r="I1316" s="3">
        <f t="shared" si="180"/>
        <v>-24337</v>
      </c>
      <c r="J1316" s="4">
        <f t="shared" si="181"/>
        <v>-0.21149551146683351</v>
      </c>
      <c r="K1316" s="5">
        <f t="shared" si="182"/>
        <v>0.78850448853316646</v>
      </c>
      <c r="L1316" s="4" t="str">
        <f t="shared" si="183"/>
        <v>Under Budget</v>
      </c>
      <c r="M1316">
        <f t="shared" si="184"/>
        <v>2022</v>
      </c>
      <c r="N1316">
        <f t="shared" si="185"/>
        <v>3</v>
      </c>
      <c r="O1316" t="str">
        <f t="shared" si="186"/>
        <v>Mar</v>
      </c>
      <c r="P1316" t="str">
        <f t="shared" si="187"/>
        <v>Q1</v>
      </c>
      <c r="Q1316" t="str">
        <f t="shared" si="188"/>
        <v>2022-03</v>
      </c>
    </row>
    <row r="1317" spans="1:17" x14ac:dyDescent="0.35">
      <c r="A1317" s="2">
        <v>45181</v>
      </c>
      <c r="B1317" t="s">
        <v>41</v>
      </c>
      <c r="C1317" t="s">
        <v>23</v>
      </c>
      <c r="D1317" t="s">
        <v>58</v>
      </c>
      <c r="E1317" s="3">
        <v>97258</v>
      </c>
      <c r="F1317" s="3">
        <v>16723</v>
      </c>
      <c r="G1317" t="s">
        <v>21</v>
      </c>
      <c r="H1317" s="3" t="s">
        <v>1350</v>
      </c>
      <c r="I1317" s="3">
        <f t="shared" si="180"/>
        <v>-80535</v>
      </c>
      <c r="J1317" s="4">
        <f t="shared" si="181"/>
        <v>-0.82805527565855763</v>
      </c>
      <c r="K1317" s="5">
        <f t="shared" si="182"/>
        <v>0.17194472434144234</v>
      </c>
      <c r="L1317" s="4" t="str">
        <f t="shared" si="183"/>
        <v>Under Budget</v>
      </c>
      <c r="M1317">
        <f t="shared" si="184"/>
        <v>2023</v>
      </c>
      <c r="N1317">
        <f t="shared" si="185"/>
        <v>9</v>
      </c>
      <c r="O1317" t="str">
        <f t="shared" si="186"/>
        <v>Sep</v>
      </c>
      <c r="P1317" t="str">
        <f t="shared" si="187"/>
        <v>Q3</v>
      </c>
      <c r="Q1317" t="str">
        <f t="shared" si="188"/>
        <v>2023-09</v>
      </c>
    </row>
    <row r="1318" spans="1:17" x14ac:dyDescent="0.35">
      <c r="A1318" s="2">
        <v>44716</v>
      </c>
      <c r="B1318" t="s">
        <v>55</v>
      </c>
      <c r="C1318" t="s">
        <v>29</v>
      </c>
      <c r="D1318" t="s">
        <v>39</v>
      </c>
      <c r="E1318" s="3">
        <v>105735</v>
      </c>
      <c r="F1318" s="3">
        <v>70058</v>
      </c>
      <c r="G1318" t="s">
        <v>21</v>
      </c>
      <c r="H1318" s="3" t="s">
        <v>1351</v>
      </c>
      <c r="I1318" s="3">
        <f t="shared" si="180"/>
        <v>-35677</v>
      </c>
      <c r="J1318" s="4">
        <f t="shared" si="181"/>
        <v>-0.3374190192462288</v>
      </c>
      <c r="K1318" s="5">
        <f t="shared" si="182"/>
        <v>0.66258098075377125</v>
      </c>
      <c r="L1318" s="4" t="str">
        <f t="shared" si="183"/>
        <v>Under Budget</v>
      </c>
      <c r="M1318">
        <f t="shared" si="184"/>
        <v>2022</v>
      </c>
      <c r="N1318">
        <f t="shared" si="185"/>
        <v>6</v>
      </c>
      <c r="O1318" t="str">
        <f t="shared" si="186"/>
        <v>Jun</v>
      </c>
      <c r="P1318" t="str">
        <f t="shared" si="187"/>
        <v>Q2</v>
      </c>
      <c r="Q1318" t="str">
        <f t="shared" si="188"/>
        <v>2022-06</v>
      </c>
    </row>
    <row r="1319" spans="1:17" x14ac:dyDescent="0.35">
      <c r="A1319" s="2">
        <v>44787</v>
      </c>
      <c r="B1319" t="s">
        <v>18</v>
      </c>
      <c r="C1319" t="s">
        <v>24</v>
      </c>
      <c r="D1319" t="s">
        <v>20</v>
      </c>
      <c r="E1319" s="3">
        <v>72071</v>
      </c>
      <c r="F1319" s="3">
        <v>91454</v>
      </c>
      <c r="G1319" t="s">
        <v>26</v>
      </c>
      <c r="H1319" s="3" t="s">
        <v>1352</v>
      </c>
      <c r="I1319" s="3">
        <f t="shared" si="180"/>
        <v>19383</v>
      </c>
      <c r="J1319" s="4">
        <f t="shared" si="181"/>
        <v>0.26894312552899224</v>
      </c>
      <c r="K1319" s="5">
        <f t="shared" si="182"/>
        <v>1.2689431255289922</v>
      </c>
      <c r="L1319" s="4" t="str">
        <f t="shared" si="183"/>
        <v>Over Budget</v>
      </c>
      <c r="M1319">
        <f t="shared" si="184"/>
        <v>2022</v>
      </c>
      <c r="N1319">
        <f t="shared" si="185"/>
        <v>8</v>
      </c>
      <c r="O1319" t="str">
        <f t="shared" si="186"/>
        <v>Aug</v>
      </c>
      <c r="P1319" t="str">
        <f t="shared" si="187"/>
        <v>Q3</v>
      </c>
      <c r="Q1319" t="str">
        <f t="shared" si="188"/>
        <v>2022-08</v>
      </c>
    </row>
    <row r="1320" spans="1:17" x14ac:dyDescent="0.35">
      <c r="A1320" s="2">
        <v>45247</v>
      </c>
      <c r="B1320" t="s">
        <v>28</v>
      </c>
      <c r="C1320" t="s">
        <v>29</v>
      </c>
      <c r="D1320" t="s">
        <v>25</v>
      </c>
      <c r="E1320" s="3">
        <v>104968</v>
      </c>
      <c r="F1320" s="3">
        <v>119388</v>
      </c>
      <c r="G1320" t="s">
        <v>21</v>
      </c>
      <c r="H1320" s="3" t="s">
        <v>1353</v>
      </c>
      <c r="I1320" s="3">
        <f t="shared" si="180"/>
        <v>14420</v>
      </c>
      <c r="J1320" s="4">
        <f t="shared" si="181"/>
        <v>0.13737520006097095</v>
      </c>
      <c r="K1320" s="5">
        <f t="shared" si="182"/>
        <v>1.1373752000609709</v>
      </c>
      <c r="L1320" s="4" t="str">
        <f t="shared" si="183"/>
        <v>Over Budget</v>
      </c>
      <c r="M1320">
        <f t="shared" si="184"/>
        <v>2023</v>
      </c>
      <c r="N1320">
        <f t="shared" si="185"/>
        <v>11</v>
      </c>
      <c r="O1320" t="str">
        <f t="shared" si="186"/>
        <v>Nov</v>
      </c>
      <c r="P1320" t="str">
        <f t="shared" si="187"/>
        <v>Q4</v>
      </c>
      <c r="Q1320" t="str">
        <f t="shared" si="188"/>
        <v>2023-11</v>
      </c>
    </row>
    <row r="1321" spans="1:17" x14ac:dyDescent="0.35">
      <c r="A1321" s="2">
        <v>44395</v>
      </c>
      <c r="B1321" t="s">
        <v>37</v>
      </c>
      <c r="C1321" t="s">
        <v>19</v>
      </c>
      <c r="D1321" t="s">
        <v>39</v>
      </c>
      <c r="E1321" s="3">
        <v>64094</v>
      </c>
      <c r="F1321" s="3">
        <v>58636</v>
      </c>
      <c r="G1321" t="s">
        <v>32</v>
      </c>
      <c r="H1321" s="3" t="s">
        <v>1354</v>
      </c>
      <c r="I1321" s="3">
        <f t="shared" si="180"/>
        <v>-5458</v>
      </c>
      <c r="J1321" s="4">
        <f t="shared" si="181"/>
        <v>-8.5156176865229194E-2</v>
      </c>
      <c r="K1321" s="5">
        <f t="shared" si="182"/>
        <v>0.91484382313477075</v>
      </c>
      <c r="L1321" s="4" t="str">
        <f t="shared" si="183"/>
        <v>Under Budget</v>
      </c>
      <c r="M1321">
        <f t="shared" si="184"/>
        <v>2021</v>
      </c>
      <c r="N1321">
        <f t="shared" si="185"/>
        <v>7</v>
      </c>
      <c r="O1321" t="str">
        <f t="shared" si="186"/>
        <v>Jul</v>
      </c>
      <c r="P1321" t="str">
        <f t="shared" si="187"/>
        <v>Q3</v>
      </c>
      <c r="Q1321" t="str">
        <f t="shared" si="188"/>
        <v>2021-07</v>
      </c>
    </row>
    <row r="1322" spans="1:17" x14ac:dyDescent="0.35">
      <c r="A1322" s="2">
        <v>44583</v>
      </c>
      <c r="B1322" t="s">
        <v>41</v>
      </c>
      <c r="C1322" t="s">
        <v>19</v>
      </c>
      <c r="D1322" t="s">
        <v>30</v>
      </c>
      <c r="E1322" s="3">
        <v>52415</v>
      </c>
      <c r="F1322" s="3">
        <v>141338</v>
      </c>
      <c r="G1322" t="s">
        <v>26</v>
      </c>
      <c r="H1322" s="3" t="s">
        <v>1355</v>
      </c>
      <c r="I1322" s="3">
        <f t="shared" si="180"/>
        <v>88923</v>
      </c>
      <c r="J1322" s="4">
        <f t="shared" si="181"/>
        <v>1.6965181722789278</v>
      </c>
      <c r="K1322" s="5">
        <f t="shared" si="182"/>
        <v>2.6965181722789278</v>
      </c>
      <c r="L1322" s="4" t="str">
        <f t="shared" si="183"/>
        <v>Over Budget</v>
      </c>
      <c r="M1322">
        <f t="shared" si="184"/>
        <v>2022</v>
      </c>
      <c r="N1322">
        <f t="shared" si="185"/>
        <v>1</v>
      </c>
      <c r="O1322" t="str">
        <f t="shared" si="186"/>
        <v>Jan</v>
      </c>
      <c r="P1322" t="str">
        <f t="shared" si="187"/>
        <v>Q1</v>
      </c>
      <c r="Q1322" t="str">
        <f t="shared" si="188"/>
        <v>2022-01</v>
      </c>
    </row>
    <row r="1323" spans="1:17" x14ac:dyDescent="0.35">
      <c r="A1323" s="2">
        <v>44545</v>
      </c>
      <c r="B1323" t="s">
        <v>28</v>
      </c>
      <c r="C1323" t="s">
        <v>19</v>
      </c>
      <c r="D1323" t="s">
        <v>30</v>
      </c>
      <c r="E1323" s="3">
        <v>98251</v>
      </c>
      <c r="F1323" s="3">
        <v>119480</v>
      </c>
      <c r="G1323" t="s">
        <v>35</v>
      </c>
      <c r="H1323" s="3" t="s">
        <v>1356</v>
      </c>
      <c r="I1323" s="3">
        <f t="shared" si="180"/>
        <v>21229</v>
      </c>
      <c r="J1323" s="4">
        <f t="shared" si="181"/>
        <v>0.216069047643281</v>
      </c>
      <c r="K1323" s="5">
        <f t="shared" si="182"/>
        <v>1.2160690476432809</v>
      </c>
      <c r="L1323" s="4" t="str">
        <f t="shared" si="183"/>
        <v>Over Budget</v>
      </c>
      <c r="M1323">
        <f t="shared" si="184"/>
        <v>2021</v>
      </c>
      <c r="N1323">
        <f t="shared" si="185"/>
        <v>12</v>
      </c>
      <c r="O1323" t="str">
        <f t="shared" si="186"/>
        <v>Dec</v>
      </c>
      <c r="P1323" t="str">
        <f t="shared" si="187"/>
        <v>Q4</v>
      </c>
      <c r="Q1323" t="str">
        <f t="shared" si="188"/>
        <v>2021-12</v>
      </c>
    </row>
    <row r="1324" spans="1:17" x14ac:dyDescent="0.35">
      <c r="A1324" s="2">
        <v>45156</v>
      </c>
      <c r="B1324" t="s">
        <v>37</v>
      </c>
      <c r="C1324" t="s">
        <v>23</v>
      </c>
      <c r="D1324" t="s">
        <v>20</v>
      </c>
      <c r="E1324" s="3">
        <v>37124</v>
      </c>
      <c r="F1324" s="3">
        <v>107622</v>
      </c>
      <c r="G1324" t="s">
        <v>26</v>
      </c>
      <c r="H1324" s="3" t="s">
        <v>1357</v>
      </c>
      <c r="I1324" s="3">
        <f t="shared" si="180"/>
        <v>70498</v>
      </c>
      <c r="J1324" s="4">
        <f t="shared" si="181"/>
        <v>1.8989871781058076</v>
      </c>
      <c r="K1324" s="5">
        <f t="shared" si="182"/>
        <v>2.8989871781058074</v>
      </c>
      <c r="L1324" s="4" t="str">
        <f t="shared" si="183"/>
        <v>Over Budget</v>
      </c>
      <c r="M1324">
        <f t="shared" si="184"/>
        <v>2023</v>
      </c>
      <c r="N1324">
        <f t="shared" si="185"/>
        <v>8</v>
      </c>
      <c r="O1324" t="str">
        <f t="shared" si="186"/>
        <v>Aug</v>
      </c>
      <c r="P1324" t="str">
        <f t="shared" si="187"/>
        <v>Q3</v>
      </c>
      <c r="Q1324" t="str">
        <f t="shared" si="188"/>
        <v>2023-08</v>
      </c>
    </row>
    <row r="1325" spans="1:17" x14ac:dyDescent="0.35">
      <c r="A1325" s="2">
        <v>44889</v>
      </c>
      <c r="B1325" t="s">
        <v>18</v>
      </c>
      <c r="C1325" t="s">
        <v>34</v>
      </c>
      <c r="D1325" t="s">
        <v>58</v>
      </c>
      <c r="E1325" s="3">
        <v>33403</v>
      </c>
      <c r="F1325" s="3">
        <v>141624</v>
      </c>
      <c r="G1325" t="s">
        <v>32</v>
      </c>
      <c r="H1325" s="3" t="s">
        <v>1358</v>
      </c>
      <c r="I1325" s="3">
        <f t="shared" si="180"/>
        <v>108221</v>
      </c>
      <c r="J1325" s="4">
        <f t="shared" si="181"/>
        <v>3.2398586953267672</v>
      </c>
      <c r="K1325" s="5">
        <f t="shared" si="182"/>
        <v>4.2398586953267667</v>
      </c>
      <c r="L1325" s="4" t="str">
        <f t="shared" si="183"/>
        <v>Over Budget</v>
      </c>
      <c r="M1325">
        <f t="shared" si="184"/>
        <v>2022</v>
      </c>
      <c r="N1325">
        <f t="shared" si="185"/>
        <v>11</v>
      </c>
      <c r="O1325" t="str">
        <f t="shared" si="186"/>
        <v>Nov</v>
      </c>
      <c r="P1325" t="str">
        <f t="shared" si="187"/>
        <v>Q4</v>
      </c>
      <c r="Q1325" t="str">
        <f t="shared" si="188"/>
        <v>2022-11</v>
      </c>
    </row>
    <row r="1326" spans="1:17" x14ac:dyDescent="0.35">
      <c r="A1326" s="2">
        <v>44574</v>
      </c>
      <c r="B1326" t="s">
        <v>41</v>
      </c>
      <c r="C1326" t="s">
        <v>23</v>
      </c>
      <c r="D1326" t="s">
        <v>39</v>
      </c>
      <c r="E1326" s="3">
        <v>12422</v>
      </c>
      <c r="F1326" s="3">
        <v>70751</v>
      </c>
      <c r="G1326" t="s">
        <v>26</v>
      </c>
      <c r="H1326" s="3" t="s">
        <v>1359</v>
      </c>
      <c r="I1326" s="3">
        <f t="shared" si="180"/>
        <v>58329</v>
      </c>
      <c r="J1326" s="4">
        <f t="shared" si="181"/>
        <v>4.6956206729995174</v>
      </c>
      <c r="K1326" s="5">
        <f t="shared" si="182"/>
        <v>5.6956206729995174</v>
      </c>
      <c r="L1326" s="4" t="str">
        <f t="shared" si="183"/>
        <v>Over Budget</v>
      </c>
      <c r="M1326">
        <f t="shared" si="184"/>
        <v>2022</v>
      </c>
      <c r="N1326">
        <f t="shared" si="185"/>
        <v>1</v>
      </c>
      <c r="O1326" t="str">
        <f t="shared" si="186"/>
        <v>Jan</v>
      </c>
      <c r="P1326" t="str">
        <f t="shared" si="187"/>
        <v>Q1</v>
      </c>
      <c r="Q1326" t="str">
        <f t="shared" si="188"/>
        <v>2022-01</v>
      </c>
    </row>
    <row r="1327" spans="1:17" x14ac:dyDescent="0.35">
      <c r="A1327" s="2">
        <v>45095</v>
      </c>
      <c r="B1327" t="s">
        <v>55</v>
      </c>
      <c r="C1327" t="s">
        <v>24</v>
      </c>
      <c r="D1327" t="s">
        <v>20</v>
      </c>
      <c r="E1327" s="3">
        <v>139457</v>
      </c>
      <c r="F1327" s="3">
        <v>136619</v>
      </c>
      <c r="G1327" t="s">
        <v>32</v>
      </c>
      <c r="H1327" s="3" t="s">
        <v>1360</v>
      </c>
      <c r="I1327" s="3">
        <f t="shared" si="180"/>
        <v>-2838</v>
      </c>
      <c r="J1327" s="4">
        <f t="shared" si="181"/>
        <v>-2.0350358891988211E-2</v>
      </c>
      <c r="K1327" s="5">
        <f t="shared" si="182"/>
        <v>0.97964964110801178</v>
      </c>
      <c r="L1327" s="4" t="str">
        <f t="shared" si="183"/>
        <v>Under Budget</v>
      </c>
      <c r="M1327">
        <f t="shared" si="184"/>
        <v>2023</v>
      </c>
      <c r="N1327">
        <f t="shared" si="185"/>
        <v>6</v>
      </c>
      <c r="O1327" t="str">
        <f t="shared" si="186"/>
        <v>Jun</v>
      </c>
      <c r="P1327" t="str">
        <f t="shared" si="187"/>
        <v>Q2</v>
      </c>
      <c r="Q1327" t="str">
        <f t="shared" si="188"/>
        <v>2023-06</v>
      </c>
    </row>
    <row r="1328" spans="1:17" x14ac:dyDescent="0.35">
      <c r="A1328" s="2">
        <v>45112</v>
      </c>
      <c r="B1328" t="s">
        <v>18</v>
      </c>
      <c r="C1328" t="s">
        <v>23</v>
      </c>
      <c r="D1328" t="s">
        <v>30</v>
      </c>
      <c r="E1328" s="3">
        <v>115894</v>
      </c>
      <c r="F1328" s="3">
        <v>158316</v>
      </c>
      <c r="G1328" t="s">
        <v>26</v>
      </c>
      <c r="H1328" s="3" t="s">
        <v>1361</v>
      </c>
      <c r="I1328" s="3">
        <f t="shared" si="180"/>
        <v>42422</v>
      </c>
      <c r="J1328" s="4">
        <f t="shared" si="181"/>
        <v>0.36604138264275976</v>
      </c>
      <c r="K1328" s="5">
        <f t="shared" si="182"/>
        <v>1.3660413826427598</v>
      </c>
      <c r="L1328" s="4" t="str">
        <f t="shared" si="183"/>
        <v>Over Budget</v>
      </c>
      <c r="M1328">
        <f t="shared" si="184"/>
        <v>2023</v>
      </c>
      <c r="N1328">
        <f t="shared" si="185"/>
        <v>7</v>
      </c>
      <c r="O1328" t="str">
        <f t="shared" si="186"/>
        <v>Jul</v>
      </c>
      <c r="P1328" t="str">
        <f t="shared" si="187"/>
        <v>Q3</v>
      </c>
      <c r="Q1328" t="str">
        <f t="shared" si="188"/>
        <v>2023-07</v>
      </c>
    </row>
    <row r="1329" spans="1:17" x14ac:dyDescent="0.35">
      <c r="A1329" s="2">
        <v>44723</v>
      </c>
      <c r="B1329" t="s">
        <v>23</v>
      </c>
      <c r="C1329" t="s">
        <v>19</v>
      </c>
      <c r="D1329" t="s">
        <v>30</v>
      </c>
      <c r="E1329" s="3">
        <v>85068</v>
      </c>
      <c r="F1329" s="3">
        <v>105073</v>
      </c>
      <c r="G1329" t="s">
        <v>35</v>
      </c>
      <c r="H1329" s="3" t="s">
        <v>1362</v>
      </c>
      <c r="I1329" s="3">
        <f t="shared" si="180"/>
        <v>20005</v>
      </c>
      <c r="J1329" s="4">
        <f t="shared" si="181"/>
        <v>0.23516480932900738</v>
      </c>
      <c r="K1329" s="5">
        <f t="shared" si="182"/>
        <v>1.2351648093290073</v>
      </c>
      <c r="L1329" s="4" t="str">
        <f t="shared" si="183"/>
        <v>Over Budget</v>
      </c>
      <c r="M1329">
        <f t="shared" si="184"/>
        <v>2022</v>
      </c>
      <c r="N1329">
        <f t="shared" si="185"/>
        <v>6</v>
      </c>
      <c r="O1329" t="str">
        <f t="shared" si="186"/>
        <v>Jun</v>
      </c>
      <c r="P1329" t="str">
        <f t="shared" si="187"/>
        <v>Q2</v>
      </c>
      <c r="Q1329" t="str">
        <f t="shared" si="188"/>
        <v>2022-06</v>
      </c>
    </row>
    <row r="1330" spans="1:17" x14ac:dyDescent="0.35">
      <c r="A1330" s="2">
        <v>44930</v>
      </c>
      <c r="B1330" t="s">
        <v>37</v>
      </c>
      <c r="C1330" t="s">
        <v>43</v>
      </c>
      <c r="D1330" t="s">
        <v>30</v>
      </c>
      <c r="E1330" s="3">
        <v>52478</v>
      </c>
      <c r="F1330" s="3">
        <v>41845</v>
      </c>
      <c r="G1330" t="s">
        <v>35</v>
      </c>
      <c r="H1330" s="3" t="s">
        <v>1363</v>
      </c>
      <c r="I1330" s="3">
        <f t="shared" si="180"/>
        <v>-10633</v>
      </c>
      <c r="J1330" s="4">
        <f t="shared" si="181"/>
        <v>-0.20261824002439116</v>
      </c>
      <c r="K1330" s="5">
        <f t="shared" si="182"/>
        <v>0.79738175997560878</v>
      </c>
      <c r="L1330" s="4" t="str">
        <f t="shared" si="183"/>
        <v>Under Budget</v>
      </c>
      <c r="M1330">
        <f t="shared" si="184"/>
        <v>2023</v>
      </c>
      <c r="N1330">
        <f t="shared" si="185"/>
        <v>1</v>
      </c>
      <c r="O1330" t="str">
        <f t="shared" si="186"/>
        <v>Jan</v>
      </c>
      <c r="P1330" t="str">
        <f t="shared" si="187"/>
        <v>Q1</v>
      </c>
      <c r="Q1330" t="str">
        <f t="shared" si="188"/>
        <v>2023-01</v>
      </c>
    </row>
    <row r="1331" spans="1:17" x14ac:dyDescent="0.35">
      <c r="A1331" s="2">
        <v>44402</v>
      </c>
      <c r="B1331" t="s">
        <v>41</v>
      </c>
      <c r="C1331" t="s">
        <v>24</v>
      </c>
      <c r="D1331" t="s">
        <v>25</v>
      </c>
      <c r="E1331" s="3">
        <v>48593</v>
      </c>
      <c r="F1331" s="3">
        <v>95359</v>
      </c>
      <c r="G1331" t="s">
        <v>21</v>
      </c>
      <c r="H1331" s="3" t="s">
        <v>1364</v>
      </c>
      <c r="I1331" s="3">
        <f t="shared" si="180"/>
        <v>46766</v>
      </c>
      <c r="J1331" s="4">
        <f t="shared" si="181"/>
        <v>0.96240199205646904</v>
      </c>
      <c r="K1331" s="5">
        <f t="shared" si="182"/>
        <v>1.962401992056469</v>
      </c>
      <c r="L1331" s="4" t="str">
        <f t="shared" si="183"/>
        <v>Over Budget</v>
      </c>
      <c r="M1331">
        <f t="shared" si="184"/>
        <v>2021</v>
      </c>
      <c r="N1331">
        <f t="shared" si="185"/>
        <v>7</v>
      </c>
      <c r="O1331" t="str">
        <f t="shared" si="186"/>
        <v>Jul</v>
      </c>
      <c r="P1331" t="str">
        <f t="shared" si="187"/>
        <v>Q3</v>
      </c>
      <c r="Q1331" t="str">
        <f t="shared" si="188"/>
        <v>2021-07</v>
      </c>
    </row>
    <row r="1332" spans="1:17" x14ac:dyDescent="0.35">
      <c r="A1332" s="2">
        <v>44651</v>
      </c>
      <c r="B1332" t="s">
        <v>41</v>
      </c>
      <c r="C1332" t="s">
        <v>29</v>
      </c>
      <c r="D1332" t="s">
        <v>25</v>
      </c>
      <c r="E1332" s="3">
        <v>82296</v>
      </c>
      <c r="F1332" s="3">
        <v>10526</v>
      </c>
      <c r="G1332" t="s">
        <v>32</v>
      </c>
      <c r="H1332" s="3" t="s">
        <v>1365</v>
      </c>
      <c r="I1332" s="3">
        <f t="shared" si="180"/>
        <v>-71770</v>
      </c>
      <c r="J1332" s="4">
        <f t="shared" si="181"/>
        <v>-0.87209584912996985</v>
      </c>
      <c r="K1332" s="5">
        <f t="shared" si="182"/>
        <v>0.12790415087003013</v>
      </c>
      <c r="L1332" s="4" t="str">
        <f t="shared" si="183"/>
        <v>Under Budget</v>
      </c>
      <c r="M1332">
        <f t="shared" si="184"/>
        <v>2022</v>
      </c>
      <c r="N1332">
        <f t="shared" si="185"/>
        <v>3</v>
      </c>
      <c r="O1332" t="str">
        <f t="shared" si="186"/>
        <v>Mar</v>
      </c>
      <c r="P1332" t="str">
        <f t="shared" si="187"/>
        <v>Q1</v>
      </c>
      <c r="Q1332" t="str">
        <f t="shared" si="188"/>
        <v>2022-03</v>
      </c>
    </row>
    <row r="1333" spans="1:17" x14ac:dyDescent="0.35">
      <c r="A1333" s="2">
        <v>44717</v>
      </c>
      <c r="B1333" t="s">
        <v>18</v>
      </c>
      <c r="C1333" t="s">
        <v>43</v>
      </c>
      <c r="D1333" t="s">
        <v>30</v>
      </c>
      <c r="E1333" s="3">
        <v>51670</v>
      </c>
      <c r="F1333" s="3">
        <v>122205</v>
      </c>
      <c r="G1333" t="s">
        <v>21</v>
      </c>
      <c r="H1333" s="3" t="s">
        <v>1366</v>
      </c>
      <c r="I1333" s="3">
        <f t="shared" si="180"/>
        <v>70535</v>
      </c>
      <c r="J1333" s="4">
        <f t="shared" si="181"/>
        <v>1.3651054770659958</v>
      </c>
      <c r="K1333" s="5">
        <f t="shared" si="182"/>
        <v>2.3651054770659958</v>
      </c>
      <c r="L1333" s="4" t="str">
        <f t="shared" si="183"/>
        <v>Over Budget</v>
      </c>
      <c r="M1333">
        <f t="shared" si="184"/>
        <v>2022</v>
      </c>
      <c r="N1333">
        <f t="shared" si="185"/>
        <v>6</v>
      </c>
      <c r="O1333" t="str">
        <f t="shared" si="186"/>
        <v>Jun</v>
      </c>
      <c r="P1333" t="str">
        <f t="shared" si="187"/>
        <v>Q2</v>
      </c>
      <c r="Q1333" t="str">
        <f t="shared" si="188"/>
        <v>2022-06</v>
      </c>
    </row>
    <row r="1334" spans="1:17" x14ac:dyDescent="0.35">
      <c r="A1334" s="2">
        <v>45213</v>
      </c>
      <c r="B1334" t="s">
        <v>41</v>
      </c>
      <c r="C1334" t="s">
        <v>24</v>
      </c>
      <c r="D1334" t="s">
        <v>58</v>
      </c>
      <c r="E1334" s="3">
        <v>30954</v>
      </c>
      <c r="F1334" s="3">
        <v>40501</v>
      </c>
      <c r="G1334" t="s">
        <v>26</v>
      </c>
      <c r="H1334" s="3" t="s">
        <v>1367</v>
      </c>
      <c r="I1334" s="3">
        <f t="shared" si="180"/>
        <v>9547</v>
      </c>
      <c r="J1334" s="4">
        <f t="shared" si="181"/>
        <v>0.30842540544033081</v>
      </c>
      <c r="K1334" s="5">
        <f t="shared" si="182"/>
        <v>1.3084254054403308</v>
      </c>
      <c r="L1334" s="4" t="str">
        <f t="shared" si="183"/>
        <v>Over Budget</v>
      </c>
      <c r="M1334">
        <f t="shared" si="184"/>
        <v>2023</v>
      </c>
      <c r="N1334">
        <f t="shared" si="185"/>
        <v>10</v>
      </c>
      <c r="O1334" t="str">
        <f t="shared" si="186"/>
        <v>Oct</v>
      </c>
      <c r="P1334" t="str">
        <f t="shared" si="187"/>
        <v>Q4</v>
      </c>
      <c r="Q1334" t="str">
        <f t="shared" si="188"/>
        <v>2023-10</v>
      </c>
    </row>
    <row r="1335" spans="1:17" x14ac:dyDescent="0.35">
      <c r="A1335" s="2">
        <v>45152</v>
      </c>
      <c r="B1335" t="s">
        <v>37</v>
      </c>
      <c r="C1335" t="s">
        <v>24</v>
      </c>
      <c r="D1335" t="s">
        <v>25</v>
      </c>
      <c r="E1335" s="3">
        <v>43341</v>
      </c>
      <c r="F1335" s="3">
        <v>41489</v>
      </c>
      <c r="G1335" t="s">
        <v>26</v>
      </c>
      <c r="H1335" s="3" t="s">
        <v>1368</v>
      </c>
      <c r="I1335" s="3">
        <f t="shared" si="180"/>
        <v>-1852</v>
      </c>
      <c r="J1335" s="4">
        <f t="shared" si="181"/>
        <v>-4.2730901455896267E-2</v>
      </c>
      <c r="K1335" s="5">
        <f t="shared" si="182"/>
        <v>0.95726909854410369</v>
      </c>
      <c r="L1335" s="4" t="str">
        <f t="shared" si="183"/>
        <v>Under Budget</v>
      </c>
      <c r="M1335">
        <f t="shared" si="184"/>
        <v>2023</v>
      </c>
      <c r="N1335">
        <f t="shared" si="185"/>
        <v>8</v>
      </c>
      <c r="O1335" t="str">
        <f t="shared" si="186"/>
        <v>Aug</v>
      </c>
      <c r="P1335" t="str">
        <f t="shared" si="187"/>
        <v>Q3</v>
      </c>
      <c r="Q1335" t="str">
        <f t="shared" si="188"/>
        <v>2023-08</v>
      </c>
    </row>
    <row r="1336" spans="1:17" x14ac:dyDescent="0.35">
      <c r="A1336" s="2">
        <v>44922</v>
      </c>
      <c r="B1336" t="s">
        <v>18</v>
      </c>
      <c r="C1336" t="s">
        <v>19</v>
      </c>
      <c r="D1336" t="s">
        <v>39</v>
      </c>
      <c r="E1336" s="3">
        <v>37419</v>
      </c>
      <c r="F1336" s="3">
        <v>115740</v>
      </c>
      <c r="G1336" t="s">
        <v>26</v>
      </c>
      <c r="H1336" s="3" t="s">
        <v>1369</v>
      </c>
      <c r="I1336" s="3">
        <f t="shared" si="180"/>
        <v>78321</v>
      </c>
      <c r="J1336" s="4">
        <f t="shared" si="181"/>
        <v>2.0930810550789705</v>
      </c>
      <c r="K1336" s="5">
        <f t="shared" si="182"/>
        <v>3.0930810550789705</v>
      </c>
      <c r="L1336" s="4" t="str">
        <f t="shared" si="183"/>
        <v>Over Budget</v>
      </c>
      <c r="M1336">
        <f t="shared" si="184"/>
        <v>2022</v>
      </c>
      <c r="N1336">
        <f t="shared" si="185"/>
        <v>12</v>
      </c>
      <c r="O1336" t="str">
        <f t="shared" si="186"/>
        <v>Dec</v>
      </c>
      <c r="P1336" t="str">
        <f t="shared" si="187"/>
        <v>Q4</v>
      </c>
      <c r="Q1336" t="str">
        <f t="shared" si="188"/>
        <v>2022-12</v>
      </c>
    </row>
    <row r="1337" spans="1:17" x14ac:dyDescent="0.35">
      <c r="A1337" s="2">
        <v>45210</v>
      </c>
      <c r="B1337" t="s">
        <v>55</v>
      </c>
      <c r="C1337" t="s">
        <v>29</v>
      </c>
      <c r="D1337" t="s">
        <v>25</v>
      </c>
      <c r="E1337" s="3">
        <v>59659</v>
      </c>
      <c r="F1337" s="3">
        <v>13801</v>
      </c>
      <c r="G1337" t="s">
        <v>26</v>
      </c>
      <c r="H1337" s="3" t="s">
        <v>1370</v>
      </c>
      <c r="I1337" s="3">
        <f t="shared" si="180"/>
        <v>-45858</v>
      </c>
      <c r="J1337" s="4">
        <f t="shared" si="181"/>
        <v>-0.7686685998759617</v>
      </c>
      <c r="K1337" s="5">
        <f t="shared" si="182"/>
        <v>0.23133140012403827</v>
      </c>
      <c r="L1337" s="4" t="str">
        <f t="shared" si="183"/>
        <v>Under Budget</v>
      </c>
      <c r="M1337">
        <f t="shared" si="184"/>
        <v>2023</v>
      </c>
      <c r="N1337">
        <f t="shared" si="185"/>
        <v>10</v>
      </c>
      <c r="O1337" t="str">
        <f t="shared" si="186"/>
        <v>Oct</v>
      </c>
      <c r="P1337" t="str">
        <f t="shared" si="187"/>
        <v>Q4</v>
      </c>
      <c r="Q1337" t="str">
        <f t="shared" si="188"/>
        <v>2023-10</v>
      </c>
    </row>
    <row r="1338" spans="1:17" x14ac:dyDescent="0.35">
      <c r="A1338" s="2">
        <v>44697</v>
      </c>
      <c r="B1338" t="s">
        <v>18</v>
      </c>
      <c r="C1338" t="s">
        <v>23</v>
      </c>
      <c r="D1338" t="s">
        <v>39</v>
      </c>
      <c r="E1338" s="3">
        <v>143294</v>
      </c>
      <c r="F1338" s="3">
        <v>161509</v>
      </c>
      <c r="G1338" t="s">
        <v>35</v>
      </c>
      <c r="H1338" s="3" t="s">
        <v>1371</v>
      </c>
      <c r="I1338" s="3">
        <f t="shared" si="180"/>
        <v>18215</v>
      </c>
      <c r="J1338" s="4">
        <f t="shared" si="181"/>
        <v>0.12711627842058984</v>
      </c>
      <c r="K1338" s="5">
        <f t="shared" si="182"/>
        <v>1.1271162784205899</v>
      </c>
      <c r="L1338" s="4" t="str">
        <f t="shared" si="183"/>
        <v>Over Budget</v>
      </c>
      <c r="M1338">
        <f t="shared" si="184"/>
        <v>2022</v>
      </c>
      <c r="N1338">
        <f t="shared" si="185"/>
        <v>5</v>
      </c>
      <c r="O1338" t="str">
        <f t="shared" si="186"/>
        <v>May</v>
      </c>
      <c r="P1338" t="str">
        <f t="shared" si="187"/>
        <v>Q2</v>
      </c>
      <c r="Q1338" t="str">
        <f t="shared" si="188"/>
        <v>2022-05</v>
      </c>
    </row>
    <row r="1339" spans="1:17" x14ac:dyDescent="0.35">
      <c r="A1339" s="2">
        <v>44313</v>
      </c>
      <c r="B1339" t="s">
        <v>18</v>
      </c>
      <c r="C1339" t="s">
        <v>29</v>
      </c>
      <c r="D1339" t="s">
        <v>25</v>
      </c>
      <c r="E1339" s="3">
        <v>66840</v>
      </c>
      <c r="F1339" s="3">
        <v>105493</v>
      </c>
      <c r="G1339" t="s">
        <v>26</v>
      </c>
      <c r="H1339" s="3" t="s">
        <v>1372</v>
      </c>
      <c r="I1339" s="3">
        <f t="shared" si="180"/>
        <v>38653</v>
      </c>
      <c r="J1339" s="4">
        <f t="shared" si="181"/>
        <v>0.57829144225014961</v>
      </c>
      <c r="K1339" s="5">
        <f t="shared" si="182"/>
        <v>1.5782914422501495</v>
      </c>
      <c r="L1339" s="4" t="str">
        <f t="shared" si="183"/>
        <v>Over Budget</v>
      </c>
      <c r="M1339">
        <f t="shared" si="184"/>
        <v>2021</v>
      </c>
      <c r="N1339">
        <f t="shared" si="185"/>
        <v>4</v>
      </c>
      <c r="O1339" t="str">
        <f t="shared" si="186"/>
        <v>Apr</v>
      </c>
      <c r="P1339" t="str">
        <f t="shared" si="187"/>
        <v>Q2</v>
      </c>
      <c r="Q1339" t="str">
        <f t="shared" si="188"/>
        <v>2021-04</v>
      </c>
    </row>
    <row r="1340" spans="1:17" x14ac:dyDescent="0.35">
      <c r="A1340" s="2">
        <v>44582</v>
      </c>
      <c r="B1340" t="s">
        <v>55</v>
      </c>
      <c r="C1340" t="s">
        <v>19</v>
      </c>
      <c r="D1340" t="s">
        <v>30</v>
      </c>
      <c r="E1340" s="3">
        <v>76323</v>
      </c>
      <c r="F1340" s="3">
        <v>135556</v>
      </c>
      <c r="G1340" t="s">
        <v>35</v>
      </c>
      <c r="H1340" s="3" t="s">
        <v>1373</v>
      </c>
      <c r="I1340" s="3">
        <f t="shared" si="180"/>
        <v>59233</v>
      </c>
      <c r="J1340" s="4">
        <f t="shared" si="181"/>
        <v>0.77608322524009798</v>
      </c>
      <c r="K1340" s="5">
        <f t="shared" si="182"/>
        <v>1.776083225240098</v>
      </c>
      <c r="L1340" s="4" t="str">
        <f t="shared" si="183"/>
        <v>Over Budget</v>
      </c>
      <c r="M1340">
        <f t="shared" si="184"/>
        <v>2022</v>
      </c>
      <c r="N1340">
        <f t="shared" si="185"/>
        <v>1</v>
      </c>
      <c r="O1340" t="str">
        <f t="shared" si="186"/>
        <v>Jan</v>
      </c>
      <c r="P1340" t="str">
        <f t="shared" si="187"/>
        <v>Q1</v>
      </c>
      <c r="Q1340" t="str">
        <f t="shared" si="188"/>
        <v>2022-01</v>
      </c>
    </row>
    <row r="1341" spans="1:17" x14ac:dyDescent="0.35">
      <c r="A1341" s="2">
        <v>44780</v>
      </c>
      <c r="B1341" t="s">
        <v>23</v>
      </c>
      <c r="C1341" t="s">
        <v>19</v>
      </c>
      <c r="D1341" t="s">
        <v>39</v>
      </c>
      <c r="E1341" s="3">
        <v>103901</v>
      </c>
      <c r="F1341" s="3">
        <v>8745</v>
      </c>
      <c r="G1341" t="s">
        <v>21</v>
      </c>
      <c r="H1341" s="3" t="s">
        <v>1374</v>
      </c>
      <c r="I1341" s="3">
        <f t="shared" si="180"/>
        <v>-95156</v>
      </c>
      <c r="J1341" s="4">
        <f t="shared" si="181"/>
        <v>-0.91583334135378869</v>
      </c>
      <c r="K1341" s="5">
        <f t="shared" si="182"/>
        <v>8.4166658646211298E-2</v>
      </c>
      <c r="L1341" s="4" t="str">
        <f t="shared" si="183"/>
        <v>Under Budget</v>
      </c>
      <c r="M1341">
        <f t="shared" si="184"/>
        <v>2022</v>
      </c>
      <c r="N1341">
        <f t="shared" si="185"/>
        <v>8</v>
      </c>
      <c r="O1341" t="str">
        <f t="shared" si="186"/>
        <v>Aug</v>
      </c>
      <c r="P1341" t="str">
        <f t="shared" si="187"/>
        <v>Q3</v>
      </c>
      <c r="Q1341" t="str">
        <f t="shared" si="188"/>
        <v>2022-08</v>
      </c>
    </row>
    <row r="1342" spans="1:17" x14ac:dyDescent="0.35">
      <c r="A1342" s="2">
        <v>44591</v>
      </c>
      <c r="B1342" t="s">
        <v>37</v>
      </c>
      <c r="C1342" t="s">
        <v>19</v>
      </c>
      <c r="D1342" t="s">
        <v>10046</v>
      </c>
      <c r="E1342" s="3">
        <v>112971</v>
      </c>
      <c r="F1342" s="3">
        <v>152398</v>
      </c>
      <c r="G1342" t="s">
        <v>35</v>
      </c>
      <c r="H1342" s="3" t="s">
        <v>1375</v>
      </c>
      <c r="I1342" s="3">
        <f t="shared" si="180"/>
        <v>39427</v>
      </c>
      <c r="J1342" s="4">
        <f t="shared" si="181"/>
        <v>0.34900107107133688</v>
      </c>
      <c r="K1342" s="5">
        <f t="shared" si="182"/>
        <v>1.3490010710713369</v>
      </c>
      <c r="L1342" s="4" t="str">
        <f t="shared" si="183"/>
        <v>Over Budget</v>
      </c>
      <c r="M1342">
        <f t="shared" si="184"/>
        <v>2022</v>
      </c>
      <c r="N1342">
        <f t="shared" si="185"/>
        <v>1</v>
      </c>
      <c r="O1342" t="str">
        <f t="shared" si="186"/>
        <v>Jan</v>
      </c>
      <c r="P1342" t="str">
        <f t="shared" si="187"/>
        <v>Q1</v>
      </c>
      <c r="Q1342" t="str">
        <f t="shared" si="188"/>
        <v>2022-01</v>
      </c>
    </row>
    <row r="1343" spans="1:17" x14ac:dyDescent="0.35">
      <c r="A1343" s="2">
        <v>45284</v>
      </c>
      <c r="B1343" t="s">
        <v>23</v>
      </c>
      <c r="C1343" t="s">
        <v>43</v>
      </c>
      <c r="D1343" t="s">
        <v>25</v>
      </c>
      <c r="E1343" s="3">
        <v>126921</v>
      </c>
      <c r="F1343" s="3">
        <v>16124</v>
      </c>
      <c r="G1343" t="s">
        <v>35</v>
      </c>
      <c r="H1343" s="3" t="s">
        <v>1376</v>
      </c>
      <c r="I1343" s="3">
        <f t="shared" si="180"/>
        <v>-110797</v>
      </c>
      <c r="J1343" s="4">
        <f t="shared" si="181"/>
        <v>-0.87296034541171275</v>
      </c>
      <c r="K1343" s="5">
        <f t="shared" si="182"/>
        <v>0.1270396545882872</v>
      </c>
      <c r="L1343" s="4" t="str">
        <f t="shared" si="183"/>
        <v>Under Budget</v>
      </c>
      <c r="M1343">
        <f t="shared" si="184"/>
        <v>2023</v>
      </c>
      <c r="N1343">
        <f t="shared" si="185"/>
        <v>12</v>
      </c>
      <c r="O1343" t="str">
        <f t="shared" si="186"/>
        <v>Dec</v>
      </c>
      <c r="P1343" t="str">
        <f t="shared" si="187"/>
        <v>Q4</v>
      </c>
      <c r="Q1343" t="str">
        <f t="shared" si="188"/>
        <v>2023-12</v>
      </c>
    </row>
    <row r="1344" spans="1:17" x14ac:dyDescent="0.35">
      <c r="A1344" s="2">
        <v>44917</v>
      </c>
      <c r="B1344" t="s">
        <v>23</v>
      </c>
      <c r="C1344" t="s">
        <v>29</v>
      </c>
      <c r="D1344" t="s">
        <v>25</v>
      </c>
      <c r="E1344" s="3">
        <v>35162</v>
      </c>
      <c r="F1344" s="3">
        <v>13599</v>
      </c>
      <c r="G1344" t="s">
        <v>32</v>
      </c>
      <c r="H1344" s="3" t="s">
        <v>1377</v>
      </c>
      <c r="I1344" s="3">
        <f t="shared" si="180"/>
        <v>-21563</v>
      </c>
      <c r="J1344" s="4">
        <f t="shared" si="181"/>
        <v>-0.6132472555599795</v>
      </c>
      <c r="K1344" s="5">
        <f t="shared" si="182"/>
        <v>0.3867527444400205</v>
      </c>
      <c r="L1344" s="4" t="str">
        <f t="shared" si="183"/>
        <v>Under Budget</v>
      </c>
      <c r="M1344">
        <f t="shared" si="184"/>
        <v>2022</v>
      </c>
      <c r="N1344">
        <f t="shared" si="185"/>
        <v>12</v>
      </c>
      <c r="O1344" t="str">
        <f t="shared" si="186"/>
        <v>Dec</v>
      </c>
      <c r="P1344" t="str">
        <f t="shared" si="187"/>
        <v>Q4</v>
      </c>
      <c r="Q1344" t="str">
        <f t="shared" si="188"/>
        <v>2022-12</v>
      </c>
    </row>
    <row r="1345" spans="1:17" x14ac:dyDescent="0.35">
      <c r="A1345" s="2">
        <v>44268</v>
      </c>
      <c r="B1345" t="s">
        <v>23</v>
      </c>
      <c r="C1345" t="s">
        <v>29</v>
      </c>
      <c r="D1345" t="s">
        <v>30</v>
      </c>
      <c r="E1345" s="3">
        <v>86893</v>
      </c>
      <c r="F1345" s="3">
        <v>107181</v>
      </c>
      <c r="G1345" t="s">
        <v>26</v>
      </c>
      <c r="H1345" s="3" t="s">
        <v>1378</v>
      </c>
      <c r="I1345" s="3">
        <f t="shared" si="180"/>
        <v>20288</v>
      </c>
      <c r="J1345" s="4">
        <f t="shared" si="181"/>
        <v>0.23348255900935633</v>
      </c>
      <c r="K1345" s="5">
        <f t="shared" si="182"/>
        <v>1.2334825590093563</v>
      </c>
      <c r="L1345" s="4" t="str">
        <f t="shared" si="183"/>
        <v>Over Budget</v>
      </c>
      <c r="M1345">
        <f t="shared" si="184"/>
        <v>2021</v>
      </c>
      <c r="N1345">
        <f t="shared" si="185"/>
        <v>3</v>
      </c>
      <c r="O1345" t="str">
        <f t="shared" si="186"/>
        <v>Mar</v>
      </c>
      <c r="P1345" t="str">
        <f t="shared" si="187"/>
        <v>Q1</v>
      </c>
      <c r="Q1345" t="str">
        <f t="shared" si="188"/>
        <v>2021-03</v>
      </c>
    </row>
    <row r="1346" spans="1:17" x14ac:dyDescent="0.35">
      <c r="A1346" s="2">
        <v>44470</v>
      </c>
      <c r="B1346" t="s">
        <v>28</v>
      </c>
      <c r="C1346" t="s">
        <v>24</v>
      </c>
      <c r="D1346" t="s">
        <v>39</v>
      </c>
      <c r="E1346" s="3">
        <v>55569</v>
      </c>
      <c r="F1346" s="3">
        <v>15764</v>
      </c>
      <c r="G1346" t="s">
        <v>26</v>
      </c>
      <c r="H1346" s="3" t="s">
        <v>1379</v>
      </c>
      <c r="I1346" s="3">
        <f t="shared" si="180"/>
        <v>-39805</v>
      </c>
      <c r="J1346" s="4">
        <f t="shared" si="181"/>
        <v>-0.71631665137036837</v>
      </c>
      <c r="K1346" s="5">
        <f t="shared" si="182"/>
        <v>0.28368334862963163</v>
      </c>
      <c r="L1346" s="4" t="str">
        <f t="shared" si="183"/>
        <v>Under Budget</v>
      </c>
      <c r="M1346">
        <f t="shared" si="184"/>
        <v>2021</v>
      </c>
      <c r="N1346">
        <f t="shared" si="185"/>
        <v>10</v>
      </c>
      <c r="O1346" t="str">
        <f t="shared" si="186"/>
        <v>Oct</v>
      </c>
      <c r="P1346" t="str">
        <f t="shared" si="187"/>
        <v>Q4</v>
      </c>
      <c r="Q1346" t="str">
        <f t="shared" si="188"/>
        <v>2021-10</v>
      </c>
    </row>
    <row r="1347" spans="1:17" x14ac:dyDescent="0.35">
      <c r="A1347" s="2">
        <v>44534</v>
      </c>
      <c r="B1347" t="s">
        <v>23</v>
      </c>
      <c r="C1347" t="s">
        <v>34</v>
      </c>
      <c r="D1347" t="s">
        <v>30</v>
      </c>
      <c r="E1347" s="3">
        <v>127937</v>
      </c>
      <c r="F1347" s="3">
        <v>48077</v>
      </c>
      <c r="G1347" t="s">
        <v>26</v>
      </c>
      <c r="H1347" s="3" t="s">
        <v>1380</v>
      </c>
      <c r="I1347" s="3">
        <f t="shared" si="180"/>
        <v>-79860</v>
      </c>
      <c r="J1347" s="4">
        <f t="shared" si="181"/>
        <v>-0.62421348007222299</v>
      </c>
      <c r="K1347" s="5">
        <f t="shared" si="182"/>
        <v>0.37578651992777695</v>
      </c>
      <c r="L1347" s="4" t="str">
        <f t="shared" si="183"/>
        <v>Under Budget</v>
      </c>
      <c r="M1347">
        <f t="shared" si="184"/>
        <v>2021</v>
      </c>
      <c r="N1347">
        <f t="shared" si="185"/>
        <v>12</v>
      </c>
      <c r="O1347" t="str">
        <f t="shared" si="186"/>
        <v>Dec</v>
      </c>
      <c r="P1347" t="str">
        <f t="shared" si="187"/>
        <v>Q4</v>
      </c>
      <c r="Q1347" t="str">
        <f t="shared" si="188"/>
        <v>2021-12</v>
      </c>
    </row>
    <row r="1348" spans="1:17" x14ac:dyDescent="0.35">
      <c r="A1348" s="2">
        <v>44803</v>
      </c>
      <c r="B1348" t="s">
        <v>28</v>
      </c>
      <c r="C1348" t="s">
        <v>23</v>
      </c>
      <c r="D1348" t="s">
        <v>39</v>
      </c>
      <c r="E1348" s="3">
        <v>37277</v>
      </c>
      <c r="F1348" s="3">
        <v>149963</v>
      </c>
      <c r="G1348" t="s">
        <v>21</v>
      </c>
      <c r="H1348" s="3" t="s">
        <v>1381</v>
      </c>
      <c r="I1348" s="3">
        <f t="shared" si="180"/>
        <v>112686</v>
      </c>
      <c r="J1348" s="4">
        <f t="shared" si="181"/>
        <v>3.0229363950961718</v>
      </c>
      <c r="K1348" s="5">
        <f t="shared" si="182"/>
        <v>4.0229363950961723</v>
      </c>
      <c r="L1348" s="4" t="str">
        <f t="shared" si="183"/>
        <v>Over Budget</v>
      </c>
      <c r="M1348">
        <f t="shared" si="184"/>
        <v>2022</v>
      </c>
      <c r="N1348">
        <f t="shared" si="185"/>
        <v>8</v>
      </c>
      <c r="O1348" t="str">
        <f t="shared" si="186"/>
        <v>Aug</v>
      </c>
      <c r="P1348" t="str">
        <f t="shared" si="187"/>
        <v>Q3</v>
      </c>
      <c r="Q1348" t="str">
        <f t="shared" si="188"/>
        <v>2022-08</v>
      </c>
    </row>
    <row r="1349" spans="1:17" x14ac:dyDescent="0.35">
      <c r="A1349" s="2">
        <v>44362</v>
      </c>
      <c r="B1349" t="s">
        <v>55</v>
      </c>
      <c r="C1349" t="s">
        <v>19</v>
      </c>
      <c r="D1349" t="s">
        <v>25</v>
      </c>
      <c r="E1349" s="3">
        <v>114375</v>
      </c>
      <c r="F1349" s="3">
        <v>148726</v>
      </c>
      <c r="G1349" t="s">
        <v>26</v>
      </c>
      <c r="H1349" s="3" t="s">
        <v>1382</v>
      </c>
      <c r="I1349" s="3">
        <f t="shared" ref="I1349:I1412" si="189">F1349-E1349</f>
        <v>34351</v>
      </c>
      <c r="J1349" s="4">
        <f t="shared" ref="J1349:J1412" si="190">IFERROR(I1349/E1349,0)</f>
        <v>0.30033661202185791</v>
      </c>
      <c r="K1349" s="5">
        <f t="shared" ref="K1349:K1412" si="191">IFERROR(F1349/E1349,0)</f>
        <v>1.300336612021858</v>
      </c>
      <c r="L1349" s="4" t="str">
        <f t="shared" ref="L1349:L1412" si="192">IF(I1349&gt;0,"Over Budget",IF(I1349&lt;0,"Under Budget","On Budget"))</f>
        <v>Over Budget</v>
      </c>
      <c r="M1349">
        <f t="shared" ref="M1349:M1412" si="193">YEAR(A1349)</f>
        <v>2021</v>
      </c>
      <c r="N1349">
        <f t="shared" ref="N1349:N1412" si="194">MONTH(A1349)</f>
        <v>6</v>
      </c>
      <c r="O1349" t="str">
        <f t="shared" ref="O1349:O1412" si="195">TEXT(A1349,"mmm")</f>
        <v>Jun</v>
      </c>
      <c r="P1349" t="str">
        <f t="shared" ref="P1349:P1412" si="196">"Q"&amp;ROUNDUP(MONTH(A1349)/3,0)</f>
        <v>Q2</v>
      </c>
      <c r="Q1349" t="str">
        <f t="shared" ref="Q1349:Q1412" si="197">TEXT(A1349,"yyyy-mm")</f>
        <v>2021-06</v>
      </c>
    </row>
    <row r="1350" spans="1:17" x14ac:dyDescent="0.35">
      <c r="A1350" s="2">
        <v>44207</v>
      </c>
      <c r="B1350" t="s">
        <v>37</v>
      </c>
      <c r="C1350" t="s">
        <v>29</v>
      </c>
      <c r="D1350" t="s">
        <v>25</v>
      </c>
      <c r="E1350" s="3">
        <v>95956</v>
      </c>
      <c r="F1350" s="3">
        <v>58499</v>
      </c>
      <c r="G1350" t="s">
        <v>26</v>
      </c>
      <c r="H1350" s="3" t="s">
        <v>1383</v>
      </c>
      <c r="I1350" s="3">
        <f t="shared" si="189"/>
        <v>-37457</v>
      </c>
      <c r="J1350" s="4">
        <f t="shared" si="190"/>
        <v>-0.39035599649839509</v>
      </c>
      <c r="K1350" s="5">
        <f t="shared" si="191"/>
        <v>0.60964400350160486</v>
      </c>
      <c r="L1350" s="4" t="str">
        <f t="shared" si="192"/>
        <v>Under Budget</v>
      </c>
      <c r="M1350">
        <f t="shared" si="193"/>
        <v>2021</v>
      </c>
      <c r="N1350">
        <f t="shared" si="194"/>
        <v>1</v>
      </c>
      <c r="O1350" t="str">
        <f t="shared" si="195"/>
        <v>Jan</v>
      </c>
      <c r="P1350" t="str">
        <f t="shared" si="196"/>
        <v>Q1</v>
      </c>
      <c r="Q1350" t="str">
        <f t="shared" si="197"/>
        <v>2021-01</v>
      </c>
    </row>
    <row r="1351" spans="1:17" x14ac:dyDescent="0.35">
      <c r="A1351" s="2">
        <v>44925</v>
      </c>
      <c r="B1351" t="s">
        <v>23</v>
      </c>
      <c r="C1351" t="s">
        <v>29</v>
      </c>
      <c r="D1351" t="s">
        <v>25</v>
      </c>
      <c r="E1351" s="3">
        <v>67899</v>
      </c>
      <c r="F1351" s="3">
        <v>37817</v>
      </c>
      <c r="G1351" t="s">
        <v>26</v>
      </c>
      <c r="H1351" s="3" t="s">
        <v>1384</v>
      </c>
      <c r="I1351" s="3">
        <f t="shared" si="189"/>
        <v>-30082</v>
      </c>
      <c r="J1351" s="4">
        <f t="shared" si="190"/>
        <v>-0.44304039823856023</v>
      </c>
      <c r="K1351" s="5">
        <f t="shared" si="191"/>
        <v>0.55695960176143977</v>
      </c>
      <c r="L1351" s="4" t="str">
        <f t="shared" si="192"/>
        <v>Under Budget</v>
      </c>
      <c r="M1351">
        <f t="shared" si="193"/>
        <v>2022</v>
      </c>
      <c r="N1351">
        <f t="shared" si="194"/>
        <v>12</v>
      </c>
      <c r="O1351" t="str">
        <f t="shared" si="195"/>
        <v>Dec</v>
      </c>
      <c r="P1351" t="str">
        <f t="shared" si="196"/>
        <v>Q4</v>
      </c>
      <c r="Q1351" t="str">
        <f t="shared" si="197"/>
        <v>2022-12</v>
      </c>
    </row>
    <row r="1352" spans="1:17" x14ac:dyDescent="0.35">
      <c r="A1352" s="2">
        <v>44997</v>
      </c>
      <c r="B1352" t="s">
        <v>41</v>
      </c>
      <c r="C1352" t="s">
        <v>24</v>
      </c>
      <c r="D1352" t="s">
        <v>25</v>
      </c>
      <c r="E1352" s="3">
        <v>22167</v>
      </c>
      <c r="F1352" s="3">
        <v>72811</v>
      </c>
      <c r="G1352" t="s">
        <v>32</v>
      </c>
      <c r="H1352" s="3" t="s">
        <v>1385</v>
      </c>
      <c r="I1352" s="3">
        <f t="shared" si="189"/>
        <v>50644</v>
      </c>
      <c r="J1352" s="4">
        <f t="shared" si="190"/>
        <v>2.2846573735733298</v>
      </c>
      <c r="K1352" s="5">
        <f t="shared" si="191"/>
        <v>3.2846573735733298</v>
      </c>
      <c r="L1352" s="4" t="str">
        <f t="shared" si="192"/>
        <v>Over Budget</v>
      </c>
      <c r="M1352">
        <f t="shared" si="193"/>
        <v>2023</v>
      </c>
      <c r="N1352">
        <f t="shared" si="194"/>
        <v>3</v>
      </c>
      <c r="O1352" t="str">
        <f t="shared" si="195"/>
        <v>Mar</v>
      </c>
      <c r="P1352" t="str">
        <f t="shared" si="196"/>
        <v>Q1</v>
      </c>
      <c r="Q1352" t="str">
        <f t="shared" si="197"/>
        <v>2023-03</v>
      </c>
    </row>
    <row r="1353" spans="1:17" x14ac:dyDescent="0.35">
      <c r="A1353" s="2">
        <v>44298</v>
      </c>
      <c r="B1353" t="s">
        <v>55</v>
      </c>
      <c r="C1353" t="s">
        <v>23</v>
      </c>
      <c r="D1353" t="s">
        <v>20</v>
      </c>
      <c r="E1353" s="3">
        <v>55350</v>
      </c>
      <c r="F1353" s="3">
        <v>73488</v>
      </c>
      <c r="G1353" t="s">
        <v>35</v>
      </c>
      <c r="H1353" s="3" t="s">
        <v>1386</v>
      </c>
      <c r="I1353" s="3">
        <f t="shared" si="189"/>
        <v>18138</v>
      </c>
      <c r="J1353" s="4">
        <f t="shared" si="190"/>
        <v>0.32769647696476967</v>
      </c>
      <c r="K1353" s="5">
        <f t="shared" si="191"/>
        <v>1.3276964769647697</v>
      </c>
      <c r="L1353" s="4" t="str">
        <f t="shared" si="192"/>
        <v>Over Budget</v>
      </c>
      <c r="M1353">
        <f t="shared" si="193"/>
        <v>2021</v>
      </c>
      <c r="N1353">
        <f t="shared" si="194"/>
        <v>4</v>
      </c>
      <c r="O1353" t="str">
        <f t="shared" si="195"/>
        <v>Apr</v>
      </c>
      <c r="P1353" t="str">
        <f t="shared" si="196"/>
        <v>Q2</v>
      </c>
      <c r="Q1353" t="str">
        <f t="shared" si="197"/>
        <v>2021-04</v>
      </c>
    </row>
    <row r="1354" spans="1:17" x14ac:dyDescent="0.35">
      <c r="A1354" s="2">
        <v>44975</v>
      </c>
      <c r="B1354" t="s">
        <v>28</v>
      </c>
      <c r="C1354" t="s">
        <v>34</v>
      </c>
      <c r="D1354" t="s">
        <v>25</v>
      </c>
      <c r="E1354" s="3">
        <v>37883</v>
      </c>
      <c r="F1354" s="3">
        <v>154610</v>
      </c>
      <c r="G1354" t="s">
        <v>32</v>
      </c>
      <c r="H1354" s="3" t="s">
        <v>1387</v>
      </c>
      <c r="I1354" s="3">
        <f t="shared" si="189"/>
        <v>116727</v>
      </c>
      <c r="J1354" s="4">
        <f t="shared" si="190"/>
        <v>3.0812501649816539</v>
      </c>
      <c r="K1354" s="5">
        <f t="shared" si="191"/>
        <v>4.0812501649816539</v>
      </c>
      <c r="L1354" s="4" t="str">
        <f t="shared" si="192"/>
        <v>Over Budget</v>
      </c>
      <c r="M1354">
        <f t="shared" si="193"/>
        <v>2023</v>
      </c>
      <c r="N1354">
        <f t="shared" si="194"/>
        <v>2</v>
      </c>
      <c r="O1354" t="str">
        <f t="shared" si="195"/>
        <v>Feb</v>
      </c>
      <c r="P1354" t="str">
        <f t="shared" si="196"/>
        <v>Q1</v>
      </c>
      <c r="Q1354" t="str">
        <f t="shared" si="197"/>
        <v>2023-02</v>
      </c>
    </row>
    <row r="1355" spans="1:17" x14ac:dyDescent="0.35">
      <c r="A1355" s="2">
        <v>44410</v>
      </c>
      <c r="B1355" t="s">
        <v>37</v>
      </c>
      <c r="C1355" t="s">
        <v>34</v>
      </c>
      <c r="D1355" t="s">
        <v>25</v>
      </c>
      <c r="E1355" s="3">
        <v>24374</v>
      </c>
      <c r="F1355" s="3">
        <v>33807</v>
      </c>
      <c r="G1355" t="s">
        <v>26</v>
      </c>
      <c r="H1355" s="3" t="s">
        <v>1388</v>
      </c>
      <c r="I1355" s="3">
        <f t="shared" si="189"/>
        <v>9433</v>
      </c>
      <c r="J1355" s="4">
        <f t="shared" si="190"/>
        <v>0.38701074915893985</v>
      </c>
      <c r="K1355" s="5">
        <f t="shared" si="191"/>
        <v>1.3870107491589398</v>
      </c>
      <c r="L1355" s="4" t="str">
        <f t="shared" si="192"/>
        <v>Over Budget</v>
      </c>
      <c r="M1355">
        <f t="shared" si="193"/>
        <v>2021</v>
      </c>
      <c r="N1355">
        <f t="shared" si="194"/>
        <v>8</v>
      </c>
      <c r="O1355" t="str">
        <f t="shared" si="195"/>
        <v>Aug</v>
      </c>
      <c r="P1355" t="str">
        <f t="shared" si="196"/>
        <v>Q3</v>
      </c>
      <c r="Q1355" t="str">
        <f t="shared" si="197"/>
        <v>2021-08</v>
      </c>
    </row>
    <row r="1356" spans="1:17" x14ac:dyDescent="0.35">
      <c r="A1356" s="2">
        <v>44597</v>
      </c>
      <c r="B1356" t="s">
        <v>18</v>
      </c>
      <c r="C1356" t="s">
        <v>19</v>
      </c>
      <c r="D1356" t="s">
        <v>39</v>
      </c>
      <c r="E1356" s="3">
        <v>34551</v>
      </c>
      <c r="F1356" s="3">
        <v>22289</v>
      </c>
      <c r="G1356" t="s">
        <v>35</v>
      </c>
      <c r="H1356" s="3" t="s">
        <v>1389</v>
      </c>
      <c r="I1356" s="3">
        <f t="shared" si="189"/>
        <v>-12262</v>
      </c>
      <c r="J1356" s="4">
        <f t="shared" si="190"/>
        <v>-0.35489566148591939</v>
      </c>
      <c r="K1356" s="5">
        <f t="shared" si="191"/>
        <v>0.64510433851408067</v>
      </c>
      <c r="L1356" s="4" t="str">
        <f t="shared" si="192"/>
        <v>Under Budget</v>
      </c>
      <c r="M1356">
        <f t="shared" si="193"/>
        <v>2022</v>
      </c>
      <c r="N1356">
        <f t="shared" si="194"/>
        <v>2</v>
      </c>
      <c r="O1356" t="str">
        <f t="shared" si="195"/>
        <v>Feb</v>
      </c>
      <c r="P1356" t="str">
        <f t="shared" si="196"/>
        <v>Q1</v>
      </c>
      <c r="Q1356" t="str">
        <f t="shared" si="197"/>
        <v>2022-02</v>
      </c>
    </row>
    <row r="1357" spans="1:17" x14ac:dyDescent="0.35">
      <c r="A1357" s="2">
        <v>44784</v>
      </c>
      <c r="B1357" t="s">
        <v>37</v>
      </c>
      <c r="C1357" t="s">
        <v>34</v>
      </c>
      <c r="D1357" t="s">
        <v>25</v>
      </c>
      <c r="E1357" s="3">
        <v>104188</v>
      </c>
      <c r="F1357" s="3">
        <v>77797</v>
      </c>
      <c r="G1357" t="s">
        <v>32</v>
      </c>
      <c r="H1357" s="3" t="s">
        <v>1390</v>
      </c>
      <c r="I1357" s="3">
        <f t="shared" si="189"/>
        <v>-26391</v>
      </c>
      <c r="J1357" s="4">
        <f t="shared" si="190"/>
        <v>-0.25330172380696431</v>
      </c>
      <c r="K1357" s="5">
        <f t="shared" si="191"/>
        <v>0.74669827619303564</v>
      </c>
      <c r="L1357" s="4" t="str">
        <f t="shared" si="192"/>
        <v>Under Budget</v>
      </c>
      <c r="M1357">
        <f t="shared" si="193"/>
        <v>2022</v>
      </c>
      <c r="N1357">
        <f t="shared" si="194"/>
        <v>8</v>
      </c>
      <c r="O1357" t="str">
        <f t="shared" si="195"/>
        <v>Aug</v>
      </c>
      <c r="P1357" t="str">
        <f t="shared" si="196"/>
        <v>Q3</v>
      </c>
      <c r="Q1357" t="str">
        <f t="shared" si="197"/>
        <v>2022-08</v>
      </c>
    </row>
    <row r="1358" spans="1:17" x14ac:dyDescent="0.35">
      <c r="A1358" s="2">
        <v>45085</v>
      </c>
      <c r="B1358" t="s">
        <v>37</v>
      </c>
      <c r="C1358" t="s">
        <v>34</v>
      </c>
      <c r="D1358" t="s">
        <v>25</v>
      </c>
      <c r="E1358" s="3">
        <v>130766</v>
      </c>
      <c r="F1358" s="3">
        <v>25963</v>
      </c>
      <c r="G1358" t="s">
        <v>26</v>
      </c>
      <c r="H1358" s="3" t="s">
        <v>1391</v>
      </c>
      <c r="I1358" s="3">
        <f t="shared" si="189"/>
        <v>-104803</v>
      </c>
      <c r="J1358" s="4">
        <f t="shared" si="190"/>
        <v>-0.80145450652310235</v>
      </c>
      <c r="K1358" s="5">
        <f t="shared" si="191"/>
        <v>0.19854549347689768</v>
      </c>
      <c r="L1358" s="4" t="str">
        <f t="shared" si="192"/>
        <v>Under Budget</v>
      </c>
      <c r="M1358">
        <f t="shared" si="193"/>
        <v>2023</v>
      </c>
      <c r="N1358">
        <f t="shared" si="194"/>
        <v>6</v>
      </c>
      <c r="O1358" t="str">
        <f t="shared" si="195"/>
        <v>Jun</v>
      </c>
      <c r="P1358" t="str">
        <f t="shared" si="196"/>
        <v>Q2</v>
      </c>
      <c r="Q1358" t="str">
        <f t="shared" si="197"/>
        <v>2023-06</v>
      </c>
    </row>
    <row r="1359" spans="1:17" x14ac:dyDescent="0.35">
      <c r="A1359" s="2">
        <v>45266</v>
      </c>
      <c r="B1359" t="s">
        <v>23</v>
      </c>
      <c r="C1359" t="s">
        <v>23</v>
      </c>
      <c r="D1359" t="s">
        <v>39</v>
      </c>
      <c r="E1359" s="3">
        <v>97834</v>
      </c>
      <c r="F1359" s="3">
        <v>103306</v>
      </c>
      <c r="G1359" t="s">
        <v>26</v>
      </c>
      <c r="H1359" s="3" t="s">
        <v>1392</v>
      </c>
      <c r="I1359" s="3">
        <f t="shared" si="189"/>
        <v>5472</v>
      </c>
      <c r="J1359" s="4">
        <f t="shared" si="190"/>
        <v>5.5931475765071445E-2</v>
      </c>
      <c r="K1359" s="5">
        <f t="shared" si="191"/>
        <v>1.0559314757650715</v>
      </c>
      <c r="L1359" s="4" t="str">
        <f t="shared" si="192"/>
        <v>Over Budget</v>
      </c>
      <c r="M1359">
        <f t="shared" si="193"/>
        <v>2023</v>
      </c>
      <c r="N1359">
        <f t="shared" si="194"/>
        <v>12</v>
      </c>
      <c r="O1359" t="str">
        <f t="shared" si="195"/>
        <v>Dec</v>
      </c>
      <c r="P1359" t="str">
        <f t="shared" si="196"/>
        <v>Q4</v>
      </c>
      <c r="Q1359" t="str">
        <f t="shared" si="197"/>
        <v>2023-12</v>
      </c>
    </row>
    <row r="1360" spans="1:17" x14ac:dyDescent="0.35">
      <c r="A1360" s="2">
        <v>44788</v>
      </c>
      <c r="B1360" t="s">
        <v>23</v>
      </c>
      <c r="C1360" t="s">
        <v>23</v>
      </c>
      <c r="D1360" t="s">
        <v>25</v>
      </c>
      <c r="E1360" s="3">
        <v>16352</v>
      </c>
      <c r="F1360" s="3">
        <v>104527</v>
      </c>
      <c r="G1360" t="s">
        <v>32</v>
      </c>
      <c r="H1360" s="3" t="s">
        <v>1393</v>
      </c>
      <c r="I1360" s="3">
        <f t="shared" si="189"/>
        <v>88175</v>
      </c>
      <c r="J1360" s="4">
        <f t="shared" si="190"/>
        <v>5.3923067514677108</v>
      </c>
      <c r="K1360" s="5">
        <f t="shared" si="191"/>
        <v>6.3923067514677108</v>
      </c>
      <c r="L1360" s="4" t="str">
        <f t="shared" si="192"/>
        <v>Over Budget</v>
      </c>
      <c r="M1360">
        <f t="shared" si="193"/>
        <v>2022</v>
      </c>
      <c r="N1360">
        <f t="shared" si="194"/>
        <v>8</v>
      </c>
      <c r="O1360" t="str">
        <f t="shared" si="195"/>
        <v>Aug</v>
      </c>
      <c r="P1360" t="str">
        <f t="shared" si="196"/>
        <v>Q3</v>
      </c>
      <c r="Q1360" t="str">
        <f t="shared" si="197"/>
        <v>2022-08</v>
      </c>
    </row>
    <row r="1361" spans="1:17" x14ac:dyDescent="0.35">
      <c r="A1361" s="2">
        <v>44288</v>
      </c>
      <c r="B1361" t="s">
        <v>28</v>
      </c>
      <c r="C1361" t="s">
        <v>19</v>
      </c>
      <c r="D1361" t="s">
        <v>25</v>
      </c>
      <c r="E1361" s="3">
        <v>110475</v>
      </c>
      <c r="F1361" s="3">
        <v>157473</v>
      </c>
      <c r="G1361" t="s">
        <v>35</v>
      </c>
      <c r="H1361" s="3" t="s">
        <v>1394</v>
      </c>
      <c r="I1361" s="3">
        <f t="shared" si="189"/>
        <v>46998</v>
      </c>
      <c r="J1361" s="4">
        <f t="shared" si="190"/>
        <v>0.42541751527494909</v>
      </c>
      <c r="K1361" s="5">
        <f t="shared" si="191"/>
        <v>1.4254175152749491</v>
      </c>
      <c r="L1361" s="4" t="str">
        <f t="shared" si="192"/>
        <v>Over Budget</v>
      </c>
      <c r="M1361">
        <f t="shared" si="193"/>
        <v>2021</v>
      </c>
      <c r="N1361">
        <f t="shared" si="194"/>
        <v>4</v>
      </c>
      <c r="O1361" t="str">
        <f t="shared" si="195"/>
        <v>Apr</v>
      </c>
      <c r="P1361" t="str">
        <f t="shared" si="196"/>
        <v>Q2</v>
      </c>
      <c r="Q1361" t="str">
        <f t="shared" si="197"/>
        <v>2021-04</v>
      </c>
    </row>
    <row r="1362" spans="1:17" x14ac:dyDescent="0.35">
      <c r="A1362" s="2">
        <v>44869</v>
      </c>
      <c r="B1362" t="s">
        <v>28</v>
      </c>
      <c r="C1362" t="s">
        <v>29</v>
      </c>
      <c r="D1362" t="s">
        <v>30</v>
      </c>
      <c r="E1362" s="3">
        <v>121566</v>
      </c>
      <c r="F1362" s="3">
        <v>142109</v>
      </c>
      <c r="G1362" t="s">
        <v>35</v>
      </c>
      <c r="H1362" s="3" t="s">
        <v>1395</v>
      </c>
      <c r="I1362" s="3">
        <f t="shared" si="189"/>
        <v>20543</v>
      </c>
      <c r="J1362" s="4">
        <f t="shared" si="190"/>
        <v>0.16898639422206868</v>
      </c>
      <c r="K1362" s="5">
        <f t="shared" si="191"/>
        <v>1.1689863942220686</v>
      </c>
      <c r="L1362" s="4" t="str">
        <f t="shared" si="192"/>
        <v>Over Budget</v>
      </c>
      <c r="M1362">
        <f t="shared" si="193"/>
        <v>2022</v>
      </c>
      <c r="N1362">
        <f t="shared" si="194"/>
        <v>11</v>
      </c>
      <c r="O1362" t="str">
        <f t="shared" si="195"/>
        <v>Nov</v>
      </c>
      <c r="P1362" t="str">
        <f t="shared" si="196"/>
        <v>Q4</v>
      </c>
      <c r="Q1362" t="str">
        <f t="shared" si="197"/>
        <v>2022-11</v>
      </c>
    </row>
    <row r="1363" spans="1:17" x14ac:dyDescent="0.35">
      <c r="A1363" s="2">
        <v>44910</v>
      </c>
      <c r="B1363" t="s">
        <v>23</v>
      </c>
      <c r="C1363" t="s">
        <v>24</v>
      </c>
      <c r="D1363" t="s">
        <v>20</v>
      </c>
      <c r="E1363" s="3">
        <v>67080</v>
      </c>
      <c r="F1363" s="3">
        <v>22501</v>
      </c>
      <c r="G1363" t="s">
        <v>32</v>
      </c>
      <c r="H1363" s="3" t="s">
        <v>1396</v>
      </c>
      <c r="I1363" s="3">
        <f t="shared" si="189"/>
        <v>-44579</v>
      </c>
      <c r="J1363" s="4">
        <f t="shared" si="190"/>
        <v>-0.66456469886702441</v>
      </c>
      <c r="K1363" s="5">
        <f t="shared" si="191"/>
        <v>0.33543530113297554</v>
      </c>
      <c r="L1363" s="4" t="str">
        <f t="shared" si="192"/>
        <v>Under Budget</v>
      </c>
      <c r="M1363">
        <f t="shared" si="193"/>
        <v>2022</v>
      </c>
      <c r="N1363">
        <f t="shared" si="194"/>
        <v>12</v>
      </c>
      <c r="O1363" t="str">
        <f t="shared" si="195"/>
        <v>Dec</v>
      </c>
      <c r="P1363" t="str">
        <f t="shared" si="196"/>
        <v>Q4</v>
      </c>
      <c r="Q1363" t="str">
        <f t="shared" si="197"/>
        <v>2022-12</v>
      </c>
    </row>
    <row r="1364" spans="1:17" x14ac:dyDescent="0.35">
      <c r="A1364" s="2">
        <v>45132</v>
      </c>
      <c r="B1364" t="s">
        <v>23</v>
      </c>
      <c r="C1364" t="s">
        <v>19</v>
      </c>
      <c r="D1364" t="s">
        <v>39</v>
      </c>
      <c r="E1364" s="3">
        <v>18594</v>
      </c>
      <c r="F1364" s="3">
        <v>156217</v>
      </c>
      <c r="G1364" t="s">
        <v>26</v>
      </c>
      <c r="H1364" s="3" t="s">
        <v>1397</v>
      </c>
      <c r="I1364" s="3">
        <f t="shared" si="189"/>
        <v>137623</v>
      </c>
      <c r="J1364" s="4">
        <f t="shared" si="190"/>
        <v>7.4014735936323541</v>
      </c>
      <c r="K1364" s="5">
        <f t="shared" si="191"/>
        <v>8.401473593632355</v>
      </c>
      <c r="L1364" s="4" t="str">
        <f t="shared" si="192"/>
        <v>Over Budget</v>
      </c>
      <c r="M1364">
        <f t="shared" si="193"/>
        <v>2023</v>
      </c>
      <c r="N1364">
        <f t="shared" si="194"/>
        <v>7</v>
      </c>
      <c r="O1364" t="str">
        <f t="shared" si="195"/>
        <v>Jul</v>
      </c>
      <c r="P1364" t="str">
        <f t="shared" si="196"/>
        <v>Q3</v>
      </c>
      <c r="Q1364" t="str">
        <f t="shared" si="197"/>
        <v>2023-07</v>
      </c>
    </row>
    <row r="1365" spans="1:17" x14ac:dyDescent="0.35">
      <c r="A1365" s="2">
        <v>44438</v>
      </c>
      <c r="B1365" t="s">
        <v>41</v>
      </c>
      <c r="C1365" t="s">
        <v>43</v>
      </c>
      <c r="D1365" t="s">
        <v>30</v>
      </c>
      <c r="E1365" s="3">
        <v>18475</v>
      </c>
      <c r="F1365" s="3">
        <v>52932</v>
      </c>
      <c r="G1365" t="s">
        <v>35</v>
      </c>
      <c r="H1365" s="3" t="s">
        <v>1398</v>
      </c>
      <c r="I1365" s="3">
        <f t="shared" si="189"/>
        <v>34457</v>
      </c>
      <c r="J1365" s="4">
        <f t="shared" si="190"/>
        <v>1.8650608930987822</v>
      </c>
      <c r="K1365" s="5">
        <f t="shared" si="191"/>
        <v>2.8650608930987822</v>
      </c>
      <c r="L1365" s="4" t="str">
        <f t="shared" si="192"/>
        <v>Over Budget</v>
      </c>
      <c r="M1365">
        <f t="shared" si="193"/>
        <v>2021</v>
      </c>
      <c r="N1365">
        <f t="shared" si="194"/>
        <v>8</v>
      </c>
      <c r="O1365" t="str">
        <f t="shared" si="195"/>
        <v>Aug</v>
      </c>
      <c r="P1365" t="str">
        <f t="shared" si="196"/>
        <v>Q3</v>
      </c>
      <c r="Q1365" t="str">
        <f t="shared" si="197"/>
        <v>2021-08</v>
      </c>
    </row>
    <row r="1366" spans="1:17" x14ac:dyDescent="0.35">
      <c r="A1366" s="2">
        <v>44198</v>
      </c>
      <c r="B1366" t="s">
        <v>41</v>
      </c>
      <c r="C1366" t="s">
        <v>34</v>
      </c>
      <c r="D1366" t="s">
        <v>58</v>
      </c>
      <c r="E1366" s="3">
        <v>139599</v>
      </c>
      <c r="F1366" s="3">
        <v>55948</v>
      </c>
      <c r="G1366" t="s">
        <v>32</v>
      </c>
      <c r="H1366" s="3" t="s">
        <v>1399</v>
      </c>
      <c r="I1366" s="3">
        <f t="shared" si="189"/>
        <v>-83651</v>
      </c>
      <c r="J1366" s="4">
        <f t="shared" si="190"/>
        <v>-0.59922349013961418</v>
      </c>
      <c r="K1366" s="5">
        <f t="shared" si="191"/>
        <v>0.40077650986038582</v>
      </c>
      <c r="L1366" s="4" t="str">
        <f t="shared" si="192"/>
        <v>Under Budget</v>
      </c>
      <c r="M1366">
        <f t="shared" si="193"/>
        <v>2021</v>
      </c>
      <c r="N1366">
        <f t="shared" si="194"/>
        <v>1</v>
      </c>
      <c r="O1366" t="str">
        <f t="shared" si="195"/>
        <v>Jan</v>
      </c>
      <c r="P1366" t="str">
        <f t="shared" si="196"/>
        <v>Q1</v>
      </c>
      <c r="Q1366" t="str">
        <f t="shared" si="197"/>
        <v>2021-01</v>
      </c>
    </row>
    <row r="1367" spans="1:17" x14ac:dyDescent="0.35">
      <c r="A1367" s="2">
        <v>44421</v>
      </c>
      <c r="B1367" t="s">
        <v>55</v>
      </c>
      <c r="C1367" t="s">
        <v>24</v>
      </c>
      <c r="D1367" t="s">
        <v>58</v>
      </c>
      <c r="E1367" s="3">
        <v>98035</v>
      </c>
      <c r="F1367" s="3">
        <v>86374</v>
      </c>
      <c r="G1367" t="s">
        <v>32</v>
      </c>
      <c r="H1367" s="3" t="s">
        <v>1400</v>
      </c>
      <c r="I1367" s="3">
        <f t="shared" si="189"/>
        <v>-11661</v>
      </c>
      <c r="J1367" s="4">
        <f t="shared" si="190"/>
        <v>-0.11894731473453359</v>
      </c>
      <c r="K1367" s="5">
        <f t="shared" si="191"/>
        <v>0.88105268526546643</v>
      </c>
      <c r="L1367" s="4" t="str">
        <f t="shared" si="192"/>
        <v>Under Budget</v>
      </c>
      <c r="M1367">
        <f t="shared" si="193"/>
        <v>2021</v>
      </c>
      <c r="N1367">
        <f t="shared" si="194"/>
        <v>8</v>
      </c>
      <c r="O1367" t="str">
        <f t="shared" si="195"/>
        <v>Aug</v>
      </c>
      <c r="P1367" t="str">
        <f t="shared" si="196"/>
        <v>Q3</v>
      </c>
      <c r="Q1367" t="str">
        <f t="shared" si="197"/>
        <v>2021-08</v>
      </c>
    </row>
    <row r="1368" spans="1:17" x14ac:dyDescent="0.35">
      <c r="A1368" s="2">
        <v>44997</v>
      </c>
      <c r="B1368" t="s">
        <v>23</v>
      </c>
      <c r="C1368" t="s">
        <v>29</v>
      </c>
      <c r="D1368" t="s">
        <v>20</v>
      </c>
      <c r="E1368" s="3">
        <v>105983</v>
      </c>
      <c r="F1368" s="3">
        <v>90518</v>
      </c>
      <c r="G1368" t="s">
        <v>32</v>
      </c>
      <c r="H1368" s="3" t="s">
        <v>1401</v>
      </c>
      <c r="I1368" s="3">
        <f t="shared" si="189"/>
        <v>-15465</v>
      </c>
      <c r="J1368" s="4">
        <f t="shared" si="190"/>
        <v>-0.1459196286196843</v>
      </c>
      <c r="K1368" s="5">
        <f t="shared" si="191"/>
        <v>0.85408037138031567</v>
      </c>
      <c r="L1368" s="4" t="str">
        <f t="shared" si="192"/>
        <v>Under Budget</v>
      </c>
      <c r="M1368">
        <f t="shared" si="193"/>
        <v>2023</v>
      </c>
      <c r="N1368">
        <f t="shared" si="194"/>
        <v>3</v>
      </c>
      <c r="O1368" t="str">
        <f t="shared" si="195"/>
        <v>Mar</v>
      </c>
      <c r="P1368" t="str">
        <f t="shared" si="196"/>
        <v>Q1</v>
      </c>
      <c r="Q1368" t="str">
        <f t="shared" si="197"/>
        <v>2023-03</v>
      </c>
    </row>
    <row r="1369" spans="1:17" x14ac:dyDescent="0.35">
      <c r="A1369" s="2">
        <v>44785</v>
      </c>
      <c r="B1369" t="s">
        <v>18</v>
      </c>
      <c r="C1369" t="s">
        <v>29</v>
      </c>
      <c r="D1369" t="s">
        <v>58</v>
      </c>
      <c r="E1369" s="3">
        <v>85923</v>
      </c>
      <c r="F1369" s="3">
        <v>67546</v>
      </c>
      <c r="G1369" t="s">
        <v>35</v>
      </c>
      <c r="H1369" s="3" t="s">
        <v>1402</v>
      </c>
      <c r="I1369" s="3">
        <f t="shared" si="189"/>
        <v>-18377</v>
      </c>
      <c r="J1369" s="4">
        <f t="shared" si="190"/>
        <v>-0.21387754151973279</v>
      </c>
      <c r="K1369" s="5">
        <f t="shared" si="191"/>
        <v>0.78612245848026718</v>
      </c>
      <c r="L1369" s="4" t="str">
        <f t="shared" si="192"/>
        <v>Under Budget</v>
      </c>
      <c r="M1369">
        <f t="shared" si="193"/>
        <v>2022</v>
      </c>
      <c r="N1369">
        <f t="shared" si="194"/>
        <v>8</v>
      </c>
      <c r="O1369" t="str">
        <f t="shared" si="195"/>
        <v>Aug</v>
      </c>
      <c r="P1369" t="str">
        <f t="shared" si="196"/>
        <v>Q3</v>
      </c>
      <c r="Q1369" t="str">
        <f t="shared" si="197"/>
        <v>2022-08</v>
      </c>
    </row>
    <row r="1370" spans="1:17" x14ac:dyDescent="0.35">
      <c r="A1370" s="2">
        <v>44312</v>
      </c>
      <c r="B1370" t="s">
        <v>41</v>
      </c>
      <c r="C1370" t="s">
        <v>23</v>
      </c>
      <c r="D1370" t="s">
        <v>20</v>
      </c>
      <c r="E1370" s="3">
        <v>12670</v>
      </c>
      <c r="F1370" s="3">
        <v>77279</v>
      </c>
      <c r="G1370" t="s">
        <v>21</v>
      </c>
      <c r="H1370" s="3" t="s">
        <v>1403</v>
      </c>
      <c r="I1370" s="3">
        <f t="shared" si="189"/>
        <v>64609</v>
      </c>
      <c r="J1370" s="4">
        <f t="shared" si="190"/>
        <v>5.099368587213891</v>
      </c>
      <c r="K1370" s="5">
        <f t="shared" si="191"/>
        <v>6.099368587213891</v>
      </c>
      <c r="L1370" s="4" t="str">
        <f t="shared" si="192"/>
        <v>Over Budget</v>
      </c>
      <c r="M1370">
        <f t="shared" si="193"/>
        <v>2021</v>
      </c>
      <c r="N1370">
        <f t="shared" si="194"/>
        <v>4</v>
      </c>
      <c r="O1370" t="str">
        <f t="shared" si="195"/>
        <v>Apr</v>
      </c>
      <c r="P1370" t="str">
        <f t="shared" si="196"/>
        <v>Q2</v>
      </c>
      <c r="Q1370" t="str">
        <f t="shared" si="197"/>
        <v>2021-04</v>
      </c>
    </row>
    <row r="1371" spans="1:17" x14ac:dyDescent="0.35">
      <c r="A1371" s="2">
        <v>45114</v>
      </c>
      <c r="B1371" t="s">
        <v>28</v>
      </c>
      <c r="C1371" t="s">
        <v>43</v>
      </c>
      <c r="D1371" t="s">
        <v>58</v>
      </c>
      <c r="E1371" s="3">
        <v>69263</v>
      </c>
      <c r="F1371" s="3">
        <v>71039</v>
      </c>
      <c r="G1371" t="s">
        <v>21</v>
      </c>
      <c r="H1371" s="3" t="s">
        <v>1404</v>
      </c>
      <c r="I1371" s="3">
        <f t="shared" si="189"/>
        <v>1776</v>
      </c>
      <c r="J1371" s="4">
        <f t="shared" si="190"/>
        <v>2.5641395839048266E-2</v>
      </c>
      <c r="K1371" s="5">
        <f t="shared" si="191"/>
        <v>1.0256413958390482</v>
      </c>
      <c r="L1371" s="4" t="str">
        <f t="shared" si="192"/>
        <v>Over Budget</v>
      </c>
      <c r="M1371">
        <f t="shared" si="193"/>
        <v>2023</v>
      </c>
      <c r="N1371">
        <f t="shared" si="194"/>
        <v>7</v>
      </c>
      <c r="O1371" t="str">
        <f t="shared" si="195"/>
        <v>Jul</v>
      </c>
      <c r="P1371" t="str">
        <f t="shared" si="196"/>
        <v>Q3</v>
      </c>
      <c r="Q1371" t="str">
        <f t="shared" si="197"/>
        <v>2023-07</v>
      </c>
    </row>
    <row r="1372" spans="1:17" x14ac:dyDescent="0.35">
      <c r="A1372" s="2">
        <v>44390</v>
      </c>
      <c r="B1372" t="s">
        <v>37</v>
      </c>
      <c r="C1372" t="s">
        <v>29</v>
      </c>
      <c r="D1372" t="s">
        <v>58</v>
      </c>
      <c r="E1372" s="3">
        <v>45316</v>
      </c>
      <c r="F1372" s="3">
        <v>39966</v>
      </c>
      <c r="G1372" t="s">
        <v>21</v>
      </c>
      <c r="H1372" s="3" t="s">
        <v>1405</v>
      </c>
      <c r="I1372" s="3">
        <f t="shared" si="189"/>
        <v>-5350</v>
      </c>
      <c r="J1372" s="4">
        <f t="shared" si="190"/>
        <v>-0.11805984641186336</v>
      </c>
      <c r="K1372" s="5">
        <f t="shared" si="191"/>
        <v>0.8819401535881366</v>
      </c>
      <c r="L1372" s="4" t="str">
        <f t="shared" si="192"/>
        <v>Under Budget</v>
      </c>
      <c r="M1372">
        <f t="shared" si="193"/>
        <v>2021</v>
      </c>
      <c r="N1372">
        <f t="shared" si="194"/>
        <v>7</v>
      </c>
      <c r="O1372" t="str">
        <f t="shared" si="195"/>
        <v>Jul</v>
      </c>
      <c r="P1372" t="str">
        <f t="shared" si="196"/>
        <v>Q3</v>
      </c>
      <c r="Q1372" t="str">
        <f t="shared" si="197"/>
        <v>2021-07</v>
      </c>
    </row>
    <row r="1373" spans="1:17" x14ac:dyDescent="0.35">
      <c r="A1373" s="2">
        <v>45067</v>
      </c>
      <c r="B1373" t="s">
        <v>55</v>
      </c>
      <c r="C1373" t="s">
        <v>43</v>
      </c>
      <c r="D1373" t="s">
        <v>30</v>
      </c>
      <c r="E1373" s="3">
        <v>28710</v>
      </c>
      <c r="F1373" s="3">
        <v>117929</v>
      </c>
      <c r="G1373" t="s">
        <v>21</v>
      </c>
      <c r="H1373" s="3" t="s">
        <v>1406</v>
      </c>
      <c r="I1373" s="3">
        <f t="shared" si="189"/>
        <v>89219</v>
      </c>
      <c r="J1373" s="4">
        <f t="shared" si="190"/>
        <v>3.1075931731104145</v>
      </c>
      <c r="K1373" s="5">
        <f t="shared" si="191"/>
        <v>4.1075931731104145</v>
      </c>
      <c r="L1373" s="4" t="str">
        <f t="shared" si="192"/>
        <v>Over Budget</v>
      </c>
      <c r="M1373">
        <f t="shared" si="193"/>
        <v>2023</v>
      </c>
      <c r="N1373">
        <f t="shared" si="194"/>
        <v>5</v>
      </c>
      <c r="O1373" t="str">
        <f t="shared" si="195"/>
        <v>May</v>
      </c>
      <c r="P1373" t="str">
        <f t="shared" si="196"/>
        <v>Q2</v>
      </c>
      <c r="Q1373" t="str">
        <f t="shared" si="197"/>
        <v>2023-05</v>
      </c>
    </row>
    <row r="1374" spans="1:17" x14ac:dyDescent="0.35">
      <c r="A1374" s="2">
        <v>44286</v>
      </c>
      <c r="B1374" t="s">
        <v>41</v>
      </c>
      <c r="C1374" t="s">
        <v>34</v>
      </c>
      <c r="D1374" t="s">
        <v>58</v>
      </c>
      <c r="E1374" s="3">
        <v>110510</v>
      </c>
      <c r="F1374" s="3">
        <v>120331</v>
      </c>
      <c r="G1374" t="s">
        <v>21</v>
      </c>
      <c r="H1374" s="3" t="s">
        <v>1407</v>
      </c>
      <c r="I1374" s="3">
        <f t="shared" si="189"/>
        <v>9821</v>
      </c>
      <c r="J1374" s="4">
        <f t="shared" si="190"/>
        <v>8.8869785539770152E-2</v>
      </c>
      <c r="K1374" s="5">
        <f t="shared" si="191"/>
        <v>1.0888697855397702</v>
      </c>
      <c r="L1374" s="4" t="str">
        <f t="shared" si="192"/>
        <v>Over Budget</v>
      </c>
      <c r="M1374">
        <f t="shared" si="193"/>
        <v>2021</v>
      </c>
      <c r="N1374">
        <f t="shared" si="194"/>
        <v>3</v>
      </c>
      <c r="O1374" t="str">
        <f t="shared" si="195"/>
        <v>Mar</v>
      </c>
      <c r="P1374" t="str">
        <f t="shared" si="196"/>
        <v>Q1</v>
      </c>
      <c r="Q1374" t="str">
        <f t="shared" si="197"/>
        <v>2021-03</v>
      </c>
    </row>
    <row r="1375" spans="1:17" x14ac:dyDescent="0.35">
      <c r="A1375" s="2">
        <v>44318</v>
      </c>
      <c r="B1375" t="s">
        <v>37</v>
      </c>
      <c r="C1375" t="s">
        <v>23</v>
      </c>
      <c r="D1375" t="s">
        <v>20</v>
      </c>
      <c r="E1375" s="3">
        <v>15179</v>
      </c>
      <c r="F1375" s="3">
        <v>145282</v>
      </c>
      <c r="G1375" t="s">
        <v>26</v>
      </c>
      <c r="H1375" s="3" t="s">
        <v>1408</v>
      </c>
      <c r="I1375" s="3">
        <f t="shared" si="189"/>
        <v>130103</v>
      </c>
      <c r="J1375" s="4">
        <f t="shared" si="190"/>
        <v>8.5712497529481517</v>
      </c>
      <c r="K1375" s="5">
        <f t="shared" si="191"/>
        <v>9.5712497529481517</v>
      </c>
      <c r="L1375" s="4" t="str">
        <f t="shared" si="192"/>
        <v>Over Budget</v>
      </c>
      <c r="M1375">
        <f t="shared" si="193"/>
        <v>2021</v>
      </c>
      <c r="N1375">
        <f t="shared" si="194"/>
        <v>5</v>
      </c>
      <c r="O1375" t="str">
        <f t="shared" si="195"/>
        <v>May</v>
      </c>
      <c r="P1375" t="str">
        <f t="shared" si="196"/>
        <v>Q2</v>
      </c>
      <c r="Q1375" t="str">
        <f t="shared" si="197"/>
        <v>2021-05</v>
      </c>
    </row>
    <row r="1376" spans="1:17" x14ac:dyDescent="0.35">
      <c r="A1376" s="2">
        <v>44339</v>
      </c>
      <c r="B1376" t="s">
        <v>37</v>
      </c>
      <c r="C1376" t="s">
        <v>24</v>
      </c>
      <c r="D1376" t="s">
        <v>25</v>
      </c>
      <c r="E1376" s="3">
        <v>35063</v>
      </c>
      <c r="F1376" s="3">
        <v>125252</v>
      </c>
      <c r="G1376" t="s">
        <v>32</v>
      </c>
      <c r="H1376" s="3" t="s">
        <v>1409</v>
      </c>
      <c r="I1376" s="3">
        <f t="shared" si="189"/>
        <v>90189</v>
      </c>
      <c r="J1376" s="4">
        <f t="shared" si="190"/>
        <v>2.5721986139235091</v>
      </c>
      <c r="K1376" s="5">
        <f t="shared" si="191"/>
        <v>3.5721986139235091</v>
      </c>
      <c r="L1376" s="4" t="str">
        <f t="shared" si="192"/>
        <v>Over Budget</v>
      </c>
      <c r="M1376">
        <f t="shared" si="193"/>
        <v>2021</v>
      </c>
      <c r="N1376">
        <f t="shared" si="194"/>
        <v>5</v>
      </c>
      <c r="O1376" t="str">
        <f t="shared" si="195"/>
        <v>May</v>
      </c>
      <c r="P1376" t="str">
        <f t="shared" si="196"/>
        <v>Q2</v>
      </c>
      <c r="Q1376" t="str">
        <f t="shared" si="197"/>
        <v>2021-05</v>
      </c>
    </row>
    <row r="1377" spans="1:17" x14ac:dyDescent="0.35">
      <c r="A1377" s="2">
        <v>45190</v>
      </c>
      <c r="B1377" t="s">
        <v>41</v>
      </c>
      <c r="C1377" t="s">
        <v>23</v>
      </c>
      <c r="D1377" t="s">
        <v>25</v>
      </c>
      <c r="E1377" s="3">
        <v>68009</v>
      </c>
      <c r="F1377" s="3">
        <v>130829</v>
      </c>
      <c r="G1377" t="s">
        <v>21</v>
      </c>
      <c r="H1377" s="3" t="s">
        <v>1410</v>
      </c>
      <c r="I1377" s="3">
        <f t="shared" si="189"/>
        <v>62820</v>
      </c>
      <c r="J1377" s="4">
        <f t="shared" si="190"/>
        <v>0.92370127483127229</v>
      </c>
      <c r="K1377" s="5">
        <f t="shared" si="191"/>
        <v>1.9237012748312723</v>
      </c>
      <c r="L1377" s="4" t="str">
        <f t="shared" si="192"/>
        <v>Over Budget</v>
      </c>
      <c r="M1377">
        <f t="shared" si="193"/>
        <v>2023</v>
      </c>
      <c r="N1377">
        <f t="shared" si="194"/>
        <v>9</v>
      </c>
      <c r="O1377" t="str">
        <f t="shared" si="195"/>
        <v>Sep</v>
      </c>
      <c r="P1377" t="str">
        <f t="shared" si="196"/>
        <v>Q3</v>
      </c>
      <c r="Q1377" t="str">
        <f t="shared" si="197"/>
        <v>2023-09</v>
      </c>
    </row>
    <row r="1378" spans="1:17" x14ac:dyDescent="0.35">
      <c r="A1378" s="2">
        <v>44302</v>
      </c>
      <c r="B1378" t="s">
        <v>18</v>
      </c>
      <c r="C1378" t="s">
        <v>34</v>
      </c>
      <c r="D1378" t="s">
        <v>25</v>
      </c>
      <c r="E1378" s="3">
        <v>81011</v>
      </c>
      <c r="F1378" s="3">
        <v>107386</v>
      </c>
      <c r="G1378" t="s">
        <v>35</v>
      </c>
      <c r="H1378" s="3" t="s">
        <v>1411</v>
      </c>
      <c r="I1378" s="3">
        <f t="shared" si="189"/>
        <v>26375</v>
      </c>
      <c r="J1378" s="4">
        <f t="shared" si="190"/>
        <v>0.32557307032378319</v>
      </c>
      <c r="K1378" s="5">
        <f t="shared" si="191"/>
        <v>1.3255730703237831</v>
      </c>
      <c r="L1378" s="4" t="str">
        <f t="shared" si="192"/>
        <v>Over Budget</v>
      </c>
      <c r="M1378">
        <f t="shared" si="193"/>
        <v>2021</v>
      </c>
      <c r="N1378">
        <f t="shared" si="194"/>
        <v>4</v>
      </c>
      <c r="O1378" t="str">
        <f t="shared" si="195"/>
        <v>Apr</v>
      </c>
      <c r="P1378" t="str">
        <f t="shared" si="196"/>
        <v>Q2</v>
      </c>
      <c r="Q1378" t="str">
        <f t="shared" si="197"/>
        <v>2021-04</v>
      </c>
    </row>
    <row r="1379" spans="1:17" x14ac:dyDescent="0.35">
      <c r="A1379" s="2">
        <v>45083</v>
      </c>
      <c r="B1379" t="s">
        <v>18</v>
      </c>
      <c r="C1379" t="s">
        <v>29</v>
      </c>
      <c r="D1379" t="s">
        <v>20</v>
      </c>
      <c r="E1379" s="3">
        <v>82501</v>
      </c>
      <c r="F1379" s="3">
        <v>135982</v>
      </c>
      <c r="G1379" t="s">
        <v>32</v>
      </c>
      <c r="H1379" s="3" t="s">
        <v>1412</v>
      </c>
      <c r="I1379" s="3">
        <f t="shared" si="189"/>
        <v>53481</v>
      </c>
      <c r="J1379" s="4">
        <f t="shared" si="190"/>
        <v>0.64824668791893436</v>
      </c>
      <c r="K1379" s="5">
        <f t="shared" si="191"/>
        <v>1.6482466879189344</v>
      </c>
      <c r="L1379" s="4" t="str">
        <f t="shared" si="192"/>
        <v>Over Budget</v>
      </c>
      <c r="M1379">
        <f t="shared" si="193"/>
        <v>2023</v>
      </c>
      <c r="N1379">
        <f t="shared" si="194"/>
        <v>6</v>
      </c>
      <c r="O1379" t="str">
        <f t="shared" si="195"/>
        <v>Jun</v>
      </c>
      <c r="P1379" t="str">
        <f t="shared" si="196"/>
        <v>Q2</v>
      </c>
      <c r="Q1379" t="str">
        <f t="shared" si="197"/>
        <v>2023-06</v>
      </c>
    </row>
    <row r="1380" spans="1:17" x14ac:dyDescent="0.35">
      <c r="A1380" s="2">
        <v>44624</v>
      </c>
      <c r="B1380" t="s">
        <v>55</v>
      </c>
      <c r="C1380" t="s">
        <v>43</v>
      </c>
      <c r="D1380" t="s">
        <v>20</v>
      </c>
      <c r="E1380" s="3">
        <v>43566</v>
      </c>
      <c r="F1380" s="3">
        <v>37443</v>
      </c>
      <c r="G1380" t="s">
        <v>35</v>
      </c>
      <c r="H1380" s="3" t="s">
        <v>1413</v>
      </c>
      <c r="I1380" s="3">
        <f t="shared" si="189"/>
        <v>-6123</v>
      </c>
      <c r="J1380" s="4">
        <f t="shared" si="190"/>
        <v>-0.14054537942432171</v>
      </c>
      <c r="K1380" s="5">
        <f t="shared" si="191"/>
        <v>0.85945462057567823</v>
      </c>
      <c r="L1380" s="4" t="str">
        <f t="shared" si="192"/>
        <v>Under Budget</v>
      </c>
      <c r="M1380">
        <f t="shared" si="193"/>
        <v>2022</v>
      </c>
      <c r="N1380">
        <f t="shared" si="194"/>
        <v>3</v>
      </c>
      <c r="O1380" t="str">
        <f t="shared" si="195"/>
        <v>Mar</v>
      </c>
      <c r="P1380" t="str">
        <f t="shared" si="196"/>
        <v>Q1</v>
      </c>
      <c r="Q1380" t="str">
        <f t="shared" si="197"/>
        <v>2022-03</v>
      </c>
    </row>
    <row r="1381" spans="1:17" x14ac:dyDescent="0.35">
      <c r="A1381" s="2">
        <v>44513</v>
      </c>
      <c r="B1381" t="s">
        <v>18</v>
      </c>
      <c r="C1381" t="s">
        <v>34</v>
      </c>
      <c r="D1381" t="s">
        <v>25</v>
      </c>
      <c r="E1381" s="3">
        <v>127488</v>
      </c>
      <c r="F1381" s="3">
        <v>64335</v>
      </c>
      <c r="G1381" t="s">
        <v>35</v>
      </c>
      <c r="H1381" s="3" t="s">
        <v>1414</v>
      </c>
      <c r="I1381" s="3">
        <f t="shared" si="189"/>
        <v>-63153</v>
      </c>
      <c r="J1381" s="4">
        <f t="shared" si="190"/>
        <v>-0.49536426957831325</v>
      </c>
      <c r="K1381" s="5">
        <f t="shared" si="191"/>
        <v>0.50463573042168675</v>
      </c>
      <c r="L1381" s="4" t="str">
        <f t="shared" si="192"/>
        <v>Under Budget</v>
      </c>
      <c r="M1381">
        <f t="shared" si="193"/>
        <v>2021</v>
      </c>
      <c r="N1381">
        <f t="shared" si="194"/>
        <v>11</v>
      </c>
      <c r="O1381" t="str">
        <f t="shared" si="195"/>
        <v>Nov</v>
      </c>
      <c r="P1381" t="str">
        <f t="shared" si="196"/>
        <v>Q4</v>
      </c>
      <c r="Q1381" t="str">
        <f t="shared" si="197"/>
        <v>2021-11</v>
      </c>
    </row>
    <row r="1382" spans="1:17" x14ac:dyDescent="0.35">
      <c r="A1382" s="2">
        <v>44831</v>
      </c>
      <c r="B1382" t="s">
        <v>55</v>
      </c>
      <c r="C1382" t="s">
        <v>29</v>
      </c>
      <c r="D1382" t="s">
        <v>58</v>
      </c>
      <c r="E1382" s="3">
        <v>95849</v>
      </c>
      <c r="F1382" s="3">
        <v>44426</v>
      </c>
      <c r="G1382" t="s">
        <v>35</v>
      </c>
      <c r="H1382" s="3" t="s">
        <v>1415</v>
      </c>
      <c r="I1382" s="3">
        <f t="shared" si="189"/>
        <v>-51423</v>
      </c>
      <c r="J1382" s="4">
        <f t="shared" si="190"/>
        <v>-0.53650011998038583</v>
      </c>
      <c r="K1382" s="5">
        <f t="shared" si="191"/>
        <v>0.46349988001961417</v>
      </c>
      <c r="L1382" s="4" t="str">
        <f t="shared" si="192"/>
        <v>Under Budget</v>
      </c>
      <c r="M1382">
        <f t="shared" si="193"/>
        <v>2022</v>
      </c>
      <c r="N1382">
        <f t="shared" si="194"/>
        <v>9</v>
      </c>
      <c r="O1382" t="str">
        <f t="shared" si="195"/>
        <v>Sep</v>
      </c>
      <c r="P1382" t="str">
        <f t="shared" si="196"/>
        <v>Q3</v>
      </c>
      <c r="Q1382" t="str">
        <f t="shared" si="197"/>
        <v>2022-09</v>
      </c>
    </row>
    <row r="1383" spans="1:17" x14ac:dyDescent="0.35">
      <c r="A1383" s="2">
        <v>44205</v>
      </c>
      <c r="B1383" t="s">
        <v>28</v>
      </c>
      <c r="C1383" t="s">
        <v>19</v>
      </c>
      <c r="D1383" t="s">
        <v>25</v>
      </c>
      <c r="E1383" s="3">
        <v>71217</v>
      </c>
      <c r="F1383" s="3">
        <v>73379</v>
      </c>
      <c r="G1383" t="s">
        <v>26</v>
      </c>
      <c r="H1383" s="3" t="s">
        <v>1416</v>
      </c>
      <c r="I1383" s="3">
        <f t="shared" si="189"/>
        <v>2162</v>
      </c>
      <c r="J1383" s="4">
        <f t="shared" si="190"/>
        <v>3.0357920159512476E-2</v>
      </c>
      <c r="K1383" s="5">
        <f t="shared" si="191"/>
        <v>1.0303579201595126</v>
      </c>
      <c r="L1383" s="4" t="str">
        <f t="shared" si="192"/>
        <v>Over Budget</v>
      </c>
      <c r="M1383">
        <f t="shared" si="193"/>
        <v>2021</v>
      </c>
      <c r="N1383">
        <f t="shared" si="194"/>
        <v>1</v>
      </c>
      <c r="O1383" t="str">
        <f t="shared" si="195"/>
        <v>Jan</v>
      </c>
      <c r="P1383" t="str">
        <f t="shared" si="196"/>
        <v>Q1</v>
      </c>
      <c r="Q1383" t="str">
        <f t="shared" si="197"/>
        <v>2021-01</v>
      </c>
    </row>
    <row r="1384" spans="1:17" x14ac:dyDescent="0.35">
      <c r="A1384" s="2">
        <v>44970</v>
      </c>
      <c r="B1384" t="s">
        <v>41</v>
      </c>
      <c r="C1384" t="s">
        <v>43</v>
      </c>
      <c r="D1384" t="s">
        <v>39</v>
      </c>
      <c r="E1384" s="3">
        <v>34939</v>
      </c>
      <c r="F1384" s="3">
        <v>154917</v>
      </c>
      <c r="G1384" t="s">
        <v>35</v>
      </c>
      <c r="H1384" s="3" t="s">
        <v>1417</v>
      </c>
      <c r="I1384" s="3">
        <f t="shared" si="189"/>
        <v>119978</v>
      </c>
      <c r="J1384" s="4">
        <f t="shared" si="190"/>
        <v>3.4339277025673316</v>
      </c>
      <c r="K1384" s="5">
        <f t="shared" si="191"/>
        <v>4.433927702567332</v>
      </c>
      <c r="L1384" s="4" t="str">
        <f t="shared" si="192"/>
        <v>Over Budget</v>
      </c>
      <c r="M1384">
        <f t="shared" si="193"/>
        <v>2023</v>
      </c>
      <c r="N1384">
        <f t="shared" si="194"/>
        <v>2</v>
      </c>
      <c r="O1384" t="str">
        <f t="shared" si="195"/>
        <v>Feb</v>
      </c>
      <c r="P1384" t="str">
        <f t="shared" si="196"/>
        <v>Q1</v>
      </c>
      <c r="Q1384" t="str">
        <f t="shared" si="197"/>
        <v>2023-02</v>
      </c>
    </row>
    <row r="1385" spans="1:17" x14ac:dyDescent="0.35">
      <c r="A1385" s="2">
        <v>44419</v>
      </c>
      <c r="B1385" t="s">
        <v>37</v>
      </c>
      <c r="C1385" t="s">
        <v>34</v>
      </c>
      <c r="D1385" t="s">
        <v>20</v>
      </c>
      <c r="E1385" s="3">
        <v>89854</v>
      </c>
      <c r="F1385" s="3">
        <v>83951</v>
      </c>
      <c r="G1385" t="s">
        <v>32</v>
      </c>
      <c r="H1385" s="3" t="s">
        <v>1418</v>
      </c>
      <c r="I1385" s="3">
        <f t="shared" si="189"/>
        <v>-5903</v>
      </c>
      <c r="J1385" s="4">
        <f t="shared" si="190"/>
        <v>-6.569546152647629E-2</v>
      </c>
      <c r="K1385" s="5">
        <f t="shared" si="191"/>
        <v>0.93430453847352368</v>
      </c>
      <c r="L1385" s="4" t="str">
        <f t="shared" si="192"/>
        <v>Under Budget</v>
      </c>
      <c r="M1385">
        <f t="shared" si="193"/>
        <v>2021</v>
      </c>
      <c r="N1385">
        <f t="shared" si="194"/>
        <v>8</v>
      </c>
      <c r="O1385" t="str">
        <f t="shared" si="195"/>
        <v>Aug</v>
      </c>
      <c r="P1385" t="str">
        <f t="shared" si="196"/>
        <v>Q3</v>
      </c>
      <c r="Q1385" t="str">
        <f t="shared" si="197"/>
        <v>2021-08</v>
      </c>
    </row>
    <row r="1386" spans="1:17" x14ac:dyDescent="0.35">
      <c r="A1386" s="2">
        <v>44749</v>
      </c>
      <c r="B1386" t="s">
        <v>55</v>
      </c>
      <c r="C1386" t="s">
        <v>24</v>
      </c>
      <c r="D1386" t="s">
        <v>39</v>
      </c>
      <c r="E1386" s="3">
        <v>88406</v>
      </c>
      <c r="F1386" s="3">
        <v>29964</v>
      </c>
      <c r="G1386" t="s">
        <v>32</v>
      </c>
      <c r="H1386" s="3" t="s">
        <v>1419</v>
      </c>
      <c r="I1386" s="3">
        <f t="shared" si="189"/>
        <v>-58442</v>
      </c>
      <c r="J1386" s="4">
        <f t="shared" si="190"/>
        <v>-0.66106372870619645</v>
      </c>
      <c r="K1386" s="5">
        <f t="shared" si="191"/>
        <v>0.3389362712938036</v>
      </c>
      <c r="L1386" s="4" t="str">
        <f t="shared" si="192"/>
        <v>Under Budget</v>
      </c>
      <c r="M1386">
        <f t="shared" si="193"/>
        <v>2022</v>
      </c>
      <c r="N1386">
        <f t="shared" si="194"/>
        <v>7</v>
      </c>
      <c r="O1386" t="str">
        <f t="shared" si="195"/>
        <v>Jul</v>
      </c>
      <c r="P1386" t="str">
        <f t="shared" si="196"/>
        <v>Q3</v>
      </c>
      <c r="Q1386" t="str">
        <f t="shared" si="197"/>
        <v>2022-07</v>
      </c>
    </row>
    <row r="1387" spans="1:17" x14ac:dyDescent="0.35">
      <c r="A1387" s="2">
        <v>44912</v>
      </c>
      <c r="B1387" t="s">
        <v>18</v>
      </c>
      <c r="C1387" t="s">
        <v>24</v>
      </c>
      <c r="D1387" t="s">
        <v>39</v>
      </c>
      <c r="E1387" s="3">
        <v>113326</v>
      </c>
      <c r="F1387" s="3">
        <v>149447</v>
      </c>
      <c r="G1387" t="s">
        <v>26</v>
      </c>
      <c r="H1387" s="3" t="s">
        <v>1420</v>
      </c>
      <c r="I1387" s="3">
        <f t="shared" si="189"/>
        <v>36121</v>
      </c>
      <c r="J1387" s="4">
        <f t="shared" si="190"/>
        <v>0.31873532993311332</v>
      </c>
      <c r="K1387" s="5">
        <f t="shared" si="191"/>
        <v>1.3187353299331133</v>
      </c>
      <c r="L1387" s="4" t="str">
        <f t="shared" si="192"/>
        <v>Over Budget</v>
      </c>
      <c r="M1387">
        <f t="shared" si="193"/>
        <v>2022</v>
      </c>
      <c r="N1387">
        <f t="shared" si="194"/>
        <v>12</v>
      </c>
      <c r="O1387" t="str">
        <f t="shared" si="195"/>
        <v>Dec</v>
      </c>
      <c r="P1387" t="str">
        <f t="shared" si="196"/>
        <v>Q4</v>
      </c>
      <c r="Q1387" t="str">
        <f t="shared" si="197"/>
        <v>2022-12</v>
      </c>
    </row>
    <row r="1388" spans="1:17" x14ac:dyDescent="0.35">
      <c r="A1388" s="2">
        <v>44307</v>
      </c>
      <c r="B1388" t="s">
        <v>55</v>
      </c>
      <c r="C1388" t="s">
        <v>29</v>
      </c>
      <c r="D1388" t="s">
        <v>20</v>
      </c>
      <c r="E1388" s="3">
        <v>115888</v>
      </c>
      <c r="F1388" s="3">
        <v>55531</v>
      </c>
      <c r="G1388" t="s">
        <v>26</v>
      </c>
      <c r="H1388" s="3" t="s">
        <v>1421</v>
      </c>
      <c r="I1388" s="3">
        <f t="shared" si="189"/>
        <v>-60357</v>
      </c>
      <c r="J1388" s="4">
        <f t="shared" si="190"/>
        <v>-0.52082182797183485</v>
      </c>
      <c r="K1388" s="5">
        <f t="shared" si="191"/>
        <v>0.47917817202816515</v>
      </c>
      <c r="L1388" s="4" t="str">
        <f t="shared" si="192"/>
        <v>Under Budget</v>
      </c>
      <c r="M1388">
        <f t="shared" si="193"/>
        <v>2021</v>
      </c>
      <c r="N1388">
        <f t="shared" si="194"/>
        <v>4</v>
      </c>
      <c r="O1388" t="str">
        <f t="shared" si="195"/>
        <v>Apr</v>
      </c>
      <c r="P1388" t="str">
        <f t="shared" si="196"/>
        <v>Q2</v>
      </c>
      <c r="Q1388" t="str">
        <f t="shared" si="197"/>
        <v>2021-04</v>
      </c>
    </row>
    <row r="1389" spans="1:17" x14ac:dyDescent="0.35">
      <c r="A1389" s="2">
        <v>44447</v>
      </c>
      <c r="B1389" t="s">
        <v>23</v>
      </c>
      <c r="C1389" t="s">
        <v>29</v>
      </c>
      <c r="D1389" t="s">
        <v>25</v>
      </c>
      <c r="E1389" s="3">
        <v>70916</v>
      </c>
      <c r="F1389" s="3">
        <v>89684</v>
      </c>
      <c r="G1389" t="s">
        <v>32</v>
      </c>
      <c r="H1389" s="3" t="s">
        <v>1422</v>
      </c>
      <c r="I1389" s="3">
        <f t="shared" si="189"/>
        <v>18768</v>
      </c>
      <c r="J1389" s="4">
        <f t="shared" si="190"/>
        <v>0.26465113655592531</v>
      </c>
      <c r="K1389" s="5">
        <f t="shared" si="191"/>
        <v>1.2646511365559254</v>
      </c>
      <c r="L1389" s="4" t="str">
        <f t="shared" si="192"/>
        <v>Over Budget</v>
      </c>
      <c r="M1389">
        <f t="shared" si="193"/>
        <v>2021</v>
      </c>
      <c r="N1389">
        <f t="shared" si="194"/>
        <v>9</v>
      </c>
      <c r="O1389" t="str">
        <f t="shared" si="195"/>
        <v>Sep</v>
      </c>
      <c r="P1389" t="str">
        <f t="shared" si="196"/>
        <v>Q3</v>
      </c>
      <c r="Q1389" t="str">
        <f t="shared" si="197"/>
        <v>2021-09</v>
      </c>
    </row>
    <row r="1390" spans="1:17" x14ac:dyDescent="0.35">
      <c r="A1390" s="2">
        <v>44579</v>
      </c>
      <c r="B1390" t="s">
        <v>55</v>
      </c>
      <c r="C1390" t="s">
        <v>24</v>
      </c>
      <c r="D1390" t="s">
        <v>30</v>
      </c>
      <c r="E1390" s="3">
        <v>24274</v>
      </c>
      <c r="F1390" s="3">
        <v>13913</v>
      </c>
      <c r="G1390" t="s">
        <v>32</v>
      </c>
      <c r="H1390" s="3" t="s">
        <v>1423</v>
      </c>
      <c r="I1390" s="3">
        <f t="shared" si="189"/>
        <v>-10361</v>
      </c>
      <c r="J1390" s="4">
        <f t="shared" si="190"/>
        <v>-0.42683529702562412</v>
      </c>
      <c r="K1390" s="5">
        <f t="shared" si="191"/>
        <v>0.57316470297437583</v>
      </c>
      <c r="L1390" s="4" t="str">
        <f t="shared" si="192"/>
        <v>Under Budget</v>
      </c>
      <c r="M1390">
        <f t="shared" si="193"/>
        <v>2022</v>
      </c>
      <c r="N1390">
        <f t="shared" si="194"/>
        <v>1</v>
      </c>
      <c r="O1390" t="str">
        <f t="shared" si="195"/>
        <v>Jan</v>
      </c>
      <c r="P1390" t="str">
        <f t="shared" si="196"/>
        <v>Q1</v>
      </c>
      <c r="Q1390" t="str">
        <f t="shared" si="197"/>
        <v>2022-01</v>
      </c>
    </row>
    <row r="1391" spans="1:17" x14ac:dyDescent="0.35">
      <c r="A1391" s="2">
        <v>44203</v>
      </c>
      <c r="B1391" t="s">
        <v>18</v>
      </c>
      <c r="C1391" t="s">
        <v>19</v>
      </c>
      <c r="D1391" t="s">
        <v>39</v>
      </c>
      <c r="E1391" s="3">
        <v>95285</v>
      </c>
      <c r="F1391" s="3">
        <v>129742</v>
      </c>
      <c r="G1391" t="s">
        <v>35</v>
      </c>
      <c r="H1391" s="3" t="s">
        <v>1424</v>
      </c>
      <c r="I1391" s="3">
        <f t="shared" si="189"/>
        <v>34457</v>
      </c>
      <c r="J1391" s="4">
        <f t="shared" si="190"/>
        <v>0.36162040195203859</v>
      </c>
      <c r="K1391" s="5">
        <f t="shared" si="191"/>
        <v>1.3616204019520386</v>
      </c>
      <c r="L1391" s="4" t="str">
        <f t="shared" si="192"/>
        <v>Over Budget</v>
      </c>
      <c r="M1391">
        <f t="shared" si="193"/>
        <v>2021</v>
      </c>
      <c r="N1391">
        <f t="shared" si="194"/>
        <v>1</v>
      </c>
      <c r="O1391" t="str">
        <f t="shared" si="195"/>
        <v>Jan</v>
      </c>
      <c r="P1391" t="str">
        <f t="shared" si="196"/>
        <v>Q1</v>
      </c>
      <c r="Q1391" t="str">
        <f t="shared" si="197"/>
        <v>2021-01</v>
      </c>
    </row>
    <row r="1392" spans="1:17" x14ac:dyDescent="0.35">
      <c r="A1392" s="2">
        <v>44655</v>
      </c>
      <c r="B1392" t="s">
        <v>23</v>
      </c>
      <c r="C1392" t="s">
        <v>23</v>
      </c>
      <c r="D1392" t="s">
        <v>25</v>
      </c>
      <c r="E1392" s="3">
        <v>34398</v>
      </c>
      <c r="F1392" s="3">
        <v>168423</v>
      </c>
      <c r="G1392" t="s">
        <v>35</v>
      </c>
      <c r="H1392" s="3" t="s">
        <v>1425</v>
      </c>
      <c r="I1392" s="3">
        <f t="shared" si="189"/>
        <v>134025</v>
      </c>
      <c r="J1392" s="4">
        <f t="shared" si="190"/>
        <v>3.8963021105878251</v>
      </c>
      <c r="K1392" s="5">
        <f t="shared" si="191"/>
        <v>4.8963021105878246</v>
      </c>
      <c r="L1392" s="4" t="str">
        <f t="shared" si="192"/>
        <v>Over Budget</v>
      </c>
      <c r="M1392">
        <f t="shared" si="193"/>
        <v>2022</v>
      </c>
      <c r="N1392">
        <f t="shared" si="194"/>
        <v>4</v>
      </c>
      <c r="O1392" t="str">
        <f t="shared" si="195"/>
        <v>Apr</v>
      </c>
      <c r="P1392" t="str">
        <f t="shared" si="196"/>
        <v>Q2</v>
      </c>
      <c r="Q1392" t="str">
        <f t="shared" si="197"/>
        <v>2022-04</v>
      </c>
    </row>
    <row r="1393" spans="1:17" x14ac:dyDescent="0.35">
      <c r="A1393" s="2">
        <v>44404</v>
      </c>
      <c r="B1393" t="s">
        <v>23</v>
      </c>
      <c r="C1393" t="s">
        <v>24</v>
      </c>
      <c r="D1393" t="s">
        <v>30</v>
      </c>
      <c r="E1393" s="3">
        <v>91506</v>
      </c>
      <c r="F1393" s="3">
        <v>99471</v>
      </c>
      <c r="G1393" t="s">
        <v>26</v>
      </c>
      <c r="H1393" s="3" t="s">
        <v>1426</v>
      </c>
      <c r="I1393" s="3">
        <f t="shared" si="189"/>
        <v>7965</v>
      </c>
      <c r="J1393" s="4">
        <f t="shared" si="190"/>
        <v>8.7043472559176452E-2</v>
      </c>
      <c r="K1393" s="5">
        <f t="shared" si="191"/>
        <v>1.0870434725591764</v>
      </c>
      <c r="L1393" s="4" t="str">
        <f t="shared" si="192"/>
        <v>Over Budget</v>
      </c>
      <c r="M1393">
        <f t="shared" si="193"/>
        <v>2021</v>
      </c>
      <c r="N1393">
        <f t="shared" si="194"/>
        <v>7</v>
      </c>
      <c r="O1393" t="str">
        <f t="shared" si="195"/>
        <v>Jul</v>
      </c>
      <c r="P1393" t="str">
        <f t="shared" si="196"/>
        <v>Q3</v>
      </c>
      <c r="Q1393" t="str">
        <f t="shared" si="197"/>
        <v>2021-07</v>
      </c>
    </row>
    <row r="1394" spans="1:17" x14ac:dyDescent="0.35">
      <c r="A1394" s="2">
        <v>45096</v>
      </c>
      <c r="B1394" t="s">
        <v>18</v>
      </c>
      <c r="C1394" t="s">
        <v>29</v>
      </c>
      <c r="D1394" t="s">
        <v>39</v>
      </c>
      <c r="E1394" s="3">
        <v>40135</v>
      </c>
      <c r="F1394" s="3">
        <v>40938</v>
      </c>
      <c r="G1394" t="s">
        <v>21</v>
      </c>
      <c r="H1394" s="3" t="s">
        <v>1427</v>
      </c>
      <c r="I1394" s="3">
        <f t="shared" si="189"/>
        <v>803</v>
      </c>
      <c r="J1394" s="4">
        <f t="shared" si="190"/>
        <v>2.0007474772642333E-2</v>
      </c>
      <c r="K1394" s="5">
        <f t="shared" si="191"/>
        <v>1.0200074747726424</v>
      </c>
      <c r="L1394" s="4" t="str">
        <f t="shared" si="192"/>
        <v>Over Budget</v>
      </c>
      <c r="M1394">
        <f t="shared" si="193"/>
        <v>2023</v>
      </c>
      <c r="N1394">
        <f t="shared" si="194"/>
        <v>6</v>
      </c>
      <c r="O1394" t="str">
        <f t="shared" si="195"/>
        <v>Jun</v>
      </c>
      <c r="P1394" t="str">
        <f t="shared" si="196"/>
        <v>Q2</v>
      </c>
      <c r="Q1394" t="str">
        <f t="shared" si="197"/>
        <v>2023-06</v>
      </c>
    </row>
    <row r="1395" spans="1:17" x14ac:dyDescent="0.35">
      <c r="A1395" s="2">
        <v>44218</v>
      </c>
      <c r="B1395" t="s">
        <v>23</v>
      </c>
      <c r="C1395" t="s">
        <v>29</v>
      </c>
      <c r="D1395" t="s">
        <v>25</v>
      </c>
      <c r="E1395" s="3">
        <v>122096</v>
      </c>
      <c r="F1395" s="3">
        <v>111323</v>
      </c>
      <c r="G1395" t="s">
        <v>35</v>
      </c>
      <c r="H1395" s="3" t="s">
        <v>1428</v>
      </c>
      <c r="I1395" s="3">
        <f t="shared" si="189"/>
        <v>-10773</v>
      </c>
      <c r="J1395" s="4">
        <f t="shared" si="190"/>
        <v>-8.8233848774734641E-2</v>
      </c>
      <c r="K1395" s="5">
        <f t="shared" si="191"/>
        <v>0.91176615122526539</v>
      </c>
      <c r="L1395" s="4" t="str">
        <f t="shared" si="192"/>
        <v>Under Budget</v>
      </c>
      <c r="M1395">
        <f t="shared" si="193"/>
        <v>2021</v>
      </c>
      <c r="N1395">
        <f t="shared" si="194"/>
        <v>1</v>
      </c>
      <c r="O1395" t="str">
        <f t="shared" si="195"/>
        <v>Jan</v>
      </c>
      <c r="P1395" t="str">
        <f t="shared" si="196"/>
        <v>Q1</v>
      </c>
      <c r="Q1395" t="str">
        <f t="shared" si="197"/>
        <v>2021-01</v>
      </c>
    </row>
    <row r="1396" spans="1:17" x14ac:dyDescent="0.35">
      <c r="A1396" s="2">
        <v>44606</v>
      </c>
      <c r="B1396" t="s">
        <v>41</v>
      </c>
      <c r="C1396" t="s">
        <v>19</v>
      </c>
      <c r="D1396" t="s">
        <v>39</v>
      </c>
      <c r="E1396" s="3">
        <v>137843</v>
      </c>
      <c r="F1396" s="3">
        <v>159680</v>
      </c>
      <c r="G1396" t="s">
        <v>35</v>
      </c>
      <c r="H1396" s="3" t="s">
        <v>1429</v>
      </c>
      <c r="I1396" s="3">
        <f t="shared" si="189"/>
        <v>21837</v>
      </c>
      <c r="J1396" s="4">
        <f t="shared" si="190"/>
        <v>0.15841936115725863</v>
      </c>
      <c r="K1396" s="5">
        <f t="shared" si="191"/>
        <v>1.1584193611572586</v>
      </c>
      <c r="L1396" s="4" t="str">
        <f t="shared" si="192"/>
        <v>Over Budget</v>
      </c>
      <c r="M1396">
        <f t="shared" si="193"/>
        <v>2022</v>
      </c>
      <c r="N1396">
        <f t="shared" si="194"/>
        <v>2</v>
      </c>
      <c r="O1396" t="str">
        <f t="shared" si="195"/>
        <v>Feb</v>
      </c>
      <c r="P1396" t="str">
        <f t="shared" si="196"/>
        <v>Q1</v>
      </c>
      <c r="Q1396" t="str">
        <f t="shared" si="197"/>
        <v>2022-02</v>
      </c>
    </row>
    <row r="1397" spans="1:17" x14ac:dyDescent="0.35">
      <c r="A1397" s="2">
        <v>45091</v>
      </c>
      <c r="B1397" t="s">
        <v>37</v>
      </c>
      <c r="C1397" t="s">
        <v>24</v>
      </c>
      <c r="D1397" t="s">
        <v>25</v>
      </c>
      <c r="E1397" s="3">
        <v>21412</v>
      </c>
      <c r="F1397" s="3">
        <v>59879</v>
      </c>
      <c r="G1397" t="s">
        <v>21</v>
      </c>
      <c r="H1397" s="3" t="s">
        <v>1430</v>
      </c>
      <c r="I1397" s="3">
        <f t="shared" si="189"/>
        <v>38467</v>
      </c>
      <c r="J1397" s="4">
        <f t="shared" si="190"/>
        <v>1.7965159723519522</v>
      </c>
      <c r="K1397" s="5">
        <f t="shared" si="191"/>
        <v>2.7965159723519522</v>
      </c>
      <c r="L1397" s="4" t="str">
        <f t="shared" si="192"/>
        <v>Over Budget</v>
      </c>
      <c r="M1397">
        <f t="shared" si="193"/>
        <v>2023</v>
      </c>
      <c r="N1397">
        <f t="shared" si="194"/>
        <v>6</v>
      </c>
      <c r="O1397" t="str">
        <f t="shared" si="195"/>
        <v>Jun</v>
      </c>
      <c r="P1397" t="str">
        <f t="shared" si="196"/>
        <v>Q2</v>
      </c>
      <c r="Q1397" t="str">
        <f t="shared" si="197"/>
        <v>2023-06</v>
      </c>
    </row>
    <row r="1398" spans="1:17" x14ac:dyDescent="0.35">
      <c r="A1398" s="2">
        <v>44711</v>
      </c>
      <c r="B1398" t="s">
        <v>41</v>
      </c>
      <c r="C1398" t="s">
        <v>19</v>
      </c>
      <c r="D1398" t="s">
        <v>58</v>
      </c>
      <c r="E1398" s="3">
        <v>123283</v>
      </c>
      <c r="F1398" s="3">
        <v>120033</v>
      </c>
      <c r="G1398" t="s">
        <v>35</v>
      </c>
      <c r="H1398" s="3" t="s">
        <v>1431</v>
      </c>
      <c r="I1398" s="3">
        <f t="shared" si="189"/>
        <v>-3250</v>
      </c>
      <c r="J1398" s="4">
        <f t="shared" si="190"/>
        <v>-2.6362109942165587E-2</v>
      </c>
      <c r="K1398" s="5">
        <f t="shared" si="191"/>
        <v>0.97363789005783441</v>
      </c>
      <c r="L1398" s="4" t="str">
        <f t="shared" si="192"/>
        <v>Under Budget</v>
      </c>
      <c r="M1398">
        <f t="shared" si="193"/>
        <v>2022</v>
      </c>
      <c r="N1398">
        <f t="shared" si="194"/>
        <v>5</v>
      </c>
      <c r="O1398" t="str">
        <f t="shared" si="195"/>
        <v>May</v>
      </c>
      <c r="P1398" t="str">
        <f t="shared" si="196"/>
        <v>Q2</v>
      </c>
      <c r="Q1398" t="str">
        <f t="shared" si="197"/>
        <v>2022-05</v>
      </c>
    </row>
    <row r="1399" spans="1:17" x14ac:dyDescent="0.35">
      <c r="A1399" s="2">
        <v>45005</v>
      </c>
      <c r="B1399" t="s">
        <v>41</v>
      </c>
      <c r="C1399" t="s">
        <v>24</v>
      </c>
      <c r="D1399" t="s">
        <v>58</v>
      </c>
      <c r="E1399" s="3">
        <v>101182</v>
      </c>
      <c r="F1399" s="3">
        <v>75644</v>
      </c>
      <c r="G1399" t="s">
        <v>21</v>
      </c>
      <c r="H1399" s="3" t="s">
        <v>1432</v>
      </c>
      <c r="I1399" s="3">
        <f t="shared" si="189"/>
        <v>-25538</v>
      </c>
      <c r="J1399" s="4">
        <f t="shared" si="190"/>
        <v>-0.25239667134470556</v>
      </c>
      <c r="K1399" s="5">
        <f t="shared" si="191"/>
        <v>0.74760332865529444</v>
      </c>
      <c r="L1399" s="4" t="str">
        <f t="shared" si="192"/>
        <v>Under Budget</v>
      </c>
      <c r="M1399">
        <f t="shared" si="193"/>
        <v>2023</v>
      </c>
      <c r="N1399">
        <f t="shared" si="194"/>
        <v>3</v>
      </c>
      <c r="O1399" t="str">
        <f t="shared" si="195"/>
        <v>Mar</v>
      </c>
      <c r="P1399" t="str">
        <f t="shared" si="196"/>
        <v>Q1</v>
      </c>
      <c r="Q1399" t="str">
        <f t="shared" si="197"/>
        <v>2023-03</v>
      </c>
    </row>
    <row r="1400" spans="1:17" x14ac:dyDescent="0.35">
      <c r="A1400" s="2">
        <v>45070</v>
      </c>
      <c r="B1400" t="s">
        <v>18</v>
      </c>
      <c r="C1400" t="s">
        <v>23</v>
      </c>
      <c r="D1400" t="s">
        <v>20</v>
      </c>
      <c r="E1400" s="3">
        <v>104301</v>
      </c>
      <c r="F1400" s="3">
        <v>71297</v>
      </c>
      <c r="G1400" t="s">
        <v>21</v>
      </c>
      <c r="H1400" s="3" t="s">
        <v>1433</v>
      </c>
      <c r="I1400" s="3">
        <f t="shared" si="189"/>
        <v>-33004</v>
      </c>
      <c r="J1400" s="4">
        <f t="shared" si="190"/>
        <v>-0.31643033144456906</v>
      </c>
      <c r="K1400" s="5">
        <f t="shared" si="191"/>
        <v>0.68356966855543089</v>
      </c>
      <c r="L1400" s="4" t="str">
        <f t="shared" si="192"/>
        <v>Under Budget</v>
      </c>
      <c r="M1400">
        <f t="shared" si="193"/>
        <v>2023</v>
      </c>
      <c r="N1400">
        <f t="shared" si="194"/>
        <v>5</v>
      </c>
      <c r="O1400" t="str">
        <f t="shared" si="195"/>
        <v>May</v>
      </c>
      <c r="P1400" t="str">
        <f t="shared" si="196"/>
        <v>Q2</v>
      </c>
      <c r="Q1400" t="str">
        <f t="shared" si="197"/>
        <v>2023-05</v>
      </c>
    </row>
    <row r="1401" spans="1:17" x14ac:dyDescent="0.35">
      <c r="A1401" s="2">
        <v>44210</v>
      </c>
      <c r="B1401" t="s">
        <v>18</v>
      </c>
      <c r="C1401" t="s">
        <v>34</v>
      </c>
      <c r="D1401" t="s">
        <v>30</v>
      </c>
      <c r="E1401" s="3">
        <v>47219</v>
      </c>
      <c r="F1401" s="3">
        <v>83386</v>
      </c>
      <c r="G1401" t="s">
        <v>32</v>
      </c>
      <c r="H1401" s="3" t="s">
        <v>1434</v>
      </c>
      <c r="I1401" s="3">
        <f t="shared" si="189"/>
        <v>36167</v>
      </c>
      <c r="J1401" s="4">
        <f t="shared" si="190"/>
        <v>0.7659416760202461</v>
      </c>
      <c r="K1401" s="5">
        <f t="shared" si="191"/>
        <v>1.765941676020246</v>
      </c>
      <c r="L1401" s="4" t="str">
        <f t="shared" si="192"/>
        <v>Over Budget</v>
      </c>
      <c r="M1401">
        <f t="shared" si="193"/>
        <v>2021</v>
      </c>
      <c r="N1401">
        <f t="shared" si="194"/>
        <v>1</v>
      </c>
      <c r="O1401" t="str">
        <f t="shared" si="195"/>
        <v>Jan</v>
      </c>
      <c r="P1401" t="str">
        <f t="shared" si="196"/>
        <v>Q1</v>
      </c>
      <c r="Q1401" t="str">
        <f t="shared" si="197"/>
        <v>2021-01</v>
      </c>
    </row>
    <row r="1402" spans="1:17" x14ac:dyDescent="0.35">
      <c r="A1402" s="2">
        <v>45167</v>
      </c>
      <c r="B1402" t="s">
        <v>37</v>
      </c>
      <c r="C1402" t="s">
        <v>24</v>
      </c>
      <c r="D1402" t="s">
        <v>39</v>
      </c>
      <c r="E1402" s="3">
        <v>45507</v>
      </c>
      <c r="F1402" s="3">
        <v>149059</v>
      </c>
      <c r="G1402" t="s">
        <v>21</v>
      </c>
      <c r="H1402" s="3" t="s">
        <v>1435</v>
      </c>
      <c r="I1402" s="3">
        <f t="shared" si="189"/>
        <v>103552</v>
      </c>
      <c r="J1402" s="4">
        <f t="shared" si="190"/>
        <v>2.2755180521677985</v>
      </c>
      <c r="K1402" s="5">
        <f t="shared" si="191"/>
        <v>3.2755180521677985</v>
      </c>
      <c r="L1402" s="4" t="str">
        <f t="shared" si="192"/>
        <v>Over Budget</v>
      </c>
      <c r="M1402">
        <f t="shared" si="193"/>
        <v>2023</v>
      </c>
      <c r="N1402">
        <f t="shared" si="194"/>
        <v>8</v>
      </c>
      <c r="O1402" t="str">
        <f t="shared" si="195"/>
        <v>Aug</v>
      </c>
      <c r="P1402" t="str">
        <f t="shared" si="196"/>
        <v>Q3</v>
      </c>
      <c r="Q1402" t="str">
        <f t="shared" si="197"/>
        <v>2023-08</v>
      </c>
    </row>
    <row r="1403" spans="1:17" x14ac:dyDescent="0.35">
      <c r="A1403" s="2">
        <v>45174</v>
      </c>
      <c r="B1403" t="s">
        <v>55</v>
      </c>
      <c r="C1403" t="s">
        <v>34</v>
      </c>
      <c r="D1403" t="s">
        <v>39</v>
      </c>
      <c r="E1403" s="3">
        <v>66591</v>
      </c>
      <c r="F1403" s="3">
        <v>109089</v>
      </c>
      <c r="G1403" t="s">
        <v>21</v>
      </c>
      <c r="H1403" s="3" t="s">
        <v>1436</v>
      </c>
      <c r="I1403" s="3">
        <f t="shared" si="189"/>
        <v>42498</v>
      </c>
      <c r="J1403" s="4">
        <f t="shared" si="190"/>
        <v>0.63819435058791729</v>
      </c>
      <c r="K1403" s="5">
        <f t="shared" si="191"/>
        <v>1.6381943505879173</v>
      </c>
      <c r="L1403" s="4" t="str">
        <f t="shared" si="192"/>
        <v>Over Budget</v>
      </c>
      <c r="M1403">
        <f t="shared" si="193"/>
        <v>2023</v>
      </c>
      <c r="N1403">
        <f t="shared" si="194"/>
        <v>9</v>
      </c>
      <c r="O1403" t="str">
        <f t="shared" si="195"/>
        <v>Sep</v>
      </c>
      <c r="P1403" t="str">
        <f t="shared" si="196"/>
        <v>Q3</v>
      </c>
      <c r="Q1403" t="str">
        <f t="shared" si="197"/>
        <v>2023-09</v>
      </c>
    </row>
    <row r="1404" spans="1:17" x14ac:dyDescent="0.35">
      <c r="A1404" s="2">
        <v>45210</v>
      </c>
      <c r="B1404" t="s">
        <v>41</v>
      </c>
      <c r="C1404" t="s">
        <v>24</v>
      </c>
      <c r="D1404" t="s">
        <v>25</v>
      </c>
      <c r="E1404" s="3">
        <v>97468</v>
      </c>
      <c r="F1404" s="3">
        <v>98915</v>
      </c>
      <c r="G1404" t="s">
        <v>26</v>
      </c>
      <c r="H1404" s="3" t="s">
        <v>1437</v>
      </c>
      <c r="I1404" s="3">
        <f t="shared" si="189"/>
        <v>1447</v>
      </c>
      <c r="J1404" s="4">
        <f t="shared" si="190"/>
        <v>1.4845898140928305E-2</v>
      </c>
      <c r="K1404" s="5">
        <f t="shared" si="191"/>
        <v>1.0148458981409283</v>
      </c>
      <c r="L1404" s="4" t="str">
        <f t="shared" si="192"/>
        <v>Over Budget</v>
      </c>
      <c r="M1404">
        <f t="shared" si="193"/>
        <v>2023</v>
      </c>
      <c r="N1404">
        <f t="shared" si="194"/>
        <v>10</v>
      </c>
      <c r="O1404" t="str">
        <f t="shared" si="195"/>
        <v>Oct</v>
      </c>
      <c r="P1404" t="str">
        <f t="shared" si="196"/>
        <v>Q4</v>
      </c>
      <c r="Q1404" t="str">
        <f t="shared" si="197"/>
        <v>2023-10</v>
      </c>
    </row>
    <row r="1405" spans="1:17" x14ac:dyDescent="0.35">
      <c r="A1405" s="2">
        <v>45232</v>
      </c>
      <c r="B1405" t="s">
        <v>23</v>
      </c>
      <c r="C1405" t="s">
        <v>23</v>
      </c>
      <c r="D1405" t="s">
        <v>30</v>
      </c>
      <c r="E1405" s="3">
        <v>99836</v>
      </c>
      <c r="F1405" s="3">
        <v>27388</v>
      </c>
      <c r="G1405" t="s">
        <v>26</v>
      </c>
      <c r="H1405" s="3" t="s">
        <v>1438</v>
      </c>
      <c r="I1405" s="3">
        <f t="shared" si="189"/>
        <v>-72448</v>
      </c>
      <c r="J1405" s="4">
        <f t="shared" si="190"/>
        <v>-0.72567009896229817</v>
      </c>
      <c r="K1405" s="5">
        <f t="shared" si="191"/>
        <v>0.27432990103770183</v>
      </c>
      <c r="L1405" s="4" t="str">
        <f t="shared" si="192"/>
        <v>Under Budget</v>
      </c>
      <c r="M1405">
        <f t="shared" si="193"/>
        <v>2023</v>
      </c>
      <c r="N1405">
        <f t="shared" si="194"/>
        <v>11</v>
      </c>
      <c r="O1405" t="str">
        <f t="shared" si="195"/>
        <v>Nov</v>
      </c>
      <c r="P1405" t="str">
        <f t="shared" si="196"/>
        <v>Q4</v>
      </c>
      <c r="Q1405" t="str">
        <f t="shared" si="197"/>
        <v>2023-11</v>
      </c>
    </row>
    <row r="1406" spans="1:17" x14ac:dyDescent="0.35">
      <c r="A1406" s="2">
        <v>44283</v>
      </c>
      <c r="B1406" t="s">
        <v>37</v>
      </c>
      <c r="C1406" t="s">
        <v>29</v>
      </c>
      <c r="D1406" t="s">
        <v>39</v>
      </c>
      <c r="E1406" s="3">
        <v>98765</v>
      </c>
      <c r="F1406" s="3">
        <v>151033</v>
      </c>
      <c r="G1406" t="s">
        <v>26</v>
      </c>
      <c r="H1406" s="3" t="s">
        <v>1439</v>
      </c>
      <c r="I1406" s="3">
        <f t="shared" si="189"/>
        <v>52268</v>
      </c>
      <c r="J1406" s="4">
        <f t="shared" si="190"/>
        <v>0.52921581531919204</v>
      </c>
      <c r="K1406" s="5">
        <f t="shared" si="191"/>
        <v>1.5292158153191919</v>
      </c>
      <c r="L1406" s="4" t="str">
        <f t="shared" si="192"/>
        <v>Over Budget</v>
      </c>
      <c r="M1406">
        <f t="shared" si="193"/>
        <v>2021</v>
      </c>
      <c r="N1406">
        <f t="shared" si="194"/>
        <v>3</v>
      </c>
      <c r="O1406" t="str">
        <f t="shared" si="195"/>
        <v>Mar</v>
      </c>
      <c r="P1406" t="str">
        <f t="shared" si="196"/>
        <v>Q1</v>
      </c>
      <c r="Q1406" t="str">
        <f t="shared" si="197"/>
        <v>2021-03</v>
      </c>
    </row>
    <row r="1407" spans="1:17" x14ac:dyDescent="0.35">
      <c r="A1407" s="2">
        <v>45105</v>
      </c>
      <c r="B1407" t="s">
        <v>41</v>
      </c>
      <c r="C1407" t="s">
        <v>34</v>
      </c>
      <c r="D1407" t="s">
        <v>30</v>
      </c>
      <c r="E1407" s="3">
        <v>147939</v>
      </c>
      <c r="F1407" s="3">
        <v>82382</v>
      </c>
      <c r="G1407" t="s">
        <v>35</v>
      </c>
      <c r="H1407" s="3" t="s">
        <v>1440</v>
      </c>
      <c r="I1407" s="3">
        <f t="shared" si="189"/>
        <v>-65557</v>
      </c>
      <c r="J1407" s="4">
        <f t="shared" si="190"/>
        <v>-0.44313534632517454</v>
      </c>
      <c r="K1407" s="5">
        <f t="shared" si="191"/>
        <v>0.55686465367482541</v>
      </c>
      <c r="L1407" s="4" t="str">
        <f t="shared" si="192"/>
        <v>Under Budget</v>
      </c>
      <c r="M1407">
        <f t="shared" si="193"/>
        <v>2023</v>
      </c>
      <c r="N1407">
        <f t="shared" si="194"/>
        <v>6</v>
      </c>
      <c r="O1407" t="str">
        <f t="shared" si="195"/>
        <v>Jun</v>
      </c>
      <c r="P1407" t="str">
        <f t="shared" si="196"/>
        <v>Q2</v>
      </c>
      <c r="Q1407" t="str">
        <f t="shared" si="197"/>
        <v>2023-06</v>
      </c>
    </row>
    <row r="1408" spans="1:17" x14ac:dyDescent="0.35">
      <c r="A1408" s="2">
        <v>44318</v>
      </c>
      <c r="B1408" t="s">
        <v>55</v>
      </c>
      <c r="C1408" t="s">
        <v>19</v>
      </c>
      <c r="D1408" t="s">
        <v>30</v>
      </c>
      <c r="E1408" s="3">
        <v>84644</v>
      </c>
      <c r="F1408" s="3">
        <v>50836</v>
      </c>
      <c r="G1408" t="s">
        <v>26</v>
      </c>
      <c r="H1408" s="3" t="s">
        <v>1441</v>
      </c>
      <c r="I1408" s="3">
        <f t="shared" si="189"/>
        <v>-33808</v>
      </c>
      <c r="J1408" s="4">
        <f t="shared" si="190"/>
        <v>-0.39941401635083407</v>
      </c>
      <c r="K1408" s="5">
        <f t="shared" si="191"/>
        <v>0.60058598364916593</v>
      </c>
      <c r="L1408" s="4" t="str">
        <f t="shared" si="192"/>
        <v>Under Budget</v>
      </c>
      <c r="M1408">
        <f t="shared" si="193"/>
        <v>2021</v>
      </c>
      <c r="N1408">
        <f t="shared" si="194"/>
        <v>5</v>
      </c>
      <c r="O1408" t="str">
        <f t="shared" si="195"/>
        <v>May</v>
      </c>
      <c r="P1408" t="str">
        <f t="shared" si="196"/>
        <v>Q2</v>
      </c>
      <c r="Q1408" t="str">
        <f t="shared" si="197"/>
        <v>2021-05</v>
      </c>
    </row>
    <row r="1409" spans="1:17" x14ac:dyDescent="0.35">
      <c r="A1409" s="2">
        <v>44946</v>
      </c>
      <c r="B1409" t="s">
        <v>23</v>
      </c>
      <c r="C1409" t="s">
        <v>24</v>
      </c>
      <c r="D1409" t="s">
        <v>58</v>
      </c>
      <c r="E1409" s="3">
        <v>13943</v>
      </c>
      <c r="F1409" s="3">
        <v>32843</v>
      </c>
      <c r="G1409" t="s">
        <v>32</v>
      </c>
      <c r="H1409" s="3" t="s">
        <v>1442</v>
      </c>
      <c r="I1409" s="3">
        <f t="shared" si="189"/>
        <v>18900</v>
      </c>
      <c r="J1409" s="4">
        <f t="shared" si="190"/>
        <v>1.3555188983719428</v>
      </c>
      <c r="K1409" s="5">
        <f t="shared" si="191"/>
        <v>2.3555188983719431</v>
      </c>
      <c r="L1409" s="4" t="str">
        <f t="shared" si="192"/>
        <v>Over Budget</v>
      </c>
      <c r="M1409">
        <f t="shared" si="193"/>
        <v>2023</v>
      </c>
      <c r="N1409">
        <f t="shared" si="194"/>
        <v>1</v>
      </c>
      <c r="O1409" t="str">
        <f t="shared" si="195"/>
        <v>Jan</v>
      </c>
      <c r="P1409" t="str">
        <f t="shared" si="196"/>
        <v>Q1</v>
      </c>
      <c r="Q1409" t="str">
        <f t="shared" si="197"/>
        <v>2023-01</v>
      </c>
    </row>
    <row r="1410" spans="1:17" x14ac:dyDescent="0.35">
      <c r="A1410" s="2">
        <v>44881</v>
      </c>
      <c r="B1410" t="s">
        <v>41</v>
      </c>
      <c r="C1410" t="s">
        <v>29</v>
      </c>
      <c r="D1410" t="s">
        <v>39</v>
      </c>
      <c r="E1410" s="3">
        <v>111764</v>
      </c>
      <c r="F1410" s="3">
        <v>120715</v>
      </c>
      <c r="G1410" t="s">
        <v>32</v>
      </c>
      <c r="H1410" s="3" t="s">
        <v>1443</v>
      </c>
      <c r="I1410" s="3">
        <f t="shared" si="189"/>
        <v>8951</v>
      </c>
      <c r="J1410" s="4">
        <f t="shared" si="190"/>
        <v>8.0088400558319311E-2</v>
      </c>
      <c r="K1410" s="5">
        <f t="shared" si="191"/>
        <v>1.0800884005583193</v>
      </c>
      <c r="L1410" s="4" t="str">
        <f t="shared" si="192"/>
        <v>Over Budget</v>
      </c>
      <c r="M1410">
        <f t="shared" si="193"/>
        <v>2022</v>
      </c>
      <c r="N1410">
        <f t="shared" si="194"/>
        <v>11</v>
      </c>
      <c r="O1410" t="str">
        <f t="shared" si="195"/>
        <v>Nov</v>
      </c>
      <c r="P1410" t="str">
        <f t="shared" si="196"/>
        <v>Q4</v>
      </c>
      <c r="Q1410" t="str">
        <f t="shared" si="197"/>
        <v>2022-11</v>
      </c>
    </row>
    <row r="1411" spans="1:17" x14ac:dyDescent="0.35">
      <c r="A1411" s="2">
        <v>44505</v>
      </c>
      <c r="B1411" t="s">
        <v>28</v>
      </c>
      <c r="C1411" t="s">
        <v>24</v>
      </c>
      <c r="D1411" t="s">
        <v>39</v>
      </c>
      <c r="E1411" s="3">
        <v>77028</v>
      </c>
      <c r="F1411" s="3">
        <v>9092</v>
      </c>
      <c r="G1411" t="s">
        <v>32</v>
      </c>
      <c r="H1411" s="3" t="s">
        <v>1444</v>
      </c>
      <c r="I1411" s="3">
        <f t="shared" si="189"/>
        <v>-67936</v>
      </c>
      <c r="J1411" s="4">
        <f t="shared" si="190"/>
        <v>-0.88196499974035414</v>
      </c>
      <c r="K1411" s="5">
        <f t="shared" si="191"/>
        <v>0.11803500025964585</v>
      </c>
      <c r="L1411" s="4" t="str">
        <f t="shared" si="192"/>
        <v>Under Budget</v>
      </c>
      <c r="M1411">
        <f t="shared" si="193"/>
        <v>2021</v>
      </c>
      <c r="N1411">
        <f t="shared" si="194"/>
        <v>11</v>
      </c>
      <c r="O1411" t="str">
        <f t="shared" si="195"/>
        <v>Nov</v>
      </c>
      <c r="P1411" t="str">
        <f t="shared" si="196"/>
        <v>Q4</v>
      </c>
      <c r="Q1411" t="str">
        <f t="shared" si="197"/>
        <v>2021-11</v>
      </c>
    </row>
    <row r="1412" spans="1:17" x14ac:dyDescent="0.35">
      <c r="A1412" s="2">
        <v>44891</v>
      </c>
      <c r="B1412" t="s">
        <v>37</v>
      </c>
      <c r="C1412" t="s">
        <v>19</v>
      </c>
      <c r="D1412" t="s">
        <v>20</v>
      </c>
      <c r="E1412" s="3">
        <v>149990</v>
      </c>
      <c r="F1412" s="3">
        <v>50428</v>
      </c>
      <c r="G1412" t="s">
        <v>35</v>
      </c>
      <c r="H1412" s="3" t="s">
        <v>1445</v>
      </c>
      <c r="I1412" s="3">
        <f t="shared" si="189"/>
        <v>-99562</v>
      </c>
      <c r="J1412" s="4">
        <f t="shared" si="190"/>
        <v>-0.66379091939462631</v>
      </c>
      <c r="K1412" s="5">
        <f t="shared" si="191"/>
        <v>0.33620908060537369</v>
      </c>
      <c r="L1412" s="4" t="str">
        <f t="shared" si="192"/>
        <v>Under Budget</v>
      </c>
      <c r="M1412">
        <f t="shared" si="193"/>
        <v>2022</v>
      </c>
      <c r="N1412">
        <f t="shared" si="194"/>
        <v>11</v>
      </c>
      <c r="O1412" t="str">
        <f t="shared" si="195"/>
        <v>Nov</v>
      </c>
      <c r="P1412" t="str">
        <f t="shared" si="196"/>
        <v>Q4</v>
      </c>
      <c r="Q1412" t="str">
        <f t="shared" si="197"/>
        <v>2022-11</v>
      </c>
    </row>
    <row r="1413" spans="1:17" x14ac:dyDescent="0.35">
      <c r="A1413" s="2">
        <v>44484</v>
      </c>
      <c r="B1413" t="s">
        <v>18</v>
      </c>
      <c r="C1413" t="s">
        <v>23</v>
      </c>
      <c r="D1413" t="s">
        <v>30</v>
      </c>
      <c r="E1413" s="3">
        <v>36185</v>
      </c>
      <c r="F1413" s="3">
        <v>83049</v>
      </c>
      <c r="G1413" t="s">
        <v>21</v>
      </c>
      <c r="H1413" s="3" t="s">
        <v>1446</v>
      </c>
      <c r="I1413" s="3">
        <f t="shared" ref="I1413:I1476" si="198">F1413-E1413</f>
        <v>46864</v>
      </c>
      <c r="J1413" s="4">
        <f t="shared" ref="J1413:J1476" si="199">IFERROR(I1413/E1413,0)</f>
        <v>1.2951222882409839</v>
      </c>
      <c r="K1413" s="5">
        <f t="shared" ref="K1413:K1476" si="200">IFERROR(F1413/E1413,0)</f>
        <v>2.2951222882409836</v>
      </c>
      <c r="L1413" s="4" t="str">
        <f t="shared" ref="L1413:L1476" si="201">IF(I1413&gt;0,"Over Budget",IF(I1413&lt;0,"Under Budget","On Budget"))</f>
        <v>Over Budget</v>
      </c>
      <c r="M1413">
        <f t="shared" ref="M1413:M1476" si="202">YEAR(A1413)</f>
        <v>2021</v>
      </c>
      <c r="N1413">
        <f t="shared" ref="N1413:N1476" si="203">MONTH(A1413)</f>
        <v>10</v>
      </c>
      <c r="O1413" t="str">
        <f t="shared" ref="O1413:O1476" si="204">TEXT(A1413,"mmm")</f>
        <v>Oct</v>
      </c>
      <c r="P1413" t="str">
        <f t="shared" ref="P1413:P1476" si="205">"Q"&amp;ROUNDUP(MONTH(A1413)/3,0)</f>
        <v>Q4</v>
      </c>
      <c r="Q1413" t="str">
        <f t="shared" ref="Q1413:Q1476" si="206">TEXT(A1413,"yyyy-mm")</f>
        <v>2021-10</v>
      </c>
    </row>
    <row r="1414" spans="1:17" x14ac:dyDescent="0.35">
      <c r="A1414" s="2">
        <v>44503</v>
      </c>
      <c r="B1414" t="s">
        <v>41</v>
      </c>
      <c r="C1414" t="s">
        <v>43</v>
      </c>
      <c r="D1414" t="s">
        <v>25</v>
      </c>
      <c r="E1414" s="3">
        <v>31402</v>
      </c>
      <c r="F1414" s="3">
        <v>124185</v>
      </c>
      <c r="G1414" t="s">
        <v>21</v>
      </c>
      <c r="H1414" s="3" t="s">
        <v>1447</v>
      </c>
      <c r="I1414" s="3">
        <f t="shared" si="198"/>
        <v>92783</v>
      </c>
      <c r="J1414" s="4">
        <f t="shared" si="199"/>
        <v>2.9546844150054135</v>
      </c>
      <c r="K1414" s="5">
        <f t="shared" si="200"/>
        <v>3.9546844150054135</v>
      </c>
      <c r="L1414" s="4" t="str">
        <f t="shared" si="201"/>
        <v>Over Budget</v>
      </c>
      <c r="M1414">
        <f t="shared" si="202"/>
        <v>2021</v>
      </c>
      <c r="N1414">
        <f t="shared" si="203"/>
        <v>11</v>
      </c>
      <c r="O1414" t="str">
        <f t="shared" si="204"/>
        <v>Nov</v>
      </c>
      <c r="P1414" t="str">
        <f t="shared" si="205"/>
        <v>Q4</v>
      </c>
      <c r="Q1414" t="str">
        <f t="shared" si="206"/>
        <v>2021-11</v>
      </c>
    </row>
    <row r="1415" spans="1:17" x14ac:dyDescent="0.35">
      <c r="A1415" s="2">
        <v>45110</v>
      </c>
      <c r="B1415" t="s">
        <v>23</v>
      </c>
      <c r="C1415" t="s">
        <v>24</v>
      </c>
      <c r="D1415" t="s">
        <v>58</v>
      </c>
      <c r="E1415" s="3">
        <v>104860</v>
      </c>
      <c r="F1415" s="3">
        <v>45761</v>
      </c>
      <c r="G1415" t="s">
        <v>32</v>
      </c>
      <c r="H1415" s="3" t="s">
        <v>1448</v>
      </c>
      <c r="I1415" s="3">
        <f t="shared" si="198"/>
        <v>-59099</v>
      </c>
      <c r="J1415" s="4">
        <f t="shared" si="199"/>
        <v>-0.56359908449361051</v>
      </c>
      <c r="K1415" s="5">
        <f t="shared" si="200"/>
        <v>0.43640091550638949</v>
      </c>
      <c r="L1415" s="4" t="str">
        <f t="shared" si="201"/>
        <v>Under Budget</v>
      </c>
      <c r="M1415">
        <f t="shared" si="202"/>
        <v>2023</v>
      </c>
      <c r="N1415">
        <f t="shared" si="203"/>
        <v>7</v>
      </c>
      <c r="O1415" t="str">
        <f t="shared" si="204"/>
        <v>Jul</v>
      </c>
      <c r="P1415" t="str">
        <f t="shared" si="205"/>
        <v>Q3</v>
      </c>
      <c r="Q1415" t="str">
        <f t="shared" si="206"/>
        <v>2023-07</v>
      </c>
    </row>
    <row r="1416" spans="1:17" x14ac:dyDescent="0.35">
      <c r="A1416" s="2">
        <v>44858</v>
      </c>
      <c r="B1416" t="s">
        <v>23</v>
      </c>
      <c r="C1416" t="s">
        <v>19</v>
      </c>
      <c r="D1416" t="s">
        <v>20</v>
      </c>
      <c r="E1416" s="3">
        <v>33134</v>
      </c>
      <c r="F1416" s="3">
        <v>142151</v>
      </c>
      <c r="G1416" t="s">
        <v>21</v>
      </c>
      <c r="H1416" s="3" t="s">
        <v>1449</v>
      </c>
      <c r="I1416" s="3">
        <f t="shared" si="198"/>
        <v>109017</v>
      </c>
      <c r="J1416" s="4">
        <f t="shared" si="199"/>
        <v>3.2901853081426933</v>
      </c>
      <c r="K1416" s="5">
        <f t="shared" si="200"/>
        <v>4.2901853081426937</v>
      </c>
      <c r="L1416" s="4" t="str">
        <f t="shared" si="201"/>
        <v>Over Budget</v>
      </c>
      <c r="M1416">
        <f t="shared" si="202"/>
        <v>2022</v>
      </c>
      <c r="N1416">
        <f t="shared" si="203"/>
        <v>10</v>
      </c>
      <c r="O1416" t="str">
        <f t="shared" si="204"/>
        <v>Oct</v>
      </c>
      <c r="P1416" t="str">
        <f t="shared" si="205"/>
        <v>Q4</v>
      </c>
      <c r="Q1416" t="str">
        <f t="shared" si="206"/>
        <v>2022-10</v>
      </c>
    </row>
    <row r="1417" spans="1:17" x14ac:dyDescent="0.35">
      <c r="A1417" s="2">
        <v>44745</v>
      </c>
      <c r="B1417" t="s">
        <v>37</v>
      </c>
      <c r="C1417" t="s">
        <v>43</v>
      </c>
      <c r="D1417" t="s">
        <v>58</v>
      </c>
      <c r="E1417" s="3">
        <v>40505</v>
      </c>
      <c r="F1417" s="3">
        <v>50468</v>
      </c>
      <c r="G1417" t="s">
        <v>21</v>
      </c>
      <c r="H1417" s="3" t="s">
        <v>1450</v>
      </c>
      <c r="I1417" s="3">
        <f t="shared" si="198"/>
        <v>9963</v>
      </c>
      <c r="J1417" s="4">
        <f t="shared" si="199"/>
        <v>0.24596963337859523</v>
      </c>
      <c r="K1417" s="5">
        <f t="shared" si="200"/>
        <v>1.2459696333785952</v>
      </c>
      <c r="L1417" s="4" t="str">
        <f t="shared" si="201"/>
        <v>Over Budget</v>
      </c>
      <c r="M1417">
        <f t="shared" si="202"/>
        <v>2022</v>
      </c>
      <c r="N1417">
        <f t="shared" si="203"/>
        <v>7</v>
      </c>
      <c r="O1417" t="str">
        <f t="shared" si="204"/>
        <v>Jul</v>
      </c>
      <c r="P1417" t="str">
        <f t="shared" si="205"/>
        <v>Q3</v>
      </c>
      <c r="Q1417" t="str">
        <f t="shared" si="206"/>
        <v>2022-07</v>
      </c>
    </row>
    <row r="1418" spans="1:17" x14ac:dyDescent="0.35">
      <c r="A1418" s="2">
        <v>44508</v>
      </c>
      <c r="B1418" t="s">
        <v>37</v>
      </c>
      <c r="C1418" t="s">
        <v>24</v>
      </c>
      <c r="D1418" t="s">
        <v>25</v>
      </c>
      <c r="E1418" s="3">
        <v>125250</v>
      </c>
      <c r="F1418" s="3">
        <v>115317</v>
      </c>
      <c r="G1418" t="s">
        <v>21</v>
      </c>
      <c r="H1418" s="3" t="s">
        <v>1451</v>
      </c>
      <c r="I1418" s="3">
        <f t="shared" si="198"/>
        <v>-9933</v>
      </c>
      <c r="J1418" s="4">
        <f t="shared" si="199"/>
        <v>-7.9305389221556888E-2</v>
      </c>
      <c r="K1418" s="5">
        <f t="shared" si="200"/>
        <v>0.92069461077844317</v>
      </c>
      <c r="L1418" s="4" t="str">
        <f t="shared" si="201"/>
        <v>Under Budget</v>
      </c>
      <c r="M1418">
        <f t="shared" si="202"/>
        <v>2021</v>
      </c>
      <c r="N1418">
        <f t="shared" si="203"/>
        <v>11</v>
      </c>
      <c r="O1418" t="str">
        <f t="shared" si="204"/>
        <v>Nov</v>
      </c>
      <c r="P1418" t="str">
        <f t="shared" si="205"/>
        <v>Q4</v>
      </c>
      <c r="Q1418" t="str">
        <f t="shared" si="206"/>
        <v>2021-11</v>
      </c>
    </row>
    <row r="1419" spans="1:17" x14ac:dyDescent="0.35">
      <c r="A1419" s="2">
        <v>45069</v>
      </c>
      <c r="B1419" t="s">
        <v>23</v>
      </c>
      <c r="C1419" t="s">
        <v>34</v>
      </c>
      <c r="D1419" t="s">
        <v>20</v>
      </c>
      <c r="E1419" s="3">
        <v>11268</v>
      </c>
      <c r="F1419" s="3">
        <v>20167</v>
      </c>
      <c r="G1419" t="s">
        <v>35</v>
      </c>
      <c r="H1419" s="3" t="s">
        <v>1452</v>
      </c>
      <c r="I1419" s="3">
        <f t="shared" si="198"/>
        <v>8899</v>
      </c>
      <c r="J1419" s="4">
        <f t="shared" si="199"/>
        <v>0.78975860844870427</v>
      </c>
      <c r="K1419" s="5">
        <f t="shared" si="200"/>
        <v>1.7897586084487043</v>
      </c>
      <c r="L1419" s="4" t="str">
        <f t="shared" si="201"/>
        <v>Over Budget</v>
      </c>
      <c r="M1419">
        <f t="shared" si="202"/>
        <v>2023</v>
      </c>
      <c r="N1419">
        <f t="shared" si="203"/>
        <v>5</v>
      </c>
      <c r="O1419" t="str">
        <f t="shared" si="204"/>
        <v>May</v>
      </c>
      <c r="P1419" t="str">
        <f t="shared" si="205"/>
        <v>Q2</v>
      </c>
      <c r="Q1419" t="str">
        <f t="shared" si="206"/>
        <v>2023-05</v>
      </c>
    </row>
    <row r="1420" spans="1:17" x14ac:dyDescent="0.35">
      <c r="A1420" s="2">
        <v>45279</v>
      </c>
      <c r="B1420" t="s">
        <v>23</v>
      </c>
      <c r="C1420" t="s">
        <v>29</v>
      </c>
      <c r="D1420" t="s">
        <v>58</v>
      </c>
      <c r="E1420" s="3">
        <v>81097</v>
      </c>
      <c r="F1420" s="3">
        <v>141207</v>
      </c>
      <c r="G1420" t="s">
        <v>21</v>
      </c>
      <c r="H1420" s="3" t="s">
        <v>1453</v>
      </c>
      <c r="I1420" s="3">
        <f t="shared" si="198"/>
        <v>60110</v>
      </c>
      <c r="J1420" s="4">
        <f t="shared" si="199"/>
        <v>0.74121114221241224</v>
      </c>
      <c r="K1420" s="5">
        <f t="shared" si="200"/>
        <v>1.7412111422124124</v>
      </c>
      <c r="L1420" s="4" t="str">
        <f t="shared" si="201"/>
        <v>Over Budget</v>
      </c>
      <c r="M1420">
        <f t="shared" si="202"/>
        <v>2023</v>
      </c>
      <c r="N1420">
        <f t="shared" si="203"/>
        <v>12</v>
      </c>
      <c r="O1420" t="str">
        <f t="shared" si="204"/>
        <v>Dec</v>
      </c>
      <c r="P1420" t="str">
        <f t="shared" si="205"/>
        <v>Q4</v>
      </c>
      <c r="Q1420" t="str">
        <f t="shared" si="206"/>
        <v>2023-12</v>
      </c>
    </row>
    <row r="1421" spans="1:17" x14ac:dyDescent="0.35">
      <c r="A1421" s="2">
        <v>45120</v>
      </c>
      <c r="B1421" t="s">
        <v>23</v>
      </c>
      <c r="C1421" t="s">
        <v>29</v>
      </c>
      <c r="D1421" t="s">
        <v>25</v>
      </c>
      <c r="E1421" s="3">
        <v>65197</v>
      </c>
      <c r="F1421" s="3">
        <v>103772</v>
      </c>
      <c r="G1421" t="s">
        <v>21</v>
      </c>
      <c r="H1421" s="3" t="s">
        <v>1454</v>
      </c>
      <c r="I1421" s="3">
        <f t="shared" si="198"/>
        <v>38575</v>
      </c>
      <c r="J1421" s="4">
        <f t="shared" si="199"/>
        <v>0.59166832829731431</v>
      </c>
      <c r="K1421" s="5">
        <f t="shared" si="200"/>
        <v>1.5916683282973143</v>
      </c>
      <c r="L1421" s="4" t="str">
        <f t="shared" si="201"/>
        <v>Over Budget</v>
      </c>
      <c r="M1421">
        <f t="shared" si="202"/>
        <v>2023</v>
      </c>
      <c r="N1421">
        <f t="shared" si="203"/>
        <v>7</v>
      </c>
      <c r="O1421" t="str">
        <f t="shared" si="204"/>
        <v>Jul</v>
      </c>
      <c r="P1421" t="str">
        <f t="shared" si="205"/>
        <v>Q3</v>
      </c>
      <c r="Q1421" t="str">
        <f t="shared" si="206"/>
        <v>2023-07</v>
      </c>
    </row>
    <row r="1422" spans="1:17" x14ac:dyDescent="0.35">
      <c r="A1422" s="2">
        <v>44951</v>
      </c>
      <c r="B1422" t="s">
        <v>41</v>
      </c>
      <c r="C1422" t="s">
        <v>19</v>
      </c>
      <c r="D1422" t="s">
        <v>20</v>
      </c>
      <c r="E1422" s="3">
        <v>112958</v>
      </c>
      <c r="F1422" s="3">
        <v>125260</v>
      </c>
      <c r="G1422" t="s">
        <v>35</v>
      </c>
      <c r="H1422" s="3" t="s">
        <v>1455</v>
      </c>
      <c r="I1422" s="3">
        <f t="shared" si="198"/>
        <v>12302</v>
      </c>
      <c r="J1422" s="4">
        <f t="shared" si="199"/>
        <v>0.10890773561854848</v>
      </c>
      <c r="K1422" s="5">
        <f t="shared" si="200"/>
        <v>1.1089077356185484</v>
      </c>
      <c r="L1422" s="4" t="str">
        <f t="shared" si="201"/>
        <v>Over Budget</v>
      </c>
      <c r="M1422">
        <f t="shared" si="202"/>
        <v>2023</v>
      </c>
      <c r="N1422">
        <f t="shared" si="203"/>
        <v>1</v>
      </c>
      <c r="O1422" t="str">
        <f t="shared" si="204"/>
        <v>Jan</v>
      </c>
      <c r="P1422" t="str">
        <f t="shared" si="205"/>
        <v>Q1</v>
      </c>
      <c r="Q1422" t="str">
        <f t="shared" si="206"/>
        <v>2023-01</v>
      </c>
    </row>
    <row r="1423" spans="1:17" x14ac:dyDescent="0.35">
      <c r="A1423" s="2">
        <v>44231</v>
      </c>
      <c r="B1423" t="s">
        <v>23</v>
      </c>
      <c r="C1423" t="s">
        <v>34</v>
      </c>
      <c r="D1423" t="s">
        <v>25</v>
      </c>
      <c r="E1423" s="3">
        <v>127859</v>
      </c>
      <c r="F1423" s="3">
        <v>29305</v>
      </c>
      <c r="G1423" t="s">
        <v>26</v>
      </c>
      <c r="H1423" s="3" t="s">
        <v>1456</v>
      </c>
      <c r="I1423" s="3">
        <f t="shared" si="198"/>
        <v>-98554</v>
      </c>
      <c r="J1423" s="4">
        <f t="shared" si="199"/>
        <v>-0.77080221181144859</v>
      </c>
      <c r="K1423" s="5">
        <f t="shared" si="200"/>
        <v>0.22919778818855144</v>
      </c>
      <c r="L1423" s="4" t="str">
        <f t="shared" si="201"/>
        <v>Under Budget</v>
      </c>
      <c r="M1423">
        <f t="shared" si="202"/>
        <v>2021</v>
      </c>
      <c r="N1423">
        <f t="shared" si="203"/>
        <v>2</v>
      </c>
      <c r="O1423" t="str">
        <f t="shared" si="204"/>
        <v>Feb</v>
      </c>
      <c r="P1423" t="str">
        <f t="shared" si="205"/>
        <v>Q1</v>
      </c>
      <c r="Q1423" t="str">
        <f t="shared" si="206"/>
        <v>2021-02</v>
      </c>
    </row>
    <row r="1424" spans="1:17" x14ac:dyDescent="0.35">
      <c r="A1424" s="2">
        <v>44641</v>
      </c>
      <c r="B1424" t="s">
        <v>18</v>
      </c>
      <c r="C1424" t="s">
        <v>23</v>
      </c>
      <c r="D1424" t="s">
        <v>20</v>
      </c>
      <c r="E1424" s="3">
        <v>17512</v>
      </c>
      <c r="F1424" s="3">
        <v>54422</v>
      </c>
      <c r="G1424" t="s">
        <v>32</v>
      </c>
      <c r="H1424" s="3" t="s">
        <v>1457</v>
      </c>
      <c r="I1424" s="3">
        <f t="shared" si="198"/>
        <v>36910</v>
      </c>
      <c r="J1424" s="4">
        <f t="shared" si="199"/>
        <v>2.1076975788031063</v>
      </c>
      <c r="K1424" s="5">
        <f t="shared" si="200"/>
        <v>3.1076975788031063</v>
      </c>
      <c r="L1424" s="4" t="str">
        <f t="shared" si="201"/>
        <v>Over Budget</v>
      </c>
      <c r="M1424">
        <f t="shared" si="202"/>
        <v>2022</v>
      </c>
      <c r="N1424">
        <f t="shared" si="203"/>
        <v>3</v>
      </c>
      <c r="O1424" t="str">
        <f t="shared" si="204"/>
        <v>Mar</v>
      </c>
      <c r="P1424" t="str">
        <f t="shared" si="205"/>
        <v>Q1</v>
      </c>
      <c r="Q1424" t="str">
        <f t="shared" si="206"/>
        <v>2022-03</v>
      </c>
    </row>
    <row r="1425" spans="1:17" x14ac:dyDescent="0.35">
      <c r="A1425" s="2">
        <v>44289</v>
      </c>
      <c r="B1425" t="s">
        <v>23</v>
      </c>
      <c r="C1425" t="s">
        <v>43</v>
      </c>
      <c r="D1425" t="s">
        <v>39</v>
      </c>
      <c r="E1425" s="3">
        <v>73968</v>
      </c>
      <c r="F1425" s="3">
        <v>148238</v>
      </c>
      <c r="G1425" t="s">
        <v>35</v>
      </c>
      <c r="H1425" s="3" t="s">
        <v>1458</v>
      </c>
      <c r="I1425" s="3">
        <f t="shared" si="198"/>
        <v>74270</v>
      </c>
      <c r="J1425" s="4">
        <f t="shared" si="199"/>
        <v>1.0040828466363834</v>
      </c>
      <c r="K1425" s="5">
        <f t="shared" si="200"/>
        <v>2.0040828466363831</v>
      </c>
      <c r="L1425" s="4" t="str">
        <f t="shared" si="201"/>
        <v>Over Budget</v>
      </c>
      <c r="M1425">
        <f t="shared" si="202"/>
        <v>2021</v>
      </c>
      <c r="N1425">
        <f t="shared" si="203"/>
        <v>4</v>
      </c>
      <c r="O1425" t="str">
        <f t="shared" si="204"/>
        <v>Apr</v>
      </c>
      <c r="P1425" t="str">
        <f t="shared" si="205"/>
        <v>Q2</v>
      </c>
      <c r="Q1425" t="str">
        <f t="shared" si="206"/>
        <v>2021-04</v>
      </c>
    </row>
    <row r="1426" spans="1:17" x14ac:dyDescent="0.35">
      <c r="A1426" s="2">
        <v>44549</v>
      </c>
      <c r="B1426" t="s">
        <v>18</v>
      </c>
      <c r="C1426" t="s">
        <v>19</v>
      </c>
      <c r="D1426" t="s">
        <v>39</v>
      </c>
      <c r="E1426" s="3">
        <v>131534</v>
      </c>
      <c r="F1426" s="3">
        <v>134167</v>
      </c>
      <c r="G1426" t="s">
        <v>35</v>
      </c>
      <c r="H1426" s="3" t="s">
        <v>1459</v>
      </c>
      <c r="I1426" s="3">
        <f t="shared" si="198"/>
        <v>2633</v>
      </c>
      <c r="J1426" s="4">
        <f t="shared" si="199"/>
        <v>2.001763802514939E-2</v>
      </c>
      <c r="K1426" s="5">
        <f t="shared" si="200"/>
        <v>1.0200176380251493</v>
      </c>
      <c r="L1426" s="4" t="str">
        <f t="shared" si="201"/>
        <v>Over Budget</v>
      </c>
      <c r="M1426">
        <f t="shared" si="202"/>
        <v>2021</v>
      </c>
      <c r="N1426">
        <f t="shared" si="203"/>
        <v>12</v>
      </c>
      <c r="O1426" t="str">
        <f t="shared" si="204"/>
        <v>Dec</v>
      </c>
      <c r="P1426" t="str">
        <f t="shared" si="205"/>
        <v>Q4</v>
      </c>
      <c r="Q1426" t="str">
        <f t="shared" si="206"/>
        <v>2021-12</v>
      </c>
    </row>
    <row r="1427" spans="1:17" x14ac:dyDescent="0.35">
      <c r="A1427" s="2">
        <v>45099</v>
      </c>
      <c r="B1427" t="s">
        <v>41</v>
      </c>
      <c r="C1427" t="s">
        <v>24</v>
      </c>
      <c r="D1427" t="s">
        <v>58</v>
      </c>
      <c r="E1427" s="3">
        <v>70757</v>
      </c>
      <c r="F1427" s="3">
        <v>115001</v>
      </c>
      <c r="G1427" t="s">
        <v>32</v>
      </c>
      <c r="H1427" s="3" t="s">
        <v>1460</v>
      </c>
      <c r="I1427" s="3">
        <f t="shared" si="198"/>
        <v>44244</v>
      </c>
      <c r="J1427" s="4">
        <f t="shared" si="199"/>
        <v>0.62529502381389823</v>
      </c>
      <c r="K1427" s="5">
        <f t="shared" si="200"/>
        <v>1.6252950238138983</v>
      </c>
      <c r="L1427" s="4" t="str">
        <f t="shared" si="201"/>
        <v>Over Budget</v>
      </c>
      <c r="M1427">
        <f t="shared" si="202"/>
        <v>2023</v>
      </c>
      <c r="N1427">
        <f t="shared" si="203"/>
        <v>6</v>
      </c>
      <c r="O1427" t="str">
        <f t="shared" si="204"/>
        <v>Jun</v>
      </c>
      <c r="P1427" t="str">
        <f t="shared" si="205"/>
        <v>Q2</v>
      </c>
      <c r="Q1427" t="str">
        <f t="shared" si="206"/>
        <v>2023-06</v>
      </c>
    </row>
    <row r="1428" spans="1:17" x14ac:dyDescent="0.35">
      <c r="A1428" s="2">
        <v>45058</v>
      </c>
      <c r="B1428" t="s">
        <v>37</v>
      </c>
      <c r="C1428" t="s">
        <v>29</v>
      </c>
      <c r="D1428" t="s">
        <v>30</v>
      </c>
      <c r="E1428" s="3">
        <v>117753</v>
      </c>
      <c r="F1428" s="3">
        <v>124458</v>
      </c>
      <c r="G1428" t="s">
        <v>21</v>
      </c>
      <c r="H1428" s="3" t="s">
        <v>1461</v>
      </c>
      <c r="I1428" s="3">
        <f t="shared" si="198"/>
        <v>6705</v>
      </c>
      <c r="J1428" s="4">
        <f t="shared" si="199"/>
        <v>5.6941224427403125E-2</v>
      </c>
      <c r="K1428" s="5">
        <f t="shared" si="200"/>
        <v>1.056941224427403</v>
      </c>
      <c r="L1428" s="4" t="str">
        <f t="shared" si="201"/>
        <v>Over Budget</v>
      </c>
      <c r="M1428">
        <f t="shared" si="202"/>
        <v>2023</v>
      </c>
      <c r="N1428">
        <f t="shared" si="203"/>
        <v>5</v>
      </c>
      <c r="O1428" t="str">
        <f t="shared" si="204"/>
        <v>May</v>
      </c>
      <c r="P1428" t="str">
        <f t="shared" si="205"/>
        <v>Q2</v>
      </c>
      <c r="Q1428" t="str">
        <f t="shared" si="206"/>
        <v>2023-05</v>
      </c>
    </row>
    <row r="1429" spans="1:17" x14ac:dyDescent="0.35">
      <c r="A1429" s="2">
        <v>44355</v>
      </c>
      <c r="B1429" t="s">
        <v>18</v>
      </c>
      <c r="C1429" t="s">
        <v>24</v>
      </c>
      <c r="D1429" t="s">
        <v>30</v>
      </c>
      <c r="E1429" s="3">
        <v>140282</v>
      </c>
      <c r="F1429" s="3">
        <v>89993</v>
      </c>
      <c r="G1429" t="s">
        <v>21</v>
      </c>
      <c r="H1429" s="3" t="s">
        <v>1462</v>
      </c>
      <c r="I1429" s="3">
        <f t="shared" si="198"/>
        <v>-50289</v>
      </c>
      <c r="J1429" s="4">
        <f t="shared" si="199"/>
        <v>-0.35848505153904281</v>
      </c>
      <c r="K1429" s="5">
        <f t="shared" si="200"/>
        <v>0.64151494846095725</v>
      </c>
      <c r="L1429" s="4" t="str">
        <f t="shared" si="201"/>
        <v>Under Budget</v>
      </c>
      <c r="M1429">
        <f t="shared" si="202"/>
        <v>2021</v>
      </c>
      <c r="N1429">
        <f t="shared" si="203"/>
        <v>6</v>
      </c>
      <c r="O1429" t="str">
        <f t="shared" si="204"/>
        <v>Jun</v>
      </c>
      <c r="P1429" t="str">
        <f t="shared" si="205"/>
        <v>Q2</v>
      </c>
      <c r="Q1429" t="str">
        <f t="shared" si="206"/>
        <v>2021-06</v>
      </c>
    </row>
    <row r="1430" spans="1:17" x14ac:dyDescent="0.35">
      <c r="A1430" s="2">
        <v>45153</v>
      </c>
      <c r="B1430" t="s">
        <v>41</v>
      </c>
      <c r="C1430" t="s">
        <v>43</v>
      </c>
      <c r="D1430" t="s">
        <v>25</v>
      </c>
      <c r="E1430" s="3">
        <v>106381</v>
      </c>
      <c r="F1430" s="3">
        <v>156036</v>
      </c>
      <c r="G1430" t="s">
        <v>35</v>
      </c>
      <c r="H1430" s="3" t="s">
        <v>1463</v>
      </c>
      <c r="I1430" s="3">
        <f t="shared" si="198"/>
        <v>49655</v>
      </c>
      <c r="J1430" s="4">
        <f t="shared" si="199"/>
        <v>0.46676568184168227</v>
      </c>
      <c r="K1430" s="5">
        <f t="shared" si="200"/>
        <v>1.4667656818416823</v>
      </c>
      <c r="L1430" s="4" t="str">
        <f t="shared" si="201"/>
        <v>Over Budget</v>
      </c>
      <c r="M1430">
        <f t="shared" si="202"/>
        <v>2023</v>
      </c>
      <c r="N1430">
        <f t="shared" si="203"/>
        <v>8</v>
      </c>
      <c r="O1430" t="str">
        <f t="shared" si="204"/>
        <v>Aug</v>
      </c>
      <c r="P1430" t="str">
        <f t="shared" si="205"/>
        <v>Q3</v>
      </c>
      <c r="Q1430" t="str">
        <f t="shared" si="206"/>
        <v>2023-08</v>
      </c>
    </row>
    <row r="1431" spans="1:17" x14ac:dyDescent="0.35">
      <c r="A1431" s="2">
        <v>44220</v>
      </c>
      <c r="B1431" t="s">
        <v>23</v>
      </c>
      <c r="C1431" t="s">
        <v>34</v>
      </c>
      <c r="D1431" t="s">
        <v>20</v>
      </c>
      <c r="E1431" s="3">
        <v>118915</v>
      </c>
      <c r="F1431" s="3">
        <v>35716</v>
      </c>
      <c r="G1431" t="s">
        <v>26</v>
      </c>
      <c r="H1431" s="3" t="s">
        <v>1464</v>
      </c>
      <c r="I1431" s="3">
        <f t="shared" si="198"/>
        <v>-83199</v>
      </c>
      <c r="J1431" s="4">
        <f t="shared" si="199"/>
        <v>-0.6996510112265063</v>
      </c>
      <c r="K1431" s="5">
        <f t="shared" si="200"/>
        <v>0.3003489887734937</v>
      </c>
      <c r="L1431" s="4" t="str">
        <f t="shared" si="201"/>
        <v>Under Budget</v>
      </c>
      <c r="M1431">
        <f t="shared" si="202"/>
        <v>2021</v>
      </c>
      <c r="N1431">
        <f t="shared" si="203"/>
        <v>1</v>
      </c>
      <c r="O1431" t="str">
        <f t="shared" si="204"/>
        <v>Jan</v>
      </c>
      <c r="P1431" t="str">
        <f t="shared" si="205"/>
        <v>Q1</v>
      </c>
      <c r="Q1431" t="str">
        <f t="shared" si="206"/>
        <v>2021-01</v>
      </c>
    </row>
    <row r="1432" spans="1:17" x14ac:dyDescent="0.35">
      <c r="A1432" s="2">
        <v>44600</v>
      </c>
      <c r="B1432" t="s">
        <v>41</v>
      </c>
      <c r="C1432" t="s">
        <v>34</v>
      </c>
      <c r="D1432" t="s">
        <v>39</v>
      </c>
      <c r="E1432" s="3">
        <v>76679</v>
      </c>
      <c r="F1432" s="3">
        <v>151271</v>
      </c>
      <c r="G1432" t="s">
        <v>32</v>
      </c>
      <c r="H1432" s="3" t="s">
        <v>1465</v>
      </c>
      <c r="I1432" s="3">
        <f t="shared" si="198"/>
        <v>74592</v>
      </c>
      <c r="J1432" s="4">
        <f t="shared" si="199"/>
        <v>0.97278263931454501</v>
      </c>
      <c r="K1432" s="5">
        <f t="shared" si="200"/>
        <v>1.9727826393145451</v>
      </c>
      <c r="L1432" s="4" t="str">
        <f t="shared" si="201"/>
        <v>Over Budget</v>
      </c>
      <c r="M1432">
        <f t="shared" si="202"/>
        <v>2022</v>
      </c>
      <c r="N1432">
        <f t="shared" si="203"/>
        <v>2</v>
      </c>
      <c r="O1432" t="str">
        <f t="shared" si="204"/>
        <v>Feb</v>
      </c>
      <c r="P1432" t="str">
        <f t="shared" si="205"/>
        <v>Q1</v>
      </c>
      <c r="Q1432" t="str">
        <f t="shared" si="206"/>
        <v>2022-02</v>
      </c>
    </row>
    <row r="1433" spans="1:17" x14ac:dyDescent="0.35">
      <c r="A1433" s="2">
        <v>45001</v>
      </c>
      <c r="B1433" t="s">
        <v>23</v>
      </c>
      <c r="C1433" t="s">
        <v>19</v>
      </c>
      <c r="D1433" t="s">
        <v>30</v>
      </c>
      <c r="E1433" s="3">
        <v>82239</v>
      </c>
      <c r="F1433" s="3">
        <v>25280</v>
      </c>
      <c r="G1433" t="s">
        <v>26</v>
      </c>
      <c r="H1433" s="3" t="s">
        <v>1466</v>
      </c>
      <c r="I1433" s="3">
        <f t="shared" si="198"/>
        <v>-56959</v>
      </c>
      <c r="J1433" s="4">
        <f t="shared" si="199"/>
        <v>-0.69260326609029776</v>
      </c>
      <c r="K1433" s="5">
        <f t="shared" si="200"/>
        <v>0.30739673390970224</v>
      </c>
      <c r="L1433" s="4" t="str">
        <f t="shared" si="201"/>
        <v>Under Budget</v>
      </c>
      <c r="M1433">
        <f t="shared" si="202"/>
        <v>2023</v>
      </c>
      <c r="N1433">
        <f t="shared" si="203"/>
        <v>3</v>
      </c>
      <c r="O1433" t="str">
        <f t="shared" si="204"/>
        <v>Mar</v>
      </c>
      <c r="P1433" t="str">
        <f t="shared" si="205"/>
        <v>Q1</v>
      </c>
      <c r="Q1433" t="str">
        <f t="shared" si="206"/>
        <v>2023-03</v>
      </c>
    </row>
    <row r="1434" spans="1:17" x14ac:dyDescent="0.35">
      <c r="A1434" s="2">
        <v>44712</v>
      </c>
      <c r="B1434" t="s">
        <v>41</v>
      </c>
      <c r="C1434" t="s">
        <v>19</v>
      </c>
      <c r="D1434" t="s">
        <v>39</v>
      </c>
      <c r="E1434" s="3">
        <v>104386</v>
      </c>
      <c r="F1434" s="3">
        <v>141505</v>
      </c>
      <c r="G1434" t="s">
        <v>35</v>
      </c>
      <c r="H1434" s="3" t="s">
        <v>1467</v>
      </c>
      <c r="I1434" s="3">
        <f t="shared" si="198"/>
        <v>37119</v>
      </c>
      <c r="J1434" s="4">
        <f t="shared" si="199"/>
        <v>0.35559366198532372</v>
      </c>
      <c r="K1434" s="5">
        <f t="shared" si="200"/>
        <v>1.3555936619853237</v>
      </c>
      <c r="L1434" s="4" t="str">
        <f t="shared" si="201"/>
        <v>Over Budget</v>
      </c>
      <c r="M1434">
        <f t="shared" si="202"/>
        <v>2022</v>
      </c>
      <c r="N1434">
        <f t="shared" si="203"/>
        <v>5</v>
      </c>
      <c r="O1434" t="str">
        <f t="shared" si="204"/>
        <v>May</v>
      </c>
      <c r="P1434" t="str">
        <f t="shared" si="205"/>
        <v>Q2</v>
      </c>
      <c r="Q1434" t="str">
        <f t="shared" si="206"/>
        <v>2022-05</v>
      </c>
    </row>
    <row r="1435" spans="1:17" x14ac:dyDescent="0.35">
      <c r="A1435" s="2">
        <v>44928</v>
      </c>
      <c r="B1435" t="s">
        <v>37</v>
      </c>
      <c r="C1435" t="s">
        <v>34</v>
      </c>
      <c r="D1435" t="s">
        <v>25</v>
      </c>
      <c r="E1435" s="3">
        <v>148166</v>
      </c>
      <c r="F1435" s="3">
        <v>141241</v>
      </c>
      <c r="G1435" t="s">
        <v>26</v>
      </c>
      <c r="H1435" s="3" t="s">
        <v>1468</v>
      </c>
      <c r="I1435" s="3">
        <f t="shared" si="198"/>
        <v>-6925</v>
      </c>
      <c r="J1435" s="4">
        <f t="shared" si="199"/>
        <v>-4.6738118056774157E-2</v>
      </c>
      <c r="K1435" s="5">
        <f t="shared" si="200"/>
        <v>0.95326188194322581</v>
      </c>
      <c r="L1435" s="4" t="str">
        <f t="shared" si="201"/>
        <v>Under Budget</v>
      </c>
      <c r="M1435">
        <f t="shared" si="202"/>
        <v>2023</v>
      </c>
      <c r="N1435">
        <f t="shared" si="203"/>
        <v>1</v>
      </c>
      <c r="O1435" t="str">
        <f t="shared" si="204"/>
        <v>Jan</v>
      </c>
      <c r="P1435" t="str">
        <f t="shared" si="205"/>
        <v>Q1</v>
      </c>
      <c r="Q1435" t="str">
        <f t="shared" si="206"/>
        <v>2023-01</v>
      </c>
    </row>
    <row r="1436" spans="1:17" x14ac:dyDescent="0.35">
      <c r="A1436" s="2">
        <v>44728</v>
      </c>
      <c r="B1436" t="s">
        <v>18</v>
      </c>
      <c r="C1436" t="s">
        <v>19</v>
      </c>
      <c r="D1436" t="s">
        <v>25</v>
      </c>
      <c r="E1436" s="3">
        <v>26158</v>
      </c>
      <c r="F1436" s="3">
        <v>41590</v>
      </c>
      <c r="G1436" t="s">
        <v>35</v>
      </c>
      <c r="H1436" s="3" t="s">
        <v>1469</v>
      </c>
      <c r="I1436" s="3">
        <f t="shared" si="198"/>
        <v>15432</v>
      </c>
      <c r="J1436" s="4">
        <f t="shared" si="199"/>
        <v>0.58995336034865054</v>
      </c>
      <c r="K1436" s="5">
        <f t="shared" si="200"/>
        <v>1.5899533603486504</v>
      </c>
      <c r="L1436" s="4" t="str">
        <f t="shared" si="201"/>
        <v>Over Budget</v>
      </c>
      <c r="M1436">
        <f t="shared" si="202"/>
        <v>2022</v>
      </c>
      <c r="N1436">
        <f t="shared" si="203"/>
        <v>6</v>
      </c>
      <c r="O1436" t="str">
        <f t="shared" si="204"/>
        <v>Jun</v>
      </c>
      <c r="P1436" t="str">
        <f t="shared" si="205"/>
        <v>Q2</v>
      </c>
      <c r="Q1436" t="str">
        <f t="shared" si="206"/>
        <v>2022-06</v>
      </c>
    </row>
    <row r="1437" spans="1:17" x14ac:dyDescent="0.35">
      <c r="A1437" s="2">
        <v>45152</v>
      </c>
      <c r="B1437" t="s">
        <v>37</v>
      </c>
      <c r="C1437" t="s">
        <v>34</v>
      </c>
      <c r="D1437" t="s">
        <v>20</v>
      </c>
      <c r="E1437" s="3">
        <v>124523</v>
      </c>
      <c r="F1437" s="3">
        <v>131336</v>
      </c>
      <c r="G1437" t="s">
        <v>32</v>
      </c>
      <c r="H1437" s="3" t="s">
        <v>1470</v>
      </c>
      <c r="I1437" s="3">
        <f t="shared" si="198"/>
        <v>6813</v>
      </c>
      <c r="J1437" s="4">
        <f t="shared" si="199"/>
        <v>5.4712783983681727E-2</v>
      </c>
      <c r="K1437" s="5">
        <f t="shared" si="200"/>
        <v>1.0547127839836816</v>
      </c>
      <c r="L1437" s="4" t="str">
        <f t="shared" si="201"/>
        <v>Over Budget</v>
      </c>
      <c r="M1437">
        <f t="shared" si="202"/>
        <v>2023</v>
      </c>
      <c r="N1437">
        <f t="shared" si="203"/>
        <v>8</v>
      </c>
      <c r="O1437" t="str">
        <f t="shared" si="204"/>
        <v>Aug</v>
      </c>
      <c r="P1437" t="str">
        <f t="shared" si="205"/>
        <v>Q3</v>
      </c>
      <c r="Q1437" t="str">
        <f t="shared" si="206"/>
        <v>2023-08</v>
      </c>
    </row>
    <row r="1438" spans="1:17" x14ac:dyDescent="0.35">
      <c r="A1438" s="2">
        <v>44348</v>
      </c>
      <c r="B1438" t="s">
        <v>28</v>
      </c>
      <c r="C1438" t="s">
        <v>43</v>
      </c>
      <c r="D1438" t="s">
        <v>30</v>
      </c>
      <c r="E1438" s="3">
        <v>37209</v>
      </c>
      <c r="F1438" s="3">
        <v>34787</v>
      </c>
      <c r="G1438" t="s">
        <v>26</v>
      </c>
      <c r="H1438" s="3" t="s">
        <v>1471</v>
      </c>
      <c r="I1438" s="3">
        <f t="shared" si="198"/>
        <v>-2422</v>
      </c>
      <c r="J1438" s="4">
        <f t="shared" si="199"/>
        <v>-6.5091778870703318E-2</v>
      </c>
      <c r="K1438" s="5">
        <f t="shared" si="200"/>
        <v>0.93490822112929672</v>
      </c>
      <c r="L1438" s="4" t="str">
        <f t="shared" si="201"/>
        <v>Under Budget</v>
      </c>
      <c r="M1438">
        <f t="shared" si="202"/>
        <v>2021</v>
      </c>
      <c r="N1438">
        <f t="shared" si="203"/>
        <v>6</v>
      </c>
      <c r="O1438" t="str">
        <f t="shared" si="204"/>
        <v>Jun</v>
      </c>
      <c r="P1438" t="str">
        <f t="shared" si="205"/>
        <v>Q2</v>
      </c>
      <c r="Q1438" t="str">
        <f t="shared" si="206"/>
        <v>2021-06</v>
      </c>
    </row>
    <row r="1439" spans="1:17" x14ac:dyDescent="0.35">
      <c r="A1439" s="2">
        <v>45143</v>
      </c>
      <c r="B1439" t="s">
        <v>23</v>
      </c>
      <c r="C1439" t="s">
        <v>19</v>
      </c>
      <c r="D1439" t="s">
        <v>25</v>
      </c>
      <c r="E1439" s="3">
        <v>23763</v>
      </c>
      <c r="F1439" s="3">
        <v>85062</v>
      </c>
      <c r="G1439" t="s">
        <v>26</v>
      </c>
      <c r="H1439" s="3" t="s">
        <v>1472</v>
      </c>
      <c r="I1439" s="3">
        <f t="shared" si="198"/>
        <v>61299</v>
      </c>
      <c r="J1439" s="4">
        <f t="shared" si="199"/>
        <v>2.5795985355384423</v>
      </c>
      <c r="K1439" s="5">
        <f t="shared" si="200"/>
        <v>3.5795985355384423</v>
      </c>
      <c r="L1439" s="4" t="str">
        <f t="shared" si="201"/>
        <v>Over Budget</v>
      </c>
      <c r="M1439">
        <f t="shared" si="202"/>
        <v>2023</v>
      </c>
      <c r="N1439">
        <f t="shared" si="203"/>
        <v>8</v>
      </c>
      <c r="O1439" t="str">
        <f t="shared" si="204"/>
        <v>Aug</v>
      </c>
      <c r="P1439" t="str">
        <f t="shared" si="205"/>
        <v>Q3</v>
      </c>
      <c r="Q1439" t="str">
        <f t="shared" si="206"/>
        <v>2023-08</v>
      </c>
    </row>
    <row r="1440" spans="1:17" x14ac:dyDescent="0.35">
      <c r="A1440" s="2">
        <v>44804</v>
      </c>
      <c r="B1440" t="s">
        <v>18</v>
      </c>
      <c r="C1440" t="s">
        <v>34</v>
      </c>
      <c r="D1440" t="s">
        <v>25</v>
      </c>
      <c r="E1440" s="3">
        <v>52105</v>
      </c>
      <c r="F1440" s="3">
        <v>10139</v>
      </c>
      <c r="G1440" t="s">
        <v>32</v>
      </c>
      <c r="H1440" s="3" t="s">
        <v>1473</v>
      </c>
      <c r="I1440" s="3">
        <f t="shared" si="198"/>
        <v>-41966</v>
      </c>
      <c r="J1440" s="4">
        <f t="shared" si="199"/>
        <v>-0.8054121485462048</v>
      </c>
      <c r="K1440" s="5">
        <f t="shared" si="200"/>
        <v>0.19458785145379523</v>
      </c>
      <c r="L1440" s="4" t="str">
        <f t="shared" si="201"/>
        <v>Under Budget</v>
      </c>
      <c r="M1440">
        <f t="shared" si="202"/>
        <v>2022</v>
      </c>
      <c r="N1440">
        <f t="shared" si="203"/>
        <v>8</v>
      </c>
      <c r="O1440" t="str">
        <f t="shared" si="204"/>
        <v>Aug</v>
      </c>
      <c r="P1440" t="str">
        <f t="shared" si="205"/>
        <v>Q3</v>
      </c>
      <c r="Q1440" t="str">
        <f t="shared" si="206"/>
        <v>2022-08</v>
      </c>
    </row>
    <row r="1441" spans="1:17" x14ac:dyDescent="0.35">
      <c r="A1441" s="2">
        <v>44616</v>
      </c>
      <c r="B1441" t="s">
        <v>37</v>
      </c>
      <c r="C1441" t="s">
        <v>19</v>
      </c>
      <c r="D1441" t="s">
        <v>39</v>
      </c>
      <c r="E1441" s="3">
        <v>110408</v>
      </c>
      <c r="F1441" s="3">
        <v>167497</v>
      </c>
      <c r="G1441" t="s">
        <v>32</v>
      </c>
      <c r="H1441" s="3" t="s">
        <v>1474</v>
      </c>
      <c r="I1441" s="3">
        <f t="shared" si="198"/>
        <v>57089</v>
      </c>
      <c r="J1441" s="4">
        <f t="shared" si="199"/>
        <v>0.51707303818563877</v>
      </c>
      <c r="K1441" s="5">
        <f t="shared" si="200"/>
        <v>1.5170730381856388</v>
      </c>
      <c r="L1441" s="4" t="str">
        <f t="shared" si="201"/>
        <v>Over Budget</v>
      </c>
      <c r="M1441">
        <f t="shared" si="202"/>
        <v>2022</v>
      </c>
      <c r="N1441">
        <f t="shared" si="203"/>
        <v>2</v>
      </c>
      <c r="O1441" t="str">
        <f t="shared" si="204"/>
        <v>Feb</v>
      </c>
      <c r="P1441" t="str">
        <f t="shared" si="205"/>
        <v>Q1</v>
      </c>
      <c r="Q1441" t="str">
        <f t="shared" si="206"/>
        <v>2022-02</v>
      </c>
    </row>
    <row r="1442" spans="1:17" x14ac:dyDescent="0.35">
      <c r="A1442" s="2">
        <v>45062</v>
      </c>
      <c r="B1442" t="s">
        <v>18</v>
      </c>
      <c r="C1442" t="s">
        <v>24</v>
      </c>
      <c r="D1442" t="s">
        <v>58</v>
      </c>
      <c r="E1442" s="3">
        <v>95776</v>
      </c>
      <c r="F1442" s="3">
        <v>116879</v>
      </c>
      <c r="G1442" t="s">
        <v>35</v>
      </c>
      <c r="H1442" s="3" t="s">
        <v>1475</v>
      </c>
      <c r="I1442" s="3">
        <f t="shared" si="198"/>
        <v>21103</v>
      </c>
      <c r="J1442" s="4">
        <f t="shared" si="199"/>
        <v>0.2203370364183094</v>
      </c>
      <c r="K1442" s="5">
        <f t="shared" si="200"/>
        <v>1.2203370364183095</v>
      </c>
      <c r="L1442" s="4" t="str">
        <f t="shared" si="201"/>
        <v>Over Budget</v>
      </c>
      <c r="M1442">
        <f t="shared" si="202"/>
        <v>2023</v>
      </c>
      <c r="N1442">
        <f t="shared" si="203"/>
        <v>5</v>
      </c>
      <c r="O1442" t="str">
        <f t="shared" si="204"/>
        <v>May</v>
      </c>
      <c r="P1442" t="str">
        <f t="shared" si="205"/>
        <v>Q2</v>
      </c>
      <c r="Q1442" t="str">
        <f t="shared" si="206"/>
        <v>2023-05</v>
      </c>
    </row>
    <row r="1443" spans="1:17" x14ac:dyDescent="0.35">
      <c r="A1443" s="2">
        <v>44774</v>
      </c>
      <c r="B1443" t="s">
        <v>28</v>
      </c>
      <c r="C1443" t="s">
        <v>29</v>
      </c>
      <c r="D1443" t="s">
        <v>30</v>
      </c>
      <c r="E1443" s="3">
        <v>113423</v>
      </c>
      <c r="F1443" s="3">
        <v>49273</v>
      </c>
      <c r="G1443" t="s">
        <v>35</v>
      </c>
      <c r="H1443" s="3" t="s">
        <v>1476</v>
      </c>
      <c r="I1443" s="3">
        <f t="shared" si="198"/>
        <v>-64150</v>
      </c>
      <c r="J1443" s="4">
        <f t="shared" si="199"/>
        <v>-0.56558193664424328</v>
      </c>
      <c r="K1443" s="5">
        <f t="shared" si="200"/>
        <v>0.43441806335575678</v>
      </c>
      <c r="L1443" s="4" t="str">
        <f t="shared" si="201"/>
        <v>Under Budget</v>
      </c>
      <c r="M1443">
        <f t="shared" si="202"/>
        <v>2022</v>
      </c>
      <c r="N1443">
        <f t="shared" si="203"/>
        <v>8</v>
      </c>
      <c r="O1443" t="str">
        <f t="shared" si="204"/>
        <v>Aug</v>
      </c>
      <c r="P1443" t="str">
        <f t="shared" si="205"/>
        <v>Q3</v>
      </c>
      <c r="Q1443" t="str">
        <f t="shared" si="206"/>
        <v>2022-08</v>
      </c>
    </row>
    <row r="1444" spans="1:17" x14ac:dyDescent="0.35">
      <c r="A1444" s="2">
        <v>44531</v>
      </c>
      <c r="B1444" t="s">
        <v>55</v>
      </c>
      <c r="C1444" t="s">
        <v>24</v>
      </c>
      <c r="D1444" t="s">
        <v>20</v>
      </c>
      <c r="E1444" s="3">
        <v>128747</v>
      </c>
      <c r="F1444" s="3">
        <v>76185</v>
      </c>
      <c r="G1444" t="s">
        <v>35</v>
      </c>
      <c r="H1444" s="3" t="s">
        <v>1477</v>
      </c>
      <c r="I1444" s="3">
        <f t="shared" si="198"/>
        <v>-52562</v>
      </c>
      <c r="J1444" s="4">
        <f t="shared" si="199"/>
        <v>-0.40825805649840385</v>
      </c>
      <c r="K1444" s="5">
        <f t="shared" si="200"/>
        <v>0.59174194350159615</v>
      </c>
      <c r="L1444" s="4" t="str">
        <f t="shared" si="201"/>
        <v>Under Budget</v>
      </c>
      <c r="M1444">
        <f t="shared" si="202"/>
        <v>2021</v>
      </c>
      <c r="N1444">
        <f t="shared" si="203"/>
        <v>12</v>
      </c>
      <c r="O1444" t="str">
        <f t="shared" si="204"/>
        <v>Dec</v>
      </c>
      <c r="P1444" t="str">
        <f t="shared" si="205"/>
        <v>Q4</v>
      </c>
      <c r="Q1444" t="str">
        <f t="shared" si="206"/>
        <v>2021-12</v>
      </c>
    </row>
    <row r="1445" spans="1:17" x14ac:dyDescent="0.35">
      <c r="A1445" s="2">
        <v>45128</v>
      </c>
      <c r="B1445" t="s">
        <v>23</v>
      </c>
      <c r="C1445" t="s">
        <v>23</v>
      </c>
      <c r="D1445" t="s">
        <v>20</v>
      </c>
      <c r="E1445" s="3">
        <v>77344</v>
      </c>
      <c r="F1445" s="3">
        <v>62241</v>
      </c>
      <c r="G1445" t="s">
        <v>35</v>
      </c>
      <c r="H1445" s="3" t="s">
        <v>1478</v>
      </c>
      <c r="I1445" s="3">
        <f t="shared" si="198"/>
        <v>-15103</v>
      </c>
      <c r="J1445" s="4">
        <f t="shared" si="199"/>
        <v>-0.19527047993380223</v>
      </c>
      <c r="K1445" s="5">
        <f t="shared" si="200"/>
        <v>0.8047295200661978</v>
      </c>
      <c r="L1445" s="4" t="str">
        <f t="shared" si="201"/>
        <v>Under Budget</v>
      </c>
      <c r="M1445">
        <f t="shared" si="202"/>
        <v>2023</v>
      </c>
      <c r="N1445">
        <f t="shared" si="203"/>
        <v>7</v>
      </c>
      <c r="O1445" t="str">
        <f t="shared" si="204"/>
        <v>Jul</v>
      </c>
      <c r="P1445" t="str">
        <f t="shared" si="205"/>
        <v>Q3</v>
      </c>
      <c r="Q1445" t="str">
        <f t="shared" si="206"/>
        <v>2023-07</v>
      </c>
    </row>
    <row r="1446" spans="1:17" x14ac:dyDescent="0.35">
      <c r="A1446" s="2">
        <v>44491</v>
      </c>
      <c r="B1446" t="s">
        <v>23</v>
      </c>
      <c r="C1446" t="s">
        <v>34</v>
      </c>
      <c r="D1446" t="s">
        <v>39</v>
      </c>
      <c r="E1446" s="3">
        <v>75945</v>
      </c>
      <c r="F1446" s="3">
        <v>126567</v>
      </c>
      <c r="G1446" t="s">
        <v>35</v>
      </c>
      <c r="H1446" s="3" t="s">
        <v>1479</v>
      </c>
      <c r="I1446" s="3">
        <f t="shared" si="198"/>
        <v>50622</v>
      </c>
      <c r="J1446" s="4">
        <f t="shared" si="199"/>
        <v>0.66656132727631834</v>
      </c>
      <c r="K1446" s="5">
        <f t="shared" si="200"/>
        <v>1.6665613272763184</v>
      </c>
      <c r="L1446" s="4" t="str">
        <f t="shared" si="201"/>
        <v>Over Budget</v>
      </c>
      <c r="M1446">
        <f t="shared" si="202"/>
        <v>2021</v>
      </c>
      <c r="N1446">
        <f t="shared" si="203"/>
        <v>10</v>
      </c>
      <c r="O1446" t="str">
        <f t="shared" si="204"/>
        <v>Oct</v>
      </c>
      <c r="P1446" t="str">
        <f t="shared" si="205"/>
        <v>Q4</v>
      </c>
      <c r="Q1446" t="str">
        <f t="shared" si="206"/>
        <v>2021-10</v>
      </c>
    </row>
    <row r="1447" spans="1:17" x14ac:dyDescent="0.35">
      <c r="A1447" s="2">
        <v>44951</v>
      </c>
      <c r="B1447" t="s">
        <v>41</v>
      </c>
      <c r="C1447" t="s">
        <v>23</v>
      </c>
      <c r="D1447" t="s">
        <v>20</v>
      </c>
      <c r="E1447" s="3">
        <v>141717</v>
      </c>
      <c r="F1447" s="3">
        <v>47821</v>
      </c>
      <c r="G1447" t="s">
        <v>32</v>
      </c>
      <c r="H1447" s="3" t="s">
        <v>1480</v>
      </c>
      <c r="I1447" s="3">
        <f t="shared" si="198"/>
        <v>-93896</v>
      </c>
      <c r="J1447" s="4">
        <f t="shared" si="199"/>
        <v>-0.66255989048596853</v>
      </c>
      <c r="K1447" s="5">
        <f t="shared" si="200"/>
        <v>0.33744010951403147</v>
      </c>
      <c r="L1447" s="4" t="str">
        <f t="shared" si="201"/>
        <v>Under Budget</v>
      </c>
      <c r="M1447">
        <f t="shared" si="202"/>
        <v>2023</v>
      </c>
      <c r="N1447">
        <f t="shared" si="203"/>
        <v>1</v>
      </c>
      <c r="O1447" t="str">
        <f t="shared" si="204"/>
        <v>Jan</v>
      </c>
      <c r="P1447" t="str">
        <f t="shared" si="205"/>
        <v>Q1</v>
      </c>
      <c r="Q1447" t="str">
        <f t="shared" si="206"/>
        <v>2023-01</v>
      </c>
    </row>
    <row r="1448" spans="1:17" x14ac:dyDescent="0.35">
      <c r="A1448" s="2">
        <v>44382</v>
      </c>
      <c r="B1448" t="s">
        <v>23</v>
      </c>
      <c r="C1448" t="s">
        <v>34</v>
      </c>
      <c r="D1448" t="s">
        <v>25</v>
      </c>
      <c r="E1448" s="3">
        <v>71264</v>
      </c>
      <c r="F1448" s="3">
        <v>140561</v>
      </c>
      <c r="G1448" t="s">
        <v>26</v>
      </c>
      <c r="H1448" s="3" t="s">
        <v>1481</v>
      </c>
      <c r="I1448" s="3">
        <f t="shared" si="198"/>
        <v>69297</v>
      </c>
      <c r="J1448" s="4">
        <f t="shared" si="199"/>
        <v>0.97239840592725635</v>
      </c>
      <c r="K1448" s="5">
        <f t="shared" si="200"/>
        <v>1.9723984059272563</v>
      </c>
      <c r="L1448" s="4" t="str">
        <f t="shared" si="201"/>
        <v>Over Budget</v>
      </c>
      <c r="M1448">
        <f t="shared" si="202"/>
        <v>2021</v>
      </c>
      <c r="N1448">
        <f t="shared" si="203"/>
        <v>7</v>
      </c>
      <c r="O1448" t="str">
        <f t="shared" si="204"/>
        <v>Jul</v>
      </c>
      <c r="P1448" t="str">
        <f t="shared" si="205"/>
        <v>Q3</v>
      </c>
      <c r="Q1448" t="str">
        <f t="shared" si="206"/>
        <v>2021-07</v>
      </c>
    </row>
    <row r="1449" spans="1:17" x14ac:dyDescent="0.35">
      <c r="A1449" s="2">
        <v>44833</v>
      </c>
      <c r="B1449" t="s">
        <v>23</v>
      </c>
      <c r="C1449" t="s">
        <v>29</v>
      </c>
      <c r="D1449" t="s">
        <v>30</v>
      </c>
      <c r="E1449" s="3">
        <v>93471</v>
      </c>
      <c r="F1449" s="3">
        <v>51568</v>
      </c>
      <c r="G1449" t="s">
        <v>21</v>
      </c>
      <c r="H1449" s="3" t="s">
        <v>1482</v>
      </c>
      <c r="I1449" s="3">
        <f t="shared" si="198"/>
        <v>-41903</v>
      </c>
      <c r="J1449" s="4">
        <f t="shared" si="199"/>
        <v>-0.44829947256368285</v>
      </c>
      <c r="K1449" s="5">
        <f t="shared" si="200"/>
        <v>0.55170052743631715</v>
      </c>
      <c r="L1449" s="4" t="str">
        <f t="shared" si="201"/>
        <v>Under Budget</v>
      </c>
      <c r="M1449">
        <f t="shared" si="202"/>
        <v>2022</v>
      </c>
      <c r="N1449">
        <f t="shared" si="203"/>
        <v>9</v>
      </c>
      <c r="O1449" t="str">
        <f t="shared" si="204"/>
        <v>Sep</v>
      </c>
      <c r="P1449" t="str">
        <f t="shared" si="205"/>
        <v>Q3</v>
      </c>
      <c r="Q1449" t="str">
        <f t="shared" si="206"/>
        <v>2022-09</v>
      </c>
    </row>
    <row r="1450" spans="1:17" x14ac:dyDescent="0.35">
      <c r="A1450" s="2">
        <v>44726</v>
      </c>
      <c r="B1450" t="s">
        <v>37</v>
      </c>
      <c r="C1450" t="s">
        <v>19</v>
      </c>
      <c r="D1450" t="s">
        <v>20</v>
      </c>
      <c r="E1450" s="3">
        <v>130050</v>
      </c>
      <c r="F1450" s="3">
        <v>25039</v>
      </c>
      <c r="G1450" t="s">
        <v>21</v>
      </c>
      <c r="H1450" s="3" t="s">
        <v>1483</v>
      </c>
      <c r="I1450" s="3">
        <f t="shared" si="198"/>
        <v>-105011</v>
      </c>
      <c r="J1450" s="4">
        <f t="shared" si="199"/>
        <v>-0.80746635909265663</v>
      </c>
      <c r="K1450" s="5">
        <f t="shared" si="200"/>
        <v>0.19253364090734332</v>
      </c>
      <c r="L1450" s="4" t="str">
        <f t="shared" si="201"/>
        <v>Under Budget</v>
      </c>
      <c r="M1450">
        <f t="shared" si="202"/>
        <v>2022</v>
      </c>
      <c r="N1450">
        <f t="shared" si="203"/>
        <v>6</v>
      </c>
      <c r="O1450" t="str">
        <f t="shared" si="204"/>
        <v>Jun</v>
      </c>
      <c r="P1450" t="str">
        <f t="shared" si="205"/>
        <v>Q2</v>
      </c>
      <c r="Q1450" t="str">
        <f t="shared" si="206"/>
        <v>2022-06</v>
      </c>
    </row>
    <row r="1451" spans="1:17" x14ac:dyDescent="0.35">
      <c r="A1451" s="2">
        <v>44217</v>
      </c>
      <c r="B1451" t="s">
        <v>23</v>
      </c>
      <c r="C1451" t="s">
        <v>34</v>
      </c>
      <c r="D1451" t="s">
        <v>30</v>
      </c>
      <c r="E1451" s="3">
        <v>142185</v>
      </c>
      <c r="F1451" s="3">
        <v>77254</v>
      </c>
      <c r="G1451" t="s">
        <v>35</v>
      </c>
      <c r="H1451" s="3" t="s">
        <v>1484</v>
      </c>
      <c r="I1451" s="3">
        <f t="shared" si="198"/>
        <v>-64931</v>
      </c>
      <c r="J1451" s="4">
        <f t="shared" si="199"/>
        <v>-0.45666561170306291</v>
      </c>
      <c r="K1451" s="5">
        <f t="shared" si="200"/>
        <v>0.54333438829693714</v>
      </c>
      <c r="L1451" s="4" t="str">
        <f t="shared" si="201"/>
        <v>Under Budget</v>
      </c>
      <c r="M1451">
        <f t="shared" si="202"/>
        <v>2021</v>
      </c>
      <c r="N1451">
        <f t="shared" si="203"/>
        <v>1</v>
      </c>
      <c r="O1451" t="str">
        <f t="shared" si="204"/>
        <v>Jan</v>
      </c>
      <c r="P1451" t="str">
        <f t="shared" si="205"/>
        <v>Q1</v>
      </c>
      <c r="Q1451" t="str">
        <f t="shared" si="206"/>
        <v>2021-01</v>
      </c>
    </row>
    <row r="1452" spans="1:17" x14ac:dyDescent="0.35">
      <c r="A1452" s="2">
        <v>45107</v>
      </c>
      <c r="B1452" t="s">
        <v>23</v>
      </c>
      <c r="C1452" t="s">
        <v>24</v>
      </c>
      <c r="D1452" t="s">
        <v>20</v>
      </c>
      <c r="E1452" s="3">
        <v>59213</v>
      </c>
      <c r="F1452" s="3">
        <v>44783</v>
      </c>
      <c r="G1452" t="s">
        <v>21</v>
      </c>
      <c r="H1452" s="3" t="s">
        <v>1485</v>
      </c>
      <c r="I1452" s="3">
        <f t="shared" si="198"/>
        <v>-14430</v>
      </c>
      <c r="J1452" s="4">
        <f t="shared" si="199"/>
        <v>-0.24369648556904733</v>
      </c>
      <c r="K1452" s="5">
        <f t="shared" si="200"/>
        <v>0.75630351443095267</v>
      </c>
      <c r="L1452" s="4" t="str">
        <f t="shared" si="201"/>
        <v>Under Budget</v>
      </c>
      <c r="M1452">
        <f t="shared" si="202"/>
        <v>2023</v>
      </c>
      <c r="N1452">
        <f t="shared" si="203"/>
        <v>6</v>
      </c>
      <c r="O1452" t="str">
        <f t="shared" si="204"/>
        <v>Jun</v>
      </c>
      <c r="P1452" t="str">
        <f t="shared" si="205"/>
        <v>Q2</v>
      </c>
      <c r="Q1452" t="str">
        <f t="shared" si="206"/>
        <v>2023-06</v>
      </c>
    </row>
    <row r="1453" spans="1:17" x14ac:dyDescent="0.35">
      <c r="A1453" s="2">
        <v>45063</v>
      </c>
      <c r="B1453" t="s">
        <v>28</v>
      </c>
      <c r="C1453" t="s">
        <v>19</v>
      </c>
      <c r="D1453" t="s">
        <v>58</v>
      </c>
      <c r="E1453" s="3">
        <v>145664</v>
      </c>
      <c r="F1453" s="3">
        <v>161432</v>
      </c>
      <c r="G1453" t="s">
        <v>26</v>
      </c>
      <c r="H1453" s="3" t="s">
        <v>1486</v>
      </c>
      <c r="I1453" s="3">
        <f t="shared" si="198"/>
        <v>15768</v>
      </c>
      <c r="J1453" s="4">
        <f t="shared" si="199"/>
        <v>0.10824912126537786</v>
      </c>
      <c r="K1453" s="5">
        <f t="shared" si="200"/>
        <v>1.1082491212653778</v>
      </c>
      <c r="L1453" s="4" t="str">
        <f t="shared" si="201"/>
        <v>Over Budget</v>
      </c>
      <c r="M1453">
        <f t="shared" si="202"/>
        <v>2023</v>
      </c>
      <c r="N1453">
        <f t="shared" si="203"/>
        <v>5</v>
      </c>
      <c r="O1453" t="str">
        <f t="shared" si="204"/>
        <v>May</v>
      </c>
      <c r="P1453" t="str">
        <f t="shared" si="205"/>
        <v>Q2</v>
      </c>
      <c r="Q1453" t="str">
        <f t="shared" si="206"/>
        <v>2023-05</v>
      </c>
    </row>
    <row r="1454" spans="1:17" x14ac:dyDescent="0.35">
      <c r="A1454" s="2">
        <v>44990</v>
      </c>
      <c r="B1454" t="s">
        <v>28</v>
      </c>
      <c r="C1454" t="s">
        <v>29</v>
      </c>
      <c r="D1454" t="s">
        <v>58</v>
      </c>
      <c r="E1454" s="3">
        <v>122695</v>
      </c>
      <c r="F1454" s="3">
        <v>57352</v>
      </c>
      <c r="G1454" t="s">
        <v>26</v>
      </c>
      <c r="H1454" s="3" t="s">
        <v>1487</v>
      </c>
      <c r="I1454" s="3">
        <f t="shared" si="198"/>
        <v>-65343</v>
      </c>
      <c r="J1454" s="4">
        <f t="shared" si="199"/>
        <v>-0.53256448918048815</v>
      </c>
      <c r="K1454" s="5">
        <f t="shared" si="200"/>
        <v>0.46743551081951179</v>
      </c>
      <c r="L1454" s="4" t="str">
        <f t="shared" si="201"/>
        <v>Under Budget</v>
      </c>
      <c r="M1454">
        <f t="shared" si="202"/>
        <v>2023</v>
      </c>
      <c r="N1454">
        <f t="shared" si="203"/>
        <v>3</v>
      </c>
      <c r="O1454" t="str">
        <f t="shared" si="204"/>
        <v>Mar</v>
      </c>
      <c r="P1454" t="str">
        <f t="shared" si="205"/>
        <v>Q1</v>
      </c>
      <c r="Q1454" t="str">
        <f t="shared" si="206"/>
        <v>2023-03</v>
      </c>
    </row>
    <row r="1455" spans="1:17" x14ac:dyDescent="0.35">
      <c r="A1455" s="2">
        <v>44296</v>
      </c>
      <c r="B1455" t="s">
        <v>18</v>
      </c>
      <c r="C1455" t="s">
        <v>24</v>
      </c>
      <c r="D1455" t="s">
        <v>30</v>
      </c>
      <c r="E1455" s="3">
        <v>34552</v>
      </c>
      <c r="F1455" s="3">
        <v>14611</v>
      </c>
      <c r="G1455" t="s">
        <v>35</v>
      </c>
      <c r="H1455" s="3" t="s">
        <v>1488</v>
      </c>
      <c r="I1455" s="3">
        <f t="shared" si="198"/>
        <v>-19941</v>
      </c>
      <c r="J1455" s="4">
        <f t="shared" si="199"/>
        <v>-0.5771301227135911</v>
      </c>
      <c r="K1455" s="5">
        <f t="shared" si="200"/>
        <v>0.4228698772864089</v>
      </c>
      <c r="L1455" s="4" t="str">
        <f t="shared" si="201"/>
        <v>Under Budget</v>
      </c>
      <c r="M1455">
        <f t="shared" si="202"/>
        <v>2021</v>
      </c>
      <c r="N1455">
        <f t="shared" si="203"/>
        <v>4</v>
      </c>
      <c r="O1455" t="str">
        <f t="shared" si="204"/>
        <v>Apr</v>
      </c>
      <c r="P1455" t="str">
        <f t="shared" si="205"/>
        <v>Q2</v>
      </c>
      <c r="Q1455" t="str">
        <f t="shared" si="206"/>
        <v>2021-04</v>
      </c>
    </row>
    <row r="1456" spans="1:17" x14ac:dyDescent="0.35">
      <c r="A1456" s="2">
        <v>44948</v>
      </c>
      <c r="B1456" t="s">
        <v>18</v>
      </c>
      <c r="C1456" t="s">
        <v>19</v>
      </c>
      <c r="D1456" t="s">
        <v>58</v>
      </c>
      <c r="E1456" s="3">
        <v>71898</v>
      </c>
      <c r="F1456" s="3">
        <v>37105</v>
      </c>
      <c r="G1456" t="s">
        <v>21</v>
      </c>
      <c r="H1456" s="3" t="s">
        <v>1489</v>
      </c>
      <c r="I1456" s="3">
        <f t="shared" si="198"/>
        <v>-34793</v>
      </c>
      <c r="J1456" s="4">
        <f t="shared" si="199"/>
        <v>-0.4839216668057526</v>
      </c>
      <c r="K1456" s="5">
        <f t="shared" si="200"/>
        <v>0.51607833319424745</v>
      </c>
      <c r="L1456" s="4" t="str">
        <f t="shared" si="201"/>
        <v>Under Budget</v>
      </c>
      <c r="M1456">
        <f t="shared" si="202"/>
        <v>2023</v>
      </c>
      <c r="N1456">
        <f t="shared" si="203"/>
        <v>1</v>
      </c>
      <c r="O1456" t="str">
        <f t="shared" si="204"/>
        <v>Jan</v>
      </c>
      <c r="P1456" t="str">
        <f t="shared" si="205"/>
        <v>Q1</v>
      </c>
      <c r="Q1456" t="str">
        <f t="shared" si="206"/>
        <v>2023-01</v>
      </c>
    </row>
    <row r="1457" spans="1:17" x14ac:dyDescent="0.35">
      <c r="A1457" s="2">
        <v>44674</v>
      </c>
      <c r="B1457" t="s">
        <v>23</v>
      </c>
      <c r="C1457" t="s">
        <v>34</v>
      </c>
      <c r="D1457" t="s">
        <v>58</v>
      </c>
      <c r="E1457" s="3">
        <v>62118</v>
      </c>
      <c r="F1457" s="3">
        <v>81865</v>
      </c>
      <c r="G1457" t="s">
        <v>32</v>
      </c>
      <c r="H1457" s="3" t="s">
        <v>1490</v>
      </c>
      <c r="I1457" s="3">
        <f t="shared" si="198"/>
        <v>19747</v>
      </c>
      <c r="J1457" s="4">
        <f t="shared" si="199"/>
        <v>0.31789497408158668</v>
      </c>
      <c r="K1457" s="5">
        <f t="shared" si="200"/>
        <v>1.3178949740815866</v>
      </c>
      <c r="L1457" s="4" t="str">
        <f t="shared" si="201"/>
        <v>Over Budget</v>
      </c>
      <c r="M1457">
        <f t="shared" si="202"/>
        <v>2022</v>
      </c>
      <c r="N1457">
        <f t="shared" si="203"/>
        <v>4</v>
      </c>
      <c r="O1457" t="str">
        <f t="shared" si="204"/>
        <v>Apr</v>
      </c>
      <c r="P1457" t="str">
        <f t="shared" si="205"/>
        <v>Q2</v>
      </c>
      <c r="Q1457" t="str">
        <f t="shared" si="206"/>
        <v>2022-04</v>
      </c>
    </row>
    <row r="1458" spans="1:17" x14ac:dyDescent="0.35">
      <c r="A1458" s="2">
        <v>45136</v>
      </c>
      <c r="B1458" t="s">
        <v>23</v>
      </c>
      <c r="C1458" t="s">
        <v>34</v>
      </c>
      <c r="D1458" t="s">
        <v>25</v>
      </c>
      <c r="E1458" s="3">
        <v>29744</v>
      </c>
      <c r="F1458" s="3">
        <v>107379</v>
      </c>
      <c r="G1458" t="s">
        <v>32</v>
      </c>
      <c r="H1458" s="3" t="s">
        <v>1491</v>
      </c>
      <c r="I1458" s="3">
        <f t="shared" si="198"/>
        <v>77635</v>
      </c>
      <c r="J1458" s="4">
        <f t="shared" si="199"/>
        <v>2.6101062399139323</v>
      </c>
      <c r="K1458" s="5">
        <f t="shared" si="200"/>
        <v>3.6101062399139323</v>
      </c>
      <c r="L1458" s="4" t="str">
        <f t="shared" si="201"/>
        <v>Over Budget</v>
      </c>
      <c r="M1458">
        <f t="shared" si="202"/>
        <v>2023</v>
      </c>
      <c r="N1458">
        <f t="shared" si="203"/>
        <v>7</v>
      </c>
      <c r="O1458" t="str">
        <f t="shared" si="204"/>
        <v>Jul</v>
      </c>
      <c r="P1458" t="str">
        <f t="shared" si="205"/>
        <v>Q3</v>
      </c>
      <c r="Q1458" t="str">
        <f t="shared" si="206"/>
        <v>2023-07</v>
      </c>
    </row>
    <row r="1459" spans="1:17" x14ac:dyDescent="0.35">
      <c r="A1459" s="2">
        <v>44722</v>
      </c>
      <c r="B1459" t="s">
        <v>41</v>
      </c>
      <c r="C1459" t="s">
        <v>24</v>
      </c>
      <c r="D1459" t="s">
        <v>20</v>
      </c>
      <c r="E1459" s="3">
        <v>32046</v>
      </c>
      <c r="F1459" s="3">
        <v>124436</v>
      </c>
      <c r="G1459" t="s">
        <v>35</v>
      </c>
      <c r="H1459" s="3" t="s">
        <v>1492</v>
      </c>
      <c r="I1459" s="3">
        <f t="shared" si="198"/>
        <v>92390</v>
      </c>
      <c r="J1459" s="4">
        <f t="shared" si="199"/>
        <v>2.8830431255070836</v>
      </c>
      <c r="K1459" s="5">
        <f t="shared" si="200"/>
        <v>3.8830431255070836</v>
      </c>
      <c r="L1459" s="4" t="str">
        <f t="shared" si="201"/>
        <v>Over Budget</v>
      </c>
      <c r="M1459">
        <f t="shared" si="202"/>
        <v>2022</v>
      </c>
      <c r="N1459">
        <f t="shared" si="203"/>
        <v>6</v>
      </c>
      <c r="O1459" t="str">
        <f t="shared" si="204"/>
        <v>Jun</v>
      </c>
      <c r="P1459" t="str">
        <f t="shared" si="205"/>
        <v>Q2</v>
      </c>
      <c r="Q1459" t="str">
        <f t="shared" si="206"/>
        <v>2022-06</v>
      </c>
    </row>
    <row r="1460" spans="1:17" x14ac:dyDescent="0.35">
      <c r="A1460" s="2">
        <v>44530</v>
      </c>
      <c r="B1460" t="s">
        <v>18</v>
      </c>
      <c r="C1460" t="s">
        <v>43</v>
      </c>
      <c r="D1460" t="s">
        <v>58</v>
      </c>
      <c r="E1460" s="3">
        <v>91365</v>
      </c>
      <c r="F1460" s="3">
        <v>168925</v>
      </c>
      <c r="G1460" t="s">
        <v>26</v>
      </c>
      <c r="H1460" s="3" t="s">
        <v>1493</v>
      </c>
      <c r="I1460" s="3">
        <f t="shared" si="198"/>
        <v>77560</v>
      </c>
      <c r="J1460" s="4">
        <f t="shared" si="199"/>
        <v>0.84890275269523341</v>
      </c>
      <c r="K1460" s="5">
        <f t="shared" si="200"/>
        <v>1.8489027526952333</v>
      </c>
      <c r="L1460" s="4" t="str">
        <f t="shared" si="201"/>
        <v>Over Budget</v>
      </c>
      <c r="M1460">
        <f t="shared" si="202"/>
        <v>2021</v>
      </c>
      <c r="N1460">
        <f t="shared" si="203"/>
        <v>11</v>
      </c>
      <c r="O1460" t="str">
        <f t="shared" si="204"/>
        <v>Nov</v>
      </c>
      <c r="P1460" t="str">
        <f t="shared" si="205"/>
        <v>Q4</v>
      </c>
      <c r="Q1460" t="str">
        <f t="shared" si="206"/>
        <v>2021-11</v>
      </c>
    </row>
    <row r="1461" spans="1:17" x14ac:dyDescent="0.35">
      <c r="A1461" s="2">
        <v>44198</v>
      </c>
      <c r="B1461" t="s">
        <v>37</v>
      </c>
      <c r="C1461" t="s">
        <v>34</v>
      </c>
      <c r="D1461" t="s">
        <v>30</v>
      </c>
      <c r="E1461" s="3">
        <v>117908</v>
      </c>
      <c r="F1461" s="3">
        <v>113249</v>
      </c>
      <c r="G1461" t="s">
        <v>21</v>
      </c>
      <c r="H1461" s="3" t="s">
        <v>1494</v>
      </c>
      <c r="I1461" s="3">
        <f t="shared" si="198"/>
        <v>-4659</v>
      </c>
      <c r="J1461" s="4">
        <f t="shared" si="199"/>
        <v>-3.9513858262374052E-2</v>
      </c>
      <c r="K1461" s="5">
        <f t="shared" si="200"/>
        <v>0.96048614173762592</v>
      </c>
      <c r="L1461" s="4" t="str">
        <f t="shared" si="201"/>
        <v>Under Budget</v>
      </c>
      <c r="M1461">
        <f t="shared" si="202"/>
        <v>2021</v>
      </c>
      <c r="N1461">
        <f t="shared" si="203"/>
        <v>1</v>
      </c>
      <c r="O1461" t="str">
        <f t="shared" si="204"/>
        <v>Jan</v>
      </c>
      <c r="P1461" t="str">
        <f t="shared" si="205"/>
        <v>Q1</v>
      </c>
      <c r="Q1461" t="str">
        <f t="shared" si="206"/>
        <v>2021-01</v>
      </c>
    </row>
    <row r="1462" spans="1:17" x14ac:dyDescent="0.35">
      <c r="A1462" s="2">
        <v>44571</v>
      </c>
      <c r="B1462" t="s">
        <v>23</v>
      </c>
      <c r="C1462" t="s">
        <v>43</v>
      </c>
      <c r="D1462" t="s">
        <v>25</v>
      </c>
      <c r="E1462" s="3">
        <v>74932</v>
      </c>
      <c r="F1462" s="3">
        <v>136205</v>
      </c>
      <c r="G1462" t="s">
        <v>26</v>
      </c>
      <c r="H1462" s="3" t="s">
        <v>1495</v>
      </c>
      <c r="I1462" s="3">
        <f t="shared" si="198"/>
        <v>61273</v>
      </c>
      <c r="J1462" s="4">
        <f t="shared" si="199"/>
        <v>0.8177147280200715</v>
      </c>
      <c r="K1462" s="5">
        <f t="shared" si="200"/>
        <v>1.8177147280200716</v>
      </c>
      <c r="L1462" s="4" t="str">
        <f t="shared" si="201"/>
        <v>Over Budget</v>
      </c>
      <c r="M1462">
        <f t="shared" si="202"/>
        <v>2022</v>
      </c>
      <c r="N1462">
        <f t="shared" si="203"/>
        <v>1</v>
      </c>
      <c r="O1462" t="str">
        <f t="shared" si="204"/>
        <v>Jan</v>
      </c>
      <c r="P1462" t="str">
        <f t="shared" si="205"/>
        <v>Q1</v>
      </c>
      <c r="Q1462" t="str">
        <f t="shared" si="206"/>
        <v>2022-01</v>
      </c>
    </row>
    <row r="1463" spans="1:17" x14ac:dyDescent="0.35">
      <c r="A1463" s="2">
        <v>44489</v>
      </c>
      <c r="B1463" t="s">
        <v>37</v>
      </c>
      <c r="C1463" t="s">
        <v>19</v>
      </c>
      <c r="D1463" t="s">
        <v>58</v>
      </c>
      <c r="E1463" s="3">
        <v>136464</v>
      </c>
      <c r="F1463" s="3">
        <v>52373</v>
      </c>
      <c r="G1463" t="s">
        <v>35</v>
      </c>
      <c r="H1463" s="3" t="s">
        <v>1496</v>
      </c>
      <c r="I1463" s="3">
        <f t="shared" si="198"/>
        <v>-84091</v>
      </c>
      <c r="J1463" s="4">
        <f t="shared" si="199"/>
        <v>-0.61621379997655057</v>
      </c>
      <c r="K1463" s="5">
        <f t="shared" si="200"/>
        <v>0.38378620002344943</v>
      </c>
      <c r="L1463" s="4" t="str">
        <f t="shared" si="201"/>
        <v>Under Budget</v>
      </c>
      <c r="M1463">
        <f t="shared" si="202"/>
        <v>2021</v>
      </c>
      <c r="N1463">
        <f t="shared" si="203"/>
        <v>10</v>
      </c>
      <c r="O1463" t="str">
        <f t="shared" si="204"/>
        <v>Oct</v>
      </c>
      <c r="P1463" t="str">
        <f t="shared" si="205"/>
        <v>Q4</v>
      </c>
      <c r="Q1463" t="str">
        <f t="shared" si="206"/>
        <v>2021-10</v>
      </c>
    </row>
    <row r="1464" spans="1:17" x14ac:dyDescent="0.35">
      <c r="A1464" s="2">
        <v>45033</v>
      </c>
      <c r="B1464" t="s">
        <v>23</v>
      </c>
      <c r="C1464" t="s">
        <v>43</v>
      </c>
      <c r="D1464" t="s">
        <v>30</v>
      </c>
      <c r="E1464" s="3">
        <v>118229</v>
      </c>
      <c r="F1464" s="3">
        <v>93824</v>
      </c>
      <c r="G1464" t="s">
        <v>26</v>
      </c>
      <c r="H1464" s="3" t="s">
        <v>1497</v>
      </c>
      <c r="I1464" s="3">
        <f t="shared" si="198"/>
        <v>-24405</v>
      </c>
      <c r="J1464" s="4">
        <f t="shared" si="199"/>
        <v>-0.20642143636502042</v>
      </c>
      <c r="K1464" s="5">
        <f t="shared" si="200"/>
        <v>0.79357856363497958</v>
      </c>
      <c r="L1464" s="4" t="str">
        <f t="shared" si="201"/>
        <v>Under Budget</v>
      </c>
      <c r="M1464">
        <f t="shared" si="202"/>
        <v>2023</v>
      </c>
      <c r="N1464">
        <f t="shared" si="203"/>
        <v>4</v>
      </c>
      <c r="O1464" t="str">
        <f t="shared" si="204"/>
        <v>Apr</v>
      </c>
      <c r="P1464" t="str">
        <f t="shared" si="205"/>
        <v>Q2</v>
      </c>
      <c r="Q1464" t="str">
        <f t="shared" si="206"/>
        <v>2023-04</v>
      </c>
    </row>
    <row r="1465" spans="1:17" x14ac:dyDescent="0.35">
      <c r="A1465" s="2">
        <v>45201</v>
      </c>
      <c r="B1465" t="s">
        <v>37</v>
      </c>
      <c r="C1465" t="s">
        <v>24</v>
      </c>
      <c r="D1465" t="s">
        <v>20</v>
      </c>
      <c r="E1465" s="3">
        <v>33084</v>
      </c>
      <c r="F1465" s="3">
        <v>167879</v>
      </c>
      <c r="G1465" t="s">
        <v>21</v>
      </c>
      <c r="H1465" s="3" t="s">
        <v>1498</v>
      </c>
      <c r="I1465" s="3">
        <f t="shared" si="198"/>
        <v>134795</v>
      </c>
      <c r="J1465" s="4">
        <f t="shared" si="199"/>
        <v>4.0743259581670896</v>
      </c>
      <c r="K1465" s="5">
        <f t="shared" si="200"/>
        <v>5.0743259581670896</v>
      </c>
      <c r="L1465" s="4" t="str">
        <f t="shared" si="201"/>
        <v>Over Budget</v>
      </c>
      <c r="M1465">
        <f t="shared" si="202"/>
        <v>2023</v>
      </c>
      <c r="N1465">
        <f t="shared" si="203"/>
        <v>10</v>
      </c>
      <c r="O1465" t="str">
        <f t="shared" si="204"/>
        <v>Oct</v>
      </c>
      <c r="P1465" t="str">
        <f t="shared" si="205"/>
        <v>Q4</v>
      </c>
      <c r="Q1465" t="str">
        <f t="shared" si="206"/>
        <v>2023-10</v>
      </c>
    </row>
    <row r="1466" spans="1:17" x14ac:dyDescent="0.35">
      <c r="A1466" s="2">
        <v>44749</v>
      </c>
      <c r="B1466" t="s">
        <v>55</v>
      </c>
      <c r="C1466" t="s">
        <v>23</v>
      </c>
      <c r="D1466" t="s">
        <v>58</v>
      </c>
      <c r="E1466" s="3">
        <v>46398</v>
      </c>
      <c r="F1466" s="3">
        <v>8448</v>
      </c>
      <c r="G1466" t="s">
        <v>26</v>
      </c>
      <c r="H1466" s="3" t="s">
        <v>1499</v>
      </c>
      <c r="I1466" s="3">
        <f t="shared" si="198"/>
        <v>-37950</v>
      </c>
      <c r="J1466" s="4">
        <f t="shared" si="199"/>
        <v>-0.81792318634423899</v>
      </c>
      <c r="K1466" s="5">
        <f t="shared" si="200"/>
        <v>0.18207681365576103</v>
      </c>
      <c r="L1466" s="4" t="str">
        <f t="shared" si="201"/>
        <v>Under Budget</v>
      </c>
      <c r="M1466">
        <f t="shared" si="202"/>
        <v>2022</v>
      </c>
      <c r="N1466">
        <f t="shared" si="203"/>
        <v>7</v>
      </c>
      <c r="O1466" t="str">
        <f t="shared" si="204"/>
        <v>Jul</v>
      </c>
      <c r="P1466" t="str">
        <f t="shared" si="205"/>
        <v>Q3</v>
      </c>
      <c r="Q1466" t="str">
        <f t="shared" si="206"/>
        <v>2022-07</v>
      </c>
    </row>
    <row r="1467" spans="1:17" x14ac:dyDescent="0.35">
      <c r="A1467" s="2">
        <v>44514</v>
      </c>
      <c r="B1467" t="s">
        <v>37</v>
      </c>
      <c r="C1467" t="s">
        <v>23</v>
      </c>
      <c r="D1467" t="s">
        <v>30</v>
      </c>
      <c r="E1467" s="3">
        <v>107219</v>
      </c>
      <c r="F1467" s="3">
        <v>139140</v>
      </c>
      <c r="G1467" t="s">
        <v>35</v>
      </c>
      <c r="H1467" s="3" t="s">
        <v>1500</v>
      </c>
      <c r="I1467" s="3">
        <f t="shared" si="198"/>
        <v>31921</v>
      </c>
      <c r="J1467" s="4">
        <f t="shared" si="199"/>
        <v>0.29771775524860333</v>
      </c>
      <c r="K1467" s="5">
        <f t="shared" si="200"/>
        <v>1.2977177552486032</v>
      </c>
      <c r="L1467" s="4" t="str">
        <f t="shared" si="201"/>
        <v>Over Budget</v>
      </c>
      <c r="M1467">
        <f t="shared" si="202"/>
        <v>2021</v>
      </c>
      <c r="N1467">
        <f t="shared" si="203"/>
        <v>11</v>
      </c>
      <c r="O1467" t="str">
        <f t="shared" si="204"/>
        <v>Nov</v>
      </c>
      <c r="P1467" t="str">
        <f t="shared" si="205"/>
        <v>Q4</v>
      </c>
      <c r="Q1467" t="str">
        <f t="shared" si="206"/>
        <v>2021-11</v>
      </c>
    </row>
    <row r="1468" spans="1:17" x14ac:dyDescent="0.35">
      <c r="A1468" s="2">
        <v>44577</v>
      </c>
      <c r="B1468" t="s">
        <v>18</v>
      </c>
      <c r="C1468" t="s">
        <v>24</v>
      </c>
      <c r="D1468" t="s">
        <v>30</v>
      </c>
      <c r="E1468" s="3">
        <v>146272</v>
      </c>
      <c r="F1468" s="3">
        <v>97016</v>
      </c>
      <c r="G1468" t="s">
        <v>32</v>
      </c>
      <c r="H1468" s="3" t="s">
        <v>1501</v>
      </c>
      <c r="I1468" s="3">
        <f t="shared" si="198"/>
        <v>-49256</v>
      </c>
      <c r="J1468" s="4">
        <f t="shared" si="199"/>
        <v>-0.33674250711004156</v>
      </c>
      <c r="K1468" s="5">
        <f t="shared" si="200"/>
        <v>0.66325749288995839</v>
      </c>
      <c r="L1468" s="4" t="str">
        <f t="shared" si="201"/>
        <v>Under Budget</v>
      </c>
      <c r="M1468">
        <f t="shared" si="202"/>
        <v>2022</v>
      </c>
      <c r="N1468">
        <f t="shared" si="203"/>
        <v>1</v>
      </c>
      <c r="O1468" t="str">
        <f t="shared" si="204"/>
        <v>Jan</v>
      </c>
      <c r="P1468" t="str">
        <f t="shared" si="205"/>
        <v>Q1</v>
      </c>
      <c r="Q1468" t="str">
        <f t="shared" si="206"/>
        <v>2022-01</v>
      </c>
    </row>
    <row r="1469" spans="1:17" x14ac:dyDescent="0.35">
      <c r="A1469" s="2">
        <v>44210</v>
      </c>
      <c r="B1469" t="s">
        <v>23</v>
      </c>
      <c r="C1469" t="s">
        <v>23</v>
      </c>
      <c r="D1469" t="s">
        <v>39</v>
      </c>
      <c r="E1469" s="3">
        <v>118987</v>
      </c>
      <c r="F1469" s="3">
        <v>12908</v>
      </c>
      <c r="G1469" t="s">
        <v>32</v>
      </c>
      <c r="H1469" s="3" t="s">
        <v>1502</v>
      </c>
      <c r="I1469" s="3">
        <f t="shared" si="198"/>
        <v>-106079</v>
      </c>
      <c r="J1469" s="4">
        <f t="shared" si="199"/>
        <v>-0.89151756074192978</v>
      </c>
      <c r="K1469" s="5">
        <f t="shared" si="200"/>
        <v>0.1084824392580702</v>
      </c>
      <c r="L1469" s="4" t="str">
        <f t="shared" si="201"/>
        <v>Under Budget</v>
      </c>
      <c r="M1469">
        <f t="shared" si="202"/>
        <v>2021</v>
      </c>
      <c r="N1469">
        <f t="shared" si="203"/>
        <v>1</v>
      </c>
      <c r="O1469" t="str">
        <f t="shared" si="204"/>
        <v>Jan</v>
      </c>
      <c r="P1469" t="str">
        <f t="shared" si="205"/>
        <v>Q1</v>
      </c>
      <c r="Q1469" t="str">
        <f t="shared" si="206"/>
        <v>2021-01</v>
      </c>
    </row>
    <row r="1470" spans="1:17" x14ac:dyDescent="0.35">
      <c r="A1470" s="2">
        <v>44700</v>
      </c>
      <c r="B1470" t="s">
        <v>18</v>
      </c>
      <c r="C1470" t="s">
        <v>24</v>
      </c>
      <c r="D1470" t="s">
        <v>30</v>
      </c>
      <c r="E1470" s="3">
        <v>12039</v>
      </c>
      <c r="F1470" s="3">
        <v>101744</v>
      </c>
      <c r="G1470" t="s">
        <v>21</v>
      </c>
      <c r="H1470" s="3" t="s">
        <v>1503</v>
      </c>
      <c r="I1470" s="3">
        <f t="shared" si="198"/>
        <v>89705</v>
      </c>
      <c r="J1470" s="4">
        <f t="shared" si="199"/>
        <v>7.4512002658028074</v>
      </c>
      <c r="K1470" s="5">
        <f t="shared" si="200"/>
        <v>8.4512002658028074</v>
      </c>
      <c r="L1470" s="4" t="str">
        <f t="shared" si="201"/>
        <v>Over Budget</v>
      </c>
      <c r="M1470">
        <f t="shared" si="202"/>
        <v>2022</v>
      </c>
      <c r="N1470">
        <f t="shared" si="203"/>
        <v>5</v>
      </c>
      <c r="O1470" t="str">
        <f t="shared" si="204"/>
        <v>May</v>
      </c>
      <c r="P1470" t="str">
        <f t="shared" si="205"/>
        <v>Q2</v>
      </c>
      <c r="Q1470" t="str">
        <f t="shared" si="206"/>
        <v>2022-05</v>
      </c>
    </row>
    <row r="1471" spans="1:17" x14ac:dyDescent="0.35">
      <c r="A1471" s="2">
        <v>44427</v>
      </c>
      <c r="B1471" t="s">
        <v>37</v>
      </c>
      <c r="C1471" t="s">
        <v>34</v>
      </c>
      <c r="D1471" t="s">
        <v>39</v>
      </c>
      <c r="E1471" s="3">
        <v>99374</v>
      </c>
      <c r="F1471" s="3">
        <v>15369</v>
      </c>
      <c r="G1471" t="s">
        <v>35</v>
      </c>
      <c r="H1471" s="3" t="s">
        <v>1504</v>
      </c>
      <c r="I1471" s="3">
        <f t="shared" si="198"/>
        <v>-84005</v>
      </c>
      <c r="J1471" s="4">
        <f t="shared" si="199"/>
        <v>-0.84534183991788592</v>
      </c>
      <c r="K1471" s="5">
        <f t="shared" si="200"/>
        <v>0.15465816008211403</v>
      </c>
      <c r="L1471" s="4" t="str">
        <f t="shared" si="201"/>
        <v>Under Budget</v>
      </c>
      <c r="M1471">
        <f t="shared" si="202"/>
        <v>2021</v>
      </c>
      <c r="N1471">
        <f t="shared" si="203"/>
        <v>8</v>
      </c>
      <c r="O1471" t="str">
        <f t="shared" si="204"/>
        <v>Aug</v>
      </c>
      <c r="P1471" t="str">
        <f t="shared" si="205"/>
        <v>Q3</v>
      </c>
      <c r="Q1471" t="str">
        <f t="shared" si="206"/>
        <v>2021-08</v>
      </c>
    </row>
    <row r="1472" spans="1:17" x14ac:dyDescent="0.35">
      <c r="A1472" s="2">
        <v>44326</v>
      </c>
      <c r="B1472" t="s">
        <v>28</v>
      </c>
      <c r="C1472" t="s">
        <v>43</v>
      </c>
      <c r="D1472" t="s">
        <v>20</v>
      </c>
      <c r="E1472" s="3">
        <v>109611</v>
      </c>
      <c r="F1472" s="3">
        <v>119606</v>
      </c>
      <c r="G1472" t="s">
        <v>35</v>
      </c>
      <c r="H1472" s="3" t="s">
        <v>1505</v>
      </c>
      <c r="I1472" s="3">
        <f t="shared" si="198"/>
        <v>9995</v>
      </c>
      <c r="J1472" s="4">
        <f t="shared" si="199"/>
        <v>9.1186103584494263E-2</v>
      </c>
      <c r="K1472" s="5">
        <f t="shared" si="200"/>
        <v>1.0911861035844943</v>
      </c>
      <c r="L1472" s="4" t="str">
        <f t="shared" si="201"/>
        <v>Over Budget</v>
      </c>
      <c r="M1472">
        <f t="shared" si="202"/>
        <v>2021</v>
      </c>
      <c r="N1472">
        <f t="shared" si="203"/>
        <v>5</v>
      </c>
      <c r="O1472" t="str">
        <f t="shared" si="204"/>
        <v>May</v>
      </c>
      <c r="P1472" t="str">
        <f t="shared" si="205"/>
        <v>Q2</v>
      </c>
      <c r="Q1472" t="str">
        <f t="shared" si="206"/>
        <v>2021-05</v>
      </c>
    </row>
    <row r="1473" spans="1:17" x14ac:dyDescent="0.35">
      <c r="A1473" s="2">
        <v>45034</v>
      </c>
      <c r="B1473" t="s">
        <v>28</v>
      </c>
      <c r="C1473" t="s">
        <v>23</v>
      </c>
      <c r="D1473" t="s">
        <v>20</v>
      </c>
      <c r="E1473" s="3">
        <v>147706</v>
      </c>
      <c r="F1473" s="3">
        <v>130429</v>
      </c>
      <c r="G1473" t="s">
        <v>26</v>
      </c>
      <c r="H1473" s="3" t="s">
        <v>1506</v>
      </c>
      <c r="I1473" s="3">
        <f t="shared" si="198"/>
        <v>-17277</v>
      </c>
      <c r="J1473" s="4">
        <f t="shared" si="199"/>
        <v>-0.11696884351346594</v>
      </c>
      <c r="K1473" s="5">
        <f t="shared" si="200"/>
        <v>0.88303115648653407</v>
      </c>
      <c r="L1473" s="4" t="str">
        <f t="shared" si="201"/>
        <v>Under Budget</v>
      </c>
      <c r="M1473">
        <f t="shared" si="202"/>
        <v>2023</v>
      </c>
      <c r="N1473">
        <f t="shared" si="203"/>
        <v>4</v>
      </c>
      <c r="O1473" t="str">
        <f t="shared" si="204"/>
        <v>Apr</v>
      </c>
      <c r="P1473" t="str">
        <f t="shared" si="205"/>
        <v>Q2</v>
      </c>
      <c r="Q1473" t="str">
        <f t="shared" si="206"/>
        <v>2023-04</v>
      </c>
    </row>
    <row r="1474" spans="1:17" x14ac:dyDescent="0.35">
      <c r="A1474" s="2">
        <v>45087</v>
      </c>
      <c r="B1474" t="s">
        <v>28</v>
      </c>
      <c r="C1474" t="s">
        <v>34</v>
      </c>
      <c r="D1474" t="s">
        <v>25</v>
      </c>
      <c r="E1474" s="3">
        <v>74899</v>
      </c>
      <c r="F1474" s="3">
        <v>42508</v>
      </c>
      <c r="G1474" t="s">
        <v>32</v>
      </c>
      <c r="H1474" s="3" t="s">
        <v>1507</v>
      </c>
      <c r="I1474" s="3">
        <f t="shared" si="198"/>
        <v>-32391</v>
      </c>
      <c r="J1474" s="4">
        <f t="shared" si="199"/>
        <v>-0.4324623826753361</v>
      </c>
      <c r="K1474" s="5">
        <f t="shared" si="200"/>
        <v>0.5675376173246639</v>
      </c>
      <c r="L1474" s="4" t="str">
        <f t="shared" si="201"/>
        <v>Under Budget</v>
      </c>
      <c r="M1474">
        <f t="shared" si="202"/>
        <v>2023</v>
      </c>
      <c r="N1474">
        <f t="shared" si="203"/>
        <v>6</v>
      </c>
      <c r="O1474" t="str">
        <f t="shared" si="204"/>
        <v>Jun</v>
      </c>
      <c r="P1474" t="str">
        <f t="shared" si="205"/>
        <v>Q2</v>
      </c>
      <c r="Q1474" t="str">
        <f t="shared" si="206"/>
        <v>2023-06</v>
      </c>
    </row>
    <row r="1475" spans="1:17" x14ac:dyDescent="0.35">
      <c r="A1475" s="2">
        <v>44224</v>
      </c>
      <c r="B1475" t="s">
        <v>23</v>
      </c>
      <c r="C1475" t="s">
        <v>23</v>
      </c>
      <c r="D1475" t="s">
        <v>39</v>
      </c>
      <c r="E1475" s="3">
        <v>11724</v>
      </c>
      <c r="F1475" s="3">
        <v>34595</v>
      </c>
      <c r="G1475" t="s">
        <v>21</v>
      </c>
      <c r="H1475" s="3" t="s">
        <v>1508</v>
      </c>
      <c r="I1475" s="3">
        <f t="shared" si="198"/>
        <v>22871</v>
      </c>
      <c r="J1475" s="4">
        <f t="shared" si="199"/>
        <v>1.9507847151142954</v>
      </c>
      <c r="K1475" s="5">
        <f t="shared" si="200"/>
        <v>2.9507847151142954</v>
      </c>
      <c r="L1475" s="4" t="str">
        <f t="shared" si="201"/>
        <v>Over Budget</v>
      </c>
      <c r="M1475">
        <f t="shared" si="202"/>
        <v>2021</v>
      </c>
      <c r="N1475">
        <f t="shared" si="203"/>
        <v>1</v>
      </c>
      <c r="O1475" t="str">
        <f t="shared" si="204"/>
        <v>Jan</v>
      </c>
      <c r="P1475" t="str">
        <f t="shared" si="205"/>
        <v>Q1</v>
      </c>
      <c r="Q1475" t="str">
        <f t="shared" si="206"/>
        <v>2021-01</v>
      </c>
    </row>
    <row r="1476" spans="1:17" x14ac:dyDescent="0.35">
      <c r="A1476" s="2">
        <v>44262</v>
      </c>
      <c r="B1476" t="s">
        <v>41</v>
      </c>
      <c r="C1476" t="s">
        <v>19</v>
      </c>
      <c r="D1476" t="s">
        <v>30</v>
      </c>
      <c r="E1476" s="3">
        <v>97590</v>
      </c>
      <c r="F1476" s="3">
        <v>125880</v>
      </c>
      <c r="G1476" t="s">
        <v>21</v>
      </c>
      <c r="H1476" s="3" t="s">
        <v>1509</v>
      </c>
      <c r="I1476" s="3">
        <f t="shared" si="198"/>
        <v>28290</v>
      </c>
      <c r="J1476" s="4">
        <f t="shared" si="199"/>
        <v>0.28988625883799568</v>
      </c>
      <c r="K1476" s="5">
        <f t="shared" si="200"/>
        <v>1.2898862588379958</v>
      </c>
      <c r="L1476" s="4" t="str">
        <f t="shared" si="201"/>
        <v>Over Budget</v>
      </c>
      <c r="M1476">
        <f t="shared" si="202"/>
        <v>2021</v>
      </c>
      <c r="N1476">
        <f t="shared" si="203"/>
        <v>3</v>
      </c>
      <c r="O1476" t="str">
        <f t="shared" si="204"/>
        <v>Mar</v>
      </c>
      <c r="P1476" t="str">
        <f t="shared" si="205"/>
        <v>Q1</v>
      </c>
      <c r="Q1476" t="str">
        <f t="shared" si="206"/>
        <v>2021-03</v>
      </c>
    </row>
    <row r="1477" spans="1:17" x14ac:dyDescent="0.35">
      <c r="A1477" s="2">
        <v>44457</v>
      </c>
      <c r="B1477" t="s">
        <v>55</v>
      </c>
      <c r="C1477" t="s">
        <v>24</v>
      </c>
      <c r="D1477" t="s">
        <v>25</v>
      </c>
      <c r="E1477" s="3">
        <v>143527</v>
      </c>
      <c r="F1477" s="3">
        <v>53432</v>
      </c>
      <c r="G1477" t="s">
        <v>21</v>
      </c>
      <c r="H1477" s="3" t="s">
        <v>1510</v>
      </c>
      <c r="I1477" s="3">
        <f t="shared" ref="I1477:I1540" si="207">F1477-E1477</f>
        <v>-90095</v>
      </c>
      <c r="J1477" s="4">
        <f t="shared" ref="J1477:J1540" si="208">IFERROR(I1477/E1477,0)</f>
        <v>-0.62772161335497856</v>
      </c>
      <c r="K1477" s="5">
        <f t="shared" ref="K1477:K1540" si="209">IFERROR(F1477/E1477,0)</f>
        <v>0.3722783866450215</v>
      </c>
      <c r="L1477" s="4" t="str">
        <f t="shared" ref="L1477:L1540" si="210">IF(I1477&gt;0,"Over Budget",IF(I1477&lt;0,"Under Budget","On Budget"))</f>
        <v>Under Budget</v>
      </c>
      <c r="M1477">
        <f t="shared" ref="M1477:M1540" si="211">YEAR(A1477)</f>
        <v>2021</v>
      </c>
      <c r="N1477">
        <f t="shared" ref="N1477:N1540" si="212">MONTH(A1477)</f>
        <v>9</v>
      </c>
      <c r="O1477" t="str">
        <f t="shared" ref="O1477:O1540" si="213">TEXT(A1477,"mmm")</f>
        <v>Sep</v>
      </c>
      <c r="P1477" t="str">
        <f t="shared" ref="P1477:P1540" si="214">"Q"&amp;ROUNDUP(MONTH(A1477)/3,0)</f>
        <v>Q3</v>
      </c>
      <c r="Q1477" t="str">
        <f t="shared" ref="Q1477:Q1540" si="215">TEXT(A1477,"yyyy-mm")</f>
        <v>2021-09</v>
      </c>
    </row>
    <row r="1478" spans="1:17" x14ac:dyDescent="0.35">
      <c r="A1478" s="2">
        <v>44656</v>
      </c>
      <c r="B1478" t="s">
        <v>37</v>
      </c>
      <c r="C1478" t="s">
        <v>24</v>
      </c>
      <c r="D1478" t="s">
        <v>25</v>
      </c>
      <c r="E1478" s="3">
        <v>122966</v>
      </c>
      <c r="F1478" s="3">
        <v>66858</v>
      </c>
      <c r="G1478" t="s">
        <v>26</v>
      </c>
      <c r="H1478" s="3" t="s">
        <v>1511</v>
      </c>
      <c r="I1478" s="3">
        <f t="shared" si="207"/>
        <v>-56108</v>
      </c>
      <c r="J1478" s="4">
        <f t="shared" si="208"/>
        <v>-0.45628873021810906</v>
      </c>
      <c r="K1478" s="5">
        <f t="shared" si="209"/>
        <v>0.54371126978189088</v>
      </c>
      <c r="L1478" s="4" t="str">
        <f t="shared" si="210"/>
        <v>Under Budget</v>
      </c>
      <c r="M1478">
        <f t="shared" si="211"/>
        <v>2022</v>
      </c>
      <c r="N1478">
        <f t="shared" si="212"/>
        <v>4</v>
      </c>
      <c r="O1478" t="str">
        <f t="shared" si="213"/>
        <v>Apr</v>
      </c>
      <c r="P1478" t="str">
        <f t="shared" si="214"/>
        <v>Q2</v>
      </c>
      <c r="Q1478" t="str">
        <f t="shared" si="215"/>
        <v>2022-04</v>
      </c>
    </row>
    <row r="1479" spans="1:17" x14ac:dyDescent="0.35">
      <c r="A1479" s="2">
        <v>44497</v>
      </c>
      <c r="B1479" t="s">
        <v>41</v>
      </c>
      <c r="C1479" t="s">
        <v>34</v>
      </c>
      <c r="D1479" t="s">
        <v>20</v>
      </c>
      <c r="E1479" s="3">
        <v>82628</v>
      </c>
      <c r="F1479" s="3">
        <v>112347</v>
      </c>
      <c r="G1479" t="s">
        <v>35</v>
      </c>
      <c r="H1479" s="3" t="s">
        <v>1512</v>
      </c>
      <c r="I1479" s="3">
        <f t="shared" si="207"/>
        <v>29719</v>
      </c>
      <c r="J1479" s="4">
        <f t="shared" si="208"/>
        <v>0.35967226605993124</v>
      </c>
      <c r="K1479" s="5">
        <f t="shared" si="209"/>
        <v>1.3596722660599312</v>
      </c>
      <c r="L1479" s="4" t="str">
        <f t="shared" si="210"/>
        <v>Over Budget</v>
      </c>
      <c r="M1479">
        <f t="shared" si="211"/>
        <v>2021</v>
      </c>
      <c r="N1479">
        <f t="shared" si="212"/>
        <v>10</v>
      </c>
      <c r="O1479" t="str">
        <f t="shared" si="213"/>
        <v>Oct</v>
      </c>
      <c r="P1479" t="str">
        <f t="shared" si="214"/>
        <v>Q4</v>
      </c>
      <c r="Q1479" t="str">
        <f t="shared" si="215"/>
        <v>2021-10</v>
      </c>
    </row>
    <row r="1480" spans="1:17" x14ac:dyDescent="0.35">
      <c r="A1480" s="2">
        <v>45115</v>
      </c>
      <c r="B1480" t="s">
        <v>28</v>
      </c>
      <c r="C1480" t="s">
        <v>19</v>
      </c>
      <c r="D1480" t="s">
        <v>30</v>
      </c>
      <c r="E1480" s="3">
        <v>50456</v>
      </c>
      <c r="F1480" s="3">
        <v>58228</v>
      </c>
      <c r="G1480" t="s">
        <v>21</v>
      </c>
      <c r="H1480" s="3" t="s">
        <v>1513</v>
      </c>
      <c r="I1480" s="3">
        <f t="shared" si="207"/>
        <v>7772</v>
      </c>
      <c r="J1480" s="4">
        <f t="shared" si="208"/>
        <v>0.15403519898525447</v>
      </c>
      <c r="K1480" s="5">
        <f t="shared" si="209"/>
        <v>1.1540351989852544</v>
      </c>
      <c r="L1480" s="4" t="str">
        <f t="shared" si="210"/>
        <v>Over Budget</v>
      </c>
      <c r="M1480">
        <f t="shared" si="211"/>
        <v>2023</v>
      </c>
      <c r="N1480">
        <f t="shared" si="212"/>
        <v>7</v>
      </c>
      <c r="O1480" t="str">
        <f t="shared" si="213"/>
        <v>Jul</v>
      </c>
      <c r="P1480" t="str">
        <f t="shared" si="214"/>
        <v>Q3</v>
      </c>
      <c r="Q1480" t="str">
        <f t="shared" si="215"/>
        <v>2023-07</v>
      </c>
    </row>
    <row r="1481" spans="1:17" x14ac:dyDescent="0.35">
      <c r="A1481" s="2">
        <v>44483</v>
      </c>
      <c r="B1481" t="s">
        <v>37</v>
      </c>
      <c r="C1481" t="s">
        <v>43</v>
      </c>
      <c r="D1481" t="s">
        <v>39</v>
      </c>
      <c r="E1481" s="3">
        <v>52773</v>
      </c>
      <c r="F1481" s="3">
        <v>57160</v>
      </c>
      <c r="G1481" t="s">
        <v>26</v>
      </c>
      <c r="H1481" s="3" t="s">
        <v>1514</v>
      </c>
      <c r="I1481" s="3">
        <f t="shared" si="207"/>
        <v>4387</v>
      </c>
      <c r="J1481" s="4">
        <f t="shared" si="208"/>
        <v>8.3129630682356515E-2</v>
      </c>
      <c r="K1481" s="5">
        <f t="shared" si="209"/>
        <v>1.0831296306823566</v>
      </c>
      <c r="L1481" s="4" t="str">
        <f t="shared" si="210"/>
        <v>Over Budget</v>
      </c>
      <c r="M1481">
        <f t="shared" si="211"/>
        <v>2021</v>
      </c>
      <c r="N1481">
        <f t="shared" si="212"/>
        <v>10</v>
      </c>
      <c r="O1481" t="str">
        <f t="shared" si="213"/>
        <v>Oct</v>
      </c>
      <c r="P1481" t="str">
        <f t="shared" si="214"/>
        <v>Q4</v>
      </c>
      <c r="Q1481" t="str">
        <f t="shared" si="215"/>
        <v>2021-10</v>
      </c>
    </row>
    <row r="1482" spans="1:17" x14ac:dyDescent="0.35">
      <c r="A1482" s="2">
        <v>45230</v>
      </c>
      <c r="B1482" t="s">
        <v>41</v>
      </c>
      <c r="C1482" t="s">
        <v>19</v>
      </c>
      <c r="D1482" t="s">
        <v>20</v>
      </c>
      <c r="E1482" s="3">
        <v>144133</v>
      </c>
      <c r="F1482" s="3">
        <v>101164</v>
      </c>
      <c r="G1482" t="s">
        <v>21</v>
      </c>
      <c r="H1482" s="3" t="s">
        <v>1515</v>
      </c>
      <c r="I1482" s="3">
        <f t="shared" si="207"/>
        <v>-42969</v>
      </c>
      <c r="J1482" s="4">
        <f t="shared" si="208"/>
        <v>-0.29812048594006924</v>
      </c>
      <c r="K1482" s="5">
        <f t="shared" si="209"/>
        <v>0.70187951405993076</v>
      </c>
      <c r="L1482" s="4" t="str">
        <f t="shared" si="210"/>
        <v>Under Budget</v>
      </c>
      <c r="M1482">
        <f t="shared" si="211"/>
        <v>2023</v>
      </c>
      <c r="N1482">
        <f t="shared" si="212"/>
        <v>10</v>
      </c>
      <c r="O1482" t="str">
        <f t="shared" si="213"/>
        <v>Oct</v>
      </c>
      <c r="P1482" t="str">
        <f t="shared" si="214"/>
        <v>Q4</v>
      </c>
      <c r="Q1482" t="str">
        <f t="shared" si="215"/>
        <v>2023-10</v>
      </c>
    </row>
    <row r="1483" spans="1:17" x14ac:dyDescent="0.35">
      <c r="A1483" s="2">
        <v>44826</v>
      </c>
      <c r="B1483" t="s">
        <v>18</v>
      </c>
      <c r="C1483" t="s">
        <v>19</v>
      </c>
      <c r="D1483" t="s">
        <v>25</v>
      </c>
      <c r="E1483" s="3">
        <v>20586</v>
      </c>
      <c r="F1483" s="3">
        <v>108700</v>
      </c>
      <c r="G1483" t="s">
        <v>26</v>
      </c>
      <c r="H1483" s="3" t="s">
        <v>1516</v>
      </c>
      <c r="I1483" s="3">
        <f t="shared" si="207"/>
        <v>88114</v>
      </c>
      <c r="J1483" s="4">
        <f t="shared" si="208"/>
        <v>4.2802875740794715</v>
      </c>
      <c r="K1483" s="5">
        <f t="shared" si="209"/>
        <v>5.2802875740794715</v>
      </c>
      <c r="L1483" s="4" t="str">
        <f t="shared" si="210"/>
        <v>Over Budget</v>
      </c>
      <c r="M1483">
        <f t="shared" si="211"/>
        <v>2022</v>
      </c>
      <c r="N1483">
        <f t="shared" si="212"/>
        <v>9</v>
      </c>
      <c r="O1483" t="str">
        <f t="shared" si="213"/>
        <v>Sep</v>
      </c>
      <c r="P1483" t="str">
        <f t="shared" si="214"/>
        <v>Q3</v>
      </c>
      <c r="Q1483" t="str">
        <f t="shared" si="215"/>
        <v>2022-09</v>
      </c>
    </row>
    <row r="1484" spans="1:17" x14ac:dyDescent="0.35">
      <c r="A1484" s="2">
        <v>44466</v>
      </c>
      <c r="B1484" t="s">
        <v>28</v>
      </c>
      <c r="C1484" t="s">
        <v>29</v>
      </c>
      <c r="D1484" t="s">
        <v>58</v>
      </c>
      <c r="E1484" s="3">
        <v>104479</v>
      </c>
      <c r="F1484" s="3">
        <v>106427</v>
      </c>
      <c r="G1484" t="s">
        <v>32</v>
      </c>
      <c r="H1484" s="3" t="s">
        <v>1517</v>
      </c>
      <c r="I1484" s="3">
        <f t="shared" si="207"/>
        <v>1948</v>
      </c>
      <c r="J1484" s="4">
        <f t="shared" si="208"/>
        <v>1.8644895146393056E-2</v>
      </c>
      <c r="K1484" s="5">
        <f t="shared" si="209"/>
        <v>1.0186448951463931</v>
      </c>
      <c r="L1484" s="4" t="str">
        <f t="shared" si="210"/>
        <v>Over Budget</v>
      </c>
      <c r="M1484">
        <f t="shared" si="211"/>
        <v>2021</v>
      </c>
      <c r="N1484">
        <f t="shared" si="212"/>
        <v>9</v>
      </c>
      <c r="O1484" t="str">
        <f t="shared" si="213"/>
        <v>Sep</v>
      </c>
      <c r="P1484" t="str">
        <f t="shared" si="214"/>
        <v>Q3</v>
      </c>
      <c r="Q1484" t="str">
        <f t="shared" si="215"/>
        <v>2021-09</v>
      </c>
    </row>
    <row r="1485" spans="1:17" x14ac:dyDescent="0.35">
      <c r="A1485" s="2">
        <v>44788</v>
      </c>
      <c r="B1485" t="s">
        <v>41</v>
      </c>
      <c r="C1485" t="s">
        <v>43</v>
      </c>
      <c r="D1485" t="s">
        <v>25</v>
      </c>
      <c r="E1485" s="3">
        <v>85012</v>
      </c>
      <c r="F1485" s="3">
        <v>151993</v>
      </c>
      <c r="G1485" t="s">
        <v>26</v>
      </c>
      <c r="H1485" s="3" t="s">
        <v>1518</v>
      </c>
      <c r="I1485" s="3">
        <f t="shared" si="207"/>
        <v>66981</v>
      </c>
      <c r="J1485" s="4">
        <f t="shared" si="208"/>
        <v>0.7879005316896438</v>
      </c>
      <c r="K1485" s="5">
        <f t="shared" si="209"/>
        <v>1.7879005316896439</v>
      </c>
      <c r="L1485" s="4" t="str">
        <f t="shared" si="210"/>
        <v>Over Budget</v>
      </c>
      <c r="M1485">
        <f t="shared" si="211"/>
        <v>2022</v>
      </c>
      <c r="N1485">
        <f t="shared" si="212"/>
        <v>8</v>
      </c>
      <c r="O1485" t="str">
        <f t="shared" si="213"/>
        <v>Aug</v>
      </c>
      <c r="P1485" t="str">
        <f t="shared" si="214"/>
        <v>Q3</v>
      </c>
      <c r="Q1485" t="str">
        <f t="shared" si="215"/>
        <v>2022-08</v>
      </c>
    </row>
    <row r="1486" spans="1:17" x14ac:dyDescent="0.35">
      <c r="A1486" s="2">
        <v>45040</v>
      </c>
      <c r="B1486" t="s">
        <v>23</v>
      </c>
      <c r="C1486" t="s">
        <v>43</v>
      </c>
      <c r="D1486" t="s">
        <v>58</v>
      </c>
      <c r="E1486" s="3">
        <v>100507</v>
      </c>
      <c r="F1486" s="3">
        <v>99546</v>
      </c>
      <c r="G1486" t="s">
        <v>35</v>
      </c>
      <c r="H1486" s="3" t="s">
        <v>1519</v>
      </c>
      <c r="I1486" s="3">
        <f t="shared" si="207"/>
        <v>-961</v>
      </c>
      <c r="J1486" s="4">
        <f t="shared" si="208"/>
        <v>-9.561523077994568E-3</v>
      </c>
      <c r="K1486" s="5">
        <f t="shared" si="209"/>
        <v>0.99043847692200548</v>
      </c>
      <c r="L1486" s="4" t="str">
        <f t="shared" si="210"/>
        <v>Under Budget</v>
      </c>
      <c r="M1486">
        <f t="shared" si="211"/>
        <v>2023</v>
      </c>
      <c r="N1486">
        <f t="shared" si="212"/>
        <v>4</v>
      </c>
      <c r="O1486" t="str">
        <f t="shared" si="213"/>
        <v>Apr</v>
      </c>
      <c r="P1486" t="str">
        <f t="shared" si="214"/>
        <v>Q2</v>
      </c>
      <c r="Q1486" t="str">
        <f t="shared" si="215"/>
        <v>2023-04</v>
      </c>
    </row>
    <row r="1487" spans="1:17" x14ac:dyDescent="0.35">
      <c r="A1487" s="2">
        <v>45058</v>
      </c>
      <c r="B1487" t="s">
        <v>18</v>
      </c>
      <c r="C1487" t="s">
        <v>19</v>
      </c>
      <c r="D1487" t="s">
        <v>20</v>
      </c>
      <c r="E1487" s="3">
        <v>144835</v>
      </c>
      <c r="F1487" s="3">
        <v>56507</v>
      </c>
      <c r="G1487" t="s">
        <v>32</v>
      </c>
      <c r="H1487" s="3" t="s">
        <v>1520</v>
      </c>
      <c r="I1487" s="3">
        <f t="shared" si="207"/>
        <v>-88328</v>
      </c>
      <c r="J1487" s="4">
        <f t="shared" si="208"/>
        <v>-0.60985259087927646</v>
      </c>
      <c r="K1487" s="5">
        <f t="shared" si="209"/>
        <v>0.3901474091207236</v>
      </c>
      <c r="L1487" s="4" t="str">
        <f t="shared" si="210"/>
        <v>Under Budget</v>
      </c>
      <c r="M1487">
        <f t="shared" si="211"/>
        <v>2023</v>
      </c>
      <c r="N1487">
        <f t="shared" si="212"/>
        <v>5</v>
      </c>
      <c r="O1487" t="str">
        <f t="shared" si="213"/>
        <v>May</v>
      </c>
      <c r="P1487" t="str">
        <f t="shared" si="214"/>
        <v>Q2</v>
      </c>
      <c r="Q1487" t="str">
        <f t="shared" si="215"/>
        <v>2023-05</v>
      </c>
    </row>
    <row r="1488" spans="1:17" x14ac:dyDescent="0.35">
      <c r="A1488" s="2">
        <v>44329</v>
      </c>
      <c r="B1488" t="s">
        <v>28</v>
      </c>
      <c r="C1488" t="s">
        <v>23</v>
      </c>
      <c r="D1488" t="s">
        <v>39</v>
      </c>
      <c r="E1488" s="3">
        <v>55209</v>
      </c>
      <c r="F1488" s="3">
        <v>37589</v>
      </c>
      <c r="G1488" t="s">
        <v>32</v>
      </c>
      <c r="H1488" s="3" t="s">
        <v>1521</v>
      </c>
      <c r="I1488" s="3">
        <f t="shared" si="207"/>
        <v>-17620</v>
      </c>
      <c r="J1488" s="4">
        <f t="shared" si="208"/>
        <v>-0.31915086308391749</v>
      </c>
      <c r="K1488" s="5">
        <f t="shared" si="209"/>
        <v>0.68084913691608251</v>
      </c>
      <c r="L1488" s="4" t="str">
        <f t="shared" si="210"/>
        <v>Under Budget</v>
      </c>
      <c r="M1488">
        <f t="shared" si="211"/>
        <v>2021</v>
      </c>
      <c r="N1488">
        <f t="shared" si="212"/>
        <v>5</v>
      </c>
      <c r="O1488" t="str">
        <f t="shared" si="213"/>
        <v>May</v>
      </c>
      <c r="P1488" t="str">
        <f t="shared" si="214"/>
        <v>Q2</v>
      </c>
      <c r="Q1488" t="str">
        <f t="shared" si="215"/>
        <v>2021-05</v>
      </c>
    </row>
    <row r="1489" spans="1:17" x14ac:dyDescent="0.35">
      <c r="A1489" s="2">
        <v>45168</v>
      </c>
      <c r="B1489" t="s">
        <v>55</v>
      </c>
      <c r="C1489" t="s">
        <v>29</v>
      </c>
      <c r="D1489" t="s">
        <v>30</v>
      </c>
      <c r="E1489" s="3">
        <v>68434</v>
      </c>
      <c r="F1489" s="3">
        <v>113976</v>
      </c>
      <c r="G1489" t="s">
        <v>21</v>
      </c>
      <c r="H1489" s="3" t="s">
        <v>1522</v>
      </c>
      <c r="I1489" s="3">
        <f t="shared" si="207"/>
        <v>45542</v>
      </c>
      <c r="J1489" s="4">
        <f t="shared" si="208"/>
        <v>0.6654879153637081</v>
      </c>
      <c r="K1489" s="5">
        <f t="shared" si="209"/>
        <v>1.6654879153637081</v>
      </c>
      <c r="L1489" s="4" t="str">
        <f t="shared" si="210"/>
        <v>Over Budget</v>
      </c>
      <c r="M1489">
        <f t="shared" si="211"/>
        <v>2023</v>
      </c>
      <c r="N1489">
        <f t="shared" si="212"/>
        <v>8</v>
      </c>
      <c r="O1489" t="str">
        <f t="shared" si="213"/>
        <v>Aug</v>
      </c>
      <c r="P1489" t="str">
        <f t="shared" si="214"/>
        <v>Q3</v>
      </c>
      <c r="Q1489" t="str">
        <f t="shared" si="215"/>
        <v>2023-08</v>
      </c>
    </row>
    <row r="1490" spans="1:17" x14ac:dyDescent="0.35">
      <c r="A1490" s="2">
        <v>44709</v>
      </c>
      <c r="B1490" t="s">
        <v>28</v>
      </c>
      <c r="C1490" t="s">
        <v>23</v>
      </c>
      <c r="D1490" t="s">
        <v>58</v>
      </c>
      <c r="E1490" s="3">
        <v>45656</v>
      </c>
      <c r="F1490" s="3">
        <v>42845</v>
      </c>
      <c r="G1490" t="s">
        <v>32</v>
      </c>
      <c r="H1490" s="3" t="s">
        <v>1523</v>
      </c>
      <c r="I1490" s="3">
        <f t="shared" si="207"/>
        <v>-2811</v>
      </c>
      <c r="J1490" s="4">
        <f t="shared" si="208"/>
        <v>-6.1569125635184858E-2</v>
      </c>
      <c r="K1490" s="5">
        <f t="shared" si="209"/>
        <v>0.93843087436481509</v>
      </c>
      <c r="L1490" s="4" t="str">
        <f t="shared" si="210"/>
        <v>Under Budget</v>
      </c>
      <c r="M1490">
        <f t="shared" si="211"/>
        <v>2022</v>
      </c>
      <c r="N1490">
        <f t="shared" si="212"/>
        <v>5</v>
      </c>
      <c r="O1490" t="str">
        <f t="shared" si="213"/>
        <v>May</v>
      </c>
      <c r="P1490" t="str">
        <f t="shared" si="214"/>
        <v>Q2</v>
      </c>
      <c r="Q1490" t="str">
        <f t="shared" si="215"/>
        <v>2022-05</v>
      </c>
    </row>
    <row r="1491" spans="1:17" x14ac:dyDescent="0.35">
      <c r="A1491" s="2">
        <v>44509</v>
      </c>
      <c r="B1491" t="s">
        <v>23</v>
      </c>
      <c r="C1491" t="s">
        <v>19</v>
      </c>
      <c r="D1491" t="s">
        <v>30</v>
      </c>
      <c r="E1491" s="3">
        <v>145078</v>
      </c>
      <c r="F1491" s="3">
        <v>131995</v>
      </c>
      <c r="G1491" t="s">
        <v>26</v>
      </c>
      <c r="H1491" s="3" t="s">
        <v>1524</v>
      </c>
      <c r="I1491" s="3">
        <f t="shared" si="207"/>
        <v>-13083</v>
      </c>
      <c r="J1491" s="4">
        <f t="shared" si="208"/>
        <v>-9.0179076083210408E-2</v>
      </c>
      <c r="K1491" s="5">
        <f t="shared" si="209"/>
        <v>0.90982092391678959</v>
      </c>
      <c r="L1491" s="4" t="str">
        <f t="shared" si="210"/>
        <v>Under Budget</v>
      </c>
      <c r="M1491">
        <f t="shared" si="211"/>
        <v>2021</v>
      </c>
      <c r="N1491">
        <f t="shared" si="212"/>
        <v>11</v>
      </c>
      <c r="O1491" t="str">
        <f t="shared" si="213"/>
        <v>Nov</v>
      </c>
      <c r="P1491" t="str">
        <f t="shared" si="214"/>
        <v>Q4</v>
      </c>
      <c r="Q1491" t="str">
        <f t="shared" si="215"/>
        <v>2021-11</v>
      </c>
    </row>
    <row r="1492" spans="1:17" x14ac:dyDescent="0.35">
      <c r="A1492" s="2">
        <v>44772</v>
      </c>
      <c r="B1492" t="s">
        <v>55</v>
      </c>
      <c r="C1492" t="s">
        <v>23</v>
      </c>
      <c r="D1492" t="s">
        <v>20</v>
      </c>
      <c r="E1492" s="3">
        <v>27470</v>
      </c>
      <c r="F1492" s="3">
        <v>90515</v>
      </c>
      <c r="G1492" t="s">
        <v>35</v>
      </c>
      <c r="H1492" s="3" t="s">
        <v>1525</v>
      </c>
      <c r="I1492" s="3">
        <f t="shared" si="207"/>
        <v>63045</v>
      </c>
      <c r="J1492" s="4">
        <f t="shared" si="208"/>
        <v>2.2950491445212959</v>
      </c>
      <c r="K1492" s="5">
        <f t="shared" si="209"/>
        <v>3.2950491445212959</v>
      </c>
      <c r="L1492" s="4" t="str">
        <f t="shared" si="210"/>
        <v>Over Budget</v>
      </c>
      <c r="M1492">
        <f t="shared" si="211"/>
        <v>2022</v>
      </c>
      <c r="N1492">
        <f t="shared" si="212"/>
        <v>7</v>
      </c>
      <c r="O1492" t="str">
        <f t="shared" si="213"/>
        <v>Jul</v>
      </c>
      <c r="P1492" t="str">
        <f t="shared" si="214"/>
        <v>Q3</v>
      </c>
      <c r="Q1492" t="str">
        <f t="shared" si="215"/>
        <v>2022-07</v>
      </c>
    </row>
    <row r="1493" spans="1:17" x14ac:dyDescent="0.35">
      <c r="A1493" s="2">
        <v>45082</v>
      </c>
      <c r="B1493" t="s">
        <v>55</v>
      </c>
      <c r="C1493" t="s">
        <v>43</v>
      </c>
      <c r="D1493" t="s">
        <v>20</v>
      </c>
      <c r="E1493" s="3">
        <v>82035</v>
      </c>
      <c r="F1493" s="3">
        <v>35278</v>
      </c>
      <c r="G1493" t="s">
        <v>32</v>
      </c>
      <c r="H1493" s="3" t="s">
        <v>1526</v>
      </c>
      <c r="I1493" s="3">
        <f t="shared" si="207"/>
        <v>-46757</v>
      </c>
      <c r="J1493" s="4">
        <f t="shared" si="208"/>
        <v>-0.56996403973913579</v>
      </c>
      <c r="K1493" s="5">
        <f t="shared" si="209"/>
        <v>0.43003596026086427</v>
      </c>
      <c r="L1493" s="4" t="str">
        <f t="shared" si="210"/>
        <v>Under Budget</v>
      </c>
      <c r="M1493">
        <f t="shared" si="211"/>
        <v>2023</v>
      </c>
      <c r="N1493">
        <f t="shared" si="212"/>
        <v>6</v>
      </c>
      <c r="O1493" t="str">
        <f t="shared" si="213"/>
        <v>Jun</v>
      </c>
      <c r="P1493" t="str">
        <f t="shared" si="214"/>
        <v>Q2</v>
      </c>
      <c r="Q1493" t="str">
        <f t="shared" si="215"/>
        <v>2023-06</v>
      </c>
    </row>
    <row r="1494" spans="1:17" x14ac:dyDescent="0.35">
      <c r="A1494" s="2">
        <v>44883</v>
      </c>
      <c r="B1494" t="s">
        <v>55</v>
      </c>
      <c r="C1494" t="s">
        <v>43</v>
      </c>
      <c r="D1494" t="s">
        <v>20</v>
      </c>
      <c r="E1494" s="3">
        <v>109608</v>
      </c>
      <c r="F1494" s="3">
        <v>31348</v>
      </c>
      <c r="G1494" t="s">
        <v>35</v>
      </c>
      <c r="H1494" s="3" t="s">
        <v>1527</v>
      </c>
      <c r="I1494" s="3">
        <f t="shared" si="207"/>
        <v>-78260</v>
      </c>
      <c r="J1494" s="4">
        <f t="shared" si="208"/>
        <v>-0.71399897817677538</v>
      </c>
      <c r="K1494" s="5">
        <f t="shared" si="209"/>
        <v>0.28600102182322457</v>
      </c>
      <c r="L1494" s="4" t="str">
        <f t="shared" si="210"/>
        <v>Under Budget</v>
      </c>
      <c r="M1494">
        <f t="shared" si="211"/>
        <v>2022</v>
      </c>
      <c r="N1494">
        <f t="shared" si="212"/>
        <v>11</v>
      </c>
      <c r="O1494" t="str">
        <f t="shared" si="213"/>
        <v>Nov</v>
      </c>
      <c r="P1494" t="str">
        <f t="shared" si="214"/>
        <v>Q4</v>
      </c>
      <c r="Q1494" t="str">
        <f t="shared" si="215"/>
        <v>2022-11</v>
      </c>
    </row>
    <row r="1495" spans="1:17" x14ac:dyDescent="0.35">
      <c r="A1495" s="2">
        <v>44361</v>
      </c>
      <c r="B1495" t="s">
        <v>37</v>
      </c>
      <c r="C1495" t="s">
        <v>23</v>
      </c>
      <c r="D1495" t="s">
        <v>39</v>
      </c>
      <c r="E1495" s="3">
        <v>86840</v>
      </c>
      <c r="F1495" s="3">
        <v>133387</v>
      </c>
      <c r="G1495" t="s">
        <v>26</v>
      </c>
      <c r="H1495" s="3" t="s">
        <v>1528</v>
      </c>
      <c r="I1495" s="3">
        <f t="shared" si="207"/>
        <v>46547</v>
      </c>
      <c r="J1495" s="4">
        <f t="shared" si="208"/>
        <v>0.53600875172731455</v>
      </c>
      <c r="K1495" s="5">
        <f t="shared" si="209"/>
        <v>1.5360087517273147</v>
      </c>
      <c r="L1495" s="4" t="str">
        <f t="shared" si="210"/>
        <v>Over Budget</v>
      </c>
      <c r="M1495">
        <f t="shared" si="211"/>
        <v>2021</v>
      </c>
      <c r="N1495">
        <f t="shared" si="212"/>
        <v>6</v>
      </c>
      <c r="O1495" t="str">
        <f t="shared" si="213"/>
        <v>Jun</v>
      </c>
      <c r="P1495" t="str">
        <f t="shared" si="214"/>
        <v>Q2</v>
      </c>
      <c r="Q1495" t="str">
        <f t="shared" si="215"/>
        <v>2021-06</v>
      </c>
    </row>
    <row r="1496" spans="1:17" x14ac:dyDescent="0.35">
      <c r="A1496" s="2">
        <v>44501</v>
      </c>
      <c r="B1496" t="s">
        <v>37</v>
      </c>
      <c r="C1496" t="s">
        <v>43</v>
      </c>
      <c r="D1496" t="s">
        <v>58</v>
      </c>
      <c r="E1496" s="3">
        <v>105771</v>
      </c>
      <c r="F1496" s="3">
        <v>40790</v>
      </c>
      <c r="G1496" t="s">
        <v>26</v>
      </c>
      <c r="H1496" s="3" t="s">
        <v>1529</v>
      </c>
      <c r="I1496" s="3">
        <f t="shared" si="207"/>
        <v>-64981</v>
      </c>
      <c r="J1496" s="4">
        <f t="shared" si="208"/>
        <v>-0.61435554168912088</v>
      </c>
      <c r="K1496" s="5">
        <f t="shared" si="209"/>
        <v>0.38564445831087918</v>
      </c>
      <c r="L1496" s="4" t="str">
        <f t="shared" si="210"/>
        <v>Under Budget</v>
      </c>
      <c r="M1496">
        <f t="shared" si="211"/>
        <v>2021</v>
      </c>
      <c r="N1496">
        <f t="shared" si="212"/>
        <v>11</v>
      </c>
      <c r="O1496" t="str">
        <f t="shared" si="213"/>
        <v>Nov</v>
      </c>
      <c r="P1496" t="str">
        <f t="shared" si="214"/>
        <v>Q4</v>
      </c>
      <c r="Q1496" t="str">
        <f t="shared" si="215"/>
        <v>2021-11</v>
      </c>
    </row>
    <row r="1497" spans="1:17" x14ac:dyDescent="0.35">
      <c r="A1497" s="2">
        <v>44352</v>
      </c>
      <c r="B1497" t="s">
        <v>55</v>
      </c>
      <c r="C1497" t="s">
        <v>24</v>
      </c>
      <c r="D1497" t="s">
        <v>30</v>
      </c>
      <c r="E1497" s="3">
        <v>55332</v>
      </c>
      <c r="F1497" s="3">
        <v>65669</v>
      </c>
      <c r="G1497" t="s">
        <v>35</v>
      </c>
      <c r="H1497" s="3" t="s">
        <v>1530</v>
      </c>
      <c r="I1497" s="3">
        <f t="shared" si="207"/>
        <v>10337</v>
      </c>
      <c r="J1497" s="4">
        <f t="shared" si="208"/>
        <v>0.18681775464469022</v>
      </c>
      <c r="K1497" s="5">
        <f t="shared" si="209"/>
        <v>1.1868177546446903</v>
      </c>
      <c r="L1497" s="4" t="str">
        <f t="shared" si="210"/>
        <v>Over Budget</v>
      </c>
      <c r="M1497">
        <f t="shared" si="211"/>
        <v>2021</v>
      </c>
      <c r="N1497">
        <f t="shared" si="212"/>
        <v>6</v>
      </c>
      <c r="O1497" t="str">
        <f t="shared" si="213"/>
        <v>Jun</v>
      </c>
      <c r="P1497" t="str">
        <f t="shared" si="214"/>
        <v>Q2</v>
      </c>
      <c r="Q1497" t="str">
        <f t="shared" si="215"/>
        <v>2021-06</v>
      </c>
    </row>
    <row r="1498" spans="1:17" x14ac:dyDescent="0.35">
      <c r="A1498" s="2">
        <v>44816</v>
      </c>
      <c r="B1498" t="s">
        <v>18</v>
      </c>
      <c r="C1498" t="s">
        <v>43</v>
      </c>
      <c r="D1498" t="s">
        <v>25</v>
      </c>
      <c r="E1498" s="3">
        <v>130536</v>
      </c>
      <c r="F1498" s="3">
        <v>12972</v>
      </c>
      <c r="G1498" t="s">
        <v>26</v>
      </c>
      <c r="H1498" s="3" t="s">
        <v>1531</v>
      </c>
      <c r="I1498" s="3">
        <f t="shared" si="207"/>
        <v>-117564</v>
      </c>
      <c r="J1498" s="4">
        <f t="shared" si="208"/>
        <v>-0.90062511491082919</v>
      </c>
      <c r="K1498" s="5">
        <f t="shared" si="209"/>
        <v>9.9374885089170806E-2</v>
      </c>
      <c r="L1498" s="4" t="str">
        <f t="shared" si="210"/>
        <v>Under Budget</v>
      </c>
      <c r="M1498">
        <f t="shared" si="211"/>
        <v>2022</v>
      </c>
      <c r="N1498">
        <f t="shared" si="212"/>
        <v>9</v>
      </c>
      <c r="O1498" t="str">
        <f t="shared" si="213"/>
        <v>Sep</v>
      </c>
      <c r="P1498" t="str">
        <f t="shared" si="214"/>
        <v>Q3</v>
      </c>
      <c r="Q1498" t="str">
        <f t="shared" si="215"/>
        <v>2022-09</v>
      </c>
    </row>
    <row r="1499" spans="1:17" x14ac:dyDescent="0.35">
      <c r="A1499" s="2">
        <v>45153</v>
      </c>
      <c r="B1499" t="s">
        <v>55</v>
      </c>
      <c r="C1499" t="s">
        <v>19</v>
      </c>
      <c r="D1499" t="s">
        <v>20</v>
      </c>
      <c r="E1499" s="3">
        <v>87533</v>
      </c>
      <c r="F1499" s="3">
        <v>24015</v>
      </c>
      <c r="G1499" t="s">
        <v>35</v>
      </c>
      <c r="H1499" s="3" t="s">
        <v>1532</v>
      </c>
      <c r="I1499" s="3">
        <f t="shared" si="207"/>
        <v>-63518</v>
      </c>
      <c r="J1499" s="4">
        <f t="shared" si="208"/>
        <v>-0.72564632767070703</v>
      </c>
      <c r="K1499" s="5">
        <f t="shared" si="209"/>
        <v>0.27435367232929297</v>
      </c>
      <c r="L1499" s="4" t="str">
        <f t="shared" si="210"/>
        <v>Under Budget</v>
      </c>
      <c r="M1499">
        <f t="shared" si="211"/>
        <v>2023</v>
      </c>
      <c r="N1499">
        <f t="shared" si="212"/>
        <v>8</v>
      </c>
      <c r="O1499" t="str">
        <f t="shared" si="213"/>
        <v>Aug</v>
      </c>
      <c r="P1499" t="str">
        <f t="shared" si="214"/>
        <v>Q3</v>
      </c>
      <c r="Q1499" t="str">
        <f t="shared" si="215"/>
        <v>2023-08</v>
      </c>
    </row>
    <row r="1500" spans="1:17" x14ac:dyDescent="0.35">
      <c r="A1500" s="2">
        <v>44530</v>
      </c>
      <c r="B1500" t="s">
        <v>41</v>
      </c>
      <c r="C1500" t="s">
        <v>34</v>
      </c>
      <c r="D1500" t="s">
        <v>30</v>
      </c>
      <c r="E1500" s="3">
        <v>140194</v>
      </c>
      <c r="F1500" s="3">
        <v>88556</v>
      </c>
      <c r="G1500" t="s">
        <v>21</v>
      </c>
      <c r="H1500" s="3" t="s">
        <v>1533</v>
      </c>
      <c r="I1500" s="3">
        <f t="shared" si="207"/>
        <v>-51638</v>
      </c>
      <c r="J1500" s="4">
        <f t="shared" si="208"/>
        <v>-0.36833245360001143</v>
      </c>
      <c r="K1500" s="5">
        <f t="shared" si="209"/>
        <v>0.63166754639998857</v>
      </c>
      <c r="L1500" s="4" t="str">
        <f t="shared" si="210"/>
        <v>Under Budget</v>
      </c>
      <c r="M1500">
        <f t="shared" si="211"/>
        <v>2021</v>
      </c>
      <c r="N1500">
        <f t="shared" si="212"/>
        <v>11</v>
      </c>
      <c r="O1500" t="str">
        <f t="shared" si="213"/>
        <v>Nov</v>
      </c>
      <c r="P1500" t="str">
        <f t="shared" si="214"/>
        <v>Q4</v>
      </c>
      <c r="Q1500" t="str">
        <f t="shared" si="215"/>
        <v>2021-11</v>
      </c>
    </row>
    <row r="1501" spans="1:17" x14ac:dyDescent="0.35">
      <c r="A1501" s="2">
        <v>45165</v>
      </c>
      <c r="B1501" t="s">
        <v>55</v>
      </c>
      <c r="C1501" t="s">
        <v>23</v>
      </c>
      <c r="D1501" t="s">
        <v>30</v>
      </c>
      <c r="E1501" s="3">
        <v>118618</v>
      </c>
      <c r="F1501" s="3">
        <v>52460</v>
      </c>
      <c r="G1501" t="s">
        <v>26</v>
      </c>
      <c r="H1501" s="3" t="s">
        <v>1534</v>
      </c>
      <c r="I1501" s="3">
        <f t="shared" si="207"/>
        <v>-66158</v>
      </c>
      <c r="J1501" s="4">
        <f t="shared" si="208"/>
        <v>-0.55773997201099323</v>
      </c>
      <c r="K1501" s="5">
        <f t="shared" si="209"/>
        <v>0.44226002798900671</v>
      </c>
      <c r="L1501" s="4" t="str">
        <f t="shared" si="210"/>
        <v>Under Budget</v>
      </c>
      <c r="M1501">
        <f t="shared" si="211"/>
        <v>2023</v>
      </c>
      <c r="N1501">
        <f t="shared" si="212"/>
        <v>8</v>
      </c>
      <c r="O1501" t="str">
        <f t="shared" si="213"/>
        <v>Aug</v>
      </c>
      <c r="P1501" t="str">
        <f t="shared" si="214"/>
        <v>Q3</v>
      </c>
      <c r="Q1501" t="str">
        <f t="shared" si="215"/>
        <v>2023-08</v>
      </c>
    </row>
    <row r="1502" spans="1:17" x14ac:dyDescent="0.35">
      <c r="A1502" s="2">
        <v>44707</v>
      </c>
      <c r="B1502" t="s">
        <v>37</v>
      </c>
      <c r="C1502" t="s">
        <v>29</v>
      </c>
      <c r="D1502" t="s">
        <v>39</v>
      </c>
      <c r="E1502" s="3">
        <v>113424</v>
      </c>
      <c r="F1502" s="3">
        <v>154214</v>
      </c>
      <c r="G1502" t="s">
        <v>21</v>
      </c>
      <c r="H1502" s="3" t="s">
        <v>1535</v>
      </c>
      <c r="I1502" s="3">
        <f t="shared" si="207"/>
        <v>40790</v>
      </c>
      <c r="J1502" s="4">
        <f t="shared" si="208"/>
        <v>0.35962406545351955</v>
      </c>
      <c r="K1502" s="5">
        <f t="shared" si="209"/>
        <v>1.3596240654535194</v>
      </c>
      <c r="L1502" s="4" t="str">
        <f t="shared" si="210"/>
        <v>Over Budget</v>
      </c>
      <c r="M1502">
        <f t="shared" si="211"/>
        <v>2022</v>
      </c>
      <c r="N1502">
        <f t="shared" si="212"/>
        <v>5</v>
      </c>
      <c r="O1502" t="str">
        <f t="shared" si="213"/>
        <v>May</v>
      </c>
      <c r="P1502" t="str">
        <f t="shared" si="214"/>
        <v>Q2</v>
      </c>
      <c r="Q1502" t="str">
        <f t="shared" si="215"/>
        <v>2022-05</v>
      </c>
    </row>
    <row r="1503" spans="1:17" x14ac:dyDescent="0.35">
      <c r="A1503" s="2">
        <v>45240</v>
      </c>
      <c r="B1503" t="s">
        <v>37</v>
      </c>
      <c r="C1503" t="s">
        <v>23</v>
      </c>
      <c r="D1503" t="s">
        <v>58</v>
      </c>
      <c r="E1503" s="3">
        <v>105596</v>
      </c>
      <c r="F1503" s="3">
        <v>70823</v>
      </c>
      <c r="G1503" t="s">
        <v>32</v>
      </c>
      <c r="H1503" s="3" t="s">
        <v>1536</v>
      </c>
      <c r="I1503" s="3">
        <f t="shared" si="207"/>
        <v>-34773</v>
      </c>
      <c r="J1503" s="4">
        <f t="shared" si="208"/>
        <v>-0.32930224629720822</v>
      </c>
      <c r="K1503" s="5">
        <f t="shared" si="209"/>
        <v>0.67069775370279172</v>
      </c>
      <c r="L1503" s="4" t="str">
        <f t="shared" si="210"/>
        <v>Under Budget</v>
      </c>
      <c r="M1503">
        <f t="shared" si="211"/>
        <v>2023</v>
      </c>
      <c r="N1503">
        <f t="shared" si="212"/>
        <v>11</v>
      </c>
      <c r="O1503" t="str">
        <f t="shared" si="213"/>
        <v>Nov</v>
      </c>
      <c r="P1503" t="str">
        <f t="shared" si="214"/>
        <v>Q4</v>
      </c>
      <c r="Q1503" t="str">
        <f t="shared" si="215"/>
        <v>2023-11</v>
      </c>
    </row>
    <row r="1504" spans="1:17" x14ac:dyDescent="0.35">
      <c r="A1504" s="2">
        <v>44478</v>
      </c>
      <c r="B1504" t="s">
        <v>41</v>
      </c>
      <c r="C1504" t="s">
        <v>43</v>
      </c>
      <c r="D1504" t="s">
        <v>39</v>
      </c>
      <c r="E1504" s="3">
        <v>61020</v>
      </c>
      <c r="F1504" s="3">
        <v>49519</v>
      </c>
      <c r="G1504" t="s">
        <v>32</v>
      </c>
      <c r="H1504" s="3" t="s">
        <v>1537</v>
      </c>
      <c r="I1504" s="3">
        <f t="shared" si="207"/>
        <v>-11501</v>
      </c>
      <c r="J1504" s="4">
        <f t="shared" si="208"/>
        <v>-0.18847918715175352</v>
      </c>
      <c r="K1504" s="5">
        <f t="shared" si="209"/>
        <v>0.81152081284824651</v>
      </c>
      <c r="L1504" s="4" t="str">
        <f t="shared" si="210"/>
        <v>Under Budget</v>
      </c>
      <c r="M1504">
        <f t="shared" si="211"/>
        <v>2021</v>
      </c>
      <c r="N1504">
        <f t="shared" si="212"/>
        <v>10</v>
      </c>
      <c r="O1504" t="str">
        <f t="shared" si="213"/>
        <v>Oct</v>
      </c>
      <c r="P1504" t="str">
        <f t="shared" si="214"/>
        <v>Q4</v>
      </c>
      <c r="Q1504" t="str">
        <f t="shared" si="215"/>
        <v>2021-10</v>
      </c>
    </row>
    <row r="1505" spans="1:17" x14ac:dyDescent="0.35">
      <c r="A1505" s="2">
        <v>44993</v>
      </c>
      <c r="B1505" t="s">
        <v>41</v>
      </c>
      <c r="C1505" t="s">
        <v>43</v>
      </c>
      <c r="D1505" t="s">
        <v>39</v>
      </c>
      <c r="E1505" s="3">
        <v>112416</v>
      </c>
      <c r="F1505" s="3">
        <v>67899</v>
      </c>
      <c r="G1505" t="s">
        <v>21</v>
      </c>
      <c r="H1505" s="3" t="s">
        <v>1538</v>
      </c>
      <c r="I1505" s="3">
        <f t="shared" si="207"/>
        <v>-44517</v>
      </c>
      <c r="J1505" s="4">
        <f t="shared" si="208"/>
        <v>-0.39600234842015369</v>
      </c>
      <c r="K1505" s="5">
        <f t="shared" si="209"/>
        <v>0.60399765157984631</v>
      </c>
      <c r="L1505" s="4" t="str">
        <f t="shared" si="210"/>
        <v>Under Budget</v>
      </c>
      <c r="M1505">
        <f t="shared" si="211"/>
        <v>2023</v>
      </c>
      <c r="N1505">
        <f t="shared" si="212"/>
        <v>3</v>
      </c>
      <c r="O1505" t="str">
        <f t="shared" si="213"/>
        <v>Mar</v>
      </c>
      <c r="P1505" t="str">
        <f t="shared" si="214"/>
        <v>Q1</v>
      </c>
      <c r="Q1505" t="str">
        <f t="shared" si="215"/>
        <v>2023-03</v>
      </c>
    </row>
    <row r="1506" spans="1:17" x14ac:dyDescent="0.35">
      <c r="A1506" s="2">
        <v>45221</v>
      </c>
      <c r="B1506" t="s">
        <v>28</v>
      </c>
      <c r="C1506" t="s">
        <v>34</v>
      </c>
      <c r="D1506" t="s">
        <v>30</v>
      </c>
      <c r="E1506" s="3">
        <v>132610</v>
      </c>
      <c r="F1506" s="3">
        <v>151408</v>
      </c>
      <c r="G1506" t="s">
        <v>32</v>
      </c>
      <c r="H1506" s="3" t="s">
        <v>1539</v>
      </c>
      <c r="I1506" s="3">
        <f t="shared" si="207"/>
        <v>18798</v>
      </c>
      <c r="J1506" s="4">
        <f t="shared" si="208"/>
        <v>0.14175401553427344</v>
      </c>
      <c r="K1506" s="5">
        <f t="shared" si="209"/>
        <v>1.1417540155342734</v>
      </c>
      <c r="L1506" s="4" t="str">
        <f t="shared" si="210"/>
        <v>Over Budget</v>
      </c>
      <c r="M1506">
        <f t="shared" si="211"/>
        <v>2023</v>
      </c>
      <c r="N1506">
        <f t="shared" si="212"/>
        <v>10</v>
      </c>
      <c r="O1506" t="str">
        <f t="shared" si="213"/>
        <v>Oct</v>
      </c>
      <c r="P1506" t="str">
        <f t="shared" si="214"/>
        <v>Q4</v>
      </c>
      <c r="Q1506" t="str">
        <f t="shared" si="215"/>
        <v>2023-10</v>
      </c>
    </row>
    <row r="1507" spans="1:17" x14ac:dyDescent="0.35">
      <c r="A1507" s="2">
        <v>44315</v>
      </c>
      <c r="B1507" t="s">
        <v>18</v>
      </c>
      <c r="C1507" t="s">
        <v>34</v>
      </c>
      <c r="D1507" t="s">
        <v>58</v>
      </c>
      <c r="E1507" s="3">
        <v>142534</v>
      </c>
      <c r="F1507" s="3">
        <v>157944</v>
      </c>
      <c r="G1507" t="s">
        <v>32</v>
      </c>
      <c r="H1507" s="3" t="s">
        <v>1540</v>
      </c>
      <c r="I1507" s="3">
        <f t="shared" si="207"/>
        <v>15410</v>
      </c>
      <c r="J1507" s="4">
        <f t="shared" si="208"/>
        <v>0.10811455512368978</v>
      </c>
      <c r="K1507" s="5">
        <f t="shared" si="209"/>
        <v>1.1081145551236897</v>
      </c>
      <c r="L1507" s="4" t="str">
        <f t="shared" si="210"/>
        <v>Over Budget</v>
      </c>
      <c r="M1507">
        <f t="shared" si="211"/>
        <v>2021</v>
      </c>
      <c r="N1507">
        <f t="shared" si="212"/>
        <v>4</v>
      </c>
      <c r="O1507" t="str">
        <f t="shared" si="213"/>
        <v>Apr</v>
      </c>
      <c r="P1507" t="str">
        <f t="shared" si="214"/>
        <v>Q2</v>
      </c>
      <c r="Q1507" t="str">
        <f t="shared" si="215"/>
        <v>2021-04</v>
      </c>
    </row>
    <row r="1508" spans="1:17" x14ac:dyDescent="0.35">
      <c r="A1508" s="2">
        <v>45255</v>
      </c>
      <c r="B1508" t="s">
        <v>18</v>
      </c>
      <c r="C1508" t="s">
        <v>29</v>
      </c>
      <c r="D1508" t="s">
        <v>58</v>
      </c>
      <c r="E1508" s="3">
        <v>34082</v>
      </c>
      <c r="F1508" s="3">
        <v>53649</v>
      </c>
      <c r="G1508" t="s">
        <v>32</v>
      </c>
      <c r="H1508" s="3" t="s">
        <v>1541</v>
      </c>
      <c r="I1508" s="3">
        <f t="shared" si="207"/>
        <v>19567</v>
      </c>
      <c r="J1508" s="4">
        <f t="shared" si="208"/>
        <v>0.57411536881638403</v>
      </c>
      <c r="K1508" s="5">
        <f t="shared" si="209"/>
        <v>1.574115368816384</v>
      </c>
      <c r="L1508" s="4" t="str">
        <f t="shared" si="210"/>
        <v>Over Budget</v>
      </c>
      <c r="M1508">
        <f t="shared" si="211"/>
        <v>2023</v>
      </c>
      <c r="N1508">
        <f t="shared" si="212"/>
        <v>11</v>
      </c>
      <c r="O1508" t="str">
        <f t="shared" si="213"/>
        <v>Nov</v>
      </c>
      <c r="P1508" t="str">
        <f t="shared" si="214"/>
        <v>Q4</v>
      </c>
      <c r="Q1508" t="str">
        <f t="shared" si="215"/>
        <v>2023-11</v>
      </c>
    </row>
    <row r="1509" spans="1:17" x14ac:dyDescent="0.35">
      <c r="A1509" s="2">
        <v>44394</v>
      </c>
      <c r="B1509" t="s">
        <v>18</v>
      </c>
      <c r="C1509" t="s">
        <v>19</v>
      </c>
      <c r="D1509" t="s">
        <v>58</v>
      </c>
      <c r="E1509" s="3">
        <v>142937</v>
      </c>
      <c r="F1509" s="3">
        <v>62846</v>
      </c>
      <c r="G1509" t="s">
        <v>32</v>
      </c>
      <c r="H1509" s="3" t="s">
        <v>1542</v>
      </c>
      <c r="I1509" s="3">
        <f t="shared" si="207"/>
        <v>-80091</v>
      </c>
      <c r="J1509" s="4">
        <f t="shared" si="208"/>
        <v>-0.56032377900753483</v>
      </c>
      <c r="K1509" s="5">
        <f t="shared" si="209"/>
        <v>0.43967622099246523</v>
      </c>
      <c r="L1509" s="4" t="str">
        <f t="shared" si="210"/>
        <v>Under Budget</v>
      </c>
      <c r="M1509">
        <f t="shared" si="211"/>
        <v>2021</v>
      </c>
      <c r="N1509">
        <f t="shared" si="212"/>
        <v>7</v>
      </c>
      <c r="O1509" t="str">
        <f t="shared" si="213"/>
        <v>Jul</v>
      </c>
      <c r="P1509" t="str">
        <f t="shared" si="214"/>
        <v>Q3</v>
      </c>
      <c r="Q1509" t="str">
        <f t="shared" si="215"/>
        <v>2021-07</v>
      </c>
    </row>
    <row r="1510" spans="1:17" x14ac:dyDescent="0.35">
      <c r="A1510" s="2">
        <v>44681</v>
      </c>
      <c r="B1510" t="s">
        <v>23</v>
      </c>
      <c r="C1510" t="s">
        <v>24</v>
      </c>
      <c r="D1510" t="s">
        <v>20</v>
      </c>
      <c r="E1510" s="3">
        <v>46777</v>
      </c>
      <c r="F1510" s="3">
        <v>53283</v>
      </c>
      <c r="G1510" t="s">
        <v>26</v>
      </c>
      <c r="H1510" s="3" t="s">
        <v>1543</v>
      </c>
      <c r="I1510" s="3">
        <f t="shared" si="207"/>
        <v>6506</v>
      </c>
      <c r="J1510" s="4">
        <f t="shared" si="208"/>
        <v>0.13908544797656969</v>
      </c>
      <c r="K1510" s="5">
        <f t="shared" si="209"/>
        <v>1.1390854479765697</v>
      </c>
      <c r="L1510" s="4" t="str">
        <f t="shared" si="210"/>
        <v>Over Budget</v>
      </c>
      <c r="M1510">
        <f t="shared" si="211"/>
        <v>2022</v>
      </c>
      <c r="N1510">
        <f t="shared" si="212"/>
        <v>4</v>
      </c>
      <c r="O1510" t="str">
        <f t="shared" si="213"/>
        <v>Apr</v>
      </c>
      <c r="P1510" t="str">
        <f t="shared" si="214"/>
        <v>Q2</v>
      </c>
      <c r="Q1510" t="str">
        <f t="shared" si="215"/>
        <v>2022-04</v>
      </c>
    </row>
    <row r="1511" spans="1:17" x14ac:dyDescent="0.35">
      <c r="A1511" s="2">
        <v>45279</v>
      </c>
      <c r="B1511" t="s">
        <v>37</v>
      </c>
      <c r="C1511" t="s">
        <v>19</v>
      </c>
      <c r="D1511" t="s">
        <v>58</v>
      </c>
      <c r="E1511" s="3">
        <v>24538</v>
      </c>
      <c r="F1511" s="3">
        <v>95991</v>
      </c>
      <c r="G1511" t="s">
        <v>32</v>
      </c>
      <c r="H1511" s="3" t="s">
        <v>1544</v>
      </c>
      <c r="I1511" s="3">
        <f t="shared" si="207"/>
        <v>71453</v>
      </c>
      <c r="J1511" s="4">
        <f t="shared" si="208"/>
        <v>2.911932512837232</v>
      </c>
      <c r="K1511" s="5">
        <f t="shared" si="209"/>
        <v>3.911932512837232</v>
      </c>
      <c r="L1511" s="4" t="str">
        <f t="shared" si="210"/>
        <v>Over Budget</v>
      </c>
      <c r="M1511">
        <f t="shared" si="211"/>
        <v>2023</v>
      </c>
      <c r="N1511">
        <f t="shared" si="212"/>
        <v>12</v>
      </c>
      <c r="O1511" t="str">
        <f t="shared" si="213"/>
        <v>Dec</v>
      </c>
      <c r="P1511" t="str">
        <f t="shared" si="214"/>
        <v>Q4</v>
      </c>
      <c r="Q1511" t="str">
        <f t="shared" si="215"/>
        <v>2023-12</v>
      </c>
    </row>
    <row r="1512" spans="1:17" x14ac:dyDescent="0.35">
      <c r="A1512" s="2">
        <v>45033</v>
      </c>
      <c r="B1512" t="s">
        <v>18</v>
      </c>
      <c r="C1512" t="s">
        <v>29</v>
      </c>
      <c r="D1512" t="s">
        <v>30</v>
      </c>
      <c r="E1512" s="3">
        <v>67125</v>
      </c>
      <c r="F1512" s="3">
        <v>24597</v>
      </c>
      <c r="G1512" t="s">
        <v>26</v>
      </c>
      <c r="H1512" s="3" t="s">
        <v>1545</v>
      </c>
      <c r="I1512" s="3">
        <f t="shared" si="207"/>
        <v>-42528</v>
      </c>
      <c r="J1512" s="4">
        <f t="shared" si="208"/>
        <v>-0.63356424581005588</v>
      </c>
      <c r="K1512" s="5">
        <f t="shared" si="209"/>
        <v>0.36643575418994412</v>
      </c>
      <c r="L1512" s="4" t="str">
        <f t="shared" si="210"/>
        <v>Under Budget</v>
      </c>
      <c r="M1512">
        <f t="shared" si="211"/>
        <v>2023</v>
      </c>
      <c r="N1512">
        <f t="shared" si="212"/>
        <v>4</v>
      </c>
      <c r="O1512" t="str">
        <f t="shared" si="213"/>
        <v>Apr</v>
      </c>
      <c r="P1512" t="str">
        <f t="shared" si="214"/>
        <v>Q2</v>
      </c>
      <c r="Q1512" t="str">
        <f t="shared" si="215"/>
        <v>2023-04</v>
      </c>
    </row>
    <row r="1513" spans="1:17" x14ac:dyDescent="0.35">
      <c r="A1513" s="2">
        <v>45205</v>
      </c>
      <c r="B1513" t="s">
        <v>28</v>
      </c>
      <c r="C1513" t="s">
        <v>23</v>
      </c>
      <c r="D1513" t="s">
        <v>20</v>
      </c>
      <c r="E1513" s="3">
        <v>100583</v>
      </c>
      <c r="F1513" s="3">
        <v>89784</v>
      </c>
      <c r="G1513" t="s">
        <v>35</v>
      </c>
      <c r="H1513" s="3" t="s">
        <v>1546</v>
      </c>
      <c r="I1513" s="3">
        <f t="shared" si="207"/>
        <v>-10799</v>
      </c>
      <c r="J1513" s="4">
        <f t="shared" si="208"/>
        <v>-0.10736406748655339</v>
      </c>
      <c r="K1513" s="5">
        <f t="shared" si="209"/>
        <v>0.89263593251344664</v>
      </c>
      <c r="L1513" s="4" t="str">
        <f t="shared" si="210"/>
        <v>Under Budget</v>
      </c>
      <c r="M1513">
        <f t="shared" si="211"/>
        <v>2023</v>
      </c>
      <c r="N1513">
        <f t="shared" si="212"/>
        <v>10</v>
      </c>
      <c r="O1513" t="str">
        <f t="shared" si="213"/>
        <v>Oct</v>
      </c>
      <c r="P1513" t="str">
        <f t="shared" si="214"/>
        <v>Q4</v>
      </c>
      <c r="Q1513" t="str">
        <f t="shared" si="215"/>
        <v>2023-10</v>
      </c>
    </row>
    <row r="1514" spans="1:17" x14ac:dyDescent="0.35">
      <c r="A1514" s="2">
        <v>44887</v>
      </c>
      <c r="B1514" t="s">
        <v>28</v>
      </c>
      <c r="C1514" t="s">
        <v>43</v>
      </c>
      <c r="D1514" t="s">
        <v>25</v>
      </c>
      <c r="E1514" s="3">
        <v>144249</v>
      </c>
      <c r="F1514" s="3">
        <v>66385</v>
      </c>
      <c r="G1514" t="s">
        <v>32</v>
      </c>
      <c r="H1514" s="3" t="s">
        <v>1547</v>
      </c>
      <c r="I1514" s="3">
        <f t="shared" si="207"/>
        <v>-77864</v>
      </c>
      <c r="J1514" s="4">
        <f t="shared" si="208"/>
        <v>-0.53978883735762462</v>
      </c>
      <c r="K1514" s="5">
        <f t="shared" si="209"/>
        <v>0.46021116264237533</v>
      </c>
      <c r="L1514" s="4" t="str">
        <f t="shared" si="210"/>
        <v>Under Budget</v>
      </c>
      <c r="M1514">
        <f t="shared" si="211"/>
        <v>2022</v>
      </c>
      <c r="N1514">
        <f t="shared" si="212"/>
        <v>11</v>
      </c>
      <c r="O1514" t="str">
        <f t="shared" si="213"/>
        <v>Nov</v>
      </c>
      <c r="P1514" t="str">
        <f t="shared" si="214"/>
        <v>Q4</v>
      </c>
      <c r="Q1514" t="str">
        <f t="shared" si="215"/>
        <v>2022-11</v>
      </c>
    </row>
    <row r="1515" spans="1:17" x14ac:dyDescent="0.35">
      <c r="A1515" s="2">
        <v>45232</v>
      </c>
      <c r="B1515" t="s">
        <v>18</v>
      </c>
      <c r="C1515" t="s">
        <v>19</v>
      </c>
      <c r="D1515" t="s">
        <v>39</v>
      </c>
      <c r="E1515" s="3">
        <v>37502</v>
      </c>
      <c r="F1515" s="3">
        <v>119058</v>
      </c>
      <c r="G1515" t="s">
        <v>35</v>
      </c>
      <c r="H1515" s="3" t="s">
        <v>1548</v>
      </c>
      <c r="I1515" s="3">
        <f t="shared" si="207"/>
        <v>81556</v>
      </c>
      <c r="J1515" s="4">
        <f t="shared" si="208"/>
        <v>2.1747106820969546</v>
      </c>
      <c r="K1515" s="5">
        <f t="shared" si="209"/>
        <v>3.1747106820969546</v>
      </c>
      <c r="L1515" s="4" t="str">
        <f t="shared" si="210"/>
        <v>Over Budget</v>
      </c>
      <c r="M1515">
        <f t="shared" si="211"/>
        <v>2023</v>
      </c>
      <c r="N1515">
        <f t="shared" si="212"/>
        <v>11</v>
      </c>
      <c r="O1515" t="str">
        <f t="shared" si="213"/>
        <v>Nov</v>
      </c>
      <c r="P1515" t="str">
        <f t="shared" si="214"/>
        <v>Q4</v>
      </c>
      <c r="Q1515" t="str">
        <f t="shared" si="215"/>
        <v>2023-11</v>
      </c>
    </row>
    <row r="1516" spans="1:17" x14ac:dyDescent="0.35">
      <c r="A1516" s="2">
        <v>44686</v>
      </c>
      <c r="B1516" t="s">
        <v>41</v>
      </c>
      <c r="C1516" t="s">
        <v>43</v>
      </c>
      <c r="D1516" t="s">
        <v>58</v>
      </c>
      <c r="E1516" s="3">
        <v>139988</v>
      </c>
      <c r="F1516" s="3">
        <v>133251</v>
      </c>
      <c r="G1516" t="s">
        <v>21</v>
      </c>
      <c r="H1516" s="3" t="s">
        <v>1549</v>
      </c>
      <c r="I1516" s="3">
        <f t="shared" si="207"/>
        <v>-6737</v>
      </c>
      <c r="J1516" s="4">
        <f t="shared" si="208"/>
        <v>-4.8125553618881621E-2</v>
      </c>
      <c r="K1516" s="5">
        <f t="shared" si="209"/>
        <v>0.9518744463811184</v>
      </c>
      <c r="L1516" s="4" t="str">
        <f t="shared" si="210"/>
        <v>Under Budget</v>
      </c>
      <c r="M1516">
        <f t="shared" si="211"/>
        <v>2022</v>
      </c>
      <c r="N1516">
        <f t="shared" si="212"/>
        <v>5</v>
      </c>
      <c r="O1516" t="str">
        <f t="shared" si="213"/>
        <v>May</v>
      </c>
      <c r="P1516" t="str">
        <f t="shared" si="214"/>
        <v>Q2</v>
      </c>
      <c r="Q1516" t="str">
        <f t="shared" si="215"/>
        <v>2022-05</v>
      </c>
    </row>
    <row r="1517" spans="1:17" x14ac:dyDescent="0.35">
      <c r="A1517" s="2">
        <v>44472</v>
      </c>
      <c r="B1517" t="s">
        <v>28</v>
      </c>
      <c r="C1517" t="s">
        <v>43</v>
      </c>
      <c r="D1517" t="s">
        <v>25</v>
      </c>
      <c r="E1517" s="3">
        <v>29249</v>
      </c>
      <c r="F1517" s="3">
        <v>160821</v>
      </c>
      <c r="G1517" t="s">
        <v>21</v>
      </c>
      <c r="H1517" s="3" t="s">
        <v>1550</v>
      </c>
      <c r="I1517" s="3">
        <f t="shared" si="207"/>
        <v>131572</v>
      </c>
      <c r="J1517" s="4">
        <f t="shared" si="208"/>
        <v>4.4983418236520905</v>
      </c>
      <c r="K1517" s="5">
        <f t="shared" si="209"/>
        <v>5.4983418236520905</v>
      </c>
      <c r="L1517" s="4" t="str">
        <f t="shared" si="210"/>
        <v>Over Budget</v>
      </c>
      <c r="M1517">
        <f t="shared" si="211"/>
        <v>2021</v>
      </c>
      <c r="N1517">
        <f t="shared" si="212"/>
        <v>10</v>
      </c>
      <c r="O1517" t="str">
        <f t="shared" si="213"/>
        <v>Oct</v>
      </c>
      <c r="P1517" t="str">
        <f t="shared" si="214"/>
        <v>Q4</v>
      </c>
      <c r="Q1517" t="str">
        <f t="shared" si="215"/>
        <v>2021-10</v>
      </c>
    </row>
    <row r="1518" spans="1:17" x14ac:dyDescent="0.35">
      <c r="A1518" s="2">
        <v>44889</v>
      </c>
      <c r="B1518" t="s">
        <v>41</v>
      </c>
      <c r="C1518" t="s">
        <v>19</v>
      </c>
      <c r="D1518" t="s">
        <v>58</v>
      </c>
      <c r="E1518" s="3">
        <v>13197</v>
      </c>
      <c r="F1518" s="3">
        <v>138541</v>
      </c>
      <c r="G1518" t="s">
        <v>26</v>
      </c>
      <c r="H1518" s="3" t="s">
        <v>1551</v>
      </c>
      <c r="I1518" s="3">
        <f t="shared" si="207"/>
        <v>125344</v>
      </c>
      <c r="J1518" s="4">
        <f t="shared" si="208"/>
        <v>9.4979161930741842</v>
      </c>
      <c r="K1518" s="5">
        <f t="shared" si="209"/>
        <v>10.497916193074184</v>
      </c>
      <c r="L1518" s="4" t="str">
        <f t="shared" si="210"/>
        <v>Over Budget</v>
      </c>
      <c r="M1518">
        <f t="shared" si="211"/>
        <v>2022</v>
      </c>
      <c r="N1518">
        <f t="shared" si="212"/>
        <v>11</v>
      </c>
      <c r="O1518" t="str">
        <f t="shared" si="213"/>
        <v>Nov</v>
      </c>
      <c r="P1518" t="str">
        <f t="shared" si="214"/>
        <v>Q4</v>
      </c>
      <c r="Q1518" t="str">
        <f t="shared" si="215"/>
        <v>2022-11</v>
      </c>
    </row>
    <row r="1519" spans="1:17" x14ac:dyDescent="0.35">
      <c r="A1519" s="2">
        <v>44438</v>
      </c>
      <c r="B1519" t="s">
        <v>37</v>
      </c>
      <c r="C1519" t="s">
        <v>19</v>
      </c>
      <c r="D1519" t="s">
        <v>39</v>
      </c>
      <c r="E1519" s="3">
        <v>45229</v>
      </c>
      <c r="F1519" s="3">
        <v>112065</v>
      </c>
      <c r="G1519" t="s">
        <v>21</v>
      </c>
      <c r="H1519" s="3" t="s">
        <v>1552</v>
      </c>
      <c r="I1519" s="3">
        <f t="shared" si="207"/>
        <v>66836</v>
      </c>
      <c r="J1519" s="4">
        <f t="shared" si="208"/>
        <v>1.4777244688142563</v>
      </c>
      <c r="K1519" s="5">
        <f t="shared" si="209"/>
        <v>2.4777244688142561</v>
      </c>
      <c r="L1519" s="4" t="str">
        <f t="shared" si="210"/>
        <v>Over Budget</v>
      </c>
      <c r="M1519">
        <f t="shared" si="211"/>
        <v>2021</v>
      </c>
      <c r="N1519">
        <f t="shared" si="212"/>
        <v>8</v>
      </c>
      <c r="O1519" t="str">
        <f t="shared" si="213"/>
        <v>Aug</v>
      </c>
      <c r="P1519" t="str">
        <f t="shared" si="214"/>
        <v>Q3</v>
      </c>
      <c r="Q1519" t="str">
        <f t="shared" si="215"/>
        <v>2021-08</v>
      </c>
    </row>
    <row r="1520" spans="1:17" x14ac:dyDescent="0.35">
      <c r="A1520" s="2">
        <v>44322</v>
      </c>
      <c r="B1520" t="s">
        <v>23</v>
      </c>
      <c r="C1520" t="s">
        <v>34</v>
      </c>
      <c r="D1520" t="s">
        <v>30</v>
      </c>
      <c r="E1520" s="3">
        <v>34166</v>
      </c>
      <c r="F1520" s="3">
        <v>146288</v>
      </c>
      <c r="G1520" t="s">
        <v>26</v>
      </c>
      <c r="H1520" s="3" t="s">
        <v>1553</v>
      </c>
      <c r="I1520" s="3">
        <f t="shared" si="207"/>
        <v>112122</v>
      </c>
      <c r="J1520" s="4">
        <f t="shared" si="208"/>
        <v>3.2816835450447814</v>
      </c>
      <c r="K1520" s="5">
        <f t="shared" si="209"/>
        <v>4.281683545044781</v>
      </c>
      <c r="L1520" s="4" t="str">
        <f t="shared" si="210"/>
        <v>Over Budget</v>
      </c>
      <c r="M1520">
        <f t="shared" si="211"/>
        <v>2021</v>
      </c>
      <c r="N1520">
        <f t="shared" si="212"/>
        <v>5</v>
      </c>
      <c r="O1520" t="str">
        <f t="shared" si="213"/>
        <v>May</v>
      </c>
      <c r="P1520" t="str">
        <f t="shared" si="214"/>
        <v>Q2</v>
      </c>
      <c r="Q1520" t="str">
        <f t="shared" si="215"/>
        <v>2021-05</v>
      </c>
    </row>
    <row r="1521" spans="1:17" x14ac:dyDescent="0.35">
      <c r="A1521" s="2">
        <v>44413</v>
      </c>
      <c r="B1521" t="s">
        <v>28</v>
      </c>
      <c r="C1521" t="s">
        <v>29</v>
      </c>
      <c r="D1521" t="s">
        <v>30</v>
      </c>
      <c r="E1521" s="3">
        <v>149764</v>
      </c>
      <c r="F1521" s="3">
        <v>166373</v>
      </c>
      <c r="G1521" t="s">
        <v>35</v>
      </c>
      <c r="H1521" s="3" t="s">
        <v>1554</v>
      </c>
      <c r="I1521" s="3">
        <f t="shared" si="207"/>
        <v>16609</v>
      </c>
      <c r="J1521" s="4">
        <f t="shared" si="208"/>
        <v>0.11090115114446729</v>
      </c>
      <c r="K1521" s="5">
        <f t="shared" si="209"/>
        <v>1.1109011511444673</v>
      </c>
      <c r="L1521" s="4" t="str">
        <f t="shared" si="210"/>
        <v>Over Budget</v>
      </c>
      <c r="M1521">
        <f t="shared" si="211"/>
        <v>2021</v>
      </c>
      <c r="N1521">
        <f t="shared" si="212"/>
        <v>8</v>
      </c>
      <c r="O1521" t="str">
        <f t="shared" si="213"/>
        <v>Aug</v>
      </c>
      <c r="P1521" t="str">
        <f t="shared" si="214"/>
        <v>Q3</v>
      </c>
      <c r="Q1521" t="str">
        <f t="shared" si="215"/>
        <v>2021-08</v>
      </c>
    </row>
    <row r="1522" spans="1:17" x14ac:dyDescent="0.35">
      <c r="A1522" s="2">
        <v>45259</v>
      </c>
      <c r="B1522" t="s">
        <v>41</v>
      </c>
      <c r="C1522" t="s">
        <v>29</v>
      </c>
      <c r="D1522" t="s">
        <v>39</v>
      </c>
      <c r="E1522" s="3">
        <v>116298</v>
      </c>
      <c r="F1522" s="3">
        <v>108254</v>
      </c>
      <c r="G1522" t="s">
        <v>35</v>
      </c>
      <c r="H1522" s="3" t="s">
        <v>1555</v>
      </c>
      <c r="I1522" s="3">
        <f t="shared" si="207"/>
        <v>-8044</v>
      </c>
      <c r="J1522" s="4">
        <f t="shared" si="208"/>
        <v>-6.9167139589674798E-2</v>
      </c>
      <c r="K1522" s="5">
        <f t="shared" si="209"/>
        <v>0.9308328604103252</v>
      </c>
      <c r="L1522" s="4" t="str">
        <f t="shared" si="210"/>
        <v>Under Budget</v>
      </c>
      <c r="M1522">
        <f t="shared" si="211"/>
        <v>2023</v>
      </c>
      <c r="N1522">
        <f t="shared" si="212"/>
        <v>11</v>
      </c>
      <c r="O1522" t="str">
        <f t="shared" si="213"/>
        <v>Nov</v>
      </c>
      <c r="P1522" t="str">
        <f t="shared" si="214"/>
        <v>Q4</v>
      </c>
      <c r="Q1522" t="str">
        <f t="shared" si="215"/>
        <v>2023-11</v>
      </c>
    </row>
    <row r="1523" spans="1:17" x14ac:dyDescent="0.35">
      <c r="A1523" s="2">
        <v>44691</v>
      </c>
      <c r="B1523" t="s">
        <v>18</v>
      </c>
      <c r="C1523" t="s">
        <v>24</v>
      </c>
      <c r="D1523" t="s">
        <v>25</v>
      </c>
      <c r="E1523" s="3">
        <v>11775</v>
      </c>
      <c r="F1523" s="3">
        <v>139919</v>
      </c>
      <c r="G1523" t="s">
        <v>32</v>
      </c>
      <c r="H1523" s="3" t="s">
        <v>1556</v>
      </c>
      <c r="I1523" s="3">
        <f t="shared" si="207"/>
        <v>128144</v>
      </c>
      <c r="J1523" s="4">
        <f t="shared" si="208"/>
        <v>10.88271762208068</v>
      </c>
      <c r="K1523" s="5">
        <f t="shared" si="209"/>
        <v>11.88271762208068</v>
      </c>
      <c r="L1523" s="4" t="str">
        <f t="shared" si="210"/>
        <v>Over Budget</v>
      </c>
      <c r="M1523">
        <f t="shared" si="211"/>
        <v>2022</v>
      </c>
      <c r="N1523">
        <f t="shared" si="212"/>
        <v>5</v>
      </c>
      <c r="O1523" t="str">
        <f t="shared" si="213"/>
        <v>May</v>
      </c>
      <c r="P1523" t="str">
        <f t="shared" si="214"/>
        <v>Q2</v>
      </c>
      <c r="Q1523" t="str">
        <f t="shared" si="215"/>
        <v>2022-05</v>
      </c>
    </row>
    <row r="1524" spans="1:17" x14ac:dyDescent="0.35">
      <c r="A1524" s="2">
        <v>44623</v>
      </c>
      <c r="B1524" t="s">
        <v>37</v>
      </c>
      <c r="C1524" t="s">
        <v>34</v>
      </c>
      <c r="D1524" t="s">
        <v>20</v>
      </c>
      <c r="E1524" s="3">
        <v>42656</v>
      </c>
      <c r="F1524" s="3">
        <v>160958</v>
      </c>
      <c r="G1524" t="s">
        <v>35</v>
      </c>
      <c r="H1524" s="3" t="s">
        <v>1557</v>
      </c>
      <c r="I1524" s="3">
        <f t="shared" si="207"/>
        <v>118302</v>
      </c>
      <c r="J1524" s="4">
        <f t="shared" si="208"/>
        <v>2.7733964741185297</v>
      </c>
      <c r="K1524" s="5">
        <f t="shared" si="209"/>
        <v>3.7733964741185297</v>
      </c>
      <c r="L1524" s="4" t="str">
        <f t="shared" si="210"/>
        <v>Over Budget</v>
      </c>
      <c r="M1524">
        <f t="shared" si="211"/>
        <v>2022</v>
      </c>
      <c r="N1524">
        <f t="shared" si="212"/>
        <v>3</v>
      </c>
      <c r="O1524" t="str">
        <f t="shared" si="213"/>
        <v>Mar</v>
      </c>
      <c r="P1524" t="str">
        <f t="shared" si="214"/>
        <v>Q1</v>
      </c>
      <c r="Q1524" t="str">
        <f t="shared" si="215"/>
        <v>2022-03</v>
      </c>
    </row>
    <row r="1525" spans="1:17" x14ac:dyDescent="0.35">
      <c r="A1525" s="2">
        <v>45115</v>
      </c>
      <c r="B1525" t="s">
        <v>55</v>
      </c>
      <c r="C1525" t="s">
        <v>24</v>
      </c>
      <c r="D1525" t="s">
        <v>20</v>
      </c>
      <c r="E1525" s="3">
        <v>10606</v>
      </c>
      <c r="F1525" s="3">
        <v>130164</v>
      </c>
      <c r="G1525" t="s">
        <v>21</v>
      </c>
      <c r="H1525" s="3" t="s">
        <v>1558</v>
      </c>
      <c r="I1525" s="3">
        <f t="shared" si="207"/>
        <v>119558</v>
      </c>
      <c r="J1525" s="4">
        <f t="shared" si="208"/>
        <v>11.272675843861965</v>
      </c>
      <c r="K1525" s="5">
        <f t="shared" si="209"/>
        <v>12.272675843861965</v>
      </c>
      <c r="L1525" s="4" t="str">
        <f t="shared" si="210"/>
        <v>Over Budget</v>
      </c>
      <c r="M1525">
        <f t="shared" si="211"/>
        <v>2023</v>
      </c>
      <c r="N1525">
        <f t="shared" si="212"/>
        <v>7</v>
      </c>
      <c r="O1525" t="str">
        <f t="shared" si="213"/>
        <v>Jul</v>
      </c>
      <c r="P1525" t="str">
        <f t="shared" si="214"/>
        <v>Q3</v>
      </c>
      <c r="Q1525" t="str">
        <f t="shared" si="215"/>
        <v>2023-07</v>
      </c>
    </row>
    <row r="1526" spans="1:17" x14ac:dyDescent="0.35">
      <c r="A1526" s="2">
        <v>44347</v>
      </c>
      <c r="B1526" t="s">
        <v>55</v>
      </c>
      <c r="C1526" t="s">
        <v>19</v>
      </c>
      <c r="D1526" t="s">
        <v>58</v>
      </c>
      <c r="E1526" s="3">
        <v>67281</v>
      </c>
      <c r="F1526" s="3">
        <v>143743</v>
      </c>
      <c r="G1526" t="s">
        <v>26</v>
      </c>
      <c r="H1526" s="3" t="s">
        <v>1559</v>
      </c>
      <c r="I1526" s="3">
        <f t="shared" si="207"/>
        <v>76462</v>
      </c>
      <c r="J1526" s="4">
        <f t="shared" si="208"/>
        <v>1.1364575437344866</v>
      </c>
      <c r="K1526" s="5">
        <f t="shared" si="209"/>
        <v>2.1364575437344868</v>
      </c>
      <c r="L1526" s="4" t="str">
        <f t="shared" si="210"/>
        <v>Over Budget</v>
      </c>
      <c r="M1526">
        <f t="shared" si="211"/>
        <v>2021</v>
      </c>
      <c r="N1526">
        <f t="shared" si="212"/>
        <v>5</v>
      </c>
      <c r="O1526" t="str">
        <f t="shared" si="213"/>
        <v>May</v>
      </c>
      <c r="P1526" t="str">
        <f t="shared" si="214"/>
        <v>Q2</v>
      </c>
      <c r="Q1526" t="str">
        <f t="shared" si="215"/>
        <v>2021-05</v>
      </c>
    </row>
    <row r="1527" spans="1:17" x14ac:dyDescent="0.35">
      <c r="A1527" s="2">
        <v>44580</v>
      </c>
      <c r="B1527" t="s">
        <v>18</v>
      </c>
      <c r="C1527" t="s">
        <v>29</v>
      </c>
      <c r="D1527" t="s">
        <v>39</v>
      </c>
      <c r="E1527" s="3">
        <v>17375</v>
      </c>
      <c r="F1527" s="3">
        <v>49504</v>
      </c>
      <c r="G1527" t="s">
        <v>26</v>
      </c>
      <c r="H1527" s="3" t="s">
        <v>1560</v>
      </c>
      <c r="I1527" s="3">
        <f t="shared" si="207"/>
        <v>32129</v>
      </c>
      <c r="J1527" s="4">
        <f t="shared" si="208"/>
        <v>1.8491510791366907</v>
      </c>
      <c r="K1527" s="5">
        <f t="shared" si="209"/>
        <v>2.8491510791366905</v>
      </c>
      <c r="L1527" s="4" t="str">
        <f t="shared" si="210"/>
        <v>Over Budget</v>
      </c>
      <c r="M1527">
        <f t="shared" si="211"/>
        <v>2022</v>
      </c>
      <c r="N1527">
        <f t="shared" si="212"/>
        <v>1</v>
      </c>
      <c r="O1527" t="str">
        <f t="shared" si="213"/>
        <v>Jan</v>
      </c>
      <c r="P1527" t="str">
        <f t="shared" si="214"/>
        <v>Q1</v>
      </c>
      <c r="Q1527" t="str">
        <f t="shared" si="215"/>
        <v>2022-01</v>
      </c>
    </row>
    <row r="1528" spans="1:17" x14ac:dyDescent="0.35">
      <c r="A1528" s="2">
        <v>44504</v>
      </c>
      <c r="B1528" t="s">
        <v>37</v>
      </c>
      <c r="C1528" t="s">
        <v>29</v>
      </c>
      <c r="D1528" t="s">
        <v>39</v>
      </c>
      <c r="E1528" s="3">
        <v>140708</v>
      </c>
      <c r="F1528" s="3">
        <v>12153</v>
      </c>
      <c r="G1528" t="s">
        <v>32</v>
      </c>
      <c r="H1528" s="3" t="s">
        <v>1561</v>
      </c>
      <c r="I1528" s="3">
        <f t="shared" si="207"/>
        <v>-128555</v>
      </c>
      <c r="J1528" s="4">
        <f t="shared" si="208"/>
        <v>-0.9136296443699008</v>
      </c>
      <c r="K1528" s="5">
        <f t="shared" si="209"/>
        <v>8.6370355630099219E-2</v>
      </c>
      <c r="L1528" s="4" t="str">
        <f t="shared" si="210"/>
        <v>Under Budget</v>
      </c>
      <c r="M1528">
        <f t="shared" si="211"/>
        <v>2021</v>
      </c>
      <c r="N1528">
        <f t="shared" si="212"/>
        <v>11</v>
      </c>
      <c r="O1528" t="str">
        <f t="shared" si="213"/>
        <v>Nov</v>
      </c>
      <c r="P1528" t="str">
        <f t="shared" si="214"/>
        <v>Q4</v>
      </c>
      <c r="Q1528" t="str">
        <f t="shared" si="215"/>
        <v>2021-11</v>
      </c>
    </row>
    <row r="1529" spans="1:17" x14ac:dyDescent="0.35">
      <c r="A1529" s="2">
        <v>44942</v>
      </c>
      <c r="B1529" t="s">
        <v>37</v>
      </c>
      <c r="C1529" t="s">
        <v>24</v>
      </c>
      <c r="D1529" t="s">
        <v>20</v>
      </c>
      <c r="E1529" s="3">
        <v>137325</v>
      </c>
      <c r="F1529" s="3">
        <v>134769</v>
      </c>
      <c r="G1529" t="s">
        <v>32</v>
      </c>
      <c r="H1529" s="3" t="s">
        <v>1562</v>
      </c>
      <c r="I1529" s="3">
        <f t="shared" si="207"/>
        <v>-2556</v>
      </c>
      <c r="J1529" s="4">
        <f t="shared" si="208"/>
        <v>-1.8612779901693063E-2</v>
      </c>
      <c r="K1529" s="5">
        <f t="shared" si="209"/>
        <v>0.98138722009830692</v>
      </c>
      <c r="L1529" s="4" t="str">
        <f t="shared" si="210"/>
        <v>Under Budget</v>
      </c>
      <c r="M1529">
        <f t="shared" si="211"/>
        <v>2023</v>
      </c>
      <c r="N1529">
        <f t="shared" si="212"/>
        <v>1</v>
      </c>
      <c r="O1529" t="str">
        <f t="shared" si="213"/>
        <v>Jan</v>
      </c>
      <c r="P1529" t="str">
        <f t="shared" si="214"/>
        <v>Q1</v>
      </c>
      <c r="Q1529" t="str">
        <f t="shared" si="215"/>
        <v>2023-01</v>
      </c>
    </row>
    <row r="1530" spans="1:17" x14ac:dyDescent="0.35">
      <c r="A1530" s="2">
        <v>45088</v>
      </c>
      <c r="B1530" t="s">
        <v>37</v>
      </c>
      <c r="C1530" t="s">
        <v>23</v>
      </c>
      <c r="D1530" t="s">
        <v>25</v>
      </c>
      <c r="E1530" s="3">
        <v>10819</v>
      </c>
      <c r="F1530" s="3">
        <v>70338</v>
      </c>
      <c r="G1530" t="s">
        <v>21</v>
      </c>
      <c r="H1530" s="3" t="s">
        <v>1563</v>
      </c>
      <c r="I1530" s="3">
        <f t="shared" si="207"/>
        <v>59519</v>
      </c>
      <c r="J1530" s="4">
        <f t="shared" si="208"/>
        <v>5.5013402347721598</v>
      </c>
      <c r="K1530" s="5">
        <f t="shared" si="209"/>
        <v>6.5013402347721598</v>
      </c>
      <c r="L1530" s="4" t="str">
        <f t="shared" si="210"/>
        <v>Over Budget</v>
      </c>
      <c r="M1530">
        <f t="shared" si="211"/>
        <v>2023</v>
      </c>
      <c r="N1530">
        <f t="shared" si="212"/>
        <v>6</v>
      </c>
      <c r="O1530" t="str">
        <f t="shared" si="213"/>
        <v>Jun</v>
      </c>
      <c r="P1530" t="str">
        <f t="shared" si="214"/>
        <v>Q2</v>
      </c>
      <c r="Q1530" t="str">
        <f t="shared" si="215"/>
        <v>2023-06</v>
      </c>
    </row>
    <row r="1531" spans="1:17" x14ac:dyDescent="0.35">
      <c r="A1531" s="2">
        <v>44571</v>
      </c>
      <c r="B1531" t="s">
        <v>37</v>
      </c>
      <c r="C1531" t="s">
        <v>34</v>
      </c>
      <c r="D1531" t="s">
        <v>39</v>
      </c>
      <c r="E1531" s="3">
        <v>86992</v>
      </c>
      <c r="F1531" s="3">
        <v>82107</v>
      </c>
      <c r="G1531" t="s">
        <v>26</v>
      </c>
      <c r="H1531" s="3" t="s">
        <v>1564</v>
      </c>
      <c r="I1531" s="3">
        <f t="shared" si="207"/>
        <v>-4885</v>
      </c>
      <c r="J1531" s="4">
        <f t="shared" si="208"/>
        <v>-5.6154588927717491E-2</v>
      </c>
      <c r="K1531" s="5">
        <f t="shared" si="209"/>
        <v>0.94384541107228248</v>
      </c>
      <c r="L1531" s="4" t="str">
        <f t="shared" si="210"/>
        <v>Under Budget</v>
      </c>
      <c r="M1531">
        <f t="shared" si="211"/>
        <v>2022</v>
      </c>
      <c r="N1531">
        <f t="shared" si="212"/>
        <v>1</v>
      </c>
      <c r="O1531" t="str">
        <f t="shared" si="213"/>
        <v>Jan</v>
      </c>
      <c r="P1531" t="str">
        <f t="shared" si="214"/>
        <v>Q1</v>
      </c>
      <c r="Q1531" t="str">
        <f t="shared" si="215"/>
        <v>2022-01</v>
      </c>
    </row>
    <row r="1532" spans="1:17" x14ac:dyDescent="0.35">
      <c r="A1532" s="2">
        <v>45228</v>
      </c>
      <c r="B1532" t="s">
        <v>55</v>
      </c>
      <c r="C1532" t="s">
        <v>34</v>
      </c>
      <c r="D1532" t="s">
        <v>30</v>
      </c>
      <c r="E1532" s="3">
        <v>141855</v>
      </c>
      <c r="F1532" s="3">
        <v>169528</v>
      </c>
      <c r="G1532" t="s">
        <v>32</v>
      </c>
      <c r="H1532" s="3" t="s">
        <v>1565</v>
      </c>
      <c r="I1532" s="3">
        <f t="shared" si="207"/>
        <v>27673</v>
      </c>
      <c r="J1532" s="4">
        <f t="shared" si="208"/>
        <v>0.19507948257023017</v>
      </c>
      <c r="K1532" s="5">
        <f t="shared" si="209"/>
        <v>1.1950794825702302</v>
      </c>
      <c r="L1532" s="4" t="str">
        <f t="shared" si="210"/>
        <v>Over Budget</v>
      </c>
      <c r="M1532">
        <f t="shared" si="211"/>
        <v>2023</v>
      </c>
      <c r="N1532">
        <f t="shared" si="212"/>
        <v>10</v>
      </c>
      <c r="O1532" t="str">
        <f t="shared" si="213"/>
        <v>Oct</v>
      </c>
      <c r="P1532" t="str">
        <f t="shared" si="214"/>
        <v>Q4</v>
      </c>
      <c r="Q1532" t="str">
        <f t="shared" si="215"/>
        <v>2023-10</v>
      </c>
    </row>
    <row r="1533" spans="1:17" x14ac:dyDescent="0.35">
      <c r="A1533" s="2">
        <v>44325</v>
      </c>
      <c r="B1533" t="s">
        <v>41</v>
      </c>
      <c r="C1533" t="s">
        <v>34</v>
      </c>
      <c r="D1533" t="s">
        <v>30</v>
      </c>
      <c r="E1533" s="3">
        <v>17560</v>
      </c>
      <c r="F1533" s="3">
        <v>17353</v>
      </c>
      <c r="G1533" t="s">
        <v>35</v>
      </c>
      <c r="H1533" s="3" t="s">
        <v>1566</v>
      </c>
      <c r="I1533" s="3">
        <f t="shared" si="207"/>
        <v>-207</v>
      </c>
      <c r="J1533" s="4">
        <f t="shared" si="208"/>
        <v>-1.1788154897494305E-2</v>
      </c>
      <c r="K1533" s="5">
        <f t="shared" si="209"/>
        <v>0.9882118451025057</v>
      </c>
      <c r="L1533" s="4" t="str">
        <f t="shared" si="210"/>
        <v>Under Budget</v>
      </c>
      <c r="M1533">
        <f t="shared" si="211"/>
        <v>2021</v>
      </c>
      <c r="N1533">
        <f t="shared" si="212"/>
        <v>5</v>
      </c>
      <c r="O1533" t="str">
        <f t="shared" si="213"/>
        <v>May</v>
      </c>
      <c r="P1533" t="str">
        <f t="shared" si="214"/>
        <v>Q2</v>
      </c>
      <c r="Q1533" t="str">
        <f t="shared" si="215"/>
        <v>2021-05</v>
      </c>
    </row>
    <row r="1534" spans="1:17" x14ac:dyDescent="0.35">
      <c r="A1534" s="2">
        <v>45211</v>
      </c>
      <c r="B1534" t="s">
        <v>37</v>
      </c>
      <c r="C1534" t="s">
        <v>29</v>
      </c>
      <c r="D1534" t="s">
        <v>39</v>
      </c>
      <c r="E1534" s="3">
        <v>39168</v>
      </c>
      <c r="F1534" s="3">
        <v>62450</v>
      </c>
      <c r="G1534" t="s">
        <v>21</v>
      </c>
      <c r="H1534" s="3" t="s">
        <v>1567</v>
      </c>
      <c r="I1534" s="3">
        <f t="shared" si="207"/>
        <v>23282</v>
      </c>
      <c r="J1534" s="4">
        <f t="shared" si="208"/>
        <v>0.59441380718954251</v>
      </c>
      <c r="K1534" s="5">
        <f t="shared" si="209"/>
        <v>1.5944138071895424</v>
      </c>
      <c r="L1534" s="4" t="str">
        <f t="shared" si="210"/>
        <v>Over Budget</v>
      </c>
      <c r="M1534">
        <f t="shared" si="211"/>
        <v>2023</v>
      </c>
      <c r="N1534">
        <f t="shared" si="212"/>
        <v>10</v>
      </c>
      <c r="O1534" t="str">
        <f t="shared" si="213"/>
        <v>Oct</v>
      </c>
      <c r="P1534" t="str">
        <f t="shared" si="214"/>
        <v>Q4</v>
      </c>
      <c r="Q1534" t="str">
        <f t="shared" si="215"/>
        <v>2023-10</v>
      </c>
    </row>
    <row r="1535" spans="1:17" x14ac:dyDescent="0.35">
      <c r="A1535" s="2">
        <v>44865</v>
      </c>
      <c r="B1535" t="s">
        <v>41</v>
      </c>
      <c r="C1535" t="s">
        <v>43</v>
      </c>
      <c r="D1535" t="s">
        <v>25</v>
      </c>
      <c r="E1535" s="3">
        <v>136625</v>
      </c>
      <c r="F1535" s="3">
        <v>153373</v>
      </c>
      <c r="G1535" t="s">
        <v>35</v>
      </c>
      <c r="H1535" s="3" t="s">
        <v>1568</v>
      </c>
      <c r="I1535" s="3">
        <f t="shared" si="207"/>
        <v>16748</v>
      </c>
      <c r="J1535" s="4">
        <f t="shared" si="208"/>
        <v>0.12258371454711803</v>
      </c>
      <c r="K1535" s="5">
        <f t="shared" si="209"/>
        <v>1.122583714547118</v>
      </c>
      <c r="L1535" s="4" t="str">
        <f t="shared" si="210"/>
        <v>Over Budget</v>
      </c>
      <c r="M1535">
        <f t="shared" si="211"/>
        <v>2022</v>
      </c>
      <c r="N1535">
        <f t="shared" si="212"/>
        <v>10</v>
      </c>
      <c r="O1535" t="str">
        <f t="shared" si="213"/>
        <v>Oct</v>
      </c>
      <c r="P1535" t="str">
        <f t="shared" si="214"/>
        <v>Q4</v>
      </c>
      <c r="Q1535" t="str">
        <f t="shared" si="215"/>
        <v>2022-10</v>
      </c>
    </row>
    <row r="1536" spans="1:17" x14ac:dyDescent="0.35">
      <c r="A1536" s="2">
        <v>44713</v>
      </c>
      <c r="B1536" t="s">
        <v>37</v>
      </c>
      <c r="C1536" t="s">
        <v>29</v>
      </c>
      <c r="D1536" t="s">
        <v>30</v>
      </c>
      <c r="E1536" s="3">
        <v>109436</v>
      </c>
      <c r="F1536" s="3">
        <v>90717</v>
      </c>
      <c r="G1536" t="s">
        <v>26</v>
      </c>
      <c r="H1536" s="3" t="s">
        <v>1569</v>
      </c>
      <c r="I1536" s="3">
        <f t="shared" si="207"/>
        <v>-18719</v>
      </c>
      <c r="J1536" s="4">
        <f t="shared" si="208"/>
        <v>-0.17104974597024744</v>
      </c>
      <c r="K1536" s="5">
        <f t="shared" si="209"/>
        <v>0.82895025402975253</v>
      </c>
      <c r="L1536" s="4" t="str">
        <f t="shared" si="210"/>
        <v>Under Budget</v>
      </c>
      <c r="M1536">
        <f t="shared" si="211"/>
        <v>2022</v>
      </c>
      <c r="N1536">
        <f t="shared" si="212"/>
        <v>6</v>
      </c>
      <c r="O1536" t="str">
        <f t="shared" si="213"/>
        <v>Jun</v>
      </c>
      <c r="P1536" t="str">
        <f t="shared" si="214"/>
        <v>Q2</v>
      </c>
      <c r="Q1536" t="str">
        <f t="shared" si="215"/>
        <v>2022-06</v>
      </c>
    </row>
    <row r="1537" spans="1:17" x14ac:dyDescent="0.35">
      <c r="A1537" s="2">
        <v>44282</v>
      </c>
      <c r="B1537" t="s">
        <v>28</v>
      </c>
      <c r="C1537" t="s">
        <v>43</v>
      </c>
      <c r="D1537" t="s">
        <v>25</v>
      </c>
      <c r="E1537" s="3">
        <v>88598</v>
      </c>
      <c r="F1537" s="3">
        <v>149080</v>
      </c>
      <c r="G1537" t="s">
        <v>32</v>
      </c>
      <c r="H1537" s="3" t="s">
        <v>1570</v>
      </c>
      <c r="I1537" s="3">
        <f t="shared" si="207"/>
        <v>60482</v>
      </c>
      <c r="J1537" s="4">
        <f t="shared" si="208"/>
        <v>0.68265649337456824</v>
      </c>
      <c r="K1537" s="5">
        <f t="shared" si="209"/>
        <v>1.6826564933745682</v>
      </c>
      <c r="L1537" s="4" t="str">
        <f t="shared" si="210"/>
        <v>Over Budget</v>
      </c>
      <c r="M1537">
        <f t="shared" si="211"/>
        <v>2021</v>
      </c>
      <c r="N1537">
        <f t="shared" si="212"/>
        <v>3</v>
      </c>
      <c r="O1537" t="str">
        <f t="shared" si="213"/>
        <v>Mar</v>
      </c>
      <c r="P1537" t="str">
        <f t="shared" si="214"/>
        <v>Q1</v>
      </c>
      <c r="Q1537" t="str">
        <f t="shared" si="215"/>
        <v>2021-03</v>
      </c>
    </row>
    <row r="1538" spans="1:17" x14ac:dyDescent="0.35">
      <c r="A1538" s="2">
        <v>44507</v>
      </c>
      <c r="B1538" t="s">
        <v>23</v>
      </c>
      <c r="C1538" t="s">
        <v>29</v>
      </c>
      <c r="D1538" t="s">
        <v>20</v>
      </c>
      <c r="E1538" s="3">
        <v>85924</v>
      </c>
      <c r="F1538" s="3">
        <v>13290</v>
      </c>
      <c r="G1538" t="s">
        <v>21</v>
      </c>
      <c r="H1538" s="3" t="s">
        <v>1571</v>
      </c>
      <c r="I1538" s="3">
        <f t="shared" si="207"/>
        <v>-72634</v>
      </c>
      <c r="J1538" s="4">
        <f t="shared" si="208"/>
        <v>-0.8453284297751501</v>
      </c>
      <c r="K1538" s="5">
        <f t="shared" si="209"/>
        <v>0.15467157022484987</v>
      </c>
      <c r="L1538" s="4" t="str">
        <f t="shared" si="210"/>
        <v>Under Budget</v>
      </c>
      <c r="M1538">
        <f t="shared" si="211"/>
        <v>2021</v>
      </c>
      <c r="N1538">
        <f t="shared" si="212"/>
        <v>11</v>
      </c>
      <c r="O1538" t="str">
        <f t="shared" si="213"/>
        <v>Nov</v>
      </c>
      <c r="P1538" t="str">
        <f t="shared" si="214"/>
        <v>Q4</v>
      </c>
      <c r="Q1538" t="str">
        <f t="shared" si="215"/>
        <v>2021-11</v>
      </c>
    </row>
    <row r="1539" spans="1:17" x14ac:dyDescent="0.35">
      <c r="A1539" s="2">
        <v>44623</v>
      </c>
      <c r="B1539" t="s">
        <v>28</v>
      </c>
      <c r="C1539" t="s">
        <v>19</v>
      </c>
      <c r="D1539" t="s">
        <v>58</v>
      </c>
      <c r="E1539" s="3">
        <v>15318</v>
      </c>
      <c r="F1539" s="3">
        <v>39474</v>
      </c>
      <c r="G1539" t="s">
        <v>21</v>
      </c>
      <c r="H1539" s="3" t="s">
        <v>1572</v>
      </c>
      <c r="I1539" s="3">
        <f t="shared" si="207"/>
        <v>24156</v>
      </c>
      <c r="J1539" s="4">
        <f t="shared" si="208"/>
        <v>1.5769682726204466</v>
      </c>
      <c r="K1539" s="5">
        <f t="shared" si="209"/>
        <v>2.5769682726204466</v>
      </c>
      <c r="L1539" s="4" t="str">
        <f t="shared" si="210"/>
        <v>Over Budget</v>
      </c>
      <c r="M1539">
        <f t="shared" si="211"/>
        <v>2022</v>
      </c>
      <c r="N1539">
        <f t="shared" si="212"/>
        <v>3</v>
      </c>
      <c r="O1539" t="str">
        <f t="shared" si="213"/>
        <v>Mar</v>
      </c>
      <c r="P1539" t="str">
        <f t="shared" si="214"/>
        <v>Q1</v>
      </c>
      <c r="Q1539" t="str">
        <f t="shared" si="215"/>
        <v>2022-03</v>
      </c>
    </row>
    <row r="1540" spans="1:17" x14ac:dyDescent="0.35">
      <c r="A1540" s="2">
        <v>44310</v>
      </c>
      <c r="B1540" t="s">
        <v>23</v>
      </c>
      <c r="C1540" t="s">
        <v>29</v>
      </c>
      <c r="D1540" t="s">
        <v>20</v>
      </c>
      <c r="E1540" s="3">
        <v>64714</v>
      </c>
      <c r="F1540" s="3">
        <v>74167</v>
      </c>
      <c r="G1540" t="s">
        <v>32</v>
      </c>
      <c r="H1540" s="3" t="s">
        <v>1573</v>
      </c>
      <c r="I1540" s="3">
        <f t="shared" si="207"/>
        <v>9453</v>
      </c>
      <c r="J1540" s="4">
        <f t="shared" si="208"/>
        <v>0.14607349259820132</v>
      </c>
      <c r="K1540" s="5">
        <f t="shared" si="209"/>
        <v>1.1460734925982012</v>
      </c>
      <c r="L1540" s="4" t="str">
        <f t="shared" si="210"/>
        <v>Over Budget</v>
      </c>
      <c r="M1540">
        <f t="shared" si="211"/>
        <v>2021</v>
      </c>
      <c r="N1540">
        <f t="shared" si="212"/>
        <v>4</v>
      </c>
      <c r="O1540" t="str">
        <f t="shared" si="213"/>
        <v>Apr</v>
      </c>
      <c r="P1540" t="str">
        <f t="shared" si="214"/>
        <v>Q2</v>
      </c>
      <c r="Q1540" t="str">
        <f t="shared" si="215"/>
        <v>2021-04</v>
      </c>
    </row>
    <row r="1541" spans="1:17" x14ac:dyDescent="0.35">
      <c r="A1541" s="2">
        <v>44499</v>
      </c>
      <c r="B1541" t="s">
        <v>28</v>
      </c>
      <c r="C1541" t="s">
        <v>19</v>
      </c>
      <c r="D1541" t="s">
        <v>58</v>
      </c>
      <c r="E1541" s="3">
        <v>40544</v>
      </c>
      <c r="F1541" s="3">
        <v>66711</v>
      </c>
      <c r="G1541" t="s">
        <v>32</v>
      </c>
      <c r="H1541" s="3" t="s">
        <v>1574</v>
      </c>
      <c r="I1541" s="3">
        <f t="shared" ref="I1541:I1604" si="216">F1541-E1541</f>
        <v>26167</v>
      </c>
      <c r="J1541" s="4">
        <f t="shared" ref="J1541:J1604" si="217">IFERROR(I1541/E1541,0)</f>
        <v>0.64539759273875297</v>
      </c>
      <c r="K1541" s="5">
        <f t="shared" ref="K1541:K1604" si="218">IFERROR(F1541/E1541,0)</f>
        <v>1.645397592738753</v>
      </c>
      <c r="L1541" s="4" t="str">
        <f t="shared" ref="L1541:L1604" si="219">IF(I1541&gt;0,"Over Budget",IF(I1541&lt;0,"Under Budget","On Budget"))</f>
        <v>Over Budget</v>
      </c>
      <c r="M1541">
        <f t="shared" ref="M1541:M1604" si="220">YEAR(A1541)</f>
        <v>2021</v>
      </c>
      <c r="N1541">
        <f t="shared" ref="N1541:N1604" si="221">MONTH(A1541)</f>
        <v>10</v>
      </c>
      <c r="O1541" t="str">
        <f t="shared" ref="O1541:O1604" si="222">TEXT(A1541,"mmm")</f>
        <v>Oct</v>
      </c>
      <c r="P1541" t="str">
        <f t="shared" ref="P1541:P1604" si="223">"Q"&amp;ROUNDUP(MONTH(A1541)/3,0)</f>
        <v>Q4</v>
      </c>
      <c r="Q1541" t="str">
        <f t="shared" ref="Q1541:Q1604" si="224">TEXT(A1541,"yyyy-mm")</f>
        <v>2021-10</v>
      </c>
    </row>
    <row r="1542" spans="1:17" x14ac:dyDescent="0.35">
      <c r="A1542" s="2">
        <v>44940</v>
      </c>
      <c r="B1542" t="s">
        <v>37</v>
      </c>
      <c r="C1542" t="s">
        <v>43</v>
      </c>
      <c r="D1542" t="s">
        <v>30</v>
      </c>
      <c r="E1542" s="3">
        <v>30823</v>
      </c>
      <c r="F1542" s="3">
        <v>36351</v>
      </c>
      <c r="G1542" t="s">
        <v>26</v>
      </c>
      <c r="H1542" s="3" t="s">
        <v>1575</v>
      </c>
      <c r="I1542" s="3">
        <f t="shared" si="216"/>
        <v>5528</v>
      </c>
      <c r="J1542" s="4">
        <f t="shared" si="217"/>
        <v>0.17934659183077573</v>
      </c>
      <c r="K1542" s="5">
        <f t="shared" si="218"/>
        <v>1.1793465918307757</v>
      </c>
      <c r="L1542" s="4" t="str">
        <f t="shared" si="219"/>
        <v>Over Budget</v>
      </c>
      <c r="M1542">
        <f t="shared" si="220"/>
        <v>2023</v>
      </c>
      <c r="N1542">
        <f t="shared" si="221"/>
        <v>1</v>
      </c>
      <c r="O1542" t="str">
        <f t="shared" si="222"/>
        <v>Jan</v>
      </c>
      <c r="P1542" t="str">
        <f t="shared" si="223"/>
        <v>Q1</v>
      </c>
      <c r="Q1542" t="str">
        <f t="shared" si="224"/>
        <v>2023-01</v>
      </c>
    </row>
    <row r="1543" spans="1:17" x14ac:dyDescent="0.35">
      <c r="A1543" s="2">
        <v>44784</v>
      </c>
      <c r="B1543" t="s">
        <v>41</v>
      </c>
      <c r="C1543" t="s">
        <v>34</v>
      </c>
      <c r="D1543" t="s">
        <v>58</v>
      </c>
      <c r="E1543" s="3">
        <v>114555</v>
      </c>
      <c r="F1543" s="3">
        <v>113405</v>
      </c>
      <c r="G1543" t="s">
        <v>35</v>
      </c>
      <c r="H1543" s="3" t="s">
        <v>1576</v>
      </c>
      <c r="I1543" s="3">
        <f t="shared" si="216"/>
        <v>-1150</v>
      </c>
      <c r="J1543" s="4">
        <f t="shared" si="217"/>
        <v>-1.0038845969185108E-2</v>
      </c>
      <c r="K1543" s="5">
        <f t="shared" si="218"/>
        <v>0.98996115403081486</v>
      </c>
      <c r="L1543" s="4" t="str">
        <f t="shared" si="219"/>
        <v>Under Budget</v>
      </c>
      <c r="M1543">
        <f t="shared" si="220"/>
        <v>2022</v>
      </c>
      <c r="N1543">
        <f t="shared" si="221"/>
        <v>8</v>
      </c>
      <c r="O1543" t="str">
        <f t="shared" si="222"/>
        <v>Aug</v>
      </c>
      <c r="P1543" t="str">
        <f t="shared" si="223"/>
        <v>Q3</v>
      </c>
      <c r="Q1543" t="str">
        <f t="shared" si="224"/>
        <v>2022-08</v>
      </c>
    </row>
    <row r="1544" spans="1:17" x14ac:dyDescent="0.35">
      <c r="A1544" s="2">
        <v>45183</v>
      </c>
      <c r="B1544" t="s">
        <v>23</v>
      </c>
      <c r="C1544" t="s">
        <v>43</v>
      </c>
      <c r="D1544" t="s">
        <v>58</v>
      </c>
      <c r="E1544" s="3">
        <v>26978</v>
      </c>
      <c r="F1544" s="3">
        <v>113737</v>
      </c>
      <c r="G1544" t="s">
        <v>35</v>
      </c>
      <c r="H1544" s="3" t="s">
        <v>1577</v>
      </c>
      <c r="I1544" s="3">
        <f t="shared" si="216"/>
        <v>86759</v>
      </c>
      <c r="J1544" s="4">
        <f t="shared" si="217"/>
        <v>3.2159166728445401</v>
      </c>
      <c r="K1544" s="5">
        <f t="shared" si="218"/>
        <v>4.2159166728445401</v>
      </c>
      <c r="L1544" s="4" t="str">
        <f t="shared" si="219"/>
        <v>Over Budget</v>
      </c>
      <c r="M1544">
        <f t="shared" si="220"/>
        <v>2023</v>
      </c>
      <c r="N1544">
        <f t="shared" si="221"/>
        <v>9</v>
      </c>
      <c r="O1544" t="str">
        <f t="shared" si="222"/>
        <v>Sep</v>
      </c>
      <c r="P1544" t="str">
        <f t="shared" si="223"/>
        <v>Q3</v>
      </c>
      <c r="Q1544" t="str">
        <f t="shared" si="224"/>
        <v>2023-09</v>
      </c>
    </row>
    <row r="1545" spans="1:17" x14ac:dyDescent="0.35">
      <c r="A1545" s="2">
        <v>44541</v>
      </c>
      <c r="B1545" t="s">
        <v>55</v>
      </c>
      <c r="C1545" t="s">
        <v>24</v>
      </c>
      <c r="D1545" t="s">
        <v>39</v>
      </c>
      <c r="E1545" s="3">
        <v>144396</v>
      </c>
      <c r="F1545" s="3">
        <v>43567</v>
      </c>
      <c r="G1545" t="s">
        <v>35</v>
      </c>
      <c r="H1545" s="3" t="s">
        <v>1578</v>
      </c>
      <c r="I1545" s="3">
        <f t="shared" si="216"/>
        <v>-100829</v>
      </c>
      <c r="J1545" s="4">
        <f t="shared" si="217"/>
        <v>-0.69828111582038288</v>
      </c>
      <c r="K1545" s="5">
        <f t="shared" si="218"/>
        <v>0.30171888417961717</v>
      </c>
      <c r="L1545" s="4" t="str">
        <f t="shared" si="219"/>
        <v>Under Budget</v>
      </c>
      <c r="M1545">
        <f t="shared" si="220"/>
        <v>2021</v>
      </c>
      <c r="N1545">
        <f t="shared" si="221"/>
        <v>12</v>
      </c>
      <c r="O1545" t="str">
        <f t="shared" si="222"/>
        <v>Dec</v>
      </c>
      <c r="P1545" t="str">
        <f t="shared" si="223"/>
        <v>Q4</v>
      </c>
      <c r="Q1545" t="str">
        <f t="shared" si="224"/>
        <v>2021-12</v>
      </c>
    </row>
    <row r="1546" spans="1:17" x14ac:dyDescent="0.35">
      <c r="A1546" s="2">
        <v>45010</v>
      </c>
      <c r="B1546" t="s">
        <v>18</v>
      </c>
      <c r="C1546" t="s">
        <v>34</v>
      </c>
      <c r="D1546" t="s">
        <v>58</v>
      </c>
      <c r="E1546" s="3">
        <v>132418</v>
      </c>
      <c r="F1546" s="3">
        <v>95645</v>
      </c>
      <c r="G1546" t="s">
        <v>26</v>
      </c>
      <c r="H1546" s="3" t="s">
        <v>1579</v>
      </c>
      <c r="I1546" s="3">
        <f t="shared" si="216"/>
        <v>-36773</v>
      </c>
      <c r="J1546" s="4">
        <f t="shared" si="217"/>
        <v>-0.27770393753115136</v>
      </c>
      <c r="K1546" s="5">
        <f t="shared" si="218"/>
        <v>0.7222960624688487</v>
      </c>
      <c r="L1546" s="4" t="str">
        <f t="shared" si="219"/>
        <v>Under Budget</v>
      </c>
      <c r="M1546">
        <f t="shared" si="220"/>
        <v>2023</v>
      </c>
      <c r="N1546">
        <f t="shared" si="221"/>
        <v>3</v>
      </c>
      <c r="O1546" t="str">
        <f t="shared" si="222"/>
        <v>Mar</v>
      </c>
      <c r="P1546" t="str">
        <f t="shared" si="223"/>
        <v>Q1</v>
      </c>
      <c r="Q1546" t="str">
        <f t="shared" si="224"/>
        <v>2023-03</v>
      </c>
    </row>
    <row r="1547" spans="1:17" x14ac:dyDescent="0.35">
      <c r="A1547" s="2">
        <v>44997</v>
      </c>
      <c r="B1547" t="s">
        <v>23</v>
      </c>
      <c r="C1547" t="s">
        <v>29</v>
      </c>
      <c r="D1547" t="s">
        <v>39</v>
      </c>
      <c r="E1547" s="3">
        <v>144006</v>
      </c>
      <c r="F1547" s="3">
        <v>140221</v>
      </c>
      <c r="G1547" t="s">
        <v>32</v>
      </c>
      <c r="H1547" s="3" t="s">
        <v>1580</v>
      </c>
      <c r="I1547" s="3">
        <f t="shared" si="216"/>
        <v>-3785</v>
      </c>
      <c r="J1547" s="4">
        <f t="shared" si="217"/>
        <v>-2.6283627071094259E-2</v>
      </c>
      <c r="K1547" s="5">
        <f t="shared" si="218"/>
        <v>0.97371637292890578</v>
      </c>
      <c r="L1547" s="4" t="str">
        <f t="shared" si="219"/>
        <v>Under Budget</v>
      </c>
      <c r="M1547">
        <f t="shared" si="220"/>
        <v>2023</v>
      </c>
      <c r="N1547">
        <f t="shared" si="221"/>
        <v>3</v>
      </c>
      <c r="O1547" t="str">
        <f t="shared" si="222"/>
        <v>Mar</v>
      </c>
      <c r="P1547" t="str">
        <f t="shared" si="223"/>
        <v>Q1</v>
      </c>
      <c r="Q1547" t="str">
        <f t="shared" si="224"/>
        <v>2023-03</v>
      </c>
    </row>
    <row r="1548" spans="1:17" x14ac:dyDescent="0.35">
      <c r="A1548" s="2">
        <v>45221</v>
      </c>
      <c r="B1548" t="s">
        <v>23</v>
      </c>
      <c r="C1548" t="s">
        <v>29</v>
      </c>
      <c r="D1548" t="s">
        <v>58</v>
      </c>
      <c r="E1548" s="3">
        <v>15033</v>
      </c>
      <c r="F1548" s="3">
        <v>27387</v>
      </c>
      <c r="G1548" t="s">
        <v>21</v>
      </c>
      <c r="H1548" s="3" t="s">
        <v>1581</v>
      </c>
      <c r="I1548" s="3">
        <f t="shared" si="216"/>
        <v>12354</v>
      </c>
      <c r="J1548" s="4">
        <f t="shared" si="217"/>
        <v>0.82179205747355821</v>
      </c>
      <c r="K1548" s="5">
        <f t="shared" si="218"/>
        <v>1.8217920574735582</v>
      </c>
      <c r="L1548" s="4" t="str">
        <f t="shared" si="219"/>
        <v>Over Budget</v>
      </c>
      <c r="M1548">
        <f t="shared" si="220"/>
        <v>2023</v>
      </c>
      <c r="N1548">
        <f t="shared" si="221"/>
        <v>10</v>
      </c>
      <c r="O1548" t="str">
        <f t="shared" si="222"/>
        <v>Oct</v>
      </c>
      <c r="P1548" t="str">
        <f t="shared" si="223"/>
        <v>Q4</v>
      </c>
      <c r="Q1548" t="str">
        <f t="shared" si="224"/>
        <v>2023-10</v>
      </c>
    </row>
    <row r="1549" spans="1:17" x14ac:dyDescent="0.35">
      <c r="A1549" s="2">
        <v>45273</v>
      </c>
      <c r="B1549" t="s">
        <v>55</v>
      </c>
      <c r="C1549" t="s">
        <v>29</v>
      </c>
      <c r="D1549" t="s">
        <v>39</v>
      </c>
      <c r="E1549" s="3">
        <v>115067</v>
      </c>
      <c r="F1549" s="3">
        <v>135074</v>
      </c>
      <c r="G1549" t="s">
        <v>35</v>
      </c>
      <c r="H1549" s="3" t="s">
        <v>1582</v>
      </c>
      <c r="I1549" s="3">
        <f t="shared" si="216"/>
        <v>20007</v>
      </c>
      <c r="J1549" s="4">
        <f t="shared" si="217"/>
        <v>0.17387261334700652</v>
      </c>
      <c r="K1549" s="5">
        <f t="shared" si="218"/>
        <v>1.1738726133470065</v>
      </c>
      <c r="L1549" s="4" t="str">
        <f t="shared" si="219"/>
        <v>Over Budget</v>
      </c>
      <c r="M1549">
        <f t="shared" si="220"/>
        <v>2023</v>
      </c>
      <c r="N1549">
        <f t="shared" si="221"/>
        <v>12</v>
      </c>
      <c r="O1549" t="str">
        <f t="shared" si="222"/>
        <v>Dec</v>
      </c>
      <c r="P1549" t="str">
        <f t="shared" si="223"/>
        <v>Q4</v>
      </c>
      <c r="Q1549" t="str">
        <f t="shared" si="224"/>
        <v>2023-12</v>
      </c>
    </row>
    <row r="1550" spans="1:17" x14ac:dyDescent="0.35">
      <c r="A1550" s="2">
        <v>45289</v>
      </c>
      <c r="B1550" t="s">
        <v>37</v>
      </c>
      <c r="C1550" t="s">
        <v>29</v>
      </c>
      <c r="D1550" t="s">
        <v>30</v>
      </c>
      <c r="E1550" s="3">
        <v>147158</v>
      </c>
      <c r="F1550" s="3">
        <v>137266</v>
      </c>
      <c r="G1550" t="s">
        <v>32</v>
      </c>
      <c r="H1550" s="3" t="s">
        <v>1583</v>
      </c>
      <c r="I1550" s="3">
        <f t="shared" si="216"/>
        <v>-9892</v>
      </c>
      <c r="J1550" s="4">
        <f t="shared" si="217"/>
        <v>-6.7220266652169777E-2</v>
      </c>
      <c r="K1550" s="5">
        <f t="shared" si="218"/>
        <v>0.93277973334783026</v>
      </c>
      <c r="L1550" s="4" t="str">
        <f t="shared" si="219"/>
        <v>Under Budget</v>
      </c>
      <c r="M1550">
        <f t="shared" si="220"/>
        <v>2023</v>
      </c>
      <c r="N1550">
        <f t="shared" si="221"/>
        <v>12</v>
      </c>
      <c r="O1550" t="str">
        <f t="shared" si="222"/>
        <v>Dec</v>
      </c>
      <c r="P1550" t="str">
        <f t="shared" si="223"/>
        <v>Q4</v>
      </c>
      <c r="Q1550" t="str">
        <f t="shared" si="224"/>
        <v>2023-12</v>
      </c>
    </row>
    <row r="1551" spans="1:17" x14ac:dyDescent="0.35">
      <c r="A1551" s="2">
        <v>44557</v>
      </c>
      <c r="B1551" t="s">
        <v>28</v>
      </c>
      <c r="C1551" t="s">
        <v>29</v>
      </c>
      <c r="D1551" t="s">
        <v>30</v>
      </c>
      <c r="E1551" s="3">
        <v>28894</v>
      </c>
      <c r="F1551" s="3">
        <v>8019</v>
      </c>
      <c r="G1551" t="s">
        <v>35</v>
      </c>
      <c r="H1551" s="3" t="s">
        <v>1584</v>
      </c>
      <c r="I1551" s="3">
        <f t="shared" si="216"/>
        <v>-20875</v>
      </c>
      <c r="J1551" s="4">
        <f t="shared" si="217"/>
        <v>-0.72246833252578391</v>
      </c>
      <c r="K1551" s="5">
        <f t="shared" si="218"/>
        <v>0.27753166747421609</v>
      </c>
      <c r="L1551" s="4" t="str">
        <f t="shared" si="219"/>
        <v>Under Budget</v>
      </c>
      <c r="M1551">
        <f t="shared" si="220"/>
        <v>2021</v>
      </c>
      <c r="N1551">
        <f t="shared" si="221"/>
        <v>12</v>
      </c>
      <c r="O1551" t="str">
        <f t="shared" si="222"/>
        <v>Dec</v>
      </c>
      <c r="P1551" t="str">
        <f t="shared" si="223"/>
        <v>Q4</v>
      </c>
      <c r="Q1551" t="str">
        <f t="shared" si="224"/>
        <v>2021-12</v>
      </c>
    </row>
    <row r="1552" spans="1:17" x14ac:dyDescent="0.35">
      <c r="A1552" s="2">
        <v>45206</v>
      </c>
      <c r="B1552" t="s">
        <v>28</v>
      </c>
      <c r="C1552" t="s">
        <v>43</v>
      </c>
      <c r="D1552" t="s">
        <v>58</v>
      </c>
      <c r="E1552" s="3">
        <v>14687</v>
      </c>
      <c r="F1552" s="3">
        <v>167348</v>
      </c>
      <c r="G1552" t="s">
        <v>26</v>
      </c>
      <c r="H1552" s="3" t="s">
        <v>1585</v>
      </c>
      <c r="I1552" s="3">
        <f t="shared" si="216"/>
        <v>152661</v>
      </c>
      <c r="J1552" s="4">
        <f t="shared" si="217"/>
        <v>10.394294273847621</v>
      </c>
      <c r="K1552" s="5">
        <f t="shared" si="218"/>
        <v>11.394294273847621</v>
      </c>
      <c r="L1552" s="4" t="str">
        <f t="shared" si="219"/>
        <v>Over Budget</v>
      </c>
      <c r="M1552">
        <f t="shared" si="220"/>
        <v>2023</v>
      </c>
      <c r="N1552">
        <f t="shared" si="221"/>
        <v>10</v>
      </c>
      <c r="O1552" t="str">
        <f t="shared" si="222"/>
        <v>Oct</v>
      </c>
      <c r="P1552" t="str">
        <f t="shared" si="223"/>
        <v>Q4</v>
      </c>
      <c r="Q1552" t="str">
        <f t="shared" si="224"/>
        <v>2023-10</v>
      </c>
    </row>
    <row r="1553" spans="1:17" x14ac:dyDescent="0.35">
      <c r="A1553" s="2">
        <v>44900</v>
      </c>
      <c r="B1553" t="s">
        <v>41</v>
      </c>
      <c r="C1553" t="s">
        <v>19</v>
      </c>
      <c r="D1553" t="s">
        <v>25</v>
      </c>
      <c r="E1553" s="3">
        <v>143959</v>
      </c>
      <c r="F1553" s="3">
        <v>74535</v>
      </c>
      <c r="G1553" t="s">
        <v>26</v>
      </c>
      <c r="H1553" s="3" t="s">
        <v>1586</v>
      </c>
      <c r="I1553" s="3">
        <f t="shared" si="216"/>
        <v>-69424</v>
      </c>
      <c r="J1553" s="4">
        <f t="shared" si="217"/>
        <v>-0.48224841795233364</v>
      </c>
      <c r="K1553" s="5">
        <f t="shared" si="218"/>
        <v>0.51775158204766636</v>
      </c>
      <c r="L1553" s="4" t="str">
        <f t="shared" si="219"/>
        <v>Under Budget</v>
      </c>
      <c r="M1553">
        <f t="shared" si="220"/>
        <v>2022</v>
      </c>
      <c r="N1553">
        <f t="shared" si="221"/>
        <v>12</v>
      </c>
      <c r="O1553" t="str">
        <f t="shared" si="222"/>
        <v>Dec</v>
      </c>
      <c r="P1553" t="str">
        <f t="shared" si="223"/>
        <v>Q4</v>
      </c>
      <c r="Q1553" t="str">
        <f t="shared" si="224"/>
        <v>2022-12</v>
      </c>
    </row>
    <row r="1554" spans="1:17" x14ac:dyDescent="0.35">
      <c r="A1554" s="2">
        <v>44771</v>
      </c>
      <c r="B1554" t="s">
        <v>37</v>
      </c>
      <c r="C1554" t="s">
        <v>43</v>
      </c>
      <c r="D1554" t="s">
        <v>30</v>
      </c>
      <c r="E1554" s="3">
        <v>144115</v>
      </c>
      <c r="F1554" s="3">
        <v>102074</v>
      </c>
      <c r="G1554" t="s">
        <v>32</v>
      </c>
      <c r="H1554" s="3" t="s">
        <v>1587</v>
      </c>
      <c r="I1554" s="3">
        <f t="shared" si="216"/>
        <v>-42041</v>
      </c>
      <c r="J1554" s="4">
        <f t="shared" si="217"/>
        <v>-0.29171841931790582</v>
      </c>
      <c r="K1554" s="5">
        <f t="shared" si="218"/>
        <v>0.70828158068209413</v>
      </c>
      <c r="L1554" s="4" t="str">
        <f t="shared" si="219"/>
        <v>Under Budget</v>
      </c>
      <c r="M1554">
        <f t="shared" si="220"/>
        <v>2022</v>
      </c>
      <c r="N1554">
        <f t="shared" si="221"/>
        <v>7</v>
      </c>
      <c r="O1554" t="str">
        <f t="shared" si="222"/>
        <v>Jul</v>
      </c>
      <c r="P1554" t="str">
        <f t="shared" si="223"/>
        <v>Q3</v>
      </c>
      <c r="Q1554" t="str">
        <f t="shared" si="224"/>
        <v>2022-07</v>
      </c>
    </row>
    <row r="1555" spans="1:17" x14ac:dyDescent="0.35">
      <c r="A1555" s="2">
        <v>44884</v>
      </c>
      <c r="B1555" t="s">
        <v>55</v>
      </c>
      <c r="C1555" t="s">
        <v>23</v>
      </c>
      <c r="D1555" t="s">
        <v>20</v>
      </c>
      <c r="E1555" s="3">
        <v>27789</v>
      </c>
      <c r="F1555" s="3">
        <v>143497</v>
      </c>
      <c r="G1555" t="s">
        <v>26</v>
      </c>
      <c r="H1555" s="3" t="s">
        <v>1588</v>
      </c>
      <c r="I1555" s="3">
        <f t="shared" si="216"/>
        <v>115708</v>
      </c>
      <c r="J1555" s="4">
        <f t="shared" si="217"/>
        <v>4.1638058224477312</v>
      </c>
      <c r="K1555" s="5">
        <f t="shared" si="218"/>
        <v>5.1638058224477312</v>
      </c>
      <c r="L1555" s="4" t="str">
        <f t="shared" si="219"/>
        <v>Over Budget</v>
      </c>
      <c r="M1555">
        <f t="shared" si="220"/>
        <v>2022</v>
      </c>
      <c r="N1555">
        <f t="shared" si="221"/>
        <v>11</v>
      </c>
      <c r="O1555" t="str">
        <f t="shared" si="222"/>
        <v>Nov</v>
      </c>
      <c r="P1555" t="str">
        <f t="shared" si="223"/>
        <v>Q4</v>
      </c>
      <c r="Q1555" t="str">
        <f t="shared" si="224"/>
        <v>2022-11</v>
      </c>
    </row>
    <row r="1556" spans="1:17" x14ac:dyDescent="0.35">
      <c r="A1556" s="2">
        <v>44977</v>
      </c>
      <c r="B1556" t="s">
        <v>37</v>
      </c>
      <c r="C1556" t="s">
        <v>43</v>
      </c>
      <c r="D1556" t="s">
        <v>20</v>
      </c>
      <c r="E1556" s="3">
        <v>66784</v>
      </c>
      <c r="F1556" s="3">
        <v>91610</v>
      </c>
      <c r="G1556" t="s">
        <v>21</v>
      </c>
      <c r="H1556" s="3" t="s">
        <v>1589</v>
      </c>
      <c r="I1556" s="3">
        <f t="shared" si="216"/>
        <v>24826</v>
      </c>
      <c r="J1556" s="4">
        <f t="shared" si="217"/>
        <v>0.37173574508864399</v>
      </c>
      <c r="K1556" s="5">
        <f t="shared" si="218"/>
        <v>1.371735745088644</v>
      </c>
      <c r="L1556" s="4" t="str">
        <f t="shared" si="219"/>
        <v>Over Budget</v>
      </c>
      <c r="M1556">
        <f t="shared" si="220"/>
        <v>2023</v>
      </c>
      <c r="N1556">
        <f t="shared" si="221"/>
        <v>2</v>
      </c>
      <c r="O1556" t="str">
        <f t="shared" si="222"/>
        <v>Feb</v>
      </c>
      <c r="P1556" t="str">
        <f t="shared" si="223"/>
        <v>Q1</v>
      </c>
      <c r="Q1556" t="str">
        <f t="shared" si="224"/>
        <v>2023-02</v>
      </c>
    </row>
    <row r="1557" spans="1:17" x14ac:dyDescent="0.35">
      <c r="A1557" s="2">
        <v>44781</v>
      </c>
      <c r="B1557" t="s">
        <v>37</v>
      </c>
      <c r="C1557" t="s">
        <v>34</v>
      </c>
      <c r="D1557" t="s">
        <v>39</v>
      </c>
      <c r="E1557" s="3">
        <v>16115</v>
      </c>
      <c r="F1557" s="3">
        <v>79864</v>
      </c>
      <c r="G1557" t="s">
        <v>26</v>
      </c>
      <c r="H1557" s="3" t="s">
        <v>1590</v>
      </c>
      <c r="I1557" s="3">
        <f t="shared" si="216"/>
        <v>63749</v>
      </c>
      <c r="J1557" s="4">
        <f t="shared" si="217"/>
        <v>3.9558796152652809</v>
      </c>
      <c r="K1557" s="5">
        <f t="shared" si="218"/>
        <v>4.9558796152652809</v>
      </c>
      <c r="L1557" s="4" t="str">
        <f t="shared" si="219"/>
        <v>Over Budget</v>
      </c>
      <c r="M1557">
        <f t="shared" si="220"/>
        <v>2022</v>
      </c>
      <c r="N1557">
        <f t="shared" si="221"/>
        <v>8</v>
      </c>
      <c r="O1557" t="str">
        <f t="shared" si="222"/>
        <v>Aug</v>
      </c>
      <c r="P1557" t="str">
        <f t="shared" si="223"/>
        <v>Q3</v>
      </c>
      <c r="Q1557" t="str">
        <f t="shared" si="224"/>
        <v>2022-08</v>
      </c>
    </row>
    <row r="1558" spans="1:17" x14ac:dyDescent="0.35">
      <c r="A1558" s="2">
        <v>44785</v>
      </c>
      <c r="B1558" t="s">
        <v>28</v>
      </c>
      <c r="C1558" t="s">
        <v>29</v>
      </c>
      <c r="D1558" t="s">
        <v>25</v>
      </c>
      <c r="E1558" s="3">
        <v>38821</v>
      </c>
      <c r="F1558" s="3">
        <v>92430</v>
      </c>
      <c r="G1558" t="s">
        <v>21</v>
      </c>
      <c r="H1558" s="3" t="s">
        <v>1591</v>
      </c>
      <c r="I1558" s="3">
        <f t="shared" si="216"/>
        <v>53609</v>
      </c>
      <c r="J1558" s="4">
        <f t="shared" si="217"/>
        <v>1.3809278483295124</v>
      </c>
      <c r="K1558" s="5">
        <f t="shared" si="218"/>
        <v>2.3809278483295122</v>
      </c>
      <c r="L1558" s="4" t="str">
        <f t="shared" si="219"/>
        <v>Over Budget</v>
      </c>
      <c r="M1558">
        <f t="shared" si="220"/>
        <v>2022</v>
      </c>
      <c r="N1558">
        <f t="shared" si="221"/>
        <v>8</v>
      </c>
      <c r="O1558" t="str">
        <f t="shared" si="222"/>
        <v>Aug</v>
      </c>
      <c r="P1558" t="str">
        <f t="shared" si="223"/>
        <v>Q3</v>
      </c>
      <c r="Q1558" t="str">
        <f t="shared" si="224"/>
        <v>2022-08</v>
      </c>
    </row>
    <row r="1559" spans="1:17" x14ac:dyDescent="0.35">
      <c r="A1559" s="2">
        <v>44685</v>
      </c>
      <c r="B1559" t="s">
        <v>55</v>
      </c>
      <c r="C1559" t="s">
        <v>43</v>
      </c>
      <c r="D1559" t="s">
        <v>39</v>
      </c>
      <c r="E1559" s="3">
        <v>32879</v>
      </c>
      <c r="F1559" s="3">
        <v>112356</v>
      </c>
      <c r="G1559" t="s">
        <v>35</v>
      </c>
      <c r="H1559" s="3" t="s">
        <v>1592</v>
      </c>
      <c r="I1559" s="3">
        <f t="shared" si="216"/>
        <v>79477</v>
      </c>
      <c r="J1559" s="4">
        <f t="shared" si="217"/>
        <v>2.4172572158520635</v>
      </c>
      <c r="K1559" s="5">
        <f t="shared" si="218"/>
        <v>3.4172572158520635</v>
      </c>
      <c r="L1559" s="4" t="str">
        <f t="shared" si="219"/>
        <v>Over Budget</v>
      </c>
      <c r="M1559">
        <f t="shared" si="220"/>
        <v>2022</v>
      </c>
      <c r="N1559">
        <f t="shared" si="221"/>
        <v>5</v>
      </c>
      <c r="O1559" t="str">
        <f t="shared" si="222"/>
        <v>May</v>
      </c>
      <c r="P1559" t="str">
        <f t="shared" si="223"/>
        <v>Q2</v>
      </c>
      <c r="Q1559" t="str">
        <f t="shared" si="224"/>
        <v>2022-05</v>
      </c>
    </row>
    <row r="1560" spans="1:17" x14ac:dyDescent="0.35">
      <c r="A1560" s="2">
        <v>45167</v>
      </c>
      <c r="B1560" t="s">
        <v>18</v>
      </c>
      <c r="C1560" t="s">
        <v>19</v>
      </c>
      <c r="D1560" t="s">
        <v>58</v>
      </c>
      <c r="E1560" s="3">
        <v>127177</v>
      </c>
      <c r="F1560" s="3">
        <v>149314</v>
      </c>
      <c r="G1560" t="s">
        <v>26</v>
      </c>
      <c r="H1560" s="3" t="s">
        <v>1593</v>
      </c>
      <c r="I1560" s="3">
        <f t="shared" si="216"/>
        <v>22137</v>
      </c>
      <c r="J1560" s="4">
        <f t="shared" si="217"/>
        <v>0.17406449279350825</v>
      </c>
      <c r="K1560" s="5">
        <f t="shared" si="218"/>
        <v>1.1740644927935082</v>
      </c>
      <c r="L1560" s="4" t="str">
        <f t="shared" si="219"/>
        <v>Over Budget</v>
      </c>
      <c r="M1560">
        <f t="shared" si="220"/>
        <v>2023</v>
      </c>
      <c r="N1560">
        <f t="shared" si="221"/>
        <v>8</v>
      </c>
      <c r="O1560" t="str">
        <f t="shared" si="222"/>
        <v>Aug</v>
      </c>
      <c r="P1560" t="str">
        <f t="shared" si="223"/>
        <v>Q3</v>
      </c>
      <c r="Q1560" t="str">
        <f t="shared" si="224"/>
        <v>2023-08</v>
      </c>
    </row>
    <row r="1561" spans="1:17" x14ac:dyDescent="0.35">
      <c r="A1561" s="2">
        <v>44690</v>
      </c>
      <c r="B1561" t="s">
        <v>23</v>
      </c>
      <c r="C1561" t="s">
        <v>29</v>
      </c>
      <c r="D1561" t="s">
        <v>30</v>
      </c>
      <c r="E1561" s="3">
        <v>59157</v>
      </c>
      <c r="F1561" s="3">
        <v>117212</v>
      </c>
      <c r="G1561" t="s">
        <v>21</v>
      </c>
      <c r="H1561" s="3" t="s">
        <v>1594</v>
      </c>
      <c r="I1561" s="3">
        <f t="shared" si="216"/>
        <v>58055</v>
      </c>
      <c r="J1561" s="4">
        <f t="shared" si="217"/>
        <v>0.98137160437479931</v>
      </c>
      <c r="K1561" s="5">
        <f t="shared" si="218"/>
        <v>1.9813716043747993</v>
      </c>
      <c r="L1561" s="4" t="str">
        <f t="shared" si="219"/>
        <v>Over Budget</v>
      </c>
      <c r="M1561">
        <f t="shared" si="220"/>
        <v>2022</v>
      </c>
      <c r="N1561">
        <f t="shared" si="221"/>
        <v>5</v>
      </c>
      <c r="O1561" t="str">
        <f t="shared" si="222"/>
        <v>May</v>
      </c>
      <c r="P1561" t="str">
        <f t="shared" si="223"/>
        <v>Q2</v>
      </c>
      <c r="Q1561" t="str">
        <f t="shared" si="224"/>
        <v>2022-05</v>
      </c>
    </row>
    <row r="1562" spans="1:17" x14ac:dyDescent="0.35">
      <c r="A1562" s="2">
        <v>44215</v>
      </c>
      <c r="B1562" t="s">
        <v>28</v>
      </c>
      <c r="C1562" t="s">
        <v>24</v>
      </c>
      <c r="D1562" t="s">
        <v>25</v>
      </c>
      <c r="E1562" s="3">
        <v>70262</v>
      </c>
      <c r="F1562" s="3">
        <v>22275</v>
      </c>
      <c r="G1562" t="s">
        <v>35</v>
      </c>
      <c r="H1562" s="3" t="s">
        <v>1595</v>
      </c>
      <c r="I1562" s="3">
        <f t="shared" si="216"/>
        <v>-47987</v>
      </c>
      <c r="J1562" s="4">
        <f t="shared" si="217"/>
        <v>-0.6829723036634312</v>
      </c>
      <c r="K1562" s="5">
        <f t="shared" si="218"/>
        <v>0.31702769633656885</v>
      </c>
      <c r="L1562" s="4" t="str">
        <f t="shared" si="219"/>
        <v>Under Budget</v>
      </c>
      <c r="M1562">
        <f t="shared" si="220"/>
        <v>2021</v>
      </c>
      <c r="N1562">
        <f t="shared" si="221"/>
        <v>1</v>
      </c>
      <c r="O1562" t="str">
        <f t="shared" si="222"/>
        <v>Jan</v>
      </c>
      <c r="P1562" t="str">
        <f t="shared" si="223"/>
        <v>Q1</v>
      </c>
      <c r="Q1562" t="str">
        <f t="shared" si="224"/>
        <v>2021-01</v>
      </c>
    </row>
    <row r="1563" spans="1:17" x14ac:dyDescent="0.35">
      <c r="A1563" s="2">
        <v>44593</v>
      </c>
      <c r="B1563" t="s">
        <v>55</v>
      </c>
      <c r="C1563" t="s">
        <v>23</v>
      </c>
      <c r="D1563" t="s">
        <v>39</v>
      </c>
      <c r="E1563" s="3">
        <v>50971</v>
      </c>
      <c r="F1563" s="3">
        <v>67566</v>
      </c>
      <c r="G1563" t="s">
        <v>35</v>
      </c>
      <c r="H1563" s="3" t="s">
        <v>1596</v>
      </c>
      <c r="I1563" s="3">
        <f t="shared" si="216"/>
        <v>16595</v>
      </c>
      <c r="J1563" s="4">
        <f t="shared" si="217"/>
        <v>0.32557728904671285</v>
      </c>
      <c r="K1563" s="5">
        <f t="shared" si="218"/>
        <v>1.3255772890467128</v>
      </c>
      <c r="L1563" s="4" t="str">
        <f t="shared" si="219"/>
        <v>Over Budget</v>
      </c>
      <c r="M1563">
        <f t="shared" si="220"/>
        <v>2022</v>
      </c>
      <c r="N1563">
        <f t="shared" si="221"/>
        <v>2</v>
      </c>
      <c r="O1563" t="str">
        <f t="shared" si="222"/>
        <v>Feb</v>
      </c>
      <c r="P1563" t="str">
        <f t="shared" si="223"/>
        <v>Q1</v>
      </c>
      <c r="Q1563" t="str">
        <f t="shared" si="224"/>
        <v>2022-02</v>
      </c>
    </row>
    <row r="1564" spans="1:17" x14ac:dyDescent="0.35">
      <c r="A1564" s="2">
        <v>45197</v>
      </c>
      <c r="B1564" t="s">
        <v>41</v>
      </c>
      <c r="C1564" t="s">
        <v>34</v>
      </c>
      <c r="D1564" t="s">
        <v>39</v>
      </c>
      <c r="E1564" s="3">
        <v>111146</v>
      </c>
      <c r="F1564" s="3">
        <v>47911</v>
      </c>
      <c r="G1564" t="s">
        <v>35</v>
      </c>
      <c r="H1564" s="3" t="s">
        <v>1597</v>
      </c>
      <c r="I1564" s="3">
        <f t="shared" si="216"/>
        <v>-63235</v>
      </c>
      <c r="J1564" s="4">
        <f t="shared" si="217"/>
        <v>-0.56893635398484876</v>
      </c>
      <c r="K1564" s="5">
        <f t="shared" si="218"/>
        <v>0.43106364601515124</v>
      </c>
      <c r="L1564" s="4" t="str">
        <f t="shared" si="219"/>
        <v>Under Budget</v>
      </c>
      <c r="M1564">
        <f t="shared" si="220"/>
        <v>2023</v>
      </c>
      <c r="N1564">
        <f t="shared" si="221"/>
        <v>9</v>
      </c>
      <c r="O1564" t="str">
        <f t="shared" si="222"/>
        <v>Sep</v>
      </c>
      <c r="P1564" t="str">
        <f t="shared" si="223"/>
        <v>Q3</v>
      </c>
      <c r="Q1564" t="str">
        <f t="shared" si="224"/>
        <v>2023-09</v>
      </c>
    </row>
    <row r="1565" spans="1:17" x14ac:dyDescent="0.35">
      <c r="A1565" s="2">
        <v>45047</v>
      </c>
      <c r="B1565" t="s">
        <v>23</v>
      </c>
      <c r="C1565" t="s">
        <v>19</v>
      </c>
      <c r="D1565" t="s">
        <v>20</v>
      </c>
      <c r="E1565" s="3">
        <v>131535</v>
      </c>
      <c r="F1565" s="3">
        <v>18357</v>
      </c>
      <c r="G1565" t="s">
        <v>35</v>
      </c>
      <c r="H1565" s="3" t="s">
        <v>1598</v>
      </c>
      <c r="I1565" s="3">
        <f t="shared" si="216"/>
        <v>-113178</v>
      </c>
      <c r="J1565" s="4">
        <f t="shared" si="217"/>
        <v>-0.8604401870224655</v>
      </c>
      <c r="K1565" s="5">
        <f t="shared" si="218"/>
        <v>0.1395598129775345</v>
      </c>
      <c r="L1565" s="4" t="str">
        <f t="shared" si="219"/>
        <v>Under Budget</v>
      </c>
      <c r="M1565">
        <f t="shared" si="220"/>
        <v>2023</v>
      </c>
      <c r="N1565">
        <f t="shared" si="221"/>
        <v>5</v>
      </c>
      <c r="O1565" t="str">
        <f t="shared" si="222"/>
        <v>May</v>
      </c>
      <c r="P1565" t="str">
        <f t="shared" si="223"/>
        <v>Q2</v>
      </c>
      <c r="Q1565" t="str">
        <f t="shared" si="224"/>
        <v>2023-05</v>
      </c>
    </row>
    <row r="1566" spans="1:17" x14ac:dyDescent="0.35">
      <c r="A1566" s="2">
        <v>45018</v>
      </c>
      <c r="B1566" t="s">
        <v>23</v>
      </c>
      <c r="C1566" t="s">
        <v>23</v>
      </c>
      <c r="D1566" t="s">
        <v>58</v>
      </c>
      <c r="E1566" s="3">
        <v>102384</v>
      </c>
      <c r="F1566" s="3">
        <v>33364</v>
      </c>
      <c r="G1566" t="s">
        <v>32</v>
      </c>
      <c r="H1566" s="3" t="s">
        <v>1599</v>
      </c>
      <c r="I1566" s="3">
        <f t="shared" si="216"/>
        <v>-69020</v>
      </c>
      <c r="J1566" s="4">
        <f t="shared" si="217"/>
        <v>-0.67412877012033134</v>
      </c>
      <c r="K1566" s="5">
        <f t="shared" si="218"/>
        <v>0.32587122987966871</v>
      </c>
      <c r="L1566" s="4" t="str">
        <f t="shared" si="219"/>
        <v>Under Budget</v>
      </c>
      <c r="M1566">
        <f t="shared" si="220"/>
        <v>2023</v>
      </c>
      <c r="N1566">
        <f t="shared" si="221"/>
        <v>4</v>
      </c>
      <c r="O1566" t="str">
        <f t="shared" si="222"/>
        <v>Apr</v>
      </c>
      <c r="P1566" t="str">
        <f t="shared" si="223"/>
        <v>Q2</v>
      </c>
      <c r="Q1566" t="str">
        <f t="shared" si="224"/>
        <v>2023-04</v>
      </c>
    </row>
    <row r="1567" spans="1:17" x14ac:dyDescent="0.35">
      <c r="A1567" s="2">
        <v>44651</v>
      </c>
      <c r="B1567" t="s">
        <v>28</v>
      </c>
      <c r="C1567" t="s">
        <v>43</v>
      </c>
      <c r="D1567" t="s">
        <v>39</v>
      </c>
      <c r="E1567" s="3">
        <v>122453</v>
      </c>
      <c r="F1567" s="3">
        <v>80906</v>
      </c>
      <c r="G1567" t="s">
        <v>21</v>
      </c>
      <c r="H1567" s="3" t="s">
        <v>1600</v>
      </c>
      <c r="I1567" s="3">
        <f t="shared" si="216"/>
        <v>-41547</v>
      </c>
      <c r="J1567" s="4">
        <f t="shared" si="217"/>
        <v>-0.33928935999934667</v>
      </c>
      <c r="K1567" s="5">
        <f t="shared" si="218"/>
        <v>0.66071064000065327</v>
      </c>
      <c r="L1567" s="4" t="str">
        <f t="shared" si="219"/>
        <v>Under Budget</v>
      </c>
      <c r="M1567">
        <f t="shared" si="220"/>
        <v>2022</v>
      </c>
      <c r="N1567">
        <f t="shared" si="221"/>
        <v>3</v>
      </c>
      <c r="O1567" t="str">
        <f t="shared" si="222"/>
        <v>Mar</v>
      </c>
      <c r="P1567" t="str">
        <f t="shared" si="223"/>
        <v>Q1</v>
      </c>
      <c r="Q1567" t="str">
        <f t="shared" si="224"/>
        <v>2022-03</v>
      </c>
    </row>
    <row r="1568" spans="1:17" x14ac:dyDescent="0.35">
      <c r="A1568" s="2">
        <v>44921</v>
      </c>
      <c r="B1568" t="s">
        <v>41</v>
      </c>
      <c r="C1568" t="s">
        <v>23</v>
      </c>
      <c r="D1568" t="s">
        <v>20</v>
      </c>
      <c r="E1568" s="3">
        <v>110277</v>
      </c>
      <c r="F1568" s="3">
        <v>125677</v>
      </c>
      <c r="G1568" t="s">
        <v>32</v>
      </c>
      <c r="H1568" s="3" t="s">
        <v>1601</v>
      </c>
      <c r="I1568" s="3">
        <f t="shared" si="216"/>
        <v>15400</v>
      </c>
      <c r="J1568" s="4">
        <f t="shared" si="217"/>
        <v>0.1396483400890485</v>
      </c>
      <c r="K1568" s="5">
        <f t="shared" si="218"/>
        <v>1.1396483400890485</v>
      </c>
      <c r="L1568" s="4" t="str">
        <f t="shared" si="219"/>
        <v>Over Budget</v>
      </c>
      <c r="M1568">
        <f t="shared" si="220"/>
        <v>2022</v>
      </c>
      <c r="N1568">
        <f t="shared" si="221"/>
        <v>12</v>
      </c>
      <c r="O1568" t="str">
        <f t="shared" si="222"/>
        <v>Dec</v>
      </c>
      <c r="P1568" t="str">
        <f t="shared" si="223"/>
        <v>Q4</v>
      </c>
      <c r="Q1568" t="str">
        <f t="shared" si="224"/>
        <v>2022-12</v>
      </c>
    </row>
    <row r="1569" spans="1:17" x14ac:dyDescent="0.35">
      <c r="A1569" s="2">
        <v>45285</v>
      </c>
      <c r="B1569" t="s">
        <v>28</v>
      </c>
      <c r="C1569" t="s">
        <v>29</v>
      </c>
      <c r="D1569" t="s">
        <v>25</v>
      </c>
      <c r="E1569" s="3">
        <v>36520</v>
      </c>
      <c r="F1569" s="3">
        <v>160374</v>
      </c>
      <c r="G1569" t="s">
        <v>35</v>
      </c>
      <c r="H1569" s="3" t="s">
        <v>1602</v>
      </c>
      <c r="I1569" s="3">
        <f t="shared" si="216"/>
        <v>123854</v>
      </c>
      <c r="J1569" s="4">
        <f t="shared" si="217"/>
        <v>3.3914019715224533</v>
      </c>
      <c r="K1569" s="5">
        <f t="shared" si="218"/>
        <v>4.3914019715224537</v>
      </c>
      <c r="L1569" s="4" t="str">
        <f t="shared" si="219"/>
        <v>Over Budget</v>
      </c>
      <c r="M1569">
        <f t="shared" si="220"/>
        <v>2023</v>
      </c>
      <c r="N1569">
        <f t="shared" si="221"/>
        <v>12</v>
      </c>
      <c r="O1569" t="str">
        <f t="shared" si="222"/>
        <v>Dec</v>
      </c>
      <c r="P1569" t="str">
        <f t="shared" si="223"/>
        <v>Q4</v>
      </c>
      <c r="Q1569" t="str">
        <f t="shared" si="224"/>
        <v>2023-12</v>
      </c>
    </row>
    <row r="1570" spans="1:17" x14ac:dyDescent="0.35">
      <c r="A1570" s="2">
        <v>44907</v>
      </c>
      <c r="B1570" t="s">
        <v>37</v>
      </c>
      <c r="C1570" t="s">
        <v>29</v>
      </c>
      <c r="D1570" t="s">
        <v>39</v>
      </c>
      <c r="E1570" s="3">
        <v>24833</v>
      </c>
      <c r="F1570" s="3">
        <v>137020</v>
      </c>
      <c r="G1570" t="s">
        <v>26</v>
      </c>
      <c r="H1570" s="3" t="s">
        <v>1603</v>
      </c>
      <c r="I1570" s="3">
        <f t="shared" si="216"/>
        <v>112187</v>
      </c>
      <c r="J1570" s="4">
        <f t="shared" si="217"/>
        <v>4.5176579551403373</v>
      </c>
      <c r="K1570" s="5">
        <f t="shared" si="218"/>
        <v>5.5176579551403373</v>
      </c>
      <c r="L1570" s="4" t="str">
        <f t="shared" si="219"/>
        <v>Over Budget</v>
      </c>
      <c r="M1570">
        <f t="shared" si="220"/>
        <v>2022</v>
      </c>
      <c r="N1570">
        <f t="shared" si="221"/>
        <v>12</v>
      </c>
      <c r="O1570" t="str">
        <f t="shared" si="222"/>
        <v>Dec</v>
      </c>
      <c r="P1570" t="str">
        <f t="shared" si="223"/>
        <v>Q4</v>
      </c>
      <c r="Q1570" t="str">
        <f t="shared" si="224"/>
        <v>2022-12</v>
      </c>
    </row>
    <row r="1571" spans="1:17" x14ac:dyDescent="0.35">
      <c r="A1571" s="2">
        <v>44339</v>
      </c>
      <c r="B1571" t="s">
        <v>55</v>
      </c>
      <c r="C1571" t="s">
        <v>24</v>
      </c>
      <c r="D1571" t="s">
        <v>20</v>
      </c>
      <c r="E1571" s="3">
        <v>71475</v>
      </c>
      <c r="F1571" s="3">
        <v>149568</v>
      </c>
      <c r="G1571" t="s">
        <v>21</v>
      </c>
      <c r="H1571" s="3" t="s">
        <v>1604</v>
      </c>
      <c r="I1571" s="3">
        <f t="shared" si="216"/>
        <v>78093</v>
      </c>
      <c r="J1571" s="4">
        <f t="shared" si="217"/>
        <v>1.092591815320042</v>
      </c>
      <c r="K1571" s="5">
        <f t="shared" si="218"/>
        <v>2.0925918153200418</v>
      </c>
      <c r="L1571" s="4" t="str">
        <f t="shared" si="219"/>
        <v>Over Budget</v>
      </c>
      <c r="M1571">
        <f t="shared" si="220"/>
        <v>2021</v>
      </c>
      <c r="N1571">
        <f t="shared" si="221"/>
        <v>5</v>
      </c>
      <c r="O1571" t="str">
        <f t="shared" si="222"/>
        <v>May</v>
      </c>
      <c r="P1571" t="str">
        <f t="shared" si="223"/>
        <v>Q2</v>
      </c>
      <c r="Q1571" t="str">
        <f t="shared" si="224"/>
        <v>2021-05</v>
      </c>
    </row>
    <row r="1572" spans="1:17" x14ac:dyDescent="0.35">
      <c r="A1572" s="2">
        <v>45113</v>
      </c>
      <c r="B1572" t="s">
        <v>41</v>
      </c>
      <c r="C1572" t="s">
        <v>23</v>
      </c>
      <c r="D1572" t="s">
        <v>58</v>
      </c>
      <c r="E1572" s="3">
        <v>18143</v>
      </c>
      <c r="F1572" s="3">
        <v>51189</v>
      </c>
      <c r="G1572" t="s">
        <v>21</v>
      </c>
      <c r="H1572" s="3" t="s">
        <v>1605</v>
      </c>
      <c r="I1572" s="3">
        <f t="shared" si="216"/>
        <v>33046</v>
      </c>
      <c r="J1572" s="4">
        <f t="shared" si="217"/>
        <v>1.8214187289863859</v>
      </c>
      <c r="K1572" s="5">
        <f t="shared" si="218"/>
        <v>2.8214187289863859</v>
      </c>
      <c r="L1572" s="4" t="str">
        <f t="shared" si="219"/>
        <v>Over Budget</v>
      </c>
      <c r="M1572">
        <f t="shared" si="220"/>
        <v>2023</v>
      </c>
      <c r="N1572">
        <f t="shared" si="221"/>
        <v>7</v>
      </c>
      <c r="O1572" t="str">
        <f t="shared" si="222"/>
        <v>Jul</v>
      </c>
      <c r="P1572" t="str">
        <f t="shared" si="223"/>
        <v>Q3</v>
      </c>
      <c r="Q1572" t="str">
        <f t="shared" si="224"/>
        <v>2023-07</v>
      </c>
    </row>
    <row r="1573" spans="1:17" x14ac:dyDescent="0.35">
      <c r="A1573" s="2">
        <v>45024</v>
      </c>
      <c r="B1573" t="s">
        <v>23</v>
      </c>
      <c r="C1573" t="s">
        <v>23</v>
      </c>
      <c r="D1573" t="s">
        <v>30</v>
      </c>
      <c r="E1573" s="3">
        <v>99472</v>
      </c>
      <c r="F1573" s="3">
        <v>143375</v>
      </c>
      <c r="G1573" t="s">
        <v>35</v>
      </c>
      <c r="H1573" s="3" t="s">
        <v>1606</v>
      </c>
      <c r="I1573" s="3">
        <f t="shared" si="216"/>
        <v>43903</v>
      </c>
      <c r="J1573" s="4">
        <f t="shared" si="217"/>
        <v>0.44136038282129647</v>
      </c>
      <c r="K1573" s="5">
        <f t="shared" si="218"/>
        <v>1.4413603828212964</v>
      </c>
      <c r="L1573" s="4" t="str">
        <f t="shared" si="219"/>
        <v>Over Budget</v>
      </c>
      <c r="M1573">
        <f t="shared" si="220"/>
        <v>2023</v>
      </c>
      <c r="N1573">
        <f t="shared" si="221"/>
        <v>4</v>
      </c>
      <c r="O1573" t="str">
        <f t="shared" si="222"/>
        <v>Apr</v>
      </c>
      <c r="P1573" t="str">
        <f t="shared" si="223"/>
        <v>Q2</v>
      </c>
      <c r="Q1573" t="str">
        <f t="shared" si="224"/>
        <v>2023-04</v>
      </c>
    </row>
    <row r="1574" spans="1:17" x14ac:dyDescent="0.35">
      <c r="A1574" s="2">
        <v>44801</v>
      </c>
      <c r="B1574" t="s">
        <v>28</v>
      </c>
      <c r="C1574" t="s">
        <v>29</v>
      </c>
      <c r="D1574" t="s">
        <v>25</v>
      </c>
      <c r="E1574" s="3">
        <v>112132</v>
      </c>
      <c r="F1574" s="3">
        <v>49838</v>
      </c>
      <c r="G1574" t="s">
        <v>26</v>
      </c>
      <c r="H1574" s="3" t="s">
        <v>1607</v>
      </c>
      <c r="I1574" s="3">
        <f t="shared" si="216"/>
        <v>-62294</v>
      </c>
      <c r="J1574" s="4">
        <f t="shared" si="217"/>
        <v>-0.55554168301644491</v>
      </c>
      <c r="K1574" s="5">
        <f t="shared" si="218"/>
        <v>0.44445831698355509</v>
      </c>
      <c r="L1574" s="4" t="str">
        <f t="shared" si="219"/>
        <v>Under Budget</v>
      </c>
      <c r="M1574">
        <f t="shared" si="220"/>
        <v>2022</v>
      </c>
      <c r="N1574">
        <f t="shared" si="221"/>
        <v>8</v>
      </c>
      <c r="O1574" t="str">
        <f t="shared" si="222"/>
        <v>Aug</v>
      </c>
      <c r="P1574" t="str">
        <f t="shared" si="223"/>
        <v>Q3</v>
      </c>
      <c r="Q1574" t="str">
        <f t="shared" si="224"/>
        <v>2022-08</v>
      </c>
    </row>
    <row r="1575" spans="1:17" x14ac:dyDescent="0.35">
      <c r="A1575" s="2">
        <v>44501</v>
      </c>
      <c r="B1575" t="s">
        <v>23</v>
      </c>
      <c r="C1575" t="s">
        <v>43</v>
      </c>
      <c r="D1575" t="s">
        <v>39</v>
      </c>
      <c r="E1575" s="3">
        <v>97005</v>
      </c>
      <c r="F1575" s="3">
        <v>56566</v>
      </c>
      <c r="G1575" t="s">
        <v>26</v>
      </c>
      <c r="H1575" s="3" t="s">
        <v>1608</v>
      </c>
      <c r="I1575" s="3">
        <f t="shared" si="216"/>
        <v>-40439</v>
      </c>
      <c r="J1575" s="4">
        <f t="shared" si="217"/>
        <v>-0.41687541879284573</v>
      </c>
      <c r="K1575" s="5">
        <f t="shared" si="218"/>
        <v>0.58312458120715427</v>
      </c>
      <c r="L1575" s="4" t="str">
        <f t="shared" si="219"/>
        <v>Under Budget</v>
      </c>
      <c r="M1575">
        <f t="shared" si="220"/>
        <v>2021</v>
      </c>
      <c r="N1575">
        <f t="shared" si="221"/>
        <v>11</v>
      </c>
      <c r="O1575" t="str">
        <f t="shared" si="222"/>
        <v>Nov</v>
      </c>
      <c r="P1575" t="str">
        <f t="shared" si="223"/>
        <v>Q4</v>
      </c>
      <c r="Q1575" t="str">
        <f t="shared" si="224"/>
        <v>2021-11</v>
      </c>
    </row>
    <row r="1576" spans="1:17" x14ac:dyDescent="0.35">
      <c r="A1576" s="2">
        <v>44932</v>
      </c>
      <c r="B1576" t="s">
        <v>41</v>
      </c>
      <c r="C1576" t="s">
        <v>43</v>
      </c>
      <c r="D1576" t="s">
        <v>20</v>
      </c>
      <c r="E1576" s="3">
        <v>58538</v>
      </c>
      <c r="F1576" s="3">
        <v>42380</v>
      </c>
      <c r="G1576" t="s">
        <v>21</v>
      </c>
      <c r="H1576" s="3" t="s">
        <v>1609</v>
      </c>
      <c r="I1576" s="3">
        <f t="shared" si="216"/>
        <v>-16158</v>
      </c>
      <c r="J1576" s="4">
        <f t="shared" si="217"/>
        <v>-0.27602582937579007</v>
      </c>
      <c r="K1576" s="5">
        <f t="shared" si="218"/>
        <v>0.72397417062420988</v>
      </c>
      <c r="L1576" s="4" t="str">
        <f t="shared" si="219"/>
        <v>Under Budget</v>
      </c>
      <c r="M1576">
        <f t="shared" si="220"/>
        <v>2023</v>
      </c>
      <c r="N1576">
        <f t="shared" si="221"/>
        <v>1</v>
      </c>
      <c r="O1576" t="str">
        <f t="shared" si="222"/>
        <v>Jan</v>
      </c>
      <c r="P1576" t="str">
        <f t="shared" si="223"/>
        <v>Q1</v>
      </c>
      <c r="Q1576" t="str">
        <f t="shared" si="224"/>
        <v>2023-01</v>
      </c>
    </row>
    <row r="1577" spans="1:17" x14ac:dyDescent="0.35">
      <c r="A1577" s="2">
        <v>44487</v>
      </c>
      <c r="B1577" t="s">
        <v>23</v>
      </c>
      <c r="C1577" t="s">
        <v>34</v>
      </c>
      <c r="D1577" t="s">
        <v>39</v>
      </c>
      <c r="E1577" s="3">
        <v>73795</v>
      </c>
      <c r="F1577" s="3">
        <v>69817</v>
      </c>
      <c r="G1577" t="s">
        <v>32</v>
      </c>
      <c r="H1577" s="3" t="s">
        <v>1610</v>
      </c>
      <c r="I1577" s="3">
        <f t="shared" si="216"/>
        <v>-3978</v>
      </c>
      <c r="J1577" s="4">
        <f t="shared" si="217"/>
        <v>-5.3906091198590689E-2</v>
      </c>
      <c r="K1577" s="5">
        <f t="shared" si="218"/>
        <v>0.94609390880140931</v>
      </c>
      <c r="L1577" s="4" t="str">
        <f t="shared" si="219"/>
        <v>Under Budget</v>
      </c>
      <c r="M1577">
        <f t="shared" si="220"/>
        <v>2021</v>
      </c>
      <c r="N1577">
        <f t="shared" si="221"/>
        <v>10</v>
      </c>
      <c r="O1577" t="str">
        <f t="shared" si="222"/>
        <v>Oct</v>
      </c>
      <c r="P1577" t="str">
        <f t="shared" si="223"/>
        <v>Q4</v>
      </c>
      <c r="Q1577" t="str">
        <f t="shared" si="224"/>
        <v>2021-10</v>
      </c>
    </row>
    <row r="1578" spans="1:17" x14ac:dyDescent="0.35">
      <c r="A1578" s="2">
        <v>44298</v>
      </c>
      <c r="B1578" t="s">
        <v>28</v>
      </c>
      <c r="C1578" t="s">
        <v>43</v>
      </c>
      <c r="D1578" t="s">
        <v>30</v>
      </c>
      <c r="E1578" s="3">
        <v>113041</v>
      </c>
      <c r="F1578" s="3">
        <v>102618</v>
      </c>
      <c r="G1578" t="s">
        <v>26</v>
      </c>
      <c r="H1578" s="3" t="s">
        <v>1611</v>
      </c>
      <c r="I1578" s="3">
        <f t="shared" si="216"/>
        <v>-10423</v>
      </c>
      <c r="J1578" s="4">
        <f t="shared" si="217"/>
        <v>-9.2205482966357333E-2</v>
      </c>
      <c r="K1578" s="5">
        <f t="shared" si="218"/>
        <v>0.90779451703364267</v>
      </c>
      <c r="L1578" s="4" t="str">
        <f t="shared" si="219"/>
        <v>Under Budget</v>
      </c>
      <c r="M1578">
        <f t="shared" si="220"/>
        <v>2021</v>
      </c>
      <c r="N1578">
        <f t="shared" si="221"/>
        <v>4</v>
      </c>
      <c r="O1578" t="str">
        <f t="shared" si="222"/>
        <v>Apr</v>
      </c>
      <c r="P1578" t="str">
        <f t="shared" si="223"/>
        <v>Q2</v>
      </c>
      <c r="Q1578" t="str">
        <f t="shared" si="224"/>
        <v>2021-04</v>
      </c>
    </row>
    <row r="1579" spans="1:17" x14ac:dyDescent="0.35">
      <c r="A1579" s="2">
        <v>45063</v>
      </c>
      <c r="B1579" t="s">
        <v>28</v>
      </c>
      <c r="C1579" t="s">
        <v>23</v>
      </c>
      <c r="D1579" t="s">
        <v>39</v>
      </c>
      <c r="E1579" s="3">
        <v>92159</v>
      </c>
      <c r="F1579" s="3">
        <v>118974</v>
      </c>
      <c r="G1579" t="s">
        <v>21</v>
      </c>
      <c r="H1579" s="3" t="s">
        <v>1612</v>
      </c>
      <c r="I1579" s="3">
        <f t="shared" si="216"/>
        <v>26815</v>
      </c>
      <c r="J1579" s="4">
        <f t="shared" si="217"/>
        <v>0.2909645286949728</v>
      </c>
      <c r="K1579" s="5">
        <f t="shared" si="218"/>
        <v>1.2909645286949729</v>
      </c>
      <c r="L1579" s="4" t="str">
        <f t="shared" si="219"/>
        <v>Over Budget</v>
      </c>
      <c r="M1579">
        <f t="shared" si="220"/>
        <v>2023</v>
      </c>
      <c r="N1579">
        <f t="shared" si="221"/>
        <v>5</v>
      </c>
      <c r="O1579" t="str">
        <f t="shared" si="222"/>
        <v>May</v>
      </c>
      <c r="P1579" t="str">
        <f t="shared" si="223"/>
        <v>Q2</v>
      </c>
      <c r="Q1579" t="str">
        <f t="shared" si="224"/>
        <v>2023-05</v>
      </c>
    </row>
    <row r="1580" spans="1:17" x14ac:dyDescent="0.35">
      <c r="A1580" s="2">
        <v>45164</v>
      </c>
      <c r="B1580" t="s">
        <v>18</v>
      </c>
      <c r="C1580" t="s">
        <v>24</v>
      </c>
      <c r="D1580" t="s">
        <v>39</v>
      </c>
      <c r="E1580" s="3">
        <v>133796</v>
      </c>
      <c r="F1580" s="3">
        <v>142536</v>
      </c>
      <c r="G1580" t="s">
        <v>26</v>
      </c>
      <c r="H1580" s="3" t="s">
        <v>1613</v>
      </c>
      <c r="I1580" s="3">
        <f t="shared" si="216"/>
        <v>8740</v>
      </c>
      <c r="J1580" s="4">
        <f t="shared" si="217"/>
        <v>6.5323328051660731E-2</v>
      </c>
      <c r="K1580" s="5">
        <f t="shared" si="218"/>
        <v>1.0653233280516607</v>
      </c>
      <c r="L1580" s="4" t="str">
        <f t="shared" si="219"/>
        <v>Over Budget</v>
      </c>
      <c r="M1580">
        <f t="shared" si="220"/>
        <v>2023</v>
      </c>
      <c r="N1580">
        <f t="shared" si="221"/>
        <v>8</v>
      </c>
      <c r="O1580" t="str">
        <f t="shared" si="222"/>
        <v>Aug</v>
      </c>
      <c r="P1580" t="str">
        <f t="shared" si="223"/>
        <v>Q3</v>
      </c>
      <c r="Q1580" t="str">
        <f t="shared" si="224"/>
        <v>2023-08</v>
      </c>
    </row>
    <row r="1581" spans="1:17" x14ac:dyDescent="0.35">
      <c r="A1581" s="2">
        <v>45170</v>
      </c>
      <c r="B1581" t="s">
        <v>23</v>
      </c>
      <c r="C1581" t="s">
        <v>43</v>
      </c>
      <c r="D1581" t="s">
        <v>20</v>
      </c>
      <c r="E1581" s="3">
        <v>87166</v>
      </c>
      <c r="F1581" s="3">
        <v>31364</v>
      </c>
      <c r="G1581" t="s">
        <v>35</v>
      </c>
      <c r="H1581" s="3" t="s">
        <v>1614</v>
      </c>
      <c r="I1581" s="3">
        <f t="shared" si="216"/>
        <v>-55802</v>
      </c>
      <c r="J1581" s="4">
        <f t="shared" si="217"/>
        <v>-0.64018080444209902</v>
      </c>
      <c r="K1581" s="5">
        <f t="shared" si="218"/>
        <v>0.35981919555790104</v>
      </c>
      <c r="L1581" s="4" t="str">
        <f t="shared" si="219"/>
        <v>Under Budget</v>
      </c>
      <c r="M1581">
        <f t="shared" si="220"/>
        <v>2023</v>
      </c>
      <c r="N1581">
        <f t="shared" si="221"/>
        <v>9</v>
      </c>
      <c r="O1581" t="str">
        <f t="shared" si="222"/>
        <v>Sep</v>
      </c>
      <c r="P1581" t="str">
        <f t="shared" si="223"/>
        <v>Q3</v>
      </c>
      <c r="Q1581" t="str">
        <f t="shared" si="224"/>
        <v>2023-09</v>
      </c>
    </row>
    <row r="1582" spans="1:17" x14ac:dyDescent="0.35">
      <c r="A1582" s="2">
        <v>45038</v>
      </c>
      <c r="B1582" t="s">
        <v>18</v>
      </c>
      <c r="C1582" t="s">
        <v>29</v>
      </c>
      <c r="D1582" t="s">
        <v>30</v>
      </c>
      <c r="E1582" s="3">
        <v>111542</v>
      </c>
      <c r="F1582" s="3">
        <v>17366</v>
      </c>
      <c r="G1582" t="s">
        <v>26</v>
      </c>
      <c r="H1582" s="3" t="s">
        <v>1615</v>
      </c>
      <c r="I1582" s="3">
        <f t="shared" si="216"/>
        <v>-94176</v>
      </c>
      <c r="J1582" s="4">
        <f t="shared" si="217"/>
        <v>-0.84430976672464186</v>
      </c>
      <c r="K1582" s="5">
        <f t="shared" si="218"/>
        <v>0.15569023327535816</v>
      </c>
      <c r="L1582" s="4" t="str">
        <f t="shared" si="219"/>
        <v>Under Budget</v>
      </c>
      <c r="M1582">
        <f t="shared" si="220"/>
        <v>2023</v>
      </c>
      <c r="N1582">
        <f t="shared" si="221"/>
        <v>4</v>
      </c>
      <c r="O1582" t="str">
        <f t="shared" si="222"/>
        <v>Apr</v>
      </c>
      <c r="P1582" t="str">
        <f t="shared" si="223"/>
        <v>Q2</v>
      </c>
      <c r="Q1582" t="str">
        <f t="shared" si="224"/>
        <v>2023-04</v>
      </c>
    </row>
    <row r="1583" spans="1:17" x14ac:dyDescent="0.35">
      <c r="A1583" s="2">
        <v>45158</v>
      </c>
      <c r="B1583" t="s">
        <v>18</v>
      </c>
      <c r="C1583" t="s">
        <v>29</v>
      </c>
      <c r="D1583" t="s">
        <v>25</v>
      </c>
      <c r="E1583" s="3">
        <v>10553</v>
      </c>
      <c r="F1583" s="3">
        <v>62891</v>
      </c>
      <c r="G1583" t="s">
        <v>32</v>
      </c>
      <c r="H1583" s="3" t="s">
        <v>1616</v>
      </c>
      <c r="I1583" s="3">
        <f t="shared" si="216"/>
        <v>52338</v>
      </c>
      <c r="J1583" s="4">
        <f t="shared" si="217"/>
        <v>4.9595375722543356</v>
      </c>
      <c r="K1583" s="5">
        <f t="shared" si="218"/>
        <v>5.9595375722543356</v>
      </c>
      <c r="L1583" s="4" t="str">
        <f t="shared" si="219"/>
        <v>Over Budget</v>
      </c>
      <c r="M1583">
        <f t="shared" si="220"/>
        <v>2023</v>
      </c>
      <c r="N1583">
        <f t="shared" si="221"/>
        <v>8</v>
      </c>
      <c r="O1583" t="str">
        <f t="shared" si="222"/>
        <v>Aug</v>
      </c>
      <c r="P1583" t="str">
        <f t="shared" si="223"/>
        <v>Q3</v>
      </c>
      <c r="Q1583" t="str">
        <f t="shared" si="224"/>
        <v>2023-08</v>
      </c>
    </row>
    <row r="1584" spans="1:17" x14ac:dyDescent="0.35">
      <c r="A1584" s="2">
        <v>45138</v>
      </c>
      <c r="B1584" t="s">
        <v>23</v>
      </c>
      <c r="C1584" t="s">
        <v>34</v>
      </c>
      <c r="D1584" t="s">
        <v>20</v>
      </c>
      <c r="E1584" s="3">
        <v>118381</v>
      </c>
      <c r="F1584" s="3">
        <v>29610</v>
      </c>
      <c r="G1584" t="s">
        <v>32</v>
      </c>
      <c r="H1584" s="3" t="s">
        <v>1617</v>
      </c>
      <c r="I1584" s="3">
        <f t="shared" si="216"/>
        <v>-88771</v>
      </c>
      <c r="J1584" s="4">
        <f t="shared" si="217"/>
        <v>-0.74987540230273442</v>
      </c>
      <c r="K1584" s="5">
        <f t="shared" si="218"/>
        <v>0.25012459769726558</v>
      </c>
      <c r="L1584" s="4" t="str">
        <f t="shared" si="219"/>
        <v>Under Budget</v>
      </c>
      <c r="M1584">
        <f t="shared" si="220"/>
        <v>2023</v>
      </c>
      <c r="N1584">
        <f t="shared" si="221"/>
        <v>7</v>
      </c>
      <c r="O1584" t="str">
        <f t="shared" si="222"/>
        <v>Jul</v>
      </c>
      <c r="P1584" t="str">
        <f t="shared" si="223"/>
        <v>Q3</v>
      </c>
      <c r="Q1584" t="str">
        <f t="shared" si="224"/>
        <v>2023-07</v>
      </c>
    </row>
    <row r="1585" spans="1:17" x14ac:dyDescent="0.35">
      <c r="A1585" s="2">
        <v>45223</v>
      </c>
      <c r="B1585" t="s">
        <v>41</v>
      </c>
      <c r="C1585" t="s">
        <v>34</v>
      </c>
      <c r="D1585" t="s">
        <v>30</v>
      </c>
      <c r="E1585" s="3">
        <v>23612</v>
      </c>
      <c r="F1585" s="3">
        <v>57431</v>
      </c>
      <c r="G1585" t="s">
        <v>32</v>
      </c>
      <c r="H1585" s="3" t="s">
        <v>1618</v>
      </c>
      <c r="I1585" s="3">
        <f t="shared" si="216"/>
        <v>33819</v>
      </c>
      <c r="J1585" s="4">
        <f t="shared" si="217"/>
        <v>1.432280196510249</v>
      </c>
      <c r="K1585" s="5">
        <f t="shared" si="218"/>
        <v>2.432280196510249</v>
      </c>
      <c r="L1585" s="4" t="str">
        <f t="shared" si="219"/>
        <v>Over Budget</v>
      </c>
      <c r="M1585">
        <f t="shared" si="220"/>
        <v>2023</v>
      </c>
      <c r="N1585">
        <f t="shared" si="221"/>
        <v>10</v>
      </c>
      <c r="O1585" t="str">
        <f t="shared" si="222"/>
        <v>Oct</v>
      </c>
      <c r="P1585" t="str">
        <f t="shared" si="223"/>
        <v>Q4</v>
      </c>
      <c r="Q1585" t="str">
        <f t="shared" si="224"/>
        <v>2023-10</v>
      </c>
    </row>
    <row r="1586" spans="1:17" x14ac:dyDescent="0.35">
      <c r="A1586" s="2">
        <v>44281</v>
      </c>
      <c r="B1586" t="s">
        <v>37</v>
      </c>
      <c r="C1586" t="s">
        <v>23</v>
      </c>
      <c r="D1586" t="s">
        <v>30</v>
      </c>
      <c r="E1586" s="3">
        <v>86673</v>
      </c>
      <c r="F1586" s="3">
        <v>14215</v>
      </c>
      <c r="G1586" t="s">
        <v>21</v>
      </c>
      <c r="H1586" s="3" t="s">
        <v>1619</v>
      </c>
      <c r="I1586" s="3">
        <f t="shared" si="216"/>
        <v>-72458</v>
      </c>
      <c r="J1586" s="4">
        <f t="shared" si="217"/>
        <v>-0.8359927543756418</v>
      </c>
      <c r="K1586" s="5">
        <f t="shared" si="218"/>
        <v>0.16400724562435823</v>
      </c>
      <c r="L1586" s="4" t="str">
        <f t="shared" si="219"/>
        <v>Under Budget</v>
      </c>
      <c r="M1586">
        <f t="shared" si="220"/>
        <v>2021</v>
      </c>
      <c r="N1586">
        <f t="shared" si="221"/>
        <v>3</v>
      </c>
      <c r="O1586" t="str">
        <f t="shared" si="222"/>
        <v>Mar</v>
      </c>
      <c r="P1586" t="str">
        <f t="shared" si="223"/>
        <v>Q1</v>
      </c>
      <c r="Q1586" t="str">
        <f t="shared" si="224"/>
        <v>2021-03</v>
      </c>
    </row>
    <row r="1587" spans="1:17" x14ac:dyDescent="0.35">
      <c r="A1587" s="2">
        <v>44524</v>
      </c>
      <c r="B1587" t="s">
        <v>28</v>
      </c>
      <c r="C1587" t="s">
        <v>43</v>
      </c>
      <c r="D1587" t="s">
        <v>39</v>
      </c>
      <c r="E1587" s="3">
        <v>74459</v>
      </c>
      <c r="F1587" s="3">
        <v>108974</v>
      </c>
      <c r="G1587" t="s">
        <v>26</v>
      </c>
      <c r="H1587" s="3" t="s">
        <v>1620</v>
      </c>
      <c r="I1587" s="3">
        <f t="shared" si="216"/>
        <v>34515</v>
      </c>
      <c r="J1587" s="4">
        <f t="shared" si="217"/>
        <v>0.4635436951879558</v>
      </c>
      <c r="K1587" s="5">
        <f t="shared" si="218"/>
        <v>1.4635436951879557</v>
      </c>
      <c r="L1587" s="4" t="str">
        <f t="shared" si="219"/>
        <v>Over Budget</v>
      </c>
      <c r="M1587">
        <f t="shared" si="220"/>
        <v>2021</v>
      </c>
      <c r="N1587">
        <f t="shared" si="221"/>
        <v>11</v>
      </c>
      <c r="O1587" t="str">
        <f t="shared" si="222"/>
        <v>Nov</v>
      </c>
      <c r="P1587" t="str">
        <f t="shared" si="223"/>
        <v>Q4</v>
      </c>
      <c r="Q1587" t="str">
        <f t="shared" si="224"/>
        <v>2021-11</v>
      </c>
    </row>
    <row r="1588" spans="1:17" x14ac:dyDescent="0.35">
      <c r="A1588" s="2">
        <v>45012</v>
      </c>
      <c r="B1588" t="s">
        <v>55</v>
      </c>
      <c r="C1588" t="s">
        <v>43</v>
      </c>
      <c r="D1588" t="s">
        <v>58</v>
      </c>
      <c r="E1588" s="3">
        <v>35804</v>
      </c>
      <c r="F1588" s="3">
        <v>166200</v>
      </c>
      <c r="G1588" t="s">
        <v>32</v>
      </c>
      <c r="H1588" s="3" t="s">
        <v>1621</v>
      </c>
      <c r="I1588" s="3">
        <f t="shared" si="216"/>
        <v>130396</v>
      </c>
      <c r="J1588" s="4">
        <f t="shared" si="217"/>
        <v>3.6419394481063567</v>
      </c>
      <c r="K1588" s="5">
        <f t="shared" si="218"/>
        <v>4.6419394481063572</v>
      </c>
      <c r="L1588" s="4" t="str">
        <f t="shared" si="219"/>
        <v>Over Budget</v>
      </c>
      <c r="M1588">
        <f t="shared" si="220"/>
        <v>2023</v>
      </c>
      <c r="N1588">
        <f t="shared" si="221"/>
        <v>3</v>
      </c>
      <c r="O1588" t="str">
        <f t="shared" si="222"/>
        <v>Mar</v>
      </c>
      <c r="P1588" t="str">
        <f t="shared" si="223"/>
        <v>Q1</v>
      </c>
      <c r="Q1588" t="str">
        <f t="shared" si="224"/>
        <v>2023-03</v>
      </c>
    </row>
    <row r="1589" spans="1:17" x14ac:dyDescent="0.35">
      <c r="A1589" s="2">
        <v>44650</v>
      </c>
      <c r="B1589" t="s">
        <v>18</v>
      </c>
      <c r="C1589" t="s">
        <v>34</v>
      </c>
      <c r="D1589" t="s">
        <v>58</v>
      </c>
      <c r="E1589" s="3">
        <v>51154</v>
      </c>
      <c r="F1589" s="3">
        <v>95777</v>
      </c>
      <c r="G1589" t="s">
        <v>35</v>
      </c>
      <c r="H1589" s="3" t="s">
        <v>1622</v>
      </c>
      <c r="I1589" s="3">
        <f t="shared" si="216"/>
        <v>44623</v>
      </c>
      <c r="J1589" s="4">
        <f t="shared" si="217"/>
        <v>0.87232669976932398</v>
      </c>
      <c r="K1589" s="5">
        <f t="shared" si="218"/>
        <v>1.872326699769324</v>
      </c>
      <c r="L1589" s="4" t="str">
        <f t="shared" si="219"/>
        <v>Over Budget</v>
      </c>
      <c r="M1589">
        <f t="shared" si="220"/>
        <v>2022</v>
      </c>
      <c r="N1589">
        <f t="shared" si="221"/>
        <v>3</v>
      </c>
      <c r="O1589" t="str">
        <f t="shared" si="222"/>
        <v>Mar</v>
      </c>
      <c r="P1589" t="str">
        <f t="shared" si="223"/>
        <v>Q1</v>
      </c>
      <c r="Q1589" t="str">
        <f t="shared" si="224"/>
        <v>2022-03</v>
      </c>
    </row>
    <row r="1590" spans="1:17" x14ac:dyDescent="0.35">
      <c r="A1590" s="2">
        <v>44825</v>
      </c>
      <c r="B1590" t="s">
        <v>41</v>
      </c>
      <c r="C1590" t="s">
        <v>43</v>
      </c>
      <c r="D1590" t="s">
        <v>25</v>
      </c>
      <c r="E1590" s="3">
        <v>120183</v>
      </c>
      <c r="F1590" s="3">
        <v>154357</v>
      </c>
      <c r="G1590" t="s">
        <v>35</v>
      </c>
      <c r="H1590" s="3" t="s">
        <v>1623</v>
      </c>
      <c r="I1590" s="3">
        <f t="shared" si="216"/>
        <v>34174</v>
      </c>
      <c r="J1590" s="4">
        <f t="shared" si="217"/>
        <v>0.28434970004077115</v>
      </c>
      <c r="K1590" s="5">
        <f t="shared" si="218"/>
        <v>1.2843497000407711</v>
      </c>
      <c r="L1590" s="4" t="str">
        <f t="shared" si="219"/>
        <v>Over Budget</v>
      </c>
      <c r="M1590">
        <f t="shared" si="220"/>
        <v>2022</v>
      </c>
      <c r="N1590">
        <f t="shared" si="221"/>
        <v>9</v>
      </c>
      <c r="O1590" t="str">
        <f t="shared" si="222"/>
        <v>Sep</v>
      </c>
      <c r="P1590" t="str">
        <f t="shared" si="223"/>
        <v>Q3</v>
      </c>
      <c r="Q1590" t="str">
        <f t="shared" si="224"/>
        <v>2022-09</v>
      </c>
    </row>
    <row r="1591" spans="1:17" x14ac:dyDescent="0.35">
      <c r="A1591" s="2">
        <v>44861</v>
      </c>
      <c r="B1591" t="s">
        <v>23</v>
      </c>
      <c r="C1591" t="s">
        <v>23</v>
      </c>
      <c r="D1591" t="s">
        <v>39</v>
      </c>
      <c r="E1591" s="3">
        <v>12693</v>
      </c>
      <c r="F1591" s="3">
        <v>146740</v>
      </c>
      <c r="G1591" t="s">
        <v>35</v>
      </c>
      <c r="H1591" s="3" t="s">
        <v>1624</v>
      </c>
      <c r="I1591" s="3">
        <f t="shared" si="216"/>
        <v>134047</v>
      </c>
      <c r="J1591" s="4">
        <f t="shared" si="217"/>
        <v>10.560702749546994</v>
      </c>
      <c r="K1591" s="5">
        <f t="shared" si="218"/>
        <v>11.560702749546994</v>
      </c>
      <c r="L1591" s="4" t="str">
        <f t="shared" si="219"/>
        <v>Over Budget</v>
      </c>
      <c r="M1591">
        <f t="shared" si="220"/>
        <v>2022</v>
      </c>
      <c r="N1591">
        <f t="shared" si="221"/>
        <v>10</v>
      </c>
      <c r="O1591" t="str">
        <f t="shared" si="222"/>
        <v>Oct</v>
      </c>
      <c r="P1591" t="str">
        <f t="shared" si="223"/>
        <v>Q4</v>
      </c>
      <c r="Q1591" t="str">
        <f t="shared" si="224"/>
        <v>2022-10</v>
      </c>
    </row>
    <row r="1592" spans="1:17" x14ac:dyDescent="0.35">
      <c r="A1592" s="2">
        <v>44208</v>
      </c>
      <c r="B1592" t="s">
        <v>41</v>
      </c>
      <c r="C1592" t="s">
        <v>24</v>
      </c>
      <c r="D1592" t="s">
        <v>58</v>
      </c>
      <c r="E1592" s="3">
        <v>40971</v>
      </c>
      <c r="F1592" s="3">
        <v>47070</v>
      </c>
      <c r="G1592" t="s">
        <v>21</v>
      </c>
      <c r="H1592" s="3" t="s">
        <v>1625</v>
      </c>
      <c r="I1592" s="3">
        <f t="shared" si="216"/>
        <v>6099</v>
      </c>
      <c r="J1592" s="4">
        <f t="shared" si="217"/>
        <v>0.14886138976349125</v>
      </c>
      <c r="K1592" s="5">
        <f t="shared" si="218"/>
        <v>1.1488613897634912</v>
      </c>
      <c r="L1592" s="4" t="str">
        <f t="shared" si="219"/>
        <v>Over Budget</v>
      </c>
      <c r="M1592">
        <f t="shared" si="220"/>
        <v>2021</v>
      </c>
      <c r="N1592">
        <f t="shared" si="221"/>
        <v>1</v>
      </c>
      <c r="O1592" t="str">
        <f t="shared" si="222"/>
        <v>Jan</v>
      </c>
      <c r="P1592" t="str">
        <f t="shared" si="223"/>
        <v>Q1</v>
      </c>
      <c r="Q1592" t="str">
        <f t="shared" si="224"/>
        <v>2021-01</v>
      </c>
    </row>
    <row r="1593" spans="1:17" x14ac:dyDescent="0.35">
      <c r="A1593" s="2">
        <v>44500</v>
      </c>
      <c r="B1593" t="s">
        <v>41</v>
      </c>
      <c r="C1593" t="s">
        <v>29</v>
      </c>
      <c r="D1593" t="s">
        <v>20</v>
      </c>
      <c r="E1593" s="3">
        <v>136633</v>
      </c>
      <c r="F1593" s="3">
        <v>46037</v>
      </c>
      <c r="G1593" t="s">
        <v>32</v>
      </c>
      <c r="H1593" s="3" t="s">
        <v>1626</v>
      </c>
      <c r="I1593" s="3">
        <f t="shared" si="216"/>
        <v>-90596</v>
      </c>
      <c r="J1593" s="4">
        <f t="shared" si="217"/>
        <v>-0.66306090036813947</v>
      </c>
      <c r="K1593" s="5">
        <f t="shared" si="218"/>
        <v>0.33693909963186053</v>
      </c>
      <c r="L1593" s="4" t="str">
        <f t="shared" si="219"/>
        <v>Under Budget</v>
      </c>
      <c r="M1593">
        <f t="shared" si="220"/>
        <v>2021</v>
      </c>
      <c r="N1593">
        <f t="shared" si="221"/>
        <v>10</v>
      </c>
      <c r="O1593" t="str">
        <f t="shared" si="222"/>
        <v>Oct</v>
      </c>
      <c r="P1593" t="str">
        <f t="shared" si="223"/>
        <v>Q4</v>
      </c>
      <c r="Q1593" t="str">
        <f t="shared" si="224"/>
        <v>2021-10</v>
      </c>
    </row>
    <row r="1594" spans="1:17" x14ac:dyDescent="0.35">
      <c r="A1594" s="2">
        <v>45171</v>
      </c>
      <c r="B1594" t="s">
        <v>23</v>
      </c>
      <c r="C1594" t="s">
        <v>23</v>
      </c>
      <c r="D1594" t="s">
        <v>25</v>
      </c>
      <c r="E1594" s="3">
        <v>90078</v>
      </c>
      <c r="F1594" s="3">
        <v>94029</v>
      </c>
      <c r="G1594" t="s">
        <v>32</v>
      </c>
      <c r="H1594" s="3" t="s">
        <v>1627</v>
      </c>
      <c r="I1594" s="3">
        <f t="shared" si="216"/>
        <v>3951</v>
      </c>
      <c r="J1594" s="4">
        <f t="shared" si="217"/>
        <v>4.3861986278558585E-2</v>
      </c>
      <c r="K1594" s="5">
        <f t="shared" si="218"/>
        <v>1.0438619862785585</v>
      </c>
      <c r="L1594" s="4" t="str">
        <f t="shared" si="219"/>
        <v>Over Budget</v>
      </c>
      <c r="M1594">
        <f t="shared" si="220"/>
        <v>2023</v>
      </c>
      <c r="N1594">
        <f t="shared" si="221"/>
        <v>9</v>
      </c>
      <c r="O1594" t="str">
        <f t="shared" si="222"/>
        <v>Sep</v>
      </c>
      <c r="P1594" t="str">
        <f t="shared" si="223"/>
        <v>Q3</v>
      </c>
      <c r="Q1594" t="str">
        <f t="shared" si="224"/>
        <v>2023-09</v>
      </c>
    </row>
    <row r="1595" spans="1:17" x14ac:dyDescent="0.35">
      <c r="A1595" s="2">
        <v>44979</v>
      </c>
      <c r="B1595" t="s">
        <v>55</v>
      </c>
      <c r="C1595" t="s">
        <v>43</v>
      </c>
      <c r="D1595" t="s">
        <v>39</v>
      </c>
      <c r="E1595" s="3">
        <v>84227</v>
      </c>
      <c r="F1595" s="3">
        <v>19902</v>
      </c>
      <c r="G1595" t="s">
        <v>26</v>
      </c>
      <c r="H1595" s="3" t="s">
        <v>1628</v>
      </c>
      <c r="I1595" s="3">
        <f t="shared" si="216"/>
        <v>-64325</v>
      </c>
      <c r="J1595" s="4">
        <f t="shared" si="217"/>
        <v>-0.76370997423629006</v>
      </c>
      <c r="K1595" s="5">
        <f t="shared" si="218"/>
        <v>0.23629002576370997</v>
      </c>
      <c r="L1595" s="4" t="str">
        <f t="shared" si="219"/>
        <v>Under Budget</v>
      </c>
      <c r="M1595">
        <f t="shared" si="220"/>
        <v>2023</v>
      </c>
      <c r="N1595">
        <f t="shared" si="221"/>
        <v>2</v>
      </c>
      <c r="O1595" t="str">
        <f t="shared" si="222"/>
        <v>Feb</v>
      </c>
      <c r="P1595" t="str">
        <f t="shared" si="223"/>
        <v>Q1</v>
      </c>
      <c r="Q1595" t="str">
        <f t="shared" si="224"/>
        <v>2023-02</v>
      </c>
    </row>
    <row r="1596" spans="1:17" x14ac:dyDescent="0.35">
      <c r="A1596" s="2">
        <v>44239</v>
      </c>
      <c r="B1596" t="s">
        <v>23</v>
      </c>
      <c r="C1596" t="s">
        <v>23</v>
      </c>
      <c r="D1596" t="s">
        <v>20</v>
      </c>
      <c r="E1596" s="3">
        <v>88990</v>
      </c>
      <c r="F1596" s="3">
        <v>136272</v>
      </c>
      <c r="G1596" t="s">
        <v>21</v>
      </c>
      <c r="H1596" s="3" t="s">
        <v>1629</v>
      </c>
      <c r="I1596" s="3">
        <f t="shared" si="216"/>
        <v>47282</v>
      </c>
      <c r="J1596" s="4">
        <f t="shared" si="217"/>
        <v>0.53131812563209346</v>
      </c>
      <c r="K1596" s="5">
        <f t="shared" si="218"/>
        <v>1.5313181256320936</v>
      </c>
      <c r="L1596" s="4" t="str">
        <f t="shared" si="219"/>
        <v>Over Budget</v>
      </c>
      <c r="M1596">
        <f t="shared" si="220"/>
        <v>2021</v>
      </c>
      <c r="N1596">
        <f t="shared" si="221"/>
        <v>2</v>
      </c>
      <c r="O1596" t="str">
        <f t="shared" si="222"/>
        <v>Feb</v>
      </c>
      <c r="P1596" t="str">
        <f t="shared" si="223"/>
        <v>Q1</v>
      </c>
      <c r="Q1596" t="str">
        <f t="shared" si="224"/>
        <v>2021-02</v>
      </c>
    </row>
    <row r="1597" spans="1:17" x14ac:dyDescent="0.35">
      <c r="A1597" s="2">
        <v>45140</v>
      </c>
      <c r="B1597" t="s">
        <v>55</v>
      </c>
      <c r="C1597" t="s">
        <v>29</v>
      </c>
      <c r="D1597" t="s">
        <v>58</v>
      </c>
      <c r="E1597" s="3">
        <v>96034</v>
      </c>
      <c r="F1597" s="3">
        <v>72849</v>
      </c>
      <c r="G1597" t="s">
        <v>35</v>
      </c>
      <c r="H1597" s="3" t="s">
        <v>1630</v>
      </c>
      <c r="I1597" s="3">
        <f t="shared" si="216"/>
        <v>-23185</v>
      </c>
      <c r="J1597" s="4">
        <f t="shared" si="217"/>
        <v>-0.24142491201032967</v>
      </c>
      <c r="K1597" s="5">
        <f t="shared" si="218"/>
        <v>0.75857508798967033</v>
      </c>
      <c r="L1597" s="4" t="str">
        <f t="shared" si="219"/>
        <v>Under Budget</v>
      </c>
      <c r="M1597">
        <f t="shared" si="220"/>
        <v>2023</v>
      </c>
      <c r="N1597">
        <f t="shared" si="221"/>
        <v>8</v>
      </c>
      <c r="O1597" t="str">
        <f t="shared" si="222"/>
        <v>Aug</v>
      </c>
      <c r="P1597" t="str">
        <f t="shared" si="223"/>
        <v>Q3</v>
      </c>
      <c r="Q1597" t="str">
        <f t="shared" si="224"/>
        <v>2023-08</v>
      </c>
    </row>
    <row r="1598" spans="1:17" x14ac:dyDescent="0.35">
      <c r="A1598" s="2">
        <v>44539</v>
      </c>
      <c r="B1598" t="s">
        <v>23</v>
      </c>
      <c r="C1598" t="s">
        <v>19</v>
      </c>
      <c r="D1598" t="s">
        <v>58</v>
      </c>
      <c r="E1598" s="3">
        <v>95567</v>
      </c>
      <c r="F1598" s="3">
        <v>71698</v>
      </c>
      <c r="G1598" t="s">
        <v>26</v>
      </c>
      <c r="H1598" s="3" t="s">
        <v>1631</v>
      </c>
      <c r="I1598" s="3">
        <f t="shared" si="216"/>
        <v>-23869</v>
      </c>
      <c r="J1598" s="4">
        <f t="shared" si="217"/>
        <v>-0.24976194711563615</v>
      </c>
      <c r="K1598" s="5">
        <f t="shared" si="218"/>
        <v>0.75023805288436385</v>
      </c>
      <c r="L1598" s="4" t="str">
        <f t="shared" si="219"/>
        <v>Under Budget</v>
      </c>
      <c r="M1598">
        <f t="shared" si="220"/>
        <v>2021</v>
      </c>
      <c r="N1598">
        <f t="shared" si="221"/>
        <v>12</v>
      </c>
      <c r="O1598" t="str">
        <f t="shared" si="222"/>
        <v>Dec</v>
      </c>
      <c r="P1598" t="str">
        <f t="shared" si="223"/>
        <v>Q4</v>
      </c>
      <c r="Q1598" t="str">
        <f t="shared" si="224"/>
        <v>2021-12</v>
      </c>
    </row>
    <row r="1599" spans="1:17" x14ac:dyDescent="0.35">
      <c r="A1599" s="2">
        <v>44694</v>
      </c>
      <c r="B1599" t="s">
        <v>18</v>
      </c>
      <c r="C1599" t="s">
        <v>29</v>
      </c>
      <c r="D1599" t="s">
        <v>58</v>
      </c>
      <c r="E1599" s="3">
        <v>50677</v>
      </c>
      <c r="F1599" s="3">
        <v>82585</v>
      </c>
      <c r="G1599" t="s">
        <v>35</v>
      </c>
      <c r="H1599" s="3" t="s">
        <v>1632</v>
      </c>
      <c r="I1599" s="3">
        <f t="shared" si="216"/>
        <v>31908</v>
      </c>
      <c r="J1599" s="4">
        <f t="shared" si="217"/>
        <v>0.6296347455453164</v>
      </c>
      <c r="K1599" s="5">
        <f t="shared" si="218"/>
        <v>1.6296347455453164</v>
      </c>
      <c r="L1599" s="4" t="str">
        <f t="shared" si="219"/>
        <v>Over Budget</v>
      </c>
      <c r="M1599">
        <f t="shared" si="220"/>
        <v>2022</v>
      </c>
      <c r="N1599">
        <f t="shared" si="221"/>
        <v>5</v>
      </c>
      <c r="O1599" t="str">
        <f t="shared" si="222"/>
        <v>May</v>
      </c>
      <c r="P1599" t="str">
        <f t="shared" si="223"/>
        <v>Q2</v>
      </c>
      <c r="Q1599" t="str">
        <f t="shared" si="224"/>
        <v>2022-05</v>
      </c>
    </row>
    <row r="1600" spans="1:17" x14ac:dyDescent="0.35">
      <c r="A1600" s="2">
        <v>44560</v>
      </c>
      <c r="B1600" t="s">
        <v>55</v>
      </c>
      <c r="C1600" t="s">
        <v>29</v>
      </c>
      <c r="D1600" t="s">
        <v>58</v>
      </c>
      <c r="E1600" s="3">
        <v>78402</v>
      </c>
      <c r="F1600" s="3">
        <v>19992</v>
      </c>
      <c r="G1600" t="s">
        <v>35</v>
      </c>
      <c r="H1600" s="3" t="s">
        <v>1633</v>
      </c>
      <c r="I1600" s="3">
        <f t="shared" si="216"/>
        <v>-58410</v>
      </c>
      <c r="J1600" s="4">
        <f t="shared" si="217"/>
        <v>-0.74500650493609855</v>
      </c>
      <c r="K1600" s="5">
        <f t="shared" si="218"/>
        <v>0.25499349506390145</v>
      </c>
      <c r="L1600" s="4" t="str">
        <f t="shared" si="219"/>
        <v>Under Budget</v>
      </c>
      <c r="M1600">
        <f t="shared" si="220"/>
        <v>2021</v>
      </c>
      <c r="N1600">
        <f t="shared" si="221"/>
        <v>12</v>
      </c>
      <c r="O1600" t="str">
        <f t="shared" si="222"/>
        <v>Dec</v>
      </c>
      <c r="P1600" t="str">
        <f t="shared" si="223"/>
        <v>Q4</v>
      </c>
      <c r="Q1600" t="str">
        <f t="shared" si="224"/>
        <v>2021-12</v>
      </c>
    </row>
    <row r="1601" spans="1:17" x14ac:dyDescent="0.35">
      <c r="A1601" s="2">
        <v>45087</v>
      </c>
      <c r="B1601" t="s">
        <v>18</v>
      </c>
      <c r="C1601" t="s">
        <v>19</v>
      </c>
      <c r="D1601" t="s">
        <v>30</v>
      </c>
      <c r="E1601" s="3">
        <v>108104</v>
      </c>
      <c r="F1601" s="3">
        <v>136939</v>
      </c>
      <c r="G1601" t="s">
        <v>32</v>
      </c>
      <c r="H1601" s="3" t="s">
        <v>1634</v>
      </c>
      <c r="I1601" s="3">
        <f t="shared" si="216"/>
        <v>28835</v>
      </c>
      <c r="J1601" s="4">
        <f t="shared" si="217"/>
        <v>0.26673388588766372</v>
      </c>
      <c r="K1601" s="5">
        <f t="shared" si="218"/>
        <v>1.2667338858876638</v>
      </c>
      <c r="L1601" s="4" t="str">
        <f t="shared" si="219"/>
        <v>Over Budget</v>
      </c>
      <c r="M1601">
        <f t="shared" si="220"/>
        <v>2023</v>
      </c>
      <c r="N1601">
        <f t="shared" si="221"/>
        <v>6</v>
      </c>
      <c r="O1601" t="str">
        <f t="shared" si="222"/>
        <v>Jun</v>
      </c>
      <c r="P1601" t="str">
        <f t="shared" si="223"/>
        <v>Q2</v>
      </c>
      <c r="Q1601" t="str">
        <f t="shared" si="224"/>
        <v>2023-06</v>
      </c>
    </row>
    <row r="1602" spans="1:17" x14ac:dyDescent="0.35">
      <c r="A1602" s="2">
        <v>44623</v>
      </c>
      <c r="B1602" t="s">
        <v>55</v>
      </c>
      <c r="C1602" t="s">
        <v>43</v>
      </c>
      <c r="D1602" t="s">
        <v>25</v>
      </c>
      <c r="E1602" s="3">
        <v>32291</v>
      </c>
      <c r="F1602" s="3">
        <v>97166</v>
      </c>
      <c r="G1602" t="s">
        <v>26</v>
      </c>
      <c r="H1602" s="3" t="s">
        <v>1635</v>
      </c>
      <c r="I1602" s="3">
        <f t="shared" si="216"/>
        <v>64875</v>
      </c>
      <c r="J1602" s="4">
        <f t="shared" si="217"/>
        <v>2.0090737357158339</v>
      </c>
      <c r="K1602" s="5">
        <f t="shared" si="218"/>
        <v>3.0090737357158339</v>
      </c>
      <c r="L1602" s="4" t="str">
        <f t="shared" si="219"/>
        <v>Over Budget</v>
      </c>
      <c r="M1602">
        <f t="shared" si="220"/>
        <v>2022</v>
      </c>
      <c r="N1602">
        <f t="shared" si="221"/>
        <v>3</v>
      </c>
      <c r="O1602" t="str">
        <f t="shared" si="222"/>
        <v>Mar</v>
      </c>
      <c r="P1602" t="str">
        <f t="shared" si="223"/>
        <v>Q1</v>
      </c>
      <c r="Q1602" t="str">
        <f t="shared" si="224"/>
        <v>2022-03</v>
      </c>
    </row>
    <row r="1603" spans="1:17" x14ac:dyDescent="0.35">
      <c r="A1603" s="2">
        <v>45201</v>
      </c>
      <c r="B1603" t="s">
        <v>55</v>
      </c>
      <c r="C1603" t="s">
        <v>43</v>
      </c>
      <c r="D1603" t="s">
        <v>25</v>
      </c>
      <c r="E1603" s="3">
        <v>38497</v>
      </c>
      <c r="F1603" s="3">
        <v>87597</v>
      </c>
      <c r="G1603" t="s">
        <v>21</v>
      </c>
      <c r="H1603" s="3" t="s">
        <v>1636</v>
      </c>
      <c r="I1603" s="3">
        <f t="shared" si="216"/>
        <v>49100</v>
      </c>
      <c r="J1603" s="4">
        <f t="shared" si="217"/>
        <v>1.2754240590175858</v>
      </c>
      <c r="K1603" s="5">
        <f t="shared" si="218"/>
        <v>2.2754240590175856</v>
      </c>
      <c r="L1603" s="4" t="str">
        <f t="shared" si="219"/>
        <v>Over Budget</v>
      </c>
      <c r="M1603">
        <f t="shared" si="220"/>
        <v>2023</v>
      </c>
      <c r="N1603">
        <f t="shared" si="221"/>
        <v>10</v>
      </c>
      <c r="O1603" t="str">
        <f t="shared" si="222"/>
        <v>Oct</v>
      </c>
      <c r="P1603" t="str">
        <f t="shared" si="223"/>
        <v>Q4</v>
      </c>
      <c r="Q1603" t="str">
        <f t="shared" si="224"/>
        <v>2023-10</v>
      </c>
    </row>
    <row r="1604" spans="1:17" x14ac:dyDescent="0.35">
      <c r="A1604" s="2">
        <v>44217</v>
      </c>
      <c r="B1604" t="s">
        <v>23</v>
      </c>
      <c r="C1604" t="s">
        <v>24</v>
      </c>
      <c r="D1604" t="s">
        <v>58</v>
      </c>
      <c r="E1604" s="3">
        <v>125135</v>
      </c>
      <c r="F1604" s="3">
        <v>153584</v>
      </c>
      <c r="G1604" t="s">
        <v>35</v>
      </c>
      <c r="H1604" s="3" t="s">
        <v>1637</v>
      </c>
      <c r="I1604" s="3">
        <f t="shared" si="216"/>
        <v>28449</v>
      </c>
      <c r="J1604" s="4">
        <f t="shared" si="217"/>
        <v>0.22734646581691773</v>
      </c>
      <c r="K1604" s="5">
        <f t="shared" si="218"/>
        <v>1.2273464658169178</v>
      </c>
      <c r="L1604" s="4" t="str">
        <f t="shared" si="219"/>
        <v>Over Budget</v>
      </c>
      <c r="M1604">
        <f t="shared" si="220"/>
        <v>2021</v>
      </c>
      <c r="N1604">
        <f t="shared" si="221"/>
        <v>1</v>
      </c>
      <c r="O1604" t="str">
        <f t="shared" si="222"/>
        <v>Jan</v>
      </c>
      <c r="P1604" t="str">
        <f t="shared" si="223"/>
        <v>Q1</v>
      </c>
      <c r="Q1604" t="str">
        <f t="shared" si="224"/>
        <v>2021-01</v>
      </c>
    </row>
    <row r="1605" spans="1:17" x14ac:dyDescent="0.35">
      <c r="A1605" s="2">
        <v>44603</v>
      </c>
      <c r="B1605" t="s">
        <v>55</v>
      </c>
      <c r="C1605" t="s">
        <v>29</v>
      </c>
      <c r="D1605" t="s">
        <v>25</v>
      </c>
      <c r="E1605" s="3">
        <v>41969</v>
      </c>
      <c r="F1605" s="3">
        <v>165504</v>
      </c>
      <c r="G1605" t="s">
        <v>32</v>
      </c>
      <c r="H1605" s="3" t="s">
        <v>1638</v>
      </c>
      <c r="I1605" s="3">
        <f t="shared" ref="I1605:I1668" si="225">F1605-E1605</f>
        <v>123535</v>
      </c>
      <c r="J1605" s="4">
        <f t="shared" ref="J1605:J1668" si="226">IFERROR(I1605/E1605,0)</f>
        <v>2.9434820939264696</v>
      </c>
      <c r="K1605" s="5">
        <f t="shared" ref="K1605:K1668" si="227">IFERROR(F1605/E1605,0)</f>
        <v>3.9434820939264696</v>
      </c>
      <c r="L1605" s="4" t="str">
        <f t="shared" ref="L1605:L1668" si="228">IF(I1605&gt;0,"Over Budget",IF(I1605&lt;0,"Under Budget","On Budget"))</f>
        <v>Over Budget</v>
      </c>
      <c r="M1605">
        <f t="shared" ref="M1605:M1668" si="229">YEAR(A1605)</f>
        <v>2022</v>
      </c>
      <c r="N1605">
        <f t="shared" ref="N1605:N1668" si="230">MONTH(A1605)</f>
        <v>2</v>
      </c>
      <c r="O1605" t="str">
        <f t="shared" ref="O1605:O1668" si="231">TEXT(A1605,"mmm")</f>
        <v>Feb</v>
      </c>
      <c r="P1605" t="str">
        <f t="shared" ref="P1605:P1668" si="232">"Q"&amp;ROUNDUP(MONTH(A1605)/3,0)</f>
        <v>Q1</v>
      </c>
      <c r="Q1605" t="str">
        <f t="shared" ref="Q1605:Q1668" si="233">TEXT(A1605,"yyyy-mm")</f>
        <v>2022-02</v>
      </c>
    </row>
    <row r="1606" spans="1:17" x14ac:dyDescent="0.35">
      <c r="A1606" s="2">
        <v>44815</v>
      </c>
      <c r="B1606" t="s">
        <v>18</v>
      </c>
      <c r="C1606" t="s">
        <v>23</v>
      </c>
      <c r="D1606" t="s">
        <v>20</v>
      </c>
      <c r="E1606" s="3">
        <v>40245</v>
      </c>
      <c r="F1606" s="3">
        <v>151491</v>
      </c>
      <c r="G1606" t="s">
        <v>32</v>
      </c>
      <c r="H1606" s="3" t="s">
        <v>1639</v>
      </c>
      <c r="I1606" s="3">
        <f t="shared" si="225"/>
        <v>111246</v>
      </c>
      <c r="J1606" s="4">
        <f t="shared" si="226"/>
        <v>2.7642191576593365</v>
      </c>
      <c r="K1606" s="5">
        <f t="shared" si="227"/>
        <v>3.7642191576593365</v>
      </c>
      <c r="L1606" s="4" t="str">
        <f t="shared" si="228"/>
        <v>Over Budget</v>
      </c>
      <c r="M1606">
        <f t="shared" si="229"/>
        <v>2022</v>
      </c>
      <c r="N1606">
        <f t="shared" si="230"/>
        <v>9</v>
      </c>
      <c r="O1606" t="str">
        <f t="shared" si="231"/>
        <v>Sep</v>
      </c>
      <c r="P1606" t="str">
        <f t="shared" si="232"/>
        <v>Q3</v>
      </c>
      <c r="Q1606" t="str">
        <f t="shared" si="233"/>
        <v>2022-09</v>
      </c>
    </row>
    <row r="1607" spans="1:17" x14ac:dyDescent="0.35">
      <c r="A1607" s="2">
        <v>45211</v>
      </c>
      <c r="B1607" t="s">
        <v>23</v>
      </c>
      <c r="C1607" t="s">
        <v>24</v>
      </c>
      <c r="D1607" t="s">
        <v>20</v>
      </c>
      <c r="E1607" s="3">
        <v>63312</v>
      </c>
      <c r="F1607" s="3">
        <v>89187</v>
      </c>
      <c r="G1607" t="s">
        <v>35</v>
      </c>
      <c r="H1607" s="3" t="s">
        <v>1640</v>
      </c>
      <c r="I1607" s="3">
        <f t="shared" si="225"/>
        <v>25875</v>
      </c>
      <c r="J1607" s="4">
        <f t="shared" si="226"/>
        <v>0.40869029567854437</v>
      </c>
      <c r="K1607" s="5">
        <f t="shared" si="227"/>
        <v>1.4086902956785443</v>
      </c>
      <c r="L1607" s="4" t="str">
        <f t="shared" si="228"/>
        <v>Over Budget</v>
      </c>
      <c r="M1607">
        <f t="shared" si="229"/>
        <v>2023</v>
      </c>
      <c r="N1607">
        <f t="shared" si="230"/>
        <v>10</v>
      </c>
      <c r="O1607" t="str">
        <f t="shared" si="231"/>
        <v>Oct</v>
      </c>
      <c r="P1607" t="str">
        <f t="shared" si="232"/>
        <v>Q4</v>
      </c>
      <c r="Q1607" t="str">
        <f t="shared" si="233"/>
        <v>2023-10</v>
      </c>
    </row>
    <row r="1608" spans="1:17" x14ac:dyDescent="0.35">
      <c r="A1608" s="2">
        <v>44532</v>
      </c>
      <c r="B1608" t="s">
        <v>28</v>
      </c>
      <c r="C1608" t="s">
        <v>43</v>
      </c>
      <c r="D1608" t="s">
        <v>25</v>
      </c>
      <c r="E1608" s="3">
        <v>18267</v>
      </c>
      <c r="F1608" s="3">
        <v>36338</v>
      </c>
      <c r="G1608" t="s">
        <v>32</v>
      </c>
      <c r="H1608" s="3" t="s">
        <v>1641</v>
      </c>
      <c r="I1608" s="3">
        <f t="shared" si="225"/>
        <v>18071</v>
      </c>
      <c r="J1608" s="4">
        <f t="shared" si="226"/>
        <v>0.98927026879071545</v>
      </c>
      <c r="K1608" s="5">
        <f t="shared" si="227"/>
        <v>1.9892702687907156</v>
      </c>
      <c r="L1608" s="4" t="str">
        <f t="shared" si="228"/>
        <v>Over Budget</v>
      </c>
      <c r="M1608">
        <f t="shared" si="229"/>
        <v>2021</v>
      </c>
      <c r="N1608">
        <f t="shared" si="230"/>
        <v>12</v>
      </c>
      <c r="O1608" t="str">
        <f t="shared" si="231"/>
        <v>Dec</v>
      </c>
      <c r="P1608" t="str">
        <f t="shared" si="232"/>
        <v>Q4</v>
      </c>
      <c r="Q1608" t="str">
        <f t="shared" si="233"/>
        <v>2021-12</v>
      </c>
    </row>
    <row r="1609" spans="1:17" x14ac:dyDescent="0.35">
      <c r="A1609" s="2">
        <v>44595</v>
      </c>
      <c r="B1609" t="s">
        <v>18</v>
      </c>
      <c r="C1609" t="s">
        <v>43</v>
      </c>
      <c r="D1609" t="s">
        <v>58</v>
      </c>
      <c r="E1609" s="3">
        <v>49812</v>
      </c>
      <c r="F1609" s="3">
        <v>31929</v>
      </c>
      <c r="G1609" t="s">
        <v>32</v>
      </c>
      <c r="H1609" s="3" t="s">
        <v>1642</v>
      </c>
      <c r="I1609" s="3">
        <f t="shared" si="225"/>
        <v>-17883</v>
      </c>
      <c r="J1609" s="4">
        <f t="shared" si="226"/>
        <v>-0.359009877138039</v>
      </c>
      <c r="K1609" s="5">
        <f t="shared" si="227"/>
        <v>0.640990122861961</v>
      </c>
      <c r="L1609" s="4" t="str">
        <f t="shared" si="228"/>
        <v>Under Budget</v>
      </c>
      <c r="M1609">
        <f t="shared" si="229"/>
        <v>2022</v>
      </c>
      <c r="N1609">
        <f t="shared" si="230"/>
        <v>2</v>
      </c>
      <c r="O1609" t="str">
        <f t="shared" si="231"/>
        <v>Feb</v>
      </c>
      <c r="P1609" t="str">
        <f t="shared" si="232"/>
        <v>Q1</v>
      </c>
      <c r="Q1609" t="str">
        <f t="shared" si="233"/>
        <v>2022-02</v>
      </c>
    </row>
    <row r="1610" spans="1:17" x14ac:dyDescent="0.35">
      <c r="A1610" s="2">
        <v>44989</v>
      </c>
      <c r="B1610" t="s">
        <v>28</v>
      </c>
      <c r="C1610" t="s">
        <v>34</v>
      </c>
      <c r="D1610" t="s">
        <v>39</v>
      </c>
      <c r="E1610" s="3">
        <v>144847</v>
      </c>
      <c r="F1610" s="3">
        <v>60600</v>
      </c>
      <c r="G1610" t="s">
        <v>35</v>
      </c>
      <c r="H1610" s="3" t="s">
        <v>1643</v>
      </c>
      <c r="I1610" s="3">
        <f t="shared" si="225"/>
        <v>-84247</v>
      </c>
      <c r="J1610" s="4">
        <f t="shared" si="226"/>
        <v>-0.58162751040753347</v>
      </c>
      <c r="K1610" s="5">
        <f t="shared" si="227"/>
        <v>0.41837248959246653</v>
      </c>
      <c r="L1610" s="4" t="str">
        <f t="shared" si="228"/>
        <v>Under Budget</v>
      </c>
      <c r="M1610">
        <f t="shared" si="229"/>
        <v>2023</v>
      </c>
      <c r="N1610">
        <f t="shared" si="230"/>
        <v>3</v>
      </c>
      <c r="O1610" t="str">
        <f t="shared" si="231"/>
        <v>Mar</v>
      </c>
      <c r="P1610" t="str">
        <f t="shared" si="232"/>
        <v>Q1</v>
      </c>
      <c r="Q1610" t="str">
        <f t="shared" si="233"/>
        <v>2023-03</v>
      </c>
    </row>
    <row r="1611" spans="1:17" x14ac:dyDescent="0.35">
      <c r="A1611" s="2">
        <v>44911</v>
      </c>
      <c r="B1611" t="s">
        <v>41</v>
      </c>
      <c r="C1611" t="s">
        <v>24</v>
      </c>
      <c r="D1611" t="s">
        <v>58</v>
      </c>
      <c r="E1611" s="3">
        <v>135562</v>
      </c>
      <c r="F1611" s="3">
        <v>104740</v>
      </c>
      <c r="G1611" t="s">
        <v>21</v>
      </c>
      <c r="H1611" s="3" t="s">
        <v>1644</v>
      </c>
      <c r="I1611" s="3">
        <f t="shared" si="225"/>
        <v>-30822</v>
      </c>
      <c r="J1611" s="4">
        <f t="shared" si="226"/>
        <v>-0.22736460069931103</v>
      </c>
      <c r="K1611" s="5">
        <f t="shared" si="227"/>
        <v>0.77263539930068903</v>
      </c>
      <c r="L1611" s="4" t="str">
        <f t="shared" si="228"/>
        <v>Under Budget</v>
      </c>
      <c r="M1611">
        <f t="shared" si="229"/>
        <v>2022</v>
      </c>
      <c r="N1611">
        <f t="shared" si="230"/>
        <v>12</v>
      </c>
      <c r="O1611" t="str">
        <f t="shared" si="231"/>
        <v>Dec</v>
      </c>
      <c r="P1611" t="str">
        <f t="shared" si="232"/>
        <v>Q4</v>
      </c>
      <c r="Q1611" t="str">
        <f t="shared" si="233"/>
        <v>2022-12</v>
      </c>
    </row>
    <row r="1612" spans="1:17" x14ac:dyDescent="0.35">
      <c r="A1612" s="2">
        <v>44247</v>
      </c>
      <c r="B1612" t="s">
        <v>23</v>
      </c>
      <c r="C1612" t="s">
        <v>43</v>
      </c>
      <c r="D1612" t="s">
        <v>30</v>
      </c>
      <c r="E1612" s="3">
        <v>86924</v>
      </c>
      <c r="F1612" s="3">
        <v>130510</v>
      </c>
      <c r="G1612" t="s">
        <v>35</v>
      </c>
      <c r="H1612" s="3" t="s">
        <v>1645</v>
      </c>
      <c r="I1612" s="3">
        <f t="shared" si="225"/>
        <v>43586</v>
      </c>
      <c r="J1612" s="4">
        <f t="shared" si="226"/>
        <v>0.50142653352353783</v>
      </c>
      <c r="K1612" s="5">
        <f t="shared" si="227"/>
        <v>1.5014265335235377</v>
      </c>
      <c r="L1612" s="4" t="str">
        <f t="shared" si="228"/>
        <v>Over Budget</v>
      </c>
      <c r="M1612">
        <f t="shared" si="229"/>
        <v>2021</v>
      </c>
      <c r="N1612">
        <f t="shared" si="230"/>
        <v>2</v>
      </c>
      <c r="O1612" t="str">
        <f t="shared" si="231"/>
        <v>Feb</v>
      </c>
      <c r="P1612" t="str">
        <f t="shared" si="232"/>
        <v>Q1</v>
      </c>
      <c r="Q1612" t="str">
        <f t="shared" si="233"/>
        <v>2021-02</v>
      </c>
    </row>
    <row r="1613" spans="1:17" x14ac:dyDescent="0.35">
      <c r="A1613" s="2">
        <v>44520</v>
      </c>
      <c r="B1613" t="s">
        <v>41</v>
      </c>
      <c r="C1613" t="s">
        <v>19</v>
      </c>
      <c r="D1613" t="s">
        <v>39</v>
      </c>
      <c r="E1613" s="3">
        <v>35875</v>
      </c>
      <c r="F1613" s="3">
        <v>57729</v>
      </c>
      <c r="G1613" t="s">
        <v>26</v>
      </c>
      <c r="H1613" s="3" t="s">
        <v>1646</v>
      </c>
      <c r="I1613" s="3">
        <f t="shared" si="225"/>
        <v>21854</v>
      </c>
      <c r="J1613" s="4">
        <f t="shared" si="226"/>
        <v>0.60917073170731706</v>
      </c>
      <c r="K1613" s="5">
        <f t="shared" si="227"/>
        <v>1.6091707317073172</v>
      </c>
      <c r="L1613" s="4" t="str">
        <f t="shared" si="228"/>
        <v>Over Budget</v>
      </c>
      <c r="M1613">
        <f t="shared" si="229"/>
        <v>2021</v>
      </c>
      <c r="N1613">
        <f t="shared" si="230"/>
        <v>11</v>
      </c>
      <c r="O1613" t="str">
        <f t="shared" si="231"/>
        <v>Nov</v>
      </c>
      <c r="P1613" t="str">
        <f t="shared" si="232"/>
        <v>Q4</v>
      </c>
      <c r="Q1613" t="str">
        <f t="shared" si="233"/>
        <v>2021-11</v>
      </c>
    </row>
    <row r="1614" spans="1:17" x14ac:dyDescent="0.35">
      <c r="A1614" s="2">
        <v>44985</v>
      </c>
      <c r="B1614" t="s">
        <v>23</v>
      </c>
      <c r="C1614" t="s">
        <v>34</v>
      </c>
      <c r="D1614" t="s">
        <v>30</v>
      </c>
      <c r="E1614" s="3">
        <v>105803</v>
      </c>
      <c r="F1614" s="3">
        <v>46284</v>
      </c>
      <c r="G1614" t="s">
        <v>35</v>
      </c>
      <c r="H1614" s="3" t="s">
        <v>1647</v>
      </c>
      <c r="I1614" s="3">
        <f t="shared" si="225"/>
        <v>-59519</v>
      </c>
      <c r="J1614" s="4">
        <f t="shared" si="226"/>
        <v>-0.56254548547772742</v>
      </c>
      <c r="K1614" s="5">
        <f t="shared" si="227"/>
        <v>0.43745451452227252</v>
      </c>
      <c r="L1614" s="4" t="str">
        <f t="shared" si="228"/>
        <v>Under Budget</v>
      </c>
      <c r="M1614">
        <f t="shared" si="229"/>
        <v>2023</v>
      </c>
      <c r="N1614">
        <f t="shared" si="230"/>
        <v>2</v>
      </c>
      <c r="O1614" t="str">
        <f t="shared" si="231"/>
        <v>Feb</v>
      </c>
      <c r="P1614" t="str">
        <f t="shared" si="232"/>
        <v>Q1</v>
      </c>
      <c r="Q1614" t="str">
        <f t="shared" si="233"/>
        <v>2023-02</v>
      </c>
    </row>
    <row r="1615" spans="1:17" x14ac:dyDescent="0.35">
      <c r="A1615" s="2">
        <v>44337</v>
      </c>
      <c r="B1615" t="s">
        <v>23</v>
      </c>
      <c r="C1615" t="s">
        <v>23</v>
      </c>
      <c r="D1615" t="s">
        <v>25</v>
      </c>
      <c r="E1615" s="3">
        <v>57589</v>
      </c>
      <c r="F1615" s="3">
        <v>59674</v>
      </c>
      <c r="G1615" t="s">
        <v>35</v>
      </c>
      <c r="H1615" s="3" t="s">
        <v>1648</v>
      </c>
      <c r="I1615" s="3">
        <f t="shared" si="225"/>
        <v>2085</v>
      </c>
      <c r="J1615" s="4">
        <f t="shared" si="226"/>
        <v>3.6204830783656598E-2</v>
      </c>
      <c r="K1615" s="5">
        <f t="shared" si="227"/>
        <v>1.0362048307836567</v>
      </c>
      <c r="L1615" s="4" t="str">
        <f t="shared" si="228"/>
        <v>Over Budget</v>
      </c>
      <c r="M1615">
        <f t="shared" si="229"/>
        <v>2021</v>
      </c>
      <c r="N1615">
        <f t="shared" si="230"/>
        <v>5</v>
      </c>
      <c r="O1615" t="str">
        <f t="shared" si="231"/>
        <v>May</v>
      </c>
      <c r="P1615" t="str">
        <f t="shared" si="232"/>
        <v>Q2</v>
      </c>
      <c r="Q1615" t="str">
        <f t="shared" si="233"/>
        <v>2021-05</v>
      </c>
    </row>
    <row r="1616" spans="1:17" x14ac:dyDescent="0.35">
      <c r="A1616" s="2">
        <v>44666</v>
      </c>
      <c r="B1616" t="s">
        <v>18</v>
      </c>
      <c r="C1616" t="s">
        <v>34</v>
      </c>
      <c r="D1616" t="s">
        <v>30</v>
      </c>
      <c r="E1616" s="3">
        <v>13534</v>
      </c>
      <c r="F1616" s="3">
        <v>69964</v>
      </c>
      <c r="G1616" t="s">
        <v>21</v>
      </c>
      <c r="H1616" s="3" t="s">
        <v>1649</v>
      </c>
      <c r="I1616" s="3">
        <f t="shared" si="225"/>
        <v>56430</v>
      </c>
      <c r="J1616" s="4">
        <f t="shared" si="226"/>
        <v>4.1694990394561842</v>
      </c>
      <c r="K1616" s="5">
        <f t="shared" si="227"/>
        <v>5.1694990394561842</v>
      </c>
      <c r="L1616" s="4" t="str">
        <f t="shared" si="228"/>
        <v>Over Budget</v>
      </c>
      <c r="M1616">
        <f t="shared" si="229"/>
        <v>2022</v>
      </c>
      <c r="N1616">
        <f t="shared" si="230"/>
        <v>4</v>
      </c>
      <c r="O1616" t="str">
        <f t="shared" si="231"/>
        <v>Apr</v>
      </c>
      <c r="P1616" t="str">
        <f t="shared" si="232"/>
        <v>Q2</v>
      </c>
      <c r="Q1616" t="str">
        <f t="shared" si="233"/>
        <v>2022-04</v>
      </c>
    </row>
    <row r="1617" spans="1:17" x14ac:dyDescent="0.35">
      <c r="A1617" s="2">
        <v>44983</v>
      </c>
      <c r="B1617" t="s">
        <v>28</v>
      </c>
      <c r="C1617" t="s">
        <v>29</v>
      </c>
      <c r="D1617" t="s">
        <v>25</v>
      </c>
      <c r="E1617" s="3">
        <v>71807</v>
      </c>
      <c r="F1617" s="3">
        <v>46461</v>
      </c>
      <c r="G1617" t="s">
        <v>35</v>
      </c>
      <c r="H1617" s="3" t="s">
        <v>1650</v>
      </c>
      <c r="I1617" s="3">
        <f t="shared" si="225"/>
        <v>-25346</v>
      </c>
      <c r="J1617" s="4">
        <f t="shared" si="226"/>
        <v>-0.35297394404445248</v>
      </c>
      <c r="K1617" s="5">
        <f t="shared" si="227"/>
        <v>0.64702605595554752</v>
      </c>
      <c r="L1617" s="4" t="str">
        <f t="shared" si="228"/>
        <v>Under Budget</v>
      </c>
      <c r="M1617">
        <f t="shared" si="229"/>
        <v>2023</v>
      </c>
      <c r="N1617">
        <f t="shared" si="230"/>
        <v>2</v>
      </c>
      <c r="O1617" t="str">
        <f t="shared" si="231"/>
        <v>Feb</v>
      </c>
      <c r="P1617" t="str">
        <f t="shared" si="232"/>
        <v>Q1</v>
      </c>
      <c r="Q1617" t="str">
        <f t="shared" si="233"/>
        <v>2023-02</v>
      </c>
    </row>
    <row r="1618" spans="1:17" x14ac:dyDescent="0.35">
      <c r="A1618" s="2">
        <v>45160</v>
      </c>
      <c r="B1618" t="s">
        <v>23</v>
      </c>
      <c r="C1618" t="s">
        <v>29</v>
      </c>
      <c r="D1618" t="s">
        <v>30</v>
      </c>
      <c r="E1618" s="3">
        <v>61670</v>
      </c>
      <c r="F1618" s="3">
        <v>73581</v>
      </c>
      <c r="G1618" t="s">
        <v>35</v>
      </c>
      <c r="H1618" s="3" t="s">
        <v>1651</v>
      </c>
      <c r="I1618" s="3">
        <f t="shared" si="225"/>
        <v>11911</v>
      </c>
      <c r="J1618" s="4">
        <f t="shared" si="226"/>
        <v>0.19314091130209177</v>
      </c>
      <c r="K1618" s="5">
        <f t="shared" si="227"/>
        <v>1.1931409113020919</v>
      </c>
      <c r="L1618" s="4" t="str">
        <f t="shared" si="228"/>
        <v>Over Budget</v>
      </c>
      <c r="M1618">
        <f t="shared" si="229"/>
        <v>2023</v>
      </c>
      <c r="N1618">
        <f t="shared" si="230"/>
        <v>8</v>
      </c>
      <c r="O1618" t="str">
        <f t="shared" si="231"/>
        <v>Aug</v>
      </c>
      <c r="P1618" t="str">
        <f t="shared" si="232"/>
        <v>Q3</v>
      </c>
      <c r="Q1618" t="str">
        <f t="shared" si="233"/>
        <v>2023-08</v>
      </c>
    </row>
    <row r="1619" spans="1:17" x14ac:dyDescent="0.35">
      <c r="A1619" s="2">
        <v>45204</v>
      </c>
      <c r="B1619" t="s">
        <v>28</v>
      </c>
      <c r="C1619" t="s">
        <v>23</v>
      </c>
      <c r="D1619" t="s">
        <v>39</v>
      </c>
      <c r="E1619" s="3">
        <v>85465</v>
      </c>
      <c r="F1619" s="3">
        <v>18126</v>
      </c>
      <c r="G1619" t="s">
        <v>32</v>
      </c>
      <c r="H1619" s="3" t="s">
        <v>1652</v>
      </c>
      <c r="I1619" s="3">
        <f t="shared" si="225"/>
        <v>-67339</v>
      </c>
      <c r="J1619" s="4">
        <f t="shared" si="226"/>
        <v>-0.78791318083425965</v>
      </c>
      <c r="K1619" s="5">
        <f t="shared" si="227"/>
        <v>0.21208681916574035</v>
      </c>
      <c r="L1619" s="4" t="str">
        <f t="shared" si="228"/>
        <v>Under Budget</v>
      </c>
      <c r="M1619">
        <f t="shared" si="229"/>
        <v>2023</v>
      </c>
      <c r="N1619">
        <f t="shared" si="230"/>
        <v>10</v>
      </c>
      <c r="O1619" t="str">
        <f t="shared" si="231"/>
        <v>Oct</v>
      </c>
      <c r="P1619" t="str">
        <f t="shared" si="232"/>
        <v>Q4</v>
      </c>
      <c r="Q1619" t="str">
        <f t="shared" si="233"/>
        <v>2023-10</v>
      </c>
    </row>
    <row r="1620" spans="1:17" x14ac:dyDescent="0.35">
      <c r="A1620" s="2">
        <v>44569</v>
      </c>
      <c r="B1620" t="s">
        <v>23</v>
      </c>
      <c r="C1620" t="s">
        <v>19</v>
      </c>
      <c r="D1620" t="s">
        <v>30</v>
      </c>
      <c r="E1620" s="3">
        <v>64720</v>
      </c>
      <c r="F1620" s="3">
        <v>46492</v>
      </c>
      <c r="G1620" t="s">
        <v>35</v>
      </c>
      <c r="H1620" s="3" t="s">
        <v>1653</v>
      </c>
      <c r="I1620" s="3">
        <f t="shared" si="225"/>
        <v>-18228</v>
      </c>
      <c r="J1620" s="4">
        <f t="shared" si="226"/>
        <v>-0.28164400494437575</v>
      </c>
      <c r="K1620" s="5">
        <f t="shared" si="227"/>
        <v>0.7183559950556242</v>
      </c>
      <c r="L1620" s="4" t="str">
        <f t="shared" si="228"/>
        <v>Under Budget</v>
      </c>
      <c r="M1620">
        <f t="shared" si="229"/>
        <v>2022</v>
      </c>
      <c r="N1620">
        <f t="shared" si="230"/>
        <v>1</v>
      </c>
      <c r="O1620" t="str">
        <f t="shared" si="231"/>
        <v>Jan</v>
      </c>
      <c r="P1620" t="str">
        <f t="shared" si="232"/>
        <v>Q1</v>
      </c>
      <c r="Q1620" t="str">
        <f t="shared" si="233"/>
        <v>2022-01</v>
      </c>
    </row>
    <row r="1621" spans="1:17" x14ac:dyDescent="0.35">
      <c r="A1621" s="2">
        <v>44690</v>
      </c>
      <c r="B1621" t="s">
        <v>28</v>
      </c>
      <c r="C1621" t="s">
        <v>23</v>
      </c>
      <c r="D1621" t="s">
        <v>58</v>
      </c>
      <c r="E1621" s="3">
        <v>107619</v>
      </c>
      <c r="F1621" s="3">
        <v>107284</v>
      </c>
      <c r="G1621" t="s">
        <v>21</v>
      </c>
      <c r="H1621" s="3" t="s">
        <v>1654</v>
      </c>
      <c r="I1621" s="3">
        <f t="shared" si="225"/>
        <v>-335</v>
      </c>
      <c r="J1621" s="4">
        <f t="shared" si="226"/>
        <v>-3.1128332357669183E-3</v>
      </c>
      <c r="K1621" s="5">
        <f t="shared" si="227"/>
        <v>0.99688716676423306</v>
      </c>
      <c r="L1621" s="4" t="str">
        <f t="shared" si="228"/>
        <v>Under Budget</v>
      </c>
      <c r="M1621">
        <f t="shared" si="229"/>
        <v>2022</v>
      </c>
      <c r="N1621">
        <f t="shared" si="230"/>
        <v>5</v>
      </c>
      <c r="O1621" t="str">
        <f t="shared" si="231"/>
        <v>May</v>
      </c>
      <c r="P1621" t="str">
        <f t="shared" si="232"/>
        <v>Q2</v>
      </c>
      <c r="Q1621" t="str">
        <f t="shared" si="233"/>
        <v>2022-05</v>
      </c>
    </row>
    <row r="1622" spans="1:17" x14ac:dyDescent="0.35">
      <c r="A1622" s="2">
        <v>44947</v>
      </c>
      <c r="B1622" t="s">
        <v>41</v>
      </c>
      <c r="C1622" t="s">
        <v>24</v>
      </c>
      <c r="D1622" t="s">
        <v>25</v>
      </c>
      <c r="E1622" s="3">
        <v>13739</v>
      </c>
      <c r="F1622" s="3">
        <v>161003</v>
      </c>
      <c r="G1622" t="s">
        <v>32</v>
      </c>
      <c r="H1622" s="3" t="s">
        <v>1655</v>
      </c>
      <c r="I1622" s="3">
        <f t="shared" si="225"/>
        <v>147264</v>
      </c>
      <c r="J1622" s="4">
        <f t="shared" si="226"/>
        <v>10.718684038139603</v>
      </c>
      <c r="K1622" s="5">
        <f t="shared" si="227"/>
        <v>11.718684038139603</v>
      </c>
      <c r="L1622" s="4" t="str">
        <f t="shared" si="228"/>
        <v>Over Budget</v>
      </c>
      <c r="M1622">
        <f t="shared" si="229"/>
        <v>2023</v>
      </c>
      <c r="N1622">
        <f t="shared" si="230"/>
        <v>1</v>
      </c>
      <c r="O1622" t="str">
        <f t="shared" si="231"/>
        <v>Jan</v>
      </c>
      <c r="P1622" t="str">
        <f t="shared" si="232"/>
        <v>Q1</v>
      </c>
      <c r="Q1622" t="str">
        <f t="shared" si="233"/>
        <v>2023-01</v>
      </c>
    </row>
    <row r="1623" spans="1:17" x14ac:dyDescent="0.35">
      <c r="A1623" s="2">
        <v>44487</v>
      </c>
      <c r="B1623" t="s">
        <v>18</v>
      </c>
      <c r="C1623" t="s">
        <v>23</v>
      </c>
      <c r="D1623" t="s">
        <v>20</v>
      </c>
      <c r="E1623" s="3">
        <v>43107</v>
      </c>
      <c r="F1623" s="3">
        <v>76830</v>
      </c>
      <c r="G1623" t="s">
        <v>35</v>
      </c>
      <c r="H1623" s="3" t="s">
        <v>1656</v>
      </c>
      <c r="I1623" s="3">
        <f t="shared" si="225"/>
        <v>33723</v>
      </c>
      <c r="J1623" s="4">
        <f t="shared" si="226"/>
        <v>0.78230913772705124</v>
      </c>
      <c r="K1623" s="5">
        <f t="shared" si="227"/>
        <v>1.7823091377270512</v>
      </c>
      <c r="L1623" s="4" t="str">
        <f t="shared" si="228"/>
        <v>Over Budget</v>
      </c>
      <c r="M1623">
        <f t="shared" si="229"/>
        <v>2021</v>
      </c>
      <c r="N1623">
        <f t="shared" si="230"/>
        <v>10</v>
      </c>
      <c r="O1623" t="str">
        <f t="shared" si="231"/>
        <v>Oct</v>
      </c>
      <c r="P1623" t="str">
        <f t="shared" si="232"/>
        <v>Q4</v>
      </c>
      <c r="Q1623" t="str">
        <f t="shared" si="233"/>
        <v>2021-10</v>
      </c>
    </row>
    <row r="1624" spans="1:17" x14ac:dyDescent="0.35">
      <c r="A1624" s="2">
        <v>44302</v>
      </c>
      <c r="B1624" t="s">
        <v>23</v>
      </c>
      <c r="C1624" t="s">
        <v>23</v>
      </c>
      <c r="D1624" t="s">
        <v>30</v>
      </c>
      <c r="E1624" s="3">
        <v>143934</v>
      </c>
      <c r="F1624" s="3">
        <v>67414</v>
      </c>
      <c r="G1624" t="s">
        <v>32</v>
      </c>
      <c r="H1624" s="3" t="s">
        <v>1657</v>
      </c>
      <c r="I1624" s="3">
        <f t="shared" si="225"/>
        <v>-76520</v>
      </c>
      <c r="J1624" s="4">
        <f t="shared" si="226"/>
        <v>-0.5316325538093849</v>
      </c>
      <c r="K1624" s="5">
        <f t="shared" si="227"/>
        <v>0.46836744619061516</v>
      </c>
      <c r="L1624" s="4" t="str">
        <f t="shared" si="228"/>
        <v>Under Budget</v>
      </c>
      <c r="M1624">
        <f t="shared" si="229"/>
        <v>2021</v>
      </c>
      <c r="N1624">
        <f t="shared" si="230"/>
        <v>4</v>
      </c>
      <c r="O1624" t="str">
        <f t="shared" si="231"/>
        <v>Apr</v>
      </c>
      <c r="P1624" t="str">
        <f t="shared" si="232"/>
        <v>Q2</v>
      </c>
      <c r="Q1624" t="str">
        <f t="shared" si="233"/>
        <v>2021-04</v>
      </c>
    </row>
    <row r="1625" spans="1:17" x14ac:dyDescent="0.35">
      <c r="A1625" s="2">
        <v>44866</v>
      </c>
      <c r="B1625" t="s">
        <v>37</v>
      </c>
      <c r="C1625" t="s">
        <v>34</v>
      </c>
      <c r="D1625" t="s">
        <v>25</v>
      </c>
      <c r="E1625" s="3">
        <v>92533</v>
      </c>
      <c r="F1625" s="3">
        <v>128676</v>
      </c>
      <c r="G1625" t="s">
        <v>26</v>
      </c>
      <c r="H1625" s="3" t="s">
        <v>1658</v>
      </c>
      <c r="I1625" s="3">
        <f t="shared" si="225"/>
        <v>36143</v>
      </c>
      <c r="J1625" s="4">
        <f t="shared" si="226"/>
        <v>0.39059578744880202</v>
      </c>
      <c r="K1625" s="5">
        <f t="shared" si="227"/>
        <v>1.390595787448802</v>
      </c>
      <c r="L1625" s="4" t="str">
        <f t="shared" si="228"/>
        <v>Over Budget</v>
      </c>
      <c r="M1625">
        <f t="shared" si="229"/>
        <v>2022</v>
      </c>
      <c r="N1625">
        <f t="shared" si="230"/>
        <v>11</v>
      </c>
      <c r="O1625" t="str">
        <f t="shared" si="231"/>
        <v>Nov</v>
      </c>
      <c r="P1625" t="str">
        <f t="shared" si="232"/>
        <v>Q4</v>
      </c>
      <c r="Q1625" t="str">
        <f t="shared" si="233"/>
        <v>2022-11</v>
      </c>
    </row>
    <row r="1626" spans="1:17" x14ac:dyDescent="0.35">
      <c r="A1626" s="2">
        <v>44198</v>
      </c>
      <c r="B1626" t="s">
        <v>28</v>
      </c>
      <c r="C1626" t="s">
        <v>19</v>
      </c>
      <c r="D1626" t="s">
        <v>20</v>
      </c>
      <c r="E1626" s="3">
        <v>27487</v>
      </c>
      <c r="F1626" s="3">
        <v>124802</v>
      </c>
      <c r="G1626" t="s">
        <v>35</v>
      </c>
      <c r="H1626" s="3" t="s">
        <v>1659</v>
      </c>
      <c r="I1626" s="3">
        <f t="shared" si="225"/>
        <v>97315</v>
      </c>
      <c r="J1626" s="4">
        <f t="shared" si="226"/>
        <v>3.5404009167970312</v>
      </c>
      <c r="K1626" s="5">
        <f t="shared" si="227"/>
        <v>4.5404009167970312</v>
      </c>
      <c r="L1626" s="4" t="str">
        <f t="shared" si="228"/>
        <v>Over Budget</v>
      </c>
      <c r="M1626">
        <f t="shared" si="229"/>
        <v>2021</v>
      </c>
      <c r="N1626">
        <f t="shared" si="230"/>
        <v>1</v>
      </c>
      <c r="O1626" t="str">
        <f t="shared" si="231"/>
        <v>Jan</v>
      </c>
      <c r="P1626" t="str">
        <f t="shared" si="232"/>
        <v>Q1</v>
      </c>
      <c r="Q1626" t="str">
        <f t="shared" si="233"/>
        <v>2021-01</v>
      </c>
    </row>
    <row r="1627" spans="1:17" x14ac:dyDescent="0.35">
      <c r="A1627" s="2">
        <v>44785</v>
      </c>
      <c r="B1627" t="s">
        <v>28</v>
      </c>
      <c r="C1627" t="s">
        <v>23</v>
      </c>
      <c r="D1627" t="s">
        <v>25</v>
      </c>
      <c r="E1627" s="3">
        <v>38353</v>
      </c>
      <c r="F1627" s="3">
        <v>65969</v>
      </c>
      <c r="G1627" t="s">
        <v>35</v>
      </c>
      <c r="H1627" s="3" t="s">
        <v>1660</v>
      </c>
      <c r="I1627" s="3">
        <f t="shared" si="225"/>
        <v>27616</v>
      </c>
      <c r="J1627" s="4">
        <f t="shared" si="226"/>
        <v>0.72004797538654086</v>
      </c>
      <c r="K1627" s="5">
        <f t="shared" si="227"/>
        <v>1.7200479753865408</v>
      </c>
      <c r="L1627" s="4" t="str">
        <f t="shared" si="228"/>
        <v>Over Budget</v>
      </c>
      <c r="M1627">
        <f t="shared" si="229"/>
        <v>2022</v>
      </c>
      <c r="N1627">
        <f t="shared" si="230"/>
        <v>8</v>
      </c>
      <c r="O1627" t="str">
        <f t="shared" si="231"/>
        <v>Aug</v>
      </c>
      <c r="P1627" t="str">
        <f t="shared" si="232"/>
        <v>Q3</v>
      </c>
      <c r="Q1627" t="str">
        <f t="shared" si="233"/>
        <v>2022-08</v>
      </c>
    </row>
    <row r="1628" spans="1:17" x14ac:dyDescent="0.35">
      <c r="A1628" s="2">
        <v>44840</v>
      </c>
      <c r="B1628" t="s">
        <v>37</v>
      </c>
      <c r="C1628" t="s">
        <v>24</v>
      </c>
      <c r="D1628" t="s">
        <v>25</v>
      </c>
      <c r="E1628" s="3">
        <v>18984</v>
      </c>
      <c r="F1628" s="3">
        <v>27938</v>
      </c>
      <c r="G1628" t="s">
        <v>32</v>
      </c>
      <c r="H1628" s="3" t="s">
        <v>1661</v>
      </c>
      <c r="I1628" s="3">
        <f t="shared" si="225"/>
        <v>8954</v>
      </c>
      <c r="J1628" s="4">
        <f t="shared" si="226"/>
        <v>0.47166034555415087</v>
      </c>
      <c r="K1628" s="5">
        <f t="shared" si="227"/>
        <v>1.4716603455541508</v>
      </c>
      <c r="L1628" s="4" t="str">
        <f t="shared" si="228"/>
        <v>Over Budget</v>
      </c>
      <c r="M1628">
        <f t="shared" si="229"/>
        <v>2022</v>
      </c>
      <c r="N1628">
        <f t="shared" si="230"/>
        <v>10</v>
      </c>
      <c r="O1628" t="str">
        <f t="shared" si="231"/>
        <v>Oct</v>
      </c>
      <c r="P1628" t="str">
        <f t="shared" si="232"/>
        <v>Q4</v>
      </c>
      <c r="Q1628" t="str">
        <f t="shared" si="233"/>
        <v>2022-10</v>
      </c>
    </row>
    <row r="1629" spans="1:17" x14ac:dyDescent="0.35">
      <c r="A1629" s="2">
        <v>44286</v>
      </c>
      <c r="B1629" t="s">
        <v>18</v>
      </c>
      <c r="C1629" t="s">
        <v>34</v>
      </c>
      <c r="D1629" t="s">
        <v>20</v>
      </c>
      <c r="E1629" s="3">
        <v>33130</v>
      </c>
      <c r="F1629" s="3">
        <v>146801</v>
      </c>
      <c r="G1629" t="s">
        <v>35</v>
      </c>
      <c r="H1629" s="3" t="s">
        <v>1662</v>
      </c>
      <c r="I1629" s="3">
        <f t="shared" si="225"/>
        <v>113671</v>
      </c>
      <c r="J1629" s="4">
        <f t="shared" si="226"/>
        <v>3.4310594627226081</v>
      </c>
      <c r="K1629" s="5">
        <f t="shared" si="227"/>
        <v>4.4310594627226081</v>
      </c>
      <c r="L1629" s="4" t="str">
        <f t="shared" si="228"/>
        <v>Over Budget</v>
      </c>
      <c r="M1629">
        <f t="shared" si="229"/>
        <v>2021</v>
      </c>
      <c r="N1629">
        <f t="shared" si="230"/>
        <v>3</v>
      </c>
      <c r="O1629" t="str">
        <f t="shared" si="231"/>
        <v>Mar</v>
      </c>
      <c r="P1629" t="str">
        <f t="shared" si="232"/>
        <v>Q1</v>
      </c>
      <c r="Q1629" t="str">
        <f t="shared" si="233"/>
        <v>2021-03</v>
      </c>
    </row>
    <row r="1630" spans="1:17" x14ac:dyDescent="0.35">
      <c r="A1630" s="2">
        <v>44546</v>
      </c>
      <c r="B1630" t="s">
        <v>28</v>
      </c>
      <c r="C1630" t="s">
        <v>19</v>
      </c>
      <c r="D1630" t="s">
        <v>20</v>
      </c>
      <c r="E1630" s="3">
        <v>83794</v>
      </c>
      <c r="F1630" s="3">
        <v>110347</v>
      </c>
      <c r="G1630" t="s">
        <v>35</v>
      </c>
      <c r="H1630" s="3" t="s">
        <v>1663</v>
      </c>
      <c r="I1630" s="3">
        <f t="shared" si="225"/>
        <v>26553</v>
      </c>
      <c r="J1630" s="4">
        <f t="shared" si="226"/>
        <v>0.31688426378977014</v>
      </c>
      <c r="K1630" s="5">
        <f t="shared" si="227"/>
        <v>1.3168842637897702</v>
      </c>
      <c r="L1630" s="4" t="str">
        <f t="shared" si="228"/>
        <v>Over Budget</v>
      </c>
      <c r="M1630">
        <f t="shared" si="229"/>
        <v>2021</v>
      </c>
      <c r="N1630">
        <f t="shared" si="230"/>
        <v>12</v>
      </c>
      <c r="O1630" t="str">
        <f t="shared" si="231"/>
        <v>Dec</v>
      </c>
      <c r="P1630" t="str">
        <f t="shared" si="232"/>
        <v>Q4</v>
      </c>
      <c r="Q1630" t="str">
        <f t="shared" si="233"/>
        <v>2021-12</v>
      </c>
    </row>
    <row r="1631" spans="1:17" x14ac:dyDescent="0.35">
      <c r="A1631" s="2">
        <v>45259</v>
      </c>
      <c r="B1631" t="s">
        <v>18</v>
      </c>
      <c r="C1631" t="s">
        <v>19</v>
      </c>
      <c r="D1631" t="s">
        <v>39</v>
      </c>
      <c r="E1631" s="3">
        <v>50080</v>
      </c>
      <c r="F1631" s="3">
        <v>83738</v>
      </c>
      <c r="G1631" t="s">
        <v>21</v>
      </c>
      <c r="H1631" s="3" t="s">
        <v>1664</v>
      </c>
      <c r="I1631" s="3">
        <f t="shared" si="225"/>
        <v>33658</v>
      </c>
      <c r="J1631" s="4">
        <f t="shared" si="226"/>
        <v>0.67208466453674121</v>
      </c>
      <c r="K1631" s="5">
        <f t="shared" si="227"/>
        <v>1.6720846645367413</v>
      </c>
      <c r="L1631" s="4" t="str">
        <f t="shared" si="228"/>
        <v>Over Budget</v>
      </c>
      <c r="M1631">
        <f t="shared" si="229"/>
        <v>2023</v>
      </c>
      <c r="N1631">
        <f t="shared" si="230"/>
        <v>11</v>
      </c>
      <c r="O1631" t="str">
        <f t="shared" si="231"/>
        <v>Nov</v>
      </c>
      <c r="P1631" t="str">
        <f t="shared" si="232"/>
        <v>Q4</v>
      </c>
      <c r="Q1631" t="str">
        <f t="shared" si="233"/>
        <v>2023-11</v>
      </c>
    </row>
    <row r="1632" spans="1:17" x14ac:dyDescent="0.35">
      <c r="A1632" s="2">
        <v>45105</v>
      </c>
      <c r="B1632" t="s">
        <v>28</v>
      </c>
      <c r="C1632" t="s">
        <v>43</v>
      </c>
      <c r="D1632" t="s">
        <v>30</v>
      </c>
      <c r="E1632" s="3">
        <v>22839</v>
      </c>
      <c r="F1632" s="3">
        <v>117089</v>
      </c>
      <c r="G1632" t="s">
        <v>35</v>
      </c>
      <c r="H1632" s="3" t="s">
        <v>1665</v>
      </c>
      <c r="I1632" s="3">
        <f t="shared" si="225"/>
        <v>94250</v>
      </c>
      <c r="J1632" s="4">
        <f t="shared" si="226"/>
        <v>4.1267130785060644</v>
      </c>
      <c r="K1632" s="5">
        <f t="shared" si="227"/>
        <v>5.1267130785060644</v>
      </c>
      <c r="L1632" s="4" t="str">
        <f t="shared" si="228"/>
        <v>Over Budget</v>
      </c>
      <c r="M1632">
        <f t="shared" si="229"/>
        <v>2023</v>
      </c>
      <c r="N1632">
        <f t="shared" si="230"/>
        <v>6</v>
      </c>
      <c r="O1632" t="str">
        <f t="shared" si="231"/>
        <v>Jun</v>
      </c>
      <c r="P1632" t="str">
        <f t="shared" si="232"/>
        <v>Q2</v>
      </c>
      <c r="Q1632" t="str">
        <f t="shared" si="233"/>
        <v>2023-06</v>
      </c>
    </row>
    <row r="1633" spans="1:17" x14ac:dyDescent="0.35">
      <c r="A1633" s="2">
        <v>44355</v>
      </c>
      <c r="B1633" t="s">
        <v>55</v>
      </c>
      <c r="C1633" t="s">
        <v>29</v>
      </c>
      <c r="D1633" t="s">
        <v>30</v>
      </c>
      <c r="E1633" s="3">
        <v>108874</v>
      </c>
      <c r="F1633" s="3">
        <v>14951</v>
      </c>
      <c r="G1633" t="s">
        <v>21</v>
      </c>
      <c r="H1633" s="3" t="s">
        <v>1666</v>
      </c>
      <c r="I1633" s="3">
        <f t="shared" si="225"/>
        <v>-93923</v>
      </c>
      <c r="J1633" s="4">
        <f t="shared" si="226"/>
        <v>-0.86267612102062941</v>
      </c>
      <c r="K1633" s="5">
        <f t="shared" si="227"/>
        <v>0.13732387897937065</v>
      </c>
      <c r="L1633" s="4" t="str">
        <f t="shared" si="228"/>
        <v>Under Budget</v>
      </c>
      <c r="M1633">
        <f t="shared" si="229"/>
        <v>2021</v>
      </c>
      <c r="N1633">
        <f t="shared" si="230"/>
        <v>6</v>
      </c>
      <c r="O1633" t="str">
        <f t="shared" si="231"/>
        <v>Jun</v>
      </c>
      <c r="P1633" t="str">
        <f t="shared" si="232"/>
        <v>Q2</v>
      </c>
      <c r="Q1633" t="str">
        <f t="shared" si="233"/>
        <v>2021-06</v>
      </c>
    </row>
    <row r="1634" spans="1:17" x14ac:dyDescent="0.35">
      <c r="A1634" s="2">
        <v>45155</v>
      </c>
      <c r="B1634" t="s">
        <v>28</v>
      </c>
      <c r="C1634" t="s">
        <v>24</v>
      </c>
      <c r="D1634" t="s">
        <v>25</v>
      </c>
      <c r="E1634" s="3">
        <v>51499</v>
      </c>
      <c r="F1634" s="3">
        <v>90172</v>
      </c>
      <c r="G1634" t="s">
        <v>26</v>
      </c>
      <c r="H1634" s="3" t="s">
        <v>1667</v>
      </c>
      <c r="I1634" s="3">
        <f t="shared" si="225"/>
        <v>38673</v>
      </c>
      <c r="J1634" s="4">
        <f t="shared" si="226"/>
        <v>0.75094662032272474</v>
      </c>
      <c r="K1634" s="5">
        <f t="shared" si="227"/>
        <v>1.7509466203227246</v>
      </c>
      <c r="L1634" s="4" t="str">
        <f t="shared" si="228"/>
        <v>Over Budget</v>
      </c>
      <c r="M1634">
        <f t="shared" si="229"/>
        <v>2023</v>
      </c>
      <c r="N1634">
        <f t="shared" si="230"/>
        <v>8</v>
      </c>
      <c r="O1634" t="str">
        <f t="shared" si="231"/>
        <v>Aug</v>
      </c>
      <c r="P1634" t="str">
        <f t="shared" si="232"/>
        <v>Q3</v>
      </c>
      <c r="Q1634" t="str">
        <f t="shared" si="233"/>
        <v>2023-08</v>
      </c>
    </row>
    <row r="1635" spans="1:17" x14ac:dyDescent="0.35">
      <c r="A1635" s="2">
        <v>44508</v>
      </c>
      <c r="B1635" t="s">
        <v>55</v>
      </c>
      <c r="C1635" t="s">
        <v>29</v>
      </c>
      <c r="D1635" t="s">
        <v>58</v>
      </c>
      <c r="E1635" s="3">
        <v>140094</v>
      </c>
      <c r="F1635" s="3">
        <v>161156</v>
      </c>
      <c r="G1635" t="s">
        <v>26</v>
      </c>
      <c r="H1635" s="3" t="s">
        <v>1668</v>
      </c>
      <c r="I1635" s="3">
        <f t="shared" si="225"/>
        <v>21062</v>
      </c>
      <c r="J1635" s="4">
        <f t="shared" si="226"/>
        <v>0.15034191328679317</v>
      </c>
      <c r="K1635" s="5">
        <f t="shared" si="227"/>
        <v>1.1503419132867931</v>
      </c>
      <c r="L1635" s="4" t="str">
        <f t="shared" si="228"/>
        <v>Over Budget</v>
      </c>
      <c r="M1635">
        <f t="shared" si="229"/>
        <v>2021</v>
      </c>
      <c r="N1635">
        <f t="shared" si="230"/>
        <v>11</v>
      </c>
      <c r="O1635" t="str">
        <f t="shared" si="231"/>
        <v>Nov</v>
      </c>
      <c r="P1635" t="str">
        <f t="shared" si="232"/>
        <v>Q4</v>
      </c>
      <c r="Q1635" t="str">
        <f t="shared" si="233"/>
        <v>2021-11</v>
      </c>
    </row>
    <row r="1636" spans="1:17" x14ac:dyDescent="0.35">
      <c r="A1636" s="2">
        <v>44641</v>
      </c>
      <c r="B1636" t="s">
        <v>23</v>
      </c>
      <c r="C1636" t="s">
        <v>34</v>
      </c>
      <c r="D1636" t="s">
        <v>58</v>
      </c>
      <c r="E1636" s="3">
        <v>146428</v>
      </c>
      <c r="F1636" s="3">
        <v>145368</v>
      </c>
      <c r="G1636" t="s">
        <v>32</v>
      </c>
      <c r="H1636" s="3" t="s">
        <v>1669</v>
      </c>
      <c r="I1636" s="3">
        <f t="shared" si="225"/>
        <v>-1060</v>
      </c>
      <c r="J1636" s="4">
        <f t="shared" si="226"/>
        <v>-7.2390526402054253E-3</v>
      </c>
      <c r="K1636" s="5">
        <f t="shared" si="227"/>
        <v>0.99276094735979459</v>
      </c>
      <c r="L1636" s="4" t="str">
        <f t="shared" si="228"/>
        <v>Under Budget</v>
      </c>
      <c r="M1636">
        <f t="shared" si="229"/>
        <v>2022</v>
      </c>
      <c r="N1636">
        <f t="shared" si="230"/>
        <v>3</v>
      </c>
      <c r="O1636" t="str">
        <f t="shared" si="231"/>
        <v>Mar</v>
      </c>
      <c r="P1636" t="str">
        <f t="shared" si="232"/>
        <v>Q1</v>
      </c>
      <c r="Q1636" t="str">
        <f t="shared" si="233"/>
        <v>2022-03</v>
      </c>
    </row>
    <row r="1637" spans="1:17" x14ac:dyDescent="0.35">
      <c r="A1637" s="2">
        <v>44494</v>
      </c>
      <c r="B1637" t="s">
        <v>18</v>
      </c>
      <c r="C1637" t="s">
        <v>34</v>
      </c>
      <c r="D1637" t="s">
        <v>25</v>
      </c>
      <c r="E1637" s="3">
        <v>92036</v>
      </c>
      <c r="F1637" s="3">
        <v>153098</v>
      </c>
      <c r="G1637" t="s">
        <v>32</v>
      </c>
      <c r="H1637" s="3" t="s">
        <v>1670</v>
      </c>
      <c r="I1637" s="3">
        <f t="shared" si="225"/>
        <v>61062</v>
      </c>
      <c r="J1637" s="4">
        <f t="shared" si="226"/>
        <v>0.66345777739145551</v>
      </c>
      <c r="K1637" s="5">
        <f t="shared" si="227"/>
        <v>1.6634577773914556</v>
      </c>
      <c r="L1637" s="4" t="str">
        <f t="shared" si="228"/>
        <v>Over Budget</v>
      </c>
      <c r="M1637">
        <f t="shared" si="229"/>
        <v>2021</v>
      </c>
      <c r="N1637">
        <f t="shared" si="230"/>
        <v>10</v>
      </c>
      <c r="O1637" t="str">
        <f t="shared" si="231"/>
        <v>Oct</v>
      </c>
      <c r="P1637" t="str">
        <f t="shared" si="232"/>
        <v>Q4</v>
      </c>
      <c r="Q1637" t="str">
        <f t="shared" si="233"/>
        <v>2021-10</v>
      </c>
    </row>
    <row r="1638" spans="1:17" x14ac:dyDescent="0.35">
      <c r="A1638" s="2">
        <v>45148</v>
      </c>
      <c r="B1638" t="s">
        <v>28</v>
      </c>
      <c r="C1638" t="s">
        <v>24</v>
      </c>
      <c r="D1638" t="s">
        <v>39</v>
      </c>
      <c r="E1638" s="3">
        <v>85926</v>
      </c>
      <c r="F1638" s="3">
        <v>137563</v>
      </c>
      <c r="G1638" t="s">
        <v>32</v>
      </c>
      <c r="H1638" s="3" t="s">
        <v>1671</v>
      </c>
      <c r="I1638" s="3">
        <f t="shared" si="225"/>
        <v>51637</v>
      </c>
      <c r="J1638" s="4">
        <f t="shared" si="226"/>
        <v>0.60094732676954588</v>
      </c>
      <c r="K1638" s="5">
        <f t="shared" si="227"/>
        <v>1.600947326769546</v>
      </c>
      <c r="L1638" s="4" t="str">
        <f t="shared" si="228"/>
        <v>Over Budget</v>
      </c>
      <c r="M1638">
        <f t="shared" si="229"/>
        <v>2023</v>
      </c>
      <c r="N1638">
        <f t="shared" si="230"/>
        <v>8</v>
      </c>
      <c r="O1638" t="str">
        <f t="shared" si="231"/>
        <v>Aug</v>
      </c>
      <c r="P1638" t="str">
        <f t="shared" si="232"/>
        <v>Q3</v>
      </c>
      <c r="Q1638" t="str">
        <f t="shared" si="233"/>
        <v>2023-08</v>
      </c>
    </row>
    <row r="1639" spans="1:17" x14ac:dyDescent="0.35">
      <c r="A1639" s="2">
        <v>44232</v>
      </c>
      <c r="B1639" t="s">
        <v>41</v>
      </c>
      <c r="C1639" t="s">
        <v>19</v>
      </c>
      <c r="D1639" t="s">
        <v>20</v>
      </c>
      <c r="E1639" s="3">
        <v>39778</v>
      </c>
      <c r="F1639" s="3">
        <v>133296</v>
      </c>
      <c r="G1639" t="s">
        <v>32</v>
      </c>
      <c r="H1639" s="3" t="s">
        <v>1672</v>
      </c>
      <c r="I1639" s="3">
        <f t="shared" si="225"/>
        <v>93518</v>
      </c>
      <c r="J1639" s="4">
        <f t="shared" si="226"/>
        <v>2.3509980391170999</v>
      </c>
      <c r="K1639" s="5">
        <f t="shared" si="227"/>
        <v>3.3509980391170999</v>
      </c>
      <c r="L1639" s="4" t="str">
        <f t="shared" si="228"/>
        <v>Over Budget</v>
      </c>
      <c r="M1639">
        <f t="shared" si="229"/>
        <v>2021</v>
      </c>
      <c r="N1639">
        <f t="shared" si="230"/>
        <v>2</v>
      </c>
      <c r="O1639" t="str">
        <f t="shared" si="231"/>
        <v>Feb</v>
      </c>
      <c r="P1639" t="str">
        <f t="shared" si="232"/>
        <v>Q1</v>
      </c>
      <c r="Q1639" t="str">
        <f t="shared" si="233"/>
        <v>2021-02</v>
      </c>
    </row>
    <row r="1640" spans="1:17" x14ac:dyDescent="0.35">
      <c r="A1640" s="2">
        <v>44755</v>
      </c>
      <c r="B1640" t="s">
        <v>41</v>
      </c>
      <c r="C1640" t="s">
        <v>23</v>
      </c>
      <c r="D1640" t="s">
        <v>25</v>
      </c>
      <c r="E1640" s="3">
        <v>115528</v>
      </c>
      <c r="F1640" s="3">
        <v>127351</v>
      </c>
      <c r="G1640" t="s">
        <v>35</v>
      </c>
      <c r="H1640" s="3" t="s">
        <v>1673</v>
      </c>
      <c r="I1640" s="3">
        <f t="shared" si="225"/>
        <v>11823</v>
      </c>
      <c r="J1640" s="4">
        <f t="shared" si="226"/>
        <v>0.10233882695104217</v>
      </c>
      <c r="K1640" s="5">
        <f t="shared" si="227"/>
        <v>1.1023388269510421</v>
      </c>
      <c r="L1640" s="4" t="str">
        <f t="shared" si="228"/>
        <v>Over Budget</v>
      </c>
      <c r="M1640">
        <f t="shared" si="229"/>
        <v>2022</v>
      </c>
      <c r="N1640">
        <f t="shared" si="230"/>
        <v>7</v>
      </c>
      <c r="O1640" t="str">
        <f t="shared" si="231"/>
        <v>Jul</v>
      </c>
      <c r="P1640" t="str">
        <f t="shared" si="232"/>
        <v>Q3</v>
      </c>
      <c r="Q1640" t="str">
        <f t="shared" si="233"/>
        <v>2022-07</v>
      </c>
    </row>
    <row r="1641" spans="1:17" x14ac:dyDescent="0.35">
      <c r="A1641" s="2">
        <v>45087</v>
      </c>
      <c r="B1641" t="s">
        <v>37</v>
      </c>
      <c r="C1641" t="s">
        <v>24</v>
      </c>
      <c r="D1641" t="s">
        <v>30</v>
      </c>
      <c r="E1641" s="3">
        <v>73192</v>
      </c>
      <c r="F1641" s="3">
        <v>92122</v>
      </c>
      <c r="G1641" t="s">
        <v>21</v>
      </c>
      <c r="H1641" s="3" t="s">
        <v>1674</v>
      </c>
      <c r="I1641" s="3">
        <f t="shared" si="225"/>
        <v>18930</v>
      </c>
      <c r="J1641" s="4">
        <f t="shared" si="226"/>
        <v>0.25863482347797573</v>
      </c>
      <c r="K1641" s="5">
        <f t="shared" si="227"/>
        <v>1.2586348234779758</v>
      </c>
      <c r="L1641" s="4" t="str">
        <f t="shared" si="228"/>
        <v>Over Budget</v>
      </c>
      <c r="M1641">
        <f t="shared" si="229"/>
        <v>2023</v>
      </c>
      <c r="N1641">
        <f t="shared" si="230"/>
        <v>6</v>
      </c>
      <c r="O1641" t="str">
        <f t="shared" si="231"/>
        <v>Jun</v>
      </c>
      <c r="P1641" t="str">
        <f t="shared" si="232"/>
        <v>Q2</v>
      </c>
      <c r="Q1641" t="str">
        <f t="shared" si="233"/>
        <v>2023-06</v>
      </c>
    </row>
    <row r="1642" spans="1:17" x14ac:dyDescent="0.35">
      <c r="A1642" s="2">
        <v>44337</v>
      </c>
      <c r="B1642" t="s">
        <v>41</v>
      </c>
      <c r="C1642" t="s">
        <v>34</v>
      </c>
      <c r="D1642" t="s">
        <v>58</v>
      </c>
      <c r="E1642" s="3">
        <v>95376</v>
      </c>
      <c r="F1642" s="3">
        <v>27225</v>
      </c>
      <c r="G1642" t="s">
        <v>32</v>
      </c>
      <c r="H1642" s="3" t="s">
        <v>1675</v>
      </c>
      <c r="I1642" s="3">
        <f t="shared" si="225"/>
        <v>-68151</v>
      </c>
      <c r="J1642" s="4">
        <f t="shared" si="226"/>
        <v>-0.71455083039758427</v>
      </c>
      <c r="K1642" s="5">
        <f t="shared" si="227"/>
        <v>0.28544916960241568</v>
      </c>
      <c r="L1642" s="4" t="str">
        <f t="shared" si="228"/>
        <v>Under Budget</v>
      </c>
      <c r="M1642">
        <f t="shared" si="229"/>
        <v>2021</v>
      </c>
      <c r="N1642">
        <f t="shared" si="230"/>
        <v>5</v>
      </c>
      <c r="O1642" t="str">
        <f t="shared" si="231"/>
        <v>May</v>
      </c>
      <c r="P1642" t="str">
        <f t="shared" si="232"/>
        <v>Q2</v>
      </c>
      <c r="Q1642" t="str">
        <f t="shared" si="233"/>
        <v>2021-05</v>
      </c>
    </row>
    <row r="1643" spans="1:17" x14ac:dyDescent="0.35">
      <c r="A1643" s="2">
        <v>45083</v>
      </c>
      <c r="B1643" t="s">
        <v>55</v>
      </c>
      <c r="C1643" t="s">
        <v>29</v>
      </c>
      <c r="D1643" t="s">
        <v>58</v>
      </c>
      <c r="E1643" s="3">
        <v>138219</v>
      </c>
      <c r="F1643" s="3">
        <v>41038</v>
      </c>
      <c r="G1643" t="s">
        <v>26</v>
      </c>
      <c r="H1643" s="3" t="s">
        <v>1676</v>
      </c>
      <c r="I1643" s="3">
        <f t="shared" si="225"/>
        <v>-97181</v>
      </c>
      <c r="J1643" s="4">
        <f t="shared" si="226"/>
        <v>-0.70309436474001408</v>
      </c>
      <c r="K1643" s="5">
        <f t="shared" si="227"/>
        <v>0.29690563525998598</v>
      </c>
      <c r="L1643" s="4" t="str">
        <f t="shared" si="228"/>
        <v>Under Budget</v>
      </c>
      <c r="M1643">
        <f t="shared" si="229"/>
        <v>2023</v>
      </c>
      <c r="N1643">
        <f t="shared" si="230"/>
        <v>6</v>
      </c>
      <c r="O1643" t="str">
        <f t="shared" si="231"/>
        <v>Jun</v>
      </c>
      <c r="P1643" t="str">
        <f t="shared" si="232"/>
        <v>Q2</v>
      </c>
      <c r="Q1643" t="str">
        <f t="shared" si="233"/>
        <v>2023-06</v>
      </c>
    </row>
    <row r="1644" spans="1:17" x14ac:dyDescent="0.35">
      <c r="A1644" s="2">
        <v>44922</v>
      </c>
      <c r="B1644" t="s">
        <v>41</v>
      </c>
      <c r="C1644" t="s">
        <v>24</v>
      </c>
      <c r="D1644" t="s">
        <v>58</v>
      </c>
      <c r="E1644" s="3">
        <v>39980</v>
      </c>
      <c r="F1644" s="3">
        <v>93059</v>
      </c>
      <c r="G1644" t="s">
        <v>35</v>
      </c>
      <c r="H1644" s="3" t="s">
        <v>1677</v>
      </c>
      <c r="I1644" s="3">
        <f t="shared" si="225"/>
        <v>53079</v>
      </c>
      <c r="J1644" s="4">
        <f t="shared" si="226"/>
        <v>1.3276388194097049</v>
      </c>
      <c r="K1644" s="5">
        <f t="shared" si="227"/>
        <v>2.3276388194097049</v>
      </c>
      <c r="L1644" s="4" t="str">
        <f t="shared" si="228"/>
        <v>Over Budget</v>
      </c>
      <c r="M1644">
        <f t="shared" si="229"/>
        <v>2022</v>
      </c>
      <c r="N1644">
        <f t="shared" si="230"/>
        <v>12</v>
      </c>
      <c r="O1644" t="str">
        <f t="shared" si="231"/>
        <v>Dec</v>
      </c>
      <c r="P1644" t="str">
        <f t="shared" si="232"/>
        <v>Q4</v>
      </c>
      <c r="Q1644" t="str">
        <f t="shared" si="233"/>
        <v>2022-12</v>
      </c>
    </row>
    <row r="1645" spans="1:17" x14ac:dyDescent="0.35">
      <c r="A1645" s="2">
        <v>45246</v>
      </c>
      <c r="B1645" t="s">
        <v>41</v>
      </c>
      <c r="C1645" t="s">
        <v>19</v>
      </c>
      <c r="D1645" t="s">
        <v>39</v>
      </c>
      <c r="E1645" s="3">
        <v>24065</v>
      </c>
      <c r="F1645" s="3">
        <v>149443</v>
      </c>
      <c r="G1645" t="s">
        <v>21</v>
      </c>
      <c r="H1645" s="3" t="s">
        <v>1678</v>
      </c>
      <c r="I1645" s="3">
        <f t="shared" si="225"/>
        <v>125378</v>
      </c>
      <c r="J1645" s="4">
        <f t="shared" si="226"/>
        <v>5.2099729898192395</v>
      </c>
      <c r="K1645" s="5">
        <f t="shared" si="227"/>
        <v>6.2099729898192395</v>
      </c>
      <c r="L1645" s="4" t="str">
        <f t="shared" si="228"/>
        <v>Over Budget</v>
      </c>
      <c r="M1645">
        <f t="shared" si="229"/>
        <v>2023</v>
      </c>
      <c r="N1645">
        <f t="shared" si="230"/>
        <v>11</v>
      </c>
      <c r="O1645" t="str">
        <f t="shared" si="231"/>
        <v>Nov</v>
      </c>
      <c r="P1645" t="str">
        <f t="shared" si="232"/>
        <v>Q4</v>
      </c>
      <c r="Q1645" t="str">
        <f t="shared" si="233"/>
        <v>2023-11</v>
      </c>
    </row>
    <row r="1646" spans="1:17" x14ac:dyDescent="0.35">
      <c r="A1646" s="2">
        <v>44717</v>
      </c>
      <c r="B1646" t="s">
        <v>41</v>
      </c>
      <c r="C1646" t="s">
        <v>43</v>
      </c>
      <c r="D1646" t="s">
        <v>30</v>
      </c>
      <c r="E1646" s="3">
        <v>135361</v>
      </c>
      <c r="F1646" s="3">
        <v>115340</v>
      </c>
      <c r="G1646" t="s">
        <v>21</v>
      </c>
      <c r="H1646" s="3" t="s">
        <v>1679</v>
      </c>
      <c r="I1646" s="3">
        <f t="shared" si="225"/>
        <v>-20021</v>
      </c>
      <c r="J1646" s="4">
        <f t="shared" si="226"/>
        <v>-0.14790818625748922</v>
      </c>
      <c r="K1646" s="5">
        <f t="shared" si="227"/>
        <v>0.85209181374251075</v>
      </c>
      <c r="L1646" s="4" t="str">
        <f t="shared" si="228"/>
        <v>Under Budget</v>
      </c>
      <c r="M1646">
        <f t="shared" si="229"/>
        <v>2022</v>
      </c>
      <c r="N1646">
        <f t="shared" si="230"/>
        <v>6</v>
      </c>
      <c r="O1646" t="str">
        <f t="shared" si="231"/>
        <v>Jun</v>
      </c>
      <c r="P1646" t="str">
        <f t="shared" si="232"/>
        <v>Q2</v>
      </c>
      <c r="Q1646" t="str">
        <f t="shared" si="233"/>
        <v>2022-06</v>
      </c>
    </row>
    <row r="1647" spans="1:17" x14ac:dyDescent="0.35">
      <c r="A1647" s="2">
        <v>44206</v>
      </c>
      <c r="B1647" t="s">
        <v>28</v>
      </c>
      <c r="C1647" t="s">
        <v>43</v>
      </c>
      <c r="D1647" t="s">
        <v>39</v>
      </c>
      <c r="E1647" s="3">
        <v>20559</v>
      </c>
      <c r="F1647" s="3">
        <v>101965</v>
      </c>
      <c r="G1647" t="s">
        <v>32</v>
      </c>
      <c r="H1647" s="3" t="s">
        <v>1680</v>
      </c>
      <c r="I1647" s="3">
        <f t="shared" si="225"/>
        <v>81406</v>
      </c>
      <c r="J1647" s="4">
        <f t="shared" si="226"/>
        <v>3.9596283865946789</v>
      </c>
      <c r="K1647" s="5">
        <f t="shared" si="227"/>
        <v>4.9596283865946784</v>
      </c>
      <c r="L1647" s="4" t="str">
        <f t="shared" si="228"/>
        <v>Over Budget</v>
      </c>
      <c r="M1647">
        <f t="shared" si="229"/>
        <v>2021</v>
      </c>
      <c r="N1647">
        <f t="shared" si="230"/>
        <v>1</v>
      </c>
      <c r="O1647" t="str">
        <f t="shared" si="231"/>
        <v>Jan</v>
      </c>
      <c r="P1647" t="str">
        <f t="shared" si="232"/>
        <v>Q1</v>
      </c>
      <c r="Q1647" t="str">
        <f t="shared" si="233"/>
        <v>2021-01</v>
      </c>
    </row>
    <row r="1648" spans="1:17" x14ac:dyDescent="0.35">
      <c r="A1648" s="2">
        <v>45180</v>
      </c>
      <c r="B1648" t="s">
        <v>37</v>
      </c>
      <c r="C1648" t="s">
        <v>23</v>
      </c>
      <c r="D1648" t="s">
        <v>20</v>
      </c>
      <c r="E1648" s="3">
        <v>134514</v>
      </c>
      <c r="F1648" s="3">
        <v>77159</v>
      </c>
      <c r="G1648" t="s">
        <v>32</v>
      </c>
      <c r="H1648" s="3" t="s">
        <v>1681</v>
      </c>
      <c r="I1648" s="3">
        <f t="shared" si="225"/>
        <v>-57355</v>
      </c>
      <c r="J1648" s="4">
        <f t="shared" si="226"/>
        <v>-0.42638684449202313</v>
      </c>
      <c r="K1648" s="5">
        <f t="shared" si="227"/>
        <v>0.57361315550797687</v>
      </c>
      <c r="L1648" s="4" t="str">
        <f t="shared" si="228"/>
        <v>Under Budget</v>
      </c>
      <c r="M1648">
        <f t="shared" si="229"/>
        <v>2023</v>
      </c>
      <c r="N1648">
        <f t="shared" si="230"/>
        <v>9</v>
      </c>
      <c r="O1648" t="str">
        <f t="shared" si="231"/>
        <v>Sep</v>
      </c>
      <c r="P1648" t="str">
        <f t="shared" si="232"/>
        <v>Q3</v>
      </c>
      <c r="Q1648" t="str">
        <f t="shared" si="233"/>
        <v>2023-09</v>
      </c>
    </row>
    <row r="1649" spans="1:17" x14ac:dyDescent="0.35">
      <c r="A1649" s="2">
        <v>44574</v>
      </c>
      <c r="B1649" t="s">
        <v>18</v>
      </c>
      <c r="C1649" t="s">
        <v>23</v>
      </c>
      <c r="D1649" t="s">
        <v>25</v>
      </c>
      <c r="E1649" s="3">
        <v>83969</v>
      </c>
      <c r="F1649" s="3">
        <v>94914</v>
      </c>
      <c r="G1649" t="s">
        <v>21</v>
      </c>
      <c r="H1649" s="3" t="s">
        <v>1682</v>
      </c>
      <c r="I1649" s="3">
        <f t="shared" si="225"/>
        <v>10945</v>
      </c>
      <c r="J1649" s="4">
        <f t="shared" si="226"/>
        <v>0.13034572282628112</v>
      </c>
      <c r="K1649" s="5">
        <f t="shared" si="227"/>
        <v>1.1303457228262812</v>
      </c>
      <c r="L1649" s="4" t="str">
        <f t="shared" si="228"/>
        <v>Over Budget</v>
      </c>
      <c r="M1649">
        <f t="shared" si="229"/>
        <v>2022</v>
      </c>
      <c r="N1649">
        <f t="shared" si="230"/>
        <v>1</v>
      </c>
      <c r="O1649" t="str">
        <f t="shared" si="231"/>
        <v>Jan</v>
      </c>
      <c r="P1649" t="str">
        <f t="shared" si="232"/>
        <v>Q1</v>
      </c>
      <c r="Q1649" t="str">
        <f t="shared" si="233"/>
        <v>2022-01</v>
      </c>
    </row>
    <row r="1650" spans="1:17" x14ac:dyDescent="0.35">
      <c r="A1650" s="2">
        <v>44878</v>
      </c>
      <c r="B1650" t="s">
        <v>37</v>
      </c>
      <c r="C1650" t="s">
        <v>19</v>
      </c>
      <c r="D1650" t="s">
        <v>25</v>
      </c>
      <c r="E1650" s="3">
        <v>149728</v>
      </c>
      <c r="F1650" s="3">
        <v>71776</v>
      </c>
      <c r="G1650" t="s">
        <v>26</v>
      </c>
      <c r="H1650" s="3" t="s">
        <v>1683</v>
      </c>
      <c r="I1650" s="3">
        <f t="shared" si="225"/>
        <v>-77952</v>
      </c>
      <c r="J1650" s="4">
        <f t="shared" si="226"/>
        <v>-0.52062406497114766</v>
      </c>
      <c r="K1650" s="5">
        <f t="shared" si="227"/>
        <v>0.47937593502885234</v>
      </c>
      <c r="L1650" s="4" t="str">
        <f t="shared" si="228"/>
        <v>Under Budget</v>
      </c>
      <c r="M1650">
        <f t="shared" si="229"/>
        <v>2022</v>
      </c>
      <c r="N1650">
        <f t="shared" si="230"/>
        <v>11</v>
      </c>
      <c r="O1650" t="str">
        <f t="shared" si="231"/>
        <v>Nov</v>
      </c>
      <c r="P1650" t="str">
        <f t="shared" si="232"/>
        <v>Q4</v>
      </c>
      <c r="Q1650" t="str">
        <f t="shared" si="233"/>
        <v>2022-11</v>
      </c>
    </row>
    <row r="1651" spans="1:17" x14ac:dyDescent="0.35">
      <c r="A1651" s="2">
        <v>44780</v>
      </c>
      <c r="B1651" t="s">
        <v>55</v>
      </c>
      <c r="C1651" t="s">
        <v>29</v>
      </c>
      <c r="D1651" t="s">
        <v>58</v>
      </c>
      <c r="E1651" s="3">
        <v>53210</v>
      </c>
      <c r="F1651" s="3">
        <v>17294</v>
      </c>
      <c r="G1651" t="s">
        <v>32</v>
      </c>
      <c r="H1651" s="3" t="s">
        <v>1684</v>
      </c>
      <c r="I1651" s="3">
        <f t="shared" si="225"/>
        <v>-35916</v>
      </c>
      <c r="J1651" s="4">
        <f t="shared" si="226"/>
        <v>-0.67498590490509303</v>
      </c>
      <c r="K1651" s="5">
        <f t="shared" si="227"/>
        <v>0.32501409509490697</v>
      </c>
      <c r="L1651" s="4" t="str">
        <f t="shared" si="228"/>
        <v>Under Budget</v>
      </c>
      <c r="M1651">
        <f t="shared" si="229"/>
        <v>2022</v>
      </c>
      <c r="N1651">
        <f t="shared" si="230"/>
        <v>8</v>
      </c>
      <c r="O1651" t="str">
        <f t="shared" si="231"/>
        <v>Aug</v>
      </c>
      <c r="P1651" t="str">
        <f t="shared" si="232"/>
        <v>Q3</v>
      </c>
      <c r="Q1651" t="str">
        <f t="shared" si="233"/>
        <v>2022-08</v>
      </c>
    </row>
    <row r="1652" spans="1:17" x14ac:dyDescent="0.35">
      <c r="A1652" s="2">
        <v>44348</v>
      </c>
      <c r="B1652" t="s">
        <v>28</v>
      </c>
      <c r="C1652" t="s">
        <v>23</v>
      </c>
      <c r="D1652" t="s">
        <v>58</v>
      </c>
      <c r="E1652" s="3">
        <v>41477</v>
      </c>
      <c r="F1652" s="3">
        <v>8750</v>
      </c>
      <c r="G1652" t="s">
        <v>21</v>
      </c>
      <c r="H1652" s="3" t="s">
        <v>1685</v>
      </c>
      <c r="I1652" s="3">
        <f t="shared" si="225"/>
        <v>-32727</v>
      </c>
      <c r="J1652" s="4">
        <f t="shared" si="226"/>
        <v>-0.78903970875424934</v>
      </c>
      <c r="K1652" s="5">
        <f t="shared" si="227"/>
        <v>0.21096029124575066</v>
      </c>
      <c r="L1652" s="4" t="str">
        <f t="shared" si="228"/>
        <v>Under Budget</v>
      </c>
      <c r="M1652">
        <f t="shared" si="229"/>
        <v>2021</v>
      </c>
      <c r="N1652">
        <f t="shared" si="230"/>
        <v>6</v>
      </c>
      <c r="O1652" t="str">
        <f t="shared" si="231"/>
        <v>Jun</v>
      </c>
      <c r="P1652" t="str">
        <f t="shared" si="232"/>
        <v>Q2</v>
      </c>
      <c r="Q1652" t="str">
        <f t="shared" si="233"/>
        <v>2021-06</v>
      </c>
    </row>
    <row r="1653" spans="1:17" x14ac:dyDescent="0.35">
      <c r="A1653" s="2">
        <v>44916</v>
      </c>
      <c r="B1653" t="s">
        <v>23</v>
      </c>
      <c r="C1653" t="s">
        <v>43</v>
      </c>
      <c r="D1653" t="s">
        <v>20</v>
      </c>
      <c r="E1653" s="3">
        <v>116111</v>
      </c>
      <c r="F1653" s="3">
        <v>163195</v>
      </c>
      <c r="G1653" t="s">
        <v>35</v>
      </c>
      <c r="H1653" s="3" t="s">
        <v>1686</v>
      </c>
      <c r="I1653" s="3">
        <f t="shared" si="225"/>
        <v>47084</v>
      </c>
      <c r="J1653" s="4">
        <f t="shared" si="226"/>
        <v>0.40550852201772442</v>
      </c>
      <c r="K1653" s="5">
        <f t="shared" si="227"/>
        <v>1.4055085220177244</v>
      </c>
      <c r="L1653" s="4" t="str">
        <f t="shared" si="228"/>
        <v>Over Budget</v>
      </c>
      <c r="M1653">
        <f t="shared" si="229"/>
        <v>2022</v>
      </c>
      <c r="N1653">
        <f t="shared" si="230"/>
        <v>12</v>
      </c>
      <c r="O1653" t="str">
        <f t="shared" si="231"/>
        <v>Dec</v>
      </c>
      <c r="P1653" t="str">
        <f t="shared" si="232"/>
        <v>Q4</v>
      </c>
      <c r="Q1653" t="str">
        <f t="shared" si="233"/>
        <v>2022-12</v>
      </c>
    </row>
    <row r="1654" spans="1:17" x14ac:dyDescent="0.35">
      <c r="A1654" s="2">
        <v>45269</v>
      </c>
      <c r="B1654" t="s">
        <v>28</v>
      </c>
      <c r="C1654" t="s">
        <v>19</v>
      </c>
      <c r="D1654" t="s">
        <v>39</v>
      </c>
      <c r="E1654" s="3">
        <v>39529</v>
      </c>
      <c r="F1654" s="3">
        <v>116863</v>
      </c>
      <c r="G1654" t="s">
        <v>21</v>
      </c>
      <c r="H1654" s="3" t="s">
        <v>1687</v>
      </c>
      <c r="I1654" s="3">
        <f t="shared" si="225"/>
        <v>77334</v>
      </c>
      <c r="J1654" s="4">
        <f t="shared" si="226"/>
        <v>1.9563864504540971</v>
      </c>
      <c r="K1654" s="5">
        <f t="shared" si="227"/>
        <v>2.9563864504540969</v>
      </c>
      <c r="L1654" s="4" t="str">
        <f t="shared" si="228"/>
        <v>Over Budget</v>
      </c>
      <c r="M1654">
        <f t="shared" si="229"/>
        <v>2023</v>
      </c>
      <c r="N1654">
        <f t="shared" si="230"/>
        <v>12</v>
      </c>
      <c r="O1654" t="str">
        <f t="shared" si="231"/>
        <v>Dec</v>
      </c>
      <c r="P1654" t="str">
        <f t="shared" si="232"/>
        <v>Q4</v>
      </c>
      <c r="Q1654" t="str">
        <f t="shared" si="233"/>
        <v>2023-12</v>
      </c>
    </row>
    <row r="1655" spans="1:17" x14ac:dyDescent="0.35">
      <c r="A1655" s="2">
        <v>45055</v>
      </c>
      <c r="B1655" t="s">
        <v>41</v>
      </c>
      <c r="C1655" t="s">
        <v>19</v>
      </c>
      <c r="D1655" t="s">
        <v>30</v>
      </c>
      <c r="E1655" s="3">
        <v>28262</v>
      </c>
      <c r="F1655" s="3">
        <v>127101</v>
      </c>
      <c r="G1655" t="s">
        <v>32</v>
      </c>
      <c r="H1655" s="3" t="s">
        <v>1688</v>
      </c>
      <c r="I1655" s="3">
        <f t="shared" si="225"/>
        <v>98839</v>
      </c>
      <c r="J1655" s="4">
        <f t="shared" si="226"/>
        <v>3.4972401103955844</v>
      </c>
      <c r="K1655" s="5">
        <f t="shared" si="227"/>
        <v>4.4972401103955839</v>
      </c>
      <c r="L1655" s="4" t="str">
        <f t="shared" si="228"/>
        <v>Over Budget</v>
      </c>
      <c r="M1655">
        <f t="shared" si="229"/>
        <v>2023</v>
      </c>
      <c r="N1655">
        <f t="shared" si="230"/>
        <v>5</v>
      </c>
      <c r="O1655" t="str">
        <f t="shared" si="231"/>
        <v>May</v>
      </c>
      <c r="P1655" t="str">
        <f t="shared" si="232"/>
        <v>Q2</v>
      </c>
      <c r="Q1655" t="str">
        <f t="shared" si="233"/>
        <v>2023-05</v>
      </c>
    </row>
    <row r="1656" spans="1:17" x14ac:dyDescent="0.35">
      <c r="A1656" s="2">
        <v>44246</v>
      </c>
      <c r="B1656" t="s">
        <v>41</v>
      </c>
      <c r="C1656" t="s">
        <v>19</v>
      </c>
      <c r="D1656" t="s">
        <v>20</v>
      </c>
      <c r="E1656" s="3">
        <v>75087</v>
      </c>
      <c r="F1656" s="3">
        <v>136390</v>
      </c>
      <c r="G1656" t="s">
        <v>35</v>
      </c>
      <c r="H1656" s="3" t="s">
        <v>1689</v>
      </c>
      <c r="I1656" s="3">
        <f t="shared" si="225"/>
        <v>61303</v>
      </c>
      <c r="J1656" s="4">
        <f t="shared" si="226"/>
        <v>0.81642627884986751</v>
      </c>
      <c r="K1656" s="5">
        <f t="shared" si="227"/>
        <v>1.8164262788498675</v>
      </c>
      <c r="L1656" s="4" t="str">
        <f t="shared" si="228"/>
        <v>Over Budget</v>
      </c>
      <c r="M1656">
        <f t="shared" si="229"/>
        <v>2021</v>
      </c>
      <c r="N1656">
        <f t="shared" si="230"/>
        <v>2</v>
      </c>
      <c r="O1656" t="str">
        <f t="shared" si="231"/>
        <v>Feb</v>
      </c>
      <c r="P1656" t="str">
        <f t="shared" si="232"/>
        <v>Q1</v>
      </c>
      <c r="Q1656" t="str">
        <f t="shared" si="233"/>
        <v>2021-02</v>
      </c>
    </row>
    <row r="1657" spans="1:17" x14ac:dyDescent="0.35">
      <c r="A1657" s="2">
        <v>44860</v>
      </c>
      <c r="B1657" t="s">
        <v>55</v>
      </c>
      <c r="C1657" t="s">
        <v>24</v>
      </c>
      <c r="D1657" t="s">
        <v>25</v>
      </c>
      <c r="E1657" s="3">
        <v>61686</v>
      </c>
      <c r="F1657" s="3">
        <v>50732</v>
      </c>
      <c r="G1657" t="s">
        <v>26</v>
      </c>
      <c r="H1657" s="3" t="s">
        <v>1690</v>
      </c>
      <c r="I1657" s="3">
        <f t="shared" si="225"/>
        <v>-10954</v>
      </c>
      <c r="J1657" s="4">
        <f t="shared" si="226"/>
        <v>-0.17757675971857473</v>
      </c>
      <c r="K1657" s="5">
        <f t="shared" si="227"/>
        <v>0.82242324028142533</v>
      </c>
      <c r="L1657" s="4" t="str">
        <f t="shared" si="228"/>
        <v>Under Budget</v>
      </c>
      <c r="M1657">
        <f t="shared" si="229"/>
        <v>2022</v>
      </c>
      <c r="N1657">
        <f t="shared" si="230"/>
        <v>10</v>
      </c>
      <c r="O1657" t="str">
        <f t="shared" si="231"/>
        <v>Oct</v>
      </c>
      <c r="P1657" t="str">
        <f t="shared" si="232"/>
        <v>Q4</v>
      </c>
      <c r="Q1657" t="str">
        <f t="shared" si="233"/>
        <v>2022-10</v>
      </c>
    </row>
    <row r="1658" spans="1:17" x14ac:dyDescent="0.35">
      <c r="A1658" s="2">
        <v>44727</v>
      </c>
      <c r="B1658" t="s">
        <v>23</v>
      </c>
      <c r="C1658" t="s">
        <v>29</v>
      </c>
      <c r="D1658" t="s">
        <v>25</v>
      </c>
      <c r="E1658" s="3">
        <v>84299</v>
      </c>
      <c r="F1658" s="3">
        <v>59238</v>
      </c>
      <c r="G1658" t="s">
        <v>21</v>
      </c>
      <c r="H1658" s="3" t="s">
        <v>1691</v>
      </c>
      <c r="I1658" s="3">
        <f t="shared" si="225"/>
        <v>-25061</v>
      </c>
      <c r="J1658" s="4">
        <f t="shared" si="226"/>
        <v>-0.29728703780590515</v>
      </c>
      <c r="K1658" s="5">
        <f t="shared" si="227"/>
        <v>0.70271296219409485</v>
      </c>
      <c r="L1658" s="4" t="str">
        <f t="shared" si="228"/>
        <v>Under Budget</v>
      </c>
      <c r="M1658">
        <f t="shared" si="229"/>
        <v>2022</v>
      </c>
      <c r="N1658">
        <f t="shared" si="230"/>
        <v>6</v>
      </c>
      <c r="O1658" t="str">
        <f t="shared" si="231"/>
        <v>Jun</v>
      </c>
      <c r="P1658" t="str">
        <f t="shared" si="232"/>
        <v>Q2</v>
      </c>
      <c r="Q1658" t="str">
        <f t="shared" si="233"/>
        <v>2022-06</v>
      </c>
    </row>
    <row r="1659" spans="1:17" x14ac:dyDescent="0.35">
      <c r="A1659" s="2">
        <v>45280</v>
      </c>
      <c r="B1659" t="s">
        <v>28</v>
      </c>
      <c r="C1659" t="s">
        <v>29</v>
      </c>
      <c r="D1659" t="s">
        <v>39</v>
      </c>
      <c r="E1659" s="3">
        <v>123044</v>
      </c>
      <c r="F1659" s="3">
        <v>56046</v>
      </c>
      <c r="G1659" t="s">
        <v>21</v>
      </c>
      <c r="H1659" s="3" t="s">
        <v>1692</v>
      </c>
      <c r="I1659" s="3">
        <f t="shared" si="225"/>
        <v>-66998</v>
      </c>
      <c r="J1659" s="4">
        <f t="shared" si="226"/>
        <v>-0.54450440492831831</v>
      </c>
      <c r="K1659" s="5">
        <f t="shared" si="227"/>
        <v>0.45549559507168169</v>
      </c>
      <c r="L1659" s="4" t="str">
        <f t="shared" si="228"/>
        <v>Under Budget</v>
      </c>
      <c r="M1659">
        <f t="shared" si="229"/>
        <v>2023</v>
      </c>
      <c r="N1659">
        <f t="shared" si="230"/>
        <v>12</v>
      </c>
      <c r="O1659" t="str">
        <f t="shared" si="231"/>
        <v>Dec</v>
      </c>
      <c r="P1659" t="str">
        <f t="shared" si="232"/>
        <v>Q4</v>
      </c>
      <c r="Q1659" t="str">
        <f t="shared" si="233"/>
        <v>2023-12</v>
      </c>
    </row>
    <row r="1660" spans="1:17" x14ac:dyDescent="0.35">
      <c r="A1660" s="2">
        <v>45053</v>
      </c>
      <c r="B1660" t="s">
        <v>23</v>
      </c>
      <c r="C1660" t="s">
        <v>23</v>
      </c>
      <c r="D1660" t="s">
        <v>20</v>
      </c>
      <c r="E1660" s="3">
        <v>46409</v>
      </c>
      <c r="F1660" s="3">
        <v>151464</v>
      </c>
      <c r="G1660" t="s">
        <v>21</v>
      </c>
      <c r="H1660" s="3" t="s">
        <v>1693</v>
      </c>
      <c r="I1660" s="3">
        <f t="shared" si="225"/>
        <v>105055</v>
      </c>
      <c r="J1660" s="4">
        <f t="shared" si="226"/>
        <v>2.2636773039712126</v>
      </c>
      <c r="K1660" s="5">
        <f t="shared" si="227"/>
        <v>3.2636773039712126</v>
      </c>
      <c r="L1660" s="4" t="str">
        <f t="shared" si="228"/>
        <v>Over Budget</v>
      </c>
      <c r="M1660">
        <f t="shared" si="229"/>
        <v>2023</v>
      </c>
      <c r="N1660">
        <f t="shared" si="230"/>
        <v>5</v>
      </c>
      <c r="O1660" t="str">
        <f t="shared" si="231"/>
        <v>May</v>
      </c>
      <c r="P1660" t="str">
        <f t="shared" si="232"/>
        <v>Q2</v>
      </c>
      <c r="Q1660" t="str">
        <f t="shared" si="233"/>
        <v>2023-05</v>
      </c>
    </row>
    <row r="1661" spans="1:17" x14ac:dyDescent="0.35">
      <c r="A1661" s="2">
        <v>44342</v>
      </c>
      <c r="B1661" t="s">
        <v>18</v>
      </c>
      <c r="C1661" t="s">
        <v>29</v>
      </c>
      <c r="D1661" t="s">
        <v>30</v>
      </c>
      <c r="E1661" s="3">
        <v>29535</v>
      </c>
      <c r="F1661" s="3">
        <v>126553</v>
      </c>
      <c r="G1661" t="s">
        <v>35</v>
      </c>
      <c r="H1661" s="3" t="s">
        <v>1694</v>
      </c>
      <c r="I1661" s="3">
        <f t="shared" si="225"/>
        <v>97018</v>
      </c>
      <c r="J1661" s="4">
        <f t="shared" si="226"/>
        <v>3.2848484848484847</v>
      </c>
      <c r="K1661" s="5">
        <f t="shared" si="227"/>
        <v>4.2848484848484851</v>
      </c>
      <c r="L1661" s="4" t="str">
        <f t="shared" si="228"/>
        <v>Over Budget</v>
      </c>
      <c r="M1661">
        <f t="shared" si="229"/>
        <v>2021</v>
      </c>
      <c r="N1661">
        <f t="shared" si="230"/>
        <v>5</v>
      </c>
      <c r="O1661" t="str">
        <f t="shared" si="231"/>
        <v>May</v>
      </c>
      <c r="P1661" t="str">
        <f t="shared" si="232"/>
        <v>Q2</v>
      </c>
      <c r="Q1661" t="str">
        <f t="shared" si="233"/>
        <v>2021-05</v>
      </c>
    </row>
    <row r="1662" spans="1:17" x14ac:dyDescent="0.35">
      <c r="A1662" s="2">
        <v>45111</v>
      </c>
      <c r="B1662" t="s">
        <v>37</v>
      </c>
      <c r="C1662" t="s">
        <v>34</v>
      </c>
      <c r="D1662" t="s">
        <v>20</v>
      </c>
      <c r="E1662" s="3">
        <v>133828</v>
      </c>
      <c r="F1662" s="3">
        <v>135545</v>
      </c>
      <c r="G1662" t="s">
        <v>32</v>
      </c>
      <c r="H1662" s="3" t="s">
        <v>1695</v>
      </c>
      <c r="I1662" s="3">
        <f t="shared" si="225"/>
        <v>1717</v>
      </c>
      <c r="J1662" s="4">
        <f t="shared" si="226"/>
        <v>1.2829901067041277E-2</v>
      </c>
      <c r="K1662" s="5">
        <f t="shared" si="227"/>
        <v>1.0128299010670412</v>
      </c>
      <c r="L1662" s="4" t="str">
        <f t="shared" si="228"/>
        <v>Over Budget</v>
      </c>
      <c r="M1662">
        <f t="shared" si="229"/>
        <v>2023</v>
      </c>
      <c r="N1662">
        <f t="shared" si="230"/>
        <v>7</v>
      </c>
      <c r="O1662" t="str">
        <f t="shared" si="231"/>
        <v>Jul</v>
      </c>
      <c r="P1662" t="str">
        <f t="shared" si="232"/>
        <v>Q3</v>
      </c>
      <c r="Q1662" t="str">
        <f t="shared" si="233"/>
        <v>2023-07</v>
      </c>
    </row>
    <row r="1663" spans="1:17" x14ac:dyDescent="0.35">
      <c r="A1663" s="2">
        <v>45189</v>
      </c>
      <c r="B1663" t="s">
        <v>28</v>
      </c>
      <c r="C1663" t="s">
        <v>43</v>
      </c>
      <c r="D1663" t="s">
        <v>20</v>
      </c>
      <c r="E1663" s="3">
        <v>145182</v>
      </c>
      <c r="F1663" s="3">
        <v>106632</v>
      </c>
      <c r="G1663" t="s">
        <v>21</v>
      </c>
      <c r="H1663" s="3" t="s">
        <v>1696</v>
      </c>
      <c r="I1663" s="3">
        <f t="shared" si="225"/>
        <v>-38550</v>
      </c>
      <c r="J1663" s="4">
        <f t="shared" si="226"/>
        <v>-0.26552878456006945</v>
      </c>
      <c r="K1663" s="5">
        <f t="shared" si="227"/>
        <v>0.73447121543993055</v>
      </c>
      <c r="L1663" s="4" t="str">
        <f t="shared" si="228"/>
        <v>Under Budget</v>
      </c>
      <c r="M1663">
        <f t="shared" si="229"/>
        <v>2023</v>
      </c>
      <c r="N1663">
        <f t="shared" si="230"/>
        <v>9</v>
      </c>
      <c r="O1663" t="str">
        <f t="shared" si="231"/>
        <v>Sep</v>
      </c>
      <c r="P1663" t="str">
        <f t="shared" si="232"/>
        <v>Q3</v>
      </c>
      <c r="Q1663" t="str">
        <f t="shared" si="233"/>
        <v>2023-09</v>
      </c>
    </row>
    <row r="1664" spans="1:17" x14ac:dyDescent="0.35">
      <c r="A1664" s="2">
        <v>44438</v>
      </c>
      <c r="B1664" t="s">
        <v>23</v>
      </c>
      <c r="C1664" t="s">
        <v>23</v>
      </c>
      <c r="D1664" t="s">
        <v>39</v>
      </c>
      <c r="E1664" s="3">
        <v>119518</v>
      </c>
      <c r="F1664" s="3">
        <v>132594</v>
      </c>
      <c r="G1664" t="s">
        <v>35</v>
      </c>
      <c r="H1664" s="3" t="s">
        <v>1697</v>
      </c>
      <c r="I1664" s="3">
        <f t="shared" si="225"/>
        <v>13076</v>
      </c>
      <c r="J1664" s="4">
        <f t="shared" si="226"/>
        <v>0.10940611456014994</v>
      </c>
      <c r="K1664" s="5">
        <f t="shared" si="227"/>
        <v>1.1094061145601499</v>
      </c>
      <c r="L1664" s="4" t="str">
        <f t="shared" si="228"/>
        <v>Over Budget</v>
      </c>
      <c r="M1664">
        <f t="shared" si="229"/>
        <v>2021</v>
      </c>
      <c r="N1664">
        <f t="shared" si="230"/>
        <v>8</v>
      </c>
      <c r="O1664" t="str">
        <f t="shared" si="231"/>
        <v>Aug</v>
      </c>
      <c r="P1664" t="str">
        <f t="shared" si="232"/>
        <v>Q3</v>
      </c>
      <c r="Q1664" t="str">
        <f t="shared" si="233"/>
        <v>2021-08</v>
      </c>
    </row>
    <row r="1665" spans="1:17" x14ac:dyDescent="0.35">
      <c r="A1665" s="2">
        <v>44777</v>
      </c>
      <c r="B1665" t="s">
        <v>18</v>
      </c>
      <c r="C1665" t="s">
        <v>29</v>
      </c>
      <c r="D1665" t="s">
        <v>30</v>
      </c>
      <c r="E1665" s="3">
        <v>148279</v>
      </c>
      <c r="F1665" s="3">
        <v>70423</v>
      </c>
      <c r="G1665" t="s">
        <v>21</v>
      </c>
      <c r="H1665" s="3" t="s">
        <v>1698</v>
      </c>
      <c r="I1665" s="3">
        <f t="shared" si="225"/>
        <v>-77856</v>
      </c>
      <c r="J1665" s="4">
        <f t="shared" si="226"/>
        <v>-0.52506423701265859</v>
      </c>
      <c r="K1665" s="5">
        <f t="shared" si="227"/>
        <v>0.47493576298734141</v>
      </c>
      <c r="L1665" s="4" t="str">
        <f t="shared" si="228"/>
        <v>Under Budget</v>
      </c>
      <c r="M1665">
        <f t="shared" si="229"/>
        <v>2022</v>
      </c>
      <c r="N1665">
        <f t="shared" si="230"/>
        <v>8</v>
      </c>
      <c r="O1665" t="str">
        <f t="shared" si="231"/>
        <v>Aug</v>
      </c>
      <c r="P1665" t="str">
        <f t="shared" si="232"/>
        <v>Q3</v>
      </c>
      <c r="Q1665" t="str">
        <f t="shared" si="233"/>
        <v>2022-08</v>
      </c>
    </row>
    <row r="1666" spans="1:17" x14ac:dyDescent="0.35">
      <c r="A1666" s="2">
        <v>44883</v>
      </c>
      <c r="B1666" t="s">
        <v>18</v>
      </c>
      <c r="C1666" t="s">
        <v>43</v>
      </c>
      <c r="D1666" t="s">
        <v>25</v>
      </c>
      <c r="E1666" s="3">
        <v>58637</v>
      </c>
      <c r="F1666" s="3">
        <v>88179</v>
      </c>
      <c r="G1666" t="s">
        <v>32</v>
      </c>
      <c r="H1666" s="3" t="s">
        <v>1699</v>
      </c>
      <c r="I1666" s="3">
        <f t="shared" si="225"/>
        <v>29542</v>
      </c>
      <c r="J1666" s="4">
        <f t="shared" si="226"/>
        <v>0.50381158654092129</v>
      </c>
      <c r="K1666" s="5">
        <f t="shared" si="227"/>
        <v>1.5038115865409212</v>
      </c>
      <c r="L1666" s="4" t="str">
        <f t="shared" si="228"/>
        <v>Over Budget</v>
      </c>
      <c r="M1666">
        <f t="shared" si="229"/>
        <v>2022</v>
      </c>
      <c r="N1666">
        <f t="shared" si="230"/>
        <v>11</v>
      </c>
      <c r="O1666" t="str">
        <f t="shared" si="231"/>
        <v>Nov</v>
      </c>
      <c r="P1666" t="str">
        <f t="shared" si="232"/>
        <v>Q4</v>
      </c>
      <c r="Q1666" t="str">
        <f t="shared" si="233"/>
        <v>2022-11</v>
      </c>
    </row>
    <row r="1667" spans="1:17" x14ac:dyDescent="0.35">
      <c r="A1667" s="2">
        <v>44679</v>
      </c>
      <c r="B1667" t="s">
        <v>37</v>
      </c>
      <c r="C1667" t="s">
        <v>23</v>
      </c>
      <c r="D1667" t="s">
        <v>58</v>
      </c>
      <c r="E1667" s="3">
        <v>84405</v>
      </c>
      <c r="F1667" s="3">
        <v>23386</v>
      </c>
      <c r="G1667" t="s">
        <v>35</v>
      </c>
      <c r="H1667" s="3" t="s">
        <v>1700</v>
      </c>
      <c r="I1667" s="3">
        <f t="shared" si="225"/>
        <v>-61019</v>
      </c>
      <c r="J1667" s="4">
        <f t="shared" si="226"/>
        <v>-0.72293110597713406</v>
      </c>
      <c r="K1667" s="5">
        <f t="shared" si="227"/>
        <v>0.27706889402286594</v>
      </c>
      <c r="L1667" s="4" t="str">
        <f t="shared" si="228"/>
        <v>Under Budget</v>
      </c>
      <c r="M1667">
        <f t="shared" si="229"/>
        <v>2022</v>
      </c>
      <c r="N1667">
        <f t="shared" si="230"/>
        <v>4</v>
      </c>
      <c r="O1667" t="str">
        <f t="shared" si="231"/>
        <v>Apr</v>
      </c>
      <c r="P1667" t="str">
        <f t="shared" si="232"/>
        <v>Q2</v>
      </c>
      <c r="Q1667" t="str">
        <f t="shared" si="233"/>
        <v>2022-04</v>
      </c>
    </row>
    <row r="1668" spans="1:17" x14ac:dyDescent="0.35">
      <c r="A1668" s="2">
        <v>44869</v>
      </c>
      <c r="B1668" t="s">
        <v>18</v>
      </c>
      <c r="C1668" t="s">
        <v>34</v>
      </c>
      <c r="D1668" t="s">
        <v>30</v>
      </c>
      <c r="E1668" s="3">
        <v>53872</v>
      </c>
      <c r="F1668" s="3">
        <v>36822</v>
      </c>
      <c r="G1668" t="s">
        <v>26</v>
      </c>
      <c r="H1668" s="3" t="s">
        <v>1701</v>
      </c>
      <c r="I1668" s="3">
        <f t="shared" si="225"/>
        <v>-17050</v>
      </c>
      <c r="J1668" s="4">
        <f t="shared" si="226"/>
        <v>-0.31649094149094148</v>
      </c>
      <c r="K1668" s="5">
        <f t="shared" si="227"/>
        <v>0.68350905850905852</v>
      </c>
      <c r="L1668" s="4" t="str">
        <f t="shared" si="228"/>
        <v>Under Budget</v>
      </c>
      <c r="M1668">
        <f t="shared" si="229"/>
        <v>2022</v>
      </c>
      <c r="N1668">
        <f t="shared" si="230"/>
        <v>11</v>
      </c>
      <c r="O1668" t="str">
        <f t="shared" si="231"/>
        <v>Nov</v>
      </c>
      <c r="P1668" t="str">
        <f t="shared" si="232"/>
        <v>Q4</v>
      </c>
      <c r="Q1668" t="str">
        <f t="shared" si="233"/>
        <v>2022-11</v>
      </c>
    </row>
    <row r="1669" spans="1:17" x14ac:dyDescent="0.35">
      <c r="A1669" s="2">
        <v>44827</v>
      </c>
      <c r="B1669" t="s">
        <v>55</v>
      </c>
      <c r="C1669" t="s">
        <v>43</v>
      </c>
      <c r="D1669" t="s">
        <v>25</v>
      </c>
      <c r="E1669" s="3">
        <v>22185</v>
      </c>
      <c r="F1669" s="3">
        <v>112620</v>
      </c>
      <c r="G1669" t="s">
        <v>21</v>
      </c>
      <c r="H1669" s="3" t="s">
        <v>1702</v>
      </c>
      <c r="I1669" s="3">
        <f t="shared" ref="I1669:I1732" si="234">F1669-E1669</f>
        <v>90435</v>
      </c>
      <c r="J1669" s="4">
        <f t="shared" ref="J1669:J1732" si="235">IFERROR(I1669/E1669,0)</f>
        <v>4.0764029749830968</v>
      </c>
      <c r="K1669" s="5">
        <f t="shared" ref="K1669:K1732" si="236">IFERROR(F1669/E1669,0)</f>
        <v>5.0764029749830968</v>
      </c>
      <c r="L1669" s="4" t="str">
        <f t="shared" ref="L1669:L1732" si="237">IF(I1669&gt;0,"Over Budget",IF(I1669&lt;0,"Under Budget","On Budget"))</f>
        <v>Over Budget</v>
      </c>
      <c r="M1669">
        <f t="shared" ref="M1669:M1732" si="238">YEAR(A1669)</f>
        <v>2022</v>
      </c>
      <c r="N1669">
        <f t="shared" ref="N1669:N1732" si="239">MONTH(A1669)</f>
        <v>9</v>
      </c>
      <c r="O1669" t="str">
        <f t="shared" ref="O1669:O1732" si="240">TEXT(A1669,"mmm")</f>
        <v>Sep</v>
      </c>
      <c r="P1669" t="str">
        <f t="shared" ref="P1669:P1732" si="241">"Q"&amp;ROUNDUP(MONTH(A1669)/3,0)</f>
        <v>Q3</v>
      </c>
      <c r="Q1669" t="str">
        <f t="shared" ref="Q1669:Q1732" si="242">TEXT(A1669,"yyyy-mm")</f>
        <v>2022-09</v>
      </c>
    </row>
    <row r="1670" spans="1:17" x14ac:dyDescent="0.35">
      <c r="A1670" s="2">
        <v>44857</v>
      </c>
      <c r="B1670" t="s">
        <v>18</v>
      </c>
      <c r="C1670" t="s">
        <v>34</v>
      </c>
      <c r="D1670" t="s">
        <v>39</v>
      </c>
      <c r="E1670" s="3">
        <v>116706</v>
      </c>
      <c r="F1670" s="3">
        <v>20131</v>
      </c>
      <c r="G1670" t="s">
        <v>32</v>
      </c>
      <c r="H1670" s="3" t="s">
        <v>1703</v>
      </c>
      <c r="I1670" s="3">
        <f t="shared" si="234"/>
        <v>-96575</v>
      </c>
      <c r="J1670" s="4">
        <f t="shared" si="235"/>
        <v>-0.82750672630370337</v>
      </c>
      <c r="K1670" s="5">
        <f t="shared" si="236"/>
        <v>0.17249327369629669</v>
      </c>
      <c r="L1670" s="4" t="str">
        <f t="shared" si="237"/>
        <v>Under Budget</v>
      </c>
      <c r="M1670">
        <f t="shared" si="238"/>
        <v>2022</v>
      </c>
      <c r="N1670">
        <f t="shared" si="239"/>
        <v>10</v>
      </c>
      <c r="O1670" t="str">
        <f t="shared" si="240"/>
        <v>Oct</v>
      </c>
      <c r="P1670" t="str">
        <f t="shared" si="241"/>
        <v>Q4</v>
      </c>
      <c r="Q1670" t="str">
        <f t="shared" si="242"/>
        <v>2022-10</v>
      </c>
    </row>
    <row r="1671" spans="1:17" x14ac:dyDescent="0.35">
      <c r="A1671" s="2">
        <v>44858</v>
      </c>
      <c r="B1671" t="s">
        <v>23</v>
      </c>
      <c r="C1671" t="s">
        <v>43</v>
      </c>
      <c r="D1671" t="s">
        <v>30</v>
      </c>
      <c r="E1671" s="3">
        <v>11396</v>
      </c>
      <c r="F1671" s="3">
        <v>90540</v>
      </c>
      <c r="G1671" t="s">
        <v>26</v>
      </c>
      <c r="H1671" s="3" t="s">
        <v>1704</v>
      </c>
      <c r="I1671" s="3">
        <f t="shared" si="234"/>
        <v>79144</v>
      </c>
      <c r="J1671" s="4">
        <f t="shared" si="235"/>
        <v>6.9448929448929446</v>
      </c>
      <c r="K1671" s="5">
        <f t="shared" si="236"/>
        <v>7.9448929448929446</v>
      </c>
      <c r="L1671" s="4" t="str">
        <f t="shared" si="237"/>
        <v>Over Budget</v>
      </c>
      <c r="M1671">
        <f t="shared" si="238"/>
        <v>2022</v>
      </c>
      <c r="N1671">
        <f t="shared" si="239"/>
        <v>10</v>
      </c>
      <c r="O1671" t="str">
        <f t="shared" si="240"/>
        <v>Oct</v>
      </c>
      <c r="P1671" t="str">
        <f t="shared" si="241"/>
        <v>Q4</v>
      </c>
      <c r="Q1671" t="str">
        <f t="shared" si="242"/>
        <v>2022-10</v>
      </c>
    </row>
    <row r="1672" spans="1:17" x14ac:dyDescent="0.35">
      <c r="A1672" s="2">
        <v>45001</v>
      </c>
      <c r="B1672" t="s">
        <v>55</v>
      </c>
      <c r="C1672" t="s">
        <v>24</v>
      </c>
      <c r="D1672" t="s">
        <v>30</v>
      </c>
      <c r="E1672" s="3">
        <v>13460</v>
      </c>
      <c r="F1672" s="3">
        <v>127932</v>
      </c>
      <c r="G1672" t="s">
        <v>32</v>
      </c>
      <c r="H1672" s="3" t="s">
        <v>1705</v>
      </c>
      <c r="I1672" s="3">
        <f t="shared" si="234"/>
        <v>114472</v>
      </c>
      <c r="J1672" s="4">
        <f t="shared" si="235"/>
        <v>8.5046062407132244</v>
      </c>
      <c r="K1672" s="5">
        <f t="shared" si="236"/>
        <v>9.5046062407132244</v>
      </c>
      <c r="L1672" s="4" t="str">
        <f t="shared" si="237"/>
        <v>Over Budget</v>
      </c>
      <c r="M1672">
        <f t="shared" si="238"/>
        <v>2023</v>
      </c>
      <c r="N1672">
        <f t="shared" si="239"/>
        <v>3</v>
      </c>
      <c r="O1672" t="str">
        <f t="shared" si="240"/>
        <v>Mar</v>
      </c>
      <c r="P1672" t="str">
        <f t="shared" si="241"/>
        <v>Q1</v>
      </c>
      <c r="Q1672" t="str">
        <f t="shared" si="242"/>
        <v>2023-03</v>
      </c>
    </row>
    <row r="1673" spans="1:17" x14ac:dyDescent="0.35">
      <c r="A1673" s="2">
        <v>44615</v>
      </c>
      <c r="B1673" t="s">
        <v>18</v>
      </c>
      <c r="C1673" t="s">
        <v>24</v>
      </c>
      <c r="D1673" t="s">
        <v>25</v>
      </c>
      <c r="E1673" s="3">
        <v>112657</v>
      </c>
      <c r="F1673" s="3">
        <v>50797</v>
      </c>
      <c r="G1673" t="s">
        <v>26</v>
      </c>
      <c r="H1673" s="3" t="s">
        <v>1706</v>
      </c>
      <c r="I1673" s="3">
        <f t="shared" si="234"/>
        <v>-61860</v>
      </c>
      <c r="J1673" s="4">
        <f t="shared" si="235"/>
        <v>-0.54910036659950112</v>
      </c>
      <c r="K1673" s="5">
        <f t="shared" si="236"/>
        <v>0.45089963340049888</v>
      </c>
      <c r="L1673" s="4" t="str">
        <f t="shared" si="237"/>
        <v>Under Budget</v>
      </c>
      <c r="M1673">
        <f t="shared" si="238"/>
        <v>2022</v>
      </c>
      <c r="N1673">
        <f t="shared" si="239"/>
        <v>2</v>
      </c>
      <c r="O1673" t="str">
        <f t="shared" si="240"/>
        <v>Feb</v>
      </c>
      <c r="P1673" t="str">
        <f t="shared" si="241"/>
        <v>Q1</v>
      </c>
      <c r="Q1673" t="str">
        <f t="shared" si="242"/>
        <v>2022-02</v>
      </c>
    </row>
    <row r="1674" spans="1:17" x14ac:dyDescent="0.35">
      <c r="A1674" s="2">
        <v>45184</v>
      </c>
      <c r="B1674" t="s">
        <v>41</v>
      </c>
      <c r="C1674" t="s">
        <v>43</v>
      </c>
      <c r="D1674" t="s">
        <v>25</v>
      </c>
      <c r="E1674" s="3">
        <v>17676</v>
      </c>
      <c r="F1674" s="3">
        <v>78471</v>
      </c>
      <c r="G1674" t="s">
        <v>32</v>
      </c>
      <c r="H1674" s="3" t="s">
        <v>1707</v>
      </c>
      <c r="I1674" s="3">
        <f t="shared" si="234"/>
        <v>60795</v>
      </c>
      <c r="J1674" s="4">
        <f t="shared" si="235"/>
        <v>3.4394093686354377</v>
      </c>
      <c r="K1674" s="5">
        <f t="shared" si="236"/>
        <v>4.4394093686354381</v>
      </c>
      <c r="L1674" s="4" t="str">
        <f t="shared" si="237"/>
        <v>Over Budget</v>
      </c>
      <c r="M1674">
        <f t="shared" si="238"/>
        <v>2023</v>
      </c>
      <c r="N1674">
        <f t="shared" si="239"/>
        <v>9</v>
      </c>
      <c r="O1674" t="str">
        <f t="shared" si="240"/>
        <v>Sep</v>
      </c>
      <c r="P1674" t="str">
        <f t="shared" si="241"/>
        <v>Q3</v>
      </c>
      <c r="Q1674" t="str">
        <f t="shared" si="242"/>
        <v>2023-09</v>
      </c>
    </row>
    <row r="1675" spans="1:17" x14ac:dyDescent="0.35">
      <c r="A1675" s="2">
        <v>44846</v>
      </c>
      <c r="B1675" t="s">
        <v>18</v>
      </c>
      <c r="C1675" t="s">
        <v>43</v>
      </c>
      <c r="D1675" t="s">
        <v>20</v>
      </c>
      <c r="E1675" s="3">
        <v>47312</v>
      </c>
      <c r="F1675" s="3">
        <v>104050</v>
      </c>
      <c r="G1675" t="s">
        <v>26</v>
      </c>
      <c r="H1675" s="3" t="s">
        <v>1708</v>
      </c>
      <c r="I1675" s="3">
        <f t="shared" si="234"/>
        <v>56738</v>
      </c>
      <c r="J1675" s="4">
        <f t="shared" si="235"/>
        <v>1.1992306391613121</v>
      </c>
      <c r="K1675" s="5">
        <f t="shared" si="236"/>
        <v>2.1992306391613123</v>
      </c>
      <c r="L1675" s="4" t="str">
        <f t="shared" si="237"/>
        <v>Over Budget</v>
      </c>
      <c r="M1675">
        <f t="shared" si="238"/>
        <v>2022</v>
      </c>
      <c r="N1675">
        <f t="shared" si="239"/>
        <v>10</v>
      </c>
      <c r="O1675" t="str">
        <f t="shared" si="240"/>
        <v>Oct</v>
      </c>
      <c r="P1675" t="str">
        <f t="shared" si="241"/>
        <v>Q4</v>
      </c>
      <c r="Q1675" t="str">
        <f t="shared" si="242"/>
        <v>2022-10</v>
      </c>
    </row>
    <row r="1676" spans="1:17" x14ac:dyDescent="0.35">
      <c r="A1676" s="2">
        <v>45165</v>
      </c>
      <c r="B1676" t="s">
        <v>55</v>
      </c>
      <c r="C1676" t="s">
        <v>34</v>
      </c>
      <c r="D1676" t="s">
        <v>20</v>
      </c>
      <c r="E1676" s="3">
        <v>144220</v>
      </c>
      <c r="F1676" s="3">
        <v>161530</v>
      </c>
      <c r="G1676" t="s">
        <v>35</v>
      </c>
      <c r="H1676" s="3" t="s">
        <v>1709</v>
      </c>
      <c r="I1676" s="3">
        <f t="shared" si="234"/>
        <v>17310</v>
      </c>
      <c r="J1676" s="4">
        <f t="shared" si="235"/>
        <v>0.12002496186381917</v>
      </c>
      <c r="K1676" s="5">
        <f t="shared" si="236"/>
        <v>1.1200249618638192</v>
      </c>
      <c r="L1676" s="4" t="str">
        <f t="shared" si="237"/>
        <v>Over Budget</v>
      </c>
      <c r="M1676">
        <f t="shared" si="238"/>
        <v>2023</v>
      </c>
      <c r="N1676">
        <f t="shared" si="239"/>
        <v>8</v>
      </c>
      <c r="O1676" t="str">
        <f t="shared" si="240"/>
        <v>Aug</v>
      </c>
      <c r="P1676" t="str">
        <f t="shared" si="241"/>
        <v>Q3</v>
      </c>
      <c r="Q1676" t="str">
        <f t="shared" si="242"/>
        <v>2023-08</v>
      </c>
    </row>
    <row r="1677" spans="1:17" x14ac:dyDescent="0.35">
      <c r="A1677" s="2">
        <v>44786</v>
      </c>
      <c r="B1677" t="s">
        <v>18</v>
      </c>
      <c r="C1677" t="s">
        <v>29</v>
      </c>
      <c r="D1677" t="s">
        <v>30</v>
      </c>
      <c r="E1677" s="3">
        <v>12655</v>
      </c>
      <c r="F1677" s="3">
        <v>162137</v>
      </c>
      <c r="G1677" t="s">
        <v>26</v>
      </c>
      <c r="H1677" s="3" t="s">
        <v>1710</v>
      </c>
      <c r="I1677" s="3">
        <f t="shared" si="234"/>
        <v>149482</v>
      </c>
      <c r="J1677" s="4">
        <f t="shared" si="235"/>
        <v>11.812090082971158</v>
      </c>
      <c r="K1677" s="5">
        <f t="shared" si="236"/>
        <v>12.812090082971158</v>
      </c>
      <c r="L1677" s="4" t="str">
        <f t="shared" si="237"/>
        <v>Over Budget</v>
      </c>
      <c r="M1677">
        <f t="shared" si="238"/>
        <v>2022</v>
      </c>
      <c r="N1677">
        <f t="shared" si="239"/>
        <v>8</v>
      </c>
      <c r="O1677" t="str">
        <f t="shared" si="240"/>
        <v>Aug</v>
      </c>
      <c r="P1677" t="str">
        <f t="shared" si="241"/>
        <v>Q3</v>
      </c>
      <c r="Q1677" t="str">
        <f t="shared" si="242"/>
        <v>2022-08</v>
      </c>
    </row>
    <row r="1678" spans="1:17" x14ac:dyDescent="0.35">
      <c r="A1678" s="2">
        <v>44705</v>
      </c>
      <c r="B1678" t="s">
        <v>18</v>
      </c>
      <c r="C1678" t="s">
        <v>19</v>
      </c>
      <c r="D1678" t="s">
        <v>58</v>
      </c>
      <c r="E1678" s="3">
        <v>65863</v>
      </c>
      <c r="F1678" s="3">
        <v>102229</v>
      </c>
      <c r="G1678" t="s">
        <v>32</v>
      </c>
      <c r="H1678" s="3" t="s">
        <v>1711</v>
      </c>
      <c r="I1678" s="3">
        <f t="shared" si="234"/>
        <v>36366</v>
      </c>
      <c r="J1678" s="4">
        <f t="shared" si="235"/>
        <v>0.55214612149461761</v>
      </c>
      <c r="K1678" s="5">
        <f t="shared" si="236"/>
        <v>1.5521461214946177</v>
      </c>
      <c r="L1678" s="4" t="str">
        <f t="shared" si="237"/>
        <v>Over Budget</v>
      </c>
      <c r="M1678">
        <f t="shared" si="238"/>
        <v>2022</v>
      </c>
      <c r="N1678">
        <f t="shared" si="239"/>
        <v>5</v>
      </c>
      <c r="O1678" t="str">
        <f t="shared" si="240"/>
        <v>May</v>
      </c>
      <c r="P1678" t="str">
        <f t="shared" si="241"/>
        <v>Q2</v>
      </c>
      <c r="Q1678" t="str">
        <f t="shared" si="242"/>
        <v>2022-05</v>
      </c>
    </row>
    <row r="1679" spans="1:17" x14ac:dyDescent="0.35">
      <c r="A1679" s="2">
        <v>44637</v>
      </c>
      <c r="B1679" t="s">
        <v>18</v>
      </c>
      <c r="C1679" t="s">
        <v>43</v>
      </c>
      <c r="D1679" t="s">
        <v>39</v>
      </c>
      <c r="E1679" s="3">
        <v>71045</v>
      </c>
      <c r="F1679" s="3">
        <v>36897</v>
      </c>
      <c r="G1679" t="s">
        <v>21</v>
      </c>
      <c r="H1679" s="3" t="s">
        <v>1712</v>
      </c>
      <c r="I1679" s="3">
        <f t="shared" si="234"/>
        <v>-34148</v>
      </c>
      <c r="J1679" s="4">
        <f t="shared" si="235"/>
        <v>-0.48065310718558663</v>
      </c>
      <c r="K1679" s="5">
        <f t="shared" si="236"/>
        <v>0.51934689281441337</v>
      </c>
      <c r="L1679" s="4" t="str">
        <f t="shared" si="237"/>
        <v>Under Budget</v>
      </c>
      <c r="M1679">
        <f t="shared" si="238"/>
        <v>2022</v>
      </c>
      <c r="N1679">
        <f t="shared" si="239"/>
        <v>3</v>
      </c>
      <c r="O1679" t="str">
        <f t="shared" si="240"/>
        <v>Mar</v>
      </c>
      <c r="P1679" t="str">
        <f t="shared" si="241"/>
        <v>Q1</v>
      </c>
      <c r="Q1679" t="str">
        <f t="shared" si="242"/>
        <v>2022-03</v>
      </c>
    </row>
    <row r="1680" spans="1:17" x14ac:dyDescent="0.35">
      <c r="A1680" s="2">
        <v>45117</v>
      </c>
      <c r="B1680" t="s">
        <v>55</v>
      </c>
      <c r="C1680" t="s">
        <v>23</v>
      </c>
      <c r="D1680" t="s">
        <v>25</v>
      </c>
      <c r="E1680" s="3">
        <v>55517</v>
      </c>
      <c r="F1680" s="3">
        <v>69988</v>
      </c>
      <c r="G1680" t="s">
        <v>26</v>
      </c>
      <c r="H1680" s="3" t="s">
        <v>1713</v>
      </c>
      <c r="I1680" s="3">
        <f t="shared" si="234"/>
        <v>14471</v>
      </c>
      <c r="J1680" s="4">
        <f t="shared" si="235"/>
        <v>0.26065889727470865</v>
      </c>
      <c r="K1680" s="5">
        <f t="shared" si="236"/>
        <v>1.2606588972747086</v>
      </c>
      <c r="L1680" s="4" t="str">
        <f t="shared" si="237"/>
        <v>Over Budget</v>
      </c>
      <c r="M1680">
        <f t="shared" si="238"/>
        <v>2023</v>
      </c>
      <c r="N1680">
        <f t="shared" si="239"/>
        <v>7</v>
      </c>
      <c r="O1680" t="str">
        <f t="shared" si="240"/>
        <v>Jul</v>
      </c>
      <c r="P1680" t="str">
        <f t="shared" si="241"/>
        <v>Q3</v>
      </c>
      <c r="Q1680" t="str">
        <f t="shared" si="242"/>
        <v>2023-07</v>
      </c>
    </row>
    <row r="1681" spans="1:17" x14ac:dyDescent="0.35">
      <c r="A1681" s="2">
        <v>44966</v>
      </c>
      <c r="B1681" t="s">
        <v>18</v>
      </c>
      <c r="C1681" t="s">
        <v>23</v>
      </c>
      <c r="D1681" t="s">
        <v>20</v>
      </c>
      <c r="E1681" s="3">
        <v>84227</v>
      </c>
      <c r="F1681" s="3">
        <v>159925</v>
      </c>
      <c r="G1681" t="s">
        <v>32</v>
      </c>
      <c r="H1681" s="3" t="s">
        <v>1714</v>
      </c>
      <c r="I1681" s="3">
        <f t="shared" si="234"/>
        <v>75698</v>
      </c>
      <c r="J1681" s="4">
        <f t="shared" si="235"/>
        <v>0.89873793439158467</v>
      </c>
      <c r="K1681" s="5">
        <f t="shared" si="236"/>
        <v>1.8987379343915847</v>
      </c>
      <c r="L1681" s="4" t="str">
        <f t="shared" si="237"/>
        <v>Over Budget</v>
      </c>
      <c r="M1681">
        <f t="shared" si="238"/>
        <v>2023</v>
      </c>
      <c r="N1681">
        <f t="shared" si="239"/>
        <v>2</v>
      </c>
      <c r="O1681" t="str">
        <f t="shared" si="240"/>
        <v>Feb</v>
      </c>
      <c r="P1681" t="str">
        <f t="shared" si="241"/>
        <v>Q1</v>
      </c>
      <c r="Q1681" t="str">
        <f t="shared" si="242"/>
        <v>2023-02</v>
      </c>
    </row>
    <row r="1682" spans="1:17" x14ac:dyDescent="0.35">
      <c r="A1682" s="2">
        <v>44459</v>
      </c>
      <c r="B1682" t="s">
        <v>37</v>
      </c>
      <c r="C1682" t="s">
        <v>23</v>
      </c>
      <c r="D1682" t="s">
        <v>39</v>
      </c>
      <c r="E1682" s="3">
        <v>84789</v>
      </c>
      <c r="F1682" s="3">
        <v>129444</v>
      </c>
      <c r="G1682" t="s">
        <v>21</v>
      </c>
      <c r="H1682" s="3" t="s">
        <v>1715</v>
      </c>
      <c r="I1682" s="3">
        <f t="shared" si="234"/>
        <v>44655</v>
      </c>
      <c r="J1682" s="4">
        <f t="shared" si="235"/>
        <v>0.52666029791600322</v>
      </c>
      <c r="K1682" s="5">
        <f t="shared" si="236"/>
        <v>1.5266602979160033</v>
      </c>
      <c r="L1682" s="4" t="str">
        <f t="shared" si="237"/>
        <v>Over Budget</v>
      </c>
      <c r="M1682">
        <f t="shared" si="238"/>
        <v>2021</v>
      </c>
      <c r="N1682">
        <f t="shared" si="239"/>
        <v>9</v>
      </c>
      <c r="O1682" t="str">
        <f t="shared" si="240"/>
        <v>Sep</v>
      </c>
      <c r="P1682" t="str">
        <f t="shared" si="241"/>
        <v>Q3</v>
      </c>
      <c r="Q1682" t="str">
        <f t="shared" si="242"/>
        <v>2021-09</v>
      </c>
    </row>
    <row r="1683" spans="1:17" x14ac:dyDescent="0.35">
      <c r="A1683" s="2">
        <v>44833</v>
      </c>
      <c r="B1683" t="s">
        <v>23</v>
      </c>
      <c r="C1683" t="s">
        <v>24</v>
      </c>
      <c r="D1683" t="s">
        <v>30</v>
      </c>
      <c r="E1683" s="3">
        <v>64322</v>
      </c>
      <c r="F1683" s="3">
        <v>137677</v>
      </c>
      <c r="G1683" t="s">
        <v>35</v>
      </c>
      <c r="H1683" s="3" t="s">
        <v>1716</v>
      </c>
      <c r="I1683" s="3">
        <f t="shared" si="234"/>
        <v>73355</v>
      </c>
      <c r="J1683" s="4">
        <f t="shared" si="235"/>
        <v>1.1404340661049097</v>
      </c>
      <c r="K1683" s="5">
        <f t="shared" si="236"/>
        <v>2.1404340661049095</v>
      </c>
      <c r="L1683" s="4" t="str">
        <f t="shared" si="237"/>
        <v>Over Budget</v>
      </c>
      <c r="M1683">
        <f t="shared" si="238"/>
        <v>2022</v>
      </c>
      <c r="N1683">
        <f t="shared" si="239"/>
        <v>9</v>
      </c>
      <c r="O1683" t="str">
        <f t="shared" si="240"/>
        <v>Sep</v>
      </c>
      <c r="P1683" t="str">
        <f t="shared" si="241"/>
        <v>Q3</v>
      </c>
      <c r="Q1683" t="str">
        <f t="shared" si="242"/>
        <v>2022-09</v>
      </c>
    </row>
    <row r="1684" spans="1:17" x14ac:dyDescent="0.35">
      <c r="A1684" s="2">
        <v>44655</v>
      </c>
      <c r="B1684" t="s">
        <v>37</v>
      </c>
      <c r="C1684" t="s">
        <v>29</v>
      </c>
      <c r="D1684" t="s">
        <v>25</v>
      </c>
      <c r="E1684" s="3">
        <v>111800</v>
      </c>
      <c r="F1684" s="3">
        <v>41795</v>
      </c>
      <c r="G1684" t="s">
        <v>35</v>
      </c>
      <c r="H1684" s="3" t="s">
        <v>1717</v>
      </c>
      <c r="I1684" s="3">
        <f t="shared" si="234"/>
        <v>-70005</v>
      </c>
      <c r="J1684" s="4">
        <f t="shared" si="235"/>
        <v>-0.62616279069767444</v>
      </c>
      <c r="K1684" s="5">
        <f t="shared" si="236"/>
        <v>0.37383720930232556</v>
      </c>
      <c r="L1684" s="4" t="str">
        <f t="shared" si="237"/>
        <v>Under Budget</v>
      </c>
      <c r="M1684">
        <f t="shared" si="238"/>
        <v>2022</v>
      </c>
      <c r="N1684">
        <f t="shared" si="239"/>
        <v>4</v>
      </c>
      <c r="O1684" t="str">
        <f t="shared" si="240"/>
        <v>Apr</v>
      </c>
      <c r="P1684" t="str">
        <f t="shared" si="241"/>
        <v>Q2</v>
      </c>
      <c r="Q1684" t="str">
        <f t="shared" si="242"/>
        <v>2022-04</v>
      </c>
    </row>
    <row r="1685" spans="1:17" x14ac:dyDescent="0.35">
      <c r="A1685" s="2">
        <v>45195</v>
      </c>
      <c r="B1685" t="s">
        <v>55</v>
      </c>
      <c r="C1685" t="s">
        <v>34</v>
      </c>
      <c r="D1685" t="s">
        <v>25</v>
      </c>
      <c r="E1685" s="3">
        <v>130782</v>
      </c>
      <c r="F1685" s="3">
        <v>132865</v>
      </c>
      <c r="G1685" t="s">
        <v>21</v>
      </c>
      <c r="H1685" s="3" t="s">
        <v>1718</v>
      </c>
      <c r="I1685" s="3">
        <f t="shared" si="234"/>
        <v>2083</v>
      </c>
      <c r="J1685" s="4">
        <f t="shared" si="235"/>
        <v>1.5927268278509276E-2</v>
      </c>
      <c r="K1685" s="5">
        <f t="shared" si="236"/>
        <v>1.0159272682785092</v>
      </c>
      <c r="L1685" s="4" t="str">
        <f t="shared" si="237"/>
        <v>Over Budget</v>
      </c>
      <c r="M1685">
        <f t="shared" si="238"/>
        <v>2023</v>
      </c>
      <c r="N1685">
        <f t="shared" si="239"/>
        <v>9</v>
      </c>
      <c r="O1685" t="str">
        <f t="shared" si="240"/>
        <v>Sep</v>
      </c>
      <c r="P1685" t="str">
        <f t="shared" si="241"/>
        <v>Q3</v>
      </c>
      <c r="Q1685" t="str">
        <f t="shared" si="242"/>
        <v>2023-09</v>
      </c>
    </row>
    <row r="1686" spans="1:17" x14ac:dyDescent="0.35">
      <c r="A1686" s="2">
        <v>44896</v>
      </c>
      <c r="B1686" t="s">
        <v>41</v>
      </c>
      <c r="C1686" t="s">
        <v>29</v>
      </c>
      <c r="D1686" t="s">
        <v>20</v>
      </c>
      <c r="E1686" s="3">
        <v>145294</v>
      </c>
      <c r="F1686" s="3">
        <v>67070</v>
      </c>
      <c r="G1686" t="s">
        <v>32</v>
      </c>
      <c r="H1686" s="3" t="s">
        <v>1719</v>
      </c>
      <c r="I1686" s="3">
        <f t="shared" si="234"/>
        <v>-78224</v>
      </c>
      <c r="J1686" s="4">
        <f t="shared" si="235"/>
        <v>-0.53838424160667342</v>
      </c>
      <c r="K1686" s="5">
        <f t="shared" si="236"/>
        <v>0.46161575839332664</v>
      </c>
      <c r="L1686" s="4" t="str">
        <f t="shared" si="237"/>
        <v>Under Budget</v>
      </c>
      <c r="M1686">
        <f t="shared" si="238"/>
        <v>2022</v>
      </c>
      <c r="N1686">
        <f t="shared" si="239"/>
        <v>12</v>
      </c>
      <c r="O1686" t="str">
        <f t="shared" si="240"/>
        <v>Dec</v>
      </c>
      <c r="P1686" t="str">
        <f t="shared" si="241"/>
        <v>Q4</v>
      </c>
      <c r="Q1686" t="str">
        <f t="shared" si="242"/>
        <v>2022-12</v>
      </c>
    </row>
    <row r="1687" spans="1:17" x14ac:dyDescent="0.35">
      <c r="A1687" s="2">
        <v>44498</v>
      </c>
      <c r="B1687" t="s">
        <v>37</v>
      </c>
      <c r="C1687" t="s">
        <v>24</v>
      </c>
      <c r="D1687" t="s">
        <v>58</v>
      </c>
      <c r="E1687" s="3">
        <v>61141</v>
      </c>
      <c r="F1687" s="3">
        <v>82560</v>
      </c>
      <c r="G1687" t="s">
        <v>32</v>
      </c>
      <c r="H1687" s="3" t="s">
        <v>1720</v>
      </c>
      <c r="I1687" s="3">
        <f t="shared" si="234"/>
        <v>21419</v>
      </c>
      <c r="J1687" s="4">
        <f t="shared" si="235"/>
        <v>0.35032138826646603</v>
      </c>
      <c r="K1687" s="5">
        <f t="shared" si="236"/>
        <v>1.350321388266466</v>
      </c>
      <c r="L1687" s="4" t="str">
        <f t="shared" si="237"/>
        <v>Over Budget</v>
      </c>
      <c r="M1687">
        <f t="shared" si="238"/>
        <v>2021</v>
      </c>
      <c r="N1687">
        <f t="shared" si="239"/>
        <v>10</v>
      </c>
      <c r="O1687" t="str">
        <f t="shared" si="240"/>
        <v>Oct</v>
      </c>
      <c r="P1687" t="str">
        <f t="shared" si="241"/>
        <v>Q4</v>
      </c>
      <c r="Q1687" t="str">
        <f t="shared" si="242"/>
        <v>2021-10</v>
      </c>
    </row>
    <row r="1688" spans="1:17" x14ac:dyDescent="0.35">
      <c r="A1688" s="2">
        <v>44750</v>
      </c>
      <c r="B1688" t="s">
        <v>23</v>
      </c>
      <c r="C1688" t="s">
        <v>29</v>
      </c>
      <c r="D1688" t="s">
        <v>25</v>
      </c>
      <c r="E1688" s="3">
        <v>20716</v>
      </c>
      <c r="F1688" s="3">
        <v>85121</v>
      </c>
      <c r="G1688" t="s">
        <v>26</v>
      </c>
      <c r="H1688" s="3" t="s">
        <v>1721</v>
      </c>
      <c r="I1688" s="3">
        <f t="shared" si="234"/>
        <v>64405</v>
      </c>
      <c r="J1688" s="4">
        <f t="shared" si="235"/>
        <v>3.1089496041706894</v>
      </c>
      <c r="K1688" s="5">
        <f t="shared" si="236"/>
        <v>4.1089496041706894</v>
      </c>
      <c r="L1688" s="4" t="str">
        <f t="shared" si="237"/>
        <v>Over Budget</v>
      </c>
      <c r="M1688">
        <f t="shared" si="238"/>
        <v>2022</v>
      </c>
      <c r="N1688">
        <f t="shared" si="239"/>
        <v>7</v>
      </c>
      <c r="O1688" t="str">
        <f t="shared" si="240"/>
        <v>Jul</v>
      </c>
      <c r="P1688" t="str">
        <f t="shared" si="241"/>
        <v>Q3</v>
      </c>
      <c r="Q1688" t="str">
        <f t="shared" si="242"/>
        <v>2022-07</v>
      </c>
    </row>
    <row r="1689" spans="1:17" x14ac:dyDescent="0.35">
      <c r="A1689" s="2">
        <v>44484</v>
      </c>
      <c r="B1689" t="s">
        <v>28</v>
      </c>
      <c r="C1689" t="s">
        <v>29</v>
      </c>
      <c r="D1689" t="s">
        <v>58</v>
      </c>
      <c r="E1689" s="3">
        <v>70644</v>
      </c>
      <c r="F1689" s="3">
        <v>87628</v>
      </c>
      <c r="G1689" t="s">
        <v>35</v>
      </c>
      <c r="H1689" s="3" t="s">
        <v>1722</v>
      </c>
      <c r="I1689" s="3">
        <f t="shared" si="234"/>
        <v>16984</v>
      </c>
      <c r="J1689" s="4">
        <f t="shared" si="235"/>
        <v>0.24041673744408584</v>
      </c>
      <c r="K1689" s="5">
        <f t="shared" si="236"/>
        <v>1.2404167374440858</v>
      </c>
      <c r="L1689" s="4" t="str">
        <f t="shared" si="237"/>
        <v>Over Budget</v>
      </c>
      <c r="M1689">
        <f t="shared" si="238"/>
        <v>2021</v>
      </c>
      <c r="N1689">
        <f t="shared" si="239"/>
        <v>10</v>
      </c>
      <c r="O1689" t="str">
        <f t="shared" si="240"/>
        <v>Oct</v>
      </c>
      <c r="P1689" t="str">
        <f t="shared" si="241"/>
        <v>Q4</v>
      </c>
      <c r="Q1689" t="str">
        <f t="shared" si="242"/>
        <v>2021-10</v>
      </c>
    </row>
    <row r="1690" spans="1:17" x14ac:dyDescent="0.35">
      <c r="A1690" s="2">
        <v>44817</v>
      </c>
      <c r="B1690" t="s">
        <v>23</v>
      </c>
      <c r="C1690" t="s">
        <v>23</v>
      </c>
      <c r="D1690" t="s">
        <v>39</v>
      </c>
      <c r="E1690" s="3">
        <v>135650</v>
      </c>
      <c r="F1690" s="3">
        <v>136592</v>
      </c>
      <c r="G1690" t="s">
        <v>35</v>
      </c>
      <c r="H1690" s="3" t="s">
        <v>1723</v>
      </c>
      <c r="I1690" s="3">
        <f t="shared" si="234"/>
        <v>942</v>
      </c>
      <c r="J1690" s="4">
        <f t="shared" si="235"/>
        <v>6.9443420567637301E-3</v>
      </c>
      <c r="K1690" s="5">
        <f t="shared" si="236"/>
        <v>1.0069443420567636</v>
      </c>
      <c r="L1690" s="4" t="str">
        <f t="shared" si="237"/>
        <v>Over Budget</v>
      </c>
      <c r="M1690">
        <f t="shared" si="238"/>
        <v>2022</v>
      </c>
      <c r="N1690">
        <f t="shared" si="239"/>
        <v>9</v>
      </c>
      <c r="O1690" t="str">
        <f t="shared" si="240"/>
        <v>Sep</v>
      </c>
      <c r="P1690" t="str">
        <f t="shared" si="241"/>
        <v>Q3</v>
      </c>
      <c r="Q1690" t="str">
        <f t="shared" si="242"/>
        <v>2022-09</v>
      </c>
    </row>
    <row r="1691" spans="1:17" x14ac:dyDescent="0.35">
      <c r="A1691" s="2">
        <v>45202</v>
      </c>
      <c r="B1691" t="s">
        <v>37</v>
      </c>
      <c r="C1691" t="s">
        <v>43</v>
      </c>
      <c r="D1691" t="s">
        <v>25</v>
      </c>
      <c r="E1691" s="3">
        <v>98499</v>
      </c>
      <c r="F1691" s="3">
        <v>15800</v>
      </c>
      <c r="G1691" t="s">
        <v>35</v>
      </c>
      <c r="H1691" s="3" t="s">
        <v>1724</v>
      </c>
      <c r="I1691" s="3">
        <f t="shared" si="234"/>
        <v>-82699</v>
      </c>
      <c r="J1691" s="4">
        <f t="shared" si="235"/>
        <v>-0.83959228012467135</v>
      </c>
      <c r="K1691" s="5">
        <f t="shared" si="236"/>
        <v>0.16040771987532867</v>
      </c>
      <c r="L1691" s="4" t="str">
        <f t="shared" si="237"/>
        <v>Under Budget</v>
      </c>
      <c r="M1691">
        <f t="shared" si="238"/>
        <v>2023</v>
      </c>
      <c r="N1691">
        <f t="shared" si="239"/>
        <v>10</v>
      </c>
      <c r="O1691" t="str">
        <f t="shared" si="240"/>
        <v>Oct</v>
      </c>
      <c r="P1691" t="str">
        <f t="shared" si="241"/>
        <v>Q4</v>
      </c>
      <c r="Q1691" t="str">
        <f t="shared" si="242"/>
        <v>2023-10</v>
      </c>
    </row>
    <row r="1692" spans="1:17" x14ac:dyDescent="0.35">
      <c r="A1692" s="2">
        <v>44232</v>
      </c>
      <c r="B1692" t="s">
        <v>28</v>
      </c>
      <c r="C1692" t="s">
        <v>23</v>
      </c>
      <c r="D1692" t="s">
        <v>25</v>
      </c>
      <c r="E1692" s="3">
        <v>142454</v>
      </c>
      <c r="F1692" s="3">
        <v>156844</v>
      </c>
      <c r="G1692" t="s">
        <v>35</v>
      </c>
      <c r="H1692" s="3" t="s">
        <v>1725</v>
      </c>
      <c r="I1692" s="3">
        <f t="shared" si="234"/>
        <v>14390</v>
      </c>
      <c r="J1692" s="4">
        <f t="shared" si="235"/>
        <v>0.10101506451205301</v>
      </c>
      <c r="K1692" s="5">
        <f t="shared" si="236"/>
        <v>1.1010150645120531</v>
      </c>
      <c r="L1692" s="4" t="str">
        <f t="shared" si="237"/>
        <v>Over Budget</v>
      </c>
      <c r="M1692">
        <f t="shared" si="238"/>
        <v>2021</v>
      </c>
      <c r="N1692">
        <f t="shared" si="239"/>
        <v>2</v>
      </c>
      <c r="O1692" t="str">
        <f t="shared" si="240"/>
        <v>Feb</v>
      </c>
      <c r="P1692" t="str">
        <f t="shared" si="241"/>
        <v>Q1</v>
      </c>
      <c r="Q1692" t="str">
        <f t="shared" si="242"/>
        <v>2021-02</v>
      </c>
    </row>
    <row r="1693" spans="1:17" x14ac:dyDescent="0.35">
      <c r="A1693" s="2">
        <v>44940</v>
      </c>
      <c r="B1693" t="s">
        <v>55</v>
      </c>
      <c r="C1693" t="s">
        <v>29</v>
      </c>
      <c r="D1693" t="s">
        <v>58</v>
      </c>
      <c r="E1693" s="3">
        <v>145239</v>
      </c>
      <c r="F1693" s="3">
        <v>58064</v>
      </c>
      <c r="G1693" t="s">
        <v>32</v>
      </c>
      <c r="H1693" s="3" t="s">
        <v>1726</v>
      </c>
      <c r="I1693" s="3">
        <f t="shared" si="234"/>
        <v>-87175</v>
      </c>
      <c r="J1693" s="4">
        <f t="shared" si="235"/>
        <v>-0.60021757241512264</v>
      </c>
      <c r="K1693" s="5">
        <f t="shared" si="236"/>
        <v>0.39978242758487736</v>
      </c>
      <c r="L1693" s="4" t="str">
        <f t="shared" si="237"/>
        <v>Under Budget</v>
      </c>
      <c r="M1693">
        <f t="shared" si="238"/>
        <v>2023</v>
      </c>
      <c r="N1693">
        <f t="shared" si="239"/>
        <v>1</v>
      </c>
      <c r="O1693" t="str">
        <f t="shared" si="240"/>
        <v>Jan</v>
      </c>
      <c r="P1693" t="str">
        <f t="shared" si="241"/>
        <v>Q1</v>
      </c>
      <c r="Q1693" t="str">
        <f t="shared" si="242"/>
        <v>2023-01</v>
      </c>
    </row>
    <row r="1694" spans="1:17" x14ac:dyDescent="0.35">
      <c r="A1694" s="2">
        <v>44549</v>
      </c>
      <c r="B1694" t="s">
        <v>23</v>
      </c>
      <c r="C1694" t="s">
        <v>43</v>
      </c>
      <c r="D1694" t="s">
        <v>20</v>
      </c>
      <c r="E1694" s="3">
        <v>127323</v>
      </c>
      <c r="F1694" s="3">
        <v>64791</v>
      </c>
      <c r="G1694" t="s">
        <v>35</v>
      </c>
      <c r="H1694" s="3" t="s">
        <v>1727</v>
      </c>
      <c r="I1694" s="3">
        <f t="shared" si="234"/>
        <v>-62532</v>
      </c>
      <c r="J1694" s="4">
        <f t="shared" si="235"/>
        <v>-0.4911288612426663</v>
      </c>
      <c r="K1694" s="5">
        <f t="shared" si="236"/>
        <v>0.5088711387573337</v>
      </c>
      <c r="L1694" s="4" t="str">
        <f t="shared" si="237"/>
        <v>Under Budget</v>
      </c>
      <c r="M1694">
        <f t="shared" si="238"/>
        <v>2021</v>
      </c>
      <c r="N1694">
        <f t="shared" si="239"/>
        <v>12</v>
      </c>
      <c r="O1694" t="str">
        <f t="shared" si="240"/>
        <v>Dec</v>
      </c>
      <c r="P1694" t="str">
        <f t="shared" si="241"/>
        <v>Q4</v>
      </c>
      <c r="Q1694" t="str">
        <f t="shared" si="242"/>
        <v>2021-12</v>
      </c>
    </row>
    <row r="1695" spans="1:17" x14ac:dyDescent="0.35">
      <c r="A1695" s="2">
        <v>44269</v>
      </c>
      <c r="B1695" t="s">
        <v>41</v>
      </c>
      <c r="C1695" t="s">
        <v>34</v>
      </c>
      <c r="D1695" t="s">
        <v>30</v>
      </c>
      <c r="E1695" s="3">
        <v>113849</v>
      </c>
      <c r="F1695" s="3">
        <v>81208</v>
      </c>
      <c r="G1695" t="s">
        <v>21</v>
      </c>
      <c r="H1695" s="3" t="s">
        <v>1728</v>
      </c>
      <c r="I1695" s="3">
        <f t="shared" si="234"/>
        <v>-32641</v>
      </c>
      <c r="J1695" s="4">
        <f t="shared" si="235"/>
        <v>-0.2867043188785145</v>
      </c>
      <c r="K1695" s="5">
        <f t="shared" si="236"/>
        <v>0.71329568112148545</v>
      </c>
      <c r="L1695" s="4" t="str">
        <f t="shared" si="237"/>
        <v>Under Budget</v>
      </c>
      <c r="M1695">
        <f t="shared" si="238"/>
        <v>2021</v>
      </c>
      <c r="N1695">
        <f t="shared" si="239"/>
        <v>3</v>
      </c>
      <c r="O1695" t="str">
        <f t="shared" si="240"/>
        <v>Mar</v>
      </c>
      <c r="P1695" t="str">
        <f t="shared" si="241"/>
        <v>Q1</v>
      </c>
      <c r="Q1695" t="str">
        <f t="shared" si="242"/>
        <v>2021-03</v>
      </c>
    </row>
    <row r="1696" spans="1:17" x14ac:dyDescent="0.35">
      <c r="A1696" s="2">
        <v>44844</v>
      </c>
      <c r="B1696" t="s">
        <v>28</v>
      </c>
      <c r="C1696" t="s">
        <v>19</v>
      </c>
      <c r="D1696" t="s">
        <v>39</v>
      </c>
      <c r="E1696" s="3">
        <v>91117</v>
      </c>
      <c r="F1696" s="3">
        <v>46200</v>
      </c>
      <c r="G1696" t="s">
        <v>32</v>
      </c>
      <c r="H1696" s="3" t="s">
        <v>1729</v>
      </c>
      <c r="I1696" s="3">
        <f t="shared" si="234"/>
        <v>-44917</v>
      </c>
      <c r="J1696" s="4">
        <f t="shared" si="235"/>
        <v>-0.49295960139161737</v>
      </c>
      <c r="K1696" s="5">
        <f t="shared" si="236"/>
        <v>0.50704039860838268</v>
      </c>
      <c r="L1696" s="4" t="str">
        <f t="shared" si="237"/>
        <v>Under Budget</v>
      </c>
      <c r="M1696">
        <f t="shared" si="238"/>
        <v>2022</v>
      </c>
      <c r="N1696">
        <f t="shared" si="239"/>
        <v>10</v>
      </c>
      <c r="O1696" t="str">
        <f t="shared" si="240"/>
        <v>Oct</v>
      </c>
      <c r="P1696" t="str">
        <f t="shared" si="241"/>
        <v>Q4</v>
      </c>
      <c r="Q1696" t="str">
        <f t="shared" si="242"/>
        <v>2022-10</v>
      </c>
    </row>
    <row r="1697" spans="1:17" x14ac:dyDescent="0.35">
      <c r="A1697" s="2">
        <v>45290</v>
      </c>
      <c r="B1697" t="s">
        <v>28</v>
      </c>
      <c r="C1697" t="s">
        <v>43</v>
      </c>
      <c r="D1697" t="s">
        <v>25</v>
      </c>
      <c r="E1697" s="3">
        <v>101730</v>
      </c>
      <c r="F1697" s="3">
        <v>50229</v>
      </c>
      <c r="G1697" t="s">
        <v>21</v>
      </c>
      <c r="H1697" s="3" t="s">
        <v>1730</v>
      </c>
      <c r="I1697" s="3">
        <f t="shared" si="234"/>
        <v>-51501</v>
      </c>
      <c r="J1697" s="4">
        <f t="shared" si="235"/>
        <v>-0.50625184311412563</v>
      </c>
      <c r="K1697" s="5">
        <f t="shared" si="236"/>
        <v>0.49374815688587437</v>
      </c>
      <c r="L1697" s="4" t="str">
        <f t="shared" si="237"/>
        <v>Under Budget</v>
      </c>
      <c r="M1697">
        <f t="shared" si="238"/>
        <v>2023</v>
      </c>
      <c r="N1697">
        <f t="shared" si="239"/>
        <v>12</v>
      </c>
      <c r="O1697" t="str">
        <f t="shared" si="240"/>
        <v>Dec</v>
      </c>
      <c r="P1697" t="str">
        <f t="shared" si="241"/>
        <v>Q4</v>
      </c>
      <c r="Q1697" t="str">
        <f t="shared" si="242"/>
        <v>2023-12</v>
      </c>
    </row>
    <row r="1698" spans="1:17" x14ac:dyDescent="0.35">
      <c r="A1698" s="2">
        <v>44621</v>
      </c>
      <c r="B1698" t="s">
        <v>23</v>
      </c>
      <c r="C1698" t="s">
        <v>24</v>
      </c>
      <c r="D1698" t="s">
        <v>20</v>
      </c>
      <c r="E1698" s="3">
        <v>70972</v>
      </c>
      <c r="F1698" s="3">
        <v>57909</v>
      </c>
      <c r="G1698" t="s">
        <v>21</v>
      </c>
      <c r="H1698" s="3" t="s">
        <v>1731</v>
      </c>
      <c r="I1698" s="3">
        <f t="shared" si="234"/>
        <v>-13063</v>
      </c>
      <c r="J1698" s="4">
        <f t="shared" si="235"/>
        <v>-0.1840585019444288</v>
      </c>
      <c r="K1698" s="5">
        <f t="shared" si="236"/>
        <v>0.81594149805557126</v>
      </c>
      <c r="L1698" s="4" t="str">
        <f t="shared" si="237"/>
        <v>Under Budget</v>
      </c>
      <c r="M1698">
        <f t="shared" si="238"/>
        <v>2022</v>
      </c>
      <c r="N1698">
        <f t="shared" si="239"/>
        <v>3</v>
      </c>
      <c r="O1698" t="str">
        <f t="shared" si="240"/>
        <v>Mar</v>
      </c>
      <c r="P1698" t="str">
        <f t="shared" si="241"/>
        <v>Q1</v>
      </c>
      <c r="Q1698" t="str">
        <f t="shared" si="242"/>
        <v>2022-03</v>
      </c>
    </row>
    <row r="1699" spans="1:17" x14ac:dyDescent="0.35">
      <c r="A1699" s="2">
        <v>45195</v>
      </c>
      <c r="B1699" t="s">
        <v>37</v>
      </c>
      <c r="C1699" t="s">
        <v>23</v>
      </c>
      <c r="D1699" t="s">
        <v>25</v>
      </c>
      <c r="E1699" s="3">
        <v>84963</v>
      </c>
      <c r="F1699" s="3">
        <v>92753</v>
      </c>
      <c r="G1699" t="s">
        <v>32</v>
      </c>
      <c r="H1699" s="3" t="s">
        <v>1732</v>
      </c>
      <c r="I1699" s="3">
        <f t="shared" si="234"/>
        <v>7790</v>
      </c>
      <c r="J1699" s="4">
        <f t="shared" si="235"/>
        <v>9.1686969622070777E-2</v>
      </c>
      <c r="K1699" s="5">
        <f t="shared" si="236"/>
        <v>1.0916869696220708</v>
      </c>
      <c r="L1699" s="4" t="str">
        <f t="shared" si="237"/>
        <v>Over Budget</v>
      </c>
      <c r="M1699">
        <f t="shared" si="238"/>
        <v>2023</v>
      </c>
      <c r="N1699">
        <f t="shared" si="239"/>
        <v>9</v>
      </c>
      <c r="O1699" t="str">
        <f t="shared" si="240"/>
        <v>Sep</v>
      </c>
      <c r="P1699" t="str">
        <f t="shared" si="241"/>
        <v>Q3</v>
      </c>
      <c r="Q1699" t="str">
        <f t="shared" si="242"/>
        <v>2023-09</v>
      </c>
    </row>
    <row r="1700" spans="1:17" x14ac:dyDescent="0.35">
      <c r="A1700" s="2">
        <v>44904</v>
      </c>
      <c r="B1700" t="s">
        <v>28</v>
      </c>
      <c r="C1700" t="s">
        <v>23</v>
      </c>
      <c r="D1700" t="s">
        <v>39</v>
      </c>
      <c r="E1700" s="3">
        <v>64534</v>
      </c>
      <c r="F1700" s="3">
        <v>136863</v>
      </c>
      <c r="G1700" t="s">
        <v>21</v>
      </c>
      <c r="H1700" s="3" t="s">
        <v>1733</v>
      </c>
      <c r="I1700" s="3">
        <f t="shared" si="234"/>
        <v>72329</v>
      </c>
      <c r="J1700" s="4">
        <f t="shared" si="235"/>
        <v>1.1207890414355224</v>
      </c>
      <c r="K1700" s="5">
        <f t="shared" si="236"/>
        <v>2.1207890414355224</v>
      </c>
      <c r="L1700" s="4" t="str">
        <f t="shared" si="237"/>
        <v>Over Budget</v>
      </c>
      <c r="M1700">
        <f t="shared" si="238"/>
        <v>2022</v>
      </c>
      <c r="N1700">
        <f t="shared" si="239"/>
        <v>12</v>
      </c>
      <c r="O1700" t="str">
        <f t="shared" si="240"/>
        <v>Dec</v>
      </c>
      <c r="P1700" t="str">
        <f t="shared" si="241"/>
        <v>Q4</v>
      </c>
      <c r="Q1700" t="str">
        <f t="shared" si="242"/>
        <v>2022-12</v>
      </c>
    </row>
    <row r="1701" spans="1:17" x14ac:dyDescent="0.35">
      <c r="A1701" s="2">
        <v>44757</v>
      </c>
      <c r="B1701" t="s">
        <v>55</v>
      </c>
      <c r="C1701" t="s">
        <v>29</v>
      </c>
      <c r="D1701" t="s">
        <v>30</v>
      </c>
      <c r="E1701" s="3">
        <v>126093</v>
      </c>
      <c r="F1701" s="3">
        <v>59239</v>
      </c>
      <c r="G1701" t="s">
        <v>21</v>
      </c>
      <c r="H1701" s="3" t="s">
        <v>1734</v>
      </c>
      <c r="I1701" s="3">
        <f t="shared" si="234"/>
        <v>-66854</v>
      </c>
      <c r="J1701" s="4">
        <f t="shared" si="235"/>
        <v>-0.53019596646919342</v>
      </c>
      <c r="K1701" s="5">
        <f t="shared" si="236"/>
        <v>0.46980403353080663</v>
      </c>
      <c r="L1701" s="4" t="str">
        <f t="shared" si="237"/>
        <v>Under Budget</v>
      </c>
      <c r="M1701">
        <f t="shared" si="238"/>
        <v>2022</v>
      </c>
      <c r="N1701">
        <f t="shared" si="239"/>
        <v>7</v>
      </c>
      <c r="O1701" t="str">
        <f t="shared" si="240"/>
        <v>Jul</v>
      </c>
      <c r="P1701" t="str">
        <f t="shared" si="241"/>
        <v>Q3</v>
      </c>
      <c r="Q1701" t="str">
        <f t="shared" si="242"/>
        <v>2022-07</v>
      </c>
    </row>
    <row r="1702" spans="1:17" x14ac:dyDescent="0.35">
      <c r="A1702" s="2">
        <v>45024</v>
      </c>
      <c r="B1702" t="s">
        <v>23</v>
      </c>
      <c r="C1702" t="s">
        <v>29</v>
      </c>
      <c r="D1702" t="s">
        <v>25</v>
      </c>
      <c r="E1702" s="3">
        <v>34121</v>
      </c>
      <c r="F1702" s="3">
        <v>72567</v>
      </c>
      <c r="G1702" t="s">
        <v>26</v>
      </c>
      <c r="H1702" s="3" t="s">
        <v>1735</v>
      </c>
      <c r="I1702" s="3">
        <f t="shared" si="234"/>
        <v>38446</v>
      </c>
      <c r="J1702" s="4">
        <f t="shared" si="235"/>
        <v>1.1267547844435979</v>
      </c>
      <c r="K1702" s="5">
        <f t="shared" si="236"/>
        <v>2.1267547844435977</v>
      </c>
      <c r="L1702" s="4" t="str">
        <f t="shared" si="237"/>
        <v>Over Budget</v>
      </c>
      <c r="M1702">
        <f t="shared" si="238"/>
        <v>2023</v>
      </c>
      <c r="N1702">
        <f t="shared" si="239"/>
        <v>4</v>
      </c>
      <c r="O1702" t="str">
        <f t="shared" si="240"/>
        <v>Apr</v>
      </c>
      <c r="P1702" t="str">
        <f t="shared" si="241"/>
        <v>Q2</v>
      </c>
      <c r="Q1702" t="str">
        <f t="shared" si="242"/>
        <v>2023-04</v>
      </c>
    </row>
    <row r="1703" spans="1:17" x14ac:dyDescent="0.35">
      <c r="A1703" s="2">
        <v>45152</v>
      </c>
      <c r="B1703" t="s">
        <v>55</v>
      </c>
      <c r="C1703" t="s">
        <v>29</v>
      </c>
      <c r="D1703" t="s">
        <v>58</v>
      </c>
      <c r="E1703" s="3">
        <v>81736</v>
      </c>
      <c r="F1703" s="3">
        <v>100904</v>
      </c>
      <c r="G1703" t="s">
        <v>35</v>
      </c>
      <c r="H1703" s="3" t="s">
        <v>1736</v>
      </c>
      <c r="I1703" s="3">
        <f t="shared" si="234"/>
        <v>19168</v>
      </c>
      <c r="J1703" s="4">
        <f t="shared" si="235"/>
        <v>0.23451110893608693</v>
      </c>
      <c r="K1703" s="5">
        <f t="shared" si="236"/>
        <v>1.234511108936087</v>
      </c>
      <c r="L1703" s="4" t="str">
        <f t="shared" si="237"/>
        <v>Over Budget</v>
      </c>
      <c r="M1703">
        <f t="shared" si="238"/>
        <v>2023</v>
      </c>
      <c r="N1703">
        <f t="shared" si="239"/>
        <v>8</v>
      </c>
      <c r="O1703" t="str">
        <f t="shared" si="240"/>
        <v>Aug</v>
      </c>
      <c r="P1703" t="str">
        <f t="shared" si="241"/>
        <v>Q3</v>
      </c>
      <c r="Q1703" t="str">
        <f t="shared" si="242"/>
        <v>2023-08</v>
      </c>
    </row>
    <row r="1704" spans="1:17" x14ac:dyDescent="0.35">
      <c r="A1704" s="2">
        <v>44713</v>
      </c>
      <c r="B1704" t="s">
        <v>23</v>
      </c>
      <c r="C1704" t="s">
        <v>29</v>
      </c>
      <c r="D1704" t="s">
        <v>20</v>
      </c>
      <c r="E1704" s="3">
        <v>71581</v>
      </c>
      <c r="F1704" s="3">
        <v>53621</v>
      </c>
      <c r="G1704" t="s">
        <v>21</v>
      </c>
      <c r="H1704" s="3" t="s">
        <v>1737</v>
      </c>
      <c r="I1704" s="3">
        <f t="shared" si="234"/>
        <v>-17960</v>
      </c>
      <c r="J1704" s="4">
        <f t="shared" si="235"/>
        <v>-0.25090456964837038</v>
      </c>
      <c r="K1704" s="5">
        <f t="shared" si="236"/>
        <v>0.74909543035162962</v>
      </c>
      <c r="L1704" s="4" t="str">
        <f t="shared" si="237"/>
        <v>Under Budget</v>
      </c>
      <c r="M1704">
        <f t="shared" si="238"/>
        <v>2022</v>
      </c>
      <c r="N1704">
        <f t="shared" si="239"/>
        <v>6</v>
      </c>
      <c r="O1704" t="str">
        <f t="shared" si="240"/>
        <v>Jun</v>
      </c>
      <c r="P1704" t="str">
        <f t="shared" si="241"/>
        <v>Q2</v>
      </c>
      <c r="Q1704" t="str">
        <f t="shared" si="242"/>
        <v>2022-06</v>
      </c>
    </row>
    <row r="1705" spans="1:17" x14ac:dyDescent="0.35">
      <c r="A1705" s="2">
        <v>44624</v>
      </c>
      <c r="B1705" t="s">
        <v>55</v>
      </c>
      <c r="C1705" t="s">
        <v>23</v>
      </c>
      <c r="D1705" t="s">
        <v>30</v>
      </c>
      <c r="E1705" s="3">
        <v>36123</v>
      </c>
      <c r="F1705" s="3">
        <v>93163</v>
      </c>
      <c r="G1705" t="s">
        <v>26</v>
      </c>
      <c r="H1705" s="3" t="s">
        <v>1738</v>
      </c>
      <c r="I1705" s="3">
        <f t="shared" si="234"/>
        <v>57040</v>
      </c>
      <c r="J1705" s="4">
        <f t="shared" si="235"/>
        <v>1.5790493591340697</v>
      </c>
      <c r="K1705" s="5">
        <f t="shared" si="236"/>
        <v>2.5790493591340695</v>
      </c>
      <c r="L1705" s="4" t="str">
        <f t="shared" si="237"/>
        <v>Over Budget</v>
      </c>
      <c r="M1705">
        <f t="shared" si="238"/>
        <v>2022</v>
      </c>
      <c r="N1705">
        <f t="shared" si="239"/>
        <v>3</v>
      </c>
      <c r="O1705" t="str">
        <f t="shared" si="240"/>
        <v>Mar</v>
      </c>
      <c r="P1705" t="str">
        <f t="shared" si="241"/>
        <v>Q1</v>
      </c>
      <c r="Q1705" t="str">
        <f t="shared" si="242"/>
        <v>2022-03</v>
      </c>
    </row>
    <row r="1706" spans="1:17" x14ac:dyDescent="0.35">
      <c r="A1706" s="2">
        <v>44356</v>
      </c>
      <c r="B1706" t="s">
        <v>37</v>
      </c>
      <c r="C1706" t="s">
        <v>43</v>
      </c>
      <c r="D1706" t="s">
        <v>25</v>
      </c>
      <c r="E1706" s="3">
        <v>61036</v>
      </c>
      <c r="F1706" s="3">
        <v>53357</v>
      </c>
      <c r="G1706" t="s">
        <v>26</v>
      </c>
      <c r="H1706" s="3" t="s">
        <v>1739</v>
      </c>
      <c r="I1706" s="3">
        <f t="shared" si="234"/>
        <v>-7679</v>
      </c>
      <c r="J1706" s="4">
        <f t="shared" si="235"/>
        <v>-0.12581099678878038</v>
      </c>
      <c r="K1706" s="5">
        <f t="shared" si="236"/>
        <v>0.87418900321121962</v>
      </c>
      <c r="L1706" s="4" t="str">
        <f t="shared" si="237"/>
        <v>Under Budget</v>
      </c>
      <c r="M1706">
        <f t="shared" si="238"/>
        <v>2021</v>
      </c>
      <c r="N1706">
        <f t="shared" si="239"/>
        <v>6</v>
      </c>
      <c r="O1706" t="str">
        <f t="shared" si="240"/>
        <v>Jun</v>
      </c>
      <c r="P1706" t="str">
        <f t="shared" si="241"/>
        <v>Q2</v>
      </c>
      <c r="Q1706" t="str">
        <f t="shared" si="242"/>
        <v>2021-06</v>
      </c>
    </row>
    <row r="1707" spans="1:17" x14ac:dyDescent="0.35">
      <c r="A1707" s="2">
        <v>44345</v>
      </c>
      <c r="B1707" t="s">
        <v>23</v>
      </c>
      <c r="C1707" t="s">
        <v>34</v>
      </c>
      <c r="D1707" t="s">
        <v>30</v>
      </c>
      <c r="E1707" s="3">
        <v>140062</v>
      </c>
      <c r="F1707" s="3">
        <v>42492</v>
      </c>
      <c r="G1707" t="s">
        <v>35</v>
      </c>
      <c r="H1707" s="3" t="s">
        <v>1740</v>
      </c>
      <c r="I1707" s="3">
        <f t="shared" si="234"/>
        <v>-97570</v>
      </c>
      <c r="J1707" s="4">
        <f t="shared" si="235"/>
        <v>-0.69662006825548684</v>
      </c>
      <c r="K1707" s="5">
        <f t="shared" si="236"/>
        <v>0.30337993174451316</v>
      </c>
      <c r="L1707" s="4" t="str">
        <f t="shared" si="237"/>
        <v>Under Budget</v>
      </c>
      <c r="M1707">
        <f t="shared" si="238"/>
        <v>2021</v>
      </c>
      <c r="N1707">
        <f t="shared" si="239"/>
        <v>5</v>
      </c>
      <c r="O1707" t="str">
        <f t="shared" si="240"/>
        <v>May</v>
      </c>
      <c r="P1707" t="str">
        <f t="shared" si="241"/>
        <v>Q2</v>
      </c>
      <c r="Q1707" t="str">
        <f t="shared" si="242"/>
        <v>2021-05</v>
      </c>
    </row>
    <row r="1708" spans="1:17" x14ac:dyDescent="0.35">
      <c r="A1708" s="2">
        <v>44972</v>
      </c>
      <c r="B1708" t="s">
        <v>41</v>
      </c>
      <c r="C1708" t="s">
        <v>43</v>
      </c>
      <c r="D1708" t="s">
        <v>58</v>
      </c>
      <c r="E1708" s="3">
        <v>88855</v>
      </c>
      <c r="F1708" s="3">
        <v>17125</v>
      </c>
      <c r="G1708" t="s">
        <v>26</v>
      </c>
      <c r="H1708" s="3" t="s">
        <v>1741</v>
      </c>
      <c r="I1708" s="3">
        <f t="shared" si="234"/>
        <v>-71730</v>
      </c>
      <c r="J1708" s="4">
        <f t="shared" si="235"/>
        <v>-0.80727027179112032</v>
      </c>
      <c r="K1708" s="5">
        <f t="shared" si="236"/>
        <v>0.19272972820887962</v>
      </c>
      <c r="L1708" s="4" t="str">
        <f t="shared" si="237"/>
        <v>Under Budget</v>
      </c>
      <c r="M1708">
        <f t="shared" si="238"/>
        <v>2023</v>
      </c>
      <c r="N1708">
        <f t="shared" si="239"/>
        <v>2</v>
      </c>
      <c r="O1708" t="str">
        <f t="shared" si="240"/>
        <v>Feb</v>
      </c>
      <c r="P1708" t="str">
        <f t="shared" si="241"/>
        <v>Q1</v>
      </c>
      <c r="Q1708" t="str">
        <f t="shared" si="242"/>
        <v>2023-02</v>
      </c>
    </row>
    <row r="1709" spans="1:17" x14ac:dyDescent="0.35">
      <c r="A1709" s="2">
        <v>44263</v>
      </c>
      <c r="B1709" t="s">
        <v>37</v>
      </c>
      <c r="C1709" t="s">
        <v>24</v>
      </c>
      <c r="D1709" t="s">
        <v>25</v>
      </c>
      <c r="E1709" s="3">
        <v>32701</v>
      </c>
      <c r="F1709" s="3">
        <v>163651</v>
      </c>
      <c r="G1709" t="s">
        <v>26</v>
      </c>
      <c r="H1709" s="3" t="s">
        <v>1742</v>
      </c>
      <c r="I1709" s="3">
        <f t="shared" si="234"/>
        <v>130950</v>
      </c>
      <c r="J1709" s="4">
        <f t="shared" si="235"/>
        <v>4.0044646952692577</v>
      </c>
      <c r="K1709" s="5">
        <f t="shared" si="236"/>
        <v>5.0044646952692577</v>
      </c>
      <c r="L1709" s="4" t="str">
        <f t="shared" si="237"/>
        <v>Over Budget</v>
      </c>
      <c r="M1709">
        <f t="shared" si="238"/>
        <v>2021</v>
      </c>
      <c r="N1709">
        <f t="shared" si="239"/>
        <v>3</v>
      </c>
      <c r="O1709" t="str">
        <f t="shared" si="240"/>
        <v>Mar</v>
      </c>
      <c r="P1709" t="str">
        <f t="shared" si="241"/>
        <v>Q1</v>
      </c>
      <c r="Q1709" t="str">
        <f t="shared" si="242"/>
        <v>2021-03</v>
      </c>
    </row>
    <row r="1710" spans="1:17" x14ac:dyDescent="0.35">
      <c r="A1710" s="2">
        <v>45210</v>
      </c>
      <c r="B1710" t="s">
        <v>55</v>
      </c>
      <c r="C1710" t="s">
        <v>23</v>
      </c>
      <c r="D1710" t="s">
        <v>30</v>
      </c>
      <c r="E1710" s="3">
        <v>51178</v>
      </c>
      <c r="F1710" s="3">
        <v>42052</v>
      </c>
      <c r="G1710" t="s">
        <v>21</v>
      </c>
      <c r="H1710" s="3" t="s">
        <v>1743</v>
      </c>
      <c r="I1710" s="3">
        <f t="shared" si="234"/>
        <v>-9126</v>
      </c>
      <c r="J1710" s="4">
        <f t="shared" si="235"/>
        <v>-0.17831880886318341</v>
      </c>
      <c r="K1710" s="5">
        <f t="shared" si="236"/>
        <v>0.82168119113681659</v>
      </c>
      <c r="L1710" s="4" t="str">
        <f t="shared" si="237"/>
        <v>Under Budget</v>
      </c>
      <c r="M1710">
        <f t="shared" si="238"/>
        <v>2023</v>
      </c>
      <c r="N1710">
        <f t="shared" si="239"/>
        <v>10</v>
      </c>
      <c r="O1710" t="str">
        <f t="shared" si="240"/>
        <v>Oct</v>
      </c>
      <c r="P1710" t="str">
        <f t="shared" si="241"/>
        <v>Q4</v>
      </c>
      <c r="Q1710" t="str">
        <f t="shared" si="242"/>
        <v>2023-10</v>
      </c>
    </row>
    <row r="1711" spans="1:17" x14ac:dyDescent="0.35">
      <c r="A1711" s="2">
        <v>44577</v>
      </c>
      <c r="B1711" t="s">
        <v>23</v>
      </c>
      <c r="C1711" t="s">
        <v>43</v>
      </c>
      <c r="D1711" t="s">
        <v>25</v>
      </c>
      <c r="E1711" s="3">
        <v>115734</v>
      </c>
      <c r="F1711" s="3">
        <v>151332</v>
      </c>
      <c r="G1711" t="s">
        <v>35</v>
      </c>
      <c r="H1711" s="3" t="s">
        <v>1744</v>
      </c>
      <c r="I1711" s="3">
        <f t="shared" si="234"/>
        <v>35598</v>
      </c>
      <c r="J1711" s="4">
        <f t="shared" si="235"/>
        <v>0.30758463372906836</v>
      </c>
      <c r="K1711" s="5">
        <f t="shared" si="236"/>
        <v>1.3075846337290684</v>
      </c>
      <c r="L1711" s="4" t="str">
        <f t="shared" si="237"/>
        <v>Over Budget</v>
      </c>
      <c r="M1711">
        <f t="shared" si="238"/>
        <v>2022</v>
      </c>
      <c r="N1711">
        <f t="shared" si="239"/>
        <v>1</v>
      </c>
      <c r="O1711" t="str">
        <f t="shared" si="240"/>
        <v>Jan</v>
      </c>
      <c r="P1711" t="str">
        <f t="shared" si="241"/>
        <v>Q1</v>
      </c>
      <c r="Q1711" t="str">
        <f t="shared" si="242"/>
        <v>2022-01</v>
      </c>
    </row>
    <row r="1712" spans="1:17" x14ac:dyDescent="0.35">
      <c r="A1712" s="2">
        <v>44254</v>
      </c>
      <c r="B1712" t="s">
        <v>37</v>
      </c>
      <c r="C1712" t="s">
        <v>23</v>
      </c>
      <c r="D1712" t="s">
        <v>25</v>
      </c>
      <c r="E1712" s="3">
        <v>47118</v>
      </c>
      <c r="F1712" s="3">
        <v>94896</v>
      </c>
      <c r="G1712" t="s">
        <v>35</v>
      </c>
      <c r="H1712" s="3" t="s">
        <v>1745</v>
      </c>
      <c r="I1712" s="3">
        <f t="shared" si="234"/>
        <v>47778</v>
      </c>
      <c r="J1712" s="4">
        <f t="shared" si="235"/>
        <v>1.0140073857124665</v>
      </c>
      <c r="K1712" s="5">
        <f t="shared" si="236"/>
        <v>2.0140073857124667</v>
      </c>
      <c r="L1712" s="4" t="str">
        <f t="shared" si="237"/>
        <v>Over Budget</v>
      </c>
      <c r="M1712">
        <f t="shared" si="238"/>
        <v>2021</v>
      </c>
      <c r="N1712">
        <f t="shared" si="239"/>
        <v>2</v>
      </c>
      <c r="O1712" t="str">
        <f t="shared" si="240"/>
        <v>Feb</v>
      </c>
      <c r="P1712" t="str">
        <f t="shared" si="241"/>
        <v>Q1</v>
      </c>
      <c r="Q1712" t="str">
        <f t="shared" si="242"/>
        <v>2021-02</v>
      </c>
    </row>
    <row r="1713" spans="1:17" x14ac:dyDescent="0.35">
      <c r="A1713" s="2">
        <v>44538</v>
      </c>
      <c r="B1713" t="s">
        <v>55</v>
      </c>
      <c r="C1713" t="s">
        <v>24</v>
      </c>
      <c r="D1713" t="s">
        <v>30</v>
      </c>
      <c r="E1713" s="3">
        <v>35387</v>
      </c>
      <c r="F1713" s="3">
        <v>89465</v>
      </c>
      <c r="G1713" t="s">
        <v>21</v>
      </c>
      <c r="H1713" s="3" t="s">
        <v>1746</v>
      </c>
      <c r="I1713" s="3">
        <f t="shared" si="234"/>
        <v>54078</v>
      </c>
      <c r="J1713" s="4">
        <f t="shared" si="235"/>
        <v>1.5281883177438043</v>
      </c>
      <c r="K1713" s="5">
        <f t="shared" si="236"/>
        <v>2.5281883177438043</v>
      </c>
      <c r="L1713" s="4" t="str">
        <f t="shared" si="237"/>
        <v>Over Budget</v>
      </c>
      <c r="M1713">
        <f t="shared" si="238"/>
        <v>2021</v>
      </c>
      <c r="N1713">
        <f t="shared" si="239"/>
        <v>12</v>
      </c>
      <c r="O1713" t="str">
        <f t="shared" si="240"/>
        <v>Dec</v>
      </c>
      <c r="P1713" t="str">
        <f t="shared" si="241"/>
        <v>Q4</v>
      </c>
      <c r="Q1713" t="str">
        <f t="shared" si="242"/>
        <v>2021-12</v>
      </c>
    </row>
    <row r="1714" spans="1:17" x14ac:dyDescent="0.35">
      <c r="A1714" s="2">
        <v>44923</v>
      </c>
      <c r="B1714" t="s">
        <v>18</v>
      </c>
      <c r="C1714" t="s">
        <v>19</v>
      </c>
      <c r="D1714" t="s">
        <v>25</v>
      </c>
      <c r="E1714" s="3">
        <v>67613</v>
      </c>
      <c r="F1714" s="3">
        <v>37081</v>
      </c>
      <c r="G1714" t="s">
        <v>32</v>
      </c>
      <c r="H1714" s="3" t="s">
        <v>1747</v>
      </c>
      <c r="I1714" s="3">
        <f t="shared" si="234"/>
        <v>-30532</v>
      </c>
      <c r="J1714" s="4">
        <f t="shared" si="235"/>
        <v>-0.45156996435596702</v>
      </c>
      <c r="K1714" s="5">
        <f t="shared" si="236"/>
        <v>0.54843003564403292</v>
      </c>
      <c r="L1714" s="4" t="str">
        <f t="shared" si="237"/>
        <v>Under Budget</v>
      </c>
      <c r="M1714">
        <f t="shared" si="238"/>
        <v>2022</v>
      </c>
      <c r="N1714">
        <f t="shared" si="239"/>
        <v>12</v>
      </c>
      <c r="O1714" t="str">
        <f t="shared" si="240"/>
        <v>Dec</v>
      </c>
      <c r="P1714" t="str">
        <f t="shared" si="241"/>
        <v>Q4</v>
      </c>
      <c r="Q1714" t="str">
        <f t="shared" si="242"/>
        <v>2022-12</v>
      </c>
    </row>
    <row r="1715" spans="1:17" x14ac:dyDescent="0.35">
      <c r="A1715" s="2">
        <v>44966</v>
      </c>
      <c r="B1715" t="s">
        <v>18</v>
      </c>
      <c r="C1715" t="s">
        <v>19</v>
      </c>
      <c r="D1715" t="s">
        <v>58</v>
      </c>
      <c r="E1715" s="3">
        <v>56666</v>
      </c>
      <c r="F1715" s="3">
        <v>120362</v>
      </c>
      <c r="G1715" t="s">
        <v>26</v>
      </c>
      <c r="H1715" s="3" t="s">
        <v>1748</v>
      </c>
      <c r="I1715" s="3">
        <f t="shared" si="234"/>
        <v>63696</v>
      </c>
      <c r="J1715" s="4">
        <f t="shared" si="235"/>
        <v>1.1240602830621538</v>
      </c>
      <c r="K1715" s="5">
        <f t="shared" si="236"/>
        <v>2.1240602830621538</v>
      </c>
      <c r="L1715" s="4" t="str">
        <f t="shared" si="237"/>
        <v>Over Budget</v>
      </c>
      <c r="M1715">
        <f t="shared" si="238"/>
        <v>2023</v>
      </c>
      <c r="N1715">
        <f t="shared" si="239"/>
        <v>2</v>
      </c>
      <c r="O1715" t="str">
        <f t="shared" si="240"/>
        <v>Feb</v>
      </c>
      <c r="P1715" t="str">
        <f t="shared" si="241"/>
        <v>Q1</v>
      </c>
      <c r="Q1715" t="str">
        <f t="shared" si="242"/>
        <v>2023-02</v>
      </c>
    </row>
    <row r="1716" spans="1:17" x14ac:dyDescent="0.35">
      <c r="A1716" s="2">
        <v>44810</v>
      </c>
      <c r="B1716" t="s">
        <v>28</v>
      </c>
      <c r="C1716" t="s">
        <v>19</v>
      </c>
      <c r="D1716" t="s">
        <v>30</v>
      </c>
      <c r="E1716" s="3">
        <v>39554</v>
      </c>
      <c r="F1716" s="3">
        <v>14158</v>
      </c>
      <c r="G1716" t="s">
        <v>21</v>
      </c>
      <c r="H1716" s="3" t="s">
        <v>1749</v>
      </c>
      <c r="I1716" s="3">
        <f t="shared" si="234"/>
        <v>-25396</v>
      </c>
      <c r="J1716" s="4">
        <f t="shared" si="235"/>
        <v>-0.64205895737472818</v>
      </c>
      <c r="K1716" s="5">
        <f t="shared" si="236"/>
        <v>0.35794104262527177</v>
      </c>
      <c r="L1716" s="4" t="str">
        <f t="shared" si="237"/>
        <v>Under Budget</v>
      </c>
      <c r="M1716">
        <f t="shared" si="238"/>
        <v>2022</v>
      </c>
      <c r="N1716">
        <f t="shared" si="239"/>
        <v>9</v>
      </c>
      <c r="O1716" t="str">
        <f t="shared" si="240"/>
        <v>Sep</v>
      </c>
      <c r="P1716" t="str">
        <f t="shared" si="241"/>
        <v>Q3</v>
      </c>
      <c r="Q1716" t="str">
        <f t="shared" si="242"/>
        <v>2022-09</v>
      </c>
    </row>
    <row r="1717" spans="1:17" x14ac:dyDescent="0.35">
      <c r="A1717" s="2">
        <v>44550</v>
      </c>
      <c r="B1717" t="s">
        <v>41</v>
      </c>
      <c r="C1717" t="s">
        <v>23</v>
      </c>
      <c r="D1717" t="s">
        <v>30</v>
      </c>
      <c r="E1717" s="3">
        <v>129387</v>
      </c>
      <c r="F1717" s="3">
        <v>32663</v>
      </c>
      <c r="G1717" t="s">
        <v>26</v>
      </c>
      <c r="H1717" s="3" t="s">
        <v>1750</v>
      </c>
      <c r="I1717" s="3">
        <f t="shared" si="234"/>
        <v>-96724</v>
      </c>
      <c r="J1717" s="4">
        <f t="shared" si="235"/>
        <v>-0.74755578226560626</v>
      </c>
      <c r="K1717" s="5">
        <f t="shared" si="236"/>
        <v>0.25244421773439374</v>
      </c>
      <c r="L1717" s="4" t="str">
        <f t="shared" si="237"/>
        <v>Under Budget</v>
      </c>
      <c r="M1717">
        <f t="shared" si="238"/>
        <v>2021</v>
      </c>
      <c r="N1717">
        <f t="shared" si="239"/>
        <v>12</v>
      </c>
      <c r="O1717" t="str">
        <f t="shared" si="240"/>
        <v>Dec</v>
      </c>
      <c r="P1717" t="str">
        <f t="shared" si="241"/>
        <v>Q4</v>
      </c>
      <c r="Q1717" t="str">
        <f t="shared" si="242"/>
        <v>2021-12</v>
      </c>
    </row>
    <row r="1718" spans="1:17" x14ac:dyDescent="0.35">
      <c r="A1718" s="2">
        <v>44312</v>
      </c>
      <c r="B1718" t="s">
        <v>18</v>
      </c>
      <c r="C1718" t="s">
        <v>43</v>
      </c>
      <c r="D1718" t="s">
        <v>58</v>
      </c>
      <c r="E1718" s="3">
        <v>52146</v>
      </c>
      <c r="F1718" s="3">
        <v>63255</v>
      </c>
      <c r="G1718" t="s">
        <v>35</v>
      </c>
      <c r="H1718" s="3" t="s">
        <v>1751</v>
      </c>
      <c r="I1718" s="3">
        <f t="shared" si="234"/>
        <v>11109</v>
      </c>
      <c r="J1718" s="4">
        <f t="shared" si="235"/>
        <v>0.21303647451386493</v>
      </c>
      <c r="K1718" s="5">
        <f t="shared" si="236"/>
        <v>1.2130364745138649</v>
      </c>
      <c r="L1718" s="4" t="str">
        <f t="shared" si="237"/>
        <v>Over Budget</v>
      </c>
      <c r="M1718">
        <f t="shared" si="238"/>
        <v>2021</v>
      </c>
      <c r="N1718">
        <f t="shared" si="239"/>
        <v>4</v>
      </c>
      <c r="O1718" t="str">
        <f t="shared" si="240"/>
        <v>Apr</v>
      </c>
      <c r="P1718" t="str">
        <f t="shared" si="241"/>
        <v>Q2</v>
      </c>
      <c r="Q1718" t="str">
        <f t="shared" si="242"/>
        <v>2021-04</v>
      </c>
    </row>
    <row r="1719" spans="1:17" x14ac:dyDescent="0.35">
      <c r="A1719" s="2">
        <v>44858</v>
      </c>
      <c r="B1719" t="s">
        <v>55</v>
      </c>
      <c r="C1719" t="s">
        <v>23</v>
      </c>
      <c r="D1719" t="s">
        <v>58</v>
      </c>
      <c r="E1719" s="3">
        <v>110037</v>
      </c>
      <c r="F1719" s="3">
        <v>151458</v>
      </c>
      <c r="G1719" t="s">
        <v>35</v>
      </c>
      <c r="H1719" s="3" t="s">
        <v>1752</v>
      </c>
      <c r="I1719" s="3">
        <f t="shared" si="234"/>
        <v>41421</v>
      </c>
      <c r="J1719" s="4">
        <f t="shared" si="235"/>
        <v>0.37642792878758963</v>
      </c>
      <c r="K1719" s="5">
        <f t="shared" si="236"/>
        <v>1.3764279287875896</v>
      </c>
      <c r="L1719" s="4" t="str">
        <f t="shared" si="237"/>
        <v>Over Budget</v>
      </c>
      <c r="M1719">
        <f t="shared" si="238"/>
        <v>2022</v>
      </c>
      <c r="N1719">
        <f t="shared" si="239"/>
        <v>10</v>
      </c>
      <c r="O1719" t="str">
        <f t="shared" si="240"/>
        <v>Oct</v>
      </c>
      <c r="P1719" t="str">
        <f t="shared" si="241"/>
        <v>Q4</v>
      </c>
      <c r="Q1719" t="str">
        <f t="shared" si="242"/>
        <v>2022-10</v>
      </c>
    </row>
    <row r="1720" spans="1:17" x14ac:dyDescent="0.35">
      <c r="A1720" s="2">
        <v>44649</v>
      </c>
      <c r="B1720" t="s">
        <v>37</v>
      </c>
      <c r="C1720" t="s">
        <v>34</v>
      </c>
      <c r="D1720" t="s">
        <v>58</v>
      </c>
      <c r="E1720" s="3">
        <v>26456</v>
      </c>
      <c r="F1720" s="3">
        <v>160559</v>
      </c>
      <c r="G1720" t="s">
        <v>26</v>
      </c>
      <c r="H1720" s="3" t="s">
        <v>1753</v>
      </c>
      <c r="I1720" s="3">
        <f t="shared" si="234"/>
        <v>134103</v>
      </c>
      <c r="J1720" s="4">
        <f t="shared" si="235"/>
        <v>5.0689068642273964</v>
      </c>
      <c r="K1720" s="5">
        <f t="shared" si="236"/>
        <v>6.0689068642273964</v>
      </c>
      <c r="L1720" s="4" t="str">
        <f t="shared" si="237"/>
        <v>Over Budget</v>
      </c>
      <c r="M1720">
        <f t="shared" si="238"/>
        <v>2022</v>
      </c>
      <c r="N1720">
        <f t="shared" si="239"/>
        <v>3</v>
      </c>
      <c r="O1720" t="str">
        <f t="shared" si="240"/>
        <v>Mar</v>
      </c>
      <c r="P1720" t="str">
        <f t="shared" si="241"/>
        <v>Q1</v>
      </c>
      <c r="Q1720" t="str">
        <f t="shared" si="242"/>
        <v>2022-03</v>
      </c>
    </row>
    <row r="1721" spans="1:17" x14ac:dyDescent="0.35">
      <c r="A1721" s="2">
        <v>44483</v>
      </c>
      <c r="B1721" t="s">
        <v>23</v>
      </c>
      <c r="C1721" t="s">
        <v>43</v>
      </c>
      <c r="D1721" t="s">
        <v>25</v>
      </c>
      <c r="E1721" s="3">
        <v>129681</v>
      </c>
      <c r="F1721" s="3">
        <v>8216</v>
      </c>
      <c r="G1721" t="s">
        <v>35</v>
      </c>
      <c r="H1721" s="3" t="s">
        <v>1754</v>
      </c>
      <c r="I1721" s="3">
        <f t="shared" si="234"/>
        <v>-121465</v>
      </c>
      <c r="J1721" s="4">
        <f t="shared" si="235"/>
        <v>-0.9366445354369568</v>
      </c>
      <c r="K1721" s="5">
        <f t="shared" si="236"/>
        <v>6.3355464563043154E-2</v>
      </c>
      <c r="L1721" s="4" t="str">
        <f t="shared" si="237"/>
        <v>Under Budget</v>
      </c>
      <c r="M1721">
        <f t="shared" si="238"/>
        <v>2021</v>
      </c>
      <c r="N1721">
        <f t="shared" si="239"/>
        <v>10</v>
      </c>
      <c r="O1721" t="str">
        <f t="shared" si="240"/>
        <v>Oct</v>
      </c>
      <c r="P1721" t="str">
        <f t="shared" si="241"/>
        <v>Q4</v>
      </c>
      <c r="Q1721" t="str">
        <f t="shared" si="242"/>
        <v>2021-10</v>
      </c>
    </row>
    <row r="1722" spans="1:17" x14ac:dyDescent="0.35">
      <c r="A1722" s="2">
        <v>45213</v>
      </c>
      <c r="B1722" t="s">
        <v>37</v>
      </c>
      <c r="C1722" t="s">
        <v>24</v>
      </c>
      <c r="D1722" t="s">
        <v>25</v>
      </c>
      <c r="E1722" s="3">
        <v>132573</v>
      </c>
      <c r="F1722" s="3">
        <v>112857</v>
      </c>
      <c r="G1722" t="s">
        <v>35</v>
      </c>
      <c r="H1722" s="3" t="s">
        <v>1755</v>
      </c>
      <c r="I1722" s="3">
        <f t="shared" si="234"/>
        <v>-19716</v>
      </c>
      <c r="J1722" s="4">
        <f t="shared" si="235"/>
        <v>-0.14871806476431854</v>
      </c>
      <c r="K1722" s="5">
        <f t="shared" si="236"/>
        <v>0.85128193523568152</v>
      </c>
      <c r="L1722" s="4" t="str">
        <f t="shared" si="237"/>
        <v>Under Budget</v>
      </c>
      <c r="M1722">
        <f t="shared" si="238"/>
        <v>2023</v>
      </c>
      <c r="N1722">
        <f t="shared" si="239"/>
        <v>10</v>
      </c>
      <c r="O1722" t="str">
        <f t="shared" si="240"/>
        <v>Oct</v>
      </c>
      <c r="P1722" t="str">
        <f t="shared" si="241"/>
        <v>Q4</v>
      </c>
      <c r="Q1722" t="str">
        <f t="shared" si="242"/>
        <v>2023-10</v>
      </c>
    </row>
    <row r="1723" spans="1:17" x14ac:dyDescent="0.35">
      <c r="A1723" s="2">
        <v>44507</v>
      </c>
      <c r="B1723" t="s">
        <v>28</v>
      </c>
      <c r="C1723" t="s">
        <v>29</v>
      </c>
      <c r="D1723" t="s">
        <v>39</v>
      </c>
      <c r="E1723" s="3">
        <v>71405</v>
      </c>
      <c r="F1723" s="3">
        <v>49150</v>
      </c>
      <c r="G1723" t="s">
        <v>32</v>
      </c>
      <c r="H1723" s="3" t="s">
        <v>1756</v>
      </c>
      <c r="I1723" s="3">
        <f t="shared" si="234"/>
        <v>-22255</v>
      </c>
      <c r="J1723" s="4">
        <f t="shared" si="235"/>
        <v>-0.31167285204117356</v>
      </c>
      <c r="K1723" s="5">
        <f t="shared" si="236"/>
        <v>0.68832714795882644</v>
      </c>
      <c r="L1723" s="4" t="str">
        <f t="shared" si="237"/>
        <v>Under Budget</v>
      </c>
      <c r="M1723">
        <f t="shared" si="238"/>
        <v>2021</v>
      </c>
      <c r="N1723">
        <f t="shared" si="239"/>
        <v>11</v>
      </c>
      <c r="O1723" t="str">
        <f t="shared" si="240"/>
        <v>Nov</v>
      </c>
      <c r="P1723" t="str">
        <f t="shared" si="241"/>
        <v>Q4</v>
      </c>
      <c r="Q1723" t="str">
        <f t="shared" si="242"/>
        <v>2021-11</v>
      </c>
    </row>
    <row r="1724" spans="1:17" x14ac:dyDescent="0.35">
      <c r="A1724" s="2">
        <v>44404</v>
      </c>
      <c r="B1724" t="s">
        <v>37</v>
      </c>
      <c r="C1724" t="s">
        <v>19</v>
      </c>
      <c r="D1724" t="s">
        <v>25</v>
      </c>
      <c r="E1724" s="3">
        <v>10877</v>
      </c>
      <c r="F1724" s="3">
        <v>37910</v>
      </c>
      <c r="G1724" t="s">
        <v>35</v>
      </c>
      <c r="H1724" s="3" t="s">
        <v>1757</v>
      </c>
      <c r="I1724" s="3">
        <f t="shared" si="234"/>
        <v>27033</v>
      </c>
      <c r="J1724" s="4">
        <f t="shared" si="235"/>
        <v>2.4853360301553735</v>
      </c>
      <c r="K1724" s="5">
        <f t="shared" si="236"/>
        <v>3.4853360301553735</v>
      </c>
      <c r="L1724" s="4" t="str">
        <f t="shared" si="237"/>
        <v>Over Budget</v>
      </c>
      <c r="M1724">
        <f t="shared" si="238"/>
        <v>2021</v>
      </c>
      <c r="N1724">
        <f t="shared" si="239"/>
        <v>7</v>
      </c>
      <c r="O1724" t="str">
        <f t="shared" si="240"/>
        <v>Jul</v>
      </c>
      <c r="P1724" t="str">
        <f t="shared" si="241"/>
        <v>Q3</v>
      </c>
      <c r="Q1724" t="str">
        <f t="shared" si="242"/>
        <v>2021-07</v>
      </c>
    </row>
    <row r="1725" spans="1:17" x14ac:dyDescent="0.35">
      <c r="A1725" s="2">
        <v>44814</v>
      </c>
      <c r="B1725" t="s">
        <v>18</v>
      </c>
      <c r="C1725" t="s">
        <v>43</v>
      </c>
      <c r="D1725" t="s">
        <v>58</v>
      </c>
      <c r="E1725" s="3">
        <v>72718</v>
      </c>
      <c r="F1725" s="3">
        <v>30757</v>
      </c>
      <c r="G1725" t="s">
        <v>35</v>
      </c>
      <c r="H1725" s="3" t="s">
        <v>1758</v>
      </c>
      <c r="I1725" s="3">
        <f t="shared" si="234"/>
        <v>-41961</v>
      </c>
      <c r="J1725" s="4">
        <f t="shared" si="235"/>
        <v>-0.57703732225858795</v>
      </c>
      <c r="K1725" s="5">
        <f t="shared" si="236"/>
        <v>0.42296267774141205</v>
      </c>
      <c r="L1725" s="4" t="str">
        <f t="shared" si="237"/>
        <v>Under Budget</v>
      </c>
      <c r="M1725">
        <f t="shared" si="238"/>
        <v>2022</v>
      </c>
      <c r="N1725">
        <f t="shared" si="239"/>
        <v>9</v>
      </c>
      <c r="O1725" t="str">
        <f t="shared" si="240"/>
        <v>Sep</v>
      </c>
      <c r="P1725" t="str">
        <f t="shared" si="241"/>
        <v>Q3</v>
      </c>
      <c r="Q1725" t="str">
        <f t="shared" si="242"/>
        <v>2022-09</v>
      </c>
    </row>
    <row r="1726" spans="1:17" x14ac:dyDescent="0.35">
      <c r="A1726" s="2">
        <v>44642</v>
      </c>
      <c r="B1726" t="s">
        <v>37</v>
      </c>
      <c r="C1726" t="s">
        <v>43</v>
      </c>
      <c r="D1726" t="s">
        <v>39</v>
      </c>
      <c r="E1726" s="3">
        <v>68100</v>
      </c>
      <c r="F1726" s="3">
        <v>35423</v>
      </c>
      <c r="G1726" t="s">
        <v>26</v>
      </c>
      <c r="H1726" s="3" t="s">
        <v>1759</v>
      </c>
      <c r="I1726" s="3">
        <f t="shared" si="234"/>
        <v>-32677</v>
      </c>
      <c r="J1726" s="4">
        <f t="shared" si="235"/>
        <v>-0.47983847283406755</v>
      </c>
      <c r="K1726" s="5">
        <f t="shared" si="236"/>
        <v>0.52016152716593245</v>
      </c>
      <c r="L1726" s="4" t="str">
        <f t="shared" si="237"/>
        <v>Under Budget</v>
      </c>
      <c r="M1726">
        <f t="shared" si="238"/>
        <v>2022</v>
      </c>
      <c r="N1726">
        <f t="shared" si="239"/>
        <v>3</v>
      </c>
      <c r="O1726" t="str">
        <f t="shared" si="240"/>
        <v>Mar</v>
      </c>
      <c r="P1726" t="str">
        <f t="shared" si="241"/>
        <v>Q1</v>
      </c>
      <c r="Q1726" t="str">
        <f t="shared" si="242"/>
        <v>2022-03</v>
      </c>
    </row>
    <row r="1727" spans="1:17" x14ac:dyDescent="0.35">
      <c r="A1727" s="2">
        <v>44866</v>
      </c>
      <c r="B1727" t="s">
        <v>18</v>
      </c>
      <c r="C1727" t="s">
        <v>19</v>
      </c>
      <c r="D1727" t="s">
        <v>58</v>
      </c>
      <c r="E1727" s="3">
        <v>19642</v>
      </c>
      <c r="F1727" s="3">
        <v>134337</v>
      </c>
      <c r="G1727" t="s">
        <v>21</v>
      </c>
      <c r="H1727" s="3" t="s">
        <v>1760</v>
      </c>
      <c r="I1727" s="3">
        <f t="shared" si="234"/>
        <v>114695</v>
      </c>
      <c r="J1727" s="4">
        <f t="shared" si="235"/>
        <v>5.8392729864575905</v>
      </c>
      <c r="K1727" s="5">
        <f t="shared" si="236"/>
        <v>6.8392729864575905</v>
      </c>
      <c r="L1727" s="4" t="str">
        <f t="shared" si="237"/>
        <v>Over Budget</v>
      </c>
      <c r="M1727">
        <f t="shared" si="238"/>
        <v>2022</v>
      </c>
      <c r="N1727">
        <f t="shared" si="239"/>
        <v>11</v>
      </c>
      <c r="O1727" t="str">
        <f t="shared" si="240"/>
        <v>Nov</v>
      </c>
      <c r="P1727" t="str">
        <f t="shared" si="241"/>
        <v>Q4</v>
      </c>
      <c r="Q1727" t="str">
        <f t="shared" si="242"/>
        <v>2022-11</v>
      </c>
    </row>
    <row r="1728" spans="1:17" x14ac:dyDescent="0.35">
      <c r="A1728" s="2">
        <v>44829</v>
      </c>
      <c r="B1728" t="s">
        <v>18</v>
      </c>
      <c r="C1728" t="s">
        <v>24</v>
      </c>
      <c r="D1728" t="s">
        <v>20</v>
      </c>
      <c r="E1728" s="3">
        <v>110844</v>
      </c>
      <c r="F1728" s="3">
        <v>109659</v>
      </c>
      <c r="G1728" t="s">
        <v>35</v>
      </c>
      <c r="H1728" s="3" t="s">
        <v>1761</v>
      </c>
      <c r="I1728" s="3">
        <f t="shared" si="234"/>
        <v>-1185</v>
      </c>
      <c r="J1728" s="4">
        <f t="shared" si="235"/>
        <v>-1.0690700443867057E-2</v>
      </c>
      <c r="K1728" s="5">
        <f t="shared" si="236"/>
        <v>0.98930929955613289</v>
      </c>
      <c r="L1728" s="4" t="str">
        <f t="shared" si="237"/>
        <v>Under Budget</v>
      </c>
      <c r="M1728">
        <f t="shared" si="238"/>
        <v>2022</v>
      </c>
      <c r="N1728">
        <f t="shared" si="239"/>
        <v>9</v>
      </c>
      <c r="O1728" t="str">
        <f t="shared" si="240"/>
        <v>Sep</v>
      </c>
      <c r="P1728" t="str">
        <f t="shared" si="241"/>
        <v>Q3</v>
      </c>
      <c r="Q1728" t="str">
        <f t="shared" si="242"/>
        <v>2022-09</v>
      </c>
    </row>
    <row r="1729" spans="1:17" x14ac:dyDescent="0.35">
      <c r="A1729" s="2">
        <v>44251</v>
      </c>
      <c r="B1729" t="s">
        <v>41</v>
      </c>
      <c r="C1729" t="s">
        <v>23</v>
      </c>
      <c r="D1729" t="s">
        <v>30</v>
      </c>
      <c r="E1729" s="3">
        <v>60483</v>
      </c>
      <c r="F1729" s="3">
        <v>36742</v>
      </c>
      <c r="G1729" t="s">
        <v>35</v>
      </c>
      <c r="H1729" s="3" t="s">
        <v>1762</v>
      </c>
      <c r="I1729" s="3">
        <f t="shared" si="234"/>
        <v>-23741</v>
      </c>
      <c r="J1729" s="4">
        <f t="shared" si="235"/>
        <v>-0.39252351900534033</v>
      </c>
      <c r="K1729" s="5">
        <f t="shared" si="236"/>
        <v>0.60747648099465967</v>
      </c>
      <c r="L1729" s="4" t="str">
        <f t="shared" si="237"/>
        <v>Under Budget</v>
      </c>
      <c r="M1729">
        <f t="shared" si="238"/>
        <v>2021</v>
      </c>
      <c r="N1729">
        <f t="shared" si="239"/>
        <v>2</v>
      </c>
      <c r="O1729" t="str">
        <f t="shared" si="240"/>
        <v>Feb</v>
      </c>
      <c r="P1729" t="str">
        <f t="shared" si="241"/>
        <v>Q1</v>
      </c>
      <c r="Q1729" t="str">
        <f t="shared" si="242"/>
        <v>2021-02</v>
      </c>
    </row>
    <row r="1730" spans="1:17" x14ac:dyDescent="0.35">
      <c r="A1730" s="2">
        <v>45108</v>
      </c>
      <c r="B1730" t="s">
        <v>28</v>
      </c>
      <c r="C1730" t="s">
        <v>23</v>
      </c>
      <c r="D1730" t="s">
        <v>20</v>
      </c>
      <c r="E1730" s="3">
        <v>75293</v>
      </c>
      <c r="F1730" s="3">
        <v>119830</v>
      </c>
      <c r="G1730" t="s">
        <v>21</v>
      </c>
      <c r="H1730" s="3" t="s">
        <v>1763</v>
      </c>
      <c r="I1730" s="3">
        <f t="shared" si="234"/>
        <v>44537</v>
      </c>
      <c r="J1730" s="4">
        <f t="shared" si="235"/>
        <v>0.59151581156282784</v>
      </c>
      <c r="K1730" s="5">
        <f t="shared" si="236"/>
        <v>1.5915158115628278</v>
      </c>
      <c r="L1730" s="4" t="str">
        <f t="shared" si="237"/>
        <v>Over Budget</v>
      </c>
      <c r="M1730">
        <f t="shared" si="238"/>
        <v>2023</v>
      </c>
      <c r="N1730">
        <f t="shared" si="239"/>
        <v>7</v>
      </c>
      <c r="O1730" t="str">
        <f t="shared" si="240"/>
        <v>Jul</v>
      </c>
      <c r="P1730" t="str">
        <f t="shared" si="241"/>
        <v>Q3</v>
      </c>
      <c r="Q1730" t="str">
        <f t="shared" si="242"/>
        <v>2023-07</v>
      </c>
    </row>
    <row r="1731" spans="1:17" x14ac:dyDescent="0.35">
      <c r="A1731" s="2">
        <v>45232</v>
      </c>
      <c r="B1731" t="s">
        <v>55</v>
      </c>
      <c r="C1731" t="s">
        <v>29</v>
      </c>
      <c r="D1731" t="s">
        <v>58</v>
      </c>
      <c r="E1731" s="3">
        <v>85450</v>
      </c>
      <c r="F1731" s="3">
        <v>24983</v>
      </c>
      <c r="G1731" t="s">
        <v>21</v>
      </c>
      <c r="H1731" s="3" t="s">
        <v>1764</v>
      </c>
      <c r="I1731" s="3">
        <f t="shared" si="234"/>
        <v>-60467</v>
      </c>
      <c r="J1731" s="4">
        <f t="shared" si="235"/>
        <v>-0.70763019309537745</v>
      </c>
      <c r="K1731" s="5">
        <f t="shared" si="236"/>
        <v>0.29236980690462261</v>
      </c>
      <c r="L1731" s="4" t="str">
        <f t="shared" si="237"/>
        <v>Under Budget</v>
      </c>
      <c r="M1731">
        <f t="shared" si="238"/>
        <v>2023</v>
      </c>
      <c r="N1731">
        <f t="shared" si="239"/>
        <v>11</v>
      </c>
      <c r="O1731" t="str">
        <f t="shared" si="240"/>
        <v>Nov</v>
      </c>
      <c r="P1731" t="str">
        <f t="shared" si="241"/>
        <v>Q4</v>
      </c>
      <c r="Q1731" t="str">
        <f t="shared" si="242"/>
        <v>2023-11</v>
      </c>
    </row>
    <row r="1732" spans="1:17" x14ac:dyDescent="0.35">
      <c r="A1732" s="2">
        <v>44853</v>
      </c>
      <c r="B1732" t="s">
        <v>18</v>
      </c>
      <c r="C1732" t="s">
        <v>43</v>
      </c>
      <c r="D1732" t="s">
        <v>25</v>
      </c>
      <c r="E1732" s="3">
        <v>106629</v>
      </c>
      <c r="F1732" s="3">
        <v>33435</v>
      </c>
      <c r="G1732" t="s">
        <v>21</v>
      </c>
      <c r="H1732" s="3" t="s">
        <v>1765</v>
      </c>
      <c r="I1732" s="3">
        <f t="shared" si="234"/>
        <v>-73194</v>
      </c>
      <c r="J1732" s="4">
        <f t="shared" si="235"/>
        <v>-0.68643614776467943</v>
      </c>
      <c r="K1732" s="5">
        <f t="shared" si="236"/>
        <v>0.31356385223532057</v>
      </c>
      <c r="L1732" s="4" t="str">
        <f t="shared" si="237"/>
        <v>Under Budget</v>
      </c>
      <c r="M1732">
        <f t="shared" si="238"/>
        <v>2022</v>
      </c>
      <c r="N1732">
        <f t="shared" si="239"/>
        <v>10</v>
      </c>
      <c r="O1732" t="str">
        <f t="shared" si="240"/>
        <v>Oct</v>
      </c>
      <c r="P1732" t="str">
        <f t="shared" si="241"/>
        <v>Q4</v>
      </c>
      <c r="Q1732" t="str">
        <f t="shared" si="242"/>
        <v>2022-10</v>
      </c>
    </row>
    <row r="1733" spans="1:17" x14ac:dyDescent="0.35">
      <c r="A1733" s="2">
        <v>45176</v>
      </c>
      <c r="B1733" t="s">
        <v>23</v>
      </c>
      <c r="C1733" t="s">
        <v>19</v>
      </c>
      <c r="D1733" t="s">
        <v>30</v>
      </c>
      <c r="E1733" s="3">
        <v>123140</v>
      </c>
      <c r="F1733" s="3">
        <v>30168</v>
      </c>
      <c r="G1733" t="s">
        <v>26</v>
      </c>
      <c r="H1733" s="3" t="s">
        <v>1766</v>
      </c>
      <c r="I1733" s="3">
        <f t="shared" ref="I1733:I1796" si="243">F1733-E1733</f>
        <v>-92972</v>
      </c>
      <c r="J1733" s="4">
        <f t="shared" ref="J1733:J1796" si="244">IFERROR(I1733/E1733,0)</f>
        <v>-0.75501055708949161</v>
      </c>
      <c r="K1733" s="5">
        <f t="shared" ref="K1733:K1796" si="245">IFERROR(F1733/E1733,0)</f>
        <v>0.24498944291050836</v>
      </c>
      <c r="L1733" s="4" t="str">
        <f t="shared" ref="L1733:L1796" si="246">IF(I1733&gt;0,"Over Budget",IF(I1733&lt;0,"Under Budget","On Budget"))</f>
        <v>Under Budget</v>
      </c>
      <c r="M1733">
        <f t="shared" ref="M1733:M1796" si="247">YEAR(A1733)</f>
        <v>2023</v>
      </c>
      <c r="N1733">
        <f t="shared" ref="N1733:N1796" si="248">MONTH(A1733)</f>
        <v>9</v>
      </c>
      <c r="O1733" t="str">
        <f t="shared" ref="O1733:O1796" si="249">TEXT(A1733,"mmm")</f>
        <v>Sep</v>
      </c>
      <c r="P1733" t="str">
        <f t="shared" ref="P1733:P1796" si="250">"Q"&amp;ROUNDUP(MONTH(A1733)/3,0)</f>
        <v>Q3</v>
      </c>
      <c r="Q1733" t="str">
        <f t="shared" ref="Q1733:Q1796" si="251">TEXT(A1733,"yyyy-mm")</f>
        <v>2023-09</v>
      </c>
    </row>
    <row r="1734" spans="1:17" x14ac:dyDescent="0.35">
      <c r="A1734" s="2">
        <v>44711</v>
      </c>
      <c r="B1734" t="s">
        <v>28</v>
      </c>
      <c r="C1734" t="s">
        <v>34</v>
      </c>
      <c r="D1734" t="s">
        <v>25</v>
      </c>
      <c r="E1734" s="3">
        <v>59508</v>
      </c>
      <c r="F1734" s="3">
        <v>79974</v>
      </c>
      <c r="G1734" t="s">
        <v>35</v>
      </c>
      <c r="H1734" s="3" t="s">
        <v>1767</v>
      </c>
      <c r="I1734" s="3">
        <f t="shared" si="243"/>
        <v>20466</v>
      </c>
      <c r="J1734" s="4">
        <f t="shared" si="244"/>
        <v>0.34392014519056263</v>
      </c>
      <c r="K1734" s="5">
        <f t="shared" si="245"/>
        <v>1.3439201451905627</v>
      </c>
      <c r="L1734" s="4" t="str">
        <f t="shared" si="246"/>
        <v>Over Budget</v>
      </c>
      <c r="M1734">
        <f t="shared" si="247"/>
        <v>2022</v>
      </c>
      <c r="N1734">
        <f t="shared" si="248"/>
        <v>5</v>
      </c>
      <c r="O1734" t="str">
        <f t="shared" si="249"/>
        <v>May</v>
      </c>
      <c r="P1734" t="str">
        <f t="shared" si="250"/>
        <v>Q2</v>
      </c>
      <c r="Q1734" t="str">
        <f t="shared" si="251"/>
        <v>2022-05</v>
      </c>
    </row>
    <row r="1735" spans="1:17" x14ac:dyDescent="0.35">
      <c r="A1735" s="2">
        <v>44433</v>
      </c>
      <c r="B1735" t="s">
        <v>55</v>
      </c>
      <c r="C1735" t="s">
        <v>24</v>
      </c>
      <c r="D1735" t="s">
        <v>25</v>
      </c>
      <c r="E1735" s="3">
        <v>117815</v>
      </c>
      <c r="F1735" s="3">
        <v>121840</v>
      </c>
      <c r="G1735" t="s">
        <v>35</v>
      </c>
      <c r="H1735" s="3" t="s">
        <v>1768</v>
      </c>
      <c r="I1735" s="3">
        <f t="shared" si="243"/>
        <v>4025</v>
      </c>
      <c r="J1735" s="4">
        <f t="shared" si="244"/>
        <v>3.4163731273606925E-2</v>
      </c>
      <c r="K1735" s="5">
        <f t="shared" si="245"/>
        <v>1.0341637312736069</v>
      </c>
      <c r="L1735" s="4" t="str">
        <f t="shared" si="246"/>
        <v>Over Budget</v>
      </c>
      <c r="M1735">
        <f t="shared" si="247"/>
        <v>2021</v>
      </c>
      <c r="N1735">
        <f t="shared" si="248"/>
        <v>8</v>
      </c>
      <c r="O1735" t="str">
        <f t="shared" si="249"/>
        <v>Aug</v>
      </c>
      <c r="P1735" t="str">
        <f t="shared" si="250"/>
        <v>Q3</v>
      </c>
      <c r="Q1735" t="str">
        <f t="shared" si="251"/>
        <v>2021-08</v>
      </c>
    </row>
    <row r="1736" spans="1:17" x14ac:dyDescent="0.35">
      <c r="A1736" s="2">
        <v>44544</v>
      </c>
      <c r="B1736" t="s">
        <v>23</v>
      </c>
      <c r="C1736" t="s">
        <v>23</v>
      </c>
      <c r="D1736" t="s">
        <v>30</v>
      </c>
      <c r="E1736" s="3">
        <v>141651</v>
      </c>
      <c r="F1736" s="3">
        <v>121795</v>
      </c>
      <c r="G1736" t="s">
        <v>21</v>
      </c>
      <c r="H1736" s="3" t="s">
        <v>1769</v>
      </c>
      <c r="I1736" s="3">
        <f t="shared" si="243"/>
        <v>-19856</v>
      </c>
      <c r="J1736" s="4">
        <f t="shared" si="244"/>
        <v>-0.14017550176137125</v>
      </c>
      <c r="K1736" s="5">
        <f t="shared" si="245"/>
        <v>0.85982449823862872</v>
      </c>
      <c r="L1736" s="4" t="str">
        <f t="shared" si="246"/>
        <v>Under Budget</v>
      </c>
      <c r="M1736">
        <f t="shared" si="247"/>
        <v>2021</v>
      </c>
      <c r="N1736">
        <f t="shared" si="248"/>
        <v>12</v>
      </c>
      <c r="O1736" t="str">
        <f t="shared" si="249"/>
        <v>Dec</v>
      </c>
      <c r="P1736" t="str">
        <f t="shared" si="250"/>
        <v>Q4</v>
      </c>
      <c r="Q1736" t="str">
        <f t="shared" si="251"/>
        <v>2021-12</v>
      </c>
    </row>
    <row r="1737" spans="1:17" x14ac:dyDescent="0.35">
      <c r="A1737" s="2">
        <v>44823</v>
      </c>
      <c r="B1737" t="s">
        <v>37</v>
      </c>
      <c r="C1737" t="s">
        <v>24</v>
      </c>
      <c r="D1737" t="s">
        <v>30</v>
      </c>
      <c r="E1737" s="3">
        <v>22587</v>
      </c>
      <c r="F1737" s="3">
        <v>52851</v>
      </c>
      <c r="G1737" t="s">
        <v>32</v>
      </c>
      <c r="H1737" s="3" t="s">
        <v>1770</v>
      </c>
      <c r="I1737" s="3">
        <f t="shared" si="243"/>
        <v>30264</v>
      </c>
      <c r="J1737" s="4">
        <f t="shared" si="244"/>
        <v>1.3398857750033204</v>
      </c>
      <c r="K1737" s="5">
        <f t="shared" si="245"/>
        <v>2.3398857750033204</v>
      </c>
      <c r="L1737" s="4" t="str">
        <f t="shared" si="246"/>
        <v>Over Budget</v>
      </c>
      <c r="M1737">
        <f t="shared" si="247"/>
        <v>2022</v>
      </c>
      <c r="N1737">
        <f t="shared" si="248"/>
        <v>9</v>
      </c>
      <c r="O1737" t="str">
        <f t="shared" si="249"/>
        <v>Sep</v>
      </c>
      <c r="P1737" t="str">
        <f t="shared" si="250"/>
        <v>Q3</v>
      </c>
      <c r="Q1737" t="str">
        <f t="shared" si="251"/>
        <v>2022-09</v>
      </c>
    </row>
    <row r="1738" spans="1:17" x14ac:dyDescent="0.35">
      <c r="A1738" s="2">
        <v>44826</v>
      </c>
      <c r="B1738" t="s">
        <v>28</v>
      </c>
      <c r="C1738" t="s">
        <v>24</v>
      </c>
      <c r="D1738" t="s">
        <v>20</v>
      </c>
      <c r="E1738" s="3">
        <v>76181</v>
      </c>
      <c r="F1738" s="3">
        <v>35257</v>
      </c>
      <c r="G1738" t="s">
        <v>26</v>
      </c>
      <c r="H1738" s="3" t="s">
        <v>1771</v>
      </c>
      <c r="I1738" s="3">
        <f t="shared" si="243"/>
        <v>-40924</v>
      </c>
      <c r="J1738" s="4">
        <f t="shared" si="244"/>
        <v>-0.53719431354274683</v>
      </c>
      <c r="K1738" s="5">
        <f t="shared" si="245"/>
        <v>0.46280568645725312</v>
      </c>
      <c r="L1738" s="4" t="str">
        <f t="shared" si="246"/>
        <v>Under Budget</v>
      </c>
      <c r="M1738">
        <f t="shared" si="247"/>
        <v>2022</v>
      </c>
      <c r="N1738">
        <f t="shared" si="248"/>
        <v>9</v>
      </c>
      <c r="O1738" t="str">
        <f t="shared" si="249"/>
        <v>Sep</v>
      </c>
      <c r="P1738" t="str">
        <f t="shared" si="250"/>
        <v>Q3</v>
      </c>
      <c r="Q1738" t="str">
        <f t="shared" si="251"/>
        <v>2022-09</v>
      </c>
    </row>
    <row r="1739" spans="1:17" x14ac:dyDescent="0.35">
      <c r="A1739" s="2">
        <v>44560</v>
      </c>
      <c r="B1739" t="s">
        <v>23</v>
      </c>
      <c r="C1739" t="s">
        <v>29</v>
      </c>
      <c r="D1739" t="s">
        <v>58</v>
      </c>
      <c r="E1739" s="3">
        <v>102345</v>
      </c>
      <c r="F1739" s="3">
        <v>89475</v>
      </c>
      <c r="G1739" t="s">
        <v>21</v>
      </c>
      <c r="H1739" s="3" t="s">
        <v>1772</v>
      </c>
      <c r="I1739" s="3">
        <f t="shared" si="243"/>
        <v>-12870</v>
      </c>
      <c r="J1739" s="4">
        <f t="shared" si="244"/>
        <v>-0.12575113586398945</v>
      </c>
      <c r="K1739" s="5">
        <f t="shared" si="245"/>
        <v>0.87424886413601055</v>
      </c>
      <c r="L1739" s="4" t="str">
        <f t="shared" si="246"/>
        <v>Under Budget</v>
      </c>
      <c r="M1739">
        <f t="shared" si="247"/>
        <v>2021</v>
      </c>
      <c r="N1739">
        <f t="shared" si="248"/>
        <v>12</v>
      </c>
      <c r="O1739" t="str">
        <f t="shared" si="249"/>
        <v>Dec</v>
      </c>
      <c r="P1739" t="str">
        <f t="shared" si="250"/>
        <v>Q4</v>
      </c>
      <c r="Q1739" t="str">
        <f t="shared" si="251"/>
        <v>2021-12</v>
      </c>
    </row>
    <row r="1740" spans="1:17" x14ac:dyDescent="0.35">
      <c r="A1740" s="2">
        <v>44517</v>
      </c>
      <c r="B1740" t="s">
        <v>28</v>
      </c>
      <c r="C1740" t="s">
        <v>24</v>
      </c>
      <c r="D1740" t="s">
        <v>25</v>
      </c>
      <c r="E1740" s="3">
        <v>53591</v>
      </c>
      <c r="F1740" s="3">
        <v>162636</v>
      </c>
      <c r="G1740" t="s">
        <v>21</v>
      </c>
      <c r="H1740" s="3" t="s">
        <v>1773</v>
      </c>
      <c r="I1740" s="3">
        <f t="shared" si="243"/>
        <v>109045</v>
      </c>
      <c r="J1740" s="4">
        <f t="shared" si="244"/>
        <v>2.0347632998078033</v>
      </c>
      <c r="K1740" s="5">
        <f t="shared" si="245"/>
        <v>3.0347632998078033</v>
      </c>
      <c r="L1740" s="4" t="str">
        <f t="shared" si="246"/>
        <v>Over Budget</v>
      </c>
      <c r="M1740">
        <f t="shared" si="247"/>
        <v>2021</v>
      </c>
      <c r="N1740">
        <f t="shared" si="248"/>
        <v>11</v>
      </c>
      <c r="O1740" t="str">
        <f t="shared" si="249"/>
        <v>Nov</v>
      </c>
      <c r="P1740" t="str">
        <f t="shared" si="250"/>
        <v>Q4</v>
      </c>
      <c r="Q1740" t="str">
        <f t="shared" si="251"/>
        <v>2021-11</v>
      </c>
    </row>
    <row r="1741" spans="1:17" x14ac:dyDescent="0.35">
      <c r="A1741" s="2">
        <v>44482</v>
      </c>
      <c r="B1741" t="s">
        <v>28</v>
      </c>
      <c r="C1741" t="s">
        <v>19</v>
      </c>
      <c r="D1741" t="s">
        <v>58</v>
      </c>
      <c r="E1741" s="3">
        <v>41901</v>
      </c>
      <c r="F1741" s="3">
        <v>51200</v>
      </c>
      <c r="G1741" t="s">
        <v>35</v>
      </c>
      <c r="H1741" s="3" t="s">
        <v>1774</v>
      </c>
      <c r="I1741" s="3">
        <f t="shared" si="243"/>
        <v>9299</v>
      </c>
      <c r="J1741" s="4">
        <f t="shared" si="244"/>
        <v>0.22192787761628602</v>
      </c>
      <c r="K1741" s="5">
        <f t="shared" si="245"/>
        <v>1.2219278776162861</v>
      </c>
      <c r="L1741" s="4" t="str">
        <f t="shared" si="246"/>
        <v>Over Budget</v>
      </c>
      <c r="M1741">
        <f t="shared" si="247"/>
        <v>2021</v>
      </c>
      <c r="N1741">
        <f t="shared" si="248"/>
        <v>10</v>
      </c>
      <c r="O1741" t="str">
        <f t="shared" si="249"/>
        <v>Oct</v>
      </c>
      <c r="P1741" t="str">
        <f t="shared" si="250"/>
        <v>Q4</v>
      </c>
      <c r="Q1741" t="str">
        <f t="shared" si="251"/>
        <v>2021-10</v>
      </c>
    </row>
    <row r="1742" spans="1:17" x14ac:dyDescent="0.35">
      <c r="A1742" s="2">
        <v>44345</v>
      </c>
      <c r="B1742" t="s">
        <v>37</v>
      </c>
      <c r="C1742" t="s">
        <v>29</v>
      </c>
      <c r="D1742" t="s">
        <v>58</v>
      </c>
      <c r="E1742" s="3">
        <v>103411</v>
      </c>
      <c r="F1742" s="3">
        <v>131873</v>
      </c>
      <c r="G1742" t="s">
        <v>32</v>
      </c>
      <c r="H1742" s="3" t="s">
        <v>1775</v>
      </c>
      <c r="I1742" s="3">
        <f t="shared" si="243"/>
        <v>28462</v>
      </c>
      <c r="J1742" s="4">
        <f t="shared" si="244"/>
        <v>0.27523184187368849</v>
      </c>
      <c r="K1742" s="5">
        <f t="shared" si="245"/>
        <v>1.2752318418736885</v>
      </c>
      <c r="L1742" s="4" t="str">
        <f t="shared" si="246"/>
        <v>Over Budget</v>
      </c>
      <c r="M1742">
        <f t="shared" si="247"/>
        <v>2021</v>
      </c>
      <c r="N1742">
        <f t="shared" si="248"/>
        <v>5</v>
      </c>
      <c r="O1742" t="str">
        <f t="shared" si="249"/>
        <v>May</v>
      </c>
      <c r="P1742" t="str">
        <f t="shared" si="250"/>
        <v>Q2</v>
      </c>
      <c r="Q1742" t="str">
        <f t="shared" si="251"/>
        <v>2021-05</v>
      </c>
    </row>
    <row r="1743" spans="1:17" x14ac:dyDescent="0.35">
      <c r="A1743" s="2">
        <v>44602</v>
      </c>
      <c r="B1743" t="s">
        <v>37</v>
      </c>
      <c r="C1743" t="s">
        <v>19</v>
      </c>
      <c r="D1743" t="s">
        <v>39</v>
      </c>
      <c r="E1743" s="3">
        <v>149571</v>
      </c>
      <c r="F1743" s="3">
        <v>44678</v>
      </c>
      <c r="G1743" t="s">
        <v>26</v>
      </c>
      <c r="H1743" s="3" t="s">
        <v>1776</v>
      </c>
      <c r="I1743" s="3">
        <f t="shared" si="243"/>
        <v>-104893</v>
      </c>
      <c r="J1743" s="4">
        <f t="shared" si="244"/>
        <v>-0.70129236282434426</v>
      </c>
      <c r="K1743" s="5">
        <f t="shared" si="245"/>
        <v>0.29870763717565568</v>
      </c>
      <c r="L1743" s="4" t="str">
        <f t="shared" si="246"/>
        <v>Under Budget</v>
      </c>
      <c r="M1743">
        <f t="shared" si="247"/>
        <v>2022</v>
      </c>
      <c r="N1743">
        <f t="shared" si="248"/>
        <v>2</v>
      </c>
      <c r="O1743" t="str">
        <f t="shared" si="249"/>
        <v>Feb</v>
      </c>
      <c r="P1743" t="str">
        <f t="shared" si="250"/>
        <v>Q1</v>
      </c>
      <c r="Q1743" t="str">
        <f t="shared" si="251"/>
        <v>2022-02</v>
      </c>
    </row>
    <row r="1744" spans="1:17" x14ac:dyDescent="0.35">
      <c r="A1744" s="2">
        <v>45174</v>
      </c>
      <c r="B1744" t="s">
        <v>28</v>
      </c>
      <c r="C1744" t="s">
        <v>29</v>
      </c>
      <c r="D1744" t="s">
        <v>20</v>
      </c>
      <c r="E1744" s="3">
        <v>141305</v>
      </c>
      <c r="F1744" s="3">
        <v>19773</v>
      </c>
      <c r="G1744" t="s">
        <v>32</v>
      </c>
      <c r="H1744" s="3" t="s">
        <v>1777</v>
      </c>
      <c r="I1744" s="3">
        <f t="shared" si="243"/>
        <v>-121532</v>
      </c>
      <c r="J1744" s="4">
        <f t="shared" si="244"/>
        <v>-0.86006864583701925</v>
      </c>
      <c r="K1744" s="5">
        <f t="shared" si="245"/>
        <v>0.13993135416298078</v>
      </c>
      <c r="L1744" s="4" t="str">
        <f t="shared" si="246"/>
        <v>Under Budget</v>
      </c>
      <c r="M1744">
        <f t="shared" si="247"/>
        <v>2023</v>
      </c>
      <c r="N1744">
        <f t="shared" si="248"/>
        <v>9</v>
      </c>
      <c r="O1744" t="str">
        <f t="shared" si="249"/>
        <v>Sep</v>
      </c>
      <c r="P1744" t="str">
        <f t="shared" si="250"/>
        <v>Q3</v>
      </c>
      <c r="Q1744" t="str">
        <f t="shared" si="251"/>
        <v>2023-09</v>
      </c>
    </row>
    <row r="1745" spans="1:17" x14ac:dyDescent="0.35">
      <c r="A1745" s="2">
        <v>44652</v>
      </c>
      <c r="B1745" t="s">
        <v>23</v>
      </c>
      <c r="C1745" t="s">
        <v>19</v>
      </c>
      <c r="D1745" t="s">
        <v>25</v>
      </c>
      <c r="E1745" s="3">
        <v>69566</v>
      </c>
      <c r="F1745" s="3">
        <v>152406</v>
      </c>
      <c r="G1745" t="s">
        <v>32</v>
      </c>
      <c r="H1745" s="3" t="s">
        <v>1778</v>
      </c>
      <c r="I1745" s="3">
        <f t="shared" si="243"/>
        <v>82840</v>
      </c>
      <c r="J1745" s="4">
        <f t="shared" si="244"/>
        <v>1.190811603369462</v>
      </c>
      <c r="K1745" s="5">
        <f t="shared" si="245"/>
        <v>2.190811603369462</v>
      </c>
      <c r="L1745" s="4" t="str">
        <f t="shared" si="246"/>
        <v>Over Budget</v>
      </c>
      <c r="M1745">
        <f t="shared" si="247"/>
        <v>2022</v>
      </c>
      <c r="N1745">
        <f t="shared" si="248"/>
        <v>4</v>
      </c>
      <c r="O1745" t="str">
        <f t="shared" si="249"/>
        <v>Apr</v>
      </c>
      <c r="P1745" t="str">
        <f t="shared" si="250"/>
        <v>Q2</v>
      </c>
      <c r="Q1745" t="str">
        <f t="shared" si="251"/>
        <v>2022-04</v>
      </c>
    </row>
    <row r="1746" spans="1:17" x14ac:dyDescent="0.35">
      <c r="A1746" s="2">
        <v>44996</v>
      </c>
      <c r="B1746" t="s">
        <v>41</v>
      </c>
      <c r="C1746" t="s">
        <v>29</v>
      </c>
      <c r="D1746" t="s">
        <v>30</v>
      </c>
      <c r="E1746" s="3">
        <v>25246</v>
      </c>
      <c r="F1746" s="3">
        <v>36701</v>
      </c>
      <c r="G1746" t="s">
        <v>35</v>
      </c>
      <c r="H1746" s="3" t="s">
        <v>1779</v>
      </c>
      <c r="I1746" s="3">
        <f t="shared" si="243"/>
        <v>11455</v>
      </c>
      <c r="J1746" s="4">
        <f t="shared" si="244"/>
        <v>0.45373524518735642</v>
      </c>
      <c r="K1746" s="5">
        <f t="shared" si="245"/>
        <v>1.4537352451873564</v>
      </c>
      <c r="L1746" s="4" t="str">
        <f t="shared" si="246"/>
        <v>Over Budget</v>
      </c>
      <c r="M1746">
        <f t="shared" si="247"/>
        <v>2023</v>
      </c>
      <c r="N1746">
        <f t="shared" si="248"/>
        <v>3</v>
      </c>
      <c r="O1746" t="str">
        <f t="shared" si="249"/>
        <v>Mar</v>
      </c>
      <c r="P1746" t="str">
        <f t="shared" si="250"/>
        <v>Q1</v>
      </c>
      <c r="Q1746" t="str">
        <f t="shared" si="251"/>
        <v>2023-03</v>
      </c>
    </row>
    <row r="1747" spans="1:17" x14ac:dyDescent="0.35">
      <c r="A1747" s="2">
        <v>45209</v>
      </c>
      <c r="B1747" t="s">
        <v>18</v>
      </c>
      <c r="C1747" t="s">
        <v>29</v>
      </c>
      <c r="D1747" t="s">
        <v>30</v>
      </c>
      <c r="E1747" s="3">
        <v>113425</v>
      </c>
      <c r="F1747" s="3">
        <v>95740</v>
      </c>
      <c r="G1747" t="s">
        <v>21</v>
      </c>
      <c r="H1747" s="3" t="s">
        <v>1780</v>
      </c>
      <c r="I1747" s="3">
        <f t="shared" si="243"/>
        <v>-17685</v>
      </c>
      <c r="J1747" s="4">
        <f t="shared" si="244"/>
        <v>-0.15591800749393872</v>
      </c>
      <c r="K1747" s="5">
        <f t="shared" si="245"/>
        <v>0.84408199250606131</v>
      </c>
      <c r="L1747" s="4" t="str">
        <f t="shared" si="246"/>
        <v>Under Budget</v>
      </c>
      <c r="M1747">
        <f t="shared" si="247"/>
        <v>2023</v>
      </c>
      <c r="N1747">
        <f t="shared" si="248"/>
        <v>10</v>
      </c>
      <c r="O1747" t="str">
        <f t="shared" si="249"/>
        <v>Oct</v>
      </c>
      <c r="P1747" t="str">
        <f t="shared" si="250"/>
        <v>Q4</v>
      </c>
      <c r="Q1747" t="str">
        <f t="shared" si="251"/>
        <v>2023-10</v>
      </c>
    </row>
    <row r="1748" spans="1:17" x14ac:dyDescent="0.35">
      <c r="A1748" s="2">
        <v>44980</v>
      </c>
      <c r="B1748" t="s">
        <v>37</v>
      </c>
      <c r="C1748" t="s">
        <v>43</v>
      </c>
      <c r="D1748" t="s">
        <v>58</v>
      </c>
      <c r="E1748" s="3">
        <v>123400</v>
      </c>
      <c r="F1748" s="3">
        <v>87468</v>
      </c>
      <c r="G1748" t="s">
        <v>21</v>
      </c>
      <c r="H1748" s="3" t="s">
        <v>1781</v>
      </c>
      <c r="I1748" s="3">
        <f t="shared" si="243"/>
        <v>-35932</v>
      </c>
      <c r="J1748" s="4">
        <f t="shared" si="244"/>
        <v>-0.29118314424635333</v>
      </c>
      <c r="K1748" s="5">
        <f t="shared" si="245"/>
        <v>0.70881685575364672</v>
      </c>
      <c r="L1748" s="4" t="str">
        <f t="shared" si="246"/>
        <v>Under Budget</v>
      </c>
      <c r="M1748">
        <f t="shared" si="247"/>
        <v>2023</v>
      </c>
      <c r="N1748">
        <f t="shared" si="248"/>
        <v>2</v>
      </c>
      <c r="O1748" t="str">
        <f t="shared" si="249"/>
        <v>Feb</v>
      </c>
      <c r="P1748" t="str">
        <f t="shared" si="250"/>
        <v>Q1</v>
      </c>
      <c r="Q1748" t="str">
        <f t="shared" si="251"/>
        <v>2023-02</v>
      </c>
    </row>
    <row r="1749" spans="1:17" x14ac:dyDescent="0.35">
      <c r="A1749" s="2">
        <v>44656</v>
      </c>
      <c r="B1749" t="s">
        <v>41</v>
      </c>
      <c r="C1749" t="s">
        <v>19</v>
      </c>
      <c r="D1749" t="s">
        <v>20</v>
      </c>
      <c r="E1749" s="3">
        <v>44503</v>
      </c>
      <c r="F1749" s="3">
        <v>56528</v>
      </c>
      <c r="G1749" t="s">
        <v>32</v>
      </c>
      <c r="H1749" s="3" t="s">
        <v>1782</v>
      </c>
      <c r="I1749" s="3">
        <f t="shared" si="243"/>
        <v>12025</v>
      </c>
      <c r="J1749" s="4">
        <f t="shared" si="244"/>
        <v>0.27020650293238657</v>
      </c>
      <c r="K1749" s="5">
        <f t="shared" si="245"/>
        <v>1.2702065029323866</v>
      </c>
      <c r="L1749" s="4" t="str">
        <f t="shared" si="246"/>
        <v>Over Budget</v>
      </c>
      <c r="M1749">
        <f t="shared" si="247"/>
        <v>2022</v>
      </c>
      <c r="N1749">
        <f t="shared" si="248"/>
        <v>4</v>
      </c>
      <c r="O1749" t="str">
        <f t="shared" si="249"/>
        <v>Apr</v>
      </c>
      <c r="P1749" t="str">
        <f t="shared" si="250"/>
        <v>Q2</v>
      </c>
      <c r="Q1749" t="str">
        <f t="shared" si="251"/>
        <v>2022-04</v>
      </c>
    </row>
    <row r="1750" spans="1:17" x14ac:dyDescent="0.35">
      <c r="A1750" s="2">
        <v>44934</v>
      </c>
      <c r="B1750" t="s">
        <v>37</v>
      </c>
      <c r="C1750" t="s">
        <v>43</v>
      </c>
      <c r="D1750" t="s">
        <v>20</v>
      </c>
      <c r="E1750" s="3">
        <v>145349</v>
      </c>
      <c r="F1750" s="3">
        <v>9376</v>
      </c>
      <c r="G1750" t="s">
        <v>26</v>
      </c>
      <c r="H1750" s="3" t="s">
        <v>1783</v>
      </c>
      <c r="I1750" s="3">
        <f t="shared" si="243"/>
        <v>-135973</v>
      </c>
      <c r="J1750" s="4">
        <f t="shared" si="244"/>
        <v>-0.93549319224762473</v>
      </c>
      <c r="K1750" s="5">
        <f t="shared" si="245"/>
        <v>6.4506807752375314E-2</v>
      </c>
      <c r="L1750" s="4" t="str">
        <f t="shared" si="246"/>
        <v>Under Budget</v>
      </c>
      <c r="M1750">
        <f t="shared" si="247"/>
        <v>2023</v>
      </c>
      <c r="N1750">
        <f t="shared" si="248"/>
        <v>1</v>
      </c>
      <c r="O1750" t="str">
        <f t="shared" si="249"/>
        <v>Jan</v>
      </c>
      <c r="P1750" t="str">
        <f t="shared" si="250"/>
        <v>Q1</v>
      </c>
      <c r="Q1750" t="str">
        <f t="shared" si="251"/>
        <v>2023-01</v>
      </c>
    </row>
    <row r="1751" spans="1:17" x14ac:dyDescent="0.35">
      <c r="A1751" s="2">
        <v>44705</v>
      </c>
      <c r="B1751" t="s">
        <v>28</v>
      </c>
      <c r="C1751" t="s">
        <v>29</v>
      </c>
      <c r="D1751" t="s">
        <v>25</v>
      </c>
      <c r="E1751" s="3">
        <v>76477</v>
      </c>
      <c r="F1751" s="3">
        <v>67557</v>
      </c>
      <c r="G1751" t="s">
        <v>26</v>
      </c>
      <c r="H1751" s="3" t="s">
        <v>1784</v>
      </c>
      <c r="I1751" s="3">
        <f t="shared" si="243"/>
        <v>-8920</v>
      </c>
      <c r="J1751" s="4">
        <f t="shared" si="244"/>
        <v>-0.11663637433476731</v>
      </c>
      <c r="K1751" s="5">
        <f t="shared" si="245"/>
        <v>0.88336362566523263</v>
      </c>
      <c r="L1751" s="4" t="str">
        <f t="shared" si="246"/>
        <v>Under Budget</v>
      </c>
      <c r="M1751">
        <f t="shared" si="247"/>
        <v>2022</v>
      </c>
      <c r="N1751">
        <f t="shared" si="248"/>
        <v>5</v>
      </c>
      <c r="O1751" t="str">
        <f t="shared" si="249"/>
        <v>May</v>
      </c>
      <c r="P1751" t="str">
        <f t="shared" si="250"/>
        <v>Q2</v>
      </c>
      <c r="Q1751" t="str">
        <f t="shared" si="251"/>
        <v>2022-05</v>
      </c>
    </row>
    <row r="1752" spans="1:17" x14ac:dyDescent="0.35">
      <c r="A1752" s="2">
        <v>44677</v>
      </c>
      <c r="B1752" t="s">
        <v>41</v>
      </c>
      <c r="C1752" t="s">
        <v>23</v>
      </c>
      <c r="D1752" t="s">
        <v>25</v>
      </c>
      <c r="E1752" s="3">
        <v>141421</v>
      </c>
      <c r="F1752" s="3">
        <v>132395</v>
      </c>
      <c r="G1752" t="s">
        <v>35</v>
      </c>
      <c r="H1752" s="3" t="s">
        <v>1785</v>
      </c>
      <c r="I1752" s="3">
        <f t="shared" si="243"/>
        <v>-9026</v>
      </c>
      <c r="J1752" s="4">
        <f t="shared" si="244"/>
        <v>-6.3823618840200533E-2</v>
      </c>
      <c r="K1752" s="5">
        <f t="shared" si="245"/>
        <v>0.93617638115979951</v>
      </c>
      <c r="L1752" s="4" t="str">
        <f t="shared" si="246"/>
        <v>Under Budget</v>
      </c>
      <c r="M1752">
        <f t="shared" si="247"/>
        <v>2022</v>
      </c>
      <c r="N1752">
        <f t="shared" si="248"/>
        <v>4</v>
      </c>
      <c r="O1752" t="str">
        <f t="shared" si="249"/>
        <v>Apr</v>
      </c>
      <c r="P1752" t="str">
        <f t="shared" si="250"/>
        <v>Q2</v>
      </c>
      <c r="Q1752" t="str">
        <f t="shared" si="251"/>
        <v>2022-04</v>
      </c>
    </row>
    <row r="1753" spans="1:17" x14ac:dyDescent="0.35">
      <c r="A1753" s="2">
        <v>44310</v>
      </c>
      <c r="B1753" t="s">
        <v>23</v>
      </c>
      <c r="C1753" t="s">
        <v>29</v>
      </c>
      <c r="D1753" t="s">
        <v>58</v>
      </c>
      <c r="E1753" s="3">
        <v>102798</v>
      </c>
      <c r="F1753" s="3">
        <v>150988</v>
      </c>
      <c r="G1753" t="s">
        <v>26</v>
      </c>
      <c r="H1753" s="3" t="s">
        <v>1786</v>
      </c>
      <c r="I1753" s="3">
        <f t="shared" si="243"/>
        <v>48190</v>
      </c>
      <c r="J1753" s="4">
        <f t="shared" si="244"/>
        <v>0.46878343936652467</v>
      </c>
      <c r="K1753" s="5">
        <f t="shared" si="245"/>
        <v>1.4687834393665247</v>
      </c>
      <c r="L1753" s="4" t="str">
        <f t="shared" si="246"/>
        <v>Over Budget</v>
      </c>
      <c r="M1753">
        <f t="shared" si="247"/>
        <v>2021</v>
      </c>
      <c r="N1753">
        <f t="shared" si="248"/>
        <v>4</v>
      </c>
      <c r="O1753" t="str">
        <f t="shared" si="249"/>
        <v>Apr</v>
      </c>
      <c r="P1753" t="str">
        <f t="shared" si="250"/>
        <v>Q2</v>
      </c>
      <c r="Q1753" t="str">
        <f t="shared" si="251"/>
        <v>2021-04</v>
      </c>
    </row>
    <row r="1754" spans="1:17" x14ac:dyDescent="0.35">
      <c r="A1754" s="2">
        <v>44945</v>
      </c>
      <c r="B1754" t="s">
        <v>23</v>
      </c>
      <c r="C1754" t="s">
        <v>23</v>
      </c>
      <c r="D1754" t="s">
        <v>58</v>
      </c>
      <c r="E1754" s="3">
        <v>83000</v>
      </c>
      <c r="F1754" s="3">
        <v>114675</v>
      </c>
      <c r="G1754" t="s">
        <v>35</v>
      </c>
      <c r="H1754" s="3" t="s">
        <v>1787</v>
      </c>
      <c r="I1754" s="3">
        <f t="shared" si="243"/>
        <v>31675</v>
      </c>
      <c r="J1754" s="4">
        <f t="shared" si="244"/>
        <v>0.38162650602409637</v>
      </c>
      <c r="K1754" s="5">
        <f t="shared" si="245"/>
        <v>1.3816265060240964</v>
      </c>
      <c r="L1754" s="4" t="str">
        <f t="shared" si="246"/>
        <v>Over Budget</v>
      </c>
      <c r="M1754">
        <f t="shared" si="247"/>
        <v>2023</v>
      </c>
      <c r="N1754">
        <f t="shared" si="248"/>
        <v>1</v>
      </c>
      <c r="O1754" t="str">
        <f t="shared" si="249"/>
        <v>Jan</v>
      </c>
      <c r="P1754" t="str">
        <f t="shared" si="250"/>
        <v>Q1</v>
      </c>
      <c r="Q1754" t="str">
        <f t="shared" si="251"/>
        <v>2023-01</v>
      </c>
    </row>
    <row r="1755" spans="1:17" x14ac:dyDescent="0.35">
      <c r="A1755" s="2">
        <v>44557</v>
      </c>
      <c r="B1755" t="s">
        <v>55</v>
      </c>
      <c r="C1755" t="s">
        <v>23</v>
      </c>
      <c r="D1755" t="s">
        <v>58</v>
      </c>
      <c r="E1755" s="3">
        <v>107565</v>
      </c>
      <c r="F1755" s="3">
        <v>74261</v>
      </c>
      <c r="G1755" t="s">
        <v>32</v>
      </c>
      <c r="H1755" s="3" t="s">
        <v>1788</v>
      </c>
      <c r="I1755" s="3">
        <f t="shared" si="243"/>
        <v>-33304</v>
      </c>
      <c r="J1755" s="4">
        <f t="shared" si="244"/>
        <v>-0.30961744061730118</v>
      </c>
      <c r="K1755" s="5">
        <f t="shared" si="245"/>
        <v>0.69038255938269888</v>
      </c>
      <c r="L1755" s="4" t="str">
        <f t="shared" si="246"/>
        <v>Under Budget</v>
      </c>
      <c r="M1755">
        <f t="shared" si="247"/>
        <v>2021</v>
      </c>
      <c r="N1755">
        <f t="shared" si="248"/>
        <v>12</v>
      </c>
      <c r="O1755" t="str">
        <f t="shared" si="249"/>
        <v>Dec</v>
      </c>
      <c r="P1755" t="str">
        <f t="shared" si="250"/>
        <v>Q4</v>
      </c>
      <c r="Q1755" t="str">
        <f t="shared" si="251"/>
        <v>2021-12</v>
      </c>
    </row>
    <row r="1756" spans="1:17" x14ac:dyDescent="0.35">
      <c r="A1756" s="2">
        <v>44537</v>
      </c>
      <c r="B1756" t="s">
        <v>18</v>
      </c>
      <c r="C1756" t="s">
        <v>23</v>
      </c>
      <c r="D1756" t="s">
        <v>39</v>
      </c>
      <c r="E1756" s="3">
        <v>120123</v>
      </c>
      <c r="F1756" s="3">
        <v>79805</v>
      </c>
      <c r="G1756" t="s">
        <v>26</v>
      </c>
      <c r="H1756" s="3" t="s">
        <v>1789</v>
      </c>
      <c r="I1756" s="3">
        <f t="shared" si="243"/>
        <v>-40318</v>
      </c>
      <c r="J1756" s="4">
        <f t="shared" si="244"/>
        <v>-0.33563930304770945</v>
      </c>
      <c r="K1756" s="5">
        <f t="shared" si="245"/>
        <v>0.66436069695229061</v>
      </c>
      <c r="L1756" s="4" t="str">
        <f t="shared" si="246"/>
        <v>Under Budget</v>
      </c>
      <c r="M1756">
        <f t="shared" si="247"/>
        <v>2021</v>
      </c>
      <c r="N1756">
        <f t="shared" si="248"/>
        <v>12</v>
      </c>
      <c r="O1756" t="str">
        <f t="shared" si="249"/>
        <v>Dec</v>
      </c>
      <c r="P1756" t="str">
        <f t="shared" si="250"/>
        <v>Q4</v>
      </c>
      <c r="Q1756" t="str">
        <f t="shared" si="251"/>
        <v>2021-12</v>
      </c>
    </row>
    <row r="1757" spans="1:17" x14ac:dyDescent="0.35">
      <c r="A1757" s="2">
        <v>44966</v>
      </c>
      <c r="B1757" t="s">
        <v>18</v>
      </c>
      <c r="C1757" t="s">
        <v>23</v>
      </c>
      <c r="D1757" t="s">
        <v>20</v>
      </c>
      <c r="E1757" s="3">
        <v>77081</v>
      </c>
      <c r="F1757" s="3">
        <v>62887</v>
      </c>
      <c r="G1757" t="s">
        <v>21</v>
      </c>
      <c r="H1757" s="3" t="s">
        <v>1790</v>
      </c>
      <c r="I1757" s="3">
        <f t="shared" si="243"/>
        <v>-14194</v>
      </c>
      <c r="J1757" s="4">
        <f t="shared" si="244"/>
        <v>-0.18414395246558815</v>
      </c>
      <c r="K1757" s="5">
        <f t="shared" si="245"/>
        <v>0.81585604753441188</v>
      </c>
      <c r="L1757" s="4" t="str">
        <f t="shared" si="246"/>
        <v>Under Budget</v>
      </c>
      <c r="M1757">
        <f t="shared" si="247"/>
        <v>2023</v>
      </c>
      <c r="N1757">
        <f t="shared" si="248"/>
        <v>2</v>
      </c>
      <c r="O1757" t="str">
        <f t="shared" si="249"/>
        <v>Feb</v>
      </c>
      <c r="P1757" t="str">
        <f t="shared" si="250"/>
        <v>Q1</v>
      </c>
      <c r="Q1757" t="str">
        <f t="shared" si="251"/>
        <v>2023-02</v>
      </c>
    </row>
    <row r="1758" spans="1:17" x14ac:dyDescent="0.35">
      <c r="A1758" s="2">
        <v>44957</v>
      </c>
      <c r="B1758" t="s">
        <v>37</v>
      </c>
      <c r="C1758" t="s">
        <v>19</v>
      </c>
      <c r="D1758" t="s">
        <v>58</v>
      </c>
      <c r="E1758" s="3">
        <v>126434</v>
      </c>
      <c r="F1758" s="3">
        <v>91125</v>
      </c>
      <c r="G1758" t="s">
        <v>32</v>
      </c>
      <c r="H1758" s="3" t="s">
        <v>1791</v>
      </c>
      <c r="I1758" s="3">
        <f t="shared" si="243"/>
        <v>-35309</v>
      </c>
      <c r="J1758" s="4">
        <f t="shared" si="244"/>
        <v>-0.27926823481025675</v>
      </c>
      <c r="K1758" s="5">
        <f t="shared" si="245"/>
        <v>0.72073176518974325</v>
      </c>
      <c r="L1758" s="4" t="str">
        <f t="shared" si="246"/>
        <v>Under Budget</v>
      </c>
      <c r="M1758">
        <f t="shared" si="247"/>
        <v>2023</v>
      </c>
      <c r="N1758">
        <f t="shared" si="248"/>
        <v>1</v>
      </c>
      <c r="O1758" t="str">
        <f t="shared" si="249"/>
        <v>Jan</v>
      </c>
      <c r="P1758" t="str">
        <f t="shared" si="250"/>
        <v>Q1</v>
      </c>
      <c r="Q1758" t="str">
        <f t="shared" si="251"/>
        <v>2023-01</v>
      </c>
    </row>
    <row r="1759" spans="1:17" x14ac:dyDescent="0.35">
      <c r="A1759" s="2">
        <v>45165</v>
      </c>
      <c r="B1759" t="s">
        <v>18</v>
      </c>
      <c r="C1759" t="s">
        <v>34</v>
      </c>
      <c r="D1759" t="s">
        <v>20</v>
      </c>
      <c r="E1759" s="3">
        <v>38957</v>
      </c>
      <c r="F1759" s="3">
        <v>102079</v>
      </c>
      <c r="G1759" t="s">
        <v>35</v>
      </c>
      <c r="H1759" s="3" t="s">
        <v>1792</v>
      </c>
      <c r="I1759" s="3">
        <f t="shared" si="243"/>
        <v>63122</v>
      </c>
      <c r="J1759" s="4">
        <f t="shared" si="244"/>
        <v>1.6202993043612188</v>
      </c>
      <c r="K1759" s="5">
        <f t="shared" si="245"/>
        <v>2.6202993043612186</v>
      </c>
      <c r="L1759" s="4" t="str">
        <f t="shared" si="246"/>
        <v>Over Budget</v>
      </c>
      <c r="M1759">
        <f t="shared" si="247"/>
        <v>2023</v>
      </c>
      <c r="N1759">
        <f t="shared" si="248"/>
        <v>8</v>
      </c>
      <c r="O1759" t="str">
        <f t="shared" si="249"/>
        <v>Aug</v>
      </c>
      <c r="P1759" t="str">
        <f t="shared" si="250"/>
        <v>Q3</v>
      </c>
      <c r="Q1759" t="str">
        <f t="shared" si="251"/>
        <v>2023-08</v>
      </c>
    </row>
    <row r="1760" spans="1:17" x14ac:dyDescent="0.35">
      <c r="A1760" s="2">
        <v>44645</v>
      </c>
      <c r="B1760" t="s">
        <v>55</v>
      </c>
      <c r="C1760" t="s">
        <v>19</v>
      </c>
      <c r="D1760" t="s">
        <v>30</v>
      </c>
      <c r="E1760" s="3">
        <v>148968</v>
      </c>
      <c r="F1760" s="3">
        <v>40411</v>
      </c>
      <c r="G1760" t="s">
        <v>32</v>
      </c>
      <c r="H1760" s="3" t="s">
        <v>1793</v>
      </c>
      <c r="I1760" s="3">
        <f t="shared" si="243"/>
        <v>-108557</v>
      </c>
      <c r="J1760" s="4">
        <f t="shared" si="244"/>
        <v>-0.72872697492078831</v>
      </c>
      <c r="K1760" s="5">
        <f t="shared" si="245"/>
        <v>0.27127302507921164</v>
      </c>
      <c r="L1760" s="4" t="str">
        <f t="shared" si="246"/>
        <v>Under Budget</v>
      </c>
      <c r="M1760">
        <f t="shared" si="247"/>
        <v>2022</v>
      </c>
      <c r="N1760">
        <f t="shared" si="248"/>
        <v>3</v>
      </c>
      <c r="O1760" t="str">
        <f t="shared" si="249"/>
        <v>Mar</v>
      </c>
      <c r="P1760" t="str">
        <f t="shared" si="250"/>
        <v>Q1</v>
      </c>
      <c r="Q1760" t="str">
        <f t="shared" si="251"/>
        <v>2022-03</v>
      </c>
    </row>
    <row r="1761" spans="1:17" x14ac:dyDescent="0.35">
      <c r="A1761" s="2">
        <v>45031</v>
      </c>
      <c r="B1761" t="s">
        <v>23</v>
      </c>
      <c r="C1761" t="s">
        <v>34</v>
      </c>
      <c r="D1761" t="s">
        <v>30</v>
      </c>
      <c r="E1761" s="3">
        <v>115634</v>
      </c>
      <c r="F1761" s="3">
        <v>145745</v>
      </c>
      <c r="G1761" t="s">
        <v>32</v>
      </c>
      <c r="H1761" s="3" t="s">
        <v>1794</v>
      </c>
      <c r="I1761" s="3">
        <f t="shared" si="243"/>
        <v>30111</v>
      </c>
      <c r="J1761" s="4">
        <f t="shared" si="244"/>
        <v>0.26039919054949234</v>
      </c>
      <c r="K1761" s="5">
        <f t="shared" si="245"/>
        <v>1.2603991905494925</v>
      </c>
      <c r="L1761" s="4" t="str">
        <f t="shared" si="246"/>
        <v>Over Budget</v>
      </c>
      <c r="M1761">
        <f t="shared" si="247"/>
        <v>2023</v>
      </c>
      <c r="N1761">
        <f t="shared" si="248"/>
        <v>4</v>
      </c>
      <c r="O1761" t="str">
        <f t="shared" si="249"/>
        <v>Apr</v>
      </c>
      <c r="P1761" t="str">
        <f t="shared" si="250"/>
        <v>Q2</v>
      </c>
      <c r="Q1761" t="str">
        <f t="shared" si="251"/>
        <v>2023-04</v>
      </c>
    </row>
    <row r="1762" spans="1:17" x14ac:dyDescent="0.35">
      <c r="A1762" s="2">
        <v>44507</v>
      </c>
      <c r="B1762" t="s">
        <v>41</v>
      </c>
      <c r="C1762" t="s">
        <v>19</v>
      </c>
      <c r="D1762" t="s">
        <v>20</v>
      </c>
      <c r="E1762" s="3">
        <v>145360</v>
      </c>
      <c r="F1762" s="3">
        <v>30156</v>
      </c>
      <c r="G1762" t="s">
        <v>35</v>
      </c>
      <c r="H1762" s="3" t="s">
        <v>1795</v>
      </c>
      <c r="I1762" s="3">
        <f t="shared" si="243"/>
        <v>-115204</v>
      </c>
      <c r="J1762" s="4">
        <f t="shared" si="244"/>
        <v>-0.79254265272427082</v>
      </c>
      <c r="K1762" s="5">
        <f t="shared" si="245"/>
        <v>0.20745734727572923</v>
      </c>
      <c r="L1762" s="4" t="str">
        <f t="shared" si="246"/>
        <v>Under Budget</v>
      </c>
      <c r="M1762">
        <f t="shared" si="247"/>
        <v>2021</v>
      </c>
      <c r="N1762">
        <f t="shared" si="248"/>
        <v>11</v>
      </c>
      <c r="O1762" t="str">
        <f t="shared" si="249"/>
        <v>Nov</v>
      </c>
      <c r="P1762" t="str">
        <f t="shared" si="250"/>
        <v>Q4</v>
      </c>
      <c r="Q1762" t="str">
        <f t="shared" si="251"/>
        <v>2021-11</v>
      </c>
    </row>
    <row r="1763" spans="1:17" x14ac:dyDescent="0.35">
      <c r="A1763" s="2">
        <v>44458</v>
      </c>
      <c r="B1763" t="s">
        <v>41</v>
      </c>
      <c r="C1763" t="s">
        <v>23</v>
      </c>
      <c r="D1763" t="s">
        <v>30</v>
      </c>
      <c r="E1763" s="3">
        <v>31150</v>
      </c>
      <c r="F1763" s="3">
        <v>37856</v>
      </c>
      <c r="G1763" t="s">
        <v>26</v>
      </c>
      <c r="H1763" s="3" t="s">
        <v>1796</v>
      </c>
      <c r="I1763" s="3">
        <f t="shared" si="243"/>
        <v>6706</v>
      </c>
      <c r="J1763" s="4">
        <f t="shared" si="244"/>
        <v>0.2152808988764045</v>
      </c>
      <c r="K1763" s="5">
        <f t="shared" si="245"/>
        <v>1.2152808988764046</v>
      </c>
      <c r="L1763" s="4" t="str">
        <f t="shared" si="246"/>
        <v>Over Budget</v>
      </c>
      <c r="M1763">
        <f t="shared" si="247"/>
        <v>2021</v>
      </c>
      <c r="N1763">
        <f t="shared" si="248"/>
        <v>9</v>
      </c>
      <c r="O1763" t="str">
        <f t="shared" si="249"/>
        <v>Sep</v>
      </c>
      <c r="P1763" t="str">
        <f t="shared" si="250"/>
        <v>Q3</v>
      </c>
      <c r="Q1763" t="str">
        <f t="shared" si="251"/>
        <v>2021-09</v>
      </c>
    </row>
    <row r="1764" spans="1:17" x14ac:dyDescent="0.35">
      <c r="A1764" s="2">
        <v>44602</v>
      </c>
      <c r="B1764" t="s">
        <v>23</v>
      </c>
      <c r="C1764" t="s">
        <v>24</v>
      </c>
      <c r="D1764" t="s">
        <v>30</v>
      </c>
      <c r="E1764" s="3">
        <v>97877</v>
      </c>
      <c r="F1764" s="3">
        <v>87758</v>
      </c>
      <c r="G1764" t="s">
        <v>26</v>
      </c>
      <c r="H1764" s="3" t="s">
        <v>1797</v>
      </c>
      <c r="I1764" s="3">
        <f t="shared" si="243"/>
        <v>-10119</v>
      </c>
      <c r="J1764" s="4">
        <f t="shared" si="244"/>
        <v>-0.10338486059033276</v>
      </c>
      <c r="K1764" s="5">
        <f t="shared" si="245"/>
        <v>0.89661513940966719</v>
      </c>
      <c r="L1764" s="4" t="str">
        <f t="shared" si="246"/>
        <v>Under Budget</v>
      </c>
      <c r="M1764">
        <f t="shared" si="247"/>
        <v>2022</v>
      </c>
      <c r="N1764">
        <f t="shared" si="248"/>
        <v>2</v>
      </c>
      <c r="O1764" t="str">
        <f t="shared" si="249"/>
        <v>Feb</v>
      </c>
      <c r="P1764" t="str">
        <f t="shared" si="250"/>
        <v>Q1</v>
      </c>
      <c r="Q1764" t="str">
        <f t="shared" si="251"/>
        <v>2022-02</v>
      </c>
    </row>
    <row r="1765" spans="1:17" x14ac:dyDescent="0.35">
      <c r="A1765" s="2">
        <v>44339</v>
      </c>
      <c r="B1765" t="s">
        <v>28</v>
      </c>
      <c r="C1765" t="s">
        <v>29</v>
      </c>
      <c r="D1765" t="s">
        <v>30</v>
      </c>
      <c r="E1765" s="3">
        <v>120540</v>
      </c>
      <c r="F1765" s="3">
        <v>134677</v>
      </c>
      <c r="G1765" t="s">
        <v>21</v>
      </c>
      <c r="H1765" s="3" t="s">
        <v>1798</v>
      </c>
      <c r="I1765" s="3">
        <f t="shared" si="243"/>
        <v>14137</v>
      </c>
      <c r="J1765" s="4">
        <f t="shared" si="244"/>
        <v>0.11728057076489132</v>
      </c>
      <c r="K1765" s="5">
        <f t="shared" si="245"/>
        <v>1.1172805707648914</v>
      </c>
      <c r="L1765" s="4" t="str">
        <f t="shared" si="246"/>
        <v>Over Budget</v>
      </c>
      <c r="M1765">
        <f t="shared" si="247"/>
        <v>2021</v>
      </c>
      <c r="N1765">
        <f t="shared" si="248"/>
        <v>5</v>
      </c>
      <c r="O1765" t="str">
        <f t="shared" si="249"/>
        <v>May</v>
      </c>
      <c r="P1765" t="str">
        <f t="shared" si="250"/>
        <v>Q2</v>
      </c>
      <c r="Q1765" t="str">
        <f t="shared" si="251"/>
        <v>2021-05</v>
      </c>
    </row>
    <row r="1766" spans="1:17" x14ac:dyDescent="0.35">
      <c r="A1766" s="2">
        <v>44538</v>
      </c>
      <c r="B1766" t="s">
        <v>23</v>
      </c>
      <c r="C1766" t="s">
        <v>34</v>
      </c>
      <c r="D1766" t="s">
        <v>25</v>
      </c>
      <c r="E1766" s="3">
        <v>115139</v>
      </c>
      <c r="F1766" s="3">
        <v>46910</v>
      </c>
      <c r="G1766" t="s">
        <v>26</v>
      </c>
      <c r="H1766" s="3" t="s">
        <v>1799</v>
      </c>
      <c r="I1766" s="3">
        <f t="shared" si="243"/>
        <v>-68229</v>
      </c>
      <c r="J1766" s="4">
        <f t="shared" si="244"/>
        <v>-0.59257940402470055</v>
      </c>
      <c r="K1766" s="5">
        <f t="shared" si="245"/>
        <v>0.40742059597529939</v>
      </c>
      <c r="L1766" s="4" t="str">
        <f t="shared" si="246"/>
        <v>Under Budget</v>
      </c>
      <c r="M1766">
        <f t="shared" si="247"/>
        <v>2021</v>
      </c>
      <c r="N1766">
        <f t="shared" si="248"/>
        <v>12</v>
      </c>
      <c r="O1766" t="str">
        <f t="shared" si="249"/>
        <v>Dec</v>
      </c>
      <c r="P1766" t="str">
        <f t="shared" si="250"/>
        <v>Q4</v>
      </c>
      <c r="Q1766" t="str">
        <f t="shared" si="251"/>
        <v>2021-12</v>
      </c>
    </row>
    <row r="1767" spans="1:17" x14ac:dyDescent="0.35">
      <c r="A1767" s="2">
        <v>44440</v>
      </c>
      <c r="B1767" t="s">
        <v>41</v>
      </c>
      <c r="C1767" t="s">
        <v>24</v>
      </c>
      <c r="D1767" t="s">
        <v>25</v>
      </c>
      <c r="E1767" s="3">
        <v>31091</v>
      </c>
      <c r="F1767" s="3">
        <v>43749</v>
      </c>
      <c r="G1767" t="s">
        <v>35</v>
      </c>
      <c r="H1767" s="3" t="s">
        <v>1800</v>
      </c>
      <c r="I1767" s="3">
        <f t="shared" si="243"/>
        <v>12658</v>
      </c>
      <c r="J1767" s="4">
        <f t="shared" si="244"/>
        <v>0.40712746453957738</v>
      </c>
      <c r="K1767" s="5">
        <f t="shared" si="245"/>
        <v>1.4071274645395773</v>
      </c>
      <c r="L1767" s="4" t="str">
        <f t="shared" si="246"/>
        <v>Over Budget</v>
      </c>
      <c r="M1767">
        <f t="shared" si="247"/>
        <v>2021</v>
      </c>
      <c r="N1767">
        <f t="shared" si="248"/>
        <v>9</v>
      </c>
      <c r="O1767" t="str">
        <f t="shared" si="249"/>
        <v>Sep</v>
      </c>
      <c r="P1767" t="str">
        <f t="shared" si="250"/>
        <v>Q3</v>
      </c>
      <c r="Q1767" t="str">
        <f t="shared" si="251"/>
        <v>2021-09</v>
      </c>
    </row>
    <row r="1768" spans="1:17" x14ac:dyDescent="0.35">
      <c r="A1768" s="2">
        <v>44686</v>
      </c>
      <c r="B1768" t="s">
        <v>37</v>
      </c>
      <c r="C1768" t="s">
        <v>23</v>
      </c>
      <c r="D1768" t="s">
        <v>20</v>
      </c>
      <c r="E1768" s="3">
        <v>141972</v>
      </c>
      <c r="F1768" s="3">
        <v>36421</v>
      </c>
      <c r="G1768" t="s">
        <v>35</v>
      </c>
      <c r="H1768" s="3" t="s">
        <v>1801</v>
      </c>
      <c r="I1768" s="3">
        <f t="shared" si="243"/>
        <v>-105551</v>
      </c>
      <c r="J1768" s="4">
        <f t="shared" si="244"/>
        <v>-0.7434634998450399</v>
      </c>
      <c r="K1768" s="5">
        <f t="shared" si="245"/>
        <v>0.25653650015496016</v>
      </c>
      <c r="L1768" s="4" t="str">
        <f t="shared" si="246"/>
        <v>Under Budget</v>
      </c>
      <c r="M1768">
        <f t="shared" si="247"/>
        <v>2022</v>
      </c>
      <c r="N1768">
        <f t="shared" si="248"/>
        <v>5</v>
      </c>
      <c r="O1768" t="str">
        <f t="shared" si="249"/>
        <v>May</v>
      </c>
      <c r="P1768" t="str">
        <f t="shared" si="250"/>
        <v>Q2</v>
      </c>
      <c r="Q1768" t="str">
        <f t="shared" si="251"/>
        <v>2022-05</v>
      </c>
    </row>
    <row r="1769" spans="1:17" x14ac:dyDescent="0.35">
      <c r="A1769" s="2">
        <v>44208</v>
      </c>
      <c r="B1769" t="s">
        <v>55</v>
      </c>
      <c r="C1769" t="s">
        <v>34</v>
      </c>
      <c r="D1769" t="s">
        <v>20</v>
      </c>
      <c r="E1769" s="3">
        <v>56702</v>
      </c>
      <c r="F1769" s="3">
        <v>109750</v>
      </c>
      <c r="G1769" t="s">
        <v>35</v>
      </c>
      <c r="H1769" s="3" t="s">
        <v>1802</v>
      </c>
      <c r="I1769" s="3">
        <f t="shared" si="243"/>
        <v>53048</v>
      </c>
      <c r="J1769" s="4">
        <f t="shared" si="244"/>
        <v>0.93555782864801951</v>
      </c>
      <c r="K1769" s="5">
        <f t="shared" si="245"/>
        <v>1.9355578286480195</v>
      </c>
      <c r="L1769" s="4" t="str">
        <f t="shared" si="246"/>
        <v>Over Budget</v>
      </c>
      <c r="M1769">
        <f t="shared" si="247"/>
        <v>2021</v>
      </c>
      <c r="N1769">
        <f t="shared" si="248"/>
        <v>1</v>
      </c>
      <c r="O1769" t="str">
        <f t="shared" si="249"/>
        <v>Jan</v>
      </c>
      <c r="P1769" t="str">
        <f t="shared" si="250"/>
        <v>Q1</v>
      </c>
      <c r="Q1769" t="str">
        <f t="shared" si="251"/>
        <v>2021-01</v>
      </c>
    </row>
    <row r="1770" spans="1:17" x14ac:dyDescent="0.35">
      <c r="A1770" s="2">
        <v>44757</v>
      </c>
      <c r="B1770" t="s">
        <v>23</v>
      </c>
      <c r="C1770" t="s">
        <v>24</v>
      </c>
      <c r="D1770" t="s">
        <v>39</v>
      </c>
      <c r="E1770" s="3">
        <v>29725</v>
      </c>
      <c r="F1770" s="3">
        <v>161312</v>
      </c>
      <c r="G1770" t="s">
        <v>26</v>
      </c>
      <c r="H1770" s="3" t="s">
        <v>1803</v>
      </c>
      <c r="I1770" s="3">
        <f t="shared" si="243"/>
        <v>131587</v>
      </c>
      <c r="J1770" s="4">
        <f t="shared" si="244"/>
        <v>4.4268124474348189</v>
      </c>
      <c r="K1770" s="5">
        <f t="shared" si="245"/>
        <v>5.4268124474348189</v>
      </c>
      <c r="L1770" s="4" t="str">
        <f t="shared" si="246"/>
        <v>Over Budget</v>
      </c>
      <c r="M1770">
        <f t="shared" si="247"/>
        <v>2022</v>
      </c>
      <c r="N1770">
        <f t="shared" si="248"/>
        <v>7</v>
      </c>
      <c r="O1770" t="str">
        <f t="shared" si="249"/>
        <v>Jul</v>
      </c>
      <c r="P1770" t="str">
        <f t="shared" si="250"/>
        <v>Q3</v>
      </c>
      <c r="Q1770" t="str">
        <f t="shared" si="251"/>
        <v>2022-07</v>
      </c>
    </row>
    <row r="1771" spans="1:17" x14ac:dyDescent="0.35">
      <c r="A1771" s="2">
        <v>44238</v>
      </c>
      <c r="B1771" t="s">
        <v>28</v>
      </c>
      <c r="C1771" t="s">
        <v>19</v>
      </c>
      <c r="D1771" t="s">
        <v>25</v>
      </c>
      <c r="E1771" s="3">
        <v>38722</v>
      </c>
      <c r="F1771" s="3">
        <v>81775</v>
      </c>
      <c r="G1771" t="s">
        <v>35</v>
      </c>
      <c r="H1771" s="3" t="s">
        <v>1804</v>
      </c>
      <c r="I1771" s="3">
        <f t="shared" si="243"/>
        <v>43053</v>
      </c>
      <c r="J1771" s="4">
        <f t="shared" si="244"/>
        <v>1.1118485615412428</v>
      </c>
      <c r="K1771" s="5">
        <f t="shared" si="245"/>
        <v>2.1118485615412426</v>
      </c>
      <c r="L1771" s="4" t="str">
        <f t="shared" si="246"/>
        <v>Over Budget</v>
      </c>
      <c r="M1771">
        <f t="shared" si="247"/>
        <v>2021</v>
      </c>
      <c r="N1771">
        <f t="shared" si="248"/>
        <v>2</v>
      </c>
      <c r="O1771" t="str">
        <f t="shared" si="249"/>
        <v>Feb</v>
      </c>
      <c r="P1771" t="str">
        <f t="shared" si="250"/>
        <v>Q1</v>
      </c>
      <c r="Q1771" t="str">
        <f t="shared" si="251"/>
        <v>2021-02</v>
      </c>
    </row>
    <row r="1772" spans="1:17" x14ac:dyDescent="0.35">
      <c r="A1772" s="2">
        <v>44874</v>
      </c>
      <c r="B1772" t="s">
        <v>37</v>
      </c>
      <c r="C1772" t="s">
        <v>23</v>
      </c>
      <c r="D1772" t="s">
        <v>20</v>
      </c>
      <c r="E1772" s="3">
        <v>28059</v>
      </c>
      <c r="F1772" s="3">
        <v>121774</v>
      </c>
      <c r="G1772" t="s">
        <v>26</v>
      </c>
      <c r="H1772" s="3" t="s">
        <v>1805</v>
      </c>
      <c r="I1772" s="3">
        <f t="shared" si="243"/>
        <v>93715</v>
      </c>
      <c r="J1772" s="4">
        <f t="shared" si="244"/>
        <v>3.3399265832709646</v>
      </c>
      <c r="K1772" s="5">
        <f t="shared" si="245"/>
        <v>4.339926583270965</v>
      </c>
      <c r="L1772" s="4" t="str">
        <f t="shared" si="246"/>
        <v>Over Budget</v>
      </c>
      <c r="M1772">
        <f t="shared" si="247"/>
        <v>2022</v>
      </c>
      <c r="N1772">
        <f t="shared" si="248"/>
        <v>11</v>
      </c>
      <c r="O1772" t="str">
        <f t="shared" si="249"/>
        <v>Nov</v>
      </c>
      <c r="P1772" t="str">
        <f t="shared" si="250"/>
        <v>Q4</v>
      </c>
      <c r="Q1772" t="str">
        <f t="shared" si="251"/>
        <v>2022-11</v>
      </c>
    </row>
    <row r="1773" spans="1:17" x14ac:dyDescent="0.35">
      <c r="A1773" s="2">
        <v>44790</v>
      </c>
      <c r="B1773" t="s">
        <v>23</v>
      </c>
      <c r="C1773" t="s">
        <v>19</v>
      </c>
      <c r="D1773" t="s">
        <v>25</v>
      </c>
      <c r="E1773" s="3">
        <v>28161</v>
      </c>
      <c r="F1773" s="3">
        <v>143080</v>
      </c>
      <c r="G1773" t="s">
        <v>35</v>
      </c>
      <c r="H1773" s="3" t="s">
        <v>1806</v>
      </c>
      <c r="I1773" s="3">
        <f t="shared" si="243"/>
        <v>114919</v>
      </c>
      <c r="J1773" s="4">
        <f t="shared" si="244"/>
        <v>4.0807854834700477</v>
      </c>
      <c r="K1773" s="5">
        <f t="shared" si="245"/>
        <v>5.0807854834700477</v>
      </c>
      <c r="L1773" s="4" t="str">
        <f t="shared" si="246"/>
        <v>Over Budget</v>
      </c>
      <c r="M1773">
        <f t="shared" si="247"/>
        <v>2022</v>
      </c>
      <c r="N1773">
        <f t="shared" si="248"/>
        <v>8</v>
      </c>
      <c r="O1773" t="str">
        <f t="shared" si="249"/>
        <v>Aug</v>
      </c>
      <c r="P1773" t="str">
        <f t="shared" si="250"/>
        <v>Q3</v>
      </c>
      <c r="Q1773" t="str">
        <f t="shared" si="251"/>
        <v>2022-08</v>
      </c>
    </row>
    <row r="1774" spans="1:17" x14ac:dyDescent="0.35">
      <c r="A1774" s="2">
        <v>44330</v>
      </c>
      <c r="B1774" t="s">
        <v>37</v>
      </c>
      <c r="C1774" t="s">
        <v>19</v>
      </c>
      <c r="D1774" t="s">
        <v>39</v>
      </c>
      <c r="E1774" s="3">
        <v>100345</v>
      </c>
      <c r="F1774" s="3">
        <v>33038</v>
      </c>
      <c r="G1774" t="s">
        <v>35</v>
      </c>
      <c r="H1774" s="3" t="s">
        <v>1807</v>
      </c>
      <c r="I1774" s="3">
        <f t="shared" si="243"/>
        <v>-67307</v>
      </c>
      <c r="J1774" s="4">
        <f t="shared" si="244"/>
        <v>-0.6707558921720066</v>
      </c>
      <c r="K1774" s="5">
        <f t="shared" si="245"/>
        <v>0.3292441078279934</v>
      </c>
      <c r="L1774" s="4" t="str">
        <f t="shared" si="246"/>
        <v>Under Budget</v>
      </c>
      <c r="M1774">
        <f t="shared" si="247"/>
        <v>2021</v>
      </c>
      <c r="N1774">
        <f t="shared" si="248"/>
        <v>5</v>
      </c>
      <c r="O1774" t="str">
        <f t="shared" si="249"/>
        <v>May</v>
      </c>
      <c r="P1774" t="str">
        <f t="shared" si="250"/>
        <v>Q2</v>
      </c>
      <c r="Q1774" t="str">
        <f t="shared" si="251"/>
        <v>2021-05</v>
      </c>
    </row>
    <row r="1775" spans="1:17" x14ac:dyDescent="0.35">
      <c r="A1775" s="2">
        <v>45287</v>
      </c>
      <c r="B1775" t="s">
        <v>23</v>
      </c>
      <c r="C1775" t="s">
        <v>23</v>
      </c>
      <c r="D1775" t="s">
        <v>20</v>
      </c>
      <c r="E1775" s="3">
        <v>20687</v>
      </c>
      <c r="F1775" s="3">
        <v>144265</v>
      </c>
      <c r="G1775" t="s">
        <v>26</v>
      </c>
      <c r="H1775" s="3" t="s">
        <v>1808</v>
      </c>
      <c r="I1775" s="3">
        <f t="shared" si="243"/>
        <v>123578</v>
      </c>
      <c r="J1775" s="4">
        <f t="shared" si="244"/>
        <v>5.9737032919224635</v>
      </c>
      <c r="K1775" s="5">
        <f t="shared" si="245"/>
        <v>6.9737032919224635</v>
      </c>
      <c r="L1775" s="4" t="str">
        <f t="shared" si="246"/>
        <v>Over Budget</v>
      </c>
      <c r="M1775">
        <f t="shared" si="247"/>
        <v>2023</v>
      </c>
      <c r="N1775">
        <f t="shared" si="248"/>
        <v>12</v>
      </c>
      <c r="O1775" t="str">
        <f t="shared" si="249"/>
        <v>Dec</v>
      </c>
      <c r="P1775" t="str">
        <f t="shared" si="250"/>
        <v>Q4</v>
      </c>
      <c r="Q1775" t="str">
        <f t="shared" si="251"/>
        <v>2023-12</v>
      </c>
    </row>
    <row r="1776" spans="1:17" x14ac:dyDescent="0.35">
      <c r="A1776" s="2">
        <v>45227</v>
      </c>
      <c r="B1776" t="s">
        <v>37</v>
      </c>
      <c r="C1776" t="s">
        <v>34</v>
      </c>
      <c r="D1776" t="s">
        <v>20</v>
      </c>
      <c r="E1776" s="3">
        <v>92503</v>
      </c>
      <c r="F1776" s="3">
        <v>120641</v>
      </c>
      <c r="G1776" t="s">
        <v>21</v>
      </c>
      <c r="H1776" s="3" t="s">
        <v>1809</v>
      </c>
      <c r="I1776" s="3">
        <f t="shared" si="243"/>
        <v>28138</v>
      </c>
      <c r="J1776" s="4">
        <f t="shared" si="244"/>
        <v>0.30418472914391964</v>
      </c>
      <c r="K1776" s="5">
        <f t="shared" si="245"/>
        <v>1.3041847291439197</v>
      </c>
      <c r="L1776" s="4" t="str">
        <f t="shared" si="246"/>
        <v>Over Budget</v>
      </c>
      <c r="M1776">
        <f t="shared" si="247"/>
        <v>2023</v>
      </c>
      <c r="N1776">
        <f t="shared" si="248"/>
        <v>10</v>
      </c>
      <c r="O1776" t="str">
        <f t="shared" si="249"/>
        <v>Oct</v>
      </c>
      <c r="P1776" t="str">
        <f t="shared" si="250"/>
        <v>Q4</v>
      </c>
      <c r="Q1776" t="str">
        <f t="shared" si="251"/>
        <v>2023-10</v>
      </c>
    </row>
    <row r="1777" spans="1:17" x14ac:dyDescent="0.35">
      <c r="A1777" s="2">
        <v>45144</v>
      </c>
      <c r="B1777" t="s">
        <v>18</v>
      </c>
      <c r="C1777" t="s">
        <v>29</v>
      </c>
      <c r="D1777" t="s">
        <v>20</v>
      </c>
      <c r="E1777" s="3">
        <v>109770</v>
      </c>
      <c r="F1777" s="3">
        <v>32305</v>
      </c>
      <c r="G1777" t="s">
        <v>21</v>
      </c>
      <c r="H1777" s="3" t="s">
        <v>1810</v>
      </c>
      <c r="I1777" s="3">
        <f t="shared" si="243"/>
        <v>-77465</v>
      </c>
      <c r="J1777" s="4">
        <f t="shared" si="244"/>
        <v>-0.70570283319668392</v>
      </c>
      <c r="K1777" s="5">
        <f t="shared" si="245"/>
        <v>0.29429716680331602</v>
      </c>
      <c r="L1777" s="4" t="str">
        <f t="shared" si="246"/>
        <v>Under Budget</v>
      </c>
      <c r="M1777">
        <f t="shared" si="247"/>
        <v>2023</v>
      </c>
      <c r="N1777">
        <f t="shared" si="248"/>
        <v>8</v>
      </c>
      <c r="O1777" t="str">
        <f t="shared" si="249"/>
        <v>Aug</v>
      </c>
      <c r="P1777" t="str">
        <f t="shared" si="250"/>
        <v>Q3</v>
      </c>
      <c r="Q1777" t="str">
        <f t="shared" si="251"/>
        <v>2023-08</v>
      </c>
    </row>
    <row r="1778" spans="1:17" x14ac:dyDescent="0.35">
      <c r="A1778" s="2">
        <v>44269</v>
      </c>
      <c r="B1778" t="s">
        <v>37</v>
      </c>
      <c r="C1778" t="s">
        <v>43</v>
      </c>
      <c r="D1778" t="s">
        <v>20</v>
      </c>
      <c r="E1778" s="3">
        <v>18694</v>
      </c>
      <c r="F1778" s="3">
        <v>67763</v>
      </c>
      <c r="G1778" t="s">
        <v>21</v>
      </c>
      <c r="H1778" s="3" t="s">
        <v>1811</v>
      </c>
      <c r="I1778" s="3">
        <f t="shared" si="243"/>
        <v>49069</v>
      </c>
      <c r="J1778" s="4">
        <f t="shared" si="244"/>
        <v>2.6248528939766769</v>
      </c>
      <c r="K1778" s="5">
        <f t="shared" si="245"/>
        <v>3.6248528939766769</v>
      </c>
      <c r="L1778" s="4" t="str">
        <f t="shared" si="246"/>
        <v>Over Budget</v>
      </c>
      <c r="M1778">
        <f t="shared" si="247"/>
        <v>2021</v>
      </c>
      <c r="N1778">
        <f t="shared" si="248"/>
        <v>3</v>
      </c>
      <c r="O1778" t="str">
        <f t="shared" si="249"/>
        <v>Mar</v>
      </c>
      <c r="P1778" t="str">
        <f t="shared" si="250"/>
        <v>Q1</v>
      </c>
      <c r="Q1778" t="str">
        <f t="shared" si="251"/>
        <v>2021-03</v>
      </c>
    </row>
    <row r="1779" spans="1:17" x14ac:dyDescent="0.35">
      <c r="A1779" s="2">
        <v>44595</v>
      </c>
      <c r="B1779" t="s">
        <v>18</v>
      </c>
      <c r="C1779" t="s">
        <v>43</v>
      </c>
      <c r="D1779" t="s">
        <v>58</v>
      </c>
      <c r="E1779" s="3">
        <v>137260</v>
      </c>
      <c r="F1779" s="3">
        <v>104075</v>
      </c>
      <c r="G1779" t="s">
        <v>26</v>
      </c>
      <c r="H1779" s="3" t="s">
        <v>1812</v>
      </c>
      <c r="I1779" s="3">
        <f t="shared" si="243"/>
        <v>-33185</v>
      </c>
      <c r="J1779" s="4">
        <f t="shared" si="244"/>
        <v>-0.24176744863762203</v>
      </c>
      <c r="K1779" s="5">
        <f t="shared" si="245"/>
        <v>0.75823255136237799</v>
      </c>
      <c r="L1779" s="4" t="str">
        <f t="shared" si="246"/>
        <v>Under Budget</v>
      </c>
      <c r="M1779">
        <f t="shared" si="247"/>
        <v>2022</v>
      </c>
      <c r="N1779">
        <f t="shared" si="248"/>
        <v>2</v>
      </c>
      <c r="O1779" t="str">
        <f t="shared" si="249"/>
        <v>Feb</v>
      </c>
      <c r="P1779" t="str">
        <f t="shared" si="250"/>
        <v>Q1</v>
      </c>
      <c r="Q1779" t="str">
        <f t="shared" si="251"/>
        <v>2022-02</v>
      </c>
    </row>
    <row r="1780" spans="1:17" x14ac:dyDescent="0.35">
      <c r="A1780" s="2">
        <v>44774</v>
      </c>
      <c r="B1780" t="s">
        <v>41</v>
      </c>
      <c r="C1780" t="s">
        <v>29</v>
      </c>
      <c r="D1780" t="s">
        <v>25</v>
      </c>
      <c r="E1780" s="3">
        <v>109459</v>
      </c>
      <c r="F1780" s="3">
        <v>49993</v>
      </c>
      <c r="G1780" t="s">
        <v>35</v>
      </c>
      <c r="H1780" s="3" t="s">
        <v>1813</v>
      </c>
      <c r="I1780" s="3">
        <f t="shared" si="243"/>
        <v>-59466</v>
      </c>
      <c r="J1780" s="4">
        <f t="shared" si="244"/>
        <v>-0.54327191003023967</v>
      </c>
      <c r="K1780" s="5">
        <f t="shared" si="245"/>
        <v>0.45672808996976039</v>
      </c>
      <c r="L1780" s="4" t="str">
        <f t="shared" si="246"/>
        <v>Under Budget</v>
      </c>
      <c r="M1780">
        <f t="shared" si="247"/>
        <v>2022</v>
      </c>
      <c r="N1780">
        <f t="shared" si="248"/>
        <v>8</v>
      </c>
      <c r="O1780" t="str">
        <f t="shared" si="249"/>
        <v>Aug</v>
      </c>
      <c r="P1780" t="str">
        <f t="shared" si="250"/>
        <v>Q3</v>
      </c>
      <c r="Q1780" t="str">
        <f t="shared" si="251"/>
        <v>2022-08</v>
      </c>
    </row>
    <row r="1781" spans="1:17" x14ac:dyDescent="0.35">
      <c r="A1781" s="2">
        <v>45055</v>
      </c>
      <c r="B1781" t="s">
        <v>18</v>
      </c>
      <c r="C1781" t="s">
        <v>23</v>
      </c>
      <c r="D1781" t="s">
        <v>25</v>
      </c>
      <c r="E1781" s="3">
        <v>60087</v>
      </c>
      <c r="F1781" s="3">
        <v>135398</v>
      </c>
      <c r="G1781" t="s">
        <v>26</v>
      </c>
      <c r="H1781" s="3" t="s">
        <v>1814</v>
      </c>
      <c r="I1781" s="3">
        <f t="shared" si="243"/>
        <v>75311</v>
      </c>
      <c r="J1781" s="4">
        <f t="shared" si="244"/>
        <v>1.2533659527019156</v>
      </c>
      <c r="K1781" s="5">
        <f t="shared" si="245"/>
        <v>2.2533659527019156</v>
      </c>
      <c r="L1781" s="4" t="str">
        <f t="shared" si="246"/>
        <v>Over Budget</v>
      </c>
      <c r="M1781">
        <f t="shared" si="247"/>
        <v>2023</v>
      </c>
      <c r="N1781">
        <f t="shared" si="248"/>
        <v>5</v>
      </c>
      <c r="O1781" t="str">
        <f t="shared" si="249"/>
        <v>May</v>
      </c>
      <c r="P1781" t="str">
        <f t="shared" si="250"/>
        <v>Q2</v>
      </c>
      <c r="Q1781" t="str">
        <f t="shared" si="251"/>
        <v>2023-05</v>
      </c>
    </row>
    <row r="1782" spans="1:17" x14ac:dyDescent="0.35">
      <c r="A1782" s="2">
        <v>44326</v>
      </c>
      <c r="B1782" t="s">
        <v>37</v>
      </c>
      <c r="C1782" t="s">
        <v>43</v>
      </c>
      <c r="D1782" t="s">
        <v>25</v>
      </c>
      <c r="E1782" s="3">
        <v>117941</v>
      </c>
      <c r="F1782" s="3">
        <v>48193</v>
      </c>
      <c r="G1782" t="s">
        <v>32</v>
      </c>
      <c r="H1782" s="3" t="s">
        <v>1815</v>
      </c>
      <c r="I1782" s="3">
        <f t="shared" si="243"/>
        <v>-69748</v>
      </c>
      <c r="J1782" s="4">
        <f t="shared" si="244"/>
        <v>-0.59138043598070222</v>
      </c>
      <c r="K1782" s="5">
        <f t="shared" si="245"/>
        <v>0.40861956401929778</v>
      </c>
      <c r="L1782" s="4" t="str">
        <f t="shared" si="246"/>
        <v>Under Budget</v>
      </c>
      <c r="M1782">
        <f t="shared" si="247"/>
        <v>2021</v>
      </c>
      <c r="N1782">
        <f t="shared" si="248"/>
        <v>5</v>
      </c>
      <c r="O1782" t="str">
        <f t="shared" si="249"/>
        <v>May</v>
      </c>
      <c r="P1782" t="str">
        <f t="shared" si="250"/>
        <v>Q2</v>
      </c>
      <c r="Q1782" t="str">
        <f t="shared" si="251"/>
        <v>2021-05</v>
      </c>
    </row>
    <row r="1783" spans="1:17" x14ac:dyDescent="0.35">
      <c r="A1783" s="2">
        <v>45127</v>
      </c>
      <c r="B1783" t="s">
        <v>55</v>
      </c>
      <c r="C1783" t="s">
        <v>29</v>
      </c>
      <c r="D1783" t="s">
        <v>39</v>
      </c>
      <c r="E1783" s="3">
        <v>66561</v>
      </c>
      <c r="F1783" s="3">
        <v>46520</v>
      </c>
      <c r="G1783" t="s">
        <v>32</v>
      </c>
      <c r="H1783" s="3" t="s">
        <v>1816</v>
      </c>
      <c r="I1783" s="3">
        <f t="shared" si="243"/>
        <v>-20041</v>
      </c>
      <c r="J1783" s="4">
        <f t="shared" si="244"/>
        <v>-0.30109223118643047</v>
      </c>
      <c r="K1783" s="5">
        <f t="shared" si="245"/>
        <v>0.69890776881356953</v>
      </c>
      <c r="L1783" s="4" t="str">
        <f t="shared" si="246"/>
        <v>Under Budget</v>
      </c>
      <c r="M1783">
        <f t="shared" si="247"/>
        <v>2023</v>
      </c>
      <c r="N1783">
        <f t="shared" si="248"/>
        <v>7</v>
      </c>
      <c r="O1783" t="str">
        <f t="shared" si="249"/>
        <v>Jul</v>
      </c>
      <c r="P1783" t="str">
        <f t="shared" si="250"/>
        <v>Q3</v>
      </c>
      <c r="Q1783" t="str">
        <f t="shared" si="251"/>
        <v>2023-07</v>
      </c>
    </row>
    <row r="1784" spans="1:17" x14ac:dyDescent="0.35">
      <c r="A1784" s="2">
        <v>44462</v>
      </c>
      <c r="B1784" t="s">
        <v>55</v>
      </c>
      <c r="C1784" t="s">
        <v>24</v>
      </c>
      <c r="D1784" t="s">
        <v>58</v>
      </c>
      <c r="E1784" s="3">
        <v>15364</v>
      </c>
      <c r="F1784" s="3">
        <v>162432</v>
      </c>
      <c r="G1784" t="s">
        <v>26</v>
      </c>
      <c r="H1784" s="3" t="s">
        <v>1817</v>
      </c>
      <c r="I1784" s="3">
        <f t="shared" si="243"/>
        <v>147068</v>
      </c>
      <c r="J1784" s="4">
        <f t="shared" si="244"/>
        <v>9.572246810726373</v>
      </c>
      <c r="K1784" s="5">
        <f t="shared" si="245"/>
        <v>10.572246810726373</v>
      </c>
      <c r="L1784" s="4" t="str">
        <f t="shared" si="246"/>
        <v>Over Budget</v>
      </c>
      <c r="M1784">
        <f t="shared" si="247"/>
        <v>2021</v>
      </c>
      <c r="N1784">
        <f t="shared" si="248"/>
        <v>9</v>
      </c>
      <c r="O1784" t="str">
        <f t="shared" si="249"/>
        <v>Sep</v>
      </c>
      <c r="P1784" t="str">
        <f t="shared" si="250"/>
        <v>Q3</v>
      </c>
      <c r="Q1784" t="str">
        <f t="shared" si="251"/>
        <v>2021-09</v>
      </c>
    </row>
    <row r="1785" spans="1:17" x14ac:dyDescent="0.35">
      <c r="A1785" s="2">
        <v>44989</v>
      </c>
      <c r="B1785" t="s">
        <v>41</v>
      </c>
      <c r="C1785" t="s">
        <v>29</v>
      </c>
      <c r="D1785" t="s">
        <v>25</v>
      </c>
      <c r="E1785" s="3">
        <v>87008</v>
      </c>
      <c r="F1785" s="3">
        <v>41243</v>
      </c>
      <c r="G1785" t="s">
        <v>32</v>
      </c>
      <c r="H1785" s="3" t="s">
        <v>1818</v>
      </c>
      <c r="I1785" s="3">
        <f t="shared" si="243"/>
        <v>-45765</v>
      </c>
      <c r="J1785" s="4">
        <f t="shared" si="244"/>
        <v>-0.52598611621919822</v>
      </c>
      <c r="K1785" s="5">
        <f t="shared" si="245"/>
        <v>0.47401388378080178</v>
      </c>
      <c r="L1785" s="4" t="str">
        <f t="shared" si="246"/>
        <v>Under Budget</v>
      </c>
      <c r="M1785">
        <f t="shared" si="247"/>
        <v>2023</v>
      </c>
      <c r="N1785">
        <f t="shared" si="248"/>
        <v>3</v>
      </c>
      <c r="O1785" t="str">
        <f t="shared" si="249"/>
        <v>Mar</v>
      </c>
      <c r="P1785" t="str">
        <f t="shared" si="250"/>
        <v>Q1</v>
      </c>
      <c r="Q1785" t="str">
        <f t="shared" si="251"/>
        <v>2023-03</v>
      </c>
    </row>
    <row r="1786" spans="1:17" x14ac:dyDescent="0.35">
      <c r="A1786" s="2">
        <v>44449</v>
      </c>
      <c r="B1786" t="s">
        <v>37</v>
      </c>
      <c r="C1786" t="s">
        <v>34</v>
      </c>
      <c r="D1786" t="s">
        <v>25</v>
      </c>
      <c r="E1786" s="3">
        <v>145046</v>
      </c>
      <c r="F1786" s="3">
        <v>130192</v>
      </c>
      <c r="G1786" t="s">
        <v>21</v>
      </c>
      <c r="H1786" s="3" t="s">
        <v>1819</v>
      </c>
      <c r="I1786" s="3">
        <f t="shared" si="243"/>
        <v>-14854</v>
      </c>
      <c r="J1786" s="4">
        <f t="shared" si="244"/>
        <v>-0.10240889097251907</v>
      </c>
      <c r="K1786" s="5">
        <f t="shared" si="245"/>
        <v>0.89759110902748096</v>
      </c>
      <c r="L1786" s="4" t="str">
        <f t="shared" si="246"/>
        <v>Under Budget</v>
      </c>
      <c r="M1786">
        <f t="shared" si="247"/>
        <v>2021</v>
      </c>
      <c r="N1786">
        <f t="shared" si="248"/>
        <v>9</v>
      </c>
      <c r="O1786" t="str">
        <f t="shared" si="249"/>
        <v>Sep</v>
      </c>
      <c r="P1786" t="str">
        <f t="shared" si="250"/>
        <v>Q3</v>
      </c>
      <c r="Q1786" t="str">
        <f t="shared" si="251"/>
        <v>2021-09</v>
      </c>
    </row>
    <row r="1787" spans="1:17" x14ac:dyDescent="0.35">
      <c r="A1787" s="2">
        <v>45018</v>
      </c>
      <c r="B1787" t="s">
        <v>18</v>
      </c>
      <c r="C1787" t="s">
        <v>29</v>
      </c>
      <c r="D1787" t="s">
        <v>20</v>
      </c>
      <c r="E1787" s="3">
        <v>34053</v>
      </c>
      <c r="F1787" s="3">
        <v>150003</v>
      </c>
      <c r="G1787" t="s">
        <v>21</v>
      </c>
      <c r="H1787" s="3" t="s">
        <v>1820</v>
      </c>
      <c r="I1787" s="3">
        <f t="shared" si="243"/>
        <v>115950</v>
      </c>
      <c r="J1787" s="4">
        <f t="shared" si="244"/>
        <v>3.4049863448154349</v>
      </c>
      <c r="K1787" s="5">
        <f t="shared" si="245"/>
        <v>4.4049863448154349</v>
      </c>
      <c r="L1787" s="4" t="str">
        <f t="shared" si="246"/>
        <v>Over Budget</v>
      </c>
      <c r="M1787">
        <f t="shared" si="247"/>
        <v>2023</v>
      </c>
      <c r="N1787">
        <f t="shared" si="248"/>
        <v>4</v>
      </c>
      <c r="O1787" t="str">
        <f t="shared" si="249"/>
        <v>Apr</v>
      </c>
      <c r="P1787" t="str">
        <f t="shared" si="250"/>
        <v>Q2</v>
      </c>
      <c r="Q1787" t="str">
        <f t="shared" si="251"/>
        <v>2023-04</v>
      </c>
    </row>
    <row r="1788" spans="1:17" x14ac:dyDescent="0.35">
      <c r="A1788" s="2">
        <v>44360</v>
      </c>
      <c r="B1788" t="s">
        <v>55</v>
      </c>
      <c r="C1788" t="s">
        <v>19</v>
      </c>
      <c r="D1788" t="s">
        <v>20</v>
      </c>
      <c r="E1788" s="3">
        <v>142282</v>
      </c>
      <c r="F1788" s="3">
        <v>28967</v>
      </c>
      <c r="G1788" t="s">
        <v>21</v>
      </c>
      <c r="H1788" s="3" t="s">
        <v>1821</v>
      </c>
      <c r="I1788" s="3">
        <f t="shared" si="243"/>
        <v>-113315</v>
      </c>
      <c r="J1788" s="4">
        <f t="shared" si="244"/>
        <v>-0.79641135210356895</v>
      </c>
      <c r="K1788" s="5">
        <f t="shared" si="245"/>
        <v>0.20358864789643102</v>
      </c>
      <c r="L1788" s="4" t="str">
        <f t="shared" si="246"/>
        <v>Under Budget</v>
      </c>
      <c r="M1788">
        <f t="shared" si="247"/>
        <v>2021</v>
      </c>
      <c r="N1788">
        <f t="shared" si="248"/>
        <v>6</v>
      </c>
      <c r="O1788" t="str">
        <f t="shared" si="249"/>
        <v>Jun</v>
      </c>
      <c r="P1788" t="str">
        <f t="shared" si="250"/>
        <v>Q2</v>
      </c>
      <c r="Q1788" t="str">
        <f t="shared" si="251"/>
        <v>2021-06</v>
      </c>
    </row>
    <row r="1789" spans="1:17" x14ac:dyDescent="0.35">
      <c r="A1789" s="2">
        <v>44291</v>
      </c>
      <c r="B1789" t="s">
        <v>23</v>
      </c>
      <c r="C1789" t="s">
        <v>19</v>
      </c>
      <c r="D1789" t="s">
        <v>20</v>
      </c>
      <c r="E1789" s="3">
        <v>115128</v>
      </c>
      <c r="F1789" s="3">
        <v>65040</v>
      </c>
      <c r="G1789" t="s">
        <v>32</v>
      </c>
      <c r="H1789" s="3" t="s">
        <v>1822</v>
      </c>
      <c r="I1789" s="3">
        <f t="shared" si="243"/>
        <v>-50088</v>
      </c>
      <c r="J1789" s="4">
        <f t="shared" si="244"/>
        <v>-0.43506358140504481</v>
      </c>
      <c r="K1789" s="5">
        <f t="shared" si="245"/>
        <v>0.56493641859495514</v>
      </c>
      <c r="L1789" s="4" t="str">
        <f t="shared" si="246"/>
        <v>Under Budget</v>
      </c>
      <c r="M1789">
        <f t="shared" si="247"/>
        <v>2021</v>
      </c>
      <c r="N1789">
        <f t="shared" si="248"/>
        <v>4</v>
      </c>
      <c r="O1789" t="str">
        <f t="shared" si="249"/>
        <v>Apr</v>
      </c>
      <c r="P1789" t="str">
        <f t="shared" si="250"/>
        <v>Q2</v>
      </c>
      <c r="Q1789" t="str">
        <f t="shared" si="251"/>
        <v>2021-04</v>
      </c>
    </row>
    <row r="1790" spans="1:17" x14ac:dyDescent="0.35">
      <c r="A1790" s="2">
        <v>45029</v>
      </c>
      <c r="B1790" t="s">
        <v>28</v>
      </c>
      <c r="C1790" t="s">
        <v>23</v>
      </c>
      <c r="D1790" t="s">
        <v>25</v>
      </c>
      <c r="E1790" s="3">
        <v>48966</v>
      </c>
      <c r="F1790" s="3">
        <v>118252</v>
      </c>
      <c r="G1790" t="s">
        <v>21</v>
      </c>
      <c r="H1790" s="3" t="s">
        <v>1823</v>
      </c>
      <c r="I1790" s="3">
        <f t="shared" si="243"/>
        <v>69286</v>
      </c>
      <c r="J1790" s="4">
        <f t="shared" si="244"/>
        <v>1.4149818241228607</v>
      </c>
      <c r="K1790" s="5">
        <f t="shared" si="245"/>
        <v>2.4149818241228607</v>
      </c>
      <c r="L1790" s="4" t="str">
        <f t="shared" si="246"/>
        <v>Over Budget</v>
      </c>
      <c r="M1790">
        <f t="shared" si="247"/>
        <v>2023</v>
      </c>
      <c r="N1790">
        <f t="shared" si="248"/>
        <v>4</v>
      </c>
      <c r="O1790" t="str">
        <f t="shared" si="249"/>
        <v>Apr</v>
      </c>
      <c r="P1790" t="str">
        <f t="shared" si="250"/>
        <v>Q2</v>
      </c>
      <c r="Q1790" t="str">
        <f t="shared" si="251"/>
        <v>2023-04</v>
      </c>
    </row>
    <row r="1791" spans="1:17" x14ac:dyDescent="0.35">
      <c r="A1791" s="2">
        <v>44532</v>
      </c>
      <c r="B1791" t="s">
        <v>37</v>
      </c>
      <c r="C1791" t="s">
        <v>19</v>
      </c>
      <c r="D1791" t="s">
        <v>20</v>
      </c>
      <c r="E1791" s="3">
        <v>36070</v>
      </c>
      <c r="F1791" s="3">
        <v>13023</v>
      </c>
      <c r="G1791" t="s">
        <v>21</v>
      </c>
      <c r="H1791" s="3" t="s">
        <v>1824</v>
      </c>
      <c r="I1791" s="3">
        <f t="shared" si="243"/>
        <v>-23047</v>
      </c>
      <c r="J1791" s="4">
        <f t="shared" si="244"/>
        <v>-0.63895203770446352</v>
      </c>
      <c r="K1791" s="5">
        <f t="shared" si="245"/>
        <v>0.36104796229553648</v>
      </c>
      <c r="L1791" s="4" t="str">
        <f t="shared" si="246"/>
        <v>Under Budget</v>
      </c>
      <c r="M1791">
        <f t="shared" si="247"/>
        <v>2021</v>
      </c>
      <c r="N1791">
        <f t="shared" si="248"/>
        <v>12</v>
      </c>
      <c r="O1791" t="str">
        <f t="shared" si="249"/>
        <v>Dec</v>
      </c>
      <c r="P1791" t="str">
        <f t="shared" si="250"/>
        <v>Q4</v>
      </c>
      <c r="Q1791" t="str">
        <f t="shared" si="251"/>
        <v>2021-12</v>
      </c>
    </row>
    <row r="1792" spans="1:17" x14ac:dyDescent="0.35">
      <c r="A1792" s="2">
        <v>45018</v>
      </c>
      <c r="B1792" t="s">
        <v>23</v>
      </c>
      <c r="C1792" t="s">
        <v>24</v>
      </c>
      <c r="D1792" t="s">
        <v>25</v>
      </c>
      <c r="E1792" s="3">
        <v>119573</v>
      </c>
      <c r="F1792" s="3">
        <v>111885</v>
      </c>
      <c r="G1792" t="s">
        <v>21</v>
      </c>
      <c r="H1792" s="3" t="s">
        <v>1825</v>
      </c>
      <c r="I1792" s="3">
        <f t="shared" si="243"/>
        <v>-7688</v>
      </c>
      <c r="J1792" s="4">
        <f t="shared" si="244"/>
        <v>-6.4295451314259913E-2</v>
      </c>
      <c r="K1792" s="5">
        <f t="shared" si="245"/>
        <v>0.93570454868574005</v>
      </c>
      <c r="L1792" s="4" t="str">
        <f t="shared" si="246"/>
        <v>Under Budget</v>
      </c>
      <c r="M1792">
        <f t="shared" si="247"/>
        <v>2023</v>
      </c>
      <c r="N1792">
        <f t="shared" si="248"/>
        <v>4</v>
      </c>
      <c r="O1792" t="str">
        <f t="shared" si="249"/>
        <v>Apr</v>
      </c>
      <c r="P1792" t="str">
        <f t="shared" si="250"/>
        <v>Q2</v>
      </c>
      <c r="Q1792" t="str">
        <f t="shared" si="251"/>
        <v>2023-04</v>
      </c>
    </row>
    <row r="1793" spans="1:17" x14ac:dyDescent="0.35">
      <c r="A1793" s="2">
        <v>44434</v>
      </c>
      <c r="B1793" t="s">
        <v>23</v>
      </c>
      <c r="C1793" t="s">
        <v>29</v>
      </c>
      <c r="D1793" t="s">
        <v>39</v>
      </c>
      <c r="E1793" s="3">
        <v>116327</v>
      </c>
      <c r="F1793" s="3">
        <v>119829</v>
      </c>
      <c r="G1793" t="s">
        <v>26</v>
      </c>
      <c r="H1793" s="3" t="s">
        <v>1826</v>
      </c>
      <c r="I1793" s="3">
        <f t="shared" si="243"/>
        <v>3502</v>
      </c>
      <c r="J1793" s="4">
        <f t="shared" si="244"/>
        <v>3.0104790805230083E-2</v>
      </c>
      <c r="K1793" s="5">
        <f t="shared" si="245"/>
        <v>1.0301047908052301</v>
      </c>
      <c r="L1793" s="4" t="str">
        <f t="shared" si="246"/>
        <v>Over Budget</v>
      </c>
      <c r="M1793">
        <f t="shared" si="247"/>
        <v>2021</v>
      </c>
      <c r="N1793">
        <f t="shared" si="248"/>
        <v>8</v>
      </c>
      <c r="O1793" t="str">
        <f t="shared" si="249"/>
        <v>Aug</v>
      </c>
      <c r="P1793" t="str">
        <f t="shared" si="250"/>
        <v>Q3</v>
      </c>
      <c r="Q1793" t="str">
        <f t="shared" si="251"/>
        <v>2021-08</v>
      </c>
    </row>
    <row r="1794" spans="1:17" x14ac:dyDescent="0.35">
      <c r="A1794" s="2">
        <v>44577</v>
      </c>
      <c r="B1794" t="s">
        <v>37</v>
      </c>
      <c r="C1794" t="s">
        <v>24</v>
      </c>
      <c r="D1794" t="s">
        <v>39</v>
      </c>
      <c r="E1794" s="3">
        <v>49829</v>
      </c>
      <c r="F1794" s="3">
        <v>119550</v>
      </c>
      <c r="G1794" t="s">
        <v>35</v>
      </c>
      <c r="H1794" s="3" t="s">
        <v>1827</v>
      </c>
      <c r="I1794" s="3">
        <f t="shared" si="243"/>
        <v>69721</v>
      </c>
      <c r="J1794" s="4">
        <f t="shared" si="244"/>
        <v>1.3992052820646612</v>
      </c>
      <c r="K1794" s="5">
        <f t="shared" si="245"/>
        <v>2.3992052820646612</v>
      </c>
      <c r="L1794" s="4" t="str">
        <f t="shared" si="246"/>
        <v>Over Budget</v>
      </c>
      <c r="M1794">
        <f t="shared" si="247"/>
        <v>2022</v>
      </c>
      <c r="N1794">
        <f t="shared" si="248"/>
        <v>1</v>
      </c>
      <c r="O1794" t="str">
        <f t="shared" si="249"/>
        <v>Jan</v>
      </c>
      <c r="P1794" t="str">
        <f t="shared" si="250"/>
        <v>Q1</v>
      </c>
      <c r="Q1794" t="str">
        <f t="shared" si="251"/>
        <v>2022-01</v>
      </c>
    </row>
    <row r="1795" spans="1:17" x14ac:dyDescent="0.35">
      <c r="A1795" s="2">
        <v>45095</v>
      </c>
      <c r="B1795" t="s">
        <v>28</v>
      </c>
      <c r="C1795" t="s">
        <v>23</v>
      </c>
      <c r="D1795" t="s">
        <v>30</v>
      </c>
      <c r="E1795" s="3">
        <v>71125</v>
      </c>
      <c r="F1795" s="3">
        <v>91268</v>
      </c>
      <c r="G1795" t="s">
        <v>35</v>
      </c>
      <c r="H1795" s="3" t="s">
        <v>1828</v>
      </c>
      <c r="I1795" s="3">
        <f t="shared" si="243"/>
        <v>20143</v>
      </c>
      <c r="J1795" s="4">
        <f t="shared" si="244"/>
        <v>0.28320562390158172</v>
      </c>
      <c r="K1795" s="5">
        <f t="shared" si="245"/>
        <v>1.2832056239015817</v>
      </c>
      <c r="L1795" s="4" t="str">
        <f t="shared" si="246"/>
        <v>Over Budget</v>
      </c>
      <c r="M1795">
        <f t="shared" si="247"/>
        <v>2023</v>
      </c>
      <c r="N1795">
        <f t="shared" si="248"/>
        <v>6</v>
      </c>
      <c r="O1795" t="str">
        <f t="shared" si="249"/>
        <v>Jun</v>
      </c>
      <c r="P1795" t="str">
        <f t="shared" si="250"/>
        <v>Q2</v>
      </c>
      <c r="Q1795" t="str">
        <f t="shared" si="251"/>
        <v>2023-06</v>
      </c>
    </row>
    <row r="1796" spans="1:17" x14ac:dyDescent="0.35">
      <c r="A1796" s="2">
        <v>44679</v>
      </c>
      <c r="B1796" t="s">
        <v>55</v>
      </c>
      <c r="C1796" t="s">
        <v>19</v>
      </c>
      <c r="D1796" t="s">
        <v>58</v>
      </c>
      <c r="E1796" s="3">
        <v>115111</v>
      </c>
      <c r="F1796" s="3">
        <v>108661</v>
      </c>
      <c r="G1796" t="s">
        <v>26</v>
      </c>
      <c r="H1796" s="3" t="s">
        <v>1829</v>
      </c>
      <c r="I1796" s="3">
        <f t="shared" si="243"/>
        <v>-6450</v>
      </c>
      <c r="J1796" s="4">
        <f t="shared" si="244"/>
        <v>-5.6032872618602916E-2</v>
      </c>
      <c r="K1796" s="5">
        <f t="shared" si="245"/>
        <v>0.9439671273813971</v>
      </c>
      <c r="L1796" s="4" t="str">
        <f t="shared" si="246"/>
        <v>Under Budget</v>
      </c>
      <c r="M1796">
        <f t="shared" si="247"/>
        <v>2022</v>
      </c>
      <c r="N1796">
        <f t="shared" si="248"/>
        <v>4</v>
      </c>
      <c r="O1796" t="str">
        <f t="shared" si="249"/>
        <v>Apr</v>
      </c>
      <c r="P1796" t="str">
        <f t="shared" si="250"/>
        <v>Q2</v>
      </c>
      <c r="Q1796" t="str">
        <f t="shared" si="251"/>
        <v>2022-04</v>
      </c>
    </row>
    <row r="1797" spans="1:17" x14ac:dyDescent="0.35">
      <c r="A1797" s="2">
        <v>45098</v>
      </c>
      <c r="B1797" t="s">
        <v>28</v>
      </c>
      <c r="C1797" t="s">
        <v>43</v>
      </c>
      <c r="D1797" t="s">
        <v>20</v>
      </c>
      <c r="E1797" s="3">
        <v>115277</v>
      </c>
      <c r="F1797" s="3">
        <v>13000</v>
      </c>
      <c r="G1797" t="s">
        <v>21</v>
      </c>
      <c r="H1797" s="3" t="s">
        <v>1830</v>
      </c>
      <c r="I1797" s="3">
        <f t="shared" ref="I1797:I1860" si="252">F1797-E1797</f>
        <v>-102277</v>
      </c>
      <c r="J1797" s="4">
        <f t="shared" ref="J1797:J1860" si="253">IFERROR(I1797/E1797,0)</f>
        <v>-0.88722815479236972</v>
      </c>
      <c r="K1797" s="5">
        <f t="shared" ref="K1797:K1860" si="254">IFERROR(F1797/E1797,0)</f>
        <v>0.11277184520763031</v>
      </c>
      <c r="L1797" s="4" t="str">
        <f t="shared" ref="L1797:L1860" si="255">IF(I1797&gt;0,"Over Budget",IF(I1797&lt;0,"Under Budget","On Budget"))</f>
        <v>Under Budget</v>
      </c>
      <c r="M1797">
        <f t="shared" ref="M1797:M1860" si="256">YEAR(A1797)</f>
        <v>2023</v>
      </c>
      <c r="N1797">
        <f t="shared" ref="N1797:N1860" si="257">MONTH(A1797)</f>
        <v>6</v>
      </c>
      <c r="O1797" t="str">
        <f t="shared" ref="O1797:O1860" si="258">TEXT(A1797,"mmm")</f>
        <v>Jun</v>
      </c>
      <c r="P1797" t="str">
        <f t="shared" ref="P1797:P1860" si="259">"Q"&amp;ROUNDUP(MONTH(A1797)/3,0)</f>
        <v>Q2</v>
      </c>
      <c r="Q1797" t="str">
        <f t="shared" ref="Q1797:Q1860" si="260">TEXT(A1797,"yyyy-mm")</f>
        <v>2023-06</v>
      </c>
    </row>
    <row r="1798" spans="1:17" x14ac:dyDescent="0.35">
      <c r="A1798" s="2">
        <v>45245</v>
      </c>
      <c r="B1798" t="s">
        <v>41</v>
      </c>
      <c r="C1798" t="s">
        <v>29</v>
      </c>
      <c r="D1798" t="s">
        <v>20</v>
      </c>
      <c r="E1798" s="3">
        <v>10169</v>
      </c>
      <c r="F1798" s="3">
        <v>37756</v>
      </c>
      <c r="G1798" t="s">
        <v>21</v>
      </c>
      <c r="H1798" s="3" t="s">
        <v>1831</v>
      </c>
      <c r="I1798" s="3">
        <f t="shared" si="252"/>
        <v>27587</v>
      </c>
      <c r="J1798" s="4">
        <f t="shared" si="253"/>
        <v>2.7128527878847479</v>
      </c>
      <c r="K1798" s="5">
        <f t="shared" si="254"/>
        <v>3.7128527878847479</v>
      </c>
      <c r="L1798" s="4" t="str">
        <f t="shared" si="255"/>
        <v>Over Budget</v>
      </c>
      <c r="M1798">
        <f t="shared" si="256"/>
        <v>2023</v>
      </c>
      <c r="N1798">
        <f t="shared" si="257"/>
        <v>11</v>
      </c>
      <c r="O1798" t="str">
        <f t="shared" si="258"/>
        <v>Nov</v>
      </c>
      <c r="P1798" t="str">
        <f t="shared" si="259"/>
        <v>Q4</v>
      </c>
      <c r="Q1798" t="str">
        <f t="shared" si="260"/>
        <v>2023-11</v>
      </c>
    </row>
    <row r="1799" spans="1:17" x14ac:dyDescent="0.35">
      <c r="A1799" s="2">
        <v>44678</v>
      </c>
      <c r="B1799" t="s">
        <v>18</v>
      </c>
      <c r="C1799" t="s">
        <v>43</v>
      </c>
      <c r="D1799" t="s">
        <v>58</v>
      </c>
      <c r="E1799" s="3">
        <v>103943</v>
      </c>
      <c r="F1799" s="3">
        <v>45982</v>
      </c>
      <c r="G1799" t="s">
        <v>26</v>
      </c>
      <c r="H1799" s="3" t="s">
        <v>1832</v>
      </c>
      <c r="I1799" s="3">
        <f t="shared" si="252"/>
        <v>-57961</v>
      </c>
      <c r="J1799" s="4">
        <f t="shared" si="253"/>
        <v>-0.55762292795089619</v>
      </c>
      <c r="K1799" s="5">
        <f t="shared" si="254"/>
        <v>0.44237707204910381</v>
      </c>
      <c r="L1799" s="4" t="str">
        <f t="shared" si="255"/>
        <v>Under Budget</v>
      </c>
      <c r="M1799">
        <f t="shared" si="256"/>
        <v>2022</v>
      </c>
      <c r="N1799">
        <f t="shared" si="257"/>
        <v>4</v>
      </c>
      <c r="O1799" t="str">
        <f t="shared" si="258"/>
        <v>Apr</v>
      </c>
      <c r="P1799" t="str">
        <f t="shared" si="259"/>
        <v>Q2</v>
      </c>
      <c r="Q1799" t="str">
        <f t="shared" si="260"/>
        <v>2022-04</v>
      </c>
    </row>
    <row r="1800" spans="1:17" x14ac:dyDescent="0.35">
      <c r="A1800" s="2">
        <v>45113</v>
      </c>
      <c r="B1800" t="s">
        <v>18</v>
      </c>
      <c r="C1800" t="s">
        <v>34</v>
      </c>
      <c r="D1800" t="s">
        <v>58</v>
      </c>
      <c r="E1800" s="3">
        <v>102408</v>
      </c>
      <c r="F1800" s="3">
        <v>152931</v>
      </c>
      <c r="G1800" t="s">
        <v>26</v>
      </c>
      <c r="H1800" s="3" t="s">
        <v>1833</v>
      </c>
      <c r="I1800" s="3">
        <f t="shared" si="252"/>
        <v>50523</v>
      </c>
      <c r="J1800" s="4">
        <f t="shared" si="253"/>
        <v>0.49335012889617996</v>
      </c>
      <c r="K1800" s="5">
        <f t="shared" si="254"/>
        <v>1.4933501288961799</v>
      </c>
      <c r="L1800" s="4" t="str">
        <f t="shared" si="255"/>
        <v>Over Budget</v>
      </c>
      <c r="M1800">
        <f t="shared" si="256"/>
        <v>2023</v>
      </c>
      <c r="N1800">
        <f t="shared" si="257"/>
        <v>7</v>
      </c>
      <c r="O1800" t="str">
        <f t="shared" si="258"/>
        <v>Jul</v>
      </c>
      <c r="P1800" t="str">
        <f t="shared" si="259"/>
        <v>Q3</v>
      </c>
      <c r="Q1800" t="str">
        <f t="shared" si="260"/>
        <v>2023-07</v>
      </c>
    </row>
    <row r="1801" spans="1:17" x14ac:dyDescent="0.35">
      <c r="A1801" s="2">
        <v>45190</v>
      </c>
      <c r="B1801" t="s">
        <v>23</v>
      </c>
      <c r="C1801" t="s">
        <v>23</v>
      </c>
      <c r="D1801" t="s">
        <v>30</v>
      </c>
      <c r="E1801" s="3">
        <v>57313</v>
      </c>
      <c r="F1801" s="3">
        <v>61760</v>
      </c>
      <c r="G1801" t="s">
        <v>32</v>
      </c>
      <c r="H1801" s="3" t="s">
        <v>1834</v>
      </c>
      <c r="I1801" s="3">
        <f t="shared" si="252"/>
        <v>4447</v>
      </c>
      <c r="J1801" s="4">
        <f t="shared" si="253"/>
        <v>7.7591471393924596E-2</v>
      </c>
      <c r="K1801" s="5">
        <f t="shared" si="254"/>
        <v>1.0775914713939245</v>
      </c>
      <c r="L1801" s="4" t="str">
        <f t="shared" si="255"/>
        <v>Over Budget</v>
      </c>
      <c r="M1801">
        <f t="shared" si="256"/>
        <v>2023</v>
      </c>
      <c r="N1801">
        <f t="shared" si="257"/>
        <v>9</v>
      </c>
      <c r="O1801" t="str">
        <f t="shared" si="258"/>
        <v>Sep</v>
      </c>
      <c r="P1801" t="str">
        <f t="shared" si="259"/>
        <v>Q3</v>
      </c>
      <c r="Q1801" t="str">
        <f t="shared" si="260"/>
        <v>2023-09</v>
      </c>
    </row>
    <row r="1802" spans="1:17" x14ac:dyDescent="0.35">
      <c r="A1802" s="2">
        <v>45160</v>
      </c>
      <c r="B1802" t="s">
        <v>55</v>
      </c>
      <c r="C1802" t="s">
        <v>34</v>
      </c>
      <c r="D1802" t="s">
        <v>58</v>
      </c>
      <c r="E1802" s="3">
        <v>88735</v>
      </c>
      <c r="F1802" s="3">
        <v>19734</v>
      </c>
      <c r="G1802" t="s">
        <v>26</v>
      </c>
      <c r="H1802" s="3" t="s">
        <v>1835</v>
      </c>
      <c r="I1802" s="3">
        <f t="shared" si="252"/>
        <v>-69001</v>
      </c>
      <c r="J1802" s="4">
        <f t="shared" si="253"/>
        <v>-0.77760748295486559</v>
      </c>
      <c r="K1802" s="5">
        <f t="shared" si="254"/>
        <v>0.22239251704513438</v>
      </c>
      <c r="L1802" s="4" t="str">
        <f t="shared" si="255"/>
        <v>Under Budget</v>
      </c>
      <c r="M1802">
        <f t="shared" si="256"/>
        <v>2023</v>
      </c>
      <c r="N1802">
        <f t="shared" si="257"/>
        <v>8</v>
      </c>
      <c r="O1802" t="str">
        <f t="shared" si="258"/>
        <v>Aug</v>
      </c>
      <c r="P1802" t="str">
        <f t="shared" si="259"/>
        <v>Q3</v>
      </c>
      <c r="Q1802" t="str">
        <f t="shared" si="260"/>
        <v>2023-08</v>
      </c>
    </row>
    <row r="1803" spans="1:17" x14ac:dyDescent="0.35">
      <c r="A1803" s="2">
        <v>44733</v>
      </c>
      <c r="B1803" t="s">
        <v>28</v>
      </c>
      <c r="C1803" t="s">
        <v>43</v>
      </c>
      <c r="D1803" t="s">
        <v>25</v>
      </c>
      <c r="E1803" s="3">
        <v>70131</v>
      </c>
      <c r="F1803" s="3">
        <v>136557</v>
      </c>
      <c r="G1803" t="s">
        <v>21</v>
      </c>
      <c r="H1803" s="3" t="s">
        <v>1836</v>
      </c>
      <c r="I1803" s="3">
        <f t="shared" si="252"/>
        <v>66426</v>
      </c>
      <c r="J1803" s="4">
        <f t="shared" si="253"/>
        <v>0.94717029558968213</v>
      </c>
      <c r="K1803" s="5">
        <f t="shared" si="254"/>
        <v>1.9471702955896821</v>
      </c>
      <c r="L1803" s="4" t="str">
        <f t="shared" si="255"/>
        <v>Over Budget</v>
      </c>
      <c r="M1803">
        <f t="shared" si="256"/>
        <v>2022</v>
      </c>
      <c r="N1803">
        <f t="shared" si="257"/>
        <v>6</v>
      </c>
      <c r="O1803" t="str">
        <f t="shared" si="258"/>
        <v>Jun</v>
      </c>
      <c r="P1803" t="str">
        <f t="shared" si="259"/>
        <v>Q2</v>
      </c>
      <c r="Q1803" t="str">
        <f t="shared" si="260"/>
        <v>2022-06</v>
      </c>
    </row>
    <row r="1804" spans="1:17" x14ac:dyDescent="0.35">
      <c r="A1804" s="2">
        <v>45232</v>
      </c>
      <c r="B1804" t="s">
        <v>23</v>
      </c>
      <c r="C1804" t="s">
        <v>43</v>
      </c>
      <c r="D1804" t="s">
        <v>20</v>
      </c>
      <c r="E1804" s="3">
        <v>136195</v>
      </c>
      <c r="F1804" s="3">
        <v>83328</v>
      </c>
      <c r="G1804" t="s">
        <v>26</v>
      </c>
      <c r="H1804" s="3" t="s">
        <v>1837</v>
      </c>
      <c r="I1804" s="3">
        <f t="shared" si="252"/>
        <v>-52867</v>
      </c>
      <c r="J1804" s="4">
        <f t="shared" si="253"/>
        <v>-0.38817137192995338</v>
      </c>
      <c r="K1804" s="5">
        <f t="shared" si="254"/>
        <v>0.61182862807004668</v>
      </c>
      <c r="L1804" s="4" t="str">
        <f t="shared" si="255"/>
        <v>Under Budget</v>
      </c>
      <c r="M1804">
        <f t="shared" si="256"/>
        <v>2023</v>
      </c>
      <c r="N1804">
        <f t="shared" si="257"/>
        <v>11</v>
      </c>
      <c r="O1804" t="str">
        <f t="shared" si="258"/>
        <v>Nov</v>
      </c>
      <c r="P1804" t="str">
        <f t="shared" si="259"/>
        <v>Q4</v>
      </c>
      <c r="Q1804" t="str">
        <f t="shared" si="260"/>
        <v>2023-11</v>
      </c>
    </row>
    <row r="1805" spans="1:17" x14ac:dyDescent="0.35">
      <c r="A1805" s="2">
        <v>44324</v>
      </c>
      <c r="B1805" t="s">
        <v>37</v>
      </c>
      <c r="C1805" t="s">
        <v>43</v>
      </c>
      <c r="D1805" t="s">
        <v>58</v>
      </c>
      <c r="E1805" s="3">
        <v>117127</v>
      </c>
      <c r="F1805" s="3">
        <v>92997</v>
      </c>
      <c r="G1805" t="s">
        <v>21</v>
      </c>
      <c r="H1805" s="3" t="s">
        <v>1838</v>
      </c>
      <c r="I1805" s="3">
        <f t="shared" si="252"/>
        <v>-24130</v>
      </c>
      <c r="J1805" s="4">
        <f t="shared" si="253"/>
        <v>-0.20601569236811323</v>
      </c>
      <c r="K1805" s="5">
        <f t="shared" si="254"/>
        <v>0.79398430763188677</v>
      </c>
      <c r="L1805" s="4" t="str">
        <f t="shared" si="255"/>
        <v>Under Budget</v>
      </c>
      <c r="M1805">
        <f t="shared" si="256"/>
        <v>2021</v>
      </c>
      <c r="N1805">
        <f t="shared" si="257"/>
        <v>5</v>
      </c>
      <c r="O1805" t="str">
        <f t="shared" si="258"/>
        <v>May</v>
      </c>
      <c r="P1805" t="str">
        <f t="shared" si="259"/>
        <v>Q2</v>
      </c>
      <c r="Q1805" t="str">
        <f t="shared" si="260"/>
        <v>2021-05</v>
      </c>
    </row>
    <row r="1806" spans="1:17" x14ac:dyDescent="0.35">
      <c r="A1806" s="2">
        <v>44288</v>
      </c>
      <c r="B1806" t="s">
        <v>23</v>
      </c>
      <c r="C1806" t="s">
        <v>34</v>
      </c>
      <c r="D1806" t="s">
        <v>25</v>
      </c>
      <c r="E1806" s="3">
        <v>57740</v>
      </c>
      <c r="F1806" s="3">
        <v>95975</v>
      </c>
      <c r="G1806" t="s">
        <v>32</v>
      </c>
      <c r="H1806" s="3" t="s">
        <v>1839</v>
      </c>
      <c r="I1806" s="3">
        <f t="shared" si="252"/>
        <v>38235</v>
      </c>
      <c r="J1806" s="4">
        <f t="shared" si="253"/>
        <v>0.66219258746103227</v>
      </c>
      <c r="K1806" s="5">
        <f t="shared" si="254"/>
        <v>1.6621925874610322</v>
      </c>
      <c r="L1806" s="4" t="str">
        <f t="shared" si="255"/>
        <v>Over Budget</v>
      </c>
      <c r="M1806">
        <f t="shared" si="256"/>
        <v>2021</v>
      </c>
      <c r="N1806">
        <f t="shared" si="257"/>
        <v>4</v>
      </c>
      <c r="O1806" t="str">
        <f t="shared" si="258"/>
        <v>Apr</v>
      </c>
      <c r="P1806" t="str">
        <f t="shared" si="259"/>
        <v>Q2</v>
      </c>
      <c r="Q1806" t="str">
        <f t="shared" si="260"/>
        <v>2021-04</v>
      </c>
    </row>
    <row r="1807" spans="1:17" x14ac:dyDescent="0.35">
      <c r="A1807" s="2">
        <v>44739</v>
      </c>
      <c r="B1807" t="s">
        <v>37</v>
      </c>
      <c r="C1807" t="s">
        <v>23</v>
      </c>
      <c r="D1807" t="s">
        <v>58</v>
      </c>
      <c r="E1807" s="3">
        <v>122339</v>
      </c>
      <c r="F1807" s="3">
        <v>18428</v>
      </c>
      <c r="G1807" t="s">
        <v>26</v>
      </c>
      <c r="H1807" s="3" t="s">
        <v>1840</v>
      </c>
      <c r="I1807" s="3">
        <f t="shared" si="252"/>
        <v>-103911</v>
      </c>
      <c r="J1807" s="4">
        <f t="shared" si="253"/>
        <v>-0.84936937526054657</v>
      </c>
      <c r="K1807" s="5">
        <f t="shared" si="254"/>
        <v>0.15063062473945349</v>
      </c>
      <c r="L1807" s="4" t="str">
        <f t="shared" si="255"/>
        <v>Under Budget</v>
      </c>
      <c r="M1807">
        <f t="shared" si="256"/>
        <v>2022</v>
      </c>
      <c r="N1807">
        <f t="shared" si="257"/>
        <v>6</v>
      </c>
      <c r="O1807" t="str">
        <f t="shared" si="258"/>
        <v>Jun</v>
      </c>
      <c r="P1807" t="str">
        <f t="shared" si="259"/>
        <v>Q2</v>
      </c>
      <c r="Q1807" t="str">
        <f t="shared" si="260"/>
        <v>2022-06</v>
      </c>
    </row>
    <row r="1808" spans="1:17" x14ac:dyDescent="0.35">
      <c r="A1808" s="2">
        <v>45042</v>
      </c>
      <c r="B1808" t="s">
        <v>37</v>
      </c>
      <c r="C1808" t="s">
        <v>29</v>
      </c>
      <c r="D1808" t="s">
        <v>25</v>
      </c>
      <c r="E1808" s="3">
        <v>78570</v>
      </c>
      <c r="F1808" s="3">
        <v>29139</v>
      </c>
      <c r="G1808" t="s">
        <v>32</v>
      </c>
      <c r="H1808" s="3" t="s">
        <v>1841</v>
      </c>
      <c r="I1808" s="3">
        <f t="shared" si="252"/>
        <v>-49431</v>
      </c>
      <c r="J1808" s="4">
        <f t="shared" si="253"/>
        <v>-0.62913325696830846</v>
      </c>
      <c r="K1808" s="5">
        <f t="shared" si="254"/>
        <v>0.37086674303169148</v>
      </c>
      <c r="L1808" s="4" t="str">
        <f t="shared" si="255"/>
        <v>Under Budget</v>
      </c>
      <c r="M1808">
        <f t="shared" si="256"/>
        <v>2023</v>
      </c>
      <c r="N1808">
        <f t="shared" si="257"/>
        <v>4</v>
      </c>
      <c r="O1808" t="str">
        <f t="shared" si="258"/>
        <v>Apr</v>
      </c>
      <c r="P1808" t="str">
        <f t="shared" si="259"/>
        <v>Q2</v>
      </c>
      <c r="Q1808" t="str">
        <f t="shared" si="260"/>
        <v>2023-04</v>
      </c>
    </row>
    <row r="1809" spans="1:17" x14ac:dyDescent="0.35">
      <c r="A1809" s="2">
        <v>45185</v>
      </c>
      <c r="B1809" t="s">
        <v>41</v>
      </c>
      <c r="C1809" t="s">
        <v>29</v>
      </c>
      <c r="D1809" t="s">
        <v>39</v>
      </c>
      <c r="E1809" s="3">
        <v>54047</v>
      </c>
      <c r="F1809" s="3">
        <v>36976</v>
      </c>
      <c r="G1809" t="s">
        <v>21</v>
      </c>
      <c r="H1809" s="3" t="s">
        <v>1842</v>
      </c>
      <c r="I1809" s="3">
        <f t="shared" si="252"/>
        <v>-17071</v>
      </c>
      <c r="J1809" s="4">
        <f t="shared" si="253"/>
        <v>-0.31585471904083484</v>
      </c>
      <c r="K1809" s="5">
        <f t="shared" si="254"/>
        <v>0.68414528095916516</v>
      </c>
      <c r="L1809" s="4" t="str">
        <f t="shared" si="255"/>
        <v>Under Budget</v>
      </c>
      <c r="M1809">
        <f t="shared" si="256"/>
        <v>2023</v>
      </c>
      <c r="N1809">
        <f t="shared" si="257"/>
        <v>9</v>
      </c>
      <c r="O1809" t="str">
        <f t="shared" si="258"/>
        <v>Sep</v>
      </c>
      <c r="P1809" t="str">
        <f t="shared" si="259"/>
        <v>Q3</v>
      </c>
      <c r="Q1809" t="str">
        <f t="shared" si="260"/>
        <v>2023-09</v>
      </c>
    </row>
    <row r="1810" spans="1:17" x14ac:dyDescent="0.35">
      <c r="A1810" s="2">
        <v>44643</v>
      </c>
      <c r="B1810" t="s">
        <v>41</v>
      </c>
      <c r="C1810" t="s">
        <v>24</v>
      </c>
      <c r="D1810" t="s">
        <v>25</v>
      </c>
      <c r="E1810" s="3">
        <v>129168</v>
      </c>
      <c r="F1810" s="3">
        <v>21011</v>
      </c>
      <c r="G1810" t="s">
        <v>21</v>
      </c>
      <c r="H1810" s="3" t="s">
        <v>1843</v>
      </c>
      <c r="I1810" s="3">
        <f t="shared" si="252"/>
        <v>-108157</v>
      </c>
      <c r="J1810" s="4">
        <f t="shared" si="253"/>
        <v>-0.83733587266195963</v>
      </c>
      <c r="K1810" s="5">
        <f t="shared" si="254"/>
        <v>0.16266412733804039</v>
      </c>
      <c r="L1810" s="4" t="str">
        <f t="shared" si="255"/>
        <v>Under Budget</v>
      </c>
      <c r="M1810">
        <f t="shared" si="256"/>
        <v>2022</v>
      </c>
      <c r="N1810">
        <f t="shared" si="257"/>
        <v>3</v>
      </c>
      <c r="O1810" t="str">
        <f t="shared" si="258"/>
        <v>Mar</v>
      </c>
      <c r="P1810" t="str">
        <f t="shared" si="259"/>
        <v>Q1</v>
      </c>
      <c r="Q1810" t="str">
        <f t="shared" si="260"/>
        <v>2022-03</v>
      </c>
    </row>
    <row r="1811" spans="1:17" x14ac:dyDescent="0.35">
      <c r="A1811" s="2">
        <v>44586</v>
      </c>
      <c r="B1811" t="s">
        <v>37</v>
      </c>
      <c r="C1811" t="s">
        <v>24</v>
      </c>
      <c r="D1811" t="s">
        <v>30</v>
      </c>
      <c r="E1811" s="3">
        <v>82666</v>
      </c>
      <c r="F1811" s="3">
        <v>19543</v>
      </c>
      <c r="G1811" t="s">
        <v>21</v>
      </c>
      <c r="H1811" s="3" t="s">
        <v>1844</v>
      </c>
      <c r="I1811" s="3">
        <f t="shared" si="252"/>
        <v>-63123</v>
      </c>
      <c r="J1811" s="4">
        <f t="shared" si="253"/>
        <v>-0.76359083540996298</v>
      </c>
      <c r="K1811" s="5">
        <f t="shared" si="254"/>
        <v>0.23640916459003702</v>
      </c>
      <c r="L1811" s="4" t="str">
        <f t="shared" si="255"/>
        <v>Under Budget</v>
      </c>
      <c r="M1811">
        <f t="shared" si="256"/>
        <v>2022</v>
      </c>
      <c r="N1811">
        <f t="shared" si="257"/>
        <v>1</v>
      </c>
      <c r="O1811" t="str">
        <f t="shared" si="258"/>
        <v>Jan</v>
      </c>
      <c r="P1811" t="str">
        <f t="shared" si="259"/>
        <v>Q1</v>
      </c>
      <c r="Q1811" t="str">
        <f t="shared" si="260"/>
        <v>2022-01</v>
      </c>
    </row>
    <row r="1812" spans="1:17" x14ac:dyDescent="0.35">
      <c r="A1812" s="2">
        <v>44868</v>
      </c>
      <c r="B1812" t="s">
        <v>55</v>
      </c>
      <c r="C1812" t="s">
        <v>43</v>
      </c>
      <c r="D1812" t="s">
        <v>25</v>
      </c>
      <c r="E1812" s="3">
        <v>112173</v>
      </c>
      <c r="F1812" s="3">
        <v>130636</v>
      </c>
      <c r="G1812" t="s">
        <v>21</v>
      </c>
      <c r="H1812" s="3" t="s">
        <v>1845</v>
      </c>
      <c r="I1812" s="3">
        <f t="shared" si="252"/>
        <v>18463</v>
      </c>
      <c r="J1812" s="4">
        <f t="shared" si="253"/>
        <v>0.16459397537731896</v>
      </c>
      <c r="K1812" s="5">
        <f t="shared" si="254"/>
        <v>1.1645939753773189</v>
      </c>
      <c r="L1812" s="4" t="str">
        <f t="shared" si="255"/>
        <v>Over Budget</v>
      </c>
      <c r="M1812">
        <f t="shared" si="256"/>
        <v>2022</v>
      </c>
      <c r="N1812">
        <f t="shared" si="257"/>
        <v>11</v>
      </c>
      <c r="O1812" t="str">
        <f t="shared" si="258"/>
        <v>Nov</v>
      </c>
      <c r="P1812" t="str">
        <f t="shared" si="259"/>
        <v>Q4</v>
      </c>
      <c r="Q1812" t="str">
        <f t="shared" si="260"/>
        <v>2022-11</v>
      </c>
    </row>
    <row r="1813" spans="1:17" x14ac:dyDescent="0.35">
      <c r="A1813" s="2">
        <v>44239</v>
      </c>
      <c r="B1813" t="s">
        <v>41</v>
      </c>
      <c r="C1813" t="s">
        <v>23</v>
      </c>
      <c r="D1813" t="s">
        <v>58</v>
      </c>
      <c r="E1813" s="3">
        <v>65251</v>
      </c>
      <c r="F1813" s="3">
        <v>56142</v>
      </c>
      <c r="G1813" t="s">
        <v>32</v>
      </c>
      <c r="H1813" s="3" t="s">
        <v>1846</v>
      </c>
      <c r="I1813" s="3">
        <f t="shared" si="252"/>
        <v>-9109</v>
      </c>
      <c r="J1813" s="4">
        <f t="shared" si="253"/>
        <v>-0.13959939311274924</v>
      </c>
      <c r="K1813" s="5">
        <f t="shared" si="254"/>
        <v>0.86040060688725073</v>
      </c>
      <c r="L1813" s="4" t="str">
        <f t="shared" si="255"/>
        <v>Under Budget</v>
      </c>
      <c r="M1813">
        <f t="shared" si="256"/>
        <v>2021</v>
      </c>
      <c r="N1813">
        <f t="shared" si="257"/>
        <v>2</v>
      </c>
      <c r="O1813" t="str">
        <f t="shared" si="258"/>
        <v>Feb</v>
      </c>
      <c r="P1813" t="str">
        <f t="shared" si="259"/>
        <v>Q1</v>
      </c>
      <c r="Q1813" t="str">
        <f t="shared" si="260"/>
        <v>2021-02</v>
      </c>
    </row>
    <row r="1814" spans="1:17" x14ac:dyDescent="0.35">
      <c r="A1814" s="2">
        <v>44450</v>
      </c>
      <c r="B1814" t="s">
        <v>41</v>
      </c>
      <c r="C1814" t="s">
        <v>23</v>
      </c>
      <c r="D1814" t="s">
        <v>39</v>
      </c>
      <c r="E1814" s="3">
        <v>10791</v>
      </c>
      <c r="F1814" s="3">
        <v>129430</v>
      </c>
      <c r="G1814" t="s">
        <v>26</v>
      </c>
      <c r="H1814" s="3" t="s">
        <v>1847</v>
      </c>
      <c r="I1814" s="3">
        <f t="shared" si="252"/>
        <v>118639</v>
      </c>
      <c r="J1814" s="4">
        <f t="shared" si="253"/>
        <v>10.994254471318692</v>
      </c>
      <c r="K1814" s="5">
        <f t="shared" si="254"/>
        <v>11.994254471318692</v>
      </c>
      <c r="L1814" s="4" t="str">
        <f t="shared" si="255"/>
        <v>Over Budget</v>
      </c>
      <c r="M1814">
        <f t="shared" si="256"/>
        <v>2021</v>
      </c>
      <c r="N1814">
        <f t="shared" si="257"/>
        <v>9</v>
      </c>
      <c r="O1814" t="str">
        <f t="shared" si="258"/>
        <v>Sep</v>
      </c>
      <c r="P1814" t="str">
        <f t="shared" si="259"/>
        <v>Q3</v>
      </c>
      <c r="Q1814" t="str">
        <f t="shared" si="260"/>
        <v>2021-09</v>
      </c>
    </row>
    <row r="1815" spans="1:17" x14ac:dyDescent="0.35">
      <c r="A1815" s="2">
        <v>45280</v>
      </c>
      <c r="B1815" t="s">
        <v>18</v>
      </c>
      <c r="C1815" t="s">
        <v>19</v>
      </c>
      <c r="D1815" t="s">
        <v>39</v>
      </c>
      <c r="E1815" s="3">
        <v>22333</v>
      </c>
      <c r="F1815" s="3">
        <v>37563</v>
      </c>
      <c r="G1815" t="s">
        <v>26</v>
      </c>
      <c r="H1815" s="3" t="s">
        <v>1848</v>
      </c>
      <c r="I1815" s="3">
        <f t="shared" si="252"/>
        <v>15230</v>
      </c>
      <c r="J1815" s="4">
        <f t="shared" si="253"/>
        <v>0.68195047687278909</v>
      </c>
      <c r="K1815" s="5">
        <f t="shared" si="254"/>
        <v>1.6819504768727891</v>
      </c>
      <c r="L1815" s="4" t="str">
        <f t="shared" si="255"/>
        <v>Over Budget</v>
      </c>
      <c r="M1815">
        <f t="shared" si="256"/>
        <v>2023</v>
      </c>
      <c r="N1815">
        <f t="shared" si="257"/>
        <v>12</v>
      </c>
      <c r="O1815" t="str">
        <f t="shared" si="258"/>
        <v>Dec</v>
      </c>
      <c r="P1815" t="str">
        <f t="shared" si="259"/>
        <v>Q4</v>
      </c>
      <c r="Q1815" t="str">
        <f t="shared" si="260"/>
        <v>2023-12</v>
      </c>
    </row>
    <row r="1816" spans="1:17" x14ac:dyDescent="0.35">
      <c r="A1816" s="2">
        <v>44859</v>
      </c>
      <c r="B1816" t="s">
        <v>23</v>
      </c>
      <c r="C1816" t="s">
        <v>19</v>
      </c>
      <c r="D1816" t="s">
        <v>25</v>
      </c>
      <c r="E1816" s="3">
        <v>78892</v>
      </c>
      <c r="F1816" s="3">
        <v>124958</v>
      </c>
      <c r="G1816" t="s">
        <v>21</v>
      </c>
      <c r="H1816" s="3" t="s">
        <v>1849</v>
      </c>
      <c r="I1816" s="3">
        <f t="shared" si="252"/>
        <v>46066</v>
      </c>
      <c r="J1816" s="4">
        <f t="shared" si="253"/>
        <v>0.58391218374486642</v>
      </c>
      <c r="K1816" s="5">
        <f t="shared" si="254"/>
        <v>1.5839121837448664</v>
      </c>
      <c r="L1816" s="4" t="str">
        <f t="shared" si="255"/>
        <v>Over Budget</v>
      </c>
      <c r="M1816">
        <f t="shared" si="256"/>
        <v>2022</v>
      </c>
      <c r="N1816">
        <f t="shared" si="257"/>
        <v>10</v>
      </c>
      <c r="O1816" t="str">
        <f t="shared" si="258"/>
        <v>Oct</v>
      </c>
      <c r="P1816" t="str">
        <f t="shared" si="259"/>
        <v>Q4</v>
      </c>
      <c r="Q1816" t="str">
        <f t="shared" si="260"/>
        <v>2022-10</v>
      </c>
    </row>
    <row r="1817" spans="1:17" x14ac:dyDescent="0.35">
      <c r="A1817" s="2">
        <v>44663</v>
      </c>
      <c r="B1817" t="s">
        <v>18</v>
      </c>
      <c r="C1817" t="s">
        <v>34</v>
      </c>
      <c r="D1817" t="s">
        <v>58</v>
      </c>
      <c r="E1817" s="3">
        <v>145997</v>
      </c>
      <c r="F1817" s="3">
        <v>150938</v>
      </c>
      <c r="G1817" t="s">
        <v>21</v>
      </c>
      <c r="H1817" s="3" t="s">
        <v>1850</v>
      </c>
      <c r="I1817" s="3">
        <f t="shared" si="252"/>
        <v>4941</v>
      </c>
      <c r="J1817" s="4">
        <f t="shared" si="253"/>
        <v>3.3843161160845771E-2</v>
      </c>
      <c r="K1817" s="5">
        <f t="shared" si="254"/>
        <v>1.0338431611608458</v>
      </c>
      <c r="L1817" s="4" t="str">
        <f t="shared" si="255"/>
        <v>Over Budget</v>
      </c>
      <c r="M1817">
        <f t="shared" si="256"/>
        <v>2022</v>
      </c>
      <c r="N1817">
        <f t="shared" si="257"/>
        <v>4</v>
      </c>
      <c r="O1817" t="str">
        <f t="shared" si="258"/>
        <v>Apr</v>
      </c>
      <c r="P1817" t="str">
        <f t="shared" si="259"/>
        <v>Q2</v>
      </c>
      <c r="Q1817" t="str">
        <f t="shared" si="260"/>
        <v>2022-04</v>
      </c>
    </row>
    <row r="1818" spans="1:17" x14ac:dyDescent="0.35">
      <c r="A1818" s="2">
        <v>44483</v>
      </c>
      <c r="B1818" t="s">
        <v>55</v>
      </c>
      <c r="C1818" t="s">
        <v>19</v>
      </c>
      <c r="D1818" t="s">
        <v>39</v>
      </c>
      <c r="E1818" s="3">
        <v>64226</v>
      </c>
      <c r="F1818" s="3">
        <v>49787</v>
      </c>
      <c r="G1818" t="s">
        <v>32</v>
      </c>
      <c r="H1818" s="3" t="s">
        <v>1851</v>
      </c>
      <c r="I1818" s="3">
        <f t="shared" si="252"/>
        <v>-14439</v>
      </c>
      <c r="J1818" s="4">
        <f t="shared" si="253"/>
        <v>-0.22481549528228442</v>
      </c>
      <c r="K1818" s="5">
        <f t="shared" si="254"/>
        <v>0.77518450471771561</v>
      </c>
      <c r="L1818" s="4" t="str">
        <f t="shared" si="255"/>
        <v>Under Budget</v>
      </c>
      <c r="M1818">
        <f t="shared" si="256"/>
        <v>2021</v>
      </c>
      <c r="N1818">
        <f t="shared" si="257"/>
        <v>10</v>
      </c>
      <c r="O1818" t="str">
        <f t="shared" si="258"/>
        <v>Oct</v>
      </c>
      <c r="P1818" t="str">
        <f t="shared" si="259"/>
        <v>Q4</v>
      </c>
      <c r="Q1818" t="str">
        <f t="shared" si="260"/>
        <v>2021-10</v>
      </c>
    </row>
    <row r="1819" spans="1:17" x14ac:dyDescent="0.35">
      <c r="A1819" s="2">
        <v>45207</v>
      </c>
      <c r="B1819" t="s">
        <v>41</v>
      </c>
      <c r="C1819" t="s">
        <v>29</v>
      </c>
      <c r="D1819" t="s">
        <v>25</v>
      </c>
      <c r="E1819" s="3">
        <v>87632</v>
      </c>
      <c r="F1819" s="3">
        <v>147058</v>
      </c>
      <c r="G1819" t="s">
        <v>32</v>
      </c>
      <c r="H1819" s="3" t="s">
        <v>1852</v>
      </c>
      <c r="I1819" s="3">
        <f t="shared" si="252"/>
        <v>59426</v>
      </c>
      <c r="J1819" s="4">
        <f t="shared" si="253"/>
        <v>0.67813127624612013</v>
      </c>
      <c r="K1819" s="5">
        <f t="shared" si="254"/>
        <v>1.6781312762461202</v>
      </c>
      <c r="L1819" s="4" t="str">
        <f t="shared" si="255"/>
        <v>Over Budget</v>
      </c>
      <c r="M1819">
        <f t="shared" si="256"/>
        <v>2023</v>
      </c>
      <c r="N1819">
        <f t="shared" si="257"/>
        <v>10</v>
      </c>
      <c r="O1819" t="str">
        <f t="shared" si="258"/>
        <v>Oct</v>
      </c>
      <c r="P1819" t="str">
        <f t="shared" si="259"/>
        <v>Q4</v>
      </c>
      <c r="Q1819" t="str">
        <f t="shared" si="260"/>
        <v>2023-10</v>
      </c>
    </row>
    <row r="1820" spans="1:17" x14ac:dyDescent="0.35">
      <c r="A1820" s="2">
        <v>44974</v>
      </c>
      <c r="B1820" t="s">
        <v>41</v>
      </c>
      <c r="C1820" t="s">
        <v>29</v>
      </c>
      <c r="D1820" t="s">
        <v>25</v>
      </c>
      <c r="E1820" s="3">
        <v>49468</v>
      </c>
      <c r="F1820" s="3">
        <v>148607</v>
      </c>
      <c r="G1820" t="s">
        <v>21</v>
      </c>
      <c r="H1820" s="3" t="s">
        <v>1853</v>
      </c>
      <c r="I1820" s="3">
        <f t="shared" si="252"/>
        <v>99139</v>
      </c>
      <c r="J1820" s="4">
        <f t="shared" si="253"/>
        <v>2.0041036629740439</v>
      </c>
      <c r="K1820" s="5">
        <f t="shared" si="254"/>
        <v>3.0041036629740439</v>
      </c>
      <c r="L1820" s="4" t="str">
        <f t="shared" si="255"/>
        <v>Over Budget</v>
      </c>
      <c r="M1820">
        <f t="shared" si="256"/>
        <v>2023</v>
      </c>
      <c r="N1820">
        <f t="shared" si="257"/>
        <v>2</v>
      </c>
      <c r="O1820" t="str">
        <f t="shared" si="258"/>
        <v>Feb</v>
      </c>
      <c r="P1820" t="str">
        <f t="shared" si="259"/>
        <v>Q1</v>
      </c>
      <c r="Q1820" t="str">
        <f t="shared" si="260"/>
        <v>2023-02</v>
      </c>
    </row>
    <row r="1821" spans="1:17" x14ac:dyDescent="0.35">
      <c r="A1821" s="2">
        <v>44541</v>
      </c>
      <c r="B1821" t="s">
        <v>28</v>
      </c>
      <c r="C1821" t="s">
        <v>34</v>
      </c>
      <c r="D1821" t="s">
        <v>25</v>
      </c>
      <c r="E1821" s="3">
        <v>12094</v>
      </c>
      <c r="F1821" s="3">
        <v>47164</v>
      </c>
      <c r="G1821" t="s">
        <v>21</v>
      </c>
      <c r="H1821" s="3" t="s">
        <v>1854</v>
      </c>
      <c r="I1821" s="3">
        <f t="shared" si="252"/>
        <v>35070</v>
      </c>
      <c r="J1821" s="4">
        <f t="shared" si="253"/>
        <v>2.8997850173639823</v>
      </c>
      <c r="K1821" s="5">
        <f t="shared" si="254"/>
        <v>3.8997850173639823</v>
      </c>
      <c r="L1821" s="4" t="str">
        <f t="shared" si="255"/>
        <v>Over Budget</v>
      </c>
      <c r="M1821">
        <f t="shared" si="256"/>
        <v>2021</v>
      </c>
      <c r="N1821">
        <f t="shared" si="257"/>
        <v>12</v>
      </c>
      <c r="O1821" t="str">
        <f t="shared" si="258"/>
        <v>Dec</v>
      </c>
      <c r="P1821" t="str">
        <f t="shared" si="259"/>
        <v>Q4</v>
      </c>
      <c r="Q1821" t="str">
        <f t="shared" si="260"/>
        <v>2021-12</v>
      </c>
    </row>
    <row r="1822" spans="1:17" x14ac:dyDescent="0.35">
      <c r="A1822" s="2">
        <v>44838</v>
      </c>
      <c r="B1822" t="s">
        <v>55</v>
      </c>
      <c r="C1822" t="s">
        <v>24</v>
      </c>
      <c r="D1822" t="s">
        <v>39</v>
      </c>
      <c r="E1822" s="3">
        <v>55583</v>
      </c>
      <c r="F1822" s="3">
        <v>27511</v>
      </c>
      <c r="G1822" t="s">
        <v>26</v>
      </c>
      <c r="H1822" s="3" t="s">
        <v>1855</v>
      </c>
      <c r="I1822" s="3">
        <f t="shared" si="252"/>
        <v>-28072</v>
      </c>
      <c r="J1822" s="4">
        <f t="shared" si="253"/>
        <v>-0.50504650702552933</v>
      </c>
      <c r="K1822" s="5">
        <f t="shared" si="254"/>
        <v>0.49495349297447061</v>
      </c>
      <c r="L1822" s="4" t="str">
        <f t="shared" si="255"/>
        <v>Under Budget</v>
      </c>
      <c r="M1822">
        <f t="shared" si="256"/>
        <v>2022</v>
      </c>
      <c r="N1822">
        <f t="shared" si="257"/>
        <v>10</v>
      </c>
      <c r="O1822" t="str">
        <f t="shared" si="258"/>
        <v>Oct</v>
      </c>
      <c r="P1822" t="str">
        <f t="shared" si="259"/>
        <v>Q4</v>
      </c>
      <c r="Q1822" t="str">
        <f t="shared" si="260"/>
        <v>2022-10</v>
      </c>
    </row>
    <row r="1823" spans="1:17" x14ac:dyDescent="0.35">
      <c r="A1823" s="2">
        <v>44578</v>
      </c>
      <c r="B1823" t="s">
        <v>23</v>
      </c>
      <c r="C1823" t="s">
        <v>43</v>
      </c>
      <c r="D1823" t="s">
        <v>20</v>
      </c>
      <c r="E1823" s="3">
        <v>59021</v>
      </c>
      <c r="F1823" s="3">
        <v>58613</v>
      </c>
      <c r="G1823" t="s">
        <v>26</v>
      </c>
      <c r="H1823" s="3" t="s">
        <v>1856</v>
      </c>
      <c r="I1823" s="3">
        <f t="shared" si="252"/>
        <v>-408</v>
      </c>
      <c r="J1823" s="4">
        <f t="shared" si="253"/>
        <v>-6.9127937513766289E-3</v>
      </c>
      <c r="K1823" s="5">
        <f t="shared" si="254"/>
        <v>0.99308720624862334</v>
      </c>
      <c r="L1823" s="4" t="str">
        <f t="shared" si="255"/>
        <v>Under Budget</v>
      </c>
      <c r="M1823">
        <f t="shared" si="256"/>
        <v>2022</v>
      </c>
      <c r="N1823">
        <f t="shared" si="257"/>
        <v>1</v>
      </c>
      <c r="O1823" t="str">
        <f t="shared" si="258"/>
        <v>Jan</v>
      </c>
      <c r="P1823" t="str">
        <f t="shared" si="259"/>
        <v>Q1</v>
      </c>
      <c r="Q1823" t="str">
        <f t="shared" si="260"/>
        <v>2022-01</v>
      </c>
    </row>
    <row r="1824" spans="1:17" x14ac:dyDescent="0.35">
      <c r="A1824" s="2">
        <v>44886</v>
      </c>
      <c r="B1824" t="s">
        <v>23</v>
      </c>
      <c r="C1824" t="s">
        <v>23</v>
      </c>
      <c r="D1824" t="s">
        <v>58</v>
      </c>
      <c r="E1824" s="3">
        <v>25362</v>
      </c>
      <c r="F1824" s="3">
        <v>46344</v>
      </c>
      <c r="G1824" t="s">
        <v>26</v>
      </c>
      <c r="H1824" s="3" t="s">
        <v>1857</v>
      </c>
      <c r="I1824" s="3">
        <f t="shared" si="252"/>
        <v>20982</v>
      </c>
      <c r="J1824" s="4">
        <f t="shared" si="253"/>
        <v>0.82730068606576768</v>
      </c>
      <c r="K1824" s="5">
        <f t="shared" si="254"/>
        <v>1.8273006860657677</v>
      </c>
      <c r="L1824" s="4" t="str">
        <f t="shared" si="255"/>
        <v>Over Budget</v>
      </c>
      <c r="M1824">
        <f t="shared" si="256"/>
        <v>2022</v>
      </c>
      <c r="N1824">
        <f t="shared" si="257"/>
        <v>11</v>
      </c>
      <c r="O1824" t="str">
        <f t="shared" si="258"/>
        <v>Nov</v>
      </c>
      <c r="P1824" t="str">
        <f t="shared" si="259"/>
        <v>Q4</v>
      </c>
      <c r="Q1824" t="str">
        <f t="shared" si="260"/>
        <v>2022-11</v>
      </c>
    </row>
    <row r="1825" spans="1:17" x14ac:dyDescent="0.35">
      <c r="A1825" s="2">
        <v>45276</v>
      </c>
      <c r="B1825" t="s">
        <v>23</v>
      </c>
      <c r="C1825" t="s">
        <v>24</v>
      </c>
      <c r="D1825" t="s">
        <v>30</v>
      </c>
      <c r="E1825" s="3">
        <v>22185</v>
      </c>
      <c r="F1825" s="3">
        <v>152860</v>
      </c>
      <c r="G1825" t="s">
        <v>21</v>
      </c>
      <c r="H1825" s="3" t="s">
        <v>1858</v>
      </c>
      <c r="I1825" s="3">
        <f t="shared" si="252"/>
        <v>130675</v>
      </c>
      <c r="J1825" s="4">
        <f t="shared" si="253"/>
        <v>5.8902411539328376</v>
      </c>
      <c r="K1825" s="5">
        <f t="shared" si="254"/>
        <v>6.8902411539328376</v>
      </c>
      <c r="L1825" s="4" t="str">
        <f t="shared" si="255"/>
        <v>Over Budget</v>
      </c>
      <c r="M1825">
        <f t="shared" si="256"/>
        <v>2023</v>
      </c>
      <c r="N1825">
        <f t="shared" si="257"/>
        <v>12</v>
      </c>
      <c r="O1825" t="str">
        <f t="shared" si="258"/>
        <v>Dec</v>
      </c>
      <c r="P1825" t="str">
        <f t="shared" si="259"/>
        <v>Q4</v>
      </c>
      <c r="Q1825" t="str">
        <f t="shared" si="260"/>
        <v>2023-12</v>
      </c>
    </row>
    <row r="1826" spans="1:17" x14ac:dyDescent="0.35">
      <c r="A1826" s="2">
        <v>44653</v>
      </c>
      <c r="B1826" t="s">
        <v>55</v>
      </c>
      <c r="C1826" t="s">
        <v>29</v>
      </c>
      <c r="D1826" t="s">
        <v>30</v>
      </c>
      <c r="E1826" s="3">
        <v>91678</v>
      </c>
      <c r="F1826" s="3">
        <v>50330</v>
      </c>
      <c r="G1826" t="s">
        <v>35</v>
      </c>
      <c r="H1826" s="3" t="s">
        <v>1859</v>
      </c>
      <c r="I1826" s="3">
        <f t="shared" si="252"/>
        <v>-41348</v>
      </c>
      <c r="J1826" s="4">
        <f t="shared" si="253"/>
        <v>-0.45101332926110954</v>
      </c>
      <c r="K1826" s="5">
        <f t="shared" si="254"/>
        <v>0.54898667073889051</v>
      </c>
      <c r="L1826" s="4" t="str">
        <f t="shared" si="255"/>
        <v>Under Budget</v>
      </c>
      <c r="M1826">
        <f t="shared" si="256"/>
        <v>2022</v>
      </c>
      <c r="N1826">
        <f t="shared" si="257"/>
        <v>4</v>
      </c>
      <c r="O1826" t="str">
        <f t="shared" si="258"/>
        <v>Apr</v>
      </c>
      <c r="P1826" t="str">
        <f t="shared" si="259"/>
        <v>Q2</v>
      </c>
      <c r="Q1826" t="str">
        <f t="shared" si="260"/>
        <v>2022-04</v>
      </c>
    </row>
    <row r="1827" spans="1:17" x14ac:dyDescent="0.35">
      <c r="A1827" s="2">
        <v>45179</v>
      </c>
      <c r="B1827" t="s">
        <v>28</v>
      </c>
      <c r="C1827" t="s">
        <v>24</v>
      </c>
      <c r="D1827" t="s">
        <v>58</v>
      </c>
      <c r="E1827" s="3">
        <v>128984</v>
      </c>
      <c r="F1827" s="3">
        <v>49445</v>
      </c>
      <c r="G1827" t="s">
        <v>32</v>
      </c>
      <c r="H1827" s="3" t="s">
        <v>1860</v>
      </c>
      <c r="I1827" s="3">
        <f t="shared" si="252"/>
        <v>-79539</v>
      </c>
      <c r="J1827" s="4">
        <f t="shared" si="253"/>
        <v>-0.61665788004713762</v>
      </c>
      <c r="K1827" s="5">
        <f t="shared" si="254"/>
        <v>0.38334211995286238</v>
      </c>
      <c r="L1827" s="4" t="str">
        <f t="shared" si="255"/>
        <v>Under Budget</v>
      </c>
      <c r="M1827">
        <f t="shared" si="256"/>
        <v>2023</v>
      </c>
      <c r="N1827">
        <f t="shared" si="257"/>
        <v>9</v>
      </c>
      <c r="O1827" t="str">
        <f t="shared" si="258"/>
        <v>Sep</v>
      </c>
      <c r="P1827" t="str">
        <f t="shared" si="259"/>
        <v>Q3</v>
      </c>
      <c r="Q1827" t="str">
        <f t="shared" si="260"/>
        <v>2023-09</v>
      </c>
    </row>
    <row r="1828" spans="1:17" x14ac:dyDescent="0.35">
      <c r="A1828" s="2">
        <v>44279</v>
      </c>
      <c r="B1828" t="s">
        <v>28</v>
      </c>
      <c r="C1828" t="s">
        <v>34</v>
      </c>
      <c r="D1828" t="s">
        <v>20</v>
      </c>
      <c r="E1828" s="3">
        <v>53190</v>
      </c>
      <c r="F1828" s="3">
        <v>96916</v>
      </c>
      <c r="G1828" t="s">
        <v>32</v>
      </c>
      <c r="H1828" s="3" t="s">
        <v>1861</v>
      </c>
      <c r="I1828" s="3">
        <f t="shared" si="252"/>
        <v>43726</v>
      </c>
      <c r="J1828" s="4">
        <f t="shared" si="253"/>
        <v>0.82207181801090434</v>
      </c>
      <c r="K1828" s="5">
        <f t="shared" si="254"/>
        <v>1.8220718180109043</v>
      </c>
      <c r="L1828" s="4" t="str">
        <f t="shared" si="255"/>
        <v>Over Budget</v>
      </c>
      <c r="M1828">
        <f t="shared" si="256"/>
        <v>2021</v>
      </c>
      <c r="N1828">
        <f t="shared" si="257"/>
        <v>3</v>
      </c>
      <c r="O1828" t="str">
        <f t="shared" si="258"/>
        <v>Mar</v>
      </c>
      <c r="P1828" t="str">
        <f t="shared" si="259"/>
        <v>Q1</v>
      </c>
      <c r="Q1828" t="str">
        <f t="shared" si="260"/>
        <v>2021-03</v>
      </c>
    </row>
    <row r="1829" spans="1:17" x14ac:dyDescent="0.35">
      <c r="A1829" s="2">
        <v>44345</v>
      </c>
      <c r="B1829" t="s">
        <v>18</v>
      </c>
      <c r="C1829" t="s">
        <v>43</v>
      </c>
      <c r="D1829" t="s">
        <v>58</v>
      </c>
      <c r="E1829" s="3">
        <v>26888</v>
      </c>
      <c r="F1829" s="3">
        <v>16133</v>
      </c>
      <c r="G1829" t="s">
        <v>32</v>
      </c>
      <c r="H1829" s="3" t="s">
        <v>1862</v>
      </c>
      <c r="I1829" s="3">
        <f t="shared" si="252"/>
        <v>-10755</v>
      </c>
      <c r="J1829" s="4">
        <f t="shared" si="253"/>
        <v>-0.39999256173757808</v>
      </c>
      <c r="K1829" s="5">
        <f t="shared" si="254"/>
        <v>0.60000743826242187</v>
      </c>
      <c r="L1829" s="4" t="str">
        <f t="shared" si="255"/>
        <v>Under Budget</v>
      </c>
      <c r="M1829">
        <f t="shared" si="256"/>
        <v>2021</v>
      </c>
      <c r="N1829">
        <f t="shared" si="257"/>
        <v>5</v>
      </c>
      <c r="O1829" t="str">
        <f t="shared" si="258"/>
        <v>May</v>
      </c>
      <c r="P1829" t="str">
        <f t="shared" si="259"/>
        <v>Q2</v>
      </c>
      <c r="Q1829" t="str">
        <f t="shared" si="260"/>
        <v>2021-05</v>
      </c>
    </row>
    <row r="1830" spans="1:17" x14ac:dyDescent="0.35">
      <c r="A1830" s="2">
        <v>44386</v>
      </c>
      <c r="B1830" t="s">
        <v>55</v>
      </c>
      <c r="C1830" t="s">
        <v>29</v>
      </c>
      <c r="D1830" t="s">
        <v>25</v>
      </c>
      <c r="E1830" s="3">
        <v>24748</v>
      </c>
      <c r="F1830" s="3">
        <v>142873</v>
      </c>
      <c r="G1830" t="s">
        <v>21</v>
      </c>
      <c r="H1830" s="3" t="s">
        <v>1863</v>
      </c>
      <c r="I1830" s="3">
        <f t="shared" si="252"/>
        <v>118125</v>
      </c>
      <c r="J1830" s="4">
        <f t="shared" si="253"/>
        <v>4.773112978826572</v>
      </c>
      <c r="K1830" s="5">
        <f t="shared" si="254"/>
        <v>5.773112978826572</v>
      </c>
      <c r="L1830" s="4" t="str">
        <f t="shared" si="255"/>
        <v>Over Budget</v>
      </c>
      <c r="M1830">
        <f t="shared" si="256"/>
        <v>2021</v>
      </c>
      <c r="N1830">
        <f t="shared" si="257"/>
        <v>7</v>
      </c>
      <c r="O1830" t="str">
        <f t="shared" si="258"/>
        <v>Jul</v>
      </c>
      <c r="P1830" t="str">
        <f t="shared" si="259"/>
        <v>Q3</v>
      </c>
      <c r="Q1830" t="str">
        <f t="shared" si="260"/>
        <v>2021-07</v>
      </c>
    </row>
    <row r="1831" spans="1:17" x14ac:dyDescent="0.35">
      <c r="A1831" s="2">
        <v>45079</v>
      </c>
      <c r="B1831" t="s">
        <v>55</v>
      </c>
      <c r="C1831" t="s">
        <v>34</v>
      </c>
      <c r="D1831" t="s">
        <v>58</v>
      </c>
      <c r="E1831" s="3">
        <v>61013</v>
      </c>
      <c r="F1831" s="3">
        <v>73747</v>
      </c>
      <c r="G1831" t="s">
        <v>21</v>
      </c>
      <c r="H1831" s="3" t="s">
        <v>1864</v>
      </c>
      <c r="I1831" s="3">
        <f t="shared" si="252"/>
        <v>12734</v>
      </c>
      <c r="J1831" s="4">
        <f t="shared" si="253"/>
        <v>0.20870961926146886</v>
      </c>
      <c r="K1831" s="5">
        <f t="shared" si="254"/>
        <v>1.2087096192614688</v>
      </c>
      <c r="L1831" s="4" t="str">
        <f t="shared" si="255"/>
        <v>Over Budget</v>
      </c>
      <c r="M1831">
        <f t="shared" si="256"/>
        <v>2023</v>
      </c>
      <c r="N1831">
        <f t="shared" si="257"/>
        <v>6</v>
      </c>
      <c r="O1831" t="str">
        <f t="shared" si="258"/>
        <v>Jun</v>
      </c>
      <c r="P1831" t="str">
        <f t="shared" si="259"/>
        <v>Q2</v>
      </c>
      <c r="Q1831" t="str">
        <f t="shared" si="260"/>
        <v>2023-06</v>
      </c>
    </row>
    <row r="1832" spans="1:17" x14ac:dyDescent="0.35">
      <c r="A1832" s="2">
        <v>44459</v>
      </c>
      <c r="B1832" t="s">
        <v>28</v>
      </c>
      <c r="C1832" t="s">
        <v>24</v>
      </c>
      <c r="D1832" t="s">
        <v>58</v>
      </c>
      <c r="E1832" s="3">
        <v>125091</v>
      </c>
      <c r="F1832" s="3">
        <v>78332</v>
      </c>
      <c r="G1832" t="s">
        <v>32</v>
      </c>
      <c r="H1832" s="3" t="s">
        <v>1865</v>
      </c>
      <c r="I1832" s="3">
        <f t="shared" si="252"/>
        <v>-46759</v>
      </c>
      <c r="J1832" s="4">
        <f t="shared" si="253"/>
        <v>-0.37379987369195228</v>
      </c>
      <c r="K1832" s="5">
        <f t="shared" si="254"/>
        <v>0.62620012630804778</v>
      </c>
      <c r="L1832" s="4" t="str">
        <f t="shared" si="255"/>
        <v>Under Budget</v>
      </c>
      <c r="M1832">
        <f t="shared" si="256"/>
        <v>2021</v>
      </c>
      <c r="N1832">
        <f t="shared" si="257"/>
        <v>9</v>
      </c>
      <c r="O1832" t="str">
        <f t="shared" si="258"/>
        <v>Sep</v>
      </c>
      <c r="P1832" t="str">
        <f t="shared" si="259"/>
        <v>Q3</v>
      </c>
      <c r="Q1832" t="str">
        <f t="shared" si="260"/>
        <v>2021-09</v>
      </c>
    </row>
    <row r="1833" spans="1:17" x14ac:dyDescent="0.35">
      <c r="A1833" s="2">
        <v>44596</v>
      </c>
      <c r="B1833" t="s">
        <v>37</v>
      </c>
      <c r="C1833" t="s">
        <v>23</v>
      </c>
      <c r="D1833" t="s">
        <v>39</v>
      </c>
      <c r="E1833" s="3">
        <v>30715</v>
      </c>
      <c r="F1833" s="3">
        <v>31404</v>
      </c>
      <c r="G1833" t="s">
        <v>32</v>
      </c>
      <c r="H1833" s="3" t="s">
        <v>1866</v>
      </c>
      <c r="I1833" s="3">
        <f t="shared" si="252"/>
        <v>689</v>
      </c>
      <c r="J1833" s="4">
        <f t="shared" si="253"/>
        <v>2.2432036464268272E-2</v>
      </c>
      <c r="K1833" s="5">
        <f t="shared" si="254"/>
        <v>1.0224320364642683</v>
      </c>
      <c r="L1833" s="4" t="str">
        <f t="shared" si="255"/>
        <v>Over Budget</v>
      </c>
      <c r="M1833">
        <f t="shared" si="256"/>
        <v>2022</v>
      </c>
      <c r="N1833">
        <f t="shared" si="257"/>
        <v>2</v>
      </c>
      <c r="O1833" t="str">
        <f t="shared" si="258"/>
        <v>Feb</v>
      </c>
      <c r="P1833" t="str">
        <f t="shared" si="259"/>
        <v>Q1</v>
      </c>
      <c r="Q1833" t="str">
        <f t="shared" si="260"/>
        <v>2022-02</v>
      </c>
    </row>
    <row r="1834" spans="1:17" x14ac:dyDescent="0.35">
      <c r="A1834" s="2">
        <v>44960</v>
      </c>
      <c r="B1834" t="s">
        <v>37</v>
      </c>
      <c r="C1834" t="s">
        <v>19</v>
      </c>
      <c r="D1834" t="s">
        <v>30</v>
      </c>
      <c r="E1834" s="3">
        <v>12906</v>
      </c>
      <c r="F1834" s="3">
        <v>141733</v>
      </c>
      <c r="G1834" t="s">
        <v>32</v>
      </c>
      <c r="H1834" s="3" t="s">
        <v>1867</v>
      </c>
      <c r="I1834" s="3">
        <f t="shared" si="252"/>
        <v>128827</v>
      </c>
      <c r="J1834" s="4">
        <f t="shared" si="253"/>
        <v>9.9819463815279708</v>
      </c>
      <c r="K1834" s="5">
        <f t="shared" si="254"/>
        <v>10.981946381527971</v>
      </c>
      <c r="L1834" s="4" t="str">
        <f t="shared" si="255"/>
        <v>Over Budget</v>
      </c>
      <c r="M1834">
        <f t="shared" si="256"/>
        <v>2023</v>
      </c>
      <c r="N1834">
        <f t="shared" si="257"/>
        <v>2</v>
      </c>
      <c r="O1834" t="str">
        <f t="shared" si="258"/>
        <v>Feb</v>
      </c>
      <c r="P1834" t="str">
        <f t="shared" si="259"/>
        <v>Q1</v>
      </c>
      <c r="Q1834" t="str">
        <f t="shared" si="260"/>
        <v>2023-02</v>
      </c>
    </row>
    <row r="1835" spans="1:17" x14ac:dyDescent="0.35">
      <c r="A1835" s="2">
        <v>44805</v>
      </c>
      <c r="B1835" t="s">
        <v>18</v>
      </c>
      <c r="C1835" t="s">
        <v>34</v>
      </c>
      <c r="D1835" t="s">
        <v>30</v>
      </c>
      <c r="E1835" s="3">
        <v>103125</v>
      </c>
      <c r="F1835" s="3">
        <v>66259</v>
      </c>
      <c r="G1835" t="s">
        <v>21</v>
      </c>
      <c r="H1835" s="3" t="s">
        <v>1868</v>
      </c>
      <c r="I1835" s="3">
        <f t="shared" si="252"/>
        <v>-36866</v>
      </c>
      <c r="J1835" s="4">
        <f t="shared" si="253"/>
        <v>-0.35748848484848483</v>
      </c>
      <c r="K1835" s="5">
        <f t="shared" si="254"/>
        <v>0.64251151515151517</v>
      </c>
      <c r="L1835" s="4" t="str">
        <f t="shared" si="255"/>
        <v>Under Budget</v>
      </c>
      <c r="M1835">
        <f t="shared" si="256"/>
        <v>2022</v>
      </c>
      <c r="N1835">
        <f t="shared" si="257"/>
        <v>9</v>
      </c>
      <c r="O1835" t="str">
        <f t="shared" si="258"/>
        <v>Sep</v>
      </c>
      <c r="P1835" t="str">
        <f t="shared" si="259"/>
        <v>Q3</v>
      </c>
      <c r="Q1835" t="str">
        <f t="shared" si="260"/>
        <v>2022-09</v>
      </c>
    </row>
    <row r="1836" spans="1:17" x14ac:dyDescent="0.35">
      <c r="A1836" s="2">
        <v>44981</v>
      </c>
      <c r="B1836" t="s">
        <v>37</v>
      </c>
      <c r="C1836" t="s">
        <v>29</v>
      </c>
      <c r="D1836" t="s">
        <v>25</v>
      </c>
      <c r="E1836" s="3">
        <v>21808</v>
      </c>
      <c r="F1836" s="3">
        <v>165108</v>
      </c>
      <c r="G1836" t="s">
        <v>35</v>
      </c>
      <c r="H1836" s="3" t="s">
        <v>1869</v>
      </c>
      <c r="I1836" s="3">
        <f t="shared" si="252"/>
        <v>143300</v>
      </c>
      <c r="J1836" s="4">
        <f t="shared" si="253"/>
        <v>6.5709831254585476</v>
      </c>
      <c r="K1836" s="5">
        <f t="shared" si="254"/>
        <v>7.5709831254585476</v>
      </c>
      <c r="L1836" s="4" t="str">
        <f t="shared" si="255"/>
        <v>Over Budget</v>
      </c>
      <c r="M1836">
        <f t="shared" si="256"/>
        <v>2023</v>
      </c>
      <c r="N1836">
        <f t="shared" si="257"/>
        <v>2</v>
      </c>
      <c r="O1836" t="str">
        <f t="shared" si="258"/>
        <v>Feb</v>
      </c>
      <c r="P1836" t="str">
        <f t="shared" si="259"/>
        <v>Q1</v>
      </c>
      <c r="Q1836" t="str">
        <f t="shared" si="260"/>
        <v>2023-02</v>
      </c>
    </row>
    <row r="1837" spans="1:17" x14ac:dyDescent="0.35">
      <c r="A1837" s="2">
        <v>44297</v>
      </c>
      <c r="B1837" t="s">
        <v>37</v>
      </c>
      <c r="C1837" t="s">
        <v>24</v>
      </c>
      <c r="D1837" t="s">
        <v>25</v>
      </c>
      <c r="E1837" s="3">
        <v>74945</v>
      </c>
      <c r="F1837" s="3">
        <v>151502</v>
      </c>
      <c r="G1837" t="s">
        <v>35</v>
      </c>
      <c r="H1837" s="3" t="s">
        <v>1870</v>
      </c>
      <c r="I1837" s="3">
        <f t="shared" si="252"/>
        <v>76557</v>
      </c>
      <c r="J1837" s="4">
        <f t="shared" si="253"/>
        <v>1.0215091066782307</v>
      </c>
      <c r="K1837" s="5">
        <f t="shared" si="254"/>
        <v>2.0215091066782307</v>
      </c>
      <c r="L1837" s="4" t="str">
        <f t="shared" si="255"/>
        <v>Over Budget</v>
      </c>
      <c r="M1837">
        <f t="shared" si="256"/>
        <v>2021</v>
      </c>
      <c r="N1837">
        <f t="shared" si="257"/>
        <v>4</v>
      </c>
      <c r="O1837" t="str">
        <f t="shared" si="258"/>
        <v>Apr</v>
      </c>
      <c r="P1837" t="str">
        <f t="shared" si="259"/>
        <v>Q2</v>
      </c>
      <c r="Q1837" t="str">
        <f t="shared" si="260"/>
        <v>2021-04</v>
      </c>
    </row>
    <row r="1838" spans="1:17" x14ac:dyDescent="0.35">
      <c r="A1838" s="2">
        <v>45016</v>
      </c>
      <c r="B1838" t="s">
        <v>37</v>
      </c>
      <c r="C1838" t="s">
        <v>19</v>
      </c>
      <c r="D1838" t="s">
        <v>39</v>
      </c>
      <c r="E1838" s="3">
        <v>77105</v>
      </c>
      <c r="F1838" s="3">
        <v>150620</v>
      </c>
      <c r="G1838" t="s">
        <v>35</v>
      </c>
      <c r="H1838" s="3" t="s">
        <v>1871</v>
      </c>
      <c r="I1838" s="3">
        <f t="shared" si="252"/>
        <v>73515</v>
      </c>
      <c r="J1838" s="4">
        <f t="shared" si="253"/>
        <v>0.95344011413008234</v>
      </c>
      <c r="K1838" s="5">
        <f t="shared" si="254"/>
        <v>1.9534401141300823</v>
      </c>
      <c r="L1838" s="4" t="str">
        <f t="shared" si="255"/>
        <v>Over Budget</v>
      </c>
      <c r="M1838">
        <f t="shared" si="256"/>
        <v>2023</v>
      </c>
      <c r="N1838">
        <f t="shared" si="257"/>
        <v>3</v>
      </c>
      <c r="O1838" t="str">
        <f t="shared" si="258"/>
        <v>Mar</v>
      </c>
      <c r="P1838" t="str">
        <f t="shared" si="259"/>
        <v>Q1</v>
      </c>
      <c r="Q1838" t="str">
        <f t="shared" si="260"/>
        <v>2023-03</v>
      </c>
    </row>
    <row r="1839" spans="1:17" x14ac:dyDescent="0.35">
      <c r="A1839" s="2">
        <v>45016</v>
      </c>
      <c r="B1839" t="s">
        <v>41</v>
      </c>
      <c r="C1839" t="s">
        <v>19</v>
      </c>
      <c r="D1839" t="s">
        <v>25</v>
      </c>
      <c r="E1839" s="3">
        <v>120212</v>
      </c>
      <c r="F1839" s="3">
        <v>156549</v>
      </c>
      <c r="G1839" t="s">
        <v>26</v>
      </c>
      <c r="H1839" s="3" t="s">
        <v>1872</v>
      </c>
      <c r="I1839" s="3">
        <f t="shared" si="252"/>
        <v>36337</v>
      </c>
      <c r="J1839" s="4">
        <f t="shared" si="253"/>
        <v>0.30227431537616878</v>
      </c>
      <c r="K1839" s="5">
        <f t="shared" si="254"/>
        <v>1.3022743153761687</v>
      </c>
      <c r="L1839" s="4" t="str">
        <f t="shared" si="255"/>
        <v>Over Budget</v>
      </c>
      <c r="M1839">
        <f t="shared" si="256"/>
        <v>2023</v>
      </c>
      <c r="N1839">
        <f t="shared" si="257"/>
        <v>3</v>
      </c>
      <c r="O1839" t="str">
        <f t="shared" si="258"/>
        <v>Mar</v>
      </c>
      <c r="P1839" t="str">
        <f t="shared" si="259"/>
        <v>Q1</v>
      </c>
      <c r="Q1839" t="str">
        <f t="shared" si="260"/>
        <v>2023-03</v>
      </c>
    </row>
    <row r="1840" spans="1:17" x14ac:dyDescent="0.35">
      <c r="A1840" s="2">
        <v>44616</v>
      </c>
      <c r="B1840" t="s">
        <v>18</v>
      </c>
      <c r="C1840" t="s">
        <v>24</v>
      </c>
      <c r="D1840" t="s">
        <v>20</v>
      </c>
      <c r="E1840" s="3">
        <v>36419</v>
      </c>
      <c r="F1840" s="3">
        <v>81280</v>
      </c>
      <c r="G1840" t="s">
        <v>26</v>
      </c>
      <c r="H1840" s="3" t="s">
        <v>1873</v>
      </c>
      <c r="I1840" s="3">
        <f t="shared" si="252"/>
        <v>44861</v>
      </c>
      <c r="J1840" s="4">
        <f t="shared" si="253"/>
        <v>1.2318020813311732</v>
      </c>
      <c r="K1840" s="5">
        <f t="shared" si="254"/>
        <v>2.2318020813311734</v>
      </c>
      <c r="L1840" s="4" t="str">
        <f t="shared" si="255"/>
        <v>Over Budget</v>
      </c>
      <c r="M1840">
        <f t="shared" si="256"/>
        <v>2022</v>
      </c>
      <c r="N1840">
        <f t="shared" si="257"/>
        <v>2</v>
      </c>
      <c r="O1840" t="str">
        <f t="shared" si="258"/>
        <v>Feb</v>
      </c>
      <c r="P1840" t="str">
        <f t="shared" si="259"/>
        <v>Q1</v>
      </c>
      <c r="Q1840" t="str">
        <f t="shared" si="260"/>
        <v>2022-02</v>
      </c>
    </row>
    <row r="1841" spans="1:17" x14ac:dyDescent="0.35">
      <c r="A1841" s="2">
        <v>44320</v>
      </c>
      <c r="B1841" t="s">
        <v>28</v>
      </c>
      <c r="C1841" t="s">
        <v>43</v>
      </c>
      <c r="D1841" t="s">
        <v>39</v>
      </c>
      <c r="E1841" s="3">
        <v>136258</v>
      </c>
      <c r="F1841" s="3">
        <v>17525</v>
      </c>
      <c r="G1841" t="s">
        <v>21</v>
      </c>
      <c r="H1841" s="3" t="s">
        <v>1874</v>
      </c>
      <c r="I1841" s="3">
        <f t="shared" si="252"/>
        <v>-118733</v>
      </c>
      <c r="J1841" s="4">
        <f t="shared" si="253"/>
        <v>-0.87138369857182696</v>
      </c>
      <c r="K1841" s="5">
        <f t="shared" si="254"/>
        <v>0.12861630142817301</v>
      </c>
      <c r="L1841" s="4" t="str">
        <f t="shared" si="255"/>
        <v>Under Budget</v>
      </c>
      <c r="M1841">
        <f t="shared" si="256"/>
        <v>2021</v>
      </c>
      <c r="N1841">
        <f t="shared" si="257"/>
        <v>5</v>
      </c>
      <c r="O1841" t="str">
        <f t="shared" si="258"/>
        <v>May</v>
      </c>
      <c r="P1841" t="str">
        <f t="shared" si="259"/>
        <v>Q2</v>
      </c>
      <c r="Q1841" t="str">
        <f t="shared" si="260"/>
        <v>2021-05</v>
      </c>
    </row>
    <row r="1842" spans="1:17" x14ac:dyDescent="0.35">
      <c r="A1842" s="2">
        <v>44618</v>
      </c>
      <c r="B1842" t="s">
        <v>37</v>
      </c>
      <c r="C1842" t="s">
        <v>24</v>
      </c>
      <c r="D1842" t="s">
        <v>39</v>
      </c>
      <c r="E1842" s="3">
        <v>21156</v>
      </c>
      <c r="F1842" s="3">
        <v>82592</v>
      </c>
      <c r="G1842" t="s">
        <v>35</v>
      </c>
      <c r="H1842" s="3" t="s">
        <v>1875</v>
      </c>
      <c r="I1842" s="3">
        <f t="shared" si="252"/>
        <v>61436</v>
      </c>
      <c r="J1842" s="4">
        <f t="shared" si="253"/>
        <v>2.9039515976555115</v>
      </c>
      <c r="K1842" s="5">
        <f t="shared" si="254"/>
        <v>3.9039515976555115</v>
      </c>
      <c r="L1842" s="4" t="str">
        <f t="shared" si="255"/>
        <v>Over Budget</v>
      </c>
      <c r="M1842">
        <f t="shared" si="256"/>
        <v>2022</v>
      </c>
      <c r="N1842">
        <f t="shared" si="257"/>
        <v>2</v>
      </c>
      <c r="O1842" t="str">
        <f t="shared" si="258"/>
        <v>Feb</v>
      </c>
      <c r="P1842" t="str">
        <f t="shared" si="259"/>
        <v>Q1</v>
      </c>
      <c r="Q1842" t="str">
        <f t="shared" si="260"/>
        <v>2022-02</v>
      </c>
    </row>
    <row r="1843" spans="1:17" x14ac:dyDescent="0.35">
      <c r="A1843" s="2">
        <v>45283</v>
      </c>
      <c r="B1843" t="s">
        <v>23</v>
      </c>
      <c r="C1843" t="s">
        <v>29</v>
      </c>
      <c r="D1843" t="s">
        <v>58</v>
      </c>
      <c r="E1843" s="3">
        <v>15062</v>
      </c>
      <c r="F1843" s="3">
        <v>33862</v>
      </c>
      <c r="G1843" t="s">
        <v>35</v>
      </c>
      <c r="H1843" s="3" t="s">
        <v>1876</v>
      </c>
      <c r="I1843" s="3">
        <f t="shared" si="252"/>
        <v>18800</v>
      </c>
      <c r="J1843" s="4">
        <f t="shared" si="253"/>
        <v>1.2481742132518923</v>
      </c>
      <c r="K1843" s="5">
        <f t="shared" si="254"/>
        <v>2.2481742132518923</v>
      </c>
      <c r="L1843" s="4" t="str">
        <f t="shared" si="255"/>
        <v>Over Budget</v>
      </c>
      <c r="M1843">
        <f t="shared" si="256"/>
        <v>2023</v>
      </c>
      <c r="N1843">
        <f t="shared" si="257"/>
        <v>12</v>
      </c>
      <c r="O1843" t="str">
        <f t="shared" si="258"/>
        <v>Dec</v>
      </c>
      <c r="P1843" t="str">
        <f t="shared" si="259"/>
        <v>Q4</v>
      </c>
      <c r="Q1843" t="str">
        <f t="shared" si="260"/>
        <v>2023-12</v>
      </c>
    </row>
    <row r="1844" spans="1:17" x14ac:dyDescent="0.35">
      <c r="A1844" s="2">
        <v>44964</v>
      </c>
      <c r="B1844" t="s">
        <v>41</v>
      </c>
      <c r="C1844" t="s">
        <v>23</v>
      </c>
      <c r="D1844" t="s">
        <v>58</v>
      </c>
      <c r="E1844" s="3">
        <v>44940</v>
      </c>
      <c r="F1844" s="3">
        <v>159611</v>
      </c>
      <c r="G1844" t="s">
        <v>26</v>
      </c>
      <c r="H1844" s="3" t="s">
        <v>1877</v>
      </c>
      <c r="I1844" s="3">
        <f t="shared" si="252"/>
        <v>114671</v>
      </c>
      <c r="J1844" s="4">
        <f t="shared" si="253"/>
        <v>2.5516466399643969</v>
      </c>
      <c r="K1844" s="5">
        <f t="shared" si="254"/>
        <v>3.5516466399643969</v>
      </c>
      <c r="L1844" s="4" t="str">
        <f t="shared" si="255"/>
        <v>Over Budget</v>
      </c>
      <c r="M1844">
        <f t="shared" si="256"/>
        <v>2023</v>
      </c>
      <c r="N1844">
        <f t="shared" si="257"/>
        <v>2</v>
      </c>
      <c r="O1844" t="str">
        <f t="shared" si="258"/>
        <v>Feb</v>
      </c>
      <c r="P1844" t="str">
        <f t="shared" si="259"/>
        <v>Q1</v>
      </c>
      <c r="Q1844" t="str">
        <f t="shared" si="260"/>
        <v>2023-02</v>
      </c>
    </row>
    <row r="1845" spans="1:17" x14ac:dyDescent="0.35">
      <c r="A1845" s="2">
        <v>44679</v>
      </c>
      <c r="B1845" t="s">
        <v>37</v>
      </c>
      <c r="C1845" t="s">
        <v>29</v>
      </c>
      <c r="D1845" t="s">
        <v>20</v>
      </c>
      <c r="E1845" s="3">
        <v>32463</v>
      </c>
      <c r="F1845" s="3">
        <v>131188</v>
      </c>
      <c r="G1845" t="s">
        <v>35</v>
      </c>
      <c r="H1845" s="3" t="s">
        <v>1878</v>
      </c>
      <c r="I1845" s="3">
        <f t="shared" si="252"/>
        <v>98725</v>
      </c>
      <c r="J1845" s="4">
        <f t="shared" si="253"/>
        <v>3.0411545451745066</v>
      </c>
      <c r="K1845" s="5">
        <f t="shared" si="254"/>
        <v>4.0411545451745061</v>
      </c>
      <c r="L1845" s="4" t="str">
        <f t="shared" si="255"/>
        <v>Over Budget</v>
      </c>
      <c r="M1845">
        <f t="shared" si="256"/>
        <v>2022</v>
      </c>
      <c r="N1845">
        <f t="shared" si="257"/>
        <v>4</v>
      </c>
      <c r="O1845" t="str">
        <f t="shared" si="258"/>
        <v>Apr</v>
      </c>
      <c r="P1845" t="str">
        <f t="shared" si="259"/>
        <v>Q2</v>
      </c>
      <c r="Q1845" t="str">
        <f t="shared" si="260"/>
        <v>2022-04</v>
      </c>
    </row>
    <row r="1846" spans="1:17" x14ac:dyDescent="0.35">
      <c r="A1846" s="2">
        <v>44715</v>
      </c>
      <c r="B1846" t="s">
        <v>41</v>
      </c>
      <c r="C1846" t="s">
        <v>19</v>
      </c>
      <c r="D1846" t="s">
        <v>39</v>
      </c>
      <c r="E1846" s="3">
        <v>46188</v>
      </c>
      <c r="F1846" s="3">
        <v>107847</v>
      </c>
      <c r="G1846" t="s">
        <v>32</v>
      </c>
      <c r="H1846" s="3" t="s">
        <v>1879</v>
      </c>
      <c r="I1846" s="3">
        <f t="shared" si="252"/>
        <v>61659</v>
      </c>
      <c r="J1846" s="4">
        <f t="shared" si="253"/>
        <v>1.3349571317225253</v>
      </c>
      <c r="K1846" s="5">
        <f t="shared" si="254"/>
        <v>2.3349571317225255</v>
      </c>
      <c r="L1846" s="4" t="str">
        <f t="shared" si="255"/>
        <v>Over Budget</v>
      </c>
      <c r="M1846">
        <f t="shared" si="256"/>
        <v>2022</v>
      </c>
      <c r="N1846">
        <f t="shared" si="257"/>
        <v>6</v>
      </c>
      <c r="O1846" t="str">
        <f t="shared" si="258"/>
        <v>Jun</v>
      </c>
      <c r="P1846" t="str">
        <f t="shared" si="259"/>
        <v>Q2</v>
      </c>
      <c r="Q1846" t="str">
        <f t="shared" si="260"/>
        <v>2022-06</v>
      </c>
    </row>
    <row r="1847" spans="1:17" x14ac:dyDescent="0.35">
      <c r="A1847" s="2">
        <v>44351</v>
      </c>
      <c r="B1847" t="s">
        <v>18</v>
      </c>
      <c r="C1847" t="s">
        <v>23</v>
      </c>
      <c r="D1847" t="s">
        <v>39</v>
      </c>
      <c r="E1847" s="3">
        <v>81813</v>
      </c>
      <c r="F1847" s="3">
        <v>129172</v>
      </c>
      <c r="G1847" t="s">
        <v>26</v>
      </c>
      <c r="H1847" s="3" t="s">
        <v>1880</v>
      </c>
      <c r="I1847" s="3">
        <f t="shared" si="252"/>
        <v>47359</v>
      </c>
      <c r="J1847" s="4">
        <f t="shared" si="253"/>
        <v>0.57886888391820368</v>
      </c>
      <c r="K1847" s="5">
        <f t="shared" si="254"/>
        <v>1.5788688839182037</v>
      </c>
      <c r="L1847" s="4" t="str">
        <f t="shared" si="255"/>
        <v>Over Budget</v>
      </c>
      <c r="M1847">
        <f t="shared" si="256"/>
        <v>2021</v>
      </c>
      <c r="N1847">
        <f t="shared" si="257"/>
        <v>6</v>
      </c>
      <c r="O1847" t="str">
        <f t="shared" si="258"/>
        <v>Jun</v>
      </c>
      <c r="P1847" t="str">
        <f t="shared" si="259"/>
        <v>Q2</v>
      </c>
      <c r="Q1847" t="str">
        <f t="shared" si="260"/>
        <v>2021-06</v>
      </c>
    </row>
    <row r="1848" spans="1:17" x14ac:dyDescent="0.35">
      <c r="A1848" s="2">
        <v>44288</v>
      </c>
      <c r="B1848" t="s">
        <v>23</v>
      </c>
      <c r="C1848" t="s">
        <v>34</v>
      </c>
      <c r="D1848" t="s">
        <v>58</v>
      </c>
      <c r="E1848" s="3">
        <v>44017</v>
      </c>
      <c r="F1848" s="3">
        <v>13721</v>
      </c>
      <c r="G1848" t="s">
        <v>32</v>
      </c>
      <c r="H1848" s="3" t="s">
        <v>1881</v>
      </c>
      <c r="I1848" s="3">
        <f t="shared" si="252"/>
        <v>-30296</v>
      </c>
      <c r="J1848" s="4">
        <f t="shared" si="253"/>
        <v>-0.68827952836404116</v>
      </c>
      <c r="K1848" s="5">
        <f t="shared" si="254"/>
        <v>0.31172047163595884</v>
      </c>
      <c r="L1848" s="4" t="str">
        <f t="shared" si="255"/>
        <v>Under Budget</v>
      </c>
      <c r="M1848">
        <f t="shared" si="256"/>
        <v>2021</v>
      </c>
      <c r="N1848">
        <f t="shared" si="257"/>
        <v>4</v>
      </c>
      <c r="O1848" t="str">
        <f t="shared" si="258"/>
        <v>Apr</v>
      </c>
      <c r="P1848" t="str">
        <f t="shared" si="259"/>
        <v>Q2</v>
      </c>
      <c r="Q1848" t="str">
        <f t="shared" si="260"/>
        <v>2021-04</v>
      </c>
    </row>
    <row r="1849" spans="1:17" x14ac:dyDescent="0.35">
      <c r="A1849" s="2">
        <v>45178</v>
      </c>
      <c r="B1849" t="s">
        <v>23</v>
      </c>
      <c r="C1849" t="s">
        <v>19</v>
      </c>
      <c r="D1849" t="s">
        <v>30</v>
      </c>
      <c r="E1849" s="3">
        <v>124375</v>
      </c>
      <c r="F1849" s="3">
        <v>157028</v>
      </c>
      <c r="G1849" t="s">
        <v>35</v>
      </c>
      <c r="H1849" s="3" t="s">
        <v>1882</v>
      </c>
      <c r="I1849" s="3">
        <f t="shared" si="252"/>
        <v>32653</v>
      </c>
      <c r="J1849" s="4">
        <f t="shared" si="253"/>
        <v>0.26253668341708541</v>
      </c>
      <c r="K1849" s="5">
        <f t="shared" si="254"/>
        <v>1.2625366834170855</v>
      </c>
      <c r="L1849" s="4" t="str">
        <f t="shared" si="255"/>
        <v>Over Budget</v>
      </c>
      <c r="M1849">
        <f t="shared" si="256"/>
        <v>2023</v>
      </c>
      <c r="N1849">
        <f t="shared" si="257"/>
        <v>9</v>
      </c>
      <c r="O1849" t="str">
        <f t="shared" si="258"/>
        <v>Sep</v>
      </c>
      <c r="P1849" t="str">
        <f t="shared" si="259"/>
        <v>Q3</v>
      </c>
      <c r="Q1849" t="str">
        <f t="shared" si="260"/>
        <v>2023-09</v>
      </c>
    </row>
    <row r="1850" spans="1:17" x14ac:dyDescent="0.35">
      <c r="A1850" s="2">
        <v>44651</v>
      </c>
      <c r="B1850" t="s">
        <v>23</v>
      </c>
      <c r="C1850" t="s">
        <v>43</v>
      </c>
      <c r="D1850" t="s">
        <v>30</v>
      </c>
      <c r="E1850" s="3">
        <v>12697</v>
      </c>
      <c r="F1850" s="3">
        <v>26385</v>
      </c>
      <c r="G1850" t="s">
        <v>21</v>
      </c>
      <c r="H1850" s="3" t="s">
        <v>1883</v>
      </c>
      <c r="I1850" s="3">
        <f t="shared" si="252"/>
        <v>13688</v>
      </c>
      <c r="J1850" s="4">
        <f t="shared" si="253"/>
        <v>1.0780499330550524</v>
      </c>
      <c r="K1850" s="5">
        <f t="shared" si="254"/>
        <v>2.0780499330550524</v>
      </c>
      <c r="L1850" s="4" t="str">
        <f t="shared" si="255"/>
        <v>Over Budget</v>
      </c>
      <c r="M1850">
        <f t="shared" si="256"/>
        <v>2022</v>
      </c>
      <c r="N1850">
        <f t="shared" si="257"/>
        <v>3</v>
      </c>
      <c r="O1850" t="str">
        <f t="shared" si="258"/>
        <v>Mar</v>
      </c>
      <c r="P1850" t="str">
        <f t="shared" si="259"/>
        <v>Q1</v>
      </c>
      <c r="Q1850" t="str">
        <f t="shared" si="260"/>
        <v>2022-03</v>
      </c>
    </row>
    <row r="1851" spans="1:17" x14ac:dyDescent="0.35">
      <c r="A1851" s="2">
        <v>44794</v>
      </c>
      <c r="B1851" t="s">
        <v>37</v>
      </c>
      <c r="C1851" t="s">
        <v>24</v>
      </c>
      <c r="D1851" t="s">
        <v>58</v>
      </c>
      <c r="E1851" s="3">
        <v>120930</v>
      </c>
      <c r="F1851" s="3">
        <v>99011</v>
      </c>
      <c r="G1851" t="s">
        <v>35</v>
      </c>
      <c r="H1851" s="3" t="s">
        <v>1884</v>
      </c>
      <c r="I1851" s="3">
        <f t="shared" si="252"/>
        <v>-21919</v>
      </c>
      <c r="J1851" s="4">
        <f t="shared" si="253"/>
        <v>-0.18125361779541885</v>
      </c>
      <c r="K1851" s="5">
        <f t="shared" si="254"/>
        <v>0.81874638220458118</v>
      </c>
      <c r="L1851" s="4" t="str">
        <f t="shared" si="255"/>
        <v>Under Budget</v>
      </c>
      <c r="M1851">
        <f t="shared" si="256"/>
        <v>2022</v>
      </c>
      <c r="N1851">
        <f t="shared" si="257"/>
        <v>8</v>
      </c>
      <c r="O1851" t="str">
        <f t="shared" si="258"/>
        <v>Aug</v>
      </c>
      <c r="P1851" t="str">
        <f t="shared" si="259"/>
        <v>Q3</v>
      </c>
      <c r="Q1851" t="str">
        <f t="shared" si="260"/>
        <v>2022-08</v>
      </c>
    </row>
    <row r="1852" spans="1:17" x14ac:dyDescent="0.35">
      <c r="A1852" s="2">
        <v>44706</v>
      </c>
      <c r="B1852" t="s">
        <v>41</v>
      </c>
      <c r="C1852" t="s">
        <v>34</v>
      </c>
      <c r="D1852" t="s">
        <v>25</v>
      </c>
      <c r="E1852" s="3">
        <v>64086</v>
      </c>
      <c r="F1852" s="3">
        <v>25491</v>
      </c>
      <c r="G1852" t="s">
        <v>21</v>
      </c>
      <c r="H1852" s="3" t="s">
        <v>1885</v>
      </c>
      <c r="I1852" s="3">
        <f t="shared" si="252"/>
        <v>-38595</v>
      </c>
      <c r="J1852" s="4">
        <f t="shared" si="253"/>
        <v>-0.602237618200543</v>
      </c>
      <c r="K1852" s="5">
        <f t="shared" si="254"/>
        <v>0.397762381799457</v>
      </c>
      <c r="L1852" s="4" t="str">
        <f t="shared" si="255"/>
        <v>Under Budget</v>
      </c>
      <c r="M1852">
        <f t="shared" si="256"/>
        <v>2022</v>
      </c>
      <c r="N1852">
        <f t="shared" si="257"/>
        <v>5</v>
      </c>
      <c r="O1852" t="str">
        <f t="shared" si="258"/>
        <v>May</v>
      </c>
      <c r="P1852" t="str">
        <f t="shared" si="259"/>
        <v>Q2</v>
      </c>
      <c r="Q1852" t="str">
        <f t="shared" si="260"/>
        <v>2022-05</v>
      </c>
    </row>
    <row r="1853" spans="1:17" x14ac:dyDescent="0.35">
      <c r="A1853" s="2">
        <v>44582</v>
      </c>
      <c r="B1853" t="s">
        <v>23</v>
      </c>
      <c r="C1853" t="s">
        <v>29</v>
      </c>
      <c r="D1853" t="s">
        <v>39</v>
      </c>
      <c r="E1853" s="3">
        <v>98385</v>
      </c>
      <c r="F1853" s="3">
        <v>147247</v>
      </c>
      <c r="G1853" t="s">
        <v>32</v>
      </c>
      <c r="H1853" s="3" t="s">
        <v>1886</v>
      </c>
      <c r="I1853" s="3">
        <f t="shared" si="252"/>
        <v>48862</v>
      </c>
      <c r="J1853" s="4">
        <f t="shared" si="253"/>
        <v>0.49664074808151648</v>
      </c>
      <c r="K1853" s="5">
        <f t="shared" si="254"/>
        <v>1.4966407480815165</v>
      </c>
      <c r="L1853" s="4" t="str">
        <f t="shared" si="255"/>
        <v>Over Budget</v>
      </c>
      <c r="M1853">
        <f t="shared" si="256"/>
        <v>2022</v>
      </c>
      <c r="N1853">
        <f t="shared" si="257"/>
        <v>1</v>
      </c>
      <c r="O1853" t="str">
        <f t="shared" si="258"/>
        <v>Jan</v>
      </c>
      <c r="P1853" t="str">
        <f t="shared" si="259"/>
        <v>Q1</v>
      </c>
      <c r="Q1853" t="str">
        <f t="shared" si="260"/>
        <v>2022-01</v>
      </c>
    </row>
    <row r="1854" spans="1:17" x14ac:dyDescent="0.35">
      <c r="A1854" s="2">
        <v>44601</v>
      </c>
      <c r="B1854" t="s">
        <v>55</v>
      </c>
      <c r="C1854" t="s">
        <v>23</v>
      </c>
      <c r="D1854" t="s">
        <v>20</v>
      </c>
      <c r="E1854" s="3">
        <v>46652</v>
      </c>
      <c r="F1854" s="3">
        <v>29241</v>
      </c>
      <c r="G1854" t="s">
        <v>32</v>
      </c>
      <c r="H1854" s="3" t="s">
        <v>1887</v>
      </c>
      <c r="I1854" s="3">
        <f t="shared" si="252"/>
        <v>-17411</v>
      </c>
      <c r="J1854" s="4">
        <f t="shared" si="253"/>
        <v>-0.37321015176198236</v>
      </c>
      <c r="K1854" s="5">
        <f t="shared" si="254"/>
        <v>0.62678984823801764</v>
      </c>
      <c r="L1854" s="4" t="str">
        <f t="shared" si="255"/>
        <v>Under Budget</v>
      </c>
      <c r="M1854">
        <f t="shared" si="256"/>
        <v>2022</v>
      </c>
      <c r="N1854">
        <f t="shared" si="257"/>
        <v>2</v>
      </c>
      <c r="O1854" t="str">
        <f t="shared" si="258"/>
        <v>Feb</v>
      </c>
      <c r="P1854" t="str">
        <f t="shared" si="259"/>
        <v>Q1</v>
      </c>
      <c r="Q1854" t="str">
        <f t="shared" si="260"/>
        <v>2022-02</v>
      </c>
    </row>
    <row r="1855" spans="1:17" x14ac:dyDescent="0.35">
      <c r="A1855" s="2">
        <v>44442</v>
      </c>
      <c r="B1855" t="s">
        <v>55</v>
      </c>
      <c r="C1855" t="s">
        <v>34</v>
      </c>
      <c r="D1855" t="s">
        <v>30</v>
      </c>
      <c r="E1855" s="3">
        <v>148326</v>
      </c>
      <c r="F1855" s="3">
        <v>118831</v>
      </c>
      <c r="G1855" t="s">
        <v>35</v>
      </c>
      <c r="H1855" s="3" t="s">
        <v>1888</v>
      </c>
      <c r="I1855" s="3">
        <f t="shared" si="252"/>
        <v>-29495</v>
      </c>
      <c r="J1855" s="4">
        <f t="shared" si="253"/>
        <v>-0.19885252754068741</v>
      </c>
      <c r="K1855" s="5">
        <f t="shared" si="254"/>
        <v>0.80114747245931262</v>
      </c>
      <c r="L1855" s="4" t="str">
        <f t="shared" si="255"/>
        <v>Under Budget</v>
      </c>
      <c r="M1855">
        <f t="shared" si="256"/>
        <v>2021</v>
      </c>
      <c r="N1855">
        <f t="shared" si="257"/>
        <v>9</v>
      </c>
      <c r="O1855" t="str">
        <f t="shared" si="258"/>
        <v>Sep</v>
      </c>
      <c r="P1855" t="str">
        <f t="shared" si="259"/>
        <v>Q3</v>
      </c>
      <c r="Q1855" t="str">
        <f t="shared" si="260"/>
        <v>2021-09</v>
      </c>
    </row>
    <row r="1856" spans="1:17" x14ac:dyDescent="0.35">
      <c r="A1856" s="2">
        <v>44938</v>
      </c>
      <c r="B1856" t="s">
        <v>41</v>
      </c>
      <c r="C1856" t="s">
        <v>43</v>
      </c>
      <c r="D1856" t="s">
        <v>25</v>
      </c>
      <c r="E1856" s="3">
        <v>71631</v>
      </c>
      <c r="F1856" s="3">
        <v>97191</v>
      </c>
      <c r="G1856" t="s">
        <v>26</v>
      </c>
      <c r="H1856" s="3" t="s">
        <v>1889</v>
      </c>
      <c r="I1856" s="3">
        <f t="shared" si="252"/>
        <v>25560</v>
      </c>
      <c r="J1856" s="4">
        <f t="shared" si="253"/>
        <v>0.35682874733006659</v>
      </c>
      <c r="K1856" s="5">
        <f t="shared" si="254"/>
        <v>1.3568287473300666</v>
      </c>
      <c r="L1856" s="4" t="str">
        <f t="shared" si="255"/>
        <v>Over Budget</v>
      </c>
      <c r="M1856">
        <f t="shared" si="256"/>
        <v>2023</v>
      </c>
      <c r="N1856">
        <f t="shared" si="257"/>
        <v>1</v>
      </c>
      <c r="O1856" t="str">
        <f t="shared" si="258"/>
        <v>Jan</v>
      </c>
      <c r="P1856" t="str">
        <f t="shared" si="259"/>
        <v>Q1</v>
      </c>
      <c r="Q1856" t="str">
        <f t="shared" si="260"/>
        <v>2023-01</v>
      </c>
    </row>
    <row r="1857" spans="1:17" x14ac:dyDescent="0.35">
      <c r="A1857" s="2">
        <v>44857</v>
      </c>
      <c r="B1857" t="s">
        <v>37</v>
      </c>
      <c r="C1857" t="s">
        <v>24</v>
      </c>
      <c r="D1857" t="s">
        <v>39</v>
      </c>
      <c r="E1857" s="3">
        <v>90527</v>
      </c>
      <c r="F1857" s="3">
        <v>167442</v>
      </c>
      <c r="G1857" t="s">
        <v>32</v>
      </c>
      <c r="H1857" s="3" t="s">
        <v>1890</v>
      </c>
      <c r="I1857" s="3">
        <f t="shared" si="252"/>
        <v>76915</v>
      </c>
      <c r="J1857" s="4">
        <f t="shared" si="253"/>
        <v>0.84963602019287066</v>
      </c>
      <c r="K1857" s="5">
        <f t="shared" si="254"/>
        <v>1.8496360201928705</v>
      </c>
      <c r="L1857" s="4" t="str">
        <f t="shared" si="255"/>
        <v>Over Budget</v>
      </c>
      <c r="M1857">
        <f t="shared" si="256"/>
        <v>2022</v>
      </c>
      <c r="N1857">
        <f t="shared" si="257"/>
        <v>10</v>
      </c>
      <c r="O1857" t="str">
        <f t="shared" si="258"/>
        <v>Oct</v>
      </c>
      <c r="P1857" t="str">
        <f t="shared" si="259"/>
        <v>Q4</v>
      </c>
      <c r="Q1857" t="str">
        <f t="shared" si="260"/>
        <v>2022-10</v>
      </c>
    </row>
    <row r="1858" spans="1:17" x14ac:dyDescent="0.35">
      <c r="A1858" s="2">
        <v>44846</v>
      </c>
      <c r="B1858" t="s">
        <v>37</v>
      </c>
      <c r="C1858" t="s">
        <v>34</v>
      </c>
      <c r="D1858" t="s">
        <v>25</v>
      </c>
      <c r="E1858" s="3">
        <v>114084</v>
      </c>
      <c r="F1858" s="3">
        <v>45088</v>
      </c>
      <c r="G1858" t="s">
        <v>21</v>
      </c>
      <c r="H1858" s="3" t="s">
        <v>1891</v>
      </c>
      <c r="I1858" s="3">
        <f t="shared" si="252"/>
        <v>-68996</v>
      </c>
      <c r="J1858" s="4">
        <f t="shared" si="253"/>
        <v>-0.60478244100837975</v>
      </c>
      <c r="K1858" s="5">
        <f t="shared" si="254"/>
        <v>0.3952175589916202</v>
      </c>
      <c r="L1858" s="4" t="str">
        <f t="shared" si="255"/>
        <v>Under Budget</v>
      </c>
      <c r="M1858">
        <f t="shared" si="256"/>
        <v>2022</v>
      </c>
      <c r="N1858">
        <f t="shared" si="257"/>
        <v>10</v>
      </c>
      <c r="O1858" t="str">
        <f t="shared" si="258"/>
        <v>Oct</v>
      </c>
      <c r="P1858" t="str">
        <f t="shared" si="259"/>
        <v>Q4</v>
      </c>
      <c r="Q1858" t="str">
        <f t="shared" si="260"/>
        <v>2022-10</v>
      </c>
    </row>
    <row r="1859" spans="1:17" x14ac:dyDescent="0.35">
      <c r="A1859" s="2">
        <v>45097</v>
      </c>
      <c r="B1859" t="s">
        <v>18</v>
      </c>
      <c r="C1859" t="s">
        <v>29</v>
      </c>
      <c r="D1859" t="s">
        <v>39</v>
      </c>
      <c r="E1859" s="3">
        <v>129771</v>
      </c>
      <c r="F1859" s="3">
        <v>36950</v>
      </c>
      <c r="G1859" t="s">
        <v>21</v>
      </c>
      <c r="H1859" s="3" t="s">
        <v>1892</v>
      </c>
      <c r="I1859" s="3">
        <f t="shared" si="252"/>
        <v>-92821</v>
      </c>
      <c r="J1859" s="4">
        <f t="shared" si="253"/>
        <v>-0.7152676638077845</v>
      </c>
      <c r="K1859" s="5">
        <f t="shared" si="254"/>
        <v>0.2847323361922155</v>
      </c>
      <c r="L1859" s="4" t="str">
        <f t="shared" si="255"/>
        <v>Under Budget</v>
      </c>
      <c r="M1859">
        <f t="shared" si="256"/>
        <v>2023</v>
      </c>
      <c r="N1859">
        <f t="shared" si="257"/>
        <v>6</v>
      </c>
      <c r="O1859" t="str">
        <f t="shared" si="258"/>
        <v>Jun</v>
      </c>
      <c r="P1859" t="str">
        <f t="shared" si="259"/>
        <v>Q2</v>
      </c>
      <c r="Q1859" t="str">
        <f t="shared" si="260"/>
        <v>2023-06</v>
      </c>
    </row>
    <row r="1860" spans="1:17" x14ac:dyDescent="0.35">
      <c r="A1860" s="2">
        <v>44261</v>
      </c>
      <c r="B1860" t="s">
        <v>18</v>
      </c>
      <c r="C1860" t="s">
        <v>23</v>
      </c>
      <c r="D1860" t="s">
        <v>39</v>
      </c>
      <c r="E1860" s="3">
        <v>123645</v>
      </c>
      <c r="F1860" s="3">
        <v>160968</v>
      </c>
      <c r="G1860" t="s">
        <v>26</v>
      </c>
      <c r="H1860" s="3" t="s">
        <v>1893</v>
      </c>
      <c r="I1860" s="3">
        <f t="shared" si="252"/>
        <v>37323</v>
      </c>
      <c r="J1860" s="4">
        <f t="shared" si="253"/>
        <v>0.30185612034453474</v>
      </c>
      <c r="K1860" s="5">
        <f t="shared" si="254"/>
        <v>1.3018561203445347</v>
      </c>
      <c r="L1860" s="4" t="str">
        <f t="shared" si="255"/>
        <v>Over Budget</v>
      </c>
      <c r="M1860">
        <f t="shared" si="256"/>
        <v>2021</v>
      </c>
      <c r="N1860">
        <f t="shared" si="257"/>
        <v>3</v>
      </c>
      <c r="O1860" t="str">
        <f t="shared" si="258"/>
        <v>Mar</v>
      </c>
      <c r="P1860" t="str">
        <f t="shared" si="259"/>
        <v>Q1</v>
      </c>
      <c r="Q1860" t="str">
        <f t="shared" si="260"/>
        <v>2021-03</v>
      </c>
    </row>
    <row r="1861" spans="1:17" x14ac:dyDescent="0.35">
      <c r="A1861" s="2">
        <v>45233</v>
      </c>
      <c r="B1861" t="s">
        <v>23</v>
      </c>
      <c r="C1861" t="s">
        <v>34</v>
      </c>
      <c r="D1861" t="s">
        <v>58</v>
      </c>
      <c r="E1861" s="3">
        <v>69019</v>
      </c>
      <c r="F1861" s="3">
        <v>169445</v>
      </c>
      <c r="G1861" t="s">
        <v>35</v>
      </c>
      <c r="H1861" s="3" t="s">
        <v>1894</v>
      </c>
      <c r="I1861" s="3">
        <f t="shared" ref="I1861:I1924" si="261">F1861-E1861</f>
        <v>100426</v>
      </c>
      <c r="J1861" s="4">
        <f t="shared" ref="J1861:J1924" si="262">IFERROR(I1861/E1861,0)</f>
        <v>1.4550486098030977</v>
      </c>
      <c r="K1861" s="5">
        <f t="shared" ref="K1861:K1924" si="263">IFERROR(F1861/E1861,0)</f>
        <v>2.4550486098030979</v>
      </c>
      <c r="L1861" s="4" t="str">
        <f t="shared" ref="L1861:L1924" si="264">IF(I1861&gt;0,"Over Budget",IF(I1861&lt;0,"Under Budget","On Budget"))</f>
        <v>Over Budget</v>
      </c>
      <c r="M1861">
        <f t="shared" ref="M1861:M1924" si="265">YEAR(A1861)</f>
        <v>2023</v>
      </c>
      <c r="N1861">
        <f t="shared" ref="N1861:N1924" si="266">MONTH(A1861)</f>
        <v>11</v>
      </c>
      <c r="O1861" t="str">
        <f t="shared" ref="O1861:O1924" si="267">TEXT(A1861,"mmm")</f>
        <v>Nov</v>
      </c>
      <c r="P1861" t="str">
        <f t="shared" ref="P1861:P1924" si="268">"Q"&amp;ROUNDUP(MONTH(A1861)/3,0)</f>
        <v>Q4</v>
      </c>
      <c r="Q1861" t="str">
        <f t="shared" ref="Q1861:Q1924" si="269">TEXT(A1861,"yyyy-mm")</f>
        <v>2023-11</v>
      </c>
    </row>
    <row r="1862" spans="1:17" x14ac:dyDescent="0.35">
      <c r="A1862" s="2">
        <v>44409</v>
      </c>
      <c r="B1862" t="s">
        <v>28</v>
      </c>
      <c r="C1862" t="s">
        <v>24</v>
      </c>
      <c r="D1862" t="s">
        <v>58</v>
      </c>
      <c r="E1862" s="3">
        <v>130807</v>
      </c>
      <c r="F1862" s="3">
        <v>167532</v>
      </c>
      <c r="G1862" t="s">
        <v>32</v>
      </c>
      <c r="H1862" s="3" t="s">
        <v>1895</v>
      </c>
      <c r="I1862" s="3">
        <f t="shared" si="261"/>
        <v>36725</v>
      </c>
      <c r="J1862" s="4">
        <f t="shared" si="262"/>
        <v>0.28075714602429536</v>
      </c>
      <c r="K1862" s="5">
        <f t="shared" si="263"/>
        <v>1.2807571460242952</v>
      </c>
      <c r="L1862" s="4" t="str">
        <f t="shared" si="264"/>
        <v>Over Budget</v>
      </c>
      <c r="M1862">
        <f t="shared" si="265"/>
        <v>2021</v>
      </c>
      <c r="N1862">
        <f t="shared" si="266"/>
        <v>8</v>
      </c>
      <c r="O1862" t="str">
        <f t="shared" si="267"/>
        <v>Aug</v>
      </c>
      <c r="P1862" t="str">
        <f t="shared" si="268"/>
        <v>Q3</v>
      </c>
      <c r="Q1862" t="str">
        <f t="shared" si="269"/>
        <v>2021-08</v>
      </c>
    </row>
    <row r="1863" spans="1:17" x14ac:dyDescent="0.35">
      <c r="A1863" s="2">
        <v>44438</v>
      </c>
      <c r="B1863" t="s">
        <v>18</v>
      </c>
      <c r="C1863" t="s">
        <v>29</v>
      </c>
      <c r="D1863" t="s">
        <v>20</v>
      </c>
      <c r="E1863" s="3">
        <v>114528</v>
      </c>
      <c r="F1863" s="3">
        <v>49361</v>
      </c>
      <c r="G1863" t="s">
        <v>35</v>
      </c>
      <c r="H1863" s="3" t="s">
        <v>1896</v>
      </c>
      <c r="I1863" s="3">
        <f t="shared" si="261"/>
        <v>-65167</v>
      </c>
      <c r="J1863" s="4">
        <f t="shared" si="262"/>
        <v>-0.56900495948588992</v>
      </c>
      <c r="K1863" s="5">
        <f t="shared" si="263"/>
        <v>0.43099504051411008</v>
      </c>
      <c r="L1863" s="4" t="str">
        <f t="shared" si="264"/>
        <v>Under Budget</v>
      </c>
      <c r="M1863">
        <f t="shared" si="265"/>
        <v>2021</v>
      </c>
      <c r="N1863">
        <f t="shared" si="266"/>
        <v>8</v>
      </c>
      <c r="O1863" t="str">
        <f t="shared" si="267"/>
        <v>Aug</v>
      </c>
      <c r="P1863" t="str">
        <f t="shared" si="268"/>
        <v>Q3</v>
      </c>
      <c r="Q1863" t="str">
        <f t="shared" si="269"/>
        <v>2021-08</v>
      </c>
    </row>
    <row r="1864" spans="1:17" x14ac:dyDescent="0.35">
      <c r="A1864" s="2">
        <v>44689</v>
      </c>
      <c r="B1864" t="s">
        <v>37</v>
      </c>
      <c r="C1864" t="s">
        <v>34</v>
      </c>
      <c r="D1864" t="s">
        <v>20</v>
      </c>
      <c r="E1864" s="3">
        <v>75233</v>
      </c>
      <c r="F1864" s="3">
        <v>132973</v>
      </c>
      <c r="G1864" t="s">
        <v>32</v>
      </c>
      <c r="H1864" s="3" t="s">
        <v>1897</v>
      </c>
      <c r="I1864" s="3">
        <f t="shared" si="261"/>
        <v>57740</v>
      </c>
      <c r="J1864" s="4">
        <f t="shared" si="262"/>
        <v>0.76748235481769966</v>
      </c>
      <c r="K1864" s="5">
        <f t="shared" si="263"/>
        <v>1.7674823548176997</v>
      </c>
      <c r="L1864" s="4" t="str">
        <f t="shared" si="264"/>
        <v>Over Budget</v>
      </c>
      <c r="M1864">
        <f t="shared" si="265"/>
        <v>2022</v>
      </c>
      <c r="N1864">
        <f t="shared" si="266"/>
        <v>5</v>
      </c>
      <c r="O1864" t="str">
        <f t="shared" si="267"/>
        <v>May</v>
      </c>
      <c r="P1864" t="str">
        <f t="shared" si="268"/>
        <v>Q2</v>
      </c>
      <c r="Q1864" t="str">
        <f t="shared" si="269"/>
        <v>2022-05</v>
      </c>
    </row>
    <row r="1865" spans="1:17" x14ac:dyDescent="0.35">
      <c r="A1865" s="2">
        <v>44534</v>
      </c>
      <c r="B1865" t="s">
        <v>28</v>
      </c>
      <c r="C1865" t="s">
        <v>23</v>
      </c>
      <c r="D1865" t="s">
        <v>25</v>
      </c>
      <c r="E1865" s="3">
        <v>10372</v>
      </c>
      <c r="F1865" s="3">
        <v>55617</v>
      </c>
      <c r="G1865" t="s">
        <v>35</v>
      </c>
      <c r="H1865" s="3" t="s">
        <v>1898</v>
      </c>
      <c r="I1865" s="3">
        <f t="shared" si="261"/>
        <v>45245</v>
      </c>
      <c r="J1865" s="4">
        <f t="shared" si="262"/>
        <v>4.3622252217508679</v>
      </c>
      <c r="K1865" s="5">
        <f t="shared" si="263"/>
        <v>5.3622252217508679</v>
      </c>
      <c r="L1865" s="4" t="str">
        <f t="shared" si="264"/>
        <v>Over Budget</v>
      </c>
      <c r="M1865">
        <f t="shared" si="265"/>
        <v>2021</v>
      </c>
      <c r="N1865">
        <f t="shared" si="266"/>
        <v>12</v>
      </c>
      <c r="O1865" t="str">
        <f t="shared" si="267"/>
        <v>Dec</v>
      </c>
      <c r="P1865" t="str">
        <f t="shared" si="268"/>
        <v>Q4</v>
      </c>
      <c r="Q1865" t="str">
        <f t="shared" si="269"/>
        <v>2021-12</v>
      </c>
    </row>
    <row r="1866" spans="1:17" x14ac:dyDescent="0.35">
      <c r="A1866" s="2">
        <v>44369</v>
      </c>
      <c r="B1866" t="s">
        <v>18</v>
      </c>
      <c r="C1866" t="s">
        <v>24</v>
      </c>
      <c r="D1866" t="s">
        <v>58</v>
      </c>
      <c r="E1866" s="3">
        <v>81564</v>
      </c>
      <c r="F1866" s="3">
        <v>158703</v>
      </c>
      <c r="G1866" t="s">
        <v>26</v>
      </c>
      <c r="H1866" s="3" t="s">
        <v>1899</v>
      </c>
      <c r="I1866" s="3">
        <f t="shared" si="261"/>
        <v>77139</v>
      </c>
      <c r="J1866" s="4">
        <f t="shared" si="262"/>
        <v>0.94574812417242904</v>
      </c>
      <c r="K1866" s="5">
        <f t="shared" si="263"/>
        <v>1.945748124172429</v>
      </c>
      <c r="L1866" s="4" t="str">
        <f t="shared" si="264"/>
        <v>Over Budget</v>
      </c>
      <c r="M1866">
        <f t="shared" si="265"/>
        <v>2021</v>
      </c>
      <c r="N1866">
        <f t="shared" si="266"/>
        <v>6</v>
      </c>
      <c r="O1866" t="str">
        <f t="shared" si="267"/>
        <v>Jun</v>
      </c>
      <c r="P1866" t="str">
        <f t="shared" si="268"/>
        <v>Q2</v>
      </c>
      <c r="Q1866" t="str">
        <f t="shared" si="269"/>
        <v>2021-06</v>
      </c>
    </row>
    <row r="1867" spans="1:17" x14ac:dyDescent="0.35">
      <c r="A1867" s="2">
        <v>44868</v>
      </c>
      <c r="B1867" t="s">
        <v>41</v>
      </c>
      <c r="C1867" t="s">
        <v>43</v>
      </c>
      <c r="D1867" t="s">
        <v>39</v>
      </c>
      <c r="E1867" s="3">
        <v>133297</v>
      </c>
      <c r="F1867" s="3">
        <v>150335</v>
      </c>
      <c r="G1867" t="s">
        <v>21</v>
      </c>
      <c r="H1867" s="3" t="s">
        <v>1900</v>
      </c>
      <c r="I1867" s="3">
        <f t="shared" si="261"/>
        <v>17038</v>
      </c>
      <c r="J1867" s="4">
        <f t="shared" si="262"/>
        <v>0.12781983090392132</v>
      </c>
      <c r="K1867" s="5">
        <f t="shared" si="263"/>
        <v>1.1278198309039213</v>
      </c>
      <c r="L1867" s="4" t="str">
        <f t="shared" si="264"/>
        <v>Over Budget</v>
      </c>
      <c r="M1867">
        <f t="shared" si="265"/>
        <v>2022</v>
      </c>
      <c r="N1867">
        <f t="shared" si="266"/>
        <v>11</v>
      </c>
      <c r="O1867" t="str">
        <f t="shared" si="267"/>
        <v>Nov</v>
      </c>
      <c r="P1867" t="str">
        <f t="shared" si="268"/>
        <v>Q4</v>
      </c>
      <c r="Q1867" t="str">
        <f t="shared" si="269"/>
        <v>2022-11</v>
      </c>
    </row>
    <row r="1868" spans="1:17" x14ac:dyDescent="0.35">
      <c r="A1868" s="2">
        <v>44360</v>
      </c>
      <c r="B1868" t="s">
        <v>55</v>
      </c>
      <c r="C1868" t="s">
        <v>43</v>
      </c>
      <c r="D1868" t="s">
        <v>58</v>
      </c>
      <c r="E1868" s="3">
        <v>138058</v>
      </c>
      <c r="F1868" s="3">
        <v>11856</v>
      </c>
      <c r="G1868" t="s">
        <v>35</v>
      </c>
      <c r="H1868" s="3" t="s">
        <v>1901</v>
      </c>
      <c r="I1868" s="3">
        <f t="shared" si="261"/>
        <v>-126202</v>
      </c>
      <c r="J1868" s="4">
        <f t="shared" si="262"/>
        <v>-0.91412304973272107</v>
      </c>
      <c r="K1868" s="5">
        <f t="shared" si="263"/>
        <v>8.587695026727897E-2</v>
      </c>
      <c r="L1868" s="4" t="str">
        <f t="shared" si="264"/>
        <v>Under Budget</v>
      </c>
      <c r="M1868">
        <f t="shared" si="265"/>
        <v>2021</v>
      </c>
      <c r="N1868">
        <f t="shared" si="266"/>
        <v>6</v>
      </c>
      <c r="O1868" t="str">
        <f t="shared" si="267"/>
        <v>Jun</v>
      </c>
      <c r="P1868" t="str">
        <f t="shared" si="268"/>
        <v>Q2</v>
      </c>
      <c r="Q1868" t="str">
        <f t="shared" si="269"/>
        <v>2021-06</v>
      </c>
    </row>
    <row r="1869" spans="1:17" x14ac:dyDescent="0.35">
      <c r="A1869" s="2">
        <v>44661</v>
      </c>
      <c r="B1869" t="s">
        <v>18</v>
      </c>
      <c r="C1869" t="s">
        <v>19</v>
      </c>
      <c r="D1869" t="s">
        <v>39</v>
      </c>
      <c r="E1869" s="3">
        <v>73615</v>
      </c>
      <c r="F1869" s="3">
        <v>118197</v>
      </c>
      <c r="G1869" t="s">
        <v>35</v>
      </c>
      <c r="H1869" s="3" t="s">
        <v>1902</v>
      </c>
      <c r="I1869" s="3">
        <f t="shared" si="261"/>
        <v>44582</v>
      </c>
      <c r="J1869" s="4">
        <f t="shared" si="262"/>
        <v>0.60561026964613185</v>
      </c>
      <c r="K1869" s="5">
        <f t="shared" si="263"/>
        <v>1.6056102696461318</v>
      </c>
      <c r="L1869" s="4" t="str">
        <f t="shared" si="264"/>
        <v>Over Budget</v>
      </c>
      <c r="M1869">
        <f t="shared" si="265"/>
        <v>2022</v>
      </c>
      <c r="N1869">
        <f t="shared" si="266"/>
        <v>4</v>
      </c>
      <c r="O1869" t="str">
        <f t="shared" si="267"/>
        <v>Apr</v>
      </c>
      <c r="P1869" t="str">
        <f t="shared" si="268"/>
        <v>Q2</v>
      </c>
      <c r="Q1869" t="str">
        <f t="shared" si="269"/>
        <v>2022-04</v>
      </c>
    </row>
    <row r="1870" spans="1:17" x14ac:dyDescent="0.35">
      <c r="A1870" s="2">
        <v>45191</v>
      </c>
      <c r="B1870" t="s">
        <v>18</v>
      </c>
      <c r="C1870" t="s">
        <v>34</v>
      </c>
      <c r="D1870" t="s">
        <v>58</v>
      </c>
      <c r="E1870" s="3">
        <v>39445</v>
      </c>
      <c r="F1870" s="3">
        <v>115885</v>
      </c>
      <c r="G1870" t="s">
        <v>32</v>
      </c>
      <c r="H1870" s="3" t="s">
        <v>1903</v>
      </c>
      <c r="I1870" s="3">
        <f t="shared" si="261"/>
        <v>76440</v>
      </c>
      <c r="J1870" s="4">
        <f t="shared" si="262"/>
        <v>1.9378881987577641</v>
      </c>
      <c r="K1870" s="5">
        <f t="shared" si="263"/>
        <v>2.9378881987577641</v>
      </c>
      <c r="L1870" s="4" t="str">
        <f t="shared" si="264"/>
        <v>Over Budget</v>
      </c>
      <c r="M1870">
        <f t="shared" si="265"/>
        <v>2023</v>
      </c>
      <c r="N1870">
        <f t="shared" si="266"/>
        <v>9</v>
      </c>
      <c r="O1870" t="str">
        <f t="shared" si="267"/>
        <v>Sep</v>
      </c>
      <c r="P1870" t="str">
        <f t="shared" si="268"/>
        <v>Q3</v>
      </c>
      <c r="Q1870" t="str">
        <f t="shared" si="269"/>
        <v>2023-09</v>
      </c>
    </row>
    <row r="1871" spans="1:17" x14ac:dyDescent="0.35">
      <c r="A1871" s="2">
        <v>44693</v>
      </c>
      <c r="B1871" t="s">
        <v>41</v>
      </c>
      <c r="C1871" t="s">
        <v>23</v>
      </c>
      <c r="D1871" t="s">
        <v>39</v>
      </c>
      <c r="E1871" s="3">
        <v>95532</v>
      </c>
      <c r="F1871" s="3">
        <v>127087</v>
      </c>
      <c r="G1871" t="s">
        <v>35</v>
      </c>
      <c r="H1871" s="3" t="s">
        <v>1904</v>
      </c>
      <c r="I1871" s="3">
        <f t="shared" si="261"/>
        <v>31555</v>
      </c>
      <c r="J1871" s="4">
        <f t="shared" si="262"/>
        <v>0.33030816899049531</v>
      </c>
      <c r="K1871" s="5">
        <f t="shared" si="263"/>
        <v>1.3303081689904954</v>
      </c>
      <c r="L1871" s="4" t="str">
        <f t="shared" si="264"/>
        <v>Over Budget</v>
      </c>
      <c r="M1871">
        <f t="shared" si="265"/>
        <v>2022</v>
      </c>
      <c r="N1871">
        <f t="shared" si="266"/>
        <v>5</v>
      </c>
      <c r="O1871" t="str">
        <f t="shared" si="267"/>
        <v>May</v>
      </c>
      <c r="P1871" t="str">
        <f t="shared" si="268"/>
        <v>Q2</v>
      </c>
      <c r="Q1871" t="str">
        <f t="shared" si="269"/>
        <v>2022-05</v>
      </c>
    </row>
    <row r="1872" spans="1:17" x14ac:dyDescent="0.35">
      <c r="A1872" s="2">
        <v>44896</v>
      </c>
      <c r="B1872" t="s">
        <v>37</v>
      </c>
      <c r="C1872" t="s">
        <v>34</v>
      </c>
      <c r="D1872" t="s">
        <v>25</v>
      </c>
      <c r="E1872" s="3">
        <v>119435</v>
      </c>
      <c r="F1872" s="3">
        <v>137175</v>
      </c>
      <c r="G1872" t="s">
        <v>35</v>
      </c>
      <c r="H1872" s="3" t="s">
        <v>1905</v>
      </c>
      <c r="I1872" s="3">
        <f t="shared" si="261"/>
        <v>17740</v>
      </c>
      <c r="J1872" s="4">
        <f t="shared" si="262"/>
        <v>0.14853267467660233</v>
      </c>
      <c r="K1872" s="5">
        <f t="shared" si="263"/>
        <v>1.1485326746766022</v>
      </c>
      <c r="L1872" s="4" t="str">
        <f t="shared" si="264"/>
        <v>Over Budget</v>
      </c>
      <c r="M1872">
        <f t="shared" si="265"/>
        <v>2022</v>
      </c>
      <c r="N1872">
        <f t="shared" si="266"/>
        <v>12</v>
      </c>
      <c r="O1872" t="str">
        <f t="shared" si="267"/>
        <v>Dec</v>
      </c>
      <c r="P1872" t="str">
        <f t="shared" si="268"/>
        <v>Q4</v>
      </c>
      <c r="Q1872" t="str">
        <f t="shared" si="269"/>
        <v>2022-12</v>
      </c>
    </row>
    <row r="1873" spans="1:17" x14ac:dyDescent="0.35">
      <c r="A1873" s="2">
        <v>44591</v>
      </c>
      <c r="B1873" t="s">
        <v>23</v>
      </c>
      <c r="C1873" t="s">
        <v>24</v>
      </c>
      <c r="D1873" t="s">
        <v>58</v>
      </c>
      <c r="E1873" s="3">
        <v>86974</v>
      </c>
      <c r="F1873" s="3">
        <v>26782</v>
      </c>
      <c r="G1873" t="s">
        <v>26</v>
      </c>
      <c r="H1873" s="3" t="s">
        <v>1906</v>
      </c>
      <c r="I1873" s="3">
        <f t="shared" si="261"/>
        <v>-60192</v>
      </c>
      <c r="J1873" s="4">
        <f t="shared" si="262"/>
        <v>-0.69206889415227535</v>
      </c>
      <c r="K1873" s="5">
        <f t="shared" si="263"/>
        <v>0.3079311058477246</v>
      </c>
      <c r="L1873" s="4" t="str">
        <f t="shared" si="264"/>
        <v>Under Budget</v>
      </c>
      <c r="M1873">
        <f t="shared" si="265"/>
        <v>2022</v>
      </c>
      <c r="N1873">
        <f t="shared" si="266"/>
        <v>1</v>
      </c>
      <c r="O1873" t="str">
        <f t="shared" si="267"/>
        <v>Jan</v>
      </c>
      <c r="P1873" t="str">
        <f t="shared" si="268"/>
        <v>Q1</v>
      </c>
      <c r="Q1873" t="str">
        <f t="shared" si="269"/>
        <v>2022-01</v>
      </c>
    </row>
    <row r="1874" spans="1:17" x14ac:dyDescent="0.35">
      <c r="A1874" s="2">
        <v>44899</v>
      </c>
      <c r="B1874" t="s">
        <v>41</v>
      </c>
      <c r="C1874" t="s">
        <v>19</v>
      </c>
      <c r="D1874" t="s">
        <v>30</v>
      </c>
      <c r="E1874" s="3">
        <v>131049</v>
      </c>
      <c r="F1874" s="3">
        <v>102912</v>
      </c>
      <c r="G1874" t="s">
        <v>35</v>
      </c>
      <c r="H1874" s="3" t="s">
        <v>1907</v>
      </c>
      <c r="I1874" s="3">
        <f t="shared" si="261"/>
        <v>-28137</v>
      </c>
      <c r="J1874" s="4">
        <f t="shared" si="262"/>
        <v>-0.21470594968294301</v>
      </c>
      <c r="K1874" s="5">
        <f t="shared" si="263"/>
        <v>0.78529405031705701</v>
      </c>
      <c r="L1874" s="4" t="str">
        <f t="shared" si="264"/>
        <v>Under Budget</v>
      </c>
      <c r="M1874">
        <f t="shared" si="265"/>
        <v>2022</v>
      </c>
      <c r="N1874">
        <f t="shared" si="266"/>
        <v>12</v>
      </c>
      <c r="O1874" t="str">
        <f t="shared" si="267"/>
        <v>Dec</v>
      </c>
      <c r="P1874" t="str">
        <f t="shared" si="268"/>
        <v>Q4</v>
      </c>
      <c r="Q1874" t="str">
        <f t="shared" si="269"/>
        <v>2022-12</v>
      </c>
    </row>
    <row r="1875" spans="1:17" x14ac:dyDescent="0.35">
      <c r="A1875" s="2">
        <v>44504</v>
      </c>
      <c r="B1875" t="s">
        <v>23</v>
      </c>
      <c r="C1875" t="s">
        <v>23</v>
      </c>
      <c r="D1875" t="s">
        <v>30</v>
      </c>
      <c r="E1875" s="3">
        <v>141827</v>
      </c>
      <c r="F1875" s="3">
        <v>130971</v>
      </c>
      <c r="G1875" t="s">
        <v>26</v>
      </c>
      <c r="H1875" s="3" t="s">
        <v>1908</v>
      </c>
      <c r="I1875" s="3">
        <f t="shared" si="261"/>
        <v>-10856</v>
      </c>
      <c r="J1875" s="4">
        <f t="shared" si="262"/>
        <v>-7.654395848463269E-2</v>
      </c>
      <c r="K1875" s="5">
        <f t="shared" si="263"/>
        <v>0.92345604151536731</v>
      </c>
      <c r="L1875" s="4" t="str">
        <f t="shared" si="264"/>
        <v>Under Budget</v>
      </c>
      <c r="M1875">
        <f t="shared" si="265"/>
        <v>2021</v>
      </c>
      <c r="N1875">
        <f t="shared" si="266"/>
        <v>11</v>
      </c>
      <c r="O1875" t="str">
        <f t="shared" si="267"/>
        <v>Nov</v>
      </c>
      <c r="P1875" t="str">
        <f t="shared" si="268"/>
        <v>Q4</v>
      </c>
      <c r="Q1875" t="str">
        <f t="shared" si="269"/>
        <v>2021-11</v>
      </c>
    </row>
    <row r="1876" spans="1:17" x14ac:dyDescent="0.35">
      <c r="A1876" s="2">
        <v>44379</v>
      </c>
      <c r="B1876" t="s">
        <v>18</v>
      </c>
      <c r="C1876" t="s">
        <v>34</v>
      </c>
      <c r="D1876" t="s">
        <v>39</v>
      </c>
      <c r="E1876" s="3">
        <v>72716</v>
      </c>
      <c r="F1876" s="3">
        <v>24368</v>
      </c>
      <c r="G1876" t="s">
        <v>26</v>
      </c>
      <c r="H1876" s="3" t="s">
        <v>1909</v>
      </c>
      <c r="I1876" s="3">
        <f t="shared" si="261"/>
        <v>-48348</v>
      </c>
      <c r="J1876" s="4">
        <f t="shared" si="262"/>
        <v>-0.66488805764893555</v>
      </c>
      <c r="K1876" s="5">
        <f t="shared" si="263"/>
        <v>0.3351119423510644</v>
      </c>
      <c r="L1876" s="4" t="str">
        <f t="shared" si="264"/>
        <v>Under Budget</v>
      </c>
      <c r="M1876">
        <f t="shared" si="265"/>
        <v>2021</v>
      </c>
      <c r="N1876">
        <f t="shared" si="266"/>
        <v>7</v>
      </c>
      <c r="O1876" t="str">
        <f t="shared" si="267"/>
        <v>Jul</v>
      </c>
      <c r="P1876" t="str">
        <f t="shared" si="268"/>
        <v>Q3</v>
      </c>
      <c r="Q1876" t="str">
        <f t="shared" si="269"/>
        <v>2021-07</v>
      </c>
    </row>
    <row r="1877" spans="1:17" x14ac:dyDescent="0.35">
      <c r="A1877" s="2">
        <v>44825</v>
      </c>
      <c r="B1877" t="s">
        <v>37</v>
      </c>
      <c r="C1877" t="s">
        <v>23</v>
      </c>
      <c r="D1877" t="s">
        <v>25</v>
      </c>
      <c r="E1877" s="3">
        <v>79061</v>
      </c>
      <c r="F1877" s="3">
        <v>38825</v>
      </c>
      <c r="G1877" t="s">
        <v>26</v>
      </c>
      <c r="H1877" s="3" t="s">
        <v>1910</v>
      </c>
      <c r="I1877" s="3">
        <f t="shared" si="261"/>
        <v>-40236</v>
      </c>
      <c r="J1877" s="4">
        <f t="shared" si="262"/>
        <v>-0.50892348945750754</v>
      </c>
      <c r="K1877" s="5">
        <f t="shared" si="263"/>
        <v>0.49107651054249252</v>
      </c>
      <c r="L1877" s="4" t="str">
        <f t="shared" si="264"/>
        <v>Under Budget</v>
      </c>
      <c r="M1877">
        <f t="shared" si="265"/>
        <v>2022</v>
      </c>
      <c r="N1877">
        <f t="shared" si="266"/>
        <v>9</v>
      </c>
      <c r="O1877" t="str">
        <f t="shared" si="267"/>
        <v>Sep</v>
      </c>
      <c r="P1877" t="str">
        <f t="shared" si="268"/>
        <v>Q3</v>
      </c>
      <c r="Q1877" t="str">
        <f t="shared" si="269"/>
        <v>2022-09</v>
      </c>
    </row>
    <row r="1878" spans="1:17" x14ac:dyDescent="0.35">
      <c r="A1878" s="2">
        <v>44706</v>
      </c>
      <c r="B1878" t="s">
        <v>28</v>
      </c>
      <c r="C1878" t="s">
        <v>24</v>
      </c>
      <c r="D1878" t="s">
        <v>39</v>
      </c>
      <c r="E1878" s="3">
        <v>39884</v>
      </c>
      <c r="F1878" s="3">
        <v>111526</v>
      </c>
      <c r="G1878" t="s">
        <v>32</v>
      </c>
      <c r="H1878" s="3" t="s">
        <v>1911</v>
      </c>
      <c r="I1878" s="3">
        <f t="shared" si="261"/>
        <v>71642</v>
      </c>
      <c r="J1878" s="4">
        <f t="shared" si="262"/>
        <v>1.7962591515394644</v>
      </c>
      <c r="K1878" s="5">
        <f t="shared" si="263"/>
        <v>2.7962591515394646</v>
      </c>
      <c r="L1878" s="4" t="str">
        <f t="shared" si="264"/>
        <v>Over Budget</v>
      </c>
      <c r="M1878">
        <f t="shared" si="265"/>
        <v>2022</v>
      </c>
      <c r="N1878">
        <f t="shared" si="266"/>
        <v>5</v>
      </c>
      <c r="O1878" t="str">
        <f t="shared" si="267"/>
        <v>May</v>
      </c>
      <c r="P1878" t="str">
        <f t="shared" si="268"/>
        <v>Q2</v>
      </c>
      <c r="Q1878" t="str">
        <f t="shared" si="269"/>
        <v>2022-05</v>
      </c>
    </row>
    <row r="1879" spans="1:17" x14ac:dyDescent="0.35">
      <c r="A1879" s="2">
        <v>44742</v>
      </c>
      <c r="B1879" t="s">
        <v>18</v>
      </c>
      <c r="C1879" t="s">
        <v>19</v>
      </c>
      <c r="D1879" t="s">
        <v>25</v>
      </c>
      <c r="E1879" s="3">
        <v>11796</v>
      </c>
      <c r="F1879" s="3">
        <v>92099</v>
      </c>
      <c r="G1879" t="s">
        <v>26</v>
      </c>
      <c r="H1879" s="3" t="s">
        <v>1912</v>
      </c>
      <c r="I1879" s="3">
        <f t="shared" si="261"/>
        <v>80303</v>
      </c>
      <c r="J1879" s="4">
        <f t="shared" si="262"/>
        <v>6.807646659884707</v>
      </c>
      <c r="K1879" s="5">
        <f t="shared" si="263"/>
        <v>7.807646659884707</v>
      </c>
      <c r="L1879" s="4" t="str">
        <f t="shared" si="264"/>
        <v>Over Budget</v>
      </c>
      <c r="M1879">
        <f t="shared" si="265"/>
        <v>2022</v>
      </c>
      <c r="N1879">
        <f t="shared" si="266"/>
        <v>6</v>
      </c>
      <c r="O1879" t="str">
        <f t="shared" si="267"/>
        <v>Jun</v>
      </c>
      <c r="P1879" t="str">
        <f t="shared" si="268"/>
        <v>Q2</v>
      </c>
      <c r="Q1879" t="str">
        <f t="shared" si="269"/>
        <v>2022-06</v>
      </c>
    </row>
    <row r="1880" spans="1:17" x14ac:dyDescent="0.35">
      <c r="A1880" s="2">
        <v>44820</v>
      </c>
      <c r="B1880" t="s">
        <v>41</v>
      </c>
      <c r="C1880" t="s">
        <v>23</v>
      </c>
      <c r="D1880" t="s">
        <v>20</v>
      </c>
      <c r="E1880" s="3">
        <v>127747</v>
      </c>
      <c r="F1880" s="3">
        <v>35392</v>
      </c>
      <c r="G1880" t="s">
        <v>32</v>
      </c>
      <c r="H1880" s="3" t="s">
        <v>1913</v>
      </c>
      <c r="I1880" s="3">
        <f t="shared" si="261"/>
        <v>-92355</v>
      </c>
      <c r="J1880" s="4">
        <f t="shared" si="262"/>
        <v>-0.72295239809936829</v>
      </c>
      <c r="K1880" s="5">
        <f t="shared" si="263"/>
        <v>0.27704760190063171</v>
      </c>
      <c r="L1880" s="4" t="str">
        <f t="shared" si="264"/>
        <v>Under Budget</v>
      </c>
      <c r="M1880">
        <f t="shared" si="265"/>
        <v>2022</v>
      </c>
      <c r="N1880">
        <f t="shared" si="266"/>
        <v>9</v>
      </c>
      <c r="O1880" t="str">
        <f t="shared" si="267"/>
        <v>Sep</v>
      </c>
      <c r="P1880" t="str">
        <f t="shared" si="268"/>
        <v>Q3</v>
      </c>
      <c r="Q1880" t="str">
        <f t="shared" si="269"/>
        <v>2022-09</v>
      </c>
    </row>
    <row r="1881" spans="1:17" x14ac:dyDescent="0.35">
      <c r="A1881" s="2">
        <v>44790</v>
      </c>
      <c r="B1881" t="s">
        <v>28</v>
      </c>
      <c r="C1881" t="s">
        <v>24</v>
      </c>
      <c r="D1881" t="s">
        <v>58</v>
      </c>
      <c r="E1881" s="3">
        <v>77713</v>
      </c>
      <c r="F1881" s="3">
        <v>140384</v>
      </c>
      <c r="G1881" t="s">
        <v>21</v>
      </c>
      <c r="H1881" s="3" t="s">
        <v>1914</v>
      </c>
      <c r="I1881" s="3">
        <f t="shared" si="261"/>
        <v>62671</v>
      </c>
      <c r="J1881" s="4">
        <f t="shared" si="262"/>
        <v>0.80644165068907392</v>
      </c>
      <c r="K1881" s="5">
        <f t="shared" si="263"/>
        <v>1.8064416506890739</v>
      </c>
      <c r="L1881" s="4" t="str">
        <f t="shared" si="264"/>
        <v>Over Budget</v>
      </c>
      <c r="M1881">
        <f t="shared" si="265"/>
        <v>2022</v>
      </c>
      <c r="N1881">
        <f t="shared" si="266"/>
        <v>8</v>
      </c>
      <c r="O1881" t="str">
        <f t="shared" si="267"/>
        <v>Aug</v>
      </c>
      <c r="P1881" t="str">
        <f t="shared" si="268"/>
        <v>Q3</v>
      </c>
      <c r="Q1881" t="str">
        <f t="shared" si="269"/>
        <v>2022-08</v>
      </c>
    </row>
    <row r="1882" spans="1:17" x14ac:dyDescent="0.35">
      <c r="A1882" s="2">
        <v>44940</v>
      </c>
      <c r="B1882" t="s">
        <v>55</v>
      </c>
      <c r="C1882" t="s">
        <v>43</v>
      </c>
      <c r="D1882" t="s">
        <v>25</v>
      </c>
      <c r="E1882" s="3">
        <v>103668</v>
      </c>
      <c r="F1882" s="3">
        <v>37129</v>
      </c>
      <c r="G1882" t="s">
        <v>26</v>
      </c>
      <c r="H1882" s="3" t="s">
        <v>1915</v>
      </c>
      <c r="I1882" s="3">
        <f t="shared" si="261"/>
        <v>-66539</v>
      </c>
      <c r="J1882" s="4">
        <f t="shared" si="262"/>
        <v>-0.64184705019871124</v>
      </c>
      <c r="K1882" s="5">
        <f t="shared" si="263"/>
        <v>0.35815294980128876</v>
      </c>
      <c r="L1882" s="4" t="str">
        <f t="shared" si="264"/>
        <v>Under Budget</v>
      </c>
      <c r="M1882">
        <f t="shared" si="265"/>
        <v>2023</v>
      </c>
      <c r="N1882">
        <f t="shared" si="266"/>
        <v>1</v>
      </c>
      <c r="O1882" t="str">
        <f t="shared" si="267"/>
        <v>Jan</v>
      </c>
      <c r="P1882" t="str">
        <f t="shared" si="268"/>
        <v>Q1</v>
      </c>
      <c r="Q1882" t="str">
        <f t="shared" si="269"/>
        <v>2023-01</v>
      </c>
    </row>
    <row r="1883" spans="1:17" x14ac:dyDescent="0.35">
      <c r="A1883" s="2">
        <v>44750</v>
      </c>
      <c r="B1883" t="s">
        <v>28</v>
      </c>
      <c r="C1883" t="s">
        <v>23</v>
      </c>
      <c r="D1883" t="s">
        <v>39</v>
      </c>
      <c r="E1883" s="3">
        <v>77586</v>
      </c>
      <c r="F1883" s="3">
        <v>131778</v>
      </c>
      <c r="G1883" t="s">
        <v>35</v>
      </c>
      <c r="H1883" s="3" t="s">
        <v>1916</v>
      </c>
      <c r="I1883" s="3">
        <f t="shared" si="261"/>
        <v>54192</v>
      </c>
      <c r="J1883" s="4">
        <f t="shared" si="262"/>
        <v>0.69847652927074477</v>
      </c>
      <c r="K1883" s="5">
        <f t="shared" si="263"/>
        <v>1.6984765292707447</v>
      </c>
      <c r="L1883" s="4" t="str">
        <f t="shared" si="264"/>
        <v>Over Budget</v>
      </c>
      <c r="M1883">
        <f t="shared" si="265"/>
        <v>2022</v>
      </c>
      <c r="N1883">
        <f t="shared" si="266"/>
        <v>7</v>
      </c>
      <c r="O1883" t="str">
        <f t="shared" si="267"/>
        <v>Jul</v>
      </c>
      <c r="P1883" t="str">
        <f t="shared" si="268"/>
        <v>Q3</v>
      </c>
      <c r="Q1883" t="str">
        <f t="shared" si="269"/>
        <v>2022-07</v>
      </c>
    </row>
    <row r="1884" spans="1:17" x14ac:dyDescent="0.35">
      <c r="A1884" s="2">
        <v>44217</v>
      </c>
      <c r="B1884" t="s">
        <v>41</v>
      </c>
      <c r="C1884" t="s">
        <v>19</v>
      </c>
      <c r="D1884" t="s">
        <v>20</v>
      </c>
      <c r="E1884" s="3">
        <v>132206</v>
      </c>
      <c r="F1884" s="3">
        <v>27556</v>
      </c>
      <c r="G1884" t="s">
        <v>26</v>
      </c>
      <c r="H1884" s="3" t="s">
        <v>1917</v>
      </c>
      <c r="I1884" s="3">
        <f t="shared" si="261"/>
        <v>-104650</v>
      </c>
      <c r="J1884" s="4">
        <f t="shared" si="262"/>
        <v>-0.79156770494531259</v>
      </c>
      <c r="K1884" s="5">
        <f t="shared" si="263"/>
        <v>0.20843229505468738</v>
      </c>
      <c r="L1884" s="4" t="str">
        <f t="shared" si="264"/>
        <v>Under Budget</v>
      </c>
      <c r="M1884">
        <f t="shared" si="265"/>
        <v>2021</v>
      </c>
      <c r="N1884">
        <f t="shared" si="266"/>
        <v>1</v>
      </c>
      <c r="O1884" t="str">
        <f t="shared" si="267"/>
        <v>Jan</v>
      </c>
      <c r="P1884" t="str">
        <f t="shared" si="268"/>
        <v>Q1</v>
      </c>
      <c r="Q1884" t="str">
        <f t="shared" si="269"/>
        <v>2021-01</v>
      </c>
    </row>
    <row r="1885" spans="1:17" x14ac:dyDescent="0.35">
      <c r="A1885" s="2">
        <v>44750</v>
      </c>
      <c r="B1885" t="s">
        <v>28</v>
      </c>
      <c r="C1885" t="s">
        <v>29</v>
      </c>
      <c r="D1885" t="s">
        <v>39</v>
      </c>
      <c r="E1885" s="3">
        <v>100666</v>
      </c>
      <c r="F1885" s="3">
        <v>49208</v>
      </c>
      <c r="G1885" t="s">
        <v>21</v>
      </c>
      <c r="H1885" s="3" t="s">
        <v>1918</v>
      </c>
      <c r="I1885" s="3">
        <f t="shared" si="261"/>
        <v>-51458</v>
      </c>
      <c r="J1885" s="4">
        <f t="shared" si="262"/>
        <v>-0.51117557069914366</v>
      </c>
      <c r="K1885" s="5">
        <f t="shared" si="263"/>
        <v>0.48882442930085629</v>
      </c>
      <c r="L1885" s="4" t="str">
        <f t="shared" si="264"/>
        <v>Under Budget</v>
      </c>
      <c r="M1885">
        <f t="shared" si="265"/>
        <v>2022</v>
      </c>
      <c r="N1885">
        <f t="shared" si="266"/>
        <v>7</v>
      </c>
      <c r="O1885" t="str">
        <f t="shared" si="267"/>
        <v>Jul</v>
      </c>
      <c r="P1885" t="str">
        <f t="shared" si="268"/>
        <v>Q3</v>
      </c>
      <c r="Q1885" t="str">
        <f t="shared" si="269"/>
        <v>2022-07</v>
      </c>
    </row>
    <row r="1886" spans="1:17" x14ac:dyDescent="0.35">
      <c r="A1886" s="2">
        <v>44593</v>
      </c>
      <c r="B1886" t="s">
        <v>41</v>
      </c>
      <c r="C1886" t="s">
        <v>29</v>
      </c>
      <c r="D1886" t="s">
        <v>30</v>
      </c>
      <c r="E1886" s="3">
        <v>123796</v>
      </c>
      <c r="F1886" s="3">
        <v>100351</v>
      </c>
      <c r="G1886" t="s">
        <v>26</v>
      </c>
      <c r="H1886" s="3" t="s">
        <v>1919</v>
      </c>
      <c r="I1886" s="3">
        <f t="shared" si="261"/>
        <v>-23445</v>
      </c>
      <c r="J1886" s="4">
        <f t="shared" si="262"/>
        <v>-0.18938414811464022</v>
      </c>
      <c r="K1886" s="5">
        <f t="shared" si="263"/>
        <v>0.81061585188535978</v>
      </c>
      <c r="L1886" s="4" t="str">
        <f t="shared" si="264"/>
        <v>Under Budget</v>
      </c>
      <c r="M1886">
        <f t="shared" si="265"/>
        <v>2022</v>
      </c>
      <c r="N1886">
        <f t="shared" si="266"/>
        <v>2</v>
      </c>
      <c r="O1886" t="str">
        <f t="shared" si="267"/>
        <v>Feb</v>
      </c>
      <c r="P1886" t="str">
        <f t="shared" si="268"/>
        <v>Q1</v>
      </c>
      <c r="Q1886" t="str">
        <f t="shared" si="269"/>
        <v>2022-02</v>
      </c>
    </row>
    <row r="1887" spans="1:17" x14ac:dyDescent="0.35">
      <c r="A1887" s="2">
        <v>44821</v>
      </c>
      <c r="B1887" t="s">
        <v>18</v>
      </c>
      <c r="C1887" t="s">
        <v>23</v>
      </c>
      <c r="D1887" t="s">
        <v>30</v>
      </c>
      <c r="E1887" s="3">
        <v>48577</v>
      </c>
      <c r="F1887" s="3">
        <v>27016</v>
      </c>
      <c r="G1887" t="s">
        <v>32</v>
      </c>
      <c r="H1887" s="3" t="s">
        <v>1920</v>
      </c>
      <c r="I1887" s="3">
        <f t="shared" si="261"/>
        <v>-21561</v>
      </c>
      <c r="J1887" s="4">
        <f t="shared" si="262"/>
        <v>-0.44385202873788004</v>
      </c>
      <c r="K1887" s="5">
        <f t="shared" si="263"/>
        <v>0.5561479712621199</v>
      </c>
      <c r="L1887" s="4" t="str">
        <f t="shared" si="264"/>
        <v>Under Budget</v>
      </c>
      <c r="M1887">
        <f t="shared" si="265"/>
        <v>2022</v>
      </c>
      <c r="N1887">
        <f t="shared" si="266"/>
        <v>9</v>
      </c>
      <c r="O1887" t="str">
        <f t="shared" si="267"/>
        <v>Sep</v>
      </c>
      <c r="P1887" t="str">
        <f t="shared" si="268"/>
        <v>Q3</v>
      </c>
      <c r="Q1887" t="str">
        <f t="shared" si="269"/>
        <v>2022-09</v>
      </c>
    </row>
    <row r="1888" spans="1:17" x14ac:dyDescent="0.35">
      <c r="A1888" s="2">
        <v>44301</v>
      </c>
      <c r="B1888" t="s">
        <v>37</v>
      </c>
      <c r="C1888" t="s">
        <v>23</v>
      </c>
      <c r="D1888" t="s">
        <v>58</v>
      </c>
      <c r="E1888" s="3">
        <v>64765</v>
      </c>
      <c r="F1888" s="3">
        <v>159719</v>
      </c>
      <c r="G1888" t="s">
        <v>21</v>
      </c>
      <c r="H1888" s="3" t="s">
        <v>1921</v>
      </c>
      <c r="I1888" s="3">
        <f t="shared" si="261"/>
        <v>94954</v>
      </c>
      <c r="J1888" s="4">
        <f t="shared" si="262"/>
        <v>1.466131398131707</v>
      </c>
      <c r="K1888" s="5">
        <f t="shared" si="263"/>
        <v>2.466131398131707</v>
      </c>
      <c r="L1888" s="4" t="str">
        <f t="shared" si="264"/>
        <v>Over Budget</v>
      </c>
      <c r="M1888">
        <f t="shared" si="265"/>
        <v>2021</v>
      </c>
      <c r="N1888">
        <f t="shared" si="266"/>
        <v>4</v>
      </c>
      <c r="O1888" t="str">
        <f t="shared" si="267"/>
        <v>Apr</v>
      </c>
      <c r="P1888" t="str">
        <f t="shared" si="268"/>
        <v>Q2</v>
      </c>
      <c r="Q1888" t="str">
        <f t="shared" si="269"/>
        <v>2021-04</v>
      </c>
    </row>
    <row r="1889" spans="1:17" x14ac:dyDescent="0.35">
      <c r="A1889" s="2">
        <v>44388</v>
      </c>
      <c r="B1889" t="s">
        <v>55</v>
      </c>
      <c r="C1889" t="s">
        <v>24</v>
      </c>
      <c r="D1889" t="s">
        <v>58</v>
      </c>
      <c r="E1889" s="3">
        <v>34841</v>
      </c>
      <c r="F1889" s="3">
        <v>87421</v>
      </c>
      <c r="G1889" t="s">
        <v>21</v>
      </c>
      <c r="H1889" s="3" t="s">
        <v>1922</v>
      </c>
      <c r="I1889" s="3">
        <f t="shared" si="261"/>
        <v>52580</v>
      </c>
      <c r="J1889" s="4">
        <f t="shared" si="262"/>
        <v>1.5091415286587642</v>
      </c>
      <c r="K1889" s="5">
        <f t="shared" si="263"/>
        <v>2.5091415286587639</v>
      </c>
      <c r="L1889" s="4" t="str">
        <f t="shared" si="264"/>
        <v>Over Budget</v>
      </c>
      <c r="M1889">
        <f t="shared" si="265"/>
        <v>2021</v>
      </c>
      <c r="N1889">
        <f t="shared" si="266"/>
        <v>7</v>
      </c>
      <c r="O1889" t="str">
        <f t="shared" si="267"/>
        <v>Jul</v>
      </c>
      <c r="P1889" t="str">
        <f t="shared" si="268"/>
        <v>Q3</v>
      </c>
      <c r="Q1889" t="str">
        <f t="shared" si="269"/>
        <v>2021-07</v>
      </c>
    </row>
    <row r="1890" spans="1:17" x14ac:dyDescent="0.35">
      <c r="A1890" s="2">
        <v>44213</v>
      </c>
      <c r="B1890" t="s">
        <v>37</v>
      </c>
      <c r="C1890" t="s">
        <v>34</v>
      </c>
      <c r="D1890" t="s">
        <v>20</v>
      </c>
      <c r="E1890" s="3">
        <v>35498</v>
      </c>
      <c r="F1890" s="3">
        <v>71658</v>
      </c>
      <c r="G1890" t="s">
        <v>32</v>
      </c>
      <c r="H1890" s="3" t="s">
        <v>1923</v>
      </c>
      <c r="I1890" s="3">
        <f t="shared" si="261"/>
        <v>36160</v>
      </c>
      <c r="J1890" s="4">
        <f t="shared" si="262"/>
        <v>1.0186489379683363</v>
      </c>
      <c r="K1890" s="5">
        <f t="shared" si="263"/>
        <v>2.0186489379683361</v>
      </c>
      <c r="L1890" s="4" t="str">
        <f t="shared" si="264"/>
        <v>Over Budget</v>
      </c>
      <c r="M1890">
        <f t="shared" si="265"/>
        <v>2021</v>
      </c>
      <c r="N1890">
        <f t="shared" si="266"/>
        <v>1</v>
      </c>
      <c r="O1890" t="str">
        <f t="shared" si="267"/>
        <v>Jan</v>
      </c>
      <c r="P1890" t="str">
        <f t="shared" si="268"/>
        <v>Q1</v>
      </c>
      <c r="Q1890" t="str">
        <f t="shared" si="269"/>
        <v>2021-01</v>
      </c>
    </row>
    <row r="1891" spans="1:17" x14ac:dyDescent="0.35">
      <c r="A1891" s="2">
        <v>44589</v>
      </c>
      <c r="B1891" t="s">
        <v>37</v>
      </c>
      <c r="C1891" t="s">
        <v>29</v>
      </c>
      <c r="D1891" t="s">
        <v>30</v>
      </c>
      <c r="E1891" s="3">
        <v>118567</v>
      </c>
      <c r="F1891" s="3">
        <v>44472</v>
      </c>
      <c r="G1891" t="s">
        <v>32</v>
      </c>
      <c r="H1891" s="3" t="s">
        <v>1924</v>
      </c>
      <c r="I1891" s="3">
        <f t="shared" si="261"/>
        <v>-74095</v>
      </c>
      <c r="J1891" s="4">
        <f t="shared" si="262"/>
        <v>-0.62492093078175204</v>
      </c>
      <c r="K1891" s="5">
        <f t="shared" si="263"/>
        <v>0.37507906921824791</v>
      </c>
      <c r="L1891" s="4" t="str">
        <f t="shared" si="264"/>
        <v>Under Budget</v>
      </c>
      <c r="M1891">
        <f t="shared" si="265"/>
        <v>2022</v>
      </c>
      <c r="N1891">
        <f t="shared" si="266"/>
        <v>1</v>
      </c>
      <c r="O1891" t="str">
        <f t="shared" si="267"/>
        <v>Jan</v>
      </c>
      <c r="P1891" t="str">
        <f t="shared" si="268"/>
        <v>Q1</v>
      </c>
      <c r="Q1891" t="str">
        <f t="shared" si="269"/>
        <v>2022-01</v>
      </c>
    </row>
    <row r="1892" spans="1:17" x14ac:dyDescent="0.35">
      <c r="A1892" s="2">
        <v>44621</v>
      </c>
      <c r="B1892" t="s">
        <v>37</v>
      </c>
      <c r="C1892" t="s">
        <v>34</v>
      </c>
      <c r="D1892" t="s">
        <v>25</v>
      </c>
      <c r="E1892" s="3">
        <v>122642</v>
      </c>
      <c r="F1892" s="3">
        <v>54295</v>
      </c>
      <c r="G1892" t="s">
        <v>35</v>
      </c>
      <c r="H1892" s="3" t="s">
        <v>1925</v>
      </c>
      <c r="I1892" s="3">
        <f t="shared" si="261"/>
        <v>-68347</v>
      </c>
      <c r="J1892" s="4">
        <f t="shared" si="262"/>
        <v>-0.55728869392214742</v>
      </c>
      <c r="K1892" s="5">
        <f t="shared" si="263"/>
        <v>0.44271130607785258</v>
      </c>
      <c r="L1892" s="4" t="str">
        <f t="shared" si="264"/>
        <v>Under Budget</v>
      </c>
      <c r="M1892">
        <f t="shared" si="265"/>
        <v>2022</v>
      </c>
      <c r="N1892">
        <f t="shared" si="266"/>
        <v>3</v>
      </c>
      <c r="O1892" t="str">
        <f t="shared" si="267"/>
        <v>Mar</v>
      </c>
      <c r="P1892" t="str">
        <f t="shared" si="268"/>
        <v>Q1</v>
      </c>
      <c r="Q1892" t="str">
        <f t="shared" si="269"/>
        <v>2022-03</v>
      </c>
    </row>
    <row r="1893" spans="1:17" x14ac:dyDescent="0.35">
      <c r="A1893" s="2">
        <v>44325</v>
      </c>
      <c r="B1893" t="s">
        <v>41</v>
      </c>
      <c r="C1893" t="s">
        <v>29</v>
      </c>
      <c r="D1893" t="s">
        <v>30</v>
      </c>
      <c r="E1893" s="3">
        <v>77229</v>
      </c>
      <c r="F1893" s="3">
        <v>91117</v>
      </c>
      <c r="G1893" t="s">
        <v>21</v>
      </c>
      <c r="H1893" s="3" t="s">
        <v>1926</v>
      </c>
      <c r="I1893" s="3">
        <f t="shared" si="261"/>
        <v>13888</v>
      </c>
      <c r="J1893" s="4">
        <f t="shared" si="262"/>
        <v>0.1798288207797589</v>
      </c>
      <c r="K1893" s="5">
        <f t="shared" si="263"/>
        <v>1.1798288207797589</v>
      </c>
      <c r="L1893" s="4" t="str">
        <f t="shared" si="264"/>
        <v>Over Budget</v>
      </c>
      <c r="M1893">
        <f t="shared" si="265"/>
        <v>2021</v>
      </c>
      <c r="N1893">
        <f t="shared" si="266"/>
        <v>5</v>
      </c>
      <c r="O1893" t="str">
        <f t="shared" si="267"/>
        <v>May</v>
      </c>
      <c r="P1893" t="str">
        <f t="shared" si="268"/>
        <v>Q2</v>
      </c>
      <c r="Q1893" t="str">
        <f t="shared" si="269"/>
        <v>2021-05</v>
      </c>
    </row>
    <row r="1894" spans="1:17" x14ac:dyDescent="0.35">
      <c r="A1894" s="2">
        <v>44768</v>
      </c>
      <c r="B1894" t="s">
        <v>41</v>
      </c>
      <c r="C1894" t="s">
        <v>23</v>
      </c>
      <c r="D1894" t="s">
        <v>58</v>
      </c>
      <c r="E1894" s="3">
        <v>137855</v>
      </c>
      <c r="F1894" s="3">
        <v>147764</v>
      </c>
      <c r="G1894" t="s">
        <v>26</v>
      </c>
      <c r="H1894" s="3" t="s">
        <v>1927</v>
      </c>
      <c r="I1894" s="3">
        <f t="shared" si="261"/>
        <v>9909</v>
      </c>
      <c r="J1894" s="4">
        <f t="shared" si="262"/>
        <v>7.187987378042146E-2</v>
      </c>
      <c r="K1894" s="5">
        <f t="shared" si="263"/>
        <v>1.0718798737804214</v>
      </c>
      <c r="L1894" s="4" t="str">
        <f t="shared" si="264"/>
        <v>Over Budget</v>
      </c>
      <c r="M1894">
        <f t="shared" si="265"/>
        <v>2022</v>
      </c>
      <c r="N1894">
        <f t="shared" si="266"/>
        <v>7</v>
      </c>
      <c r="O1894" t="str">
        <f t="shared" si="267"/>
        <v>Jul</v>
      </c>
      <c r="P1894" t="str">
        <f t="shared" si="268"/>
        <v>Q3</v>
      </c>
      <c r="Q1894" t="str">
        <f t="shared" si="269"/>
        <v>2022-07</v>
      </c>
    </row>
    <row r="1895" spans="1:17" x14ac:dyDescent="0.35">
      <c r="A1895" s="2">
        <v>44225</v>
      </c>
      <c r="B1895" t="s">
        <v>55</v>
      </c>
      <c r="C1895" t="s">
        <v>19</v>
      </c>
      <c r="D1895" t="s">
        <v>39</v>
      </c>
      <c r="E1895" s="3">
        <v>73914</v>
      </c>
      <c r="F1895" s="3">
        <v>130978</v>
      </c>
      <c r="G1895" t="s">
        <v>32</v>
      </c>
      <c r="H1895" s="3" t="s">
        <v>1928</v>
      </c>
      <c r="I1895" s="3">
        <f t="shared" si="261"/>
        <v>57064</v>
      </c>
      <c r="J1895" s="4">
        <f t="shared" si="262"/>
        <v>0.77203236193413971</v>
      </c>
      <c r="K1895" s="5">
        <f t="shared" si="263"/>
        <v>1.7720323619341396</v>
      </c>
      <c r="L1895" s="4" t="str">
        <f t="shared" si="264"/>
        <v>Over Budget</v>
      </c>
      <c r="M1895">
        <f t="shared" si="265"/>
        <v>2021</v>
      </c>
      <c r="N1895">
        <f t="shared" si="266"/>
        <v>1</v>
      </c>
      <c r="O1895" t="str">
        <f t="shared" si="267"/>
        <v>Jan</v>
      </c>
      <c r="P1895" t="str">
        <f t="shared" si="268"/>
        <v>Q1</v>
      </c>
      <c r="Q1895" t="str">
        <f t="shared" si="269"/>
        <v>2021-01</v>
      </c>
    </row>
    <row r="1896" spans="1:17" x14ac:dyDescent="0.35">
      <c r="A1896" s="2">
        <v>45230</v>
      </c>
      <c r="B1896" t="s">
        <v>41</v>
      </c>
      <c r="C1896" t="s">
        <v>19</v>
      </c>
      <c r="D1896" t="s">
        <v>20</v>
      </c>
      <c r="E1896" s="3">
        <v>121399</v>
      </c>
      <c r="F1896" s="3">
        <v>88707</v>
      </c>
      <c r="G1896" t="s">
        <v>35</v>
      </c>
      <c r="H1896" s="3" t="s">
        <v>1929</v>
      </c>
      <c r="I1896" s="3">
        <f t="shared" si="261"/>
        <v>-32692</v>
      </c>
      <c r="J1896" s="4">
        <f t="shared" si="262"/>
        <v>-0.26929381625878301</v>
      </c>
      <c r="K1896" s="5">
        <f t="shared" si="263"/>
        <v>0.73070618374121699</v>
      </c>
      <c r="L1896" s="4" t="str">
        <f t="shared" si="264"/>
        <v>Under Budget</v>
      </c>
      <c r="M1896">
        <f t="shared" si="265"/>
        <v>2023</v>
      </c>
      <c r="N1896">
        <f t="shared" si="266"/>
        <v>10</v>
      </c>
      <c r="O1896" t="str">
        <f t="shared" si="267"/>
        <v>Oct</v>
      </c>
      <c r="P1896" t="str">
        <f t="shared" si="268"/>
        <v>Q4</v>
      </c>
      <c r="Q1896" t="str">
        <f t="shared" si="269"/>
        <v>2023-10</v>
      </c>
    </row>
    <row r="1897" spans="1:17" x14ac:dyDescent="0.35">
      <c r="A1897" s="2">
        <v>44438</v>
      </c>
      <c r="B1897" t="s">
        <v>23</v>
      </c>
      <c r="C1897" t="s">
        <v>29</v>
      </c>
      <c r="D1897" t="s">
        <v>30</v>
      </c>
      <c r="E1897" s="3">
        <v>24838</v>
      </c>
      <c r="F1897" s="3">
        <v>158584</v>
      </c>
      <c r="G1897" t="s">
        <v>32</v>
      </c>
      <c r="H1897" s="3" t="s">
        <v>1930</v>
      </c>
      <c r="I1897" s="3">
        <f t="shared" si="261"/>
        <v>133746</v>
      </c>
      <c r="J1897" s="4">
        <f t="shared" si="262"/>
        <v>5.384733070295515</v>
      </c>
      <c r="K1897" s="5">
        <f t="shared" si="263"/>
        <v>6.384733070295515</v>
      </c>
      <c r="L1897" s="4" t="str">
        <f t="shared" si="264"/>
        <v>Over Budget</v>
      </c>
      <c r="M1897">
        <f t="shared" si="265"/>
        <v>2021</v>
      </c>
      <c r="N1897">
        <f t="shared" si="266"/>
        <v>8</v>
      </c>
      <c r="O1897" t="str">
        <f t="shared" si="267"/>
        <v>Aug</v>
      </c>
      <c r="P1897" t="str">
        <f t="shared" si="268"/>
        <v>Q3</v>
      </c>
      <c r="Q1897" t="str">
        <f t="shared" si="269"/>
        <v>2021-08</v>
      </c>
    </row>
    <row r="1898" spans="1:17" x14ac:dyDescent="0.35">
      <c r="A1898" s="2">
        <v>44428</v>
      </c>
      <c r="B1898" t="s">
        <v>41</v>
      </c>
      <c r="C1898" t="s">
        <v>29</v>
      </c>
      <c r="D1898" t="s">
        <v>25</v>
      </c>
      <c r="E1898" s="3">
        <v>111224</v>
      </c>
      <c r="F1898" s="3">
        <v>23019</v>
      </c>
      <c r="G1898" t="s">
        <v>32</v>
      </c>
      <c r="H1898" s="3" t="s">
        <v>1931</v>
      </c>
      <c r="I1898" s="3">
        <f t="shared" si="261"/>
        <v>-88205</v>
      </c>
      <c r="J1898" s="4">
        <f t="shared" si="262"/>
        <v>-0.79303927209954683</v>
      </c>
      <c r="K1898" s="5">
        <f t="shared" si="263"/>
        <v>0.20696072790045314</v>
      </c>
      <c r="L1898" s="4" t="str">
        <f t="shared" si="264"/>
        <v>Under Budget</v>
      </c>
      <c r="M1898">
        <f t="shared" si="265"/>
        <v>2021</v>
      </c>
      <c r="N1898">
        <f t="shared" si="266"/>
        <v>8</v>
      </c>
      <c r="O1898" t="str">
        <f t="shared" si="267"/>
        <v>Aug</v>
      </c>
      <c r="P1898" t="str">
        <f t="shared" si="268"/>
        <v>Q3</v>
      </c>
      <c r="Q1898" t="str">
        <f t="shared" si="269"/>
        <v>2021-08</v>
      </c>
    </row>
    <row r="1899" spans="1:17" x14ac:dyDescent="0.35">
      <c r="A1899" s="2">
        <v>44985</v>
      </c>
      <c r="B1899" t="s">
        <v>41</v>
      </c>
      <c r="C1899" t="s">
        <v>24</v>
      </c>
      <c r="D1899" t="s">
        <v>25</v>
      </c>
      <c r="E1899" s="3">
        <v>96765</v>
      </c>
      <c r="F1899" s="3">
        <v>131592</v>
      </c>
      <c r="G1899" t="s">
        <v>35</v>
      </c>
      <c r="H1899" s="3" t="s">
        <v>1932</v>
      </c>
      <c r="I1899" s="3">
        <f t="shared" si="261"/>
        <v>34827</v>
      </c>
      <c r="J1899" s="4">
        <f t="shared" si="262"/>
        <v>0.35991319175321657</v>
      </c>
      <c r="K1899" s="5">
        <f t="shared" si="263"/>
        <v>1.3599131917532166</v>
      </c>
      <c r="L1899" s="4" t="str">
        <f t="shared" si="264"/>
        <v>Over Budget</v>
      </c>
      <c r="M1899">
        <f t="shared" si="265"/>
        <v>2023</v>
      </c>
      <c r="N1899">
        <f t="shared" si="266"/>
        <v>2</v>
      </c>
      <c r="O1899" t="str">
        <f t="shared" si="267"/>
        <v>Feb</v>
      </c>
      <c r="P1899" t="str">
        <f t="shared" si="268"/>
        <v>Q1</v>
      </c>
      <c r="Q1899" t="str">
        <f t="shared" si="269"/>
        <v>2023-02</v>
      </c>
    </row>
    <row r="1900" spans="1:17" x14ac:dyDescent="0.35">
      <c r="A1900" s="2">
        <v>44911</v>
      </c>
      <c r="B1900" t="s">
        <v>41</v>
      </c>
      <c r="C1900" t="s">
        <v>23</v>
      </c>
      <c r="D1900" t="s">
        <v>25</v>
      </c>
      <c r="E1900" s="3">
        <v>79703</v>
      </c>
      <c r="F1900" s="3">
        <v>11914</v>
      </c>
      <c r="G1900" t="s">
        <v>21</v>
      </c>
      <c r="H1900" s="3" t="s">
        <v>1933</v>
      </c>
      <c r="I1900" s="3">
        <f t="shared" si="261"/>
        <v>-67789</v>
      </c>
      <c r="J1900" s="4">
        <f t="shared" si="262"/>
        <v>-0.85052005570681155</v>
      </c>
      <c r="K1900" s="5">
        <f t="shared" si="263"/>
        <v>0.14947994429318845</v>
      </c>
      <c r="L1900" s="4" t="str">
        <f t="shared" si="264"/>
        <v>Under Budget</v>
      </c>
      <c r="M1900">
        <f t="shared" si="265"/>
        <v>2022</v>
      </c>
      <c r="N1900">
        <f t="shared" si="266"/>
        <v>12</v>
      </c>
      <c r="O1900" t="str">
        <f t="shared" si="267"/>
        <v>Dec</v>
      </c>
      <c r="P1900" t="str">
        <f t="shared" si="268"/>
        <v>Q4</v>
      </c>
      <c r="Q1900" t="str">
        <f t="shared" si="269"/>
        <v>2022-12</v>
      </c>
    </row>
    <row r="1901" spans="1:17" x14ac:dyDescent="0.35">
      <c r="A1901" s="2">
        <v>44955</v>
      </c>
      <c r="B1901" t="s">
        <v>18</v>
      </c>
      <c r="C1901" t="s">
        <v>23</v>
      </c>
      <c r="D1901" t="s">
        <v>20</v>
      </c>
      <c r="E1901" s="3">
        <v>51845</v>
      </c>
      <c r="F1901" s="3">
        <v>96908</v>
      </c>
      <c r="G1901" t="s">
        <v>26</v>
      </c>
      <c r="H1901" s="3" t="s">
        <v>1934</v>
      </c>
      <c r="I1901" s="3">
        <f t="shared" si="261"/>
        <v>45063</v>
      </c>
      <c r="J1901" s="4">
        <f t="shared" si="262"/>
        <v>0.86918699971067603</v>
      </c>
      <c r="K1901" s="5">
        <f t="shared" si="263"/>
        <v>1.869186999710676</v>
      </c>
      <c r="L1901" s="4" t="str">
        <f t="shared" si="264"/>
        <v>Over Budget</v>
      </c>
      <c r="M1901">
        <f t="shared" si="265"/>
        <v>2023</v>
      </c>
      <c r="N1901">
        <f t="shared" si="266"/>
        <v>1</v>
      </c>
      <c r="O1901" t="str">
        <f t="shared" si="267"/>
        <v>Jan</v>
      </c>
      <c r="P1901" t="str">
        <f t="shared" si="268"/>
        <v>Q1</v>
      </c>
      <c r="Q1901" t="str">
        <f t="shared" si="269"/>
        <v>2023-01</v>
      </c>
    </row>
    <row r="1902" spans="1:17" x14ac:dyDescent="0.35">
      <c r="A1902" s="2">
        <v>44998</v>
      </c>
      <c r="B1902" t="s">
        <v>55</v>
      </c>
      <c r="C1902" t="s">
        <v>34</v>
      </c>
      <c r="D1902" t="s">
        <v>25</v>
      </c>
      <c r="E1902" s="3">
        <v>48907</v>
      </c>
      <c r="F1902" s="3">
        <v>89818</v>
      </c>
      <c r="G1902" t="s">
        <v>32</v>
      </c>
      <c r="H1902" s="3" t="s">
        <v>1935</v>
      </c>
      <c r="I1902" s="3">
        <f t="shared" si="261"/>
        <v>40911</v>
      </c>
      <c r="J1902" s="4">
        <f t="shared" si="262"/>
        <v>0.83650602163289511</v>
      </c>
      <c r="K1902" s="5">
        <f t="shared" si="263"/>
        <v>1.836506021632895</v>
      </c>
      <c r="L1902" s="4" t="str">
        <f t="shared" si="264"/>
        <v>Over Budget</v>
      </c>
      <c r="M1902">
        <f t="shared" si="265"/>
        <v>2023</v>
      </c>
      <c r="N1902">
        <f t="shared" si="266"/>
        <v>3</v>
      </c>
      <c r="O1902" t="str">
        <f t="shared" si="267"/>
        <v>Mar</v>
      </c>
      <c r="P1902" t="str">
        <f t="shared" si="268"/>
        <v>Q1</v>
      </c>
      <c r="Q1902" t="str">
        <f t="shared" si="269"/>
        <v>2023-03</v>
      </c>
    </row>
    <row r="1903" spans="1:17" x14ac:dyDescent="0.35">
      <c r="A1903" s="2">
        <v>44972</v>
      </c>
      <c r="B1903" t="s">
        <v>23</v>
      </c>
      <c r="C1903" t="s">
        <v>24</v>
      </c>
      <c r="D1903" t="s">
        <v>25</v>
      </c>
      <c r="E1903" s="3">
        <v>65421</v>
      </c>
      <c r="F1903" s="3">
        <v>32621</v>
      </c>
      <c r="G1903" t="s">
        <v>21</v>
      </c>
      <c r="H1903" s="3" t="s">
        <v>1936</v>
      </c>
      <c r="I1903" s="3">
        <f t="shared" si="261"/>
        <v>-32800</v>
      </c>
      <c r="J1903" s="4">
        <f t="shared" si="262"/>
        <v>-0.50136806224301067</v>
      </c>
      <c r="K1903" s="5">
        <f t="shared" si="263"/>
        <v>0.49863193775698933</v>
      </c>
      <c r="L1903" s="4" t="str">
        <f t="shared" si="264"/>
        <v>Under Budget</v>
      </c>
      <c r="M1903">
        <f t="shared" si="265"/>
        <v>2023</v>
      </c>
      <c r="N1903">
        <f t="shared" si="266"/>
        <v>2</v>
      </c>
      <c r="O1903" t="str">
        <f t="shared" si="267"/>
        <v>Feb</v>
      </c>
      <c r="P1903" t="str">
        <f t="shared" si="268"/>
        <v>Q1</v>
      </c>
      <c r="Q1903" t="str">
        <f t="shared" si="269"/>
        <v>2023-02</v>
      </c>
    </row>
    <row r="1904" spans="1:17" x14ac:dyDescent="0.35">
      <c r="A1904" s="2">
        <v>44922</v>
      </c>
      <c r="B1904" t="s">
        <v>41</v>
      </c>
      <c r="C1904" t="s">
        <v>43</v>
      </c>
      <c r="D1904" t="s">
        <v>30</v>
      </c>
      <c r="E1904" s="3">
        <v>43330</v>
      </c>
      <c r="F1904" s="3">
        <v>43899</v>
      </c>
      <c r="G1904" t="s">
        <v>35</v>
      </c>
      <c r="H1904" s="3" t="s">
        <v>1937</v>
      </c>
      <c r="I1904" s="3">
        <f t="shared" si="261"/>
        <v>569</v>
      </c>
      <c r="J1904" s="4">
        <f t="shared" si="262"/>
        <v>1.3131779367643665E-2</v>
      </c>
      <c r="K1904" s="5">
        <f t="shared" si="263"/>
        <v>1.0131317793676438</v>
      </c>
      <c r="L1904" s="4" t="str">
        <f t="shared" si="264"/>
        <v>Over Budget</v>
      </c>
      <c r="M1904">
        <f t="shared" si="265"/>
        <v>2022</v>
      </c>
      <c r="N1904">
        <f t="shared" si="266"/>
        <v>12</v>
      </c>
      <c r="O1904" t="str">
        <f t="shared" si="267"/>
        <v>Dec</v>
      </c>
      <c r="P1904" t="str">
        <f t="shared" si="268"/>
        <v>Q4</v>
      </c>
      <c r="Q1904" t="str">
        <f t="shared" si="269"/>
        <v>2022-12</v>
      </c>
    </row>
    <row r="1905" spans="1:17" x14ac:dyDescent="0.35">
      <c r="A1905" s="2">
        <v>44396</v>
      </c>
      <c r="B1905" t="s">
        <v>55</v>
      </c>
      <c r="C1905" t="s">
        <v>19</v>
      </c>
      <c r="D1905" t="s">
        <v>20</v>
      </c>
      <c r="E1905" s="3">
        <v>65244</v>
      </c>
      <c r="F1905" s="3">
        <v>70610</v>
      </c>
      <c r="G1905" t="s">
        <v>35</v>
      </c>
      <c r="H1905" s="3" t="s">
        <v>1938</v>
      </c>
      <c r="I1905" s="3">
        <f t="shared" si="261"/>
        <v>5366</v>
      </c>
      <c r="J1905" s="4">
        <f t="shared" si="262"/>
        <v>8.2245110661516768E-2</v>
      </c>
      <c r="K1905" s="5">
        <f t="shared" si="263"/>
        <v>1.0822451106615167</v>
      </c>
      <c r="L1905" s="4" t="str">
        <f t="shared" si="264"/>
        <v>Over Budget</v>
      </c>
      <c r="M1905">
        <f t="shared" si="265"/>
        <v>2021</v>
      </c>
      <c r="N1905">
        <f t="shared" si="266"/>
        <v>7</v>
      </c>
      <c r="O1905" t="str">
        <f t="shared" si="267"/>
        <v>Jul</v>
      </c>
      <c r="P1905" t="str">
        <f t="shared" si="268"/>
        <v>Q3</v>
      </c>
      <c r="Q1905" t="str">
        <f t="shared" si="269"/>
        <v>2021-07</v>
      </c>
    </row>
    <row r="1906" spans="1:17" x14ac:dyDescent="0.35">
      <c r="A1906" s="2">
        <v>45141</v>
      </c>
      <c r="B1906" t="s">
        <v>28</v>
      </c>
      <c r="C1906" t="s">
        <v>19</v>
      </c>
      <c r="D1906" t="s">
        <v>39</v>
      </c>
      <c r="E1906" s="3">
        <v>131696</v>
      </c>
      <c r="F1906" s="3">
        <v>68007</v>
      </c>
      <c r="G1906" t="s">
        <v>35</v>
      </c>
      <c r="H1906" s="3" t="s">
        <v>1939</v>
      </c>
      <c r="I1906" s="3">
        <f t="shared" si="261"/>
        <v>-63689</v>
      </c>
      <c r="J1906" s="4">
        <f t="shared" si="262"/>
        <v>-0.48360618393876809</v>
      </c>
      <c r="K1906" s="5">
        <f t="shared" si="263"/>
        <v>0.51639381606123191</v>
      </c>
      <c r="L1906" s="4" t="str">
        <f t="shared" si="264"/>
        <v>Under Budget</v>
      </c>
      <c r="M1906">
        <f t="shared" si="265"/>
        <v>2023</v>
      </c>
      <c r="N1906">
        <f t="shared" si="266"/>
        <v>8</v>
      </c>
      <c r="O1906" t="str">
        <f t="shared" si="267"/>
        <v>Aug</v>
      </c>
      <c r="P1906" t="str">
        <f t="shared" si="268"/>
        <v>Q3</v>
      </c>
      <c r="Q1906" t="str">
        <f t="shared" si="269"/>
        <v>2023-08</v>
      </c>
    </row>
    <row r="1907" spans="1:17" x14ac:dyDescent="0.35">
      <c r="A1907" s="2">
        <v>44275</v>
      </c>
      <c r="B1907" t="s">
        <v>18</v>
      </c>
      <c r="C1907" t="s">
        <v>23</v>
      </c>
      <c r="D1907" t="s">
        <v>39</v>
      </c>
      <c r="E1907" s="3">
        <v>50564</v>
      </c>
      <c r="F1907" s="3">
        <v>33525</v>
      </c>
      <c r="G1907" t="s">
        <v>21</v>
      </c>
      <c r="H1907" s="3" t="s">
        <v>1940</v>
      </c>
      <c r="I1907" s="3">
        <f t="shared" si="261"/>
        <v>-17039</v>
      </c>
      <c r="J1907" s="4">
        <f t="shared" si="262"/>
        <v>-0.33697887825330275</v>
      </c>
      <c r="K1907" s="5">
        <f t="shared" si="263"/>
        <v>0.66302112174669725</v>
      </c>
      <c r="L1907" s="4" t="str">
        <f t="shared" si="264"/>
        <v>Under Budget</v>
      </c>
      <c r="M1907">
        <f t="shared" si="265"/>
        <v>2021</v>
      </c>
      <c r="N1907">
        <f t="shared" si="266"/>
        <v>3</v>
      </c>
      <c r="O1907" t="str">
        <f t="shared" si="267"/>
        <v>Mar</v>
      </c>
      <c r="P1907" t="str">
        <f t="shared" si="268"/>
        <v>Q1</v>
      </c>
      <c r="Q1907" t="str">
        <f t="shared" si="269"/>
        <v>2021-03</v>
      </c>
    </row>
    <row r="1908" spans="1:17" x14ac:dyDescent="0.35">
      <c r="A1908" s="2">
        <v>45152</v>
      </c>
      <c r="B1908" t="s">
        <v>41</v>
      </c>
      <c r="C1908" t="s">
        <v>24</v>
      </c>
      <c r="D1908" t="s">
        <v>25</v>
      </c>
      <c r="E1908" s="3">
        <v>113963</v>
      </c>
      <c r="F1908" s="3">
        <v>150832</v>
      </c>
      <c r="G1908" t="s">
        <v>26</v>
      </c>
      <c r="H1908" s="3" t="s">
        <v>1941</v>
      </c>
      <c r="I1908" s="3">
        <f t="shared" si="261"/>
        <v>36869</v>
      </c>
      <c r="J1908" s="4">
        <f t="shared" si="262"/>
        <v>0.32351728192483525</v>
      </c>
      <c r="K1908" s="5">
        <f t="shared" si="263"/>
        <v>1.3235172819248353</v>
      </c>
      <c r="L1908" s="4" t="str">
        <f t="shared" si="264"/>
        <v>Over Budget</v>
      </c>
      <c r="M1908">
        <f t="shared" si="265"/>
        <v>2023</v>
      </c>
      <c r="N1908">
        <f t="shared" si="266"/>
        <v>8</v>
      </c>
      <c r="O1908" t="str">
        <f t="shared" si="267"/>
        <v>Aug</v>
      </c>
      <c r="P1908" t="str">
        <f t="shared" si="268"/>
        <v>Q3</v>
      </c>
      <c r="Q1908" t="str">
        <f t="shared" si="269"/>
        <v>2023-08</v>
      </c>
    </row>
    <row r="1909" spans="1:17" x14ac:dyDescent="0.35">
      <c r="A1909" s="2">
        <v>45052</v>
      </c>
      <c r="B1909" t="s">
        <v>23</v>
      </c>
      <c r="C1909" t="s">
        <v>43</v>
      </c>
      <c r="D1909" t="s">
        <v>58</v>
      </c>
      <c r="E1909" s="3">
        <v>131299</v>
      </c>
      <c r="F1909" s="3">
        <v>35297</v>
      </c>
      <c r="G1909" t="s">
        <v>21</v>
      </c>
      <c r="H1909" s="3" t="s">
        <v>1942</v>
      </c>
      <c r="I1909" s="3">
        <f t="shared" si="261"/>
        <v>-96002</v>
      </c>
      <c r="J1909" s="4">
        <f t="shared" si="262"/>
        <v>-0.73117083907722069</v>
      </c>
      <c r="K1909" s="5">
        <f t="shared" si="263"/>
        <v>0.26882916092277931</v>
      </c>
      <c r="L1909" s="4" t="str">
        <f t="shared" si="264"/>
        <v>Under Budget</v>
      </c>
      <c r="M1909">
        <f t="shared" si="265"/>
        <v>2023</v>
      </c>
      <c r="N1909">
        <f t="shared" si="266"/>
        <v>5</v>
      </c>
      <c r="O1909" t="str">
        <f t="shared" si="267"/>
        <v>May</v>
      </c>
      <c r="P1909" t="str">
        <f t="shared" si="268"/>
        <v>Q2</v>
      </c>
      <c r="Q1909" t="str">
        <f t="shared" si="269"/>
        <v>2023-05</v>
      </c>
    </row>
    <row r="1910" spans="1:17" x14ac:dyDescent="0.35">
      <c r="A1910" s="2">
        <v>44663</v>
      </c>
      <c r="B1910" t="s">
        <v>18</v>
      </c>
      <c r="C1910" t="s">
        <v>19</v>
      </c>
      <c r="D1910" t="s">
        <v>20</v>
      </c>
      <c r="E1910" s="3">
        <v>130972</v>
      </c>
      <c r="F1910" s="3">
        <v>95157</v>
      </c>
      <c r="G1910" t="s">
        <v>21</v>
      </c>
      <c r="H1910" s="3" t="s">
        <v>1943</v>
      </c>
      <c r="I1910" s="3">
        <f t="shared" si="261"/>
        <v>-35815</v>
      </c>
      <c r="J1910" s="4">
        <f t="shared" si="262"/>
        <v>-0.27345539504626942</v>
      </c>
      <c r="K1910" s="5">
        <f t="shared" si="263"/>
        <v>0.72654460495373052</v>
      </c>
      <c r="L1910" s="4" t="str">
        <f t="shared" si="264"/>
        <v>Under Budget</v>
      </c>
      <c r="M1910">
        <f t="shared" si="265"/>
        <v>2022</v>
      </c>
      <c r="N1910">
        <f t="shared" si="266"/>
        <v>4</v>
      </c>
      <c r="O1910" t="str">
        <f t="shared" si="267"/>
        <v>Apr</v>
      </c>
      <c r="P1910" t="str">
        <f t="shared" si="268"/>
        <v>Q2</v>
      </c>
      <c r="Q1910" t="str">
        <f t="shared" si="269"/>
        <v>2022-04</v>
      </c>
    </row>
    <row r="1911" spans="1:17" x14ac:dyDescent="0.35">
      <c r="A1911" s="2">
        <v>44777</v>
      </c>
      <c r="B1911" t="s">
        <v>23</v>
      </c>
      <c r="C1911" t="s">
        <v>24</v>
      </c>
      <c r="D1911" t="s">
        <v>58</v>
      </c>
      <c r="E1911" s="3">
        <v>72469</v>
      </c>
      <c r="F1911" s="3">
        <v>153644</v>
      </c>
      <c r="G1911" t="s">
        <v>35</v>
      </c>
      <c r="H1911" s="3" t="s">
        <v>1944</v>
      </c>
      <c r="I1911" s="3">
        <f t="shared" si="261"/>
        <v>81175</v>
      </c>
      <c r="J1911" s="4">
        <f t="shared" si="262"/>
        <v>1.12013412631608</v>
      </c>
      <c r="K1911" s="5">
        <f t="shared" si="263"/>
        <v>2.12013412631608</v>
      </c>
      <c r="L1911" s="4" t="str">
        <f t="shared" si="264"/>
        <v>Over Budget</v>
      </c>
      <c r="M1911">
        <f t="shared" si="265"/>
        <v>2022</v>
      </c>
      <c r="N1911">
        <f t="shared" si="266"/>
        <v>8</v>
      </c>
      <c r="O1911" t="str">
        <f t="shared" si="267"/>
        <v>Aug</v>
      </c>
      <c r="P1911" t="str">
        <f t="shared" si="268"/>
        <v>Q3</v>
      </c>
      <c r="Q1911" t="str">
        <f t="shared" si="269"/>
        <v>2022-08</v>
      </c>
    </row>
    <row r="1912" spans="1:17" x14ac:dyDescent="0.35">
      <c r="A1912" s="2">
        <v>45136</v>
      </c>
      <c r="B1912" t="s">
        <v>18</v>
      </c>
      <c r="C1912" t="s">
        <v>43</v>
      </c>
      <c r="D1912" t="s">
        <v>20</v>
      </c>
      <c r="E1912" s="3">
        <v>12716</v>
      </c>
      <c r="F1912" s="3">
        <v>117785</v>
      </c>
      <c r="G1912" t="s">
        <v>32</v>
      </c>
      <c r="H1912" s="3" t="s">
        <v>1945</v>
      </c>
      <c r="I1912" s="3">
        <f t="shared" si="261"/>
        <v>105069</v>
      </c>
      <c r="J1912" s="4">
        <f t="shared" si="262"/>
        <v>8.2627398553004081</v>
      </c>
      <c r="K1912" s="5">
        <f t="shared" si="263"/>
        <v>9.2627398553004081</v>
      </c>
      <c r="L1912" s="4" t="str">
        <f t="shared" si="264"/>
        <v>Over Budget</v>
      </c>
      <c r="M1912">
        <f t="shared" si="265"/>
        <v>2023</v>
      </c>
      <c r="N1912">
        <f t="shared" si="266"/>
        <v>7</v>
      </c>
      <c r="O1912" t="str">
        <f t="shared" si="267"/>
        <v>Jul</v>
      </c>
      <c r="P1912" t="str">
        <f t="shared" si="268"/>
        <v>Q3</v>
      </c>
      <c r="Q1912" t="str">
        <f t="shared" si="269"/>
        <v>2023-07</v>
      </c>
    </row>
    <row r="1913" spans="1:17" x14ac:dyDescent="0.35">
      <c r="A1913" s="2">
        <v>44645</v>
      </c>
      <c r="B1913" t="s">
        <v>28</v>
      </c>
      <c r="C1913" t="s">
        <v>29</v>
      </c>
      <c r="D1913" t="s">
        <v>20</v>
      </c>
      <c r="E1913" s="3">
        <v>37254</v>
      </c>
      <c r="F1913" s="3">
        <v>105403</v>
      </c>
      <c r="G1913" t="s">
        <v>32</v>
      </c>
      <c r="H1913" s="3" t="s">
        <v>1946</v>
      </c>
      <c r="I1913" s="3">
        <f t="shared" si="261"/>
        <v>68149</v>
      </c>
      <c r="J1913" s="4">
        <f t="shared" si="262"/>
        <v>1.8293069200622751</v>
      </c>
      <c r="K1913" s="5">
        <f t="shared" si="263"/>
        <v>2.8293069200622751</v>
      </c>
      <c r="L1913" s="4" t="str">
        <f t="shared" si="264"/>
        <v>Over Budget</v>
      </c>
      <c r="M1913">
        <f t="shared" si="265"/>
        <v>2022</v>
      </c>
      <c r="N1913">
        <f t="shared" si="266"/>
        <v>3</v>
      </c>
      <c r="O1913" t="str">
        <f t="shared" si="267"/>
        <v>Mar</v>
      </c>
      <c r="P1913" t="str">
        <f t="shared" si="268"/>
        <v>Q1</v>
      </c>
      <c r="Q1913" t="str">
        <f t="shared" si="269"/>
        <v>2022-03</v>
      </c>
    </row>
    <row r="1914" spans="1:17" x14ac:dyDescent="0.35">
      <c r="A1914" s="2">
        <v>44283</v>
      </c>
      <c r="B1914" t="s">
        <v>55</v>
      </c>
      <c r="C1914" t="s">
        <v>23</v>
      </c>
      <c r="D1914" t="s">
        <v>30</v>
      </c>
      <c r="E1914" s="3">
        <v>52632</v>
      </c>
      <c r="F1914" s="3">
        <v>127412</v>
      </c>
      <c r="G1914" t="s">
        <v>35</v>
      </c>
      <c r="H1914" s="3" t="s">
        <v>1947</v>
      </c>
      <c r="I1914" s="3">
        <f t="shared" si="261"/>
        <v>74780</v>
      </c>
      <c r="J1914" s="4">
        <f t="shared" si="262"/>
        <v>1.4208086335309318</v>
      </c>
      <c r="K1914" s="5">
        <f t="shared" si="263"/>
        <v>2.4208086335309318</v>
      </c>
      <c r="L1914" s="4" t="str">
        <f t="shared" si="264"/>
        <v>Over Budget</v>
      </c>
      <c r="M1914">
        <f t="shared" si="265"/>
        <v>2021</v>
      </c>
      <c r="N1914">
        <f t="shared" si="266"/>
        <v>3</v>
      </c>
      <c r="O1914" t="str">
        <f t="shared" si="267"/>
        <v>Mar</v>
      </c>
      <c r="P1914" t="str">
        <f t="shared" si="268"/>
        <v>Q1</v>
      </c>
      <c r="Q1914" t="str">
        <f t="shared" si="269"/>
        <v>2021-03</v>
      </c>
    </row>
    <row r="1915" spans="1:17" x14ac:dyDescent="0.35">
      <c r="A1915" s="2">
        <v>44297</v>
      </c>
      <c r="B1915" t="s">
        <v>18</v>
      </c>
      <c r="C1915" t="s">
        <v>34</v>
      </c>
      <c r="D1915" t="s">
        <v>25</v>
      </c>
      <c r="E1915" s="3">
        <v>113964</v>
      </c>
      <c r="F1915" s="3">
        <v>101446</v>
      </c>
      <c r="G1915" t="s">
        <v>32</v>
      </c>
      <c r="H1915" s="3" t="s">
        <v>1948</v>
      </c>
      <c r="I1915" s="3">
        <f t="shared" si="261"/>
        <v>-12518</v>
      </c>
      <c r="J1915" s="4">
        <f t="shared" si="262"/>
        <v>-0.10984170439788003</v>
      </c>
      <c r="K1915" s="5">
        <f t="shared" si="263"/>
        <v>0.89015829560212001</v>
      </c>
      <c r="L1915" s="4" t="str">
        <f t="shared" si="264"/>
        <v>Under Budget</v>
      </c>
      <c r="M1915">
        <f t="shared" si="265"/>
        <v>2021</v>
      </c>
      <c r="N1915">
        <f t="shared" si="266"/>
        <v>4</v>
      </c>
      <c r="O1915" t="str">
        <f t="shared" si="267"/>
        <v>Apr</v>
      </c>
      <c r="P1915" t="str">
        <f t="shared" si="268"/>
        <v>Q2</v>
      </c>
      <c r="Q1915" t="str">
        <f t="shared" si="269"/>
        <v>2021-04</v>
      </c>
    </row>
    <row r="1916" spans="1:17" x14ac:dyDescent="0.35">
      <c r="A1916" s="2">
        <v>45228</v>
      </c>
      <c r="B1916" t="s">
        <v>37</v>
      </c>
      <c r="C1916" t="s">
        <v>19</v>
      </c>
      <c r="D1916" t="s">
        <v>30</v>
      </c>
      <c r="E1916" s="3">
        <v>119623</v>
      </c>
      <c r="F1916" s="3">
        <v>56977</v>
      </c>
      <c r="G1916" t="s">
        <v>35</v>
      </c>
      <c r="H1916" s="3" t="s">
        <v>1949</v>
      </c>
      <c r="I1916" s="3">
        <f t="shared" si="261"/>
        <v>-62646</v>
      </c>
      <c r="J1916" s="4">
        <f t="shared" si="262"/>
        <v>-0.5236952759920751</v>
      </c>
      <c r="K1916" s="5">
        <f t="shared" si="263"/>
        <v>0.4763047240079249</v>
      </c>
      <c r="L1916" s="4" t="str">
        <f t="shared" si="264"/>
        <v>Under Budget</v>
      </c>
      <c r="M1916">
        <f t="shared" si="265"/>
        <v>2023</v>
      </c>
      <c r="N1916">
        <f t="shared" si="266"/>
        <v>10</v>
      </c>
      <c r="O1916" t="str">
        <f t="shared" si="267"/>
        <v>Oct</v>
      </c>
      <c r="P1916" t="str">
        <f t="shared" si="268"/>
        <v>Q4</v>
      </c>
      <c r="Q1916" t="str">
        <f t="shared" si="269"/>
        <v>2023-10</v>
      </c>
    </row>
    <row r="1917" spans="1:17" x14ac:dyDescent="0.35">
      <c r="A1917" s="2">
        <v>45041</v>
      </c>
      <c r="B1917" t="s">
        <v>28</v>
      </c>
      <c r="C1917" t="s">
        <v>19</v>
      </c>
      <c r="D1917" t="s">
        <v>58</v>
      </c>
      <c r="E1917" s="3">
        <v>31277</v>
      </c>
      <c r="F1917" s="3">
        <v>169961</v>
      </c>
      <c r="G1917" t="s">
        <v>21</v>
      </c>
      <c r="H1917" s="3" t="s">
        <v>1950</v>
      </c>
      <c r="I1917" s="3">
        <f t="shared" si="261"/>
        <v>138684</v>
      </c>
      <c r="J1917" s="4">
        <f t="shared" si="262"/>
        <v>4.434056974773795</v>
      </c>
      <c r="K1917" s="5">
        <f t="shared" si="263"/>
        <v>5.434056974773795</v>
      </c>
      <c r="L1917" s="4" t="str">
        <f t="shared" si="264"/>
        <v>Over Budget</v>
      </c>
      <c r="M1917">
        <f t="shared" si="265"/>
        <v>2023</v>
      </c>
      <c r="N1917">
        <f t="shared" si="266"/>
        <v>4</v>
      </c>
      <c r="O1917" t="str">
        <f t="shared" si="267"/>
        <v>Apr</v>
      </c>
      <c r="P1917" t="str">
        <f t="shared" si="268"/>
        <v>Q2</v>
      </c>
      <c r="Q1917" t="str">
        <f t="shared" si="269"/>
        <v>2023-04</v>
      </c>
    </row>
    <row r="1918" spans="1:17" x14ac:dyDescent="0.35">
      <c r="A1918" s="2">
        <v>44283</v>
      </c>
      <c r="B1918" t="s">
        <v>37</v>
      </c>
      <c r="C1918" t="s">
        <v>43</v>
      </c>
      <c r="D1918" t="s">
        <v>58</v>
      </c>
      <c r="E1918" s="3">
        <v>136833</v>
      </c>
      <c r="F1918" s="3">
        <v>129223</v>
      </c>
      <c r="G1918" t="s">
        <v>35</v>
      </c>
      <c r="H1918" s="3" t="s">
        <v>1951</v>
      </c>
      <c r="I1918" s="3">
        <f t="shared" si="261"/>
        <v>-7610</v>
      </c>
      <c r="J1918" s="4">
        <f t="shared" si="262"/>
        <v>-5.5615239013980543E-2</v>
      </c>
      <c r="K1918" s="5">
        <f t="shared" si="263"/>
        <v>0.94438476098601942</v>
      </c>
      <c r="L1918" s="4" t="str">
        <f t="shared" si="264"/>
        <v>Under Budget</v>
      </c>
      <c r="M1918">
        <f t="shared" si="265"/>
        <v>2021</v>
      </c>
      <c r="N1918">
        <f t="shared" si="266"/>
        <v>3</v>
      </c>
      <c r="O1918" t="str">
        <f t="shared" si="267"/>
        <v>Mar</v>
      </c>
      <c r="P1918" t="str">
        <f t="shared" si="268"/>
        <v>Q1</v>
      </c>
      <c r="Q1918" t="str">
        <f t="shared" si="269"/>
        <v>2021-03</v>
      </c>
    </row>
    <row r="1919" spans="1:17" x14ac:dyDescent="0.35">
      <c r="A1919" s="2">
        <v>44239</v>
      </c>
      <c r="B1919" t="s">
        <v>28</v>
      </c>
      <c r="C1919" t="s">
        <v>34</v>
      </c>
      <c r="D1919" t="s">
        <v>39</v>
      </c>
      <c r="E1919" s="3">
        <v>27503</v>
      </c>
      <c r="F1919" s="3">
        <v>158773</v>
      </c>
      <c r="G1919" t="s">
        <v>26</v>
      </c>
      <c r="H1919" s="3" t="s">
        <v>1952</v>
      </c>
      <c r="I1919" s="3">
        <f t="shared" si="261"/>
        <v>131270</v>
      </c>
      <c r="J1919" s="4">
        <f t="shared" si="262"/>
        <v>4.772933861760535</v>
      </c>
      <c r="K1919" s="5">
        <f t="shared" si="263"/>
        <v>5.772933861760535</v>
      </c>
      <c r="L1919" s="4" t="str">
        <f t="shared" si="264"/>
        <v>Over Budget</v>
      </c>
      <c r="M1919">
        <f t="shared" si="265"/>
        <v>2021</v>
      </c>
      <c r="N1919">
        <f t="shared" si="266"/>
        <v>2</v>
      </c>
      <c r="O1919" t="str">
        <f t="shared" si="267"/>
        <v>Feb</v>
      </c>
      <c r="P1919" t="str">
        <f t="shared" si="268"/>
        <v>Q1</v>
      </c>
      <c r="Q1919" t="str">
        <f t="shared" si="269"/>
        <v>2021-02</v>
      </c>
    </row>
    <row r="1920" spans="1:17" x14ac:dyDescent="0.35">
      <c r="A1920" s="2">
        <v>44604</v>
      </c>
      <c r="B1920" t="s">
        <v>37</v>
      </c>
      <c r="C1920" t="s">
        <v>29</v>
      </c>
      <c r="D1920" t="s">
        <v>30</v>
      </c>
      <c r="E1920" s="3">
        <v>110566</v>
      </c>
      <c r="F1920" s="3">
        <v>28428</v>
      </c>
      <c r="G1920" t="s">
        <v>26</v>
      </c>
      <c r="H1920" s="3" t="s">
        <v>1953</v>
      </c>
      <c r="I1920" s="3">
        <f t="shared" si="261"/>
        <v>-82138</v>
      </c>
      <c r="J1920" s="4">
        <f t="shared" si="262"/>
        <v>-0.74288660166778209</v>
      </c>
      <c r="K1920" s="5">
        <f t="shared" si="263"/>
        <v>0.25711339833221786</v>
      </c>
      <c r="L1920" s="4" t="str">
        <f t="shared" si="264"/>
        <v>Under Budget</v>
      </c>
      <c r="M1920">
        <f t="shared" si="265"/>
        <v>2022</v>
      </c>
      <c r="N1920">
        <f t="shared" si="266"/>
        <v>2</v>
      </c>
      <c r="O1920" t="str">
        <f t="shared" si="267"/>
        <v>Feb</v>
      </c>
      <c r="P1920" t="str">
        <f t="shared" si="268"/>
        <v>Q1</v>
      </c>
      <c r="Q1920" t="str">
        <f t="shared" si="269"/>
        <v>2022-02</v>
      </c>
    </row>
    <row r="1921" spans="1:17" x14ac:dyDescent="0.35">
      <c r="A1921" s="2">
        <v>44860</v>
      </c>
      <c r="B1921" t="s">
        <v>37</v>
      </c>
      <c r="C1921" t="s">
        <v>24</v>
      </c>
      <c r="D1921" t="s">
        <v>30</v>
      </c>
      <c r="E1921" s="3">
        <v>96921</v>
      </c>
      <c r="F1921" s="3">
        <v>92141</v>
      </c>
      <c r="G1921" t="s">
        <v>26</v>
      </c>
      <c r="H1921" s="3" t="s">
        <v>1954</v>
      </c>
      <c r="I1921" s="3">
        <f t="shared" si="261"/>
        <v>-4780</v>
      </c>
      <c r="J1921" s="4">
        <f t="shared" si="262"/>
        <v>-4.9318517142827666E-2</v>
      </c>
      <c r="K1921" s="5">
        <f t="shared" si="263"/>
        <v>0.95068148285717236</v>
      </c>
      <c r="L1921" s="4" t="str">
        <f t="shared" si="264"/>
        <v>Under Budget</v>
      </c>
      <c r="M1921">
        <f t="shared" si="265"/>
        <v>2022</v>
      </c>
      <c r="N1921">
        <f t="shared" si="266"/>
        <v>10</v>
      </c>
      <c r="O1921" t="str">
        <f t="shared" si="267"/>
        <v>Oct</v>
      </c>
      <c r="P1921" t="str">
        <f t="shared" si="268"/>
        <v>Q4</v>
      </c>
      <c r="Q1921" t="str">
        <f t="shared" si="269"/>
        <v>2022-10</v>
      </c>
    </row>
    <row r="1922" spans="1:17" x14ac:dyDescent="0.35">
      <c r="A1922" s="2">
        <v>45237</v>
      </c>
      <c r="B1922" t="s">
        <v>23</v>
      </c>
      <c r="C1922" t="s">
        <v>23</v>
      </c>
      <c r="D1922" t="s">
        <v>30</v>
      </c>
      <c r="E1922" s="3">
        <v>86180</v>
      </c>
      <c r="F1922" s="3">
        <v>24244</v>
      </c>
      <c r="G1922" t="s">
        <v>21</v>
      </c>
      <c r="H1922" s="3" t="s">
        <v>1955</v>
      </c>
      <c r="I1922" s="3">
        <f t="shared" si="261"/>
        <v>-61936</v>
      </c>
      <c r="J1922" s="4">
        <f t="shared" si="262"/>
        <v>-0.71868182873056397</v>
      </c>
      <c r="K1922" s="5">
        <f t="shared" si="263"/>
        <v>0.28131817126943609</v>
      </c>
      <c r="L1922" s="4" t="str">
        <f t="shared" si="264"/>
        <v>Under Budget</v>
      </c>
      <c r="M1922">
        <f t="shared" si="265"/>
        <v>2023</v>
      </c>
      <c r="N1922">
        <f t="shared" si="266"/>
        <v>11</v>
      </c>
      <c r="O1922" t="str">
        <f t="shared" si="267"/>
        <v>Nov</v>
      </c>
      <c r="P1922" t="str">
        <f t="shared" si="268"/>
        <v>Q4</v>
      </c>
      <c r="Q1922" t="str">
        <f t="shared" si="269"/>
        <v>2023-11</v>
      </c>
    </row>
    <row r="1923" spans="1:17" x14ac:dyDescent="0.35">
      <c r="A1923" s="2">
        <v>44344</v>
      </c>
      <c r="B1923" t="s">
        <v>18</v>
      </c>
      <c r="C1923" t="s">
        <v>24</v>
      </c>
      <c r="D1923" t="s">
        <v>39</v>
      </c>
      <c r="E1923" s="3">
        <v>119264</v>
      </c>
      <c r="F1923" s="3">
        <v>37264</v>
      </c>
      <c r="G1923" t="s">
        <v>32</v>
      </c>
      <c r="H1923" s="3" t="s">
        <v>1956</v>
      </c>
      <c r="I1923" s="3">
        <f t="shared" si="261"/>
        <v>-82000</v>
      </c>
      <c r="J1923" s="4">
        <f t="shared" si="262"/>
        <v>-0.68755030855916288</v>
      </c>
      <c r="K1923" s="5">
        <f t="shared" si="263"/>
        <v>0.31244969144083712</v>
      </c>
      <c r="L1923" s="4" t="str">
        <f t="shared" si="264"/>
        <v>Under Budget</v>
      </c>
      <c r="M1923">
        <f t="shared" si="265"/>
        <v>2021</v>
      </c>
      <c r="N1923">
        <f t="shared" si="266"/>
        <v>5</v>
      </c>
      <c r="O1923" t="str">
        <f t="shared" si="267"/>
        <v>May</v>
      </c>
      <c r="P1923" t="str">
        <f t="shared" si="268"/>
        <v>Q2</v>
      </c>
      <c r="Q1923" t="str">
        <f t="shared" si="269"/>
        <v>2021-05</v>
      </c>
    </row>
    <row r="1924" spans="1:17" x14ac:dyDescent="0.35">
      <c r="A1924" s="2">
        <v>44473</v>
      </c>
      <c r="B1924" t="s">
        <v>18</v>
      </c>
      <c r="C1924" t="s">
        <v>43</v>
      </c>
      <c r="D1924" t="s">
        <v>30</v>
      </c>
      <c r="E1924" s="3">
        <v>42864</v>
      </c>
      <c r="F1924" s="3">
        <v>45035</v>
      </c>
      <c r="G1924" t="s">
        <v>21</v>
      </c>
      <c r="H1924" s="3" t="s">
        <v>1957</v>
      </c>
      <c r="I1924" s="3">
        <f t="shared" si="261"/>
        <v>2171</v>
      </c>
      <c r="J1924" s="4">
        <f t="shared" si="262"/>
        <v>5.0648562896603209E-2</v>
      </c>
      <c r="K1924" s="5">
        <f t="shared" si="263"/>
        <v>1.0506485628966031</v>
      </c>
      <c r="L1924" s="4" t="str">
        <f t="shared" si="264"/>
        <v>Over Budget</v>
      </c>
      <c r="M1924">
        <f t="shared" si="265"/>
        <v>2021</v>
      </c>
      <c r="N1924">
        <f t="shared" si="266"/>
        <v>10</v>
      </c>
      <c r="O1924" t="str">
        <f t="shared" si="267"/>
        <v>Oct</v>
      </c>
      <c r="P1924" t="str">
        <f t="shared" si="268"/>
        <v>Q4</v>
      </c>
      <c r="Q1924" t="str">
        <f t="shared" si="269"/>
        <v>2021-10</v>
      </c>
    </row>
    <row r="1925" spans="1:17" x14ac:dyDescent="0.35">
      <c r="A1925" s="2">
        <v>44428</v>
      </c>
      <c r="B1925" t="s">
        <v>28</v>
      </c>
      <c r="C1925" t="s">
        <v>19</v>
      </c>
      <c r="D1925" t="s">
        <v>30</v>
      </c>
      <c r="E1925" s="3">
        <v>149850</v>
      </c>
      <c r="F1925" s="3">
        <v>29102</v>
      </c>
      <c r="G1925" t="s">
        <v>32</v>
      </c>
      <c r="H1925" s="3" t="s">
        <v>1958</v>
      </c>
      <c r="I1925" s="3">
        <f t="shared" ref="I1925:I1988" si="270">F1925-E1925</f>
        <v>-120748</v>
      </c>
      <c r="J1925" s="4">
        <f t="shared" ref="J1925:J1988" si="271">IFERROR(I1925/E1925,0)</f>
        <v>-0.80579245912579245</v>
      </c>
      <c r="K1925" s="5">
        <f t="shared" ref="K1925:K1988" si="272">IFERROR(F1925/E1925,0)</f>
        <v>0.19420754087420755</v>
      </c>
      <c r="L1925" s="4" t="str">
        <f t="shared" ref="L1925:L1988" si="273">IF(I1925&gt;0,"Over Budget",IF(I1925&lt;0,"Under Budget","On Budget"))</f>
        <v>Under Budget</v>
      </c>
      <c r="M1925">
        <f t="shared" ref="M1925:M1988" si="274">YEAR(A1925)</f>
        <v>2021</v>
      </c>
      <c r="N1925">
        <f t="shared" ref="N1925:N1988" si="275">MONTH(A1925)</f>
        <v>8</v>
      </c>
      <c r="O1925" t="str">
        <f t="shared" ref="O1925:O1988" si="276">TEXT(A1925,"mmm")</f>
        <v>Aug</v>
      </c>
      <c r="P1925" t="str">
        <f t="shared" ref="P1925:P1988" si="277">"Q"&amp;ROUNDUP(MONTH(A1925)/3,0)</f>
        <v>Q3</v>
      </c>
      <c r="Q1925" t="str">
        <f t="shared" ref="Q1925:Q1988" si="278">TEXT(A1925,"yyyy-mm")</f>
        <v>2021-08</v>
      </c>
    </row>
    <row r="1926" spans="1:17" x14ac:dyDescent="0.35">
      <c r="A1926" s="2">
        <v>44562</v>
      </c>
      <c r="B1926" t="s">
        <v>55</v>
      </c>
      <c r="C1926" t="s">
        <v>29</v>
      </c>
      <c r="D1926" t="s">
        <v>30</v>
      </c>
      <c r="E1926" s="3">
        <v>106923</v>
      </c>
      <c r="F1926" s="3">
        <v>94734</v>
      </c>
      <c r="G1926" t="s">
        <v>21</v>
      </c>
      <c r="H1926" s="3" t="s">
        <v>1959</v>
      </c>
      <c r="I1926" s="3">
        <f t="shared" si="270"/>
        <v>-12189</v>
      </c>
      <c r="J1926" s="4">
        <f t="shared" si="271"/>
        <v>-0.11399792373951348</v>
      </c>
      <c r="K1926" s="5">
        <f t="shared" si="272"/>
        <v>0.88600207626048655</v>
      </c>
      <c r="L1926" s="4" t="str">
        <f t="shared" si="273"/>
        <v>Under Budget</v>
      </c>
      <c r="M1926">
        <f t="shared" si="274"/>
        <v>2022</v>
      </c>
      <c r="N1926">
        <f t="shared" si="275"/>
        <v>1</v>
      </c>
      <c r="O1926" t="str">
        <f t="shared" si="276"/>
        <v>Jan</v>
      </c>
      <c r="P1926" t="str">
        <f t="shared" si="277"/>
        <v>Q1</v>
      </c>
      <c r="Q1926" t="str">
        <f t="shared" si="278"/>
        <v>2022-01</v>
      </c>
    </row>
    <row r="1927" spans="1:17" x14ac:dyDescent="0.35">
      <c r="A1927" s="2">
        <v>44632</v>
      </c>
      <c r="B1927" t="s">
        <v>23</v>
      </c>
      <c r="C1927" t="s">
        <v>19</v>
      </c>
      <c r="D1927" t="s">
        <v>30</v>
      </c>
      <c r="E1927" s="3">
        <v>55596</v>
      </c>
      <c r="F1927" s="3">
        <v>166033</v>
      </c>
      <c r="G1927" t="s">
        <v>21</v>
      </c>
      <c r="H1927" s="3" t="s">
        <v>1960</v>
      </c>
      <c r="I1927" s="3">
        <f t="shared" si="270"/>
        <v>110437</v>
      </c>
      <c r="J1927" s="4">
        <f t="shared" si="271"/>
        <v>1.9864198863227571</v>
      </c>
      <c r="K1927" s="5">
        <f t="shared" si="272"/>
        <v>2.9864198863227571</v>
      </c>
      <c r="L1927" s="4" t="str">
        <f t="shared" si="273"/>
        <v>Over Budget</v>
      </c>
      <c r="M1927">
        <f t="shared" si="274"/>
        <v>2022</v>
      </c>
      <c r="N1927">
        <f t="shared" si="275"/>
        <v>3</v>
      </c>
      <c r="O1927" t="str">
        <f t="shared" si="276"/>
        <v>Mar</v>
      </c>
      <c r="P1927" t="str">
        <f t="shared" si="277"/>
        <v>Q1</v>
      </c>
      <c r="Q1927" t="str">
        <f t="shared" si="278"/>
        <v>2022-03</v>
      </c>
    </row>
    <row r="1928" spans="1:17" x14ac:dyDescent="0.35">
      <c r="A1928" s="2">
        <v>44595</v>
      </c>
      <c r="B1928" t="s">
        <v>18</v>
      </c>
      <c r="C1928" t="s">
        <v>24</v>
      </c>
      <c r="D1928" t="s">
        <v>58</v>
      </c>
      <c r="E1928" s="3">
        <v>139739</v>
      </c>
      <c r="F1928" s="3">
        <v>15237</v>
      </c>
      <c r="G1928" t="s">
        <v>26</v>
      </c>
      <c r="H1928" s="3" t="s">
        <v>1961</v>
      </c>
      <c r="I1928" s="3">
        <f t="shared" si="270"/>
        <v>-124502</v>
      </c>
      <c r="J1928" s="4">
        <f t="shared" si="271"/>
        <v>-0.89096100587523885</v>
      </c>
      <c r="K1928" s="5">
        <f t="shared" si="272"/>
        <v>0.10903899412476116</v>
      </c>
      <c r="L1928" s="4" t="str">
        <f t="shared" si="273"/>
        <v>Under Budget</v>
      </c>
      <c r="M1928">
        <f t="shared" si="274"/>
        <v>2022</v>
      </c>
      <c r="N1928">
        <f t="shared" si="275"/>
        <v>2</v>
      </c>
      <c r="O1928" t="str">
        <f t="shared" si="276"/>
        <v>Feb</v>
      </c>
      <c r="P1928" t="str">
        <f t="shared" si="277"/>
        <v>Q1</v>
      </c>
      <c r="Q1928" t="str">
        <f t="shared" si="278"/>
        <v>2022-02</v>
      </c>
    </row>
    <row r="1929" spans="1:17" x14ac:dyDescent="0.35">
      <c r="A1929" s="2">
        <v>44695</v>
      </c>
      <c r="B1929" t="s">
        <v>18</v>
      </c>
      <c r="C1929" t="s">
        <v>29</v>
      </c>
      <c r="D1929" t="s">
        <v>25</v>
      </c>
      <c r="E1929" s="3">
        <v>29733</v>
      </c>
      <c r="F1929" s="3">
        <v>10984</v>
      </c>
      <c r="G1929" t="s">
        <v>21</v>
      </c>
      <c r="H1929" s="3" t="s">
        <v>1962</v>
      </c>
      <c r="I1929" s="3">
        <f t="shared" si="270"/>
        <v>-18749</v>
      </c>
      <c r="J1929" s="4">
        <f t="shared" si="271"/>
        <v>-0.6305788181481855</v>
      </c>
      <c r="K1929" s="5">
        <f t="shared" si="272"/>
        <v>0.3694211818518145</v>
      </c>
      <c r="L1929" s="4" t="str">
        <f t="shared" si="273"/>
        <v>Under Budget</v>
      </c>
      <c r="M1929">
        <f t="shared" si="274"/>
        <v>2022</v>
      </c>
      <c r="N1929">
        <f t="shared" si="275"/>
        <v>5</v>
      </c>
      <c r="O1929" t="str">
        <f t="shared" si="276"/>
        <v>May</v>
      </c>
      <c r="P1929" t="str">
        <f t="shared" si="277"/>
        <v>Q2</v>
      </c>
      <c r="Q1929" t="str">
        <f t="shared" si="278"/>
        <v>2022-05</v>
      </c>
    </row>
    <row r="1930" spans="1:17" x14ac:dyDescent="0.35">
      <c r="A1930" s="2">
        <v>44736</v>
      </c>
      <c r="B1930" t="s">
        <v>23</v>
      </c>
      <c r="C1930" t="s">
        <v>23</v>
      </c>
      <c r="D1930" t="s">
        <v>58</v>
      </c>
      <c r="E1930" s="3">
        <v>119082</v>
      </c>
      <c r="F1930" s="3">
        <v>27640</v>
      </c>
      <c r="G1930" t="s">
        <v>26</v>
      </c>
      <c r="H1930" s="3" t="s">
        <v>1963</v>
      </c>
      <c r="I1930" s="3">
        <f t="shared" si="270"/>
        <v>-91442</v>
      </c>
      <c r="J1930" s="4">
        <f t="shared" si="271"/>
        <v>-0.76789103306964945</v>
      </c>
      <c r="K1930" s="5">
        <f t="shared" si="272"/>
        <v>0.23210896693035052</v>
      </c>
      <c r="L1930" s="4" t="str">
        <f t="shared" si="273"/>
        <v>Under Budget</v>
      </c>
      <c r="M1930">
        <f t="shared" si="274"/>
        <v>2022</v>
      </c>
      <c r="N1930">
        <f t="shared" si="275"/>
        <v>6</v>
      </c>
      <c r="O1930" t="str">
        <f t="shared" si="276"/>
        <v>Jun</v>
      </c>
      <c r="P1930" t="str">
        <f t="shared" si="277"/>
        <v>Q2</v>
      </c>
      <c r="Q1930" t="str">
        <f t="shared" si="278"/>
        <v>2022-06</v>
      </c>
    </row>
    <row r="1931" spans="1:17" x14ac:dyDescent="0.35">
      <c r="A1931" s="2">
        <v>44759</v>
      </c>
      <c r="B1931" t="s">
        <v>41</v>
      </c>
      <c r="C1931" t="s">
        <v>43</v>
      </c>
      <c r="D1931" t="s">
        <v>30</v>
      </c>
      <c r="E1931" s="3">
        <v>22372</v>
      </c>
      <c r="F1931" s="3">
        <v>165084</v>
      </c>
      <c r="G1931" t="s">
        <v>21</v>
      </c>
      <c r="H1931" s="3" t="s">
        <v>1964</v>
      </c>
      <c r="I1931" s="3">
        <f t="shared" si="270"/>
        <v>142712</v>
      </c>
      <c r="J1931" s="4">
        <f t="shared" si="271"/>
        <v>6.3790452351153224</v>
      </c>
      <c r="K1931" s="5">
        <f t="shared" si="272"/>
        <v>7.3790452351153224</v>
      </c>
      <c r="L1931" s="4" t="str">
        <f t="shared" si="273"/>
        <v>Over Budget</v>
      </c>
      <c r="M1931">
        <f t="shared" si="274"/>
        <v>2022</v>
      </c>
      <c r="N1931">
        <f t="shared" si="275"/>
        <v>7</v>
      </c>
      <c r="O1931" t="str">
        <f t="shared" si="276"/>
        <v>Jul</v>
      </c>
      <c r="P1931" t="str">
        <f t="shared" si="277"/>
        <v>Q3</v>
      </c>
      <c r="Q1931" t="str">
        <f t="shared" si="278"/>
        <v>2022-07</v>
      </c>
    </row>
    <row r="1932" spans="1:17" x14ac:dyDescent="0.35">
      <c r="A1932" s="2">
        <v>44638</v>
      </c>
      <c r="B1932" t="s">
        <v>23</v>
      </c>
      <c r="C1932" t="s">
        <v>23</v>
      </c>
      <c r="D1932" t="s">
        <v>20</v>
      </c>
      <c r="E1932" s="3">
        <v>121950</v>
      </c>
      <c r="F1932" s="3">
        <v>15179</v>
      </c>
      <c r="G1932" t="s">
        <v>35</v>
      </c>
      <c r="H1932" s="3" t="s">
        <v>1965</v>
      </c>
      <c r="I1932" s="3">
        <f t="shared" si="270"/>
        <v>-106771</v>
      </c>
      <c r="J1932" s="4">
        <f t="shared" si="271"/>
        <v>-0.87553095530955305</v>
      </c>
      <c r="K1932" s="5">
        <f t="shared" si="272"/>
        <v>0.12446904469044691</v>
      </c>
      <c r="L1932" s="4" t="str">
        <f t="shared" si="273"/>
        <v>Under Budget</v>
      </c>
      <c r="M1932">
        <f t="shared" si="274"/>
        <v>2022</v>
      </c>
      <c r="N1932">
        <f t="shared" si="275"/>
        <v>3</v>
      </c>
      <c r="O1932" t="str">
        <f t="shared" si="276"/>
        <v>Mar</v>
      </c>
      <c r="P1932" t="str">
        <f t="shared" si="277"/>
        <v>Q1</v>
      </c>
      <c r="Q1932" t="str">
        <f t="shared" si="278"/>
        <v>2022-03</v>
      </c>
    </row>
    <row r="1933" spans="1:17" x14ac:dyDescent="0.35">
      <c r="A1933" s="2">
        <v>44969</v>
      </c>
      <c r="B1933" t="s">
        <v>18</v>
      </c>
      <c r="C1933" t="s">
        <v>43</v>
      </c>
      <c r="D1933" t="s">
        <v>20</v>
      </c>
      <c r="E1933" s="3">
        <v>45256</v>
      </c>
      <c r="F1933" s="3">
        <v>58584</v>
      </c>
      <c r="G1933" t="s">
        <v>26</v>
      </c>
      <c r="H1933" s="3" t="s">
        <v>1966</v>
      </c>
      <c r="I1933" s="3">
        <f t="shared" si="270"/>
        <v>13328</v>
      </c>
      <c r="J1933" s="4">
        <f t="shared" si="271"/>
        <v>0.29450238642389959</v>
      </c>
      <c r="K1933" s="5">
        <f t="shared" si="272"/>
        <v>1.2945023864238996</v>
      </c>
      <c r="L1933" s="4" t="str">
        <f t="shared" si="273"/>
        <v>Over Budget</v>
      </c>
      <c r="M1933">
        <f t="shared" si="274"/>
        <v>2023</v>
      </c>
      <c r="N1933">
        <f t="shared" si="275"/>
        <v>2</v>
      </c>
      <c r="O1933" t="str">
        <f t="shared" si="276"/>
        <v>Feb</v>
      </c>
      <c r="P1933" t="str">
        <f t="shared" si="277"/>
        <v>Q1</v>
      </c>
      <c r="Q1933" t="str">
        <f t="shared" si="278"/>
        <v>2023-02</v>
      </c>
    </row>
    <row r="1934" spans="1:17" x14ac:dyDescent="0.35">
      <c r="A1934" s="2">
        <v>44546</v>
      </c>
      <c r="B1934" t="s">
        <v>55</v>
      </c>
      <c r="C1934" t="s">
        <v>23</v>
      </c>
      <c r="D1934" t="s">
        <v>39</v>
      </c>
      <c r="E1934" s="3">
        <v>83353</v>
      </c>
      <c r="F1934" s="3">
        <v>50734</v>
      </c>
      <c r="G1934" t="s">
        <v>35</v>
      </c>
      <c r="H1934" s="3" t="s">
        <v>1967</v>
      </c>
      <c r="I1934" s="3">
        <f t="shared" si="270"/>
        <v>-32619</v>
      </c>
      <c r="J1934" s="4">
        <f t="shared" si="271"/>
        <v>-0.39133564478783006</v>
      </c>
      <c r="K1934" s="5">
        <f t="shared" si="272"/>
        <v>0.60866435521216988</v>
      </c>
      <c r="L1934" s="4" t="str">
        <f t="shared" si="273"/>
        <v>Under Budget</v>
      </c>
      <c r="M1934">
        <f t="shared" si="274"/>
        <v>2021</v>
      </c>
      <c r="N1934">
        <f t="shared" si="275"/>
        <v>12</v>
      </c>
      <c r="O1934" t="str">
        <f t="shared" si="276"/>
        <v>Dec</v>
      </c>
      <c r="P1934" t="str">
        <f t="shared" si="277"/>
        <v>Q4</v>
      </c>
      <c r="Q1934" t="str">
        <f t="shared" si="278"/>
        <v>2021-12</v>
      </c>
    </row>
    <row r="1935" spans="1:17" x14ac:dyDescent="0.35">
      <c r="A1935" s="2">
        <v>44716</v>
      </c>
      <c r="B1935" t="s">
        <v>41</v>
      </c>
      <c r="C1935" t="s">
        <v>24</v>
      </c>
      <c r="D1935" t="s">
        <v>58</v>
      </c>
      <c r="E1935" s="3">
        <v>94757</v>
      </c>
      <c r="F1935" s="3">
        <v>106721</v>
      </c>
      <c r="G1935" t="s">
        <v>21</v>
      </c>
      <c r="H1935" s="3" t="s">
        <v>1968</v>
      </c>
      <c r="I1935" s="3">
        <f t="shared" si="270"/>
        <v>11964</v>
      </c>
      <c r="J1935" s="4">
        <f t="shared" si="271"/>
        <v>0.12625980138670495</v>
      </c>
      <c r="K1935" s="5">
        <f t="shared" si="272"/>
        <v>1.1262598013867049</v>
      </c>
      <c r="L1935" s="4" t="str">
        <f t="shared" si="273"/>
        <v>Over Budget</v>
      </c>
      <c r="M1935">
        <f t="shared" si="274"/>
        <v>2022</v>
      </c>
      <c r="N1935">
        <f t="shared" si="275"/>
        <v>6</v>
      </c>
      <c r="O1935" t="str">
        <f t="shared" si="276"/>
        <v>Jun</v>
      </c>
      <c r="P1935" t="str">
        <f t="shared" si="277"/>
        <v>Q2</v>
      </c>
      <c r="Q1935" t="str">
        <f t="shared" si="278"/>
        <v>2022-06</v>
      </c>
    </row>
    <row r="1936" spans="1:17" x14ac:dyDescent="0.35">
      <c r="A1936" s="2">
        <v>44334</v>
      </c>
      <c r="B1936" t="s">
        <v>37</v>
      </c>
      <c r="C1936" t="s">
        <v>34</v>
      </c>
      <c r="D1936" t="s">
        <v>39</v>
      </c>
      <c r="E1936" s="3">
        <v>124687</v>
      </c>
      <c r="F1936" s="3">
        <v>96394</v>
      </c>
      <c r="G1936" t="s">
        <v>21</v>
      </c>
      <c r="H1936" s="3" t="s">
        <v>1969</v>
      </c>
      <c r="I1936" s="3">
        <f t="shared" si="270"/>
        <v>-28293</v>
      </c>
      <c r="J1936" s="4">
        <f t="shared" si="271"/>
        <v>-0.22691218811905009</v>
      </c>
      <c r="K1936" s="5">
        <f t="shared" si="272"/>
        <v>0.77308781188094988</v>
      </c>
      <c r="L1936" s="4" t="str">
        <f t="shared" si="273"/>
        <v>Under Budget</v>
      </c>
      <c r="M1936">
        <f t="shared" si="274"/>
        <v>2021</v>
      </c>
      <c r="N1936">
        <f t="shared" si="275"/>
        <v>5</v>
      </c>
      <c r="O1936" t="str">
        <f t="shared" si="276"/>
        <v>May</v>
      </c>
      <c r="P1936" t="str">
        <f t="shared" si="277"/>
        <v>Q2</v>
      </c>
      <c r="Q1936" t="str">
        <f t="shared" si="278"/>
        <v>2021-05</v>
      </c>
    </row>
    <row r="1937" spans="1:17" x14ac:dyDescent="0.35">
      <c r="A1937" s="2">
        <v>45188</v>
      </c>
      <c r="B1937" t="s">
        <v>23</v>
      </c>
      <c r="C1937" t="s">
        <v>29</v>
      </c>
      <c r="D1937" t="s">
        <v>39</v>
      </c>
      <c r="E1937" s="3">
        <v>115700</v>
      </c>
      <c r="F1937" s="3">
        <v>161879</v>
      </c>
      <c r="G1937" t="s">
        <v>35</v>
      </c>
      <c r="H1937" s="3" t="s">
        <v>1970</v>
      </c>
      <c r="I1937" s="3">
        <f t="shared" si="270"/>
        <v>46179</v>
      </c>
      <c r="J1937" s="4">
        <f t="shared" si="271"/>
        <v>0.39912705272255833</v>
      </c>
      <c r="K1937" s="5">
        <f t="shared" si="272"/>
        <v>1.3991270527225583</v>
      </c>
      <c r="L1937" s="4" t="str">
        <f t="shared" si="273"/>
        <v>Over Budget</v>
      </c>
      <c r="M1937">
        <f t="shared" si="274"/>
        <v>2023</v>
      </c>
      <c r="N1937">
        <f t="shared" si="275"/>
        <v>9</v>
      </c>
      <c r="O1937" t="str">
        <f t="shared" si="276"/>
        <v>Sep</v>
      </c>
      <c r="P1937" t="str">
        <f t="shared" si="277"/>
        <v>Q3</v>
      </c>
      <c r="Q1937" t="str">
        <f t="shared" si="278"/>
        <v>2023-09</v>
      </c>
    </row>
    <row r="1938" spans="1:17" x14ac:dyDescent="0.35">
      <c r="A1938" s="2">
        <v>44564</v>
      </c>
      <c r="B1938" t="s">
        <v>37</v>
      </c>
      <c r="C1938" t="s">
        <v>43</v>
      </c>
      <c r="D1938" t="s">
        <v>20</v>
      </c>
      <c r="E1938" s="3">
        <v>68546</v>
      </c>
      <c r="F1938" s="3">
        <v>91058</v>
      </c>
      <c r="G1938" t="s">
        <v>32</v>
      </c>
      <c r="H1938" s="3" t="s">
        <v>1971</v>
      </c>
      <c r="I1938" s="3">
        <f t="shared" si="270"/>
        <v>22512</v>
      </c>
      <c r="J1938" s="4">
        <f t="shared" si="271"/>
        <v>0.32842178974703118</v>
      </c>
      <c r="K1938" s="5">
        <f t="shared" si="272"/>
        <v>1.3284217897470312</v>
      </c>
      <c r="L1938" s="4" t="str">
        <f t="shared" si="273"/>
        <v>Over Budget</v>
      </c>
      <c r="M1938">
        <f t="shared" si="274"/>
        <v>2022</v>
      </c>
      <c r="N1938">
        <f t="shared" si="275"/>
        <v>1</v>
      </c>
      <c r="O1938" t="str">
        <f t="shared" si="276"/>
        <v>Jan</v>
      </c>
      <c r="P1938" t="str">
        <f t="shared" si="277"/>
        <v>Q1</v>
      </c>
      <c r="Q1938" t="str">
        <f t="shared" si="278"/>
        <v>2022-01</v>
      </c>
    </row>
    <row r="1939" spans="1:17" x14ac:dyDescent="0.35">
      <c r="A1939" s="2">
        <v>44556</v>
      </c>
      <c r="B1939" t="s">
        <v>41</v>
      </c>
      <c r="C1939" t="s">
        <v>24</v>
      </c>
      <c r="D1939" t="s">
        <v>58</v>
      </c>
      <c r="E1939" s="3">
        <v>18064</v>
      </c>
      <c r="F1939" s="3">
        <v>50193</v>
      </c>
      <c r="G1939" t="s">
        <v>32</v>
      </c>
      <c r="H1939" s="3" t="s">
        <v>1972</v>
      </c>
      <c r="I1939" s="3">
        <f t="shared" si="270"/>
        <v>32129</v>
      </c>
      <c r="J1939" s="4">
        <f t="shared" si="271"/>
        <v>1.7786204605845881</v>
      </c>
      <c r="K1939" s="5">
        <f t="shared" si="272"/>
        <v>2.7786204605845883</v>
      </c>
      <c r="L1939" s="4" t="str">
        <f t="shared" si="273"/>
        <v>Over Budget</v>
      </c>
      <c r="M1939">
        <f t="shared" si="274"/>
        <v>2021</v>
      </c>
      <c r="N1939">
        <f t="shared" si="275"/>
        <v>12</v>
      </c>
      <c r="O1939" t="str">
        <f t="shared" si="276"/>
        <v>Dec</v>
      </c>
      <c r="P1939" t="str">
        <f t="shared" si="277"/>
        <v>Q4</v>
      </c>
      <c r="Q1939" t="str">
        <f t="shared" si="278"/>
        <v>2021-12</v>
      </c>
    </row>
    <row r="1940" spans="1:17" x14ac:dyDescent="0.35">
      <c r="A1940" s="2">
        <v>45117</v>
      </c>
      <c r="B1940" t="s">
        <v>41</v>
      </c>
      <c r="C1940" t="s">
        <v>19</v>
      </c>
      <c r="D1940" t="s">
        <v>25</v>
      </c>
      <c r="E1940" s="3">
        <v>113073</v>
      </c>
      <c r="F1940" s="3">
        <v>169161</v>
      </c>
      <c r="G1940" t="s">
        <v>32</v>
      </c>
      <c r="H1940" s="3" t="s">
        <v>1973</v>
      </c>
      <c r="I1940" s="3">
        <f t="shared" si="270"/>
        <v>56088</v>
      </c>
      <c r="J1940" s="4">
        <f t="shared" si="271"/>
        <v>0.49603353585736648</v>
      </c>
      <c r="K1940" s="5">
        <f t="shared" si="272"/>
        <v>1.4960335358573664</v>
      </c>
      <c r="L1940" s="4" t="str">
        <f t="shared" si="273"/>
        <v>Over Budget</v>
      </c>
      <c r="M1940">
        <f t="shared" si="274"/>
        <v>2023</v>
      </c>
      <c r="N1940">
        <f t="shared" si="275"/>
        <v>7</v>
      </c>
      <c r="O1940" t="str">
        <f t="shared" si="276"/>
        <v>Jul</v>
      </c>
      <c r="P1940" t="str">
        <f t="shared" si="277"/>
        <v>Q3</v>
      </c>
      <c r="Q1940" t="str">
        <f t="shared" si="278"/>
        <v>2023-07</v>
      </c>
    </row>
    <row r="1941" spans="1:17" x14ac:dyDescent="0.35">
      <c r="A1941" s="2">
        <v>44525</v>
      </c>
      <c r="B1941" t="s">
        <v>41</v>
      </c>
      <c r="C1941" t="s">
        <v>19</v>
      </c>
      <c r="D1941" t="s">
        <v>58</v>
      </c>
      <c r="E1941" s="3">
        <v>51689</v>
      </c>
      <c r="F1941" s="3">
        <v>53053</v>
      </c>
      <c r="G1941" t="s">
        <v>21</v>
      </c>
      <c r="H1941" s="3" t="s">
        <v>1974</v>
      </c>
      <c r="I1941" s="3">
        <f t="shared" si="270"/>
        <v>1364</v>
      </c>
      <c r="J1941" s="4">
        <f t="shared" si="271"/>
        <v>2.6388593317727176E-2</v>
      </c>
      <c r="K1941" s="5">
        <f t="shared" si="272"/>
        <v>1.0263885933177272</v>
      </c>
      <c r="L1941" s="4" t="str">
        <f t="shared" si="273"/>
        <v>Over Budget</v>
      </c>
      <c r="M1941">
        <f t="shared" si="274"/>
        <v>2021</v>
      </c>
      <c r="N1941">
        <f t="shared" si="275"/>
        <v>11</v>
      </c>
      <c r="O1941" t="str">
        <f t="shared" si="276"/>
        <v>Nov</v>
      </c>
      <c r="P1941" t="str">
        <f t="shared" si="277"/>
        <v>Q4</v>
      </c>
      <c r="Q1941" t="str">
        <f t="shared" si="278"/>
        <v>2021-11</v>
      </c>
    </row>
    <row r="1942" spans="1:17" x14ac:dyDescent="0.35">
      <c r="A1942" s="2">
        <v>45158</v>
      </c>
      <c r="B1942" t="s">
        <v>28</v>
      </c>
      <c r="C1942" t="s">
        <v>23</v>
      </c>
      <c r="D1942" t="s">
        <v>39</v>
      </c>
      <c r="E1942" s="3">
        <v>54006</v>
      </c>
      <c r="F1942" s="3">
        <v>87028</v>
      </c>
      <c r="G1942" t="s">
        <v>32</v>
      </c>
      <c r="H1942" s="3" t="s">
        <v>1975</v>
      </c>
      <c r="I1942" s="3">
        <f t="shared" si="270"/>
        <v>33022</v>
      </c>
      <c r="J1942" s="4">
        <f t="shared" si="271"/>
        <v>0.61145057956523352</v>
      </c>
      <c r="K1942" s="5">
        <f t="shared" si="272"/>
        <v>1.6114505795652334</v>
      </c>
      <c r="L1942" s="4" t="str">
        <f t="shared" si="273"/>
        <v>Over Budget</v>
      </c>
      <c r="M1942">
        <f t="shared" si="274"/>
        <v>2023</v>
      </c>
      <c r="N1942">
        <f t="shared" si="275"/>
        <v>8</v>
      </c>
      <c r="O1942" t="str">
        <f t="shared" si="276"/>
        <v>Aug</v>
      </c>
      <c r="P1942" t="str">
        <f t="shared" si="277"/>
        <v>Q3</v>
      </c>
      <c r="Q1942" t="str">
        <f t="shared" si="278"/>
        <v>2023-08</v>
      </c>
    </row>
    <row r="1943" spans="1:17" x14ac:dyDescent="0.35">
      <c r="A1943" s="2">
        <v>44659</v>
      </c>
      <c r="B1943" t="s">
        <v>23</v>
      </c>
      <c r="C1943" t="s">
        <v>19</v>
      </c>
      <c r="D1943" t="s">
        <v>30</v>
      </c>
      <c r="E1943" s="3">
        <v>42195</v>
      </c>
      <c r="F1943" s="3">
        <v>146704</v>
      </c>
      <c r="G1943" t="s">
        <v>32</v>
      </c>
      <c r="H1943" s="3" t="s">
        <v>1976</v>
      </c>
      <c r="I1943" s="3">
        <f t="shared" si="270"/>
        <v>104509</v>
      </c>
      <c r="J1943" s="4">
        <f t="shared" si="271"/>
        <v>2.4768100485839555</v>
      </c>
      <c r="K1943" s="5">
        <f t="shared" si="272"/>
        <v>3.4768100485839555</v>
      </c>
      <c r="L1943" s="4" t="str">
        <f t="shared" si="273"/>
        <v>Over Budget</v>
      </c>
      <c r="M1943">
        <f t="shared" si="274"/>
        <v>2022</v>
      </c>
      <c r="N1943">
        <f t="shared" si="275"/>
        <v>4</v>
      </c>
      <c r="O1943" t="str">
        <f t="shared" si="276"/>
        <v>Apr</v>
      </c>
      <c r="P1943" t="str">
        <f t="shared" si="277"/>
        <v>Q2</v>
      </c>
      <c r="Q1943" t="str">
        <f t="shared" si="278"/>
        <v>2022-04</v>
      </c>
    </row>
    <row r="1944" spans="1:17" x14ac:dyDescent="0.35">
      <c r="A1944" s="2">
        <v>45142</v>
      </c>
      <c r="B1944" t="s">
        <v>55</v>
      </c>
      <c r="C1944" t="s">
        <v>34</v>
      </c>
      <c r="D1944" t="s">
        <v>39</v>
      </c>
      <c r="E1944" s="3">
        <v>10203</v>
      </c>
      <c r="F1944" s="3">
        <v>154459</v>
      </c>
      <c r="G1944" t="s">
        <v>21</v>
      </c>
      <c r="H1944" s="3" t="s">
        <v>1977</v>
      </c>
      <c r="I1944" s="3">
        <f t="shared" si="270"/>
        <v>144256</v>
      </c>
      <c r="J1944" s="4">
        <f t="shared" si="271"/>
        <v>14.138586690189159</v>
      </c>
      <c r="K1944" s="5">
        <f t="shared" si="272"/>
        <v>15.138586690189159</v>
      </c>
      <c r="L1944" s="4" t="str">
        <f t="shared" si="273"/>
        <v>Over Budget</v>
      </c>
      <c r="M1944">
        <f t="shared" si="274"/>
        <v>2023</v>
      </c>
      <c r="N1944">
        <f t="shared" si="275"/>
        <v>8</v>
      </c>
      <c r="O1944" t="str">
        <f t="shared" si="276"/>
        <v>Aug</v>
      </c>
      <c r="P1944" t="str">
        <f t="shared" si="277"/>
        <v>Q3</v>
      </c>
      <c r="Q1944" t="str">
        <f t="shared" si="278"/>
        <v>2023-08</v>
      </c>
    </row>
    <row r="1945" spans="1:17" x14ac:dyDescent="0.35">
      <c r="A1945" s="2">
        <v>45159</v>
      </c>
      <c r="B1945" t="s">
        <v>55</v>
      </c>
      <c r="C1945" t="s">
        <v>43</v>
      </c>
      <c r="D1945" t="s">
        <v>58</v>
      </c>
      <c r="E1945" s="3">
        <v>55248</v>
      </c>
      <c r="F1945" s="3">
        <v>34544</v>
      </c>
      <c r="G1945" t="s">
        <v>21</v>
      </c>
      <c r="H1945" s="3" t="s">
        <v>1978</v>
      </c>
      <c r="I1945" s="3">
        <f t="shared" si="270"/>
        <v>-20704</v>
      </c>
      <c r="J1945" s="4">
        <f t="shared" si="271"/>
        <v>-0.37474659716188824</v>
      </c>
      <c r="K1945" s="5">
        <f t="shared" si="272"/>
        <v>0.62525340283811182</v>
      </c>
      <c r="L1945" s="4" t="str">
        <f t="shared" si="273"/>
        <v>Under Budget</v>
      </c>
      <c r="M1945">
        <f t="shared" si="274"/>
        <v>2023</v>
      </c>
      <c r="N1945">
        <f t="shared" si="275"/>
        <v>8</v>
      </c>
      <c r="O1945" t="str">
        <f t="shared" si="276"/>
        <v>Aug</v>
      </c>
      <c r="P1945" t="str">
        <f t="shared" si="277"/>
        <v>Q3</v>
      </c>
      <c r="Q1945" t="str">
        <f t="shared" si="278"/>
        <v>2023-08</v>
      </c>
    </row>
    <row r="1946" spans="1:17" x14ac:dyDescent="0.35">
      <c r="A1946" s="2">
        <v>45032</v>
      </c>
      <c r="B1946" t="s">
        <v>37</v>
      </c>
      <c r="C1946" t="s">
        <v>23</v>
      </c>
      <c r="D1946" t="s">
        <v>20</v>
      </c>
      <c r="E1946" s="3">
        <v>17460</v>
      </c>
      <c r="F1946" s="3">
        <v>32174</v>
      </c>
      <c r="G1946" t="s">
        <v>32</v>
      </c>
      <c r="H1946" s="3" t="s">
        <v>1979</v>
      </c>
      <c r="I1946" s="3">
        <f t="shared" si="270"/>
        <v>14714</v>
      </c>
      <c r="J1946" s="4">
        <f t="shared" si="271"/>
        <v>0.8427262313860252</v>
      </c>
      <c r="K1946" s="5">
        <f t="shared" si="272"/>
        <v>1.8427262313860251</v>
      </c>
      <c r="L1946" s="4" t="str">
        <f t="shared" si="273"/>
        <v>Over Budget</v>
      </c>
      <c r="M1946">
        <f t="shared" si="274"/>
        <v>2023</v>
      </c>
      <c r="N1946">
        <f t="shared" si="275"/>
        <v>4</v>
      </c>
      <c r="O1946" t="str">
        <f t="shared" si="276"/>
        <v>Apr</v>
      </c>
      <c r="P1946" t="str">
        <f t="shared" si="277"/>
        <v>Q2</v>
      </c>
      <c r="Q1946" t="str">
        <f t="shared" si="278"/>
        <v>2023-04</v>
      </c>
    </row>
    <row r="1947" spans="1:17" x14ac:dyDescent="0.35">
      <c r="A1947" s="2">
        <v>44365</v>
      </c>
      <c r="B1947" t="s">
        <v>37</v>
      </c>
      <c r="C1947" t="s">
        <v>43</v>
      </c>
      <c r="D1947" t="s">
        <v>58</v>
      </c>
      <c r="E1947" s="3">
        <v>128463</v>
      </c>
      <c r="F1947" s="3">
        <v>10471</v>
      </c>
      <c r="G1947" t="s">
        <v>32</v>
      </c>
      <c r="H1947" s="3" t="s">
        <v>1980</v>
      </c>
      <c r="I1947" s="3">
        <f t="shared" si="270"/>
        <v>-117992</v>
      </c>
      <c r="J1947" s="4">
        <f t="shared" si="271"/>
        <v>-0.91849014891447345</v>
      </c>
      <c r="K1947" s="5">
        <f t="shared" si="272"/>
        <v>8.1509851085526566E-2</v>
      </c>
      <c r="L1947" s="4" t="str">
        <f t="shared" si="273"/>
        <v>Under Budget</v>
      </c>
      <c r="M1947">
        <f t="shared" si="274"/>
        <v>2021</v>
      </c>
      <c r="N1947">
        <f t="shared" si="275"/>
        <v>6</v>
      </c>
      <c r="O1947" t="str">
        <f t="shared" si="276"/>
        <v>Jun</v>
      </c>
      <c r="P1947" t="str">
        <f t="shared" si="277"/>
        <v>Q2</v>
      </c>
      <c r="Q1947" t="str">
        <f t="shared" si="278"/>
        <v>2021-06</v>
      </c>
    </row>
    <row r="1948" spans="1:17" x14ac:dyDescent="0.35">
      <c r="A1948" s="2">
        <v>44413</v>
      </c>
      <c r="B1948" t="s">
        <v>37</v>
      </c>
      <c r="C1948" t="s">
        <v>43</v>
      </c>
      <c r="D1948" t="s">
        <v>25</v>
      </c>
      <c r="E1948" s="3">
        <v>67230</v>
      </c>
      <c r="F1948" s="3">
        <v>168449</v>
      </c>
      <c r="G1948" t="s">
        <v>35</v>
      </c>
      <c r="H1948" s="3" t="s">
        <v>1981</v>
      </c>
      <c r="I1948" s="3">
        <f t="shared" si="270"/>
        <v>101219</v>
      </c>
      <c r="J1948" s="4">
        <f t="shared" si="271"/>
        <v>1.505562992711587</v>
      </c>
      <c r="K1948" s="5">
        <f t="shared" si="272"/>
        <v>2.505562992711587</v>
      </c>
      <c r="L1948" s="4" t="str">
        <f t="shared" si="273"/>
        <v>Over Budget</v>
      </c>
      <c r="M1948">
        <f t="shared" si="274"/>
        <v>2021</v>
      </c>
      <c r="N1948">
        <f t="shared" si="275"/>
        <v>8</v>
      </c>
      <c r="O1948" t="str">
        <f t="shared" si="276"/>
        <v>Aug</v>
      </c>
      <c r="P1948" t="str">
        <f t="shared" si="277"/>
        <v>Q3</v>
      </c>
      <c r="Q1948" t="str">
        <f t="shared" si="278"/>
        <v>2021-08</v>
      </c>
    </row>
    <row r="1949" spans="1:17" x14ac:dyDescent="0.35">
      <c r="A1949" s="2">
        <v>44574</v>
      </c>
      <c r="B1949" t="s">
        <v>23</v>
      </c>
      <c r="C1949" t="s">
        <v>24</v>
      </c>
      <c r="D1949" t="s">
        <v>30</v>
      </c>
      <c r="E1949" s="3">
        <v>132268</v>
      </c>
      <c r="F1949" s="3">
        <v>71099</v>
      </c>
      <c r="G1949" t="s">
        <v>21</v>
      </c>
      <c r="H1949" s="3" t="s">
        <v>1982</v>
      </c>
      <c r="I1949" s="3">
        <f t="shared" si="270"/>
        <v>-61169</v>
      </c>
      <c r="J1949" s="4">
        <f t="shared" si="271"/>
        <v>-0.46246257598209695</v>
      </c>
      <c r="K1949" s="5">
        <f t="shared" si="272"/>
        <v>0.53753742401790305</v>
      </c>
      <c r="L1949" s="4" t="str">
        <f t="shared" si="273"/>
        <v>Under Budget</v>
      </c>
      <c r="M1949">
        <f t="shared" si="274"/>
        <v>2022</v>
      </c>
      <c r="N1949">
        <f t="shared" si="275"/>
        <v>1</v>
      </c>
      <c r="O1949" t="str">
        <f t="shared" si="276"/>
        <v>Jan</v>
      </c>
      <c r="P1949" t="str">
        <f t="shared" si="277"/>
        <v>Q1</v>
      </c>
      <c r="Q1949" t="str">
        <f t="shared" si="278"/>
        <v>2022-01</v>
      </c>
    </row>
    <row r="1950" spans="1:17" x14ac:dyDescent="0.35">
      <c r="A1950" s="2">
        <v>44315</v>
      </c>
      <c r="B1950" t="s">
        <v>18</v>
      </c>
      <c r="C1950" t="s">
        <v>19</v>
      </c>
      <c r="D1950" t="s">
        <v>30</v>
      </c>
      <c r="E1950" s="3">
        <v>145427</v>
      </c>
      <c r="F1950" s="3">
        <v>37319</v>
      </c>
      <c r="G1950" t="s">
        <v>21</v>
      </c>
      <c r="H1950" s="3" t="s">
        <v>1983</v>
      </c>
      <c r="I1950" s="3">
        <f t="shared" si="270"/>
        <v>-108108</v>
      </c>
      <c r="J1950" s="4">
        <f t="shared" si="271"/>
        <v>-0.74338327820831074</v>
      </c>
      <c r="K1950" s="5">
        <f t="shared" si="272"/>
        <v>0.25661672179168932</v>
      </c>
      <c r="L1950" s="4" t="str">
        <f t="shared" si="273"/>
        <v>Under Budget</v>
      </c>
      <c r="M1950">
        <f t="shared" si="274"/>
        <v>2021</v>
      </c>
      <c r="N1950">
        <f t="shared" si="275"/>
        <v>4</v>
      </c>
      <c r="O1950" t="str">
        <f t="shared" si="276"/>
        <v>Apr</v>
      </c>
      <c r="P1950" t="str">
        <f t="shared" si="277"/>
        <v>Q2</v>
      </c>
      <c r="Q1950" t="str">
        <f t="shared" si="278"/>
        <v>2021-04</v>
      </c>
    </row>
    <row r="1951" spans="1:17" x14ac:dyDescent="0.35">
      <c r="A1951" s="2">
        <v>44386</v>
      </c>
      <c r="B1951" t="s">
        <v>37</v>
      </c>
      <c r="C1951" t="s">
        <v>29</v>
      </c>
      <c r="D1951" t="s">
        <v>39</v>
      </c>
      <c r="E1951" s="3">
        <v>41935</v>
      </c>
      <c r="F1951" s="3">
        <v>53850</v>
      </c>
      <c r="G1951" t="s">
        <v>35</v>
      </c>
      <c r="H1951" s="3" t="s">
        <v>1984</v>
      </c>
      <c r="I1951" s="3">
        <f t="shared" si="270"/>
        <v>11915</v>
      </c>
      <c r="J1951" s="4">
        <f t="shared" si="271"/>
        <v>0.28413020150232504</v>
      </c>
      <c r="K1951" s="5">
        <f t="shared" si="272"/>
        <v>1.284130201502325</v>
      </c>
      <c r="L1951" s="4" t="str">
        <f t="shared" si="273"/>
        <v>Over Budget</v>
      </c>
      <c r="M1951">
        <f t="shared" si="274"/>
        <v>2021</v>
      </c>
      <c r="N1951">
        <f t="shared" si="275"/>
        <v>7</v>
      </c>
      <c r="O1951" t="str">
        <f t="shared" si="276"/>
        <v>Jul</v>
      </c>
      <c r="P1951" t="str">
        <f t="shared" si="277"/>
        <v>Q3</v>
      </c>
      <c r="Q1951" t="str">
        <f t="shared" si="278"/>
        <v>2021-07</v>
      </c>
    </row>
    <row r="1952" spans="1:17" x14ac:dyDescent="0.35">
      <c r="A1952" s="2">
        <v>44963</v>
      </c>
      <c r="B1952" t="s">
        <v>41</v>
      </c>
      <c r="C1952" t="s">
        <v>43</v>
      </c>
      <c r="D1952" t="s">
        <v>58</v>
      </c>
      <c r="E1952" s="3">
        <v>127739</v>
      </c>
      <c r="F1952" s="3">
        <v>47056</v>
      </c>
      <c r="G1952" t="s">
        <v>26</v>
      </c>
      <c r="H1952" s="3" t="s">
        <v>1985</v>
      </c>
      <c r="I1952" s="3">
        <f t="shared" si="270"/>
        <v>-80683</v>
      </c>
      <c r="J1952" s="4">
        <f t="shared" si="271"/>
        <v>-0.63162385802300003</v>
      </c>
      <c r="K1952" s="5">
        <f t="shared" si="272"/>
        <v>0.36837614197699997</v>
      </c>
      <c r="L1952" s="4" t="str">
        <f t="shared" si="273"/>
        <v>Under Budget</v>
      </c>
      <c r="M1952">
        <f t="shared" si="274"/>
        <v>2023</v>
      </c>
      <c r="N1952">
        <f t="shared" si="275"/>
        <v>2</v>
      </c>
      <c r="O1952" t="str">
        <f t="shared" si="276"/>
        <v>Feb</v>
      </c>
      <c r="P1952" t="str">
        <f t="shared" si="277"/>
        <v>Q1</v>
      </c>
      <c r="Q1952" t="str">
        <f t="shared" si="278"/>
        <v>2023-02</v>
      </c>
    </row>
    <row r="1953" spans="1:17" x14ac:dyDescent="0.35">
      <c r="A1953" s="2">
        <v>44566</v>
      </c>
      <c r="B1953" t="s">
        <v>37</v>
      </c>
      <c r="C1953" t="s">
        <v>34</v>
      </c>
      <c r="D1953" t="s">
        <v>20</v>
      </c>
      <c r="E1953" s="3">
        <v>12663</v>
      </c>
      <c r="F1953" s="3">
        <v>28721</v>
      </c>
      <c r="G1953" t="s">
        <v>26</v>
      </c>
      <c r="H1953" s="3" t="s">
        <v>1986</v>
      </c>
      <c r="I1953" s="3">
        <f t="shared" si="270"/>
        <v>16058</v>
      </c>
      <c r="J1953" s="4">
        <f t="shared" si="271"/>
        <v>1.2681039248203427</v>
      </c>
      <c r="K1953" s="5">
        <f t="shared" si="272"/>
        <v>2.2681039248203425</v>
      </c>
      <c r="L1953" s="4" t="str">
        <f t="shared" si="273"/>
        <v>Over Budget</v>
      </c>
      <c r="M1953">
        <f t="shared" si="274"/>
        <v>2022</v>
      </c>
      <c r="N1953">
        <f t="shared" si="275"/>
        <v>1</v>
      </c>
      <c r="O1953" t="str">
        <f t="shared" si="276"/>
        <v>Jan</v>
      </c>
      <c r="P1953" t="str">
        <f t="shared" si="277"/>
        <v>Q1</v>
      </c>
      <c r="Q1953" t="str">
        <f t="shared" si="278"/>
        <v>2022-01</v>
      </c>
    </row>
    <row r="1954" spans="1:17" x14ac:dyDescent="0.35">
      <c r="A1954" s="2">
        <v>44345</v>
      </c>
      <c r="B1954" t="s">
        <v>41</v>
      </c>
      <c r="C1954" t="s">
        <v>34</v>
      </c>
      <c r="D1954" t="s">
        <v>25</v>
      </c>
      <c r="E1954" s="3">
        <v>104903</v>
      </c>
      <c r="F1954" s="3">
        <v>116005</v>
      </c>
      <c r="G1954" t="s">
        <v>21</v>
      </c>
      <c r="H1954" s="3" t="s">
        <v>1987</v>
      </c>
      <c r="I1954" s="3">
        <f t="shared" si="270"/>
        <v>11102</v>
      </c>
      <c r="J1954" s="4">
        <f t="shared" si="271"/>
        <v>0.10583110111245626</v>
      </c>
      <c r="K1954" s="5">
        <f t="shared" si="272"/>
        <v>1.1058311011124562</v>
      </c>
      <c r="L1954" s="4" t="str">
        <f t="shared" si="273"/>
        <v>Over Budget</v>
      </c>
      <c r="M1954">
        <f t="shared" si="274"/>
        <v>2021</v>
      </c>
      <c r="N1954">
        <f t="shared" si="275"/>
        <v>5</v>
      </c>
      <c r="O1954" t="str">
        <f t="shared" si="276"/>
        <v>May</v>
      </c>
      <c r="P1954" t="str">
        <f t="shared" si="277"/>
        <v>Q2</v>
      </c>
      <c r="Q1954" t="str">
        <f t="shared" si="278"/>
        <v>2021-05</v>
      </c>
    </row>
    <row r="1955" spans="1:17" x14ac:dyDescent="0.35">
      <c r="A1955" s="2">
        <v>44848</v>
      </c>
      <c r="B1955" t="s">
        <v>28</v>
      </c>
      <c r="C1955" t="s">
        <v>29</v>
      </c>
      <c r="D1955" t="s">
        <v>39</v>
      </c>
      <c r="E1955" s="3">
        <v>141110</v>
      </c>
      <c r="F1955" s="3">
        <v>29534</v>
      </c>
      <c r="G1955" t="s">
        <v>21</v>
      </c>
      <c r="H1955" s="3" t="s">
        <v>1988</v>
      </c>
      <c r="I1955" s="3">
        <f t="shared" si="270"/>
        <v>-111576</v>
      </c>
      <c r="J1955" s="4">
        <f t="shared" si="271"/>
        <v>-0.79070228899440154</v>
      </c>
      <c r="K1955" s="5">
        <f t="shared" si="272"/>
        <v>0.20929771100559846</v>
      </c>
      <c r="L1955" s="4" t="str">
        <f t="shared" si="273"/>
        <v>Under Budget</v>
      </c>
      <c r="M1955">
        <f t="shared" si="274"/>
        <v>2022</v>
      </c>
      <c r="N1955">
        <f t="shared" si="275"/>
        <v>10</v>
      </c>
      <c r="O1955" t="str">
        <f t="shared" si="276"/>
        <v>Oct</v>
      </c>
      <c r="P1955" t="str">
        <f t="shared" si="277"/>
        <v>Q4</v>
      </c>
      <c r="Q1955" t="str">
        <f t="shared" si="278"/>
        <v>2022-10</v>
      </c>
    </row>
    <row r="1956" spans="1:17" x14ac:dyDescent="0.35">
      <c r="A1956" s="2">
        <v>44966</v>
      </c>
      <c r="B1956" t="s">
        <v>18</v>
      </c>
      <c r="C1956" t="s">
        <v>19</v>
      </c>
      <c r="D1956" t="s">
        <v>58</v>
      </c>
      <c r="E1956" s="3">
        <v>20318</v>
      </c>
      <c r="F1956" s="3">
        <v>164420</v>
      </c>
      <c r="G1956" t="s">
        <v>32</v>
      </c>
      <c r="H1956" s="3" t="s">
        <v>1989</v>
      </c>
      <c r="I1956" s="3">
        <f t="shared" si="270"/>
        <v>144102</v>
      </c>
      <c r="J1956" s="4">
        <f t="shared" si="271"/>
        <v>7.0923319224333108</v>
      </c>
      <c r="K1956" s="5">
        <f t="shared" si="272"/>
        <v>8.0923319224333099</v>
      </c>
      <c r="L1956" s="4" t="str">
        <f t="shared" si="273"/>
        <v>Over Budget</v>
      </c>
      <c r="M1956">
        <f t="shared" si="274"/>
        <v>2023</v>
      </c>
      <c r="N1956">
        <f t="shared" si="275"/>
        <v>2</v>
      </c>
      <c r="O1956" t="str">
        <f t="shared" si="276"/>
        <v>Feb</v>
      </c>
      <c r="P1956" t="str">
        <f t="shared" si="277"/>
        <v>Q1</v>
      </c>
      <c r="Q1956" t="str">
        <f t="shared" si="278"/>
        <v>2023-02</v>
      </c>
    </row>
    <row r="1957" spans="1:17" x14ac:dyDescent="0.35">
      <c r="A1957" s="2">
        <v>44570</v>
      </c>
      <c r="B1957" t="s">
        <v>18</v>
      </c>
      <c r="C1957" t="s">
        <v>19</v>
      </c>
      <c r="D1957" t="s">
        <v>20</v>
      </c>
      <c r="E1957" s="3">
        <v>149992</v>
      </c>
      <c r="F1957" s="3">
        <v>85400</v>
      </c>
      <c r="G1957" t="s">
        <v>26</v>
      </c>
      <c r="H1957" s="3" t="s">
        <v>1990</v>
      </c>
      <c r="I1957" s="3">
        <f t="shared" si="270"/>
        <v>-64592</v>
      </c>
      <c r="J1957" s="4">
        <f t="shared" si="271"/>
        <v>-0.43063630060269881</v>
      </c>
      <c r="K1957" s="5">
        <f t="shared" si="272"/>
        <v>0.56936369939730114</v>
      </c>
      <c r="L1957" s="4" t="str">
        <f t="shared" si="273"/>
        <v>Under Budget</v>
      </c>
      <c r="M1957">
        <f t="shared" si="274"/>
        <v>2022</v>
      </c>
      <c r="N1957">
        <f t="shared" si="275"/>
        <v>1</v>
      </c>
      <c r="O1957" t="str">
        <f t="shared" si="276"/>
        <v>Jan</v>
      </c>
      <c r="P1957" t="str">
        <f t="shared" si="277"/>
        <v>Q1</v>
      </c>
      <c r="Q1957" t="str">
        <f t="shared" si="278"/>
        <v>2022-01</v>
      </c>
    </row>
    <row r="1958" spans="1:17" x14ac:dyDescent="0.35">
      <c r="A1958" s="2">
        <v>44977</v>
      </c>
      <c r="B1958" t="s">
        <v>23</v>
      </c>
      <c r="C1958" t="s">
        <v>23</v>
      </c>
      <c r="D1958" t="s">
        <v>58</v>
      </c>
      <c r="E1958" s="3">
        <v>71243</v>
      </c>
      <c r="F1958" s="3">
        <v>137499</v>
      </c>
      <c r="G1958" t="s">
        <v>32</v>
      </c>
      <c r="H1958" s="3" t="s">
        <v>1991</v>
      </c>
      <c r="I1958" s="3">
        <f t="shared" si="270"/>
        <v>66256</v>
      </c>
      <c r="J1958" s="4">
        <f t="shared" si="271"/>
        <v>0.93000014036466738</v>
      </c>
      <c r="K1958" s="5">
        <f t="shared" si="272"/>
        <v>1.9300001403646674</v>
      </c>
      <c r="L1958" s="4" t="str">
        <f t="shared" si="273"/>
        <v>Over Budget</v>
      </c>
      <c r="M1958">
        <f t="shared" si="274"/>
        <v>2023</v>
      </c>
      <c r="N1958">
        <f t="shared" si="275"/>
        <v>2</v>
      </c>
      <c r="O1958" t="str">
        <f t="shared" si="276"/>
        <v>Feb</v>
      </c>
      <c r="P1958" t="str">
        <f t="shared" si="277"/>
        <v>Q1</v>
      </c>
      <c r="Q1958" t="str">
        <f t="shared" si="278"/>
        <v>2023-02</v>
      </c>
    </row>
    <row r="1959" spans="1:17" x14ac:dyDescent="0.35">
      <c r="A1959" s="2">
        <v>44356</v>
      </c>
      <c r="B1959" t="s">
        <v>23</v>
      </c>
      <c r="C1959" t="s">
        <v>23</v>
      </c>
      <c r="D1959" t="s">
        <v>20</v>
      </c>
      <c r="E1959" s="3">
        <v>120723</v>
      </c>
      <c r="F1959" s="3">
        <v>151250</v>
      </c>
      <c r="G1959" t="s">
        <v>26</v>
      </c>
      <c r="H1959" s="3" t="s">
        <v>1992</v>
      </c>
      <c r="I1959" s="3">
        <f t="shared" si="270"/>
        <v>30527</v>
      </c>
      <c r="J1959" s="4">
        <f t="shared" si="271"/>
        <v>0.2528681361463847</v>
      </c>
      <c r="K1959" s="5">
        <f t="shared" si="272"/>
        <v>1.2528681361463847</v>
      </c>
      <c r="L1959" s="4" t="str">
        <f t="shared" si="273"/>
        <v>Over Budget</v>
      </c>
      <c r="M1959">
        <f t="shared" si="274"/>
        <v>2021</v>
      </c>
      <c r="N1959">
        <f t="shared" si="275"/>
        <v>6</v>
      </c>
      <c r="O1959" t="str">
        <f t="shared" si="276"/>
        <v>Jun</v>
      </c>
      <c r="P1959" t="str">
        <f t="shared" si="277"/>
        <v>Q2</v>
      </c>
      <c r="Q1959" t="str">
        <f t="shared" si="278"/>
        <v>2021-06</v>
      </c>
    </row>
    <row r="1960" spans="1:17" x14ac:dyDescent="0.35">
      <c r="A1960" s="2">
        <v>44547</v>
      </c>
      <c r="B1960" t="s">
        <v>55</v>
      </c>
      <c r="C1960" t="s">
        <v>23</v>
      </c>
      <c r="D1960" t="s">
        <v>58</v>
      </c>
      <c r="E1960" s="3">
        <v>94044</v>
      </c>
      <c r="F1960" s="3">
        <v>151460</v>
      </c>
      <c r="G1960" t="s">
        <v>35</v>
      </c>
      <c r="H1960" s="3" t="s">
        <v>1993</v>
      </c>
      <c r="I1960" s="3">
        <f t="shared" si="270"/>
        <v>57416</v>
      </c>
      <c r="J1960" s="4">
        <f t="shared" si="271"/>
        <v>0.61052273403938584</v>
      </c>
      <c r="K1960" s="5">
        <f t="shared" si="272"/>
        <v>1.6105227340393857</v>
      </c>
      <c r="L1960" s="4" t="str">
        <f t="shared" si="273"/>
        <v>Over Budget</v>
      </c>
      <c r="M1960">
        <f t="shared" si="274"/>
        <v>2021</v>
      </c>
      <c r="N1960">
        <f t="shared" si="275"/>
        <v>12</v>
      </c>
      <c r="O1960" t="str">
        <f t="shared" si="276"/>
        <v>Dec</v>
      </c>
      <c r="P1960" t="str">
        <f t="shared" si="277"/>
        <v>Q4</v>
      </c>
      <c r="Q1960" t="str">
        <f t="shared" si="278"/>
        <v>2021-12</v>
      </c>
    </row>
    <row r="1961" spans="1:17" x14ac:dyDescent="0.35">
      <c r="A1961" s="2">
        <v>45088</v>
      </c>
      <c r="B1961" t="s">
        <v>28</v>
      </c>
      <c r="C1961" t="s">
        <v>19</v>
      </c>
      <c r="D1961" t="s">
        <v>58</v>
      </c>
      <c r="E1961" s="3">
        <v>46902</v>
      </c>
      <c r="F1961" s="3">
        <v>84585</v>
      </c>
      <c r="G1961" t="s">
        <v>32</v>
      </c>
      <c r="H1961" s="3" t="s">
        <v>1994</v>
      </c>
      <c r="I1961" s="3">
        <f t="shared" si="270"/>
        <v>37683</v>
      </c>
      <c r="J1961" s="4">
        <f t="shared" si="271"/>
        <v>0.80344121785851352</v>
      </c>
      <c r="K1961" s="5">
        <f t="shared" si="272"/>
        <v>1.8034412178585135</v>
      </c>
      <c r="L1961" s="4" t="str">
        <f t="shared" si="273"/>
        <v>Over Budget</v>
      </c>
      <c r="M1961">
        <f t="shared" si="274"/>
        <v>2023</v>
      </c>
      <c r="N1961">
        <f t="shared" si="275"/>
        <v>6</v>
      </c>
      <c r="O1961" t="str">
        <f t="shared" si="276"/>
        <v>Jun</v>
      </c>
      <c r="P1961" t="str">
        <f t="shared" si="277"/>
        <v>Q2</v>
      </c>
      <c r="Q1961" t="str">
        <f t="shared" si="278"/>
        <v>2023-06</v>
      </c>
    </row>
    <row r="1962" spans="1:17" x14ac:dyDescent="0.35">
      <c r="A1962" s="2">
        <v>44719</v>
      </c>
      <c r="B1962" t="s">
        <v>23</v>
      </c>
      <c r="C1962" t="s">
        <v>43</v>
      </c>
      <c r="D1962" t="s">
        <v>39</v>
      </c>
      <c r="E1962" s="3">
        <v>107845</v>
      </c>
      <c r="F1962" s="3">
        <v>72278</v>
      </c>
      <c r="G1962" t="s">
        <v>35</v>
      </c>
      <c r="H1962" s="3" t="s">
        <v>1995</v>
      </c>
      <c r="I1962" s="3">
        <f t="shared" si="270"/>
        <v>-35567</v>
      </c>
      <c r="J1962" s="4">
        <f t="shared" si="271"/>
        <v>-0.32979739440864203</v>
      </c>
      <c r="K1962" s="5">
        <f t="shared" si="272"/>
        <v>0.67020260559135791</v>
      </c>
      <c r="L1962" s="4" t="str">
        <f t="shared" si="273"/>
        <v>Under Budget</v>
      </c>
      <c r="M1962">
        <f t="shared" si="274"/>
        <v>2022</v>
      </c>
      <c r="N1962">
        <f t="shared" si="275"/>
        <v>6</v>
      </c>
      <c r="O1962" t="str">
        <f t="shared" si="276"/>
        <v>Jun</v>
      </c>
      <c r="P1962" t="str">
        <f t="shared" si="277"/>
        <v>Q2</v>
      </c>
      <c r="Q1962" t="str">
        <f t="shared" si="278"/>
        <v>2022-06</v>
      </c>
    </row>
    <row r="1963" spans="1:17" x14ac:dyDescent="0.35">
      <c r="A1963" s="2">
        <v>44718</v>
      </c>
      <c r="B1963" t="s">
        <v>41</v>
      </c>
      <c r="C1963" t="s">
        <v>24</v>
      </c>
      <c r="D1963" t="s">
        <v>58</v>
      </c>
      <c r="E1963" s="3">
        <v>81074</v>
      </c>
      <c r="F1963" s="3">
        <v>84408</v>
      </c>
      <c r="G1963" t="s">
        <v>35</v>
      </c>
      <c r="H1963" s="3" t="s">
        <v>1996</v>
      </c>
      <c r="I1963" s="3">
        <f t="shared" si="270"/>
        <v>3334</v>
      </c>
      <c r="J1963" s="4">
        <f t="shared" si="271"/>
        <v>4.1122924735426891E-2</v>
      </c>
      <c r="K1963" s="5">
        <f t="shared" si="272"/>
        <v>1.041122924735427</v>
      </c>
      <c r="L1963" s="4" t="str">
        <f t="shared" si="273"/>
        <v>Over Budget</v>
      </c>
      <c r="M1963">
        <f t="shared" si="274"/>
        <v>2022</v>
      </c>
      <c r="N1963">
        <f t="shared" si="275"/>
        <v>6</v>
      </c>
      <c r="O1963" t="str">
        <f t="shared" si="276"/>
        <v>Jun</v>
      </c>
      <c r="P1963" t="str">
        <f t="shared" si="277"/>
        <v>Q2</v>
      </c>
      <c r="Q1963" t="str">
        <f t="shared" si="278"/>
        <v>2022-06</v>
      </c>
    </row>
    <row r="1964" spans="1:17" x14ac:dyDescent="0.35">
      <c r="A1964" s="2">
        <v>44979</v>
      </c>
      <c r="B1964" t="s">
        <v>28</v>
      </c>
      <c r="C1964" t="s">
        <v>29</v>
      </c>
      <c r="D1964" t="s">
        <v>58</v>
      </c>
      <c r="E1964" s="3">
        <v>58949</v>
      </c>
      <c r="F1964" s="3">
        <v>75314</v>
      </c>
      <c r="G1964" t="s">
        <v>26</v>
      </c>
      <c r="H1964" s="3" t="s">
        <v>1997</v>
      </c>
      <c r="I1964" s="3">
        <f t="shared" si="270"/>
        <v>16365</v>
      </c>
      <c r="J1964" s="4">
        <f t="shared" si="271"/>
        <v>0.27761285178713802</v>
      </c>
      <c r="K1964" s="5">
        <f t="shared" si="272"/>
        <v>1.2776128517871381</v>
      </c>
      <c r="L1964" s="4" t="str">
        <f t="shared" si="273"/>
        <v>Over Budget</v>
      </c>
      <c r="M1964">
        <f t="shared" si="274"/>
        <v>2023</v>
      </c>
      <c r="N1964">
        <f t="shared" si="275"/>
        <v>2</v>
      </c>
      <c r="O1964" t="str">
        <f t="shared" si="276"/>
        <v>Feb</v>
      </c>
      <c r="P1964" t="str">
        <f t="shared" si="277"/>
        <v>Q1</v>
      </c>
      <c r="Q1964" t="str">
        <f t="shared" si="278"/>
        <v>2023-02</v>
      </c>
    </row>
    <row r="1965" spans="1:17" x14ac:dyDescent="0.35">
      <c r="A1965" s="2">
        <v>44469</v>
      </c>
      <c r="B1965" t="s">
        <v>18</v>
      </c>
      <c r="C1965" t="s">
        <v>29</v>
      </c>
      <c r="D1965" t="s">
        <v>39</v>
      </c>
      <c r="E1965" s="3">
        <v>114765</v>
      </c>
      <c r="F1965" s="3">
        <v>100131</v>
      </c>
      <c r="G1965" t="s">
        <v>21</v>
      </c>
      <c r="H1965" s="3" t="s">
        <v>1998</v>
      </c>
      <c r="I1965" s="3">
        <f t="shared" si="270"/>
        <v>-14634</v>
      </c>
      <c r="J1965" s="4">
        <f t="shared" si="271"/>
        <v>-0.12751274343223107</v>
      </c>
      <c r="K1965" s="5">
        <f t="shared" si="272"/>
        <v>0.87248725656776893</v>
      </c>
      <c r="L1965" s="4" t="str">
        <f t="shared" si="273"/>
        <v>Under Budget</v>
      </c>
      <c r="M1965">
        <f t="shared" si="274"/>
        <v>2021</v>
      </c>
      <c r="N1965">
        <f t="shared" si="275"/>
        <v>9</v>
      </c>
      <c r="O1965" t="str">
        <f t="shared" si="276"/>
        <v>Sep</v>
      </c>
      <c r="P1965" t="str">
        <f t="shared" si="277"/>
        <v>Q3</v>
      </c>
      <c r="Q1965" t="str">
        <f t="shared" si="278"/>
        <v>2021-09</v>
      </c>
    </row>
    <row r="1966" spans="1:17" x14ac:dyDescent="0.35">
      <c r="A1966" s="2">
        <v>45132</v>
      </c>
      <c r="B1966" t="s">
        <v>41</v>
      </c>
      <c r="C1966" t="s">
        <v>29</v>
      </c>
      <c r="D1966" t="s">
        <v>39</v>
      </c>
      <c r="E1966" s="3">
        <v>56543</v>
      </c>
      <c r="F1966" s="3">
        <v>164236</v>
      </c>
      <c r="G1966" t="s">
        <v>21</v>
      </c>
      <c r="H1966" s="3" t="s">
        <v>1999</v>
      </c>
      <c r="I1966" s="3">
        <f t="shared" si="270"/>
        <v>107693</v>
      </c>
      <c r="J1966" s="4">
        <f t="shared" si="271"/>
        <v>1.9046212616946394</v>
      </c>
      <c r="K1966" s="5">
        <f t="shared" si="272"/>
        <v>2.9046212616946394</v>
      </c>
      <c r="L1966" s="4" t="str">
        <f t="shared" si="273"/>
        <v>Over Budget</v>
      </c>
      <c r="M1966">
        <f t="shared" si="274"/>
        <v>2023</v>
      </c>
      <c r="N1966">
        <f t="shared" si="275"/>
        <v>7</v>
      </c>
      <c r="O1966" t="str">
        <f t="shared" si="276"/>
        <v>Jul</v>
      </c>
      <c r="P1966" t="str">
        <f t="shared" si="277"/>
        <v>Q3</v>
      </c>
      <c r="Q1966" t="str">
        <f t="shared" si="278"/>
        <v>2023-07</v>
      </c>
    </row>
    <row r="1967" spans="1:17" x14ac:dyDescent="0.35">
      <c r="A1967" s="2">
        <v>44379</v>
      </c>
      <c r="B1967" t="s">
        <v>28</v>
      </c>
      <c r="C1967" t="s">
        <v>23</v>
      </c>
      <c r="D1967" t="s">
        <v>30</v>
      </c>
      <c r="E1967" s="3">
        <v>21398</v>
      </c>
      <c r="F1967" s="3">
        <v>75037</v>
      </c>
      <c r="G1967" t="s">
        <v>35</v>
      </c>
      <c r="H1967" s="3" t="s">
        <v>2000</v>
      </c>
      <c r="I1967" s="3">
        <f t="shared" si="270"/>
        <v>53639</v>
      </c>
      <c r="J1967" s="4">
        <f t="shared" si="271"/>
        <v>2.5067296008972799</v>
      </c>
      <c r="K1967" s="5">
        <f t="shared" si="272"/>
        <v>3.5067296008972799</v>
      </c>
      <c r="L1967" s="4" t="str">
        <f t="shared" si="273"/>
        <v>Over Budget</v>
      </c>
      <c r="M1967">
        <f t="shared" si="274"/>
        <v>2021</v>
      </c>
      <c r="N1967">
        <f t="shared" si="275"/>
        <v>7</v>
      </c>
      <c r="O1967" t="str">
        <f t="shared" si="276"/>
        <v>Jul</v>
      </c>
      <c r="P1967" t="str">
        <f t="shared" si="277"/>
        <v>Q3</v>
      </c>
      <c r="Q1967" t="str">
        <f t="shared" si="278"/>
        <v>2021-07</v>
      </c>
    </row>
    <row r="1968" spans="1:17" x14ac:dyDescent="0.35">
      <c r="A1968" s="2">
        <v>44684</v>
      </c>
      <c r="B1968" t="s">
        <v>18</v>
      </c>
      <c r="C1968" t="s">
        <v>24</v>
      </c>
      <c r="D1968" t="s">
        <v>30</v>
      </c>
      <c r="E1968" s="3">
        <v>83436</v>
      </c>
      <c r="F1968" s="3">
        <v>149369</v>
      </c>
      <c r="G1968" t="s">
        <v>21</v>
      </c>
      <c r="H1968" s="3" t="s">
        <v>2001</v>
      </c>
      <c r="I1968" s="3">
        <f t="shared" si="270"/>
        <v>65933</v>
      </c>
      <c r="J1968" s="4">
        <f t="shared" si="271"/>
        <v>0.79022244594659374</v>
      </c>
      <c r="K1968" s="5">
        <f t="shared" si="272"/>
        <v>1.7902224459465939</v>
      </c>
      <c r="L1968" s="4" t="str">
        <f t="shared" si="273"/>
        <v>Over Budget</v>
      </c>
      <c r="M1968">
        <f t="shared" si="274"/>
        <v>2022</v>
      </c>
      <c r="N1968">
        <f t="shared" si="275"/>
        <v>5</v>
      </c>
      <c r="O1968" t="str">
        <f t="shared" si="276"/>
        <v>May</v>
      </c>
      <c r="P1968" t="str">
        <f t="shared" si="277"/>
        <v>Q2</v>
      </c>
      <c r="Q1968" t="str">
        <f t="shared" si="278"/>
        <v>2022-05</v>
      </c>
    </row>
    <row r="1969" spans="1:17" x14ac:dyDescent="0.35">
      <c r="A1969" s="2">
        <v>45042</v>
      </c>
      <c r="B1969" t="s">
        <v>23</v>
      </c>
      <c r="C1969" t="s">
        <v>34</v>
      </c>
      <c r="D1969" t="s">
        <v>39</v>
      </c>
      <c r="E1969" s="3">
        <v>119809</v>
      </c>
      <c r="F1969" s="3">
        <v>129590</v>
      </c>
      <c r="G1969" t="s">
        <v>32</v>
      </c>
      <c r="H1969" s="3" t="s">
        <v>2002</v>
      </c>
      <c r="I1969" s="3">
        <f t="shared" si="270"/>
        <v>9781</v>
      </c>
      <c r="J1969" s="4">
        <f t="shared" si="271"/>
        <v>8.1638274253186316E-2</v>
      </c>
      <c r="K1969" s="5">
        <f t="shared" si="272"/>
        <v>1.0816382742531863</v>
      </c>
      <c r="L1969" s="4" t="str">
        <f t="shared" si="273"/>
        <v>Over Budget</v>
      </c>
      <c r="M1969">
        <f t="shared" si="274"/>
        <v>2023</v>
      </c>
      <c r="N1969">
        <f t="shared" si="275"/>
        <v>4</v>
      </c>
      <c r="O1969" t="str">
        <f t="shared" si="276"/>
        <v>Apr</v>
      </c>
      <c r="P1969" t="str">
        <f t="shared" si="277"/>
        <v>Q2</v>
      </c>
      <c r="Q1969" t="str">
        <f t="shared" si="278"/>
        <v>2023-04</v>
      </c>
    </row>
    <row r="1970" spans="1:17" x14ac:dyDescent="0.35">
      <c r="A1970" s="2">
        <v>44320</v>
      </c>
      <c r="B1970" t="s">
        <v>41</v>
      </c>
      <c r="C1970" t="s">
        <v>19</v>
      </c>
      <c r="D1970" t="s">
        <v>25</v>
      </c>
      <c r="E1970" s="3">
        <v>60396</v>
      </c>
      <c r="F1970" s="3">
        <v>86806</v>
      </c>
      <c r="G1970" t="s">
        <v>26</v>
      </c>
      <c r="H1970" s="3" t="s">
        <v>2003</v>
      </c>
      <c r="I1970" s="3">
        <f t="shared" si="270"/>
        <v>26410</v>
      </c>
      <c r="J1970" s="4">
        <f t="shared" si="271"/>
        <v>0.43728061461023909</v>
      </c>
      <c r="K1970" s="5">
        <f t="shared" si="272"/>
        <v>1.437280614610239</v>
      </c>
      <c r="L1970" s="4" t="str">
        <f t="shared" si="273"/>
        <v>Over Budget</v>
      </c>
      <c r="M1970">
        <f t="shared" si="274"/>
        <v>2021</v>
      </c>
      <c r="N1970">
        <f t="shared" si="275"/>
        <v>5</v>
      </c>
      <c r="O1970" t="str">
        <f t="shared" si="276"/>
        <v>May</v>
      </c>
      <c r="P1970" t="str">
        <f t="shared" si="277"/>
        <v>Q2</v>
      </c>
      <c r="Q1970" t="str">
        <f t="shared" si="278"/>
        <v>2021-05</v>
      </c>
    </row>
    <row r="1971" spans="1:17" x14ac:dyDescent="0.35">
      <c r="A1971" s="2">
        <v>45181</v>
      </c>
      <c r="B1971" t="s">
        <v>41</v>
      </c>
      <c r="C1971" t="s">
        <v>34</v>
      </c>
      <c r="D1971" t="s">
        <v>20</v>
      </c>
      <c r="E1971" s="3">
        <v>120583</v>
      </c>
      <c r="F1971" s="3">
        <v>142648</v>
      </c>
      <c r="G1971" t="s">
        <v>32</v>
      </c>
      <c r="H1971" s="3" t="s">
        <v>2004</v>
      </c>
      <c r="I1971" s="3">
        <f t="shared" si="270"/>
        <v>22065</v>
      </c>
      <c r="J1971" s="4">
        <f t="shared" si="271"/>
        <v>0.18298599305043001</v>
      </c>
      <c r="K1971" s="5">
        <f t="shared" si="272"/>
        <v>1.1829859930504301</v>
      </c>
      <c r="L1971" s="4" t="str">
        <f t="shared" si="273"/>
        <v>Over Budget</v>
      </c>
      <c r="M1971">
        <f t="shared" si="274"/>
        <v>2023</v>
      </c>
      <c r="N1971">
        <f t="shared" si="275"/>
        <v>9</v>
      </c>
      <c r="O1971" t="str">
        <f t="shared" si="276"/>
        <v>Sep</v>
      </c>
      <c r="P1971" t="str">
        <f t="shared" si="277"/>
        <v>Q3</v>
      </c>
      <c r="Q1971" t="str">
        <f t="shared" si="278"/>
        <v>2023-09</v>
      </c>
    </row>
    <row r="1972" spans="1:17" x14ac:dyDescent="0.35">
      <c r="A1972" s="2">
        <v>44986</v>
      </c>
      <c r="B1972" t="s">
        <v>18</v>
      </c>
      <c r="C1972" t="s">
        <v>23</v>
      </c>
      <c r="D1972" t="s">
        <v>39</v>
      </c>
      <c r="E1972" s="3">
        <v>76193</v>
      </c>
      <c r="F1972" s="3">
        <v>62879</v>
      </c>
      <c r="G1972" t="s">
        <v>21</v>
      </c>
      <c r="H1972" s="3" t="s">
        <v>2005</v>
      </c>
      <c r="I1972" s="3">
        <f t="shared" si="270"/>
        <v>-13314</v>
      </c>
      <c r="J1972" s="4">
        <f t="shared" si="271"/>
        <v>-0.17474046172220545</v>
      </c>
      <c r="K1972" s="5">
        <f t="shared" si="272"/>
        <v>0.82525953827779452</v>
      </c>
      <c r="L1972" s="4" t="str">
        <f t="shared" si="273"/>
        <v>Under Budget</v>
      </c>
      <c r="M1972">
        <f t="shared" si="274"/>
        <v>2023</v>
      </c>
      <c r="N1972">
        <f t="shared" si="275"/>
        <v>3</v>
      </c>
      <c r="O1972" t="str">
        <f t="shared" si="276"/>
        <v>Mar</v>
      </c>
      <c r="P1972" t="str">
        <f t="shared" si="277"/>
        <v>Q1</v>
      </c>
      <c r="Q1972" t="str">
        <f t="shared" si="278"/>
        <v>2023-03</v>
      </c>
    </row>
    <row r="1973" spans="1:17" x14ac:dyDescent="0.35">
      <c r="A1973" s="2">
        <v>44610</v>
      </c>
      <c r="B1973" t="s">
        <v>41</v>
      </c>
      <c r="C1973" t="s">
        <v>43</v>
      </c>
      <c r="D1973" t="s">
        <v>30</v>
      </c>
      <c r="E1973" s="3">
        <v>119461</v>
      </c>
      <c r="F1973" s="3">
        <v>140353</v>
      </c>
      <c r="G1973" t="s">
        <v>35</v>
      </c>
      <c r="H1973" s="3" t="s">
        <v>2006</v>
      </c>
      <c r="I1973" s="3">
        <f t="shared" si="270"/>
        <v>20892</v>
      </c>
      <c r="J1973" s="4">
        <f t="shared" si="271"/>
        <v>0.1748855274943287</v>
      </c>
      <c r="K1973" s="5">
        <f t="shared" si="272"/>
        <v>1.1748855274943286</v>
      </c>
      <c r="L1973" s="4" t="str">
        <f t="shared" si="273"/>
        <v>Over Budget</v>
      </c>
      <c r="M1973">
        <f t="shared" si="274"/>
        <v>2022</v>
      </c>
      <c r="N1973">
        <f t="shared" si="275"/>
        <v>2</v>
      </c>
      <c r="O1973" t="str">
        <f t="shared" si="276"/>
        <v>Feb</v>
      </c>
      <c r="P1973" t="str">
        <f t="shared" si="277"/>
        <v>Q1</v>
      </c>
      <c r="Q1973" t="str">
        <f t="shared" si="278"/>
        <v>2022-02</v>
      </c>
    </row>
    <row r="1974" spans="1:17" x14ac:dyDescent="0.35">
      <c r="A1974" s="2">
        <v>44882</v>
      </c>
      <c r="B1974" t="s">
        <v>23</v>
      </c>
      <c r="C1974" t="s">
        <v>23</v>
      </c>
      <c r="D1974" t="s">
        <v>58</v>
      </c>
      <c r="E1974" s="3">
        <v>30840</v>
      </c>
      <c r="F1974" s="3">
        <v>131694</v>
      </c>
      <c r="G1974" t="s">
        <v>26</v>
      </c>
      <c r="H1974" s="3" t="s">
        <v>2007</v>
      </c>
      <c r="I1974" s="3">
        <f t="shared" si="270"/>
        <v>100854</v>
      </c>
      <c r="J1974" s="4">
        <f t="shared" si="271"/>
        <v>3.2702334630350194</v>
      </c>
      <c r="K1974" s="5">
        <f t="shared" si="272"/>
        <v>4.2702334630350194</v>
      </c>
      <c r="L1974" s="4" t="str">
        <f t="shared" si="273"/>
        <v>Over Budget</v>
      </c>
      <c r="M1974">
        <f t="shared" si="274"/>
        <v>2022</v>
      </c>
      <c r="N1974">
        <f t="shared" si="275"/>
        <v>11</v>
      </c>
      <c r="O1974" t="str">
        <f t="shared" si="276"/>
        <v>Nov</v>
      </c>
      <c r="P1974" t="str">
        <f t="shared" si="277"/>
        <v>Q4</v>
      </c>
      <c r="Q1974" t="str">
        <f t="shared" si="278"/>
        <v>2022-11</v>
      </c>
    </row>
    <row r="1975" spans="1:17" x14ac:dyDescent="0.35">
      <c r="A1975" s="2">
        <v>44309</v>
      </c>
      <c r="B1975" t="s">
        <v>23</v>
      </c>
      <c r="C1975" t="s">
        <v>24</v>
      </c>
      <c r="D1975" t="s">
        <v>39</v>
      </c>
      <c r="E1975" s="3">
        <v>108119</v>
      </c>
      <c r="F1975" s="3">
        <v>122434</v>
      </c>
      <c r="G1975" t="s">
        <v>35</v>
      </c>
      <c r="H1975" s="3" t="s">
        <v>2008</v>
      </c>
      <c r="I1975" s="3">
        <f t="shared" si="270"/>
        <v>14315</v>
      </c>
      <c r="J1975" s="4">
        <f t="shared" si="271"/>
        <v>0.13240041065862615</v>
      </c>
      <c r="K1975" s="5">
        <f t="shared" si="272"/>
        <v>1.1324004106586261</v>
      </c>
      <c r="L1975" s="4" t="str">
        <f t="shared" si="273"/>
        <v>Over Budget</v>
      </c>
      <c r="M1975">
        <f t="shared" si="274"/>
        <v>2021</v>
      </c>
      <c r="N1975">
        <f t="shared" si="275"/>
        <v>4</v>
      </c>
      <c r="O1975" t="str">
        <f t="shared" si="276"/>
        <v>Apr</v>
      </c>
      <c r="P1975" t="str">
        <f t="shared" si="277"/>
        <v>Q2</v>
      </c>
      <c r="Q1975" t="str">
        <f t="shared" si="278"/>
        <v>2021-04</v>
      </c>
    </row>
    <row r="1976" spans="1:17" x14ac:dyDescent="0.35">
      <c r="A1976" s="2">
        <v>45084</v>
      </c>
      <c r="B1976" t="s">
        <v>23</v>
      </c>
      <c r="C1976" t="s">
        <v>23</v>
      </c>
      <c r="D1976" t="s">
        <v>39</v>
      </c>
      <c r="E1976" s="3">
        <v>90061</v>
      </c>
      <c r="F1976" s="3">
        <v>91189</v>
      </c>
      <c r="G1976" t="s">
        <v>26</v>
      </c>
      <c r="H1976" s="3" t="s">
        <v>2009</v>
      </c>
      <c r="I1976" s="3">
        <f t="shared" si="270"/>
        <v>1128</v>
      </c>
      <c r="J1976" s="4">
        <f t="shared" si="271"/>
        <v>1.2524844272215499E-2</v>
      </c>
      <c r="K1976" s="5">
        <f t="shared" si="272"/>
        <v>1.0125248442722155</v>
      </c>
      <c r="L1976" s="4" t="str">
        <f t="shared" si="273"/>
        <v>Over Budget</v>
      </c>
      <c r="M1976">
        <f t="shared" si="274"/>
        <v>2023</v>
      </c>
      <c r="N1976">
        <f t="shared" si="275"/>
        <v>6</v>
      </c>
      <c r="O1976" t="str">
        <f t="shared" si="276"/>
        <v>Jun</v>
      </c>
      <c r="P1976" t="str">
        <f t="shared" si="277"/>
        <v>Q2</v>
      </c>
      <c r="Q1976" t="str">
        <f t="shared" si="278"/>
        <v>2023-06</v>
      </c>
    </row>
    <row r="1977" spans="1:17" x14ac:dyDescent="0.35">
      <c r="A1977" s="2">
        <v>44318</v>
      </c>
      <c r="B1977" t="s">
        <v>18</v>
      </c>
      <c r="C1977" t="s">
        <v>29</v>
      </c>
      <c r="D1977" t="s">
        <v>30</v>
      </c>
      <c r="E1977" s="3">
        <v>73900</v>
      </c>
      <c r="F1977" s="3">
        <v>77871</v>
      </c>
      <c r="G1977" t="s">
        <v>32</v>
      </c>
      <c r="H1977" s="3" t="s">
        <v>2010</v>
      </c>
      <c r="I1977" s="3">
        <f t="shared" si="270"/>
        <v>3971</v>
      </c>
      <c r="J1977" s="4">
        <f t="shared" si="271"/>
        <v>5.3734776725304467E-2</v>
      </c>
      <c r="K1977" s="5">
        <f t="shared" si="272"/>
        <v>1.0537347767253045</v>
      </c>
      <c r="L1977" s="4" t="str">
        <f t="shared" si="273"/>
        <v>Over Budget</v>
      </c>
      <c r="M1977">
        <f t="shared" si="274"/>
        <v>2021</v>
      </c>
      <c r="N1977">
        <f t="shared" si="275"/>
        <v>5</v>
      </c>
      <c r="O1977" t="str">
        <f t="shared" si="276"/>
        <v>May</v>
      </c>
      <c r="P1977" t="str">
        <f t="shared" si="277"/>
        <v>Q2</v>
      </c>
      <c r="Q1977" t="str">
        <f t="shared" si="278"/>
        <v>2021-05</v>
      </c>
    </row>
    <row r="1978" spans="1:17" x14ac:dyDescent="0.35">
      <c r="A1978" s="2">
        <v>44235</v>
      </c>
      <c r="B1978" t="s">
        <v>37</v>
      </c>
      <c r="C1978" t="s">
        <v>43</v>
      </c>
      <c r="D1978" t="s">
        <v>30</v>
      </c>
      <c r="E1978" s="3">
        <v>55384</v>
      </c>
      <c r="F1978" s="3">
        <v>19676</v>
      </c>
      <c r="G1978" t="s">
        <v>21</v>
      </c>
      <c r="H1978" s="3" t="s">
        <v>2011</v>
      </c>
      <c r="I1978" s="3">
        <f t="shared" si="270"/>
        <v>-35708</v>
      </c>
      <c r="J1978" s="4">
        <f t="shared" si="271"/>
        <v>-0.64473494149934996</v>
      </c>
      <c r="K1978" s="5">
        <f t="shared" si="272"/>
        <v>0.35526505850064999</v>
      </c>
      <c r="L1978" s="4" t="str">
        <f t="shared" si="273"/>
        <v>Under Budget</v>
      </c>
      <c r="M1978">
        <f t="shared" si="274"/>
        <v>2021</v>
      </c>
      <c r="N1978">
        <f t="shared" si="275"/>
        <v>2</v>
      </c>
      <c r="O1978" t="str">
        <f t="shared" si="276"/>
        <v>Feb</v>
      </c>
      <c r="P1978" t="str">
        <f t="shared" si="277"/>
        <v>Q1</v>
      </c>
      <c r="Q1978" t="str">
        <f t="shared" si="278"/>
        <v>2021-02</v>
      </c>
    </row>
    <row r="1979" spans="1:17" x14ac:dyDescent="0.35">
      <c r="A1979" s="2">
        <v>44693</v>
      </c>
      <c r="B1979" t="s">
        <v>37</v>
      </c>
      <c r="C1979" t="s">
        <v>43</v>
      </c>
      <c r="D1979" t="s">
        <v>25</v>
      </c>
      <c r="E1979" s="3">
        <v>134679</v>
      </c>
      <c r="F1979" s="3">
        <v>99263</v>
      </c>
      <c r="G1979" t="s">
        <v>32</v>
      </c>
      <c r="H1979" s="3" t="s">
        <v>2012</v>
      </c>
      <c r="I1979" s="3">
        <f t="shared" si="270"/>
        <v>-35416</v>
      </c>
      <c r="J1979" s="4">
        <f t="shared" si="271"/>
        <v>-0.26296601548868048</v>
      </c>
      <c r="K1979" s="5">
        <f t="shared" si="272"/>
        <v>0.73703398451131952</v>
      </c>
      <c r="L1979" s="4" t="str">
        <f t="shared" si="273"/>
        <v>Under Budget</v>
      </c>
      <c r="M1979">
        <f t="shared" si="274"/>
        <v>2022</v>
      </c>
      <c r="N1979">
        <f t="shared" si="275"/>
        <v>5</v>
      </c>
      <c r="O1979" t="str">
        <f t="shared" si="276"/>
        <v>May</v>
      </c>
      <c r="P1979" t="str">
        <f t="shared" si="277"/>
        <v>Q2</v>
      </c>
      <c r="Q1979" t="str">
        <f t="shared" si="278"/>
        <v>2022-05</v>
      </c>
    </row>
    <row r="1980" spans="1:17" x14ac:dyDescent="0.35">
      <c r="A1980" s="2">
        <v>44976</v>
      </c>
      <c r="B1980" t="s">
        <v>41</v>
      </c>
      <c r="C1980" t="s">
        <v>19</v>
      </c>
      <c r="D1980" t="s">
        <v>30</v>
      </c>
      <c r="E1980" s="3">
        <v>39917</v>
      </c>
      <c r="F1980" s="3">
        <v>141326</v>
      </c>
      <c r="G1980" t="s">
        <v>35</v>
      </c>
      <c r="H1980" s="3" t="s">
        <v>2013</v>
      </c>
      <c r="I1980" s="3">
        <f t="shared" si="270"/>
        <v>101409</v>
      </c>
      <c r="J1980" s="4">
        <f t="shared" si="271"/>
        <v>2.5404965303003735</v>
      </c>
      <c r="K1980" s="5">
        <f t="shared" si="272"/>
        <v>3.5404965303003735</v>
      </c>
      <c r="L1980" s="4" t="str">
        <f t="shared" si="273"/>
        <v>Over Budget</v>
      </c>
      <c r="M1980">
        <f t="shared" si="274"/>
        <v>2023</v>
      </c>
      <c r="N1980">
        <f t="shared" si="275"/>
        <v>2</v>
      </c>
      <c r="O1980" t="str">
        <f t="shared" si="276"/>
        <v>Feb</v>
      </c>
      <c r="P1980" t="str">
        <f t="shared" si="277"/>
        <v>Q1</v>
      </c>
      <c r="Q1980" t="str">
        <f t="shared" si="278"/>
        <v>2023-02</v>
      </c>
    </row>
    <row r="1981" spans="1:17" x14ac:dyDescent="0.35">
      <c r="A1981" s="2">
        <v>45139</v>
      </c>
      <c r="B1981" t="s">
        <v>23</v>
      </c>
      <c r="C1981" t="s">
        <v>19</v>
      </c>
      <c r="D1981" t="s">
        <v>30</v>
      </c>
      <c r="E1981" s="3">
        <v>122301</v>
      </c>
      <c r="F1981" s="3">
        <v>42343</v>
      </c>
      <c r="G1981" t="s">
        <v>32</v>
      </c>
      <c r="H1981" s="3" t="s">
        <v>2014</v>
      </c>
      <c r="I1981" s="3">
        <f t="shared" si="270"/>
        <v>-79958</v>
      </c>
      <c r="J1981" s="4">
        <f t="shared" si="271"/>
        <v>-0.65378042697933791</v>
      </c>
      <c r="K1981" s="5">
        <f t="shared" si="272"/>
        <v>0.34621957302066214</v>
      </c>
      <c r="L1981" s="4" t="str">
        <f t="shared" si="273"/>
        <v>Under Budget</v>
      </c>
      <c r="M1981">
        <f t="shared" si="274"/>
        <v>2023</v>
      </c>
      <c r="N1981">
        <f t="shared" si="275"/>
        <v>8</v>
      </c>
      <c r="O1981" t="str">
        <f t="shared" si="276"/>
        <v>Aug</v>
      </c>
      <c r="P1981" t="str">
        <f t="shared" si="277"/>
        <v>Q3</v>
      </c>
      <c r="Q1981" t="str">
        <f t="shared" si="278"/>
        <v>2023-08</v>
      </c>
    </row>
    <row r="1982" spans="1:17" x14ac:dyDescent="0.35">
      <c r="A1982" s="2">
        <v>44345</v>
      </c>
      <c r="B1982" t="s">
        <v>41</v>
      </c>
      <c r="C1982" t="s">
        <v>29</v>
      </c>
      <c r="D1982" t="s">
        <v>30</v>
      </c>
      <c r="E1982" s="3">
        <v>98155</v>
      </c>
      <c r="F1982" s="3">
        <v>164480</v>
      </c>
      <c r="G1982" t="s">
        <v>21</v>
      </c>
      <c r="H1982" s="3" t="s">
        <v>2015</v>
      </c>
      <c r="I1982" s="3">
        <f t="shared" si="270"/>
        <v>66325</v>
      </c>
      <c r="J1982" s="4">
        <f t="shared" si="271"/>
        <v>0.67571697824868826</v>
      </c>
      <c r="K1982" s="5">
        <f t="shared" si="272"/>
        <v>1.6757169782486883</v>
      </c>
      <c r="L1982" s="4" t="str">
        <f t="shared" si="273"/>
        <v>Over Budget</v>
      </c>
      <c r="M1982">
        <f t="shared" si="274"/>
        <v>2021</v>
      </c>
      <c r="N1982">
        <f t="shared" si="275"/>
        <v>5</v>
      </c>
      <c r="O1982" t="str">
        <f t="shared" si="276"/>
        <v>May</v>
      </c>
      <c r="P1982" t="str">
        <f t="shared" si="277"/>
        <v>Q2</v>
      </c>
      <c r="Q1982" t="str">
        <f t="shared" si="278"/>
        <v>2021-05</v>
      </c>
    </row>
    <row r="1983" spans="1:17" x14ac:dyDescent="0.35">
      <c r="A1983" s="2">
        <v>45218</v>
      </c>
      <c r="B1983" t="s">
        <v>18</v>
      </c>
      <c r="C1983" t="s">
        <v>43</v>
      </c>
      <c r="D1983" t="s">
        <v>58</v>
      </c>
      <c r="E1983" s="3">
        <v>80071</v>
      </c>
      <c r="F1983" s="3">
        <v>50329</v>
      </c>
      <c r="G1983" t="s">
        <v>21</v>
      </c>
      <c r="H1983" s="3" t="s">
        <v>2016</v>
      </c>
      <c r="I1983" s="3">
        <f t="shared" si="270"/>
        <v>-29742</v>
      </c>
      <c r="J1983" s="4">
        <f t="shared" si="271"/>
        <v>-0.37144534225874537</v>
      </c>
      <c r="K1983" s="5">
        <f t="shared" si="272"/>
        <v>0.62855465774125463</v>
      </c>
      <c r="L1983" s="4" t="str">
        <f t="shared" si="273"/>
        <v>Under Budget</v>
      </c>
      <c r="M1983">
        <f t="shared" si="274"/>
        <v>2023</v>
      </c>
      <c r="N1983">
        <f t="shared" si="275"/>
        <v>10</v>
      </c>
      <c r="O1983" t="str">
        <f t="shared" si="276"/>
        <v>Oct</v>
      </c>
      <c r="P1983" t="str">
        <f t="shared" si="277"/>
        <v>Q4</v>
      </c>
      <c r="Q1983" t="str">
        <f t="shared" si="278"/>
        <v>2023-10</v>
      </c>
    </row>
    <row r="1984" spans="1:17" x14ac:dyDescent="0.35">
      <c r="A1984" s="2">
        <v>44857</v>
      </c>
      <c r="B1984" t="s">
        <v>41</v>
      </c>
      <c r="C1984" t="s">
        <v>29</v>
      </c>
      <c r="D1984" t="s">
        <v>39</v>
      </c>
      <c r="E1984" s="3">
        <v>66425</v>
      </c>
      <c r="F1984" s="3">
        <v>20094</v>
      </c>
      <c r="G1984" t="s">
        <v>32</v>
      </c>
      <c r="H1984" s="3" t="s">
        <v>2017</v>
      </c>
      <c r="I1984" s="3">
        <f t="shared" si="270"/>
        <v>-46331</v>
      </c>
      <c r="J1984" s="4">
        <f t="shared" si="271"/>
        <v>-0.69749341362438844</v>
      </c>
      <c r="K1984" s="5">
        <f t="shared" si="272"/>
        <v>0.30250658637561162</v>
      </c>
      <c r="L1984" s="4" t="str">
        <f t="shared" si="273"/>
        <v>Under Budget</v>
      </c>
      <c r="M1984">
        <f t="shared" si="274"/>
        <v>2022</v>
      </c>
      <c r="N1984">
        <f t="shared" si="275"/>
        <v>10</v>
      </c>
      <c r="O1984" t="str">
        <f t="shared" si="276"/>
        <v>Oct</v>
      </c>
      <c r="P1984" t="str">
        <f t="shared" si="277"/>
        <v>Q4</v>
      </c>
      <c r="Q1984" t="str">
        <f t="shared" si="278"/>
        <v>2022-10</v>
      </c>
    </row>
    <row r="1985" spans="1:17" x14ac:dyDescent="0.35">
      <c r="A1985" s="2">
        <v>44498</v>
      </c>
      <c r="B1985" t="s">
        <v>55</v>
      </c>
      <c r="C1985" t="s">
        <v>43</v>
      </c>
      <c r="D1985" t="s">
        <v>39</v>
      </c>
      <c r="E1985" s="3">
        <v>90116</v>
      </c>
      <c r="F1985" s="3">
        <v>82295</v>
      </c>
      <c r="G1985" t="s">
        <v>26</v>
      </c>
      <c r="H1985" s="3" t="s">
        <v>2018</v>
      </c>
      <c r="I1985" s="3">
        <f t="shared" si="270"/>
        <v>-7821</v>
      </c>
      <c r="J1985" s="4">
        <f t="shared" si="271"/>
        <v>-8.6788139731013361E-2</v>
      </c>
      <c r="K1985" s="5">
        <f t="shared" si="272"/>
        <v>0.9132118602689866</v>
      </c>
      <c r="L1985" s="4" t="str">
        <f t="shared" si="273"/>
        <v>Under Budget</v>
      </c>
      <c r="M1985">
        <f t="shared" si="274"/>
        <v>2021</v>
      </c>
      <c r="N1985">
        <f t="shared" si="275"/>
        <v>10</v>
      </c>
      <c r="O1985" t="str">
        <f t="shared" si="276"/>
        <v>Oct</v>
      </c>
      <c r="P1985" t="str">
        <f t="shared" si="277"/>
        <v>Q4</v>
      </c>
      <c r="Q1985" t="str">
        <f t="shared" si="278"/>
        <v>2021-10</v>
      </c>
    </row>
    <row r="1986" spans="1:17" x14ac:dyDescent="0.35">
      <c r="A1986" s="2">
        <v>44434</v>
      </c>
      <c r="B1986" t="s">
        <v>37</v>
      </c>
      <c r="C1986" t="s">
        <v>24</v>
      </c>
      <c r="D1986" t="s">
        <v>30</v>
      </c>
      <c r="E1986" s="3">
        <v>71321</v>
      </c>
      <c r="F1986" s="3">
        <v>22145</v>
      </c>
      <c r="G1986" t="s">
        <v>21</v>
      </c>
      <c r="H1986" s="3" t="s">
        <v>2019</v>
      </c>
      <c r="I1986" s="3">
        <f t="shared" si="270"/>
        <v>-49176</v>
      </c>
      <c r="J1986" s="4">
        <f t="shared" si="271"/>
        <v>-0.68950239060024399</v>
      </c>
      <c r="K1986" s="5">
        <f t="shared" si="272"/>
        <v>0.31049760939975601</v>
      </c>
      <c r="L1986" s="4" t="str">
        <f t="shared" si="273"/>
        <v>Under Budget</v>
      </c>
      <c r="M1986">
        <f t="shared" si="274"/>
        <v>2021</v>
      </c>
      <c r="N1986">
        <f t="shared" si="275"/>
        <v>8</v>
      </c>
      <c r="O1986" t="str">
        <f t="shared" si="276"/>
        <v>Aug</v>
      </c>
      <c r="P1986" t="str">
        <f t="shared" si="277"/>
        <v>Q3</v>
      </c>
      <c r="Q1986" t="str">
        <f t="shared" si="278"/>
        <v>2021-08</v>
      </c>
    </row>
    <row r="1987" spans="1:17" x14ac:dyDescent="0.35">
      <c r="A1987" s="2">
        <v>44843</v>
      </c>
      <c r="B1987" t="s">
        <v>41</v>
      </c>
      <c r="C1987" t="s">
        <v>23</v>
      </c>
      <c r="D1987" t="s">
        <v>25</v>
      </c>
      <c r="E1987" s="3">
        <v>77512</v>
      </c>
      <c r="F1987" s="3">
        <v>167839</v>
      </c>
      <c r="G1987" t="s">
        <v>21</v>
      </c>
      <c r="H1987" s="3" t="s">
        <v>2020</v>
      </c>
      <c r="I1987" s="3">
        <f t="shared" si="270"/>
        <v>90327</v>
      </c>
      <c r="J1987" s="4">
        <f t="shared" si="271"/>
        <v>1.1653292393435855</v>
      </c>
      <c r="K1987" s="5">
        <f t="shared" si="272"/>
        <v>2.1653292393435857</v>
      </c>
      <c r="L1987" s="4" t="str">
        <f t="shared" si="273"/>
        <v>Over Budget</v>
      </c>
      <c r="M1987">
        <f t="shared" si="274"/>
        <v>2022</v>
      </c>
      <c r="N1987">
        <f t="shared" si="275"/>
        <v>10</v>
      </c>
      <c r="O1987" t="str">
        <f t="shared" si="276"/>
        <v>Oct</v>
      </c>
      <c r="P1987" t="str">
        <f t="shared" si="277"/>
        <v>Q4</v>
      </c>
      <c r="Q1987" t="str">
        <f t="shared" si="278"/>
        <v>2022-10</v>
      </c>
    </row>
    <row r="1988" spans="1:17" x14ac:dyDescent="0.35">
      <c r="A1988" s="2">
        <v>44859</v>
      </c>
      <c r="B1988" t="s">
        <v>41</v>
      </c>
      <c r="C1988" t="s">
        <v>19</v>
      </c>
      <c r="D1988" t="s">
        <v>30</v>
      </c>
      <c r="E1988" s="3">
        <v>111973</v>
      </c>
      <c r="F1988" s="3">
        <v>11187</v>
      </c>
      <c r="G1988" t="s">
        <v>21</v>
      </c>
      <c r="H1988" s="3" t="s">
        <v>2021</v>
      </c>
      <c r="I1988" s="3">
        <f t="shared" si="270"/>
        <v>-100786</v>
      </c>
      <c r="J1988" s="4">
        <f t="shared" si="271"/>
        <v>-0.90009198646102184</v>
      </c>
      <c r="K1988" s="5">
        <f t="shared" si="272"/>
        <v>9.9908013538978144E-2</v>
      </c>
      <c r="L1988" s="4" t="str">
        <f t="shared" si="273"/>
        <v>Under Budget</v>
      </c>
      <c r="M1988">
        <f t="shared" si="274"/>
        <v>2022</v>
      </c>
      <c r="N1988">
        <f t="shared" si="275"/>
        <v>10</v>
      </c>
      <c r="O1988" t="str">
        <f t="shared" si="276"/>
        <v>Oct</v>
      </c>
      <c r="P1988" t="str">
        <f t="shared" si="277"/>
        <v>Q4</v>
      </c>
      <c r="Q1988" t="str">
        <f t="shared" si="278"/>
        <v>2022-10</v>
      </c>
    </row>
    <row r="1989" spans="1:17" x14ac:dyDescent="0.35">
      <c r="A1989" s="2">
        <v>44432</v>
      </c>
      <c r="B1989" t="s">
        <v>28</v>
      </c>
      <c r="C1989" t="s">
        <v>24</v>
      </c>
      <c r="D1989" t="s">
        <v>25</v>
      </c>
      <c r="E1989" s="3">
        <v>128880</v>
      </c>
      <c r="F1989" s="3">
        <v>54386</v>
      </c>
      <c r="G1989" t="s">
        <v>21</v>
      </c>
      <c r="H1989" s="3" t="s">
        <v>2022</v>
      </c>
      <c r="I1989" s="3">
        <f t="shared" ref="I1989:I2052" si="279">F1989-E1989</f>
        <v>-74494</v>
      </c>
      <c r="J1989" s="4">
        <f t="shared" ref="J1989:J2052" si="280">IFERROR(I1989/E1989,0)</f>
        <v>-0.57801055245189326</v>
      </c>
      <c r="K1989" s="5">
        <f t="shared" ref="K1989:K2052" si="281">IFERROR(F1989/E1989,0)</f>
        <v>0.42198944754810674</v>
      </c>
      <c r="L1989" s="4" t="str">
        <f t="shared" ref="L1989:L2052" si="282">IF(I1989&gt;0,"Over Budget",IF(I1989&lt;0,"Under Budget","On Budget"))</f>
        <v>Under Budget</v>
      </c>
      <c r="M1989">
        <f t="shared" ref="M1989:M2052" si="283">YEAR(A1989)</f>
        <v>2021</v>
      </c>
      <c r="N1989">
        <f t="shared" ref="N1989:N2052" si="284">MONTH(A1989)</f>
        <v>8</v>
      </c>
      <c r="O1989" t="str">
        <f t="shared" ref="O1989:O2052" si="285">TEXT(A1989,"mmm")</f>
        <v>Aug</v>
      </c>
      <c r="P1989" t="str">
        <f t="shared" ref="P1989:P2052" si="286">"Q"&amp;ROUNDUP(MONTH(A1989)/3,0)</f>
        <v>Q3</v>
      </c>
      <c r="Q1989" t="str">
        <f t="shared" ref="Q1989:Q2052" si="287">TEXT(A1989,"yyyy-mm")</f>
        <v>2021-08</v>
      </c>
    </row>
    <row r="1990" spans="1:17" x14ac:dyDescent="0.35">
      <c r="A1990" s="2">
        <v>44399</v>
      </c>
      <c r="B1990" t="s">
        <v>41</v>
      </c>
      <c r="C1990" t="s">
        <v>23</v>
      </c>
      <c r="D1990" t="s">
        <v>39</v>
      </c>
      <c r="E1990" s="3">
        <v>57055</v>
      </c>
      <c r="F1990" s="3">
        <v>55698</v>
      </c>
      <c r="G1990" t="s">
        <v>26</v>
      </c>
      <c r="H1990" s="3" t="s">
        <v>2023</v>
      </c>
      <c r="I1990" s="3">
        <f t="shared" si="279"/>
        <v>-1357</v>
      </c>
      <c r="J1990" s="4">
        <f t="shared" si="280"/>
        <v>-2.3784068004557006E-2</v>
      </c>
      <c r="K1990" s="5">
        <f t="shared" si="281"/>
        <v>0.97621593199544299</v>
      </c>
      <c r="L1990" s="4" t="str">
        <f t="shared" si="282"/>
        <v>Under Budget</v>
      </c>
      <c r="M1990">
        <f t="shared" si="283"/>
        <v>2021</v>
      </c>
      <c r="N1990">
        <f t="shared" si="284"/>
        <v>7</v>
      </c>
      <c r="O1990" t="str">
        <f t="shared" si="285"/>
        <v>Jul</v>
      </c>
      <c r="P1990" t="str">
        <f t="shared" si="286"/>
        <v>Q3</v>
      </c>
      <c r="Q1990" t="str">
        <f t="shared" si="287"/>
        <v>2021-07</v>
      </c>
    </row>
    <row r="1991" spans="1:17" x14ac:dyDescent="0.35">
      <c r="A1991" s="2">
        <v>44452</v>
      </c>
      <c r="B1991" t="s">
        <v>55</v>
      </c>
      <c r="C1991" t="s">
        <v>19</v>
      </c>
      <c r="D1991" t="s">
        <v>25</v>
      </c>
      <c r="E1991" s="3">
        <v>10937</v>
      </c>
      <c r="F1991" s="3">
        <v>87570</v>
      </c>
      <c r="G1991" t="s">
        <v>26</v>
      </c>
      <c r="H1991" s="3" t="s">
        <v>2024</v>
      </c>
      <c r="I1991" s="3">
        <f t="shared" si="279"/>
        <v>76633</v>
      </c>
      <c r="J1991" s="4">
        <f t="shared" si="280"/>
        <v>7.0067660235896501</v>
      </c>
      <c r="K1991" s="5">
        <f t="shared" si="281"/>
        <v>8.0067660235896501</v>
      </c>
      <c r="L1991" s="4" t="str">
        <f t="shared" si="282"/>
        <v>Over Budget</v>
      </c>
      <c r="M1991">
        <f t="shared" si="283"/>
        <v>2021</v>
      </c>
      <c r="N1991">
        <f t="shared" si="284"/>
        <v>9</v>
      </c>
      <c r="O1991" t="str">
        <f t="shared" si="285"/>
        <v>Sep</v>
      </c>
      <c r="P1991" t="str">
        <f t="shared" si="286"/>
        <v>Q3</v>
      </c>
      <c r="Q1991" t="str">
        <f t="shared" si="287"/>
        <v>2021-09</v>
      </c>
    </row>
    <row r="1992" spans="1:17" x14ac:dyDescent="0.35">
      <c r="A1992" s="2">
        <v>44794</v>
      </c>
      <c r="B1992" t="s">
        <v>37</v>
      </c>
      <c r="C1992" t="s">
        <v>29</v>
      </c>
      <c r="D1992" t="s">
        <v>25</v>
      </c>
      <c r="E1992" s="3">
        <v>27673</v>
      </c>
      <c r="F1992" s="3">
        <v>91801</v>
      </c>
      <c r="G1992" t="s">
        <v>35</v>
      </c>
      <c r="H1992" s="3" t="s">
        <v>2025</v>
      </c>
      <c r="I1992" s="3">
        <f t="shared" si="279"/>
        <v>64128</v>
      </c>
      <c r="J1992" s="4">
        <f t="shared" si="280"/>
        <v>2.3173490405810719</v>
      </c>
      <c r="K1992" s="5">
        <f t="shared" si="281"/>
        <v>3.3173490405810719</v>
      </c>
      <c r="L1992" s="4" t="str">
        <f t="shared" si="282"/>
        <v>Over Budget</v>
      </c>
      <c r="M1992">
        <f t="shared" si="283"/>
        <v>2022</v>
      </c>
      <c r="N1992">
        <f t="shared" si="284"/>
        <v>8</v>
      </c>
      <c r="O1992" t="str">
        <f t="shared" si="285"/>
        <v>Aug</v>
      </c>
      <c r="P1992" t="str">
        <f t="shared" si="286"/>
        <v>Q3</v>
      </c>
      <c r="Q1992" t="str">
        <f t="shared" si="287"/>
        <v>2022-08</v>
      </c>
    </row>
    <row r="1993" spans="1:17" x14ac:dyDescent="0.35">
      <c r="A1993" s="2">
        <v>44858</v>
      </c>
      <c r="B1993" t="s">
        <v>28</v>
      </c>
      <c r="C1993" t="s">
        <v>24</v>
      </c>
      <c r="D1993" t="s">
        <v>20</v>
      </c>
      <c r="E1993" s="3">
        <v>112974</v>
      </c>
      <c r="F1993" s="3">
        <v>169692</v>
      </c>
      <c r="G1993" t="s">
        <v>35</v>
      </c>
      <c r="H1993" s="3" t="s">
        <v>2026</v>
      </c>
      <c r="I1993" s="3">
        <f t="shared" si="279"/>
        <v>56718</v>
      </c>
      <c r="J1993" s="4">
        <f t="shared" si="280"/>
        <v>0.50204471825375752</v>
      </c>
      <c r="K1993" s="5">
        <f t="shared" si="281"/>
        <v>1.5020447182537575</v>
      </c>
      <c r="L1993" s="4" t="str">
        <f t="shared" si="282"/>
        <v>Over Budget</v>
      </c>
      <c r="M1993">
        <f t="shared" si="283"/>
        <v>2022</v>
      </c>
      <c r="N1993">
        <f t="shared" si="284"/>
        <v>10</v>
      </c>
      <c r="O1993" t="str">
        <f t="shared" si="285"/>
        <v>Oct</v>
      </c>
      <c r="P1993" t="str">
        <f t="shared" si="286"/>
        <v>Q4</v>
      </c>
      <c r="Q1993" t="str">
        <f t="shared" si="287"/>
        <v>2022-10</v>
      </c>
    </row>
    <row r="1994" spans="1:17" x14ac:dyDescent="0.35">
      <c r="A1994" s="2">
        <v>44431</v>
      </c>
      <c r="B1994" t="s">
        <v>18</v>
      </c>
      <c r="C1994" t="s">
        <v>34</v>
      </c>
      <c r="D1994" t="s">
        <v>25</v>
      </c>
      <c r="E1994" s="3">
        <v>82957</v>
      </c>
      <c r="F1994" s="3">
        <v>72156</v>
      </c>
      <c r="G1994" t="s">
        <v>35</v>
      </c>
      <c r="H1994" s="3" t="s">
        <v>2027</v>
      </c>
      <c r="I1994" s="3">
        <f t="shared" si="279"/>
        <v>-10801</v>
      </c>
      <c r="J1994" s="4">
        <f t="shared" si="280"/>
        <v>-0.13019998312378703</v>
      </c>
      <c r="K1994" s="5">
        <f t="shared" si="281"/>
        <v>0.869800016876213</v>
      </c>
      <c r="L1994" s="4" t="str">
        <f t="shared" si="282"/>
        <v>Under Budget</v>
      </c>
      <c r="M1994">
        <f t="shared" si="283"/>
        <v>2021</v>
      </c>
      <c r="N1994">
        <f t="shared" si="284"/>
        <v>8</v>
      </c>
      <c r="O1994" t="str">
        <f t="shared" si="285"/>
        <v>Aug</v>
      </c>
      <c r="P1994" t="str">
        <f t="shared" si="286"/>
        <v>Q3</v>
      </c>
      <c r="Q1994" t="str">
        <f t="shared" si="287"/>
        <v>2021-08</v>
      </c>
    </row>
    <row r="1995" spans="1:17" x14ac:dyDescent="0.35">
      <c r="A1995" s="2">
        <v>44730</v>
      </c>
      <c r="B1995" t="s">
        <v>18</v>
      </c>
      <c r="C1995" t="s">
        <v>34</v>
      </c>
      <c r="D1995" t="s">
        <v>25</v>
      </c>
      <c r="E1995" s="3">
        <v>22953</v>
      </c>
      <c r="F1995" s="3">
        <v>89892</v>
      </c>
      <c r="G1995" t="s">
        <v>32</v>
      </c>
      <c r="H1995" s="3" t="s">
        <v>2028</v>
      </c>
      <c r="I1995" s="3">
        <f t="shared" si="279"/>
        <v>66939</v>
      </c>
      <c r="J1995" s="4">
        <f t="shared" si="280"/>
        <v>2.9163508038164947</v>
      </c>
      <c r="K1995" s="5">
        <f t="shared" si="281"/>
        <v>3.9163508038164947</v>
      </c>
      <c r="L1995" s="4" t="str">
        <f t="shared" si="282"/>
        <v>Over Budget</v>
      </c>
      <c r="M1995">
        <f t="shared" si="283"/>
        <v>2022</v>
      </c>
      <c r="N1995">
        <f t="shared" si="284"/>
        <v>6</v>
      </c>
      <c r="O1995" t="str">
        <f t="shared" si="285"/>
        <v>Jun</v>
      </c>
      <c r="P1995" t="str">
        <f t="shared" si="286"/>
        <v>Q2</v>
      </c>
      <c r="Q1995" t="str">
        <f t="shared" si="287"/>
        <v>2022-06</v>
      </c>
    </row>
    <row r="1996" spans="1:17" x14ac:dyDescent="0.35">
      <c r="A1996" s="2">
        <v>45056</v>
      </c>
      <c r="B1996" t="s">
        <v>37</v>
      </c>
      <c r="C1996" t="s">
        <v>19</v>
      </c>
      <c r="D1996" t="s">
        <v>58</v>
      </c>
      <c r="E1996" s="3">
        <v>77052</v>
      </c>
      <c r="F1996" s="3">
        <v>162812</v>
      </c>
      <c r="G1996" t="s">
        <v>32</v>
      </c>
      <c r="H1996" s="3" t="s">
        <v>2029</v>
      </c>
      <c r="I1996" s="3">
        <f t="shared" si="279"/>
        <v>85760</v>
      </c>
      <c r="J1996" s="4">
        <f t="shared" si="280"/>
        <v>1.113014587551264</v>
      </c>
      <c r="K1996" s="5">
        <f t="shared" si="281"/>
        <v>2.1130145875512643</v>
      </c>
      <c r="L1996" s="4" t="str">
        <f t="shared" si="282"/>
        <v>Over Budget</v>
      </c>
      <c r="M1996">
        <f t="shared" si="283"/>
        <v>2023</v>
      </c>
      <c r="N1996">
        <f t="shared" si="284"/>
        <v>5</v>
      </c>
      <c r="O1996" t="str">
        <f t="shared" si="285"/>
        <v>May</v>
      </c>
      <c r="P1996" t="str">
        <f t="shared" si="286"/>
        <v>Q2</v>
      </c>
      <c r="Q1996" t="str">
        <f t="shared" si="287"/>
        <v>2023-05</v>
      </c>
    </row>
    <row r="1997" spans="1:17" x14ac:dyDescent="0.35">
      <c r="A1997" s="2">
        <v>44966</v>
      </c>
      <c r="B1997" t="s">
        <v>18</v>
      </c>
      <c r="C1997" t="s">
        <v>24</v>
      </c>
      <c r="D1997" t="s">
        <v>39</v>
      </c>
      <c r="E1997" s="3">
        <v>53042</v>
      </c>
      <c r="F1997" s="3">
        <v>161407</v>
      </c>
      <c r="G1997" t="s">
        <v>35</v>
      </c>
      <c r="H1997" s="3" t="s">
        <v>2030</v>
      </c>
      <c r="I1997" s="3">
        <f t="shared" si="279"/>
        <v>108365</v>
      </c>
      <c r="J1997" s="4">
        <f t="shared" si="280"/>
        <v>2.0430036574789789</v>
      </c>
      <c r="K1997" s="5">
        <f t="shared" si="281"/>
        <v>3.0430036574789789</v>
      </c>
      <c r="L1997" s="4" t="str">
        <f t="shared" si="282"/>
        <v>Over Budget</v>
      </c>
      <c r="M1997">
        <f t="shared" si="283"/>
        <v>2023</v>
      </c>
      <c r="N1997">
        <f t="shared" si="284"/>
        <v>2</v>
      </c>
      <c r="O1997" t="str">
        <f t="shared" si="285"/>
        <v>Feb</v>
      </c>
      <c r="P1997" t="str">
        <f t="shared" si="286"/>
        <v>Q1</v>
      </c>
      <c r="Q1997" t="str">
        <f t="shared" si="287"/>
        <v>2023-02</v>
      </c>
    </row>
    <row r="1998" spans="1:17" x14ac:dyDescent="0.35">
      <c r="A1998" s="2">
        <v>44737</v>
      </c>
      <c r="B1998" t="s">
        <v>55</v>
      </c>
      <c r="C1998" t="s">
        <v>23</v>
      </c>
      <c r="D1998" t="s">
        <v>30</v>
      </c>
      <c r="E1998" s="3">
        <v>129180</v>
      </c>
      <c r="F1998" s="3">
        <v>62914</v>
      </c>
      <c r="G1998" t="s">
        <v>21</v>
      </c>
      <c r="H1998" s="3" t="s">
        <v>2031</v>
      </c>
      <c r="I1998" s="3">
        <f t="shared" si="279"/>
        <v>-66266</v>
      </c>
      <c r="J1998" s="4">
        <f t="shared" si="280"/>
        <v>-0.51297414460442792</v>
      </c>
      <c r="K1998" s="5">
        <f t="shared" si="281"/>
        <v>0.48702585539557208</v>
      </c>
      <c r="L1998" s="4" t="str">
        <f t="shared" si="282"/>
        <v>Under Budget</v>
      </c>
      <c r="M1998">
        <f t="shared" si="283"/>
        <v>2022</v>
      </c>
      <c r="N1998">
        <f t="shared" si="284"/>
        <v>6</v>
      </c>
      <c r="O1998" t="str">
        <f t="shared" si="285"/>
        <v>Jun</v>
      </c>
      <c r="P1998" t="str">
        <f t="shared" si="286"/>
        <v>Q2</v>
      </c>
      <c r="Q1998" t="str">
        <f t="shared" si="287"/>
        <v>2022-06</v>
      </c>
    </row>
    <row r="1999" spans="1:17" x14ac:dyDescent="0.35">
      <c r="A1999" s="2">
        <v>44409</v>
      </c>
      <c r="B1999" t="s">
        <v>41</v>
      </c>
      <c r="C1999" t="s">
        <v>23</v>
      </c>
      <c r="D1999" t="s">
        <v>20</v>
      </c>
      <c r="E1999" s="3">
        <v>81706</v>
      </c>
      <c r="F1999" s="3">
        <v>14870</v>
      </c>
      <c r="G1999" t="s">
        <v>35</v>
      </c>
      <c r="H1999" s="3" t="s">
        <v>2032</v>
      </c>
      <c r="I1999" s="3">
        <f t="shared" si="279"/>
        <v>-66836</v>
      </c>
      <c r="J1999" s="4">
        <f t="shared" si="280"/>
        <v>-0.81800602158960178</v>
      </c>
      <c r="K1999" s="5">
        <f t="shared" si="281"/>
        <v>0.18199397841039824</v>
      </c>
      <c r="L1999" s="4" t="str">
        <f t="shared" si="282"/>
        <v>Under Budget</v>
      </c>
      <c r="M1999">
        <f t="shared" si="283"/>
        <v>2021</v>
      </c>
      <c r="N1999">
        <f t="shared" si="284"/>
        <v>8</v>
      </c>
      <c r="O1999" t="str">
        <f t="shared" si="285"/>
        <v>Aug</v>
      </c>
      <c r="P1999" t="str">
        <f t="shared" si="286"/>
        <v>Q3</v>
      </c>
      <c r="Q1999" t="str">
        <f t="shared" si="287"/>
        <v>2021-08</v>
      </c>
    </row>
    <row r="2000" spans="1:17" x14ac:dyDescent="0.35">
      <c r="A2000" s="2">
        <v>44659</v>
      </c>
      <c r="B2000" t="s">
        <v>37</v>
      </c>
      <c r="C2000" t="s">
        <v>24</v>
      </c>
      <c r="D2000" t="s">
        <v>25</v>
      </c>
      <c r="E2000" s="3">
        <v>134765</v>
      </c>
      <c r="F2000" s="3">
        <v>75698</v>
      </c>
      <c r="G2000" t="s">
        <v>32</v>
      </c>
      <c r="H2000" s="3" t="s">
        <v>2033</v>
      </c>
      <c r="I2000" s="3">
        <f t="shared" si="279"/>
        <v>-59067</v>
      </c>
      <c r="J2000" s="4">
        <f t="shared" si="280"/>
        <v>-0.43829629354802807</v>
      </c>
      <c r="K2000" s="5">
        <f t="shared" si="281"/>
        <v>0.56170370645197198</v>
      </c>
      <c r="L2000" s="4" t="str">
        <f t="shared" si="282"/>
        <v>Under Budget</v>
      </c>
      <c r="M2000">
        <f t="shared" si="283"/>
        <v>2022</v>
      </c>
      <c r="N2000">
        <f t="shared" si="284"/>
        <v>4</v>
      </c>
      <c r="O2000" t="str">
        <f t="shared" si="285"/>
        <v>Apr</v>
      </c>
      <c r="P2000" t="str">
        <f t="shared" si="286"/>
        <v>Q2</v>
      </c>
      <c r="Q2000" t="str">
        <f t="shared" si="287"/>
        <v>2022-04</v>
      </c>
    </row>
    <row r="2001" spans="1:17" x14ac:dyDescent="0.35">
      <c r="A2001" s="2">
        <v>44632</v>
      </c>
      <c r="B2001" t="s">
        <v>28</v>
      </c>
      <c r="C2001" t="s">
        <v>34</v>
      </c>
      <c r="D2001" t="s">
        <v>58</v>
      </c>
      <c r="E2001" s="3">
        <v>143425</v>
      </c>
      <c r="F2001" s="3">
        <v>56629</v>
      </c>
      <c r="G2001" t="s">
        <v>26</v>
      </c>
      <c r="H2001" s="3" t="s">
        <v>2034</v>
      </c>
      <c r="I2001" s="3">
        <f t="shared" si="279"/>
        <v>-86796</v>
      </c>
      <c r="J2001" s="4">
        <f t="shared" si="280"/>
        <v>-0.60516646330834933</v>
      </c>
      <c r="K2001" s="5">
        <f t="shared" si="281"/>
        <v>0.39483353669165067</v>
      </c>
      <c r="L2001" s="4" t="str">
        <f t="shared" si="282"/>
        <v>Under Budget</v>
      </c>
      <c r="M2001">
        <f t="shared" si="283"/>
        <v>2022</v>
      </c>
      <c r="N2001">
        <f t="shared" si="284"/>
        <v>3</v>
      </c>
      <c r="O2001" t="str">
        <f t="shared" si="285"/>
        <v>Mar</v>
      </c>
      <c r="P2001" t="str">
        <f t="shared" si="286"/>
        <v>Q1</v>
      </c>
      <c r="Q2001" t="str">
        <f t="shared" si="287"/>
        <v>2022-03</v>
      </c>
    </row>
    <row r="2002" spans="1:17" x14ac:dyDescent="0.35">
      <c r="A2002" s="2">
        <v>44479</v>
      </c>
      <c r="B2002" t="s">
        <v>41</v>
      </c>
      <c r="C2002" t="s">
        <v>24</v>
      </c>
      <c r="D2002" t="s">
        <v>58</v>
      </c>
      <c r="E2002" s="3">
        <v>21999</v>
      </c>
      <c r="F2002" s="3">
        <v>118979</v>
      </c>
      <c r="G2002" t="s">
        <v>21</v>
      </c>
      <c r="H2002" s="3" t="s">
        <v>2035</v>
      </c>
      <c r="I2002" s="3">
        <f t="shared" si="279"/>
        <v>96980</v>
      </c>
      <c r="J2002" s="4">
        <f t="shared" si="280"/>
        <v>4.4083821991908723</v>
      </c>
      <c r="K2002" s="5">
        <f t="shared" si="281"/>
        <v>5.4083821991908723</v>
      </c>
      <c r="L2002" s="4" t="str">
        <f t="shared" si="282"/>
        <v>Over Budget</v>
      </c>
      <c r="M2002">
        <f t="shared" si="283"/>
        <v>2021</v>
      </c>
      <c r="N2002">
        <f t="shared" si="284"/>
        <v>10</v>
      </c>
      <c r="O2002" t="str">
        <f t="shared" si="285"/>
        <v>Oct</v>
      </c>
      <c r="P2002" t="str">
        <f t="shared" si="286"/>
        <v>Q4</v>
      </c>
      <c r="Q2002" t="str">
        <f t="shared" si="287"/>
        <v>2021-10</v>
      </c>
    </row>
    <row r="2003" spans="1:17" x14ac:dyDescent="0.35">
      <c r="A2003" s="2">
        <v>44284</v>
      </c>
      <c r="B2003" t="s">
        <v>18</v>
      </c>
      <c r="C2003" t="s">
        <v>34</v>
      </c>
      <c r="D2003" t="s">
        <v>30</v>
      </c>
      <c r="E2003" s="3">
        <v>86474</v>
      </c>
      <c r="F2003" s="3">
        <v>103117</v>
      </c>
      <c r="G2003" t="s">
        <v>21</v>
      </c>
      <c r="H2003" s="3" t="s">
        <v>2036</v>
      </c>
      <c r="I2003" s="3">
        <f t="shared" si="279"/>
        <v>16643</v>
      </c>
      <c r="J2003" s="4">
        <f t="shared" si="280"/>
        <v>0.19246247426972268</v>
      </c>
      <c r="K2003" s="5">
        <f t="shared" si="281"/>
        <v>1.1924624742697227</v>
      </c>
      <c r="L2003" s="4" t="str">
        <f t="shared" si="282"/>
        <v>Over Budget</v>
      </c>
      <c r="M2003">
        <f t="shared" si="283"/>
        <v>2021</v>
      </c>
      <c r="N2003">
        <f t="shared" si="284"/>
        <v>3</v>
      </c>
      <c r="O2003" t="str">
        <f t="shared" si="285"/>
        <v>Mar</v>
      </c>
      <c r="P2003" t="str">
        <f t="shared" si="286"/>
        <v>Q1</v>
      </c>
      <c r="Q2003" t="str">
        <f t="shared" si="287"/>
        <v>2021-03</v>
      </c>
    </row>
    <row r="2004" spans="1:17" x14ac:dyDescent="0.35">
      <c r="A2004" s="2">
        <v>45264</v>
      </c>
      <c r="B2004" t="s">
        <v>18</v>
      </c>
      <c r="C2004" t="s">
        <v>34</v>
      </c>
      <c r="D2004" t="s">
        <v>30</v>
      </c>
      <c r="E2004" s="3">
        <v>73134</v>
      </c>
      <c r="F2004" s="3">
        <v>97957</v>
      </c>
      <c r="G2004" t="s">
        <v>21</v>
      </c>
      <c r="H2004" s="3" t="s">
        <v>2037</v>
      </c>
      <c r="I2004" s="3">
        <f t="shared" si="279"/>
        <v>24823</v>
      </c>
      <c r="J2004" s="4">
        <f t="shared" si="280"/>
        <v>0.33941805453004076</v>
      </c>
      <c r="K2004" s="5">
        <f t="shared" si="281"/>
        <v>1.3394180545300407</v>
      </c>
      <c r="L2004" s="4" t="str">
        <f t="shared" si="282"/>
        <v>Over Budget</v>
      </c>
      <c r="M2004">
        <f t="shared" si="283"/>
        <v>2023</v>
      </c>
      <c r="N2004">
        <f t="shared" si="284"/>
        <v>12</v>
      </c>
      <c r="O2004" t="str">
        <f t="shared" si="285"/>
        <v>Dec</v>
      </c>
      <c r="P2004" t="str">
        <f t="shared" si="286"/>
        <v>Q4</v>
      </c>
      <c r="Q2004" t="str">
        <f t="shared" si="287"/>
        <v>2023-12</v>
      </c>
    </row>
    <row r="2005" spans="1:17" x14ac:dyDescent="0.35">
      <c r="A2005" s="2">
        <v>44657</v>
      </c>
      <c r="B2005" t="s">
        <v>28</v>
      </c>
      <c r="C2005" t="s">
        <v>29</v>
      </c>
      <c r="D2005" t="s">
        <v>39</v>
      </c>
      <c r="E2005" s="3">
        <v>141652</v>
      </c>
      <c r="F2005" s="3">
        <v>60044</v>
      </c>
      <c r="G2005" t="s">
        <v>32</v>
      </c>
      <c r="H2005" s="3" t="s">
        <v>2038</v>
      </c>
      <c r="I2005" s="3">
        <f t="shared" si="279"/>
        <v>-81608</v>
      </c>
      <c r="J2005" s="4">
        <f t="shared" si="280"/>
        <v>-0.57611611555078646</v>
      </c>
      <c r="K2005" s="5">
        <f t="shared" si="281"/>
        <v>0.42388388444921354</v>
      </c>
      <c r="L2005" s="4" t="str">
        <f t="shared" si="282"/>
        <v>Under Budget</v>
      </c>
      <c r="M2005">
        <f t="shared" si="283"/>
        <v>2022</v>
      </c>
      <c r="N2005">
        <f t="shared" si="284"/>
        <v>4</v>
      </c>
      <c r="O2005" t="str">
        <f t="shared" si="285"/>
        <v>Apr</v>
      </c>
      <c r="P2005" t="str">
        <f t="shared" si="286"/>
        <v>Q2</v>
      </c>
      <c r="Q2005" t="str">
        <f t="shared" si="287"/>
        <v>2022-04</v>
      </c>
    </row>
    <row r="2006" spans="1:17" x14ac:dyDescent="0.35">
      <c r="A2006" s="2">
        <v>44474</v>
      </c>
      <c r="B2006" t="s">
        <v>55</v>
      </c>
      <c r="C2006" t="s">
        <v>29</v>
      </c>
      <c r="D2006" t="s">
        <v>25</v>
      </c>
      <c r="E2006" s="3">
        <v>80086</v>
      </c>
      <c r="F2006" s="3">
        <v>46811</v>
      </c>
      <c r="G2006" t="s">
        <v>21</v>
      </c>
      <c r="H2006" s="3" t="s">
        <v>2039</v>
      </c>
      <c r="I2006" s="3">
        <f t="shared" si="279"/>
        <v>-33275</v>
      </c>
      <c r="J2006" s="4">
        <f t="shared" si="280"/>
        <v>-0.41549084733911046</v>
      </c>
      <c r="K2006" s="5">
        <f t="shared" si="281"/>
        <v>0.58450915266088954</v>
      </c>
      <c r="L2006" s="4" t="str">
        <f t="shared" si="282"/>
        <v>Under Budget</v>
      </c>
      <c r="M2006">
        <f t="shared" si="283"/>
        <v>2021</v>
      </c>
      <c r="N2006">
        <f t="shared" si="284"/>
        <v>10</v>
      </c>
      <c r="O2006" t="str">
        <f t="shared" si="285"/>
        <v>Oct</v>
      </c>
      <c r="P2006" t="str">
        <f t="shared" si="286"/>
        <v>Q4</v>
      </c>
      <c r="Q2006" t="str">
        <f t="shared" si="287"/>
        <v>2021-10</v>
      </c>
    </row>
    <row r="2007" spans="1:17" x14ac:dyDescent="0.35">
      <c r="A2007" s="2">
        <v>44617</v>
      </c>
      <c r="B2007" t="s">
        <v>28</v>
      </c>
      <c r="C2007" t="s">
        <v>23</v>
      </c>
      <c r="D2007" t="s">
        <v>58</v>
      </c>
      <c r="E2007" s="3">
        <v>55248</v>
      </c>
      <c r="F2007" s="3">
        <v>76518</v>
      </c>
      <c r="G2007" t="s">
        <v>21</v>
      </c>
      <c r="H2007" s="3" t="s">
        <v>2040</v>
      </c>
      <c r="I2007" s="3">
        <f t="shared" si="279"/>
        <v>21270</v>
      </c>
      <c r="J2007" s="4">
        <f t="shared" si="280"/>
        <v>0.38499131190269331</v>
      </c>
      <c r="K2007" s="5">
        <f t="shared" si="281"/>
        <v>1.3849913119026933</v>
      </c>
      <c r="L2007" s="4" t="str">
        <f t="shared" si="282"/>
        <v>Over Budget</v>
      </c>
      <c r="M2007">
        <f t="shared" si="283"/>
        <v>2022</v>
      </c>
      <c r="N2007">
        <f t="shared" si="284"/>
        <v>2</v>
      </c>
      <c r="O2007" t="str">
        <f t="shared" si="285"/>
        <v>Feb</v>
      </c>
      <c r="P2007" t="str">
        <f t="shared" si="286"/>
        <v>Q1</v>
      </c>
      <c r="Q2007" t="str">
        <f t="shared" si="287"/>
        <v>2022-02</v>
      </c>
    </row>
    <row r="2008" spans="1:17" x14ac:dyDescent="0.35">
      <c r="A2008" s="2">
        <v>44892</v>
      </c>
      <c r="B2008" t="s">
        <v>37</v>
      </c>
      <c r="C2008" t="s">
        <v>19</v>
      </c>
      <c r="D2008" t="s">
        <v>20</v>
      </c>
      <c r="E2008" s="3">
        <v>127651</v>
      </c>
      <c r="F2008" s="3">
        <v>33451</v>
      </c>
      <c r="G2008" t="s">
        <v>26</v>
      </c>
      <c r="H2008" s="3" t="s">
        <v>2041</v>
      </c>
      <c r="I2008" s="3">
        <f t="shared" si="279"/>
        <v>-94200</v>
      </c>
      <c r="J2008" s="4">
        <f t="shared" si="280"/>
        <v>-0.73794956561249025</v>
      </c>
      <c r="K2008" s="5">
        <f t="shared" si="281"/>
        <v>0.26205043438750969</v>
      </c>
      <c r="L2008" s="4" t="str">
        <f t="shared" si="282"/>
        <v>Under Budget</v>
      </c>
      <c r="M2008">
        <f t="shared" si="283"/>
        <v>2022</v>
      </c>
      <c r="N2008">
        <f t="shared" si="284"/>
        <v>11</v>
      </c>
      <c r="O2008" t="str">
        <f t="shared" si="285"/>
        <v>Nov</v>
      </c>
      <c r="P2008" t="str">
        <f t="shared" si="286"/>
        <v>Q4</v>
      </c>
      <c r="Q2008" t="str">
        <f t="shared" si="287"/>
        <v>2022-11</v>
      </c>
    </row>
    <row r="2009" spans="1:17" x14ac:dyDescent="0.35">
      <c r="A2009" s="2">
        <v>44711</v>
      </c>
      <c r="B2009" t="s">
        <v>28</v>
      </c>
      <c r="C2009" t="s">
        <v>43</v>
      </c>
      <c r="D2009" t="s">
        <v>39</v>
      </c>
      <c r="E2009" s="3">
        <v>72249</v>
      </c>
      <c r="F2009" s="3">
        <v>97791</v>
      </c>
      <c r="G2009" t="s">
        <v>21</v>
      </c>
      <c r="H2009" s="3" t="s">
        <v>2042</v>
      </c>
      <c r="I2009" s="3">
        <f t="shared" si="279"/>
        <v>25542</v>
      </c>
      <c r="J2009" s="4">
        <f t="shared" si="280"/>
        <v>0.35352738446206866</v>
      </c>
      <c r="K2009" s="5">
        <f t="shared" si="281"/>
        <v>1.3535273844620688</v>
      </c>
      <c r="L2009" s="4" t="str">
        <f t="shared" si="282"/>
        <v>Over Budget</v>
      </c>
      <c r="M2009">
        <f t="shared" si="283"/>
        <v>2022</v>
      </c>
      <c r="N2009">
        <f t="shared" si="284"/>
        <v>5</v>
      </c>
      <c r="O2009" t="str">
        <f t="shared" si="285"/>
        <v>May</v>
      </c>
      <c r="P2009" t="str">
        <f t="shared" si="286"/>
        <v>Q2</v>
      </c>
      <c r="Q2009" t="str">
        <f t="shared" si="287"/>
        <v>2022-05</v>
      </c>
    </row>
    <row r="2010" spans="1:17" x14ac:dyDescent="0.35">
      <c r="A2010" s="2">
        <v>44899</v>
      </c>
      <c r="B2010" t="s">
        <v>18</v>
      </c>
      <c r="C2010" t="s">
        <v>24</v>
      </c>
      <c r="D2010" t="s">
        <v>25</v>
      </c>
      <c r="E2010" s="3">
        <v>17647</v>
      </c>
      <c r="F2010" s="3">
        <v>11515</v>
      </c>
      <c r="G2010" t="s">
        <v>32</v>
      </c>
      <c r="H2010" s="3" t="s">
        <v>2043</v>
      </c>
      <c r="I2010" s="3">
        <f t="shared" si="279"/>
        <v>-6132</v>
      </c>
      <c r="J2010" s="4">
        <f t="shared" si="280"/>
        <v>-0.34748115827052756</v>
      </c>
      <c r="K2010" s="5">
        <f t="shared" si="281"/>
        <v>0.65251884172947239</v>
      </c>
      <c r="L2010" s="4" t="str">
        <f t="shared" si="282"/>
        <v>Under Budget</v>
      </c>
      <c r="M2010">
        <f t="shared" si="283"/>
        <v>2022</v>
      </c>
      <c r="N2010">
        <f t="shared" si="284"/>
        <v>12</v>
      </c>
      <c r="O2010" t="str">
        <f t="shared" si="285"/>
        <v>Dec</v>
      </c>
      <c r="P2010" t="str">
        <f t="shared" si="286"/>
        <v>Q4</v>
      </c>
      <c r="Q2010" t="str">
        <f t="shared" si="287"/>
        <v>2022-12</v>
      </c>
    </row>
    <row r="2011" spans="1:17" x14ac:dyDescent="0.35">
      <c r="A2011" s="2">
        <v>44215</v>
      </c>
      <c r="B2011" t="s">
        <v>55</v>
      </c>
      <c r="C2011" t="s">
        <v>34</v>
      </c>
      <c r="D2011" t="s">
        <v>30</v>
      </c>
      <c r="E2011" s="3">
        <v>78079</v>
      </c>
      <c r="F2011" s="3">
        <v>89947</v>
      </c>
      <c r="G2011" t="s">
        <v>21</v>
      </c>
      <c r="H2011" s="3" t="s">
        <v>2044</v>
      </c>
      <c r="I2011" s="3">
        <f t="shared" si="279"/>
        <v>11868</v>
      </c>
      <c r="J2011" s="4">
        <f t="shared" si="280"/>
        <v>0.15199989753967136</v>
      </c>
      <c r="K2011" s="5">
        <f t="shared" si="281"/>
        <v>1.1519998975396715</v>
      </c>
      <c r="L2011" s="4" t="str">
        <f t="shared" si="282"/>
        <v>Over Budget</v>
      </c>
      <c r="M2011">
        <f t="shared" si="283"/>
        <v>2021</v>
      </c>
      <c r="N2011">
        <f t="shared" si="284"/>
        <v>1</v>
      </c>
      <c r="O2011" t="str">
        <f t="shared" si="285"/>
        <v>Jan</v>
      </c>
      <c r="P2011" t="str">
        <f t="shared" si="286"/>
        <v>Q1</v>
      </c>
      <c r="Q2011" t="str">
        <f t="shared" si="287"/>
        <v>2021-01</v>
      </c>
    </row>
    <row r="2012" spans="1:17" x14ac:dyDescent="0.35">
      <c r="A2012" s="2">
        <v>44219</v>
      </c>
      <c r="B2012" t="s">
        <v>55</v>
      </c>
      <c r="C2012" t="s">
        <v>24</v>
      </c>
      <c r="D2012" t="s">
        <v>25</v>
      </c>
      <c r="E2012" s="3">
        <v>90094</v>
      </c>
      <c r="F2012" s="3">
        <v>74171</v>
      </c>
      <c r="G2012" t="s">
        <v>32</v>
      </c>
      <c r="H2012" s="3" t="s">
        <v>2045</v>
      </c>
      <c r="I2012" s="3">
        <f t="shared" si="279"/>
        <v>-15923</v>
      </c>
      <c r="J2012" s="4">
        <f t="shared" si="280"/>
        <v>-0.17673762958687592</v>
      </c>
      <c r="K2012" s="5">
        <f t="shared" si="281"/>
        <v>0.82326237041312411</v>
      </c>
      <c r="L2012" s="4" t="str">
        <f t="shared" si="282"/>
        <v>Under Budget</v>
      </c>
      <c r="M2012">
        <f t="shared" si="283"/>
        <v>2021</v>
      </c>
      <c r="N2012">
        <f t="shared" si="284"/>
        <v>1</v>
      </c>
      <c r="O2012" t="str">
        <f t="shared" si="285"/>
        <v>Jan</v>
      </c>
      <c r="P2012" t="str">
        <f t="shared" si="286"/>
        <v>Q1</v>
      </c>
      <c r="Q2012" t="str">
        <f t="shared" si="287"/>
        <v>2021-01</v>
      </c>
    </row>
    <row r="2013" spans="1:17" x14ac:dyDescent="0.35">
      <c r="A2013" s="2">
        <v>44609</v>
      </c>
      <c r="B2013" t="s">
        <v>23</v>
      </c>
      <c r="C2013" t="s">
        <v>19</v>
      </c>
      <c r="D2013" t="s">
        <v>30</v>
      </c>
      <c r="E2013" s="3">
        <v>63546</v>
      </c>
      <c r="F2013" s="3">
        <v>59167</v>
      </c>
      <c r="G2013" t="s">
        <v>26</v>
      </c>
      <c r="H2013" s="3" t="s">
        <v>2046</v>
      </c>
      <c r="I2013" s="3">
        <f t="shared" si="279"/>
        <v>-4379</v>
      </c>
      <c r="J2013" s="4">
        <f t="shared" si="280"/>
        <v>-6.8910710351556353E-2</v>
      </c>
      <c r="K2013" s="5">
        <f t="shared" si="281"/>
        <v>0.93108928964844362</v>
      </c>
      <c r="L2013" s="4" t="str">
        <f t="shared" si="282"/>
        <v>Under Budget</v>
      </c>
      <c r="M2013">
        <f t="shared" si="283"/>
        <v>2022</v>
      </c>
      <c r="N2013">
        <f t="shared" si="284"/>
        <v>2</v>
      </c>
      <c r="O2013" t="str">
        <f t="shared" si="285"/>
        <v>Feb</v>
      </c>
      <c r="P2013" t="str">
        <f t="shared" si="286"/>
        <v>Q1</v>
      </c>
      <c r="Q2013" t="str">
        <f t="shared" si="287"/>
        <v>2022-02</v>
      </c>
    </row>
    <row r="2014" spans="1:17" x14ac:dyDescent="0.35">
      <c r="A2014" s="2">
        <v>45250</v>
      </c>
      <c r="B2014" t="s">
        <v>28</v>
      </c>
      <c r="C2014" t="s">
        <v>19</v>
      </c>
      <c r="D2014" t="s">
        <v>25</v>
      </c>
      <c r="E2014" s="3">
        <v>90919</v>
      </c>
      <c r="F2014" s="3">
        <v>54477</v>
      </c>
      <c r="G2014" t="s">
        <v>26</v>
      </c>
      <c r="H2014" s="3" t="s">
        <v>2047</v>
      </c>
      <c r="I2014" s="3">
        <f t="shared" si="279"/>
        <v>-36442</v>
      </c>
      <c r="J2014" s="4">
        <f t="shared" si="280"/>
        <v>-0.40081831080412234</v>
      </c>
      <c r="K2014" s="5">
        <f t="shared" si="281"/>
        <v>0.59918168919587766</v>
      </c>
      <c r="L2014" s="4" t="str">
        <f t="shared" si="282"/>
        <v>Under Budget</v>
      </c>
      <c r="M2014">
        <f t="shared" si="283"/>
        <v>2023</v>
      </c>
      <c r="N2014">
        <f t="shared" si="284"/>
        <v>11</v>
      </c>
      <c r="O2014" t="str">
        <f t="shared" si="285"/>
        <v>Nov</v>
      </c>
      <c r="P2014" t="str">
        <f t="shared" si="286"/>
        <v>Q4</v>
      </c>
      <c r="Q2014" t="str">
        <f t="shared" si="287"/>
        <v>2023-11</v>
      </c>
    </row>
    <row r="2015" spans="1:17" x14ac:dyDescent="0.35">
      <c r="A2015" s="2">
        <v>44304</v>
      </c>
      <c r="B2015" t="s">
        <v>37</v>
      </c>
      <c r="C2015" t="s">
        <v>43</v>
      </c>
      <c r="D2015" t="s">
        <v>20</v>
      </c>
      <c r="E2015" s="3">
        <v>40033</v>
      </c>
      <c r="F2015" s="3">
        <v>64677</v>
      </c>
      <c r="G2015" t="s">
        <v>21</v>
      </c>
      <c r="H2015" s="3" t="s">
        <v>2048</v>
      </c>
      <c r="I2015" s="3">
        <f t="shared" si="279"/>
        <v>24644</v>
      </c>
      <c r="J2015" s="4">
        <f t="shared" si="280"/>
        <v>0.61559213648739786</v>
      </c>
      <c r="K2015" s="5">
        <f t="shared" si="281"/>
        <v>1.615592136487398</v>
      </c>
      <c r="L2015" s="4" t="str">
        <f t="shared" si="282"/>
        <v>Over Budget</v>
      </c>
      <c r="M2015">
        <f t="shared" si="283"/>
        <v>2021</v>
      </c>
      <c r="N2015">
        <f t="shared" si="284"/>
        <v>4</v>
      </c>
      <c r="O2015" t="str">
        <f t="shared" si="285"/>
        <v>Apr</v>
      </c>
      <c r="P2015" t="str">
        <f t="shared" si="286"/>
        <v>Q2</v>
      </c>
      <c r="Q2015" t="str">
        <f t="shared" si="287"/>
        <v>2021-04</v>
      </c>
    </row>
    <row r="2016" spans="1:17" x14ac:dyDescent="0.35">
      <c r="A2016" s="2">
        <v>44332</v>
      </c>
      <c r="B2016" t="s">
        <v>18</v>
      </c>
      <c r="C2016" t="s">
        <v>43</v>
      </c>
      <c r="D2016" t="s">
        <v>39</v>
      </c>
      <c r="E2016" s="3">
        <v>95075</v>
      </c>
      <c r="F2016" s="3">
        <v>70649</v>
      </c>
      <c r="G2016" t="s">
        <v>35</v>
      </c>
      <c r="H2016" s="3" t="s">
        <v>2049</v>
      </c>
      <c r="I2016" s="3">
        <f t="shared" si="279"/>
        <v>-24426</v>
      </c>
      <c r="J2016" s="4">
        <f t="shared" si="280"/>
        <v>-0.25691296344990799</v>
      </c>
      <c r="K2016" s="5">
        <f t="shared" si="281"/>
        <v>0.74308703655009201</v>
      </c>
      <c r="L2016" s="4" t="str">
        <f t="shared" si="282"/>
        <v>Under Budget</v>
      </c>
      <c r="M2016">
        <f t="shared" si="283"/>
        <v>2021</v>
      </c>
      <c r="N2016">
        <f t="shared" si="284"/>
        <v>5</v>
      </c>
      <c r="O2016" t="str">
        <f t="shared" si="285"/>
        <v>May</v>
      </c>
      <c r="P2016" t="str">
        <f t="shared" si="286"/>
        <v>Q2</v>
      </c>
      <c r="Q2016" t="str">
        <f t="shared" si="287"/>
        <v>2021-05</v>
      </c>
    </row>
    <row r="2017" spans="1:17" x14ac:dyDescent="0.35">
      <c r="A2017" s="2">
        <v>44558</v>
      </c>
      <c r="B2017" t="s">
        <v>41</v>
      </c>
      <c r="C2017" t="s">
        <v>34</v>
      </c>
      <c r="D2017" t="s">
        <v>30</v>
      </c>
      <c r="E2017" s="3">
        <v>95625</v>
      </c>
      <c r="F2017" s="3">
        <v>77158</v>
      </c>
      <c r="G2017" t="s">
        <v>26</v>
      </c>
      <c r="H2017" s="3" t="s">
        <v>2050</v>
      </c>
      <c r="I2017" s="3">
        <f t="shared" si="279"/>
        <v>-18467</v>
      </c>
      <c r="J2017" s="4">
        <f t="shared" si="280"/>
        <v>-0.193118954248366</v>
      </c>
      <c r="K2017" s="5">
        <f t="shared" si="281"/>
        <v>0.806881045751634</v>
      </c>
      <c r="L2017" s="4" t="str">
        <f t="shared" si="282"/>
        <v>Under Budget</v>
      </c>
      <c r="M2017">
        <f t="shared" si="283"/>
        <v>2021</v>
      </c>
      <c r="N2017">
        <f t="shared" si="284"/>
        <v>12</v>
      </c>
      <c r="O2017" t="str">
        <f t="shared" si="285"/>
        <v>Dec</v>
      </c>
      <c r="P2017" t="str">
        <f t="shared" si="286"/>
        <v>Q4</v>
      </c>
      <c r="Q2017" t="str">
        <f t="shared" si="287"/>
        <v>2021-12</v>
      </c>
    </row>
    <row r="2018" spans="1:17" x14ac:dyDescent="0.35">
      <c r="A2018" s="2">
        <v>44325</v>
      </c>
      <c r="B2018" t="s">
        <v>55</v>
      </c>
      <c r="C2018" t="s">
        <v>29</v>
      </c>
      <c r="D2018" t="s">
        <v>20</v>
      </c>
      <c r="E2018" s="3">
        <v>108820</v>
      </c>
      <c r="F2018" s="3">
        <v>118825</v>
      </c>
      <c r="G2018" t="s">
        <v>21</v>
      </c>
      <c r="H2018" s="3" t="s">
        <v>2051</v>
      </c>
      <c r="I2018" s="3">
        <f t="shared" si="279"/>
        <v>10005</v>
      </c>
      <c r="J2018" s="4">
        <f t="shared" si="280"/>
        <v>9.1940819702260618E-2</v>
      </c>
      <c r="K2018" s="5">
        <f t="shared" si="281"/>
        <v>1.0919408197022606</v>
      </c>
      <c r="L2018" s="4" t="str">
        <f t="shared" si="282"/>
        <v>Over Budget</v>
      </c>
      <c r="M2018">
        <f t="shared" si="283"/>
        <v>2021</v>
      </c>
      <c r="N2018">
        <f t="shared" si="284"/>
        <v>5</v>
      </c>
      <c r="O2018" t="str">
        <f t="shared" si="285"/>
        <v>May</v>
      </c>
      <c r="P2018" t="str">
        <f t="shared" si="286"/>
        <v>Q2</v>
      </c>
      <c r="Q2018" t="str">
        <f t="shared" si="287"/>
        <v>2021-05</v>
      </c>
    </row>
    <row r="2019" spans="1:17" x14ac:dyDescent="0.35">
      <c r="A2019" s="2">
        <v>44711</v>
      </c>
      <c r="B2019" t="s">
        <v>28</v>
      </c>
      <c r="C2019" t="s">
        <v>43</v>
      </c>
      <c r="D2019" t="s">
        <v>58</v>
      </c>
      <c r="E2019" s="3">
        <v>41000</v>
      </c>
      <c r="F2019" s="3">
        <v>162871</v>
      </c>
      <c r="G2019" t="s">
        <v>26</v>
      </c>
      <c r="H2019" s="3" t="s">
        <v>2052</v>
      </c>
      <c r="I2019" s="3">
        <f t="shared" si="279"/>
        <v>121871</v>
      </c>
      <c r="J2019" s="4">
        <f t="shared" si="280"/>
        <v>2.9724634146341464</v>
      </c>
      <c r="K2019" s="5">
        <f t="shared" si="281"/>
        <v>3.9724634146341464</v>
      </c>
      <c r="L2019" s="4" t="str">
        <f t="shared" si="282"/>
        <v>Over Budget</v>
      </c>
      <c r="M2019">
        <f t="shared" si="283"/>
        <v>2022</v>
      </c>
      <c r="N2019">
        <f t="shared" si="284"/>
        <v>5</v>
      </c>
      <c r="O2019" t="str">
        <f t="shared" si="285"/>
        <v>May</v>
      </c>
      <c r="P2019" t="str">
        <f t="shared" si="286"/>
        <v>Q2</v>
      </c>
      <c r="Q2019" t="str">
        <f t="shared" si="287"/>
        <v>2022-05</v>
      </c>
    </row>
    <row r="2020" spans="1:17" x14ac:dyDescent="0.35">
      <c r="A2020" s="2">
        <v>44645</v>
      </c>
      <c r="B2020" t="s">
        <v>23</v>
      </c>
      <c r="C2020" t="s">
        <v>29</v>
      </c>
      <c r="D2020" t="s">
        <v>20</v>
      </c>
      <c r="E2020" s="3">
        <v>82113</v>
      </c>
      <c r="F2020" s="3">
        <v>38649</v>
      </c>
      <c r="G2020" t="s">
        <v>26</v>
      </c>
      <c r="H2020" s="3" t="s">
        <v>2053</v>
      </c>
      <c r="I2020" s="3">
        <f t="shared" si="279"/>
        <v>-43464</v>
      </c>
      <c r="J2020" s="4">
        <f t="shared" si="280"/>
        <v>-0.52931935259946661</v>
      </c>
      <c r="K2020" s="5">
        <f t="shared" si="281"/>
        <v>0.47068064740053339</v>
      </c>
      <c r="L2020" s="4" t="str">
        <f t="shared" si="282"/>
        <v>Under Budget</v>
      </c>
      <c r="M2020">
        <f t="shared" si="283"/>
        <v>2022</v>
      </c>
      <c r="N2020">
        <f t="shared" si="284"/>
        <v>3</v>
      </c>
      <c r="O2020" t="str">
        <f t="shared" si="285"/>
        <v>Mar</v>
      </c>
      <c r="P2020" t="str">
        <f t="shared" si="286"/>
        <v>Q1</v>
      </c>
      <c r="Q2020" t="str">
        <f t="shared" si="287"/>
        <v>2022-03</v>
      </c>
    </row>
    <row r="2021" spans="1:17" x14ac:dyDescent="0.35">
      <c r="A2021" s="2">
        <v>45070</v>
      </c>
      <c r="B2021" t="s">
        <v>37</v>
      </c>
      <c r="C2021" t="s">
        <v>29</v>
      </c>
      <c r="D2021" t="s">
        <v>20</v>
      </c>
      <c r="E2021" s="3">
        <v>147994</v>
      </c>
      <c r="F2021" s="3">
        <v>135304</v>
      </c>
      <c r="G2021" t="s">
        <v>32</v>
      </c>
      <c r="H2021" s="3" t="s">
        <v>2054</v>
      </c>
      <c r="I2021" s="3">
        <f t="shared" si="279"/>
        <v>-12690</v>
      </c>
      <c r="J2021" s="4">
        <f t="shared" si="280"/>
        <v>-8.5746719461599799E-2</v>
      </c>
      <c r="K2021" s="5">
        <f t="shared" si="281"/>
        <v>0.91425328053840016</v>
      </c>
      <c r="L2021" s="4" t="str">
        <f t="shared" si="282"/>
        <v>Under Budget</v>
      </c>
      <c r="M2021">
        <f t="shared" si="283"/>
        <v>2023</v>
      </c>
      <c r="N2021">
        <f t="shared" si="284"/>
        <v>5</v>
      </c>
      <c r="O2021" t="str">
        <f t="shared" si="285"/>
        <v>May</v>
      </c>
      <c r="P2021" t="str">
        <f t="shared" si="286"/>
        <v>Q2</v>
      </c>
      <c r="Q2021" t="str">
        <f t="shared" si="287"/>
        <v>2023-05</v>
      </c>
    </row>
    <row r="2022" spans="1:17" x14ac:dyDescent="0.35">
      <c r="A2022" s="2">
        <v>44669</v>
      </c>
      <c r="B2022" t="s">
        <v>37</v>
      </c>
      <c r="C2022" t="s">
        <v>34</v>
      </c>
      <c r="D2022" t="s">
        <v>20</v>
      </c>
      <c r="E2022" s="3">
        <v>103435</v>
      </c>
      <c r="F2022" s="3">
        <v>133956</v>
      </c>
      <c r="G2022" t="s">
        <v>35</v>
      </c>
      <c r="H2022" s="3" t="s">
        <v>2055</v>
      </c>
      <c r="I2022" s="3">
        <f t="shared" si="279"/>
        <v>30521</v>
      </c>
      <c r="J2022" s="4">
        <f t="shared" si="280"/>
        <v>0.29507420118915262</v>
      </c>
      <c r="K2022" s="5">
        <f t="shared" si="281"/>
        <v>1.2950742011891525</v>
      </c>
      <c r="L2022" s="4" t="str">
        <f t="shared" si="282"/>
        <v>Over Budget</v>
      </c>
      <c r="M2022">
        <f t="shared" si="283"/>
        <v>2022</v>
      </c>
      <c r="N2022">
        <f t="shared" si="284"/>
        <v>4</v>
      </c>
      <c r="O2022" t="str">
        <f t="shared" si="285"/>
        <v>Apr</v>
      </c>
      <c r="P2022" t="str">
        <f t="shared" si="286"/>
        <v>Q2</v>
      </c>
      <c r="Q2022" t="str">
        <f t="shared" si="287"/>
        <v>2022-04</v>
      </c>
    </row>
    <row r="2023" spans="1:17" x14ac:dyDescent="0.35">
      <c r="A2023" s="2">
        <v>45230</v>
      </c>
      <c r="B2023" t="s">
        <v>18</v>
      </c>
      <c r="C2023" t="s">
        <v>23</v>
      </c>
      <c r="D2023" t="s">
        <v>30</v>
      </c>
      <c r="E2023" s="3">
        <v>136956</v>
      </c>
      <c r="F2023" s="3">
        <v>125083</v>
      </c>
      <c r="G2023" t="s">
        <v>32</v>
      </c>
      <c r="H2023" s="3" t="s">
        <v>2056</v>
      </c>
      <c r="I2023" s="3">
        <f t="shared" si="279"/>
        <v>-11873</v>
      </c>
      <c r="J2023" s="4">
        <f t="shared" si="280"/>
        <v>-8.6692076287274739E-2</v>
      </c>
      <c r="K2023" s="5">
        <f t="shared" si="281"/>
        <v>0.91330792371272529</v>
      </c>
      <c r="L2023" s="4" t="str">
        <f t="shared" si="282"/>
        <v>Under Budget</v>
      </c>
      <c r="M2023">
        <f t="shared" si="283"/>
        <v>2023</v>
      </c>
      <c r="N2023">
        <f t="shared" si="284"/>
        <v>10</v>
      </c>
      <c r="O2023" t="str">
        <f t="shared" si="285"/>
        <v>Oct</v>
      </c>
      <c r="P2023" t="str">
        <f t="shared" si="286"/>
        <v>Q4</v>
      </c>
      <c r="Q2023" t="str">
        <f t="shared" si="287"/>
        <v>2023-10</v>
      </c>
    </row>
    <row r="2024" spans="1:17" x14ac:dyDescent="0.35">
      <c r="A2024" s="2">
        <v>44498</v>
      </c>
      <c r="B2024" t="s">
        <v>55</v>
      </c>
      <c r="C2024" t="s">
        <v>29</v>
      </c>
      <c r="D2024" t="s">
        <v>58</v>
      </c>
      <c r="E2024" s="3">
        <v>109294</v>
      </c>
      <c r="F2024" s="3">
        <v>85737</v>
      </c>
      <c r="G2024" t="s">
        <v>21</v>
      </c>
      <c r="H2024" s="3" t="s">
        <v>2057</v>
      </c>
      <c r="I2024" s="3">
        <f t="shared" si="279"/>
        <v>-23557</v>
      </c>
      <c r="J2024" s="4">
        <f t="shared" si="280"/>
        <v>-0.2155379069299321</v>
      </c>
      <c r="K2024" s="5">
        <f t="shared" si="281"/>
        <v>0.78446209307006787</v>
      </c>
      <c r="L2024" s="4" t="str">
        <f t="shared" si="282"/>
        <v>Under Budget</v>
      </c>
      <c r="M2024">
        <f t="shared" si="283"/>
        <v>2021</v>
      </c>
      <c r="N2024">
        <f t="shared" si="284"/>
        <v>10</v>
      </c>
      <c r="O2024" t="str">
        <f t="shared" si="285"/>
        <v>Oct</v>
      </c>
      <c r="P2024" t="str">
        <f t="shared" si="286"/>
        <v>Q4</v>
      </c>
      <c r="Q2024" t="str">
        <f t="shared" si="287"/>
        <v>2021-10</v>
      </c>
    </row>
    <row r="2025" spans="1:17" x14ac:dyDescent="0.35">
      <c r="A2025" s="2">
        <v>44427</v>
      </c>
      <c r="B2025" t="s">
        <v>18</v>
      </c>
      <c r="C2025" t="s">
        <v>34</v>
      </c>
      <c r="D2025" t="s">
        <v>39</v>
      </c>
      <c r="E2025" s="3">
        <v>71049</v>
      </c>
      <c r="F2025" s="3">
        <v>11470</v>
      </c>
      <c r="G2025" t="s">
        <v>21</v>
      </c>
      <c r="H2025" s="3" t="s">
        <v>2058</v>
      </c>
      <c r="I2025" s="3">
        <f t="shared" si="279"/>
        <v>-59579</v>
      </c>
      <c r="J2025" s="4">
        <f t="shared" si="280"/>
        <v>-0.83856211910090217</v>
      </c>
      <c r="K2025" s="5">
        <f t="shared" si="281"/>
        <v>0.1614378808990978</v>
      </c>
      <c r="L2025" s="4" t="str">
        <f t="shared" si="282"/>
        <v>Under Budget</v>
      </c>
      <c r="M2025">
        <f t="shared" si="283"/>
        <v>2021</v>
      </c>
      <c r="N2025">
        <f t="shared" si="284"/>
        <v>8</v>
      </c>
      <c r="O2025" t="str">
        <f t="shared" si="285"/>
        <v>Aug</v>
      </c>
      <c r="P2025" t="str">
        <f t="shared" si="286"/>
        <v>Q3</v>
      </c>
      <c r="Q2025" t="str">
        <f t="shared" si="287"/>
        <v>2021-08</v>
      </c>
    </row>
    <row r="2026" spans="1:17" x14ac:dyDescent="0.35">
      <c r="A2026" s="2">
        <v>45119</v>
      </c>
      <c r="B2026" t="s">
        <v>23</v>
      </c>
      <c r="C2026" t="s">
        <v>43</v>
      </c>
      <c r="D2026" t="s">
        <v>20</v>
      </c>
      <c r="E2026" s="3">
        <v>106155</v>
      </c>
      <c r="F2026" s="3">
        <v>14900</v>
      </c>
      <c r="G2026" t="s">
        <v>32</v>
      </c>
      <c r="H2026" s="3" t="s">
        <v>2059</v>
      </c>
      <c r="I2026" s="3">
        <f t="shared" si="279"/>
        <v>-91255</v>
      </c>
      <c r="J2026" s="4">
        <f t="shared" si="280"/>
        <v>-0.85963920682021577</v>
      </c>
      <c r="K2026" s="5">
        <f t="shared" si="281"/>
        <v>0.14036079317978428</v>
      </c>
      <c r="L2026" s="4" t="str">
        <f t="shared" si="282"/>
        <v>Under Budget</v>
      </c>
      <c r="M2026">
        <f t="shared" si="283"/>
        <v>2023</v>
      </c>
      <c r="N2026">
        <f t="shared" si="284"/>
        <v>7</v>
      </c>
      <c r="O2026" t="str">
        <f t="shared" si="285"/>
        <v>Jul</v>
      </c>
      <c r="P2026" t="str">
        <f t="shared" si="286"/>
        <v>Q3</v>
      </c>
      <c r="Q2026" t="str">
        <f t="shared" si="287"/>
        <v>2023-07</v>
      </c>
    </row>
    <row r="2027" spans="1:17" x14ac:dyDescent="0.35">
      <c r="A2027" s="2">
        <v>45286</v>
      </c>
      <c r="B2027" t="s">
        <v>41</v>
      </c>
      <c r="C2027" t="s">
        <v>24</v>
      </c>
      <c r="D2027" t="s">
        <v>30</v>
      </c>
      <c r="E2027" s="3">
        <v>17721</v>
      </c>
      <c r="F2027" s="3">
        <v>169777</v>
      </c>
      <c r="G2027" t="s">
        <v>35</v>
      </c>
      <c r="H2027" s="3" t="s">
        <v>2060</v>
      </c>
      <c r="I2027" s="3">
        <f t="shared" si="279"/>
        <v>152056</v>
      </c>
      <c r="J2027" s="4">
        <f t="shared" si="280"/>
        <v>8.5805541447999545</v>
      </c>
      <c r="K2027" s="5">
        <f t="shared" si="281"/>
        <v>9.5805541447999545</v>
      </c>
      <c r="L2027" s="4" t="str">
        <f t="shared" si="282"/>
        <v>Over Budget</v>
      </c>
      <c r="M2027">
        <f t="shared" si="283"/>
        <v>2023</v>
      </c>
      <c r="N2027">
        <f t="shared" si="284"/>
        <v>12</v>
      </c>
      <c r="O2027" t="str">
        <f t="shared" si="285"/>
        <v>Dec</v>
      </c>
      <c r="P2027" t="str">
        <f t="shared" si="286"/>
        <v>Q4</v>
      </c>
      <c r="Q2027" t="str">
        <f t="shared" si="287"/>
        <v>2023-12</v>
      </c>
    </row>
    <row r="2028" spans="1:17" x14ac:dyDescent="0.35">
      <c r="A2028" s="2">
        <v>45133</v>
      </c>
      <c r="B2028" t="s">
        <v>41</v>
      </c>
      <c r="C2028" t="s">
        <v>43</v>
      </c>
      <c r="D2028" t="s">
        <v>30</v>
      </c>
      <c r="E2028" s="3">
        <v>126539</v>
      </c>
      <c r="F2028" s="3">
        <v>129250</v>
      </c>
      <c r="G2028" t="s">
        <v>35</v>
      </c>
      <c r="H2028" s="3" t="s">
        <v>2061</v>
      </c>
      <c r="I2028" s="3">
        <f t="shared" si="279"/>
        <v>2711</v>
      </c>
      <c r="J2028" s="4">
        <f t="shared" si="280"/>
        <v>2.1424224942507845E-2</v>
      </c>
      <c r="K2028" s="5">
        <f t="shared" si="281"/>
        <v>1.0214242249425078</v>
      </c>
      <c r="L2028" s="4" t="str">
        <f t="shared" si="282"/>
        <v>Over Budget</v>
      </c>
      <c r="M2028">
        <f t="shared" si="283"/>
        <v>2023</v>
      </c>
      <c r="N2028">
        <f t="shared" si="284"/>
        <v>7</v>
      </c>
      <c r="O2028" t="str">
        <f t="shared" si="285"/>
        <v>Jul</v>
      </c>
      <c r="P2028" t="str">
        <f t="shared" si="286"/>
        <v>Q3</v>
      </c>
      <c r="Q2028" t="str">
        <f t="shared" si="287"/>
        <v>2023-07</v>
      </c>
    </row>
    <row r="2029" spans="1:17" x14ac:dyDescent="0.35">
      <c r="A2029" s="2">
        <v>44308</v>
      </c>
      <c r="B2029" t="s">
        <v>41</v>
      </c>
      <c r="C2029" t="s">
        <v>19</v>
      </c>
      <c r="D2029" t="s">
        <v>39</v>
      </c>
      <c r="E2029" s="3">
        <v>111013</v>
      </c>
      <c r="F2029" s="3">
        <v>14132</v>
      </c>
      <c r="G2029" t="s">
        <v>35</v>
      </c>
      <c r="H2029" s="3" t="s">
        <v>2062</v>
      </c>
      <c r="I2029" s="3">
        <f t="shared" si="279"/>
        <v>-96881</v>
      </c>
      <c r="J2029" s="4">
        <f t="shared" si="280"/>
        <v>-0.87269959374127359</v>
      </c>
      <c r="K2029" s="5">
        <f t="shared" si="281"/>
        <v>0.12730040625872646</v>
      </c>
      <c r="L2029" s="4" t="str">
        <f t="shared" si="282"/>
        <v>Under Budget</v>
      </c>
      <c r="M2029">
        <f t="shared" si="283"/>
        <v>2021</v>
      </c>
      <c r="N2029">
        <f t="shared" si="284"/>
        <v>4</v>
      </c>
      <c r="O2029" t="str">
        <f t="shared" si="285"/>
        <v>Apr</v>
      </c>
      <c r="P2029" t="str">
        <f t="shared" si="286"/>
        <v>Q2</v>
      </c>
      <c r="Q2029" t="str">
        <f t="shared" si="287"/>
        <v>2021-04</v>
      </c>
    </row>
    <row r="2030" spans="1:17" x14ac:dyDescent="0.35">
      <c r="A2030" s="2">
        <v>45233</v>
      </c>
      <c r="B2030" t="s">
        <v>37</v>
      </c>
      <c r="C2030" t="s">
        <v>43</v>
      </c>
      <c r="D2030" t="s">
        <v>25</v>
      </c>
      <c r="E2030" s="3">
        <v>121870</v>
      </c>
      <c r="F2030" s="3">
        <v>46735</v>
      </c>
      <c r="G2030" t="s">
        <v>26</v>
      </c>
      <c r="H2030" s="3" t="s">
        <v>2063</v>
      </c>
      <c r="I2030" s="3">
        <f t="shared" si="279"/>
        <v>-75135</v>
      </c>
      <c r="J2030" s="4">
        <f t="shared" si="280"/>
        <v>-0.61651760072208095</v>
      </c>
      <c r="K2030" s="5">
        <f t="shared" si="281"/>
        <v>0.38348239927791911</v>
      </c>
      <c r="L2030" s="4" t="str">
        <f t="shared" si="282"/>
        <v>Under Budget</v>
      </c>
      <c r="M2030">
        <f t="shared" si="283"/>
        <v>2023</v>
      </c>
      <c r="N2030">
        <f t="shared" si="284"/>
        <v>11</v>
      </c>
      <c r="O2030" t="str">
        <f t="shared" si="285"/>
        <v>Nov</v>
      </c>
      <c r="P2030" t="str">
        <f t="shared" si="286"/>
        <v>Q4</v>
      </c>
      <c r="Q2030" t="str">
        <f t="shared" si="287"/>
        <v>2023-11</v>
      </c>
    </row>
    <row r="2031" spans="1:17" x14ac:dyDescent="0.35">
      <c r="A2031" s="2">
        <v>44696</v>
      </c>
      <c r="B2031" t="s">
        <v>55</v>
      </c>
      <c r="C2031" t="s">
        <v>23</v>
      </c>
      <c r="D2031" t="s">
        <v>58</v>
      </c>
      <c r="E2031" s="3">
        <v>77714</v>
      </c>
      <c r="F2031" s="3">
        <v>112562</v>
      </c>
      <c r="G2031" t="s">
        <v>21</v>
      </c>
      <c r="H2031" s="3" t="s">
        <v>2064</v>
      </c>
      <c r="I2031" s="3">
        <f t="shared" si="279"/>
        <v>34848</v>
      </c>
      <c r="J2031" s="4">
        <f t="shared" si="280"/>
        <v>0.44841341328460765</v>
      </c>
      <c r="K2031" s="5">
        <f t="shared" si="281"/>
        <v>1.4484134132846076</v>
      </c>
      <c r="L2031" s="4" t="str">
        <f t="shared" si="282"/>
        <v>Over Budget</v>
      </c>
      <c r="M2031">
        <f t="shared" si="283"/>
        <v>2022</v>
      </c>
      <c r="N2031">
        <f t="shared" si="284"/>
        <v>5</v>
      </c>
      <c r="O2031" t="str">
        <f t="shared" si="285"/>
        <v>May</v>
      </c>
      <c r="P2031" t="str">
        <f t="shared" si="286"/>
        <v>Q2</v>
      </c>
      <c r="Q2031" t="str">
        <f t="shared" si="287"/>
        <v>2022-05</v>
      </c>
    </row>
    <row r="2032" spans="1:17" x14ac:dyDescent="0.35">
      <c r="A2032" s="2">
        <v>45128</v>
      </c>
      <c r="B2032" t="s">
        <v>18</v>
      </c>
      <c r="C2032" t="s">
        <v>34</v>
      </c>
      <c r="D2032" t="s">
        <v>58</v>
      </c>
      <c r="E2032" s="3">
        <v>105166</v>
      </c>
      <c r="F2032" s="3">
        <v>166338</v>
      </c>
      <c r="G2032" t="s">
        <v>26</v>
      </c>
      <c r="H2032" s="3" t="s">
        <v>2065</v>
      </c>
      <c r="I2032" s="3">
        <f t="shared" si="279"/>
        <v>61172</v>
      </c>
      <c r="J2032" s="4">
        <f t="shared" si="280"/>
        <v>0.58167088222429297</v>
      </c>
      <c r="K2032" s="5">
        <f t="shared" si="281"/>
        <v>1.5816708822242931</v>
      </c>
      <c r="L2032" s="4" t="str">
        <f t="shared" si="282"/>
        <v>Over Budget</v>
      </c>
      <c r="M2032">
        <f t="shared" si="283"/>
        <v>2023</v>
      </c>
      <c r="N2032">
        <f t="shared" si="284"/>
        <v>7</v>
      </c>
      <c r="O2032" t="str">
        <f t="shared" si="285"/>
        <v>Jul</v>
      </c>
      <c r="P2032" t="str">
        <f t="shared" si="286"/>
        <v>Q3</v>
      </c>
      <c r="Q2032" t="str">
        <f t="shared" si="287"/>
        <v>2023-07</v>
      </c>
    </row>
    <row r="2033" spans="1:17" x14ac:dyDescent="0.35">
      <c r="A2033" s="2">
        <v>44794</v>
      </c>
      <c r="B2033" t="s">
        <v>18</v>
      </c>
      <c r="C2033" t="s">
        <v>29</v>
      </c>
      <c r="D2033" t="s">
        <v>20</v>
      </c>
      <c r="E2033" s="3">
        <v>121992</v>
      </c>
      <c r="F2033" s="3">
        <v>159560</v>
      </c>
      <c r="G2033" t="s">
        <v>32</v>
      </c>
      <c r="H2033" s="3" t="s">
        <v>2066</v>
      </c>
      <c r="I2033" s="3">
        <f t="shared" si="279"/>
        <v>37568</v>
      </c>
      <c r="J2033" s="4">
        <f t="shared" si="280"/>
        <v>0.30795461997508033</v>
      </c>
      <c r="K2033" s="5">
        <f t="shared" si="281"/>
        <v>1.3079546199750802</v>
      </c>
      <c r="L2033" s="4" t="str">
        <f t="shared" si="282"/>
        <v>Over Budget</v>
      </c>
      <c r="M2033">
        <f t="shared" si="283"/>
        <v>2022</v>
      </c>
      <c r="N2033">
        <f t="shared" si="284"/>
        <v>8</v>
      </c>
      <c r="O2033" t="str">
        <f t="shared" si="285"/>
        <v>Aug</v>
      </c>
      <c r="P2033" t="str">
        <f t="shared" si="286"/>
        <v>Q3</v>
      </c>
      <c r="Q2033" t="str">
        <f t="shared" si="287"/>
        <v>2022-08</v>
      </c>
    </row>
    <row r="2034" spans="1:17" x14ac:dyDescent="0.35">
      <c r="A2034" s="2">
        <v>44430</v>
      </c>
      <c r="B2034" t="s">
        <v>23</v>
      </c>
      <c r="C2034" t="s">
        <v>19</v>
      </c>
      <c r="D2034" t="s">
        <v>25</v>
      </c>
      <c r="E2034" s="3">
        <v>19747</v>
      </c>
      <c r="F2034" s="3">
        <v>153525</v>
      </c>
      <c r="G2034" t="s">
        <v>35</v>
      </c>
      <c r="H2034" s="3" t="s">
        <v>2067</v>
      </c>
      <c r="I2034" s="3">
        <f t="shared" si="279"/>
        <v>133778</v>
      </c>
      <c r="J2034" s="4">
        <f t="shared" si="280"/>
        <v>6.7745986732161851</v>
      </c>
      <c r="K2034" s="5">
        <f t="shared" si="281"/>
        <v>7.7745986732161851</v>
      </c>
      <c r="L2034" s="4" t="str">
        <f t="shared" si="282"/>
        <v>Over Budget</v>
      </c>
      <c r="M2034">
        <f t="shared" si="283"/>
        <v>2021</v>
      </c>
      <c r="N2034">
        <f t="shared" si="284"/>
        <v>8</v>
      </c>
      <c r="O2034" t="str">
        <f t="shared" si="285"/>
        <v>Aug</v>
      </c>
      <c r="P2034" t="str">
        <f t="shared" si="286"/>
        <v>Q3</v>
      </c>
      <c r="Q2034" t="str">
        <f t="shared" si="287"/>
        <v>2021-08</v>
      </c>
    </row>
    <row r="2035" spans="1:17" x14ac:dyDescent="0.35">
      <c r="A2035" s="2">
        <v>44798</v>
      </c>
      <c r="B2035" t="s">
        <v>41</v>
      </c>
      <c r="C2035" t="s">
        <v>34</v>
      </c>
      <c r="D2035" t="s">
        <v>58</v>
      </c>
      <c r="E2035" s="3">
        <v>141050</v>
      </c>
      <c r="F2035" s="3">
        <v>77074</v>
      </c>
      <c r="G2035" t="s">
        <v>26</v>
      </c>
      <c r="H2035" s="3" t="s">
        <v>2068</v>
      </c>
      <c r="I2035" s="3">
        <f t="shared" si="279"/>
        <v>-63976</v>
      </c>
      <c r="J2035" s="4">
        <f t="shared" si="280"/>
        <v>-0.45356965615030131</v>
      </c>
      <c r="K2035" s="5">
        <f t="shared" si="281"/>
        <v>0.54643034384969869</v>
      </c>
      <c r="L2035" s="4" t="str">
        <f t="shared" si="282"/>
        <v>Under Budget</v>
      </c>
      <c r="M2035">
        <f t="shared" si="283"/>
        <v>2022</v>
      </c>
      <c r="N2035">
        <f t="shared" si="284"/>
        <v>8</v>
      </c>
      <c r="O2035" t="str">
        <f t="shared" si="285"/>
        <v>Aug</v>
      </c>
      <c r="P2035" t="str">
        <f t="shared" si="286"/>
        <v>Q3</v>
      </c>
      <c r="Q2035" t="str">
        <f t="shared" si="287"/>
        <v>2022-08</v>
      </c>
    </row>
    <row r="2036" spans="1:17" x14ac:dyDescent="0.35">
      <c r="A2036" s="2">
        <v>44510</v>
      </c>
      <c r="B2036" t="s">
        <v>55</v>
      </c>
      <c r="C2036" t="s">
        <v>34</v>
      </c>
      <c r="D2036" t="s">
        <v>20</v>
      </c>
      <c r="E2036" s="3">
        <v>134102</v>
      </c>
      <c r="F2036" s="3">
        <v>23191</v>
      </c>
      <c r="G2036" t="s">
        <v>35</v>
      </c>
      <c r="H2036" s="3" t="s">
        <v>2069</v>
      </c>
      <c r="I2036" s="3">
        <f t="shared" si="279"/>
        <v>-110911</v>
      </c>
      <c r="J2036" s="4">
        <f t="shared" si="280"/>
        <v>-0.82706447331136002</v>
      </c>
      <c r="K2036" s="5">
        <f t="shared" si="281"/>
        <v>0.17293552668863998</v>
      </c>
      <c r="L2036" s="4" t="str">
        <f t="shared" si="282"/>
        <v>Under Budget</v>
      </c>
      <c r="M2036">
        <f t="shared" si="283"/>
        <v>2021</v>
      </c>
      <c r="N2036">
        <f t="shared" si="284"/>
        <v>11</v>
      </c>
      <c r="O2036" t="str">
        <f t="shared" si="285"/>
        <v>Nov</v>
      </c>
      <c r="P2036" t="str">
        <f t="shared" si="286"/>
        <v>Q4</v>
      </c>
      <c r="Q2036" t="str">
        <f t="shared" si="287"/>
        <v>2021-11</v>
      </c>
    </row>
    <row r="2037" spans="1:17" x14ac:dyDescent="0.35">
      <c r="A2037" s="2">
        <v>44762</v>
      </c>
      <c r="B2037" t="s">
        <v>55</v>
      </c>
      <c r="C2037" t="s">
        <v>29</v>
      </c>
      <c r="D2037" t="s">
        <v>25</v>
      </c>
      <c r="E2037" s="3">
        <v>139244</v>
      </c>
      <c r="F2037" s="3">
        <v>10747</v>
      </c>
      <c r="G2037" t="s">
        <v>26</v>
      </c>
      <c r="H2037" s="3" t="s">
        <v>2070</v>
      </c>
      <c r="I2037" s="3">
        <f t="shared" si="279"/>
        <v>-128497</v>
      </c>
      <c r="J2037" s="4">
        <f t="shared" si="280"/>
        <v>-0.9228189365430467</v>
      </c>
      <c r="K2037" s="5">
        <f t="shared" si="281"/>
        <v>7.7181063456953261E-2</v>
      </c>
      <c r="L2037" s="4" t="str">
        <f t="shared" si="282"/>
        <v>Under Budget</v>
      </c>
      <c r="M2037">
        <f t="shared" si="283"/>
        <v>2022</v>
      </c>
      <c r="N2037">
        <f t="shared" si="284"/>
        <v>7</v>
      </c>
      <c r="O2037" t="str">
        <f t="shared" si="285"/>
        <v>Jul</v>
      </c>
      <c r="P2037" t="str">
        <f t="shared" si="286"/>
        <v>Q3</v>
      </c>
      <c r="Q2037" t="str">
        <f t="shared" si="287"/>
        <v>2022-07</v>
      </c>
    </row>
    <row r="2038" spans="1:17" x14ac:dyDescent="0.35">
      <c r="A2038" s="2">
        <v>45232</v>
      </c>
      <c r="B2038" t="s">
        <v>23</v>
      </c>
      <c r="C2038" t="s">
        <v>43</v>
      </c>
      <c r="D2038" t="s">
        <v>30</v>
      </c>
      <c r="E2038" s="3">
        <v>83640</v>
      </c>
      <c r="F2038" s="3">
        <v>157130</v>
      </c>
      <c r="G2038" t="s">
        <v>21</v>
      </c>
      <c r="H2038" s="3" t="s">
        <v>2071</v>
      </c>
      <c r="I2038" s="3">
        <f t="shared" si="279"/>
        <v>73490</v>
      </c>
      <c r="J2038" s="4">
        <f t="shared" si="280"/>
        <v>0.87864658058345291</v>
      </c>
      <c r="K2038" s="5">
        <f t="shared" si="281"/>
        <v>1.8786465805834529</v>
      </c>
      <c r="L2038" s="4" t="str">
        <f t="shared" si="282"/>
        <v>Over Budget</v>
      </c>
      <c r="M2038">
        <f t="shared" si="283"/>
        <v>2023</v>
      </c>
      <c r="N2038">
        <f t="shared" si="284"/>
        <v>11</v>
      </c>
      <c r="O2038" t="str">
        <f t="shared" si="285"/>
        <v>Nov</v>
      </c>
      <c r="P2038" t="str">
        <f t="shared" si="286"/>
        <v>Q4</v>
      </c>
      <c r="Q2038" t="str">
        <f t="shared" si="287"/>
        <v>2023-11</v>
      </c>
    </row>
    <row r="2039" spans="1:17" x14ac:dyDescent="0.35">
      <c r="A2039" s="2">
        <v>44405</v>
      </c>
      <c r="B2039" t="s">
        <v>28</v>
      </c>
      <c r="C2039" t="s">
        <v>24</v>
      </c>
      <c r="D2039" t="s">
        <v>20</v>
      </c>
      <c r="E2039" s="3">
        <v>57746</v>
      </c>
      <c r="F2039" s="3">
        <v>118030</v>
      </c>
      <c r="G2039" t="s">
        <v>35</v>
      </c>
      <c r="H2039" s="3" t="s">
        <v>2072</v>
      </c>
      <c r="I2039" s="3">
        <f t="shared" si="279"/>
        <v>60284</v>
      </c>
      <c r="J2039" s="4">
        <f t="shared" si="280"/>
        <v>1.043951096179822</v>
      </c>
      <c r="K2039" s="5">
        <f t="shared" si="281"/>
        <v>2.0439510961798222</v>
      </c>
      <c r="L2039" s="4" t="str">
        <f t="shared" si="282"/>
        <v>Over Budget</v>
      </c>
      <c r="M2039">
        <f t="shared" si="283"/>
        <v>2021</v>
      </c>
      <c r="N2039">
        <f t="shared" si="284"/>
        <v>7</v>
      </c>
      <c r="O2039" t="str">
        <f t="shared" si="285"/>
        <v>Jul</v>
      </c>
      <c r="P2039" t="str">
        <f t="shared" si="286"/>
        <v>Q3</v>
      </c>
      <c r="Q2039" t="str">
        <f t="shared" si="287"/>
        <v>2021-07</v>
      </c>
    </row>
    <row r="2040" spans="1:17" x14ac:dyDescent="0.35">
      <c r="A2040" s="2">
        <v>45234</v>
      </c>
      <c r="B2040" t="s">
        <v>55</v>
      </c>
      <c r="C2040" t="s">
        <v>19</v>
      </c>
      <c r="D2040" t="s">
        <v>25</v>
      </c>
      <c r="E2040" s="3">
        <v>148410</v>
      </c>
      <c r="F2040" s="3">
        <v>82659</v>
      </c>
      <c r="G2040" t="s">
        <v>26</v>
      </c>
      <c r="H2040" s="3" t="s">
        <v>2073</v>
      </c>
      <c r="I2040" s="3">
        <f t="shared" si="279"/>
        <v>-65751</v>
      </c>
      <c r="J2040" s="4">
        <f t="shared" si="280"/>
        <v>-0.44303618354558316</v>
      </c>
      <c r="K2040" s="5">
        <f t="shared" si="281"/>
        <v>0.55696381645441684</v>
      </c>
      <c r="L2040" s="4" t="str">
        <f t="shared" si="282"/>
        <v>Under Budget</v>
      </c>
      <c r="M2040">
        <f t="shared" si="283"/>
        <v>2023</v>
      </c>
      <c r="N2040">
        <f t="shared" si="284"/>
        <v>11</v>
      </c>
      <c r="O2040" t="str">
        <f t="shared" si="285"/>
        <v>Nov</v>
      </c>
      <c r="P2040" t="str">
        <f t="shared" si="286"/>
        <v>Q4</v>
      </c>
      <c r="Q2040" t="str">
        <f t="shared" si="287"/>
        <v>2023-11</v>
      </c>
    </row>
    <row r="2041" spans="1:17" x14ac:dyDescent="0.35">
      <c r="A2041" s="2">
        <v>45240</v>
      </c>
      <c r="B2041" t="s">
        <v>55</v>
      </c>
      <c r="C2041" t="s">
        <v>29</v>
      </c>
      <c r="D2041" t="s">
        <v>39</v>
      </c>
      <c r="E2041" s="3">
        <v>76704</v>
      </c>
      <c r="F2041" s="3">
        <v>55326</v>
      </c>
      <c r="G2041" t="s">
        <v>32</v>
      </c>
      <c r="H2041" s="3" t="s">
        <v>2074</v>
      </c>
      <c r="I2041" s="3">
        <f t="shared" si="279"/>
        <v>-21378</v>
      </c>
      <c r="J2041" s="4">
        <f t="shared" si="280"/>
        <v>-0.27870775969962452</v>
      </c>
      <c r="K2041" s="5">
        <f t="shared" si="281"/>
        <v>0.72129224030037542</v>
      </c>
      <c r="L2041" s="4" t="str">
        <f t="shared" si="282"/>
        <v>Under Budget</v>
      </c>
      <c r="M2041">
        <f t="shared" si="283"/>
        <v>2023</v>
      </c>
      <c r="N2041">
        <f t="shared" si="284"/>
        <v>11</v>
      </c>
      <c r="O2041" t="str">
        <f t="shared" si="285"/>
        <v>Nov</v>
      </c>
      <c r="P2041" t="str">
        <f t="shared" si="286"/>
        <v>Q4</v>
      </c>
      <c r="Q2041" t="str">
        <f t="shared" si="287"/>
        <v>2023-11</v>
      </c>
    </row>
    <row r="2042" spans="1:17" x14ac:dyDescent="0.35">
      <c r="A2042" s="2">
        <v>44783</v>
      </c>
      <c r="B2042" t="s">
        <v>18</v>
      </c>
      <c r="C2042" t="s">
        <v>23</v>
      </c>
      <c r="D2042" t="s">
        <v>58</v>
      </c>
      <c r="E2042" s="3">
        <v>139511</v>
      </c>
      <c r="F2042" s="3">
        <v>104583</v>
      </c>
      <c r="G2042" t="s">
        <v>26</v>
      </c>
      <c r="H2042" s="3" t="s">
        <v>2075</v>
      </c>
      <c r="I2042" s="3">
        <f t="shared" si="279"/>
        <v>-34928</v>
      </c>
      <c r="J2042" s="4">
        <f t="shared" si="280"/>
        <v>-0.25036018665194859</v>
      </c>
      <c r="K2042" s="5">
        <f t="shared" si="281"/>
        <v>0.74963981334805141</v>
      </c>
      <c r="L2042" s="4" t="str">
        <f t="shared" si="282"/>
        <v>Under Budget</v>
      </c>
      <c r="M2042">
        <f t="shared" si="283"/>
        <v>2022</v>
      </c>
      <c r="N2042">
        <f t="shared" si="284"/>
        <v>8</v>
      </c>
      <c r="O2042" t="str">
        <f t="shared" si="285"/>
        <v>Aug</v>
      </c>
      <c r="P2042" t="str">
        <f t="shared" si="286"/>
        <v>Q3</v>
      </c>
      <c r="Q2042" t="str">
        <f t="shared" si="287"/>
        <v>2022-08</v>
      </c>
    </row>
    <row r="2043" spans="1:17" x14ac:dyDescent="0.35">
      <c r="A2043" s="2">
        <v>45211</v>
      </c>
      <c r="B2043" t="s">
        <v>23</v>
      </c>
      <c r="C2043" t="s">
        <v>23</v>
      </c>
      <c r="D2043" t="s">
        <v>20</v>
      </c>
      <c r="E2043" s="3">
        <v>66500</v>
      </c>
      <c r="F2043" s="3">
        <v>114369</v>
      </c>
      <c r="G2043" t="s">
        <v>32</v>
      </c>
      <c r="H2043" s="3" t="s">
        <v>2076</v>
      </c>
      <c r="I2043" s="3">
        <f t="shared" si="279"/>
        <v>47869</v>
      </c>
      <c r="J2043" s="4">
        <f t="shared" si="280"/>
        <v>0.71983458646616538</v>
      </c>
      <c r="K2043" s="5">
        <f t="shared" si="281"/>
        <v>1.7198345864661655</v>
      </c>
      <c r="L2043" s="4" t="str">
        <f t="shared" si="282"/>
        <v>Over Budget</v>
      </c>
      <c r="M2043">
        <f t="shared" si="283"/>
        <v>2023</v>
      </c>
      <c r="N2043">
        <f t="shared" si="284"/>
        <v>10</v>
      </c>
      <c r="O2043" t="str">
        <f t="shared" si="285"/>
        <v>Oct</v>
      </c>
      <c r="P2043" t="str">
        <f t="shared" si="286"/>
        <v>Q4</v>
      </c>
      <c r="Q2043" t="str">
        <f t="shared" si="287"/>
        <v>2023-10</v>
      </c>
    </row>
    <row r="2044" spans="1:17" x14ac:dyDescent="0.35">
      <c r="A2044" s="2">
        <v>45290</v>
      </c>
      <c r="B2044" t="s">
        <v>55</v>
      </c>
      <c r="C2044" t="s">
        <v>24</v>
      </c>
      <c r="D2044" t="s">
        <v>30</v>
      </c>
      <c r="E2044" s="3">
        <v>78163</v>
      </c>
      <c r="F2044" s="3">
        <v>86840</v>
      </c>
      <c r="G2044" t="s">
        <v>32</v>
      </c>
      <c r="H2044" s="3" t="s">
        <v>2077</v>
      </c>
      <c r="I2044" s="3">
        <f t="shared" si="279"/>
        <v>8677</v>
      </c>
      <c r="J2044" s="4">
        <f t="shared" si="280"/>
        <v>0.11101160395583588</v>
      </c>
      <c r="K2044" s="5">
        <f t="shared" si="281"/>
        <v>1.111011603955836</v>
      </c>
      <c r="L2044" s="4" t="str">
        <f t="shared" si="282"/>
        <v>Over Budget</v>
      </c>
      <c r="M2044">
        <f t="shared" si="283"/>
        <v>2023</v>
      </c>
      <c r="N2044">
        <f t="shared" si="284"/>
        <v>12</v>
      </c>
      <c r="O2044" t="str">
        <f t="shared" si="285"/>
        <v>Dec</v>
      </c>
      <c r="P2044" t="str">
        <f t="shared" si="286"/>
        <v>Q4</v>
      </c>
      <c r="Q2044" t="str">
        <f t="shared" si="287"/>
        <v>2023-12</v>
      </c>
    </row>
    <row r="2045" spans="1:17" x14ac:dyDescent="0.35">
      <c r="A2045" s="2">
        <v>44894</v>
      </c>
      <c r="B2045" t="s">
        <v>55</v>
      </c>
      <c r="C2045" t="s">
        <v>24</v>
      </c>
      <c r="D2045" t="s">
        <v>20</v>
      </c>
      <c r="E2045" s="3">
        <v>138191</v>
      </c>
      <c r="F2045" s="3">
        <v>84861</v>
      </c>
      <c r="G2045" t="s">
        <v>35</v>
      </c>
      <c r="H2045" s="3" t="s">
        <v>2078</v>
      </c>
      <c r="I2045" s="3">
        <f t="shared" si="279"/>
        <v>-53330</v>
      </c>
      <c r="J2045" s="4">
        <f t="shared" si="280"/>
        <v>-0.38591514642777025</v>
      </c>
      <c r="K2045" s="5">
        <f t="shared" si="281"/>
        <v>0.61408485357222975</v>
      </c>
      <c r="L2045" s="4" t="str">
        <f t="shared" si="282"/>
        <v>Under Budget</v>
      </c>
      <c r="M2045">
        <f t="shared" si="283"/>
        <v>2022</v>
      </c>
      <c r="N2045">
        <f t="shared" si="284"/>
        <v>11</v>
      </c>
      <c r="O2045" t="str">
        <f t="shared" si="285"/>
        <v>Nov</v>
      </c>
      <c r="P2045" t="str">
        <f t="shared" si="286"/>
        <v>Q4</v>
      </c>
      <c r="Q2045" t="str">
        <f t="shared" si="287"/>
        <v>2022-11</v>
      </c>
    </row>
    <row r="2046" spans="1:17" x14ac:dyDescent="0.35">
      <c r="A2046" s="2">
        <v>44328</v>
      </c>
      <c r="B2046" t="s">
        <v>18</v>
      </c>
      <c r="C2046" t="s">
        <v>43</v>
      </c>
      <c r="D2046" t="s">
        <v>58</v>
      </c>
      <c r="E2046" s="3">
        <v>28919</v>
      </c>
      <c r="F2046" s="3">
        <v>65335</v>
      </c>
      <c r="G2046" t="s">
        <v>21</v>
      </c>
      <c r="H2046" s="3" t="s">
        <v>2079</v>
      </c>
      <c r="I2046" s="3">
        <f t="shared" si="279"/>
        <v>36416</v>
      </c>
      <c r="J2046" s="4">
        <f t="shared" si="280"/>
        <v>1.259241329229918</v>
      </c>
      <c r="K2046" s="5">
        <f t="shared" si="281"/>
        <v>2.2592413292299178</v>
      </c>
      <c r="L2046" s="4" t="str">
        <f t="shared" si="282"/>
        <v>Over Budget</v>
      </c>
      <c r="M2046">
        <f t="shared" si="283"/>
        <v>2021</v>
      </c>
      <c r="N2046">
        <f t="shared" si="284"/>
        <v>5</v>
      </c>
      <c r="O2046" t="str">
        <f t="shared" si="285"/>
        <v>May</v>
      </c>
      <c r="P2046" t="str">
        <f t="shared" si="286"/>
        <v>Q2</v>
      </c>
      <c r="Q2046" t="str">
        <f t="shared" si="287"/>
        <v>2021-05</v>
      </c>
    </row>
    <row r="2047" spans="1:17" x14ac:dyDescent="0.35">
      <c r="A2047" s="2">
        <v>45240</v>
      </c>
      <c r="B2047" t="s">
        <v>55</v>
      </c>
      <c r="C2047" t="s">
        <v>23</v>
      </c>
      <c r="D2047" t="s">
        <v>58</v>
      </c>
      <c r="E2047" s="3">
        <v>63956</v>
      </c>
      <c r="F2047" s="3">
        <v>29068</v>
      </c>
      <c r="G2047" t="s">
        <v>32</v>
      </c>
      <c r="H2047" s="3" t="s">
        <v>2080</v>
      </c>
      <c r="I2047" s="3">
        <f t="shared" si="279"/>
        <v>-34888</v>
      </c>
      <c r="J2047" s="4">
        <f t="shared" si="280"/>
        <v>-0.54550003127149915</v>
      </c>
      <c r="K2047" s="5">
        <f t="shared" si="281"/>
        <v>0.45449996872850085</v>
      </c>
      <c r="L2047" s="4" t="str">
        <f t="shared" si="282"/>
        <v>Under Budget</v>
      </c>
      <c r="M2047">
        <f t="shared" si="283"/>
        <v>2023</v>
      </c>
      <c r="N2047">
        <f t="shared" si="284"/>
        <v>11</v>
      </c>
      <c r="O2047" t="str">
        <f t="shared" si="285"/>
        <v>Nov</v>
      </c>
      <c r="P2047" t="str">
        <f t="shared" si="286"/>
        <v>Q4</v>
      </c>
      <c r="Q2047" t="str">
        <f t="shared" si="287"/>
        <v>2023-11</v>
      </c>
    </row>
    <row r="2048" spans="1:17" x14ac:dyDescent="0.35">
      <c r="A2048" s="2">
        <v>44732</v>
      </c>
      <c r="B2048" t="s">
        <v>18</v>
      </c>
      <c r="C2048" t="s">
        <v>19</v>
      </c>
      <c r="D2048" t="s">
        <v>25</v>
      </c>
      <c r="E2048" s="3">
        <v>26544</v>
      </c>
      <c r="F2048" s="3">
        <v>165967</v>
      </c>
      <c r="G2048" t="s">
        <v>32</v>
      </c>
      <c r="H2048" s="3" t="s">
        <v>2081</v>
      </c>
      <c r="I2048" s="3">
        <f t="shared" si="279"/>
        <v>139423</v>
      </c>
      <c r="J2048" s="4">
        <f t="shared" si="280"/>
        <v>5.252524110910187</v>
      </c>
      <c r="K2048" s="5">
        <f t="shared" si="281"/>
        <v>6.252524110910187</v>
      </c>
      <c r="L2048" s="4" t="str">
        <f t="shared" si="282"/>
        <v>Over Budget</v>
      </c>
      <c r="M2048">
        <f t="shared" si="283"/>
        <v>2022</v>
      </c>
      <c r="N2048">
        <f t="shared" si="284"/>
        <v>6</v>
      </c>
      <c r="O2048" t="str">
        <f t="shared" si="285"/>
        <v>Jun</v>
      </c>
      <c r="P2048" t="str">
        <f t="shared" si="286"/>
        <v>Q2</v>
      </c>
      <c r="Q2048" t="str">
        <f t="shared" si="287"/>
        <v>2022-06</v>
      </c>
    </row>
    <row r="2049" spans="1:17" x14ac:dyDescent="0.35">
      <c r="A2049" s="2">
        <v>45210</v>
      </c>
      <c r="B2049" t="s">
        <v>28</v>
      </c>
      <c r="C2049" t="s">
        <v>29</v>
      </c>
      <c r="D2049" t="s">
        <v>30</v>
      </c>
      <c r="E2049" s="3">
        <v>60936</v>
      </c>
      <c r="F2049" s="3">
        <v>129489</v>
      </c>
      <c r="G2049" t="s">
        <v>21</v>
      </c>
      <c r="H2049" s="3" t="s">
        <v>2082</v>
      </c>
      <c r="I2049" s="3">
        <f t="shared" si="279"/>
        <v>68553</v>
      </c>
      <c r="J2049" s="4">
        <f t="shared" si="280"/>
        <v>1.125</v>
      </c>
      <c r="K2049" s="5">
        <f t="shared" si="281"/>
        <v>2.125</v>
      </c>
      <c r="L2049" s="4" t="str">
        <f t="shared" si="282"/>
        <v>Over Budget</v>
      </c>
      <c r="M2049">
        <f t="shared" si="283"/>
        <v>2023</v>
      </c>
      <c r="N2049">
        <f t="shared" si="284"/>
        <v>10</v>
      </c>
      <c r="O2049" t="str">
        <f t="shared" si="285"/>
        <v>Oct</v>
      </c>
      <c r="P2049" t="str">
        <f t="shared" si="286"/>
        <v>Q4</v>
      </c>
      <c r="Q2049" t="str">
        <f t="shared" si="287"/>
        <v>2023-10</v>
      </c>
    </row>
    <row r="2050" spans="1:17" x14ac:dyDescent="0.35">
      <c r="A2050" s="2">
        <v>44423</v>
      </c>
      <c r="B2050" t="s">
        <v>37</v>
      </c>
      <c r="C2050" t="s">
        <v>24</v>
      </c>
      <c r="D2050" t="s">
        <v>25</v>
      </c>
      <c r="E2050" s="3">
        <v>29566</v>
      </c>
      <c r="F2050" s="3">
        <v>150604</v>
      </c>
      <c r="G2050" t="s">
        <v>21</v>
      </c>
      <c r="H2050" s="3" t="s">
        <v>2083</v>
      </c>
      <c r="I2050" s="3">
        <f t="shared" si="279"/>
        <v>121038</v>
      </c>
      <c r="J2050" s="4">
        <f t="shared" si="280"/>
        <v>4.0938239870121089</v>
      </c>
      <c r="K2050" s="5">
        <f t="shared" si="281"/>
        <v>5.0938239870121089</v>
      </c>
      <c r="L2050" s="4" t="str">
        <f t="shared" si="282"/>
        <v>Over Budget</v>
      </c>
      <c r="M2050">
        <f t="shared" si="283"/>
        <v>2021</v>
      </c>
      <c r="N2050">
        <f t="shared" si="284"/>
        <v>8</v>
      </c>
      <c r="O2050" t="str">
        <f t="shared" si="285"/>
        <v>Aug</v>
      </c>
      <c r="P2050" t="str">
        <f t="shared" si="286"/>
        <v>Q3</v>
      </c>
      <c r="Q2050" t="str">
        <f t="shared" si="287"/>
        <v>2021-08</v>
      </c>
    </row>
    <row r="2051" spans="1:17" x14ac:dyDescent="0.35">
      <c r="A2051" s="2">
        <v>45018</v>
      </c>
      <c r="B2051" t="s">
        <v>18</v>
      </c>
      <c r="C2051" t="s">
        <v>24</v>
      </c>
      <c r="D2051" t="s">
        <v>30</v>
      </c>
      <c r="E2051" s="3">
        <v>136854</v>
      </c>
      <c r="F2051" s="3">
        <v>8892</v>
      </c>
      <c r="G2051" t="s">
        <v>21</v>
      </c>
      <c r="H2051" s="3" t="s">
        <v>2084</v>
      </c>
      <c r="I2051" s="3">
        <f t="shared" si="279"/>
        <v>-127962</v>
      </c>
      <c r="J2051" s="4">
        <f t="shared" si="280"/>
        <v>-0.93502564777061681</v>
      </c>
      <c r="K2051" s="5">
        <f t="shared" si="281"/>
        <v>6.4974352229383137E-2</v>
      </c>
      <c r="L2051" s="4" t="str">
        <f t="shared" si="282"/>
        <v>Under Budget</v>
      </c>
      <c r="M2051">
        <f t="shared" si="283"/>
        <v>2023</v>
      </c>
      <c r="N2051">
        <f t="shared" si="284"/>
        <v>4</v>
      </c>
      <c r="O2051" t="str">
        <f t="shared" si="285"/>
        <v>Apr</v>
      </c>
      <c r="P2051" t="str">
        <f t="shared" si="286"/>
        <v>Q2</v>
      </c>
      <c r="Q2051" t="str">
        <f t="shared" si="287"/>
        <v>2023-04</v>
      </c>
    </row>
    <row r="2052" spans="1:17" x14ac:dyDescent="0.35">
      <c r="A2052" s="2">
        <v>45067</v>
      </c>
      <c r="B2052" t="s">
        <v>18</v>
      </c>
      <c r="C2052" t="s">
        <v>24</v>
      </c>
      <c r="D2052" t="s">
        <v>20</v>
      </c>
      <c r="E2052" s="3">
        <v>24880</v>
      </c>
      <c r="F2052" s="3">
        <v>67959</v>
      </c>
      <c r="G2052" t="s">
        <v>32</v>
      </c>
      <c r="H2052" s="3" t="s">
        <v>2085</v>
      </c>
      <c r="I2052" s="3">
        <f t="shared" si="279"/>
        <v>43079</v>
      </c>
      <c r="J2052" s="4">
        <f t="shared" si="280"/>
        <v>1.7314710610932476</v>
      </c>
      <c r="K2052" s="5">
        <f t="shared" si="281"/>
        <v>2.7314710610932478</v>
      </c>
      <c r="L2052" s="4" t="str">
        <f t="shared" si="282"/>
        <v>Over Budget</v>
      </c>
      <c r="M2052">
        <f t="shared" si="283"/>
        <v>2023</v>
      </c>
      <c r="N2052">
        <f t="shared" si="284"/>
        <v>5</v>
      </c>
      <c r="O2052" t="str">
        <f t="shared" si="285"/>
        <v>May</v>
      </c>
      <c r="P2052" t="str">
        <f t="shared" si="286"/>
        <v>Q2</v>
      </c>
      <c r="Q2052" t="str">
        <f t="shared" si="287"/>
        <v>2023-05</v>
      </c>
    </row>
    <row r="2053" spans="1:17" x14ac:dyDescent="0.35">
      <c r="A2053" s="2">
        <v>44601</v>
      </c>
      <c r="B2053" t="s">
        <v>55</v>
      </c>
      <c r="C2053" t="s">
        <v>29</v>
      </c>
      <c r="D2053" t="s">
        <v>20</v>
      </c>
      <c r="E2053" s="3">
        <v>106284</v>
      </c>
      <c r="F2053" s="3">
        <v>129516</v>
      </c>
      <c r="G2053" t="s">
        <v>21</v>
      </c>
      <c r="H2053" s="3" t="s">
        <v>2086</v>
      </c>
      <c r="I2053" s="3">
        <f t="shared" ref="I2053:I2116" si="288">F2053-E2053</f>
        <v>23232</v>
      </c>
      <c r="J2053" s="4">
        <f t="shared" ref="J2053:J2116" si="289">IFERROR(I2053/E2053,0)</f>
        <v>0.21858417071243086</v>
      </c>
      <c r="K2053" s="5">
        <f t="shared" ref="K2053:K2116" si="290">IFERROR(F2053/E2053,0)</f>
        <v>1.2185841707124307</v>
      </c>
      <c r="L2053" s="4" t="str">
        <f t="shared" ref="L2053:L2116" si="291">IF(I2053&gt;0,"Over Budget",IF(I2053&lt;0,"Under Budget","On Budget"))</f>
        <v>Over Budget</v>
      </c>
      <c r="M2053">
        <f t="shared" ref="M2053:M2116" si="292">YEAR(A2053)</f>
        <v>2022</v>
      </c>
      <c r="N2053">
        <f t="shared" ref="N2053:N2116" si="293">MONTH(A2053)</f>
        <v>2</v>
      </c>
      <c r="O2053" t="str">
        <f t="shared" ref="O2053:O2116" si="294">TEXT(A2053,"mmm")</f>
        <v>Feb</v>
      </c>
      <c r="P2053" t="str">
        <f t="shared" ref="P2053:P2116" si="295">"Q"&amp;ROUNDUP(MONTH(A2053)/3,0)</f>
        <v>Q1</v>
      </c>
      <c r="Q2053" t="str">
        <f t="shared" ref="Q2053:Q2116" si="296">TEXT(A2053,"yyyy-mm")</f>
        <v>2022-02</v>
      </c>
    </row>
    <row r="2054" spans="1:17" x14ac:dyDescent="0.35">
      <c r="A2054" s="2">
        <v>44398</v>
      </c>
      <c r="B2054" t="s">
        <v>18</v>
      </c>
      <c r="C2054" t="s">
        <v>19</v>
      </c>
      <c r="D2054" t="s">
        <v>25</v>
      </c>
      <c r="E2054" s="3">
        <v>22198</v>
      </c>
      <c r="F2054" s="3">
        <v>109927</v>
      </c>
      <c r="G2054" t="s">
        <v>32</v>
      </c>
      <c r="H2054" s="3" t="s">
        <v>2087</v>
      </c>
      <c r="I2054" s="3">
        <f t="shared" si="288"/>
        <v>87729</v>
      </c>
      <c r="J2054" s="4">
        <f t="shared" si="289"/>
        <v>3.952112802955221</v>
      </c>
      <c r="K2054" s="5">
        <f t="shared" si="290"/>
        <v>4.952112802955221</v>
      </c>
      <c r="L2054" s="4" t="str">
        <f t="shared" si="291"/>
        <v>Over Budget</v>
      </c>
      <c r="M2054">
        <f t="shared" si="292"/>
        <v>2021</v>
      </c>
      <c r="N2054">
        <f t="shared" si="293"/>
        <v>7</v>
      </c>
      <c r="O2054" t="str">
        <f t="shared" si="294"/>
        <v>Jul</v>
      </c>
      <c r="P2054" t="str">
        <f t="shared" si="295"/>
        <v>Q3</v>
      </c>
      <c r="Q2054" t="str">
        <f t="shared" si="296"/>
        <v>2021-07</v>
      </c>
    </row>
    <row r="2055" spans="1:17" x14ac:dyDescent="0.35">
      <c r="A2055" s="2">
        <v>44234</v>
      </c>
      <c r="B2055" t="s">
        <v>23</v>
      </c>
      <c r="C2055" t="s">
        <v>23</v>
      </c>
      <c r="D2055" t="s">
        <v>39</v>
      </c>
      <c r="E2055" s="3">
        <v>18376</v>
      </c>
      <c r="F2055" s="3">
        <v>106663</v>
      </c>
      <c r="G2055" t="s">
        <v>32</v>
      </c>
      <c r="H2055" s="3" t="s">
        <v>2088</v>
      </c>
      <c r="I2055" s="3">
        <f t="shared" si="288"/>
        <v>88287</v>
      </c>
      <c r="J2055" s="4">
        <f t="shared" si="289"/>
        <v>4.8044732259468876</v>
      </c>
      <c r="K2055" s="5">
        <f t="shared" si="290"/>
        <v>5.8044732259468876</v>
      </c>
      <c r="L2055" s="4" t="str">
        <f t="shared" si="291"/>
        <v>Over Budget</v>
      </c>
      <c r="M2055">
        <f t="shared" si="292"/>
        <v>2021</v>
      </c>
      <c r="N2055">
        <f t="shared" si="293"/>
        <v>2</v>
      </c>
      <c r="O2055" t="str">
        <f t="shared" si="294"/>
        <v>Feb</v>
      </c>
      <c r="P2055" t="str">
        <f t="shared" si="295"/>
        <v>Q1</v>
      </c>
      <c r="Q2055" t="str">
        <f t="shared" si="296"/>
        <v>2021-02</v>
      </c>
    </row>
    <row r="2056" spans="1:17" x14ac:dyDescent="0.35">
      <c r="A2056" s="2">
        <v>45138</v>
      </c>
      <c r="B2056" t="s">
        <v>41</v>
      </c>
      <c r="C2056" t="s">
        <v>19</v>
      </c>
      <c r="D2056" t="s">
        <v>58</v>
      </c>
      <c r="E2056" s="3">
        <v>77432</v>
      </c>
      <c r="F2056" s="3">
        <v>95680</v>
      </c>
      <c r="G2056" t="s">
        <v>32</v>
      </c>
      <c r="H2056" s="3" t="s">
        <v>2089</v>
      </c>
      <c r="I2056" s="3">
        <f t="shared" si="288"/>
        <v>18248</v>
      </c>
      <c r="J2056" s="4">
        <f t="shared" si="289"/>
        <v>0.23566484140923649</v>
      </c>
      <c r="K2056" s="5">
        <f t="shared" si="290"/>
        <v>1.2356648414092364</v>
      </c>
      <c r="L2056" s="4" t="str">
        <f t="shared" si="291"/>
        <v>Over Budget</v>
      </c>
      <c r="M2056">
        <f t="shared" si="292"/>
        <v>2023</v>
      </c>
      <c r="N2056">
        <f t="shared" si="293"/>
        <v>7</v>
      </c>
      <c r="O2056" t="str">
        <f t="shared" si="294"/>
        <v>Jul</v>
      </c>
      <c r="P2056" t="str">
        <f t="shared" si="295"/>
        <v>Q3</v>
      </c>
      <c r="Q2056" t="str">
        <f t="shared" si="296"/>
        <v>2023-07</v>
      </c>
    </row>
    <row r="2057" spans="1:17" x14ac:dyDescent="0.35">
      <c r="A2057" s="2">
        <v>44384</v>
      </c>
      <c r="B2057" t="s">
        <v>41</v>
      </c>
      <c r="C2057" t="s">
        <v>29</v>
      </c>
      <c r="D2057" t="s">
        <v>25</v>
      </c>
      <c r="E2057" s="3">
        <v>119791</v>
      </c>
      <c r="F2057" s="3">
        <v>29339</v>
      </c>
      <c r="G2057" t="s">
        <v>21</v>
      </c>
      <c r="H2057" s="3" t="s">
        <v>2090</v>
      </c>
      <c r="I2057" s="3">
        <f t="shared" si="288"/>
        <v>-90452</v>
      </c>
      <c r="J2057" s="4">
        <f t="shared" si="289"/>
        <v>-0.75508176741157518</v>
      </c>
      <c r="K2057" s="5">
        <f t="shared" si="290"/>
        <v>0.24491823258842485</v>
      </c>
      <c r="L2057" s="4" t="str">
        <f t="shared" si="291"/>
        <v>Under Budget</v>
      </c>
      <c r="M2057">
        <f t="shared" si="292"/>
        <v>2021</v>
      </c>
      <c r="N2057">
        <f t="shared" si="293"/>
        <v>7</v>
      </c>
      <c r="O2057" t="str">
        <f t="shared" si="294"/>
        <v>Jul</v>
      </c>
      <c r="P2057" t="str">
        <f t="shared" si="295"/>
        <v>Q3</v>
      </c>
      <c r="Q2057" t="str">
        <f t="shared" si="296"/>
        <v>2021-07</v>
      </c>
    </row>
    <row r="2058" spans="1:17" x14ac:dyDescent="0.35">
      <c r="A2058" s="2">
        <v>45277</v>
      </c>
      <c r="B2058" t="s">
        <v>28</v>
      </c>
      <c r="C2058" t="s">
        <v>19</v>
      </c>
      <c r="D2058" t="s">
        <v>25</v>
      </c>
      <c r="E2058" s="3">
        <v>73295</v>
      </c>
      <c r="F2058" s="3">
        <v>64092</v>
      </c>
      <c r="G2058" t="s">
        <v>32</v>
      </c>
      <c r="H2058" s="3" t="s">
        <v>2091</v>
      </c>
      <c r="I2058" s="3">
        <f t="shared" si="288"/>
        <v>-9203</v>
      </c>
      <c r="J2058" s="4">
        <f t="shared" si="289"/>
        <v>-0.12556108875093799</v>
      </c>
      <c r="K2058" s="5">
        <f t="shared" si="290"/>
        <v>0.87443891124906203</v>
      </c>
      <c r="L2058" s="4" t="str">
        <f t="shared" si="291"/>
        <v>Under Budget</v>
      </c>
      <c r="M2058">
        <f t="shared" si="292"/>
        <v>2023</v>
      </c>
      <c r="N2058">
        <f t="shared" si="293"/>
        <v>12</v>
      </c>
      <c r="O2058" t="str">
        <f t="shared" si="294"/>
        <v>Dec</v>
      </c>
      <c r="P2058" t="str">
        <f t="shared" si="295"/>
        <v>Q4</v>
      </c>
      <c r="Q2058" t="str">
        <f t="shared" si="296"/>
        <v>2023-12</v>
      </c>
    </row>
    <row r="2059" spans="1:17" x14ac:dyDescent="0.35">
      <c r="A2059" s="2">
        <v>45137</v>
      </c>
      <c r="B2059" t="s">
        <v>18</v>
      </c>
      <c r="C2059" t="s">
        <v>43</v>
      </c>
      <c r="D2059" t="s">
        <v>20</v>
      </c>
      <c r="E2059" s="3">
        <v>61313</v>
      </c>
      <c r="F2059" s="3">
        <v>122090</v>
      </c>
      <c r="G2059" t="s">
        <v>35</v>
      </c>
      <c r="H2059" s="3" t="s">
        <v>2092</v>
      </c>
      <c r="I2059" s="3">
        <f t="shared" si="288"/>
        <v>60777</v>
      </c>
      <c r="J2059" s="4">
        <f t="shared" si="289"/>
        <v>0.99125797139269001</v>
      </c>
      <c r="K2059" s="5">
        <f t="shared" si="290"/>
        <v>1.9912579713926899</v>
      </c>
      <c r="L2059" s="4" t="str">
        <f t="shared" si="291"/>
        <v>Over Budget</v>
      </c>
      <c r="M2059">
        <f t="shared" si="292"/>
        <v>2023</v>
      </c>
      <c r="N2059">
        <f t="shared" si="293"/>
        <v>7</v>
      </c>
      <c r="O2059" t="str">
        <f t="shared" si="294"/>
        <v>Jul</v>
      </c>
      <c r="P2059" t="str">
        <f t="shared" si="295"/>
        <v>Q3</v>
      </c>
      <c r="Q2059" t="str">
        <f t="shared" si="296"/>
        <v>2023-07</v>
      </c>
    </row>
    <row r="2060" spans="1:17" x14ac:dyDescent="0.35">
      <c r="A2060" s="2">
        <v>45240</v>
      </c>
      <c r="B2060" t="s">
        <v>23</v>
      </c>
      <c r="C2060" t="s">
        <v>29</v>
      </c>
      <c r="D2060" t="s">
        <v>58</v>
      </c>
      <c r="E2060" s="3">
        <v>116873</v>
      </c>
      <c r="F2060" s="3">
        <v>133084</v>
      </c>
      <c r="G2060" t="s">
        <v>32</v>
      </c>
      <c r="H2060" s="3" t="s">
        <v>2093</v>
      </c>
      <c r="I2060" s="3">
        <f t="shared" si="288"/>
        <v>16211</v>
      </c>
      <c r="J2060" s="4">
        <f t="shared" si="289"/>
        <v>0.138706116896118</v>
      </c>
      <c r="K2060" s="5">
        <f t="shared" si="290"/>
        <v>1.1387061168961181</v>
      </c>
      <c r="L2060" s="4" t="str">
        <f t="shared" si="291"/>
        <v>Over Budget</v>
      </c>
      <c r="M2060">
        <f t="shared" si="292"/>
        <v>2023</v>
      </c>
      <c r="N2060">
        <f t="shared" si="293"/>
        <v>11</v>
      </c>
      <c r="O2060" t="str">
        <f t="shared" si="294"/>
        <v>Nov</v>
      </c>
      <c r="P2060" t="str">
        <f t="shared" si="295"/>
        <v>Q4</v>
      </c>
      <c r="Q2060" t="str">
        <f t="shared" si="296"/>
        <v>2023-11</v>
      </c>
    </row>
    <row r="2061" spans="1:17" x14ac:dyDescent="0.35">
      <c r="A2061" s="2">
        <v>44469</v>
      </c>
      <c r="B2061" t="s">
        <v>55</v>
      </c>
      <c r="C2061" t="s">
        <v>24</v>
      </c>
      <c r="D2061" t="s">
        <v>25</v>
      </c>
      <c r="E2061" s="3">
        <v>30232</v>
      </c>
      <c r="F2061" s="3">
        <v>95594</v>
      </c>
      <c r="G2061" t="s">
        <v>21</v>
      </c>
      <c r="H2061" s="3" t="s">
        <v>2094</v>
      </c>
      <c r="I2061" s="3">
        <f t="shared" si="288"/>
        <v>65362</v>
      </c>
      <c r="J2061" s="4">
        <f t="shared" si="289"/>
        <v>2.1620137602540352</v>
      </c>
      <c r="K2061" s="5">
        <f t="shared" si="290"/>
        <v>3.1620137602540352</v>
      </c>
      <c r="L2061" s="4" t="str">
        <f t="shared" si="291"/>
        <v>Over Budget</v>
      </c>
      <c r="M2061">
        <f t="shared" si="292"/>
        <v>2021</v>
      </c>
      <c r="N2061">
        <f t="shared" si="293"/>
        <v>9</v>
      </c>
      <c r="O2061" t="str">
        <f t="shared" si="294"/>
        <v>Sep</v>
      </c>
      <c r="P2061" t="str">
        <f t="shared" si="295"/>
        <v>Q3</v>
      </c>
      <c r="Q2061" t="str">
        <f t="shared" si="296"/>
        <v>2021-09</v>
      </c>
    </row>
    <row r="2062" spans="1:17" x14ac:dyDescent="0.35">
      <c r="A2062" s="2">
        <v>44779</v>
      </c>
      <c r="B2062" t="s">
        <v>55</v>
      </c>
      <c r="C2062" t="s">
        <v>23</v>
      </c>
      <c r="D2062" t="s">
        <v>20</v>
      </c>
      <c r="E2062" s="3">
        <v>43609</v>
      </c>
      <c r="F2062" s="3">
        <v>96184</v>
      </c>
      <c r="G2062" t="s">
        <v>21</v>
      </c>
      <c r="H2062" s="3" t="s">
        <v>2095</v>
      </c>
      <c r="I2062" s="3">
        <f t="shared" si="288"/>
        <v>52575</v>
      </c>
      <c r="J2062" s="4">
        <f t="shared" si="289"/>
        <v>1.2055997615171181</v>
      </c>
      <c r="K2062" s="5">
        <f t="shared" si="290"/>
        <v>2.2055997615171181</v>
      </c>
      <c r="L2062" s="4" t="str">
        <f t="shared" si="291"/>
        <v>Over Budget</v>
      </c>
      <c r="M2062">
        <f t="shared" si="292"/>
        <v>2022</v>
      </c>
      <c r="N2062">
        <f t="shared" si="293"/>
        <v>8</v>
      </c>
      <c r="O2062" t="str">
        <f t="shared" si="294"/>
        <v>Aug</v>
      </c>
      <c r="P2062" t="str">
        <f t="shared" si="295"/>
        <v>Q3</v>
      </c>
      <c r="Q2062" t="str">
        <f t="shared" si="296"/>
        <v>2022-08</v>
      </c>
    </row>
    <row r="2063" spans="1:17" x14ac:dyDescent="0.35">
      <c r="A2063" s="2">
        <v>44712</v>
      </c>
      <c r="B2063" t="s">
        <v>37</v>
      </c>
      <c r="C2063" t="s">
        <v>43</v>
      </c>
      <c r="D2063" t="s">
        <v>20</v>
      </c>
      <c r="E2063" s="3">
        <v>126859</v>
      </c>
      <c r="F2063" s="3">
        <v>145407</v>
      </c>
      <c r="G2063" t="s">
        <v>32</v>
      </c>
      <c r="H2063" s="3" t="s">
        <v>2096</v>
      </c>
      <c r="I2063" s="3">
        <f t="shared" si="288"/>
        <v>18548</v>
      </c>
      <c r="J2063" s="4">
        <f t="shared" si="289"/>
        <v>0.14620957125627665</v>
      </c>
      <c r="K2063" s="5">
        <f t="shared" si="290"/>
        <v>1.1462095712562768</v>
      </c>
      <c r="L2063" s="4" t="str">
        <f t="shared" si="291"/>
        <v>Over Budget</v>
      </c>
      <c r="M2063">
        <f t="shared" si="292"/>
        <v>2022</v>
      </c>
      <c r="N2063">
        <f t="shared" si="293"/>
        <v>5</v>
      </c>
      <c r="O2063" t="str">
        <f t="shared" si="294"/>
        <v>May</v>
      </c>
      <c r="P2063" t="str">
        <f t="shared" si="295"/>
        <v>Q2</v>
      </c>
      <c r="Q2063" t="str">
        <f t="shared" si="296"/>
        <v>2022-05</v>
      </c>
    </row>
    <row r="2064" spans="1:17" x14ac:dyDescent="0.35">
      <c r="A2064" s="2">
        <v>44722</v>
      </c>
      <c r="B2064" t="s">
        <v>28</v>
      </c>
      <c r="C2064" t="s">
        <v>43</v>
      </c>
      <c r="D2064" t="s">
        <v>25</v>
      </c>
      <c r="E2064" s="3">
        <v>49021</v>
      </c>
      <c r="F2064" s="3">
        <v>128161</v>
      </c>
      <c r="G2064" t="s">
        <v>32</v>
      </c>
      <c r="H2064" s="3" t="s">
        <v>2097</v>
      </c>
      <c r="I2064" s="3">
        <f t="shared" si="288"/>
        <v>79140</v>
      </c>
      <c r="J2064" s="4">
        <f t="shared" si="289"/>
        <v>1.6144101507517186</v>
      </c>
      <c r="K2064" s="5">
        <f t="shared" si="290"/>
        <v>2.6144101507517186</v>
      </c>
      <c r="L2064" s="4" t="str">
        <f t="shared" si="291"/>
        <v>Over Budget</v>
      </c>
      <c r="M2064">
        <f t="shared" si="292"/>
        <v>2022</v>
      </c>
      <c r="N2064">
        <f t="shared" si="293"/>
        <v>6</v>
      </c>
      <c r="O2064" t="str">
        <f t="shared" si="294"/>
        <v>Jun</v>
      </c>
      <c r="P2064" t="str">
        <f t="shared" si="295"/>
        <v>Q2</v>
      </c>
      <c r="Q2064" t="str">
        <f t="shared" si="296"/>
        <v>2022-06</v>
      </c>
    </row>
    <row r="2065" spans="1:17" x14ac:dyDescent="0.35">
      <c r="A2065" s="2">
        <v>44532</v>
      </c>
      <c r="B2065" t="s">
        <v>23</v>
      </c>
      <c r="C2065" t="s">
        <v>29</v>
      </c>
      <c r="D2065" t="s">
        <v>25</v>
      </c>
      <c r="E2065" s="3">
        <v>55108</v>
      </c>
      <c r="F2065" s="3">
        <v>91486</v>
      </c>
      <c r="G2065" t="s">
        <v>32</v>
      </c>
      <c r="H2065" s="3" t="s">
        <v>2098</v>
      </c>
      <c r="I2065" s="3">
        <f t="shared" si="288"/>
        <v>36378</v>
      </c>
      <c r="J2065" s="4">
        <f t="shared" si="289"/>
        <v>0.66012194236771427</v>
      </c>
      <c r="K2065" s="5">
        <f t="shared" si="290"/>
        <v>1.6601219423677143</v>
      </c>
      <c r="L2065" s="4" t="str">
        <f t="shared" si="291"/>
        <v>Over Budget</v>
      </c>
      <c r="M2065">
        <f t="shared" si="292"/>
        <v>2021</v>
      </c>
      <c r="N2065">
        <f t="shared" si="293"/>
        <v>12</v>
      </c>
      <c r="O2065" t="str">
        <f t="shared" si="294"/>
        <v>Dec</v>
      </c>
      <c r="P2065" t="str">
        <f t="shared" si="295"/>
        <v>Q4</v>
      </c>
      <c r="Q2065" t="str">
        <f t="shared" si="296"/>
        <v>2021-12</v>
      </c>
    </row>
    <row r="2066" spans="1:17" x14ac:dyDescent="0.35">
      <c r="A2066" s="2">
        <v>44894</v>
      </c>
      <c r="B2066" t="s">
        <v>23</v>
      </c>
      <c r="C2066" t="s">
        <v>34</v>
      </c>
      <c r="D2066" t="s">
        <v>20</v>
      </c>
      <c r="E2066" s="3">
        <v>140221</v>
      </c>
      <c r="F2066" s="3">
        <v>135506</v>
      </c>
      <c r="G2066" t="s">
        <v>35</v>
      </c>
      <c r="H2066" s="3" t="s">
        <v>2099</v>
      </c>
      <c r="I2066" s="3">
        <f t="shared" si="288"/>
        <v>-4715</v>
      </c>
      <c r="J2066" s="4">
        <f t="shared" si="289"/>
        <v>-3.3625491188908938E-2</v>
      </c>
      <c r="K2066" s="5">
        <f t="shared" si="290"/>
        <v>0.9663745088110911</v>
      </c>
      <c r="L2066" s="4" t="str">
        <f t="shared" si="291"/>
        <v>Under Budget</v>
      </c>
      <c r="M2066">
        <f t="shared" si="292"/>
        <v>2022</v>
      </c>
      <c r="N2066">
        <f t="shared" si="293"/>
        <v>11</v>
      </c>
      <c r="O2066" t="str">
        <f t="shared" si="294"/>
        <v>Nov</v>
      </c>
      <c r="P2066" t="str">
        <f t="shared" si="295"/>
        <v>Q4</v>
      </c>
      <c r="Q2066" t="str">
        <f t="shared" si="296"/>
        <v>2022-11</v>
      </c>
    </row>
    <row r="2067" spans="1:17" x14ac:dyDescent="0.35">
      <c r="A2067" s="2">
        <v>45275</v>
      </c>
      <c r="B2067" t="s">
        <v>55</v>
      </c>
      <c r="C2067" t="s">
        <v>24</v>
      </c>
      <c r="D2067" t="s">
        <v>25</v>
      </c>
      <c r="E2067" s="3">
        <v>95305</v>
      </c>
      <c r="F2067" s="3">
        <v>41247</v>
      </c>
      <c r="G2067" t="s">
        <v>21</v>
      </c>
      <c r="H2067" s="3" t="s">
        <v>2100</v>
      </c>
      <c r="I2067" s="3">
        <f t="shared" si="288"/>
        <v>-54058</v>
      </c>
      <c r="J2067" s="4">
        <f t="shared" si="289"/>
        <v>-0.56721053459944393</v>
      </c>
      <c r="K2067" s="5">
        <f t="shared" si="290"/>
        <v>0.43278946540055613</v>
      </c>
      <c r="L2067" s="4" t="str">
        <f t="shared" si="291"/>
        <v>Under Budget</v>
      </c>
      <c r="M2067">
        <f t="shared" si="292"/>
        <v>2023</v>
      </c>
      <c r="N2067">
        <f t="shared" si="293"/>
        <v>12</v>
      </c>
      <c r="O2067" t="str">
        <f t="shared" si="294"/>
        <v>Dec</v>
      </c>
      <c r="P2067" t="str">
        <f t="shared" si="295"/>
        <v>Q4</v>
      </c>
      <c r="Q2067" t="str">
        <f t="shared" si="296"/>
        <v>2023-12</v>
      </c>
    </row>
    <row r="2068" spans="1:17" x14ac:dyDescent="0.35">
      <c r="A2068" s="2">
        <v>44696</v>
      </c>
      <c r="B2068" t="s">
        <v>37</v>
      </c>
      <c r="C2068" t="s">
        <v>23</v>
      </c>
      <c r="D2068" t="s">
        <v>58</v>
      </c>
      <c r="E2068" s="3">
        <v>14821</v>
      </c>
      <c r="F2068" s="3">
        <v>41867</v>
      </c>
      <c r="G2068" t="s">
        <v>35</v>
      </c>
      <c r="H2068" s="3" t="s">
        <v>2101</v>
      </c>
      <c r="I2068" s="3">
        <f t="shared" si="288"/>
        <v>27046</v>
      </c>
      <c r="J2068" s="4">
        <f t="shared" si="289"/>
        <v>1.8248431279940625</v>
      </c>
      <c r="K2068" s="5">
        <f t="shared" si="290"/>
        <v>2.8248431279940625</v>
      </c>
      <c r="L2068" s="4" t="str">
        <f t="shared" si="291"/>
        <v>Over Budget</v>
      </c>
      <c r="M2068">
        <f t="shared" si="292"/>
        <v>2022</v>
      </c>
      <c r="N2068">
        <f t="shared" si="293"/>
        <v>5</v>
      </c>
      <c r="O2068" t="str">
        <f t="shared" si="294"/>
        <v>May</v>
      </c>
      <c r="P2068" t="str">
        <f t="shared" si="295"/>
        <v>Q2</v>
      </c>
      <c r="Q2068" t="str">
        <f t="shared" si="296"/>
        <v>2022-05</v>
      </c>
    </row>
    <row r="2069" spans="1:17" x14ac:dyDescent="0.35">
      <c r="A2069" s="2">
        <v>45096</v>
      </c>
      <c r="B2069" t="s">
        <v>55</v>
      </c>
      <c r="C2069" t="s">
        <v>23</v>
      </c>
      <c r="D2069" t="s">
        <v>20</v>
      </c>
      <c r="E2069" s="3">
        <v>130501</v>
      </c>
      <c r="F2069" s="3">
        <v>52722</v>
      </c>
      <c r="G2069" t="s">
        <v>21</v>
      </c>
      <c r="H2069" s="3" t="s">
        <v>2102</v>
      </c>
      <c r="I2069" s="3">
        <f t="shared" si="288"/>
        <v>-77779</v>
      </c>
      <c r="J2069" s="4">
        <f t="shared" si="289"/>
        <v>-0.59600309576171828</v>
      </c>
      <c r="K2069" s="5">
        <f t="shared" si="290"/>
        <v>0.40399690423828172</v>
      </c>
      <c r="L2069" s="4" t="str">
        <f t="shared" si="291"/>
        <v>Under Budget</v>
      </c>
      <c r="M2069">
        <f t="shared" si="292"/>
        <v>2023</v>
      </c>
      <c r="N2069">
        <f t="shared" si="293"/>
        <v>6</v>
      </c>
      <c r="O2069" t="str">
        <f t="shared" si="294"/>
        <v>Jun</v>
      </c>
      <c r="P2069" t="str">
        <f t="shared" si="295"/>
        <v>Q2</v>
      </c>
      <c r="Q2069" t="str">
        <f t="shared" si="296"/>
        <v>2023-06</v>
      </c>
    </row>
    <row r="2070" spans="1:17" x14ac:dyDescent="0.35">
      <c r="A2070" s="2">
        <v>44962</v>
      </c>
      <c r="B2070" t="s">
        <v>37</v>
      </c>
      <c r="C2070" t="s">
        <v>23</v>
      </c>
      <c r="D2070" t="s">
        <v>20</v>
      </c>
      <c r="E2070" s="3">
        <v>75580</v>
      </c>
      <c r="F2070" s="3">
        <v>153374</v>
      </c>
      <c r="G2070" t="s">
        <v>26</v>
      </c>
      <c r="H2070" s="3" t="s">
        <v>2103</v>
      </c>
      <c r="I2070" s="3">
        <f t="shared" si="288"/>
        <v>77794</v>
      </c>
      <c r="J2070" s="4">
        <f t="shared" si="289"/>
        <v>1.0292934638793332</v>
      </c>
      <c r="K2070" s="5">
        <f t="shared" si="290"/>
        <v>2.0292934638793332</v>
      </c>
      <c r="L2070" s="4" t="str">
        <f t="shared" si="291"/>
        <v>Over Budget</v>
      </c>
      <c r="M2070">
        <f t="shared" si="292"/>
        <v>2023</v>
      </c>
      <c r="N2070">
        <f t="shared" si="293"/>
        <v>2</v>
      </c>
      <c r="O2070" t="str">
        <f t="shared" si="294"/>
        <v>Feb</v>
      </c>
      <c r="P2070" t="str">
        <f t="shared" si="295"/>
        <v>Q1</v>
      </c>
      <c r="Q2070" t="str">
        <f t="shared" si="296"/>
        <v>2023-02</v>
      </c>
    </row>
    <row r="2071" spans="1:17" x14ac:dyDescent="0.35">
      <c r="A2071" s="2">
        <v>44732</v>
      </c>
      <c r="B2071" t="s">
        <v>41</v>
      </c>
      <c r="C2071" t="s">
        <v>29</v>
      </c>
      <c r="D2071" t="s">
        <v>25</v>
      </c>
      <c r="E2071" s="3">
        <v>15236</v>
      </c>
      <c r="F2071" s="3">
        <v>90836</v>
      </c>
      <c r="G2071" t="s">
        <v>21</v>
      </c>
      <c r="H2071" s="3" t="s">
        <v>2104</v>
      </c>
      <c r="I2071" s="3">
        <f t="shared" si="288"/>
        <v>75600</v>
      </c>
      <c r="J2071" s="4">
        <f t="shared" si="289"/>
        <v>4.9619322656865323</v>
      </c>
      <c r="K2071" s="5">
        <f t="shared" si="290"/>
        <v>5.9619322656865323</v>
      </c>
      <c r="L2071" s="4" t="str">
        <f t="shared" si="291"/>
        <v>Over Budget</v>
      </c>
      <c r="M2071">
        <f t="shared" si="292"/>
        <v>2022</v>
      </c>
      <c r="N2071">
        <f t="shared" si="293"/>
        <v>6</v>
      </c>
      <c r="O2071" t="str">
        <f t="shared" si="294"/>
        <v>Jun</v>
      </c>
      <c r="P2071" t="str">
        <f t="shared" si="295"/>
        <v>Q2</v>
      </c>
      <c r="Q2071" t="str">
        <f t="shared" si="296"/>
        <v>2022-06</v>
      </c>
    </row>
    <row r="2072" spans="1:17" x14ac:dyDescent="0.35">
      <c r="A2072" s="2">
        <v>44358</v>
      </c>
      <c r="B2072" t="s">
        <v>23</v>
      </c>
      <c r="C2072" t="s">
        <v>24</v>
      </c>
      <c r="D2072" t="s">
        <v>25</v>
      </c>
      <c r="E2072" s="3">
        <v>36745</v>
      </c>
      <c r="F2072" s="3">
        <v>18401</v>
      </c>
      <c r="G2072" t="s">
        <v>32</v>
      </c>
      <c r="H2072" s="3" t="s">
        <v>2105</v>
      </c>
      <c r="I2072" s="3">
        <f t="shared" si="288"/>
        <v>-18344</v>
      </c>
      <c r="J2072" s="4">
        <f t="shared" si="289"/>
        <v>-0.49922438426996868</v>
      </c>
      <c r="K2072" s="5">
        <f t="shared" si="290"/>
        <v>0.50077561573003126</v>
      </c>
      <c r="L2072" s="4" t="str">
        <f t="shared" si="291"/>
        <v>Under Budget</v>
      </c>
      <c r="M2072">
        <f t="shared" si="292"/>
        <v>2021</v>
      </c>
      <c r="N2072">
        <f t="shared" si="293"/>
        <v>6</v>
      </c>
      <c r="O2072" t="str">
        <f t="shared" si="294"/>
        <v>Jun</v>
      </c>
      <c r="P2072" t="str">
        <f t="shared" si="295"/>
        <v>Q2</v>
      </c>
      <c r="Q2072" t="str">
        <f t="shared" si="296"/>
        <v>2021-06</v>
      </c>
    </row>
    <row r="2073" spans="1:17" x14ac:dyDescent="0.35">
      <c r="A2073" s="2">
        <v>44790</v>
      </c>
      <c r="B2073" t="s">
        <v>41</v>
      </c>
      <c r="C2073" t="s">
        <v>29</v>
      </c>
      <c r="D2073" t="s">
        <v>25</v>
      </c>
      <c r="E2073" s="3">
        <v>147697</v>
      </c>
      <c r="F2073" s="3">
        <v>127585</v>
      </c>
      <c r="G2073" t="s">
        <v>21</v>
      </c>
      <c r="H2073" s="3" t="s">
        <v>2106</v>
      </c>
      <c r="I2073" s="3">
        <f t="shared" si="288"/>
        <v>-20112</v>
      </c>
      <c r="J2073" s="4">
        <f t="shared" si="289"/>
        <v>-0.13617067374421959</v>
      </c>
      <c r="K2073" s="5">
        <f t="shared" si="290"/>
        <v>0.86382932625578046</v>
      </c>
      <c r="L2073" s="4" t="str">
        <f t="shared" si="291"/>
        <v>Under Budget</v>
      </c>
      <c r="M2073">
        <f t="shared" si="292"/>
        <v>2022</v>
      </c>
      <c r="N2073">
        <f t="shared" si="293"/>
        <v>8</v>
      </c>
      <c r="O2073" t="str">
        <f t="shared" si="294"/>
        <v>Aug</v>
      </c>
      <c r="P2073" t="str">
        <f t="shared" si="295"/>
        <v>Q3</v>
      </c>
      <c r="Q2073" t="str">
        <f t="shared" si="296"/>
        <v>2022-08</v>
      </c>
    </row>
    <row r="2074" spans="1:17" x14ac:dyDescent="0.35">
      <c r="A2074" s="2">
        <v>44355</v>
      </c>
      <c r="B2074" t="s">
        <v>55</v>
      </c>
      <c r="C2074" t="s">
        <v>23</v>
      </c>
      <c r="D2074" t="s">
        <v>58</v>
      </c>
      <c r="E2074" s="3">
        <v>103353</v>
      </c>
      <c r="F2074" s="3">
        <v>128878</v>
      </c>
      <c r="G2074" t="s">
        <v>21</v>
      </c>
      <c r="H2074" s="3" t="s">
        <v>2107</v>
      </c>
      <c r="I2074" s="3">
        <f t="shared" si="288"/>
        <v>25525</v>
      </c>
      <c r="J2074" s="4">
        <f t="shared" si="289"/>
        <v>0.24696912523100442</v>
      </c>
      <c r="K2074" s="5">
        <f t="shared" si="290"/>
        <v>1.2469691252310044</v>
      </c>
      <c r="L2074" s="4" t="str">
        <f t="shared" si="291"/>
        <v>Over Budget</v>
      </c>
      <c r="M2074">
        <f t="shared" si="292"/>
        <v>2021</v>
      </c>
      <c r="N2074">
        <f t="shared" si="293"/>
        <v>6</v>
      </c>
      <c r="O2074" t="str">
        <f t="shared" si="294"/>
        <v>Jun</v>
      </c>
      <c r="P2074" t="str">
        <f t="shared" si="295"/>
        <v>Q2</v>
      </c>
      <c r="Q2074" t="str">
        <f t="shared" si="296"/>
        <v>2021-06</v>
      </c>
    </row>
    <row r="2075" spans="1:17" x14ac:dyDescent="0.35">
      <c r="A2075" s="2">
        <v>44256</v>
      </c>
      <c r="B2075" t="s">
        <v>28</v>
      </c>
      <c r="C2075" t="s">
        <v>19</v>
      </c>
      <c r="D2075" t="s">
        <v>20</v>
      </c>
      <c r="E2075" s="3">
        <v>14014</v>
      </c>
      <c r="F2075" s="3">
        <v>83087</v>
      </c>
      <c r="G2075" t="s">
        <v>26</v>
      </c>
      <c r="H2075" s="3" t="s">
        <v>2108</v>
      </c>
      <c r="I2075" s="3">
        <f t="shared" si="288"/>
        <v>69073</v>
      </c>
      <c r="J2075" s="4">
        <f t="shared" si="289"/>
        <v>4.9288568574282863</v>
      </c>
      <c r="K2075" s="5">
        <f t="shared" si="290"/>
        <v>5.9288568574282863</v>
      </c>
      <c r="L2075" s="4" t="str">
        <f t="shared" si="291"/>
        <v>Over Budget</v>
      </c>
      <c r="M2075">
        <f t="shared" si="292"/>
        <v>2021</v>
      </c>
      <c r="N2075">
        <f t="shared" si="293"/>
        <v>3</v>
      </c>
      <c r="O2075" t="str">
        <f t="shared" si="294"/>
        <v>Mar</v>
      </c>
      <c r="P2075" t="str">
        <f t="shared" si="295"/>
        <v>Q1</v>
      </c>
      <c r="Q2075" t="str">
        <f t="shared" si="296"/>
        <v>2021-03</v>
      </c>
    </row>
    <row r="2076" spans="1:17" x14ac:dyDescent="0.35">
      <c r="A2076" s="2">
        <v>45111</v>
      </c>
      <c r="B2076" t="s">
        <v>18</v>
      </c>
      <c r="C2076" t="s">
        <v>19</v>
      </c>
      <c r="D2076" t="s">
        <v>39</v>
      </c>
      <c r="E2076" s="3">
        <v>48548</v>
      </c>
      <c r="F2076" s="3">
        <v>58459</v>
      </c>
      <c r="G2076" t="s">
        <v>26</v>
      </c>
      <c r="H2076" s="3" t="s">
        <v>2109</v>
      </c>
      <c r="I2076" s="3">
        <f t="shared" si="288"/>
        <v>9911</v>
      </c>
      <c r="J2076" s="4">
        <f t="shared" si="289"/>
        <v>0.20414847161572053</v>
      </c>
      <c r="K2076" s="5">
        <f t="shared" si="290"/>
        <v>1.2041484716157205</v>
      </c>
      <c r="L2076" s="4" t="str">
        <f t="shared" si="291"/>
        <v>Over Budget</v>
      </c>
      <c r="M2076">
        <f t="shared" si="292"/>
        <v>2023</v>
      </c>
      <c r="N2076">
        <f t="shared" si="293"/>
        <v>7</v>
      </c>
      <c r="O2076" t="str">
        <f t="shared" si="294"/>
        <v>Jul</v>
      </c>
      <c r="P2076" t="str">
        <f t="shared" si="295"/>
        <v>Q3</v>
      </c>
      <c r="Q2076" t="str">
        <f t="shared" si="296"/>
        <v>2023-07</v>
      </c>
    </row>
    <row r="2077" spans="1:17" x14ac:dyDescent="0.35">
      <c r="A2077" s="2">
        <v>44407</v>
      </c>
      <c r="B2077" t="s">
        <v>28</v>
      </c>
      <c r="C2077" t="s">
        <v>24</v>
      </c>
      <c r="D2077" t="s">
        <v>58</v>
      </c>
      <c r="E2077" s="3">
        <v>51033</v>
      </c>
      <c r="F2077" s="3">
        <v>26605</v>
      </c>
      <c r="G2077" t="s">
        <v>35</v>
      </c>
      <c r="H2077" s="3" t="s">
        <v>2110</v>
      </c>
      <c r="I2077" s="3">
        <f t="shared" si="288"/>
        <v>-24428</v>
      </c>
      <c r="J2077" s="4">
        <f t="shared" si="289"/>
        <v>-0.47867066408010506</v>
      </c>
      <c r="K2077" s="5">
        <f t="shared" si="290"/>
        <v>0.52132933591989494</v>
      </c>
      <c r="L2077" s="4" t="str">
        <f t="shared" si="291"/>
        <v>Under Budget</v>
      </c>
      <c r="M2077">
        <f t="shared" si="292"/>
        <v>2021</v>
      </c>
      <c r="N2077">
        <f t="shared" si="293"/>
        <v>7</v>
      </c>
      <c r="O2077" t="str">
        <f t="shared" si="294"/>
        <v>Jul</v>
      </c>
      <c r="P2077" t="str">
        <f t="shared" si="295"/>
        <v>Q3</v>
      </c>
      <c r="Q2077" t="str">
        <f t="shared" si="296"/>
        <v>2021-07</v>
      </c>
    </row>
    <row r="2078" spans="1:17" x14ac:dyDescent="0.35">
      <c r="A2078" s="2">
        <v>44602</v>
      </c>
      <c r="B2078" t="s">
        <v>28</v>
      </c>
      <c r="C2078" t="s">
        <v>23</v>
      </c>
      <c r="D2078" t="s">
        <v>58</v>
      </c>
      <c r="E2078" s="3">
        <v>49060</v>
      </c>
      <c r="F2078" s="3">
        <v>45742</v>
      </c>
      <c r="G2078" t="s">
        <v>35</v>
      </c>
      <c r="H2078" s="3" t="s">
        <v>2111</v>
      </c>
      <c r="I2078" s="3">
        <f t="shared" si="288"/>
        <v>-3318</v>
      </c>
      <c r="J2078" s="4">
        <f t="shared" si="289"/>
        <v>-6.7631471667346107E-2</v>
      </c>
      <c r="K2078" s="5">
        <f t="shared" si="290"/>
        <v>0.93236852833265393</v>
      </c>
      <c r="L2078" s="4" t="str">
        <f t="shared" si="291"/>
        <v>Under Budget</v>
      </c>
      <c r="M2078">
        <f t="shared" si="292"/>
        <v>2022</v>
      </c>
      <c r="N2078">
        <f t="shared" si="293"/>
        <v>2</v>
      </c>
      <c r="O2078" t="str">
        <f t="shared" si="294"/>
        <v>Feb</v>
      </c>
      <c r="P2078" t="str">
        <f t="shared" si="295"/>
        <v>Q1</v>
      </c>
      <c r="Q2078" t="str">
        <f t="shared" si="296"/>
        <v>2022-02</v>
      </c>
    </row>
    <row r="2079" spans="1:17" x14ac:dyDescent="0.35">
      <c r="A2079" s="2">
        <v>44860</v>
      </c>
      <c r="B2079" t="s">
        <v>18</v>
      </c>
      <c r="C2079" t="s">
        <v>29</v>
      </c>
      <c r="D2079" t="s">
        <v>20</v>
      </c>
      <c r="E2079" s="3">
        <v>77096</v>
      </c>
      <c r="F2079" s="3">
        <v>112418</v>
      </c>
      <c r="G2079" t="s">
        <v>32</v>
      </c>
      <c r="H2079" s="3" t="s">
        <v>2112</v>
      </c>
      <c r="I2079" s="3">
        <f t="shared" si="288"/>
        <v>35322</v>
      </c>
      <c r="J2079" s="4">
        <f t="shared" si="289"/>
        <v>0.45815606516550794</v>
      </c>
      <c r="K2079" s="5">
        <f t="shared" si="290"/>
        <v>1.4581560651655079</v>
      </c>
      <c r="L2079" s="4" t="str">
        <f t="shared" si="291"/>
        <v>Over Budget</v>
      </c>
      <c r="M2079">
        <f t="shared" si="292"/>
        <v>2022</v>
      </c>
      <c r="N2079">
        <f t="shared" si="293"/>
        <v>10</v>
      </c>
      <c r="O2079" t="str">
        <f t="shared" si="294"/>
        <v>Oct</v>
      </c>
      <c r="P2079" t="str">
        <f t="shared" si="295"/>
        <v>Q4</v>
      </c>
      <c r="Q2079" t="str">
        <f t="shared" si="296"/>
        <v>2022-10</v>
      </c>
    </row>
    <row r="2080" spans="1:17" x14ac:dyDescent="0.35">
      <c r="A2080" s="2">
        <v>44738</v>
      </c>
      <c r="B2080" t="s">
        <v>23</v>
      </c>
      <c r="C2080" t="s">
        <v>34</v>
      </c>
      <c r="D2080" t="s">
        <v>39</v>
      </c>
      <c r="E2080" s="3">
        <v>68235</v>
      </c>
      <c r="F2080" s="3">
        <v>150085</v>
      </c>
      <c r="G2080" t="s">
        <v>35</v>
      </c>
      <c r="H2080" s="3" t="s">
        <v>2113</v>
      </c>
      <c r="I2080" s="3">
        <f t="shared" si="288"/>
        <v>81850</v>
      </c>
      <c r="J2080" s="4">
        <f t="shared" si="289"/>
        <v>1.1995310324613468</v>
      </c>
      <c r="K2080" s="5">
        <f t="shared" si="290"/>
        <v>2.1995310324613468</v>
      </c>
      <c r="L2080" s="4" t="str">
        <f t="shared" si="291"/>
        <v>Over Budget</v>
      </c>
      <c r="M2080">
        <f t="shared" si="292"/>
        <v>2022</v>
      </c>
      <c r="N2080">
        <f t="shared" si="293"/>
        <v>6</v>
      </c>
      <c r="O2080" t="str">
        <f t="shared" si="294"/>
        <v>Jun</v>
      </c>
      <c r="P2080" t="str">
        <f t="shared" si="295"/>
        <v>Q2</v>
      </c>
      <c r="Q2080" t="str">
        <f t="shared" si="296"/>
        <v>2022-06</v>
      </c>
    </row>
    <row r="2081" spans="1:17" x14ac:dyDescent="0.35">
      <c r="A2081" s="2">
        <v>45194</v>
      </c>
      <c r="B2081" t="s">
        <v>41</v>
      </c>
      <c r="C2081" t="s">
        <v>34</v>
      </c>
      <c r="D2081" t="s">
        <v>20</v>
      </c>
      <c r="E2081" s="3">
        <v>86860</v>
      </c>
      <c r="F2081" s="3">
        <v>155573</v>
      </c>
      <c r="G2081" t="s">
        <v>35</v>
      </c>
      <c r="H2081" s="3" t="s">
        <v>2114</v>
      </c>
      <c r="I2081" s="3">
        <f t="shared" si="288"/>
        <v>68713</v>
      </c>
      <c r="J2081" s="4">
        <f t="shared" si="289"/>
        <v>0.79107759613170614</v>
      </c>
      <c r="K2081" s="5">
        <f t="shared" si="290"/>
        <v>1.7910775961317063</v>
      </c>
      <c r="L2081" s="4" t="str">
        <f t="shared" si="291"/>
        <v>Over Budget</v>
      </c>
      <c r="M2081">
        <f t="shared" si="292"/>
        <v>2023</v>
      </c>
      <c r="N2081">
        <f t="shared" si="293"/>
        <v>9</v>
      </c>
      <c r="O2081" t="str">
        <f t="shared" si="294"/>
        <v>Sep</v>
      </c>
      <c r="P2081" t="str">
        <f t="shared" si="295"/>
        <v>Q3</v>
      </c>
      <c r="Q2081" t="str">
        <f t="shared" si="296"/>
        <v>2023-09</v>
      </c>
    </row>
    <row r="2082" spans="1:17" x14ac:dyDescent="0.35">
      <c r="A2082" s="2">
        <v>45123</v>
      </c>
      <c r="B2082" t="s">
        <v>41</v>
      </c>
      <c r="C2082" t="s">
        <v>34</v>
      </c>
      <c r="D2082" t="s">
        <v>58</v>
      </c>
      <c r="E2082" s="3">
        <v>102001</v>
      </c>
      <c r="F2082" s="3">
        <v>116596</v>
      </c>
      <c r="G2082" t="s">
        <v>26</v>
      </c>
      <c r="H2082" s="3" t="s">
        <v>2115</v>
      </c>
      <c r="I2082" s="3">
        <f t="shared" si="288"/>
        <v>14595</v>
      </c>
      <c r="J2082" s="4">
        <f t="shared" si="289"/>
        <v>0.14308683248203449</v>
      </c>
      <c r="K2082" s="5">
        <f t="shared" si="290"/>
        <v>1.1430868324820345</v>
      </c>
      <c r="L2082" s="4" t="str">
        <f t="shared" si="291"/>
        <v>Over Budget</v>
      </c>
      <c r="M2082">
        <f t="shared" si="292"/>
        <v>2023</v>
      </c>
      <c r="N2082">
        <f t="shared" si="293"/>
        <v>7</v>
      </c>
      <c r="O2082" t="str">
        <f t="shared" si="294"/>
        <v>Jul</v>
      </c>
      <c r="P2082" t="str">
        <f t="shared" si="295"/>
        <v>Q3</v>
      </c>
      <c r="Q2082" t="str">
        <f t="shared" si="296"/>
        <v>2023-07</v>
      </c>
    </row>
    <row r="2083" spans="1:17" x14ac:dyDescent="0.35">
      <c r="A2083" s="2">
        <v>45064</v>
      </c>
      <c r="B2083" t="s">
        <v>23</v>
      </c>
      <c r="C2083" t="s">
        <v>19</v>
      </c>
      <c r="D2083" t="s">
        <v>25</v>
      </c>
      <c r="E2083" s="3">
        <v>105285</v>
      </c>
      <c r="F2083" s="3">
        <v>12667</v>
      </c>
      <c r="G2083" t="s">
        <v>32</v>
      </c>
      <c r="H2083" s="3" t="s">
        <v>2116</v>
      </c>
      <c r="I2083" s="3">
        <f t="shared" si="288"/>
        <v>-92618</v>
      </c>
      <c r="J2083" s="4">
        <f t="shared" si="289"/>
        <v>-0.87968846464358641</v>
      </c>
      <c r="K2083" s="5">
        <f t="shared" si="290"/>
        <v>0.12031153535641355</v>
      </c>
      <c r="L2083" s="4" t="str">
        <f t="shared" si="291"/>
        <v>Under Budget</v>
      </c>
      <c r="M2083">
        <f t="shared" si="292"/>
        <v>2023</v>
      </c>
      <c r="N2083">
        <f t="shared" si="293"/>
        <v>5</v>
      </c>
      <c r="O2083" t="str">
        <f t="shared" si="294"/>
        <v>May</v>
      </c>
      <c r="P2083" t="str">
        <f t="shared" si="295"/>
        <v>Q2</v>
      </c>
      <c r="Q2083" t="str">
        <f t="shared" si="296"/>
        <v>2023-05</v>
      </c>
    </row>
    <row r="2084" spans="1:17" x14ac:dyDescent="0.35">
      <c r="A2084" s="2">
        <v>44215</v>
      </c>
      <c r="B2084" t="s">
        <v>18</v>
      </c>
      <c r="C2084" t="s">
        <v>29</v>
      </c>
      <c r="D2084" t="s">
        <v>20</v>
      </c>
      <c r="E2084" s="3">
        <v>35822</v>
      </c>
      <c r="F2084" s="3">
        <v>116456</v>
      </c>
      <c r="G2084" t="s">
        <v>32</v>
      </c>
      <c r="H2084" s="3" t="s">
        <v>2117</v>
      </c>
      <c r="I2084" s="3">
        <f t="shared" si="288"/>
        <v>80634</v>
      </c>
      <c r="J2084" s="4">
        <f t="shared" si="289"/>
        <v>2.2509630953045616</v>
      </c>
      <c r="K2084" s="5">
        <f t="shared" si="290"/>
        <v>3.2509630953045616</v>
      </c>
      <c r="L2084" s="4" t="str">
        <f t="shared" si="291"/>
        <v>Over Budget</v>
      </c>
      <c r="M2084">
        <f t="shared" si="292"/>
        <v>2021</v>
      </c>
      <c r="N2084">
        <f t="shared" si="293"/>
        <v>1</v>
      </c>
      <c r="O2084" t="str">
        <f t="shared" si="294"/>
        <v>Jan</v>
      </c>
      <c r="P2084" t="str">
        <f t="shared" si="295"/>
        <v>Q1</v>
      </c>
      <c r="Q2084" t="str">
        <f t="shared" si="296"/>
        <v>2021-01</v>
      </c>
    </row>
    <row r="2085" spans="1:17" x14ac:dyDescent="0.35">
      <c r="A2085" s="2">
        <v>44628</v>
      </c>
      <c r="B2085" t="s">
        <v>37</v>
      </c>
      <c r="C2085" t="s">
        <v>34</v>
      </c>
      <c r="D2085" t="s">
        <v>20</v>
      </c>
      <c r="E2085" s="3">
        <v>92392</v>
      </c>
      <c r="F2085" s="3">
        <v>110922</v>
      </c>
      <c r="G2085" t="s">
        <v>35</v>
      </c>
      <c r="H2085" s="3" t="s">
        <v>2118</v>
      </c>
      <c r="I2085" s="3">
        <f t="shared" si="288"/>
        <v>18530</v>
      </c>
      <c r="J2085" s="4">
        <f t="shared" si="289"/>
        <v>0.20055848991254654</v>
      </c>
      <c r="K2085" s="5">
        <f t="shared" si="290"/>
        <v>1.2005584899125465</v>
      </c>
      <c r="L2085" s="4" t="str">
        <f t="shared" si="291"/>
        <v>Over Budget</v>
      </c>
      <c r="M2085">
        <f t="shared" si="292"/>
        <v>2022</v>
      </c>
      <c r="N2085">
        <f t="shared" si="293"/>
        <v>3</v>
      </c>
      <c r="O2085" t="str">
        <f t="shared" si="294"/>
        <v>Mar</v>
      </c>
      <c r="P2085" t="str">
        <f t="shared" si="295"/>
        <v>Q1</v>
      </c>
      <c r="Q2085" t="str">
        <f t="shared" si="296"/>
        <v>2022-03</v>
      </c>
    </row>
    <row r="2086" spans="1:17" x14ac:dyDescent="0.35">
      <c r="A2086" s="2">
        <v>44936</v>
      </c>
      <c r="B2086" t="s">
        <v>28</v>
      </c>
      <c r="C2086" t="s">
        <v>23</v>
      </c>
      <c r="D2086" t="s">
        <v>25</v>
      </c>
      <c r="E2086" s="3">
        <v>130123</v>
      </c>
      <c r="F2086" s="3">
        <v>162254</v>
      </c>
      <c r="G2086" t="s">
        <v>32</v>
      </c>
      <c r="H2086" s="3" t="s">
        <v>2119</v>
      </c>
      <c r="I2086" s="3">
        <f t="shared" si="288"/>
        <v>32131</v>
      </c>
      <c r="J2086" s="4">
        <f t="shared" si="289"/>
        <v>0.24692790667291717</v>
      </c>
      <c r="K2086" s="5">
        <f t="shared" si="290"/>
        <v>1.2469279066729171</v>
      </c>
      <c r="L2086" s="4" t="str">
        <f t="shared" si="291"/>
        <v>Over Budget</v>
      </c>
      <c r="M2086">
        <f t="shared" si="292"/>
        <v>2023</v>
      </c>
      <c r="N2086">
        <f t="shared" si="293"/>
        <v>1</v>
      </c>
      <c r="O2086" t="str">
        <f t="shared" si="294"/>
        <v>Jan</v>
      </c>
      <c r="P2086" t="str">
        <f t="shared" si="295"/>
        <v>Q1</v>
      </c>
      <c r="Q2086" t="str">
        <f t="shared" si="296"/>
        <v>2023-01</v>
      </c>
    </row>
    <row r="2087" spans="1:17" x14ac:dyDescent="0.35">
      <c r="A2087" s="2">
        <v>44379</v>
      </c>
      <c r="B2087" t="s">
        <v>55</v>
      </c>
      <c r="C2087" t="s">
        <v>23</v>
      </c>
      <c r="D2087" t="s">
        <v>39</v>
      </c>
      <c r="E2087" s="3">
        <v>44985</v>
      </c>
      <c r="F2087" s="3">
        <v>36784</v>
      </c>
      <c r="G2087" t="s">
        <v>32</v>
      </c>
      <c r="H2087" s="3" t="s">
        <v>2120</v>
      </c>
      <c r="I2087" s="3">
        <f t="shared" si="288"/>
        <v>-8201</v>
      </c>
      <c r="J2087" s="4">
        <f t="shared" si="289"/>
        <v>-0.18230521284872736</v>
      </c>
      <c r="K2087" s="5">
        <f t="shared" si="290"/>
        <v>0.81769478715127264</v>
      </c>
      <c r="L2087" s="4" t="str">
        <f t="shared" si="291"/>
        <v>Under Budget</v>
      </c>
      <c r="M2087">
        <f t="shared" si="292"/>
        <v>2021</v>
      </c>
      <c r="N2087">
        <f t="shared" si="293"/>
        <v>7</v>
      </c>
      <c r="O2087" t="str">
        <f t="shared" si="294"/>
        <v>Jul</v>
      </c>
      <c r="P2087" t="str">
        <f t="shared" si="295"/>
        <v>Q3</v>
      </c>
      <c r="Q2087" t="str">
        <f t="shared" si="296"/>
        <v>2021-07</v>
      </c>
    </row>
    <row r="2088" spans="1:17" x14ac:dyDescent="0.35">
      <c r="A2088" s="2">
        <v>44309</v>
      </c>
      <c r="B2088" t="s">
        <v>41</v>
      </c>
      <c r="C2088" t="s">
        <v>34</v>
      </c>
      <c r="D2088" t="s">
        <v>39</v>
      </c>
      <c r="E2088" s="3">
        <v>35276</v>
      </c>
      <c r="F2088" s="3">
        <v>83095</v>
      </c>
      <c r="G2088" t="s">
        <v>26</v>
      </c>
      <c r="H2088" s="3" t="s">
        <v>2121</v>
      </c>
      <c r="I2088" s="3">
        <f t="shared" si="288"/>
        <v>47819</v>
      </c>
      <c r="J2088" s="4">
        <f t="shared" si="289"/>
        <v>1.3555675246626602</v>
      </c>
      <c r="K2088" s="5">
        <f t="shared" si="290"/>
        <v>2.3555675246626602</v>
      </c>
      <c r="L2088" s="4" t="str">
        <f t="shared" si="291"/>
        <v>Over Budget</v>
      </c>
      <c r="M2088">
        <f t="shared" si="292"/>
        <v>2021</v>
      </c>
      <c r="N2088">
        <f t="shared" si="293"/>
        <v>4</v>
      </c>
      <c r="O2088" t="str">
        <f t="shared" si="294"/>
        <v>Apr</v>
      </c>
      <c r="P2088" t="str">
        <f t="shared" si="295"/>
        <v>Q2</v>
      </c>
      <c r="Q2088" t="str">
        <f t="shared" si="296"/>
        <v>2021-04</v>
      </c>
    </row>
    <row r="2089" spans="1:17" x14ac:dyDescent="0.35">
      <c r="A2089" s="2">
        <v>44677</v>
      </c>
      <c r="B2089" t="s">
        <v>23</v>
      </c>
      <c r="C2089" t="s">
        <v>43</v>
      </c>
      <c r="D2089" t="s">
        <v>20</v>
      </c>
      <c r="E2089" s="3">
        <v>144059</v>
      </c>
      <c r="F2089" s="3">
        <v>134474</v>
      </c>
      <c r="G2089" t="s">
        <v>35</v>
      </c>
      <c r="H2089" s="3" t="s">
        <v>2122</v>
      </c>
      <c r="I2089" s="3">
        <f t="shared" si="288"/>
        <v>-9585</v>
      </c>
      <c r="J2089" s="4">
        <f t="shared" si="289"/>
        <v>-6.6535239034006904E-2</v>
      </c>
      <c r="K2089" s="5">
        <f t="shared" si="290"/>
        <v>0.93346476096599307</v>
      </c>
      <c r="L2089" s="4" t="str">
        <f t="shared" si="291"/>
        <v>Under Budget</v>
      </c>
      <c r="M2089">
        <f t="shared" si="292"/>
        <v>2022</v>
      </c>
      <c r="N2089">
        <f t="shared" si="293"/>
        <v>4</v>
      </c>
      <c r="O2089" t="str">
        <f t="shared" si="294"/>
        <v>Apr</v>
      </c>
      <c r="P2089" t="str">
        <f t="shared" si="295"/>
        <v>Q2</v>
      </c>
      <c r="Q2089" t="str">
        <f t="shared" si="296"/>
        <v>2022-04</v>
      </c>
    </row>
    <row r="2090" spans="1:17" x14ac:dyDescent="0.35">
      <c r="A2090" s="2">
        <v>45027</v>
      </c>
      <c r="B2090" t="s">
        <v>55</v>
      </c>
      <c r="C2090" t="s">
        <v>34</v>
      </c>
      <c r="D2090" t="s">
        <v>25</v>
      </c>
      <c r="E2090" s="3">
        <v>18330</v>
      </c>
      <c r="F2090" s="3">
        <v>114594</v>
      </c>
      <c r="G2090" t="s">
        <v>32</v>
      </c>
      <c r="H2090" s="3" t="s">
        <v>2123</v>
      </c>
      <c r="I2090" s="3">
        <f t="shared" si="288"/>
        <v>96264</v>
      </c>
      <c r="J2090" s="4">
        <f t="shared" si="289"/>
        <v>5.2517184942716861</v>
      </c>
      <c r="K2090" s="5">
        <f t="shared" si="290"/>
        <v>6.2517184942716861</v>
      </c>
      <c r="L2090" s="4" t="str">
        <f t="shared" si="291"/>
        <v>Over Budget</v>
      </c>
      <c r="M2090">
        <f t="shared" si="292"/>
        <v>2023</v>
      </c>
      <c r="N2090">
        <f t="shared" si="293"/>
        <v>4</v>
      </c>
      <c r="O2090" t="str">
        <f t="shared" si="294"/>
        <v>Apr</v>
      </c>
      <c r="P2090" t="str">
        <f t="shared" si="295"/>
        <v>Q2</v>
      </c>
      <c r="Q2090" t="str">
        <f t="shared" si="296"/>
        <v>2023-04</v>
      </c>
    </row>
    <row r="2091" spans="1:17" x14ac:dyDescent="0.35">
      <c r="A2091" s="2">
        <v>44959</v>
      </c>
      <c r="B2091" t="s">
        <v>18</v>
      </c>
      <c r="C2091" t="s">
        <v>43</v>
      </c>
      <c r="D2091" t="s">
        <v>20</v>
      </c>
      <c r="E2091" s="3">
        <v>85811</v>
      </c>
      <c r="F2091" s="3">
        <v>55576</v>
      </c>
      <c r="G2091" t="s">
        <v>35</v>
      </c>
      <c r="H2091" s="3" t="s">
        <v>2124</v>
      </c>
      <c r="I2091" s="3">
        <f t="shared" si="288"/>
        <v>-30235</v>
      </c>
      <c r="J2091" s="4">
        <f t="shared" si="289"/>
        <v>-0.35234410506811481</v>
      </c>
      <c r="K2091" s="5">
        <f t="shared" si="290"/>
        <v>0.64765589493188513</v>
      </c>
      <c r="L2091" s="4" t="str">
        <f t="shared" si="291"/>
        <v>Under Budget</v>
      </c>
      <c r="M2091">
        <f t="shared" si="292"/>
        <v>2023</v>
      </c>
      <c r="N2091">
        <f t="shared" si="293"/>
        <v>2</v>
      </c>
      <c r="O2091" t="str">
        <f t="shared" si="294"/>
        <v>Feb</v>
      </c>
      <c r="P2091" t="str">
        <f t="shared" si="295"/>
        <v>Q1</v>
      </c>
      <c r="Q2091" t="str">
        <f t="shared" si="296"/>
        <v>2023-02</v>
      </c>
    </row>
    <row r="2092" spans="1:17" x14ac:dyDescent="0.35">
      <c r="A2092" s="2">
        <v>44672</v>
      </c>
      <c r="B2092" t="s">
        <v>55</v>
      </c>
      <c r="C2092" t="s">
        <v>24</v>
      </c>
      <c r="D2092" t="s">
        <v>25</v>
      </c>
      <c r="E2092" s="3">
        <v>58119</v>
      </c>
      <c r="F2092" s="3">
        <v>107350</v>
      </c>
      <c r="G2092" t="s">
        <v>35</v>
      </c>
      <c r="H2092" s="3" t="s">
        <v>2125</v>
      </c>
      <c r="I2092" s="3">
        <f t="shared" si="288"/>
        <v>49231</v>
      </c>
      <c r="J2092" s="4">
        <f t="shared" si="289"/>
        <v>0.84707238596672341</v>
      </c>
      <c r="K2092" s="5">
        <f t="shared" si="290"/>
        <v>1.8470723859667235</v>
      </c>
      <c r="L2092" s="4" t="str">
        <f t="shared" si="291"/>
        <v>Over Budget</v>
      </c>
      <c r="M2092">
        <f t="shared" si="292"/>
        <v>2022</v>
      </c>
      <c r="N2092">
        <f t="shared" si="293"/>
        <v>4</v>
      </c>
      <c r="O2092" t="str">
        <f t="shared" si="294"/>
        <v>Apr</v>
      </c>
      <c r="P2092" t="str">
        <f t="shared" si="295"/>
        <v>Q2</v>
      </c>
      <c r="Q2092" t="str">
        <f t="shared" si="296"/>
        <v>2022-04</v>
      </c>
    </row>
    <row r="2093" spans="1:17" x14ac:dyDescent="0.35">
      <c r="A2093" s="2">
        <v>44959</v>
      </c>
      <c r="B2093" t="s">
        <v>55</v>
      </c>
      <c r="C2093" t="s">
        <v>24</v>
      </c>
      <c r="D2093" t="s">
        <v>58</v>
      </c>
      <c r="E2093" s="3">
        <v>124619</v>
      </c>
      <c r="F2093" s="3">
        <v>36910</v>
      </c>
      <c r="G2093" t="s">
        <v>32</v>
      </c>
      <c r="H2093" s="3" t="s">
        <v>2126</v>
      </c>
      <c r="I2093" s="3">
        <f t="shared" si="288"/>
        <v>-87709</v>
      </c>
      <c r="J2093" s="4">
        <f t="shared" si="289"/>
        <v>-0.70381723493207293</v>
      </c>
      <c r="K2093" s="5">
        <f t="shared" si="290"/>
        <v>0.29618276506792707</v>
      </c>
      <c r="L2093" s="4" t="str">
        <f t="shared" si="291"/>
        <v>Under Budget</v>
      </c>
      <c r="M2093">
        <f t="shared" si="292"/>
        <v>2023</v>
      </c>
      <c r="N2093">
        <f t="shared" si="293"/>
        <v>2</v>
      </c>
      <c r="O2093" t="str">
        <f t="shared" si="294"/>
        <v>Feb</v>
      </c>
      <c r="P2093" t="str">
        <f t="shared" si="295"/>
        <v>Q1</v>
      </c>
      <c r="Q2093" t="str">
        <f t="shared" si="296"/>
        <v>2023-02</v>
      </c>
    </row>
    <row r="2094" spans="1:17" x14ac:dyDescent="0.35">
      <c r="A2094" s="2">
        <v>45167</v>
      </c>
      <c r="B2094" t="s">
        <v>28</v>
      </c>
      <c r="C2094" t="s">
        <v>23</v>
      </c>
      <c r="D2094" t="s">
        <v>25</v>
      </c>
      <c r="E2094" s="3">
        <v>47603</v>
      </c>
      <c r="F2094" s="3">
        <v>121260</v>
      </c>
      <c r="G2094" t="s">
        <v>21</v>
      </c>
      <c r="H2094" s="3" t="s">
        <v>2127</v>
      </c>
      <c r="I2094" s="3">
        <f t="shared" si="288"/>
        <v>73657</v>
      </c>
      <c r="J2094" s="4">
        <f t="shared" si="289"/>
        <v>1.5473184463164087</v>
      </c>
      <c r="K2094" s="5">
        <f t="shared" si="290"/>
        <v>2.5473184463164085</v>
      </c>
      <c r="L2094" s="4" t="str">
        <f t="shared" si="291"/>
        <v>Over Budget</v>
      </c>
      <c r="M2094">
        <f t="shared" si="292"/>
        <v>2023</v>
      </c>
      <c r="N2094">
        <f t="shared" si="293"/>
        <v>8</v>
      </c>
      <c r="O2094" t="str">
        <f t="shared" si="294"/>
        <v>Aug</v>
      </c>
      <c r="P2094" t="str">
        <f t="shared" si="295"/>
        <v>Q3</v>
      </c>
      <c r="Q2094" t="str">
        <f t="shared" si="296"/>
        <v>2023-08</v>
      </c>
    </row>
    <row r="2095" spans="1:17" x14ac:dyDescent="0.35">
      <c r="A2095" s="2">
        <v>45216</v>
      </c>
      <c r="B2095" t="s">
        <v>18</v>
      </c>
      <c r="C2095" t="s">
        <v>29</v>
      </c>
      <c r="D2095" t="s">
        <v>20</v>
      </c>
      <c r="E2095" s="3">
        <v>38940</v>
      </c>
      <c r="F2095" s="3">
        <v>62596</v>
      </c>
      <c r="G2095" t="s">
        <v>32</v>
      </c>
      <c r="H2095" s="3" t="s">
        <v>2128</v>
      </c>
      <c r="I2095" s="3">
        <f t="shared" si="288"/>
        <v>23656</v>
      </c>
      <c r="J2095" s="4">
        <f t="shared" si="289"/>
        <v>0.60749871597329219</v>
      </c>
      <c r="K2095" s="5">
        <f t="shared" si="290"/>
        <v>1.6074987159732923</v>
      </c>
      <c r="L2095" s="4" t="str">
        <f t="shared" si="291"/>
        <v>Over Budget</v>
      </c>
      <c r="M2095">
        <f t="shared" si="292"/>
        <v>2023</v>
      </c>
      <c r="N2095">
        <f t="shared" si="293"/>
        <v>10</v>
      </c>
      <c r="O2095" t="str">
        <f t="shared" si="294"/>
        <v>Oct</v>
      </c>
      <c r="P2095" t="str">
        <f t="shared" si="295"/>
        <v>Q4</v>
      </c>
      <c r="Q2095" t="str">
        <f t="shared" si="296"/>
        <v>2023-10</v>
      </c>
    </row>
    <row r="2096" spans="1:17" x14ac:dyDescent="0.35">
      <c r="A2096" s="2">
        <v>44357</v>
      </c>
      <c r="B2096" t="s">
        <v>55</v>
      </c>
      <c r="C2096" t="s">
        <v>19</v>
      </c>
      <c r="D2096" t="s">
        <v>30</v>
      </c>
      <c r="E2096" s="3">
        <v>18377</v>
      </c>
      <c r="F2096" s="3">
        <v>159259</v>
      </c>
      <c r="G2096" t="s">
        <v>21</v>
      </c>
      <c r="H2096" s="3" t="s">
        <v>2129</v>
      </c>
      <c r="I2096" s="3">
        <f t="shared" si="288"/>
        <v>140882</v>
      </c>
      <c r="J2096" s="4">
        <f t="shared" si="289"/>
        <v>7.6662132012842141</v>
      </c>
      <c r="K2096" s="5">
        <f t="shared" si="290"/>
        <v>8.6662132012842132</v>
      </c>
      <c r="L2096" s="4" t="str">
        <f t="shared" si="291"/>
        <v>Over Budget</v>
      </c>
      <c r="M2096">
        <f t="shared" si="292"/>
        <v>2021</v>
      </c>
      <c r="N2096">
        <f t="shared" si="293"/>
        <v>6</v>
      </c>
      <c r="O2096" t="str">
        <f t="shared" si="294"/>
        <v>Jun</v>
      </c>
      <c r="P2096" t="str">
        <f t="shared" si="295"/>
        <v>Q2</v>
      </c>
      <c r="Q2096" t="str">
        <f t="shared" si="296"/>
        <v>2021-06</v>
      </c>
    </row>
    <row r="2097" spans="1:17" x14ac:dyDescent="0.35">
      <c r="A2097" s="2">
        <v>44597</v>
      </c>
      <c r="B2097" t="s">
        <v>41</v>
      </c>
      <c r="C2097" t="s">
        <v>29</v>
      </c>
      <c r="D2097" t="s">
        <v>39</v>
      </c>
      <c r="E2097" s="3">
        <v>72308</v>
      </c>
      <c r="F2097" s="3">
        <v>60907</v>
      </c>
      <c r="G2097" t="s">
        <v>26</v>
      </c>
      <c r="H2097" s="3" t="s">
        <v>2130</v>
      </c>
      <c r="I2097" s="3">
        <f t="shared" si="288"/>
        <v>-11401</v>
      </c>
      <c r="J2097" s="4">
        <f t="shared" si="289"/>
        <v>-0.15767273330751785</v>
      </c>
      <c r="K2097" s="5">
        <f t="shared" si="290"/>
        <v>0.84232726669248215</v>
      </c>
      <c r="L2097" s="4" t="str">
        <f t="shared" si="291"/>
        <v>Under Budget</v>
      </c>
      <c r="M2097">
        <f t="shared" si="292"/>
        <v>2022</v>
      </c>
      <c r="N2097">
        <f t="shared" si="293"/>
        <v>2</v>
      </c>
      <c r="O2097" t="str">
        <f t="shared" si="294"/>
        <v>Feb</v>
      </c>
      <c r="P2097" t="str">
        <f t="shared" si="295"/>
        <v>Q1</v>
      </c>
      <c r="Q2097" t="str">
        <f t="shared" si="296"/>
        <v>2022-02</v>
      </c>
    </row>
    <row r="2098" spans="1:17" x14ac:dyDescent="0.35">
      <c r="A2098" s="2">
        <v>44394</v>
      </c>
      <c r="B2098" t="s">
        <v>18</v>
      </c>
      <c r="C2098" t="s">
        <v>23</v>
      </c>
      <c r="D2098" t="s">
        <v>20</v>
      </c>
      <c r="E2098" s="3">
        <v>45961</v>
      </c>
      <c r="F2098" s="3">
        <v>141241</v>
      </c>
      <c r="G2098" t="s">
        <v>35</v>
      </c>
      <c r="H2098" s="3" t="s">
        <v>2131</v>
      </c>
      <c r="I2098" s="3">
        <f t="shared" si="288"/>
        <v>95280</v>
      </c>
      <c r="J2098" s="4">
        <f t="shared" si="289"/>
        <v>2.0730619438219362</v>
      </c>
      <c r="K2098" s="5">
        <f t="shared" si="290"/>
        <v>3.0730619438219362</v>
      </c>
      <c r="L2098" s="4" t="str">
        <f t="shared" si="291"/>
        <v>Over Budget</v>
      </c>
      <c r="M2098">
        <f t="shared" si="292"/>
        <v>2021</v>
      </c>
      <c r="N2098">
        <f t="shared" si="293"/>
        <v>7</v>
      </c>
      <c r="O2098" t="str">
        <f t="shared" si="294"/>
        <v>Jul</v>
      </c>
      <c r="P2098" t="str">
        <f t="shared" si="295"/>
        <v>Q3</v>
      </c>
      <c r="Q2098" t="str">
        <f t="shared" si="296"/>
        <v>2021-07</v>
      </c>
    </row>
    <row r="2099" spans="1:17" x14ac:dyDescent="0.35">
      <c r="A2099" s="2">
        <v>44856</v>
      </c>
      <c r="B2099" t="s">
        <v>41</v>
      </c>
      <c r="C2099" t="s">
        <v>23</v>
      </c>
      <c r="D2099" t="s">
        <v>25</v>
      </c>
      <c r="E2099" s="3">
        <v>14928</v>
      </c>
      <c r="F2099" s="3">
        <v>79996</v>
      </c>
      <c r="G2099" t="s">
        <v>21</v>
      </c>
      <c r="H2099" s="3" t="s">
        <v>2132</v>
      </c>
      <c r="I2099" s="3">
        <f t="shared" si="288"/>
        <v>65068</v>
      </c>
      <c r="J2099" s="4">
        <f t="shared" si="289"/>
        <v>4.3587888531618439</v>
      </c>
      <c r="K2099" s="5">
        <f t="shared" si="290"/>
        <v>5.3587888531618439</v>
      </c>
      <c r="L2099" s="4" t="str">
        <f t="shared" si="291"/>
        <v>Over Budget</v>
      </c>
      <c r="M2099">
        <f t="shared" si="292"/>
        <v>2022</v>
      </c>
      <c r="N2099">
        <f t="shared" si="293"/>
        <v>10</v>
      </c>
      <c r="O2099" t="str">
        <f t="shared" si="294"/>
        <v>Oct</v>
      </c>
      <c r="P2099" t="str">
        <f t="shared" si="295"/>
        <v>Q4</v>
      </c>
      <c r="Q2099" t="str">
        <f t="shared" si="296"/>
        <v>2022-10</v>
      </c>
    </row>
    <row r="2100" spans="1:17" x14ac:dyDescent="0.35">
      <c r="A2100" s="2">
        <v>45267</v>
      </c>
      <c r="B2100" t="s">
        <v>23</v>
      </c>
      <c r="C2100" t="s">
        <v>29</v>
      </c>
      <c r="D2100" t="s">
        <v>25</v>
      </c>
      <c r="E2100" s="3">
        <v>19604</v>
      </c>
      <c r="F2100" s="3">
        <v>159416</v>
      </c>
      <c r="G2100" t="s">
        <v>35</v>
      </c>
      <c r="H2100" s="3" t="s">
        <v>2133</v>
      </c>
      <c r="I2100" s="3">
        <f t="shared" si="288"/>
        <v>139812</v>
      </c>
      <c r="J2100" s="4">
        <f t="shared" si="289"/>
        <v>7.1318098347276067</v>
      </c>
      <c r="K2100" s="5">
        <f t="shared" si="290"/>
        <v>8.1318098347276067</v>
      </c>
      <c r="L2100" s="4" t="str">
        <f t="shared" si="291"/>
        <v>Over Budget</v>
      </c>
      <c r="M2100">
        <f t="shared" si="292"/>
        <v>2023</v>
      </c>
      <c r="N2100">
        <f t="shared" si="293"/>
        <v>12</v>
      </c>
      <c r="O2100" t="str">
        <f t="shared" si="294"/>
        <v>Dec</v>
      </c>
      <c r="P2100" t="str">
        <f t="shared" si="295"/>
        <v>Q4</v>
      </c>
      <c r="Q2100" t="str">
        <f t="shared" si="296"/>
        <v>2023-12</v>
      </c>
    </row>
    <row r="2101" spans="1:17" x14ac:dyDescent="0.35">
      <c r="A2101" s="2">
        <v>44595</v>
      </c>
      <c r="B2101" t="s">
        <v>23</v>
      </c>
      <c r="C2101" t="s">
        <v>19</v>
      </c>
      <c r="D2101" t="s">
        <v>39</v>
      </c>
      <c r="E2101" s="3">
        <v>58029</v>
      </c>
      <c r="F2101" s="3">
        <v>142613</v>
      </c>
      <c r="G2101" t="s">
        <v>26</v>
      </c>
      <c r="H2101" s="3" t="s">
        <v>2134</v>
      </c>
      <c r="I2101" s="3">
        <f t="shared" si="288"/>
        <v>84584</v>
      </c>
      <c r="J2101" s="4">
        <f t="shared" si="289"/>
        <v>1.4576160195764187</v>
      </c>
      <c r="K2101" s="5">
        <f t="shared" si="290"/>
        <v>2.4576160195764185</v>
      </c>
      <c r="L2101" s="4" t="str">
        <f t="shared" si="291"/>
        <v>Over Budget</v>
      </c>
      <c r="M2101">
        <f t="shared" si="292"/>
        <v>2022</v>
      </c>
      <c r="N2101">
        <f t="shared" si="293"/>
        <v>2</v>
      </c>
      <c r="O2101" t="str">
        <f t="shared" si="294"/>
        <v>Feb</v>
      </c>
      <c r="P2101" t="str">
        <f t="shared" si="295"/>
        <v>Q1</v>
      </c>
      <c r="Q2101" t="str">
        <f t="shared" si="296"/>
        <v>2022-02</v>
      </c>
    </row>
    <row r="2102" spans="1:17" x14ac:dyDescent="0.35">
      <c r="A2102" s="2">
        <v>44274</v>
      </c>
      <c r="B2102" t="s">
        <v>37</v>
      </c>
      <c r="C2102" t="s">
        <v>23</v>
      </c>
      <c r="D2102" t="s">
        <v>20</v>
      </c>
      <c r="E2102" s="3">
        <v>103300</v>
      </c>
      <c r="F2102" s="3">
        <v>151004</v>
      </c>
      <c r="G2102" t="s">
        <v>26</v>
      </c>
      <c r="H2102" s="3" t="s">
        <v>2135</v>
      </c>
      <c r="I2102" s="3">
        <f t="shared" si="288"/>
        <v>47704</v>
      </c>
      <c r="J2102" s="4">
        <f t="shared" si="289"/>
        <v>0.46180058083252662</v>
      </c>
      <c r="K2102" s="5">
        <f t="shared" si="290"/>
        <v>1.4618005808325267</v>
      </c>
      <c r="L2102" s="4" t="str">
        <f t="shared" si="291"/>
        <v>Over Budget</v>
      </c>
      <c r="M2102">
        <f t="shared" si="292"/>
        <v>2021</v>
      </c>
      <c r="N2102">
        <f t="shared" si="293"/>
        <v>3</v>
      </c>
      <c r="O2102" t="str">
        <f t="shared" si="294"/>
        <v>Mar</v>
      </c>
      <c r="P2102" t="str">
        <f t="shared" si="295"/>
        <v>Q1</v>
      </c>
      <c r="Q2102" t="str">
        <f t="shared" si="296"/>
        <v>2021-03</v>
      </c>
    </row>
    <row r="2103" spans="1:17" x14ac:dyDescent="0.35">
      <c r="A2103" s="2">
        <v>44320</v>
      </c>
      <c r="B2103" t="s">
        <v>23</v>
      </c>
      <c r="C2103" t="s">
        <v>19</v>
      </c>
      <c r="D2103" t="s">
        <v>30</v>
      </c>
      <c r="E2103" s="3">
        <v>62068</v>
      </c>
      <c r="F2103" s="3">
        <v>14548</v>
      </c>
      <c r="G2103" t="s">
        <v>21</v>
      </c>
      <c r="H2103" s="3" t="s">
        <v>2136</v>
      </c>
      <c r="I2103" s="3">
        <f t="shared" si="288"/>
        <v>-47520</v>
      </c>
      <c r="J2103" s="4">
        <f t="shared" si="289"/>
        <v>-0.76561190951859248</v>
      </c>
      <c r="K2103" s="5">
        <f t="shared" si="290"/>
        <v>0.23438809048140749</v>
      </c>
      <c r="L2103" s="4" t="str">
        <f t="shared" si="291"/>
        <v>Under Budget</v>
      </c>
      <c r="M2103">
        <f t="shared" si="292"/>
        <v>2021</v>
      </c>
      <c r="N2103">
        <f t="shared" si="293"/>
        <v>5</v>
      </c>
      <c r="O2103" t="str">
        <f t="shared" si="294"/>
        <v>May</v>
      </c>
      <c r="P2103" t="str">
        <f t="shared" si="295"/>
        <v>Q2</v>
      </c>
      <c r="Q2103" t="str">
        <f t="shared" si="296"/>
        <v>2021-05</v>
      </c>
    </row>
    <row r="2104" spans="1:17" x14ac:dyDescent="0.35">
      <c r="A2104" s="2">
        <v>44271</v>
      </c>
      <c r="B2104" t="s">
        <v>55</v>
      </c>
      <c r="C2104" t="s">
        <v>23</v>
      </c>
      <c r="D2104" t="s">
        <v>58</v>
      </c>
      <c r="E2104" s="3">
        <v>122236</v>
      </c>
      <c r="F2104" s="3">
        <v>64273</v>
      </c>
      <c r="G2104" t="s">
        <v>26</v>
      </c>
      <c r="H2104" s="3" t="s">
        <v>2137</v>
      </c>
      <c r="I2104" s="3">
        <f t="shared" si="288"/>
        <v>-57963</v>
      </c>
      <c r="J2104" s="4">
        <f t="shared" si="289"/>
        <v>-0.47418927320920184</v>
      </c>
      <c r="K2104" s="5">
        <f t="shared" si="290"/>
        <v>0.5258107267907981</v>
      </c>
      <c r="L2104" s="4" t="str">
        <f t="shared" si="291"/>
        <v>Under Budget</v>
      </c>
      <c r="M2104">
        <f t="shared" si="292"/>
        <v>2021</v>
      </c>
      <c r="N2104">
        <f t="shared" si="293"/>
        <v>3</v>
      </c>
      <c r="O2104" t="str">
        <f t="shared" si="294"/>
        <v>Mar</v>
      </c>
      <c r="P2104" t="str">
        <f t="shared" si="295"/>
        <v>Q1</v>
      </c>
      <c r="Q2104" t="str">
        <f t="shared" si="296"/>
        <v>2021-03</v>
      </c>
    </row>
    <row r="2105" spans="1:17" x14ac:dyDescent="0.35">
      <c r="A2105" s="2">
        <v>44333</v>
      </c>
      <c r="B2105" t="s">
        <v>18</v>
      </c>
      <c r="C2105" t="s">
        <v>24</v>
      </c>
      <c r="D2105" t="s">
        <v>30</v>
      </c>
      <c r="E2105" s="3">
        <v>113949</v>
      </c>
      <c r="F2105" s="3">
        <v>133039</v>
      </c>
      <c r="G2105" t="s">
        <v>35</v>
      </c>
      <c r="H2105" s="3" t="s">
        <v>2138</v>
      </c>
      <c r="I2105" s="3">
        <f t="shared" si="288"/>
        <v>19090</v>
      </c>
      <c r="J2105" s="4">
        <f t="shared" si="289"/>
        <v>0.16753108846940298</v>
      </c>
      <c r="K2105" s="5">
        <f t="shared" si="290"/>
        <v>1.167531088469403</v>
      </c>
      <c r="L2105" s="4" t="str">
        <f t="shared" si="291"/>
        <v>Over Budget</v>
      </c>
      <c r="M2105">
        <f t="shared" si="292"/>
        <v>2021</v>
      </c>
      <c r="N2105">
        <f t="shared" si="293"/>
        <v>5</v>
      </c>
      <c r="O2105" t="str">
        <f t="shared" si="294"/>
        <v>May</v>
      </c>
      <c r="P2105" t="str">
        <f t="shared" si="295"/>
        <v>Q2</v>
      </c>
      <c r="Q2105" t="str">
        <f t="shared" si="296"/>
        <v>2021-05</v>
      </c>
    </row>
    <row r="2106" spans="1:17" x14ac:dyDescent="0.35">
      <c r="A2106" s="2">
        <v>44798</v>
      </c>
      <c r="B2106" t="s">
        <v>23</v>
      </c>
      <c r="C2106" t="s">
        <v>43</v>
      </c>
      <c r="D2106" t="s">
        <v>58</v>
      </c>
      <c r="E2106" s="3">
        <v>145333</v>
      </c>
      <c r="F2106" s="3">
        <v>113481</v>
      </c>
      <c r="G2106" t="s">
        <v>26</v>
      </c>
      <c r="H2106" s="3" t="s">
        <v>2139</v>
      </c>
      <c r="I2106" s="3">
        <f t="shared" si="288"/>
        <v>-31852</v>
      </c>
      <c r="J2106" s="4">
        <f t="shared" si="289"/>
        <v>-0.21916564028816579</v>
      </c>
      <c r="K2106" s="5">
        <f t="shared" si="290"/>
        <v>0.78083435971183424</v>
      </c>
      <c r="L2106" s="4" t="str">
        <f t="shared" si="291"/>
        <v>Under Budget</v>
      </c>
      <c r="M2106">
        <f t="shared" si="292"/>
        <v>2022</v>
      </c>
      <c r="N2106">
        <f t="shared" si="293"/>
        <v>8</v>
      </c>
      <c r="O2106" t="str">
        <f t="shared" si="294"/>
        <v>Aug</v>
      </c>
      <c r="P2106" t="str">
        <f t="shared" si="295"/>
        <v>Q3</v>
      </c>
      <c r="Q2106" t="str">
        <f t="shared" si="296"/>
        <v>2022-08</v>
      </c>
    </row>
    <row r="2107" spans="1:17" x14ac:dyDescent="0.35">
      <c r="A2107" s="2">
        <v>45033</v>
      </c>
      <c r="B2107" t="s">
        <v>41</v>
      </c>
      <c r="C2107" t="s">
        <v>23</v>
      </c>
      <c r="D2107" t="s">
        <v>58</v>
      </c>
      <c r="E2107" s="3">
        <v>47306</v>
      </c>
      <c r="F2107" s="3">
        <v>38617</v>
      </c>
      <c r="G2107" t="s">
        <v>26</v>
      </c>
      <c r="H2107" s="3" t="s">
        <v>2140</v>
      </c>
      <c r="I2107" s="3">
        <f t="shared" si="288"/>
        <v>-8689</v>
      </c>
      <c r="J2107" s="4">
        <f t="shared" si="289"/>
        <v>-0.1836764892402655</v>
      </c>
      <c r="K2107" s="5">
        <f t="shared" si="290"/>
        <v>0.81632351075973453</v>
      </c>
      <c r="L2107" s="4" t="str">
        <f t="shared" si="291"/>
        <v>Under Budget</v>
      </c>
      <c r="M2107">
        <f t="shared" si="292"/>
        <v>2023</v>
      </c>
      <c r="N2107">
        <f t="shared" si="293"/>
        <v>4</v>
      </c>
      <c r="O2107" t="str">
        <f t="shared" si="294"/>
        <v>Apr</v>
      </c>
      <c r="P2107" t="str">
        <f t="shared" si="295"/>
        <v>Q2</v>
      </c>
      <c r="Q2107" t="str">
        <f t="shared" si="296"/>
        <v>2023-04</v>
      </c>
    </row>
    <row r="2108" spans="1:17" x14ac:dyDescent="0.35">
      <c r="A2108" s="2">
        <v>44696</v>
      </c>
      <c r="B2108" t="s">
        <v>55</v>
      </c>
      <c r="C2108" t="s">
        <v>43</v>
      </c>
      <c r="D2108" t="s">
        <v>20</v>
      </c>
      <c r="E2108" s="3">
        <v>79962</v>
      </c>
      <c r="F2108" s="3">
        <v>157882</v>
      </c>
      <c r="G2108" t="s">
        <v>21</v>
      </c>
      <c r="H2108" s="3" t="s">
        <v>2141</v>
      </c>
      <c r="I2108" s="3">
        <f t="shared" si="288"/>
        <v>77920</v>
      </c>
      <c r="J2108" s="4">
        <f t="shared" si="289"/>
        <v>0.97446286986318498</v>
      </c>
      <c r="K2108" s="5">
        <f t="shared" si="290"/>
        <v>1.974462869863185</v>
      </c>
      <c r="L2108" s="4" t="str">
        <f t="shared" si="291"/>
        <v>Over Budget</v>
      </c>
      <c r="M2108">
        <f t="shared" si="292"/>
        <v>2022</v>
      </c>
      <c r="N2108">
        <f t="shared" si="293"/>
        <v>5</v>
      </c>
      <c r="O2108" t="str">
        <f t="shared" si="294"/>
        <v>May</v>
      </c>
      <c r="P2108" t="str">
        <f t="shared" si="295"/>
        <v>Q2</v>
      </c>
      <c r="Q2108" t="str">
        <f t="shared" si="296"/>
        <v>2022-05</v>
      </c>
    </row>
    <row r="2109" spans="1:17" x14ac:dyDescent="0.35">
      <c r="A2109" s="2">
        <v>44334</v>
      </c>
      <c r="B2109" t="s">
        <v>23</v>
      </c>
      <c r="C2109" t="s">
        <v>34</v>
      </c>
      <c r="D2109" t="s">
        <v>58</v>
      </c>
      <c r="E2109" s="3">
        <v>72432</v>
      </c>
      <c r="F2109" s="3">
        <v>90859</v>
      </c>
      <c r="G2109" t="s">
        <v>26</v>
      </c>
      <c r="H2109" s="3" t="s">
        <v>2142</v>
      </c>
      <c r="I2109" s="3">
        <f t="shared" si="288"/>
        <v>18427</v>
      </c>
      <c r="J2109" s="4">
        <f t="shared" si="289"/>
        <v>0.25440413077092999</v>
      </c>
      <c r="K2109" s="5">
        <f t="shared" si="290"/>
        <v>1.2544041307709299</v>
      </c>
      <c r="L2109" s="4" t="str">
        <f t="shared" si="291"/>
        <v>Over Budget</v>
      </c>
      <c r="M2109">
        <f t="shared" si="292"/>
        <v>2021</v>
      </c>
      <c r="N2109">
        <f t="shared" si="293"/>
        <v>5</v>
      </c>
      <c r="O2109" t="str">
        <f t="shared" si="294"/>
        <v>May</v>
      </c>
      <c r="P2109" t="str">
        <f t="shared" si="295"/>
        <v>Q2</v>
      </c>
      <c r="Q2109" t="str">
        <f t="shared" si="296"/>
        <v>2021-05</v>
      </c>
    </row>
    <row r="2110" spans="1:17" x14ac:dyDescent="0.35">
      <c r="A2110" s="2">
        <v>44246</v>
      </c>
      <c r="B2110" t="s">
        <v>28</v>
      </c>
      <c r="C2110" t="s">
        <v>23</v>
      </c>
      <c r="D2110" t="s">
        <v>25</v>
      </c>
      <c r="E2110" s="3">
        <v>142430</v>
      </c>
      <c r="F2110" s="3">
        <v>16429</v>
      </c>
      <c r="G2110" t="s">
        <v>32</v>
      </c>
      <c r="H2110" s="3" t="s">
        <v>2143</v>
      </c>
      <c r="I2110" s="3">
        <f t="shared" si="288"/>
        <v>-126001</v>
      </c>
      <c r="J2110" s="4">
        <f t="shared" si="289"/>
        <v>-0.88465210980832687</v>
      </c>
      <c r="K2110" s="5">
        <f t="shared" si="290"/>
        <v>0.1153478901916731</v>
      </c>
      <c r="L2110" s="4" t="str">
        <f t="shared" si="291"/>
        <v>Under Budget</v>
      </c>
      <c r="M2110">
        <f t="shared" si="292"/>
        <v>2021</v>
      </c>
      <c r="N2110">
        <f t="shared" si="293"/>
        <v>2</v>
      </c>
      <c r="O2110" t="str">
        <f t="shared" si="294"/>
        <v>Feb</v>
      </c>
      <c r="P2110" t="str">
        <f t="shared" si="295"/>
        <v>Q1</v>
      </c>
      <c r="Q2110" t="str">
        <f t="shared" si="296"/>
        <v>2021-02</v>
      </c>
    </row>
    <row r="2111" spans="1:17" x14ac:dyDescent="0.35">
      <c r="A2111" s="2">
        <v>45169</v>
      </c>
      <c r="B2111" t="s">
        <v>41</v>
      </c>
      <c r="C2111" t="s">
        <v>24</v>
      </c>
      <c r="D2111" t="s">
        <v>58</v>
      </c>
      <c r="E2111" s="3">
        <v>88959</v>
      </c>
      <c r="F2111" s="3">
        <v>81423</v>
      </c>
      <c r="G2111" t="s">
        <v>35</v>
      </c>
      <c r="H2111" s="3" t="s">
        <v>2144</v>
      </c>
      <c r="I2111" s="3">
        <f t="shared" si="288"/>
        <v>-7536</v>
      </c>
      <c r="J2111" s="4">
        <f t="shared" si="289"/>
        <v>-8.4713182477321014E-2</v>
      </c>
      <c r="K2111" s="5">
        <f t="shared" si="290"/>
        <v>0.91528681752267904</v>
      </c>
      <c r="L2111" s="4" t="str">
        <f t="shared" si="291"/>
        <v>Under Budget</v>
      </c>
      <c r="M2111">
        <f t="shared" si="292"/>
        <v>2023</v>
      </c>
      <c r="N2111">
        <f t="shared" si="293"/>
        <v>8</v>
      </c>
      <c r="O2111" t="str">
        <f t="shared" si="294"/>
        <v>Aug</v>
      </c>
      <c r="P2111" t="str">
        <f t="shared" si="295"/>
        <v>Q3</v>
      </c>
      <c r="Q2111" t="str">
        <f t="shared" si="296"/>
        <v>2023-08</v>
      </c>
    </row>
    <row r="2112" spans="1:17" x14ac:dyDescent="0.35">
      <c r="A2112" s="2">
        <v>44450</v>
      </c>
      <c r="B2112" t="s">
        <v>41</v>
      </c>
      <c r="C2112" t="s">
        <v>19</v>
      </c>
      <c r="D2112" t="s">
        <v>58</v>
      </c>
      <c r="E2112" s="3">
        <v>44537</v>
      </c>
      <c r="F2112" s="3">
        <v>114333</v>
      </c>
      <c r="G2112" t="s">
        <v>21</v>
      </c>
      <c r="H2112" s="3" t="s">
        <v>2145</v>
      </c>
      <c r="I2112" s="3">
        <f t="shared" si="288"/>
        <v>69796</v>
      </c>
      <c r="J2112" s="4">
        <f t="shared" si="289"/>
        <v>1.5671464175853784</v>
      </c>
      <c r="K2112" s="5">
        <f t="shared" si="290"/>
        <v>2.5671464175853784</v>
      </c>
      <c r="L2112" s="4" t="str">
        <f t="shared" si="291"/>
        <v>Over Budget</v>
      </c>
      <c r="M2112">
        <f t="shared" si="292"/>
        <v>2021</v>
      </c>
      <c r="N2112">
        <f t="shared" si="293"/>
        <v>9</v>
      </c>
      <c r="O2112" t="str">
        <f t="shared" si="294"/>
        <v>Sep</v>
      </c>
      <c r="P2112" t="str">
        <f t="shared" si="295"/>
        <v>Q3</v>
      </c>
      <c r="Q2112" t="str">
        <f t="shared" si="296"/>
        <v>2021-09</v>
      </c>
    </row>
    <row r="2113" spans="1:17" x14ac:dyDescent="0.35">
      <c r="A2113" s="2">
        <v>44906</v>
      </c>
      <c r="B2113" t="s">
        <v>37</v>
      </c>
      <c r="C2113" t="s">
        <v>24</v>
      </c>
      <c r="D2113" t="s">
        <v>39</v>
      </c>
      <c r="E2113" s="3">
        <v>37337</v>
      </c>
      <c r="F2113" s="3">
        <v>55704</v>
      </c>
      <c r="G2113" t="s">
        <v>32</v>
      </c>
      <c r="H2113" s="3" t="s">
        <v>2146</v>
      </c>
      <c r="I2113" s="3">
        <f t="shared" si="288"/>
        <v>18367</v>
      </c>
      <c r="J2113" s="4">
        <f t="shared" si="289"/>
        <v>0.49192490023301283</v>
      </c>
      <c r="K2113" s="5">
        <f t="shared" si="290"/>
        <v>1.4919249002330128</v>
      </c>
      <c r="L2113" s="4" t="str">
        <f t="shared" si="291"/>
        <v>Over Budget</v>
      </c>
      <c r="M2113">
        <f t="shared" si="292"/>
        <v>2022</v>
      </c>
      <c r="N2113">
        <f t="shared" si="293"/>
        <v>12</v>
      </c>
      <c r="O2113" t="str">
        <f t="shared" si="294"/>
        <v>Dec</v>
      </c>
      <c r="P2113" t="str">
        <f t="shared" si="295"/>
        <v>Q4</v>
      </c>
      <c r="Q2113" t="str">
        <f t="shared" si="296"/>
        <v>2022-12</v>
      </c>
    </row>
    <row r="2114" spans="1:17" x14ac:dyDescent="0.35">
      <c r="A2114" s="2">
        <v>44759</v>
      </c>
      <c r="B2114" t="s">
        <v>28</v>
      </c>
      <c r="C2114" t="s">
        <v>43</v>
      </c>
      <c r="D2114" t="s">
        <v>39</v>
      </c>
      <c r="E2114" s="3">
        <v>135762</v>
      </c>
      <c r="F2114" s="3">
        <v>73897</v>
      </c>
      <c r="G2114" t="s">
        <v>21</v>
      </c>
      <c r="H2114" s="3" t="s">
        <v>2147</v>
      </c>
      <c r="I2114" s="3">
        <f t="shared" si="288"/>
        <v>-61865</v>
      </c>
      <c r="J2114" s="4">
        <f t="shared" si="289"/>
        <v>-0.45568715840956969</v>
      </c>
      <c r="K2114" s="5">
        <f t="shared" si="290"/>
        <v>0.54431284159043036</v>
      </c>
      <c r="L2114" s="4" t="str">
        <f t="shared" si="291"/>
        <v>Under Budget</v>
      </c>
      <c r="M2114">
        <f t="shared" si="292"/>
        <v>2022</v>
      </c>
      <c r="N2114">
        <f t="shared" si="293"/>
        <v>7</v>
      </c>
      <c r="O2114" t="str">
        <f t="shared" si="294"/>
        <v>Jul</v>
      </c>
      <c r="P2114" t="str">
        <f t="shared" si="295"/>
        <v>Q3</v>
      </c>
      <c r="Q2114" t="str">
        <f t="shared" si="296"/>
        <v>2022-07</v>
      </c>
    </row>
    <row r="2115" spans="1:17" x14ac:dyDescent="0.35">
      <c r="A2115" s="2">
        <v>44953</v>
      </c>
      <c r="B2115" t="s">
        <v>37</v>
      </c>
      <c r="C2115" t="s">
        <v>19</v>
      </c>
      <c r="D2115" t="s">
        <v>20</v>
      </c>
      <c r="E2115" s="3">
        <v>139162</v>
      </c>
      <c r="F2115" s="3">
        <v>33091</v>
      </c>
      <c r="G2115" t="s">
        <v>32</v>
      </c>
      <c r="H2115" s="3" t="s">
        <v>2148</v>
      </c>
      <c r="I2115" s="3">
        <f t="shared" si="288"/>
        <v>-106071</v>
      </c>
      <c r="J2115" s="4">
        <f t="shared" si="289"/>
        <v>-0.76221238556502491</v>
      </c>
      <c r="K2115" s="5">
        <f t="shared" si="290"/>
        <v>0.23778761443497506</v>
      </c>
      <c r="L2115" s="4" t="str">
        <f t="shared" si="291"/>
        <v>Under Budget</v>
      </c>
      <c r="M2115">
        <f t="shared" si="292"/>
        <v>2023</v>
      </c>
      <c r="N2115">
        <f t="shared" si="293"/>
        <v>1</v>
      </c>
      <c r="O2115" t="str">
        <f t="shared" si="294"/>
        <v>Jan</v>
      </c>
      <c r="P2115" t="str">
        <f t="shared" si="295"/>
        <v>Q1</v>
      </c>
      <c r="Q2115" t="str">
        <f t="shared" si="296"/>
        <v>2023-01</v>
      </c>
    </row>
    <row r="2116" spans="1:17" x14ac:dyDescent="0.35">
      <c r="A2116" s="2">
        <v>44743</v>
      </c>
      <c r="B2116" t="s">
        <v>23</v>
      </c>
      <c r="C2116" t="s">
        <v>24</v>
      </c>
      <c r="D2116" t="s">
        <v>20</v>
      </c>
      <c r="E2116" s="3">
        <v>73247</v>
      </c>
      <c r="F2116" s="3">
        <v>112169</v>
      </c>
      <c r="G2116" t="s">
        <v>26</v>
      </c>
      <c r="H2116" s="3" t="s">
        <v>2149</v>
      </c>
      <c r="I2116" s="3">
        <f t="shared" si="288"/>
        <v>38922</v>
      </c>
      <c r="J2116" s="4">
        <f t="shared" si="289"/>
        <v>0.53138012478326757</v>
      </c>
      <c r="K2116" s="5">
        <f t="shared" si="290"/>
        <v>1.5313801247832677</v>
      </c>
      <c r="L2116" s="4" t="str">
        <f t="shared" si="291"/>
        <v>Over Budget</v>
      </c>
      <c r="M2116">
        <f t="shared" si="292"/>
        <v>2022</v>
      </c>
      <c r="N2116">
        <f t="shared" si="293"/>
        <v>7</v>
      </c>
      <c r="O2116" t="str">
        <f t="shared" si="294"/>
        <v>Jul</v>
      </c>
      <c r="P2116" t="str">
        <f t="shared" si="295"/>
        <v>Q3</v>
      </c>
      <c r="Q2116" t="str">
        <f t="shared" si="296"/>
        <v>2022-07</v>
      </c>
    </row>
    <row r="2117" spans="1:17" x14ac:dyDescent="0.35">
      <c r="A2117" s="2">
        <v>45118</v>
      </c>
      <c r="B2117" t="s">
        <v>28</v>
      </c>
      <c r="C2117" t="s">
        <v>24</v>
      </c>
      <c r="D2117" t="s">
        <v>25</v>
      </c>
      <c r="E2117" s="3">
        <v>101301</v>
      </c>
      <c r="F2117" s="3">
        <v>163977</v>
      </c>
      <c r="G2117" t="s">
        <v>32</v>
      </c>
      <c r="H2117" s="3" t="s">
        <v>2150</v>
      </c>
      <c r="I2117" s="3">
        <f t="shared" ref="I2117:I2180" si="297">F2117-E2117</f>
        <v>62676</v>
      </c>
      <c r="J2117" s="4">
        <f t="shared" ref="J2117:J2180" si="298">IFERROR(I2117/E2117,0)</f>
        <v>0.61871057541386565</v>
      </c>
      <c r="K2117" s="5">
        <f t="shared" ref="K2117:K2180" si="299">IFERROR(F2117/E2117,0)</f>
        <v>1.6187105754138655</v>
      </c>
      <c r="L2117" s="4" t="str">
        <f t="shared" ref="L2117:L2180" si="300">IF(I2117&gt;0,"Over Budget",IF(I2117&lt;0,"Under Budget","On Budget"))</f>
        <v>Over Budget</v>
      </c>
      <c r="M2117">
        <f t="shared" ref="M2117:M2180" si="301">YEAR(A2117)</f>
        <v>2023</v>
      </c>
      <c r="N2117">
        <f t="shared" ref="N2117:N2180" si="302">MONTH(A2117)</f>
        <v>7</v>
      </c>
      <c r="O2117" t="str">
        <f t="shared" ref="O2117:O2180" si="303">TEXT(A2117,"mmm")</f>
        <v>Jul</v>
      </c>
      <c r="P2117" t="str">
        <f t="shared" ref="P2117:P2180" si="304">"Q"&amp;ROUNDUP(MONTH(A2117)/3,0)</f>
        <v>Q3</v>
      </c>
      <c r="Q2117" t="str">
        <f t="shared" ref="Q2117:Q2180" si="305">TEXT(A2117,"yyyy-mm")</f>
        <v>2023-07</v>
      </c>
    </row>
    <row r="2118" spans="1:17" x14ac:dyDescent="0.35">
      <c r="A2118" s="2">
        <v>44777</v>
      </c>
      <c r="B2118" t="s">
        <v>41</v>
      </c>
      <c r="C2118" t="s">
        <v>24</v>
      </c>
      <c r="D2118" t="s">
        <v>39</v>
      </c>
      <c r="E2118" s="3">
        <v>27576</v>
      </c>
      <c r="F2118" s="3">
        <v>142213</v>
      </c>
      <c r="G2118" t="s">
        <v>32</v>
      </c>
      <c r="H2118" s="3" t="s">
        <v>2151</v>
      </c>
      <c r="I2118" s="3">
        <f t="shared" si="297"/>
        <v>114637</v>
      </c>
      <c r="J2118" s="4">
        <f t="shared" si="298"/>
        <v>4.1571293878735132</v>
      </c>
      <c r="K2118" s="5">
        <f t="shared" si="299"/>
        <v>5.1571293878735132</v>
      </c>
      <c r="L2118" s="4" t="str">
        <f t="shared" si="300"/>
        <v>Over Budget</v>
      </c>
      <c r="M2118">
        <f t="shared" si="301"/>
        <v>2022</v>
      </c>
      <c r="N2118">
        <f t="shared" si="302"/>
        <v>8</v>
      </c>
      <c r="O2118" t="str">
        <f t="shared" si="303"/>
        <v>Aug</v>
      </c>
      <c r="P2118" t="str">
        <f t="shared" si="304"/>
        <v>Q3</v>
      </c>
      <c r="Q2118" t="str">
        <f t="shared" si="305"/>
        <v>2022-08</v>
      </c>
    </row>
    <row r="2119" spans="1:17" x14ac:dyDescent="0.35">
      <c r="A2119" s="2">
        <v>44245</v>
      </c>
      <c r="B2119" t="s">
        <v>37</v>
      </c>
      <c r="C2119" t="s">
        <v>29</v>
      </c>
      <c r="D2119" t="s">
        <v>30</v>
      </c>
      <c r="E2119" s="3">
        <v>45584</v>
      </c>
      <c r="F2119" s="3">
        <v>62790</v>
      </c>
      <c r="G2119" t="s">
        <v>32</v>
      </c>
      <c r="H2119" s="3" t="s">
        <v>2152</v>
      </c>
      <c r="I2119" s="3">
        <f t="shared" si="297"/>
        <v>17206</v>
      </c>
      <c r="J2119" s="4">
        <f t="shared" si="298"/>
        <v>0.37745700245700248</v>
      </c>
      <c r="K2119" s="5">
        <f t="shared" si="299"/>
        <v>1.3774570024570025</v>
      </c>
      <c r="L2119" s="4" t="str">
        <f t="shared" si="300"/>
        <v>Over Budget</v>
      </c>
      <c r="M2119">
        <f t="shared" si="301"/>
        <v>2021</v>
      </c>
      <c r="N2119">
        <f t="shared" si="302"/>
        <v>2</v>
      </c>
      <c r="O2119" t="str">
        <f t="shared" si="303"/>
        <v>Feb</v>
      </c>
      <c r="P2119" t="str">
        <f t="shared" si="304"/>
        <v>Q1</v>
      </c>
      <c r="Q2119" t="str">
        <f t="shared" si="305"/>
        <v>2021-02</v>
      </c>
    </row>
    <row r="2120" spans="1:17" x14ac:dyDescent="0.35">
      <c r="A2120" s="2">
        <v>45113</v>
      </c>
      <c r="B2120" t="s">
        <v>55</v>
      </c>
      <c r="C2120" t="s">
        <v>19</v>
      </c>
      <c r="D2120" t="s">
        <v>20</v>
      </c>
      <c r="E2120" s="3">
        <v>49035</v>
      </c>
      <c r="F2120" s="3">
        <v>137401</v>
      </c>
      <c r="G2120" t="s">
        <v>35</v>
      </c>
      <c r="H2120" s="3" t="s">
        <v>2153</v>
      </c>
      <c r="I2120" s="3">
        <f t="shared" si="297"/>
        <v>88366</v>
      </c>
      <c r="J2120" s="4">
        <f t="shared" si="298"/>
        <v>1.802100540430305</v>
      </c>
      <c r="K2120" s="5">
        <f t="shared" si="299"/>
        <v>2.8021005404303048</v>
      </c>
      <c r="L2120" s="4" t="str">
        <f t="shared" si="300"/>
        <v>Over Budget</v>
      </c>
      <c r="M2120">
        <f t="shared" si="301"/>
        <v>2023</v>
      </c>
      <c r="N2120">
        <f t="shared" si="302"/>
        <v>7</v>
      </c>
      <c r="O2120" t="str">
        <f t="shared" si="303"/>
        <v>Jul</v>
      </c>
      <c r="P2120" t="str">
        <f t="shared" si="304"/>
        <v>Q3</v>
      </c>
      <c r="Q2120" t="str">
        <f t="shared" si="305"/>
        <v>2023-07</v>
      </c>
    </row>
    <row r="2121" spans="1:17" x14ac:dyDescent="0.35">
      <c r="A2121" s="2">
        <v>44900</v>
      </c>
      <c r="B2121" t="s">
        <v>28</v>
      </c>
      <c r="C2121" t="s">
        <v>24</v>
      </c>
      <c r="D2121" t="s">
        <v>20</v>
      </c>
      <c r="E2121" s="3">
        <v>103733</v>
      </c>
      <c r="F2121" s="3">
        <v>90212</v>
      </c>
      <c r="G2121" t="s">
        <v>21</v>
      </c>
      <c r="H2121" s="3" t="s">
        <v>2154</v>
      </c>
      <c r="I2121" s="3">
        <f t="shared" si="297"/>
        <v>-13521</v>
      </c>
      <c r="J2121" s="4">
        <f t="shared" si="298"/>
        <v>-0.13034424917817861</v>
      </c>
      <c r="K2121" s="5">
        <f t="shared" si="299"/>
        <v>0.86965575082182145</v>
      </c>
      <c r="L2121" s="4" t="str">
        <f t="shared" si="300"/>
        <v>Under Budget</v>
      </c>
      <c r="M2121">
        <f t="shared" si="301"/>
        <v>2022</v>
      </c>
      <c r="N2121">
        <f t="shared" si="302"/>
        <v>12</v>
      </c>
      <c r="O2121" t="str">
        <f t="shared" si="303"/>
        <v>Dec</v>
      </c>
      <c r="P2121" t="str">
        <f t="shared" si="304"/>
        <v>Q4</v>
      </c>
      <c r="Q2121" t="str">
        <f t="shared" si="305"/>
        <v>2022-12</v>
      </c>
    </row>
    <row r="2122" spans="1:17" x14ac:dyDescent="0.35">
      <c r="A2122" s="2">
        <v>44457</v>
      </c>
      <c r="B2122" t="s">
        <v>41</v>
      </c>
      <c r="C2122" t="s">
        <v>24</v>
      </c>
      <c r="D2122" t="s">
        <v>39</v>
      </c>
      <c r="E2122" s="3">
        <v>145928</v>
      </c>
      <c r="F2122" s="3">
        <v>112334</v>
      </c>
      <c r="G2122" t="s">
        <v>26</v>
      </c>
      <c r="H2122" s="3" t="s">
        <v>2155</v>
      </c>
      <c r="I2122" s="3">
        <f t="shared" si="297"/>
        <v>-33594</v>
      </c>
      <c r="J2122" s="4">
        <f t="shared" si="298"/>
        <v>-0.23020941834329259</v>
      </c>
      <c r="K2122" s="5">
        <f t="shared" si="299"/>
        <v>0.76979058165670744</v>
      </c>
      <c r="L2122" s="4" t="str">
        <f t="shared" si="300"/>
        <v>Under Budget</v>
      </c>
      <c r="M2122">
        <f t="shared" si="301"/>
        <v>2021</v>
      </c>
      <c r="N2122">
        <f t="shared" si="302"/>
        <v>9</v>
      </c>
      <c r="O2122" t="str">
        <f t="shared" si="303"/>
        <v>Sep</v>
      </c>
      <c r="P2122" t="str">
        <f t="shared" si="304"/>
        <v>Q3</v>
      </c>
      <c r="Q2122" t="str">
        <f t="shared" si="305"/>
        <v>2021-09</v>
      </c>
    </row>
    <row r="2123" spans="1:17" x14ac:dyDescent="0.35">
      <c r="A2123" s="2">
        <v>44552</v>
      </c>
      <c r="B2123" t="s">
        <v>18</v>
      </c>
      <c r="C2123" t="s">
        <v>43</v>
      </c>
      <c r="D2123" t="s">
        <v>39</v>
      </c>
      <c r="E2123" s="3">
        <v>105980</v>
      </c>
      <c r="F2123" s="3">
        <v>155815</v>
      </c>
      <c r="G2123" t="s">
        <v>26</v>
      </c>
      <c r="H2123" s="3" t="s">
        <v>2156</v>
      </c>
      <c r="I2123" s="3">
        <f t="shared" si="297"/>
        <v>49835</v>
      </c>
      <c r="J2123" s="4">
        <f t="shared" si="298"/>
        <v>0.47023023211926779</v>
      </c>
      <c r="K2123" s="5">
        <f t="shared" si="299"/>
        <v>1.4702302321192677</v>
      </c>
      <c r="L2123" s="4" t="str">
        <f t="shared" si="300"/>
        <v>Over Budget</v>
      </c>
      <c r="M2123">
        <f t="shared" si="301"/>
        <v>2021</v>
      </c>
      <c r="N2123">
        <f t="shared" si="302"/>
        <v>12</v>
      </c>
      <c r="O2123" t="str">
        <f t="shared" si="303"/>
        <v>Dec</v>
      </c>
      <c r="P2123" t="str">
        <f t="shared" si="304"/>
        <v>Q4</v>
      </c>
      <c r="Q2123" t="str">
        <f t="shared" si="305"/>
        <v>2021-12</v>
      </c>
    </row>
    <row r="2124" spans="1:17" x14ac:dyDescent="0.35">
      <c r="A2124" s="2">
        <v>44834</v>
      </c>
      <c r="B2124" t="s">
        <v>28</v>
      </c>
      <c r="C2124" t="s">
        <v>24</v>
      </c>
      <c r="D2124" t="s">
        <v>25</v>
      </c>
      <c r="E2124" s="3">
        <v>97163</v>
      </c>
      <c r="F2124" s="3">
        <v>9609</v>
      </c>
      <c r="G2124" t="s">
        <v>35</v>
      </c>
      <c r="H2124" s="3" t="s">
        <v>2157</v>
      </c>
      <c r="I2124" s="3">
        <f t="shared" si="297"/>
        <v>-87554</v>
      </c>
      <c r="J2124" s="4">
        <f t="shared" si="298"/>
        <v>-0.90110432983748956</v>
      </c>
      <c r="K2124" s="5">
        <f t="shared" si="299"/>
        <v>9.8895670162510427E-2</v>
      </c>
      <c r="L2124" s="4" t="str">
        <f t="shared" si="300"/>
        <v>Under Budget</v>
      </c>
      <c r="M2124">
        <f t="shared" si="301"/>
        <v>2022</v>
      </c>
      <c r="N2124">
        <f t="shared" si="302"/>
        <v>9</v>
      </c>
      <c r="O2124" t="str">
        <f t="shared" si="303"/>
        <v>Sep</v>
      </c>
      <c r="P2124" t="str">
        <f t="shared" si="304"/>
        <v>Q3</v>
      </c>
      <c r="Q2124" t="str">
        <f t="shared" si="305"/>
        <v>2022-09</v>
      </c>
    </row>
    <row r="2125" spans="1:17" x14ac:dyDescent="0.35">
      <c r="A2125" s="2">
        <v>44939</v>
      </c>
      <c r="B2125" t="s">
        <v>28</v>
      </c>
      <c r="C2125" t="s">
        <v>24</v>
      </c>
      <c r="D2125" t="s">
        <v>39</v>
      </c>
      <c r="E2125" s="3">
        <v>22023</v>
      </c>
      <c r="F2125" s="3">
        <v>117067</v>
      </c>
      <c r="G2125" t="s">
        <v>35</v>
      </c>
      <c r="H2125" s="3" t="s">
        <v>2158</v>
      </c>
      <c r="I2125" s="3">
        <f t="shared" si="297"/>
        <v>95044</v>
      </c>
      <c r="J2125" s="4">
        <f t="shared" si="298"/>
        <v>4.3156699813830999</v>
      </c>
      <c r="K2125" s="5">
        <f t="shared" si="299"/>
        <v>5.3156699813830999</v>
      </c>
      <c r="L2125" s="4" t="str">
        <f t="shared" si="300"/>
        <v>Over Budget</v>
      </c>
      <c r="M2125">
        <f t="shared" si="301"/>
        <v>2023</v>
      </c>
      <c r="N2125">
        <f t="shared" si="302"/>
        <v>1</v>
      </c>
      <c r="O2125" t="str">
        <f t="shared" si="303"/>
        <v>Jan</v>
      </c>
      <c r="P2125" t="str">
        <f t="shared" si="304"/>
        <v>Q1</v>
      </c>
      <c r="Q2125" t="str">
        <f t="shared" si="305"/>
        <v>2023-01</v>
      </c>
    </row>
    <row r="2126" spans="1:17" x14ac:dyDescent="0.35">
      <c r="A2126" s="2">
        <v>45206</v>
      </c>
      <c r="B2126" t="s">
        <v>23</v>
      </c>
      <c r="C2126" t="s">
        <v>34</v>
      </c>
      <c r="D2126" t="s">
        <v>58</v>
      </c>
      <c r="E2126" s="3">
        <v>135524</v>
      </c>
      <c r="F2126" s="3">
        <v>42128</v>
      </c>
      <c r="G2126" t="s">
        <v>35</v>
      </c>
      <c r="H2126" s="3" t="s">
        <v>2159</v>
      </c>
      <c r="I2126" s="3">
        <f t="shared" si="297"/>
        <v>-93396</v>
      </c>
      <c r="J2126" s="4">
        <f t="shared" si="298"/>
        <v>-0.68914730970160265</v>
      </c>
      <c r="K2126" s="5">
        <f t="shared" si="299"/>
        <v>0.31085269029839735</v>
      </c>
      <c r="L2126" s="4" t="str">
        <f t="shared" si="300"/>
        <v>Under Budget</v>
      </c>
      <c r="M2126">
        <f t="shared" si="301"/>
        <v>2023</v>
      </c>
      <c r="N2126">
        <f t="shared" si="302"/>
        <v>10</v>
      </c>
      <c r="O2126" t="str">
        <f t="shared" si="303"/>
        <v>Oct</v>
      </c>
      <c r="P2126" t="str">
        <f t="shared" si="304"/>
        <v>Q4</v>
      </c>
      <c r="Q2126" t="str">
        <f t="shared" si="305"/>
        <v>2023-10</v>
      </c>
    </row>
    <row r="2127" spans="1:17" x14ac:dyDescent="0.35">
      <c r="A2127" s="2">
        <v>45127</v>
      </c>
      <c r="B2127" t="s">
        <v>55</v>
      </c>
      <c r="C2127" t="s">
        <v>19</v>
      </c>
      <c r="D2127" t="s">
        <v>30</v>
      </c>
      <c r="E2127" s="3">
        <v>110187</v>
      </c>
      <c r="F2127" s="3">
        <v>8623</v>
      </c>
      <c r="G2127" t="s">
        <v>32</v>
      </c>
      <c r="H2127" s="3" t="s">
        <v>2160</v>
      </c>
      <c r="I2127" s="3">
        <f t="shared" si="297"/>
        <v>-101564</v>
      </c>
      <c r="J2127" s="4">
        <f t="shared" si="298"/>
        <v>-0.92174212928929911</v>
      </c>
      <c r="K2127" s="5">
        <f t="shared" si="299"/>
        <v>7.8257870710700894E-2</v>
      </c>
      <c r="L2127" s="4" t="str">
        <f t="shared" si="300"/>
        <v>Under Budget</v>
      </c>
      <c r="M2127">
        <f t="shared" si="301"/>
        <v>2023</v>
      </c>
      <c r="N2127">
        <f t="shared" si="302"/>
        <v>7</v>
      </c>
      <c r="O2127" t="str">
        <f t="shared" si="303"/>
        <v>Jul</v>
      </c>
      <c r="P2127" t="str">
        <f t="shared" si="304"/>
        <v>Q3</v>
      </c>
      <c r="Q2127" t="str">
        <f t="shared" si="305"/>
        <v>2023-07</v>
      </c>
    </row>
    <row r="2128" spans="1:17" x14ac:dyDescent="0.35">
      <c r="A2128" s="2">
        <v>44837</v>
      </c>
      <c r="B2128" t="s">
        <v>23</v>
      </c>
      <c r="C2128" t="s">
        <v>34</v>
      </c>
      <c r="D2128" t="s">
        <v>58</v>
      </c>
      <c r="E2128" s="3">
        <v>72919</v>
      </c>
      <c r="F2128" s="3">
        <v>42333</v>
      </c>
      <c r="G2128" t="s">
        <v>35</v>
      </c>
      <c r="H2128" s="3" t="s">
        <v>2161</v>
      </c>
      <c r="I2128" s="3">
        <f t="shared" si="297"/>
        <v>-30586</v>
      </c>
      <c r="J2128" s="4">
        <f t="shared" si="298"/>
        <v>-0.41945172040209</v>
      </c>
      <c r="K2128" s="5">
        <f t="shared" si="299"/>
        <v>0.58054827959791</v>
      </c>
      <c r="L2128" s="4" t="str">
        <f t="shared" si="300"/>
        <v>Under Budget</v>
      </c>
      <c r="M2128">
        <f t="shared" si="301"/>
        <v>2022</v>
      </c>
      <c r="N2128">
        <f t="shared" si="302"/>
        <v>10</v>
      </c>
      <c r="O2128" t="str">
        <f t="shared" si="303"/>
        <v>Oct</v>
      </c>
      <c r="P2128" t="str">
        <f t="shared" si="304"/>
        <v>Q4</v>
      </c>
      <c r="Q2128" t="str">
        <f t="shared" si="305"/>
        <v>2022-10</v>
      </c>
    </row>
    <row r="2129" spans="1:17" x14ac:dyDescent="0.35">
      <c r="A2129" s="2">
        <v>44988</v>
      </c>
      <c r="B2129" t="s">
        <v>28</v>
      </c>
      <c r="C2129" t="s">
        <v>29</v>
      </c>
      <c r="D2129" t="s">
        <v>58</v>
      </c>
      <c r="E2129" s="3">
        <v>10540</v>
      </c>
      <c r="F2129" s="3">
        <v>42688</v>
      </c>
      <c r="G2129" t="s">
        <v>35</v>
      </c>
      <c r="H2129" s="3" t="s">
        <v>2162</v>
      </c>
      <c r="I2129" s="3">
        <f t="shared" si="297"/>
        <v>32148</v>
      </c>
      <c r="J2129" s="4">
        <f t="shared" si="298"/>
        <v>3.0500948766603417</v>
      </c>
      <c r="K2129" s="5">
        <f t="shared" si="299"/>
        <v>4.0500948766603413</v>
      </c>
      <c r="L2129" s="4" t="str">
        <f t="shared" si="300"/>
        <v>Over Budget</v>
      </c>
      <c r="M2129">
        <f t="shared" si="301"/>
        <v>2023</v>
      </c>
      <c r="N2129">
        <f t="shared" si="302"/>
        <v>3</v>
      </c>
      <c r="O2129" t="str">
        <f t="shared" si="303"/>
        <v>Mar</v>
      </c>
      <c r="P2129" t="str">
        <f t="shared" si="304"/>
        <v>Q1</v>
      </c>
      <c r="Q2129" t="str">
        <f t="shared" si="305"/>
        <v>2023-03</v>
      </c>
    </row>
    <row r="2130" spans="1:17" x14ac:dyDescent="0.35">
      <c r="A2130" s="2">
        <v>44808</v>
      </c>
      <c r="B2130" t="s">
        <v>28</v>
      </c>
      <c r="C2130" t="s">
        <v>43</v>
      </c>
      <c r="D2130" t="s">
        <v>58</v>
      </c>
      <c r="E2130" s="3">
        <v>18837</v>
      </c>
      <c r="F2130" s="3">
        <v>124199</v>
      </c>
      <c r="G2130" t="s">
        <v>32</v>
      </c>
      <c r="H2130" s="3" t="s">
        <v>2163</v>
      </c>
      <c r="I2130" s="3">
        <f t="shared" si="297"/>
        <v>105362</v>
      </c>
      <c r="J2130" s="4">
        <f t="shared" si="298"/>
        <v>5.5933535063969844</v>
      </c>
      <c r="K2130" s="5">
        <f t="shared" si="299"/>
        <v>6.5933535063969844</v>
      </c>
      <c r="L2130" s="4" t="str">
        <f t="shared" si="300"/>
        <v>Over Budget</v>
      </c>
      <c r="M2130">
        <f t="shared" si="301"/>
        <v>2022</v>
      </c>
      <c r="N2130">
        <f t="shared" si="302"/>
        <v>9</v>
      </c>
      <c r="O2130" t="str">
        <f t="shared" si="303"/>
        <v>Sep</v>
      </c>
      <c r="P2130" t="str">
        <f t="shared" si="304"/>
        <v>Q3</v>
      </c>
      <c r="Q2130" t="str">
        <f t="shared" si="305"/>
        <v>2022-09</v>
      </c>
    </row>
    <row r="2131" spans="1:17" x14ac:dyDescent="0.35">
      <c r="A2131" s="2">
        <v>45005</v>
      </c>
      <c r="B2131" t="s">
        <v>55</v>
      </c>
      <c r="C2131" t="s">
        <v>34</v>
      </c>
      <c r="D2131" t="s">
        <v>20</v>
      </c>
      <c r="E2131" s="3">
        <v>113030</v>
      </c>
      <c r="F2131" s="3">
        <v>30871</v>
      </c>
      <c r="G2131" t="s">
        <v>21</v>
      </c>
      <c r="H2131" s="3" t="s">
        <v>2164</v>
      </c>
      <c r="I2131" s="3">
        <f t="shared" si="297"/>
        <v>-82159</v>
      </c>
      <c r="J2131" s="4">
        <f t="shared" si="298"/>
        <v>-0.7268778200477749</v>
      </c>
      <c r="K2131" s="5">
        <f t="shared" si="299"/>
        <v>0.2731221799522251</v>
      </c>
      <c r="L2131" s="4" t="str">
        <f t="shared" si="300"/>
        <v>Under Budget</v>
      </c>
      <c r="M2131">
        <f t="shared" si="301"/>
        <v>2023</v>
      </c>
      <c r="N2131">
        <f t="shared" si="302"/>
        <v>3</v>
      </c>
      <c r="O2131" t="str">
        <f t="shared" si="303"/>
        <v>Mar</v>
      </c>
      <c r="P2131" t="str">
        <f t="shared" si="304"/>
        <v>Q1</v>
      </c>
      <c r="Q2131" t="str">
        <f t="shared" si="305"/>
        <v>2023-03</v>
      </c>
    </row>
    <row r="2132" spans="1:17" x14ac:dyDescent="0.35">
      <c r="A2132" s="2">
        <v>44882</v>
      </c>
      <c r="B2132" t="s">
        <v>55</v>
      </c>
      <c r="C2132" t="s">
        <v>29</v>
      </c>
      <c r="D2132" t="s">
        <v>58</v>
      </c>
      <c r="E2132" s="3">
        <v>74889</v>
      </c>
      <c r="F2132" s="3">
        <v>70693</v>
      </c>
      <c r="G2132" t="s">
        <v>35</v>
      </c>
      <c r="H2132" s="3" t="s">
        <v>2165</v>
      </c>
      <c r="I2132" s="3">
        <f t="shared" si="297"/>
        <v>-4196</v>
      </c>
      <c r="J2132" s="4">
        <f t="shared" si="298"/>
        <v>-5.6029590460548277E-2</v>
      </c>
      <c r="K2132" s="5">
        <f t="shared" si="299"/>
        <v>0.94397040953945177</v>
      </c>
      <c r="L2132" s="4" t="str">
        <f t="shared" si="300"/>
        <v>Under Budget</v>
      </c>
      <c r="M2132">
        <f t="shared" si="301"/>
        <v>2022</v>
      </c>
      <c r="N2132">
        <f t="shared" si="302"/>
        <v>11</v>
      </c>
      <c r="O2132" t="str">
        <f t="shared" si="303"/>
        <v>Nov</v>
      </c>
      <c r="P2132" t="str">
        <f t="shared" si="304"/>
        <v>Q4</v>
      </c>
      <c r="Q2132" t="str">
        <f t="shared" si="305"/>
        <v>2022-11</v>
      </c>
    </row>
    <row r="2133" spans="1:17" x14ac:dyDescent="0.35">
      <c r="A2133" s="2">
        <v>44384</v>
      </c>
      <c r="B2133" t="s">
        <v>37</v>
      </c>
      <c r="C2133" t="s">
        <v>23</v>
      </c>
      <c r="D2133" t="s">
        <v>20</v>
      </c>
      <c r="E2133" s="3">
        <v>59054</v>
      </c>
      <c r="F2133" s="3">
        <v>30303</v>
      </c>
      <c r="G2133" t="s">
        <v>35</v>
      </c>
      <c r="H2133" s="3" t="s">
        <v>2166</v>
      </c>
      <c r="I2133" s="3">
        <f t="shared" si="297"/>
        <v>-28751</v>
      </c>
      <c r="J2133" s="4">
        <f t="shared" si="298"/>
        <v>-0.48685948453957395</v>
      </c>
      <c r="K2133" s="5">
        <f t="shared" si="299"/>
        <v>0.51314051546042605</v>
      </c>
      <c r="L2133" s="4" t="str">
        <f t="shared" si="300"/>
        <v>Under Budget</v>
      </c>
      <c r="M2133">
        <f t="shared" si="301"/>
        <v>2021</v>
      </c>
      <c r="N2133">
        <f t="shared" si="302"/>
        <v>7</v>
      </c>
      <c r="O2133" t="str">
        <f t="shared" si="303"/>
        <v>Jul</v>
      </c>
      <c r="P2133" t="str">
        <f t="shared" si="304"/>
        <v>Q3</v>
      </c>
      <c r="Q2133" t="str">
        <f t="shared" si="305"/>
        <v>2021-07</v>
      </c>
    </row>
    <row r="2134" spans="1:17" x14ac:dyDescent="0.35">
      <c r="A2134" s="2">
        <v>45181</v>
      </c>
      <c r="B2134" t="s">
        <v>41</v>
      </c>
      <c r="C2134" t="s">
        <v>19</v>
      </c>
      <c r="D2134" t="s">
        <v>39</v>
      </c>
      <c r="E2134" s="3">
        <v>19046</v>
      </c>
      <c r="F2134" s="3">
        <v>97849</v>
      </c>
      <c r="G2134" t="s">
        <v>32</v>
      </c>
      <c r="H2134" s="3" t="s">
        <v>2167</v>
      </c>
      <c r="I2134" s="3">
        <f t="shared" si="297"/>
        <v>78803</v>
      </c>
      <c r="J2134" s="4">
        <f t="shared" si="298"/>
        <v>4.1375091882810038</v>
      </c>
      <c r="K2134" s="5">
        <f t="shared" si="299"/>
        <v>5.1375091882810038</v>
      </c>
      <c r="L2134" s="4" t="str">
        <f t="shared" si="300"/>
        <v>Over Budget</v>
      </c>
      <c r="M2134">
        <f t="shared" si="301"/>
        <v>2023</v>
      </c>
      <c r="N2134">
        <f t="shared" si="302"/>
        <v>9</v>
      </c>
      <c r="O2134" t="str">
        <f t="shared" si="303"/>
        <v>Sep</v>
      </c>
      <c r="P2134" t="str">
        <f t="shared" si="304"/>
        <v>Q3</v>
      </c>
      <c r="Q2134" t="str">
        <f t="shared" si="305"/>
        <v>2023-09</v>
      </c>
    </row>
    <row r="2135" spans="1:17" x14ac:dyDescent="0.35">
      <c r="A2135" s="2">
        <v>44744</v>
      </c>
      <c r="B2135" t="s">
        <v>41</v>
      </c>
      <c r="C2135" t="s">
        <v>24</v>
      </c>
      <c r="D2135" t="s">
        <v>30</v>
      </c>
      <c r="E2135" s="3">
        <v>62495</v>
      </c>
      <c r="F2135" s="3">
        <v>82302</v>
      </c>
      <c r="G2135" t="s">
        <v>32</v>
      </c>
      <c r="H2135" s="3" t="s">
        <v>2168</v>
      </c>
      <c r="I2135" s="3">
        <f t="shared" si="297"/>
        <v>19807</v>
      </c>
      <c r="J2135" s="4">
        <f t="shared" si="298"/>
        <v>0.31693735498839909</v>
      </c>
      <c r="K2135" s="5">
        <f t="shared" si="299"/>
        <v>1.3169373549883991</v>
      </c>
      <c r="L2135" s="4" t="str">
        <f t="shared" si="300"/>
        <v>Over Budget</v>
      </c>
      <c r="M2135">
        <f t="shared" si="301"/>
        <v>2022</v>
      </c>
      <c r="N2135">
        <f t="shared" si="302"/>
        <v>7</v>
      </c>
      <c r="O2135" t="str">
        <f t="shared" si="303"/>
        <v>Jul</v>
      </c>
      <c r="P2135" t="str">
        <f t="shared" si="304"/>
        <v>Q3</v>
      </c>
      <c r="Q2135" t="str">
        <f t="shared" si="305"/>
        <v>2022-07</v>
      </c>
    </row>
    <row r="2136" spans="1:17" x14ac:dyDescent="0.35">
      <c r="A2136" s="2">
        <v>44921</v>
      </c>
      <c r="B2136" t="s">
        <v>37</v>
      </c>
      <c r="C2136" t="s">
        <v>34</v>
      </c>
      <c r="D2136" t="s">
        <v>30</v>
      </c>
      <c r="E2136" s="3">
        <v>50579</v>
      </c>
      <c r="F2136" s="3">
        <v>42769</v>
      </c>
      <c r="G2136" t="s">
        <v>32</v>
      </c>
      <c r="H2136" s="3" t="s">
        <v>2169</v>
      </c>
      <c r="I2136" s="3">
        <f t="shared" si="297"/>
        <v>-7810</v>
      </c>
      <c r="J2136" s="4">
        <f t="shared" si="298"/>
        <v>-0.15441191008125901</v>
      </c>
      <c r="K2136" s="5">
        <f t="shared" si="299"/>
        <v>0.84558808991874101</v>
      </c>
      <c r="L2136" s="4" t="str">
        <f t="shared" si="300"/>
        <v>Under Budget</v>
      </c>
      <c r="M2136">
        <f t="shared" si="301"/>
        <v>2022</v>
      </c>
      <c r="N2136">
        <f t="shared" si="302"/>
        <v>12</v>
      </c>
      <c r="O2136" t="str">
        <f t="shared" si="303"/>
        <v>Dec</v>
      </c>
      <c r="P2136" t="str">
        <f t="shared" si="304"/>
        <v>Q4</v>
      </c>
      <c r="Q2136" t="str">
        <f t="shared" si="305"/>
        <v>2022-12</v>
      </c>
    </row>
    <row r="2137" spans="1:17" x14ac:dyDescent="0.35">
      <c r="A2137" s="2">
        <v>45122</v>
      </c>
      <c r="B2137" t="s">
        <v>41</v>
      </c>
      <c r="C2137" t="s">
        <v>34</v>
      </c>
      <c r="D2137" t="s">
        <v>58</v>
      </c>
      <c r="E2137" s="3">
        <v>69821</v>
      </c>
      <c r="F2137" s="3">
        <v>104676</v>
      </c>
      <c r="G2137" t="s">
        <v>21</v>
      </c>
      <c r="H2137" s="3" t="s">
        <v>2170</v>
      </c>
      <c r="I2137" s="3">
        <f t="shared" si="297"/>
        <v>34855</v>
      </c>
      <c r="J2137" s="4">
        <f t="shared" si="298"/>
        <v>0.49920511021039515</v>
      </c>
      <c r="K2137" s="5">
        <f t="shared" si="299"/>
        <v>1.4992051102103952</v>
      </c>
      <c r="L2137" s="4" t="str">
        <f t="shared" si="300"/>
        <v>Over Budget</v>
      </c>
      <c r="M2137">
        <f t="shared" si="301"/>
        <v>2023</v>
      </c>
      <c r="N2137">
        <f t="shared" si="302"/>
        <v>7</v>
      </c>
      <c r="O2137" t="str">
        <f t="shared" si="303"/>
        <v>Jul</v>
      </c>
      <c r="P2137" t="str">
        <f t="shared" si="304"/>
        <v>Q3</v>
      </c>
      <c r="Q2137" t="str">
        <f t="shared" si="305"/>
        <v>2023-07</v>
      </c>
    </row>
    <row r="2138" spans="1:17" x14ac:dyDescent="0.35">
      <c r="A2138" s="2">
        <v>45072</v>
      </c>
      <c r="B2138" t="s">
        <v>28</v>
      </c>
      <c r="C2138" t="s">
        <v>24</v>
      </c>
      <c r="D2138" t="s">
        <v>30</v>
      </c>
      <c r="E2138" s="3">
        <v>105877</v>
      </c>
      <c r="F2138" s="3">
        <v>62827</v>
      </c>
      <c r="G2138" t="s">
        <v>35</v>
      </c>
      <c r="H2138" s="3" t="s">
        <v>2171</v>
      </c>
      <c r="I2138" s="3">
        <f t="shared" si="297"/>
        <v>-43050</v>
      </c>
      <c r="J2138" s="4">
        <f t="shared" si="298"/>
        <v>-0.40660388941885395</v>
      </c>
      <c r="K2138" s="5">
        <f t="shared" si="299"/>
        <v>0.59339611058114605</v>
      </c>
      <c r="L2138" s="4" t="str">
        <f t="shared" si="300"/>
        <v>Under Budget</v>
      </c>
      <c r="M2138">
        <f t="shared" si="301"/>
        <v>2023</v>
      </c>
      <c r="N2138">
        <f t="shared" si="302"/>
        <v>5</v>
      </c>
      <c r="O2138" t="str">
        <f t="shared" si="303"/>
        <v>May</v>
      </c>
      <c r="P2138" t="str">
        <f t="shared" si="304"/>
        <v>Q2</v>
      </c>
      <c r="Q2138" t="str">
        <f t="shared" si="305"/>
        <v>2023-05</v>
      </c>
    </row>
    <row r="2139" spans="1:17" x14ac:dyDescent="0.35">
      <c r="A2139" s="2">
        <v>44814</v>
      </c>
      <c r="B2139" t="s">
        <v>37</v>
      </c>
      <c r="C2139" t="s">
        <v>24</v>
      </c>
      <c r="D2139" t="s">
        <v>20</v>
      </c>
      <c r="E2139" s="3">
        <v>86668</v>
      </c>
      <c r="F2139" s="3">
        <v>51668</v>
      </c>
      <c r="G2139" t="s">
        <v>35</v>
      </c>
      <c r="H2139" s="3" t="s">
        <v>2172</v>
      </c>
      <c r="I2139" s="3">
        <f t="shared" si="297"/>
        <v>-35000</v>
      </c>
      <c r="J2139" s="4">
        <f t="shared" si="298"/>
        <v>-0.40383994092398579</v>
      </c>
      <c r="K2139" s="5">
        <f t="shared" si="299"/>
        <v>0.59616005907601421</v>
      </c>
      <c r="L2139" s="4" t="str">
        <f t="shared" si="300"/>
        <v>Under Budget</v>
      </c>
      <c r="M2139">
        <f t="shared" si="301"/>
        <v>2022</v>
      </c>
      <c r="N2139">
        <f t="shared" si="302"/>
        <v>9</v>
      </c>
      <c r="O2139" t="str">
        <f t="shared" si="303"/>
        <v>Sep</v>
      </c>
      <c r="P2139" t="str">
        <f t="shared" si="304"/>
        <v>Q3</v>
      </c>
      <c r="Q2139" t="str">
        <f t="shared" si="305"/>
        <v>2022-09</v>
      </c>
    </row>
    <row r="2140" spans="1:17" x14ac:dyDescent="0.35">
      <c r="A2140" s="2">
        <v>44610</v>
      </c>
      <c r="B2140" t="s">
        <v>37</v>
      </c>
      <c r="C2140" t="s">
        <v>43</v>
      </c>
      <c r="D2140" t="s">
        <v>39</v>
      </c>
      <c r="E2140" s="3">
        <v>19012</v>
      </c>
      <c r="F2140" s="3">
        <v>42279</v>
      </c>
      <c r="G2140" t="s">
        <v>32</v>
      </c>
      <c r="H2140" s="3" t="s">
        <v>2173</v>
      </c>
      <c r="I2140" s="3">
        <f t="shared" si="297"/>
        <v>23267</v>
      </c>
      <c r="J2140" s="4">
        <f t="shared" si="298"/>
        <v>1.2238060172522618</v>
      </c>
      <c r="K2140" s="5">
        <f t="shared" si="299"/>
        <v>2.2238060172522616</v>
      </c>
      <c r="L2140" s="4" t="str">
        <f t="shared" si="300"/>
        <v>Over Budget</v>
      </c>
      <c r="M2140">
        <f t="shared" si="301"/>
        <v>2022</v>
      </c>
      <c r="N2140">
        <f t="shared" si="302"/>
        <v>2</v>
      </c>
      <c r="O2140" t="str">
        <f t="shared" si="303"/>
        <v>Feb</v>
      </c>
      <c r="P2140" t="str">
        <f t="shared" si="304"/>
        <v>Q1</v>
      </c>
      <c r="Q2140" t="str">
        <f t="shared" si="305"/>
        <v>2022-02</v>
      </c>
    </row>
    <row r="2141" spans="1:17" x14ac:dyDescent="0.35">
      <c r="A2141" s="2">
        <v>45099</v>
      </c>
      <c r="B2141" t="s">
        <v>41</v>
      </c>
      <c r="C2141" t="s">
        <v>34</v>
      </c>
      <c r="D2141" t="s">
        <v>58</v>
      </c>
      <c r="E2141" s="3">
        <v>17030</v>
      </c>
      <c r="F2141" s="3">
        <v>18285</v>
      </c>
      <c r="G2141" t="s">
        <v>32</v>
      </c>
      <c r="H2141" s="3" t="s">
        <v>2174</v>
      </c>
      <c r="I2141" s="3">
        <f t="shared" si="297"/>
        <v>1255</v>
      </c>
      <c r="J2141" s="4">
        <f t="shared" si="298"/>
        <v>7.3693482090428655E-2</v>
      </c>
      <c r="K2141" s="5">
        <f t="shared" si="299"/>
        <v>1.0736934820904287</v>
      </c>
      <c r="L2141" s="4" t="str">
        <f t="shared" si="300"/>
        <v>Over Budget</v>
      </c>
      <c r="M2141">
        <f t="shared" si="301"/>
        <v>2023</v>
      </c>
      <c r="N2141">
        <f t="shared" si="302"/>
        <v>6</v>
      </c>
      <c r="O2141" t="str">
        <f t="shared" si="303"/>
        <v>Jun</v>
      </c>
      <c r="P2141" t="str">
        <f t="shared" si="304"/>
        <v>Q2</v>
      </c>
      <c r="Q2141" t="str">
        <f t="shared" si="305"/>
        <v>2023-06</v>
      </c>
    </row>
    <row r="2142" spans="1:17" x14ac:dyDescent="0.35">
      <c r="A2142" s="2">
        <v>44359</v>
      </c>
      <c r="B2142" t="s">
        <v>18</v>
      </c>
      <c r="C2142" t="s">
        <v>34</v>
      </c>
      <c r="D2142" t="s">
        <v>25</v>
      </c>
      <c r="E2142" s="3">
        <v>132047</v>
      </c>
      <c r="F2142" s="3">
        <v>53209</v>
      </c>
      <c r="G2142" t="s">
        <v>35</v>
      </c>
      <c r="H2142" s="3" t="s">
        <v>2175</v>
      </c>
      <c r="I2142" s="3">
        <f t="shared" si="297"/>
        <v>-78838</v>
      </c>
      <c r="J2142" s="4">
        <f t="shared" si="298"/>
        <v>-0.59704499155603685</v>
      </c>
      <c r="K2142" s="5">
        <f t="shared" si="299"/>
        <v>0.40295500844396315</v>
      </c>
      <c r="L2142" s="4" t="str">
        <f t="shared" si="300"/>
        <v>Under Budget</v>
      </c>
      <c r="M2142">
        <f t="shared" si="301"/>
        <v>2021</v>
      </c>
      <c r="N2142">
        <f t="shared" si="302"/>
        <v>6</v>
      </c>
      <c r="O2142" t="str">
        <f t="shared" si="303"/>
        <v>Jun</v>
      </c>
      <c r="P2142" t="str">
        <f t="shared" si="304"/>
        <v>Q2</v>
      </c>
      <c r="Q2142" t="str">
        <f t="shared" si="305"/>
        <v>2021-06</v>
      </c>
    </row>
    <row r="2143" spans="1:17" x14ac:dyDescent="0.35">
      <c r="A2143" s="2">
        <v>44466</v>
      </c>
      <c r="B2143" t="s">
        <v>41</v>
      </c>
      <c r="C2143" t="s">
        <v>23</v>
      </c>
      <c r="D2143" t="s">
        <v>30</v>
      </c>
      <c r="E2143" s="3">
        <v>103399</v>
      </c>
      <c r="F2143" s="3">
        <v>69700</v>
      </c>
      <c r="G2143" t="s">
        <v>35</v>
      </c>
      <c r="H2143" s="3" t="s">
        <v>2176</v>
      </c>
      <c r="I2143" s="3">
        <f t="shared" si="297"/>
        <v>-33699</v>
      </c>
      <c r="J2143" s="4">
        <f t="shared" si="298"/>
        <v>-0.32591224286501802</v>
      </c>
      <c r="K2143" s="5">
        <f t="shared" si="299"/>
        <v>0.67408775713498192</v>
      </c>
      <c r="L2143" s="4" t="str">
        <f t="shared" si="300"/>
        <v>Under Budget</v>
      </c>
      <c r="M2143">
        <f t="shared" si="301"/>
        <v>2021</v>
      </c>
      <c r="N2143">
        <f t="shared" si="302"/>
        <v>9</v>
      </c>
      <c r="O2143" t="str">
        <f t="shared" si="303"/>
        <v>Sep</v>
      </c>
      <c r="P2143" t="str">
        <f t="shared" si="304"/>
        <v>Q3</v>
      </c>
      <c r="Q2143" t="str">
        <f t="shared" si="305"/>
        <v>2021-09</v>
      </c>
    </row>
    <row r="2144" spans="1:17" x14ac:dyDescent="0.35">
      <c r="A2144" s="2">
        <v>44828</v>
      </c>
      <c r="B2144" t="s">
        <v>23</v>
      </c>
      <c r="C2144" t="s">
        <v>29</v>
      </c>
      <c r="D2144" t="s">
        <v>30</v>
      </c>
      <c r="E2144" s="3">
        <v>28565</v>
      </c>
      <c r="F2144" s="3">
        <v>141764</v>
      </c>
      <c r="G2144" t="s">
        <v>35</v>
      </c>
      <c r="H2144" s="3" t="s">
        <v>2177</v>
      </c>
      <c r="I2144" s="3">
        <f t="shared" si="297"/>
        <v>113199</v>
      </c>
      <c r="J2144" s="4">
        <f t="shared" si="298"/>
        <v>3.9628566427446175</v>
      </c>
      <c r="K2144" s="5">
        <f t="shared" si="299"/>
        <v>4.9628566427446179</v>
      </c>
      <c r="L2144" s="4" t="str">
        <f t="shared" si="300"/>
        <v>Over Budget</v>
      </c>
      <c r="M2144">
        <f t="shared" si="301"/>
        <v>2022</v>
      </c>
      <c r="N2144">
        <f t="shared" si="302"/>
        <v>9</v>
      </c>
      <c r="O2144" t="str">
        <f t="shared" si="303"/>
        <v>Sep</v>
      </c>
      <c r="P2144" t="str">
        <f t="shared" si="304"/>
        <v>Q3</v>
      </c>
      <c r="Q2144" t="str">
        <f t="shared" si="305"/>
        <v>2022-09</v>
      </c>
    </row>
    <row r="2145" spans="1:17" x14ac:dyDescent="0.35">
      <c r="A2145" s="2">
        <v>45102</v>
      </c>
      <c r="B2145" t="s">
        <v>18</v>
      </c>
      <c r="C2145" t="s">
        <v>23</v>
      </c>
      <c r="D2145" t="s">
        <v>58</v>
      </c>
      <c r="E2145" s="3">
        <v>111536</v>
      </c>
      <c r="F2145" s="3">
        <v>55390</v>
      </c>
      <c r="G2145" t="s">
        <v>32</v>
      </c>
      <c r="H2145" s="3" t="s">
        <v>2178</v>
      </c>
      <c r="I2145" s="3">
        <f t="shared" si="297"/>
        <v>-56146</v>
      </c>
      <c r="J2145" s="4">
        <f t="shared" si="298"/>
        <v>-0.5033890403098551</v>
      </c>
      <c r="K2145" s="5">
        <f t="shared" si="299"/>
        <v>0.4966109596901449</v>
      </c>
      <c r="L2145" s="4" t="str">
        <f t="shared" si="300"/>
        <v>Under Budget</v>
      </c>
      <c r="M2145">
        <f t="shared" si="301"/>
        <v>2023</v>
      </c>
      <c r="N2145">
        <f t="shared" si="302"/>
        <v>6</v>
      </c>
      <c r="O2145" t="str">
        <f t="shared" si="303"/>
        <v>Jun</v>
      </c>
      <c r="P2145" t="str">
        <f t="shared" si="304"/>
        <v>Q2</v>
      </c>
      <c r="Q2145" t="str">
        <f t="shared" si="305"/>
        <v>2023-06</v>
      </c>
    </row>
    <row r="2146" spans="1:17" x14ac:dyDescent="0.35">
      <c r="A2146" s="2">
        <v>44401</v>
      </c>
      <c r="B2146" t="s">
        <v>37</v>
      </c>
      <c r="C2146" t="s">
        <v>34</v>
      </c>
      <c r="D2146" t="s">
        <v>30</v>
      </c>
      <c r="E2146" s="3">
        <v>123921</v>
      </c>
      <c r="F2146" s="3">
        <v>115850</v>
      </c>
      <c r="G2146" t="s">
        <v>21</v>
      </c>
      <c r="H2146" s="3" t="s">
        <v>2179</v>
      </c>
      <c r="I2146" s="3">
        <f t="shared" si="297"/>
        <v>-8071</v>
      </c>
      <c r="J2146" s="4">
        <f t="shared" si="298"/>
        <v>-6.5130203920239507E-2</v>
      </c>
      <c r="K2146" s="5">
        <f t="shared" si="299"/>
        <v>0.93486979607976051</v>
      </c>
      <c r="L2146" s="4" t="str">
        <f t="shared" si="300"/>
        <v>Under Budget</v>
      </c>
      <c r="M2146">
        <f t="shared" si="301"/>
        <v>2021</v>
      </c>
      <c r="N2146">
        <f t="shared" si="302"/>
        <v>7</v>
      </c>
      <c r="O2146" t="str">
        <f t="shared" si="303"/>
        <v>Jul</v>
      </c>
      <c r="P2146" t="str">
        <f t="shared" si="304"/>
        <v>Q3</v>
      </c>
      <c r="Q2146" t="str">
        <f t="shared" si="305"/>
        <v>2021-07</v>
      </c>
    </row>
    <row r="2147" spans="1:17" x14ac:dyDescent="0.35">
      <c r="A2147" s="2">
        <v>44778</v>
      </c>
      <c r="B2147" t="s">
        <v>18</v>
      </c>
      <c r="C2147" t="s">
        <v>23</v>
      </c>
      <c r="D2147" t="s">
        <v>30</v>
      </c>
      <c r="E2147" s="3">
        <v>101122</v>
      </c>
      <c r="F2147" s="3">
        <v>146711</v>
      </c>
      <c r="G2147" t="s">
        <v>21</v>
      </c>
      <c r="H2147" s="3" t="s">
        <v>2180</v>
      </c>
      <c r="I2147" s="3">
        <f t="shared" si="297"/>
        <v>45589</v>
      </c>
      <c r="J2147" s="4">
        <f t="shared" si="298"/>
        <v>0.45083166867743912</v>
      </c>
      <c r="K2147" s="5">
        <f t="shared" si="299"/>
        <v>1.4508316686774392</v>
      </c>
      <c r="L2147" s="4" t="str">
        <f t="shared" si="300"/>
        <v>Over Budget</v>
      </c>
      <c r="M2147">
        <f t="shared" si="301"/>
        <v>2022</v>
      </c>
      <c r="N2147">
        <f t="shared" si="302"/>
        <v>8</v>
      </c>
      <c r="O2147" t="str">
        <f t="shared" si="303"/>
        <v>Aug</v>
      </c>
      <c r="P2147" t="str">
        <f t="shared" si="304"/>
        <v>Q3</v>
      </c>
      <c r="Q2147" t="str">
        <f t="shared" si="305"/>
        <v>2022-08</v>
      </c>
    </row>
    <row r="2148" spans="1:17" x14ac:dyDescent="0.35">
      <c r="A2148" s="2">
        <v>45037</v>
      </c>
      <c r="B2148" t="s">
        <v>28</v>
      </c>
      <c r="C2148" t="s">
        <v>34</v>
      </c>
      <c r="D2148" t="s">
        <v>25</v>
      </c>
      <c r="E2148" s="3">
        <v>67540</v>
      </c>
      <c r="F2148" s="3">
        <v>132172</v>
      </c>
      <c r="G2148" t="s">
        <v>35</v>
      </c>
      <c r="H2148" s="3" t="s">
        <v>2181</v>
      </c>
      <c r="I2148" s="3">
        <f t="shared" si="297"/>
        <v>64632</v>
      </c>
      <c r="J2148" s="4">
        <f t="shared" si="298"/>
        <v>0.95694403316553156</v>
      </c>
      <c r="K2148" s="5">
        <f t="shared" si="299"/>
        <v>1.9569440331655314</v>
      </c>
      <c r="L2148" s="4" t="str">
        <f t="shared" si="300"/>
        <v>Over Budget</v>
      </c>
      <c r="M2148">
        <f t="shared" si="301"/>
        <v>2023</v>
      </c>
      <c r="N2148">
        <f t="shared" si="302"/>
        <v>4</v>
      </c>
      <c r="O2148" t="str">
        <f t="shared" si="303"/>
        <v>Apr</v>
      </c>
      <c r="P2148" t="str">
        <f t="shared" si="304"/>
        <v>Q2</v>
      </c>
      <c r="Q2148" t="str">
        <f t="shared" si="305"/>
        <v>2023-04</v>
      </c>
    </row>
    <row r="2149" spans="1:17" x14ac:dyDescent="0.35">
      <c r="A2149" s="2">
        <v>44792</v>
      </c>
      <c r="B2149" t="s">
        <v>55</v>
      </c>
      <c r="C2149" t="s">
        <v>19</v>
      </c>
      <c r="D2149" t="s">
        <v>20</v>
      </c>
      <c r="E2149" s="3">
        <v>19225</v>
      </c>
      <c r="F2149" s="3">
        <v>77788</v>
      </c>
      <c r="G2149" t="s">
        <v>26</v>
      </c>
      <c r="H2149" s="3" t="s">
        <v>2182</v>
      </c>
      <c r="I2149" s="3">
        <f t="shared" si="297"/>
        <v>58563</v>
      </c>
      <c r="J2149" s="4">
        <f t="shared" si="298"/>
        <v>3.0461898569570871</v>
      </c>
      <c r="K2149" s="5">
        <f t="shared" si="299"/>
        <v>4.0461898569570875</v>
      </c>
      <c r="L2149" s="4" t="str">
        <f t="shared" si="300"/>
        <v>Over Budget</v>
      </c>
      <c r="M2149">
        <f t="shared" si="301"/>
        <v>2022</v>
      </c>
      <c r="N2149">
        <f t="shared" si="302"/>
        <v>8</v>
      </c>
      <c r="O2149" t="str">
        <f t="shared" si="303"/>
        <v>Aug</v>
      </c>
      <c r="P2149" t="str">
        <f t="shared" si="304"/>
        <v>Q3</v>
      </c>
      <c r="Q2149" t="str">
        <f t="shared" si="305"/>
        <v>2022-08</v>
      </c>
    </row>
    <row r="2150" spans="1:17" x14ac:dyDescent="0.35">
      <c r="A2150" s="2">
        <v>44446</v>
      </c>
      <c r="B2150" t="s">
        <v>18</v>
      </c>
      <c r="C2150" t="s">
        <v>43</v>
      </c>
      <c r="D2150" t="s">
        <v>58</v>
      </c>
      <c r="E2150" s="3">
        <v>106774</v>
      </c>
      <c r="F2150" s="3">
        <v>118235</v>
      </c>
      <c r="G2150" t="s">
        <v>21</v>
      </c>
      <c r="H2150" s="3" t="s">
        <v>2183</v>
      </c>
      <c r="I2150" s="3">
        <f t="shared" si="297"/>
        <v>11461</v>
      </c>
      <c r="J2150" s="4">
        <f t="shared" si="298"/>
        <v>0.10733886526682526</v>
      </c>
      <c r="K2150" s="5">
        <f t="shared" si="299"/>
        <v>1.1073388652668252</v>
      </c>
      <c r="L2150" s="4" t="str">
        <f t="shared" si="300"/>
        <v>Over Budget</v>
      </c>
      <c r="M2150">
        <f t="shared" si="301"/>
        <v>2021</v>
      </c>
      <c r="N2150">
        <f t="shared" si="302"/>
        <v>9</v>
      </c>
      <c r="O2150" t="str">
        <f t="shared" si="303"/>
        <v>Sep</v>
      </c>
      <c r="P2150" t="str">
        <f t="shared" si="304"/>
        <v>Q3</v>
      </c>
      <c r="Q2150" t="str">
        <f t="shared" si="305"/>
        <v>2021-09</v>
      </c>
    </row>
    <row r="2151" spans="1:17" x14ac:dyDescent="0.35">
      <c r="A2151" s="2">
        <v>45071</v>
      </c>
      <c r="B2151" t="s">
        <v>23</v>
      </c>
      <c r="C2151" t="s">
        <v>23</v>
      </c>
      <c r="D2151" t="s">
        <v>58</v>
      </c>
      <c r="E2151" s="3">
        <v>92268</v>
      </c>
      <c r="F2151" s="3">
        <v>59060</v>
      </c>
      <c r="G2151" t="s">
        <v>26</v>
      </c>
      <c r="H2151" s="3" t="s">
        <v>2184</v>
      </c>
      <c r="I2151" s="3">
        <f t="shared" si="297"/>
        <v>-33208</v>
      </c>
      <c r="J2151" s="4">
        <f t="shared" si="298"/>
        <v>-0.35990809381367322</v>
      </c>
      <c r="K2151" s="5">
        <f t="shared" si="299"/>
        <v>0.64009190618632683</v>
      </c>
      <c r="L2151" s="4" t="str">
        <f t="shared" si="300"/>
        <v>Under Budget</v>
      </c>
      <c r="M2151">
        <f t="shared" si="301"/>
        <v>2023</v>
      </c>
      <c r="N2151">
        <f t="shared" si="302"/>
        <v>5</v>
      </c>
      <c r="O2151" t="str">
        <f t="shared" si="303"/>
        <v>May</v>
      </c>
      <c r="P2151" t="str">
        <f t="shared" si="304"/>
        <v>Q2</v>
      </c>
      <c r="Q2151" t="str">
        <f t="shared" si="305"/>
        <v>2023-05</v>
      </c>
    </row>
    <row r="2152" spans="1:17" x14ac:dyDescent="0.35">
      <c r="A2152" s="2">
        <v>44392</v>
      </c>
      <c r="B2152" t="s">
        <v>55</v>
      </c>
      <c r="C2152" t="s">
        <v>34</v>
      </c>
      <c r="D2152" t="s">
        <v>25</v>
      </c>
      <c r="E2152" s="3">
        <v>38353</v>
      </c>
      <c r="F2152" s="3">
        <v>101011</v>
      </c>
      <c r="G2152" t="s">
        <v>26</v>
      </c>
      <c r="H2152" s="3" t="s">
        <v>2185</v>
      </c>
      <c r="I2152" s="3">
        <f t="shared" si="297"/>
        <v>62658</v>
      </c>
      <c r="J2152" s="4">
        <f t="shared" si="298"/>
        <v>1.6337183531927097</v>
      </c>
      <c r="K2152" s="5">
        <f t="shared" si="299"/>
        <v>2.6337183531927097</v>
      </c>
      <c r="L2152" s="4" t="str">
        <f t="shared" si="300"/>
        <v>Over Budget</v>
      </c>
      <c r="M2152">
        <f t="shared" si="301"/>
        <v>2021</v>
      </c>
      <c r="N2152">
        <f t="shared" si="302"/>
        <v>7</v>
      </c>
      <c r="O2152" t="str">
        <f t="shared" si="303"/>
        <v>Jul</v>
      </c>
      <c r="P2152" t="str">
        <f t="shared" si="304"/>
        <v>Q3</v>
      </c>
      <c r="Q2152" t="str">
        <f t="shared" si="305"/>
        <v>2021-07</v>
      </c>
    </row>
    <row r="2153" spans="1:17" x14ac:dyDescent="0.35">
      <c r="A2153" s="2">
        <v>44886</v>
      </c>
      <c r="B2153" t="s">
        <v>28</v>
      </c>
      <c r="C2153" t="s">
        <v>23</v>
      </c>
      <c r="D2153" t="s">
        <v>25</v>
      </c>
      <c r="E2153" s="3">
        <v>58531</v>
      </c>
      <c r="F2153" s="3">
        <v>74811</v>
      </c>
      <c r="G2153" t="s">
        <v>35</v>
      </c>
      <c r="H2153" s="3" t="s">
        <v>2186</v>
      </c>
      <c r="I2153" s="3">
        <f t="shared" si="297"/>
        <v>16280</v>
      </c>
      <c r="J2153" s="4">
        <f t="shared" si="298"/>
        <v>0.27814320616425486</v>
      </c>
      <c r="K2153" s="5">
        <f t="shared" si="299"/>
        <v>1.2781432061642548</v>
      </c>
      <c r="L2153" s="4" t="str">
        <f t="shared" si="300"/>
        <v>Over Budget</v>
      </c>
      <c r="M2153">
        <f t="shared" si="301"/>
        <v>2022</v>
      </c>
      <c r="N2153">
        <f t="shared" si="302"/>
        <v>11</v>
      </c>
      <c r="O2153" t="str">
        <f t="shared" si="303"/>
        <v>Nov</v>
      </c>
      <c r="P2153" t="str">
        <f t="shared" si="304"/>
        <v>Q4</v>
      </c>
      <c r="Q2153" t="str">
        <f t="shared" si="305"/>
        <v>2022-11</v>
      </c>
    </row>
    <row r="2154" spans="1:17" x14ac:dyDescent="0.35">
      <c r="A2154" s="2">
        <v>45290</v>
      </c>
      <c r="B2154" t="s">
        <v>23</v>
      </c>
      <c r="C2154" t="s">
        <v>29</v>
      </c>
      <c r="D2154" t="s">
        <v>20</v>
      </c>
      <c r="E2154" s="3">
        <v>142730</v>
      </c>
      <c r="F2154" s="3">
        <v>40562</v>
      </c>
      <c r="G2154" t="s">
        <v>32</v>
      </c>
      <c r="H2154" s="3" t="s">
        <v>2187</v>
      </c>
      <c r="I2154" s="3">
        <f t="shared" si="297"/>
        <v>-102168</v>
      </c>
      <c r="J2154" s="4">
        <f t="shared" si="298"/>
        <v>-0.71581307363553559</v>
      </c>
      <c r="K2154" s="5">
        <f t="shared" si="299"/>
        <v>0.28418692636446435</v>
      </c>
      <c r="L2154" s="4" t="str">
        <f t="shared" si="300"/>
        <v>Under Budget</v>
      </c>
      <c r="M2154">
        <f t="shared" si="301"/>
        <v>2023</v>
      </c>
      <c r="N2154">
        <f t="shared" si="302"/>
        <v>12</v>
      </c>
      <c r="O2154" t="str">
        <f t="shared" si="303"/>
        <v>Dec</v>
      </c>
      <c r="P2154" t="str">
        <f t="shared" si="304"/>
        <v>Q4</v>
      </c>
      <c r="Q2154" t="str">
        <f t="shared" si="305"/>
        <v>2023-12</v>
      </c>
    </row>
    <row r="2155" spans="1:17" x14ac:dyDescent="0.35">
      <c r="A2155" s="2">
        <v>44835</v>
      </c>
      <c r="B2155" t="s">
        <v>55</v>
      </c>
      <c r="C2155" t="s">
        <v>43</v>
      </c>
      <c r="D2155" t="s">
        <v>39</v>
      </c>
      <c r="E2155" s="3">
        <v>35150</v>
      </c>
      <c r="F2155" s="3">
        <v>156072</v>
      </c>
      <c r="G2155" t="s">
        <v>26</v>
      </c>
      <c r="H2155" s="3" t="s">
        <v>2188</v>
      </c>
      <c r="I2155" s="3">
        <f t="shared" si="297"/>
        <v>120922</v>
      </c>
      <c r="J2155" s="4">
        <f t="shared" si="298"/>
        <v>3.4401706970128023</v>
      </c>
      <c r="K2155" s="5">
        <f t="shared" si="299"/>
        <v>4.4401706970128023</v>
      </c>
      <c r="L2155" s="4" t="str">
        <f t="shared" si="300"/>
        <v>Over Budget</v>
      </c>
      <c r="M2155">
        <f t="shared" si="301"/>
        <v>2022</v>
      </c>
      <c r="N2155">
        <f t="shared" si="302"/>
        <v>10</v>
      </c>
      <c r="O2155" t="str">
        <f t="shared" si="303"/>
        <v>Oct</v>
      </c>
      <c r="P2155" t="str">
        <f t="shared" si="304"/>
        <v>Q4</v>
      </c>
      <c r="Q2155" t="str">
        <f t="shared" si="305"/>
        <v>2022-10</v>
      </c>
    </row>
    <row r="2156" spans="1:17" x14ac:dyDescent="0.35">
      <c r="A2156" s="2">
        <v>44868</v>
      </c>
      <c r="B2156" t="s">
        <v>28</v>
      </c>
      <c r="C2156" t="s">
        <v>19</v>
      </c>
      <c r="D2156" t="s">
        <v>58</v>
      </c>
      <c r="E2156" s="3">
        <v>131159</v>
      </c>
      <c r="F2156" s="3">
        <v>153164</v>
      </c>
      <c r="G2156" t="s">
        <v>35</v>
      </c>
      <c r="H2156" s="3" t="s">
        <v>2189</v>
      </c>
      <c r="I2156" s="3">
        <f t="shared" si="297"/>
        <v>22005</v>
      </c>
      <c r="J2156" s="4">
        <f t="shared" si="298"/>
        <v>0.16777346579342631</v>
      </c>
      <c r="K2156" s="5">
        <f t="shared" si="299"/>
        <v>1.1677734657934262</v>
      </c>
      <c r="L2156" s="4" t="str">
        <f t="shared" si="300"/>
        <v>Over Budget</v>
      </c>
      <c r="M2156">
        <f t="shared" si="301"/>
        <v>2022</v>
      </c>
      <c r="N2156">
        <f t="shared" si="302"/>
        <v>11</v>
      </c>
      <c r="O2156" t="str">
        <f t="shared" si="303"/>
        <v>Nov</v>
      </c>
      <c r="P2156" t="str">
        <f t="shared" si="304"/>
        <v>Q4</v>
      </c>
      <c r="Q2156" t="str">
        <f t="shared" si="305"/>
        <v>2022-11</v>
      </c>
    </row>
    <row r="2157" spans="1:17" x14ac:dyDescent="0.35">
      <c r="A2157" s="2">
        <v>45140</v>
      </c>
      <c r="B2157" t="s">
        <v>55</v>
      </c>
      <c r="C2157" t="s">
        <v>24</v>
      </c>
      <c r="D2157" t="s">
        <v>30</v>
      </c>
      <c r="E2157" s="3">
        <v>48649</v>
      </c>
      <c r="F2157" s="3">
        <v>38254</v>
      </c>
      <c r="G2157" t="s">
        <v>32</v>
      </c>
      <c r="H2157" s="3" t="s">
        <v>2190</v>
      </c>
      <c r="I2157" s="3">
        <f t="shared" si="297"/>
        <v>-10395</v>
      </c>
      <c r="J2157" s="4">
        <f t="shared" si="298"/>
        <v>-0.21367345680281197</v>
      </c>
      <c r="K2157" s="5">
        <f t="shared" si="299"/>
        <v>0.78632654319718798</v>
      </c>
      <c r="L2157" s="4" t="str">
        <f t="shared" si="300"/>
        <v>Under Budget</v>
      </c>
      <c r="M2157">
        <f t="shared" si="301"/>
        <v>2023</v>
      </c>
      <c r="N2157">
        <f t="shared" si="302"/>
        <v>8</v>
      </c>
      <c r="O2157" t="str">
        <f t="shared" si="303"/>
        <v>Aug</v>
      </c>
      <c r="P2157" t="str">
        <f t="shared" si="304"/>
        <v>Q3</v>
      </c>
      <c r="Q2157" t="str">
        <f t="shared" si="305"/>
        <v>2023-08</v>
      </c>
    </row>
    <row r="2158" spans="1:17" x14ac:dyDescent="0.35">
      <c r="A2158" s="2">
        <v>44395</v>
      </c>
      <c r="B2158" t="s">
        <v>55</v>
      </c>
      <c r="C2158" t="s">
        <v>24</v>
      </c>
      <c r="D2158" t="s">
        <v>20</v>
      </c>
      <c r="E2158" s="3">
        <v>30392</v>
      </c>
      <c r="F2158" s="3">
        <v>142743</v>
      </c>
      <c r="G2158" t="s">
        <v>21</v>
      </c>
      <c r="H2158" s="3" t="s">
        <v>2191</v>
      </c>
      <c r="I2158" s="3">
        <f t="shared" si="297"/>
        <v>112351</v>
      </c>
      <c r="J2158" s="4">
        <f t="shared" si="298"/>
        <v>3.6967294024743356</v>
      </c>
      <c r="K2158" s="5">
        <f t="shared" si="299"/>
        <v>4.6967294024743351</v>
      </c>
      <c r="L2158" s="4" t="str">
        <f t="shared" si="300"/>
        <v>Over Budget</v>
      </c>
      <c r="M2158">
        <f t="shared" si="301"/>
        <v>2021</v>
      </c>
      <c r="N2158">
        <f t="shared" si="302"/>
        <v>7</v>
      </c>
      <c r="O2158" t="str">
        <f t="shared" si="303"/>
        <v>Jul</v>
      </c>
      <c r="P2158" t="str">
        <f t="shared" si="304"/>
        <v>Q3</v>
      </c>
      <c r="Q2158" t="str">
        <f t="shared" si="305"/>
        <v>2021-07</v>
      </c>
    </row>
    <row r="2159" spans="1:17" x14ac:dyDescent="0.35">
      <c r="A2159" s="2">
        <v>44688</v>
      </c>
      <c r="B2159" t="s">
        <v>41</v>
      </c>
      <c r="C2159" t="s">
        <v>23</v>
      </c>
      <c r="D2159" t="s">
        <v>58</v>
      </c>
      <c r="E2159" s="3">
        <v>147115</v>
      </c>
      <c r="F2159" s="3">
        <v>67562</v>
      </c>
      <c r="G2159" t="s">
        <v>35</v>
      </c>
      <c r="H2159" s="3" t="s">
        <v>2192</v>
      </c>
      <c r="I2159" s="3">
        <f t="shared" si="297"/>
        <v>-79553</v>
      </c>
      <c r="J2159" s="4">
        <f t="shared" si="298"/>
        <v>-0.54075383203616223</v>
      </c>
      <c r="K2159" s="5">
        <f t="shared" si="299"/>
        <v>0.45924616796383783</v>
      </c>
      <c r="L2159" s="4" t="str">
        <f t="shared" si="300"/>
        <v>Under Budget</v>
      </c>
      <c r="M2159">
        <f t="shared" si="301"/>
        <v>2022</v>
      </c>
      <c r="N2159">
        <f t="shared" si="302"/>
        <v>5</v>
      </c>
      <c r="O2159" t="str">
        <f t="shared" si="303"/>
        <v>May</v>
      </c>
      <c r="P2159" t="str">
        <f t="shared" si="304"/>
        <v>Q2</v>
      </c>
      <c r="Q2159" t="str">
        <f t="shared" si="305"/>
        <v>2022-05</v>
      </c>
    </row>
    <row r="2160" spans="1:17" x14ac:dyDescent="0.35">
      <c r="A2160" s="2">
        <v>45092</v>
      </c>
      <c r="B2160" t="s">
        <v>23</v>
      </c>
      <c r="C2160" t="s">
        <v>34</v>
      </c>
      <c r="D2160" t="s">
        <v>20</v>
      </c>
      <c r="E2160" s="3">
        <v>26867</v>
      </c>
      <c r="F2160" s="3">
        <v>128471</v>
      </c>
      <c r="G2160" t="s">
        <v>21</v>
      </c>
      <c r="H2160" s="3" t="s">
        <v>2193</v>
      </c>
      <c r="I2160" s="3">
        <f t="shared" si="297"/>
        <v>101604</v>
      </c>
      <c r="J2160" s="4">
        <f t="shared" si="298"/>
        <v>3.7817396806491232</v>
      </c>
      <c r="K2160" s="5">
        <f t="shared" si="299"/>
        <v>4.7817396806491237</v>
      </c>
      <c r="L2160" s="4" t="str">
        <f t="shared" si="300"/>
        <v>Over Budget</v>
      </c>
      <c r="M2160">
        <f t="shared" si="301"/>
        <v>2023</v>
      </c>
      <c r="N2160">
        <f t="shared" si="302"/>
        <v>6</v>
      </c>
      <c r="O2160" t="str">
        <f t="shared" si="303"/>
        <v>Jun</v>
      </c>
      <c r="P2160" t="str">
        <f t="shared" si="304"/>
        <v>Q2</v>
      </c>
      <c r="Q2160" t="str">
        <f t="shared" si="305"/>
        <v>2023-06</v>
      </c>
    </row>
    <row r="2161" spans="1:17" x14ac:dyDescent="0.35">
      <c r="A2161" s="2">
        <v>44338</v>
      </c>
      <c r="B2161" t="s">
        <v>23</v>
      </c>
      <c r="C2161" t="s">
        <v>29</v>
      </c>
      <c r="D2161" t="s">
        <v>39</v>
      </c>
      <c r="E2161" s="3">
        <v>112216</v>
      </c>
      <c r="F2161" s="3">
        <v>157167</v>
      </c>
      <c r="G2161" t="s">
        <v>35</v>
      </c>
      <c r="H2161" s="3" t="s">
        <v>2194</v>
      </c>
      <c r="I2161" s="3">
        <f t="shared" si="297"/>
        <v>44951</v>
      </c>
      <c r="J2161" s="4">
        <f t="shared" si="298"/>
        <v>0.40057567548299705</v>
      </c>
      <c r="K2161" s="5">
        <f t="shared" si="299"/>
        <v>1.400575675482997</v>
      </c>
      <c r="L2161" s="4" t="str">
        <f t="shared" si="300"/>
        <v>Over Budget</v>
      </c>
      <c r="M2161">
        <f t="shared" si="301"/>
        <v>2021</v>
      </c>
      <c r="N2161">
        <f t="shared" si="302"/>
        <v>5</v>
      </c>
      <c r="O2161" t="str">
        <f t="shared" si="303"/>
        <v>May</v>
      </c>
      <c r="P2161" t="str">
        <f t="shared" si="304"/>
        <v>Q2</v>
      </c>
      <c r="Q2161" t="str">
        <f t="shared" si="305"/>
        <v>2021-05</v>
      </c>
    </row>
    <row r="2162" spans="1:17" x14ac:dyDescent="0.35">
      <c r="A2162" s="2">
        <v>44361</v>
      </c>
      <c r="B2162" t="s">
        <v>18</v>
      </c>
      <c r="C2162" t="s">
        <v>43</v>
      </c>
      <c r="D2162" t="s">
        <v>58</v>
      </c>
      <c r="E2162" s="3">
        <v>141429</v>
      </c>
      <c r="F2162" s="3">
        <v>47733</v>
      </c>
      <c r="G2162" t="s">
        <v>26</v>
      </c>
      <c r="H2162" s="3" t="s">
        <v>2195</v>
      </c>
      <c r="I2162" s="3">
        <f t="shared" si="297"/>
        <v>-93696</v>
      </c>
      <c r="J2162" s="4">
        <f t="shared" si="298"/>
        <v>-0.6624949621364784</v>
      </c>
      <c r="K2162" s="5">
        <f t="shared" si="299"/>
        <v>0.33750503786352165</v>
      </c>
      <c r="L2162" s="4" t="str">
        <f t="shared" si="300"/>
        <v>Under Budget</v>
      </c>
      <c r="M2162">
        <f t="shared" si="301"/>
        <v>2021</v>
      </c>
      <c r="N2162">
        <f t="shared" si="302"/>
        <v>6</v>
      </c>
      <c r="O2162" t="str">
        <f t="shared" si="303"/>
        <v>Jun</v>
      </c>
      <c r="P2162" t="str">
        <f t="shared" si="304"/>
        <v>Q2</v>
      </c>
      <c r="Q2162" t="str">
        <f t="shared" si="305"/>
        <v>2021-06</v>
      </c>
    </row>
    <row r="2163" spans="1:17" x14ac:dyDescent="0.35">
      <c r="A2163" s="2">
        <v>44510</v>
      </c>
      <c r="B2163" t="s">
        <v>23</v>
      </c>
      <c r="C2163" t="s">
        <v>19</v>
      </c>
      <c r="D2163" t="s">
        <v>30</v>
      </c>
      <c r="E2163" s="3">
        <v>136874</v>
      </c>
      <c r="F2163" s="3">
        <v>49357</v>
      </c>
      <c r="G2163" t="s">
        <v>32</v>
      </c>
      <c r="H2163" s="3" t="s">
        <v>2196</v>
      </c>
      <c r="I2163" s="3">
        <f t="shared" si="297"/>
        <v>-87517</v>
      </c>
      <c r="J2163" s="4">
        <f t="shared" si="298"/>
        <v>-0.63939827870888555</v>
      </c>
      <c r="K2163" s="5">
        <f t="shared" si="299"/>
        <v>0.36060172129111445</v>
      </c>
      <c r="L2163" s="4" t="str">
        <f t="shared" si="300"/>
        <v>Under Budget</v>
      </c>
      <c r="M2163">
        <f t="shared" si="301"/>
        <v>2021</v>
      </c>
      <c r="N2163">
        <f t="shared" si="302"/>
        <v>11</v>
      </c>
      <c r="O2163" t="str">
        <f t="shared" si="303"/>
        <v>Nov</v>
      </c>
      <c r="P2163" t="str">
        <f t="shared" si="304"/>
        <v>Q4</v>
      </c>
      <c r="Q2163" t="str">
        <f t="shared" si="305"/>
        <v>2021-11</v>
      </c>
    </row>
    <row r="2164" spans="1:17" x14ac:dyDescent="0.35">
      <c r="A2164" s="2">
        <v>44217</v>
      </c>
      <c r="B2164" t="s">
        <v>23</v>
      </c>
      <c r="C2164" t="s">
        <v>19</v>
      </c>
      <c r="D2164" t="s">
        <v>58</v>
      </c>
      <c r="E2164" s="3">
        <v>40408</v>
      </c>
      <c r="F2164" s="3">
        <v>166734</v>
      </c>
      <c r="G2164" t="s">
        <v>26</v>
      </c>
      <c r="H2164" s="3" t="s">
        <v>2197</v>
      </c>
      <c r="I2164" s="3">
        <f t="shared" si="297"/>
        <v>126326</v>
      </c>
      <c r="J2164" s="4">
        <f t="shared" si="298"/>
        <v>3.1262621263116213</v>
      </c>
      <c r="K2164" s="5">
        <f t="shared" si="299"/>
        <v>4.1262621263116213</v>
      </c>
      <c r="L2164" s="4" t="str">
        <f t="shared" si="300"/>
        <v>Over Budget</v>
      </c>
      <c r="M2164">
        <f t="shared" si="301"/>
        <v>2021</v>
      </c>
      <c r="N2164">
        <f t="shared" si="302"/>
        <v>1</v>
      </c>
      <c r="O2164" t="str">
        <f t="shared" si="303"/>
        <v>Jan</v>
      </c>
      <c r="P2164" t="str">
        <f t="shared" si="304"/>
        <v>Q1</v>
      </c>
      <c r="Q2164" t="str">
        <f t="shared" si="305"/>
        <v>2021-01</v>
      </c>
    </row>
    <row r="2165" spans="1:17" x14ac:dyDescent="0.35">
      <c r="A2165" s="2">
        <v>45180</v>
      </c>
      <c r="B2165" t="s">
        <v>55</v>
      </c>
      <c r="C2165" t="s">
        <v>19</v>
      </c>
      <c r="D2165" t="s">
        <v>20</v>
      </c>
      <c r="E2165" s="3">
        <v>36279</v>
      </c>
      <c r="F2165" s="3">
        <v>82696</v>
      </c>
      <c r="G2165" t="s">
        <v>35</v>
      </c>
      <c r="H2165" s="3" t="s">
        <v>2198</v>
      </c>
      <c r="I2165" s="3">
        <f t="shared" si="297"/>
        <v>46417</v>
      </c>
      <c r="J2165" s="4">
        <f t="shared" si="298"/>
        <v>1.2794454091898895</v>
      </c>
      <c r="K2165" s="5">
        <f t="shared" si="299"/>
        <v>2.2794454091898895</v>
      </c>
      <c r="L2165" s="4" t="str">
        <f t="shared" si="300"/>
        <v>Over Budget</v>
      </c>
      <c r="M2165">
        <f t="shared" si="301"/>
        <v>2023</v>
      </c>
      <c r="N2165">
        <f t="shared" si="302"/>
        <v>9</v>
      </c>
      <c r="O2165" t="str">
        <f t="shared" si="303"/>
        <v>Sep</v>
      </c>
      <c r="P2165" t="str">
        <f t="shared" si="304"/>
        <v>Q3</v>
      </c>
      <c r="Q2165" t="str">
        <f t="shared" si="305"/>
        <v>2023-09</v>
      </c>
    </row>
    <row r="2166" spans="1:17" x14ac:dyDescent="0.35">
      <c r="A2166" s="2">
        <v>44501</v>
      </c>
      <c r="B2166" t="s">
        <v>37</v>
      </c>
      <c r="C2166" t="s">
        <v>24</v>
      </c>
      <c r="D2166" t="s">
        <v>39</v>
      </c>
      <c r="E2166" s="3">
        <v>112868</v>
      </c>
      <c r="F2166" s="3">
        <v>73997</v>
      </c>
      <c r="G2166" t="s">
        <v>35</v>
      </c>
      <c r="H2166" s="3" t="s">
        <v>2199</v>
      </c>
      <c r="I2166" s="3">
        <f t="shared" si="297"/>
        <v>-38871</v>
      </c>
      <c r="J2166" s="4">
        <f t="shared" si="298"/>
        <v>-0.34439345075663608</v>
      </c>
      <c r="K2166" s="5">
        <f t="shared" si="299"/>
        <v>0.65560654924336392</v>
      </c>
      <c r="L2166" s="4" t="str">
        <f t="shared" si="300"/>
        <v>Under Budget</v>
      </c>
      <c r="M2166">
        <f t="shared" si="301"/>
        <v>2021</v>
      </c>
      <c r="N2166">
        <f t="shared" si="302"/>
        <v>11</v>
      </c>
      <c r="O2166" t="str">
        <f t="shared" si="303"/>
        <v>Nov</v>
      </c>
      <c r="P2166" t="str">
        <f t="shared" si="304"/>
        <v>Q4</v>
      </c>
      <c r="Q2166" t="str">
        <f t="shared" si="305"/>
        <v>2021-11</v>
      </c>
    </row>
    <row r="2167" spans="1:17" x14ac:dyDescent="0.35">
      <c r="A2167" s="2">
        <v>44567</v>
      </c>
      <c r="B2167" t="s">
        <v>41</v>
      </c>
      <c r="C2167" t="s">
        <v>43</v>
      </c>
      <c r="D2167" t="s">
        <v>20</v>
      </c>
      <c r="E2167" s="3">
        <v>65131</v>
      </c>
      <c r="F2167" s="3">
        <v>163785</v>
      </c>
      <c r="G2167" t="s">
        <v>26</v>
      </c>
      <c r="H2167" s="3" t="s">
        <v>2200</v>
      </c>
      <c r="I2167" s="3">
        <f t="shared" si="297"/>
        <v>98654</v>
      </c>
      <c r="J2167" s="4">
        <f t="shared" si="298"/>
        <v>1.514701140777817</v>
      </c>
      <c r="K2167" s="5">
        <f t="shared" si="299"/>
        <v>2.514701140777817</v>
      </c>
      <c r="L2167" s="4" t="str">
        <f t="shared" si="300"/>
        <v>Over Budget</v>
      </c>
      <c r="M2167">
        <f t="shared" si="301"/>
        <v>2022</v>
      </c>
      <c r="N2167">
        <f t="shared" si="302"/>
        <v>1</v>
      </c>
      <c r="O2167" t="str">
        <f t="shared" si="303"/>
        <v>Jan</v>
      </c>
      <c r="P2167" t="str">
        <f t="shared" si="304"/>
        <v>Q1</v>
      </c>
      <c r="Q2167" t="str">
        <f t="shared" si="305"/>
        <v>2022-01</v>
      </c>
    </row>
    <row r="2168" spans="1:17" x14ac:dyDescent="0.35">
      <c r="A2168" s="2">
        <v>45049</v>
      </c>
      <c r="B2168" t="s">
        <v>18</v>
      </c>
      <c r="C2168" t="s">
        <v>24</v>
      </c>
      <c r="D2168" t="s">
        <v>20</v>
      </c>
      <c r="E2168" s="3">
        <v>51452</v>
      </c>
      <c r="F2168" s="3">
        <v>156217</v>
      </c>
      <c r="G2168" t="s">
        <v>35</v>
      </c>
      <c r="H2168" s="3" t="s">
        <v>2201</v>
      </c>
      <c r="I2168" s="3">
        <f t="shared" si="297"/>
        <v>104765</v>
      </c>
      <c r="J2168" s="4">
        <f t="shared" si="298"/>
        <v>2.036169633833476</v>
      </c>
      <c r="K2168" s="5">
        <f t="shared" si="299"/>
        <v>3.036169633833476</v>
      </c>
      <c r="L2168" s="4" t="str">
        <f t="shared" si="300"/>
        <v>Over Budget</v>
      </c>
      <c r="M2168">
        <f t="shared" si="301"/>
        <v>2023</v>
      </c>
      <c r="N2168">
        <f t="shared" si="302"/>
        <v>5</v>
      </c>
      <c r="O2168" t="str">
        <f t="shared" si="303"/>
        <v>May</v>
      </c>
      <c r="P2168" t="str">
        <f t="shared" si="304"/>
        <v>Q2</v>
      </c>
      <c r="Q2168" t="str">
        <f t="shared" si="305"/>
        <v>2023-05</v>
      </c>
    </row>
    <row r="2169" spans="1:17" x14ac:dyDescent="0.35">
      <c r="A2169" s="2">
        <v>44580</v>
      </c>
      <c r="B2169" t="s">
        <v>41</v>
      </c>
      <c r="C2169" t="s">
        <v>23</v>
      </c>
      <c r="D2169" t="s">
        <v>25</v>
      </c>
      <c r="E2169" s="3">
        <v>86855</v>
      </c>
      <c r="F2169" s="3">
        <v>116693</v>
      </c>
      <c r="G2169" t="s">
        <v>21</v>
      </c>
      <c r="H2169" s="3" t="s">
        <v>2202</v>
      </c>
      <c r="I2169" s="3">
        <f t="shared" si="297"/>
        <v>29838</v>
      </c>
      <c r="J2169" s="4">
        <f t="shared" si="298"/>
        <v>0.34353808070922803</v>
      </c>
      <c r="K2169" s="5">
        <f t="shared" si="299"/>
        <v>1.3435380807092281</v>
      </c>
      <c r="L2169" s="4" t="str">
        <f t="shared" si="300"/>
        <v>Over Budget</v>
      </c>
      <c r="M2169">
        <f t="shared" si="301"/>
        <v>2022</v>
      </c>
      <c r="N2169">
        <f t="shared" si="302"/>
        <v>1</v>
      </c>
      <c r="O2169" t="str">
        <f t="shared" si="303"/>
        <v>Jan</v>
      </c>
      <c r="P2169" t="str">
        <f t="shared" si="304"/>
        <v>Q1</v>
      </c>
      <c r="Q2169" t="str">
        <f t="shared" si="305"/>
        <v>2022-01</v>
      </c>
    </row>
    <row r="2170" spans="1:17" x14ac:dyDescent="0.35">
      <c r="A2170" s="2">
        <v>44641</v>
      </c>
      <c r="B2170" t="s">
        <v>18</v>
      </c>
      <c r="C2170" t="s">
        <v>19</v>
      </c>
      <c r="D2170" t="s">
        <v>20</v>
      </c>
      <c r="E2170" s="3">
        <v>73612</v>
      </c>
      <c r="F2170" s="3">
        <v>164510</v>
      </c>
      <c r="G2170" t="s">
        <v>26</v>
      </c>
      <c r="H2170" s="3" t="s">
        <v>2203</v>
      </c>
      <c r="I2170" s="3">
        <f t="shared" si="297"/>
        <v>90898</v>
      </c>
      <c r="J2170" s="4">
        <f t="shared" si="298"/>
        <v>1.2348258436124544</v>
      </c>
      <c r="K2170" s="5">
        <f t="shared" si="299"/>
        <v>2.2348258436124544</v>
      </c>
      <c r="L2170" s="4" t="str">
        <f t="shared" si="300"/>
        <v>Over Budget</v>
      </c>
      <c r="M2170">
        <f t="shared" si="301"/>
        <v>2022</v>
      </c>
      <c r="N2170">
        <f t="shared" si="302"/>
        <v>3</v>
      </c>
      <c r="O2170" t="str">
        <f t="shared" si="303"/>
        <v>Mar</v>
      </c>
      <c r="P2170" t="str">
        <f t="shared" si="304"/>
        <v>Q1</v>
      </c>
      <c r="Q2170" t="str">
        <f t="shared" si="305"/>
        <v>2022-03</v>
      </c>
    </row>
    <row r="2171" spans="1:17" x14ac:dyDescent="0.35">
      <c r="A2171" s="2">
        <v>44621</v>
      </c>
      <c r="B2171" t="s">
        <v>28</v>
      </c>
      <c r="C2171" t="s">
        <v>43</v>
      </c>
      <c r="D2171" t="s">
        <v>39</v>
      </c>
      <c r="E2171" s="3">
        <v>37578</v>
      </c>
      <c r="F2171" s="3">
        <v>37452</v>
      </c>
      <c r="G2171" t="s">
        <v>32</v>
      </c>
      <c r="H2171" s="3" t="s">
        <v>2204</v>
      </c>
      <c r="I2171" s="3">
        <f t="shared" si="297"/>
        <v>-126</v>
      </c>
      <c r="J2171" s="4">
        <f t="shared" si="298"/>
        <v>-3.3530257065304166E-3</v>
      </c>
      <c r="K2171" s="5">
        <f t="shared" si="299"/>
        <v>0.9966469742934696</v>
      </c>
      <c r="L2171" s="4" t="str">
        <f t="shared" si="300"/>
        <v>Under Budget</v>
      </c>
      <c r="M2171">
        <f t="shared" si="301"/>
        <v>2022</v>
      </c>
      <c r="N2171">
        <f t="shared" si="302"/>
        <v>3</v>
      </c>
      <c r="O2171" t="str">
        <f t="shared" si="303"/>
        <v>Mar</v>
      </c>
      <c r="P2171" t="str">
        <f t="shared" si="304"/>
        <v>Q1</v>
      </c>
      <c r="Q2171" t="str">
        <f t="shared" si="305"/>
        <v>2022-03</v>
      </c>
    </row>
    <row r="2172" spans="1:17" x14ac:dyDescent="0.35">
      <c r="A2172" s="2">
        <v>44357</v>
      </c>
      <c r="B2172" t="s">
        <v>55</v>
      </c>
      <c r="C2172" t="s">
        <v>19</v>
      </c>
      <c r="D2172" t="s">
        <v>30</v>
      </c>
      <c r="E2172" s="3">
        <v>11908</v>
      </c>
      <c r="F2172" s="3">
        <v>64973</v>
      </c>
      <c r="G2172" t="s">
        <v>21</v>
      </c>
      <c r="H2172" s="3" t="s">
        <v>2205</v>
      </c>
      <c r="I2172" s="3">
        <f t="shared" si="297"/>
        <v>53065</v>
      </c>
      <c r="J2172" s="4">
        <f t="shared" si="298"/>
        <v>4.4562479005710447</v>
      </c>
      <c r="K2172" s="5">
        <f t="shared" si="299"/>
        <v>5.4562479005710447</v>
      </c>
      <c r="L2172" s="4" t="str">
        <f t="shared" si="300"/>
        <v>Over Budget</v>
      </c>
      <c r="M2172">
        <f t="shared" si="301"/>
        <v>2021</v>
      </c>
      <c r="N2172">
        <f t="shared" si="302"/>
        <v>6</v>
      </c>
      <c r="O2172" t="str">
        <f t="shared" si="303"/>
        <v>Jun</v>
      </c>
      <c r="P2172" t="str">
        <f t="shared" si="304"/>
        <v>Q2</v>
      </c>
      <c r="Q2172" t="str">
        <f t="shared" si="305"/>
        <v>2021-06</v>
      </c>
    </row>
    <row r="2173" spans="1:17" x14ac:dyDescent="0.35">
      <c r="A2173" s="2">
        <v>44825</v>
      </c>
      <c r="B2173" t="s">
        <v>23</v>
      </c>
      <c r="C2173" t="s">
        <v>24</v>
      </c>
      <c r="D2173" t="s">
        <v>25</v>
      </c>
      <c r="E2173" s="3">
        <v>108059</v>
      </c>
      <c r="F2173" s="3">
        <v>156902</v>
      </c>
      <c r="G2173" t="s">
        <v>21</v>
      </c>
      <c r="H2173" s="3" t="s">
        <v>2206</v>
      </c>
      <c r="I2173" s="3">
        <f t="shared" si="297"/>
        <v>48843</v>
      </c>
      <c r="J2173" s="4">
        <f t="shared" si="298"/>
        <v>0.4520030723956357</v>
      </c>
      <c r="K2173" s="5">
        <f t="shared" si="299"/>
        <v>1.4520030723956356</v>
      </c>
      <c r="L2173" s="4" t="str">
        <f t="shared" si="300"/>
        <v>Over Budget</v>
      </c>
      <c r="M2173">
        <f t="shared" si="301"/>
        <v>2022</v>
      </c>
      <c r="N2173">
        <f t="shared" si="302"/>
        <v>9</v>
      </c>
      <c r="O2173" t="str">
        <f t="shared" si="303"/>
        <v>Sep</v>
      </c>
      <c r="P2173" t="str">
        <f t="shared" si="304"/>
        <v>Q3</v>
      </c>
      <c r="Q2173" t="str">
        <f t="shared" si="305"/>
        <v>2022-09</v>
      </c>
    </row>
    <row r="2174" spans="1:17" x14ac:dyDescent="0.35">
      <c r="A2174" s="2">
        <v>45091</v>
      </c>
      <c r="B2174" t="s">
        <v>23</v>
      </c>
      <c r="C2174" t="s">
        <v>24</v>
      </c>
      <c r="D2174" t="s">
        <v>20</v>
      </c>
      <c r="E2174" s="3">
        <v>89368</v>
      </c>
      <c r="F2174" s="3">
        <v>76342</v>
      </c>
      <c r="G2174" t="s">
        <v>35</v>
      </c>
      <c r="H2174" s="3" t="s">
        <v>2207</v>
      </c>
      <c r="I2174" s="3">
        <f t="shared" si="297"/>
        <v>-13026</v>
      </c>
      <c r="J2174" s="4">
        <f t="shared" si="298"/>
        <v>-0.14575687046817654</v>
      </c>
      <c r="K2174" s="5">
        <f t="shared" si="299"/>
        <v>0.85424312953182346</v>
      </c>
      <c r="L2174" s="4" t="str">
        <f t="shared" si="300"/>
        <v>Under Budget</v>
      </c>
      <c r="M2174">
        <f t="shared" si="301"/>
        <v>2023</v>
      </c>
      <c r="N2174">
        <f t="shared" si="302"/>
        <v>6</v>
      </c>
      <c r="O2174" t="str">
        <f t="shared" si="303"/>
        <v>Jun</v>
      </c>
      <c r="P2174" t="str">
        <f t="shared" si="304"/>
        <v>Q2</v>
      </c>
      <c r="Q2174" t="str">
        <f t="shared" si="305"/>
        <v>2023-06</v>
      </c>
    </row>
    <row r="2175" spans="1:17" x14ac:dyDescent="0.35">
      <c r="A2175" s="2">
        <v>44686</v>
      </c>
      <c r="B2175" t="s">
        <v>37</v>
      </c>
      <c r="C2175" t="s">
        <v>24</v>
      </c>
      <c r="D2175" t="s">
        <v>58</v>
      </c>
      <c r="E2175" s="3">
        <v>80940</v>
      </c>
      <c r="F2175" s="3">
        <v>55988</v>
      </c>
      <c r="G2175" t="s">
        <v>26</v>
      </c>
      <c r="H2175" s="3" t="s">
        <v>2208</v>
      </c>
      <c r="I2175" s="3">
        <f t="shared" si="297"/>
        <v>-24952</v>
      </c>
      <c r="J2175" s="4">
        <f t="shared" si="298"/>
        <v>-0.30827773659500862</v>
      </c>
      <c r="K2175" s="5">
        <f t="shared" si="299"/>
        <v>0.69172226340499132</v>
      </c>
      <c r="L2175" s="4" t="str">
        <f t="shared" si="300"/>
        <v>Under Budget</v>
      </c>
      <c r="M2175">
        <f t="shared" si="301"/>
        <v>2022</v>
      </c>
      <c r="N2175">
        <f t="shared" si="302"/>
        <v>5</v>
      </c>
      <c r="O2175" t="str">
        <f t="shared" si="303"/>
        <v>May</v>
      </c>
      <c r="P2175" t="str">
        <f t="shared" si="304"/>
        <v>Q2</v>
      </c>
      <c r="Q2175" t="str">
        <f t="shared" si="305"/>
        <v>2022-05</v>
      </c>
    </row>
    <row r="2176" spans="1:17" x14ac:dyDescent="0.35">
      <c r="A2176" s="2">
        <v>45213</v>
      </c>
      <c r="B2176" t="s">
        <v>41</v>
      </c>
      <c r="C2176" t="s">
        <v>19</v>
      </c>
      <c r="D2176" t="s">
        <v>25</v>
      </c>
      <c r="E2176" s="3">
        <v>97878</v>
      </c>
      <c r="F2176" s="3">
        <v>64602</v>
      </c>
      <c r="G2176" t="s">
        <v>35</v>
      </c>
      <c r="H2176" s="3" t="s">
        <v>2209</v>
      </c>
      <c r="I2176" s="3">
        <f t="shared" si="297"/>
        <v>-33276</v>
      </c>
      <c r="J2176" s="4">
        <f t="shared" si="298"/>
        <v>-0.33997425366272299</v>
      </c>
      <c r="K2176" s="5">
        <f t="shared" si="299"/>
        <v>0.66002574633727706</v>
      </c>
      <c r="L2176" s="4" t="str">
        <f t="shared" si="300"/>
        <v>Under Budget</v>
      </c>
      <c r="M2176">
        <f t="shared" si="301"/>
        <v>2023</v>
      </c>
      <c r="N2176">
        <f t="shared" si="302"/>
        <v>10</v>
      </c>
      <c r="O2176" t="str">
        <f t="shared" si="303"/>
        <v>Oct</v>
      </c>
      <c r="P2176" t="str">
        <f t="shared" si="304"/>
        <v>Q4</v>
      </c>
      <c r="Q2176" t="str">
        <f t="shared" si="305"/>
        <v>2023-10</v>
      </c>
    </row>
    <row r="2177" spans="1:17" x14ac:dyDescent="0.35">
      <c r="A2177" s="2">
        <v>44523</v>
      </c>
      <c r="B2177" t="s">
        <v>41</v>
      </c>
      <c r="C2177" t="s">
        <v>43</v>
      </c>
      <c r="D2177" t="s">
        <v>39</v>
      </c>
      <c r="E2177" s="3">
        <v>142697</v>
      </c>
      <c r="F2177" s="3">
        <v>47415</v>
      </c>
      <c r="G2177" t="s">
        <v>26</v>
      </c>
      <c r="H2177" s="3" t="s">
        <v>2210</v>
      </c>
      <c r="I2177" s="3">
        <f t="shared" si="297"/>
        <v>-95282</v>
      </c>
      <c r="J2177" s="4">
        <f t="shared" si="298"/>
        <v>-0.66772251694149143</v>
      </c>
      <c r="K2177" s="5">
        <f t="shared" si="299"/>
        <v>0.33227748305850857</v>
      </c>
      <c r="L2177" s="4" t="str">
        <f t="shared" si="300"/>
        <v>Under Budget</v>
      </c>
      <c r="M2177">
        <f t="shared" si="301"/>
        <v>2021</v>
      </c>
      <c r="N2177">
        <f t="shared" si="302"/>
        <v>11</v>
      </c>
      <c r="O2177" t="str">
        <f t="shared" si="303"/>
        <v>Nov</v>
      </c>
      <c r="P2177" t="str">
        <f t="shared" si="304"/>
        <v>Q4</v>
      </c>
      <c r="Q2177" t="str">
        <f t="shared" si="305"/>
        <v>2021-11</v>
      </c>
    </row>
    <row r="2178" spans="1:17" x14ac:dyDescent="0.35">
      <c r="A2178" s="2">
        <v>44794</v>
      </c>
      <c r="B2178" t="s">
        <v>41</v>
      </c>
      <c r="C2178" t="s">
        <v>43</v>
      </c>
      <c r="D2178" t="s">
        <v>58</v>
      </c>
      <c r="E2178" s="3">
        <v>107543</v>
      </c>
      <c r="F2178" s="3">
        <v>93676</v>
      </c>
      <c r="G2178" t="s">
        <v>26</v>
      </c>
      <c r="H2178" s="3" t="s">
        <v>2211</v>
      </c>
      <c r="I2178" s="3">
        <f t="shared" si="297"/>
        <v>-13867</v>
      </c>
      <c r="J2178" s="4">
        <f t="shared" si="298"/>
        <v>-0.12894377132867782</v>
      </c>
      <c r="K2178" s="5">
        <f t="shared" si="299"/>
        <v>0.87105622867132215</v>
      </c>
      <c r="L2178" s="4" t="str">
        <f t="shared" si="300"/>
        <v>Under Budget</v>
      </c>
      <c r="M2178">
        <f t="shared" si="301"/>
        <v>2022</v>
      </c>
      <c r="N2178">
        <f t="shared" si="302"/>
        <v>8</v>
      </c>
      <c r="O2178" t="str">
        <f t="shared" si="303"/>
        <v>Aug</v>
      </c>
      <c r="P2178" t="str">
        <f t="shared" si="304"/>
        <v>Q3</v>
      </c>
      <c r="Q2178" t="str">
        <f t="shared" si="305"/>
        <v>2022-08</v>
      </c>
    </row>
    <row r="2179" spans="1:17" x14ac:dyDescent="0.35">
      <c r="A2179" s="2">
        <v>45211</v>
      </c>
      <c r="B2179" t="s">
        <v>23</v>
      </c>
      <c r="C2179" t="s">
        <v>23</v>
      </c>
      <c r="D2179" t="s">
        <v>39</v>
      </c>
      <c r="E2179" s="3">
        <v>27871</v>
      </c>
      <c r="F2179" s="3">
        <v>29781</v>
      </c>
      <c r="G2179" t="s">
        <v>32</v>
      </c>
      <c r="H2179" s="3" t="s">
        <v>2212</v>
      </c>
      <c r="I2179" s="3">
        <f t="shared" si="297"/>
        <v>1910</v>
      </c>
      <c r="J2179" s="4">
        <f t="shared" si="298"/>
        <v>6.8530013275447596E-2</v>
      </c>
      <c r="K2179" s="5">
        <f t="shared" si="299"/>
        <v>1.0685300132754476</v>
      </c>
      <c r="L2179" s="4" t="str">
        <f t="shared" si="300"/>
        <v>Over Budget</v>
      </c>
      <c r="M2179">
        <f t="shared" si="301"/>
        <v>2023</v>
      </c>
      <c r="N2179">
        <f t="shared" si="302"/>
        <v>10</v>
      </c>
      <c r="O2179" t="str">
        <f t="shared" si="303"/>
        <v>Oct</v>
      </c>
      <c r="P2179" t="str">
        <f t="shared" si="304"/>
        <v>Q4</v>
      </c>
      <c r="Q2179" t="str">
        <f t="shared" si="305"/>
        <v>2023-10</v>
      </c>
    </row>
    <row r="2180" spans="1:17" x14ac:dyDescent="0.35">
      <c r="A2180" s="2">
        <v>44485</v>
      </c>
      <c r="B2180" t="s">
        <v>41</v>
      </c>
      <c r="C2180" t="s">
        <v>19</v>
      </c>
      <c r="D2180" t="s">
        <v>58</v>
      </c>
      <c r="E2180" s="3">
        <v>139742</v>
      </c>
      <c r="F2180" s="3">
        <v>16993</v>
      </c>
      <c r="G2180" t="s">
        <v>35</v>
      </c>
      <c r="H2180" s="3" t="s">
        <v>2213</v>
      </c>
      <c r="I2180" s="3">
        <f t="shared" si="297"/>
        <v>-122749</v>
      </c>
      <c r="J2180" s="4">
        <f t="shared" si="298"/>
        <v>-0.87839733222653171</v>
      </c>
      <c r="K2180" s="5">
        <f t="shared" si="299"/>
        <v>0.12160266777346825</v>
      </c>
      <c r="L2180" s="4" t="str">
        <f t="shared" si="300"/>
        <v>Under Budget</v>
      </c>
      <c r="M2180">
        <f t="shared" si="301"/>
        <v>2021</v>
      </c>
      <c r="N2180">
        <f t="shared" si="302"/>
        <v>10</v>
      </c>
      <c r="O2180" t="str">
        <f t="shared" si="303"/>
        <v>Oct</v>
      </c>
      <c r="P2180" t="str">
        <f t="shared" si="304"/>
        <v>Q4</v>
      </c>
      <c r="Q2180" t="str">
        <f t="shared" si="305"/>
        <v>2021-10</v>
      </c>
    </row>
    <row r="2181" spans="1:17" x14ac:dyDescent="0.35">
      <c r="A2181" s="2">
        <v>44789</v>
      </c>
      <c r="B2181" t="s">
        <v>55</v>
      </c>
      <c r="C2181" t="s">
        <v>23</v>
      </c>
      <c r="D2181" t="s">
        <v>30</v>
      </c>
      <c r="E2181" s="3">
        <v>122961</v>
      </c>
      <c r="F2181" s="3">
        <v>88689</v>
      </c>
      <c r="G2181" t="s">
        <v>26</v>
      </c>
      <c r="H2181" s="3" t="s">
        <v>2214</v>
      </c>
      <c r="I2181" s="3">
        <f t="shared" ref="I2181:I2244" si="306">F2181-E2181</f>
        <v>-34272</v>
      </c>
      <c r="J2181" s="4">
        <f t="shared" ref="J2181:J2244" si="307">IFERROR(I2181/E2181,0)</f>
        <v>-0.27872252177519702</v>
      </c>
      <c r="K2181" s="5">
        <f t="shared" ref="K2181:K2244" si="308">IFERROR(F2181/E2181,0)</f>
        <v>0.72127747822480304</v>
      </c>
      <c r="L2181" s="4" t="str">
        <f t="shared" ref="L2181:L2244" si="309">IF(I2181&gt;0,"Over Budget",IF(I2181&lt;0,"Under Budget","On Budget"))</f>
        <v>Under Budget</v>
      </c>
      <c r="M2181">
        <f t="shared" ref="M2181:M2244" si="310">YEAR(A2181)</f>
        <v>2022</v>
      </c>
      <c r="N2181">
        <f t="shared" ref="N2181:N2244" si="311">MONTH(A2181)</f>
        <v>8</v>
      </c>
      <c r="O2181" t="str">
        <f t="shared" ref="O2181:O2244" si="312">TEXT(A2181,"mmm")</f>
        <v>Aug</v>
      </c>
      <c r="P2181" t="str">
        <f t="shared" ref="P2181:P2244" si="313">"Q"&amp;ROUNDUP(MONTH(A2181)/3,0)</f>
        <v>Q3</v>
      </c>
      <c r="Q2181" t="str">
        <f t="shared" ref="Q2181:Q2244" si="314">TEXT(A2181,"yyyy-mm")</f>
        <v>2022-08</v>
      </c>
    </row>
    <row r="2182" spans="1:17" x14ac:dyDescent="0.35">
      <c r="A2182" s="2">
        <v>44769</v>
      </c>
      <c r="B2182" t="s">
        <v>18</v>
      </c>
      <c r="C2182" t="s">
        <v>29</v>
      </c>
      <c r="D2182" t="s">
        <v>39</v>
      </c>
      <c r="E2182" s="3">
        <v>65653</v>
      </c>
      <c r="F2182" s="3">
        <v>18549</v>
      </c>
      <c r="G2182" t="s">
        <v>32</v>
      </c>
      <c r="H2182" s="3" t="s">
        <v>2215</v>
      </c>
      <c r="I2182" s="3">
        <f t="shared" si="306"/>
        <v>-47104</v>
      </c>
      <c r="J2182" s="4">
        <f t="shared" si="307"/>
        <v>-0.71746911793825108</v>
      </c>
      <c r="K2182" s="5">
        <f t="shared" si="308"/>
        <v>0.28253088206174887</v>
      </c>
      <c r="L2182" s="4" t="str">
        <f t="shared" si="309"/>
        <v>Under Budget</v>
      </c>
      <c r="M2182">
        <f t="shared" si="310"/>
        <v>2022</v>
      </c>
      <c r="N2182">
        <f t="shared" si="311"/>
        <v>7</v>
      </c>
      <c r="O2182" t="str">
        <f t="shared" si="312"/>
        <v>Jul</v>
      </c>
      <c r="P2182" t="str">
        <f t="shared" si="313"/>
        <v>Q3</v>
      </c>
      <c r="Q2182" t="str">
        <f t="shared" si="314"/>
        <v>2022-07</v>
      </c>
    </row>
    <row r="2183" spans="1:17" x14ac:dyDescent="0.35">
      <c r="A2183" s="2">
        <v>44224</v>
      </c>
      <c r="B2183" t="s">
        <v>23</v>
      </c>
      <c r="C2183" t="s">
        <v>23</v>
      </c>
      <c r="D2183" t="s">
        <v>58</v>
      </c>
      <c r="E2183" s="3">
        <v>125398</v>
      </c>
      <c r="F2183" s="3">
        <v>150559</v>
      </c>
      <c r="G2183" t="s">
        <v>26</v>
      </c>
      <c r="H2183" s="3" t="s">
        <v>2216</v>
      </c>
      <c r="I2183" s="3">
        <f t="shared" si="306"/>
        <v>25161</v>
      </c>
      <c r="J2183" s="4">
        <f t="shared" si="307"/>
        <v>0.20064913316001851</v>
      </c>
      <c r="K2183" s="5">
        <f t="shared" si="308"/>
        <v>1.2006491331600184</v>
      </c>
      <c r="L2183" s="4" t="str">
        <f t="shared" si="309"/>
        <v>Over Budget</v>
      </c>
      <c r="M2183">
        <f t="shared" si="310"/>
        <v>2021</v>
      </c>
      <c r="N2183">
        <f t="shared" si="311"/>
        <v>1</v>
      </c>
      <c r="O2183" t="str">
        <f t="shared" si="312"/>
        <v>Jan</v>
      </c>
      <c r="P2183" t="str">
        <f t="shared" si="313"/>
        <v>Q1</v>
      </c>
      <c r="Q2183" t="str">
        <f t="shared" si="314"/>
        <v>2021-01</v>
      </c>
    </row>
    <row r="2184" spans="1:17" x14ac:dyDescent="0.35">
      <c r="A2184" s="2">
        <v>45150</v>
      </c>
      <c r="B2184" t="s">
        <v>55</v>
      </c>
      <c r="C2184" t="s">
        <v>23</v>
      </c>
      <c r="D2184" t="s">
        <v>39</v>
      </c>
      <c r="E2184" s="3">
        <v>44984</v>
      </c>
      <c r="F2184" s="3">
        <v>135549</v>
      </c>
      <c r="G2184" t="s">
        <v>35</v>
      </c>
      <c r="H2184" s="3" t="s">
        <v>2217</v>
      </c>
      <c r="I2184" s="3">
        <f t="shared" si="306"/>
        <v>90565</v>
      </c>
      <c r="J2184" s="4">
        <f t="shared" si="307"/>
        <v>2.013271385381469</v>
      </c>
      <c r="K2184" s="5">
        <f t="shared" si="308"/>
        <v>3.013271385381469</v>
      </c>
      <c r="L2184" s="4" t="str">
        <f t="shared" si="309"/>
        <v>Over Budget</v>
      </c>
      <c r="M2184">
        <f t="shared" si="310"/>
        <v>2023</v>
      </c>
      <c r="N2184">
        <f t="shared" si="311"/>
        <v>8</v>
      </c>
      <c r="O2184" t="str">
        <f t="shared" si="312"/>
        <v>Aug</v>
      </c>
      <c r="P2184" t="str">
        <f t="shared" si="313"/>
        <v>Q3</v>
      </c>
      <c r="Q2184" t="str">
        <f t="shared" si="314"/>
        <v>2023-08</v>
      </c>
    </row>
    <row r="2185" spans="1:17" x14ac:dyDescent="0.35">
      <c r="A2185" s="2">
        <v>44239</v>
      </c>
      <c r="B2185" t="s">
        <v>28</v>
      </c>
      <c r="C2185" t="s">
        <v>23</v>
      </c>
      <c r="D2185" t="s">
        <v>25</v>
      </c>
      <c r="E2185" s="3">
        <v>73478</v>
      </c>
      <c r="F2185" s="3">
        <v>114522</v>
      </c>
      <c r="G2185" t="s">
        <v>26</v>
      </c>
      <c r="H2185" s="3" t="s">
        <v>2218</v>
      </c>
      <c r="I2185" s="3">
        <f t="shared" si="306"/>
        <v>41044</v>
      </c>
      <c r="J2185" s="4">
        <f t="shared" si="307"/>
        <v>0.55858896540461089</v>
      </c>
      <c r="K2185" s="5">
        <f t="shared" si="308"/>
        <v>1.558588965404611</v>
      </c>
      <c r="L2185" s="4" t="str">
        <f t="shared" si="309"/>
        <v>Over Budget</v>
      </c>
      <c r="M2185">
        <f t="shared" si="310"/>
        <v>2021</v>
      </c>
      <c r="N2185">
        <f t="shared" si="311"/>
        <v>2</v>
      </c>
      <c r="O2185" t="str">
        <f t="shared" si="312"/>
        <v>Feb</v>
      </c>
      <c r="P2185" t="str">
        <f t="shared" si="313"/>
        <v>Q1</v>
      </c>
      <c r="Q2185" t="str">
        <f t="shared" si="314"/>
        <v>2021-02</v>
      </c>
    </row>
    <row r="2186" spans="1:17" x14ac:dyDescent="0.35">
      <c r="A2186" s="2">
        <v>44619</v>
      </c>
      <c r="B2186" t="s">
        <v>55</v>
      </c>
      <c r="C2186" t="s">
        <v>24</v>
      </c>
      <c r="D2186" t="s">
        <v>39</v>
      </c>
      <c r="E2186" s="3">
        <v>34290</v>
      </c>
      <c r="F2186" s="3">
        <v>137662</v>
      </c>
      <c r="G2186" t="s">
        <v>21</v>
      </c>
      <c r="H2186" s="3" t="s">
        <v>2219</v>
      </c>
      <c r="I2186" s="3">
        <f t="shared" si="306"/>
        <v>103372</v>
      </c>
      <c r="J2186" s="4">
        <f t="shared" si="307"/>
        <v>3.0146398366870808</v>
      </c>
      <c r="K2186" s="5">
        <f t="shared" si="308"/>
        <v>4.0146398366870804</v>
      </c>
      <c r="L2186" s="4" t="str">
        <f t="shared" si="309"/>
        <v>Over Budget</v>
      </c>
      <c r="M2186">
        <f t="shared" si="310"/>
        <v>2022</v>
      </c>
      <c r="N2186">
        <f t="shared" si="311"/>
        <v>2</v>
      </c>
      <c r="O2186" t="str">
        <f t="shared" si="312"/>
        <v>Feb</v>
      </c>
      <c r="P2186" t="str">
        <f t="shared" si="313"/>
        <v>Q1</v>
      </c>
      <c r="Q2186" t="str">
        <f t="shared" si="314"/>
        <v>2022-02</v>
      </c>
    </row>
    <row r="2187" spans="1:17" x14ac:dyDescent="0.35">
      <c r="A2187" s="2">
        <v>44373</v>
      </c>
      <c r="B2187" t="s">
        <v>55</v>
      </c>
      <c r="C2187" t="s">
        <v>29</v>
      </c>
      <c r="D2187" t="s">
        <v>39</v>
      </c>
      <c r="E2187" s="3">
        <v>16984</v>
      </c>
      <c r="F2187" s="3">
        <v>27451</v>
      </c>
      <c r="G2187" t="s">
        <v>35</v>
      </c>
      <c r="H2187" s="3" t="s">
        <v>2220</v>
      </c>
      <c r="I2187" s="3">
        <f t="shared" si="306"/>
        <v>10467</v>
      </c>
      <c r="J2187" s="4">
        <f t="shared" si="307"/>
        <v>0.61628591615638251</v>
      </c>
      <c r="K2187" s="5">
        <f t="shared" si="308"/>
        <v>1.6162859161563825</v>
      </c>
      <c r="L2187" s="4" t="str">
        <f t="shared" si="309"/>
        <v>Over Budget</v>
      </c>
      <c r="M2187">
        <f t="shared" si="310"/>
        <v>2021</v>
      </c>
      <c r="N2187">
        <f t="shared" si="311"/>
        <v>6</v>
      </c>
      <c r="O2187" t="str">
        <f t="shared" si="312"/>
        <v>Jun</v>
      </c>
      <c r="P2187" t="str">
        <f t="shared" si="313"/>
        <v>Q2</v>
      </c>
      <c r="Q2187" t="str">
        <f t="shared" si="314"/>
        <v>2021-06</v>
      </c>
    </row>
    <row r="2188" spans="1:17" x14ac:dyDescent="0.35">
      <c r="A2188" s="2">
        <v>44725</v>
      </c>
      <c r="B2188" t="s">
        <v>28</v>
      </c>
      <c r="C2188" t="s">
        <v>23</v>
      </c>
      <c r="D2188" t="s">
        <v>58</v>
      </c>
      <c r="E2188" s="3">
        <v>76286</v>
      </c>
      <c r="F2188" s="3">
        <v>93271</v>
      </c>
      <c r="G2188" t="s">
        <v>21</v>
      </c>
      <c r="H2188" s="3" t="s">
        <v>2221</v>
      </c>
      <c r="I2188" s="3">
        <f t="shared" si="306"/>
        <v>16985</v>
      </c>
      <c r="J2188" s="4">
        <f t="shared" si="307"/>
        <v>0.22264897884277587</v>
      </c>
      <c r="K2188" s="5">
        <f t="shared" si="308"/>
        <v>1.2226489788427759</v>
      </c>
      <c r="L2188" s="4" t="str">
        <f t="shared" si="309"/>
        <v>Over Budget</v>
      </c>
      <c r="M2188">
        <f t="shared" si="310"/>
        <v>2022</v>
      </c>
      <c r="N2188">
        <f t="shared" si="311"/>
        <v>6</v>
      </c>
      <c r="O2188" t="str">
        <f t="shared" si="312"/>
        <v>Jun</v>
      </c>
      <c r="P2188" t="str">
        <f t="shared" si="313"/>
        <v>Q2</v>
      </c>
      <c r="Q2188" t="str">
        <f t="shared" si="314"/>
        <v>2022-06</v>
      </c>
    </row>
    <row r="2189" spans="1:17" x14ac:dyDescent="0.35">
      <c r="A2189" s="2">
        <v>45162</v>
      </c>
      <c r="B2189" t="s">
        <v>55</v>
      </c>
      <c r="C2189" t="s">
        <v>43</v>
      </c>
      <c r="D2189" t="s">
        <v>39</v>
      </c>
      <c r="E2189" s="3">
        <v>15594</v>
      </c>
      <c r="F2189" s="3">
        <v>10332</v>
      </c>
      <c r="G2189" t="s">
        <v>32</v>
      </c>
      <c r="H2189" s="3" t="s">
        <v>2222</v>
      </c>
      <c r="I2189" s="3">
        <f t="shared" si="306"/>
        <v>-5262</v>
      </c>
      <c r="J2189" s="4">
        <f t="shared" si="307"/>
        <v>-0.33743747595228935</v>
      </c>
      <c r="K2189" s="5">
        <f t="shared" si="308"/>
        <v>0.66256252404771065</v>
      </c>
      <c r="L2189" s="4" t="str">
        <f t="shared" si="309"/>
        <v>Under Budget</v>
      </c>
      <c r="M2189">
        <f t="shared" si="310"/>
        <v>2023</v>
      </c>
      <c r="N2189">
        <f t="shared" si="311"/>
        <v>8</v>
      </c>
      <c r="O2189" t="str">
        <f t="shared" si="312"/>
        <v>Aug</v>
      </c>
      <c r="P2189" t="str">
        <f t="shared" si="313"/>
        <v>Q3</v>
      </c>
      <c r="Q2189" t="str">
        <f t="shared" si="314"/>
        <v>2023-08</v>
      </c>
    </row>
    <row r="2190" spans="1:17" x14ac:dyDescent="0.35">
      <c r="A2190" s="2">
        <v>44394</v>
      </c>
      <c r="B2190" t="s">
        <v>18</v>
      </c>
      <c r="C2190" t="s">
        <v>23</v>
      </c>
      <c r="D2190" t="s">
        <v>30</v>
      </c>
      <c r="E2190" s="3">
        <v>148243</v>
      </c>
      <c r="F2190" s="3">
        <v>128004</v>
      </c>
      <c r="G2190" t="s">
        <v>26</v>
      </c>
      <c r="H2190" s="3" t="s">
        <v>2223</v>
      </c>
      <c r="I2190" s="3">
        <f t="shared" si="306"/>
        <v>-20239</v>
      </c>
      <c r="J2190" s="4">
        <f t="shared" si="307"/>
        <v>-0.13652583933136808</v>
      </c>
      <c r="K2190" s="5">
        <f t="shared" si="308"/>
        <v>0.86347416066863192</v>
      </c>
      <c r="L2190" s="4" t="str">
        <f t="shared" si="309"/>
        <v>Under Budget</v>
      </c>
      <c r="M2190">
        <f t="shared" si="310"/>
        <v>2021</v>
      </c>
      <c r="N2190">
        <f t="shared" si="311"/>
        <v>7</v>
      </c>
      <c r="O2190" t="str">
        <f t="shared" si="312"/>
        <v>Jul</v>
      </c>
      <c r="P2190" t="str">
        <f t="shared" si="313"/>
        <v>Q3</v>
      </c>
      <c r="Q2190" t="str">
        <f t="shared" si="314"/>
        <v>2021-07</v>
      </c>
    </row>
    <row r="2191" spans="1:17" x14ac:dyDescent="0.35">
      <c r="A2191" s="2">
        <v>44806</v>
      </c>
      <c r="B2191" t="s">
        <v>23</v>
      </c>
      <c r="C2191" t="s">
        <v>24</v>
      </c>
      <c r="D2191" t="s">
        <v>20</v>
      </c>
      <c r="E2191" s="3">
        <v>106624</v>
      </c>
      <c r="F2191" s="3">
        <v>139808</v>
      </c>
      <c r="G2191" t="s">
        <v>35</v>
      </c>
      <c r="H2191" s="3" t="s">
        <v>2224</v>
      </c>
      <c r="I2191" s="3">
        <f t="shared" si="306"/>
        <v>33184</v>
      </c>
      <c r="J2191" s="4">
        <f t="shared" si="307"/>
        <v>0.31122448979591838</v>
      </c>
      <c r="K2191" s="5">
        <f t="shared" si="308"/>
        <v>1.3112244897959184</v>
      </c>
      <c r="L2191" s="4" t="str">
        <f t="shared" si="309"/>
        <v>Over Budget</v>
      </c>
      <c r="M2191">
        <f t="shared" si="310"/>
        <v>2022</v>
      </c>
      <c r="N2191">
        <f t="shared" si="311"/>
        <v>9</v>
      </c>
      <c r="O2191" t="str">
        <f t="shared" si="312"/>
        <v>Sep</v>
      </c>
      <c r="P2191" t="str">
        <f t="shared" si="313"/>
        <v>Q3</v>
      </c>
      <c r="Q2191" t="str">
        <f t="shared" si="314"/>
        <v>2022-09</v>
      </c>
    </row>
    <row r="2192" spans="1:17" x14ac:dyDescent="0.35">
      <c r="A2192" s="2">
        <v>45038</v>
      </c>
      <c r="B2192" t="s">
        <v>37</v>
      </c>
      <c r="C2192" t="s">
        <v>34</v>
      </c>
      <c r="D2192" t="s">
        <v>25</v>
      </c>
      <c r="E2192" s="3">
        <v>126575</v>
      </c>
      <c r="F2192" s="3">
        <v>44615</v>
      </c>
      <c r="G2192" t="s">
        <v>32</v>
      </c>
      <c r="H2192" s="3" t="s">
        <v>2225</v>
      </c>
      <c r="I2192" s="3">
        <f t="shared" si="306"/>
        <v>-81960</v>
      </c>
      <c r="J2192" s="4">
        <f t="shared" si="307"/>
        <v>-0.64752123247086713</v>
      </c>
      <c r="K2192" s="5">
        <f t="shared" si="308"/>
        <v>0.35247876752913293</v>
      </c>
      <c r="L2192" s="4" t="str">
        <f t="shared" si="309"/>
        <v>Under Budget</v>
      </c>
      <c r="M2192">
        <f t="shared" si="310"/>
        <v>2023</v>
      </c>
      <c r="N2192">
        <f t="shared" si="311"/>
        <v>4</v>
      </c>
      <c r="O2192" t="str">
        <f t="shared" si="312"/>
        <v>Apr</v>
      </c>
      <c r="P2192" t="str">
        <f t="shared" si="313"/>
        <v>Q2</v>
      </c>
      <c r="Q2192" t="str">
        <f t="shared" si="314"/>
        <v>2023-04</v>
      </c>
    </row>
    <row r="2193" spans="1:17" x14ac:dyDescent="0.35">
      <c r="A2193" s="2">
        <v>45049</v>
      </c>
      <c r="B2193" t="s">
        <v>28</v>
      </c>
      <c r="C2193" t="s">
        <v>29</v>
      </c>
      <c r="D2193" t="s">
        <v>58</v>
      </c>
      <c r="E2193" s="3">
        <v>60570</v>
      </c>
      <c r="F2193" s="3">
        <v>58450</v>
      </c>
      <c r="G2193" t="s">
        <v>21</v>
      </c>
      <c r="H2193" s="3" t="s">
        <v>2226</v>
      </c>
      <c r="I2193" s="3">
        <f t="shared" si="306"/>
        <v>-2120</v>
      </c>
      <c r="J2193" s="4">
        <f t="shared" si="307"/>
        <v>-3.5000825491167245E-2</v>
      </c>
      <c r="K2193" s="5">
        <f t="shared" si="308"/>
        <v>0.96499917450883277</v>
      </c>
      <c r="L2193" s="4" t="str">
        <f t="shared" si="309"/>
        <v>Under Budget</v>
      </c>
      <c r="M2193">
        <f t="shared" si="310"/>
        <v>2023</v>
      </c>
      <c r="N2193">
        <f t="shared" si="311"/>
        <v>5</v>
      </c>
      <c r="O2193" t="str">
        <f t="shared" si="312"/>
        <v>May</v>
      </c>
      <c r="P2193" t="str">
        <f t="shared" si="313"/>
        <v>Q2</v>
      </c>
      <c r="Q2193" t="str">
        <f t="shared" si="314"/>
        <v>2023-05</v>
      </c>
    </row>
    <row r="2194" spans="1:17" x14ac:dyDescent="0.35">
      <c r="A2194" s="2">
        <v>44218</v>
      </c>
      <c r="B2194" t="s">
        <v>23</v>
      </c>
      <c r="C2194" t="s">
        <v>34</v>
      </c>
      <c r="D2194" t="s">
        <v>39</v>
      </c>
      <c r="E2194" s="3">
        <v>127291</v>
      </c>
      <c r="F2194" s="3">
        <v>91011</v>
      </c>
      <c r="G2194" t="s">
        <v>21</v>
      </c>
      <c r="H2194" s="3" t="s">
        <v>2227</v>
      </c>
      <c r="I2194" s="3">
        <f t="shared" si="306"/>
        <v>-36280</v>
      </c>
      <c r="J2194" s="4">
        <f t="shared" si="307"/>
        <v>-0.28501622267088794</v>
      </c>
      <c r="K2194" s="5">
        <f t="shared" si="308"/>
        <v>0.714983777329112</v>
      </c>
      <c r="L2194" s="4" t="str">
        <f t="shared" si="309"/>
        <v>Under Budget</v>
      </c>
      <c r="M2194">
        <f t="shared" si="310"/>
        <v>2021</v>
      </c>
      <c r="N2194">
        <f t="shared" si="311"/>
        <v>1</v>
      </c>
      <c r="O2194" t="str">
        <f t="shared" si="312"/>
        <v>Jan</v>
      </c>
      <c r="P2194" t="str">
        <f t="shared" si="313"/>
        <v>Q1</v>
      </c>
      <c r="Q2194" t="str">
        <f t="shared" si="314"/>
        <v>2021-01</v>
      </c>
    </row>
    <row r="2195" spans="1:17" x14ac:dyDescent="0.35">
      <c r="A2195" s="2">
        <v>45277</v>
      </c>
      <c r="B2195" t="s">
        <v>41</v>
      </c>
      <c r="C2195" t="s">
        <v>34</v>
      </c>
      <c r="D2195" t="s">
        <v>39</v>
      </c>
      <c r="E2195" s="3">
        <v>105350</v>
      </c>
      <c r="F2195" s="3">
        <v>8232</v>
      </c>
      <c r="G2195" t="s">
        <v>21</v>
      </c>
      <c r="H2195" s="3" t="s">
        <v>2228</v>
      </c>
      <c r="I2195" s="3">
        <f t="shared" si="306"/>
        <v>-97118</v>
      </c>
      <c r="J2195" s="4">
        <f t="shared" si="307"/>
        <v>-0.92186046511627906</v>
      </c>
      <c r="K2195" s="5">
        <f t="shared" si="308"/>
        <v>7.8139534883720926E-2</v>
      </c>
      <c r="L2195" s="4" t="str">
        <f t="shared" si="309"/>
        <v>Under Budget</v>
      </c>
      <c r="M2195">
        <f t="shared" si="310"/>
        <v>2023</v>
      </c>
      <c r="N2195">
        <f t="shared" si="311"/>
        <v>12</v>
      </c>
      <c r="O2195" t="str">
        <f t="shared" si="312"/>
        <v>Dec</v>
      </c>
      <c r="P2195" t="str">
        <f t="shared" si="313"/>
        <v>Q4</v>
      </c>
      <c r="Q2195" t="str">
        <f t="shared" si="314"/>
        <v>2023-12</v>
      </c>
    </row>
    <row r="2196" spans="1:17" x14ac:dyDescent="0.35">
      <c r="A2196" s="2">
        <v>45286</v>
      </c>
      <c r="B2196" t="s">
        <v>18</v>
      </c>
      <c r="C2196" t="s">
        <v>29</v>
      </c>
      <c r="D2196" t="s">
        <v>39</v>
      </c>
      <c r="E2196" s="3">
        <v>138742</v>
      </c>
      <c r="F2196" s="3">
        <v>104866</v>
      </c>
      <c r="G2196" t="s">
        <v>21</v>
      </c>
      <c r="H2196" s="3" t="s">
        <v>2229</v>
      </c>
      <c r="I2196" s="3">
        <f t="shared" si="306"/>
        <v>-33876</v>
      </c>
      <c r="J2196" s="4">
        <f t="shared" si="307"/>
        <v>-0.2441654293580891</v>
      </c>
      <c r="K2196" s="5">
        <f t="shared" si="308"/>
        <v>0.75583457064191084</v>
      </c>
      <c r="L2196" s="4" t="str">
        <f t="shared" si="309"/>
        <v>Under Budget</v>
      </c>
      <c r="M2196">
        <f t="shared" si="310"/>
        <v>2023</v>
      </c>
      <c r="N2196">
        <f t="shared" si="311"/>
        <v>12</v>
      </c>
      <c r="O2196" t="str">
        <f t="shared" si="312"/>
        <v>Dec</v>
      </c>
      <c r="P2196" t="str">
        <f t="shared" si="313"/>
        <v>Q4</v>
      </c>
      <c r="Q2196" t="str">
        <f t="shared" si="314"/>
        <v>2023-12</v>
      </c>
    </row>
    <row r="2197" spans="1:17" x14ac:dyDescent="0.35">
      <c r="A2197" s="2">
        <v>45038</v>
      </c>
      <c r="B2197" t="s">
        <v>37</v>
      </c>
      <c r="C2197" t="s">
        <v>19</v>
      </c>
      <c r="D2197" t="s">
        <v>25</v>
      </c>
      <c r="E2197" s="3">
        <v>129788</v>
      </c>
      <c r="F2197" s="3">
        <v>57373</v>
      </c>
      <c r="G2197" t="s">
        <v>32</v>
      </c>
      <c r="H2197" s="3" t="s">
        <v>2230</v>
      </c>
      <c r="I2197" s="3">
        <f t="shared" si="306"/>
        <v>-72415</v>
      </c>
      <c r="J2197" s="4">
        <f t="shared" si="307"/>
        <v>-0.55794834653434833</v>
      </c>
      <c r="K2197" s="5">
        <f t="shared" si="308"/>
        <v>0.44205165346565167</v>
      </c>
      <c r="L2197" s="4" t="str">
        <f t="shared" si="309"/>
        <v>Under Budget</v>
      </c>
      <c r="M2197">
        <f t="shared" si="310"/>
        <v>2023</v>
      </c>
      <c r="N2197">
        <f t="shared" si="311"/>
        <v>4</v>
      </c>
      <c r="O2197" t="str">
        <f t="shared" si="312"/>
        <v>Apr</v>
      </c>
      <c r="P2197" t="str">
        <f t="shared" si="313"/>
        <v>Q2</v>
      </c>
      <c r="Q2197" t="str">
        <f t="shared" si="314"/>
        <v>2023-04</v>
      </c>
    </row>
    <row r="2198" spans="1:17" x14ac:dyDescent="0.35">
      <c r="A2198" s="2">
        <v>44294</v>
      </c>
      <c r="B2198" t="s">
        <v>18</v>
      </c>
      <c r="C2198" t="s">
        <v>43</v>
      </c>
      <c r="D2198" t="s">
        <v>20</v>
      </c>
      <c r="E2198" s="3">
        <v>72405</v>
      </c>
      <c r="F2198" s="3">
        <v>79269</v>
      </c>
      <c r="G2198" t="s">
        <v>26</v>
      </c>
      <c r="H2198" s="3" t="s">
        <v>2231</v>
      </c>
      <c r="I2198" s="3">
        <f t="shared" si="306"/>
        <v>6864</v>
      </c>
      <c r="J2198" s="4">
        <f t="shared" si="307"/>
        <v>9.4800082867205301E-2</v>
      </c>
      <c r="K2198" s="5">
        <f t="shared" si="308"/>
        <v>1.0948000828672053</v>
      </c>
      <c r="L2198" s="4" t="str">
        <f t="shared" si="309"/>
        <v>Over Budget</v>
      </c>
      <c r="M2198">
        <f t="shared" si="310"/>
        <v>2021</v>
      </c>
      <c r="N2198">
        <f t="shared" si="311"/>
        <v>4</v>
      </c>
      <c r="O2198" t="str">
        <f t="shared" si="312"/>
        <v>Apr</v>
      </c>
      <c r="P2198" t="str">
        <f t="shared" si="313"/>
        <v>Q2</v>
      </c>
      <c r="Q2198" t="str">
        <f t="shared" si="314"/>
        <v>2021-04</v>
      </c>
    </row>
    <row r="2199" spans="1:17" x14ac:dyDescent="0.35">
      <c r="A2199" s="2">
        <v>44631</v>
      </c>
      <c r="B2199" t="s">
        <v>18</v>
      </c>
      <c r="C2199" t="s">
        <v>24</v>
      </c>
      <c r="D2199" t="s">
        <v>30</v>
      </c>
      <c r="E2199" s="3">
        <v>121606</v>
      </c>
      <c r="F2199" s="3">
        <v>32514</v>
      </c>
      <c r="G2199" t="s">
        <v>32</v>
      </c>
      <c r="H2199" s="3" t="s">
        <v>2232</v>
      </c>
      <c r="I2199" s="3">
        <f t="shared" si="306"/>
        <v>-89092</v>
      </c>
      <c r="J2199" s="4">
        <f t="shared" si="307"/>
        <v>-0.7326283242603161</v>
      </c>
      <c r="K2199" s="5">
        <f t="shared" si="308"/>
        <v>0.2673716757396839</v>
      </c>
      <c r="L2199" s="4" t="str">
        <f t="shared" si="309"/>
        <v>Under Budget</v>
      </c>
      <c r="M2199">
        <f t="shared" si="310"/>
        <v>2022</v>
      </c>
      <c r="N2199">
        <f t="shared" si="311"/>
        <v>3</v>
      </c>
      <c r="O2199" t="str">
        <f t="shared" si="312"/>
        <v>Mar</v>
      </c>
      <c r="P2199" t="str">
        <f t="shared" si="313"/>
        <v>Q1</v>
      </c>
      <c r="Q2199" t="str">
        <f t="shared" si="314"/>
        <v>2022-03</v>
      </c>
    </row>
    <row r="2200" spans="1:17" x14ac:dyDescent="0.35">
      <c r="A2200" s="2">
        <v>44833</v>
      </c>
      <c r="B2200" t="s">
        <v>41</v>
      </c>
      <c r="C2200" t="s">
        <v>29</v>
      </c>
      <c r="D2200" t="s">
        <v>30</v>
      </c>
      <c r="E2200" s="3">
        <v>72653</v>
      </c>
      <c r="F2200" s="3">
        <v>146639</v>
      </c>
      <c r="G2200" t="s">
        <v>26</v>
      </c>
      <c r="H2200" s="3" t="s">
        <v>2233</v>
      </c>
      <c r="I2200" s="3">
        <f t="shared" si="306"/>
        <v>73986</v>
      </c>
      <c r="J2200" s="4">
        <f t="shared" si="307"/>
        <v>1.0183474873714782</v>
      </c>
      <c r="K2200" s="5">
        <f t="shared" si="308"/>
        <v>2.0183474873714782</v>
      </c>
      <c r="L2200" s="4" t="str">
        <f t="shared" si="309"/>
        <v>Over Budget</v>
      </c>
      <c r="M2200">
        <f t="shared" si="310"/>
        <v>2022</v>
      </c>
      <c r="N2200">
        <f t="shared" si="311"/>
        <v>9</v>
      </c>
      <c r="O2200" t="str">
        <f t="shared" si="312"/>
        <v>Sep</v>
      </c>
      <c r="P2200" t="str">
        <f t="shared" si="313"/>
        <v>Q3</v>
      </c>
      <c r="Q2200" t="str">
        <f t="shared" si="314"/>
        <v>2022-09</v>
      </c>
    </row>
    <row r="2201" spans="1:17" x14ac:dyDescent="0.35">
      <c r="A2201" s="2">
        <v>44784</v>
      </c>
      <c r="B2201" t="s">
        <v>37</v>
      </c>
      <c r="C2201" t="s">
        <v>34</v>
      </c>
      <c r="D2201" t="s">
        <v>58</v>
      </c>
      <c r="E2201" s="3">
        <v>69380</v>
      </c>
      <c r="F2201" s="3">
        <v>8364</v>
      </c>
      <c r="G2201" t="s">
        <v>35</v>
      </c>
      <c r="H2201" s="3" t="s">
        <v>2234</v>
      </c>
      <c r="I2201" s="3">
        <f t="shared" si="306"/>
        <v>-61016</v>
      </c>
      <c r="J2201" s="4">
        <f t="shared" si="307"/>
        <v>-0.87944652637647736</v>
      </c>
      <c r="K2201" s="5">
        <f t="shared" si="308"/>
        <v>0.12055347362352263</v>
      </c>
      <c r="L2201" s="4" t="str">
        <f t="shared" si="309"/>
        <v>Under Budget</v>
      </c>
      <c r="M2201">
        <f t="shared" si="310"/>
        <v>2022</v>
      </c>
      <c r="N2201">
        <f t="shared" si="311"/>
        <v>8</v>
      </c>
      <c r="O2201" t="str">
        <f t="shared" si="312"/>
        <v>Aug</v>
      </c>
      <c r="P2201" t="str">
        <f t="shared" si="313"/>
        <v>Q3</v>
      </c>
      <c r="Q2201" t="str">
        <f t="shared" si="314"/>
        <v>2022-08</v>
      </c>
    </row>
    <row r="2202" spans="1:17" x14ac:dyDescent="0.35">
      <c r="A2202" s="2">
        <v>44540</v>
      </c>
      <c r="B2202" t="s">
        <v>18</v>
      </c>
      <c r="C2202" t="s">
        <v>24</v>
      </c>
      <c r="D2202" t="s">
        <v>20</v>
      </c>
      <c r="E2202" s="3">
        <v>111791</v>
      </c>
      <c r="F2202" s="3">
        <v>120004</v>
      </c>
      <c r="G2202" t="s">
        <v>21</v>
      </c>
      <c r="H2202" s="3" t="s">
        <v>2235</v>
      </c>
      <c r="I2202" s="3">
        <f t="shared" si="306"/>
        <v>8213</v>
      </c>
      <c r="J2202" s="4">
        <f t="shared" si="307"/>
        <v>7.3467452657190652E-2</v>
      </c>
      <c r="K2202" s="5">
        <f t="shared" si="308"/>
        <v>1.0734674526571906</v>
      </c>
      <c r="L2202" s="4" t="str">
        <f t="shared" si="309"/>
        <v>Over Budget</v>
      </c>
      <c r="M2202">
        <f t="shared" si="310"/>
        <v>2021</v>
      </c>
      <c r="N2202">
        <f t="shared" si="311"/>
        <v>12</v>
      </c>
      <c r="O2202" t="str">
        <f t="shared" si="312"/>
        <v>Dec</v>
      </c>
      <c r="P2202" t="str">
        <f t="shared" si="313"/>
        <v>Q4</v>
      </c>
      <c r="Q2202" t="str">
        <f t="shared" si="314"/>
        <v>2021-12</v>
      </c>
    </row>
    <row r="2203" spans="1:17" x14ac:dyDescent="0.35">
      <c r="A2203" s="2">
        <v>44767</v>
      </c>
      <c r="B2203" t="s">
        <v>41</v>
      </c>
      <c r="C2203" t="s">
        <v>24</v>
      </c>
      <c r="D2203" t="s">
        <v>20</v>
      </c>
      <c r="E2203" s="3">
        <v>130598</v>
      </c>
      <c r="F2203" s="3">
        <v>117285</v>
      </c>
      <c r="G2203" t="s">
        <v>32</v>
      </c>
      <c r="H2203" s="3" t="s">
        <v>2236</v>
      </c>
      <c r="I2203" s="3">
        <f t="shared" si="306"/>
        <v>-13313</v>
      </c>
      <c r="J2203" s="4">
        <f t="shared" si="307"/>
        <v>-0.10193877394753366</v>
      </c>
      <c r="K2203" s="5">
        <f t="shared" si="308"/>
        <v>0.8980612260524663</v>
      </c>
      <c r="L2203" s="4" t="str">
        <f t="shared" si="309"/>
        <v>Under Budget</v>
      </c>
      <c r="M2203">
        <f t="shared" si="310"/>
        <v>2022</v>
      </c>
      <c r="N2203">
        <f t="shared" si="311"/>
        <v>7</v>
      </c>
      <c r="O2203" t="str">
        <f t="shared" si="312"/>
        <v>Jul</v>
      </c>
      <c r="P2203" t="str">
        <f t="shared" si="313"/>
        <v>Q3</v>
      </c>
      <c r="Q2203" t="str">
        <f t="shared" si="314"/>
        <v>2022-07</v>
      </c>
    </row>
    <row r="2204" spans="1:17" x14ac:dyDescent="0.35">
      <c r="A2204" s="2">
        <v>44807</v>
      </c>
      <c r="B2204" t="s">
        <v>28</v>
      </c>
      <c r="C2204" t="s">
        <v>19</v>
      </c>
      <c r="D2204" t="s">
        <v>25</v>
      </c>
      <c r="E2204" s="3">
        <v>130996</v>
      </c>
      <c r="F2204" s="3">
        <v>40378</v>
      </c>
      <c r="G2204" t="s">
        <v>35</v>
      </c>
      <c r="H2204" s="3" t="s">
        <v>2237</v>
      </c>
      <c r="I2204" s="3">
        <f t="shared" si="306"/>
        <v>-90618</v>
      </c>
      <c r="J2204" s="4">
        <f t="shared" si="307"/>
        <v>-0.69176158050627501</v>
      </c>
      <c r="K2204" s="5">
        <f t="shared" si="308"/>
        <v>0.30823841949372499</v>
      </c>
      <c r="L2204" s="4" t="str">
        <f t="shared" si="309"/>
        <v>Under Budget</v>
      </c>
      <c r="M2204">
        <f t="shared" si="310"/>
        <v>2022</v>
      </c>
      <c r="N2204">
        <f t="shared" si="311"/>
        <v>9</v>
      </c>
      <c r="O2204" t="str">
        <f t="shared" si="312"/>
        <v>Sep</v>
      </c>
      <c r="P2204" t="str">
        <f t="shared" si="313"/>
        <v>Q3</v>
      </c>
      <c r="Q2204" t="str">
        <f t="shared" si="314"/>
        <v>2022-09</v>
      </c>
    </row>
    <row r="2205" spans="1:17" x14ac:dyDescent="0.35">
      <c r="A2205" s="2">
        <v>44439</v>
      </c>
      <c r="B2205" t="s">
        <v>41</v>
      </c>
      <c r="C2205" t="s">
        <v>34</v>
      </c>
      <c r="D2205" t="s">
        <v>39</v>
      </c>
      <c r="E2205" s="3">
        <v>129421</v>
      </c>
      <c r="F2205" s="3">
        <v>115746</v>
      </c>
      <c r="G2205" t="s">
        <v>26</v>
      </c>
      <c r="H2205" s="3" t="s">
        <v>2238</v>
      </c>
      <c r="I2205" s="3">
        <f t="shared" si="306"/>
        <v>-13675</v>
      </c>
      <c r="J2205" s="4">
        <f t="shared" si="307"/>
        <v>-0.10566291405567875</v>
      </c>
      <c r="K2205" s="5">
        <f t="shared" si="308"/>
        <v>0.89433708594432126</v>
      </c>
      <c r="L2205" s="4" t="str">
        <f t="shared" si="309"/>
        <v>Under Budget</v>
      </c>
      <c r="M2205">
        <f t="shared" si="310"/>
        <v>2021</v>
      </c>
      <c r="N2205">
        <f t="shared" si="311"/>
        <v>8</v>
      </c>
      <c r="O2205" t="str">
        <f t="shared" si="312"/>
        <v>Aug</v>
      </c>
      <c r="P2205" t="str">
        <f t="shared" si="313"/>
        <v>Q3</v>
      </c>
      <c r="Q2205" t="str">
        <f t="shared" si="314"/>
        <v>2021-08</v>
      </c>
    </row>
    <row r="2206" spans="1:17" x14ac:dyDescent="0.35">
      <c r="A2206" s="2">
        <v>44757</v>
      </c>
      <c r="B2206" t="s">
        <v>55</v>
      </c>
      <c r="C2206" t="s">
        <v>23</v>
      </c>
      <c r="D2206" t="s">
        <v>20</v>
      </c>
      <c r="E2206" s="3">
        <v>85237</v>
      </c>
      <c r="F2206" s="3">
        <v>147719</v>
      </c>
      <c r="G2206" t="s">
        <v>35</v>
      </c>
      <c r="H2206" s="3" t="s">
        <v>2239</v>
      </c>
      <c r="I2206" s="3">
        <f t="shared" si="306"/>
        <v>62482</v>
      </c>
      <c r="J2206" s="4">
        <f t="shared" si="307"/>
        <v>0.73303846920938087</v>
      </c>
      <c r="K2206" s="5">
        <f t="shared" si="308"/>
        <v>1.733038469209381</v>
      </c>
      <c r="L2206" s="4" t="str">
        <f t="shared" si="309"/>
        <v>Over Budget</v>
      </c>
      <c r="M2206">
        <f t="shared" si="310"/>
        <v>2022</v>
      </c>
      <c r="N2206">
        <f t="shared" si="311"/>
        <v>7</v>
      </c>
      <c r="O2206" t="str">
        <f t="shared" si="312"/>
        <v>Jul</v>
      </c>
      <c r="P2206" t="str">
        <f t="shared" si="313"/>
        <v>Q3</v>
      </c>
      <c r="Q2206" t="str">
        <f t="shared" si="314"/>
        <v>2022-07</v>
      </c>
    </row>
    <row r="2207" spans="1:17" x14ac:dyDescent="0.35">
      <c r="A2207" s="2">
        <v>45156</v>
      </c>
      <c r="B2207" t="s">
        <v>23</v>
      </c>
      <c r="C2207" t="s">
        <v>24</v>
      </c>
      <c r="D2207" t="s">
        <v>39</v>
      </c>
      <c r="E2207" s="3">
        <v>102150</v>
      </c>
      <c r="F2207" s="3">
        <v>34339</v>
      </c>
      <c r="G2207" t="s">
        <v>35</v>
      </c>
      <c r="H2207" s="3" t="s">
        <v>2240</v>
      </c>
      <c r="I2207" s="3">
        <f t="shared" si="306"/>
        <v>-67811</v>
      </c>
      <c r="J2207" s="4">
        <f t="shared" si="307"/>
        <v>-0.66383749388154678</v>
      </c>
      <c r="K2207" s="5">
        <f t="shared" si="308"/>
        <v>0.33616250611845327</v>
      </c>
      <c r="L2207" s="4" t="str">
        <f t="shared" si="309"/>
        <v>Under Budget</v>
      </c>
      <c r="M2207">
        <f t="shared" si="310"/>
        <v>2023</v>
      </c>
      <c r="N2207">
        <f t="shared" si="311"/>
        <v>8</v>
      </c>
      <c r="O2207" t="str">
        <f t="shared" si="312"/>
        <v>Aug</v>
      </c>
      <c r="P2207" t="str">
        <f t="shared" si="313"/>
        <v>Q3</v>
      </c>
      <c r="Q2207" t="str">
        <f t="shared" si="314"/>
        <v>2023-08</v>
      </c>
    </row>
    <row r="2208" spans="1:17" x14ac:dyDescent="0.35">
      <c r="A2208" s="2">
        <v>44228</v>
      </c>
      <c r="B2208" t="s">
        <v>41</v>
      </c>
      <c r="C2208" t="s">
        <v>34</v>
      </c>
      <c r="D2208" t="s">
        <v>25</v>
      </c>
      <c r="E2208" s="3">
        <v>90202</v>
      </c>
      <c r="F2208" s="3">
        <v>87152</v>
      </c>
      <c r="G2208" t="s">
        <v>26</v>
      </c>
      <c r="H2208" s="3" t="s">
        <v>2241</v>
      </c>
      <c r="I2208" s="3">
        <f t="shared" si="306"/>
        <v>-3050</v>
      </c>
      <c r="J2208" s="4">
        <f t="shared" si="307"/>
        <v>-3.3812997494512317E-2</v>
      </c>
      <c r="K2208" s="5">
        <f t="shared" si="308"/>
        <v>0.96618700250548772</v>
      </c>
      <c r="L2208" s="4" t="str">
        <f t="shared" si="309"/>
        <v>Under Budget</v>
      </c>
      <c r="M2208">
        <f t="shared" si="310"/>
        <v>2021</v>
      </c>
      <c r="N2208">
        <f t="shared" si="311"/>
        <v>2</v>
      </c>
      <c r="O2208" t="str">
        <f t="shared" si="312"/>
        <v>Feb</v>
      </c>
      <c r="P2208" t="str">
        <f t="shared" si="313"/>
        <v>Q1</v>
      </c>
      <c r="Q2208" t="str">
        <f t="shared" si="314"/>
        <v>2021-02</v>
      </c>
    </row>
    <row r="2209" spans="1:17" x14ac:dyDescent="0.35">
      <c r="A2209" s="2">
        <v>44587</v>
      </c>
      <c r="B2209" t="s">
        <v>41</v>
      </c>
      <c r="C2209" t="s">
        <v>24</v>
      </c>
      <c r="D2209" t="s">
        <v>58</v>
      </c>
      <c r="E2209" s="3">
        <v>80775</v>
      </c>
      <c r="F2209" s="3">
        <v>153912</v>
      </c>
      <c r="G2209" t="s">
        <v>35</v>
      </c>
      <c r="H2209" s="3" t="s">
        <v>2242</v>
      </c>
      <c r="I2209" s="3">
        <f t="shared" si="306"/>
        <v>73137</v>
      </c>
      <c r="J2209" s="4">
        <f t="shared" si="307"/>
        <v>0.90544103992571956</v>
      </c>
      <c r="K2209" s="5">
        <f t="shared" si="308"/>
        <v>1.9054410399257196</v>
      </c>
      <c r="L2209" s="4" t="str">
        <f t="shared" si="309"/>
        <v>Over Budget</v>
      </c>
      <c r="M2209">
        <f t="shared" si="310"/>
        <v>2022</v>
      </c>
      <c r="N2209">
        <f t="shared" si="311"/>
        <v>1</v>
      </c>
      <c r="O2209" t="str">
        <f t="shared" si="312"/>
        <v>Jan</v>
      </c>
      <c r="P2209" t="str">
        <f t="shared" si="313"/>
        <v>Q1</v>
      </c>
      <c r="Q2209" t="str">
        <f t="shared" si="314"/>
        <v>2022-01</v>
      </c>
    </row>
    <row r="2210" spans="1:17" x14ac:dyDescent="0.35">
      <c r="A2210" s="2">
        <v>44473</v>
      </c>
      <c r="B2210" t="s">
        <v>41</v>
      </c>
      <c r="C2210" t="s">
        <v>19</v>
      </c>
      <c r="D2210" t="s">
        <v>58</v>
      </c>
      <c r="E2210" s="3">
        <v>94266</v>
      </c>
      <c r="F2210" s="3">
        <v>53383</v>
      </c>
      <c r="G2210" t="s">
        <v>21</v>
      </c>
      <c r="H2210" s="3" t="s">
        <v>2243</v>
      </c>
      <c r="I2210" s="3">
        <f t="shared" si="306"/>
        <v>-40883</v>
      </c>
      <c r="J2210" s="4">
        <f t="shared" si="307"/>
        <v>-0.43369825812063734</v>
      </c>
      <c r="K2210" s="5">
        <f t="shared" si="308"/>
        <v>0.56630174187936266</v>
      </c>
      <c r="L2210" s="4" t="str">
        <f t="shared" si="309"/>
        <v>Under Budget</v>
      </c>
      <c r="M2210">
        <f t="shared" si="310"/>
        <v>2021</v>
      </c>
      <c r="N2210">
        <f t="shared" si="311"/>
        <v>10</v>
      </c>
      <c r="O2210" t="str">
        <f t="shared" si="312"/>
        <v>Oct</v>
      </c>
      <c r="P2210" t="str">
        <f t="shared" si="313"/>
        <v>Q4</v>
      </c>
      <c r="Q2210" t="str">
        <f t="shared" si="314"/>
        <v>2021-10</v>
      </c>
    </row>
    <row r="2211" spans="1:17" x14ac:dyDescent="0.35">
      <c r="A2211" s="2">
        <v>44728</v>
      </c>
      <c r="B2211" t="s">
        <v>18</v>
      </c>
      <c r="C2211" t="s">
        <v>19</v>
      </c>
      <c r="D2211" t="s">
        <v>39</v>
      </c>
      <c r="E2211" s="3">
        <v>76391</v>
      </c>
      <c r="F2211" s="3">
        <v>19924</v>
      </c>
      <c r="G2211" t="s">
        <v>26</v>
      </c>
      <c r="H2211" s="3" t="s">
        <v>2244</v>
      </c>
      <c r="I2211" s="3">
        <f t="shared" si="306"/>
        <v>-56467</v>
      </c>
      <c r="J2211" s="4">
        <f t="shared" si="307"/>
        <v>-0.7391839352803341</v>
      </c>
      <c r="K2211" s="5">
        <f t="shared" si="308"/>
        <v>0.26081606471966595</v>
      </c>
      <c r="L2211" s="4" t="str">
        <f t="shared" si="309"/>
        <v>Under Budget</v>
      </c>
      <c r="M2211">
        <f t="shared" si="310"/>
        <v>2022</v>
      </c>
      <c r="N2211">
        <f t="shared" si="311"/>
        <v>6</v>
      </c>
      <c r="O2211" t="str">
        <f t="shared" si="312"/>
        <v>Jun</v>
      </c>
      <c r="P2211" t="str">
        <f t="shared" si="313"/>
        <v>Q2</v>
      </c>
      <c r="Q2211" t="str">
        <f t="shared" si="314"/>
        <v>2022-06</v>
      </c>
    </row>
    <row r="2212" spans="1:17" x14ac:dyDescent="0.35">
      <c r="A2212" s="2">
        <v>44579</v>
      </c>
      <c r="B2212" t="s">
        <v>37</v>
      </c>
      <c r="C2212" t="s">
        <v>23</v>
      </c>
      <c r="D2212" t="s">
        <v>39</v>
      </c>
      <c r="E2212" s="3">
        <v>84894</v>
      </c>
      <c r="F2212" s="3">
        <v>93311</v>
      </c>
      <c r="G2212" t="s">
        <v>26</v>
      </c>
      <c r="H2212" s="3" t="s">
        <v>2245</v>
      </c>
      <c r="I2212" s="3">
        <f t="shared" si="306"/>
        <v>8417</v>
      </c>
      <c r="J2212" s="4">
        <f t="shared" si="307"/>
        <v>9.9147171767144909E-2</v>
      </c>
      <c r="K2212" s="5">
        <f t="shared" si="308"/>
        <v>1.0991471717671448</v>
      </c>
      <c r="L2212" s="4" t="str">
        <f t="shared" si="309"/>
        <v>Over Budget</v>
      </c>
      <c r="M2212">
        <f t="shared" si="310"/>
        <v>2022</v>
      </c>
      <c r="N2212">
        <f t="shared" si="311"/>
        <v>1</v>
      </c>
      <c r="O2212" t="str">
        <f t="shared" si="312"/>
        <v>Jan</v>
      </c>
      <c r="P2212" t="str">
        <f t="shared" si="313"/>
        <v>Q1</v>
      </c>
      <c r="Q2212" t="str">
        <f t="shared" si="314"/>
        <v>2022-01</v>
      </c>
    </row>
    <row r="2213" spans="1:17" x14ac:dyDescent="0.35">
      <c r="A2213" s="2">
        <v>45288</v>
      </c>
      <c r="B2213" t="s">
        <v>41</v>
      </c>
      <c r="C2213" t="s">
        <v>19</v>
      </c>
      <c r="D2213" t="s">
        <v>20</v>
      </c>
      <c r="E2213" s="3">
        <v>60817</v>
      </c>
      <c r="F2213" s="3">
        <v>57887</v>
      </c>
      <c r="G2213" t="s">
        <v>32</v>
      </c>
      <c r="H2213" s="3" t="s">
        <v>2246</v>
      </c>
      <c r="I2213" s="3">
        <f t="shared" si="306"/>
        <v>-2930</v>
      </c>
      <c r="J2213" s="4">
        <f t="shared" si="307"/>
        <v>-4.8177318841771212E-2</v>
      </c>
      <c r="K2213" s="5">
        <f t="shared" si="308"/>
        <v>0.95182268115822877</v>
      </c>
      <c r="L2213" s="4" t="str">
        <f t="shared" si="309"/>
        <v>Under Budget</v>
      </c>
      <c r="M2213">
        <f t="shared" si="310"/>
        <v>2023</v>
      </c>
      <c r="N2213">
        <f t="shared" si="311"/>
        <v>12</v>
      </c>
      <c r="O2213" t="str">
        <f t="shared" si="312"/>
        <v>Dec</v>
      </c>
      <c r="P2213" t="str">
        <f t="shared" si="313"/>
        <v>Q4</v>
      </c>
      <c r="Q2213" t="str">
        <f t="shared" si="314"/>
        <v>2023-12</v>
      </c>
    </row>
    <row r="2214" spans="1:17" x14ac:dyDescent="0.35">
      <c r="A2214" s="2">
        <v>45080</v>
      </c>
      <c r="B2214" t="s">
        <v>41</v>
      </c>
      <c r="C2214" t="s">
        <v>34</v>
      </c>
      <c r="D2214" t="s">
        <v>25</v>
      </c>
      <c r="E2214" s="3">
        <v>79574</v>
      </c>
      <c r="F2214" s="3">
        <v>109818</v>
      </c>
      <c r="G2214" t="s">
        <v>35</v>
      </c>
      <c r="H2214" s="3" t="s">
        <v>2247</v>
      </c>
      <c r="I2214" s="3">
        <f t="shared" si="306"/>
        <v>30244</v>
      </c>
      <c r="J2214" s="4">
        <f t="shared" si="307"/>
        <v>0.38007389348279591</v>
      </c>
      <c r="K2214" s="5">
        <f t="shared" si="308"/>
        <v>1.3800738934827959</v>
      </c>
      <c r="L2214" s="4" t="str">
        <f t="shared" si="309"/>
        <v>Over Budget</v>
      </c>
      <c r="M2214">
        <f t="shared" si="310"/>
        <v>2023</v>
      </c>
      <c r="N2214">
        <f t="shared" si="311"/>
        <v>6</v>
      </c>
      <c r="O2214" t="str">
        <f t="shared" si="312"/>
        <v>Jun</v>
      </c>
      <c r="P2214" t="str">
        <f t="shared" si="313"/>
        <v>Q2</v>
      </c>
      <c r="Q2214" t="str">
        <f t="shared" si="314"/>
        <v>2023-06</v>
      </c>
    </row>
    <row r="2215" spans="1:17" x14ac:dyDescent="0.35">
      <c r="A2215" s="2">
        <v>44410</v>
      </c>
      <c r="B2215" t="s">
        <v>55</v>
      </c>
      <c r="C2215" t="s">
        <v>29</v>
      </c>
      <c r="D2215" t="s">
        <v>58</v>
      </c>
      <c r="E2215" s="3">
        <v>52932</v>
      </c>
      <c r="F2215" s="3">
        <v>126463</v>
      </c>
      <c r="G2215" t="s">
        <v>21</v>
      </c>
      <c r="H2215" s="3" t="s">
        <v>2248</v>
      </c>
      <c r="I2215" s="3">
        <f t="shared" si="306"/>
        <v>73531</v>
      </c>
      <c r="J2215" s="4">
        <f t="shared" si="307"/>
        <v>1.3891596765661605</v>
      </c>
      <c r="K2215" s="5">
        <f t="shared" si="308"/>
        <v>2.3891596765661602</v>
      </c>
      <c r="L2215" s="4" t="str">
        <f t="shared" si="309"/>
        <v>Over Budget</v>
      </c>
      <c r="M2215">
        <f t="shared" si="310"/>
        <v>2021</v>
      </c>
      <c r="N2215">
        <f t="shared" si="311"/>
        <v>8</v>
      </c>
      <c r="O2215" t="str">
        <f t="shared" si="312"/>
        <v>Aug</v>
      </c>
      <c r="P2215" t="str">
        <f t="shared" si="313"/>
        <v>Q3</v>
      </c>
      <c r="Q2215" t="str">
        <f t="shared" si="314"/>
        <v>2021-08</v>
      </c>
    </row>
    <row r="2216" spans="1:17" x14ac:dyDescent="0.35">
      <c r="A2216" s="2">
        <v>44572</v>
      </c>
      <c r="B2216" t="s">
        <v>55</v>
      </c>
      <c r="C2216" t="s">
        <v>19</v>
      </c>
      <c r="D2216" t="s">
        <v>20</v>
      </c>
      <c r="E2216" s="3">
        <v>73404</v>
      </c>
      <c r="F2216" s="3">
        <v>121890</v>
      </c>
      <c r="G2216" t="s">
        <v>21</v>
      </c>
      <c r="H2216" s="3" t="s">
        <v>2249</v>
      </c>
      <c r="I2216" s="3">
        <f t="shared" si="306"/>
        <v>48486</v>
      </c>
      <c r="J2216" s="4">
        <f t="shared" si="307"/>
        <v>0.66053621056073242</v>
      </c>
      <c r="K2216" s="5">
        <f t="shared" si="308"/>
        <v>1.6605362105607324</v>
      </c>
      <c r="L2216" s="4" t="str">
        <f t="shared" si="309"/>
        <v>Over Budget</v>
      </c>
      <c r="M2216">
        <f t="shared" si="310"/>
        <v>2022</v>
      </c>
      <c r="N2216">
        <f t="shared" si="311"/>
        <v>1</v>
      </c>
      <c r="O2216" t="str">
        <f t="shared" si="312"/>
        <v>Jan</v>
      </c>
      <c r="P2216" t="str">
        <f t="shared" si="313"/>
        <v>Q1</v>
      </c>
      <c r="Q2216" t="str">
        <f t="shared" si="314"/>
        <v>2022-01</v>
      </c>
    </row>
    <row r="2217" spans="1:17" x14ac:dyDescent="0.35">
      <c r="A2217" s="2">
        <v>44940</v>
      </c>
      <c r="B2217" t="s">
        <v>28</v>
      </c>
      <c r="C2217" t="s">
        <v>29</v>
      </c>
      <c r="D2217" t="s">
        <v>30</v>
      </c>
      <c r="E2217" s="3">
        <v>30071</v>
      </c>
      <c r="F2217" s="3">
        <v>94581</v>
      </c>
      <c r="G2217" t="s">
        <v>26</v>
      </c>
      <c r="H2217" s="3" t="s">
        <v>2250</v>
      </c>
      <c r="I2217" s="3">
        <f t="shared" si="306"/>
        <v>64510</v>
      </c>
      <c r="J2217" s="4">
        <f t="shared" si="307"/>
        <v>2.1452562269295998</v>
      </c>
      <c r="K2217" s="5">
        <f t="shared" si="308"/>
        <v>3.1452562269295998</v>
      </c>
      <c r="L2217" s="4" t="str">
        <f t="shared" si="309"/>
        <v>Over Budget</v>
      </c>
      <c r="M2217">
        <f t="shared" si="310"/>
        <v>2023</v>
      </c>
      <c r="N2217">
        <f t="shared" si="311"/>
        <v>1</v>
      </c>
      <c r="O2217" t="str">
        <f t="shared" si="312"/>
        <v>Jan</v>
      </c>
      <c r="P2217" t="str">
        <f t="shared" si="313"/>
        <v>Q1</v>
      </c>
      <c r="Q2217" t="str">
        <f t="shared" si="314"/>
        <v>2023-01</v>
      </c>
    </row>
    <row r="2218" spans="1:17" x14ac:dyDescent="0.35">
      <c r="A2218" s="2">
        <v>44409</v>
      </c>
      <c r="B2218" t="s">
        <v>28</v>
      </c>
      <c r="C2218" t="s">
        <v>23</v>
      </c>
      <c r="D2218" t="s">
        <v>20</v>
      </c>
      <c r="E2218" s="3">
        <v>63694</v>
      </c>
      <c r="F2218" s="3">
        <v>23886</v>
      </c>
      <c r="G2218" t="s">
        <v>35</v>
      </c>
      <c r="H2218" s="3" t="s">
        <v>2251</v>
      </c>
      <c r="I2218" s="3">
        <f t="shared" si="306"/>
        <v>-39808</v>
      </c>
      <c r="J2218" s="4">
        <f t="shared" si="307"/>
        <v>-0.62498822495054485</v>
      </c>
      <c r="K2218" s="5">
        <f t="shared" si="308"/>
        <v>0.37501177504945521</v>
      </c>
      <c r="L2218" s="4" t="str">
        <f t="shared" si="309"/>
        <v>Under Budget</v>
      </c>
      <c r="M2218">
        <f t="shared" si="310"/>
        <v>2021</v>
      </c>
      <c r="N2218">
        <f t="shared" si="311"/>
        <v>8</v>
      </c>
      <c r="O2218" t="str">
        <f t="shared" si="312"/>
        <v>Aug</v>
      </c>
      <c r="P2218" t="str">
        <f t="shared" si="313"/>
        <v>Q3</v>
      </c>
      <c r="Q2218" t="str">
        <f t="shared" si="314"/>
        <v>2021-08</v>
      </c>
    </row>
    <row r="2219" spans="1:17" x14ac:dyDescent="0.35">
      <c r="A2219" s="2">
        <v>44275</v>
      </c>
      <c r="B2219" t="s">
        <v>55</v>
      </c>
      <c r="C2219" t="s">
        <v>43</v>
      </c>
      <c r="D2219" t="s">
        <v>39</v>
      </c>
      <c r="E2219" s="3">
        <v>10733</v>
      </c>
      <c r="F2219" s="3">
        <v>108018</v>
      </c>
      <c r="G2219" t="s">
        <v>26</v>
      </c>
      <c r="H2219" s="3" t="s">
        <v>2252</v>
      </c>
      <c r="I2219" s="3">
        <f t="shared" si="306"/>
        <v>97285</v>
      </c>
      <c r="J2219" s="4">
        <f t="shared" si="307"/>
        <v>9.0641013696077515</v>
      </c>
      <c r="K2219" s="5">
        <f t="shared" si="308"/>
        <v>10.064101369607751</v>
      </c>
      <c r="L2219" s="4" t="str">
        <f t="shared" si="309"/>
        <v>Over Budget</v>
      </c>
      <c r="M2219">
        <f t="shared" si="310"/>
        <v>2021</v>
      </c>
      <c r="N2219">
        <f t="shared" si="311"/>
        <v>3</v>
      </c>
      <c r="O2219" t="str">
        <f t="shared" si="312"/>
        <v>Mar</v>
      </c>
      <c r="P2219" t="str">
        <f t="shared" si="313"/>
        <v>Q1</v>
      </c>
      <c r="Q2219" t="str">
        <f t="shared" si="314"/>
        <v>2021-03</v>
      </c>
    </row>
    <row r="2220" spans="1:17" x14ac:dyDescent="0.35">
      <c r="A2220" s="2">
        <v>44824</v>
      </c>
      <c r="B2220" t="s">
        <v>37</v>
      </c>
      <c r="C2220" t="s">
        <v>24</v>
      </c>
      <c r="D2220" t="s">
        <v>30</v>
      </c>
      <c r="E2220" s="3">
        <v>71127</v>
      </c>
      <c r="F2220" s="3">
        <v>55521</v>
      </c>
      <c r="G2220" t="s">
        <v>21</v>
      </c>
      <c r="H2220" s="3" t="s">
        <v>2253</v>
      </c>
      <c r="I2220" s="3">
        <f t="shared" si="306"/>
        <v>-15606</v>
      </c>
      <c r="J2220" s="4">
        <f t="shared" si="307"/>
        <v>-0.2194103504998102</v>
      </c>
      <c r="K2220" s="5">
        <f t="shared" si="308"/>
        <v>0.78058964950018983</v>
      </c>
      <c r="L2220" s="4" t="str">
        <f t="shared" si="309"/>
        <v>Under Budget</v>
      </c>
      <c r="M2220">
        <f t="shared" si="310"/>
        <v>2022</v>
      </c>
      <c r="N2220">
        <f t="shared" si="311"/>
        <v>9</v>
      </c>
      <c r="O2220" t="str">
        <f t="shared" si="312"/>
        <v>Sep</v>
      </c>
      <c r="P2220" t="str">
        <f t="shared" si="313"/>
        <v>Q3</v>
      </c>
      <c r="Q2220" t="str">
        <f t="shared" si="314"/>
        <v>2022-09</v>
      </c>
    </row>
    <row r="2221" spans="1:17" x14ac:dyDescent="0.35">
      <c r="A2221" s="2">
        <v>44800</v>
      </c>
      <c r="B2221" t="s">
        <v>28</v>
      </c>
      <c r="C2221" t="s">
        <v>24</v>
      </c>
      <c r="D2221" t="s">
        <v>20</v>
      </c>
      <c r="E2221" s="3">
        <v>88345</v>
      </c>
      <c r="F2221" s="3">
        <v>144292</v>
      </c>
      <c r="G2221" t="s">
        <v>21</v>
      </c>
      <c r="H2221" s="3" t="s">
        <v>2254</v>
      </c>
      <c r="I2221" s="3">
        <f t="shared" si="306"/>
        <v>55947</v>
      </c>
      <c r="J2221" s="4">
        <f t="shared" si="307"/>
        <v>0.63327862357801801</v>
      </c>
      <c r="K2221" s="5">
        <f t="shared" si="308"/>
        <v>1.6332786235780179</v>
      </c>
      <c r="L2221" s="4" t="str">
        <f t="shared" si="309"/>
        <v>Over Budget</v>
      </c>
      <c r="M2221">
        <f t="shared" si="310"/>
        <v>2022</v>
      </c>
      <c r="N2221">
        <f t="shared" si="311"/>
        <v>8</v>
      </c>
      <c r="O2221" t="str">
        <f t="shared" si="312"/>
        <v>Aug</v>
      </c>
      <c r="P2221" t="str">
        <f t="shared" si="313"/>
        <v>Q3</v>
      </c>
      <c r="Q2221" t="str">
        <f t="shared" si="314"/>
        <v>2022-08</v>
      </c>
    </row>
    <row r="2222" spans="1:17" x14ac:dyDescent="0.35">
      <c r="A2222" s="2">
        <v>44978</v>
      </c>
      <c r="B2222" t="s">
        <v>23</v>
      </c>
      <c r="C2222" t="s">
        <v>34</v>
      </c>
      <c r="D2222" t="s">
        <v>25</v>
      </c>
      <c r="E2222" s="3">
        <v>79034</v>
      </c>
      <c r="F2222" s="3">
        <v>104663</v>
      </c>
      <c r="G2222" t="s">
        <v>21</v>
      </c>
      <c r="H2222" s="3" t="s">
        <v>2255</v>
      </c>
      <c r="I2222" s="3">
        <f t="shared" si="306"/>
        <v>25629</v>
      </c>
      <c r="J2222" s="4">
        <f t="shared" si="307"/>
        <v>0.32427815876711291</v>
      </c>
      <c r="K2222" s="5">
        <f t="shared" si="308"/>
        <v>1.3242781587671129</v>
      </c>
      <c r="L2222" s="4" t="str">
        <f t="shared" si="309"/>
        <v>Over Budget</v>
      </c>
      <c r="M2222">
        <f t="shared" si="310"/>
        <v>2023</v>
      </c>
      <c r="N2222">
        <f t="shared" si="311"/>
        <v>2</v>
      </c>
      <c r="O2222" t="str">
        <f t="shared" si="312"/>
        <v>Feb</v>
      </c>
      <c r="P2222" t="str">
        <f t="shared" si="313"/>
        <v>Q1</v>
      </c>
      <c r="Q2222" t="str">
        <f t="shared" si="314"/>
        <v>2023-02</v>
      </c>
    </row>
    <row r="2223" spans="1:17" x14ac:dyDescent="0.35">
      <c r="A2223" s="2">
        <v>45197</v>
      </c>
      <c r="B2223" t="s">
        <v>23</v>
      </c>
      <c r="C2223" t="s">
        <v>23</v>
      </c>
      <c r="D2223" t="s">
        <v>58</v>
      </c>
      <c r="E2223" s="3">
        <v>117620</v>
      </c>
      <c r="F2223" s="3">
        <v>111553</v>
      </c>
      <c r="G2223" t="s">
        <v>26</v>
      </c>
      <c r="H2223" s="3" t="s">
        <v>2256</v>
      </c>
      <c r="I2223" s="3">
        <f t="shared" si="306"/>
        <v>-6067</v>
      </c>
      <c r="J2223" s="4">
        <f t="shared" si="307"/>
        <v>-5.1581363713654141E-2</v>
      </c>
      <c r="K2223" s="5">
        <f t="shared" si="308"/>
        <v>0.94841863628634582</v>
      </c>
      <c r="L2223" s="4" t="str">
        <f t="shared" si="309"/>
        <v>Under Budget</v>
      </c>
      <c r="M2223">
        <f t="shared" si="310"/>
        <v>2023</v>
      </c>
      <c r="N2223">
        <f t="shared" si="311"/>
        <v>9</v>
      </c>
      <c r="O2223" t="str">
        <f t="shared" si="312"/>
        <v>Sep</v>
      </c>
      <c r="P2223" t="str">
        <f t="shared" si="313"/>
        <v>Q3</v>
      </c>
      <c r="Q2223" t="str">
        <f t="shared" si="314"/>
        <v>2023-09</v>
      </c>
    </row>
    <row r="2224" spans="1:17" x14ac:dyDescent="0.35">
      <c r="A2224" s="2">
        <v>44876</v>
      </c>
      <c r="B2224" t="s">
        <v>37</v>
      </c>
      <c r="C2224" t="s">
        <v>23</v>
      </c>
      <c r="D2224" t="s">
        <v>30</v>
      </c>
      <c r="E2224" s="3">
        <v>145789</v>
      </c>
      <c r="F2224" s="3">
        <v>118086</v>
      </c>
      <c r="G2224" t="s">
        <v>35</v>
      </c>
      <c r="H2224" s="3" t="s">
        <v>2257</v>
      </c>
      <c r="I2224" s="3">
        <f t="shared" si="306"/>
        <v>-27703</v>
      </c>
      <c r="J2224" s="4">
        <f t="shared" si="307"/>
        <v>-0.19002119501471304</v>
      </c>
      <c r="K2224" s="5">
        <f t="shared" si="308"/>
        <v>0.80997880498528696</v>
      </c>
      <c r="L2224" s="4" t="str">
        <f t="shared" si="309"/>
        <v>Under Budget</v>
      </c>
      <c r="M2224">
        <f t="shared" si="310"/>
        <v>2022</v>
      </c>
      <c r="N2224">
        <f t="shared" si="311"/>
        <v>11</v>
      </c>
      <c r="O2224" t="str">
        <f t="shared" si="312"/>
        <v>Nov</v>
      </c>
      <c r="P2224" t="str">
        <f t="shared" si="313"/>
        <v>Q4</v>
      </c>
      <c r="Q2224" t="str">
        <f t="shared" si="314"/>
        <v>2022-11</v>
      </c>
    </row>
    <row r="2225" spans="1:17" x14ac:dyDescent="0.35">
      <c r="A2225" s="2">
        <v>44254</v>
      </c>
      <c r="B2225" t="s">
        <v>55</v>
      </c>
      <c r="C2225" t="s">
        <v>23</v>
      </c>
      <c r="D2225" t="s">
        <v>25</v>
      </c>
      <c r="E2225" s="3">
        <v>14854</v>
      </c>
      <c r="F2225" s="3">
        <v>98051</v>
      </c>
      <c r="G2225" t="s">
        <v>35</v>
      </c>
      <c r="H2225" s="3" t="s">
        <v>2258</v>
      </c>
      <c r="I2225" s="3">
        <f t="shared" si="306"/>
        <v>83197</v>
      </c>
      <c r="J2225" s="4">
        <f t="shared" si="307"/>
        <v>5.6009829002288942</v>
      </c>
      <c r="K2225" s="5">
        <f t="shared" si="308"/>
        <v>6.6009829002288942</v>
      </c>
      <c r="L2225" s="4" t="str">
        <f t="shared" si="309"/>
        <v>Over Budget</v>
      </c>
      <c r="M2225">
        <f t="shared" si="310"/>
        <v>2021</v>
      </c>
      <c r="N2225">
        <f t="shared" si="311"/>
        <v>2</v>
      </c>
      <c r="O2225" t="str">
        <f t="shared" si="312"/>
        <v>Feb</v>
      </c>
      <c r="P2225" t="str">
        <f t="shared" si="313"/>
        <v>Q1</v>
      </c>
      <c r="Q2225" t="str">
        <f t="shared" si="314"/>
        <v>2021-02</v>
      </c>
    </row>
    <row r="2226" spans="1:17" x14ac:dyDescent="0.35">
      <c r="A2226" s="2">
        <v>45246</v>
      </c>
      <c r="B2226" t="s">
        <v>28</v>
      </c>
      <c r="C2226" t="s">
        <v>24</v>
      </c>
      <c r="D2226" t="s">
        <v>20</v>
      </c>
      <c r="E2226" s="3">
        <v>110162</v>
      </c>
      <c r="F2226" s="3">
        <v>151394</v>
      </c>
      <c r="G2226" t="s">
        <v>26</v>
      </c>
      <c r="H2226" s="3" t="s">
        <v>2259</v>
      </c>
      <c r="I2226" s="3">
        <f t="shared" si="306"/>
        <v>41232</v>
      </c>
      <c r="J2226" s="4">
        <f t="shared" si="307"/>
        <v>0.37428514369746374</v>
      </c>
      <c r="K2226" s="5">
        <f t="shared" si="308"/>
        <v>1.3742851436974637</v>
      </c>
      <c r="L2226" s="4" t="str">
        <f t="shared" si="309"/>
        <v>Over Budget</v>
      </c>
      <c r="M2226">
        <f t="shared" si="310"/>
        <v>2023</v>
      </c>
      <c r="N2226">
        <f t="shared" si="311"/>
        <v>11</v>
      </c>
      <c r="O2226" t="str">
        <f t="shared" si="312"/>
        <v>Nov</v>
      </c>
      <c r="P2226" t="str">
        <f t="shared" si="313"/>
        <v>Q4</v>
      </c>
      <c r="Q2226" t="str">
        <f t="shared" si="314"/>
        <v>2023-11</v>
      </c>
    </row>
    <row r="2227" spans="1:17" x14ac:dyDescent="0.35">
      <c r="A2227" s="2">
        <v>45077</v>
      </c>
      <c r="B2227" t="s">
        <v>41</v>
      </c>
      <c r="C2227" t="s">
        <v>19</v>
      </c>
      <c r="D2227" t="s">
        <v>39</v>
      </c>
      <c r="E2227" s="3">
        <v>118787</v>
      </c>
      <c r="F2227" s="3">
        <v>79678</v>
      </c>
      <c r="G2227" t="s">
        <v>21</v>
      </c>
      <c r="H2227" s="3" t="s">
        <v>2260</v>
      </c>
      <c r="I2227" s="3">
        <f t="shared" si="306"/>
        <v>-39109</v>
      </c>
      <c r="J2227" s="4">
        <f t="shared" si="307"/>
        <v>-0.32923636424861308</v>
      </c>
      <c r="K2227" s="5">
        <f t="shared" si="308"/>
        <v>0.67076363575138698</v>
      </c>
      <c r="L2227" s="4" t="str">
        <f t="shared" si="309"/>
        <v>Under Budget</v>
      </c>
      <c r="M2227">
        <f t="shared" si="310"/>
        <v>2023</v>
      </c>
      <c r="N2227">
        <f t="shared" si="311"/>
        <v>5</v>
      </c>
      <c r="O2227" t="str">
        <f t="shared" si="312"/>
        <v>May</v>
      </c>
      <c r="P2227" t="str">
        <f t="shared" si="313"/>
        <v>Q2</v>
      </c>
      <c r="Q2227" t="str">
        <f t="shared" si="314"/>
        <v>2023-05</v>
      </c>
    </row>
    <row r="2228" spans="1:17" x14ac:dyDescent="0.35">
      <c r="A2228" s="2">
        <v>44643</v>
      </c>
      <c r="B2228" t="s">
        <v>55</v>
      </c>
      <c r="C2228" t="s">
        <v>24</v>
      </c>
      <c r="D2228" t="s">
        <v>39</v>
      </c>
      <c r="E2228" s="3">
        <v>24358</v>
      </c>
      <c r="F2228" s="3">
        <v>71207</v>
      </c>
      <c r="G2228" t="s">
        <v>35</v>
      </c>
      <c r="H2228" s="3" t="s">
        <v>2261</v>
      </c>
      <c r="I2228" s="3">
        <f t="shared" si="306"/>
        <v>46849</v>
      </c>
      <c r="J2228" s="4">
        <f t="shared" si="307"/>
        <v>1.9233516709089415</v>
      </c>
      <c r="K2228" s="5">
        <f t="shared" si="308"/>
        <v>2.9233516709089415</v>
      </c>
      <c r="L2228" s="4" t="str">
        <f t="shared" si="309"/>
        <v>Over Budget</v>
      </c>
      <c r="M2228">
        <f t="shared" si="310"/>
        <v>2022</v>
      </c>
      <c r="N2228">
        <f t="shared" si="311"/>
        <v>3</v>
      </c>
      <c r="O2228" t="str">
        <f t="shared" si="312"/>
        <v>Mar</v>
      </c>
      <c r="P2228" t="str">
        <f t="shared" si="313"/>
        <v>Q1</v>
      </c>
      <c r="Q2228" t="str">
        <f t="shared" si="314"/>
        <v>2022-03</v>
      </c>
    </row>
    <row r="2229" spans="1:17" x14ac:dyDescent="0.35">
      <c r="A2229" s="2">
        <v>44262</v>
      </c>
      <c r="B2229" t="s">
        <v>28</v>
      </c>
      <c r="C2229" t="s">
        <v>24</v>
      </c>
      <c r="D2229" t="s">
        <v>25</v>
      </c>
      <c r="E2229" s="3">
        <v>14960</v>
      </c>
      <c r="F2229" s="3">
        <v>150737</v>
      </c>
      <c r="G2229" t="s">
        <v>21</v>
      </c>
      <c r="H2229" s="3" t="s">
        <v>2262</v>
      </c>
      <c r="I2229" s="3">
        <f t="shared" si="306"/>
        <v>135777</v>
      </c>
      <c r="J2229" s="4">
        <f t="shared" si="307"/>
        <v>9.0760026737967916</v>
      </c>
      <c r="K2229" s="5">
        <f t="shared" si="308"/>
        <v>10.076002673796792</v>
      </c>
      <c r="L2229" s="4" t="str">
        <f t="shared" si="309"/>
        <v>Over Budget</v>
      </c>
      <c r="M2229">
        <f t="shared" si="310"/>
        <v>2021</v>
      </c>
      <c r="N2229">
        <f t="shared" si="311"/>
        <v>3</v>
      </c>
      <c r="O2229" t="str">
        <f t="shared" si="312"/>
        <v>Mar</v>
      </c>
      <c r="P2229" t="str">
        <f t="shared" si="313"/>
        <v>Q1</v>
      </c>
      <c r="Q2229" t="str">
        <f t="shared" si="314"/>
        <v>2021-03</v>
      </c>
    </row>
    <row r="2230" spans="1:17" x14ac:dyDescent="0.35">
      <c r="A2230" s="2">
        <v>45264</v>
      </c>
      <c r="B2230" t="s">
        <v>37</v>
      </c>
      <c r="C2230" t="s">
        <v>24</v>
      </c>
      <c r="D2230" t="s">
        <v>39</v>
      </c>
      <c r="E2230" s="3">
        <v>36576</v>
      </c>
      <c r="F2230" s="3">
        <v>27519</v>
      </c>
      <c r="G2230" t="s">
        <v>26</v>
      </c>
      <c r="H2230" s="3" t="s">
        <v>2263</v>
      </c>
      <c r="I2230" s="3">
        <f t="shared" si="306"/>
        <v>-9057</v>
      </c>
      <c r="J2230" s="4">
        <f t="shared" si="307"/>
        <v>-0.2476213910761155</v>
      </c>
      <c r="K2230" s="5">
        <f t="shared" si="308"/>
        <v>0.75237860892388453</v>
      </c>
      <c r="L2230" s="4" t="str">
        <f t="shared" si="309"/>
        <v>Under Budget</v>
      </c>
      <c r="M2230">
        <f t="shared" si="310"/>
        <v>2023</v>
      </c>
      <c r="N2230">
        <f t="shared" si="311"/>
        <v>12</v>
      </c>
      <c r="O2230" t="str">
        <f t="shared" si="312"/>
        <v>Dec</v>
      </c>
      <c r="P2230" t="str">
        <f t="shared" si="313"/>
        <v>Q4</v>
      </c>
      <c r="Q2230" t="str">
        <f t="shared" si="314"/>
        <v>2023-12</v>
      </c>
    </row>
    <row r="2231" spans="1:17" x14ac:dyDescent="0.35">
      <c r="A2231" s="2">
        <v>45208</v>
      </c>
      <c r="B2231" t="s">
        <v>23</v>
      </c>
      <c r="C2231" t="s">
        <v>19</v>
      </c>
      <c r="D2231" t="s">
        <v>58</v>
      </c>
      <c r="E2231" s="3">
        <v>101909</v>
      </c>
      <c r="F2231" s="3">
        <v>112182</v>
      </c>
      <c r="G2231" t="s">
        <v>35</v>
      </c>
      <c r="H2231" s="3" t="s">
        <v>2264</v>
      </c>
      <c r="I2231" s="3">
        <f t="shared" si="306"/>
        <v>10273</v>
      </c>
      <c r="J2231" s="4">
        <f t="shared" si="307"/>
        <v>0.10080562070082132</v>
      </c>
      <c r="K2231" s="5">
        <f t="shared" si="308"/>
        <v>1.1008056207008212</v>
      </c>
      <c r="L2231" s="4" t="str">
        <f t="shared" si="309"/>
        <v>Over Budget</v>
      </c>
      <c r="M2231">
        <f t="shared" si="310"/>
        <v>2023</v>
      </c>
      <c r="N2231">
        <f t="shared" si="311"/>
        <v>10</v>
      </c>
      <c r="O2231" t="str">
        <f t="shared" si="312"/>
        <v>Oct</v>
      </c>
      <c r="P2231" t="str">
        <f t="shared" si="313"/>
        <v>Q4</v>
      </c>
      <c r="Q2231" t="str">
        <f t="shared" si="314"/>
        <v>2023-10</v>
      </c>
    </row>
    <row r="2232" spans="1:17" x14ac:dyDescent="0.35">
      <c r="A2232" s="2">
        <v>44423</v>
      </c>
      <c r="B2232" t="s">
        <v>37</v>
      </c>
      <c r="C2232" t="s">
        <v>43</v>
      </c>
      <c r="D2232" t="s">
        <v>25</v>
      </c>
      <c r="E2232" s="3">
        <v>28700</v>
      </c>
      <c r="F2232" s="3">
        <v>46710</v>
      </c>
      <c r="G2232" t="s">
        <v>35</v>
      </c>
      <c r="H2232" s="3" t="s">
        <v>2265</v>
      </c>
      <c r="I2232" s="3">
        <f t="shared" si="306"/>
        <v>18010</v>
      </c>
      <c r="J2232" s="4">
        <f t="shared" si="307"/>
        <v>0.6275261324041812</v>
      </c>
      <c r="K2232" s="5">
        <f t="shared" si="308"/>
        <v>1.6275261324041812</v>
      </c>
      <c r="L2232" s="4" t="str">
        <f t="shared" si="309"/>
        <v>Over Budget</v>
      </c>
      <c r="M2232">
        <f t="shared" si="310"/>
        <v>2021</v>
      </c>
      <c r="N2232">
        <f t="shared" si="311"/>
        <v>8</v>
      </c>
      <c r="O2232" t="str">
        <f t="shared" si="312"/>
        <v>Aug</v>
      </c>
      <c r="P2232" t="str">
        <f t="shared" si="313"/>
        <v>Q3</v>
      </c>
      <c r="Q2232" t="str">
        <f t="shared" si="314"/>
        <v>2021-08</v>
      </c>
    </row>
    <row r="2233" spans="1:17" x14ac:dyDescent="0.35">
      <c r="A2233" s="2">
        <v>44970</v>
      </c>
      <c r="B2233" t="s">
        <v>28</v>
      </c>
      <c r="C2233" t="s">
        <v>34</v>
      </c>
      <c r="D2233" t="s">
        <v>25</v>
      </c>
      <c r="E2233" s="3">
        <v>61166</v>
      </c>
      <c r="F2233" s="3">
        <v>126667</v>
      </c>
      <c r="G2233" t="s">
        <v>26</v>
      </c>
      <c r="H2233" s="3" t="s">
        <v>2266</v>
      </c>
      <c r="I2233" s="3">
        <f t="shared" si="306"/>
        <v>65501</v>
      </c>
      <c r="J2233" s="4">
        <f t="shared" si="307"/>
        <v>1.0708727070594775</v>
      </c>
      <c r="K2233" s="5">
        <f t="shared" si="308"/>
        <v>2.0708727070594777</v>
      </c>
      <c r="L2233" s="4" t="str">
        <f t="shared" si="309"/>
        <v>Over Budget</v>
      </c>
      <c r="M2233">
        <f t="shared" si="310"/>
        <v>2023</v>
      </c>
      <c r="N2233">
        <f t="shared" si="311"/>
        <v>2</v>
      </c>
      <c r="O2233" t="str">
        <f t="shared" si="312"/>
        <v>Feb</v>
      </c>
      <c r="P2233" t="str">
        <f t="shared" si="313"/>
        <v>Q1</v>
      </c>
      <c r="Q2233" t="str">
        <f t="shared" si="314"/>
        <v>2023-02</v>
      </c>
    </row>
    <row r="2234" spans="1:17" x14ac:dyDescent="0.35">
      <c r="A2234" s="2">
        <v>44875</v>
      </c>
      <c r="B2234" t="s">
        <v>37</v>
      </c>
      <c r="C2234" t="s">
        <v>43</v>
      </c>
      <c r="D2234" t="s">
        <v>39</v>
      </c>
      <c r="E2234" s="3">
        <v>57417</v>
      </c>
      <c r="F2234" s="3">
        <v>39720</v>
      </c>
      <c r="G2234" t="s">
        <v>26</v>
      </c>
      <c r="H2234" s="3" t="s">
        <v>2267</v>
      </c>
      <c r="I2234" s="3">
        <f t="shared" si="306"/>
        <v>-17697</v>
      </c>
      <c r="J2234" s="4">
        <f t="shared" si="307"/>
        <v>-0.30821882021004232</v>
      </c>
      <c r="K2234" s="5">
        <f t="shared" si="308"/>
        <v>0.69178117978995768</v>
      </c>
      <c r="L2234" s="4" t="str">
        <f t="shared" si="309"/>
        <v>Under Budget</v>
      </c>
      <c r="M2234">
        <f t="shared" si="310"/>
        <v>2022</v>
      </c>
      <c r="N2234">
        <f t="shared" si="311"/>
        <v>11</v>
      </c>
      <c r="O2234" t="str">
        <f t="shared" si="312"/>
        <v>Nov</v>
      </c>
      <c r="P2234" t="str">
        <f t="shared" si="313"/>
        <v>Q4</v>
      </c>
      <c r="Q2234" t="str">
        <f t="shared" si="314"/>
        <v>2022-11</v>
      </c>
    </row>
    <row r="2235" spans="1:17" x14ac:dyDescent="0.35">
      <c r="A2235" s="2">
        <v>44797</v>
      </c>
      <c r="B2235" t="s">
        <v>28</v>
      </c>
      <c r="C2235" t="s">
        <v>43</v>
      </c>
      <c r="D2235" t="s">
        <v>25</v>
      </c>
      <c r="E2235" s="3">
        <v>29412</v>
      </c>
      <c r="F2235" s="3">
        <v>124199</v>
      </c>
      <c r="G2235" t="s">
        <v>35</v>
      </c>
      <c r="H2235" s="3" t="s">
        <v>2268</v>
      </c>
      <c r="I2235" s="3">
        <f t="shared" si="306"/>
        <v>94787</v>
      </c>
      <c r="J2235" s="4">
        <f t="shared" si="307"/>
        <v>3.2227322181422551</v>
      </c>
      <c r="K2235" s="5">
        <f t="shared" si="308"/>
        <v>4.2227322181422551</v>
      </c>
      <c r="L2235" s="4" t="str">
        <f t="shared" si="309"/>
        <v>Over Budget</v>
      </c>
      <c r="M2235">
        <f t="shared" si="310"/>
        <v>2022</v>
      </c>
      <c r="N2235">
        <f t="shared" si="311"/>
        <v>8</v>
      </c>
      <c r="O2235" t="str">
        <f t="shared" si="312"/>
        <v>Aug</v>
      </c>
      <c r="P2235" t="str">
        <f t="shared" si="313"/>
        <v>Q3</v>
      </c>
      <c r="Q2235" t="str">
        <f t="shared" si="314"/>
        <v>2022-08</v>
      </c>
    </row>
    <row r="2236" spans="1:17" x14ac:dyDescent="0.35">
      <c r="A2236" s="2">
        <v>44575</v>
      </c>
      <c r="B2236" t="s">
        <v>28</v>
      </c>
      <c r="C2236" t="s">
        <v>24</v>
      </c>
      <c r="D2236" t="s">
        <v>20</v>
      </c>
      <c r="E2236" s="3">
        <v>107760</v>
      </c>
      <c r="F2236" s="3">
        <v>29284</v>
      </c>
      <c r="G2236" t="s">
        <v>32</v>
      </c>
      <c r="H2236" s="3" t="s">
        <v>2269</v>
      </c>
      <c r="I2236" s="3">
        <f t="shared" si="306"/>
        <v>-78476</v>
      </c>
      <c r="J2236" s="4">
        <f t="shared" si="307"/>
        <v>-0.7282479584261321</v>
      </c>
      <c r="K2236" s="5">
        <f t="shared" si="308"/>
        <v>0.27175204157386784</v>
      </c>
      <c r="L2236" s="4" t="str">
        <f t="shared" si="309"/>
        <v>Under Budget</v>
      </c>
      <c r="M2236">
        <f t="shared" si="310"/>
        <v>2022</v>
      </c>
      <c r="N2236">
        <f t="shared" si="311"/>
        <v>1</v>
      </c>
      <c r="O2236" t="str">
        <f t="shared" si="312"/>
        <v>Jan</v>
      </c>
      <c r="P2236" t="str">
        <f t="shared" si="313"/>
        <v>Q1</v>
      </c>
      <c r="Q2236" t="str">
        <f t="shared" si="314"/>
        <v>2022-01</v>
      </c>
    </row>
    <row r="2237" spans="1:17" x14ac:dyDescent="0.35">
      <c r="A2237" s="2">
        <v>44905</v>
      </c>
      <c r="B2237" t="s">
        <v>37</v>
      </c>
      <c r="C2237" t="s">
        <v>43</v>
      </c>
      <c r="D2237" t="s">
        <v>30</v>
      </c>
      <c r="E2237" s="3">
        <v>69291</v>
      </c>
      <c r="F2237" s="3">
        <v>143731</v>
      </c>
      <c r="G2237" t="s">
        <v>21</v>
      </c>
      <c r="H2237" s="3" t="s">
        <v>2270</v>
      </c>
      <c r="I2237" s="3">
        <f t="shared" si="306"/>
        <v>74440</v>
      </c>
      <c r="J2237" s="4">
        <f t="shared" si="307"/>
        <v>1.0743097949228615</v>
      </c>
      <c r="K2237" s="5">
        <f t="shared" si="308"/>
        <v>2.0743097949228617</v>
      </c>
      <c r="L2237" s="4" t="str">
        <f t="shared" si="309"/>
        <v>Over Budget</v>
      </c>
      <c r="M2237">
        <f t="shared" si="310"/>
        <v>2022</v>
      </c>
      <c r="N2237">
        <f t="shared" si="311"/>
        <v>12</v>
      </c>
      <c r="O2237" t="str">
        <f t="shared" si="312"/>
        <v>Dec</v>
      </c>
      <c r="P2237" t="str">
        <f t="shared" si="313"/>
        <v>Q4</v>
      </c>
      <c r="Q2237" t="str">
        <f t="shared" si="314"/>
        <v>2022-12</v>
      </c>
    </row>
    <row r="2238" spans="1:17" x14ac:dyDescent="0.35">
      <c r="A2238" s="2">
        <v>44503</v>
      </c>
      <c r="B2238" t="s">
        <v>18</v>
      </c>
      <c r="C2238" t="s">
        <v>24</v>
      </c>
      <c r="D2238" t="s">
        <v>30</v>
      </c>
      <c r="E2238" s="3">
        <v>101255</v>
      </c>
      <c r="F2238" s="3">
        <v>10962</v>
      </c>
      <c r="G2238" t="s">
        <v>32</v>
      </c>
      <c r="H2238" s="3" t="s">
        <v>2271</v>
      </c>
      <c r="I2238" s="3">
        <f t="shared" si="306"/>
        <v>-90293</v>
      </c>
      <c r="J2238" s="4">
        <f t="shared" si="307"/>
        <v>-0.8917386795713792</v>
      </c>
      <c r="K2238" s="5">
        <f t="shared" si="308"/>
        <v>0.10826132042862081</v>
      </c>
      <c r="L2238" s="4" t="str">
        <f t="shared" si="309"/>
        <v>Under Budget</v>
      </c>
      <c r="M2238">
        <f t="shared" si="310"/>
        <v>2021</v>
      </c>
      <c r="N2238">
        <f t="shared" si="311"/>
        <v>11</v>
      </c>
      <c r="O2238" t="str">
        <f t="shared" si="312"/>
        <v>Nov</v>
      </c>
      <c r="P2238" t="str">
        <f t="shared" si="313"/>
        <v>Q4</v>
      </c>
      <c r="Q2238" t="str">
        <f t="shared" si="314"/>
        <v>2021-11</v>
      </c>
    </row>
    <row r="2239" spans="1:17" x14ac:dyDescent="0.35">
      <c r="A2239" s="2">
        <v>44975</v>
      </c>
      <c r="B2239" t="s">
        <v>41</v>
      </c>
      <c r="C2239" t="s">
        <v>24</v>
      </c>
      <c r="D2239" t="s">
        <v>39</v>
      </c>
      <c r="E2239" s="3">
        <v>145303</v>
      </c>
      <c r="F2239" s="3">
        <v>115390</v>
      </c>
      <c r="G2239" t="s">
        <v>35</v>
      </c>
      <c r="H2239" s="3" t="s">
        <v>2272</v>
      </c>
      <c r="I2239" s="3">
        <f t="shared" si="306"/>
        <v>-29913</v>
      </c>
      <c r="J2239" s="4">
        <f t="shared" si="307"/>
        <v>-0.20586636201592534</v>
      </c>
      <c r="K2239" s="5">
        <f t="shared" si="308"/>
        <v>0.79413363798407466</v>
      </c>
      <c r="L2239" s="4" t="str">
        <f t="shared" si="309"/>
        <v>Under Budget</v>
      </c>
      <c r="M2239">
        <f t="shared" si="310"/>
        <v>2023</v>
      </c>
      <c r="N2239">
        <f t="shared" si="311"/>
        <v>2</v>
      </c>
      <c r="O2239" t="str">
        <f t="shared" si="312"/>
        <v>Feb</v>
      </c>
      <c r="P2239" t="str">
        <f t="shared" si="313"/>
        <v>Q1</v>
      </c>
      <c r="Q2239" t="str">
        <f t="shared" si="314"/>
        <v>2023-02</v>
      </c>
    </row>
    <row r="2240" spans="1:17" x14ac:dyDescent="0.35">
      <c r="A2240" s="2">
        <v>44700</v>
      </c>
      <c r="B2240" t="s">
        <v>55</v>
      </c>
      <c r="C2240" t="s">
        <v>34</v>
      </c>
      <c r="D2240" t="s">
        <v>58</v>
      </c>
      <c r="E2240" s="3">
        <v>17521</v>
      </c>
      <c r="F2240" s="3">
        <v>131733</v>
      </c>
      <c r="G2240" t="s">
        <v>32</v>
      </c>
      <c r="H2240" s="3" t="s">
        <v>2273</v>
      </c>
      <c r="I2240" s="3">
        <f t="shared" si="306"/>
        <v>114212</v>
      </c>
      <c r="J2240" s="4">
        <f t="shared" si="307"/>
        <v>6.5185777067518975</v>
      </c>
      <c r="K2240" s="5">
        <f t="shared" si="308"/>
        <v>7.5185777067518975</v>
      </c>
      <c r="L2240" s="4" t="str">
        <f t="shared" si="309"/>
        <v>Over Budget</v>
      </c>
      <c r="M2240">
        <f t="shared" si="310"/>
        <v>2022</v>
      </c>
      <c r="N2240">
        <f t="shared" si="311"/>
        <v>5</v>
      </c>
      <c r="O2240" t="str">
        <f t="shared" si="312"/>
        <v>May</v>
      </c>
      <c r="P2240" t="str">
        <f t="shared" si="313"/>
        <v>Q2</v>
      </c>
      <c r="Q2240" t="str">
        <f t="shared" si="314"/>
        <v>2022-05</v>
      </c>
    </row>
    <row r="2241" spans="1:17" x14ac:dyDescent="0.35">
      <c r="A2241" s="2">
        <v>44464</v>
      </c>
      <c r="B2241" t="s">
        <v>23</v>
      </c>
      <c r="C2241" t="s">
        <v>23</v>
      </c>
      <c r="D2241" t="s">
        <v>58</v>
      </c>
      <c r="E2241" s="3">
        <v>133815</v>
      </c>
      <c r="F2241" s="3">
        <v>151699</v>
      </c>
      <c r="G2241" t="s">
        <v>26</v>
      </c>
      <c r="H2241" s="3" t="s">
        <v>2274</v>
      </c>
      <c r="I2241" s="3">
        <f t="shared" si="306"/>
        <v>17884</v>
      </c>
      <c r="J2241" s="4">
        <f t="shared" si="307"/>
        <v>0.13364719949183573</v>
      </c>
      <c r="K2241" s="5">
        <f t="shared" si="308"/>
        <v>1.1336471994918358</v>
      </c>
      <c r="L2241" s="4" t="str">
        <f t="shared" si="309"/>
        <v>Over Budget</v>
      </c>
      <c r="M2241">
        <f t="shared" si="310"/>
        <v>2021</v>
      </c>
      <c r="N2241">
        <f t="shared" si="311"/>
        <v>9</v>
      </c>
      <c r="O2241" t="str">
        <f t="shared" si="312"/>
        <v>Sep</v>
      </c>
      <c r="P2241" t="str">
        <f t="shared" si="313"/>
        <v>Q3</v>
      </c>
      <c r="Q2241" t="str">
        <f t="shared" si="314"/>
        <v>2021-09</v>
      </c>
    </row>
    <row r="2242" spans="1:17" x14ac:dyDescent="0.35">
      <c r="A2242" s="2">
        <v>44204</v>
      </c>
      <c r="B2242" t="s">
        <v>41</v>
      </c>
      <c r="C2242" t="s">
        <v>24</v>
      </c>
      <c r="D2242" t="s">
        <v>39</v>
      </c>
      <c r="E2242" s="3">
        <v>21349</v>
      </c>
      <c r="F2242" s="3">
        <v>141482</v>
      </c>
      <c r="G2242" t="s">
        <v>21</v>
      </c>
      <c r="H2242" s="3" t="s">
        <v>2275</v>
      </c>
      <c r="I2242" s="3">
        <f t="shared" si="306"/>
        <v>120133</v>
      </c>
      <c r="J2242" s="4">
        <f t="shared" si="307"/>
        <v>5.6271019719893207</v>
      </c>
      <c r="K2242" s="5">
        <f t="shared" si="308"/>
        <v>6.6271019719893207</v>
      </c>
      <c r="L2242" s="4" t="str">
        <f t="shared" si="309"/>
        <v>Over Budget</v>
      </c>
      <c r="M2242">
        <f t="shared" si="310"/>
        <v>2021</v>
      </c>
      <c r="N2242">
        <f t="shared" si="311"/>
        <v>1</v>
      </c>
      <c r="O2242" t="str">
        <f t="shared" si="312"/>
        <v>Jan</v>
      </c>
      <c r="P2242" t="str">
        <f t="shared" si="313"/>
        <v>Q1</v>
      </c>
      <c r="Q2242" t="str">
        <f t="shared" si="314"/>
        <v>2021-01</v>
      </c>
    </row>
    <row r="2243" spans="1:17" x14ac:dyDescent="0.35">
      <c r="A2243" s="2">
        <v>44704</v>
      </c>
      <c r="B2243" t="s">
        <v>55</v>
      </c>
      <c r="C2243" t="s">
        <v>43</v>
      </c>
      <c r="D2243" t="s">
        <v>39</v>
      </c>
      <c r="E2243" s="3">
        <v>42768</v>
      </c>
      <c r="F2243" s="3">
        <v>122867</v>
      </c>
      <c r="G2243" t="s">
        <v>26</v>
      </c>
      <c r="H2243" s="3" t="s">
        <v>2276</v>
      </c>
      <c r="I2243" s="3">
        <f t="shared" si="306"/>
        <v>80099</v>
      </c>
      <c r="J2243" s="4">
        <f t="shared" si="307"/>
        <v>1.8728722409277965</v>
      </c>
      <c r="K2243" s="5">
        <f t="shared" si="308"/>
        <v>2.8728722409277965</v>
      </c>
      <c r="L2243" s="4" t="str">
        <f t="shared" si="309"/>
        <v>Over Budget</v>
      </c>
      <c r="M2243">
        <f t="shared" si="310"/>
        <v>2022</v>
      </c>
      <c r="N2243">
        <f t="shared" si="311"/>
        <v>5</v>
      </c>
      <c r="O2243" t="str">
        <f t="shared" si="312"/>
        <v>May</v>
      </c>
      <c r="P2243" t="str">
        <f t="shared" si="313"/>
        <v>Q2</v>
      </c>
      <c r="Q2243" t="str">
        <f t="shared" si="314"/>
        <v>2022-05</v>
      </c>
    </row>
    <row r="2244" spans="1:17" x14ac:dyDescent="0.35">
      <c r="A2244" s="2">
        <v>44672</v>
      </c>
      <c r="B2244" t="s">
        <v>55</v>
      </c>
      <c r="C2244" t="s">
        <v>34</v>
      </c>
      <c r="D2244" t="s">
        <v>25</v>
      </c>
      <c r="E2244" s="3">
        <v>105168</v>
      </c>
      <c r="F2244" s="3">
        <v>74124</v>
      </c>
      <c r="G2244" t="s">
        <v>26</v>
      </c>
      <c r="H2244" s="3" t="s">
        <v>2277</v>
      </c>
      <c r="I2244" s="3">
        <f t="shared" si="306"/>
        <v>-31044</v>
      </c>
      <c r="J2244" s="4">
        <f t="shared" si="307"/>
        <v>-0.29518484710178</v>
      </c>
      <c r="K2244" s="5">
        <f t="shared" si="308"/>
        <v>0.70481515289821994</v>
      </c>
      <c r="L2244" s="4" t="str">
        <f t="shared" si="309"/>
        <v>Under Budget</v>
      </c>
      <c r="M2244">
        <f t="shared" si="310"/>
        <v>2022</v>
      </c>
      <c r="N2244">
        <f t="shared" si="311"/>
        <v>4</v>
      </c>
      <c r="O2244" t="str">
        <f t="shared" si="312"/>
        <v>Apr</v>
      </c>
      <c r="P2244" t="str">
        <f t="shared" si="313"/>
        <v>Q2</v>
      </c>
      <c r="Q2244" t="str">
        <f t="shared" si="314"/>
        <v>2022-04</v>
      </c>
    </row>
    <row r="2245" spans="1:17" x14ac:dyDescent="0.35">
      <c r="A2245" s="2">
        <v>44360</v>
      </c>
      <c r="B2245" t="s">
        <v>23</v>
      </c>
      <c r="C2245" t="s">
        <v>29</v>
      </c>
      <c r="D2245" t="s">
        <v>58</v>
      </c>
      <c r="E2245" s="3">
        <v>72985</v>
      </c>
      <c r="F2245" s="3">
        <v>137238</v>
      </c>
      <c r="G2245" t="s">
        <v>26</v>
      </c>
      <c r="H2245" s="3" t="s">
        <v>2278</v>
      </c>
      <c r="I2245" s="3">
        <f t="shared" ref="I2245:I2308" si="315">F2245-E2245</f>
        <v>64253</v>
      </c>
      <c r="J2245" s="4">
        <f t="shared" ref="J2245:J2308" si="316">IFERROR(I2245/E2245,0)</f>
        <v>0.88035897787216555</v>
      </c>
      <c r="K2245" s="5">
        <f t="shared" ref="K2245:K2308" si="317">IFERROR(F2245/E2245,0)</f>
        <v>1.8803589778721654</v>
      </c>
      <c r="L2245" s="4" t="str">
        <f t="shared" ref="L2245:L2308" si="318">IF(I2245&gt;0,"Over Budget",IF(I2245&lt;0,"Under Budget","On Budget"))</f>
        <v>Over Budget</v>
      </c>
      <c r="M2245">
        <f t="shared" ref="M2245:M2308" si="319">YEAR(A2245)</f>
        <v>2021</v>
      </c>
      <c r="N2245">
        <f t="shared" ref="N2245:N2308" si="320">MONTH(A2245)</f>
        <v>6</v>
      </c>
      <c r="O2245" t="str">
        <f t="shared" ref="O2245:O2308" si="321">TEXT(A2245,"mmm")</f>
        <v>Jun</v>
      </c>
      <c r="P2245" t="str">
        <f t="shared" ref="P2245:P2308" si="322">"Q"&amp;ROUNDUP(MONTH(A2245)/3,0)</f>
        <v>Q2</v>
      </c>
      <c r="Q2245" t="str">
        <f t="shared" ref="Q2245:Q2308" si="323">TEXT(A2245,"yyyy-mm")</f>
        <v>2021-06</v>
      </c>
    </row>
    <row r="2246" spans="1:17" x14ac:dyDescent="0.35">
      <c r="A2246" s="2">
        <v>44681</v>
      </c>
      <c r="B2246" t="s">
        <v>41</v>
      </c>
      <c r="C2246" t="s">
        <v>29</v>
      </c>
      <c r="D2246" t="s">
        <v>30</v>
      </c>
      <c r="E2246" s="3">
        <v>17611</v>
      </c>
      <c r="F2246" s="3">
        <v>26429</v>
      </c>
      <c r="G2246" t="s">
        <v>26</v>
      </c>
      <c r="H2246" s="3" t="s">
        <v>2279</v>
      </c>
      <c r="I2246" s="3">
        <f t="shared" si="315"/>
        <v>8818</v>
      </c>
      <c r="J2246" s="4">
        <f t="shared" si="316"/>
        <v>0.50070978365794105</v>
      </c>
      <c r="K2246" s="5">
        <f t="shared" si="317"/>
        <v>1.5007097836579411</v>
      </c>
      <c r="L2246" s="4" t="str">
        <f t="shared" si="318"/>
        <v>Over Budget</v>
      </c>
      <c r="M2246">
        <f t="shared" si="319"/>
        <v>2022</v>
      </c>
      <c r="N2246">
        <f t="shared" si="320"/>
        <v>4</v>
      </c>
      <c r="O2246" t="str">
        <f t="shared" si="321"/>
        <v>Apr</v>
      </c>
      <c r="P2246" t="str">
        <f t="shared" si="322"/>
        <v>Q2</v>
      </c>
      <c r="Q2246" t="str">
        <f t="shared" si="323"/>
        <v>2022-04</v>
      </c>
    </row>
    <row r="2247" spans="1:17" x14ac:dyDescent="0.35">
      <c r="A2247" s="2">
        <v>44763</v>
      </c>
      <c r="B2247" t="s">
        <v>23</v>
      </c>
      <c r="C2247" t="s">
        <v>29</v>
      </c>
      <c r="D2247" t="s">
        <v>39</v>
      </c>
      <c r="E2247" s="3">
        <v>29012</v>
      </c>
      <c r="F2247" s="3">
        <v>95774</v>
      </c>
      <c r="G2247" t="s">
        <v>21</v>
      </c>
      <c r="H2247" s="3" t="s">
        <v>2280</v>
      </c>
      <c r="I2247" s="3">
        <f t="shared" si="315"/>
        <v>66762</v>
      </c>
      <c r="J2247" s="4">
        <f t="shared" si="316"/>
        <v>2.3011857162553424</v>
      </c>
      <c r="K2247" s="5">
        <f t="shared" si="317"/>
        <v>3.3011857162553424</v>
      </c>
      <c r="L2247" s="4" t="str">
        <f t="shared" si="318"/>
        <v>Over Budget</v>
      </c>
      <c r="M2247">
        <f t="shared" si="319"/>
        <v>2022</v>
      </c>
      <c r="N2247">
        <f t="shared" si="320"/>
        <v>7</v>
      </c>
      <c r="O2247" t="str">
        <f t="shared" si="321"/>
        <v>Jul</v>
      </c>
      <c r="P2247" t="str">
        <f t="shared" si="322"/>
        <v>Q3</v>
      </c>
      <c r="Q2247" t="str">
        <f t="shared" si="323"/>
        <v>2022-07</v>
      </c>
    </row>
    <row r="2248" spans="1:17" x14ac:dyDescent="0.35">
      <c r="A2248" s="2">
        <v>45101</v>
      </c>
      <c r="B2248" t="s">
        <v>28</v>
      </c>
      <c r="C2248" t="s">
        <v>43</v>
      </c>
      <c r="D2248" t="s">
        <v>30</v>
      </c>
      <c r="E2248" s="3">
        <v>59725</v>
      </c>
      <c r="F2248" s="3">
        <v>133279</v>
      </c>
      <c r="G2248" t="s">
        <v>35</v>
      </c>
      <c r="H2248" s="3" t="s">
        <v>2281</v>
      </c>
      <c r="I2248" s="3">
        <f t="shared" si="315"/>
        <v>73554</v>
      </c>
      <c r="J2248" s="4">
        <f t="shared" si="316"/>
        <v>1.231544579321892</v>
      </c>
      <c r="K2248" s="5">
        <f t="shared" si="317"/>
        <v>2.2315445793218922</v>
      </c>
      <c r="L2248" s="4" t="str">
        <f t="shared" si="318"/>
        <v>Over Budget</v>
      </c>
      <c r="M2248">
        <f t="shared" si="319"/>
        <v>2023</v>
      </c>
      <c r="N2248">
        <f t="shared" si="320"/>
        <v>6</v>
      </c>
      <c r="O2248" t="str">
        <f t="shared" si="321"/>
        <v>Jun</v>
      </c>
      <c r="P2248" t="str">
        <f t="shared" si="322"/>
        <v>Q2</v>
      </c>
      <c r="Q2248" t="str">
        <f t="shared" si="323"/>
        <v>2023-06</v>
      </c>
    </row>
    <row r="2249" spans="1:17" x14ac:dyDescent="0.35">
      <c r="A2249" s="2">
        <v>44755</v>
      </c>
      <c r="B2249" t="s">
        <v>23</v>
      </c>
      <c r="C2249" t="s">
        <v>23</v>
      </c>
      <c r="D2249" t="s">
        <v>30</v>
      </c>
      <c r="E2249" s="3">
        <v>11548</v>
      </c>
      <c r="F2249" s="3">
        <v>169812</v>
      </c>
      <c r="G2249" t="s">
        <v>35</v>
      </c>
      <c r="H2249" s="3" t="s">
        <v>2282</v>
      </c>
      <c r="I2249" s="3">
        <f t="shared" si="315"/>
        <v>158264</v>
      </c>
      <c r="J2249" s="4">
        <f t="shared" si="316"/>
        <v>13.704883962590925</v>
      </c>
      <c r="K2249" s="5">
        <f t="shared" si="317"/>
        <v>14.704883962590925</v>
      </c>
      <c r="L2249" s="4" t="str">
        <f t="shared" si="318"/>
        <v>Over Budget</v>
      </c>
      <c r="M2249">
        <f t="shared" si="319"/>
        <v>2022</v>
      </c>
      <c r="N2249">
        <f t="shared" si="320"/>
        <v>7</v>
      </c>
      <c r="O2249" t="str">
        <f t="shared" si="321"/>
        <v>Jul</v>
      </c>
      <c r="P2249" t="str">
        <f t="shared" si="322"/>
        <v>Q3</v>
      </c>
      <c r="Q2249" t="str">
        <f t="shared" si="323"/>
        <v>2022-07</v>
      </c>
    </row>
    <row r="2250" spans="1:17" x14ac:dyDescent="0.35">
      <c r="A2250" s="2">
        <v>44434</v>
      </c>
      <c r="B2250" t="s">
        <v>37</v>
      </c>
      <c r="C2250" t="s">
        <v>19</v>
      </c>
      <c r="D2250" t="s">
        <v>58</v>
      </c>
      <c r="E2250" s="3">
        <v>100297</v>
      </c>
      <c r="F2250" s="3">
        <v>136592</v>
      </c>
      <c r="G2250" t="s">
        <v>21</v>
      </c>
      <c r="H2250" s="3" t="s">
        <v>2283</v>
      </c>
      <c r="I2250" s="3">
        <f t="shared" si="315"/>
        <v>36295</v>
      </c>
      <c r="J2250" s="4">
        <f t="shared" si="316"/>
        <v>0.36187523056522131</v>
      </c>
      <c r="K2250" s="5">
        <f t="shared" si="317"/>
        <v>1.3618752305652213</v>
      </c>
      <c r="L2250" s="4" t="str">
        <f t="shared" si="318"/>
        <v>Over Budget</v>
      </c>
      <c r="M2250">
        <f t="shared" si="319"/>
        <v>2021</v>
      </c>
      <c r="N2250">
        <f t="shared" si="320"/>
        <v>8</v>
      </c>
      <c r="O2250" t="str">
        <f t="shared" si="321"/>
        <v>Aug</v>
      </c>
      <c r="P2250" t="str">
        <f t="shared" si="322"/>
        <v>Q3</v>
      </c>
      <c r="Q2250" t="str">
        <f t="shared" si="323"/>
        <v>2021-08</v>
      </c>
    </row>
    <row r="2251" spans="1:17" x14ac:dyDescent="0.35">
      <c r="A2251" s="2">
        <v>44750</v>
      </c>
      <c r="B2251" t="s">
        <v>18</v>
      </c>
      <c r="C2251" t="s">
        <v>23</v>
      </c>
      <c r="D2251" t="s">
        <v>30</v>
      </c>
      <c r="E2251" s="3">
        <v>104729</v>
      </c>
      <c r="F2251" s="3">
        <v>84764</v>
      </c>
      <c r="G2251" t="s">
        <v>26</v>
      </c>
      <c r="H2251" s="3" t="s">
        <v>2284</v>
      </c>
      <c r="I2251" s="3">
        <f t="shared" si="315"/>
        <v>-19965</v>
      </c>
      <c r="J2251" s="4">
        <f t="shared" si="316"/>
        <v>-0.19063487668172138</v>
      </c>
      <c r="K2251" s="5">
        <f t="shared" si="317"/>
        <v>0.80936512331827859</v>
      </c>
      <c r="L2251" s="4" t="str">
        <f t="shared" si="318"/>
        <v>Under Budget</v>
      </c>
      <c r="M2251">
        <f t="shared" si="319"/>
        <v>2022</v>
      </c>
      <c r="N2251">
        <f t="shared" si="320"/>
        <v>7</v>
      </c>
      <c r="O2251" t="str">
        <f t="shared" si="321"/>
        <v>Jul</v>
      </c>
      <c r="P2251" t="str">
        <f t="shared" si="322"/>
        <v>Q3</v>
      </c>
      <c r="Q2251" t="str">
        <f t="shared" si="323"/>
        <v>2022-07</v>
      </c>
    </row>
    <row r="2252" spans="1:17" x14ac:dyDescent="0.35">
      <c r="A2252" s="2">
        <v>45024</v>
      </c>
      <c r="B2252" t="s">
        <v>18</v>
      </c>
      <c r="C2252" t="s">
        <v>34</v>
      </c>
      <c r="D2252" t="s">
        <v>25</v>
      </c>
      <c r="E2252" s="3">
        <v>24497</v>
      </c>
      <c r="F2252" s="3">
        <v>131444</v>
      </c>
      <c r="G2252" t="s">
        <v>32</v>
      </c>
      <c r="H2252" s="3" t="s">
        <v>2285</v>
      </c>
      <c r="I2252" s="3">
        <f t="shared" si="315"/>
        <v>106947</v>
      </c>
      <c r="J2252" s="4">
        <f t="shared" si="316"/>
        <v>4.3657182512144344</v>
      </c>
      <c r="K2252" s="5">
        <f t="shared" si="317"/>
        <v>5.3657182512144344</v>
      </c>
      <c r="L2252" s="4" t="str">
        <f t="shared" si="318"/>
        <v>Over Budget</v>
      </c>
      <c r="M2252">
        <f t="shared" si="319"/>
        <v>2023</v>
      </c>
      <c r="N2252">
        <f t="shared" si="320"/>
        <v>4</v>
      </c>
      <c r="O2252" t="str">
        <f t="shared" si="321"/>
        <v>Apr</v>
      </c>
      <c r="P2252" t="str">
        <f t="shared" si="322"/>
        <v>Q2</v>
      </c>
      <c r="Q2252" t="str">
        <f t="shared" si="323"/>
        <v>2023-04</v>
      </c>
    </row>
    <row r="2253" spans="1:17" x14ac:dyDescent="0.35">
      <c r="A2253" s="2">
        <v>44664</v>
      </c>
      <c r="B2253" t="s">
        <v>18</v>
      </c>
      <c r="C2253" t="s">
        <v>23</v>
      </c>
      <c r="D2253" t="s">
        <v>25</v>
      </c>
      <c r="E2253" s="3">
        <v>140337</v>
      </c>
      <c r="F2253" s="3">
        <v>111068</v>
      </c>
      <c r="G2253" t="s">
        <v>35</v>
      </c>
      <c r="H2253" s="3" t="s">
        <v>2286</v>
      </c>
      <c r="I2253" s="3">
        <f t="shared" si="315"/>
        <v>-29269</v>
      </c>
      <c r="J2253" s="4">
        <f t="shared" si="316"/>
        <v>-0.20856224659213179</v>
      </c>
      <c r="K2253" s="5">
        <f t="shared" si="317"/>
        <v>0.79143775340786815</v>
      </c>
      <c r="L2253" s="4" t="str">
        <f t="shared" si="318"/>
        <v>Under Budget</v>
      </c>
      <c r="M2253">
        <f t="shared" si="319"/>
        <v>2022</v>
      </c>
      <c r="N2253">
        <f t="shared" si="320"/>
        <v>4</v>
      </c>
      <c r="O2253" t="str">
        <f t="shared" si="321"/>
        <v>Apr</v>
      </c>
      <c r="P2253" t="str">
        <f t="shared" si="322"/>
        <v>Q2</v>
      </c>
      <c r="Q2253" t="str">
        <f t="shared" si="323"/>
        <v>2022-04</v>
      </c>
    </row>
    <row r="2254" spans="1:17" x14ac:dyDescent="0.35">
      <c r="A2254" s="2">
        <v>44582</v>
      </c>
      <c r="B2254" t="s">
        <v>41</v>
      </c>
      <c r="C2254" t="s">
        <v>29</v>
      </c>
      <c r="D2254" t="s">
        <v>58</v>
      </c>
      <c r="E2254" s="3">
        <v>148911</v>
      </c>
      <c r="F2254" s="3">
        <v>113391</v>
      </c>
      <c r="G2254" t="s">
        <v>26</v>
      </c>
      <c r="H2254" s="3" t="s">
        <v>2287</v>
      </c>
      <c r="I2254" s="3">
        <f t="shared" si="315"/>
        <v>-35520</v>
      </c>
      <c r="J2254" s="4">
        <f t="shared" si="316"/>
        <v>-0.23853174043556219</v>
      </c>
      <c r="K2254" s="5">
        <f t="shared" si="317"/>
        <v>0.76146825956443787</v>
      </c>
      <c r="L2254" s="4" t="str">
        <f t="shared" si="318"/>
        <v>Under Budget</v>
      </c>
      <c r="M2254">
        <f t="shared" si="319"/>
        <v>2022</v>
      </c>
      <c r="N2254">
        <f t="shared" si="320"/>
        <v>1</v>
      </c>
      <c r="O2254" t="str">
        <f t="shared" si="321"/>
        <v>Jan</v>
      </c>
      <c r="P2254" t="str">
        <f t="shared" si="322"/>
        <v>Q1</v>
      </c>
      <c r="Q2254" t="str">
        <f t="shared" si="323"/>
        <v>2022-01</v>
      </c>
    </row>
    <row r="2255" spans="1:17" x14ac:dyDescent="0.35">
      <c r="A2255" s="2">
        <v>44971</v>
      </c>
      <c r="B2255" t="s">
        <v>41</v>
      </c>
      <c r="C2255" t="s">
        <v>23</v>
      </c>
      <c r="D2255" t="s">
        <v>25</v>
      </c>
      <c r="E2255" s="3">
        <v>48457</v>
      </c>
      <c r="F2255" s="3">
        <v>93973</v>
      </c>
      <c r="G2255" t="s">
        <v>32</v>
      </c>
      <c r="H2255" s="3" t="s">
        <v>2288</v>
      </c>
      <c r="I2255" s="3">
        <f t="shared" si="315"/>
        <v>45516</v>
      </c>
      <c r="J2255" s="4">
        <f t="shared" si="316"/>
        <v>0.93930701446643416</v>
      </c>
      <c r="K2255" s="5">
        <f t="shared" si="317"/>
        <v>1.9393070144664342</v>
      </c>
      <c r="L2255" s="4" t="str">
        <f t="shared" si="318"/>
        <v>Over Budget</v>
      </c>
      <c r="M2255">
        <f t="shared" si="319"/>
        <v>2023</v>
      </c>
      <c r="N2255">
        <f t="shared" si="320"/>
        <v>2</v>
      </c>
      <c r="O2255" t="str">
        <f t="shared" si="321"/>
        <v>Feb</v>
      </c>
      <c r="P2255" t="str">
        <f t="shared" si="322"/>
        <v>Q1</v>
      </c>
      <c r="Q2255" t="str">
        <f t="shared" si="323"/>
        <v>2023-02</v>
      </c>
    </row>
    <row r="2256" spans="1:17" x14ac:dyDescent="0.35">
      <c r="A2256" s="2">
        <v>45044</v>
      </c>
      <c r="B2256" t="s">
        <v>28</v>
      </c>
      <c r="C2256" t="s">
        <v>34</v>
      </c>
      <c r="D2256" t="s">
        <v>39</v>
      </c>
      <c r="E2256" s="3">
        <v>126584</v>
      </c>
      <c r="F2256" s="3">
        <v>143536</v>
      </c>
      <c r="G2256" t="s">
        <v>32</v>
      </c>
      <c r="H2256" s="3" t="s">
        <v>2289</v>
      </c>
      <c r="I2256" s="3">
        <f t="shared" si="315"/>
        <v>16952</v>
      </c>
      <c r="J2256" s="4">
        <f t="shared" si="316"/>
        <v>0.13391897870188965</v>
      </c>
      <c r="K2256" s="5">
        <f t="shared" si="317"/>
        <v>1.1339189787018897</v>
      </c>
      <c r="L2256" s="4" t="str">
        <f t="shared" si="318"/>
        <v>Over Budget</v>
      </c>
      <c r="M2256">
        <f t="shared" si="319"/>
        <v>2023</v>
      </c>
      <c r="N2256">
        <f t="shared" si="320"/>
        <v>4</v>
      </c>
      <c r="O2256" t="str">
        <f t="shared" si="321"/>
        <v>Apr</v>
      </c>
      <c r="P2256" t="str">
        <f t="shared" si="322"/>
        <v>Q2</v>
      </c>
      <c r="Q2256" t="str">
        <f t="shared" si="323"/>
        <v>2023-04</v>
      </c>
    </row>
    <row r="2257" spans="1:17" x14ac:dyDescent="0.35">
      <c r="A2257" s="2">
        <v>44583</v>
      </c>
      <c r="B2257" t="s">
        <v>18</v>
      </c>
      <c r="C2257" t="s">
        <v>34</v>
      </c>
      <c r="D2257" t="s">
        <v>58</v>
      </c>
      <c r="E2257" s="3">
        <v>127143</v>
      </c>
      <c r="F2257" s="3">
        <v>135669</v>
      </c>
      <c r="G2257" t="s">
        <v>26</v>
      </c>
      <c r="H2257" s="3" t="s">
        <v>2290</v>
      </c>
      <c r="I2257" s="3">
        <f t="shared" si="315"/>
        <v>8526</v>
      </c>
      <c r="J2257" s="4">
        <f t="shared" si="316"/>
        <v>6.7058351619829634E-2</v>
      </c>
      <c r="K2257" s="5">
        <f t="shared" si="317"/>
        <v>1.0670583516198295</v>
      </c>
      <c r="L2257" s="4" t="str">
        <f t="shared" si="318"/>
        <v>Over Budget</v>
      </c>
      <c r="M2257">
        <f t="shared" si="319"/>
        <v>2022</v>
      </c>
      <c r="N2257">
        <f t="shared" si="320"/>
        <v>1</v>
      </c>
      <c r="O2257" t="str">
        <f t="shared" si="321"/>
        <v>Jan</v>
      </c>
      <c r="P2257" t="str">
        <f t="shared" si="322"/>
        <v>Q1</v>
      </c>
      <c r="Q2257" t="str">
        <f t="shared" si="323"/>
        <v>2022-01</v>
      </c>
    </row>
    <row r="2258" spans="1:17" x14ac:dyDescent="0.35">
      <c r="A2258" s="2">
        <v>45073</v>
      </c>
      <c r="B2258" t="s">
        <v>28</v>
      </c>
      <c r="C2258" t="s">
        <v>29</v>
      </c>
      <c r="D2258" t="s">
        <v>30</v>
      </c>
      <c r="E2258" s="3">
        <v>118296</v>
      </c>
      <c r="F2258" s="3">
        <v>15166</v>
      </c>
      <c r="G2258" t="s">
        <v>21</v>
      </c>
      <c r="H2258" s="3" t="s">
        <v>2291</v>
      </c>
      <c r="I2258" s="3">
        <f t="shared" si="315"/>
        <v>-103130</v>
      </c>
      <c r="J2258" s="4">
        <f t="shared" si="316"/>
        <v>-0.87179617231351858</v>
      </c>
      <c r="K2258" s="5">
        <f t="shared" si="317"/>
        <v>0.12820382768648136</v>
      </c>
      <c r="L2258" s="4" t="str">
        <f t="shared" si="318"/>
        <v>Under Budget</v>
      </c>
      <c r="M2258">
        <f t="shared" si="319"/>
        <v>2023</v>
      </c>
      <c r="N2258">
        <f t="shared" si="320"/>
        <v>5</v>
      </c>
      <c r="O2258" t="str">
        <f t="shared" si="321"/>
        <v>May</v>
      </c>
      <c r="P2258" t="str">
        <f t="shared" si="322"/>
        <v>Q2</v>
      </c>
      <c r="Q2258" t="str">
        <f t="shared" si="323"/>
        <v>2023-05</v>
      </c>
    </row>
    <row r="2259" spans="1:17" x14ac:dyDescent="0.35">
      <c r="A2259" s="2">
        <v>44455</v>
      </c>
      <c r="B2259" t="s">
        <v>18</v>
      </c>
      <c r="C2259" t="s">
        <v>43</v>
      </c>
      <c r="D2259" t="s">
        <v>39</v>
      </c>
      <c r="E2259" s="3">
        <v>138919</v>
      </c>
      <c r="F2259" s="3">
        <v>20646</v>
      </c>
      <c r="G2259" t="s">
        <v>26</v>
      </c>
      <c r="H2259" s="3" t="s">
        <v>2292</v>
      </c>
      <c r="I2259" s="3">
        <f t="shared" si="315"/>
        <v>-118273</v>
      </c>
      <c r="J2259" s="4">
        <f t="shared" si="316"/>
        <v>-0.85138102059473508</v>
      </c>
      <c r="K2259" s="5">
        <f t="shared" si="317"/>
        <v>0.14861897940526494</v>
      </c>
      <c r="L2259" s="4" t="str">
        <f t="shared" si="318"/>
        <v>Under Budget</v>
      </c>
      <c r="M2259">
        <f t="shared" si="319"/>
        <v>2021</v>
      </c>
      <c r="N2259">
        <f t="shared" si="320"/>
        <v>9</v>
      </c>
      <c r="O2259" t="str">
        <f t="shared" si="321"/>
        <v>Sep</v>
      </c>
      <c r="P2259" t="str">
        <f t="shared" si="322"/>
        <v>Q3</v>
      </c>
      <c r="Q2259" t="str">
        <f t="shared" si="323"/>
        <v>2021-09</v>
      </c>
    </row>
    <row r="2260" spans="1:17" x14ac:dyDescent="0.35">
      <c r="A2260" s="2">
        <v>44479</v>
      </c>
      <c r="B2260" t="s">
        <v>41</v>
      </c>
      <c r="C2260" t="s">
        <v>24</v>
      </c>
      <c r="D2260" t="s">
        <v>58</v>
      </c>
      <c r="E2260" s="3">
        <v>71976</v>
      </c>
      <c r="F2260" s="3">
        <v>159382</v>
      </c>
      <c r="G2260" t="s">
        <v>21</v>
      </c>
      <c r="H2260" s="3" t="s">
        <v>2293</v>
      </c>
      <c r="I2260" s="3">
        <f t="shared" si="315"/>
        <v>87406</v>
      </c>
      <c r="J2260" s="4">
        <f t="shared" si="316"/>
        <v>1.2143770145604089</v>
      </c>
      <c r="K2260" s="5">
        <f t="shared" si="317"/>
        <v>2.2143770145604091</v>
      </c>
      <c r="L2260" s="4" t="str">
        <f t="shared" si="318"/>
        <v>Over Budget</v>
      </c>
      <c r="M2260">
        <f t="shared" si="319"/>
        <v>2021</v>
      </c>
      <c r="N2260">
        <f t="shared" si="320"/>
        <v>10</v>
      </c>
      <c r="O2260" t="str">
        <f t="shared" si="321"/>
        <v>Oct</v>
      </c>
      <c r="P2260" t="str">
        <f t="shared" si="322"/>
        <v>Q4</v>
      </c>
      <c r="Q2260" t="str">
        <f t="shared" si="323"/>
        <v>2021-10</v>
      </c>
    </row>
    <row r="2261" spans="1:17" x14ac:dyDescent="0.35">
      <c r="A2261" s="2">
        <v>44236</v>
      </c>
      <c r="B2261" t="s">
        <v>37</v>
      </c>
      <c r="C2261" t="s">
        <v>19</v>
      </c>
      <c r="D2261" t="s">
        <v>30</v>
      </c>
      <c r="E2261" s="3">
        <v>20275</v>
      </c>
      <c r="F2261" s="3">
        <v>136513</v>
      </c>
      <c r="G2261" t="s">
        <v>32</v>
      </c>
      <c r="H2261" s="3" t="s">
        <v>2294</v>
      </c>
      <c r="I2261" s="3">
        <f t="shared" si="315"/>
        <v>116238</v>
      </c>
      <c r="J2261" s="4">
        <f t="shared" si="316"/>
        <v>5.733070283600493</v>
      </c>
      <c r="K2261" s="5">
        <f t="shared" si="317"/>
        <v>6.733070283600493</v>
      </c>
      <c r="L2261" s="4" t="str">
        <f t="shared" si="318"/>
        <v>Over Budget</v>
      </c>
      <c r="M2261">
        <f t="shared" si="319"/>
        <v>2021</v>
      </c>
      <c r="N2261">
        <f t="shared" si="320"/>
        <v>2</v>
      </c>
      <c r="O2261" t="str">
        <f t="shared" si="321"/>
        <v>Feb</v>
      </c>
      <c r="P2261" t="str">
        <f t="shared" si="322"/>
        <v>Q1</v>
      </c>
      <c r="Q2261" t="str">
        <f t="shared" si="323"/>
        <v>2021-02</v>
      </c>
    </row>
    <row r="2262" spans="1:17" x14ac:dyDescent="0.35">
      <c r="A2262" s="2">
        <v>44682</v>
      </c>
      <c r="B2262" t="s">
        <v>37</v>
      </c>
      <c r="C2262" t="s">
        <v>19</v>
      </c>
      <c r="D2262" t="s">
        <v>30</v>
      </c>
      <c r="E2262" s="3">
        <v>48151</v>
      </c>
      <c r="F2262" s="3">
        <v>26034</v>
      </c>
      <c r="G2262" t="s">
        <v>35</v>
      </c>
      <c r="H2262" s="3" t="s">
        <v>2295</v>
      </c>
      <c r="I2262" s="3">
        <f t="shared" si="315"/>
        <v>-22117</v>
      </c>
      <c r="J2262" s="4">
        <f t="shared" si="316"/>
        <v>-0.45932587069842784</v>
      </c>
      <c r="K2262" s="5">
        <f t="shared" si="317"/>
        <v>0.5406741293015721</v>
      </c>
      <c r="L2262" s="4" t="str">
        <f t="shared" si="318"/>
        <v>Under Budget</v>
      </c>
      <c r="M2262">
        <f t="shared" si="319"/>
        <v>2022</v>
      </c>
      <c r="N2262">
        <f t="shared" si="320"/>
        <v>5</v>
      </c>
      <c r="O2262" t="str">
        <f t="shared" si="321"/>
        <v>May</v>
      </c>
      <c r="P2262" t="str">
        <f t="shared" si="322"/>
        <v>Q2</v>
      </c>
      <c r="Q2262" t="str">
        <f t="shared" si="323"/>
        <v>2022-05</v>
      </c>
    </row>
    <row r="2263" spans="1:17" x14ac:dyDescent="0.35">
      <c r="A2263" s="2">
        <v>45125</v>
      </c>
      <c r="B2263" t="s">
        <v>37</v>
      </c>
      <c r="C2263" t="s">
        <v>29</v>
      </c>
      <c r="D2263" t="s">
        <v>30</v>
      </c>
      <c r="E2263" s="3">
        <v>44173</v>
      </c>
      <c r="F2263" s="3">
        <v>65846</v>
      </c>
      <c r="G2263" t="s">
        <v>21</v>
      </c>
      <c r="H2263" s="3" t="s">
        <v>2296</v>
      </c>
      <c r="I2263" s="3">
        <f t="shared" si="315"/>
        <v>21673</v>
      </c>
      <c r="J2263" s="4">
        <f t="shared" si="316"/>
        <v>0.4906390781699228</v>
      </c>
      <c r="K2263" s="5">
        <f t="shared" si="317"/>
        <v>1.4906390781699228</v>
      </c>
      <c r="L2263" s="4" t="str">
        <f t="shared" si="318"/>
        <v>Over Budget</v>
      </c>
      <c r="M2263">
        <f t="shared" si="319"/>
        <v>2023</v>
      </c>
      <c r="N2263">
        <f t="shared" si="320"/>
        <v>7</v>
      </c>
      <c r="O2263" t="str">
        <f t="shared" si="321"/>
        <v>Jul</v>
      </c>
      <c r="P2263" t="str">
        <f t="shared" si="322"/>
        <v>Q3</v>
      </c>
      <c r="Q2263" t="str">
        <f t="shared" si="323"/>
        <v>2023-07</v>
      </c>
    </row>
    <row r="2264" spans="1:17" x14ac:dyDescent="0.35">
      <c r="A2264" s="2">
        <v>44416</v>
      </c>
      <c r="B2264" t="s">
        <v>23</v>
      </c>
      <c r="C2264" t="s">
        <v>19</v>
      </c>
      <c r="D2264" t="s">
        <v>30</v>
      </c>
      <c r="E2264" s="3">
        <v>103800</v>
      </c>
      <c r="F2264" s="3">
        <v>87903</v>
      </c>
      <c r="G2264" t="s">
        <v>21</v>
      </c>
      <c r="H2264" s="3" t="s">
        <v>2297</v>
      </c>
      <c r="I2264" s="3">
        <f t="shared" si="315"/>
        <v>-15897</v>
      </c>
      <c r="J2264" s="4">
        <f t="shared" si="316"/>
        <v>-0.15315028901734104</v>
      </c>
      <c r="K2264" s="5">
        <f t="shared" si="317"/>
        <v>0.84684971098265893</v>
      </c>
      <c r="L2264" s="4" t="str">
        <f t="shared" si="318"/>
        <v>Under Budget</v>
      </c>
      <c r="M2264">
        <f t="shared" si="319"/>
        <v>2021</v>
      </c>
      <c r="N2264">
        <f t="shared" si="320"/>
        <v>8</v>
      </c>
      <c r="O2264" t="str">
        <f t="shared" si="321"/>
        <v>Aug</v>
      </c>
      <c r="P2264" t="str">
        <f t="shared" si="322"/>
        <v>Q3</v>
      </c>
      <c r="Q2264" t="str">
        <f t="shared" si="323"/>
        <v>2021-08</v>
      </c>
    </row>
    <row r="2265" spans="1:17" x14ac:dyDescent="0.35">
      <c r="A2265" s="2">
        <v>45211</v>
      </c>
      <c r="B2265" t="s">
        <v>37</v>
      </c>
      <c r="C2265" t="s">
        <v>23</v>
      </c>
      <c r="D2265" t="s">
        <v>30</v>
      </c>
      <c r="E2265" s="3">
        <v>53612</v>
      </c>
      <c r="F2265" s="3">
        <v>100517</v>
      </c>
      <c r="G2265" t="s">
        <v>21</v>
      </c>
      <c r="H2265" s="3" t="s">
        <v>2298</v>
      </c>
      <c r="I2265" s="3">
        <f t="shared" si="315"/>
        <v>46905</v>
      </c>
      <c r="J2265" s="4">
        <f t="shared" si="316"/>
        <v>0.87489741102738194</v>
      </c>
      <c r="K2265" s="5">
        <f t="shared" si="317"/>
        <v>1.8748974110273819</v>
      </c>
      <c r="L2265" s="4" t="str">
        <f t="shared" si="318"/>
        <v>Over Budget</v>
      </c>
      <c r="M2265">
        <f t="shared" si="319"/>
        <v>2023</v>
      </c>
      <c r="N2265">
        <f t="shared" si="320"/>
        <v>10</v>
      </c>
      <c r="O2265" t="str">
        <f t="shared" si="321"/>
        <v>Oct</v>
      </c>
      <c r="P2265" t="str">
        <f t="shared" si="322"/>
        <v>Q4</v>
      </c>
      <c r="Q2265" t="str">
        <f t="shared" si="323"/>
        <v>2023-10</v>
      </c>
    </row>
    <row r="2266" spans="1:17" x14ac:dyDescent="0.35">
      <c r="A2266" s="2">
        <v>45220</v>
      </c>
      <c r="B2266" t="s">
        <v>55</v>
      </c>
      <c r="C2266" t="s">
        <v>34</v>
      </c>
      <c r="D2266" t="s">
        <v>58</v>
      </c>
      <c r="E2266" s="3">
        <v>25960</v>
      </c>
      <c r="F2266" s="3">
        <v>16253</v>
      </c>
      <c r="G2266" t="s">
        <v>35</v>
      </c>
      <c r="H2266" s="3" t="s">
        <v>2299</v>
      </c>
      <c r="I2266" s="3">
        <f t="shared" si="315"/>
        <v>-9707</v>
      </c>
      <c r="J2266" s="4">
        <f t="shared" si="316"/>
        <v>-0.37392141756548536</v>
      </c>
      <c r="K2266" s="5">
        <f t="shared" si="317"/>
        <v>0.62607858243451464</v>
      </c>
      <c r="L2266" s="4" t="str">
        <f t="shared" si="318"/>
        <v>Under Budget</v>
      </c>
      <c r="M2266">
        <f t="shared" si="319"/>
        <v>2023</v>
      </c>
      <c r="N2266">
        <f t="shared" si="320"/>
        <v>10</v>
      </c>
      <c r="O2266" t="str">
        <f t="shared" si="321"/>
        <v>Oct</v>
      </c>
      <c r="P2266" t="str">
        <f t="shared" si="322"/>
        <v>Q4</v>
      </c>
      <c r="Q2266" t="str">
        <f t="shared" si="323"/>
        <v>2023-10</v>
      </c>
    </row>
    <row r="2267" spans="1:17" x14ac:dyDescent="0.35">
      <c r="A2267" s="2">
        <v>44809</v>
      </c>
      <c r="B2267" t="s">
        <v>18</v>
      </c>
      <c r="C2267" t="s">
        <v>34</v>
      </c>
      <c r="D2267" t="s">
        <v>25</v>
      </c>
      <c r="E2267" s="3">
        <v>14538</v>
      </c>
      <c r="F2267" s="3">
        <v>119712</v>
      </c>
      <c r="G2267" t="s">
        <v>26</v>
      </c>
      <c r="H2267" s="3" t="s">
        <v>2300</v>
      </c>
      <c r="I2267" s="3">
        <f t="shared" si="315"/>
        <v>105174</v>
      </c>
      <c r="J2267" s="4">
        <f t="shared" si="316"/>
        <v>7.234420140321915</v>
      </c>
      <c r="K2267" s="5">
        <f t="shared" si="317"/>
        <v>8.2344201403219142</v>
      </c>
      <c r="L2267" s="4" t="str">
        <f t="shared" si="318"/>
        <v>Over Budget</v>
      </c>
      <c r="M2267">
        <f t="shared" si="319"/>
        <v>2022</v>
      </c>
      <c r="N2267">
        <f t="shared" si="320"/>
        <v>9</v>
      </c>
      <c r="O2267" t="str">
        <f t="shared" si="321"/>
        <v>Sep</v>
      </c>
      <c r="P2267" t="str">
        <f t="shared" si="322"/>
        <v>Q3</v>
      </c>
      <c r="Q2267" t="str">
        <f t="shared" si="323"/>
        <v>2022-09</v>
      </c>
    </row>
    <row r="2268" spans="1:17" x14ac:dyDescent="0.35">
      <c r="A2268" s="2">
        <v>45124</v>
      </c>
      <c r="B2268" t="s">
        <v>37</v>
      </c>
      <c r="C2268" t="s">
        <v>29</v>
      </c>
      <c r="D2268" t="s">
        <v>30</v>
      </c>
      <c r="E2268" s="3">
        <v>60338</v>
      </c>
      <c r="F2268" s="3">
        <v>161071</v>
      </c>
      <c r="G2268" t="s">
        <v>32</v>
      </c>
      <c r="H2268" s="3" t="s">
        <v>2301</v>
      </c>
      <c r="I2268" s="3">
        <f t="shared" si="315"/>
        <v>100733</v>
      </c>
      <c r="J2268" s="4">
        <f t="shared" si="316"/>
        <v>1.6694786038648943</v>
      </c>
      <c r="K2268" s="5">
        <f t="shared" si="317"/>
        <v>2.6694786038648943</v>
      </c>
      <c r="L2268" s="4" t="str">
        <f t="shared" si="318"/>
        <v>Over Budget</v>
      </c>
      <c r="M2268">
        <f t="shared" si="319"/>
        <v>2023</v>
      </c>
      <c r="N2268">
        <f t="shared" si="320"/>
        <v>7</v>
      </c>
      <c r="O2268" t="str">
        <f t="shared" si="321"/>
        <v>Jul</v>
      </c>
      <c r="P2268" t="str">
        <f t="shared" si="322"/>
        <v>Q3</v>
      </c>
      <c r="Q2268" t="str">
        <f t="shared" si="323"/>
        <v>2023-07</v>
      </c>
    </row>
    <row r="2269" spans="1:17" x14ac:dyDescent="0.35">
      <c r="A2269" s="2">
        <v>44884</v>
      </c>
      <c r="B2269" t="s">
        <v>55</v>
      </c>
      <c r="C2269" t="s">
        <v>34</v>
      </c>
      <c r="D2269" t="s">
        <v>39</v>
      </c>
      <c r="E2269" s="3">
        <v>38709</v>
      </c>
      <c r="F2269" s="3">
        <v>86275</v>
      </c>
      <c r="G2269" t="s">
        <v>32</v>
      </c>
      <c r="H2269" s="3" t="s">
        <v>2302</v>
      </c>
      <c r="I2269" s="3">
        <f t="shared" si="315"/>
        <v>47566</v>
      </c>
      <c r="J2269" s="4">
        <f t="shared" si="316"/>
        <v>1.2288098375054897</v>
      </c>
      <c r="K2269" s="5">
        <f t="shared" si="317"/>
        <v>2.2288098375054899</v>
      </c>
      <c r="L2269" s="4" t="str">
        <f t="shared" si="318"/>
        <v>Over Budget</v>
      </c>
      <c r="M2269">
        <f t="shared" si="319"/>
        <v>2022</v>
      </c>
      <c r="N2269">
        <f t="shared" si="320"/>
        <v>11</v>
      </c>
      <c r="O2269" t="str">
        <f t="shared" si="321"/>
        <v>Nov</v>
      </c>
      <c r="P2269" t="str">
        <f t="shared" si="322"/>
        <v>Q4</v>
      </c>
      <c r="Q2269" t="str">
        <f t="shared" si="323"/>
        <v>2022-11</v>
      </c>
    </row>
    <row r="2270" spans="1:17" x14ac:dyDescent="0.35">
      <c r="A2270" s="2">
        <v>44809</v>
      </c>
      <c r="B2270" t="s">
        <v>55</v>
      </c>
      <c r="C2270" t="s">
        <v>24</v>
      </c>
      <c r="D2270" t="s">
        <v>58</v>
      </c>
      <c r="E2270" s="3">
        <v>143211</v>
      </c>
      <c r="F2270" s="3">
        <v>109590</v>
      </c>
      <c r="G2270" t="s">
        <v>21</v>
      </c>
      <c r="H2270" s="3" t="s">
        <v>2303</v>
      </c>
      <c r="I2270" s="3">
        <f t="shared" si="315"/>
        <v>-33621</v>
      </c>
      <c r="J2270" s="4">
        <f t="shared" si="316"/>
        <v>-0.23476548589144688</v>
      </c>
      <c r="K2270" s="5">
        <f t="shared" si="317"/>
        <v>0.76523451410855314</v>
      </c>
      <c r="L2270" s="4" t="str">
        <f t="shared" si="318"/>
        <v>Under Budget</v>
      </c>
      <c r="M2270">
        <f t="shared" si="319"/>
        <v>2022</v>
      </c>
      <c r="N2270">
        <f t="shared" si="320"/>
        <v>9</v>
      </c>
      <c r="O2270" t="str">
        <f t="shared" si="321"/>
        <v>Sep</v>
      </c>
      <c r="P2270" t="str">
        <f t="shared" si="322"/>
        <v>Q3</v>
      </c>
      <c r="Q2270" t="str">
        <f t="shared" si="323"/>
        <v>2022-09</v>
      </c>
    </row>
    <row r="2271" spans="1:17" x14ac:dyDescent="0.35">
      <c r="A2271" s="2">
        <v>44456</v>
      </c>
      <c r="B2271" t="s">
        <v>55</v>
      </c>
      <c r="C2271" t="s">
        <v>34</v>
      </c>
      <c r="D2271" t="s">
        <v>20</v>
      </c>
      <c r="E2271" s="3">
        <v>57204</v>
      </c>
      <c r="F2271" s="3">
        <v>154515</v>
      </c>
      <c r="G2271" t="s">
        <v>32</v>
      </c>
      <c r="H2271" s="3" t="s">
        <v>2304</v>
      </c>
      <c r="I2271" s="3">
        <f t="shared" si="315"/>
        <v>97311</v>
      </c>
      <c r="J2271" s="4">
        <f t="shared" si="316"/>
        <v>1.7011222991399202</v>
      </c>
      <c r="K2271" s="5">
        <f t="shared" si="317"/>
        <v>2.7011222991399202</v>
      </c>
      <c r="L2271" s="4" t="str">
        <f t="shared" si="318"/>
        <v>Over Budget</v>
      </c>
      <c r="M2271">
        <f t="shared" si="319"/>
        <v>2021</v>
      </c>
      <c r="N2271">
        <f t="shared" si="320"/>
        <v>9</v>
      </c>
      <c r="O2271" t="str">
        <f t="shared" si="321"/>
        <v>Sep</v>
      </c>
      <c r="P2271" t="str">
        <f t="shared" si="322"/>
        <v>Q3</v>
      </c>
      <c r="Q2271" t="str">
        <f t="shared" si="323"/>
        <v>2021-09</v>
      </c>
    </row>
    <row r="2272" spans="1:17" x14ac:dyDescent="0.35">
      <c r="A2272" s="2">
        <v>45186</v>
      </c>
      <c r="B2272" t="s">
        <v>28</v>
      </c>
      <c r="C2272" t="s">
        <v>34</v>
      </c>
      <c r="D2272" t="s">
        <v>25</v>
      </c>
      <c r="E2272" s="3">
        <v>34432</v>
      </c>
      <c r="F2272" s="3">
        <v>22741</v>
      </c>
      <c r="G2272" t="s">
        <v>21</v>
      </c>
      <c r="H2272" s="3" t="s">
        <v>2305</v>
      </c>
      <c r="I2272" s="3">
        <f t="shared" si="315"/>
        <v>-11691</v>
      </c>
      <c r="J2272" s="4">
        <f t="shared" si="316"/>
        <v>-0.33953880111524165</v>
      </c>
      <c r="K2272" s="5">
        <f t="shared" si="317"/>
        <v>0.6604611988847584</v>
      </c>
      <c r="L2272" s="4" t="str">
        <f t="shared" si="318"/>
        <v>Under Budget</v>
      </c>
      <c r="M2272">
        <f t="shared" si="319"/>
        <v>2023</v>
      </c>
      <c r="N2272">
        <f t="shared" si="320"/>
        <v>9</v>
      </c>
      <c r="O2272" t="str">
        <f t="shared" si="321"/>
        <v>Sep</v>
      </c>
      <c r="P2272" t="str">
        <f t="shared" si="322"/>
        <v>Q3</v>
      </c>
      <c r="Q2272" t="str">
        <f t="shared" si="323"/>
        <v>2023-09</v>
      </c>
    </row>
    <row r="2273" spans="1:17" x14ac:dyDescent="0.35">
      <c r="A2273" s="2">
        <v>45162</v>
      </c>
      <c r="B2273" t="s">
        <v>28</v>
      </c>
      <c r="C2273" t="s">
        <v>23</v>
      </c>
      <c r="D2273" t="s">
        <v>39</v>
      </c>
      <c r="E2273" s="3">
        <v>135211</v>
      </c>
      <c r="F2273" s="3">
        <v>23341</v>
      </c>
      <c r="G2273" t="s">
        <v>35</v>
      </c>
      <c r="H2273" s="3" t="s">
        <v>2306</v>
      </c>
      <c r="I2273" s="3">
        <f t="shared" si="315"/>
        <v>-111870</v>
      </c>
      <c r="J2273" s="4">
        <f t="shared" si="316"/>
        <v>-0.82737351251007685</v>
      </c>
      <c r="K2273" s="5">
        <f t="shared" si="317"/>
        <v>0.17262648748992315</v>
      </c>
      <c r="L2273" s="4" t="str">
        <f t="shared" si="318"/>
        <v>Under Budget</v>
      </c>
      <c r="M2273">
        <f t="shared" si="319"/>
        <v>2023</v>
      </c>
      <c r="N2273">
        <f t="shared" si="320"/>
        <v>8</v>
      </c>
      <c r="O2273" t="str">
        <f t="shared" si="321"/>
        <v>Aug</v>
      </c>
      <c r="P2273" t="str">
        <f t="shared" si="322"/>
        <v>Q3</v>
      </c>
      <c r="Q2273" t="str">
        <f t="shared" si="323"/>
        <v>2023-08</v>
      </c>
    </row>
    <row r="2274" spans="1:17" x14ac:dyDescent="0.35">
      <c r="A2274" s="2">
        <v>44562</v>
      </c>
      <c r="B2274" t="s">
        <v>55</v>
      </c>
      <c r="C2274" t="s">
        <v>43</v>
      </c>
      <c r="D2274" t="s">
        <v>30</v>
      </c>
      <c r="E2274" s="3">
        <v>16069</v>
      </c>
      <c r="F2274" s="3">
        <v>97194</v>
      </c>
      <c r="G2274" t="s">
        <v>21</v>
      </c>
      <c r="H2274" s="3" t="s">
        <v>2307</v>
      </c>
      <c r="I2274" s="3">
        <f t="shared" si="315"/>
        <v>81125</v>
      </c>
      <c r="J2274" s="4">
        <f t="shared" si="316"/>
        <v>5.0485406683676644</v>
      </c>
      <c r="K2274" s="5">
        <f t="shared" si="317"/>
        <v>6.0485406683676644</v>
      </c>
      <c r="L2274" s="4" t="str">
        <f t="shared" si="318"/>
        <v>Over Budget</v>
      </c>
      <c r="M2274">
        <f t="shared" si="319"/>
        <v>2022</v>
      </c>
      <c r="N2274">
        <f t="shared" si="320"/>
        <v>1</v>
      </c>
      <c r="O2274" t="str">
        <f t="shared" si="321"/>
        <v>Jan</v>
      </c>
      <c r="P2274" t="str">
        <f t="shared" si="322"/>
        <v>Q1</v>
      </c>
      <c r="Q2274" t="str">
        <f t="shared" si="323"/>
        <v>2022-01</v>
      </c>
    </row>
    <row r="2275" spans="1:17" x14ac:dyDescent="0.35">
      <c r="A2275" s="2">
        <v>44740</v>
      </c>
      <c r="B2275" t="s">
        <v>23</v>
      </c>
      <c r="C2275" t="s">
        <v>19</v>
      </c>
      <c r="D2275" t="s">
        <v>58</v>
      </c>
      <c r="E2275" s="3">
        <v>108582</v>
      </c>
      <c r="F2275" s="3">
        <v>24740</v>
      </c>
      <c r="G2275" t="s">
        <v>35</v>
      </c>
      <c r="H2275" s="3" t="s">
        <v>2308</v>
      </c>
      <c r="I2275" s="3">
        <f t="shared" si="315"/>
        <v>-83842</v>
      </c>
      <c r="J2275" s="4">
        <f t="shared" si="316"/>
        <v>-0.77215376397561286</v>
      </c>
      <c r="K2275" s="5">
        <f t="shared" si="317"/>
        <v>0.22784623602438711</v>
      </c>
      <c r="L2275" s="4" t="str">
        <f t="shared" si="318"/>
        <v>Under Budget</v>
      </c>
      <c r="M2275">
        <f t="shared" si="319"/>
        <v>2022</v>
      </c>
      <c r="N2275">
        <f t="shared" si="320"/>
        <v>6</v>
      </c>
      <c r="O2275" t="str">
        <f t="shared" si="321"/>
        <v>Jun</v>
      </c>
      <c r="P2275" t="str">
        <f t="shared" si="322"/>
        <v>Q2</v>
      </c>
      <c r="Q2275" t="str">
        <f t="shared" si="323"/>
        <v>2022-06</v>
      </c>
    </row>
    <row r="2276" spans="1:17" x14ac:dyDescent="0.35">
      <c r="A2276" s="2">
        <v>44845</v>
      </c>
      <c r="B2276" t="s">
        <v>37</v>
      </c>
      <c r="C2276" t="s">
        <v>23</v>
      </c>
      <c r="D2276" t="s">
        <v>58</v>
      </c>
      <c r="E2276" s="3">
        <v>110895</v>
      </c>
      <c r="F2276" s="3">
        <v>70485</v>
      </c>
      <c r="G2276" t="s">
        <v>21</v>
      </c>
      <c r="H2276" s="3" t="s">
        <v>2309</v>
      </c>
      <c r="I2276" s="3">
        <f t="shared" si="315"/>
        <v>-40410</v>
      </c>
      <c r="J2276" s="4">
        <f t="shared" si="316"/>
        <v>-0.36439875557960233</v>
      </c>
      <c r="K2276" s="5">
        <f t="shared" si="317"/>
        <v>0.63560124442039767</v>
      </c>
      <c r="L2276" s="4" t="str">
        <f t="shared" si="318"/>
        <v>Under Budget</v>
      </c>
      <c r="M2276">
        <f t="shared" si="319"/>
        <v>2022</v>
      </c>
      <c r="N2276">
        <f t="shared" si="320"/>
        <v>10</v>
      </c>
      <c r="O2276" t="str">
        <f t="shared" si="321"/>
        <v>Oct</v>
      </c>
      <c r="P2276" t="str">
        <f t="shared" si="322"/>
        <v>Q4</v>
      </c>
      <c r="Q2276" t="str">
        <f t="shared" si="323"/>
        <v>2022-10</v>
      </c>
    </row>
    <row r="2277" spans="1:17" x14ac:dyDescent="0.35">
      <c r="A2277" s="2">
        <v>45010</v>
      </c>
      <c r="B2277" t="s">
        <v>18</v>
      </c>
      <c r="C2277" t="s">
        <v>23</v>
      </c>
      <c r="D2277" t="s">
        <v>30</v>
      </c>
      <c r="E2277" s="3">
        <v>133529</v>
      </c>
      <c r="F2277" s="3">
        <v>156051</v>
      </c>
      <c r="G2277" t="s">
        <v>21</v>
      </c>
      <c r="H2277" s="3" t="s">
        <v>2310</v>
      </c>
      <c r="I2277" s="3">
        <f t="shared" si="315"/>
        <v>22522</v>
      </c>
      <c r="J2277" s="4">
        <f t="shared" si="316"/>
        <v>0.16866748047240673</v>
      </c>
      <c r="K2277" s="5">
        <f t="shared" si="317"/>
        <v>1.1686674804724067</v>
      </c>
      <c r="L2277" s="4" t="str">
        <f t="shared" si="318"/>
        <v>Over Budget</v>
      </c>
      <c r="M2277">
        <f t="shared" si="319"/>
        <v>2023</v>
      </c>
      <c r="N2277">
        <f t="shared" si="320"/>
        <v>3</v>
      </c>
      <c r="O2277" t="str">
        <f t="shared" si="321"/>
        <v>Mar</v>
      </c>
      <c r="P2277" t="str">
        <f t="shared" si="322"/>
        <v>Q1</v>
      </c>
      <c r="Q2277" t="str">
        <f t="shared" si="323"/>
        <v>2023-03</v>
      </c>
    </row>
    <row r="2278" spans="1:17" x14ac:dyDescent="0.35">
      <c r="A2278" s="2">
        <v>45236</v>
      </c>
      <c r="B2278" t="s">
        <v>23</v>
      </c>
      <c r="C2278" t="s">
        <v>23</v>
      </c>
      <c r="D2278" t="s">
        <v>39</v>
      </c>
      <c r="E2278" s="3">
        <v>140640</v>
      </c>
      <c r="F2278" s="3">
        <v>153332</v>
      </c>
      <c r="G2278" t="s">
        <v>35</v>
      </c>
      <c r="H2278" s="3" t="s">
        <v>2311</v>
      </c>
      <c r="I2278" s="3">
        <f t="shared" si="315"/>
        <v>12692</v>
      </c>
      <c r="J2278" s="4">
        <f t="shared" si="316"/>
        <v>9.0244596131968141E-2</v>
      </c>
      <c r="K2278" s="5">
        <f t="shared" si="317"/>
        <v>1.0902445961319682</v>
      </c>
      <c r="L2278" s="4" t="str">
        <f t="shared" si="318"/>
        <v>Over Budget</v>
      </c>
      <c r="M2278">
        <f t="shared" si="319"/>
        <v>2023</v>
      </c>
      <c r="N2278">
        <f t="shared" si="320"/>
        <v>11</v>
      </c>
      <c r="O2278" t="str">
        <f t="shared" si="321"/>
        <v>Nov</v>
      </c>
      <c r="P2278" t="str">
        <f t="shared" si="322"/>
        <v>Q4</v>
      </c>
      <c r="Q2278" t="str">
        <f t="shared" si="323"/>
        <v>2023-11</v>
      </c>
    </row>
    <row r="2279" spans="1:17" x14ac:dyDescent="0.35">
      <c r="A2279" s="2">
        <v>44771</v>
      </c>
      <c r="B2279" t="s">
        <v>41</v>
      </c>
      <c r="C2279" t="s">
        <v>19</v>
      </c>
      <c r="D2279" t="s">
        <v>58</v>
      </c>
      <c r="E2279" s="3">
        <v>108658</v>
      </c>
      <c r="F2279" s="3">
        <v>88824</v>
      </c>
      <c r="G2279" t="s">
        <v>26</v>
      </c>
      <c r="H2279" s="3" t="s">
        <v>2312</v>
      </c>
      <c r="I2279" s="3">
        <f t="shared" si="315"/>
        <v>-19834</v>
      </c>
      <c r="J2279" s="4">
        <f t="shared" si="316"/>
        <v>-0.18253603048095859</v>
      </c>
      <c r="K2279" s="5">
        <f t="shared" si="317"/>
        <v>0.81746396951904143</v>
      </c>
      <c r="L2279" s="4" t="str">
        <f t="shared" si="318"/>
        <v>Under Budget</v>
      </c>
      <c r="M2279">
        <f t="shared" si="319"/>
        <v>2022</v>
      </c>
      <c r="N2279">
        <f t="shared" si="320"/>
        <v>7</v>
      </c>
      <c r="O2279" t="str">
        <f t="shared" si="321"/>
        <v>Jul</v>
      </c>
      <c r="P2279" t="str">
        <f t="shared" si="322"/>
        <v>Q3</v>
      </c>
      <c r="Q2279" t="str">
        <f t="shared" si="323"/>
        <v>2022-07</v>
      </c>
    </row>
    <row r="2280" spans="1:17" x14ac:dyDescent="0.35">
      <c r="A2280" s="2">
        <v>45209</v>
      </c>
      <c r="B2280" t="s">
        <v>28</v>
      </c>
      <c r="C2280" t="s">
        <v>29</v>
      </c>
      <c r="D2280" t="s">
        <v>25</v>
      </c>
      <c r="E2280" s="3">
        <v>123982</v>
      </c>
      <c r="F2280" s="3">
        <v>67785</v>
      </c>
      <c r="G2280" t="s">
        <v>35</v>
      </c>
      <c r="H2280" s="3" t="s">
        <v>2313</v>
      </c>
      <c r="I2280" s="3">
        <f t="shared" si="315"/>
        <v>-56197</v>
      </c>
      <c r="J2280" s="4">
        <f t="shared" si="316"/>
        <v>-0.4532674097852914</v>
      </c>
      <c r="K2280" s="5">
        <f t="shared" si="317"/>
        <v>0.54673259021470855</v>
      </c>
      <c r="L2280" s="4" t="str">
        <f t="shared" si="318"/>
        <v>Under Budget</v>
      </c>
      <c r="M2280">
        <f t="shared" si="319"/>
        <v>2023</v>
      </c>
      <c r="N2280">
        <f t="shared" si="320"/>
        <v>10</v>
      </c>
      <c r="O2280" t="str">
        <f t="shared" si="321"/>
        <v>Oct</v>
      </c>
      <c r="P2280" t="str">
        <f t="shared" si="322"/>
        <v>Q4</v>
      </c>
      <c r="Q2280" t="str">
        <f t="shared" si="323"/>
        <v>2023-10</v>
      </c>
    </row>
    <row r="2281" spans="1:17" x14ac:dyDescent="0.35">
      <c r="A2281" s="2">
        <v>44866</v>
      </c>
      <c r="B2281" t="s">
        <v>37</v>
      </c>
      <c r="C2281" t="s">
        <v>23</v>
      </c>
      <c r="D2281" t="s">
        <v>39</v>
      </c>
      <c r="E2281" s="3">
        <v>94162</v>
      </c>
      <c r="F2281" s="3">
        <v>111270</v>
      </c>
      <c r="G2281" t="s">
        <v>21</v>
      </c>
      <c r="H2281" s="3" t="s">
        <v>2314</v>
      </c>
      <c r="I2281" s="3">
        <f t="shared" si="315"/>
        <v>17108</v>
      </c>
      <c r="J2281" s="4">
        <f t="shared" si="316"/>
        <v>0.18168688005777278</v>
      </c>
      <c r="K2281" s="5">
        <f t="shared" si="317"/>
        <v>1.1816868800577727</v>
      </c>
      <c r="L2281" s="4" t="str">
        <f t="shared" si="318"/>
        <v>Over Budget</v>
      </c>
      <c r="M2281">
        <f t="shared" si="319"/>
        <v>2022</v>
      </c>
      <c r="N2281">
        <f t="shared" si="320"/>
        <v>11</v>
      </c>
      <c r="O2281" t="str">
        <f t="shared" si="321"/>
        <v>Nov</v>
      </c>
      <c r="P2281" t="str">
        <f t="shared" si="322"/>
        <v>Q4</v>
      </c>
      <c r="Q2281" t="str">
        <f t="shared" si="323"/>
        <v>2022-11</v>
      </c>
    </row>
    <row r="2282" spans="1:17" x14ac:dyDescent="0.35">
      <c r="A2282" s="2">
        <v>44465</v>
      </c>
      <c r="B2282" t="s">
        <v>37</v>
      </c>
      <c r="C2282" t="s">
        <v>43</v>
      </c>
      <c r="D2282" t="s">
        <v>30</v>
      </c>
      <c r="E2282" s="3">
        <v>47667</v>
      </c>
      <c r="F2282" s="3">
        <v>165678</v>
      </c>
      <c r="G2282" t="s">
        <v>32</v>
      </c>
      <c r="H2282" s="3" t="s">
        <v>2315</v>
      </c>
      <c r="I2282" s="3">
        <f t="shared" si="315"/>
        <v>118011</v>
      </c>
      <c r="J2282" s="4">
        <f t="shared" si="316"/>
        <v>2.4757379319025743</v>
      </c>
      <c r="K2282" s="5">
        <f t="shared" si="317"/>
        <v>3.4757379319025743</v>
      </c>
      <c r="L2282" s="4" t="str">
        <f t="shared" si="318"/>
        <v>Over Budget</v>
      </c>
      <c r="M2282">
        <f t="shared" si="319"/>
        <v>2021</v>
      </c>
      <c r="N2282">
        <f t="shared" si="320"/>
        <v>9</v>
      </c>
      <c r="O2282" t="str">
        <f t="shared" si="321"/>
        <v>Sep</v>
      </c>
      <c r="P2282" t="str">
        <f t="shared" si="322"/>
        <v>Q3</v>
      </c>
      <c r="Q2282" t="str">
        <f t="shared" si="323"/>
        <v>2021-09</v>
      </c>
    </row>
    <row r="2283" spans="1:17" x14ac:dyDescent="0.35">
      <c r="A2283" s="2">
        <v>45120</v>
      </c>
      <c r="B2283" t="s">
        <v>41</v>
      </c>
      <c r="C2283" t="s">
        <v>29</v>
      </c>
      <c r="D2283" t="s">
        <v>39</v>
      </c>
      <c r="E2283" s="3">
        <v>61632</v>
      </c>
      <c r="F2283" s="3">
        <v>150436</v>
      </c>
      <c r="G2283" t="s">
        <v>26</v>
      </c>
      <c r="H2283" s="3" t="s">
        <v>2316</v>
      </c>
      <c r="I2283" s="3">
        <f t="shared" si="315"/>
        <v>88804</v>
      </c>
      <c r="J2283" s="4">
        <f t="shared" si="316"/>
        <v>1.4408748701973002</v>
      </c>
      <c r="K2283" s="5">
        <f t="shared" si="317"/>
        <v>2.4408748701973</v>
      </c>
      <c r="L2283" s="4" t="str">
        <f t="shared" si="318"/>
        <v>Over Budget</v>
      </c>
      <c r="M2283">
        <f t="shared" si="319"/>
        <v>2023</v>
      </c>
      <c r="N2283">
        <f t="shared" si="320"/>
        <v>7</v>
      </c>
      <c r="O2283" t="str">
        <f t="shared" si="321"/>
        <v>Jul</v>
      </c>
      <c r="P2283" t="str">
        <f t="shared" si="322"/>
        <v>Q3</v>
      </c>
      <c r="Q2283" t="str">
        <f t="shared" si="323"/>
        <v>2023-07</v>
      </c>
    </row>
    <row r="2284" spans="1:17" x14ac:dyDescent="0.35">
      <c r="A2284" s="2">
        <v>44443</v>
      </c>
      <c r="B2284" t="s">
        <v>41</v>
      </c>
      <c r="C2284" t="s">
        <v>34</v>
      </c>
      <c r="D2284" t="s">
        <v>39</v>
      </c>
      <c r="E2284" s="3">
        <v>108861</v>
      </c>
      <c r="F2284" s="3">
        <v>143025</v>
      </c>
      <c r="G2284" t="s">
        <v>32</v>
      </c>
      <c r="H2284" s="3" t="s">
        <v>2317</v>
      </c>
      <c r="I2284" s="3">
        <f t="shared" si="315"/>
        <v>34164</v>
      </c>
      <c r="J2284" s="4">
        <f t="shared" si="316"/>
        <v>0.31383139967481466</v>
      </c>
      <c r="K2284" s="5">
        <f t="shared" si="317"/>
        <v>1.3138313996748148</v>
      </c>
      <c r="L2284" s="4" t="str">
        <f t="shared" si="318"/>
        <v>Over Budget</v>
      </c>
      <c r="M2284">
        <f t="shared" si="319"/>
        <v>2021</v>
      </c>
      <c r="N2284">
        <f t="shared" si="320"/>
        <v>9</v>
      </c>
      <c r="O2284" t="str">
        <f t="shared" si="321"/>
        <v>Sep</v>
      </c>
      <c r="P2284" t="str">
        <f t="shared" si="322"/>
        <v>Q3</v>
      </c>
      <c r="Q2284" t="str">
        <f t="shared" si="323"/>
        <v>2021-09</v>
      </c>
    </row>
    <row r="2285" spans="1:17" x14ac:dyDescent="0.35">
      <c r="A2285" s="2">
        <v>44327</v>
      </c>
      <c r="B2285" t="s">
        <v>37</v>
      </c>
      <c r="C2285" t="s">
        <v>43</v>
      </c>
      <c r="D2285" t="s">
        <v>20</v>
      </c>
      <c r="E2285" s="3">
        <v>56106</v>
      </c>
      <c r="F2285" s="3">
        <v>163516</v>
      </c>
      <c r="G2285" t="s">
        <v>26</v>
      </c>
      <c r="H2285" s="3" t="s">
        <v>2318</v>
      </c>
      <c r="I2285" s="3">
        <f t="shared" si="315"/>
        <v>107410</v>
      </c>
      <c r="J2285" s="4">
        <f t="shared" si="316"/>
        <v>1.914412005846077</v>
      </c>
      <c r="K2285" s="5">
        <f t="shared" si="317"/>
        <v>2.914412005846077</v>
      </c>
      <c r="L2285" s="4" t="str">
        <f t="shared" si="318"/>
        <v>Over Budget</v>
      </c>
      <c r="M2285">
        <f t="shared" si="319"/>
        <v>2021</v>
      </c>
      <c r="N2285">
        <f t="shared" si="320"/>
        <v>5</v>
      </c>
      <c r="O2285" t="str">
        <f t="shared" si="321"/>
        <v>May</v>
      </c>
      <c r="P2285" t="str">
        <f t="shared" si="322"/>
        <v>Q2</v>
      </c>
      <c r="Q2285" t="str">
        <f t="shared" si="323"/>
        <v>2021-05</v>
      </c>
    </row>
    <row r="2286" spans="1:17" x14ac:dyDescent="0.35">
      <c r="A2286" s="2">
        <v>44549</v>
      </c>
      <c r="B2286" t="s">
        <v>41</v>
      </c>
      <c r="C2286" t="s">
        <v>29</v>
      </c>
      <c r="D2286" t="s">
        <v>30</v>
      </c>
      <c r="E2286" s="3">
        <v>79022</v>
      </c>
      <c r="F2286" s="3">
        <v>35877</v>
      </c>
      <c r="G2286" t="s">
        <v>21</v>
      </c>
      <c r="H2286" s="3" t="s">
        <v>2319</v>
      </c>
      <c r="I2286" s="3">
        <f t="shared" si="315"/>
        <v>-43145</v>
      </c>
      <c r="J2286" s="4">
        <f t="shared" si="316"/>
        <v>-0.54598719343980162</v>
      </c>
      <c r="K2286" s="5">
        <f t="shared" si="317"/>
        <v>0.45401280656019843</v>
      </c>
      <c r="L2286" s="4" t="str">
        <f t="shared" si="318"/>
        <v>Under Budget</v>
      </c>
      <c r="M2286">
        <f t="shared" si="319"/>
        <v>2021</v>
      </c>
      <c r="N2286">
        <f t="shared" si="320"/>
        <v>12</v>
      </c>
      <c r="O2286" t="str">
        <f t="shared" si="321"/>
        <v>Dec</v>
      </c>
      <c r="P2286" t="str">
        <f t="shared" si="322"/>
        <v>Q4</v>
      </c>
      <c r="Q2286" t="str">
        <f t="shared" si="323"/>
        <v>2021-12</v>
      </c>
    </row>
    <row r="2287" spans="1:17" x14ac:dyDescent="0.35">
      <c r="A2287" s="2">
        <v>44392</v>
      </c>
      <c r="B2287" t="s">
        <v>37</v>
      </c>
      <c r="C2287" t="s">
        <v>34</v>
      </c>
      <c r="D2287" t="s">
        <v>25</v>
      </c>
      <c r="E2287" s="3">
        <v>92081</v>
      </c>
      <c r="F2287" s="3">
        <v>141642</v>
      </c>
      <c r="G2287" t="s">
        <v>26</v>
      </c>
      <c r="H2287" s="3" t="s">
        <v>2320</v>
      </c>
      <c r="I2287" s="3">
        <f t="shared" si="315"/>
        <v>49561</v>
      </c>
      <c r="J2287" s="4">
        <f t="shared" si="316"/>
        <v>0.53823264299909857</v>
      </c>
      <c r="K2287" s="5">
        <f t="shared" si="317"/>
        <v>1.5382326429990987</v>
      </c>
      <c r="L2287" s="4" t="str">
        <f t="shared" si="318"/>
        <v>Over Budget</v>
      </c>
      <c r="M2287">
        <f t="shared" si="319"/>
        <v>2021</v>
      </c>
      <c r="N2287">
        <f t="shared" si="320"/>
        <v>7</v>
      </c>
      <c r="O2287" t="str">
        <f t="shared" si="321"/>
        <v>Jul</v>
      </c>
      <c r="P2287" t="str">
        <f t="shared" si="322"/>
        <v>Q3</v>
      </c>
      <c r="Q2287" t="str">
        <f t="shared" si="323"/>
        <v>2021-07</v>
      </c>
    </row>
    <row r="2288" spans="1:17" x14ac:dyDescent="0.35">
      <c r="A2288" s="2">
        <v>45126</v>
      </c>
      <c r="B2288" t="s">
        <v>23</v>
      </c>
      <c r="C2288" t="s">
        <v>34</v>
      </c>
      <c r="D2288" t="s">
        <v>30</v>
      </c>
      <c r="E2288" s="3">
        <v>140891</v>
      </c>
      <c r="F2288" s="3">
        <v>40391</v>
      </c>
      <c r="G2288" t="s">
        <v>32</v>
      </c>
      <c r="H2288" s="3" t="s">
        <v>2321</v>
      </c>
      <c r="I2288" s="3">
        <f t="shared" si="315"/>
        <v>-100500</v>
      </c>
      <c r="J2288" s="4">
        <f t="shared" si="316"/>
        <v>-0.71331738720003401</v>
      </c>
      <c r="K2288" s="5">
        <f t="shared" si="317"/>
        <v>0.28668261279996593</v>
      </c>
      <c r="L2288" s="4" t="str">
        <f t="shared" si="318"/>
        <v>Under Budget</v>
      </c>
      <c r="M2288">
        <f t="shared" si="319"/>
        <v>2023</v>
      </c>
      <c r="N2288">
        <f t="shared" si="320"/>
        <v>7</v>
      </c>
      <c r="O2288" t="str">
        <f t="shared" si="321"/>
        <v>Jul</v>
      </c>
      <c r="P2288" t="str">
        <f t="shared" si="322"/>
        <v>Q3</v>
      </c>
      <c r="Q2288" t="str">
        <f t="shared" si="323"/>
        <v>2023-07</v>
      </c>
    </row>
    <row r="2289" spans="1:17" x14ac:dyDescent="0.35">
      <c r="A2289" s="2">
        <v>45218</v>
      </c>
      <c r="B2289" t="s">
        <v>41</v>
      </c>
      <c r="C2289" t="s">
        <v>23</v>
      </c>
      <c r="D2289" t="s">
        <v>20</v>
      </c>
      <c r="E2289" s="3">
        <v>98164</v>
      </c>
      <c r="F2289" s="3">
        <v>155548</v>
      </c>
      <c r="G2289" t="s">
        <v>35</v>
      </c>
      <c r="H2289" s="3" t="s">
        <v>2322</v>
      </c>
      <c r="I2289" s="3">
        <f t="shared" si="315"/>
        <v>57384</v>
      </c>
      <c r="J2289" s="4">
        <f t="shared" si="316"/>
        <v>0.58457275579642232</v>
      </c>
      <c r="K2289" s="5">
        <f t="shared" si="317"/>
        <v>1.5845727557964222</v>
      </c>
      <c r="L2289" s="4" t="str">
        <f t="shared" si="318"/>
        <v>Over Budget</v>
      </c>
      <c r="M2289">
        <f t="shared" si="319"/>
        <v>2023</v>
      </c>
      <c r="N2289">
        <f t="shared" si="320"/>
        <v>10</v>
      </c>
      <c r="O2289" t="str">
        <f t="shared" si="321"/>
        <v>Oct</v>
      </c>
      <c r="P2289" t="str">
        <f t="shared" si="322"/>
        <v>Q4</v>
      </c>
      <c r="Q2289" t="str">
        <f t="shared" si="323"/>
        <v>2023-10</v>
      </c>
    </row>
    <row r="2290" spans="1:17" x14ac:dyDescent="0.35">
      <c r="A2290" s="2">
        <v>44841</v>
      </c>
      <c r="B2290" t="s">
        <v>23</v>
      </c>
      <c r="C2290" t="s">
        <v>23</v>
      </c>
      <c r="D2290" t="s">
        <v>30</v>
      </c>
      <c r="E2290" s="3">
        <v>125386</v>
      </c>
      <c r="F2290" s="3">
        <v>127587</v>
      </c>
      <c r="G2290" t="s">
        <v>26</v>
      </c>
      <c r="H2290" s="3" t="s">
        <v>2323</v>
      </c>
      <c r="I2290" s="3">
        <f t="shared" si="315"/>
        <v>2201</v>
      </c>
      <c r="J2290" s="4">
        <f t="shared" si="316"/>
        <v>1.7553793884484713E-2</v>
      </c>
      <c r="K2290" s="5">
        <f t="shared" si="317"/>
        <v>1.0175537938844847</v>
      </c>
      <c r="L2290" s="4" t="str">
        <f t="shared" si="318"/>
        <v>Over Budget</v>
      </c>
      <c r="M2290">
        <f t="shared" si="319"/>
        <v>2022</v>
      </c>
      <c r="N2290">
        <f t="shared" si="320"/>
        <v>10</v>
      </c>
      <c r="O2290" t="str">
        <f t="shared" si="321"/>
        <v>Oct</v>
      </c>
      <c r="P2290" t="str">
        <f t="shared" si="322"/>
        <v>Q4</v>
      </c>
      <c r="Q2290" t="str">
        <f t="shared" si="323"/>
        <v>2022-10</v>
      </c>
    </row>
    <row r="2291" spans="1:17" x14ac:dyDescent="0.35">
      <c r="A2291" s="2">
        <v>44423</v>
      </c>
      <c r="B2291" t="s">
        <v>23</v>
      </c>
      <c r="C2291" t="s">
        <v>19</v>
      </c>
      <c r="D2291" t="s">
        <v>30</v>
      </c>
      <c r="E2291" s="3">
        <v>118469</v>
      </c>
      <c r="F2291" s="3">
        <v>149464</v>
      </c>
      <c r="G2291" t="s">
        <v>26</v>
      </c>
      <c r="H2291" s="3" t="s">
        <v>2324</v>
      </c>
      <c r="I2291" s="3">
        <f t="shared" si="315"/>
        <v>30995</v>
      </c>
      <c r="J2291" s="4">
        <f t="shared" si="316"/>
        <v>0.26162962462753969</v>
      </c>
      <c r="K2291" s="5">
        <f t="shared" si="317"/>
        <v>1.2616296246275398</v>
      </c>
      <c r="L2291" s="4" t="str">
        <f t="shared" si="318"/>
        <v>Over Budget</v>
      </c>
      <c r="M2291">
        <f t="shared" si="319"/>
        <v>2021</v>
      </c>
      <c r="N2291">
        <f t="shared" si="320"/>
        <v>8</v>
      </c>
      <c r="O2291" t="str">
        <f t="shared" si="321"/>
        <v>Aug</v>
      </c>
      <c r="P2291" t="str">
        <f t="shared" si="322"/>
        <v>Q3</v>
      </c>
      <c r="Q2291" t="str">
        <f t="shared" si="323"/>
        <v>2021-08</v>
      </c>
    </row>
    <row r="2292" spans="1:17" x14ac:dyDescent="0.35">
      <c r="A2292" s="2">
        <v>44897</v>
      </c>
      <c r="B2292" t="s">
        <v>41</v>
      </c>
      <c r="C2292" t="s">
        <v>24</v>
      </c>
      <c r="D2292" t="s">
        <v>25</v>
      </c>
      <c r="E2292" s="3">
        <v>79080</v>
      </c>
      <c r="F2292" s="3">
        <v>105702</v>
      </c>
      <c r="G2292" t="s">
        <v>21</v>
      </c>
      <c r="H2292" s="3" t="s">
        <v>2325</v>
      </c>
      <c r="I2292" s="3">
        <f t="shared" si="315"/>
        <v>26622</v>
      </c>
      <c r="J2292" s="4">
        <f t="shared" si="316"/>
        <v>0.33664643399089528</v>
      </c>
      <c r="K2292" s="5">
        <f t="shared" si="317"/>
        <v>1.3366464339908952</v>
      </c>
      <c r="L2292" s="4" t="str">
        <f t="shared" si="318"/>
        <v>Over Budget</v>
      </c>
      <c r="M2292">
        <f t="shared" si="319"/>
        <v>2022</v>
      </c>
      <c r="N2292">
        <f t="shared" si="320"/>
        <v>12</v>
      </c>
      <c r="O2292" t="str">
        <f t="shared" si="321"/>
        <v>Dec</v>
      </c>
      <c r="P2292" t="str">
        <f t="shared" si="322"/>
        <v>Q4</v>
      </c>
      <c r="Q2292" t="str">
        <f t="shared" si="323"/>
        <v>2022-12</v>
      </c>
    </row>
    <row r="2293" spans="1:17" x14ac:dyDescent="0.35">
      <c r="A2293" s="2">
        <v>44461</v>
      </c>
      <c r="B2293" t="s">
        <v>37</v>
      </c>
      <c r="C2293" t="s">
        <v>43</v>
      </c>
      <c r="D2293" t="s">
        <v>20</v>
      </c>
      <c r="E2293" s="3">
        <v>95697</v>
      </c>
      <c r="F2293" s="3">
        <v>29087</v>
      </c>
      <c r="G2293" t="s">
        <v>21</v>
      </c>
      <c r="H2293" s="3" t="s">
        <v>2326</v>
      </c>
      <c r="I2293" s="3">
        <f t="shared" si="315"/>
        <v>-66610</v>
      </c>
      <c r="J2293" s="4">
        <f t="shared" si="316"/>
        <v>-0.69605107788122933</v>
      </c>
      <c r="K2293" s="5">
        <f t="shared" si="317"/>
        <v>0.30394892211877073</v>
      </c>
      <c r="L2293" s="4" t="str">
        <f t="shared" si="318"/>
        <v>Under Budget</v>
      </c>
      <c r="M2293">
        <f t="shared" si="319"/>
        <v>2021</v>
      </c>
      <c r="N2293">
        <f t="shared" si="320"/>
        <v>9</v>
      </c>
      <c r="O2293" t="str">
        <f t="shared" si="321"/>
        <v>Sep</v>
      </c>
      <c r="P2293" t="str">
        <f t="shared" si="322"/>
        <v>Q3</v>
      </c>
      <c r="Q2293" t="str">
        <f t="shared" si="323"/>
        <v>2021-09</v>
      </c>
    </row>
    <row r="2294" spans="1:17" x14ac:dyDescent="0.35">
      <c r="A2294" s="2">
        <v>44842</v>
      </c>
      <c r="B2294" t="s">
        <v>55</v>
      </c>
      <c r="C2294" t="s">
        <v>19</v>
      </c>
      <c r="D2294" t="s">
        <v>30</v>
      </c>
      <c r="E2294" s="3">
        <v>28376</v>
      </c>
      <c r="F2294" s="3">
        <v>48509</v>
      </c>
      <c r="G2294" t="s">
        <v>26</v>
      </c>
      <c r="H2294" s="3" t="s">
        <v>2327</v>
      </c>
      <c r="I2294" s="3">
        <f t="shared" si="315"/>
        <v>20133</v>
      </c>
      <c r="J2294" s="4">
        <f t="shared" si="316"/>
        <v>0.7095080349591204</v>
      </c>
      <c r="K2294" s="5">
        <f t="shared" si="317"/>
        <v>1.7095080349591203</v>
      </c>
      <c r="L2294" s="4" t="str">
        <f t="shared" si="318"/>
        <v>Over Budget</v>
      </c>
      <c r="M2294">
        <f t="shared" si="319"/>
        <v>2022</v>
      </c>
      <c r="N2294">
        <f t="shared" si="320"/>
        <v>10</v>
      </c>
      <c r="O2294" t="str">
        <f t="shared" si="321"/>
        <v>Oct</v>
      </c>
      <c r="P2294" t="str">
        <f t="shared" si="322"/>
        <v>Q4</v>
      </c>
      <c r="Q2294" t="str">
        <f t="shared" si="323"/>
        <v>2022-10</v>
      </c>
    </row>
    <row r="2295" spans="1:17" x14ac:dyDescent="0.35">
      <c r="A2295" s="2">
        <v>44407</v>
      </c>
      <c r="B2295" t="s">
        <v>37</v>
      </c>
      <c r="C2295" t="s">
        <v>19</v>
      </c>
      <c r="D2295" t="s">
        <v>30</v>
      </c>
      <c r="E2295" s="3">
        <v>139942</v>
      </c>
      <c r="F2295" s="3">
        <v>42664</v>
      </c>
      <c r="G2295" t="s">
        <v>21</v>
      </c>
      <c r="H2295" s="3" t="s">
        <v>2328</v>
      </c>
      <c r="I2295" s="3">
        <f t="shared" si="315"/>
        <v>-97278</v>
      </c>
      <c r="J2295" s="4">
        <f t="shared" si="316"/>
        <v>-0.69513083991939517</v>
      </c>
      <c r="K2295" s="5">
        <f t="shared" si="317"/>
        <v>0.30486916008060483</v>
      </c>
      <c r="L2295" s="4" t="str">
        <f t="shared" si="318"/>
        <v>Under Budget</v>
      </c>
      <c r="M2295">
        <f t="shared" si="319"/>
        <v>2021</v>
      </c>
      <c r="N2295">
        <f t="shared" si="320"/>
        <v>7</v>
      </c>
      <c r="O2295" t="str">
        <f t="shared" si="321"/>
        <v>Jul</v>
      </c>
      <c r="P2295" t="str">
        <f t="shared" si="322"/>
        <v>Q3</v>
      </c>
      <c r="Q2295" t="str">
        <f t="shared" si="323"/>
        <v>2021-07</v>
      </c>
    </row>
    <row r="2296" spans="1:17" x14ac:dyDescent="0.35">
      <c r="A2296" s="2">
        <v>45139</v>
      </c>
      <c r="B2296" t="s">
        <v>18</v>
      </c>
      <c r="C2296" t="s">
        <v>43</v>
      </c>
      <c r="D2296" t="s">
        <v>58</v>
      </c>
      <c r="E2296" s="3">
        <v>60184</v>
      </c>
      <c r="F2296" s="3">
        <v>33558</v>
      </c>
      <c r="G2296" t="s">
        <v>21</v>
      </c>
      <c r="H2296" s="3" t="s">
        <v>2329</v>
      </c>
      <c r="I2296" s="3">
        <f t="shared" si="315"/>
        <v>-26626</v>
      </c>
      <c r="J2296" s="4">
        <f t="shared" si="316"/>
        <v>-0.44240994284195134</v>
      </c>
      <c r="K2296" s="5">
        <f t="shared" si="317"/>
        <v>0.55759005715804866</v>
      </c>
      <c r="L2296" s="4" t="str">
        <f t="shared" si="318"/>
        <v>Under Budget</v>
      </c>
      <c r="M2296">
        <f t="shared" si="319"/>
        <v>2023</v>
      </c>
      <c r="N2296">
        <f t="shared" si="320"/>
        <v>8</v>
      </c>
      <c r="O2296" t="str">
        <f t="shared" si="321"/>
        <v>Aug</v>
      </c>
      <c r="P2296" t="str">
        <f t="shared" si="322"/>
        <v>Q3</v>
      </c>
      <c r="Q2296" t="str">
        <f t="shared" si="323"/>
        <v>2023-08</v>
      </c>
    </row>
    <row r="2297" spans="1:17" x14ac:dyDescent="0.35">
      <c r="A2297" s="2">
        <v>44653</v>
      </c>
      <c r="B2297" t="s">
        <v>41</v>
      </c>
      <c r="C2297" t="s">
        <v>29</v>
      </c>
      <c r="D2297" t="s">
        <v>30</v>
      </c>
      <c r="E2297" s="3">
        <v>70854</v>
      </c>
      <c r="F2297" s="3">
        <v>109268</v>
      </c>
      <c r="G2297" t="s">
        <v>35</v>
      </c>
      <c r="H2297" s="3" t="s">
        <v>2330</v>
      </c>
      <c r="I2297" s="3">
        <f t="shared" si="315"/>
        <v>38414</v>
      </c>
      <c r="J2297" s="4">
        <f t="shared" si="316"/>
        <v>0.54215711180737858</v>
      </c>
      <c r="K2297" s="5">
        <f t="shared" si="317"/>
        <v>1.5421571118073785</v>
      </c>
      <c r="L2297" s="4" t="str">
        <f t="shared" si="318"/>
        <v>Over Budget</v>
      </c>
      <c r="M2297">
        <f t="shared" si="319"/>
        <v>2022</v>
      </c>
      <c r="N2297">
        <f t="shared" si="320"/>
        <v>4</v>
      </c>
      <c r="O2297" t="str">
        <f t="shared" si="321"/>
        <v>Apr</v>
      </c>
      <c r="P2297" t="str">
        <f t="shared" si="322"/>
        <v>Q2</v>
      </c>
      <c r="Q2297" t="str">
        <f t="shared" si="323"/>
        <v>2022-04</v>
      </c>
    </row>
    <row r="2298" spans="1:17" x14ac:dyDescent="0.35">
      <c r="A2298" s="2">
        <v>44921</v>
      </c>
      <c r="B2298" t="s">
        <v>28</v>
      </c>
      <c r="C2298" t="s">
        <v>43</v>
      </c>
      <c r="D2298" t="s">
        <v>25</v>
      </c>
      <c r="E2298" s="3">
        <v>97936</v>
      </c>
      <c r="F2298" s="3">
        <v>17302</v>
      </c>
      <c r="G2298" t="s">
        <v>26</v>
      </c>
      <c r="H2298" s="3" t="s">
        <v>2331</v>
      </c>
      <c r="I2298" s="3">
        <f t="shared" si="315"/>
        <v>-80634</v>
      </c>
      <c r="J2298" s="4">
        <f t="shared" si="316"/>
        <v>-0.82333360561999669</v>
      </c>
      <c r="K2298" s="5">
        <f t="shared" si="317"/>
        <v>0.17666639438000326</v>
      </c>
      <c r="L2298" s="4" t="str">
        <f t="shared" si="318"/>
        <v>Under Budget</v>
      </c>
      <c r="M2298">
        <f t="shared" si="319"/>
        <v>2022</v>
      </c>
      <c r="N2298">
        <f t="shared" si="320"/>
        <v>12</v>
      </c>
      <c r="O2298" t="str">
        <f t="shared" si="321"/>
        <v>Dec</v>
      </c>
      <c r="P2298" t="str">
        <f t="shared" si="322"/>
        <v>Q4</v>
      </c>
      <c r="Q2298" t="str">
        <f t="shared" si="323"/>
        <v>2022-12</v>
      </c>
    </row>
    <row r="2299" spans="1:17" x14ac:dyDescent="0.35">
      <c r="A2299" s="2">
        <v>45178</v>
      </c>
      <c r="B2299" t="s">
        <v>41</v>
      </c>
      <c r="C2299" t="s">
        <v>34</v>
      </c>
      <c r="D2299" t="s">
        <v>58</v>
      </c>
      <c r="E2299" s="3">
        <v>80455</v>
      </c>
      <c r="F2299" s="3">
        <v>145426</v>
      </c>
      <c r="G2299" t="s">
        <v>32</v>
      </c>
      <c r="H2299" s="3" t="s">
        <v>2332</v>
      </c>
      <c r="I2299" s="3">
        <f t="shared" si="315"/>
        <v>64971</v>
      </c>
      <c r="J2299" s="4">
        <f t="shared" si="316"/>
        <v>0.8075445901435585</v>
      </c>
      <c r="K2299" s="5">
        <f t="shared" si="317"/>
        <v>1.8075445901435585</v>
      </c>
      <c r="L2299" s="4" t="str">
        <f t="shared" si="318"/>
        <v>Over Budget</v>
      </c>
      <c r="M2299">
        <f t="shared" si="319"/>
        <v>2023</v>
      </c>
      <c r="N2299">
        <f t="shared" si="320"/>
        <v>9</v>
      </c>
      <c r="O2299" t="str">
        <f t="shared" si="321"/>
        <v>Sep</v>
      </c>
      <c r="P2299" t="str">
        <f t="shared" si="322"/>
        <v>Q3</v>
      </c>
      <c r="Q2299" t="str">
        <f t="shared" si="323"/>
        <v>2023-09</v>
      </c>
    </row>
    <row r="2300" spans="1:17" x14ac:dyDescent="0.35">
      <c r="A2300" s="2">
        <v>44784</v>
      </c>
      <c r="B2300" t="s">
        <v>18</v>
      </c>
      <c r="C2300" t="s">
        <v>24</v>
      </c>
      <c r="D2300" t="s">
        <v>20</v>
      </c>
      <c r="E2300" s="3">
        <v>126521</v>
      </c>
      <c r="F2300" s="3">
        <v>164030</v>
      </c>
      <c r="G2300" t="s">
        <v>35</v>
      </c>
      <c r="H2300" s="3" t="s">
        <v>2333</v>
      </c>
      <c r="I2300" s="3">
        <f t="shared" si="315"/>
        <v>37509</v>
      </c>
      <c r="J2300" s="4">
        <f t="shared" si="316"/>
        <v>0.29646461852182643</v>
      </c>
      <c r="K2300" s="5">
        <f t="shared" si="317"/>
        <v>1.2964646185218265</v>
      </c>
      <c r="L2300" s="4" t="str">
        <f t="shared" si="318"/>
        <v>Over Budget</v>
      </c>
      <c r="M2300">
        <f t="shared" si="319"/>
        <v>2022</v>
      </c>
      <c r="N2300">
        <f t="shared" si="320"/>
        <v>8</v>
      </c>
      <c r="O2300" t="str">
        <f t="shared" si="321"/>
        <v>Aug</v>
      </c>
      <c r="P2300" t="str">
        <f t="shared" si="322"/>
        <v>Q3</v>
      </c>
      <c r="Q2300" t="str">
        <f t="shared" si="323"/>
        <v>2022-08</v>
      </c>
    </row>
    <row r="2301" spans="1:17" x14ac:dyDescent="0.35">
      <c r="A2301" s="2">
        <v>44672</v>
      </c>
      <c r="B2301" t="s">
        <v>23</v>
      </c>
      <c r="C2301" t="s">
        <v>29</v>
      </c>
      <c r="D2301" t="s">
        <v>39</v>
      </c>
      <c r="E2301" s="3">
        <v>87934</v>
      </c>
      <c r="F2301" s="3">
        <v>103826</v>
      </c>
      <c r="G2301" t="s">
        <v>21</v>
      </c>
      <c r="H2301" s="3" t="s">
        <v>2334</v>
      </c>
      <c r="I2301" s="3">
        <f t="shared" si="315"/>
        <v>15892</v>
      </c>
      <c r="J2301" s="4">
        <f t="shared" si="316"/>
        <v>0.18072645393135761</v>
      </c>
      <c r="K2301" s="5">
        <f t="shared" si="317"/>
        <v>1.1807264539313576</v>
      </c>
      <c r="L2301" s="4" t="str">
        <f t="shared" si="318"/>
        <v>Over Budget</v>
      </c>
      <c r="M2301">
        <f t="shared" si="319"/>
        <v>2022</v>
      </c>
      <c r="N2301">
        <f t="shared" si="320"/>
        <v>4</v>
      </c>
      <c r="O2301" t="str">
        <f t="shared" si="321"/>
        <v>Apr</v>
      </c>
      <c r="P2301" t="str">
        <f t="shared" si="322"/>
        <v>Q2</v>
      </c>
      <c r="Q2301" t="str">
        <f t="shared" si="323"/>
        <v>2022-04</v>
      </c>
    </row>
    <row r="2302" spans="1:17" x14ac:dyDescent="0.35">
      <c r="A2302" s="2">
        <v>45182</v>
      </c>
      <c r="B2302" t="s">
        <v>28</v>
      </c>
      <c r="C2302" t="s">
        <v>23</v>
      </c>
      <c r="D2302" t="s">
        <v>25</v>
      </c>
      <c r="E2302" s="3">
        <v>98904</v>
      </c>
      <c r="F2302" s="3">
        <v>99659</v>
      </c>
      <c r="G2302" t="s">
        <v>35</v>
      </c>
      <c r="H2302" s="3" t="s">
        <v>2335</v>
      </c>
      <c r="I2302" s="3">
        <f t="shared" si="315"/>
        <v>755</v>
      </c>
      <c r="J2302" s="4">
        <f t="shared" si="316"/>
        <v>7.6336649680498261E-3</v>
      </c>
      <c r="K2302" s="5">
        <f t="shared" si="317"/>
        <v>1.0076336649680497</v>
      </c>
      <c r="L2302" s="4" t="str">
        <f t="shared" si="318"/>
        <v>Over Budget</v>
      </c>
      <c r="M2302">
        <f t="shared" si="319"/>
        <v>2023</v>
      </c>
      <c r="N2302">
        <f t="shared" si="320"/>
        <v>9</v>
      </c>
      <c r="O2302" t="str">
        <f t="shared" si="321"/>
        <v>Sep</v>
      </c>
      <c r="P2302" t="str">
        <f t="shared" si="322"/>
        <v>Q3</v>
      </c>
      <c r="Q2302" t="str">
        <f t="shared" si="323"/>
        <v>2023-09</v>
      </c>
    </row>
    <row r="2303" spans="1:17" x14ac:dyDescent="0.35">
      <c r="A2303" s="2">
        <v>44352</v>
      </c>
      <c r="B2303" t="s">
        <v>28</v>
      </c>
      <c r="C2303" t="s">
        <v>24</v>
      </c>
      <c r="D2303" t="s">
        <v>20</v>
      </c>
      <c r="E2303" s="3">
        <v>28167</v>
      </c>
      <c r="F2303" s="3">
        <v>29508</v>
      </c>
      <c r="G2303" t="s">
        <v>26</v>
      </c>
      <c r="H2303" s="3" t="s">
        <v>2336</v>
      </c>
      <c r="I2303" s="3">
        <f t="shared" si="315"/>
        <v>1341</v>
      </c>
      <c r="J2303" s="4">
        <f t="shared" si="316"/>
        <v>4.7608904036638616E-2</v>
      </c>
      <c r="K2303" s="5">
        <f t="shared" si="317"/>
        <v>1.0476089040366385</v>
      </c>
      <c r="L2303" s="4" t="str">
        <f t="shared" si="318"/>
        <v>Over Budget</v>
      </c>
      <c r="M2303">
        <f t="shared" si="319"/>
        <v>2021</v>
      </c>
      <c r="N2303">
        <f t="shared" si="320"/>
        <v>6</v>
      </c>
      <c r="O2303" t="str">
        <f t="shared" si="321"/>
        <v>Jun</v>
      </c>
      <c r="P2303" t="str">
        <f t="shared" si="322"/>
        <v>Q2</v>
      </c>
      <c r="Q2303" t="str">
        <f t="shared" si="323"/>
        <v>2021-06</v>
      </c>
    </row>
    <row r="2304" spans="1:17" x14ac:dyDescent="0.35">
      <c r="A2304" s="2">
        <v>44386</v>
      </c>
      <c r="B2304" t="s">
        <v>37</v>
      </c>
      <c r="C2304" t="s">
        <v>24</v>
      </c>
      <c r="D2304" t="s">
        <v>58</v>
      </c>
      <c r="E2304" s="3">
        <v>73178</v>
      </c>
      <c r="F2304" s="3">
        <v>134323</v>
      </c>
      <c r="G2304" t="s">
        <v>26</v>
      </c>
      <c r="H2304" s="3" t="s">
        <v>2337</v>
      </c>
      <c r="I2304" s="3">
        <f t="shared" si="315"/>
        <v>61145</v>
      </c>
      <c r="J2304" s="4">
        <f t="shared" si="316"/>
        <v>0.83556533384350484</v>
      </c>
      <c r="K2304" s="5">
        <f t="shared" si="317"/>
        <v>1.835565333843505</v>
      </c>
      <c r="L2304" s="4" t="str">
        <f t="shared" si="318"/>
        <v>Over Budget</v>
      </c>
      <c r="M2304">
        <f t="shared" si="319"/>
        <v>2021</v>
      </c>
      <c r="N2304">
        <f t="shared" si="320"/>
        <v>7</v>
      </c>
      <c r="O2304" t="str">
        <f t="shared" si="321"/>
        <v>Jul</v>
      </c>
      <c r="P2304" t="str">
        <f t="shared" si="322"/>
        <v>Q3</v>
      </c>
      <c r="Q2304" t="str">
        <f t="shared" si="323"/>
        <v>2021-07</v>
      </c>
    </row>
    <row r="2305" spans="1:17" x14ac:dyDescent="0.35">
      <c r="A2305" s="2">
        <v>45177</v>
      </c>
      <c r="B2305" t="s">
        <v>55</v>
      </c>
      <c r="C2305" t="s">
        <v>23</v>
      </c>
      <c r="D2305" t="s">
        <v>39</v>
      </c>
      <c r="E2305" s="3">
        <v>27568</v>
      </c>
      <c r="F2305" s="3">
        <v>29420</v>
      </c>
      <c r="G2305" t="s">
        <v>26</v>
      </c>
      <c r="H2305" s="3" t="s">
        <v>2338</v>
      </c>
      <c r="I2305" s="3">
        <f t="shared" si="315"/>
        <v>1852</v>
      </c>
      <c r="J2305" s="4">
        <f t="shared" si="316"/>
        <v>6.7179338363319796E-2</v>
      </c>
      <c r="K2305" s="5">
        <f t="shared" si="317"/>
        <v>1.0671793383633197</v>
      </c>
      <c r="L2305" s="4" t="str">
        <f t="shared" si="318"/>
        <v>Over Budget</v>
      </c>
      <c r="M2305">
        <f t="shared" si="319"/>
        <v>2023</v>
      </c>
      <c r="N2305">
        <f t="shared" si="320"/>
        <v>9</v>
      </c>
      <c r="O2305" t="str">
        <f t="shared" si="321"/>
        <v>Sep</v>
      </c>
      <c r="P2305" t="str">
        <f t="shared" si="322"/>
        <v>Q3</v>
      </c>
      <c r="Q2305" t="str">
        <f t="shared" si="323"/>
        <v>2023-09</v>
      </c>
    </row>
    <row r="2306" spans="1:17" x14ac:dyDescent="0.35">
      <c r="A2306" s="2">
        <v>44742</v>
      </c>
      <c r="B2306" t="s">
        <v>37</v>
      </c>
      <c r="C2306" t="s">
        <v>24</v>
      </c>
      <c r="D2306" t="s">
        <v>20</v>
      </c>
      <c r="E2306" s="3">
        <v>82369</v>
      </c>
      <c r="F2306" s="3">
        <v>114926</v>
      </c>
      <c r="G2306" t="s">
        <v>32</v>
      </c>
      <c r="H2306" s="3" t="s">
        <v>2339</v>
      </c>
      <c r="I2306" s="3">
        <f t="shared" si="315"/>
        <v>32557</v>
      </c>
      <c r="J2306" s="4">
        <f t="shared" si="316"/>
        <v>0.39525792470468257</v>
      </c>
      <c r="K2306" s="5">
        <f t="shared" si="317"/>
        <v>1.3952579247046826</v>
      </c>
      <c r="L2306" s="4" t="str">
        <f t="shared" si="318"/>
        <v>Over Budget</v>
      </c>
      <c r="M2306">
        <f t="shared" si="319"/>
        <v>2022</v>
      </c>
      <c r="N2306">
        <f t="shared" si="320"/>
        <v>6</v>
      </c>
      <c r="O2306" t="str">
        <f t="shared" si="321"/>
        <v>Jun</v>
      </c>
      <c r="P2306" t="str">
        <f t="shared" si="322"/>
        <v>Q2</v>
      </c>
      <c r="Q2306" t="str">
        <f t="shared" si="323"/>
        <v>2022-06</v>
      </c>
    </row>
    <row r="2307" spans="1:17" x14ac:dyDescent="0.35">
      <c r="A2307" s="2">
        <v>44237</v>
      </c>
      <c r="B2307" t="s">
        <v>28</v>
      </c>
      <c r="C2307" t="s">
        <v>29</v>
      </c>
      <c r="D2307" t="s">
        <v>25</v>
      </c>
      <c r="E2307" s="3">
        <v>69657</v>
      </c>
      <c r="F2307" s="3">
        <v>68777</v>
      </c>
      <c r="G2307" t="s">
        <v>32</v>
      </c>
      <c r="H2307" s="3" t="s">
        <v>2340</v>
      </c>
      <c r="I2307" s="3">
        <f t="shared" si="315"/>
        <v>-880</v>
      </c>
      <c r="J2307" s="4">
        <f t="shared" si="316"/>
        <v>-1.2633331897727435E-2</v>
      </c>
      <c r="K2307" s="5">
        <f t="shared" si="317"/>
        <v>0.98736666810227258</v>
      </c>
      <c r="L2307" s="4" t="str">
        <f t="shared" si="318"/>
        <v>Under Budget</v>
      </c>
      <c r="M2307">
        <f t="shared" si="319"/>
        <v>2021</v>
      </c>
      <c r="N2307">
        <f t="shared" si="320"/>
        <v>2</v>
      </c>
      <c r="O2307" t="str">
        <f t="shared" si="321"/>
        <v>Feb</v>
      </c>
      <c r="P2307" t="str">
        <f t="shared" si="322"/>
        <v>Q1</v>
      </c>
      <c r="Q2307" t="str">
        <f t="shared" si="323"/>
        <v>2021-02</v>
      </c>
    </row>
    <row r="2308" spans="1:17" x14ac:dyDescent="0.35">
      <c r="A2308" s="2">
        <v>44503</v>
      </c>
      <c r="B2308" t="s">
        <v>28</v>
      </c>
      <c r="C2308" t="s">
        <v>29</v>
      </c>
      <c r="D2308" t="s">
        <v>58</v>
      </c>
      <c r="E2308" s="3">
        <v>10571</v>
      </c>
      <c r="F2308" s="3">
        <v>51419</v>
      </c>
      <c r="G2308" t="s">
        <v>32</v>
      </c>
      <c r="H2308" s="3" t="s">
        <v>2341</v>
      </c>
      <c r="I2308" s="3">
        <f t="shared" si="315"/>
        <v>40848</v>
      </c>
      <c r="J2308" s="4">
        <f t="shared" si="316"/>
        <v>3.864156654999527</v>
      </c>
      <c r="K2308" s="5">
        <f t="shared" si="317"/>
        <v>4.864156654999527</v>
      </c>
      <c r="L2308" s="4" t="str">
        <f t="shared" si="318"/>
        <v>Over Budget</v>
      </c>
      <c r="M2308">
        <f t="shared" si="319"/>
        <v>2021</v>
      </c>
      <c r="N2308">
        <f t="shared" si="320"/>
        <v>11</v>
      </c>
      <c r="O2308" t="str">
        <f t="shared" si="321"/>
        <v>Nov</v>
      </c>
      <c r="P2308" t="str">
        <f t="shared" si="322"/>
        <v>Q4</v>
      </c>
      <c r="Q2308" t="str">
        <f t="shared" si="323"/>
        <v>2021-11</v>
      </c>
    </row>
    <row r="2309" spans="1:17" x14ac:dyDescent="0.35">
      <c r="A2309" s="2">
        <v>45139</v>
      </c>
      <c r="B2309" t="s">
        <v>55</v>
      </c>
      <c r="C2309" t="s">
        <v>29</v>
      </c>
      <c r="D2309" t="s">
        <v>25</v>
      </c>
      <c r="E2309" s="3">
        <v>30122</v>
      </c>
      <c r="F2309" s="3">
        <v>46880</v>
      </c>
      <c r="G2309" t="s">
        <v>21</v>
      </c>
      <c r="H2309" s="3" t="s">
        <v>2342</v>
      </c>
      <c r="I2309" s="3">
        <f t="shared" ref="I2309:I2372" si="324">F2309-E2309</f>
        <v>16758</v>
      </c>
      <c r="J2309" s="4">
        <f t="shared" ref="J2309:J2372" si="325">IFERROR(I2309/E2309,0)</f>
        <v>0.55633756058694639</v>
      </c>
      <c r="K2309" s="5">
        <f t="shared" ref="K2309:K2372" si="326">IFERROR(F2309/E2309,0)</f>
        <v>1.5563375605869465</v>
      </c>
      <c r="L2309" s="4" t="str">
        <f t="shared" ref="L2309:L2372" si="327">IF(I2309&gt;0,"Over Budget",IF(I2309&lt;0,"Under Budget","On Budget"))</f>
        <v>Over Budget</v>
      </c>
      <c r="M2309">
        <f t="shared" ref="M2309:M2372" si="328">YEAR(A2309)</f>
        <v>2023</v>
      </c>
      <c r="N2309">
        <f t="shared" ref="N2309:N2372" si="329">MONTH(A2309)</f>
        <v>8</v>
      </c>
      <c r="O2309" t="str">
        <f t="shared" ref="O2309:O2372" si="330">TEXT(A2309,"mmm")</f>
        <v>Aug</v>
      </c>
      <c r="P2309" t="str">
        <f t="shared" ref="P2309:P2372" si="331">"Q"&amp;ROUNDUP(MONTH(A2309)/3,0)</f>
        <v>Q3</v>
      </c>
      <c r="Q2309" t="str">
        <f t="shared" ref="Q2309:Q2372" si="332">TEXT(A2309,"yyyy-mm")</f>
        <v>2023-08</v>
      </c>
    </row>
    <row r="2310" spans="1:17" x14ac:dyDescent="0.35">
      <c r="A2310" s="2">
        <v>44534</v>
      </c>
      <c r="B2310" t="s">
        <v>41</v>
      </c>
      <c r="C2310" t="s">
        <v>19</v>
      </c>
      <c r="D2310" t="s">
        <v>25</v>
      </c>
      <c r="E2310" s="3">
        <v>141655</v>
      </c>
      <c r="F2310" s="3">
        <v>75618</v>
      </c>
      <c r="G2310" t="s">
        <v>26</v>
      </c>
      <c r="H2310" s="3" t="s">
        <v>2343</v>
      </c>
      <c r="I2310" s="3">
        <f t="shared" si="324"/>
        <v>-66037</v>
      </c>
      <c r="J2310" s="4">
        <f t="shared" si="325"/>
        <v>-0.46618192086407118</v>
      </c>
      <c r="K2310" s="5">
        <f t="shared" si="326"/>
        <v>0.53381807913592882</v>
      </c>
      <c r="L2310" s="4" t="str">
        <f t="shared" si="327"/>
        <v>Under Budget</v>
      </c>
      <c r="M2310">
        <f t="shared" si="328"/>
        <v>2021</v>
      </c>
      <c r="N2310">
        <f t="shared" si="329"/>
        <v>12</v>
      </c>
      <c r="O2310" t="str">
        <f t="shared" si="330"/>
        <v>Dec</v>
      </c>
      <c r="P2310" t="str">
        <f t="shared" si="331"/>
        <v>Q4</v>
      </c>
      <c r="Q2310" t="str">
        <f t="shared" si="332"/>
        <v>2021-12</v>
      </c>
    </row>
    <row r="2311" spans="1:17" x14ac:dyDescent="0.35">
      <c r="A2311" s="2">
        <v>45149</v>
      </c>
      <c r="B2311" t="s">
        <v>55</v>
      </c>
      <c r="C2311" t="s">
        <v>19</v>
      </c>
      <c r="D2311" t="s">
        <v>58</v>
      </c>
      <c r="E2311" s="3">
        <v>132011</v>
      </c>
      <c r="F2311" s="3">
        <v>21553</v>
      </c>
      <c r="G2311" t="s">
        <v>26</v>
      </c>
      <c r="H2311" s="3" t="s">
        <v>2344</v>
      </c>
      <c r="I2311" s="3">
        <f t="shared" si="324"/>
        <v>-110458</v>
      </c>
      <c r="J2311" s="4">
        <f t="shared" si="325"/>
        <v>-0.83673330252781963</v>
      </c>
      <c r="K2311" s="5">
        <f t="shared" si="326"/>
        <v>0.16326669747218034</v>
      </c>
      <c r="L2311" s="4" t="str">
        <f t="shared" si="327"/>
        <v>Under Budget</v>
      </c>
      <c r="M2311">
        <f t="shared" si="328"/>
        <v>2023</v>
      </c>
      <c r="N2311">
        <f t="shared" si="329"/>
        <v>8</v>
      </c>
      <c r="O2311" t="str">
        <f t="shared" si="330"/>
        <v>Aug</v>
      </c>
      <c r="P2311" t="str">
        <f t="shared" si="331"/>
        <v>Q3</v>
      </c>
      <c r="Q2311" t="str">
        <f t="shared" si="332"/>
        <v>2023-08</v>
      </c>
    </row>
    <row r="2312" spans="1:17" x14ac:dyDescent="0.35">
      <c r="A2312" s="2">
        <v>44475</v>
      </c>
      <c r="B2312" t="s">
        <v>23</v>
      </c>
      <c r="C2312" t="s">
        <v>29</v>
      </c>
      <c r="D2312" t="s">
        <v>30</v>
      </c>
      <c r="E2312" s="3">
        <v>112874</v>
      </c>
      <c r="F2312" s="3">
        <v>110031</v>
      </c>
      <c r="G2312" t="s">
        <v>32</v>
      </c>
      <c r="H2312" s="3" t="s">
        <v>2345</v>
      </c>
      <c r="I2312" s="3">
        <f t="shared" si="324"/>
        <v>-2843</v>
      </c>
      <c r="J2312" s="4">
        <f t="shared" si="325"/>
        <v>-2.5187377075322925E-2</v>
      </c>
      <c r="K2312" s="5">
        <f t="shared" si="326"/>
        <v>0.97481262292467707</v>
      </c>
      <c r="L2312" s="4" t="str">
        <f t="shared" si="327"/>
        <v>Under Budget</v>
      </c>
      <c r="M2312">
        <f t="shared" si="328"/>
        <v>2021</v>
      </c>
      <c r="N2312">
        <f t="shared" si="329"/>
        <v>10</v>
      </c>
      <c r="O2312" t="str">
        <f t="shared" si="330"/>
        <v>Oct</v>
      </c>
      <c r="P2312" t="str">
        <f t="shared" si="331"/>
        <v>Q4</v>
      </c>
      <c r="Q2312" t="str">
        <f t="shared" si="332"/>
        <v>2021-10</v>
      </c>
    </row>
    <row r="2313" spans="1:17" x14ac:dyDescent="0.35">
      <c r="A2313" s="2">
        <v>45092</v>
      </c>
      <c r="B2313" t="s">
        <v>37</v>
      </c>
      <c r="C2313" t="s">
        <v>23</v>
      </c>
      <c r="D2313" t="s">
        <v>25</v>
      </c>
      <c r="E2313" s="3">
        <v>38364</v>
      </c>
      <c r="F2313" s="3">
        <v>78539</v>
      </c>
      <c r="G2313" t="s">
        <v>35</v>
      </c>
      <c r="H2313" s="3" t="s">
        <v>2346</v>
      </c>
      <c r="I2313" s="3">
        <f t="shared" si="324"/>
        <v>40175</v>
      </c>
      <c r="J2313" s="4">
        <f t="shared" si="325"/>
        <v>1.0472057136899176</v>
      </c>
      <c r="K2313" s="5">
        <f t="shared" si="326"/>
        <v>2.0472057136899178</v>
      </c>
      <c r="L2313" s="4" t="str">
        <f t="shared" si="327"/>
        <v>Over Budget</v>
      </c>
      <c r="M2313">
        <f t="shared" si="328"/>
        <v>2023</v>
      </c>
      <c r="N2313">
        <f t="shared" si="329"/>
        <v>6</v>
      </c>
      <c r="O2313" t="str">
        <f t="shared" si="330"/>
        <v>Jun</v>
      </c>
      <c r="P2313" t="str">
        <f t="shared" si="331"/>
        <v>Q2</v>
      </c>
      <c r="Q2313" t="str">
        <f t="shared" si="332"/>
        <v>2023-06</v>
      </c>
    </row>
    <row r="2314" spans="1:17" x14ac:dyDescent="0.35">
      <c r="A2314" s="2">
        <v>44469</v>
      </c>
      <c r="B2314" t="s">
        <v>41</v>
      </c>
      <c r="C2314" t="s">
        <v>23</v>
      </c>
      <c r="D2314" t="s">
        <v>58</v>
      </c>
      <c r="E2314" s="3">
        <v>81227</v>
      </c>
      <c r="F2314" s="3">
        <v>8726</v>
      </c>
      <c r="G2314" t="s">
        <v>35</v>
      </c>
      <c r="H2314" s="3" t="s">
        <v>2347</v>
      </c>
      <c r="I2314" s="3">
        <f t="shared" si="324"/>
        <v>-72501</v>
      </c>
      <c r="J2314" s="4">
        <f t="shared" si="325"/>
        <v>-0.89257266672411884</v>
      </c>
      <c r="K2314" s="5">
        <f t="shared" si="326"/>
        <v>0.10742733327588118</v>
      </c>
      <c r="L2314" s="4" t="str">
        <f t="shared" si="327"/>
        <v>Under Budget</v>
      </c>
      <c r="M2314">
        <f t="shared" si="328"/>
        <v>2021</v>
      </c>
      <c r="N2314">
        <f t="shared" si="329"/>
        <v>9</v>
      </c>
      <c r="O2314" t="str">
        <f t="shared" si="330"/>
        <v>Sep</v>
      </c>
      <c r="P2314" t="str">
        <f t="shared" si="331"/>
        <v>Q3</v>
      </c>
      <c r="Q2314" t="str">
        <f t="shared" si="332"/>
        <v>2021-09</v>
      </c>
    </row>
    <row r="2315" spans="1:17" x14ac:dyDescent="0.35">
      <c r="A2315" s="2">
        <v>45033</v>
      </c>
      <c r="B2315" t="s">
        <v>37</v>
      </c>
      <c r="C2315" t="s">
        <v>43</v>
      </c>
      <c r="D2315" t="s">
        <v>25</v>
      </c>
      <c r="E2315" s="3">
        <v>85861</v>
      </c>
      <c r="F2315" s="3">
        <v>64557</v>
      </c>
      <c r="G2315" t="s">
        <v>21</v>
      </c>
      <c r="H2315" s="3" t="s">
        <v>2348</v>
      </c>
      <c r="I2315" s="3">
        <f t="shared" si="324"/>
        <v>-21304</v>
      </c>
      <c r="J2315" s="4">
        <f t="shared" si="325"/>
        <v>-0.24812196457064326</v>
      </c>
      <c r="K2315" s="5">
        <f t="shared" si="326"/>
        <v>0.75187803542935672</v>
      </c>
      <c r="L2315" s="4" t="str">
        <f t="shared" si="327"/>
        <v>Under Budget</v>
      </c>
      <c r="M2315">
        <f t="shared" si="328"/>
        <v>2023</v>
      </c>
      <c r="N2315">
        <f t="shared" si="329"/>
        <v>4</v>
      </c>
      <c r="O2315" t="str">
        <f t="shared" si="330"/>
        <v>Apr</v>
      </c>
      <c r="P2315" t="str">
        <f t="shared" si="331"/>
        <v>Q2</v>
      </c>
      <c r="Q2315" t="str">
        <f t="shared" si="332"/>
        <v>2023-04</v>
      </c>
    </row>
    <row r="2316" spans="1:17" x14ac:dyDescent="0.35">
      <c r="A2316" s="2">
        <v>44816</v>
      </c>
      <c r="B2316" t="s">
        <v>55</v>
      </c>
      <c r="C2316" t="s">
        <v>43</v>
      </c>
      <c r="D2316" t="s">
        <v>30</v>
      </c>
      <c r="E2316" s="3">
        <v>99950</v>
      </c>
      <c r="F2316" s="3">
        <v>155792</v>
      </c>
      <c r="G2316" t="s">
        <v>35</v>
      </c>
      <c r="H2316" s="3" t="s">
        <v>2349</v>
      </c>
      <c r="I2316" s="3">
        <f t="shared" si="324"/>
        <v>55842</v>
      </c>
      <c r="J2316" s="4">
        <f t="shared" si="325"/>
        <v>0.55869934967483736</v>
      </c>
      <c r="K2316" s="5">
        <f t="shared" si="326"/>
        <v>1.5586993496748374</v>
      </c>
      <c r="L2316" s="4" t="str">
        <f t="shared" si="327"/>
        <v>Over Budget</v>
      </c>
      <c r="M2316">
        <f t="shared" si="328"/>
        <v>2022</v>
      </c>
      <c r="N2316">
        <f t="shared" si="329"/>
        <v>9</v>
      </c>
      <c r="O2316" t="str">
        <f t="shared" si="330"/>
        <v>Sep</v>
      </c>
      <c r="P2316" t="str">
        <f t="shared" si="331"/>
        <v>Q3</v>
      </c>
      <c r="Q2316" t="str">
        <f t="shared" si="332"/>
        <v>2022-09</v>
      </c>
    </row>
    <row r="2317" spans="1:17" x14ac:dyDescent="0.35">
      <c r="A2317" s="2">
        <v>45058</v>
      </c>
      <c r="B2317" t="s">
        <v>41</v>
      </c>
      <c r="C2317" t="s">
        <v>29</v>
      </c>
      <c r="D2317" t="s">
        <v>58</v>
      </c>
      <c r="E2317" s="3">
        <v>15126</v>
      </c>
      <c r="F2317" s="3">
        <v>38666</v>
      </c>
      <c r="G2317" t="s">
        <v>21</v>
      </c>
      <c r="H2317" s="3" t="s">
        <v>2350</v>
      </c>
      <c r="I2317" s="3">
        <f t="shared" si="324"/>
        <v>23540</v>
      </c>
      <c r="J2317" s="4">
        <f t="shared" si="325"/>
        <v>1.5562607430913658</v>
      </c>
      <c r="K2317" s="5">
        <f t="shared" si="326"/>
        <v>2.5562607430913658</v>
      </c>
      <c r="L2317" s="4" t="str">
        <f t="shared" si="327"/>
        <v>Over Budget</v>
      </c>
      <c r="M2317">
        <f t="shared" si="328"/>
        <v>2023</v>
      </c>
      <c r="N2317">
        <f t="shared" si="329"/>
        <v>5</v>
      </c>
      <c r="O2317" t="str">
        <f t="shared" si="330"/>
        <v>May</v>
      </c>
      <c r="P2317" t="str">
        <f t="shared" si="331"/>
        <v>Q2</v>
      </c>
      <c r="Q2317" t="str">
        <f t="shared" si="332"/>
        <v>2023-05</v>
      </c>
    </row>
    <row r="2318" spans="1:17" x14ac:dyDescent="0.35">
      <c r="A2318" s="2">
        <v>45127</v>
      </c>
      <c r="B2318" t="s">
        <v>55</v>
      </c>
      <c r="C2318" t="s">
        <v>24</v>
      </c>
      <c r="D2318" t="s">
        <v>20</v>
      </c>
      <c r="E2318" s="3">
        <v>102144</v>
      </c>
      <c r="F2318" s="3">
        <v>164233</v>
      </c>
      <c r="G2318" t="s">
        <v>35</v>
      </c>
      <c r="H2318" s="3" t="s">
        <v>2351</v>
      </c>
      <c r="I2318" s="3">
        <f t="shared" si="324"/>
        <v>62089</v>
      </c>
      <c r="J2318" s="4">
        <f t="shared" si="325"/>
        <v>0.60785753446115287</v>
      </c>
      <c r="K2318" s="5">
        <f t="shared" si="326"/>
        <v>1.607857534461153</v>
      </c>
      <c r="L2318" s="4" t="str">
        <f t="shared" si="327"/>
        <v>Over Budget</v>
      </c>
      <c r="M2318">
        <f t="shared" si="328"/>
        <v>2023</v>
      </c>
      <c r="N2318">
        <f t="shared" si="329"/>
        <v>7</v>
      </c>
      <c r="O2318" t="str">
        <f t="shared" si="330"/>
        <v>Jul</v>
      </c>
      <c r="P2318" t="str">
        <f t="shared" si="331"/>
        <v>Q3</v>
      </c>
      <c r="Q2318" t="str">
        <f t="shared" si="332"/>
        <v>2023-07</v>
      </c>
    </row>
    <row r="2319" spans="1:17" x14ac:dyDescent="0.35">
      <c r="A2319" s="2">
        <v>44485</v>
      </c>
      <c r="B2319" t="s">
        <v>23</v>
      </c>
      <c r="C2319" t="s">
        <v>24</v>
      </c>
      <c r="D2319" t="s">
        <v>20</v>
      </c>
      <c r="E2319" s="3">
        <v>13762</v>
      </c>
      <c r="F2319" s="3">
        <v>91834</v>
      </c>
      <c r="G2319" t="s">
        <v>35</v>
      </c>
      <c r="H2319" s="3" t="s">
        <v>2352</v>
      </c>
      <c r="I2319" s="3">
        <f t="shared" si="324"/>
        <v>78072</v>
      </c>
      <c r="J2319" s="4">
        <f t="shared" si="325"/>
        <v>5.6730126435111172</v>
      </c>
      <c r="K2319" s="5">
        <f t="shared" si="326"/>
        <v>6.6730126435111172</v>
      </c>
      <c r="L2319" s="4" t="str">
        <f t="shared" si="327"/>
        <v>Over Budget</v>
      </c>
      <c r="M2319">
        <f t="shared" si="328"/>
        <v>2021</v>
      </c>
      <c r="N2319">
        <f t="shared" si="329"/>
        <v>10</v>
      </c>
      <c r="O2319" t="str">
        <f t="shared" si="330"/>
        <v>Oct</v>
      </c>
      <c r="P2319" t="str">
        <f t="shared" si="331"/>
        <v>Q4</v>
      </c>
      <c r="Q2319" t="str">
        <f t="shared" si="332"/>
        <v>2021-10</v>
      </c>
    </row>
    <row r="2320" spans="1:17" x14ac:dyDescent="0.35">
      <c r="A2320" s="2">
        <v>44920</v>
      </c>
      <c r="B2320" t="s">
        <v>18</v>
      </c>
      <c r="C2320" t="s">
        <v>23</v>
      </c>
      <c r="D2320" t="s">
        <v>20</v>
      </c>
      <c r="E2320" s="3">
        <v>12786</v>
      </c>
      <c r="F2320" s="3">
        <v>145298</v>
      </c>
      <c r="G2320" t="s">
        <v>35</v>
      </c>
      <c r="H2320" s="3" t="s">
        <v>2353</v>
      </c>
      <c r="I2320" s="3">
        <f t="shared" si="324"/>
        <v>132512</v>
      </c>
      <c r="J2320" s="4">
        <f t="shared" si="325"/>
        <v>10.363835445017989</v>
      </c>
      <c r="K2320" s="5">
        <f t="shared" si="326"/>
        <v>11.363835445017989</v>
      </c>
      <c r="L2320" s="4" t="str">
        <f t="shared" si="327"/>
        <v>Over Budget</v>
      </c>
      <c r="M2320">
        <f t="shared" si="328"/>
        <v>2022</v>
      </c>
      <c r="N2320">
        <f t="shared" si="329"/>
        <v>12</v>
      </c>
      <c r="O2320" t="str">
        <f t="shared" si="330"/>
        <v>Dec</v>
      </c>
      <c r="P2320" t="str">
        <f t="shared" si="331"/>
        <v>Q4</v>
      </c>
      <c r="Q2320" t="str">
        <f t="shared" si="332"/>
        <v>2022-12</v>
      </c>
    </row>
    <row r="2321" spans="1:17" x14ac:dyDescent="0.35">
      <c r="A2321" s="2">
        <v>45089</v>
      </c>
      <c r="B2321" t="s">
        <v>28</v>
      </c>
      <c r="C2321" t="s">
        <v>24</v>
      </c>
      <c r="D2321" t="s">
        <v>39</v>
      </c>
      <c r="E2321" s="3">
        <v>77078</v>
      </c>
      <c r="F2321" s="3">
        <v>84093</v>
      </c>
      <c r="G2321" t="s">
        <v>26</v>
      </c>
      <c r="H2321" s="3" t="s">
        <v>2354</v>
      </c>
      <c r="I2321" s="3">
        <f t="shared" si="324"/>
        <v>7015</v>
      </c>
      <c r="J2321" s="4">
        <f t="shared" si="325"/>
        <v>9.1011702431303354E-2</v>
      </c>
      <c r="K2321" s="5">
        <f t="shared" si="326"/>
        <v>1.0910117024313033</v>
      </c>
      <c r="L2321" s="4" t="str">
        <f t="shared" si="327"/>
        <v>Over Budget</v>
      </c>
      <c r="M2321">
        <f t="shared" si="328"/>
        <v>2023</v>
      </c>
      <c r="N2321">
        <f t="shared" si="329"/>
        <v>6</v>
      </c>
      <c r="O2321" t="str">
        <f t="shared" si="330"/>
        <v>Jun</v>
      </c>
      <c r="P2321" t="str">
        <f t="shared" si="331"/>
        <v>Q2</v>
      </c>
      <c r="Q2321" t="str">
        <f t="shared" si="332"/>
        <v>2023-06</v>
      </c>
    </row>
    <row r="2322" spans="1:17" x14ac:dyDescent="0.35">
      <c r="A2322" s="2">
        <v>44468</v>
      </c>
      <c r="B2322" t="s">
        <v>41</v>
      </c>
      <c r="C2322" t="s">
        <v>34</v>
      </c>
      <c r="D2322" t="s">
        <v>25</v>
      </c>
      <c r="E2322" s="3">
        <v>126363</v>
      </c>
      <c r="F2322" s="3">
        <v>12970</v>
      </c>
      <c r="G2322" t="s">
        <v>32</v>
      </c>
      <c r="H2322" s="3" t="s">
        <v>2355</v>
      </c>
      <c r="I2322" s="3">
        <f t="shared" si="324"/>
        <v>-113393</v>
      </c>
      <c r="J2322" s="4">
        <f t="shared" si="325"/>
        <v>-0.89735919533407726</v>
      </c>
      <c r="K2322" s="5">
        <f t="shared" si="326"/>
        <v>0.10264080466592278</v>
      </c>
      <c r="L2322" s="4" t="str">
        <f t="shared" si="327"/>
        <v>Under Budget</v>
      </c>
      <c r="M2322">
        <f t="shared" si="328"/>
        <v>2021</v>
      </c>
      <c r="N2322">
        <f t="shared" si="329"/>
        <v>9</v>
      </c>
      <c r="O2322" t="str">
        <f t="shared" si="330"/>
        <v>Sep</v>
      </c>
      <c r="P2322" t="str">
        <f t="shared" si="331"/>
        <v>Q3</v>
      </c>
      <c r="Q2322" t="str">
        <f t="shared" si="332"/>
        <v>2021-09</v>
      </c>
    </row>
    <row r="2323" spans="1:17" x14ac:dyDescent="0.35">
      <c r="A2323" s="2">
        <v>45286</v>
      </c>
      <c r="B2323" t="s">
        <v>28</v>
      </c>
      <c r="C2323" t="s">
        <v>19</v>
      </c>
      <c r="D2323" t="s">
        <v>25</v>
      </c>
      <c r="E2323" s="3">
        <v>88349</v>
      </c>
      <c r="F2323" s="3">
        <v>80358</v>
      </c>
      <c r="G2323" t="s">
        <v>26</v>
      </c>
      <c r="H2323" s="3" t="s">
        <v>2356</v>
      </c>
      <c r="I2323" s="3">
        <f t="shared" si="324"/>
        <v>-7991</v>
      </c>
      <c r="J2323" s="4">
        <f t="shared" si="325"/>
        <v>-9.0448109203273383E-2</v>
      </c>
      <c r="K2323" s="5">
        <f t="shared" si="326"/>
        <v>0.9095518907967266</v>
      </c>
      <c r="L2323" s="4" t="str">
        <f t="shared" si="327"/>
        <v>Under Budget</v>
      </c>
      <c r="M2323">
        <f t="shared" si="328"/>
        <v>2023</v>
      </c>
      <c r="N2323">
        <f t="shared" si="329"/>
        <v>12</v>
      </c>
      <c r="O2323" t="str">
        <f t="shared" si="330"/>
        <v>Dec</v>
      </c>
      <c r="P2323" t="str">
        <f t="shared" si="331"/>
        <v>Q4</v>
      </c>
      <c r="Q2323" t="str">
        <f t="shared" si="332"/>
        <v>2023-12</v>
      </c>
    </row>
    <row r="2324" spans="1:17" x14ac:dyDescent="0.35">
      <c r="A2324" s="2">
        <v>44679</v>
      </c>
      <c r="B2324" t="s">
        <v>18</v>
      </c>
      <c r="C2324" t="s">
        <v>24</v>
      </c>
      <c r="D2324" t="s">
        <v>58</v>
      </c>
      <c r="E2324" s="3">
        <v>26294</v>
      </c>
      <c r="F2324" s="3">
        <v>58803</v>
      </c>
      <c r="G2324" t="s">
        <v>32</v>
      </c>
      <c r="H2324" s="3" t="s">
        <v>2357</v>
      </c>
      <c r="I2324" s="3">
        <f t="shared" si="324"/>
        <v>32509</v>
      </c>
      <c r="J2324" s="4">
        <f t="shared" si="325"/>
        <v>1.2363657108085495</v>
      </c>
      <c r="K2324" s="5">
        <f t="shared" si="326"/>
        <v>2.2363657108085495</v>
      </c>
      <c r="L2324" s="4" t="str">
        <f t="shared" si="327"/>
        <v>Over Budget</v>
      </c>
      <c r="M2324">
        <f t="shared" si="328"/>
        <v>2022</v>
      </c>
      <c r="N2324">
        <f t="shared" si="329"/>
        <v>4</v>
      </c>
      <c r="O2324" t="str">
        <f t="shared" si="330"/>
        <v>Apr</v>
      </c>
      <c r="P2324" t="str">
        <f t="shared" si="331"/>
        <v>Q2</v>
      </c>
      <c r="Q2324" t="str">
        <f t="shared" si="332"/>
        <v>2022-04</v>
      </c>
    </row>
    <row r="2325" spans="1:17" x14ac:dyDescent="0.35">
      <c r="A2325" s="2">
        <v>45132</v>
      </c>
      <c r="B2325" t="s">
        <v>41</v>
      </c>
      <c r="C2325" t="s">
        <v>24</v>
      </c>
      <c r="D2325" t="s">
        <v>39</v>
      </c>
      <c r="E2325" s="3">
        <v>78335</v>
      </c>
      <c r="F2325" s="3">
        <v>58472</v>
      </c>
      <c r="G2325" t="s">
        <v>35</v>
      </c>
      <c r="H2325" s="3" t="s">
        <v>2358</v>
      </c>
      <c r="I2325" s="3">
        <f t="shared" si="324"/>
        <v>-19863</v>
      </c>
      <c r="J2325" s="4">
        <f t="shared" si="325"/>
        <v>-0.25356481776983469</v>
      </c>
      <c r="K2325" s="5">
        <f t="shared" si="326"/>
        <v>0.74643518223016536</v>
      </c>
      <c r="L2325" s="4" t="str">
        <f t="shared" si="327"/>
        <v>Under Budget</v>
      </c>
      <c r="M2325">
        <f t="shared" si="328"/>
        <v>2023</v>
      </c>
      <c r="N2325">
        <f t="shared" si="329"/>
        <v>7</v>
      </c>
      <c r="O2325" t="str">
        <f t="shared" si="330"/>
        <v>Jul</v>
      </c>
      <c r="P2325" t="str">
        <f t="shared" si="331"/>
        <v>Q3</v>
      </c>
      <c r="Q2325" t="str">
        <f t="shared" si="332"/>
        <v>2023-07</v>
      </c>
    </row>
    <row r="2326" spans="1:17" x14ac:dyDescent="0.35">
      <c r="A2326" s="2">
        <v>44444</v>
      </c>
      <c r="B2326" t="s">
        <v>28</v>
      </c>
      <c r="C2326" t="s">
        <v>43</v>
      </c>
      <c r="D2326" t="s">
        <v>25</v>
      </c>
      <c r="E2326" s="3">
        <v>132184</v>
      </c>
      <c r="F2326" s="3">
        <v>128149</v>
      </c>
      <c r="G2326" t="s">
        <v>32</v>
      </c>
      <c r="H2326" s="3" t="s">
        <v>2359</v>
      </c>
      <c r="I2326" s="3">
        <f t="shared" si="324"/>
        <v>-4035</v>
      </c>
      <c r="J2326" s="4">
        <f t="shared" si="325"/>
        <v>-3.0525630938691522E-2</v>
      </c>
      <c r="K2326" s="5">
        <f t="shared" si="326"/>
        <v>0.96947436906130846</v>
      </c>
      <c r="L2326" s="4" t="str">
        <f t="shared" si="327"/>
        <v>Under Budget</v>
      </c>
      <c r="M2326">
        <f t="shared" si="328"/>
        <v>2021</v>
      </c>
      <c r="N2326">
        <f t="shared" si="329"/>
        <v>9</v>
      </c>
      <c r="O2326" t="str">
        <f t="shared" si="330"/>
        <v>Sep</v>
      </c>
      <c r="P2326" t="str">
        <f t="shared" si="331"/>
        <v>Q3</v>
      </c>
      <c r="Q2326" t="str">
        <f t="shared" si="332"/>
        <v>2021-09</v>
      </c>
    </row>
    <row r="2327" spans="1:17" x14ac:dyDescent="0.35">
      <c r="A2327" s="2">
        <v>44352</v>
      </c>
      <c r="B2327" t="s">
        <v>28</v>
      </c>
      <c r="C2327" t="s">
        <v>34</v>
      </c>
      <c r="D2327" t="s">
        <v>58</v>
      </c>
      <c r="E2327" s="3">
        <v>82459</v>
      </c>
      <c r="F2327" s="3">
        <v>58106</v>
      </c>
      <c r="G2327" t="s">
        <v>26</v>
      </c>
      <c r="H2327" s="3" t="s">
        <v>2360</v>
      </c>
      <c r="I2327" s="3">
        <f t="shared" si="324"/>
        <v>-24353</v>
      </c>
      <c r="J2327" s="4">
        <f t="shared" si="325"/>
        <v>-0.29533465115997043</v>
      </c>
      <c r="K2327" s="5">
        <f t="shared" si="326"/>
        <v>0.70466534884002963</v>
      </c>
      <c r="L2327" s="4" t="str">
        <f t="shared" si="327"/>
        <v>Under Budget</v>
      </c>
      <c r="M2327">
        <f t="shared" si="328"/>
        <v>2021</v>
      </c>
      <c r="N2327">
        <f t="shared" si="329"/>
        <v>6</v>
      </c>
      <c r="O2327" t="str">
        <f t="shared" si="330"/>
        <v>Jun</v>
      </c>
      <c r="P2327" t="str">
        <f t="shared" si="331"/>
        <v>Q2</v>
      </c>
      <c r="Q2327" t="str">
        <f t="shared" si="332"/>
        <v>2021-06</v>
      </c>
    </row>
    <row r="2328" spans="1:17" x14ac:dyDescent="0.35">
      <c r="A2328" s="2">
        <v>45267</v>
      </c>
      <c r="B2328" t="s">
        <v>41</v>
      </c>
      <c r="C2328" t="s">
        <v>24</v>
      </c>
      <c r="D2328" t="s">
        <v>30</v>
      </c>
      <c r="E2328" s="3">
        <v>60209</v>
      </c>
      <c r="F2328" s="3">
        <v>128672</v>
      </c>
      <c r="G2328" t="s">
        <v>32</v>
      </c>
      <c r="H2328" s="3" t="s">
        <v>2361</v>
      </c>
      <c r="I2328" s="3">
        <f t="shared" si="324"/>
        <v>68463</v>
      </c>
      <c r="J2328" s="4">
        <f t="shared" si="325"/>
        <v>1.1370891394974174</v>
      </c>
      <c r="K2328" s="5">
        <f t="shared" si="326"/>
        <v>2.1370891394974172</v>
      </c>
      <c r="L2328" s="4" t="str">
        <f t="shared" si="327"/>
        <v>Over Budget</v>
      </c>
      <c r="M2328">
        <f t="shared" si="328"/>
        <v>2023</v>
      </c>
      <c r="N2328">
        <f t="shared" si="329"/>
        <v>12</v>
      </c>
      <c r="O2328" t="str">
        <f t="shared" si="330"/>
        <v>Dec</v>
      </c>
      <c r="P2328" t="str">
        <f t="shared" si="331"/>
        <v>Q4</v>
      </c>
      <c r="Q2328" t="str">
        <f t="shared" si="332"/>
        <v>2023-12</v>
      </c>
    </row>
    <row r="2329" spans="1:17" x14ac:dyDescent="0.35">
      <c r="A2329" s="2">
        <v>44650</v>
      </c>
      <c r="B2329" t="s">
        <v>28</v>
      </c>
      <c r="C2329" t="s">
        <v>19</v>
      </c>
      <c r="D2329" t="s">
        <v>25</v>
      </c>
      <c r="E2329" s="3">
        <v>16938</v>
      </c>
      <c r="F2329" s="3">
        <v>13543</v>
      </c>
      <c r="G2329" t="s">
        <v>32</v>
      </c>
      <c r="H2329" s="3" t="s">
        <v>2362</v>
      </c>
      <c r="I2329" s="3">
        <f t="shared" si="324"/>
        <v>-3395</v>
      </c>
      <c r="J2329" s="4">
        <f t="shared" si="325"/>
        <v>-0.20043688747195654</v>
      </c>
      <c r="K2329" s="5">
        <f t="shared" si="326"/>
        <v>0.79956311252804346</v>
      </c>
      <c r="L2329" s="4" t="str">
        <f t="shared" si="327"/>
        <v>Under Budget</v>
      </c>
      <c r="M2329">
        <f t="shared" si="328"/>
        <v>2022</v>
      </c>
      <c r="N2329">
        <f t="shared" si="329"/>
        <v>3</v>
      </c>
      <c r="O2329" t="str">
        <f t="shared" si="330"/>
        <v>Mar</v>
      </c>
      <c r="P2329" t="str">
        <f t="shared" si="331"/>
        <v>Q1</v>
      </c>
      <c r="Q2329" t="str">
        <f t="shared" si="332"/>
        <v>2022-03</v>
      </c>
    </row>
    <row r="2330" spans="1:17" x14ac:dyDescent="0.35">
      <c r="A2330" s="2">
        <v>44397</v>
      </c>
      <c r="B2330" t="s">
        <v>28</v>
      </c>
      <c r="C2330" t="s">
        <v>24</v>
      </c>
      <c r="D2330" t="s">
        <v>25</v>
      </c>
      <c r="E2330" s="3">
        <v>132285</v>
      </c>
      <c r="F2330" s="3">
        <v>15130</v>
      </c>
      <c r="G2330" t="s">
        <v>32</v>
      </c>
      <c r="H2330" s="3" t="s">
        <v>2363</v>
      </c>
      <c r="I2330" s="3">
        <f t="shared" si="324"/>
        <v>-117155</v>
      </c>
      <c r="J2330" s="4">
        <f t="shared" si="325"/>
        <v>-0.8856257323203689</v>
      </c>
      <c r="K2330" s="5">
        <f t="shared" si="326"/>
        <v>0.1143742676796311</v>
      </c>
      <c r="L2330" s="4" t="str">
        <f t="shared" si="327"/>
        <v>Under Budget</v>
      </c>
      <c r="M2330">
        <f t="shared" si="328"/>
        <v>2021</v>
      </c>
      <c r="N2330">
        <f t="shared" si="329"/>
        <v>7</v>
      </c>
      <c r="O2330" t="str">
        <f t="shared" si="330"/>
        <v>Jul</v>
      </c>
      <c r="P2330" t="str">
        <f t="shared" si="331"/>
        <v>Q3</v>
      </c>
      <c r="Q2330" t="str">
        <f t="shared" si="332"/>
        <v>2021-07</v>
      </c>
    </row>
    <row r="2331" spans="1:17" x14ac:dyDescent="0.35">
      <c r="A2331" s="2">
        <v>44320</v>
      </c>
      <c r="B2331" t="s">
        <v>41</v>
      </c>
      <c r="C2331" t="s">
        <v>23</v>
      </c>
      <c r="D2331" t="s">
        <v>30</v>
      </c>
      <c r="E2331" s="3">
        <v>114875</v>
      </c>
      <c r="F2331" s="3">
        <v>59218</v>
      </c>
      <c r="G2331" t="s">
        <v>35</v>
      </c>
      <c r="H2331" s="3" t="s">
        <v>2364</v>
      </c>
      <c r="I2331" s="3">
        <f t="shared" si="324"/>
        <v>-55657</v>
      </c>
      <c r="J2331" s="4">
        <f t="shared" si="325"/>
        <v>-0.48450054406964094</v>
      </c>
      <c r="K2331" s="5">
        <f t="shared" si="326"/>
        <v>0.51549945593035906</v>
      </c>
      <c r="L2331" s="4" t="str">
        <f t="shared" si="327"/>
        <v>Under Budget</v>
      </c>
      <c r="M2331">
        <f t="shared" si="328"/>
        <v>2021</v>
      </c>
      <c r="N2331">
        <f t="shared" si="329"/>
        <v>5</v>
      </c>
      <c r="O2331" t="str">
        <f t="shared" si="330"/>
        <v>May</v>
      </c>
      <c r="P2331" t="str">
        <f t="shared" si="331"/>
        <v>Q2</v>
      </c>
      <c r="Q2331" t="str">
        <f t="shared" si="332"/>
        <v>2021-05</v>
      </c>
    </row>
    <row r="2332" spans="1:17" x14ac:dyDescent="0.35">
      <c r="A2332" s="2">
        <v>44197</v>
      </c>
      <c r="B2332" t="s">
        <v>28</v>
      </c>
      <c r="C2332" t="s">
        <v>34</v>
      </c>
      <c r="D2332" t="s">
        <v>30</v>
      </c>
      <c r="E2332" s="3">
        <v>145460</v>
      </c>
      <c r="F2332" s="3">
        <v>153206</v>
      </c>
      <c r="G2332" t="s">
        <v>32</v>
      </c>
      <c r="H2332" s="3" t="s">
        <v>2365</v>
      </c>
      <c r="I2332" s="3">
        <f t="shared" si="324"/>
        <v>7746</v>
      </c>
      <c r="J2332" s="4">
        <f t="shared" si="325"/>
        <v>5.3251753059260276E-2</v>
      </c>
      <c r="K2332" s="5">
        <f t="shared" si="326"/>
        <v>1.0532517530592602</v>
      </c>
      <c r="L2332" s="4" t="str">
        <f t="shared" si="327"/>
        <v>Over Budget</v>
      </c>
      <c r="M2332">
        <f t="shared" si="328"/>
        <v>2021</v>
      </c>
      <c r="N2332">
        <f t="shared" si="329"/>
        <v>1</v>
      </c>
      <c r="O2332" t="str">
        <f t="shared" si="330"/>
        <v>Jan</v>
      </c>
      <c r="P2332" t="str">
        <f t="shared" si="331"/>
        <v>Q1</v>
      </c>
      <c r="Q2332" t="str">
        <f t="shared" si="332"/>
        <v>2021-01</v>
      </c>
    </row>
    <row r="2333" spans="1:17" x14ac:dyDescent="0.35">
      <c r="A2333" s="2">
        <v>45164</v>
      </c>
      <c r="B2333" t="s">
        <v>28</v>
      </c>
      <c r="C2333" t="s">
        <v>24</v>
      </c>
      <c r="D2333" t="s">
        <v>25</v>
      </c>
      <c r="E2333" s="3">
        <v>78163</v>
      </c>
      <c r="F2333" s="3">
        <v>126639</v>
      </c>
      <c r="G2333" t="s">
        <v>35</v>
      </c>
      <c r="H2333" s="3" t="s">
        <v>2366</v>
      </c>
      <c r="I2333" s="3">
        <f t="shared" si="324"/>
        <v>48476</v>
      </c>
      <c r="J2333" s="4">
        <f t="shared" si="325"/>
        <v>0.6201911390299758</v>
      </c>
      <c r="K2333" s="5">
        <f t="shared" si="326"/>
        <v>1.6201911390299759</v>
      </c>
      <c r="L2333" s="4" t="str">
        <f t="shared" si="327"/>
        <v>Over Budget</v>
      </c>
      <c r="M2333">
        <f t="shared" si="328"/>
        <v>2023</v>
      </c>
      <c r="N2333">
        <f t="shared" si="329"/>
        <v>8</v>
      </c>
      <c r="O2333" t="str">
        <f t="shared" si="330"/>
        <v>Aug</v>
      </c>
      <c r="P2333" t="str">
        <f t="shared" si="331"/>
        <v>Q3</v>
      </c>
      <c r="Q2333" t="str">
        <f t="shared" si="332"/>
        <v>2023-08</v>
      </c>
    </row>
    <row r="2334" spans="1:17" x14ac:dyDescent="0.35">
      <c r="A2334" s="2">
        <v>45051</v>
      </c>
      <c r="B2334" t="s">
        <v>37</v>
      </c>
      <c r="C2334" t="s">
        <v>34</v>
      </c>
      <c r="D2334" t="s">
        <v>30</v>
      </c>
      <c r="E2334" s="3">
        <v>17247</v>
      </c>
      <c r="F2334" s="3">
        <v>165885</v>
      </c>
      <c r="G2334" t="s">
        <v>35</v>
      </c>
      <c r="H2334" s="3" t="s">
        <v>2367</v>
      </c>
      <c r="I2334" s="3">
        <f t="shared" si="324"/>
        <v>148638</v>
      </c>
      <c r="J2334" s="4">
        <f t="shared" si="325"/>
        <v>8.6181944686032352</v>
      </c>
      <c r="K2334" s="5">
        <f t="shared" si="326"/>
        <v>9.6181944686032352</v>
      </c>
      <c r="L2334" s="4" t="str">
        <f t="shared" si="327"/>
        <v>Over Budget</v>
      </c>
      <c r="M2334">
        <f t="shared" si="328"/>
        <v>2023</v>
      </c>
      <c r="N2334">
        <f t="shared" si="329"/>
        <v>5</v>
      </c>
      <c r="O2334" t="str">
        <f t="shared" si="330"/>
        <v>May</v>
      </c>
      <c r="P2334" t="str">
        <f t="shared" si="331"/>
        <v>Q2</v>
      </c>
      <c r="Q2334" t="str">
        <f t="shared" si="332"/>
        <v>2023-05</v>
      </c>
    </row>
    <row r="2335" spans="1:17" x14ac:dyDescent="0.35">
      <c r="A2335" s="2">
        <v>44836</v>
      </c>
      <c r="B2335" t="s">
        <v>23</v>
      </c>
      <c r="C2335" t="s">
        <v>24</v>
      </c>
      <c r="D2335" t="s">
        <v>58</v>
      </c>
      <c r="E2335" s="3">
        <v>32575</v>
      </c>
      <c r="F2335" s="3">
        <v>14133</v>
      </c>
      <c r="G2335" t="s">
        <v>21</v>
      </c>
      <c r="H2335" s="3" t="s">
        <v>2368</v>
      </c>
      <c r="I2335" s="3">
        <f t="shared" si="324"/>
        <v>-18442</v>
      </c>
      <c r="J2335" s="4">
        <f t="shared" si="325"/>
        <v>-0.56613967766692253</v>
      </c>
      <c r="K2335" s="5">
        <f t="shared" si="326"/>
        <v>0.43386032233307753</v>
      </c>
      <c r="L2335" s="4" t="str">
        <f t="shared" si="327"/>
        <v>Under Budget</v>
      </c>
      <c r="M2335">
        <f t="shared" si="328"/>
        <v>2022</v>
      </c>
      <c r="N2335">
        <f t="shared" si="329"/>
        <v>10</v>
      </c>
      <c r="O2335" t="str">
        <f t="shared" si="330"/>
        <v>Oct</v>
      </c>
      <c r="P2335" t="str">
        <f t="shared" si="331"/>
        <v>Q4</v>
      </c>
      <c r="Q2335" t="str">
        <f t="shared" si="332"/>
        <v>2022-10</v>
      </c>
    </row>
    <row r="2336" spans="1:17" x14ac:dyDescent="0.35">
      <c r="A2336" s="2">
        <v>44387</v>
      </c>
      <c r="B2336" t="s">
        <v>37</v>
      </c>
      <c r="C2336" t="s">
        <v>19</v>
      </c>
      <c r="D2336" t="s">
        <v>25</v>
      </c>
      <c r="E2336" s="3">
        <v>30146</v>
      </c>
      <c r="F2336" s="3">
        <v>91724</v>
      </c>
      <c r="G2336" t="s">
        <v>32</v>
      </c>
      <c r="H2336" s="3" t="s">
        <v>2369</v>
      </c>
      <c r="I2336" s="3">
        <f t="shared" si="324"/>
        <v>61578</v>
      </c>
      <c r="J2336" s="4">
        <f t="shared" si="325"/>
        <v>2.0426590592450076</v>
      </c>
      <c r="K2336" s="5">
        <f t="shared" si="326"/>
        <v>3.0426590592450076</v>
      </c>
      <c r="L2336" s="4" t="str">
        <f t="shared" si="327"/>
        <v>Over Budget</v>
      </c>
      <c r="M2336">
        <f t="shared" si="328"/>
        <v>2021</v>
      </c>
      <c r="N2336">
        <f t="shared" si="329"/>
        <v>7</v>
      </c>
      <c r="O2336" t="str">
        <f t="shared" si="330"/>
        <v>Jul</v>
      </c>
      <c r="P2336" t="str">
        <f t="shared" si="331"/>
        <v>Q3</v>
      </c>
      <c r="Q2336" t="str">
        <f t="shared" si="332"/>
        <v>2021-07</v>
      </c>
    </row>
    <row r="2337" spans="1:17" x14ac:dyDescent="0.35">
      <c r="A2337" s="2">
        <v>44712</v>
      </c>
      <c r="B2337" t="s">
        <v>18</v>
      </c>
      <c r="C2337" t="s">
        <v>19</v>
      </c>
      <c r="D2337" t="s">
        <v>25</v>
      </c>
      <c r="E2337" s="3">
        <v>32371</v>
      </c>
      <c r="F2337" s="3">
        <v>76861</v>
      </c>
      <c r="G2337" t="s">
        <v>35</v>
      </c>
      <c r="H2337" s="3" t="s">
        <v>2370</v>
      </c>
      <c r="I2337" s="3">
        <f t="shared" si="324"/>
        <v>44490</v>
      </c>
      <c r="J2337" s="4">
        <f t="shared" si="325"/>
        <v>1.3743783015662168</v>
      </c>
      <c r="K2337" s="5">
        <f t="shared" si="326"/>
        <v>2.3743783015662165</v>
      </c>
      <c r="L2337" s="4" t="str">
        <f t="shared" si="327"/>
        <v>Over Budget</v>
      </c>
      <c r="M2337">
        <f t="shared" si="328"/>
        <v>2022</v>
      </c>
      <c r="N2337">
        <f t="shared" si="329"/>
        <v>5</v>
      </c>
      <c r="O2337" t="str">
        <f t="shared" si="330"/>
        <v>May</v>
      </c>
      <c r="P2337" t="str">
        <f t="shared" si="331"/>
        <v>Q2</v>
      </c>
      <c r="Q2337" t="str">
        <f t="shared" si="332"/>
        <v>2022-05</v>
      </c>
    </row>
    <row r="2338" spans="1:17" x14ac:dyDescent="0.35">
      <c r="A2338" s="2">
        <v>44638</v>
      </c>
      <c r="B2338" t="s">
        <v>37</v>
      </c>
      <c r="C2338" t="s">
        <v>34</v>
      </c>
      <c r="D2338" t="s">
        <v>20</v>
      </c>
      <c r="E2338" s="3">
        <v>102243</v>
      </c>
      <c r="F2338" s="3">
        <v>110002</v>
      </c>
      <c r="G2338" t="s">
        <v>32</v>
      </c>
      <c r="H2338" s="3" t="s">
        <v>2371</v>
      </c>
      <c r="I2338" s="3">
        <f t="shared" si="324"/>
        <v>7759</v>
      </c>
      <c r="J2338" s="4">
        <f t="shared" si="325"/>
        <v>7.5887835842062532E-2</v>
      </c>
      <c r="K2338" s="5">
        <f t="shared" si="326"/>
        <v>1.0758878358420625</v>
      </c>
      <c r="L2338" s="4" t="str">
        <f t="shared" si="327"/>
        <v>Over Budget</v>
      </c>
      <c r="M2338">
        <f t="shared" si="328"/>
        <v>2022</v>
      </c>
      <c r="N2338">
        <f t="shared" si="329"/>
        <v>3</v>
      </c>
      <c r="O2338" t="str">
        <f t="shared" si="330"/>
        <v>Mar</v>
      </c>
      <c r="P2338" t="str">
        <f t="shared" si="331"/>
        <v>Q1</v>
      </c>
      <c r="Q2338" t="str">
        <f t="shared" si="332"/>
        <v>2022-03</v>
      </c>
    </row>
    <row r="2339" spans="1:17" x14ac:dyDescent="0.35">
      <c r="A2339" s="2">
        <v>44339</v>
      </c>
      <c r="B2339" t="s">
        <v>37</v>
      </c>
      <c r="C2339" t="s">
        <v>29</v>
      </c>
      <c r="D2339" t="s">
        <v>25</v>
      </c>
      <c r="E2339" s="3">
        <v>117102</v>
      </c>
      <c r="F2339" s="3">
        <v>145045</v>
      </c>
      <c r="G2339" t="s">
        <v>32</v>
      </c>
      <c r="H2339" s="3" t="s">
        <v>2372</v>
      </c>
      <c r="I2339" s="3">
        <f t="shared" si="324"/>
        <v>27943</v>
      </c>
      <c r="J2339" s="4">
        <f t="shared" si="325"/>
        <v>0.23862103123772438</v>
      </c>
      <c r="K2339" s="5">
        <f t="shared" si="326"/>
        <v>1.2386210312377244</v>
      </c>
      <c r="L2339" s="4" t="str">
        <f t="shared" si="327"/>
        <v>Over Budget</v>
      </c>
      <c r="M2339">
        <f t="shared" si="328"/>
        <v>2021</v>
      </c>
      <c r="N2339">
        <f t="shared" si="329"/>
        <v>5</v>
      </c>
      <c r="O2339" t="str">
        <f t="shared" si="330"/>
        <v>May</v>
      </c>
      <c r="P2339" t="str">
        <f t="shared" si="331"/>
        <v>Q2</v>
      </c>
      <c r="Q2339" t="str">
        <f t="shared" si="332"/>
        <v>2021-05</v>
      </c>
    </row>
    <row r="2340" spans="1:17" x14ac:dyDescent="0.35">
      <c r="A2340" s="2">
        <v>44729</v>
      </c>
      <c r="B2340" t="s">
        <v>18</v>
      </c>
      <c r="C2340" t="s">
        <v>43</v>
      </c>
      <c r="D2340" t="s">
        <v>20</v>
      </c>
      <c r="E2340" s="3">
        <v>61507</v>
      </c>
      <c r="F2340" s="3">
        <v>63043</v>
      </c>
      <c r="G2340" t="s">
        <v>26</v>
      </c>
      <c r="H2340" s="3" t="s">
        <v>2373</v>
      </c>
      <c r="I2340" s="3">
        <f t="shared" si="324"/>
        <v>1536</v>
      </c>
      <c r="J2340" s="4">
        <f t="shared" si="325"/>
        <v>2.4972767327296079E-2</v>
      </c>
      <c r="K2340" s="5">
        <f t="shared" si="326"/>
        <v>1.0249727673272961</v>
      </c>
      <c r="L2340" s="4" t="str">
        <f t="shared" si="327"/>
        <v>Over Budget</v>
      </c>
      <c r="M2340">
        <f t="shared" si="328"/>
        <v>2022</v>
      </c>
      <c r="N2340">
        <f t="shared" si="329"/>
        <v>6</v>
      </c>
      <c r="O2340" t="str">
        <f t="shared" si="330"/>
        <v>Jun</v>
      </c>
      <c r="P2340" t="str">
        <f t="shared" si="331"/>
        <v>Q2</v>
      </c>
      <c r="Q2340" t="str">
        <f t="shared" si="332"/>
        <v>2022-06</v>
      </c>
    </row>
    <row r="2341" spans="1:17" x14ac:dyDescent="0.35">
      <c r="A2341" s="2">
        <v>44423</v>
      </c>
      <c r="B2341" t="s">
        <v>28</v>
      </c>
      <c r="C2341" t="s">
        <v>43</v>
      </c>
      <c r="D2341" t="s">
        <v>30</v>
      </c>
      <c r="E2341" s="3">
        <v>36875</v>
      </c>
      <c r="F2341" s="3">
        <v>25261</v>
      </c>
      <c r="G2341" t="s">
        <v>21</v>
      </c>
      <c r="H2341" s="3" t="s">
        <v>2374</v>
      </c>
      <c r="I2341" s="3">
        <f t="shared" si="324"/>
        <v>-11614</v>
      </c>
      <c r="J2341" s="4">
        <f t="shared" si="325"/>
        <v>-0.31495593220338985</v>
      </c>
      <c r="K2341" s="5">
        <f t="shared" si="326"/>
        <v>0.6850440677966102</v>
      </c>
      <c r="L2341" s="4" t="str">
        <f t="shared" si="327"/>
        <v>Under Budget</v>
      </c>
      <c r="M2341">
        <f t="shared" si="328"/>
        <v>2021</v>
      </c>
      <c r="N2341">
        <f t="shared" si="329"/>
        <v>8</v>
      </c>
      <c r="O2341" t="str">
        <f t="shared" si="330"/>
        <v>Aug</v>
      </c>
      <c r="P2341" t="str">
        <f t="shared" si="331"/>
        <v>Q3</v>
      </c>
      <c r="Q2341" t="str">
        <f t="shared" si="332"/>
        <v>2021-08</v>
      </c>
    </row>
    <row r="2342" spans="1:17" x14ac:dyDescent="0.35">
      <c r="A2342" s="2">
        <v>45145</v>
      </c>
      <c r="B2342" t="s">
        <v>28</v>
      </c>
      <c r="C2342" t="s">
        <v>23</v>
      </c>
      <c r="D2342" t="s">
        <v>30</v>
      </c>
      <c r="E2342" s="3">
        <v>23792</v>
      </c>
      <c r="F2342" s="3">
        <v>109661</v>
      </c>
      <c r="G2342" t="s">
        <v>32</v>
      </c>
      <c r="H2342" s="3" t="s">
        <v>2375</v>
      </c>
      <c r="I2342" s="3">
        <f t="shared" si="324"/>
        <v>85869</v>
      </c>
      <c r="J2342" s="4">
        <f t="shared" si="325"/>
        <v>3.609154337592468</v>
      </c>
      <c r="K2342" s="5">
        <f t="shared" si="326"/>
        <v>4.609154337592468</v>
      </c>
      <c r="L2342" s="4" t="str">
        <f t="shared" si="327"/>
        <v>Over Budget</v>
      </c>
      <c r="M2342">
        <f t="shared" si="328"/>
        <v>2023</v>
      </c>
      <c r="N2342">
        <f t="shared" si="329"/>
        <v>8</v>
      </c>
      <c r="O2342" t="str">
        <f t="shared" si="330"/>
        <v>Aug</v>
      </c>
      <c r="P2342" t="str">
        <f t="shared" si="331"/>
        <v>Q3</v>
      </c>
      <c r="Q2342" t="str">
        <f t="shared" si="332"/>
        <v>2023-08</v>
      </c>
    </row>
    <row r="2343" spans="1:17" x14ac:dyDescent="0.35">
      <c r="A2343" s="2">
        <v>44656</v>
      </c>
      <c r="B2343" t="s">
        <v>37</v>
      </c>
      <c r="C2343" t="s">
        <v>29</v>
      </c>
      <c r="D2343" t="s">
        <v>58</v>
      </c>
      <c r="E2343" s="3">
        <v>93253</v>
      </c>
      <c r="F2343" s="3">
        <v>113388</v>
      </c>
      <c r="G2343" t="s">
        <v>32</v>
      </c>
      <c r="H2343" s="3" t="s">
        <v>2376</v>
      </c>
      <c r="I2343" s="3">
        <f t="shared" si="324"/>
        <v>20135</v>
      </c>
      <c r="J2343" s="4">
        <f t="shared" si="325"/>
        <v>0.21591798655271144</v>
      </c>
      <c r="K2343" s="5">
        <f t="shared" si="326"/>
        <v>1.2159179865527114</v>
      </c>
      <c r="L2343" s="4" t="str">
        <f t="shared" si="327"/>
        <v>Over Budget</v>
      </c>
      <c r="M2343">
        <f t="shared" si="328"/>
        <v>2022</v>
      </c>
      <c r="N2343">
        <f t="shared" si="329"/>
        <v>4</v>
      </c>
      <c r="O2343" t="str">
        <f t="shared" si="330"/>
        <v>Apr</v>
      </c>
      <c r="P2343" t="str">
        <f t="shared" si="331"/>
        <v>Q2</v>
      </c>
      <c r="Q2343" t="str">
        <f t="shared" si="332"/>
        <v>2022-04</v>
      </c>
    </row>
    <row r="2344" spans="1:17" x14ac:dyDescent="0.35">
      <c r="A2344" s="2">
        <v>44747</v>
      </c>
      <c r="B2344" t="s">
        <v>18</v>
      </c>
      <c r="C2344" t="s">
        <v>43</v>
      </c>
      <c r="D2344" t="s">
        <v>20</v>
      </c>
      <c r="E2344" s="3">
        <v>95928</v>
      </c>
      <c r="F2344" s="3">
        <v>140064</v>
      </c>
      <c r="G2344" t="s">
        <v>35</v>
      </c>
      <c r="H2344" s="3" t="s">
        <v>2377</v>
      </c>
      <c r="I2344" s="3">
        <f t="shared" si="324"/>
        <v>44136</v>
      </c>
      <c r="J2344" s="4">
        <f t="shared" si="325"/>
        <v>0.4600950713034776</v>
      </c>
      <c r="K2344" s="5">
        <f t="shared" si="326"/>
        <v>1.4600950713034777</v>
      </c>
      <c r="L2344" s="4" t="str">
        <f t="shared" si="327"/>
        <v>Over Budget</v>
      </c>
      <c r="M2344">
        <f t="shared" si="328"/>
        <v>2022</v>
      </c>
      <c r="N2344">
        <f t="shared" si="329"/>
        <v>7</v>
      </c>
      <c r="O2344" t="str">
        <f t="shared" si="330"/>
        <v>Jul</v>
      </c>
      <c r="P2344" t="str">
        <f t="shared" si="331"/>
        <v>Q3</v>
      </c>
      <c r="Q2344" t="str">
        <f t="shared" si="332"/>
        <v>2022-07</v>
      </c>
    </row>
    <row r="2345" spans="1:17" x14ac:dyDescent="0.35">
      <c r="A2345" s="2">
        <v>44589</v>
      </c>
      <c r="B2345" t="s">
        <v>28</v>
      </c>
      <c r="C2345" t="s">
        <v>34</v>
      </c>
      <c r="D2345" t="s">
        <v>25</v>
      </c>
      <c r="E2345" s="3">
        <v>94393</v>
      </c>
      <c r="F2345" s="3">
        <v>123758</v>
      </c>
      <c r="G2345" t="s">
        <v>35</v>
      </c>
      <c r="H2345" s="3" t="s">
        <v>2378</v>
      </c>
      <c r="I2345" s="3">
        <f t="shared" si="324"/>
        <v>29365</v>
      </c>
      <c r="J2345" s="4">
        <f t="shared" si="325"/>
        <v>0.31109298358988485</v>
      </c>
      <c r="K2345" s="5">
        <f t="shared" si="326"/>
        <v>1.3110929835898848</v>
      </c>
      <c r="L2345" s="4" t="str">
        <f t="shared" si="327"/>
        <v>Over Budget</v>
      </c>
      <c r="M2345">
        <f t="shared" si="328"/>
        <v>2022</v>
      </c>
      <c r="N2345">
        <f t="shared" si="329"/>
        <v>1</v>
      </c>
      <c r="O2345" t="str">
        <f t="shared" si="330"/>
        <v>Jan</v>
      </c>
      <c r="P2345" t="str">
        <f t="shared" si="331"/>
        <v>Q1</v>
      </c>
      <c r="Q2345" t="str">
        <f t="shared" si="332"/>
        <v>2022-01</v>
      </c>
    </row>
    <row r="2346" spans="1:17" x14ac:dyDescent="0.35">
      <c r="A2346" s="2">
        <v>45041</v>
      </c>
      <c r="B2346" t="s">
        <v>55</v>
      </c>
      <c r="C2346" t="s">
        <v>43</v>
      </c>
      <c r="D2346" t="s">
        <v>20</v>
      </c>
      <c r="E2346" s="3">
        <v>81679</v>
      </c>
      <c r="F2346" s="3">
        <v>97318</v>
      </c>
      <c r="G2346" t="s">
        <v>26</v>
      </c>
      <c r="H2346" s="3" t="s">
        <v>2379</v>
      </c>
      <c r="I2346" s="3">
        <f t="shared" si="324"/>
        <v>15639</v>
      </c>
      <c r="J2346" s="4">
        <f t="shared" si="325"/>
        <v>0.19146904345058094</v>
      </c>
      <c r="K2346" s="5">
        <f t="shared" si="326"/>
        <v>1.191469043450581</v>
      </c>
      <c r="L2346" s="4" t="str">
        <f t="shared" si="327"/>
        <v>Over Budget</v>
      </c>
      <c r="M2346">
        <f t="shared" si="328"/>
        <v>2023</v>
      </c>
      <c r="N2346">
        <f t="shared" si="329"/>
        <v>4</v>
      </c>
      <c r="O2346" t="str">
        <f t="shared" si="330"/>
        <v>Apr</v>
      </c>
      <c r="P2346" t="str">
        <f t="shared" si="331"/>
        <v>Q2</v>
      </c>
      <c r="Q2346" t="str">
        <f t="shared" si="332"/>
        <v>2023-04</v>
      </c>
    </row>
    <row r="2347" spans="1:17" x14ac:dyDescent="0.35">
      <c r="A2347" s="2">
        <v>44406</v>
      </c>
      <c r="B2347" t="s">
        <v>41</v>
      </c>
      <c r="C2347" t="s">
        <v>23</v>
      </c>
      <c r="D2347" t="s">
        <v>30</v>
      </c>
      <c r="E2347" s="3">
        <v>29734</v>
      </c>
      <c r="F2347" s="3">
        <v>34335</v>
      </c>
      <c r="G2347" t="s">
        <v>21</v>
      </c>
      <c r="H2347" s="3" t="s">
        <v>2380</v>
      </c>
      <c r="I2347" s="3">
        <f t="shared" si="324"/>
        <v>4601</v>
      </c>
      <c r="J2347" s="4">
        <f t="shared" si="325"/>
        <v>0.15473868298917065</v>
      </c>
      <c r="K2347" s="5">
        <f t="shared" si="326"/>
        <v>1.1547386829891706</v>
      </c>
      <c r="L2347" s="4" t="str">
        <f t="shared" si="327"/>
        <v>Over Budget</v>
      </c>
      <c r="M2347">
        <f t="shared" si="328"/>
        <v>2021</v>
      </c>
      <c r="N2347">
        <f t="shared" si="329"/>
        <v>7</v>
      </c>
      <c r="O2347" t="str">
        <f t="shared" si="330"/>
        <v>Jul</v>
      </c>
      <c r="P2347" t="str">
        <f t="shared" si="331"/>
        <v>Q3</v>
      </c>
      <c r="Q2347" t="str">
        <f t="shared" si="332"/>
        <v>2021-07</v>
      </c>
    </row>
    <row r="2348" spans="1:17" x14ac:dyDescent="0.35">
      <c r="A2348" s="2">
        <v>44842</v>
      </c>
      <c r="B2348" t="s">
        <v>41</v>
      </c>
      <c r="C2348" t="s">
        <v>24</v>
      </c>
      <c r="D2348" t="s">
        <v>30</v>
      </c>
      <c r="E2348" s="3">
        <v>57728</v>
      </c>
      <c r="F2348" s="3">
        <v>128218</v>
      </c>
      <c r="G2348" t="s">
        <v>21</v>
      </c>
      <c r="H2348" s="3" t="s">
        <v>2381</v>
      </c>
      <c r="I2348" s="3">
        <f t="shared" si="324"/>
        <v>70490</v>
      </c>
      <c r="J2348" s="4">
        <f t="shared" si="325"/>
        <v>1.2210712305986697</v>
      </c>
      <c r="K2348" s="5">
        <f t="shared" si="326"/>
        <v>2.2210712305986697</v>
      </c>
      <c r="L2348" s="4" t="str">
        <f t="shared" si="327"/>
        <v>Over Budget</v>
      </c>
      <c r="M2348">
        <f t="shared" si="328"/>
        <v>2022</v>
      </c>
      <c r="N2348">
        <f t="shared" si="329"/>
        <v>10</v>
      </c>
      <c r="O2348" t="str">
        <f t="shared" si="330"/>
        <v>Oct</v>
      </c>
      <c r="P2348" t="str">
        <f t="shared" si="331"/>
        <v>Q4</v>
      </c>
      <c r="Q2348" t="str">
        <f t="shared" si="332"/>
        <v>2022-10</v>
      </c>
    </row>
    <row r="2349" spans="1:17" x14ac:dyDescent="0.35">
      <c r="A2349" s="2">
        <v>44415</v>
      </c>
      <c r="B2349" t="s">
        <v>23</v>
      </c>
      <c r="C2349" t="s">
        <v>43</v>
      </c>
      <c r="D2349" t="s">
        <v>58</v>
      </c>
      <c r="E2349" s="3">
        <v>100487</v>
      </c>
      <c r="F2349" s="3">
        <v>10949</v>
      </c>
      <c r="G2349" t="s">
        <v>21</v>
      </c>
      <c r="H2349" s="3" t="s">
        <v>2382</v>
      </c>
      <c r="I2349" s="3">
        <f t="shared" si="324"/>
        <v>-89538</v>
      </c>
      <c r="J2349" s="4">
        <f t="shared" si="325"/>
        <v>-0.89104063212156792</v>
      </c>
      <c r="K2349" s="5">
        <f t="shared" si="326"/>
        <v>0.10895936787843204</v>
      </c>
      <c r="L2349" s="4" t="str">
        <f t="shared" si="327"/>
        <v>Under Budget</v>
      </c>
      <c r="M2349">
        <f t="shared" si="328"/>
        <v>2021</v>
      </c>
      <c r="N2349">
        <f t="shared" si="329"/>
        <v>8</v>
      </c>
      <c r="O2349" t="str">
        <f t="shared" si="330"/>
        <v>Aug</v>
      </c>
      <c r="P2349" t="str">
        <f t="shared" si="331"/>
        <v>Q3</v>
      </c>
      <c r="Q2349" t="str">
        <f t="shared" si="332"/>
        <v>2021-08</v>
      </c>
    </row>
    <row r="2350" spans="1:17" x14ac:dyDescent="0.35">
      <c r="A2350" s="2">
        <v>44603</v>
      </c>
      <c r="B2350" t="s">
        <v>41</v>
      </c>
      <c r="C2350" t="s">
        <v>34</v>
      </c>
      <c r="D2350" t="s">
        <v>30</v>
      </c>
      <c r="E2350" s="3">
        <v>40766</v>
      </c>
      <c r="F2350" s="3">
        <v>160797</v>
      </c>
      <c r="G2350" t="s">
        <v>32</v>
      </c>
      <c r="H2350" s="3" t="s">
        <v>2383</v>
      </c>
      <c r="I2350" s="3">
        <f t="shared" si="324"/>
        <v>120031</v>
      </c>
      <c r="J2350" s="4">
        <f t="shared" si="325"/>
        <v>2.9443899327871264</v>
      </c>
      <c r="K2350" s="5">
        <f t="shared" si="326"/>
        <v>3.9443899327871264</v>
      </c>
      <c r="L2350" s="4" t="str">
        <f t="shared" si="327"/>
        <v>Over Budget</v>
      </c>
      <c r="M2350">
        <f t="shared" si="328"/>
        <v>2022</v>
      </c>
      <c r="N2350">
        <f t="shared" si="329"/>
        <v>2</v>
      </c>
      <c r="O2350" t="str">
        <f t="shared" si="330"/>
        <v>Feb</v>
      </c>
      <c r="P2350" t="str">
        <f t="shared" si="331"/>
        <v>Q1</v>
      </c>
      <c r="Q2350" t="str">
        <f t="shared" si="332"/>
        <v>2022-02</v>
      </c>
    </row>
    <row r="2351" spans="1:17" x14ac:dyDescent="0.35">
      <c r="A2351" s="2">
        <v>45084</v>
      </c>
      <c r="B2351" t="s">
        <v>37</v>
      </c>
      <c r="C2351" t="s">
        <v>34</v>
      </c>
      <c r="D2351" t="s">
        <v>20</v>
      </c>
      <c r="E2351" s="3">
        <v>55240</v>
      </c>
      <c r="F2351" s="3">
        <v>38071</v>
      </c>
      <c r="G2351" t="s">
        <v>21</v>
      </c>
      <c r="H2351" s="3" t="s">
        <v>2384</v>
      </c>
      <c r="I2351" s="3">
        <f t="shared" si="324"/>
        <v>-17169</v>
      </c>
      <c r="J2351" s="4">
        <f t="shared" si="325"/>
        <v>-0.31080738595220853</v>
      </c>
      <c r="K2351" s="5">
        <f t="shared" si="326"/>
        <v>0.68919261404779142</v>
      </c>
      <c r="L2351" s="4" t="str">
        <f t="shared" si="327"/>
        <v>Under Budget</v>
      </c>
      <c r="M2351">
        <f t="shared" si="328"/>
        <v>2023</v>
      </c>
      <c r="N2351">
        <f t="shared" si="329"/>
        <v>6</v>
      </c>
      <c r="O2351" t="str">
        <f t="shared" si="330"/>
        <v>Jun</v>
      </c>
      <c r="P2351" t="str">
        <f t="shared" si="331"/>
        <v>Q2</v>
      </c>
      <c r="Q2351" t="str">
        <f t="shared" si="332"/>
        <v>2023-06</v>
      </c>
    </row>
    <row r="2352" spans="1:17" x14ac:dyDescent="0.35">
      <c r="A2352" s="2">
        <v>44754</v>
      </c>
      <c r="B2352" t="s">
        <v>41</v>
      </c>
      <c r="C2352" t="s">
        <v>23</v>
      </c>
      <c r="D2352" t="s">
        <v>25</v>
      </c>
      <c r="E2352" s="3">
        <v>77310</v>
      </c>
      <c r="F2352" s="3">
        <v>33477</v>
      </c>
      <c r="G2352" t="s">
        <v>26</v>
      </c>
      <c r="H2352" s="3" t="s">
        <v>2385</v>
      </c>
      <c r="I2352" s="3">
        <f t="shared" si="324"/>
        <v>-43833</v>
      </c>
      <c r="J2352" s="4">
        <f t="shared" si="325"/>
        <v>-0.56697710516103994</v>
      </c>
      <c r="K2352" s="5">
        <f t="shared" si="326"/>
        <v>0.43302289483896</v>
      </c>
      <c r="L2352" s="4" t="str">
        <f t="shared" si="327"/>
        <v>Under Budget</v>
      </c>
      <c r="M2352">
        <f t="shared" si="328"/>
        <v>2022</v>
      </c>
      <c r="N2352">
        <f t="shared" si="329"/>
        <v>7</v>
      </c>
      <c r="O2352" t="str">
        <f t="shared" si="330"/>
        <v>Jul</v>
      </c>
      <c r="P2352" t="str">
        <f t="shared" si="331"/>
        <v>Q3</v>
      </c>
      <c r="Q2352" t="str">
        <f t="shared" si="332"/>
        <v>2022-07</v>
      </c>
    </row>
    <row r="2353" spans="1:17" x14ac:dyDescent="0.35">
      <c r="A2353" s="2">
        <v>44746</v>
      </c>
      <c r="B2353" t="s">
        <v>41</v>
      </c>
      <c r="C2353" t="s">
        <v>23</v>
      </c>
      <c r="D2353" t="s">
        <v>25</v>
      </c>
      <c r="E2353" s="3">
        <v>125261</v>
      </c>
      <c r="F2353" s="3">
        <v>79126</v>
      </c>
      <c r="G2353" t="s">
        <v>26</v>
      </c>
      <c r="H2353" s="3" t="s">
        <v>2386</v>
      </c>
      <c r="I2353" s="3">
        <f t="shared" si="324"/>
        <v>-46135</v>
      </c>
      <c r="J2353" s="4">
        <f t="shared" si="325"/>
        <v>-0.36831096670152719</v>
      </c>
      <c r="K2353" s="5">
        <f t="shared" si="326"/>
        <v>0.63168903329847281</v>
      </c>
      <c r="L2353" s="4" t="str">
        <f t="shared" si="327"/>
        <v>Under Budget</v>
      </c>
      <c r="M2353">
        <f t="shared" si="328"/>
        <v>2022</v>
      </c>
      <c r="N2353">
        <f t="shared" si="329"/>
        <v>7</v>
      </c>
      <c r="O2353" t="str">
        <f t="shared" si="330"/>
        <v>Jul</v>
      </c>
      <c r="P2353" t="str">
        <f t="shared" si="331"/>
        <v>Q3</v>
      </c>
      <c r="Q2353" t="str">
        <f t="shared" si="332"/>
        <v>2022-07</v>
      </c>
    </row>
    <row r="2354" spans="1:17" x14ac:dyDescent="0.35">
      <c r="A2354" s="2">
        <v>44338</v>
      </c>
      <c r="B2354" t="s">
        <v>55</v>
      </c>
      <c r="C2354" t="s">
        <v>19</v>
      </c>
      <c r="D2354" t="s">
        <v>20</v>
      </c>
      <c r="E2354" s="3">
        <v>47432</v>
      </c>
      <c r="F2354" s="3">
        <v>48005</v>
      </c>
      <c r="G2354" t="s">
        <v>32</v>
      </c>
      <c r="H2354" s="3" t="s">
        <v>2387</v>
      </c>
      <c r="I2354" s="3">
        <f t="shared" si="324"/>
        <v>573</v>
      </c>
      <c r="J2354" s="4">
        <f t="shared" si="325"/>
        <v>1.2080452015516951E-2</v>
      </c>
      <c r="K2354" s="5">
        <f t="shared" si="326"/>
        <v>1.0120804520155169</v>
      </c>
      <c r="L2354" s="4" t="str">
        <f t="shared" si="327"/>
        <v>Over Budget</v>
      </c>
      <c r="M2354">
        <f t="shared" si="328"/>
        <v>2021</v>
      </c>
      <c r="N2354">
        <f t="shared" si="329"/>
        <v>5</v>
      </c>
      <c r="O2354" t="str">
        <f t="shared" si="330"/>
        <v>May</v>
      </c>
      <c r="P2354" t="str">
        <f t="shared" si="331"/>
        <v>Q2</v>
      </c>
      <c r="Q2354" t="str">
        <f t="shared" si="332"/>
        <v>2021-05</v>
      </c>
    </row>
    <row r="2355" spans="1:17" x14ac:dyDescent="0.35">
      <c r="A2355" s="2">
        <v>44808</v>
      </c>
      <c r="B2355" t="s">
        <v>28</v>
      </c>
      <c r="C2355" t="s">
        <v>19</v>
      </c>
      <c r="D2355" t="s">
        <v>58</v>
      </c>
      <c r="E2355" s="3">
        <v>130050</v>
      </c>
      <c r="F2355" s="3">
        <v>73601</v>
      </c>
      <c r="G2355" t="s">
        <v>32</v>
      </c>
      <c r="H2355" s="3" t="s">
        <v>2388</v>
      </c>
      <c r="I2355" s="3">
        <f t="shared" si="324"/>
        <v>-56449</v>
      </c>
      <c r="J2355" s="4">
        <f t="shared" si="325"/>
        <v>-0.43405613225682432</v>
      </c>
      <c r="K2355" s="5">
        <f t="shared" si="326"/>
        <v>0.56594386774317573</v>
      </c>
      <c r="L2355" s="4" t="str">
        <f t="shared" si="327"/>
        <v>Under Budget</v>
      </c>
      <c r="M2355">
        <f t="shared" si="328"/>
        <v>2022</v>
      </c>
      <c r="N2355">
        <f t="shared" si="329"/>
        <v>9</v>
      </c>
      <c r="O2355" t="str">
        <f t="shared" si="330"/>
        <v>Sep</v>
      </c>
      <c r="P2355" t="str">
        <f t="shared" si="331"/>
        <v>Q3</v>
      </c>
      <c r="Q2355" t="str">
        <f t="shared" si="332"/>
        <v>2022-09</v>
      </c>
    </row>
    <row r="2356" spans="1:17" x14ac:dyDescent="0.35">
      <c r="A2356" s="2">
        <v>44697</v>
      </c>
      <c r="B2356" t="s">
        <v>55</v>
      </c>
      <c r="C2356" t="s">
        <v>19</v>
      </c>
      <c r="D2356" t="s">
        <v>25</v>
      </c>
      <c r="E2356" s="3">
        <v>114775</v>
      </c>
      <c r="F2356" s="3">
        <v>20894</v>
      </c>
      <c r="G2356" t="s">
        <v>32</v>
      </c>
      <c r="H2356" s="3" t="s">
        <v>2389</v>
      </c>
      <c r="I2356" s="3">
        <f t="shared" si="324"/>
        <v>-93881</v>
      </c>
      <c r="J2356" s="4">
        <f t="shared" si="325"/>
        <v>-0.81795687214114576</v>
      </c>
      <c r="K2356" s="5">
        <f t="shared" si="326"/>
        <v>0.18204312785885429</v>
      </c>
      <c r="L2356" s="4" t="str">
        <f t="shared" si="327"/>
        <v>Under Budget</v>
      </c>
      <c r="M2356">
        <f t="shared" si="328"/>
        <v>2022</v>
      </c>
      <c r="N2356">
        <f t="shared" si="329"/>
        <v>5</v>
      </c>
      <c r="O2356" t="str">
        <f t="shared" si="330"/>
        <v>May</v>
      </c>
      <c r="P2356" t="str">
        <f t="shared" si="331"/>
        <v>Q2</v>
      </c>
      <c r="Q2356" t="str">
        <f t="shared" si="332"/>
        <v>2022-05</v>
      </c>
    </row>
    <row r="2357" spans="1:17" x14ac:dyDescent="0.35">
      <c r="A2357" s="2">
        <v>45036</v>
      </c>
      <c r="B2357" t="s">
        <v>37</v>
      </c>
      <c r="C2357" t="s">
        <v>24</v>
      </c>
      <c r="D2357" t="s">
        <v>20</v>
      </c>
      <c r="E2357" s="3">
        <v>32497</v>
      </c>
      <c r="F2357" s="3">
        <v>117637</v>
      </c>
      <c r="G2357" t="s">
        <v>35</v>
      </c>
      <c r="H2357" s="3" t="s">
        <v>2390</v>
      </c>
      <c r="I2357" s="3">
        <f t="shared" si="324"/>
        <v>85140</v>
      </c>
      <c r="J2357" s="4">
        <f t="shared" si="325"/>
        <v>2.619934147767486</v>
      </c>
      <c r="K2357" s="5">
        <f t="shared" si="326"/>
        <v>3.619934147767486</v>
      </c>
      <c r="L2357" s="4" t="str">
        <f t="shared" si="327"/>
        <v>Over Budget</v>
      </c>
      <c r="M2357">
        <f t="shared" si="328"/>
        <v>2023</v>
      </c>
      <c r="N2357">
        <f t="shared" si="329"/>
        <v>4</v>
      </c>
      <c r="O2357" t="str">
        <f t="shared" si="330"/>
        <v>Apr</v>
      </c>
      <c r="P2357" t="str">
        <f t="shared" si="331"/>
        <v>Q2</v>
      </c>
      <c r="Q2357" t="str">
        <f t="shared" si="332"/>
        <v>2023-04</v>
      </c>
    </row>
    <row r="2358" spans="1:17" x14ac:dyDescent="0.35">
      <c r="A2358" s="2">
        <v>44898</v>
      </c>
      <c r="B2358" t="s">
        <v>41</v>
      </c>
      <c r="C2358" t="s">
        <v>34</v>
      </c>
      <c r="D2358" t="s">
        <v>20</v>
      </c>
      <c r="E2358" s="3">
        <v>38283</v>
      </c>
      <c r="F2358" s="3">
        <v>158249</v>
      </c>
      <c r="G2358" t="s">
        <v>32</v>
      </c>
      <c r="H2358" s="3" t="s">
        <v>2391</v>
      </c>
      <c r="I2358" s="3">
        <f t="shared" si="324"/>
        <v>119966</v>
      </c>
      <c r="J2358" s="4">
        <f t="shared" si="325"/>
        <v>3.1336624611446333</v>
      </c>
      <c r="K2358" s="5">
        <f t="shared" si="326"/>
        <v>4.1336624611446338</v>
      </c>
      <c r="L2358" s="4" t="str">
        <f t="shared" si="327"/>
        <v>Over Budget</v>
      </c>
      <c r="M2358">
        <f t="shared" si="328"/>
        <v>2022</v>
      </c>
      <c r="N2358">
        <f t="shared" si="329"/>
        <v>12</v>
      </c>
      <c r="O2358" t="str">
        <f t="shared" si="330"/>
        <v>Dec</v>
      </c>
      <c r="P2358" t="str">
        <f t="shared" si="331"/>
        <v>Q4</v>
      </c>
      <c r="Q2358" t="str">
        <f t="shared" si="332"/>
        <v>2022-12</v>
      </c>
    </row>
    <row r="2359" spans="1:17" x14ac:dyDescent="0.35">
      <c r="A2359" s="2">
        <v>44792</v>
      </c>
      <c r="B2359" t="s">
        <v>28</v>
      </c>
      <c r="C2359" t="s">
        <v>19</v>
      </c>
      <c r="D2359" t="s">
        <v>30</v>
      </c>
      <c r="E2359" s="3">
        <v>122597</v>
      </c>
      <c r="F2359" s="3">
        <v>117828</v>
      </c>
      <c r="G2359" t="s">
        <v>26</v>
      </c>
      <c r="H2359" s="3" t="s">
        <v>2392</v>
      </c>
      <c r="I2359" s="3">
        <f t="shared" si="324"/>
        <v>-4769</v>
      </c>
      <c r="J2359" s="4">
        <f t="shared" si="325"/>
        <v>-3.8899809946409784E-2</v>
      </c>
      <c r="K2359" s="5">
        <f t="shared" si="326"/>
        <v>0.96110019005359026</v>
      </c>
      <c r="L2359" s="4" t="str">
        <f t="shared" si="327"/>
        <v>Under Budget</v>
      </c>
      <c r="M2359">
        <f t="shared" si="328"/>
        <v>2022</v>
      </c>
      <c r="N2359">
        <f t="shared" si="329"/>
        <v>8</v>
      </c>
      <c r="O2359" t="str">
        <f t="shared" si="330"/>
        <v>Aug</v>
      </c>
      <c r="P2359" t="str">
        <f t="shared" si="331"/>
        <v>Q3</v>
      </c>
      <c r="Q2359" t="str">
        <f t="shared" si="332"/>
        <v>2022-08</v>
      </c>
    </row>
    <row r="2360" spans="1:17" x14ac:dyDescent="0.35">
      <c r="A2360" s="2">
        <v>44477</v>
      </c>
      <c r="B2360" t="s">
        <v>23</v>
      </c>
      <c r="C2360" t="s">
        <v>34</v>
      </c>
      <c r="D2360" t="s">
        <v>30</v>
      </c>
      <c r="E2360" s="3">
        <v>122039</v>
      </c>
      <c r="F2360" s="3">
        <v>144549</v>
      </c>
      <c r="G2360" t="s">
        <v>32</v>
      </c>
      <c r="H2360" s="3" t="s">
        <v>2393</v>
      </c>
      <c r="I2360" s="3">
        <f t="shared" si="324"/>
        <v>22510</v>
      </c>
      <c r="J2360" s="4">
        <f t="shared" si="325"/>
        <v>0.18444923344176861</v>
      </c>
      <c r="K2360" s="5">
        <f t="shared" si="326"/>
        <v>1.1844492334417687</v>
      </c>
      <c r="L2360" s="4" t="str">
        <f t="shared" si="327"/>
        <v>Over Budget</v>
      </c>
      <c r="M2360">
        <f t="shared" si="328"/>
        <v>2021</v>
      </c>
      <c r="N2360">
        <f t="shared" si="329"/>
        <v>10</v>
      </c>
      <c r="O2360" t="str">
        <f t="shared" si="330"/>
        <v>Oct</v>
      </c>
      <c r="P2360" t="str">
        <f t="shared" si="331"/>
        <v>Q4</v>
      </c>
      <c r="Q2360" t="str">
        <f t="shared" si="332"/>
        <v>2021-10</v>
      </c>
    </row>
    <row r="2361" spans="1:17" x14ac:dyDescent="0.35">
      <c r="A2361" s="2">
        <v>44620</v>
      </c>
      <c r="B2361" t="s">
        <v>23</v>
      </c>
      <c r="C2361" t="s">
        <v>23</v>
      </c>
      <c r="D2361" t="s">
        <v>58</v>
      </c>
      <c r="E2361" s="3">
        <v>85280</v>
      </c>
      <c r="F2361" s="3">
        <v>86181</v>
      </c>
      <c r="G2361" t="s">
        <v>35</v>
      </c>
      <c r="H2361" s="3" t="s">
        <v>2394</v>
      </c>
      <c r="I2361" s="3">
        <f t="shared" si="324"/>
        <v>901</v>
      </c>
      <c r="J2361" s="4">
        <f t="shared" si="325"/>
        <v>1.0565196998123827E-2</v>
      </c>
      <c r="K2361" s="5">
        <f t="shared" si="326"/>
        <v>1.0105651969981237</v>
      </c>
      <c r="L2361" s="4" t="str">
        <f t="shared" si="327"/>
        <v>Over Budget</v>
      </c>
      <c r="M2361">
        <f t="shared" si="328"/>
        <v>2022</v>
      </c>
      <c r="N2361">
        <f t="shared" si="329"/>
        <v>2</v>
      </c>
      <c r="O2361" t="str">
        <f t="shared" si="330"/>
        <v>Feb</v>
      </c>
      <c r="P2361" t="str">
        <f t="shared" si="331"/>
        <v>Q1</v>
      </c>
      <c r="Q2361" t="str">
        <f t="shared" si="332"/>
        <v>2022-02</v>
      </c>
    </row>
    <row r="2362" spans="1:17" x14ac:dyDescent="0.35">
      <c r="A2362" s="2">
        <v>45052</v>
      </c>
      <c r="B2362" t="s">
        <v>41</v>
      </c>
      <c r="C2362" t="s">
        <v>24</v>
      </c>
      <c r="D2362" t="s">
        <v>58</v>
      </c>
      <c r="E2362" s="3">
        <v>79199</v>
      </c>
      <c r="F2362" s="3">
        <v>74951</v>
      </c>
      <c r="G2362" t="s">
        <v>32</v>
      </c>
      <c r="H2362" s="3" t="s">
        <v>2395</v>
      </c>
      <c r="I2362" s="3">
        <f t="shared" si="324"/>
        <v>-4248</v>
      </c>
      <c r="J2362" s="4">
        <f t="shared" si="325"/>
        <v>-5.363704087172818E-2</v>
      </c>
      <c r="K2362" s="5">
        <f t="shared" si="326"/>
        <v>0.94636295912827184</v>
      </c>
      <c r="L2362" s="4" t="str">
        <f t="shared" si="327"/>
        <v>Under Budget</v>
      </c>
      <c r="M2362">
        <f t="shared" si="328"/>
        <v>2023</v>
      </c>
      <c r="N2362">
        <f t="shared" si="329"/>
        <v>5</v>
      </c>
      <c r="O2362" t="str">
        <f t="shared" si="330"/>
        <v>May</v>
      </c>
      <c r="P2362" t="str">
        <f t="shared" si="331"/>
        <v>Q2</v>
      </c>
      <c r="Q2362" t="str">
        <f t="shared" si="332"/>
        <v>2023-05</v>
      </c>
    </row>
    <row r="2363" spans="1:17" x14ac:dyDescent="0.35">
      <c r="A2363" s="2">
        <v>44466</v>
      </c>
      <c r="B2363" t="s">
        <v>41</v>
      </c>
      <c r="C2363" t="s">
        <v>23</v>
      </c>
      <c r="D2363" t="s">
        <v>58</v>
      </c>
      <c r="E2363" s="3">
        <v>22463</v>
      </c>
      <c r="F2363" s="3">
        <v>114871</v>
      </c>
      <c r="G2363" t="s">
        <v>35</v>
      </c>
      <c r="H2363" s="3" t="s">
        <v>2396</v>
      </c>
      <c r="I2363" s="3">
        <f t="shared" si="324"/>
        <v>92408</v>
      </c>
      <c r="J2363" s="4">
        <f t="shared" si="325"/>
        <v>4.1137871165917286</v>
      </c>
      <c r="K2363" s="5">
        <f t="shared" si="326"/>
        <v>5.1137871165917286</v>
      </c>
      <c r="L2363" s="4" t="str">
        <f t="shared" si="327"/>
        <v>Over Budget</v>
      </c>
      <c r="M2363">
        <f t="shared" si="328"/>
        <v>2021</v>
      </c>
      <c r="N2363">
        <f t="shared" si="329"/>
        <v>9</v>
      </c>
      <c r="O2363" t="str">
        <f t="shared" si="330"/>
        <v>Sep</v>
      </c>
      <c r="P2363" t="str">
        <f t="shared" si="331"/>
        <v>Q3</v>
      </c>
      <c r="Q2363" t="str">
        <f t="shared" si="332"/>
        <v>2021-09</v>
      </c>
    </row>
    <row r="2364" spans="1:17" x14ac:dyDescent="0.35">
      <c r="A2364" s="2">
        <v>44350</v>
      </c>
      <c r="B2364" t="s">
        <v>23</v>
      </c>
      <c r="C2364" t="s">
        <v>34</v>
      </c>
      <c r="D2364" t="s">
        <v>20</v>
      </c>
      <c r="E2364" s="3">
        <v>98614</v>
      </c>
      <c r="F2364" s="3">
        <v>145279</v>
      </c>
      <c r="G2364" t="s">
        <v>35</v>
      </c>
      <c r="H2364" s="3" t="s">
        <v>2397</v>
      </c>
      <c r="I2364" s="3">
        <f t="shared" si="324"/>
        <v>46665</v>
      </c>
      <c r="J2364" s="4">
        <f t="shared" si="325"/>
        <v>0.47320867219664553</v>
      </c>
      <c r="K2364" s="5">
        <f t="shared" si="326"/>
        <v>1.4732086721966455</v>
      </c>
      <c r="L2364" s="4" t="str">
        <f t="shared" si="327"/>
        <v>Over Budget</v>
      </c>
      <c r="M2364">
        <f t="shared" si="328"/>
        <v>2021</v>
      </c>
      <c r="N2364">
        <f t="shared" si="329"/>
        <v>6</v>
      </c>
      <c r="O2364" t="str">
        <f t="shared" si="330"/>
        <v>Jun</v>
      </c>
      <c r="P2364" t="str">
        <f t="shared" si="331"/>
        <v>Q2</v>
      </c>
      <c r="Q2364" t="str">
        <f t="shared" si="332"/>
        <v>2021-06</v>
      </c>
    </row>
    <row r="2365" spans="1:17" x14ac:dyDescent="0.35">
      <c r="A2365" s="2">
        <v>44810</v>
      </c>
      <c r="B2365" t="s">
        <v>23</v>
      </c>
      <c r="C2365" t="s">
        <v>29</v>
      </c>
      <c r="D2365" t="s">
        <v>20</v>
      </c>
      <c r="E2365" s="3">
        <v>147232</v>
      </c>
      <c r="F2365" s="3">
        <v>16369</v>
      </c>
      <c r="G2365" t="s">
        <v>35</v>
      </c>
      <c r="H2365" s="3" t="s">
        <v>2398</v>
      </c>
      <c r="I2365" s="3">
        <f t="shared" si="324"/>
        <v>-130863</v>
      </c>
      <c r="J2365" s="4">
        <f t="shared" si="325"/>
        <v>-0.8888217235383612</v>
      </c>
      <c r="K2365" s="5">
        <f t="shared" si="326"/>
        <v>0.11117827646163878</v>
      </c>
      <c r="L2365" s="4" t="str">
        <f t="shared" si="327"/>
        <v>Under Budget</v>
      </c>
      <c r="M2365">
        <f t="shared" si="328"/>
        <v>2022</v>
      </c>
      <c r="N2365">
        <f t="shared" si="329"/>
        <v>9</v>
      </c>
      <c r="O2365" t="str">
        <f t="shared" si="330"/>
        <v>Sep</v>
      </c>
      <c r="P2365" t="str">
        <f t="shared" si="331"/>
        <v>Q3</v>
      </c>
      <c r="Q2365" t="str">
        <f t="shared" si="332"/>
        <v>2022-09</v>
      </c>
    </row>
    <row r="2366" spans="1:17" x14ac:dyDescent="0.35">
      <c r="A2366" s="2">
        <v>44858</v>
      </c>
      <c r="B2366" t="s">
        <v>37</v>
      </c>
      <c r="C2366" t="s">
        <v>29</v>
      </c>
      <c r="D2366" t="s">
        <v>30</v>
      </c>
      <c r="E2366" s="3">
        <v>120840</v>
      </c>
      <c r="F2366" s="3">
        <v>74297</v>
      </c>
      <c r="G2366" t="s">
        <v>32</v>
      </c>
      <c r="H2366" s="3" t="s">
        <v>2399</v>
      </c>
      <c r="I2366" s="3">
        <f t="shared" si="324"/>
        <v>-46543</v>
      </c>
      <c r="J2366" s="4">
        <f t="shared" si="325"/>
        <v>-0.38516219794769946</v>
      </c>
      <c r="K2366" s="5">
        <f t="shared" si="326"/>
        <v>0.61483780205230054</v>
      </c>
      <c r="L2366" s="4" t="str">
        <f t="shared" si="327"/>
        <v>Under Budget</v>
      </c>
      <c r="M2366">
        <f t="shared" si="328"/>
        <v>2022</v>
      </c>
      <c r="N2366">
        <f t="shared" si="329"/>
        <v>10</v>
      </c>
      <c r="O2366" t="str">
        <f t="shared" si="330"/>
        <v>Oct</v>
      </c>
      <c r="P2366" t="str">
        <f t="shared" si="331"/>
        <v>Q4</v>
      </c>
      <c r="Q2366" t="str">
        <f t="shared" si="332"/>
        <v>2022-10</v>
      </c>
    </row>
    <row r="2367" spans="1:17" x14ac:dyDescent="0.35">
      <c r="A2367" s="2">
        <v>44279</v>
      </c>
      <c r="B2367" t="s">
        <v>41</v>
      </c>
      <c r="C2367" t="s">
        <v>19</v>
      </c>
      <c r="D2367" t="s">
        <v>25</v>
      </c>
      <c r="E2367" s="3">
        <v>37682</v>
      </c>
      <c r="F2367" s="3">
        <v>9282</v>
      </c>
      <c r="G2367" t="s">
        <v>32</v>
      </c>
      <c r="H2367" s="3" t="s">
        <v>2400</v>
      </c>
      <c r="I2367" s="3">
        <f t="shared" si="324"/>
        <v>-28400</v>
      </c>
      <c r="J2367" s="4">
        <f t="shared" si="325"/>
        <v>-0.75367549493126695</v>
      </c>
      <c r="K2367" s="5">
        <f t="shared" si="326"/>
        <v>0.24632450506873307</v>
      </c>
      <c r="L2367" s="4" t="str">
        <f t="shared" si="327"/>
        <v>Under Budget</v>
      </c>
      <c r="M2367">
        <f t="shared" si="328"/>
        <v>2021</v>
      </c>
      <c r="N2367">
        <f t="shared" si="329"/>
        <v>3</v>
      </c>
      <c r="O2367" t="str">
        <f t="shared" si="330"/>
        <v>Mar</v>
      </c>
      <c r="P2367" t="str">
        <f t="shared" si="331"/>
        <v>Q1</v>
      </c>
      <c r="Q2367" t="str">
        <f t="shared" si="332"/>
        <v>2021-03</v>
      </c>
    </row>
    <row r="2368" spans="1:17" x14ac:dyDescent="0.35">
      <c r="A2368" s="2">
        <v>45143</v>
      </c>
      <c r="B2368" t="s">
        <v>23</v>
      </c>
      <c r="C2368" t="s">
        <v>29</v>
      </c>
      <c r="D2368" t="s">
        <v>58</v>
      </c>
      <c r="E2368" s="3">
        <v>137776</v>
      </c>
      <c r="F2368" s="3">
        <v>156719</v>
      </c>
      <c r="G2368" t="s">
        <v>26</v>
      </c>
      <c r="H2368" s="3" t="s">
        <v>2401</v>
      </c>
      <c r="I2368" s="3">
        <f t="shared" si="324"/>
        <v>18943</v>
      </c>
      <c r="J2368" s="4">
        <f t="shared" si="325"/>
        <v>0.13749129021019627</v>
      </c>
      <c r="K2368" s="5">
        <f t="shared" si="326"/>
        <v>1.1374912902101963</v>
      </c>
      <c r="L2368" s="4" t="str">
        <f t="shared" si="327"/>
        <v>Over Budget</v>
      </c>
      <c r="M2368">
        <f t="shared" si="328"/>
        <v>2023</v>
      </c>
      <c r="N2368">
        <f t="shared" si="329"/>
        <v>8</v>
      </c>
      <c r="O2368" t="str">
        <f t="shared" si="330"/>
        <v>Aug</v>
      </c>
      <c r="P2368" t="str">
        <f t="shared" si="331"/>
        <v>Q3</v>
      </c>
      <c r="Q2368" t="str">
        <f t="shared" si="332"/>
        <v>2023-08</v>
      </c>
    </row>
    <row r="2369" spans="1:17" x14ac:dyDescent="0.35">
      <c r="A2369" s="2">
        <v>45095</v>
      </c>
      <c r="B2369" t="s">
        <v>18</v>
      </c>
      <c r="C2369" t="s">
        <v>23</v>
      </c>
      <c r="D2369" t="s">
        <v>39</v>
      </c>
      <c r="E2369" s="3">
        <v>115446</v>
      </c>
      <c r="F2369" s="3">
        <v>95623</v>
      </c>
      <c r="G2369" t="s">
        <v>21</v>
      </c>
      <c r="H2369" s="3" t="s">
        <v>2402</v>
      </c>
      <c r="I2369" s="3">
        <f t="shared" si="324"/>
        <v>-19823</v>
      </c>
      <c r="J2369" s="4">
        <f t="shared" si="325"/>
        <v>-0.17170798468548065</v>
      </c>
      <c r="K2369" s="5">
        <f t="shared" si="326"/>
        <v>0.82829201531451935</v>
      </c>
      <c r="L2369" s="4" t="str">
        <f t="shared" si="327"/>
        <v>Under Budget</v>
      </c>
      <c r="M2369">
        <f t="shared" si="328"/>
        <v>2023</v>
      </c>
      <c r="N2369">
        <f t="shared" si="329"/>
        <v>6</v>
      </c>
      <c r="O2369" t="str">
        <f t="shared" si="330"/>
        <v>Jun</v>
      </c>
      <c r="P2369" t="str">
        <f t="shared" si="331"/>
        <v>Q2</v>
      </c>
      <c r="Q2369" t="str">
        <f t="shared" si="332"/>
        <v>2023-06</v>
      </c>
    </row>
    <row r="2370" spans="1:17" x14ac:dyDescent="0.35">
      <c r="A2370" s="2">
        <v>44480</v>
      </c>
      <c r="B2370" t="s">
        <v>23</v>
      </c>
      <c r="C2370" t="s">
        <v>29</v>
      </c>
      <c r="D2370" t="s">
        <v>58</v>
      </c>
      <c r="E2370" s="3">
        <v>106401</v>
      </c>
      <c r="F2370" s="3">
        <v>45214</v>
      </c>
      <c r="G2370" t="s">
        <v>32</v>
      </c>
      <c r="H2370" s="3" t="s">
        <v>2403</v>
      </c>
      <c r="I2370" s="3">
        <f t="shared" si="324"/>
        <v>-61187</v>
      </c>
      <c r="J2370" s="4">
        <f t="shared" si="325"/>
        <v>-0.57506038477081978</v>
      </c>
      <c r="K2370" s="5">
        <f t="shared" si="326"/>
        <v>0.42493961522918017</v>
      </c>
      <c r="L2370" s="4" t="str">
        <f t="shared" si="327"/>
        <v>Under Budget</v>
      </c>
      <c r="M2370">
        <f t="shared" si="328"/>
        <v>2021</v>
      </c>
      <c r="N2370">
        <f t="shared" si="329"/>
        <v>10</v>
      </c>
      <c r="O2370" t="str">
        <f t="shared" si="330"/>
        <v>Oct</v>
      </c>
      <c r="P2370" t="str">
        <f t="shared" si="331"/>
        <v>Q4</v>
      </c>
      <c r="Q2370" t="str">
        <f t="shared" si="332"/>
        <v>2021-10</v>
      </c>
    </row>
    <row r="2371" spans="1:17" x14ac:dyDescent="0.35">
      <c r="A2371" s="2">
        <v>45176</v>
      </c>
      <c r="B2371" t="s">
        <v>28</v>
      </c>
      <c r="C2371" t="s">
        <v>43</v>
      </c>
      <c r="D2371" t="s">
        <v>30</v>
      </c>
      <c r="E2371" s="3">
        <v>95065</v>
      </c>
      <c r="F2371" s="3">
        <v>76919</v>
      </c>
      <c r="G2371" t="s">
        <v>26</v>
      </c>
      <c r="H2371" s="3" t="s">
        <v>2404</v>
      </c>
      <c r="I2371" s="3">
        <f t="shared" si="324"/>
        <v>-18146</v>
      </c>
      <c r="J2371" s="4">
        <f t="shared" si="325"/>
        <v>-0.19087992426234682</v>
      </c>
      <c r="K2371" s="5">
        <f t="shared" si="326"/>
        <v>0.80912007573765321</v>
      </c>
      <c r="L2371" s="4" t="str">
        <f t="shared" si="327"/>
        <v>Under Budget</v>
      </c>
      <c r="M2371">
        <f t="shared" si="328"/>
        <v>2023</v>
      </c>
      <c r="N2371">
        <f t="shared" si="329"/>
        <v>9</v>
      </c>
      <c r="O2371" t="str">
        <f t="shared" si="330"/>
        <v>Sep</v>
      </c>
      <c r="P2371" t="str">
        <f t="shared" si="331"/>
        <v>Q3</v>
      </c>
      <c r="Q2371" t="str">
        <f t="shared" si="332"/>
        <v>2023-09</v>
      </c>
    </row>
    <row r="2372" spans="1:17" x14ac:dyDescent="0.35">
      <c r="A2372" s="2">
        <v>44369</v>
      </c>
      <c r="B2372" t="s">
        <v>28</v>
      </c>
      <c r="C2372" t="s">
        <v>24</v>
      </c>
      <c r="D2372" t="s">
        <v>20</v>
      </c>
      <c r="E2372" s="3">
        <v>34527</v>
      </c>
      <c r="F2372" s="3">
        <v>166526</v>
      </c>
      <c r="G2372" t="s">
        <v>21</v>
      </c>
      <c r="H2372" s="3" t="s">
        <v>2405</v>
      </c>
      <c r="I2372" s="3">
        <f t="shared" si="324"/>
        <v>131999</v>
      </c>
      <c r="J2372" s="4">
        <f t="shared" si="325"/>
        <v>3.8230660063138995</v>
      </c>
      <c r="K2372" s="5">
        <f t="shared" si="326"/>
        <v>4.8230660063138995</v>
      </c>
      <c r="L2372" s="4" t="str">
        <f t="shared" si="327"/>
        <v>Over Budget</v>
      </c>
      <c r="M2372">
        <f t="shared" si="328"/>
        <v>2021</v>
      </c>
      <c r="N2372">
        <f t="shared" si="329"/>
        <v>6</v>
      </c>
      <c r="O2372" t="str">
        <f t="shared" si="330"/>
        <v>Jun</v>
      </c>
      <c r="P2372" t="str">
        <f t="shared" si="331"/>
        <v>Q2</v>
      </c>
      <c r="Q2372" t="str">
        <f t="shared" si="332"/>
        <v>2021-06</v>
      </c>
    </row>
    <row r="2373" spans="1:17" x14ac:dyDescent="0.35">
      <c r="A2373" s="2">
        <v>45283</v>
      </c>
      <c r="B2373" t="s">
        <v>18</v>
      </c>
      <c r="C2373" t="s">
        <v>34</v>
      </c>
      <c r="D2373" t="s">
        <v>30</v>
      </c>
      <c r="E2373" s="3">
        <v>111019</v>
      </c>
      <c r="F2373" s="3">
        <v>139101</v>
      </c>
      <c r="G2373" t="s">
        <v>26</v>
      </c>
      <c r="H2373" s="3" t="s">
        <v>2406</v>
      </c>
      <c r="I2373" s="3">
        <f t="shared" ref="I2373:I2436" si="333">F2373-E2373</f>
        <v>28082</v>
      </c>
      <c r="J2373" s="4">
        <f t="shared" ref="J2373:J2436" si="334">IFERROR(I2373/E2373,0)</f>
        <v>0.25294769363802594</v>
      </c>
      <c r="K2373" s="5">
        <f t="shared" ref="K2373:K2436" si="335">IFERROR(F2373/E2373,0)</f>
        <v>1.2529476936380259</v>
      </c>
      <c r="L2373" s="4" t="str">
        <f t="shared" ref="L2373:L2436" si="336">IF(I2373&gt;0,"Over Budget",IF(I2373&lt;0,"Under Budget","On Budget"))</f>
        <v>Over Budget</v>
      </c>
      <c r="M2373">
        <f t="shared" ref="M2373:M2436" si="337">YEAR(A2373)</f>
        <v>2023</v>
      </c>
      <c r="N2373">
        <f t="shared" ref="N2373:N2436" si="338">MONTH(A2373)</f>
        <v>12</v>
      </c>
      <c r="O2373" t="str">
        <f t="shared" ref="O2373:O2436" si="339">TEXT(A2373,"mmm")</f>
        <v>Dec</v>
      </c>
      <c r="P2373" t="str">
        <f t="shared" ref="P2373:P2436" si="340">"Q"&amp;ROUNDUP(MONTH(A2373)/3,0)</f>
        <v>Q4</v>
      </c>
      <c r="Q2373" t="str">
        <f t="shared" ref="Q2373:Q2436" si="341">TEXT(A2373,"yyyy-mm")</f>
        <v>2023-12</v>
      </c>
    </row>
    <row r="2374" spans="1:17" x14ac:dyDescent="0.35">
      <c r="A2374" s="2">
        <v>44959</v>
      </c>
      <c r="B2374" t="s">
        <v>37</v>
      </c>
      <c r="C2374" t="s">
        <v>19</v>
      </c>
      <c r="D2374" t="s">
        <v>30</v>
      </c>
      <c r="E2374" s="3">
        <v>51313</v>
      </c>
      <c r="F2374" s="3">
        <v>83237</v>
      </c>
      <c r="G2374" t="s">
        <v>21</v>
      </c>
      <c r="H2374" s="3" t="s">
        <v>2407</v>
      </c>
      <c r="I2374" s="3">
        <f t="shared" si="333"/>
        <v>31924</v>
      </c>
      <c r="J2374" s="4">
        <f t="shared" si="334"/>
        <v>0.62214253697893318</v>
      </c>
      <c r="K2374" s="5">
        <f t="shared" si="335"/>
        <v>1.6221425369789333</v>
      </c>
      <c r="L2374" s="4" t="str">
        <f t="shared" si="336"/>
        <v>Over Budget</v>
      </c>
      <c r="M2374">
        <f t="shared" si="337"/>
        <v>2023</v>
      </c>
      <c r="N2374">
        <f t="shared" si="338"/>
        <v>2</v>
      </c>
      <c r="O2374" t="str">
        <f t="shared" si="339"/>
        <v>Feb</v>
      </c>
      <c r="P2374" t="str">
        <f t="shared" si="340"/>
        <v>Q1</v>
      </c>
      <c r="Q2374" t="str">
        <f t="shared" si="341"/>
        <v>2023-02</v>
      </c>
    </row>
    <row r="2375" spans="1:17" x14ac:dyDescent="0.35">
      <c r="A2375" s="2">
        <v>44829</v>
      </c>
      <c r="B2375" t="s">
        <v>41</v>
      </c>
      <c r="C2375" t="s">
        <v>23</v>
      </c>
      <c r="D2375" t="s">
        <v>30</v>
      </c>
      <c r="E2375" s="3">
        <v>31777</v>
      </c>
      <c r="F2375" s="3">
        <v>92013</v>
      </c>
      <c r="G2375" t="s">
        <v>26</v>
      </c>
      <c r="H2375" s="3" t="s">
        <v>2408</v>
      </c>
      <c r="I2375" s="3">
        <f t="shared" si="333"/>
        <v>60236</v>
      </c>
      <c r="J2375" s="4">
        <f t="shared" si="334"/>
        <v>1.8955848569720237</v>
      </c>
      <c r="K2375" s="5">
        <f t="shared" si="335"/>
        <v>2.8955848569720239</v>
      </c>
      <c r="L2375" s="4" t="str">
        <f t="shared" si="336"/>
        <v>Over Budget</v>
      </c>
      <c r="M2375">
        <f t="shared" si="337"/>
        <v>2022</v>
      </c>
      <c r="N2375">
        <f t="shared" si="338"/>
        <v>9</v>
      </c>
      <c r="O2375" t="str">
        <f t="shared" si="339"/>
        <v>Sep</v>
      </c>
      <c r="P2375" t="str">
        <f t="shared" si="340"/>
        <v>Q3</v>
      </c>
      <c r="Q2375" t="str">
        <f t="shared" si="341"/>
        <v>2022-09</v>
      </c>
    </row>
    <row r="2376" spans="1:17" x14ac:dyDescent="0.35">
      <c r="A2376" s="2">
        <v>44983</v>
      </c>
      <c r="B2376" t="s">
        <v>41</v>
      </c>
      <c r="C2376" t="s">
        <v>24</v>
      </c>
      <c r="D2376" t="s">
        <v>39</v>
      </c>
      <c r="E2376" s="3">
        <v>72382</v>
      </c>
      <c r="F2376" s="3">
        <v>60582</v>
      </c>
      <c r="G2376" t="s">
        <v>32</v>
      </c>
      <c r="H2376" s="3" t="s">
        <v>2409</v>
      </c>
      <c r="I2376" s="3">
        <f t="shared" si="333"/>
        <v>-11800</v>
      </c>
      <c r="J2376" s="4">
        <f t="shared" si="334"/>
        <v>-0.16302395623221244</v>
      </c>
      <c r="K2376" s="5">
        <f t="shared" si="335"/>
        <v>0.83697604376778756</v>
      </c>
      <c r="L2376" s="4" t="str">
        <f t="shared" si="336"/>
        <v>Under Budget</v>
      </c>
      <c r="M2376">
        <f t="shared" si="337"/>
        <v>2023</v>
      </c>
      <c r="N2376">
        <f t="shared" si="338"/>
        <v>2</v>
      </c>
      <c r="O2376" t="str">
        <f t="shared" si="339"/>
        <v>Feb</v>
      </c>
      <c r="P2376" t="str">
        <f t="shared" si="340"/>
        <v>Q1</v>
      </c>
      <c r="Q2376" t="str">
        <f t="shared" si="341"/>
        <v>2023-02</v>
      </c>
    </row>
    <row r="2377" spans="1:17" x14ac:dyDescent="0.35">
      <c r="A2377" s="2">
        <v>45139</v>
      </c>
      <c r="B2377" t="s">
        <v>23</v>
      </c>
      <c r="C2377" t="s">
        <v>19</v>
      </c>
      <c r="D2377" t="s">
        <v>39</v>
      </c>
      <c r="E2377" s="3">
        <v>46499</v>
      </c>
      <c r="F2377" s="3">
        <v>91518</v>
      </c>
      <c r="G2377" t="s">
        <v>21</v>
      </c>
      <c r="H2377" s="3" t="s">
        <v>2410</v>
      </c>
      <c r="I2377" s="3">
        <f t="shared" si="333"/>
        <v>45019</v>
      </c>
      <c r="J2377" s="4">
        <f t="shared" si="334"/>
        <v>0.96817135852383918</v>
      </c>
      <c r="K2377" s="5">
        <f t="shared" si="335"/>
        <v>1.9681713585238392</v>
      </c>
      <c r="L2377" s="4" t="str">
        <f t="shared" si="336"/>
        <v>Over Budget</v>
      </c>
      <c r="M2377">
        <f t="shared" si="337"/>
        <v>2023</v>
      </c>
      <c r="N2377">
        <f t="shared" si="338"/>
        <v>8</v>
      </c>
      <c r="O2377" t="str">
        <f t="shared" si="339"/>
        <v>Aug</v>
      </c>
      <c r="P2377" t="str">
        <f t="shared" si="340"/>
        <v>Q3</v>
      </c>
      <c r="Q2377" t="str">
        <f t="shared" si="341"/>
        <v>2023-08</v>
      </c>
    </row>
    <row r="2378" spans="1:17" x14ac:dyDescent="0.35">
      <c r="A2378" s="2">
        <v>45208</v>
      </c>
      <c r="B2378" t="s">
        <v>28</v>
      </c>
      <c r="C2378" t="s">
        <v>23</v>
      </c>
      <c r="D2378" t="s">
        <v>58</v>
      </c>
      <c r="E2378" s="3">
        <v>25390</v>
      </c>
      <c r="F2378" s="3">
        <v>43371</v>
      </c>
      <c r="G2378" t="s">
        <v>35</v>
      </c>
      <c r="H2378" s="3" t="s">
        <v>2411</v>
      </c>
      <c r="I2378" s="3">
        <f t="shared" si="333"/>
        <v>17981</v>
      </c>
      <c r="J2378" s="4">
        <f t="shared" si="334"/>
        <v>0.70819220165419461</v>
      </c>
      <c r="K2378" s="5">
        <f t="shared" si="335"/>
        <v>1.7081922016541946</v>
      </c>
      <c r="L2378" s="4" t="str">
        <f t="shared" si="336"/>
        <v>Over Budget</v>
      </c>
      <c r="M2378">
        <f t="shared" si="337"/>
        <v>2023</v>
      </c>
      <c r="N2378">
        <f t="shared" si="338"/>
        <v>10</v>
      </c>
      <c r="O2378" t="str">
        <f t="shared" si="339"/>
        <v>Oct</v>
      </c>
      <c r="P2378" t="str">
        <f t="shared" si="340"/>
        <v>Q4</v>
      </c>
      <c r="Q2378" t="str">
        <f t="shared" si="341"/>
        <v>2023-10</v>
      </c>
    </row>
    <row r="2379" spans="1:17" x14ac:dyDescent="0.35">
      <c r="A2379" s="2">
        <v>44594</v>
      </c>
      <c r="B2379" t="s">
        <v>37</v>
      </c>
      <c r="C2379" t="s">
        <v>29</v>
      </c>
      <c r="D2379" t="s">
        <v>20</v>
      </c>
      <c r="E2379" s="3">
        <v>67853</v>
      </c>
      <c r="F2379" s="3">
        <v>10480</v>
      </c>
      <c r="G2379" t="s">
        <v>26</v>
      </c>
      <c r="H2379" s="3" t="s">
        <v>2412</v>
      </c>
      <c r="I2379" s="3">
        <f t="shared" si="333"/>
        <v>-57373</v>
      </c>
      <c r="J2379" s="4">
        <f t="shared" si="334"/>
        <v>-0.84554846506418291</v>
      </c>
      <c r="K2379" s="5">
        <f t="shared" si="335"/>
        <v>0.15445153493581715</v>
      </c>
      <c r="L2379" s="4" t="str">
        <f t="shared" si="336"/>
        <v>Under Budget</v>
      </c>
      <c r="M2379">
        <f t="shared" si="337"/>
        <v>2022</v>
      </c>
      <c r="N2379">
        <f t="shared" si="338"/>
        <v>2</v>
      </c>
      <c r="O2379" t="str">
        <f t="shared" si="339"/>
        <v>Feb</v>
      </c>
      <c r="P2379" t="str">
        <f t="shared" si="340"/>
        <v>Q1</v>
      </c>
      <c r="Q2379" t="str">
        <f t="shared" si="341"/>
        <v>2022-02</v>
      </c>
    </row>
    <row r="2380" spans="1:17" x14ac:dyDescent="0.35">
      <c r="A2380" s="2">
        <v>45130</v>
      </c>
      <c r="B2380" t="s">
        <v>37</v>
      </c>
      <c r="C2380" t="s">
        <v>34</v>
      </c>
      <c r="D2380" t="s">
        <v>30</v>
      </c>
      <c r="E2380" s="3">
        <v>27921</v>
      </c>
      <c r="F2380" s="3">
        <v>17038</v>
      </c>
      <c r="G2380" t="s">
        <v>32</v>
      </c>
      <c r="H2380" s="3" t="s">
        <v>2413</v>
      </c>
      <c r="I2380" s="3">
        <f t="shared" si="333"/>
        <v>-10883</v>
      </c>
      <c r="J2380" s="4">
        <f t="shared" si="334"/>
        <v>-0.38977830306937433</v>
      </c>
      <c r="K2380" s="5">
        <f t="shared" si="335"/>
        <v>0.61022169693062567</v>
      </c>
      <c r="L2380" s="4" t="str">
        <f t="shared" si="336"/>
        <v>Under Budget</v>
      </c>
      <c r="M2380">
        <f t="shared" si="337"/>
        <v>2023</v>
      </c>
      <c r="N2380">
        <f t="shared" si="338"/>
        <v>7</v>
      </c>
      <c r="O2380" t="str">
        <f t="shared" si="339"/>
        <v>Jul</v>
      </c>
      <c r="P2380" t="str">
        <f t="shared" si="340"/>
        <v>Q3</v>
      </c>
      <c r="Q2380" t="str">
        <f t="shared" si="341"/>
        <v>2023-07</v>
      </c>
    </row>
    <row r="2381" spans="1:17" x14ac:dyDescent="0.35">
      <c r="A2381" s="2">
        <v>44872</v>
      </c>
      <c r="B2381" t="s">
        <v>37</v>
      </c>
      <c r="C2381" t="s">
        <v>43</v>
      </c>
      <c r="D2381" t="s">
        <v>25</v>
      </c>
      <c r="E2381" s="3">
        <v>42945</v>
      </c>
      <c r="F2381" s="3">
        <v>32782</v>
      </c>
      <c r="G2381" t="s">
        <v>32</v>
      </c>
      <c r="H2381" s="3" t="s">
        <v>2414</v>
      </c>
      <c r="I2381" s="3">
        <f t="shared" si="333"/>
        <v>-10163</v>
      </c>
      <c r="J2381" s="4">
        <f t="shared" si="334"/>
        <v>-0.23665153102805914</v>
      </c>
      <c r="K2381" s="5">
        <f t="shared" si="335"/>
        <v>0.76334846897194086</v>
      </c>
      <c r="L2381" s="4" t="str">
        <f t="shared" si="336"/>
        <v>Under Budget</v>
      </c>
      <c r="M2381">
        <f t="shared" si="337"/>
        <v>2022</v>
      </c>
      <c r="N2381">
        <f t="shared" si="338"/>
        <v>11</v>
      </c>
      <c r="O2381" t="str">
        <f t="shared" si="339"/>
        <v>Nov</v>
      </c>
      <c r="P2381" t="str">
        <f t="shared" si="340"/>
        <v>Q4</v>
      </c>
      <c r="Q2381" t="str">
        <f t="shared" si="341"/>
        <v>2022-11</v>
      </c>
    </row>
    <row r="2382" spans="1:17" x14ac:dyDescent="0.35">
      <c r="A2382" s="2">
        <v>45132</v>
      </c>
      <c r="B2382" t="s">
        <v>23</v>
      </c>
      <c r="C2382" t="s">
        <v>43</v>
      </c>
      <c r="D2382" t="s">
        <v>58</v>
      </c>
      <c r="E2382" s="3">
        <v>13243</v>
      </c>
      <c r="F2382" s="3">
        <v>71444</v>
      </c>
      <c r="G2382" t="s">
        <v>21</v>
      </c>
      <c r="H2382" s="3" t="s">
        <v>2415</v>
      </c>
      <c r="I2382" s="3">
        <f t="shared" si="333"/>
        <v>58201</v>
      </c>
      <c r="J2382" s="4">
        <f t="shared" si="334"/>
        <v>4.3948501094918067</v>
      </c>
      <c r="K2382" s="5">
        <f t="shared" si="335"/>
        <v>5.3948501094918067</v>
      </c>
      <c r="L2382" s="4" t="str">
        <f t="shared" si="336"/>
        <v>Over Budget</v>
      </c>
      <c r="M2382">
        <f t="shared" si="337"/>
        <v>2023</v>
      </c>
      <c r="N2382">
        <f t="shared" si="338"/>
        <v>7</v>
      </c>
      <c r="O2382" t="str">
        <f t="shared" si="339"/>
        <v>Jul</v>
      </c>
      <c r="P2382" t="str">
        <f t="shared" si="340"/>
        <v>Q3</v>
      </c>
      <c r="Q2382" t="str">
        <f t="shared" si="341"/>
        <v>2023-07</v>
      </c>
    </row>
    <row r="2383" spans="1:17" x14ac:dyDescent="0.35">
      <c r="A2383" s="2">
        <v>44661</v>
      </c>
      <c r="B2383" t="s">
        <v>41</v>
      </c>
      <c r="C2383" t="s">
        <v>29</v>
      </c>
      <c r="D2383" t="s">
        <v>58</v>
      </c>
      <c r="E2383" s="3">
        <v>144738</v>
      </c>
      <c r="F2383" s="3">
        <v>67837</v>
      </c>
      <c r="G2383" t="s">
        <v>26</v>
      </c>
      <c r="H2383" s="3" t="s">
        <v>2416</v>
      </c>
      <c r="I2383" s="3">
        <f t="shared" si="333"/>
        <v>-76901</v>
      </c>
      <c r="J2383" s="4">
        <f t="shared" si="334"/>
        <v>-0.53131174950600391</v>
      </c>
      <c r="K2383" s="5">
        <f t="shared" si="335"/>
        <v>0.46868825049399604</v>
      </c>
      <c r="L2383" s="4" t="str">
        <f t="shared" si="336"/>
        <v>Under Budget</v>
      </c>
      <c r="M2383">
        <f t="shared" si="337"/>
        <v>2022</v>
      </c>
      <c r="N2383">
        <f t="shared" si="338"/>
        <v>4</v>
      </c>
      <c r="O2383" t="str">
        <f t="shared" si="339"/>
        <v>Apr</v>
      </c>
      <c r="P2383" t="str">
        <f t="shared" si="340"/>
        <v>Q2</v>
      </c>
      <c r="Q2383" t="str">
        <f t="shared" si="341"/>
        <v>2022-04</v>
      </c>
    </row>
    <row r="2384" spans="1:17" x14ac:dyDescent="0.35">
      <c r="A2384" s="2">
        <v>44482</v>
      </c>
      <c r="B2384" t="s">
        <v>37</v>
      </c>
      <c r="C2384" t="s">
        <v>34</v>
      </c>
      <c r="D2384" t="s">
        <v>30</v>
      </c>
      <c r="E2384" s="3">
        <v>29411</v>
      </c>
      <c r="F2384" s="3">
        <v>93050</v>
      </c>
      <c r="G2384" t="s">
        <v>32</v>
      </c>
      <c r="H2384" s="3" t="s">
        <v>2417</v>
      </c>
      <c r="I2384" s="3">
        <f t="shared" si="333"/>
        <v>63639</v>
      </c>
      <c r="J2384" s="4">
        <f t="shared" si="334"/>
        <v>2.163782258338717</v>
      </c>
      <c r="K2384" s="5">
        <f t="shared" si="335"/>
        <v>3.163782258338717</v>
      </c>
      <c r="L2384" s="4" t="str">
        <f t="shared" si="336"/>
        <v>Over Budget</v>
      </c>
      <c r="M2384">
        <f t="shared" si="337"/>
        <v>2021</v>
      </c>
      <c r="N2384">
        <f t="shared" si="338"/>
        <v>10</v>
      </c>
      <c r="O2384" t="str">
        <f t="shared" si="339"/>
        <v>Oct</v>
      </c>
      <c r="P2384" t="str">
        <f t="shared" si="340"/>
        <v>Q4</v>
      </c>
      <c r="Q2384" t="str">
        <f t="shared" si="341"/>
        <v>2021-10</v>
      </c>
    </row>
    <row r="2385" spans="1:17" x14ac:dyDescent="0.35">
      <c r="A2385" s="2">
        <v>44461</v>
      </c>
      <c r="B2385" t="s">
        <v>23</v>
      </c>
      <c r="C2385" t="s">
        <v>24</v>
      </c>
      <c r="D2385" t="s">
        <v>58</v>
      </c>
      <c r="E2385" s="3">
        <v>93940</v>
      </c>
      <c r="F2385" s="3">
        <v>148493</v>
      </c>
      <c r="G2385" t="s">
        <v>35</v>
      </c>
      <c r="H2385" s="3" t="s">
        <v>2418</v>
      </c>
      <c r="I2385" s="3">
        <f t="shared" si="333"/>
        <v>54553</v>
      </c>
      <c r="J2385" s="4">
        <f t="shared" si="334"/>
        <v>0.58072173727911436</v>
      </c>
      <c r="K2385" s="5">
        <f t="shared" si="335"/>
        <v>1.5807217372791142</v>
      </c>
      <c r="L2385" s="4" t="str">
        <f t="shared" si="336"/>
        <v>Over Budget</v>
      </c>
      <c r="M2385">
        <f t="shared" si="337"/>
        <v>2021</v>
      </c>
      <c r="N2385">
        <f t="shared" si="338"/>
        <v>9</v>
      </c>
      <c r="O2385" t="str">
        <f t="shared" si="339"/>
        <v>Sep</v>
      </c>
      <c r="P2385" t="str">
        <f t="shared" si="340"/>
        <v>Q3</v>
      </c>
      <c r="Q2385" t="str">
        <f t="shared" si="341"/>
        <v>2021-09</v>
      </c>
    </row>
    <row r="2386" spans="1:17" x14ac:dyDescent="0.35">
      <c r="A2386" s="2">
        <v>44516</v>
      </c>
      <c r="B2386" t="s">
        <v>23</v>
      </c>
      <c r="C2386" t="s">
        <v>34</v>
      </c>
      <c r="D2386" t="s">
        <v>30</v>
      </c>
      <c r="E2386" s="3">
        <v>33586</v>
      </c>
      <c r="F2386" s="3">
        <v>96394</v>
      </c>
      <c r="G2386" t="s">
        <v>26</v>
      </c>
      <c r="H2386" s="3" t="s">
        <v>2419</v>
      </c>
      <c r="I2386" s="3">
        <f t="shared" si="333"/>
        <v>62808</v>
      </c>
      <c r="J2386" s="4">
        <f t="shared" si="334"/>
        <v>1.8700649079973799</v>
      </c>
      <c r="K2386" s="5">
        <f t="shared" si="335"/>
        <v>2.8700649079973797</v>
      </c>
      <c r="L2386" s="4" t="str">
        <f t="shared" si="336"/>
        <v>Over Budget</v>
      </c>
      <c r="M2386">
        <f t="shared" si="337"/>
        <v>2021</v>
      </c>
      <c r="N2386">
        <f t="shared" si="338"/>
        <v>11</v>
      </c>
      <c r="O2386" t="str">
        <f t="shared" si="339"/>
        <v>Nov</v>
      </c>
      <c r="P2386" t="str">
        <f t="shared" si="340"/>
        <v>Q4</v>
      </c>
      <c r="Q2386" t="str">
        <f t="shared" si="341"/>
        <v>2021-11</v>
      </c>
    </row>
    <row r="2387" spans="1:17" x14ac:dyDescent="0.35">
      <c r="A2387" s="2">
        <v>44869</v>
      </c>
      <c r="B2387" t="s">
        <v>18</v>
      </c>
      <c r="C2387" t="s">
        <v>29</v>
      </c>
      <c r="D2387" t="s">
        <v>58</v>
      </c>
      <c r="E2387" s="3">
        <v>90168</v>
      </c>
      <c r="F2387" s="3">
        <v>94611</v>
      </c>
      <c r="G2387" t="s">
        <v>32</v>
      </c>
      <c r="H2387" s="3" t="s">
        <v>2420</v>
      </c>
      <c r="I2387" s="3">
        <f t="shared" si="333"/>
        <v>4443</v>
      </c>
      <c r="J2387" s="4">
        <f t="shared" si="334"/>
        <v>4.9274687250465798E-2</v>
      </c>
      <c r="K2387" s="5">
        <f t="shared" si="335"/>
        <v>1.0492746872504657</v>
      </c>
      <c r="L2387" s="4" t="str">
        <f t="shared" si="336"/>
        <v>Over Budget</v>
      </c>
      <c r="M2387">
        <f t="shared" si="337"/>
        <v>2022</v>
      </c>
      <c r="N2387">
        <f t="shared" si="338"/>
        <v>11</v>
      </c>
      <c r="O2387" t="str">
        <f t="shared" si="339"/>
        <v>Nov</v>
      </c>
      <c r="P2387" t="str">
        <f t="shared" si="340"/>
        <v>Q4</v>
      </c>
      <c r="Q2387" t="str">
        <f t="shared" si="341"/>
        <v>2022-11</v>
      </c>
    </row>
    <row r="2388" spans="1:17" x14ac:dyDescent="0.35">
      <c r="A2388" s="2">
        <v>45016</v>
      </c>
      <c r="B2388" t="s">
        <v>55</v>
      </c>
      <c r="C2388" t="s">
        <v>23</v>
      </c>
      <c r="D2388" t="s">
        <v>20</v>
      </c>
      <c r="E2388" s="3">
        <v>77510</v>
      </c>
      <c r="F2388" s="3">
        <v>31052</v>
      </c>
      <c r="G2388" t="s">
        <v>32</v>
      </c>
      <c r="H2388" s="3" t="s">
        <v>2421</v>
      </c>
      <c r="I2388" s="3">
        <f t="shared" si="333"/>
        <v>-46458</v>
      </c>
      <c r="J2388" s="4">
        <f t="shared" si="334"/>
        <v>-0.59938072506773321</v>
      </c>
      <c r="K2388" s="5">
        <f t="shared" si="335"/>
        <v>0.40061927493226679</v>
      </c>
      <c r="L2388" s="4" t="str">
        <f t="shared" si="336"/>
        <v>Under Budget</v>
      </c>
      <c r="M2388">
        <f t="shared" si="337"/>
        <v>2023</v>
      </c>
      <c r="N2388">
        <f t="shared" si="338"/>
        <v>3</v>
      </c>
      <c r="O2388" t="str">
        <f t="shared" si="339"/>
        <v>Mar</v>
      </c>
      <c r="P2388" t="str">
        <f t="shared" si="340"/>
        <v>Q1</v>
      </c>
      <c r="Q2388" t="str">
        <f t="shared" si="341"/>
        <v>2023-03</v>
      </c>
    </row>
    <row r="2389" spans="1:17" x14ac:dyDescent="0.35">
      <c r="A2389" s="2">
        <v>44285</v>
      </c>
      <c r="B2389" t="s">
        <v>37</v>
      </c>
      <c r="C2389" t="s">
        <v>24</v>
      </c>
      <c r="D2389" t="s">
        <v>58</v>
      </c>
      <c r="E2389" s="3">
        <v>68862</v>
      </c>
      <c r="F2389" s="3">
        <v>76332</v>
      </c>
      <c r="G2389" t="s">
        <v>35</v>
      </c>
      <c r="H2389" s="3" t="s">
        <v>2422</v>
      </c>
      <c r="I2389" s="3">
        <f t="shared" si="333"/>
        <v>7470</v>
      </c>
      <c r="J2389" s="4">
        <f t="shared" si="334"/>
        <v>0.10847782521564869</v>
      </c>
      <c r="K2389" s="5">
        <f t="shared" si="335"/>
        <v>1.1084778252156486</v>
      </c>
      <c r="L2389" s="4" t="str">
        <f t="shared" si="336"/>
        <v>Over Budget</v>
      </c>
      <c r="M2389">
        <f t="shared" si="337"/>
        <v>2021</v>
      </c>
      <c r="N2389">
        <f t="shared" si="338"/>
        <v>3</v>
      </c>
      <c r="O2389" t="str">
        <f t="shared" si="339"/>
        <v>Mar</v>
      </c>
      <c r="P2389" t="str">
        <f t="shared" si="340"/>
        <v>Q1</v>
      </c>
      <c r="Q2389" t="str">
        <f t="shared" si="341"/>
        <v>2021-03</v>
      </c>
    </row>
    <row r="2390" spans="1:17" x14ac:dyDescent="0.35">
      <c r="A2390" s="2">
        <v>45017</v>
      </c>
      <c r="B2390" t="s">
        <v>55</v>
      </c>
      <c r="C2390" t="s">
        <v>43</v>
      </c>
      <c r="D2390" t="s">
        <v>58</v>
      </c>
      <c r="E2390" s="3">
        <v>11258</v>
      </c>
      <c r="F2390" s="3">
        <v>134109</v>
      </c>
      <c r="G2390" t="s">
        <v>32</v>
      </c>
      <c r="H2390" s="3" t="s">
        <v>2423</v>
      </c>
      <c r="I2390" s="3">
        <f t="shared" si="333"/>
        <v>122851</v>
      </c>
      <c r="J2390" s="4">
        <f t="shared" si="334"/>
        <v>10.912329010481436</v>
      </c>
      <c r="K2390" s="5">
        <f t="shared" si="335"/>
        <v>11.912329010481436</v>
      </c>
      <c r="L2390" s="4" t="str">
        <f t="shared" si="336"/>
        <v>Over Budget</v>
      </c>
      <c r="M2390">
        <f t="shared" si="337"/>
        <v>2023</v>
      </c>
      <c r="N2390">
        <f t="shared" si="338"/>
        <v>4</v>
      </c>
      <c r="O2390" t="str">
        <f t="shared" si="339"/>
        <v>Apr</v>
      </c>
      <c r="P2390" t="str">
        <f t="shared" si="340"/>
        <v>Q2</v>
      </c>
      <c r="Q2390" t="str">
        <f t="shared" si="341"/>
        <v>2023-04</v>
      </c>
    </row>
    <row r="2391" spans="1:17" x14ac:dyDescent="0.35">
      <c r="A2391" s="2">
        <v>45197</v>
      </c>
      <c r="B2391" t="s">
        <v>41</v>
      </c>
      <c r="C2391" t="s">
        <v>29</v>
      </c>
      <c r="D2391" t="s">
        <v>25</v>
      </c>
      <c r="E2391" s="3">
        <v>115356</v>
      </c>
      <c r="F2391" s="3">
        <v>119443</v>
      </c>
      <c r="G2391" t="s">
        <v>21</v>
      </c>
      <c r="H2391" s="3" t="s">
        <v>2424</v>
      </c>
      <c r="I2391" s="3">
        <f t="shared" si="333"/>
        <v>4087</v>
      </c>
      <c r="J2391" s="4">
        <f t="shared" si="334"/>
        <v>3.5429453171053088E-2</v>
      </c>
      <c r="K2391" s="5">
        <f t="shared" si="335"/>
        <v>1.0354294531710531</v>
      </c>
      <c r="L2391" s="4" t="str">
        <f t="shared" si="336"/>
        <v>Over Budget</v>
      </c>
      <c r="M2391">
        <f t="shared" si="337"/>
        <v>2023</v>
      </c>
      <c r="N2391">
        <f t="shared" si="338"/>
        <v>9</v>
      </c>
      <c r="O2391" t="str">
        <f t="shared" si="339"/>
        <v>Sep</v>
      </c>
      <c r="P2391" t="str">
        <f t="shared" si="340"/>
        <v>Q3</v>
      </c>
      <c r="Q2391" t="str">
        <f t="shared" si="341"/>
        <v>2023-09</v>
      </c>
    </row>
    <row r="2392" spans="1:17" x14ac:dyDescent="0.35">
      <c r="A2392" s="2">
        <v>44530</v>
      </c>
      <c r="B2392" t="s">
        <v>23</v>
      </c>
      <c r="C2392" t="s">
        <v>23</v>
      </c>
      <c r="D2392" t="s">
        <v>20</v>
      </c>
      <c r="E2392" s="3">
        <v>29494</v>
      </c>
      <c r="F2392" s="3">
        <v>53610</v>
      </c>
      <c r="G2392" t="s">
        <v>26</v>
      </c>
      <c r="H2392" s="3" t="s">
        <v>2425</v>
      </c>
      <c r="I2392" s="3">
        <f t="shared" si="333"/>
        <v>24116</v>
      </c>
      <c r="J2392" s="4">
        <f t="shared" si="334"/>
        <v>0.81765782871092429</v>
      </c>
      <c r="K2392" s="5">
        <f t="shared" si="335"/>
        <v>1.8176578287109242</v>
      </c>
      <c r="L2392" s="4" t="str">
        <f t="shared" si="336"/>
        <v>Over Budget</v>
      </c>
      <c r="M2392">
        <f t="shared" si="337"/>
        <v>2021</v>
      </c>
      <c r="N2392">
        <f t="shared" si="338"/>
        <v>11</v>
      </c>
      <c r="O2392" t="str">
        <f t="shared" si="339"/>
        <v>Nov</v>
      </c>
      <c r="P2392" t="str">
        <f t="shared" si="340"/>
        <v>Q4</v>
      </c>
      <c r="Q2392" t="str">
        <f t="shared" si="341"/>
        <v>2021-11</v>
      </c>
    </row>
    <row r="2393" spans="1:17" x14ac:dyDescent="0.35">
      <c r="A2393" s="2">
        <v>44418</v>
      </c>
      <c r="B2393" t="s">
        <v>37</v>
      </c>
      <c r="C2393" t="s">
        <v>29</v>
      </c>
      <c r="D2393" t="s">
        <v>20</v>
      </c>
      <c r="E2393" s="3">
        <v>52202</v>
      </c>
      <c r="F2393" s="3">
        <v>132082</v>
      </c>
      <c r="G2393" t="s">
        <v>21</v>
      </c>
      <c r="H2393" s="3" t="s">
        <v>2426</v>
      </c>
      <c r="I2393" s="3">
        <f t="shared" si="333"/>
        <v>79880</v>
      </c>
      <c r="J2393" s="4">
        <f t="shared" si="334"/>
        <v>1.5302095705145398</v>
      </c>
      <c r="K2393" s="5">
        <f t="shared" si="335"/>
        <v>2.5302095705145398</v>
      </c>
      <c r="L2393" s="4" t="str">
        <f t="shared" si="336"/>
        <v>Over Budget</v>
      </c>
      <c r="M2393">
        <f t="shared" si="337"/>
        <v>2021</v>
      </c>
      <c r="N2393">
        <f t="shared" si="338"/>
        <v>8</v>
      </c>
      <c r="O2393" t="str">
        <f t="shared" si="339"/>
        <v>Aug</v>
      </c>
      <c r="P2393" t="str">
        <f t="shared" si="340"/>
        <v>Q3</v>
      </c>
      <c r="Q2393" t="str">
        <f t="shared" si="341"/>
        <v>2021-08</v>
      </c>
    </row>
    <row r="2394" spans="1:17" x14ac:dyDescent="0.35">
      <c r="A2394" s="2">
        <v>44237</v>
      </c>
      <c r="B2394" t="s">
        <v>28</v>
      </c>
      <c r="C2394" t="s">
        <v>19</v>
      </c>
      <c r="D2394" t="s">
        <v>20</v>
      </c>
      <c r="E2394" s="3">
        <v>94673</v>
      </c>
      <c r="F2394" s="3">
        <v>9287</v>
      </c>
      <c r="G2394" t="s">
        <v>21</v>
      </c>
      <c r="H2394" s="3" t="s">
        <v>2427</v>
      </c>
      <c r="I2394" s="3">
        <f t="shared" si="333"/>
        <v>-85386</v>
      </c>
      <c r="J2394" s="4">
        <f t="shared" si="334"/>
        <v>-0.90190445005439779</v>
      </c>
      <c r="K2394" s="5">
        <f t="shared" si="335"/>
        <v>9.8095549945602226E-2</v>
      </c>
      <c r="L2394" s="4" t="str">
        <f t="shared" si="336"/>
        <v>Under Budget</v>
      </c>
      <c r="M2394">
        <f t="shared" si="337"/>
        <v>2021</v>
      </c>
      <c r="N2394">
        <f t="shared" si="338"/>
        <v>2</v>
      </c>
      <c r="O2394" t="str">
        <f t="shared" si="339"/>
        <v>Feb</v>
      </c>
      <c r="P2394" t="str">
        <f t="shared" si="340"/>
        <v>Q1</v>
      </c>
      <c r="Q2394" t="str">
        <f t="shared" si="341"/>
        <v>2021-02</v>
      </c>
    </row>
    <row r="2395" spans="1:17" x14ac:dyDescent="0.35">
      <c r="A2395" s="2">
        <v>44264</v>
      </c>
      <c r="B2395" t="s">
        <v>41</v>
      </c>
      <c r="C2395" t="s">
        <v>19</v>
      </c>
      <c r="D2395" t="s">
        <v>58</v>
      </c>
      <c r="E2395" s="3">
        <v>127363</v>
      </c>
      <c r="F2395" s="3">
        <v>94770</v>
      </c>
      <c r="G2395" t="s">
        <v>35</v>
      </c>
      <c r="H2395" s="3" t="s">
        <v>2428</v>
      </c>
      <c r="I2395" s="3">
        <f t="shared" si="333"/>
        <v>-32593</v>
      </c>
      <c r="J2395" s="4">
        <f t="shared" si="334"/>
        <v>-0.25590634642714133</v>
      </c>
      <c r="K2395" s="5">
        <f t="shared" si="335"/>
        <v>0.74409365357285873</v>
      </c>
      <c r="L2395" s="4" t="str">
        <f t="shared" si="336"/>
        <v>Under Budget</v>
      </c>
      <c r="M2395">
        <f t="shared" si="337"/>
        <v>2021</v>
      </c>
      <c r="N2395">
        <f t="shared" si="338"/>
        <v>3</v>
      </c>
      <c r="O2395" t="str">
        <f t="shared" si="339"/>
        <v>Mar</v>
      </c>
      <c r="P2395" t="str">
        <f t="shared" si="340"/>
        <v>Q1</v>
      </c>
      <c r="Q2395" t="str">
        <f t="shared" si="341"/>
        <v>2021-03</v>
      </c>
    </row>
    <row r="2396" spans="1:17" x14ac:dyDescent="0.35">
      <c r="A2396" s="2">
        <v>45184</v>
      </c>
      <c r="B2396" t="s">
        <v>18</v>
      </c>
      <c r="C2396" t="s">
        <v>19</v>
      </c>
      <c r="D2396" t="s">
        <v>39</v>
      </c>
      <c r="E2396" s="3">
        <v>138839</v>
      </c>
      <c r="F2396" s="3">
        <v>33124</v>
      </c>
      <c r="G2396" t="s">
        <v>21</v>
      </c>
      <c r="H2396" s="3" t="s">
        <v>2429</v>
      </c>
      <c r="I2396" s="3">
        <f t="shared" si="333"/>
        <v>-105715</v>
      </c>
      <c r="J2396" s="4">
        <f t="shared" si="334"/>
        <v>-0.76142150260373531</v>
      </c>
      <c r="K2396" s="5">
        <f t="shared" si="335"/>
        <v>0.23857849739626474</v>
      </c>
      <c r="L2396" s="4" t="str">
        <f t="shared" si="336"/>
        <v>Under Budget</v>
      </c>
      <c r="M2396">
        <f t="shared" si="337"/>
        <v>2023</v>
      </c>
      <c r="N2396">
        <f t="shared" si="338"/>
        <v>9</v>
      </c>
      <c r="O2396" t="str">
        <f t="shared" si="339"/>
        <v>Sep</v>
      </c>
      <c r="P2396" t="str">
        <f t="shared" si="340"/>
        <v>Q3</v>
      </c>
      <c r="Q2396" t="str">
        <f t="shared" si="341"/>
        <v>2023-09</v>
      </c>
    </row>
    <row r="2397" spans="1:17" x14ac:dyDescent="0.35">
      <c r="A2397" s="2">
        <v>44710</v>
      </c>
      <c r="B2397" t="s">
        <v>18</v>
      </c>
      <c r="C2397" t="s">
        <v>43</v>
      </c>
      <c r="D2397" t="s">
        <v>58</v>
      </c>
      <c r="E2397" s="3">
        <v>90544</v>
      </c>
      <c r="F2397" s="3">
        <v>28329</v>
      </c>
      <c r="G2397" t="s">
        <v>21</v>
      </c>
      <c r="H2397" s="3" t="s">
        <v>2430</v>
      </c>
      <c r="I2397" s="3">
        <f t="shared" si="333"/>
        <v>-62215</v>
      </c>
      <c r="J2397" s="4">
        <f t="shared" si="334"/>
        <v>-0.68712449195971015</v>
      </c>
      <c r="K2397" s="5">
        <f t="shared" si="335"/>
        <v>0.3128755080402898</v>
      </c>
      <c r="L2397" s="4" t="str">
        <f t="shared" si="336"/>
        <v>Under Budget</v>
      </c>
      <c r="M2397">
        <f t="shared" si="337"/>
        <v>2022</v>
      </c>
      <c r="N2397">
        <f t="shared" si="338"/>
        <v>5</v>
      </c>
      <c r="O2397" t="str">
        <f t="shared" si="339"/>
        <v>May</v>
      </c>
      <c r="P2397" t="str">
        <f t="shared" si="340"/>
        <v>Q2</v>
      </c>
      <c r="Q2397" t="str">
        <f t="shared" si="341"/>
        <v>2022-05</v>
      </c>
    </row>
    <row r="2398" spans="1:17" x14ac:dyDescent="0.35">
      <c r="A2398" s="2">
        <v>44891</v>
      </c>
      <c r="B2398" t="s">
        <v>55</v>
      </c>
      <c r="C2398" t="s">
        <v>34</v>
      </c>
      <c r="D2398" t="s">
        <v>30</v>
      </c>
      <c r="E2398" s="3">
        <v>87400</v>
      </c>
      <c r="F2398" s="3">
        <v>124075</v>
      </c>
      <c r="G2398" t="s">
        <v>21</v>
      </c>
      <c r="H2398" s="3" t="s">
        <v>2431</v>
      </c>
      <c r="I2398" s="3">
        <f t="shared" si="333"/>
        <v>36675</v>
      </c>
      <c r="J2398" s="4">
        <f t="shared" si="334"/>
        <v>0.41962242562929064</v>
      </c>
      <c r="K2398" s="5">
        <f t="shared" si="335"/>
        <v>1.4196224256292906</v>
      </c>
      <c r="L2398" s="4" t="str">
        <f t="shared" si="336"/>
        <v>Over Budget</v>
      </c>
      <c r="M2398">
        <f t="shared" si="337"/>
        <v>2022</v>
      </c>
      <c r="N2398">
        <f t="shared" si="338"/>
        <v>11</v>
      </c>
      <c r="O2398" t="str">
        <f t="shared" si="339"/>
        <v>Nov</v>
      </c>
      <c r="P2398" t="str">
        <f t="shared" si="340"/>
        <v>Q4</v>
      </c>
      <c r="Q2398" t="str">
        <f t="shared" si="341"/>
        <v>2022-11</v>
      </c>
    </row>
    <row r="2399" spans="1:17" x14ac:dyDescent="0.35">
      <c r="A2399" s="2">
        <v>45236</v>
      </c>
      <c r="B2399" t="s">
        <v>23</v>
      </c>
      <c r="C2399" t="s">
        <v>24</v>
      </c>
      <c r="D2399" t="s">
        <v>25</v>
      </c>
      <c r="E2399" s="3">
        <v>141028</v>
      </c>
      <c r="F2399" s="3">
        <v>66617</v>
      </c>
      <c r="G2399" t="s">
        <v>32</v>
      </c>
      <c r="H2399" s="3" t="s">
        <v>2432</v>
      </c>
      <c r="I2399" s="3">
        <f t="shared" si="333"/>
        <v>-74411</v>
      </c>
      <c r="J2399" s="4">
        <f t="shared" si="334"/>
        <v>-0.5276328105057152</v>
      </c>
      <c r="K2399" s="5">
        <f t="shared" si="335"/>
        <v>0.4723671894942848</v>
      </c>
      <c r="L2399" s="4" t="str">
        <f t="shared" si="336"/>
        <v>Under Budget</v>
      </c>
      <c r="M2399">
        <f t="shared" si="337"/>
        <v>2023</v>
      </c>
      <c r="N2399">
        <f t="shared" si="338"/>
        <v>11</v>
      </c>
      <c r="O2399" t="str">
        <f t="shared" si="339"/>
        <v>Nov</v>
      </c>
      <c r="P2399" t="str">
        <f t="shared" si="340"/>
        <v>Q4</v>
      </c>
      <c r="Q2399" t="str">
        <f t="shared" si="341"/>
        <v>2023-11</v>
      </c>
    </row>
    <row r="2400" spans="1:17" x14ac:dyDescent="0.35">
      <c r="A2400" s="2">
        <v>44673</v>
      </c>
      <c r="B2400" t="s">
        <v>55</v>
      </c>
      <c r="C2400" t="s">
        <v>43</v>
      </c>
      <c r="D2400" t="s">
        <v>20</v>
      </c>
      <c r="E2400" s="3">
        <v>108723</v>
      </c>
      <c r="F2400" s="3">
        <v>109567</v>
      </c>
      <c r="G2400" t="s">
        <v>35</v>
      </c>
      <c r="H2400" s="3" t="s">
        <v>2433</v>
      </c>
      <c r="I2400" s="3">
        <f t="shared" si="333"/>
        <v>844</v>
      </c>
      <c r="J2400" s="4">
        <f t="shared" si="334"/>
        <v>7.7628468677280798E-3</v>
      </c>
      <c r="K2400" s="5">
        <f t="shared" si="335"/>
        <v>1.007762846867728</v>
      </c>
      <c r="L2400" s="4" t="str">
        <f t="shared" si="336"/>
        <v>Over Budget</v>
      </c>
      <c r="M2400">
        <f t="shared" si="337"/>
        <v>2022</v>
      </c>
      <c r="N2400">
        <f t="shared" si="338"/>
        <v>4</v>
      </c>
      <c r="O2400" t="str">
        <f t="shared" si="339"/>
        <v>Apr</v>
      </c>
      <c r="P2400" t="str">
        <f t="shared" si="340"/>
        <v>Q2</v>
      </c>
      <c r="Q2400" t="str">
        <f t="shared" si="341"/>
        <v>2022-04</v>
      </c>
    </row>
    <row r="2401" spans="1:17" x14ac:dyDescent="0.35">
      <c r="A2401" s="2">
        <v>45282</v>
      </c>
      <c r="B2401" t="s">
        <v>28</v>
      </c>
      <c r="C2401" t="s">
        <v>23</v>
      </c>
      <c r="D2401" t="s">
        <v>30</v>
      </c>
      <c r="E2401" s="3">
        <v>117148</v>
      </c>
      <c r="F2401" s="3">
        <v>164454</v>
      </c>
      <c r="G2401" t="s">
        <v>32</v>
      </c>
      <c r="H2401" s="3" t="s">
        <v>2434</v>
      </c>
      <c r="I2401" s="3">
        <f t="shared" si="333"/>
        <v>47306</v>
      </c>
      <c r="J2401" s="4">
        <f t="shared" si="334"/>
        <v>0.40381397889848736</v>
      </c>
      <c r="K2401" s="5">
        <f t="shared" si="335"/>
        <v>1.4038139788984874</v>
      </c>
      <c r="L2401" s="4" t="str">
        <f t="shared" si="336"/>
        <v>Over Budget</v>
      </c>
      <c r="M2401">
        <f t="shared" si="337"/>
        <v>2023</v>
      </c>
      <c r="N2401">
        <f t="shared" si="338"/>
        <v>12</v>
      </c>
      <c r="O2401" t="str">
        <f t="shared" si="339"/>
        <v>Dec</v>
      </c>
      <c r="P2401" t="str">
        <f t="shared" si="340"/>
        <v>Q4</v>
      </c>
      <c r="Q2401" t="str">
        <f t="shared" si="341"/>
        <v>2023-12</v>
      </c>
    </row>
    <row r="2402" spans="1:17" x14ac:dyDescent="0.35">
      <c r="A2402" s="2">
        <v>45077</v>
      </c>
      <c r="B2402" t="s">
        <v>28</v>
      </c>
      <c r="C2402" t="s">
        <v>23</v>
      </c>
      <c r="D2402" t="s">
        <v>30</v>
      </c>
      <c r="E2402" s="3">
        <v>70589</v>
      </c>
      <c r="F2402" s="3">
        <v>168977</v>
      </c>
      <c r="G2402" t="s">
        <v>32</v>
      </c>
      <c r="H2402" s="3" t="s">
        <v>2435</v>
      </c>
      <c r="I2402" s="3">
        <f t="shared" si="333"/>
        <v>98388</v>
      </c>
      <c r="J2402" s="4">
        <f t="shared" si="334"/>
        <v>1.3938149003385796</v>
      </c>
      <c r="K2402" s="5">
        <f t="shared" si="335"/>
        <v>2.3938149003385796</v>
      </c>
      <c r="L2402" s="4" t="str">
        <f t="shared" si="336"/>
        <v>Over Budget</v>
      </c>
      <c r="M2402">
        <f t="shared" si="337"/>
        <v>2023</v>
      </c>
      <c r="N2402">
        <f t="shared" si="338"/>
        <v>5</v>
      </c>
      <c r="O2402" t="str">
        <f t="shared" si="339"/>
        <v>May</v>
      </c>
      <c r="P2402" t="str">
        <f t="shared" si="340"/>
        <v>Q2</v>
      </c>
      <c r="Q2402" t="str">
        <f t="shared" si="341"/>
        <v>2023-05</v>
      </c>
    </row>
    <row r="2403" spans="1:17" x14ac:dyDescent="0.35">
      <c r="A2403" s="2">
        <v>44628</v>
      </c>
      <c r="B2403" t="s">
        <v>18</v>
      </c>
      <c r="C2403" t="s">
        <v>19</v>
      </c>
      <c r="D2403" t="s">
        <v>39</v>
      </c>
      <c r="E2403" s="3">
        <v>88637</v>
      </c>
      <c r="F2403" s="3">
        <v>159437</v>
      </c>
      <c r="G2403" t="s">
        <v>21</v>
      </c>
      <c r="H2403" s="3" t="s">
        <v>2436</v>
      </c>
      <c r="I2403" s="3">
        <f t="shared" si="333"/>
        <v>70800</v>
      </c>
      <c r="J2403" s="4">
        <f t="shared" si="334"/>
        <v>0.79876349605695141</v>
      </c>
      <c r="K2403" s="5">
        <f t="shared" si="335"/>
        <v>1.7987634960569514</v>
      </c>
      <c r="L2403" s="4" t="str">
        <f t="shared" si="336"/>
        <v>Over Budget</v>
      </c>
      <c r="M2403">
        <f t="shared" si="337"/>
        <v>2022</v>
      </c>
      <c r="N2403">
        <f t="shared" si="338"/>
        <v>3</v>
      </c>
      <c r="O2403" t="str">
        <f t="shared" si="339"/>
        <v>Mar</v>
      </c>
      <c r="P2403" t="str">
        <f t="shared" si="340"/>
        <v>Q1</v>
      </c>
      <c r="Q2403" t="str">
        <f t="shared" si="341"/>
        <v>2022-03</v>
      </c>
    </row>
    <row r="2404" spans="1:17" x14ac:dyDescent="0.35">
      <c r="A2404" s="2">
        <v>44464</v>
      </c>
      <c r="B2404" t="s">
        <v>37</v>
      </c>
      <c r="C2404" t="s">
        <v>24</v>
      </c>
      <c r="D2404" t="s">
        <v>20</v>
      </c>
      <c r="E2404" s="3">
        <v>137088</v>
      </c>
      <c r="F2404" s="3">
        <v>116595</v>
      </c>
      <c r="G2404" t="s">
        <v>32</v>
      </c>
      <c r="H2404" s="3" t="s">
        <v>2437</v>
      </c>
      <c r="I2404" s="3">
        <f t="shared" si="333"/>
        <v>-20493</v>
      </c>
      <c r="J2404" s="4">
        <f t="shared" si="334"/>
        <v>-0.14948792016806722</v>
      </c>
      <c r="K2404" s="5">
        <f t="shared" si="335"/>
        <v>0.85051207983193278</v>
      </c>
      <c r="L2404" s="4" t="str">
        <f t="shared" si="336"/>
        <v>Under Budget</v>
      </c>
      <c r="M2404">
        <f t="shared" si="337"/>
        <v>2021</v>
      </c>
      <c r="N2404">
        <f t="shared" si="338"/>
        <v>9</v>
      </c>
      <c r="O2404" t="str">
        <f t="shared" si="339"/>
        <v>Sep</v>
      </c>
      <c r="P2404" t="str">
        <f t="shared" si="340"/>
        <v>Q3</v>
      </c>
      <c r="Q2404" t="str">
        <f t="shared" si="341"/>
        <v>2021-09</v>
      </c>
    </row>
    <row r="2405" spans="1:17" x14ac:dyDescent="0.35">
      <c r="A2405" s="2">
        <v>45255</v>
      </c>
      <c r="B2405" t="s">
        <v>18</v>
      </c>
      <c r="C2405" t="s">
        <v>19</v>
      </c>
      <c r="D2405" t="s">
        <v>58</v>
      </c>
      <c r="E2405" s="3">
        <v>26238</v>
      </c>
      <c r="F2405" s="3">
        <v>157201</v>
      </c>
      <c r="G2405" t="s">
        <v>32</v>
      </c>
      <c r="H2405" s="3" t="s">
        <v>2438</v>
      </c>
      <c r="I2405" s="3">
        <f t="shared" si="333"/>
        <v>130963</v>
      </c>
      <c r="J2405" s="4">
        <f t="shared" si="334"/>
        <v>4.9913484259470993</v>
      </c>
      <c r="K2405" s="5">
        <f t="shared" si="335"/>
        <v>5.9913484259470993</v>
      </c>
      <c r="L2405" s="4" t="str">
        <f t="shared" si="336"/>
        <v>Over Budget</v>
      </c>
      <c r="M2405">
        <f t="shared" si="337"/>
        <v>2023</v>
      </c>
      <c r="N2405">
        <f t="shared" si="338"/>
        <v>11</v>
      </c>
      <c r="O2405" t="str">
        <f t="shared" si="339"/>
        <v>Nov</v>
      </c>
      <c r="P2405" t="str">
        <f t="shared" si="340"/>
        <v>Q4</v>
      </c>
      <c r="Q2405" t="str">
        <f t="shared" si="341"/>
        <v>2023-11</v>
      </c>
    </row>
    <row r="2406" spans="1:17" x14ac:dyDescent="0.35">
      <c r="A2406" s="2">
        <v>44975</v>
      </c>
      <c r="B2406" t="s">
        <v>18</v>
      </c>
      <c r="C2406" t="s">
        <v>23</v>
      </c>
      <c r="D2406" t="s">
        <v>20</v>
      </c>
      <c r="E2406" s="3">
        <v>21179</v>
      </c>
      <c r="F2406" s="3">
        <v>36984</v>
      </c>
      <c r="G2406" t="s">
        <v>32</v>
      </c>
      <c r="H2406" s="3" t="s">
        <v>2439</v>
      </c>
      <c r="I2406" s="3">
        <f t="shared" si="333"/>
        <v>15805</v>
      </c>
      <c r="J2406" s="4">
        <f t="shared" si="334"/>
        <v>0.74625808583974695</v>
      </c>
      <c r="K2406" s="5">
        <f t="shared" si="335"/>
        <v>1.746258085839747</v>
      </c>
      <c r="L2406" s="4" t="str">
        <f t="shared" si="336"/>
        <v>Over Budget</v>
      </c>
      <c r="M2406">
        <f t="shared" si="337"/>
        <v>2023</v>
      </c>
      <c r="N2406">
        <f t="shared" si="338"/>
        <v>2</v>
      </c>
      <c r="O2406" t="str">
        <f t="shared" si="339"/>
        <v>Feb</v>
      </c>
      <c r="P2406" t="str">
        <f t="shared" si="340"/>
        <v>Q1</v>
      </c>
      <c r="Q2406" t="str">
        <f t="shared" si="341"/>
        <v>2023-02</v>
      </c>
    </row>
    <row r="2407" spans="1:17" x14ac:dyDescent="0.35">
      <c r="A2407" s="2">
        <v>44690</v>
      </c>
      <c r="B2407" t="s">
        <v>28</v>
      </c>
      <c r="C2407" t="s">
        <v>23</v>
      </c>
      <c r="D2407" t="s">
        <v>25</v>
      </c>
      <c r="E2407" s="3">
        <v>40793</v>
      </c>
      <c r="F2407" s="3">
        <v>126676</v>
      </c>
      <c r="G2407" t="s">
        <v>21</v>
      </c>
      <c r="H2407" s="3" t="s">
        <v>2440</v>
      </c>
      <c r="I2407" s="3">
        <f t="shared" si="333"/>
        <v>85883</v>
      </c>
      <c r="J2407" s="4">
        <f t="shared" si="334"/>
        <v>2.1053366999240066</v>
      </c>
      <c r="K2407" s="5">
        <f t="shared" si="335"/>
        <v>3.1053366999240066</v>
      </c>
      <c r="L2407" s="4" t="str">
        <f t="shared" si="336"/>
        <v>Over Budget</v>
      </c>
      <c r="M2407">
        <f t="shared" si="337"/>
        <v>2022</v>
      </c>
      <c r="N2407">
        <f t="shared" si="338"/>
        <v>5</v>
      </c>
      <c r="O2407" t="str">
        <f t="shared" si="339"/>
        <v>May</v>
      </c>
      <c r="P2407" t="str">
        <f t="shared" si="340"/>
        <v>Q2</v>
      </c>
      <c r="Q2407" t="str">
        <f t="shared" si="341"/>
        <v>2022-05</v>
      </c>
    </row>
    <row r="2408" spans="1:17" x14ac:dyDescent="0.35">
      <c r="A2408" s="2">
        <v>44857</v>
      </c>
      <c r="B2408" t="s">
        <v>55</v>
      </c>
      <c r="C2408" t="s">
        <v>34</v>
      </c>
      <c r="D2408" t="s">
        <v>20</v>
      </c>
      <c r="E2408" s="3">
        <v>18004</v>
      </c>
      <c r="F2408" s="3">
        <v>54358</v>
      </c>
      <c r="G2408" t="s">
        <v>26</v>
      </c>
      <c r="H2408" s="3" t="s">
        <v>2441</v>
      </c>
      <c r="I2408" s="3">
        <f t="shared" si="333"/>
        <v>36354</v>
      </c>
      <c r="J2408" s="4">
        <f t="shared" si="334"/>
        <v>2.0192179515663184</v>
      </c>
      <c r="K2408" s="5">
        <f t="shared" si="335"/>
        <v>3.0192179515663184</v>
      </c>
      <c r="L2408" s="4" t="str">
        <f t="shared" si="336"/>
        <v>Over Budget</v>
      </c>
      <c r="M2408">
        <f t="shared" si="337"/>
        <v>2022</v>
      </c>
      <c r="N2408">
        <f t="shared" si="338"/>
        <v>10</v>
      </c>
      <c r="O2408" t="str">
        <f t="shared" si="339"/>
        <v>Oct</v>
      </c>
      <c r="P2408" t="str">
        <f t="shared" si="340"/>
        <v>Q4</v>
      </c>
      <c r="Q2408" t="str">
        <f t="shared" si="341"/>
        <v>2022-10</v>
      </c>
    </row>
    <row r="2409" spans="1:17" x14ac:dyDescent="0.35">
      <c r="A2409" s="2">
        <v>45209</v>
      </c>
      <c r="B2409" t="s">
        <v>28</v>
      </c>
      <c r="C2409" t="s">
        <v>34</v>
      </c>
      <c r="D2409" t="s">
        <v>30</v>
      </c>
      <c r="E2409" s="3">
        <v>124462</v>
      </c>
      <c r="F2409" s="3">
        <v>163562</v>
      </c>
      <c r="G2409" t="s">
        <v>26</v>
      </c>
      <c r="H2409" s="3" t="s">
        <v>2442</v>
      </c>
      <c r="I2409" s="3">
        <f t="shared" si="333"/>
        <v>39100</v>
      </c>
      <c r="J2409" s="4">
        <f t="shared" si="334"/>
        <v>0.31415211068438559</v>
      </c>
      <c r="K2409" s="5">
        <f t="shared" si="335"/>
        <v>1.3141521106843856</v>
      </c>
      <c r="L2409" s="4" t="str">
        <f t="shared" si="336"/>
        <v>Over Budget</v>
      </c>
      <c r="M2409">
        <f t="shared" si="337"/>
        <v>2023</v>
      </c>
      <c r="N2409">
        <f t="shared" si="338"/>
        <v>10</v>
      </c>
      <c r="O2409" t="str">
        <f t="shared" si="339"/>
        <v>Oct</v>
      </c>
      <c r="P2409" t="str">
        <f t="shared" si="340"/>
        <v>Q4</v>
      </c>
      <c r="Q2409" t="str">
        <f t="shared" si="341"/>
        <v>2023-10</v>
      </c>
    </row>
    <row r="2410" spans="1:17" x14ac:dyDescent="0.35">
      <c r="A2410" s="2">
        <v>45255</v>
      </c>
      <c r="B2410" t="s">
        <v>23</v>
      </c>
      <c r="C2410" t="s">
        <v>34</v>
      </c>
      <c r="D2410" t="s">
        <v>30</v>
      </c>
      <c r="E2410" s="3">
        <v>31116</v>
      </c>
      <c r="F2410" s="3">
        <v>63434</v>
      </c>
      <c r="G2410" t="s">
        <v>32</v>
      </c>
      <c r="H2410" s="3" t="s">
        <v>2443</v>
      </c>
      <c r="I2410" s="3">
        <f t="shared" si="333"/>
        <v>32318</v>
      </c>
      <c r="J2410" s="4">
        <f t="shared" si="334"/>
        <v>1.0386296439130993</v>
      </c>
      <c r="K2410" s="5">
        <f t="shared" si="335"/>
        <v>2.0386296439130995</v>
      </c>
      <c r="L2410" s="4" t="str">
        <f t="shared" si="336"/>
        <v>Over Budget</v>
      </c>
      <c r="M2410">
        <f t="shared" si="337"/>
        <v>2023</v>
      </c>
      <c r="N2410">
        <f t="shared" si="338"/>
        <v>11</v>
      </c>
      <c r="O2410" t="str">
        <f t="shared" si="339"/>
        <v>Nov</v>
      </c>
      <c r="P2410" t="str">
        <f t="shared" si="340"/>
        <v>Q4</v>
      </c>
      <c r="Q2410" t="str">
        <f t="shared" si="341"/>
        <v>2023-11</v>
      </c>
    </row>
    <row r="2411" spans="1:17" x14ac:dyDescent="0.35">
      <c r="A2411" s="2">
        <v>45173</v>
      </c>
      <c r="B2411" t="s">
        <v>28</v>
      </c>
      <c r="C2411" t="s">
        <v>19</v>
      </c>
      <c r="D2411" t="s">
        <v>58</v>
      </c>
      <c r="E2411" s="3">
        <v>134439</v>
      </c>
      <c r="F2411" s="3">
        <v>13971</v>
      </c>
      <c r="G2411" t="s">
        <v>21</v>
      </c>
      <c r="H2411" s="3" t="s">
        <v>2444</v>
      </c>
      <c r="I2411" s="3">
        <f t="shared" si="333"/>
        <v>-120468</v>
      </c>
      <c r="J2411" s="4">
        <f t="shared" si="334"/>
        <v>-0.89607926271394467</v>
      </c>
      <c r="K2411" s="5">
        <f t="shared" si="335"/>
        <v>0.10392073728605539</v>
      </c>
      <c r="L2411" s="4" t="str">
        <f t="shared" si="336"/>
        <v>Under Budget</v>
      </c>
      <c r="M2411">
        <f t="shared" si="337"/>
        <v>2023</v>
      </c>
      <c r="N2411">
        <f t="shared" si="338"/>
        <v>9</v>
      </c>
      <c r="O2411" t="str">
        <f t="shared" si="339"/>
        <v>Sep</v>
      </c>
      <c r="P2411" t="str">
        <f t="shared" si="340"/>
        <v>Q3</v>
      </c>
      <c r="Q2411" t="str">
        <f t="shared" si="341"/>
        <v>2023-09</v>
      </c>
    </row>
    <row r="2412" spans="1:17" x14ac:dyDescent="0.35">
      <c r="A2412" s="2">
        <v>44678</v>
      </c>
      <c r="B2412" t="s">
        <v>28</v>
      </c>
      <c r="C2412" t="s">
        <v>29</v>
      </c>
      <c r="D2412" t="s">
        <v>58</v>
      </c>
      <c r="E2412" s="3">
        <v>96047</v>
      </c>
      <c r="F2412" s="3">
        <v>157522</v>
      </c>
      <c r="G2412" t="s">
        <v>35</v>
      </c>
      <c r="H2412" s="3" t="s">
        <v>2445</v>
      </c>
      <c r="I2412" s="3">
        <f t="shared" si="333"/>
        <v>61475</v>
      </c>
      <c r="J2412" s="4">
        <f t="shared" si="334"/>
        <v>0.64005122492113231</v>
      </c>
      <c r="K2412" s="5">
        <f t="shared" si="335"/>
        <v>1.6400512249211323</v>
      </c>
      <c r="L2412" s="4" t="str">
        <f t="shared" si="336"/>
        <v>Over Budget</v>
      </c>
      <c r="M2412">
        <f t="shared" si="337"/>
        <v>2022</v>
      </c>
      <c r="N2412">
        <f t="shared" si="338"/>
        <v>4</v>
      </c>
      <c r="O2412" t="str">
        <f t="shared" si="339"/>
        <v>Apr</v>
      </c>
      <c r="P2412" t="str">
        <f t="shared" si="340"/>
        <v>Q2</v>
      </c>
      <c r="Q2412" t="str">
        <f t="shared" si="341"/>
        <v>2022-04</v>
      </c>
    </row>
    <row r="2413" spans="1:17" x14ac:dyDescent="0.35">
      <c r="A2413" s="2">
        <v>44924</v>
      </c>
      <c r="B2413" t="s">
        <v>18</v>
      </c>
      <c r="C2413" t="s">
        <v>24</v>
      </c>
      <c r="D2413" t="s">
        <v>58</v>
      </c>
      <c r="E2413" s="3">
        <v>123917</v>
      </c>
      <c r="F2413" s="3">
        <v>22656</v>
      </c>
      <c r="G2413" t="s">
        <v>26</v>
      </c>
      <c r="H2413" s="3" t="s">
        <v>2446</v>
      </c>
      <c r="I2413" s="3">
        <f t="shared" si="333"/>
        <v>-101261</v>
      </c>
      <c r="J2413" s="4">
        <f t="shared" si="334"/>
        <v>-0.81716794305866025</v>
      </c>
      <c r="K2413" s="5">
        <f t="shared" si="335"/>
        <v>0.18283205694133978</v>
      </c>
      <c r="L2413" s="4" t="str">
        <f t="shared" si="336"/>
        <v>Under Budget</v>
      </c>
      <c r="M2413">
        <f t="shared" si="337"/>
        <v>2022</v>
      </c>
      <c r="N2413">
        <f t="shared" si="338"/>
        <v>12</v>
      </c>
      <c r="O2413" t="str">
        <f t="shared" si="339"/>
        <v>Dec</v>
      </c>
      <c r="P2413" t="str">
        <f t="shared" si="340"/>
        <v>Q4</v>
      </c>
      <c r="Q2413" t="str">
        <f t="shared" si="341"/>
        <v>2022-12</v>
      </c>
    </row>
    <row r="2414" spans="1:17" x14ac:dyDescent="0.35">
      <c r="A2414" s="2">
        <v>44676</v>
      </c>
      <c r="B2414" t="s">
        <v>37</v>
      </c>
      <c r="C2414" t="s">
        <v>34</v>
      </c>
      <c r="D2414" t="s">
        <v>25</v>
      </c>
      <c r="E2414" s="3">
        <v>41856</v>
      </c>
      <c r="F2414" s="3">
        <v>49054</v>
      </c>
      <c r="G2414" t="s">
        <v>32</v>
      </c>
      <c r="H2414" s="3" t="s">
        <v>2447</v>
      </c>
      <c r="I2414" s="3">
        <f t="shared" si="333"/>
        <v>7198</v>
      </c>
      <c r="J2414" s="4">
        <f t="shared" si="334"/>
        <v>0.17197056574923547</v>
      </c>
      <c r="K2414" s="5">
        <f t="shared" si="335"/>
        <v>1.1719705657492354</v>
      </c>
      <c r="L2414" s="4" t="str">
        <f t="shared" si="336"/>
        <v>Over Budget</v>
      </c>
      <c r="M2414">
        <f t="shared" si="337"/>
        <v>2022</v>
      </c>
      <c r="N2414">
        <f t="shared" si="338"/>
        <v>4</v>
      </c>
      <c r="O2414" t="str">
        <f t="shared" si="339"/>
        <v>Apr</v>
      </c>
      <c r="P2414" t="str">
        <f t="shared" si="340"/>
        <v>Q2</v>
      </c>
      <c r="Q2414" t="str">
        <f t="shared" si="341"/>
        <v>2022-04</v>
      </c>
    </row>
    <row r="2415" spans="1:17" x14ac:dyDescent="0.35">
      <c r="A2415" s="2">
        <v>45285</v>
      </c>
      <c r="B2415" t="s">
        <v>18</v>
      </c>
      <c r="C2415" t="s">
        <v>43</v>
      </c>
      <c r="D2415" t="s">
        <v>20</v>
      </c>
      <c r="E2415" s="3">
        <v>12488</v>
      </c>
      <c r="F2415" s="3">
        <v>15272</v>
      </c>
      <c r="G2415" t="s">
        <v>21</v>
      </c>
      <c r="H2415" s="3" t="s">
        <v>2448</v>
      </c>
      <c r="I2415" s="3">
        <f t="shared" si="333"/>
        <v>2784</v>
      </c>
      <c r="J2415" s="4">
        <f t="shared" si="334"/>
        <v>0.22293401665598975</v>
      </c>
      <c r="K2415" s="5">
        <f t="shared" si="335"/>
        <v>1.2229340166559897</v>
      </c>
      <c r="L2415" s="4" t="str">
        <f t="shared" si="336"/>
        <v>Over Budget</v>
      </c>
      <c r="M2415">
        <f t="shared" si="337"/>
        <v>2023</v>
      </c>
      <c r="N2415">
        <f t="shared" si="338"/>
        <v>12</v>
      </c>
      <c r="O2415" t="str">
        <f t="shared" si="339"/>
        <v>Dec</v>
      </c>
      <c r="P2415" t="str">
        <f t="shared" si="340"/>
        <v>Q4</v>
      </c>
      <c r="Q2415" t="str">
        <f t="shared" si="341"/>
        <v>2023-12</v>
      </c>
    </row>
    <row r="2416" spans="1:17" x14ac:dyDescent="0.35">
      <c r="A2416" s="2">
        <v>45228</v>
      </c>
      <c r="B2416" t="s">
        <v>41</v>
      </c>
      <c r="C2416" t="s">
        <v>34</v>
      </c>
      <c r="D2416" t="s">
        <v>39</v>
      </c>
      <c r="E2416" s="3">
        <v>93432</v>
      </c>
      <c r="F2416" s="3">
        <v>47856</v>
      </c>
      <c r="G2416" t="s">
        <v>26</v>
      </c>
      <c r="H2416" s="3" t="s">
        <v>2449</v>
      </c>
      <c r="I2416" s="3">
        <f t="shared" si="333"/>
        <v>-45576</v>
      </c>
      <c r="J2416" s="4">
        <f t="shared" si="334"/>
        <v>-0.48779861289493964</v>
      </c>
      <c r="K2416" s="5">
        <f t="shared" si="335"/>
        <v>0.51220138710506036</v>
      </c>
      <c r="L2416" s="4" t="str">
        <f t="shared" si="336"/>
        <v>Under Budget</v>
      </c>
      <c r="M2416">
        <f t="shared" si="337"/>
        <v>2023</v>
      </c>
      <c r="N2416">
        <f t="shared" si="338"/>
        <v>10</v>
      </c>
      <c r="O2416" t="str">
        <f t="shared" si="339"/>
        <v>Oct</v>
      </c>
      <c r="P2416" t="str">
        <f t="shared" si="340"/>
        <v>Q4</v>
      </c>
      <c r="Q2416" t="str">
        <f t="shared" si="341"/>
        <v>2023-10</v>
      </c>
    </row>
    <row r="2417" spans="1:17" x14ac:dyDescent="0.35">
      <c r="A2417" s="2">
        <v>44539</v>
      </c>
      <c r="B2417" t="s">
        <v>28</v>
      </c>
      <c r="C2417" t="s">
        <v>19</v>
      </c>
      <c r="D2417" t="s">
        <v>20</v>
      </c>
      <c r="E2417" s="3">
        <v>81152</v>
      </c>
      <c r="F2417" s="3">
        <v>76804</v>
      </c>
      <c r="G2417" t="s">
        <v>26</v>
      </c>
      <c r="H2417" s="3" t="s">
        <v>2450</v>
      </c>
      <c r="I2417" s="3">
        <f t="shared" si="333"/>
        <v>-4348</v>
      </c>
      <c r="J2417" s="4">
        <f t="shared" si="334"/>
        <v>-5.3578470031545741E-2</v>
      </c>
      <c r="K2417" s="5">
        <f t="shared" si="335"/>
        <v>0.9464215299684543</v>
      </c>
      <c r="L2417" s="4" t="str">
        <f t="shared" si="336"/>
        <v>Under Budget</v>
      </c>
      <c r="M2417">
        <f t="shared" si="337"/>
        <v>2021</v>
      </c>
      <c r="N2417">
        <f t="shared" si="338"/>
        <v>12</v>
      </c>
      <c r="O2417" t="str">
        <f t="shared" si="339"/>
        <v>Dec</v>
      </c>
      <c r="P2417" t="str">
        <f t="shared" si="340"/>
        <v>Q4</v>
      </c>
      <c r="Q2417" t="str">
        <f t="shared" si="341"/>
        <v>2021-12</v>
      </c>
    </row>
    <row r="2418" spans="1:17" x14ac:dyDescent="0.35">
      <c r="A2418" s="2">
        <v>44528</v>
      </c>
      <c r="B2418" t="s">
        <v>28</v>
      </c>
      <c r="C2418" t="s">
        <v>24</v>
      </c>
      <c r="D2418" t="s">
        <v>58</v>
      </c>
      <c r="E2418" s="3">
        <v>126331</v>
      </c>
      <c r="F2418" s="3">
        <v>34529</v>
      </c>
      <c r="G2418" t="s">
        <v>21</v>
      </c>
      <c r="H2418" s="3" t="s">
        <v>2451</v>
      </c>
      <c r="I2418" s="3">
        <f t="shared" si="333"/>
        <v>-91802</v>
      </c>
      <c r="J2418" s="4">
        <f t="shared" si="334"/>
        <v>-0.72667832915119801</v>
      </c>
      <c r="K2418" s="5">
        <f t="shared" si="335"/>
        <v>0.27332167084880193</v>
      </c>
      <c r="L2418" s="4" t="str">
        <f t="shared" si="336"/>
        <v>Under Budget</v>
      </c>
      <c r="M2418">
        <f t="shared" si="337"/>
        <v>2021</v>
      </c>
      <c r="N2418">
        <f t="shared" si="338"/>
        <v>11</v>
      </c>
      <c r="O2418" t="str">
        <f t="shared" si="339"/>
        <v>Nov</v>
      </c>
      <c r="P2418" t="str">
        <f t="shared" si="340"/>
        <v>Q4</v>
      </c>
      <c r="Q2418" t="str">
        <f t="shared" si="341"/>
        <v>2021-11</v>
      </c>
    </row>
    <row r="2419" spans="1:17" x14ac:dyDescent="0.35">
      <c r="A2419" s="2">
        <v>44634</v>
      </c>
      <c r="B2419" t="s">
        <v>41</v>
      </c>
      <c r="C2419" t="s">
        <v>34</v>
      </c>
      <c r="D2419" t="s">
        <v>25</v>
      </c>
      <c r="E2419" s="3">
        <v>42791</v>
      </c>
      <c r="F2419" s="3">
        <v>27956</v>
      </c>
      <c r="G2419" t="s">
        <v>26</v>
      </c>
      <c r="H2419" s="3" t="s">
        <v>2452</v>
      </c>
      <c r="I2419" s="3">
        <f t="shared" si="333"/>
        <v>-14835</v>
      </c>
      <c r="J2419" s="4">
        <f t="shared" si="334"/>
        <v>-0.34668505059475124</v>
      </c>
      <c r="K2419" s="5">
        <f t="shared" si="335"/>
        <v>0.65331494940524881</v>
      </c>
      <c r="L2419" s="4" t="str">
        <f t="shared" si="336"/>
        <v>Under Budget</v>
      </c>
      <c r="M2419">
        <f t="shared" si="337"/>
        <v>2022</v>
      </c>
      <c r="N2419">
        <f t="shared" si="338"/>
        <v>3</v>
      </c>
      <c r="O2419" t="str">
        <f t="shared" si="339"/>
        <v>Mar</v>
      </c>
      <c r="P2419" t="str">
        <f t="shared" si="340"/>
        <v>Q1</v>
      </c>
      <c r="Q2419" t="str">
        <f t="shared" si="341"/>
        <v>2022-03</v>
      </c>
    </row>
    <row r="2420" spans="1:17" x14ac:dyDescent="0.35">
      <c r="A2420" s="2">
        <v>44370</v>
      </c>
      <c r="B2420" t="s">
        <v>28</v>
      </c>
      <c r="C2420" t="s">
        <v>24</v>
      </c>
      <c r="D2420" t="s">
        <v>20</v>
      </c>
      <c r="E2420" s="3">
        <v>110641</v>
      </c>
      <c r="F2420" s="3">
        <v>66160</v>
      </c>
      <c r="G2420" t="s">
        <v>32</v>
      </c>
      <c r="H2420" s="3" t="s">
        <v>2453</v>
      </c>
      <c r="I2420" s="3">
        <f t="shared" si="333"/>
        <v>-44481</v>
      </c>
      <c r="J2420" s="4">
        <f t="shared" si="334"/>
        <v>-0.40202998888296382</v>
      </c>
      <c r="K2420" s="5">
        <f t="shared" si="335"/>
        <v>0.59797001111703618</v>
      </c>
      <c r="L2420" s="4" t="str">
        <f t="shared" si="336"/>
        <v>Under Budget</v>
      </c>
      <c r="M2420">
        <f t="shared" si="337"/>
        <v>2021</v>
      </c>
      <c r="N2420">
        <f t="shared" si="338"/>
        <v>6</v>
      </c>
      <c r="O2420" t="str">
        <f t="shared" si="339"/>
        <v>Jun</v>
      </c>
      <c r="P2420" t="str">
        <f t="shared" si="340"/>
        <v>Q2</v>
      </c>
      <c r="Q2420" t="str">
        <f t="shared" si="341"/>
        <v>2021-06</v>
      </c>
    </row>
    <row r="2421" spans="1:17" x14ac:dyDescent="0.35">
      <c r="A2421" s="2">
        <v>44755</v>
      </c>
      <c r="B2421" t="s">
        <v>28</v>
      </c>
      <c r="C2421" t="s">
        <v>43</v>
      </c>
      <c r="D2421" t="s">
        <v>30</v>
      </c>
      <c r="E2421" s="3">
        <v>41027</v>
      </c>
      <c r="F2421" s="3">
        <v>162754</v>
      </c>
      <c r="G2421" t="s">
        <v>32</v>
      </c>
      <c r="H2421" s="3" t="s">
        <v>2454</v>
      </c>
      <c r="I2421" s="3">
        <f t="shared" si="333"/>
        <v>121727</v>
      </c>
      <c r="J2421" s="4">
        <f t="shared" si="334"/>
        <v>2.9669973432130061</v>
      </c>
      <c r="K2421" s="5">
        <f t="shared" si="335"/>
        <v>3.9669973432130061</v>
      </c>
      <c r="L2421" s="4" t="str">
        <f t="shared" si="336"/>
        <v>Over Budget</v>
      </c>
      <c r="M2421">
        <f t="shared" si="337"/>
        <v>2022</v>
      </c>
      <c r="N2421">
        <f t="shared" si="338"/>
        <v>7</v>
      </c>
      <c r="O2421" t="str">
        <f t="shared" si="339"/>
        <v>Jul</v>
      </c>
      <c r="P2421" t="str">
        <f t="shared" si="340"/>
        <v>Q3</v>
      </c>
      <c r="Q2421" t="str">
        <f t="shared" si="341"/>
        <v>2022-07</v>
      </c>
    </row>
    <row r="2422" spans="1:17" x14ac:dyDescent="0.35">
      <c r="A2422" s="2">
        <v>44723</v>
      </c>
      <c r="B2422" t="s">
        <v>23</v>
      </c>
      <c r="C2422" t="s">
        <v>23</v>
      </c>
      <c r="D2422" t="s">
        <v>20</v>
      </c>
      <c r="E2422" s="3">
        <v>14726</v>
      </c>
      <c r="F2422" s="3">
        <v>43368</v>
      </c>
      <c r="G2422" t="s">
        <v>21</v>
      </c>
      <c r="H2422" s="3" t="s">
        <v>2455</v>
      </c>
      <c r="I2422" s="3">
        <f t="shared" si="333"/>
        <v>28642</v>
      </c>
      <c r="J2422" s="4">
        <f t="shared" si="334"/>
        <v>1.9449952465027842</v>
      </c>
      <c r="K2422" s="5">
        <f t="shared" si="335"/>
        <v>2.944995246502784</v>
      </c>
      <c r="L2422" s="4" t="str">
        <f t="shared" si="336"/>
        <v>Over Budget</v>
      </c>
      <c r="M2422">
        <f t="shared" si="337"/>
        <v>2022</v>
      </c>
      <c r="N2422">
        <f t="shared" si="338"/>
        <v>6</v>
      </c>
      <c r="O2422" t="str">
        <f t="shared" si="339"/>
        <v>Jun</v>
      </c>
      <c r="P2422" t="str">
        <f t="shared" si="340"/>
        <v>Q2</v>
      </c>
      <c r="Q2422" t="str">
        <f t="shared" si="341"/>
        <v>2022-06</v>
      </c>
    </row>
    <row r="2423" spans="1:17" x14ac:dyDescent="0.35">
      <c r="A2423" s="2">
        <v>44855</v>
      </c>
      <c r="B2423" t="s">
        <v>28</v>
      </c>
      <c r="C2423" t="s">
        <v>24</v>
      </c>
      <c r="D2423" t="s">
        <v>30</v>
      </c>
      <c r="E2423" s="3">
        <v>14133</v>
      </c>
      <c r="F2423" s="3">
        <v>42937</v>
      </c>
      <c r="G2423" t="s">
        <v>21</v>
      </c>
      <c r="H2423" s="3" t="s">
        <v>2456</v>
      </c>
      <c r="I2423" s="3">
        <f t="shared" si="333"/>
        <v>28804</v>
      </c>
      <c r="J2423" s="4">
        <f t="shared" si="334"/>
        <v>2.0380669355409324</v>
      </c>
      <c r="K2423" s="5">
        <f t="shared" si="335"/>
        <v>3.0380669355409324</v>
      </c>
      <c r="L2423" s="4" t="str">
        <f t="shared" si="336"/>
        <v>Over Budget</v>
      </c>
      <c r="M2423">
        <f t="shared" si="337"/>
        <v>2022</v>
      </c>
      <c r="N2423">
        <f t="shared" si="338"/>
        <v>10</v>
      </c>
      <c r="O2423" t="str">
        <f t="shared" si="339"/>
        <v>Oct</v>
      </c>
      <c r="P2423" t="str">
        <f t="shared" si="340"/>
        <v>Q4</v>
      </c>
      <c r="Q2423" t="str">
        <f t="shared" si="341"/>
        <v>2022-10</v>
      </c>
    </row>
    <row r="2424" spans="1:17" x14ac:dyDescent="0.35">
      <c r="A2424" s="2">
        <v>44222</v>
      </c>
      <c r="B2424" t="s">
        <v>41</v>
      </c>
      <c r="C2424" t="s">
        <v>29</v>
      </c>
      <c r="D2424" t="s">
        <v>20</v>
      </c>
      <c r="E2424" s="3">
        <v>76280</v>
      </c>
      <c r="F2424" s="3">
        <v>157235</v>
      </c>
      <c r="G2424" t="s">
        <v>35</v>
      </c>
      <c r="H2424" s="3" t="s">
        <v>2457</v>
      </c>
      <c r="I2424" s="3">
        <f t="shared" si="333"/>
        <v>80955</v>
      </c>
      <c r="J2424" s="4">
        <f t="shared" si="334"/>
        <v>1.0612873623492396</v>
      </c>
      <c r="K2424" s="5">
        <f t="shared" si="335"/>
        <v>2.0612873623492396</v>
      </c>
      <c r="L2424" s="4" t="str">
        <f t="shared" si="336"/>
        <v>Over Budget</v>
      </c>
      <c r="M2424">
        <f t="shared" si="337"/>
        <v>2021</v>
      </c>
      <c r="N2424">
        <f t="shared" si="338"/>
        <v>1</v>
      </c>
      <c r="O2424" t="str">
        <f t="shared" si="339"/>
        <v>Jan</v>
      </c>
      <c r="P2424" t="str">
        <f t="shared" si="340"/>
        <v>Q1</v>
      </c>
      <c r="Q2424" t="str">
        <f t="shared" si="341"/>
        <v>2021-01</v>
      </c>
    </row>
    <row r="2425" spans="1:17" x14ac:dyDescent="0.35">
      <c r="A2425" s="2">
        <v>45016</v>
      </c>
      <c r="B2425" t="s">
        <v>18</v>
      </c>
      <c r="C2425" t="s">
        <v>34</v>
      </c>
      <c r="D2425" t="s">
        <v>20</v>
      </c>
      <c r="E2425" s="3">
        <v>73044</v>
      </c>
      <c r="F2425" s="3">
        <v>156212</v>
      </c>
      <c r="G2425" t="s">
        <v>35</v>
      </c>
      <c r="H2425" s="3" t="s">
        <v>2458</v>
      </c>
      <c r="I2425" s="3">
        <f t="shared" si="333"/>
        <v>83168</v>
      </c>
      <c r="J2425" s="4">
        <f t="shared" si="334"/>
        <v>1.1386013909424457</v>
      </c>
      <c r="K2425" s="5">
        <f t="shared" si="335"/>
        <v>2.1386013909424455</v>
      </c>
      <c r="L2425" s="4" t="str">
        <f t="shared" si="336"/>
        <v>Over Budget</v>
      </c>
      <c r="M2425">
        <f t="shared" si="337"/>
        <v>2023</v>
      </c>
      <c r="N2425">
        <f t="shared" si="338"/>
        <v>3</v>
      </c>
      <c r="O2425" t="str">
        <f t="shared" si="339"/>
        <v>Mar</v>
      </c>
      <c r="P2425" t="str">
        <f t="shared" si="340"/>
        <v>Q1</v>
      </c>
      <c r="Q2425" t="str">
        <f t="shared" si="341"/>
        <v>2023-03</v>
      </c>
    </row>
    <row r="2426" spans="1:17" x14ac:dyDescent="0.35">
      <c r="A2426" s="2">
        <v>44801</v>
      </c>
      <c r="B2426" t="s">
        <v>28</v>
      </c>
      <c r="C2426" t="s">
        <v>19</v>
      </c>
      <c r="D2426" t="s">
        <v>20</v>
      </c>
      <c r="E2426" s="3">
        <v>96097</v>
      </c>
      <c r="F2426" s="3">
        <v>31737</v>
      </c>
      <c r="G2426" t="s">
        <v>32</v>
      </c>
      <c r="H2426" s="3" t="s">
        <v>2459</v>
      </c>
      <c r="I2426" s="3">
        <f t="shared" si="333"/>
        <v>-64360</v>
      </c>
      <c r="J2426" s="4">
        <f t="shared" si="334"/>
        <v>-0.6697399502585929</v>
      </c>
      <c r="K2426" s="5">
        <f t="shared" si="335"/>
        <v>0.3302600497414071</v>
      </c>
      <c r="L2426" s="4" t="str">
        <f t="shared" si="336"/>
        <v>Under Budget</v>
      </c>
      <c r="M2426">
        <f t="shared" si="337"/>
        <v>2022</v>
      </c>
      <c r="N2426">
        <f t="shared" si="338"/>
        <v>8</v>
      </c>
      <c r="O2426" t="str">
        <f t="shared" si="339"/>
        <v>Aug</v>
      </c>
      <c r="P2426" t="str">
        <f t="shared" si="340"/>
        <v>Q3</v>
      </c>
      <c r="Q2426" t="str">
        <f t="shared" si="341"/>
        <v>2022-08</v>
      </c>
    </row>
    <row r="2427" spans="1:17" x14ac:dyDescent="0.35">
      <c r="A2427" s="2">
        <v>44602</v>
      </c>
      <c r="B2427" t="s">
        <v>37</v>
      </c>
      <c r="C2427" t="s">
        <v>29</v>
      </c>
      <c r="D2427" t="s">
        <v>58</v>
      </c>
      <c r="E2427" s="3">
        <v>100105</v>
      </c>
      <c r="F2427" s="3">
        <v>142176</v>
      </c>
      <c r="G2427" t="s">
        <v>21</v>
      </c>
      <c r="H2427" s="3" t="s">
        <v>2460</v>
      </c>
      <c r="I2427" s="3">
        <f t="shared" si="333"/>
        <v>42071</v>
      </c>
      <c r="J2427" s="4">
        <f t="shared" si="334"/>
        <v>0.42026871784626141</v>
      </c>
      <c r="K2427" s="5">
        <f t="shared" si="335"/>
        <v>1.4202687178462614</v>
      </c>
      <c r="L2427" s="4" t="str">
        <f t="shared" si="336"/>
        <v>Over Budget</v>
      </c>
      <c r="M2427">
        <f t="shared" si="337"/>
        <v>2022</v>
      </c>
      <c r="N2427">
        <f t="shared" si="338"/>
        <v>2</v>
      </c>
      <c r="O2427" t="str">
        <f t="shared" si="339"/>
        <v>Feb</v>
      </c>
      <c r="P2427" t="str">
        <f t="shared" si="340"/>
        <v>Q1</v>
      </c>
      <c r="Q2427" t="str">
        <f t="shared" si="341"/>
        <v>2022-02</v>
      </c>
    </row>
    <row r="2428" spans="1:17" x14ac:dyDescent="0.35">
      <c r="A2428" s="2">
        <v>44428</v>
      </c>
      <c r="B2428" t="s">
        <v>41</v>
      </c>
      <c r="C2428" t="s">
        <v>29</v>
      </c>
      <c r="D2428" t="s">
        <v>30</v>
      </c>
      <c r="E2428" s="3">
        <v>147012</v>
      </c>
      <c r="F2428" s="3">
        <v>141483</v>
      </c>
      <c r="G2428" t="s">
        <v>35</v>
      </c>
      <c r="H2428" s="3" t="s">
        <v>2461</v>
      </c>
      <c r="I2428" s="3">
        <f t="shared" si="333"/>
        <v>-5529</v>
      </c>
      <c r="J2428" s="4">
        <f t="shared" si="334"/>
        <v>-3.760917476124398E-2</v>
      </c>
      <c r="K2428" s="5">
        <f t="shared" si="335"/>
        <v>0.96239082523875596</v>
      </c>
      <c r="L2428" s="4" t="str">
        <f t="shared" si="336"/>
        <v>Under Budget</v>
      </c>
      <c r="M2428">
        <f t="shared" si="337"/>
        <v>2021</v>
      </c>
      <c r="N2428">
        <f t="shared" si="338"/>
        <v>8</v>
      </c>
      <c r="O2428" t="str">
        <f t="shared" si="339"/>
        <v>Aug</v>
      </c>
      <c r="P2428" t="str">
        <f t="shared" si="340"/>
        <v>Q3</v>
      </c>
      <c r="Q2428" t="str">
        <f t="shared" si="341"/>
        <v>2021-08</v>
      </c>
    </row>
    <row r="2429" spans="1:17" x14ac:dyDescent="0.35">
      <c r="A2429" s="2">
        <v>44729</v>
      </c>
      <c r="B2429" t="s">
        <v>55</v>
      </c>
      <c r="C2429" t="s">
        <v>19</v>
      </c>
      <c r="D2429" t="s">
        <v>25</v>
      </c>
      <c r="E2429" s="3">
        <v>33196</v>
      </c>
      <c r="F2429" s="3">
        <v>35603</v>
      </c>
      <c r="G2429" t="s">
        <v>35</v>
      </c>
      <c r="H2429" s="3" t="s">
        <v>2462</v>
      </c>
      <c r="I2429" s="3">
        <f t="shared" si="333"/>
        <v>2407</v>
      </c>
      <c r="J2429" s="4">
        <f t="shared" si="334"/>
        <v>7.2508735992288229E-2</v>
      </c>
      <c r="K2429" s="5">
        <f t="shared" si="335"/>
        <v>1.0725087359922882</v>
      </c>
      <c r="L2429" s="4" t="str">
        <f t="shared" si="336"/>
        <v>Over Budget</v>
      </c>
      <c r="M2429">
        <f t="shared" si="337"/>
        <v>2022</v>
      </c>
      <c r="N2429">
        <f t="shared" si="338"/>
        <v>6</v>
      </c>
      <c r="O2429" t="str">
        <f t="shared" si="339"/>
        <v>Jun</v>
      </c>
      <c r="P2429" t="str">
        <f t="shared" si="340"/>
        <v>Q2</v>
      </c>
      <c r="Q2429" t="str">
        <f t="shared" si="341"/>
        <v>2022-06</v>
      </c>
    </row>
    <row r="2430" spans="1:17" x14ac:dyDescent="0.35">
      <c r="A2430" s="2">
        <v>44701</v>
      </c>
      <c r="B2430" t="s">
        <v>23</v>
      </c>
      <c r="C2430" t="s">
        <v>19</v>
      </c>
      <c r="D2430" t="s">
        <v>39</v>
      </c>
      <c r="E2430" s="3">
        <v>16217</v>
      </c>
      <c r="F2430" s="3">
        <v>105983</v>
      </c>
      <c r="G2430" t="s">
        <v>26</v>
      </c>
      <c r="H2430" s="3" t="s">
        <v>2463</v>
      </c>
      <c r="I2430" s="3">
        <f t="shared" si="333"/>
        <v>89766</v>
      </c>
      <c r="J2430" s="4">
        <f t="shared" si="334"/>
        <v>5.5353024603810814</v>
      </c>
      <c r="K2430" s="5">
        <f t="shared" si="335"/>
        <v>6.5353024603810814</v>
      </c>
      <c r="L2430" s="4" t="str">
        <f t="shared" si="336"/>
        <v>Over Budget</v>
      </c>
      <c r="M2430">
        <f t="shared" si="337"/>
        <v>2022</v>
      </c>
      <c r="N2430">
        <f t="shared" si="338"/>
        <v>5</v>
      </c>
      <c r="O2430" t="str">
        <f t="shared" si="339"/>
        <v>May</v>
      </c>
      <c r="P2430" t="str">
        <f t="shared" si="340"/>
        <v>Q2</v>
      </c>
      <c r="Q2430" t="str">
        <f t="shared" si="341"/>
        <v>2022-05</v>
      </c>
    </row>
    <row r="2431" spans="1:17" x14ac:dyDescent="0.35">
      <c r="A2431" s="2">
        <v>44375</v>
      </c>
      <c r="B2431" t="s">
        <v>41</v>
      </c>
      <c r="C2431" t="s">
        <v>19</v>
      </c>
      <c r="D2431" t="s">
        <v>30</v>
      </c>
      <c r="E2431" s="3">
        <v>29433</v>
      </c>
      <c r="F2431" s="3">
        <v>20838</v>
      </c>
      <c r="G2431" t="s">
        <v>26</v>
      </c>
      <c r="H2431" s="3" t="s">
        <v>2464</v>
      </c>
      <c r="I2431" s="3">
        <f t="shared" si="333"/>
        <v>-8595</v>
      </c>
      <c r="J2431" s="4">
        <f t="shared" si="334"/>
        <v>-0.29201916216491691</v>
      </c>
      <c r="K2431" s="5">
        <f t="shared" si="335"/>
        <v>0.70798083783508303</v>
      </c>
      <c r="L2431" s="4" t="str">
        <f t="shared" si="336"/>
        <v>Under Budget</v>
      </c>
      <c r="M2431">
        <f t="shared" si="337"/>
        <v>2021</v>
      </c>
      <c r="N2431">
        <f t="shared" si="338"/>
        <v>6</v>
      </c>
      <c r="O2431" t="str">
        <f t="shared" si="339"/>
        <v>Jun</v>
      </c>
      <c r="P2431" t="str">
        <f t="shared" si="340"/>
        <v>Q2</v>
      </c>
      <c r="Q2431" t="str">
        <f t="shared" si="341"/>
        <v>2021-06</v>
      </c>
    </row>
    <row r="2432" spans="1:17" x14ac:dyDescent="0.35">
      <c r="A2432" s="2">
        <v>44328</v>
      </c>
      <c r="B2432" t="s">
        <v>18</v>
      </c>
      <c r="C2432" t="s">
        <v>29</v>
      </c>
      <c r="D2432" t="s">
        <v>58</v>
      </c>
      <c r="E2432" s="3">
        <v>20934</v>
      </c>
      <c r="F2432" s="3">
        <v>117551</v>
      </c>
      <c r="G2432" t="s">
        <v>35</v>
      </c>
      <c r="H2432" s="3" t="s">
        <v>2465</v>
      </c>
      <c r="I2432" s="3">
        <f t="shared" si="333"/>
        <v>96617</v>
      </c>
      <c r="J2432" s="4">
        <f t="shared" si="334"/>
        <v>4.6153147988917551</v>
      </c>
      <c r="K2432" s="5">
        <f t="shared" si="335"/>
        <v>5.6153147988917551</v>
      </c>
      <c r="L2432" s="4" t="str">
        <f t="shared" si="336"/>
        <v>Over Budget</v>
      </c>
      <c r="M2432">
        <f t="shared" si="337"/>
        <v>2021</v>
      </c>
      <c r="N2432">
        <f t="shared" si="338"/>
        <v>5</v>
      </c>
      <c r="O2432" t="str">
        <f t="shared" si="339"/>
        <v>May</v>
      </c>
      <c r="P2432" t="str">
        <f t="shared" si="340"/>
        <v>Q2</v>
      </c>
      <c r="Q2432" t="str">
        <f t="shared" si="341"/>
        <v>2021-05</v>
      </c>
    </row>
    <row r="2433" spans="1:17" x14ac:dyDescent="0.35">
      <c r="A2433" s="2">
        <v>44544</v>
      </c>
      <c r="B2433" t="s">
        <v>41</v>
      </c>
      <c r="C2433" t="s">
        <v>24</v>
      </c>
      <c r="D2433" t="s">
        <v>30</v>
      </c>
      <c r="E2433" s="3">
        <v>64377</v>
      </c>
      <c r="F2433" s="3">
        <v>51911</v>
      </c>
      <c r="G2433" t="s">
        <v>26</v>
      </c>
      <c r="H2433" s="3" t="s">
        <v>2466</v>
      </c>
      <c r="I2433" s="3">
        <f t="shared" si="333"/>
        <v>-12466</v>
      </c>
      <c r="J2433" s="4">
        <f t="shared" si="334"/>
        <v>-0.19364058592354413</v>
      </c>
      <c r="K2433" s="5">
        <f t="shared" si="335"/>
        <v>0.80635941407645584</v>
      </c>
      <c r="L2433" s="4" t="str">
        <f t="shared" si="336"/>
        <v>Under Budget</v>
      </c>
      <c r="M2433">
        <f t="shared" si="337"/>
        <v>2021</v>
      </c>
      <c r="N2433">
        <f t="shared" si="338"/>
        <v>12</v>
      </c>
      <c r="O2433" t="str">
        <f t="shared" si="339"/>
        <v>Dec</v>
      </c>
      <c r="P2433" t="str">
        <f t="shared" si="340"/>
        <v>Q4</v>
      </c>
      <c r="Q2433" t="str">
        <f t="shared" si="341"/>
        <v>2021-12</v>
      </c>
    </row>
    <row r="2434" spans="1:17" x14ac:dyDescent="0.35">
      <c r="A2434" s="2">
        <v>44736</v>
      </c>
      <c r="B2434" t="s">
        <v>55</v>
      </c>
      <c r="C2434" t="s">
        <v>19</v>
      </c>
      <c r="D2434" t="s">
        <v>25</v>
      </c>
      <c r="E2434" s="3">
        <v>36198</v>
      </c>
      <c r="F2434" s="3">
        <v>64686</v>
      </c>
      <c r="G2434" t="s">
        <v>35</v>
      </c>
      <c r="H2434" s="3" t="s">
        <v>2467</v>
      </c>
      <c r="I2434" s="3">
        <f t="shared" si="333"/>
        <v>28488</v>
      </c>
      <c r="J2434" s="4">
        <f t="shared" si="334"/>
        <v>0.78700480689540864</v>
      </c>
      <c r="K2434" s="5">
        <f t="shared" si="335"/>
        <v>1.7870048068954085</v>
      </c>
      <c r="L2434" s="4" t="str">
        <f t="shared" si="336"/>
        <v>Over Budget</v>
      </c>
      <c r="M2434">
        <f t="shared" si="337"/>
        <v>2022</v>
      </c>
      <c r="N2434">
        <f t="shared" si="338"/>
        <v>6</v>
      </c>
      <c r="O2434" t="str">
        <f t="shared" si="339"/>
        <v>Jun</v>
      </c>
      <c r="P2434" t="str">
        <f t="shared" si="340"/>
        <v>Q2</v>
      </c>
      <c r="Q2434" t="str">
        <f t="shared" si="341"/>
        <v>2022-06</v>
      </c>
    </row>
    <row r="2435" spans="1:17" x14ac:dyDescent="0.35">
      <c r="A2435" s="2">
        <v>44968</v>
      </c>
      <c r="B2435" t="s">
        <v>23</v>
      </c>
      <c r="C2435" t="s">
        <v>23</v>
      </c>
      <c r="D2435" t="s">
        <v>30</v>
      </c>
      <c r="E2435" s="3">
        <v>54357</v>
      </c>
      <c r="F2435" s="3">
        <v>45650</v>
      </c>
      <c r="G2435" t="s">
        <v>26</v>
      </c>
      <c r="H2435" s="3" t="s">
        <v>2468</v>
      </c>
      <c r="I2435" s="3">
        <f t="shared" si="333"/>
        <v>-8707</v>
      </c>
      <c r="J2435" s="4">
        <f t="shared" si="334"/>
        <v>-0.16018176131868941</v>
      </c>
      <c r="K2435" s="5">
        <f t="shared" si="335"/>
        <v>0.83981823868131056</v>
      </c>
      <c r="L2435" s="4" t="str">
        <f t="shared" si="336"/>
        <v>Under Budget</v>
      </c>
      <c r="M2435">
        <f t="shared" si="337"/>
        <v>2023</v>
      </c>
      <c r="N2435">
        <f t="shared" si="338"/>
        <v>2</v>
      </c>
      <c r="O2435" t="str">
        <f t="shared" si="339"/>
        <v>Feb</v>
      </c>
      <c r="P2435" t="str">
        <f t="shared" si="340"/>
        <v>Q1</v>
      </c>
      <c r="Q2435" t="str">
        <f t="shared" si="341"/>
        <v>2023-02</v>
      </c>
    </row>
    <row r="2436" spans="1:17" x14ac:dyDescent="0.35">
      <c r="A2436" s="2">
        <v>44272</v>
      </c>
      <c r="B2436" t="s">
        <v>37</v>
      </c>
      <c r="C2436" t="s">
        <v>29</v>
      </c>
      <c r="D2436" t="s">
        <v>58</v>
      </c>
      <c r="E2436" s="3">
        <v>57787</v>
      </c>
      <c r="F2436" s="3">
        <v>100524</v>
      </c>
      <c r="G2436" t="s">
        <v>21</v>
      </c>
      <c r="H2436" s="3" t="s">
        <v>2469</v>
      </c>
      <c r="I2436" s="3">
        <f t="shared" si="333"/>
        <v>42737</v>
      </c>
      <c r="J2436" s="4">
        <f t="shared" si="334"/>
        <v>0.73956080087216847</v>
      </c>
      <c r="K2436" s="5">
        <f t="shared" si="335"/>
        <v>1.7395608008721686</v>
      </c>
      <c r="L2436" s="4" t="str">
        <f t="shared" si="336"/>
        <v>Over Budget</v>
      </c>
      <c r="M2436">
        <f t="shared" si="337"/>
        <v>2021</v>
      </c>
      <c r="N2436">
        <f t="shared" si="338"/>
        <v>3</v>
      </c>
      <c r="O2436" t="str">
        <f t="shared" si="339"/>
        <v>Mar</v>
      </c>
      <c r="P2436" t="str">
        <f t="shared" si="340"/>
        <v>Q1</v>
      </c>
      <c r="Q2436" t="str">
        <f t="shared" si="341"/>
        <v>2021-03</v>
      </c>
    </row>
    <row r="2437" spans="1:17" x14ac:dyDescent="0.35">
      <c r="A2437" s="2">
        <v>44775</v>
      </c>
      <c r="B2437" t="s">
        <v>55</v>
      </c>
      <c r="C2437" t="s">
        <v>29</v>
      </c>
      <c r="D2437" t="s">
        <v>58</v>
      </c>
      <c r="E2437" s="3">
        <v>95275</v>
      </c>
      <c r="F2437" s="3">
        <v>93425</v>
      </c>
      <c r="G2437" t="s">
        <v>26</v>
      </c>
      <c r="H2437" s="3" t="s">
        <v>2470</v>
      </c>
      <c r="I2437" s="3">
        <f t="shared" ref="I2437:I2500" si="342">F2437-E2437</f>
        <v>-1850</v>
      </c>
      <c r="J2437" s="4">
        <f t="shared" ref="J2437:J2500" si="343">IFERROR(I2437/E2437,0)</f>
        <v>-1.9417475728155338E-2</v>
      </c>
      <c r="K2437" s="5">
        <f t="shared" ref="K2437:K2500" si="344">IFERROR(F2437/E2437,0)</f>
        <v>0.98058252427184467</v>
      </c>
      <c r="L2437" s="4" t="str">
        <f t="shared" ref="L2437:L2500" si="345">IF(I2437&gt;0,"Over Budget",IF(I2437&lt;0,"Under Budget","On Budget"))</f>
        <v>Under Budget</v>
      </c>
      <c r="M2437">
        <f t="shared" ref="M2437:M2500" si="346">YEAR(A2437)</f>
        <v>2022</v>
      </c>
      <c r="N2437">
        <f t="shared" ref="N2437:N2500" si="347">MONTH(A2437)</f>
        <v>8</v>
      </c>
      <c r="O2437" t="str">
        <f t="shared" ref="O2437:O2500" si="348">TEXT(A2437,"mmm")</f>
        <v>Aug</v>
      </c>
      <c r="P2437" t="str">
        <f t="shared" ref="P2437:P2500" si="349">"Q"&amp;ROUNDUP(MONTH(A2437)/3,0)</f>
        <v>Q3</v>
      </c>
      <c r="Q2437" t="str">
        <f t="shared" ref="Q2437:Q2500" si="350">TEXT(A2437,"yyyy-mm")</f>
        <v>2022-08</v>
      </c>
    </row>
    <row r="2438" spans="1:17" x14ac:dyDescent="0.35">
      <c r="A2438" s="2">
        <v>45050</v>
      </c>
      <c r="B2438" t="s">
        <v>41</v>
      </c>
      <c r="C2438" t="s">
        <v>29</v>
      </c>
      <c r="D2438" t="s">
        <v>39</v>
      </c>
      <c r="E2438" s="3">
        <v>51113</v>
      </c>
      <c r="F2438" s="3">
        <v>85528</v>
      </c>
      <c r="G2438" t="s">
        <v>21</v>
      </c>
      <c r="H2438" s="3" t="s">
        <v>2471</v>
      </c>
      <c r="I2438" s="3">
        <f t="shared" si="342"/>
        <v>34415</v>
      </c>
      <c r="J2438" s="4">
        <f t="shared" si="343"/>
        <v>0.67331207324946685</v>
      </c>
      <c r="K2438" s="5">
        <f t="shared" si="344"/>
        <v>1.6733120732494668</v>
      </c>
      <c r="L2438" s="4" t="str">
        <f t="shared" si="345"/>
        <v>Over Budget</v>
      </c>
      <c r="M2438">
        <f t="shared" si="346"/>
        <v>2023</v>
      </c>
      <c r="N2438">
        <f t="shared" si="347"/>
        <v>5</v>
      </c>
      <c r="O2438" t="str">
        <f t="shared" si="348"/>
        <v>May</v>
      </c>
      <c r="P2438" t="str">
        <f t="shared" si="349"/>
        <v>Q2</v>
      </c>
      <c r="Q2438" t="str">
        <f t="shared" si="350"/>
        <v>2023-05</v>
      </c>
    </row>
    <row r="2439" spans="1:17" x14ac:dyDescent="0.35">
      <c r="A2439" s="2">
        <v>44390</v>
      </c>
      <c r="B2439" t="s">
        <v>55</v>
      </c>
      <c r="C2439" t="s">
        <v>43</v>
      </c>
      <c r="D2439" t="s">
        <v>25</v>
      </c>
      <c r="E2439" s="3">
        <v>135182</v>
      </c>
      <c r="F2439" s="3">
        <v>76172</v>
      </c>
      <c r="G2439" t="s">
        <v>32</v>
      </c>
      <c r="H2439" s="3" t="s">
        <v>2472</v>
      </c>
      <c r="I2439" s="3">
        <f t="shared" si="342"/>
        <v>-59010</v>
      </c>
      <c r="J2439" s="4">
        <f t="shared" si="343"/>
        <v>-0.43652261395747954</v>
      </c>
      <c r="K2439" s="5">
        <f t="shared" si="344"/>
        <v>0.5634773860425204</v>
      </c>
      <c r="L2439" s="4" t="str">
        <f t="shared" si="345"/>
        <v>Under Budget</v>
      </c>
      <c r="M2439">
        <f t="shared" si="346"/>
        <v>2021</v>
      </c>
      <c r="N2439">
        <f t="shared" si="347"/>
        <v>7</v>
      </c>
      <c r="O2439" t="str">
        <f t="shared" si="348"/>
        <v>Jul</v>
      </c>
      <c r="P2439" t="str">
        <f t="shared" si="349"/>
        <v>Q3</v>
      </c>
      <c r="Q2439" t="str">
        <f t="shared" si="350"/>
        <v>2021-07</v>
      </c>
    </row>
    <row r="2440" spans="1:17" x14ac:dyDescent="0.35">
      <c r="A2440" s="2">
        <v>44543</v>
      </c>
      <c r="B2440" t="s">
        <v>41</v>
      </c>
      <c r="C2440" t="s">
        <v>24</v>
      </c>
      <c r="D2440" t="s">
        <v>39</v>
      </c>
      <c r="E2440" s="3">
        <v>33792</v>
      </c>
      <c r="F2440" s="3">
        <v>38927</v>
      </c>
      <c r="G2440" t="s">
        <v>26</v>
      </c>
      <c r="H2440" s="3" t="s">
        <v>2473</v>
      </c>
      <c r="I2440" s="3">
        <f t="shared" si="342"/>
        <v>5135</v>
      </c>
      <c r="J2440" s="4">
        <f t="shared" si="343"/>
        <v>0.15195904356060605</v>
      </c>
      <c r="K2440" s="5">
        <f t="shared" si="344"/>
        <v>1.151959043560606</v>
      </c>
      <c r="L2440" s="4" t="str">
        <f t="shared" si="345"/>
        <v>Over Budget</v>
      </c>
      <c r="M2440">
        <f t="shared" si="346"/>
        <v>2021</v>
      </c>
      <c r="N2440">
        <f t="shared" si="347"/>
        <v>12</v>
      </c>
      <c r="O2440" t="str">
        <f t="shared" si="348"/>
        <v>Dec</v>
      </c>
      <c r="P2440" t="str">
        <f t="shared" si="349"/>
        <v>Q4</v>
      </c>
      <c r="Q2440" t="str">
        <f t="shared" si="350"/>
        <v>2021-12</v>
      </c>
    </row>
    <row r="2441" spans="1:17" x14ac:dyDescent="0.35">
      <c r="A2441" s="2">
        <v>45147</v>
      </c>
      <c r="B2441" t="s">
        <v>37</v>
      </c>
      <c r="C2441" t="s">
        <v>24</v>
      </c>
      <c r="D2441" t="s">
        <v>20</v>
      </c>
      <c r="E2441" s="3">
        <v>117112</v>
      </c>
      <c r="F2441" s="3">
        <v>71835</v>
      </c>
      <c r="G2441" t="s">
        <v>21</v>
      </c>
      <c r="H2441" s="3" t="s">
        <v>2474</v>
      </c>
      <c r="I2441" s="3">
        <f t="shared" si="342"/>
        <v>-45277</v>
      </c>
      <c r="J2441" s="4">
        <f t="shared" si="343"/>
        <v>-0.3866128150829975</v>
      </c>
      <c r="K2441" s="5">
        <f t="shared" si="344"/>
        <v>0.6133871849170025</v>
      </c>
      <c r="L2441" s="4" t="str">
        <f t="shared" si="345"/>
        <v>Under Budget</v>
      </c>
      <c r="M2441">
        <f t="shared" si="346"/>
        <v>2023</v>
      </c>
      <c r="N2441">
        <f t="shared" si="347"/>
        <v>8</v>
      </c>
      <c r="O2441" t="str">
        <f t="shared" si="348"/>
        <v>Aug</v>
      </c>
      <c r="P2441" t="str">
        <f t="shared" si="349"/>
        <v>Q3</v>
      </c>
      <c r="Q2441" t="str">
        <f t="shared" si="350"/>
        <v>2023-08</v>
      </c>
    </row>
    <row r="2442" spans="1:17" x14ac:dyDescent="0.35">
      <c r="A2442" s="2">
        <v>44410</v>
      </c>
      <c r="B2442" t="s">
        <v>37</v>
      </c>
      <c r="C2442" t="s">
        <v>19</v>
      </c>
      <c r="D2442" t="s">
        <v>58</v>
      </c>
      <c r="E2442" s="3">
        <v>82381</v>
      </c>
      <c r="F2442" s="3">
        <v>32620</v>
      </c>
      <c r="G2442" t="s">
        <v>35</v>
      </c>
      <c r="H2442" s="3" t="s">
        <v>2475</v>
      </c>
      <c r="I2442" s="3">
        <f t="shared" si="342"/>
        <v>-49761</v>
      </c>
      <c r="J2442" s="4">
        <f t="shared" si="343"/>
        <v>-0.60403491096247919</v>
      </c>
      <c r="K2442" s="5">
        <f t="shared" si="344"/>
        <v>0.39596508903752081</v>
      </c>
      <c r="L2442" s="4" t="str">
        <f t="shared" si="345"/>
        <v>Under Budget</v>
      </c>
      <c r="M2442">
        <f t="shared" si="346"/>
        <v>2021</v>
      </c>
      <c r="N2442">
        <f t="shared" si="347"/>
        <v>8</v>
      </c>
      <c r="O2442" t="str">
        <f t="shared" si="348"/>
        <v>Aug</v>
      </c>
      <c r="P2442" t="str">
        <f t="shared" si="349"/>
        <v>Q3</v>
      </c>
      <c r="Q2442" t="str">
        <f t="shared" si="350"/>
        <v>2021-08</v>
      </c>
    </row>
    <row r="2443" spans="1:17" x14ac:dyDescent="0.35">
      <c r="A2443" s="2">
        <v>44769</v>
      </c>
      <c r="B2443" t="s">
        <v>18</v>
      </c>
      <c r="C2443" t="s">
        <v>29</v>
      </c>
      <c r="D2443" t="s">
        <v>39</v>
      </c>
      <c r="E2443" s="3">
        <v>147882</v>
      </c>
      <c r="F2443" s="3">
        <v>139418</v>
      </c>
      <c r="G2443" t="s">
        <v>32</v>
      </c>
      <c r="H2443" s="3" t="s">
        <v>2476</v>
      </c>
      <c r="I2443" s="3">
        <f t="shared" si="342"/>
        <v>-8464</v>
      </c>
      <c r="J2443" s="4">
        <f t="shared" si="343"/>
        <v>-5.7234822358366806E-2</v>
      </c>
      <c r="K2443" s="5">
        <f t="shared" si="344"/>
        <v>0.94276517764163315</v>
      </c>
      <c r="L2443" s="4" t="str">
        <f t="shared" si="345"/>
        <v>Under Budget</v>
      </c>
      <c r="M2443">
        <f t="shared" si="346"/>
        <v>2022</v>
      </c>
      <c r="N2443">
        <f t="shared" si="347"/>
        <v>7</v>
      </c>
      <c r="O2443" t="str">
        <f t="shared" si="348"/>
        <v>Jul</v>
      </c>
      <c r="P2443" t="str">
        <f t="shared" si="349"/>
        <v>Q3</v>
      </c>
      <c r="Q2443" t="str">
        <f t="shared" si="350"/>
        <v>2022-07</v>
      </c>
    </row>
    <row r="2444" spans="1:17" x14ac:dyDescent="0.35">
      <c r="A2444" s="2">
        <v>44976</v>
      </c>
      <c r="B2444" t="s">
        <v>37</v>
      </c>
      <c r="C2444" t="s">
        <v>29</v>
      </c>
      <c r="D2444" t="s">
        <v>58</v>
      </c>
      <c r="E2444" s="3">
        <v>45225</v>
      </c>
      <c r="F2444" s="3">
        <v>28177</v>
      </c>
      <c r="G2444" t="s">
        <v>26</v>
      </c>
      <c r="H2444" s="3" t="s">
        <v>2477</v>
      </c>
      <c r="I2444" s="3">
        <f t="shared" si="342"/>
        <v>-17048</v>
      </c>
      <c r="J2444" s="4">
        <f t="shared" si="343"/>
        <v>-0.37695964621337757</v>
      </c>
      <c r="K2444" s="5">
        <f t="shared" si="344"/>
        <v>0.62304035378662248</v>
      </c>
      <c r="L2444" s="4" t="str">
        <f t="shared" si="345"/>
        <v>Under Budget</v>
      </c>
      <c r="M2444">
        <f t="shared" si="346"/>
        <v>2023</v>
      </c>
      <c r="N2444">
        <f t="shared" si="347"/>
        <v>2</v>
      </c>
      <c r="O2444" t="str">
        <f t="shared" si="348"/>
        <v>Feb</v>
      </c>
      <c r="P2444" t="str">
        <f t="shared" si="349"/>
        <v>Q1</v>
      </c>
      <c r="Q2444" t="str">
        <f t="shared" si="350"/>
        <v>2023-02</v>
      </c>
    </row>
    <row r="2445" spans="1:17" x14ac:dyDescent="0.35">
      <c r="A2445" s="2">
        <v>44458</v>
      </c>
      <c r="B2445" t="s">
        <v>28</v>
      </c>
      <c r="C2445" t="s">
        <v>19</v>
      </c>
      <c r="D2445" t="s">
        <v>58</v>
      </c>
      <c r="E2445" s="3">
        <v>36187</v>
      </c>
      <c r="F2445" s="3">
        <v>24199</v>
      </c>
      <c r="G2445" t="s">
        <v>35</v>
      </c>
      <c r="H2445" s="3" t="s">
        <v>2478</v>
      </c>
      <c r="I2445" s="3">
        <f t="shared" si="342"/>
        <v>-11988</v>
      </c>
      <c r="J2445" s="4">
        <f t="shared" si="343"/>
        <v>-0.33127918865891065</v>
      </c>
      <c r="K2445" s="5">
        <f t="shared" si="344"/>
        <v>0.66872081134108929</v>
      </c>
      <c r="L2445" s="4" t="str">
        <f t="shared" si="345"/>
        <v>Under Budget</v>
      </c>
      <c r="M2445">
        <f t="shared" si="346"/>
        <v>2021</v>
      </c>
      <c r="N2445">
        <f t="shared" si="347"/>
        <v>9</v>
      </c>
      <c r="O2445" t="str">
        <f t="shared" si="348"/>
        <v>Sep</v>
      </c>
      <c r="P2445" t="str">
        <f t="shared" si="349"/>
        <v>Q3</v>
      </c>
      <c r="Q2445" t="str">
        <f t="shared" si="350"/>
        <v>2021-09</v>
      </c>
    </row>
    <row r="2446" spans="1:17" x14ac:dyDescent="0.35">
      <c r="A2446" s="2">
        <v>44926</v>
      </c>
      <c r="B2446" t="s">
        <v>55</v>
      </c>
      <c r="C2446" t="s">
        <v>24</v>
      </c>
      <c r="D2446" t="s">
        <v>20</v>
      </c>
      <c r="E2446" s="3">
        <v>145313</v>
      </c>
      <c r="F2446" s="3">
        <v>20934</v>
      </c>
      <c r="G2446" t="s">
        <v>35</v>
      </c>
      <c r="H2446" s="3" t="s">
        <v>2479</v>
      </c>
      <c r="I2446" s="3">
        <f t="shared" si="342"/>
        <v>-124379</v>
      </c>
      <c r="J2446" s="4">
        <f t="shared" si="343"/>
        <v>-0.85593856021140569</v>
      </c>
      <c r="K2446" s="5">
        <f t="shared" si="344"/>
        <v>0.14406143978859429</v>
      </c>
      <c r="L2446" s="4" t="str">
        <f t="shared" si="345"/>
        <v>Under Budget</v>
      </c>
      <c r="M2446">
        <f t="shared" si="346"/>
        <v>2022</v>
      </c>
      <c r="N2446">
        <f t="shared" si="347"/>
        <v>12</v>
      </c>
      <c r="O2446" t="str">
        <f t="shared" si="348"/>
        <v>Dec</v>
      </c>
      <c r="P2446" t="str">
        <f t="shared" si="349"/>
        <v>Q4</v>
      </c>
      <c r="Q2446" t="str">
        <f t="shared" si="350"/>
        <v>2022-12</v>
      </c>
    </row>
    <row r="2447" spans="1:17" x14ac:dyDescent="0.35">
      <c r="A2447" s="2">
        <v>44479</v>
      </c>
      <c r="B2447" t="s">
        <v>55</v>
      </c>
      <c r="C2447" t="s">
        <v>19</v>
      </c>
      <c r="D2447" t="s">
        <v>58</v>
      </c>
      <c r="E2447" s="3">
        <v>20729</v>
      </c>
      <c r="F2447" s="3">
        <v>37029</v>
      </c>
      <c r="G2447" t="s">
        <v>26</v>
      </c>
      <c r="H2447" s="3" t="s">
        <v>2480</v>
      </c>
      <c r="I2447" s="3">
        <f t="shared" si="342"/>
        <v>16300</v>
      </c>
      <c r="J2447" s="4">
        <f t="shared" si="343"/>
        <v>0.78633798060687921</v>
      </c>
      <c r="K2447" s="5">
        <f t="shared" si="344"/>
        <v>1.7863379806068793</v>
      </c>
      <c r="L2447" s="4" t="str">
        <f t="shared" si="345"/>
        <v>Over Budget</v>
      </c>
      <c r="M2447">
        <f t="shared" si="346"/>
        <v>2021</v>
      </c>
      <c r="N2447">
        <f t="shared" si="347"/>
        <v>10</v>
      </c>
      <c r="O2447" t="str">
        <f t="shared" si="348"/>
        <v>Oct</v>
      </c>
      <c r="P2447" t="str">
        <f t="shared" si="349"/>
        <v>Q4</v>
      </c>
      <c r="Q2447" t="str">
        <f t="shared" si="350"/>
        <v>2021-10</v>
      </c>
    </row>
    <row r="2448" spans="1:17" x14ac:dyDescent="0.35">
      <c r="A2448" s="2">
        <v>44558</v>
      </c>
      <c r="B2448" t="s">
        <v>41</v>
      </c>
      <c r="C2448" t="s">
        <v>19</v>
      </c>
      <c r="D2448" t="s">
        <v>39</v>
      </c>
      <c r="E2448" s="3">
        <v>22549</v>
      </c>
      <c r="F2448" s="3">
        <v>125230</v>
      </c>
      <c r="G2448" t="s">
        <v>26</v>
      </c>
      <c r="H2448" s="3" t="s">
        <v>2481</v>
      </c>
      <c r="I2448" s="3">
        <f t="shared" si="342"/>
        <v>102681</v>
      </c>
      <c r="J2448" s="4">
        <f t="shared" si="343"/>
        <v>4.5536830901592085</v>
      </c>
      <c r="K2448" s="5">
        <f t="shared" si="344"/>
        <v>5.5536830901592085</v>
      </c>
      <c r="L2448" s="4" t="str">
        <f t="shared" si="345"/>
        <v>Over Budget</v>
      </c>
      <c r="M2448">
        <f t="shared" si="346"/>
        <v>2021</v>
      </c>
      <c r="N2448">
        <f t="shared" si="347"/>
        <v>12</v>
      </c>
      <c r="O2448" t="str">
        <f t="shared" si="348"/>
        <v>Dec</v>
      </c>
      <c r="P2448" t="str">
        <f t="shared" si="349"/>
        <v>Q4</v>
      </c>
      <c r="Q2448" t="str">
        <f t="shared" si="350"/>
        <v>2021-12</v>
      </c>
    </row>
    <row r="2449" spans="1:17" x14ac:dyDescent="0.35">
      <c r="A2449" s="2">
        <v>44637</v>
      </c>
      <c r="B2449" t="s">
        <v>37</v>
      </c>
      <c r="C2449" t="s">
        <v>19</v>
      </c>
      <c r="D2449" t="s">
        <v>25</v>
      </c>
      <c r="E2449" s="3">
        <v>48013</v>
      </c>
      <c r="F2449" s="3">
        <v>49019</v>
      </c>
      <c r="G2449" t="s">
        <v>21</v>
      </c>
      <c r="H2449" s="3" t="s">
        <v>2482</v>
      </c>
      <c r="I2449" s="3">
        <f t="shared" si="342"/>
        <v>1006</v>
      </c>
      <c r="J2449" s="4">
        <f t="shared" si="343"/>
        <v>2.0952658654947619E-2</v>
      </c>
      <c r="K2449" s="5">
        <f t="shared" si="344"/>
        <v>1.0209526586549476</v>
      </c>
      <c r="L2449" s="4" t="str">
        <f t="shared" si="345"/>
        <v>Over Budget</v>
      </c>
      <c r="M2449">
        <f t="shared" si="346"/>
        <v>2022</v>
      </c>
      <c r="N2449">
        <f t="shared" si="347"/>
        <v>3</v>
      </c>
      <c r="O2449" t="str">
        <f t="shared" si="348"/>
        <v>Mar</v>
      </c>
      <c r="P2449" t="str">
        <f t="shared" si="349"/>
        <v>Q1</v>
      </c>
      <c r="Q2449" t="str">
        <f t="shared" si="350"/>
        <v>2022-03</v>
      </c>
    </row>
    <row r="2450" spans="1:17" x14ac:dyDescent="0.35">
      <c r="A2450" s="2">
        <v>44289</v>
      </c>
      <c r="B2450" t="s">
        <v>18</v>
      </c>
      <c r="C2450" t="s">
        <v>19</v>
      </c>
      <c r="D2450" t="s">
        <v>30</v>
      </c>
      <c r="E2450" s="3">
        <v>34347</v>
      </c>
      <c r="F2450" s="3">
        <v>157801</v>
      </c>
      <c r="G2450" t="s">
        <v>21</v>
      </c>
      <c r="H2450" s="3" t="s">
        <v>2483</v>
      </c>
      <c r="I2450" s="3">
        <f t="shared" si="342"/>
        <v>123454</v>
      </c>
      <c r="J2450" s="4">
        <f t="shared" si="343"/>
        <v>3.5943168253413691</v>
      </c>
      <c r="K2450" s="5">
        <f t="shared" si="344"/>
        <v>4.5943168253413686</v>
      </c>
      <c r="L2450" s="4" t="str">
        <f t="shared" si="345"/>
        <v>Over Budget</v>
      </c>
      <c r="M2450">
        <f t="shared" si="346"/>
        <v>2021</v>
      </c>
      <c r="N2450">
        <f t="shared" si="347"/>
        <v>4</v>
      </c>
      <c r="O2450" t="str">
        <f t="shared" si="348"/>
        <v>Apr</v>
      </c>
      <c r="P2450" t="str">
        <f t="shared" si="349"/>
        <v>Q2</v>
      </c>
      <c r="Q2450" t="str">
        <f t="shared" si="350"/>
        <v>2021-04</v>
      </c>
    </row>
    <row r="2451" spans="1:17" x14ac:dyDescent="0.35">
      <c r="A2451" s="2">
        <v>44949</v>
      </c>
      <c r="B2451" t="s">
        <v>18</v>
      </c>
      <c r="C2451" t="s">
        <v>19</v>
      </c>
      <c r="D2451" t="s">
        <v>39</v>
      </c>
      <c r="E2451" s="3">
        <v>74772</v>
      </c>
      <c r="F2451" s="3">
        <v>89319</v>
      </c>
      <c r="G2451" t="s">
        <v>32</v>
      </c>
      <c r="H2451" s="3" t="s">
        <v>2484</v>
      </c>
      <c r="I2451" s="3">
        <f t="shared" si="342"/>
        <v>14547</v>
      </c>
      <c r="J2451" s="4">
        <f t="shared" si="343"/>
        <v>0.19455143636655434</v>
      </c>
      <c r="K2451" s="5">
        <f t="shared" si="344"/>
        <v>1.1945514363665544</v>
      </c>
      <c r="L2451" s="4" t="str">
        <f t="shared" si="345"/>
        <v>Over Budget</v>
      </c>
      <c r="M2451">
        <f t="shared" si="346"/>
        <v>2023</v>
      </c>
      <c r="N2451">
        <f t="shared" si="347"/>
        <v>1</v>
      </c>
      <c r="O2451" t="str">
        <f t="shared" si="348"/>
        <v>Jan</v>
      </c>
      <c r="P2451" t="str">
        <f t="shared" si="349"/>
        <v>Q1</v>
      </c>
      <c r="Q2451" t="str">
        <f t="shared" si="350"/>
        <v>2023-01</v>
      </c>
    </row>
    <row r="2452" spans="1:17" x14ac:dyDescent="0.35">
      <c r="A2452" s="2">
        <v>45063</v>
      </c>
      <c r="B2452" t="s">
        <v>18</v>
      </c>
      <c r="C2452" t="s">
        <v>34</v>
      </c>
      <c r="D2452" t="s">
        <v>20</v>
      </c>
      <c r="E2452" s="3">
        <v>50378</v>
      </c>
      <c r="F2452" s="3">
        <v>125532</v>
      </c>
      <c r="G2452" t="s">
        <v>26</v>
      </c>
      <c r="H2452" s="3" t="s">
        <v>2485</v>
      </c>
      <c r="I2452" s="3">
        <f t="shared" si="342"/>
        <v>75154</v>
      </c>
      <c r="J2452" s="4">
        <f t="shared" si="343"/>
        <v>1.4918019770534756</v>
      </c>
      <c r="K2452" s="5">
        <f t="shared" si="344"/>
        <v>2.4918019770534756</v>
      </c>
      <c r="L2452" s="4" t="str">
        <f t="shared" si="345"/>
        <v>Over Budget</v>
      </c>
      <c r="M2452">
        <f t="shared" si="346"/>
        <v>2023</v>
      </c>
      <c r="N2452">
        <f t="shared" si="347"/>
        <v>5</v>
      </c>
      <c r="O2452" t="str">
        <f t="shared" si="348"/>
        <v>May</v>
      </c>
      <c r="P2452" t="str">
        <f t="shared" si="349"/>
        <v>Q2</v>
      </c>
      <c r="Q2452" t="str">
        <f t="shared" si="350"/>
        <v>2023-05</v>
      </c>
    </row>
    <row r="2453" spans="1:17" x14ac:dyDescent="0.35">
      <c r="A2453" s="2">
        <v>44338</v>
      </c>
      <c r="B2453" t="s">
        <v>23</v>
      </c>
      <c r="C2453" t="s">
        <v>34</v>
      </c>
      <c r="D2453" t="s">
        <v>30</v>
      </c>
      <c r="E2453" s="3">
        <v>11998</v>
      </c>
      <c r="F2453" s="3">
        <v>114097</v>
      </c>
      <c r="G2453" t="s">
        <v>32</v>
      </c>
      <c r="H2453" s="3" t="s">
        <v>2486</v>
      </c>
      <c r="I2453" s="3">
        <f t="shared" si="342"/>
        <v>102099</v>
      </c>
      <c r="J2453" s="4">
        <f t="shared" si="343"/>
        <v>8.5096682780463411</v>
      </c>
      <c r="K2453" s="5">
        <f t="shared" si="344"/>
        <v>9.5096682780463411</v>
      </c>
      <c r="L2453" s="4" t="str">
        <f t="shared" si="345"/>
        <v>Over Budget</v>
      </c>
      <c r="M2453">
        <f t="shared" si="346"/>
        <v>2021</v>
      </c>
      <c r="N2453">
        <f t="shared" si="347"/>
        <v>5</v>
      </c>
      <c r="O2453" t="str">
        <f t="shared" si="348"/>
        <v>May</v>
      </c>
      <c r="P2453" t="str">
        <f t="shared" si="349"/>
        <v>Q2</v>
      </c>
      <c r="Q2453" t="str">
        <f t="shared" si="350"/>
        <v>2021-05</v>
      </c>
    </row>
    <row r="2454" spans="1:17" x14ac:dyDescent="0.35">
      <c r="A2454" s="2">
        <v>44945</v>
      </c>
      <c r="B2454" t="s">
        <v>28</v>
      </c>
      <c r="C2454" t="s">
        <v>29</v>
      </c>
      <c r="D2454" t="s">
        <v>58</v>
      </c>
      <c r="E2454" s="3">
        <v>122172</v>
      </c>
      <c r="F2454" s="3">
        <v>43183</v>
      </c>
      <c r="G2454" t="s">
        <v>21</v>
      </c>
      <c r="H2454" s="3" t="s">
        <v>2487</v>
      </c>
      <c r="I2454" s="3">
        <f t="shared" si="342"/>
        <v>-78989</v>
      </c>
      <c r="J2454" s="4">
        <f t="shared" si="343"/>
        <v>-0.64653930524179026</v>
      </c>
      <c r="K2454" s="5">
        <f t="shared" si="344"/>
        <v>0.35346069475820974</v>
      </c>
      <c r="L2454" s="4" t="str">
        <f t="shared" si="345"/>
        <v>Under Budget</v>
      </c>
      <c r="M2454">
        <f t="shared" si="346"/>
        <v>2023</v>
      </c>
      <c r="N2454">
        <f t="shared" si="347"/>
        <v>1</v>
      </c>
      <c r="O2454" t="str">
        <f t="shared" si="348"/>
        <v>Jan</v>
      </c>
      <c r="P2454" t="str">
        <f t="shared" si="349"/>
        <v>Q1</v>
      </c>
      <c r="Q2454" t="str">
        <f t="shared" si="350"/>
        <v>2023-01</v>
      </c>
    </row>
    <row r="2455" spans="1:17" x14ac:dyDescent="0.35">
      <c r="A2455" s="2">
        <v>44849</v>
      </c>
      <c r="B2455" t="s">
        <v>37</v>
      </c>
      <c r="C2455" t="s">
        <v>29</v>
      </c>
      <c r="D2455" t="s">
        <v>39</v>
      </c>
      <c r="E2455" s="3">
        <v>124100</v>
      </c>
      <c r="F2455" s="3">
        <v>110382</v>
      </c>
      <c r="G2455" t="s">
        <v>26</v>
      </c>
      <c r="H2455" s="3" t="s">
        <v>2488</v>
      </c>
      <c r="I2455" s="3">
        <f t="shared" si="342"/>
        <v>-13718</v>
      </c>
      <c r="J2455" s="4">
        <f t="shared" si="343"/>
        <v>-0.11053988718775182</v>
      </c>
      <c r="K2455" s="5">
        <f t="shared" si="344"/>
        <v>0.88946011281224824</v>
      </c>
      <c r="L2455" s="4" t="str">
        <f t="shared" si="345"/>
        <v>Under Budget</v>
      </c>
      <c r="M2455">
        <f t="shared" si="346"/>
        <v>2022</v>
      </c>
      <c r="N2455">
        <f t="shared" si="347"/>
        <v>10</v>
      </c>
      <c r="O2455" t="str">
        <f t="shared" si="348"/>
        <v>Oct</v>
      </c>
      <c r="P2455" t="str">
        <f t="shared" si="349"/>
        <v>Q4</v>
      </c>
      <c r="Q2455" t="str">
        <f t="shared" si="350"/>
        <v>2022-10</v>
      </c>
    </row>
    <row r="2456" spans="1:17" x14ac:dyDescent="0.35">
      <c r="A2456" s="2">
        <v>44897</v>
      </c>
      <c r="B2456" t="s">
        <v>18</v>
      </c>
      <c r="C2456" t="s">
        <v>34</v>
      </c>
      <c r="D2456" t="s">
        <v>30</v>
      </c>
      <c r="E2456" s="3">
        <v>125400</v>
      </c>
      <c r="F2456" s="3">
        <v>53609</v>
      </c>
      <c r="G2456" t="s">
        <v>35</v>
      </c>
      <c r="H2456" s="3" t="s">
        <v>2489</v>
      </c>
      <c r="I2456" s="3">
        <f t="shared" si="342"/>
        <v>-71791</v>
      </c>
      <c r="J2456" s="4">
        <f t="shared" si="343"/>
        <v>-0.57249601275917061</v>
      </c>
      <c r="K2456" s="5">
        <f t="shared" si="344"/>
        <v>0.42750398724082933</v>
      </c>
      <c r="L2456" s="4" t="str">
        <f t="shared" si="345"/>
        <v>Under Budget</v>
      </c>
      <c r="M2456">
        <f t="shared" si="346"/>
        <v>2022</v>
      </c>
      <c r="N2456">
        <f t="shared" si="347"/>
        <v>12</v>
      </c>
      <c r="O2456" t="str">
        <f t="shared" si="348"/>
        <v>Dec</v>
      </c>
      <c r="P2456" t="str">
        <f t="shared" si="349"/>
        <v>Q4</v>
      </c>
      <c r="Q2456" t="str">
        <f t="shared" si="350"/>
        <v>2022-12</v>
      </c>
    </row>
    <row r="2457" spans="1:17" x14ac:dyDescent="0.35">
      <c r="A2457" s="2">
        <v>45194</v>
      </c>
      <c r="B2457" t="s">
        <v>28</v>
      </c>
      <c r="C2457" t="s">
        <v>24</v>
      </c>
      <c r="D2457" t="s">
        <v>39</v>
      </c>
      <c r="E2457" s="3">
        <v>37737</v>
      </c>
      <c r="F2457" s="3">
        <v>45916</v>
      </c>
      <c r="G2457" t="s">
        <v>32</v>
      </c>
      <c r="H2457" s="3" t="s">
        <v>2490</v>
      </c>
      <c r="I2457" s="3">
        <f t="shared" si="342"/>
        <v>8179</v>
      </c>
      <c r="J2457" s="4">
        <f t="shared" si="343"/>
        <v>0.2167368895248695</v>
      </c>
      <c r="K2457" s="5">
        <f t="shared" si="344"/>
        <v>1.2167368895248696</v>
      </c>
      <c r="L2457" s="4" t="str">
        <f t="shared" si="345"/>
        <v>Over Budget</v>
      </c>
      <c r="M2457">
        <f t="shared" si="346"/>
        <v>2023</v>
      </c>
      <c r="N2457">
        <f t="shared" si="347"/>
        <v>9</v>
      </c>
      <c r="O2457" t="str">
        <f t="shared" si="348"/>
        <v>Sep</v>
      </c>
      <c r="P2457" t="str">
        <f t="shared" si="349"/>
        <v>Q3</v>
      </c>
      <c r="Q2457" t="str">
        <f t="shared" si="350"/>
        <v>2023-09</v>
      </c>
    </row>
    <row r="2458" spans="1:17" x14ac:dyDescent="0.35">
      <c r="A2458" s="2">
        <v>44245</v>
      </c>
      <c r="B2458" t="s">
        <v>55</v>
      </c>
      <c r="C2458" t="s">
        <v>43</v>
      </c>
      <c r="D2458" t="s">
        <v>58</v>
      </c>
      <c r="E2458" s="3">
        <v>48514</v>
      </c>
      <c r="F2458" s="3">
        <v>11035</v>
      </c>
      <c r="G2458" t="s">
        <v>26</v>
      </c>
      <c r="H2458" s="3" t="s">
        <v>2491</v>
      </c>
      <c r="I2458" s="3">
        <f t="shared" si="342"/>
        <v>-37479</v>
      </c>
      <c r="J2458" s="4">
        <f t="shared" si="343"/>
        <v>-0.77253988539390694</v>
      </c>
      <c r="K2458" s="5">
        <f t="shared" si="344"/>
        <v>0.22746011460609308</v>
      </c>
      <c r="L2458" s="4" t="str">
        <f t="shared" si="345"/>
        <v>Under Budget</v>
      </c>
      <c r="M2458">
        <f t="shared" si="346"/>
        <v>2021</v>
      </c>
      <c r="N2458">
        <f t="shared" si="347"/>
        <v>2</v>
      </c>
      <c r="O2458" t="str">
        <f t="shared" si="348"/>
        <v>Feb</v>
      </c>
      <c r="P2458" t="str">
        <f t="shared" si="349"/>
        <v>Q1</v>
      </c>
      <c r="Q2458" t="str">
        <f t="shared" si="350"/>
        <v>2021-02</v>
      </c>
    </row>
    <row r="2459" spans="1:17" x14ac:dyDescent="0.35">
      <c r="A2459" s="2">
        <v>45077</v>
      </c>
      <c r="B2459" t="s">
        <v>41</v>
      </c>
      <c r="C2459" t="s">
        <v>24</v>
      </c>
      <c r="D2459" t="s">
        <v>39</v>
      </c>
      <c r="E2459" s="3">
        <v>133549</v>
      </c>
      <c r="F2459" s="3">
        <v>96672</v>
      </c>
      <c r="G2459" t="s">
        <v>35</v>
      </c>
      <c r="H2459" s="3" t="s">
        <v>2492</v>
      </c>
      <c r="I2459" s="3">
        <f t="shared" si="342"/>
        <v>-36877</v>
      </c>
      <c r="J2459" s="4">
        <f t="shared" si="343"/>
        <v>-0.27613085833664047</v>
      </c>
      <c r="K2459" s="5">
        <f t="shared" si="344"/>
        <v>0.72386914166335947</v>
      </c>
      <c r="L2459" s="4" t="str">
        <f t="shared" si="345"/>
        <v>Under Budget</v>
      </c>
      <c r="M2459">
        <f t="shared" si="346"/>
        <v>2023</v>
      </c>
      <c r="N2459">
        <f t="shared" si="347"/>
        <v>5</v>
      </c>
      <c r="O2459" t="str">
        <f t="shared" si="348"/>
        <v>May</v>
      </c>
      <c r="P2459" t="str">
        <f t="shared" si="349"/>
        <v>Q2</v>
      </c>
      <c r="Q2459" t="str">
        <f t="shared" si="350"/>
        <v>2023-05</v>
      </c>
    </row>
    <row r="2460" spans="1:17" x14ac:dyDescent="0.35">
      <c r="A2460" s="2">
        <v>44751</v>
      </c>
      <c r="B2460" t="s">
        <v>37</v>
      </c>
      <c r="C2460" t="s">
        <v>29</v>
      </c>
      <c r="D2460" t="s">
        <v>20</v>
      </c>
      <c r="E2460" s="3">
        <v>60232</v>
      </c>
      <c r="F2460" s="3">
        <v>169146</v>
      </c>
      <c r="G2460" t="s">
        <v>21</v>
      </c>
      <c r="H2460" s="3" t="s">
        <v>2493</v>
      </c>
      <c r="I2460" s="3">
        <f t="shared" si="342"/>
        <v>108914</v>
      </c>
      <c r="J2460" s="4">
        <f t="shared" si="343"/>
        <v>1.80824146633019</v>
      </c>
      <c r="K2460" s="5">
        <f t="shared" si="344"/>
        <v>2.8082414663301898</v>
      </c>
      <c r="L2460" s="4" t="str">
        <f t="shared" si="345"/>
        <v>Over Budget</v>
      </c>
      <c r="M2460">
        <f t="shared" si="346"/>
        <v>2022</v>
      </c>
      <c r="N2460">
        <f t="shared" si="347"/>
        <v>7</v>
      </c>
      <c r="O2460" t="str">
        <f t="shared" si="348"/>
        <v>Jul</v>
      </c>
      <c r="P2460" t="str">
        <f t="shared" si="349"/>
        <v>Q3</v>
      </c>
      <c r="Q2460" t="str">
        <f t="shared" si="350"/>
        <v>2022-07</v>
      </c>
    </row>
    <row r="2461" spans="1:17" x14ac:dyDescent="0.35">
      <c r="A2461" s="2">
        <v>44600</v>
      </c>
      <c r="B2461" t="s">
        <v>37</v>
      </c>
      <c r="C2461" t="s">
        <v>34</v>
      </c>
      <c r="D2461" t="s">
        <v>30</v>
      </c>
      <c r="E2461" s="3">
        <v>104766</v>
      </c>
      <c r="F2461" s="3">
        <v>32613</v>
      </c>
      <c r="G2461" t="s">
        <v>35</v>
      </c>
      <c r="H2461" s="3" t="s">
        <v>2494</v>
      </c>
      <c r="I2461" s="3">
        <f t="shared" si="342"/>
        <v>-72153</v>
      </c>
      <c r="J2461" s="4">
        <f t="shared" si="343"/>
        <v>-0.68870625966439492</v>
      </c>
      <c r="K2461" s="5">
        <f t="shared" si="344"/>
        <v>0.31129374033560508</v>
      </c>
      <c r="L2461" s="4" t="str">
        <f t="shared" si="345"/>
        <v>Under Budget</v>
      </c>
      <c r="M2461">
        <f t="shared" si="346"/>
        <v>2022</v>
      </c>
      <c r="N2461">
        <f t="shared" si="347"/>
        <v>2</v>
      </c>
      <c r="O2461" t="str">
        <f t="shared" si="348"/>
        <v>Feb</v>
      </c>
      <c r="P2461" t="str">
        <f t="shared" si="349"/>
        <v>Q1</v>
      </c>
      <c r="Q2461" t="str">
        <f t="shared" si="350"/>
        <v>2022-02</v>
      </c>
    </row>
    <row r="2462" spans="1:17" x14ac:dyDescent="0.35">
      <c r="A2462" s="2">
        <v>45088</v>
      </c>
      <c r="B2462" t="s">
        <v>23</v>
      </c>
      <c r="C2462" t="s">
        <v>24</v>
      </c>
      <c r="D2462" t="s">
        <v>30</v>
      </c>
      <c r="E2462" s="3">
        <v>20461</v>
      </c>
      <c r="F2462" s="3">
        <v>13825</v>
      </c>
      <c r="G2462" t="s">
        <v>32</v>
      </c>
      <c r="H2462" s="3" t="s">
        <v>2495</v>
      </c>
      <c r="I2462" s="3">
        <f t="shared" si="342"/>
        <v>-6636</v>
      </c>
      <c r="J2462" s="4">
        <f t="shared" si="343"/>
        <v>-0.32432432432432434</v>
      </c>
      <c r="K2462" s="5">
        <f t="shared" si="344"/>
        <v>0.67567567567567566</v>
      </c>
      <c r="L2462" s="4" t="str">
        <f t="shared" si="345"/>
        <v>Under Budget</v>
      </c>
      <c r="M2462">
        <f t="shared" si="346"/>
        <v>2023</v>
      </c>
      <c r="N2462">
        <f t="shared" si="347"/>
        <v>6</v>
      </c>
      <c r="O2462" t="str">
        <f t="shared" si="348"/>
        <v>Jun</v>
      </c>
      <c r="P2462" t="str">
        <f t="shared" si="349"/>
        <v>Q2</v>
      </c>
      <c r="Q2462" t="str">
        <f t="shared" si="350"/>
        <v>2023-06</v>
      </c>
    </row>
    <row r="2463" spans="1:17" x14ac:dyDescent="0.35">
      <c r="A2463" s="2">
        <v>45061</v>
      </c>
      <c r="B2463" t="s">
        <v>55</v>
      </c>
      <c r="C2463" t="s">
        <v>43</v>
      </c>
      <c r="D2463" t="s">
        <v>30</v>
      </c>
      <c r="E2463" s="3">
        <v>92394</v>
      </c>
      <c r="F2463" s="3">
        <v>97038</v>
      </c>
      <c r="G2463" t="s">
        <v>26</v>
      </c>
      <c r="H2463" s="3" t="s">
        <v>2496</v>
      </c>
      <c r="I2463" s="3">
        <f t="shared" si="342"/>
        <v>4644</v>
      </c>
      <c r="J2463" s="4">
        <f t="shared" si="343"/>
        <v>5.0263004091174748E-2</v>
      </c>
      <c r="K2463" s="5">
        <f t="shared" si="344"/>
        <v>1.0502630040911747</v>
      </c>
      <c r="L2463" s="4" t="str">
        <f t="shared" si="345"/>
        <v>Over Budget</v>
      </c>
      <c r="M2463">
        <f t="shared" si="346"/>
        <v>2023</v>
      </c>
      <c r="N2463">
        <f t="shared" si="347"/>
        <v>5</v>
      </c>
      <c r="O2463" t="str">
        <f t="shared" si="348"/>
        <v>May</v>
      </c>
      <c r="P2463" t="str">
        <f t="shared" si="349"/>
        <v>Q2</v>
      </c>
      <c r="Q2463" t="str">
        <f t="shared" si="350"/>
        <v>2023-05</v>
      </c>
    </row>
    <row r="2464" spans="1:17" x14ac:dyDescent="0.35">
      <c r="A2464" s="2">
        <v>44798</v>
      </c>
      <c r="B2464" t="s">
        <v>37</v>
      </c>
      <c r="C2464" t="s">
        <v>19</v>
      </c>
      <c r="D2464" t="s">
        <v>39</v>
      </c>
      <c r="E2464" s="3">
        <v>19323</v>
      </c>
      <c r="F2464" s="3">
        <v>70688</v>
      </c>
      <c r="G2464" t="s">
        <v>35</v>
      </c>
      <c r="H2464" s="3" t="s">
        <v>2497</v>
      </c>
      <c r="I2464" s="3">
        <f t="shared" si="342"/>
        <v>51365</v>
      </c>
      <c r="J2464" s="4">
        <f t="shared" si="343"/>
        <v>2.6582311235315426</v>
      </c>
      <c r="K2464" s="5">
        <f t="shared" si="344"/>
        <v>3.6582311235315426</v>
      </c>
      <c r="L2464" s="4" t="str">
        <f t="shared" si="345"/>
        <v>Over Budget</v>
      </c>
      <c r="M2464">
        <f t="shared" si="346"/>
        <v>2022</v>
      </c>
      <c r="N2464">
        <f t="shared" si="347"/>
        <v>8</v>
      </c>
      <c r="O2464" t="str">
        <f t="shared" si="348"/>
        <v>Aug</v>
      </c>
      <c r="P2464" t="str">
        <f t="shared" si="349"/>
        <v>Q3</v>
      </c>
      <c r="Q2464" t="str">
        <f t="shared" si="350"/>
        <v>2022-08</v>
      </c>
    </row>
    <row r="2465" spans="1:17" x14ac:dyDescent="0.35">
      <c r="A2465" s="2">
        <v>44537</v>
      </c>
      <c r="B2465" t="s">
        <v>23</v>
      </c>
      <c r="C2465" t="s">
        <v>23</v>
      </c>
      <c r="D2465" t="s">
        <v>58</v>
      </c>
      <c r="E2465" s="3">
        <v>47040</v>
      </c>
      <c r="F2465" s="3">
        <v>22363</v>
      </c>
      <c r="G2465" t="s">
        <v>26</v>
      </c>
      <c r="H2465" s="3" t="s">
        <v>2498</v>
      </c>
      <c r="I2465" s="3">
        <f t="shared" si="342"/>
        <v>-24677</v>
      </c>
      <c r="J2465" s="4">
        <f t="shared" si="343"/>
        <v>-0.5245960884353742</v>
      </c>
      <c r="K2465" s="5">
        <f t="shared" si="344"/>
        <v>0.47540391156462586</v>
      </c>
      <c r="L2465" s="4" t="str">
        <f t="shared" si="345"/>
        <v>Under Budget</v>
      </c>
      <c r="M2465">
        <f t="shared" si="346"/>
        <v>2021</v>
      </c>
      <c r="N2465">
        <f t="shared" si="347"/>
        <v>12</v>
      </c>
      <c r="O2465" t="str">
        <f t="shared" si="348"/>
        <v>Dec</v>
      </c>
      <c r="P2465" t="str">
        <f t="shared" si="349"/>
        <v>Q4</v>
      </c>
      <c r="Q2465" t="str">
        <f t="shared" si="350"/>
        <v>2021-12</v>
      </c>
    </row>
    <row r="2466" spans="1:17" x14ac:dyDescent="0.35">
      <c r="A2466" s="2">
        <v>44900</v>
      </c>
      <c r="B2466" t="s">
        <v>23</v>
      </c>
      <c r="C2466" t="s">
        <v>34</v>
      </c>
      <c r="D2466" t="s">
        <v>39</v>
      </c>
      <c r="E2466" s="3">
        <v>149750</v>
      </c>
      <c r="F2466" s="3">
        <v>152061</v>
      </c>
      <c r="G2466" t="s">
        <v>35</v>
      </c>
      <c r="H2466" s="3" t="s">
        <v>2499</v>
      </c>
      <c r="I2466" s="3">
        <f t="shared" si="342"/>
        <v>2311</v>
      </c>
      <c r="J2466" s="4">
        <f t="shared" si="343"/>
        <v>1.5432387312186978E-2</v>
      </c>
      <c r="K2466" s="5">
        <f t="shared" si="344"/>
        <v>1.0154323873121869</v>
      </c>
      <c r="L2466" s="4" t="str">
        <f t="shared" si="345"/>
        <v>Over Budget</v>
      </c>
      <c r="M2466">
        <f t="shared" si="346"/>
        <v>2022</v>
      </c>
      <c r="N2466">
        <f t="shared" si="347"/>
        <v>12</v>
      </c>
      <c r="O2466" t="str">
        <f t="shared" si="348"/>
        <v>Dec</v>
      </c>
      <c r="P2466" t="str">
        <f t="shared" si="349"/>
        <v>Q4</v>
      </c>
      <c r="Q2466" t="str">
        <f t="shared" si="350"/>
        <v>2022-12</v>
      </c>
    </row>
    <row r="2467" spans="1:17" x14ac:dyDescent="0.35">
      <c r="A2467" s="2">
        <v>44514</v>
      </c>
      <c r="B2467" t="s">
        <v>23</v>
      </c>
      <c r="C2467" t="s">
        <v>34</v>
      </c>
      <c r="D2467" t="s">
        <v>39</v>
      </c>
      <c r="E2467" s="3">
        <v>95028</v>
      </c>
      <c r="F2467" s="3">
        <v>46260</v>
      </c>
      <c r="G2467" t="s">
        <v>26</v>
      </c>
      <c r="H2467" s="3" t="s">
        <v>2500</v>
      </c>
      <c r="I2467" s="3">
        <f t="shared" si="342"/>
        <v>-48768</v>
      </c>
      <c r="J2467" s="4">
        <f t="shared" si="343"/>
        <v>-0.51319611062002779</v>
      </c>
      <c r="K2467" s="5">
        <f t="shared" si="344"/>
        <v>0.48680388937997221</v>
      </c>
      <c r="L2467" s="4" t="str">
        <f t="shared" si="345"/>
        <v>Under Budget</v>
      </c>
      <c r="M2467">
        <f t="shared" si="346"/>
        <v>2021</v>
      </c>
      <c r="N2467">
        <f t="shared" si="347"/>
        <v>11</v>
      </c>
      <c r="O2467" t="str">
        <f t="shared" si="348"/>
        <v>Nov</v>
      </c>
      <c r="P2467" t="str">
        <f t="shared" si="349"/>
        <v>Q4</v>
      </c>
      <c r="Q2467" t="str">
        <f t="shared" si="350"/>
        <v>2021-11</v>
      </c>
    </row>
    <row r="2468" spans="1:17" x14ac:dyDescent="0.35">
      <c r="A2468" s="2">
        <v>44814</v>
      </c>
      <c r="B2468" t="s">
        <v>37</v>
      </c>
      <c r="C2468" t="s">
        <v>43</v>
      </c>
      <c r="D2468" t="s">
        <v>30</v>
      </c>
      <c r="E2468" s="3">
        <v>102734</v>
      </c>
      <c r="F2468" s="3">
        <v>153210</v>
      </c>
      <c r="G2468" t="s">
        <v>32</v>
      </c>
      <c r="H2468" s="3" t="s">
        <v>2501</v>
      </c>
      <c r="I2468" s="3">
        <f t="shared" si="342"/>
        <v>50476</v>
      </c>
      <c r="J2468" s="4">
        <f t="shared" si="343"/>
        <v>0.49132711663130024</v>
      </c>
      <c r="K2468" s="5">
        <f t="shared" si="344"/>
        <v>1.4913271166313002</v>
      </c>
      <c r="L2468" s="4" t="str">
        <f t="shared" si="345"/>
        <v>Over Budget</v>
      </c>
      <c r="M2468">
        <f t="shared" si="346"/>
        <v>2022</v>
      </c>
      <c r="N2468">
        <f t="shared" si="347"/>
        <v>9</v>
      </c>
      <c r="O2468" t="str">
        <f t="shared" si="348"/>
        <v>Sep</v>
      </c>
      <c r="P2468" t="str">
        <f t="shared" si="349"/>
        <v>Q3</v>
      </c>
      <c r="Q2468" t="str">
        <f t="shared" si="350"/>
        <v>2022-09</v>
      </c>
    </row>
    <row r="2469" spans="1:17" x14ac:dyDescent="0.35">
      <c r="A2469" s="2">
        <v>44578</v>
      </c>
      <c r="B2469" t="s">
        <v>37</v>
      </c>
      <c r="C2469" t="s">
        <v>19</v>
      </c>
      <c r="D2469" t="s">
        <v>58</v>
      </c>
      <c r="E2469" s="3">
        <v>100896</v>
      </c>
      <c r="F2469" s="3">
        <v>97388</v>
      </c>
      <c r="G2469" t="s">
        <v>21</v>
      </c>
      <c r="H2469" s="3" t="s">
        <v>2502</v>
      </c>
      <c r="I2469" s="3">
        <f t="shared" si="342"/>
        <v>-3508</v>
      </c>
      <c r="J2469" s="4">
        <f t="shared" si="343"/>
        <v>-3.4768474468759913E-2</v>
      </c>
      <c r="K2469" s="5">
        <f t="shared" si="344"/>
        <v>0.96523152553124014</v>
      </c>
      <c r="L2469" s="4" t="str">
        <f t="shared" si="345"/>
        <v>Under Budget</v>
      </c>
      <c r="M2469">
        <f t="shared" si="346"/>
        <v>2022</v>
      </c>
      <c r="N2469">
        <f t="shared" si="347"/>
        <v>1</v>
      </c>
      <c r="O2469" t="str">
        <f t="shared" si="348"/>
        <v>Jan</v>
      </c>
      <c r="P2469" t="str">
        <f t="shared" si="349"/>
        <v>Q1</v>
      </c>
      <c r="Q2469" t="str">
        <f t="shared" si="350"/>
        <v>2022-01</v>
      </c>
    </row>
    <row r="2470" spans="1:17" x14ac:dyDescent="0.35">
      <c r="A2470" s="2">
        <v>44429</v>
      </c>
      <c r="B2470" t="s">
        <v>37</v>
      </c>
      <c r="C2470" t="s">
        <v>19</v>
      </c>
      <c r="D2470" t="s">
        <v>25</v>
      </c>
      <c r="E2470" s="3">
        <v>95793</v>
      </c>
      <c r="F2470" s="3">
        <v>112826</v>
      </c>
      <c r="G2470" t="s">
        <v>21</v>
      </c>
      <c r="H2470" s="3" t="s">
        <v>2503</v>
      </c>
      <c r="I2470" s="3">
        <f t="shared" si="342"/>
        <v>17033</v>
      </c>
      <c r="J2470" s="4">
        <f t="shared" si="343"/>
        <v>0.17781048719635045</v>
      </c>
      <c r="K2470" s="5">
        <f t="shared" si="344"/>
        <v>1.1778104871963504</v>
      </c>
      <c r="L2470" s="4" t="str">
        <f t="shared" si="345"/>
        <v>Over Budget</v>
      </c>
      <c r="M2470">
        <f t="shared" si="346"/>
        <v>2021</v>
      </c>
      <c r="N2470">
        <f t="shared" si="347"/>
        <v>8</v>
      </c>
      <c r="O2470" t="str">
        <f t="shared" si="348"/>
        <v>Aug</v>
      </c>
      <c r="P2470" t="str">
        <f t="shared" si="349"/>
        <v>Q3</v>
      </c>
      <c r="Q2470" t="str">
        <f t="shared" si="350"/>
        <v>2021-08</v>
      </c>
    </row>
    <row r="2471" spans="1:17" x14ac:dyDescent="0.35">
      <c r="A2471" s="2">
        <v>45013</v>
      </c>
      <c r="B2471" t="s">
        <v>28</v>
      </c>
      <c r="C2471" t="s">
        <v>23</v>
      </c>
      <c r="D2471" t="s">
        <v>58</v>
      </c>
      <c r="E2471" s="3">
        <v>86699</v>
      </c>
      <c r="F2471" s="3">
        <v>105157</v>
      </c>
      <c r="G2471" t="s">
        <v>35</v>
      </c>
      <c r="H2471" s="3" t="s">
        <v>2504</v>
      </c>
      <c r="I2471" s="3">
        <f t="shared" si="342"/>
        <v>18458</v>
      </c>
      <c r="J2471" s="4">
        <f t="shared" si="343"/>
        <v>0.21289749593420915</v>
      </c>
      <c r="K2471" s="5">
        <f t="shared" si="344"/>
        <v>1.2128974959342091</v>
      </c>
      <c r="L2471" s="4" t="str">
        <f t="shared" si="345"/>
        <v>Over Budget</v>
      </c>
      <c r="M2471">
        <f t="shared" si="346"/>
        <v>2023</v>
      </c>
      <c r="N2471">
        <f t="shared" si="347"/>
        <v>3</v>
      </c>
      <c r="O2471" t="str">
        <f t="shared" si="348"/>
        <v>Mar</v>
      </c>
      <c r="P2471" t="str">
        <f t="shared" si="349"/>
        <v>Q1</v>
      </c>
      <c r="Q2471" t="str">
        <f t="shared" si="350"/>
        <v>2023-03</v>
      </c>
    </row>
    <row r="2472" spans="1:17" x14ac:dyDescent="0.35">
      <c r="A2472" s="2">
        <v>44749</v>
      </c>
      <c r="B2472" t="s">
        <v>23</v>
      </c>
      <c r="C2472" t="s">
        <v>19</v>
      </c>
      <c r="D2472" t="s">
        <v>39</v>
      </c>
      <c r="E2472" s="3">
        <v>114835</v>
      </c>
      <c r="F2472" s="3">
        <v>160690</v>
      </c>
      <c r="G2472" t="s">
        <v>32</v>
      </c>
      <c r="H2472" s="3" t="s">
        <v>2505</v>
      </c>
      <c r="I2472" s="3">
        <f t="shared" si="342"/>
        <v>45855</v>
      </c>
      <c r="J2472" s="4">
        <f t="shared" si="343"/>
        <v>0.39931205642878914</v>
      </c>
      <c r="K2472" s="5">
        <f t="shared" si="344"/>
        <v>1.3993120564287891</v>
      </c>
      <c r="L2472" s="4" t="str">
        <f t="shared" si="345"/>
        <v>Over Budget</v>
      </c>
      <c r="M2472">
        <f t="shared" si="346"/>
        <v>2022</v>
      </c>
      <c r="N2472">
        <f t="shared" si="347"/>
        <v>7</v>
      </c>
      <c r="O2472" t="str">
        <f t="shared" si="348"/>
        <v>Jul</v>
      </c>
      <c r="P2472" t="str">
        <f t="shared" si="349"/>
        <v>Q3</v>
      </c>
      <c r="Q2472" t="str">
        <f t="shared" si="350"/>
        <v>2022-07</v>
      </c>
    </row>
    <row r="2473" spans="1:17" x14ac:dyDescent="0.35">
      <c r="A2473" s="2">
        <v>45052</v>
      </c>
      <c r="B2473" t="s">
        <v>28</v>
      </c>
      <c r="C2473" t="s">
        <v>43</v>
      </c>
      <c r="D2473" t="s">
        <v>20</v>
      </c>
      <c r="E2473" s="3">
        <v>94321</v>
      </c>
      <c r="F2473" s="3">
        <v>157076</v>
      </c>
      <c r="G2473" t="s">
        <v>26</v>
      </c>
      <c r="H2473" s="3" t="s">
        <v>2506</v>
      </c>
      <c r="I2473" s="3">
        <f t="shared" si="342"/>
        <v>62755</v>
      </c>
      <c r="J2473" s="4">
        <f t="shared" si="343"/>
        <v>0.66533433699812339</v>
      </c>
      <c r="K2473" s="5">
        <f t="shared" si="344"/>
        <v>1.6653343369981235</v>
      </c>
      <c r="L2473" s="4" t="str">
        <f t="shared" si="345"/>
        <v>Over Budget</v>
      </c>
      <c r="M2473">
        <f t="shared" si="346"/>
        <v>2023</v>
      </c>
      <c r="N2473">
        <f t="shared" si="347"/>
        <v>5</v>
      </c>
      <c r="O2473" t="str">
        <f t="shared" si="348"/>
        <v>May</v>
      </c>
      <c r="P2473" t="str">
        <f t="shared" si="349"/>
        <v>Q2</v>
      </c>
      <c r="Q2473" t="str">
        <f t="shared" si="350"/>
        <v>2023-05</v>
      </c>
    </row>
    <row r="2474" spans="1:17" x14ac:dyDescent="0.35">
      <c r="A2474" s="2">
        <v>45015</v>
      </c>
      <c r="B2474" t="s">
        <v>41</v>
      </c>
      <c r="C2474" t="s">
        <v>29</v>
      </c>
      <c r="D2474" t="s">
        <v>58</v>
      </c>
      <c r="E2474" s="3">
        <v>127004</v>
      </c>
      <c r="F2474" s="3">
        <v>133839</v>
      </c>
      <c r="G2474" t="s">
        <v>32</v>
      </c>
      <c r="H2474" s="3" t="s">
        <v>2507</v>
      </c>
      <c r="I2474" s="3">
        <f t="shared" si="342"/>
        <v>6835</v>
      </c>
      <c r="J2474" s="4">
        <f t="shared" si="343"/>
        <v>5.3817202607791881E-2</v>
      </c>
      <c r="K2474" s="5">
        <f t="shared" si="344"/>
        <v>1.0538172026077919</v>
      </c>
      <c r="L2474" s="4" t="str">
        <f t="shared" si="345"/>
        <v>Over Budget</v>
      </c>
      <c r="M2474">
        <f t="shared" si="346"/>
        <v>2023</v>
      </c>
      <c r="N2474">
        <f t="shared" si="347"/>
        <v>3</v>
      </c>
      <c r="O2474" t="str">
        <f t="shared" si="348"/>
        <v>Mar</v>
      </c>
      <c r="P2474" t="str">
        <f t="shared" si="349"/>
        <v>Q1</v>
      </c>
      <c r="Q2474" t="str">
        <f t="shared" si="350"/>
        <v>2023-03</v>
      </c>
    </row>
    <row r="2475" spans="1:17" x14ac:dyDescent="0.35">
      <c r="A2475" s="2">
        <v>44379</v>
      </c>
      <c r="B2475" t="s">
        <v>37</v>
      </c>
      <c r="C2475" t="s">
        <v>19</v>
      </c>
      <c r="D2475" t="s">
        <v>30</v>
      </c>
      <c r="E2475" s="3">
        <v>132297</v>
      </c>
      <c r="F2475" s="3">
        <v>159292</v>
      </c>
      <c r="G2475" t="s">
        <v>32</v>
      </c>
      <c r="H2475" s="3" t="s">
        <v>2508</v>
      </c>
      <c r="I2475" s="3">
        <f t="shared" si="342"/>
        <v>26995</v>
      </c>
      <c r="J2475" s="4">
        <f t="shared" si="343"/>
        <v>0.20404846670748392</v>
      </c>
      <c r="K2475" s="5">
        <f t="shared" si="344"/>
        <v>1.204048466707484</v>
      </c>
      <c r="L2475" s="4" t="str">
        <f t="shared" si="345"/>
        <v>Over Budget</v>
      </c>
      <c r="M2475">
        <f t="shared" si="346"/>
        <v>2021</v>
      </c>
      <c r="N2475">
        <f t="shared" si="347"/>
        <v>7</v>
      </c>
      <c r="O2475" t="str">
        <f t="shared" si="348"/>
        <v>Jul</v>
      </c>
      <c r="P2475" t="str">
        <f t="shared" si="349"/>
        <v>Q3</v>
      </c>
      <c r="Q2475" t="str">
        <f t="shared" si="350"/>
        <v>2021-07</v>
      </c>
    </row>
    <row r="2476" spans="1:17" x14ac:dyDescent="0.35">
      <c r="A2476" s="2">
        <v>45261</v>
      </c>
      <c r="B2476" t="s">
        <v>55</v>
      </c>
      <c r="C2476" t="s">
        <v>29</v>
      </c>
      <c r="D2476" t="s">
        <v>20</v>
      </c>
      <c r="E2476" s="3">
        <v>27585</v>
      </c>
      <c r="F2476" s="3">
        <v>125811</v>
      </c>
      <c r="G2476" t="s">
        <v>35</v>
      </c>
      <c r="H2476" s="3" t="s">
        <v>2509</v>
      </c>
      <c r="I2476" s="3">
        <f t="shared" si="342"/>
        <v>98226</v>
      </c>
      <c r="J2476" s="4">
        <f t="shared" si="343"/>
        <v>3.5608482871125613</v>
      </c>
      <c r="K2476" s="5">
        <f t="shared" si="344"/>
        <v>4.5608482871125613</v>
      </c>
      <c r="L2476" s="4" t="str">
        <f t="shared" si="345"/>
        <v>Over Budget</v>
      </c>
      <c r="M2476">
        <f t="shared" si="346"/>
        <v>2023</v>
      </c>
      <c r="N2476">
        <f t="shared" si="347"/>
        <v>12</v>
      </c>
      <c r="O2476" t="str">
        <f t="shared" si="348"/>
        <v>Dec</v>
      </c>
      <c r="P2476" t="str">
        <f t="shared" si="349"/>
        <v>Q4</v>
      </c>
      <c r="Q2476" t="str">
        <f t="shared" si="350"/>
        <v>2023-12</v>
      </c>
    </row>
    <row r="2477" spans="1:17" x14ac:dyDescent="0.35">
      <c r="A2477" s="2">
        <v>44593</v>
      </c>
      <c r="B2477" t="s">
        <v>18</v>
      </c>
      <c r="C2477" t="s">
        <v>29</v>
      </c>
      <c r="D2477" t="s">
        <v>25</v>
      </c>
      <c r="E2477" s="3">
        <v>105781</v>
      </c>
      <c r="F2477" s="3">
        <v>168096</v>
      </c>
      <c r="G2477" t="s">
        <v>21</v>
      </c>
      <c r="H2477" s="3" t="s">
        <v>2510</v>
      </c>
      <c r="I2477" s="3">
        <f t="shared" si="342"/>
        <v>62315</v>
      </c>
      <c r="J2477" s="4">
        <f t="shared" si="343"/>
        <v>0.58909444985394355</v>
      </c>
      <c r="K2477" s="5">
        <f t="shared" si="344"/>
        <v>1.5890944498539434</v>
      </c>
      <c r="L2477" s="4" t="str">
        <f t="shared" si="345"/>
        <v>Over Budget</v>
      </c>
      <c r="M2477">
        <f t="shared" si="346"/>
        <v>2022</v>
      </c>
      <c r="N2477">
        <f t="shared" si="347"/>
        <v>2</v>
      </c>
      <c r="O2477" t="str">
        <f t="shared" si="348"/>
        <v>Feb</v>
      </c>
      <c r="P2477" t="str">
        <f t="shared" si="349"/>
        <v>Q1</v>
      </c>
      <c r="Q2477" t="str">
        <f t="shared" si="350"/>
        <v>2022-02</v>
      </c>
    </row>
    <row r="2478" spans="1:17" x14ac:dyDescent="0.35">
      <c r="A2478" s="2">
        <v>44975</v>
      </c>
      <c r="B2478" t="s">
        <v>41</v>
      </c>
      <c r="C2478" t="s">
        <v>43</v>
      </c>
      <c r="D2478" t="s">
        <v>25</v>
      </c>
      <c r="E2478" s="3">
        <v>125318</v>
      </c>
      <c r="F2478" s="3">
        <v>156593</v>
      </c>
      <c r="G2478" t="s">
        <v>32</v>
      </c>
      <c r="H2478" s="3" t="s">
        <v>2511</v>
      </c>
      <c r="I2478" s="3">
        <f t="shared" si="342"/>
        <v>31275</v>
      </c>
      <c r="J2478" s="4">
        <f t="shared" si="343"/>
        <v>0.24956510636939624</v>
      </c>
      <c r="K2478" s="5">
        <f t="shared" si="344"/>
        <v>1.2495651063693962</v>
      </c>
      <c r="L2478" s="4" t="str">
        <f t="shared" si="345"/>
        <v>Over Budget</v>
      </c>
      <c r="M2478">
        <f t="shared" si="346"/>
        <v>2023</v>
      </c>
      <c r="N2478">
        <f t="shared" si="347"/>
        <v>2</v>
      </c>
      <c r="O2478" t="str">
        <f t="shared" si="348"/>
        <v>Feb</v>
      </c>
      <c r="P2478" t="str">
        <f t="shared" si="349"/>
        <v>Q1</v>
      </c>
      <c r="Q2478" t="str">
        <f t="shared" si="350"/>
        <v>2023-02</v>
      </c>
    </row>
    <row r="2479" spans="1:17" x14ac:dyDescent="0.35">
      <c r="A2479" s="2">
        <v>45103</v>
      </c>
      <c r="B2479" t="s">
        <v>18</v>
      </c>
      <c r="C2479" t="s">
        <v>34</v>
      </c>
      <c r="D2479" t="s">
        <v>20</v>
      </c>
      <c r="E2479" s="3">
        <v>127273</v>
      </c>
      <c r="F2479" s="3">
        <v>149825</v>
      </c>
      <c r="G2479" t="s">
        <v>35</v>
      </c>
      <c r="H2479" s="3" t="s">
        <v>2512</v>
      </c>
      <c r="I2479" s="3">
        <f t="shared" si="342"/>
        <v>22552</v>
      </c>
      <c r="J2479" s="4">
        <f t="shared" si="343"/>
        <v>0.17719390601305854</v>
      </c>
      <c r="K2479" s="5">
        <f t="shared" si="344"/>
        <v>1.1771939060130585</v>
      </c>
      <c r="L2479" s="4" t="str">
        <f t="shared" si="345"/>
        <v>Over Budget</v>
      </c>
      <c r="M2479">
        <f t="shared" si="346"/>
        <v>2023</v>
      </c>
      <c r="N2479">
        <f t="shared" si="347"/>
        <v>6</v>
      </c>
      <c r="O2479" t="str">
        <f t="shared" si="348"/>
        <v>Jun</v>
      </c>
      <c r="P2479" t="str">
        <f t="shared" si="349"/>
        <v>Q2</v>
      </c>
      <c r="Q2479" t="str">
        <f t="shared" si="350"/>
        <v>2023-06</v>
      </c>
    </row>
    <row r="2480" spans="1:17" x14ac:dyDescent="0.35">
      <c r="A2480" s="2">
        <v>44323</v>
      </c>
      <c r="B2480" t="s">
        <v>18</v>
      </c>
      <c r="C2480" t="s">
        <v>34</v>
      </c>
      <c r="D2480" t="s">
        <v>25</v>
      </c>
      <c r="E2480" s="3">
        <v>16968</v>
      </c>
      <c r="F2480" s="3">
        <v>39325</v>
      </c>
      <c r="G2480" t="s">
        <v>26</v>
      </c>
      <c r="H2480" s="3" t="s">
        <v>2513</v>
      </c>
      <c r="I2480" s="3">
        <f t="shared" si="342"/>
        <v>22357</v>
      </c>
      <c r="J2480" s="4">
        <f t="shared" si="343"/>
        <v>1.3175978312116925</v>
      </c>
      <c r="K2480" s="5">
        <f t="shared" si="344"/>
        <v>2.3175978312116925</v>
      </c>
      <c r="L2480" s="4" t="str">
        <f t="shared" si="345"/>
        <v>Over Budget</v>
      </c>
      <c r="M2480">
        <f t="shared" si="346"/>
        <v>2021</v>
      </c>
      <c r="N2480">
        <f t="shared" si="347"/>
        <v>5</v>
      </c>
      <c r="O2480" t="str">
        <f t="shared" si="348"/>
        <v>May</v>
      </c>
      <c r="P2480" t="str">
        <f t="shared" si="349"/>
        <v>Q2</v>
      </c>
      <c r="Q2480" t="str">
        <f t="shared" si="350"/>
        <v>2021-05</v>
      </c>
    </row>
    <row r="2481" spans="1:17" x14ac:dyDescent="0.35">
      <c r="A2481" s="2">
        <v>44197</v>
      </c>
      <c r="B2481" t="s">
        <v>37</v>
      </c>
      <c r="C2481" t="s">
        <v>34</v>
      </c>
      <c r="D2481" t="s">
        <v>20</v>
      </c>
      <c r="E2481" s="3">
        <v>77249</v>
      </c>
      <c r="F2481" s="3">
        <v>164407</v>
      </c>
      <c r="G2481" t="s">
        <v>21</v>
      </c>
      <c r="H2481" s="3" t="s">
        <v>2514</v>
      </c>
      <c r="I2481" s="3">
        <f t="shared" si="342"/>
        <v>87158</v>
      </c>
      <c r="J2481" s="4">
        <f t="shared" si="343"/>
        <v>1.1282735051586428</v>
      </c>
      <c r="K2481" s="5">
        <f t="shared" si="344"/>
        <v>2.128273505158643</v>
      </c>
      <c r="L2481" s="4" t="str">
        <f t="shared" si="345"/>
        <v>Over Budget</v>
      </c>
      <c r="M2481">
        <f t="shared" si="346"/>
        <v>2021</v>
      </c>
      <c r="N2481">
        <f t="shared" si="347"/>
        <v>1</v>
      </c>
      <c r="O2481" t="str">
        <f t="shared" si="348"/>
        <v>Jan</v>
      </c>
      <c r="P2481" t="str">
        <f t="shared" si="349"/>
        <v>Q1</v>
      </c>
      <c r="Q2481" t="str">
        <f t="shared" si="350"/>
        <v>2021-01</v>
      </c>
    </row>
    <row r="2482" spans="1:17" x14ac:dyDescent="0.35">
      <c r="A2482" s="2">
        <v>44215</v>
      </c>
      <c r="B2482" t="s">
        <v>55</v>
      </c>
      <c r="C2482" t="s">
        <v>24</v>
      </c>
      <c r="D2482" t="s">
        <v>39</v>
      </c>
      <c r="E2482" s="3">
        <v>46119</v>
      </c>
      <c r="F2482" s="3">
        <v>148608</v>
      </c>
      <c r="G2482" t="s">
        <v>21</v>
      </c>
      <c r="H2482" s="3" t="s">
        <v>2515</v>
      </c>
      <c r="I2482" s="3">
        <f t="shared" si="342"/>
        <v>102489</v>
      </c>
      <c r="J2482" s="4">
        <f t="shared" si="343"/>
        <v>2.2222728159760621</v>
      </c>
      <c r="K2482" s="5">
        <f t="shared" si="344"/>
        <v>3.2222728159760621</v>
      </c>
      <c r="L2482" s="4" t="str">
        <f t="shared" si="345"/>
        <v>Over Budget</v>
      </c>
      <c r="M2482">
        <f t="shared" si="346"/>
        <v>2021</v>
      </c>
      <c r="N2482">
        <f t="shared" si="347"/>
        <v>1</v>
      </c>
      <c r="O2482" t="str">
        <f t="shared" si="348"/>
        <v>Jan</v>
      </c>
      <c r="P2482" t="str">
        <f t="shared" si="349"/>
        <v>Q1</v>
      </c>
      <c r="Q2482" t="str">
        <f t="shared" si="350"/>
        <v>2021-01</v>
      </c>
    </row>
    <row r="2483" spans="1:17" x14ac:dyDescent="0.35">
      <c r="A2483" s="2">
        <v>44780</v>
      </c>
      <c r="B2483" t="s">
        <v>18</v>
      </c>
      <c r="C2483" t="s">
        <v>34</v>
      </c>
      <c r="D2483" t="s">
        <v>20</v>
      </c>
      <c r="E2483" s="3">
        <v>116397</v>
      </c>
      <c r="F2483" s="3">
        <v>39085</v>
      </c>
      <c r="G2483" t="s">
        <v>26</v>
      </c>
      <c r="H2483" s="3" t="s">
        <v>2516</v>
      </c>
      <c r="I2483" s="3">
        <f t="shared" si="342"/>
        <v>-77312</v>
      </c>
      <c r="J2483" s="4">
        <f t="shared" si="343"/>
        <v>-0.66420955866560139</v>
      </c>
      <c r="K2483" s="5">
        <f t="shared" si="344"/>
        <v>0.33579044133439867</v>
      </c>
      <c r="L2483" s="4" t="str">
        <f t="shared" si="345"/>
        <v>Under Budget</v>
      </c>
      <c r="M2483">
        <f t="shared" si="346"/>
        <v>2022</v>
      </c>
      <c r="N2483">
        <f t="shared" si="347"/>
        <v>8</v>
      </c>
      <c r="O2483" t="str">
        <f t="shared" si="348"/>
        <v>Aug</v>
      </c>
      <c r="P2483" t="str">
        <f t="shared" si="349"/>
        <v>Q3</v>
      </c>
      <c r="Q2483" t="str">
        <f t="shared" si="350"/>
        <v>2022-08</v>
      </c>
    </row>
    <row r="2484" spans="1:17" x14ac:dyDescent="0.35">
      <c r="A2484" s="2">
        <v>44652</v>
      </c>
      <c r="B2484" t="s">
        <v>23</v>
      </c>
      <c r="C2484" t="s">
        <v>43</v>
      </c>
      <c r="D2484" t="s">
        <v>39</v>
      </c>
      <c r="E2484" s="3">
        <v>23100</v>
      </c>
      <c r="F2484" s="3">
        <v>16000</v>
      </c>
      <c r="G2484" t="s">
        <v>32</v>
      </c>
      <c r="H2484" s="3" t="s">
        <v>2517</v>
      </c>
      <c r="I2484" s="3">
        <f t="shared" si="342"/>
        <v>-7100</v>
      </c>
      <c r="J2484" s="4">
        <f t="shared" si="343"/>
        <v>-0.30735930735930733</v>
      </c>
      <c r="K2484" s="5">
        <f t="shared" si="344"/>
        <v>0.69264069264069261</v>
      </c>
      <c r="L2484" s="4" t="str">
        <f t="shared" si="345"/>
        <v>Under Budget</v>
      </c>
      <c r="M2484">
        <f t="shared" si="346"/>
        <v>2022</v>
      </c>
      <c r="N2484">
        <f t="shared" si="347"/>
        <v>4</v>
      </c>
      <c r="O2484" t="str">
        <f t="shared" si="348"/>
        <v>Apr</v>
      </c>
      <c r="P2484" t="str">
        <f t="shared" si="349"/>
        <v>Q2</v>
      </c>
      <c r="Q2484" t="str">
        <f t="shared" si="350"/>
        <v>2022-04</v>
      </c>
    </row>
    <row r="2485" spans="1:17" x14ac:dyDescent="0.35">
      <c r="A2485" s="2">
        <v>45153</v>
      </c>
      <c r="B2485" t="s">
        <v>18</v>
      </c>
      <c r="C2485" t="s">
        <v>23</v>
      </c>
      <c r="D2485" t="s">
        <v>30</v>
      </c>
      <c r="E2485" s="3">
        <v>52794</v>
      </c>
      <c r="F2485" s="3">
        <v>88777</v>
      </c>
      <c r="G2485" t="s">
        <v>21</v>
      </c>
      <c r="H2485" s="3" t="s">
        <v>2518</v>
      </c>
      <c r="I2485" s="3">
        <f t="shared" si="342"/>
        <v>35983</v>
      </c>
      <c r="J2485" s="4">
        <f t="shared" si="343"/>
        <v>0.68157366367390237</v>
      </c>
      <c r="K2485" s="5">
        <f t="shared" si="344"/>
        <v>1.6815736636739023</v>
      </c>
      <c r="L2485" s="4" t="str">
        <f t="shared" si="345"/>
        <v>Over Budget</v>
      </c>
      <c r="M2485">
        <f t="shared" si="346"/>
        <v>2023</v>
      </c>
      <c r="N2485">
        <f t="shared" si="347"/>
        <v>8</v>
      </c>
      <c r="O2485" t="str">
        <f t="shared" si="348"/>
        <v>Aug</v>
      </c>
      <c r="P2485" t="str">
        <f t="shared" si="349"/>
        <v>Q3</v>
      </c>
      <c r="Q2485" t="str">
        <f t="shared" si="350"/>
        <v>2023-08</v>
      </c>
    </row>
    <row r="2486" spans="1:17" x14ac:dyDescent="0.35">
      <c r="A2486" s="2">
        <v>44641</v>
      </c>
      <c r="B2486" t="s">
        <v>41</v>
      </c>
      <c r="C2486" t="s">
        <v>19</v>
      </c>
      <c r="D2486" t="s">
        <v>30</v>
      </c>
      <c r="E2486" s="3">
        <v>114519</v>
      </c>
      <c r="F2486" s="3">
        <v>167263</v>
      </c>
      <c r="G2486" t="s">
        <v>32</v>
      </c>
      <c r="H2486" s="3" t="s">
        <v>2519</v>
      </c>
      <c r="I2486" s="3">
        <f t="shared" si="342"/>
        <v>52744</v>
      </c>
      <c r="J2486" s="4">
        <f t="shared" si="343"/>
        <v>0.46056986176966269</v>
      </c>
      <c r="K2486" s="5">
        <f t="shared" si="344"/>
        <v>1.4605698617696627</v>
      </c>
      <c r="L2486" s="4" t="str">
        <f t="shared" si="345"/>
        <v>Over Budget</v>
      </c>
      <c r="M2486">
        <f t="shared" si="346"/>
        <v>2022</v>
      </c>
      <c r="N2486">
        <f t="shared" si="347"/>
        <v>3</v>
      </c>
      <c r="O2486" t="str">
        <f t="shared" si="348"/>
        <v>Mar</v>
      </c>
      <c r="P2486" t="str">
        <f t="shared" si="349"/>
        <v>Q1</v>
      </c>
      <c r="Q2486" t="str">
        <f t="shared" si="350"/>
        <v>2022-03</v>
      </c>
    </row>
    <row r="2487" spans="1:17" x14ac:dyDescent="0.35">
      <c r="A2487" s="2">
        <v>44798</v>
      </c>
      <c r="B2487" t="s">
        <v>55</v>
      </c>
      <c r="C2487" t="s">
        <v>34</v>
      </c>
      <c r="D2487" t="s">
        <v>25</v>
      </c>
      <c r="E2487" s="3">
        <v>58121</v>
      </c>
      <c r="F2487" s="3">
        <v>103160</v>
      </c>
      <c r="G2487" t="s">
        <v>35</v>
      </c>
      <c r="H2487" s="3" t="s">
        <v>2520</v>
      </c>
      <c r="I2487" s="3">
        <f t="shared" si="342"/>
        <v>45039</v>
      </c>
      <c r="J2487" s="4">
        <f t="shared" si="343"/>
        <v>0.77491784380860618</v>
      </c>
      <c r="K2487" s="5">
        <f t="shared" si="344"/>
        <v>1.7749178438086062</v>
      </c>
      <c r="L2487" s="4" t="str">
        <f t="shared" si="345"/>
        <v>Over Budget</v>
      </c>
      <c r="M2487">
        <f t="shared" si="346"/>
        <v>2022</v>
      </c>
      <c r="N2487">
        <f t="shared" si="347"/>
        <v>8</v>
      </c>
      <c r="O2487" t="str">
        <f t="shared" si="348"/>
        <v>Aug</v>
      </c>
      <c r="P2487" t="str">
        <f t="shared" si="349"/>
        <v>Q3</v>
      </c>
      <c r="Q2487" t="str">
        <f t="shared" si="350"/>
        <v>2022-08</v>
      </c>
    </row>
    <row r="2488" spans="1:17" x14ac:dyDescent="0.35">
      <c r="A2488" s="2">
        <v>44299</v>
      </c>
      <c r="B2488" t="s">
        <v>55</v>
      </c>
      <c r="C2488" t="s">
        <v>24</v>
      </c>
      <c r="D2488" t="s">
        <v>20</v>
      </c>
      <c r="E2488" s="3">
        <v>19143</v>
      </c>
      <c r="F2488" s="3">
        <v>20967</v>
      </c>
      <c r="G2488" t="s">
        <v>26</v>
      </c>
      <c r="H2488" s="3" t="s">
        <v>2521</v>
      </c>
      <c r="I2488" s="3">
        <f t="shared" si="342"/>
        <v>1824</v>
      </c>
      <c r="J2488" s="4">
        <f t="shared" si="343"/>
        <v>9.5282871023350577E-2</v>
      </c>
      <c r="K2488" s="5">
        <f t="shared" si="344"/>
        <v>1.0952828710233506</v>
      </c>
      <c r="L2488" s="4" t="str">
        <f t="shared" si="345"/>
        <v>Over Budget</v>
      </c>
      <c r="M2488">
        <f t="shared" si="346"/>
        <v>2021</v>
      </c>
      <c r="N2488">
        <f t="shared" si="347"/>
        <v>4</v>
      </c>
      <c r="O2488" t="str">
        <f t="shared" si="348"/>
        <v>Apr</v>
      </c>
      <c r="P2488" t="str">
        <f t="shared" si="349"/>
        <v>Q2</v>
      </c>
      <c r="Q2488" t="str">
        <f t="shared" si="350"/>
        <v>2021-04</v>
      </c>
    </row>
    <row r="2489" spans="1:17" x14ac:dyDescent="0.35">
      <c r="A2489" s="2">
        <v>45184</v>
      </c>
      <c r="B2489" t="s">
        <v>18</v>
      </c>
      <c r="C2489" t="s">
        <v>29</v>
      </c>
      <c r="D2489" t="s">
        <v>39</v>
      </c>
      <c r="E2489" s="3">
        <v>69376</v>
      </c>
      <c r="F2489" s="3">
        <v>132481</v>
      </c>
      <c r="G2489" t="s">
        <v>21</v>
      </c>
      <c r="H2489" s="3" t="s">
        <v>2522</v>
      </c>
      <c r="I2489" s="3">
        <f t="shared" si="342"/>
        <v>63105</v>
      </c>
      <c r="J2489" s="4">
        <f t="shared" si="343"/>
        <v>0.90960851014760147</v>
      </c>
      <c r="K2489" s="5">
        <f t="shared" si="344"/>
        <v>1.9096085101476015</v>
      </c>
      <c r="L2489" s="4" t="str">
        <f t="shared" si="345"/>
        <v>Over Budget</v>
      </c>
      <c r="M2489">
        <f t="shared" si="346"/>
        <v>2023</v>
      </c>
      <c r="N2489">
        <f t="shared" si="347"/>
        <v>9</v>
      </c>
      <c r="O2489" t="str">
        <f t="shared" si="348"/>
        <v>Sep</v>
      </c>
      <c r="P2489" t="str">
        <f t="shared" si="349"/>
        <v>Q3</v>
      </c>
      <c r="Q2489" t="str">
        <f t="shared" si="350"/>
        <v>2023-09</v>
      </c>
    </row>
    <row r="2490" spans="1:17" x14ac:dyDescent="0.35">
      <c r="A2490" s="2">
        <v>44716</v>
      </c>
      <c r="B2490" t="s">
        <v>55</v>
      </c>
      <c r="C2490" t="s">
        <v>24</v>
      </c>
      <c r="D2490" t="s">
        <v>30</v>
      </c>
      <c r="E2490" s="3">
        <v>93144</v>
      </c>
      <c r="F2490" s="3">
        <v>152318</v>
      </c>
      <c r="G2490" t="s">
        <v>26</v>
      </c>
      <c r="H2490" s="3" t="s">
        <v>2523</v>
      </c>
      <c r="I2490" s="3">
        <f t="shared" si="342"/>
        <v>59174</v>
      </c>
      <c r="J2490" s="4">
        <f t="shared" si="343"/>
        <v>0.63529588594004982</v>
      </c>
      <c r="K2490" s="5">
        <f t="shared" si="344"/>
        <v>1.6352958859400497</v>
      </c>
      <c r="L2490" s="4" t="str">
        <f t="shared" si="345"/>
        <v>Over Budget</v>
      </c>
      <c r="M2490">
        <f t="shared" si="346"/>
        <v>2022</v>
      </c>
      <c r="N2490">
        <f t="shared" si="347"/>
        <v>6</v>
      </c>
      <c r="O2490" t="str">
        <f t="shared" si="348"/>
        <v>Jun</v>
      </c>
      <c r="P2490" t="str">
        <f t="shared" si="349"/>
        <v>Q2</v>
      </c>
      <c r="Q2490" t="str">
        <f t="shared" si="350"/>
        <v>2022-06</v>
      </c>
    </row>
    <row r="2491" spans="1:17" x14ac:dyDescent="0.35">
      <c r="A2491" s="2">
        <v>45055</v>
      </c>
      <c r="B2491" t="s">
        <v>41</v>
      </c>
      <c r="C2491" t="s">
        <v>43</v>
      </c>
      <c r="D2491" t="s">
        <v>30</v>
      </c>
      <c r="E2491" s="3">
        <v>116528</v>
      </c>
      <c r="F2491" s="3">
        <v>22347</v>
      </c>
      <c r="G2491" t="s">
        <v>21</v>
      </c>
      <c r="H2491" s="3" t="s">
        <v>2524</v>
      </c>
      <c r="I2491" s="3">
        <f t="shared" si="342"/>
        <v>-94181</v>
      </c>
      <c r="J2491" s="4">
        <f t="shared" si="343"/>
        <v>-0.80822634903199231</v>
      </c>
      <c r="K2491" s="5">
        <f t="shared" si="344"/>
        <v>0.19177365096800769</v>
      </c>
      <c r="L2491" s="4" t="str">
        <f t="shared" si="345"/>
        <v>Under Budget</v>
      </c>
      <c r="M2491">
        <f t="shared" si="346"/>
        <v>2023</v>
      </c>
      <c r="N2491">
        <f t="shared" si="347"/>
        <v>5</v>
      </c>
      <c r="O2491" t="str">
        <f t="shared" si="348"/>
        <v>May</v>
      </c>
      <c r="P2491" t="str">
        <f t="shared" si="349"/>
        <v>Q2</v>
      </c>
      <c r="Q2491" t="str">
        <f t="shared" si="350"/>
        <v>2023-05</v>
      </c>
    </row>
    <row r="2492" spans="1:17" x14ac:dyDescent="0.35">
      <c r="A2492" s="2">
        <v>44370</v>
      </c>
      <c r="B2492" t="s">
        <v>41</v>
      </c>
      <c r="C2492" t="s">
        <v>23</v>
      </c>
      <c r="D2492" t="s">
        <v>30</v>
      </c>
      <c r="E2492" s="3">
        <v>92016</v>
      </c>
      <c r="F2492" s="3">
        <v>75358</v>
      </c>
      <c r="G2492" t="s">
        <v>26</v>
      </c>
      <c r="H2492" s="3" t="s">
        <v>2525</v>
      </c>
      <c r="I2492" s="3">
        <f t="shared" si="342"/>
        <v>-16658</v>
      </c>
      <c r="J2492" s="4">
        <f t="shared" si="343"/>
        <v>-0.18103373326378022</v>
      </c>
      <c r="K2492" s="5">
        <f t="shared" si="344"/>
        <v>0.81896626673621975</v>
      </c>
      <c r="L2492" s="4" t="str">
        <f t="shared" si="345"/>
        <v>Under Budget</v>
      </c>
      <c r="M2492">
        <f t="shared" si="346"/>
        <v>2021</v>
      </c>
      <c r="N2492">
        <f t="shared" si="347"/>
        <v>6</v>
      </c>
      <c r="O2492" t="str">
        <f t="shared" si="348"/>
        <v>Jun</v>
      </c>
      <c r="P2492" t="str">
        <f t="shared" si="349"/>
        <v>Q2</v>
      </c>
      <c r="Q2492" t="str">
        <f t="shared" si="350"/>
        <v>2021-06</v>
      </c>
    </row>
    <row r="2493" spans="1:17" x14ac:dyDescent="0.35">
      <c r="A2493" s="2">
        <v>45201</v>
      </c>
      <c r="B2493" t="s">
        <v>41</v>
      </c>
      <c r="C2493" t="s">
        <v>34</v>
      </c>
      <c r="D2493" t="s">
        <v>25</v>
      </c>
      <c r="E2493" s="3">
        <v>140604</v>
      </c>
      <c r="F2493" s="3">
        <v>154454</v>
      </c>
      <c r="G2493" t="s">
        <v>35</v>
      </c>
      <c r="H2493" s="3" t="s">
        <v>2526</v>
      </c>
      <c r="I2493" s="3">
        <f t="shared" si="342"/>
        <v>13850</v>
      </c>
      <c r="J2493" s="4">
        <f t="shared" si="343"/>
        <v>9.850359875963699E-2</v>
      </c>
      <c r="K2493" s="5">
        <f t="shared" si="344"/>
        <v>1.098503598759637</v>
      </c>
      <c r="L2493" s="4" t="str">
        <f t="shared" si="345"/>
        <v>Over Budget</v>
      </c>
      <c r="M2493">
        <f t="shared" si="346"/>
        <v>2023</v>
      </c>
      <c r="N2493">
        <f t="shared" si="347"/>
        <v>10</v>
      </c>
      <c r="O2493" t="str">
        <f t="shared" si="348"/>
        <v>Oct</v>
      </c>
      <c r="P2493" t="str">
        <f t="shared" si="349"/>
        <v>Q4</v>
      </c>
      <c r="Q2493" t="str">
        <f t="shared" si="350"/>
        <v>2023-10</v>
      </c>
    </row>
    <row r="2494" spans="1:17" x14ac:dyDescent="0.35">
      <c r="A2494" s="2">
        <v>44627</v>
      </c>
      <c r="B2494" t="s">
        <v>23</v>
      </c>
      <c r="C2494" t="s">
        <v>34</v>
      </c>
      <c r="D2494" t="s">
        <v>30</v>
      </c>
      <c r="E2494" s="3">
        <v>88737</v>
      </c>
      <c r="F2494" s="3">
        <v>90299</v>
      </c>
      <c r="G2494" t="s">
        <v>35</v>
      </c>
      <c r="H2494" s="3" t="s">
        <v>2527</v>
      </c>
      <c r="I2494" s="3">
        <f t="shared" si="342"/>
        <v>1562</v>
      </c>
      <c r="J2494" s="4">
        <f t="shared" si="343"/>
        <v>1.7602578405850999E-2</v>
      </c>
      <c r="K2494" s="5">
        <f t="shared" si="344"/>
        <v>1.0176025784058509</v>
      </c>
      <c r="L2494" s="4" t="str">
        <f t="shared" si="345"/>
        <v>Over Budget</v>
      </c>
      <c r="M2494">
        <f t="shared" si="346"/>
        <v>2022</v>
      </c>
      <c r="N2494">
        <f t="shared" si="347"/>
        <v>3</v>
      </c>
      <c r="O2494" t="str">
        <f t="shared" si="348"/>
        <v>Mar</v>
      </c>
      <c r="P2494" t="str">
        <f t="shared" si="349"/>
        <v>Q1</v>
      </c>
      <c r="Q2494" t="str">
        <f t="shared" si="350"/>
        <v>2022-03</v>
      </c>
    </row>
    <row r="2495" spans="1:17" x14ac:dyDescent="0.35">
      <c r="A2495" s="2">
        <v>44923</v>
      </c>
      <c r="B2495" t="s">
        <v>37</v>
      </c>
      <c r="C2495" t="s">
        <v>24</v>
      </c>
      <c r="D2495" t="s">
        <v>58</v>
      </c>
      <c r="E2495" s="3">
        <v>78677</v>
      </c>
      <c r="F2495" s="3">
        <v>106032</v>
      </c>
      <c r="G2495" t="s">
        <v>32</v>
      </c>
      <c r="H2495" s="3" t="s">
        <v>2528</v>
      </c>
      <c r="I2495" s="3">
        <f t="shared" si="342"/>
        <v>27355</v>
      </c>
      <c r="J2495" s="4">
        <f t="shared" si="343"/>
        <v>0.34768738004753613</v>
      </c>
      <c r="K2495" s="5">
        <f t="shared" si="344"/>
        <v>1.3476873800475362</v>
      </c>
      <c r="L2495" s="4" t="str">
        <f t="shared" si="345"/>
        <v>Over Budget</v>
      </c>
      <c r="M2495">
        <f t="shared" si="346"/>
        <v>2022</v>
      </c>
      <c r="N2495">
        <f t="shared" si="347"/>
        <v>12</v>
      </c>
      <c r="O2495" t="str">
        <f t="shared" si="348"/>
        <v>Dec</v>
      </c>
      <c r="P2495" t="str">
        <f t="shared" si="349"/>
        <v>Q4</v>
      </c>
      <c r="Q2495" t="str">
        <f t="shared" si="350"/>
        <v>2022-12</v>
      </c>
    </row>
    <row r="2496" spans="1:17" x14ac:dyDescent="0.35">
      <c r="A2496" s="2">
        <v>45046</v>
      </c>
      <c r="B2496" t="s">
        <v>18</v>
      </c>
      <c r="C2496" t="s">
        <v>43</v>
      </c>
      <c r="D2496" t="s">
        <v>25</v>
      </c>
      <c r="E2496" s="3">
        <v>139940</v>
      </c>
      <c r="F2496" s="3">
        <v>124815</v>
      </c>
      <c r="G2496" t="s">
        <v>35</v>
      </c>
      <c r="H2496" s="3" t="s">
        <v>2529</v>
      </c>
      <c r="I2496" s="3">
        <f t="shared" si="342"/>
        <v>-15125</v>
      </c>
      <c r="J2496" s="4">
        <f t="shared" si="343"/>
        <v>-0.10808203515792482</v>
      </c>
      <c r="K2496" s="5">
        <f t="shared" si="344"/>
        <v>0.89191796484207519</v>
      </c>
      <c r="L2496" s="4" t="str">
        <f t="shared" si="345"/>
        <v>Under Budget</v>
      </c>
      <c r="M2496">
        <f t="shared" si="346"/>
        <v>2023</v>
      </c>
      <c r="N2496">
        <f t="shared" si="347"/>
        <v>4</v>
      </c>
      <c r="O2496" t="str">
        <f t="shared" si="348"/>
        <v>Apr</v>
      </c>
      <c r="P2496" t="str">
        <f t="shared" si="349"/>
        <v>Q2</v>
      </c>
      <c r="Q2496" t="str">
        <f t="shared" si="350"/>
        <v>2023-04</v>
      </c>
    </row>
    <row r="2497" spans="1:17" x14ac:dyDescent="0.35">
      <c r="A2497" s="2">
        <v>45186</v>
      </c>
      <c r="B2497" t="s">
        <v>55</v>
      </c>
      <c r="C2497" t="s">
        <v>24</v>
      </c>
      <c r="D2497" t="s">
        <v>20</v>
      </c>
      <c r="E2497" s="3">
        <v>102889</v>
      </c>
      <c r="F2497" s="3">
        <v>88296</v>
      </c>
      <c r="G2497" t="s">
        <v>26</v>
      </c>
      <c r="H2497" s="3" t="s">
        <v>2530</v>
      </c>
      <c r="I2497" s="3">
        <f t="shared" si="342"/>
        <v>-14593</v>
      </c>
      <c r="J2497" s="4">
        <f t="shared" si="343"/>
        <v>-0.14183246022412502</v>
      </c>
      <c r="K2497" s="5">
        <f t="shared" si="344"/>
        <v>0.85816753977587501</v>
      </c>
      <c r="L2497" s="4" t="str">
        <f t="shared" si="345"/>
        <v>Under Budget</v>
      </c>
      <c r="M2497">
        <f t="shared" si="346"/>
        <v>2023</v>
      </c>
      <c r="N2497">
        <f t="shared" si="347"/>
        <v>9</v>
      </c>
      <c r="O2497" t="str">
        <f t="shared" si="348"/>
        <v>Sep</v>
      </c>
      <c r="P2497" t="str">
        <f t="shared" si="349"/>
        <v>Q3</v>
      </c>
      <c r="Q2497" t="str">
        <f t="shared" si="350"/>
        <v>2023-09</v>
      </c>
    </row>
    <row r="2498" spans="1:17" x14ac:dyDescent="0.35">
      <c r="A2498" s="2">
        <v>44835</v>
      </c>
      <c r="B2498" t="s">
        <v>41</v>
      </c>
      <c r="C2498" t="s">
        <v>24</v>
      </c>
      <c r="D2498" t="s">
        <v>58</v>
      </c>
      <c r="E2498" s="3">
        <v>87006</v>
      </c>
      <c r="F2498" s="3">
        <v>147879</v>
      </c>
      <c r="G2498" t="s">
        <v>26</v>
      </c>
      <c r="H2498" s="3" t="s">
        <v>2531</v>
      </c>
      <c r="I2498" s="3">
        <f t="shared" si="342"/>
        <v>60873</v>
      </c>
      <c r="J2498" s="4">
        <f t="shared" si="343"/>
        <v>0.69964140404110065</v>
      </c>
      <c r="K2498" s="5">
        <f t="shared" si="344"/>
        <v>1.6996414040411005</v>
      </c>
      <c r="L2498" s="4" t="str">
        <f t="shared" si="345"/>
        <v>Over Budget</v>
      </c>
      <c r="M2498">
        <f t="shared" si="346"/>
        <v>2022</v>
      </c>
      <c r="N2498">
        <f t="shared" si="347"/>
        <v>10</v>
      </c>
      <c r="O2498" t="str">
        <f t="shared" si="348"/>
        <v>Oct</v>
      </c>
      <c r="P2498" t="str">
        <f t="shared" si="349"/>
        <v>Q4</v>
      </c>
      <c r="Q2498" t="str">
        <f t="shared" si="350"/>
        <v>2022-10</v>
      </c>
    </row>
    <row r="2499" spans="1:17" x14ac:dyDescent="0.35">
      <c r="A2499" s="2">
        <v>44616</v>
      </c>
      <c r="B2499" t="s">
        <v>18</v>
      </c>
      <c r="C2499" t="s">
        <v>23</v>
      </c>
      <c r="D2499" t="s">
        <v>25</v>
      </c>
      <c r="E2499" s="3">
        <v>105133</v>
      </c>
      <c r="F2499" s="3">
        <v>62042</v>
      </c>
      <c r="G2499" t="s">
        <v>35</v>
      </c>
      <c r="H2499" s="3" t="s">
        <v>2532</v>
      </c>
      <c r="I2499" s="3">
        <f t="shared" si="342"/>
        <v>-43091</v>
      </c>
      <c r="J2499" s="4">
        <f t="shared" si="343"/>
        <v>-0.40987130586970788</v>
      </c>
      <c r="K2499" s="5">
        <f t="shared" si="344"/>
        <v>0.59012869413029212</v>
      </c>
      <c r="L2499" s="4" t="str">
        <f t="shared" si="345"/>
        <v>Under Budget</v>
      </c>
      <c r="M2499">
        <f t="shared" si="346"/>
        <v>2022</v>
      </c>
      <c r="N2499">
        <f t="shared" si="347"/>
        <v>2</v>
      </c>
      <c r="O2499" t="str">
        <f t="shared" si="348"/>
        <v>Feb</v>
      </c>
      <c r="P2499" t="str">
        <f t="shared" si="349"/>
        <v>Q1</v>
      </c>
      <c r="Q2499" t="str">
        <f t="shared" si="350"/>
        <v>2022-02</v>
      </c>
    </row>
    <row r="2500" spans="1:17" x14ac:dyDescent="0.35">
      <c r="A2500" s="2">
        <v>44790</v>
      </c>
      <c r="B2500" t="s">
        <v>18</v>
      </c>
      <c r="C2500" t="s">
        <v>43</v>
      </c>
      <c r="D2500" t="s">
        <v>25</v>
      </c>
      <c r="E2500" s="3">
        <v>40090</v>
      </c>
      <c r="F2500" s="3">
        <v>33710</v>
      </c>
      <c r="G2500" t="s">
        <v>26</v>
      </c>
      <c r="H2500" s="3" t="s">
        <v>2533</v>
      </c>
      <c r="I2500" s="3">
        <f t="shared" si="342"/>
        <v>-6380</v>
      </c>
      <c r="J2500" s="4">
        <f t="shared" si="343"/>
        <v>-0.15914193065602394</v>
      </c>
      <c r="K2500" s="5">
        <f t="shared" si="344"/>
        <v>0.840858069343976</v>
      </c>
      <c r="L2500" s="4" t="str">
        <f t="shared" si="345"/>
        <v>Under Budget</v>
      </c>
      <c r="M2500">
        <f t="shared" si="346"/>
        <v>2022</v>
      </c>
      <c r="N2500">
        <f t="shared" si="347"/>
        <v>8</v>
      </c>
      <c r="O2500" t="str">
        <f t="shared" si="348"/>
        <v>Aug</v>
      </c>
      <c r="P2500" t="str">
        <f t="shared" si="349"/>
        <v>Q3</v>
      </c>
      <c r="Q2500" t="str">
        <f t="shared" si="350"/>
        <v>2022-08</v>
      </c>
    </row>
    <row r="2501" spans="1:17" x14ac:dyDescent="0.35">
      <c r="A2501" s="2">
        <v>44681</v>
      </c>
      <c r="B2501" t="s">
        <v>37</v>
      </c>
      <c r="C2501" t="s">
        <v>23</v>
      </c>
      <c r="D2501" t="s">
        <v>39</v>
      </c>
      <c r="E2501" s="3">
        <v>35476</v>
      </c>
      <c r="F2501" s="3">
        <v>72478</v>
      </c>
      <c r="G2501" t="s">
        <v>26</v>
      </c>
      <c r="H2501" s="3" t="s">
        <v>2534</v>
      </c>
      <c r="I2501" s="3">
        <f t="shared" ref="I2501:I2564" si="351">F2501-E2501</f>
        <v>37002</v>
      </c>
      <c r="J2501" s="4">
        <f t="shared" ref="J2501:J2564" si="352">IFERROR(I2501/E2501,0)</f>
        <v>1.0430149960536701</v>
      </c>
      <c r="K2501" s="5">
        <f t="shared" ref="K2501:K2564" si="353">IFERROR(F2501/E2501,0)</f>
        <v>2.0430149960536701</v>
      </c>
      <c r="L2501" s="4" t="str">
        <f t="shared" ref="L2501:L2564" si="354">IF(I2501&gt;0,"Over Budget",IF(I2501&lt;0,"Under Budget","On Budget"))</f>
        <v>Over Budget</v>
      </c>
      <c r="M2501">
        <f t="shared" ref="M2501:M2564" si="355">YEAR(A2501)</f>
        <v>2022</v>
      </c>
      <c r="N2501">
        <f t="shared" ref="N2501:N2564" si="356">MONTH(A2501)</f>
        <v>4</v>
      </c>
      <c r="O2501" t="str">
        <f t="shared" ref="O2501:O2564" si="357">TEXT(A2501,"mmm")</f>
        <v>Apr</v>
      </c>
      <c r="P2501" t="str">
        <f t="shared" ref="P2501:P2564" si="358">"Q"&amp;ROUNDUP(MONTH(A2501)/3,0)</f>
        <v>Q2</v>
      </c>
      <c r="Q2501" t="str">
        <f t="shared" ref="Q2501:Q2564" si="359">TEXT(A2501,"yyyy-mm")</f>
        <v>2022-04</v>
      </c>
    </row>
    <row r="2502" spans="1:17" x14ac:dyDescent="0.35">
      <c r="A2502" s="2">
        <v>44608</v>
      </c>
      <c r="B2502" t="s">
        <v>23</v>
      </c>
      <c r="C2502" t="s">
        <v>43</v>
      </c>
      <c r="D2502" t="s">
        <v>58</v>
      </c>
      <c r="E2502" s="3">
        <v>74004</v>
      </c>
      <c r="F2502" s="3">
        <v>49411</v>
      </c>
      <c r="G2502" t="s">
        <v>26</v>
      </c>
      <c r="H2502" s="3" t="s">
        <v>2535</v>
      </c>
      <c r="I2502" s="3">
        <f t="shared" si="351"/>
        <v>-24593</v>
      </c>
      <c r="J2502" s="4">
        <f t="shared" si="352"/>
        <v>-0.33231987460137291</v>
      </c>
      <c r="K2502" s="5">
        <f t="shared" si="353"/>
        <v>0.66768012539862709</v>
      </c>
      <c r="L2502" s="4" t="str">
        <f t="shared" si="354"/>
        <v>Under Budget</v>
      </c>
      <c r="M2502">
        <f t="shared" si="355"/>
        <v>2022</v>
      </c>
      <c r="N2502">
        <f t="shared" si="356"/>
        <v>2</v>
      </c>
      <c r="O2502" t="str">
        <f t="shared" si="357"/>
        <v>Feb</v>
      </c>
      <c r="P2502" t="str">
        <f t="shared" si="358"/>
        <v>Q1</v>
      </c>
      <c r="Q2502" t="str">
        <f t="shared" si="359"/>
        <v>2022-02</v>
      </c>
    </row>
    <row r="2503" spans="1:17" x14ac:dyDescent="0.35">
      <c r="A2503" s="2">
        <v>45132</v>
      </c>
      <c r="B2503" t="s">
        <v>55</v>
      </c>
      <c r="C2503" t="s">
        <v>34</v>
      </c>
      <c r="D2503" t="s">
        <v>58</v>
      </c>
      <c r="E2503" s="3">
        <v>84469</v>
      </c>
      <c r="F2503" s="3">
        <v>23773</v>
      </c>
      <c r="G2503" t="s">
        <v>32</v>
      </c>
      <c r="H2503" s="3" t="s">
        <v>2536</v>
      </c>
      <c r="I2503" s="3">
        <f t="shared" si="351"/>
        <v>-60696</v>
      </c>
      <c r="J2503" s="4">
        <f t="shared" si="352"/>
        <v>-0.71855947152209687</v>
      </c>
      <c r="K2503" s="5">
        <f t="shared" si="353"/>
        <v>0.28144052847790313</v>
      </c>
      <c r="L2503" s="4" t="str">
        <f t="shared" si="354"/>
        <v>Under Budget</v>
      </c>
      <c r="M2503">
        <f t="shared" si="355"/>
        <v>2023</v>
      </c>
      <c r="N2503">
        <f t="shared" si="356"/>
        <v>7</v>
      </c>
      <c r="O2503" t="str">
        <f t="shared" si="357"/>
        <v>Jul</v>
      </c>
      <c r="P2503" t="str">
        <f t="shared" si="358"/>
        <v>Q3</v>
      </c>
      <c r="Q2503" t="str">
        <f t="shared" si="359"/>
        <v>2023-07</v>
      </c>
    </row>
    <row r="2504" spans="1:17" x14ac:dyDescent="0.35">
      <c r="A2504" s="2">
        <v>44528</v>
      </c>
      <c r="B2504" t="s">
        <v>23</v>
      </c>
      <c r="C2504" t="s">
        <v>19</v>
      </c>
      <c r="D2504" t="s">
        <v>58</v>
      </c>
      <c r="E2504" s="3">
        <v>130119</v>
      </c>
      <c r="F2504" s="3">
        <v>88693</v>
      </c>
      <c r="G2504" t="s">
        <v>32</v>
      </c>
      <c r="H2504" s="3" t="s">
        <v>2537</v>
      </c>
      <c r="I2504" s="3">
        <f t="shared" si="351"/>
        <v>-41426</v>
      </c>
      <c r="J2504" s="4">
        <f t="shared" si="352"/>
        <v>-0.31837010736325977</v>
      </c>
      <c r="K2504" s="5">
        <f t="shared" si="353"/>
        <v>0.68162989263674023</v>
      </c>
      <c r="L2504" s="4" t="str">
        <f t="shared" si="354"/>
        <v>Under Budget</v>
      </c>
      <c r="M2504">
        <f t="shared" si="355"/>
        <v>2021</v>
      </c>
      <c r="N2504">
        <f t="shared" si="356"/>
        <v>11</v>
      </c>
      <c r="O2504" t="str">
        <f t="shared" si="357"/>
        <v>Nov</v>
      </c>
      <c r="P2504" t="str">
        <f t="shared" si="358"/>
        <v>Q4</v>
      </c>
      <c r="Q2504" t="str">
        <f t="shared" si="359"/>
        <v>2021-11</v>
      </c>
    </row>
    <row r="2505" spans="1:17" x14ac:dyDescent="0.35">
      <c r="A2505" s="2">
        <v>44851</v>
      </c>
      <c r="B2505" t="s">
        <v>55</v>
      </c>
      <c r="C2505" t="s">
        <v>29</v>
      </c>
      <c r="D2505" t="s">
        <v>30</v>
      </c>
      <c r="E2505" s="3">
        <v>135494</v>
      </c>
      <c r="F2505" s="3">
        <v>23710</v>
      </c>
      <c r="G2505" t="s">
        <v>21</v>
      </c>
      <c r="H2505" s="3" t="s">
        <v>2538</v>
      </c>
      <c r="I2505" s="3">
        <f t="shared" si="351"/>
        <v>-111784</v>
      </c>
      <c r="J2505" s="4">
        <f t="shared" si="352"/>
        <v>-0.82501070158088186</v>
      </c>
      <c r="K2505" s="5">
        <f t="shared" si="353"/>
        <v>0.1749892984191182</v>
      </c>
      <c r="L2505" s="4" t="str">
        <f t="shared" si="354"/>
        <v>Under Budget</v>
      </c>
      <c r="M2505">
        <f t="shared" si="355"/>
        <v>2022</v>
      </c>
      <c r="N2505">
        <f t="shared" si="356"/>
        <v>10</v>
      </c>
      <c r="O2505" t="str">
        <f t="shared" si="357"/>
        <v>Oct</v>
      </c>
      <c r="P2505" t="str">
        <f t="shared" si="358"/>
        <v>Q4</v>
      </c>
      <c r="Q2505" t="str">
        <f t="shared" si="359"/>
        <v>2022-10</v>
      </c>
    </row>
    <row r="2506" spans="1:17" x14ac:dyDescent="0.35">
      <c r="A2506" s="2">
        <v>44237</v>
      </c>
      <c r="B2506" t="s">
        <v>41</v>
      </c>
      <c r="C2506" t="s">
        <v>19</v>
      </c>
      <c r="D2506" t="s">
        <v>30</v>
      </c>
      <c r="E2506" s="3">
        <v>85650</v>
      </c>
      <c r="F2506" s="3">
        <v>130785</v>
      </c>
      <c r="G2506" t="s">
        <v>26</v>
      </c>
      <c r="H2506" s="3" t="s">
        <v>2539</v>
      </c>
      <c r="I2506" s="3">
        <f t="shared" si="351"/>
        <v>45135</v>
      </c>
      <c r="J2506" s="4">
        <f t="shared" si="352"/>
        <v>0.52697022767075308</v>
      </c>
      <c r="K2506" s="5">
        <f t="shared" si="353"/>
        <v>1.5269702276707531</v>
      </c>
      <c r="L2506" s="4" t="str">
        <f t="shared" si="354"/>
        <v>Over Budget</v>
      </c>
      <c r="M2506">
        <f t="shared" si="355"/>
        <v>2021</v>
      </c>
      <c r="N2506">
        <f t="shared" si="356"/>
        <v>2</v>
      </c>
      <c r="O2506" t="str">
        <f t="shared" si="357"/>
        <v>Feb</v>
      </c>
      <c r="P2506" t="str">
        <f t="shared" si="358"/>
        <v>Q1</v>
      </c>
      <c r="Q2506" t="str">
        <f t="shared" si="359"/>
        <v>2021-02</v>
      </c>
    </row>
    <row r="2507" spans="1:17" x14ac:dyDescent="0.35">
      <c r="A2507" s="2">
        <v>45155</v>
      </c>
      <c r="B2507" t="s">
        <v>41</v>
      </c>
      <c r="C2507" t="s">
        <v>43</v>
      </c>
      <c r="D2507" t="s">
        <v>20</v>
      </c>
      <c r="E2507" s="3">
        <v>53657</v>
      </c>
      <c r="F2507" s="3">
        <v>103415</v>
      </c>
      <c r="G2507" t="s">
        <v>32</v>
      </c>
      <c r="H2507" s="3" t="s">
        <v>2540</v>
      </c>
      <c r="I2507" s="3">
        <f t="shared" si="351"/>
        <v>49758</v>
      </c>
      <c r="J2507" s="4">
        <f t="shared" si="352"/>
        <v>0.92733473731293214</v>
      </c>
      <c r="K2507" s="5">
        <f t="shared" si="353"/>
        <v>1.9273347373129321</v>
      </c>
      <c r="L2507" s="4" t="str">
        <f t="shared" si="354"/>
        <v>Over Budget</v>
      </c>
      <c r="M2507">
        <f t="shared" si="355"/>
        <v>2023</v>
      </c>
      <c r="N2507">
        <f t="shared" si="356"/>
        <v>8</v>
      </c>
      <c r="O2507" t="str">
        <f t="shared" si="357"/>
        <v>Aug</v>
      </c>
      <c r="P2507" t="str">
        <f t="shared" si="358"/>
        <v>Q3</v>
      </c>
      <c r="Q2507" t="str">
        <f t="shared" si="359"/>
        <v>2023-08</v>
      </c>
    </row>
    <row r="2508" spans="1:17" x14ac:dyDescent="0.35">
      <c r="A2508" s="2">
        <v>44301</v>
      </c>
      <c r="B2508" t="s">
        <v>18</v>
      </c>
      <c r="C2508" t="s">
        <v>19</v>
      </c>
      <c r="D2508" t="s">
        <v>20</v>
      </c>
      <c r="E2508" s="3">
        <v>133270</v>
      </c>
      <c r="F2508" s="3">
        <v>133585</v>
      </c>
      <c r="G2508" t="s">
        <v>35</v>
      </c>
      <c r="H2508" s="3" t="s">
        <v>2541</v>
      </c>
      <c r="I2508" s="3">
        <f t="shared" si="351"/>
        <v>315</v>
      </c>
      <c r="J2508" s="4">
        <f t="shared" si="352"/>
        <v>2.3636227207923764E-3</v>
      </c>
      <c r="K2508" s="5">
        <f t="shared" si="353"/>
        <v>1.0023636227207924</v>
      </c>
      <c r="L2508" s="4" t="str">
        <f t="shared" si="354"/>
        <v>Over Budget</v>
      </c>
      <c r="M2508">
        <f t="shared" si="355"/>
        <v>2021</v>
      </c>
      <c r="N2508">
        <f t="shared" si="356"/>
        <v>4</v>
      </c>
      <c r="O2508" t="str">
        <f t="shared" si="357"/>
        <v>Apr</v>
      </c>
      <c r="P2508" t="str">
        <f t="shared" si="358"/>
        <v>Q2</v>
      </c>
      <c r="Q2508" t="str">
        <f t="shared" si="359"/>
        <v>2021-04</v>
      </c>
    </row>
    <row r="2509" spans="1:17" x14ac:dyDescent="0.35">
      <c r="A2509" s="2">
        <v>44398</v>
      </c>
      <c r="B2509" t="s">
        <v>55</v>
      </c>
      <c r="C2509" t="s">
        <v>24</v>
      </c>
      <c r="D2509" t="s">
        <v>20</v>
      </c>
      <c r="E2509" s="3">
        <v>109262</v>
      </c>
      <c r="F2509" s="3">
        <v>139783</v>
      </c>
      <c r="G2509" t="s">
        <v>26</v>
      </c>
      <c r="H2509" s="3" t="s">
        <v>2542</v>
      </c>
      <c r="I2509" s="3">
        <f t="shared" si="351"/>
        <v>30521</v>
      </c>
      <c r="J2509" s="4">
        <f t="shared" si="352"/>
        <v>0.27933773864655598</v>
      </c>
      <c r="K2509" s="5">
        <f t="shared" si="353"/>
        <v>1.2793377386465561</v>
      </c>
      <c r="L2509" s="4" t="str">
        <f t="shared" si="354"/>
        <v>Over Budget</v>
      </c>
      <c r="M2509">
        <f t="shared" si="355"/>
        <v>2021</v>
      </c>
      <c r="N2509">
        <f t="shared" si="356"/>
        <v>7</v>
      </c>
      <c r="O2509" t="str">
        <f t="shared" si="357"/>
        <v>Jul</v>
      </c>
      <c r="P2509" t="str">
        <f t="shared" si="358"/>
        <v>Q3</v>
      </c>
      <c r="Q2509" t="str">
        <f t="shared" si="359"/>
        <v>2021-07</v>
      </c>
    </row>
    <row r="2510" spans="1:17" x14ac:dyDescent="0.35">
      <c r="A2510" s="2">
        <v>44646</v>
      </c>
      <c r="B2510" t="s">
        <v>55</v>
      </c>
      <c r="C2510" t="s">
        <v>34</v>
      </c>
      <c r="D2510" t="s">
        <v>30</v>
      </c>
      <c r="E2510" s="3">
        <v>129358</v>
      </c>
      <c r="F2510" s="3">
        <v>128507</v>
      </c>
      <c r="G2510" t="s">
        <v>26</v>
      </c>
      <c r="H2510" s="3" t="s">
        <v>2543</v>
      </c>
      <c r="I2510" s="3">
        <f t="shared" si="351"/>
        <v>-851</v>
      </c>
      <c r="J2510" s="4">
        <f t="shared" si="352"/>
        <v>-6.5786422177213626E-3</v>
      </c>
      <c r="K2510" s="5">
        <f t="shared" si="353"/>
        <v>0.99342135778227869</v>
      </c>
      <c r="L2510" s="4" t="str">
        <f t="shared" si="354"/>
        <v>Under Budget</v>
      </c>
      <c r="M2510">
        <f t="shared" si="355"/>
        <v>2022</v>
      </c>
      <c r="N2510">
        <f t="shared" si="356"/>
        <v>3</v>
      </c>
      <c r="O2510" t="str">
        <f t="shared" si="357"/>
        <v>Mar</v>
      </c>
      <c r="P2510" t="str">
        <f t="shared" si="358"/>
        <v>Q1</v>
      </c>
      <c r="Q2510" t="str">
        <f t="shared" si="359"/>
        <v>2022-03</v>
      </c>
    </row>
    <row r="2511" spans="1:17" x14ac:dyDescent="0.35">
      <c r="A2511" s="2">
        <v>45106</v>
      </c>
      <c r="B2511" t="s">
        <v>23</v>
      </c>
      <c r="C2511" t="s">
        <v>29</v>
      </c>
      <c r="D2511" t="s">
        <v>39</v>
      </c>
      <c r="E2511" s="3">
        <v>144553</v>
      </c>
      <c r="F2511" s="3">
        <v>132858</v>
      </c>
      <c r="G2511" t="s">
        <v>21</v>
      </c>
      <c r="H2511" s="3" t="s">
        <v>2544</v>
      </c>
      <c r="I2511" s="3">
        <f t="shared" si="351"/>
        <v>-11695</v>
      </c>
      <c r="J2511" s="4">
        <f t="shared" si="352"/>
        <v>-8.0904581710514484E-2</v>
      </c>
      <c r="K2511" s="5">
        <f t="shared" si="353"/>
        <v>0.91909541828948549</v>
      </c>
      <c r="L2511" s="4" t="str">
        <f t="shared" si="354"/>
        <v>Under Budget</v>
      </c>
      <c r="M2511">
        <f t="shared" si="355"/>
        <v>2023</v>
      </c>
      <c r="N2511">
        <f t="shared" si="356"/>
        <v>6</v>
      </c>
      <c r="O2511" t="str">
        <f t="shared" si="357"/>
        <v>Jun</v>
      </c>
      <c r="P2511" t="str">
        <f t="shared" si="358"/>
        <v>Q2</v>
      </c>
      <c r="Q2511" t="str">
        <f t="shared" si="359"/>
        <v>2023-06</v>
      </c>
    </row>
    <row r="2512" spans="1:17" x14ac:dyDescent="0.35">
      <c r="A2512" s="2">
        <v>44406</v>
      </c>
      <c r="B2512" t="s">
        <v>41</v>
      </c>
      <c r="C2512" t="s">
        <v>29</v>
      </c>
      <c r="D2512" t="s">
        <v>20</v>
      </c>
      <c r="E2512" s="3">
        <v>72841</v>
      </c>
      <c r="F2512" s="3">
        <v>29889</v>
      </c>
      <c r="G2512" t="s">
        <v>35</v>
      </c>
      <c r="H2512" s="3" t="s">
        <v>2545</v>
      </c>
      <c r="I2512" s="3">
        <f t="shared" si="351"/>
        <v>-42952</v>
      </c>
      <c r="J2512" s="4">
        <f t="shared" si="352"/>
        <v>-0.58966790681072478</v>
      </c>
      <c r="K2512" s="5">
        <f t="shared" si="353"/>
        <v>0.41033209318927527</v>
      </c>
      <c r="L2512" s="4" t="str">
        <f t="shared" si="354"/>
        <v>Under Budget</v>
      </c>
      <c r="M2512">
        <f t="shared" si="355"/>
        <v>2021</v>
      </c>
      <c r="N2512">
        <f t="shared" si="356"/>
        <v>7</v>
      </c>
      <c r="O2512" t="str">
        <f t="shared" si="357"/>
        <v>Jul</v>
      </c>
      <c r="P2512" t="str">
        <f t="shared" si="358"/>
        <v>Q3</v>
      </c>
      <c r="Q2512" t="str">
        <f t="shared" si="359"/>
        <v>2021-07</v>
      </c>
    </row>
    <row r="2513" spans="1:17" x14ac:dyDescent="0.35">
      <c r="A2513" s="2">
        <v>44759</v>
      </c>
      <c r="B2513" t="s">
        <v>28</v>
      </c>
      <c r="C2513" t="s">
        <v>29</v>
      </c>
      <c r="D2513" t="s">
        <v>25</v>
      </c>
      <c r="E2513" s="3">
        <v>17931</v>
      </c>
      <c r="F2513" s="3">
        <v>15439</v>
      </c>
      <c r="G2513" t="s">
        <v>35</v>
      </c>
      <c r="H2513" s="3" t="s">
        <v>2546</v>
      </c>
      <c r="I2513" s="3">
        <f t="shared" si="351"/>
        <v>-2492</v>
      </c>
      <c r="J2513" s="4">
        <f t="shared" si="352"/>
        <v>-0.13897719034075065</v>
      </c>
      <c r="K2513" s="5">
        <f t="shared" si="353"/>
        <v>0.86102280965924938</v>
      </c>
      <c r="L2513" s="4" t="str">
        <f t="shared" si="354"/>
        <v>Under Budget</v>
      </c>
      <c r="M2513">
        <f t="shared" si="355"/>
        <v>2022</v>
      </c>
      <c r="N2513">
        <f t="shared" si="356"/>
        <v>7</v>
      </c>
      <c r="O2513" t="str">
        <f t="shared" si="357"/>
        <v>Jul</v>
      </c>
      <c r="P2513" t="str">
        <f t="shared" si="358"/>
        <v>Q3</v>
      </c>
      <c r="Q2513" t="str">
        <f t="shared" si="359"/>
        <v>2022-07</v>
      </c>
    </row>
    <row r="2514" spans="1:17" x14ac:dyDescent="0.35">
      <c r="A2514" s="2">
        <v>44909</v>
      </c>
      <c r="B2514" t="s">
        <v>18</v>
      </c>
      <c r="C2514" t="s">
        <v>34</v>
      </c>
      <c r="D2514" t="s">
        <v>30</v>
      </c>
      <c r="E2514" s="3">
        <v>116951</v>
      </c>
      <c r="F2514" s="3">
        <v>101909</v>
      </c>
      <c r="G2514" t="s">
        <v>26</v>
      </c>
      <c r="H2514" s="3" t="s">
        <v>2547</v>
      </c>
      <c r="I2514" s="3">
        <f t="shared" si="351"/>
        <v>-15042</v>
      </c>
      <c r="J2514" s="4">
        <f t="shared" si="352"/>
        <v>-0.128617968208908</v>
      </c>
      <c r="K2514" s="5">
        <f t="shared" si="353"/>
        <v>0.87138203179109197</v>
      </c>
      <c r="L2514" s="4" t="str">
        <f t="shared" si="354"/>
        <v>Under Budget</v>
      </c>
      <c r="M2514">
        <f t="shared" si="355"/>
        <v>2022</v>
      </c>
      <c r="N2514">
        <f t="shared" si="356"/>
        <v>12</v>
      </c>
      <c r="O2514" t="str">
        <f t="shared" si="357"/>
        <v>Dec</v>
      </c>
      <c r="P2514" t="str">
        <f t="shared" si="358"/>
        <v>Q4</v>
      </c>
      <c r="Q2514" t="str">
        <f t="shared" si="359"/>
        <v>2022-12</v>
      </c>
    </row>
    <row r="2515" spans="1:17" x14ac:dyDescent="0.35">
      <c r="A2515" s="2">
        <v>44967</v>
      </c>
      <c r="B2515" t="s">
        <v>55</v>
      </c>
      <c r="C2515" t="s">
        <v>19</v>
      </c>
      <c r="D2515" t="s">
        <v>39</v>
      </c>
      <c r="E2515" s="3">
        <v>64694</v>
      </c>
      <c r="F2515" s="3">
        <v>49126</v>
      </c>
      <c r="G2515" t="s">
        <v>32</v>
      </c>
      <c r="H2515" s="3" t="s">
        <v>2548</v>
      </c>
      <c r="I2515" s="3">
        <f t="shared" si="351"/>
        <v>-15568</v>
      </c>
      <c r="J2515" s="4">
        <f t="shared" si="352"/>
        <v>-0.24064055399264228</v>
      </c>
      <c r="K2515" s="5">
        <f t="shared" si="353"/>
        <v>0.75935944600735772</v>
      </c>
      <c r="L2515" s="4" t="str">
        <f t="shared" si="354"/>
        <v>Under Budget</v>
      </c>
      <c r="M2515">
        <f t="shared" si="355"/>
        <v>2023</v>
      </c>
      <c r="N2515">
        <f t="shared" si="356"/>
        <v>2</v>
      </c>
      <c r="O2515" t="str">
        <f t="shared" si="357"/>
        <v>Feb</v>
      </c>
      <c r="P2515" t="str">
        <f t="shared" si="358"/>
        <v>Q1</v>
      </c>
      <c r="Q2515" t="str">
        <f t="shared" si="359"/>
        <v>2023-02</v>
      </c>
    </row>
    <row r="2516" spans="1:17" x14ac:dyDescent="0.35">
      <c r="A2516" s="2">
        <v>44650</v>
      </c>
      <c r="B2516" t="s">
        <v>37</v>
      </c>
      <c r="C2516" t="s">
        <v>29</v>
      </c>
      <c r="D2516" t="s">
        <v>25</v>
      </c>
      <c r="E2516" s="3">
        <v>18635</v>
      </c>
      <c r="F2516" s="3">
        <v>12588</v>
      </c>
      <c r="G2516" t="s">
        <v>21</v>
      </c>
      <c r="H2516" s="3" t="s">
        <v>2549</v>
      </c>
      <c r="I2516" s="3">
        <f t="shared" si="351"/>
        <v>-6047</v>
      </c>
      <c r="J2516" s="4">
        <f t="shared" si="352"/>
        <v>-0.32449691440837136</v>
      </c>
      <c r="K2516" s="5">
        <f t="shared" si="353"/>
        <v>0.67550308559162864</v>
      </c>
      <c r="L2516" s="4" t="str">
        <f t="shared" si="354"/>
        <v>Under Budget</v>
      </c>
      <c r="M2516">
        <f t="shared" si="355"/>
        <v>2022</v>
      </c>
      <c r="N2516">
        <f t="shared" si="356"/>
        <v>3</v>
      </c>
      <c r="O2516" t="str">
        <f t="shared" si="357"/>
        <v>Mar</v>
      </c>
      <c r="P2516" t="str">
        <f t="shared" si="358"/>
        <v>Q1</v>
      </c>
      <c r="Q2516" t="str">
        <f t="shared" si="359"/>
        <v>2022-03</v>
      </c>
    </row>
    <row r="2517" spans="1:17" x14ac:dyDescent="0.35">
      <c r="A2517" s="2">
        <v>44863</v>
      </c>
      <c r="B2517" t="s">
        <v>37</v>
      </c>
      <c r="C2517" t="s">
        <v>29</v>
      </c>
      <c r="D2517" t="s">
        <v>25</v>
      </c>
      <c r="E2517" s="3">
        <v>55252</v>
      </c>
      <c r="F2517" s="3">
        <v>92039</v>
      </c>
      <c r="G2517" t="s">
        <v>21</v>
      </c>
      <c r="H2517" s="3" t="s">
        <v>2550</v>
      </c>
      <c r="I2517" s="3">
        <f t="shared" si="351"/>
        <v>36787</v>
      </c>
      <c r="J2517" s="4">
        <f t="shared" si="352"/>
        <v>0.66580395279808879</v>
      </c>
      <c r="K2517" s="5">
        <f t="shared" si="353"/>
        <v>1.6658039527980888</v>
      </c>
      <c r="L2517" s="4" t="str">
        <f t="shared" si="354"/>
        <v>Over Budget</v>
      </c>
      <c r="M2517">
        <f t="shared" si="355"/>
        <v>2022</v>
      </c>
      <c r="N2517">
        <f t="shared" si="356"/>
        <v>10</v>
      </c>
      <c r="O2517" t="str">
        <f t="shared" si="357"/>
        <v>Oct</v>
      </c>
      <c r="P2517" t="str">
        <f t="shared" si="358"/>
        <v>Q4</v>
      </c>
      <c r="Q2517" t="str">
        <f t="shared" si="359"/>
        <v>2022-10</v>
      </c>
    </row>
    <row r="2518" spans="1:17" x14ac:dyDescent="0.35">
      <c r="A2518" s="2">
        <v>44825</v>
      </c>
      <c r="B2518" t="s">
        <v>28</v>
      </c>
      <c r="C2518" t="s">
        <v>43</v>
      </c>
      <c r="D2518" t="s">
        <v>30</v>
      </c>
      <c r="E2518" s="3">
        <v>79017</v>
      </c>
      <c r="F2518" s="3">
        <v>15511</v>
      </c>
      <c r="G2518" t="s">
        <v>21</v>
      </c>
      <c r="H2518" s="3" t="s">
        <v>2551</v>
      </c>
      <c r="I2518" s="3">
        <f t="shared" si="351"/>
        <v>-63506</v>
      </c>
      <c r="J2518" s="4">
        <f t="shared" si="352"/>
        <v>-0.80370046951921736</v>
      </c>
      <c r="K2518" s="5">
        <f t="shared" si="353"/>
        <v>0.19629953048078261</v>
      </c>
      <c r="L2518" s="4" t="str">
        <f t="shared" si="354"/>
        <v>Under Budget</v>
      </c>
      <c r="M2518">
        <f t="shared" si="355"/>
        <v>2022</v>
      </c>
      <c r="N2518">
        <f t="shared" si="356"/>
        <v>9</v>
      </c>
      <c r="O2518" t="str">
        <f t="shared" si="357"/>
        <v>Sep</v>
      </c>
      <c r="P2518" t="str">
        <f t="shared" si="358"/>
        <v>Q3</v>
      </c>
      <c r="Q2518" t="str">
        <f t="shared" si="359"/>
        <v>2022-09</v>
      </c>
    </row>
    <row r="2519" spans="1:17" x14ac:dyDescent="0.35">
      <c r="A2519" s="2">
        <v>44583</v>
      </c>
      <c r="B2519" t="s">
        <v>41</v>
      </c>
      <c r="C2519" t="s">
        <v>24</v>
      </c>
      <c r="D2519" t="s">
        <v>58</v>
      </c>
      <c r="E2519" s="3">
        <v>76953</v>
      </c>
      <c r="F2519" s="3">
        <v>30674</v>
      </c>
      <c r="G2519" t="s">
        <v>26</v>
      </c>
      <c r="H2519" s="3" t="s">
        <v>2552</v>
      </c>
      <c r="I2519" s="3">
        <f t="shared" si="351"/>
        <v>-46279</v>
      </c>
      <c r="J2519" s="4">
        <f t="shared" si="352"/>
        <v>-0.60139305810039889</v>
      </c>
      <c r="K2519" s="5">
        <f t="shared" si="353"/>
        <v>0.39860694189960105</v>
      </c>
      <c r="L2519" s="4" t="str">
        <f t="shared" si="354"/>
        <v>Under Budget</v>
      </c>
      <c r="M2519">
        <f t="shared" si="355"/>
        <v>2022</v>
      </c>
      <c r="N2519">
        <f t="shared" si="356"/>
        <v>1</v>
      </c>
      <c r="O2519" t="str">
        <f t="shared" si="357"/>
        <v>Jan</v>
      </c>
      <c r="P2519" t="str">
        <f t="shared" si="358"/>
        <v>Q1</v>
      </c>
      <c r="Q2519" t="str">
        <f t="shared" si="359"/>
        <v>2022-01</v>
      </c>
    </row>
    <row r="2520" spans="1:17" x14ac:dyDescent="0.35">
      <c r="A2520" s="2">
        <v>44492</v>
      </c>
      <c r="B2520" t="s">
        <v>41</v>
      </c>
      <c r="C2520" t="s">
        <v>43</v>
      </c>
      <c r="D2520" t="s">
        <v>39</v>
      </c>
      <c r="E2520" s="3">
        <v>97776</v>
      </c>
      <c r="F2520" s="3">
        <v>138660</v>
      </c>
      <c r="G2520" t="s">
        <v>21</v>
      </c>
      <c r="H2520" s="3" t="s">
        <v>2553</v>
      </c>
      <c r="I2520" s="3">
        <f t="shared" si="351"/>
        <v>40884</v>
      </c>
      <c r="J2520" s="4">
        <f t="shared" si="352"/>
        <v>0.41813942071674032</v>
      </c>
      <c r="K2520" s="5">
        <f t="shared" si="353"/>
        <v>1.4181394207167404</v>
      </c>
      <c r="L2520" s="4" t="str">
        <f t="shared" si="354"/>
        <v>Over Budget</v>
      </c>
      <c r="M2520">
        <f t="shared" si="355"/>
        <v>2021</v>
      </c>
      <c r="N2520">
        <f t="shared" si="356"/>
        <v>10</v>
      </c>
      <c r="O2520" t="str">
        <f t="shared" si="357"/>
        <v>Oct</v>
      </c>
      <c r="P2520" t="str">
        <f t="shared" si="358"/>
        <v>Q4</v>
      </c>
      <c r="Q2520" t="str">
        <f t="shared" si="359"/>
        <v>2021-10</v>
      </c>
    </row>
    <row r="2521" spans="1:17" x14ac:dyDescent="0.35">
      <c r="A2521" s="2">
        <v>44454</v>
      </c>
      <c r="B2521" t="s">
        <v>41</v>
      </c>
      <c r="C2521" t="s">
        <v>19</v>
      </c>
      <c r="D2521" t="s">
        <v>30</v>
      </c>
      <c r="E2521" s="3">
        <v>83212</v>
      </c>
      <c r="F2521" s="3">
        <v>64820</v>
      </c>
      <c r="G2521" t="s">
        <v>32</v>
      </c>
      <c r="H2521" s="3" t="s">
        <v>2554</v>
      </c>
      <c r="I2521" s="3">
        <f t="shared" si="351"/>
        <v>-18392</v>
      </c>
      <c r="J2521" s="4">
        <f t="shared" si="352"/>
        <v>-0.22102581358457915</v>
      </c>
      <c r="K2521" s="5">
        <f t="shared" si="353"/>
        <v>0.77897418641542082</v>
      </c>
      <c r="L2521" s="4" t="str">
        <f t="shared" si="354"/>
        <v>Under Budget</v>
      </c>
      <c r="M2521">
        <f t="shared" si="355"/>
        <v>2021</v>
      </c>
      <c r="N2521">
        <f t="shared" si="356"/>
        <v>9</v>
      </c>
      <c r="O2521" t="str">
        <f t="shared" si="357"/>
        <v>Sep</v>
      </c>
      <c r="P2521" t="str">
        <f t="shared" si="358"/>
        <v>Q3</v>
      </c>
      <c r="Q2521" t="str">
        <f t="shared" si="359"/>
        <v>2021-09</v>
      </c>
    </row>
    <row r="2522" spans="1:17" x14ac:dyDescent="0.35">
      <c r="A2522" s="2">
        <v>44464</v>
      </c>
      <c r="B2522" t="s">
        <v>23</v>
      </c>
      <c r="C2522" t="s">
        <v>34</v>
      </c>
      <c r="D2522" t="s">
        <v>58</v>
      </c>
      <c r="E2522" s="3">
        <v>82547</v>
      </c>
      <c r="F2522" s="3">
        <v>111761</v>
      </c>
      <c r="G2522" t="s">
        <v>35</v>
      </c>
      <c r="H2522" s="3" t="s">
        <v>2555</v>
      </c>
      <c r="I2522" s="3">
        <f t="shared" si="351"/>
        <v>29214</v>
      </c>
      <c r="J2522" s="4">
        <f t="shared" si="352"/>
        <v>0.35390747089536873</v>
      </c>
      <c r="K2522" s="5">
        <f t="shared" si="353"/>
        <v>1.3539074708953687</v>
      </c>
      <c r="L2522" s="4" t="str">
        <f t="shared" si="354"/>
        <v>Over Budget</v>
      </c>
      <c r="M2522">
        <f t="shared" si="355"/>
        <v>2021</v>
      </c>
      <c r="N2522">
        <f t="shared" si="356"/>
        <v>9</v>
      </c>
      <c r="O2522" t="str">
        <f t="shared" si="357"/>
        <v>Sep</v>
      </c>
      <c r="P2522" t="str">
        <f t="shared" si="358"/>
        <v>Q3</v>
      </c>
      <c r="Q2522" t="str">
        <f t="shared" si="359"/>
        <v>2021-09</v>
      </c>
    </row>
    <row r="2523" spans="1:17" x14ac:dyDescent="0.35">
      <c r="A2523" s="2">
        <v>44615</v>
      </c>
      <c r="B2523" t="s">
        <v>37</v>
      </c>
      <c r="C2523" t="s">
        <v>34</v>
      </c>
      <c r="D2523" t="s">
        <v>30</v>
      </c>
      <c r="E2523" s="3">
        <v>64565</v>
      </c>
      <c r="F2523" s="3">
        <v>107412</v>
      </c>
      <c r="G2523" t="s">
        <v>32</v>
      </c>
      <c r="H2523" s="3" t="s">
        <v>2556</v>
      </c>
      <c r="I2523" s="3">
        <f t="shared" si="351"/>
        <v>42847</v>
      </c>
      <c r="J2523" s="4">
        <f t="shared" si="352"/>
        <v>0.66362580345388367</v>
      </c>
      <c r="K2523" s="5">
        <f t="shared" si="353"/>
        <v>1.6636258034538838</v>
      </c>
      <c r="L2523" s="4" t="str">
        <f t="shared" si="354"/>
        <v>Over Budget</v>
      </c>
      <c r="M2523">
        <f t="shared" si="355"/>
        <v>2022</v>
      </c>
      <c r="N2523">
        <f t="shared" si="356"/>
        <v>2</v>
      </c>
      <c r="O2523" t="str">
        <f t="shared" si="357"/>
        <v>Feb</v>
      </c>
      <c r="P2523" t="str">
        <f t="shared" si="358"/>
        <v>Q1</v>
      </c>
      <c r="Q2523" t="str">
        <f t="shared" si="359"/>
        <v>2022-02</v>
      </c>
    </row>
    <row r="2524" spans="1:17" x14ac:dyDescent="0.35">
      <c r="A2524" s="2">
        <v>44431</v>
      </c>
      <c r="B2524" t="s">
        <v>41</v>
      </c>
      <c r="C2524" t="s">
        <v>43</v>
      </c>
      <c r="D2524" t="s">
        <v>30</v>
      </c>
      <c r="E2524" s="3">
        <v>65153</v>
      </c>
      <c r="F2524" s="3">
        <v>84666</v>
      </c>
      <c r="G2524" t="s">
        <v>21</v>
      </c>
      <c r="H2524" s="3" t="s">
        <v>2557</v>
      </c>
      <c r="I2524" s="3">
        <f t="shared" si="351"/>
        <v>19513</v>
      </c>
      <c r="J2524" s="4">
        <f t="shared" si="352"/>
        <v>0.29949503476432399</v>
      </c>
      <c r="K2524" s="5">
        <f t="shared" si="353"/>
        <v>1.2994950347643239</v>
      </c>
      <c r="L2524" s="4" t="str">
        <f t="shared" si="354"/>
        <v>Over Budget</v>
      </c>
      <c r="M2524">
        <f t="shared" si="355"/>
        <v>2021</v>
      </c>
      <c r="N2524">
        <f t="shared" si="356"/>
        <v>8</v>
      </c>
      <c r="O2524" t="str">
        <f t="shared" si="357"/>
        <v>Aug</v>
      </c>
      <c r="P2524" t="str">
        <f t="shared" si="358"/>
        <v>Q3</v>
      </c>
      <c r="Q2524" t="str">
        <f t="shared" si="359"/>
        <v>2021-08</v>
      </c>
    </row>
    <row r="2525" spans="1:17" x14ac:dyDescent="0.35">
      <c r="A2525" s="2">
        <v>45182</v>
      </c>
      <c r="B2525" t="s">
        <v>37</v>
      </c>
      <c r="C2525" t="s">
        <v>23</v>
      </c>
      <c r="D2525" t="s">
        <v>25</v>
      </c>
      <c r="E2525" s="3">
        <v>125095</v>
      </c>
      <c r="F2525" s="3">
        <v>27238</v>
      </c>
      <c r="G2525" t="s">
        <v>35</v>
      </c>
      <c r="H2525" s="3" t="s">
        <v>2558</v>
      </c>
      <c r="I2525" s="3">
        <f t="shared" si="351"/>
        <v>-97857</v>
      </c>
      <c r="J2525" s="4">
        <f t="shared" si="352"/>
        <v>-0.78226148127423156</v>
      </c>
      <c r="K2525" s="5">
        <f t="shared" si="353"/>
        <v>0.21773851872576841</v>
      </c>
      <c r="L2525" s="4" t="str">
        <f t="shared" si="354"/>
        <v>Under Budget</v>
      </c>
      <c r="M2525">
        <f t="shared" si="355"/>
        <v>2023</v>
      </c>
      <c r="N2525">
        <f t="shared" si="356"/>
        <v>9</v>
      </c>
      <c r="O2525" t="str">
        <f t="shared" si="357"/>
        <v>Sep</v>
      </c>
      <c r="P2525" t="str">
        <f t="shared" si="358"/>
        <v>Q3</v>
      </c>
      <c r="Q2525" t="str">
        <f t="shared" si="359"/>
        <v>2023-09</v>
      </c>
    </row>
    <row r="2526" spans="1:17" x14ac:dyDescent="0.35">
      <c r="A2526" s="2">
        <v>44770</v>
      </c>
      <c r="B2526" t="s">
        <v>28</v>
      </c>
      <c r="C2526" t="s">
        <v>43</v>
      </c>
      <c r="D2526" t="s">
        <v>30</v>
      </c>
      <c r="E2526" s="3">
        <v>109281</v>
      </c>
      <c r="F2526" s="3">
        <v>72333</v>
      </c>
      <c r="G2526" t="s">
        <v>21</v>
      </c>
      <c r="H2526" s="3" t="s">
        <v>2559</v>
      </c>
      <c r="I2526" s="3">
        <f t="shared" si="351"/>
        <v>-36948</v>
      </c>
      <c r="J2526" s="4">
        <f t="shared" si="352"/>
        <v>-0.33810085925275207</v>
      </c>
      <c r="K2526" s="5">
        <f t="shared" si="353"/>
        <v>0.66189914074724787</v>
      </c>
      <c r="L2526" s="4" t="str">
        <f t="shared" si="354"/>
        <v>Under Budget</v>
      </c>
      <c r="M2526">
        <f t="shared" si="355"/>
        <v>2022</v>
      </c>
      <c r="N2526">
        <f t="shared" si="356"/>
        <v>7</v>
      </c>
      <c r="O2526" t="str">
        <f t="shared" si="357"/>
        <v>Jul</v>
      </c>
      <c r="P2526" t="str">
        <f t="shared" si="358"/>
        <v>Q3</v>
      </c>
      <c r="Q2526" t="str">
        <f t="shared" si="359"/>
        <v>2022-07</v>
      </c>
    </row>
    <row r="2527" spans="1:17" x14ac:dyDescent="0.35">
      <c r="A2527" s="2">
        <v>44245</v>
      </c>
      <c r="B2527" t="s">
        <v>18</v>
      </c>
      <c r="C2527" t="s">
        <v>23</v>
      </c>
      <c r="D2527" t="s">
        <v>58</v>
      </c>
      <c r="E2527" s="3">
        <v>58561</v>
      </c>
      <c r="F2527" s="3">
        <v>93134</v>
      </c>
      <c r="G2527" t="s">
        <v>21</v>
      </c>
      <c r="H2527" s="3" t="s">
        <v>2560</v>
      </c>
      <c r="I2527" s="3">
        <f t="shared" si="351"/>
        <v>34573</v>
      </c>
      <c r="J2527" s="4">
        <f t="shared" si="352"/>
        <v>0.59037584740697735</v>
      </c>
      <c r="K2527" s="5">
        <f t="shared" si="353"/>
        <v>1.5903758474069773</v>
      </c>
      <c r="L2527" s="4" t="str">
        <f t="shared" si="354"/>
        <v>Over Budget</v>
      </c>
      <c r="M2527">
        <f t="shared" si="355"/>
        <v>2021</v>
      </c>
      <c r="N2527">
        <f t="shared" si="356"/>
        <v>2</v>
      </c>
      <c r="O2527" t="str">
        <f t="shared" si="357"/>
        <v>Feb</v>
      </c>
      <c r="P2527" t="str">
        <f t="shared" si="358"/>
        <v>Q1</v>
      </c>
      <c r="Q2527" t="str">
        <f t="shared" si="359"/>
        <v>2021-02</v>
      </c>
    </row>
    <row r="2528" spans="1:17" x14ac:dyDescent="0.35">
      <c r="A2528" s="2">
        <v>44419</v>
      </c>
      <c r="B2528" t="s">
        <v>23</v>
      </c>
      <c r="C2528" t="s">
        <v>43</v>
      </c>
      <c r="D2528" t="s">
        <v>25</v>
      </c>
      <c r="E2528" s="3">
        <v>97473</v>
      </c>
      <c r="F2528" s="3">
        <v>50294</v>
      </c>
      <c r="G2528" t="s">
        <v>26</v>
      </c>
      <c r="H2528" s="3" t="s">
        <v>2561</v>
      </c>
      <c r="I2528" s="3">
        <f t="shared" si="351"/>
        <v>-47179</v>
      </c>
      <c r="J2528" s="4">
        <f t="shared" si="352"/>
        <v>-0.48402121613164673</v>
      </c>
      <c r="K2528" s="5">
        <f t="shared" si="353"/>
        <v>0.51597878386835327</v>
      </c>
      <c r="L2528" s="4" t="str">
        <f t="shared" si="354"/>
        <v>Under Budget</v>
      </c>
      <c r="M2528">
        <f t="shared" si="355"/>
        <v>2021</v>
      </c>
      <c r="N2528">
        <f t="shared" si="356"/>
        <v>8</v>
      </c>
      <c r="O2528" t="str">
        <f t="shared" si="357"/>
        <v>Aug</v>
      </c>
      <c r="P2528" t="str">
        <f t="shared" si="358"/>
        <v>Q3</v>
      </c>
      <c r="Q2528" t="str">
        <f t="shared" si="359"/>
        <v>2021-08</v>
      </c>
    </row>
    <row r="2529" spans="1:17" x14ac:dyDescent="0.35">
      <c r="A2529" s="2">
        <v>45117</v>
      </c>
      <c r="B2529" t="s">
        <v>55</v>
      </c>
      <c r="C2529" t="s">
        <v>23</v>
      </c>
      <c r="D2529" t="s">
        <v>58</v>
      </c>
      <c r="E2529" s="3">
        <v>133022</v>
      </c>
      <c r="F2529" s="3">
        <v>79362</v>
      </c>
      <c r="G2529" t="s">
        <v>35</v>
      </c>
      <c r="H2529" s="3" t="s">
        <v>2562</v>
      </c>
      <c r="I2529" s="3">
        <f t="shared" si="351"/>
        <v>-53660</v>
      </c>
      <c r="J2529" s="4">
        <f t="shared" si="352"/>
        <v>-0.40339192013351177</v>
      </c>
      <c r="K2529" s="5">
        <f t="shared" si="353"/>
        <v>0.59660807986648823</v>
      </c>
      <c r="L2529" s="4" t="str">
        <f t="shared" si="354"/>
        <v>Under Budget</v>
      </c>
      <c r="M2529">
        <f t="shared" si="355"/>
        <v>2023</v>
      </c>
      <c r="N2529">
        <f t="shared" si="356"/>
        <v>7</v>
      </c>
      <c r="O2529" t="str">
        <f t="shared" si="357"/>
        <v>Jul</v>
      </c>
      <c r="P2529" t="str">
        <f t="shared" si="358"/>
        <v>Q3</v>
      </c>
      <c r="Q2529" t="str">
        <f t="shared" si="359"/>
        <v>2023-07</v>
      </c>
    </row>
    <row r="2530" spans="1:17" x14ac:dyDescent="0.35">
      <c r="A2530" s="2">
        <v>44473</v>
      </c>
      <c r="B2530" t="s">
        <v>28</v>
      </c>
      <c r="C2530" t="s">
        <v>23</v>
      </c>
      <c r="D2530" t="s">
        <v>58</v>
      </c>
      <c r="E2530" s="3">
        <v>139552</v>
      </c>
      <c r="F2530" s="3">
        <v>76396</v>
      </c>
      <c r="G2530" t="s">
        <v>21</v>
      </c>
      <c r="H2530" s="3" t="s">
        <v>2563</v>
      </c>
      <c r="I2530" s="3">
        <f t="shared" si="351"/>
        <v>-63156</v>
      </c>
      <c r="J2530" s="4">
        <f t="shared" si="352"/>
        <v>-0.45256248566842466</v>
      </c>
      <c r="K2530" s="5">
        <f t="shared" si="353"/>
        <v>0.54743751433157528</v>
      </c>
      <c r="L2530" s="4" t="str">
        <f t="shared" si="354"/>
        <v>Under Budget</v>
      </c>
      <c r="M2530">
        <f t="shared" si="355"/>
        <v>2021</v>
      </c>
      <c r="N2530">
        <f t="shared" si="356"/>
        <v>10</v>
      </c>
      <c r="O2530" t="str">
        <f t="shared" si="357"/>
        <v>Oct</v>
      </c>
      <c r="P2530" t="str">
        <f t="shared" si="358"/>
        <v>Q4</v>
      </c>
      <c r="Q2530" t="str">
        <f t="shared" si="359"/>
        <v>2021-10</v>
      </c>
    </row>
    <row r="2531" spans="1:17" x14ac:dyDescent="0.35">
      <c r="A2531" s="2">
        <v>44616</v>
      </c>
      <c r="B2531" t="s">
        <v>37</v>
      </c>
      <c r="C2531" t="s">
        <v>29</v>
      </c>
      <c r="D2531" t="s">
        <v>25</v>
      </c>
      <c r="E2531" s="3">
        <v>33836</v>
      </c>
      <c r="F2531" s="3">
        <v>49930</v>
      </c>
      <c r="G2531" t="s">
        <v>21</v>
      </c>
      <c r="H2531" s="3" t="s">
        <v>2564</v>
      </c>
      <c r="I2531" s="3">
        <f t="shared" si="351"/>
        <v>16094</v>
      </c>
      <c r="J2531" s="4">
        <f t="shared" si="352"/>
        <v>0.4756472396264334</v>
      </c>
      <c r="K2531" s="5">
        <f t="shared" si="353"/>
        <v>1.4756472396264333</v>
      </c>
      <c r="L2531" s="4" t="str">
        <f t="shared" si="354"/>
        <v>Over Budget</v>
      </c>
      <c r="M2531">
        <f t="shared" si="355"/>
        <v>2022</v>
      </c>
      <c r="N2531">
        <f t="shared" si="356"/>
        <v>2</v>
      </c>
      <c r="O2531" t="str">
        <f t="shared" si="357"/>
        <v>Feb</v>
      </c>
      <c r="P2531" t="str">
        <f t="shared" si="358"/>
        <v>Q1</v>
      </c>
      <c r="Q2531" t="str">
        <f t="shared" si="359"/>
        <v>2022-02</v>
      </c>
    </row>
    <row r="2532" spans="1:17" x14ac:dyDescent="0.35">
      <c r="A2532" s="2">
        <v>44807</v>
      </c>
      <c r="B2532" t="s">
        <v>28</v>
      </c>
      <c r="C2532" t="s">
        <v>29</v>
      </c>
      <c r="D2532" t="s">
        <v>58</v>
      </c>
      <c r="E2532" s="3">
        <v>70420</v>
      </c>
      <c r="F2532" s="3">
        <v>73602</v>
      </c>
      <c r="G2532" t="s">
        <v>26</v>
      </c>
      <c r="H2532" s="3" t="s">
        <v>2565</v>
      </c>
      <c r="I2532" s="3">
        <f t="shared" si="351"/>
        <v>3182</v>
      </c>
      <c r="J2532" s="4">
        <f t="shared" si="352"/>
        <v>4.518602669696109E-2</v>
      </c>
      <c r="K2532" s="5">
        <f t="shared" si="353"/>
        <v>1.045186026696961</v>
      </c>
      <c r="L2532" s="4" t="str">
        <f t="shared" si="354"/>
        <v>Over Budget</v>
      </c>
      <c r="M2532">
        <f t="shared" si="355"/>
        <v>2022</v>
      </c>
      <c r="N2532">
        <f t="shared" si="356"/>
        <v>9</v>
      </c>
      <c r="O2532" t="str">
        <f t="shared" si="357"/>
        <v>Sep</v>
      </c>
      <c r="P2532" t="str">
        <f t="shared" si="358"/>
        <v>Q3</v>
      </c>
      <c r="Q2532" t="str">
        <f t="shared" si="359"/>
        <v>2022-09</v>
      </c>
    </row>
    <row r="2533" spans="1:17" x14ac:dyDescent="0.35">
      <c r="A2533" s="2">
        <v>44571</v>
      </c>
      <c r="B2533" t="s">
        <v>55</v>
      </c>
      <c r="C2533" t="s">
        <v>23</v>
      </c>
      <c r="D2533" t="s">
        <v>20</v>
      </c>
      <c r="E2533" s="3">
        <v>18911</v>
      </c>
      <c r="F2533" s="3">
        <v>32285</v>
      </c>
      <c r="G2533" t="s">
        <v>35</v>
      </c>
      <c r="H2533" s="3" t="s">
        <v>2566</v>
      </c>
      <c r="I2533" s="3">
        <f t="shared" si="351"/>
        <v>13374</v>
      </c>
      <c r="J2533" s="4">
        <f t="shared" si="352"/>
        <v>0.70720744540214686</v>
      </c>
      <c r="K2533" s="5">
        <f t="shared" si="353"/>
        <v>1.7072074454021469</v>
      </c>
      <c r="L2533" s="4" t="str">
        <f t="shared" si="354"/>
        <v>Over Budget</v>
      </c>
      <c r="M2533">
        <f t="shared" si="355"/>
        <v>2022</v>
      </c>
      <c r="N2533">
        <f t="shared" si="356"/>
        <v>1</v>
      </c>
      <c r="O2533" t="str">
        <f t="shared" si="357"/>
        <v>Jan</v>
      </c>
      <c r="P2533" t="str">
        <f t="shared" si="358"/>
        <v>Q1</v>
      </c>
      <c r="Q2533" t="str">
        <f t="shared" si="359"/>
        <v>2022-01</v>
      </c>
    </row>
    <row r="2534" spans="1:17" x14ac:dyDescent="0.35">
      <c r="A2534" s="2">
        <v>44269</v>
      </c>
      <c r="B2534" t="s">
        <v>23</v>
      </c>
      <c r="C2534" t="s">
        <v>23</v>
      </c>
      <c r="D2534" t="s">
        <v>30</v>
      </c>
      <c r="E2534" s="3">
        <v>101216</v>
      </c>
      <c r="F2534" s="3">
        <v>159301</v>
      </c>
      <c r="G2534" t="s">
        <v>21</v>
      </c>
      <c r="H2534" s="3" t="s">
        <v>2567</v>
      </c>
      <c r="I2534" s="3">
        <f t="shared" si="351"/>
        <v>58085</v>
      </c>
      <c r="J2534" s="4">
        <f t="shared" si="352"/>
        <v>0.57387171988618402</v>
      </c>
      <c r="K2534" s="5">
        <f t="shared" si="353"/>
        <v>1.573871719886184</v>
      </c>
      <c r="L2534" s="4" t="str">
        <f t="shared" si="354"/>
        <v>Over Budget</v>
      </c>
      <c r="M2534">
        <f t="shared" si="355"/>
        <v>2021</v>
      </c>
      <c r="N2534">
        <f t="shared" si="356"/>
        <v>3</v>
      </c>
      <c r="O2534" t="str">
        <f t="shared" si="357"/>
        <v>Mar</v>
      </c>
      <c r="P2534" t="str">
        <f t="shared" si="358"/>
        <v>Q1</v>
      </c>
      <c r="Q2534" t="str">
        <f t="shared" si="359"/>
        <v>2021-03</v>
      </c>
    </row>
    <row r="2535" spans="1:17" x14ac:dyDescent="0.35">
      <c r="A2535" s="2">
        <v>45250</v>
      </c>
      <c r="B2535" t="s">
        <v>18</v>
      </c>
      <c r="C2535" t="s">
        <v>24</v>
      </c>
      <c r="D2535" t="s">
        <v>25</v>
      </c>
      <c r="E2535" s="3">
        <v>83080</v>
      </c>
      <c r="F2535" s="3">
        <v>33413</v>
      </c>
      <c r="G2535" t="s">
        <v>21</v>
      </c>
      <c r="H2535" s="3" t="s">
        <v>2568</v>
      </c>
      <c r="I2535" s="3">
        <f t="shared" si="351"/>
        <v>-49667</v>
      </c>
      <c r="J2535" s="4">
        <f t="shared" si="352"/>
        <v>-0.59782137698603754</v>
      </c>
      <c r="K2535" s="5">
        <f t="shared" si="353"/>
        <v>0.40217862301396246</v>
      </c>
      <c r="L2535" s="4" t="str">
        <f t="shared" si="354"/>
        <v>Under Budget</v>
      </c>
      <c r="M2535">
        <f t="shared" si="355"/>
        <v>2023</v>
      </c>
      <c r="N2535">
        <f t="shared" si="356"/>
        <v>11</v>
      </c>
      <c r="O2535" t="str">
        <f t="shared" si="357"/>
        <v>Nov</v>
      </c>
      <c r="P2535" t="str">
        <f t="shared" si="358"/>
        <v>Q4</v>
      </c>
      <c r="Q2535" t="str">
        <f t="shared" si="359"/>
        <v>2023-11</v>
      </c>
    </row>
    <row r="2536" spans="1:17" x14ac:dyDescent="0.35">
      <c r="A2536" s="2">
        <v>44391</v>
      </c>
      <c r="B2536" t="s">
        <v>55</v>
      </c>
      <c r="C2536" t="s">
        <v>23</v>
      </c>
      <c r="D2536" t="s">
        <v>25</v>
      </c>
      <c r="E2536" s="3">
        <v>32289</v>
      </c>
      <c r="F2536" s="3">
        <v>156382</v>
      </c>
      <c r="G2536" t="s">
        <v>32</v>
      </c>
      <c r="H2536" s="3" t="s">
        <v>2569</v>
      </c>
      <c r="I2536" s="3">
        <f t="shared" si="351"/>
        <v>124093</v>
      </c>
      <c r="J2536" s="4">
        <f t="shared" si="352"/>
        <v>3.843197373718604</v>
      </c>
      <c r="K2536" s="5">
        <f t="shared" si="353"/>
        <v>4.8431973737186036</v>
      </c>
      <c r="L2536" s="4" t="str">
        <f t="shared" si="354"/>
        <v>Over Budget</v>
      </c>
      <c r="M2536">
        <f t="shared" si="355"/>
        <v>2021</v>
      </c>
      <c r="N2536">
        <f t="shared" si="356"/>
        <v>7</v>
      </c>
      <c r="O2536" t="str">
        <f t="shared" si="357"/>
        <v>Jul</v>
      </c>
      <c r="P2536" t="str">
        <f t="shared" si="358"/>
        <v>Q3</v>
      </c>
      <c r="Q2536" t="str">
        <f t="shared" si="359"/>
        <v>2021-07</v>
      </c>
    </row>
    <row r="2537" spans="1:17" x14ac:dyDescent="0.35">
      <c r="A2537" s="2">
        <v>45043</v>
      </c>
      <c r="B2537" t="s">
        <v>23</v>
      </c>
      <c r="C2537" t="s">
        <v>29</v>
      </c>
      <c r="D2537" t="s">
        <v>20</v>
      </c>
      <c r="E2537" s="3">
        <v>41346</v>
      </c>
      <c r="F2537" s="3">
        <v>77141</v>
      </c>
      <c r="G2537" t="s">
        <v>32</v>
      </c>
      <c r="H2537" s="3" t="s">
        <v>2570</v>
      </c>
      <c r="I2537" s="3">
        <f t="shared" si="351"/>
        <v>35795</v>
      </c>
      <c r="J2537" s="4">
        <f t="shared" si="352"/>
        <v>0.86574275625211627</v>
      </c>
      <c r="K2537" s="5">
        <f t="shared" si="353"/>
        <v>1.8657427562521163</v>
      </c>
      <c r="L2537" s="4" t="str">
        <f t="shared" si="354"/>
        <v>Over Budget</v>
      </c>
      <c r="M2537">
        <f t="shared" si="355"/>
        <v>2023</v>
      </c>
      <c r="N2537">
        <f t="shared" si="356"/>
        <v>4</v>
      </c>
      <c r="O2537" t="str">
        <f t="shared" si="357"/>
        <v>Apr</v>
      </c>
      <c r="P2537" t="str">
        <f t="shared" si="358"/>
        <v>Q2</v>
      </c>
      <c r="Q2537" t="str">
        <f t="shared" si="359"/>
        <v>2023-04</v>
      </c>
    </row>
    <row r="2538" spans="1:17" x14ac:dyDescent="0.35">
      <c r="A2538" s="2">
        <v>45261</v>
      </c>
      <c r="B2538" t="s">
        <v>37</v>
      </c>
      <c r="C2538" t="s">
        <v>23</v>
      </c>
      <c r="D2538" t="s">
        <v>20</v>
      </c>
      <c r="E2538" s="3">
        <v>35644</v>
      </c>
      <c r="F2538" s="3">
        <v>123028</v>
      </c>
      <c r="G2538" t="s">
        <v>32</v>
      </c>
      <c r="H2538" s="3" t="s">
        <v>2571</v>
      </c>
      <c r="I2538" s="3">
        <f t="shared" si="351"/>
        <v>87384</v>
      </c>
      <c r="J2538" s="4">
        <f t="shared" si="352"/>
        <v>2.4515767029514084</v>
      </c>
      <c r="K2538" s="5">
        <f t="shared" si="353"/>
        <v>3.4515767029514084</v>
      </c>
      <c r="L2538" s="4" t="str">
        <f t="shared" si="354"/>
        <v>Over Budget</v>
      </c>
      <c r="M2538">
        <f t="shared" si="355"/>
        <v>2023</v>
      </c>
      <c r="N2538">
        <f t="shared" si="356"/>
        <v>12</v>
      </c>
      <c r="O2538" t="str">
        <f t="shared" si="357"/>
        <v>Dec</v>
      </c>
      <c r="P2538" t="str">
        <f t="shared" si="358"/>
        <v>Q4</v>
      </c>
      <c r="Q2538" t="str">
        <f t="shared" si="359"/>
        <v>2023-12</v>
      </c>
    </row>
    <row r="2539" spans="1:17" x14ac:dyDescent="0.35">
      <c r="A2539" s="2">
        <v>45283</v>
      </c>
      <c r="B2539" t="s">
        <v>55</v>
      </c>
      <c r="C2539" t="s">
        <v>34</v>
      </c>
      <c r="D2539" t="s">
        <v>20</v>
      </c>
      <c r="E2539" s="3">
        <v>38279</v>
      </c>
      <c r="F2539" s="3">
        <v>126437</v>
      </c>
      <c r="G2539" t="s">
        <v>26</v>
      </c>
      <c r="H2539" s="3" t="s">
        <v>2572</v>
      </c>
      <c r="I2539" s="3">
        <f t="shared" si="351"/>
        <v>88158</v>
      </c>
      <c r="J2539" s="4">
        <f t="shared" si="352"/>
        <v>2.3030382193892214</v>
      </c>
      <c r="K2539" s="5">
        <f t="shared" si="353"/>
        <v>3.3030382193892214</v>
      </c>
      <c r="L2539" s="4" t="str">
        <f t="shared" si="354"/>
        <v>Over Budget</v>
      </c>
      <c r="M2539">
        <f t="shared" si="355"/>
        <v>2023</v>
      </c>
      <c r="N2539">
        <f t="shared" si="356"/>
        <v>12</v>
      </c>
      <c r="O2539" t="str">
        <f t="shared" si="357"/>
        <v>Dec</v>
      </c>
      <c r="P2539" t="str">
        <f t="shared" si="358"/>
        <v>Q4</v>
      </c>
      <c r="Q2539" t="str">
        <f t="shared" si="359"/>
        <v>2023-12</v>
      </c>
    </row>
    <row r="2540" spans="1:17" x14ac:dyDescent="0.35">
      <c r="A2540" s="2">
        <v>44219</v>
      </c>
      <c r="B2540" t="s">
        <v>28</v>
      </c>
      <c r="C2540" t="s">
        <v>24</v>
      </c>
      <c r="D2540" t="s">
        <v>20</v>
      </c>
      <c r="E2540" s="3">
        <v>105446</v>
      </c>
      <c r="F2540" s="3">
        <v>85113</v>
      </c>
      <c r="G2540" t="s">
        <v>32</v>
      </c>
      <c r="H2540" s="3" t="s">
        <v>2573</v>
      </c>
      <c r="I2540" s="3">
        <f t="shared" si="351"/>
        <v>-20333</v>
      </c>
      <c r="J2540" s="4">
        <f t="shared" si="352"/>
        <v>-0.19282855679684388</v>
      </c>
      <c r="K2540" s="5">
        <f t="shared" si="353"/>
        <v>0.80717144320315615</v>
      </c>
      <c r="L2540" s="4" t="str">
        <f t="shared" si="354"/>
        <v>Under Budget</v>
      </c>
      <c r="M2540">
        <f t="shared" si="355"/>
        <v>2021</v>
      </c>
      <c r="N2540">
        <f t="shared" si="356"/>
        <v>1</v>
      </c>
      <c r="O2540" t="str">
        <f t="shared" si="357"/>
        <v>Jan</v>
      </c>
      <c r="P2540" t="str">
        <f t="shared" si="358"/>
        <v>Q1</v>
      </c>
      <c r="Q2540" t="str">
        <f t="shared" si="359"/>
        <v>2021-01</v>
      </c>
    </row>
    <row r="2541" spans="1:17" x14ac:dyDescent="0.35">
      <c r="A2541" s="2">
        <v>44556</v>
      </c>
      <c r="B2541" t="s">
        <v>41</v>
      </c>
      <c r="C2541" t="s">
        <v>23</v>
      </c>
      <c r="D2541" t="s">
        <v>39</v>
      </c>
      <c r="E2541" s="3">
        <v>58638</v>
      </c>
      <c r="F2541" s="3">
        <v>32517</v>
      </c>
      <c r="G2541" t="s">
        <v>32</v>
      </c>
      <c r="H2541" s="3" t="s">
        <v>2574</v>
      </c>
      <c r="I2541" s="3">
        <f t="shared" si="351"/>
        <v>-26121</v>
      </c>
      <c r="J2541" s="4">
        <f t="shared" si="352"/>
        <v>-0.44546198710733653</v>
      </c>
      <c r="K2541" s="5">
        <f t="shared" si="353"/>
        <v>0.55453801289266347</v>
      </c>
      <c r="L2541" s="4" t="str">
        <f t="shared" si="354"/>
        <v>Under Budget</v>
      </c>
      <c r="M2541">
        <f t="shared" si="355"/>
        <v>2021</v>
      </c>
      <c r="N2541">
        <f t="shared" si="356"/>
        <v>12</v>
      </c>
      <c r="O2541" t="str">
        <f t="shared" si="357"/>
        <v>Dec</v>
      </c>
      <c r="P2541" t="str">
        <f t="shared" si="358"/>
        <v>Q4</v>
      </c>
      <c r="Q2541" t="str">
        <f t="shared" si="359"/>
        <v>2021-12</v>
      </c>
    </row>
    <row r="2542" spans="1:17" x14ac:dyDescent="0.35">
      <c r="A2542" s="2">
        <v>44756</v>
      </c>
      <c r="B2542" t="s">
        <v>28</v>
      </c>
      <c r="C2542" t="s">
        <v>29</v>
      </c>
      <c r="D2542" t="s">
        <v>25</v>
      </c>
      <c r="E2542" s="3">
        <v>123917</v>
      </c>
      <c r="F2542" s="3">
        <v>160458</v>
      </c>
      <c r="G2542" t="s">
        <v>21</v>
      </c>
      <c r="H2542" s="3" t="s">
        <v>2575</v>
      </c>
      <c r="I2542" s="3">
        <f t="shared" si="351"/>
        <v>36541</v>
      </c>
      <c r="J2542" s="4">
        <f t="shared" si="352"/>
        <v>0.29488286514360418</v>
      </c>
      <c r="K2542" s="5">
        <f t="shared" si="353"/>
        <v>1.2948828651436042</v>
      </c>
      <c r="L2542" s="4" t="str">
        <f t="shared" si="354"/>
        <v>Over Budget</v>
      </c>
      <c r="M2542">
        <f t="shared" si="355"/>
        <v>2022</v>
      </c>
      <c r="N2542">
        <f t="shared" si="356"/>
        <v>7</v>
      </c>
      <c r="O2542" t="str">
        <f t="shared" si="357"/>
        <v>Jul</v>
      </c>
      <c r="P2542" t="str">
        <f t="shared" si="358"/>
        <v>Q3</v>
      </c>
      <c r="Q2542" t="str">
        <f t="shared" si="359"/>
        <v>2022-07</v>
      </c>
    </row>
    <row r="2543" spans="1:17" x14ac:dyDescent="0.35">
      <c r="A2543" s="2">
        <v>44868</v>
      </c>
      <c r="B2543" t="s">
        <v>37</v>
      </c>
      <c r="C2543" t="s">
        <v>29</v>
      </c>
      <c r="D2543" t="s">
        <v>58</v>
      </c>
      <c r="E2543" s="3">
        <v>44341</v>
      </c>
      <c r="F2543" s="3">
        <v>120047</v>
      </c>
      <c r="G2543" t="s">
        <v>26</v>
      </c>
      <c r="H2543" s="3" t="s">
        <v>2576</v>
      </c>
      <c r="I2543" s="3">
        <f t="shared" si="351"/>
        <v>75706</v>
      </c>
      <c r="J2543" s="4">
        <f t="shared" si="352"/>
        <v>1.7073588777880517</v>
      </c>
      <c r="K2543" s="5">
        <f t="shared" si="353"/>
        <v>2.7073588777880517</v>
      </c>
      <c r="L2543" s="4" t="str">
        <f t="shared" si="354"/>
        <v>Over Budget</v>
      </c>
      <c r="M2543">
        <f t="shared" si="355"/>
        <v>2022</v>
      </c>
      <c r="N2543">
        <f t="shared" si="356"/>
        <v>11</v>
      </c>
      <c r="O2543" t="str">
        <f t="shared" si="357"/>
        <v>Nov</v>
      </c>
      <c r="P2543" t="str">
        <f t="shared" si="358"/>
        <v>Q4</v>
      </c>
      <c r="Q2543" t="str">
        <f t="shared" si="359"/>
        <v>2022-11</v>
      </c>
    </row>
    <row r="2544" spans="1:17" x14ac:dyDescent="0.35">
      <c r="A2544" s="2">
        <v>44875</v>
      </c>
      <c r="B2544" t="s">
        <v>18</v>
      </c>
      <c r="C2544" t="s">
        <v>19</v>
      </c>
      <c r="D2544" t="s">
        <v>25</v>
      </c>
      <c r="E2544" s="3">
        <v>129660</v>
      </c>
      <c r="F2544" s="3">
        <v>166037</v>
      </c>
      <c r="G2544" t="s">
        <v>35</v>
      </c>
      <c r="H2544" s="3" t="s">
        <v>2577</v>
      </c>
      <c r="I2544" s="3">
        <f t="shared" si="351"/>
        <v>36377</v>
      </c>
      <c r="J2544" s="4">
        <f t="shared" si="352"/>
        <v>0.28055684096868733</v>
      </c>
      <c r="K2544" s="5">
        <f t="shared" si="353"/>
        <v>1.2805568409686874</v>
      </c>
      <c r="L2544" s="4" t="str">
        <f t="shared" si="354"/>
        <v>Over Budget</v>
      </c>
      <c r="M2544">
        <f t="shared" si="355"/>
        <v>2022</v>
      </c>
      <c r="N2544">
        <f t="shared" si="356"/>
        <v>11</v>
      </c>
      <c r="O2544" t="str">
        <f t="shared" si="357"/>
        <v>Nov</v>
      </c>
      <c r="P2544" t="str">
        <f t="shared" si="358"/>
        <v>Q4</v>
      </c>
      <c r="Q2544" t="str">
        <f t="shared" si="359"/>
        <v>2022-11</v>
      </c>
    </row>
    <row r="2545" spans="1:17" x14ac:dyDescent="0.35">
      <c r="A2545" s="2">
        <v>44636</v>
      </c>
      <c r="B2545" t="s">
        <v>55</v>
      </c>
      <c r="C2545" t="s">
        <v>29</v>
      </c>
      <c r="D2545" t="s">
        <v>25</v>
      </c>
      <c r="E2545" s="3">
        <v>128481</v>
      </c>
      <c r="F2545" s="3">
        <v>156283</v>
      </c>
      <c r="G2545" t="s">
        <v>21</v>
      </c>
      <c r="H2545" s="3" t="s">
        <v>2578</v>
      </c>
      <c r="I2545" s="3">
        <f t="shared" si="351"/>
        <v>27802</v>
      </c>
      <c r="J2545" s="4">
        <f t="shared" si="352"/>
        <v>0.21638997205812532</v>
      </c>
      <c r="K2545" s="5">
        <f t="shared" si="353"/>
        <v>1.2163899720581253</v>
      </c>
      <c r="L2545" s="4" t="str">
        <f t="shared" si="354"/>
        <v>Over Budget</v>
      </c>
      <c r="M2545">
        <f t="shared" si="355"/>
        <v>2022</v>
      </c>
      <c r="N2545">
        <f t="shared" si="356"/>
        <v>3</v>
      </c>
      <c r="O2545" t="str">
        <f t="shared" si="357"/>
        <v>Mar</v>
      </c>
      <c r="P2545" t="str">
        <f t="shared" si="358"/>
        <v>Q1</v>
      </c>
      <c r="Q2545" t="str">
        <f t="shared" si="359"/>
        <v>2022-03</v>
      </c>
    </row>
    <row r="2546" spans="1:17" x14ac:dyDescent="0.35">
      <c r="A2546" s="2">
        <v>45129</v>
      </c>
      <c r="B2546" t="s">
        <v>18</v>
      </c>
      <c r="C2546" t="s">
        <v>24</v>
      </c>
      <c r="D2546" t="s">
        <v>25</v>
      </c>
      <c r="E2546" s="3">
        <v>110957</v>
      </c>
      <c r="F2546" s="3">
        <v>67525</v>
      </c>
      <c r="G2546" t="s">
        <v>21</v>
      </c>
      <c r="H2546" s="3" t="s">
        <v>2579</v>
      </c>
      <c r="I2546" s="3">
        <f t="shared" si="351"/>
        <v>-43432</v>
      </c>
      <c r="J2546" s="4">
        <f t="shared" si="352"/>
        <v>-0.39143091467865931</v>
      </c>
      <c r="K2546" s="5">
        <f t="shared" si="353"/>
        <v>0.60856908532134069</v>
      </c>
      <c r="L2546" s="4" t="str">
        <f t="shared" si="354"/>
        <v>Under Budget</v>
      </c>
      <c r="M2546">
        <f t="shared" si="355"/>
        <v>2023</v>
      </c>
      <c r="N2546">
        <f t="shared" si="356"/>
        <v>7</v>
      </c>
      <c r="O2546" t="str">
        <f t="shared" si="357"/>
        <v>Jul</v>
      </c>
      <c r="P2546" t="str">
        <f t="shared" si="358"/>
        <v>Q3</v>
      </c>
      <c r="Q2546" t="str">
        <f t="shared" si="359"/>
        <v>2023-07</v>
      </c>
    </row>
    <row r="2547" spans="1:17" x14ac:dyDescent="0.35">
      <c r="A2547" s="2">
        <v>44203</v>
      </c>
      <c r="B2547" t="s">
        <v>37</v>
      </c>
      <c r="C2547" t="s">
        <v>29</v>
      </c>
      <c r="D2547" t="s">
        <v>20</v>
      </c>
      <c r="E2547" s="3">
        <v>44979</v>
      </c>
      <c r="F2547" s="3">
        <v>111453</v>
      </c>
      <c r="G2547" t="s">
        <v>26</v>
      </c>
      <c r="H2547" s="3" t="s">
        <v>2580</v>
      </c>
      <c r="I2547" s="3">
        <f t="shared" si="351"/>
        <v>66474</v>
      </c>
      <c r="J2547" s="4">
        <f t="shared" si="352"/>
        <v>1.4778896818515308</v>
      </c>
      <c r="K2547" s="5">
        <f t="shared" si="353"/>
        <v>2.4778896818515306</v>
      </c>
      <c r="L2547" s="4" t="str">
        <f t="shared" si="354"/>
        <v>Over Budget</v>
      </c>
      <c r="M2547">
        <f t="shared" si="355"/>
        <v>2021</v>
      </c>
      <c r="N2547">
        <f t="shared" si="356"/>
        <v>1</v>
      </c>
      <c r="O2547" t="str">
        <f t="shared" si="357"/>
        <v>Jan</v>
      </c>
      <c r="P2547" t="str">
        <f t="shared" si="358"/>
        <v>Q1</v>
      </c>
      <c r="Q2547" t="str">
        <f t="shared" si="359"/>
        <v>2021-01</v>
      </c>
    </row>
    <row r="2548" spans="1:17" x14ac:dyDescent="0.35">
      <c r="A2548" s="2">
        <v>44617</v>
      </c>
      <c r="B2548" t="s">
        <v>55</v>
      </c>
      <c r="C2548" t="s">
        <v>34</v>
      </c>
      <c r="D2548" t="s">
        <v>20</v>
      </c>
      <c r="E2548" s="3">
        <v>135576</v>
      </c>
      <c r="F2548" s="3">
        <v>64170</v>
      </c>
      <c r="G2548" t="s">
        <v>26</v>
      </c>
      <c r="H2548" s="3" t="s">
        <v>2581</v>
      </c>
      <c r="I2548" s="3">
        <f t="shared" si="351"/>
        <v>-71406</v>
      </c>
      <c r="J2548" s="4">
        <f t="shared" si="352"/>
        <v>-0.52668613913967077</v>
      </c>
      <c r="K2548" s="5">
        <f t="shared" si="353"/>
        <v>0.47331386086032928</v>
      </c>
      <c r="L2548" s="4" t="str">
        <f t="shared" si="354"/>
        <v>Under Budget</v>
      </c>
      <c r="M2548">
        <f t="shared" si="355"/>
        <v>2022</v>
      </c>
      <c r="N2548">
        <f t="shared" si="356"/>
        <v>2</v>
      </c>
      <c r="O2548" t="str">
        <f t="shared" si="357"/>
        <v>Feb</v>
      </c>
      <c r="P2548" t="str">
        <f t="shared" si="358"/>
        <v>Q1</v>
      </c>
      <c r="Q2548" t="str">
        <f t="shared" si="359"/>
        <v>2022-02</v>
      </c>
    </row>
    <row r="2549" spans="1:17" x14ac:dyDescent="0.35">
      <c r="A2549" s="2">
        <v>45029</v>
      </c>
      <c r="B2549" t="s">
        <v>23</v>
      </c>
      <c r="C2549" t="s">
        <v>43</v>
      </c>
      <c r="D2549" t="s">
        <v>39</v>
      </c>
      <c r="E2549" s="3">
        <v>116626</v>
      </c>
      <c r="F2549" s="3">
        <v>123072</v>
      </c>
      <c r="G2549" t="s">
        <v>21</v>
      </c>
      <c r="H2549" s="3" t="s">
        <v>2582</v>
      </c>
      <c r="I2549" s="3">
        <f t="shared" si="351"/>
        <v>6446</v>
      </c>
      <c r="J2549" s="4">
        <f t="shared" si="352"/>
        <v>5.5270694356318491E-2</v>
      </c>
      <c r="K2549" s="5">
        <f t="shared" si="353"/>
        <v>1.0552706943563186</v>
      </c>
      <c r="L2549" s="4" t="str">
        <f t="shared" si="354"/>
        <v>Over Budget</v>
      </c>
      <c r="M2549">
        <f t="shared" si="355"/>
        <v>2023</v>
      </c>
      <c r="N2549">
        <f t="shared" si="356"/>
        <v>4</v>
      </c>
      <c r="O2549" t="str">
        <f t="shared" si="357"/>
        <v>Apr</v>
      </c>
      <c r="P2549" t="str">
        <f t="shared" si="358"/>
        <v>Q2</v>
      </c>
      <c r="Q2549" t="str">
        <f t="shared" si="359"/>
        <v>2023-04</v>
      </c>
    </row>
    <row r="2550" spans="1:17" x14ac:dyDescent="0.35">
      <c r="A2550" s="2">
        <v>44755</v>
      </c>
      <c r="B2550" t="s">
        <v>23</v>
      </c>
      <c r="C2550" t="s">
        <v>34</v>
      </c>
      <c r="D2550" t="s">
        <v>25</v>
      </c>
      <c r="E2550" s="3">
        <v>75109</v>
      </c>
      <c r="F2550" s="3">
        <v>65941</v>
      </c>
      <c r="G2550" t="s">
        <v>21</v>
      </c>
      <c r="H2550" s="3" t="s">
        <v>2583</v>
      </c>
      <c r="I2550" s="3">
        <f t="shared" si="351"/>
        <v>-9168</v>
      </c>
      <c r="J2550" s="4">
        <f t="shared" si="352"/>
        <v>-0.12206260235124952</v>
      </c>
      <c r="K2550" s="5">
        <f t="shared" si="353"/>
        <v>0.87793739764875045</v>
      </c>
      <c r="L2550" s="4" t="str">
        <f t="shared" si="354"/>
        <v>Under Budget</v>
      </c>
      <c r="M2550">
        <f t="shared" si="355"/>
        <v>2022</v>
      </c>
      <c r="N2550">
        <f t="shared" si="356"/>
        <v>7</v>
      </c>
      <c r="O2550" t="str">
        <f t="shared" si="357"/>
        <v>Jul</v>
      </c>
      <c r="P2550" t="str">
        <f t="shared" si="358"/>
        <v>Q3</v>
      </c>
      <c r="Q2550" t="str">
        <f t="shared" si="359"/>
        <v>2022-07</v>
      </c>
    </row>
    <row r="2551" spans="1:17" x14ac:dyDescent="0.35">
      <c r="A2551" s="2">
        <v>45110</v>
      </c>
      <c r="B2551" t="s">
        <v>28</v>
      </c>
      <c r="C2551" t="s">
        <v>34</v>
      </c>
      <c r="D2551" t="s">
        <v>30</v>
      </c>
      <c r="E2551" s="3">
        <v>119239</v>
      </c>
      <c r="F2551" s="3">
        <v>106312</v>
      </c>
      <c r="G2551" t="s">
        <v>21</v>
      </c>
      <c r="H2551" s="3" t="s">
        <v>2584</v>
      </c>
      <c r="I2551" s="3">
        <f t="shared" si="351"/>
        <v>-12927</v>
      </c>
      <c r="J2551" s="4">
        <f t="shared" si="352"/>
        <v>-0.10841251603921535</v>
      </c>
      <c r="K2551" s="5">
        <f t="shared" si="353"/>
        <v>0.89158748396078469</v>
      </c>
      <c r="L2551" s="4" t="str">
        <f t="shared" si="354"/>
        <v>Under Budget</v>
      </c>
      <c r="M2551">
        <f t="shared" si="355"/>
        <v>2023</v>
      </c>
      <c r="N2551">
        <f t="shared" si="356"/>
        <v>7</v>
      </c>
      <c r="O2551" t="str">
        <f t="shared" si="357"/>
        <v>Jul</v>
      </c>
      <c r="P2551" t="str">
        <f t="shared" si="358"/>
        <v>Q3</v>
      </c>
      <c r="Q2551" t="str">
        <f t="shared" si="359"/>
        <v>2023-07</v>
      </c>
    </row>
    <row r="2552" spans="1:17" x14ac:dyDescent="0.35">
      <c r="A2552" s="2">
        <v>45203</v>
      </c>
      <c r="B2552" t="s">
        <v>28</v>
      </c>
      <c r="C2552" t="s">
        <v>24</v>
      </c>
      <c r="D2552" t="s">
        <v>39</v>
      </c>
      <c r="E2552" s="3">
        <v>79356</v>
      </c>
      <c r="F2552" s="3">
        <v>73452</v>
      </c>
      <c r="G2552" t="s">
        <v>26</v>
      </c>
      <c r="H2552" s="3" t="s">
        <v>2585</v>
      </c>
      <c r="I2552" s="3">
        <f t="shared" si="351"/>
        <v>-5904</v>
      </c>
      <c r="J2552" s="4">
        <f t="shared" si="352"/>
        <v>-7.4398911235445328E-2</v>
      </c>
      <c r="K2552" s="5">
        <f t="shared" si="353"/>
        <v>0.92560108876455471</v>
      </c>
      <c r="L2552" s="4" t="str">
        <f t="shared" si="354"/>
        <v>Under Budget</v>
      </c>
      <c r="M2552">
        <f t="shared" si="355"/>
        <v>2023</v>
      </c>
      <c r="N2552">
        <f t="shared" si="356"/>
        <v>10</v>
      </c>
      <c r="O2552" t="str">
        <f t="shared" si="357"/>
        <v>Oct</v>
      </c>
      <c r="P2552" t="str">
        <f t="shared" si="358"/>
        <v>Q4</v>
      </c>
      <c r="Q2552" t="str">
        <f t="shared" si="359"/>
        <v>2023-10</v>
      </c>
    </row>
    <row r="2553" spans="1:17" x14ac:dyDescent="0.35">
      <c r="A2553" s="2">
        <v>44322</v>
      </c>
      <c r="B2553" t="s">
        <v>37</v>
      </c>
      <c r="C2553" t="s">
        <v>24</v>
      </c>
      <c r="D2553" t="s">
        <v>20</v>
      </c>
      <c r="E2553" s="3">
        <v>83226</v>
      </c>
      <c r="F2553" s="3">
        <v>58465</v>
      </c>
      <c r="G2553" t="s">
        <v>21</v>
      </c>
      <c r="H2553" s="3" t="s">
        <v>2586</v>
      </c>
      <c r="I2553" s="3">
        <f t="shared" si="351"/>
        <v>-24761</v>
      </c>
      <c r="J2553" s="4">
        <f t="shared" si="352"/>
        <v>-0.29751519957705524</v>
      </c>
      <c r="K2553" s="5">
        <f t="shared" si="353"/>
        <v>0.7024848004229447</v>
      </c>
      <c r="L2553" s="4" t="str">
        <f t="shared" si="354"/>
        <v>Under Budget</v>
      </c>
      <c r="M2553">
        <f t="shared" si="355"/>
        <v>2021</v>
      </c>
      <c r="N2553">
        <f t="shared" si="356"/>
        <v>5</v>
      </c>
      <c r="O2553" t="str">
        <f t="shared" si="357"/>
        <v>May</v>
      </c>
      <c r="P2553" t="str">
        <f t="shared" si="358"/>
        <v>Q2</v>
      </c>
      <c r="Q2553" t="str">
        <f t="shared" si="359"/>
        <v>2021-05</v>
      </c>
    </row>
    <row r="2554" spans="1:17" x14ac:dyDescent="0.35">
      <c r="A2554" s="2">
        <v>44591</v>
      </c>
      <c r="B2554" t="s">
        <v>23</v>
      </c>
      <c r="C2554" t="s">
        <v>19</v>
      </c>
      <c r="D2554" t="s">
        <v>25</v>
      </c>
      <c r="E2554" s="3">
        <v>113658</v>
      </c>
      <c r="F2554" s="3">
        <v>152335</v>
      </c>
      <c r="G2554" t="s">
        <v>21</v>
      </c>
      <c r="H2554" s="3" t="s">
        <v>2587</v>
      </c>
      <c r="I2554" s="3">
        <f t="shared" si="351"/>
        <v>38677</v>
      </c>
      <c r="J2554" s="4">
        <f t="shared" si="352"/>
        <v>0.34029280824930935</v>
      </c>
      <c r="K2554" s="5">
        <f t="shared" si="353"/>
        <v>1.3402928082493093</v>
      </c>
      <c r="L2554" s="4" t="str">
        <f t="shared" si="354"/>
        <v>Over Budget</v>
      </c>
      <c r="M2554">
        <f t="shared" si="355"/>
        <v>2022</v>
      </c>
      <c r="N2554">
        <f t="shared" si="356"/>
        <v>1</v>
      </c>
      <c r="O2554" t="str">
        <f t="shared" si="357"/>
        <v>Jan</v>
      </c>
      <c r="P2554" t="str">
        <f t="shared" si="358"/>
        <v>Q1</v>
      </c>
      <c r="Q2554" t="str">
        <f t="shared" si="359"/>
        <v>2022-01</v>
      </c>
    </row>
    <row r="2555" spans="1:17" x14ac:dyDescent="0.35">
      <c r="A2555" s="2">
        <v>45013</v>
      </c>
      <c r="B2555" t="s">
        <v>55</v>
      </c>
      <c r="C2555" t="s">
        <v>29</v>
      </c>
      <c r="D2555" t="s">
        <v>20</v>
      </c>
      <c r="E2555" s="3">
        <v>145298</v>
      </c>
      <c r="F2555" s="3">
        <v>28107</v>
      </c>
      <c r="G2555" t="s">
        <v>35</v>
      </c>
      <c r="H2555" s="3" t="s">
        <v>2588</v>
      </c>
      <c r="I2555" s="3">
        <f t="shared" si="351"/>
        <v>-117191</v>
      </c>
      <c r="J2555" s="4">
        <f t="shared" si="352"/>
        <v>-0.80655618108989802</v>
      </c>
      <c r="K2555" s="5">
        <f t="shared" si="353"/>
        <v>0.19344381891010201</v>
      </c>
      <c r="L2555" s="4" t="str">
        <f t="shared" si="354"/>
        <v>Under Budget</v>
      </c>
      <c r="M2555">
        <f t="shared" si="355"/>
        <v>2023</v>
      </c>
      <c r="N2555">
        <f t="shared" si="356"/>
        <v>3</v>
      </c>
      <c r="O2555" t="str">
        <f t="shared" si="357"/>
        <v>Mar</v>
      </c>
      <c r="P2555" t="str">
        <f t="shared" si="358"/>
        <v>Q1</v>
      </c>
      <c r="Q2555" t="str">
        <f t="shared" si="359"/>
        <v>2023-03</v>
      </c>
    </row>
    <row r="2556" spans="1:17" x14ac:dyDescent="0.35">
      <c r="A2556" s="2">
        <v>45077</v>
      </c>
      <c r="B2556" t="s">
        <v>23</v>
      </c>
      <c r="C2556" t="s">
        <v>19</v>
      </c>
      <c r="D2556" t="s">
        <v>58</v>
      </c>
      <c r="E2556" s="3">
        <v>100808</v>
      </c>
      <c r="F2556" s="3">
        <v>150440</v>
      </c>
      <c r="G2556" t="s">
        <v>32</v>
      </c>
      <c r="H2556" s="3" t="s">
        <v>2589</v>
      </c>
      <c r="I2556" s="3">
        <f t="shared" si="351"/>
        <v>49632</v>
      </c>
      <c r="J2556" s="4">
        <f t="shared" si="352"/>
        <v>0.49234187762875964</v>
      </c>
      <c r="K2556" s="5">
        <f t="shared" si="353"/>
        <v>1.4923418776287596</v>
      </c>
      <c r="L2556" s="4" t="str">
        <f t="shared" si="354"/>
        <v>Over Budget</v>
      </c>
      <c r="M2556">
        <f t="shared" si="355"/>
        <v>2023</v>
      </c>
      <c r="N2556">
        <f t="shared" si="356"/>
        <v>5</v>
      </c>
      <c r="O2556" t="str">
        <f t="shared" si="357"/>
        <v>May</v>
      </c>
      <c r="P2556" t="str">
        <f t="shared" si="358"/>
        <v>Q2</v>
      </c>
      <c r="Q2556" t="str">
        <f t="shared" si="359"/>
        <v>2023-05</v>
      </c>
    </row>
    <row r="2557" spans="1:17" x14ac:dyDescent="0.35">
      <c r="A2557" s="2">
        <v>44772</v>
      </c>
      <c r="B2557" t="s">
        <v>28</v>
      </c>
      <c r="C2557" t="s">
        <v>24</v>
      </c>
      <c r="D2557" t="s">
        <v>20</v>
      </c>
      <c r="E2557" s="3">
        <v>117533</v>
      </c>
      <c r="F2557" s="3">
        <v>28137</v>
      </c>
      <c r="G2557" t="s">
        <v>32</v>
      </c>
      <c r="H2557" s="3" t="s">
        <v>2590</v>
      </c>
      <c r="I2557" s="3">
        <f t="shared" si="351"/>
        <v>-89396</v>
      </c>
      <c r="J2557" s="4">
        <f t="shared" si="352"/>
        <v>-0.76060340500114865</v>
      </c>
      <c r="K2557" s="5">
        <f t="shared" si="353"/>
        <v>0.23939659499885138</v>
      </c>
      <c r="L2557" s="4" t="str">
        <f t="shared" si="354"/>
        <v>Under Budget</v>
      </c>
      <c r="M2557">
        <f t="shared" si="355"/>
        <v>2022</v>
      </c>
      <c r="N2557">
        <f t="shared" si="356"/>
        <v>7</v>
      </c>
      <c r="O2557" t="str">
        <f t="shared" si="357"/>
        <v>Jul</v>
      </c>
      <c r="P2557" t="str">
        <f t="shared" si="358"/>
        <v>Q3</v>
      </c>
      <c r="Q2557" t="str">
        <f t="shared" si="359"/>
        <v>2022-07</v>
      </c>
    </row>
    <row r="2558" spans="1:17" x14ac:dyDescent="0.35">
      <c r="A2558" s="2">
        <v>44521</v>
      </c>
      <c r="B2558" t="s">
        <v>37</v>
      </c>
      <c r="C2558" t="s">
        <v>29</v>
      </c>
      <c r="D2558" t="s">
        <v>20</v>
      </c>
      <c r="E2558" s="3">
        <v>128525</v>
      </c>
      <c r="F2558" s="3">
        <v>14930</v>
      </c>
      <c r="G2558" t="s">
        <v>32</v>
      </c>
      <c r="H2558" s="3" t="s">
        <v>2591</v>
      </c>
      <c r="I2558" s="3">
        <f t="shared" si="351"/>
        <v>-113595</v>
      </c>
      <c r="J2558" s="4">
        <f t="shared" si="352"/>
        <v>-0.88383582960513518</v>
      </c>
      <c r="K2558" s="5">
        <f t="shared" si="353"/>
        <v>0.11616417039486482</v>
      </c>
      <c r="L2558" s="4" t="str">
        <f t="shared" si="354"/>
        <v>Under Budget</v>
      </c>
      <c r="M2558">
        <f t="shared" si="355"/>
        <v>2021</v>
      </c>
      <c r="N2558">
        <f t="shared" si="356"/>
        <v>11</v>
      </c>
      <c r="O2558" t="str">
        <f t="shared" si="357"/>
        <v>Nov</v>
      </c>
      <c r="P2558" t="str">
        <f t="shared" si="358"/>
        <v>Q4</v>
      </c>
      <c r="Q2558" t="str">
        <f t="shared" si="359"/>
        <v>2021-11</v>
      </c>
    </row>
    <row r="2559" spans="1:17" x14ac:dyDescent="0.35">
      <c r="A2559" s="2">
        <v>45126</v>
      </c>
      <c r="B2559" t="s">
        <v>23</v>
      </c>
      <c r="C2559" t="s">
        <v>24</v>
      </c>
      <c r="D2559" t="s">
        <v>39</v>
      </c>
      <c r="E2559" s="3">
        <v>107571</v>
      </c>
      <c r="F2559" s="3">
        <v>42556</v>
      </c>
      <c r="G2559" t="s">
        <v>32</v>
      </c>
      <c r="H2559" s="3" t="s">
        <v>2592</v>
      </c>
      <c r="I2559" s="3">
        <f t="shared" si="351"/>
        <v>-65015</v>
      </c>
      <c r="J2559" s="4">
        <f t="shared" si="352"/>
        <v>-0.60439151816009895</v>
      </c>
      <c r="K2559" s="5">
        <f t="shared" si="353"/>
        <v>0.3956084818399011</v>
      </c>
      <c r="L2559" s="4" t="str">
        <f t="shared" si="354"/>
        <v>Under Budget</v>
      </c>
      <c r="M2559">
        <f t="shared" si="355"/>
        <v>2023</v>
      </c>
      <c r="N2559">
        <f t="shared" si="356"/>
        <v>7</v>
      </c>
      <c r="O2559" t="str">
        <f t="shared" si="357"/>
        <v>Jul</v>
      </c>
      <c r="P2559" t="str">
        <f t="shared" si="358"/>
        <v>Q3</v>
      </c>
      <c r="Q2559" t="str">
        <f t="shared" si="359"/>
        <v>2023-07</v>
      </c>
    </row>
    <row r="2560" spans="1:17" x14ac:dyDescent="0.35">
      <c r="A2560" s="2">
        <v>45029</v>
      </c>
      <c r="B2560" t="s">
        <v>37</v>
      </c>
      <c r="C2560" t="s">
        <v>24</v>
      </c>
      <c r="D2560" t="s">
        <v>58</v>
      </c>
      <c r="E2560" s="3">
        <v>98601</v>
      </c>
      <c r="F2560" s="3">
        <v>18199</v>
      </c>
      <c r="G2560" t="s">
        <v>32</v>
      </c>
      <c r="H2560" s="3" t="s">
        <v>2593</v>
      </c>
      <c r="I2560" s="3">
        <f t="shared" si="351"/>
        <v>-80402</v>
      </c>
      <c r="J2560" s="4">
        <f t="shared" si="352"/>
        <v>-0.81542783541749064</v>
      </c>
      <c r="K2560" s="5">
        <f t="shared" si="353"/>
        <v>0.1845721645825093</v>
      </c>
      <c r="L2560" s="4" t="str">
        <f t="shared" si="354"/>
        <v>Under Budget</v>
      </c>
      <c r="M2560">
        <f t="shared" si="355"/>
        <v>2023</v>
      </c>
      <c r="N2560">
        <f t="shared" si="356"/>
        <v>4</v>
      </c>
      <c r="O2560" t="str">
        <f t="shared" si="357"/>
        <v>Apr</v>
      </c>
      <c r="P2560" t="str">
        <f t="shared" si="358"/>
        <v>Q2</v>
      </c>
      <c r="Q2560" t="str">
        <f t="shared" si="359"/>
        <v>2023-04</v>
      </c>
    </row>
    <row r="2561" spans="1:17" x14ac:dyDescent="0.35">
      <c r="A2561" s="2">
        <v>45251</v>
      </c>
      <c r="B2561" t="s">
        <v>23</v>
      </c>
      <c r="C2561" t="s">
        <v>43</v>
      </c>
      <c r="D2561" t="s">
        <v>30</v>
      </c>
      <c r="E2561" s="3">
        <v>78160</v>
      </c>
      <c r="F2561" s="3">
        <v>49072</v>
      </c>
      <c r="G2561" t="s">
        <v>21</v>
      </c>
      <c r="H2561" s="3" t="s">
        <v>2594</v>
      </c>
      <c r="I2561" s="3">
        <f t="shared" si="351"/>
        <v>-29088</v>
      </c>
      <c r="J2561" s="4">
        <f t="shared" si="352"/>
        <v>-0.37215967246673493</v>
      </c>
      <c r="K2561" s="5">
        <f t="shared" si="353"/>
        <v>0.62784032753326513</v>
      </c>
      <c r="L2561" s="4" t="str">
        <f t="shared" si="354"/>
        <v>Under Budget</v>
      </c>
      <c r="M2561">
        <f t="shared" si="355"/>
        <v>2023</v>
      </c>
      <c r="N2561">
        <f t="shared" si="356"/>
        <v>11</v>
      </c>
      <c r="O2561" t="str">
        <f t="shared" si="357"/>
        <v>Nov</v>
      </c>
      <c r="P2561" t="str">
        <f t="shared" si="358"/>
        <v>Q4</v>
      </c>
      <c r="Q2561" t="str">
        <f t="shared" si="359"/>
        <v>2023-11</v>
      </c>
    </row>
    <row r="2562" spans="1:17" x14ac:dyDescent="0.35">
      <c r="A2562" s="2">
        <v>45033</v>
      </c>
      <c r="B2562" t="s">
        <v>18</v>
      </c>
      <c r="C2562" t="s">
        <v>34</v>
      </c>
      <c r="D2562" t="s">
        <v>30</v>
      </c>
      <c r="E2562" s="3">
        <v>15505</v>
      </c>
      <c r="F2562" s="3">
        <v>44534</v>
      </c>
      <c r="G2562" t="s">
        <v>21</v>
      </c>
      <c r="H2562" s="3" t="s">
        <v>2595</v>
      </c>
      <c r="I2562" s="3">
        <f t="shared" si="351"/>
        <v>29029</v>
      </c>
      <c r="J2562" s="4">
        <f t="shared" si="352"/>
        <v>1.8722347629796841</v>
      </c>
      <c r="K2562" s="5">
        <f t="shared" si="353"/>
        <v>2.8722347629796841</v>
      </c>
      <c r="L2562" s="4" t="str">
        <f t="shared" si="354"/>
        <v>Over Budget</v>
      </c>
      <c r="M2562">
        <f t="shared" si="355"/>
        <v>2023</v>
      </c>
      <c r="N2562">
        <f t="shared" si="356"/>
        <v>4</v>
      </c>
      <c r="O2562" t="str">
        <f t="shared" si="357"/>
        <v>Apr</v>
      </c>
      <c r="P2562" t="str">
        <f t="shared" si="358"/>
        <v>Q2</v>
      </c>
      <c r="Q2562" t="str">
        <f t="shared" si="359"/>
        <v>2023-04</v>
      </c>
    </row>
    <row r="2563" spans="1:17" x14ac:dyDescent="0.35">
      <c r="A2563" s="2">
        <v>45122</v>
      </c>
      <c r="B2563" t="s">
        <v>23</v>
      </c>
      <c r="C2563" t="s">
        <v>19</v>
      </c>
      <c r="D2563" t="s">
        <v>30</v>
      </c>
      <c r="E2563" s="3">
        <v>17549</v>
      </c>
      <c r="F2563" s="3">
        <v>60483</v>
      </c>
      <c r="G2563" t="s">
        <v>35</v>
      </c>
      <c r="H2563" s="3" t="s">
        <v>2596</v>
      </c>
      <c r="I2563" s="3">
        <f t="shared" si="351"/>
        <v>42934</v>
      </c>
      <c r="J2563" s="4">
        <f t="shared" si="352"/>
        <v>2.4465211692973958</v>
      </c>
      <c r="K2563" s="5">
        <f t="shared" si="353"/>
        <v>3.4465211692973958</v>
      </c>
      <c r="L2563" s="4" t="str">
        <f t="shared" si="354"/>
        <v>Over Budget</v>
      </c>
      <c r="M2563">
        <f t="shared" si="355"/>
        <v>2023</v>
      </c>
      <c r="N2563">
        <f t="shared" si="356"/>
        <v>7</v>
      </c>
      <c r="O2563" t="str">
        <f t="shared" si="357"/>
        <v>Jul</v>
      </c>
      <c r="P2563" t="str">
        <f t="shared" si="358"/>
        <v>Q3</v>
      </c>
      <c r="Q2563" t="str">
        <f t="shared" si="359"/>
        <v>2023-07</v>
      </c>
    </row>
    <row r="2564" spans="1:17" x14ac:dyDescent="0.35">
      <c r="A2564" s="2">
        <v>44639</v>
      </c>
      <c r="B2564" t="s">
        <v>28</v>
      </c>
      <c r="C2564" t="s">
        <v>19</v>
      </c>
      <c r="D2564" t="s">
        <v>25</v>
      </c>
      <c r="E2564" s="3">
        <v>61149</v>
      </c>
      <c r="F2564" s="3">
        <v>145227</v>
      </c>
      <c r="G2564" t="s">
        <v>26</v>
      </c>
      <c r="H2564" s="3" t="s">
        <v>2597</v>
      </c>
      <c r="I2564" s="3">
        <f t="shared" si="351"/>
        <v>84078</v>
      </c>
      <c r="J2564" s="4">
        <f t="shared" si="352"/>
        <v>1.3749693371927587</v>
      </c>
      <c r="K2564" s="5">
        <f t="shared" si="353"/>
        <v>2.3749693371927587</v>
      </c>
      <c r="L2564" s="4" t="str">
        <f t="shared" si="354"/>
        <v>Over Budget</v>
      </c>
      <c r="M2564">
        <f t="shared" si="355"/>
        <v>2022</v>
      </c>
      <c r="N2564">
        <f t="shared" si="356"/>
        <v>3</v>
      </c>
      <c r="O2564" t="str">
        <f t="shared" si="357"/>
        <v>Mar</v>
      </c>
      <c r="P2564" t="str">
        <f t="shared" si="358"/>
        <v>Q1</v>
      </c>
      <c r="Q2564" t="str">
        <f t="shared" si="359"/>
        <v>2022-03</v>
      </c>
    </row>
    <row r="2565" spans="1:17" x14ac:dyDescent="0.35">
      <c r="A2565" s="2">
        <v>44271</v>
      </c>
      <c r="B2565" t="s">
        <v>55</v>
      </c>
      <c r="C2565" t="s">
        <v>23</v>
      </c>
      <c r="D2565" t="s">
        <v>30</v>
      </c>
      <c r="E2565" s="3">
        <v>23457</v>
      </c>
      <c r="F2565" s="3">
        <v>150806</v>
      </c>
      <c r="G2565" t="s">
        <v>35</v>
      </c>
      <c r="H2565" s="3" t="s">
        <v>2598</v>
      </c>
      <c r="I2565" s="3">
        <f t="shared" ref="I2565:I2628" si="360">F2565-E2565</f>
        <v>127349</v>
      </c>
      <c r="J2565" s="4">
        <f t="shared" ref="J2565:J2628" si="361">IFERROR(I2565/E2565,0)</f>
        <v>5.4290403717440423</v>
      </c>
      <c r="K2565" s="5">
        <f t="shared" ref="K2565:K2628" si="362">IFERROR(F2565/E2565,0)</f>
        <v>6.4290403717440423</v>
      </c>
      <c r="L2565" s="4" t="str">
        <f t="shared" ref="L2565:L2628" si="363">IF(I2565&gt;0,"Over Budget",IF(I2565&lt;0,"Under Budget","On Budget"))</f>
        <v>Over Budget</v>
      </c>
      <c r="M2565">
        <f t="shared" ref="M2565:M2628" si="364">YEAR(A2565)</f>
        <v>2021</v>
      </c>
      <c r="N2565">
        <f t="shared" ref="N2565:N2628" si="365">MONTH(A2565)</f>
        <v>3</v>
      </c>
      <c r="O2565" t="str">
        <f t="shared" ref="O2565:O2628" si="366">TEXT(A2565,"mmm")</f>
        <v>Mar</v>
      </c>
      <c r="P2565" t="str">
        <f t="shared" ref="P2565:P2628" si="367">"Q"&amp;ROUNDUP(MONTH(A2565)/3,0)</f>
        <v>Q1</v>
      </c>
      <c r="Q2565" t="str">
        <f t="shared" ref="Q2565:Q2628" si="368">TEXT(A2565,"yyyy-mm")</f>
        <v>2021-03</v>
      </c>
    </row>
    <row r="2566" spans="1:17" x14ac:dyDescent="0.35">
      <c r="A2566" s="2">
        <v>44753</v>
      </c>
      <c r="B2566" t="s">
        <v>28</v>
      </c>
      <c r="C2566" t="s">
        <v>43</v>
      </c>
      <c r="D2566" t="s">
        <v>25</v>
      </c>
      <c r="E2566" s="3">
        <v>135293</v>
      </c>
      <c r="F2566" s="3">
        <v>74899</v>
      </c>
      <c r="G2566" t="s">
        <v>26</v>
      </c>
      <c r="H2566" s="3" t="s">
        <v>2599</v>
      </c>
      <c r="I2566" s="3">
        <f t="shared" si="360"/>
        <v>-60394</v>
      </c>
      <c r="J2566" s="4">
        <f t="shared" si="361"/>
        <v>-0.44639412238622839</v>
      </c>
      <c r="K2566" s="5">
        <f t="shared" si="362"/>
        <v>0.55360587761377156</v>
      </c>
      <c r="L2566" s="4" t="str">
        <f t="shared" si="363"/>
        <v>Under Budget</v>
      </c>
      <c r="M2566">
        <f t="shared" si="364"/>
        <v>2022</v>
      </c>
      <c r="N2566">
        <f t="shared" si="365"/>
        <v>7</v>
      </c>
      <c r="O2566" t="str">
        <f t="shared" si="366"/>
        <v>Jul</v>
      </c>
      <c r="P2566" t="str">
        <f t="shared" si="367"/>
        <v>Q3</v>
      </c>
      <c r="Q2566" t="str">
        <f t="shared" si="368"/>
        <v>2022-07</v>
      </c>
    </row>
    <row r="2567" spans="1:17" x14ac:dyDescent="0.35">
      <c r="A2567" s="2">
        <v>44559</v>
      </c>
      <c r="B2567" t="s">
        <v>28</v>
      </c>
      <c r="C2567" t="s">
        <v>24</v>
      </c>
      <c r="D2567" t="s">
        <v>20</v>
      </c>
      <c r="E2567" s="3">
        <v>132465</v>
      </c>
      <c r="F2567" s="3">
        <v>19111</v>
      </c>
      <c r="G2567" t="s">
        <v>26</v>
      </c>
      <c r="H2567" s="3" t="s">
        <v>2600</v>
      </c>
      <c r="I2567" s="3">
        <f t="shared" si="360"/>
        <v>-113354</v>
      </c>
      <c r="J2567" s="4">
        <f t="shared" si="361"/>
        <v>-0.85572792813195941</v>
      </c>
      <c r="K2567" s="5">
        <f t="shared" si="362"/>
        <v>0.14427207186804061</v>
      </c>
      <c r="L2567" s="4" t="str">
        <f t="shared" si="363"/>
        <v>Under Budget</v>
      </c>
      <c r="M2567">
        <f t="shared" si="364"/>
        <v>2021</v>
      </c>
      <c r="N2567">
        <f t="shared" si="365"/>
        <v>12</v>
      </c>
      <c r="O2567" t="str">
        <f t="shared" si="366"/>
        <v>Dec</v>
      </c>
      <c r="P2567" t="str">
        <f t="shared" si="367"/>
        <v>Q4</v>
      </c>
      <c r="Q2567" t="str">
        <f t="shared" si="368"/>
        <v>2021-12</v>
      </c>
    </row>
    <row r="2568" spans="1:17" x14ac:dyDescent="0.35">
      <c r="A2568" s="2">
        <v>44644</v>
      </c>
      <c r="B2568" t="s">
        <v>28</v>
      </c>
      <c r="C2568" t="s">
        <v>24</v>
      </c>
      <c r="D2568" t="s">
        <v>30</v>
      </c>
      <c r="E2568" s="3">
        <v>34587</v>
      </c>
      <c r="F2568" s="3">
        <v>102107</v>
      </c>
      <c r="G2568" t="s">
        <v>35</v>
      </c>
      <c r="H2568" s="3" t="s">
        <v>2601</v>
      </c>
      <c r="I2568" s="3">
        <f t="shared" si="360"/>
        <v>67520</v>
      </c>
      <c r="J2568" s="4">
        <f t="shared" si="361"/>
        <v>1.9521785642004221</v>
      </c>
      <c r="K2568" s="5">
        <f t="shared" si="362"/>
        <v>2.9521785642004219</v>
      </c>
      <c r="L2568" s="4" t="str">
        <f t="shared" si="363"/>
        <v>Over Budget</v>
      </c>
      <c r="M2568">
        <f t="shared" si="364"/>
        <v>2022</v>
      </c>
      <c r="N2568">
        <f t="shared" si="365"/>
        <v>3</v>
      </c>
      <c r="O2568" t="str">
        <f t="shared" si="366"/>
        <v>Mar</v>
      </c>
      <c r="P2568" t="str">
        <f t="shared" si="367"/>
        <v>Q1</v>
      </c>
      <c r="Q2568" t="str">
        <f t="shared" si="368"/>
        <v>2022-03</v>
      </c>
    </row>
    <row r="2569" spans="1:17" x14ac:dyDescent="0.35">
      <c r="A2569" s="2">
        <v>44458</v>
      </c>
      <c r="B2569" t="s">
        <v>37</v>
      </c>
      <c r="C2569" t="s">
        <v>43</v>
      </c>
      <c r="D2569" t="s">
        <v>39</v>
      </c>
      <c r="E2569" s="3">
        <v>69354</v>
      </c>
      <c r="F2569" s="3">
        <v>47420</v>
      </c>
      <c r="G2569" t="s">
        <v>21</v>
      </c>
      <c r="H2569" s="3" t="s">
        <v>2602</v>
      </c>
      <c r="I2569" s="3">
        <f t="shared" si="360"/>
        <v>-21934</v>
      </c>
      <c r="J2569" s="4">
        <f t="shared" si="361"/>
        <v>-0.31626149897626671</v>
      </c>
      <c r="K2569" s="5">
        <f t="shared" si="362"/>
        <v>0.68373850102373335</v>
      </c>
      <c r="L2569" s="4" t="str">
        <f t="shared" si="363"/>
        <v>Under Budget</v>
      </c>
      <c r="M2569">
        <f t="shared" si="364"/>
        <v>2021</v>
      </c>
      <c r="N2569">
        <f t="shared" si="365"/>
        <v>9</v>
      </c>
      <c r="O2569" t="str">
        <f t="shared" si="366"/>
        <v>Sep</v>
      </c>
      <c r="P2569" t="str">
        <f t="shared" si="367"/>
        <v>Q3</v>
      </c>
      <c r="Q2569" t="str">
        <f t="shared" si="368"/>
        <v>2021-09</v>
      </c>
    </row>
    <row r="2570" spans="1:17" x14ac:dyDescent="0.35">
      <c r="A2570" s="2">
        <v>44321</v>
      </c>
      <c r="B2570" t="s">
        <v>41</v>
      </c>
      <c r="C2570" t="s">
        <v>29</v>
      </c>
      <c r="D2570" t="s">
        <v>58</v>
      </c>
      <c r="E2570" s="3">
        <v>111911</v>
      </c>
      <c r="F2570" s="3">
        <v>109679</v>
      </c>
      <c r="G2570" t="s">
        <v>35</v>
      </c>
      <c r="H2570" s="3" t="s">
        <v>2603</v>
      </c>
      <c r="I2570" s="3">
        <f t="shared" si="360"/>
        <v>-2232</v>
      </c>
      <c r="J2570" s="4">
        <f t="shared" si="361"/>
        <v>-1.9944420119559294E-2</v>
      </c>
      <c r="K2570" s="5">
        <f t="shared" si="362"/>
        <v>0.98005557988044067</v>
      </c>
      <c r="L2570" s="4" t="str">
        <f t="shared" si="363"/>
        <v>Under Budget</v>
      </c>
      <c r="M2570">
        <f t="shared" si="364"/>
        <v>2021</v>
      </c>
      <c r="N2570">
        <f t="shared" si="365"/>
        <v>5</v>
      </c>
      <c r="O2570" t="str">
        <f t="shared" si="366"/>
        <v>May</v>
      </c>
      <c r="P2570" t="str">
        <f t="shared" si="367"/>
        <v>Q2</v>
      </c>
      <c r="Q2570" t="str">
        <f t="shared" si="368"/>
        <v>2021-05</v>
      </c>
    </row>
    <row r="2571" spans="1:17" x14ac:dyDescent="0.35">
      <c r="A2571" s="2">
        <v>45107</v>
      </c>
      <c r="B2571" t="s">
        <v>41</v>
      </c>
      <c r="C2571" t="s">
        <v>19</v>
      </c>
      <c r="D2571" t="s">
        <v>58</v>
      </c>
      <c r="E2571" s="3">
        <v>35312</v>
      </c>
      <c r="F2571" s="3">
        <v>151223</v>
      </c>
      <c r="G2571" t="s">
        <v>32</v>
      </c>
      <c r="H2571" s="3" t="s">
        <v>2604</v>
      </c>
      <c r="I2571" s="3">
        <f t="shared" si="360"/>
        <v>115911</v>
      </c>
      <c r="J2571" s="4">
        <f t="shared" si="361"/>
        <v>3.2824818758495695</v>
      </c>
      <c r="K2571" s="5">
        <f t="shared" si="362"/>
        <v>4.2824818758495695</v>
      </c>
      <c r="L2571" s="4" t="str">
        <f t="shared" si="363"/>
        <v>Over Budget</v>
      </c>
      <c r="M2571">
        <f t="shared" si="364"/>
        <v>2023</v>
      </c>
      <c r="N2571">
        <f t="shared" si="365"/>
        <v>6</v>
      </c>
      <c r="O2571" t="str">
        <f t="shared" si="366"/>
        <v>Jun</v>
      </c>
      <c r="P2571" t="str">
        <f t="shared" si="367"/>
        <v>Q2</v>
      </c>
      <c r="Q2571" t="str">
        <f t="shared" si="368"/>
        <v>2023-06</v>
      </c>
    </row>
    <row r="2572" spans="1:17" x14ac:dyDescent="0.35">
      <c r="A2572" s="2">
        <v>44441</v>
      </c>
      <c r="B2572" t="s">
        <v>18</v>
      </c>
      <c r="C2572" t="s">
        <v>24</v>
      </c>
      <c r="D2572" t="s">
        <v>20</v>
      </c>
      <c r="E2572" s="3">
        <v>76045</v>
      </c>
      <c r="F2572" s="3">
        <v>155323</v>
      </c>
      <c r="G2572" t="s">
        <v>35</v>
      </c>
      <c r="H2572" s="3" t="s">
        <v>2605</v>
      </c>
      <c r="I2572" s="3">
        <f t="shared" si="360"/>
        <v>79278</v>
      </c>
      <c r="J2572" s="4">
        <f t="shared" si="361"/>
        <v>1.0425143007429811</v>
      </c>
      <c r="K2572" s="5">
        <f t="shared" si="362"/>
        <v>2.0425143007429813</v>
      </c>
      <c r="L2572" s="4" t="str">
        <f t="shared" si="363"/>
        <v>Over Budget</v>
      </c>
      <c r="M2572">
        <f t="shared" si="364"/>
        <v>2021</v>
      </c>
      <c r="N2572">
        <f t="shared" si="365"/>
        <v>9</v>
      </c>
      <c r="O2572" t="str">
        <f t="shared" si="366"/>
        <v>Sep</v>
      </c>
      <c r="P2572" t="str">
        <f t="shared" si="367"/>
        <v>Q3</v>
      </c>
      <c r="Q2572" t="str">
        <f t="shared" si="368"/>
        <v>2021-09</v>
      </c>
    </row>
    <row r="2573" spans="1:17" x14ac:dyDescent="0.35">
      <c r="A2573" s="2">
        <v>44738</v>
      </c>
      <c r="B2573" t="s">
        <v>28</v>
      </c>
      <c r="C2573" t="s">
        <v>23</v>
      </c>
      <c r="D2573" t="s">
        <v>58</v>
      </c>
      <c r="E2573" s="3">
        <v>117764</v>
      </c>
      <c r="F2573" s="3">
        <v>79168</v>
      </c>
      <c r="G2573" t="s">
        <v>21</v>
      </c>
      <c r="H2573" s="3" t="s">
        <v>2606</v>
      </c>
      <c r="I2573" s="3">
        <f t="shared" si="360"/>
        <v>-38596</v>
      </c>
      <c r="J2573" s="4">
        <f t="shared" si="361"/>
        <v>-0.32774022621514215</v>
      </c>
      <c r="K2573" s="5">
        <f t="shared" si="362"/>
        <v>0.67225977378485791</v>
      </c>
      <c r="L2573" s="4" t="str">
        <f t="shared" si="363"/>
        <v>Under Budget</v>
      </c>
      <c r="M2573">
        <f t="shared" si="364"/>
        <v>2022</v>
      </c>
      <c r="N2573">
        <f t="shared" si="365"/>
        <v>6</v>
      </c>
      <c r="O2573" t="str">
        <f t="shared" si="366"/>
        <v>Jun</v>
      </c>
      <c r="P2573" t="str">
        <f t="shared" si="367"/>
        <v>Q2</v>
      </c>
      <c r="Q2573" t="str">
        <f t="shared" si="368"/>
        <v>2022-06</v>
      </c>
    </row>
    <row r="2574" spans="1:17" x14ac:dyDescent="0.35">
      <c r="A2574" s="2">
        <v>44681</v>
      </c>
      <c r="B2574" t="s">
        <v>41</v>
      </c>
      <c r="C2574" t="s">
        <v>19</v>
      </c>
      <c r="D2574" t="s">
        <v>58</v>
      </c>
      <c r="E2574" s="3">
        <v>147166</v>
      </c>
      <c r="F2574" s="3">
        <v>142504</v>
      </c>
      <c r="G2574" t="s">
        <v>21</v>
      </c>
      <c r="H2574" s="3" t="s">
        <v>2607</v>
      </c>
      <c r="I2574" s="3">
        <f t="shared" si="360"/>
        <v>-4662</v>
      </c>
      <c r="J2574" s="4">
        <f t="shared" si="361"/>
        <v>-3.1678512699944282E-2</v>
      </c>
      <c r="K2574" s="5">
        <f t="shared" si="362"/>
        <v>0.96832148730005574</v>
      </c>
      <c r="L2574" s="4" t="str">
        <f t="shared" si="363"/>
        <v>Under Budget</v>
      </c>
      <c r="M2574">
        <f t="shared" si="364"/>
        <v>2022</v>
      </c>
      <c r="N2574">
        <f t="shared" si="365"/>
        <v>4</v>
      </c>
      <c r="O2574" t="str">
        <f t="shared" si="366"/>
        <v>Apr</v>
      </c>
      <c r="P2574" t="str">
        <f t="shared" si="367"/>
        <v>Q2</v>
      </c>
      <c r="Q2574" t="str">
        <f t="shared" si="368"/>
        <v>2022-04</v>
      </c>
    </row>
    <row r="2575" spans="1:17" x14ac:dyDescent="0.35">
      <c r="A2575" s="2">
        <v>44318</v>
      </c>
      <c r="B2575" t="s">
        <v>18</v>
      </c>
      <c r="C2575" t="s">
        <v>34</v>
      </c>
      <c r="D2575" t="s">
        <v>20</v>
      </c>
      <c r="E2575" s="3">
        <v>87994</v>
      </c>
      <c r="F2575" s="3">
        <v>155146</v>
      </c>
      <c r="G2575" t="s">
        <v>26</v>
      </c>
      <c r="H2575" s="3" t="s">
        <v>2608</v>
      </c>
      <c r="I2575" s="3">
        <f t="shared" si="360"/>
        <v>67152</v>
      </c>
      <c r="J2575" s="4">
        <f t="shared" si="361"/>
        <v>0.7631429415641976</v>
      </c>
      <c r="K2575" s="5">
        <f t="shared" si="362"/>
        <v>1.7631429415641975</v>
      </c>
      <c r="L2575" s="4" t="str">
        <f t="shared" si="363"/>
        <v>Over Budget</v>
      </c>
      <c r="M2575">
        <f t="shared" si="364"/>
        <v>2021</v>
      </c>
      <c r="N2575">
        <f t="shared" si="365"/>
        <v>5</v>
      </c>
      <c r="O2575" t="str">
        <f t="shared" si="366"/>
        <v>May</v>
      </c>
      <c r="P2575" t="str">
        <f t="shared" si="367"/>
        <v>Q2</v>
      </c>
      <c r="Q2575" t="str">
        <f t="shared" si="368"/>
        <v>2021-05</v>
      </c>
    </row>
    <row r="2576" spans="1:17" x14ac:dyDescent="0.35">
      <c r="A2576" s="2">
        <v>44321</v>
      </c>
      <c r="B2576" t="s">
        <v>37</v>
      </c>
      <c r="C2576" t="s">
        <v>43</v>
      </c>
      <c r="D2576" t="s">
        <v>20</v>
      </c>
      <c r="E2576" s="3">
        <v>48513</v>
      </c>
      <c r="F2576" s="3">
        <v>104299</v>
      </c>
      <c r="G2576" t="s">
        <v>26</v>
      </c>
      <c r="H2576" s="3" t="s">
        <v>2609</v>
      </c>
      <c r="I2576" s="3">
        <f t="shared" si="360"/>
        <v>55786</v>
      </c>
      <c r="J2576" s="4">
        <f t="shared" si="361"/>
        <v>1.1499185785253436</v>
      </c>
      <c r="K2576" s="5">
        <f t="shared" si="362"/>
        <v>2.1499185785253436</v>
      </c>
      <c r="L2576" s="4" t="str">
        <f t="shared" si="363"/>
        <v>Over Budget</v>
      </c>
      <c r="M2576">
        <f t="shared" si="364"/>
        <v>2021</v>
      </c>
      <c r="N2576">
        <f t="shared" si="365"/>
        <v>5</v>
      </c>
      <c r="O2576" t="str">
        <f t="shared" si="366"/>
        <v>May</v>
      </c>
      <c r="P2576" t="str">
        <f t="shared" si="367"/>
        <v>Q2</v>
      </c>
      <c r="Q2576" t="str">
        <f t="shared" si="368"/>
        <v>2021-05</v>
      </c>
    </row>
    <row r="2577" spans="1:17" x14ac:dyDescent="0.35">
      <c r="A2577" s="2">
        <v>44366</v>
      </c>
      <c r="B2577" t="s">
        <v>28</v>
      </c>
      <c r="C2577" t="s">
        <v>19</v>
      </c>
      <c r="D2577" t="s">
        <v>20</v>
      </c>
      <c r="E2577" s="3">
        <v>80446</v>
      </c>
      <c r="F2577" s="3">
        <v>46206</v>
      </c>
      <c r="G2577" t="s">
        <v>35</v>
      </c>
      <c r="H2577" s="3" t="s">
        <v>2610</v>
      </c>
      <c r="I2577" s="3">
        <f t="shared" si="360"/>
        <v>-34240</v>
      </c>
      <c r="J2577" s="4">
        <f t="shared" si="361"/>
        <v>-0.42562712875717873</v>
      </c>
      <c r="K2577" s="5">
        <f t="shared" si="362"/>
        <v>0.57437287124282133</v>
      </c>
      <c r="L2577" s="4" t="str">
        <f t="shared" si="363"/>
        <v>Under Budget</v>
      </c>
      <c r="M2577">
        <f t="shared" si="364"/>
        <v>2021</v>
      </c>
      <c r="N2577">
        <f t="shared" si="365"/>
        <v>6</v>
      </c>
      <c r="O2577" t="str">
        <f t="shared" si="366"/>
        <v>Jun</v>
      </c>
      <c r="P2577" t="str">
        <f t="shared" si="367"/>
        <v>Q2</v>
      </c>
      <c r="Q2577" t="str">
        <f t="shared" si="368"/>
        <v>2021-06</v>
      </c>
    </row>
    <row r="2578" spans="1:17" x14ac:dyDescent="0.35">
      <c r="A2578" s="2">
        <v>44320</v>
      </c>
      <c r="B2578" t="s">
        <v>55</v>
      </c>
      <c r="C2578" t="s">
        <v>34</v>
      </c>
      <c r="D2578" t="s">
        <v>39</v>
      </c>
      <c r="E2578" s="3">
        <v>16572</v>
      </c>
      <c r="F2578" s="3">
        <v>22942</v>
      </c>
      <c r="G2578" t="s">
        <v>26</v>
      </c>
      <c r="H2578" s="3" t="s">
        <v>2611</v>
      </c>
      <c r="I2578" s="3">
        <f t="shared" si="360"/>
        <v>6370</v>
      </c>
      <c r="J2578" s="4">
        <f t="shared" si="361"/>
        <v>0.38438329712768526</v>
      </c>
      <c r="K2578" s="5">
        <f t="shared" si="362"/>
        <v>1.3843832971276853</v>
      </c>
      <c r="L2578" s="4" t="str">
        <f t="shared" si="363"/>
        <v>Over Budget</v>
      </c>
      <c r="M2578">
        <f t="shared" si="364"/>
        <v>2021</v>
      </c>
      <c r="N2578">
        <f t="shared" si="365"/>
        <v>5</v>
      </c>
      <c r="O2578" t="str">
        <f t="shared" si="366"/>
        <v>May</v>
      </c>
      <c r="P2578" t="str">
        <f t="shared" si="367"/>
        <v>Q2</v>
      </c>
      <c r="Q2578" t="str">
        <f t="shared" si="368"/>
        <v>2021-05</v>
      </c>
    </row>
    <row r="2579" spans="1:17" x14ac:dyDescent="0.35">
      <c r="A2579" s="2">
        <v>45255</v>
      </c>
      <c r="B2579" t="s">
        <v>37</v>
      </c>
      <c r="C2579" t="s">
        <v>23</v>
      </c>
      <c r="D2579" t="s">
        <v>20</v>
      </c>
      <c r="E2579" s="3">
        <v>94872</v>
      </c>
      <c r="F2579" s="3">
        <v>89189</v>
      </c>
      <c r="G2579" t="s">
        <v>35</v>
      </c>
      <c r="H2579" s="3" t="s">
        <v>2612</v>
      </c>
      <c r="I2579" s="3">
        <f t="shared" si="360"/>
        <v>-5683</v>
      </c>
      <c r="J2579" s="4">
        <f t="shared" si="361"/>
        <v>-5.9901762374567839E-2</v>
      </c>
      <c r="K2579" s="5">
        <f t="shared" si="362"/>
        <v>0.94009823762543221</v>
      </c>
      <c r="L2579" s="4" t="str">
        <f t="shared" si="363"/>
        <v>Under Budget</v>
      </c>
      <c r="M2579">
        <f t="shared" si="364"/>
        <v>2023</v>
      </c>
      <c r="N2579">
        <f t="shared" si="365"/>
        <v>11</v>
      </c>
      <c r="O2579" t="str">
        <f t="shared" si="366"/>
        <v>Nov</v>
      </c>
      <c r="P2579" t="str">
        <f t="shared" si="367"/>
        <v>Q4</v>
      </c>
      <c r="Q2579" t="str">
        <f t="shared" si="368"/>
        <v>2023-11</v>
      </c>
    </row>
    <row r="2580" spans="1:17" x14ac:dyDescent="0.35">
      <c r="A2580" s="2">
        <v>44842</v>
      </c>
      <c r="B2580" t="s">
        <v>18</v>
      </c>
      <c r="C2580" t="s">
        <v>29</v>
      </c>
      <c r="D2580" t="s">
        <v>20</v>
      </c>
      <c r="E2580" s="3">
        <v>50378</v>
      </c>
      <c r="F2580" s="3">
        <v>162108</v>
      </c>
      <c r="G2580" t="s">
        <v>26</v>
      </c>
      <c r="H2580" s="3" t="s">
        <v>2613</v>
      </c>
      <c r="I2580" s="3">
        <f t="shared" si="360"/>
        <v>111730</v>
      </c>
      <c r="J2580" s="4">
        <f t="shared" si="361"/>
        <v>2.2178331811505023</v>
      </c>
      <c r="K2580" s="5">
        <f t="shared" si="362"/>
        <v>3.2178331811505023</v>
      </c>
      <c r="L2580" s="4" t="str">
        <f t="shared" si="363"/>
        <v>Over Budget</v>
      </c>
      <c r="M2580">
        <f t="shared" si="364"/>
        <v>2022</v>
      </c>
      <c r="N2580">
        <f t="shared" si="365"/>
        <v>10</v>
      </c>
      <c r="O2580" t="str">
        <f t="shared" si="366"/>
        <v>Oct</v>
      </c>
      <c r="P2580" t="str">
        <f t="shared" si="367"/>
        <v>Q4</v>
      </c>
      <c r="Q2580" t="str">
        <f t="shared" si="368"/>
        <v>2022-10</v>
      </c>
    </row>
    <row r="2581" spans="1:17" x14ac:dyDescent="0.35">
      <c r="A2581" s="2">
        <v>44982</v>
      </c>
      <c r="B2581" t="s">
        <v>37</v>
      </c>
      <c r="C2581" t="s">
        <v>43</v>
      </c>
      <c r="D2581" t="s">
        <v>20</v>
      </c>
      <c r="E2581" s="3">
        <v>72189</v>
      </c>
      <c r="F2581" s="3">
        <v>113992</v>
      </c>
      <c r="G2581" t="s">
        <v>21</v>
      </c>
      <c r="H2581" s="3" t="s">
        <v>2614</v>
      </c>
      <c r="I2581" s="3">
        <f t="shared" si="360"/>
        <v>41803</v>
      </c>
      <c r="J2581" s="4">
        <f t="shared" si="361"/>
        <v>0.57907714471733918</v>
      </c>
      <c r="K2581" s="5">
        <f t="shared" si="362"/>
        <v>1.5790771447173393</v>
      </c>
      <c r="L2581" s="4" t="str">
        <f t="shared" si="363"/>
        <v>Over Budget</v>
      </c>
      <c r="M2581">
        <f t="shared" si="364"/>
        <v>2023</v>
      </c>
      <c r="N2581">
        <f t="shared" si="365"/>
        <v>2</v>
      </c>
      <c r="O2581" t="str">
        <f t="shared" si="366"/>
        <v>Feb</v>
      </c>
      <c r="P2581" t="str">
        <f t="shared" si="367"/>
        <v>Q1</v>
      </c>
      <c r="Q2581" t="str">
        <f t="shared" si="368"/>
        <v>2023-02</v>
      </c>
    </row>
    <row r="2582" spans="1:17" x14ac:dyDescent="0.35">
      <c r="A2582" s="2">
        <v>44397</v>
      </c>
      <c r="B2582" t="s">
        <v>55</v>
      </c>
      <c r="C2582" t="s">
        <v>29</v>
      </c>
      <c r="D2582" t="s">
        <v>30</v>
      </c>
      <c r="E2582" s="3">
        <v>36084</v>
      </c>
      <c r="F2582" s="3">
        <v>144965</v>
      </c>
      <c r="G2582" t="s">
        <v>26</v>
      </c>
      <c r="H2582" s="3" t="s">
        <v>2615</v>
      </c>
      <c r="I2582" s="3">
        <f t="shared" si="360"/>
        <v>108881</v>
      </c>
      <c r="J2582" s="4">
        <f t="shared" si="361"/>
        <v>3.0174315486088017</v>
      </c>
      <c r="K2582" s="5">
        <f t="shared" si="362"/>
        <v>4.0174315486088013</v>
      </c>
      <c r="L2582" s="4" t="str">
        <f t="shared" si="363"/>
        <v>Over Budget</v>
      </c>
      <c r="M2582">
        <f t="shared" si="364"/>
        <v>2021</v>
      </c>
      <c r="N2582">
        <f t="shared" si="365"/>
        <v>7</v>
      </c>
      <c r="O2582" t="str">
        <f t="shared" si="366"/>
        <v>Jul</v>
      </c>
      <c r="P2582" t="str">
        <f t="shared" si="367"/>
        <v>Q3</v>
      </c>
      <c r="Q2582" t="str">
        <f t="shared" si="368"/>
        <v>2021-07</v>
      </c>
    </row>
    <row r="2583" spans="1:17" x14ac:dyDescent="0.35">
      <c r="A2583" s="2">
        <v>44565</v>
      </c>
      <c r="B2583" t="s">
        <v>37</v>
      </c>
      <c r="C2583" t="s">
        <v>24</v>
      </c>
      <c r="D2583" t="s">
        <v>30</v>
      </c>
      <c r="E2583" s="3">
        <v>107240</v>
      </c>
      <c r="F2583" s="3">
        <v>25733</v>
      </c>
      <c r="G2583" t="s">
        <v>32</v>
      </c>
      <c r="H2583" s="3" t="s">
        <v>2616</v>
      </c>
      <c r="I2583" s="3">
        <f t="shared" si="360"/>
        <v>-81507</v>
      </c>
      <c r="J2583" s="4">
        <f t="shared" si="361"/>
        <v>-0.76004289444237227</v>
      </c>
      <c r="K2583" s="5">
        <f t="shared" si="362"/>
        <v>0.23995710555762775</v>
      </c>
      <c r="L2583" s="4" t="str">
        <f t="shared" si="363"/>
        <v>Under Budget</v>
      </c>
      <c r="M2583">
        <f t="shared" si="364"/>
        <v>2022</v>
      </c>
      <c r="N2583">
        <f t="shared" si="365"/>
        <v>1</v>
      </c>
      <c r="O2583" t="str">
        <f t="shared" si="366"/>
        <v>Jan</v>
      </c>
      <c r="P2583" t="str">
        <f t="shared" si="367"/>
        <v>Q1</v>
      </c>
      <c r="Q2583" t="str">
        <f t="shared" si="368"/>
        <v>2022-01</v>
      </c>
    </row>
    <row r="2584" spans="1:17" x14ac:dyDescent="0.35">
      <c r="A2584" s="2">
        <v>44993</v>
      </c>
      <c r="B2584" t="s">
        <v>18</v>
      </c>
      <c r="C2584" t="s">
        <v>29</v>
      </c>
      <c r="D2584" t="s">
        <v>39</v>
      </c>
      <c r="E2584" s="3">
        <v>70681</v>
      </c>
      <c r="F2584" s="3">
        <v>73843</v>
      </c>
      <c r="G2584" t="s">
        <v>21</v>
      </c>
      <c r="H2584" s="3" t="s">
        <v>2617</v>
      </c>
      <c r="I2584" s="3">
        <f t="shared" si="360"/>
        <v>3162</v>
      </c>
      <c r="J2584" s="4">
        <f t="shared" si="361"/>
        <v>4.4736209165122172E-2</v>
      </c>
      <c r="K2584" s="5">
        <f t="shared" si="362"/>
        <v>1.0447362091651222</v>
      </c>
      <c r="L2584" s="4" t="str">
        <f t="shared" si="363"/>
        <v>Over Budget</v>
      </c>
      <c r="M2584">
        <f t="shared" si="364"/>
        <v>2023</v>
      </c>
      <c r="N2584">
        <f t="shared" si="365"/>
        <v>3</v>
      </c>
      <c r="O2584" t="str">
        <f t="shared" si="366"/>
        <v>Mar</v>
      </c>
      <c r="P2584" t="str">
        <f t="shared" si="367"/>
        <v>Q1</v>
      </c>
      <c r="Q2584" t="str">
        <f t="shared" si="368"/>
        <v>2023-03</v>
      </c>
    </row>
    <row r="2585" spans="1:17" x14ac:dyDescent="0.35">
      <c r="A2585" s="2">
        <v>44273</v>
      </c>
      <c r="B2585" t="s">
        <v>55</v>
      </c>
      <c r="C2585" t="s">
        <v>24</v>
      </c>
      <c r="D2585" t="s">
        <v>39</v>
      </c>
      <c r="E2585" s="3">
        <v>32418</v>
      </c>
      <c r="F2585" s="3">
        <v>148610</v>
      </c>
      <c r="G2585" t="s">
        <v>32</v>
      </c>
      <c r="H2585" s="3" t="s">
        <v>2618</v>
      </c>
      <c r="I2585" s="3">
        <f t="shared" si="360"/>
        <v>116192</v>
      </c>
      <c r="J2585" s="4">
        <f t="shared" si="361"/>
        <v>3.5841816274909002</v>
      </c>
      <c r="K2585" s="5">
        <f t="shared" si="362"/>
        <v>4.5841816274909002</v>
      </c>
      <c r="L2585" s="4" t="str">
        <f t="shared" si="363"/>
        <v>Over Budget</v>
      </c>
      <c r="M2585">
        <f t="shared" si="364"/>
        <v>2021</v>
      </c>
      <c r="N2585">
        <f t="shared" si="365"/>
        <v>3</v>
      </c>
      <c r="O2585" t="str">
        <f t="shared" si="366"/>
        <v>Mar</v>
      </c>
      <c r="P2585" t="str">
        <f t="shared" si="367"/>
        <v>Q1</v>
      </c>
      <c r="Q2585" t="str">
        <f t="shared" si="368"/>
        <v>2021-03</v>
      </c>
    </row>
    <row r="2586" spans="1:17" x14ac:dyDescent="0.35">
      <c r="A2586" s="2">
        <v>44255</v>
      </c>
      <c r="B2586" t="s">
        <v>55</v>
      </c>
      <c r="C2586" t="s">
        <v>34</v>
      </c>
      <c r="D2586" t="s">
        <v>58</v>
      </c>
      <c r="E2586" s="3">
        <v>84860</v>
      </c>
      <c r="F2586" s="3">
        <v>21919</v>
      </c>
      <c r="G2586" t="s">
        <v>21</v>
      </c>
      <c r="H2586" s="3" t="s">
        <v>2619</v>
      </c>
      <c r="I2586" s="3">
        <f t="shared" si="360"/>
        <v>-62941</v>
      </c>
      <c r="J2586" s="4">
        <f t="shared" si="361"/>
        <v>-0.74170398303087437</v>
      </c>
      <c r="K2586" s="5">
        <f t="shared" si="362"/>
        <v>0.25829601696912563</v>
      </c>
      <c r="L2586" s="4" t="str">
        <f t="shared" si="363"/>
        <v>Under Budget</v>
      </c>
      <c r="M2586">
        <f t="shared" si="364"/>
        <v>2021</v>
      </c>
      <c r="N2586">
        <f t="shared" si="365"/>
        <v>2</v>
      </c>
      <c r="O2586" t="str">
        <f t="shared" si="366"/>
        <v>Feb</v>
      </c>
      <c r="P2586" t="str">
        <f t="shared" si="367"/>
        <v>Q1</v>
      </c>
      <c r="Q2586" t="str">
        <f t="shared" si="368"/>
        <v>2021-02</v>
      </c>
    </row>
    <row r="2587" spans="1:17" x14ac:dyDescent="0.35">
      <c r="A2587" s="2">
        <v>44627</v>
      </c>
      <c r="B2587" t="s">
        <v>37</v>
      </c>
      <c r="C2587" t="s">
        <v>19</v>
      </c>
      <c r="D2587" t="s">
        <v>30</v>
      </c>
      <c r="E2587" s="3">
        <v>92168</v>
      </c>
      <c r="F2587" s="3">
        <v>64207</v>
      </c>
      <c r="G2587" t="s">
        <v>35</v>
      </c>
      <c r="H2587" s="3" t="s">
        <v>2620</v>
      </c>
      <c r="I2587" s="3">
        <f t="shared" si="360"/>
        <v>-27961</v>
      </c>
      <c r="J2587" s="4">
        <f t="shared" si="361"/>
        <v>-0.30336993316552385</v>
      </c>
      <c r="K2587" s="5">
        <f t="shared" si="362"/>
        <v>0.69663006683447615</v>
      </c>
      <c r="L2587" s="4" t="str">
        <f t="shared" si="363"/>
        <v>Under Budget</v>
      </c>
      <c r="M2587">
        <f t="shared" si="364"/>
        <v>2022</v>
      </c>
      <c r="N2587">
        <f t="shared" si="365"/>
        <v>3</v>
      </c>
      <c r="O2587" t="str">
        <f t="shared" si="366"/>
        <v>Mar</v>
      </c>
      <c r="P2587" t="str">
        <f t="shared" si="367"/>
        <v>Q1</v>
      </c>
      <c r="Q2587" t="str">
        <f t="shared" si="368"/>
        <v>2022-03</v>
      </c>
    </row>
    <row r="2588" spans="1:17" x14ac:dyDescent="0.35">
      <c r="A2588" s="2">
        <v>44834</v>
      </c>
      <c r="B2588" t="s">
        <v>55</v>
      </c>
      <c r="C2588" t="s">
        <v>23</v>
      </c>
      <c r="D2588" t="s">
        <v>39</v>
      </c>
      <c r="E2588" s="3">
        <v>149075</v>
      </c>
      <c r="F2588" s="3">
        <v>146881</v>
      </c>
      <c r="G2588" t="s">
        <v>21</v>
      </c>
      <c r="H2588" s="3" t="s">
        <v>2621</v>
      </c>
      <c r="I2588" s="3">
        <f t="shared" si="360"/>
        <v>-2194</v>
      </c>
      <c r="J2588" s="4">
        <f t="shared" si="361"/>
        <v>-1.4717424115378165E-2</v>
      </c>
      <c r="K2588" s="5">
        <f t="shared" si="362"/>
        <v>0.98528257588462187</v>
      </c>
      <c r="L2588" s="4" t="str">
        <f t="shared" si="363"/>
        <v>Under Budget</v>
      </c>
      <c r="M2588">
        <f t="shared" si="364"/>
        <v>2022</v>
      </c>
      <c r="N2588">
        <f t="shared" si="365"/>
        <v>9</v>
      </c>
      <c r="O2588" t="str">
        <f t="shared" si="366"/>
        <v>Sep</v>
      </c>
      <c r="P2588" t="str">
        <f t="shared" si="367"/>
        <v>Q3</v>
      </c>
      <c r="Q2588" t="str">
        <f t="shared" si="368"/>
        <v>2022-09</v>
      </c>
    </row>
    <row r="2589" spans="1:17" x14ac:dyDescent="0.35">
      <c r="A2589" s="2">
        <v>44305</v>
      </c>
      <c r="B2589" t="s">
        <v>37</v>
      </c>
      <c r="C2589" t="s">
        <v>34</v>
      </c>
      <c r="D2589" t="s">
        <v>39</v>
      </c>
      <c r="E2589" s="3">
        <v>72468</v>
      </c>
      <c r="F2589" s="3">
        <v>71523</v>
      </c>
      <c r="G2589" t="s">
        <v>26</v>
      </c>
      <c r="H2589" s="3" t="s">
        <v>2622</v>
      </c>
      <c r="I2589" s="3">
        <f t="shared" si="360"/>
        <v>-945</v>
      </c>
      <c r="J2589" s="4">
        <f t="shared" si="361"/>
        <v>-1.3040238450074515E-2</v>
      </c>
      <c r="K2589" s="5">
        <f t="shared" si="362"/>
        <v>0.98695976154992549</v>
      </c>
      <c r="L2589" s="4" t="str">
        <f t="shared" si="363"/>
        <v>Under Budget</v>
      </c>
      <c r="M2589">
        <f t="shared" si="364"/>
        <v>2021</v>
      </c>
      <c r="N2589">
        <f t="shared" si="365"/>
        <v>4</v>
      </c>
      <c r="O2589" t="str">
        <f t="shared" si="366"/>
        <v>Apr</v>
      </c>
      <c r="P2589" t="str">
        <f t="shared" si="367"/>
        <v>Q2</v>
      </c>
      <c r="Q2589" t="str">
        <f t="shared" si="368"/>
        <v>2021-04</v>
      </c>
    </row>
    <row r="2590" spans="1:17" x14ac:dyDescent="0.35">
      <c r="A2590" s="2">
        <v>45204</v>
      </c>
      <c r="B2590" t="s">
        <v>28</v>
      </c>
      <c r="C2590" t="s">
        <v>23</v>
      </c>
      <c r="D2590" t="s">
        <v>58</v>
      </c>
      <c r="E2590" s="3">
        <v>78211</v>
      </c>
      <c r="F2590" s="3">
        <v>169058</v>
      </c>
      <c r="G2590" t="s">
        <v>32</v>
      </c>
      <c r="H2590" s="3" t="s">
        <v>2623</v>
      </c>
      <c r="I2590" s="3">
        <f t="shared" si="360"/>
        <v>90847</v>
      </c>
      <c r="J2590" s="4">
        <f t="shared" si="361"/>
        <v>1.1615629515029855</v>
      </c>
      <c r="K2590" s="5">
        <f t="shared" si="362"/>
        <v>2.1615629515029857</v>
      </c>
      <c r="L2590" s="4" t="str">
        <f t="shared" si="363"/>
        <v>Over Budget</v>
      </c>
      <c r="M2590">
        <f t="shared" si="364"/>
        <v>2023</v>
      </c>
      <c r="N2590">
        <f t="shared" si="365"/>
        <v>10</v>
      </c>
      <c r="O2590" t="str">
        <f t="shared" si="366"/>
        <v>Oct</v>
      </c>
      <c r="P2590" t="str">
        <f t="shared" si="367"/>
        <v>Q4</v>
      </c>
      <c r="Q2590" t="str">
        <f t="shared" si="368"/>
        <v>2023-10</v>
      </c>
    </row>
    <row r="2591" spans="1:17" x14ac:dyDescent="0.35">
      <c r="A2591" s="2">
        <v>44264</v>
      </c>
      <c r="B2591" t="s">
        <v>55</v>
      </c>
      <c r="C2591" t="s">
        <v>29</v>
      </c>
      <c r="D2591" t="s">
        <v>20</v>
      </c>
      <c r="E2591" s="3">
        <v>85012</v>
      </c>
      <c r="F2591" s="3">
        <v>32093</v>
      </c>
      <c r="G2591" t="s">
        <v>21</v>
      </c>
      <c r="H2591" s="3" t="s">
        <v>2624</v>
      </c>
      <c r="I2591" s="3">
        <f t="shared" si="360"/>
        <v>-52919</v>
      </c>
      <c r="J2591" s="4">
        <f t="shared" si="361"/>
        <v>-0.62248858984613942</v>
      </c>
      <c r="K2591" s="5">
        <f t="shared" si="362"/>
        <v>0.37751141015386064</v>
      </c>
      <c r="L2591" s="4" t="str">
        <f t="shared" si="363"/>
        <v>Under Budget</v>
      </c>
      <c r="M2591">
        <f t="shared" si="364"/>
        <v>2021</v>
      </c>
      <c r="N2591">
        <f t="shared" si="365"/>
        <v>3</v>
      </c>
      <c r="O2591" t="str">
        <f t="shared" si="366"/>
        <v>Mar</v>
      </c>
      <c r="P2591" t="str">
        <f t="shared" si="367"/>
        <v>Q1</v>
      </c>
      <c r="Q2591" t="str">
        <f t="shared" si="368"/>
        <v>2021-03</v>
      </c>
    </row>
    <row r="2592" spans="1:17" x14ac:dyDescent="0.35">
      <c r="A2592" s="2">
        <v>45289</v>
      </c>
      <c r="B2592" t="s">
        <v>37</v>
      </c>
      <c r="C2592" t="s">
        <v>23</v>
      </c>
      <c r="D2592" t="s">
        <v>25</v>
      </c>
      <c r="E2592" s="3">
        <v>29259</v>
      </c>
      <c r="F2592" s="3">
        <v>39660</v>
      </c>
      <c r="G2592" t="s">
        <v>35</v>
      </c>
      <c r="H2592" s="3" t="s">
        <v>2625</v>
      </c>
      <c r="I2592" s="3">
        <f t="shared" si="360"/>
        <v>10401</v>
      </c>
      <c r="J2592" s="4">
        <f t="shared" si="361"/>
        <v>0.35548036501589253</v>
      </c>
      <c r="K2592" s="5">
        <f t="shared" si="362"/>
        <v>1.3554803650158926</v>
      </c>
      <c r="L2592" s="4" t="str">
        <f t="shared" si="363"/>
        <v>Over Budget</v>
      </c>
      <c r="M2592">
        <f t="shared" si="364"/>
        <v>2023</v>
      </c>
      <c r="N2592">
        <f t="shared" si="365"/>
        <v>12</v>
      </c>
      <c r="O2592" t="str">
        <f t="shared" si="366"/>
        <v>Dec</v>
      </c>
      <c r="P2592" t="str">
        <f t="shared" si="367"/>
        <v>Q4</v>
      </c>
      <c r="Q2592" t="str">
        <f t="shared" si="368"/>
        <v>2023-12</v>
      </c>
    </row>
    <row r="2593" spans="1:17" x14ac:dyDescent="0.35">
      <c r="A2593" s="2">
        <v>44501</v>
      </c>
      <c r="B2593" t="s">
        <v>28</v>
      </c>
      <c r="C2593" t="s">
        <v>29</v>
      </c>
      <c r="D2593" t="s">
        <v>58</v>
      </c>
      <c r="E2593" s="3">
        <v>59179</v>
      </c>
      <c r="F2593" s="3">
        <v>48877</v>
      </c>
      <c r="G2593" t="s">
        <v>32</v>
      </c>
      <c r="H2593" s="3" t="s">
        <v>2626</v>
      </c>
      <c r="I2593" s="3">
        <f t="shared" si="360"/>
        <v>-10302</v>
      </c>
      <c r="J2593" s="4">
        <f t="shared" si="361"/>
        <v>-0.17408202233900538</v>
      </c>
      <c r="K2593" s="5">
        <f t="shared" si="362"/>
        <v>0.82591797766099462</v>
      </c>
      <c r="L2593" s="4" t="str">
        <f t="shared" si="363"/>
        <v>Under Budget</v>
      </c>
      <c r="M2593">
        <f t="shared" si="364"/>
        <v>2021</v>
      </c>
      <c r="N2593">
        <f t="shared" si="365"/>
        <v>11</v>
      </c>
      <c r="O2593" t="str">
        <f t="shared" si="366"/>
        <v>Nov</v>
      </c>
      <c r="P2593" t="str">
        <f t="shared" si="367"/>
        <v>Q4</v>
      </c>
      <c r="Q2593" t="str">
        <f t="shared" si="368"/>
        <v>2021-11</v>
      </c>
    </row>
    <row r="2594" spans="1:17" x14ac:dyDescent="0.35">
      <c r="A2594" s="2">
        <v>44870</v>
      </c>
      <c r="B2594" t="s">
        <v>55</v>
      </c>
      <c r="C2594" t="s">
        <v>23</v>
      </c>
      <c r="D2594" t="s">
        <v>25</v>
      </c>
      <c r="E2594" s="3">
        <v>90099</v>
      </c>
      <c r="F2594" s="3">
        <v>120220</v>
      </c>
      <c r="G2594" t="s">
        <v>21</v>
      </c>
      <c r="H2594" s="3" t="s">
        <v>2627</v>
      </c>
      <c r="I2594" s="3">
        <f t="shared" si="360"/>
        <v>30121</v>
      </c>
      <c r="J2594" s="4">
        <f t="shared" si="361"/>
        <v>0.3343100367373667</v>
      </c>
      <c r="K2594" s="5">
        <f t="shared" si="362"/>
        <v>1.3343100367373666</v>
      </c>
      <c r="L2594" s="4" t="str">
        <f t="shared" si="363"/>
        <v>Over Budget</v>
      </c>
      <c r="M2594">
        <f t="shared" si="364"/>
        <v>2022</v>
      </c>
      <c r="N2594">
        <f t="shared" si="365"/>
        <v>11</v>
      </c>
      <c r="O2594" t="str">
        <f t="shared" si="366"/>
        <v>Nov</v>
      </c>
      <c r="P2594" t="str">
        <f t="shared" si="367"/>
        <v>Q4</v>
      </c>
      <c r="Q2594" t="str">
        <f t="shared" si="368"/>
        <v>2022-11</v>
      </c>
    </row>
    <row r="2595" spans="1:17" x14ac:dyDescent="0.35">
      <c r="A2595" s="2">
        <v>44561</v>
      </c>
      <c r="B2595" t="s">
        <v>28</v>
      </c>
      <c r="C2595" t="s">
        <v>43</v>
      </c>
      <c r="D2595" t="s">
        <v>58</v>
      </c>
      <c r="E2595" s="3">
        <v>71980</v>
      </c>
      <c r="F2595" s="3">
        <v>50472</v>
      </c>
      <c r="G2595" t="s">
        <v>35</v>
      </c>
      <c r="H2595" s="3" t="s">
        <v>2628</v>
      </c>
      <c r="I2595" s="3">
        <f t="shared" si="360"/>
        <v>-21508</v>
      </c>
      <c r="J2595" s="4">
        <f t="shared" si="361"/>
        <v>-0.29880522367324258</v>
      </c>
      <c r="K2595" s="5">
        <f t="shared" si="362"/>
        <v>0.70119477632675742</v>
      </c>
      <c r="L2595" s="4" t="str">
        <f t="shared" si="363"/>
        <v>Under Budget</v>
      </c>
      <c r="M2595">
        <f t="shared" si="364"/>
        <v>2021</v>
      </c>
      <c r="N2595">
        <f t="shared" si="365"/>
        <v>12</v>
      </c>
      <c r="O2595" t="str">
        <f t="shared" si="366"/>
        <v>Dec</v>
      </c>
      <c r="P2595" t="str">
        <f t="shared" si="367"/>
        <v>Q4</v>
      </c>
      <c r="Q2595" t="str">
        <f t="shared" si="368"/>
        <v>2021-12</v>
      </c>
    </row>
    <row r="2596" spans="1:17" x14ac:dyDescent="0.35">
      <c r="A2596" s="2">
        <v>45017</v>
      </c>
      <c r="B2596" t="s">
        <v>23</v>
      </c>
      <c r="C2596" t="s">
        <v>34</v>
      </c>
      <c r="D2596" t="s">
        <v>58</v>
      </c>
      <c r="E2596" s="3">
        <v>95170</v>
      </c>
      <c r="F2596" s="3">
        <v>88832</v>
      </c>
      <c r="G2596" t="s">
        <v>21</v>
      </c>
      <c r="H2596" s="3" t="s">
        <v>2629</v>
      </c>
      <c r="I2596" s="3">
        <f t="shared" si="360"/>
        <v>-6338</v>
      </c>
      <c r="J2596" s="4">
        <f t="shared" si="361"/>
        <v>-6.6596616580855306E-2</v>
      </c>
      <c r="K2596" s="5">
        <f t="shared" si="362"/>
        <v>0.93340338341914464</v>
      </c>
      <c r="L2596" s="4" t="str">
        <f t="shared" si="363"/>
        <v>Under Budget</v>
      </c>
      <c r="M2596">
        <f t="shared" si="364"/>
        <v>2023</v>
      </c>
      <c r="N2596">
        <f t="shared" si="365"/>
        <v>4</v>
      </c>
      <c r="O2596" t="str">
        <f t="shared" si="366"/>
        <v>Apr</v>
      </c>
      <c r="P2596" t="str">
        <f t="shared" si="367"/>
        <v>Q2</v>
      </c>
      <c r="Q2596" t="str">
        <f t="shared" si="368"/>
        <v>2023-04</v>
      </c>
    </row>
    <row r="2597" spans="1:17" x14ac:dyDescent="0.35">
      <c r="A2597" s="2">
        <v>44539</v>
      </c>
      <c r="B2597" t="s">
        <v>55</v>
      </c>
      <c r="C2597" t="s">
        <v>43</v>
      </c>
      <c r="D2597" t="s">
        <v>20</v>
      </c>
      <c r="E2597" s="3">
        <v>79283</v>
      </c>
      <c r="F2597" s="3">
        <v>141355</v>
      </c>
      <c r="G2597" t="s">
        <v>21</v>
      </c>
      <c r="H2597" s="3" t="s">
        <v>2630</v>
      </c>
      <c r="I2597" s="3">
        <f t="shared" si="360"/>
        <v>62072</v>
      </c>
      <c r="J2597" s="4">
        <f t="shared" si="361"/>
        <v>0.782916892650379</v>
      </c>
      <c r="K2597" s="5">
        <f t="shared" si="362"/>
        <v>1.7829168926503791</v>
      </c>
      <c r="L2597" s="4" t="str">
        <f t="shared" si="363"/>
        <v>Over Budget</v>
      </c>
      <c r="M2597">
        <f t="shared" si="364"/>
        <v>2021</v>
      </c>
      <c r="N2597">
        <f t="shared" si="365"/>
        <v>12</v>
      </c>
      <c r="O2597" t="str">
        <f t="shared" si="366"/>
        <v>Dec</v>
      </c>
      <c r="P2597" t="str">
        <f t="shared" si="367"/>
        <v>Q4</v>
      </c>
      <c r="Q2597" t="str">
        <f t="shared" si="368"/>
        <v>2021-12</v>
      </c>
    </row>
    <row r="2598" spans="1:17" x14ac:dyDescent="0.35">
      <c r="A2598" s="2">
        <v>45143</v>
      </c>
      <c r="B2598" t="s">
        <v>23</v>
      </c>
      <c r="C2598" t="s">
        <v>19</v>
      </c>
      <c r="D2598" t="s">
        <v>39</v>
      </c>
      <c r="E2598" s="3">
        <v>61871</v>
      </c>
      <c r="F2598" s="3">
        <v>113856</v>
      </c>
      <c r="G2598" t="s">
        <v>32</v>
      </c>
      <c r="H2598" s="3" t="s">
        <v>2631</v>
      </c>
      <c r="I2598" s="3">
        <f t="shared" si="360"/>
        <v>51985</v>
      </c>
      <c r="J2598" s="4">
        <f t="shared" si="361"/>
        <v>0.840215933151234</v>
      </c>
      <c r="K2598" s="5">
        <f t="shared" si="362"/>
        <v>1.840215933151234</v>
      </c>
      <c r="L2598" s="4" t="str">
        <f t="shared" si="363"/>
        <v>Over Budget</v>
      </c>
      <c r="M2598">
        <f t="shared" si="364"/>
        <v>2023</v>
      </c>
      <c r="N2598">
        <f t="shared" si="365"/>
        <v>8</v>
      </c>
      <c r="O2598" t="str">
        <f t="shared" si="366"/>
        <v>Aug</v>
      </c>
      <c r="P2598" t="str">
        <f t="shared" si="367"/>
        <v>Q3</v>
      </c>
      <c r="Q2598" t="str">
        <f t="shared" si="368"/>
        <v>2023-08</v>
      </c>
    </row>
    <row r="2599" spans="1:17" x14ac:dyDescent="0.35">
      <c r="A2599" s="2">
        <v>45095</v>
      </c>
      <c r="B2599" t="s">
        <v>18</v>
      </c>
      <c r="C2599" t="s">
        <v>19</v>
      </c>
      <c r="D2599" t="s">
        <v>30</v>
      </c>
      <c r="E2599" s="3">
        <v>30287</v>
      </c>
      <c r="F2599" s="3">
        <v>118520</v>
      </c>
      <c r="G2599" t="s">
        <v>21</v>
      </c>
      <c r="H2599" s="3" t="s">
        <v>2632</v>
      </c>
      <c r="I2599" s="3">
        <f t="shared" si="360"/>
        <v>88233</v>
      </c>
      <c r="J2599" s="4">
        <f t="shared" si="361"/>
        <v>2.9132300987222242</v>
      </c>
      <c r="K2599" s="5">
        <f t="shared" si="362"/>
        <v>3.9132300987222242</v>
      </c>
      <c r="L2599" s="4" t="str">
        <f t="shared" si="363"/>
        <v>Over Budget</v>
      </c>
      <c r="M2599">
        <f t="shared" si="364"/>
        <v>2023</v>
      </c>
      <c r="N2599">
        <f t="shared" si="365"/>
        <v>6</v>
      </c>
      <c r="O2599" t="str">
        <f t="shared" si="366"/>
        <v>Jun</v>
      </c>
      <c r="P2599" t="str">
        <f t="shared" si="367"/>
        <v>Q2</v>
      </c>
      <c r="Q2599" t="str">
        <f t="shared" si="368"/>
        <v>2023-06</v>
      </c>
    </row>
    <row r="2600" spans="1:17" x14ac:dyDescent="0.35">
      <c r="A2600" s="2">
        <v>44958</v>
      </c>
      <c r="B2600" t="s">
        <v>18</v>
      </c>
      <c r="C2600" t="s">
        <v>24</v>
      </c>
      <c r="D2600" t="s">
        <v>58</v>
      </c>
      <c r="E2600" s="3">
        <v>35887</v>
      </c>
      <c r="F2600" s="3">
        <v>32518</v>
      </c>
      <c r="G2600" t="s">
        <v>32</v>
      </c>
      <c r="H2600" s="3" t="s">
        <v>2633</v>
      </c>
      <c r="I2600" s="3">
        <f t="shared" si="360"/>
        <v>-3369</v>
      </c>
      <c r="J2600" s="4">
        <f t="shared" si="361"/>
        <v>-9.3878005963162148E-2</v>
      </c>
      <c r="K2600" s="5">
        <f t="shared" si="362"/>
        <v>0.9061219940368378</v>
      </c>
      <c r="L2600" s="4" t="str">
        <f t="shared" si="363"/>
        <v>Under Budget</v>
      </c>
      <c r="M2600">
        <f t="shared" si="364"/>
        <v>2023</v>
      </c>
      <c r="N2600">
        <f t="shared" si="365"/>
        <v>2</v>
      </c>
      <c r="O2600" t="str">
        <f t="shared" si="366"/>
        <v>Feb</v>
      </c>
      <c r="P2600" t="str">
        <f t="shared" si="367"/>
        <v>Q1</v>
      </c>
      <c r="Q2600" t="str">
        <f t="shared" si="368"/>
        <v>2023-02</v>
      </c>
    </row>
    <row r="2601" spans="1:17" x14ac:dyDescent="0.35">
      <c r="A2601" s="2">
        <v>44537</v>
      </c>
      <c r="B2601" t="s">
        <v>37</v>
      </c>
      <c r="C2601" t="s">
        <v>24</v>
      </c>
      <c r="D2601" t="s">
        <v>20</v>
      </c>
      <c r="E2601" s="3">
        <v>138493</v>
      </c>
      <c r="F2601" s="3">
        <v>159234</v>
      </c>
      <c r="G2601" t="s">
        <v>32</v>
      </c>
      <c r="H2601" s="3" t="s">
        <v>2634</v>
      </c>
      <c r="I2601" s="3">
        <f t="shared" si="360"/>
        <v>20741</v>
      </c>
      <c r="J2601" s="4">
        <f t="shared" si="361"/>
        <v>0.14976208183807124</v>
      </c>
      <c r="K2601" s="5">
        <f t="shared" si="362"/>
        <v>1.1497620818380712</v>
      </c>
      <c r="L2601" s="4" t="str">
        <f t="shared" si="363"/>
        <v>Over Budget</v>
      </c>
      <c r="M2601">
        <f t="shared" si="364"/>
        <v>2021</v>
      </c>
      <c r="N2601">
        <f t="shared" si="365"/>
        <v>12</v>
      </c>
      <c r="O2601" t="str">
        <f t="shared" si="366"/>
        <v>Dec</v>
      </c>
      <c r="P2601" t="str">
        <f t="shared" si="367"/>
        <v>Q4</v>
      </c>
      <c r="Q2601" t="str">
        <f t="shared" si="368"/>
        <v>2021-12</v>
      </c>
    </row>
    <row r="2602" spans="1:17" x14ac:dyDescent="0.35">
      <c r="A2602" s="2">
        <v>45138</v>
      </c>
      <c r="B2602" t="s">
        <v>41</v>
      </c>
      <c r="C2602" t="s">
        <v>24</v>
      </c>
      <c r="D2602" t="s">
        <v>25</v>
      </c>
      <c r="E2602" s="3">
        <v>134370</v>
      </c>
      <c r="F2602" s="3">
        <v>33443</v>
      </c>
      <c r="G2602" t="s">
        <v>26</v>
      </c>
      <c r="H2602" s="3" t="s">
        <v>2635</v>
      </c>
      <c r="I2602" s="3">
        <f t="shared" si="360"/>
        <v>-100927</v>
      </c>
      <c r="J2602" s="4">
        <f t="shared" si="361"/>
        <v>-0.75111259953858744</v>
      </c>
      <c r="K2602" s="5">
        <f t="shared" si="362"/>
        <v>0.24888740046141253</v>
      </c>
      <c r="L2602" s="4" t="str">
        <f t="shared" si="363"/>
        <v>Under Budget</v>
      </c>
      <c r="M2602">
        <f t="shared" si="364"/>
        <v>2023</v>
      </c>
      <c r="N2602">
        <f t="shared" si="365"/>
        <v>7</v>
      </c>
      <c r="O2602" t="str">
        <f t="shared" si="366"/>
        <v>Jul</v>
      </c>
      <c r="P2602" t="str">
        <f t="shared" si="367"/>
        <v>Q3</v>
      </c>
      <c r="Q2602" t="str">
        <f t="shared" si="368"/>
        <v>2023-07</v>
      </c>
    </row>
    <row r="2603" spans="1:17" x14ac:dyDescent="0.35">
      <c r="A2603" s="2">
        <v>44579</v>
      </c>
      <c r="B2603" t="s">
        <v>23</v>
      </c>
      <c r="C2603" t="s">
        <v>19</v>
      </c>
      <c r="D2603" t="s">
        <v>39</v>
      </c>
      <c r="E2603" s="3">
        <v>27802</v>
      </c>
      <c r="F2603" s="3">
        <v>140454</v>
      </c>
      <c r="G2603" t="s">
        <v>32</v>
      </c>
      <c r="H2603" s="3" t="s">
        <v>2636</v>
      </c>
      <c r="I2603" s="3">
        <f t="shared" si="360"/>
        <v>112652</v>
      </c>
      <c r="J2603" s="4">
        <f t="shared" si="361"/>
        <v>4.0519387094453636</v>
      </c>
      <c r="K2603" s="5">
        <f t="shared" si="362"/>
        <v>5.0519387094453636</v>
      </c>
      <c r="L2603" s="4" t="str">
        <f t="shared" si="363"/>
        <v>Over Budget</v>
      </c>
      <c r="M2603">
        <f t="shared" si="364"/>
        <v>2022</v>
      </c>
      <c r="N2603">
        <f t="shared" si="365"/>
        <v>1</v>
      </c>
      <c r="O2603" t="str">
        <f t="shared" si="366"/>
        <v>Jan</v>
      </c>
      <c r="P2603" t="str">
        <f t="shared" si="367"/>
        <v>Q1</v>
      </c>
      <c r="Q2603" t="str">
        <f t="shared" si="368"/>
        <v>2022-01</v>
      </c>
    </row>
    <row r="2604" spans="1:17" x14ac:dyDescent="0.35">
      <c r="A2604" s="2">
        <v>45200</v>
      </c>
      <c r="B2604" t="s">
        <v>23</v>
      </c>
      <c r="C2604" t="s">
        <v>23</v>
      </c>
      <c r="D2604" t="s">
        <v>58</v>
      </c>
      <c r="E2604" s="3">
        <v>83135</v>
      </c>
      <c r="F2604" s="3">
        <v>93534</v>
      </c>
      <c r="G2604" t="s">
        <v>21</v>
      </c>
      <c r="H2604" s="3" t="s">
        <v>2637</v>
      </c>
      <c r="I2604" s="3">
        <f t="shared" si="360"/>
        <v>10399</v>
      </c>
      <c r="J2604" s="4">
        <f t="shared" si="361"/>
        <v>0.12508570397546159</v>
      </c>
      <c r="K2604" s="5">
        <f t="shared" si="362"/>
        <v>1.1250857039754616</v>
      </c>
      <c r="L2604" s="4" t="str">
        <f t="shared" si="363"/>
        <v>Over Budget</v>
      </c>
      <c r="M2604">
        <f t="shared" si="364"/>
        <v>2023</v>
      </c>
      <c r="N2604">
        <f t="shared" si="365"/>
        <v>10</v>
      </c>
      <c r="O2604" t="str">
        <f t="shared" si="366"/>
        <v>Oct</v>
      </c>
      <c r="P2604" t="str">
        <f t="shared" si="367"/>
        <v>Q4</v>
      </c>
      <c r="Q2604" t="str">
        <f t="shared" si="368"/>
        <v>2023-10</v>
      </c>
    </row>
    <row r="2605" spans="1:17" x14ac:dyDescent="0.35">
      <c r="A2605" s="2">
        <v>44496</v>
      </c>
      <c r="B2605" t="s">
        <v>18</v>
      </c>
      <c r="C2605" t="s">
        <v>29</v>
      </c>
      <c r="D2605" t="s">
        <v>25</v>
      </c>
      <c r="E2605" s="3">
        <v>19650</v>
      </c>
      <c r="F2605" s="3">
        <v>97015</v>
      </c>
      <c r="G2605" t="s">
        <v>21</v>
      </c>
      <c r="H2605" s="3" t="s">
        <v>2638</v>
      </c>
      <c r="I2605" s="3">
        <f t="shared" si="360"/>
        <v>77365</v>
      </c>
      <c r="J2605" s="4">
        <f t="shared" si="361"/>
        <v>3.9371501272264631</v>
      </c>
      <c r="K2605" s="5">
        <f t="shared" si="362"/>
        <v>4.9371501272264631</v>
      </c>
      <c r="L2605" s="4" t="str">
        <f t="shared" si="363"/>
        <v>Over Budget</v>
      </c>
      <c r="M2605">
        <f t="shared" si="364"/>
        <v>2021</v>
      </c>
      <c r="N2605">
        <f t="shared" si="365"/>
        <v>10</v>
      </c>
      <c r="O2605" t="str">
        <f t="shared" si="366"/>
        <v>Oct</v>
      </c>
      <c r="P2605" t="str">
        <f t="shared" si="367"/>
        <v>Q4</v>
      </c>
      <c r="Q2605" t="str">
        <f t="shared" si="368"/>
        <v>2021-10</v>
      </c>
    </row>
    <row r="2606" spans="1:17" x14ac:dyDescent="0.35">
      <c r="A2606" s="2">
        <v>44335</v>
      </c>
      <c r="B2606" t="s">
        <v>23</v>
      </c>
      <c r="C2606" t="s">
        <v>23</v>
      </c>
      <c r="D2606" t="s">
        <v>58</v>
      </c>
      <c r="E2606" s="3">
        <v>115646</v>
      </c>
      <c r="F2606" s="3">
        <v>32693</v>
      </c>
      <c r="G2606" t="s">
        <v>21</v>
      </c>
      <c r="H2606" s="3" t="s">
        <v>2639</v>
      </c>
      <c r="I2606" s="3">
        <f t="shared" si="360"/>
        <v>-82953</v>
      </c>
      <c r="J2606" s="4">
        <f t="shared" si="361"/>
        <v>-0.71730107396710652</v>
      </c>
      <c r="K2606" s="5">
        <f t="shared" si="362"/>
        <v>0.28269892603289348</v>
      </c>
      <c r="L2606" s="4" t="str">
        <f t="shared" si="363"/>
        <v>Under Budget</v>
      </c>
      <c r="M2606">
        <f t="shared" si="364"/>
        <v>2021</v>
      </c>
      <c r="N2606">
        <f t="shared" si="365"/>
        <v>5</v>
      </c>
      <c r="O2606" t="str">
        <f t="shared" si="366"/>
        <v>May</v>
      </c>
      <c r="P2606" t="str">
        <f t="shared" si="367"/>
        <v>Q2</v>
      </c>
      <c r="Q2606" t="str">
        <f t="shared" si="368"/>
        <v>2021-05</v>
      </c>
    </row>
    <row r="2607" spans="1:17" x14ac:dyDescent="0.35">
      <c r="A2607" s="2">
        <v>44555</v>
      </c>
      <c r="B2607" t="s">
        <v>41</v>
      </c>
      <c r="C2607" t="s">
        <v>34</v>
      </c>
      <c r="D2607" t="s">
        <v>30</v>
      </c>
      <c r="E2607" s="3">
        <v>53527</v>
      </c>
      <c r="F2607" s="3">
        <v>43294</v>
      </c>
      <c r="G2607" t="s">
        <v>21</v>
      </c>
      <c r="H2607" s="3" t="s">
        <v>2640</v>
      </c>
      <c r="I2607" s="3">
        <f t="shared" si="360"/>
        <v>-10233</v>
      </c>
      <c r="J2607" s="4">
        <f t="shared" si="361"/>
        <v>-0.19117454742466419</v>
      </c>
      <c r="K2607" s="5">
        <f t="shared" si="362"/>
        <v>0.80882545257533578</v>
      </c>
      <c r="L2607" s="4" t="str">
        <f t="shared" si="363"/>
        <v>Under Budget</v>
      </c>
      <c r="M2607">
        <f t="shared" si="364"/>
        <v>2021</v>
      </c>
      <c r="N2607">
        <f t="shared" si="365"/>
        <v>12</v>
      </c>
      <c r="O2607" t="str">
        <f t="shared" si="366"/>
        <v>Dec</v>
      </c>
      <c r="P2607" t="str">
        <f t="shared" si="367"/>
        <v>Q4</v>
      </c>
      <c r="Q2607" t="str">
        <f t="shared" si="368"/>
        <v>2021-12</v>
      </c>
    </row>
    <row r="2608" spans="1:17" x14ac:dyDescent="0.35">
      <c r="A2608" s="2">
        <v>45032</v>
      </c>
      <c r="B2608" t="s">
        <v>28</v>
      </c>
      <c r="C2608" t="s">
        <v>19</v>
      </c>
      <c r="D2608" t="s">
        <v>30</v>
      </c>
      <c r="E2608" s="3">
        <v>52297</v>
      </c>
      <c r="F2608" s="3">
        <v>55780</v>
      </c>
      <c r="G2608" t="s">
        <v>32</v>
      </c>
      <c r="H2608" s="3" t="s">
        <v>2641</v>
      </c>
      <c r="I2608" s="3">
        <f t="shared" si="360"/>
        <v>3483</v>
      </c>
      <c r="J2608" s="4">
        <f t="shared" si="361"/>
        <v>6.6600378606803456E-2</v>
      </c>
      <c r="K2608" s="5">
        <f t="shared" si="362"/>
        <v>1.0666003786068035</v>
      </c>
      <c r="L2608" s="4" t="str">
        <f t="shared" si="363"/>
        <v>Over Budget</v>
      </c>
      <c r="M2608">
        <f t="shared" si="364"/>
        <v>2023</v>
      </c>
      <c r="N2608">
        <f t="shared" si="365"/>
        <v>4</v>
      </c>
      <c r="O2608" t="str">
        <f t="shared" si="366"/>
        <v>Apr</v>
      </c>
      <c r="P2608" t="str">
        <f t="shared" si="367"/>
        <v>Q2</v>
      </c>
      <c r="Q2608" t="str">
        <f t="shared" si="368"/>
        <v>2023-04</v>
      </c>
    </row>
    <row r="2609" spans="1:17" x14ac:dyDescent="0.35">
      <c r="A2609" s="2">
        <v>44679</v>
      </c>
      <c r="B2609" t="s">
        <v>28</v>
      </c>
      <c r="C2609" t="s">
        <v>29</v>
      </c>
      <c r="D2609" t="s">
        <v>39</v>
      </c>
      <c r="E2609" s="3">
        <v>39185</v>
      </c>
      <c r="F2609" s="3">
        <v>99330</v>
      </c>
      <c r="G2609" t="s">
        <v>26</v>
      </c>
      <c r="H2609" s="3" t="s">
        <v>2642</v>
      </c>
      <c r="I2609" s="3">
        <f t="shared" si="360"/>
        <v>60145</v>
      </c>
      <c r="J2609" s="4">
        <f t="shared" si="361"/>
        <v>1.5348985581217303</v>
      </c>
      <c r="K2609" s="5">
        <f t="shared" si="362"/>
        <v>2.5348985581217303</v>
      </c>
      <c r="L2609" s="4" t="str">
        <f t="shared" si="363"/>
        <v>Over Budget</v>
      </c>
      <c r="M2609">
        <f t="shared" si="364"/>
        <v>2022</v>
      </c>
      <c r="N2609">
        <f t="shared" si="365"/>
        <v>4</v>
      </c>
      <c r="O2609" t="str">
        <f t="shared" si="366"/>
        <v>Apr</v>
      </c>
      <c r="P2609" t="str">
        <f t="shared" si="367"/>
        <v>Q2</v>
      </c>
      <c r="Q2609" t="str">
        <f t="shared" si="368"/>
        <v>2022-04</v>
      </c>
    </row>
    <row r="2610" spans="1:17" x14ac:dyDescent="0.35">
      <c r="A2610" s="2">
        <v>45105</v>
      </c>
      <c r="B2610" t="s">
        <v>41</v>
      </c>
      <c r="C2610" t="s">
        <v>29</v>
      </c>
      <c r="D2610" t="s">
        <v>25</v>
      </c>
      <c r="E2610" s="3">
        <v>127769</v>
      </c>
      <c r="F2610" s="3">
        <v>97739</v>
      </c>
      <c r="G2610" t="s">
        <v>32</v>
      </c>
      <c r="H2610" s="3" t="s">
        <v>2643</v>
      </c>
      <c r="I2610" s="3">
        <f t="shared" si="360"/>
        <v>-30030</v>
      </c>
      <c r="J2610" s="4">
        <f t="shared" si="361"/>
        <v>-0.23503353708646071</v>
      </c>
      <c r="K2610" s="5">
        <f t="shared" si="362"/>
        <v>0.76496646291353931</v>
      </c>
      <c r="L2610" s="4" t="str">
        <f t="shared" si="363"/>
        <v>Under Budget</v>
      </c>
      <c r="M2610">
        <f t="shared" si="364"/>
        <v>2023</v>
      </c>
      <c r="N2610">
        <f t="shared" si="365"/>
        <v>6</v>
      </c>
      <c r="O2610" t="str">
        <f t="shared" si="366"/>
        <v>Jun</v>
      </c>
      <c r="P2610" t="str">
        <f t="shared" si="367"/>
        <v>Q2</v>
      </c>
      <c r="Q2610" t="str">
        <f t="shared" si="368"/>
        <v>2023-06</v>
      </c>
    </row>
    <row r="2611" spans="1:17" x14ac:dyDescent="0.35">
      <c r="A2611" s="2">
        <v>45062</v>
      </c>
      <c r="B2611" t="s">
        <v>23</v>
      </c>
      <c r="C2611" t="s">
        <v>29</v>
      </c>
      <c r="D2611" t="s">
        <v>30</v>
      </c>
      <c r="E2611" s="3">
        <v>141418</v>
      </c>
      <c r="F2611" s="3">
        <v>40029</v>
      </c>
      <c r="G2611" t="s">
        <v>21</v>
      </c>
      <c r="H2611" s="3" t="s">
        <v>2644</v>
      </c>
      <c r="I2611" s="3">
        <f t="shared" si="360"/>
        <v>-101389</v>
      </c>
      <c r="J2611" s="4">
        <f t="shared" si="361"/>
        <v>-0.71694550905825283</v>
      </c>
      <c r="K2611" s="5">
        <f t="shared" si="362"/>
        <v>0.28305449094174717</v>
      </c>
      <c r="L2611" s="4" t="str">
        <f t="shared" si="363"/>
        <v>Under Budget</v>
      </c>
      <c r="M2611">
        <f t="shared" si="364"/>
        <v>2023</v>
      </c>
      <c r="N2611">
        <f t="shared" si="365"/>
        <v>5</v>
      </c>
      <c r="O2611" t="str">
        <f t="shared" si="366"/>
        <v>May</v>
      </c>
      <c r="P2611" t="str">
        <f t="shared" si="367"/>
        <v>Q2</v>
      </c>
      <c r="Q2611" t="str">
        <f t="shared" si="368"/>
        <v>2023-05</v>
      </c>
    </row>
    <row r="2612" spans="1:17" x14ac:dyDescent="0.35">
      <c r="A2612" s="2">
        <v>44335</v>
      </c>
      <c r="B2612" t="s">
        <v>23</v>
      </c>
      <c r="C2612" t="s">
        <v>24</v>
      </c>
      <c r="D2612" t="s">
        <v>20</v>
      </c>
      <c r="E2612" s="3">
        <v>53418</v>
      </c>
      <c r="F2612" s="3">
        <v>52774</v>
      </c>
      <c r="G2612" t="s">
        <v>32</v>
      </c>
      <c r="H2612" s="3" t="s">
        <v>2645</v>
      </c>
      <c r="I2612" s="3">
        <f t="shared" si="360"/>
        <v>-644</v>
      </c>
      <c r="J2612" s="4">
        <f t="shared" si="361"/>
        <v>-1.2055861320154255E-2</v>
      </c>
      <c r="K2612" s="5">
        <f t="shared" si="362"/>
        <v>0.98794413867984576</v>
      </c>
      <c r="L2612" s="4" t="str">
        <f t="shared" si="363"/>
        <v>Under Budget</v>
      </c>
      <c r="M2612">
        <f t="shared" si="364"/>
        <v>2021</v>
      </c>
      <c r="N2612">
        <f t="shared" si="365"/>
        <v>5</v>
      </c>
      <c r="O2612" t="str">
        <f t="shared" si="366"/>
        <v>May</v>
      </c>
      <c r="P2612" t="str">
        <f t="shared" si="367"/>
        <v>Q2</v>
      </c>
      <c r="Q2612" t="str">
        <f t="shared" si="368"/>
        <v>2021-05</v>
      </c>
    </row>
    <row r="2613" spans="1:17" x14ac:dyDescent="0.35">
      <c r="A2613" s="2">
        <v>45192</v>
      </c>
      <c r="B2613" t="s">
        <v>23</v>
      </c>
      <c r="C2613" t="s">
        <v>29</v>
      </c>
      <c r="D2613" t="s">
        <v>39</v>
      </c>
      <c r="E2613" s="3">
        <v>19612</v>
      </c>
      <c r="F2613" s="3">
        <v>163214</v>
      </c>
      <c r="G2613" t="s">
        <v>26</v>
      </c>
      <c r="H2613" s="3" t="s">
        <v>2646</v>
      </c>
      <c r="I2613" s="3">
        <f t="shared" si="360"/>
        <v>143602</v>
      </c>
      <c r="J2613" s="4">
        <f t="shared" si="361"/>
        <v>7.3221497042626966</v>
      </c>
      <c r="K2613" s="5">
        <f t="shared" si="362"/>
        <v>8.3221497042626957</v>
      </c>
      <c r="L2613" s="4" t="str">
        <f t="shared" si="363"/>
        <v>Over Budget</v>
      </c>
      <c r="M2613">
        <f t="shared" si="364"/>
        <v>2023</v>
      </c>
      <c r="N2613">
        <f t="shared" si="365"/>
        <v>9</v>
      </c>
      <c r="O2613" t="str">
        <f t="shared" si="366"/>
        <v>Sep</v>
      </c>
      <c r="P2613" t="str">
        <f t="shared" si="367"/>
        <v>Q3</v>
      </c>
      <c r="Q2613" t="str">
        <f t="shared" si="368"/>
        <v>2023-09</v>
      </c>
    </row>
    <row r="2614" spans="1:17" x14ac:dyDescent="0.35">
      <c r="A2614" s="2">
        <v>44631</v>
      </c>
      <c r="B2614" t="s">
        <v>37</v>
      </c>
      <c r="C2614" t="s">
        <v>29</v>
      </c>
      <c r="D2614" t="s">
        <v>58</v>
      </c>
      <c r="E2614" s="3">
        <v>95002</v>
      </c>
      <c r="F2614" s="3">
        <v>76692</v>
      </c>
      <c r="G2614" t="s">
        <v>35</v>
      </c>
      <c r="H2614" s="3" t="s">
        <v>2647</v>
      </c>
      <c r="I2614" s="3">
        <f t="shared" si="360"/>
        <v>-18310</v>
      </c>
      <c r="J2614" s="4">
        <f t="shared" si="361"/>
        <v>-0.19273278457295637</v>
      </c>
      <c r="K2614" s="5">
        <f t="shared" si="362"/>
        <v>0.80726721542704361</v>
      </c>
      <c r="L2614" s="4" t="str">
        <f t="shared" si="363"/>
        <v>Under Budget</v>
      </c>
      <c r="M2614">
        <f t="shared" si="364"/>
        <v>2022</v>
      </c>
      <c r="N2614">
        <f t="shared" si="365"/>
        <v>3</v>
      </c>
      <c r="O2614" t="str">
        <f t="shared" si="366"/>
        <v>Mar</v>
      </c>
      <c r="P2614" t="str">
        <f t="shared" si="367"/>
        <v>Q1</v>
      </c>
      <c r="Q2614" t="str">
        <f t="shared" si="368"/>
        <v>2022-03</v>
      </c>
    </row>
    <row r="2615" spans="1:17" x14ac:dyDescent="0.35">
      <c r="A2615" s="2">
        <v>44705</v>
      </c>
      <c r="B2615" t="s">
        <v>55</v>
      </c>
      <c r="C2615" t="s">
        <v>19</v>
      </c>
      <c r="D2615" t="s">
        <v>25</v>
      </c>
      <c r="E2615" s="3">
        <v>142703</v>
      </c>
      <c r="F2615" s="3">
        <v>35921</v>
      </c>
      <c r="G2615" t="s">
        <v>26</v>
      </c>
      <c r="H2615" s="3" t="s">
        <v>2648</v>
      </c>
      <c r="I2615" s="3">
        <f t="shared" si="360"/>
        <v>-106782</v>
      </c>
      <c r="J2615" s="4">
        <f t="shared" si="361"/>
        <v>-0.74828139562588036</v>
      </c>
      <c r="K2615" s="5">
        <f t="shared" si="362"/>
        <v>0.25171860437411969</v>
      </c>
      <c r="L2615" s="4" t="str">
        <f t="shared" si="363"/>
        <v>Under Budget</v>
      </c>
      <c r="M2615">
        <f t="shared" si="364"/>
        <v>2022</v>
      </c>
      <c r="N2615">
        <f t="shared" si="365"/>
        <v>5</v>
      </c>
      <c r="O2615" t="str">
        <f t="shared" si="366"/>
        <v>May</v>
      </c>
      <c r="P2615" t="str">
        <f t="shared" si="367"/>
        <v>Q2</v>
      </c>
      <c r="Q2615" t="str">
        <f t="shared" si="368"/>
        <v>2022-05</v>
      </c>
    </row>
    <row r="2616" spans="1:17" x14ac:dyDescent="0.35">
      <c r="A2616" s="2">
        <v>44469</v>
      </c>
      <c r="B2616" t="s">
        <v>41</v>
      </c>
      <c r="C2616" t="s">
        <v>23</v>
      </c>
      <c r="D2616" t="s">
        <v>25</v>
      </c>
      <c r="E2616" s="3">
        <v>67211</v>
      </c>
      <c r="F2616" s="3">
        <v>150111</v>
      </c>
      <c r="G2616" t="s">
        <v>26</v>
      </c>
      <c r="H2616" s="3" t="s">
        <v>2649</v>
      </c>
      <c r="I2616" s="3">
        <f t="shared" si="360"/>
        <v>82900</v>
      </c>
      <c r="J2616" s="4">
        <f t="shared" si="361"/>
        <v>1.2334290517921174</v>
      </c>
      <c r="K2616" s="5">
        <f t="shared" si="362"/>
        <v>2.2334290517921174</v>
      </c>
      <c r="L2616" s="4" t="str">
        <f t="shared" si="363"/>
        <v>Over Budget</v>
      </c>
      <c r="M2616">
        <f t="shared" si="364"/>
        <v>2021</v>
      </c>
      <c r="N2616">
        <f t="shared" si="365"/>
        <v>9</v>
      </c>
      <c r="O2616" t="str">
        <f t="shared" si="366"/>
        <v>Sep</v>
      </c>
      <c r="P2616" t="str">
        <f t="shared" si="367"/>
        <v>Q3</v>
      </c>
      <c r="Q2616" t="str">
        <f t="shared" si="368"/>
        <v>2021-09</v>
      </c>
    </row>
    <row r="2617" spans="1:17" x14ac:dyDescent="0.35">
      <c r="A2617" s="2">
        <v>44300</v>
      </c>
      <c r="B2617" t="s">
        <v>41</v>
      </c>
      <c r="C2617" t="s">
        <v>23</v>
      </c>
      <c r="D2617" t="s">
        <v>20</v>
      </c>
      <c r="E2617" s="3">
        <v>88105</v>
      </c>
      <c r="F2617" s="3">
        <v>81980</v>
      </c>
      <c r="G2617" t="s">
        <v>35</v>
      </c>
      <c r="H2617" s="3" t="s">
        <v>2650</v>
      </c>
      <c r="I2617" s="3">
        <f t="shared" si="360"/>
        <v>-6125</v>
      </c>
      <c r="J2617" s="4">
        <f t="shared" si="361"/>
        <v>-6.9519323534419156E-2</v>
      </c>
      <c r="K2617" s="5">
        <f t="shared" si="362"/>
        <v>0.93048067646558086</v>
      </c>
      <c r="L2617" s="4" t="str">
        <f t="shared" si="363"/>
        <v>Under Budget</v>
      </c>
      <c r="M2617">
        <f t="shared" si="364"/>
        <v>2021</v>
      </c>
      <c r="N2617">
        <f t="shared" si="365"/>
        <v>4</v>
      </c>
      <c r="O2617" t="str">
        <f t="shared" si="366"/>
        <v>Apr</v>
      </c>
      <c r="P2617" t="str">
        <f t="shared" si="367"/>
        <v>Q2</v>
      </c>
      <c r="Q2617" t="str">
        <f t="shared" si="368"/>
        <v>2021-04</v>
      </c>
    </row>
    <row r="2618" spans="1:17" x14ac:dyDescent="0.35">
      <c r="A2618" s="2">
        <v>44958</v>
      </c>
      <c r="B2618" t="s">
        <v>41</v>
      </c>
      <c r="C2618" t="s">
        <v>43</v>
      </c>
      <c r="D2618" t="s">
        <v>30</v>
      </c>
      <c r="E2618" s="3">
        <v>45472</v>
      </c>
      <c r="F2618" s="3">
        <v>140701</v>
      </c>
      <c r="G2618" t="s">
        <v>26</v>
      </c>
      <c r="H2618" s="3" t="s">
        <v>2651</v>
      </c>
      <c r="I2618" s="3">
        <f t="shared" si="360"/>
        <v>95229</v>
      </c>
      <c r="J2618" s="4">
        <f t="shared" si="361"/>
        <v>2.0942338142153414</v>
      </c>
      <c r="K2618" s="5">
        <f t="shared" si="362"/>
        <v>3.0942338142153414</v>
      </c>
      <c r="L2618" s="4" t="str">
        <f t="shared" si="363"/>
        <v>Over Budget</v>
      </c>
      <c r="M2618">
        <f t="shared" si="364"/>
        <v>2023</v>
      </c>
      <c r="N2618">
        <f t="shared" si="365"/>
        <v>2</v>
      </c>
      <c r="O2618" t="str">
        <f t="shared" si="366"/>
        <v>Feb</v>
      </c>
      <c r="P2618" t="str">
        <f t="shared" si="367"/>
        <v>Q1</v>
      </c>
      <c r="Q2618" t="str">
        <f t="shared" si="368"/>
        <v>2023-02</v>
      </c>
    </row>
    <row r="2619" spans="1:17" x14ac:dyDescent="0.35">
      <c r="A2619" s="2">
        <v>44983</v>
      </c>
      <c r="B2619" t="s">
        <v>41</v>
      </c>
      <c r="C2619" t="s">
        <v>43</v>
      </c>
      <c r="D2619" t="s">
        <v>25</v>
      </c>
      <c r="E2619" s="3">
        <v>97460</v>
      </c>
      <c r="F2619" s="3">
        <v>163424</v>
      </c>
      <c r="G2619" t="s">
        <v>26</v>
      </c>
      <c r="H2619" s="3" t="s">
        <v>2652</v>
      </c>
      <c r="I2619" s="3">
        <f t="shared" si="360"/>
        <v>65964</v>
      </c>
      <c r="J2619" s="4">
        <f t="shared" si="361"/>
        <v>0.67683152062384566</v>
      </c>
      <c r="K2619" s="5">
        <f t="shared" si="362"/>
        <v>1.6768315206238458</v>
      </c>
      <c r="L2619" s="4" t="str">
        <f t="shared" si="363"/>
        <v>Over Budget</v>
      </c>
      <c r="M2619">
        <f t="shared" si="364"/>
        <v>2023</v>
      </c>
      <c r="N2619">
        <f t="shared" si="365"/>
        <v>2</v>
      </c>
      <c r="O2619" t="str">
        <f t="shared" si="366"/>
        <v>Feb</v>
      </c>
      <c r="P2619" t="str">
        <f t="shared" si="367"/>
        <v>Q1</v>
      </c>
      <c r="Q2619" t="str">
        <f t="shared" si="368"/>
        <v>2023-02</v>
      </c>
    </row>
    <row r="2620" spans="1:17" x14ac:dyDescent="0.35">
      <c r="A2620" s="2">
        <v>44361</v>
      </c>
      <c r="B2620" t="s">
        <v>41</v>
      </c>
      <c r="C2620" t="s">
        <v>34</v>
      </c>
      <c r="D2620" t="s">
        <v>20</v>
      </c>
      <c r="E2620" s="3">
        <v>128123</v>
      </c>
      <c r="F2620" s="3">
        <v>56492</v>
      </c>
      <c r="G2620" t="s">
        <v>32</v>
      </c>
      <c r="H2620" s="3" t="s">
        <v>2653</v>
      </c>
      <c r="I2620" s="3">
        <f t="shared" si="360"/>
        <v>-71631</v>
      </c>
      <c r="J2620" s="4">
        <f t="shared" si="361"/>
        <v>-0.55907994661380078</v>
      </c>
      <c r="K2620" s="5">
        <f t="shared" si="362"/>
        <v>0.44092005338619922</v>
      </c>
      <c r="L2620" s="4" t="str">
        <f t="shared" si="363"/>
        <v>Under Budget</v>
      </c>
      <c r="M2620">
        <f t="shared" si="364"/>
        <v>2021</v>
      </c>
      <c r="N2620">
        <f t="shared" si="365"/>
        <v>6</v>
      </c>
      <c r="O2620" t="str">
        <f t="shared" si="366"/>
        <v>Jun</v>
      </c>
      <c r="P2620" t="str">
        <f t="shared" si="367"/>
        <v>Q2</v>
      </c>
      <c r="Q2620" t="str">
        <f t="shared" si="368"/>
        <v>2021-06</v>
      </c>
    </row>
    <row r="2621" spans="1:17" x14ac:dyDescent="0.35">
      <c r="A2621" s="2">
        <v>45195</v>
      </c>
      <c r="B2621" t="s">
        <v>23</v>
      </c>
      <c r="C2621" t="s">
        <v>19</v>
      </c>
      <c r="D2621" t="s">
        <v>20</v>
      </c>
      <c r="E2621" s="3">
        <v>90379</v>
      </c>
      <c r="F2621" s="3">
        <v>119260</v>
      </c>
      <c r="G2621" t="s">
        <v>26</v>
      </c>
      <c r="H2621" s="3" t="s">
        <v>2654</v>
      </c>
      <c r="I2621" s="3">
        <f t="shared" si="360"/>
        <v>28881</v>
      </c>
      <c r="J2621" s="4">
        <f t="shared" si="361"/>
        <v>0.31955432124719235</v>
      </c>
      <c r="K2621" s="5">
        <f t="shared" si="362"/>
        <v>1.3195543212471923</v>
      </c>
      <c r="L2621" s="4" t="str">
        <f t="shared" si="363"/>
        <v>Over Budget</v>
      </c>
      <c r="M2621">
        <f t="shared" si="364"/>
        <v>2023</v>
      </c>
      <c r="N2621">
        <f t="shared" si="365"/>
        <v>9</v>
      </c>
      <c r="O2621" t="str">
        <f t="shared" si="366"/>
        <v>Sep</v>
      </c>
      <c r="P2621" t="str">
        <f t="shared" si="367"/>
        <v>Q3</v>
      </c>
      <c r="Q2621" t="str">
        <f t="shared" si="368"/>
        <v>2023-09</v>
      </c>
    </row>
    <row r="2622" spans="1:17" x14ac:dyDescent="0.35">
      <c r="A2622" s="2">
        <v>44716</v>
      </c>
      <c r="B2622" t="s">
        <v>37</v>
      </c>
      <c r="C2622" t="s">
        <v>43</v>
      </c>
      <c r="D2622" t="s">
        <v>58</v>
      </c>
      <c r="E2622" s="3">
        <v>105554</v>
      </c>
      <c r="F2622" s="3">
        <v>29207</v>
      </c>
      <c r="G2622" t="s">
        <v>26</v>
      </c>
      <c r="H2622" s="3" t="s">
        <v>2655</v>
      </c>
      <c r="I2622" s="3">
        <f t="shared" si="360"/>
        <v>-76347</v>
      </c>
      <c r="J2622" s="4">
        <f t="shared" si="361"/>
        <v>-0.72329802754987971</v>
      </c>
      <c r="K2622" s="5">
        <f t="shared" si="362"/>
        <v>0.27670197245012029</v>
      </c>
      <c r="L2622" s="4" t="str">
        <f t="shared" si="363"/>
        <v>Under Budget</v>
      </c>
      <c r="M2622">
        <f t="shared" si="364"/>
        <v>2022</v>
      </c>
      <c r="N2622">
        <f t="shared" si="365"/>
        <v>6</v>
      </c>
      <c r="O2622" t="str">
        <f t="shared" si="366"/>
        <v>Jun</v>
      </c>
      <c r="P2622" t="str">
        <f t="shared" si="367"/>
        <v>Q2</v>
      </c>
      <c r="Q2622" t="str">
        <f t="shared" si="368"/>
        <v>2022-06</v>
      </c>
    </row>
    <row r="2623" spans="1:17" x14ac:dyDescent="0.35">
      <c r="A2623" s="2">
        <v>44713</v>
      </c>
      <c r="B2623" t="s">
        <v>18</v>
      </c>
      <c r="C2623" t="s">
        <v>43</v>
      </c>
      <c r="D2623" t="s">
        <v>20</v>
      </c>
      <c r="E2623" s="3">
        <v>18057</v>
      </c>
      <c r="F2623" s="3">
        <v>19523</v>
      </c>
      <c r="G2623" t="s">
        <v>21</v>
      </c>
      <c r="H2623" s="3" t="s">
        <v>2656</v>
      </c>
      <c r="I2623" s="3">
        <f t="shared" si="360"/>
        <v>1466</v>
      </c>
      <c r="J2623" s="4">
        <f t="shared" si="361"/>
        <v>8.1187351165752888E-2</v>
      </c>
      <c r="K2623" s="5">
        <f t="shared" si="362"/>
        <v>1.0811873511657528</v>
      </c>
      <c r="L2623" s="4" t="str">
        <f t="shared" si="363"/>
        <v>Over Budget</v>
      </c>
      <c r="M2623">
        <f t="shared" si="364"/>
        <v>2022</v>
      </c>
      <c r="N2623">
        <f t="shared" si="365"/>
        <v>6</v>
      </c>
      <c r="O2623" t="str">
        <f t="shared" si="366"/>
        <v>Jun</v>
      </c>
      <c r="P2623" t="str">
        <f t="shared" si="367"/>
        <v>Q2</v>
      </c>
      <c r="Q2623" t="str">
        <f t="shared" si="368"/>
        <v>2022-06</v>
      </c>
    </row>
    <row r="2624" spans="1:17" x14ac:dyDescent="0.35">
      <c r="A2624" s="2">
        <v>44853</v>
      </c>
      <c r="B2624" t="s">
        <v>23</v>
      </c>
      <c r="C2624" t="s">
        <v>19</v>
      </c>
      <c r="D2624" t="s">
        <v>39</v>
      </c>
      <c r="E2624" s="3">
        <v>28883</v>
      </c>
      <c r="F2624" s="3">
        <v>169201</v>
      </c>
      <c r="G2624" t="s">
        <v>26</v>
      </c>
      <c r="H2624" s="3" t="s">
        <v>2657</v>
      </c>
      <c r="I2624" s="3">
        <f t="shared" si="360"/>
        <v>140318</v>
      </c>
      <c r="J2624" s="4">
        <f t="shared" si="361"/>
        <v>4.8581518540317834</v>
      </c>
      <c r="K2624" s="5">
        <f t="shared" si="362"/>
        <v>5.8581518540317834</v>
      </c>
      <c r="L2624" s="4" t="str">
        <f t="shared" si="363"/>
        <v>Over Budget</v>
      </c>
      <c r="M2624">
        <f t="shared" si="364"/>
        <v>2022</v>
      </c>
      <c r="N2624">
        <f t="shared" si="365"/>
        <v>10</v>
      </c>
      <c r="O2624" t="str">
        <f t="shared" si="366"/>
        <v>Oct</v>
      </c>
      <c r="P2624" t="str">
        <f t="shared" si="367"/>
        <v>Q4</v>
      </c>
      <c r="Q2624" t="str">
        <f t="shared" si="368"/>
        <v>2022-10</v>
      </c>
    </row>
    <row r="2625" spans="1:17" x14ac:dyDescent="0.35">
      <c r="A2625" s="2">
        <v>44809</v>
      </c>
      <c r="B2625" t="s">
        <v>23</v>
      </c>
      <c r="C2625" t="s">
        <v>23</v>
      </c>
      <c r="D2625" t="s">
        <v>25</v>
      </c>
      <c r="E2625" s="3">
        <v>70014</v>
      </c>
      <c r="F2625" s="3">
        <v>77579</v>
      </c>
      <c r="G2625" t="s">
        <v>32</v>
      </c>
      <c r="H2625" s="3" t="s">
        <v>2658</v>
      </c>
      <c r="I2625" s="3">
        <f t="shared" si="360"/>
        <v>7565</v>
      </c>
      <c r="J2625" s="4">
        <f t="shared" si="361"/>
        <v>0.10804981860770703</v>
      </c>
      <c r="K2625" s="5">
        <f t="shared" si="362"/>
        <v>1.108049818607707</v>
      </c>
      <c r="L2625" s="4" t="str">
        <f t="shared" si="363"/>
        <v>Over Budget</v>
      </c>
      <c r="M2625">
        <f t="shared" si="364"/>
        <v>2022</v>
      </c>
      <c r="N2625">
        <f t="shared" si="365"/>
        <v>9</v>
      </c>
      <c r="O2625" t="str">
        <f t="shared" si="366"/>
        <v>Sep</v>
      </c>
      <c r="P2625" t="str">
        <f t="shared" si="367"/>
        <v>Q3</v>
      </c>
      <c r="Q2625" t="str">
        <f t="shared" si="368"/>
        <v>2022-09</v>
      </c>
    </row>
    <row r="2626" spans="1:17" x14ac:dyDescent="0.35">
      <c r="A2626" s="2">
        <v>44360</v>
      </c>
      <c r="B2626" t="s">
        <v>55</v>
      </c>
      <c r="C2626" t="s">
        <v>34</v>
      </c>
      <c r="D2626" t="s">
        <v>39</v>
      </c>
      <c r="E2626" s="3">
        <v>118269</v>
      </c>
      <c r="F2626" s="3">
        <v>24003</v>
      </c>
      <c r="G2626" t="s">
        <v>35</v>
      </c>
      <c r="H2626" s="3" t="s">
        <v>2659</v>
      </c>
      <c r="I2626" s="3">
        <f t="shared" si="360"/>
        <v>-94266</v>
      </c>
      <c r="J2626" s="4">
        <f t="shared" si="361"/>
        <v>-0.79704740887299297</v>
      </c>
      <c r="K2626" s="5">
        <f t="shared" si="362"/>
        <v>0.20295259112700709</v>
      </c>
      <c r="L2626" s="4" t="str">
        <f t="shared" si="363"/>
        <v>Under Budget</v>
      </c>
      <c r="M2626">
        <f t="shared" si="364"/>
        <v>2021</v>
      </c>
      <c r="N2626">
        <f t="shared" si="365"/>
        <v>6</v>
      </c>
      <c r="O2626" t="str">
        <f t="shared" si="366"/>
        <v>Jun</v>
      </c>
      <c r="P2626" t="str">
        <f t="shared" si="367"/>
        <v>Q2</v>
      </c>
      <c r="Q2626" t="str">
        <f t="shared" si="368"/>
        <v>2021-06</v>
      </c>
    </row>
    <row r="2627" spans="1:17" x14ac:dyDescent="0.35">
      <c r="A2627" s="2">
        <v>44260</v>
      </c>
      <c r="B2627" t="s">
        <v>18</v>
      </c>
      <c r="C2627" t="s">
        <v>34</v>
      </c>
      <c r="D2627" t="s">
        <v>20</v>
      </c>
      <c r="E2627" s="3">
        <v>45013</v>
      </c>
      <c r="F2627" s="3">
        <v>54596</v>
      </c>
      <c r="G2627" t="s">
        <v>21</v>
      </c>
      <c r="H2627" s="3" t="s">
        <v>2660</v>
      </c>
      <c r="I2627" s="3">
        <f t="shared" si="360"/>
        <v>9583</v>
      </c>
      <c r="J2627" s="4">
        <f t="shared" si="361"/>
        <v>0.21289405282918267</v>
      </c>
      <c r="K2627" s="5">
        <f t="shared" si="362"/>
        <v>1.2128940528291827</v>
      </c>
      <c r="L2627" s="4" t="str">
        <f t="shared" si="363"/>
        <v>Over Budget</v>
      </c>
      <c r="M2627">
        <f t="shared" si="364"/>
        <v>2021</v>
      </c>
      <c r="N2627">
        <f t="shared" si="365"/>
        <v>3</v>
      </c>
      <c r="O2627" t="str">
        <f t="shared" si="366"/>
        <v>Mar</v>
      </c>
      <c r="P2627" t="str">
        <f t="shared" si="367"/>
        <v>Q1</v>
      </c>
      <c r="Q2627" t="str">
        <f t="shared" si="368"/>
        <v>2021-03</v>
      </c>
    </row>
    <row r="2628" spans="1:17" x14ac:dyDescent="0.35">
      <c r="A2628" s="2">
        <v>44463</v>
      </c>
      <c r="B2628" t="s">
        <v>41</v>
      </c>
      <c r="C2628" t="s">
        <v>34</v>
      </c>
      <c r="D2628" t="s">
        <v>20</v>
      </c>
      <c r="E2628" s="3">
        <v>143536</v>
      </c>
      <c r="F2628" s="3">
        <v>11816</v>
      </c>
      <c r="G2628" t="s">
        <v>32</v>
      </c>
      <c r="H2628" s="3" t="s">
        <v>2661</v>
      </c>
      <c r="I2628" s="3">
        <f t="shared" si="360"/>
        <v>-131720</v>
      </c>
      <c r="J2628" s="4">
        <f t="shared" si="361"/>
        <v>-0.91767918849626573</v>
      </c>
      <c r="K2628" s="5">
        <f t="shared" si="362"/>
        <v>8.2320811503734256E-2</v>
      </c>
      <c r="L2628" s="4" t="str">
        <f t="shared" si="363"/>
        <v>Under Budget</v>
      </c>
      <c r="M2628">
        <f t="shared" si="364"/>
        <v>2021</v>
      </c>
      <c r="N2628">
        <f t="shared" si="365"/>
        <v>9</v>
      </c>
      <c r="O2628" t="str">
        <f t="shared" si="366"/>
        <v>Sep</v>
      </c>
      <c r="P2628" t="str">
        <f t="shared" si="367"/>
        <v>Q3</v>
      </c>
      <c r="Q2628" t="str">
        <f t="shared" si="368"/>
        <v>2021-09</v>
      </c>
    </row>
    <row r="2629" spans="1:17" x14ac:dyDescent="0.35">
      <c r="A2629" s="2">
        <v>44442</v>
      </c>
      <c r="B2629" t="s">
        <v>18</v>
      </c>
      <c r="C2629" t="s">
        <v>43</v>
      </c>
      <c r="D2629" t="s">
        <v>39</v>
      </c>
      <c r="E2629" s="3">
        <v>84111</v>
      </c>
      <c r="F2629" s="3">
        <v>27110</v>
      </c>
      <c r="G2629" t="s">
        <v>21</v>
      </c>
      <c r="H2629" s="3" t="s">
        <v>2662</v>
      </c>
      <c r="I2629" s="3">
        <f t="shared" ref="I2629:I2692" si="369">F2629-E2629</f>
        <v>-57001</v>
      </c>
      <c r="J2629" s="4">
        <f t="shared" ref="J2629:J2692" si="370">IFERROR(I2629/E2629,0)</f>
        <v>-0.67768781728905847</v>
      </c>
      <c r="K2629" s="5">
        <f t="shared" ref="K2629:K2692" si="371">IFERROR(F2629/E2629,0)</f>
        <v>0.32231218271094147</v>
      </c>
      <c r="L2629" s="4" t="str">
        <f t="shared" ref="L2629:L2692" si="372">IF(I2629&gt;0,"Over Budget",IF(I2629&lt;0,"Under Budget","On Budget"))</f>
        <v>Under Budget</v>
      </c>
      <c r="M2629">
        <f t="shared" ref="M2629:M2692" si="373">YEAR(A2629)</f>
        <v>2021</v>
      </c>
      <c r="N2629">
        <f t="shared" ref="N2629:N2692" si="374">MONTH(A2629)</f>
        <v>9</v>
      </c>
      <c r="O2629" t="str">
        <f t="shared" ref="O2629:O2692" si="375">TEXT(A2629,"mmm")</f>
        <v>Sep</v>
      </c>
      <c r="P2629" t="str">
        <f t="shared" ref="P2629:P2692" si="376">"Q"&amp;ROUNDUP(MONTH(A2629)/3,0)</f>
        <v>Q3</v>
      </c>
      <c r="Q2629" t="str">
        <f t="shared" ref="Q2629:Q2692" si="377">TEXT(A2629,"yyyy-mm")</f>
        <v>2021-09</v>
      </c>
    </row>
    <row r="2630" spans="1:17" x14ac:dyDescent="0.35">
      <c r="A2630" s="2">
        <v>44591</v>
      </c>
      <c r="B2630" t="s">
        <v>37</v>
      </c>
      <c r="C2630" t="s">
        <v>23</v>
      </c>
      <c r="D2630" t="s">
        <v>58</v>
      </c>
      <c r="E2630" s="3">
        <v>122839</v>
      </c>
      <c r="F2630" s="3">
        <v>74104</v>
      </c>
      <c r="G2630" t="s">
        <v>26</v>
      </c>
      <c r="H2630" s="3" t="s">
        <v>2663</v>
      </c>
      <c r="I2630" s="3">
        <f t="shared" si="369"/>
        <v>-48735</v>
      </c>
      <c r="J2630" s="4">
        <f t="shared" si="370"/>
        <v>-0.39673882073282912</v>
      </c>
      <c r="K2630" s="5">
        <f t="shared" si="371"/>
        <v>0.60326117926717082</v>
      </c>
      <c r="L2630" s="4" t="str">
        <f t="shared" si="372"/>
        <v>Under Budget</v>
      </c>
      <c r="M2630">
        <f t="shared" si="373"/>
        <v>2022</v>
      </c>
      <c r="N2630">
        <f t="shared" si="374"/>
        <v>1</v>
      </c>
      <c r="O2630" t="str">
        <f t="shared" si="375"/>
        <v>Jan</v>
      </c>
      <c r="P2630" t="str">
        <f t="shared" si="376"/>
        <v>Q1</v>
      </c>
      <c r="Q2630" t="str">
        <f t="shared" si="377"/>
        <v>2022-01</v>
      </c>
    </row>
    <row r="2631" spans="1:17" x14ac:dyDescent="0.35">
      <c r="A2631" s="2">
        <v>44672</v>
      </c>
      <c r="B2631" t="s">
        <v>28</v>
      </c>
      <c r="C2631" t="s">
        <v>34</v>
      </c>
      <c r="D2631" t="s">
        <v>20</v>
      </c>
      <c r="E2631" s="3">
        <v>56825</v>
      </c>
      <c r="F2631" s="3">
        <v>53598</v>
      </c>
      <c r="G2631" t="s">
        <v>32</v>
      </c>
      <c r="H2631" s="3" t="s">
        <v>2664</v>
      </c>
      <c r="I2631" s="3">
        <f t="shared" si="369"/>
        <v>-3227</v>
      </c>
      <c r="J2631" s="4">
        <f t="shared" si="370"/>
        <v>-5.6788385393752749E-2</v>
      </c>
      <c r="K2631" s="5">
        <f t="shared" si="371"/>
        <v>0.94321161460624725</v>
      </c>
      <c r="L2631" s="4" t="str">
        <f t="shared" si="372"/>
        <v>Under Budget</v>
      </c>
      <c r="M2631">
        <f t="shared" si="373"/>
        <v>2022</v>
      </c>
      <c r="N2631">
        <f t="shared" si="374"/>
        <v>4</v>
      </c>
      <c r="O2631" t="str">
        <f t="shared" si="375"/>
        <v>Apr</v>
      </c>
      <c r="P2631" t="str">
        <f t="shared" si="376"/>
        <v>Q2</v>
      </c>
      <c r="Q2631" t="str">
        <f t="shared" si="377"/>
        <v>2022-04</v>
      </c>
    </row>
    <row r="2632" spans="1:17" x14ac:dyDescent="0.35">
      <c r="A2632" s="2">
        <v>45173</v>
      </c>
      <c r="B2632" t="s">
        <v>23</v>
      </c>
      <c r="C2632" t="s">
        <v>19</v>
      </c>
      <c r="D2632" t="s">
        <v>39</v>
      </c>
      <c r="E2632" s="3">
        <v>104035</v>
      </c>
      <c r="F2632" s="3">
        <v>143177</v>
      </c>
      <c r="G2632" t="s">
        <v>21</v>
      </c>
      <c r="H2632" s="3" t="s">
        <v>2665</v>
      </c>
      <c r="I2632" s="3">
        <f t="shared" si="369"/>
        <v>39142</v>
      </c>
      <c r="J2632" s="4">
        <f t="shared" si="370"/>
        <v>0.37623876579997118</v>
      </c>
      <c r="K2632" s="5">
        <f t="shared" si="371"/>
        <v>1.3762387657999711</v>
      </c>
      <c r="L2632" s="4" t="str">
        <f t="shared" si="372"/>
        <v>Over Budget</v>
      </c>
      <c r="M2632">
        <f t="shared" si="373"/>
        <v>2023</v>
      </c>
      <c r="N2632">
        <f t="shared" si="374"/>
        <v>9</v>
      </c>
      <c r="O2632" t="str">
        <f t="shared" si="375"/>
        <v>Sep</v>
      </c>
      <c r="P2632" t="str">
        <f t="shared" si="376"/>
        <v>Q3</v>
      </c>
      <c r="Q2632" t="str">
        <f t="shared" si="377"/>
        <v>2023-09</v>
      </c>
    </row>
    <row r="2633" spans="1:17" x14ac:dyDescent="0.35">
      <c r="A2633" s="2">
        <v>45240</v>
      </c>
      <c r="B2633" t="s">
        <v>18</v>
      </c>
      <c r="C2633" t="s">
        <v>34</v>
      </c>
      <c r="D2633" t="s">
        <v>39</v>
      </c>
      <c r="E2633" s="3">
        <v>11521</v>
      </c>
      <c r="F2633" s="3">
        <v>118748</v>
      </c>
      <c r="G2633" t="s">
        <v>32</v>
      </c>
      <c r="H2633" s="3" t="s">
        <v>2666</v>
      </c>
      <c r="I2633" s="3">
        <f t="shared" si="369"/>
        <v>107227</v>
      </c>
      <c r="J2633" s="4">
        <f t="shared" si="370"/>
        <v>9.3070913983161176</v>
      </c>
      <c r="K2633" s="5">
        <f t="shared" si="371"/>
        <v>10.307091398316118</v>
      </c>
      <c r="L2633" s="4" t="str">
        <f t="shared" si="372"/>
        <v>Over Budget</v>
      </c>
      <c r="M2633">
        <f t="shared" si="373"/>
        <v>2023</v>
      </c>
      <c r="N2633">
        <f t="shared" si="374"/>
        <v>11</v>
      </c>
      <c r="O2633" t="str">
        <f t="shared" si="375"/>
        <v>Nov</v>
      </c>
      <c r="P2633" t="str">
        <f t="shared" si="376"/>
        <v>Q4</v>
      </c>
      <c r="Q2633" t="str">
        <f t="shared" si="377"/>
        <v>2023-11</v>
      </c>
    </row>
    <row r="2634" spans="1:17" x14ac:dyDescent="0.35">
      <c r="A2634" s="2">
        <v>44754</v>
      </c>
      <c r="B2634" t="s">
        <v>55</v>
      </c>
      <c r="C2634" t="s">
        <v>24</v>
      </c>
      <c r="D2634" t="s">
        <v>25</v>
      </c>
      <c r="E2634" s="3">
        <v>27363</v>
      </c>
      <c r="F2634" s="3">
        <v>109076</v>
      </c>
      <c r="G2634" t="s">
        <v>21</v>
      </c>
      <c r="H2634" s="3" t="s">
        <v>2667</v>
      </c>
      <c r="I2634" s="3">
        <f t="shared" si="369"/>
        <v>81713</v>
      </c>
      <c r="J2634" s="4">
        <f t="shared" si="370"/>
        <v>2.9862588166502211</v>
      </c>
      <c r="K2634" s="5">
        <f t="shared" si="371"/>
        <v>3.9862588166502211</v>
      </c>
      <c r="L2634" s="4" t="str">
        <f t="shared" si="372"/>
        <v>Over Budget</v>
      </c>
      <c r="M2634">
        <f t="shared" si="373"/>
        <v>2022</v>
      </c>
      <c r="N2634">
        <f t="shared" si="374"/>
        <v>7</v>
      </c>
      <c r="O2634" t="str">
        <f t="shared" si="375"/>
        <v>Jul</v>
      </c>
      <c r="P2634" t="str">
        <f t="shared" si="376"/>
        <v>Q3</v>
      </c>
      <c r="Q2634" t="str">
        <f t="shared" si="377"/>
        <v>2022-07</v>
      </c>
    </row>
    <row r="2635" spans="1:17" x14ac:dyDescent="0.35">
      <c r="A2635" s="2">
        <v>45214</v>
      </c>
      <c r="B2635" t="s">
        <v>37</v>
      </c>
      <c r="C2635" t="s">
        <v>23</v>
      </c>
      <c r="D2635" t="s">
        <v>58</v>
      </c>
      <c r="E2635" s="3">
        <v>90938</v>
      </c>
      <c r="F2635" s="3">
        <v>118732</v>
      </c>
      <c r="G2635" t="s">
        <v>26</v>
      </c>
      <c r="H2635" s="3" t="s">
        <v>2668</v>
      </c>
      <c r="I2635" s="3">
        <f t="shared" si="369"/>
        <v>27794</v>
      </c>
      <c r="J2635" s="4">
        <f t="shared" si="370"/>
        <v>0.30563680749521654</v>
      </c>
      <c r="K2635" s="5">
        <f t="shared" si="371"/>
        <v>1.3056368074952165</v>
      </c>
      <c r="L2635" s="4" t="str">
        <f t="shared" si="372"/>
        <v>Over Budget</v>
      </c>
      <c r="M2635">
        <f t="shared" si="373"/>
        <v>2023</v>
      </c>
      <c r="N2635">
        <f t="shared" si="374"/>
        <v>10</v>
      </c>
      <c r="O2635" t="str">
        <f t="shared" si="375"/>
        <v>Oct</v>
      </c>
      <c r="P2635" t="str">
        <f t="shared" si="376"/>
        <v>Q4</v>
      </c>
      <c r="Q2635" t="str">
        <f t="shared" si="377"/>
        <v>2023-10</v>
      </c>
    </row>
    <row r="2636" spans="1:17" x14ac:dyDescent="0.35">
      <c r="A2636" s="2">
        <v>45079</v>
      </c>
      <c r="B2636" t="s">
        <v>28</v>
      </c>
      <c r="C2636" t="s">
        <v>24</v>
      </c>
      <c r="D2636" t="s">
        <v>30</v>
      </c>
      <c r="E2636" s="3">
        <v>132159</v>
      </c>
      <c r="F2636" s="3">
        <v>77590</v>
      </c>
      <c r="G2636" t="s">
        <v>35</v>
      </c>
      <c r="H2636" s="3" t="s">
        <v>2669</v>
      </c>
      <c r="I2636" s="3">
        <f t="shared" si="369"/>
        <v>-54569</v>
      </c>
      <c r="J2636" s="4">
        <f t="shared" si="370"/>
        <v>-0.41290415333045799</v>
      </c>
      <c r="K2636" s="5">
        <f t="shared" si="371"/>
        <v>0.58709584666954195</v>
      </c>
      <c r="L2636" s="4" t="str">
        <f t="shared" si="372"/>
        <v>Under Budget</v>
      </c>
      <c r="M2636">
        <f t="shared" si="373"/>
        <v>2023</v>
      </c>
      <c r="N2636">
        <f t="shared" si="374"/>
        <v>6</v>
      </c>
      <c r="O2636" t="str">
        <f t="shared" si="375"/>
        <v>Jun</v>
      </c>
      <c r="P2636" t="str">
        <f t="shared" si="376"/>
        <v>Q2</v>
      </c>
      <c r="Q2636" t="str">
        <f t="shared" si="377"/>
        <v>2023-06</v>
      </c>
    </row>
    <row r="2637" spans="1:17" x14ac:dyDescent="0.35">
      <c r="A2637" s="2">
        <v>44343</v>
      </c>
      <c r="B2637" t="s">
        <v>37</v>
      </c>
      <c r="C2637" t="s">
        <v>23</v>
      </c>
      <c r="D2637" t="s">
        <v>39</v>
      </c>
      <c r="E2637" s="3">
        <v>83109</v>
      </c>
      <c r="F2637" s="3">
        <v>97797</v>
      </c>
      <c r="G2637" t="s">
        <v>35</v>
      </c>
      <c r="H2637" s="3" t="s">
        <v>2670</v>
      </c>
      <c r="I2637" s="3">
        <f t="shared" si="369"/>
        <v>14688</v>
      </c>
      <c r="J2637" s="4">
        <f t="shared" si="370"/>
        <v>0.17673176190304299</v>
      </c>
      <c r="K2637" s="5">
        <f t="shared" si="371"/>
        <v>1.1767317619030431</v>
      </c>
      <c r="L2637" s="4" t="str">
        <f t="shared" si="372"/>
        <v>Over Budget</v>
      </c>
      <c r="M2637">
        <f t="shared" si="373"/>
        <v>2021</v>
      </c>
      <c r="N2637">
        <f t="shared" si="374"/>
        <v>5</v>
      </c>
      <c r="O2637" t="str">
        <f t="shared" si="375"/>
        <v>May</v>
      </c>
      <c r="P2637" t="str">
        <f t="shared" si="376"/>
        <v>Q2</v>
      </c>
      <c r="Q2637" t="str">
        <f t="shared" si="377"/>
        <v>2021-05</v>
      </c>
    </row>
    <row r="2638" spans="1:17" x14ac:dyDescent="0.35">
      <c r="A2638" s="2">
        <v>44862</v>
      </c>
      <c r="B2638" t="s">
        <v>41</v>
      </c>
      <c r="C2638" t="s">
        <v>29</v>
      </c>
      <c r="D2638" t="s">
        <v>25</v>
      </c>
      <c r="E2638" s="3">
        <v>64698</v>
      </c>
      <c r="F2638" s="3">
        <v>28382</v>
      </c>
      <c r="G2638" t="s">
        <v>32</v>
      </c>
      <c r="H2638" s="3" t="s">
        <v>2671</v>
      </c>
      <c r="I2638" s="3">
        <f t="shared" si="369"/>
        <v>-36316</v>
      </c>
      <c r="J2638" s="4">
        <f t="shared" si="370"/>
        <v>-0.56131565117932547</v>
      </c>
      <c r="K2638" s="5">
        <f t="shared" si="371"/>
        <v>0.43868434882067453</v>
      </c>
      <c r="L2638" s="4" t="str">
        <f t="shared" si="372"/>
        <v>Under Budget</v>
      </c>
      <c r="M2638">
        <f t="shared" si="373"/>
        <v>2022</v>
      </c>
      <c r="N2638">
        <f t="shared" si="374"/>
        <v>10</v>
      </c>
      <c r="O2638" t="str">
        <f t="shared" si="375"/>
        <v>Oct</v>
      </c>
      <c r="P2638" t="str">
        <f t="shared" si="376"/>
        <v>Q4</v>
      </c>
      <c r="Q2638" t="str">
        <f t="shared" si="377"/>
        <v>2022-10</v>
      </c>
    </row>
    <row r="2639" spans="1:17" x14ac:dyDescent="0.35">
      <c r="A2639" s="2">
        <v>44816</v>
      </c>
      <c r="B2639" t="s">
        <v>28</v>
      </c>
      <c r="C2639" t="s">
        <v>19</v>
      </c>
      <c r="D2639" t="s">
        <v>30</v>
      </c>
      <c r="E2639" s="3">
        <v>129511</v>
      </c>
      <c r="F2639" s="3">
        <v>106440</v>
      </c>
      <c r="G2639" t="s">
        <v>35</v>
      </c>
      <c r="H2639" s="3" t="s">
        <v>2672</v>
      </c>
      <c r="I2639" s="3">
        <f t="shared" si="369"/>
        <v>-23071</v>
      </c>
      <c r="J2639" s="4">
        <f t="shared" si="370"/>
        <v>-0.17813930863015498</v>
      </c>
      <c r="K2639" s="5">
        <f t="shared" si="371"/>
        <v>0.82186069136984508</v>
      </c>
      <c r="L2639" s="4" t="str">
        <f t="shared" si="372"/>
        <v>Under Budget</v>
      </c>
      <c r="M2639">
        <f t="shared" si="373"/>
        <v>2022</v>
      </c>
      <c r="N2639">
        <f t="shared" si="374"/>
        <v>9</v>
      </c>
      <c r="O2639" t="str">
        <f t="shared" si="375"/>
        <v>Sep</v>
      </c>
      <c r="P2639" t="str">
        <f t="shared" si="376"/>
        <v>Q3</v>
      </c>
      <c r="Q2639" t="str">
        <f t="shared" si="377"/>
        <v>2022-09</v>
      </c>
    </row>
    <row r="2640" spans="1:17" x14ac:dyDescent="0.35">
      <c r="A2640" s="2">
        <v>45016</v>
      </c>
      <c r="B2640" t="s">
        <v>55</v>
      </c>
      <c r="C2640" t="s">
        <v>29</v>
      </c>
      <c r="D2640" t="s">
        <v>25</v>
      </c>
      <c r="E2640" s="3">
        <v>106783</v>
      </c>
      <c r="F2640" s="3">
        <v>29170</v>
      </c>
      <c r="G2640" t="s">
        <v>32</v>
      </c>
      <c r="H2640" s="3" t="s">
        <v>2673</v>
      </c>
      <c r="I2640" s="3">
        <f t="shared" si="369"/>
        <v>-77613</v>
      </c>
      <c r="J2640" s="4">
        <f t="shared" si="370"/>
        <v>-0.72682917692891191</v>
      </c>
      <c r="K2640" s="5">
        <f t="shared" si="371"/>
        <v>0.27317082307108809</v>
      </c>
      <c r="L2640" s="4" t="str">
        <f t="shared" si="372"/>
        <v>Under Budget</v>
      </c>
      <c r="M2640">
        <f t="shared" si="373"/>
        <v>2023</v>
      </c>
      <c r="N2640">
        <f t="shared" si="374"/>
        <v>3</v>
      </c>
      <c r="O2640" t="str">
        <f t="shared" si="375"/>
        <v>Mar</v>
      </c>
      <c r="P2640" t="str">
        <f t="shared" si="376"/>
        <v>Q1</v>
      </c>
      <c r="Q2640" t="str">
        <f t="shared" si="377"/>
        <v>2023-03</v>
      </c>
    </row>
    <row r="2641" spans="1:17" x14ac:dyDescent="0.35">
      <c r="A2641" s="2">
        <v>45060</v>
      </c>
      <c r="B2641" t="s">
        <v>28</v>
      </c>
      <c r="C2641" t="s">
        <v>43</v>
      </c>
      <c r="D2641" t="s">
        <v>25</v>
      </c>
      <c r="E2641" s="3">
        <v>108829</v>
      </c>
      <c r="F2641" s="3">
        <v>38295</v>
      </c>
      <c r="G2641" t="s">
        <v>32</v>
      </c>
      <c r="H2641" s="3" t="s">
        <v>2674</v>
      </c>
      <c r="I2641" s="3">
        <f t="shared" si="369"/>
        <v>-70534</v>
      </c>
      <c r="J2641" s="4">
        <f t="shared" si="370"/>
        <v>-0.64811768921886626</v>
      </c>
      <c r="K2641" s="5">
        <f t="shared" si="371"/>
        <v>0.35188231078113369</v>
      </c>
      <c r="L2641" s="4" t="str">
        <f t="shared" si="372"/>
        <v>Under Budget</v>
      </c>
      <c r="M2641">
        <f t="shared" si="373"/>
        <v>2023</v>
      </c>
      <c r="N2641">
        <f t="shared" si="374"/>
        <v>5</v>
      </c>
      <c r="O2641" t="str">
        <f t="shared" si="375"/>
        <v>May</v>
      </c>
      <c r="P2641" t="str">
        <f t="shared" si="376"/>
        <v>Q2</v>
      </c>
      <c r="Q2641" t="str">
        <f t="shared" si="377"/>
        <v>2023-05</v>
      </c>
    </row>
    <row r="2642" spans="1:17" x14ac:dyDescent="0.35">
      <c r="A2642" s="2">
        <v>44778</v>
      </c>
      <c r="B2642" t="s">
        <v>55</v>
      </c>
      <c r="C2642" t="s">
        <v>43</v>
      </c>
      <c r="D2642" t="s">
        <v>58</v>
      </c>
      <c r="E2642" s="3">
        <v>126774</v>
      </c>
      <c r="F2642" s="3">
        <v>99535</v>
      </c>
      <c r="G2642" t="s">
        <v>26</v>
      </c>
      <c r="H2642" s="3" t="s">
        <v>2675</v>
      </c>
      <c r="I2642" s="3">
        <f t="shared" si="369"/>
        <v>-27239</v>
      </c>
      <c r="J2642" s="4">
        <f t="shared" si="370"/>
        <v>-0.21486266900153028</v>
      </c>
      <c r="K2642" s="5">
        <f t="shared" si="371"/>
        <v>0.78513733099846972</v>
      </c>
      <c r="L2642" s="4" t="str">
        <f t="shared" si="372"/>
        <v>Under Budget</v>
      </c>
      <c r="M2642">
        <f t="shared" si="373"/>
        <v>2022</v>
      </c>
      <c r="N2642">
        <f t="shared" si="374"/>
        <v>8</v>
      </c>
      <c r="O2642" t="str">
        <f t="shared" si="375"/>
        <v>Aug</v>
      </c>
      <c r="P2642" t="str">
        <f t="shared" si="376"/>
        <v>Q3</v>
      </c>
      <c r="Q2642" t="str">
        <f t="shared" si="377"/>
        <v>2022-08</v>
      </c>
    </row>
    <row r="2643" spans="1:17" x14ac:dyDescent="0.35">
      <c r="A2643" s="2">
        <v>45219</v>
      </c>
      <c r="B2643" t="s">
        <v>41</v>
      </c>
      <c r="C2643" t="s">
        <v>29</v>
      </c>
      <c r="D2643" t="s">
        <v>20</v>
      </c>
      <c r="E2643" s="3">
        <v>16099</v>
      </c>
      <c r="F2643" s="3">
        <v>58617</v>
      </c>
      <c r="G2643" t="s">
        <v>26</v>
      </c>
      <c r="H2643" s="3" t="s">
        <v>2676</v>
      </c>
      <c r="I2643" s="3">
        <f t="shared" si="369"/>
        <v>42518</v>
      </c>
      <c r="J2643" s="4">
        <f t="shared" si="370"/>
        <v>2.6410336045717124</v>
      </c>
      <c r="K2643" s="5">
        <f t="shared" si="371"/>
        <v>3.6410336045717124</v>
      </c>
      <c r="L2643" s="4" t="str">
        <f t="shared" si="372"/>
        <v>Over Budget</v>
      </c>
      <c r="M2643">
        <f t="shared" si="373"/>
        <v>2023</v>
      </c>
      <c r="N2643">
        <f t="shared" si="374"/>
        <v>10</v>
      </c>
      <c r="O2643" t="str">
        <f t="shared" si="375"/>
        <v>Oct</v>
      </c>
      <c r="P2643" t="str">
        <f t="shared" si="376"/>
        <v>Q4</v>
      </c>
      <c r="Q2643" t="str">
        <f t="shared" si="377"/>
        <v>2023-10</v>
      </c>
    </row>
    <row r="2644" spans="1:17" x14ac:dyDescent="0.35">
      <c r="A2644" s="2">
        <v>44891</v>
      </c>
      <c r="B2644" t="s">
        <v>55</v>
      </c>
      <c r="C2644" t="s">
        <v>23</v>
      </c>
      <c r="D2644" t="s">
        <v>58</v>
      </c>
      <c r="E2644" s="3">
        <v>85104</v>
      </c>
      <c r="F2644" s="3">
        <v>45539</v>
      </c>
      <c r="G2644" t="s">
        <v>21</v>
      </c>
      <c r="H2644" s="3" t="s">
        <v>2677</v>
      </c>
      <c r="I2644" s="3">
        <f t="shared" si="369"/>
        <v>-39565</v>
      </c>
      <c r="J2644" s="4">
        <f t="shared" si="370"/>
        <v>-0.46490176724948301</v>
      </c>
      <c r="K2644" s="5">
        <f t="shared" si="371"/>
        <v>0.53509823275051704</v>
      </c>
      <c r="L2644" s="4" t="str">
        <f t="shared" si="372"/>
        <v>Under Budget</v>
      </c>
      <c r="M2644">
        <f t="shared" si="373"/>
        <v>2022</v>
      </c>
      <c r="N2644">
        <f t="shared" si="374"/>
        <v>11</v>
      </c>
      <c r="O2644" t="str">
        <f t="shared" si="375"/>
        <v>Nov</v>
      </c>
      <c r="P2644" t="str">
        <f t="shared" si="376"/>
        <v>Q4</v>
      </c>
      <c r="Q2644" t="str">
        <f t="shared" si="377"/>
        <v>2022-11</v>
      </c>
    </row>
    <row r="2645" spans="1:17" x14ac:dyDescent="0.35">
      <c r="A2645" s="2">
        <v>44603</v>
      </c>
      <c r="B2645" t="s">
        <v>37</v>
      </c>
      <c r="C2645" t="s">
        <v>34</v>
      </c>
      <c r="D2645" t="s">
        <v>30</v>
      </c>
      <c r="E2645" s="3">
        <v>14406</v>
      </c>
      <c r="F2645" s="3">
        <v>126520</v>
      </c>
      <c r="G2645" t="s">
        <v>32</v>
      </c>
      <c r="H2645" s="3" t="s">
        <v>2678</v>
      </c>
      <c r="I2645" s="3">
        <f t="shared" si="369"/>
        <v>112114</v>
      </c>
      <c r="J2645" s="4">
        <f t="shared" si="370"/>
        <v>7.7824517562126889</v>
      </c>
      <c r="K2645" s="5">
        <f t="shared" si="371"/>
        <v>8.7824517562126889</v>
      </c>
      <c r="L2645" s="4" t="str">
        <f t="shared" si="372"/>
        <v>Over Budget</v>
      </c>
      <c r="M2645">
        <f t="shared" si="373"/>
        <v>2022</v>
      </c>
      <c r="N2645">
        <f t="shared" si="374"/>
        <v>2</v>
      </c>
      <c r="O2645" t="str">
        <f t="shared" si="375"/>
        <v>Feb</v>
      </c>
      <c r="P2645" t="str">
        <f t="shared" si="376"/>
        <v>Q1</v>
      </c>
      <c r="Q2645" t="str">
        <f t="shared" si="377"/>
        <v>2022-02</v>
      </c>
    </row>
    <row r="2646" spans="1:17" x14ac:dyDescent="0.35">
      <c r="A2646" s="2">
        <v>44595</v>
      </c>
      <c r="B2646" t="s">
        <v>18</v>
      </c>
      <c r="C2646" t="s">
        <v>24</v>
      </c>
      <c r="D2646" t="s">
        <v>58</v>
      </c>
      <c r="E2646" s="3">
        <v>112439</v>
      </c>
      <c r="F2646" s="3">
        <v>156992</v>
      </c>
      <c r="G2646" t="s">
        <v>21</v>
      </c>
      <c r="H2646" s="3" t="s">
        <v>2679</v>
      </c>
      <c r="I2646" s="3">
        <f t="shared" si="369"/>
        <v>44553</v>
      </c>
      <c r="J2646" s="4">
        <f t="shared" si="370"/>
        <v>0.39624151762288884</v>
      </c>
      <c r="K2646" s="5">
        <f t="shared" si="371"/>
        <v>1.3962415176228888</v>
      </c>
      <c r="L2646" s="4" t="str">
        <f t="shared" si="372"/>
        <v>Over Budget</v>
      </c>
      <c r="M2646">
        <f t="shared" si="373"/>
        <v>2022</v>
      </c>
      <c r="N2646">
        <f t="shared" si="374"/>
        <v>2</v>
      </c>
      <c r="O2646" t="str">
        <f t="shared" si="375"/>
        <v>Feb</v>
      </c>
      <c r="P2646" t="str">
        <f t="shared" si="376"/>
        <v>Q1</v>
      </c>
      <c r="Q2646" t="str">
        <f t="shared" si="377"/>
        <v>2022-02</v>
      </c>
    </row>
    <row r="2647" spans="1:17" x14ac:dyDescent="0.35">
      <c r="A2647" s="2">
        <v>44911</v>
      </c>
      <c r="B2647" t="s">
        <v>37</v>
      </c>
      <c r="C2647" t="s">
        <v>19</v>
      </c>
      <c r="D2647" t="s">
        <v>20</v>
      </c>
      <c r="E2647" s="3">
        <v>145948</v>
      </c>
      <c r="F2647" s="3">
        <v>20037</v>
      </c>
      <c r="G2647" t="s">
        <v>21</v>
      </c>
      <c r="H2647" s="3" t="s">
        <v>2680</v>
      </c>
      <c r="I2647" s="3">
        <f t="shared" si="369"/>
        <v>-125911</v>
      </c>
      <c r="J2647" s="4">
        <f t="shared" si="370"/>
        <v>-0.86271137665469888</v>
      </c>
      <c r="K2647" s="5">
        <f t="shared" si="371"/>
        <v>0.13728862334530106</v>
      </c>
      <c r="L2647" s="4" t="str">
        <f t="shared" si="372"/>
        <v>Under Budget</v>
      </c>
      <c r="M2647">
        <f t="shared" si="373"/>
        <v>2022</v>
      </c>
      <c r="N2647">
        <f t="shared" si="374"/>
        <v>12</v>
      </c>
      <c r="O2647" t="str">
        <f t="shared" si="375"/>
        <v>Dec</v>
      </c>
      <c r="P2647" t="str">
        <f t="shared" si="376"/>
        <v>Q4</v>
      </c>
      <c r="Q2647" t="str">
        <f t="shared" si="377"/>
        <v>2022-12</v>
      </c>
    </row>
    <row r="2648" spans="1:17" x14ac:dyDescent="0.35">
      <c r="A2648" s="2">
        <v>44900</v>
      </c>
      <c r="B2648" t="s">
        <v>23</v>
      </c>
      <c r="C2648" t="s">
        <v>34</v>
      </c>
      <c r="D2648" t="s">
        <v>58</v>
      </c>
      <c r="E2648" s="3">
        <v>100692</v>
      </c>
      <c r="F2648" s="3">
        <v>122317</v>
      </c>
      <c r="G2648" t="s">
        <v>26</v>
      </c>
      <c r="H2648" s="3" t="s">
        <v>2681</v>
      </c>
      <c r="I2648" s="3">
        <f t="shared" si="369"/>
        <v>21625</v>
      </c>
      <c r="J2648" s="4">
        <f t="shared" si="370"/>
        <v>0.21476383426687323</v>
      </c>
      <c r="K2648" s="5">
        <f t="shared" si="371"/>
        <v>1.2147638342668732</v>
      </c>
      <c r="L2648" s="4" t="str">
        <f t="shared" si="372"/>
        <v>Over Budget</v>
      </c>
      <c r="M2648">
        <f t="shared" si="373"/>
        <v>2022</v>
      </c>
      <c r="N2648">
        <f t="shared" si="374"/>
        <v>12</v>
      </c>
      <c r="O2648" t="str">
        <f t="shared" si="375"/>
        <v>Dec</v>
      </c>
      <c r="P2648" t="str">
        <f t="shared" si="376"/>
        <v>Q4</v>
      </c>
      <c r="Q2648" t="str">
        <f t="shared" si="377"/>
        <v>2022-12</v>
      </c>
    </row>
    <row r="2649" spans="1:17" x14ac:dyDescent="0.35">
      <c r="A2649" s="2">
        <v>44957</v>
      </c>
      <c r="B2649" t="s">
        <v>37</v>
      </c>
      <c r="C2649" t="s">
        <v>43</v>
      </c>
      <c r="D2649" t="s">
        <v>58</v>
      </c>
      <c r="E2649" s="3">
        <v>106442</v>
      </c>
      <c r="F2649" s="3">
        <v>153518</v>
      </c>
      <c r="G2649" t="s">
        <v>32</v>
      </c>
      <c r="H2649" s="3" t="s">
        <v>2682</v>
      </c>
      <c r="I2649" s="3">
        <f t="shared" si="369"/>
        <v>47076</v>
      </c>
      <c r="J2649" s="4">
        <f t="shared" si="370"/>
        <v>0.44226902914263166</v>
      </c>
      <c r="K2649" s="5">
        <f t="shared" si="371"/>
        <v>1.4422690291426317</v>
      </c>
      <c r="L2649" s="4" t="str">
        <f t="shared" si="372"/>
        <v>Over Budget</v>
      </c>
      <c r="M2649">
        <f t="shared" si="373"/>
        <v>2023</v>
      </c>
      <c r="N2649">
        <f t="shared" si="374"/>
        <v>1</v>
      </c>
      <c r="O2649" t="str">
        <f t="shared" si="375"/>
        <v>Jan</v>
      </c>
      <c r="P2649" t="str">
        <f t="shared" si="376"/>
        <v>Q1</v>
      </c>
      <c r="Q2649" t="str">
        <f t="shared" si="377"/>
        <v>2023-01</v>
      </c>
    </row>
    <row r="2650" spans="1:17" x14ac:dyDescent="0.35">
      <c r="A2650" s="2">
        <v>44695</v>
      </c>
      <c r="B2650" t="s">
        <v>28</v>
      </c>
      <c r="C2650" t="s">
        <v>34</v>
      </c>
      <c r="D2650" t="s">
        <v>58</v>
      </c>
      <c r="E2650" s="3">
        <v>112829</v>
      </c>
      <c r="F2650" s="3">
        <v>82795</v>
      </c>
      <c r="G2650" t="s">
        <v>26</v>
      </c>
      <c r="H2650" s="3" t="s">
        <v>2683</v>
      </c>
      <c r="I2650" s="3">
        <f t="shared" si="369"/>
        <v>-30034</v>
      </c>
      <c r="J2650" s="4">
        <f t="shared" si="370"/>
        <v>-0.2661904297653972</v>
      </c>
      <c r="K2650" s="5">
        <f t="shared" si="371"/>
        <v>0.7338095702346028</v>
      </c>
      <c r="L2650" s="4" t="str">
        <f t="shared" si="372"/>
        <v>Under Budget</v>
      </c>
      <c r="M2650">
        <f t="shared" si="373"/>
        <v>2022</v>
      </c>
      <c r="N2650">
        <f t="shared" si="374"/>
        <v>5</v>
      </c>
      <c r="O2650" t="str">
        <f t="shared" si="375"/>
        <v>May</v>
      </c>
      <c r="P2650" t="str">
        <f t="shared" si="376"/>
        <v>Q2</v>
      </c>
      <c r="Q2650" t="str">
        <f t="shared" si="377"/>
        <v>2022-05</v>
      </c>
    </row>
    <row r="2651" spans="1:17" x14ac:dyDescent="0.35">
      <c r="A2651" s="2">
        <v>45170</v>
      </c>
      <c r="B2651" t="s">
        <v>41</v>
      </c>
      <c r="C2651" t="s">
        <v>29</v>
      </c>
      <c r="D2651" t="s">
        <v>39</v>
      </c>
      <c r="E2651" s="3">
        <v>122631</v>
      </c>
      <c r="F2651" s="3">
        <v>35514</v>
      </c>
      <c r="G2651" t="s">
        <v>32</v>
      </c>
      <c r="H2651" s="3" t="s">
        <v>2684</v>
      </c>
      <c r="I2651" s="3">
        <f t="shared" si="369"/>
        <v>-87117</v>
      </c>
      <c r="J2651" s="4">
        <f t="shared" si="370"/>
        <v>-0.710399491156396</v>
      </c>
      <c r="K2651" s="5">
        <f t="shared" si="371"/>
        <v>0.289600508843604</v>
      </c>
      <c r="L2651" s="4" t="str">
        <f t="shared" si="372"/>
        <v>Under Budget</v>
      </c>
      <c r="M2651">
        <f t="shared" si="373"/>
        <v>2023</v>
      </c>
      <c r="N2651">
        <f t="shared" si="374"/>
        <v>9</v>
      </c>
      <c r="O2651" t="str">
        <f t="shared" si="375"/>
        <v>Sep</v>
      </c>
      <c r="P2651" t="str">
        <f t="shared" si="376"/>
        <v>Q3</v>
      </c>
      <c r="Q2651" t="str">
        <f t="shared" si="377"/>
        <v>2023-09</v>
      </c>
    </row>
    <row r="2652" spans="1:17" x14ac:dyDescent="0.35">
      <c r="A2652" s="2">
        <v>44278</v>
      </c>
      <c r="B2652" t="s">
        <v>23</v>
      </c>
      <c r="C2652" t="s">
        <v>29</v>
      </c>
      <c r="D2652" t="s">
        <v>39</v>
      </c>
      <c r="E2652" s="3">
        <v>54895</v>
      </c>
      <c r="F2652" s="3">
        <v>18582</v>
      </c>
      <c r="G2652" t="s">
        <v>35</v>
      </c>
      <c r="H2652" s="3" t="s">
        <v>2685</v>
      </c>
      <c r="I2652" s="3">
        <f t="shared" si="369"/>
        <v>-36313</v>
      </c>
      <c r="J2652" s="4">
        <f t="shared" si="370"/>
        <v>-0.661499225794699</v>
      </c>
      <c r="K2652" s="5">
        <f t="shared" si="371"/>
        <v>0.338500774205301</v>
      </c>
      <c r="L2652" s="4" t="str">
        <f t="shared" si="372"/>
        <v>Under Budget</v>
      </c>
      <c r="M2652">
        <f t="shared" si="373"/>
        <v>2021</v>
      </c>
      <c r="N2652">
        <f t="shared" si="374"/>
        <v>3</v>
      </c>
      <c r="O2652" t="str">
        <f t="shared" si="375"/>
        <v>Mar</v>
      </c>
      <c r="P2652" t="str">
        <f t="shared" si="376"/>
        <v>Q1</v>
      </c>
      <c r="Q2652" t="str">
        <f t="shared" si="377"/>
        <v>2021-03</v>
      </c>
    </row>
    <row r="2653" spans="1:17" x14ac:dyDescent="0.35">
      <c r="A2653" s="2">
        <v>44800</v>
      </c>
      <c r="B2653" t="s">
        <v>23</v>
      </c>
      <c r="C2653" t="s">
        <v>24</v>
      </c>
      <c r="D2653" t="s">
        <v>58</v>
      </c>
      <c r="E2653" s="3">
        <v>53760</v>
      </c>
      <c r="F2653" s="3">
        <v>112808</v>
      </c>
      <c r="G2653" t="s">
        <v>35</v>
      </c>
      <c r="H2653" s="3" t="s">
        <v>2686</v>
      </c>
      <c r="I2653" s="3">
        <f t="shared" si="369"/>
        <v>59048</v>
      </c>
      <c r="J2653" s="4">
        <f t="shared" si="370"/>
        <v>1.0983630952380952</v>
      </c>
      <c r="K2653" s="5">
        <f t="shared" si="371"/>
        <v>2.0983630952380952</v>
      </c>
      <c r="L2653" s="4" t="str">
        <f t="shared" si="372"/>
        <v>Over Budget</v>
      </c>
      <c r="M2653">
        <f t="shared" si="373"/>
        <v>2022</v>
      </c>
      <c r="N2653">
        <f t="shared" si="374"/>
        <v>8</v>
      </c>
      <c r="O2653" t="str">
        <f t="shared" si="375"/>
        <v>Aug</v>
      </c>
      <c r="P2653" t="str">
        <f t="shared" si="376"/>
        <v>Q3</v>
      </c>
      <c r="Q2653" t="str">
        <f t="shared" si="377"/>
        <v>2022-08</v>
      </c>
    </row>
    <row r="2654" spans="1:17" x14ac:dyDescent="0.35">
      <c r="A2654" s="2">
        <v>44968</v>
      </c>
      <c r="B2654" t="s">
        <v>23</v>
      </c>
      <c r="C2654" t="s">
        <v>43</v>
      </c>
      <c r="D2654" t="s">
        <v>20</v>
      </c>
      <c r="E2654" s="3">
        <v>56306</v>
      </c>
      <c r="F2654" s="3">
        <v>129242</v>
      </c>
      <c r="G2654" t="s">
        <v>21</v>
      </c>
      <c r="H2654" s="3" t="s">
        <v>2687</v>
      </c>
      <c r="I2654" s="3">
        <f t="shared" si="369"/>
        <v>72936</v>
      </c>
      <c r="J2654" s="4">
        <f t="shared" si="370"/>
        <v>1.2953504067062125</v>
      </c>
      <c r="K2654" s="5">
        <f t="shared" si="371"/>
        <v>2.2953504067062123</v>
      </c>
      <c r="L2654" s="4" t="str">
        <f t="shared" si="372"/>
        <v>Over Budget</v>
      </c>
      <c r="M2654">
        <f t="shared" si="373"/>
        <v>2023</v>
      </c>
      <c r="N2654">
        <f t="shared" si="374"/>
        <v>2</v>
      </c>
      <c r="O2654" t="str">
        <f t="shared" si="375"/>
        <v>Feb</v>
      </c>
      <c r="P2654" t="str">
        <f t="shared" si="376"/>
        <v>Q1</v>
      </c>
      <c r="Q2654" t="str">
        <f t="shared" si="377"/>
        <v>2023-02</v>
      </c>
    </row>
    <row r="2655" spans="1:17" x14ac:dyDescent="0.35">
      <c r="A2655" s="2">
        <v>45099</v>
      </c>
      <c r="B2655" t="s">
        <v>18</v>
      </c>
      <c r="C2655" t="s">
        <v>23</v>
      </c>
      <c r="D2655" t="s">
        <v>20</v>
      </c>
      <c r="E2655" s="3">
        <v>85179</v>
      </c>
      <c r="F2655" s="3">
        <v>156259</v>
      </c>
      <c r="G2655" t="s">
        <v>26</v>
      </c>
      <c r="H2655" s="3" t="s">
        <v>2688</v>
      </c>
      <c r="I2655" s="3">
        <f t="shared" si="369"/>
        <v>71080</v>
      </c>
      <c r="J2655" s="4">
        <f t="shared" si="370"/>
        <v>0.83447798166214682</v>
      </c>
      <c r="K2655" s="5">
        <f t="shared" si="371"/>
        <v>1.8344779816621468</v>
      </c>
      <c r="L2655" s="4" t="str">
        <f t="shared" si="372"/>
        <v>Over Budget</v>
      </c>
      <c r="M2655">
        <f t="shared" si="373"/>
        <v>2023</v>
      </c>
      <c r="N2655">
        <f t="shared" si="374"/>
        <v>6</v>
      </c>
      <c r="O2655" t="str">
        <f t="shared" si="375"/>
        <v>Jun</v>
      </c>
      <c r="P2655" t="str">
        <f t="shared" si="376"/>
        <v>Q2</v>
      </c>
      <c r="Q2655" t="str">
        <f t="shared" si="377"/>
        <v>2023-06</v>
      </c>
    </row>
    <row r="2656" spans="1:17" x14ac:dyDescent="0.35">
      <c r="A2656" s="2">
        <v>44561</v>
      </c>
      <c r="B2656" t="s">
        <v>55</v>
      </c>
      <c r="C2656" t="s">
        <v>19</v>
      </c>
      <c r="D2656" t="s">
        <v>20</v>
      </c>
      <c r="E2656" s="3">
        <v>86554</v>
      </c>
      <c r="F2656" s="3">
        <v>66537</v>
      </c>
      <c r="G2656" t="s">
        <v>26</v>
      </c>
      <c r="H2656" s="3" t="s">
        <v>2689</v>
      </c>
      <c r="I2656" s="3">
        <f t="shared" si="369"/>
        <v>-20017</v>
      </c>
      <c r="J2656" s="4">
        <f t="shared" si="370"/>
        <v>-0.2312660304549761</v>
      </c>
      <c r="K2656" s="5">
        <f t="shared" si="371"/>
        <v>0.76873396954502393</v>
      </c>
      <c r="L2656" s="4" t="str">
        <f t="shared" si="372"/>
        <v>Under Budget</v>
      </c>
      <c r="M2656">
        <f t="shared" si="373"/>
        <v>2021</v>
      </c>
      <c r="N2656">
        <f t="shared" si="374"/>
        <v>12</v>
      </c>
      <c r="O2656" t="str">
        <f t="shared" si="375"/>
        <v>Dec</v>
      </c>
      <c r="P2656" t="str">
        <f t="shared" si="376"/>
        <v>Q4</v>
      </c>
      <c r="Q2656" t="str">
        <f t="shared" si="377"/>
        <v>2021-12</v>
      </c>
    </row>
    <row r="2657" spans="1:17" x14ac:dyDescent="0.35">
      <c r="A2657" s="2">
        <v>44359</v>
      </c>
      <c r="B2657" t="s">
        <v>28</v>
      </c>
      <c r="C2657" t="s">
        <v>29</v>
      </c>
      <c r="D2657" t="s">
        <v>20</v>
      </c>
      <c r="E2657" s="3">
        <v>145285</v>
      </c>
      <c r="F2657" s="3">
        <v>68819</v>
      </c>
      <c r="G2657" t="s">
        <v>32</v>
      </c>
      <c r="H2657" s="3" t="s">
        <v>2690</v>
      </c>
      <c r="I2657" s="3">
        <f t="shared" si="369"/>
        <v>-76466</v>
      </c>
      <c r="J2657" s="4">
        <f t="shared" si="370"/>
        <v>-0.52631723853116286</v>
      </c>
      <c r="K2657" s="5">
        <f t="shared" si="371"/>
        <v>0.47368276146883709</v>
      </c>
      <c r="L2657" s="4" t="str">
        <f t="shared" si="372"/>
        <v>Under Budget</v>
      </c>
      <c r="M2657">
        <f t="shared" si="373"/>
        <v>2021</v>
      </c>
      <c r="N2657">
        <f t="shared" si="374"/>
        <v>6</v>
      </c>
      <c r="O2657" t="str">
        <f t="shared" si="375"/>
        <v>Jun</v>
      </c>
      <c r="P2657" t="str">
        <f t="shared" si="376"/>
        <v>Q2</v>
      </c>
      <c r="Q2657" t="str">
        <f t="shared" si="377"/>
        <v>2021-06</v>
      </c>
    </row>
    <row r="2658" spans="1:17" x14ac:dyDescent="0.35">
      <c r="A2658" s="2">
        <v>45268</v>
      </c>
      <c r="B2658" t="s">
        <v>41</v>
      </c>
      <c r="C2658" t="s">
        <v>19</v>
      </c>
      <c r="D2658" t="s">
        <v>25</v>
      </c>
      <c r="E2658" s="3">
        <v>141015</v>
      </c>
      <c r="F2658" s="3">
        <v>131113</v>
      </c>
      <c r="G2658" t="s">
        <v>21</v>
      </c>
      <c r="H2658" s="3" t="s">
        <v>2691</v>
      </c>
      <c r="I2658" s="3">
        <f t="shared" si="369"/>
        <v>-9902</v>
      </c>
      <c r="J2658" s="4">
        <f t="shared" si="370"/>
        <v>-7.0219480197142151E-2</v>
      </c>
      <c r="K2658" s="5">
        <f t="shared" si="371"/>
        <v>0.92978051980285781</v>
      </c>
      <c r="L2658" s="4" t="str">
        <f t="shared" si="372"/>
        <v>Under Budget</v>
      </c>
      <c r="M2658">
        <f t="shared" si="373"/>
        <v>2023</v>
      </c>
      <c r="N2658">
        <f t="shared" si="374"/>
        <v>12</v>
      </c>
      <c r="O2658" t="str">
        <f t="shared" si="375"/>
        <v>Dec</v>
      </c>
      <c r="P2658" t="str">
        <f t="shared" si="376"/>
        <v>Q4</v>
      </c>
      <c r="Q2658" t="str">
        <f t="shared" si="377"/>
        <v>2023-12</v>
      </c>
    </row>
    <row r="2659" spans="1:17" x14ac:dyDescent="0.35">
      <c r="A2659" s="2">
        <v>44707</v>
      </c>
      <c r="B2659" t="s">
        <v>18</v>
      </c>
      <c r="C2659" t="s">
        <v>43</v>
      </c>
      <c r="D2659" t="s">
        <v>58</v>
      </c>
      <c r="E2659" s="3">
        <v>54425</v>
      </c>
      <c r="F2659" s="3">
        <v>26531</v>
      </c>
      <c r="G2659" t="s">
        <v>26</v>
      </c>
      <c r="H2659" s="3" t="s">
        <v>2692</v>
      </c>
      <c r="I2659" s="3">
        <f t="shared" si="369"/>
        <v>-27894</v>
      </c>
      <c r="J2659" s="4">
        <f t="shared" si="370"/>
        <v>-0.51252181901699589</v>
      </c>
      <c r="K2659" s="5">
        <f t="shared" si="371"/>
        <v>0.48747818098300416</v>
      </c>
      <c r="L2659" s="4" t="str">
        <f t="shared" si="372"/>
        <v>Under Budget</v>
      </c>
      <c r="M2659">
        <f t="shared" si="373"/>
        <v>2022</v>
      </c>
      <c r="N2659">
        <f t="shared" si="374"/>
        <v>5</v>
      </c>
      <c r="O2659" t="str">
        <f t="shared" si="375"/>
        <v>May</v>
      </c>
      <c r="P2659" t="str">
        <f t="shared" si="376"/>
        <v>Q2</v>
      </c>
      <c r="Q2659" t="str">
        <f t="shared" si="377"/>
        <v>2022-05</v>
      </c>
    </row>
    <row r="2660" spans="1:17" x14ac:dyDescent="0.35">
      <c r="A2660" s="2">
        <v>44312</v>
      </c>
      <c r="B2660" t="s">
        <v>37</v>
      </c>
      <c r="C2660" t="s">
        <v>23</v>
      </c>
      <c r="D2660" t="s">
        <v>58</v>
      </c>
      <c r="E2660" s="3">
        <v>32590</v>
      </c>
      <c r="F2660" s="3">
        <v>47164</v>
      </c>
      <c r="G2660" t="s">
        <v>21</v>
      </c>
      <c r="H2660" s="3" t="s">
        <v>2693</v>
      </c>
      <c r="I2660" s="3">
        <f t="shared" si="369"/>
        <v>14574</v>
      </c>
      <c r="J2660" s="4">
        <f t="shared" si="370"/>
        <v>0.44719239030377417</v>
      </c>
      <c r="K2660" s="5">
        <f t="shared" si="371"/>
        <v>1.4471923903037742</v>
      </c>
      <c r="L2660" s="4" t="str">
        <f t="shared" si="372"/>
        <v>Over Budget</v>
      </c>
      <c r="M2660">
        <f t="shared" si="373"/>
        <v>2021</v>
      </c>
      <c r="N2660">
        <f t="shared" si="374"/>
        <v>4</v>
      </c>
      <c r="O2660" t="str">
        <f t="shared" si="375"/>
        <v>Apr</v>
      </c>
      <c r="P2660" t="str">
        <f t="shared" si="376"/>
        <v>Q2</v>
      </c>
      <c r="Q2660" t="str">
        <f t="shared" si="377"/>
        <v>2021-04</v>
      </c>
    </row>
    <row r="2661" spans="1:17" x14ac:dyDescent="0.35">
      <c r="A2661" s="2">
        <v>45137</v>
      </c>
      <c r="B2661" t="s">
        <v>41</v>
      </c>
      <c r="C2661" t="s">
        <v>29</v>
      </c>
      <c r="D2661" t="s">
        <v>25</v>
      </c>
      <c r="E2661" s="3">
        <v>53403</v>
      </c>
      <c r="F2661" s="3">
        <v>88665</v>
      </c>
      <c r="G2661" t="s">
        <v>26</v>
      </c>
      <c r="H2661" s="3" t="s">
        <v>2694</v>
      </c>
      <c r="I2661" s="3">
        <f t="shared" si="369"/>
        <v>35262</v>
      </c>
      <c r="J2661" s="4">
        <f t="shared" si="370"/>
        <v>0.66029998314701421</v>
      </c>
      <c r="K2661" s="5">
        <f t="shared" si="371"/>
        <v>1.6602999831470142</v>
      </c>
      <c r="L2661" s="4" t="str">
        <f t="shared" si="372"/>
        <v>Over Budget</v>
      </c>
      <c r="M2661">
        <f t="shared" si="373"/>
        <v>2023</v>
      </c>
      <c r="N2661">
        <f t="shared" si="374"/>
        <v>7</v>
      </c>
      <c r="O2661" t="str">
        <f t="shared" si="375"/>
        <v>Jul</v>
      </c>
      <c r="P2661" t="str">
        <f t="shared" si="376"/>
        <v>Q3</v>
      </c>
      <c r="Q2661" t="str">
        <f t="shared" si="377"/>
        <v>2023-07</v>
      </c>
    </row>
    <row r="2662" spans="1:17" x14ac:dyDescent="0.35">
      <c r="A2662" s="2">
        <v>44533</v>
      </c>
      <c r="B2662" t="s">
        <v>23</v>
      </c>
      <c r="C2662" t="s">
        <v>24</v>
      </c>
      <c r="D2662" t="s">
        <v>20</v>
      </c>
      <c r="E2662" s="3">
        <v>36628</v>
      </c>
      <c r="F2662" s="3">
        <v>75259</v>
      </c>
      <c r="G2662" t="s">
        <v>35</v>
      </c>
      <c r="H2662" s="3" t="s">
        <v>2695</v>
      </c>
      <c r="I2662" s="3">
        <f t="shared" si="369"/>
        <v>38631</v>
      </c>
      <c r="J2662" s="4">
        <f t="shared" si="370"/>
        <v>1.0546849404826908</v>
      </c>
      <c r="K2662" s="5">
        <f t="shared" si="371"/>
        <v>2.0546849404826908</v>
      </c>
      <c r="L2662" s="4" t="str">
        <f t="shared" si="372"/>
        <v>Over Budget</v>
      </c>
      <c r="M2662">
        <f t="shared" si="373"/>
        <v>2021</v>
      </c>
      <c r="N2662">
        <f t="shared" si="374"/>
        <v>12</v>
      </c>
      <c r="O2662" t="str">
        <f t="shared" si="375"/>
        <v>Dec</v>
      </c>
      <c r="P2662" t="str">
        <f t="shared" si="376"/>
        <v>Q4</v>
      </c>
      <c r="Q2662" t="str">
        <f t="shared" si="377"/>
        <v>2021-12</v>
      </c>
    </row>
    <row r="2663" spans="1:17" x14ac:dyDescent="0.35">
      <c r="A2663" s="2">
        <v>45077</v>
      </c>
      <c r="B2663" t="s">
        <v>41</v>
      </c>
      <c r="C2663" t="s">
        <v>19</v>
      </c>
      <c r="D2663" t="s">
        <v>30</v>
      </c>
      <c r="E2663" s="3">
        <v>99421</v>
      </c>
      <c r="F2663" s="3">
        <v>135362</v>
      </c>
      <c r="G2663" t="s">
        <v>26</v>
      </c>
      <c r="H2663" s="3" t="s">
        <v>2696</v>
      </c>
      <c r="I2663" s="3">
        <f t="shared" si="369"/>
        <v>35941</v>
      </c>
      <c r="J2663" s="4">
        <f t="shared" si="370"/>
        <v>0.36150310296617416</v>
      </c>
      <c r="K2663" s="5">
        <f t="shared" si="371"/>
        <v>1.3615031029661742</v>
      </c>
      <c r="L2663" s="4" t="str">
        <f t="shared" si="372"/>
        <v>Over Budget</v>
      </c>
      <c r="M2663">
        <f t="shared" si="373"/>
        <v>2023</v>
      </c>
      <c r="N2663">
        <f t="shared" si="374"/>
        <v>5</v>
      </c>
      <c r="O2663" t="str">
        <f t="shared" si="375"/>
        <v>May</v>
      </c>
      <c r="P2663" t="str">
        <f t="shared" si="376"/>
        <v>Q2</v>
      </c>
      <c r="Q2663" t="str">
        <f t="shared" si="377"/>
        <v>2023-05</v>
      </c>
    </row>
    <row r="2664" spans="1:17" x14ac:dyDescent="0.35">
      <c r="A2664" s="2">
        <v>44933</v>
      </c>
      <c r="B2664" t="s">
        <v>10046</v>
      </c>
      <c r="C2664" t="s">
        <v>43</v>
      </c>
      <c r="D2664" t="s">
        <v>30</v>
      </c>
      <c r="E2664" s="3">
        <v>115763</v>
      </c>
      <c r="F2664" s="3">
        <v>114627</v>
      </c>
      <c r="G2664" t="s">
        <v>26</v>
      </c>
      <c r="H2664" s="3" t="s">
        <v>2697</v>
      </c>
      <c r="I2664" s="3">
        <f t="shared" si="369"/>
        <v>-1136</v>
      </c>
      <c r="J2664" s="4">
        <f t="shared" si="370"/>
        <v>-9.8131527344661081E-3</v>
      </c>
      <c r="K2664" s="5">
        <f t="shared" si="371"/>
        <v>0.99018684726553385</v>
      </c>
      <c r="L2664" s="4" t="str">
        <f t="shared" si="372"/>
        <v>Under Budget</v>
      </c>
      <c r="M2664">
        <f t="shared" si="373"/>
        <v>2023</v>
      </c>
      <c r="N2664">
        <f t="shared" si="374"/>
        <v>1</v>
      </c>
      <c r="O2664" t="str">
        <f t="shared" si="375"/>
        <v>Jan</v>
      </c>
      <c r="P2664" t="str">
        <f t="shared" si="376"/>
        <v>Q1</v>
      </c>
      <c r="Q2664" t="str">
        <f t="shared" si="377"/>
        <v>2023-01</v>
      </c>
    </row>
    <row r="2665" spans="1:17" x14ac:dyDescent="0.35">
      <c r="A2665" s="2">
        <v>45036</v>
      </c>
      <c r="B2665" t="s">
        <v>37</v>
      </c>
      <c r="C2665" t="s">
        <v>19</v>
      </c>
      <c r="D2665" t="s">
        <v>25</v>
      </c>
      <c r="E2665" s="3">
        <v>143264</v>
      </c>
      <c r="F2665" s="3">
        <v>96284</v>
      </c>
      <c r="G2665" t="s">
        <v>35</v>
      </c>
      <c r="H2665" s="3" t="s">
        <v>2698</v>
      </c>
      <c r="I2665" s="3">
        <f t="shared" si="369"/>
        <v>-46980</v>
      </c>
      <c r="J2665" s="4">
        <f t="shared" si="370"/>
        <v>-0.32792606656243017</v>
      </c>
      <c r="K2665" s="5">
        <f t="shared" si="371"/>
        <v>0.67207393343756983</v>
      </c>
      <c r="L2665" s="4" t="str">
        <f t="shared" si="372"/>
        <v>Under Budget</v>
      </c>
      <c r="M2665">
        <f t="shared" si="373"/>
        <v>2023</v>
      </c>
      <c r="N2665">
        <f t="shared" si="374"/>
        <v>4</v>
      </c>
      <c r="O2665" t="str">
        <f t="shared" si="375"/>
        <v>Apr</v>
      </c>
      <c r="P2665" t="str">
        <f t="shared" si="376"/>
        <v>Q2</v>
      </c>
      <c r="Q2665" t="str">
        <f t="shared" si="377"/>
        <v>2023-04</v>
      </c>
    </row>
    <row r="2666" spans="1:17" x14ac:dyDescent="0.35">
      <c r="A2666" s="2">
        <v>44343</v>
      </c>
      <c r="B2666" t="s">
        <v>55</v>
      </c>
      <c r="C2666" t="s">
        <v>23</v>
      </c>
      <c r="D2666" t="s">
        <v>30</v>
      </c>
      <c r="E2666" s="3">
        <v>94629</v>
      </c>
      <c r="F2666" s="3">
        <v>116605</v>
      </c>
      <c r="G2666" t="s">
        <v>21</v>
      </c>
      <c r="H2666" s="3" t="s">
        <v>2699</v>
      </c>
      <c r="I2666" s="3">
        <f t="shared" si="369"/>
        <v>21976</v>
      </c>
      <c r="J2666" s="4">
        <f t="shared" si="370"/>
        <v>0.2322332477358949</v>
      </c>
      <c r="K2666" s="5">
        <f t="shared" si="371"/>
        <v>1.2322332477358948</v>
      </c>
      <c r="L2666" s="4" t="str">
        <f t="shared" si="372"/>
        <v>Over Budget</v>
      </c>
      <c r="M2666">
        <f t="shared" si="373"/>
        <v>2021</v>
      </c>
      <c r="N2666">
        <f t="shared" si="374"/>
        <v>5</v>
      </c>
      <c r="O2666" t="str">
        <f t="shared" si="375"/>
        <v>May</v>
      </c>
      <c r="P2666" t="str">
        <f t="shared" si="376"/>
        <v>Q2</v>
      </c>
      <c r="Q2666" t="str">
        <f t="shared" si="377"/>
        <v>2021-05</v>
      </c>
    </row>
    <row r="2667" spans="1:17" x14ac:dyDescent="0.35">
      <c r="A2667" s="2">
        <v>44639</v>
      </c>
      <c r="B2667" t="s">
        <v>28</v>
      </c>
      <c r="C2667" t="s">
        <v>24</v>
      </c>
      <c r="D2667" t="s">
        <v>39</v>
      </c>
      <c r="E2667" s="3">
        <v>134062</v>
      </c>
      <c r="F2667" s="3">
        <v>36337</v>
      </c>
      <c r="G2667" t="s">
        <v>21</v>
      </c>
      <c r="H2667" s="3" t="s">
        <v>2700</v>
      </c>
      <c r="I2667" s="3">
        <f t="shared" si="369"/>
        <v>-97725</v>
      </c>
      <c r="J2667" s="4">
        <f t="shared" si="370"/>
        <v>-0.72895376765973952</v>
      </c>
      <c r="K2667" s="5">
        <f t="shared" si="371"/>
        <v>0.27104623234026048</v>
      </c>
      <c r="L2667" s="4" t="str">
        <f t="shared" si="372"/>
        <v>Under Budget</v>
      </c>
      <c r="M2667">
        <f t="shared" si="373"/>
        <v>2022</v>
      </c>
      <c r="N2667">
        <f t="shared" si="374"/>
        <v>3</v>
      </c>
      <c r="O2667" t="str">
        <f t="shared" si="375"/>
        <v>Mar</v>
      </c>
      <c r="P2667" t="str">
        <f t="shared" si="376"/>
        <v>Q1</v>
      </c>
      <c r="Q2667" t="str">
        <f t="shared" si="377"/>
        <v>2022-03</v>
      </c>
    </row>
    <row r="2668" spans="1:17" x14ac:dyDescent="0.35">
      <c r="A2668" s="2">
        <v>45033</v>
      </c>
      <c r="B2668" t="s">
        <v>23</v>
      </c>
      <c r="C2668" t="s">
        <v>23</v>
      </c>
      <c r="D2668" t="s">
        <v>58</v>
      </c>
      <c r="E2668" s="3">
        <v>40617</v>
      </c>
      <c r="F2668" s="3">
        <v>82130</v>
      </c>
      <c r="G2668" t="s">
        <v>21</v>
      </c>
      <c r="H2668" s="3" t="s">
        <v>2701</v>
      </c>
      <c r="I2668" s="3">
        <f t="shared" si="369"/>
        <v>41513</v>
      </c>
      <c r="J2668" s="4">
        <f t="shared" si="370"/>
        <v>1.0220597286850333</v>
      </c>
      <c r="K2668" s="5">
        <f t="shared" si="371"/>
        <v>2.0220597286850333</v>
      </c>
      <c r="L2668" s="4" t="str">
        <f t="shared" si="372"/>
        <v>Over Budget</v>
      </c>
      <c r="M2668">
        <f t="shared" si="373"/>
        <v>2023</v>
      </c>
      <c r="N2668">
        <f t="shared" si="374"/>
        <v>4</v>
      </c>
      <c r="O2668" t="str">
        <f t="shared" si="375"/>
        <v>Apr</v>
      </c>
      <c r="P2668" t="str">
        <f t="shared" si="376"/>
        <v>Q2</v>
      </c>
      <c r="Q2668" t="str">
        <f t="shared" si="377"/>
        <v>2023-04</v>
      </c>
    </row>
    <row r="2669" spans="1:17" x14ac:dyDescent="0.35">
      <c r="A2669" s="2">
        <v>45233</v>
      </c>
      <c r="B2669" t="s">
        <v>55</v>
      </c>
      <c r="C2669" t="s">
        <v>29</v>
      </c>
      <c r="D2669" t="s">
        <v>30</v>
      </c>
      <c r="E2669" s="3">
        <v>117454</v>
      </c>
      <c r="F2669" s="3">
        <v>8269</v>
      </c>
      <c r="G2669" t="s">
        <v>35</v>
      </c>
      <c r="H2669" s="3" t="s">
        <v>2702</v>
      </c>
      <c r="I2669" s="3">
        <f t="shared" si="369"/>
        <v>-109185</v>
      </c>
      <c r="J2669" s="4">
        <f t="shared" si="370"/>
        <v>-0.92959797026921176</v>
      </c>
      <c r="K2669" s="5">
        <f t="shared" si="371"/>
        <v>7.0402029730788226E-2</v>
      </c>
      <c r="L2669" s="4" t="str">
        <f t="shared" si="372"/>
        <v>Under Budget</v>
      </c>
      <c r="M2669">
        <f t="shared" si="373"/>
        <v>2023</v>
      </c>
      <c r="N2669">
        <f t="shared" si="374"/>
        <v>11</v>
      </c>
      <c r="O2669" t="str">
        <f t="shared" si="375"/>
        <v>Nov</v>
      </c>
      <c r="P2669" t="str">
        <f t="shared" si="376"/>
        <v>Q4</v>
      </c>
      <c r="Q2669" t="str">
        <f t="shared" si="377"/>
        <v>2023-11</v>
      </c>
    </row>
    <row r="2670" spans="1:17" x14ac:dyDescent="0.35">
      <c r="A2670" s="2">
        <v>45139</v>
      </c>
      <c r="B2670" t="s">
        <v>18</v>
      </c>
      <c r="C2670" t="s">
        <v>34</v>
      </c>
      <c r="D2670" t="s">
        <v>39</v>
      </c>
      <c r="E2670" s="3">
        <v>20250</v>
      </c>
      <c r="F2670" s="3">
        <v>86901</v>
      </c>
      <c r="G2670" t="s">
        <v>35</v>
      </c>
      <c r="H2670" s="3" t="s">
        <v>2703</v>
      </c>
      <c r="I2670" s="3">
        <f t="shared" si="369"/>
        <v>66651</v>
      </c>
      <c r="J2670" s="4">
        <f t="shared" si="370"/>
        <v>3.2914074074074073</v>
      </c>
      <c r="K2670" s="5">
        <f t="shared" si="371"/>
        <v>4.2914074074074078</v>
      </c>
      <c r="L2670" s="4" t="str">
        <f t="shared" si="372"/>
        <v>Over Budget</v>
      </c>
      <c r="M2670">
        <f t="shared" si="373"/>
        <v>2023</v>
      </c>
      <c r="N2670">
        <f t="shared" si="374"/>
        <v>8</v>
      </c>
      <c r="O2670" t="str">
        <f t="shared" si="375"/>
        <v>Aug</v>
      </c>
      <c r="P2670" t="str">
        <f t="shared" si="376"/>
        <v>Q3</v>
      </c>
      <c r="Q2670" t="str">
        <f t="shared" si="377"/>
        <v>2023-08</v>
      </c>
    </row>
    <row r="2671" spans="1:17" x14ac:dyDescent="0.35">
      <c r="A2671" s="2">
        <v>44483</v>
      </c>
      <c r="B2671" t="s">
        <v>23</v>
      </c>
      <c r="C2671" t="s">
        <v>23</v>
      </c>
      <c r="D2671" t="s">
        <v>58</v>
      </c>
      <c r="E2671" s="3">
        <v>42836</v>
      </c>
      <c r="F2671" s="3">
        <v>64732</v>
      </c>
      <c r="G2671" t="s">
        <v>35</v>
      </c>
      <c r="H2671" s="3" t="s">
        <v>2704</v>
      </c>
      <c r="I2671" s="3">
        <f t="shared" si="369"/>
        <v>21896</v>
      </c>
      <c r="J2671" s="4">
        <f t="shared" si="370"/>
        <v>0.51115883836025777</v>
      </c>
      <c r="K2671" s="5">
        <f t="shared" si="371"/>
        <v>1.5111588383602577</v>
      </c>
      <c r="L2671" s="4" t="str">
        <f t="shared" si="372"/>
        <v>Over Budget</v>
      </c>
      <c r="M2671">
        <f t="shared" si="373"/>
        <v>2021</v>
      </c>
      <c r="N2671">
        <f t="shared" si="374"/>
        <v>10</v>
      </c>
      <c r="O2671" t="str">
        <f t="shared" si="375"/>
        <v>Oct</v>
      </c>
      <c r="P2671" t="str">
        <f t="shared" si="376"/>
        <v>Q4</v>
      </c>
      <c r="Q2671" t="str">
        <f t="shared" si="377"/>
        <v>2021-10</v>
      </c>
    </row>
    <row r="2672" spans="1:17" x14ac:dyDescent="0.35">
      <c r="A2672" s="2">
        <v>44916</v>
      </c>
      <c r="B2672" t="s">
        <v>28</v>
      </c>
      <c r="C2672" t="s">
        <v>23</v>
      </c>
      <c r="D2672" t="s">
        <v>39</v>
      </c>
      <c r="E2672" s="3">
        <v>122319</v>
      </c>
      <c r="F2672" s="3">
        <v>91074</v>
      </c>
      <c r="G2672" t="s">
        <v>21</v>
      </c>
      <c r="H2672" s="3" t="s">
        <v>2705</v>
      </c>
      <c r="I2672" s="3">
        <f t="shared" si="369"/>
        <v>-31245</v>
      </c>
      <c r="J2672" s="4">
        <f t="shared" si="370"/>
        <v>-0.25543864812498468</v>
      </c>
      <c r="K2672" s="5">
        <f t="shared" si="371"/>
        <v>0.74456135187501538</v>
      </c>
      <c r="L2672" s="4" t="str">
        <f t="shared" si="372"/>
        <v>Under Budget</v>
      </c>
      <c r="M2672">
        <f t="shared" si="373"/>
        <v>2022</v>
      </c>
      <c r="N2672">
        <f t="shared" si="374"/>
        <v>12</v>
      </c>
      <c r="O2672" t="str">
        <f t="shared" si="375"/>
        <v>Dec</v>
      </c>
      <c r="P2672" t="str">
        <f t="shared" si="376"/>
        <v>Q4</v>
      </c>
      <c r="Q2672" t="str">
        <f t="shared" si="377"/>
        <v>2022-12</v>
      </c>
    </row>
    <row r="2673" spans="1:17" x14ac:dyDescent="0.35">
      <c r="A2673" s="2">
        <v>44676</v>
      </c>
      <c r="B2673" t="s">
        <v>18</v>
      </c>
      <c r="C2673" t="s">
        <v>19</v>
      </c>
      <c r="D2673" t="s">
        <v>58</v>
      </c>
      <c r="E2673" s="3">
        <v>77173</v>
      </c>
      <c r="F2673" s="3">
        <v>64167</v>
      </c>
      <c r="G2673" t="s">
        <v>21</v>
      </c>
      <c r="H2673" s="3" t="s">
        <v>2706</v>
      </c>
      <c r="I2673" s="3">
        <f t="shared" si="369"/>
        <v>-13006</v>
      </c>
      <c r="J2673" s="4">
        <f t="shared" si="370"/>
        <v>-0.16853044458554159</v>
      </c>
      <c r="K2673" s="5">
        <f t="shared" si="371"/>
        <v>0.83146955541445844</v>
      </c>
      <c r="L2673" s="4" t="str">
        <f t="shared" si="372"/>
        <v>Under Budget</v>
      </c>
      <c r="M2673">
        <f t="shared" si="373"/>
        <v>2022</v>
      </c>
      <c r="N2673">
        <f t="shared" si="374"/>
        <v>4</v>
      </c>
      <c r="O2673" t="str">
        <f t="shared" si="375"/>
        <v>Apr</v>
      </c>
      <c r="P2673" t="str">
        <f t="shared" si="376"/>
        <v>Q2</v>
      </c>
      <c r="Q2673" t="str">
        <f t="shared" si="377"/>
        <v>2022-04</v>
      </c>
    </row>
    <row r="2674" spans="1:17" x14ac:dyDescent="0.35">
      <c r="A2674" s="2">
        <v>44218</v>
      </c>
      <c r="B2674" t="s">
        <v>37</v>
      </c>
      <c r="C2674" t="s">
        <v>23</v>
      </c>
      <c r="D2674" t="s">
        <v>58</v>
      </c>
      <c r="E2674" s="3">
        <v>137939</v>
      </c>
      <c r="F2674" s="3">
        <v>104004</v>
      </c>
      <c r="G2674" t="s">
        <v>21</v>
      </c>
      <c r="H2674" s="3" t="s">
        <v>2707</v>
      </c>
      <c r="I2674" s="3">
        <f t="shared" si="369"/>
        <v>-33935</v>
      </c>
      <c r="J2674" s="4">
        <f t="shared" si="370"/>
        <v>-0.24601454266016137</v>
      </c>
      <c r="K2674" s="5">
        <f t="shared" si="371"/>
        <v>0.75398545733983857</v>
      </c>
      <c r="L2674" s="4" t="str">
        <f t="shared" si="372"/>
        <v>Under Budget</v>
      </c>
      <c r="M2674">
        <f t="shared" si="373"/>
        <v>2021</v>
      </c>
      <c r="N2674">
        <f t="shared" si="374"/>
        <v>1</v>
      </c>
      <c r="O2674" t="str">
        <f t="shared" si="375"/>
        <v>Jan</v>
      </c>
      <c r="P2674" t="str">
        <f t="shared" si="376"/>
        <v>Q1</v>
      </c>
      <c r="Q2674" t="str">
        <f t="shared" si="377"/>
        <v>2021-01</v>
      </c>
    </row>
    <row r="2675" spans="1:17" x14ac:dyDescent="0.35">
      <c r="A2675" s="2">
        <v>44879</v>
      </c>
      <c r="B2675" t="s">
        <v>55</v>
      </c>
      <c r="C2675" t="s">
        <v>43</v>
      </c>
      <c r="D2675" t="s">
        <v>30</v>
      </c>
      <c r="E2675" s="3">
        <v>116761</v>
      </c>
      <c r="F2675" s="3">
        <v>32284</v>
      </c>
      <c r="G2675" t="s">
        <v>21</v>
      </c>
      <c r="H2675" s="3" t="s">
        <v>2708</v>
      </c>
      <c r="I2675" s="3">
        <f t="shared" si="369"/>
        <v>-84477</v>
      </c>
      <c r="J2675" s="4">
        <f t="shared" si="370"/>
        <v>-0.72350356711573216</v>
      </c>
      <c r="K2675" s="5">
        <f t="shared" si="371"/>
        <v>0.27649643288426784</v>
      </c>
      <c r="L2675" s="4" t="str">
        <f t="shared" si="372"/>
        <v>Under Budget</v>
      </c>
      <c r="M2675">
        <f t="shared" si="373"/>
        <v>2022</v>
      </c>
      <c r="N2675">
        <f t="shared" si="374"/>
        <v>11</v>
      </c>
      <c r="O2675" t="str">
        <f t="shared" si="375"/>
        <v>Nov</v>
      </c>
      <c r="P2675" t="str">
        <f t="shared" si="376"/>
        <v>Q4</v>
      </c>
      <c r="Q2675" t="str">
        <f t="shared" si="377"/>
        <v>2022-11</v>
      </c>
    </row>
    <row r="2676" spans="1:17" x14ac:dyDescent="0.35">
      <c r="A2676" s="2">
        <v>45102</v>
      </c>
      <c r="B2676" t="s">
        <v>23</v>
      </c>
      <c r="C2676" t="s">
        <v>29</v>
      </c>
      <c r="D2676" t="s">
        <v>25</v>
      </c>
      <c r="E2676" s="3">
        <v>16251</v>
      </c>
      <c r="F2676" s="3">
        <v>40744</v>
      </c>
      <c r="G2676" t="s">
        <v>32</v>
      </c>
      <c r="H2676" s="3" t="s">
        <v>2709</v>
      </c>
      <c r="I2676" s="3">
        <f t="shared" si="369"/>
        <v>24493</v>
      </c>
      <c r="J2676" s="4">
        <f t="shared" si="370"/>
        <v>1.5071687896129469</v>
      </c>
      <c r="K2676" s="5">
        <f t="shared" si="371"/>
        <v>2.5071687896129471</v>
      </c>
      <c r="L2676" s="4" t="str">
        <f t="shared" si="372"/>
        <v>Over Budget</v>
      </c>
      <c r="M2676">
        <f t="shared" si="373"/>
        <v>2023</v>
      </c>
      <c r="N2676">
        <f t="shared" si="374"/>
        <v>6</v>
      </c>
      <c r="O2676" t="str">
        <f t="shared" si="375"/>
        <v>Jun</v>
      </c>
      <c r="P2676" t="str">
        <f t="shared" si="376"/>
        <v>Q2</v>
      </c>
      <c r="Q2676" t="str">
        <f t="shared" si="377"/>
        <v>2023-06</v>
      </c>
    </row>
    <row r="2677" spans="1:17" x14ac:dyDescent="0.35">
      <c r="A2677" s="2">
        <v>44516</v>
      </c>
      <c r="B2677" t="s">
        <v>41</v>
      </c>
      <c r="C2677" t="s">
        <v>19</v>
      </c>
      <c r="D2677" t="s">
        <v>30</v>
      </c>
      <c r="E2677" s="3">
        <v>111429</v>
      </c>
      <c r="F2677" s="3">
        <v>161092</v>
      </c>
      <c r="G2677" t="s">
        <v>35</v>
      </c>
      <c r="H2677" s="3" t="s">
        <v>2710</v>
      </c>
      <c r="I2677" s="3">
        <f t="shared" si="369"/>
        <v>49663</v>
      </c>
      <c r="J2677" s="4">
        <f t="shared" si="370"/>
        <v>0.44569187554406842</v>
      </c>
      <c r="K2677" s="5">
        <f t="shared" si="371"/>
        <v>1.4456918755440684</v>
      </c>
      <c r="L2677" s="4" t="str">
        <f t="shared" si="372"/>
        <v>Over Budget</v>
      </c>
      <c r="M2677">
        <f t="shared" si="373"/>
        <v>2021</v>
      </c>
      <c r="N2677">
        <f t="shared" si="374"/>
        <v>11</v>
      </c>
      <c r="O2677" t="str">
        <f t="shared" si="375"/>
        <v>Nov</v>
      </c>
      <c r="P2677" t="str">
        <f t="shared" si="376"/>
        <v>Q4</v>
      </c>
      <c r="Q2677" t="str">
        <f t="shared" si="377"/>
        <v>2021-11</v>
      </c>
    </row>
    <row r="2678" spans="1:17" x14ac:dyDescent="0.35">
      <c r="A2678" s="2">
        <v>44322</v>
      </c>
      <c r="B2678" t="s">
        <v>28</v>
      </c>
      <c r="C2678" t="s">
        <v>19</v>
      </c>
      <c r="D2678" t="s">
        <v>20</v>
      </c>
      <c r="E2678" s="3">
        <v>66246</v>
      </c>
      <c r="F2678" s="3">
        <v>145844</v>
      </c>
      <c r="G2678" t="s">
        <v>35</v>
      </c>
      <c r="H2678" s="3" t="s">
        <v>2711</v>
      </c>
      <c r="I2678" s="3">
        <f t="shared" si="369"/>
        <v>79598</v>
      </c>
      <c r="J2678" s="4">
        <f t="shared" si="370"/>
        <v>1.2015517918062977</v>
      </c>
      <c r="K2678" s="5">
        <f t="shared" si="371"/>
        <v>2.2015517918062977</v>
      </c>
      <c r="L2678" s="4" t="str">
        <f t="shared" si="372"/>
        <v>Over Budget</v>
      </c>
      <c r="M2678">
        <f t="shared" si="373"/>
        <v>2021</v>
      </c>
      <c r="N2678">
        <f t="shared" si="374"/>
        <v>5</v>
      </c>
      <c r="O2678" t="str">
        <f t="shared" si="375"/>
        <v>May</v>
      </c>
      <c r="P2678" t="str">
        <f t="shared" si="376"/>
        <v>Q2</v>
      </c>
      <c r="Q2678" t="str">
        <f t="shared" si="377"/>
        <v>2021-05</v>
      </c>
    </row>
    <row r="2679" spans="1:17" x14ac:dyDescent="0.35">
      <c r="A2679" s="2">
        <v>44473</v>
      </c>
      <c r="B2679" t="s">
        <v>23</v>
      </c>
      <c r="C2679" t="s">
        <v>34</v>
      </c>
      <c r="D2679" t="s">
        <v>39</v>
      </c>
      <c r="E2679" s="3">
        <v>96966</v>
      </c>
      <c r="F2679" s="3">
        <v>78058</v>
      </c>
      <c r="G2679" t="s">
        <v>35</v>
      </c>
      <c r="H2679" s="3" t="s">
        <v>2712</v>
      </c>
      <c r="I2679" s="3">
        <f t="shared" si="369"/>
        <v>-18908</v>
      </c>
      <c r="J2679" s="4">
        <f t="shared" si="370"/>
        <v>-0.19499618422952375</v>
      </c>
      <c r="K2679" s="5">
        <f t="shared" si="371"/>
        <v>0.80500381577047619</v>
      </c>
      <c r="L2679" s="4" t="str">
        <f t="shared" si="372"/>
        <v>Under Budget</v>
      </c>
      <c r="M2679">
        <f t="shared" si="373"/>
        <v>2021</v>
      </c>
      <c r="N2679">
        <f t="shared" si="374"/>
        <v>10</v>
      </c>
      <c r="O2679" t="str">
        <f t="shared" si="375"/>
        <v>Oct</v>
      </c>
      <c r="P2679" t="str">
        <f t="shared" si="376"/>
        <v>Q4</v>
      </c>
      <c r="Q2679" t="str">
        <f t="shared" si="377"/>
        <v>2021-10</v>
      </c>
    </row>
    <row r="2680" spans="1:17" x14ac:dyDescent="0.35">
      <c r="A2680" s="2">
        <v>44390</v>
      </c>
      <c r="B2680" t="s">
        <v>41</v>
      </c>
      <c r="C2680" t="s">
        <v>29</v>
      </c>
      <c r="D2680" t="s">
        <v>20</v>
      </c>
      <c r="E2680" s="3">
        <v>147536</v>
      </c>
      <c r="F2680" s="3">
        <v>141235</v>
      </c>
      <c r="G2680" t="s">
        <v>21</v>
      </c>
      <c r="H2680" s="3" t="s">
        <v>2713</v>
      </c>
      <c r="I2680" s="3">
        <f t="shared" si="369"/>
        <v>-6301</v>
      </c>
      <c r="J2680" s="4">
        <f t="shared" si="370"/>
        <v>-4.2708220366554604E-2</v>
      </c>
      <c r="K2680" s="5">
        <f t="shared" si="371"/>
        <v>0.95729177963344536</v>
      </c>
      <c r="L2680" s="4" t="str">
        <f t="shared" si="372"/>
        <v>Under Budget</v>
      </c>
      <c r="M2680">
        <f t="shared" si="373"/>
        <v>2021</v>
      </c>
      <c r="N2680">
        <f t="shared" si="374"/>
        <v>7</v>
      </c>
      <c r="O2680" t="str">
        <f t="shared" si="375"/>
        <v>Jul</v>
      </c>
      <c r="P2680" t="str">
        <f t="shared" si="376"/>
        <v>Q3</v>
      </c>
      <c r="Q2680" t="str">
        <f t="shared" si="377"/>
        <v>2021-07</v>
      </c>
    </row>
    <row r="2681" spans="1:17" x14ac:dyDescent="0.35">
      <c r="A2681" s="2">
        <v>44892</v>
      </c>
      <c r="B2681" t="s">
        <v>23</v>
      </c>
      <c r="C2681" t="s">
        <v>43</v>
      </c>
      <c r="D2681" t="s">
        <v>58</v>
      </c>
      <c r="E2681" s="3">
        <v>77344</v>
      </c>
      <c r="F2681" s="3">
        <v>59435</v>
      </c>
      <c r="G2681" t="s">
        <v>21</v>
      </c>
      <c r="H2681" s="3" t="s">
        <v>2714</v>
      </c>
      <c r="I2681" s="3">
        <f t="shared" si="369"/>
        <v>-17909</v>
      </c>
      <c r="J2681" s="4">
        <f t="shared" si="370"/>
        <v>-0.23154995862639635</v>
      </c>
      <c r="K2681" s="5">
        <f t="shared" si="371"/>
        <v>0.76845004137360362</v>
      </c>
      <c r="L2681" s="4" t="str">
        <f t="shared" si="372"/>
        <v>Under Budget</v>
      </c>
      <c r="M2681">
        <f t="shared" si="373"/>
        <v>2022</v>
      </c>
      <c r="N2681">
        <f t="shared" si="374"/>
        <v>11</v>
      </c>
      <c r="O2681" t="str">
        <f t="shared" si="375"/>
        <v>Nov</v>
      </c>
      <c r="P2681" t="str">
        <f t="shared" si="376"/>
        <v>Q4</v>
      </c>
      <c r="Q2681" t="str">
        <f t="shared" si="377"/>
        <v>2022-11</v>
      </c>
    </row>
    <row r="2682" spans="1:17" x14ac:dyDescent="0.35">
      <c r="A2682" s="2">
        <v>44253</v>
      </c>
      <c r="B2682" t="s">
        <v>18</v>
      </c>
      <c r="C2682" t="s">
        <v>29</v>
      </c>
      <c r="D2682" t="s">
        <v>30</v>
      </c>
      <c r="E2682" s="3">
        <v>60106</v>
      </c>
      <c r="F2682" s="3">
        <v>120178</v>
      </c>
      <c r="G2682" t="s">
        <v>32</v>
      </c>
      <c r="H2682" s="3" t="s">
        <v>2715</v>
      </c>
      <c r="I2682" s="3">
        <f t="shared" si="369"/>
        <v>60072</v>
      </c>
      <c r="J2682" s="4">
        <f t="shared" si="370"/>
        <v>0.99943433267893389</v>
      </c>
      <c r="K2682" s="5">
        <f t="shared" si="371"/>
        <v>1.9994343326789339</v>
      </c>
      <c r="L2682" s="4" t="str">
        <f t="shared" si="372"/>
        <v>Over Budget</v>
      </c>
      <c r="M2682">
        <f t="shared" si="373"/>
        <v>2021</v>
      </c>
      <c r="N2682">
        <f t="shared" si="374"/>
        <v>2</v>
      </c>
      <c r="O2682" t="str">
        <f t="shared" si="375"/>
        <v>Feb</v>
      </c>
      <c r="P2682" t="str">
        <f t="shared" si="376"/>
        <v>Q1</v>
      </c>
      <c r="Q2682" t="str">
        <f t="shared" si="377"/>
        <v>2021-02</v>
      </c>
    </row>
    <row r="2683" spans="1:17" x14ac:dyDescent="0.35">
      <c r="A2683" s="2">
        <v>44215</v>
      </c>
      <c r="B2683" t="s">
        <v>41</v>
      </c>
      <c r="C2683" t="s">
        <v>23</v>
      </c>
      <c r="D2683" t="s">
        <v>20</v>
      </c>
      <c r="E2683" s="3">
        <v>131720</v>
      </c>
      <c r="F2683" s="3">
        <v>63308</v>
      </c>
      <c r="G2683" t="s">
        <v>32</v>
      </c>
      <c r="H2683" s="3" t="s">
        <v>2716</v>
      </c>
      <c r="I2683" s="3">
        <f t="shared" si="369"/>
        <v>-68412</v>
      </c>
      <c r="J2683" s="4">
        <f t="shared" si="370"/>
        <v>-0.51937443061038568</v>
      </c>
      <c r="K2683" s="5">
        <f t="shared" si="371"/>
        <v>0.48062556938961432</v>
      </c>
      <c r="L2683" s="4" t="str">
        <f t="shared" si="372"/>
        <v>Under Budget</v>
      </c>
      <c r="M2683">
        <f t="shared" si="373"/>
        <v>2021</v>
      </c>
      <c r="N2683">
        <f t="shared" si="374"/>
        <v>1</v>
      </c>
      <c r="O2683" t="str">
        <f t="shared" si="375"/>
        <v>Jan</v>
      </c>
      <c r="P2683" t="str">
        <f t="shared" si="376"/>
        <v>Q1</v>
      </c>
      <c r="Q2683" t="str">
        <f t="shared" si="377"/>
        <v>2021-01</v>
      </c>
    </row>
    <row r="2684" spans="1:17" x14ac:dyDescent="0.35">
      <c r="A2684" s="2">
        <v>44460</v>
      </c>
      <c r="B2684" t="s">
        <v>41</v>
      </c>
      <c r="C2684" t="s">
        <v>34</v>
      </c>
      <c r="D2684" t="s">
        <v>20</v>
      </c>
      <c r="E2684" s="3">
        <v>104840</v>
      </c>
      <c r="F2684" s="3">
        <v>89113</v>
      </c>
      <c r="G2684" t="s">
        <v>21</v>
      </c>
      <c r="H2684" s="3" t="s">
        <v>2717</v>
      </c>
      <c r="I2684" s="3">
        <f t="shared" si="369"/>
        <v>-15727</v>
      </c>
      <c r="J2684" s="4">
        <f t="shared" si="370"/>
        <v>-0.15000953834414346</v>
      </c>
      <c r="K2684" s="5">
        <f t="shared" si="371"/>
        <v>0.84999046165585657</v>
      </c>
      <c r="L2684" s="4" t="str">
        <f t="shared" si="372"/>
        <v>Under Budget</v>
      </c>
      <c r="M2684">
        <f t="shared" si="373"/>
        <v>2021</v>
      </c>
      <c r="N2684">
        <f t="shared" si="374"/>
        <v>9</v>
      </c>
      <c r="O2684" t="str">
        <f t="shared" si="375"/>
        <v>Sep</v>
      </c>
      <c r="P2684" t="str">
        <f t="shared" si="376"/>
        <v>Q3</v>
      </c>
      <c r="Q2684" t="str">
        <f t="shared" si="377"/>
        <v>2021-09</v>
      </c>
    </row>
    <row r="2685" spans="1:17" x14ac:dyDescent="0.35">
      <c r="A2685" s="2">
        <v>44990</v>
      </c>
      <c r="B2685" t="s">
        <v>23</v>
      </c>
      <c r="C2685" t="s">
        <v>43</v>
      </c>
      <c r="D2685" t="s">
        <v>20</v>
      </c>
      <c r="E2685" s="3">
        <v>115293</v>
      </c>
      <c r="F2685" s="3">
        <v>136328</v>
      </c>
      <c r="G2685" t="s">
        <v>21</v>
      </c>
      <c r="H2685" s="3" t="s">
        <v>2718</v>
      </c>
      <c r="I2685" s="3">
        <f t="shared" si="369"/>
        <v>21035</v>
      </c>
      <c r="J2685" s="4">
        <f t="shared" si="370"/>
        <v>0.18244819720191166</v>
      </c>
      <c r="K2685" s="5">
        <f t="shared" si="371"/>
        <v>1.1824481972019116</v>
      </c>
      <c r="L2685" s="4" t="str">
        <f t="shared" si="372"/>
        <v>Over Budget</v>
      </c>
      <c r="M2685">
        <f t="shared" si="373"/>
        <v>2023</v>
      </c>
      <c r="N2685">
        <f t="shared" si="374"/>
        <v>3</v>
      </c>
      <c r="O2685" t="str">
        <f t="shared" si="375"/>
        <v>Mar</v>
      </c>
      <c r="P2685" t="str">
        <f t="shared" si="376"/>
        <v>Q1</v>
      </c>
      <c r="Q2685" t="str">
        <f t="shared" si="377"/>
        <v>2023-03</v>
      </c>
    </row>
    <row r="2686" spans="1:17" x14ac:dyDescent="0.35">
      <c r="A2686" s="2">
        <v>44309</v>
      </c>
      <c r="B2686" t="s">
        <v>37</v>
      </c>
      <c r="C2686" t="s">
        <v>34</v>
      </c>
      <c r="D2686" t="s">
        <v>58</v>
      </c>
      <c r="E2686" s="3">
        <v>18998</v>
      </c>
      <c r="F2686" s="3">
        <v>12163</v>
      </c>
      <c r="G2686" t="s">
        <v>21</v>
      </c>
      <c r="H2686" s="3" t="s">
        <v>2719</v>
      </c>
      <c r="I2686" s="3">
        <f t="shared" si="369"/>
        <v>-6835</v>
      </c>
      <c r="J2686" s="4">
        <f t="shared" si="370"/>
        <v>-0.35977471312769765</v>
      </c>
      <c r="K2686" s="5">
        <f t="shared" si="371"/>
        <v>0.6402252868723024</v>
      </c>
      <c r="L2686" s="4" t="str">
        <f t="shared" si="372"/>
        <v>Under Budget</v>
      </c>
      <c r="M2686">
        <f t="shared" si="373"/>
        <v>2021</v>
      </c>
      <c r="N2686">
        <f t="shared" si="374"/>
        <v>4</v>
      </c>
      <c r="O2686" t="str">
        <f t="shared" si="375"/>
        <v>Apr</v>
      </c>
      <c r="P2686" t="str">
        <f t="shared" si="376"/>
        <v>Q2</v>
      </c>
      <c r="Q2686" t="str">
        <f t="shared" si="377"/>
        <v>2021-04</v>
      </c>
    </row>
    <row r="2687" spans="1:17" x14ac:dyDescent="0.35">
      <c r="A2687" s="2">
        <v>44738</v>
      </c>
      <c r="B2687" t="s">
        <v>37</v>
      </c>
      <c r="C2687" t="s">
        <v>29</v>
      </c>
      <c r="D2687" t="s">
        <v>58</v>
      </c>
      <c r="E2687" s="3">
        <v>116083</v>
      </c>
      <c r="F2687" s="3">
        <v>51750</v>
      </c>
      <c r="G2687" t="s">
        <v>35</v>
      </c>
      <c r="H2687" s="3" t="s">
        <v>2720</v>
      </c>
      <c r="I2687" s="3">
        <f t="shared" si="369"/>
        <v>-64333</v>
      </c>
      <c r="J2687" s="4">
        <f t="shared" si="370"/>
        <v>-0.55419828915517344</v>
      </c>
      <c r="K2687" s="5">
        <f t="shared" si="371"/>
        <v>0.44580171084482656</v>
      </c>
      <c r="L2687" s="4" t="str">
        <f t="shared" si="372"/>
        <v>Under Budget</v>
      </c>
      <c r="M2687">
        <f t="shared" si="373"/>
        <v>2022</v>
      </c>
      <c r="N2687">
        <f t="shared" si="374"/>
        <v>6</v>
      </c>
      <c r="O2687" t="str">
        <f t="shared" si="375"/>
        <v>Jun</v>
      </c>
      <c r="P2687" t="str">
        <f t="shared" si="376"/>
        <v>Q2</v>
      </c>
      <c r="Q2687" t="str">
        <f t="shared" si="377"/>
        <v>2022-06</v>
      </c>
    </row>
    <row r="2688" spans="1:17" x14ac:dyDescent="0.35">
      <c r="A2688" s="2">
        <v>44843</v>
      </c>
      <c r="B2688" t="s">
        <v>55</v>
      </c>
      <c r="C2688" t="s">
        <v>24</v>
      </c>
      <c r="D2688" t="s">
        <v>58</v>
      </c>
      <c r="E2688" s="3">
        <v>52866</v>
      </c>
      <c r="F2688" s="3">
        <v>134942</v>
      </c>
      <c r="G2688" t="s">
        <v>32</v>
      </c>
      <c r="H2688" s="3" t="s">
        <v>2721</v>
      </c>
      <c r="I2688" s="3">
        <f t="shared" si="369"/>
        <v>82076</v>
      </c>
      <c r="J2688" s="4">
        <f t="shared" si="370"/>
        <v>1.5525290356751031</v>
      </c>
      <c r="K2688" s="5">
        <f t="shared" si="371"/>
        <v>2.5525290356751031</v>
      </c>
      <c r="L2688" s="4" t="str">
        <f t="shared" si="372"/>
        <v>Over Budget</v>
      </c>
      <c r="M2688">
        <f t="shared" si="373"/>
        <v>2022</v>
      </c>
      <c r="N2688">
        <f t="shared" si="374"/>
        <v>10</v>
      </c>
      <c r="O2688" t="str">
        <f t="shared" si="375"/>
        <v>Oct</v>
      </c>
      <c r="P2688" t="str">
        <f t="shared" si="376"/>
        <v>Q4</v>
      </c>
      <c r="Q2688" t="str">
        <f t="shared" si="377"/>
        <v>2022-10</v>
      </c>
    </row>
    <row r="2689" spans="1:17" x14ac:dyDescent="0.35">
      <c r="A2689" s="2">
        <v>44775</v>
      </c>
      <c r="B2689" t="s">
        <v>18</v>
      </c>
      <c r="C2689" t="s">
        <v>29</v>
      </c>
      <c r="D2689" t="s">
        <v>20</v>
      </c>
      <c r="E2689" s="3">
        <v>123384</v>
      </c>
      <c r="F2689" s="3">
        <v>23172</v>
      </c>
      <c r="G2689" t="s">
        <v>35</v>
      </c>
      <c r="H2689" s="3" t="s">
        <v>2722</v>
      </c>
      <c r="I2689" s="3">
        <f t="shared" si="369"/>
        <v>-100212</v>
      </c>
      <c r="J2689" s="4">
        <f t="shared" si="370"/>
        <v>-0.81219607080334566</v>
      </c>
      <c r="K2689" s="5">
        <f t="shared" si="371"/>
        <v>0.18780392919665434</v>
      </c>
      <c r="L2689" s="4" t="str">
        <f t="shared" si="372"/>
        <v>Under Budget</v>
      </c>
      <c r="M2689">
        <f t="shared" si="373"/>
        <v>2022</v>
      </c>
      <c r="N2689">
        <f t="shared" si="374"/>
        <v>8</v>
      </c>
      <c r="O2689" t="str">
        <f t="shared" si="375"/>
        <v>Aug</v>
      </c>
      <c r="P2689" t="str">
        <f t="shared" si="376"/>
        <v>Q3</v>
      </c>
      <c r="Q2689" t="str">
        <f t="shared" si="377"/>
        <v>2022-08</v>
      </c>
    </row>
    <row r="2690" spans="1:17" x14ac:dyDescent="0.35">
      <c r="A2690" s="2">
        <v>45285</v>
      </c>
      <c r="B2690" t="s">
        <v>37</v>
      </c>
      <c r="C2690" t="s">
        <v>23</v>
      </c>
      <c r="D2690" t="s">
        <v>39</v>
      </c>
      <c r="E2690" s="3">
        <v>32969</v>
      </c>
      <c r="F2690" s="3">
        <v>45254</v>
      </c>
      <c r="G2690" t="s">
        <v>26</v>
      </c>
      <c r="H2690" s="3" t="s">
        <v>2723</v>
      </c>
      <c r="I2690" s="3">
        <f t="shared" si="369"/>
        <v>12285</v>
      </c>
      <c r="J2690" s="4">
        <f t="shared" si="370"/>
        <v>0.37262276684157847</v>
      </c>
      <c r="K2690" s="5">
        <f t="shared" si="371"/>
        <v>1.3726227668415785</v>
      </c>
      <c r="L2690" s="4" t="str">
        <f t="shared" si="372"/>
        <v>Over Budget</v>
      </c>
      <c r="M2690">
        <f t="shared" si="373"/>
        <v>2023</v>
      </c>
      <c r="N2690">
        <f t="shared" si="374"/>
        <v>12</v>
      </c>
      <c r="O2690" t="str">
        <f t="shared" si="375"/>
        <v>Dec</v>
      </c>
      <c r="P2690" t="str">
        <f t="shared" si="376"/>
        <v>Q4</v>
      </c>
      <c r="Q2690" t="str">
        <f t="shared" si="377"/>
        <v>2023-12</v>
      </c>
    </row>
    <row r="2691" spans="1:17" x14ac:dyDescent="0.35">
      <c r="A2691" s="2">
        <v>44221</v>
      </c>
      <c r="B2691" t="s">
        <v>23</v>
      </c>
      <c r="C2691" t="s">
        <v>34</v>
      </c>
      <c r="D2691" t="s">
        <v>30</v>
      </c>
      <c r="E2691" s="3">
        <v>110980</v>
      </c>
      <c r="F2691" s="3">
        <v>136091</v>
      </c>
      <c r="G2691" t="s">
        <v>26</v>
      </c>
      <c r="H2691" s="3" t="s">
        <v>2724</v>
      </c>
      <c r="I2691" s="3">
        <f t="shared" si="369"/>
        <v>25111</v>
      </c>
      <c r="J2691" s="4">
        <f t="shared" si="370"/>
        <v>0.22626599387276985</v>
      </c>
      <c r="K2691" s="5">
        <f t="shared" si="371"/>
        <v>1.2262659938727698</v>
      </c>
      <c r="L2691" s="4" t="str">
        <f t="shared" si="372"/>
        <v>Over Budget</v>
      </c>
      <c r="M2691">
        <f t="shared" si="373"/>
        <v>2021</v>
      </c>
      <c r="N2691">
        <f t="shared" si="374"/>
        <v>1</v>
      </c>
      <c r="O2691" t="str">
        <f t="shared" si="375"/>
        <v>Jan</v>
      </c>
      <c r="P2691" t="str">
        <f t="shared" si="376"/>
        <v>Q1</v>
      </c>
      <c r="Q2691" t="str">
        <f t="shared" si="377"/>
        <v>2021-01</v>
      </c>
    </row>
    <row r="2692" spans="1:17" x14ac:dyDescent="0.35">
      <c r="A2692" s="2">
        <v>44197</v>
      </c>
      <c r="B2692" t="s">
        <v>37</v>
      </c>
      <c r="C2692" t="s">
        <v>24</v>
      </c>
      <c r="D2692" t="s">
        <v>30</v>
      </c>
      <c r="E2692" s="3">
        <v>128259</v>
      </c>
      <c r="F2692" s="3">
        <v>67495</v>
      </c>
      <c r="G2692" t="s">
        <v>26</v>
      </c>
      <c r="H2692" s="3" t="s">
        <v>2725</v>
      </c>
      <c r="I2692" s="3">
        <f t="shared" si="369"/>
        <v>-60764</v>
      </c>
      <c r="J2692" s="4">
        <f t="shared" si="370"/>
        <v>-0.4737601259950569</v>
      </c>
      <c r="K2692" s="5">
        <f t="shared" si="371"/>
        <v>0.5262398740049431</v>
      </c>
      <c r="L2692" s="4" t="str">
        <f t="shared" si="372"/>
        <v>Under Budget</v>
      </c>
      <c r="M2692">
        <f t="shared" si="373"/>
        <v>2021</v>
      </c>
      <c r="N2692">
        <f t="shared" si="374"/>
        <v>1</v>
      </c>
      <c r="O2692" t="str">
        <f t="shared" si="375"/>
        <v>Jan</v>
      </c>
      <c r="P2692" t="str">
        <f t="shared" si="376"/>
        <v>Q1</v>
      </c>
      <c r="Q2692" t="str">
        <f t="shared" si="377"/>
        <v>2021-01</v>
      </c>
    </row>
    <row r="2693" spans="1:17" x14ac:dyDescent="0.35">
      <c r="A2693" s="2">
        <v>45107</v>
      </c>
      <c r="B2693" t="s">
        <v>55</v>
      </c>
      <c r="C2693" t="s">
        <v>23</v>
      </c>
      <c r="D2693" t="s">
        <v>58</v>
      </c>
      <c r="E2693" s="3">
        <v>41107</v>
      </c>
      <c r="F2693" s="3">
        <v>138637</v>
      </c>
      <c r="G2693" t="s">
        <v>26</v>
      </c>
      <c r="H2693" s="3" t="s">
        <v>2726</v>
      </c>
      <c r="I2693" s="3">
        <f t="shared" ref="I2693:I2756" si="378">F2693-E2693</f>
        <v>97530</v>
      </c>
      <c r="J2693" s="4">
        <f t="shared" ref="J2693:J2756" si="379">IFERROR(I2693/E2693,0)</f>
        <v>2.3725886102123726</v>
      </c>
      <c r="K2693" s="5">
        <f t="shared" ref="K2693:K2756" si="380">IFERROR(F2693/E2693,0)</f>
        <v>3.3725886102123726</v>
      </c>
      <c r="L2693" s="4" t="str">
        <f t="shared" ref="L2693:L2756" si="381">IF(I2693&gt;0,"Over Budget",IF(I2693&lt;0,"Under Budget","On Budget"))</f>
        <v>Over Budget</v>
      </c>
      <c r="M2693">
        <f t="shared" ref="M2693:M2756" si="382">YEAR(A2693)</f>
        <v>2023</v>
      </c>
      <c r="N2693">
        <f t="shared" ref="N2693:N2756" si="383">MONTH(A2693)</f>
        <v>6</v>
      </c>
      <c r="O2693" t="str">
        <f t="shared" ref="O2693:O2756" si="384">TEXT(A2693,"mmm")</f>
        <v>Jun</v>
      </c>
      <c r="P2693" t="str">
        <f t="shared" ref="P2693:P2756" si="385">"Q"&amp;ROUNDUP(MONTH(A2693)/3,0)</f>
        <v>Q2</v>
      </c>
      <c r="Q2693" t="str">
        <f t="shared" ref="Q2693:Q2756" si="386">TEXT(A2693,"yyyy-mm")</f>
        <v>2023-06</v>
      </c>
    </row>
    <row r="2694" spans="1:17" x14ac:dyDescent="0.35">
      <c r="A2694" s="2">
        <v>44337</v>
      </c>
      <c r="B2694" t="s">
        <v>28</v>
      </c>
      <c r="C2694" t="s">
        <v>34</v>
      </c>
      <c r="D2694" t="s">
        <v>20</v>
      </c>
      <c r="E2694" s="3">
        <v>144831</v>
      </c>
      <c r="F2694" s="3">
        <v>87831</v>
      </c>
      <c r="G2694" t="s">
        <v>35</v>
      </c>
      <c r="H2694" s="3" t="s">
        <v>2727</v>
      </c>
      <c r="I2694" s="3">
        <f t="shared" si="378"/>
        <v>-57000</v>
      </c>
      <c r="J2694" s="4">
        <f t="shared" si="379"/>
        <v>-0.39356215174928022</v>
      </c>
      <c r="K2694" s="5">
        <f t="shared" si="380"/>
        <v>0.60643784825071978</v>
      </c>
      <c r="L2694" s="4" t="str">
        <f t="shared" si="381"/>
        <v>Under Budget</v>
      </c>
      <c r="M2694">
        <f t="shared" si="382"/>
        <v>2021</v>
      </c>
      <c r="N2694">
        <f t="shared" si="383"/>
        <v>5</v>
      </c>
      <c r="O2694" t="str">
        <f t="shared" si="384"/>
        <v>May</v>
      </c>
      <c r="P2694" t="str">
        <f t="shared" si="385"/>
        <v>Q2</v>
      </c>
      <c r="Q2694" t="str">
        <f t="shared" si="386"/>
        <v>2021-05</v>
      </c>
    </row>
    <row r="2695" spans="1:17" x14ac:dyDescent="0.35">
      <c r="A2695" s="2">
        <v>44844</v>
      </c>
      <c r="B2695" t="s">
        <v>55</v>
      </c>
      <c r="C2695" t="s">
        <v>34</v>
      </c>
      <c r="D2695" t="s">
        <v>39</v>
      </c>
      <c r="E2695" s="3">
        <v>24789</v>
      </c>
      <c r="F2695" s="3">
        <v>87273</v>
      </c>
      <c r="G2695" t="s">
        <v>26</v>
      </c>
      <c r="H2695" s="3" t="s">
        <v>2728</v>
      </c>
      <c r="I2695" s="3">
        <f t="shared" si="378"/>
        <v>62484</v>
      </c>
      <c r="J2695" s="4">
        <f t="shared" si="379"/>
        <v>2.5206341522449471</v>
      </c>
      <c r="K2695" s="5">
        <f t="shared" si="380"/>
        <v>3.5206341522449471</v>
      </c>
      <c r="L2695" s="4" t="str">
        <f t="shared" si="381"/>
        <v>Over Budget</v>
      </c>
      <c r="M2695">
        <f t="shared" si="382"/>
        <v>2022</v>
      </c>
      <c r="N2695">
        <f t="shared" si="383"/>
        <v>10</v>
      </c>
      <c r="O2695" t="str">
        <f t="shared" si="384"/>
        <v>Oct</v>
      </c>
      <c r="P2695" t="str">
        <f t="shared" si="385"/>
        <v>Q4</v>
      </c>
      <c r="Q2695" t="str">
        <f t="shared" si="386"/>
        <v>2022-10</v>
      </c>
    </row>
    <row r="2696" spans="1:17" x14ac:dyDescent="0.35">
      <c r="A2696" s="2">
        <v>44384</v>
      </c>
      <c r="B2696" t="s">
        <v>41</v>
      </c>
      <c r="C2696" t="s">
        <v>29</v>
      </c>
      <c r="D2696" t="s">
        <v>25</v>
      </c>
      <c r="E2696" s="3">
        <v>23214</v>
      </c>
      <c r="F2696" s="3">
        <v>18853</v>
      </c>
      <c r="G2696" t="s">
        <v>21</v>
      </c>
      <c r="H2696" s="3" t="s">
        <v>2729</v>
      </c>
      <c r="I2696" s="3">
        <f t="shared" si="378"/>
        <v>-4361</v>
      </c>
      <c r="J2696" s="4">
        <f t="shared" si="379"/>
        <v>-0.18786077367106058</v>
      </c>
      <c r="K2696" s="5">
        <f t="shared" si="380"/>
        <v>0.81213922632893942</v>
      </c>
      <c r="L2696" s="4" t="str">
        <f t="shared" si="381"/>
        <v>Under Budget</v>
      </c>
      <c r="M2696">
        <f t="shared" si="382"/>
        <v>2021</v>
      </c>
      <c r="N2696">
        <f t="shared" si="383"/>
        <v>7</v>
      </c>
      <c r="O2696" t="str">
        <f t="shared" si="384"/>
        <v>Jul</v>
      </c>
      <c r="P2696" t="str">
        <f t="shared" si="385"/>
        <v>Q3</v>
      </c>
      <c r="Q2696" t="str">
        <f t="shared" si="386"/>
        <v>2021-07</v>
      </c>
    </row>
    <row r="2697" spans="1:17" x14ac:dyDescent="0.35">
      <c r="A2697" s="2">
        <v>44397</v>
      </c>
      <c r="B2697" t="s">
        <v>41</v>
      </c>
      <c r="C2697" t="s">
        <v>34</v>
      </c>
      <c r="D2697" t="s">
        <v>58</v>
      </c>
      <c r="E2697" s="3">
        <v>80657</v>
      </c>
      <c r="F2697" s="3">
        <v>66116</v>
      </c>
      <c r="G2697" t="s">
        <v>26</v>
      </c>
      <c r="H2697" s="3" t="s">
        <v>2730</v>
      </c>
      <c r="I2697" s="3">
        <f t="shared" si="378"/>
        <v>-14541</v>
      </c>
      <c r="J2697" s="4">
        <f t="shared" si="379"/>
        <v>-0.18028193461199896</v>
      </c>
      <c r="K2697" s="5">
        <f t="shared" si="380"/>
        <v>0.81971806538800107</v>
      </c>
      <c r="L2697" s="4" t="str">
        <f t="shared" si="381"/>
        <v>Under Budget</v>
      </c>
      <c r="M2697">
        <f t="shared" si="382"/>
        <v>2021</v>
      </c>
      <c r="N2697">
        <f t="shared" si="383"/>
        <v>7</v>
      </c>
      <c r="O2697" t="str">
        <f t="shared" si="384"/>
        <v>Jul</v>
      </c>
      <c r="P2697" t="str">
        <f t="shared" si="385"/>
        <v>Q3</v>
      </c>
      <c r="Q2697" t="str">
        <f t="shared" si="386"/>
        <v>2021-07</v>
      </c>
    </row>
    <row r="2698" spans="1:17" x14ac:dyDescent="0.35">
      <c r="A2698" s="2">
        <v>44453</v>
      </c>
      <c r="B2698" t="s">
        <v>37</v>
      </c>
      <c r="C2698" t="s">
        <v>34</v>
      </c>
      <c r="D2698" t="s">
        <v>25</v>
      </c>
      <c r="E2698" s="3">
        <v>39482</v>
      </c>
      <c r="F2698" s="3">
        <v>92346</v>
      </c>
      <c r="G2698" t="s">
        <v>21</v>
      </c>
      <c r="H2698" s="3" t="s">
        <v>2731</v>
      </c>
      <c r="I2698" s="3">
        <f t="shared" si="378"/>
        <v>52864</v>
      </c>
      <c r="J2698" s="4">
        <f t="shared" si="379"/>
        <v>1.3389392634618307</v>
      </c>
      <c r="K2698" s="5">
        <f t="shared" si="380"/>
        <v>2.3389392634618309</v>
      </c>
      <c r="L2698" s="4" t="str">
        <f t="shared" si="381"/>
        <v>Over Budget</v>
      </c>
      <c r="M2698">
        <f t="shared" si="382"/>
        <v>2021</v>
      </c>
      <c r="N2698">
        <f t="shared" si="383"/>
        <v>9</v>
      </c>
      <c r="O2698" t="str">
        <f t="shared" si="384"/>
        <v>Sep</v>
      </c>
      <c r="P2698" t="str">
        <f t="shared" si="385"/>
        <v>Q3</v>
      </c>
      <c r="Q2698" t="str">
        <f t="shared" si="386"/>
        <v>2021-09</v>
      </c>
    </row>
    <row r="2699" spans="1:17" x14ac:dyDescent="0.35">
      <c r="A2699" s="2">
        <v>44743</v>
      </c>
      <c r="B2699" t="s">
        <v>37</v>
      </c>
      <c r="C2699" t="s">
        <v>19</v>
      </c>
      <c r="D2699" t="s">
        <v>30</v>
      </c>
      <c r="E2699" s="3">
        <v>84536</v>
      </c>
      <c r="F2699" s="3">
        <v>24097</v>
      </c>
      <c r="G2699" t="s">
        <v>35</v>
      </c>
      <c r="H2699" s="3" t="s">
        <v>2732</v>
      </c>
      <c r="I2699" s="3">
        <f t="shared" si="378"/>
        <v>-60439</v>
      </c>
      <c r="J2699" s="4">
        <f t="shared" si="379"/>
        <v>-0.71494984385350624</v>
      </c>
      <c r="K2699" s="5">
        <f t="shared" si="380"/>
        <v>0.28505015614649382</v>
      </c>
      <c r="L2699" s="4" t="str">
        <f t="shared" si="381"/>
        <v>Under Budget</v>
      </c>
      <c r="M2699">
        <f t="shared" si="382"/>
        <v>2022</v>
      </c>
      <c r="N2699">
        <f t="shared" si="383"/>
        <v>7</v>
      </c>
      <c r="O2699" t="str">
        <f t="shared" si="384"/>
        <v>Jul</v>
      </c>
      <c r="P2699" t="str">
        <f t="shared" si="385"/>
        <v>Q3</v>
      </c>
      <c r="Q2699" t="str">
        <f t="shared" si="386"/>
        <v>2022-07</v>
      </c>
    </row>
    <row r="2700" spans="1:17" x14ac:dyDescent="0.35">
      <c r="A2700" s="2">
        <v>44390</v>
      </c>
      <c r="B2700" t="s">
        <v>55</v>
      </c>
      <c r="C2700" t="s">
        <v>34</v>
      </c>
      <c r="D2700" t="s">
        <v>30</v>
      </c>
      <c r="E2700" s="3">
        <v>58187</v>
      </c>
      <c r="F2700" s="3">
        <v>72859</v>
      </c>
      <c r="G2700" t="s">
        <v>32</v>
      </c>
      <c r="H2700" s="3" t="s">
        <v>2733</v>
      </c>
      <c r="I2700" s="3">
        <f t="shared" si="378"/>
        <v>14672</v>
      </c>
      <c r="J2700" s="4">
        <f t="shared" si="379"/>
        <v>0.25215254266416898</v>
      </c>
      <c r="K2700" s="5">
        <f t="shared" si="380"/>
        <v>1.2521525426641689</v>
      </c>
      <c r="L2700" s="4" t="str">
        <f t="shared" si="381"/>
        <v>Over Budget</v>
      </c>
      <c r="M2700">
        <f t="shared" si="382"/>
        <v>2021</v>
      </c>
      <c r="N2700">
        <f t="shared" si="383"/>
        <v>7</v>
      </c>
      <c r="O2700" t="str">
        <f t="shared" si="384"/>
        <v>Jul</v>
      </c>
      <c r="P2700" t="str">
        <f t="shared" si="385"/>
        <v>Q3</v>
      </c>
      <c r="Q2700" t="str">
        <f t="shared" si="386"/>
        <v>2021-07</v>
      </c>
    </row>
    <row r="2701" spans="1:17" x14ac:dyDescent="0.35">
      <c r="A2701" s="2">
        <v>44899</v>
      </c>
      <c r="B2701" t="s">
        <v>55</v>
      </c>
      <c r="C2701" t="s">
        <v>29</v>
      </c>
      <c r="D2701" t="s">
        <v>39</v>
      </c>
      <c r="E2701" s="3">
        <v>41087</v>
      </c>
      <c r="F2701" s="3">
        <v>60398</v>
      </c>
      <c r="G2701" t="s">
        <v>32</v>
      </c>
      <c r="H2701" s="3" t="s">
        <v>2734</v>
      </c>
      <c r="I2701" s="3">
        <f t="shared" si="378"/>
        <v>19311</v>
      </c>
      <c r="J2701" s="4">
        <f t="shared" si="379"/>
        <v>0.47000267724584416</v>
      </c>
      <c r="K2701" s="5">
        <f t="shared" si="380"/>
        <v>1.4700026772458441</v>
      </c>
      <c r="L2701" s="4" t="str">
        <f t="shared" si="381"/>
        <v>Over Budget</v>
      </c>
      <c r="M2701">
        <f t="shared" si="382"/>
        <v>2022</v>
      </c>
      <c r="N2701">
        <f t="shared" si="383"/>
        <v>12</v>
      </c>
      <c r="O2701" t="str">
        <f t="shared" si="384"/>
        <v>Dec</v>
      </c>
      <c r="P2701" t="str">
        <f t="shared" si="385"/>
        <v>Q4</v>
      </c>
      <c r="Q2701" t="str">
        <f t="shared" si="386"/>
        <v>2022-12</v>
      </c>
    </row>
    <row r="2702" spans="1:17" x14ac:dyDescent="0.35">
      <c r="A2702" s="2">
        <v>44998</v>
      </c>
      <c r="B2702" t="s">
        <v>23</v>
      </c>
      <c r="C2702" t="s">
        <v>19</v>
      </c>
      <c r="D2702" t="s">
        <v>39</v>
      </c>
      <c r="E2702" s="3">
        <v>10941</v>
      </c>
      <c r="F2702" s="3">
        <v>95431</v>
      </c>
      <c r="G2702" t="s">
        <v>26</v>
      </c>
      <c r="H2702" s="3" t="s">
        <v>2735</v>
      </c>
      <c r="I2702" s="3">
        <f t="shared" si="378"/>
        <v>84490</v>
      </c>
      <c r="J2702" s="4">
        <f t="shared" si="379"/>
        <v>7.7223288547664746</v>
      </c>
      <c r="K2702" s="5">
        <f t="shared" si="380"/>
        <v>8.7223288547664755</v>
      </c>
      <c r="L2702" s="4" t="str">
        <f t="shared" si="381"/>
        <v>Over Budget</v>
      </c>
      <c r="M2702">
        <f t="shared" si="382"/>
        <v>2023</v>
      </c>
      <c r="N2702">
        <f t="shared" si="383"/>
        <v>3</v>
      </c>
      <c r="O2702" t="str">
        <f t="shared" si="384"/>
        <v>Mar</v>
      </c>
      <c r="P2702" t="str">
        <f t="shared" si="385"/>
        <v>Q1</v>
      </c>
      <c r="Q2702" t="str">
        <f t="shared" si="386"/>
        <v>2023-03</v>
      </c>
    </row>
    <row r="2703" spans="1:17" x14ac:dyDescent="0.35">
      <c r="A2703" s="2">
        <v>45138</v>
      </c>
      <c r="B2703" t="s">
        <v>18</v>
      </c>
      <c r="C2703" t="s">
        <v>19</v>
      </c>
      <c r="D2703" t="s">
        <v>25</v>
      </c>
      <c r="E2703" s="3">
        <v>129340</v>
      </c>
      <c r="F2703" s="3">
        <v>126164</v>
      </c>
      <c r="G2703" t="s">
        <v>32</v>
      </c>
      <c r="H2703" s="3" t="s">
        <v>2736</v>
      </c>
      <c r="I2703" s="3">
        <f t="shared" si="378"/>
        <v>-3176</v>
      </c>
      <c r="J2703" s="4">
        <f t="shared" si="379"/>
        <v>-2.4555435286840885E-2</v>
      </c>
      <c r="K2703" s="5">
        <f t="shared" si="380"/>
        <v>0.9754445647131591</v>
      </c>
      <c r="L2703" s="4" t="str">
        <f t="shared" si="381"/>
        <v>Under Budget</v>
      </c>
      <c r="M2703">
        <f t="shared" si="382"/>
        <v>2023</v>
      </c>
      <c r="N2703">
        <f t="shared" si="383"/>
        <v>7</v>
      </c>
      <c r="O2703" t="str">
        <f t="shared" si="384"/>
        <v>Jul</v>
      </c>
      <c r="P2703" t="str">
        <f t="shared" si="385"/>
        <v>Q3</v>
      </c>
      <c r="Q2703" t="str">
        <f t="shared" si="386"/>
        <v>2023-07</v>
      </c>
    </row>
    <row r="2704" spans="1:17" x14ac:dyDescent="0.35">
      <c r="A2704" s="2">
        <v>44610</v>
      </c>
      <c r="B2704" t="s">
        <v>23</v>
      </c>
      <c r="C2704" t="s">
        <v>24</v>
      </c>
      <c r="D2704" t="s">
        <v>30</v>
      </c>
      <c r="E2704" s="3">
        <v>142393</v>
      </c>
      <c r="F2704" s="3">
        <v>166325</v>
      </c>
      <c r="G2704" t="s">
        <v>21</v>
      </c>
      <c r="H2704" s="3" t="s">
        <v>2737</v>
      </c>
      <c r="I2704" s="3">
        <f t="shared" si="378"/>
        <v>23932</v>
      </c>
      <c r="J2704" s="4">
        <f t="shared" si="379"/>
        <v>0.16807005962371746</v>
      </c>
      <c r="K2704" s="5">
        <f t="shared" si="380"/>
        <v>1.1680700596237175</v>
      </c>
      <c r="L2704" s="4" t="str">
        <f t="shared" si="381"/>
        <v>Over Budget</v>
      </c>
      <c r="M2704">
        <f t="shared" si="382"/>
        <v>2022</v>
      </c>
      <c r="N2704">
        <f t="shared" si="383"/>
        <v>2</v>
      </c>
      <c r="O2704" t="str">
        <f t="shared" si="384"/>
        <v>Feb</v>
      </c>
      <c r="P2704" t="str">
        <f t="shared" si="385"/>
        <v>Q1</v>
      </c>
      <c r="Q2704" t="str">
        <f t="shared" si="386"/>
        <v>2022-02</v>
      </c>
    </row>
    <row r="2705" spans="1:17" x14ac:dyDescent="0.35">
      <c r="A2705" s="2">
        <v>45106</v>
      </c>
      <c r="B2705" t="s">
        <v>41</v>
      </c>
      <c r="C2705" t="s">
        <v>23</v>
      </c>
      <c r="D2705" t="s">
        <v>39</v>
      </c>
      <c r="E2705" s="3">
        <v>55972</v>
      </c>
      <c r="F2705" s="3">
        <v>112215</v>
      </c>
      <c r="G2705" t="s">
        <v>26</v>
      </c>
      <c r="H2705" s="3" t="s">
        <v>2738</v>
      </c>
      <c r="I2705" s="3">
        <f t="shared" si="378"/>
        <v>56243</v>
      </c>
      <c r="J2705" s="4">
        <f t="shared" si="379"/>
        <v>1.0048417065675694</v>
      </c>
      <c r="K2705" s="5">
        <f t="shared" si="380"/>
        <v>2.0048417065675697</v>
      </c>
      <c r="L2705" s="4" t="str">
        <f t="shared" si="381"/>
        <v>Over Budget</v>
      </c>
      <c r="M2705">
        <f t="shared" si="382"/>
        <v>2023</v>
      </c>
      <c r="N2705">
        <f t="shared" si="383"/>
        <v>6</v>
      </c>
      <c r="O2705" t="str">
        <f t="shared" si="384"/>
        <v>Jun</v>
      </c>
      <c r="P2705" t="str">
        <f t="shared" si="385"/>
        <v>Q2</v>
      </c>
      <c r="Q2705" t="str">
        <f t="shared" si="386"/>
        <v>2023-06</v>
      </c>
    </row>
    <row r="2706" spans="1:17" x14ac:dyDescent="0.35">
      <c r="A2706" s="2">
        <v>44384</v>
      </c>
      <c r="B2706" t="s">
        <v>23</v>
      </c>
      <c r="C2706" t="s">
        <v>19</v>
      </c>
      <c r="D2706" t="s">
        <v>39</v>
      </c>
      <c r="E2706" s="3">
        <v>96658</v>
      </c>
      <c r="F2706" s="3">
        <v>86448</v>
      </c>
      <c r="G2706" t="s">
        <v>26</v>
      </c>
      <c r="H2706" s="3" t="s">
        <v>2739</v>
      </c>
      <c r="I2706" s="3">
        <f t="shared" si="378"/>
        <v>-10210</v>
      </c>
      <c r="J2706" s="4">
        <f t="shared" si="379"/>
        <v>-0.10563015994537442</v>
      </c>
      <c r="K2706" s="5">
        <f t="shared" si="380"/>
        <v>0.89436984005462561</v>
      </c>
      <c r="L2706" s="4" t="str">
        <f t="shared" si="381"/>
        <v>Under Budget</v>
      </c>
      <c r="M2706">
        <f t="shared" si="382"/>
        <v>2021</v>
      </c>
      <c r="N2706">
        <f t="shared" si="383"/>
        <v>7</v>
      </c>
      <c r="O2706" t="str">
        <f t="shared" si="384"/>
        <v>Jul</v>
      </c>
      <c r="P2706" t="str">
        <f t="shared" si="385"/>
        <v>Q3</v>
      </c>
      <c r="Q2706" t="str">
        <f t="shared" si="386"/>
        <v>2021-07</v>
      </c>
    </row>
    <row r="2707" spans="1:17" x14ac:dyDescent="0.35">
      <c r="A2707" s="2">
        <v>44241</v>
      </c>
      <c r="B2707" t="s">
        <v>55</v>
      </c>
      <c r="C2707" t="s">
        <v>43</v>
      </c>
      <c r="D2707" t="s">
        <v>30</v>
      </c>
      <c r="E2707" s="3">
        <v>49361</v>
      </c>
      <c r="F2707" s="3">
        <v>136248</v>
      </c>
      <c r="G2707" t="s">
        <v>21</v>
      </c>
      <c r="H2707" s="3" t="s">
        <v>2740</v>
      </c>
      <c r="I2707" s="3">
        <f t="shared" si="378"/>
        <v>86887</v>
      </c>
      <c r="J2707" s="4">
        <f t="shared" si="379"/>
        <v>1.7602358136990741</v>
      </c>
      <c r="K2707" s="5">
        <f t="shared" si="380"/>
        <v>2.7602358136990741</v>
      </c>
      <c r="L2707" s="4" t="str">
        <f t="shared" si="381"/>
        <v>Over Budget</v>
      </c>
      <c r="M2707">
        <f t="shared" si="382"/>
        <v>2021</v>
      </c>
      <c r="N2707">
        <f t="shared" si="383"/>
        <v>2</v>
      </c>
      <c r="O2707" t="str">
        <f t="shared" si="384"/>
        <v>Feb</v>
      </c>
      <c r="P2707" t="str">
        <f t="shared" si="385"/>
        <v>Q1</v>
      </c>
      <c r="Q2707" t="str">
        <f t="shared" si="386"/>
        <v>2021-02</v>
      </c>
    </row>
    <row r="2708" spans="1:17" x14ac:dyDescent="0.35">
      <c r="A2708" s="2">
        <v>44279</v>
      </c>
      <c r="B2708" t="s">
        <v>23</v>
      </c>
      <c r="C2708" t="s">
        <v>19</v>
      </c>
      <c r="D2708" t="s">
        <v>30</v>
      </c>
      <c r="E2708" s="3">
        <v>51354</v>
      </c>
      <c r="F2708" s="3">
        <v>111512</v>
      </c>
      <c r="G2708" t="s">
        <v>21</v>
      </c>
      <c r="H2708" s="3" t="s">
        <v>2741</v>
      </c>
      <c r="I2708" s="3">
        <f t="shared" si="378"/>
        <v>60158</v>
      </c>
      <c r="J2708" s="4">
        <f t="shared" si="379"/>
        <v>1.1714374732250652</v>
      </c>
      <c r="K2708" s="5">
        <f t="shared" si="380"/>
        <v>2.1714374732250654</v>
      </c>
      <c r="L2708" s="4" t="str">
        <f t="shared" si="381"/>
        <v>Over Budget</v>
      </c>
      <c r="M2708">
        <f t="shared" si="382"/>
        <v>2021</v>
      </c>
      <c r="N2708">
        <f t="shared" si="383"/>
        <v>3</v>
      </c>
      <c r="O2708" t="str">
        <f t="shared" si="384"/>
        <v>Mar</v>
      </c>
      <c r="P2708" t="str">
        <f t="shared" si="385"/>
        <v>Q1</v>
      </c>
      <c r="Q2708" t="str">
        <f t="shared" si="386"/>
        <v>2021-03</v>
      </c>
    </row>
    <row r="2709" spans="1:17" x14ac:dyDescent="0.35">
      <c r="A2709" s="2">
        <v>44554</v>
      </c>
      <c r="B2709" t="s">
        <v>28</v>
      </c>
      <c r="C2709" t="s">
        <v>43</v>
      </c>
      <c r="D2709" t="s">
        <v>20</v>
      </c>
      <c r="E2709" s="3">
        <v>76327</v>
      </c>
      <c r="F2709" s="3">
        <v>84652</v>
      </c>
      <c r="G2709" t="s">
        <v>35</v>
      </c>
      <c r="H2709" s="3" t="s">
        <v>2742</v>
      </c>
      <c r="I2709" s="3">
        <f t="shared" si="378"/>
        <v>8325</v>
      </c>
      <c r="J2709" s="4">
        <f t="shared" si="379"/>
        <v>0.1090701848624995</v>
      </c>
      <c r="K2709" s="5">
        <f t="shared" si="380"/>
        <v>1.1090701848624995</v>
      </c>
      <c r="L2709" s="4" t="str">
        <f t="shared" si="381"/>
        <v>Over Budget</v>
      </c>
      <c r="M2709">
        <f t="shared" si="382"/>
        <v>2021</v>
      </c>
      <c r="N2709">
        <f t="shared" si="383"/>
        <v>12</v>
      </c>
      <c r="O2709" t="str">
        <f t="shared" si="384"/>
        <v>Dec</v>
      </c>
      <c r="P2709" t="str">
        <f t="shared" si="385"/>
        <v>Q4</v>
      </c>
      <c r="Q2709" t="str">
        <f t="shared" si="386"/>
        <v>2021-12</v>
      </c>
    </row>
    <row r="2710" spans="1:17" x14ac:dyDescent="0.35">
      <c r="A2710" s="2">
        <v>45286</v>
      </c>
      <c r="B2710" t="s">
        <v>18</v>
      </c>
      <c r="C2710" t="s">
        <v>24</v>
      </c>
      <c r="D2710" t="s">
        <v>39</v>
      </c>
      <c r="E2710" s="3">
        <v>57191</v>
      </c>
      <c r="F2710" s="3">
        <v>59931</v>
      </c>
      <c r="G2710" t="s">
        <v>21</v>
      </c>
      <c r="H2710" s="3" t="s">
        <v>2743</v>
      </c>
      <c r="I2710" s="3">
        <f t="shared" si="378"/>
        <v>2740</v>
      </c>
      <c r="J2710" s="4">
        <f t="shared" si="379"/>
        <v>4.7909636131559165E-2</v>
      </c>
      <c r="K2710" s="5">
        <f t="shared" si="380"/>
        <v>1.0479096361315592</v>
      </c>
      <c r="L2710" s="4" t="str">
        <f t="shared" si="381"/>
        <v>Over Budget</v>
      </c>
      <c r="M2710">
        <f t="shared" si="382"/>
        <v>2023</v>
      </c>
      <c r="N2710">
        <f t="shared" si="383"/>
        <v>12</v>
      </c>
      <c r="O2710" t="str">
        <f t="shared" si="384"/>
        <v>Dec</v>
      </c>
      <c r="P2710" t="str">
        <f t="shared" si="385"/>
        <v>Q4</v>
      </c>
      <c r="Q2710" t="str">
        <f t="shared" si="386"/>
        <v>2023-12</v>
      </c>
    </row>
    <row r="2711" spans="1:17" x14ac:dyDescent="0.35">
      <c r="A2711" s="2">
        <v>45132</v>
      </c>
      <c r="B2711" t="s">
        <v>55</v>
      </c>
      <c r="C2711" t="s">
        <v>43</v>
      </c>
      <c r="D2711" t="s">
        <v>25</v>
      </c>
      <c r="E2711" s="3">
        <v>65828</v>
      </c>
      <c r="F2711" s="3">
        <v>119590</v>
      </c>
      <c r="G2711" t="s">
        <v>35</v>
      </c>
      <c r="H2711" s="3" t="s">
        <v>2744</v>
      </c>
      <c r="I2711" s="3">
        <f t="shared" si="378"/>
        <v>53762</v>
      </c>
      <c r="J2711" s="4">
        <f t="shared" si="379"/>
        <v>0.81670413805675401</v>
      </c>
      <c r="K2711" s="5">
        <f t="shared" si="380"/>
        <v>1.8167041380567539</v>
      </c>
      <c r="L2711" s="4" t="str">
        <f t="shared" si="381"/>
        <v>Over Budget</v>
      </c>
      <c r="M2711">
        <f t="shared" si="382"/>
        <v>2023</v>
      </c>
      <c r="N2711">
        <f t="shared" si="383"/>
        <v>7</v>
      </c>
      <c r="O2711" t="str">
        <f t="shared" si="384"/>
        <v>Jul</v>
      </c>
      <c r="P2711" t="str">
        <f t="shared" si="385"/>
        <v>Q3</v>
      </c>
      <c r="Q2711" t="str">
        <f t="shared" si="386"/>
        <v>2023-07</v>
      </c>
    </row>
    <row r="2712" spans="1:17" x14ac:dyDescent="0.35">
      <c r="A2712" s="2">
        <v>44571</v>
      </c>
      <c r="B2712" t="s">
        <v>37</v>
      </c>
      <c r="C2712" t="s">
        <v>24</v>
      </c>
      <c r="D2712" t="s">
        <v>58</v>
      </c>
      <c r="E2712" s="3">
        <v>20136</v>
      </c>
      <c r="F2712" s="3">
        <v>16646</v>
      </c>
      <c r="G2712" t="s">
        <v>26</v>
      </c>
      <c r="H2712" s="3" t="s">
        <v>2745</v>
      </c>
      <c r="I2712" s="3">
        <f t="shared" si="378"/>
        <v>-3490</v>
      </c>
      <c r="J2712" s="4">
        <f t="shared" si="379"/>
        <v>-0.17332141438220103</v>
      </c>
      <c r="K2712" s="5">
        <f t="shared" si="380"/>
        <v>0.82667858561779894</v>
      </c>
      <c r="L2712" s="4" t="str">
        <f t="shared" si="381"/>
        <v>Under Budget</v>
      </c>
      <c r="M2712">
        <f t="shared" si="382"/>
        <v>2022</v>
      </c>
      <c r="N2712">
        <f t="shared" si="383"/>
        <v>1</v>
      </c>
      <c r="O2712" t="str">
        <f t="shared" si="384"/>
        <v>Jan</v>
      </c>
      <c r="P2712" t="str">
        <f t="shared" si="385"/>
        <v>Q1</v>
      </c>
      <c r="Q2712" t="str">
        <f t="shared" si="386"/>
        <v>2022-01</v>
      </c>
    </row>
    <row r="2713" spans="1:17" x14ac:dyDescent="0.35">
      <c r="A2713" s="2">
        <v>44358</v>
      </c>
      <c r="B2713" t="s">
        <v>23</v>
      </c>
      <c r="C2713" t="s">
        <v>24</v>
      </c>
      <c r="D2713" t="s">
        <v>58</v>
      </c>
      <c r="E2713" s="3">
        <v>76279</v>
      </c>
      <c r="F2713" s="3">
        <v>60786</v>
      </c>
      <c r="G2713" t="s">
        <v>32</v>
      </c>
      <c r="H2713" s="3" t="s">
        <v>2746</v>
      </c>
      <c r="I2713" s="3">
        <f t="shared" si="378"/>
        <v>-15493</v>
      </c>
      <c r="J2713" s="4">
        <f t="shared" si="379"/>
        <v>-0.20310963699052165</v>
      </c>
      <c r="K2713" s="5">
        <f t="shared" si="380"/>
        <v>0.79689036300947835</v>
      </c>
      <c r="L2713" s="4" t="str">
        <f t="shared" si="381"/>
        <v>Under Budget</v>
      </c>
      <c r="M2713">
        <f t="shared" si="382"/>
        <v>2021</v>
      </c>
      <c r="N2713">
        <f t="shared" si="383"/>
        <v>6</v>
      </c>
      <c r="O2713" t="str">
        <f t="shared" si="384"/>
        <v>Jun</v>
      </c>
      <c r="P2713" t="str">
        <f t="shared" si="385"/>
        <v>Q2</v>
      </c>
      <c r="Q2713" t="str">
        <f t="shared" si="386"/>
        <v>2021-06</v>
      </c>
    </row>
    <row r="2714" spans="1:17" x14ac:dyDescent="0.35">
      <c r="A2714" s="2">
        <v>44518</v>
      </c>
      <c r="B2714" t="s">
        <v>55</v>
      </c>
      <c r="C2714" t="s">
        <v>24</v>
      </c>
      <c r="D2714" t="s">
        <v>30</v>
      </c>
      <c r="E2714" s="3">
        <v>82060</v>
      </c>
      <c r="F2714" s="3">
        <v>162110</v>
      </c>
      <c r="G2714" t="s">
        <v>32</v>
      </c>
      <c r="H2714" s="3" t="s">
        <v>2747</v>
      </c>
      <c r="I2714" s="3">
        <f t="shared" si="378"/>
        <v>80050</v>
      </c>
      <c r="J2714" s="4">
        <f t="shared" si="379"/>
        <v>0.97550572751645137</v>
      </c>
      <c r="K2714" s="5">
        <f t="shared" si="380"/>
        <v>1.9755057275164514</v>
      </c>
      <c r="L2714" s="4" t="str">
        <f t="shared" si="381"/>
        <v>Over Budget</v>
      </c>
      <c r="M2714">
        <f t="shared" si="382"/>
        <v>2021</v>
      </c>
      <c r="N2714">
        <f t="shared" si="383"/>
        <v>11</v>
      </c>
      <c r="O2714" t="str">
        <f t="shared" si="384"/>
        <v>Nov</v>
      </c>
      <c r="P2714" t="str">
        <f t="shared" si="385"/>
        <v>Q4</v>
      </c>
      <c r="Q2714" t="str">
        <f t="shared" si="386"/>
        <v>2021-11</v>
      </c>
    </row>
    <row r="2715" spans="1:17" x14ac:dyDescent="0.35">
      <c r="A2715" s="2">
        <v>44646</v>
      </c>
      <c r="B2715" t="s">
        <v>37</v>
      </c>
      <c r="C2715" t="s">
        <v>43</v>
      </c>
      <c r="D2715" t="s">
        <v>25</v>
      </c>
      <c r="E2715" s="3">
        <v>49342</v>
      </c>
      <c r="F2715" s="3">
        <v>27630</v>
      </c>
      <c r="G2715" t="s">
        <v>35</v>
      </c>
      <c r="H2715" s="3" t="s">
        <v>2748</v>
      </c>
      <c r="I2715" s="3">
        <f t="shared" si="378"/>
        <v>-21712</v>
      </c>
      <c r="J2715" s="4">
        <f t="shared" si="379"/>
        <v>-0.44003080539905154</v>
      </c>
      <c r="K2715" s="5">
        <f t="shared" si="380"/>
        <v>0.55996919460094852</v>
      </c>
      <c r="L2715" s="4" t="str">
        <f t="shared" si="381"/>
        <v>Under Budget</v>
      </c>
      <c r="M2715">
        <f t="shared" si="382"/>
        <v>2022</v>
      </c>
      <c r="N2715">
        <f t="shared" si="383"/>
        <v>3</v>
      </c>
      <c r="O2715" t="str">
        <f t="shared" si="384"/>
        <v>Mar</v>
      </c>
      <c r="P2715" t="str">
        <f t="shared" si="385"/>
        <v>Q1</v>
      </c>
      <c r="Q2715" t="str">
        <f t="shared" si="386"/>
        <v>2022-03</v>
      </c>
    </row>
    <row r="2716" spans="1:17" x14ac:dyDescent="0.35">
      <c r="A2716" s="2">
        <v>45233</v>
      </c>
      <c r="B2716" t="s">
        <v>37</v>
      </c>
      <c r="C2716" t="s">
        <v>43</v>
      </c>
      <c r="D2716" t="s">
        <v>20</v>
      </c>
      <c r="E2716" s="3">
        <v>91851</v>
      </c>
      <c r="F2716" s="3">
        <v>12304</v>
      </c>
      <c r="G2716" t="s">
        <v>32</v>
      </c>
      <c r="H2716" s="3" t="s">
        <v>2749</v>
      </c>
      <c r="I2716" s="3">
        <f t="shared" si="378"/>
        <v>-79547</v>
      </c>
      <c r="J2716" s="4">
        <f t="shared" si="379"/>
        <v>-0.86604391895569999</v>
      </c>
      <c r="K2716" s="5">
        <f t="shared" si="380"/>
        <v>0.13395608104430001</v>
      </c>
      <c r="L2716" s="4" t="str">
        <f t="shared" si="381"/>
        <v>Under Budget</v>
      </c>
      <c r="M2716">
        <f t="shared" si="382"/>
        <v>2023</v>
      </c>
      <c r="N2716">
        <f t="shared" si="383"/>
        <v>11</v>
      </c>
      <c r="O2716" t="str">
        <f t="shared" si="384"/>
        <v>Nov</v>
      </c>
      <c r="P2716" t="str">
        <f t="shared" si="385"/>
        <v>Q4</v>
      </c>
      <c r="Q2716" t="str">
        <f t="shared" si="386"/>
        <v>2023-11</v>
      </c>
    </row>
    <row r="2717" spans="1:17" x14ac:dyDescent="0.35">
      <c r="A2717" s="2">
        <v>44380</v>
      </c>
      <c r="B2717" t="s">
        <v>41</v>
      </c>
      <c r="C2717" t="s">
        <v>24</v>
      </c>
      <c r="D2717" t="s">
        <v>39</v>
      </c>
      <c r="E2717" s="3">
        <v>42961</v>
      </c>
      <c r="F2717" s="3">
        <v>106225</v>
      </c>
      <c r="G2717" t="s">
        <v>32</v>
      </c>
      <c r="H2717" s="3" t="s">
        <v>2750</v>
      </c>
      <c r="I2717" s="3">
        <f t="shared" si="378"/>
        <v>63264</v>
      </c>
      <c r="J2717" s="4">
        <f t="shared" si="379"/>
        <v>1.4725914201252299</v>
      </c>
      <c r="K2717" s="5">
        <f t="shared" si="380"/>
        <v>2.4725914201252297</v>
      </c>
      <c r="L2717" s="4" t="str">
        <f t="shared" si="381"/>
        <v>Over Budget</v>
      </c>
      <c r="M2717">
        <f t="shared" si="382"/>
        <v>2021</v>
      </c>
      <c r="N2717">
        <f t="shared" si="383"/>
        <v>7</v>
      </c>
      <c r="O2717" t="str">
        <f t="shared" si="384"/>
        <v>Jul</v>
      </c>
      <c r="P2717" t="str">
        <f t="shared" si="385"/>
        <v>Q3</v>
      </c>
      <c r="Q2717" t="str">
        <f t="shared" si="386"/>
        <v>2021-07</v>
      </c>
    </row>
    <row r="2718" spans="1:17" x14ac:dyDescent="0.35">
      <c r="A2718" s="2">
        <v>44307</v>
      </c>
      <c r="B2718" t="s">
        <v>41</v>
      </c>
      <c r="C2718" t="s">
        <v>24</v>
      </c>
      <c r="D2718" t="s">
        <v>20</v>
      </c>
      <c r="E2718" s="3">
        <v>116198</v>
      </c>
      <c r="F2718" s="3">
        <v>30007</v>
      </c>
      <c r="G2718" t="s">
        <v>26</v>
      </c>
      <c r="H2718" s="3" t="s">
        <v>2751</v>
      </c>
      <c r="I2718" s="3">
        <f t="shared" si="378"/>
        <v>-86191</v>
      </c>
      <c r="J2718" s="4">
        <f t="shared" si="379"/>
        <v>-0.74175975490111701</v>
      </c>
      <c r="K2718" s="5">
        <f t="shared" si="380"/>
        <v>0.25824024509888294</v>
      </c>
      <c r="L2718" s="4" t="str">
        <f t="shared" si="381"/>
        <v>Under Budget</v>
      </c>
      <c r="M2718">
        <f t="shared" si="382"/>
        <v>2021</v>
      </c>
      <c r="N2718">
        <f t="shared" si="383"/>
        <v>4</v>
      </c>
      <c r="O2718" t="str">
        <f t="shared" si="384"/>
        <v>Apr</v>
      </c>
      <c r="P2718" t="str">
        <f t="shared" si="385"/>
        <v>Q2</v>
      </c>
      <c r="Q2718" t="str">
        <f t="shared" si="386"/>
        <v>2021-04</v>
      </c>
    </row>
    <row r="2719" spans="1:17" x14ac:dyDescent="0.35">
      <c r="A2719" s="2">
        <v>44704</v>
      </c>
      <c r="B2719" t="s">
        <v>55</v>
      </c>
      <c r="C2719" t="s">
        <v>23</v>
      </c>
      <c r="D2719" t="s">
        <v>25</v>
      </c>
      <c r="E2719" s="3">
        <v>79810</v>
      </c>
      <c r="F2719" s="3">
        <v>124821</v>
      </c>
      <c r="G2719" t="s">
        <v>35</v>
      </c>
      <c r="H2719" s="3" t="s">
        <v>2752</v>
      </c>
      <c r="I2719" s="3">
        <f t="shared" si="378"/>
        <v>45011</v>
      </c>
      <c r="J2719" s="4">
        <f t="shared" si="379"/>
        <v>0.56397694524495678</v>
      </c>
      <c r="K2719" s="5">
        <f t="shared" si="380"/>
        <v>1.5639769452449568</v>
      </c>
      <c r="L2719" s="4" t="str">
        <f t="shared" si="381"/>
        <v>Over Budget</v>
      </c>
      <c r="M2719">
        <f t="shared" si="382"/>
        <v>2022</v>
      </c>
      <c r="N2719">
        <f t="shared" si="383"/>
        <v>5</v>
      </c>
      <c r="O2719" t="str">
        <f t="shared" si="384"/>
        <v>May</v>
      </c>
      <c r="P2719" t="str">
        <f t="shared" si="385"/>
        <v>Q2</v>
      </c>
      <c r="Q2719" t="str">
        <f t="shared" si="386"/>
        <v>2022-05</v>
      </c>
    </row>
    <row r="2720" spans="1:17" x14ac:dyDescent="0.35">
      <c r="A2720" s="2">
        <v>44491</v>
      </c>
      <c r="B2720" t="s">
        <v>55</v>
      </c>
      <c r="C2720" t="s">
        <v>24</v>
      </c>
      <c r="D2720" t="s">
        <v>20</v>
      </c>
      <c r="E2720" s="3">
        <v>39838</v>
      </c>
      <c r="F2720" s="3">
        <v>133748</v>
      </c>
      <c r="G2720" t="s">
        <v>21</v>
      </c>
      <c r="H2720" s="3" t="s">
        <v>2753</v>
      </c>
      <c r="I2720" s="3">
        <f t="shared" si="378"/>
        <v>93910</v>
      </c>
      <c r="J2720" s="4">
        <f t="shared" si="379"/>
        <v>2.3572970530649129</v>
      </c>
      <c r="K2720" s="5">
        <f t="shared" si="380"/>
        <v>3.3572970530649129</v>
      </c>
      <c r="L2720" s="4" t="str">
        <f t="shared" si="381"/>
        <v>Over Budget</v>
      </c>
      <c r="M2720">
        <f t="shared" si="382"/>
        <v>2021</v>
      </c>
      <c r="N2720">
        <f t="shared" si="383"/>
        <v>10</v>
      </c>
      <c r="O2720" t="str">
        <f t="shared" si="384"/>
        <v>Oct</v>
      </c>
      <c r="P2720" t="str">
        <f t="shared" si="385"/>
        <v>Q4</v>
      </c>
      <c r="Q2720" t="str">
        <f t="shared" si="386"/>
        <v>2021-10</v>
      </c>
    </row>
    <row r="2721" spans="1:17" x14ac:dyDescent="0.35">
      <c r="A2721" s="2">
        <v>45100</v>
      </c>
      <c r="B2721" t="s">
        <v>28</v>
      </c>
      <c r="C2721" t="s">
        <v>34</v>
      </c>
      <c r="D2721" t="s">
        <v>30</v>
      </c>
      <c r="E2721" s="3">
        <v>24332</v>
      </c>
      <c r="F2721" s="3">
        <v>117833</v>
      </c>
      <c r="G2721" t="s">
        <v>32</v>
      </c>
      <c r="H2721" s="3" t="s">
        <v>2754</v>
      </c>
      <c r="I2721" s="3">
        <f t="shared" si="378"/>
        <v>93501</v>
      </c>
      <c r="J2721" s="4">
        <f t="shared" si="379"/>
        <v>3.8427174091731056</v>
      </c>
      <c r="K2721" s="5">
        <f t="shared" si="380"/>
        <v>4.8427174091731056</v>
      </c>
      <c r="L2721" s="4" t="str">
        <f t="shared" si="381"/>
        <v>Over Budget</v>
      </c>
      <c r="M2721">
        <f t="shared" si="382"/>
        <v>2023</v>
      </c>
      <c r="N2721">
        <f t="shared" si="383"/>
        <v>6</v>
      </c>
      <c r="O2721" t="str">
        <f t="shared" si="384"/>
        <v>Jun</v>
      </c>
      <c r="P2721" t="str">
        <f t="shared" si="385"/>
        <v>Q2</v>
      </c>
      <c r="Q2721" t="str">
        <f t="shared" si="386"/>
        <v>2023-06</v>
      </c>
    </row>
    <row r="2722" spans="1:17" x14ac:dyDescent="0.35">
      <c r="A2722" s="2">
        <v>45170</v>
      </c>
      <c r="B2722" t="s">
        <v>18</v>
      </c>
      <c r="C2722" t="s">
        <v>23</v>
      </c>
      <c r="D2722" t="s">
        <v>58</v>
      </c>
      <c r="E2722" s="3">
        <v>73001</v>
      </c>
      <c r="F2722" s="3">
        <v>62491</v>
      </c>
      <c r="G2722" t="s">
        <v>26</v>
      </c>
      <c r="H2722" s="3" t="s">
        <v>2755</v>
      </c>
      <c r="I2722" s="3">
        <f t="shared" si="378"/>
        <v>-10510</v>
      </c>
      <c r="J2722" s="4">
        <f t="shared" si="379"/>
        <v>-0.14397063053930767</v>
      </c>
      <c r="K2722" s="5">
        <f t="shared" si="380"/>
        <v>0.8560293694606923</v>
      </c>
      <c r="L2722" s="4" t="str">
        <f t="shared" si="381"/>
        <v>Under Budget</v>
      </c>
      <c r="M2722">
        <f t="shared" si="382"/>
        <v>2023</v>
      </c>
      <c r="N2722">
        <f t="shared" si="383"/>
        <v>9</v>
      </c>
      <c r="O2722" t="str">
        <f t="shared" si="384"/>
        <v>Sep</v>
      </c>
      <c r="P2722" t="str">
        <f t="shared" si="385"/>
        <v>Q3</v>
      </c>
      <c r="Q2722" t="str">
        <f t="shared" si="386"/>
        <v>2023-09</v>
      </c>
    </row>
    <row r="2723" spans="1:17" x14ac:dyDescent="0.35">
      <c r="A2723" s="2">
        <v>44828</v>
      </c>
      <c r="B2723" t="s">
        <v>18</v>
      </c>
      <c r="C2723" t="s">
        <v>23</v>
      </c>
      <c r="D2723" t="s">
        <v>30</v>
      </c>
      <c r="E2723" s="3">
        <v>100329</v>
      </c>
      <c r="F2723" s="3">
        <v>153702</v>
      </c>
      <c r="G2723" t="s">
        <v>26</v>
      </c>
      <c r="H2723" s="3" t="s">
        <v>2756</v>
      </c>
      <c r="I2723" s="3">
        <f t="shared" si="378"/>
        <v>53373</v>
      </c>
      <c r="J2723" s="4">
        <f t="shared" si="379"/>
        <v>0.53197978650240707</v>
      </c>
      <c r="K2723" s="5">
        <f t="shared" si="380"/>
        <v>1.5319797865024072</v>
      </c>
      <c r="L2723" s="4" t="str">
        <f t="shared" si="381"/>
        <v>Over Budget</v>
      </c>
      <c r="M2723">
        <f t="shared" si="382"/>
        <v>2022</v>
      </c>
      <c r="N2723">
        <f t="shared" si="383"/>
        <v>9</v>
      </c>
      <c r="O2723" t="str">
        <f t="shared" si="384"/>
        <v>Sep</v>
      </c>
      <c r="P2723" t="str">
        <f t="shared" si="385"/>
        <v>Q3</v>
      </c>
      <c r="Q2723" t="str">
        <f t="shared" si="386"/>
        <v>2022-09</v>
      </c>
    </row>
    <row r="2724" spans="1:17" x14ac:dyDescent="0.35">
      <c r="A2724" s="2">
        <v>45247</v>
      </c>
      <c r="B2724" t="s">
        <v>55</v>
      </c>
      <c r="C2724" t="s">
        <v>23</v>
      </c>
      <c r="D2724" t="s">
        <v>39</v>
      </c>
      <c r="E2724" s="3">
        <v>129771</v>
      </c>
      <c r="F2724" s="3">
        <v>42489</v>
      </c>
      <c r="G2724" t="s">
        <v>32</v>
      </c>
      <c r="H2724" s="3" t="s">
        <v>2757</v>
      </c>
      <c r="I2724" s="3">
        <f t="shared" si="378"/>
        <v>-87282</v>
      </c>
      <c r="J2724" s="4">
        <f t="shared" si="379"/>
        <v>-0.67258478396560095</v>
      </c>
      <c r="K2724" s="5">
        <f t="shared" si="380"/>
        <v>0.32741521603439905</v>
      </c>
      <c r="L2724" s="4" t="str">
        <f t="shared" si="381"/>
        <v>Under Budget</v>
      </c>
      <c r="M2724">
        <f t="shared" si="382"/>
        <v>2023</v>
      </c>
      <c r="N2724">
        <f t="shared" si="383"/>
        <v>11</v>
      </c>
      <c r="O2724" t="str">
        <f t="shared" si="384"/>
        <v>Nov</v>
      </c>
      <c r="P2724" t="str">
        <f t="shared" si="385"/>
        <v>Q4</v>
      </c>
      <c r="Q2724" t="str">
        <f t="shared" si="386"/>
        <v>2023-11</v>
      </c>
    </row>
    <row r="2725" spans="1:17" x14ac:dyDescent="0.35">
      <c r="A2725" s="2">
        <v>44929</v>
      </c>
      <c r="B2725" t="s">
        <v>41</v>
      </c>
      <c r="C2725" t="s">
        <v>34</v>
      </c>
      <c r="D2725" t="s">
        <v>30</v>
      </c>
      <c r="E2725" s="3">
        <v>90954</v>
      </c>
      <c r="F2725" s="3">
        <v>63801</v>
      </c>
      <c r="G2725" t="s">
        <v>21</v>
      </c>
      <c r="H2725" s="3" t="s">
        <v>2758</v>
      </c>
      <c r="I2725" s="3">
        <f t="shared" si="378"/>
        <v>-27153</v>
      </c>
      <c r="J2725" s="4">
        <f t="shared" si="379"/>
        <v>-0.29853552345141499</v>
      </c>
      <c r="K2725" s="5">
        <f t="shared" si="380"/>
        <v>0.70146447654858501</v>
      </c>
      <c r="L2725" s="4" t="str">
        <f t="shared" si="381"/>
        <v>Under Budget</v>
      </c>
      <c r="M2725">
        <f t="shared" si="382"/>
        <v>2023</v>
      </c>
      <c r="N2725">
        <f t="shared" si="383"/>
        <v>1</v>
      </c>
      <c r="O2725" t="str">
        <f t="shared" si="384"/>
        <v>Jan</v>
      </c>
      <c r="P2725" t="str">
        <f t="shared" si="385"/>
        <v>Q1</v>
      </c>
      <c r="Q2725" t="str">
        <f t="shared" si="386"/>
        <v>2023-01</v>
      </c>
    </row>
    <row r="2726" spans="1:17" x14ac:dyDescent="0.35">
      <c r="A2726" s="2">
        <v>44517</v>
      </c>
      <c r="B2726" t="s">
        <v>23</v>
      </c>
      <c r="C2726" t="s">
        <v>23</v>
      </c>
      <c r="D2726" t="s">
        <v>25</v>
      </c>
      <c r="E2726" s="3">
        <v>58473</v>
      </c>
      <c r="F2726" s="3">
        <v>55068</v>
      </c>
      <c r="G2726" t="s">
        <v>21</v>
      </c>
      <c r="H2726" s="3" t="s">
        <v>2759</v>
      </c>
      <c r="I2726" s="3">
        <f t="shared" si="378"/>
        <v>-3405</v>
      </c>
      <c r="J2726" s="4">
        <f t="shared" si="379"/>
        <v>-5.8232004514904318E-2</v>
      </c>
      <c r="K2726" s="5">
        <f t="shared" si="380"/>
        <v>0.94176799548509571</v>
      </c>
      <c r="L2726" s="4" t="str">
        <f t="shared" si="381"/>
        <v>Under Budget</v>
      </c>
      <c r="M2726">
        <f t="shared" si="382"/>
        <v>2021</v>
      </c>
      <c r="N2726">
        <f t="shared" si="383"/>
        <v>11</v>
      </c>
      <c r="O2726" t="str">
        <f t="shared" si="384"/>
        <v>Nov</v>
      </c>
      <c r="P2726" t="str">
        <f t="shared" si="385"/>
        <v>Q4</v>
      </c>
      <c r="Q2726" t="str">
        <f t="shared" si="386"/>
        <v>2021-11</v>
      </c>
    </row>
    <row r="2727" spans="1:17" x14ac:dyDescent="0.35">
      <c r="A2727" s="2">
        <v>45109</v>
      </c>
      <c r="B2727" t="s">
        <v>28</v>
      </c>
      <c r="C2727" t="s">
        <v>23</v>
      </c>
      <c r="D2727" t="s">
        <v>25</v>
      </c>
      <c r="E2727" s="3">
        <v>21682</v>
      </c>
      <c r="F2727" s="3">
        <v>123874</v>
      </c>
      <c r="G2727" t="s">
        <v>35</v>
      </c>
      <c r="H2727" s="3" t="s">
        <v>2760</v>
      </c>
      <c r="I2727" s="3">
        <f t="shared" si="378"/>
        <v>102192</v>
      </c>
      <c r="J2727" s="4">
        <f t="shared" si="379"/>
        <v>4.7132183377917167</v>
      </c>
      <c r="K2727" s="5">
        <f t="shared" si="380"/>
        <v>5.7132183377917167</v>
      </c>
      <c r="L2727" s="4" t="str">
        <f t="shared" si="381"/>
        <v>Over Budget</v>
      </c>
      <c r="M2727">
        <f t="shared" si="382"/>
        <v>2023</v>
      </c>
      <c r="N2727">
        <f t="shared" si="383"/>
        <v>7</v>
      </c>
      <c r="O2727" t="str">
        <f t="shared" si="384"/>
        <v>Jul</v>
      </c>
      <c r="P2727" t="str">
        <f t="shared" si="385"/>
        <v>Q3</v>
      </c>
      <c r="Q2727" t="str">
        <f t="shared" si="386"/>
        <v>2023-07</v>
      </c>
    </row>
    <row r="2728" spans="1:17" x14ac:dyDescent="0.35">
      <c r="A2728" s="2">
        <v>44633</v>
      </c>
      <c r="B2728" t="s">
        <v>18</v>
      </c>
      <c r="C2728" t="s">
        <v>43</v>
      </c>
      <c r="D2728" t="s">
        <v>39</v>
      </c>
      <c r="E2728" s="3">
        <v>53775</v>
      </c>
      <c r="F2728" s="3">
        <v>25534</v>
      </c>
      <c r="G2728" t="s">
        <v>35</v>
      </c>
      <c r="H2728" s="3" t="s">
        <v>2761</v>
      </c>
      <c r="I2728" s="3">
        <f t="shared" si="378"/>
        <v>-28241</v>
      </c>
      <c r="J2728" s="4">
        <f t="shared" si="379"/>
        <v>-0.52516968851696888</v>
      </c>
      <c r="K2728" s="5">
        <f t="shared" si="380"/>
        <v>0.47483031148303118</v>
      </c>
      <c r="L2728" s="4" t="str">
        <f t="shared" si="381"/>
        <v>Under Budget</v>
      </c>
      <c r="M2728">
        <f t="shared" si="382"/>
        <v>2022</v>
      </c>
      <c r="N2728">
        <f t="shared" si="383"/>
        <v>3</v>
      </c>
      <c r="O2728" t="str">
        <f t="shared" si="384"/>
        <v>Mar</v>
      </c>
      <c r="P2728" t="str">
        <f t="shared" si="385"/>
        <v>Q1</v>
      </c>
      <c r="Q2728" t="str">
        <f t="shared" si="386"/>
        <v>2022-03</v>
      </c>
    </row>
    <row r="2729" spans="1:17" x14ac:dyDescent="0.35">
      <c r="A2729" s="2">
        <v>44977</v>
      </c>
      <c r="B2729" t="s">
        <v>55</v>
      </c>
      <c r="C2729" t="s">
        <v>29</v>
      </c>
      <c r="D2729" t="s">
        <v>39</v>
      </c>
      <c r="E2729" s="3">
        <v>66941</v>
      </c>
      <c r="F2729" s="3">
        <v>65087</v>
      </c>
      <c r="G2729" t="s">
        <v>35</v>
      </c>
      <c r="H2729" s="3" t="s">
        <v>2762</v>
      </c>
      <c r="I2729" s="3">
        <f t="shared" si="378"/>
        <v>-1854</v>
      </c>
      <c r="J2729" s="4">
        <f t="shared" si="379"/>
        <v>-2.7696030833121704E-2</v>
      </c>
      <c r="K2729" s="5">
        <f t="shared" si="380"/>
        <v>0.97230396916687833</v>
      </c>
      <c r="L2729" s="4" t="str">
        <f t="shared" si="381"/>
        <v>Under Budget</v>
      </c>
      <c r="M2729">
        <f t="shared" si="382"/>
        <v>2023</v>
      </c>
      <c r="N2729">
        <f t="shared" si="383"/>
        <v>2</v>
      </c>
      <c r="O2729" t="str">
        <f t="shared" si="384"/>
        <v>Feb</v>
      </c>
      <c r="P2729" t="str">
        <f t="shared" si="385"/>
        <v>Q1</v>
      </c>
      <c r="Q2729" t="str">
        <f t="shared" si="386"/>
        <v>2023-02</v>
      </c>
    </row>
    <row r="2730" spans="1:17" x14ac:dyDescent="0.35">
      <c r="A2730" s="2">
        <v>45273</v>
      </c>
      <c r="B2730" t="s">
        <v>41</v>
      </c>
      <c r="C2730" t="s">
        <v>43</v>
      </c>
      <c r="D2730" t="s">
        <v>58</v>
      </c>
      <c r="E2730" s="3">
        <v>22115</v>
      </c>
      <c r="F2730" s="3">
        <v>41123</v>
      </c>
      <c r="G2730" t="s">
        <v>26</v>
      </c>
      <c r="H2730" s="3" t="s">
        <v>2763</v>
      </c>
      <c r="I2730" s="3">
        <f t="shared" si="378"/>
        <v>19008</v>
      </c>
      <c r="J2730" s="4">
        <f t="shared" si="379"/>
        <v>0.85950712186298894</v>
      </c>
      <c r="K2730" s="5">
        <f t="shared" si="380"/>
        <v>1.8595071218629888</v>
      </c>
      <c r="L2730" s="4" t="str">
        <f t="shared" si="381"/>
        <v>Over Budget</v>
      </c>
      <c r="M2730">
        <f t="shared" si="382"/>
        <v>2023</v>
      </c>
      <c r="N2730">
        <f t="shared" si="383"/>
        <v>12</v>
      </c>
      <c r="O2730" t="str">
        <f t="shared" si="384"/>
        <v>Dec</v>
      </c>
      <c r="P2730" t="str">
        <f t="shared" si="385"/>
        <v>Q4</v>
      </c>
      <c r="Q2730" t="str">
        <f t="shared" si="386"/>
        <v>2023-12</v>
      </c>
    </row>
    <row r="2731" spans="1:17" x14ac:dyDescent="0.35">
      <c r="A2731" s="2">
        <v>44922</v>
      </c>
      <c r="B2731" t="s">
        <v>41</v>
      </c>
      <c r="C2731" t="s">
        <v>24</v>
      </c>
      <c r="D2731" t="s">
        <v>20</v>
      </c>
      <c r="E2731" s="3">
        <v>60937</v>
      </c>
      <c r="F2731" s="3">
        <v>10823</v>
      </c>
      <c r="G2731" t="s">
        <v>21</v>
      </c>
      <c r="H2731" s="3" t="s">
        <v>2764</v>
      </c>
      <c r="I2731" s="3">
        <f t="shared" si="378"/>
        <v>-50114</v>
      </c>
      <c r="J2731" s="4">
        <f t="shared" si="379"/>
        <v>-0.82239033756174407</v>
      </c>
      <c r="K2731" s="5">
        <f t="shared" si="380"/>
        <v>0.17760966243825591</v>
      </c>
      <c r="L2731" s="4" t="str">
        <f t="shared" si="381"/>
        <v>Under Budget</v>
      </c>
      <c r="M2731">
        <f t="shared" si="382"/>
        <v>2022</v>
      </c>
      <c r="N2731">
        <f t="shared" si="383"/>
        <v>12</v>
      </c>
      <c r="O2731" t="str">
        <f t="shared" si="384"/>
        <v>Dec</v>
      </c>
      <c r="P2731" t="str">
        <f t="shared" si="385"/>
        <v>Q4</v>
      </c>
      <c r="Q2731" t="str">
        <f t="shared" si="386"/>
        <v>2022-12</v>
      </c>
    </row>
    <row r="2732" spans="1:17" x14ac:dyDescent="0.35">
      <c r="A2732" s="2">
        <v>44227</v>
      </c>
      <c r="B2732" t="s">
        <v>41</v>
      </c>
      <c r="C2732" t="s">
        <v>24</v>
      </c>
      <c r="D2732" t="s">
        <v>58</v>
      </c>
      <c r="E2732" s="3">
        <v>55132</v>
      </c>
      <c r="F2732" s="3">
        <v>147229</v>
      </c>
      <c r="G2732" t="s">
        <v>35</v>
      </c>
      <c r="H2732" s="3" t="s">
        <v>2765</v>
      </c>
      <c r="I2732" s="3">
        <f t="shared" si="378"/>
        <v>92097</v>
      </c>
      <c r="J2732" s="4">
        <f t="shared" si="379"/>
        <v>1.6704817528839875</v>
      </c>
      <c r="K2732" s="5">
        <f t="shared" si="380"/>
        <v>2.6704817528839877</v>
      </c>
      <c r="L2732" s="4" t="str">
        <f t="shared" si="381"/>
        <v>Over Budget</v>
      </c>
      <c r="M2732">
        <f t="shared" si="382"/>
        <v>2021</v>
      </c>
      <c r="N2732">
        <f t="shared" si="383"/>
        <v>1</v>
      </c>
      <c r="O2732" t="str">
        <f t="shared" si="384"/>
        <v>Jan</v>
      </c>
      <c r="P2732" t="str">
        <f t="shared" si="385"/>
        <v>Q1</v>
      </c>
      <c r="Q2732" t="str">
        <f t="shared" si="386"/>
        <v>2021-01</v>
      </c>
    </row>
    <row r="2733" spans="1:17" x14ac:dyDescent="0.35">
      <c r="A2733" s="2">
        <v>44533</v>
      </c>
      <c r="B2733" t="s">
        <v>23</v>
      </c>
      <c r="C2733" t="s">
        <v>19</v>
      </c>
      <c r="D2733" t="s">
        <v>30</v>
      </c>
      <c r="E2733" s="3">
        <v>22025</v>
      </c>
      <c r="F2733" s="3">
        <v>23581</v>
      </c>
      <c r="G2733" t="s">
        <v>26</v>
      </c>
      <c r="H2733" s="3" t="s">
        <v>2766</v>
      </c>
      <c r="I2733" s="3">
        <f t="shared" si="378"/>
        <v>1556</v>
      </c>
      <c r="J2733" s="4">
        <f t="shared" si="379"/>
        <v>7.0646992054483548E-2</v>
      </c>
      <c r="K2733" s="5">
        <f t="shared" si="380"/>
        <v>1.0706469920544834</v>
      </c>
      <c r="L2733" s="4" t="str">
        <f t="shared" si="381"/>
        <v>Over Budget</v>
      </c>
      <c r="M2733">
        <f t="shared" si="382"/>
        <v>2021</v>
      </c>
      <c r="N2733">
        <f t="shared" si="383"/>
        <v>12</v>
      </c>
      <c r="O2733" t="str">
        <f t="shared" si="384"/>
        <v>Dec</v>
      </c>
      <c r="P2733" t="str">
        <f t="shared" si="385"/>
        <v>Q4</v>
      </c>
      <c r="Q2733" t="str">
        <f t="shared" si="386"/>
        <v>2021-12</v>
      </c>
    </row>
    <row r="2734" spans="1:17" x14ac:dyDescent="0.35">
      <c r="A2734" s="2">
        <v>44379</v>
      </c>
      <c r="B2734" t="s">
        <v>37</v>
      </c>
      <c r="C2734" t="s">
        <v>29</v>
      </c>
      <c r="D2734" t="s">
        <v>20</v>
      </c>
      <c r="E2734" s="3">
        <v>105439</v>
      </c>
      <c r="F2734" s="3">
        <v>113847</v>
      </c>
      <c r="G2734" t="s">
        <v>21</v>
      </c>
      <c r="H2734" s="3" t="s">
        <v>2767</v>
      </c>
      <c r="I2734" s="3">
        <f t="shared" si="378"/>
        <v>8408</v>
      </c>
      <c r="J2734" s="4">
        <f t="shared" si="379"/>
        <v>7.9742789669856498E-2</v>
      </c>
      <c r="K2734" s="5">
        <f t="shared" si="380"/>
        <v>1.0797427896698566</v>
      </c>
      <c r="L2734" s="4" t="str">
        <f t="shared" si="381"/>
        <v>Over Budget</v>
      </c>
      <c r="M2734">
        <f t="shared" si="382"/>
        <v>2021</v>
      </c>
      <c r="N2734">
        <f t="shared" si="383"/>
        <v>7</v>
      </c>
      <c r="O2734" t="str">
        <f t="shared" si="384"/>
        <v>Jul</v>
      </c>
      <c r="P2734" t="str">
        <f t="shared" si="385"/>
        <v>Q3</v>
      </c>
      <c r="Q2734" t="str">
        <f t="shared" si="386"/>
        <v>2021-07</v>
      </c>
    </row>
    <row r="2735" spans="1:17" x14ac:dyDescent="0.35">
      <c r="A2735" s="2">
        <v>45243</v>
      </c>
      <c r="B2735" t="s">
        <v>23</v>
      </c>
      <c r="C2735" t="s">
        <v>34</v>
      </c>
      <c r="D2735" t="s">
        <v>39</v>
      </c>
      <c r="E2735" s="3">
        <v>68526</v>
      </c>
      <c r="F2735" s="3">
        <v>167033</v>
      </c>
      <c r="G2735" t="s">
        <v>32</v>
      </c>
      <c r="H2735" s="3" t="s">
        <v>2768</v>
      </c>
      <c r="I2735" s="3">
        <f t="shared" si="378"/>
        <v>98507</v>
      </c>
      <c r="J2735" s="4">
        <f t="shared" si="379"/>
        <v>1.437512768876047</v>
      </c>
      <c r="K2735" s="5">
        <f t="shared" si="380"/>
        <v>2.4375127688760472</v>
      </c>
      <c r="L2735" s="4" t="str">
        <f t="shared" si="381"/>
        <v>Over Budget</v>
      </c>
      <c r="M2735">
        <f t="shared" si="382"/>
        <v>2023</v>
      </c>
      <c r="N2735">
        <f t="shared" si="383"/>
        <v>11</v>
      </c>
      <c r="O2735" t="str">
        <f t="shared" si="384"/>
        <v>Nov</v>
      </c>
      <c r="P2735" t="str">
        <f t="shared" si="385"/>
        <v>Q4</v>
      </c>
      <c r="Q2735" t="str">
        <f t="shared" si="386"/>
        <v>2023-11</v>
      </c>
    </row>
    <row r="2736" spans="1:17" x14ac:dyDescent="0.35">
      <c r="A2736" s="2">
        <v>44740</v>
      </c>
      <c r="B2736" t="s">
        <v>41</v>
      </c>
      <c r="C2736" t="s">
        <v>43</v>
      </c>
      <c r="D2736" t="s">
        <v>25</v>
      </c>
      <c r="E2736" s="3">
        <v>78832</v>
      </c>
      <c r="F2736" s="3">
        <v>134846</v>
      </c>
      <c r="G2736" t="s">
        <v>35</v>
      </c>
      <c r="H2736" s="3" t="s">
        <v>2769</v>
      </c>
      <c r="I2736" s="3">
        <f t="shared" si="378"/>
        <v>56014</v>
      </c>
      <c r="J2736" s="4">
        <f t="shared" si="379"/>
        <v>0.7105490156281713</v>
      </c>
      <c r="K2736" s="5">
        <f t="shared" si="380"/>
        <v>1.7105490156281713</v>
      </c>
      <c r="L2736" s="4" t="str">
        <f t="shared" si="381"/>
        <v>Over Budget</v>
      </c>
      <c r="M2736">
        <f t="shared" si="382"/>
        <v>2022</v>
      </c>
      <c r="N2736">
        <f t="shared" si="383"/>
        <v>6</v>
      </c>
      <c r="O2736" t="str">
        <f t="shared" si="384"/>
        <v>Jun</v>
      </c>
      <c r="P2736" t="str">
        <f t="shared" si="385"/>
        <v>Q2</v>
      </c>
      <c r="Q2736" t="str">
        <f t="shared" si="386"/>
        <v>2022-06</v>
      </c>
    </row>
    <row r="2737" spans="1:17" x14ac:dyDescent="0.35">
      <c r="A2737" s="2">
        <v>45230</v>
      </c>
      <c r="B2737" t="s">
        <v>55</v>
      </c>
      <c r="C2737" t="s">
        <v>24</v>
      </c>
      <c r="D2737" t="s">
        <v>30</v>
      </c>
      <c r="E2737" s="3">
        <v>66108</v>
      </c>
      <c r="F2737" s="3">
        <v>161835</v>
      </c>
      <c r="G2737" t="s">
        <v>35</v>
      </c>
      <c r="H2737" s="3" t="s">
        <v>2770</v>
      </c>
      <c r="I2737" s="3">
        <f t="shared" si="378"/>
        <v>95727</v>
      </c>
      <c r="J2737" s="4">
        <f t="shared" si="379"/>
        <v>1.4480395716100927</v>
      </c>
      <c r="K2737" s="5">
        <f t="shared" si="380"/>
        <v>2.4480395716100927</v>
      </c>
      <c r="L2737" s="4" t="str">
        <f t="shared" si="381"/>
        <v>Over Budget</v>
      </c>
      <c r="M2737">
        <f t="shared" si="382"/>
        <v>2023</v>
      </c>
      <c r="N2737">
        <f t="shared" si="383"/>
        <v>10</v>
      </c>
      <c r="O2737" t="str">
        <f t="shared" si="384"/>
        <v>Oct</v>
      </c>
      <c r="P2737" t="str">
        <f t="shared" si="385"/>
        <v>Q4</v>
      </c>
      <c r="Q2737" t="str">
        <f t="shared" si="386"/>
        <v>2023-10</v>
      </c>
    </row>
    <row r="2738" spans="1:17" x14ac:dyDescent="0.35">
      <c r="A2738" s="2">
        <v>44856</v>
      </c>
      <c r="B2738" t="s">
        <v>28</v>
      </c>
      <c r="C2738" t="s">
        <v>34</v>
      </c>
      <c r="D2738" t="s">
        <v>58</v>
      </c>
      <c r="E2738" s="3">
        <v>146757</v>
      </c>
      <c r="F2738" s="3">
        <v>66535</v>
      </c>
      <c r="G2738" t="s">
        <v>21</v>
      </c>
      <c r="H2738" s="3" t="s">
        <v>2771</v>
      </c>
      <c r="I2738" s="3">
        <f t="shared" si="378"/>
        <v>-80222</v>
      </c>
      <c r="J2738" s="4">
        <f t="shared" si="379"/>
        <v>-0.54663150650394865</v>
      </c>
      <c r="K2738" s="5">
        <f t="shared" si="380"/>
        <v>0.45336849349605129</v>
      </c>
      <c r="L2738" s="4" t="str">
        <f t="shared" si="381"/>
        <v>Under Budget</v>
      </c>
      <c r="M2738">
        <f t="shared" si="382"/>
        <v>2022</v>
      </c>
      <c r="N2738">
        <f t="shared" si="383"/>
        <v>10</v>
      </c>
      <c r="O2738" t="str">
        <f t="shared" si="384"/>
        <v>Oct</v>
      </c>
      <c r="P2738" t="str">
        <f t="shared" si="385"/>
        <v>Q4</v>
      </c>
      <c r="Q2738" t="str">
        <f t="shared" si="386"/>
        <v>2022-10</v>
      </c>
    </row>
    <row r="2739" spans="1:17" x14ac:dyDescent="0.35">
      <c r="A2739" s="2">
        <v>44356</v>
      </c>
      <c r="B2739" t="s">
        <v>23</v>
      </c>
      <c r="C2739" t="s">
        <v>23</v>
      </c>
      <c r="D2739" t="s">
        <v>39</v>
      </c>
      <c r="E2739" s="3">
        <v>16647</v>
      </c>
      <c r="F2739" s="3">
        <v>29998</v>
      </c>
      <c r="G2739" t="s">
        <v>32</v>
      </c>
      <c r="H2739" s="3" t="s">
        <v>2772</v>
      </c>
      <c r="I2739" s="3">
        <f t="shared" si="378"/>
        <v>13351</v>
      </c>
      <c r="J2739" s="4">
        <f t="shared" si="379"/>
        <v>0.80200636751366616</v>
      </c>
      <c r="K2739" s="5">
        <f t="shared" si="380"/>
        <v>1.8020063675136662</v>
      </c>
      <c r="L2739" s="4" t="str">
        <f t="shared" si="381"/>
        <v>Over Budget</v>
      </c>
      <c r="M2739">
        <f t="shared" si="382"/>
        <v>2021</v>
      </c>
      <c r="N2739">
        <f t="shared" si="383"/>
        <v>6</v>
      </c>
      <c r="O2739" t="str">
        <f t="shared" si="384"/>
        <v>Jun</v>
      </c>
      <c r="P2739" t="str">
        <f t="shared" si="385"/>
        <v>Q2</v>
      </c>
      <c r="Q2739" t="str">
        <f t="shared" si="386"/>
        <v>2021-06</v>
      </c>
    </row>
    <row r="2740" spans="1:17" x14ac:dyDescent="0.35">
      <c r="A2740" s="2">
        <v>45234</v>
      </c>
      <c r="B2740" t="s">
        <v>55</v>
      </c>
      <c r="C2740" t="s">
        <v>10046</v>
      </c>
      <c r="D2740" t="s">
        <v>20</v>
      </c>
      <c r="E2740" s="3">
        <v>40145</v>
      </c>
      <c r="F2740" s="3">
        <v>15085</v>
      </c>
      <c r="G2740" t="s">
        <v>32</v>
      </c>
      <c r="H2740" s="3" t="s">
        <v>2773</v>
      </c>
      <c r="I2740" s="3">
        <f t="shared" si="378"/>
        <v>-25060</v>
      </c>
      <c r="J2740" s="4">
        <f t="shared" si="379"/>
        <v>-0.62423714036617262</v>
      </c>
      <c r="K2740" s="5">
        <f t="shared" si="380"/>
        <v>0.37576285963382738</v>
      </c>
      <c r="L2740" s="4" t="str">
        <f t="shared" si="381"/>
        <v>Under Budget</v>
      </c>
      <c r="M2740">
        <f t="shared" si="382"/>
        <v>2023</v>
      </c>
      <c r="N2740">
        <f t="shared" si="383"/>
        <v>11</v>
      </c>
      <c r="O2740" t="str">
        <f t="shared" si="384"/>
        <v>Nov</v>
      </c>
      <c r="P2740" t="str">
        <f t="shared" si="385"/>
        <v>Q4</v>
      </c>
      <c r="Q2740" t="str">
        <f t="shared" si="386"/>
        <v>2023-11</v>
      </c>
    </row>
    <row r="2741" spans="1:17" x14ac:dyDescent="0.35">
      <c r="A2741" s="2">
        <v>44608</v>
      </c>
      <c r="B2741" t="s">
        <v>41</v>
      </c>
      <c r="C2741" t="s">
        <v>43</v>
      </c>
      <c r="D2741" t="s">
        <v>20</v>
      </c>
      <c r="E2741" s="3">
        <v>113894</v>
      </c>
      <c r="F2741" s="3">
        <v>69508</v>
      </c>
      <c r="G2741" t="s">
        <v>26</v>
      </c>
      <c r="H2741" s="3" t="s">
        <v>2774</v>
      </c>
      <c r="I2741" s="3">
        <f t="shared" si="378"/>
        <v>-44386</v>
      </c>
      <c r="J2741" s="4">
        <f t="shared" si="379"/>
        <v>-0.38971324213742603</v>
      </c>
      <c r="K2741" s="5">
        <f t="shared" si="380"/>
        <v>0.61028675786257403</v>
      </c>
      <c r="L2741" s="4" t="str">
        <f t="shared" si="381"/>
        <v>Under Budget</v>
      </c>
      <c r="M2741">
        <f t="shared" si="382"/>
        <v>2022</v>
      </c>
      <c r="N2741">
        <f t="shared" si="383"/>
        <v>2</v>
      </c>
      <c r="O2741" t="str">
        <f t="shared" si="384"/>
        <v>Feb</v>
      </c>
      <c r="P2741" t="str">
        <f t="shared" si="385"/>
        <v>Q1</v>
      </c>
      <c r="Q2741" t="str">
        <f t="shared" si="386"/>
        <v>2022-02</v>
      </c>
    </row>
    <row r="2742" spans="1:17" x14ac:dyDescent="0.35">
      <c r="A2742" s="2">
        <v>45208</v>
      </c>
      <c r="B2742" t="s">
        <v>28</v>
      </c>
      <c r="C2742" t="s">
        <v>29</v>
      </c>
      <c r="D2742" t="s">
        <v>25</v>
      </c>
      <c r="E2742" s="3">
        <v>108702</v>
      </c>
      <c r="F2742" s="3">
        <v>138611</v>
      </c>
      <c r="G2742" t="s">
        <v>35</v>
      </c>
      <c r="H2742" s="3" t="s">
        <v>2775</v>
      </c>
      <c r="I2742" s="3">
        <f t="shared" si="378"/>
        <v>29909</v>
      </c>
      <c r="J2742" s="4">
        <f t="shared" si="379"/>
        <v>0.27514673143088442</v>
      </c>
      <c r="K2742" s="5">
        <f t="shared" si="380"/>
        <v>1.2751467314308844</v>
      </c>
      <c r="L2742" s="4" t="str">
        <f t="shared" si="381"/>
        <v>Over Budget</v>
      </c>
      <c r="M2742">
        <f t="shared" si="382"/>
        <v>2023</v>
      </c>
      <c r="N2742">
        <f t="shared" si="383"/>
        <v>10</v>
      </c>
      <c r="O2742" t="str">
        <f t="shared" si="384"/>
        <v>Oct</v>
      </c>
      <c r="P2742" t="str">
        <f t="shared" si="385"/>
        <v>Q4</v>
      </c>
      <c r="Q2742" t="str">
        <f t="shared" si="386"/>
        <v>2023-10</v>
      </c>
    </row>
    <row r="2743" spans="1:17" x14ac:dyDescent="0.35">
      <c r="A2743" s="2">
        <v>44249</v>
      </c>
      <c r="B2743" t="s">
        <v>18</v>
      </c>
      <c r="C2743" t="s">
        <v>19</v>
      </c>
      <c r="D2743" t="s">
        <v>39</v>
      </c>
      <c r="E2743" s="3">
        <v>126839</v>
      </c>
      <c r="F2743" s="3">
        <v>90186</v>
      </c>
      <c r="G2743" t="s">
        <v>32</v>
      </c>
      <c r="H2743" s="3" t="s">
        <v>2776</v>
      </c>
      <c r="I2743" s="3">
        <f t="shared" si="378"/>
        <v>-36653</v>
      </c>
      <c r="J2743" s="4">
        <f t="shared" si="379"/>
        <v>-0.28897263459976819</v>
      </c>
      <c r="K2743" s="5">
        <f t="shared" si="380"/>
        <v>0.71102736540023181</v>
      </c>
      <c r="L2743" s="4" t="str">
        <f t="shared" si="381"/>
        <v>Under Budget</v>
      </c>
      <c r="M2743">
        <f t="shared" si="382"/>
        <v>2021</v>
      </c>
      <c r="N2743">
        <f t="shared" si="383"/>
        <v>2</v>
      </c>
      <c r="O2743" t="str">
        <f t="shared" si="384"/>
        <v>Feb</v>
      </c>
      <c r="P2743" t="str">
        <f t="shared" si="385"/>
        <v>Q1</v>
      </c>
      <c r="Q2743" t="str">
        <f t="shared" si="386"/>
        <v>2021-02</v>
      </c>
    </row>
    <row r="2744" spans="1:17" x14ac:dyDescent="0.35">
      <c r="A2744" s="2">
        <v>44604</v>
      </c>
      <c r="B2744" t="s">
        <v>18</v>
      </c>
      <c r="C2744" t="s">
        <v>43</v>
      </c>
      <c r="D2744" t="s">
        <v>39</v>
      </c>
      <c r="E2744" s="3">
        <v>15430</v>
      </c>
      <c r="F2744" s="3">
        <v>80853</v>
      </c>
      <c r="G2744" t="s">
        <v>26</v>
      </c>
      <c r="H2744" s="3" t="s">
        <v>2777</v>
      </c>
      <c r="I2744" s="3">
        <f t="shared" si="378"/>
        <v>65423</v>
      </c>
      <c r="J2744" s="4">
        <f t="shared" si="379"/>
        <v>4.2399870382372002</v>
      </c>
      <c r="K2744" s="5">
        <f t="shared" si="380"/>
        <v>5.2399870382372002</v>
      </c>
      <c r="L2744" s="4" t="str">
        <f t="shared" si="381"/>
        <v>Over Budget</v>
      </c>
      <c r="M2744">
        <f t="shared" si="382"/>
        <v>2022</v>
      </c>
      <c r="N2744">
        <f t="shared" si="383"/>
        <v>2</v>
      </c>
      <c r="O2744" t="str">
        <f t="shared" si="384"/>
        <v>Feb</v>
      </c>
      <c r="P2744" t="str">
        <f t="shared" si="385"/>
        <v>Q1</v>
      </c>
      <c r="Q2744" t="str">
        <f t="shared" si="386"/>
        <v>2022-02</v>
      </c>
    </row>
    <row r="2745" spans="1:17" x14ac:dyDescent="0.35">
      <c r="A2745" s="2">
        <v>45043</v>
      </c>
      <c r="B2745" t="s">
        <v>55</v>
      </c>
      <c r="C2745" t="s">
        <v>29</v>
      </c>
      <c r="D2745" t="s">
        <v>30</v>
      </c>
      <c r="E2745" s="3">
        <v>144952</v>
      </c>
      <c r="F2745" s="3">
        <v>103022</v>
      </c>
      <c r="G2745" t="s">
        <v>35</v>
      </c>
      <c r="H2745" s="3" t="s">
        <v>2778</v>
      </c>
      <c r="I2745" s="3">
        <f t="shared" si="378"/>
        <v>-41930</v>
      </c>
      <c r="J2745" s="4">
        <f t="shared" si="379"/>
        <v>-0.28926817153264528</v>
      </c>
      <c r="K2745" s="5">
        <f t="shared" si="380"/>
        <v>0.71073182846735472</v>
      </c>
      <c r="L2745" s="4" t="str">
        <f t="shared" si="381"/>
        <v>Under Budget</v>
      </c>
      <c r="M2745">
        <f t="shared" si="382"/>
        <v>2023</v>
      </c>
      <c r="N2745">
        <f t="shared" si="383"/>
        <v>4</v>
      </c>
      <c r="O2745" t="str">
        <f t="shared" si="384"/>
        <v>Apr</v>
      </c>
      <c r="P2745" t="str">
        <f t="shared" si="385"/>
        <v>Q2</v>
      </c>
      <c r="Q2745" t="str">
        <f t="shared" si="386"/>
        <v>2023-04</v>
      </c>
    </row>
    <row r="2746" spans="1:17" x14ac:dyDescent="0.35">
      <c r="A2746" s="2">
        <v>45242</v>
      </c>
      <c r="B2746" t="s">
        <v>28</v>
      </c>
      <c r="C2746" t="s">
        <v>24</v>
      </c>
      <c r="D2746" t="s">
        <v>30</v>
      </c>
      <c r="E2746" s="3">
        <v>75662</v>
      </c>
      <c r="F2746" s="3">
        <v>157336</v>
      </c>
      <c r="G2746" t="s">
        <v>35</v>
      </c>
      <c r="H2746" s="3" t="s">
        <v>2779</v>
      </c>
      <c r="I2746" s="3">
        <f t="shared" si="378"/>
        <v>81674</v>
      </c>
      <c r="J2746" s="4">
        <f t="shared" si="379"/>
        <v>1.0794586450265655</v>
      </c>
      <c r="K2746" s="5">
        <f t="shared" si="380"/>
        <v>2.0794586450265653</v>
      </c>
      <c r="L2746" s="4" t="str">
        <f t="shared" si="381"/>
        <v>Over Budget</v>
      </c>
      <c r="M2746">
        <f t="shared" si="382"/>
        <v>2023</v>
      </c>
      <c r="N2746">
        <f t="shared" si="383"/>
        <v>11</v>
      </c>
      <c r="O2746" t="str">
        <f t="shared" si="384"/>
        <v>Nov</v>
      </c>
      <c r="P2746" t="str">
        <f t="shared" si="385"/>
        <v>Q4</v>
      </c>
      <c r="Q2746" t="str">
        <f t="shared" si="386"/>
        <v>2023-11</v>
      </c>
    </row>
    <row r="2747" spans="1:17" x14ac:dyDescent="0.35">
      <c r="A2747" s="2">
        <v>45250</v>
      </c>
      <c r="B2747" t="s">
        <v>55</v>
      </c>
      <c r="C2747" t="s">
        <v>24</v>
      </c>
      <c r="D2747" t="s">
        <v>20</v>
      </c>
      <c r="E2747" s="3">
        <v>126775</v>
      </c>
      <c r="F2747" s="3">
        <v>91468</v>
      </c>
      <c r="G2747" t="s">
        <v>35</v>
      </c>
      <c r="H2747" s="3" t="s">
        <v>2780</v>
      </c>
      <c r="I2747" s="3">
        <f t="shared" si="378"/>
        <v>-35307</v>
      </c>
      <c r="J2747" s="4">
        <f t="shared" si="379"/>
        <v>-0.27850128179846184</v>
      </c>
      <c r="K2747" s="5">
        <f t="shared" si="380"/>
        <v>0.7214987182015381</v>
      </c>
      <c r="L2747" s="4" t="str">
        <f t="shared" si="381"/>
        <v>Under Budget</v>
      </c>
      <c r="M2747">
        <f t="shared" si="382"/>
        <v>2023</v>
      </c>
      <c r="N2747">
        <f t="shared" si="383"/>
        <v>11</v>
      </c>
      <c r="O2747" t="str">
        <f t="shared" si="384"/>
        <v>Nov</v>
      </c>
      <c r="P2747" t="str">
        <f t="shared" si="385"/>
        <v>Q4</v>
      </c>
      <c r="Q2747" t="str">
        <f t="shared" si="386"/>
        <v>2023-11</v>
      </c>
    </row>
    <row r="2748" spans="1:17" x14ac:dyDescent="0.35">
      <c r="A2748" s="2">
        <v>44899</v>
      </c>
      <c r="B2748" t="s">
        <v>28</v>
      </c>
      <c r="C2748" t="s">
        <v>34</v>
      </c>
      <c r="D2748" t="s">
        <v>58</v>
      </c>
      <c r="E2748" s="3">
        <v>70487</v>
      </c>
      <c r="F2748" s="3">
        <v>41149</v>
      </c>
      <c r="G2748" t="s">
        <v>35</v>
      </c>
      <c r="H2748" s="3" t="s">
        <v>2781</v>
      </c>
      <c r="I2748" s="3">
        <f t="shared" si="378"/>
        <v>-29338</v>
      </c>
      <c r="J2748" s="4">
        <f t="shared" si="379"/>
        <v>-0.41621859349951057</v>
      </c>
      <c r="K2748" s="5">
        <f t="shared" si="380"/>
        <v>0.58378140650048949</v>
      </c>
      <c r="L2748" s="4" t="str">
        <f t="shared" si="381"/>
        <v>Under Budget</v>
      </c>
      <c r="M2748">
        <f t="shared" si="382"/>
        <v>2022</v>
      </c>
      <c r="N2748">
        <f t="shared" si="383"/>
        <v>12</v>
      </c>
      <c r="O2748" t="str">
        <f t="shared" si="384"/>
        <v>Dec</v>
      </c>
      <c r="P2748" t="str">
        <f t="shared" si="385"/>
        <v>Q4</v>
      </c>
      <c r="Q2748" t="str">
        <f t="shared" si="386"/>
        <v>2022-12</v>
      </c>
    </row>
    <row r="2749" spans="1:17" x14ac:dyDescent="0.35">
      <c r="A2749" s="2">
        <v>44456</v>
      </c>
      <c r="B2749" t="s">
        <v>28</v>
      </c>
      <c r="C2749" t="s">
        <v>43</v>
      </c>
      <c r="D2749" t="s">
        <v>20</v>
      </c>
      <c r="E2749" s="3">
        <v>49793</v>
      </c>
      <c r="F2749" s="3">
        <v>18476</v>
      </c>
      <c r="G2749" t="s">
        <v>32</v>
      </c>
      <c r="H2749" s="3" t="s">
        <v>2782</v>
      </c>
      <c r="I2749" s="3">
        <f t="shared" si="378"/>
        <v>-31317</v>
      </c>
      <c r="J2749" s="4">
        <f t="shared" si="379"/>
        <v>-0.62894382744562494</v>
      </c>
      <c r="K2749" s="5">
        <f t="shared" si="380"/>
        <v>0.37105617255437512</v>
      </c>
      <c r="L2749" s="4" t="str">
        <f t="shared" si="381"/>
        <v>Under Budget</v>
      </c>
      <c r="M2749">
        <f t="shared" si="382"/>
        <v>2021</v>
      </c>
      <c r="N2749">
        <f t="shared" si="383"/>
        <v>9</v>
      </c>
      <c r="O2749" t="str">
        <f t="shared" si="384"/>
        <v>Sep</v>
      </c>
      <c r="P2749" t="str">
        <f t="shared" si="385"/>
        <v>Q3</v>
      </c>
      <c r="Q2749" t="str">
        <f t="shared" si="386"/>
        <v>2021-09</v>
      </c>
    </row>
    <row r="2750" spans="1:17" x14ac:dyDescent="0.35">
      <c r="A2750" s="2">
        <v>45279</v>
      </c>
      <c r="B2750" t="s">
        <v>55</v>
      </c>
      <c r="C2750" t="s">
        <v>24</v>
      </c>
      <c r="D2750" t="s">
        <v>30</v>
      </c>
      <c r="E2750" s="3">
        <v>123584</v>
      </c>
      <c r="F2750" s="3">
        <v>67716</v>
      </c>
      <c r="G2750" t="s">
        <v>32</v>
      </c>
      <c r="H2750" s="3" t="s">
        <v>2783</v>
      </c>
      <c r="I2750" s="3">
        <f t="shared" si="378"/>
        <v>-55868</v>
      </c>
      <c r="J2750" s="4">
        <f t="shared" si="379"/>
        <v>-0.45206499223200414</v>
      </c>
      <c r="K2750" s="5">
        <f t="shared" si="380"/>
        <v>0.54793500776799586</v>
      </c>
      <c r="L2750" s="4" t="str">
        <f t="shared" si="381"/>
        <v>Under Budget</v>
      </c>
      <c r="M2750">
        <f t="shared" si="382"/>
        <v>2023</v>
      </c>
      <c r="N2750">
        <f t="shared" si="383"/>
        <v>12</v>
      </c>
      <c r="O2750" t="str">
        <f t="shared" si="384"/>
        <v>Dec</v>
      </c>
      <c r="P2750" t="str">
        <f t="shared" si="385"/>
        <v>Q4</v>
      </c>
      <c r="Q2750" t="str">
        <f t="shared" si="386"/>
        <v>2023-12</v>
      </c>
    </row>
    <row r="2751" spans="1:17" x14ac:dyDescent="0.35">
      <c r="A2751" s="2">
        <v>44972</v>
      </c>
      <c r="B2751" t="s">
        <v>28</v>
      </c>
      <c r="C2751" t="s">
        <v>23</v>
      </c>
      <c r="D2751" t="s">
        <v>30</v>
      </c>
      <c r="E2751" s="3">
        <v>120549</v>
      </c>
      <c r="F2751" s="3">
        <v>146489</v>
      </c>
      <c r="G2751" t="s">
        <v>32</v>
      </c>
      <c r="H2751" s="3" t="s">
        <v>2784</v>
      </c>
      <c r="I2751" s="3">
        <f t="shared" si="378"/>
        <v>25940</v>
      </c>
      <c r="J2751" s="4">
        <f t="shared" si="379"/>
        <v>0.21518220806477034</v>
      </c>
      <c r="K2751" s="5">
        <f t="shared" si="380"/>
        <v>1.2151822080647703</v>
      </c>
      <c r="L2751" s="4" t="str">
        <f t="shared" si="381"/>
        <v>Over Budget</v>
      </c>
      <c r="M2751">
        <f t="shared" si="382"/>
        <v>2023</v>
      </c>
      <c r="N2751">
        <f t="shared" si="383"/>
        <v>2</v>
      </c>
      <c r="O2751" t="str">
        <f t="shared" si="384"/>
        <v>Feb</v>
      </c>
      <c r="P2751" t="str">
        <f t="shared" si="385"/>
        <v>Q1</v>
      </c>
      <c r="Q2751" t="str">
        <f t="shared" si="386"/>
        <v>2023-02</v>
      </c>
    </row>
    <row r="2752" spans="1:17" x14ac:dyDescent="0.35">
      <c r="A2752" s="2">
        <v>45232</v>
      </c>
      <c r="B2752" t="s">
        <v>23</v>
      </c>
      <c r="C2752" t="s">
        <v>23</v>
      </c>
      <c r="D2752" t="s">
        <v>30</v>
      </c>
      <c r="E2752" s="3">
        <v>67590</v>
      </c>
      <c r="F2752" s="3">
        <v>55893</v>
      </c>
      <c r="G2752" t="s">
        <v>21</v>
      </c>
      <c r="H2752" s="3" t="s">
        <v>2785</v>
      </c>
      <c r="I2752" s="3">
        <f t="shared" si="378"/>
        <v>-11697</v>
      </c>
      <c r="J2752" s="4">
        <f t="shared" si="379"/>
        <v>-0.17305814469596095</v>
      </c>
      <c r="K2752" s="5">
        <f t="shared" si="380"/>
        <v>0.82694185530403908</v>
      </c>
      <c r="L2752" s="4" t="str">
        <f t="shared" si="381"/>
        <v>Under Budget</v>
      </c>
      <c r="M2752">
        <f t="shared" si="382"/>
        <v>2023</v>
      </c>
      <c r="N2752">
        <f t="shared" si="383"/>
        <v>11</v>
      </c>
      <c r="O2752" t="str">
        <f t="shared" si="384"/>
        <v>Nov</v>
      </c>
      <c r="P2752" t="str">
        <f t="shared" si="385"/>
        <v>Q4</v>
      </c>
      <c r="Q2752" t="str">
        <f t="shared" si="386"/>
        <v>2023-11</v>
      </c>
    </row>
    <row r="2753" spans="1:17" x14ac:dyDescent="0.35">
      <c r="A2753" s="2">
        <v>45046</v>
      </c>
      <c r="B2753" t="s">
        <v>41</v>
      </c>
      <c r="C2753" t="s">
        <v>19</v>
      </c>
      <c r="D2753" t="s">
        <v>20</v>
      </c>
      <c r="E2753" s="3">
        <v>81461</v>
      </c>
      <c r="F2753" s="3">
        <v>13570</v>
      </c>
      <c r="G2753" t="s">
        <v>21</v>
      </c>
      <c r="H2753" s="3" t="s">
        <v>2786</v>
      </c>
      <c r="I2753" s="3">
        <f t="shared" si="378"/>
        <v>-67891</v>
      </c>
      <c r="J2753" s="4">
        <f t="shared" si="379"/>
        <v>-0.8334172180552657</v>
      </c>
      <c r="K2753" s="5">
        <f t="shared" si="380"/>
        <v>0.1665827819447343</v>
      </c>
      <c r="L2753" s="4" t="str">
        <f t="shared" si="381"/>
        <v>Under Budget</v>
      </c>
      <c r="M2753">
        <f t="shared" si="382"/>
        <v>2023</v>
      </c>
      <c r="N2753">
        <f t="shared" si="383"/>
        <v>4</v>
      </c>
      <c r="O2753" t="str">
        <f t="shared" si="384"/>
        <v>Apr</v>
      </c>
      <c r="P2753" t="str">
        <f t="shared" si="385"/>
        <v>Q2</v>
      </c>
      <c r="Q2753" t="str">
        <f t="shared" si="386"/>
        <v>2023-04</v>
      </c>
    </row>
    <row r="2754" spans="1:17" x14ac:dyDescent="0.35">
      <c r="A2754" s="2">
        <v>44550</v>
      </c>
      <c r="B2754" t="s">
        <v>28</v>
      </c>
      <c r="C2754" t="s">
        <v>34</v>
      </c>
      <c r="D2754" t="s">
        <v>39</v>
      </c>
      <c r="E2754" s="3">
        <v>62470</v>
      </c>
      <c r="F2754" s="3">
        <v>46818</v>
      </c>
      <c r="G2754" t="s">
        <v>35</v>
      </c>
      <c r="H2754" s="3" t="s">
        <v>2787</v>
      </c>
      <c r="I2754" s="3">
        <f t="shared" si="378"/>
        <v>-15652</v>
      </c>
      <c r="J2754" s="4">
        <f t="shared" si="379"/>
        <v>-0.25055226508724188</v>
      </c>
      <c r="K2754" s="5">
        <f t="shared" si="380"/>
        <v>0.74944773491275818</v>
      </c>
      <c r="L2754" s="4" t="str">
        <f t="shared" si="381"/>
        <v>Under Budget</v>
      </c>
      <c r="M2754">
        <f t="shared" si="382"/>
        <v>2021</v>
      </c>
      <c r="N2754">
        <f t="shared" si="383"/>
        <v>12</v>
      </c>
      <c r="O2754" t="str">
        <f t="shared" si="384"/>
        <v>Dec</v>
      </c>
      <c r="P2754" t="str">
        <f t="shared" si="385"/>
        <v>Q4</v>
      </c>
      <c r="Q2754" t="str">
        <f t="shared" si="386"/>
        <v>2021-12</v>
      </c>
    </row>
    <row r="2755" spans="1:17" x14ac:dyDescent="0.35">
      <c r="A2755" s="2">
        <v>45069</v>
      </c>
      <c r="B2755" t="s">
        <v>23</v>
      </c>
      <c r="C2755" t="s">
        <v>24</v>
      </c>
      <c r="D2755" t="s">
        <v>58</v>
      </c>
      <c r="E2755" s="3">
        <v>73616</v>
      </c>
      <c r="F2755" s="3">
        <v>124639</v>
      </c>
      <c r="G2755" t="s">
        <v>32</v>
      </c>
      <c r="H2755" s="3" t="s">
        <v>2788</v>
      </c>
      <c r="I2755" s="3">
        <f t="shared" si="378"/>
        <v>51023</v>
      </c>
      <c r="J2755" s="4">
        <f t="shared" si="379"/>
        <v>0.69309660943273199</v>
      </c>
      <c r="K2755" s="5">
        <f t="shared" si="380"/>
        <v>1.693096609432732</v>
      </c>
      <c r="L2755" s="4" t="str">
        <f t="shared" si="381"/>
        <v>Over Budget</v>
      </c>
      <c r="M2755">
        <f t="shared" si="382"/>
        <v>2023</v>
      </c>
      <c r="N2755">
        <f t="shared" si="383"/>
        <v>5</v>
      </c>
      <c r="O2755" t="str">
        <f t="shared" si="384"/>
        <v>May</v>
      </c>
      <c r="P2755" t="str">
        <f t="shared" si="385"/>
        <v>Q2</v>
      </c>
      <c r="Q2755" t="str">
        <f t="shared" si="386"/>
        <v>2023-05</v>
      </c>
    </row>
    <row r="2756" spans="1:17" x14ac:dyDescent="0.35">
      <c r="A2756" s="2">
        <v>45187</v>
      </c>
      <c r="B2756" t="s">
        <v>28</v>
      </c>
      <c r="C2756" t="s">
        <v>19</v>
      </c>
      <c r="D2756" t="s">
        <v>58</v>
      </c>
      <c r="E2756" s="3">
        <v>110361</v>
      </c>
      <c r="F2756" s="3">
        <v>34021</v>
      </c>
      <c r="G2756" t="s">
        <v>26</v>
      </c>
      <c r="H2756" s="3" t="s">
        <v>2789</v>
      </c>
      <c r="I2756" s="3">
        <f t="shared" si="378"/>
        <v>-76340</v>
      </c>
      <c r="J2756" s="4">
        <f t="shared" si="379"/>
        <v>-0.69172986834117123</v>
      </c>
      <c r="K2756" s="5">
        <f t="shared" si="380"/>
        <v>0.30827013165882877</v>
      </c>
      <c r="L2756" s="4" t="str">
        <f t="shared" si="381"/>
        <v>Under Budget</v>
      </c>
      <c r="M2756">
        <f t="shared" si="382"/>
        <v>2023</v>
      </c>
      <c r="N2756">
        <f t="shared" si="383"/>
        <v>9</v>
      </c>
      <c r="O2756" t="str">
        <f t="shared" si="384"/>
        <v>Sep</v>
      </c>
      <c r="P2756" t="str">
        <f t="shared" si="385"/>
        <v>Q3</v>
      </c>
      <c r="Q2756" t="str">
        <f t="shared" si="386"/>
        <v>2023-09</v>
      </c>
    </row>
    <row r="2757" spans="1:17" x14ac:dyDescent="0.35">
      <c r="A2757" s="2">
        <v>45214</v>
      </c>
      <c r="B2757" t="s">
        <v>23</v>
      </c>
      <c r="C2757" t="s">
        <v>23</v>
      </c>
      <c r="D2757" t="s">
        <v>30</v>
      </c>
      <c r="E2757" s="3">
        <v>146407</v>
      </c>
      <c r="F2757" s="3">
        <v>161401</v>
      </c>
      <c r="G2757" t="s">
        <v>32</v>
      </c>
      <c r="H2757" s="3" t="s">
        <v>2790</v>
      </c>
      <c r="I2757" s="3">
        <f t="shared" ref="I2757:I2820" si="387">F2757-E2757</f>
        <v>14994</v>
      </c>
      <c r="J2757" s="4">
        <f t="shared" ref="J2757:J2820" si="388">IFERROR(I2757/E2757,0)</f>
        <v>0.1024131359839352</v>
      </c>
      <c r="K2757" s="5">
        <f t="shared" ref="K2757:K2820" si="389">IFERROR(F2757/E2757,0)</f>
        <v>1.1024131359839351</v>
      </c>
      <c r="L2757" s="4" t="str">
        <f t="shared" ref="L2757:L2820" si="390">IF(I2757&gt;0,"Over Budget",IF(I2757&lt;0,"Under Budget","On Budget"))</f>
        <v>Over Budget</v>
      </c>
      <c r="M2757">
        <f t="shared" ref="M2757:M2820" si="391">YEAR(A2757)</f>
        <v>2023</v>
      </c>
      <c r="N2757">
        <f t="shared" ref="N2757:N2820" si="392">MONTH(A2757)</f>
        <v>10</v>
      </c>
      <c r="O2757" t="str">
        <f t="shared" ref="O2757:O2820" si="393">TEXT(A2757,"mmm")</f>
        <v>Oct</v>
      </c>
      <c r="P2757" t="str">
        <f t="shared" ref="P2757:P2820" si="394">"Q"&amp;ROUNDUP(MONTH(A2757)/3,0)</f>
        <v>Q4</v>
      </c>
      <c r="Q2757" t="str">
        <f t="shared" ref="Q2757:Q2820" si="395">TEXT(A2757,"yyyy-mm")</f>
        <v>2023-10</v>
      </c>
    </row>
    <row r="2758" spans="1:17" x14ac:dyDescent="0.35">
      <c r="A2758" s="2">
        <v>44490</v>
      </c>
      <c r="B2758" t="s">
        <v>55</v>
      </c>
      <c r="C2758" t="s">
        <v>19</v>
      </c>
      <c r="D2758" t="s">
        <v>25</v>
      </c>
      <c r="E2758" s="3">
        <v>78525</v>
      </c>
      <c r="F2758" s="3">
        <v>57172</v>
      </c>
      <c r="G2758" t="s">
        <v>26</v>
      </c>
      <c r="H2758" s="3" t="s">
        <v>2791</v>
      </c>
      <c r="I2758" s="3">
        <f t="shared" si="387"/>
        <v>-21353</v>
      </c>
      <c r="J2758" s="4">
        <f t="shared" si="388"/>
        <v>-0.27192613817255651</v>
      </c>
      <c r="K2758" s="5">
        <f t="shared" si="389"/>
        <v>0.72807386182744349</v>
      </c>
      <c r="L2758" s="4" t="str">
        <f t="shared" si="390"/>
        <v>Under Budget</v>
      </c>
      <c r="M2758">
        <f t="shared" si="391"/>
        <v>2021</v>
      </c>
      <c r="N2758">
        <f t="shared" si="392"/>
        <v>10</v>
      </c>
      <c r="O2758" t="str">
        <f t="shared" si="393"/>
        <v>Oct</v>
      </c>
      <c r="P2758" t="str">
        <f t="shared" si="394"/>
        <v>Q4</v>
      </c>
      <c r="Q2758" t="str">
        <f t="shared" si="395"/>
        <v>2021-10</v>
      </c>
    </row>
    <row r="2759" spans="1:17" x14ac:dyDescent="0.35">
      <c r="A2759" s="2">
        <v>44405</v>
      </c>
      <c r="B2759" t="s">
        <v>18</v>
      </c>
      <c r="C2759" t="s">
        <v>19</v>
      </c>
      <c r="D2759" t="s">
        <v>20</v>
      </c>
      <c r="E2759" s="3">
        <v>115879</v>
      </c>
      <c r="F2759" s="3">
        <v>101536</v>
      </c>
      <c r="G2759" t="s">
        <v>35</v>
      </c>
      <c r="H2759" s="3" t="s">
        <v>2792</v>
      </c>
      <c r="I2759" s="3">
        <f t="shared" si="387"/>
        <v>-14343</v>
      </c>
      <c r="J2759" s="4">
        <f t="shared" si="388"/>
        <v>-0.12377566254455079</v>
      </c>
      <c r="K2759" s="5">
        <f t="shared" si="389"/>
        <v>0.87622433745544925</v>
      </c>
      <c r="L2759" s="4" t="str">
        <f t="shared" si="390"/>
        <v>Under Budget</v>
      </c>
      <c r="M2759">
        <f t="shared" si="391"/>
        <v>2021</v>
      </c>
      <c r="N2759">
        <f t="shared" si="392"/>
        <v>7</v>
      </c>
      <c r="O2759" t="str">
        <f t="shared" si="393"/>
        <v>Jul</v>
      </c>
      <c r="P2759" t="str">
        <f t="shared" si="394"/>
        <v>Q3</v>
      </c>
      <c r="Q2759" t="str">
        <f t="shared" si="395"/>
        <v>2021-07</v>
      </c>
    </row>
    <row r="2760" spans="1:17" x14ac:dyDescent="0.35">
      <c r="A2760" s="2">
        <v>45014</v>
      </c>
      <c r="B2760" t="s">
        <v>37</v>
      </c>
      <c r="C2760" t="s">
        <v>24</v>
      </c>
      <c r="D2760" t="s">
        <v>39</v>
      </c>
      <c r="E2760" s="3">
        <v>103709</v>
      </c>
      <c r="F2760" s="3">
        <v>151963</v>
      </c>
      <c r="G2760" t="s">
        <v>35</v>
      </c>
      <c r="H2760" s="3" t="s">
        <v>2793</v>
      </c>
      <c r="I2760" s="3">
        <f t="shared" si="387"/>
        <v>48254</v>
      </c>
      <c r="J2760" s="4">
        <f t="shared" si="388"/>
        <v>0.46528266592099049</v>
      </c>
      <c r="K2760" s="5">
        <f t="shared" si="389"/>
        <v>1.4652826659209905</v>
      </c>
      <c r="L2760" s="4" t="str">
        <f t="shared" si="390"/>
        <v>Over Budget</v>
      </c>
      <c r="M2760">
        <f t="shared" si="391"/>
        <v>2023</v>
      </c>
      <c r="N2760">
        <f t="shared" si="392"/>
        <v>3</v>
      </c>
      <c r="O2760" t="str">
        <f t="shared" si="393"/>
        <v>Mar</v>
      </c>
      <c r="P2760" t="str">
        <f t="shared" si="394"/>
        <v>Q1</v>
      </c>
      <c r="Q2760" t="str">
        <f t="shared" si="395"/>
        <v>2023-03</v>
      </c>
    </row>
    <row r="2761" spans="1:17" x14ac:dyDescent="0.35">
      <c r="A2761" s="2">
        <v>44586</v>
      </c>
      <c r="B2761" t="s">
        <v>28</v>
      </c>
      <c r="C2761" t="s">
        <v>24</v>
      </c>
      <c r="D2761" t="s">
        <v>30</v>
      </c>
      <c r="E2761" s="3">
        <v>81257</v>
      </c>
      <c r="F2761" s="3">
        <v>146851</v>
      </c>
      <c r="G2761" t="s">
        <v>35</v>
      </c>
      <c r="H2761" s="3" t="s">
        <v>2794</v>
      </c>
      <c r="I2761" s="3">
        <f t="shared" si="387"/>
        <v>65594</v>
      </c>
      <c r="J2761" s="4">
        <f t="shared" si="388"/>
        <v>0.80724122229469464</v>
      </c>
      <c r="K2761" s="5">
        <f t="shared" si="389"/>
        <v>1.8072412222946945</v>
      </c>
      <c r="L2761" s="4" t="str">
        <f t="shared" si="390"/>
        <v>Over Budget</v>
      </c>
      <c r="M2761">
        <f t="shared" si="391"/>
        <v>2022</v>
      </c>
      <c r="N2761">
        <f t="shared" si="392"/>
        <v>1</v>
      </c>
      <c r="O2761" t="str">
        <f t="shared" si="393"/>
        <v>Jan</v>
      </c>
      <c r="P2761" t="str">
        <f t="shared" si="394"/>
        <v>Q1</v>
      </c>
      <c r="Q2761" t="str">
        <f t="shared" si="395"/>
        <v>2022-01</v>
      </c>
    </row>
    <row r="2762" spans="1:17" x14ac:dyDescent="0.35">
      <c r="A2762" s="2">
        <v>44521</v>
      </c>
      <c r="B2762" t="s">
        <v>37</v>
      </c>
      <c r="C2762" t="s">
        <v>24</v>
      </c>
      <c r="D2762" t="s">
        <v>25</v>
      </c>
      <c r="E2762" s="3">
        <v>12728</v>
      </c>
      <c r="F2762" s="3">
        <v>55369</v>
      </c>
      <c r="G2762" t="s">
        <v>32</v>
      </c>
      <c r="H2762" s="3" t="s">
        <v>2795</v>
      </c>
      <c r="I2762" s="3">
        <f t="shared" si="387"/>
        <v>42641</v>
      </c>
      <c r="J2762" s="4">
        <f t="shared" si="388"/>
        <v>3.3501728472658705</v>
      </c>
      <c r="K2762" s="5">
        <f t="shared" si="389"/>
        <v>4.3501728472658705</v>
      </c>
      <c r="L2762" s="4" t="str">
        <f t="shared" si="390"/>
        <v>Over Budget</v>
      </c>
      <c r="M2762">
        <f t="shared" si="391"/>
        <v>2021</v>
      </c>
      <c r="N2762">
        <f t="shared" si="392"/>
        <v>11</v>
      </c>
      <c r="O2762" t="str">
        <f t="shared" si="393"/>
        <v>Nov</v>
      </c>
      <c r="P2762" t="str">
        <f t="shared" si="394"/>
        <v>Q4</v>
      </c>
      <c r="Q2762" t="str">
        <f t="shared" si="395"/>
        <v>2021-11</v>
      </c>
    </row>
    <row r="2763" spans="1:17" x14ac:dyDescent="0.35">
      <c r="A2763" s="2">
        <v>45136</v>
      </c>
      <c r="B2763" t="s">
        <v>28</v>
      </c>
      <c r="C2763" t="s">
        <v>34</v>
      </c>
      <c r="D2763" t="s">
        <v>30</v>
      </c>
      <c r="E2763" s="3">
        <v>93511</v>
      </c>
      <c r="F2763" s="3">
        <v>62439</v>
      </c>
      <c r="G2763" t="s">
        <v>32</v>
      </c>
      <c r="H2763" s="3" t="s">
        <v>2796</v>
      </c>
      <c r="I2763" s="3">
        <f t="shared" si="387"/>
        <v>-31072</v>
      </c>
      <c r="J2763" s="4">
        <f t="shared" si="388"/>
        <v>-0.33228176364278</v>
      </c>
      <c r="K2763" s="5">
        <f t="shared" si="389"/>
        <v>0.66771823635722005</v>
      </c>
      <c r="L2763" s="4" t="str">
        <f t="shared" si="390"/>
        <v>Under Budget</v>
      </c>
      <c r="M2763">
        <f t="shared" si="391"/>
        <v>2023</v>
      </c>
      <c r="N2763">
        <f t="shared" si="392"/>
        <v>7</v>
      </c>
      <c r="O2763" t="str">
        <f t="shared" si="393"/>
        <v>Jul</v>
      </c>
      <c r="P2763" t="str">
        <f t="shared" si="394"/>
        <v>Q3</v>
      </c>
      <c r="Q2763" t="str">
        <f t="shared" si="395"/>
        <v>2023-07</v>
      </c>
    </row>
    <row r="2764" spans="1:17" x14ac:dyDescent="0.35">
      <c r="A2764" s="2">
        <v>45085</v>
      </c>
      <c r="B2764" t="s">
        <v>55</v>
      </c>
      <c r="C2764" t="s">
        <v>19</v>
      </c>
      <c r="D2764" t="s">
        <v>25</v>
      </c>
      <c r="E2764" s="3">
        <v>32167</v>
      </c>
      <c r="F2764" s="3">
        <v>66425</v>
      </c>
      <c r="G2764" t="s">
        <v>26</v>
      </c>
      <c r="H2764" s="3" t="s">
        <v>2797</v>
      </c>
      <c r="I2764" s="3">
        <f t="shared" si="387"/>
        <v>34258</v>
      </c>
      <c r="J2764" s="4">
        <f t="shared" si="388"/>
        <v>1.0650045077253085</v>
      </c>
      <c r="K2764" s="5">
        <f t="shared" si="389"/>
        <v>2.0650045077253085</v>
      </c>
      <c r="L2764" s="4" t="str">
        <f t="shared" si="390"/>
        <v>Over Budget</v>
      </c>
      <c r="M2764">
        <f t="shared" si="391"/>
        <v>2023</v>
      </c>
      <c r="N2764">
        <f t="shared" si="392"/>
        <v>6</v>
      </c>
      <c r="O2764" t="str">
        <f t="shared" si="393"/>
        <v>Jun</v>
      </c>
      <c r="P2764" t="str">
        <f t="shared" si="394"/>
        <v>Q2</v>
      </c>
      <c r="Q2764" t="str">
        <f t="shared" si="395"/>
        <v>2023-06</v>
      </c>
    </row>
    <row r="2765" spans="1:17" x14ac:dyDescent="0.35">
      <c r="A2765" s="2">
        <v>44864</v>
      </c>
      <c r="B2765" t="s">
        <v>55</v>
      </c>
      <c r="C2765" t="s">
        <v>19</v>
      </c>
      <c r="D2765" t="s">
        <v>58</v>
      </c>
      <c r="E2765" s="3">
        <v>83711</v>
      </c>
      <c r="F2765" s="3">
        <v>158104</v>
      </c>
      <c r="G2765" t="s">
        <v>26</v>
      </c>
      <c r="H2765" s="3" t="s">
        <v>2798</v>
      </c>
      <c r="I2765" s="3">
        <f t="shared" si="387"/>
        <v>74393</v>
      </c>
      <c r="J2765" s="4">
        <f t="shared" si="388"/>
        <v>0.88868846388168821</v>
      </c>
      <c r="K2765" s="5">
        <f t="shared" si="389"/>
        <v>1.8886884638816881</v>
      </c>
      <c r="L2765" s="4" t="str">
        <f t="shared" si="390"/>
        <v>Over Budget</v>
      </c>
      <c r="M2765">
        <f t="shared" si="391"/>
        <v>2022</v>
      </c>
      <c r="N2765">
        <f t="shared" si="392"/>
        <v>10</v>
      </c>
      <c r="O2765" t="str">
        <f t="shared" si="393"/>
        <v>Oct</v>
      </c>
      <c r="P2765" t="str">
        <f t="shared" si="394"/>
        <v>Q4</v>
      </c>
      <c r="Q2765" t="str">
        <f t="shared" si="395"/>
        <v>2022-10</v>
      </c>
    </row>
    <row r="2766" spans="1:17" x14ac:dyDescent="0.35">
      <c r="A2766" s="2">
        <v>44829</v>
      </c>
      <c r="B2766" t="s">
        <v>23</v>
      </c>
      <c r="C2766" t="s">
        <v>34</v>
      </c>
      <c r="D2766" t="s">
        <v>25</v>
      </c>
      <c r="E2766" s="3">
        <v>136218</v>
      </c>
      <c r="F2766" s="3">
        <v>81360</v>
      </c>
      <c r="G2766" t="s">
        <v>21</v>
      </c>
      <c r="H2766" s="3" t="s">
        <v>2799</v>
      </c>
      <c r="I2766" s="3">
        <f t="shared" si="387"/>
        <v>-54858</v>
      </c>
      <c r="J2766" s="4">
        <f t="shared" si="388"/>
        <v>-0.40272210721050083</v>
      </c>
      <c r="K2766" s="5">
        <f t="shared" si="389"/>
        <v>0.59727789278949917</v>
      </c>
      <c r="L2766" s="4" t="str">
        <f t="shared" si="390"/>
        <v>Under Budget</v>
      </c>
      <c r="M2766">
        <f t="shared" si="391"/>
        <v>2022</v>
      </c>
      <c r="N2766">
        <f t="shared" si="392"/>
        <v>9</v>
      </c>
      <c r="O2766" t="str">
        <f t="shared" si="393"/>
        <v>Sep</v>
      </c>
      <c r="P2766" t="str">
        <f t="shared" si="394"/>
        <v>Q3</v>
      </c>
      <c r="Q2766" t="str">
        <f t="shared" si="395"/>
        <v>2022-09</v>
      </c>
    </row>
    <row r="2767" spans="1:17" x14ac:dyDescent="0.35">
      <c r="A2767" s="2">
        <v>44773</v>
      </c>
      <c r="B2767" t="s">
        <v>28</v>
      </c>
      <c r="C2767" t="s">
        <v>23</v>
      </c>
      <c r="D2767" t="s">
        <v>58</v>
      </c>
      <c r="E2767" s="3">
        <v>82437</v>
      </c>
      <c r="F2767" s="3">
        <v>154040</v>
      </c>
      <c r="G2767" t="s">
        <v>35</v>
      </c>
      <c r="H2767" s="3" t="s">
        <v>2800</v>
      </c>
      <c r="I2767" s="3">
        <f t="shared" si="387"/>
        <v>71603</v>
      </c>
      <c r="J2767" s="4">
        <f t="shared" si="388"/>
        <v>0.86857842958865561</v>
      </c>
      <c r="K2767" s="5">
        <f t="shared" si="389"/>
        <v>1.8685784295886556</v>
      </c>
      <c r="L2767" s="4" t="str">
        <f t="shared" si="390"/>
        <v>Over Budget</v>
      </c>
      <c r="M2767">
        <f t="shared" si="391"/>
        <v>2022</v>
      </c>
      <c r="N2767">
        <f t="shared" si="392"/>
        <v>7</v>
      </c>
      <c r="O2767" t="str">
        <f t="shared" si="393"/>
        <v>Jul</v>
      </c>
      <c r="P2767" t="str">
        <f t="shared" si="394"/>
        <v>Q3</v>
      </c>
      <c r="Q2767" t="str">
        <f t="shared" si="395"/>
        <v>2022-07</v>
      </c>
    </row>
    <row r="2768" spans="1:17" x14ac:dyDescent="0.35">
      <c r="A2768" s="2">
        <v>44333</v>
      </c>
      <c r="B2768" t="s">
        <v>55</v>
      </c>
      <c r="C2768" t="s">
        <v>43</v>
      </c>
      <c r="D2768" t="s">
        <v>58</v>
      </c>
      <c r="E2768" s="3">
        <v>86426</v>
      </c>
      <c r="F2768" s="3">
        <v>53379</v>
      </c>
      <c r="G2768" t="s">
        <v>26</v>
      </c>
      <c r="H2768" s="3" t="s">
        <v>2801</v>
      </c>
      <c r="I2768" s="3">
        <f t="shared" si="387"/>
        <v>-33047</v>
      </c>
      <c r="J2768" s="4">
        <f t="shared" si="388"/>
        <v>-0.38237335986855808</v>
      </c>
      <c r="K2768" s="5">
        <f t="shared" si="389"/>
        <v>0.61762664013144197</v>
      </c>
      <c r="L2768" s="4" t="str">
        <f t="shared" si="390"/>
        <v>Under Budget</v>
      </c>
      <c r="M2768">
        <f t="shared" si="391"/>
        <v>2021</v>
      </c>
      <c r="N2768">
        <f t="shared" si="392"/>
        <v>5</v>
      </c>
      <c r="O2768" t="str">
        <f t="shared" si="393"/>
        <v>May</v>
      </c>
      <c r="P2768" t="str">
        <f t="shared" si="394"/>
        <v>Q2</v>
      </c>
      <c r="Q2768" t="str">
        <f t="shared" si="395"/>
        <v>2021-05</v>
      </c>
    </row>
    <row r="2769" spans="1:17" x14ac:dyDescent="0.35">
      <c r="A2769" s="2">
        <v>44624</v>
      </c>
      <c r="B2769" t="s">
        <v>55</v>
      </c>
      <c r="C2769" t="s">
        <v>23</v>
      </c>
      <c r="D2769" t="s">
        <v>20</v>
      </c>
      <c r="E2769" s="3">
        <v>86851</v>
      </c>
      <c r="F2769" s="3">
        <v>111689</v>
      </c>
      <c r="G2769" t="s">
        <v>32</v>
      </c>
      <c r="H2769" s="3" t="s">
        <v>2802</v>
      </c>
      <c r="I2769" s="3">
        <f t="shared" si="387"/>
        <v>24838</v>
      </c>
      <c r="J2769" s="4">
        <f t="shared" si="388"/>
        <v>0.28598404163452351</v>
      </c>
      <c r="K2769" s="5">
        <f t="shared" si="389"/>
        <v>1.2859840416345234</v>
      </c>
      <c r="L2769" s="4" t="str">
        <f t="shared" si="390"/>
        <v>Over Budget</v>
      </c>
      <c r="M2769">
        <f t="shared" si="391"/>
        <v>2022</v>
      </c>
      <c r="N2769">
        <f t="shared" si="392"/>
        <v>3</v>
      </c>
      <c r="O2769" t="str">
        <f t="shared" si="393"/>
        <v>Mar</v>
      </c>
      <c r="P2769" t="str">
        <f t="shared" si="394"/>
        <v>Q1</v>
      </c>
      <c r="Q2769" t="str">
        <f t="shared" si="395"/>
        <v>2022-03</v>
      </c>
    </row>
    <row r="2770" spans="1:17" x14ac:dyDescent="0.35">
      <c r="A2770" s="2">
        <v>44808</v>
      </c>
      <c r="B2770" t="s">
        <v>28</v>
      </c>
      <c r="C2770" t="s">
        <v>34</v>
      </c>
      <c r="D2770" t="s">
        <v>25</v>
      </c>
      <c r="E2770" s="3">
        <v>90962</v>
      </c>
      <c r="F2770" s="3">
        <v>37757</v>
      </c>
      <c r="G2770" t="s">
        <v>26</v>
      </c>
      <c r="H2770" s="3" t="s">
        <v>2803</v>
      </c>
      <c r="I2770" s="3">
        <f t="shared" si="387"/>
        <v>-53205</v>
      </c>
      <c r="J2770" s="4">
        <f t="shared" si="388"/>
        <v>-0.58491457971460614</v>
      </c>
      <c r="K2770" s="5">
        <f t="shared" si="389"/>
        <v>0.41508542028539391</v>
      </c>
      <c r="L2770" s="4" t="str">
        <f t="shared" si="390"/>
        <v>Under Budget</v>
      </c>
      <c r="M2770">
        <f t="shared" si="391"/>
        <v>2022</v>
      </c>
      <c r="N2770">
        <f t="shared" si="392"/>
        <v>9</v>
      </c>
      <c r="O2770" t="str">
        <f t="shared" si="393"/>
        <v>Sep</v>
      </c>
      <c r="P2770" t="str">
        <f t="shared" si="394"/>
        <v>Q3</v>
      </c>
      <c r="Q2770" t="str">
        <f t="shared" si="395"/>
        <v>2022-09</v>
      </c>
    </row>
    <row r="2771" spans="1:17" x14ac:dyDescent="0.35">
      <c r="A2771" s="2">
        <v>45107</v>
      </c>
      <c r="B2771" t="s">
        <v>23</v>
      </c>
      <c r="C2771" t="s">
        <v>19</v>
      </c>
      <c r="D2771" t="s">
        <v>39</v>
      </c>
      <c r="E2771" s="3">
        <v>45065</v>
      </c>
      <c r="F2771" s="3">
        <v>55192</v>
      </c>
      <c r="G2771" t="s">
        <v>21</v>
      </c>
      <c r="H2771" s="3" t="s">
        <v>2804</v>
      </c>
      <c r="I2771" s="3">
        <f t="shared" si="387"/>
        <v>10127</v>
      </c>
      <c r="J2771" s="4">
        <f t="shared" si="388"/>
        <v>0.22471984910684567</v>
      </c>
      <c r="K2771" s="5">
        <f t="shared" si="389"/>
        <v>1.2247198491068456</v>
      </c>
      <c r="L2771" s="4" t="str">
        <f t="shared" si="390"/>
        <v>Over Budget</v>
      </c>
      <c r="M2771">
        <f t="shared" si="391"/>
        <v>2023</v>
      </c>
      <c r="N2771">
        <f t="shared" si="392"/>
        <v>6</v>
      </c>
      <c r="O2771" t="str">
        <f t="shared" si="393"/>
        <v>Jun</v>
      </c>
      <c r="P2771" t="str">
        <f t="shared" si="394"/>
        <v>Q2</v>
      </c>
      <c r="Q2771" t="str">
        <f t="shared" si="395"/>
        <v>2023-06</v>
      </c>
    </row>
    <row r="2772" spans="1:17" x14ac:dyDescent="0.35">
      <c r="A2772" s="2">
        <v>45015</v>
      </c>
      <c r="B2772" t="s">
        <v>23</v>
      </c>
      <c r="C2772" t="s">
        <v>19</v>
      </c>
      <c r="D2772" t="s">
        <v>39</v>
      </c>
      <c r="E2772" s="3">
        <v>130138</v>
      </c>
      <c r="F2772" s="3">
        <v>133343</v>
      </c>
      <c r="G2772" t="s">
        <v>32</v>
      </c>
      <c r="H2772" s="3" t="s">
        <v>2805</v>
      </c>
      <c r="I2772" s="3">
        <f t="shared" si="387"/>
        <v>3205</v>
      </c>
      <c r="J2772" s="4">
        <f t="shared" si="388"/>
        <v>2.4627702899998462E-2</v>
      </c>
      <c r="K2772" s="5">
        <f t="shared" si="389"/>
        <v>1.0246277028999984</v>
      </c>
      <c r="L2772" s="4" t="str">
        <f t="shared" si="390"/>
        <v>Over Budget</v>
      </c>
      <c r="M2772">
        <f t="shared" si="391"/>
        <v>2023</v>
      </c>
      <c r="N2772">
        <f t="shared" si="392"/>
        <v>3</v>
      </c>
      <c r="O2772" t="str">
        <f t="shared" si="393"/>
        <v>Mar</v>
      </c>
      <c r="P2772" t="str">
        <f t="shared" si="394"/>
        <v>Q1</v>
      </c>
      <c r="Q2772" t="str">
        <f t="shared" si="395"/>
        <v>2023-03</v>
      </c>
    </row>
    <row r="2773" spans="1:17" x14ac:dyDescent="0.35">
      <c r="A2773" s="2">
        <v>44337</v>
      </c>
      <c r="B2773" t="s">
        <v>23</v>
      </c>
      <c r="C2773" t="s">
        <v>24</v>
      </c>
      <c r="D2773" t="s">
        <v>25</v>
      </c>
      <c r="E2773" s="3">
        <v>90286</v>
      </c>
      <c r="F2773" s="3">
        <v>88553</v>
      </c>
      <c r="G2773" t="s">
        <v>32</v>
      </c>
      <c r="H2773" s="3" t="s">
        <v>2806</v>
      </c>
      <c r="I2773" s="3">
        <f t="shared" si="387"/>
        <v>-1733</v>
      </c>
      <c r="J2773" s="4">
        <f t="shared" si="388"/>
        <v>-1.9194559510887624E-2</v>
      </c>
      <c r="K2773" s="5">
        <f t="shared" si="389"/>
        <v>0.98080544048911233</v>
      </c>
      <c r="L2773" s="4" t="str">
        <f t="shared" si="390"/>
        <v>Under Budget</v>
      </c>
      <c r="M2773">
        <f t="shared" si="391"/>
        <v>2021</v>
      </c>
      <c r="N2773">
        <f t="shared" si="392"/>
        <v>5</v>
      </c>
      <c r="O2773" t="str">
        <f t="shared" si="393"/>
        <v>May</v>
      </c>
      <c r="P2773" t="str">
        <f t="shared" si="394"/>
        <v>Q2</v>
      </c>
      <c r="Q2773" t="str">
        <f t="shared" si="395"/>
        <v>2021-05</v>
      </c>
    </row>
    <row r="2774" spans="1:17" x14ac:dyDescent="0.35">
      <c r="A2774" s="2">
        <v>44373</v>
      </c>
      <c r="B2774" t="s">
        <v>23</v>
      </c>
      <c r="C2774" t="s">
        <v>24</v>
      </c>
      <c r="D2774" t="s">
        <v>20</v>
      </c>
      <c r="E2774" s="3">
        <v>33674</v>
      </c>
      <c r="F2774" s="3">
        <v>36332</v>
      </c>
      <c r="G2774" t="s">
        <v>32</v>
      </c>
      <c r="H2774" s="3" t="s">
        <v>2807</v>
      </c>
      <c r="I2774" s="3">
        <f t="shared" si="387"/>
        <v>2658</v>
      </c>
      <c r="J2774" s="4">
        <f t="shared" si="388"/>
        <v>7.8933301657064803E-2</v>
      </c>
      <c r="K2774" s="5">
        <f t="shared" si="389"/>
        <v>1.0789333016570648</v>
      </c>
      <c r="L2774" s="4" t="str">
        <f t="shared" si="390"/>
        <v>Over Budget</v>
      </c>
      <c r="M2774">
        <f t="shared" si="391"/>
        <v>2021</v>
      </c>
      <c r="N2774">
        <f t="shared" si="392"/>
        <v>6</v>
      </c>
      <c r="O2774" t="str">
        <f t="shared" si="393"/>
        <v>Jun</v>
      </c>
      <c r="P2774" t="str">
        <f t="shared" si="394"/>
        <v>Q2</v>
      </c>
      <c r="Q2774" t="str">
        <f t="shared" si="395"/>
        <v>2021-06</v>
      </c>
    </row>
    <row r="2775" spans="1:17" x14ac:dyDescent="0.35">
      <c r="A2775" s="2">
        <v>44394</v>
      </c>
      <c r="B2775" t="s">
        <v>18</v>
      </c>
      <c r="C2775" t="s">
        <v>19</v>
      </c>
      <c r="D2775" t="s">
        <v>39</v>
      </c>
      <c r="E2775" s="3">
        <v>129632</v>
      </c>
      <c r="F2775" s="3">
        <v>59604</v>
      </c>
      <c r="G2775" t="s">
        <v>26</v>
      </c>
      <c r="H2775" s="3" t="s">
        <v>2808</v>
      </c>
      <c r="I2775" s="3">
        <f t="shared" si="387"/>
        <v>-70028</v>
      </c>
      <c r="J2775" s="4">
        <f t="shared" si="388"/>
        <v>-0.54020612194519868</v>
      </c>
      <c r="K2775" s="5">
        <f t="shared" si="389"/>
        <v>0.45979387805480126</v>
      </c>
      <c r="L2775" s="4" t="str">
        <f t="shared" si="390"/>
        <v>Under Budget</v>
      </c>
      <c r="M2775">
        <f t="shared" si="391"/>
        <v>2021</v>
      </c>
      <c r="N2775">
        <f t="shared" si="392"/>
        <v>7</v>
      </c>
      <c r="O2775" t="str">
        <f t="shared" si="393"/>
        <v>Jul</v>
      </c>
      <c r="P2775" t="str">
        <f t="shared" si="394"/>
        <v>Q3</v>
      </c>
      <c r="Q2775" t="str">
        <f t="shared" si="395"/>
        <v>2021-07</v>
      </c>
    </row>
    <row r="2776" spans="1:17" x14ac:dyDescent="0.35">
      <c r="A2776" s="2">
        <v>44820</v>
      </c>
      <c r="B2776" t="s">
        <v>28</v>
      </c>
      <c r="C2776" t="s">
        <v>19</v>
      </c>
      <c r="D2776" t="s">
        <v>30</v>
      </c>
      <c r="E2776" s="3">
        <v>36085</v>
      </c>
      <c r="F2776" s="3">
        <v>14508</v>
      </c>
      <c r="G2776" t="s">
        <v>35</v>
      </c>
      <c r="H2776" s="3" t="s">
        <v>2809</v>
      </c>
      <c r="I2776" s="3">
        <f t="shared" si="387"/>
        <v>-21577</v>
      </c>
      <c r="J2776" s="4">
        <f t="shared" si="388"/>
        <v>-0.59794928640709433</v>
      </c>
      <c r="K2776" s="5">
        <f t="shared" si="389"/>
        <v>0.40205071359290562</v>
      </c>
      <c r="L2776" s="4" t="str">
        <f t="shared" si="390"/>
        <v>Under Budget</v>
      </c>
      <c r="M2776">
        <f t="shared" si="391"/>
        <v>2022</v>
      </c>
      <c r="N2776">
        <f t="shared" si="392"/>
        <v>9</v>
      </c>
      <c r="O2776" t="str">
        <f t="shared" si="393"/>
        <v>Sep</v>
      </c>
      <c r="P2776" t="str">
        <f t="shared" si="394"/>
        <v>Q3</v>
      </c>
      <c r="Q2776" t="str">
        <f t="shared" si="395"/>
        <v>2022-09</v>
      </c>
    </row>
    <row r="2777" spans="1:17" x14ac:dyDescent="0.35">
      <c r="A2777" s="2">
        <v>44887</v>
      </c>
      <c r="B2777" t="s">
        <v>18</v>
      </c>
      <c r="C2777" t="s">
        <v>29</v>
      </c>
      <c r="D2777" t="s">
        <v>39</v>
      </c>
      <c r="E2777" s="3">
        <v>48086</v>
      </c>
      <c r="F2777" s="3">
        <v>19933</v>
      </c>
      <c r="G2777" t="s">
        <v>35</v>
      </c>
      <c r="H2777" s="3" t="s">
        <v>2810</v>
      </c>
      <c r="I2777" s="3">
        <f t="shared" si="387"/>
        <v>-28153</v>
      </c>
      <c r="J2777" s="4">
        <f t="shared" si="388"/>
        <v>-0.58547186291228215</v>
      </c>
      <c r="K2777" s="5">
        <f t="shared" si="389"/>
        <v>0.41452813708771785</v>
      </c>
      <c r="L2777" s="4" t="str">
        <f t="shared" si="390"/>
        <v>Under Budget</v>
      </c>
      <c r="M2777">
        <f t="shared" si="391"/>
        <v>2022</v>
      </c>
      <c r="N2777">
        <f t="shared" si="392"/>
        <v>11</v>
      </c>
      <c r="O2777" t="str">
        <f t="shared" si="393"/>
        <v>Nov</v>
      </c>
      <c r="P2777" t="str">
        <f t="shared" si="394"/>
        <v>Q4</v>
      </c>
      <c r="Q2777" t="str">
        <f t="shared" si="395"/>
        <v>2022-11</v>
      </c>
    </row>
    <row r="2778" spans="1:17" x14ac:dyDescent="0.35">
      <c r="A2778" s="2">
        <v>44597</v>
      </c>
      <c r="B2778" t="s">
        <v>55</v>
      </c>
      <c r="C2778" t="s">
        <v>24</v>
      </c>
      <c r="D2778" t="s">
        <v>20</v>
      </c>
      <c r="E2778" s="3">
        <v>124700</v>
      </c>
      <c r="F2778" s="3">
        <v>151177</v>
      </c>
      <c r="G2778" t="s">
        <v>35</v>
      </c>
      <c r="H2778" s="3" t="s">
        <v>2811</v>
      </c>
      <c r="I2778" s="3">
        <f t="shared" si="387"/>
        <v>26477</v>
      </c>
      <c r="J2778" s="4">
        <f t="shared" si="388"/>
        <v>0.21232558139534885</v>
      </c>
      <c r="K2778" s="5">
        <f t="shared" si="389"/>
        <v>1.2123255813953489</v>
      </c>
      <c r="L2778" s="4" t="str">
        <f t="shared" si="390"/>
        <v>Over Budget</v>
      </c>
      <c r="M2778">
        <f t="shared" si="391"/>
        <v>2022</v>
      </c>
      <c r="N2778">
        <f t="shared" si="392"/>
        <v>2</v>
      </c>
      <c r="O2778" t="str">
        <f t="shared" si="393"/>
        <v>Feb</v>
      </c>
      <c r="P2778" t="str">
        <f t="shared" si="394"/>
        <v>Q1</v>
      </c>
      <c r="Q2778" t="str">
        <f t="shared" si="395"/>
        <v>2022-02</v>
      </c>
    </row>
    <row r="2779" spans="1:17" x14ac:dyDescent="0.35">
      <c r="A2779" s="2">
        <v>44667</v>
      </c>
      <c r="B2779" t="s">
        <v>18</v>
      </c>
      <c r="C2779" t="s">
        <v>24</v>
      </c>
      <c r="D2779" t="s">
        <v>58</v>
      </c>
      <c r="E2779" s="3">
        <v>73493</v>
      </c>
      <c r="F2779" s="3">
        <v>164032</v>
      </c>
      <c r="G2779" t="s">
        <v>35</v>
      </c>
      <c r="H2779" s="3" t="s">
        <v>2812</v>
      </c>
      <c r="I2779" s="3">
        <f t="shared" si="387"/>
        <v>90539</v>
      </c>
      <c r="J2779" s="4">
        <f t="shared" si="388"/>
        <v>1.231940456914264</v>
      </c>
      <c r="K2779" s="5">
        <f t="shared" si="389"/>
        <v>2.231940456914264</v>
      </c>
      <c r="L2779" s="4" t="str">
        <f t="shared" si="390"/>
        <v>Over Budget</v>
      </c>
      <c r="M2779">
        <f t="shared" si="391"/>
        <v>2022</v>
      </c>
      <c r="N2779">
        <f t="shared" si="392"/>
        <v>4</v>
      </c>
      <c r="O2779" t="str">
        <f t="shared" si="393"/>
        <v>Apr</v>
      </c>
      <c r="P2779" t="str">
        <f t="shared" si="394"/>
        <v>Q2</v>
      </c>
      <c r="Q2779" t="str">
        <f t="shared" si="395"/>
        <v>2022-04</v>
      </c>
    </row>
    <row r="2780" spans="1:17" x14ac:dyDescent="0.35">
      <c r="A2780" s="2">
        <v>44414</v>
      </c>
      <c r="B2780" t="s">
        <v>23</v>
      </c>
      <c r="C2780" t="s">
        <v>23</v>
      </c>
      <c r="D2780" t="s">
        <v>58</v>
      </c>
      <c r="E2780" s="3">
        <v>58248</v>
      </c>
      <c r="F2780" s="3">
        <v>61256</v>
      </c>
      <c r="G2780" t="s">
        <v>35</v>
      </c>
      <c r="H2780" s="3" t="s">
        <v>2813</v>
      </c>
      <c r="I2780" s="3">
        <f t="shared" si="387"/>
        <v>3008</v>
      </c>
      <c r="J2780" s="4">
        <f t="shared" si="388"/>
        <v>5.1641258068946573E-2</v>
      </c>
      <c r="K2780" s="5">
        <f t="shared" si="389"/>
        <v>1.0516412580689465</v>
      </c>
      <c r="L2780" s="4" t="str">
        <f t="shared" si="390"/>
        <v>Over Budget</v>
      </c>
      <c r="M2780">
        <f t="shared" si="391"/>
        <v>2021</v>
      </c>
      <c r="N2780">
        <f t="shared" si="392"/>
        <v>8</v>
      </c>
      <c r="O2780" t="str">
        <f t="shared" si="393"/>
        <v>Aug</v>
      </c>
      <c r="P2780" t="str">
        <f t="shared" si="394"/>
        <v>Q3</v>
      </c>
      <c r="Q2780" t="str">
        <f t="shared" si="395"/>
        <v>2021-08</v>
      </c>
    </row>
    <row r="2781" spans="1:17" x14ac:dyDescent="0.35">
      <c r="A2781" s="2">
        <v>45125</v>
      </c>
      <c r="B2781" t="s">
        <v>55</v>
      </c>
      <c r="C2781" t="s">
        <v>19</v>
      </c>
      <c r="D2781" t="s">
        <v>58</v>
      </c>
      <c r="E2781" s="3">
        <v>36156</v>
      </c>
      <c r="F2781" s="3">
        <v>15536</v>
      </c>
      <c r="G2781" t="s">
        <v>32</v>
      </c>
      <c r="H2781" s="3" t="s">
        <v>2814</v>
      </c>
      <c r="I2781" s="3">
        <f t="shared" si="387"/>
        <v>-20620</v>
      </c>
      <c r="J2781" s="4">
        <f t="shared" si="388"/>
        <v>-0.57030644982852086</v>
      </c>
      <c r="K2781" s="5">
        <f t="shared" si="389"/>
        <v>0.42969355017147914</v>
      </c>
      <c r="L2781" s="4" t="str">
        <f t="shared" si="390"/>
        <v>Under Budget</v>
      </c>
      <c r="M2781">
        <f t="shared" si="391"/>
        <v>2023</v>
      </c>
      <c r="N2781">
        <f t="shared" si="392"/>
        <v>7</v>
      </c>
      <c r="O2781" t="str">
        <f t="shared" si="393"/>
        <v>Jul</v>
      </c>
      <c r="P2781" t="str">
        <f t="shared" si="394"/>
        <v>Q3</v>
      </c>
      <c r="Q2781" t="str">
        <f t="shared" si="395"/>
        <v>2023-07</v>
      </c>
    </row>
    <row r="2782" spans="1:17" x14ac:dyDescent="0.35">
      <c r="A2782" s="2">
        <v>44828</v>
      </c>
      <c r="B2782" t="s">
        <v>18</v>
      </c>
      <c r="C2782" t="s">
        <v>19</v>
      </c>
      <c r="D2782" t="s">
        <v>20</v>
      </c>
      <c r="E2782" s="3">
        <v>110355</v>
      </c>
      <c r="F2782" s="3">
        <v>30836</v>
      </c>
      <c r="G2782" t="s">
        <v>32</v>
      </c>
      <c r="H2782" s="3" t="s">
        <v>2815</v>
      </c>
      <c r="I2782" s="3">
        <f t="shared" si="387"/>
        <v>-79519</v>
      </c>
      <c r="J2782" s="4">
        <f t="shared" si="388"/>
        <v>-0.72057450953740199</v>
      </c>
      <c r="K2782" s="5">
        <f t="shared" si="389"/>
        <v>0.27942549046259796</v>
      </c>
      <c r="L2782" s="4" t="str">
        <f t="shared" si="390"/>
        <v>Under Budget</v>
      </c>
      <c r="M2782">
        <f t="shared" si="391"/>
        <v>2022</v>
      </c>
      <c r="N2782">
        <f t="shared" si="392"/>
        <v>9</v>
      </c>
      <c r="O2782" t="str">
        <f t="shared" si="393"/>
        <v>Sep</v>
      </c>
      <c r="P2782" t="str">
        <f t="shared" si="394"/>
        <v>Q3</v>
      </c>
      <c r="Q2782" t="str">
        <f t="shared" si="395"/>
        <v>2022-09</v>
      </c>
    </row>
    <row r="2783" spans="1:17" x14ac:dyDescent="0.35">
      <c r="A2783" s="2">
        <v>45147</v>
      </c>
      <c r="B2783" t="s">
        <v>18</v>
      </c>
      <c r="C2783" t="s">
        <v>34</v>
      </c>
      <c r="D2783" t="s">
        <v>58</v>
      </c>
      <c r="E2783" s="3">
        <v>144948</v>
      </c>
      <c r="F2783" s="3">
        <v>10217</v>
      </c>
      <c r="G2783" t="s">
        <v>26</v>
      </c>
      <c r="H2783" s="3" t="s">
        <v>2816</v>
      </c>
      <c r="I2783" s="3">
        <f t="shared" si="387"/>
        <v>-134731</v>
      </c>
      <c r="J2783" s="4">
        <f t="shared" si="388"/>
        <v>-0.92951265281342277</v>
      </c>
      <c r="K2783" s="5">
        <f t="shared" si="389"/>
        <v>7.0487347186577259E-2</v>
      </c>
      <c r="L2783" s="4" t="str">
        <f t="shared" si="390"/>
        <v>Under Budget</v>
      </c>
      <c r="M2783">
        <f t="shared" si="391"/>
        <v>2023</v>
      </c>
      <c r="N2783">
        <f t="shared" si="392"/>
        <v>8</v>
      </c>
      <c r="O2783" t="str">
        <f t="shared" si="393"/>
        <v>Aug</v>
      </c>
      <c r="P2783" t="str">
        <f t="shared" si="394"/>
        <v>Q3</v>
      </c>
      <c r="Q2783" t="str">
        <f t="shared" si="395"/>
        <v>2023-08</v>
      </c>
    </row>
    <row r="2784" spans="1:17" x14ac:dyDescent="0.35">
      <c r="A2784" s="2">
        <v>45102</v>
      </c>
      <c r="B2784" t="s">
        <v>28</v>
      </c>
      <c r="C2784" t="s">
        <v>23</v>
      </c>
      <c r="D2784" t="s">
        <v>58</v>
      </c>
      <c r="E2784" s="3">
        <v>81963</v>
      </c>
      <c r="F2784" s="3">
        <v>36165</v>
      </c>
      <c r="G2784" t="s">
        <v>32</v>
      </c>
      <c r="H2784" s="3" t="s">
        <v>2817</v>
      </c>
      <c r="I2784" s="3">
        <f t="shared" si="387"/>
        <v>-45798</v>
      </c>
      <c r="J2784" s="4">
        <f t="shared" si="388"/>
        <v>-0.55876432048607294</v>
      </c>
      <c r="K2784" s="5">
        <f t="shared" si="389"/>
        <v>0.441235679513927</v>
      </c>
      <c r="L2784" s="4" t="str">
        <f t="shared" si="390"/>
        <v>Under Budget</v>
      </c>
      <c r="M2784">
        <f t="shared" si="391"/>
        <v>2023</v>
      </c>
      <c r="N2784">
        <f t="shared" si="392"/>
        <v>6</v>
      </c>
      <c r="O2784" t="str">
        <f t="shared" si="393"/>
        <v>Jun</v>
      </c>
      <c r="P2784" t="str">
        <f t="shared" si="394"/>
        <v>Q2</v>
      </c>
      <c r="Q2784" t="str">
        <f t="shared" si="395"/>
        <v>2023-06</v>
      </c>
    </row>
    <row r="2785" spans="1:17" x14ac:dyDescent="0.35">
      <c r="A2785" s="2">
        <v>44371</v>
      </c>
      <c r="B2785" t="s">
        <v>18</v>
      </c>
      <c r="C2785" t="s">
        <v>43</v>
      </c>
      <c r="D2785" t="s">
        <v>20</v>
      </c>
      <c r="E2785" s="3">
        <v>58119</v>
      </c>
      <c r="F2785" s="3">
        <v>37475</v>
      </c>
      <c r="G2785" t="s">
        <v>26</v>
      </c>
      <c r="H2785" s="3" t="s">
        <v>2818</v>
      </c>
      <c r="I2785" s="3">
        <f t="shared" si="387"/>
        <v>-20644</v>
      </c>
      <c r="J2785" s="4">
        <f t="shared" si="388"/>
        <v>-0.35520225743732686</v>
      </c>
      <c r="K2785" s="5">
        <f t="shared" si="389"/>
        <v>0.64479774256267308</v>
      </c>
      <c r="L2785" s="4" t="str">
        <f t="shared" si="390"/>
        <v>Under Budget</v>
      </c>
      <c r="M2785">
        <f t="shared" si="391"/>
        <v>2021</v>
      </c>
      <c r="N2785">
        <f t="shared" si="392"/>
        <v>6</v>
      </c>
      <c r="O2785" t="str">
        <f t="shared" si="393"/>
        <v>Jun</v>
      </c>
      <c r="P2785" t="str">
        <f t="shared" si="394"/>
        <v>Q2</v>
      </c>
      <c r="Q2785" t="str">
        <f t="shared" si="395"/>
        <v>2021-06</v>
      </c>
    </row>
    <row r="2786" spans="1:17" x14ac:dyDescent="0.35">
      <c r="A2786" s="2">
        <v>44219</v>
      </c>
      <c r="B2786" t="s">
        <v>55</v>
      </c>
      <c r="C2786" t="s">
        <v>43</v>
      </c>
      <c r="D2786" t="s">
        <v>30</v>
      </c>
      <c r="E2786" s="3">
        <v>111044</v>
      </c>
      <c r="F2786" s="3">
        <v>132639</v>
      </c>
      <c r="G2786" t="s">
        <v>26</v>
      </c>
      <c r="H2786" s="3" t="s">
        <v>2819</v>
      </c>
      <c r="I2786" s="3">
        <f t="shared" si="387"/>
        <v>21595</v>
      </c>
      <c r="J2786" s="4">
        <f t="shared" si="388"/>
        <v>0.19447246136666546</v>
      </c>
      <c r="K2786" s="5">
        <f t="shared" si="389"/>
        <v>1.1944724613666655</v>
      </c>
      <c r="L2786" s="4" t="str">
        <f t="shared" si="390"/>
        <v>Over Budget</v>
      </c>
      <c r="M2786">
        <f t="shared" si="391"/>
        <v>2021</v>
      </c>
      <c r="N2786">
        <f t="shared" si="392"/>
        <v>1</v>
      </c>
      <c r="O2786" t="str">
        <f t="shared" si="393"/>
        <v>Jan</v>
      </c>
      <c r="P2786" t="str">
        <f t="shared" si="394"/>
        <v>Q1</v>
      </c>
      <c r="Q2786" t="str">
        <f t="shared" si="395"/>
        <v>2021-01</v>
      </c>
    </row>
    <row r="2787" spans="1:17" x14ac:dyDescent="0.35">
      <c r="A2787" s="2">
        <v>44431</v>
      </c>
      <c r="B2787" t="s">
        <v>23</v>
      </c>
      <c r="C2787" t="s">
        <v>43</v>
      </c>
      <c r="D2787" t="s">
        <v>39</v>
      </c>
      <c r="E2787" s="3">
        <v>110092</v>
      </c>
      <c r="F2787" s="3">
        <v>25361</v>
      </c>
      <c r="G2787" t="s">
        <v>21</v>
      </c>
      <c r="H2787" s="3" t="s">
        <v>2820</v>
      </c>
      <c r="I2787" s="3">
        <f t="shared" si="387"/>
        <v>-84731</v>
      </c>
      <c r="J2787" s="4">
        <f t="shared" si="388"/>
        <v>-0.76963812084438465</v>
      </c>
      <c r="K2787" s="5">
        <f t="shared" si="389"/>
        <v>0.23036187915561529</v>
      </c>
      <c r="L2787" s="4" t="str">
        <f t="shared" si="390"/>
        <v>Under Budget</v>
      </c>
      <c r="M2787">
        <f t="shared" si="391"/>
        <v>2021</v>
      </c>
      <c r="N2787">
        <f t="shared" si="392"/>
        <v>8</v>
      </c>
      <c r="O2787" t="str">
        <f t="shared" si="393"/>
        <v>Aug</v>
      </c>
      <c r="P2787" t="str">
        <f t="shared" si="394"/>
        <v>Q3</v>
      </c>
      <c r="Q2787" t="str">
        <f t="shared" si="395"/>
        <v>2021-08</v>
      </c>
    </row>
    <row r="2788" spans="1:17" x14ac:dyDescent="0.35">
      <c r="A2788" s="2">
        <v>45233</v>
      </c>
      <c r="B2788" t="s">
        <v>28</v>
      </c>
      <c r="C2788" t="s">
        <v>29</v>
      </c>
      <c r="D2788" t="s">
        <v>20</v>
      </c>
      <c r="E2788" s="3">
        <v>126640</v>
      </c>
      <c r="F2788" s="3">
        <v>127590</v>
      </c>
      <c r="G2788" t="s">
        <v>32</v>
      </c>
      <c r="H2788" s="3" t="s">
        <v>2821</v>
      </c>
      <c r="I2788" s="3">
        <f t="shared" si="387"/>
        <v>950</v>
      </c>
      <c r="J2788" s="4">
        <f t="shared" si="388"/>
        <v>7.5015792798483888E-3</v>
      </c>
      <c r="K2788" s="5">
        <f t="shared" si="389"/>
        <v>1.0075015792798483</v>
      </c>
      <c r="L2788" s="4" t="str">
        <f t="shared" si="390"/>
        <v>Over Budget</v>
      </c>
      <c r="M2788">
        <f t="shared" si="391"/>
        <v>2023</v>
      </c>
      <c r="N2788">
        <f t="shared" si="392"/>
        <v>11</v>
      </c>
      <c r="O2788" t="str">
        <f t="shared" si="393"/>
        <v>Nov</v>
      </c>
      <c r="P2788" t="str">
        <f t="shared" si="394"/>
        <v>Q4</v>
      </c>
      <c r="Q2788" t="str">
        <f t="shared" si="395"/>
        <v>2023-11</v>
      </c>
    </row>
    <row r="2789" spans="1:17" x14ac:dyDescent="0.35">
      <c r="A2789" s="2">
        <v>45125</v>
      </c>
      <c r="B2789" t="s">
        <v>18</v>
      </c>
      <c r="C2789" t="s">
        <v>24</v>
      </c>
      <c r="D2789" t="s">
        <v>20</v>
      </c>
      <c r="E2789" s="3">
        <v>86432</v>
      </c>
      <c r="F2789" s="3">
        <v>152938</v>
      </c>
      <c r="G2789" t="s">
        <v>26</v>
      </c>
      <c r="H2789" s="3" t="s">
        <v>2822</v>
      </c>
      <c r="I2789" s="3">
        <f t="shared" si="387"/>
        <v>66506</v>
      </c>
      <c r="J2789" s="4">
        <f t="shared" si="388"/>
        <v>0.76946038504257686</v>
      </c>
      <c r="K2789" s="5">
        <f t="shared" si="389"/>
        <v>1.7694603850425767</v>
      </c>
      <c r="L2789" s="4" t="str">
        <f t="shared" si="390"/>
        <v>Over Budget</v>
      </c>
      <c r="M2789">
        <f t="shared" si="391"/>
        <v>2023</v>
      </c>
      <c r="N2789">
        <f t="shared" si="392"/>
        <v>7</v>
      </c>
      <c r="O2789" t="str">
        <f t="shared" si="393"/>
        <v>Jul</v>
      </c>
      <c r="P2789" t="str">
        <f t="shared" si="394"/>
        <v>Q3</v>
      </c>
      <c r="Q2789" t="str">
        <f t="shared" si="395"/>
        <v>2023-07</v>
      </c>
    </row>
    <row r="2790" spans="1:17" x14ac:dyDescent="0.35">
      <c r="A2790" s="2">
        <v>44719</v>
      </c>
      <c r="B2790" t="s">
        <v>28</v>
      </c>
      <c r="C2790" t="s">
        <v>43</v>
      </c>
      <c r="D2790" t="s">
        <v>25</v>
      </c>
      <c r="E2790" s="3">
        <v>88451</v>
      </c>
      <c r="F2790" s="3">
        <v>112356</v>
      </c>
      <c r="G2790" t="s">
        <v>35</v>
      </c>
      <c r="H2790" s="3" t="s">
        <v>2823</v>
      </c>
      <c r="I2790" s="3">
        <f t="shared" si="387"/>
        <v>23905</v>
      </c>
      <c r="J2790" s="4">
        <f t="shared" si="388"/>
        <v>0.27026263128737943</v>
      </c>
      <c r="K2790" s="5">
        <f t="shared" si="389"/>
        <v>1.2702626312873795</v>
      </c>
      <c r="L2790" s="4" t="str">
        <f t="shared" si="390"/>
        <v>Over Budget</v>
      </c>
      <c r="M2790">
        <f t="shared" si="391"/>
        <v>2022</v>
      </c>
      <c r="N2790">
        <f t="shared" si="392"/>
        <v>6</v>
      </c>
      <c r="O2790" t="str">
        <f t="shared" si="393"/>
        <v>Jun</v>
      </c>
      <c r="P2790" t="str">
        <f t="shared" si="394"/>
        <v>Q2</v>
      </c>
      <c r="Q2790" t="str">
        <f t="shared" si="395"/>
        <v>2022-06</v>
      </c>
    </row>
    <row r="2791" spans="1:17" x14ac:dyDescent="0.35">
      <c r="A2791" s="2">
        <v>44627</v>
      </c>
      <c r="B2791" t="s">
        <v>37</v>
      </c>
      <c r="C2791" t="s">
        <v>34</v>
      </c>
      <c r="D2791" t="s">
        <v>58</v>
      </c>
      <c r="E2791" s="3">
        <v>95340</v>
      </c>
      <c r="F2791" s="3">
        <v>27188</v>
      </c>
      <c r="G2791" t="s">
        <v>35</v>
      </c>
      <c r="H2791" s="3" t="s">
        <v>2824</v>
      </c>
      <c r="I2791" s="3">
        <f t="shared" si="387"/>
        <v>-68152</v>
      </c>
      <c r="J2791" s="4">
        <f t="shared" si="388"/>
        <v>-0.71483113069016158</v>
      </c>
      <c r="K2791" s="5">
        <f t="shared" si="389"/>
        <v>0.28516886930983848</v>
      </c>
      <c r="L2791" s="4" t="str">
        <f t="shared" si="390"/>
        <v>Under Budget</v>
      </c>
      <c r="M2791">
        <f t="shared" si="391"/>
        <v>2022</v>
      </c>
      <c r="N2791">
        <f t="shared" si="392"/>
        <v>3</v>
      </c>
      <c r="O2791" t="str">
        <f t="shared" si="393"/>
        <v>Mar</v>
      </c>
      <c r="P2791" t="str">
        <f t="shared" si="394"/>
        <v>Q1</v>
      </c>
      <c r="Q2791" t="str">
        <f t="shared" si="395"/>
        <v>2022-03</v>
      </c>
    </row>
    <row r="2792" spans="1:17" x14ac:dyDescent="0.35">
      <c r="A2792" s="2">
        <v>44989</v>
      </c>
      <c r="B2792" t="s">
        <v>28</v>
      </c>
      <c r="C2792" t="s">
        <v>24</v>
      </c>
      <c r="D2792" t="s">
        <v>30</v>
      </c>
      <c r="E2792" s="3">
        <v>29411</v>
      </c>
      <c r="F2792" s="3">
        <v>64731</v>
      </c>
      <c r="G2792" t="s">
        <v>21</v>
      </c>
      <c r="H2792" s="3" t="s">
        <v>2825</v>
      </c>
      <c r="I2792" s="3">
        <f t="shared" si="387"/>
        <v>35320</v>
      </c>
      <c r="J2792" s="4">
        <f t="shared" si="388"/>
        <v>1.200911223691816</v>
      </c>
      <c r="K2792" s="5">
        <f t="shared" si="389"/>
        <v>2.2009112236918158</v>
      </c>
      <c r="L2792" s="4" t="str">
        <f t="shared" si="390"/>
        <v>Over Budget</v>
      </c>
      <c r="M2792">
        <f t="shared" si="391"/>
        <v>2023</v>
      </c>
      <c r="N2792">
        <f t="shared" si="392"/>
        <v>3</v>
      </c>
      <c r="O2792" t="str">
        <f t="shared" si="393"/>
        <v>Mar</v>
      </c>
      <c r="P2792" t="str">
        <f t="shared" si="394"/>
        <v>Q1</v>
      </c>
      <c r="Q2792" t="str">
        <f t="shared" si="395"/>
        <v>2023-03</v>
      </c>
    </row>
    <row r="2793" spans="1:17" x14ac:dyDescent="0.35">
      <c r="A2793" s="2">
        <v>44729</v>
      </c>
      <c r="B2793" t="s">
        <v>23</v>
      </c>
      <c r="C2793" t="s">
        <v>24</v>
      </c>
      <c r="D2793" t="s">
        <v>25</v>
      </c>
      <c r="E2793" s="3">
        <v>144173</v>
      </c>
      <c r="F2793" s="3">
        <v>66929</v>
      </c>
      <c r="G2793" t="s">
        <v>26</v>
      </c>
      <c r="H2793" s="3" t="s">
        <v>2826</v>
      </c>
      <c r="I2793" s="3">
        <f t="shared" si="387"/>
        <v>-77244</v>
      </c>
      <c r="J2793" s="4">
        <f t="shared" si="388"/>
        <v>-0.53577299494357478</v>
      </c>
      <c r="K2793" s="5">
        <f t="shared" si="389"/>
        <v>0.46422700505642528</v>
      </c>
      <c r="L2793" s="4" t="str">
        <f t="shared" si="390"/>
        <v>Under Budget</v>
      </c>
      <c r="M2793">
        <f t="shared" si="391"/>
        <v>2022</v>
      </c>
      <c r="N2793">
        <f t="shared" si="392"/>
        <v>6</v>
      </c>
      <c r="O2793" t="str">
        <f t="shared" si="393"/>
        <v>Jun</v>
      </c>
      <c r="P2793" t="str">
        <f t="shared" si="394"/>
        <v>Q2</v>
      </c>
      <c r="Q2793" t="str">
        <f t="shared" si="395"/>
        <v>2022-06</v>
      </c>
    </row>
    <row r="2794" spans="1:17" x14ac:dyDescent="0.35">
      <c r="A2794" s="2">
        <v>45175</v>
      </c>
      <c r="B2794" t="s">
        <v>37</v>
      </c>
      <c r="C2794" t="s">
        <v>43</v>
      </c>
      <c r="D2794" t="s">
        <v>30</v>
      </c>
      <c r="E2794" s="3">
        <v>38536</v>
      </c>
      <c r="F2794" s="3">
        <v>12390</v>
      </c>
      <c r="G2794" t="s">
        <v>32</v>
      </c>
      <c r="H2794" s="3" t="s">
        <v>2827</v>
      </c>
      <c r="I2794" s="3">
        <f t="shared" si="387"/>
        <v>-26146</v>
      </c>
      <c r="J2794" s="4">
        <f t="shared" si="388"/>
        <v>-0.67848245796138673</v>
      </c>
      <c r="K2794" s="5">
        <f t="shared" si="389"/>
        <v>0.32151754203861327</v>
      </c>
      <c r="L2794" s="4" t="str">
        <f t="shared" si="390"/>
        <v>Under Budget</v>
      </c>
      <c r="M2794">
        <f t="shared" si="391"/>
        <v>2023</v>
      </c>
      <c r="N2794">
        <f t="shared" si="392"/>
        <v>9</v>
      </c>
      <c r="O2794" t="str">
        <f t="shared" si="393"/>
        <v>Sep</v>
      </c>
      <c r="P2794" t="str">
        <f t="shared" si="394"/>
        <v>Q3</v>
      </c>
      <c r="Q2794" t="str">
        <f t="shared" si="395"/>
        <v>2023-09</v>
      </c>
    </row>
    <row r="2795" spans="1:17" x14ac:dyDescent="0.35">
      <c r="A2795" s="2">
        <v>45006</v>
      </c>
      <c r="B2795" t="s">
        <v>37</v>
      </c>
      <c r="C2795" t="s">
        <v>24</v>
      </c>
      <c r="D2795" t="s">
        <v>58</v>
      </c>
      <c r="E2795" s="3">
        <v>13588</v>
      </c>
      <c r="F2795" s="3">
        <v>145084</v>
      </c>
      <c r="G2795" t="s">
        <v>35</v>
      </c>
      <c r="H2795" s="3" t="s">
        <v>2828</v>
      </c>
      <c r="I2795" s="3">
        <f t="shared" si="387"/>
        <v>131496</v>
      </c>
      <c r="J2795" s="4">
        <f t="shared" si="388"/>
        <v>9.6773623785693257</v>
      </c>
      <c r="K2795" s="5">
        <f t="shared" si="389"/>
        <v>10.677362378569326</v>
      </c>
      <c r="L2795" s="4" t="str">
        <f t="shared" si="390"/>
        <v>Over Budget</v>
      </c>
      <c r="M2795">
        <f t="shared" si="391"/>
        <v>2023</v>
      </c>
      <c r="N2795">
        <f t="shared" si="392"/>
        <v>3</v>
      </c>
      <c r="O2795" t="str">
        <f t="shared" si="393"/>
        <v>Mar</v>
      </c>
      <c r="P2795" t="str">
        <f t="shared" si="394"/>
        <v>Q1</v>
      </c>
      <c r="Q2795" t="str">
        <f t="shared" si="395"/>
        <v>2023-03</v>
      </c>
    </row>
    <row r="2796" spans="1:17" x14ac:dyDescent="0.35">
      <c r="A2796" s="2">
        <v>45109</v>
      </c>
      <c r="B2796" t="s">
        <v>28</v>
      </c>
      <c r="C2796" t="s">
        <v>23</v>
      </c>
      <c r="D2796" t="s">
        <v>58</v>
      </c>
      <c r="E2796" s="3">
        <v>97657</v>
      </c>
      <c r="F2796" s="3">
        <v>62436</v>
      </c>
      <c r="G2796" t="s">
        <v>35</v>
      </c>
      <c r="H2796" s="3" t="s">
        <v>2829</v>
      </c>
      <c r="I2796" s="3">
        <f t="shared" si="387"/>
        <v>-35221</v>
      </c>
      <c r="J2796" s="4">
        <f t="shared" si="388"/>
        <v>-0.36066027012912538</v>
      </c>
      <c r="K2796" s="5">
        <f t="shared" si="389"/>
        <v>0.63933972987087462</v>
      </c>
      <c r="L2796" s="4" t="str">
        <f t="shared" si="390"/>
        <v>Under Budget</v>
      </c>
      <c r="M2796">
        <f t="shared" si="391"/>
        <v>2023</v>
      </c>
      <c r="N2796">
        <f t="shared" si="392"/>
        <v>7</v>
      </c>
      <c r="O2796" t="str">
        <f t="shared" si="393"/>
        <v>Jul</v>
      </c>
      <c r="P2796" t="str">
        <f t="shared" si="394"/>
        <v>Q3</v>
      </c>
      <c r="Q2796" t="str">
        <f t="shared" si="395"/>
        <v>2023-07</v>
      </c>
    </row>
    <row r="2797" spans="1:17" x14ac:dyDescent="0.35">
      <c r="A2797" s="2">
        <v>45067</v>
      </c>
      <c r="B2797" t="s">
        <v>55</v>
      </c>
      <c r="C2797" t="s">
        <v>23</v>
      </c>
      <c r="D2797" t="s">
        <v>58</v>
      </c>
      <c r="E2797" s="3">
        <v>142489</v>
      </c>
      <c r="F2797" s="3">
        <v>35506</v>
      </c>
      <c r="G2797" t="s">
        <v>21</v>
      </c>
      <c r="H2797" s="3" t="s">
        <v>2830</v>
      </c>
      <c r="I2797" s="3">
        <f t="shared" si="387"/>
        <v>-106983</v>
      </c>
      <c r="J2797" s="4">
        <f t="shared" si="388"/>
        <v>-0.75081585245176818</v>
      </c>
      <c r="K2797" s="5">
        <f t="shared" si="389"/>
        <v>0.24918414754823179</v>
      </c>
      <c r="L2797" s="4" t="str">
        <f t="shared" si="390"/>
        <v>Under Budget</v>
      </c>
      <c r="M2797">
        <f t="shared" si="391"/>
        <v>2023</v>
      </c>
      <c r="N2797">
        <f t="shared" si="392"/>
        <v>5</v>
      </c>
      <c r="O2797" t="str">
        <f t="shared" si="393"/>
        <v>May</v>
      </c>
      <c r="P2797" t="str">
        <f t="shared" si="394"/>
        <v>Q2</v>
      </c>
      <c r="Q2797" t="str">
        <f t="shared" si="395"/>
        <v>2023-05</v>
      </c>
    </row>
    <row r="2798" spans="1:17" x14ac:dyDescent="0.35">
      <c r="A2798" s="2">
        <v>44736</v>
      </c>
      <c r="B2798" t="s">
        <v>23</v>
      </c>
      <c r="C2798" t="s">
        <v>43</v>
      </c>
      <c r="D2798" t="s">
        <v>39</v>
      </c>
      <c r="E2798" s="3">
        <v>30293</v>
      </c>
      <c r="F2798" s="3">
        <v>137473</v>
      </c>
      <c r="G2798" t="s">
        <v>35</v>
      </c>
      <c r="H2798" s="3" t="s">
        <v>2831</v>
      </c>
      <c r="I2798" s="3">
        <f t="shared" si="387"/>
        <v>107180</v>
      </c>
      <c r="J2798" s="4">
        <f t="shared" si="388"/>
        <v>3.5381111147789919</v>
      </c>
      <c r="K2798" s="5">
        <f t="shared" si="389"/>
        <v>4.5381111147789914</v>
      </c>
      <c r="L2798" s="4" t="str">
        <f t="shared" si="390"/>
        <v>Over Budget</v>
      </c>
      <c r="M2798">
        <f t="shared" si="391"/>
        <v>2022</v>
      </c>
      <c r="N2798">
        <f t="shared" si="392"/>
        <v>6</v>
      </c>
      <c r="O2798" t="str">
        <f t="shared" si="393"/>
        <v>Jun</v>
      </c>
      <c r="P2798" t="str">
        <f t="shared" si="394"/>
        <v>Q2</v>
      </c>
      <c r="Q2798" t="str">
        <f t="shared" si="395"/>
        <v>2022-06</v>
      </c>
    </row>
    <row r="2799" spans="1:17" x14ac:dyDescent="0.35">
      <c r="A2799" s="2">
        <v>45220</v>
      </c>
      <c r="B2799" t="s">
        <v>55</v>
      </c>
      <c r="C2799" t="s">
        <v>34</v>
      </c>
      <c r="D2799" t="s">
        <v>30</v>
      </c>
      <c r="E2799" s="3">
        <v>63897</v>
      </c>
      <c r="F2799" s="3">
        <v>116306</v>
      </c>
      <c r="G2799" t="s">
        <v>26</v>
      </c>
      <c r="H2799" s="3" t="s">
        <v>2832</v>
      </c>
      <c r="I2799" s="3">
        <f t="shared" si="387"/>
        <v>52409</v>
      </c>
      <c r="J2799" s="4">
        <f t="shared" si="388"/>
        <v>0.82021065151728567</v>
      </c>
      <c r="K2799" s="5">
        <f t="shared" si="389"/>
        <v>1.8202106515172856</v>
      </c>
      <c r="L2799" s="4" t="str">
        <f t="shared" si="390"/>
        <v>Over Budget</v>
      </c>
      <c r="M2799">
        <f t="shared" si="391"/>
        <v>2023</v>
      </c>
      <c r="N2799">
        <f t="shared" si="392"/>
        <v>10</v>
      </c>
      <c r="O2799" t="str">
        <f t="shared" si="393"/>
        <v>Oct</v>
      </c>
      <c r="P2799" t="str">
        <f t="shared" si="394"/>
        <v>Q4</v>
      </c>
      <c r="Q2799" t="str">
        <f t="shared" si="395"/>
        <v>2023-10</v>
      </c>
    </row>
    <row r="2800" spans="1:17" x14ac:dyDescent="0.35">
      <c r="A2800" s="2">
        <v>44423</v>
      </c>
      <c r="B2800" t="s">
        <v>23</v>
      </c>
      <c r="C2800" t="s">
        <v>24</v>
      </c>
      <c r="D2800" t="s">
        <v>30</v>
      </c>
      <c r="E2800" s="3">
        <v>54649</v>
      </c>
      <c r="F2800" s="3">
        <v>93498</v>
      </c>
      <c r="G2800" t="s">
        <v>21</v>
      </c>
      <c r="H2800" s="3" t="s">
        <v>2833</v>
      </c>
      <c r="I2800" s="3">
        <f t="shared" si="387"/>
        <v>38849</v>
      </c>
      <c r="J2800" s="4">
        <f t="shared" si="388"/>
        <v>0.71088217533715159</v>
      </c>
      <c r="K2800" s="5">
        <f t="shared" si="389"/>
        <v>1.7108821753371517</v>
      </c>
      <c r="L2800" s="4" t="str">
        <f t="shared" si="390"/>
        <v>Over Budget</v>
      </c>
      <c r="M2800">
        <f t="shared" si="391"/>
        <v>2021</v>
      </c>
      <c r="N2800">
        <f t="shared" si="392"/>
        <v>8</v>
      </c>
      <c r="O2800" t="str">
        <f t="shared" si="393"/>
        <v>Aug</v>
      </c>
      <c r="P2800" t="str">
        <f t="shared" si="394"/>
        <v>Q3</v>
      </c>
      <c r="Q2800" t="str">
        <f t="shared" si="395"/>
        <v>2021-08</v>
      </c>
    </row>
    <row r="2801" spans="1:17" x14ac:dyDescent="0.35">
      <c r="A2801" s="2">
        <v>45069</v>
      </c>
      <c r="B2801" t="s">
        <v>23</v>
      </c>
      <c r="C2801" t="s">
        <v>19</v>
      </c>
      <c r="D2801" t="s">
        <v>25</v>
      </c>
      <c r="E2801" s="3">
        <v>45540</v>
      </c>
      <c r="F2801" s="3">
        <v>28548</v>
      </c>
      <c r="G2801" t="s">
        <v>35</v>
      </c>
      <c r="H2801" s="3" t="s">
        <v>2834</v>
      </c>
      <c r="I2801" s="3">
        <f t="shared" si="387"/>
        <v>-16992</v>
      </c>
      <c r="J2801" s="4">
        <f t="shared" si="388"/>
        <v>-0.37312252964426879</v>
      </c>
      <c r="K2801" s="5">
        <f t="shared" si="389"/>
        <v>0.62687747035573127</v>
      </c>
      <c r="L2801" s="4" t="str">
        <f t="shared" si="390"/>
        <v>Under Budget</v>
      </c>
      <c r="M2801">
        <f t="shared" si="391"/>
        <v>2023</v>
      </c>
      <c r="N2801">
        <f t="shared" si="392"/>
        <v>5</v>
      </c>
      <c r="O2801" t="str">
        <f t="shared" si="393"/>
        <v>May</v>
      </c>
      <c r="P2801" t="str">
        <f t="shared" si="394"/>
        <v>Q2</v>
      </c>
      <c r="Q2801" t="str">
        <f t="shared" si="395"/>
        <v>2023-05</v>
      </c>
    </row>
    <row r="2802" spans="1:17" x14ac:dyDescent="0.35">
      <c r="A2802" s="2">
        <v>45088</v>
      </c>
      <c r="B2802" t="s">
        <v>55</v>
      </c>
      <c r="C2802" t="s">
        <v>43</v>
      </c>
      <c r="D2802" t="s">
        <v>20</v>
      </c>
      <c r="E2802" s="3">
        <v>72251</v>
      </c>
      <c r="F2802" s="3">
        <v>12651</v>
      </c>
      <c r="G2802" t="s">
        <v>32</v>
      </c>
      <c r="H2802" s="3" t="s">
        <v>2835</v>
      </c>
      <c r="I2802" s="3">
        <f t="shared" si="387"/>
        <v>-59600</v>
      </c>
      <c r="J2802" s="4">
        <f t="shared" si="388"/>
        <v>-0.82490207747989652</v>
      </c>
      <c r="K2802" s="5">
        <f t="shared" si="389"/>
        <v>0.17509792252010353</v>
      </c>
      <c r="L2802" s="4" t="str">
        <f t="shared" si="390"/>
        <v>Under Budget</v>
      </c>
      <c r="M2802">
        <f t="shared" si="391"/>
        <v>2023</v>
      </c>
      <c r="N2802">
        <f t="shared" si="392"/>
        <v>6</v>
      </c>
      <c r="O2802" t="str">
        <f t="shared" si="393"/>
        <v>Jun</v>
      </c>
      <c r="P2802" t="str">
        <f t="shared" si="394"/>
        <v>Q2</v>
      </c>
      <c r="Q2802" t="str">
        <f t="shared" si="395"/>
        <v>2023-06</v>
      </c>
    </row>
    <row r="2803" spans="1:17" x14ac:dyDescent="0.35">
      <c r="A2803" s="2">
        <v>45233</v>
      </c>
      <c r="B2803" t="s">
        <v>41</v>
      </c>
      <c r="C2803" t="s">
        <v>29</v>
      </c>
      <c r="D2803" t="s">
        <v>58</v>
      </c>
      <c r="E2803" s="3">
        <v>129863</v>
      </c>
      <c r="F2803" s="3">
        <v>76492</v>
      </c>
      <c r="G2803" t="s">
        <v>26</v>
      </c>
      <c r="H2803" s="3" t="s">
        <v>2836</v>
      </c>
      <c r="I2803" s="3">
        <f t="shared" si="387"/>
        <v>-53371</v>
      </c>
      <c r="J2803" s="4">
        <f t="shared" si="388"/>
        <v>-0.41097926276152563</v>
      </c>
      <c r="K2803" s="5">
        <f t="shared" si="389"/>
        <v>0.58902073723847437</v>
      </c>
      <c r="L2803" s="4" t="str">
        <f t="shared" si="390"/>
        <v>Under Budget</v>
      </c>
      <c r="M2803">
        <f t="shared" si="391"/>
        <v>2023</v>
      </c>
      <c r="N2803">
        <f t="shared" si="392"/>
        <v>11</v>
      </c>
      <c r="O2803" t="str">
        <f t="shared" si="393"/>
        <v>Nov</v>
      </c>
      <c r="P2803" t="str">
        <f t="shared" si="394"/>
        <v>Q4</v>
      </c>
      <c r="Q2803" t="str">
        <f t="shared" si="395"/>
        <v>2023-11</v>
      </c>
    </row>
    <row r="2804" spans="1:17" x14ac:dyDescent="0.35">
      <c r="A2804" s="2">
        <v>44406</v>
      </c>
      <c r="B2804" t="s">
        <v>37</v>
      </c>
      <c r="C2804" t="s">
        <v>24</v>
      </c>
      <c r="D2804" t="s">
        <v>58</v>
      </c>
      <c r="E2804" s="3">
        <v>45017</v>
      </c>
      <c r="F2804" s="3">
        <v>112085</v>
      </c>
      <c r="G2804" t="s">
        <v>35</v>
      </c>
      <c r="H2804" s="3" t="s">
        <v>2837</v>
      </c>
      <c r="I2804" s="3">
        <f t="shared" si="387"/>
        <v>67068</v>
      </c>
      <c r="J2804" s="4">
        <f t="shared" si="388"/>
        <v>1.4898371726236754</v>
      </c>
      <c r="K2804" s="5">
        <f t="shared" si="389"/>
        <v>2.4898371726236754</v>
      </c>
      <c r="L2804" s="4" t="str">
        <f t="shared" si="390"/>
        <v>Over Budget</v>
      </c>
      <c r="M2804">
        <f t="shared" si="391"/>
        <v>2021</v>
      </c>
      <c r="N2804">
        <f t="shared" si="392"/>
        <v>7</v>
      </c>
      <c r="O2804" t="str">
        <f t="shared" si="393"/>
        <v>Jul</v>
      </c>
      <c r="P2804" t="str">
        <f t="shared" si="394"/>
        <v>Q3</v>
      </c>
      <c r="Q2804" t="str">
        <f t="shared" si="395"/>
        <v>2021-07</v>
      </c>
    </row>
    <row r="2805" spans="1:17" x14ac:dyDescent="0.35">
      <c r="A2805" s="2">
        <v>44937</v>
      </c>
      <c r="B2805" t="s">
        <v>28</v>
      </c>
      <c r="C2805" t="s">
        <v>43</v>
      </c>
      <c r="D2805" t="s">
        <v>25</v>
      </c>
      <c r="E2805" s="3">
        <v>124383</v>
      </c>
      <c r="F2805" s="3">
        <v>168243</v>
      </c>
      <c r="G2805" t="s">
        <v>32</v>
      </c>
      <c r="H2805" s="3" t="s">
        <v>2838</v>
      </c>
      <c r="I2805" s="3">
        <f t="shared" si="387"/>
        <v>43860</v>
      </c>
      <c r="J2805" s="4">
        <f t="shared" si="388"/>
        <v>0.35262053496056533</v>
      </c>
      <c r="K2805" s="5">
        <f t="shared" si="389"/>
        <v>1.3526205349605653</v>
      </c>
      <c r="L2805" s="4" t="str">
        <f t="shared" si="390"/>
        <v>Over Budget</v>
      </c>
      <c r="M2805">
        <f t="shared" si="391"/>
        <v>2023</v>
      </c>
      <c r="N2805">
        <f t="shared" si="392"/>
        <v>1</v>
      </c>
      <c r="O2805" t="str">
        <f t="shared" si="393"/>
        <v>Jan</v>
      </c>
      <c r="P2805" t="str">
        <f t="shared" si="394"/>
        <v>Q1</v>
      </c>
      <c r="Q2805" t="str">
        <f t="shared" si="395"/>
        <v>2023-01</v>
      </c>
    </row>
    <row r="2806" spans="1:17" x14ac:dyDescent="0.35">
      <c r="A2806" s="2">
        <v>44593</v>
      </c>
      <c r="B2806" t="s">
        <v>55</v>
      </c>
      <c r="C2806" t="s">
        <v>43</v>
      </c>
      <c r="D2806" t="s">
        <v>30</v>
      </c>
      <c r="E2806" s="3">
        <v>30242</v>
      </c>
      <c r="F2806" s="3">
        <v>123517</v>
      </c>
      <c r="G2806" t="s">
        <v>26</v>
      </c>
      <c r="H2806" s="3" t="s">
        <v>2839</v>
      </c>
      <c r="I2806" s="3">
        <f t="shared" si="387"/>
        <v>93275</v>
      </c>
      <c r="J2806" s="4">
        <f t="shared" si="388"/>
        <v>3.0842867535215923</v>
      </c>
      <c r="K2806" s="5">
        <f t="shared" si="389"/>
        <v>4.0842867535215923</v>
      </c>
      <c r="L2806" s="4" t="str">
        <f t="shared" si="390"/>
        <v>Over Budget</v>
      </c>
      <c r="M2806">
        <f t="shared" si="391"/>
        <v>2022</v>
      </c>
      <c r="N2806">
        <f t="shared" si="392"/>
        <v>2</v>
      </c>
      <c r="O2806" t="str">
        <f t="shared" si="393"/>
        <v>Feb</v>
      </c>
      <c r="P2806" t="str">
        <f t="shared" si="394"/>
        <v>Q1</v>
      </c>
      <c r="Q2806" t="str">
        <f t="shared" si="395"/>
        <v>2022-02</v>
      </c>
    </row>
    <row r="2807" spans="1:17" x14ac:dyDescent="0.35">
      <c r="A2807" s="2">
        <v>44227</v>
      </c>
      <c r="B2807" t="s">
        <v>55</v>
      </c>
      <c r="C2807" t="s">
        <v>34</v>
      </c>
      <c r="D2807" t="s">
        <v>39</v>
      </c>
      <c r="E2807" s="3">
        <v>126313</v>
      </c>
      <c r="F2807" s="3">
        <v>131609</v>
      </c>
      <c r="G2807" t="s">
        <v>35</v>
      </c>
      <c r="H2807" s="3" t="s">
        <v>2840</v>
      </c>
      <c r="I2807" s="3">
        <f t="shared" si="387"/>
        <v>5296</v>
      </c>
      <c r="J2807" s="4">
        <f t="shared" si="388"/>
        <v>4.1927592567669203E-2</v>
      </c>
      <c r="K2807" s="5">
        <f t="shared" si="389"/>
        <v>1.0419275925676692</v>
      </c>
      <c r="L2807" s="4" t="str">
        <f t="shared" si="390"/>
        <v>Over Budget</v>
      </c>
      <c r="M2807">
        <f t="shared" si="391"/>
        <v>2021</v>
      </c>
      <c r="N2807">
        <f t="shared" si="392"/>
        <v>1</v>
      </c>
      <c r="O2807" t="str">
        <f t="shared" si="393"/>
        <v>Jan</v>
      </c>
      <c r="P2807" t="str">
        <f t="shared" si="394"/>
        <v>Q1</v>
      </c>
      <c r="Q2807" t="str">
        <f t="shared" si="395"/>
        <v>2021-01</v>
      </c>
    </row>
    <row r="2808" spans="1:17" x14ac:dyDescent="0.35">
      <c r="A2808" s="2">
        <v>45094</v>
      </c>
      <c r="B2808" t="s">
        <v>28</v>
      </c>
      <c r="C2808" t="s">
        <v>19</v>
      </c>
      <c r="D2808" t="s">
        <v>30</v>
      </c>
      <c r="E2808" s="3">
        <v>107544</v>
      </c>
      <c r="F2808" s="3">
        <v>74195</v>
      </c>
      <c r="G2808" t="s">
        <v>21</v>
      </c>
      <c r="H2808" s="3" t="s">
        <v>2841</v>
      </c>
      <c r="I2808" s="3">
        <f t="shared" si="387"/>
        <v>-33349</v>
      </c>
      <c r="J2808" s="4">
        <f t="shared" si="388"/>
        <v>-0.3100963326638399</v>
      </c>
      <c r="K2808" s="5">
        <f t="shared" si="389"/>
        <v>0.68990366733616004</v>
      </c>
      <c r="L2808" s="4" t="str">
        <f t="shared" si="390"/>
        <v>Under Budget</v>
      </c>
      <c r="M2808">
        <f t="shared" si="391"/>
        <v>2023</v>
      </c>
      <c r="N2808">
        <f t="shared" si="392"/>
        <v>6</v>
      </c>
      <c r="O2808" t="str">
        <f t="shared" si="393"/>
        <v>Jun</v>
      </c>
      <c r="P2808" t="str">
        <f t="shared" si="394"/>
        <v>Q2</v>
      </c>
      <c r="Q2808" t="str">
        <f t="shared" si="395"/>
        <v>2023-06</v>
      </c>
    </row>
    <row r="2809" spans="1:17" x14ac:dyDescent="0.35">
      <c r="A2809" s="2">
        <v>44845</v>
      </c>
      <c r="B2809" t="s">
        <v>37</v>
      </c>
      <c r="C2809" t="s">
        <v>24</v>
      </c>
      <c r="D2809" t="s">
        <v>39</v>
      </c>
      <c r="E2809" s="3">
        <v>110151</v>
      </c>
      <c r="F2809" s="3">
        <v>15805</v>
      </c>
      <c r="G2809" t="s">
        <v>32</v>
      </c>
      <c r="H2809" s="3" t="s">
        <v>2842</v>
      </c>
      <c r="I2809" s="3">
        <f t="shared" si="387"/>
        <v>-94346</v>
      </c>
      <c r="J2809" s="4">
        <f t="shared" si="388"/>
        <v>-0.85651514738858481</v>
      </c>
      <c r="K2809" s="5">
        <f t="shared" si="389"/>
        <v>0.14348485261141525</v>
      </c>
      <c r="L2809" s="4" t="str">
        <f t="shared" si="390"/>
        <v>Under Budget</v>
      </c>
      <c r="M2809">
        <f t="shared" si="391"/>
        <v>2022</v>
      </c>
      <c r="N2809">
        <f t="shared" si="392"/>
        <v>10</v>
      </c>
      <c r="O2809" t="str">
        <f t="shared" si="393"/>
        <v>Oct</v>
      </c>
      <c r="P2809" t="str">
        <f t="shared" si="394"/>
        <v>Q4</v>
      </c>
      <c r="Q2809" t="str">
        <f t="shared" si="395"/>
        <v>2022-10</v>
      </c>
    </row>
    <row r="2810" spans="1:17" x14ac:dyDescent="0.35">
      <c r="A2810" s="2">
        <v>44525</v>
      </c>
      <c r="B2810" t="s">
        <v>28</v>
      </c>
      <c r="C2810" t="s">
        <v>43</v>
      </c>
      <c r="D2810" t="s">
        <v>39</v>
      </c>
      <c r="E2810" s="3">
        <v>122457</v>
      </c>
      <c r="F2810" s="3">
        <v>74296</v>
      </c>
      <c r="G2810" t="s">
        <v>35</v>
      </c>
      <c r="H2810" s="3" t="s">
        <v>2843</v>
      </c>
      <c r="I2810" s="3">
        <f t="shared" si="387"/>
        <v>-48161</v>
      </c>
      <c r="J2810" s="4">
        <f t="shared" si="388"/>
        <v>-0.39328907289905846</v>
      </c>
      <c r="K2810" s="5">
        <f t="shared" si="389"/>
        <v>0.60671092710094154</v>
      </c>
      <c r="L2810" s="4" t="str">
        <f t="shared" si="390"/>
        <v>Under Budget</v>
      </c>
      <c r="M2810">
        <f t="shared" si="391"/>
        <v>2021</v>
      </c>
      <c r="N2810">
        <f t="shared" si="392"/>
        <v>11</v>
      </c>
      <c r="O2810" t="str">
        <f t="shared" si="393"/>
        <v>Nov</v>
      </c>
      <c r="P2810" t="str">
        <f t="shared" si="394"/>
        <v>Q4</v>
      </c>
      <c r="Q2810" t="str">
        <f t="shared" si="395"/>
        <v>2021-11</v>
      </c>
    </row>
    <row r="2811" spans="1:17" x14ac:dyDescent="0.35">
      <c r="A2811" s="2">
        <v>45148</v>
      </c>
      <c r="B2811" t="s">
        <v>23</v>
      </c>
      <c r="C2811" t="s">
        <v>43</v>
      </c>
      <c r="D2811" t="s">
        <v>30</v>
      </c>
      <c r="E2811" s="3">
        <v>18770</v>
      </c>
      <c r="F2811" s="3">
        <v>104309</v>
      </c>
      <c r="G2811" t="s">
        <v>21</v>
      </c>
      <c r="H2811" s="3" t="s">
        <v>2844</v>
      </c>
      <c r="I2811" s="3">
        <f t="shared" si="387"/>
        <v>85539</v>
      </c>
      <c r="J2811" s="4">
        <f t="shared" si="388"/>
        <v>4.5572189664358014</v>
      </c>
      <c r="K2811" s="5">
        <f t="shared" si="389"/>
        <v>5.5572189664358014</v>
      </c>
      <c r="L2811" s="4" t="str">
        <f t="shared" si="390"/>
        <v>Over Budget</v>
      </c>
      <c r="M2811">
        <f t="shared" si="391"/>
        <v>2023</v>
      </c>
      <c r="N2811">
        <f t="shared" si="392"/>
        <v>8</v>
      </c>
      <c r="O2811" t="str">
        <f t="shared" si="393"/>
        <v>Aug</v>
      </c>
      <c r="P2811" t="str">
        <f t="shared" si="394"/>
        <v>Q3</v>
      </c>
      <c r="Q2811" t="str">
        <f t="shared" si="395"/>
        <v>2023-08</v>
      </c>
    </row>
    <row r="2812" spans="1:17" x14ac:dyDescent="0.35">
      <c r="A2812" s="2">
        <v>44817</v>
      </c>
      <c r="B2812" t="s">
        <v>41</v>
      </c>
      <c r="C2812" t="s">
        <v>24</v>
      </c>
      <c r="D2812" t="s">
        <v>58</v>
      </c>
      <c r="E2812" s="3">
        <v>142208</v>
      </c>
      <c r="F2812" s="3">
        <v>114827</v>
      </c>
      <c r="G2812" t="s">
        <v>26</v>
      </c>
      <c r="H2812" s="3" t="s">
        <v>2845</v>
      </c>
      <c r="I2812" s="3">
        <f t="shared" si="387"/>
        <v>-27381</v>
      </c>
      <c r="J2812" s="4">
        <f t="shared" si="388"/>
        <v>-0.1925419104410441</v>
      </c>
      <c r="K2812" s="5">
        <f t="shared" si="389"/>
        <v>0.80745808955895593</v>
      </c>
      <c r="L2812" s="4" t="str">
        <f t="shared" si="390"/>
        <v>Under Budget</v>
      </c>
      <c r="M2812">
        <f t="shared" si="391"/>
        <v>2022</v>
      </c>
      <c r="N2812">
        <f t="shared" si="392"/>
        <v>9</v>
      </c>
      <c r="O2812" t="str">
        <f t="shared" si="393"/>
        <v>Sep</v>
      </c>
      <c r="P2812" t="str">
        <f t="shared" si="394"/>
        <v>Q3</v>
      </c>
      <c r="Q2812" t="str">
        <f t="shared" si="395"/>
        <v>2022-09</v>
      </c>
    </row>
    <row r="2813" spans="1:17" x14ac:dyDescent="0.35">
      <c r="A2813" s="2">
        <v>44358</v>
      </c>
      <c r="B2813" t="s">
        <v>23</v>
      </c>
      <c r="C2813" t="s">
        <v>43</v>
      </c>
      <c r="D2813" t="s">
        <v>39</v>
      </c>
      <c r="E2813" s="3">
        <v>21602</v>
      </c>
      <c r="F2813" s="3">
        <v>101603</v>
      </c>
      <c r="G2813" t="s">
        <v>26</v>
      </c>
      <c r="H2813" s="3" t="s">
        <v>2846</v>
      </c>
      <c r="I2813" s="3">
        <f t="shared" si="387"/>
        <v>80001</v>
      </c>
      <c r="J2813" s="4">
        <f t="shared" si="388"/>
        <v>3.7034070919359316</v>
      </c>
      <c r="K2813" s="5">
        <f t="shared" si="389"/>
        <v>4.7034070919359321</v>
      </c>
      <c r="L2813" s="4" t="str">
        <f t="shared" si="390"/>
        <v>Over Budget</v>
      </c>
      <c r="M2813">
        <f t="shared" si="391"/>
        <v>2021</v>
      </c>
      <c r="N2813">
        <f t="shared" si="392"/>
        <v>6</v>
      </c>
      <c r="O2813" t="str">
        <f t="shared" si="393"/>
        <v>Jun</v>
      </c>
      <c r="P2813" t="str">
        <f t="shared" si="394"/>
        <v>Q2</v>
      </c>
      <c r="Q2813" t="str">
        <f t="shared" si="395"/>
        <v>2021-06</v>
      </c>
    </row>
    <row r="2814" spans="1:17" x14ac:dyDescent="0.35">
      <c r="A2814" s="2">
        <v>44972</v>
      </c>
      <c r="B2814" t="s">
        <v>41</v>
      </c>
      <c r="C2814" t="s">
        <v>43</v>
      </c>
      <c r="D2814" t="s">
        <v>25</v>
      </c>
      <c r="E2814" s="3">
        <v>111437</v>
      </c>
      <c r="F2814" s="3">
        <v>50718</v>
      </c>
      <c r="G2814" t="s">
        <v>32</v>
      </c>
      <c r="H2814" s="3" t="s">
        <v>2847</v>
      </c>
      <c r="I2814" s="3">
        <f t="shared" si="387"/>
        <v>-60719</v>
      </c>
      <c r="J2814" s="4">
        <f t="shared" si="388"/>
        <v>-0.54487288782002385</v>
      </c>
      <c r="K2814" s="5">
        <f t="shared" si="389"/>
        <v>0.45512711217997615</v>
      </c>
      <c r="L2814" s="4" t="str">
        <f t="shared" si="390"/>
        <v>Under Budget</v>
      </c>
      <c r="M2814">
        <f t="shared" si="391"/>
        <v>2023</v>
      </c>
      <c r="N2814">
        <f t="shared" si="392"/>
        <v>2</v>
      </c>
      <c r="O2814" t="str">
        <f t="shared" si="393"/>
        <v>Feb</v>
      </c>
      <c r="P2814" t="str">
        <f t="shared" si="394"/>
        <v>Q1</v>
      </c>
      <c r="Q2814" t="str">
        <f t="shared" si="395"/>
        <v>2023-02</v>
      </c>
    </row>
    <row r="2815" spans="1:17" x14ac:dyDescent="0.35">
      <c r="A2815" s="2">
        <v>44470</v>
      </c>
      <c r="B2815" t="s">
        <v>28</v>
      </c>
      <c r="C2815" t="s">
        <v>43</v>
      </c>
      <c r="D2815" t="s">
        <v>25</v>
      </c>
      <c r="E2815" s="3">
        <v>20466</v>
      </c>
      <c r="F2815" s="3">
        <v>143480</v>
      </c>
      <c r="G2815" t="s">
        <v>32</v>
      </c>
      <c r="H2815" s="3" t="s">
        <v>2848</v>
      </c>
      <c r="I2815" s="3">
        <f t="shared" si="387"/>
        <v>123014</v>
      </c>
      <c r="J2815" s="4">
        <f t="shared" si="388"/>
        <v>6.0106518127626307</v>
      </c>
      <c r="K2815" s="5">
        <f t="shared" si="389"/>
        <v>7.0106518127626307</v>
      </c>
      <c r="L2815" s="4" t="str">
        <f t="shared" si="390"/>
        <v>Over Budget</v>
      </c>
      <c r="M2815">
        <f t="shared" si="391"/>
        <v>2021</v>
      </c>
      <c r="N2815">
        <f t="shared" si="392"/>
        <v>10</v>
      </c>
      <c r="O2815" t="str">
        <f t="shared" si="393"/>
        <v>Oct</v>
      </c>
      <c r="P2815" t="str">
        <f t="shared" si="394"/>
        <v>Q4</v>
      </c>
      <c r="Q2815" t="str">
        <f t="shared" si="395"/>
        <v>2021-10</v>
      </c>
    </row>
    <row r="2816" spans="1:17" x14ac:dyDescent="0.35">
      <c r="A2816" s="2">
        <v>45223</v>
      </c>
      <c r="B2816" t="s">
        <v>23</v>
      </c>
      <c r="C2816" t="s">
        <v>23</v>
      </c>
      <c r="D2816" t="s">
        <v>39</v>
      </c>
      <c r="E2816" s="3">
        <v>142229</v>
      </c>
      <c r="F2816" s="3">
        <v>75391</v>
      </c>
      <c r="G2816" t="s">
        <v>26</v>
      </c>
      <c r="H2816" s="3" t="s">
        <v>2849</v>
      </c>
      <c r="I2816" s="3">
        <f t="shared" si="387"/>
        <v>-66838</v>
      </c>
      <c r="J2816" s="4">
        <f t="shared" si="388"/>
        <v>-0.46993229228919559</v>
      </c>
      <c r="K2816" s="5">
        <f t="shared" si="389"/>
        <v>0.53006770771080436</v>
      </c>
      <c r="L2816" s="4" t="str">
        <f t="shared" si="390"/>
        <v>Under Budget</v>
      </c>
      <c r="M2816">
        <f t="shared" si="391"/>
        <v>2023</v>
      </c>
      <c r="N2816">
        <f t="shared" si="392"/>
        <v>10</v>
      </c>
      <c r="O2816" t="str">
        <f t="shared" si="393"/>
        <v>Oct</v>
      </c>
      <c r="P2816" t="str">
        <f t="shared" si="394"/>
        <v>Q4</v>
      </c>
      <c r="Q2816" t="str">
        <f t="shared" si="395"/>
        <v>2023-10</v>
      </c>
    </row>
    <row r="2817" spans="1:17" x14ac:dyDescent="0.35">
      <c r="A2817" s="2">
        <v>45248</v>
      </c>
      <c r="B2817" t="s">
        <v>37</v>
      </c>
      <c r="C2817" t="s">
        <v>23</v>
      </c>
      <c r="D2817" t="s">
        <v>58</v>
      </c>
      <c r="E2817" s="3">
        <v>148524</v>
      </c>
      <c r="F2817" s="3">
        <v>101321</v>
      </c>
      <c r="G2817" t="s">
        <v>21</v>
      </c>
      <c r="H2817" s="3" t="s">
        <v>2850</v>
      </c>
      <c r="I2817" s="3">
        <f t="shared" si="387"/>
        <v>-47203</v>
      </c>
      <c r="J2817" s="4">
        <f t="shared" si="388"/>
        <v>-0.31781395599364415</v>
      </c>
      <c r="K2817" s="5">
        <f t="shared" si="389"/>
        <v>0.68218604400635585</v>
      </c>
      <c r="L2817" s="4" t="str">
        <f t="shared" si="390"/>
        <v>Under Budget</v>
      </c>
      <c r="M2817">
        <f t="shared" si="391"/>
        <v>2023</v>
      </c>
      <c r="N2817">
        <f t="shared" si="392"/>
        <v>11</v>
      </c>
      <c r="O2817" t="str">
        <f t="shared" si="393"/>
        <v>Nov</v>
      </c>
      <c r="P2817" t="str">
        <f t="shared" si="394"/>
        <v>Q4</v>
      </c>
      <c r="Q2817" t="str">
        <f t="shared" si="395"/>
        <v>2023-11</v>
      </c>
    </row>
    <row r="2818" spans="1:17" x14ac:dyDescent="0.35">
      <c r="A2818" s="2">
        <v>44522</v>
      </c>
      <c r="B2818" t="s">
        <v>23</v>
      </c>
      <c r="C2818" t="s">
        <v>19</v>
      </c>
      <c r="D2818" t="s">
        <v>39</v>
      </c>
      <c r="E2818" s="3">
        <v>36225</v>
      </c>
      <c r="F2818" s="3">
        <v>79157</v>
      </c>
      <c r="G2818" t="s">
        <v>26</v>
      </c>
      <c r="H2818" s="3" t="s">
        <v>2851</v>
      </c>
      <c r="I2818" s="3">
        <f t="shared" si="387"/>
        <v>42932</v>
      </c>
      <c r="J2818" s="4">
        <f t="shared" si="388"/>
        <v>1.1851483781918564</v>
      </c>
      <c r="K2818" s="5">
        <f t="shared" si="389"/>
        <v>2.1851483781918564</v>
      </c>
      <c r="L2818" s="4" t="str">
        <f t="shared" si="390"/>
        <v>Over Budget</v>
      </c>
      <c r="M2818">
        <f t="shared" si="391"/>
        <v>2021</v>
      </c>
      <c r="N2818">
        <f t="shared" si="392"/>
        <v>11</v>
      </c>
      <c r="O2818" t="str">
        <f t="shared" si="393"/>
        <v>Nov</v>
      </c>
      <c r="P2818" t="str">
        <f t="shared" si="394"/>
        <v>Q4</v>
      </c>
      <c r="Q2818" t="str">
        <f t="shared" si="395"/>
        <v>2021-11</v>
      </c>
    </row>
    <row r="2819" spans="1:17" x14ac:dyDescent="0.35">
      <c r="A2819" s="2">
        <v>45136</v>
      </c>
      <c r="B2819" t="s">
        <v>55</v>
      </c>
      <c r="C2819" t="s">
        <v>34</v>
      </c>
      <c r="D2819" t="s">
        <v>25</v>
      </c>
      <c r="E2819" s="3">
        <v>50043</v>
      </c>
      <c r="F2819" s="3">
        <v>108576</v>
      </c>
      <c r="G2819" t="s">
        <v>35</v>
      </c>
      <c r="H2819" s="3" t="s">
        <v>2852</v>
      </c>
      <c r="I2819" s="3">
        <f t="shared" si="387"/>
        <v>58533</v>
      </c>
      <c r="J2819" s="4">
        <f t="shared" si="388"/>
        <v>1.1696540974761704</v>
      </c>
      <c r="K2819" s="5">
        <f t="shared" si="389"/>
        <v>2.1696540974761707</v>
      </c>
      <c r="L2819" s="4" t="str">
        <f t="shared" si="390"/>
        <v>Over Budget</v>
      </c>
      <c r="M2819">
        <f t="shared" si="391"/>
        <v>2023</v>
      </c>
      <c r="N2819">
        <f t="shared" si="392"/>
        <v>7</v>
      </c>
      <c r="O2819" t="str">
        <f t="shared" si="393"/>
        <v>Jul</v>
      </c>
      <c r="P2819" t="str">
        <f t="shared" si="394"/>
        <v>Q3</v>
      </c>
      <c r="Q2819" t="str">
        <f t="shared" si="395"/>
        <v>2023-07</v>
      </c>
    </row>
    <row r="2820" spans="1:17" x14ac:dyDescent="0.35">
      <c r="A2820" s="2">
        <v>44736</v>
      </c>
      <c r="B2820" t="s">
        <v>41</v>
      </c>
      <c r="C2820" t="s">
        <v>24</v>
      </c>
      <c r="D2820" t="s">
        <v>25</v>
      </c>
      <c r="E2820" s="3">
        <v>97333</v>
      </c>
      <c r="F2820" s="3">
        <v>61346</v>
      </c>
      <c r="G2820" t="s">
        <v>35</v>
      </c>
      <c r="H2820" s="3" t="s">
        <v>2853</v>
      </c>
      <c r="I2820" s="3">
        <f t="shared" si="387"/>
        <v>-35987</v>
      </c>
      <c r="J2820" s="4">
        <f t="shared" si="388"/>
        <v>-0.36973071825588444</v>
      </c>
      <c r="K2820" s="5">
        <f t="shared" si="389"/>
        <v>0.63026928174411556</v>
      </c>
      <c r="L2820" s="4" t="str">
        <f t="shared" si="390"/>
        <v>Under Budget</v>
      </c>
      <c r="M2820">
        <f t="shared" si="391"/>
        <v>2022</v>
      </c>
      <c r="N2820">
        <f t="shared" si="392"/>
        <v>6</v>
      </c>
      <c r="O2820" t="str">
        <f t="shared" si="393"/>
        <v>Jun</v>
      </c>
      <c r="P2820" t="str">
        <f t="shared" si="394"/>
        <v>Q2</v>
      </c>
      <c r="Q2820" t="str">
        <f t="shared" si="395"/>
        <v>2022-06</v>
      </c>
    </row>
    <row r="2821" spans="1:17" x14ac:dyDescent="0.35">
      <c r="A2821" s="2">
        <v>44684</v>
      </c>
      <c r="B2821" t="s">
        <v>41</v>
      </c>
      <c r="C2821" t="s">
        <v>34</v>
      </c>
      <c r="D2821" t="s">
        <v>30</v>
      </c>
      <c r="E2821" s="3">
        <v>146683</v>
      </c>
      <c r="F2821" s="3">
        <v>100550</v>
      </c>
      <c r="G2821" t="s">
        <v>21</v>
      </c>
      <c r="H2821" s="3" t="s">
        <v>2854</v>
      </c>
      <c r="I2821" s="3">
        <f t="shared" ref="I2821:I2884" si="396">F2821-E2821</f>
        <v>-46133</v>
      </c>
      <c r="J2821" s="4">
        <f t="shared" ref="J2821:J2884" si="397">IFERROR(I2821/E2821,0)</f>
        <v>-0.31450815704614715</v>
      </c>
      <c r="K2821" s="5">
        <f t="shared" ref="K2821:K2884" si="398">IFERROR(F2821/E2821,0)</f>
        <v>0.6854918429538529</v>
      </c>
      <c r="L2821" s="4" t="str">
        <f t="shared" ref="L2821:L2884" si="399">IF(I2821&gt;0,"Over Budget",IF(I2821&lt;0,"Under Budget","On Budget"))</f>
        <v>Under Budget</v>
      </c>
      <c r="M2821">
        <f t="shared" ref="M2821:M2884" si="400">YEAR(A2821)</f>
        <v>2022</v>
      </c>
      <c r="N2821">
        <f t="shared" ref="N2821:N2884" si="401">MONTH(A2821)</f>
        <v>5</v>
      </c>
      <c r="O2821" t="str">
        <f t="shared" ref="O2821:O2884" si="402">TEXT(A2821,"mmm")</f>
        <v>May</v>
      </c>
      <c r="P2821" t="str">
        <f t="shared" ref="P2821:P2884" si="403">"Q"&amp;ROUNDUP(MONTH(A2821)/3,0)</f>
        <v>Q2</v>
      </c>
      <c r="Q2821" t="str">
        <f t="shared" ref="Q2821:Q2884" si="404">TEXT(A2821,"yyyy-mm")</f>
        <v>2022-05</v>
      </c>
    </row>
    <row r="2822" spans="1:17" x14ac:dyDescent="0.35">
      <c r="A2822" s="2">
        <v>45018</v>
      </c>
      <c r="B2822" t="s">
        <v>37</v>
      </c>
      <c r="C2822" t="s">
        <v>34</v>
      </c>
      <c r="D2822" t="s">
        <v>58</v>
      </c>
      <c r="E2822" s="3">
        <v>141305</v>
      </c>
      <c r="F2822" s="3">
        <v>76698</v>
      </c>
      <c r="G2822" t="s">
        <v>35</v>
      </c>
      <c r="H2822" s="3" t="s">
        <v>2855</v>
      </c>
      <c r="I2822" s="3">
        <f t="shared" si="396"/>
        <v>-64607</v>
      </c>
      <c r="J2822" s="4">
        <f t="shared" si="397"/>
        <v>-0.45721665900003539</v>
      </c>
      <c r="K2822" s="5">
        <f t="shared" si="398"/>
        <v>0.54278334099996461</v>
      </c>
      <c r="L2822" s="4" t="str">
        <f t="shared" si="399"/>
        <v>Under Budget</v>
      </c>
      <c r="M2822">
        <f t="shared" si="400"/>
        <v>2023</v>
      </c>
      <c r="N2822">
        <f t="shared" si="401"/>
        <v>4</v>
      </c>
      <c r="O2822" t="str">
        <f t="shared" si="402"/>
        <v>Apr</v>
      </c>
      <c r="P2822" t="str">
        <f t="shared" si="403"/>
        <v>Q2</v>
      </c>
      <c r="Q2822" t="str">
        <f t="shared" si="404"/>
        <v>2023-04</v>
      </c>
    </row>
    <row r="2823" spans="1:17" x14ac:dyDescent="0.35">
      <c r="A2823" s="2">
        <v>45285</v>
      </c>
      <c r="B2823" t="s">
        <v>41</v>
      </c>
      <c r="C2823" t="s">
        <v>23</v>
      </c>
      <c r="D2823" t="s">
        <v>30</v>
      </c>
      <c r="E2823" s="3">
        <v>75567</v>
      </c>
      <c r="F2823" s="3">
        <v>93800</v>
      </c>
      <c r="G2823" t="s">
        <v>35</v>
      </c>
      <c r="H2823" s="3" t="s">
        <v>2856</v>
      </c>
      <c r="I2823" s="3">
        <f t="shared" si="396"/>
        <v>18233</v>
      </c>
      <c r="J2823" s="4">
        <f t="shared" si="397"/>
        <v>0.24128257043418425</v>
      </c>
      <c r="K2823" s="5">
        <f t="shared" si="398"/>
        <v>1.2412825704341843</v>
      </c>
      <c r="L2823" s="4" t="str">
        <f t="shared" si="399"/>
        <v>Over Budget</v>
      </c>
      <c r="M2823">
        <f t="shared" si="400"/>
        <v>2023</v>
      </c>
      <c r="N2823">
        <f t="shared" si="401"/>
        <v>12</v>
      </c>
      <c r="O2823" t="str">
        <f t="shared" si="402"/>
        <v>Dec</v>
      </c>
      <c r="P2823" t="str">
        <f t="shared" si="403"/>
        <v>Q4</v>
      </c>
      <c r="Q2823" t="str">
        <f t="shared" si="404"/>
        <v>2023-12</v>
      </c>
    </row>
    <row r="2824" spans="1:17" x14ac:dyDescent="0.35">
      <c r="A2824" s="2">
        <v>44552</v>
      </c>
      <c r="B2824" t="s">
        <v>41</v>
      </c>
      <c r="C2824" t="s">
        <v>19</v>
      </c>
      <c r="D2824" t="s">
        <v>20</v>
      </c>
      <c r="E2824" s="3">
        <v>101483</v>
      </c>
      <c r="F2824" s="3">
        <v>112821</v>
      </c>
      <c r="G2824" t="s">
        <v>32</v>
      </c>
      <c r="H2824" s="3" t="s">
        <v>2857</v>
      </c>
      <c r="I2824" s="3">
        <f t="shared" si="396"/>
        <v>11338</v>
      </c>
      <c r="J2824" s="4">
        <f t="shared" si="397"/>
        <v>0.11172314574854902</v>
      </c>
      <c r="K2824" s="5">
        <f t="shared" si="398"/>
        <v>1.111723145748549</v>
      </c>
      <c r="L2824" s="4" t="str">
        <f t="shared" si="399"/>
        <v>Over Budget</v>
      </c>
      <c r="M2824">
        <f t="shared" si="400"/>
        <v>2021</v>
      </c>
      <c r="N2824">
        <f t="shared" si="401"/>
        <v>12</v>
      </c>
      <c r="O2824" t="str">
        <f t="shared" si="402"/>
        <v>Dec</v>
      </c>
      <c r="P2824" t="str">
        <f t="shared" si="403"/>
        <v>Q4</v>
      </c>
      <c r="Q2824" t="str">
        <f t="shared" si="404"/>
        <v>2021-12</v>
      </c>
    </row>
    <row r="2825" spans="1:17" x14ac:dyDescent="0.35">
      <c r="A2825" s="2">
        <v>44431</v>
      </c>
      <c r="B2825" t="s">
        <v>37</v>
      </c>
      <c r="C2825" t="s">
        <v>34</v>
      </c>
      <c r="D2825" t="s">
        <v>39</v>
      </c>
      <c r="E2825" s="3">
        <v>18951</v>
      </c>
      <c r="F2825" s="3">
        <v>61117</v>
      </c>
      <c r="G2825" t="s">
        <v>35</v>
      </c>
      <c r="H2825" s="3" t="s">
        <v>2858</v>
      </c>
      <c r="I2825" s="3">
        <f t="shared" si="396"/>
        <v>42166</v>
      </c>
      <c r="J2825" s="4">
        <f t="shared" si="397"/>
        <v>2.2250013191915996</v>
      </c>
      <c r="K2825" s="5">
        <f t="shared" si="398"/>
        <v>3.2250013191915996</v>
      </c>
      <c r="L2825" s="4" t="str">
        <f t="shared" si="399"/>
        <v>Over Budget</v>
      </c>
      <c r="M2825">
        <f t="shared" si="400"/>
        <v>2021</v>
      </c>
      <c r="N2825">
        <f t="shared" si="401"/>
        <v>8</v>
      </c>
      <c r="O2825" t="str">
        <f t="shared" si="402"/>
        <v>Aug</v>
      </c>
      <c r="P2825" t="str">
        <f t="shared" si="403"/>
        <v>Q3</v>
      </c>
      <c r="Q2825" t="str">
        <f t="shared" si="404"/>
        <v>2021-08</v>
      </c>
    </row>
    <row r="2826" spans="1:17" x14ac:dyDescent="0.35">
      <c r="A2826" s="2">
        <v>44423</v>
      </c>
      <c r="B2826" t="s">
        <v>23</v>
      </c>
      <c r="C2826" t="s">
        <v>34</v>
      </c>
      <c r="D2826" t="s">
        <v>30</v>
      </c>
      <c r="E2826" s="3">
        <v>77330</v>
      </c>
      <c r="F2826" s="3">
        <v>67117</v>
      </c>
      <c r="G2826" t="s">
        <v>21</v>
      </c>
      <c r="H2826" s="3" t="s">
        <v>2859</v>
      </c>
      <c r="I2826" s="3">
        <f t="shared" si="396"/>
        <v>-10213</v>
      </c>
      <c r="J2826" s="4">
        <f t="shared" si="397"/>
        <v>-0.13207034785982155</v>
      </c>
      <c r="K2826" s="5">
        <f t="shared" si="398"/>
        <v>0.86792965214017848</v>
      </c>
      <c r="L2826" s="4" t="str">
        <f t="shared" si="399"/>
        <v>Under Budget</v>
      </c>
      <c r="M2826">
        <f t="shared" si="400"/>
        <v>2021</v>
      </c>
      <c r="N2826">
        <f t="shared" si="401"/>
        <v>8</v>
      </c>
      <c r="O2826" t="str">
        <f t="shared" si="402"/>
        <v>Aug</v>
      </c>
      <c r="P2826" t="str">
        <f t="shared" si="403"/>
        <v>Q3</v>
      </c>
      <c r="Q2826" t="str">
        <f t="shared" si="404"/>
        <v>2021-08</v>
      </c>
    </row>
    <row r="2827" spans="1:17" x14ac:dyDescent="0.35">
      <c r="A2827" s="2">
        <v>44245</v>
      </c>
      <c r="B2827" t="s">
        <v>28</v>
      </c>
      <c r="C2827" t="s">
        <v>43</v>
      </c>
      <c r="D2827" t="s">
        <v>58</v>
      </c>
      <c r="E2827" s="3">
        <v>72831</v>
      </c>
      <c r="F2827" s="3">
        <v>74144</v>
      </c>
      <c r="G2827" t="s">
        <v>26</v>
      </c>
      <c r="H2827" s="3" t="s">
        <v>2860</v>
      </c>
      <c r="I2827" s="3">
        <f t="shared" si="396"/>
        <v>1313</v>
      </c>
      <c r="J2827" s="4">
        <f t="shared" si="397"/>
        <v>1.8028037511499225E-2</v>
      </c>
      <c r="K2827" s="5">
        <f t="shared" si="398"/>
        <v>1.0180280375114992</v>
      </c>
      <c r="L2827" s="4" t="str">
        <f t="shared" si="399"/>
        <v>Over Budget</v>
      </c>
      <c r="M2827">
        <f t="shared" si="400"/>
        <v>2021</v>
      </c>
      <c r="N2827">
        <f t="shared" si="401"/>
        <v>2</v>
      </c>
      <c r="O2827" t="str">
        <f t="shared" si="402"/>
        <v>Feb</v>
      </c>
      <c r="P2827" t="str">
        <f t="shared" si="403"/>
        <v>Q1</v>
      </c>
      <c r="Q2827" t="str">
        <f t="shared" si="404"/>
        <v>2021-02</v>
      </c>
    </row>
    <row r="2828" spans="1:17" x14ac:dyDescent="0.35">
      <c r="A2828" s="2">
        <v>44314</v>
      </c>
      <c r="B2828" t="s">
        <v>23</v>
      </c>
      <c r="C2828" t="s">
        <v>24</v>
      </c>
      <c r="D2828" t="s">
        <v>39</v>
      </c>
      <c r="E2828" s="3">
        <v>38936</v>
      </c>
      <c r="F2828" s="3">
        <v>166328</v>
      </c>
      <c r="G2828" t="s">
        <v>21</v>
      </c>
      <c r="H2828" s="3" t="s">
        <v>2861</v>
      </c>
      <c r="I2828" s="3">
        <f t="shared" si="396"/>
        <v>127392</v>
      </c>
      <c r="J2828" s="4">
        <f t="shared" si="397"/>
        <v>3.2718306965276351</v>
      </c>
      <c r="K2828" s="5">
        <f t="shared" si="398"/>
        <v>4.2718306965276351</v>
      </c>
      <c r="L2828" s="4" t="str">
        <f t="shared" si="399"/>
        <v>Over Budget</v>
      </c>
      <c r="M2828">
        <f t="shared" si="400"/>
        <v>2021</v>
      </c>
      <c r="N2828">
        <f t="shared" si="401"/>
        <v>4</v>
      </c>
      <c r="O2828" t="str">
        <f t="shared" si="402"/>
        <v>Apr</v>
      </c>
      <c r="P2828" t="str">
        <f t="shared" si="403"/>
        <v>Q2</v>
      </c>
      <c r="Q2828" t="str">
        <f t="shared" si="404"/>
        <v>2021-04</v>
      </c>
    </row>
    <row r="2829" spans="1:17" x14ac:dyDescent="0.35">
      <c r="A2829" s="2">
        <v>44250</v>
      </c>
      <c r="B2829" t="s">
        <v>55</v>
      </c>
      <c r="C2829" t="s">
        <v>19</v>
      </c>
      <c r="D2829" t="s">
        <v>39</v>
      </c>
      <c r="E2829" s="3">
        <v>25574</v>
      </c>
      <c r="F2829" s="3">
        <v>16076</v>
      </c>
      <c r="G2829" t="s">
        <v>32</v>
      </c>
      <c r="H2829" s="3" t="s">
        <v>2862</v>
      </c>
      <c r="I2829" s="3">
        <f t="shared" si="396"/>
        <v>-9498</v>
      </c>
      <c r="J2829" s="4">
        <f t="shared" si="397"/>
        <v>-0.37139282083365921</v>
      </c>
      <c r="K2829" s="5">
        <f t="shared" si="398"/>
        <v>0.62860717916634079</v>
      </c>
      <c r="L2829" s="4" t="str">
        <f t="shared" si="399"/>
        <v>Under Budget</v>
      </c>
      <c r="M2829">
        <f t="shared" si="400"/>
        <v>2021</v>
      </c>
      <c r="N2829">
        <f t="shared" si="401"/>
        <v>2</v>
      </c>
      <c r="O2829" t="str">
        <f t="shared" si="402"/>
        <v>Feb</v>
      </c>
      <c r="P2829" t="str">
        <f t="shared" si="403"/>
        <v>Q1</v>
      </c>
      <c r="Q2829" t="str">
        <f t="shared" si="404"/>
        <v>2021-02</v>
      </c>
    </row>
    <row r="2830" spans="1:17" x14ac:dyDescent="0.35">
      <c r="A2830" s="2">
        <v>44761</v>
      </c>
      <c r="B2830" t="s">
        <v>55</v>
      </c>
      <c r="C2830" t="s">
        <v>24</v>
      </c>
      <c r="D2830" t="s">
        <v>39</v>
      </c>
      <c r="E2830" s="3">
        <v>108585</v>
      </c>
      <c r="F2830" s="3">
        <v>41908</v>
      </c>
      <c r="G2830" t="s">
        <v>21</v>
      </c>
      <c r="H2830" s="3" t="s">
        <v>2863</v>
      </c>
      <c r="I2830" s="3">
        <f t="shared" si="396"/>
        <v>-66677</v>
      </c>
      <c r="J2830" s="4">
        <f t="shared" si="397"/>
        <v>-0.61405350646958601</v>
      </c>
      <c r="K2830" s="5">
        <f t="shared" si="398"/>
        <v>0.38594649353041394</v>
      </c>
      <c r="L2830" s="4" t="str">
        <f t="shared" si="399"/>
        <v>Under Budget</v>
      </c>
      <c r="M2830">
        <f t="shared" si="400"/>
        <v>2022</v>
      </c>
      <c r="N2830">
        <f t="shared" si="401"/>
        <v>7</v>
      </c>
      <c r="O2830" t="str">
        <f t="shared" si="402"/>
        <v>Jul</v>
      </c>
      <c r="P2830" t="str">
        <f t="shared" si="403"/>
        <v>Q3</v>
      </c>
      <c r="Q2830" t="str">
        <f t="shared" si="404"/>
        <v>2022-07</v>
      </c>
    </row>
    <row r="2831" spans="1:17" x14ac:dyDescent="0.35">
      <c r="A2831" s="2">
        <v>45264</v>
      </c>
      <c r="B2831" t="s">
        <v>41</v>
      </c>
      <c r="C2831" t="s">
        <v>23</v>
      </c>
      <c r="D2831" t="s">
        <v>39</v>
      </c>
      <c r="E2831" s="3">
        <v>145143</v>
      </c>
      <c r="F2831" s="3">
        <v>20353</v>
      </c>
      <c r="G2831" t="s">
        <v>26</v>
      </c>
      <c r="H2831" s="3" t="s">
        <v>2864</v>
      </c>
      <c r="I2831" s="3">
        <f t="shared" si="396"/>
        <v>-124790</v>
      </c>
      <c r="J2831" s="4">
        <f t="shared" si="397"/>
        <v>-0.85977277581419709</v>
      </c>
      <c r="K2831" s="5">
        <f t="shared" si="398"/>
        <v>0.14022722418580297</v>
      </c>
      <c r="L2831" s="4" t="str">
        <f t="shared" si="399"/>
        <v>Under Budget</v>
      </c>
      <c r="M2831">
        <f t="shared" si="400"/>
        <v>2023</v>
      </c>
      <c r="N2831">
        <f t="shared" si="401"/>
        <v>12</v>
      </c>
      <c r="O2831" t="str">
        <f t="shared" si="402"/>
        <v>Dec</v>
      </c>
      <c r="P2831" t="str">
        <f t="shared" si="403"/>
        <v>Q4</v>
      </c>
      <c r="Q2831" t="str">
        <f t="shared" si="404"/>
        <v>2023-12</v>
      </c>
    </row>
    <row r="2832" spans="1:17" x14ac:dyDescent="0.35">
      <c r="A2832" s="2">
        <v>44249</v>
      </c>
      <c r="B2832" t="s">
        <v>55</v>
      </c>
      <c r="C2832" t="s">
        <v>34</v>
      </c>
      <c r="D2832" t="s">
        <v>39</v>
      </c>
      <c r="E2832" s="3">
        <v>32362</v>
      </c>
      <c r="F2832" s="3">
        <v>100290</v>
      </c>
      <c r="G2832" t="s">
        <v>26</v>
      </c>
      <c r="H2832" s="3" t="s">
        <v>2865</v>
      </c>
      <c r="I2832" s="3">
        <f t="shared" si="396"/>
        <v>67928</v>
      </c>
      <c r="J2832" s="4">
        <f t="shared" si="397"/>
        <v>2.0990050058710832</v>
      </c>
      <c r="K2832" s="5">
        <f t="shared" si="398"/>
        <v>3.0990050058710832</v>
      </c>
      <c r="L2832" s="4" t="str">
        <f t="shared" si="399"/>
        <v>Over Budget</v>
      </c>
      <c r="M2832">
        <f t="shared" si="400"/>
        <v>2021</v>
      </c>
      <c r="N2832">
        <f t="shared" si="401"/>
        <v>2</v>
      </c>
      <c r="O2832" t="str">
        <f t="shared" si="402"/>
        <v>Feb</v>
      </c>
      <c r="P2832" t="str">
        <f t="shared" si="403"/>
        <v>Q1</v>
      </c>
      <c r="Q2832" t="str">
        <f t="shared" si="404"/>
        <v>2021-02</v>
      </c>
    </row>
    <row r="2833" spans="1:17" x14ac:dyDescent="0.35">
      <c r="A2833" s="2">
        <v>44754</v>
      </c>
      <c r="B2833" t="s">
        <v>28</v>
      </c>
      <c r="C2833" t="s">
        <v>34</v>
      </c>
      <c r="D2833" t="s">
        <v>58</v>
      </c>
      <c r="E2833" s="3">
        <v>57105</v>
      </c>
      <c r="F2833" s="3">
        <v>16173</v>
      </c>
      <c r="G2833" t="s">
        <v>21</v>
      </c>
      <c r="H2833" s="3" t="s">
        <v>2866</v>
      </c>
      <c r="I2833" s="3">
        <f t="shared" si="396"/>
        <v>-40932</v>
      </c>
      <c r="J2833" s="4">
        <f t="shared" si="397"/>
        <v>-0.71678486997635937</v>
      </c>
      <c r="K2833" s="5">
        <f t="shared" si="398"/>
        <v>0.28321513002364068</v>
      </c>
      <c r="L2833" s="4" t="str">
        <f t="shared" si="399"/>
        <v>Under Budget</v>
      </c>
      <c r="M2833">
        <f t="shared" si="400"/>
        <v>2022</v>
      </c>
      <c r="N2833">
        <f t="shared" si="401"/>
        <v>7</v>
      </c>
      <c r="O2833" t="str">
        <f t="shared" si="402"/>
        <v>Jul</v>
      </c>
      <c r="P2833" t="str">
        <f t="shared" si="403"/>
        <v>Q3</v>
      </c>
      <c r="Q2833" t="str">
        <f t="shared" si="404"/>
        <v>2022-07</v>
      </c>
    </row>
    <row r="2834" spans="1:17" x14ac:dyDescent="0.35">
      <c r="A2834" s="2">
        <v>45064</v>
      </c>
      <c r="B2834" t="s">
        <v>41</v>
      </c>
      <c r="C2834" t="s">
        <v>29</v>
      </c>
      <c r="D2834" t="s">
        <v>20</v>
      </c>
      <c r="E2834" s="3">
        <v>51775</v>
      </c>
      <c r="F2834" s="3">
        <v>13196</v>
      </c>
      <c r="G2834" t="s">
        <v>26</v>
      </c>
      <c r="H2834" s="3" t="s">
        <v>2867</v>
      </c>
      <c r="I2834" s="3">
        <f t="shared" si="396"/>
        <v>-38579</v>
      </c>
      <c r="J2834" s="4">
        <f t="shared" si="397"/>
        <v>-0.74512795750845007</v>
      </c>
      <c r="K2834" s="5">
        <f t="shared" si="398"/>
        <v>0.25487204249154999</v>
      </c>
      <c r="L2834" s="4" t="str">
        <f t="shared" si="399"/>
        <v>Under Budget</v>
      </c>
      <c r="M2834">
        <f t="shared" si="400"/>
        <v>2023</v>
      </c>
      <c r="N2834">
        <f t="shared" si="401"/>
        <v>5</v>
      </c>
      <c r="O2834" t="str">
        <f t="shared" si="402"/>
        <v>May</v>
      </c>
      <c r="P2834" t="str">
        <f t="shared" si="403"/>
        <v>Q2</v>
      </c>
      <c r="Q2834" t="str">
        <f t="shared" si="404"/>
        <v>2023-05</v>
      </c>
    </row>
    <row r="2835" spans="1:17" x14ac:dyDescent="0.35">
      <c r="A2835" s="2">
        <v>44594</v>
      </c>
      <c r="B2835" t="s">
        <v>55</v>
      </c>
      <c r="C2835" t="s">
        <v>24</v>
      </c>
      <c r="D2835" t="s">
        <v>25</v>
      </c>
      <c r="E2835" s="3">
        <v>27854</v>
      </c>
      <c r="F2835" s="3">
        <v>146989</v>
      </c>
      <c r="G2835" t="s">
        <v>32</v>
      </c>
      <c r="H2835" s="3" t="s">
        <v>2868</v>
      </c>
      <c r="I2835" s="3">
        <f t="shared" si="396"/>
        <v>119135</v>
      </c>
      <c r="J2835" s="4">
        <f t="shared" si="397"/>
        <v>4.2771235729159187</v>
      </c>
      <c r="K2835" s="5">
        <f t="shared" si="398"/>
        <v>5.2771235729159187</v>
      </c>
      <c r="L2835" s="4" t="str">
        <f t="shared" si="399"/>
        <v>Over Budget</v>
      </c>
      <c r="M2835">
        <f t="shared" si="400"/>
        <v>2022</v>
      </c>
      <c r="N2835">
        <f t="shared" si="401"/>
        <v>2</v>
      </c>
      <c r="O2835" t="str">
        <f t="shared" si="402"/>
        <v>Feb</v>
      </c>
      <c r="P2835" t="str">
        <f t="shared" si="403"/>
        <v>Q1</v>
      </c>
      <c r="Q2835" t="str">
        <f t="shared" si="404"/>
        <v>2022-02</v>
      </c>
    </row>
    <row r="2836" spans="1:17" x14ac:dyDescent="0.35">
      <c r="A2836" s="2">
        <v>44871</v>
      </c>
      <c r="B2836" t="s">
        <v>18</v>
      </c>
      <c r="C2836" t="s">
        <v>23</v>
      </c>
      <c r="D2836" t="s">
        <v>20</v>
      </c>
      <c r="E2836" s="3">
        <v>138362</v>
      </c>
      <c r="F2836" s="3">
        <v>74274</v>
      </c>
      <c r="G2836" t="s">
        <v>21</v>
      </c>
      <c r="H2836" s="3" t="s">
        <v>2869</v>
      </c>
      <c r="I2836" s="3">
        <f t="shared" si="396"/>
        <v>-64088</v>
      </c>
      <c r="J2836" s="4">
        <f t="shared" si="397"/>
        <v>-0.46319076046891489</v>
      </c>
      <c r="K2836" s="5">
        <f t="shared" si="398"/>
        <v>0.53680923953108517</v>
      </c>
      <c r="L2836" s="4" t="str">
        <f t="shared" si="399"/>
        <v>Under Budget</v>
      </c>
      <c r="M2836">
        <f t="shared" si="400"/>
        <v>2022</v>
      </c>
      <c r="N2836">
        <f t="shared" si="401"/>
        <v>11</v>
      </c>
      <c r="O2836" t="str">
        <f t="shared" si="402"/>
        <v>Nov</v>
      </c>
      <c r="P2836" t="str">
        <f t="shared" si="403"/>
        <v>Q4</v>
      </c>
      <c r="Q2836" t="str">
        <f t="shared" si="404"/>
        <v>2022-11</v>
      </c>
    </row>
    <row r="2837" spans="1:17" x14ac:dyDescent="0.35">
      <c r="A2837" s="2">
        <v>44583</v>
      </c>
      <c r="B2837" t="s">
        <v>18</v>
      </c>
      <c r="C2837" t="s">
        <v>29</v>
      </c>
      <c r="D2837" t="s">
        <v>25</v>
      </c>
      <c r="E2837" s="3">
        <v>78823</v>
      </c>
      <c r="F2837" s="3">
        <v>149964</v>
      </c>
      <c r="G2837" t="s">
        <v>35</v>
      </c>
      <c r="H2837" s="3" t="s">
        <v>2870</v>
      </c>
      <c r="I2837" s="3">
        <f t="shared" si="396"/>
        <v>71141</v>
      </c>
      <c r="J2837" s="4">
        <f t="shared" si="397"/>
        <v>0.90254113647031953</v>
      </c>
      <c r="K2837" s="5">
        <f t="shared" si="398"/>
        <v>1.9025411364703195</v>
      </c>
      <c r="L2837" s="4" t="str">
        <f t="shared" si="399"/>
        <v>Over Budget</v>
      </c>
      <c r="M2837">
        <f t="shared" si="400"/>
        <v>2022</v>
      </c>
      <c r="N2837">
        <f t="shared" si="401"/>
        <v>1</v>
      </c>
      <c r="O2837" t="str">
        <f t="shared" si="402"/>
        <v>Jan</v>
      </c>
      <c r="P2837" t="str">
        <f t="shared" si="403"/>
        <v>Q1</v>
      </c>
      <c r="Q2837" t="str">
        <f t="shared" si="404"/>
        <v>2022-01</v>
      </c>
    </row>
    <row r="2838" spans="1:17" x14ac:dyDescent="0.35">
      <c r="A2838" s="2">
        <v>44307</v>
      </c>
      <c r="B2838" t="s">
        <v>18</v>
      </c>
      <c r="C2838" t="s">
        <v>29</v>
      </c>
      <c r="D2838" t="s">
        <v>30</v>
      </c>
      <c r="E2838" s="3">
        <v>56782</v>
      </c>
      <c r="F2838" s="3">
        <v>71541</v>
      </c>
      <c r="G2838" t="s">
        <v>21</v>
      </c>
      <c r="H2838" s="3" t="s">
        <v>2871</v>
      </c>
      <c r="I2838" s="3">
        <f t="shared" si="396"/>
        <v>14759</v>
      </c>
      <c r="J2838" s="4">
        <f t="shared" si="397"/>
        <v>0.25992391955197069</v>
      </c>
      <c r="K2838" s="5">
        <f t="shared" si="398"/>
        <v>1.2599239195519707</v>
      </c>
      <c r="L2838" s="4" t="str">
        <f t="shared" si="399"/>
        <v>Over Budget</v>
      </c>
      <c r="M2838">
        <f t="shared" si="400"/>
        <v>2021</v>
      </c>
      <c r="N2838">
        <f t="shared" si="401"/>
        <v>4</v>
      </c>
      <c r="O2838" t="str">
        <f t="shared" si="402"/>
        <v>Apr</v>
      </c>
      <c r="P2838" t="str">
        <f t="shared" si="403"/>
        <v>Q2</v>
      </c>
      <c r="Q2838" t="str">
        <f t="shared" si="404"/>
        <v>2021-04</v>
      </c>
    </row>
    <row r="2839" spans="1:17" x14ac:dyDescent="0.35">
      <c r="A2839" s="2">
        <v>44810</v>
      </c>
      <c r="B2839" t="s">
        <v>18</v>
      </c>
      <c r="C2839" t="s">
        <v>43</v>
      </c>
      <c r="D2839" t="s">
        <v>39</v>
      </c>
      <c r="E2839" s="3">
        <v>32090</v>
      </c>
      <c r="F2839" s="3">
        <v>139729</v>
      </c>
      <c r="G2839" t="s">
        <v>35</v>
      </c>
      <c r="H2839" s="3" t="s">
        <v>2872</v>
      </c>
      <c r="I2839" s="3">
        <f t="shared" si="396"/>
        <v>107639</v>
      </c>
      <c r="J2839" s="4">
        <f t="shared" si="397"/>
        <v>3.3542848239326895</v>
      </c>
      <c r="K2839" s="5">
        <f t="shared" si="398"/>
        <v>4.354284823932689</v>
      </c>
      <c r="L2839" s="4" t="str">
        <f t="shared" si="399"/>
        <v>Over Budget</v>
      </c>
      <c r="M2839">
        <f t="shared" si="400"/>
        <v>2022</v>
      </c>
      <c r="N2839">
        <f t="shared" si="401"/>
        <v>9</v>
      </c>
      <c r="O2839" t="str">
        <f t="shared" si="402"/>
        <v>Sep</v>
      </c>
      <c r="P2839" t="str">
        <f t="shared" si="403"/>
        <v>Q3</v>
      </c>
      <c r="Q2839" t="str">
        <f t="shared" si="404"/>
        <v>2022-09</v>
      </c>
    </row>
    <row r="2840" spans="1:17" x14ac:dyDescent="0.35">
      <c r="A2840" s="2">
        <v>44213</v>
      </c>
      <c r="B2840" t="s">
        <v>23</v>
      </c>
      <c r="C2840" t="s">
        <v>29</v>
      </c>
      <c r="D2840" t="s">
        <v>30</v>
      </c>
      <c r="E2840" s="3">
        <v>37161</v>
      </c>
      <c r="F2840" s="3">
        <v>138833</v>
      </c>
      <c r="G2840" t="s">
        <v>35</v>
      </c>
      <c r="H2840" s="3" t="s">
        <v>2873</v>
      </c>
      <c r="I2840" s="3">
        <f t="shared" si="396"/>
        <v>101672</v>
      </c>
      <c r="J2840" s="4">
        <f t="shared" si="397"/>
        <v>2.7359866526735019</v>
      </c>
      <c r="K2840" s="5">
        <f t="shared" si="398"/>
        <v>3.7359866526735019</v>
      </c>
      <c r="L2840" s="4" t="str">
        <f t="shared" si="399"/>
        <v>Over Budget</v>
      </c>
      <c r="M2840">
        <f t="shared" si="400"/>
        <v>2021</v>
      </c>
      <c r="N2840">
        <f t="shared" si="401"/>
        <v>1</v>
      </c>
      <c r="O2840" t="str">
        <f t="shared" si="402"/>
        <v>Jan</v>
      </c>
      <c r="P2840" t="str">
        <f t="shared" si="403"/>
        <v>Q1</v>
      </c>
      <c r="Q2840" t="str">
        <f t="shared" si="404"/>
        <v>2021-01</v>
      </c>
    </row>
    <row r="2841" spans="1:17" x14ac:dyDescent="0.35">
      <c r="A2841" s="2">
        <v>45080</v>
      </c>
      <c r="B2841" t="s">
        <v>18</v>
      </c>
      <c r="C2841" t="s">
        <v>29</v>
      </c>
      <c r="D2841" t="s">
        <v>30</v>
      </c>
      <c r="E2841" s="3">
        <v>116265</v>
      </c>
      <c r="F2841" s="3">
        <v>97232</v>
      </c>
      <c r="G2841" t="s">
        <v>21</v>
      </c>
      <c r="H2841" s="3" t="s">
        <v>2874</v>
      </c>
      <c r="I2841" s="3">
        <f t="shared" si="396"/>
        <v>-19033</v>
      </c>
      <c r="J2841" s="4">
        <f t="shared" si="397"/>
        <v>-0.16370360813658452</v>
      </c>
      <c r="K2841" s="5">
        <f t="shared" si="398"/>
        <v>0.83629639186341542</v>
      </c>
      <c r="L2841" s="4" t="str">
        <f t="shared" si="399"/>
        <v>Under Budget</v>
      </c>
      <c r="M2841">
        <f t="shared" si="400"/>
        <v>2023</v>
      </c>
      <c r="N2841">
        <f t="shared" si="401"/>
        <v>6</v>
      </c>
      <c r="O2841" t="str">
        <f t="shared" si="402"/>
        <v>Jun</v>
      </c>
      <c r="P2841" t="str">
        <f t="shared" si="403"/>
        <v>Q2</v>
      </c>
      <c r="Q2841" t="str">
        <f t="shared" si="404"/>
        <v>2023-06</v>
      </c>
    </row>
    <row r="2842" spans="1:17" x14ac:dyDescent="0.35">
      <c r="A2842" s="2">
        <v>44737</v>
      </c>
      <c r="B2842" t="s">
        <v>41</v>
      </c>
      <c r="C2842" t="s">
        <v>43</v>
      </c>
      <c r="D2842" t="s">
        <v>25</v>
      </c>
      <c r="E2842" s="3">
        <v>56300</v>
      </c>
      <c r="F2842" s="3">
        <v>92646</v>
      </c>
      <c r="G2842" t="s">
        <v>26</v>
      </c>
      <c r="H2842" s="3" t="s">
        <v>2875</v>
      </c>
      <c r="I2842" s="3">
        <f t="shared" si="396"/>
        <v>36346</v>
      </c>
      <c r="J2842" s="4">
        <f t="shared" si="397"/>
        <v>0.64557726465364118</v>
      </c>
      <c r="K2842" s="5">
        <f t="shared" si="398"/>
        <v>1.6455772646536413</v>
      </c>
      <c r="L2842" s="4" t="str">
        <f t="shared" si="399"/>
        <v>Over Budget</v>
      </c>
      <c r="M2842">
        <f t="shared" si="400"/>
        <v>2022</v>
      </c>
      <c r="N2842">
        <f t="shared" si="401"/>
        <v>6</v>
      </c>
      <c r="O2842" t="str">
        <f t="shared" si="402"/>
        <v>Jun</v>
      </c>
      <c r="P2842" t="str">
        <f t="shared" si="403"/>
        <v>Q2</v>
      </c>
      <c r="Q2842" t="str">
        <f t="shared" si="404"/>
        <v>2022-06</v>
      </c>
    </row>
    <row r="2843" spans="1:17" x14ac:dyDescent="0.35">
      <c r="A2843" s="2">
        <v>44367</v>
      </c>
      <c r="B2843" t="s">
        <v>37</v>
      </c>
      <c r="C2843" t="s">
        <v>34</v>
      </c>
      <c r="D2843" t="s">
        <v>58</v>
      </c>
      <c r="E2843" s="3">
        <v>100666</v>
      </c>
      <c r="F2843" s="3">
        <v>30572</v>
      </c>
      <c r="G2843" t="s">
        <v>35</v>
      </c>
      <c r="H2843" s="3" t="s">
        <v>2876</v>
      </c>
      <c r="I2843" s="3">
        <f t="shared" si="396"/>
        <v>-70094</v>
      </c>
      <c r="J2843" s="4">
        <f t="shared" si="397"/>
        <v>-0.69630262452069214</v>
      </c>
      <c r="K2843" s="5">
        <f t="shared" si="398"/>
        <v>0.30369737547930781</v>
      </c>
      <c r="L2843" s="4" t="str">
        <f t="shared" si="399"/>
        <v>Under Budget</v>
      </c>
      <c r="M2843">
        <f t="shared" si="400"/>
        <v>2021</v>
      </c>
      <c r="N2843">
        <f t="shared" si="401"/>
        <v>6</v>
      </c>
      <c r="O2843" t="str">
        <f t="shared" si="402"/>
        <v>Jun</v>
      </c>
      <c r="P2843" t="str">
        <f t="shared" si="403"/>
        <v>Q2</v>
      </c>
      <c r="Q2843" t="str">
        <f t="shared" si="404"/>
        <v>2021-06</v>
      </c>
    </row>
    <row r="2844" spans="1:17" x14ac:dyDescent="0.35">
      <c r="A2844" s="2">
        <v>44605</v>
      </c>
      <c r="B2844" t="s">
        <v>23</v>
      </c>
      <c r="C2844" t="s">
        <v>34</v>
      </c>
      <c r="D2844" t="s">
        <v>39</v>
      </c>
      <c r="E2844" s="3">
        <v>54665</v>
      </c>
      <c r="F2844" s="3">
        <v>32421</v>
      </c>
      <c r="G2844" t="s">
        <v>35</v>
      </c>
      <c r="H2844" s="3" t="s">
        <v>2877</v>
      </c>
      <c r="I2844" s="3">
        <f t="shared" si="396"/>
        <v>-22244</v>
      </c>
      <c r="J2844" s="4">
        <f t="shared" si="397"/>
        <v>-0.40691484496478553</v>
      </c>
      <c r="K2844" s="5">
        <f t="shared" si="398"/>
        <v>0.59308515503521453</v>
      </c>
      <c r="L2844" s="4" t="str">
        <f t="shared" si="399"/>
        <v>Under Budget</v>
      </c>
      <c r="M2844">
        <f t="shared" si="400"/>
        <v>2022</v>
      </c>
      <c r="N2844">
        <f t="shared" si="401"/>
        <v>2</v>
      </c>
      <c r="O2844" t="str">
        <f t="shared" si="402"/>
        <v>Feb</v>
      </c>
      <c r="P2844" t="str">
        <f t="shared" si="403"/>
        <v>Q1</v>
      </c>
      <c r="Q2844" t="str">
        <f t="shared" si="404"/>
        <v>2022-02</v>
      </c>
    </row>
    <row r="2845" spans="1:17" x14ac:dyDescent="0.35">
      <c r="A2845" s="2">
        <v>44936</v>
      </c>
      <c r="B2845" t="s">
        <v>37</v>
      </c>
      <c r="C2845" t="s">
        <v>19</v>
      </c>
      <c r="D2845" t="s">
        <v>30</v>
      </c>
      <c r="E2845" s="3">
        <v>103254</v>
      </c>
      <c r="F2845" s="3">
        <v>10164</v>
      </c>
      <c r="G2845" t="s">
        <v>21</v>
      </c>
      <c r="H2845" s="3" t="s">
        <v>2878</v>
      </c>
      <c r="I2845" s="3">
        <f t="shared" si="396"/>
        <v>-93090</v>
      </c>
      <c r="J2845" s="4">
        <f t="shared" si="397"/>
        <v>-0.9015631355685978</v>
      </c>
      <c r="K2845" s="5">
        <f t="shared" si="398"/>
        <v>9.8436864431402177E-2</v>
      </c>
      <c r="L2845" s="4" t="str">
        <f t="shared" si="399"/>
        <v>Under Budget</v>
      </c>
      <c r="M2845">
        <f t="shared" si="400"/>
        <v>2023</v>
      </c>
      <c r="N2845">
        <f t="shared" si="401"/>
        <v>1</v>
      </c>
      <c r="O2845" t="str">
        <f t="shared" si="402"/>
        <v>Jan</v>
      </c>
      <c r="P2845" t="str">
        <f t="shared" si="403"/>
        <v>Q1</v>
      </c>
      <c r="Q2845" t="str">
        <f t="shared" si="404"/>
        <v>2023-01</v>
      </c>
    </row>
    <row r="2846" spans="1:17" x14ac:dyDescent="0.35">
      <c r="A2846" s="2">
        <v>45054</v>
      </c>
      <c r="B2846" t="s">
        <v>41</v>
      </c>
      <c r="C2846" t="s">
        <v>29</v>
      </c>
      <c r="D2846" t="s">
        <v>20</v>
      </c>
      <c r="E2846" s="3">
        <v>64645</v>
      </c>
      <c r="F2846" s="3">
        <v>114642</v>
      </c>
      <c r="G2846" t="s">
        <v>35</v>
      </c>
      <c r="H2846" s="3" t="s">
        <v>2879</v>
      </c>
      <c r="I2846" s="3">
        <f t="shared" si="396"/>
        <v>49997</v>
      </c>
      <c r="J2846" s="4">
        <f t="shared" si="397"/>
        <v>0.77340861628896285</v>
      </c>
      <c r="K2846" s="5">
        <f t="shared" si="398"/>
        <v>1.7734086162889628</v>
      </c>
      <c r="L2846" s="4" t="str">
        <f t="shared" si="399"/>
        <v>Over Budget</v>
      </c>
      <c r="M2846">
        <f t="shared" si="400"/>
        <v>2023</v>
      </c>
      <c r="N2846">
        <f t="shared" si="401"/>
        <v>5</v>
      </c>
      <c r="O2846" t="str">
        <f t="shared" si="402"/>
        <v>May</v>
      </c>
      <c r="P2846" t="str">
        <f t="shared" si="403"/>
        <v>Q2</v>
      </c>
      <c r="Q2846" t="str">
        <f t="shared" si="404"/>
        <v>2023-05</v>
      </c>
    </row>
    <row r="2847" spans="1:17" x14ac:dyDescent="0.35">
      <c r="A2847" s="2">
        <v>44426</v>
      </c>
      <c r="B2847" t="s">
        <v>41</v>
      </c>
      <c r="C2847" t="s">
        <v>24</v>
      </c>
      <c r="D2847" t="s">
        <v>39</v>
      </c>
      <c r="E2847" s="3">
        <v>124946</v>
      </c>
      <c r="F2847" s="3">
        <v>113106</v>
      </c>
      <c r="G2847" t="s">
        <v>21</v>
      </c>
      <c r="H2847" s="3" t="s">
        <v>2880</v>
      </c>
      <c r="I2847" s="3">
        <f t="shared" si="396"/>
        <v>-11840</v>
      </c>
      <c r="J2847" s="4">
        <f t="shared" si="397"/>
        <v>-9.4760936724665054E-2</v>
      </c>
      <c r="K2847" s="5">
        <f t="shared" si="398"/>
        <v>0.90523906327533499</v>
      </c>
      <c r="L2847" s="4" t="str">
        <f t="shared" si="399"/>
        <v>Under Budget</v>
      </c>
      <c r="M2847">
        <f t="shared" si="400"/>
        <v>2021</v>
      </c>
      <c r="N2847">
        <f t="shared" si="401"/>
        <v>8</v>
      </c>
      <c r="O2847" t="str">
        <f t="shared" si="402"/>
        <v>Aug</v>
      </c>
      <c r="P2847" t="str">
        <f t="shared" si="403"/>
        <v>Q3</v>
      </c>
      <c r="Q2847" t="str">
        <f t="shared" si="404"/>
        <v>2021-08</v>
      </c>
    </row>
    <row r="2848" spans="1:17" x14ac:dyDescent="0.35">
      <c r="A2848" s="2">
        <v>44315</v>
      </c>
      <c r="B2848" t="s">
        <v>28</v>
      </c>
      <c r="C2848" t="s">
        <v>34</v>
      </c>
      <c r="D2848" t="s">
        <v>58</v>
      </c>
      <c r="E2848" s="3">
        <v>52184</v>
      </c>
      <c r="F2848" s="3">
        <v>62292</v>
      </c>
      <c r="G2848" t="s">
        <v>35</v>
      </c>
      <c r="H2848" s="3" t="s">
        <v>2881</v>
      </c>
      <c r="I2848" s="3">
        <f t="shared" si="396"/>
        <v>10108</v>
      </c>
      <c r="J2848" s="4">
        <f t="shared" si="397"/>
        <v>0.19369921815115745</v>
      </c>
      <c r="K2848" s="5">
        <f t="shared" si="398"/>
        <v>1.1936992181511574</v>
      </c>
      <c r="L2848" s="4" t="str">
        <f t="shared" si="399"/>
        <v>Over Budget</v>
      </c>
      <c r="M2848">
        <f t="shared" si="400"/>
        <v>2021</v>
      </c>
      <c r="N2848">
        <f t="shared" si="401"/>
        <v>4</v>
      </c>
      <c r="O2848" t="str">
        <f t="shared" si="402"/>
        <v>Apr</v>
      </c>
      <c r="P2848" t="str">
        <f t="shared" si="403"/>
        <v>Q2</v>
      </c>
      <c r="Q2848" t="str">
        <f t="shared" si="404"/>
        <v>2021-04</v>
      </c>
    </row>
    <row r="2849" spans="1:17" x14ac:dyDescent="0.35">
      <c r="A2849" s="2">
        <v>44980</v>
      </c>
      <c r="B2849" t="s">
        <v>23</v>
      </c>
      <c r="C2849" t="s">
        <v>23</v>
      </c>
      <c r="D2849" t="s">
        <v>39</v>
      </c>
      <c r="E2849" s="3">
        <v>60817</v>
      </c>
      <c r="F2849" s="3">
        <v>78167</v>
      </c>
      <c r="G2849" t="s">
        <v>35</v>
      </c>
      <c r="H2849" s="3" t="s">
        <v>2882</v>
      </c>
      <c r="I2849" s="3">
        <f t="shared" si="396"/>
        <v>17350</v>
      </c>
      <c r="J2849" s="4">
        <f t="shared" si="397"/>
        <v>0.28528207573540293</v>
      </c>
      <c r="K2849" s="5">
        <f t="shared" si="398"/>
        <v>1.2852820757354029</v>
      </c>
      <c r="L2849" s="4" t="str">
        <f t="shared" si="399"/>
        <v>Over Budget</v>
      </c>
      <c r="M2849">
        <f t="shared" si="400"/>
        <v>2023</v>
      </c>
      <c r="N2849">
        <f t="shared" si="401"/>
        <v>2</v>
      </c>
      <c r="O2849" t="str">
        <f t="shared" si="402"/>
        <v>Feb</v>
      </c>
      <c r="P2849" t="str">
        <f t="shared" si="403"/>
        <v>Q1</v>
      </c>
      <c r="Q2849" t="str">
        <f t="shared" si="404"/>
        <v>2023-02</v>
      </c>
    </row>
    <row r="2850" spans="1:17" x14ac:dyDescent="0.35">
      <c r="A2850" s="2">
        <v>44661</v>
      </c>
      <c r="B2850" t="s">
        <v>37</v>
      </c>
      <c r="C2850" t="s">
        <v>24</v>
      </c>
      <c r="D2850" t="s">
        <v>30</v>
      </c>
      <c r="E2850" s="3">
        <v>44633</v>
      </c>
      <c r="F2850" s="3">
        <v>70939</v>
      </c>
      <c r="G2850" t="s">
        <v>21</v>
      </c>
      <c r="H2850" s="3" t="s">
        <v>2883</v>
      </c>
      <c r="I2850" s="3">
        <f t="shared" si="396"/>
        <v>26306</v>
      </c>
      <c r="J2850" s="4">
        <f t="shared" si="397"/>
        <v>0.58938453610557207</v>
      </c>
      <c r="K2850" s="5">
        <f t="shared" si="398"/>
        <v>1.5893845361055721</v>
      </c>
      <c r="L2850" s="4" t="str">
        <f t="shared" si="399"/>
        <v>Over Budget</v>
      </c>
      <c r="M2850">
        <f t="shared" si="400"/>
        <v>2022</v>
      </c>
      <c r="N2850">
        <f t="shared" si="401"/>
        <v>4</v>
      </c>
      <c r="O2850" t="str">
        <f t="shared" si="402"/>
        <v>Apr</v>
      </c>
      <c r="P2850" t="str">
        <f t="shared" si="403"/>
        <v>Q2</v>
      </c>
      <c r="Q2850" t="str">
        <f t="shared" si="404"/>
        <v>2022-04</v>
      </c>
    </row>
    <row r="2851" spans="1:17" x14ac:dyDescent="0.35">
      <c r="A2851" s="2">
        <v>44300</v>
      </c>
      <c r="B2851" t="s">
        <v>18</v>
      </c>
      <c r="C2851" t="s">
        <v>19</v>
      </c>
      <c r="D2851" t="s">
        <v>20</v>
      </c>
      <c r="E2851" s="3">
        <v>58720</v>
      </c>
      <c r="F2851" s="3">
        <v>127855</v>
      </c>
      <c r="G2851" t="s">
        <v>21</v>
      </c>
      <c r="H2851" s="3" t="s">
        <v>2884</v>
      </c>
      <c r="I2851" s="3">
        <f t="shared" si="396"/>
        <v>69135</v>
      </c>
      <c r="J2851" s="4">
        <f t="shared" si="397"/>
        <v>1.177367166212534</v>
      </c>
      <c r="K2851" s="5">
        <f t="shared" si="398"/>
        <v>2.1773671662125342</v>
      </c>
      <c r="L2851" s="4" t="str">
        <f t="shared" si="399"/>
        <v>Over Budget</v>
      </c>
      <c r="M2851">
        <f t="shared" si="400"/>
        <v>2021</v>
      </c>
      <c r="N2851">
        <f t="shared" si="401"/>
        <v>4</v>
      </c>
      <c r="O2851" t="str">
        <f t="shared" si="402"/>
        <v>Apr</v>
      </c>
      <c r="P2851" t="str">
        <f t="shared" si="403"/>
        <v>Q2</v>
      </c>
      <c r="Q2851" t="str">
        <f t="shared" si="404"/>
        <v>2021-04</v>
      </c>
    </row>
    <row r="2852" spans="1:17" x14ac:dyDescent="0.35">
      <c r="A2852" s="2">
        <v>44894</v>
      </c>
      <c r="B2852" t="s">
        <v>41</v>
      </c>
      <c r="C2852" t="s">
        <v>29</v>
      </c>
      <c r="D2852" t="s">
        <v>30</v>
      </c>
      <c r="E2852" s="3">
        <v>76301</v>
      </c>
      <c r="F2852" s="3">
        <v>159970</v>
      </c>
      <c r="G2852" t="s">
        <v>32</v>
      </c>
      <c r="H2852" s="3" t="s">
        <v>2885</v>
      </c>
      <c r="I2852" s="3">
        <f t="shared" si="396"/>
        <v>83669</v>
      </c>
      <c r="J2852" s="4">
        <f t="shared" si="397"/>
        <v>1.0965649205121819</v>
      </c>
      <c r="K2852" s="5">
        <f t="shared" si="398"/>
        <v>2.0965649205121819</v>
      </c>
      <c r="L2852" s="4" t="str">
        <f t="shared" si="399"/>
        <v>Over Budget</v>
      </c>
      <c r="M2852">
        <f t="shared" si="400"/>
        <v>2022</v>
      </c>
      <c r="N2852">
        <f t="shared" si="401"/>
        <v>11</v>
      </c>
      <c r="O2852" t="str">
        <f t="shared" si="402"/>
        <v>Nov</v>
      </c>
      <c r="P2852" t="str">
        <f t="shared" si="403"/>
        <v>Q4</v>
      </c>
      <c r="Q2852" t="str">
        <f t="shared" si="404"/>
        <v>2022-11</v>
      </c>
    </row>
    <row r="2853" spans="1:17" x14ac:dyDescent="0.35">
      <c r="A2853" s="2">
        <v>44371</v>
      </c>
      <c r="B2853" t="s">
        <v>18</v>
      </c>
      <c r="C2853" t="s">
        <v>43</v>
      </c>
      <c r="D2853" t="s">
        <v>58</v>
      </c>
      <c r="E2853" s="3">
        <v>61857</v>
      </c>
      <c r="F2853" s="3">
        <v>111533</v>
      </c>
      <c r="G2853" t="s">
        <v>26</v>
      </c>
      <c r="H2853" s="3" t="s">
        <v>2886</v>
      </c>
      <c r="I2853" s="3">
        <f t="shared" si="396"/>
        <v>49676</v>
      </c>
      <c r="J2853" s="4">
        <f t="shared" si="397"/>
        <v>0.8030780671548895</v>
      </c>
      <c r="K2853" s="5">
        <f t="shared" si="398"/>
        <v>1.8030780671548896</v>
      </c>
      <c r="L2853" s="4" t="str">
        <f t="shared" si="399"/>
        <v>Over Budget</v>
      </c>
      <c r="M2853">
        <f t="shared" si="400"/>
        <v>2021</v>
      </c>
      <c r="N2853">
        <f t="shared" si="401"/>
        <v>6</v>
      </c>
      <c r="O2853" t="str">
        <f t="shared" si="402"/>
        <v>Jun</v>
      </c>
      <c r="P2853" t="str">
        <f t="shared" si="403"/>
        <v>Q2</v>
      </c>
      <c r="Q2853" t="str">
        <f t="shared" si="404"/>
        <v>2021-06</v>
      </c>
    </row>
    <row r="2854" spans="1:17" x14ac:dyDescent="0.35">
      <c r="A2854" s="2">
        <v>44941</v>
      </c>
      <c r="B2854" t="s">
        <v>37</v>
      </c>
      <c r="C2854" t="s">
        <v>19</v>
      </c>
      <c r="D2854" t="s">
        <v>25</v>
      </c>
      <c r="E2854" s="3">
        <v>15765</v>
      </c>
      <c r="F2854" s="3">
        <v>126288</v>
      </c>
      <c r="G2854" t="s">
        <v>32</v>
      </c>
      <c r="H2854" s="3" t="s">
        <v>2887</v>
      </c>
      <c r="I2854" s="3">
        <f t="shared" si="396"/>
        <v>110523</v>
      </c>
      <c r="J2854" s="4">
        <f t="shared" si="397"/>
        <v>7.0106565176022837</v>
      </c>
      <c r="K2854" s="5">
        <f t="shared" si="398"/>
        <v>8.0106565176022837</v>
      </c>
      <c r="L2854" s="4" t="str">
        <f t="shared" si="399"/>
        <v>Over Budget</v>
      </c>
      <c r="M2854">
        <f t="shared" si="400"/>
        <v>2023</v>
      </c>
      <c r="N2854">
        <f t="shared" si="401"/>
        <v>1</v>
      </c>
      <c r="O2854" t="str">
        <f t="shared" si="402"/>
        <v>Jan</v>
      </c>
      <c r="P2854" t="str">
        <f t="shared" si="403"/>
        <v>Q1</v>
      </c>
      <c r="Q2854" t="str">
        <f t="shared" si="404"/>
        <v>2023-01</v>
      </c>
    </row>
    <row r="2855" spans="1:17" x14ac:dyDescent="0.35">
      <c r="A2855" s="2">
        <v>44861</v>
      </c>
      <c r="B2855" t="s">
        <v>23</v>
      </c>
      <c r="C2855" t="s">
        <v>24</v>
      </c>
      <c r="D2855" t="s">
        <v>20</v>
      </c>
      <c r="E2855" s="3">
        <v>90872</v>
      </c>
      <c r="F2855" s="3">
        <v>52598</v>
      </c>
      <c r="G2855" t="s">
        <v>21</v>
      </c>
      <c r="H2855" s="3" t="s">
        <v>2888</v>
      </c>
      <c r="I2855" s="3">
        <f t="shared" si="396"/>
        <v>-38274</v>
      </c>
      <c r="J2855" s="4">
        <f t="shared" si="397"/>
        <v>-0.42118584382428031</v>
      </c>
      <c r="K2855" s="5">
        <f t="shared" si="398"/>
        <v>0.57881415617571974</v>
      </c>
      <c r="L2855" s="4" t="str">
        <f t="shared" si="399"/>
        <v>Under Budget</v>
      </c>
      <c r="M2855">
        <f t="shared" si="400"/>
        <v>2022</v>
      </c>
      <c r="N2855">
        <f t="shared" si="401"/>
        <v>10</v>
      </c>
      <c r="O2855" t="str">
        <f t="shared" si="402"/>
        <v>Oct</v>
      </c>
      <c r="P2855" t="str">
        <f t="shared" si="403"/>
        <v>Q4</v>
      </c>
      <c r="Q2855" t="str">
        <f t="shared" si="404"/>
        <v>2022-10</v>
      </c>
    </row>
    <row r="2856" spans="1:17" x14ac:dyDescent="0.35">
      <c r="A2856" s="2">
        <v>44229</v>
      </c>
      <c r="B2856" t="s">
        <v>55</v>
      </c>
      <c r="C2856" t="s">
        <v>43</v>
      </c>
      <c r="D2856" t="s">
        <v>58</v>
      </c>
      <c r="E2856" s="3">
        <v>40761</v>
      </c>
      <c r="F2856" s="3">
        <v>144268</v>
      </c>
      <c r="G2856" t="s">
        <v>35</v>
      </c>
      <c r="H2856" s="3" t="s">
        <v>2889</v>
      </c>
      <c r="I2856" s="3">
        <f t="shared" si="396"/>
        <v>103507</v>
      </c>
      <c r="J2856" s="4">
        <f t="shared" si="397"/>
        <v>2.5393636073697898</v>
      </c>
      <c r="K2856" s="5">
        <f t="shared" si="398"/>
        <v>3.5393636073697898</v>
      </c>
      <c r="L2856" s="4" t="str">
        <f t="shared" si="399"/>
        <v>Over Budget</v>
      </c>
      <c r="M2856">
        <f t="shared" si="400"/>
        <v>2021</v>
      </c>
      <c r="N2856">
        <f t="shared" si="401"/>
        <v>2</v>
      </c>
      <c r="O2856" t="str">
        <f t="shared" si="402"/>
        <v>Feb</v>
      </c>
      <c r="P2856" t="str">
        <f t="shared" si="403"/>
        <v>Q1</v>
      </c>
      <c r="Q2856" t="str">
        <f t="shared" si="404"/>
        <v>2021-02</v>
      </c>
    </row>
    <row r="2857" spans="1:17" x14ac:dyDescent="0.35">
      <c r="A2857" s="2">
        <v>44251</v>
      </c>
      <c r="B2857" t="s">
        <v>55</v>
      </c>
      <c r="C2857" t="s">
        <v>23</v>
      </c>
      <c r="D2857" t="s">
        <v>58</v>
      </c>
      <c r="E2857" s="3">
        <v>47742</v>
      </c>
      <c r="F2857" s="3">
        <v>125005</v>
      </c>
      <c r="G2857" t="s">
        <v>26</v>
      </c>
      <c r="H2857" s="3" t="s">
        <v>2890</v>
      </c>
      <c r="I2857" s="3">
        <f t="shared" si="396"/>
        <v>77263</v>
      </c>
      <c r="J2857" s="4">
        <f t="shared" si="397"/>
        <v>1.6183444346696829</v>
      </c>
      <c r="K2857" s="5">
        <f t="shared" si="398"/>
        <v>2.6183444346696829</v>
      </c>
      <c r="L2857" s="4" t="str">
        <f t="shared" si="399"/>
        <v>Over Budget</v>
      </c>
      <c r="M2857">
        <f t="shared" si="400"/>
        <v>2021</v>
      </c>
      <c r="N2857">
        <f t="shared" si="401"/>
        <v>2</v>
      </c>
      <c r="O2857" t="str">
        <f t="shared" si="402"/>
        <v>Feb</v>
      </c>
      <c r="P2857" t="str">
        <f t="shared" si="403"/>
        <v>Q1</v>
      </c>
      <c r="Q2857" t="str">
        <f t="shared" si="404"/>
        <v>2021-02</v>
      </c>
    </row>
    <row r="2858" spans="1:17" x14ac:dyDescent="0.35">
      <c r="A2858" s="2">
        <v>44715</v>
      </c>
      <c r="B2858" t="s">
        <v>41</v>
      </c>
      <c r="C2858" t="s">
        <v>43</v>
      </c>
      <c r="D2858" t="s">
        <v>30</v>
      </c>
      <c r="E2858" s="3">
        <v>142455</v>
      </c>
      <c r="F2858" s="3">
        <v>41689</v>
      </c>
      <c r="G2858" t="s">
        <v>21</v>
      </c>
      <c r="H2858" s="3" t="s">
        <v>2891</v>
      </c>
      <c r="I2858" s="3">
        <f t="shared" si="396"/>
        <v>-100766</v>
      </c>
      <c r="J2858" s="4">
        <f t="shared" si="397"/>
        <v>-0.70735319925590534</v>
      </c>
      <c r="K2858" s="5">
        <f t="shared" si="398"/>
        <v>0.2926468007440946</v>
      </c>
      <c r="L2858" s="4" t="str">
        <f t="shared" si="399"/>
        <v>Under Budget</v>
      </c>
      <c r="M2858">
        <f t="shared" si="400"/>
        <v>2022</v>
      </c>
      <c r="N2858">
        <f t="shared" si="401"/>
        <v>6</v>
      </c>
      <c r="O2858" t="str">
        <f t="shared" si="402"/>
        <v>Jun</v>
      </c>
      <c r="P2858" t="str">
        <f t="shared" si="403"/>
        <v>Q2</v>
      </c>
      <c r="Q2858" t="str">
        <f t="shared" si="404"/>
        <v>2022-06</v>
      </c>
    </row>
    <row r="2859" spans="1:17" x14ac:dyDescent="0.35">
      <c r="A2859" s="2">
        <v>44952</v>
      </c>
      <c r="B2859" t="s">
        <v>28</v>
      </c>
      <c r="C2859" t="s">
        <v>43</v>
      </c>
      <c r="D2859" t="s">
        <v>30</v>
      </c>
      <c r="E2859" s="3">
        <v>25458</v>
      </c>
      <c r="F2859" s="3">
        <v>94707</v>
      </c>
      <c r="G2859" t="s">
        <v>32</v>
      </c>
      <c r="H2859" s="3" t="s">
        <v>2892</v>
      </c>
      <c r="I2859" s="3">
        <f t="shared" si="396"/>
        <v>69249</v>
      </c>
      <c r="J2859" s="4">
        <f t="shared" si="397"/>
        <v>2.7201272684421398</v>
      </c>
      <c r="K2859" s="5">
        <f t="shared" si="398"/>
        <v>3.7201272684421398</v>
      </c>
      <c r="L2859" s="4" t="str">
        <f t="shared" si="399"/>
        <v>Over Budget</v>
      </c>
      <c r="M2859">
        <f t="shared" si="400"/>
        <v>2023</v>
      </c>
      <c r="N2859">
        <f t="shared" si="401"/>
        <v>1</v>
      </c>
      <c r="O2859" t="str">
        <f t="shared" si="402"/>
        <v>Jan</v>
      </c>
      <c r="P2859" t="str">
        <f t="shared" si="403"/>
        <v>Q1</v>
      </c>
      <c r="Q2859" t="str">
        <f t="shared" si="404"/>
        <v>2023-01</v>
      </c>
    </row>
    <row r="2860" spans="1:17" x14ac:dyDescent="0.35">
      <c r="A2860" s="2">
        <v>44208</v>
      </c>
      <c r="B2860" t="s">
        <v>18</v>
      </c>
      <c r="C2860" t="s">
        <v>23</v>
      </c>
      <c r="D2860" t="s">
        <v>30</v>
      </c>
      <c r="E2860" s="3">
        <v>143507</v>
      </c>
      <c r="F2860" s="3">
        <v>70548</v>
      </c>
      <c r="G2860" t="s">
        <v>35</v>
      </c>
      <c r="H2860" s="3" t="s">
        <v>2893</v>
      </c>
      <c r="I2860" s="3">
        <f t="shared" si="396"/>
        <v>-72959</v>
      </c>
      <c r="J2860" s="4">
        <f t="shared" si="397"/>
        <v>-0.50840028709400931</v>
      </c>
      <c r="K2860" s="5">
        <f t="shared" si="398"/>
        <v>0.49159971290599064</v>
      </c>
      <c r="L2860" s="4" t="str">
        <f t="shared" si="399"/>
        <v>Under Budget</v>
      </c>
      <c r="M2860">
        <f t="shared" si="400"/>
        <v>2021</v>
      </c>
      <c r="N2860">
        <f t="shared" si="401"/>
        <v>1</v>
      </c>
      <c r="O2860" t="str">
        <f t="shared" si="402"/>
        <v>Jan</v>
      </c>
      <c r="P2860" t="str">
        <f t="shared" si="403"/>
        <v>Q1</v>
      </c>
      <c r="Q2860" t="str">
        <f t="shared" si="404"/>
        <v>2021-01</v>
      </c>
    </row>
    <row r="2861" spans="1:17" x14ac:dyDescent="0.35">
      <c r="A2861" s="2">
        <v>44916</v>
      </c>
      <c r="B2861" t="s">
        <v>41</v>
      </c>
      <c r="C2861" t="s">
        <v>34</v>
      </c>
      <c r="D2861" t="s">
        <v>25</v>
      </c>
      <c r="E2861" s="3">
        <v>39992</v>
      </c>
      <c r="F2861" s="3">
        <v>167187</v>
      </c>
      <c r="G2861" t="s">
        <v>35</v>
      </c>
      <c r="H2861" s="3" t="s">
        <v>2894</v>
      </c>
      <c r="I2861" s="3">
        <f t="shared" si="396"/>
        <v>127195</v>
      </c>
      <c r="J2861" s="4">
        <f t="shared" si="397"/>
        <v>3.1805111022204442</v>
      </c>
      <c r="K2861" s="5">
        <f t="shared" si="398"/>
        <v>4.1805111022204438</v>
      </c>
      <c r="L2861" s="4" t="str">
        <f t="shared" si="399"/>
        <v>Over Budget</v>
      </c>
      <c r="M2861">
        <f t="shared" si="400"/>
        <v>2022</v>
      </c>
      <c r="N2861">
        <f t="shared" si="401"/>
        <v>12</v>
      </c>
      <c r="O2861" t="str">
        <f t="shared" si="402"/>
        <v>Dec</v>
      </c>
      <c r="P2861" t="str">
        <f t="shared" si="403"/>
        <v>Q4</v>
      </c>
      <c r="Q2861" t="str">
        <f t="shared" si="404"/>
        <v>2022-12</v>
      </c>
    </row>
    <row r="2862" spans="1:17" x14ac:dyDescent="0.35">
      <c r="A2862" s="2">
        <v>44751</v>
      </c>
      <c r="B2862" t="s">
        <v>28</v>
      </c>
      <c r="C2862" t="s">
        <v>34</v>
      </c>
      <c r="D2862" t="s">
        <v>39</v>
      </c>
      <c r="E2862" s="3">
        <v>67566</v>
      </c>
      <c r="F2862" s="3">
        <v>114153</v>
      </c>
      <c r="G2862" t="s">
        <v>21</v>
      </c>
      <c r="H2862" s="3" t="s">
        <v>2895</v>
      </c>
      <c r="I2862" s="3">
        <f t="shared" si="396"/>
        <v>46587</v>
      </c>
      <c r="J2862" s="4">
        <f t="shared" si="397"/>
        <v>0.6895035964834384</v>
      </c>
      <c r="K2862" s="5">
        <f t="shared" si="398"/>
        <v>1.6895035964834384</v>
      </c>
      <c r="L2862" s="4" t="str">
        <f t="shared" si="399"/>
        <v>Over Budget</v>
      </c>
      <c r="M2862">
        <f t="shared" si="400"/>
        <v>2022</v>
      </c>
      <c r="N2862">
        <f t="shared" si="401"/>
        <v>7</v>
      </c>
      <c r="O2862" t="str">
        <f t="shared" si="402"/>
        <v>Jul</v>
      </c>
      <c r="P2862" t="str">
        <f t="shared" si="403"/>
        <v>Q3</v>
      </c>
      <c r="Q2862" t="str">
        <f t="shared" si="404"/>
        <v>2022-07</v>
      </c>
    </row>
    <row r="2863" spans="1:17" x14ac:dyDescent="0.35">
      <c r="A2863" s="2">
        <v>44569</v>
      </c>
      <c r="B2863" t="s">
        <v>18</v>
      </c>
      <c r="C2863" t="s">
        <v>43</v>
      </c>
      <c r="D2863" t="s">
        <v>39</v>
      </c>
      <c r="E2863" s="3">
        <v>124358</v>
      </c>
      <c r="F2863" s="3">
        <v>93949</v>
      </c>
      <c r="G2863" t="s">
        <v>35</v>
      </c>
      <c r="H2863" s="3" t="s">
        <v>2896</v>
      </c>
      <c r="I2863" s="3">
        <f t="shared" si="396"/>
        <v>-30409</v>
      </c>
      <c r="J2863" s="4">
        <f t="shared" si="397"/>
        <v>-0.24452789527010727</v>
      </c>
      <c r="K2863" s="5">
        <f t="shared" si="398"/>
        <v>0.75547210472989268</v>
      </c>
      <c r="L2863" s="4" t="str">
        <f t="shared" si="399"/>
        <v>Under Budget</v>
      </c>
      <c r="M2863">
        <f t="shared" si="400"/>
        <v>2022</v>
      </c>
      <c r="N2863">
        <f t="shared" si="401"/>
        <v>1</v>
      </c>
      <c r="O2863" t="str">
        <f t="shared" si="402"/>
        <v>Jan</v>
      </c>
      <c r="P2863" t="str">
        <f t="shared" si="403"/>
        <v>Q1</v>
      </c>
      <c r="Q2863" t="str">
        <f t="shared" si="404"/>
        <v>2022-01</v>
      </c>
    </row>
    <row r="2864" spans="1:17" x14ac:dyDescent="0.35">
      <c r="A2864" s="2">
        <v>44680</v>
      </c>
      <c r="B2864" t="s">
        <v>37</v>
      </c>
      <c r="C2864" t="s">
        <v>43</v>
      </c>
      <c r="D2864" t="s">
        <v>30</v>
      </c>
      <c r="E2864" s="3">
        <v>33700</v>
      </c>
      <c r="F2864" s="3">
        <v>109282</v>
      </c>
      <c r="G2864" t="s">
        <v>32</v>
      </c>
      <c r="H2864" s="3" t="s">
        <v>2897</v>
      </c>
      <c r="I2864" s="3">
        <f t="shared" si="396"/>
        <v>75582</v>
      </c>
      <c r="J2864" s="4">
        <f t="shared" si="397"/>
        <v>2.2427893175074183</v>
      </c>
      <c r="K2864" s="5">
        <f t="shared" si="398"/>
        <v>3.2427893175074183</v>
      </c>
      <c r="L2864" s="4" t="str">
        <f t="shared" si="399"/>
        <v>Over Budget</v>
      </c>
      <c r="M2864">
        <f t="shared" si="400"/>
        <v>2022</v>
      </c>
      <c r="N2864">
        <f t="shared" si="401"/>
        <v>4</v>
      </c>
      <c r="O2864" t="str">
        <f t="shared" si="402"/>
        <v>Apr</v>
      </c>
      <c r="P2864" t="str">
        <f t="shared" si="403"/>
        <v>Q2</v>
      </c>
      <c r="Q2864" t="str">
        <f t="shared" si="404"/>
        <v>2022-04</v>
      </c>
    </row>
    <row r="2865" spans="1:17" x14ac:dyDescent="0.35">
      <c r="A2865" s="2">
        <v>45169</v>
      </c>
      <c r="B2865" t="s">
        <v>55</v>
      </c>
      <c r="C2865" t="s">
        <v>19</v>
      </c>
      <c r="D2865" t="s">
        <v>30</v>
      </c>
      <c r="E2865" s="3">
        <v>113932</v>
      </c>
      <c r="F2865" s="3">
        <v>17279</v>
      </c>
      <c r="G2865" t="s">
        <v>35</v>
      </c>
      <c r="H2865" s="3" t="s">
        <v>2898</v>
      </c>
      <c r="I2865" s="3">
        <f t="shared" si="396"/>
        <v>-96653</v>
      </c>
      <c r="J2865" s="4">
        <f t="shared" si="397"/>
        <v>-0.84833936032019097</v>
      </c>
      <c r="K2865" s="5">
        <f t="shared" si="398"/>
        <v>0.151660639679809</v>
      </c>
      <c r="L2865" s="4" t="str">
        <f t="shared" si="399"/>
        <v>Under Budget</v>
      </c>
      <c r="M2865">
        <f t="shared" si="400"/>
        <v>2023</v>
      </c>
      <c r="N2865">
        <f t="shared" si="401"/>
        <v>8</v>
      </c>
      <c r="O2865" t="str">
        <f t="shared" si="402"/>
        <v>Aug</v>
      </c>
      <c r="P2865" t="str">
        <f t="shared" si="403"/>
        <v>Q3</v>
      </c>
      <c r="Q2865" t="str">
        <f t="shared" si="404"/>
        <v>2023-08</v>
      </c>
    </row>
    <row r="2866" spans="1:17" x14ac:dyDescent="0.35">
      <c r="A2866" s="2">
        <v>44819</v>
      </c>
      <c r="B2866" t="s">
        <v>28</v>
      </c>
      <c r="C2866" t="s">
        <v>34</v>
      </c>
      <c r="D2866" t="s">
        <v>25</v>
      </c>
      <c r="E2866" s="3">
        <v>37763</v>
      </c>
      <c r="F2866" s="3">
        <v>136239</v>
      </c>
      <c r="G2866" t="s">
        <v>32</v>
      </c>
      <c r="H2866" s="3" t="s">
        <v>2899</v>
      </c>
      <c r="I2866" s="3">
        <f t="shared" si="396"/>
        <v>98476</v>
      </c>
      <c r="J2866" s="4">
        <f t="shared" si="397"/>
        <v>2.6077377327013216</v>
      </c>
      <c r="K2866" s="5">
        <f t="shared" si="398"/>
        <v>3.6077377327013216</v>
      </c>
      <c r="L2866" s="4" t="str">
        <f t="shared" si="399"/>
        <v>Over Budget</v>
      </c>
      <c r="M2866">
        <f t="shared" si="400"/>
        <v>2022</v>
      </c>
      <c r="N2866">
        <f t="shared" si="401"/>
        <v>9</v>
      </c>
      <c r="O2866" t="str">
        <f t="shared" si="402"/>
        <v>Sep</v>
      </c>
      <c r="P2866" t="str">
        <f t="shared" si="403"/>
        <v>Q3</v>
      </c>
      <c r="Q2866" t="str">
        <f t="shared" si="404"/>
        <v>2022-09</v>
      </c>
    </row>
    <row r="2867" spans="1:17" x14ac:dyDescent="0.35">
      <c r="A2867" s="2">
        <v>44503</v>
      </c>
      <c r="B2867" t="s">
        <v>18</v>
      </c>
      <c r="C2867" t="s">
        <v>23</v>
      </c>
      <c r="D2867" t="s">
        <v>39</v>
      </c>
      <c r="E2867" s="3">
        <v>145937</v>
      </c>
      <c r="F2867" s="3">
        <v>30925</v>
      </c>
      <c r="G2867" t="s">
        <v>35</v>
      </c>
      <c r="H2867" s="3" t="s">
        <v>2900</v>
      </c>
      <c r="I2867" s="3">
        <f t="shared" si="396"/>
        <v>-115012</v>
      </c>
      <c r="J2867" s="4">
        <f t="shared" si="397"/>
        <v>-0.78809349239740434</v>
      </c>
      <c r="K2867" s="5">
        <f t="shared" si="398"/>
        <v>0.21190650760259563</v>
      </c>
      <c r="L2867" s="4" t="str">
        <f t="shared" si="399"/>
        <v>Under Budget</v>
      </c>
      <c r="M2867">
        <f t="shared" si="400"/>
        <v>2021</v>
      </c>
      <c r="N2867">
        <f t="shared" si="401"/>
        <v>11</v>
      </c>
      <c r="O2867" t="str">
        <f t="shared" si="402"/>
        <v>Nov</v>
      </c>
      <c r="P2867" t="str">
        <f t="shared" si="403"/>
        <v>Q4</v>
      </c>
      <c r="Q2867" t="str">
        <f t="shared" si="404"/>
        <v>2021-11</v>
      </c>
    </row>
    <row r="2868" spans="1:17" x14ac:dyDescent="0.35">
      <c r="A2868" s="2">
        <v>44653</v>
      </c>
      <c r="B2868" t="s">
        <v>41</v>
      </c>
      <c r="C2868" t="s">
        <v>29</v>
      </c>
      <c r="D2868" t="s">
        <v>25</v>
      </c>
      <c r="E2868" s="3">
        <v>59602</v>
      </c>
      <c r="F2868" s="3">
        <v>162487</v>
      </c>
      <c r="G2868" t="s">
        <v>26</v>
      </c>
      <c r="H2868" s="3" t="s">
        <v>2901</v>
      </c>
      <c r="I2868" s="3">
        <f t="shared" si="396"/>
        <v>102885</v>
      </c>
      <c r="J2868" s="4">
        <f t="shared" si="397"/>
        <v>1.7262004630717089</v>
      </c>
      <c r="K2868" s="5">
        <f t="shared" si="398"/>
        <v>2.7262004630717089</v>
      </c>
      <c r="L2868" s="4" t="str">
        <f t="shared" si="399"/>
        <v>Over Budget</v>
      </c>
      <c r="M2868">
        <f t="shared" si="400"/>
        <v>2022</v>
      </c>
      <c r="N2868">
        <f t="shared" si="401"/>
        <v>4</v>
      </c>
      <c r="O2868" t="str">
        <f t="shared" si="402"/>
        <v>Apr</v>
      </c>
      <c r="P2868" t="str">
        <f t="shared" si="403"/>
        <v>Q2</v>
      </c>
      <c r="Q2868" t="str">
        <f t="shared" si="404"/>
        <v>2022-04</v>
      </c>
    </row>
    <row r="2869" spans="1:17" x14ac:dyDescent="0.35">
      <c r="A2869" s="2">
        <v>44356</v>
      </c>
      <c r="B2869" t="s">
        <v>18</v>
      </c>
      <c r="C2869" t="s">
        <v>29</v>
      </c>
      <c r="D2869" t="s">
        <v>58</v>
      </c>
      <c r="E2869" s="3">
        <v>131727</v>
      </c>
      <c r="F2869" s="3">
        <v>13572</v>
      </c>
      <c r="G2869" t="s">
        <v>21</v>
      </c>
      <c r="H2869" s="3" t="s">
        <v>2902</v>
      </c>
      <c r="I2869" s="3">
        <f t="shared" si="396"/>
        <v>-118155</v>
      </c>
      <c r="J2869" s="4">
        <f t="shared" si="397"/>
        <v>-0.89696873078412176</v>
      </c>
      <c r="K2869" s="5">
        <f t="shared" si="398"/>
        <v>0.1030312692158783</v>
      </c>
      <c r="L2869" s="4" t="str">
        <f t="shared" si="399"/>
        <v>Under Budget</v>
      </c>
      <c r="M2869">
        <f t="shared" si="400"/>
        <v>2021</v>
      </c>
      <c r="N2869">
        <f t="shared" si="401"/>
        <v>6</v>
      </c>
      <c r="O2869" t="str">
        <f t="shared" si="402"/>
        <v>Jun</v>
      </c>
      <c r="P2869" t="str">
        <f t="shared" si="403"/>
        <v>Q2</v>
      </c>
      <c r="Q2869" t="str">
        <f t="shared" si="404"/>
        <v>2021-06</v>
      </c>
    </row>
    <row r="2870" spans="1:17" x14ac:dyDescent="0.35">
      <c r="A2870" s="2">
        <v>44527</v>
      </c>
      <c r="B2870" t="s">
        <v>41</v>
      </c>
      <c r="C2870" t="s">
        <v>43</v>
      </c>
      <c r="D2870" t="s">
        <v>39</v>
      </c>
      <c r="E2870" s="3">
        <v>29734</v>
      </c>
      <c r="F2870" s="3">
        <v>86221</v>
      </c>
      <c r="G2870" t="s">
        <v>21</v>
      </c>
      <c r="H2870" s="3" t="s">
        <v>2903</v>
      </c>
      <c r="I2870" s="3">
        <f t="shared" si="396"/>
        <v>56487</v>
      </c>
      <c r="J2870" s="4">
        <f t="shared" si="397"/>
        <v>1.8997444003497679</v>
      </c>
      <c r="K2870" s="5">
        <f t="shared" si="398"/>
        <v>2.8997444003497681</v>
      </c>
      <c r="L2870" s="4" t="str">
        <f t="shared" si="399"/>
        <v>Over Budget</v>
      </c>
      <c r="M2870">
        <f t="shared" si="400"/>
        <v>2021</v>
      </c>
      <c r="N2870">
        <f t="shared" si="401"/>
        <v>11</v>
      </c>
      <c r="O2870" t="str">
        <f t="shared" si="402"/>
        <v>Nov</v>
      </c>
      <c r="P2870" t="str">
        <f t="shared" si="403"/>
        <v>Q4</v>
      </c>
      <c r="Q2870" t="str">
        <f t="shared" si="404"/>
        <v>2021-11</v>
      </c>
    </row>
    <row r="2871" spans="1:17" x14ac:dyDescent="0.35">
      <c r="A2871" s="2">
        <v>44972</v>
      </c>
      <c r="B2871" t="s">
        <v>55</v>
      </c>
      <c r="C2871" t="s">
        <v>43</v>
      </c>
      <c r="D2871" t="s">
        <v>30</v>
      </c>
      <c r="E2871" s="3">
        <v>12829</v>
      </c>
      <c r="F2871" s="3">
        <v>168514</v>
      </c>
      <c r="G2871" t="s">
        <v>35</v>
      </c>
      <c r="H2871" s="3" t="s">
        <v>2904</v>
      </c>
      <c r="I2871" s="3">
        <f t="shared" si="396"/>
        <v>155685</v>
      </c>
      <c r="J2871" s="4">
        <f t="shared" si="397"/>
        <v>12.135396367604645</v>
      </c>
      <c r="K2871" s="5">
        <f t="shared" si="398"/>
        <v>13.135396367604645</v>
      </c>
      <c r="L2871" s="4" t="str">
        <f t="shared" si="399"/>
        <v>Over Budget</v>
      </c>
      <c r="M2871">
        <f t="shared" si="400"/>
        <v>2023</v>
      </c>
      <c r="N2871">
        <f t="shared" si="401"/>
        <v>2</v>
      </c>
      <c r="O2871" t="str">
        <f t="shared" si="402"/>
        <v>Feb</v>
      </c>
      <c r="P2871" t="str">
        <f t="shared" si="403"/>
        <v>Q1</v>
      </c>
      <c r="Q2871" t="str">
        <f t="shared" si="404"/>
        <v>2023-02</v>
      </c>
    </row>
    <row r="2872" spans="1:17" x14ac:dyDescent="0.35">
      <c r="A2872" s="2">
        <v>44421</v>
      </c>
      <c r="B2872" t="s">
        <v>55</v>
      </c>
      <c r="C2872" t="s">
        <v>29</v>
      </c>
      <c r="D2872" t="s">
        <v>20</v>
      </c>
      <c r="E2872" s="3">
        <v>11915</v>
      </c>
      <c r="F2872" s="3">
        <v>94686</v>
      </c>
      <c r="G2872" t="s">
        <v>21</v>
      </c>
      <c r="H2872" s="3" t="s">
        <v>2905</v>
      </c>
      <c r="I2872" s="3">
        <f t="shared" si="396"/>
        <v>82771</v>
      </c>
      <c r="J2872" s="4">
        <f t="shared" si="397"/>
        <v>6.9467897608057072</v>
      </c>
      <c r="K2872" s="5">
        <f t="shared" si="398"/>
        <v>7.9467897608057072</v>
      </c>
      <c r="L2872" s="4" t="str">
        <f t="shared" si="399"/>
        <v>Over Budget</v>
      </c>
      <c r="M2872">
        <f t="shared" si="400"/>
        <v>2021</v>
      </c>
      <c r="N2872">
        <f t="shared" si="401"/>
        <v>8</v>
      </c>
      <c r="O2872" t="str">
        <f t="shared" si="402"/>
        <v>Aug</v>
      </c>
      <c r="P2872" t="str">
        <f t="shared" si="403"/>
        <v>Q3</v>
      </c>
      <c r="Q2872" t="str">
        <f t="shared" si="404"/>
        <v>2021-08</v>
      </c>
    </row>
    <row r="2873" spans="1:17" x14ac:dyDescent="0.35">
      <c r="A2873" s="2">
        <v>45179</v>
      </c>
      <c r="B2873" t="s">
        <v>18</v>
      </c>
      <c r="C2873" t="s">
        <v>19</v>
      </c>
      <c r="D2873" t="s">
        <v>58</v>
      </c>
      <c r="E2873" s="3">
        <v>49980</v>
      </c>
      <c r="F2873" s="3">
        <v>169496</v>
      </c>
      <c r="G2873" t="s">
        <v>26</v>
      </c>
      <c r="H2873" s="3" t="s">
        <v>2906</v>
      </c>
      <c r="I2873" s="3">
        <f t="shared" si="396"/>
        <v>119516</v>
      </c>
      <c r="J2873" s="4">
        <f t="shared" si="397"/>
        <v>2.3912765106042415</v>
      </c>
      <c r="K2873" s="5">
        <f t="shared" si="398"/>
        <v>3.3912765106042415</v>
      </c>
      <c r="L2873" s="4" t="str">
        <f t="shared" si="399"/>
        <v>Over Budget</v>
      </c>
      <c r="M2873">
        <f t="shared" si="400"/>
        <v>2023</v>
      </c>
      <c r="N2873">
        <f t="shared" si="401"/>
        <v>9</v>
      </c>
      <c r="O2873" t="str">
        <f t="shared" si="402"/>
        <v>Sep</v>
      </c>
      <c r="P2873" t="str">
        <f t="shared" si="403"/>
        <v>Q3</v>
      </c>
      <c r="Q2873" t="str">
        <f t="shared" si="404"/>
        <v>2023-09</v>
      </c>
    </row>
    <row r="2874" spans="1:17" x14ac:dyDescent="0.35">
      <c r="A2874" s="2">
        <v>44925</v>
      </c>
      <c r="B2874" t="s">
        <v>18</v>
      </c>
      <c r="C2874" t="s">
        <v>19</v>
      </c>
      <c r="D2874" t="s">
        <v>20</v>
      </c>
      <c r="E2874" s="3">
        <v>19440</v>
      </c>
      <c r="F2874" s="3">
        <v>111726</v>
      </c>
      <c r="G2874" t="s">
        <v>32</v>
      </c>
      <c r="H2874" s="3" t="s">
        <v>2907</v>
      </c>
      <c r="I2874" s="3">
        <f t="shared" si="396"/>
        <v>92286</v>
      </c>
      <c r="J2874" s="4">
        <f t="shared" si="397"/>
        <v>4.7472222222222218</v>
      </c>
      <c r="K2874" s="5">
        <f t="shared" si="398"/>
        <v>5.7472222222222218</v>
      </c>
      <c r="L2874" s="4" t="str">
        <f t="shared" si="399"/>
        <v>Over Budget</v>
      </c>
      <c r="M2874">
        <f t="shared" si="400"/>
        <v>2022</v>
      </c>
      <c r="N2874">
        <f t="shared" si="401"/>
        <v>12</v>
      </c>
      <c r="O2874" t="str">
        <f t="shared" si="402"/>
        <v>Dec</v>
      </c>
      <c r="P2874" t="str">
        <f t="shared" si="403"/>
        <v>Q4</v>
      </c>
      <c r="Q2874" t="str">
        <f t="shared" si="404"/>
        <v>2022-12</v>
      </c>
    </row>
    <row r="2875" spans="1:17" x14ac:dyDescent="0.35">
      <c r="A2875" s="2">
        <v>45265</v>
      </c>
      <c r="B2875" t="s">
        <v>41</v>
      </c>
      <c r="C2875" t="s">
        <v>19</v>
      </c>
      <c r="D2875" t="s">
        <v>25</v>
      </c>
      <c r="E2875" s="3">
        <v>145891</v>
      </c>
      <c r="F2875" s="3">
        <v>98539</v>
      </c>
      <c r="G2875" t="s">
        <v>26</v>
      </c>
      <c r="H2875" s="3" t="s">
        <v>2908</v>
      </c>
      <c r="I2875" s="3">
        <f t="shared" si="396"/>
        <v>-47352</v>
      </c>
      <c r="J2875" s="4">
        <f t="shared" si="397"/>
        <v>-0.32457108389139838</v>
      </c>
      <c r="K2875" s="5">
        <f t="shared" si="398"/>
        <v>0.67542891610860167</v>
      </c>
      <c r="L2875" s="4" t="str">
        <f t="shared" si="399"/>
        <v>Under Budget</v>
      </c>
      <c r="M2875">
        <f t="shared" si="400"/>
        <v>2023</v>
      </c>
      <c r="N2875">
        <f t="shared" si="401"/>
        <v>12</v>
      </c>
      <c r="O2875" t="str">
        <f t="shared" si="402"/>
        <v>Dec</v>
      </c>
      <c r="P2875" t="str">
        <f t="shared" si="403"/>
        <v>Q4</v>
      </c>
      <c r="Q2875" t="str">
        <f t="shared" si="404"/>
        <v>2023-12</v>
      </c>
    </row>
    <row r="2876" spans="1:17" x14ac:dyDescent="0.35">
      <c r="A2876" s="2">
        <v>45279</v>
      </c>
      <c r="B2876" t="s">
        <v>41</v>
      </c>
      <c r="C2876" t="s">
        <v>24</v>
      </c>
      <c r="D2876" t="s">
        <v>25</v>
      </c>
      <c r="E2876" s="3">
        <v>83415</v>
      </c>
      <c r="F2876" s="3">
        <v>158544</v>
      </c>
      <c r="G2876" t="s">
        <v>26</v>
      </c>
      <c r="H2876" s="3" t="s">
        <v>2909</v>
      </c>
      <c r="I2876" s="3">
        <f t="shared" si="396"/>
        <v>75129</v>
      </c>
      <c r="J2876" s="4">
        <f t="shared" si="397"/>
        <v>0.90066534795900022</v>
      </c>
      <c r="K2876" s="5">
        <f t="shared" si="398"/>
        <v>1.9006653479590001</v>
      </c>
      <c r="L2876" s="4" t="str">
        <f t="shared" si="399"/>
        <v>Over Budget</v>
      </c>
      <c r="M2876">
        <f t="shared" si="400"/>
        <v>2023</v>
      </c>
      <c r="N2876">
        <f t="shared" si="401"/>
        <v>12</v>
      </c>
      <c r="O2876" t="str">
        <f t="shared" si="402"/>
        <v>Dec</v>
      </c>
      <c r="P2876" t="str">
        <f t="shared" si="403"/>
        <v>Q4</v>
      </c>
      <c r="Q2876" t="str">
        <f t="shared" si="404"/>
        <v>2023-12</v>
      </c>
    </row>
    <row r="2877" spans="1:17" x14ac:dyDescent="0.35">
      <c r="A2877" s="2">
        <v>44840</v>
      </c>
      <c r="B2877" t="s">
        <v>28</v>
      </c>
      <c r="C2877" t="s">
        <v>23</v>
      </c>
      <c r="D2877" t="s">
        <v>25</v>
      </c>
      <c r="E2877" s="3">
        <v>100352</v>
      </c>
      <c r="F2877" s="3">
        <v>47378</v>
      </c>
      <c r="G2877" t="s">
        <v>32</v>
      </c>
      <c r="H2877" s="3" t="s">
        <v>2910</v>
      </c>
      <c r="I2877" s="3">
        <f t="shared" si="396"/>
        <v>-52974</v>
      </c>
      <c r="J2877" s="4">
        <f t="shared" si="397"/>
        <v>-0.52788185586734693</v>
      </c>
      <c r="K2877" s="5">
        <f t="shared" si="398"/>
        <v>0.47211814413265307</v>
      </c>
      <c r="L2877" s="4" t="str">
        <f t="shared" si="399"/>
        <v>Under Budget</v>
      </c>
      <c r="M2877">
        <f t="shared" si="400"/>
        <v>2022</v>
      </c>
      <c r="N2877">
        <f t="shared" si="401"/>
        <v>10</v>
      </c>
      <c r="O2877" t="str">
        <f t="shared" si="402"/>
        <v>Oct</v>
      </c>
      <c r="P2877" t="str">
        <f t="shared" si="403"/>
        <v>Q4</v>
      </c>
      <c r="Q2877" t="str">
        <f t="shared" si="404"/>
        <v>2022-10</v>
      </c>
    </row>
    <row r="2878" spans="1:17" x14ac:dyDescent="0.35">
      <c r="A2878" s="2">
        <v>44812</v>
      </c>
      <c r="B2878" t="s">
        <v>28</v>
      </c>
      <c r="C2878" t="s">
        <v>24</v>
      </c>
      <c r="D2878" t="s">
        <v>30</v>
      </c>
      <c r="E2878" s="3">
        <v>42225</v>
      </c>
      <c r="F2878" s="3">
        <v>113542</v>
      </c>
      <c r="G2878" t="s">
        <v>21</v>
      </c>
      <c r="H2878" s="3" t="s">
        <v>2911</v>
      </c>
      <c r="I2878" s="3">
        <f t="shared" si="396"/>
        <v>71317</v>
      </c>
      <c r="J2878" s="4">
        <f t="shared" si="397"/>
        <v>1.6889757252812314</v>
      </c>
      <c r="K2878" s="5">
        <f t="shared" si="398"/>
        <v>2.6889757252812316</v>
      </c>
      <c r="L2878" s="4" t="str">
        <f t="shared" si="399"/>
        <v>Over Budget</v>
      </c>
      <c r="M2878">
        <f t="shared" si="400"/>
        <v>2022</v>
      </c>
      <c r="N2878">
        <f t="shared" si="401"/>
        <v>9</v>
      </c>
      <c r="O2878" t="str">
        <f t="shared" si="402"/>
        <v>Sep</v>
      </c>
      <c r="P2878" t="str">
        <f t="shared" si="403"/>
        <v>Q3</v>
      </c>
      <c r="Q2878" t="str">
        <f t="shared" si="404"/>
        <v>2022-09</v>
      </c>
    </row>
    <row r="2879" spans="1:17" x14ac:dyDescent="0.35">
      <c r="A2879" s="2">
        <v>44391</v>
      </c>
      <c r="B2879" t="s">
        <v>28</v>
      </c>
      <c r="C2879" t="s">
        <v>43</v>
      </c>
      <c r="D2879" t="s">
        <v>25</v>
      </c>
      <c r="E2879" s="3">
        <v>116860</v>
      </c>
      <c r="F2879" s="3">
        <v>30617</v>
      </c>
      <c r="G2879" t="s">
        <v>32</v>
      </c>
      <c r="H2879" s="3" t="s">
        <v>2912</v>
      </c>
      <c r="I2879" s="3">
        <f t="shared" si="396"/>
        <v>-86243</v>
      </c>
      <c r="J2879" s="4">
        <f t="shared" si="397"/>
        <v>-0.73800273831935648</v>
      </c>
      <c r="K2879" s="5">
        <f t="shared" si="398"/>
        <v>0.26199726168064352</v>
      </c>
      <c r="L2879" s="4" t="str">
        <f t="shared" si="399"/>
        <v>Under Budget</v>
      </c>
      <c r="M2879">
        <f t="shared" si="400"/>
        <v>2021</v>
      </c>
      <c r="N2879">
        <f t="shared" si="401"/>
        <v>7</v>
      </c>
      <c r="O2879" t="str">
        <f t="shared" si="402"/>
        <v>Jul</v>
      </c>
      <c r="P2879" t="str">
        <f t="shared" si="403"/>
        <v>Q3</v>
      </c>
      <c r="Q2879" t="str">
        <f t="shared" si="404"/>
        <v>2021-07</v>
      </c>
    </row>
    <row r="2880" spans="1:17" x14ac:dyDescent="0.35">
      <c r="A2880" s="2">
        <v>44685</v>
      </c>
      <c r="B2880" t="s">
        <v>18</v>
      </c>
      <c r="C2880" t="s">
        <v>19</v>
      </c>
      <c r="D2880" t="s">
        <v>20</v>
      </c>
      <c r="E2880" s="3">
        <v>105367</v>
      </c>
      <c r="F2880" s="3">
        <v>66052</v>
      </c>
      <c r="G2880" t="s">
        <v>32</v>
      </c>
      <c r="H2880" s="3" t="s">
        <v>2913</v>
      </c>
      <c r="I2880" s="3">
        <f t="shared" si="396"/>
        <v>-39315</v>
      </c>
      <c r="J2880" s="4">
        <f t="shared" si="397"/>
        <v>-0.37312441276680552</v>
      </c>
      <c r="K2880" s="5">
        <f t="shared" si="398"/>
        <v>0.62687558723319448</v>
      </c>
      <c r="L2880" s="4" t="str">
        <f t="shared" si="399"/>
        <v>Under Budget</v>
      </c>
      <c r="M2880">
        <f t="shared" si="400"/>
        <v>2022</v>
      </c>
      <c r="N2880">
        <f t="shared" si="401"/>
        <v>5</v>
      </c>
      <c r="O2880" t="str">
        <f t="shared" si="402"/>
        <v>May</v>
      </c>
      <c r="P2880" t="str">
        <f t="shared" si="403"/>
        <v>Q2</v>
      </c>
      <c r="Q2880" t="str">
        <f t="shared" si="404"/>
        <v>2022-05</v>
      </c>
    </row>
    <row r="2881" spans="1:17" x14ac:dyDescent="0.35">
      <c r="A2881" s="2">
        <v>44353</v>
      </c>
      <c r="B2881" t="s">
        <v>23</v>
      </c>
      <c r="C2881" t="s">
        <v>19</v>
      </c>
      <c r="D2881" t="s">
        <v>58</v>
      </c>
      <c r="E2881" s="3">
        <v>79656</v>
      </c>
      <c r="F2881" s="3">
        <v>72129</v>
      </c>
      <c r="G2881" t="s">
        <v>32</v>
      </c>
      <c r="H2881" s="3" t="s">
        <v>2914</v>
      </c>
      <c r="I2881" s="3">
        <f t="shared" si="396"/>
        <v>-7527</v>
      </c>
      <c r="J2881" s="4">
        <f t="shared" si="397"/>
        <v>-9.4493823440795419E-2</v>
      </c>
      <c r="K2881" s="5">
        <f t="shared" si="398"/>
        <v>0.90550617655920462</v>
      </c>
      <c r="L2881" s="4" t="str">
        <f t="shared" si="399"/>
        <v>Under Budget</v>
      </c>
      <c r="M2881">
        <f t="shared" si="400"/>
        <v>2021</v>
      </c>
      <c r="N2881">
        <f t="shared" si="401"/>
        <v>6</v>
      </c>
      <c r="O2881" t="str">
        <f t="shared" si="402"/>
        <v>Jun</v>
      </c>
      <c r="P2881" t="str">
        <f t="shared" si="403"/>
        <v>Q2</v>
      </c>
      <c r="Q2881" t="str">
        <f t="shared" si="404"/>
        <v>2021-06</v>
      </c>
    </row>
    <row r="2882" spans="1:17" x14ac:dyDescent="0.35">
      <c r="A2882" s="2">
        <v>44806</v>
      </c>
      <c r="B2882" t="s">
        <v>23</v>
      </c>
      <c r="C2882" t="s">
        <v>29</v>
      </c>
      <c r="D2882" t="s">
        <v>30</v>
      </c>
      <c r="E2882" s="3">
        <v>114780</v>
      </c>
      <c r="F2882" s="3">
        <v>159119</v>
      </c>
      <c r="G2882" t="s">
        <v>21</v>
      </c>
      <c r="H2882" s="3" t="s">
        <v>2915</v>
      </c>
      <c r="I2882" s="3">
        <f t="shared" si="396"/>
        <v>44339</v>
      </c>
      <c r="J2882" s="4">
        <f t="shared" si="397"/>
        <v>0.38629552186792127</v>
      </c>
      <c r="K2882" s="5">
        <f t="shared" si="398"/>
        <v>1.3862955218679212</v>
      </c>
      <c r="L2882" s="4" t="str">
        <f t="shared" si="399"/>
        <v>Over Budget</v>
      </c>
      <c r="M2882">
        <f t="shared" si="400"/>
        <v>2022</v>
      </c>
      <c r="N2882">
        <f t="shared" si="401"/>
        <v>9</v>
      </c>
      <c r="O2882" t="str">
        <f t="shared" si="402"/>
        <v>Sep</v>
      </c>
      <c r="P2882" t="str">
        <f t="shared" si="403"/>
        <v>Q3</v>
      </c>
      <c r="Q2882" t="str">
        <f t="shared" si="404"/>
        <v>2022-09</v>
      </c>
    </row>
    <row r="2883" spans="1:17" x14ac:dyDescent="0.35">
      <c r="A2883" s="2">
        <v>44608</v>
      </c>
      <c r="B2883" t="s">
        <v>23</v>
      </c>
      <c r="C2883" t="s">
        <v>29</v>
      </c>
      <c r="D2883" t="s">
        <v>58</v>
      </c>
      <c r="E2883" s="3">
        <v>12961</v>
      </c>
      <c r="F2883" s="3">
        <v>124076</v>
      </c>
      <c r="G2883" t="s">
        <v>32</v>
      </c>
      <c r="H2883" s="3" t="s">
        <v>2916</v>
      </c>
      <c r="I2883" s="3">
        <f t="shared" si="396"/>
        <v>111115</v>
      </c>
      <c r="J2883" s="4">
        <f t="shared" si="397"/>
        <v>8.5730267726255693</v>
      </c>
      <c r="K2883" s="5">
        <f t="shared" si="398"/>
        <v>9.5730267726255693</v>
      </c>
      <c r="L2883" s="4" t="str">
        <f t="shared" si="399"/>
        <v>Over Budget</v>
      </c>
      <c r="M2883">
        <f t="shared" si="400"/>
        <v>2022</v>
      </c>
      <c r="N2883">
        <f t="shared" si="401"/>
        <v>2</v>
      </c>
      <c r="O2883" t="str">
        <f t="shared" si="402"/>
        <v>Feb</v>
      </c>
      <c r="P2883" t="str">
        <f t="shared" si="403"/>
        <v>Q1</v>
      </c>
      <c r="Q2883" t="str">
        <f t="shared" si="404"/>
        <v>2022-02</v>
      </c>
    </row>
    <row r="2884" spans="1:17" x14ac:dyDescent="0.35">
      <c r="A2884" s="2">
        <v>44667</v>
      </c>
      <c r="B2884" t="s">
        <v>23</v>
      </c>
      <c r="C2884" t="s">
        <v>19</v>
      </c>
      <c r="D2884" t="s">
        <v>25</v>
      </c>
      <c r="E2884" s="3">
        <v>88385</v>
      </c>
      <c r="F2884" s="3">
        <v>60454</v>
      </c>
      <c r="G2884" t="s">
        <v>26</v>
      </c>
      <c r="H2884" s="3" t="s">
        <v>2917</v>
      </c>
      <c r="I2884" s="3">
        <f t="shared" si="396"/>
        <v>-27931</v>
      </c>
      <c r="J2884" s="4">
        <f t="shared" si="397"/>
        <v>-0.31601516094359905</v>
      </c>
      <c r="K2884" s="5">
        <f t="shared" si="398"/>
        <v>0.68398483905640095</v>
      </c>
      <c r="L2884" s="4" t="str">
        <f t="shared" si="399"/>
        <v>Under Budget</v>
      </c>
      <c r="M2884">
        <f t="shared" si="400"/>
        <v>2022</v>
      </c>
      <c r="N2884">
        <f t="shared" si="401"/>
        <v>4</v>
      </c>
      <c r="O2884" t="str">
        <f t="shared" si="402"/>
        <v>Apr</v>
      </c>
      <c r="P2884" t="str">
        <f t="shared" si="403"/>
        <v>Q2</v>
      </c>
      <c r="Q2884" t="str">
        <f t="shared" si="404"/>
        <v>2022-04</v>
      </c>
    </row>
    <row r="2885" spans="1:17" x14ac:dyDescent="0.35">
      <c r="A2885" s="2">
        <v>44712</v>
      </c>
      <c r="B2885" t="s">
        <v>28</v>
      </c>
      <c r="C2885" t="s">
        <v>34</v>
      </c>
      <c r="D2885" t="s">
        <v>39</v>
      </c>
      <c r="E2885" s="3">
        <v>42545</v>
      </c>
      <c r="F2885" s="3">
        <v>37270</v>
      </c>
      <c r="G2885" t="s">
        <v>32</v>
      </c>
      <c r="H2885" s="3" t="s">
        <v>2918</v>
      </c>
      <c r="I2885" s="3">
        <f t="shared" ref="I2885:I2948" si="405">F2885-E2885</f>
        <v>-5275</v>
      </c>
      <c r="J2885" s="4">
        <f t="shared" ref="J2885:J2948" si="406">IFERROR(I2885/E2885,0)</f>
        <v>-0.12398636737571983</v>
      </c>
      <c r="K2885" s="5">
        <f t="shared" ref="K2885:K2948" si="407">IFERROR(F2885/E2885,0)</f>
        <v>0.87601363262428023</v>
      </c>
      <c r="L2885" s="4" t="str">
        <f t="shared" ref="L2885:L2948" si="408">IF(I2885&gt;0,"Over Budget",IF(I2885&lt;0,"Under Budget","On Budget"))</f>
        <v>Under Budget</v>
      </c>
      <c r="M2885">
        <f t="shared" ref="M2885:M2948" si="409">YEAR(A2885)</f>
        <v>2022</v>
      </c>
      <c r="N2885">
        <f t="shared" ref="N2885:N2948" si="410">MONTH(A2885)</f>
        <v>5</v>
      </c>
      <c r="O2885" t="str">
        <f t="shared" ref="O2885:O2948" si="411">TEXT(A2885,"mmm")</f>
        <v>May</v>
      </c>
      <c r="P2885" t="str">
        <f t="shared" ref="P2885:P2948" si="412">"Q"&amp;ROUNDUP(MONTH(A2885)/3,0)</f>
        <v>Q2</v>
      </c>
      <c r="Q2885" t="str">
        <f t="shared" ref="Q2885:Q2948" si="413">TEXT(A2885,"yyyy-mm")</f>
        <v>2022-05</v>
      </c>
    </row>
    <row r="2886" spans="1:17" x14ac:dyDescent="0.35">
      <c r="A2886" s="2">
        <v>44589</v>
      </c>
      <c r="B2886" t="s">
        <v>18</v>
      </c>
      <c r="C2886" t="s">
        <v>29</v>
      </c>
      <c r="D2886" t="s">
        <v>30</v>
      </c>
      <c r="E2886" s="3">
        <v>61569</v>
      </c>
      <c r="F2886" s="3">
        <v>118016</v>
      </c>
      <c r="G2886" t="s">
        <v>32</v>
      </c>
      <c r="H2886" s="3" t="s">
        <v>2919</v>
      </c>
      <c r="I2886" s="3">
        <f t="shared" si="405"/>
        <v>56447</v>
      </c>
      <c r="J2886" s="4">
        <f t="shared" si="406"/>
        <v>0.91680878364111806</v>
      </c>
      <c r="K2886" s="5">
        <f t="shared" si="407"/>
        <v>1.9168087836411181</v>
      </c>
      <c r="L2886" s="4" t="str">
        <f t="shared" si="408"/>
        <v>Over Budget</v>
      </c>
      <c r="M2886">
        <f t="shared" si="409"/>
        <v>2022</v>
      </c>
      <c r="N2886">
        <f t="shared" si="410"/>
        <v>1</v>
      </c>
      <c r="O2886" t="str">
        <f t="shared" si="411"/>
        <v>Jan</v>
      </c>
      <c r="P2886" t="str">
        <f t="shared" si="412"/>
        <v>Q1</v>
      </c>
      <c r="Q2886" t="str">
        <f t="shared" si="413"/>
        <v>2022-01</v>
      </c>
    </row>
    <row r="2887" spans="1:17" x14ac:dyDescent="0.35">
      <c r="A2887" s="2">
        <v>44827</v>
      </c>
      <c r="B2887" t="s">
        <v>23</v>
      </c>
      <c r="C2887" t="s">
        <v>23</v>
      </c>
      <c r="D2887" t="s">
        <v>25</v>
      </c>
      <c r="E2887" s="3">
        <v>142688</v>
      </c>
      <c r="F2887" s="3">
        <v>122400</v>
      </c>
      <c r="G2887" t="s">
        <v>35</v>
      </c>
      <c r="H2887" s="3" t="s">
        <v>2920</v>
      </c>
      <c r="I2887" s="3">
        <f t="shared" si="405"/>
        <v>-20288</v>
      </c>
      <c r="J2887" s="4">
        <f t="shared" si="406"/>
        <v>-0.14218434626597892</v>
      </c>
      <c r="K2887" s="5">
        <f t="shared" si="407"/>
        <v>0.85781565373402113</v>
      </c>
      <c r="L2887" s="4" t="str">
        <f t="shared" si="408"/>
        <v>Under Budget</v>
      </c>
      <c r="M2887">
        <f t="shared" si="409"/>
        <v>2022</v>
      </c>
      <c r="N2887">
        <f t="shared" si="410"/>
        <v>9</v>
      </c>
      <c r="O2887" t="str">
        <f t="shared" si="411"/>
        <v>Sep</v>
      </c>
      <c r="P2887" t="str">
        <f t="shared" si="412"/>
        <v>Q3</v>
      </c>
      <c r="Q2887" t="str">
        <f t="shared" si="413"/>
        <v>2022-09</v>
      </c>
    </row>
    <row r="2888" spans="1:17" x14ac:dyDescent="0.35">
      <c r="A2888" s="2">
        <v>44804</v>
      </c>
      <c r="B2888" t="s">
        <v>55</v>
      </c>
      <c r="C2888" t="s">
        <v>24</v>
      </c>
      <c r="D2888" t="s">
        <v>30</v>
      </c>
      <c r="E2888" s="3">
        <v>133915</v>
      </c>
      <c r="F2888" s="3">
        <v>11217</v>
      </c>
      <c r="G2888" t="s">
        <v>35</v>
      </c>
      <c r="H2888" s="3" t="s">
        <v>2921</v>
      </c>
      <c r="I2888" s="3">
        <f t="shared" si="405"/>
        <v>-122698</v>
      </c>
      <c r="J2888" s="4">
        <f t="shared" si="406"/>
        <v>-0.91623791210842698</v>
      </c>
      <c r="K2888" s="5">
        <f t="shared" si="407"/>
        <v>8.3762087891573009E-2</v>
      </c>
      <c r="L2888" s="4" t="str">
        <f t="shared" si="408"/>
        <v>Under Budget</v>
      </c>
      <c r="M2888">
        <f t="shared" si="409"/>
        <v>2022</v>
      </c>
      <c r="N2888">
        <f t="shared" si="410"/>
        <v>8</v>
      </c>
      <c r="O2888" t="str">
        <f t="shared" si="411"/>
        <v>Aug</v>
      </c>
      <c r="P2888" t="str">
        <f t="shared" si="412"/>
        <v>Q3</v>
      </c>
      <c r="Q2888" t="str">
        <f t="shared" si="413"/>
        <v>2022-08</v>
      </c>
    </row>
    <row r="2889" spans="1:17" x14ac:dyDescent="0.35">
      <c r="A2889" s="2">
        <v>45176</v>
      </c>
      <c r="B2889" t="s">
        <v>37</v>
      </c>
      <c r="C2889" t="s">
        <v>23</v>
      </c>
      <c r="D2889" t="s">
        <v>39</v>
      </c>
      <c r="E2889" s="3">
        <v>84447</v>
      </c>
      <c r="F2889" s="3">
        <v>136066</v>
      </c>
      <c r="G2889" t="s">
        <v>26</v>
      </c>
      <c r="H2889" s="3" t="s">
        <v>2922</v>
      </c>
      <c r="I2889" s="3">
        <f t="shared" si="405"/>
        <v>51619</v>
      </c>
      <c r="J2889" s="4">
        <f t="shared" si="406"/>
        <v>0.61125913294729239</v>
      </c>
      <c r="K2889" s="5">
        <f t="shared" si="407"/>
        <v>1.6112591329472923</v>
      </c>
      <c r="L2889" s="4" t="str">
        <f t="shared" si="408"/>
        <v>Over Budget</v>
      </c>
      <c r="M2889">
        <f t="shared" si="409"/>
        <v>2023</v>
      </c>
      <c r="N2889">
        <f t="shared" si="410"/>
        <v>9</v>
      </c>
      <c r="O2889" t="str">
        <f t="shared" si="411"/>
        <v>Sep</v>
      </c>
      <c r="P2889" t="str">
        <f t="shared" si="412"/>
        <v>Q3</v>
      </c>
      <c r="Q2889" t="str">
        <f t="shared" si="413"/>
        <v>2023-09</v>
      </c>
    </row>
    <row r="2890" spans="1:17" x14ac:dyDescent="0.35">
      <c r="A2890" s="2">
        <v>44630</v>
      </c>
      <c r="B2890" t="s">
        <v>55</v>
      </c>
      <c r="C2890" t="s">
        <v>29</v>
      </c>
      <c r="D2890" t="s">
        <v>20</v>
      </c>
      <c r="E2890" s="3">
        <v>35549</v>
      </c>
      <c r="F2890" s="3">
        <v>144888</v>
      </c>
      <c r="G2890" t="s">
        <v>21</v>
      </c>
      <c r="H2890" s="3" t="s">
        <v>2923</v>
      </c>
      <c r="I2890" s="3">
        <f t="shared" si="405"/>
        <v>109339</v>
      </c>
      <c r="J2890" s="4">
        <f t="shared" si="406"/>
        <v>3.0757264620664433</v>
      </c>
      <c r="K2890" s="5">
        <f t="shared" si="407"/>
        <v>4.0757264620664433</v>
      </c>
      <c r="L2890" s="4" t="str">
        <f t="shared" si="408"/>
        <v>Over Budget</v>
      </c>
      <c r="M2890">
        <f t="shared" si="409"/>
        <v>2022</v>
      </c>
      <c r="N2890">
        <f t="shared" si="410"/>
        <v>3</v>
      </c>
      <c r="O2890" t="str">
        <f t="shared" si="411"/>
        <v>Mar</v>
      </c>
      <c r="P2890" t="str">
        <f t="shared" si="412"/>
        <v>Q1</v>
      </c>
      <c r="Q2890" t="str">
        <f t="shared" si="413"/>
        <v>2022-03</v>
      </c>
    </row>
    <row r="2891" spans="1:17" x14ac:dyDescent="0.35">
      <c r="A2891" s="2">
        <v>44736</v>
      </c>
      <c r="B2891" t="s">
        <v>18</v>
      </c>
      <c r="C2891" t="s">
        <v>19</v>
      </c>
      <c r="D2891" t="s">
        <v>20</v>
      </c>
      <c r="E2891" s="3">
        <v>82361</v>
      </c>
      <c r="F2891" s="3">
        <v>49106</v>
      </c>
      <c r="G2891" t="s">
        <v>35</v>
      </c>
      <c r="H2891" s="3" t="s">
        <v>2924</v>
      </c>
      <c r="I2891" s="3">
        <f t="shared" si="405"/>
        <v>-33255</v>
      </c>
      <c r="J2891" s="4">
        <f t="shared" si="406"/>
        <v>-0.40377120238948044</v>
      </c>
      <c r="K2891" s="5">
        <f t="shared" si="407"/>
        <v>0.5962287976105195</v>
      </c>
      <c r="L2891" s="4" t="str">
        <f t="shared" si="408"/>
        <v>Under Budget</v>
      </c>
      <c r="M2891">
        <f t="shared" si="409"/>
        <v>2022</v>
      </c>
      <c r="N2891">
        <f t="shared" si="410"/>
        <v>6</v>
      </c>
      <c r="O2891" t="str">
        <f t="shared" si="411"/>
        <v>Jun</v>
      </c>
      <c r="P2891" t="str">
        <f t="shared" si="412"/>
        <v>Q2</v>
      </c>
      <c r="Q2891" t="str">
        <f t="shared" si="413"/>
        <v>2022-06</v>
      </c>
    </row>
    <row r="2892" spans="1:17" x14ac:dyDescent="0.35">
      <c r="A2892" s="2">
        <v>44474</v>
      </c>
      <c r="B2892" t="s">
        <v>18</v>
      </c>
      <c r="C2892" t="s">
        <v>43</v>
      </c>
      <c r="D2892" t="s">
        <v>20</v>
      </c>
      <c r="E2892" s="3">
        <v>28230</v>
      </c>
      <c r="F2892" s="3">
        <v>131859</v>
      </c>
      <c r="G2892" t="s">
        <v>26</v>
      </c>
      <c r="H2892" s="3" t="s">
        <v>2925</v>
      </c>
      <c r="I2892" s="3">
        <f t="shared" si="405"/>
        <v>103629</v>
      </c>
      <c r="J2892" s="4">
        <f t="shared" si="406"/>
        <v>3.6708820403825717</v>
      </c>
      <c r="K2892" s="5">
        <f t="shared" si="407"/>
        <v>4.6708820403825717</v>
      </c>
      <c r="L2892" s="4" t="str">
        <f t="shared" si="408"/>
        <v>Over Budget</v>
      </c>
      <c r="M2892">
        <f t="shared" si="409"/>
        <v>2021</v>
      </c>
      <c r="N2892">
        <f t="shared" si="410"/>
        <v>10</v>
      </c>
      <c r="O2892" t="str">
        <f t="shared" si="411"/>
        <v>Oct</v>
      </c>
      <c r="P2892" t="str">
        <f t="shared" si="412"/>
        <v>Q4</v>
      </c>
      <c r="Q2892" t="str">
        <f t="shared" si="413"/>
        <v>2021-10</v>
      </c>
    </row>
    <row r="2893" spans="1:17" x14ac:dyDescent="0.35">
      <c r="A2893" s="2">
        <v>44429</v>
      </c>
      <c r="B2893" t="s">
        <v>37</v>
      </c>
      <c r="C2893" t="s">
        <v>34</v>
      </c>
      <c r="D2893" t="s">
        <v>39</v>
      </c>
      <c r="E2893" s="3">
        <v>60618</v>
      </c>
      <c r="F2893" s="3">
        <v>73162</v>
      </c>
      <c r="G2893" t="s">
        <v>35</v>
      </c>
      <c r="H2893" s="3" t="s">
        <v>2926</v>
      </c>
      <c r="I2893" s="3">
        <f t="shared" si="405"/>
        <v>12544</v>
      </c>
      <c r="J2893" s="4">
        <f t="shared" si="406"/>
        <v>0.20693523375894948</v>
      </c>
      <c r="K2893" s="5">
        <f t="shared" si="407"/>
        <v>1.2069352337589494</v>
      </c>
      <c r="L2893" s="4" t="str">
        <f t="shared" si="408"/>
        <v>Over Budget</v>
      </c>
      <c r="M2893">
        <f t="shared" si="409"/>
        <v>2021</v>
      </c>
      <c r="N2893">
        <f t="shared" si="410"/>
        <v>8</v>
      </c>
      <c r="O2893" t="str">
        <f t="shared" si="411"/>
        <v>Aug</v>
      </c>
      <c r="P2893" t="str">
        <f t="shared" si="412"/>
        <v>Q3</v>
      </c>
      <c r="Q2893" t="str">
        <f t="shared" si="413"/>
        <v>2021-08</v>
      </c>
    </row>
    <row r="2894" spans="1:17" x14ac:dyDescent="0.35">
      <c r="A2894" s="2">
        <v>44558</v>
      </c>
      <c r="B2894" t="s">
        <v>41</v>
      </c>
      <c r="C2894" t="s">
        <v>29</v>
      </c>
      <c r="D2894" t="s">
        <v>58</v>
      </c>
      <c r="E2894" s="3">
        <v>124676</v>
      </c>
      <c r="F2894" s="3">
        <v>98847</v>
      </c>
      <c r="G2894" t="s">
        <v>35</v>
      </c>
      <c r="H2894" s="3" t="s">
        <v>2927</v>
      </c>
      <c r="I2894" s="3">
        <f t="shared" si="405"/>
        <v>-25829</v>
      </c>
      <c r="J2894" s="4">
        <f t="shared" si="406"/>
        <v>-0.20716898200134748</v>
      </c>
      <c r="K2894" s="5">
        <f t="shared" si="407"/>
        <v>0.79283101799865252</v>
      </c>
      <c r="L2894" s="4" t="str">
        <f t="shared" si="408"/>
        <v>Under Budget</v>
      </c>
      <c r="M2894">
        <f t="shared" si="409"/>
        <v>2021</v>
      </c>
      <c r="N2894">
        <f t="shared" si="410"/>
        <v>12</v>
      </c>
      <c r="O2894" t="str">
        <f t="shared" si="411"/>
        <v>Dec</v>
      </c>
      <c r="P2894" t="str">
        <f t="shared" si="412"/>
        <v>Q4</v>
      </c>
      <c r="Q2894" t="str">
        <f t="shared" si="413"/>
        <v>2021-12</v>
      </c>
    </row>
    <row r="2895" spans="1:17" x14ac:dyDescent="0.35">
      <c r="A2895" s="2">
        <v>44222</v>
      </c>
      <c r="B2895" t="s">
        <v>41</v>
      </c>
      <c r="C2895" t="s">
        <v>23</v>
      </c>
      <c r="D2895" t="s">
        <v>39</v>
      </c>
      <c r="E2895" s="3">
        <v>18882</v>
      </c>
      <c r="F2895" s="3">
        <v>89363</v>
      </c>
      <c r="G2895" t="s">
        <v>21</v>
      </c>
      <c r="H2895" s="3" t="s">
        <v>2928</v>
      </c>
      <c r="I2895" s="3">
        <f t="shared" si="405"/>
        <v>70481</v>
      </c>
      <c r="J2895" s="4">
        <f t="shared" si="406"/>
        <v>3.7327083995339478</v>
      </c>
      <c r="K2895" s="5">
        <f t="shared" si="407"/>
        <v>4.7327083995339478</v>
      </c>
      <c r="L2895" s="4" t="str">
        <f t="shared" si="408"/>
        <v>Over Budget</v>
      </c>
      <c r="M2895">
        <f t="shared" si="409"/>
        <v>2021</v>
      </c>
      <c r="N2895">
        <f t="shared" si="410"/>
        <v>1</v>
      </c>
      <c r="O2895" t="str">
        <f t="shared" si="411"/>
        <v>Jan</v>
      </c>
      <c r="P2895" t="str">
        <f t="shared" si="412"/>
        <v>Q1</v>
      </c>
      <c r="Q2895" t="str">
        <f t="shared" si="413"/>
        <v>2021-01</v>
      </c>
    </row>
    <row r="2896" spans="1:17" x14ac:dyDescent="0.35">
      <c r="A2896" s="2">
        <v>45245</v>
      </c>
      <c r="B2896" t="s">
        <v>41</v>
      </c>
      <c r="C2896" t="s">
        <v>43</v>
      </c>
      <c r="D2896" t="s">
        <v>39</v>
      </c>
      <c r="E2896" s="3">
        <v>91844</v>
      </c>
      <c r="F2896" s="3">
        <v>54175</v>
      </c>
      <c r="G2896" t="s">
        <v>21</v>
      </c>
      <c r="H2896" s="3" t="s">
        <v>2929</v>
      </c>
      <c r="I2896" s="3">
        <f t="shared" si="405"/>
        <v>-37669</v>
      </c>
      <c r="J2896" s="4">
        <f t="shared" si="406"/>
        <v>-0.41014110883672311</v>
      </c>
      <c r="K2896" s="5">
        <f t="shared" si="407"/>
        <v>0.58985889116327683</v>
      </c>
      <c r="L2896" s="4" t="str">
        <f t="shared" si="408"/>
        <v>Under Budget</v>
      </c>
      <c r="M2896">
        <f t="shared" si="409"/>
        <v>2023</v>
      </c>
      <c r="N2896">
        <f t="shared" si="410"/>
        <v>11</v>
      </c>
      <c r="O2896" t="str">
        <f t="shared" si="411"/>
        <v>Nov</v>
      </c>
      <c r="P2896" t="str">
        <f t="shared" si="412"/>
        <v>Q4</v>
      </c>
      <c r="Q2896" t="str">
        <f t="shared" si="413"/>
        <v>2023-11</v>
      </c>
    </row>
    <row r="2897" spans="1:17" x14ac:dyDescent="0.35">
      <c r="A2897" s="2">
        <v>44703</v>
      </c>
      <c r="B2897" t="s">
        <v>28</v>
      </c>
      <c r="C2897" t="s">
        <v>29</v>
      </c>
      <c r="D2897" t="s">
        <v>25</v>
      </c>
      <c r="E2897" s="3">
        <v>127200</v>
      </c>
      <c r="F2897" s="3">
        <v>146730</v>
      </c>
      <c r="G2897" t="s">
        <v>35</v>
      </c>
      <c r="H2897" s="3" t="s">
        <v>2930</v>
      </c>
      <c r="I2897" s="3">
        <f t="shared" si="405"/>
        <v>19530</v>
      </c>
      <c r="J2897" s="4">
        <f t="shared" si="406"/>
        <v>0.15353773584905661</v>
      </c>
      <c r="K2897" s="5">
        <f t="shared" si="407"/>
        <v>1.1535377358490566</v>
      </c>
      <c r="L2897" s="4" t="str">
        <f t="shared" si="408"/>
        <v>Over Budget</v>
      </c>
      <c r="M2897">
        <f t="shared" si="409"/>
        <v>2022</v>
      </c>
      <c r="N2897">
        <f t="shared" si="410"/>
        <v>5</v>
      </c>
      <c r="O2897" t="str">
        <f t="shared" si="411"/>
        <v>May</v>
      </c>
      <c r="P2897" t="str">
        <f t="shared" si="412"/>
        <v>Q2</v>
      </c>
      <c r="Q2897" t="str">
        <f t="shared" si="413"/>
        <v>2022-05</v>
      </c>
    </row>
    <row r="2898" spans="1:17" x14ac:dyDescent="0.35">
      <c r="A2898" s="2">
        <v>44463</v>
      </c>
      <c r="B2898" t="s">
        <v>41</v>
      </c>
      <c r="C2898" t="s">
        <v>19</v>
      </c>
      <c r="D2898" t="s">
        <v>20</v>
      </c>
      <c r="E2898" s="3">
        <v>125933</v>
      </c>
      <c r="F2898" s="3">
        <v>79588</v>
      </c>
      <c r="G2898" t="s">
        <v>35</v>
      </c>
      <c r="H2898" s="3" t="s">
        <v>2931</v>
      </c>
      <c r="I2898" s="3">
        <f t="shared" si="405"/>
        <v>-46345</v>
      </c>
      <c r="J2898" s="4">
        <f t="shared" si="406"/>
        <v>-0.36801314984952316</v>
      </c>
      <c r="K2898" s="5">
        <f t="shared" si="407"/>
        <v>0.63198685015047684</v>
      </c>
      <c r="L2898" s="4" t="str">
        <f t="shared" si="408"/>
        <v>Under Budget</v>
      </c>
      <c r="M2898">
        <f t="shared" si="409"/>
        <v>2021</v>
      </c>
      <c r="N2898">
        <f t="shared" si="410"/>
        <v>9</v>
      </c>
      <c r="O2898" t="str">
        <f t="shared" si="411"/>
        <v>Sep</v>
      </c>
      <c r="P2898" t="str">
        <f t="shared" si="412"/>
        <v>Q3</v>
      </c>
      <c r="Q2898" t="str">
        <f t="shared" si="413"/>
        <v>2021-09</v>
      </c>
    </row>
    <row r="2899" spans="1:17" x14ac:dyDescent="0.35">
      <c r="A2899" s="2">
        <v>44657</v>
      </c>
      <c r="B2899" t="s">
        <v>28</v>
      </c>
      <c r="C2899" t="s">
        <v>19</v>
      </c>
      <c r="D2899" t="s">
        <v>30</v>
      </c>
      <c r="E2899" s="3">
        <v>32500</v>
      </c>
      <c r="F2899" s="3">
        <v>74389</v>
      </c>
      <c r="G2899" t="s">
        <v>21</v>
      </c>
      <c r="H2899" s="3" t="s">
        <v>2932</v>
      </c>
      <c r="I2899" s="3">
        <f t="shared" si="405"/>
        <v>41889</v>
      </c>
      <c r="J2899" s="4">
        <f t="shared" si="406"/>
        <v>1.2888923076923078</v>
      </c>
      <c r="K2899" s="5">
        <f t="shared" si="407"/>
        <v>2.2888923076923078</v>
      </c>
      <c r="L2899" s="4" t="str">
        <f t="shared" si="408"/>
        <v>Over Budget</v>
      </c>
      <c r="M2899">
        <f t="shared" si="409"/>
        <v>2022</v>
      </c>
      <c r="N2899">
        <f t="shared" si="410"/>
        <v>4</v>
      </c>
      <c r="O2899" t="str">
        <f t="shared" si="411"/>
        <v>Apr</v>
      </c>
      <c r="P2899" t="str">
        <f t="shared" si="412"/>
        <v>Q2</v>
      </c>
      <c r="Q2899" t="str">
        <f t="shared" si="413"/>
        <v>2022-04</v>
      </c>
    </row>
    <row r="2900" spans="1:17" x14ac:dyDescent="0.35">
      <c r="A2900" s="2">
        <v>44652</v>
      </c>
      <c r="B2900" t="s">
        <v>28</v>
      </c>
      <c r="C2900" t="s">
        <v>19</v>
      </c>
      <c r="D2900" t="s">
        <v>58</v>
      </c>
      <c r="E2900" s="3">
        <v>91410</v>
      </c>
      <c r="F2900" s="3">
        <v>73783</v>
      </c>
      <c r="G2900" t="s">
        <v>21</v>
      </c>
      <c r="H2900" s="3" t="s">
        <v>2933</v>
      </c>
      <c r="I2900" s="3">
        <f t="shared" si="405"/>
        <v>-17627</v>
      </c>
      <c r="J2900" s="4">
        <f t="shared" si="406"/>
        <v>-0.19283448200415709</v>
      </c>
      <c r="K2900" s="5">
        <f t="shared" si="407"/>
        <v>0.80716551799584291</v>
      </c>
      <c r="L2900" s="4" t="str">
        <f t="shared" si="408"/>
        <v>Under Budget</v>
      </c>
      <c r="M2900">
        <f t="shared" si="409"/>
        <v>2022</v>
      </c>
      <c r="N2900">
        <f t="shared" si="410"/>
        <v>4</v>
      </c>
      <c r="O2900" t="str">
        <f t="shared" si="411"/>
        <v>Apr</v>
      </c>
      <c r="P2900" t="str">
        <f t="shared" si="412"/>
        <v>Q2</v>
      </c>
      <c r="Q2900" t="str">
        <f t="shared" si="413"/>
        <v>2022-04</v>
      </c>
    </row>
    <row r="2901" spans="1:17" x14ac:dyDescent="0.35">
      <c r="A2901" s="2">
        <v>45288</v>
      </c>
      <c r="B2901" t="s">
        <v>41</v>
      </c>
      <c r="C2901" t="s">
        <v>19</v>
      </c>
      <c r="D2901" t="s">
        <v>30</v>
      </c>
      <c r="E2901" s="3">
        <v>63383</v>
      </c>
      <c r="F2901" s="3">
        <v>133059</v>
      </c>
      <c r="G2901" t="s">
        <v>26</v>
      </c>
      <c r="H2901" s="3" t="s">
        <v>2934</v>
      </c>
      <c r="I2901" s="3">
        <f t="shared" si="405"/>
        <v>69676</v>
      </c>
      <c r="J2901" s="4">
        <f t="shared" si="406"/>
        <v>1.0992852973194704</v>
      </c>
      <c r="K2901" s="5">
        <f t="shared" si="407"/>
        <v>2.0992852973194704</v>
      </c>
      <c r="L2901" s="4" t="str">
        <f t="shared" si="408"/>
        <v>Over Budget</v>
      </c>
      <c r="M2901">
        <f t="shared" si="409"/>
        <v>2023</v>
      </c>
      <c r="N2901">
        <f t="shared" si="410"/>
        <v>12</v>
      </c>
      <c r="O2901" t="str">
        <f t="shared" si="411"/>
        <v>Dec</v>
      </c>
      <c r="P2901" t="str">
        <f t="shared" si="412"/>
        <v>Q4</v>
      </c>
      <c r="Q2901" t="str">
        <f t="shared" si="413"/>
        <v>2023-12</v>
      </c>
    </row>
    <row r="2902" spans="1:17" x14ac:dyDescent="0.35">
      <c r="A2902" s="2">
        <v>45203</v>
      </c>
      <c r="B2902" t="s">
        <v>41</v>
      </c>
      <c r="C2902" t="s">
        <v>29</v>
      </c>
      <c r="D2902" t="s">
        <v>25</v>
      </c>
      <c r="E2902" s="3">
        <v>76513</v>
      </c>
      <c r="F2902" s="3">
        <v>54604</v>
      </c>
      <c r="G2902" t="s">
        <v>35</v>
      </c>
      <c r="H2902" s="3" t="s">
        <v>2935</v>
      </c>
      <c r="I2902" s="3">
        <f t="shared" si="405"/>
        <v>-21909</v>
      </c>
      <c r="J2902" s="4">
        <f t="shared" si="406"/>
        <v>-0.28634349718348517</v>
      </c>
      <c r="K2902" s="5">
        <f t="shared" si="407"/>
        <v>0.71365650281651483</v>
      </c>
      <c r="L2902" s="4" t="str">
        <f t="shared" si="408"/>
        <v>Under Budget</v>
      </c>
      <c r="M2902">
        <f t="shared" si="409"/>
        <v>2023</v>
      </c>
      <c r="N2902">
        <f t="shared" si="410"/>
        <v>10</v>
      </c>
      <c r="O2902" t="str">
        <f t="shared" si="411"/>
        <v>Oct</v>
      </c>
      <c r="P2902" t="str">
        <f t="shared" si="412"/>
        <v>Q4</v>
      </c>
      <c r="Q2902" t="str">
        <f t="shared" si="413"/>
        <v>2023-10</v>
      </c>
    </row>
    <row r="2903" spans="1:17" x14ac:dyDescent="0.35">
      <c r="A2903" s="2">
        <v>45059</v>
      </c>
      <c r="B2903" t="s">
        <v>37</v>
      </c>
      <c r="C2903" t="s">
        <v>34</v>
      </c>
      <c r="D2903" t="s">
        <v>25</v>
      </c>
      <c r="E2903" s="3">
        <v>82258</v>
      </c>
      <c r="F2903" s="3">
        <v>161948</v>
      </c>
      <c r="G2903" t="s">
        <v>21</v>
      </c>
      <c r="H2903" s="3" t="s">
        <v>2936</v>
      </c>
      <c r="I2903" s="3">
        <f t="shared" si="405"/>
        <v>79690</v>
      </c>
      <c r="J2903" s="4">
        <f t="shared" si="406"/>
        <v>0.96878115198521719</v>
      </c>
      <c r="K2903" s="5">
        <f t="shared" si="407"/>
        <v>1.9687811519852172</v>
      </c>
      <c r="L2903" s="4" t="str">
        <f t="shared" si="408"/>
        <v>Over Budget</v>
      </c>
      <c r="M2903">
        <f t="shared" si="409"/>
        <v>2023</v>
      </c>
      <c r="N2903">
        <f t="shared" si="410"/>
        <v>5</v>
      </c>
      <c r="O2903" t="str">
        <f t="shared" si="411"/>
        <v>May</v>
      </c>
      <c r="P2903" t="str">
        <f t="shared" si="412"/>
        <v>Q2</v>
      </c>
      <c r="Q2903" t="str">
        <f t="shared" si="413"/>
        <v>2023-05</v>
      </c>
    </row>
    <row r="2904" spans="1:17" x14ac:dyDescent="0.35">
      <c r="A2904" s="2">
        <v>44687</v>
      </c>
      <c r="B2904" t="s">
        <v>23</v>
      </c>
      <c r="C2904" t="s">
        <v>34</v>
      </c>
      <c r="D2904" t="s">
        <v>58</v>
      </c>
      <c r="E2904" s="3">
        <v>23217</v>
      </c>
      <c r="F2904" s="3">
        <v>84031</v>
      </c>
      <c r="G2904" t="s">
        <v>35</v>
      </c>
      <c r="H2904" s="3" t="s">
        <v>2937</v>
      </c>
      <c r="I2904" s="3">
        <f t="shared" si="405"/>
        <v>60814</v>
      </c>
      <c r="J2904" s="4">
        <f t="shared" si="406"/>
        <v>2.6193737347633199</v>
      </c>
      <c r="K2904" s="5">
        <f t="shared" si="407"/>
        <v>3.6193737347633199</v>
      </c>
      <c r="L2904" s="4" t="str">
        <f t="shared" si="408"/>
        <v>Over Budget</v>
      </c>
      <c r="M2904">
        <f t="shared" si="409"/>
        <v>2022</v>
      </c>
      <c r="N2904">
        <f t="shared" si="410"/>
        <v>5</v>
      </c>
      <c r="O2904" t="str">
        <f t="shared" si="411"/>
        <v>May</v>
      </c>
      <c r="P2904" t="str">
        <f t="shared" si="412"/>
        <v>Q2</v>
      </c>
      <c r="Q2904" t="str">
        <f t="shared" si="413"/>
        <v>2022-05</v>
      </c>
    </row>
    <row r="2905" spans="1:17" x14ac:dyDescent="0.35">
      <c r="A2905" s="2">
        <v>45269</v>
      </c>
      <c r="B2905" t="s">
        <v>37</v>
      </c>
      <c r="C2905" t="s">
        <v>23</v>
      </c>
      <c r="D2905" t="s">
        <v>30</v>
      </c>
      <c r="E2905" s="3">
        <v>96427</v>
      </c>
      <c r="F2905" s="3">
        <v>100664</v>
      </c>
      <c r="G2905" t="s">
        <v>26</v>
      </c>
      <c r="H2905" s="3" t="s">
        <v>2938</v>
      </c>
      <c r="I2905" s="3">
        <f t="shared" si="405"/>
        <v>4237</v>
      </c>
      <c r="J2905" s="4">
        <f t="shared" si="406"/>
        <v>4.3939975318116296E-2</v>
      </c>
      <c r="K2905" s="5">
        <f t="shared" si="407"/>
        <v>1.0439399753181162</v>
      </c>
      <c r="L2905" s="4" t="str">
        <f t="shared" si="408"/>
        <v>Over Budget</v>
      </c>
      <c r="M2905">
        <f t="shared" si="409"/>
        <v>2023</v>
      </c>
      <c r="N2905">
        <f t="shared" si="410"/>
        <v>12</v>
      </c>
      <c r="O2905" t="str">
        <f t="shared" si="411"/>
        <v>Dec</v>
      </c>
      <c r="P2905" t="str">
        <f t="shared" si="412"/>
        <v>Q4</v>
      </c>
      <c r="Q2905" t="str">
        <f t="shared" si="413"/>
        <v>2023-12</v>
      </c>
    </row>
    <row r="2906" spans="1:17" x14ac:dyDescent="0.35">
      <c r="A2906" s="2">
        <v>44760</v>
      </c>
      <c r="B2906" t="s">
        <v>28</v>
      </c>
      <c r="C2906" t="s">
        <v>29</v>
      </c>
      <c r="D2906" t="s">
        <v>58</v>
      </c>
      <c r="E2906" s="3">
        <v>55272</v>
      </c>
      <c r="F2906" s="3">
        <v>136600</v>
      </c>
      <c r="G2906" t="s">
        <v>32</v>
      </c>
      <c r="H2906" s="3" t="s">
        <v>2939</v>
      </c>
      <c r="I2906" s="3">
        <f t="shared" si="405"/>
        <v>81328</v>
      </c>
      <c r="J2906" s="4">
        <f t="shared" si="406"/>
        <v>1.4714140975539152</v>
      </c>
      <c r="K2906" s="5">
        <f t="shared" si="407"/>
        <v>2.4714140975539154</v>
      </c>
      <c r="L2906" s="4" t="str">
        <f t="shared" si="408"/>
        <v>Over Budget</v>
      </c>
      <c r="M2906">
        <f t="shared" si="409"/>
        <v>2022</v>
      </c>
      <c r="N2906">
        <f t="shared" si="410"/>
        <v>7</v>
      </c>
      <c r="O2906" t="str">
        <f t="shared" si="411"/>
        <v>Jul</v>
      </c>
      <c r="P2906" t="str">
        <f t="shared" si="412"/>
        <v>Q3</v>
      </c>
      <c r="Q2906" t="str">
        <f t="shared" si="413"/>
        <v>2022-07</v>
      </c>
    </row>
    <row r="2907" spans="1:17" x14ac:dyDescent="0.35">
      <c r="A2907" s="2">
        <v>44412</v>
      </c>
      <c r="B2907" t="s">
        <v>37</v>
      </c>
      <c r="C2907" t="s">
        <v>19</v>
      </c>
      <c r="D2907" t="s">
        <v>58</v>
      </c>
      <c r="E2907" s="3">
        <v>93053</v>
      </c>
      <c r="F2907" s="3">
        <v>75999</v>
      </c>
      <c r="G2907" t="s">
        <v>35</v>
      </c>
      <c r="H2907" s="3" t="s">
        <v>2940</v>
      </c>
      <c r="I2907" s="3">
        <f t="shared" si="405"/>
        <v>-17054</v>
      </c>
      <c r="J2907" s="4">
        <f t="shared" si="406"/>
        <v>-0.18327189881035538</v>
      </c>
      <c r="K2907" s="5">
        <f t="shared" si="407"/>
        <v>0.81672810118964456</v>
      </c>
      <c r="L2907" s="4" t="str">
        <f t="shared" si="408"/>
        <v>Under Budget</v>
      </c>
      <c r="M2907">
        <f t="shared" si="409"/>
        <v>2021</v>
      </c>
      <c r="N2907">
        <f t="shared" si="410"/>
        <v>8</v>
      </c>
      <c r="O2907" t="str">
        <f t="shared" si="411"/>
        <v>Aug</v>
      </c>
      <c r="P2907" t="str">
        <f t="shared" si="412"/>
        <v>Q3</v>
      </c>
      <c r="Q2907" t="str">
        <f t="shared" si="413"/>
        <v>2021-08</v>
      </c>
    </row>
    <row r="2908" spans="1:17" x14ac:dyDescent="0.35">
      <c r="A2908" s="2">
        <v>44755</v>
      </c>
      <c r="B2908" t="s">
        <v>28</v>
      </c>
      <c r="C2908" t="s">
        <v>34</v>
      </c>
      <c r="D2908" t="s">
        <v>20</v>
      </c>
      <c r="E2908" s="3">
        <v>71724</v>
      </c>
      <c r="F2908" s="3">
        <v>153726</v>
      </c>
      <c r="G2908" t="s">
        <v>26</v>
      </c>
      <c r="H2908" s="3" t="s">
        <v>2941</v>
      </c>
      <c r="I2908" s="3">
        <f t="shared" si="405"/>
        <v>82002</v>
      </c>
      <c r="J2908" s="4">
        <f t="shared" si="406"/>
        <v>1.1432993140371424</v>
      </c>
      <c r="K2908" s="5">
        <f t="shared" si="407"/>
        <v>2.1432993140371424</v>
      </c>
      <c r="L2908" s="4" t="str">
        <f t="shared" si="408"/>
        <v>Over Budget</v>
      </c>
      <c r="M2908">
        <f t="shared" si="409"/>
        <v>2022</v>
      </c>
      <c r="N2908">
        <f t="shared" si="410"/>
        <v>7</v>
      </c>
      <c r="O2908" t="str">
        <f t="shared" si="411"/>
        <v>Jul</v>
      </c>
      <c r="P2908" t="str">
        <f t="shared" si="412"/>
        <v>Q3</v>
      </c>
      <c r="Q2908" t="str">
        <f t="shared" si="413"/>
        <v>2022-07</v>
      </c>
    </row>
    <row r="2909" spans="1:17" x14ac:dyDescent="0.35">
      <c r="A2909" s="2">
        <v>44355</v>
      </c>
      <c r="B2909" t="s">
        <v>18</v>
      </c>
      <c r="C2909" t="s">
        <v>29</v>
      </c>
      <c r="D2909" t="s">
        <v>30</v>
      </c>
      <c r="E2909" s="3">
        <v>47633</v>
      </c>
      <c r="F2909" s="3">
        <v>126425</v>
      </c>
      <c r="G2909" t="s">
        <v>32</v>
      </c>
      <c r="H2909" s="3" t="s">
        <v>2942</v>
      </c>
      <c r="I2909" s="3">
        <f t="shared" si="405"/>
        <v>78792</v>
      </c>
      <c r="J2909" s="4">
        <f t="shared" si="406"/>
        <v>1.6541473348308946</v>
      </c>
      <c r="K2909" s="5">
        <f t="shared" si="407"/>
        <v>2.6541473348308946</v>
      </c>
      <c r="L2909" s="4" t="str">
        <f t="shared" si="408"/>
        <v>Over Budget</v>
      </c>
      <c r="M2909">
        <f t="shared" si="409"/>
        <v>2021</v>
      </c>
      <c r="N2909">
        <f t="shared" si="410"/>
        <v>6</v>
      </c>
      <c r="O2909" t="str">
        <f t="shared" si="411"/>
        <v>Jun</v>
      </c>
      <c r="P2909" t="str">
        <f t="shared" si="412"/>
        <v>Q2</v>
      </c>
      <c r="Q2909" t="str">
        <f t="shared" si="413"/>
        <v>2021-06</v>
      </c>
    </row>
    <row r="2910" spans="1:17" x14ac:dyDescent="0.35">
      <c r="A2910" s="2">
        <v>44685</v>
      </c>
      <c r="B2910" t="s">
        <v>28</v>
      </c>
      <c r="C2910" t="s">
        <v>43</v>
      </c>
      <c r="D2910" t="s">
        <v>20</v>
      </c>
      <c r="E2910" s="3">
        <v>51528</v>
      </c>
      <c r="F2910" s="3">
        <v>82713</v>
      </c>
      <c r="G2910" t="s">
        <v>35</v>
      </c>
      <c r="H2910" s="3" t="s">
        <v>2943</v>
      </c>
      <c r="I2910" s="3">
        <f t="shared" si="405"/>
        <v>31185</v>
      </c>
      <c r="J2910" s="4">
        <f t="shared" si="406"/>
        <v>0.60520493712156498</v>
      </c>
      <c r="K2910" s="5">
        <f t="shared" si="407"/>
        <v>1.6052049371215649</v>
      </c>
      <c r="L2910" s="4" t="str">
        <f t="shared" si="408"/>
        <v>Over Budget</v>
      </c>
      <c r="M2910">
        <f t="shared" si="409"/>
        <v>2022</v>
      </c>
      <c r="N2910">
        <f t="shared" si="410"/>
        <v>5</v>
      </c>
      <c r="O2910" t="str">
        <f t="shared" si="411"/>
        <v>May</v>
      </c>
      <c r="P2910" t="str">
        <f t="shared" si="412"/>
        <v>Q2</v>
      </c>
      <c r="Q2910" t="str">
        <f t="shared" si="413"/>
        <v>2022-05</v>
      </c>
    </row>
    <row r="2911" spans="1:17" x14ac:dyDescent="0.35">
      <c r="A2911" s="2">
        <v>44882</v>
      </c>
      <c r="B2911" t="s">
        <v>28</v>
      </c>
      <c r="C2911" t="s">
        <v>34</v>
      </c>
      <c r="D2911" t="s">
        <v>20</v>
      </c>
      <c r="E2911" s="3">
        <v>19513</v>
      </c>
      <c r="F2911" s="3">
        <v>62933</v>
      </c>
      <c r="G2911" t="s">
        <v>26</v>
      </c>
      <c r="H2911" s="3" t="s">
        <v>2944</v>
      </c>
      <c r="I2911" s="3">
        <f t="shared" si="405"/>
        <v>43420</v>
      </c>
      <c r="J2911" s="4">
        <f t="shared" si="406"/>
        <v>2.2251832111925385</v>
      </c>
      <c r="K2911" s="5">
        <f t="shared" si="407"/>
        <v>3.2251832111925385</v>
      </c>
      <c r="L2911" s="4" t="str">
        <f t="shared" si="408"/>
        <v>Over Budget</v>
      </c>
      <c r="M2911">
        <f t="shared" si="409"/>
        <v>2022</v>
      </c>
      <c r="N2911">
        <f t="shared" si="410"/>
        <v>11</v>
      </c>
      <c r="O2911" t="str">
        <f t="shared" si="411"/>
        <v>Nov</v>
      </c>
      <c r="P2911" t="str">
        <f t="shared" si="412"/>
        <v>Q4</v>
      </c>
      <c r="Q2911" t="str">
        <f t="shared" si="413"/>
        <v>2022-11</v>
      </c>
    </row>
    <row r="2912" spans="1:17" x14ac:dyDescent="0.35">
      <c r="A2912" s="2">
        <v>44990</v>
      </c>
      <c r="B2912" t="s">
        <v>37</v>
      </c>
      <c r="C2912" t="s">
        <v>34</v>
      </c>
      <c r="D2912" t="s">
        <v>20</v>
      </c>
      <c r="E2912" s="3">
        <v>82901</v>
      </c>
      <c r="F2912" s="3">
        <v>134934</v>
      </c>
      <c r="G2912" t="s">
        <v>32</v>
      </c>
      <c r="H2912" s="3" t="s">
        <v>2945</v>
      </c>
      <c r="I2912" s="3">
        <f t="shared" si="405"/>
        <v>52033</v>
      </c>
      <c r="J2912" s="4">
        <f t="shared" si="406"/>
        <v>0.62765225992448825</v>
      </c>
      <c r="K2912" s="5">
        <f t="shared" si="407"/>
        <v>1.6276522599244883</v>
      </c>
      <c r="L2912" s="4" t="str">
        <f t="shared" si="408"/>
        <v>Over Budget</v>
      </c>
      <c r="M2912">
        <f t="shared" si="409"/>
        <v>2023</v>
      </c>
      <c r="N2912">
        <f t="shared" si="410"/>
        <v>3</v>
      </c>
      <c r="O2912" t="str">
        <f t="shared" si="411"/>
        <v>Mar</v>
      </c>
      <c r="P2912" t="str">
        <f t="shared" si="412"/>
        <v>Q1</v>
      </c>
      <c r="Q2912" t="str">
        <f t="shared" si="413"/>
        <v>2023-03</v>
      </c>
    </row>
    <row r="2913" spans="1:17" x14ac:dyDescent="0.35">
      <c r="A2913" s="2">
        <v>44201</v>
      </c>
      <c r="B2913" t="s">
        <v>23</v>
      </c>
      <c r="C2913" t="s">
        <v>23</v>
      </c>
      <c r="D2913" t="s">
        <v>39</v>
      </c>
      <c r="E2913" s="3">
        <v>70922</v>
      </c>
      <c r="F2913" s="3">
        <v>29750</v>
      </c>
      <c r="G2913" t="s">
        <v>26</v>
      </c>
      <c r="H2913" s="3" t="s">
        <v>2946</v>
      </c>
      <c r="I2913" s="3">
        <f t="shared" si="405"/>
        <v>-41172</v>
      </c>
      <c r="J2913" s="4">
        <f t="shared" si="406"/>
        <v>-0.58052508389498325</v>
      </c>
      <c r="K2913" s="5">
        <f t="shared" si="407"/>
        <v>0.4194749161050168</v>
      </c>
      <c r="L2913" s="4" t="str">
        <f t="shared" si="408"/>
        <v>Under Budget</v>
      </c>
      <c r="M2913">
        <f t="shared" si="409"/>
        <v>2021</v>
      </c>
      <c r="N2913">
        <f t="shared" si="410"/>
        <v>1</v>
      </c>
      <c r="O2913" t="str">
        <f t="shared" si="411"/>
        <v>Jan</v>
      </c>
      <c r="P2913" t="str">
        <f t="shared" si="412"/>
        <v>Q1</v>
      </c>
      <c r="Q2913" t="str">
        <f t="shared" si="413"/>
        <v>2021-01</v>
      </c>
    </row>
    <row r="2914" spans="1:17" x14ac:dyDescent="0.35">
      <c r="A2914" s="2">
        <v>44557</v>
      </c>
      <c r="B2914" t="s">
        <v>18</v>
      </c>
      <c r="C2914" t="s">
        <v>34</v>
      </c>
      <c r="D2914" t="s">
        <v>25</v>
      </c>
      <c r="E2914" s="3">
        <v>114936</v>
      </c>
      <c r="F2914" s="3">
        <v>76670</v>
      </c>
      <c r="G2914" t="s">
        <v>26</v>
      </c>
      <c r="H2914" s="3" t="s">
        <v>2947</v>
      </c>
      <c r="I2914" s="3">
        <f t="shared" si="405"/>
        <v>-38266</v>
      </c>
      <c r="J2914" s="4">
        <f t="shared" si="406"/>
        <v>-0.33293311060068209</v>
      </c>
      <c r="K2914" s="5">
        <f t="shared" si="407"/>
        <v>0.66706688939931791</v>
      </c>
      <c r="L2914" s="4" t="str">
        <f t="shared" si="408"/>
        <v>Under Budget</v>
      </c>
      <c r="M2914">
        <f t="shared" si="409"/>
        <v>2021</v>
      </c>
      <c r="N2914">
        <f t="shared" si="410"/>
        <v>12</v>
      </c>
      <c r="O2914" t="str">
        <f t="shared" si="411"/>
        <v>Dec</v>
      </c>
      <c r="P2914" t="str">
        <f t="shared" si="412"/>
        <v>Q4</v>
      </c>
      <c r="Q2914" t="str">
        <f t="shared" si="413"/>
        <v>2021-12</v>
      </c>
    </row>
    <row r="2915" spans="1:17" x14ac:dyDescent="0.35">
      <c r="A2915" s="2">
        <v>44655</v>
      </c>
      <c r="B2915" t="s">
        <v>55</v>
      </c>
      <c r="C2915" t="s">
        <v>43</v>
      </c>
      <c r="D2915" t="s">
        <v>25</v>
      </c>
      <c r="E2915" s="3">
        <v>110071</v>
      </c>
      <c r="F2915" s="3">
        <v>155245</v>
      </c>
      <c r="G2915" t="s">
        <v>26</v>
      </c>
      <c r="H2915" s="3" t="s">
        <v>2948</v>
      </c>
      <c r="I2915" s="3">
        <f t="shared" si="405"/>
        <v>45174</v>
      </c>
      <c r="J2915" s="4">
        <f t="shared" si="406"/>
        <v>0.41040782767486439</v>
      </c>
      <c r="K2915" s="5">
        <f t="shared" si="407"/>
        <v>1.4104078276748644</v>
      </c>
      <c r="L2915" s="4" t="str">
        <f t="shared" si="408"/>
        <v>Over Budget</v>
      </c>
      <c r="M2915">
        <f t="shared" si="409"/>
        <v>2022</v>
      </c>
      <c r="N2915">
        <f t="shared" si="410"/>
        <v>4</v>
      </c>
      <c r="O2915" t="str">
        <f t="shared" si="411"/>
        <v>Apr</v>
      </c>
      <c r="P2915" t="str">
        <f t="shared" si="412"/>
        <v>Q2</v>
      </c>
      <c r="Q2915" t="str">
        <f t="shared" si="413"/>
        <v>2022-04</v>
      </c>
    </row>
    <row r="2916" spans="1:17" x14ac:dyDescent="0.35">
      <c r="A2916" s="2">
        <v>44444</v>
      </c>
      <c r="B2916" t="s">
        <v>55</v>
      </c>
      <c r="C2916" t="s">
        <v>19</v>
      </c>
      <c r="D2916" t="s">
        <v>39</v>
      </c>
      <c r="E2916" s="3">
        <v>110378</v>
      </c>
      <c r="F2916" s="3">
        <v>146742</v>
      </c>
      <c r="G2916" t="s">
        <v>26</v>
      </c>
      <c r="H2916" s="3" t="s">
        <v>2949</v>
      </c>
      <c r="I2916" s="3">
        <f t="shared" si="405"/>
        <v>36364</v>
      </c>
      <c r="J2916" s="4">
        <f t="shared" si="406"/>
        <v>0.32944970918117739</v>
      </c>
      <c r="K2916" s="5">
        <f t="shared" si="407"/>
        <v>1.3294497091811774</v>
      </c>
      <c r="L2916" s="4" t="str">
        <f t="shared" si="408"/>
        <v>Over Budget</v>
      </c>
      <c r="M2916">
        <f t="shared" si="409"/>
        <v>2021</v>
      </c>
      <c r="N2916">
        <f t="shared" si="410"/>
        <v>9</v>
      </c>
      <c r="O2916" t="str">
        <f t="shared" si="411"/>
        <v>Sep</v>
      </c>
      <c r="P2916" t="str">
        <f t="shared" si="412"/>
        <v>Q3</v>
      </c>
      <c r="Q2916" t="str">
        <f t="shared" si="413"/>
        <v>2021-09</v>
      </c>
    </row>
    <row r="2917" spans="1:17" x14ac:dyDescent="0.35">
      <c r="A2917" s="2">
        <v>45142</v>
      </c>
      <c r="B2917" t="s">
        <v>23</v>
      </c>
      <c r="C2917" t="s">
        <v>24</v>
      </c>
      <c r="D2917" t="s">
        <v>58</v>
      </c>
      <c r="E2917" s="3">
        <v>60293</v>
      </c>
      <c r="F2917" s="3">
        <v>83148</v>
      </c>
      <c r="G2917" t="s">
        <v>32</v>
      </c>
      <c r="H2917" s="3" t="s">
        <v>2950</v>
      </c>
      <c r="I2917" s="3">
        <f t="shared" si="405"/>
        <v>22855</v>
      </c>
      <c r="J2917" s="4">
        <f t="shared" si="406"/>
        <v>0.37906556316653672</v>
      </c>
      <c r="K2917" s="5">
        <f t="shared" si="407"/>
        <v>1.3790655631665367</v>
      </c>
      <c r="L2917" s="4" t="str">
        <f t="shared" si="408"/>
        <v>Over Budget</v>
      </c>
      <c r="M2917">
        <f t="shared" si="409"/>
        <v>2023</v>
      </c>
      <c r="N2917">
        <f t="shared" si="410"/>
        <v>8</v>
      </c>
      <c r="O2917" t="str">
        <f t="shared" si="411"/>
        <v>Aug</v>
      </c>
      <c r="P2917" t="str">
        <f t="shared" si="412"/>
        <v>Q3</v>
      </c>
      <c r="Q2917" t="str">
        <f t="shared" si="413"/>
        <v>2023-08</v>
      </c>
    </row>
    <row r="2918" spans="1:17" x14ac:dyDescent="0.35">
      <c r="A2918" s="2">
        <v>44618</v>
      </c>
      <c r="B2918" t="s">
        <v>55</v>
      </c>
      <c r="C2918" t="s">
        <v>23</v>
      </c>
      <c r="D2918" t="s">
        <v>30</v>
      </c>
      <c r="E2918" s="3">
        <v>109381</v>
      </c>
      <c r="F2918" s="3">
        <v>160352</v>
      </c>
      <c r="G2918" t="s">
        <v>21</v>
      </c>
      <c r="H2918" s="3" t="s">
        <v>2951</v>
      </c>
      <c r="I2918" s="3">
        <f t="shared" si="405"/>
        <v>50971</v>
      </c>
      <c r="J2918" s="4">
        <f t="shared" si="406"/>
        <v>0.46599500827383183</v>
      </c>
      <c r="K2918" s="5">
        <f t="shared" si="407"/>
        <v>1.4659950082738318</v>
      </c>
      <c r="L2918" s="4" t="str">
        <f t="shared" si="408"/>
        <v>Over Budget</v>
      </c>
      <c r="M2918">
        <f t="shared" si="409"/>
        <v>2022</v>
      </c>
      <c r="N2918">
        <f t="shared" si="410"/>
        <v>2</v>
      </c>
      <c r="O2918" t="str">
        <f t="shared" si="411"/>
        <v>Feb</v>
      </c>
      <c r="P2918" t="str">
        <f t="shared" si="412"/>
        <v>Q1</v>
      </c>
      <c r="Q2918" t="str">
        <f t="shared" si="413"/>
        <v>2022-02</v>
      </c>
    </row>
    <row r="2919" spans="1:17" x14ac:dyDescent="0.35">
      <c r="A2919" s="2">
        <v>44211</v>
      </c>
      <c r="B2919" t="s">
        <v>18</v>
      </c>
      <c r="C2919" t="s">
        <v>43</v>
      </c>
      <c r="D2919" t="s">
        <v>30</v>
      </c>
      <c r="E2919" s="3">
        <v>65272</v>
      </c>
      <c r="F2919" s="3">
        <v>59469</v>
      </c>
      <c r="G2919" t="s">
        <v>26</v>
      </c>
      <c r="H2919" s="3" t="s">
        <v>2952</v>
      </c>
      <c r="I2919" s="3">
        <f t="shared" si="405"/>
        <v>-5803</v>
      </c>
      <c r="J2919" s="4">
        <f t="shared" si="406"/>
        <v>-8.8904890305184461E-2</v>
      </c>
      <c r="K2919" s="5">
        <f t="shared" si="407"/>
        <v>0.91109510969481555</v>
      </c>
      <c r="L2919" s="4" t="str">
        <f t="shared" si="408"/>
        <v>Under Budget</v>
      </c>
      <c r="M2919">
        <f t="shared" si="409"/>
        <v>2021</v>
      </c>
      <c r="N2919">
        <f t="shared" si="410"/>
        <v>1</v>
      </c>
      <c r="O2919" t="str">
        <f t="shared" si="411"/>
        <v>Jan</v>
      </c>
      <c r="P2919" t="str">
        <f t="shared" si="412"/>
        <v>Q1</v>
      </c>
      <c r="Q2919" t="str">
        <f t="shared" si="413"/>
        <v>2021-01</v>
      </c>
    </row>
    <row r="2920" spans="1:17" x14ac:dyDescent="0.35">
      <c r="A2920" s="2">
        <v>44932</v>
      </c>
      <c r="B2920" t="s">
        <v>41</v>
      </c>
      <c r="C2920" t="s">
        <v>23</v>
      </c>
      <c r="D2920" t="s">
        <v>30</v>
      </c>
      <c r="E2920" s="3">
        <v>18670</v>
      </c>
      <c r="F2920" s="3">
        <v>128839</v>
      </c>
      <c r="G2920" t="s">
        <v>32</v>
      </c>
      <c r="H2920" s="3" t="s">
        <v>2953</v>
      </c>
      <c r="I2920" s="3">
        <f t="shared" si="405"/>
        <v>110169</v>
      </c>
      <c r="J2920" s="4">
        <f t="shared" si="406"/>
        <v>5.9008569898232457</v>
      </c>
      <c r="K2920" s="5">
        <f t="shared" si="407"/>
        <v>6.9008569898232457</v>
      </c>
      <c r="L2920" s="4" t="str">
        <f t="shared" si="408"/>
        <v>Over Budget</v>
      </c>
      <c r="M2920">
        <f t="shared" si="409"/>
        <v>2023</v>
      </c>
      <c r="N2920">
        <f t="shared" si="410"/>
        <v>1</v>
      </c>
      <c r="O2920" t="str">
        <f t="shared" si="411"/>
        <v>Jan</v>
      </c>
      <c r="P2920" t="str">
        <f t="shared" si="412"/>
        <v>Q1</v>
      </c>
      <c r="Q2920" t="str">
        <f t="shared" si="413"/>
        <v>2023-01</v>
      </c>
    </row>
    <row r="2921" spans="1:17" x14ac:dyDescent="0.35">
      <c r="A2921" s="2">
        <v>44473</v>
      </c>
      <c r="B2921" t="s">
        <v>18</v>
      </c>
      <c r="C2921" t="s">
        <v>29</v>
      </c>
      <c r="D2921" t="s">
        <v>20</v>
      </c>
      <c r="E2921" s="3">
        <v>37809</v>
      </c>
      <c r="F2921" s="3">
        <v>31257</v>
      </c>
      <c r="G2921" t="s">
        <v>26</v>
      </c>
      <c r="H2921" s="3" t="s">
        <v>2954</v>
      </c>
      <c r="I2921" s="3">
        <f t="shared" si="405"/>
        <v>-6552</v>
      </c>
      <c r="J2921" s="4">
        <f t="shared" si="406"/>
        <v>-0.17329207331587718</v>
      </c>
      <c r="K2921" s="5">
        <f t="shared" si="407"/>
        <v>0.82670792668412285</v>
      </c>
      <c r="L2921" s="4" t="str">
        <f t="shared" si="408"/>
        <v>Under Budget</v>
      </c>
      <c r="M2921">
        <f t="shared" si="409"/>
        <v>2021</v>
      </c>
      <c r="N2921">
        <f t="shared" si="410"/>
        <v>10</v>
      </c>
      <c r="O2921" t="str">
        <f t="shared" si="411"/>
        <v>Oct</v>
      </c>
      <c r="P2921" t="str">
        <f t="shared" si="412"/>
        <v>Q4</v>
      </c>
      <c r="Q2921" t="str">
        <f t="shared" si="413"/>
        <v>2021-10</v>
      </c>
    </row>
    <row r="2922" spans="1:17" x14ac:dyDescent="0.35">
      <c r="A2922" s="2">
        <v>44649</v>
      </c>
      <c r="B2922" t="s">
        <v>37</v>
      </c>
      <c r="C2922" t="s">
        <v>19</v>
      </c>
      <c r="D2922" t="s">
        <v>30</v>
      </c>
      <c r="E2922" s="3">
        <v>28069</v>
      </c>
      <c r="F2922" s="3">
        <v>75197</v>
      </c>
      <c r="G2922" t="s">
        <v>35</v>
      </c>
      <c r="H2922" s="3" t="s">
        <v>2955</v>
      </c>
      <c r="I2922" s="3">
        <f t="shared" si="405"/>
        <v>47128</v>
      </c>
      <c r="J2922" s="4">
        <f t="shared" si="406"/>
        <v>1.6790053083472871</v>
      </c>
      <c r="K2922" s="5">
        <f t="shared" si="407"/>
        <v>2.6790053083472869</v>
      </c>
      <c r="L2922" s="4" t="str">
        <f t="shared" si="408"/>
        <v>Over Budget</v>
      </c>
      <c r="M2922">
        <f t="shared" si="409"/>
        <v>2022</v>
      </c>
      <c r="N2922">
        <f t="shared" si="410"/>
        <v>3</v>
      </c>
      <c r="O2922" t="str">
        <f t="shared" si="411"/>
        <v>Mar</v>
      </c>
      <c r="P2922" t="str">
        <f t="shared" si="412"/>
        <v>Q1</v>
      </c>
      <c r="Q2922" t="str">
        <f t="shared" si="413"/>
        <v>2022-03</v>
      </c>
    </row>
    <row r="2923" spans="1:17" x14ac:dyDescent="0.35">
      <c r="A2923" s="2">
        <v>44794</v>
      </c>
      <c r="B2923" t="s">
        <v>28</v>
      </c>
      <c r="C2923" t="s">
        <v>34</v>
      </c>
      <c r="D2923" t="s">
        <v>30</v>
      </c>
      <c r="E2923" s="3">
        <v>105447</v>
      </c>
      <c r="F2923" s="3">
        <v>146554</v>
      </c>
      <c r="G2923" t="s">
        <v>35</v>
      </c>
      <c r="H2923" s="3" t="s">
        <v>2956</v>
      </c>
      <c r="I2923" s="3">
        <f t="shared" si="405"/>
        <v>41107</v>
      </c>
      <c r="J2923" s="4">
        <f t="shared" si="406"/>
        <v>0.38983565203372311</v>
      </c>
      <c r="K2923" s="5">
        <f t="shared" si="407"/>
        <v>1.3898356520337232</v>
      </c>
      <c r="L2923" s="4" t="str">
        <f t="shared" si="408"/>
        <v>Over Budget</v>
      </c>
      <c r="M2923">
        <f t="shared" si="409"/>
        <v>2022</v>
      </c>
      <c r="N2923">
        <f t="shared" si="410"/>
        <v>8</v>
      </c>
      <c r="O2923" t="str">
        <f t="shared" si="411"/>
        <v>Aug</v>
      </c>
      <c r="P2923" t="str">
        <f t="shared" si="412"/>
        <v>Q3</v>
      </c>
      <c r="Q2923" t="str">
        <f t="shared" si="413"/>
        <v>2022-08</v>
      </c>
    </row>
    <row r="2924" spans="1:17" x14ac:dyDescent="0.35">
      <c r="A2924" s="2">
        <v>44642</v>
      </c>
      <c r="B2924" t="s">
        <v>28</v>
      </c>
      <c r="C2924" t="s">
        <v>29</v>
      </c>
      <c r="D2924" t="s">
        <v>30</v>
      </c>
      <c r="E2924" s="3">
        <v>128179</v>
      </c>
      <c r="F2924" s="3">
        <v>158331</v>
      </c>
      <c r="G2924" t="s">
        <v>21</v>
      </c>
      <c r="H2924" s="3" t="s">
        <v>2957</v>
      </c>
      <c r="I2924" s="3">
        <f t="shared" si="405"/>
        <v>30152</v>
      </c>
      <c r="J2924" s="4">
        <f t="shared" si="406"/>
        <v>0.23523354059557339</v>
      </c>
      <c r="K2924" s="5">
        <f t="shared" si="407"/>
        <v>1.2352335405955734</v>
      </c>
      <c r="L2924" s="4" t="str">
        <f t="shared" si="408"/>
        <v>Over Budget</v>
      </c>
      <c r="M2924">
        <f t="shared" si="409"/>
        <v>2022</v>
      </c>
      <c r="N2924">
        <f t="shared" si="410"/>
        <v>3</v>
      </c>
      <c r="O2924" t="str">
        <f t="shared" si="411"/>
        <v>Mar</v>
      </c>
      <c r="P2924" t="str">
        <f t="shared" si="412"/>
        <v>Q1</v>
      </c>
      <c r="Q2924" t="str">
        <f t="shared" si="413"/>
        <v>2022-03</v>
      </c>
    </row>
    <row r="2925" spans="1:17" x14ac:dyDescent="0.35">
      <c r="A2925" s="2">
        <v>44406</v>
      </c>
      <c r="B2925" t="s">
        <v>37</v>
      </c>
      <c r="C2925" t="s">
        <v>34</v>
      </c>
      <c r="D2925" t="s">
        <v>25</v>
      </c>
      <c r="E2925" s="3">
        <v>109675</v>
      </c>
      <c r="F2925" s="3">
        <v>102543</v>
      </c>
      <c r="G2925" t="s">
        <v>32</v>
      </c>
      <c r="H2925" s="3" t="s">
        <v>2958</v>
      </c>
      <c r="I2925" s="3">
        <f t="shared" si="405"/>
        <v>-7132</v>
      </c>
      <c r="J2925" s="4">
        <f t="shared" si="406"/>
        <v>-6.5028493275586963E-2</v>
      </c>
      <c r="K2925" s="5">
        <f t="shared" si="407"/>
        <v>0.93497150672441309</v>
      </c>
      <c r="L2925" s="4" t="str">
        <f t="shared" si="408"/>
        <v>Under Budget</v>
      </c>
      <c r="M2925">
        <f t="shared" si="409"/>
        <v>2021</v>
      </c>
      <c r="N2925">
        <f t="shared" si="410"/>
        <v>7</v>
      </c>
      <c r="O2925" t="str">
        <f t="shared" si="411"/>
        <v>Jul</v>
      </c>
      <c r="P2925" t="str">
        <f t="shared" si="412"/>
        <v>Q3</v>
      </c>
      <c r="Q2925" t="str">
        <f t="shared" si="413"/>
        <v>2021-07</v>
      </c>
    </row>
    <row r="2926" spans="1:17" x14ac:dyDescent="0.35">
      <c r="A2926" s="2">
        <v>44910</v>
      </c>
      <c r="B2926" t="s">
        <v>37</v>
      </c>
      <c r="C2926" t="s">
        <v>43</v>
      </c>
      <c r="D2926" t="s">
        <v>39</v>
      </c>
      <c r="E2926" s="3">
        <v>146531</v>
      </c>
      <c r="F2926" s="3">
        <v>96811</v>
      </c>
      <c r="G2926" t="s">
        <v>35</v>
      </c>
      <c r="H2926" s="3" t="s">
        <v>2959</v>
      </c>
      <c r="I2926" s="3">
        <f t="shared" si="405"/>
        <v>-49720</v>
      </c>
      <c r="J2926" s="4">
        <f t="shared" si="406"/>
        <v>-0.33931386532542601</v>
      </c>
      <c r="K2926" s="5">
        <f t="shared" si="407"/>
        <v>0.66068613467457393</v>
      </c>
      <c r="L2926" s="4" t="str">
        <f t="shared" si="408"/>
        <v>Under Budget</v>
      </c>
      <c r="M2926">
        <f t="shared" si="409"/>
        <v>2022</v>
      </c>
      <c r="N2926">
        <f t="shared" si="410"/>
        <v>12</v>
      </c>
      <c r="O2926" t="str">
        <f t="shared" si="411"/>
        <v>Dec</v>
      </c>
      <c r="P2926" t="str">
        <f t="shared" si="412"/>
        <v>Q4</v>
      </c>
      <c r="Q2926" t="str">
        <f t="shared" si="413"/>
        <v>2022-12</v>
      </c>
    </row>
    <row r="2927" spans="1:17" x14ac:dyDescent="0.35">
      <c r="A2927" s="2">
        <v>44498</v>
      </c>
      <c r="B2927" t="s">
        <v>28</v>
      </c>
      <c r="C2927" t="s">
        <v>19</v>
      </c>
      <c r="D2927" t="s">
        <v>58</v>
      </c>
      <c r="E2927" s="3">
        <v>72289</v>
      </c>
      <c r="F2927" s="3">
        <v>103068</v>
      </c>
      <c r="G2927" t="s">
        <v>32</v>
      </c>
      <c r="H2927" s="3" t="s">
        <v>2960</v>
      </c>
      <c r="I2927" s="3">
        <f t="shared" si="405"/>
        <v>30779</v>
      </c>
      <c r="J2927" s="4">
        <f t="shared" si="406"/>
        <v>0.42577708918369322</v>
      </c>
      <c r="K2927" s="5">
        <f t="shared" si="407"/>
        <v>1.4257770891836932</v>
      </c>
      <c r="L2927" s="4" t="str">
        <f t="shared" si="408"/>
        <v>Over Budget</v>
      </c>
      <c r="M2927">
        <f t="shared" si="409"/>
        <v>2021</v>
      </c>
      <c r="N2927">
        <f t="shared" si="410"/>
        <v>10</v>
      </c>
      <c r="O2927" t="str">
        <f t="shared" si="411"/>
        <v>Oct</v>
      </c>
      <c r="P2927" t="str">
        <f t="shared" si="412"/>
        <v>Q4</v>
      </c>
      <c r="Q2927" t="str">
        <f t="shared" si="413"/>
        <v>2021-10</v>
      </c>
    </row>
    <row r="2928" spans="1:17" x14ac:dyDescent="0.35">
      <c r="A2928" s="2">
        <v>44199</v>
      </c>
      <c r="B2928" t="s">
        <v>23</v>
      </c>
      <c r="C2928" t="s">
        <v>24</v>
      </c>
      <c r="D2928" t="s">
        <v>39</v>
      </c>
      <c r="E2928" s="3">
        <v>37177</v>
      </c>
      <c r="F2928" s="3">
        <v>71743</v>
      </c>
      <c r="G2928" t="s">
        <v>35</v>
      </c>
      <c r="H2928" s="3" t="s">
        <v>2961</v>
      </c>
      <c r="I2928" s="3">
        <f t="shared" si="405"/>
        <v>34566</v>
      </c>
      <c r="J2928" s="4">
        <f t="shared" si="406"/>
        <v>0.9297684051967614</v>
      </c>
      <c r="K2928" s="5">
        <f t="shared" si="407"/>
        <v>1.9297684051967614</v>
      </c>
      <c r="L2928" s="4" t="str">
        <f t="shared" si="408"/>
        <v>Over Budget</v>
      </c>
      <c r="M2928">
        <f t="shared" si="409"/>
        <v>2021</v>
      </c>
      <c r="N2928">
        <f t="shared" si="410"/>
        <v>1</v>
      </c>
      <c r="O2928" t="str">
        <f t="shared" si="411"/>
        <v>Jan</v>
      </c>
      <c r="P2928" t="str">
        <f t="shared" si="412"/>
        <v>Q1</v>
      </c>
      <c r="Q2928" t="str">
        <f t="shared" si="413"/>
        <v>2021-01</v>
      </c>
    </row>
    <row r="2929" spans="1:17" x14ac:dyDescent="0.35">
      <c r="A2929" s="2">
        <v>45186</v>
      </c>
      <c r="B2929" t="s">
        <v>41</v>
      </c>
      <c r="C2929" t="s">
        <v>24</v>
      </c>
      <c r="D2929" t="s">
        <v>30</v>
      </c>
      <c r="E2929" s="3">
        <v>13423</v>
      </c>
      <c r="F2929" s="3">
        <v>158294</v>
      </c>
      <c r="G2929" t="s">
        <v>32</v>
      </c>
      <c r="H2929" s="3" t="s">
        <v>2962</v>
      </c>
      <c r="I2929" s="3">
        <f t="shared" si="405"/>
        <v>144871</v>
      </c>
      <c r="J2929" s="4">
        <f t="shared" si="406"/>
        <v>10.792743797958728</v>
      </c>
      <c r="K2929" s="5">
        <f t="shared" si="407"/>
        <v>11.792743797958728</v>
      </c>
      <c r="L2929" s="4" t="str">
        <f t="shared" si="408"/>
        <v>Over Budget</v>
      </c>
      <c r="M2929">
        <f t="shared" si="409"/>
        <v>2023</v>
      </c>
      <c r="N2929">
        <f t="shared" si="410"/>
        <v>9</v>
      </c>
      <c r="O2929" t="str">
        <f t="shared" si="411"/>
        <v>Sep</v>
      </c>
      <c r="P2929" t="str">
        <f t="shared" si="412"/>
        <v>Q3</v>
      </c>
      <c r="Q2929" t="str">
        <f t="shared" si="413"/>
        <v>2023-09</v>
      </c>
    </row>
    <row r="2930" spans="1:17" x14ac:dyDescent="0.35">
      <c r="A2930" s="2">
        <v>44716</v>
      </c>
      <c r="B2930" t="s">
        <v>41</v>
      </c>
      <c r="C2930" t="s">
        <v>34</v>
      </c>
      <c r="D2930" t="s">
        <v>58</v>
      </c>
      <c r="E2930" s="3">
        <v>71001</v>
      </c>
      <c r="F2930" s="3">
        <v>48020</v>
      </c>
      <c r="G2930" t="s">
        <v>26</v>
      </c>
      <c r="H2930" s="3" t="s">
        <v>2963</v>
      </c>
      <c r="I2930" s="3">
        <f t="shared" si="405"/>
        <v>-22981</v>
      </c>
      <c r="J2930" s="4">
        <f t="shared" si="406"/>
        <v>-0.32367149758454106</v>
      </c>
      <c r="K2930" s="5">
        <f t="shared" si="407"/>
        <v>0.67632850241545894</v>
      </c>
      <c r="L2930" s="4" t="str">
        <f t="shared" si="408"/>
        <v>Under Budget</v>
      </c>
      <c r="M2930">
        <f t="shared" si="409"/>
        <v>2022</v>
      </c>
      <c r="N2930">
        <f t="shared" si="410"/>
        <v>6</v>
      </c>
      <c r="O2930" t="str">
        <f t="shared" si="411"/>
        <v>Jun</v>
      </c>
      <c r="P2930" t="str">
        <f t="shared" si="412"/>
        <v>Q2</v>
      </c>
      <c r="Q2930" t="str">
        <f t="shared" si="413"/>
        <v>2022-06</v>
      </c>
    </row>
    <row r="2931" spans="1:17" x14ac:dyDescent="0.35">
      <c r="A2931" s="2">
        <v>44689</v>
      </c>
      <c r="B2931" t="s">
        <v>41</v>
      </c>
      <c r="C2931" t="s">
        <v>29</v>
      </c>
      <c r="D2931" t="s">
        <v>58</v>
      </c>
      <c r="E2931" s="3">
        <v>54940</v>
      </c>
      <c r="F2931" s="3">
        <v>114103</v>
      </c>
      <c r="G2931" t="s">
        <v>26</v>
      </c>
      <c r="H2931" s="3" t="s">
        <v>2964</v>
      </c>
      <c r="I2931" s="3">
        <f t="shared" si="405"/>
        <v>59163</v>
      </c>
      <c r="J2931" s="4">
        <f t="shared" si="406"/>
        <v>1.076865671641791</v>
      </c>
      <c r="K2931" s="5">
        <f t="shared" si="407"/>
        <v>2.0768656716417913</v>
      </c>
      <c r="L2931" s="4" t="str">
        <f t="shared" si="408"/>
        <v>Over Budget</v>
      </c>
      <c r="M2931">
        <f t="shared" si="409"/>
        <v>2022</v>
      </c>
      <c r="N2931">
        <f t="shared" si="410"/>
        <v>5</v>
      </c>
      <c r="O2931" t="str">
        <f t="shared" si="411"/>
        <v>May</v>
      </c>
      <c r="P2931" t="str">
        <f t="shared" si="412"/>
        <v>Q2</v>
      </c>
      <c r="Q2931" t="str">
        <f t="shared" si="413"/>
        <v>2022-05</v>
      </c>
    </row>
    <row r="2932" spans="1:17" x14ac:dyDescent="0.35">
      <c r="A2932" s="2">
        <v>44816</v>
      </c>
      <c r="B2932" t="s">
        <v>37</v>
      </c>
      <c r="C2932" t="s">
        <v>19</v>
      </c>
      <c r="D2932" t="s">
        <v>39</v>
      </c>
      <c r="E2932" s="3">
        <v>146433</v>
      </c>
      <c r="F2932" s="3">
        <v>132051</v>
      </c>
      <c r="G2932" t="s">
        <v>35</v>
      </c>
      <c r="H2932" s="3" t="s">
        <v>2965</v>
      </c>
      <c r="I2932" s="3">
        <f t="shared" si="405"/>
        <v>-14382</v>
      </c>
      <c r="J2932" s="4">
        <f t="shared" si="406"/>
        <v>-9.8215566163364812E-2</v>
      </c>
      <c r="K2932" s="5">
        <f t="shared" si="407"/>
        <v>0.9017844338366352</v>
      </c>
      <c r="L2932" s="4" t="str">
        <f t="shared" si="408"/>
        <v>Under Budget</v>
      </c>
      <c r="M2932">
        <f t="shared" si="409"/>
        <v>2022</v>
      </c>
      <c r="N2932">
        <f t="shared" si="410"/>
        <v>9</v>
      </c>
      <c r="O2932" t="str">
        <f t="shared" si="411"/>
        <v>Sep</v>
      </c>
      <c r="P2932" t="str">
        <f t="shared" si="412"/>
        <v>Q3</v>
      </c>
      <c r="Q2932" t="str">
        <f t="shared" si="413"/>
        <v>2022-09</v>
      </c>
    </row>
    <row r="2933" spans="1:17" x14ac:dyDescent="0.35">
      <c r="A2933" s="2">
        <v>44527</v>
      </c>
      <c r="B2933" t="s">
        <v>28</v>
      </c>
      <c r="C2933" t="s">
        <v>19</v>
      </c>
      <c r="D2933" t="s">
        <v>39</v>
      </c>
      <c r="E2933" s="3">
        <v>11401</v>
      </c>
      <c r="F2933" s="3">
        <v>106858</v>
      </c>
      <c r="G2933" t="s">
        <v>21</v>
      </c>
      <c r="H2933" s="3" t="s">
        <v>2966</v>
      </c>
      <c r="I2933" s="3">
        <f t="shared" si="405"/>
        <v>95457</v>
      </c>
      <c r="J2933" s="4">
        <f t="shared" si="406"/>
        <v>8.3726866064380321</v>
      </c>
      <c r="K2933" s="5">
        <f t="shared" si="407"/>
        <v>9.3726866064380321</v>
      </c>
      <c r="L2933" s="4" t="str">
        <f t="shared" si="408"/>
        <v>Over Budget</v>
      </c>
      <c r="M2933">
        <f t="shared" si="409"/>
        <v>2021</v>
      </c>
      <c r="N2933">
        <f t="shared" si="410"/>
        <v>11</v>
      </c>
      <c r="O2933" t="str">
        <f t="shared" si="411"/>
        <v>Nov</v>
      </c>
      <c r="P2933" t="str">
        <f t="shared" si="412"/>
        <v>Q4</v>
      </c>
      <c r="Q2933" t="str">
        <f t="shared" si="413"/>
        <v>2021-11</v>
      </c>
    </row>
    <row r="2934" spans="1:17" x14ac:dyDescent="0.35">
      <c r="A2934" s="2">
        <v>44529</v>
      </c>
      <c r="B2934" t="s">
        <v>23</v>
      </c>
      <c r="C2934" t="s">
        <v>43</v>
      </c>
      <c r="D2934" t="s">
        <v>39</v>
      </c>
      <c r="E2934" s="3">
        <v>76948</v>
      </c>
      <c r="F2934" s="3">
        <v>19399</v>
      </c>
      <c r="G2934" t="s">
        <v>35</v>
      </c>
      <c r="H2934" s="3" t="s">
        <v>2967</v>
      </c>
      <c r="I2934" s="3">
        <f t="shared" si="405"/>
        <v>-57549</v>
      </c>
      <c r="J2934" s="4">
        <f t="shared" si="406"/>
        <v>-0.74789468212299215</v>
      </c>
      <c r="K2934" s="5">
        <f t="shared" si="407"/>
        <v>0.25210531787700785</v>
      </c>
      <c r="L2934" s="4" t="str">
        <f t="shared" si="408"/>
        <v>Under Budget</v>
      </c>
      <c r="M2934">
        <f t="shared" si="409"/>
        <v>2021</v>
      </c>
      <c r="N2934">
        <f t="shared" si="410"/>
        <v>11</v>
      </c>
      <c r="O2934" t="str">
        <f t="shared" si="411"/>
        <v>Nov</v>
      </c>
      <c r="P2934" t="str">
        <f t="shared" si="412"/>
        <v>Q4</v>
      </c>
      <c r="Q2934" t="str">
        <f t="shared" si="413"/>
        <v>2021-11</v>
      </c>
    </row>
    <row r="2935" spans="1:17" x14ac:dyDescent="0.35">
      <c r="A2935" s="2">
        <v>44246</v>
      </c>
      <c r="B2935" t="s">
        <v>28</v>
      </c>
      <c r="C2935" t="s">
        <v>29</v>
      </c>
      <c r="D2935" t="s">
        <v>39</v>
      </c>
      <c r="E2935" s="3">
        <v>32814</v>
      </c>
      <c r="F2935" s="3">
        <v>101401</v>
      </c>
      <c r="G2935" t="s">
        <v>35</v>
      </c>
      <c r="H2935" s="3" t="s">
        <v>2968</v>
      </c>
      <c r="I2935" s="3">
        <f t="shared" si="405"/>
        <v>68587</v>
      </c>
      <c r="J2935" s="4">
        <f t="shared" si="406"/>
        <v>2.0901749253367465</v>
      </c>
      <c r="K2935" s="5">
        <f t="shared" si="407"/>
        <v>3.0901749253367465</v>
      </c>
      <c r="L2935" s="4" t="str">
        <f t="shared" si="408"/>
        <v>Over Budget</v>
      </c>
      <c r="M2935">
        <f t="shared" si="409"/>
        <v>2021</v>
      </c>
      <c r="N2935">
        <f t="shared" si="410"/>
        <v>2</v>
      </c>
      <c r="O2935" t="str">
        <f t="shared" si="411"/>
        <v>Feb</v>
      </c>
      <c r="P2935" t="str">
        <f t="shared" si="412"/>
        <v>Q1</v>
      </c>
      <c r="Q2935" t="str">
        <f t="shared" si="413"/>
        <v>2021-02</v>
      </c>
    </row>
    <row r="2936" spans="1:17" x14ac:dyDescent="0.35">
      <c r="A2936" s="2">
        <v>45059</v>
      </c>
      <c r="B2936" t="s">
        <v>28</v>
      </c>
      <c r="C2936" t="s">
        <v>24</v>
      </c>
      <c r="D2936" t="s">
        <v>20</v>
      </c>
      <c r="E2936" s="3">
        <v>13230</v>
      </c>
      <c r="F2936" s="3">
        <v>61753</v>
      </c>
      <c r="G2936" t="s">
        <v>21</v>
      </c>
      <c r="H2936" s="3" t="s">
        <v>2969</v>
      </c>
      <c r="I2936" s="3">
        <f t="shared" si="405"/>
        <v>48523</v>
      </c>
      <c r="J2936" s="4">
        <f t="shared" si="406"/>
        <v>3.6676492819349962</v>
      </c>
      <c r="K2936" s="5">
        <f t="shared" si="407"/>
        <v>4.6676492819349962</v>
      </c>
      <c r="L2936" s="4" t="str">
        <f t="shared" si="408"/>
        <v>Over Budget</v>
      </c>
      <c r="M2936">
        <f t="shared" si="409"/>
        <v>2023</v>
      </c>
      <c r="N2936">
        <f t="shared" si="410"/>
        <v>5</v>
      </c>
      <c r="O2936" t="str">
        <f t="shared" si="411"/>
        <v>May</v>
      </c>
      <c r="P2936" t="str">
        <f t="shared" si="412"/>
        <v>Q2</v>
      </c>
      <c r="Q2936" t="str">
        <f t="shared" si="413"/>
        <v>2023-05</v>
      </c>
    </row>
    <row r="2937" spans="1:17" x14ac:dyDescent="0.35">
      <c r="A2937" s="2">
        <v>44468</v>
      </c>
      <c r="B2937" t="s">
        <v>23</v>
      </c>
      <c r="C2937" t="s">
        <v>43</v>
      </c>
      <c r="D2937" t="s">
        <v>25</v>
      </c>
      <c r="E2937" s="3">
        <v>115825</v>
      </c>
      <c r="F2937" s="3">
        <v>140888</v>
      </c>
      <c r="G2937" t="s">
        <v>26</v>
      </c>
      <c r="H2937" s="3" t="s">
        <v>2970</v>
      </c>
      <c r="I2937" s="3">
        <f t="shared" si="405"/>
        <v>25063</v>
      </c>
      <c r="J2937" s="4">
        <f t="shared" si="406"/>
        <v>0.21638679041657674</v>
      </c>
      <c r="K2937" s="5">
        <f t="shared" si="407"/>
        <v>1.2163867904165768</v>
      </c>
      <c r="L2937" s="4" t="str">
        <f t="shared" si="408"/>
        <v>Over Budget</v>
      </c>
      <c r="M2937">
        <f t="shared" si="409"/>
        <v>2021</v>
      </c>
      <c r="N2937">
        <f t="shared" si="410"/>
        <v>9</v>
      </c>
      <c r="O2937" t="str">
        <f t="shared" si="411"/>
        <v>Sep</v>
      </c>
      <c r="P2937" t="str">
        <f t="shared" si="412"/>
        <v>Q3</v>
      </c>
      <c r="Q2937" t="str">
        <f t="shared" si="413"/>
        <v>2021-09</v>
      </c>
    </row>
    <row r="2938" spans="1:17" x14ac:dyDescent="0.35">
      <c r="A2938" s="2">
        <v>44776</v>
      </c>
      <c r="B2938" t="s">
        <v>18</v>
      </c>
      <c r="C2938" t="s">
        <v>23</v>
      </c>
      <c r="D2938" t="s">
        <v>25</v>
      </c>
      <c r="E2938" s="3">
        <v>114153</v>
      </c>
      <c r="F2938" s="3">
        <v>81075</v>
      </c>
      <c r="G2938" t="s">
        <v>26</v>
      </c>
      <c r="H2938" s="3" t="s">
        <v>2971</v>
      </c>
      <c r="I2938" s="3">
        <f t="shared" si="405"/>
        <v>-33078</v>
      </c>
      <c r="J2938" s="4">
        <f t="shared" si="406"/>
        <v>-0.28976899424456648</v>
      </c>
      <c r="K2938" s="5">
        <f t="shared" si="407"/>
        <v>0.71023100575543352</v>
      </c>
      <c r="L2938" s="4" t="str">
        <f t="shared" si="408"/>
        <v>Under Budget</v>
      </c>
      <c r="M2938">
        <f t="shared" si="409"/>
        <v>2022</v>
      </c>
      <c r="N2938">
        <f t="shared" si="410"/>
        <v>8</v>
      </c>
      <c r="O2938" t="str">
        <f t="shared" si="411"/>
        <v>Aug</v>
      </c>
      <c r="P2938" t="str">
        <f t="shared" si="412"/>
        <v>Q3</v>
      </c>
      <c r="Q2938" t="str">
        <f t="shared" si="413"/>
        <v>2022-08</v>
      </c>
    </row>
    <row r="2939" spans="1:17" x14ac:dyDescent="0.35">
      <c r="A2939" s="2">
        <v>44756</v>
      </c>
      <c r="B2939" t="s">
        <v>23</v>
      </c>
      <c r="C2939" t="s">
        <v>19</v>
      </c>
      <c r="D2939" t="s">
        <v>30</v>
      </c>
      <c r="E2939" s="3">
        <v>118998</v>
      </c>
      <c r="F2939" s="3">
        <v>89010</v>
      </c>
      <c r="G2939" t="s">
        <v>35</v>
      </c>
      <c r="H2939" s="3" t="s">
        <v>2972</v>
      </c>
      <c r="I2939" s="3">
        <f t="shared" si="405"/>
        <v>-29988</v>
      </c>
      <c r="J2939" s="4">
        <f t="shared" si="406"/>
        <v>-0.25200423536530026</v>
      </c>
      <c r="K2939" s="5">
        <f t="shared" si="407"/>
        <v>0.74799576463469974</v>
      </c>
      <c r="L2939" s="4" t="str">
        <f t="shared" si="408"/>
        <v>Under Budget</v>
      </c>
      <c r="M2939">
        <f t="shared" si="409"/>
        <v>2022</v>
      </c>
      <c r="N2939">
        <f t="shared" si="410"/>
        <v>7</v>
      </c>
      <c r="O2939" t="str">
        <f t="shared" si="411"/>
        <v>Jul</v>
      </c>
      <c r="P2939" t="str">
        <f t="shared" si="412"/>
        <v>Q3</v>
      </c>
      <c r="Q2939" t="str">
        <f t="shared" si="413"/>
        <v>2022-07</v>
      </c>
    </row>
    <row r="2940" spans="1:17" x14ac:dyDescent="0.35">
      <c r="A2940" s="2">
        <v>44892</v>
      </c>
      <c r="B2940" t="s">
        <v>18</v>
      </c>
      <c r="C2940" t="s">
        <v>24</v>
      </c>
      <c r="D2940" t="s">
        <v>20</v>
      </c>
      <c r="E2940" s="3">
        <v>48824</v>
      </c>
      <c r="F2940" s="3">
        <v>57340</v>
      </c>
      <c r="G2940" t="s">
        <v>32</v>
      </c>
      <c r="H2940" s="3" t="s">
        <v>2973</v>
      </c>
      <c r="I2940" s="3">
        <f t="shared" si="405"/>
        <v>8516</v>
      </c>
      <c r="J2940" s="4">
        <f t="shared" si="406"/>
        <v>0.17442241520563656</v>
      </c>
      <c r="K2940" s="5">
        <f t="shared" si="407"/>
        <v>1.1744224152056366</v>
      </c>
      <c r="L2940" s="4" t="str">
        <f t="shared" si="408"/>
        <v>Over Budget</v>
      </c>
      <c r="M2940">
        <f t="shared" si="409"/>
        <v>2022</v>
      </c>
      <c r="N2940">
        <f t="shared" si="410"/>
        <v>11</v>
      </c>
      <c r="O2940" t="str">
        <f t="shared" si="411"/>
        <v>Nov</v>
      </c>
      <c r="P2940" t="str">
        <f t="shared" si="412"/>
        <v>Q4</v>
      </c>
      <c r="Q2940" t="str">
        <f t="shared" si="413"/>
        <v>2022-11</v>
      </c>
    </row>
    <row r="2941" spans="1:17" x14ac:dyDescent="0.35">
      <c r="A2941" s="2">
        <v>44642</v>
      </c>
      <c r="B2941" t="s">
        <v>55</v>
      </c>
      <c r="C2941" t="s">
        <v>43</v>
      </c>
      <c r="D2941" t="s">
        <v>58</v>
      </c>
      <c r="E2941" s="3">
        <v>129410</v>
      </c>
      <c r="F2941" s="3">
        <v>58592</v>
      </c>
      <c r="G2941" t="s">
        <v>35</v>
      </c>
      <c r="H2941" s="3" t="s">
        <v>2974</v>
      </c>
      <c r="I2941" s="3">
        <f t="shared" si="405"/>
        <v>-70818</v>
      </c>
      <c r="J2941" s="4">
        <f t="shared" si="406"/>
        <v>-0.54723746232903181</v>
      </c>
      <c r="K2941" s="5">
        <f t="shared" si="407"/>
        <v>0.45276253767096825</v>
      </c>
      <c r="L2941" s="4" t="str">
        <f t="shared" si="408"/>
        <v>Under Budget</v>
      </c>
      <c r="M2941">
        <f t="shared" si="409"/>
        <v>2022</v>
      </c>
      <c r="N2941">
        <f t="shared" si="410"/>
        <v>3</v>
      </c>
      <c r="O2941" t="str">
        <f t="shared" si="411"/>
        <v>Mar</v>
      </c>
      <c r="P2941" t="str">
        <f t="shared" si="412"/>
        <v>Q1</v>
      </c>
      <c r="Q2941" t="str">
        <f t="shared" si="413"/>
        <v>2022-03</v>
      </c>
    </row>
    <row r="2942" spans="1:17" x14ac:dyDescent="0.35">
      <c r="A2942" s="2">
        <v>45213</v>
      </c>
      <c r="B2942" t="s">
        <v>18</v>
      </c>
      <c r="C2942" t="s">
        <v>34</v>
      </c>
      <c r="D2942" t="s">
        <v>39</v>
      </c>
      <c r="E2942" s="3">
        <v>60416</v>
      </c>
      <c r="F2942" s="3">
        <v>41988</v>
      </c>
      <c r="G2942" t="s">
        <v>26</v>
      </c>
      <c r="H2942" s="3" t="s">
        <v>2975</v>
      </c>
      <c r="I2942" s="3">
        <f t="shared" si="405"/>
        <v>-18428</v>
      </c>
      <c r="J2942" s="4">
        <f t="shared" si="406"/>
        <v>-0.30501853813559321</v>
      </c>
      <c r="K2942" s="5">
        <f t="shared" si="407"/>
        <v>0.69498146186440679</v>
      </c>
      <c r="L2942" s="4" t="str">
        <f t="shared" si="408"/>
        <v>Under Budget</v>
      </c>
      <c r="M2942">
        <f t="shared" si="409"/>
        <v>2023</v>
      </c>
      <c r="N2942">
        <f t="shared" si="410"/>
        <v>10</v>
      </c>
      <c r="O2942" t="str">
        <f t="shared" si="411"/>
        <v>Oct</v>
      </c>
      <c r="P2942" t="str">
        <f t="shared" si="412"/>
        <v>Q4</v>
      </c>
      <c r="Q2942" t="str">
        <f t="shared" si="413"/>
        <v>2023-10</v>
      </c>
    </row>
    <row r="2943" spans="1:17" x14ac:dyDescent="0.35">
      <c r="A2943" s="2">
        <v>44553</v>
      </c>
      <c r="B2943" t="s">
        <v>41</v>
      </c>
      <c r="C2943" t="s">
        <v>23</v>
      </c>
      <c r="D2943" t="s">
        <v>30</v>
      </c>
      <c r="E2943" s="3">
        <v>110563</v>
      </c>
      <c r="F2943" s="3">
        <v>125285</v>
      </c>
      <c r="G2943" t="s">
        <v>32</v>
      </c>
      <c r="H2943" s="3" t="s">
        <v>2976</v>
      </c>
      <c r="I2943" s="3">
        <f t="shared" si="405"/>
        <v>14722</v>
      </c>
      <c r="J2943" s="4">
        <f t="shared" si="406"/>
        <v>0.13315485288930293</v>
      </c>
      <c r="K2943" s="5">
        <f t="shared" si="407"/>
        <v>1.133154852889303</v>
      </c>
      <c r="L2943" s="4" t="str">
        <f t="shared" si="408"/>
        <v>Over Budget</v>
      </c>
      <c r="M2943">
        <f t="shared" si="409"/>
        <v>2021</v>
      </c>
      <c r="N2943">
        <f t="shared" si="410"/>
        <v>12</v>
      </c>
      <c r="O2943" t="str">
        <f t="shared" si="411"/>
        <v>Dec</v>
      </c>
      <c r="P2943" t="str">
        <f t="shared" si="412"/>
        <v>Q4</v>
      </c>
      <c r="Q2943" t="str">
        <f t="shared" si="413"/>
        <v>2021-12</v>
      </c>
    </row>
    <row r="2944" spans="1:17" x14ac:dyDescent="0.35">
      <c r="A2944" s="2">
        <v>44470</v>
      </c>
      <c r="B2944" t="s">
        <v>41</v>
      </c>
      <c r="C2944" t="s">
        <v>43</v>
      </c>
      <c r="D2944" t="s">
        <v>58</v>
      </c>
      <c r="E2944" s="3">
        <v>81812</v>
      </c>
      <c r="F2944" s="3">
        <v>153019</v>
      </c>
      <c r="G2944" t="s">
        <v>21</v>
      </c>
      <c r="H2944" s="3" t="s">
        <v>2977</v>
      </c>
      <c r="I2944" s="3">
        <f t="shared" si="405"/>
        <v>71207</v>
      </c>
      <c r="J2944" s="4">
        <f t="shared" si="406"/>
        <v>0.87037353933408301</v>
      </c>
      <c r="K2944" s="5">
        <f t="shared" si="407"/>
        <v>1.870373539334083</v>
      </c>
      <c r="L2944" s="4" t="str">
        <f t="shared" si="408"/>
        <v>Over Budget</v>
      </c>
      <c r="M2944">
        <f t="shared" si="409"/>
        <v>2021</v>
      </c>
      <c r="N2944">
        <f t="shared" si="410"/>
        <v>10</v>
      </c>
      <c r="O2944" t="str">
        <f t="shared" si="411"/>
        <v>Oct</v>
      </c>
      <c r="P2944" t="str">
        <f t="shared" si="412"/>
        <v>Q4</v>
      </c>
      <c r="Q2944" t="str">
        <f t="shared" si="413"/>
        <v>2021-10</v>
      </c>
    </row>
    <row r="2945" spans="1:17" x14ac:dyDescent="0.35">
      <c r="A2945" s="2">
        <v>45239</v>
      </c>
      <c r="B2945" t="s">
        <v>23</v>
      </c>
      <c r="C2945" t="s">
        <v>34</v>
      </c>
      <c r="D2945" t="s">
        <v>25</v>
      </c>
      <c r="E2945" s="3">
        <v>68876</v>
      </c>
      <c r="F2945" s="3">
        <v>117364</v>
      </c>
      <c r="G2945" t="s">
        <v>26</v>
      </c>
      <c r="H2945" s="3" t="s">
        <v>2978</v>
      </c>
      <c r="I2945" s="3">
        <f t="shared" si="405"/>
        <v>48488</v>
      </c>
      <c r="J2945" s="4">
        <f t="shared" si="406"/>
        <v>0.70398977873279511</v>
      </c>
      <c r="K2945" s="5">
        <f t="shared" si="407"/>
        <v>1.7039897787327951</v>
      </c>
      <c r="L2945" s="4" t="str">
        <f t="shared" si="408"/>
        <v>Over Budget</v>
      </c>
      <c r="M2945">
        <f t="shared" si="409"/>
        <v>2023</v>
      </c>
      <c r="N2945">
        <f t="shared" si="410"/>
        <v>11</v>
      </c>
      <c r="O2945" t="str">
        <f t="shared" si="411"/>
        <v>Nov</v>
      </c>
      <c r="P2945" t="str">
        <f t="shared" si="412"/>
        <v>Q4</v>
      </c>
      <c r="Q2945" t="str">
        <f t="shared" si="413"/>
        <v>2023-11</v>
      </c>
    </row>
    <row r="2946" spans="1:17" x14ac:dyDescent="0.35">
      <c r="A2946" s="2">
        <v>44507</v>
      </c>
      <c r="B2946" t="s">
        <v>41</v>
      </c>
      <c r="C2946" t="s">
        <v>24</v>
      </c>
      <c r="D2946" t="s">
        <v>58</v>
      </c>
      <c r="E2946" s="3">
        <v>65572</v>
      </c>
      <c r="F2946" s="3">
        <v>18253</v>
      </c>
      <c r="G2946" t="s">
        <v>21</v>
      </c>
      <c r="H2946" s="3" t="s">
        <v>2979</v>
      </c>
      <c r="I2946" s="3">
        <f t="shared" si="405"/>
        <v>-47319</v>
      </c>
      <c r="J2946" s="4">
        <f t="shared" si="406"/>
        <v>-0.72163423412432137</v>
      </c>
      <c r="K2946" s="5">
        <f t="shared" si="407"/>
        <v>0.27836576587567863</v>
      </c>
      <c r="L2946" s="4" t="str">
        <f t="shared" si="408"/>
        <v>Under Budget</v>
      </c>
      <c r="M2946">
        <f t="shared" si="409"/>
        <v>2021</v>
      </c>
      <c r="N2946">
        <f t="shared" si="410"/>
        <v>11</v>
      </c>
      <c r="O2946" t="str">
        <f t="shared" si="411"/>
        <v>Nov</v>
      </c>
      <c r="P2946" t="str">
        <f t="shared" si="412"/>
        <v>Q4</v>
      </c>
      <c r="Q2946" t="str">
        <f t="shared" si="413"/>
        <v>2021-11</v>
      </c>
    </row>
    <row r="2947" spans="1:17" x14ac:dyDescent="0.35">
      <c r="A2947" s="2">
        <v>45066</v>
      </c>
      <c r="B2947" t="s">
        <v>41</v>
      </c>
      <c r="C2947" t="s">
        <v>24</v>
      </c>
      <c r="D2947" t="s">
        <v>39</v>
      </c>
      <c r="E2947" s="3">
        <v>97304</v>
      </c>
      <c r="F2947" s="3">
        <v>168710</v>
      </c>
      <c r="G2947" t="s">
        <v>26</v>
      </c>
      <c r="H2947" s="3" t="s">
        <v>2980</v>
      </c>
      <c r="I2947" s="3">
        <f t="shared" si="405"/>
        <v>71406</v>
      </c>
      <c r="J2947" s="4">
        <f t="shared" si="406"/>
        <v>0.73384444627147905</v>
      </c>
      <c r="K2947" s="5">
        <f t="shared" si="407"/>
        <v>1.733844446271479</v>
      </c>
      <c r="L2947" s="4" t="str">
        <f t="shared" si="408"/>
        <v>Over Budget</v>
      </c>
      <c r="M2947">
        <f t="shared" si="409"/>
        <v>2023</v>
      </c>
      <c r="N2947">
        <f t="shared" si="410"/>
        <v>5</v>
      </c>
      <c r="O2947" t="str">
        <f t="shared" si="411"/>
        <v>May</v>
      </c>
      <c r="P2947" t="str">
        <f t="shared" si="412"/>
        <v>Q2</v>
      </c>
      <c r="Q2947" t="str">
        <f t="shared" si="413"/>
        <v>2023-05</v>
      </c>
    </row>
    <row r="2948" spans="1:17" x14ac:dyDescent="0.35">
      <c r="A2948" s="2">
        <v>45082</v>
      </c>
      <c r="B2948" t="s">
        <v>55</v>
      </c>
      <c r="C2948" t="s">
        <v>23</v>
      </c>
      <c r="D2948" t="s">
        <v>39</v>
      </c>
      <c r="E2948" s="3">
        <v>98668</v>
      </c>
      <c r="F2948" s="3">
        <v>109211</v>
      </c>
      <c r="G2948" t="s">
        <v>26</v>
      </c>
      <c r="H2948" s="3" t="s">
        <v>2981</v>
      </c>
      <c r="I2948" s="3">
        <f t="shared" si="405"/>
        <v>10543</v>
      </c>
      <c r="J2948" s="4">
        <f t="shared" si="406"/>
        <v>0.10685328576640857</v>
      </c>
      <c r="K2948" s="5">
        <f t="shared" si="407"/>
        <v>1.1068532857664086</v>
      </c>
      <c r="L2948" s="4" t="str">
        <f t="shared" si="408"/>
        <v>Over Budget</v>
      </c>
      <c r="M2948">
        <f t="shared" si="409"/>
        <v>2023</v>
      </c>
      <c r="N2948">
        <f t="shared" si="410"/>
        <v>6</v>
      </c>
      <c r="O2948" t="str">
        <f t="shared" si="411"/>
        <v>Jun</v>
      </c>
      <c r="P2948" t="str">
        <f t="shared" si="412"/>
        <v>Q2</v>
      </c>
      <c r="Q2948" t="str">
        <f t="shared" si="413"/>
        <v>2023-06</v>
      </c>
    </row>
    <row r="2949" spans="1:17" x14ac:dyDescent="0.35">
      <c r="A2949" s="2">
        <v>44350</v>
      </c>
      <c r="B2949" t="s">
        <v>41</v>
      </c>
      <c r="C2949" t="s">
        <v>34</v>
      </c>
      <c r="D2949" t="s">
        <v>25</v>
      </c>
      <c r="E2949" s="3">
        <v>124266</v>
      </c>
      <c r="F2949" s="3">
        <v>128371</v>
      </c>
      <c r="G2949" t="s">
        <v>32</v>
      </c>
      <c r="H2949" s="3" t="s">
        <v>2982</v>
      </c>
      <c r="I2949" s="3">
        <f t="shared" ref="I2949:I3012" si="414">F2949-E2949</f>
        <v>4105</v>
      </c>
      <c r="J2949" s="4">
        <f t="shared" ref="J2949:J3012" si="415">IFERROR(I2949/E2949,0)</f>
        <v>3.3033975504160429E-2</v>
      </c>
      <c r="K2949" s="5">
        <f t="shared" ref="K2949:K3012" si="416">IFERROR(F2949/E2949,0)</f>
        <v>1.0330339755041604</v>
      </c>
      <c r="L2949" s="4" t="str">
        <f t="shared" ref="L2949:L3012" si="417">IF(I2949&gt;0,"Over Budget",IF(I2949&lt;0,"Under Budget","On Budget"))</f>
        <v>Over Budget</v>
      </c>
      <c r="M2949">
        <f t="shared" ref="M2949:M3012" si="418">YEAR(A2949)</f>
        <v>2021</v>
      </c>
      <c r="N2949">
        <f t="shared" ref="N2949:N3012" si="419">MONTH(A2949)</f>
        <v>6</v>
      </c>
      <c r="O2949" t="str">
        <f t="shared" ref="O2949:O3012" si="420">TEXT(A2949,"mmm")</f>
        <v>Jun</v>
      </c>
      <c r="P2949" t="str">
        <f t="shared" ref="P2949:P3012" si="421">"Q"&amp;ROUNDUP(MONTH(A2949)/3,0)</f>
        <v>Q2</v>
      </c>
      <c r="Q2949" t="str">
        <f t="shared" ref="Q2949:Q3012" si="422">TEXT(A2949,"yyyy-mm")</f>
        <v>2021-06</v>
      </c>
    </row>
    <row r="2950" spans="1:17" x14ac:dyDescent="0.35">
      <c r="A2950" s="2">
        <v>44816</v>
      </c>
      <c r="B2950" t="s">
        <v>37</v>
      </c>
      <c r="C2950" t="s">
        <v>19</v>
      </c>
      <c r="D2950" t="s">
        <v>39</v>
      </c>
      <c r="E2950" s="3">
        <v>85111</v>
      </c>
      <c r="F2950" s="3">
        <v>23604</v>
      </c>
      <c r="G2950" t="s">
        <v>26</v>
      </c>
      <c r="H2950" s="3" t="s">
        <v>2983</v>
      </c>
      <c r="I2950" s="3">
        <f t="shared" si="414"/>
        <v>-61507</v>
      </c>
      <c r="J2950" s="4">
        <f t="shared" si="415"/>
        <v>-0.72266804525854478</v>
      </c>
      <c r="K2950" s="5">
        <f t="shared" si="416"/>
        <v>0.27733195474145528</v>
      </c>
      <c r="L2950" s="4" t="str">
        <f t="shared" si="417"/>
        <v>Under Budget</v>
      </c>
      <c r="M2950">
        <f t="shared" si="418"/>
        <v>2022</v>
      </c>
      <c r="N2950">
        <f t="shared" si="419"/>
        <v>9</v>
      </c>
      <c r="O2950" t="str">
        <f t="shared" si="420"/>
        <v>Sep</v>
      </c>
      <c r="P2950" t="str">
        <f t="shared" si="421"/>
        <v>Q3</v>
      </c>
      <c r="Q2950" t="str">
        <f t="shared" si="422"/>
        <v>2022-09</v>
      </c>
    </row>
    <row r="2951" spans="1:17" x14ac:dyDescent="0.35">
      <c r="A2951" s="2">
        <v>45079</v>
      </c>
      <c r="B2951" t="s">
        <v>37</v>
      </c>
      <c r="C2951" t="s">
        <v>24</v>
      </c>
      <c r="D2951" t="s">
        <v>20</v>
      </c>
      <c r="E2951" s="3">
        <v>83367</v>
      </c>
      <c r="F2951" s="3">
        <v>42483</v>
      </c>
      <c r="G2951" t="s">
        <v>35</v>
      </c>
      <c r="H2951" s="3" t="s">
        <v>2984</v>
      </c>
      <c r="I2951" s="3">
        <f t="shared" si="414"/>
        <v>-40884</v>
      </c>
      <c r="J2951" s="4">
        <f t="shared" si="415"/>
        <v>-0.49040987441073808</v>
      </c>
      <c r="K2951" s="5">
        <f t="shared" si="416"/>
        <v>0.50959012558926198</v>
      </c>
      <c r="L2951" s="4" t="str">
        <f t="shared" si="417"/>
        <v>Under Budget</v>
      </c>
      <c r="M2951">
        <f t="shared" si="418"/>
        <v>2023</v>
      </c>
      <c r="N2951">
        <f t="shared" si="419"/>
        <v>6</v>
      </c>
      <c r="O2951" t="str">
        <f t="shared" si="420"/>
        <v>Jun</v>
      </c>
      <c r="P2951" t="str">
        <f t="shared" si="421"/>
        <v>Q2</v>
      </c>
      <c r="Q2951" t="str">
        <f t="shared" si="422"/>
        <v>2023-06</v>
      </c>
    </row>
    <row r="2952" spans="1:17" x14ac:dyDescent="0.35">
      <c r="A2952" s="2">
        <v>44993</v>
      </c>
      <c r="B2952" t="s">
        <v>37</v>
      </c>
      <c r="C2952" t="s">
        <v>29</v>
      </c>
      <c r="D2952" t="s">
        <v>30</v>
      </c>
      <c r="E2952" s="3">
        <v>78348</v>
      </c>
      <c r="F2952" s="3">
        <v>118031</v>
      </c>
      <c r="G2952" t="s">
        <v>21</v>
      </c>
      <c r="H2952" s="3" t="s">
        <v>2985</v>
      </c>
      <c r="I2952" s="3">
        <f t="shared" si="414"/>
        <v>39683</v>
      </c>
      <c r="J2952" s="4">
        <f t="shared" si="415"/>
        <v>0.50649665594526982</v>
      </c>
      <c r="K2952" s="5">
        <f t="shared" si="416"/>
        <v>1.5064966559452697</v>
      </c>
      <c r="L2952" s="4" t="str">
        <f t="shared" si="417"/>
        <v>Over Budget</v>
      </c>
      <c r="M2952">
        <f t="shared" si="418"/>
        <v>2023</v>
      </c>
      <c r="N2952">
        <f t="shared" si="419"/>
        <v>3</v>
      </c>
      <c r="O2952" t="str">
        <f t="shared" si="420"/>
        <v>Mar</v>
      </c>
      <c r="P2952" t="str">
        <f t="shared" si="421"/>
        <v>Q1</v>
      </c>
      <c r="Q2952" t="str">
        <f t="shared" si="422"/>
        <v>2023-03</v>
      </c>
    </row>
    <row r="2953" spans="1:17" x14ac:dyDescent="0.35">
      <c r="A2953" s="2">
        <v>44321</v>
      </c>
      <c r="B2953" t="s">
        <v>18</v>
      </c>
      <c r="C2953" t="s">
        <v>19</v>
      </c>
      <c r="D2953" t="s">
        <v>25</v>
      </c>
      <c r="E2953" s="3">
        <v>33357</v>
      </c>
      <c r="F2953" s="3">
        <v>153320</v>
      </c>
      <c r="G2953" t="s">
        <v>26</v>
      </c>
      <c r="H2953" s="3" t="s">
        <v>2986</v>
      </c>
      <c r="I2953" s="3">
        <f t="shared" si="414"/>
        <v>119963</v>
      </c>
      <c r="J2953" s="4">
        <f t="shared" si="415"/>
        <v>3.5963366010132805</v>
      </c>
      <c r="K2953" s="5">
        <f t="shared" si="416"/>
        <v>4.5963366010132809</v>
      </c>
      <c r="L2953" s="4" t="str">
        <f t="shared" si="417"/>
        <v>Over Budget</v>
      </c>
      <c r="M2953">
        <f t="shared" si="418"/>
        <v>2021</v>
      </c>
      <c r="N2953">
        <f t="shared" si="419"/>
        <v>5</v>
      </c>
      <c r="O2953" t="str">
        <f t="shared" si="420"/>
        <v>May</v>
      </c>
      <c r="P2953" t="str">
        <f t="shared" si="421"/>
        <v>Q2</v>
      </c>
      <c r="Q2953" t="str">
        <f t="shared" si="422"/>
        <v>2021-05</v>
      </c>
    </row>
    <row r="2954" spans="1:17" x14ac:dyDescent="0.35">
      <c r="A2954" s="2">
        <v>44815</v>
      </c>
      <c r="B2954" t="s">
        <v>23</v>
      </c>
      <c r="C2954" t="s">
        <v>19</v>
      </c>
      <c r="D2954" t="s">
        <v>25</v>
      </c>
      <c r="E2954" s="3">
        <v>123234</v>
      </c>
      <c r="F2954" s="3">
        <v>48577</v>
      </c>
      <c r="G2954" t="s">
        <v>35</v>
      </c>
      <c r="H2954" s="3" t="s">
        <v>2987</v>
      </c>
      <c r="I2954" s="3">
        <f t="shared" si="414"/>
        <v>-74657</v>
      </c>
      <c r="J2954" s="4">
        <f t="shared" si="415"/>
        <v>-0.60581495366538451</v>
      </c>
      <c r="K2954" s="5">
        <f t="shared" si="416"/>
        <v>0.39418504633461543</v>
      </c>
      <c r="L2954" s="4" t="str">
        <f t="shared" si="417"/>
        <v>Under Budget</v>
      </c>
      <c r="M2954">
        <f t="shared" si="418"/>
        <v>2022</v>
      </c>
      <c r="N2954">
        <f t="shared" si="419"/>
        <v>9</v>
      </c>
      <c r="O2954" t="str">
        <f t="shared" si="420"/>
        <v>Sep</v>
      </c>
      <c r="P2954" t="str">
        <f t="shared" si="421"/>
        <v>Q3</v>
      </c>
      <c r="Q2954" t="str">
        <f t="shared" si="422"/>
        <v>2022-09</v>
      </c>
    </row>
    <row r="2955" spans="1:17" x14ac:dyDescent="0.35">
      <c r="A2955" s="2">
        <v>44441</v>
      </c>
      <c r="B2955" t="s">
        <v>23</v>
      </c>
      <c r="C2955" t="s">
        <v>43</v>
      </c>
      <c r="D2955" t="s">
        <v>58</v>
      </c>
      <c r="E2955" s="3">
        <v>95321</v>
      </c>
      <c r="F2955" s="3">
        <v>35501</v>
      </c>
      <c r="G2955" t="s">
        <v>21</v>
      </c>
      <c r="H2955" s="3" t="s">
        <v>2988</v>
      </c>
      <c r="I2955" s="3">
        <f t="shared" si="414"/>
        <v>-59820</v>
      </c>
      <c r="J2955" s="4">
        <f t="shared" si="415"/>
        <v>-0.62756370579410625</v>
      </c>
      <c r="K2955" s="5">
        <f t="shared" si="416"/>
        <v>0.37243629420589375</v>
      </c>
      <c r="L2955" s="4" t="str">
        <f t="shared" si="417"/>
        <v>Under Budget</v>
      </c>
      <c r="M2955">
        <f t="shared" si="418"/>
        <v>2021</v>
      </c>
      <c r="N2955">
        <f t="shared" si="419"/>
        <v>9</v>
      </c>
      <c r="O2955" t="str">
        <f t="shared" si="420"/>
        <v>Sep</v>
      </c>
      <c r="P2955" t="str">
        <f t="shared" si="421"/>
        <v>Q3</v>
      </c>
      <c r="Q2955" t="str">
        <f t="shared" si="422"/>
        <v>2021-09</v>
      </c>
    </row>
    <row r="2956" spans="1:17" x14ac:dyDescent="0.35">
      <c r="A2956" s="2">
        <v>45044</v>
      </c>
      <c r="B2956" t="s">
        <v>28</v>
      </c>
      <c r="C2956" t="s">
        <v>43</v>
      </c>
      <c r="D2956" t="s">
        <v>25</v>
      </c>
      <c r="E2956" s="3">
        <v>47783</v>
      </c>
      <c r="F2956" s="3">
        <v>10670</v>
      </c>
      <c r="G2956" t="s">
        <v>35</v>
      </c>
      <c r="H2956" s="3" t="s">
        <v>2989</v>
      </c>
      <c r="I2956" s="3">
        <f t="shared" si="414"/>
        <v>-37113</v>
      </c>
      <c r="J2956" s="4">
        <f t="shared" si="415"/>
        <v>-0.77669882594228068</v>
      </c>
      <c r="K2956" s="5">
        <f t="shared" si="416"/>
        <v>0.22330117405771926</v>
      </c>
      <c r="L2956" s="4" t="str">
        <f t="shared" si="417"/>
        <v>Under Budget</v>
      </c>
      <c r="M2956">
        <f t="shared" si="418"/>
        <v>2023</v>
      </c>
      <c r="N2956">
        <f t="shared" si="419"/>
        <v>4</v>
      </c>
      <c r="O2956" t="str">
        <f t="shared" si="420"/>
        <v>Apr</v>
      </c>
      <c r="P2956" t="str">
        <f t="shared" si="421"/>
        <v>Q2</v>
      </c>
      <c r="Q2956" t="str">
        <f t="shared" si="422"/>
        <v>2023-04</v>
      </c>
    </row>
    <row r="2957" spans="1:17" x14ac:dyDescent="0.35">
      <c r="A2957" s="2">
        <v>44646</v>
      </c>
      <c r="B2957" t="s">
        <v>55</v>
      </c>
      <c r="C2957" t="s">
        <v>24</v>
      </c>
      <c r="D2957" t="s">
        <v>30</v>
      </c>
      <c r="E2957" s="3">
        <v>135985</v>
      </c>
      <c r="F2957" s="3">
        <v>23135</v>
      </c>
      <c r="G2957" t="s">
        <v>26</v>
      </c>
      <c r="H2957" s="3" t="s">
        <v>2990</v>
      </c>
      <c r="I2957" s="3">
        <f t="shared" si="414"/>
        <v>-112850</v>
      </c>
      <c r="J2957" s="4">
        <f t="shared" si="415"/>
        <v>-0.82987094164797592</v>
      </c>
      <c r="K2957" s="5">
        <f t="shared" si="416"/>
        <v>0.17012905835202413</v>
      </c>
      <c r="L2957" s="4" t="str">
        <f t="shared" si="417"/>
        <v>Under Budget</v>
      </c>
      <c r="M2957">
        <f t="shared" si="418"/>
        <v>2022</v>
      </c>
      <c r="N2957">
        <f t="shared" si="419"/>
        <v>3</v>
      </c>
      <c r="O2957" t="str">
        <f t="shared" si="420"/>
        <v>Mar</v>
      </c>
      <c r="P2957" t="str">
        <f t="shared" si="421"/>
        <v>Q1</v>
      </c>
      <c r="Q2957" t="str">
        <f t="shared" si="422"/>
        <v>2022-03</v>
      </c>
    </row>
    <row r="2958" spans="1:17" x14ac:dyDescent="0.35">
      <c r="A2958" s="2">
        <v>45126</v>
      </c>
      <c r="B2958" t="s">
        <v>37</v>
      </c>
      <c r="C2958" t="s">
        <v>19</v>
      </c>
      <c r="D2958" t="s">
        <v>20</v>
      </c>
      <c r="E2958" s="3">
        <v>61703</v>
      </c>
      <c r="F2958" s="3">
        <v>99739</v>
      </c>
      <c r="G2958" t="s">
        <v>35</v>
      </c>
      <c r="H2958" s="3" t="s">
        <v>2991</v>
      </c>
      <c r="I2958" s="3">
        <f t="shared" si="414"/>
        <v>38036</v>
      </c>
      <c r="J2958" s="4">
        <f t="shared" si="415"/>
        <v>0.6164368021003841</v>
      </c>
      <c r="K2958" s="5">
        <f t="shared" si="416"/>
        <v>1.6164368021003841</v>
      </c>
      <c r="L2958" s="4" t="str">
        <f t="shared" si="417"/>
        <v>Over Budget</v>
      </c>
      <c r="M2958">
        <f t="shared" si="418"/>
        <v>2023</v>
      </c>
      <c r="N2958">
        <f t="shared" si="419"/>
        <v>7</v>
      </c>
      <c r="O2958" t="str">
        <f t="shared" si="420"/>
        <v>Jul</v>
      </c>
      <c r="P2958" t="str">
        <f t="shared" si="421"/>
        <v>Q3</v>
      </c>
      <c r="Q2958" t="str">
        <f t="shared" si="422"/>
        <v>2023-07</v>
      </c>
    </row>
    <row r="2959" spans="1:17" x14ac:dyDescent="0.35">
      <c r="A2959" s="2">
        <v>44716</v>
      </c>
      <c r="B2959" t="s">
        <v>37</v>
      </c>
      <c r="C2959" t="s">
        <v>43</v>
      </c>
      <c r="D2959" t="s">
        <v>58</v>
      </c>
      <c r="E2959" s="3">
        <v>126839</v>
      </c>
      <c r="F2959" s="3">
        <v>58763</v>
      </c>
      <c r="G2959" t="s">
        <v>21</v>
      </c>
      <c r="H2959" s="3" t="s">
        <v>2992</v>
      </c>
      <c r="I2959" s="3">
        <f t="shared" si="414"/>
        <v>-68076</v>
      </c>
      <c r="J2959" s="4">
        <f t="shared" si="415"/>
        <v>-0.53671189460654845</v>
      </c>
      <c r="K2959" s="5">
        <f t="shared" si="416"/>
        <v>0.46328810539345155</v>
      </c>
      <c r="L2959" s="4" t="str">
        <f t="shared" si="417"/>
        <v>Under Budget</v>
      </c>
      <c r="M2959">
        <f t="shared" si="418"/>
        <v>2022</v>
      </c>
      <c r="N2959">
        <f t="shared" si="419"/>
        <v>6</v>
      </c>
      <c r="O2959" t="str">
        <f t="shared" si="420"/>
        <v>Jun</v>
      </c>
      <c r="P2959" t="str">
        <f t="shared" si="421"/>
        <v>Q2</v>
      </c>
      <c r="Q2959" t="str">
        <f t="shared" si="422"/>
        <v>2022-06</v>
      </c>
    </row>
    <row r="2960" spans="1:17" x14ac:dyDescent="0.35">
      <c r="A2960" s="2">
        <v>44558</v>
      </c>
      <c r="B2960" t="s">
        <v>41</v>
      </c>
      <c r="C2960" t="s">
        <v>34</v>
      </c>
      <c r="D2960" t="s">
        <v>30</v>
      </c>
      <c r="E2960" s="3">
        <v>98557</v>
      </c>
      <c r="F2960" s="3">
        <v>66060</v>
      </c>
      <c r="G2960" t="s">
        <v>21</v>
      </c>
      <c r="H2960" s="3" t="s">
        <v>2993</v>
      </c>
      <c r="I2960" s="3">
        <f t="shared" si="414"/>
        <v>-32497</v>
      </c>
      <c r="J2960" s="4">
        <f t="shared" si="415"/>
        <v>-0.32972797467455384</v>
      </c>
      <c r="K2960" s="5">
        <f t="shared" si="416"/>
        <v>0.67027202532544616</v>
      </c>
      <c r="L2960" s="4" t="str">
        <f t="shared" si="417"/>
        <v>Under Budget</v>
      </c>
      <c r="M2960">
        <f t="shared" si="418"/>
        <v>2021</v>
      </c>
      <c r="N2960">
        <f t="shared" si="419"/>
        <v>12</v>
      </c>
      <c r="O2960" t="str">
        <f t="shared" si="420"/>
        <v>Dec</v>
      </c>
      <c r="P2960" t="str">
        <f t="shared" si="421"/>
        <v>Q4</v>
      </c>
      <c r="Q2960" t="str">
        <f t="shared" si="422"/>
        <v>2021-12</v>
      </c>
    </row>
    <row r="2961" spans="1:17" x14ac:dyDescent="0.35">
      <c r="A2961" s="2">
        <v>44204</v>
      </c>
      <c r="B2961" t="s">
        <v>37</v>
      </c>
      <c r="C2961" t="s">
        <v>34</v>
      </c>
      <c r="D2961" t="s">
        <v>25</v>
      </c>
      <c r="E2961" s="3">
        <v>75923</v>
      </c>
      <c r="F2961" s="3">
        <v>47932</v>
      </c>
      <c r="G2961" t="s">
        <v>21</v>
      </c>
      <c r="H2961" s="3" t="s">
        <v>2994</v>
      </c>
      <c r="I2961" s="3">
        <f t="shared" si="414"/>
        <v>-27991</v>
      </c>
      <c r="J2961" s="4">
        <f t="shared" si="415"/>
        <v>-0.36867615873977583</v>
      </c>
      <c r="K2961" s="5">
        <f t="shared" si="416"/>
        <v>0.63132384126022423</v>
      </c>
      <c r="L2961" s="4" t="str">
        <f t="shared" si="417"/>
        <v>Under Budget</v>
      </c>
      <c r="M2961">
        <f t="shared" si="418"/>
        <v>2021</v>
      </c>
      <c r="N2961">
        <f t="shared" si="419"/>
        <v>1</v>
      </c>
      <c r="O2961" t="str">
        <f t="shared" si="420"/>
        <v>Jan</v>
      </c>
      <c r="P2961" t="str">
        <f t="shared" si="421"/>
        <v>Q1</v>
      </c>
      <c r="Q2961" t="str">
        <f t="shared" si="422"/>
        <v>2021-01</v>
      </c>
    </row>
    <row r="2962" spans="1:17" x14ac:dyDescent="0.35">
      <c r="A2962" s="2">
        <v>44674</v>
      </c>
      <c r="B2962" t="s">
        <v>41</v>
      </c>
      <c r="C2962" t="s">
        <v>34</v>
      </c>
      <c r="D2962" t="s">
        <v>39</v>
      </c>
      <c r="E2962" s="3">
        <v>74748</v>
      </c>
      <c r="F2962" s="3">
        <v>89052</v>
      </c>
      <c r="G2962" t="s">
        <v>26</v>
      </c>
      <c r="H2962" s="3" t="s">
        <v>2995</v>
      </c>
      <c r="I2962" s="3">
        <f t="shared" si="414"/>
        <v>14304</v>
      </c>
      <c r="J2962" s="4">
        <f t="shared" si="415"/>
        <v>0.19136297961149462</v>
      </c>
      <c r="K2962" s="5">
        <f t="shared" si="416"/>
        <v>1.1913629796114946</v>
      </c>
      <c r="L2962" s="4" t="str">
        <f t="shared" si="417"/>
        <v>Over Budget</v>
      </c>
      <c r="M2962">
        <f t="shared" si="418"/>
        <v>2022</v>
      </c>
      <c r="N2962">
        <f t="shared" si="419"/>
        <v>4</v>
      </c>
      <c r="O2962" t="str">
        <f t="shared" si="420"/>
        <v>Apr</v>
      </c>
      <c r="P2962" t="str">
        <f t="shared" si="421"/>
        <v>Q2</v>
      </c>
      <c r="Q2962" t="str">
        <f t="shared" si="422"/>
        <v>2022-04</v>
      </c>
    </row>
    <row r="2963" spans="1:17" x14ac:dyDescent="0.35">
      <c r="A2963" s="2">
        <v>44691</v>
      </c>
      <c r="B2963" t="s">
        <v>41</v>
      </c>
      <c r="C2963" t="s">
        <v>34</v>
      </c>
      <c r="D2963" t="s">
        <v>39</v>
      </c>
      <c r="E2963" s="3">
        <v>88728</v>
      </c>
      <c r="F2963" s="3">
        <v>45024</v>
      </c>
      <c r="G2963" t="s">
        <v>32</v>
      </c>
      <c r="H2963" s="3" t="s">
        <v>2996</v>
      </c>
      <c r="I2963" s="3">
        <f t="shared" si="414"/>
        <v>-43704</v>
      </c>
      <c r="J2963" s="4">
        <f t="shared" si="415"/>
        <v>-0.49256153638084932</v>
      </c>
      <c r="K2963" s="5">
        <f t="shared" si="416"/>
        <v>0.50743846361915068</v>
      </c>
      <c r="L2963" s="4" t="str">
        <f t="shared" si="417"/>
        <v>Under Budget</v>
      </c>
      <c r="M2963">
        <f t="shared" si="418"/>
        <v>2022</v>
      </c>
      <c r="N2963">
        <f t="shared" si="419"/>
        <v>5</v>
      </c>
      <c r="O2963" t="str">
        <f t="shared" si="420"/>
        <v>May</v>
      </c>
      <c r="P2963" t="str">
        <f t="shared" si="421"/>
        <v>Q2</v>
      </c>
      <c r="Q2963" t="str">
        <f t="shared" si="422"/>
        <v>2022-05</v>
      </c>
    </row>
    <row r="2964" spans="1:17" x14ac:dyDescent="0.35">
      <c r="A2964" s="2">
        <v>45029</v>
      </c>
      <c r="B2964" t="s">
        <v>28</v>
      </c>
      <c r="C2964" t="s">
        <v>19</v>
      </c>
      <c r="D2964" t="s">
        <v>30</v>
      </c>
      <c r="E2964" s="3">
        <v>127849</v>
      </c>
      <c r="F2964" s="3">
        <v>94189</v>
      </c>
      <c r="G2964" t="s">
        <v>35</v>
      </c>
      <c r="H2964" s="3" t="s">
        <v>2997</v>
      </c>
      <c r="I2964" s="3">
        <f t="shared" si="414"/>
        <v>-33660</v>
      </c>
      <c r="J2964" s="4">
        <f t="shared" si="415"/>
        <v>-0.26327933734327214</v>
      </c>
      <c r="K2964" s="5">
        <f t="shared" si="416"/>
        <v>0.73672066265672786</v>
      </c>
      <c r="L2964" s="4" t="str">
        <f t="shared" si="417"/>
        <v>Under Budget</v>
      </c>
      <c r="M2964">
        <f t="shared" si="418"/>
        <v>2023</v>
      </c>
      <c r="N2964">
        <f t="shared" si="419"/>
        <v>4</v>
      </c>
      <c r="O2964" t="str">
        <f t="shared" si="420"/>
        <v>Apr</v>
      </c>
      <c r="P2964" t="str">
        <f t="shared" si="421"/>
        <v>Q2</v>
      </c>
      <c r="Q2964" t="str">
        <f t="shared" si="422"/>
        <v>2023-04</v>
      </c>
    </row>
    <row r="2965" spans="1:17" x14ac:dyDescent="0.35">
      <c r="A2965" s="2">
        <v>45259</v>
      </c>
      <c r="B2965" t="s">
        <v>18</v>
      </c>
      <c r="C2965" t="s">
        <v>34</v>
      </c>
      <c r="D2965" t="s">
        <v>20</v>
      </c>
      <c r="E2965" s="3">
        <v>12380</v>
      </c>
      <c r="F2965" s="3">
        <v>124210</v>
      </c>
      <c r="G2965" t="s">
        <v>21</v>
      </c>
      <c r="H2965" s="3" t="s">
        <v>2998</v>
      </c>
      <c r="I2965" s="3">
        <f t="shared" si="414"/>
        <v>111830</v>
      </c>
      <c r="J2965" s="4">
        <f t="shared" si="415"/>
        <v>9.0331179321486275</v>
      </c>
      <c r="K2965" s="5">
        <f t="shared" si="416"/>
        <v>10.033117932148627</v>
      </c>
      <c r="L2965" s="4" t="str">
        <f t="shared" si="417"/>
        <v>Over Budget</v>
      </c>
      <c r="M2965">
        <f t="shared" si="418"/>
        <v>2023</v>
      </c>
      <c r="N2965">
        <f t="shared" si="419"/>
        <v>11</v>
      </c>
      <c r="O2965" t="str">
        <f t="shared" si="420"/>
        <v>Nov</v>
      </c>
      <c r="P2965" t="str">
        <f t="shared" si="421"/>
        <v>Q4</v>
      </c>
      <c r="Q2965" t="str">
        <f t="shared" si="422"/>
        <v>2023-11</v>
      </c>
    </row>
    <row r="2966" spans="1:17" x14ac:dyDescent="0.35">
      <c r="A2966" s="2">
        <v>44789</v>
      </c>
      <c r="B2966" t="s">
        <v>41</v>
      </c>
      <c r="C2966" t="s">
        <v>19</v>
      </c>
      <c r="D2966" t="s">
        <v>39</v>
      </c>
      <c r="E2966" s="3">
        <v>133256</v>
      </c>
      <c r="F2966" s="3">
        <v>165007</v>
      </c>
      <c r="G2966" t="s">
        <v>21</v>
      </c>
      <c r="H2966" s="3" t="s">
        <v>2999</v>
      </c>
      <c r="I2966" s="3">
        <f t="shared" si="414"/>
        <v>31751</v>
      </c>
      <c r="J2966" s="4">
        <f t="shared" si="415"/>
        <v>0.23827069700426248</v>
      </c>
      <c r="K2966" s="5">
        <f t="shared" si="416"/>
        <v>1.2382706970042625</v>
      </c>
      <c r="L2966" s="4" t="str">
        <f t="shared" si="417"/>
        <v>Over Budget</v>
      </c>
      <c r="M2966">
        <f t="shared" si="418"/>
        <v>2022</v>
      </c>
      <c r="N2966">
        <f t="shared" si="419"/>
        <v>8</v>
      </c>
      <c r="O2966" t="str">
        <f t="shared" si="420"/>
        <v>Aug</v>
      </c>
      <c r="P2966" t="str">
        <f t="shared" si="421"/>
        <v>Q3</v>
      </c>
      <c r="Q2966" t="str">
        <f t="shared" si="422"/>
        <v>2022-08</v>
      </c>
    </row>
    <row r="2967" spans="1:17" x14ac:dyDescent="0.35">
      <c r="A2967" s="2">
        <v>44383</v>
      </c>
      <c r="B2967" t="s">
        <v>41</v>
      </c>
      <c r="C2967" t="s">
        <v>24</v>
      </c>
      <c r="D2967" t="s">
        <v>30</v>
      </c>
      <c r="E2967" s="3">
        <v>104389</v>
      </c>
      <c r="F2967" s="3">
        <v>167223</v>
      </c>
      <c r="G2967" t="s">
        <v>32</v>
      </c>
      <c r="H2967" s="3" t="s">
        <v>3000</v>
      </c>
      <c r="I2967" s="3">
        <f t="shared" si="414"/>
        <v>62834</v>
      </c>
      <c r="J2967" s="4">
        <f t="shared" si="415"/>
        <v>0.60192165841228484</v>
      </c>
      <c r="K2967" s="5">
        <f t="shared" si="416"/>
        <v>1.6019216584122848</v>
      </c>
      <c r="L2967" s="4" t="str">
        <f t="shared" si="417"/>
        <v>Over Budget</v>
      </c>
      <c r="M2967">
        <f t="shared" si="418"/>
        <v>2021</v>
      </c>
      <c r="N2967">
        <f t="shared" si="419"/>
        <v>7</v>
      </c>
      <c r="O2967" t="str">
        <f t="shared" si="420"/>
        <v>Jul</v>
      </c>
      <c r="P2967" t="str">
        <f t="shared" si="421"/>
        <v>Q3</v>
      </c>
      <c r="Q2967" t="str">
        <f t="shared" si="422"/>
        <v>2021-07</v>
      </c>
    </row>
    <row r="2968" spans="1:17" x14ac:dyDescent="0.35">
      <c r="A2968" s="2">
        <v>44950</v>
      </c>
      <c r="B2968" t="s">
        <v>23</v>
      </c>
      <c r="C2968" t="s">
        <v>24</v>
      </c>
      <c r="D2968" t="s">
        <v>58</v>
      </c>
      <c r="E2968" s="3">
        <v>10743</v>
      </c>
      <c r="F2968" s="3">
        <v>44138</v>
      </c>
      <c r="G2968" t="s">
        <v>21</v>
      </c>
      <c r="H2968" s="3" t="s">
        <v>3001</v>
      </c>
      <c r="I2968" s="3">
        <f t="shared" si="414"/>
        <v>33395</v>
      </c>
      <c r="J2968" s="4">
        <f t="shared" si="415"/>
        <v>3.1085357907474633</v>
      </c>
      <c r="K2968" s="5">
        <f t="shared" si="416"/>
        <v>4.1085357907474638</v>
      </c>
      <c r="L2968" s="4" t="str">
        <f t="shared" si="417"/>
        <v>Over Budget</v>
      </c>
      <c r="M2968">
        <f t="shared" si="418"/>
        <v>2023</v>
      </c>
      <c r="N2968">
        <f t="shared" si="419"/>
        <v>1</v>
      </c>
      <c r="O2968" t="str">
        <f t="shared" si="420"/>
        <v>Jan</v>
      </c>
      <c r="P2968" t="str">
        <f t="shared" si="421"/>
        <v>Q1</v>
      </c>
      <c r="Q2968" t="str">
        <f t="shared" si="422"/>
        <v>2023-01</v>
      </c>
    </row>
    <row r="2969" spans="1:17" x14ac:dyDescent="0.35">
      <c r="A2969" s="2">
        <v>44289</v>
      </c>
      <c r="B2969" t="s">
        <v>28</v>
      </c>
      <c r="C2969" t="s">
        <v>34</v>
      </c>
      <c r="D2969" t="s">
        <v>25</v>
      </c>
      <c r="E2969" s="3">
        <v>50124</v>
      </c>
      <c r="F2969" s="3">
        <v>47670</v>
      </c>
      <c r="G2969" t="s">
        <v>21</v>
      </c>
      <c r="H2969" s="3" t="s">
        <v>3002</v>
      </c>
      <c r="I2969" s="3">
        <f t="shared" si="414"/>
        <v>-2454</v>
      </c>
      <c r="J2969" s="4">
        <f t="shared" si="415"/>
        <v>-4.8958582714867131E-2</v>
      </c>
      <c r="K2969" s="5">
        <f t="shared" si="416"/>
        <v>0.95104141728513292</v>
      </c>
      <c r="L2969" s="4" t="str">
        <f t="shared" si="417"/>
        <v>Under Budget</v>
      </c>
      <c r="M2969">
        <f t="shared" si="418"/>
        <v>2021</v>
      </c>
      <c r="N2969">
        <f t="shared" si="419"/>
        <v>4</v>
      </c>
      <c r="O2969" t="str">
        <f t="shared" si="420"/>
        <v>Apr</v>
      </c>
      <c r="P2969" t="str">
        <f t="shared" si="421"/>
        <v>Q2</v>
      </c>
      <c r="Q2969" t="str">
        <f t="shared" si="422"/>
        <v>2021-04</v>
      </c>
    </row>
    <row r="2970" spans="1:17" x14ac:dyDescent="0.35">
      <c r="A2970" s="2">
        <v>44282</v>
      </c>
      <c r="B2970" t="s">
        <v>41</v>
      </c>
      <c r="C2970" t="s">
        <v>34</v>
      </c>
      <c r="D2970" t="s">
        <v>20</v>
      </c>
      <c r="E2970" s="3">
        <v>128174</v>
      </c>
      <c r="F2970" s="3">
        <v>35981</v>
      </c>
      <c r="G2970" t="s">
        <v>26</v>
      </c>
      <c r="H2970" s="3" t="s">
        <v>3003</v>
      </c>
      <c r="I2970" s="3">
        <f t="shared" si="414"/>
        <v>-92193</v>
      </c>
      <c r="J2970" s="4">
        <f t="shared" si="415"/>
        <v>-0.71928004119400191</v>
      </c>
      <c r="K2970" s="5">
        <f t="shared" si="416"/>
        <v>0.28071995880599809</v>
      </c>
      <c r="L2970" s="4" t="str">
        <f t="shared" si="417"/>
        <v>Under Budget</v>
      </c>
      <c r="M2970">
        <f t="shared" si="418"/>
        <v>2021</v>
      </c>
      <c r="N2970">
        <f t="shared" si="419"/>
        <v>3</v>
      </c>
      <c r="O2970" t="str">
        <f t="shared" si="420"/>
        <v>Mar</v>
      </c>
      <c r="P2970" t="str">
        <f t="shared" si="421"/>
        <v>Q1</v>
      </c>
      <c r="Q2970" t="str">
        <f t="shared" si="422"/>
        <v>2021-03</v>
      </c>
    </row>
    <row r="2971" spans="1:17" x14ac:dyDescent="0.35">
      <c r="A2971" s="2">
        <v>45264</v>
      </c>
      <c r="B2971" t="s">
        <v>55</v>
      </c>
      <c r="C2971" t="s">
        <v>34</v>
      </c>
      <c r="D2971" t="s">
        <v>20</v>
      </c>
      <c r="E2971" s="3">
        <v>55653</v>
      </c>
      <c r="F2971" s="3">
        <v>11384</v>
      </c>
      <c r="G2971" t="s">
        <v>32</v>
      </c>
      <c r="H2971" s="3" t="s">
        <v>3004</v>
      </c>
      <c r="I2971" s="3">
        <f t="shared" si="414"/>
        <v>-44269</v>
      </c>
      <c r="J2971" s="4">
        <f t="shared" si="415"/>
        <v>-0.79544678633676535</v>
      </c>
      <c r="K2971" s="5">
        <f t="shared" si="416"/>
        <v>0.20455321366323467</v>
      </c>
      <c r="L2971" s="4" t="str">
        <f t="shared" si="417"/>
        <v>Under Budget</v>
      </c>
      <c r="M2971">
        <f t="shared" si="418"/>
        <v>2023</v>
      </c>
      <c r="N2971">
        <f t="shared" si="419"/>
        <v>12</v>
      </c>
      <c r="O2971" t="str">
        <f t="shared" si="420"/>
        <v>Dec</v>
      </c>
      <c r="P2971" t="str">
        <f t="shared" si="421"/>
        <v>Q4</v>
      </c>
      <c r="Q2971" t="str">
        <f t="shared" si="422"/>
        <v>2023-12</v>
      </c>
    </row>
    <row r="2972" spans="1:17" x14ac:dyDescent="0.35">
      <c r="A2972" s="2">
        <v>44333</v>
      </c>
      <c r="B2972" t="s">
        <v>18</v>
      </c>
      <c r="C2972" t="s">
        <v>24</v>
      </c>
      <c r="D2972" t="s">
        <v>58</v>
      </c>
      <c r="E2972" s="3">
        <v>56072</v>
      </c>
      <c r="F2972" s="3">
        <v>68416</v>
      </c>
      <c r="G2972" t="s">
        <v>21</v>
      </c>
      <c r="H2972" s="3" t="s">
        <v>3005</v>
      </c>
      <c r="I2972" s="3">
        <f t="shared" si="414"/>
        <v>12344</v>
      </c>
      <c r="J2972" s="4">
        <f t="shared" si="415"/>
        <v>0.22014552717934086</v>
      </c>
      <c r="K2972" s="5">
        <f t="shared" si="416"/>
        <v>1.2201455271793409</v>
      </c>
      <c r="L2972" s="4" t="str">
        <f t="shared" si="417"/>
        <v>Over Budget</v>
      </c>
      <c r="M2972">
        <f t="shared" si="418"/>
        <v>2021</v>
      </c>
      <c r="N2972">
        <f t="shared" si="419"/>
        <v>5</v>
      </c>
      <c r="O2972" t="str">
        <f t="shared" si="420"/>
        <v>May</v>
      </c>
      <c r="P2972" t="str">
        <f t="shared" si="421"/>
        <v>Q2</v>
      </c>
      <c r="Q2972" t="str">
        <f t="shared" si="422"/>
        <v>2021-05</v>
      </c>
    </row>
    <row r="2973" spans="1:17" x14ac:dyDescent="0.35">
      <c r="A2973" s="2">
        <v>44617</v>
      </c>
      <c r="B2973" t="s">
        <v>55</v>
      </c>
      <c r="C2973" t="s">
        <v>43</v>
      </c>
      <c r="D2973" t="s">
        <v>20</v>
      </c>
      <c r="E2973" s="3">
        <v>132214</v>
      </c>
      <c r="F2973" s="3">
        <v>157149</v>
      </c>
      <c r="G2973" t="s">
        <v>26</v>
      </c>
      <c r="H2973" s="3" t="s">
        <v>3006</v>
      </c>
      <c r="I2973" s="3">
        <f t="shared" si="414"/>
        <v>24935</v>
      </c>
      <c r="J2973" s="4">
        <f t="shared" si="415"/>
        <v>0.18859576141709652</v>
      </c>
      <c r="K2973" s="5">
        <f t="shared" si="416"/>
        <v>1.1885957614170966</v>
      </c>
      <c r="L2973" s="4" t="str">
        <f t="shared" si="417"/>
        <v>Over Budget</v>
      </c>
      <c r="M2973">
        <f t="shared" si="418"/>
        <v>2022</v>
      </c>
      <c r="N2973">
        <f t="shared" si="419"/>
        <v>2</v>
      </c>
      <c r="O2973" t="str">
        <f t="shared" si="420"/>
        <v>Feb</v>
      </c>
      <c r="P2973" t="str">
        <f t="shared" si="421"/>
        <v>Q1</v>
      </c>
      <c r="Q2973" t="str">
        <f t="shared" si="422"/>
        <v>2022-02</v>
      </c>
    </row>
    <row r="2974" spans="1:17" x14ac:dyDescent="0.35">
      <c r="A2974" s="2">
        <v>44270</v>
      </c>
      <c r="B2974" t="s">
        <v>37</v>
      </c>
      <c r="C2974" t="s">
        <v>24</v>
      </c>
      <c r="D2974" t="s">
        <v>30</v>
      </c>
      <c r="E2974" s="3">
        <v>51302</v>
      </c>
      <c r="F2974" s="3">
        <v>77719</v>
      </c>
      <c r="G2974" t="s">
        <v>26</v>
      </c>
      <c r="H2974" s="3" t="s">
        <v>3007</v>
      </c>
      <c r="I2974" s="3">
        <f t="shared" si="414"/>
        <v>26417</v>
      </c>
      <c r="J2974" s="4">
        <f t="shared" si="415"/>
        <v>0.5149311917664029</v>
      </c>
      <c r="K2974" s="5">
        <f t="shared" si="416"/>
        <v>1.5149311917664028</v>
      </c>
      <c r="L2974" s="4" t="str">
        <f t="shared" si="417"/>
        <v>Over Budget</v>
      </c>
      <c r="M2974">
        <f t="shared" si="418"/>
        <v>2021</v>
      </c>
      <c r="N2974">
        <f t="shared" si="419"/>
        <v>3</v>
      </c>
      <c r="O2974" t="str">
        <f t="shared" si="420"/>
        <v>Mar</v>
      </c>
      <c r="P2974" t="str">
        <f t="shared" si="421"/>
        <v>Q1</v>
      </c>
      <c r="Q2974" t="str">
        <f t="shared" si="422"/>
        <v>2021-03</v>
      </c>
    </row>
    <row r="2975" spans="1:17" x14ac:dyDescent="0.35">
      <c r="A2975" s="2">
        <v>44367</v>
      </c>
      <c r="B2975" t="s">
        <v>18</v>
      </c>
      <c r="C2975" t="s">
        <v>34</v>
      </c>
      <c r="D2975" t="s">
        <v>20</v>
      </c>
      <c r="E2975" s="3">
        <v>87011</v>
      </c>
      <c r="F2975" s="3">
        <v>100401</v>
      </c>
      <c r="G2975" t="s">
        <v>26</v>
      </c>
      <c r="H2975" s="3" t="s">
        <v>3008</v>
      </c>
      <c r="I2975" s="3">
        <f t="shared" si="414"/>
        <v>13390</v>
      </c>
      <c r="J2975" s="4">
        <f t="shared" si="415"/>
        <v>0.15388858879911735</v>
      </c>
      <c r="K2975" s="5">
        <f t="shared" si="416"/>
        <v>1.1538885887991173</v>
      </c>
      <c r="L2975" s="4" t="str">
        <f t="shared" si="417"/>
        <v>Over Budget</v>
      </c>
      <c r="M2975">
        <f t="shared" si="418"/>
        <v>2021</v>
      </c>
      <c r="N2975">
        <f t="shared" si="419"/>
        <v>6</v>
      </c>
      <c r="O2975" t="str">
        <f t="shared" si="420"/>
        <v>Jun</v>
      </c>
      <c r="P2975" t="str">
        <f t="shared" si="421"/>
        <v>Q2</v>
      </c>
      <c r="Q2975" t="str">
        <f t="shared" si="422"/>
        <v>2021-06</v>
      </c>
    </row>
    <row r="2976" spans="1:17" x14ac:dyDescent="0.35">
      <c r="A2976" s="2">
        <v>44366</v>
      </c>
      <c r="B2976" t="s">
        <v>37</v>
      </c>
      <c r="C2976" t="s">
        <v>43</v>
      </c>
      <c r="D2976" t="s">
        <v>20</v>
      </c>
      <c r="E2976" s="3">
        <v>116452</v>
      </c>
      <c r="F2976" s="3">
        <v>132035</v>
      </c>
      <c r="G2976" t="s">
        <v>26</v>
      </c>
      <c r="H2976" s="3" t="s">
        <v>3009</v>
      </c>
      <c r="I2976" s="3">
        <f t="shared" si="414"/>
        <v>15583</v>
      </c>
      <c r="J2976" s="4">
        <f t="shared" si="415"/>
        <v>0.13381479064335519</v>
      </c>
      <c r="K2976" s="5">
        <f t="shared" si="416"/>
        <v>1.1338147906433551</v>
      </c>
      <c r="L2976" s="4" t="str">
        <f t="shared" si="417"/>
        <v>Over Budget</v>
      </c>
      <c r="M2976">
        <f t="shared" si="418"/>
        <v>2021</v>
      </c>
      <c r="N2976">
        <f t="shared" si="419"/>
        <v>6</v>
      </c>
      <c r="O2976" t="str">
        <f t="shared" si="420"/>
        <v>Jun</v>
      </c>
      <c r="P2976" t="str">
        <f t="shared" si="421"/>
        <v>Q2</v>
      </c>
      <c r="Q2976" t="str">
        <f t="shared" si="422"/>
        <v>2021-06</v>
      </c>
    </row>
    <row r="2977" spans="1:17" x14ac:dyDescent="0.35">
      <c r="A2977" s="2">
        <v>45068</v>
      </c>
      <c r="B2977" t="s">
        <v>23</v>
      </c>
      <c r="C2977" t="s">
        <v>43</v>
      </c>
      <c r="D2977" t="s">
        <v>20</v>
      </c>
      <c r="E2977" s="3">
        <v>41898</v>
      </c>
      <c r="F2977" s="3">
        <v>106901</v>
      </c>
      <c r="G2977" t="s">
        <v>32</v>
      </c>
      <c r="H2977" s="3" t="s">
        <v>3010</v>
      </c>
      <c r="I2977" s="3">
        <f t="shared" si="414"/>
        <v>65003</v>
      </c>
      <c r="J2977" s="4">
        <f t="shared" si="415"/>
        <v>1.5514583034989737</v>
      </c>
      <c r="K2977" s="5">
        <f t="shared" si="416"/>
        <v>2.5514583034989737</v>
      </c>
      <c r="L2977" s="4" t="str">
        <f t="shared" si="417"/>
        <v>Over Budget</v>
      </c>
      <c r="M2977">
        <f t="shared" si="418"/>
        <v>2023</v>
      </c>
      <c r="N2977">
        <f t="shared" si="419"/>
        <v>5</v>
      </c>
      <c r="O2977" t="str">
        <f t="shared" si="420"/>
        <v>May</v>
      </c>
      <c r="P2977" t="str">
        <f t="shared" si="421"/>
        <v>Q2</v>
      </c>
      <c r="Q2977" t="str">
        <f t="shared" si="422"/>
        <v>2023-05</v>
      </c>
    </row>
    <row r="2978" spans="1:17" x14ac:dyDescent="0.35">
      <c r="A2978" s="2">
        <v>44518</v>
      </c>
      <c r="B2978" t="s">
        <v>41</v>
      </c>
      <c r="C2978" t="s">
        <v>23</v>
      </c>
      <c r="D2978" t="s">
        <v>30</v>
      </c>
      <c r="E2978" s="3">
        <v>113620</v>
      </c>
      <c r="F2978" s="3">
        <v>104254</v>
      </c>
      <c r="G2978" t="s">
        <v>32</v>
      </c>
      <c r="H2978" s="3" t="s">
        <v>3011</v>
      </c>
      <c r="I2978" s="3">
        <f t="shared" si="414"/>
        <v>-9366</v>
      </c>
      <c r="J2978" s="4">
        <f t="shared" si="415"/>
        <v>-8.243267030452385E-2</v>
      </c>
      <c r="K2978" s="5">
        <f t="shared" si="416"/>
        <v>0.91756732969547616</v>
      </c>
      <c r="L2978" s="4" t="str">
        <f t="shared" si="417"/>
        <v>Under Budget</v>
      </c>
      <c r="M2978">
        <f t="shared" si="418"/>
        <v>2021</v>
      </c>
      <c r="N2978">
        <f t="shared" si="419"/>
        <v>11</v>
      </c>
      <c r="O2978" t="str">
        <f t="shared" si="420"/>
        <v>Nov</v>
      </c>
      <c r="P2978" t="str">
        <f t="shared" si="421"/>
        <v>Q4</v>
      </c>
      <c r="Q2978" t="str">
        <f t="shared" si="422"/>
        <v>2021-11</v>
      </c>
    </row>
    <row r="2979" spans="1:17" x14ac:dyDescent="0.35">
      <c r="A2979" s="2">
        <v>44652</v>
      </c>
      <c r="B2979" t="s">
        <v>28</v>
      </c>
      <c r="C2979" t="s">
        <v>19</v>
      </c>
      <c r="D2979" t="s">
        <v>25</v>
      </c>
      <c r="E2979" s="3">
        <v>27889</v>
      </c>
      <c r="F2979" s="3">
        <v>15495</v>
      </c>
      <c r="G2979" t="s">
        <v>26</v>
      </c>
      <c r="H2979" s="3" t="s">
        <v>3012</v>
      </c>
      <c r="I2979" s="3">
        <f t="shared" si="414"/>
        <v>-12394</v>
      </c>
      <c r="J2979" s="4">
        <f t="shared" si="415"/>
        <v>-0.44440460396572123</v>
      </c>
      <c r="K2979" s="5">
        <f t="shared" si="416"/>
        <v>0.55559539603427877</v>
      </c>
      <c r="L2979" s="4" t="str">
        <f t="shared" si="417"/>
        <v>Under Budget</v>
      </c>
      <c r="M2979">
        <f t="shared" si="418"/>
        <v>2022</v>
      </c>
      <c r="N2979">
        <f t="shared" si="419"/>
        <v>4</v>
      </c>
      <c r="O2979" t="str">
        <f t="shared" si="420"/>
        <v>Apr</v>
      </c>
      <c r="P2979" t="str">
        <f t="shared" si="421"/>
        <v>Q2</v>
      </c>
      <c r="Q2979" t="str">
        <f t="shared" si="422"/>
        <v>2022-04</v>
      </c>
    </row>
    <row r="2980" spans="1:17" x14ac:dyDescent="0.35">
      <c r="A2980" s="2">
        <v>45140</v>
      </c>
      <c r="B2980" t="s">
        <v>55</v>
      </c>
      <c r="C2980" t="s">
        <v>34</v>
      </c>
      <c r="D2980" t="s">
        <v>39</v>
      </c>
      <c r="E2980" s="3">
        <v>55985</v>
      </c>
      <c r="F2980" s="3">
        <v>100270</v>
      </c>
      <c r="G2980" t="s">
        <v>32</v>
      </c>
      <c r="H2980" s="3" t="s">
        <v>3013</v>
      </c>
      <c r="I2980" s="3">
        <f t="shared" si="414"/>
        <v>44285</v>
      </c>
      <c r="J2980" s="4">
        <f t="shared" si="415"/>
        <v>0.7910154505671162</v>
      </c>
      <c r="K2980" s="5">
        <f t="shared" si="416"/>
        <v>1.7910154505671161</v>
      </c>
      <c r="L2980" s="4" t="str">
        <f t="shared" si="417"/>
        <v>Over Budget</v>
      </c>
      <c r="M2980">
        <f t="shared" si="418"/>
        <v>2023</v>
      </c>
      <c r="N2980">
        <f t="shared" si="419"/>
        <v>8</v>
      </c>
      <c r="O2980" t="str">
        <f t="shared" si="420"/>
        <v>Aug</v>
      </c>
      <c r="P2980" t="str">
        <f t="shared" si="421"/>
        <v>Q3</v>
      </c>
      <c r="Q2980" t="str">
        <f t="shared" si="422"/>
        <v>2023-08</v>
      </c>
    </row>
    <row r="2981" spans="1:17" x14ac:dyDescent="0.35">
      <c r="A2981" s="2">
        <v>44986</v>
      </c>
      <c r="B2981" t="s">
        <v>37</v>
      </c>
      <c r="C2981" t="s">
        <v>19</v>
      </c>
      <c r="D2981" t="s">
        <v>20</v>
      </c>
      <c r="E2981" s="3">
        <v>84106</v>
      </c>
      <c r="F2981" s="3">
        <v>73231</v>
      </c>
      <c r="G2981" t="s">
        <v>35</v>
      </c>
      <c r="H2981" s="3" t="s">
        <v>3014</v>
      </c>
      <c r="I2981" s="3">
        <f t="shared" si="414"/>
        <v>-10875</v>
      </c>
      <c r="J2981" s="4">
        <f t="shared" si="415"/>
        <v>-0.1293011200152189</v>
      </c>
      <c r="K2981" s="5">
        <f t="shared" si="416"/>
        <v>0.87069887998478113</v>
      </c>
      <c r="L2981" s="4" t="str">
        <f t="shared" si="417"/>
        <v>Under Budget</v>
      </c>
      <c r="M2981">
        <f t="shared" si="418"/>
        <v>2023</v>
      </c>
      <c r="N2981">
        <f t="shared" si="419"/>
        <v>3</v>
      </c>
      <c r="O2981" t="str">
        <f t="shared" si="420"/>
        <v>Mar</v>
      </c>
      <c r="P2981" t="str">
        <f t="shared" si="421"/>
        <v>Q1</v>
      </c>
      <c r="Q2981" t="str">
        <f t="shared" si="422"/>
        <v>2023-03</v>
      </c>
    </row>
    <row r="2982" spans="1:17" x14ac:dyDescent="0.35">
      <c r="A2982" s="2">
        <v>44809</v>
      </c>
      <c r="B2982" t="s">
        <v>41</v>
      </c>
      <c r="C2982" t="s">
        <v>23</v>
      </c>
      <c r="D2982" t="s">
        <v>58</v>
      </c>
      <c r="E2982" s="3">
        <v>70139</v>
      </c>
      <c r="F2982" s="3">
        <v>63369</v>
      </c>
      <c r="G2982" t="s">
        <v>35</v>
      </c>
      <c r="H2982" s="3" t="s">
        <v>3015</v>
      </c>
      <c r="I2982" s="3">
        <f t="shared" si="414"/>
        <v>-6770</v>
      </c>
      <c r="J2982" s="4">
        <f t="shared" si="415"/>
        <v>-9.6522619370107934E-2</v>
      </c>
      <c r="K2982" s="5">
        <f t="shared" si="416"/>
        <v>0.90347738062989202</v>
      </c>
      <c r="L2982" s="4" t="str">
        <f t="shared" si="417"/>
        <v>Under Budget</v>
      </c>
      <c r="M2982">
        <f t="shared" si="418"/>
        <v>2022</v>
      </c>
      <c r="N2982">
        <f t="shared" si="419"/>
        <v>9</v>
      </c>
      <c r="O2982" t="str">
        <f t="shared" si="420"/>
        <v>Sep</v>
      </c>
      <c r="P2982" t="str">
        <f t="shared" si="421"/>
        <v>Q3</v>
      </c>
      <c r="Q2982" t="str">
        <f t="shared" si="422"/>
        <v>2022-09</v>
      </c>
    </row>
    <row r="2983" spans="1:17" x14ac:dyDescent="0.35">
      <c r="A2983" s="2">
        <v>45085</v>
      </c>
      <c r="B2983" t="s">
        <v>55</v>
      </c>
      <c r="C2983" t="s">
        <v>19</v>
      </c>
      <c r="D2983" t="s">
        <v>58</v>
      </c>
      <c r="E2983" s="3">
        <v>18897</v>
      </c>
      <c r="F2983" s="3">
        <v>169899</v>
      </c>
      <c r="G2983" t="s">
        <v>26</v>
      </c>
      <c r="H2983" s="3" t="s">
        <v>3016</v>
      </c>
      <c r="I2983" s="3">
        <f t="shared" si="414"/>
        <v>151002</v>
      </c>
      <c r="J2983" s="4">
        <f t="shared" si="415"/>
        <v>7.9907921892363865</v>
      </c>
      <c r="K2983" s="5">
        <f t="shared" si="416"/>
        <v>8.9907921892363873</v>
      </c>
      <c r="L2983" s="4" t="str">
        <f t="shared" si="417"/>
        <v>Over Budget</v>
      </c>
      <c r="M2983">
        <f t="shared" si="418"/>
        <v>2023</v>
      </c>
      <c r="N2983">
        <f t="shared" si="419"/>
        <v>6</v>
      </c>
      <c r="O2983" t="str">
        <f t="shared" si="420"/>
        <v>Jun</v>
      </c>
      <c r="P2983" t="str">
        <f t="shared" si="421"/>
        <v>Q2</v>
      </c>
      <c r="Q2983" t="str">
        <f t="shared" si="422"/>
        <v>2023-06</v>
      </c>
    </row>
    <row r="2984" spans="1:17" x14ac:dyDescent="0.35">
      <c r="A2984" s="2">
        <v>44545</v>
      </c>
      <c r="B2984" t="s">
        <v>55</v>
      </c>
      <c r="C2984" t="s">
        <v>34</v>
      </c>
      <c r="D2984" t="s">
        <v>30</v>
      </c>
      <c r="E2984" s="3">
        <v>28798</v>
      </c>
      <c r="F2984" s="3">
        <v>32067</v>
      </c>
      <c r="G2984" t="s">
        <v>21</v>
      </c>
      <c r="H2984" s="3" t="s">
        <v>3017</v>
      </c>
      <c r="I2984" s="3">
        <f t="shared" si="414"/>
        <v>3269</v>
      </c>
      <c r="J2984" s="4">
        <f t="shared" si="415"/>
        <v>0.11351482741857073</v>
      </c>
      <c r="K2984" s="5">
        <f t="shared" si="416"/>
        <v>1.1135148274185707</v>
      </c>
      <c r="L2984" s="4" t="str">
        <f t="shared" si="417"/>
        <v>Over Budget</v>
      </c>
      <c r="M2984">
        <f t="shared" si="418"/>
        <v>2021</v>
      </c>
      <c r="N2984">
        <f t="shared" si="419"/>
        <v>12</v>
      </c>
      <c r="O2984" t="str">
        <f t="shared" si="420"/>
        <v>Dec</v>
      </c>
      <c r="P2984" t="str">
        <f t="shared" si="421"/>
        <v>Q4</v>
      </c>
      <c r="Q2984" t="str">
        <f t="shared" si="422"/>
        <v>2021-12</v>
      </c>
    </row>
    <row r="2985" spans="1:17" x14ac:dyDescent="0.35">
      <c r="A2985" s="2">
        <v>44206</v>
      </c>
      <c r="B2985" t="s">
        <v>23</v>
      </c>
      <c r="C2985" t="s">
        <v>23</v>
      </c>
      <c r="D2985" t="s">
        <v>25</v>
      </c>
      <c r="E2985" s="3">
        <v>15656</v>
      </c>
      <c r="F2985" s="3">
        <v>101850</v>
      </c>
      <c r="G2985" t="s">
        <v>21</v>
      </c>
      <c r="H2985" s="3" t="s">
        <v>3018</v>
      </c>
      <c r="I2985" s="3">
        <f t="shared" si="414"/>
        <v>86194</v>
      </c>
      <c r="J2985" s="4">
        <f t="shared" si="415"/>
        <v>5.5054931016862545</v>
      </c>
      <c r="K2985" s="5">
        <f t="shared" si="416"/>
        <v>6.5054931016862545</v>
      </c>
      <c r="L2985" s="4" t="str">
        <f t="shared" si="417"/>
        <v>Over Budget</v>
      </c>
      <c r="M2985">
        <f t="shared" si="418"/>
        <v>2021</v>
      </c>
      <c r="N2985">
        <f t="shared" si="419"/>
        <v>1</v>
      </c>
      <c r="O2985" t="str">
        <f t="shared" si="420"/>
        <v>Jan</v>
      </c>
      <c r="P2985" t="str">
        <f t="shared" si="421"/>
        <v>Q1</v>
      </c>
      <c r="Q2985" t="str">
        <f t="shared" si="422"/>
        <v>2021-01</v>
      </c>
    </row>
    <row r="2986" spans="1:17" x14ac:dyDescent="0.35">
      <c r="A2986" s="2">
        <v>44936</v>
      </c>
      <c r="B2986" t="s">
        <v>23</v>
      </c>
      <c r="C2986" t="s">
        <v>19</v>
      </c>
      <c r="D2986" t="s">
        <v>20</v>
      </c>
      <c r="E2986" s="3">
        <v>22193</v>
      </c>
      <c r="F2986" s="3">
        <v>152160</v>
      </c>
      <c r="G2986" t="s">
        <v>35</v>
      </c>
      <c r="H2986" s="3" t="s">
        <v>3019</v>
      </c>
      <c r="I2986" s="3">
        <f t="shared" si="414"/>
        <v>129967</v>
      </c>
      <c r="J2986" s="4">
        <f t="shared" si="415"/>
        <v>5.8562159239399811</v>
      </c>
      <c r="K2986" s="5">
        <f t="shared" si="416"/>
        <v>6.8562159239399811</v>
      </c>
      <c r="L2986" s="4" t="str">
        <f t="shared" si="417"/>
        <v>Over Budget</v>
      </c>
      <c r="M2986">
        <f t="shared" si="418"/>
        <v>2023</v>
      </c>
      <c r="N2986">
        <f t="shared" si="419"/>
        <v>1</v>
      </c>
      <c r="O2986" t="str">
        <f t="shared" si="420"/>
        <v>Jan</v>
      </c>
      <c r="P2986" t="str">
        <f t="shared" si="421"/>
        <v>Q1</v>
      </c>
      <c r="Q2986" t="str">
        <f t="shared" si="422"/>
        <v>2023-01</v>
      </c>
    </row>
    <row r="2987" spans="1:17" x14ac:dyDescent="0.35">
      <c r="A2987" s="2">
        <v>44863</v>
      </c>
      <c r="B2987" t="s">
        <v>37</v>
      </c>
      <c r="C2987" t="s">
        <v>24</v>
      </c>
      <c r="D2987" t="s">
        <v>30</v>
      </c>
      <c r="E2987" s="3">
        <v>146219</v>
      </c>
      <c r="F2987" s="3">
        <v>18976</v>
      </c>
      <c r="G2987" t="s">
        <v>26</v>
      </c>
      <c r="H2987" s="3" t="s">
        <v>3020</v>
      </c>
      <c r="I2987" s="3">
        <f t="shared" si="414"/>
        <v>-127243</v>
      </c>
      <c r="J2987" s="4">
        <f t="shared" si="415"/>
        <v>-0.87022206416402792</v>
      </c>
      <c r="K2987" s="5">
        <f t="shared" si="416"/>
        <v>0.12977793583597208</v>
      </c>
      <c r="L2987" s="4" t="str">
        <f t="shared" si="417"/>
        <v>Under Budget</v>
      </c>
      <c r="M2987">
        <f t="shared" si="418"/>
        <v>2022</v>
      </c>
      <c r="N2987">
        <f t="shared" si="419"/>
        <v>10</v>
      </c>
      <c r="O2987" t="str">
        <f t="shared" si="420"/>
        <v>Oct</v>
      </c>
      <c r="P2987" t="str">
        <f t="shared" si="421"/>
        <v>Q4</v>
      </c>
      <c r="Q2987" t="str">
        <f t="shared" si="422"/>
        <v>2022-10</v>
      </c>
    </row>
    <row r="2988" spans="1:17" x14ac:dyDescent="0.35">
      <c r="A2988" s="2">
        <v>44742</v>
      </c>
      <c r="B2988" t="s">
        <v>41</v>
      </c>
      <c r="C2988" t="s">
        <v>43</v>
      </c>
      <c r="D2988" t="s">
        <v>39</v>
      </c>
      <c r="E2988" s="3">
        <v>136474</v>
      </c>
      <c r="F2988" s="3">
        <v>76712</v>
      </c>
      <c r="G2988" t="s">
        <v>35</v>
      </c>
      <c r="H2988" s="3" t="s">
        <v>3021</v>
      </c>
      <c r="I2988" s="3">
        <f t="shared" si="414"/>
        <v>-59762</v>
      </c>
      <c r="J2988" s="4">
        <f t="shared" si="415"/>
        <v>-0.43790025939006699</v>
      </c>
      <c r="K2988" s="5">
        <f t="shared" si="416"/>
        <v>0.56209974060993306</v>
      </c>
      <c r="L2988" s="4" t="str">
        <f t="shared" si="417"/>
        <v>Under Budget</v>
      </c>
      <c r="M2988">
        <f t="shared" si="418"/>
        <v>2022</v>
      </c>
      <c r="N2988">
        <f t="shared" si="419"/>
        <v>6</v>
      </c>
      <c r="O2988" t="str">
        <f t="shared" si="420"/>
        <v>Jun</v>
      </c>
      <c r="P2988" t="str">
        <f t="shared" si="421"/>
        <v>Q2</v>
      </c>
      <c r="Q2988" t="str">
        <f t="shared" si="422"/>
        <v>2022-06</v>
      </c>
    </row>
    <row r="2989" spans="1:17" x14ac:dyDescent="0.35">
      <c r="A2989" s="2">
        <v>44325</v>
      </c>
      <c r="B2989" t="s">
        <v>28</v>
      </c>
      <c r="C2989" t="s">
        <v>23</v>
      </c>
      <c r="D2989" t="s">
        <v>25</v>
      </c>
      <c r="E2989" s="3">
        <v>112748</v>
      </c>
      <c r="F2989" s="3">
        <v>103827</v>
      </c>
      <c r="G2989" t="s">
        <v>35</v>
      </c>
      <c r="H2989" s="3" t="s">
        <v>3022</v>
      </c>
      <c r="I2989" s="3">
        <f t="shared" si="414"/>
        <v>-8921</v>
      </c>
      <c r="J2989" s="4">
        <f t="shared" si="415"/>
        <v>-7.9123354737999793E-2</v>
      </c>
      <c r="K2989" s="5">
        <f t="shared" si="416"/>
        <v>0.92087664526200019</v>
      </c>
      <c r="L2989" s="4" t="str">
        <f t="shared" si="417"/>
        <v>Under Budget</v>
      </c>
      <c r="M2989">
        <f t="shared" si="418"/>
        <v>2021</v>
      </c>
      <c r="N2989">
        <f t="shared" si="419"/>
        <v>5</v>
      </c>
      <c r="O2989" t="str">
        <f t="shared" si="420"/>
        <v>May</v>
      </c>
      <c r="P2989" t="str">
        <f t="shared" si="421"/>
        <v>Q2</v>
      </c>
      <c r="Q2989" t="str">
        <f t="shared" si="422"/>
        <v>2021-05</v>
      </c>
    </row>
    <row r="2990" spans="1:17" x14ac:dyDescent="0.35">
      <c r="A2990" s="2">
        <v>44797</v>
      </c>
      <c r="B2990" t="s">
        <v>37</v>
      </c>
      <c r="C2990" t="s">
        <v>24</v>
      </c>
      <c r="D2990" t="s">
        <v>25</v>
      </c>
      <c r="E2990" s="3">
        <v>93366</v>
      </c>
      <c r="F2990" s="3">
        <v>120716</v>
      </c>
      <c r="G2990" t="s">
        <v>21</v>
      </c>
      <c r="H2990" s="3" t="s">
        <v>3023</v>
      </c>
      <c r="I2990" s="3">
        <f t="shared" si="414"/>
        <v>27350</v>
      </c>
      <c r="J2990" s="4">
        <f t="shared" si="415"/>
        <v>0.29293318767002979</v>
      </c>
      <c r="K2990" s="5">
        <f t="shared" si="416"/>
        <v>1.2929331876700298</v>
      </c>
      <c r="L2990" s="4" t="str">
        <f t="shared" si="417"/>
        <v>Over Budget</v>
      </c>
      <c r="M2990">
        <f t="shared" si="418"/>
        <v>2022</v>
      </c>
      <c r="N2990">
        <f t="shared" si="419"/>
        <v>8</v>
      </c>
      <c r="O2990" t="str">
        <f t="shared" si="420"/>
        <v>Aug</v>
      </c>
      <c r="P2990" t="str">
        <f t="shared" si="421"/>
        <v>Q3</v>
      </c>
      <c r="Q2990" t="str">
        <f t="shared" si="422"/>
        <v>2022-08</v>
      </c>
    </row>
    <row r="2991" spans="1:17" x14ac:dyDescent="0.35">
      <c r="A2991" s="2">
        <v>44801</v>
      </c>
      <c r="B2991" t="s">
        <v>55</v>
      </c>
      <c r="C2991" t="s">
        <v>34</v>
      </c>
      <c r="D2991" t="s">
        <v>30</v>
      </c>
      <c r="E2991" s="3">
        <v>73628</v>
      </c>
      <c r="F2991" s="3">
        <v>43666</v>
      </c>
      <c r="G2991" t="s">
        <v>35</v>
      </c>
      <c r="H2991" s="3" t="s">
        <v>3024</v>
      </c>
      <c r="I2991" s="3">
        <f t="shared" si="414"/>
        <v>-29962</v>
      </c>
      <c r="J2991" s="4">
        <f t="shared" si="415"/>
        <v>-0.40693757809528985</v>
      </c>
      <c r="K2991" s="5">
        <f t="shared" si="416"/>
        <v>0.59306242190471015</v>
      </c>
      <c r="L2991" s="4" t="str">
        <f t="shared" si="417"/>
        <v>Under Budget</v>
      </c>
      <c r="M2991">
        <f t="shared" si="418"/>
        <v>2022</v>
      </c>
      <c r="N2991">
        <f t="shared" si="419"/>
        <v>8</v>
      </c>
      <c r="O2991" t="str">
        <f t="shared" si="420"/>
        <v>Aug</v>
      </c>
      <c r="P2991" t="str">
        <f t="shared" si="421"/>
        <v>Q3</v>
      </c>
      <c r="Q2991" t="str">
        <f t="shared" si="422"/>
        <v>2022-08</v>
      </c>
    </row>
    <row r="2992" spans="1:17" x14ac:dyDescent="0.35">
      <c r="A2992" s="2">
        <v>44523</v>
      </c>
      <c r="B2992" t="s">
        <v>55</v>
      </c>
      <c r="C2992" t="s">
        <v>43</v>
      </c>
      <c r="D2992" t="s">
        <v>58</v>
      </c>
      <c r="E2992" s="3">
        <v>143474</v>
      </c>
      <c r="F2992" s="3">
        <v>36148</v>
      </c>
      <c r="G2992" t="s">
        <v>26</v>
      </c>
      <c r="H2992" s="3" t="s">
        <v>3025</v>
      </c>
      <c r="I2992" s="3">
        <f t="shared" si="414"/>
        <v>-107326</v>
      </c>
      <c r="J2992" s="4">
        <f t="shared" si="415"/>
        <v>-0.7480519118446548</v>
      </c>
      <c r="K2992" s="5">
        <f t="shared" si="416"/>
        <v>0.2519480881553452</v>
      </c>
      <c r="L2992" s="4" t="str">
        <f t="shared" si="417"/>
        <v>Under Budget</v>
      </c>
      <c r="M2992">
        <f t="shared" si="418"/>
        <v>2021</v>
      </c>
      <c r="N2992">
        <f t="shared" si="419"/>
        <v>11</v>
      </c>
      <c r="O2992" t="str">
        <f t="shared" si="420"/>
        <v>Nov</v>
      </c>
      <c r="P2992" t="str">
        <f t="shared" si="421"/>
        <v>Q4</v>
      </c>
      <c r="Q2992" t="str">
        <f t="shared" si="422"/>
        <v>2021-11</v>
      </c>
    </row>
    <row r="2993" spans="1:17" x14ac:dyDescent="0.35">
      <c r="A2993" s="2">
        <v>45176</v>
      </c>
      <c r="B2993" t="s">
        <v>18</v>
      </c>
      <c r="C2993" t="s">
        <v>23</v>
      </c>
      <c r="D2993" t="s">
        <v>25</v>
      </c>
      <c r="E2993" s="3">
        <v>15642</v>
      </c>
      <c r="F2993" s="3">
        <v>91184</v>
      </c>
      <c r="G2993" t="s">
        <v>21</v>
      </c>
      <c r="H2993" s="3" t="s">
        <v>3026</v>
      </c>
      <c r="I2993" s="3">
        <f t="shared" si="414"/>
        <v>75542</v>
      </c>
      <c r="J2993" s="4">
        <f t="shared" si="415"/>
        <v>4.829433576269019</v>
      </c>
      <c r="K2993" s="5">
        <f t="shared" si="416"/>
        <v>5.829433576269019</v>
      </c>
      <c r="L2993" s="4" t="str">
        <f t="shared" si="417"/>
        <v>Over Budget</v>
      </c>
      <c r="M2993">
        <f t="shared" si="418"/>
        <v>2023</v>
      </c>
      <c r="N2993">
        <f t="shared" si="419"/>
        <v>9</v>
      </c>
      <c r="O2993" t="str">
        <f t="shared" si="420"/>
        <v>Sep</v>
      </c>
      <c r="P2993" t="str">
        <f t="shared" si="421"/>
        <v>Q3</v>
      </c>
      <c r="Q2993" t="str">
        <f t="shared" si="422"/>
        <v>2023-09</v>
      </c>
    </row>
    <row r="2994" spans="1:17" x14ac:dyDescent="0.35">
      <c r="A2994" s="2">
        <v>44600</v>
      </c>
      <c r="B2994" t="s">
        <v>41</v>
      </c>
      <c r="C2994" t="s">
        <v>43</v>
      </c>
      <c r="D2994" t="s">
        <v>58</v>
      </c>
      <c r="E2994" s="3">
        <v>93746</v>
      </c>
      <c r="F2994" s="3">
        <v>145922</v>
      </c>
      <c r="G2994" t="s">
        <v>21</v>
      </c>
      <c r="H2994" s="3" t="s">
        <v>3027</v>
      </c>
      <c r="I2994" s="3">
        <f t="shared" si="414"/>
        <v>52176</v>
      </c>
      <c r="J2994" s="4">
        <f t="shared" si="415"/>
        <v>0.55656774689053401</v>
      </c>
      <c r="K2994" s="5">
        <f t="shared" si="416"/>
        <v>1.5565677468905339</v>
      </c>
      <c r="L2994" s="4" t="str">
        <f t="shared" si="417"/>
        <v>Over Budget</v>
      </c>
      <c r="M2994">
        <f t="shared" si="418"/>
        <v>2022</v>
      </c>
      <c r="N2994">
        <f t="shared" si="419"/>
        <v>2</v>
      </c>
      <c r="O2994" t="str">
        <f t="shared" si="420"/>
        <v>Feb</v>
      </c>
      <c r="P2994" t="str">
        <f t="shared" si="421"/>
        <v>Q1</v>
      </c>
      <c r="Q2994" t="str">
        <f t="shared" si="422"/>
        <v>2022-02</v>
      </c>
    </row>
    <row r="2995" spans="1:17" x14ac:dyDescent="0.35">
      <c r="A2995" s="2">
        <v>44825</v>
      </c>
      <c r="B2995" t="s">
        <v>18</v>
      </c>
      <c r="C2995" t="s">
        <v>29</v>
      </c>
      <c r="D2995" t="s">
        <v>25</v>
      </c>
      <c r="E2995" s="3">
        <v>17918</v>
      </c>
      <c r="F2995" s="3">
        <v>122035</v>
      </c>
      <c r="G2995" t="s">
        <v>35</v>
      </c>
      <c r="H2995" s="3" t="s">
        <v>3028</v>
      </c>
      <c r="I2995" s="3">
        <f t="shared" si="414"/>
        <v>104117</v>
      </c>
      <c r="J2995" s="4">
        <f t="shared" si="415"/>
        <v>5.8107489675186965</v>
      </c>
      <c r="K2995" s="5">
        <f t="shared" si="416"/>
        <v>6.8107489675186965</v>
      </c>
      <c r="L2995" s="4" t="str">
        <f t="shared" si="417"/>
        <v>Over Budget</v>
      </c>
      <c r="M2995">
        <f t="shared" si="418"/>
        <v>2022</v>
      </c>
      <c r="N2995">
        <f t="shared" si="419"/>
        <v>9</v>
      </c>
      <c r="O2995" t="str">
        <f t="shared" si="420"/>
        <v>Sep</v>
      </c>
      <c r="P2995" t="str">
        <f t="shared" si="421"/>
        <v>Q3</v>
      </c>
      <c r="Q2995" t="str">
        <f t="shared" si="422"/>
        <v>2022-09</v>
      </c>
    </row>
    <row r="2996" spans="1:17" x14ac:dyDescent="0.35">
      <c r="A2996" s="2">
        <v>44914</v>
      </c>
      <c r="B2996" t="s">
        <v>23</v>
      </c>
      <c r="C2996" t="s">
        <v>29</v>
      </c>
      <c r="D2996" t="s">
        <v>25</v>
      </c>
      <c r="E2996" s="3">
        <v>128535</v>
      </c>
      <c r="F2996" s="3">
        <v>56332</v>
      </c>
      <c r="G2996" t="s">
        <v>32</v>
      </c>
      <c r="H2996" s="3" t="s">
        <v>3029</v>
      </c>
      <c r="I2996" s="3">
        <f t="shared" si="414"/>
        <v>-72203</v>
      </c>
      <c r="J2996" s="4">
        <f t="shared" si="415"/>
        <v>-0.56173804800248961</v>
      </c>
      <c r="K2996" s="5">
        <f t="shared" si="416"/>
        <v>0.43826195199751039</v>
      </c>
      <c r="L2996" s="4" t="str">
        <f t="shared" si="417"/>
        <v>Under Budget</v>
      </c>
      <c r="M2996">
        <f t="shared" si="418"/>
        <v>2022</v>
      </c>
      <c r="N2996">
        <f t="shared" si="419"/>
        <v>12</v>
      </c>
      <c r="O2996" t="str">
        <f t="shared" si="420"/>
        <v>Dec</v>
      </c>
      <c r="P2996" t="str">
        <f t="shared" si="421"/>
        <v>Q4</v>
      </c>
      <c r="Q2996" t="str">
        <f t="shared" si="422"/>
        <v>2022-12</v>
      </c>
    </row>
    <row r="2997" spans="1:17" x14ac:dyDescent="0.35">
      <c r="A2997" s="2">
        <v>45237</v>
      </c>
      <c r="B2997" t="s">
        <v>28</v>
      </c>
      <c r="C2997" t="s">
        <v>23</v>
      </c>
      <c r="D2997" t="s">
        <v>25</v>
      </c>
      <c r="E2997" s="3">
        <v>124438</v>
      </c>
      <c r="F2997" s="3">
        <v>116955</v>
      </c>
      <c r="G2997" t="s">
        <v>35</v>
      </c>
      <c r="H2997" s="3" t="s">
        <v>3030</v>
      </c>
      <c r="I2997" s="3">
        <f t="shared" si="414"/>
        <v>-7483</v>
      </c>
      <c r="J2997" s="4">
        <f t="shared" si="415"/>
        <v>-6.0134364100998088E-2</v>
      </c>
      <c r="K2997" s="5">
        <f t="shared" si="416"/>
        <v>0.93986563589900196</v>
      </c>
      <c r="L2997" s="4" t="str">
        <f t="shared" si="417"/>
        <v>Under Budget</v>
      </c>
      <c r="M2997">
        <f t="shared" si="418"/>
        <v>2023</v>
      </c>
      <c r="N2997">
        <f t="shared" si="419"/>
        <v>11</v>
      </c>
      <c r="O2997" t="str">
        <f t="shared" si="420"/>
        <v>Nov</v>
      </c>
      <c r="P2997" t="str">
        <f t="shared" si="421"/>
        <v>Q4</v>
      </c>
      <c r="Q2997" t="str">
        <f t="shared" si="422"/>
        <v>2023-11</v>
      </c>
    </row>
    <row r="2998" spans="1:17" x14ac:dyDescent="0.35">
      <c r="A2998" s="2">
        <v>44470</v>
      </c>
      <c r="B2998" t="s">
        <v>37</v>
      </c>
      <c r="C2998" t="s">
        <v>23</v>
      </c>
      <c r="D2998" t="s">
        <v>39</v>
      </c>
      <c r="E2998" s="3">
        <v>31061</v>
      </c>
      <c r="F2998" s="3">
        <v>140626</v>
      </c>
      <c r="G2998" t="s">
        <v>26</v>
      </c>
      <c r="H2998" s="3" t="s">
        <v>3031</v>
      </c>
      <c r="I2998" s="3">
        <f t="shared" si="414"/>
        <v>109565</v>
      </c>
      <c r="J2998" s="4">
        <f t="shared" si="415"/>
        <v>3.5274137986542611</v>
      </c>
      <c r="K2998" s="5">
        <f t="shared" si="416"/>
        <v>4.5274137986542611</v>
      </c>
      <c r="L2998" s="4" t="str">
        <f t="shared" si="417"/>
        <v>Over Budget</v>
      </c>
      <c r="M2998">
        <f t="shared" si="418"/>
        <v>2021</v>
      </c>
      <c r="N2998">
        <f t="shared" si="419"/>
        <v>10</v>
      </c>
      <c r="O2998" t="str">
        <f t="shared" si="420"/>
        <v>Oct</v>
      </c>
      <c r="P2998" t="str">
        <f t="shared" si="421"/>
        <v>Q4</v>
      </c>
      <c r="Q2998" t="str">
        <f t="shared" si="422"/>
        <v>2021-10</v>
      </c>
    </row>
    <row r="2999" spans="1:17" x14ac:dyDescent="0.35">
      <c r="A2999" s="2">
        <v>44881</v>
      </c>
      <c r="B2999" t="s">
        <v>55</v>
      </c>
      <c r="C2999" t="s">
        <v>19</v>
      </c>
      <c r="D2999" t="s">
        <v>58</v>
      </c>
      <c r="E2999" s="3">
        <v>126408</v>
      </c>
      <c r="F2999" s="3">
        <v>118238</v>
      </c>
      <c r="G2999" t="s">
        <v>32</v>
      </c>
      <c r="H2999" s="3" t="s">
        <v>3032</v>
      </c>
      <c r="I2999" s="3">
        <f t="shared" si="414"/>
        <v>-8170</v>
      </c>
      <c r="J2999" s="4">
        <f t="shared" si="415"/>
        <v>-6.4631985317384982E-2</v>
      </c>
      <c r="K2999" s="5">
        <f t="shared" si="416"/>
        <v>0.93536801468261499</v>
      </c>
      <c r="L2999" s="4" t="str">
        <f t="shared" si="417"/>
        <v>Under Budget</v>
      </c>
      <c r="M2999">
        <f t="shared" si="418"/>
        <v>2022</v>
      </c>
      <c r="N2999">
        <f t="shared" si="419"/>
        <v>11</v>
      </c>
      <c r="O2999" t="str">
        <f t="shared" si="420"/>
        <v>Nov</v>
      </c>
      <c r="P2999" t="str">
        <f t="shared" si="421"/>
        <v>Q4</v>
      </c>
      <c r="Q2999" t="str">
        <f t="shared" si="422"/>
        <v>2022-11</v>
      </c>
    </row>
    <row r="3000" spans="1:17" x14ac:dyDescent="0.35">
      <c r="A3000" s="2">
        <v>44312</v>
      </c>
      <c r="B3000" t="s">
        <v>41</v>
      </c>
      <c r="C3000" t="s">
        <v>43</v>
      </c>
      <c r="D3000" t="s">
        <v>39</v>
      </c>
      <c r="E3000" s="3">
        <v>30215</v>
      </c>
      <c r="F3000" s="3">
        <v>64531</v>
      </c>
      <c r="G3000" t="s">
        <v>26</v>
      </c>
      <c r="H3000" s="3" t="s">
        <v>3033</v>
      </c>
      <c r="I3000" s="3">
        <f t="shared" si="414"/>
        <v>34316</v>
      </c>
      <c r="J3000" s="4">
        <f t="shared" si="415"/>
        <v>1.1357272877709748</v>
      </c>
      <c r="K3000" s="5">
        <f t="shared" si="416"/>
        <v>2.1357272877709748</v>
      </c>
      <c r="L3000" s="4" t="str">
        <f t="shared" si="417"/>
        <v>Over Budget</v>
      </c>
      <c r="M3000">
        <f t="shared" si="418"/>
        <v>2021</v>
      </c>
      <c r="N3000">
        <f t="shared" si="419"/>
        <v>4</v>
      </c>
      <c r="O3000" t="str">
        <f t="shared" si="420"/>
        <v>Apr</v>
      </c>
      <c r="P3000" t="str">
        <f t="shared" si="421"/>
        <v>Q2</v>
      </c>
      <c r="Q3000" t="str">
        <f t="shared" si="422"/>
        <v>2021-04</v>
      </c>
    </row>
    <row r="3001" spans="1:17" x14ac:dyDescent="0.35">
      <c r="A3001" s="2">
        <v>45057</v>
      </c>
      <c r="B3001" t="s">
        <v>55</v>
      </c>
      <c r="C3001" t="s">
        <v>29</v>
      </c>
      <c r="D3001" t="s">
        <v>58</v>
      </c>
      <c r="E3001" s="3">
        <v>130148</v>
      </c>
      <c r="F3001" s="3">
        <v>68926</v>
      </c>
      <c r="G3001" t="s">
        <v>21</v>
      </c>
      <c r="H3001" s="3" t="s">
        <v>3034</v>
      </c>
      <c r="I3001" s="3">
        <f t="shared" si="414"/>
        <v>-61222</v>
      </c>
      <c r="J3001" s="4">
        <f t="shared" si="415"/>
        <v>-0.47040292589974492</v>
      </c>
      <c r="K3001" s="5">
        <f t="shared" si="416"/>
        <v>0.52959707410025514</v>
      </c>
      <c r="L3001" s="4" t="str">
        <f t="shared" si="417"/>
        <v>Under Budget</v>
      </c>
      <c r="M3001">
        <f t="shared" si="418"/>
        <v>2023</v>
      </c>
      <c r="N3001">
        <f t="shared" si="419"/>
        <v>5</v>
      </c>
      <c r="O3001" t="str">
        <f t="shared" si="420"/>
        <v>May</v>
      </c>
      <c r="P3001" t="str">
        <f t="shared" si="421"/>
        <v>Q2</v>
      </c>
      <c r="Q3001" t="str">
        <f t="shared" si="422"/>
        <v>2023-05</v>
      </c>
    </row>
    <row r="3002" spans="1:17" x14ac:dyDescent="0.35">
      <c r="A3002" s="2">
        <v>44889</v>
      </c>
      <c r="B3002" t="s">
        <v>23</v>
      </c>
      <c r="C3002" t="s">
        <v>29</v>
      </c>
      <c r="D3002" t="s">
        <v>39</v>
      </c>
      <c r="E3002" s="3">
        <v>123613</v>
      </c>
      <c r="F3002" s="3">
        <v>74207</v>
      </c>
      <c r="G3002" t="s">
        <v>26</v>
      </c>
      <c r="H3002" s="3" t="s">
        <v>3035</v>
      </c>
      <c r="I3002" s="3">
        <f t="shared" si="414"/>
        <v>-49406</v>
      </c>
      <c r="J3002" s="4">
        <f t="shared" si="415"/>
        <v>-0.39968288125035395</v>
      </c>
      <c r="K3002" s="5">
        <f t="shared" si="416"/>
        <v>0.60031711874964611</v>
      </c>
      <c r="L3002" s="4" t="str">
        <f t="shared" si="417"/>
        <v>Under Budget</v>
      </c>
      <c r="M3002">
        <f t="shared" si="418"/>
        <v>2022</v>
      </c>
      <c r="N3002">
        <f t="shared" si="419"/>
        <v>11</v>
      </c>
      <c r="O3002" t="str">
        <f t="shared" si="420"/>
        <v>Nov</v>
      </c>
      <c r="P3002" t="str">
        <f t="shared" si="421"/>
        <v>Q4</v>
      </c>
      <c r="Q3002" t="str">
        <f t="shared" si="422"/>
        <v>2022-11</v>
      </c>
    </row>
    <row r="3003" spans="1:17" x14ac:dyDescent="0.35">
      <c r="A3003" s="2">
        <v>44520</v>
      </c>
      <c r="B3003" t="s">
        <v>18</v>
      </c>
      <c r="C3003" t="s">
        <v>43</v>
      </c>
      <c r="D3003" t="s">
        <v>39</v>
      </c>
      <c r="E3003" s="3">
        <v>66098</v>
      </c>
      <c r="F3003" s="3">
        <v>103256</v>
      </c>
      <c r="G3003" t="s">
        <v>26</v>
      </c>
      <c r="H3003" s="3" t="s">
        <v>3036</v>
      </c>
      <c r="I3003" s="3">
        <f t="shared" si="414"/>
        <v>37158</v>
      </c>
      <c r="J3003" s="4">
        <f t="shared" si="415"/>
        <v>0.5621652697509758</v>
      </c>
      <c r="K3003" s="5">
        <f t="shared" si="416"/>
        <v>1.5621652697509758</v>
      </c>
      <c r="L3003" s="4" t="str">
        <f t="shared" si="417"/>
        <v>Over Budget</v>
      </c>
      <c r="M3003">
        <f t="shared" si="418"/>
        <v>2021</v>
      </c>
      <c r="N3003">
        <f t="shared" si="419"/>
        <v>11</v>
      </c>
      <c r="O3003" t="str">
        <f t="shared" si="420"/>
        <v>Nov</v>
      </c>
      <c r="P3003" t="str">
        <f t="shared" si="421"/>
        <v>Q4</v>
      </c>
      <c r="Q3003" t="str">
        <f t="shared" si="422"/>
        <v>2021-11</v>
      </c>
    </row>
    <row r="3004" spans="1:17" x14ac:dyDescent="0.35">
      <c r="A3004" s="2">
        <v>45157</v>
      </c>
      <c r="B3004" t="s">
        <v>18</v>
      </c>
      <c r="C3004" t="s">
        <v>29</v>
      </c>
      <c r="D3004" t="s">
        <v>39</v>
      </c>
      <c r="E3004" s="3">
        <v>78764</v>
      </c>
      <c r="F3004" s="3">
        <v>126256</v>
      </c>
      <c r="G3004" t="s">
        <v>26</v>
      </c>
      <c r="H3004" s="3" t="s">
        <v>3037</v>
      </c>
      <c r="I3004" s="3">
        <f t="shared" si="414"/>
        <v>47492</v>
      </c>
      <c r="J3004" s="4">
        <f t="shared" si="415"/>
        <v>0.60296582194911386</v>
      </c>
      <c r="K3004" s="5">
        <f t="shared" si="416"/>
        <v>1.6029658219491139</v>
      </c>
      <c r="L3004" s="4" t="str">
        <f t="shared" si="417"/>
        <v>Over Budget</v>
      </c>
      <c r="M3004">
        <f t="shared" si="418"/>
        <v>2023</v>
      </c>
      <c r="N3004">
        <f t="shared" si="419"/>
        <v>8</v>
      </c>
      <c r="O3004" t="str">
        <f t="shared" si="420"/>
        <v>Aug</v>
      </c>
      <c r="P3004" t="str">
        <f t="shared" si="421"/>
        <v>Q3</v>
      </c>
      <c r="Q3004" t="str">
        <f t="shared" si="422"/>
        <v>2023-08</v>
      </c>
    </row>
    <row r="3005" spans="1:17" x14ac:dyDescent="0.35">
      <c r="A3005" s="2">
        <v>44310</v>
      </c>
      <c r="B3005" t="s">
        <v>37</v>
      </c>
      <c r="C3005" t="s">
        <v>24</v>
      </c>
      <c r="D3005" t="s">
        <v>30</v>
      </c>
      <c r="E3005" s="3">
        <v>103271</v>
      </c>
      <c r="F3005" s="3">
        <v>51437</v>
      </c>
      <c r="G3005" t="s">
        <v>35</v>
      </c>
      <c r="H3005" s="3" t="s">
        <v>3038</v>
      </c>
      <c r="I3005" s="3">
        <f t="shared" si="414"/>
        <v>-51834</v>
      </c>
      <c r="J3005" s="4">
        <f t="shared" si="415"/>
        <v>-0.50192212721867713</v>
      </c>
      <c r="K3005" s="5">
        <f t="shared" si="416"/>
        <v>0.49807787278132293</v>
      </c>
      <c r="L3005" s="4" t="str">
        <f t="shared" si="417"/>
        <v>Under Budget</v>
      </c>
      <c r="M3005">
        <f t="shared" si="418"/>
        <v>2021</v>
      </c>
      <c r="N3005">
        <f t="shared" si="419"/>
        <v>4</v>
      </c>
      <c r="O3005" t="str">
        <f t="shared" si="420"/>
        <v>Apr</v>
      </c>
      <c r="P3005" t="str">
        <f t="shared" si="421"/>
        <v>Q2</v>
      </c>
      <c r="Q3005" t="str">
        <f t="shared" si="422"/>
        <v>2021-04</v>
      </c>
    </row>
    <row r="3006" spans="1:17" x14ac:dyDescent="0.35">
      <c r="A3006" s="2">
        <v>45278</v>
      </c>
      <c r="B3006" t="s">
        <v>41</v>
      </c>
      <c r="C3006" t="s">
        <v>29</v>
      </c>
      <c r="D3006" t="s">
        <v>39</v>
      </c>
      <c r="E3006" s="3">
        <v>133816</v>
      </c>
      <c r="F3006" s="3">
        <v>95233</v>
      </c>
      <c r="G3006" t="s">
        <v>35</v>
      </c>
      <c r="H3006" s="3" t="s">
        <v>3039</v>
      </c>
      <c r="I3006" s="3">
        <f t="shared" si="414"/>
        <v>-38583</v>
      </c>
      <c r="J3006" s="4">
        <f t="shared" si="415"/>
        <v>-0.28832874992527052</v>
      </c>
      <c r="K3006" s="5">
        <f t="shared" si="416"/>
        <v>0.71167125007472953</v>
      </c>
      <c r="L3006" s="4" t="str">
        <f t="shared" si="417"/>
        <v>Under Budget</v>
      </c>
      <c r="M3006">
        <f t="shared" si="418"/>
        <v>2023</v>
      </c>
      <c r="N3006">
        <f t="shared" si="419"/>
        <v>12</v>
      </c>
      <c r="O3006" t="str">
        <f t="shared" si="420"/>
        <v>Dec</v>
      </c>
      <c r="P3006" t="str">
        <f t="shared" si="421"/>
        <v>Q4</v>
      </c>
      <c r="Q3006" t="str">
        <f t="shared" si="422"/>
        <v>2023-12</v>
      </c>
    </row>
    <row r="3007" spans="1:17" x14ac:dyDescent="0.35">
      <c r="A3007" s="2">
        <v>44350</v>
      </c>
      <c r="B3007" t="s">
        <v>23</v>
      </c>
      <c r="C3007" t="s">
        <v>29</v>
      </c>
      <c r="D3007" t="s">
        <v>25</v>
      </c>
      <c r="E3007" s="3">
        <v>49276</v>
      </c>
      <c r="F3007" s="3">
        <v>129666</v>
      </c>
      <c r="G3007" t="s">
        <v>26</v>
      </c>
      <c r="H3007" s="3" t="s">
        <v>3040</v>
      </c>
      <c r="I3007" s="3">
        <f t="shared" si="414"/>
        <v>80390</v>
      </c>
      <c r="J3007" s="4">
        <f t="shared" si="415"/>
        <v>1.6314230051140515</v>
      </c>
      <c r="K3007" s="5">
        <f t="shared" si="416"/>
        <v>2.6314230051140513</v>
      </c>
      <c r="L3007" s="4" t="str">
        <f t="shared" si="417"/>
        <v>Over Budget</v>
      </c>
      <c r="M3007">
        <f t="shared" si="418"/>
        <v>2021</v>
      </c>
      <c r="N3007">
        <f t="shared" si="419"/>
        <v>6</v>
      </c>
      <c r="O3007" t="str">
        <f t="shared" si="420"/>
        <v>Jun</v>
      </c>
      <c r="P3007" t="str">
        <f t="shared" si="421"/>
        <v>Q2</v>
      </c>
      <c r="Q3007" t="str">
        <f t="shared" si="422"/>
        <v>2021-06</v>
      </c>
    </row>
    <row r="3008" spans="1:17" x14ac:dyDescent="0.35">
      <c r="A3008" s="2">
        <v>44511</v>
      </c>
      <c r="B3008" t="s">
        <v>41</v>
      </c>
      <c r="C3008" t="s">
        <v>34</v>
      </c>
      <c r="D3008" t="s">
        <v>20</v>
      </c>
      <c r="E3008" s="3">
        <v>41711</v>
      </c>
      <c r="F3008" s="3">
        <v>63195</v>
      </c>
      <c r="G3008" t="s">
        <v>35</v>
      </c>
      <c r="H3008" s="3" t="s">
        <v>3041</v>
      </c>
      <c r="I3008" s="3">
        <f t="shared" si="414"/>
        <v>21484</v>
      </c>
      <c r="J3008" s="4">
        <f t="shared" si="415"/>
        <v>0.51506796768238594</v>
      </c>
      <c r="K3008" s="5">
        <f t="shared" si="416"/>
        <v>1.5150679676823859</v>
      </c>
      <c r="L3008" s="4" t="str">
        <f t="shared" si="417"/>
        <v>Over Budget</v>
      </c>
      <c r="M3008">
        <f t="shared" si="418"/>
        <v>2021</v>
      </c>
      <c r="N3008">
        <f t="shared" si="419"/>
        <v>11</v>
      </c>
      <c r="O3008" t="str">
        <f t="shared" si="420"/>
        <v>Nov</v>
      </c>
      <c r="P3008" t="str">
        <f t="shared" si="421"/>
        <v>Q4</v>
      </c>
      <c r="Q3008" t="str">
        <f t="shared" si="422"/>
        <v>2021-11</v>
      </c>
    </row>
    <row r="3009" spans="1:17" x14ac:dyDescent="0.35">
      <c r="A3009" s="2">
        <v>45261</v>
      </c>
      <c r="B3009" t="s">
        <v>37</v>
      </c>
      <c r="C3009" t="s">
        <v>24</v>
      </c>
      <c r="D3009" t="s">
        <v>39</v>
      </c>
      <c r="E3009" s="3">
        <v>49764</v>
      </c>
      <c r="F3009" s="3">
        <v>165668</v>
      </c>
      <c r="G3009" t="s">
        <v>21</v>
      </c>
      <c r="H3009" s="3" t="s">
        <v>3042</v>
      </c>
      <c r="I3009" s="3">
        <f t="shared" si="414"/>
        <v>115904</v>
      </c>
      <c r="J3009" s="4">
        <f t="shared" si="415"/>
        <v>2.3290732256249496</v>
      </c>
      <c r="K3009" s="5">
        <f t="shared" si="416"/>
        <v>3.3290732256249496</v>
      </c>
      <c r="L3009" s="4" t="str">
        <f t="shared" si="417"/>
        <v>Over Budget</v>
      </c>
      <c r="M3009">
        <f t="shared" si="418"/>
        <v>2023</v>
      </c>
      <c r="N3009">
        <f t="shared" si="419"/>
        <v>12</v>
      </c>
      <c r="O3009" t="str">
        <f t="shared" si="420"/>
        <v>Dec</v>
      </c>
      <c r="P3009" t="str">
        <f t="shared" si="421"/>
        <v>Q4</v>
      </c>
      <c r="Q3009" t="str">
        <f t="shared" si="422"/>
        <v>2023-12</v>
      </c>
    </row>
    <row r="3010" spans="1:17" x14ac:dyDescent="0.35">
      <c r="A3010" s="2">
        <v>44301</v>
      </c>
      <c r="B3010" t="s">
        <v>23</v>
      </c>
      <c r="C3010" t="s">
        <v>19</v>
      </c>
      <c r="D3010" t="s">
        <v>20</v>
      </c>
      <c r="E3010" s="3">
        <v>14844</v>
      </c>
      <c r="F3010" s="3">
        <v>162594</v>
      </c>
      <c r="G3010" t="s">
        <v>21</v>
      </c>
      <c r="H3010" s="3" t="s">
        <v>3043</v>
      </c>
      <c r="I3010" s="3">
        <f t="shared" si="414"/>
        <v>147750</v>
      </c>
      <c r="J3010" s="4">
        <f t="shared" si="415"/>
        <v>9.9535165723524663</v>
      </c>
      <c r="K3010" s="5">
        <f t="shared" si="416"/>
        <v>10.953516572352466</v>
      </c>
      <c r="L3010" s="4" t="str">
        <f t="shared" si="417"/>
        <v>Over Budget</v>
      </c>
      <c r="M3010">
        <f t="shared" si="418"/>
        <v>2021</v>
      </c>
      <c r="N3010">
        <f t="shared" si="419"/>
        <v>4</v>
      </c>
      <c r="O3010" t="str">
        <f t="shared" si="420"/>
        <v>Apr</v>
      </c>
      <c r="P3010" t="str">
        <f t="shared" si="421"/>
        <v>Q2</v>
      </c>
      <c r="Q3010" t="str">
        <f t="shared" si="422"/>
        <v>2021-04</v>
      </c>
    </row>
    <row r="3011" spans="1:17" x14ac:dyDescent="0.35">
      <c r="A3011" s="2">
        <v>44550</v>
      </c>
      <c r="B3011" t="s">
        <v>23</v>
      </c>
      <c r="C3011" t="s">
        <v>23</v>
      </c>
      <c r="D3011" t="s">
        <v>20</v>
      </c>
      <c r="E3011" s="3">
        <v>117181</v>
      </c>
      <c r="F3011" s="3">
        <v>164823</v>
      </c>
      <c r="G3011" t="s">
        <v>32</v>
      </c>
      <c r="H3011" s="3" t="s">
        <v>3044</v>
      </c>
      <c r="I3011" s="3">
        <f t="shared" si="414"/>
        <v>47642</v>
      </c>
      <c r="J3011" s="4">
        <f t="shared" si="415"/>
        <v>0.40656761761719051</v>
      </c>
      <c r="K3011" s="5">
        <f t="shared" si="416"/>
        <v>1.4065676176171904</v>
      </c>
      <c r="L3011" s="4" t="str">
        <f t="shared" si="417"/>
        <v>Over Budget</v>
      </c>
      <c r="M3011">
        <f t="shared" si="418"/>
        <v>2021</v>
      </c>
      <c r="N3011">
        <f t="shared" si="419"/>
        <v>12</v>
      </c>
      <c r="O3011" t="str">
        <f t="shared" si="420"/>
        <v>Dec</v>
      </c>
      <c r="P3011" t="str">
        <f t="shared" si="421"/>
        <v>Q4</v>
      </c>
      <c r="Q3011" t="str">
        <f t="shared" si="422"/>
        <v>2021-12</v>
      </c>
    </row>
    <row r="3012" spans="1:17" x14ac:dyDescent="0.35">
      <c r="A3012" s="2">
        <v>45212</v>
      </c>
      <c r="B3012" t="s">
        <v>18</v>
      </c>
      <c r="C3012" t="s">
        <v>29</v>
      </c>
      <c r="D3012" t="s">
        <v>25</v>
      </c>
      <c r="E3012" s="3">
        <v>112539</v>
      </c>
      <c r="F3012" s="3">
        <v>100516</v>
      </c>
      <c r="G3012" t="s">
        <v>35</v>
      </c>
      <c r="H3012" s="3" t="s">
        <v>3045</v>
      </c>
      <c r="I3012" s="3">
        <f t="shared" si="414"/>
        <v>-12023</v>
      </c>
      <c r="J3012" s="4">
        <f t="shared" si="415"/>
        <v>-0.10683407529834102</v>
      </c>
      <c r="K3012" s="5">
        <f t="shared" si="416"/>
        <v>0.89316592470165901</v>
      </c>
      <c r="L3012" s="4" t="str">
        <f t="shared" si="417"/>
        <v>Under Budget</v>
      </c>
      <c r="M3012">
        <f t="shared" si="418"/>
        <v>2023</v>
      </c>
      <c r="N3012">
        <f t="shared" si="419"/>
        <v>10</v>
      </c>
      <c r="O3012" t="str">
        <f t="shared" si="420"/>
        <v>Oct</v>
      </c>
      <c r="P3012" t="str">
        <f t="shared" si="421"/>
        <v>Q4</v>
      </c>
      <c r="Q3012" t="str">
        <f t="shared" si="422"/>
        <v>2023-10</v>
      </c>
    </row>
    <row r="3013" spans="1:17" x14ac:dyDescent="0.35">
      <c r="A3013" s="2">
        <v>44929</v>
      </c>
      <c r="B3013" t="s">
        <v>18</v>
      </c>
      <c r="C3013" t="s">
        <v>19</v>
      </c>
      <c r="D3013" t="s">
        <v>20</v>
      </c>
      <c r="E3013" s="3">
        <v>34630</v>
      </c>
      <c r="F3013" s="3">
        <v>17474</v>
      </c>
      <c r="G3013" t="s">
        <v>35</v>
      </c>
      <c r="H3013" s="3" t="s">
        <v>3046</v>
      </c>
      <c r="I3013" s="3">
        <f t="shared" ref="I3013:I3076" si="423">F3013-E3013</f>
        <v>-17156</v>
      </c>
      <c r="J3013" s="4">
        <f t="shared" ref="J3013:J3076" si="424">IFERROR(I3013/E3013,0)</f>
        <v>-0.49540860525555874</v>
      </c>
      <c r="K3013" s="5">
        <f t="shared" ref="K3013:K3076" si="425">IFERROR(F3013/E3013,0)</f>
        <v>0.50459139474444126</v>
      </c>
      <c r="L3013" s="4" t="str">
        <f t="shared" ref="L3013:L3076" si="426">IF(I3013&gt;0,"Over Budget",IF(I3013&lt;0,"Under Budget","On Budget"))</f>
        <v>Under Budget</v>
      </c>
      <c r="M3013">
        <f t="shared" ref="M3013:M3076" si="427">YEAR(A3013)</f>
        <v>2023</v>
      </c>
      <c r="N3013">
        <f t="shared" ref="N3013:N3076" si="428">MONTH(A3013)</f>
        <v>1</v>
      </c>
      <c r="O3013" t="str">
        <f t="shared" ref="O3013:O3076" si="429">TEXT(A3013,"mmm")</f>
        <v>Jan</v>
      </c>
      <c r="P3013" t="str">
        <f t="shared" ref="P3013:P3076" si="430">"Q"&amp;ROUNDUP(MONTH(A3013)/3,0)</f>
        <v>Q1</v>
      </c>
      <c r="Q3013" t="str">
        <f t="shared" ref="Q3013:Q3076" si="431">TEXT(A3013,"yyyy-mm")</f>
        <v>2023-01</v>
      </c>
    </row>
    <row r="3014" spans="1:17" x14ac:dyDescent="0.35">
      <c r="A3014" s="2">
        <v>44905</v>
      </c>
      <c r="B3014" t="s">
        <v>18</v>
      </c>
      <c r="C3014" t="s">
        <v>19</v>
      </c>
      <c r="D3014" t="s">
        <v>20</v>
      </c>
      <c r="E3014" s="3">
        <v>95132</v>
      </c>
      <c r="F3014" s="3">
        <v>8534</v>
      </c>
      <c r="G3014" t="s">
        <v>26</v>
      </c>
      <c r="H3014" s="3" t="s">
        <v>3047</v>
      </c>
      <c r="I3014" s="3">
        <f t="shared" si="423"/>
        <v>-86598</v>
      </c>
      <c r="J3014" s="4">
        <f t="shared" si="424"/>
        <v>-0.91029306647605435</v>
      </c>
      <c r="K3014" s="5">
        <f t="shared" si="425"/>
        <v>8.9706933523945681E-2</v>
      </c>
      <c r="L3014" s="4" t="str">
        <f t="shared" si="426"/>
        <v>Under Budget</v>
      </c>
      <c r="M3014">
        <f t="shared" si="427"/>
        <v>2022</v>
      </c>
      <c r="N3014">
        <f t="shared" si="428"/>
        <v>12</v>
      </c>
      <c r="O3014" t="str">
        <f t="shared" si="429"/>
        <v>Dec</v>
      </c>
      <c r="P3014" t="str">
        <f t="shared" si="430"/>
        <v>Q4</v>
      </c>
      <c r="Q3014" t="str">
        <f t="shared" si="431"/>
        <v>2022-12</v>
      </c>
    </row>
    <row r="3015" spans="1:17" x14ac:dyDescent="0.35">
      <c r="A3015" s="2">
        <v>44847</v>
      </c>
      <c r="B3015" t="s">
        <v>55</v>
      </c>
      <c r="C3015" t="s">
        <v>24</v>
      </c>
      <c r="D3015" t="s">
        <v>20</v>
      </c>
      <c r="E3015" s="3">
        <v>111510</v>
      </c>
      <c r="F3015" s="3">
        <v>20040</v>
      </c>
      <c r="G3015" t="s">
        <v>32</v>
      </c>
      <c r="H3015" s="3" t="s">
        <v>3048</v>
      </c>
      <c r="I3015" s="3">
        <f t="shared" si="423"/>
        <v>-91470</v>
      </c>
      <c r="J3015" s="4">
        <f t="shared" si="424"/>
        <v>-0.82028517621737962</v>
      </c>
      <c r="K3015" s="5">
        <f t="shared" si="425"/>
        <v>0.17971482378262038</v>
      </c>
      <c r="L3015" s="4" t="str">
        <f t="shared" si="426"/>
        <v>Under Budget</v>
      </c>
      <c r="M3015">
        <f t="shared" si="427"/>
        <v>2022</v>
      </c>
      <c r="N3015">
        <f t="shared" si="428"/>
        <v>10</v>
      </c>
      <c r="O3015" t="str">
        <f t="shared" si="429"/>
        <v>Oct</v>
      </c>
      <c r="P3015" t="str">
        <f t="shared" si="430"/>
        <v>Q4</v>
      </c>
      <c r="Q3015" t="str">
        <f t="shared" si="431"/>
        <v>2022-10</v>
      </c>
    </row>
    <row r="3016" spans="1:17" x14ac:dyDescent="0.35">
      <c r="A3016" s="2">
        <v>45020</v>
      </c>
      <c r="B3016" t="s">
        <v>28</v>
      </c>
      <c r="C3016" t="s">
        <v>23</v>
      </c>
      <c r="D3016" t="s">
        <v>58</v>
      </c>
      <c r="E3016" s="3">
        <v>27025</v>
      </c>
      <c r="F3016" s="3">
        <v>48529</v>
      </c>
      <c r="G3016" t="s">
        <v>21</v>
      </c>
      <c r="H3016" s="3" t="s">
        <v>10047</v>
      </c>
      <c r="I3016" s="3">
        <f t="shared" si="423"/>
        <v>21504</v>
      </c>
      <c r="J3016" s="4">
        <f t="shared" si="424"/>
        <v>0.79570767807585574</v>
      </c>
      <c r="K3016" s="5">
        <f t="shared" si="425"/>
        <v>1.7957076780758556</v>
      </c>
      <c r="L3016" s="4" t="str">
        <f t="shared" si="426"/>
        <v>Over Budget</v>
      </c>
      <c r="M3016">
        <f t="shared" si="427"/>
        <v>2023</v>
      </c>
      <c r="N3016">
        <f t="shared" si="428"/>
        <v>4</v>
      </c>
      <c r="O3016" t="str">
        <f t="shared" si="429"/>
        <v>Apr</v>
      </c>
      <c r="P3016" t="str">
        <f t="shared" si="430"/>
        <v>Q2</v>
      </c>
      <c r="Q3016" t="str">
        <f t="shared" si="431"/>
        <v>2023-04</v>
      </c>
    </row>
    <row r="3017" spans="1:17" x14ac:dyDescent="0.35">
      <c r="A3017" s="2">
        <v>45143</v>
      </c>
      <c r="B3017" t="s">
        <v>18</v>
      </c>
      <c r="C3017" t="s">
        <v>34</v>
      </c>
      <c r="D3017" t="s">
        <v>39</v>
      </c>
      <c r="E3017" s="3">
        <v>14839</v>
      </c>
      <c r="F3017" s="3">
        <v>143738</v>
      </c>
      <c r="G3017" t="s">
        <v>21</v>
      </c>
      <c r="H3017" s="3" t="s">
        <v>3049</v>
      </c>
      <c r="I3017" s="3">
        <f t="shared" si="423"/>
        <v>128899</v>
      </c>
      <c r="J3017" s="4">
        <f t="shared" si="424"/>
        <v>8.6865017858346256</v>
      </c>
      <c r="K3017" s="5">
        <f t="shared" si="425"/>
        <v>9.6865017858346256</v>
      </c>
      <c r="L3017" s="4" t="str">
        <f t="shared" si="426"/>
        <v>Over Budget</v>
      </c>
      <c r="M3017">
        <f t="shared" si="427"/>
        <v>2023</v>
      </c>
      <c r="N3017">
        <f t="shared" si="428"/>
        <v>8</v>
      </c>
      <c r="O3017" t="str">
        <f t="shared" si="429"/>
        <v>Aug</v>
      </c>
      <c r="P3017" t="str">
        <f t="shared" si="430"/>
        <v>Q3</v>
      </c>
      <c r="Q3017" t="str">
        <f t="shared" si="431"/>
        <v>2023-08</v>
      </c>
    </row>
    <row r="3018" spans="1:17" x14ac:dyDescent="0.35">
      <c r="A3018" s="2">
        <v>44857</v>
      </c>
      <c r="B3018" t="s">
        <v>28</v>
      </c>
      <c r="C3018" t="s">
        <v>19</v>
      </c>
      <c r="D3018" t="s">
        <v>39</v>
      </c>
      <c r="E3018" s="3">
        <v>48937</v>
      </c>
      <c r="F3018" s="3">
        <v>45441</v>
      </c>
      <c r="G3018" t="s">
        <v>26</v>
      </c>
      <c r="H3018" s="3" t="s">
        <v>3050</v>
      </c>
      <c r="I3018" s="3">
        <f t="shared" si="423"/>
        <v>-3496</v>
      </c>
      <c r="J3018" s="4">
        <f t="shared" si="424"/>
        <v>-7.1438788646627296E-2</v>
      </c>
      <c r="K3018" s="5">
        <f t="shared" si="425"/>
        <v>0.92856121135337266</v>
      </c>
      <c r="L3018" s="4" t="str">
        <f t="shared" si="426"/>
        <v>Under Budget</v>
      </c>
      <c r="M3018">
        <f t="shared" si="427"/>
        <v>2022</v>
      </c>
      <c r="N3018">
        <f t="shared" si="428"/>
        <v>10</v>
      </c>
      <c r="O3018" t="str">
        <f t="shared" si="429"/>
        <v>Oct</v>
      </c>
      <c r="P3018" t="str">
        <f t="shared" si="430"/>
        <v>Q4</v>
      </c>
      <c r="Q3018" t="str">
        <f t="shared" si="431"/>
        <v>2022-10</v>
      </c>
    </row>
    <row r="3019" spans="1:17" x14ac:dyDescent="0.35">
      <c r="A3019" s="2">
        <v>44295</v>
      </c>
      <c r="B3019" t="s">
        <v>28</v>
      </c>
      <c r="C3019" t="s">
        <v>34</v>
      </c>
      <c r="D3019" t="s">
        <v>20</v>
      </c>
      <c r="E3019" s="3">
        <v>123074</v>
      </c>
      <c r="F3019" s="3">
        <v>44766</v>
      </c>
      <c r="G3019" t="s">
        <v>35</v>
      </c>
      <c r="H3019" s="3" t="s">
        <v>3051</v>
      </c>
      <c r="I3019" s="3">
        <f t="shared" si="423"/>
        <v>-78308</v>
      </c>
      <c r="J3019" s="4">
        <f t="shared" si="424"/>
        <v>-0.6362676113557697</v>
      </c>
      <c r="K3019" s="5">
        <f t="shared" si="425"/>
        <v>0.3637323886442303</v>
      </c>
      <c r="L3019" s="4" t="str">
        <f t="shared" si="426"/>
        <v>Under Budget</v>
      </c>
      <c r="M3019">
        <f t="shared" si="427"/>
        <v>2021</v>
      </c>
      <c r="N3019">
        <f t="shared" si="428"/>
        <v>4</v>
      </c>
      <c r="O3019" t="str">
        <f t="shared" si="429"/>
        <v>Apr</v>
      </c>
      <c r="P3019" t="str">
        <f t="shared" si="430"/>
        <v>Q2</v>
      </c>
      <c r="Q3019" t="str">
        <f t="shared" si="431"/>
        <v>2021-04</v>
      </c>
    </row>
    <row r="3020" spans="1:17" x14ac:dyDescent="0.35">
      <c r="A3020" s="2">
        <v>44784</v>
      </c>
      <c r="B3020" t="s">
        <v>41</v>
      </c>
      <c r="C3020" t="s">
        <v>23</v>
      </c>
      <c r="D3020" t="s">
        <v>25</v>
      </c>
      <c r="E3020" s="3">
        <v>56660</v>
      </c>
      <c r="F3020" s="3">
        <v>129305</v>
      </c>
      <c r="G3020" t="s">
        <v>26</v>
      </c>
      <c r="H3020" s="3" t="s">
        <v>3052</v>
      </c>
      <c r="I3020" s="3">
        <f t="shared" si="423"/>
        <v>72645</v>
      </c>
      <c r="J3020" s="4">
        <f t="shared" si="424"/>
        <v>1.2821214260501235</v>
      </c>
      <c r="K3020" s="5">
        <f t="shared" si="425"/>
        <v>2.2821214260501237</v>
      </c>
      <c r="L3020" s="4" t="str">
        <f t="shared" si="426"/>
        <v>Over Budget</v>
      </c>
      <c r="M3020">
        <f t="shared" si="427"/>
        <v>2022</v>
      </c>
      <c r="N3020">
        <f t="shared" si="428"/>
        <v>8</v>
      </c>
      <c r="O3020" t="str">
        <f t="shared" si="429"/>
        <v>Aug</v>
      </c>
      <c r="P3020" t="str">
        <f t="shared" si="430"/>
        <v>Q3</v>
      </c>
      <c r="Q3020" t="str">
        <f t="shared" si="431"/>
        <v>2022-08</v>
      </c>
    </row>
    <row r="3021" spans="1:17" x14ac:dyDescent="0.35">
      <c r="A3021" s="2">
        <v>44478</v>
      </c>
      <c r="B3021" t="s">
        <v>37</v>
      </c>
      <c r="C3021" t="s">
        <v>23</v>
      </c>
      <c r="D3021" t="s">
        <v>58</v>
      </c>
      <c r="E3021" s="3">
        <v>125911</v>
      </c>
      <c r="F3021" s="3">
        <v>162957</v>
      </c>
      <c r="G3021" t="s">
        <v>32</v>
      </c>
      <c r="H3021" s="3" t="s">
        <v>3053</v>
      </c>
      <c r="I3021" s="3">
        <f t="shared" si="423"/>
        <v>37046</v>
      </c>
      <c r="J3021" s="4">
        <f t="shared" si="424"/>
        <v>0.29422369769122636</v>
      </c>
      <c r="K3021" s="5">
        <f t="shared" si="425"/>
        <v>1.2942236976912262</v>
      </c>
      <c r="L3021" s="4" t="str">
        <f t="shared" si="426"/>
        <v>Over Budget</v>
      </c>
      <c r="M3021">
        <f t="shared" si="427"/>
        <v>2021</v>
      </c>
      <c r="N3021">
        <f t="shared" si="428"/>
        <v>10</v>
      </c>
      <c r="O3021" t="str">
        <f t="shared" si="429"/>
        <v>Oct</v>
      </c>
      <c r="P3021" t="str">
        <f t="shared" si="430"/>
        <v>Q4</v>
      </c>
      <c r="Q3021" t="str">
        <f t="shared" si="431"/>
        <v>2021-10</v>
      </c>
    </row>
    <row r="3022" spans="1:17" x14ac:dyDescent="0.35">
      <c r="A3022" s="2">
        <v>44599</v>
      </c>
      <c r="B3022" t="s">
        <v>55</v>
      </c>
      <c r="C3022" t="s">
        <v>24</v>
      </c>
      <c r="D3022" t="s">
        <v>25</v>
      </c>
      <c r="E3022" s="3">
        <v>43260</v>
      </c>
      <c r="F3022" s="3">
        <v>44460</v>
      </c>
      <c r="G3022" t="s">
        <v>21</v>
      </c>
      <c r="H3022" s="3" t="s">
        <v>3054</v>
      </c>
      <c r="I3022" s="3">
        <f t="shared" si="423"/>
        <v>1200</v>
      </c>
      <c r="J3022" s="4">
        <f t="shared" si="424"/>
        <v>2.7739251040221916E-2</v>
      </c>
      <c r="K3022" s="5">
        <f t="shared" si="425"/>
        <v>1.0277392510402219</v>
      </c>
      <c r="L3022" s="4" t="str">
        <f t="shared" si="426"/>
        <v>Over Budget</v>
      </c>
      <c r="M3022">
        <f t="shared" si="427"/>
        <v>2022</v>
      </c>
      <c r="N3022">
        <f t="shared" si="428"/>
        <v>2</v>
      </c>
      <c r="O3022" t="str">
        <f t="shared" si="429"/>
        <v>Feb</v>
      </c>
      <c r="P3022" t="str">
        <f t="shared" si="430"/>
        <v>Q1</v>
      </c>
      <c r="Q3022" t="str">
        <f t="shared" si="431"/>
        <v>2022-02</v>
      </c>
    </row>
    <row r="3023" spans="1:17" x14ac:dyDescent="0.35">
      <c r="A3023" s="2">
        <v>44896</v>
      </c>
      <c r="B3023" t="s">
        <v>28</v>
      </c>
      <c r="C3023" t="s">
        <v>43</v>
      </c>
      <c r="D3023" t="s">
        <v>25</v>
      </c>
      <c r="E3023" s="3">
        <v>106200</v>
      </c>
      <c r="F3023" s="3">
        <v>165487</v>
      </c>
      <c r="G3023" t="s">
        <v>32</v>
      </c>
      <c r="H3023" s="3" t="s">
        <v>3055</v>
      </c>
      <c r="I3023" s="3">
        <f t="shared" si="423"/>
        <v>59287</v>
      </c>
      <c r="J3023" s="4">
        <f t="shared" si="424"/>
        <v>0.55825800376647838</v>
      </c>
      <c r="K3023" s="5">
        <f t="shared" si="425"/>
        <v>1.5582580037664784</v>
      </c>
      <c r="L3023" s="4" t="str">
        <f t="shared" si="426"/>
        <v>Over Budget</v>
      </c>
      <c r="M3023">
        <f t="shared" si="427"/>
        <v>2022</v>
      </c>
      <c r="N3023">
        <f t="shared" si="428"/>
        <v>12</v>
      </c>
      <c r="O3023" t="str">
        <f t="shared" si="429"/>
        <v>Dec</v>
      </c>
      <c r="P3023" t="str">
        <f t="shared" si="430"/>
        <v>Q4</v>
      </c>
      <c r="Q3023" t="str">
        <f t="shared" si="431"/>
        <v>2022-12</v>
      </c>
    </row>
    <row r="3024" spans="1:17" x14ac:dyDescent="0.35">
      <c r="A3024" s="2">
        <v>44395</v>
      </c>
      <c r="B3024" t="s">
        <v>55</v>
      </c>
      <c r="C3024" t="s">
        <v>29</v>
      </c>
      <c r="D3024" t="s">
        <v>20</v>
      </c>
      <c r="E3024" s="3">
        <v>33206</v>
      </c>
      <c r="F3024" s="3">
        <v>110363</v>
      </c>
      <c r="G3024" t="s">
        <v>21</v>
      </c>
      <c r="H3024" s="3" t="s">
        <v>3056</v>
      </c>
      <c r="I3024" s="3">
        <f t="shared" si="423"/>
        <v>77157</v>
      </c>
      <c r="J3024" s="4">
        <f t="shared" si="424"/>
        <v>2.3235860988977897</v>
      </c>
      <c r="K3024" s="5">
        <f t="shared" si="425"/>
        <v>3.3235860988977897</v>
      </c>
      <c r="L3024" s="4" t="str">
        <f t="shared" si="426"/>
        <v>Over Budget</v>
      </c>
      <c r="M3024">
        <f t="shared" si="427"/>
        <v>2021</v>
      </c>
      <c r="N3024">
        <f t="shared" si="428"/>
        <v>7</v>
      </c>
      <c r="O3024" t="str">
        <f t="shared" si="429"/>
        <v>Jul</v>
      </c>
      <c r="P3024" t="str">
        <f t="shared" si="430"/>
        <v>Q3</v>
      </c>
      <c r="Q3024" t="str">
        <f t="shared" si="431"/>
        <v>2021-07</v>
      </c>
    </row>
    <row r="3025" spans="1:17" x14ac:dyDescent="0.35">
      <c r="A3025" s="2">
        <v>44523</v>
      </c>
      <c r="B3025" t="s">
        <v>41</v>
      </c>
      <c r="C3025" t="s">
        <v>24</v>
      </c>
      <c r="D3025" t="s">
        <v>30</v>
      </c>
      <c r="E3025" s="3">
        <v>65763</v>
      </c>
      <c r="F3025" s="3">
        <v>49290</v>
      </c>
      <c r="G3025" t="s">
        <v>21</v>
      </c>
      <c r="H3025" s="3" t="s">
        <v>3057</v>
      </c>
      <c r="I3025" s="3">
        <f t="shared" si="423"/>
        <v>-16473</v>
      </c>
      <c r="J3025" s="4">
        <f t="shared" si="424"/>
        <v>-0.25049039733588796</v>
      </c>
      <c r="K3025" s="5">
        <f t="shared" si="425"/>
        <v>0.74950960266411204</v>
      </c>
      <c r="L3025" s="4" t="str">
        <f t="shared" si="426"/>
        <v>Under Budget</v>
      </c>
      <c r="M3025">
        <f t="shared" si="427"/>
        <v>2021</v>
      </c>
      <c r="N3025">
        <f t="shared" si="428"/>
        <v>11</v>
      </c>
      <c r="O3025" t="str">
        <f t="shared" si="429"/>
        <v>Nov</v>
      </c>
      <c r="P3025" t="str">
        <f t="shared" si="430"/>
        <v>Q4</v>
      </c>
      <c r="Q3025" t="str">
        <f t="shared" si="431"/>
        <v>2021-11</v>
      </c>
    </row>
    <row r="3026" spans="1:17" x14ac:dyDescent="0.35">
      <c r="A3026" s="2">
        <v>44350</v>
      </c>
      <c r="B3026" t="s">
        <v>18</v>
      </c>
      <c r="C3026" t="s">
        <v>34</v>
      </c>
      <c r="D3026" t="s">
        <v>20</v>
      </c>
      <c r="E3026" s="3">
        <v>93059</v>
      </c>
      <c r="F3026" s="3">
        <v>68116</v>
      </c>
      <c r="G3026" t="s">
        <v>32</v>
      </c>
      <c r="H3026" s="3" t="s">
        <v>3058</v>
      </c>
      <c r="I3026" s="3">
        <f t="shared" si="423"/>
        <v>-24943</v>
      </c>
      <c r="J3026" s="4">
        <f t="shared" si="424"/>
        <v>-0.26803425783642637</v>
      </c>
      <c r="K3026" s="5">
        <f t="shared" si="425"/>
        <v>0.73196574216357368</v>
      </c>
      <c r="L3026" s="4" t="str">
        <f t="shared" si="426"/>
        <v>Under Budget</v>
      </c>
      <c r="M3026">
        <f t="shared" si="427"/>
        <v>2021</v>
      </c>
      <c r="N3026">
        <f t="shared" si="428"/>
        <v>6</v>
      </c>
      <c r="O3026" t="str">
        <f t="shared" si="429"/>
        <v>Jun</v>
      </c>
      <c r="P3026" t="str">
        <f t="shared" si="430"/>
        <v>Q2</v>
      </c>
      <c r="Q3026" t="str">
        <f t="shared" si="431"/>
        <v>2021-06</v>
      </c>
    </row>
    <row r="3027" spans="1:17" x14ac:dyDescent="0.35">
      <c r="A3027" s="2">
        <v>44748</v>
      </c>
      <c r="B3027" t="s">
        <v>23</v>
      </c>
      <c r="C3027" t="s">
        <v>24</v>
      </c>
      <c r="D3027" t="s">
        <v>30</v>
      </c>
      <c r="E3027" s="3">
        <v>16794</v>
      </c>
      <c r="F3027" s="3">
        <v>107831</v>
      </c>
      <c r="G3027" t="s">
        <v>21</v>
      </c>
      <c r="H3027" s="3" t="s">
        <v>3059</v>
      </c>
      <c r="I3027" s="3">
        <f t="shared" si="423"/>
        <v>91037</v>
      </c>
      <c r="J3027" s="4">
        <f t="shared" si="424"/>
        <v>5.4208050494224125</v>
      </c>
      <c r="K3027" s="5">
        <f t="shared" si="425"/>
        <v>6.4208050494224125</v>
      </c>
      <c r="L3027" s="4" t="str">
        <f t="shared" si="426"/>
        <v>Over Budget</v>
      </c>
      <c r="M3027">
        <f t="shared" si="427"/>
        <v>2022</v>
      </c>
      <c r="N3027">
        <f t="shared" si="428"/>
        <v>7</v>
      </c>
      <c r="O3027" t="str">
        <f t="shared" si="429"/>
        <v>Jul</v>
      </c>
      <c r="P3027" t="str">
        <f t="shared" si="430"/>
        <v>Q3</v>
      </c>
      <c r="Q3027" t="str">
        <f t="shared" si="431"/>
        <v>2022-07</v>
      </c>
    </row>
    <row r="3028" spans="1:17" x14ac:dyDescent="0.35">
      <c r="A3028" s="2">
        <v>44601</v>
      </c>
      <c r="B3028" t="s">
        <v>28</v>
      </c>
      <c r="C3028" t="s">
        <v>23</v>
      </c>
      <c r="D3028" t="s">
        <v>58</v>
      </c>
      <c r="E3028" s="3">
        <v>127973</v>
      </c>
      <c r="F3028" s="3">
        <v>136773</v>
      </c>
      <c r="G3028" t="s">
        <v>21</v>
      </c>
      <c r="H3028" s="3" t="s">
        <v>3060</v>
      </c>
      <c r="I3028" s="3">
        <f t="shared" si="423"/>
        <v>8800</v>
      </c>
      <c r="J3028" s="4">
        <f t="shared" si="424"/>
        <v>6.8764505012776131E-2</v>
      </c>
      <c r="K3028" s="5">
        <f t="shared" si="425"/>
        <v>1.0687645050127761</v>
      </c>
      <c r="L3028" s="4" t="str">
        <f t="shared" si="426"/>
        <v>Over Budget</v>
      </c>
      <c r="M3028">
        <f t="shared" si="427"/>
        <v>2022</v>
      </c>
      <c r="N3028">
        <f t="shared" si="428"/>
        <v>2</v>
      </c>
      <c r="O3028" t="str">
        <f t="shared" si="429"/>
        <v>Feb</v>
      </c>
      <c r="P3028" t="str">
        <f t="shared" si="430"/>
        <v>Q1</v>
      </c>
      <c r="Q3028" t="str">
        <f t="shared" si="431"/>
        <v>2022-02</v>
      </c>
    </row>
    <row r="3029" spans="1:17" x14ac:dyDescent="0.35">
      <c r="A3029" s="2">
        <v>44658</v>
      </c>
      <c r="B3029" t="s">
        <v>37</v>
      </c>
      <c r="C3029" t="s">
        <v>19</v>
      </c>
      <c r="D3029" t="s">
        <v>30</v>
      </c>
      <c r="E3029" s="3">
        <v>51961</v>
      </c>
      <c r="F3029" s="3">
        <v>109999</v>
      </c>
      <c r="G3029" t="s">
        <v>32</v>
      </c>
      <c r="H3029" s="3" t="s">
        <v>3061</v>
      </c>
      <c r="I3029" s="3">
        <f t="shared" si="423"/>
        <v>58038</v>
      </c>
      <c r="J3029" s="4">
        <f t="shared" si="424"/>
        <v>1.1169530994399646</v>
      </c>
      <c r="K3029" s="5">
        <f t="shared" si="425"/>
        <v>2.1169530994399648</v>
      </c>
      <c r="L3029" s="4" t="str">
        <f t="shared" si="426"/>
        <v>Over Budget</v>
      </c>
      <c r="M3029">
        <f t="shared" si="427"/>
        <v>2022</v>
      </c>
      <c r="N3029">
        <f t="shared" si="428"/>
        <v>4</v>
      </c>
      <c r="O3029" t="str">
        <f t="shared" si="429"/>
        <v>Apr</v>
      </c>
      <c r="P3029" t="str">
        <f t="shared" si="430"/>
        <v>Q2</v>
      </c>
      <c r="Q3029" t="str">
        <f t="shared" si="431"/>
        <v>2022-04</v>
      </c>
    </row>
    <row r="3030" spans="1:17" x14ac:dyDescent="0.35">
      <c r="A3030" s="2">
        <v>44328</v>
      </c>
      <c r="B3030" t="s">
        <v>23</v>
      </c>
      <c r="C3030" t="s">
        <v>29</v>
      </c>
      <c r="D3030" t="s">
        <v>20</v>
      </c>
      <c r="E3030" s="3">
        <v>95801</v>
      </c>
      <c r="F3030" s="3">
        <v>51513</v>
      </c>
      <c r="G3030" t="s">
        <v>21</v>
      </c>
      <c r="H3030" s="3" t="s">
        <v>3062</v>
      </c>
      <c r="I3030" s="3">
        <f t="shared" si="423"/>
        <v>-44288</v>
      </c>
      <c r="J3030" s="4">
        <f t="shared" si="424"/>
        <v>-0.46229162534837842</v>
      </c>
      <c r="K3030" s="5">
        <f t="shared" si="425"/>
        <v>0.53770837465162158</v>
      </c>
      <c r="L3030" s="4" t="str">
        <f t="shared" si="426"/>
        <v>Under Budget</v>
      </c>
      <c r="M3030">
        <f t="shared" si="427"/>
        <v>2021</v>
      </c>
      <c r="N3030">
        <f t="shared" si="428"/>
        <v>5</v>
      </c>
      <c r="O3030" t="str">
        <f t="shared" si="429"/>
        <v>May</v>
      </c>
      <c r="P3030" t="str">
        <f t="shared" si="430"/>
        <v>Q2</v>
      </c>
      <c r="Q3030" t="str">
        <f t="shared" si="431"/>
        <v>2021-05</v>
      </c>
    </row>
    <row r="3031" spans="1:17" x14ac:dyDescent="0.35">
      <c r="A3031" s="2">
        <v>44987</v>
      </c>
      <c r="B3031" t="s">
        <v>41</v>
      </c>
      <c r="C3031" t="s">
        <v>29</v>
      </c>
      <c r="D3031" t="s">
        <v>20</v>
      </c>
      <c r="E3031" s="3">
        <v>21736</v>
      </c>
      <c r="F3031" s="3">
        <v>53139</v>
      </c>
      <c r="G3031" t="s">
        <v>32</v>
      </c>
      <c r="H3031" s="3" t="s">
        <v>3063</v>
      </c>
      <c r="I3031" s="3">
        <f t="shared" si="423"/>
        <v>31403</v>
      </c>
      <c r="J3031" s="4">
        <f t="shared" si="424"/>
        <v>1.4447460434302539</v>
      </c>
      <c r="K3031" s="5">
        <f t="shared" si="425"/>
        <v>2.4447460434302539</v>
      </c>
      <c r="L3031" s="4" t="str">
        <f t="shared" si="426"/>
        <v>Over Budget</v>
      </c>
      <c r="M3031">
        <f t="shared" si="427"/>
        <v>2023</v>
      </c>
      <c r="N3031">
        <f t="shared" si="428"/>
        <v>3</v>
      </c>
      <c r="O3031" t="str">
        <f t="shared" si="429"/>
        <v>Mar</v>
      </c>
      <c r="P3031" t="str">
        <f t="shared" si="430"/>
        <v>Q1</v>
      </c>
      <c r="Q3031" t="str">
        <f t="shared" si="431"/>
        <v>2023-03</v>
      </c>
    </row>
    <row r="3032" spans="1:17" x14ac:dyDescent="0.35">
      <c r="A3032" s="2">
        <v>45070</v>
      </c>
      <c r="B3032" t="s">
        <v>55</v>
      </c>
      <c r="C3032" t="s">
        <v>43</v>
      </c>
      <c r="D3032" t="s">
        <v>25</v>
      </c>
      <c r="E3032" s="3">
        <v>69395</v>
      </c>
      <c r="F3032" s="3">
        <v>50381</v>
      </c>
      <c r="G3032" t="s">
        <v>26</v>
      </c>
      <c r="H3032" s="3" t="s">
        <v>3064</v>
      </c>
      <c r="I3032" s="3">
        <f t="shared" si="423"/>
        <v>-19014</v>
      </c>
      <c r="J3032" s="4">
        <f t="shared" si="424"/>
        <v>-0.27399668564017582</v>
      </c>
      <c r="K3032" s="5">
        <f t="shared" si="425"/>
        <v>0.72600331435982424</v>
      </c>
      <c r="L3032" s="4" t="str">
        <f t="shared" si="426"/>
        <v>Under Budget</v>
      </c>
      <c r="M3032">
        <f t="shared" si="427"/>
        <v>2023</v>
      </c>
      <c r="N3032">
        <f t="shared" si="428"/>
        <v>5</v>
      </c>
      <c r="O3032" t="str">
        <f t="shared" si="429"/>
        <v>May</v>
      </c>
      <c r="P3032" t="str">
        <f t="shared" si="430"/>
        <v>Q2</v>
      </c>
      <c r="Q3032" t="str">
        <f t="shared" si="431"/>
        <v>2023-05</v>
      </c>
    </row>
    <row r="3033" spans="1:17" x14ac:dyDescent="0.35">
      <c r="A3033" s="2">
        <v>44280</v>
      </c>
      <c r="B3033" t="s">
        <v>18</v>
      </c>
      <c r="C3033" t="s">
        <v>23</v>
      </c>
      <c r="D3033" t="s">
        <v>20</v>
      </c>
      <c r="E3033" s="3">
        <v>90338</v>
      </c>
      <c r="F3033" s="3">
        <v>149495</v>
      </c>
      <c r="G3033" t="s">
        <v>35</v>
      </c>
      <c r="H3033" s="3" t="s">
        <v>3065</v>
      </c>
      <c r="I3033" s="3">
        <f t="shared" si="423"/>
        <v>59157</v>
      </c>
      <c r="J3033" s="4">
        <f t="shared" si="424"/>
        <v>0.6548407093360491</v>
      </c>
      <c r="K3033" s="5">
        <f t="shared" si="425"/>
        <v>1.6548407093360491</v>
      </c>
      <c r="L3033" s="4" t="str">
        <f t="shared" si="426"/>
        <v>Over Budget</v>
      </c>
      <c r="M3033">
        <f t="shared" si="427"/>
        <v>2021</v>
      </c>
      <c r="N3033">
        <f t="shared" si="428"/>
        <v>3</v>
      </c>
      <c r="O3033" t="str">
        <f t="shared" si="429"/>
        <v>Mar</v>
      </c>
      <c r="P3033" t="str">
        <f t="shared" si="430"/>
        <v>Q1</v>
      </c>
      <c r="Q3033" t="str">
        <f t="shared" si="431"/>
        <v>2021-03</v>
      </c>
    </row>
    <row r="3034" spans="1:17" x14ac:dyDescent="0.35">
      <c r="A3034" s="2">
        <v>44950</v>
      </c>
      <c r="B3034" t="s">
        <v>55</v>
      </c>
      <c r="C3034" t="s">
        <v>29</v>
      </c>
      <c r="D3034" t="s">
        <v>20</v>
      </c>
      <c r="E3034" s="3">
        <v>124946</v>
      </c>
      <c r="F3034" s="3">
        <v>10216</v>
      </c>
      <c r="G3034" t="s">
        <v>35</v>
      </c>
      <c r="H3034" s="3" t="s">
        <v>3066</v>
      </c>
      <c r="I3034" s="3">
        <f t="shared" si="423"/>
        <v>-114730</v>
      </c>
      <c r="J3034" s="4">
        <f t="shared" si="424"/>
        <v>-0.91823667824500188</v>
      </c>
      <c r="K3034" s="5">
        <f t="shared" si="425"/>
        <v>8.1763321754998161E-2</v>
      </c>
      <c r="L3034" s="4" t="str">
        <f t="shared" si="426"/>
        <v>Under Budget</v>
      </c>
      <c r="M3034">
        <f t="shared" si="427"/>
        <v>2023</v>
      </c>
      <c r="N3034">
        <f t="shared" si="428"/>
        <v>1</v>
      </c>
      <c r="O3034" t="str">
        <f t="shared" si="429"/>
        <v>Jan</v>
      </c>
      <c r="P3034" t="str">
        <f t="shared" si="430"/>
        <v>Q1</v>
      </c>
      <c r="Q3034" t="str">
        <f t="shared" si="431"/>
        <v>2023-01</v>
      </c>
    </row>
    <row r="3035" spans="1:17" x14ac:dyDescent="0.35">
      <c r="A3035" s="2">
        <v>44824</v>
      </c>
      <c r="B3035" t="s">
        <v>37</v>
      </c>
      <c r="C3035" t="s">
        <v>29</v>
      </c>
      <c r="D3035" t="s">
        <v>39</v>
      </c>
      <c r="E3035" s="3">
        <v>89757</v>
      </c>
      <c r="F3035" s="3">
        <v>79872</v>
      </c>
      <c r="G3035" t="s">
        <v>35</v>
      </c>
      <c r="H3035" s="3" t="s">
        <v>3067</v>
      </c>
      <c r="I3035" s="3">
        <f t="shared" si="423"/>
        <v>-9885</v>
      </c>
      <c r="J3035" s="4">
        <f t="shared" si="424"/>
        <v>-0.11013068618603562</v>
      </c>
      <c r="K3035" s="5">
        <f t="shared" si="425"/>
        <v>0.88986931381396439</v>
      </c>
      <c r="L3035" s="4" t="str">
        <f t="shared" si="426"/>
        <v>Under Budget</v>
      </c>
      <c r="M3035">
        <f t="shared" si="427"/>
        <v>2022</v>
      </c>
      <c r="N3035">
        <f t="shared" si="428"/>
        <v>9</v>
      </c>
      <c r="O3035" t="str">
        <f t="shared" si="429"/>
        <v>Sep</v>
      </c>
      <c r="P3035" t="str">
        <f t="shared" si="430"/>
        <v>Q3</v>
      </c>
      <c r="Q3035" t="str">
        <f t="shared" si="431"/>
        <v>2022-09</v>
      </c>
    </row>
    <row r="3036" spans="1:17" x14ac:dyDescent="0.35">
      <c r="A3036" s="2">
        <v>44417</v>
      </c>
      <c r="B3036" t="s">
        <v>28</v>
      </c>
      <c r="C3036" t="s">
        <v>19</v>
      </c>
      <c r="D3036" t="s">
        <v>39</v>
      </c>
      <c r="E3036" s="3">
        <v>79385</v>
      </c>
      <c r="F3036" s="3">
        <v>115347</v>
      </c>
      <c r="G3036" t="s">
        <v>21</v>
      </c>
      <c r="H3036" s="3" t="s">
        <v>3068</v>
      </c>
      <c r="I3036" s="3">
        <f t="shared" si="423"/>
        <v>35962</v>
      </c>
      <c r="J3036" s="4">
        <f t="shared" si="424"/>
        <v>0.45300749511872518</v>
      </c>
      <c r="K3036" s="5">
        <f t="shared" si="425"/>
        <v>1.4530074951187253</v>
      </c>
      <c r="L3036" s="4" t="str">
        <f t="shared" si="426"/>
        <v>Over Budget</v>
      </c>
      <c r="M3036">
        <f t="shared" si="427"/>
        <v>2021</v>
      </c>
      <c r="N3036">
        <f t="shared" si="428"/>
        <v>8</v>
      </c>
      <c r="O3036" t="str">
        <f t="shared" si="429"/>
        <v>Aug</v>
      </c>
      <c r="P3036" t="str">
        <f t="shared" si="430"/>
        <v>Q3</v>
      </c>
      <c r="Q3036" t="str">
        <f t="shared" si="431"/>
        <v>2021-08</v>
      </c>
    </row>
    <row r="3037" spans="1:17" x14ac:dyDescent="0.35">
      <c r="A3037" s="2">
        <v>44749</v>
      </c>
      <c r="B3037" t="s">
        <v>37</v>
      </c>
      <c r="C3037" t="s">
        <v>34</v>
      </c>
      <c r="D3037" t="s">
        <v>25</v>
      </c>
      <c r="E3037" s="3">
        <v>75285</v>
      </c>
      <c r="F3037" s="3">
        <v>23573</v>
      </c>
      <c r="G3037" t="s">
        <v>32</v>
      </c>
      <c r="H3037" s="3" t="s">
        <v>3069</v>
      </c>
      <c r="I3037" s="3">
        <f t="shared" si="423"/>
        <v>-51712</v>
      </c>
      <c r="J3037" s="4">
        <f t="shared" si="424"/>
        <v>-0.68688317725974635</v>
      </c>
      <c r="K3037" s="5">
        <f t="shared" si="425"/>
        <v>0.31311682274025371</v>
      </c>
      <c r="L3037" s="4" t="str">
        <f t="shared" si="426"/>
        <v>Under Budget</v>
      </c>
      <c r="M3037">
        <f t="shared" si="427"/>
        <v>2022</v>
      </c>
      <c r="N3037">
        <f t="shared" si="428"/>
        <v>7</v>
      </c>
      <c r="O3037" t="str">
        <f t="shared" si="429"/>
        <v>Jul</v>
      </c>
      <c r="P3037" t="str">
        <f t="shared" si="430"/>
        <v>Q3</v>
      </c>
      <c r="Q3037" t="str">
        <f t="shared" si="431"/>
        <v>2022-07</v>
      </c>
    </row>
    <row r="3038" spans="1:17" x14ac:dyDescent="0.35">
      <c r="A3038" s="2">
        <v>44308</v>
      </c>
      <c r="B3038" t="s">
        <v>55</v>
      </c>
      <c r="C3038" t="s">
        <v>34</v>
      </c>
      <c r="D3038" t="s">
        <v>30</v>
      </c>
      <c r="E3038" s="3">
        <v>130862</v>
      </c>
      <c r="F3038" s="3">
        <v>32094</v>
      </c>
      <c r="G3038" t="s">
        <v>35</v>
      </c>
      <c r="H3038" s="3" t="s">
        <v>3070</v>
      </c>
      <c r="I3038" s="3">
        <f t="shared" si="423"/>
        <v>-98768</v>
      </c>
      <c r="J3038" s="4">
        <f t="shared" si="424"/>
        <v>-0.75474927786523205</v>
      </c>
      <c r="K3038" s="5">
        <f t="shared" si="425"/>
        <v>0.24525072213476792</v>
      </c>
      <c r="L3038" s="4" t="str">
        <f t="shared" si="426"/>
        <v>Under Budget</v>
      </c>
      <c r="M3038">
        <f t="shared" si="427"/>
        <v>2021</v>
      </c>
      <c r="N3038">
        <f t="shared" si="428"/>
        <v>4</v>
      </c>
      <c r="O3038" t="str">
        <f t="shared" si="429"/>
        <v>Apr</v>
      </c>
      <c r="P3038" t="str">
        <f t="shared" si="430"/>
        <v>Q2</v>
      </c>
      <c r="Q3038" t="str">
        <f t="shared" si="431"/>
        <v>2021-04</v>
      </c>
    </row>
    <row r="3039" spans="1:17" x14ac:dyDescent="0.35">
      <c r="A3039" s="2">
        <v>44811</v>
      </c>
      <c r="B3039" t="s">
        <v>55</v>
      </c>
      <c r="C3039" t="s">
        <v>34</v>
      </c>
      <c r="D3039" t="s">
        <v>30</v>
      </c>
      <c r="E3039" s="3">
        <v>145688</v>
      </c>
      <c r="F3039" s="3">
        <v>82907</v>
      </c>
      <c r="G3039" t="s">
        <v>21</v>
      </c>
      <c r="H3039" s="3" t="s">
        <v>3071</v>
      </c>
      <c r="I3039" s="3">
        <f t="shared" si="423"/>
        <v>-62781</v>
      </c>
      <c r="J3039" s="4">
        <f t="shared" si="424"/>
        <v>-0.43092773598374606</v>
      </c>
      <c r="K3039" s="5">
        <f t="shared" si="425"/>
        <v>0.56907226401625388</v>
      </c>
      <c r="L3039" s="4" t="str">
        <f t="shared" si="426"/>
        <v>Under Budget</v>
      </c>
      <c r="M3039">
        <f t="shared" si="427"/>
        <v>2022</v>
      </c>
      <c r="N3039">
        <f t="shared" si="428"/>
        <v>9</v>
      </c>
      <c r="O3039" t="str">
        <f t="shared" si="429"/>
        <v>Sep</v>
      </c>
      <c r="P3039" t="str">
        <f t="shared" si="430"/>
        <v>Q3</v>
      </c>
      <c r="Q3039" t="str">
        <f t="shared" si="431"/>
        <v>2022-09</v>
      </c>
    </row>
    <row r="3040" spans="1:17" x14ac:dyDescent="0.35">
      <c r="A3040" s="2">
        <v>45120</v>
      </c>
      <c r="B3040" t="s">
        <v>23</v>
      </c>
      <c r="C3040" t="s">
        <v>24</v>
      </c>
      <c r="D3040" t="s">
        <v>39</v>
      </c>
      <c r="E3040" s="3">
        <v>100100</v>
      </c>
      <c r="F3040" s="3">
        <v>44363</v>
      </c>
      <c r="G3040" t="s">
        <v>21</v>
      </c>
      <c r="H3040" s="3" t="s">
        <v>3072</v>
      </c>
      <c r="I3040" s="3">
        <f t="shared" si="423"/>
        <v>-55737</v>
      </c>
      <c r="J3040" s="4">
        <f t="shared" si="424"/>
        <v>-0.55681318681318681</v>
      </c>
      <c r="K3040" s="5">
        <f t="shared" si="425"/>
        <v>0.44318681318681319</v>
      </c>
      <c r="L3040" s="4" t="str">
        <f t="shared" si="426"/>
        <v>Under Budget</v>
      </c>
      <c r="M3040">
        <f t="shared" si="427"/>
        <v>2023</v>
      </c>
      <c r="N3040">
        <f t="shared" si="428"/>
        <v>7</v>
      </c>
      <c r="O3040" t="str">
        <f t="shared" si="429"/>
        <v>Jul</v>
      </c>
      <c r="P3040" t="str">
        <f t="shared" si="430"/>
        <v>Q3</v>
      </c>
      <c r="Q3040" t="str">
        <f t="shared" si="431"/>
        <v>2023-07</v>
      </c>
    </row>
    <row r="3041" spans="1:17" x14ac:dyDescent="0.35">
      <c r="A3041" s="2">
        <v>44671</v>
      </c>
      <c r="B3041" t="s">
        <v>37</v>
      </c>
      <c r="C3041" t="s">
        <v>34</v>
      </c>
      <c r="D3041" t="s">
        <v>58</v>
      </c>
      <c r="E3041" s="3">
        <v>75659</v>
      </c>
      <c r="F3041" s="3">
        <v>28751</v>
      </c>
      <c r="G3041" t="s">
        <v>32</v>
      </c>
      <c r="H3041" s="3" t="s">
        <v>3073</v>
      </c>
      <c r="I3041" s="3">
        <f t="shared" si="423"/>
        <v>-46908</v>
      </c>
      <c r="J3041" s="4">
        <f t="shared" si="424"/>
        <v>-0.6199923340250334</v>
      </c>
      <c r="K3041" s="5">
        <f t="shared" si="425"/>
        <v>0.3800076659749666</v>
      </c>
      <c r="L3041" s="4" t="str">
        <f t="shared" si="426"/>
        <v>Under Budget</v>
      </c>
      <c r="M3041">
        <f t="shared" si="427"/>
        <v>2022</v>
      </c>
      <c r="N3041">
        <f t="shared" si="428"/>
        <v>4</v>
      </c>
      <c r="O3041" t="str">
        <f t="shared" si="429"/>
        <v>Apr</v>
      </c>
      <c r="P3041" t="str">
        <f t="shared" si="430"/>
        <v>Q2</v>
      </c>
      <c r="Q3041" t="str">
        <f t="shared" si="431"/>
        <v>2022-04</v>
      </c>
    </row>
    <row r="3042" spans="1:17" x14ac:dyDescent="0.35">
      <c r="A3042" s="2">
        <v>45032</v>
      </c>
      <c r="B3042" t="s">
        <v>37</v>
      </c>
      <c r="C3042" t="s">
        <v>34</v>
      </c>
      <c r="D3042" t="s">
        <v>39</v>
      </c>
      <c r="E3042" s="3">
        <v>77713</v>
      </c>
      <c r="F3042" s="3">
        <v>63008</v>
      </c>
      <c r="G3042" t="s">
        <v>26</v>
      </c>
      <c r="H3042" s="3" t="s">
        <v>3074</v>
      </c>
      <c r="I3042" s="3">
        <f t="shared" si="423"/>
        <v>-14705</v>
      </c>
      <c r="J3042" s="4">
        <f t="shared" si="424"/>
        <v>-0.18922188050905253</v>
      </c>
      <c r="K3042" s="5">
        <f t="shared" si="425"/>
        <v>0.81077811949094747</v>
      </c>
      <c r="L3042" s="4" t="str">
        <f t="shared" si="426"/>
        <v>Under Budget</v>
      </c>
      <c r="M3042">
        <f t="shared" si="427"/>
        <v>2023</v>
      </c>
      <c r="N3042">
        <f t="shared" si="428"/>
        <v>4</v>
      </c>
      <c r="O3042" t="str">
        <f t="shared" si="429"/>
        <v>Apr</v>
      </c>
      <c r="P3042" t="str">
        <f t="shared" si="430"/>
        <v>Q2</v>
      </c>
      <c r="Q3042" t="str">
        <f t="shared" si="431"/>
        <v>2023-04</v>
      </c>
    </row>
    <row r="3043" spans="1:17" x14ac:dyDescent="0.35">
      <c r="A3043" s="2">
        <v>44467</v>
      </c>
      <c r="B3043" t="s">
        <v>37</v>
      </c>
      <c r="C3043" t="s">
        <v>24</v>
      </c>
      <c r="D3043" t="s">
        <v>58</v>
      </c>
      <c r="E3043" s="3">
        <v>56811</v>
      </c>
      <c r="F3043" s="3">
        <v>137579</v>
      </c>
      <c r="G3043" t="s">
        <v>32</v>
      </c>
      <c r="H3043" s="3" t="s">
        <v>3075</v>
      </c>
      <c r="I3043" s="3">
        <f t="shared" si="423"/>
        <v>80768</v>
      </c>
      <c r="J3043" s="4">
        <f t="shared" si="424"/>
        <v>1.4216965024379082</v>
      </c>
      <c r="K3043" s="5">
        <f t="shared" si="425"/>
        <v>2.421696502437908</v>
      </c>
      <c r="L3043" s="4" t="str">
        <f t="shared" si="426"/>
        <v>Over Budget</v>
      </c>
      <c r="M3043">
        <f t="shared" si="427"/>
        <v>2021</v>
      </c>
      <c r="N3043">
        <f t="shared" si="428"/>
        <v>9</v>
      </c>
      <c r="O3043" t="str">
        <f t="shared" si="429"/>
        <v>Sep</v>
      </c>
      <c r="P3043" t="str">
        <f t="shared" si="430"/>
        <v>Q3</v>
      </c>
      <c r="Q3043" t="str">
        <f t="shared" si="431"/>
        <v>2021-09</v>
      </c>
    </row>
    <row r="3044" spans="1:17" x14ac:dyDescent="0.35">
      <c r="A3044" s="2">
        <v>44617</v>
      </c>
      <c r="B3044" t="s">
        <v>18</v>
      </c>
      <c r="C3044" t="s">
        <v>19</v>
      </c>
      <c r="D3044" t="s">
        <v>30</v>
      </c>
      <c r="E3044" s="3">
        <v>73387</v>
      </c>
      <c r="F3044" s="3">
        <v>149123</v>
      </c>
      <c r="G3044" t="s">
        <v>21</v>
      </c>
      <c r="H3044" s="3" t="s">
        <v>3076</v>
      </c>
      <c r="I3044" s="3">
        <f t="shared" si="423"/>
        <v>75736</v>
      </c>
      <c r="J3044" s="4">
        <f t="shared" si="424"/>
        <v>1.0320083938572227</v>
      </c>
      <c r="K3044" s="5">
        <f t="shared" si="425"/>
        <v>2.0320083938572227</v>
      </c>
      <c r="L3044" s="4" t="str">
        <f t="shared" si="426"/>
        <v>Over Budget</v>
      </c>
      <c r="M3044">
        <f t="shared" si="427"/>
        <v>2022</v>
      </c>
      <c r="N3044">
        <f t="shared" si="428"/>
        <v>2</v>
      </c>
      <c r="O3044" t="str">
        <f t="shared" si="429"/>
        <v>Feb</v>
      </c>
      <c r="P3044" t="str">
        <f t="shared" si="430"/>
        <v>Q1</v>
      </c>
      <c r="Q3044" t="str">
        <f t="shared" si="431"/>
        <v>2022-02</v>
      </c>
    </row>
    <row r="3045" spans="1:17" x14ac:dyDescent="0.35">
      <c r="A3045" s="2">
        <v>44903</v>
      </c>
      <c r="B3045" t="s">
        <v>55</v>
      </c>
      <c r="C3045" t="s">
        <v>23</v>
      </c>
      <c r="D3045" t="s">
        <v>39</v>
      </c>
      <c r="E3045" s="3">
        <v>143196</v>
      </c>
      <c r="F3045" s="3">
        <v>62153</v>
      </c>
      <c r="G3045" t="s">
        <v>26</v>
      </c>
      <c r="H3045" s="3" t="s">
        <v>3077</v>
      </c>
      <c r="I3045" s="3">
        <f t="shared" si="423"/>
        <v>-81043</v>
      </c>
      <c r="J3045" s="4">
        <f t="shared" si="424"/>
        <v>-0.56595854632810971</v>
      </c>
      <c r="K3045" s="5">
        <f t="shared" si="425"/>
        <v>0.43404145367189029</v>
      </c>
      <c r="L3045" s="4" t="str">
        <f t="shared" si="426"/>
        <v>Under Budget</v>
      </c>
      <c r="M3045">
        <f t="shared" si="427"/>
        <v>2022</v>
      </c>
      <c r="N3045">
        <f t="shared" si="428"/>
        <v>12</v>
      </c>
      <c r="O3045" t="str">
        <f t="shared" si="429"/>
        <v>Dec</v>
      </c>
      <c r="P3045" t="str">
        <f t="shared" si="430"/>
        <v>Q4</v>
      </c>
      <c r="Q3045" t="str">
        <f t="shared" si="431"/>
        <v>2022-12</v>
      </c>
    </row>
    <row r="3046" spans="1:17" x14ac:dyDescent="0.35">
      <c r="A3046" s="2">
        <v>44236</v>
      </c>
      <c r="B3046" t="s">
        <v>41</v>
      </c>
      <c r="C3046" t="s">
        <v>29</v>
      </c>
      <c r="D3046" t="s">
        <v>20</v>
      </c>
      <c r="E3046" s="3">
        <v>111558</v>
      </c>
      <c r="F3046" s="3">
        <v>8737</v>
      </c>
      <c r="G3046" t="s">
        <v>26</v>
      </c>
      <c r="H3046" s="3" t="s">
        <v>3078</v>
      </c>
      <c r="I3046" s="3">
        <f t="shared" si="423"/>
        <v>-102821</v>
      </c>
      <c r="J3046" s="4">
        <f t="shared" si="424"/>
        <v>-0.92168199501604542</v>
      </c>
      <c r="K3046" s="5">
        <f t="shared" si="425"/>
        <v>7.8318004983954539E-2</v>
      </c>
      <c r="L3046" s="4" t="str">
        <f t="shared" si="426"/>
        <v>Under Budget</v>
      </c>
      <c r="M3046">
        <f t="shared" si="427"/>
        <v>2021</v>
      </c>
      <c r="N3046">
        <f t="shared" si="428"/>
        <v>2</v>
      </c>
      <c r="O3046" t="str">
        <f t="shared" si="429"/>
        <v>Feb</v>
      </c>
      <c r="P3046" t="str">
        <f t="shared" si="430"/>
        <v>Q1</v>
      </c>
      <c r="Q3046" t="str">
        <f t="shared" si="431"/>
        <v>2021-02</v>
      </c>
    </row>
    <row r="3047" spans="1:17" x14ac:dyDescent="0.35">
      <c r="A3047" s="2">
        <v>44385</v>
      </c>
      <c r="B3047" t="s">
        <v>18</v>
      </c>
      <c r="C3047" t="s">
        <v>43</v>
      </c>
      <c r="D3047" t="s">
        <v>58</v>
      </c>
      <c r="E3047" s="3">
        <v>77949</v>
      </c>
      <c r="F3047" s="3">
        <v>117308</v>
      </c>
      <c r="G3047" t="s">
        <v>35</v>
      </c>
      <c r="H3047" s="3" t="s">
        <v>3079</v>
      </c>
      <c r="I3047" s="3">
        <f t="shared" si="423"/>
        <v>39359</v>
      </c>
      <c r="J3047" s="4">
        <f t="shared" si="424"/>
        <v>0.50493271241452742</v>
      </c>
      <c r="K3047" s="5">
        <f t="shared" si="425"/>
        <v>1.5049327124145275</v>
      </c>
      <c r="L3047" s="4" t="str">
        <f t="shared" si="426"/>
        <v>Over Budget</v>
      </c>
      <c r="M3047">
        <f t="shared" si="427"/>
        <v>2021</v>
      </c>
      <c r="N3047">
        <f t="shared" si="428"/>
        <v>7</v>
      </c>
      <c r="O3047" t="str">
        <f t="shared" si="429"/>
        <v>Jul</v>
      </c>
      <c r="P3047" t="str">
        <f t="shared" si="430"/>
        <v>Q3</v>
      </c>
      <c r="Q3047" t="str">
        <f t="shared" si="431"/>
        <v>2021-07</v>
      </c>
    </row>
    <row r="3048" spans="1:17" x14ac:dyDescent="0.35">
      <c r="A3048" s="2">
        <v>45190</v>
      </c>
      <c r="B3048" t="s">
        <v>18</v>
      </c>
      <c r="C3048" t="s">
        <v>29</v>
      </c>
      <c r="D3048" t="s">
        <v>58</v>
      </c>
      <c r="E3048" s="3">
        <v>16089</v>
      </c>
      <c r="F3048" s="3">
        <v>84520</v>
      </c>
      <c r="G3048" t="s">
        <v>21</v>
      </c>
      <c r="H3048" s="3" t="s">
        <v>3080</v>
      </c>
      <c r="I3048" s="3">
        <f t="shared" si="423"/>
        <v>68431</v>
      </c>
      <c r="J3048" s="4">
        <f t="shared" si="424"/>
        <v>4.2532786375784699</v>
      </c>
      <c r="K3048" s="5">
        <f t="shared" si="425"/>
        <v>5.2532786375784699</v>
      </c>
      <c r="L3048" s="4" t="str">
        <f t="shared" si="426"/>
        <v>Over Budget</v>
      </c>
      <c r="M3048">
        <f t="shared" si="427"/>
        <v>2023</v>
      </c>
      <c r="N3048">
        <f t="shared" si="428"/>
        <v>9</v>
      </c>
      <c r="O3048" t="str">
        <f t="shared" si="429"/>
        <v>Sep</v>
      </c>
      <c r="P3048" t="str">
        <f t="shared" si="430"/>
        <v>Q3</v>
      </c>
      <c r="Q3048" t="str">
        <f t="shared" si="431"/>
        <v>2023-09</v>
      </c>
    </row>
    <row r="3049" spans="1:17" x14ac:dyDescent="0.35">
      <c r="A3049" s="2">
        <v>44732</v>
      </c>
      <c r="B3049" t="s">
        <v>18</v>
      </c>
      <c r="C3049" t="s">
        <v>34</v>
      </c>
      <c r="D3049" t="s">
        <v>58</v>
      </c>
      <c r="E3049" s="3">
        <v>15833</v>
      </c>
      <c r="F3049" s="3">
        <v>158274</v>
      </c>
      <c r="G3049" t="s">
        <v>32</v>
      </c>
      <c r="H3049" s="3" t="s">
        <v>3081</v>
      </c>
      <c r="I3049" s="3">
        <f t="shared" si="423"/>
        <v>142441</v>
      </c>
      <c r="J3049" s="4">
        <f t="shared" si="424"/>
        <v>8.9964630834333352</v>
      </c>
      <c r="K3049" s="5">
        <f t="shared" si="425"/>
        <v>9.9964630834333352</v>
      </c>
      <c r="L3049" s="4" t="str">
        <f t="shared" si="426"/>
        <v>Over Budget</v>
      </c>
      <c r="M3049">
        <f t="shared" si="427"/>
        <v>2022</v>
      </c>
      <c r="N3049">
        <f t="shared" si="428"/>
        <v>6</v>
      </c>
      <c r="O3049" t="str">
        <f t="shared" si="429"/>
        <v>Jun</v>
      </c>
      <c r="P3049" t="str">
        <f t="shared" si="430"/>
        <v>Q2</v>
      </c>
      <c r="Q3049" t="str">
        <f t="shared" si="431"/>
        <v>2022-06</v>
      </c>
    </row>
    <row r="3050" spans="1:17" x14ac:dyDescent="0.35">
      <c r="A3050" s="2">
        <v>45224</v>
      </c>
      <c r="B3050" t="s">
        <v>23</v>
      </c>
      <c r="C3050" t="s">
        <v>34</v>
      </c>
      <c r="D3050" t="s">
        <v>30</v>
      </c>
      <c r="E3050" s="3">
        <v>59308</v>
      </c>
      <c r="F3050" s="3">
        <v>152158</v>
      </c>
      <c r="G3050" t="s">
        <v>32</v>
      </c>
      <c r="H3050" s="3" t="s">
        <v>3082</v>
      </c>
      <c r="I3050" s="3">
        <f t="shared" si="423"/>
        <v>92850</v>
      </c>
      <c r="J3050" s="4">
        <f t="shared" si="424"/>
        <v>1.565556080124098</v>
      </c>
      <c r="K3050" s="5">
        <f t="shared" si="425"/>
        <v>2.565556080124098</v>
      </c>
      <c r="L3050" s="4" t="str">
        <f t="shared" si="426"/>
        <v>Over Budget</v>
      </c>
      <c r="M3050">
        <f t="shared" si="427"/>
        <v>2023</v>
      </c>
      <c r="N3050">
        <f t="shared" si="428"/>
        <v>10</v>
      </c>
      <c r="O3050" t="str">
        <f t="shared" si="429"/>
        <v>Oct</v>
      </c>
      <c r="P3050" t="str">
        <f t="shared" si="430"/>
        <v>Q4</v>
      </c>
      <c r="Q3050" t="str">
        <f t="shared" si="431"/>
        <v>2023-10</v>
      </c>
    </row>
    <row r="3051" spans="1:17" x14ac:dyDescent="0.35">
      <c r="A3051" s="2">
        <v>44486</v>
      </c>
      <c r="B3051" t="s">
        <v>41</v>
      </c>
      <c r="C3051" t="s">
        <v>29</v>
      </c>
      <c r="D3051" t="s">
        <v>25</v>
      </c>
      <c r="E3051" s="3">
        <v>52083</v>
      </c>
      <c r="F3051" s="3">
        <v>111646</v>
      </c>
      <c r="G3051" t="s">
        <v>35</v>
      </c>
      <c r="H3051" s="3" t="s">
        <v>3083</v>
      </c>
      <c r="I3051" s="3">
        <f t="shared" si="423"/>
        <v>59563</v>
      </c>
      <c r="J3051" s="4">
        <f t="shared" si="424"/>
        <v>1.1436169191482826</v>
      </c>
      <c r="K3051" s="5">
        <f t="shared" si="425"/>
        <v>2.1436169191482826</v>
      </c>
      <c r="L3051" s="4" t="str">
        <f t="shared" si="426"/>
        <v>Over Budget</v>
      </c>
      <c r="M3051">
        <f t="shared" si="427"/>
        <v>2021</v>
      </c>
      <c r="N3051">
        <f t="shared" si="428"/>
        <v>10</v>
      </c>
      <c r="O3051" t="str">
        <f t="shared" si="429"/>
        <v>Oct</v>
      </c>
      <c r="P3051" t="str">
        <f t="shared" si="430"/>
        <v>Q4</v>
      </c>
      <c r="Q3051" t="str">
        <f t="shared" si="431"/>
        <v>2021-10</v>
      </c>
    </row>
    <row r="3052" spans="1:17" x14ac:dyDescent="0.35">
      <c r="A3052" s="2">
        <v>44629</v>
      </c>
      <c r="B3052" t="s">
        <v>37</v>
      </c>
      <c r="C3052" t="s">
        <v>29</v>
      </c>
      <c r="D3052" t="s">
        <v>20</v>
      </c>
      <c r="E3052" s="3">
        <v>125605</v>
      </c>
      <c r="F3052" s="3">
        <v>86784</v>
      </c>
      <c r="G3052" t="s">
        <v>21</v>
      </c>
      <c r="H3052" s="3" t="s">
        <v>3084</v>
      </c>
      <c r="I3052" s="3">
        <f t="shared" si="423"/>
        <v>-38821</v>
      </c>
      <c r="J3052" s="4">
        <f t="shared" si="424"/>
        <v>-0.30907209107917677</v>
      </c>
      <c r="K3052" s="5">
        <f t="shared" si="425"/>
        <v>0.69092790892082323</v>
      </c>
      <c r="L3052" s="4" t="str">
        <f t="shared" si="426"/>
        <v>Under Budget</v>
      </c>
      <c r="M3052">
        <f t="shared" si="427"/>
        <v>2022</v>
      </c>
      <c r="N3052">
        <f t="shared" si="428"/>
        <v>3</v>
      </c>
      <c r="O3052" t="str">
        <f t="shared" si="429"/>
        <v>Mar</v>
      </c>
      <c r="P3052" t="str">
        <f t="shared" si="430"/>
        <v>Q1</v>
      </c>
      <c r="Q3052" t="str">
        <f t="shared" si="431"/>
        <v>2022-03</v>
      </c>
    </row>
    <row r="3053" spans="1:17" x14ac:dyDescent="0.35">
      <c r="A3053" s="2">
        <v>44667</v>
      </c>
      <c r="B3053" t="s">
        <v>23</v>
      </c>
      <c r="C3053" t="s">
        <v>34</v>
      </c>
      <c r="D3053" t="s">
        <v>39</v>
      </c>
      <c r="E3053" s="3">
        <v>89674</v>
      </c>
      <c r="F3053" s="3">
        <v>96836</v>
      </c>
      <c r="G3053" t="s">
        <v>32</v>
      </c>
      <c r="H3053" s="3" t="s">
        <v>3085</v>
      </c>
      <c r="I3053" s="3">
        <f t="shared" si="423"/>
        <v>7162</v>
      </c>
      <c r="J3053" s="4">
        <f t="shared" si="424"/>
        <v>7.9867074068291813E-2</v>
      </c>
      <c r="K3053" s="5">
        <f t="shared" si="425"/>
        <v>1.0798670740682919</v>
      </c>
      <c r="L3053" s="4" t="str">
        <f t="shared" si="426"/>
        <v>Over Budget</v>
      </c>
      <c r="M3053">
        <f t="shared" si="427"/>
        <v>2022</v>
      </c>
      <c r="N3053">
        <f t="shared" si="428"/>
        <v>4</v>
      </c>
      <c r="O3053" t="str">
        <f t="shared" si="429"/>
        <v>Apr</v>
      </c>
      <c r="P3053" t="str">
        <f t="shared" si="430"/>
        <v>Q2</v>
      </c>
      <c r="Q3053" t="str">
        <f t="shared" si="431"/>
        <v>2022-04</v>
      </c>
    </row>
    <row r="3054" spans="1:17" x14ac:dyDescent="0.35">
      <c r="A3054" s="2">
        <v>44824</v>
      </c>
      <c r="B3054" t="s">
        <v>55</v>
      </c>
      <c r="C3054" t="s">
        <v>24</v>
      </c>
      <c r="D3054" t="s">
        <v>58</v>
      </c>
      <c r="E3054" s="3">
        <v>11702</v>
      </c>
      <c r="F3054" s="3">
        <v>167809</v>
      </c>
      <c r="G3054" t="s">
        <v>32</v>
      </c>
      <c r="H3054" s="3" t="s">
        <v>3086</v>
      </c>
      <c r="I3054" s="3">
        <f t="shared" si="423"/>
        <v>156107</v>
      </c>
      <c r="J3054" s="4">
        <f t="shared" si="424"/>
        <v>13.340198256708256</v>
      </c>
      <c r="K3054" s="5">
        <f t="shared" si="425"/>
        <v>14.340198256708256</v>
      </c>
      <c r="L3054" s="4" t="str">
        <f t="shared" si="426"/>
        <v>Over Budget</v>
      </c>
      <c r="M3054">
        <f t="shared" si="427"/>
        <v>2022</v>
      </c>
      <c r="N3054">
        <f t="shared" si="428"/>
        <v>9</v>
      </c>
      <c r="O3054" t="str">
        <f t="shared" si="429"/>
        <v>Sep</v>
      </c>
      <c r="P3054" t="str">
        <f t="shared" si="430"/>
        <v>Q3</v>
      </c>
      <c r="Q3054" t="str">
        <f t="shared" si="431"/>
        <v>2022-09</v>
      </c>
    </row>
    <row r="3055" spans="1:17" x14ac:dyDescent="0.35">
      <c r="A3055" s="2">
        <v>44475</v>
      </c>
      <c r="B3055" t="s">
        <v>28</v>
      </c>
      <c r="C3055" t="s">
        <v>24</v>
      </c>
      <c r="D3055" t="s">
        <v>30</v>
      </c>
      <c r="E3055" s="3">
        <v>31773</v>
      </c>
      <c r="F3055" s="3">
        <v>49486</v>
      </c>
      <c r="G3055" t="s">
        <v>32</v>
      </c>
      <c r="H3055" s="3" t="s">
        <v>3087</v>
      </c>
      <c r="I3055" s="3">
        <f t="shared" si="423"/>
        <v>17713</v>
      </c>
      <c r="J3055" s="4">
        <f t="shared" si="424"/>
        <v>0.55748591571460049</v>
      </c>
      <c r="K3055" s="5">
        <f t="shared" si="425"/>
        <v>1.5574859157146004</v>
      </c>
      <c r="L3055" s="4" t="str">
        <f t="shared" si="426"/>
        <v>Over Budget</v>
      </c>
      <c r="M3055">
        <f t="shared" si="427"/>
        <v>2021</v>
      </c>
      <c r="N3055">
        <f t="shared" si="428"/>
        <v>10</v>
      </c>
      <c r="O3055" t="str">
        <f t="shared" si="429"/>
        <v>Oct</v>
      </c>
      <c r="P3055" t="str">
        <f t="shared" si="430"/>
        <v>Q4</v>
      </c>
      <c r="Q3055" t="str">
        <f t="shared" si="431"/>
        <v>2021-10</v>
      </c>
    </row>
    <row r="3056" spans="1:17" x14ac:dyDescent="0.35">
      <c r="A3056" s="2">
        <v>45073</v>
      </c>
      <c r="B3056" t="s">
        <v>23</v>
      </c>
      <c r="C3056" t="s">
        <v>24</v>
      </c>
      <c r="D3056" t="s">
        <v>58</v>
      </c>
      <c r="E3056" s="3">
        <v>48575</v>
      </c>
      <c r="F3056" s="3">
        <v>22436</v>
      </c>
      <c r="G3056" t="s">
        <v>26</v>
      </c>
      <c r="H3056" s="3" t="s">
        <v>3088</v>
      </c>
      <c r="I3056" s="3">
        <f t="shared" si="423"/>
        <v>-26139</v>
      </c>
      <c r="J3056" s="4">
        <f t="shared" si="424"/>
        <v>-0.53811631497683998</v>
      </c>
      <c r="K3056" s="5">
        <f t="shared" si="425"/>
        <v>0.46188368502316007</v>
      </c>
      <c r="L3056" s="4" t="str">
        <f t="shared" si="426"/>
        <v>Under Budget</v>
      </c>
      <c r="M3056">
        <f t="shared" si="427"/>
        <v>2023</v>
      </c>
      <c r="N3056">
        <f t="shared" si="428"/>
        <v>5</v>
      </c>
      <c r="O3056" t="str">
        <f t="shared" si="429"/>
        <v>May</v>
      </c>
      <c r="P3056" t="str">
        <f t="shared" si="430"/>
        <v>Q2</v>
      </c>
      <c r="Q3056" t="str">
        <f t="shared" si="431"/>
        <v>2023-05</v>
      </c>
    </row>
    <row r="3057" spans="1:17" x14ac:dyDescent="0.35">
      <c r="A3057" s="2">
        <v>44777</v>
      </c>
      <c r="B3057" t="s">
        <v>28</v>
      </c>
      <c r="C3057" t="s">
        <v>43</v>
      </c>
      <c r="D3057" t="s">
        <v>39</v>
      </c>
      <c r="E3057" s="3">
        <v>30098</v>
      </c>
      <c r="F3057" s="3">
        <v>57094</v>
      </c>
      <c r="G3057" t="s">
        <v>26</v>
      </c>
      <c r="H3057" s="3" t="s">
        <v>3089</v>
      </c>
      <c r="I3057" s="3">
        <f t="shared" si="423"/>
        <v>26996</v>
      </c>
      <c r="J3057" s="4">
        <f t="shared" si="424"/>
        <v>0.89693667353312512</v>
      </c>
      <c r="K3057" s="5">
        <f t="shared" si="425"/>
        <v>1.8969366735331252</v>
      </c>
      <c r="L3057" s="4" t="str">
        <f t="shared" si="426"/>
        <v>Over Budget</v>
      </c>
      <c r="M3057">
        <f t="shared" si="427"/>
        <v>2022</v>
      </c>
      <c r="N3057">
        <f t="shared" si="428"/>
        <v>8</v>
      </c>
      <c r="O3057" t="str">
        <f t="shared" si="429"/>
        <v>Aug</v>
      </c>
      <c r="P3057" t="str">
        <f t="shared" si="430"/>
        <v>Q3</v>
      </c>
      <c r="Q3057" t="str">
        <f t="shared" si="431"/>
        <v>2022-08</v>
      </c>
    </row>
    <row r="3058" spans="1:17" x14ac:dyDescent="0.35">
      <c r="A3058" s="2">
        <v>45059</v>
      </c>
      <c r="B3058" t="s">
        <v>55</v>
      </c>
      <c r="C3058" t="s">
        <v>23</v>
      </c>
      <c r="D3058" t="s">
        <v>20</v>
      </c>
      <c r="E3058" s="3">
        <v>82519</v>
      </c>
      <c r="F3058" s="3">
        <v>31818</v>
      </c>
      <c r="G3058" t="s">
        <v>35</v>
      </c>
      <c r="H3058" s="3" t="s">
        <v>3090</v>
      </c>
      <c r="I3058" s="3">
        <f t="shared" si="423"/>
        <v>-50701</v>
      </c>
      <c r="J3058" s="4">
        <f t="shared" si="424"/>
        <v>-0.61441607387389574</v>
      </c>
      <c r="K3058" s="5">
        <f t="shared" si="425"/>
        <v>0.38558392612610431</v>
      </c>
      <c r="L3058" s="4" t="str">
        <f t="shared" si="426"/>
        <v>Under Budget</v>
      </c>
      <c r="M3058">
        <f t="shared" si="427"/>
        <v>2023</v>
      </c>
      <c r="N3058">
        <f t="shared" si="428"/>
        <v>5</v>
      </c>
      <c r="O3058" t="str">
        <f t="shared" si="429"/>
        <v>May</v>
      </c>
      <c r="P3058" t="str">
        <f t="shared" si="430"/>
        <v>Q2</v>
      </c>
      <c r="Q3058" t="str">
        <f t="shared" si="431"/>
        <v>2023-05</v>
      </c>
    </row>
    <row r="3059" spans="1:17" x14ac:dyDescent="0.35">
      <c r="A3059" s="2">
        <v>44450</v>
      </c>
      <c r="B3059" t="s">
        <v>41</v>
      </c>
      <c r="C3059" t="s">
        <v>34</v>
      </c>
      <c r="D3059" t="s">
        <v>58</v>
      </c>
      <c r="E3059" s="3">
        <v>138699</v>
      </c>
      <c r="F3059" s="3">
        <v>80233</v>
      </c>
      <c r="G3059" t="s">
        <v>35</v>
      </c>
      <c r="H3059" s="3" t="s">
        <v>3091</v>
      </c>
      <c r="I3059" s="3">
        <f t="shared" si="423"/>
        <v>-58466</v>
      </c>
      <c r="J3059" s="4">
        <f t="shared" si="424"/>
        <v>-0.42153151789126092</v>
      </c>
      <c r="K3059" s="5">
        <f t="shared" si="425"/>
        <v>0.57846848210873902</v>
      </c>
      <c r="L3059" s="4" t="str">
        <f t="shared" si="426"/>
        <v>Under Budget</v>
      </c>
      <c r="M3059">
        <f t="shared" si="427"/>
        <v>2021</v>
      </c>
      <c r="N3059">
        <f t="shared" si="428"/>
        <v>9</v>
      </c>
      <c r="O3059" t="str">
        <f t="shared" si="429"/>
        <v>Sep</v>
      </c>
      <c r="P3059" t="str">
        <f t="shared" si="430"/>
        <v>Q3</v>
      </c>
      <c r="Q3059" t="str">
        <f t="shared" si="431"/>
        <v>2021-09</v>
      </c>
    </row>
    <row r="3060" spans="1:17" x14ac:dyDescent="0.35">
      <c r="A3060" s="2">
        <v>44377</v>
      </c>
      <c r="B3060" t="s">
        <v>28</v>
      </c>
      <c r="C3060" t="s">
        <v>19</v>
      </c>
      <c r="D3060" t="s">
        <v>30</v>
      </c>
      <c r="E3060" s="3">
        <v>12397</v>
      </c>
      <c r="F3060" s="3">
        <v>12161</v>
      </c>
      <c r="G3060" t="s">
        <v>32</v>
      </c>
      <c r="H3060" s="3" t="s">
        <v>3092</v>
      </c>
      <c r="I3060" s="3">
        <f t="shared" si="423"/>
        <v>-236</v>
      </c>
      <c r="J3060" s="4">
        <f t="shared" si="424"/>
        <v>-1.9036863757360651E-2</v>
      </c>
      <c r="K3060" s="5">
        <f t="shared" si="425"/>
        <v>0.98096313624263931</v>
      </c>
      <c r="L3060" s="4" t="str">
        <f t="shared" si="426"/>
        <v>Under Budget</v>
      </c>
      <c r="M3060">
        <f t="shared" si="427"/>
        <v>2021</v>
      </c>
      <c r="N3060">
        <f t="shared" si="428"/>
        <v>6</v>
      </c>
      <c r="O3060" t="str">
        <f t="shared" si="429"/>
        <v>Jun</v>
      </c>
      <c r="P3060" t="str">
        <f t="shared" si="430"/>
        <v>Q2</v>
      </c>
      <c r="Q3060" t="str">
        <f t="shared" si="431"/>
        <v>2021-06</v>
      </c>
    </row>
    <row r="3061" spans="1:17" x14ac:dyDescent="0.35">
      <c r="A3061" s="2">
        <v>44877</v>
      </c>
      <c r="B3061" t="s">
        <v>18</v>
      </c>
      <c r="C3061" t="s">
        <v>29</v>
      </c>
      <c r="D3061" t="s">
        <v>30</v>
      </c>
      <c r="E3061" s="3">
        <v>36770</v>
      </c>
      <c r="F3061" s="3">
        <v>136349</v>
      </c>
      <c r="G3061" t="s">
        <v>21</v>
      </c>
      <c r="H3061" s="3" t="s">
        <v>3093</v>
      </c>
      <c r="I3061" s="3">
        <f t="shared" si="423"/>
        <v>99579</v>
      </c>
      <c r="J3061" s="4">
        <f t="shared" si="424"/>
        <v>2.7081588251291815</v>
      </c>
      <c r="K3061" s="5">
        <f t="shared" si="425"/>
        <v>3.7081588251291815</v>
      </c>
      <c r="L3061" s="4" t="str">
        <f t="shared" si="426"/>
        <v>Over Budget</v>
      </c>
      <c r="M3061">
        <f t="shared" si="427"/>
        <v>2022</v>
      </c>
      <c r="N3061">
        <f t="shared" si="428"/>
        <v>11</v>
      </c>
      <c r="O3061" t="str">
        <f t="shared" si="429"/>
        <v>Nov</v>
      </c>
      <c r="P3061" t="str">
        <f t="shared" si="430"/>
        <v>Q4</v>
      </c>
      <c r="Q3061" t="str">
        <f t="shared" si="431"/>
        <v>2022-11</v>
      </c>
    </row>
    <row r="3062" spans="1:17" x14ac:dyDescent="0.35">
      <c r="A3062" s="2">
        <v>45021</v>
      </c>
      <c r="B3062" t="s">
        <v>23</v>
      </c>
      <c r="C3062" t="s">
        <v>29</v>
      </c>
      <c r="D3062" t="s">
        <v>25</v>
      </c>
      <c r="E3062" s="3">
        <v>48222</v>
      </c>
      <c r="F3062" s="3">
        <v>18043</v>
      </c>
      <c r="G3062" t="s">
        <v>21</v>
      </c>
      <c r="H3062" s="3" t="s">
        <v>3094</v>
      </c>
      <c r="I3062" s="3">
        <f t="shared" si="423"/>
        <v>-30179</v>
      </c>
      <c r="J3062" s="4">
        <f t="shared" si="424"/>
        <v>-0.62583468126581232</v>
      </c>
      <c r="K3062" s="5">
        <f t="shared" si="425"/>
        <v>0.37416531873418774</v>
      </c>
      <c r="L3062" s="4" t="str">
        <f t="shared" si="426"/>
        <v>Under Budget</v>
      </c>
      <c r="M3062">
        <f t="shared" si="427"/>
        <v>2023</v>
      </c>
      <c r="N3062">
        <f t="shared" si="428"/>
        <v>4</v>
      </c>
      <c r="O3062" t="str">
        <f t="shared" si="429"/>
        <v>Apr</v>
      </c>
      <c r="P3062" t="str">
        <f t="shared" si="430"/>
        <v>Q2</v>
      </c>
      <c r="Q3062" t="str">
        <f t="shared" si="431"/>
        <v>2023-04</v>
      </c>
    </row>
    <row r="3063" spans="1:17" x14ac:dyDescent="0.35">
      <c r="A3063" s="2">
        <v>44896</v>
      </c>
      <c r="B3063" t="s">
        <v>28</v>
      </c>
      <c r="C3063" t="s">
        <v>34</v>
      </c>
      <c r="D3063" t="s">
        <v>30</v>
      </c>
      <c r="E3063" s="3">
        <v>103737</v>
      </c>
      <c r="F3063" s="3">
        <v>130765</v>
      </c>
      <c r="G3063" t="s">
        <v>35</v>
      </c>
      <c r="H3063" s="3" t="s">
        <v>3095</v>
      </c>
      <c r="I3063" s="3">
        <f t="shared" si="423"/>
        <v>27028</v>
      </c>
      <c r="J3063" s="4">
        <f t="shared" si="424"/>
        <v>0.26054348978667208</v>
      </c>
      <c r="K3063" s="5">
        <f t="shared" si="425"/>
        <v>1.2605434897866721</v>
      </c>
      <c r="L3063" s="4" t="str">
        <f t="shared" si="426"/>
        <v>Over Budget</v>
      </c>
      <c r="M3063">
        <f t="shared" si="427"/>
        <v>2022</v>
      </c>
      <c r="N3063">
        <f t="shared" si="428"/>
        <v>12</v>
      </c>
      <c r="O3063" t="str">
        <f t="shared" si="429"/>
        <v>Dec</v>
      </c>
      <c r="P3063" t="str">
        <f t="shared" si="430"/>
        <v>Q4</v>
      </c>
      <c r="Q3063" t="str">
        <f t="shared" si="431"/>
        <v>2022-12</v>
      </c>
    </row>
    <row r="3064" spans="1:17" x14ac:dyDescent="0.35">
      <c r="A3064" s="2">
        <v>44762</v>
      </c>
      <c r="B3064" t="s">
        <v>55</v>
      </c>
      <c r="C3064" t="s">
        <v>34</v>
      </c>
      <c r="D3064" t="s">
        <v>25</v>
      </c>
      <c r="E3064" s="3">
        <v>59033</v>
      </c>
      <c r="F3064" s="3">
        <v>73655</v>
      </c>
      <c r="G3064" t="s">
        <v>21</v>
      </c>
      <c r="H3064" s="3" t="s">
        <v>3096</v>
      </c>
      <c r="I3064" s="3">
        <f t="shared" si="423"/>
        <v>14622</v>
      </c>
      <c r="J3064" s="4">
        <f t="shared" si="424"/>
        <v>0.24769196889875156</v>
      </c>
      <c r="K3064" s="5">
        <f t="shared" si="425"/>
        <v>1.2476919688987516</v>
      </c>
      <c r="L3064" s="4" t="str">
        <f t="shared" si="426"/>
        <v>Over Budget</v>
      </c>
      <c r="M3064">
        <f t="shared" si="427"/>
        <v>2022</v>
      </c>
      <c r="N3064">
        <f t="shared" si="428"/>
        <v>7</v>
      </c>
      <c r="O3064" t="str">
        <f t="shared" si="429"/>
        <v>Jul</v>
      </c>
      <c r="P3064" t="str">
        <f t="shared" si="430"/>
        <v>Q3</v>
      </c>
      <c r="Q3064" t="str">
        <f t="shared" si="431"/>
        <v>2022-07</v>
      </c>
    </row>
    <row r="3065" spans="1:17" x14ac:dyDescent="0.35">
      <c r="A3065" s="2">
        <v>44876</v>
      </c>
      <c r="B3065" t="s">
        <v>18</v>
      </c>
      <c r="C3065" t="s">
        <v>34</v>
      </c>
      <c r="D3065" t="s">
        <v>20</v>
      </c>
      <c r="E3065" s="3">
        <v>75879</v>
      </c>
      <c r="F3065" s="3">
        <v>153652</v>
      </c>
      <c r="G3065" t="s">
        <v>21</v>
      </c>
      <c r="H3065" s="3" t="s">
        <v>3097</v>
      </c>
      <c r="I3065" s="3">
        <f t="shared" si="423"/>
        <v>77773</v>
      </c>
      <c r="J3065" s="4">
        <f t="shared" si="424"/>
        <v>1.0249607928412341</v>
      </c>
      <c r="K3065" s="5">
        <f t="shared" si="425"/>
        <v>2.0249607928412341</v>
      </c>
      <c r="L3065" s="4" t="str">
        <f t="shared" si="426"/>
        <v>Over Budget</v>
      </c>
      <c r="M3065">
        <f t="shared" si="427"/>
        <v>2022</v>
      </c>
      <c r="N3065">
        <f t="shared" si="428"/>
        <v>11</v>
      </c>
      <c r="O3065" t="str">
        <f t="shared" si="429"/>
        <v>Nov</v>
      </c>
      <c r="P3065" t="str">
        <f t="shared" si="430"/>
        <v>Q4</v>
      </c>
      <c r="Q3065" t="str">
        <f t="shared" si="431"/>
        <v>2022-11</v>
      </c>
    </row>
    <row r="3066" spans="1:17" x14ac:dyDescent="0.35">
      <c r="A3066" s="2">
        <v>44587</v>
      </c>
      <c r="B3066" t="s">
        <v>28</v>
      </c>
      <c r="C3066" t="s">
        <v>29</v>
      </c>
      <c r="D3066" t="s">
        <v>39</v>
      </c>
      <c r="E3066" s="3">
        <v>88475</v>
      </c>
      <c r="F3066" s="3">
        <v>61636</v>
      </c>
      <c r="G3066" t="s">
        <v>32</v>
      </c>
      <c r="H3066" s="3" t="s">
        <v>3098</v>
      </c>
      <c r="I3066" s="3">
        <f t="shared" si="423"/>
        <v>-26839</v>
      </c>
      <c r="J3066" s="4">
        <f t="shared" si="424"/>
        <v>-0.30335122916077989</v>
      </c>
      <c r="K3066" s="5">
        <f t="shared" si="425"/>
        <v>0.69664877083922017</v>
      </c>
      <c r="L3066" s="4" t="str">
        <f t="shared" si="426"/>
        <v>Under Budget</v>
      </c>
      <c r="M3066">
        <f t="shared" si="427"/>
        <v>2022</v>
      </c>
      <c r="N3066">
        <f t="shared" si="428"/>
        <v>1</v>
      </c>
      <c r="O3066" t="str">
        <f t="shared" si="429"/>
        <v>Jan</v>
      </c>
      <c r="P3066" t="str">
        <f t="shared" si="430"/>
        <v>Q1</v>
      </c>
      <c r="Q3066" t="str">
        <f t="shared" si="431"/>
        <v>2022-01</v>
      </c>
    </row>
    <row r="3067" spans="1:17" x14ac:dyDescent="0.35">
      <c r="A3067" s="2">
        <v>44408</v>
      </c>
      <c r="B3067" t="s">
        <v>55</v>
      </c>
      <c r="C3067" t="s">
        <v>34</v>
      </c>
      <c r="D3067" t="s">
        <v>25</v>
      </c>
      <c r="E3067" s="3">
        <v>25950</v>
      </c>
      <c r="F3067" s="3">
        <v>151646</v>
      </c>
      <c r="G3067" t="s">
        <v>32</v>
      </c>
      <c r="H3067" s="3" t="s">
        <v>3099</v>
      </c>
      <c r="I3067" s="3">
        <f t="shared" si="423"/>
        <v>125696</v>
      </c>
      <c r="J3067" s="4">
        <f t="shared" si="424"/>
        <v>4.8437764932562617</v>
      </c>
      <c r="K3067" s="5">
        <f t="shared" si="425"/>
        <v>5.8437764932562617</v>
      </c>
      <c r="L3067" s="4" t="str">
        <f t="shared" si="426"/>
        <v>Over Budget</v>
      </c>
      <c r="M3067">
        <f t="shared" si="427"/>
        <v>2021</v>
      </c>
      <c r="N3067">
        <f t="shared" si="428"/>
        <v>7</v>
      </c>
      <c r="O3067" t="str">
        <f t="shared" si="429"/>
        <v>Jul</v>
      </c>
      <c r="P3067" t="str">
        <f t="shared" si="430"/>
        <v>Q3</v>
      </c>
      <c r="Q3067" t="str">
        <f t="shared" si="431"/>
        <v>2021-07</v>
      </c>
    </row>
    <row r="3068" spans="1:17" x14ac:dyDescent="0.35">
      <c r="A3068" s="2">
        <v>44580</v>
      </c>
      <c r="B3068" t="s">
        <v>41</v>
      </c>
      <c r="C3068" t="s">
        <v>29</v>
      </c>
      <c r="D3068" t="s">
        <v>58</v>
      </c>
      <c r="E3068" s="3">
        <v>106081</v>
      </c>
      <c r="F3068" s="3">
        <v>137848</v>
      </c>
      <c r="G3068" t="s">
        <v>21</v>
      </c>
      <c r="H3068" s="3" t="s">
        <v>3100</v>
      </c>
      <c r="I3068" s="3">
        <f t="shared" si="423"/>
        <v>31767</v>
      </c>
      <c r="J3068" s="4">
        <f t="shared" si="424"/>
        <v>0.29945984672090198</v>
      </c>
      <c r="K3068" s="5">
        <f t="shared" si="425"/>
        <v>1.299459846720902</v>
      </c>
      <c r="L3068" s="4" t="str">
        <f t="shared" si="426"/>
        <v>Over Budget</v>
      </c>
      <c r="M3068">
        <f t="shared" si="427"/>
        <v>2022</v>
      </c>
      <c r="N3068">
        <f t="shared" si="428"/>
        <v>1</v>
      </c>
      <c r="O3068" t="str">
        <f t="shared" si="429"/>
        <v>Jan</v>
      </c>
      <c r="P3068" t="str">
        <f t="shared" si="430"/>
        <v>Q1</v>
      </c>
      <c r="Q3068" t="str">
        <f t="shared" si="431"/>
        <v>2022-01</v>
      </c>
    </row>
    <row r="3069" spans="1:17" x14ac:dyDescent="0.35">
      <c r="A3069" s="2">
        <v>44538</v>
      </c>
      <c r="B3069" t="s">
        <v>55</v>
      </c>
      <c r="C3069" t="s">
        <v>23</v>
      </c>
      <c r="D3069" t="s">
        <v>58</v>
      </c>
      <c r="E3069" s="3">
        <v>58787</v>
      </c>
      <c r="F3069" s="3">
        <v>58942</v>
      </c>
      <c r="G3069" t="s">
        <v>32</v>
      </c>
      <c r="H3069" s="3" t="s">
        <v>3101</v>
      </c>
      <c r="I3069" s="3">
        <f t="shared" si="423"/>
        <v>155</v>
      </c>
      <c r="J3069" s="4">
        <f t="shared" si="424"/>
        <v>2.636637351795465E-3</v>
      </c>
      <c r="K3069" s="5">
        <f t="shared" si="425"/>
        <v>1.0026366373517954</v>
      </c>
      <c r="L3069" s="4" t="str">
        <f t="shared" si="426"/>
        <v>Over Budget</v>
      </c>
      <c r="M3069">
        <f t="shared" si="427"/>
        <v>2021</v>
      </c>
      <c r="N3069">
        <f t="shared" si="428"/>
        <v>12</v>
      </c>
      <c r="O3069" t="str">
        <f t="shared" si="429"/>
        <v>Dec</v>
      </c>
      <c r="P3069" t="str">
        <f t="shared" si="430"/>
        <v>Q4</v>
      </c>
      <c r="Q3069" t="str">
        <f t="shared" si="431"/>
        <v>2021-12</v>
      </c>
    </row>
    <row r="3070" spans="1:17" x14ac:dyDescent="0.35">
      <c r="A3070" s="2">
        <v>45040</v>
      </c>
      <c r="B3070" t="s">
        <v>41</v>
      </c>
      <c r="C3070" t="s">
        <v>19</v>
      </c>
      <c r="D3070" t="s">
        <v>39</v>
      </c>
      <c r="E3070" s="3">
        <v>98768</v>
      </c>
      <c r="F3070" s="3">
        <v>119009</v>
      </c>
      <c r="G3070" t="s">
        <v>21</v>
      </c>
      <c r="H3070" s="3" t="s">
        <v>3102</v>
      </c>
      <c r="I3070" s="3">
        <f t="shared" si="423"/>
        <v>20241</v>
      </c>
      <c r="J3070" s="4">
        <f t="shared" si="424"/>
        <v>0.20493479669528591</v>
      </c>
      <c r="K3070" s="5">
        <f t="shared" si="425"/>
        <v>1.2049347966952859</v>
      </c>
      <c r="L3070" s="4" t="str">
        <f t="shared" si="426"/>
        <v>Over Budget</v>
      </c>
      <c r="M3070">
        <f t="shared" si="427"/>
        <v>2023</v>
      </c>
      <c r="N3070">
        <f t="shared" si="428"/>
        <v>4</v>
      </c>
      <c r="O3070" t="str">
        <f t="shared" si="429"/>
        <v>Apr</v>
      </c>
      <c r="P3070" t="str">
        <f t="shared" si="430"/>
        <v>Q2</v>
      </c>
      <c r="Q3070" t="str">
        <f t="shared" si="431"/>
        <v>2023-04</v>
      </c>
    </row>
    <row r="3071" spans="1:17" x14ac:dyDescent="0.35">
      <c r="A3071" s="2">
        <v>45258</v>
      </c>
      <c r="B3071" t="s">
        <v>18</v>
      </c>
      <c r="C3071" t="s">
        <v>24</v>
      </c>
      <c r="D3071" t="s">
        <v>30</v>
      </c>
      <c r="E3071" s="3">
        <v>100150</v>
      </c>
      <c r="F3071" s="3">
        <v>57502</v>
      </c>
      <c r="G3071" t="s">
        <v>21</v>
      </c>
      <c r="H3071" s="3" t="s">
        <v>3103</v>
      </c>
      <c r="I3071" s="3">
        <f t="shared" si="423"/>
        <v>-42648</v>
      </c>
      <c r="J3071" s="4">
        <f t="shared" si="424"/>
        <v>-0.42584123814278579</v>
      </c>
      <c r="K3071" s="5">
        <f t="shared" si="425"/>
        <v>0.57415876185721415</v>
      </c>
      <c r="L3071" s="4" t="str">
        <f t="shared" si="426"/>
        <v>Under Budget</v>
      </c>
      <c r="M3071">
        <f t="shared" si="427"/>
        <v>2023</v>
      </c>
      <c r="N3071">
        <f t="shared" si="428"/>
        <v>11</v>
      </c>
      <c r="O3071" t="str">
        <f t="shared" si="429"/>
        <v>Nov</v>
      </c>
      <c r="P3071" t="str">
        <f t="shared" si="430"/>
        <v>Q4</v>
      </c>
      <c r="Q3071" t="str">
        <f t="shared" si="431"/>
        <v>2023-11</v>
      </c>
    </row>
    <row r="3072" spans="1:17" x14ac:dyDescent="0.35">
      <c r="A3072" s="2">
        <v>44616</v>
      </c>
      <c r="B3072" t="s">
        <v>55</v>
      </c>
      <c r="C3072" t="s">
        <v>19</v>
      </c>
      <c r="D3072" t="s">
        <v>58</v>
      </c>
      <c r="E3072" s="3">
        <v>105551</v>
      </c>
      <c r="F3072" s="3">
        <v>18394</v>
      </c>
      <c r="G3072" t="s">
        <v>26</v>
      </c>
      <c r="H3072" s="3" t="s">
        <v>3104</v>
      </c>
      <c r="I3072" s="3">
        <f t="shared" si="423"/>
        <v>-87157</v>
      </c>
      <c r="J3072" s="4">
        <f t="shared" si="424"/>
        <v>-0.82573353165768204</v>
      </c>
      <c r="K3072" s="5">
        <f t="shared" si="425"/>
        <v>0.17426646834231793</v>
      </c>
      <c r="L3072" s="4" t="str">
        <f t="shared" si="426"/>
        <v>Under Budget</v>
      </c>
      <c r="M3072">
        <f t="shared" si="427"/>
        <v>2022</v>
      </c>
      <c r="N3072">
        <f t="shared" si="428"/>
        <v>2</v>
      </c>
      <c r="O3072" t="str">
        <f t="shared" si="429"/>
        <v>Feb</v>
      </c>
      <c r="P3072" t="str">
        <f t="shared" si="430"/>
        <v>Q1</v>
      </c>
      <c r="Q3072" t="str">
        <f t="shared" si="431"/>
        <v>2022-02</v>
      </c>
    </row>
    <row r="3073" spans="1:17" x14ac:dyDescent="0.35">
      <c r="A3073" s="2">
        <v>44947</v>
      </c>
      <c r="B3073" t="s">
        <v>37</v>
      </c>
      <c r="C3073" t="s">
        <v>34</v>
      </c>
      <c r="D3073" t="s">
        <v>25</v>
      </c>
      <c r="E3073" s="3">
        <v>116350</v>
      </c>
      <c r="F3073" s="3">
        <v>128145</v>
      </c>
      <c r="G3073" t="s">
        <v>21</v>
      </c>
      <c r="H3073" s="3" t="s">
        <v>3105</v>
      </c>
      <c r="I3073" s="3">
        <f t="shared" si="423"/>
        <v>11795</v>
      </c>
      <c r="J3073" s="4">
        <f t="shared" si="424"/>
        <v>0.10137516115169747</v>
      </c>
      <c r="K3073" s="5">
        <f t="shared" si="425"/>
        <v>1.1013751611516975</v>
      </c>
      <c r="L3073" s="4" t="str">
        <f t="shared" si="426"/>
        <v>Over Budget</v>
      </c>
      <c r="M3073">
        <f t="shared" si="427"/>
        <v>2023</v>
      </c>
      <c r="N3073">
        <f t="shared" si="428"/>
        <v>1</v>
      </c>
      <c r="O3073" t="str">
        <f t="shared" si="429"/>
        <v>Jan</v>
      </c>
      <c r="P3073" t="str">
        <f t="shared" si="430"/>
        <v>Q1</v>
      </c>
      <c r="Q3073" t="str">
        <f t="shared" si="431"/>
        <v>2023-01</v>
      </c>
    </row>
    <row r="3074" spans="1:17" x14ac:dyDescent="0.35">
      <c r="A3074" s="2">
        <v>44502</v>
      </c>
      <c r="B3074" t="s">
        <v>23</v>
      </c>
      <c r="C3074" t="s">
        <v>19</v>
      </c>
      <c r="D3074" t="s">
        <v>39</v>
      </c>
      <c r="E3074" s="3">
        <v>137943</v>
      </c>
      <c r="F3074" s="3">
        <v>10250</v>
      </c>
      <c r="G3074" t="s">
        <v>26</v>
      </c>
      <c r="H3074" s="3" t="s">
        <v>3106</v>
      </c>
      <c r="I3074" s="3">
        <f t="shared" si="423"/>
        <v>-127693</v>
      </c>
      <c r="J3074" s="4">
        <f t="shared" si="424"/>
        <v>-0.92569394605018018</v>
      </c>
      <c r="K3074" s="5">
        <f t="shared" si="425"/>
        <v>7.4306053949819859E-2</v>
      </c>
      <c r="L3074" s="4" t="str">
        <f t="shared" si="426"/>
        <v>Under Budget</v>
      </c>
      <c r="M3074">
        <f t="shared" si="427"/>
        <v>2021</v>
      </c>
      <c r="N3074">
        <f t="shared" si="428"/>
        <v>11</v>
      </c>
      <c r="O3074" t="str">
        <f t="shared" si="429"/>
        <v>Nov</v>
      </c>
      <c r="P3074" t="str">
        <f t="shared" si="430"/>
        <v>Q4</v>
      </c>
      <c r="Q3074" t="str">
        <f t="shared" si="431"/>
        <v>2021-11</v>
      </c>
    </row>
    <row r="3075" spans="1:17" x14ac:dyDescent="0.35">
      <c r="A3075" s="2">
        <v>44898</v>
      </c>
      <c r="B3075" t="s">
        <v>37</v>
      </c>
      <c r="C3075" t="s">
        <v>34</v>
      </c>
      <c r="D3075" t="s">
        <v>58</v>
      </c>
      <c r="E3075" s="3">
        <v>72926</v>
      </c>
      <c r="F3075" s="3">
        <v>160516</v>
      </c>
      <c r="G3075" t="s">
        <v>35</v>
      </c>
      <c r="H3075" s="3" t="s">
        <v>3107</v>
      </c>
      <c r="I3075" s="3">
        <f t="shared" si="423"/>
        <v>87590</v>
      </c>
      <c r="J3075" s="4">
        <f t="shared" si="424"/>
        <v>1.2010805474042179</v>
      </c>
      <c r="K3075" s="5">
        <f t="shared" si="425"/>
        <v>2.2010805474042181</v>
      </c>
      <c r="L3075" s="4" t="str">
        <f t="shared" si="426"/>
        <v>Over Budget</v>
      </c>
      <c r="M3075">
        <f t="shared" si="427"/>
        <v>2022</v>
      </c>
      <c r="N3075">
        <f t="shared" si="428"/>
        <v>12</v>
      </c>
      <c r="O3075" t="str">
        <f t="shared" si="429"/>
        <v>Dec</v>
      </c>
      <c r="P3075" t="str">
        <f t="shared" si="430"/>
        <v>Q4</v>
      </c>
      <c r="Q3075" t="str">
        <f t="shared" si="431"/>
        <v>2022-12</v>
      </c>
    </row>
    <row r="3076" spans="1:17" x14ac:dyDescent="0.35">
      <c r="A3076" s="2">
        <v>45065</v>
      </c>
      <c r="B3076" t="s">
        <v>37</v>
      </c>
      <c r="C3076" t="s">
        <v>19</v>
      </c>
      <c r="D3076" t="s">
        <v>30</v>
      </c>
      <c r="E3076" s="3">
        <v>14986</v>
      </c>
      <c r="F3076" s="3">
        <v>162039</v>
      </c>
      <c r="G3076" t="s">
        <v>21</v>
      </c>
      <c r="H3076" s="3" t="s">
        <v>3108</v>
      </c>
      <c r="I3076" s="3">
        <f t="shared" si="423"/>
        <v>147053</v>
      </c>
      <c r="J3076" s="4">
        <f t="shared" si="424"/>
        <v>9.8126918457226751</v>
      </c>
      <c r="K3076" s="5">
        <f t="shared" si="425"/>
        <v>10.812691845722675</v>
      </c>
      <c r="L3076" s="4" t="str">
        <f t="shared" si="426"/>
        <v>Over Budget</v>
      </c>
      <c r="M3076">
        <f t="shared" si="427"/>
        <v>2023</v>
      </c>
      <c r="N3076">
        <f t="shared" si="428"/>
        <v>5</v>
      </c>
      <c r="O3076" t="str">
        <f t="shared" si="429"/>
        <v>May</v>
      </c>
      <c r="P3076" t="str">
        <f t="shared" si="430"/>
        <v>Q2</v>
      </c>
      <c r="Q3076" t="str">
        <f t="shared" si="431"/>
        <v>2023-05</v>
      </c>
    </row>
    <row r="3077" spans="1:17" x14ac:dyDescent="0.35">
      <c r="A3077" s="2">
        <v>44733</v>
      </c>
      <c r="B3077" t="s">
        <v>37</v>
      </c>
      <c r="C3077" t="s">
        <v>43</v>
      </c>
      <c r="D3077" t="s">
        <v>30</v>
      </c>
      <c r="E3077" s="3">
        <v>88485</v>
      </c>
      <c r="F3077" s="3">
        <v>27621</v>
      </c>
      <c r="G3077" t="s">
        <v>35</v>
      </c>
      <c r="H3077" s="3" t="s">
        <v>3109</v>
      </c>
      <c r="I3077" s="3">
        <f t="shared" ref="I3077:I3140" si="432">F3077-E3077</f>
        <v>-60864</v>
      </c>
      <c r="J3077" s="4">
        <f t="shared" ref="J3077:J3140" si="433">IFERROR(I3077/E3077,0)</f>
        <v>-0.68784539752500429</v>
      </c>
      <c r="K3077" s="5">
        <f t="shared" ref="K3077:K3140" si="434">IFERROR(F3077/E3077,0)</f>
        <v>0.31215460247499577</v>
      </c>
      <c r="L3077" s="4" t="str">
        <f t="shared" ref="L3077:L3140" si="435">IF(I3077&gt;0,"Over Budget",IF(I3077&lt;0,"Under Budget","On Budget"))</f>
        <v>Under Budget</v>
      </c>
      <c r="M3077">
        <f t="shared" ref="M3077:M3140" si="436">YEAR(A3077)</f>
        <v>2022</v>
      </c>
      <c r="N3077">
        <f t="shared" ref="N3077:N3140" si="437">MONTH(A3077)</f>
        <v>6</v>
      </c>
      <c r="O3077" t="str">
        <f t="shared" ref="O3077:O3140" si="438">TEXT(A3077,"mmm")</f>
        <v>Jun</v>
      </c>
      <c r="P3077" t="str">
        <f t="shared" ref="P3077:P3140" si="439">"Q"&amp;ROUNDUP(MONTH(A3077)/3,0)</f>
        <v>Q2</v>
      </c>
      <c r="Q3077" t="str">
        <f t="shared" ref="Q3077:Q3140" si="440">TEXT(A3077,"yyyy-mm")</f>
        <v>2022-06</v>
      </c>
    </row>
    <row r="3078" spans="1:17" x14ac:dyDescent="0.35">
      <c r="A3078" s="2">
        <v>44402</v>
      </c>
      <c r="B3078" t="s">
        <v>23</v>
      </c>
      <c r="C3078" t="s">
        <v>19</v>
      </c>
      <c r="D3078" t="s">
        <v>58</v>
      </c>
      <c r="E3078" s="3">
        <v>141307</v>
      </c>
      <c r="F3078" s="3">
        <v>96442</v>
      </c>
      <c r="G3078" t="s">
        <v>32</v>
      </c>
      <c r="H3078" s="3" t="s">
        <v>3110</v>
      </c>
      <c r="I3078" s="3">
        <f t="shared" si="432"/>
        <v>-44865</v>
      </c>
      <c r="J3078" s="4">
        <f t="shared" si="433"/>
        <v>-0.3175001946117319</v>
      </c>
      <c r="K3078" s="5">
        <f t="shared" si="434"/>
        <v>0.68249980538826804</v>
      </c>
      <c r="L3078" s="4" t="str">
        <f t="shared" si="435"/>
        <v>Under Budget</v>
      </c>
      <c r="M3078">
        <f t="shared" si="436"/>
        <v>2021</v>
      </c>
      <c r="N3078">
        <f t="shared" si="437"/>
        <v>7</v>
      </c>
      <c r="O3078" t="str">
        <f t="shared" si="438"/>
        <v>Jul</v>
      </c>
      <c r="P3078" t="str">
        <f t="shared" si="439"/>
        <v>Q3</v>
      </c>
      <c r="Q3078" t="str">
        <f t="shared" si="440"/>
        <v>2021-07</v>
      </c>
    </row>
    <row r="3079" spans="1:17" x14ac:dyDescent="0.35">
      <c r="A3079" s="2">
        <v>44692</v>
      </c>
      <c r="B3079" t="s">
        <v>37</v>
      </c>
      <c r="C3079" t="s">
        <v>24</v>
      </c>
      <c r="D3079" t="s">
        <v>39</v>
      </c>
      <c r="E3079" s="3">
        <v>149065</v>
      </c>
      <c r="F3079" s="3">
        <v>118005</v>
      </c>
      <c r="G3079" t="s">
        <v>26</v>
      </c>
      <c r="H3079" s="3" t="s">
        <v>3111</v>
      </c>
      <c r="I3079" s="3">
        <f t="shared" si="432"/>
        <v>-31060</v>
      </c>
      <c r="J3079" s="4">
        <f t="shared" si="433"/>
        <v>-0.20836547814711703</v>
      </c>
      <c r="K3079" s="5">
        <f t="shared" si="434"/>
        <v>0.79163452185288297</v>
      </c>
      <c r="L3079" s="4" t="str">
        <f t="shared" si="435"/>
        <v>Under Budget</v>
      </c>
      <c r="M3079">
        <f t="shared" si="436"/>
        <v>2022</v>
      </c>
      <c r="N3079">
        <f t="shared" si="437"/>
        <v>5</v>
      </c>
      <c r="O3079" t="str">
        <f t="shared" si="438"/>
        <v>May</v>
      </c>
      <c r="P3079" t="str">
        <f t="shared" si="439"/>
        <v>Q2</v>
      </c>
      <c r="Q3079" t="str">
        <f t="shared" si="440"/>
        <v>2022-05</v>
      </c>
    </row>
    <row r="3080" spans="1:17" x14ac:dyDescent="0.35">
      <c r="A3080" s="2">
        <v>45267</v>
      </c>
      <c r="B3080" t="s">
        <v>41</v>
      </c>
      <c r="C3080" t="s">
        <v>24</v>
      </c>
      <c r="D3080" t="s">
        <v>20</v>
      </c>
      <c r="E3080" s="3">
        <v>80760</v>
      </c>
      <c r="F3080" s="3">
        <v>32623</v>
      </c>
      <c r="G3080" t="s">
        <v>35</v>
      </c>
      <c r="H3080" s="3" t="s">
        <v>3112</v>
      </c>
      <c r="I3080" s="3">
        <f t="shared" si="432"/>
        <v>-48137</v>
      </c>
      <c r="J3080" s="4">
        <f t="shared" si="433"/>
        <v>-0.59605002476473501</v>
      </c>
      <c r="K3080" s="5">
        <f t="shared" si="434"/>
        <v>0.40394997523526499</v>
      </c>
      <c r="L3080" s="4" t="str">
        <f t="shared" si="435"/>
        <v>Under Budget</v>
      </c>
      <c r="M3080">
        <f t="shared" si="436"/>
        <v>2023</v>
      </c>
      <c r="N3080">
        <f t="shared" si="437"/>
        <v>12</v>
      </c>
      <c r="O3080" t="str">
        <f t="shared" si="438"/>
        <v>Dec</v>
      </c>
      <c r="P3080" t="str">
        <f t="shared" si="439"/>
        <v>Q4</v>
      </c>
      <c r="Q3080" t="str">
        <f t="shared" si="440"/>
        <v>2023-12</v>
      </c>
    </row>
    <row r="3081" spans="1:17" x14ac:dyDescent="0.35">
      <c r="A3081" s="2">
        <v>44700</v>
      </c>
      <c r="B3081" t="s">
        <v>55</v>
      </c>
      <c r="C3081" t="s">
        <v>19</v>
      </c>
      <c r="D3081" t="s">
        <v>58</v>
      </c>
      <c r="E3081" s="3">
        <v>75587</v>
      </c>
      <c r="F3081" s="3">
        <v>100388</v>
      </c>
      <c r="G3081" t="s">
        <v>32</v>
      </c>
      <c r="H3081" s="3" t="s">
        <v>3113</v>
      </c>
      <c r="I3081" s="3">
        <f t="shared" si="432"/>
        <v>24801</v>
      </c>
      <c r="J3081" s="4">
        <f t="shared" si="433"/>
        <v>0.32811197692724942</v>
      </c>
      <c r="K3081" s="5">
        <f t="shared" si="434"/>
        <v>1.3281119769272494</v>
      </c>
      <c r="L3081" s="4" t="str">
        <f t="shared" si="435"/>
        <v>Over Budget</v>
      </c>
      <c r="M3081">
        <f t="shared" si="436"/>
        <v>2022</v>
      </c>
      <c r="N3081">
        <f t="shared" si="437"/>
        <v>5</v>
      </c>
      <c r="O3081" t="str">
        <f t="shared" si="438"/>
        <v>May</v>
      </c>
      <c r="P3081" t="str">
        <f t="shared" si="439"/>
        <v>Q2</v>
      </c>
      <c r="Q3081" t="str">
        <f t="shared" si="440"/>
        <v>2022-05</v>
      </c>
    </row>
    <row r="3082" spans="1:17" x14ac:dyDescent="0.35">
      <c r="A3082" s="2">
        <v>45242</v>
      </c>
      <c r="B3082" t="s">
        <v>18</v>
      </c>
      <c r="C3082" t="s">
        <v>29</v>
      </c>
      <c r="D3082" t="s">
        <v>30</v>
      </c>
      <c r="E3082" s="3">
        <v>85108</v>
      </c>
      <c r="F3082" s="3">
        <v>62999</v>
      </c>
      <c r="G3082" t="s">
        <v>21</v>
      </c>
      <c r="H3082" s="3" t="s">
        <v>3114</v>
      </c>
      <c r="I3082" s="3">
        <f t="shared" si="432"/>
        <v>-22109</v>
      </c>
      <c r="J3082" s="4">
        <f t="shared" si="433"/>
        <v>-0.25977581425952906</v>
      </c>
      <c r="K3082" s="5">
        <f t="shared" si="434"/>
        <v>0.74022418574047089</v>
      </c>
      <c r="L3082" s="4" t="str">
        <f t="shared" si="435"/>
        <v>Under Budget</v>
      </c>
      <c r="M3082">
        <f t="shared" si="436"/>
        <v>2023</v>
      </c>
      <c r="N3082">
        <f t="shared" si="437"/>
        <v>11</v>
      </c>
      <c r="O3082" t="str">
        <f t="shared" si="438"/>
        <v>Nov</v>
      </c>
      <c r="P3082" t="str">
        <f t="shared" si="439"/>
        <v>Q4</v>
      </c>
      <c r="Q3082" t="str">
        <f t="shared" si="440"/>
        <v>2023-11</v>
      </c>
    </row>
    <row r="3083" spans="1:17" x14ac:dyDescent="0.35">
      <c r="A3083" s="2">
        <v>44409</v>
      </c>
      <c r="B3083" t="s">
        <v>37</v>
      </c>
      <c r="C3083" t="s">
        <v>29</v>
      </c>
      <c r="D3083" t="s">
        <v>20</v>
      </c>
      <c r="E3083" s="3">
        <v>18498</v>
      </c>
      <c r="F3083" s="3">
        <v>104207</v>
      </c>
      <c r="G3083" t="s">
        <v>26</v>
      </c>
      <c r="H3083" s="3" t="s">
        <v>3115</v>
      </c>
      <c r="I3083" s="3">
        <f t="shared" si="432"/>
        <v>85709</v>
      </c>
      <c r="J3083" s="4">
        <f t="shared" si="433"/>
        <v>4.6334198291707214</v>
      </c>
      <c r="K3083" s="5">
        <f t="shared" si="434"/>
        <v>5.6334198291707214</v>
      </c>
      <c r="L3083" s="4" t="str">
        <f t="shared" si="435"/>
        <v>Over Budget</v>
      </c>
      <c r="M3083">
        <f t="shared" si="436"/>
        <v>2021</v>
      </c>
      <c r="N3083">
        <f t="shared" si="437"/>
        <v>8</v>
      </c>
      <c r="O3083" t="str">
        <f t="shared" si="438"/>
        <v>Aug</v>
      </c>
      <c r="P3083" t="str">
        <f t="shared" si="439"/>
        <v>Q3</v>
      </c>
      <c r="Q3083" t="str">
        <f t="shared" si="440"/>
        <v>2021-08</v>
      </c>
    </row>
    <row r="3084" spans="1:17" x14ac:dyDescent="0.35">
      <c r="A3084" s="2">
        <v>44506</v>
      </c>
      <c r="B3084" t="s">
        <v>37</v>
      </c>
      <c r="C3084" t="s">
        <v>29</v>
      </c>
      <c r="D3084" t="s">
        <v>39</v>
      </c>
      <c r="E3084" s="3">
        <v>55066</v>
      </c>
      <c r="F3084" s="3">
        <v>154088</v>
      </c>
      <c r="G3084" t="s">
        <v>21</v>
      </c>
      <c r="H3084" s="3" t="s">
        <v>3116</v>
      </c>
      <c r="I3084" s="3">
        <f t="shared" si="432"/>
        <v>99022</v>
      </c>
      <c r="J3084" s="4">
        <f t="shared" si="433"/>
        <v>1.7982421094686376</v>
      </c>
      <c r="K3084" s="5">
        <f t="shared" si="434"/>
        <v>2.7982421094686378</v>
      </c>
      <c r="L3084" s="4" t="str">
        <f t="shared" si="435"/>
        <v>Over Budget</v>
      </c>
      <c r="M3084">
        <f t="shared" si="436"/>
        <v>2021</v>
      </c>
      <c r="N3084">
        <f t="shared" si="437"/>
        <v>11</v>
      </c>
      <c r="O3084" t="str">
        <f t="shared" si="438"/>
        <v>Nov</v>
      </c>
      <c r="P3084" t="str">
        <f t="shared" si="439"/>
        <v>Q4</v>
      </c>
      <c r="Q3084" t="str">
        <f t="shared" si="440"/>
        <v>2021-11</v>
      </c>
    </row>
    <row r="3085" spans="1:17" x14ac:dyDescent="0.35">
      <c r="A3085" s="2">
        <v>44857</v>
      </c>
      <c r="B3085" t="s">
        <v>18</v>
      </c>
      <c r="C3085" t="s">
        <v>19</v>
      </c>
      <c r="D3085" t="s">
        <v>30</v>
      </c>
      <c r="E3085" s="3">
        <v>99529</v>
      </c>
      <c r="F3085" s="3">
        <v>118520</v>
      </c>
      <c r="G3085" t="s">
        <v>35</v>
      </c>
      <c r="H3085" s="3" t="s">
        <v>3117</v>
      </c>
      <c r="I3085" s="3">
        <f t="shared" si="432"/>
        <v>18991</v>
      </c>
      <c r="J3085" s="4">
        <f t="shared" si="433"/>
        <v>0.19080870901948177</v>
      </c>
      <c r="K3085" s="5">
        <f t="shared" si="434"/>
        <v>1.1908087090194817</v>
      </c>
      <c r="L3085" s="4" t="str">
        <f t="shared" si="435"/>
        <v>Over Budget</v>
      </c>
      <c r="M3085">
        <f t="shared" si="436"/>
        <v>2022</v>
      </c>
      <c r="N3085">
        <f t="shared" si="437"/>
        <v>10</v>
      </c>
      <c r="O3085" t="str">
        <f t="shared" si="438"/>
        <v>Oct</v>
      </c>
      <c r="P3085" t="str">
        <f t="shared" si="439"/>
        <v>Q4</v>
      </c>
      <c r="Q3085" t="str">
        <f t="shared" si="440"/>
        <v>2022-10</v>
      </c>
    </row>
    <row r="3086" spans="1:17" x14ac:dyDescent="0.35">
      <c r="A3086" s="2">
        <v>44949</v>
      </c>
      <c r="B3086" t="s">
        <v>18</v>
      </c>
      <c r="C3086" t="s">
        <v>29</v>
      </c>
      <c r="D3086" t="s">
        <v>39</v>
      </c>
      <c r="E3086" s="3">
        <v>22485</v>
      </c>
      <c r="F3086" s="3">
        <v>24321</v>
      </c>
      <c r="G3086" t="s">
        <v>21</v>
      </c>
      <c r="H3086" s="3" t="s">
        <v>3118</v>
      </c>
      <c r="I3086" s="3">
        <f t="shared" si="432"/>
        <v>1836</v>
      </c>
      <c r="J3086" s="4">
        <f t="shared" si="433"/>
        <v>8.1654436290860569E-2</v>
      </c>
      <c r="K3086" s="5">
        <f t="shared" si="434"/>
        <v>1.0816544362908607</v>
      </c>
      <c r="L3086" s="4" t="str">
        <f t="shared" si="435"/>
        <v>Over Budget</v>
      </c>
      <c r="M3086">
        <f t="shared" si="436"/>
        <v>2023</v>
      </c>
      <c r="N3086">
        <f t="shared" si="437"/>
        <v>1</v>
      </c>
      <c r="O3086" t="str">
        <f t="shared" si="438"/>
        <v>Jan</v>
      </c>
      <c r="P3086" t="str">
        <f t="shared" si="439"/>
        <v>Q1</v>
      </c>
      <c r="Q3086" t="str">
        <f t="shared" si="440"/>
        <v>2023-01</v>
      </c>
    </row>
    <row r="3087" spans="1:17" x14ac:dyDescent="0.35">
      <c r="A3087" s="2">
        <v>44468</v>
      </c>
      <c r="B3087" t="s">
        <v>37</v>
      </c>
      <c r="C3087" t="s">
        <v>23</v>
      </c>
      <c r="D3087" t="s">
        <v>58</v>
      </c>
      <c r="E3087" s="3">
        <v>79136</v>
      </c>
      <c r="F3087" s="3">
        <v>19376</v>
      </c>
      <c r="G3087" t="s">
        <v>32</v>
      </c>
      <c r="H3087" s="3" t="s">
        <v>3119</v>
      </c>
      <c r="I3087" s="3">
        <f t="shared" si="432"/>
        <v>-59760</v>
      </c>
      <c r="J3087" s="4">
        <f t="shared" si="433"/>
        <v>-0.75515568135867372</v>
      </c>
      <c r="K3087" s="5">
        <f t="shared" si="434"/>
        <v>0.24484431864132633</v>
      </c>
      <c r="L3087" s="4" t="str">
        <f t="shared" si="435"/>
        <v>Under Budget</v>
      </c>
      <c r="M3087">
        <f t="shared" si="436"/>
        <v>2021</v>
      </c>
      <c r="N3087">
        <f t="shared" si="437"/>
        <v>9</v>
      </c>
      <c r="O3087" t="str">
        <f t="shared" si="438"/>
        <v>Sep</v>
      </c>
      <c r="P3087" t="str">
        <f t="shared" si="439"/>
        <v>Q3</v>
      </c>
      <c r="Q3087" t="str">
        <f t="shared" si="440"/>
        <v>2021-09</v>
      </c>
    </row>
    <row r="3088" spans="1:17" x14ac:dyDescent="0.35">
      <c r="A3088" s="2">
        <v>45134</v>
      </c>
      <c r="B3088" t="s">
        <v>41</v>
      </c>
      <c r="C3088" t="s">
        <v>19</v>
      </c>
      <c r="D3088" t="s">
        <v>39</v>
      </c>
      <c r="E3088" s="3">
        <v>56264</v>
      </c>
      <c r="F3088" s="3">
        <v>26276</v>
      </c>
      <c r="G3088" t="s">
        <v>35</v>
      </c>
      <c r="H3088" s="3" t="s">
        <v>3120</v>
      </c>
      <c r="I3088" s="3">
        <f t="shared" si="432"/>
        <v>-29988</v>
      </c>
      <c r="J3088" s="4">
        <f t="shared" si="433"/>
        <v>-0.53298734537181858</v>
      </c>
      <c r="K3088" s="5">
        <f t="shared" si="434"/>
        <v>0.46701265462818142</v>
      </c>
      <c r="L3088" s="4" t="str">
        <f t="shared" si="435"/>
        <v>Under Budget</v>
      </c>
      <c r="M3088">
        <f t="shared" si="436"/>
        <v>2023</v>
      </c>
      <c r="N3088">
        <f t="shared" si="437"/>
        <v>7</v>
      </c>
      <c r="O3088" t="str">
        <f t="shared" si="438"/>
        <v>Jul</v>
      </c>
      <c r="P3088" t="str">
        <f t="shared" si="439"/>
        <v>Q3</v>
      </c>
      <c r="Q3088" t="str">
        <f t="shared" si="440"/>
        <v>2023-07</v>
      </c>
    </row>
    <row r="3089" spans="1:17" x14ac:dyDescent="0.35">
      <c r="A3089" s="2">
        <v>44228</v>
      </c>
      <c r="B3089" t="s">
        <v>18</v>
      </c>
      <c r="C3089" t="s">
        <v>24</v>
      </c>
      <c r="D3089" t="s">
        <v>30</v>
      </c>
      <c r="E3089" s="3">
        <v>55606</v>
      </c>
      <c r="F3089" s="3">
        <v>87392</v>
      </c>
      <c r="G3089" t="s">
        <v>26</v>
      </c>
      <c r="H3089" s="3" t="s">
        <v>3121</v>
      </c>
      <c r="I3089" s="3">
        <f t="shared" si="432"/>
        <v>31786</v>
      </c>
      <c r="J3089" s="4">
        <f t="shared" si="433"/>
        <v>0.57162896090349957</v>
      </c>
      <c r="K3089" s="5">
        <f t="shared" si="434"/>
        <v>1.5716289609034997</v>
      </c>
      <c r="L3089" s="4" t="str">
        <f t="shared" si="435"/>
        <v>Over Budget</v>
      </c>
      <c r="M3089">
        <f t="shared" si="436"/>
        <v>2021</v>
      </c>
      <c r="N3089">
        <f t="shared" si="437"/>
        <v>2</v>
      </c>
      <c r="O3089" t="str">
        <f t="shared" si="438"/>
        <v>Feb</v>
      </c>
      <c r="P3089" t="str">
        <f t="shared" si="439"/>
        <v>Q1</v>
      </c>
      <c r="Q3089" t="str">
        <f t="shared" si="440"/>
        <v>2021-02</v>
      </c>
    </row>
    <row r="3090" spans="1:17" x14ac:dyDescent="0.35">
      <c r="A3090" s="2">
        <v>44639</v>
      </c>
      <c r="B3090" t="s">
        <v>55</v>
      </c>
      <c r="C3090" t="s">
        <v>29</v>
      </c>
      <c r="D3090" t="s">
        <v>58</v>
      </c>
      <c r="E3090" s="3">
        <v>46346</v>
      </c>
      <c r="F3090" s="3">
        <v>33544</v>
      </c>
      <c r="G3090" t="s">
        <v>32</v>
      </c>
      <c r="H3090" s="3" t="s">
        <v>3122</v>
      </c>
      <c r="I3090" s="3">
        <f t="shared" si="432"/>
        <v>-12802</v>
      </c>
      <c r="J3090" s="4">
        <f t="shared" si="433"/>
        <v>-0.27622664307599359</v>
      </c>
      <c r="K3090" s="5">
        <f t="shared" si="434"/>
        <v>0.72377335692400635</v>
      </c>
      <c r="L3090" s="4" t="str">
        <f t="shared" si="435"/>
        <v>Under Budget</v>
      </c>
      <c r="M3090">
        <f t="shared" si="436"/>
        <v>2022</v>
      </c>
      <c r="N3090">
        <f t="shared" si="437"/>
        <v>3</v>
      </c>
      <c r="O3090" t="str">
        <f t="shared" si="438"/>
        <v>Mar</v>
      </c>
      <c r="P3090" t="str">
        <f t="shared" si="439"/>
        <v>Q1</v>
      </c>
      <c r="Q3090" t="str">
        <f t="shared" si="440"/>
        <v>2022-03</v>
      </c>
    </row>
    <row r="3091" spans="1:17" x14ac:dyDescent="0.35">
      <c r="A3091" s="2">
        <v>44358</v>
      </c>
      <c r="B3091" t="s">
        <v>55</v>
      </c>
      <c r="C3091" t="s">
        <v>43</v>
      </c>
      <c r="D3091" t="s">
        <v>30</v>
      </c>
      <c r="E3091" s="3">
        <v>113865</v>
      </c>
      <c r="F3091" s="3">
        <v>68504</v>
      </c>
      <c r="G3091" t="s">
        <v>32</v>
      </c>
      <c r="H3091" s="3" t="s">
        <v>3123</v>
      </c>
      <c r="I3091" s="3">
        <f t="shared" si="432"/>
        <v>-45361</v>
      </c>
      <c r="J3091" s="4">
        <f t="shared" si="433"/>
        <v>-0.39837526895885478</v>
      </c>
      <c r="K3091" s="5">
        <f t="shared" si="434"/>
        <v>0.60162473104114522</v>
      </c>
      <c r="L3091" s="4" t="str">
        <f t="shared" si="435"/>
        <v>Under Budget</v>
      </c>
      <c r="M3091">
        <f t="shared" si="436"/>
        <v>2021</v>
      </c>
      <c r="N3091">
        <f t="shared" si="437"/>
        <v>6</v>
      </c>
      <c r="O3091" t="str">
        <f t="shared" si="438"/>
        <v>Jun</v>
      </c>
      <c r="P3091" t="str">
        <f t="shared" si="439"/>
        <v>Q2</v>
      </c>
      <c r="Q3091" t="str">
        <f t="shared" si="440"/>
        <v>2021-06</v>
      </c>
    </row>
    <row r="3092" spans="1:17" x14ac:dyDescent="0.35">
      <c r="A3092" s="2">
        <v>44963</v>
      </c>
      <c r="B3092" t="s">
        <v>41</v>
      </c>
      <c r="C3092" t="s">
        <v>29</v>
      </c>
      <c r="D3092" t="s">
        <v>30</v>
      </c>
      <c r="E3092" s="3">
        <v>125192</v>
      </c>
      <c r="F3092" s="3">
        <v>53701</v>
      </c>
      <c r="G3092" t="s">
        <v>26</v>
      </c>
      <c r="H3092" s="3" t="s">
        <v>3124</v>
      </c>
      <c r="I3092" s="3">
        <f t="shared" si="432"/>
        <v>-71491</v>
      </c>
      <c r="J3092" s="4">
        <f t="shared" si="433"/>
        <v>-0.57105086587002363</v>
      </c>
      <c r="K3092" s="5">
        <f t="shared" si="434"/>
        <v>0.42894913412997637</v>
      </c>
      <c r="L3092" s="4" t="str">
        <f t="shared" si="435"/>
        <v>Under Budget</v>
      </c>
      <c r="M3092">
        <f t="shared" si="436"/>
        <v>2023</v>
      </c>
      <c r="N3092">
        <f t="shared" si="437"/>
        <v>2</v>
      </c>
      <c r="O3092" t="str">
        <f t="shared" si="438"/>
        <v>Feb</v>
      </c>
      <c r="P3092" t="str">
        <f t="shared" si="439"/>
        <v>Q1</v>
      </c>
      <c r="Q3092" t="str">
        <f t="shared" si="440"/>
        <v>2023-02</v>
      </c>
    </row>
    <row r="3093" spans="1:17" x14ac:dyDescent="0.35">
      <c r="A3093" s="2">
        <v>44450</v>
      </c>
      <c r="B3093" t="s">
        <v>23</v>
      </c>
      <c r="C3093" t="s">
        <v>24</v>
      </c>
      <c r="D3093" t="s">
        <v>20</v>
      </c>
      <c r="E3093" s="3">
        <v>133016</v>
      </c>
      <c r="F3093" s="3">
        <v>126794</v>
      </c>
      <c r="G3093" t="s">
        <v>32</v>
      </c>
      <c r="H3093" s="3" t="s">
        <v>3125</v>
      </c>
      <c r="I3093" s="3">
        <f t="shared" si="432"/>
        <v>-6222</v>
      </c>
      <c r="J3093" s="4">
        <f t="shared" si="433"/>
        <v>-4.6776327659830398E-2</v>
      </c>
      <c r="K3093" s="5">
        <f t="shared" si="434"/>
        <v>0.95322367234016958</v>
      </c>
      <c r="L3093" s="4" t="str">
        <f t="shared" si="435"/>
        <v>Under Budget</v>
      </c>
      <c r="M3093">
        <f t="shared" si="436"/>
        <v>2021</v>
      </c>
      <c r="N3093">
        <f t="shared" si="437"/>
        <v>9</v>
      </c>
      <c r="O3093" t="str">
        <f t="shared" si="438"/>
        <v>Sep</v>
      </c>
      <c r="P3093" t="str">
        <f t="shared" si="439"/>
        <v>Q3</v>
      </c>
      <c r="Q3093" t="str">
        <f t="shared" si="440"/>
        <v>2021-09</v>
      </c>
    </row>
    <row r="3094" spans="1:17" x14ac:dyDescent="0.35">
      <c r="A3094" s="2">
        <v>44717</v>
      </c>
      <c r="B3094" t="s">
        <v>28</v>
      </c>
      <c r="C3094" t="s">
        <v>23</v>
      </c>
      <c r="D3094" t="s">
        <v>25</v>
      </c>
      <c r="E3094" s="3">
        <v>63166</v>
      </c>
      <c r="F3094" s="3">
        <v>117594</v>
      </c>
      <c r="G3094" t="s">
        <v>35</v>
      </c>
      <c r="H3094" s="3" t="s">
        <v>3126</v>
      </c>
      <c r="I3094" s="3">
        <f t="shared" si="432"/>
        <v>54428</v>
      </c>
      <c r="J3094" s="4">
        <f t="shared" si="433"/>
        <v>0.86166608618560614</v>
      </c>
      <c r="K3094" s="5">
        <f t="shared" si="434"/>
        <v>1.8616660861856063</v>
      </c>
      <c r="L3094" s="4" t="str">
        <f t="shared" si="435"/>
        <v>Over Budget</v>
      </c>
      <c r="M3094">
        <f t="shared" si="436"/>
        <v>2022</v>
      </c>
      <c r="N3094">
        <f t="shared" si="437"/>
        <v>6</v>
      </c>
      <c r="O3094" t="str">
        <f t="shared" si="438"/>
        <v>Jun</v>
      </c>
      <c r="P3094" t="str">
        <f t="shared" si="439"/>
        <v>Q2</v>
      </c>
      <c r="Q3094" t="str">
        <f t="shared" si="440"/>
        <v>2022-06</v>
      </c>
    </row>
    <row r="3095" spans="1:17" x14ac:dyDescent="0.35">
      <c r="A3095" s="2">
        <v>45173</v>
      </c>
      <c r="B3095" t="s">
        <v>41</v>
      </c>
      <c r="C3095" t="s">
        <v>19</v>
      </c>
      <c r="D3095" t="s">
        <v>39</v>
      </c>
      <c r="E3095" s="3">
        <v>49075</v>
      </c>
      <c r="F3095" s="3">
        <v>43271</v>
      </c>
      <c r="G3095" t="s">
        <v>21</v>
      </c>
      <c r="H3095" s="3" t="s">
        <v>3127</v>
      </c>
      <c r="I3095" s="3">
        <f t="shared" si="432"/>
        <v>-5804</v>
      </c>
      <c r="J3095" s="4">
        <f t="shared" si="433"/>
        <v>-0.11826795720835456</v>
      </c>
      <c r="K3095" s="5">
        <f t="shared" si="434"/>
        <v>0.88173204279164541</v>
      </c>
      <c r="L3095" s="4" t="str">
        <f t="shared" si="435"/>
        <v>Under Budget</v>
      </c>
      <c r="M3095">
        <f t="shared" si="436"/>
        <v>2023</v>
      </c>
      <c r="N3095">
        <f t="shared" si="437"/>
        <v>9</v>
      </c>
      <c r="O3095" t="str">
        <f t="shared" si="438"/>
        <v>Sep</v>
      </c>
      <c r="P3095" t="str">
        <f t="shared" si="439"/>
        <v>Q3</v>
      </c>
      <c r="Q3095" t="str">
        <f t="shared" si="440"/>
        <v>2023-09</v>
      </c>
    </row>
    <row r="3096" spans="1:17" x14ac:dyDescent="0.35">
      <c r="A3096" s="2">
        <v>44206</v>
      </c>
      <c r="B3096" t="s">
        <v>37</v>
      </c>
      <c r="C3096" t="s">
        <v>29</v>
      </c>
      <c r="D3096" t="s">
        <v>39</v>
      </c>
      <c r="E3096" s="3">
        <v>88675</v>
      </c>
      <c r="F3096" s="3">
        <v>30444</v>
      </c>
      <c r="G3096" t="s">
        <v>26</v>
      </c>
      <c r="H3096" s="3" t="s">
        <v>3128</v>
      </c>
      <c r="I3096" s="3">
        <f t="shared" si="432"/>
        <v>-58231</v>
      </c>
      <c r="J3096" s="4">
        <f t="shared" si="433"/>
        <v>-0.65667888356357484</v>
      </c>
      <c r="K3096" s="5">
        <f t="shared" si="434"/>
        <v>0.34332111643642516</v>
      </c>
      <c r="L3096" s="4" t="str">
        <f t="shared" si="435"/>
        <v>Under Budget</v>
      </c>
      <c r="M3096">
        <f t="shared" si="436"/>
        <v>2021</v>
      </c>
      <c r="N3096">
        <f t="shared" si="437"/>
        <v>1</v>
      </c>
      <c r="O3096" t="str">
        <f t="shared" si="438"/>
        <v>Jan</v>
      </c>
      <c r="P3096" t="str">
        <f t="shared" si="439"/>
        <v>Q1</v>
      </c>
      <c r="Q3096" t="str">
        <f t="shared" si="440"/>
        <v>2021-01</v>
      </c>
    </row>
    <row r="3097" spans="1:17" x14ac:dyDescent="0.35">
      <c r="A3097" s="2">
        <v>44922</v>
      </c>
      <c r="B3097" t="s">
        <v>28</v>
      </c>
      <c r="C3097" t="s">
        <v>43</v>
      </c>
      <c r="D3097" t="s">
        <v>20</v>
      </c>
      <c r="E3097" s="3">
        <v>113446</v>
      </c>
      <c r="F3097" s="3">
        <v>95070</v>
      </c>
      <c r="G3097" t="s">
        <v>26</v>
      </c>
      <c r="H3097" s="3" t="s">
        <v>3129</v>
      </c>
      <c r="I3097" s="3">
        <f t="shared" si="432"/>
        <v>-18376</v>
      </c>
      <c r="J3097" s="4">
        <f t="shared" si="433"/>
        <v>-0.16198014914584913</v>
      </c>
      <c r="K3097" s="5">
        <f t="shared" si="434"/>
        <v>0.83801985085415087</v>
      </c>
      <c r="L3097" s="4" t="str">
        <f t="shared" si="435"/>
        <v>Under Budget</v>
      </c>
      <c r="M3097">
        <f t="shared" si="436"/>
        <v>2022</v>
      </c>
      <c r="N3097">
        <f t="shared" si="437"/>
        <v>12</v>
      </c>
      <c r="O3097" t="str">
        <f t="shared" si="438"/>
        <v>Dec</v>
      </c>
      <c r="P3097" t="str">
        <f t="shared" si="439"/>
        <v>Q4</v>
      </c>
      <c r="Q3097" t="str">
        <f t="shared" si="440"/>
        <v>2022-12</v>
      </c>
    </row>
    <row r="3098" spans="1:17" x14ac:dyDescent="0.35">
      <c r="A3098" s="2">
        <v>44701</v>
      </c>
      <c r="B3098" t="s">
        <v>37</v>
      </c>
      <c r="C3098" t="s">
        <v>24</v>
      </c>
      <c r="D3098" t="s">
        <v>39</v>
      </c>
      <c r="E3098" s="3">
        <v>14806</v>
      </c>
      <c r="F3098" s="3">
        <v>17662</v>
      </c>
      <c r="G3098" t="s">
        <v>35</v>
      </c>
      <c r="H3098" s="3" t="s">
        <v>3130</v>
      </c>
      <c r="I3098" s="3">
        <f t="shared" si="432"/>
        <v>2856</v>
      </c>
      <c r="J3098" s="4">
        <f t="shared" si="433"/>
        <v>0.19289477238957178</v>
      </c>
      <c r="K3098" s="5">
        <f t="shared" si="434"/>
        <v>1.1928947723895718</v>
      </c>
      <c r="L3098" s="4" t="str">
        <f t="shared" si="435"/>
        <v>Over Budget</v>
      </c>
      <c r="M3098">
        <f t="shared" si="436"/>
        <v>2022</v>
      </c>
      <c r="N3098">
        <f t="shared" si="437"/>
        <v>5</v>
      </c>
      <c r="O3098" t="str">
        <f t="shared" si="438"/>
        <v>May</v>
      </c>
      <c r="P3098" t="str">
        <f t="shared" si="439"/>
        <v>Q2</v>
      </c>
      <c r="Q3098" t="str">
        <f t="shared" si="440"/>
        <v>2022-05</v>
      </c>
    </row>
    <row r="3099" spans="1:17" x14ac:dyDescent="0.35">
      <c r="A3099" s="2">
        <v>44981</v>
      </c>
      <c r="B3099" t="s">
        <v>55</v>
      </c>
      <c r="C3099" t="s">
        <v>43</v>
      </c>
      <c r="D3099" t="s">
        <v>20</v>
      </c>
      <c r="E3099" s="3">
        <v>39357</v>
      </c>
      <c r="F3099" s="3">
        <v>118248</v>
      </c>
      <c r="G3099" t="s">
        <v>35</v>
      </c>
      <c r="H3099" s="3" t="s">
        <v>3131</v>
      </c>
      <c r="I3099" s="3">
        <f t="shared" si="432"/>
        <v>78891</v>
      </c>
      <c r="J3099" s="4">
        <f t="shared" si="433"/>
        <v>2.0044972940010672</v>
      </c>
      <c r="K3099" s="5">
        <f t="shared" si="434"/>
        <v>3.0044972940010672</v>
      </c>
      <c r="L3099" s="4" t="str">
        <f t="shared" si="435"/>
        <v>Over Budget</v>
      </c>
      <c r="M3099">
        <f t="shared" si="436"/>
        <v>2023</v>
      </c>
      <c r="N3099">
        <f t="shared" si="437"/>
        <v>2</v>
      </c>
      <c r="O3099" t="str">
        <f t="shared" si="438"/>
        <v>Feb</v>
      </c>
      <c r="P3099" t="str">
        <f t="shared" si="439"/>
        <v>Q1</v>
      </c>
      <c r="Q3099" t="str">
        <f t="shared" si="440"/>
        <v>2023-02</v>
      </c>
    </row>
    <row r="3100" spans="1:17" x14ac:dyDescent="0.35">
      <c r="A3100" s="2">
        <v>44632</v>
      </c>
      <c r="B3100" t="s">
        <v>18</v>
      </c>
      <c r="C3100" t="s">
        <v>34</v>
      </c>
      <c r="D3100" t="s">
        <v>39</v>
      </c>
      <c r="E3100" s="3">
        <v>68877</v>
      </c>
      <c r="F3100" s="3">
        <v>152324</v>
      </c>
      <c r="G3100" t="s">
        <v>26</v>
      </c>
      <c r="H3100" s="3" t="s">
        <v>3132</v>
      </c>
      <c r="I3100" s="3">
        <f t="shared" si="432"/>
        <v>83447</v>
      </c>
      <c r="J3100" s="4">
        <f t="shared" si="433"/>
        <v>1.2115365071068718</v>
      </c>
      <c r="K3100" s="5">
        <f t="shared" si="434"/>
        <v>2.2115365071068718</v>
      </c>
      <c r="L3100" s="4" t="str">
        <f t="shared" si="435"/>
        <v>Over Budget</v>
      </c>
      <c r="M3100">
        <f t="shared" si="436"/>
        <v>2022</v>
      </c>
      <c r="N3100">
        <f t="shared" si="437"/>
        <v>3</v>
      </c>
      <c r="O3100" t="str">
        <f t="shared" si="438"/>
        <v>Mar</v>
      </c>
      <c r="P3100" t="str">
        <f t="shared" si="439"/>
        <v>Q1</v>
      </c>
      <c r="Q3100" t="str">
        <f t="shared" si="440"/>
        <v>2022-03</v>
      </c>
    </row>
    <row r="3101" spans="1:17" x14ac:dyDescent="0.35">
      <c r="A3101" s="2">
        <v>44349</v>
      </c>
      <c r="B3101" t="s">
        <v>37</v>
      </c>
      <c r="C3101" t="s">
        <v>24</v>
      </c>
      <c r="D3101" t="s">
        <v>39</v>
      </c>
      <c r="E3101" s="3">
        <v>120137</v>
      </c>
      <c r="F3101" s="3">
        <v>35214</v>
      </c>
      <c r="G3101" t="s">
        <v>26</v>
      </c>
      <c r="H3101" s="3" t="s">
        <v>3133</v>
      </c>
      <c r="I3101" s="3">
        <f t="shared" si="432"/>
        <v>-84923</v>
      </c>
      <c r="J3101" s="4">
        <f t="shared" si="433"/>
        <v>-0.70688464003595897</v>
      </c>
      <c r="K3101" s="5">
        <f t="shared" si="434"/>
        <v>0.29311535996404103</v>
      </c>
      <c r="L3101" s="4" t="str">
        <f t="shared" si="435"/>
        <v>Under Budget</v>
      </c>
      <c r="M3101">
        <f t="shared" si="436"/>
        <v>2021</v>
      </c>
      <c r="N3101">
        <f t="shared" si="437"/>
        <v>6</v>
      </c>
      <c r="O3101" t="str">
        <f t="shared" si="438"/>
        <v>Jun</v>
      </c>
      <c r="P3101" t="str">
        <f t="shared" si="439"/>
        <v>Q2</v>
      </c>
      <c r="Q3101" t="str">
        <f t="shared" si="440"/>
        <v>2021-06</v>
      </c>
    </row>
    <row r="3102" spans="1:17" x14ac:dyDescent="0.35">
      <c r="A3102" s="2">
        <v>45113</v>
      </c>
      <c r="B3102" t="s">
        <v>55</v>
      </c>
      <c r="C3102" t="s">
        <v>34</v>
      </c>
      <c r="D3102" t="s">
        <v>30</v>
      </c>
      <c r="E3102" s="3">
        <v>63155</v>
      </c>
      <c r="F3102" s="3">
        <v>110798</v>
      </c>
      <c r="G3102" t="s">
        <v>26</v>
      </c>
      <c r="H3102" s="3" t="s">
        <v>3134</v>
      </c>
      <c r="I3102" s="3">
        <f t="shared" si="432"/>
        <v>47643</v>
      </c>
      <c r="J3102" s="4">
        <f t="shared" si="433"/>
        <v>0.75438207584514294</v>
      </c>
      <c r="K3102" s="5">
        <f t="shared" si="434"/>
        <v>1.7543820758451429</v>
      </c>
      <c r="L3102" s="4" t="str">
        <f t="shared" si="435"/>
        <v>Over Budget</v>
      </c>
      <c r="M3102">
        <f t="shared" si="436"/>
        <v>2023</v>
      </c>
      <c r="N3102">
        <f t="shared" si="437"/>
        <v>7</v>
      </c>
      <c r="O3102" t="str">
        <f t="shared" si="438"/>
        <v>Jul</v>
      </c>
      <c r="P3102" t="str">
        <f t="shared" si="439"/>
        <v>Q3</v>
      </c>
      <c r="Q3102" t="str">
        <f t="shared" si="440"/>
        <v>2023-07</v>
      </c>
    </row>
    <row r="3103" spans="1:17" x14ac:dyDescent="0.35">
      <c r="A3103" s="2">
        <v>45065</v>
      </c>
      <c r="B3103" t="s">
        <v>41</v>
      </c>
      <c r="C3103" t="s">
        <v>43</v>
      </c>
      <c r="D3103" t="s">
        <v>20</v>
      </c>
      <c r="E3103" s="3">
        <v>68051</v>
      </c>
      <c r="F3103" s="3">
        <v>24350</v>
      </c>
      <c r="G3103" t="s">
        <v>26</v>
      </c>
      <c r="H3103" s="3" t="s">
        <v>3135</v>
      </c>
      <c r="I3103" s="3">
        <f t="shared" si="432"/>
        <v>-43701</v>
      </c>
      <c r="J3103" s="4">
        <f t="shared" si="433"/>
        <v>-0.64218012960867588</v>
      </c>
      <c r="K3103" s="5">
        <f t="shared" si="434"/>
        <v>0.35781987039132418</v>
      </c>
      <c r="L3103" s="4" t="str">
        <f t="shared" si="435"/>
        <v>Under Budget</v>
      </c>
      <c r="M3103">
        <f t="shared" si="436"/>
        <v>2023</v>
      </c>
      <c r="N3103">
        <f t="shared" si="437"/>
        <v>5</v>
      </c>
      <c r="O3103" t="str">
        <f t="shared" si="438"/>
        <v>May</v>
      </c>
      <c r="P3103" t="str">
        <f t="shared" si="439"/>
        <v>Q2</v>
      </c>
      <c r="Q3103" t="str">
        <f t="shared" si="440"/>
        <v>2023-05</v>
      </c>
    </row>
    <row r="3104" spans="1:17" x14ac:dyDescent="0.35">
      <c r="A3104" s="2">
        <v>44949</v>
      </c>
      <c r="B3104" t="s">
        <v>37</v>
      </c>
      <c r="C3104" t="s">
        <v>19</v>
      </c>
      <c r="D3104" t="s">
        <v>39</v>
      </c>
      <c r="E3104" s="3">
        <v>134503</v>
      </c>
      <c r="F3104" s="3">
        <v>27987</v>
      </c>
      <c r="G3104" t="s">
        <v>35</v>
      </c>
      <c r="H3104" s="3" t="s">
        <v>3136</v>
      </c>
      <c r="I3104" s="3">
        <f t="shared" si="432"/>
        <v>-106516</v>
      </c>
      <c r="J3104" s="4">
        <f t="shared" si="433"/>
        <v>-0.79192285673925489</v>
      </c>
      <c r="K3104" s="5">
        <f t="shared" si="434"/>
        <v>0.20807714326074511</v>
      </c>
      <c r="L3104" s="4" t="str">
        <f t="shared" si="435"/>
        <v>Under Budget</v>
      </c>
      <c r="M3104">
        <f t="shared" si="436"/>
        <v>2023</v>
      </c>
      <c r="N3104">
        <f t="shared" si="437"/>
        <v>1</v>
      </c>
      <c r="O3104" t="str">
        <f t="shared" si="438"/>
        <v>Jan</v>
      </c>
      <c r="P3104" t="str">
        <f t="shared" si="439"/>
        <v>Q1</v>
      </c>
      <c r="Q3104" t="str">
        <f t="shared" si="440"/>
        <v>2023-01</v>
      </c>
    </row>
    <row r="3105" spans="1:17" x14ac:dyDescent="0.35">
      <c r="A3105" s="2">
        <v>44759</v>
      </c>
      <c r="B3105" t="s">
        <v>55</v>
      </c>
      <c r="C3105" t="s">
        <v>19</v>
      </c>
      <c r="D3105" t="s">
        <v>25</v>
      </c>
      <c r="E3105" s="3">
        <v>83147</v>
      </c>
      <c r="F3105" s="3">
        <v>14761</v>
      </c>
      <c r="G3105" t="s">
        <v>21</v>
      </c>
      <c r="H3105" s="3" t="s">
        <v>3137</v>
      </c>
      <c r="I3105" s="3">
        <f t="shared" si="432"/>
        <v>-68386</v>
      </c>
      <c r="J3105" s="4">
        <f t="shared" si="433"/>
        <v>-0.82247104525719505</v>
      </c>
      <c r="K3105" s="5">
        <f t="shared" si="434"/>
        <v>0.17752895474280492</v>
      </c>
      <c r="L3105" s="4" t="str">
        <f t="shared" si="435"/>
        <v>Under Budget</v>
      </c>
      <c r="M3105">
        <f t="shared" si="436"/>
        <v>2022</v>
      </c>
      <c r="N3105">
        <f t="shared" si="437"/>
        <v>7</v>
      </c>
      <c r="O3105" t="str">
        <f t="shared" si="438"/>
        <v>Jul</v>
      </c>
      <c r="P3105" t="str">
        <f t="shared" si="439"/>
        <v>Q3</v>
      </c>
      <c r="Q3105" t="str">
        <f t="shared" si="440"/>
        <v>2022-07</v>
      </c>
    </row>
    <row r="3106" spans="1:17" x14ac:dyDescent="0.35">
      <c r="A3106" s="2">
        <v>44685</v>
      </c>
      <c r="B3106" t="s">
        <v>18</v>
      </c>
      <c r="C3106" t="s">
        <v>19</v>
      </c>
      <c r="D3106" t="s">
        <v>20</v>
      </c>
      <c r="E3106" s="3">
        <v>137117</v>
      </c>
      <c r="F3106" s="3">
        <v>32358</v>
      </c>
      <c r="G3106" t="s">
        <v>26</v>
      </c>
      <c r="H3106" s="3" t="s">
        <v>3138</v>
      </c>
      <c r="I3106" s="3">
        <f t="shared" si="432"/>
        <v>-104759</v>
      </c>
      <c r="J3106" s="4">
        <f t="shared" si="433"/>
        <v>-0.76401175638323471</v>
      </c>
      <c r="K3106" s="5">
        <f t="shared" si="434"/>
        <v>0.23598824361676524</v>
      </c>
      <c r="L3106" s="4" t="str">
        <f t="shared" si="435"/>
        <v>Under Budget</v>
      </c>
      <c r="M3106">
        <f t="shared" si="436"/>
        <v>2022</v>
      </c>
      <c r="N3106">
        <f t="shared" si="437"/>
        <v>5</v>
      </c>
      <c r="O3106" t="str">
        <f t="shared" si="438"/>
        <v>May</v>
      </c>
      <c r="P3106" t="str">
        <f t="shared" si="439"/>
        <v>Q2</v>
      </c>
      <c r="Q3106" t="str">
        <f t="shared" si="440"/>
        <v>2022-05</v>
      </c>
    </row>
    <row r="3107" spans="1:17" x14ac:dyDescent="0.35">
      <c r="A3107" s="2">
        <v>45091</v>
      </c>
      <c r="B3107" t="s">
        <v>37</v>
      </c>
      <c r="C3107" t="s">
        <v>34</v>
      </c>
      <c r="D3107" t="s">
        <v>20</v>
      </c>
      <c r="E3107" s="3">
        <v>86742</v>
      </c>
      <c r="F3107" s="3">
        <v>62601</v>
      </c>
      <c r="G3107" t="s">
        <v>32</v>
      </c>
      <c r="H3107" s="3" t="s">
        <v>3139</v>
      </c>
      <c r="I3107" s="3">
        <f t="shared" si="432"/>
        <v>-24141</v>
      </c>
      <c r="J3107" s="4">
        <f t="shared" si="433"/>
        <v>-0.27830808604828111</v>
      </c>
      <c r="K3107" s="5">
        <f t="shared" si="434"/>
        <v>0.72169191395171894</v>
      </c>
      <c r="L3107" s="4" t="str">
        <f t="shared" si="435"/>
        <v>Under Budget</v>
      </c>
      <c r="M3107">
        <f t="shared" si="436"/>
        <v>2023</v>
      </c>
      <c r="N3107">
        <f t="shared" si="437"/>
        <v>6</v>
      </c>
      <c r="O3107" t="str">
        <f t="shared" si="438"/>
        <v>Jun</v>
      </c>
      <c r="P3107" t="str">
        <f t="shared" si="439"/>
        <v>Q2</v>
      </c>
      <c r="Q3107" t="str">
        <f t="shared" si="440"/>
        <v>2023-06</v>
      </c>
    </row>
    <row r="3108" spans="1:17" x14ac:dyDescent="0.35">
      <c r="A3108" s="2">
        <v>44300</v>
      </c>
      <c r="B3108" t="s">
        <v>23</v>
      </c>
      <c r="C3108" t="s">
        <v>19</v>
      </c>
      <c r="D3108" t="s">
        <v>20</v>
      </c>
      <c r="E3108" s="3">
        <v>107486</v>
      </c>
      <c r="F3108" s="3">
        <v>134553</v>
      </c>
      <c r="G3108" t="s">
        <v>32</v>
      </c>
      <c r="H3108" s="3" t="s">
        <v>3140</v>
      </c>
      <c r="I3108" s="3">
        <f t="shared" si="432"/>
        <v>27067</v>
      </c>
      <c r="J3108" s="4">
        <f t="shared" si="433"/>
        <v>0.25181884152354728</v>
      </c>
      <c r="K3108" s="5">
        <f t="shared" si="434"/>
        <v>1.2518188415235472</v>
      </c>
      <c r="L3108" s="4" t="str">
        <f t="shared" si="435"/>
        <v>Over Budget</v>
      </c>
      <c r="M3108">
        <f t="shared" si="436"/>
        <v>2021</v>
      </c>
      <c r="N3108">
        <f t="shared" si="437"/>
        <v>4</v>
      </c>
      <c r="O3108" t="str">
        <f t="shared" si="438"/>
        <v>Apr</v>
      </c>
      <c r="P3108" t="str">
        <f t="shared" si="439"/>
        <v>Q2</v>
      </c>
      <c r="Q3108" t="str">
        <f t="shared" si="440"/>
        <v>2021-04</v>
      </c>
    </row>
    <row r="3109" spans="1:17" x14ac:dyDescent="0.35">
      <c r="A3109" s="2">
        <v>45221</v>
      </c>
      <c r="B3109" t="s">
        <v>55</v>
      </c>
      <c r="C3109" t="s">
        <v>23</v>
      </c>
      <c r="D3109" t="s">
        <v>30</v>
      </c>
      <c r="E3109" s="3">
        <v>142779</v>
      </c>
      <c r="F3109" s="3">
        <v>98249</v>
      </c>
      <c r="G3109" t="s">
        <v>32</v>
      </c>
      <c r="H3109" s="3" t="s">
        <v>3141</v>
      </c>
      <c r="I3109" s="3">
        <f t="shared" si="432"/>
        <v>-44530</v>
      </c>
      <c r="J3109" s="4">
        <f t="shared" si="433"/>
        <v>-0.31188059868748208</v>
      </c>
      <c r="K3109" s="5">
        <f t="shared" si="434"/>
        <v>0.68811940131251792</v>
      </c>
      <c r="L3109" s="4" t="str">
        <f t="shared" si="435"/>
        <v>Under Budget</v>
      </c>
      <c r="M3109">
        <f t="shared" si="436"/>
        <v>2023</v>
      </c>
      <c r="N3109">
        <f t="shared" si="437"/>
        <v>10</v>
      </c>
      <c r="O3109" t="str">
        <f t="shared" si="438"/>
        <v>Oct</v>
      </c>
      <c r="P3109" t="str">
        <f t="shared" si="439"/>
        <v>Q4</v>
      </c>
      <c r="Q3109" t="str">
        <f t="shared" si="440"/>
        <v>2023-10</v>
      </c>
    </row>
    <row r="3110" spans="1:17" x14ac:dyDescent="0.35">
      <c r="A3110" s="2">
        <v>45203</v>
      </c>
      <c r="B3110" t="s">
        <v>37</v>
      </c>
      <c r="C3110" t="s">
        <v>24</v>
      </c>
      <c r="D3110" t="s">
        <v>20</v>
      </c>
      <c r="E3110" s="3">
        <v>32290</v>
      </c>
      <c r="F3110" s="3">
        <v>11751</v>
      </c>
      <c r="G3110" t="s">
        <v>35</v>
      </c>
      <c r="H3110" s="3" t="s">
        <v>3142</v>
      </c>
      <c r="I3110" s="3">
        <f t="shared" si="432"/>
        <v>-20539</v>
      </c>
      <c r="J3110" s="4">
        <f t="shared" si="433"/>
        <v>-0.63607928151130377</v>
      </c>
      <c r="K3110" s="5">
        <f t="shared" si="434"/>
        <v>0.36392071848869617</v>
      </c>
      <c r="L3110" s="4" t="str">
        <f t="shared" si="435"/>
        <v>Under Budget</v>
      </c>
      <c r="M3110">
        <f t="shared" si="436"/>
        <v>2023</v>
      </c>
      <c r="N3110">
        <f t="shared" si="437"/>
        <v>10</v>
      </c>
      <c r="O3110" t="str">
        <f t="shared" si="438"/>
        <v>Oct</v>
      </c>
      <c r="P3110" t="str">
        <f t="shared" si="439"/>
        <v>Q4</v>
      </c>
      <c r="Q3110" t="str">
        <f t="shared" si="440"/>
        <v>2023-10</v>
      </c>
    </row>
    <row r="3111" spans="1:17" x14ac:dyDescent="0.35">
      <c r="A3111" s="2">
        <v>44603</v>
      </c>
      <c r="B3111" t="s">
        <v>18</v>
      </c>
      <c r="C3111" t="s">
        <v>24</v>
      </c>
      <c r="D3111" t="s">
        <v>30</v>
      </c>
      <c r="E3111" s="3">
        <v>94875</v>
      </c>
      <c r="F3111" s="3">
        <v>144916</v>
      </c>
      <c r="G3111" t="s">
        <v>26</v>
      </c>
      <c r="H3111" s="3" t="s">
        <v>3143</v>
      </c>
      <c r="I3111" s="3">
        <f t="shared" si="432"/>
        <v>50041</v>
      </c>
      <c r="J3111" s="4">
        <f t="shared" si="433"/>
        <v>0.52744137022397897</v>
      </c>
      <c r="K3111" s="5">
        <f t="shared" si="434"/>
        <v>1.5274413702239789</v>
      </c>
      <c r="L3111" s="4" t="str">
        <f t="shared" si="435"/>
        <v>Over Budget</v>
      </c>
      <c r="M3111">
        <f t="shared" si="436"/>
        <v>2022</v>
      </c>
      <c r="N3111">
        <f t="shared" si="437"/>
        <v>2</v>
      </c>
      <c r="O3111" t="str">
        <f t="shared" si="438"/>
        <v>Feb</v>
      </c>
      <c r="P3111" t="str">
        <f t="shared" si="439"/>
        <v>Q1</v>
      </c>
      <c r="Q3111" t="str">
        <f t="shared" si="440"/>
        <v>2022-02</v>
      </c>
    </row>
    <row r="3112" spans="1:17" x14ac:dyDescent="0.35">
      <c r="A3112" s="2">
        <v>44363</v>
      </c>
      <c r="B3112" t="s">
        <v>37</v>
      </c>
      <c r="C3112" t="s">
        <v>43</v>
      </c>
      <c r="D3112" t="s">
        <v>25</v>
      </c>
      <c r="E3112" s="3">
        <v>29311</v>
      </c>
      <c r="F3112" s="3">
        <v>37153</v>
      </c>
      <c r="G3112" t="s">
        <v>35</v>
      </c>
      <c r="H3112" s="3" t="s">
        <v>3144</v>
      </c>
      <c r="I3112" s="3">
        <f t="shared" si="432"/>
        <v>7842</v>
      </c>
      <c r="J3112" s="4">
        <f t="shared" si="433"/>
        <v>0.26754460782641332</v>
      </c>
      <c r="K3112" s="5">
        <f t="shared" si="434"/>
        <v>1.2675446078264132</v>
      </c>
      <c r="L3112" s="4" t="str">
        <f t="shared" si="435"/>
        <v>Over Budget</v>
      </c>
      <c r="M3112">
        <f t="shared" si="436"/>
        <v>2021</v>
      </c>
      <c r="N3112">
        <f t="shared" si="437"/>
        <v>6</v>
      </c>
      <c r="O3112" t="str">
        <f t="shared" si="438"/>
        <v>Jun</v>
      </c>
      <c r="P3112" t="str">
        <f t="shared" si="439"/>
        <v>Q2</v>
      </c>
      <c r="Q3112" t="str">
        <f t="shared" si="440"/>
        <v>2021-06</v>
      </c>
    </row>
    <row r="3113" spans="1:17" x14ac:dyDescent="0.35">
      <c r="A3113" s="2">
        <v>44705</v>
      </c>
      <c r="B3113" t="s">
        <v>37</v>
      </c>
      <c r="C3113" t="s">
        <v>29</v>
      </c>
      <c r="D3113" t="s">
        <v>58</v>
      </c>
      <c r="E3113" s="3">
        <v>58175</v>
      </c>
      <c r="F3113" s="3">
        <v>147563</v>
      </c>
      <c r="G3113" t="s">
        <v>32</v>
      </c>
      <c r="H3113" s="3" t="s">
        <v>3145</v>
      </c>
      <c r="I3113" s="3">
        <f t="shared" si="432"/>
        <v>89388</v>
      </c>
      <c r="J3113" s="4">
        <f t="shared" si="433"/>
        <v>1.536536312849162</v>
      </c>
      <c r="K3113" s="5">
        <f t="shared" si="434"/>
        <v>2.536536312849162</v>
      </c>
      <c r="L3113" s="4" t="str">
        <f t="shared" si="435"/>
        <v>Over Budget</v>
      </c>
      <c r="M3113">
        <f t="shared" si="436"/>
        <v>2022</v>
      </c>
      <c r="N3113">
        <f t="shared" si="437"/>
        <v>5</v>
      </c>
      <c r="O3113" t="str">
        <f t="shared" si="438"/>
        <v>May</v>
      </c>
      <c r="P3113" t="str">
        <f t="shared" si="439"/>
        <v>Q2</v>
      </c>
      <c r="Q3113" t="str">
        <f t="shared" si="440"/>
        <v>2022-05</v>
      </c>
    </row>
    <row r="3114" spans="1:17" x14ac:dyDescent="0.35">
      <c r="A3114" s="2">
        <v>44509</v>
      </c>
      <c r="B3114" t="s">
        <v>23</v>
      </c>
      <c r="C3114" t="s">
        <v>34</v>
      </c>
      <c r="D3114" t="s">
        <v>30</v>
      </c>
      <c r="E3114" s="3">
        <v>12720</v>
      </c>
      <c r="F3114" s="3">
        <v>155487</v>
      </c>
      <c r="G3114" t="s">
        <v>21</v>
      </c>
      <c r="H3114" s="3" t="s">
        <v>3146</v>
      </c>
      <c r="I3114" s="3">
        <f t="shared" si="432"/>
        <v>142767</v>
      </c>
      <c r="J3114" s="4">
        <f t="shared" si="433"/>
        <v>11.22382075471698</v>
      </c>
      <c r="K3114" s="5">
        <f t="shared" si="434"/>
        <v>12.22382075471698</v>
      </c>
      <c r="L3114" s="4" t="str">
        <f t="shared" si="435"/>
        <v>Over Budget</v>
      </c>
      <c r="M3114">
        <f t="shared" si="436"/>
        <v>2021</v>
      </c>
      <c r="N3114">
        <f t="shared" si="437"/>
        <v>11</v>
      </c>
      <c r="O3114" t="str">
        <f t="shared" si="438"/>
        <v>Nov</v>
      </c>
      <c r="P3114" t="str">
        <f t="shared" si="439"/>
        <v>Q4</v>
      </c>
      <c r="Q3114" t="str">
        <f t="shared" si="440"/>
        <v>2021-11</v>
      </c>
    </row>
    <row r="3115" spans="1:17" x14ac:dyDescent="0.35">
      <c r="A3115" s="2">
        <v>44959</v>
      </c>
      <c r="B3115" t="s">
        <v>55</v>
      </c>
      <c r="C3115" t="s">
        <v>24</v>
      </c>
      <c r="D3115" t="s">
        <v>39</v>
      </c>
      <c r="E3115" s="3">
        <v>45790</v>
      </c>
      <c r="F3115" s="3">
        <v>16733</v>
      </c>
      <c r="G3115" t="s">
        <v>32</v>
      </c>
      <c r="H3115" s="3" t="s">
        <v>3147</v>
      </c>
      <c r="I3115" s="3">
        <f t="shared" si="432"/>
        <v>-29057</v>
      </c>
      <c r="J3115" s="4">
        <f t="shared" si="433"/>
        <v>-0.63457086700152876</v>
      </c>
      <c r="K3115" s="5">
        <f t="shared" si="434"/>
        <v>0.3654291329984713</v>
      </c>
      <c r="L3115" s="4" t="str">
        <f t="shared" si="435"/>
        <v>Under Budget</v>
      </c>
      <c r="M3115">
        <f t="shared" si="436"/>
        <v>2023</v>
      </c>
      <c r="N3115">
        <f t="shared" si="437"/>
        <v>2</v>
      </c>
      <c r="O3115" t="str">
        <f t="shared" si="438"/>
        <v>Feb</v>
      </c>
      <c r="P3115" t="str">
        <f t="shared" si="439"/>
        <v>Q1</v>
      </c>
      <c r="Q3115" t="str">
        <f t="shared" si="440"/>
        <v>2023-02</v>
      </c>
    </row>
    <row r="3116" spans="1:17" x14ac:dyDescent="0.35">
      <c r="A3116" s="2">
        <v>44877</v>
      </c>
      <c r="B3116" t="s">
        <v>28</v>
      </c>
      <c r="C3116" t="s">
        <v>34</v>
      </c>
      <c r="D3116" t="s">
        <v>20</v>
      </c>
      <c r="E3116" s="3">
        <v>91285</v>
      </c>
      <c r="F3116" s="3">
        <v>126144</v>
      </c>
      <c r="G3116" t="s">
        <v>26</v>
      </c>
      <c r="H3116" s="3" t="s">
        <v>3148</v>
      </c>
      <c r="I3116" s="3">
        <f t="shared" si="432"/>
        <v>34859</v>
      </c>
      <c r="J3116" s="4">
        <f t="shared" si="433"/>
        <v>0.38186996768362819</v>
      </c>
      <c r="K3116" s="5">
        <f t="shared" si="434"/>
        <v>1.3818699676836281</v>
      </c>
      <c r="L3116" s="4" t="str">
        <f t="shared" si="435"/>
        <v>Over Budget</v>
      </c>
      <c r="M3116">
        <f t="shared" si="436"/>
        <v>2022</v>
      </c>
      <c r="N3116">
        <f t="shared" si="437"/>
        <v>11</v>
      </c>
      <c r="O3116" t="str">
        <f t="shared" si="438"/>
        <v>Nov</v>
      </c>
      <c r="P3116" t="str">
        <f t="shared" si="439"/>
        <v>Q4</v>
      </c>
      <c r="Q3116" t="str">
        <f t="shared" si="440"/>
        <v>2022-11</v>
      </c>
    </row>
    <row r="3117" spans="1:17" x14ac:dyDescent="0.35">
      <c r="A3117" s="2">
        <v>44673</v>
      </c>
      <c r="B3117" t="s">
        <v>37</v>
      </c>
      <c r="C3117" t="s">
        <v>43</v>
      </c>
      <c r="D3117" t="s">
        <v>58</v>
      </c>
      <c r="E3117" s="3">
        <v>125066</v>
      </c>
      <c r="F3117" s="3">
        <v>38516</v>
      </c>
      <c r="G3117" t="s">
        <v>21</v>
      </c>
      <c r="H3117" s="3" t="s">
        <v>3149</v>
      </c>
      <c r="I3117" s="3">
        <f t="shared" si="432"/>
        <v>-86550</v>
      </c>
      <c r="J3117" s="4">
        <f t="shared" si="433"/>
        <v>-0.69203460572817554</v>
      </c>
      <c r="K3117" s="5">
        <f t="shared" si="434"/>
        <v>0.30796539427182446</v>
      </c>
      <c r="L3117" s="4" t="str">
        <f t="shared" si="435"/>
        <v>Under Budget</v>
      </c>
      <c r="M3117">
        <f t="shared" si="436"/>
        <v>2022</v>
      </c>
      <c r="N3117">
        <f t="shared" si="437"/>
        <v>4</v>
      </c>
      <c r="O3117" t="str">
        <f t="shared" si="438"/>
        <v>Apr</v>
      </c>
      <c r="P3117" t="str">
        <f t="shared" si="439"/>
        <v>Q2</v>
      </c>
      <c r="Q3117" t="str">
        <f t="shared" si="440"/>
        <v>2022-04</v>
      </c>
    </row>
    <row r="3118" spans="1:17" x14ac:dyDescent="0.35">
      <c r="A3118" s="2">
        <v>44269</v>
      </c>
      <c r="B3118" t="s">
        <v>28</v>
      </c>
      <c r="C3118" t="s">
        <v>19</v>
      </c>
      <c r="D3118" t="s">
        <v>30</v>
      </c>
      <c r="E3118" s="3">
        <v>100328</v>
      </c>
      <c r="F3118" s="3">
        <v>134283</v>
      </c>
      <c r="G3118" t="s">
        <v>21</v>
      </c>
      <c r="H3118" s="3" t="s">
        <v>3150</v>
      </c>
      <c r="I3118" s="3">
        <f t="shared" si="432"/>
        <v>33955</v>
      </c>
      <c r="J3118" s="4">
        <f t="shared" si="433"/>
        <v>0.33843991707200383</v>
      </c>
      <c r="K3118" s="5">
        <f t="shared" si="434"/>
        <v>1.3384399170720038</v>
      </c>
      <c r="L3118" s="4" t="str">
        <f t="shared" si="435"/>
        <v>Over Budget</v>
      </c>
      <c r="M3118">
        <f t="shared" si="436"/>
        <v>2021</v>
      </c>
      <c r="N3118">
        <f t="shared" si="437"/>
        <v>3</v>
      </c>
      <c r="O3118" t="str">
        <f t="shared" si="438"/>
        <v>Mar</v>
      </c>
      <c r="P3118" t="str">
        <f t="shared" si="439"/>
        <v>Q1</v>
      </c>
      <c r="Q3118" t="str">
        <f t="shared" si="440"/>
        <v>2021-03</v>
      </c>
    </row>
    <row r="3119" spans="1:17" x14ac:dyDescent="0.35">
      <c r="A3119" s="2">
        <v>44778</v>
      </c>
      <c r="B3119" t="s">
        <v>41</v>
      </c>
      <c r="C3119" t="s">
        <v>29</v>
      </c>
      <c r="D3119" t="s">
        <v>39</v>
      </c>
      <c r="E3119" s="3">
        <v>32442</v>
      </c>
      <c r="F3119" s="3">
        <v>132971</v>
      </c>
      <c r="G3119" t="s">
        <v>21</v>
      </c>
      <c r="H3119" s="3" t="s">
        <v>3151</v>
      </c>
      <c r="I3119" s="3">
        <f t="shared" si="432"/>
        <v>100529</v>
      </c>
      <c r="J3119" s="4">
        <f t="shared" si="433"/>
        <v>3.0987300413044818</v>
      </c>
      <c r="K3119" s="5">
        <f t="shared" si="434"/>
        <v>4.0987300413044823</v>
      </c>
      <c r="L3119" s="4" t="str">
        <f t="shared" si="435"/>
        <v>Over Budget</v>
      </c>
      <c r="M3119">
        <f t="shared" si="436"/>
        <v>2022</v>
      </c>
      <c r="N3119">
        <f t="shared" si="437"/>
        <v>8</v>
      </c>
      <c r="O3119" t="str">
        <f t="shared" si="438"/>
        <v>Aug</v>
      </c>
      <c r="P3119" t="str">
        <f t="shared" si="439"/>
        <v>Q3</v>
      </c>
      <c r="Q3119" t="str">
        <f t="shared" si="440"/>
        <v>2022-08</v>
      </c>
    </row>
    <row r="3120" spans="1:17" x14ac:dyDescent="0.35">
      <c r="A3120" s="2">
        <v>44458</v>
      </c>
      <c r="B3120" t="s">
        <v>37</v>
      </c>
      <c r="C3120" t="s">
        <v>43</v>
      </c>
      <c r="D3120" t="s">
        <v>58</v>
      </c>
      <c r="E3120" s="3">
        <v>33802</v>
      </c>
      <c r="F3120" s="3">
        <v>57698</v>
      </c>
      <c r="G3120" t="s">
        <v>32</v>
      </c>
      <c r="H3120" s="3" t="s">
        <v>3152</v>
      </c>
      <c r="I3120" s="3">
        <f t="shared" si="432"/>
        <v>23896</v>
      </c>
      <c r="J3120" s="4">
        <f t="shared" si="433"/>
        <v>0.70694041772676175</v>
      </c>
      <c r="K3120" s="5">
        <f t="shared" si="434"/>
        <v>1.7069404177267617</v>
      </c>
      <c r="L3120" s="4" t="str">
        <f t="shared" si="435"/>
        <v>Over Budget</v>
      </c>
      <c r="M3120">
        <f t="shared" si="436"/>
        <v>2021</v>
      </c>
      <c r="N3120">
        <f t="shared" si="437"/>
        <v>9</v>
      </c>
      <c r="O3120" t="str">
        <f t="shared" si="438"/>
        <v>Sep</v>
      </c>
      <c r="P3120" t="str">
        <f t="shared" si="439"/>
        <v>Q3</v>
      </c>
      <c r="Q3120" t="str">
        <f t="shared" si="440"/>
        <v>2021-09</v>
      </c>
    </row>
    <row r="3121" spans="1:17" x14ac:dyDescent="0.35">
      <c r="A3121" s="2">
        <v>44441</v>
      </c>
      <c r="B3121" t="s">
        <v>28</v>
      </c>
      <c r="C3121" t="s">
        <v>23</v>
      </c>
      <c r="D3121" t="s">
        <v>25</v>
      </c>
      <c r="E3121" s="3">
        <v>22721</v>
      </c>
      <c r="F3121" s="3">
        <v>123671</v>
      </c>
      <c r="G3121" t="s">
        <v>35</v>
      </c>
      <c r="H3121" s="3" t="s">
        <v>3153</v>
      </c>
      <c r="I3121" s="3">
        <f t="shared" si="432"/>
        <v>100950</v>
      </c>
      <c r="J3121" s="4">
        <f t="shared" si="433"/>
        <v>4.4430262752519694</v>
      </c>
      <c r="K3121" s="5">
        <f t="shared" si="434"/>
        <v>5.4430262752519694</v>
      </c>
      <c r="L3121" s="4" t="str">
        <f t="shared" si="435"/>
        <v>Over Budget</v>
      </c>
      <c r="M3121">
        <f t="shared" si="436"/>
        <v>2021</v>
      </c>
      <c r="N3121">
        <f t="shared" si="437"/>
        <v>9</v>
      </c>
      <c r="O3121" t="str">
        <f t="shared" si="438"/>
        <v>Sep</v>
      </c>
      <c r="P3121" t="str">
        <f t="shared" si="439"/>
        <v>Q3</v>
      </c>
      <c r="Q3121" t="str">
        <f t="shared" si="440"/>
        <v>2021-09</v>
      </c>
    </row>
    <row r="3122" spans="1:17" x14ac:dyDescent="0.35">
      <c r="A3122" s="2">
        <v>44757</v>
      </c>
      <c r="B3122" t="s">
        <v>41</v>
      </c>
      <c r="C3122" t="s">
        <v>19</v>
      </c>
      <c r="D3122" t="s">
        <v>30</v>
      </c>
      <c r="E3122" s="3">
        <v>45757</v>
      </c>
      <c r="F3122" s="3">
        <v>22759</v>
      </c>
      <c r="G3122" t="s">
        <v>32</v>
      </c>
      <c r="H3122" s="3" t="s">
        <v>3154</v>
      </c>
      <c r="I3122" s="3">
        <f t="shared" si="432"/>
        <v>-22998</v>
      </c>
      <c r="J3122" s="4">
        <f t="shared" si="433"/>
        <v>-0.50261162226544576</v>
      </c>
      <c r="K3122" s="5">
        <f t="shared" si="434"/>
        <v>0.4973883777345543</v>
      </c>
      <c r="L3122" s="4" t="str">
        <f t="shared" si="435"/>
        <v>Under Budget</v>
      </c>
      <c r="M3122">
        <f t="shared" si="436"/>
        <v>2022</v>
      </c>
      <c r="N3122">
        <f t="shared" si="437"/>
        <v>7</v>
      </c>
      <c r="O3122" t="str">
        <f t="shared" si="438"/>
        <v>Jul</v>
      </c>
      <c r="P3122" t="str">
        <f t="shared" si="439"/>
        <v>Q3</v>
      </c>
      <c r="Q3122" t="str">
        <f t="shared" si="440"/>
        <v>2022-07</v>
      </c>
    </row>
    <row r="3123" spans="1:17" x14ac:dyDescent="0.35">
      <c r="A3123" s="2">
        <v>44371</v>
      </c>
      <c r="B3123" t="s">
        <v>23</v>
      </c>
      <c r="C3123" t="s">
        <v>19</v>
      </c>
      <c r="D3123" t="s">
        <v>30</v>
      </c>
      <c r="E3123" s="3">
        <v>101402</v>
      </c>
      <c r="F3123" s="3">
        <v>120571</v>
      </c>
      <c r="G3123" t="s">
        <v>26</v>
      </c>
      <c r="H3123" s="3" t="s">
        <v>3155</v>
      </c>
      <c r="I3123" s="3">
        <f t="shared" si="432"/>
        <v>19169</v>
      </c>
      <c r="J3123" s="4">
        <f t="shared" si="433"/>
        <v>0.1890396639119544</v>
      </c>
      <c r="K3123" s="5">
        <f t="shared" si="434"/>
        <v>1.1890396639119545</v>
      </c>
      <c r="L3123" s="4" t="str">
        <f t="shared" si="435"/>
        <v>Over Budget</v>
      </c>
      <c r="M3123">
        <f t="shared" si="436"/>
        <v>2021</v>
      </c>
      <c r="N3123">
        <f t="shared" si="437"/>
        <v>6</v>
      </c>
      <c r="O3123" t="str">
        <f t="shared" si="438"/>
        <v>Jun</v>
      </c>
      <c r="P3123" t="str">
        <f t="shared" si="439"/>
        <v>Q2</v>
      </c>
      <c r="Q3123" t="str">
        <f t="shared" si="440"/>
        <v>2021-06</v>
      </c>
    </row>
    <row r="3124" spans="1:17" x14ac:dyDescent="0.35">
      <c r="A3124" s="2">
        <v>44305</v>
      </c>
      <c r="B3124" t="s">
        <v>55</v>
      </c>
      <c r="C3124" t="s">
        <v>19</v>
      </c>
      <c r="D3124" t="s">
        <v>25</v>
      </c>
      <c r="E3124" s="3">
        <v>11939</v>
      </c>
      <c r="F3124" s="3">
        <v>32955</v>
      </c>
      <c r="G3124" t="s">
        <v>21</v>
      </c>
      <c r="H3124" s="3" t="s">
        <v>3156</v>
      </c>
      <c r="I3124" s="3">
        <f t="shared" si="432"/>
        <v>21016</v>
      </c>
      <c r="J3124" s="4">
        <f t="shared" si="433"/>
        <v>1.7602814306055783</v>
      </c>
      <c r="K3124" s="5">
        <f t="shared" si="434"/>
        <v>2.7602814306055783</v>
      </c>
      <c r="L3124" s="4" t="str">
        <f t="shared" si="435"/>
        <v>Over Budget</v>
      </c>
      <c r="M3124">
        <f t="shared" si="436"/>
        <v>2021</v>
      </c>
      <c r="N3124">
        <f t="shared" si="437"/>
        <v>4</v>
      </c>
      <c r="O3124" t="str">
        <f t="shared" si="438"/>
        <v>Apr</v>
      </c>
      <c r="P3124" t="str">
        <f t="shared" si="439"/>
        <v>Q2</v>
      </c>
      <c r="Q3124" t="str">
        <f t="shared" si="440"/>
        <v>2021-04</v>
      </c>
    </row>
    <row r="3125" spans="1:17" x14ac:dyDescent="0.35">
      <c r="A3125" s="2">
        <v>44379</v>
      </c>
      <c r="B3125" t="s">
        <v>37</v>
      </c>
      <c r="C3125" t="s">
        <v>43</v>
      </c>
      <c r="D3125" t="s">
        <v>30</v>
      </c>
      <c r="E3125" s="3">
        <v>129382</v>
      </c>
      <c r="F3125" s="3">
        <v>91835</v>
      </c>
      <c r="G3125" t="s">
        <v>35</v>
      </c>
      <c r="H3125" s="3" t="s">
        <v>3157</v>
      </c>
      <c r="I3125" s="3">
        <f t="shared" si="432"/>
        <v>-37547</v>
      </c>
      <c r="J3125" s="4">
        <f t="shared" si="433"/>
        <v>-0.29020265570172049</v>
      </c>
      <c r="K3125" s="5">
        <f t="shared" si="434"/>
        <v>0.70979734429827956</v>
      </c>
      <c r="L3125" s="4" t="str">
        <f t="shared" si="435"/>
        <v>Under Budget</v>
      </c>
      <c r="M3125">
        <f t="shared" si="436"/>
        <v>2021</v>
      </c>
      <c r="N3125">
        <f t="shared" si="437"/>
        <v>7</v>
      </c>
      <c r="O3125" t="str">
        <f t="shared" si="438"/>
        <v>Jul</v>
      </c>
      <c r="P3125" t="str">
        <f t="shared" si="439"/>
        <v>Q3</v>
      </c>
      <c r="Q3125" t="str">
        <f t="shared" si="440"/>
        <v>2021-07</v>
      </c>
    </row>
    <row r="3126" spans="1:17" x14ac:dyDescent="0.35">
      <c r="A3126" s="2">
        <v>44388</v>
      </c>
      <c r="B3126" t="s">
        <v>55</v>
      </c>
      <c r="C3126" t="s">
        <v>23</v>
      </c>
      <c r="D3126" t="s">
        <v>20</v>
      </c>
      <c r="E3126" s="3">
        <v>41989</v>
      </c>
      <c r="F3126" s="3">
        <v>62206</v>
      </c>
      <c r="G3126" t="s">
        <v>35</v>
      </c>
      <c r="H3126" s="3" t="s">
        <v>3158</v>
      </c>
      <c r="I3126" s="3">
        <f t="shared" si="432"/>
        <v>20217</v>
      </c>
      <c r="J3126" s="4">
        <f t="shared" si="433"/>
        <v>0.481483245611946</v>
      </c>
      <c r="K3126" s="5">
        <f t="shared" si="434"/>
        <v>1.481483245611946</v>
      </c>
      <c r="L3126" s="4" t="str">
        <f t="shared" si="435"/>
        <v>Over Budget</v>
      </c>
      <c r="M3126">
        <f t="shared" si="436"/>
        <v>2021</v>
      </c>
      <c r="N3126">
        <f t="shared" si="437"/>
        <v>7</v>
      </c>
      <c r="O3126" t="str">
        <f t="shared" si="438"/>
        <v>Jul</v>
      </c>
      <c r="P3126" t="str">
        <f t="shared" si="439"/>
        <v>Q3</v>
      </c>
      <c r="Q3126" t="str">
        <f t="shared" si="440"/>
        <v>2021-07</v>
      </c>
    </row>
    <row r="3127" spans="1:17" x14ac:dyDescent="0.35">
      <c r="A3127" s="2">
        <v>44261</v>
      </c>
      <c r="B3127" t="s">
        <v>41</v>
      </c>
      <c r="C3127" t="s">
        <v>29</v>
      </c>
      <c r="D3127" t="s">
        <v>30</v>
      </c>
      <c r="E3127" s="3">
        <v>140404</v>
      </c>
      <c r="F3127" s="3">
        <v>165833</v>
      </c>
      <c r="G3127" t="s">
        <v>26</v>
      </c>
      <c r="H3127" s="3" t="s">
        <v>3159</v>
      </c>
      <c r="I3127" s="3">
        <f t="shared" si="432"/>
        <v>25429</v>
      </c>
      <c r="J3127" s="4">
        <f t="shared" si="433"/>
        <v>0.18111307370160395</v>
      </c>
      <c r="K3127" s="5">
        <f t="shared" si="434"/>
        <v>1.181113073701604</v>
      </c>
      <c r="L3127" s="4" t="str">
        <f t="shared" si="435"/>
        <v>Over Budget</v>
      </c>
      <c r="M3127">
        <f t="shared" si="436"/>
        <v>2021</v>
      </c>
      <c r="N3127">
        <f t="shared" si="437"/>
        <v>3</v>
      </c>
      <c r="O3127" t="str">
        <f t="shared" si="438"/>
        <v>Mar</v>
      </c>
      <c r="P3127" t="str">
        <f t="shared" si="439"/>
        <v>Q1</v>
      </c>
      <c r="Q3127" t="str">
        <f t="shared" si="440"/>
        <v>2021-03</v>
      </c>
    </row>
    <row r="3128" spans="1:17" x14ac:dyDescent="0.35">
      <c r="A3128" s="2">
        <v>45159</v>
      </c>
      <c r="B3128" t="s">
        <v>55</v>
      </c>
      <c r="C3128" t="s">
        <v>34</v>
      </c>
      <c r="D3128" t="s">
        <v>20</v>
      </c>
      <c r="E3128" s="3">
        <v>83251</v>
      </c>
      <c r="F3128" s="3">
        <v>163182</v>
      </c>
      <c r="G3128" t="s">
        <v>26</v>
      </c>
      <c r="H3128" s="3" t="s">
        <v>3160</v>
      </c>
      <c r="I3128" s="3">
        <f t="shared" si="432"/>
        <v>79931</v>
      </c>
      <c r="J3128" s="4">
        <f t="shared" si="433"/>
        <v>0.96012059915196213</v>
      </c>
      <c r="K3128" s="5">
        <f t="shared" si="434"/>
        <v>1.9601205991519621</v>
      </c>
      <c r="L3128" s="4" t="str">
        <f t="shared" si="435"/>
        <v>Over Budget</v>
      </c>
      <c r="M3128">
        <f t="shared" si="436"/>
        <v>2023</v>
      </c>
      <c r="N3128">
        <f t="shared" si="437"/>
        <v>8</v>
      </c>
      <c r="O3128" t="str">
        <f t="shared" si="438"/>
        <v>Aug</v>
      </c>
      <c r="P3128" t="str">
        <f t="shared" si="439"/>
        <v>Q3</v>
      </c>
      <c r="Q3128" t="str">
        <f t="shared" si="440"/>
        <v>2023-08</v>
      </c>
    </row>
    <row r="3129" spans="1:17" x14ac:dyDescent="0.35">
      <c r="A3129" s="2">
        <v>45060</v>
      </c>
      <c r="B3129" t="s">
        <v>55</v>
      </c>
      <c r="C3129" t="s">
        <v>43</v>
      </c>
      <c r="D3129" t="s">
        <v>30</v>
      </c>
      <c r="E3129" s="3">
        <v>24454</v>
      </c>
      <c r="F3129" s="3">
        <v>20695</v>
      </c>
      <c r="G3129" t="s">
        <v>26</v>
      </c>
      <c r="H3129" s="3" t="s">
        <v>3161</v>
      </c>
      <c r="I3129" s="3">
        <f t="shared" si="432"/>
        <v>-3759</v>
      </c>
      <c r="J3129" s="4">
        <f t="shared" si="433"/>
        <v>-0.15371718328289849</v>
      </c>
      <c r="K3129" s="5">
        <f t="shared" si="434"/>
        <v>0.84628281671710148</v>
      </c>
      <c r="L3129" s="4" t="str">
        <f t="shared" si="435"/>
        <v>Under Budget</v>
      </c>
      <c r="M3129">
        <f t="shared" si="436"/>
        <v>2023</v>
      </c>
      <c r="N3129">
        <f t="shared" si="437"/>
        <v>5</v>
      </c>
      <c r="O3129" t="str">
        <f t="shared" si="438"/>
        <v>May</v>
      </c>
      <c r="P3129" t="str">
        <f t="shared" si="439"/>
        <v>Q2</v>
      </c>
      <c r="Q3129" t="str">
        <f t="shared" si="440"/>
        <v>2023-05</v>
      </c>
    </row>
    <row r="3130" spans="1:17" x14ac:dyDescent="0.35">
      <c r="A3130" s="2">
        <v>44565</v>
      </c>
      <c r="B3130" t="s">
        <v>18</v>
      </c>
      <c r="C3130" t="s">
        <v>24</v>
      </c>
      <c r="D3130" t="s">
        <v>39</v>
      </c>
      <c r="E3130" s="3">
        <v>142449</v>
      </c>
      <c r="F3130" s="3">
        <v>98296</v>
      </c>
      <c r="G3130" t="s">
        <v>21</v>
      </c>
      <c r="H3130" s="3" t="s">
        <v>3162</v>
      </c>
      <c r="I3130" s="3">
        <f t="shared" si="432"/>
        <v>-44153</v>
      </c>
      <c r="J3130" s="4">
        <f t="shared" si="433"/>
        <v>-0.30995654585149773</v>
      </c>
      <c r="K3130" s="5">
        <f t="shared" si="434"/>
        <v>0.69004345414850232</v>
      </c>
      <c r="L3130" s="4" t="str">
        <f t="shared" si="435"/>
        <v>Under Budget</v>
      </c>
      <c r="M3130">
        <f t="shared" si="436"/>
        <v>2022</v>
      </c>
      <c r="N3130">
        <f t="shared" si="437"/>
        <v>1</v>
      </c>
      <c r="O3130" t="str">
        <f t="shared" si="438"/>
        <v>Jan</v>
      </c>
      <c r="P3130" t="str">
        <f t="shared" si="439"/>
        <v>Q1</v>
      </c>
      <c r="Q3130" t="str">
        <f t="shared" si="440"/>
        <v>2022-01</v>
      </c>
    </row>
    <row r="3131" spans="1:17" x14ac:dyDescent="0.35">
      <c r="A3131" s="2">
        <v>45047</v>
      </c>
      <c r="B3131" t="s">
        <v>41</v>
      </c>
      <c r="C3131" t="s">
        <v>24</v>
      </c>
      <c r="D3131" t="s">
        <v>39</v>
      </c>
      <c r="E3131" s="3">
        <v>45523</v>
      </c>
      <c r="F3131" s="3">
        <v>83793</v>
      </c>
      <c r="G3131" t="s">
        <v>21</v>
      </c>
      <c r="H3131" s="3" t="s">
        <v>3163</v>
      </c>
      <c r="I3131" s="3">
        <f t="shared" si="432"/>
        <v>38270</v>
      </c>
      <c r="J3131" s="4">
        <f t="shared" si="433"/>
        <v>0.84067394503877158</v>
      </c>
      <c r="K3131" s="5">
        <f t="shared" si="434"/>
        <v>1.8406739450387717</v>
      </c>
      <c r="L3131" s="4" t="str">
        <f t="shared" si="435"/>
        <v>Over Budget</v>
      </c>
      <c r="M3131">
        <f t="shared" si="436"/>
        <v>2023</v>
      </c>
      <c r="N3131">
        <f t="shared" si="437"/>
        <v>5</v>
      </c>
      <c r="O3131" t="str">
        <f t="shared" si="438"/>
        <v>May</v>
      </c>
      <c r="P3131" t="str">
        <f t="shared" si="439"/>
        <v>Q2</v>
      </c>
      <c r="Q3131" t="str">
        <f t="shared" si="440"/>
        <v>2023-05</v>
      </c>
    </row>
    <row r="3132" spans="1:17" x14ac:dyDescent="0.35">
      <c r="A3132" s="2">
        <v>44239</v>
      </c>
      <c r="B3132" t="s">
        <v>55</v>
      </c>
      <c r="C3132" t="s">
        <v>43</v>
      </c>
      <c r="D3132" t="s">
        <v>58</v>
      </c>
      <c r="E3132" s="3">
        <v>40807</v>
      </c>
      <c r="F3132" s="3">
        <v>58872</v>
      </c>
      <c r="G3132" t="s">
        <v>26</v>
      </c>
      <c r="H3132" s="3" t="s">
        <v>3164</v>
      </c>
      <c r="I3132" s="3">
        <f t="shared" si="432"/>
        <v>18065</v>
      </c>
      <c r="J3132" s="4">
        <f t="shared" si="433"/>
        <v>0.44269365550028184</v>
      </c>
      <c r="K3132" s="5">
        <f t="shared" si="434"/>
        <v>1.4426936555002818</v>
      </c>
      <c r="L3132" s="4" t="str">
        <f t="shared" si="435"/>
        <v>Over Budget</v>
      </c>
      <c r="M3132">
        <f t="shared" si="436"/>
        <v>2021</v>
      </c>
      <c r="N3132">
        <f t="shared" si="437"/>
        <v>2</v>
      </c>
      <c r="O3132" t="str">
        <f t="shared" si="438"/>
        <v>Feb</v>
      </c>
      <c r="P3132" t="str">
        <f t="shared" si="439"/>
        <v>Q1</v>
      </c>
      <c r="Q3132" t="str">
        <f t="shared" si="440"/>
        <v>2021-02</v>
      </c>
    </row>
    <row r="3133" spans="1:17" x14ac:dyDescent="0.35">
      <c r="A3133" s="2">
        <v>44684</v>
      </c>
      <c r="B3133" t="s">
        <v>28</v>
      </c>
      <c r="C3133" t="s">
        <v>34</v>
      </c>
      <c r="D3133" t="s">
        <v>39</v>
      </c>
      <c r="E3133" s="3">
        <v>28467</v>
      </c>
      <c r="F3133" s="3">
        <v>113082</v>
      </c>
      <c r="G3133" t="s">
        <v>21</v>
      </c>
      <c r="H3133" s="3" t="s">
        <v>3165</v>
      </c>
      <c r="I3133" s="3">
        <f t="shared" si="432"/>
        <v>84615</v>
      </c>
      <c r="J3133" s="4">
        <f t="shared" si="433"/>
        <v>2.9723890820950576</v>
      </c>
      <c r="K3133" s="5">
        <f t="shared" si="434"/>
        <v>3.9723890820950576</v>
      </c>
      <c r="L3133" s="4" t="str">
        <f t="shared" si="435"/>
        <v>Over Budget</v>
      </c>
      <c r="M3133">
        <f t="shared" si="436"/>
        <v>2022</v>
      </c>
      <c r="N3133">
        <f t="shared" si="437"/>
        <v>5</v>
      </c>
      <c r="O3133" t="str">
        <f t="shared" si="438"/>
        <v>May</v>
      </c>
      <c r="P3133" t="str">
        <f t="shared" si="439"/>
        <v>Q2</v>
      </c>
      <c r="Q3133" t="str">
        <f t="shared" si="440"/>
        <v>2022-05</v>
      </c>
    </row>
    <row r="3134" spans="1:17" x14ac:dyDescent="0.35">
      <c r="A3134" s="2">
        <v>44274</v>
      </c>
      <c r="B3134" t="s">
        <v>41</v>
      </c>
      <c r="C3134" t="s">
        <v>24</v>
      </c>
      <c r="D3134" t="s">
        <v>25</v>
      </c>
      <c r="E3134" s="3">
        <v>47177</v>
      </c>
      <c r="F3134" s="3">
        <v>40938</v>
      </c>
      <c r="G3134" t="s">
        <v>32</v>
      </c>
      <c r="H3134" s="3" t="s">
        <v>3166</v>
      </c>
      <c r="I3134" s="3">
        <f t="shared" si="432"/>
        <v>-6239</v>
      </c>
      <c r="J3134" s="4">
        <f t="shared" si="433"/>
        <v>-0.13224664561120886</v>
      </c>
      <c r="K3134" s="5">
        <f t="shared" si="434"/>
        <v>0.8677533543887912</v>
      </c>
      <c r="L3134" s="4" t="str">
        <f t="shared" si="435"/>
        <v>Under Budget</v>
      </c>
      <c r="M3134">
        <f t="shared" si="436"/>
        <v>2021</v>
      </c>
      <c r="N3134">
        <f t="shared" si="437"/>
        <v>3</v>
      </c>
      <c r="O3134" t="str">
        <f t="shared" si="438"/>
        <v>Mar</v>
      </c>
      <c r="P3134" t="str">
        <f t="shared" si="439"/>
        <v>Q1</v>
      </c>
      <c r="Q3134" t="str">
        <f t="shared" si="440"/>
        <v>2021-03</v>
      </c>
    </row>
    <row r="3135" spans="1:17" x14ac:dyDescent="0.35">
      <c r="A3135" s="2">
        <v>45022</v>
      </c>
      <c r="B3135" t="s">
        <v>18</v>
      </c>
      <c r="C3135" t="s">
        <v>34</v>
      </c>
      <c r="D3135" t="s">
        <v>58</v>
      </c>
      <c r="E3135" s="3">
        <v>58667</v>
      </c>
      <c r="F3135" s="3">
        <v>147663</v>
      </c>
      <c r="G3135" t="s">
        <v>35</v>
      </c>
      <c r="H3135" s="3" t="s">
        <v>3167</v>
      </c>
      <c r="I3135" s="3">
        <f t="shared" si="432"/>
        <v>88996</v>
      </c>
      <c r="J3135" s="4">
        <f t="shared" si="433"/>
        <v>1.5169686535871956</v>
      </c>
      <c r="K3135" s="5">
        <f t="shared" si="434"/>
        <v>2.5169686535871953</v>
      </c>
      <c r="L3135" s="4" t="str">
        <f t="shared" si="435"/>
        <v>Over Budget</v>
      </c>
      <c r="M3135">
        <f t="shared" si="436"/>
        <v>2023</v>
      </c>
      <c r="N3135">
        <f t="shared" si="437"/>
        <v>4</v>
      </c>
      <c r="O3135" t="str">
        <f t="shared" si="438"/>
        <v>Apr</v>
      </c>
      <c r="P3135" t="str">
        <f t="shared" si="439"/>
        <v>Q2</v>
      </c>
      <c r="Q3135" t="str">
        <f t="shared" si="440"/>
        <v>2023-04</v>
      </c>
    </row>
    <row r="3136" spans="1:17" x14ac:dyDescent="0.35">
      <c r="A3136" s="2">
        <v>44870</v>
      </c>
      <c r="B3136" t="s">
        <v>37</v>
      </c>
      <c r="C3136" t="s">
        <v>19</v>
      </c>
      <c r="D3136" t="s">
        <v>39</v>
      </c>
      <c r="E3136" s="3">
        <v>65259</v>
      </c>
      <c r="F3136" s="3">
        <v>56013</v>
      </c>
      <c r="G3136" t="s">
        <v>21</v>
      </c>
      <c r="H3136" s="3" t="s">
        <v>3168</v>
      </c>
      <c r="I3136" s="3">
        <f t="shared" si="432"/>
        <v>-9246</v>
      </c>
      <c r="J3136" s="4">
        <f t="shared" si="433"/>
        <v>-0.14168160713464809</v>
      </c>
      <c r="K3136" s="5">
        <f t="shared" si="434"/>
        <v>0.85831839286535194</v>
      </c>
      <c r="L3136" s="4" t="str">
        <f t="shared" si="435"/>
        <v>Under Budget</v>
      </c>
      <c r="M3136">
        <f t="shared" si="436"/>
        <v>2022</v>
      </c>
      <c r="N3136">
        <f t="shared" si="437"/>
        <v>11</v>
      </c>
      <c r="O3136" t="str">
        <f t="shared" si="438"/>
        <v>Nov</v>
      </c>
      <c r="P3136" t="str">
        <f t="shared" si="439"/>
        <v>Q4</v>
      </c>
      <c r="Q3136" t="str">
        <f t="shared" si="440"/>
        <v>2022-11</v>
      </c>
    </row>
    <row r="3137" spans="1:17" x14ac:dyDescent="0.35">
      <c r="A3137" s="2">
        <v>44897</v>
      </c>
      <c r="B3137" t="s">
        <v>23</v>
      </c>
      <c r="C3137" t="s">
        <v>43</v>
      </c>
      <c r="D3137" t="s">
        <v>20</v>
      </c>
      <c r="E3137" s="3">
        <v>46872</v>
      </c>
      <c r="F3137" s="3">
        <v>19784</v>
      </c>
      <c r="G3137" t="s">
        <v>35</v>
      </c>
      <c r="H3137" s="3" t="s">
        <v>3169</v>
      </c>
      <c r="I3137" s="3">
        <f t="shared" si="432"/>
        <v>-27088</v>
      </c>
      <c r="J3137" s="4">
        <f t="shared" si="433"/>
        <v>-0.57791431984980368</v>
      </c>
      <c r="K3137" s="5">
        <f t="shared" si="434"/>
        <v>0.42208568015019626</v>
      </c>
      <c r="L3137" s="4" t="str">
        <f t="shared" si="435"/>
        <v>Under Budget</v>
      </c>
      <c r="M3137">
        <f t="shared" si="436"/>
        <v>2022</v>
      </c>
      <c r="N3137">
        <f t="shared" si="437"/>
        <v>12</v>
      </c>
      <c r="O3137" t="str">
        <f t="shared" si="438"/>
        <v>Dec</v>
      </c>
      <c r="P3137" t="str">
        <f t="shared" si="439"/>
        <v>Q4</v>
      </c>
      <c r="Q3137" t="str">
        <f t="shared" si="440"/>
        <v>2022-12</v>
      </c>
    </row>
    <row r="3138" spans="1:17" x14ac:dyDescent="0.35">
      <c r="A3138" s="2">
        <v>44955</v>
      </c>
      <c r="B3138" t="s">
        <v>55</v>
      </c>
      <c r="C3138" t="s">
        <v>19</v>
      </c>
      <c r="D3138" t="s">
        <v>30</v>
      </c>
      <c r="E3138" s="3">
        <v>20522</v>
      </c>
      <c r="F3138" s="3">
        <v>72712</v>
      </c>
      <c r="G3138" t="s">
        <v>32</v>
      </c>
      <c r="H3138" s="3" t="s">
        <v>3170</v>
      </c>
      <c r="I3138" s="3">
        <f t="shared" si="432"/>
        <v>52190</v>
      </c>
      <c r="J3138" s="4">
        <f t="shared" si="433"/>
        <v>2.5431244518078162</v>
      </c>
      <c r="K3138" s="5">
        <f t="shared" si="434"/>
        <v>3.5431244518078162</v>
      </c>
      <c r="L3138" s="4" t="str">
        <f t="shared" si="435"/>
        <v>Over Budget</v>
      </c>
      <c r="M3138">
        <f t="shared" si="436"/>
        <v>2023</v>
      </c>
      <c r="N3138">
        <f t="shared" si="437"/>
        <v>1</v>
      </c>
      <c r="O3138" t="str">
        <f t="shared" si="438"/>
        <v>Jan</v>
      </c>
      <c r="P3138" t="str">
        <f t="shared" si="439"/>
        <v>Q1</v>
      </c>
      <c r="Q3138" t="str">
        <f t="shared" si="440"/>
        <v>2023-01</v>
      </c>
    </row>
    <row r="3139" spans="1:17" x14ac:dyDescent="0.35">
      <c r="A3139" s="2">
        <v>44924</v>
      </c>
      <c r="B3139" t="s">
        <v>28</v>
      </c>
      <c r="C3139" t="s">
        <v>24</v>
      </c>
      <c r="D3139" t="s">
        <v>39</v>
      </c>
      <c r="E3139" s="3">
        <v>124108</v>
      </c>
      <c r="F3139" s="3">
        <v>167300</v>
      </c>
      <c r="G3139" t="s">
        <v>21</v>
      </c>
      <c r="H3139" s="3" t="s">
        <v>3171</v>
      </c>
      <c r="I3139" s="3">
        <f t="shared" si="432"/>
        <v>43192</v>
      </c>
      <c r="J3139" s="4">
        <f t="shared" si="433"/>
        <v>0.34801946691591196</v>
      </c>
      <c r="K3139" s="5">
        <f t="shared" si="434"/>
        <v>1.348019466915912</v>
      </c>
      <c r="L3139" s="4" t="str">
        <f t="shared" si="435"/>
        <v>Over Budget</v>
      </c>
      <c r="M3139">
        <f t="shared" si="436"/>
        <v>2022</v>
      </c>
      <c r="N3139">
        <f t="shared" si="437"/>
        <v>12</v>
      </c>
      <c r="O3139" t="str">
        <f t="shared" si="438"/>
        <v>Dec</v>
      </c>
      <c r="P3139" t="str">
        <f t="shared" si="439"/>
        <v>Q4</v>
      </c>
      <c r="Q3139" t="str">
        <f t="shared" si="440"/>
        <v>2022-12</v>
      </c>
    </row>
    <row r="3140" spans="1:17" x14ac:dyDescent="0.35">
      <c r="A3140" s="2">
        <v>45121</v>
      </c>
      <c r="B3140" t="s">
        <v>18</v>
      </c>
      <c r="C3140" t="s">
        <v>34</v>
      </c>
      <c r="D3140" t="s">
        <v>20</v>
      </c>
      <c r="E3140" s="3">
        <v>50425</v>
      </c>
      <c r="F3140" s="3">
        <v>131118</v>
      </c>
      <c r="G3140" t="s">
        <v>26</v>
      </c>
      <c r="H3140" s="3" t="s">
        <v>3172</v>
      </c>
      <c r="I3140" s="3">
        <f t="shared" si="432"/>
        <v>80693</v>
      </c>
      <c r="J3140" s="4">
        <f t="shared" si="433"/>
        <v>1.6002578086266732</v>
      </c>
      <c r="K3140" s="5">
        <f t="shared" si="434"/>
        <v>2.6002578086266732</v>
      </c>
      <c r="L3140" s="4" t="str">
        <f t="shared" si="435"/>
        <v>Over Budget</v>
      </c>
      <c r="M3140">
        <f t="shared" si="436"/>
        <v>2023</v>
      </c>
      <c r="N3140">
        <f t="shared" si="437"/>
        <v>7</v>
      </c>
      <c r="O3140" t="str">
        <f t="shared" si="438"/>
        <v>Jul</v>
      </c>
      <c r="P3140" t="str">
        <f t="shared" si="439"/>
        <v>Q3</v>
      </c>
      <c r="Q3140" t="str">
        <f t="shared" si="440"/>
        <v>2023-07</v>
      </c>
    </row>
    <row r="3141" spans="1:17" x14ac:dyDescent="0.35">
      <c r="A3141" s="2">
        <v>45098</v>
      </c>
      <c r="B3141" t="s">
        <v>41</v>
      </c>
      <c r="C3141" t="s">
        <v>19</v>
      </c>
      <c r="D3141" t="s">
        <v>58</v>
      </c>
      <c r="E3141" s="3">
        <v>15478</v>
      </c>
      <c r="F3141" s="3">
        <v>32466</v>
      </c>
      <c r="G3141" t="s">
        <v>26</v>
      </c>
      <c r="H3141" s="3" t="s">
        <v>3173</v>
      </c>
      <c r="I3141" s="3">
        <f t="shared" ref="I3141:I3204" si="441">F3141-E3141</f>
        <v>16988</v>
      </c>
      <c r="J3141" s="4">
        <f t="shared" ref="J3141:J3204" si="442">IFERROR(I3141/E3141,0)</f>
        <v>1.0975578240082697</v>
      </c>
      <c r="K3141" s="5">
        <f t="shared" ref="K3141:K3204" si="443">IFERROR(F3141/E3141,0)</f>
        <v>2.0975578240082697</v>
      </c>
      <c r="L3141" s="4" t="str">
        <f t="shared" ref="L3141:L3204" si="444">IF(I3141&gt;0,"Over Budget",IF(I3141&lt;0,"Under Budget","On Budget"))</f>
        <v>Over Budget</v>
      </c>
      <c r="M3141">
        <f t="shared" ref="M3141:M3204" si="445">YEAR(A3141)</f>
        <v>2023</v>
      </c>
      <c r="N3141">
        <f t="shared" ref="N3141:N3204" si="446">MONTH(A3141)</f>
        <v>6</v>
      </c>
      <c r="O3141" t="str">
        <f t="shared" ref="O3141:O3204" si="447">TEXT(A3141,"mmm")</f>
        <v>Jun</v>
      </c>
      <c r="P3141" t="str">
        <f t="shared" ref="P3141:P3204" si="448">"Q"&amp;ROUNDUP(MONTH(A3141)/3,0)</f>
        <v>Q2</v>
      </c>
      <c r="Q3141" t="str">
        <f t="shared" ref="Q3141:Q3204" si="449">TEXT(A3141,"yyyy-mm")</f>
        <v>2023-06</v>
      </c>
    </row>
    <row r="3142" spans="1:17" x14ac:dyDescent="0.35">
      <c r="A3142" s="2">
        <v>45085</v>
      </c>
      <c r="B3142" t="s">
        <v>23</v>
      </c>
      <c r="C3142" t="s">
        <v>24</v>
      </c>
      <c r="D3142" t="s">
        <v>30</v>
      </c>
      <c r="E3142" s="3">
        <v>103873</v>
      </c>
      <c r="F3142" s="3">
        <v>150885</v>
      </c>
      <c r="G3142" t="s">
        <v>32</v>
      </c>
      <c r="H3142" s="3" t="s">
        <v>3174</v>
      </c>
      <c r="I3142" s="3">
        <f t="shared" si="441"/>
        <v>47012</v>
      </c>
      <c r="J3142" s="4">
        <f t="shared" si="442"/>
        <v>0.45259114495585956</v>
      </c>
      <c r="K3142" s="5">
        <f t="shared" si="443"/>
        <v>1.4525911449558595</v>
      </c>
      <c r="L3142" s="4" t="str">
        <f t="shared" si="444"/>
        <v>Over Budget</v>
      </c>
      <c r="M3142">
        <f t="shared" si="445"/>
        <v>2023</v>
      </c>
      <c r="N3142">
        <f t="shared" si="446"/>
        <v>6</v>
      </c>
      <c r="O3142" t="str">
        <f t="shared" si="447"/>
        <v>Jun</v>
      </c>
      <c r="P3142" t="str">
        <f t="shared" si="448"/>
        <v>Q2</v>
      </c>
      <c r="Q3142" t="str">
        <f t="shared" si="449"/>
        <v>2023-06</v>
      </c>
    </row>
    <row r="3143" spans="1:17" x14ac:dyDescent="0.35">
      <c r="A3143" s="2">
        <v>45189</v>
      </c>
      <c r="B3143" t="s">
        <v>23</v>
      </c>
      <c r="C3143" t="s">
        <v>23</v>
      </c>
      <c r="D3143" t="s">
        <v>39</v>
      </c>
      <c r="E3143" s="3">
        <v>61793</v>
      </c>
      <c r="F3143" s="3">
        <v>100687</v>
      </c>
      <c r="G3143" t="s">
        <v>32</v>
      </c>
      <c r="H3143" s="3" t="s">
        <v>3175</v>
      </c>
      <c r="I3143" s="3">
        <f t="shared" si="441"/>
        <v>38894</v>
      </c>
      <c r="J3143" s="4">
        <f t="shared" si="442"/>
        <v>0.62942404479471781</v>
      </c>
      <c r="K3143" s="5">
        <f t="shared" si="443"/>
        <v>1.6294240447947179</v>
      </c>
      <c r="L3143" s="4" t="str">
        <f t="shared" si="444"/>
        <v>Over Budget</v>
      </c>
      <c r="M3143">
        <f t="shared" si="445"/>
        <v>2023</v>
      </c>
      <c r="N3143">
        <f t="shared" si="446"/>
        <v>9</v>
      </c>
      <c r="O3143" t="str">
        <f t="shared" si="447"/>
        <v>Sep</v>
      </c>
      <c r="P3143" t="str">
        <f t="shared" si="448"/>
        <v>Q3</v>
      </c>
      <c r="Q3143" t="str">
        <f t="shared" si="449"/>
        <v>2023-09</v>
      </c>
    </row>
    <row r="3144" spans="1:17" x14ac:dyDescent="0.35">
      <c r="A3144" s="2">
        <v>44535</v>
      </c>
      <c r="B3144" t="s">
        <v>55</v>
      </c>
      <c r="C3144" t="s">
        <v>19</v>
      </c>
      <c r="D3144" t="s">
        <v>58</v>
      </c>
      <c r="E3144" s="3">
        <v>15025</v>
      </c>
      <c r="F3144" s="3">
        <v>14620</v>
      </c>
      <c r="G3144" t="s">
        <v>21</v>
      </c>
      <c r="H3144" s="3" t="s">
        <v>3176</v>
      </c>
      <c r="I3144" s="3">
        <f t="shared" si="441"/>
        <v>-405</v>
      </c>
      <c r="J3144" s="4">
        <f t="shared" si="442"/>
        <v>-2.6955074875207988E-2</v>
      </c>
      <c r="K3144" s="5">
        <f t="shared" si="443"/>
        <v>0.97304492512479202</v>
      </c>
      <c r="L3144" s="4" t="str">
        <f t="shared" si="444"/>
        <v>Under Budget</v>
      </c>
      <c r="M3144">
        <f t="shared" si="445"/>
        <v>2021</v>
      </c>
      <c r="N3144">
        <f t="shared" si="446"/>
        <v>12</v>
      </c>
      <c r="O3144" t="str">
        <f t="shared" si="447"/>
        <v>Dec</v>
      </c>
      <c r="P3144" t="str">
        <f t="shared" si="448"/>
        <v>Q4</v>
      </c>
      <c r="Q3144" t="str">
        <f t="shared" si="449"/>
        <v>2021-12</v>
      </c>
    </row>
    <row r="3145" spans="1:17" x14ac:dyDescent="0.35">
      <c r="A3145" s="2">
        <v>44389</v>
      </c>
      <c r="B3145" t="s">
        <v>18</v>
      </c>
      <c r="C3145" t="s">
        <v>23</v>
      </c>
      <c r="D3145" t="s">
        <v>39</v>
      </c>
      <c r="E3145" s="3">
        <v>17764</v>
      </c>
      <c r="F3145" s="3">
        <v>33924</v>
      </c>
      <c r="G3145" t="s">
        <v>32</v>
      </c>
      <c r="H3145" s="3" t="s">
        <v>3177</v>
      </c>
      <c r="I3145" s="3">
        <f t="shared" si="441"/>
        <v>16160</v>
      </c>
      <c r="J3145" s="4">
        <f t="shared" si="442"/>
        <v>0.90970502139157849</v>
      </c>
      <c r="K3145" s="5">
        <f t="shared" si="443"/>
        <v>1.9097050213915785</v>
      </c>
      <c r="L3145" s="4" t="str">
        <f t="shared" si="444"/>
        <v>Over Budget</v>
      </c>
      <c r="M3145">
        <f t="shared" si="445"/>
        <v>2021</v>
      </c>
      <c r="N3145">
        <f t="shared" si="446"/>
        <v>7</v>
      </c>
      <c r="O3145" t="str">
        <f t="shared" si="447"/>
        <v>Jul</v>
      </c>
      <c r="P3145" t="str">
        <f t="shared" si="448"/>
        <v>Q3</v>
      </c>
      <c r="Q3145" t="str">
        <f t="shared" si="449"/>
        <v>2021-07</v>
      </c>
    </row>
    <row r="3146" spans="1:17" x14ac:dyDescent="0.35">
      <c r="A3146" s="2">
        <v>44479</v>
      </c>
      <c r="B3146" t="s">
        <v>18</v>
      </c>
      <c r="C3146" t="s">
        <v>23</v>
      </c>
      <c r="D3146" t="s">
        <v>58</v>
      </c>
      <c r="E3146" s="3">
        <v>79036</v>
      </c>
      <c r="F3146" s="3">
        <v>42857</v>
      </c>
      <c r="G3146" t="s">
        <v>35</v>
      </c>
      <c r="H3146" s="3" t="s">
        <v>3178</v>
      </c>
      <c r="I3146" s="3">
        <f t="shared" si="441"/>
        <v>-36179</v>
      </c>
      <c r="J3146" s="4">
        <f t="shared" si="442"/>
        <v>-0.45775342881724784</v>
      </c>
      <c r="K3146" s="5">
        <f t="shared" si="443"/>
        <v>0.54224657118275221</v>
      </c>
      <c r="L3146" s="4" t="str">
        <f t="shared" si="444"/>
        <v>Under Budget</v>
      </c>
      <c r="M3146">
        <f t="shared" si="445"/>
        <v>2021</v>
      </c>
      <c r="N3146">
        <f t="shared" si="446"/>
        <v>10</v>
      </c>
      <c r="O3146" t="str">
        <f t="shared" si="447"/>
        <v>Oct</v>
      </c>
      <c r="P3146" t="str">
        <f t="shared" si="448"/>
        <v>Q4</v>
      </c>
      <c r="Q3146" t="str">
        <f t="shared" si="449"/>
        <v>2021-10</v>
      </c>
    </row>
    <row r="3147" spans="1:17" x14ac:dyDescent="0.35">
      <c r="A3147" s="2">
        <v>44586</v>
      </c>
      <c r="B3147" t="s">
        <v>28</v>
      </c>
      <c r="C3147" t="s">
        <v>29</v>
      </c>
      <c r="D3147" t="s">
        <v>39</v>
      </c>
      <c r="E3147" s="3">
        <v>105062</v>
      </c>
      <c r="F3147" s="3">
        <v>156011</v>
      </c>
      <c r="G3147" t="s">
        <v>26</v>
      </c>
      <c r="H3147" s="3" t="s">
        <v>3179</v>
      </c>
      <c r="I3147" s="3">
        <f t="shared" si="441"/>
        <v>50949</v>
      </c>
      <c r="J3147" s="4">
        <f t="shared" si="442"/>
        <v>0.48494222459119379</v>
      </c>
      <c r="K3147" s="5">
        <f t="shared" si="443"/>
        <v>1.4849422245911938</v>
      </c>
      <c r="L3147" s="4" t="str">
        <f t="shared" si="444"/>
        <v>Over Budget</v>
      </c>
      <c r="M3147">
        <f t="shared" si="445"/>
        <v>2022</v>
      </c>
      <c r="N3147">
        <f t="shared" si="446"/>
        <v>1</v>
      </c>
      <c r="O3147" t="str">
        <f t="shared" si="447"/>
        <v>Jan</v>
      </c>
      <c r="P3147" t="str">
        <f t="shared" si="448"/>
        <v>Q1</v>
      </c>
      <c r="Q3147" t="str">
        <f t="shared" si="449"/>
        <v>2022-01</v>
      </c>
    </row>
    <row r="3148" spans="1:17" x14ac:dyDescent="0.35">
      <c r="A3148" s="2">
        <v>45196</v>
      </c>
      <c r="B3148" t="s">
        <v>37</v>
      </c>
      <c r="C3148" t="s">
        <v>24</v>
      </c>
      <c r="D3148" t="s">
        <v>20</v>
      </c>
      <c r="E3148" s="3">
        <v>41521</v>
      </c>
      <c r="F3148" s="3">
        <v>83682</v>
      </c>
      <c r="G3148" t="s">
        <v>21</v>
      </c>
      <c r="H3148" s="3" t="s">
        <v>3180</v>
      </c>
      <c r="I3148" s="3">
        <f t="shared" si="441"/>
        <v>42161</v>
      </c>
      <c r="J3148" s="4">
        <f t="shared" si="442"/>
        <v>1.015413886948773</v>
      </c>
      <c r="K3148" s="5">
        <f t="shared" si="443"/>
        <v>2.0154138869487728</v>
      </c>
      <c r="L3148" s="4" t="str">
        <f t="shared" si="444"/>
        <v>Over Budget</v>
      </c>
      <c r="M3148">
        <f t="shared" si="445"/>
        <v>2023</v>
      </c>
      <c r="N3148">
        <f t="shared" si="446"/>
        <v>9</v>
      </c>
      <c r="O3148" t="str">
        <f t="shared" si="447"/>
        <v>Sep</v>
      </c>
      <c r="P3148" t="str">
        <f t="shared" si="448"/>
        <v>Q3</v>
      </c>
      <c r="Q3148" t="str">
        <f t="shared" si="449"/>
        <v>2023-09</v>
      </c>
    </row>
    <row r="3149" spans="1:17" x14ac:dyDescent="0.35">
      <c r="A3149" s="2">
        <v>44721</v>
      </c>
      <c r="B3149" t="s">
        <v>37</v>
      </c>
      <c r="C3149" t="s">
        <v>43</v>
      </c>
      <c r="D3149" t="s">
        <v>25</v>
      </c>
      <c r="E3149" s="3">
        <v>38807</v>
      </c>
      <c r="F3149" s="3">
        <v>110037</v>
      </c>
      <c r="G3149" t="s">
        <v>32</v>
      </c>
      <c r="H3149" s="3" t="s">
        <v>3181</v>
      </c>
      <c r="I3149" s="3">
        <f t="shared" si="441"/>
        <v>71230</v>
      </c>
      <c r="J3149" s="4">
        <f t="shared" si="442"/>
        <v>1.8354935965160926</v>
      </c>
      <c r="K3149" s="5">
        <f t="shared" si="443"/>
        <v>2.8354935965160926</v>
      </c>
      <c r="L3149" s="4" t="str">
        <f t="shared" si="444"/>
        <v>Over Budget</v>
      </c>
      <c r="M3149">
        <f t="shared" si="445"/>
        <v>2022</v>
      </c>
      <c r="N3149">
        <f t="shared" si="446"/>
        <v>6</v>
      </c>
      <c r="O3149" t="str">
        <f t="shared" si="447"/>
        <v>Jun</v>
      </c>
      <c r="P3149" t="str">
        <f t="shared" si="448"/>
        <v>Q2</v>
      </c>
      <c r="Q3149" t="str">
        <f t="shared" si="449"/>
        <v>2022-06</v>
      </c>
    </row>
    <row r="3150" spans="1:17" x14ac:dyDescent="0.35">
      <c r="A3150" s="2">
        <v>44855</v>
      </c>
      <c r="B3150" t="s">
        <v>37</v>
      </c>
      <c r="C3150" t="s">
        <v>34</v>
      </c>
      <c r="D3150" t="s">
        <v>20</v>
      </c>
      <c r="E3150" s="3">
        <v>28013</v>
      </c>
      <c r="F3150" s="3">
        <v>70743</v>
      </c>
      <c r="G3150" t="s">
        <v>35</v>
      </c>
      <c r="H3150" s="3" t="s">
        <v>3182</v>
      </c>
      <c r="I3150" s="3">
        <f t="shared" si="441"/>
        <v>42730</v>
      </c>
      <c r="J3150" s="4">
        <f t="shared" si="442"/>
        <v>1.5253632242173276</v>
      </c>
      <c r="K3150" s="5">
        <f t="shared" si="443"/>
        <v>2.5253632242173278</v>
      </c>
      <c r="L3150" s="4" t="str">
        <f t="shared" si="444"/>
        <v>Over Budget</v>
      </c>
      <c r="M3150">
        <f t="shared" si="445"/>
        <v>2022</v>
      </c>
      <c r="N3150">
        <f t="shared" si="446"/>
        <v>10</v>
      </c>
      <c r="O3150" t="str">
        <f t="shared" si="447"/>
        <v>Oct</v>
      </c>
      <c r="P3150" t="str">
        <f t="shared" si="448"/>
        <v>Q4</v>
      </c>
      <c r="Q3150" t="str">
        <f t="shared" si="449"/>
        <v>2022-10</v>
      </c>
    </row>
    <row r="3151" spans="1:17" x14ac:dyDescent="0.35">
      <c r="A3151" s="2">
        <v>44912</v>
      </c>
      <c r="B3151" t="s">
        <v>23</v>
      </c>
      <c r="C3151" t="s">
        <v>24</v>
      </c>
      <c r="D3151" t="s">
        <v>30</v>
      </c>
      <c r="E3151" s="3">
        <v>21311</v>
      </c>
      <c r="F3151" s="3">
        <v>154150</v>
      </c>
      <c r="G3151" t="s">
        <v>26</v>
      </c>
      <c r="H3151" s="3" t="s">
        <v>3183</v>
      </c>
      <c r="I3151" s="3">
        <f t="shared" si="441"/>
        <v>132839</v>
      </c>
      <c r="J3151" s="4">
        <f t="shared" si="442"/>
        <v>6.2333536671202667</v>
      </c>
      <c r="K3151" s="5">
        <f t="shared" si="443"/>
        <v>7.2333536671202667</v>
      </c>
      <c r="L3151" s="4" t="str">
        <f t="shared" si="444"/>
        <v>Over Budget</v>
      </c>
      <c r="M3151">
        <f t="shared" si="445"/>
        <v>2022</v>
      </c>
      <c r="N3151">
        <f t="shared" si="446"/>
        <v>12</v>
      </c>
      <c r="O3151" t="str">
        <f t="shared" si="447"/>
        <v>Dec</v>
      </c>
      <c r="P3151" t="str">
        <f t="shared" si="448"/>
        <v>Q4</v>
      </c>
      <c r="Q3151" t="str">
        <f t="shared" si="449"/>
        <v>2022-12</v>
      </c>
    </row>
    <row r="3152" spans="1:17" x14ac:dyDescent="0.35">
      <c r="A3152" s="2">
        <v>45087</v>
      </c>
      <c r="B3152" t="s">
        <v>23</v>
      </c>
      <c r="C3152" t="s">
        <v>29</v>
      </c>
      <c r="D3152" t="s">
        <v>39</v>
      </c>
      <c r="E3152" s="3">
        <v>90483</v>
      </c>
      <c r="F3152" s="3">
        <v>113777</v>
      </c>
      <c r="G3152" t="s">
        <v>26</v>
      </c>
      <c r="H3152" s="3" t="s">
        <v>3184</v>
      </c>
      <c r="I3152" s="3">
        <f t="shared" si="441"/>
        <v>23294</v>
      </c>
      <c r="J3152" s="4">
        <f t="shared" si="442"/>
        <v>0.25744062420565189</v>
      </c>
      <c r="K3152" s="5">
        <f t="shared" si="443"/>
        <v>1.2574406242056519</v>
      </c>
      <c r="L3152" s="4" t="str">
        <f t="shared" si="444"/>
        <v>Over Budget</v>
      </c>
      <c r="M3152">
        <f t="shared" si="445"/>
        <v>2023</v>
      </c>
      <c r="N3152">
        <f t="shared" si="446"/>
        <v>6</v>
      </c>
      <c r="O3152" t="str">
        <f t="shared" si="447"/>
        <v>Jun</v>
      </c>
      <c r="P3152" t="str">
        <f t="shared" si="448"/>
        <v>Q2</v>
      </c>
      <c r="Q3152" t="str">
        <f t="shared" si="449"/>
        <v>2023-06</v>
      </c>
    </row>
    <row r="3153" spans="1:17" x14ac:dyDescent="0.35">
      <c r="A3153" s="2">
        <v>44648</v>
      </c>
      <c r="B3153" t="s">
        <v>41</v>
      </c>
      <c r="C3153" t="s">
        <v>29</v>
      </c>
      <c r="D3153" t="s">
        <v>25</v>
      </c>
      <c r="E3153" s="3">
        <v>19041</v>
      </c>
      <c r="F3153" s="3">
        <v>123684</v>
      </c>
      <c r="G3153" t="s">
        <v>21</v>
      </c>
      <c r="H3153" s="3" t="s">
        <v>3185</v>
      </c>
      <c r="I3153" s="3">
        <f t="shared" si="441"/>
        <v>104643</v>
      </c>
      <c r="J3153" s="4">
        <f t="shared" si="442"/>
        <v>5.4956672443674179</v>
      </c>
      <c r="K3153" s="5">
        <f t="shared" si="443"/>
        <v>6.4956672443674179</v>
      </c>
      <c r="L3153" s="4" t="str">
        <f t="shared" si="444"/>
        <v>Over Budget</v>
      </c>
      <c r="M3153">
        <f t="shared" si="445"/>
        <v>2022</v>
      </c>
      <c r="N3153">
        <f t="shared" si="446"/>
        <v>3</v>
      </c>
      <c r="O3153" t="str">
        <f t="shared" si="447"/>
        <v>Mar</v>
      </c>
      <c r="P3153" t="str">
        <f t="shared" si="448"/>
        <v>Q1</v>
      </c>
      <c r="Q3153" t="str">
        <f t="shared" si="449"/>
        <v>2022-03</v>
      </c>
    </row>
    <row r="3154" spans="1:17" x14ac:dyDescent="0.35">
      <c r="A3154" s="2">
        <v>44624</v>
      </c>
      <c r="B3154" t="s">
        <v>23</v>
      </c>
      <c r="C3154" t="s">
        <v>19</v>
      </c>
      <c r="D3154" t="s">
        <v>25</v>
      </c>
      <c r="E3154" s="3">
        <v>81796</v>
      </c>
      <c r="F3154" s="3">
        <v>8845</v>
      </c>
      <c r="G3154" t="s">
        <v>21</v>
      </c>
      <c r="H3154" s="3" t="s">
        <v>3186</v>
      </c>
      <c r="I3154" s="3">
        <f t="shared" si="441"/>
        <v>-72951</v>
      </c>
      <c r="J3154" s="4">
        <f t="shared" si="442"/>
        <v>-0.89186512787911387</v>
      </c>
      <c r="K3154" s="5">
        <f t="shared" si="443"/>
        <v>0.10813487212088611</v>
      </c>
      <c r="L3154" s="4" t="str">
        <f t="shared" si="444"/>
        <v>Under Budget</v>
      </c>
      <c r="M3154">
        <f t="shared" si="445"/>
        <v>2022</v>
      </c>
      <c r="N3154">
        <f t="shared" si="446"/>
        <v>3</v>
      </c>
      <c r="O3154" t="str">
        <f t="shared" si="447"/>
        <v>Mar</v>
      </c>
      <c r="P3154" t="str">
        <f t="shared" si="448"/>
        <v>Q1</v>
      </c>
      <c r="Q3154" t="str">
        <f t="shared" si="449"/>
        <v>2022-03</v>
      </c>
    </row>
    <row r="3155" spans="1:17" x14ac:dyDescent="0.35">
      <c r="A3155" s="2">
        <v>45242</v>
      </c>
      <c r="B3155" t="s">
        <v>23</v>
      </c>
      <c r="C3155" t="s">
        <v>34</v>
      </c>
      <c r="D3155" t="s">
        <v>30</v>
      </c>
      <c r="E3155" s="3">
        <v>33306</v>
      </c>
      <c r="F3155" s="3">
        <v>38678</v>
      </c>
      <c r="G3155" t="s">
        <v>21</v>
      </c>
      <c r="H3155" s="3" t="s">
        <v>3187</v>
      </c>
      <c r="I3155" s="3">
        <f t="shared" si="441"/>
        <v>5372</v>
      </c>
      <c r="J3155" s="4">
        <f t="shared" si="442"/>
        <v>0.16129225965291538</v>
      </c>
      <c r="K3155" s="5">
        <f t="shared" si="443"/>
        <v>1.1612922596529154</v>
      </c>
      <c r="L3155" s="4" t="str">
        <f t="shared" si="444"/>
        <v>Over Budget</v>
      </c>
      <c r="M3155">
        <f t="shared" si="445"/>
        <v>2023</v>
      </c>
      <c r="N3155">
        <f t="shared" si="446"/>
        <v>11</v>
      </c>
      <c r="O3155" t="str">
        <f t="shared" si="447"/>
        <v>Nov</v>
      </c>
      <c r="P3155" t="str">
        <f t="shared" si="448"/>
        <v>Q4</v>
      </c>
      <c r="Q3155" t="str">
        <f t="shared" si="449"/>
        <v>2023-11</v>
      </c>
    </row>
    <row r="3156" spans="1:17" x14ac:dyDescent="0.35">
      <c r="A3156" s="2">
        <v>45079</v>
      </c>
      <c r="B3156" t="s">
        <v>18</v>
      </c>
      <c r="C3156" t="s">
        <v>29</v>
      </c>
      <c r="D3156" t="s">
        <v>30</v>
      </c>
      <c r="E3156" s="3">
        <v>99086</v>
      </c>
      <c r="F3156" s="3">
        <v>145725</v>
      </c>
      <c r="G3156" t="s">
        <v>21</v>
      </c>
      <c r="H3156" s="3" t="s">
        <v>3188</v>
      </c>
      <c r="I3156" s="3">
        <f t="shared" si="441"/>
        <v>46639</v>
      </c>
      <c r="J3156" s="4">
        <f t="shared" si="442"/>
        <v>0.47069212603193183</v>
      </c>
      <c r="K3156" s="5">
        <f t="shared" si="443"/>
        <v>1.4706921260319319</v>
      </c>
      <c r="L3156" s="4" t="str">
        <f t="shared" si="444"/>
        <v>Over Budget</v>
      </c>
      <c r="M3156">
        <f t="shared" si="445"/>
        <v>2023</v>
      </c>
      <c r="N3156">
        <f t="shared" si="446"/>
        <v>6</v>
      </c>
      <c r="O3156" t="str">
        <f t="shared" si="447"/>
        <v>Jun</v>
      </c>
      <c r="P3156" t="str">
        <f t="shared" si="448"/>
        <v>Q2</v>
      </c>
      <c r="Q3156" t="str">
        <f t="shared" si="449"/>
        <v>2023-06</v>
      </c>
    </row>
    <row r="3157" spans="1:17" x14ac:dyDescent="0.35">
      <c r="A3157" s="2">
        <v>44509</v>
      </c>
      <c r="B3157" t="s">
        <v>41</v>
      </c>
      <c r="C3157" t="s">
        <v>43</v>
      </c>
      <c r="D3157" t="s">
        <v>25</v>
      </c>
      <c r="E3157" s="3">
        <v>102151</v>
      </c>
      <c r="F3157" s="3">
        <v>74855</v>
      </c>
      <c r="G3157" t="s">
        <v>32</v>
      </c>
      <c r="H3157" s="3" t="s">
        <v>3189</v>
      </c>
      <c r="I3157" s="3">
        <f t="shared" si="441"/>
        <v>-27296</v>
      </c>
      <c r="J3157" s="4">
        <f t="shared" si="442"/>
        <v>-0.26721226419711996</v>
      </c>
      <c r="K3157" s="5">
        <f t="shared" si="443"/>
        <v>0.73278773580288004</v>
      </c>
      <c r="L3157" s="4" t="str">
        <f t="shared" si="444"/>
        <v>Under Budget</v>
      </c>
      <c r="M3157">
        <f t="shared" si="445"/>
        <v>2021</v>
      </c>
      <c r="N3157">
        <f t="shared" si="446"/>
        <v>11</v>
      </c>
      <c r="O3157" t="str">
        <f t="shared" si="447"/>
        <v>Nov</v>
      </c>
      <c r="P3157" t="str">
        <f t="shared" si="448"/>
        <v>Q4</v>
      </c>
      <c r="Q3157" t="str">
        <f t="shared" si="449"/>
        <v>2021-11</v>
      </c>
    </row>
    <row r="3158" spans="1:17" x14ac:dyDescent="0.35">
      <c r="A3158" s="2">
        <v>45036</v>
      </c>
      <c r="B3158" t="s">
        <v>18</v>
      </c>
      <c r="C3158" t="s">
        <v>24</v>
      </c>
      <c r="D3158" t="s">
        <v>30</v>
      </c>
      <c r="E3158" s="3">
        <v>88359</v>
      </c>
      <c r="F3158" s="3">
        <v>94037</v>
      </c>
      <c r="G3158" t="s">
        <v>21</v>
      </c>
      <c r="H3158" s="3" t="s">
        <v>3190</v>
      </c>
      <c r="I3158" s="3">
        <f t="shared" si="441"/>
        <v>5678</v>
      </c>
      <c r="J3158" s="4">
        <f t="shared" si="442"/>
        <v>6.4260573342840008E-2</v>
      </c>
      <c r="K3158" s="5">
        <f t="shared" si="443"/>
        <v>1.0642605733428401</v>
      </c>
      <c r="L3158" s="4" t="str">
        <f t="shared" si="444"/>
        <v>Over Budget</v>
      </c>
      <c r="M3158">
        <f t="shared" si="445"/>
        <v>2023</v>
      </c>
      <c r="N3158">
        <f t="shared" si="446"/>
        <v>4</v>
      </c>
      <c r="O3158" t="str">
        <f t="shared" si="447"/>
        <v>Apr</v>
      </c>
      <c r="P3158" t="str">
        <f t="shared" si="448"/>
        <v>Q2</v>
      </c>
      <c r="Q3158" t="str">
        <f t="shared" si="449"/>
        <v>2023-04</v>
      </c>
    </row>
    <row r="3159" spans="1:17" x14ac:dyDescent="0.35">
      <c r="A3159" s="2">
        <v>44715</v>
      </c>
      <c r="B3159" t="s">
        <v>28</v>
      </c>
      <c r="C3159" t="s">
        <v>43</v>
      </c>
      <c r="D3159" t="s">
        <v>30</v>
      </c>
      <c r="E3159" s="3">
        <v>139428</v>
      </c>
      <c r="F3159" s="3">
        <v>50670</v>
      </c>
      <c r="G3159" t="s">
        <v>32</v>
      </c>
      <c r="H3159" s="3" t="s">
        <v>3191</v>
      </c>
      <c r="I3159" s="3">
        <f t="shared" si="441"/>
        <v>-88758</v>
      </c>
      <c r="J3159" s="4">
        <f t="shared" si="442"/>
        <v>-0.63658662535502197</v>
      </c>
      <c r="K3159" s="5">
        <f t="shared" si="443"/>
        <v>0.36341337464497803</v>
      </c>
      <c r="L3159" s="4" t="str">
        <f t="shared" si="444"/>
        <v>Under Budget</v>
      </c>
      <c r="M3159">
        <f t="shared" si="445"/>
        <v>2022</v>
      </c>
      <c r="N3159">
        <f t="shared" si="446"/>
        <v>6</v>
      </c>
      <c r="O3159" t="str">
        <f t="shared" si="447"/>
        <v>Jun</v>
      </c>
      <c r="P3159" t="str">
        <f t="shared" si="448"/>
        <v>Q2</v>
      </c>
      <c r="Q3159" t="str">
        <f t="shared" si="449"/>
        <v>2022-06</v>
      </c>
    </row>
    <row r="3160" spans="1:17" x14ac:dyDescent="0.35">
      <c r="A3160" s="2">
        <v>44571</v>
      </c>
      <c r="B3160" t="s">
        <v>28</v>
      </c>
      <c r="C3160" t="s">
        <v>19</v>
      </c>
      <c r="D3160" t="s">
        <v>39</v>
      </c>
      <c r="E3160" s="3">
        <v>72960</v>
      </c>
      <c r="F3160" s="3">
        <v>29487</v>
      </c>
      <c r="G3160" t="s">
        <v>35</v>
      </c>
      <c r="H3160" s="3" t="s">
        <v>3192</v>
      </c>
      <c r="I3160" s="3">
        <f t="shared" si="441"/>
        <v>-43473</v>
      </c>
      <c r="J3160" s="4">
        <f t="shared" si="442"/>
        <v>-0.59584703947368423</v>
      </c>
      <c r="K3160" s="5">
        <f t="shared" si="443"/>
        <v>0.40415296052631577</v>
      </c>
      <c r="L3160" s="4" t="str">
        <f t="shared" si="444"/>
        <v>Under Budget</v>
      </c>
      <c r="M3160">
        <f t="shared" si="445"/>
        <v>2022</v>
      </c>
      <c r="N3160">
        <f t="shared" si="446"/>
        <v>1</v>
      </c>
      <c r="O3160" t="str">
        <f t="shared" si="447"/>
        <v>Jan</v>
      </c>
      <c r="P3160" t="str">
        <f t="shared" si="448"/>
        <v>Q1</v>
      </c>
      <c r="Q3160" t="str">
        <f t="shared" si="449"/>
        <v>2022-01</v>
      </c>
    </row>
    <row r="3161" spans="1:17" x14ac:dyDescent="0.35">
      <c r="A3161" s="2">
        <v>44647</v>
      </c>
      <c r="B3161" t="s">
        <v>41</v>
      </c>
      <c r="C3161" t="s">
        <v>24</v>
      </c>
      <c r="D3161" t="s">
        <v>20</v>
      </c>
      <c r="E3161" s="3">
        <v>73741</v>
      </c>
      <c r="F3161" s="3">
        <v>87868</v>
      </c>
      <c r="G3161" t="s">
        <v>35</v>
      </c>
      <c r="H3161" s="3" t="s">
        <v>3193</v>
      </c>
      <c r="I3161" s="3">
        <f t="shared" si="441"/>
        <v>14127</v>
      </c>
      <c r="J3161" s="4">
        <f t="shared" si="442"/>
        <v>0.19157592112935815</v>
      </c>
      <c r="K3161" s="5">
        <f t="shared" si="443"/>
        <v>1.1915759211293582</v>
      </c>
      <c r="L3161" s="4" t="str">
        <f t="shared" si="444"/>
        <v>Over Budget</v>
      </c>
      <c r="M3161">
        <f t="shared" si="445"/>
        <v>2022</v>
      </c>
      <c r="N3161">
        <f t="shared" si="446"/>
        <v>3</v>
      </c>
      <c r="O3161" t="str">
        <f t="shared" si="447"/>
        <v>Mar</v>
      </c>
      <c r="P3161" t="str">
        <f t="shared" si="448"/>
        <v>Q1</v>
      </c>
      <c r="Q3161" t="str">
        <f t="shared" si="449"/>
        <v>2022-03</v>
      </c>
    </row>
    <row r="3162" spans="1:17" x14ac:dyDescent="0.35">
      <c r="A3162" s="2">
        <v>45211</v>
      </c>
      <c r="B3162" t="s">
        <v>41</v>
      </c>
      <c r="C3162" t="s">
        <v>19</v>
      </c>
      <c r="D3162" t="s">
        <v>58</v>
      </c>
      <c r="E3162" s="3">
        <v>69000</v>
      </c>
      <c r="F3162" s="3">
        <v>163889</v>
      </c>
      <c r="G3162" t="s">
        <v>26</v>
      </c>
      <c r="H3162" s="3" t="s">
        <v>3194</v>
      </c>
      <c r="I3162" s="3">
        <f t="shared" si="441"/>
        <v>94889</v>
      </c>
      <c r="J3162" s="4">
        <f t="shared" si="442"/>
        <v>1.3752028985507245</v>
      </c>
      <c r="K3162" s="5">
        <f t="shared" si="443"/>
        <v>2.3752028985507248</v>
      </c>
      <c r="L3162" s="4" t="str">
        <f t="shared" si="444"/>
        <v>Over Budget</v>
      </c>
      <c r="M3162">
        <f t="shared" si="445"/>
        <v>2023</v>
      </c>
      <c r="N3162">
        <f t="shared" si="446"/>
        <v>10</v>
      </c>
      <c r="O3162" t="str">
        <f t="shared" si="447"/>
        <v>Oct</v>
      </c>
      <c r="P3162" t="str">
        <f t="shared" si="448"/>
        <v>Q4</v>
      </c>
      <c r="Q3162" t="str">
        <f t="shared" si="449"/>
        <v>2023-10</v>
      </c>
    </row>
    <row r="3163" spans="1:17" x14ac:dyDescent="0.35">
      <c r="A3163" s="2">
        <v>44791</v>
      </c>
      <c r="B3163" t="s">
        <v>23</v>
      </c>
      <c r="C3163" t="s">
        <v>34</v>
      </c>
      <c r="D3163" t="s">
        <v>25</v>
      </c>
      <c r="E3163" s="3">
        <v>37207</v>
      </c>
      <c r="F3163" s="3">
        <v>76426</v>
      </c>
      <c r="G3163" t="s">
        <v>35</v>
      </c>
      <c r="H3163" s="3" t="s">
        <v>3195</v>
      </c>
      <c r="I3163" s="3">
        <f t="shared" si="441"/>
        <v>39219</v>
      </c>
      <c r="J3163" s="4">
        <f t="shared" si="442"/>
        <v>1.0540758459429678</v>
      </c>
      <c r="K3163" s="5">
        <f t="shared" si="443"/>
        <v>2.0540758459429678</v>
      </c>
      <c r="L3163" s="4" t="str">
        <f t="shared" si="444"/>
        <v>Over Budget</v>
      </c>
      <c r="M3163">
        <f t="shared" si="445"/>
        <v>2022</v>
      </c>
      <c r="N3163">
        <f t="shared" si="446"/>
        <v>8</v>
      </c>
      <c r="O3163" t="str">
        <f t="shared" si="447"/>
        <v>Aug</v>
      </c>
      <c r="P3163" t="str">
        <f t="shared" si="448"/>
        <v>Q3</v>
      </c>
      <c r="Q3163" t="str">
        <f t="shared" si="449"/>
        <v>2022-08</v>
      </c>
    </row>
    <row r="3164" spans="1:17" x14ac:dyDescent="0.35">
      <c r="A3164" s="2">
        <v>44696</v>
      </c>
      <c r="B3164" t="s">
        <v>28</v>
      </c>
      <c r="C3164" t="s">
        <v>34</v>
      </c>
      <c r="D3164" t="s">
        <v>58</v>
      </c>
      <c r="E3164" s="3">
        <v>13936</v>
      </c>
      <c r="F3164" s="3">
        <v>13513</v>
      </c>
      <c r="G3164" t="s">
        <v>35</v>
      </c>
      <c r="H3164" s="3" t="s">
        <v>3196</v>
      </c>
      <c r="I3164" s="3">
        <f t="shared" si="441"/>
        <v>-423</v>
      </c>
      <c r="J3164" s="4">
        <f t="shared" si="442"/>
        <v>-3.0353042479908152E-2</v>
      </c>
      <c r="K3164" s="5">
        <f t="shared" si="443"/>
        <v>0.96964695752009189</v>
      </c>
      <c r="L3164" s="4" t="str">
        <f t="shared" si="444"/>
        <v>Under Budget</v>
      </c>
      <c r="M3164">
        <f t="shared" si="445"/>
        <v>2022</v>
      </c>
      <c r="N3164">
        <f t="shared" si="446"/>
        <v>5</v>
      </c>
      <c r="O3164" t="str">
        <f t="shared" si="447"/>
        <v>May</v>
      </c>
      <c r="P3164" t="str">
        <f t="shared" si="448"/>
        <v>Q2</v>
      </c>
      <c r="Q3164" t="str">
        <f t="shared" si="449"/>
        <v>2022-05</v>
      </c>
    </row>
    <row r="3165" spans="1:17" x14ac:dyDescent="0.35">
      <c r="A3165" s="2">
        <v>44660</v>
      </c>
      <c r="B3165" t="s">
        <v>55</v>
      </c>
      <c r="C3165" t="s">
        <v>43</v>
      </c>
      <c r="D3165" t="s">
        <v>25</v>
      </c>
      <c r="E3165" s="3">
        <v>61775</v>
      </c>
      <c r="F3165" s="3">
        <v>68842</v>
      </c>
      <c r="G3165" t="s">
        <v>21</v>
      </c>
      <c r="H3165" s="3" t="s">
        <v>3197</v>
      </c>
      <c r="I3165" s="3">
        <f t="shared" si="441"/>
        <v>7067</v>
      </c>
      <c r="J3165" s="4">
        <f t="shared" si="442"/>
        <v>0.11439902873330636</v>
      </c>
      <c r="K3165" s="5">
        <f t="shared" si="443"/>
        <v>1.1143990287333063</v>
      </c>
      <c r="L3165" s="4" t="str">
        <f t="shared" si="444"/>
        <v>Over Budget</v>
      </c>
      <c r="M3165">
        <f t="shared" si="445"/>
        <v>2022</v>
      </c>
      <c r="N3165">
        <f t="shared" si="446"/>
        <v>4</v>
      </c>
      <c r="O3165" t="str">
        <f t="shared" si="447"/>
        <v>Apr</v>
      </c>
      <c r="P3165" t="str">
        <f t="shared" si="448"/>
        <v>Q2</v>
      </c>
      <c r="Q3165" t="str">
        <f t="shared" si="449"/>
        <v>2022-04</v>
      </c>
    </row>
    <row r="3166" spans="1:17" x14ac:dyDescent="0.35">
      <c r="A3166" s="2">
        <v>44309</v>
      </c>
      <c r="B3166" t="s">
        <v>37</v>
      </c>
      <c r="C3166" t="s">
        <v>43</v>
      </c>
      <c r="D3166" t="s">
        <v>25</v>
      </c>
      <c r="E3166" s="3">
        <v>28674</v>
      </c>
      <c r="F3166" s="3">
        <v>147716</v>
      </c>
      <c r="G3166" t="s">
        <v>21</v>
      </c>
      <c r="H3166" s="3" t="s">
        <v>3198</v>
      </c>
      <c r="I3166" s="3">
        <f t="shared" si="441"/>
        <v>119042</v>
      </c>
      <c r="J3166" s="4">
        <f t="shared" si="442"/>
        <v>4.1515658784961991</v>
      </c>
      <c r="K3166" s="5">
        <f t="shared" si="443"/>
        <v>5.1515658784961991</v>
      </c>
      <c r="L3166" s="4" t="str">
        <f t="shared" si="444"/>
        <v>Over Budget</v>
      </c>
      <c r="M3166">
        <f t="shared" si="445"/>
        <v>2021</v>
      </c>
      <c r="N3166">
        <f t="shared" si="446"/>
        <v>4</v>
      </c>
      <c r="O3166" t="str">
        <f t="shared" si="447"/>
        <v>Apr</v>
      </c>
      <c r="P3166" t="str">
        <f t="shared" si="448"/>
        <v>Q2</v>
      </c>
      <c r="Q3166" t="str">
        <f t="shared" si="449"/>
        <v>2021-04</v>
      </c>
    </row>
    <row r="3167" spans="1:17" x14ac:dyDescent="0.35">
      <c r="A3167" s="2">
        <v>45232</v>
      </c>
      <c r="B3167" t="s">
        <v>23</v>
      </c>
      <c r="C3167" t="s">
        <v>34</v>
      </c>
      <c r="D3167" t="s">
        <v>20</v>
      </c>
      <c r="E3167" s="3">
        <v>24374</v>
      </c>
      <c r="F3167" s="3">
        <v>116756</v>
      </c>
      <c r="G3167" t="s">
        <v>21</v>
      </c>
      <c r="H3167" s="3" t="s">
        <v>3199</v>
      </c>
      <c r="I3167" s="3">
        <f t="shared" si="441"/>
        <v>92382</v>
      </c>
      <c r="J3167" s="4">
        <f t="shared" si="442"/>
        <v>3.7901862640518584</v>
      </c>
      <c r="K3167" s="5">
        <f t="shared" si="443"/>
        <v>4.7901862640518589</v>
      </c>
      <c r="L3167" s="4" t="str">
        <f t="shared" si="444"/>
        <v>Over Budget</v>
      </c>
      <c r="M3167">
        <f t="shared" si="445"/>
        <v>2023</v>
      </c>
      <c r="N3167">
        <f t="shared" si="446"/>
        <v>11</v>
      </c>
      <c r="O3167" t="str">
        <f t="shared" si="447"/>
        <v>Nov</v>
      </c>
      <c r="P3167" t="str">
        <f t="shared" si="448"/>
        <v>Q4</v>
      </c>
      <c r="Q3167" t="str">
        <f t="shared" si="449"/>
        <v>2023-11</v>
      </c>
    </row>
    <row r="3168" spans="1:17" x14ac:dyDescent="0.35">
      <c r="A3168" s="2">
        <v>44527</v>
      </c>
      <c r="B3168" t="s">
        <v>37</v>
      </c>
      <c r="C3168" t="s">
        <v>23</v>
      </c>
      <c r="D3168" t="s">
        <v>25</v>
      </c>
      <c r="E3168" s="3">
        <v>106128</v>
      </c>
      <c r="F3168" s="3">
        <v>126000</v>
      </c>
      <c r="G3168" t="s">
        <v>35</v>
      </c>
      <c r="H3168" s="3" t="s">
        <v>3200</v>
      </c>
      <c r="I3168" s="3">
        <f t="shared" si="441"/>
        <v>19872</v>
      </c>
      <c r="J3168" s="4">
        <f t="shared" si="442"/>
        <v>0.18724559023066487</v>
      </c>
      <c r="K3168" s="5">
        <f t="shared" si="443"/>
        <v>1.1872455902306649</v>
      </c>
      <c r="L3168" s="4" t="str">
        <f t="shared" si="444"/>
        <v>Over Budget</v>
      </c>
      <c r="M3168">
        <f t="shared" si="445"/>
        <v>2021</v>
      </c>
      <c r="N3168">
        <f t="shared" si="446"/>
        <v>11</v>
      </c>
      <c r="O3168" t="str">
        <f t="shared" si="447"/>
        <v>Nov</v>
      </c>
      <c r="P3168" t="str">
        <f t="shared" si="448"/>
        <v>Q4</v>
      </c>
      <c r="Q3168" t="str">
        <f t="shared" si="449"/>
        <v>2021-11</v>
      </c>
    </row>
    <row r="3169" spans="1:17" x14ac:dyDescent="0.35">
      <c r="A3169" s="2">
        <v>44336</v>
      </c>
      <c r="B3169" t="s">
        <v>28</v>
      </c>
      <c r="C3169" t="s">
        <v>34</v>
      </c>
      <c r="D3169" t="s">
        <v>25</v>
      </c>
      <c r="E3169" s="3">
        <v>125040</v>
      </c>
      <c r="F3169" s="3">
        <v>162592</v>
      </c>
      <c r="G3169" t="s">
        <v>21</v>
      </c>
      <c r="H3169" s="3" t="s">
        <v>3201</v>
      </c>
      <c r="I3169" s="3">
        <f t="shared" si="441"/>
        <v>37552</v>
      </c>
      <c r="J3169" s="4">
        <f t="shared" si="442"/>
        <v>0.30031989763275752</v>
      </c>
      <c r="K3169" s="5">
        <f t="shared" si="443"/>
        <v>1.3003198976327575</v>
      </c>
      <c r="L3169" s="4" t="str">
        <f t="shared" si="444"/>
        <v>Over Budget</v>
      </c>
      <c r="M3169">
        <f t="shared" si="445"/>
        <v>2021</v>
      </c>
      <c r="N3169">
        <f t="shared" si="446"/>
        <v>5</v>
      </c>
      <c r="O3169" t="str">
        <f t="shared" si="447"/>
        <v>May</v>
      </c>
      <c r="P3169" t="str">
        <f t="shared" si="448"/>
        <v>Q2</v>
      </c>
      <c r="Q3169" t="str">
        <f t="shared" si="449"/>
        <v>2021-05</v>
      </c>
    </row>
    <row r="3170" spans="1:17" x14ac:dyDescent="0.35">
      <c r="A3170" s="2">
        <v>45098</v>
      </c>
      <c r="B3170" t="s">
        <v>37</v>
      </c>
      <c r="C3170" t="s">
        <v>24</v>
      </c>
      <c r="D3170" t="s">
        <v>20</v>
      </c>
      <c r="E3170" s="3">
        <v>137401</v>
      </c>
      <c r="F3170" s="3">
        <v>51675</v>
      </c>
      <c r="G3170" t="s">
        <v>21</v>
      </c>
      <c r="H3170" s="3" t="s">
        <v>3202</v>
      </c>
      <c r="I3170" s="3">
        <f t="shared" si="441"/>
        <v>-85726</v>
      </c>
      <c r="J3170" s="4">
        <f t="shared" si="442"/>
        <v>-0.62391103412638915</v>
      </c>
      <c r="K3170" s="5">
        <f t="shared" si="443"/>
        <v>0.37608896587361079</v>
      </c>
      <c r="L3170" s="4" t="str">
        <f t="shared" si="444"/>
        <v>Under Budget</v>
      </c>
      <c r="M3170">
        <f t="shared" si="445"/>
        <v>2023</v>
      </c>
      <c r="N3170">
        <f t="shared" si="446"/>
        <v>6</v>
      </c>
      <c r="O3170" t="str">
        <f t="shared" si="447"/>
        <v>Jun</v>
      </c>
      <c r="P3170" t="str">
        <f t="shared" si="448"/>
        <v>Q2</v>
      </c>
      <c r="Q3170" t="str">
        <f t="shared" si="449"/>
        <v>2023-06</v>
      </c>
    </row>
    <row r="3171" spans="1:17" x14ac:dyDescent="0.35">
      <c r="A3171" s="2">
        <v>44713</v>
      </c>
      <c r="B3171" t="s">
        <v>55</v>
      </c>
      <c r="C3171" t="s">
        <v>19</v>
      </c>
      <c r="D3171" t="s">
        <v>30</v>
      </c>
      <c r="E3171" s="3">
        <v>119644</v>
      </c>
      <c r="F3171" s="3">
        <v>74604</v>
      </c>
      <c r="G3171" t="s">
        <v>21</v>
      </c>
      <c r="H3171" s="3" t="s">
        <v>3203</v>
      </c>
      <c r="I3171" s="3">
        <f t="shared" si="441"/>
        <v>-45040</v>
      </c>
      <c r="J3171" s="4">
        <f t="shared" si="442"/>
        <v>-0.3764501354016917</v>
      </c>
      <c r="K3171" s="5">
        <f t="shared" si="443"/>
        <v>0.6235498645983083</v>
      </c>
      <c r="L3171" s="4" t="str">
        <f t="shared" si="444"/>
        <v>Under Budget</v>
      </c>
      <c r="M3171">
        <f t="shared" si="445"/>
        <v>2022</v>
      </c>
      <c r="N3171">
        <f t="shared" si="446"/>
        <v>6</v>
      </c>
      <c r="O3171" t="str">
        <f t="shared" si="447"/>
        <v>Jun</v>
      </c>
      <c r="P3171" t="str">
        <f t="shared" si="448"/>
        <v>Q2</v>
      </c>
      <c r="Q3171" t="str">
        <f t="shared" si="449"/>
        <v>2022-06</v>
      </c>
    </row>
    <row r="3172" spans="1:17" x14ac:dyDescent="0.35">
      <c r="A3172" s="2">
        <v>44765</v>
      </c>
      <c r="B3172" t="s">
        <v>55</v>
      </c>
      <c r="C3172" t="s">
        <v>34</v>
      </c>
      <c r="D3172" t="s">
        <v>58</v>
      </c>
      <c r="E3172" s="3">
        <v>39181</v>
      </c>
      <c r="F3172" s="3">
        <v>18962</v>
      </c>
      <c r="G3172" t="s">
        <v>21</v>
      </c>
      <c r="H3172" s="3" t="s">
        <v>3204</v>
      </c>
      <c r="I3172" s="3">
        <f t="shared" si="441"/>
        <v>-20219</v>
      </c>
      <c r="J3172" s="4">
        <f t="shared" si="442"/>
        <v>-0.51604093820984664</v>
      </c>
      <c r="K3172" s="5">
        <f t="shared" si="443"/>
        <v>0.48395906179015341</v>
      </c>
      <c r="L3172" s="4" t="str">
        <f t="shared" si="444"/>
        <v>Under Budget</v>
      </c>
      <c r="M3172">
        <f t="shared" si="445"/>
        <v>2022</v>
      </c>
      <c r="N3172">
        <f t="shared" si="446"/>
        <v>7</v>
      </c>
      <c r="O3172" t="str">
        <f t="shared" si="447"/>
        <v>Jul</v>
      </c>
      <c r="P3172" t="str">
        <f t="shared" si="448"/>
        <v>Q3</v>
      </c>
      <c r="Q3172" t="str">
        <f t="shared" si="449"/>
        <v>2022-07</v>
      </c>
    </row>
    <row r="3173" spans="1:17" x14ac:dyDescent="0.35">
      <c r="A3173" s="2">
        <v>45042</v>
      </c>
      <c r="B3173" t="s">
        <v>18</v>
      </c>
      <c r="C3173" t="s">
        <v>34</v>
      </c>
      <c r="D3173" t="s">
        <v>25</v>
      </c>
      <c r="E3173" s="3">
        <v>62994</v>
      </c>
      <c r="F3173" s="3">
        <v>81532</v>
      </c>
      <c r="G3173" t="s">
        <v>32</v>
      </c>
      <c r="H3173" s="3" t="s">
        <v>3205</v>
      </c>
      <c r="I3173" s="3">
        <f t="shared" si="441"/>
        <v>18538</v>
      </c>
      <c r="J3173" s="4">
        <f t="shared" si="442"/>
        <v>0.29428199511064546</v>
      </c>
      <c r="K3173" s="5">
        <f t="shared" si="443"/>
        <v>1.2942819951106455</v>
      </c>
      <c r="L3173" s="4" t="str">
        <f t="shared" si="444"/>
        <v>Over Budget</v>
      </c>
      <c r="M3173">
        <f t="shared" si="445"/>
        <v>2023</v>
      </c>
      <c r="N3173">
        <f t="shared" si="446"/>
        <v>4</v>
      </c>
      <c r="O3173" t="str">
        <f t="shared" si="447"/>
        <v>Apr</v>
      </c>
      <c r="P3173" t="str">
        <f t="shared" si="448"/>
        <v>Q2</v>
      </c>
      <c r="Q3173" t="str">
        <f t="shared" si="449"/>
        <v>2023-04</v>
      </c>
    </row>
    <row r="3174" spans="1:17" x14ac:dyDescent="0.35">
      <c r="A3174" s="2">
        <v>45289</v>
      </c>
      <c r="B3174" t="s">
        <v>41</v>
      </c>
      <c r="C3174" t="s">
        <v>29</v>
      </c>
      <c r="D3174" t="s">
        <v>20</v>
      </c>
      <c r="E3174" s="3">
        <v>30402</v>
      </c>
      <c r="F3174" s="3">
        <v>24833</v>
      </c>
      <c r="G3174" t="s">
        <v>21</v>
      </c>
      <c r="H3174" s="3" t="s">
        <v>3206</v>
      </c>
      <c r="I3174" s="3">
        <f t="shared" si="441"/>
        <v>-5569</v>
      </c>
      <c r="J3174" s="4">
        <f t="shared" si="442"/>
        <v>-0.18317873824090519</v>
      </c>
      <c r="K3174" s="5">
        <f t="shared" si="443"/>
        <v>0.81682126175909475</v>
      </c>
      <c r="L3174" s="4" t="str">
        <f t="shared" si="444"/>
        <v>Under Budget</v>
      </c>
      <c r="M3174">
        <f t="shared" si="445"/>
        <v>2023</v>
      </c>
      <c r="N3174">
        <f t="shared" si="446"/>
        <v>12</v>
      </c>
      <c r="O3174" t="str">
        <f t="shared" si="447"/>
        <v>Dec</v>
      </c>
      <c r="P3174" t="str">
        <f t="shared" si="448"/>
        <v>Q4</v>
      </c>
      <c r="Q3174" t="str">
        <f t="shared" si="449"/>
        <v>2023-12</v>
      </c>
    </row>
    <row r="3175" spans="1:17" x14ac:dyDescent="0.35">
      <c r="A3175" s="2">
        <v>44314</v>
      </c>
      <c r="B3175" t="s">
        <v>37</v>
      </c>
      <c r="C3175" t="s">
        <v>19</v>
      </c>
      <c r="D3175" t="s">
        <v>25</v>
      </c>
      <c r="E3175" s="3">
        <v>82778</v>
      </c>
      <c r="F3175" s="3">
        <v>9913</v>
      </c>
      <c r="G3175" t="s">
        <v>35</v>
      </c>
      <c r="H3175" s="3" t="s">
        <v>3207</v>
      </c>
      <c r="I3175" s="3">
        <f t="shared" si="441"/>
        <v>-72865</v>
      </c>
      <c r="J3175" s="4">
        <f t="shared" si="442"/>
        <v>-0.88024595907125081</v>
      </c>
      <c r="K3175" s="5">
        <f t="shared" si="443"/>
        <v>0.11975404092874918</v>
      </c>
      <c r="L3175" s="4" t="str">
        <f t="shared" si="444"/>
        <v>Under Budget</v>
      </c>
      <c r="M3175">
        <f t="shared" si="445"/>
        <v>2021</v>
      </c>
      <c r="N3175">
        <f t="shared" si="446"/>
        <v>4</v>
      </c>
      <c r="O3175" t="str">
        <f t="shared" si="447"/>
        <v>Apr</v>
      </c>
      <c r="P3175" t="str">
        <f t="shared" si="448"/>
        <v>Q2</v>
      </c>
      <c r="Q3175" t="str">
        <f t="shared" si="449"/>
        <v>2021-04</v>
      </c>
    </row>
    <row r="3176" spans="1:17" x14ac:dyDescent="0.35">
      <c r="A3176" s="2">
        <v>45084</v>
      </c>
      <c r="B3176" t="s">
        <v>55</v>
      </c>
      <c r="C3176" t="s">
        <v>29</v>
      </c>
      <c r="D3176" t="s">
        <v>20</v>
      </c>
      <c r="E3176" s="3">
        <v>134889</v>
      </c>
      <c r="F3176" s="3">
        <v>128661</v>
      </c>
      <c r="G3176" t="s">
        <v>21</v>
      </c>
      <c r="H3176" s="3" t="s">
        <v>3208</v>
      </c>
      <c r="I3176" s="3">
        <f t="shared" si="441"/>
        <v>-6228</v>
      </c>
      <c r="J3176" s="4">
        <f t="shared" si="442"/>
        <v>-4.6171296399261617E-2</v>
      </c>
      <c r="K3176" s="5">
        <f t="shared" si="443"/>
        <v>0.95382870360073835</v>
      </c>
      <c r="L3176" s="4" t="str">
        <f t="shared" si="444"/>
        <v>Under Budget</v>
      </c>
      <c r="M3176">
        <f t="shared" si="445"/>
        <v>2023</v>
      </c>
      <c r="N3176">
        <f t="shared" si="446"/>
        <v>6</v>
      </c>
      <c r="O3176" t="str">
        <f t="shared" si="447"/>
        <v>Jun</v>
      </c>
      <c r="P3176" t="str">
        <f t="shared" si="448"/>
        <v>Q2</v>
      </c>
      <c r="Q3176" t="str">
        <f t="shared" si="449"/>
        <v>2023-06</v>
      </c>
    </row>
    <row r="3177" spans="1:17" x14ac:dyDescent="0.35">
      <c r="A3177" s="2">
        <v>45279</v>
      </c>
      <c r="B3177" t="s">
        <v>41</v>
      </c>
      <c r="C3177" t="s">
        <v>19</v>
      </c>
      <c r="D3177" t="s">
        <v>58</v>
      </c>
      <c r="E3177" s="3">
        <v>103057</v>
      </c>
      <c r="F3177" s="3">
        <v>65076</v>
      </c>
      <c r="G3177" t="s">
        <v>21</v>
      </c>
      <c r="H3177" s="3" t="s">
        <v>3209</v>
      </c>
      <c r="I3177" s="3">
        <f t="shared" si="441"/>
        <v>-37981</v>
      </c>
      <c r="J3177" s="4">
        <f t="shared" si="442"/>
        <v>-0.36854362149101955</v>
      </c>
      <c r="K3177" s="5">
        <f t="shared" si="443"/>
        <v>0.63145637850898051</v>
      </c>
      <c r="L3177" s="4" t="str">
        <f t="shared" si="444"/>
        <v>Under Budget</v>
      </c>
      <c r="M3177">
        <f t="shared" si="445"/>
        <v>2023</v>
      </c>
      <c r="N3177">
        <f t="shared" si="446"/>
        <v>12</v>
      </c>
      <c r="O3177" t="str">
        <f t="shared" si="447"/>
        <v>Dec</v>
      </c>
      <c r="P3177" t="str">
        <f t="shared" si="448"/>
        <v>Q4</v>
      </c>
      <c r="Q3177" t="str">
        <f t="shared" si="449"/>
        <v>2023-12</v>
      </c>
    </row>
    <row r="3178" spans="1:17" x14ac:dyDescent="0.35">
      <c r="A3178" s="2">
        <v>45253</v>
      </c>
      <c r="B3178" t="s">
        <v>41</v>
      </c>
      <c r="C3178" t="s">
        <v>24</v>
      </c>
      <c r="D3178" t="s">
        <v>39</v>
      </c>
      <c r="E3178" s="3">
        <v>11052</v>
      </c>
      <c r="F3178" s="3">
        <v>59697</v>
      </c>
      <c r="G3178" t="s">
        <v>32</v>
      </c>
      <c r="H3178" s="3" t="s">
        <v>3210</v>
      </c>
      <c r="I3178" s="3">
        <f t="shared" si="441"/>
        <v>48645</v>
      </c>
      <c r="J3178" s="4">
        <f t="shared" si="442"/>
        <v>4.4014657980456029</v>
      </c>
      <c r="K3178" s="5">
        <f t="shared" si="443"/>
        <v>5.4014657980456029</v>
      </c>
      <c r="L3178" s="4" t="str">
        <f t="shared" si="444"/>
        <v>Over Budget</v>
      </c>
      <c r="M3178">
        <f t="shared" si="445"/>
        <v>2023</v>
      </c>
      <c r="N3178">
        <f t="shared" si="446"/>
        <v>11</v>
      </c>
      <c r="O3178" t="str">
        <f t="shared" si="447"/>
        <v>Nov</v>
      </c>
      <c r="P3178" t="str">
        <f t="shared" si="448"/>
        <v>Q4</v>
      </c>
      <c r="Q3178" t="str">
        <f t="shared" si="449"/>
        <v>2023-11</v>
      </c>
    </row>
    <row r="3179" spans="1:17" x14ac:dyDescent="0.35">
      <c r="A3179" s="2">
        <v>44246</v>
      </c>
      <c r="B3179" t="s">
        <v>18</v>
      </c>
      <c r="C3179" t="s">
        <v>19</v>
      </c>
      <c r="D3179" t="s">
        <v>30</v>
      </c>
      <c r="E3179" s="3">
        <v>25400</v>
      </c>
      <c r="F3179" s="3">
        <v>111115</v>
      </c>
      <c r="G3179" t="s">
        <v>21</v>
      </c>
      <c r="H3179" s="3" t="s">
        <v>3211</v>
      </c>
      <c r="I3179" s="3">
        <f t="shared" si="441"/>
        <v>85715</v>
      </c>
      <c r="J3179" s="4">
        <f t="shared" si="442"/>
        <v>3.3746062992125982</v>
      </c>
      <c r="K3179" s="5">
        <f t="shared" si="443"/>
        <v>4.3746062992125987</v>
      </c>
      <c r="L3179" s="4" t="str">
        <f t="shared" si="444"/>
        <v>Over Budget</v>
      </c>
      <c r="M3179">
        <f t="shared" si="445"/>
        <v>2021</v>
      </c>
      <c r="N3179">
        <f t="shared" si="446"/>
        <v>2</v>
      </c>
      <c r="O3179" t="str">
        <f t="shared" si="447"/>
        <v>Feb</v>
      </c>
      <c r="P3179" t="str">
        <f t="shared" si="448"/>
        <v>Q1</v>
      </c>
      <c r="Q3179" t="str">
        <f t="shared" si="449"/>
        <v>2021-02</v>
      </c>
    </row>
    <row r="3180" spans="1:17" x14ac:dyDescent="0.35">
      <c r="A3180" s="2">
        <v>44215</v>
      </c>
      <c r="B3180" t="s">
        <v>41</v>
      </c>
      <c r="C3180" t="s">
        <v>43</v>
      </c>
      <c r="D3180" t="s">
        <v>39</v>
      </c>
      <c r="E3180" s="3">
        <v>71980</v>
      </c>
      <c r="F3180" s="3">
        <v>78863</v>
      </c>
      <c r="G3180" t="s">
        <v>21</v>
      </c>
      <c r="H3180" s="3" t="s">
        <v>3212</v>
      </c>
      <c r="I3180" s="3">
        <f t="shared" si="441"/>
        <v>6883</v>
      </c>
      <c r="J3180" s="4">
        <f t="shared" si="442"/>
        <v>9.5623784384551269E-2</v>
      </c>
      <c r="K3180" s="5">
        <f t="shared" si="443"/>
        <v>1.0956237843845513</v>
      </c>
      <c r="L3180" s="4" t="str">
        <f t="shared" si="444"/>
        <v>Over Budget</v>
      </c>
      <c r="M3180">
        <f t="shared" si="445"/>
        <v>2021</v>
      </c>
      <c r="N3180">
        <f t="shared" si="446"/>
        <v>1</v>
      </c>
      <c r="O3180" t="str">
        <f t="shared" si="447"/>
        <v>Jan</v>
      </c>
      <c r="P3180" t="str">
        <f t="shared" si="448"/>
        <v>Q1</v>
      </c>
      <c r="Q3180" t="str">
        <f t="shared" si="449"/>
        <v>2021-01</v>
      </c>
    </row>
    <row r="3181" spans="1:17" x14ac:dyDescent="0.35">
      <c r="A3181" s="2">
        <v>44922</v>
      </c>
      <c r="B3181" t="s">
        <v>41</v>
      </c>
      <c r="C3181" t="s">
        <v>34</v>
      </c>
      <c r="D3181" t="s">
        <v>20</v>
      </c>
      <c r="E3181" s="3">
        <v>95483</v>
      </c>
      <c r="F3181" s="3">
        <v>38118</v>
      </c>
      <c r="G3181" t="s">
        <v>26</v>
      </c>
      <c r="H3181" s="3" t="s">
        <v>3213</v>
      </c>
      <c r="I3181" s="3">
        <f t="shared" si="441"/>
        <v>-57365</v>
      </c>
      <c r="J3181" s="4">
        <f t="shared" si="442"/>
        <v>-0.60078757475152644</v>
      </c>
      <c r="K3181" s="5">
        <f t="shared" si="443"/>
        <v>0.39921242524847356</v>
      </c>
      <c r="L3181" s="4" t="str">
        <f t="shared" si="444"/>
        <v>Under Budget</v>
      </c>
      <c r="M3181">
        <f t="shared" si="445"/>
        <v>2022</v>
      </c>
      <c r="N3181">
        <f t="shared" si="446"/>
        <v>12</v>
      </c>
      <c r="O3181" t="str">
        <f t="shared" si="447"/>
        <v>Dec</v>
      </c>
      <c r="P3181" t="str">
        <f t="shared" si="448"/>
        <v>Q4</v>
      </c>
      <c r="Q3181" t="str">
        <f t="shared" si="449"/>
        <v>2022-12</v>
      </c>
    </row>
    <row r="3182" spans="1:17" x14ac:dyDescent="0.35">
      <c r="A3182" s="2">
        <v>44393</v>
      </c>
      <c r="B3182" t="s">
        <v>23</v>
      </c>
      <c r="C3182" t="s">
        <v>19</v>
      </c>
      <c r="D3182" t="s">
        <v>25</v>
      </c>
      <c r="E3182" s="3">
        <v>35699</v>
      </c>
      <c r="F3182" s="3">
        <v>44229</v>
      </c>
      <c r="G3182" t="s">
        <v>21</v>
      </c>
      <c r="H3182" s="3" t="s">
        <v>3214</v>
      </c>
      <c r="I3182" s="3">
        <f t="shared" si="441"/>
        <v>8530</v>
      </c>
      <c r="J3182" s="4">
        <f t="shared" si="442"/>
        <v>0.2389422672904003</v>
      </c>
      <c r="K3182" s="5">
        <f t="shared" si="443"/>
        <v>1.2389422672904002</v>
      </c>
      <c r="L3182" s="4" t="str">
        <f t="shared" si="444"/>
        <v>Over Budget</v>
      </c>
      <c r="M3182">
        <f t="shared" si="445"/>
        <v>2021</v>
      </c>
      <c r="N3182">
        <f t="shared" si="446"/>
        <v>7</v>
      </c>
      <c r="O3182" t="str">
        <f t="shared" si="447"/>
        <v>Jul</v>
      </c>
      <c r="P3182" t="str">
        <f t="shared" si="448"/>
        <v>Q3</v>
      </c>
      <c r="Q3182" t="str">
        <f t="shared" si="449"/>
        <v>2021-07</v>
      </c>
    </row>
    <row r="3183" spans="1:17" x14ac:dyDescent="0.35">
      <c r="A3183" s="2">
        <v>44755</v>
      </c>
      <c r="B3183" t="s">
        <v>28</v>
      </c>
      <c r="C3183" t="s">
        <v>24</v>
      </c>
      <c r="D3183" t="s">
        <v>30</v>
      </c>
      <c r="E3183" s="3">
        <v>44111</v>
      </c>
      <c r="F3183" s="3">
        <v>146605</v>
      </c>
      <c r="G3183" t="s">
        <v>35</v>
      </c>
      <c r="H3183" s="3" t="s">
        <v>3215</v>
      </c>
      <c r="I3183" s="3">
        <f t="shared" si="441"/>
        <v>102494</v>
      </c>
      <c r="J3183" s="4">
        <f t="shared" si="442"/>
        <v>2.3235474144771144</v>
      </c>
      <c r="K3183" s="5">
        <f t="shared" si="443"/>
        <v>3.3235474144771144</v>
      </c>
      <c r="L3183" s="4" t="str">
        <f t="shared" si="444"/>
        <v>Over Budget</v>
      </c>
      <c r="M3183">
        <f t="shared" si="445"/>
        <v>2022</v>
      </c>
      <c r="N3183">
        <f t="shared" si="446"/>
        <v>7</v>
      </c>
      <c r="O3183" t="str">
        <f t="shared" si="447"/>
        <v>Jul</v>
      </c>
      <c r="P3183" t="str">
        <f t="shared" si="448"/>
        <v>Q3</v>
      </c>
      <c r="Q3183" t="str">
        <f t="shared" si="449"/>
        <v>2022-07</v>
      </c>
    </row>
    <row r="3184" spans="1:17" x14ac:dyDescent="0.35">
      <c r="A3184" s="2">
        <v>44648</v>
      </c>
      <c r="B3184" t="s">
        <v>18</v>
      </c>
      <c r="C3184" t="s">
        <v>19</v>
      </c>
      <c r="D3184" t="s">
        <v>58</v>
      </c>
      <c r="E3184" s="3">
        <v>71065</v>
      </c>
      <c r="F3184" s="3">
        <v>131800</v>
      </c>
      <c r="G3184" t="s">
        <v>26</v>
      </c>
      <c r="H3184" s="3" t="s">
        <v>3216</v>
      </c>
      <c r="I3184" s="3">
        <f t="shared" si="441"/>
        <v>60735</v>
      </c>
      <c r="J3184" s="4">
        <f t="shared" si="442"/>
        <v>0.85464011820164643</v>
      </c>
      <c r="K3184" s="5">
        <f t="shared" si="443"/>
        <v>1.8546401182016463</v>
      </c>
      <c r="L3184" s="4" t="str">
        <f t="shared" si="444"/>
        <v>Over Budget</v>
      </c>
      <c r="M3184">
        <f t="shared" si="445"/>
        <v>2022</v>
      </c>
      <c r="N3184">
        <f t="shared" si="446"/>
        <v>3</v>
      </c>
      <c r="O3184" t="str">
        <f t="shared" si="447"/>
        <v>Mar</v>
      </c>
      <c r="P3184" t="str">
        <f t="shared" si="448"/>
        <v>Q1</v>
      </c>
      <c r="Q3184" t="str">
        <f t="shared" si="449"/>
        <v>2022-03</v>
      </c>
    </row>
    <row r="3185" spans="1:17" x14ac:dyDescent="0.35">
      <c r="A3185" s="2">
        <v>44485</v>
      </c>
      <c r="B3185" t="s">
        <v>18</v>
      </c>
      <c r="C3185" t="s">
        <v>34</v>
      </c>
      <c r="D3185" t="s">
        <v>30</v>
      </c>
      <c r="E3185" s="3">
        <v>132378</v>
      </c>
      <c r="F3185" s="3">
        <v>52178</v>
      </c>
      <c r="G3185" t="s">
        <v>26</v>
      </c>
      <c r="H3185" s="3" t="s">
        <v>3217</v>
      </c>
      <c r="I3185" s="3">
        <f t="shared" si="441"/>
        <v>-80200</v>
      </c>
      <c r="J3185" s="4">
        <f t="shared" si="442"/>
        <v>-0.60584084968801466</v>
      </c>
      <c r="K3185" s="5">
        <f t="shared" si="443"/>
        <v>0.3941591503119854</v>
      </c>
      <c r="L3185" s="4" t="str">
        <f t="shared" si="444"/>
        <v>Under Budget</v>
      </c>
      <c r="M3185">
        <f t="shared" si="445"/>
        <v>2021</v>
      </c>
      <c r="N3185">
        <f t="shared" si="446"/>
        <v>10</v>
      </c>
      <c r="O3185" t="str">
        <f t="shared" si="447"/>
        <v>Oct</v>
      </c>
      <c r="P3185" t="str">
        <f t="shared" si="448"/>
        <v>Q4</v>
      </c>
      <c r="Q3185" t="str">
        <f t="shared" si="449"/>
        <v>2021-10</v>
      </c>
    </row>
    <row r="3186" spans="1:17" x14ac:dyDescent="0.35">
      <c r="A3186" s="2">
        <v>44587</v>
      </c>
      <c r="B3186" t="s">
        <v>37</v>
      </c>
      <c r="C3186" t="s">
        <v>23</v>
      </c>
      <c r="D3186" t="s">
        <v>25</v>
      </c>
      <c r="E3186" s="3">
        <v>91798</v>
      </c>
      <c r="F3186" s="3">
        <v>38411</v>
      </c>
      <c r="G3186" t="s">
        <v>35</v>
      </c>
      <c r="H3186" s="3" t="s">
        <v>3218</v>
      </c>
      <c r="I3186" s="3">
        <f t="shared" si="441"/>
        <v>-53387</v>
      </c>
      <c r="J3186" s="4">
        <f t="shared" si="442"/>
        <v>-0.58157040458397791</v>
      </c>
      <c r="K3186" s="5">
        <f t="shared" si="443"/>
        <v>0.41842959541602215</v>
      </c>
      <c r="L3186" s="4" t="str">
        <f t="shared" si="444"/>
        <v>Under Budget</v>
      </c>
      <c r="M3186">
        <f t="shared" si="445"/>
        <v>2022</v>
      </c>
      <c r="N3186">
        <f t="shared" si="446"/>
        <v>1</v>
      </c>
      <c r="O3186" t="str">
        <f t="shared" si="447"/>
        <v>Jan</v>
      </c>
      <c r="P3186" t="str">
        <f t="shared" si="448"/>
        <v>Q1</v>
      </c>
      <c r="Q3186" t="str">
        <f t="shared" si="449"/>
        <v>2022-01</v>
      </c>
    </row>
    <row r="3187" spans="1:17" x14ac:dyDescent="0.35">
      <c r="A3187" s="2">
        <v>44411</v>
      </c>
      <c r="B3187" t="s">
        <v>41</v>
      </c>
      <c r="C3187" t="s">
        <v>19</v>
      </c>
      <c r="D3187" t="s">
        <v>39</v>
      </c>
      <c r="E3187" s="3">
        <v>118732</v>
      </c>
      <c r="F3187" s="3">
        <v>155912</v>
      </c>
      <c r="G3187" t="s">
        <v>35</v>
      </c>
      <c r="H3187" s="3" t="s">
        <v>3219</v>
      </c>
      <c r="I3187" s="3">
        <f t="shared" si="441"/>
        <v>37180</v>
      </c>
      <c r="J3187" s="4">
        <f t="shared" si="442"/>
        <v>0.31314220260755316</v>
      </c>
      <c r="K3187" s="5">
        <f t="shared" si="443"/>
        <v>1.3131422026075532</v>
      </c>
      <c r="L3187" s="4" t="str">
        <f t="shared" si="444"/>
        <v>Over Budget</v>
      </c>
      <c r="M3187">
        <f t="shared" si="445"/>
        <v>2021</v>
      </c>
      <c r="N3187">
        <f t="shared" si="446"/>
        <v>8</v>
      </c>
      <c r="O3187" t="str">
        <f t="shared" si="447"/>
        <v>Aug</v>
      </c>
      <c r="P3187" t="str">
        <f t="shared" si="448"/>
        <v>Q3</v>
      </c>
      <c r="Q3187" t="str">
        <f t="shared" si="449"/>
        <v>2021-08</v>
      </c>
    </row>
    <row r="3188" spans="1:17" x14ac:dyDescent="0.35">
      <c r="A3188" s="2">
        <v>44411</v>
      </c>
      <c r="B3188" t="s">
        <v>37</v>
      </c>
      <c r="C3188" t="s">
        <v>43</v>
      </c>
      <c r="D3188" t="s">
        <v>20</v>
      </c>
      <c r="E3188" s="3">
        <v>62404</v>
      </c>
      <c r="F3188" s="3">
        <v>147240</v>
      </c>
      <c r="G3188" t="s">
        <v>21</v>
      </c>
      <c r="H3188" s="3" t="s">
        <v>3220</v>
      </c>
      <c r="I3188" s="3">
        <f t="shared" si="441"/>
        <v>84836</v>
      </c>
      <c r="J3188" s="4">
        <f t="shared" si="442"/>
        <v>1.3594641369143003</v>
      </c>
      <c r="K3188" s="5">
        <f t="shared" si="443"/>
        <v>2.3594641369143003</v>
      </c>
      <c r="L3188" s="4" t="str">
        <f t="shared" si="444"/>
        <v>Over Budget</v>
      </c>
      <c r="M3188">
        <f t="shared" si="445"/>
        <v>2021</v>
      </c>
      <c r="N3188">
        <f t="shared" si="446"/>
        <v>8</v>
      </c>
      <c r="O3188" t="str">
        <f t="shared" si="447"/>
        <v>Aug</v>
      </c>
      <c r="P3188" t="str">
        <f t="shared" si="448"/>
        <v>Q3</v>
      </c>
      <c r="Q3188" t="str">
        <f t="shared" si="449"/>
        <v>2021-08</v>
      </c>
    </row>
    <row r="3189" spans="1:17" x14ac:dyDescent="0.35">
      <c r="A3189" s="2">
        <v>44324</v>
      </c>
      <c r="B3189" t="s">
        <v>23</v>
      </c>
      <c r="C3189" t="s">
        <v>34</v>
      </c>
      <c r="D3189" t="s">
        <v>39</v>
      </c>
      <c r="E3189" s="3">
        <v>70736</v>
      </c>
      <c r="F3189" s="3">
        <v>67228</v>
      </c>
      <c r="G3189" t="s">
        <v>21</v>
      </c>
      <c r="H3189" s="3" t="s">
        <v>3221</v>
      </c>
      <c r="I3189" s="3">
        <f t="shared" si="441"/>
        <v>-3508</v>
      </c>
      <c r="J3189" s="4">
        <f t="shared" si="442"/>
        <v>-4.9592852295860662E-2</v>
      </c>
      <c r="K3189" s="5">
        <f t="shared" si="443"/>
        <v>0.95040714770413937</v>
      </c>
      <c r="L3189" s="4" t="str">
        <f t="shared" si="444"/>
        <v>Under Budget</v>
      </c>
      <c r="M3189">
        <f t="shared" si="445"/>
        <v>2021</v>
      </c>
      <c r="N3189">
        <f t="shared" si="446"/>
        <v>5</v>
      </c>
      <c r="O3189" t="str">
        <f t="shared" si="447"/>
        <v>May</v>
      </c>
      <c r="P3189" t="str">
        <f t="shared" si="448"/>
        <v>Q2</v>
      </c>
      <c r="Q3189" t="str">
        <f t="shared" si="449"/>
        <v>2021-05</v>
      </c>
    </row>
    <row r="3190" spans="1:17" x14ac:dyDescent="0.35">
      <c r="A3190" s="2">
        <v>44956</v>
      </c>
      <c r="B3190" t="s">
        <v>55</v>
      </c>
      <c r="C3190" t="s">
        <v>24</v>
      </c>
      <c r="D3190" t="s">
        <v>30</v>
      </c>
      <c r="E3190" s="3">
        <v>135210</v>
      </c>
      <c r="F3190" s="3">
        <v>74180</v>
      </c>
      <c r="G3190" t="s">
        <v>21</v>
      </c>
      <c r="H3190" s="3" t="s">
        <v>3222</v>
      </c>
      <c r="I3190" s="3">
        <f t="shared" si="441"/>
        <v>-61030</v>
      </c>
      <c r="J3190" s="4">
        <f t="shared" si="442"/>
        <v>-0.45137193994527031</v>
      </c>
      <c r="K3190" s="5">
        <f t="shared" si="443"/>
        <v>0.54862806005472964</v>
      </c>
      <c r="L3190" s="4" t="str">
        <f t="shared" si="444"/>
        <v>Under Budget</v>
      </c>
      <c r="M3190">
        <f t="shared" si="445"/>
        <v>2023</v>
      </c>
      <c r="N3190">
        <f t="shared" si="446"/>
        <v>1</v>
      </c>
      <c r="O3190" t="str">
        <f t="shared" si="447"/>
        <v>Jan</v>
      </c>
      <c r="P3190" t="str">
        <f t="shared" si="448"/>
        <v>Q1</v>
      </c>
      <c r="Q3190" t="str">
        <f t="shared" si="449"/>
        <v>2023-01</v>
      </c>
    </row>
    <row r="3191" spans="1:17" x14ac:dyDescent="0.35">
      <c r="A3191" s="2">
        <v>44600</v>
      </c>
      <c r="B3191" t="s">
        <v>41</v>
      </c>
      <c r="C3191" t="s">
        <v>34</v>
      </c>
      <c r="D3191" t="s">
        <v>25</v>
      </c>
      <c r="E3191" s="3">
        <v>33942</v>
      </c>
      <c r="F3191" s="3">
        <v>84057</v>
      </c>
      <c r="G3191" t="s">
        <v>26</v>
      </c>
      <c r="H3191" s="3" t="s">
        <v>3223</v>
      </c>
      <c r="I3191" s="3">
        <f t="shared" si="441"/>
        <v>50115</v>
      </c>
      <c r="J3191" s="4">
        <f t="shared" si="442"/>
        <v>1.4764893052854871</v>
      </c>
      <c r="K3191" s="5">
        <f t="shared" si="443"/>
        <v>2.4764893052854871</v>
      </c>
      <c r="L3191" s="4" t="str">
        <f t="shared" si="444"/>
        <v>Over Budget</v>
      </c>
      <c r="M3191">
        <f t="shared" si="445"/>
        <v>2022</v>
      </c>
      <c r="N3191">
        <f t="shared" si="446"/>
        <v>2</v>
      </c>
      <c r="O3191" t="str">
        <f t="shared" si="447"/>
        <v>Feb</v>
      </c>
      <c r="P3191" t="str">
        <f t="shared" si="448"/>
        <v>Q1</v>
      </c>
      <c r="Q3191" t="str">
        <f t="shared" si="449"/>
        <v>2022-02</v>
      </c>
    </row>
    <row r="3192" spans="1:17" x14ac:dyDescent="0.35">
      <c r="A3192" s="2">
        <v>45249</v>
      </c>
      <c r="B3192" t="s">
        <v>55</v>
      </c>
      <c r="C3192" t="s">
        <v>29</v>
      </c>
      <c r="D3192" t="s">
        <v>20</v>
      </c>
      <c r="E3192" s="3">
        <v>38696</v>
      </c>
      <c r="F3192" s="3">
        <v>151773</v>
      </c>
      <c r="G3192" t="s">
        <v>35</v>
      </c>
      <c r="H3192" s="3" t="s">
        <v>3224</v>
      </c>
      <c r="I3192" s="3">
        <f t="shared" si="441"/>
        <v>113077</v>
      </c>
      <c r="J3192" s="4">
        <f t="shared" si="442"/>
        <v>2.922188339880091</v>
      </c>
      <c r="K3192" s="5">
        <f t="shared" si="443"/>
        <v>3.922188339880091</v>
      </c>
      <c r="L3192" s="4" t="str">
        <f t="shared" si="444"/>
        <v>Over Budget</v>
      </c>
      <c r="M3192">
        <f t="shared" si="445"/>
        <v>2023</v>
      </c>
      <c r="N3192">
        <f t="shared" si="446"/>
        <v>11</v>
      </c>
      <c r="O3192" t="str">
        <f t="shared" si="447"/>
        <v>Nov</v>
      </c>
      <c r="P3192" t="str">
        <f t="shared" si="448"/>
        <v>Q4</v>
      </c>
      <c r="Q3192" t="str">
        <f t="shared" si="449"/>
        <v>2023-11</v>
      </c>
    </row>
    <row r="3193" spans="1:17" x14ac:dyDescent="0.35">
      <c r="A3193" s="2">
        <v>44534</v>
      </c>
      <c r="B3193" t="s">
        <v>28</v>
      </c>
      <c r="C3193" t="s">
        <v>23</v>
      </c>
      <c r="D3193" t="s">
        <v>25</v>
      </c>
      <c r="E3193" s="3">
        <v>32319</v>
      </c>
      <c r="F3193" s="3">
        <v>80800</v>
      </c>
      <c r="G3193" t="s">
        <v>32</v>
      </c>
      <c r="H3193" s="3" t="s">
        <v>3225</v>
      </c>
      <c r="I3193" s="3">
        <f t="shared" si="441"/>
        <v>48481</v>
      </c>
      <c r="J3193" s="4">
        <f t="shared" si="442"/>
        <v>1.5000773538785235</v>
      </c>
      <c r="K3193" s="5">
        <f t="shared" si="443"/>
        <v>2.5000773538785235</v>
      </c>
      <c r="L3193" s="4" t="str">
        <f t="shared" si="444"/>
        <v>Over Budget</v>
      </c>
      <c r="M3193">
        <f t="shared" si="445"/>
        <v>2021</v>
      </c>
      <c r="N3193">
        <f t="shared" si="446"/>
        <v>12</v>
      </c>
      <c r="O3193" t="str">
        <f t="shared" si="447"/>
        <v>Dec</v>
      </c>
      <c r="P3193" t="str">
        <f t="shared" si="448"/>
        <v>Q4</v>
      </c>
      <c r="Q3193" t="str">
        <f t="shared" si="449"/>
        <v>2021-12</v>
      </c>
    </row>
    <row r="3194" spans="1:17" x14ac:dyDescent="0.35">
      <c r="A3194" s="2">
        <v>45027</v>
      </c>
      <c r="B3194" t="s">
        <v>23</v>
      </c>
      <c r="C3194" t="s">
        <v>24</v>
      </c>
      <c r="D3194" t="s">
        <v>25</v>
      </c>
      <c r="E3194" s="3">
        <v>47123</v>
      </c>
      <c r="F3194" s="3">
        <v>165858</v>
      </c>
      <c r="G3194" t="s">
        <v>32</v>
      </c>
      <c r="H3194" s="3" t="s">
        <v>3226</v>
      </c>
      <c r="I3194" s="3">
        <f t="shared" si="441"/>
        <v>118735</v>
      </c>
      <c r="J3194" s="4">
        <f t="shared" si="442"/>
        <v>2.5196825329456951</v>
      </c>
      <c r="K3194" s="5">
        <f t="shared" si="443"/>
        <v>3.5196825329456951</v>
      </c>
      <c r="L3194" s="4" t="str">
        <f t="shared" si="444"/>
        <v>Over Budget</v>
      </c>
      <c r="M3194">
        <f t="shared" si="445"/>
        <v>2023</v>
      </c>
      <c r="N3194">
        <f t="shared" si="446"/>
        <v>4</v>
      </c>
      <c r="O3194" t="str">
        <f t="shared" si="447"/>
        <v>Apr</v>
      </c>
      <c r="P3194" t="str">
        <f t="shared" si="448"/>
        <v>Q2</v>
      </c>
      <c r="Q3194" t="str">
        <f t="shared" si="449"/>
        <v>2023-04</v>
      </c>
    </row>
    <row r="3195" spans="1:17" x14ac:dyDescent="0.35">
      <c r="A3195" s="2">
        <v>44910</v>
      </c>
      <c r="B3195" t="s">
        <v>41</v>
      </c>
      <c r="C3195" t="s">
        <v>23</v>
      </c>
      <c r="D3195" t="s">
        <v>30</v>
      </c>
      <c r="E3195" s="3">
        <v>32642</v>
      </c>
      <c r="F3195" s="3">
        <v>160394</v>
      </c>
      <c r="G3195" t="s">
        <v>21</v>
      </c>
      <c r="H3195" s="3" t="s">
        <v>3227</v>
      </c>
      <c r="I3195" s="3">
        <f t="shared" si="441"/>
        <v>127752</v>
      </c>
      <c r="J3195" s="4">
        <f t="shared" si="442"/>
        <v>3.9137307763004716</v>
      </c>
      <c r="K3195" s="5">
        <f t="shared" si="443"/>
        <v>4.9137307763004721</v>
      </c>
      <c r="L3195" s="4" t="str">
        <f t="shared" si="444"/>
        <v>Over Budget</v>
      </c>
      <c r="M3195">
        <f t="shared" si="445"/>
        <v>2022</v>
      </c>
      <c r="N3195">
        <f t="shared" si="446"/>
        <v>12</v>
      </c>
      <c r="O3195" t="str">
        <f t="shared" si="447"/>
        <v>Dec</v>
      </c>
      <c r="P3195" t="str">
        <f t="shared" si="448"/>
        <v>Q4</v>
      </c>
      <c r="Q3195" t="str">
        <f t="shared" si="449"/>
        <v>2022-12</v>
      </c>
    </row>
    <row r="3196" spans="1:17" x14ac:dyDescent="0.35">
      <c r="A3196" s="2">
        <v>44557</v>
      </c>
      <c r="B3196" t="s">
        <v>37</v>
      </c>
      <c r="C3196" t="s">
        <v>23</v>
      </c>
      <c r="D3196" t="s">
        <v>39</v>
      </c>
      <c r="E3196" s="3">
        <v>80083</v>
      </c>
      <c r="F3196" s="3">
        <v>64515</v>
      </c>
      <c r="G3196" t="s">
        <v>35</v>
      </c>
      <c r="H3196" s="3" t="s">
        <v>3228</v>
      </c>
      <c r="I3196" s="3">
        <f t="shared" si="441"/>
        <v>-15568</v>
      </c>
      <c r="J3196" s="4">
        <f t="shared" si="442"/>
        <v>-0.19439831175155775</v>
      </c>
      <c r="K3196" s="5">
        <f t="shared" si="443"/>
        <v>0.80560168824844225</v>
      </c>
      <c r="L3196" s="4" t="str">
        <f t="shared" si="444"/>
        <v>Under Budget</v>
      </c>
      <c r="M3196">
        <f t="shared" si="445"/>
        <v>2021</v>
      </c>
      <c r="N3196">
        <f t="shared" si="446"/>
        <v>12</v>
      </c>
      <c r="O3196" t="str">
        <f t="shared" si="447"/>
        <v>Dec</v>
      </c>
      <c r="P3196" t="str">
        <f t="shared" si="448"/>
        <v>Q4</v>
      </c>
      <c r="Q3196" t="str">
        <f t="shared" si="449"/>
        <v>2021-12</v>
      </c>
    </row>
    <row r="3197" spans="1:17" x14ac:dyDescent="0.35">
      <c r="A3197" s="2">
        <v>44765</v>
      </c>
      <c r="B3197" t="s">
        <v>37</v>
      </c>
      <c r="C3197" t="s">
        <v>43</v>
      </c>
      <c r="D3197" t="s">
        <v>25</v>
      </c>
      <c r="E3197" s="3">
        <v>115219</v>
      </c>
      <c r="F3197" s="3">
        <v>94176</v>
      </c>
      <c r="G3197" t="s">
        <v>21</v>
      </c>
      <c r="H3197" s="3" t="s">
        <v>3229</v>
      </c>
      <c r="I3197" s="3">
        <f t="shared" si="441"/>
        <v>-21043</v>
      </c>
      <c r="J3197" s="4">
        <f t="shared" si="442"/>
        <v>-0.18263480849512667</v>
      </c>
      <c r="K3197" s="5">
        <f t="shared" si="443"/>
        <v>0.8173651915048733</v>
      </c>
      <c r="L3197" s="4" t="str">
        <f t="shared" si="444"/>
        <v>Under Budget</v>
      </c>
      <c r="M3197">
        <f t="shared" si="445"/>
        <v>2022</v>
      </c>
      <c r="N3197">
        <f t="shared" si="446"/>
        <v>7</v>
      </c>
      <c r="O3197" t="str">
        <f t="shared" si="447"/>
        <v>Jul</v>
      </c>
      <c r="P3197" t="str">
        <f t="shared" si="448"/>
        <v>Q3</v>
      </c>
      <c r="Q3197" t="str">
        <f t="shared" si="449"/>
        <v>2022-07</v>
      </c>
    </row>
    <row r="3198" spans="1:17" x14ac:dyDescent="0.35">
      <c r="A3198" s="2">
        <v>44414</v>
      </c>
      <c r="B3198" t="s">
        <v>41</v>
      </c>
      <c r="C3198" t="s">
        <v>19</v>
      </c>
      <c r="D3198" t="s">
        <v>25</v>
      </c>
      <c r="E3198" s="3">
        <v>95639</v>
      </c>
      <c r="F3198" s="3">
        <v>99205</v>
      </c>
      <c r="G3198" t="s">
        <v>26</v>
      </c>
      <c r="H3198" s="3" t="s">
        <v>3230</v>
      </c>
      <c r="I3198" s="3">
        <f t="shared" si="441"/>
        <v>3566</v>
      </c>
      <c r="J3198" s="4">
        <f t="shared" si="442"/>
        <v>3.7286044396114555E-2</v>
      </c>
      <c r="K3198" s="5">
        <f t="shared" si="443"/>
        <v>1.0372860443961145</v>
      </c>
      <c r="L3198" s="4" t="str">
        <f t="shared" si="444"/>
        <v>Over Budget</v>
      </c>
      <c r="M3198">
        <f t="shared" si="445"/>
        <v>2021</v>
      </c>
      <c r="N3198">
        <f t="shared" si="446"/>
        <v>8</v>
      </c>
      <c r="O3198" t="str">
        <f t="shared" si="447"/>
        <v>Aug</v>
      </c>
      <c r="P3198" t="str">
        <f t="shared" si="448"/>
        <v>Q3</v>
      </c>
      <c r="Q3198" t="str">
        <f t="shared" si="449"/>
        <v>2021-08</v>
      </c>
    </row>
    <row r="3199" spans="1:17" x14ac:dyDescent="0.35">
      <c r="A3199" s="2">
        <v>44398</v>
      </c>
      <c r="B3199" t="s">
        <v>37</v>
      </c>
      <c r="C3199" t="s">
        <v>43</v>
      </c>
      <c r="D3199" t="s">
        <v>25</v>
      </c>
      <c r="E3199" s="3">
        <v>85279</v>
      </c>
      <c r="F3199" s="3">
        <v>76297</v>
      </c>
      <c r="G3199" t="s">
        <v>26</v>
      </c>
      <c r="H3199" s="3" t="s">
        <v>3231</v>
      </c>
      <c r="I3199" s="3">
        <f t="shared" si="441"/>
        <v>-8982</v>
      </c>
      <c r="J3199" s="4">
        <f t="shared" si="442"/>
        <v>-0.10532487482264098</v>
      </c>
      <c r="K3199" s="5">
        <f t="shared" si="443"/>
        <v>0.89467512517735903</v>
      </c>
      <c r="L3199" s="4" t="str">
        <f t="shared" si="444"/>
        <v>Under Budget</v>
      </c>
      <c r="M3199">
        <f t="shared" si="445"/>
        <v>2021</v>
      </c>
      <c r="N3199">
        <f t="shared" si="446"/>
        <v>7</v>
      </c>
      <c r="O3199" t="str">
        <f t="shared" si="447"/>
        <v>Jul</v>
      </c>
      <c r="P3199" t="str">
        <f t="shared" si="448"/>
        <v>Q3</v>
      </c>
      <c r="Q3199" t="str">
        <f t="shared" si="449"/>
        <v>2021-07</v>
      </c>
    </row>
    <row r="3200" spans="1:17" x14ac:dyDescent="0.35">
      <c r="A3200" s="2">
        <v>44213</v>
      </c>
      <c r="B3200" t="s">
        <v>41</v>
      </c>
      <c r="C3200" t="s">
        <v>43</v>
      </c>
      <c r="D3200" t="s">
        <v>20</v>
      </c>
      <c r="E3200" s="3">
        <v>122033</v>
      </c>
      <c r="F3200" s="3">
        <v>65379</v>
      </c>
      <c r="G3200" t="s">
        <v>32</v>
      </c>
      <c r="H3200" s="3" t="s">
        <v>3232</v>
      </c>
      <c r="I3200" s="3">
        <f t="shared" si="441"/>
        <v>-56654</v>
      </c>
      <c r="J3200" s="4">
        <f t="shared" si="442"/>
        <v>-0.46425147296223152</v>
      </c>
      <c r="K3200" s="5">
        <f t="shared" si="443"/>
        <v>0.53574852703776843</v>
      </c>
      <c r="L3200" s="4" t="str">
        <f t="shared" si="444"/>
        <v>Under Budget</v>
      </c>
      <c r="M3200">
        <f t="shared" si="445"/>
        <v>2021</v>
      </c>
      <c r="N3200">
        <f t="shared" si="446"/>
        <v>1</v>
      </c>
      <c r="O3200" t="str">
        <f t="shared" si="447"/>
        <v>Jan</v>
      </c>
      <c r="P3200" t="str">
        <f t="shared" si="448"/>
        <v>Q1</v>
      </c>
      <c r="Q3200" t="str">
        <f t="shared" si="449"/>
        <v>2021-01</v>
      </c>
    </row>
    <row r="3201" spans="1:17" x14ac:dyDescent="0.35">
      <c r="A3201" s="2">
        <v>44518</v>
      </c>
      <c r="B3201" t="s">
        <v>18</v>
      </c>
      <c r="C3201" t="s">
        <v>29</v>
      </c>
      <c r="D3201" t="s">
        <v>25</v>
      </c>
      <c r="E3201" s="3">
        <v>33407</v>
      </c>
      <c r="F3201" s="3">
        <v>72816</v>
      </c>
      <c r="G3201" t="s">
        <v>35</v>
      </c>
      <c r="H3201" s="3" t="s">
        <v>3233</v>
      </c>
      <c r="I3201" s="3">
        <f t="shared" si="441"/>
        <v>39409</v>
      </c>
      <c r="J3201" s="4">
        <f t="shared" si="442"/>
        <v>1.1796629448917892</v>
      </c>
      <c r="K3201" s="5">
        <f t="shared" si="443"/>
        <v>2.1796629448917892</v>
      </c>
      <c r="L3201" s="4" t="str">
        <f t="shared" si="444"/>
        <v>Over Budget</v>
      </c>
      <c r="M3201">
        <f t="shared" si="445"/>
        <v>2021</v>
      </c>
      <c r="N3201">
        <f t="shared" si="446"/>
        <v>11</v>
      </c>
      <c r="O3201" t="str">
        <f t="shared" si="447"/>
        <v>Nov</v>
      </c>
      <c r="P3201" t="str">
        <f t="shared" si="448"/>
        <v>Q4</v>
      </c>
      <c r="Q3201" t="str">
        <f t="shared" si="449"/>
        <v>2021-11</v>
      </c>
    </row>
    <row r="3202" spans="1:17" x14ac:dyDescent="0.35">
      <c r="A3202" s="2">
        <v>44714</v>
      </c>
      <c r="B3202" t="s">
        <v>37</v>
      </c>
      <c r="C3202" t="s">
        <v>43</v>
      </c>
      <c r="D3202" t="s">
        <v>25</v>
      </c>
      <c r="E3202" s="3">
        <v>14445</v>
      </c>
      <c r="F3202" s="3">
        <v>153373</v>
      </c>
      <c r="G3202" t="s">
        <v>35</v>
      </c>
      <c r="H3202" s="3" t="s">
        <v>3234</v>
      </c>
      <c r="I3202" s="3">
        <f t="shared" si="441"/>
        <v>138928</v>
      </c>
      <c r="J3202" s="4">
        <f t="shared" si="442"/>
        <v>9.6177223952924891</v>
      </c>
      <c r="K3202" s="5">
        <f t="shared" si="443"/>
        <v>10.617722395292489</v>
      </c>
      <c r="L3202" s="4" t="str">
        <f t="shared" si="444"/>
        <v>Over Budget</v>
      </c>
      <c r="M3202">
        <f t="shared" si="445"/>
        <v>2022</v>
      </c>
      <c r="N3202">
        <f t="shared" si="446"/>
        <v>6</v>
      </c>
      <c r="O3202" t="str">
        <f t="shared" si="447"/>
        <v>Jun</v>
      </c>
      <c r="P3202" t="str">
        <f t="shared" si="448"/>
        <v>Q2</v>
      </c>
      <c r="Q3202" t="str">
        <f t="shared" si="449"/>
        <v>2022-06</v>
      </c>
    </row>
    <row r="3203" spans="1:17" x14ac:dyDescent="0.35">
      <c r="A3203" s="2">
        <v>44877</v>
      </c>
      <c r="B3203" t="s">
        <v>41</v>
      </c>
      <c r="C3203" t="s">
        <v>24</v>
      </c>
      <c r="D3203" t="s">
        <v>30</v>
      </c>
      <c r="E3203" s="3">
        <v>123443</v>
      </c>
      <c r="F3203" s="3">
        <v>123157</v>
      </c>
      <c r="G3203" t="s">
        <v>26</v>
      </c>
      <c r="H3203" s="3" t="s">
        <v>3235</v>
      </c>
      <c r="I3203" s="3">
        <f t="shared" si="441"/>
        <v>-286</v>
      </c>
      <c r="J3203" s="4">
        <f t="shared" si="442"/>
        <v>-2.3168587931271922E-3</v>
      </c>
      <c r="K3203" s="5">
        <f t="shared" si="443"/>
        <v>0.99768314120687285</v>
      </c>
      <c r="L3203" s="4" t="str">
        <f t="shared" si="444"/>
        <v>Under Budget</v>
      </c>
      <c r="M3203">
        <f t="shared" si="445"/>
        <v>2022</v>
      </c>
      <c r="N3203">
        <f t="shared" si="446"/>
        <v>11</v>
      </c>
      <c r="O3203" t="str">
        <f t="shared" si="447"/>
        <v>Nov</v>
      </c>
      <c r="P3203" t="str">
        <f t="shared" si="448"/>
        <v>Q4</v>
      </c>
      <c r="Q3203" t="str">
        <f t="shared" si="449"/>
        <v>2022-11</v>
      </c>
    </row>
    <row r="3204" spans="1:17" x14ac:dyDescent="0.35">
      <c r="A3204" s="2">
        <v>44621</v>
      </c>
      <c r="B3204" t="s">
        <v>41</v>
      </c>
      <c r="C3204" t="s">
        <v>19</v>
      </c>
      <c r="D3204" t="s">
        <v>25</v>
      </c>
      <c r="E3204" s="3">
        <v>127606</v>
      </c>
      <c r="F3204" s="3">
        <v>138383</v>
      </c>
      <c r="G3204" t="s">
        <v>35</v>
      </c>
      <c r="H3204" s="3" t="s">
        <v>3236</v>
      </c>
      <c r="I3204" s="3">
        <f t="shared" si="441"/>
        <v>10777</v>
      </c>
      <c r="J3204" s="4">
        <f t="shared" si="442"/>
        <v>8.4455276397661552E-2</v>
      </c>
      <c r="K3204" s="5">
        <f t="shared" si="443"/>
        <v>1.0844552763976616</v>
      </c>
      <c r="L3204" s="4" t="str">
        <f t="shared" si="444"/>
        <v>Over Budget</v>
      </c>
      <c r="M3204">
        <f t="shared" si="445"/>
        <v>2022</v>
      </c>
      <c r="N3204">
        <f t="shared" si="446"/>
        <v>3</v>
      </c>
      <c r="O3204" t="str">
        <f t="shared" si="447"/>
        <v>Mar</v>
      </c>
      <c r="P3204" t="str">
        <f t="shared" si="448"/>
        <v>Q1</v>
      </c>
      <c r="Q3204" t="str">
        <f t="shared" si="449"/>
        <v>2022-03</v>
      </c>
    </row>
    <row r="3205" spans="1:17" x14ac:dyDescent="0.35">
      <c r="A3205" s="2">
        <v>45215</v>
      </c>
      <c r="B3205" t="s">
        <v>37</v>
      </c>
      <c r="C3205" t="s">
        <v>19</v>
      </c>
      <c r="D3205" t="s">
        <v>25</v>
      </c>
      <c r="E3205" s="3">
        <v>126801</v>
      </c>
      <c r="F3205" s="3">
        <v>95878</v>
      </c>
      <c r="G3205" t="s">
        <v>32</v>
      </c>
      <c r="H3205" s="3" t="s">
        <v>3237</v>
      </c>
      <c r="I3205" s="3">
        <f t="shared" ref="I3205:I3268" si="450">F3205-E3205</f>
        <v>-30923</v>
      </c>
      <c r="J3205" s="4">
        <f t="shared" ref="J3205:J3268" si="451">IFERROR(I3205/E3205,0)</f>
        <v>-0.24387031648015395</v>
      </c>
      <c r="K3205" s="5">
        <f t="shared" ref="K3205:K3268" si="452">IFERROR(F3205/E3205,0)</f>
        <v>0.75612968351984611</v>
      </c>
      <c r="L3205" s="4" t="str">
        <f t="shared" ref="L3205:L3268" si="453">IF(I3205&gt;0,"Over Budget",IF(I3205&lt;0,"Under Budget","On Budget"))</f>
        <v>Under Budget</v>
      </c>
      <c r="M3205">
        <f t="shared" ref="M3205:M3268" si="454">YEAR(A3205)</f>
        <v>2023</v>
      </c>
      <c r="N3205">
        <f t="shared" ref="N3205:N3268" si="455">MONTH(A3205)</f>
        <v>10</v>
      </c>
      <c r="O3205" t="str">
        <f t="shared" ref="O3205:O3268" si="456">TEXT(A3205,"mmm")</f>
        <v>Oct</v>
      </c>
      <c r="P3205" t="str">
        <f t="shared" ref="P3205:P3268" si="457">"Q"&amp;ROUNDUP(MONTH(A3205)/3,0)</f>
        <v>Q4</v>
      </c>
      <c r="Q3205" t="str">
        <f t="shared" ref="Q3205:Q3268" si="458">TEXT(A3205,"yyyy-mm")</f>
        <v>2023-10</v>
      </c>
    </row>
    <row r="3206" spans="1:17" x14ac:dyDescent="0.35">
      <c r="A3206" s="2">
        <v>44583</v>
      </c>
      <c r="B3206" t="s">
        <v>18</v>
      </c>
      <c r="C3206" t="s">
        <v>24</v>
      </c>
      <c r="D3206" t="s">
        <v>30</v>
      </c>
      <c r="E3206" s="3">
        <v>142214</v>
      </c>
      <c r="F3206" s="3">
        <v>80383</v>
      </c>
      <c r="G3206" t="s">
        <v>21</v>
      </c>
      <c r="H3206" s="3" t="s">
        <v>3238</v>
      </c>
      <c r="I3206" s="3">
        <f t="shared" si="450"/>
        <v>-61831</v>
      </c>
      <c r="J3206" s="4">
        <f t="shared" si="451"/>
        <v>-0.43477435414234883</v>
      </c>
      <c r="K3206" s="5">
        <f t="shared" si="452"/>
        <v>0.56522564585765112</v>
      </c>
      <c r="L3206" s="4" t="str">
        <f t="shared" si="453"/>
        <v>Under Budget</v>
      </c>
      <c r="M3206">
        <f t="shared" si="454"/>
        <v>2022</v>
      </c>
      <c r="N3206">
        <f t="shared" si="455"/>
        <v>1</v>
      </c>
      <c r="O3206" t="str">
        <f t="shared" si="456"/>
        <v>Jan</v>
      </c>
      <c r="P3206" t="str">
        <f t="shared" si="457"/>
        <v>Q1</v>
      </c>
      <c r="Q3206" t="str">
        <f t="shared" si="458"/>
        <v>2022-01</v>
      </c>
    </row>
    <row r="3207" spans="1:17" x14ac:dyDescent="0.35">
      <c r="A3207" s="2">
        <v>44974</v>
      </c>
      <c r="B3207" t="s">
        <v>37</v>
      </c>
      <c r="C3207" t="s">
        <v>43</v>
      </c>
      <c r="D3207" t="s">
        <v>20</v>
      </c>
      <c r="E3207" s="3">
        <v>59897</v>
      </c>
      <c r="F3207" s="3">
        <v>82516</v>
      </c>
      <c r="G3207" t="s">
        <v>35</v>
      </c>
      <c r="H3207" s="3" t="s">
        <v>3239</v>
      </c>
      <c r="I3207" s="3">
        <f t="shared" si="450"/>
        <v>22619</v>
      </c>
      <c r="J3207" s="4">
        <f t="shared" si="451"/>
        <v>0.37763160091490394</v>
      </c>
      <c r="K3207" s="5">
        <f t="shared" si="452"/>
        <v>1.3776316009149039</v>
      </c>
      <c r="L3207" s="4" t="str">
        <f t="shared" si="453"/>
        <v>Over Budget</v>
      </c>
      <c r="M3207">
        <f t="shared" si="454"/>
        <v>2023</v>
      </c>
      <c r="N3207">
        <f t="shared" si="455"/>
        <v>2</v>
      </c>
      <c r="O3207" t="str">
        <f t="shared" si="456"/>
        <v>Feb</v>
      </c>
      <c r="P3207" t="str">
        <f t="shared" si="457"/>
        <v>Q1</v>
      </c>
      <c r="Q3207" t="str">
        <f t="shared" si="458"/>
        <v>2023-02</v>
      </c>
    </row>
    <row r="3208" spans="1:17" x14ac:dyDescent="0.35">
      <c r="A3208" s="2">
        <v>44294</v>
      </c>
      <c r="B3208" t="s">
        <v>41</v>
      </c>
      <c r="C3208" t="s">
        <v>43</v>
      </c>
      <c r="D3208" t="s">
        <v>39</v>
      </c>
      <c r="E3208" s="3">
        <v>98071</v>
      </c>
      <c r="F3208" s="3">
        <v>24674</v>
      </c>
      <c r="G3208" t="s">
        <v>35</v>
      </c>
      <c r="H3208" s="3" t="s">
        <v>3240</v>
      </c>
      <c r="I3208" s="3">
        <f t="shared" si="450"/>
        <v>-73397</v>
      </c>
      <c r="J3208" s="4">
        <f t="shared" si="451"/>
        <v>-0.74840676652629212</v>
      </c>
      <c r="K3208" s="5">
        <f t="shared" si="452"/>
        <v>0.25159323347370782</v>
      </c>
      <c r="L3208" s="4" t="str">
        <f t="shared" si="453"/>
        <v>Under Budget</v>
      </c>
      <c r="M3208">
        <f t="shared" si="454"/>
        <v>2021</v>
      </c>
      <c r="N3208">
        <f t="shared" si="455"/>
        <v>4</v>
      </c>
      <c r="O3208" t="str">
        <f t="shared" si="456"/>
        <v>Apr</v>
      </c>
      <c r="P3208" t="str">
        <f t="shared" si="457"/>
        <v>Q2</v>
      </c>
      <c r="Q3208" t="str">
        <f t="shared" si="458"/>
        <v>2021-04</v>
      </c>
    </row>
    <row r="3209" spans="1:17" x14ac:dyDescent="0.35">
      <c r="A3209" s="2">
        <v>44404</v>
      </c>
      <c r="B3209" t="s">
        <v>18</v>
      </c>
      <c r="C3209" t="s">
        <v>23</v>
      </c>
      <c r="D3209" t="s">
        <v>30</v>
      </c>
      <c r="E3209" s="3">
        <v>77266</v>
      </c>
      <c r="F3209" s="3">
        <v>106733</v>
      </c>
      <c r="G3209" t="s">
        <v>32</v>
      </c>
      <c r="H3209" s="3" t="s">
        <v>3241</v>
      </c>
      <c r="I3209" s="3">
        <f t="shared" si="450"/>
        <v>29467</v>
      </c>
      <c r="J3209" s="4">
        <f t="shared" si="451"/>
        <v>0.38137084875624466</v>
      </c>
      <c r="K3209" s="5">
        <f t="shared" si="452"/>
        <v>1.3813708487562446</v>
      </c>
      <c r="L3209" s="4" t="str">
        <f t="shared" si="453"/>
        <v>Over Budget</v>
      </c>
      <c r="M3209">
        <f t="shared" si="454"/>
        <v>2021</v>
      </c>
      <c r="N3209">
        <f t="shared" si="455"/>
        <v>7</v>
      </c>
      <c r="O3209" t="str">
        <f t="shared" si="456"/>
        <v>Jul</v>
      </c>
      <c r="P3209" t="str">
        <f t="shared" si="457"/>
        <v>Q3</v>
      </c>
      <c r="Q3209" t="str">
        <f t="shared" si="458"/>
        <v>2021-07</v>
      </c>
    </row>
    <row r="3210" spans="1:17" x14ac:dyDescent="0.35">
      <c r="A3210" s="2">
        <v>44782</v>
      </c>
      <c r="B3210" t="s">
        <v>55</v>
      </c>
      <c r="C3210" t="s">
        <v>23</v>
      </c>
      <c r="D3210" t="s">
        <v>20</v>
      </c>
      <c r="E3210" s="3">
        <v>71466</v>
      </c>
      <c r="F3210" s="3">
        <v>139669</v>
      </c>
      <c r="G3210" t="s">
        <v>32</v>
      </c>
      <c r="H3210" s="3" t="s">
        <v>3242</v>
      </c>
      <c r="I3210" s="3">
        <f t="shared" si="450"/>
        <v>68203</v>
      </c>
      <c r="J3210" s="4">
        <f t="shared" si="451"/>
        <v>0.95434192483138836</v>
      </c>
      <c r="K3210" s="5">
        <f t="shared" si="452"/>
        <v>1.9543419248313882</v>
      </c>
      <c r="L3210" s="4" t="str">
        <f t="shared" si="453"/>
        <v>Over Budget</v>
      </c>
      <c r="M3210">
        <f t="shared" si="454"/>
        <v>2022</v>
      </c>
      <c r="N3210">
        <f t="shared" si="455"/>
        <v>8</v>
      </c>
      <c r="O3210" t="str">
        <f t="shared" si="456"/>
        <v>Aug</v>
      </c>
      <c r="P3210" t="str">
        <f t="shared" si="457"/>
        <v>Q3</v>
      </c>
      <c r="Q3210" t="str">
        <f t="shared" si="458"/>
        <v>2022-08</v>
      </c>
    </row>
    <row r="3211" spans="1:17" x14ac:dyDescent="0.35">
      <c r="A3211" s="2">
        <v>44362</v>
      </c>
      <c r="B3211" t="s">
        <v>28</v>
      </c>
      <c r="C3211" t="s">
        <v>29</v>
      </c>
      <c r="D3211" t="s">
        <v>39</v>
      </c>
      <c r="E3211" s="3">
        <v>145195</v>
      </c>
      <c r="F3211" s="3">
        <v>96709</v>
      </c>
      <c r="G3211" t="s">
        <v>21</v>
      </c>
      <c r="H3211" s="3" t="s">
        <v>3243</v>
      </c>
      <c r="I3211" s="3">
        <f t="shared" si="450"/>
        <v>-48486</v>
      </c>
      <c r="J3211" s="4">
        <f t="shared" si="451"/>
        <v>-0.33393711904679912</v>
      </c>
      <c r="K3211" s="5">
        <f t="shared" si="452"/>
        <v>0.66606288095320088</v>
      </c>
      <c r="L3211" s="4" t="str">
        <f t="shared" si="453"/>
        <v>Under Budget</v>
      </c>
      <c r="M3211">
        <f t="shared" si="454"/>
        <v>2021</v>
      </c>
      <c r="N3211">
        <f t="shared" si="455"/>
        <v>6</v>
      </c>
      <c r="O3211" t="str">
        <f t="shared" si="456"/>
        <v>Jun</v>
      </c>
      <c r="P3211" t="str">
        <f t="shared" si="457"/>
        <v>Q2</v>
      </c>
      <c r="Q3211" t="str">
        <f t="shared" si="458"/>
        <v>2021-06</v>
      </c>
    </row>
    <row r="3212" spans="1:17" x14ac:dyDescent="0.35">
      <c r="A3212" s="2">
        <v>44218</v>
      </c>
      <c r="B3212" t="s">
        <v>37</v>
      </c>
      <c r="C3212" t="s">
        <v>34</v>
      </c>
      <c r="D3212" t="s">
        <v>25</v>
      </c>
      <c r="E3212" s="3">
        <v>28898</v>
      </c>
      <c r="F3212" s="3">
        <v>97975</v>
      </c>
      <c r="G3212" t="s">
        <v>32</v>
      </c>
      <c r="H3212" s="3" t="s">
        <v>3244</v>
      </c>
      <c r="I3212" s="3">
        <f t="shared" si="450"/>
        <v>69077</v>
      </c>
      <c r="J3212" s="4">
        <f t="shared" si="451"/>
        <v>2.3903730361962765</v>
      </c>
      <c r="K3212" s="5">
        <f t="shared" si="452"/>
        <v>3.3903730361962765</v>
      </c>
      <c r="L3212" s="4" t="str">
        <f t="shared" si="453"/>
        <v>Over Budget</v>
      </c>
      <c r="M3212">
        <f t="shared" si="454"/>
        <v>2021</v>
      </c>
      <c r="N3212">
        <f t="shared" si="455"/>
        <v>1</v>
      </c>
      <c r="O3212" t="str">
        <f t="shared" si="456"/>
        <v>Jan</v>
      </c>
      <c r="P3212" t="str">
        <f t="shared" si="457"/>
        <v>Q1</v>
      </c>
      <c r="Q3212" t="str">
        <f t="shared" si="458"/>
        <v>2021-01</v>
      </c>
    </row>
    <row r="3213" spans="1:17" x14ac:dyDescent="0.35">
      <c r="A3213" s="2">
        <v>44350</v>
      </c>
      <c r="B3213" t="s">
        <v>23</v>
      </c>
      <c r="C3213" t="s">
        <v>23</v>
      </c>
      <c r="D3213" t="s">
        <v>30</v>
      </c>
      <c r="E3213" s="3">
        <v>126457</v>
      </c>
      <c r="F3213" s="3">
        <v>157034</v>
      </c>
      <c r="G3213" t="s">
        <v>26</v>
      </c>
      <c r="H3213" s="3" t="s">
        <v>3245</v>
      </c>
      <c r="I3213" s="3">
        <f t="shared" si="450"/>
        <v>30577</v>
      </c>
      <c r="J3213" s="4">
        <f t="shared" si="451"/>
        <v>0.2417976070917387</v>
      </c>
      <c r="K3213" s="5">
        <f t="shared" si="452"/>
        <v>1.2417976070917387</v>
      </c>
      <c r="L3213" s="4" t="str">
        <f t="shared" si="453"/>
        <v>Over Budget</v>
      </c>
      <c r="M3213">
        <f t="shared" si="454"/>
        <v>2021</v>
      </c>
      <c r="N3213">
        <f t="shared" si="455"/>
        <v>6</v>
      </c>
      <c r="O3213" t="str">
        <f t="shared" si="456"/>
        <v>Jun</v>
      </c>
      <c r="P3213" t="str">
        <f t="shared" si="457"/>
        <v>Q2</v>
      </c>
      <c r="Q3213" t="str">
        <f t="shared" si="458"/>
        <v>2021-06</v>
      </c>
    </row>
    <row r="3214" spans="1:17" x14ac:dyDescent="0.35">
      <c r="A3214" s="2">
        <v>44415</v>
      </c>
      <c r="B3214" t="s">
        <v>41</v>
      </c>
      <c r="C3214" t="s">
        <v>19</v>
      </c>
      <c r="D3214" t="s">
        <v>25</v>
      </c>
      <c r="E3214" s="3">
        <v>55946</v>
      </c>
      <c r="F3214" s="3">
        <v>111825</v>
      </c>
      <c r="G3214" t="s">
        <v>26</v>
      </c>
      <c r="H3214" s="3" t="s">
        <v>3246</v>
      </c>
      <c r="I3214" s="3">
        <f t="shared" si="450"/>
        <v>55879</v>
      </c>
      <c r="J3214" s="4">
        <f t="shared" si="451"/>
        <v>0.99880241661602265</v>
      </c>
      <c r="K3214" s="5">
        <f t="shared" si="452"/>
        <v>1.9988024166160225</v>
      </c>
      <c r="L3214" s="4" t="str">
        <f t="shared" si="453"/>
        <v>Over Budget</v>
      </c>
      <c r="M3214">
        <f t="shared" si="454"/>
        <v>2021</v>
      </c>
      <c r="N3214">
        <f t="shared" si="455"/>
        <v>8</v>
      </c>
      <c r="O3214" t="str">
        <f t="shared" si="456"/>
        <v>Aug</v>
      </c>
      <c r="P3214" t="str">
        <f t="shared" si="457"/>
        <v>Q3</v>
      </c>
      <c r="Q3214" t="str">
        <f t="shared" si="458"/>
        <v>2021-08</v>
      </c>
    </row>
    <row r="3215" spans="1:17" x14ac:dyDescent="0.35">
      <c r="A3215" s="2">
        <v>44865</v>
      </c>
      <c r="B3215" t="s">
        <v>18</v>
      </c>
      <c r="C3215" t="s">
        <v>24</v>
      </c>
      <c r="D3215" t="s">
        <v>30</v>
      </c>
      <c r="E3215" s="3">
        <v>127174</v>
      </c>
      <c r="F3215" s="3">
        <v>16232</v>
      </c>
      <c r="G3215" t="s">
        <v>21</v>
      </c>
      <c r="H3215" s="3" t="s">
        <v>3247</v>
      </c>
      <c r="I3215" s="3">
        <f t="shared" si="450"/>
        <v>-110942</v>
      </c>
      <c r="J3215" s="4">
        <f t="shared" si="451"/>
        <v>-0.87236384795634325</v>
      </c>
      <c r="K3215" s="5">
        <f t="shared" si="452"/>
        <v>0.12763615204365672</v>
      </c>
      <c r="L3215" s="4" t="str">
        <f t="shared" si="453"/>
        <v>Under Budget</v>
      </c>
      <c r="M3215">
        <f t="shared" si="454"/>
        <v>2022</v>
      </c>
      <c r="N3215">
        <f t="shared" si="455"/>
        <v>10</v>
      </c>
      <c r="O3215" t="str">
        <f t="shared" si="456"/>
        <v>Oct</v>
      </c>
      <c r="P3215" t="str">
        <f t="shared" si="457"/>
        <v>Q4</v>
      </c>
      <c r="Q3215" t="str">
        <f t="shared" si="458"/>
        <v>2022-10</v>
      </c>
    </row>
    <row r="3216" spans="1:17" x14ac:dyDescent="0.35">
      <c r="A3216" s="2">
        <v>44426</v>
      </c>
      <c r="B3216" t="s">
        <v>18</v>
      </c>
      <c r="C3216" t="s">
        <v>43</v>
      </c>
      <c r="D3216" t="s">
        <v>39</v>
      </c>
      <c r="E3216" s="3">
        <v>84504</v>
      </c>
      <c r="F3216" s="3">
        <v>12479</v>
      </c>
      <c r="G3216" t="s">
        <v>21</v>
      </c>
      <c r="H3216" s="3" t="s">
        <v>3248</v>
      </c>
      <c r="I3216" s="3">
        <f t="shared" si="450"/>
        <v>-72025</v>
      </c>
      <c r="J3216" s="4">
        <f t="shared" si="451"/>
        <v>-0.85232651708794849</v>
      </c>
      <c r="K3216" s="5">
        <f t="shared" si="452"/>
        <v>0.14767348291205151</v>
      </c>
      <c r="L3216" s="4" t="str">
        <f t="shared" si="453"/>
        <v>Under Budget</v>
      </c>
      <c r="M3216">
        <f t="shared" si="454"/>
        <v>2021</v>
      </c>
      <c r="N3216">
        <f t="shared" si="455"/>
        <v>8</v>
      </c>
      <c r="O3216" t="str">
        <f t="shared" si="456"/>
        <v>Aug</v>
      </c>
      <c r="P3216" t="str">
        <f t="shared" si="457"/>
        <v>Q3</v>
      </c>
      <c r="Q3216" t="str">
        <f t="shared" si="458"/>
        <v>2021-08</v>
      </c>
    </row>
    <row r="3217" spans="1:17" x14ac:dyDescent="0.35">
      <c r="A3217" s="2">
        <v>44216</v>
      </c>
      <c r="B3217" t="s">
        <v>55</v>
      </c>
      <c r="C3217" t="s">
        <v>34</v>
      </c>
      <c r="D3217" t="s">
        <v>20</v>
      </c>
      <c r="E3217" s="3">
        <v>149064</v>
      </c>
      <c r="F3217" s="3">
        <v>92853</v>
      </c>
      <c r="G3217" t="s">
        <v>35</v>
      </c>
      <c r="H3217" s="3" t="s">
        <v>3249</v>
      </c>
      <c r="I3217" s="3">
        <f t="shared" si="450"/>
        <v>-56211</v>
      </c>
      <c r="J3217" s="4">
        <f t="shared" si="451"/>
        <v>-0.37709306069876025</v>
      </c>
      <c r="K3217" s="5">
        <f t="shared" si="452"/>
        <v>0.62290693930123975</v>
      </c>
      <c r="L3217" s="4" t="str">
        <f t="shared" si="453"/>
        <v>Under Budget</v>
      </c>
      <c r="M3217">
        <f t="shared" si="454"/>
        <v>2021</v>
      </c>
      <c r="N3217">
        <f t="shared" si="455"/>
        <v>1</v>
      </c>
      <c r="O3217" t="str">
        <f t="shared" si="456"/>
        <v>Jan</v>
      </c>
      <c r="P3217" t="str">
        <f t="shared" si="457"/>
        <v>Q1</v>
      </c>
      <c r="Q3217" t="str">
        <f t="shared" si="458"/>
        <v>2021-01</v>
      </c>
    </row>
    <row r="3218" spans="1:17" x14ac:dyDescent="0.35">
      <c r="A3218" s="2">
        <v>44749</v>
      </c>
      <c r="B3218" t="s">
        <v>37</v>
      </c>
      <c r="C3218" t="s">
        <v>23</v>
      </c>
      <c r="D3218" t="s">
        <v>30</v>
      </c>
      <c r="E3218" s="3">
        <v>131132</v>
      </c>
      <c r="F3218" s="3">
        <v>96827</v>
      </c>
      <c r="G3218" t="s">
        <v>26</v>
      </c>
      <c r="H3218" s="3" t="s">
        <v>3250</v>
      </c>
      <c r="I3218" s="3">
        <f t="shared" si="450"/>
        <v>-34305</v>
      </c>
      <c r="J3218" s="4">
        <f t="shared" si="451"/>
        <v>-0.26160662538510815</v>
      </c>
      <c r="K3218" s="5">
        <f t="shared" si="452"/>
        <v>0.73839337461489185</v>
      </c>
      <c r="L3218" s="4" t="str">
        <f t="shared" si="453"/>
        <v>Under Budget</v>
      </c>
      <c r="M3218">
        <f t="shared" si="454"/>
        <v>2022</v>
      </c>
      <c r="N3218">
        <f t="shared" si="455"/>
        <v>7</v>
      </c>
      <c r="O3218" t="str">
        <f t="shared" si="456"/>
        <v>Jul</v>
      </c>
      <c r="P3218" t="str">
        <f t="shared" si="457"/>
        <v>Q3</v>
      </c>
      <c r="Q3218" t="str">
        <f t="shared" si="458"/>
        <v>2022-07</v>
      </c>
    </row>
    <row r="3219" spans="1:17" x14ac:dyDescent="0.35">
      <c r="A3219" s="2">
        <v>45146</v>
      </c>
      <c r="B3219" t="s">
        <v>23</v>
      </c>
      <c r="C3219" t="s">
        <v>34</v>
      </c>
      <c r="D3219" t="s">
        <v>20</v>
      </c>
      <c r="E3219" s="3">
        <v>65173</v>
      </c>
      <c r="F3219" s="3">
        <v>54678</v>
      </c>
      <c r="G3219" t="s">
        <v>26</v>
      </c>
      <c r="H3219" s="3" t="s">
        <v>3251</v>
      </c>
      <c r="I3219" s="3">
        <f t="shared" si="450"/>
        <v>-10495</v>
      </c>
      <c r="J3219" s="4">
        <f t="shared" si="451"/>
        <v>-0.16103294308992988</v>
      </c>
      <c r="K3219" s="5">
        <f t="shared" si="452"/>
        <v>0.83896705691007012</v>
      </c>
      <c r="L3219" s="4" t="str">
        <f t="shared" si="453"/>
        <v>Under Budget</v>
      </c>
      <c r="M3219">
        <f t="shared" si="454"/>
        <v>2023</v>
      </c>
      <c r="N3219">
        <f t="shared" si="455"/>
        <v>8</v>
      </c>
      <c r="O3219" t="str">
        <f t="shared" si="456"/>
        <v>Aug</v>
      </c>
      <c r="P3219" t="str">
        <f t="shared" si="457"/>
        <v>Q3</v>
      </c>
      <c r="Q3219" t="str">
        <f t="shared" si="458"/>
        <v>2023-08</v>
      </c>
    </row>
    <row r="3220" spans="1:17" x14ac:dyDescent="0.35">
      <c r="A3220" s="2">
        <v>44344</v>
      </c>
      <c r="B3220" t="s">
        <v>18</v>
      </c>
      <c r="C3220" t="s">
        <v>24</v>
      </c>
      <c r="D3220" t="s">
        <v>25</v>
      </c>
      <c r="E3220" s="3">
        <v>20125</v>
      </c>
      <c r="F3220" s="3">
        <v>150560</v>
      </c>
      <c r="G3220" t="s">
        <v>26</v>
      </c>
      <c r="H3220" s="3" t="s">
        <v>3252</v>
      </c>
      <c r="I3220" s="3">
        <f t="shared" si="450"/>
        <v>130435</v>
      </c>
      <c r="J3220" s="4">
        <f t="shared" si="451"/>
        <v>6.4812422360248449</v>
      </c>
      <c r="K3220" s="5">
        <f t="shared" si="452"/>
        <v>7.4812422360248449</v>
      </c>
      <c r="L3220" s="4" t="str">
        <f t="shared" si="453"/>
        <v>Over Budget</v>
      </c>
      <c r="M3220">
        <f t="shared" si="454"/>
        <v>2021</v>
      </c>
      <c r="N3220">
        <f t="shared" si="455"/>
        <v>5</v>
      </c>
      <c r="O3220" t="str">
        <f t="shared" si="456"/>
        <v>May</v>
      </c>
      <c r="P3220" t="str">
        <f t="shared" si="457"/>
        <v>Q2</v>
      </c>
      <c r="Q3220" t="str">
        <f t="shared" si="458"/>
        <v>2021-05</v>
      </c>
    </row>
    <row r="3221" spans="1:17" x14ac:dyDescent="0.35">
      <c r="A3221" s="2">
        <v>44599</v>
      </c>
      <c r="B3221" t="s">
        <v>55</v>
      </c>
      <c r="C3221" t="s">
        <v>24</v>
      </c>
      <c r="D3221" t="s">
        <v>25</v>
      </c>
      <c r="E3221" s="3">
        <v>84165</v>
      </c>
      <c r="F3221" s="3">
        <v>144476</v>
      </c>
      <c r="G3221" t="s">
        <v>26</v>
      </c>
      <c r="H3221" s="3" t="s">
        <v>3253</v>
      </c>
      <c r="I3221" s="3">
        <f t="shared" si="450"/>
        <v>60311</v>
      </c>
      <c r="J3221" s="4">
        <f t="shared" si="451"/>
        <v>0.71658052634705638</v>
      </c>
      <c r="K3221" s="5">
        <f t="shared" si="452"/>
        <v>1.7165805263470564</v>
      </c>
      <c r="L3221" s="4" t="str">
        <f t="shared" si="453"/>
        <v>Over Budget</v>
      </c>
      <c r="M3221">
        <f t="shared" si="454"/>
        <v>2022</v>
      </c>
      <c r="N3221">
        <f t="shared" si="455"/>
        <v>2</v>
      </c>
      <c r="O3221" t="str">
        <f t="shared" si="456"/>
        <v>Feb</v>
      </c>
      <c r="P3221" t="str">
        <f t="shared" si="457"/>
        <v>Q1</v>
      </c>
      <c r="Q3221" t="str">
        <f t="shared" si="458"/>
        <v>2022-02</v>
      </c>
    </row>
    <row r="3222" spans="1:17" x14ac:dyDescent="0.35">
      <c r="A3222" s="2">
        <v>44792</v>
      </c>
      <c r="B3222" t="s">
        <v>41</v>
      </c>
      <c r="C3222" t="s">
        <v>34</v>
      </c>
      <c r="D3222" t="s">
        <v>39</v>
      </c>
      <c r="E3222" s="3">
        <v>19226</v>
      </c>
      <c r="F3222" s="3">
        <v>151497</v>
      </c>
      <c r="G3222" t="s">
        <v>32</v>
      </c>
      <c r="H3222" s="3" t="s">
        <v>3254</v>
      </c>
      <c r="I3222" s="3">
        <f t="shared" si="450"/>
        <v>132271</v>
      </c>
      <c r="J3222" s="4">
        <f t="shared" si="451"/>
        <v>6.8797981899511083</v>
      </c>
      <c r="K3222" s="5">
        <f t="shared" si="452"/>
        <v>7.8797981899511083</v>
      </c>
      <c r="L3222" s="4" t="str">
        <f t="shared" si="453"/>
        <v>Over Budget</v>
      </c>
      <c r="M3222">
        <f t="shared" si="454"/>
        <v>2022</v>
      </c>
      <c r="N3222">
        <f t="shared" si="455"/>
        <v>8</v>
      </c>
      <c r="O3222" t="str">
        <f t="shared" si="456"/>
        <v>Aug</v>
      </c>
      <c r="P3222" t="str">
        <f t="shared" si="457"/>
        <v>Q3</v>
      </c>
      <c r="Q3222" t="str">
        <f t="shared" si="458"/>
        <v>2022-08</v>
      </c>
    </row>
    <row r="3223" spans="1:17" x14ac:dyDescent="0.35">
      <c r="A3223" s="2">
        <v>44563</v>
      </c>
      <c r="B3223" t="s">
        <v>55</v>
      </c>
      <c r="C3223" t="s">
        <v>34</v>
      </c>
      <c r="D3223" t="s">
        <v>39</v>
      </c>
      <c r="E3223" s="3">
        <v>14702</v>
      </c>
      <c r="F3223" s="3">
        <v>98012</v>
      </c>
      <c r="G3223" t="s">
        <v>26</v>
      </c>
      <c r="H3223" s="3" t="s">
        <v>3255</v>
      </c>
      <c r="I3223" s="3">
        <f t="shared" si="450"/>
        <v>83310</v>
      </c>
      <c r="J3223" s="4">
        <f t="shared" si="451"/>
        <v>5.666575976057679</v>
      </c>
      <c r="K3223" s="5">
        <f t="shared" si="452"/>
        <v>6.666575976057679</v>
      </c>
      <c r="L3223" s="4" t="str">
        <f t="shared" si="453"/>
        <v>Over Budget</v>
      </c>
      <c r="M3223">
        <f t="shared" si="454"/>
        <v>2022</v>
      </c>
      <c r="N3223">
        <f t="shared" si="455"/>
        <v>1</v>
      </c>
      <c r="O3223" t="str">
        <f t="shared" si="456"/>
        <v>Jan</v>
      </c>
      <c r="P3223" t="str">
        <f t="shared" si="457"/>
        <v>Q1</v>
      </c>
      <c r="Q3223" t="str">
        <f t="shared" si="458"/>
        <v>2022-01</v>
      </c>
    </row>
    <row r="3224" spans="1:17" x14ac:dyDescent="0.35">
      <c r="A3224" s="2">
        <v>44998</v>
      </c>
      <c r="B3224" t="s">
        <v>37</v>
      </c>
      <c r="C3224" t="s">
        <v>29</v>
      </c>
      <c r="D3224" t="s">
        <v>58</v>
      </c>
      <c r="E3224" s="3">
        <v>141713</v>
      </c>
      <c r="F3224" s="3">
        <v>144337</v>
      </c>
      <c r="G3224" t="s">
        <v>21</v>
      </c>
      <c r="H3224" s="3" t="s">
        <v>3256</v>
      </c>
      <c r="I3224" s="3">
        <f t="shared" si="450"/>
        <v>2624</v>
      </c>
      <c r="J3224" s="4">
        <f t="shared" si="451"/>
        <v>1.8516297022856055E-2</v>
      </c>
      <c r="K3224" s="5">
        <f t="shared" si="452"/>
        <v>1.0185162970228561</v>
      </c>
      <c r="L3224" s="4" t="str">
        <f t="shared" si="453"/>
        <v>Over Budget</v>
      </c>
      <c r="M3224">
        <f t="shared" si="454"/>
        <v>2023</v>
      </c>
      <c r="N3224">
        <f t="shared" si="455"/>
        <v>3</v>
      </c>
      <c r="O3224" t="str">
        <f t="shared" si="456"/>
        <v>Mar</v>
      </c>
      <c r="P3224" t="str">
        <f t="shared" si="457"/>
        <v>Q1</v>
      </c>
      <c r="Q3224" t="str">
        <f t="shared" si="458"/>
        <v>2023-03</v>
      </c>
    </row>
    <row r="3225" spans="1:17" x14ac:dyDescent="0.35">
      <c r="A3225" s="2">
        <v>45114</v>
      </c>
      <c r="B3225" t="s">
        <v>55</v>
      </c>
      <c r="C3225" t="s">
        <v>34</v>
      </c>
      <c r="D3225" t="s">
        <v>58</v>
      </c>
      <c r="E3225" s="3">
        <v>45942</v>
      </c>
      <c r="F3225" s="3">
        <v>103105</v>
      </c>
      <c r="G3225" t="s">
        <v>35</v>
      </c>
      <c r="H3225" s="3" t="s">
        <v>3257</v>
      </c>
      <c r="I3225" s="3">
        <f t="shared" si="450"/>
        <v>57163</v>
      </c>
      <c r="J3225" s="4">
        <f t="shared" si="451"/>
        <v>1.244242740847155</v>
      </c>
      <c r="K3225" s="5">
        <f t="shared" si="452"/>
        <v>2.244242740847155</v>
      </c>
      <c r="L3225" s="4" t="str">
        <f t="shared" si="453"/>
        <v>Over Budget</v>
      </c>
      <c r="M3225">
        <f t="shared" si="454"/>
        <v>2023</v>
      </c>
      <c r="N3225">
        <f t="shared" si="455"/>
        <v>7</v>
      </c>
      <c r="O3225" t="str">
        <f t="shared" si="456"/>
        <v>Jul</v>
      </c>
      <c r="P3225" t="str">
        <f t="shared" si="457"/>
        <v>Q3</v>
      </c>
      <c r="Q3225" t="str">
        <f t="shared" si="458"/>
        <v>2023-07</v>
      </c>
    </row>
    <row r="3226" spans="1:17" x14ac:dyDescent="0.35">
      <c r="A3226" s="2">
        <v>44269</v>
      </c>
      <c r="B3226" t="s">
        <v>18</v>
      </c>
      <c r="C3226" t="s">
        <v>43</v>
      </c>
      <c r="D3226" t="s">
        <v>39</v>
      </c>
      <c r="E3226" s="3">
        <v>132341</v>
      </c>
      <c r="F3226" s="3">
        <v>116029</v>
      </c>
      <c r="G3226" t="s">
        <v>35</v>
      </c>
      <c r="H3226" s="3" t="s">
        <v>3258</v>
      </c>
      <c r="I3226" s="3">
        <f t="shared" si="450"/>
        <v>-16312</v>
      </c>
      <c r="J3226" s="4">
        <f t="shared" si="451"/>
        <v>-0.12325734277359246</v>
      </c>
      <c r="K3226" s="5">
        <f t="shared" si="452"/>
        <v>0.87674265722640754</v>
      </c>
      <c r="L3226" s="4" t="str">
        <f t="shared" si="453"/>
        <v>Under Budget</v>
      </c>
      <c r="M3226">
        <f t="shared" si="454"/>
        <v>2021</v>
      </c>
      <c r="N3226">
        <f t="shared" si="455"/>
        <v>3</v>
      </c>
      <c r="O3226" t="str">
        <f t="shared" si="456"/>
        <v>Mar</v>
      </c>
      <c r="P3226" t="str">
        <f t="shared" si="457"/>
        <v>Q1</v>
      </c>
      <c r="Q3226" t="str">
        <f t="shared" si="458"/>
        <v>2021-03</v>
      </c>
    </row>
    <row r="3227" spans="1:17" x14ac:dyDescent="0.35">
      <c r="A3227" s="2">
        <v>44677</v>
      </c>
      <c r="B3227" t="s">
        <v>18</v>
      </c>
      <c r="C3227" t="s">
        <v>19</v>
      </c>
      <c r="D3227" t="s">
        <v>25</v>
      </c>
      <c r="E3227" s="3">
        <v>13875</v>
      </c>
      <c r="F3227" s="3">
        <v>91028</v>
      </c>
      <c r="G3227" t="s">
        <v>21</v>
      </c>
      <c r="H3227" s="3" t="s">
        <v>3259</v>
      </c>
      <c r="I3227" s="3">
        <f t="shared" si="450"/>
        <v>77153</v>
      </c>
      <c r="J3227" s="4">
        <f t="shared" si="451"/>
        <v>5.5605765765765769</v>
      </c>
      <c r="K3227" s="5">
        <f t="shared" si="452"/>
        <v>6.5605765765765769</v>
      </c>
      <c r="L3227" s="4" t="str">
        <f t="shared" si="453"/>
        <v>Over Budget</v>
      </c>
      <c r="M3227">
        <f t="shared" si="454"/>
        <v>2022</v>
      </c>
      <c r="N3227">
        <f t="shared" si="455"/>
        <v>4</v>
      </c>
      <c r="O3227" t="str">
        <f t="shared" si="456"/>
        <v>Apr</v>
      </c>
      <c r="P3227" t="str">
        <f t="shared" si="457"/>
        <v>Q2</v>
      </c>
      <c r="Q3227" t="str">
        <f t="shared" si="458"/>
        <v>2022-04</v>
      </c>
    </row>
    <row r="3228" spans="1:17" x14ac:dyDescent="0.35">
      <c r="A3228" s="2">
        <v>44756</v>
      </c>
      <c r="B3228" t="s">
        <v>28</v>
      </c>
      <c r="C3228" t="s">
        <v>23</v>
      </c>
      <c r="D3228" t="s">
        <v>20</v>
      </c>
      <c r="E3228" s="3">
        <v>140140</v>
      </c>
      <c r="F3228" s="3">
        <v>124274</v>
      </c>
      <c r="G3228" t="s">
        <v>26</v>
      </c>
      <c r="H3228" s="3" t="s">
        <v>3260</v>
      </c>
      <c r="I3228" s="3">
        <f t="shared" si="450"/>
        <v>-15866</v>
      </c>
      <c r="J3228" s="4">
        <f t="shared" si="451"/>
        <v>-0.11321535607249893</v>
      </c>
      <c r="K3228" s="5">
        <f t="shared" si="452"/>
        <v>0.88678464392750112</v>
      </c>
      <c r="L3228" s="4" t="str">
        <f t="shared" si="453"/>
        <v>Under Budget</v>
      </c>
      <c r="M3228">
        <f t="shared" si="454"/>
        <v>2022</v>
      </c>
      <c r="N3228">
        <f t="shared" si="455"/>
        <v>7</v>
      </c>
      <c r="O3228" t="str">
        <f t="shared" si="456"/>
        <v>Jul</v>
      </c>
      <c r="P3228" t="str">
        <f t="shared" si="457"/>
        <v>Q3</v>
      </c>
      <c r="Q3228" t="str">
        <f t="shared" si="458"/>
        <v>2022-07</v>
      </c>
    </row>
    <row r="3229" spans="1:17" x14ac:dyDescent="0.35">
      <c r="A3229" s="2">
        <v>44941</v>
      </c>
      <c r="B3229" t="s">
        <v>55</v>
      </c>
      <c r="C3229" t="s">
        <v>23</v>
      </c>
      <c r="D3229" t="s">
        <v>39</v>
      </c>
      <c r="E3229" s="3">
        <v>135797</v>
      </c>
      <c r="F3229" s="3">
        <v>74648</v>
      </c>
      <c r="G3229" t="s">
        <v>32</v>
      </c>
      <c r="H3229" s="3" t="s">
        <v>3261</v>
      </c>
      <c r="I3229" s="3">
        <f t="shared" si="450"/>
        <v>-61149</v>
      </c>
      <c r="J3229" s="4">
        <f t="shared" si="451"/>
        <v>-0.4502971346936972</v>
      </c>
      <c r="K3229" s="5">
        <f t="shared" si="452"/>
        <v>0.54970286530630275</v>
      </c>
      <c r="L3229" s="4" t="str">
        <f t="shared" si="453"/>
        <v>Under Budget</v>
      </c>
      <c r="M3229">
        <f t="shared" si="454"/>
        <v>2023</v>
      </c>
      <c r="N3229">
        <f t="shared" si="455"/>
        <v>1</v>
      </c>
      <c r="O3229" t="str">
        <f t="shared" si="456"/>
        <v>Jan</v>
      </c>
      <c r="P3229" t="str">
        <f t="shared" si="457"/>
        <v>Q1</v>
      </c>
      <c r="Q3229" t="str">
        <f t="shared" si="458"/>
        <v>2023-01</v>
      </c>
    </row>
    <row r="3230" spans="1:17" x14ac:dyDescent="0.35">
      <c r="A3230" s="2">
        <v>44296</v>
      </c>
      <c r="B3230" t="s">
        <v>41</v>
      </c>
      <c r="C3230" t="s">
        <v>23</v>
      </c>
      <c r="D3230" t="s">
        <v>20</v>
      </c>
      <c r="E3230" s="3">
        <v>144684</v>
      </c>
      <c r="F3230" s="3">
        <v>74648</v>
      </c>
      <c r="G3230" t="s">
        <v>26</v>
      </c>
      <c r="H3230" s="3" t="s">
        <v>3262</v>
      </c>
      <c r="I3230" s="3">
        <f t="shared" si="450"/>
        <v>-70036</v>
      </c>
      <c r="J3230" s="4">
        <f t="shared" si="451"/>
        <v>-0.48406181747809018</v>
      </c>
      <c r="K3230" s="5">
        <f t="shared" si="452"/>
        <v>0.51593818252190982</v>
      </c>
      <c r="L3230" s="4" t="str">
        <f t="shared" si="453"/>
        <v>Under Budget</v>
      </c>
      <c r="M3230">
        <f t="shared" si="454"/>
        <v>2021</v>
      </c>
      <c r="N3230">
        <f t="shared" si="455"/>
        <v>4</v>
      </c>
      <c r="O3230" t="str">
        <f t="shared" si="456"/>
        <v>Apr</v>
      </c>
      <c r="P3230" t="str">
        <f t="shared" si="457"/>
        <v>Q2</v>
      </c>
      <c r="Q3230" t="str">
        <f t="shared" si="458"/>
        <v>2021-04</v>
      </c>
    </row>
    <row r="3231" spans="1:17" x14ac:dyDescent="0.35">
      <c r="A3231" s="2">
        <v>45279</v>
      </c>
      <c r="B3231" t="s">
        <v>23</v>
      </c>
      <c r="C3231" t="s">
        <v>34</v>
      </c>
      <c r="D3231" t="s">
        <v>58</v>
      </c>
      <c r="E3231" s="3">
        <v>82598</v>
      </c>
      <c r="F3231" s="3">
        <v>116762</v>
      </c>
      <c r="G3231" t="s">
        <v>26</v>
      </c>
      <c r="H3231" s="3" t="s">
        <v>3263</v>
      </c>
      <c r="I3231" s="3">
        <f t="shared" si="450"/>
        <v>34164</v>
      </c>
      <c r="J3231" s="4">
        <f t="shared" si="451"/>
        <v>0.41361776314196469</v>
      </c>
      <c r="K3231" s="5">
        <f t="shared" si="452"/>
        <v>1.4136177631419646</v>
      </c>
      <c r="L3231" s="4" t="str">
        <f t="shared" si="453"/>
        <v>Over Budget</v>
      </c>
      <c r="M3231">
        <f t="shared" si="454"/>
        <v>2023</v>
      </c>
      <c r="N3231">
        <f t="shared" si="455"/>
        <v>12</v>
      </c>
      <c r="O3231" t="str">
        <f t="shared" si="456"/>
        <v>Dec</v>
      </c>
      <c r="P3231" t="str">
        <f t="shared" si="457"/>
        <v>Q4</v>
      </c>
      <c r="Q3231" t="str">
        <f t="shared" si="458"/>
        <v>2023-12</v>
      </c>
    </row>
    <row r="3232" spans="1:17" x14ac:dyDescent="0.35">
      <c r="A3232" s="2">
        <v>44704</v>
      </c>
      <c r="B3232" t="s">
        <v>23</v>
      </c>
      <c r="C3232" t="s">
        <v>34</v>
      </c>
      <c r="D3232" t="s">
        <v>20</v>
      </c>
      <c r="E3232" s="3">
        <v>98240</v>
      </c>
      <c r="F3232" s="3">
        <v>155805</v>
      </c>
      <c r="G3232" t="s">
        <v>21</v>
      </c>
      <c r="H3232" s="3" t="s">
        <v>3264</v>
      </c>
      <c r="I3232" s="3">
        <f t="shared" si="450"/>
        <v>57565</v>
      </c>
      <c r="J3232" s="4">
        <f t="shared" si="451"/>
        <v>0.58596294788273617</v>
      </c>
      <c r="K3232" s="5">
        <f t="shared" si="452"/>
        <v>1.5859629478827362</v>
      </c>
      <c r="L3232" s="4" t="str">
        <f t="shared" si="453"/>
        <v>Over Budget</v>
      </c>
      <c r="M3232">
        <f t="shared" si="454"/>
        <v>2022</v>
      </c>
      <c r="N3232">
        <f t="shared" si="455"/>
        <v>5</v>
      </c>
      <c r="O3232" t="str">
        <f t="shared" si="456"/>
        <v>May</v>
      </c>
      <c r="P3232" t="str">
        <f t="shared" si="457"/>
        <v>Q2</v>
      </c>
      <c r="Q3232" t="str">
        <f t="shared" si="458"/>
        <v>2022-05</v>
      </c>
    </row>
    <row r="3233" spans="1:17" x14ac:dyDescent="0.35">
      <c r="A3233" s="2">
        <v>44454</v>
      </c>
      <c r="B3233" t="s">
        <v>37</v>
      </c>
      <c r="C3233" t="s">
        <v>29</v>
      </c>
      <c r="D3233" t="s">
        <v>39</v>
      </c>
      <c r="E3233" s="3">
        <v>76998</v>
      </c>
      <c r="F3233" s="3">
        <v>97979</v>
      </c>
      <c r="G3233" t="s">
        <v>35</v>
      </c>
      <c r="H3233" s="3" t="s">
        <v>3265</v>
      </c>
      <c r="I3233" s="3">
        <f t="shared" si="450"/>
        <v>20981</v>
      </c>
      <c r="J3233" s="4">
        <f t="shared" si="451"/>
        <v>0.27248759708044362</v>
      </c>
      <c r="K3233" s="5">
        <f t="shared" si="452"/>
        <v>1.2724875970804437</v>
      </c>
      <c r="L3233" s="4" t="str">
        <f t="shared" si="453"/>
        <v>Over Budget</v>
      </c>
      <c r="M3233">
        <f t="shared" si="454"/>
        <v>2021</v>
      </c>
      <c r="N3233">
        <f t="shared" si="455"/>
        <v>9</v>
      </c>
      <c r="O3233" t="str">
        <f t="shared" si="456"/>
        <v>Sep</v>
      </c>
      <c r="P3233" t="str">
        <f t="shared" si="457"/>
        <v>Q3</v>
      </c>
      <c r="Q3233" t="str">
        <f t="shared" si="458"/>
        <v>2021-09</v>
      </c>
    </row>
    <row r="3234" spans="1:17" x14ac:dyDescent="0.35">
      <c r="A3234" s="2">
        <v>44609</v>
      </c>
      <c r="B3234" t="s">
        <v>28</v>
      </c>
      <c r="C3234" t="s">
        <v>34</v>
      </c>
      <c r="D3234" t="s">
        <v>25</v>
      </c>
      <c r="E3234" s="3">
        <v>87510</v>
      </c>
      <c r="F3234" s="3">
        <v>162784</v>
      </c>
      <c r="G3234" t="s">
        <v>35</v>
      </c>
      <c r="H3234" s="3" t="s">
        <v>3266</v>
      </c>
      <c r="I3234" s="3">
        <f t="shared" si="450"/>
        <v>75274</v>
      </c>
      <c r="J3234" s="4">
        <f t="shared" si="451"/>
        <v>0.86017597988801275</v>
      </c>
      <c r="K3234" s="5">
        <f t="shared" si="452"/>
        <v>1.8601759798880129</v>
      </c>
      <c r="L3234" s="4" t="str">
        <f t="shared" si="453"/>
        <v>Over Budget</v>
      </c>
      <c r="M3234">
        <f t="shared" si="454"/>
        <v>2022</v>
      </c>
      <c r="N3234">
        <f t="shared" si="455"/>
        <v>2</v>
      </c>
      <c r="O3234" t="str">
        <f t="shared" si="456"/>
        <v>Feb</v>
      </c>
      <c r="P3234" t="str">
        <f t="shared" si="457"/>
        <v>Q1</v>
      </c>
      <c r="Q3234" t="str">
        <f t="shared" si="458"/>
        <v>2022-02</v>
      </c>
    </row>
    <row r="3235" spans="1:17" x14ac:dyDescent="0.35">
      <c r="A3235" s="2">
        <v>45285</v>
      </c>
      <c r="B3235" t="s">
        <v>55</v>
      </c>
      <c r="C3235" t="s">
        <v>29</v>
      </c>
      <c r="D3235" t="s">
        <v>39</v>
      </c>
      <c r="E3235" s="3">
        <v>108814</v>
      </c>
      <c r="F3235" s="3">
        <v>165953</v>
      </c>
      <c r="G3235" t="s">
        <v>35</v>
      </c>
      <c r="H3235" s="3" t="s">
        <v>3267</v>
      </c>
      <c r="I3235" s="3">
        <f t="shared" si="450"/>
        <v>57139</v>
      </c>
      <c r="J3235" s="4">
        <f t="shared" si="451"/>
        <v>0.52510706342933811</v>
      </c>
      <c r="K3235" s="5">
        <f t="shared" si="452"/>
        <v>1.5251070634293382</v>
      </c>
      <c r="L3235" s="4" t="str">
        <f t="shared" si="453"/>
        <v>Over Budget</v>
      </c>
      <c r="M3235">
        <f t="shared" si="454"/>
        <v>2023</v>
      </c>
      <c r="N3235">
        <f t="shared" si="455"/>
        <v>12</v>
      </c>
      <c r="O3235" t="str">
        <f t="shared" si="456"/>
        <v>Dec</v>
      </c>
      <c r="P3235" t="str">
        <f t="shared" si="457"/>
        <v>Q4</v>
      </c>
      <c r="Q3235" t="str">
        <f t="shared" si="458"/>
        <v>2023-12</v>
      </c>
    </row>
    <row r="3236" spans="1:17" x14ac:dyDescent="0.35">
      <c r="A3236" s="2">
        <v>44791</v>
      </c>
      <c r="B3236" t="s">
        <v>41</v>
      </c>
      <c r="C3236" t="s">
        <v>29</v>
      </c>
      <c r="D3236" t="s">
        <v>30</v>
      </c>
      <c r="E3236" s="3">
        <v>44924</v>
      </c>
      <c r="F3236" s="3">
        <v>79510</v>
      </c>
      <c r="G3236" t="s">
        <v>21</v>
      </c>
      <c r="H3236" s="3" t="s">
        <v>3268</v>
      </c>
      <c r="I3236" s="3">
        <f t="shared" si="450"/>
        <v>34586</v>
      </c>
      <c r="J3236" s="4">
        <f t="shared" si="451"/>
        <v>0.76987801620514651</v>
      </c>
      <c r="K3236" s="5">
        <f t="shared" si="452"/>
        <v>1.7698780162051464</v>
      </c>
      <c r="L3236" s="4" t="str">
        <f t="shared" si="453"/>
        <v>Over Budget</v>
      </c>
      <c r="M3236">
        <f t="shared" si="454"/>
        <v>2022</v>
      </c>
      <c r="N3236">
        <f t="shared" si="455"/>
        <v>8</v>
      </c>
      <c r="O3236" t="str">
        <f t="shared" si="456"/>
        <v>Aug</v>
      </c>
      <c r="P3236" t="str">
        <f t="shared" si="457"/>
        <v>Q3</v>
      </c>
      <c r="Q3236" t="str">
        <f t="shared" si="458"/>
        <v>2022-08</v>
      </c>
    </row>
    <row r="3237" spans="1:17" x14ac:dyDescent="0.35">
      <c r="A3237" s="2">
        <v>44462</v>
      </c>
      <c r="B3237" t="s">
        <v>28</v>
      </c>
      <c r="C3237" t="s">
        <v>43</v>
      </c>
      <c r="D3237" t="s">
        <v>30</v>
      </c>
      <c r="E3237" s="3">
        <v>143991</v>
      </c>
      <c r="F3237" s="3">
        <v>23518</v>
      </c>
      <c r="G3237" t="s">
        <v>32</v>
      </c>
      <c r="H3237" s="3" t="s">
        <v>3269</v>
      </c>
      <c r="I3237" s="3">
        <f t="shared" si="450"/>
        <v>-120473</v>
      </c>
      <c r="J3237" s="4">
        <f t="shared" si="451"/>
        <v>-0.83667034745227131</v>
      </c>
      <c r="K3237" s="5">
        <f t="shared" si="452"/>
        <v>0.16332965254772869</v>
      </c>
      <c r="L3237" s="4" t="str">
        <f t="shared" si="453"/>
        <v>Under Budget</v>
      </c>
      <c r="M3237">
        <f t="shared" si="454"/>
        <v>2021</v>
      </c>
      <c r="N3237">
        <f t="shared" si="455"/>
        <v>9</v>
      </c>
      <c r="O3237" t="str">
        <f t="shared" si="456"/>
        <v>Sep</v>
      </c>
      <c r="P3237" t="str">
        <f t="shared" si="457"/>
        <v>Q3</v>
      </c>
      <c r="Q3237" t="str">
        <f t="shared" si="458"/>
        <v>2021-09</v>
      </c>
    </row>
    <row r="3238" spans="1:17" x14ac:dyDescent="0.35">
      <c r="A3238" s="2">
        <v>45017</v>
      </c>
      <c r="B3238" t="s">
        <v>18</v>
      </c>
      <c r="C3238" t="s">
        <v>43</v>
      </c>
      <c r="D3238" t="s">
        <v>30</v>
      </c>
      <c r="E3238" s="3">
        <v>82168</v>
      </c>
      <c r="F3238" s="3">
        <v>154563</v>
      </c>
      <c r="G3238" t="s">
        <v>32</v>
      </c>
      <c r="H3238" s="3" t="s">
        <v>3270</v>
      </c>
      <c r="I3238" s="3">
        <f t="shared" si="450"/>
        <v>72395</v>
      </c>
      <c r="J3238" s="4">
        <f t="shared" si="451"/>
        <v>0.88106075357803526</v>
      </c>
      <c r="K3238" s="5">
        <f t="shared" si="452"/>
        <v>1.8810607535780353</v>
      </c>
      <c r="L3238" s="4" t="str">
        <f t="shared" si="453"/>
        <v>Over Budget</v>
      </c>
      <c r="M3238">
        <f t="shared" si="454"/>
        <v>2023</v>
      </c>
      <c r="N3238">
        <f t="shared" si="455"/>
        <v>4</v>
      </c>
      <c r="O3238" t="str">
        <f t="shared" si="456"/>
        <v>Apr</v>
      </c>
      <c r="P3238" t="str">
        <f t="shared" si="457"/>
        <v>Q2</v>
      </c>
      <c r="Q3238" t="str">
        <f t="shared" si="458"/>
        <v>2023-04</v>
      </c>
    </row>
    <row r="3239" spans="1:17" x14ac:dyDescent="0.35">
      <c r="A3239" s="2">
        <v>44858</v>
      </c>
      <c r="B3239" t="s">
        <v>37</v>
      </c>
      <c r="C3239" t="s">
        <v>43</v>
      </c>
      <c r="D3239" t="s">
        <v>25</v>
      </c>
      <c r="E3239" s="3">
        <v>84460</v>
      </c>
      <c r="F3239" s="3">
        <v>40344</v>
      </c>
      <c r="G3239" t="s">
        <v>35</v>
      </c>
      <c r="H3239" s="3" t="s">
        <v>3271</v>
      </c>
      <c r="I3239" s="3">
        <f t="shared" si="450"/>
        <v>-44116</v>
      </c>
      <c r="J3239" s="4">
        <f t="shared" si="451"/>
        <v>-0.52233009708737865</v>
      </c>
      <c r="K3239" s="5">
        <f t="shared" si="452"/>
        <v>0.47766990291262135</v>
      </c>
      <c r="L3239" s="4" t="str">
        <f t="shared" si="453"/>
        <v>Under Budget</v>
      </c>
      <c r="M3239">
        <f t="shared" si="454"/>
        <v>2022</v>
      </c>
      <c r="N3239">
        <f t="shared" si="455"/>
        <v>10</v>
      </c>
      <c r="O3239" t="str">
        <f t="shared" si="456"/>
        <v>Oct</v>
      </c>
      <c r="P3239" t="str">
        <f t="shared" si="457"/>
        <v>Q4</v>
      </c>
      <c r="Q3239" t="str">
        <f t="shared" si="458"/>
        <v>2022-10</v>
      </c>
    </row>
    <row r="3240" spans="1:17" x14ac:dyDescent="0.35">
      <c r="A3240" s="2">
        <v>45143</v>
      </c>
      <c r="B3240" t="s">
        <v>55</v>
      </c>
      <c r="C3240" t="s">
        <v>43</v>
      </c>
      <c r="D3240" t="s">
        <v>39</v>
      </c>
      <c r="E3240" s="3">
        <v>53910</v>
      </c>
      <c r="F3240" s="3">
        <v>86892</v>
      </c>
      <c r="G3240" t="s">
        <v>35</v>
      </c>
      <c r="H3240" s="3" t="s">
        <v>3272</v>
      </c>
      <c r="I3240" s="3">
        <f t="shared" si="450"/>
        <v>32982</v>
      </c>
      <c r="J3240" s="4">
        <f t="shared" si="451"/>
        <v>0.61179744017807458</v>
      </c>
      <c r="K3240" s="5">
        <f t="shared" si="452"/>
        <v>1.6117974401780746</v>
      </c>
      <c r="L3240" s="4" t="str">
        <f t="shared" si="453"/>
        <v>Over Budget</v>
      </c>
      <c r="M3240">
        <f t="shared" si="454"/>
        <v>2023</v>
      </c>
      <c r="N3240">
        <f t="shared" si="455"/>
        <v>8</v>
      </c>
      <c r="O3240" t="str">
        <f t="shared" si="456"/>
        <v>Aug</v>
      </c>
      <c r="P3240" t="str">
        <f t="shared" si="457"/>
        <v>Q3</v>
      </c>
      <c r="Q3240" t="str">
        <f t="shared" si="458"/>
        <v>2023-08</v>
      </c>
    </row>
    <row r="3241" spans="1:17" x14ac:dyDescent="0.35">
      <c r="A3241" s="2">
        <v>44756</v>
      </c>
      <c r="B3241" t="s">
        <v>23</v>
      </c>
      <c r="C3241" t="s">
        <v>24</v>
      </c>
      <c r="D3241" t="s">
        <v>30</v>
      </c>
      <c r="E3241" s="3">
        <v>44005</v>
      </c>
      <c r="F3241" s="3">
        <v>54069</v>
      </c>
      <c r="G3241" t="s">
        <v>32</v>
      </c>
      <c r="H3241" s="3" t="s">
        <v>3273</v>
      </c>
      <c r="I3241" s="3">
        <f t="shared" si="450"/>
        <v>10064</v>
      </c>
      <c r="J3241" s="4">
        <f t="shared" si="451"/>
        <v>0.22870128394500625</v>
      </c>
      <c r="K3241" s="5">
        <f t="shared" si="452"/>
        <v>1.2287012839450062</v>
      </c>
      <c r="L3241" s="4" t="str">
        <f t="shared" si="453"/>
        <v>Over Budget</v>
      </c>
      <c r="M3241">
        <f t="shared" si="454"/>
        <v>2022</v>
      </c>
      <c r="N3241">
        <f t="shared" si="455"/>
        <v>7</v>
      </c>
      <c r="O3241" t="str">
        <f t="shared" si="456"/>
        <v>Jul</v>
      </c>
      <c r="P3241" t="str">
        <f t="shared" si="457"/>
        <v>Q3</v>
      </c>
      <c r="Q3241" t="str">
        <f t="shared" si="458"/>
        <v>2022-07</v>
      </c>
    </row>
    <row r="3242" spans="1:17" x14ac:dyDescent="0.35">
      <c r="A3242" s="2">
        <v>45113</v>
      </c>
      <c r="B3242" t="s">
        <v>41</v>
      </c>
      <c r="C3242" t="s">
        <v>43</v>
      </c>
      <c r="D3242" t="s">
        <v>39</v>
      </c>
      <c r="E3242" s="3">
        <v>93400</v>
      </c>
      <c r="F3242" s="3">
        <v>54273</v>
      </c>
      <c r="G3242" t="s">
        <v>21</v>
      </c>
      <c r="H3242" s="3" t="s">
        <v>3274</v>
      </c>
      <c r="I3242" s="3">
        <f t="shared" si="450"/>
        <v>-39127</v>
      </c>
      <c r="J3242" s="4">
        <f t="shared" si="451"/>
        <v>-0.41891862955032122</v>
      </c>
      <c r="K3242" s="5">
        <f t="shared" si="452"/>
        <v>0.58108137044967878</v>
      </c>
      <c r="L3242" s="4" t="str">
        <f t="shared" si="453"/>
        <v>Under Budget</v>
      </c>
      <c r="M3242">
        <f t="shared" si="454"/>
        <v>2023</v>
      </c>
      <c r="N3242">
        <f t="shared" si="455"/>
        <v>7</v>
      </c>
      <c r="O3242" t="str">
        <f t="shared" si="456"/>
        <v>Jul</v>
      </c>
      <c r="P3242" t="str">
        <f t="shared" si="457"/>
        <v>Q3</v>
      </c>
      <c r="Q3242" t="str">
        <f t="shared" si="458"/>
        <v>2023-07</v>
      </c>
    </row>
    <row r="3243" spans="1:17" x14ac:dyDescent="0.35">
      <c r="A3243" s="2">
        <v>45087</v>
      </c>
      <c r="B3243" t="s">
        <v>18</v>
      </c>
      <c r="C3243" t="s">
        <v>43</v>
      </c>
      <c r="D3243" t="s">
        <v>58</v>
      </c>
      <c r="E3243" s="3">
        <v>140634</v>
      </c>
      <c r="F3243" s="3">
        <v>67826</v>
      </c>
      <c r="G3243" t="s">
        <v>32</v>
      </c>
      <c r="H3243" s="3" t="s">
        <v>3275</v>
      </c>
      <c r="I3243" s="3">
        <f t="shared" si="450"/>
        <v>-72808</v>
      </c>
      <c r="J3243" s="4">
        <f t="shared" si="451"/>
        <v>-0.51771264416855101</v>
      </c>
      <c r="K3243" s="5">
        <f t="shared" si="452"/>
        <v>0.48228735583144899</v>
      </c>
      <c r="L3243" s="4" t="str">
        <f t="shared" si="453"/>
        <v>Under Budget</v>
      </c>
      <c r="M3243">
        <f t="shared" si="454"/>
        <v>2023</v>
      </c>
      <c r="N3243">
        <f t="shared" si="455"/>
        <v>6</v>
      </c>
      <c r="O3243" t="str">
        <f t="shared" si="456"/>
        <v>Jun</v>
      </c>
      <c r="P3243" t="str">
        <f t="shared" si="457"/>
        <v>Q2</v>
      </c>
      <c r="Q3243" t="str">
        <f t="shared" si="458"/>
        <v>2023-06</v>
      </c>
    </row>
    <row r="3244" spans="1:17" x14ac:dyDescent="0.35">
      <c r="A3244" s="2">
        <v>45064</v>
      </c>
      <c r="B3244" t="s">
        <v>28</v>
      </c>
      <c r="C3244" t="s">
        <v>43</v>
      </c>
      <c r="D3244" t="s">
        <v>30</v>
      </c>
      <c r="E3244" s="3">
        <v>20657</v>
      </c>
      <c r="F3244" s="3">
        <v>86353</v>
      </c>
      <c r="G3244" t="s">
        <v>26</v>
      </c>
      <c r="H3244" s="3" t="s">
        <v>3276</v>
      </c>
      <c r="I3244" s="3">
        <f t="shared" si="450"/>
        <v>65696</v>
      </c>
      <c r="J3244" s="4">
        <f t="shared" si="451"/>
        <v>3.1803262816478677</v>
      </c>
      <c r="K3244" s="5">
        <f t="shared" si="452"/>
        <v>4.1803262816478677</v>
      </c>
      <c r="L3244" s="4" t="str">
        <f t="shared" si="453"/>
        <v>Over Budget</v>
      </c>
      <c r="M3244">
        <f t="shared" si="454"/>
        <v>2023</v>
      </c>
      <c r="N3244">
        <f t="shared" si="455"/>
        <v>5</v>
      </c>
      <c r="O3244" t="str">
        <f t="shared" si="456"/>
        <v>May</v>
      </c>
      <c r="P3244" t="str">
        <f t="shared" si="457"/>
        <v>Q2</v>
      </c>
      <c r="Q3244" t="str">
        <f t="shared" si="458"/>
        <v>2023-05</v>
      </c>
    </row>
    <row r="3245" spans="1:17" x14ac:dyDescent="0.35">
      <c r="A3245" s="2">
        <v>44806</v>
      </c>
      <c r="B3245" t="s">
        <v>37</v>
      </c>
      <c r="C3245" t="s">
        <v>29</v>
      </c>
      <c r="D3245" t="s">
        <v>30</v>
      </c>
      <c r="E3245" s="3">
        <v>28394</v>
      </c>
      <c r="F3245" s="3">
        <v>63158</v>
      </c>
      <c r="G3245" t="s">
        <v>26</v>
      </c>
      <c r="H3245" s="3" t="s">
        <v>3277</v>
      </c>
      <c r="I3245" s="3">
        <f t="shared" si="450"/>
        <v>34764</v>
      </c>
      <c r="J3245" s="4">
        <f t="shared" si="451"/>
        <v>1.2243431710924844</v>
      </c>
      <c r="K3245" s="5">
        <f t="shared" si="452"/>
        <v>2.2243431710924844</v>
      </c>
      <c r="L3245" s="4" t="str">
        <f t="shared" si="453"/>
        <v>Over Budget</v>
      </c>
      <c r="M3245">
        <f t="shared" si="454"/>
        <v>2022</v>
      </c>
      <c r="N3245">
        <f t="shared" si="455"/>
        <v>9</v>
      </c>
      <c r="O3245" t="str">
        <f t="shared" si="456"/>
        <v>Sep</v>
      </c>
      <c r="P3245" t="str">
        <f t="shared" si="457"/>
        <v>Q3</v>
      </c>
      <c r="Q3245" t="str">
        <f t="shared" si="458"/>
        <v>2022-09</v>
      </c>
    </row>
    <row r="3246" spans="1:17" x14ac:dyDescent="0.35">
      <c r="A3246" s="2">
        <v>44610</v>
      </c>
      <c r="B3246" t="s">
        <v>28</v>
      </c>
      <c r="C3246" t="s">
        <v>23</v>
      </c>
      <c r="D3246" t="s">
        <v>25</v>
      </c>
      <c r="E3246" s="3">
        <v>82433</v>
      </c>
      <c r="F3246" s="3">
        <v>150632</v>
      </c>
      <c r="G3246" t="s">
        <v>21</v>
      </c>
      <c r="H3246" s="3" t="s">
        <v>3278</v>
      </c>
      <c r="I3246" s="3">
        <f t="shared" si="450"/>
        <v>68199</v>
      </c>
      <c r="J3246" s="4">
        <f t="shared" si="451"/>
        <v>0.8273264348015964</v>
      </c>
      <c r="K3246" s="5">
        <f t="shared" si="452"/>
        <v>1.8273264348015965</v>
      </c>
      <c r="L3246" s="4" t="str">
        <f t="shared" si="453"/>
        <v>Over Budget</v>
      </c>
      <c r="M3246">
        <f t="shared" si="454"/>
        <v>2022</v>
      </c>
      <c r="N3246">
        <f t="shared" si="455"/>
        <v>2</v>
      </c>
      <c r="O3246" t="str">
        <f t="shared" si="456"/>
        <v>Feb</v>
      </c>
      <c r="P3246" t="str">
        <f t="shared" si="457"/>
        <v>Q1</v>
      </c>
      <c r="Q3246" t="str">
        <f t="shared" si="458"/>
        <v>2022-02</v>
      </c>
    </row>
    <row r="3247" spans="1:17" x14ac:dyDescent="0.35">
      <c r="A3247" s="2">
        <v>44221</v>
      </c>
      <c r="B3247" t="s">
        <v>23</v>
      </c>
      <c r="C3247" t="s">
        <v>23</v>
      </c>
      <c r="D3247" t="s">
        <v>39</v>
      </c>
      <c r="E3247" s="3">
        <v>48397</v>
      </c>
      <c r="F3247" s="3">
        <v>89396</v>
      </c>
      <c r="G3247" t="s">
        <v>35</v>
      </c>
      <c r="H3247" s="3" t="s">
        <v>3279</v>
      </c>
      <c r="I3247" s="3">
        <f t="shared" si="450"/>
        <v>40999</v>
      </c>
      <c r="J3247" s="4">
        <f t="shared" si="451"/>
        <v>0.84713928549290241</v>
      </c>
      <c r="K3247" s="5">
        <f t="shared" si="452"/>
        <v>1.8471392854929025</v>
      </c>
      <c r="L3247" s="4" t="str">
        <f t="shared" si="453"/>
        <v>Over Budget</v>
      </c>
      <c r="M3247">
        <f t="shared" si="454"/>
        <v>2021</v>
      </c>
      <c r="N3247">
        <f t="shared" si="455"/>
        <v>1</v>
      </c>
      <c r="O3247" t="str">
        <f t="shared" si="456"/>
        <v>Jan</v>
      </c>
      <c r="P3247" t="str">
        <f t="shared" si="457"/>
        <v>Q1</v>
      </c>
      <c r="Q3247" t="str">
        <f t="shared" si="458"/>
        <v>2021-01</v>
      </c>
    </row>
    <row r="3248" spans="1:17" x14ac:dyDescent="0.35">
      <c r="A3248" s="2">
        <v>44480</v>
      </c>
      <c r="B3248" t="s">
        <v>28</v>
      </c>
      <c r="C3248" t="s">
        <v>23</v>
      </c>
      <c r="D3248" t="s">
        <v>25</v>
      </c>
      <c r="E3248" s="3">
        <v>129445</v>
      </c>
      <c r="F3248" s="3">
        <v>58200</v>
      </c>
      <c r="G3248" t="s">
        <v>26</v>
      </c>
      <c r="H3248" s="3" t="s">
        <v>3280</v>
      </c>
      <c r="I3248" s="3">
        <f t="shared" si="450"/>
        <v>-71245</v>
      </c>
      <c r="J3248" s="4">
        <f t="shared" si="451"/>
        <v>-0.55038819575881648</v>
      </c>
      <c r="K3248" s="5">
        <f t="shared" si="452"/>
        <v>0.44961180424118352</v>
      </c>
      <c r="L3248" s="4" t="str">
        <f t="shared" si="453"/>
        <v>Under Budget</v>
      </c>
      <c r="M3248">
        <f t="shared" si="454"/>
        <v>2021</v>
      </c>
      <c r="N3248">
        <f t="shared" si="455"/>
        <v>10</v>
      </c>
      <c r="O3248" t="str">
        <f t="shared" si="456"/>
        <v>Oct</v>
      </c>
      <c r="P3248" t="str">
        <f t="shared" si="457"/>
        <v>Q4</v>
      </c>
      <c r="Q3248" t="str">
        <f t="shared" si="458"/>
        <v>2021-10</v>
      </c>
    </row>
    <row r="3249" spans="1:17" x14ac:dyDescent="0.35">
      <c r="A3249" s="2">
        <v>45077</v>
      </c>
      <c r="B3249" t="s">
        <v>41</v>
      </c>
      <c r="C3249" t="s">
        <v>19</v>
      </c>
      <c r="D3249" t="s">
        <v>25</v>
      </c>
      <c r="E3249" s="3">
        <v>33874</v>
      </c>
      <c r="F3249" s="3">
        <v>155968</v>
      </c>
      <c r="G3249" t="s">
        <v>32</v>
      </c>
      <c r="H3249" s="3" t="s">
        <v>3281</v>
      </c>
      <c r="I3249" s="3">
        <f t="shared" si="450"/>
        <v>122094</v>
      </c>
      <c r="J3249" s="4">
        <f t="shared" si="451"/>
        <v>3.6043573242014526</v>
      </c>
      <c r="K3249" s="5">
        <f t="shared" si="452"/>
        <v>4.6043573242014526</v>
      </c>
      <c r="L3249" s="4" t="str">
        <f t="shared" si="453"/>
        <v>Over Budget</v>
      </c>
      <c r="M3249">
        <f t="shared" si="454"/>
        <v>2023</v>
      </c>
      <c r="N3249">
        <f t="shared" si="455"/>
        <v>5</v>
      </c>
      <c r="O3249" t="str">
        <f t="shared" si="456"/>
        <v>May</v>
      </c>
      <c r="P3249" t="str">
        <f t="shared" si="457"/>
        <v>Q2</v>
      </c>
      <c r="Q3249" t="str">
        <f t="shared" si="458"/>
        <v>2023-05</v>
      </c>
    </row>
    <row r="3250" spans="1:17" x14ac:dyDescent="0.35">
      <c r="A3250" s="2">
        <v>44497</v>
      </c>
      <c r="B3250" t="s">
        <v>18</v>
      </c>
      <c r="C3250" t="s">
        <v>24</v>
      </c>
      <c r="D3250" t="s">
        <v>39</v>
      </c>
      <c r="E3250" s="3">
        <v>33670</v>
      </c>
      <c r="F3250" s="3">
        <v>30497</v>
      </c>
      <c r="G3250" t="s">
        <v>26</v>
      </c>
      <c r="H3250" s="3" t="s">
        <v>3282</v>
      </c>
      <c r="I3250" s="3">
        <f t="shared" si="450"/>
        <v>-3173</v>
      </c>
      <c r="J3250" s="4">
        <f t="shared" si="451"/>
        <v>-9.4238194238194239E-2</v>
      </c>
      <c r="K3250" s="5">
        <f t="shared" si="452"/>
        <v>0.90576180576180576</v>
      </c>
      <c r="L3250" s="4" t="str">
        <f t="shared" si="453"/>
        <v>Under Budget</v>
      </c>
      <c r="M3250">
        <f t="shared" si="454"/>
        <v>2021</v>
      </c>
      <c r="N3250">
        <f t="shared" si="455"/>
        <v>10</v>
      </c>
      <c r="O3250" t="str">
        <f t="shared" si="456"/>
        <v>Oct</v>
      </c>
      <c r="P3250" t="str">
        <f t="shared" si="457"/>
        <v>Q4</v>
      </c>
      <c r="Q3250" t="str">
        <f t="shared" si="458"/>
        <v>2021-10</v>
      </c>
    </row>
    <row r="3251" spans="1:17" x14ac:dyDescent="0.35">
      <c r="A3251" s="2">
        <v>45288</v>
      </c>
      <c r="B3251" t="s">
        <v>55</v>
      </c>
      <c r="C3251" t="s">
        <v>29</v>
      </c>
      <c r="D3251" t="s">
        <v>58</v>
      </c>
      <c r="E3251" s="3">
        <v>88905</v>
      </c>
      <c r="F3251" s="3">
        <v>89794</v>
      </c>
      <c r="G3251" t="s">
        <v>32</v>
      </c>
      <c r="H3251" s="3" t="s">
        <v>3283</v>
      </c>
      <c r="I3251" s="3">
        <f t="shared" si="450"/>
        <v>889</v>
      </c>
      <c r="J3251" s="4">
        <f t="shared" si="451"/>
        <v>9.9994376019346496E-3</v>
      </c>
      <c r="K3251" s="5">
        <f t="shared" si="452"/>
        <v>1.0099994376019346</v>
      </c>
      <c r="L3251" s="4" t="str">
        <f t="shared" si="453"/>
        <v>Over Budget</v>
      </c>
      <c r="M3251">
        <f t="shared" si="454"/>
        <v>2023</v>
      </c>
      <c r="N3251">
        <f t="shared" si="455"/>
        <v>12</v>
      </c>
      <c r="O3251" t="str">
        <f t="shared" si="456"/>
        <v>Dec</v>
      </c>
      <c r="P3251" t="str">
        <f t="shared" si="457"/>
        <v>Q4</v>
      </c>
      <c r="Q3251" t="str">
        <f t="shared" si="458"/>
        <v>2023-12</v>
      </c>
    </row>
    <row r="3252" spans="1:17" x14ac:dyDescent="0.35">
      <c r="A3252" s="2">
        <v>45227</v>
      </c>
      <c r="B3252" t="s">
        <v>41</v>
      </c>
      <c r="C3252" t="s">
        <v>34</v>
      </c>
      <c r="D3252" t="s">
        <v>39</v>
      </c>
      <c r="E3252" s="3">
        <v>40836</v>
      </c>
      <c r="F3252" s="3">
        <v>42869</v>
      </c>
      <c r="G3252" t="s">
        <v>32</v>
      </c>
      <c r="H3252" s="3" t="s">
        <v>3284</v>
      </c>
      <c r="I3252" s="3">
        <f t="shared" si="450"/>
        <v>2033</v>
      </c>
      <c r="J3252" s="4">
        <f t="shared" si="451"/>
        <v>4.9784503869135077E-2</v>
      </c>
      <c r="K3252" s="5">
        <f t="shared" si="452"/>
        <v>1.0497845038691351</v>
      </c>
      <c r="L3252" s="4" t="str">
        <f t="shared" si="453"/>
        <v>Over Budget</v>
      </c>
      <c r="M3252">
        <f t="shared" si="454"/>
        <v>2023</v>
      </c>
      <c r="N3252">
        <f t="shared" si="455"/>
        <v>10</v>
      </c>
      <c r="O3252" t="str">
        <f t="shared" si="456"/>
        <v>Oct</v>
      </c>
      <c r="P3252" t="str">
        <f t="shared" si="457"/>
        <v>Q4</v>
      </c>
      <c r="Q3252" t="str">
        <f t="shared" si="458"/>
        <v>2023-10</v>
      </c>
    </row>
    <row r="3253" spans="1:17" x14ac:dyDescent="0.35">
      <c r="A3253" s="2">
        <v>45013</v>
      </c>
      <c r="B3253" t="s">
        <v>23</v>
      </c>
      <c r="C3253" t="s">
        <v>29</v>
      </c>
      <c r="D3253" t="s">
        <v>58</v>
      </c>
      <c r="E3253" s="3">
        <v>27202</v>
      </c>
      <c r="F3253" s="3">
        <v>52417</v>
      </c>
      <c r="G3253" t="s">
        <v>32</v>
      </c>
      <c r="H3253" s="3" t="s">
        <v>3285</v>
      </c>
      <c r="I3253" s="3">
        <f t="shared" si="450"/>
        <v>25215</v>
      </c>
      <c r="J3253" s="4">
        <f t="shared" si="451"/>
        <v>0.92695390044849646</v>
      </c>
      <c r="K3253" s="5">
        <f t="shared" si="452"/>
        <v>1.9269539004484963</v>
      </c>
      <c r="L3253" s="4" t="str">
        <f t="shared" si="453"/>
        <v>Over Budget</v>
      </c>
      <c r="M3253">
        <f t="shared" si="454"/>
        <v>2023</v>
      </c>
      <c r="N3253">
        <f t="shared" si="455"/>
        <v>3</v>
      </c>
      <c r="O3253" t="str">
        <f t="shared" si="456"/>
        <v>Mar</v>
      </c>
      <c r="P3253" t="str">
        <f t="shared" si="457"/>
        <v>Q1</v>
      </c>
      <c r="Q3253" t="str">
        <f t="shared" si="458"/>
        <v>2023-03</v>
      </c>
    </row>
    <row r="3254" spans="1:17" x14ac:dyDescent="0.35">
      <c r="A3254" s="2">
        <v>44279</v>
      </c>
      <c r="B3254" t="s">
        <v>37</v>
      </c>
      <c r="C3254" t="s">
        <v>43</v>
      </c>
      <c r="D3254" t="s">
        <v>25</v>
      </c>
      <c r="E3254" s="3">
        <v>17188</v>
      </c>
      <c r="F3254" s="3">
        <v>13568</v>
      </c>
      <c r="G3254" t="s">
        <v>26</v>
      </c>
      <c r="H3254" s="3" t="s">
        <v>3286</v>
      </c>
      <c r="I3254" s="3">
        <f t="shared" si="450"/>
        <v>-3620</v>
      </c>
      <c r="J3254" s="4">
        <f t="shared" si="451"/>
        <v>-0.21061205492203863</v>
      </c>
      <c r="K3254" s="5">
        <f t="shared" si="452"/>
        <v>0.78938794507796139</v>
      </c>
      <c r="L3254" s="4" t="str">
        <f t="shared" si="453"/>
        <v>Under Budget</v>
      </c>
      <c r="M3254">
        <f t="shared" si="454"/>
        <v>2021</v>
      </c>
      <c r="N3254">
        <f t="shared" si="455"/>
        <v>3</v>
      </c>
      <c r="O3254" t="str">
        <f t="shared" si="456"/>
        <v>Mar</v>
      </c>
      <c r="P3254" t="str">
        <f t="shared" si="457"/>
        <v>Q1</v>
      </c>
      <c r="Q3254" t="str">
        <f t="shared" si="458"/>
        <v>2021-03</v>
      </c>
    </row>
    <row r="3255" spans="1:17" x14ac:dyDescent="0.35">
      <c r="A3255" s="2">
        <v>44242</v>
      </c>
      <c r="B3255" t="s">
        <v>23</v>
      </c>
      <c r="C3255" t="s">
        <v>23</v>
      </c>
      <c r="D3255" t="s">
        <v>58</v>
      </c>
      <c r="E3255" s="3">
        <v>63326</v>
      </c>
      <c r="F3255" s="3">
        <v>115233</v>
      </c>
      <c r="G3255" t="s">
        <v>21</v>
      </c>
      <c r="H3255" s="3" t="s">
        <v>3287</v>
      </c>
      <c r="I3255" s="3">
        <f t="shared" si="450"/>
        <v>51907</v>
      </c>
      <c r="J3255" s="4">
        <f t="shared" si="451"/>
        <v>0.81967912074029625</v>
      </c>
      <c r="K3255" s="5">
        <f t="shared" si="452"/>
        <v>1.8196791207402963</v>
      </c>
      <c r="L3255" s="4" t="str">
        <f t="shared" si="453"/>
        <v>Over Budget</v>
      </c>
      <c r="M3255">
        <f t="shared" si="454"/>
        <v>2021</v>
      </c>
      <c r="N3255">
        <f t="shared" si="455"/>
        <v>2</v>
      </c>
      <c r="O3255" t="str">
        <f t="shared" si="456"/>
        <v>Feb</v>
      </c>
      <c r="P3255" t="str">
        <f t="shared" si="457"/>
        <v>Q1</v>
      </c>
      <c r="Q3255" t="str">
        <f t="shared" si="458"/>
        <v>2021-02</v>
      </c>
    </row>
    <row r="3256" spans="1:17" x14ac:dyDescent="0.35">
      <c r="A3256" s="2">
        <v>44814</v>
      </c>
      <c r="B3256" t="s">
        <v>23</v>
      </c>
      <c r="C3256" t="s">
        <v>29</v>
      </c>
      <c r="D3256" t="s">
        <v>58</v>
      </c>
      <c r="E3256" s="3">
        <v>44657</v>
      </c>
      <c r="F3256" s="3">
        <v>51271</v>
      </c>
      <c r="G3256" t="s">
        <v>32</v>
      </c>
      <c r="H3256" s="3" t="s">
        <v>3288</v>
      </c>
      <c r="I3256" s="3">
        <f t="shared" si="450"/>
        <v>6614</v>
      </c>
      <c r="J3256" s="4">
        <f t="shared" si="451"/>
        <v>0.14810667980383815</v>
      </c>
      <c r="K3256" s="5">
        <f t="shared" si="452"/>
        <v>1.1481066798038382</v>
      </c>
      <c r="L3256" s="4" t="str">
        <f t="shared" si="453"/>
        <v>Over Budget</v>
      </c>
      <c r="M3256">
        <f t="shared" si="454"/>
        <v>2022</v>
      </c>
      <c r="N3256">
        <f t="shared" si="455"/>
        <v>9</v>
      </c>
      <c r="O3256" t="str">
        <f t="shared" si="456"/>
        <v>Sep</v>
      </c>
      <c r="P3256" t="str">
        <f t="shared" si="457"/>
        <v>Q3</v>
      </c>
      <c r="Q3256" t="str">
        <f t="shared" si="458"/>
        <v>2022-09</v>
      </c>
    </row>
    <row r="3257" spans="1:17" x14ac:dyDescent="0.35">
      <c r="A3257" s="2">
        <v>45124</v>
      </c>
      <c r="B3257" t="s">
        <v>28</v>
      </c>
      <c r="C3257" t="s">
        <v>24</v>
      </c>
      <c r="D3257" t="s">
        <v>58</v>
      </c>
      <c r="E3257" s="3">
        <v>141630</v>
      </c>
      <c r="F3257" s="3">
        <v>27052</v>
      </c>
      <c r="G3257" t="s">
        <v>26</v>
      </c>
      <c r="H3257" s="3" t="s">
        <v>3289</v>
      </c>
      <c r="I3257" s="3">
        <f t="shared" si="450"/>
        <v>-114578</v>
      </c>
      <c r="J3257" s="4">
        <f t="shared" si="451"/>
        <v>-0.80899526936383537</v>
      </c>
      <c r="K3257" s="5">
        <f t="shared" si="452"/>
        <v>0.19100473063616466</v>
      </c>
      <c r="L3257" s="4" t="str">
        <f t="shared" si="453"/>
        <v>Under Budget</v>
      </c>
      <c r="M3257">
        <f t="shared" si="454"/>
        <v>2023</v>
      </c>
      <c r="N3257">
        <f t="shared" si="455"/>
        <v>7</v>
      </c>
      <c r="O3257" t="str">
        <f t="shared" si="456"/>
        <v>Jul</v>
      </c>
      <c r="P3257" t="str">
        <f t="shared" si="457"/>
        <v>Q3</v>
      </c>
      <c r="Q3257" t="str">
        <f t="shared" si="458"/>
        <v>2023-07</v>
      </c>
    </row>
    <row r="3258" spans="1:17" x14ac:dyDescent="0.35">
      <c r="A3258" s="2">
        <v>44458</v>
      </c>
      <c r="B3258" t="s">
        <v>37</v>
      </c>
      <c r="C3258" t="s">
        <v>43</v>
      </c>
      <c r="D3258" t="s">
        <v>30</v>
      </c>
      <c r="E3258" s="3">
        <v>36195</v>
      </c>
      <c r="F3258" s="3">
        <v>136953</v>
      </c>
      <c r="G3258" t="s">
        <v>35</v>
      </c>
      <c r="H3258" s="3" t="s">
        <v>3290</v>
      </c>
      <c r="I3258" s="3">
        <f t="shared" si="450"/>
        <v>100758</v>
      </c>
      <c r="J3258" s="4">
        <f t="shared" si="451"/>
        <v>2.7837546622461664</v>
      </c>
      <c r="K3258" s="5">
        <f t="shared" si="452"/>
        <v>3.7837546622461664</v>
      </c>
      <c r="L3258" s="4" t="str">
        <f t="shared" si="453"/>
        <v>Over Budget</v>
      </c>
      <c r="M3258">
        <f t="shared" si="454"/>
        <v>2021</v>
      </c>
      <c r="N3258">
        <f t="shared" si="455"/>
        <v>9</v>
      </c>
      <c r="O3258" t="str">
        <f t="shared" si="456"/>
        <v>Sep</v>
      </c>
      <c r="P3258" t="str">
        <f t="shared" si="457"/>
        <v>Q3</v>
      </c>
      <c r="Q3258" t="str">
        <f t="shared" si="458"/>
        <v>2021-09</v>
      </c>
    </row>
    <row r="3259" spans="1:17" x14ac:dyDescent="0.35">
      <c r="A3259" s="2">
        <v>44372</v>
      </c>
      <c r="B3259" t="s">
        <v>41</v>
      </c>
      <c r="C3259" t="s">
        <v>19</v>
      </c>
      <c r="D3259" t="s">
        <v>30</v>
      </c>
      <c r="E3259" s="3">
        <v>24443</v>
      </c>
      <c r="F3259" s="3">
        <v>52013</v>
      </c>
      <c r="G3259" t="s">
        <v>21</v>
      </c>
      <c r="H3259" s="3" t="s">
        <v>3291</v>
      </c>
      <c r="I3259" s="3">
        <f t="shared" si="450"/>
        <v>27570</v>
      </c>
      <c r="J3259" s="4">
        <f t="shared" si="451"/>
        <v>1.1279302867896739</v>
      </c>
      <c r="K3259" s="5">
        <f t="shared" si="452"/>
        <v>2.1279302867896739</v>
      </c>
      <c r="L3259" s="4" t="str">
        <f t="shared" si="453"/>
        <v>Over Budget</v>
      </c>
      <c r="M3259">
        <f t="shared" si="454"/>
        <v>2021</v>
      </c>
      <c r="N3259">
        <f t="shared" si="455"/>
        <v>6</v>
      </c>
      <c r="O3259" t="str">
        <f t="shared" si="456"/>
        <v>Jun</v>
      </c>
      <c r="P3259" t="str">
        <f t="shared" si="457"/>
        <v>Q2</v>
      </c>
      <c r="Q3259" t="str">
        <f t="shared" si="458"/>
        <v>2021-06</v>
      </c>
    </row>
    <row r="3260" spans="1:17" x14ac:dyDescent="0.35">
      <c r="A3260" s="2">
        <v>44853</v>
      </c>
      <c r="B3260" t="s">
        <v>23</v>
      </c>
      <c r="C3260" t="s">
        <v>34</v>
      </c>
      <c r="D3260" t="s">
        <v>25</v>
      </c>
      <c r="E3260" s="3">
        <v>33215</v>
      </c>
      <c r="F3260" s="3">
        <v>27499</v>
      </c>
      <c r="G3260" t="s">
        <v>26</v>
      </c>
      <c r="H3260" s="3" t="s">
        <v>3292</v>
      </c>
      <c r="I3260" s="3">
        <f t="shared" si="450"/>
        <v>-5716</v>
      </c>
      <c r="J3260" s="4">
        <f t="shared" si="451"/>
        <v>-0.17209092277585428</v>
      </c>
      <c r="K3260" s="5">
        <f t="shared" si="452"/>
        <v>0.82790907722414575</v>
      </c>
      <c r="L3260" s="4" t="str">
        <f t="shared" si="453"/>
        <v>Under Budget</v>
      </c>
      <c r="M3260">
        <f t="shared" si="454"/>
        <v>2022</v>
      </c>
      <c r="N3260">
        <f t="shared" si="455"/>
        <v>10</v>
      </c>
      <c r="O3260" t="str">
        <f t="shared" si="456"/>
        <v>Oct</v>
      </c>
      <c r="P3260" t="str">
        <f t="shared" si="457"/>
        <v>Q4</v>
      </c>
      <c r="Q3260" t="str">
        <f t="shared" si="458"/>
        <v>2022-10</v>
      </c>
    </row>
    <row r="3261" spans="1:17" x14ac:dyDescent="0.35">
      <c r="A3261" s="2">
        <v>45038</v>
      </c>
      <c r="B3261" t="s">
        <v>41</v>
      </c>
      <c r="C3261" t="s">
        <v>43</v>
      </c>
      <c r="D3261" t="s">
        <v>39</v>
      </c>
      <c r="E3261" s="3">
        <v>15949</v>
      </c>
      <c r="F3261" s="3">
        <v>9307</v>
      </c>
      <c r="G3261" t="s">
        <v>21</v>
      </c>
      <c r="H3261" s="3" t="s">
        <v>3293</v>
      </c>
      <c r="I3261" s="3">
        <f t="shared" si="450"/>
        <v>-6642</v>
      </c>
      <c r="J3261" s="4">
        <f t="shared" si="451"/>
        <v>-0.41645244215938304</v>
      </c>
      <c r="K3261" s="5">
        <f t="shared" si="452"/>
        <v>0.58354755784061696</v>
      </c>
      <c r="L3261" s="4" t="str">
        <f t="shared" si="453"/>
        <v>Under Budget</v>
      </c>
      <c r="M3261">
        <f t="shared" si="454"/>
        <v>2023</v>
      </c>
      <c r="N3261">
        <f t="shared" si="455"/>
        <v>4</v>
      </c>
      <c r="O3261" t="str">
        <f t="shared" si="456"/>
        <v>Apr</v>
      </c>
      <c r="P3261" t="str">
        <f t="shared" si="457"/>
        <v>Q2</v>
      </c>
      <c r="Q3261" t="str">
        <f t="shared" si="458"/>
        <v>2023-04</v>
      </c>
    </row>
    <row r="3262" spans="1:17" x14ac:dyDescent="0.35">
      <c r="A3262" s="2">
        <v>44566</v>
      </c>
      <c r="B3262" t="s">
        <v>55</v>
      </c>
      <c r="C3262" t="s">
        <v>34</v>
      </c>
      <c r="D3262" t="s">
        <v>58</v>
      </c>
      <c r="E3262" s="3">
        <v>50411</v>
      </c>
      <c r="F3262" s="3">
        <v>83922</v>
      </c>
      <c r="G3262" t="s">
        <v>26</v>
      </c>
      <c r="H3262" s="3" t="s">
        <v>3294</v>
      </c>
      <c r="I3262" s="3">
        <f t="shared" si="450"/>
        <v>33511</v>
      </c>
      <c r="J3262" s="4">
        <f t="shared" si="451"/>
        <v>0.66475570807958584</v>
      </c>
      <c r="K3262" s="5">
        <f t="shared" si="452"/>
        <v>1.6647557080795858</v>
      </c>
      <c r="L3262" s="4" t="str">
        <f t="shared" si="453"/>
        <v>Over Budget</v>
      </c>
      <c r="M3262">
        <f t="shared" si="454"/>
        <v>2022</v>
      </c>
      <c r="N3262">
        <f t="shared" si="455"/>
        <v>1</v>
      </c>
      <c r="O3262" t="str">
        <f t="shared" si="456"/>
        <v>Jan</v>
      </c>
      <c r="P3262" t="str">
        <f t="shared" si="457"/>
        <v>Q1</v>
      </c>
      <c r="Q3262" t="str">
        <f t="shared" si="458"/>
        <v>2022-01</v>
      </c>
    </row>
    <row r="3263" spans="1:17" x14ac:dyDescent="0.35">
      <c r="A3263" s="2">
        <v>44250</v>
      </c>
      <c r="B3263" t="s">
        <v>28</v>
      </c>
      <c r="C3263" t="s">
        <v>29</v>
      </c>
      <c r="D3263" t="s">
        <v>30</v>
      </c>
      <c r="E3263" s="3">
        <v>125877</v>
      </c>
      <c r="F3263" s="3">
        <v>29943</v>
      </c>
      <c r="G3263" t="s">
        <v>32</v>
      </c>
      <c r="H3263" s="3" t="s">
        <v>3295</v>
      </c>
      <c r="I3263" s="3">
        <f t="shared" si="450"/>
        <v>-95934</v>
      </c>
      <c r="J3263" s="4">
        <f t="shared" si="451"/>
        <v>-0.76212493148073124</v>
      </c>
      <c r="K3263" s="5">
        <f t="shared" si="452"/>
        <v>0.23787506851926882</v>
      </c>
      <c r="L3263" s="4" t="str">
        <f t="shared" si="453"/>
        <v>Under Budget</v>
      </c>
      <c r="M3263">
        <f t="shared" si="454"/>
        <v>2021</v>
      </c>
      <c r="N3263">
        <f t="shared" si="455"/>
        <v>2</v>
      </c>
      <c r="O3263" t="str">
        <f t="shared" si="456"/>
        <v>Feb</v>
      </c>
      <c r="P3263" t="str">
        <f t="shared" si="457"/>
        <v>Q1</v>
      </c>
      <c r="Q3263" t="str">
        <f t="shared" si="458"/>
        <v>2021-02</v>
      </c>
    </row>
    <row r="3264" spans="1:17" x14ac:dyDescent="0.35">
      <c r="A3264" s="2">
        <v>44886</v>
      </c>
      <c r="B3264" t="s">
        <v>41</v>
      </c>
      <c r="C3264" t="s">
        <v>43</v>
      </c>
      <c r="D3264" t="s">
        <v>39</v>
      </c>
      <c r="E3264" s="3">
        <v>78438</v>
      </c>
      <c r="F3264" s="3">
        <v>85203</v>
      </c>
      <c r="G3264" t="s">
        <v>35</v>
      </c>
      <c r="H3264" s="3" t="s">
        <v>3296</v>
      </c>
      <c r="I3264" s="3">
        <f t="shared" si="450"/>
        <v>6765</v>
      </c>
      <c r="J3264" s="4">
        <f t="shared" si="451"/>
        <v>8.6246462173946298E-2</v>
      </c>
      <c r="K3264" s="5">
        <f t="shared" si="452"/>
        <v>1.0862464621739463</v>
      </c>
      <c r="L3264" s="4" t="str">
        <f t="shared" si="453"/>
        <v>Over Budget</v>
      </c>
      <c r="M3264">
        <f t="shared" si="454"/>
        <v>2022</v>
      </c>
      <c r="N3264">
        <f t="shared" si="455"/>
        <v>11</v>
      </c>
      <c r="O3264" t="str">
        <f t="shared" si="456"/>
        <v>Nov</v>
      </c>
      <c r="P3264" t="str">
        <f t="shared" si="457"/>
        <v>Q4</v>
      </c>
      <c r="Q3264" t="str">
        <f t="shared" si="458"/>
        <v>2022-11</v>
      </c>
    </row>
    <row r="3265" spans="1:17" x14ac:dyDescent="0.35">
      <c r="A3265" s="2">
        <v>44563</v>
      </c>
      <c r="B3265" t="s">
        <v>37</v>
      </c>
      <c r="C3265" t="s">
        <v>19</v>
      </c>
      <c r="D3265" t="s">
        <v>58</v>
      </c>
      <c r="E3265" s="3">
        <v>72521</v>
      </c>
      <c r="F3265" s="3">
        <v>94726</v>
      </c>
      <c r="G3265" t="s">
        <v>26</v>
      </c>
      <c r="H3265" s="3" t="s">
        <v>3297</v>
      </c>
      <c r="I3265" s="3">
        <f t="shared" si="450"/>
        <v>22205</v>
      </c>
      <c r="J3265" s="4">
        <f t="shared" si="451"/>
        <v>0.30618717337047202</v>
      </c>
      <c r="K3265" s="5">
        <f t="shared" si="452"/>
        <v>1.306187173370472</v>
      </c>
      <c r="L3265" s="4" t="str">
        <f t="shared" si="453"/>
        <v>Over Budget</v>
      </c>
      <c r="M3265">
        <f t="shared" si="454"/>
        <v>2022</v>
      </c>
      <c r="N3265">
        <f t="shared" si="455"/>
        <v>1</v>
      </c>
      <c r="O3265" t="str">
        <f t="shared" si="456"/>
        <v>Jan</v>
      </c>
      <c r="P3265" t="str">
        <f t="shared" si="457"/>
        <v>Q1</v>
      </c>
      <c r="Q3265" t="str">
        <f t="shared" si="458"/>
        <v>2022-01</v>
      </c>
    </row>
    <row r="3266" spans="1:17" x14ac:dyDescent="0.35">
      <c r="A3266" s="2">
        <v>44840</v>
      </c>
      <c r="B3266" t="s">
        <v>23</v>
      </c>
      <c r="C3266" t="s">
        <v>29</v>
      </c>
      <c r="D3266" t="s">
        <v>39</v>
      </c>
      <c r="E3266" s="3">
        <v>81431</v>
      </c>
      <c r="F3266" s="3">
        <v>83497</v>
      </c>
      <c r="G3266" t="s">
        <v>21</v>
      </c>
      <c r="H3266" s="3" t="s">
        <v>3298</v>
      </c>
      <c r="I3266" s="3">
        <f t="shared" si="450"/>
        <v>2066</v>
      </c>
      <c r="J3266" s="4">
        <f t="shared" si="451"/>
        <v>2.5371173140450197E-2</v>
      </c>
      <c r="K3266" s="5">
        <f t="shared" si="452"/>
        <v>1.0253711731404502</v>
      </c>
      <c r="L3266" s="4" t="str">
        <f t="shared" si="453"/>
        <v>Over Budget</v>
      </c>
      <c r="M3266">
        <f t="shared" si="454"/>
        <v>2022</v>
      </c>
      <c r="N3266">
        <f t="shared" si="455"/>
        <v>10</v>
      </c>
      <c r="O3266" t="str">
        <f t="shared" si="456"/>
        <v>Oct</v>
      </c>
      <c r="P3266" t="str">
        <f t="shared" si="457"/>
        <v>Q4</v>
      </c>
      <c r="Q3266" t="str">
        <f t="shared" si="458"/>
        <v>2022-10</v>
      </c>
    </row>
    <row r="3267" spans="1:17" x14ac:dyDescent="0.35">
      <c r="A3267" s="2">
        <v>44575</v>
      </c>
      <c r="B3267" t="s">
        <v>55</v>
      </c>
      <c r="C3267" t="s">
        <v>24</v>
      </c>
      <c r="D3267" t="s">
        <v>20</v>
      </c>
      <c r="E3267" s="3">
        <v>115854</v>
      </c>
      <c r="F3267" s="3">
        <v>43362</v>
      </c>
      <c r="G3267" t="s">
        <v>35</v>
      </c>
      <c r="H3267" s="3" t="s">
        <v>3299</v>
      </c>
      <c r="I3267" s="3">
        <f t="shared" si="450"/>
        <v>-72492</v>
      </c>
      <c r="J3267" s="4">
        <f t="shared" si="451"/>
        <v>-0.62571857682945775</v>
      </c>
      <c r="K3267" s="5">
        <f t="shared" si="452"/>
        <v>0.37428142317054225</v>
      </c>
      <c r="L3267" s="4" t="str">
        <f t="shared" si="453"/>
        <v>Under Budget</v>
      </c>
      <c r="M3267">
        <f t="shared" si="454"/>
        <v>2022</v>
      </c>
      <c r="N3267">
        <f t="shared" si="455"/>
        <v>1</v>
      </c>
      <c r="O3267" t="str">
        <f t="shared" si="456"/>
        <v>Jan</v>
      </c>
      <c r="P3267" t="str">
        <f t="shared" si="457"/>
        <v>Q1</v>
      </c>
      <c r="Q3267" t="str">
        <f t="shared" si="458"/>
        <v>2022-01</v>
      </c>
    </row>
    <row r="3268" spans="1:17" x14ac:dyDescent="0.35">
      <c r="A3268" s="2">
        <v>44269</v>
      </c>
      <c r="B3268" t="s">
        <v>37</v>
      </c>
      <c r="C3268" t="s">
        <v>34</v>
      </c>
      <c r="D3268" t="s">
        <v>58</v>
      </c>
      <c r="E3268" s="3">
        <v>32081</v>
      </c>
      <c r="F3268" s="3">
        <v>156688</v>
      </c>
      <c r="G3268" t="s">
        <v>35</v>
      </c>
      <c r="H3268" s="3" t="s">
        <v>3300</v>
      </c>
      <c r="I3268" s="3">
        <f t="shared" si="450"/>
        <v>124607</v>
      </c>
      <c r="J3268" s="4">
        <f t="shared" si="451"/>
        <v>3.8841370281475016</v>
      </c>
      <c r="K3268" s="5">
        <f t="shared" si="452"/>
        <v>4.8841370281475021</v>
      </c>
      <c r="L3268" s="4" t="str">
        <f t="shared" si="453"/>
        <v>Over Budget</v>
      </c>
      <c r="M3268">
        <f t="shared" si="454"/>
        <v>2021</v>
      </c>
      <c r="N3268">
        <f t="shared" si="455"/>
        <v>3</v>
      </c>
      <c r="O3268" t="str">
        <f t="shared" si="456"/>
        <v>Mar</v>
      </c>
      <c r="P3268" t="str">
        <f t="shared" si="457"/>
        <v>Q1</v>
      </c>
      <c r="Q3268" t="str">
        <f t="shared" si="458"/>
        <v>2021-03</v>
      </c>
    </row>
    <row r="3269" spans="1:17" x14ac:dyDescent="0.35">
      <c r="A3269" s="2">
        <v>45111</v>
      </c>
      <c r="B3269" t="s">
        <v>28</v>
      </c>
      <c r="C3269" t="s">
        <v>34</v>
      </c>
      <c r="D3269" t="s">
        <v>39</v>
      </c>
      <c r="E3269" s="3">
        <v>54732</v>
      </c>
      <c r="F3269" s="3">
        <v>12967</v>
      </c>
      <c r="G3269" t="s">
        <v>35</v>
      </c>
      <c r="H3269" s="3" t="s">
        <v>3301</v>
      </c>
      <c r="I3269" s="3">
        <f t="shared" ref="I3269:I3332" si="459">F3269-E3269</f>
        <v>-41765</v>
      </c>
      <c r="J3269" s="4">
        <f t="shared" ref="J3269:J3332" si="460">IFERROR(I3269/E3269,0)</f>
        <v>-0.76308192647811157</v>
      </c>
      <c r="K3269" s="5">
        <f t="shared" ref="K3269:K3332" si="461">IFERROR(F3269/E3269,0)</f>
        <v>0.23691807352188848</v>
      </c>
      <c r="L3269" s="4" t="str">
        <f t="shared" ref="L3269:L3332" si="462">IF(I3269&gt;0,"Over Budget",IF(I3269&lt;0,"Under Budget","On Budget"))</f>
        <v>Under Budget</v>
      </c>
      <c r="M3269">
        <f t="shared" ref="M3269:M3332" si="463">YEAR(A3269)</f>
        <v>2023</v>
      </c>
      <c r="N3269">
        <f t="shared" ref="N3269:N3332" si="464">MONTH(A3269)</f>
        <v>7</v>
      </c>
      <c r="O3269" t="str">
        <f t="shared" ref="O3269:O3332" si="465">TEXT(A3269,"mmm")</f>
        <v>Jul</v>
      </c>
      <c r="P3269" t="str">
        <f t="shared" ref="P3269:P3332" si="466">"Q"&amp;ROUNDUP(MONTH(A3269)/3,0)</f>
        <v>Q3</v>
      </c>
      <c r="Q3269" t="str">
        <f t="shared" ref="Q3269:Q3332" si="467">TEXT(A3269,"yyyy-mm")</f>
        <v>2023-07</v>
      </c>
    </row>
    <row r="3270" spans="1:17" x14ac:dyDescent="0.35">
      <c r="A3270" s="2">
        <v>45056</v>
      </c>
      <c r="B3270" t="s">
        <v>55</v>
      </c>
      <c r="C3270" t="s">
        <v>24</v>
      </c>
      <c r="D3270" t="s">
        <v>58</v>
      </c>
      <c r="E3270" s="3">
        <v>139808</v>
      </c>
      <c r="F3270" s="3">
        <v>49534</v>
      </c>
      <c r="G3270" t="s">
        <v>32</v>
      </c>
      <c r="H3270" s="3" t="s">
        <v>3302</v>
      </c>
      <c r="I3270" s="3">
        <f t="shared" si="459"/>
        <v>-90274</v>
      </c>
      <c r="J3270" s="4">
        <f t="shared" si="460"/>
        <v>-0.64569981689173728</v>
      </c>
      <c r="K3270" s="5">
        <f t="shared" si="461"/>
        <v>0.35430018310826278</v>
      </c>
      <c r="L3270" s="4" t="str">
        <f t="shared" si="462"/>
        <v>Under Budget</v>
      </c>
      <c r="M3270">
        <f t="shared" si="463"/>
        <v>2023</v>
      </c>
      <c r="N3270">
        <f t="shared" si="464"/>
        <v>5</v>
      </c>
      <c r="O3270" t="str">
        <f t="shared" si="465"/>
        <v>May</v>
      </c>
      <c r="P3270" t="str">
        <f t="shared" si="466"/>
        <v>Q2</v>
      </c>
      <c r="Q3270" t="str">
        <f t="shared" si="467"/>
        <v>2023-05</v>
      </c>
    </row>
    <row r="3271" spans="1:17" x14ac:dyDescent="0.35">
      <c r="A3271" s="2">
        <v>44239</v>
      </c>
      <c r="B3271" t="s">
        <v>55</v>
      </c>
      <c r="C3271" t="s">
        <v>34</v>
      </c>
      <c r="D3271" t="s">
        <v>58</v>
      </c>
      <c r="E3271" s="3">
        <v>100182</v>
      </c>
      <c r="F3271" s="3">
        <v>24465</v>
      </c>
      <c r="G3271" t="s">
        <v>32</v>
      </c>
      <c r="H3271" s="3" t="s">
        <v>3303</v>
      </c>
      <c r="I3271" s="3">
        <f t="shared" si="459"/>
        <v>-75717</v>
      </c>
      <c r="J3271" s="4">
        <f t="shared" si="460"/>
        <v>-0.75579445409354973</v>
      </c>
      <c r="K3271" s="5">
        <f t="shared" si="461"/>
        <v>0.24420554590645027</v>
      </c>
      <c r="L3271" s="4" t="str">
        <f t="shared" si="462"/>
        <v>Under Budget</v>
      </c>
      <c r="M3271">
        <f t="shared" si="463"/>
        <v>2021</v>
      </c>
      <c r="N3271">
        <f t="shared" si="464"/>
        <v>2</v>
      </c>
      <c r="O3271" t="str">
        <f t="shared" si="465"/>
        <v>Feb</v>
      </c>
      <c r="P3271" t="str">
        <f t="shared" si="466"/>
        <v>Q1</v>
      </c>
      <c r="Q3271" t="str">
        <f t="shared" si="467"/>
        <v>2021-02</v>
      </c>
    </row>
    <row r="3272" spans="1:17" x14ac:dyDescent="0.35">
      <c r="A3272" s="2">
        <v>44573</v>
      </c>
      <c r="B3272" t="s">
        <v>55</v>
      </c>
      <c r="C3272" t="s">
        <v>29</v>
      </c>
      <c r="D3272" t="s">
        <v>20</v>
      </c>
      <c r="E3272" s="3">
        <v>97904</v>
      </c>
      <c r="F3272" s="3">
        <v>134718</v>
      </c>
      <c r="G3272" t="s">
        <v>26</v>
      </c>
      <c r="H3272" s="3" t="s">
        <v>3304</v>
      </c>
      <c r="I3272" s="3">
        <f t="shared" si="459"/>
        <v>36814</v>
      </c>
      <c r="J3272" s="4">
        <f t="shared" si="460"/>
        <v>0.37602140872691614</v>
      </c>
      <c r="K3272" s="5">
        <f t="shared" si="461"/>
        <v>1.3760214087269163</v>
      </c>
      <c r="L3272" s="4" t="str">
        <f t="shared" si="462"/>
        <v>Over Budget</v>
      </c>
      <c r="M3272">
        <f t="shared" si="463"/>
        <v>2022</v>
      </c>
      <c r="N3272">
        <f t="shared" si="464"/>
        <v>1</v>
      </c>
      <c r="O3272" t="str">
        <f t="shared" si="465"/>
        <v>Jan</v>
      </c>
      <c r="P3272" t="str">
        <f t="shared" si="466"/>
        <v>Q1</v>
      </c>
      <c r="Q3272" t="str">
        <f t="shared" si="467"/>
        <v>2022-01</v>
      </c>
    </row>
    <row r="3273" spans="1:17" x14ac:dyDescent="0.35">
      <c r="A3273" s="2">
        <v>45261</v>
      </c>
      <c r="B3273" t="s">
        <v>23</v>
      </c>
      <c r="C3273" t="s">
        <v>23</v>
      </c>
      <c r="D3273" t="s">
        <v>39</v>
      </c>
      <c r="E3273" s="3">
        <v>101374</v>
      </c>
      <c r="F3273" s="3">
        <v>133850</v>
      </c>
      <c r="G3273" t="s">
        <v>32</v>
      </c>
      <c r="H3273" s="3" t="s">
        <v>3305</v>
      </c>
      <c r="I3273" s="3">
        <f t="shared" si="459"/>
        <v>32476</v>
      </c>
      <c r="J3273" s="4">
        <f t="shared" si="460"/>
        <v>0.32035827727030597</v>
      </c>
      <c r="K3273" s="5">
        <f t="shared" si="461"/>
        <v>1.320358277270306</v>
      </c>
      <c r="L3273" s="4" t="str">
        <f t="shared" si="462"/>
        <v>Over Budget</v>
      </c>
      <c r="M3273">
        <f t="shared" si="463"/>
        <v>2023</v>
      </c>
      <c r="N3273">
        <f t="shared" si="464"/>
        <v>12</v>
      </c>
      <c r="O3273" t="str">
        <f t="shared" si="465"/>
        <v>Dec</v>
      </c>
      <c r="P3273" t="str">
        <f t="shared" si="466"/>
        <v>Q4</v>
      </c>
      <c r="Q3273" t="str">
        <f t="shared" si="467"/>
        <v>2023-12</v>
      </c>
    </row>
    <row r="3274" spans="1:17" x14ac:dyDescent="0.35">
      <c r="A3274" s="2">
        <v>44366</v>
      </c>
      <c r="B3274" t="s">
        <v>18</v>
      </c>
      <c r="C3274" t="s">
        <v>24</v>
      </c>
      <c r="D3274" t="s">
        <v>25</v>
      </c>
      <c r="E3274" s="3">
        <v>143227</v>
      </c>
      <c r="F3274" s="3">
        <v>121702</v>
      </c>
      <c r="G3274" t="s">
        <v>35</v>
      </c>
      <c r="H3274" s="3" t="s">
        <v>3306</v>
      </c>
      <c r="I3274" s="3">
        <f t="shared" si="459"/>
        <v>-21525</v>
      </c>
      <c r="J3274" s="4">
        <f t="shared" si="460"/>
        <v>-0.15028590977958067</v>
      </c>
      <c r="K3274" s="5">
        <f t="shared" si="461"/>
        <v>0.84971409022041933</v>
      </c>
      <c r="L3274" s="4" t="str">
        <f t="shared" si="462"/>
        <v>Under Budget</v>
      </c>
      <c r="M3274">
        <f t="shared" si="463"/>
        <v>2021</v>
      </c>
      <c r="N3274">
        <f t="shared" si="464"/>
        <v>6</v>
      </c>
      <c r="O3274" t="str">
        <f t="shared" si="465"/>
        <v>Jun</v>
      </c>
      <c r="P3274" t="str">
        <f t="shared" si="466"/>
        <v>Q2</v>
      </c>
      <c r="Q3274" t="str">
        <f t="shared" si="467"/>
        <v>2021-06</v>
      </c>
    </row>
    <row r="3275" spans="1:17" x14ac:dyDescent="0.35">
      <c r="A3275" s="2">
        <v>44408</v>
      </c>
      <c r="B3275" t="s">
        <v>55</v>
      </c>
      <c r="C3275" t="s">
        <v>19</v>
      </c>
      <c r="D3275" t="s">
        <v>30</v>
      </c>
      <c r="E3275" s="3">
        <v>137277</v>
      </c>
      <c r="F3275" s="3">
        <v>114781</v>
      </c>
      <c r="G3275" t="s">
        <v>21</v>
      </c>
      <c r="H3275" s="3" t="s">
        <v>3307</v>
      </c>
      <c r="I3275" s="3">
        <f t="shared" si="459"/>
        <v>-22496</v>
      </c>
      <c r="J3275" s="4">
        <f t="shared" si="460"/>
        <v>-0.16387304501118177</v>
      </c>
      <c r="K3275" s="5">
        <f t="shared" si="461"/>
        <v>0.83612695498881828</v>
      </c>
      <c r="L3275" s="4" t="str">
        <f t="shared" si="462"/>
        <v>Under Budget</v>
      </c>
      <c r="M3275">
        <f t="shared" si="463"/>
        <v>2021</v>
      </c>
      <c r="N3275">
        <f t="shared" si="464"/>
        <v>7</v>
      </c>
      <c r="O3275" t="str">
        <f t="shared" si="465"/>
        <v>Jul</v>
      </c>
      <c r="P3275" t="str">
        <f t="shared" si="466"/>
        <v>Q3</v>
      </c>
      <c r="Q3275" t="str">
        <f t="shared" si="467"/>
        <v>2021-07</v>
      </c>
    </row>
    <row r="3276" spans="1:17" x14ac:dyDescent="0.35">
      <c r="A3276" s="2">
        <v>44235</v>
      </c>
      <c r="B3276" t="s">
        <v>37</v>
      </c>
      <c r="C3276" t="s">
        <v>43</v>
      </c>
      <c r="D3276" t="s">
        <v>58</v>
      </c>
      <c r="E3276" s="3">
        <v>132606</v>
      </c>
      <c r="F3276" s="3">
        <v>130902</v>
      </c>
      <c r="G3276" t="s">
        <v>35</v>
      </c>
      <c r="H3276" s="3" t="s">
        <v>3308</v>
      </c>
      <c r="I3276" s="3">
        <f t="shared" si="459"/>
        <v>-1704</v>
      </c>
      <c r="J3276" s="4">
        <f t="shared" si="460"/>
        <v>-1.2850097280666033E-2</v>
      </c>
      <c r="K3276" s="5">
        <f t="shared" si="461"/>
        <v>0.987149902719334</v>
      </c>
      <c r="L3276" s="4" t="str">
        <f t="shared" si="462"/>
        <v>Under Budget</v>
      </c>
      <c r="M3276">
        <f t="shared" si="463"/>
        <v>2021</v>
      </c>
      <c r="N3276">
        <f t="shared" si="464"/>
        <v>2</v>
      </c>
      <c r="O3276" t="str">
        <f t="shared" si="465"/>
        <v>Feb</v>
      </c>
      <c r="P3276" t="str">
        <f t="shared" si="466"/>
        <v>Q1</v>
      </c>
      <c r="Q3276" t="str">
        <f t="shared" si="467"/>
        <v>2021-02</v>
      </c>
    </row>
    <row r="3277" spans="1:17" x14ac:dyDescent="0.35">
      <c r="A3277" s="2">
        <v>44565</v>
      </c>
      <c r="B3277" t="s">
        <v>37</v>
      </c>
      <c r="C3277" t="s">
        <v>43</v>
      </c>
      <c r="D3277" t="s">
        <v>58</v>
      </c>
      <c r="E3277" s="3">
        <v>137927</v>
      </c>
      <c r="F3277" s="3">
        <v>134547</v>
      </c>
      <c r="G3277" t="s">
        <v>35</v>
      </c>
      <c r="H3277" s="3" t="s">
        <v>3309</v>
      </c>
      <c r="I3277" s="3">
        <f t="shared" si="459"/>
        <v>-3380</v>
      </c>
      <c r="J3277" s="4">
        <f t="shared" si="460"/>
        <v>-2.4505716792216171E-2</v>
      </c>
      <c r="K3277" s="5">
        <f t="shared" si="461"/>
        <v>0.97549428320778386</v>
      </c>
      <c r="L3277" s="4" t="str">
        <f t="shared" si="462"/>
        <v>Under Budget</v>
      </c>
      <c r="M3277">
        <f t="shared" si="463"/>
        <v>2022</v>
      </c>
      <c r="N3277">
        <f t="shared" si="464"/>
        <v>1</v>
      </c>
      <c r="O3277" t="str">
        <f t="shared" si="465"/>
        <v>Jan</v>
      </c>
      <c r="P3277" t="str">
        <f t="shared" si="466"/>
        <v>Q1</v>
      </c>
      <c r="Q3277" t="str">
        <f t="shared" si="467"/>
        <v>2022-01</v>
      </c>
    </row>
    <row r="3278" spans="1:17" x14ac:dyDescent="0.35">
      <c r="A3278" s="2">
        <v>44953</v>
      </c>
      <c r="B3278" t="s">
        <v>28</v>
      </c>
      <c r="C3278" t="s">
        <v>24</v>
      </c>
      <c r="D3278" t="s">
        <v>58</v>
      </c>
      <c r="E3278" s="3">
        <v>145423</v>
      </c>
      <c r="F3278" s="3">
        <v>85718</v>
      </c>
      <c r="G3278" t="s">
        <v>32</v>
      </c>
      <c r="H3278" s="3" t="s">
        <v>3310</v>
      </c>
      <c r="I3278" s="3">
        <f t="shared" si="459"/>
        <v>-59705</v>
      </c>
      <c r="J3278" s="4">
        <f t="shared" si="460"/>
        <v>-0.41056091539852707</v>
      </c>
      <c r="K3278" s="5">
        <f t="shared" si="461"/>
        <v>0.58943908460147298</v>
      </c>
      <c r="L3278" s="4" t="str">
        <f t="shared" si="462"/>
        <v>Under Budget</v>
      </c>
      <c r="M3278">
        <f t="shared" si="463"/>
        <v>2023</v>
      </c>
      <c r="N3278">
        <f t="shared" si="464"/>
        <v>1</v>
      </c>
      <c r="O3278" t="str">
        <f t="shared" si="465"/>
        <v>Jan</v>
      </c>
      <c r="P3278" t="str">
        <f t="shared" si="466"/>
        <v>Q1</v>
      </c>
      <c r="Q3278" t="str">
        <f t="shared" si="467"/>
        <v>2023-01</v>
      </c>
    </row>
    <row r="3279" spans="1:17" x14ac:dyDescent="0.35">
      <c r="A3279" s="2">
        <v>44347</v>
      </c>
      <c r="B3279" t="s">
        <v>41</v>
      </c>
      <c r="C3279" t="s">
        <v>23</v>
      </c>
      <c r="D3279" t="s">
        <v>58</v>
      </c>
      <c r="E3279" s="3">
        <v>50236</v>
      </c>
      <c r="F3279" s="3">
        <v>27929</v>
      </c>
      <c r="G3279" t="s">
        <v>21</v>
      </c>
      <c r="H3279" s="3" t="s">
        <v>3311</v>
      </c>
      <c r="I3279" s="3">
        <f t="shared" si="459"/>
        <v>-22307</v>
      </c>
      <c r="J3279" s="4">
        <f t="shared" si="460"/>
        <v>-0.44404411179234016</v>
      </c>
      <c r="K3279" s="5">
        <f t="shared" si="461"/>
        <v>0.55595588820765984</v>
      </c>
      <c r="L3279" s="4" t="str">
        <f t="shared" si="462"/>
        <v>Under Budget</v>
      </c>
      <c r="M3279">
        <f t="shared" si="463"/>
        <v>2021</v>
      </c>
      <c r="N3279">
        <f t="shared" si="464"/>
        <v>5</v>
      </c>
      <c r="O3279" t="str">
        <f t="shared" si="465"/>
        <v>May</v>
      </c>
      <c r="P3279" t="str">
        <f t="shared" si="466"/>
        <v>Q2</v>
      </c>
      <c r="Q3279" t="str">
        <f t="shared" si="467"/>
        <v>2021-05</v>
      </c>
    </row>
    <row r="3280" spans="1:17" x14ac:dyDescent="0.35">
      <c r="A3280" s="2">
        <v>45267</v>
      </c>
      <c r="B3280" t="s">
        <v>41</v>
      </c>
      <c r="C3280" t="s">
        <v>29</v>
      </c>
      <c r="D3280" t="s">
        <v>30</v>
      </c>
      <c r="E3280" s="3">
        <v>23241</v>
      </c>
      <c r="F3280" s="3">
        <v>120623</v>
      </c>
      <c r="G3280" t="s">
        <v>35</v>
      </c>
      <c r="H3280" s="3" t="s">
        <v>3312</v>
      </c>
      <c r="I3280" s="3">
        <f t="shared" si="459"/>
        <v>97382</v>
      </c>
      <c r="J3280" s="4">
        <f t="shared" si="460"/>
        <v>4.1900950905726946</v>
      </c>
      <c r="K3280" s="5">
        <f t="shared" si="461"/>
        <v>5.1900950905726946</v>
      </c>
      <c r="L3280" s="4" t="str">
        <f t="shared" si="462"/>
        <v>Over Budget</v>
      </c>
      <c r="M3280">
        <f t="shared" si="463"/>
        <v>2023</v>
      </c>
      <c r="N3280">
        <f t="shared" si="464"/>
        <v>12</v>
      </c>
      <c r="O3280" t="str">
        <f t="shared" si="465"/>
        <v>Dec</v>
      </c>
      <c r="P3280" t="str">
        <f t="shared" si="466"/>
        <v>Q4</v>
      </c>
      <c r="Q3280" t="str">
        <f t="shared" si="467"/>
        <v>2023-12</v>
      </c>
    </row>
    <row r="3281" spans="1:17" x14ac:dyDescent="0.35">
      <c r="A3281" s="2">
        <v>45220</v>
      </c>
      <c r="B3281" t="s">
        <v>18</v>
      </c>
      <c r="C3281" t="s">
        <v>19</v>
      </c>
      <c r="D3281" t="s">
        <v>25</v>
      </c>
      <c r="E3281" s="3">
        <v>98987</v>
      </c>
      <c r="F3281" s="3">
        <v>30830</v>
      </c>
      <c r="G3281" t="s">
        <v>21</v>
      </c>
      <c r="H3281" s="3" t="s">
        <v>3313</v>
      </c>
      <c r="I3281" s="3">
        <f t="shared" si="459"/>
        <v>-68157</v>
      </c>
      <c r="J3281" s="4">
        <f t="shared" si="460"/>
        <v>-0.68854496044935198</v>
      </c>
      <c r="K3281" s="5">
        <f t="shared" si="461"/>
        <v>0.31145503955064807</v>
      </c>
      <c r="L3281" s="4" t="str">
        <f t="shared" si="462"/>
        <v>Under Budget</v>
      </c>
      <c r="M3281">
        <f t="shared" si="463"/>
        <v>2023</v>
      </c>
      <c r="N3281">
        <f t="shared" si="464"/>
        <v>10</v>
      </c>
      <c r="O3281" t="str">
        <f t="shared" si="465"/>
        <v>Oct</v>
      </c>
      <c r="P3281" t="str">
        <f t="shared" si="466"/>
        <v>Q4</v>
      </c>
      <c r="Q3281" t="str">
        <f t="shared" si="467"/>
        <v>2023-10</v>
      </c>
    </row>
    <row r="3282" spans="1:17" x14ac:dyDescent="0.35">
      <c r="A3282" s="2">
        <v>44933</v>
      </c>
      <c r="B3282" t="s">
        <v>23</v>
      </c>
      <c r="C3282" t="s">
        <v>43</v>
      </c>
      <c r="D3282" t="s">
        <v>20</v>
      </c>
      <c r="E3282" s="3">
        <v>101659</v>
      </c>
      <c r="F3282" s="3">
        <v>24478</v>
      </c>
      <c r="G3282" t="s">
        <v>21</v>
      </c>
      <c r="H3282" s="3" t="s">
        <v>3314</v>
      </c>
      <c r="I3282" s="3">
        <f t="shared" si="459"/>
        <v>-77181</v>
      </c>
      <c r="J3282" s="4">
        <f t="shared" si="460"/>
        <v>-0.75921462929991446</v>
      </c>
      <c r="K3282" s="5">
        <f t="shared" si="461"/>
        <v>0.24078537070008557</v>
      </c>
      <c r="L3282" s="4" t="str">
        <f t="shared" si="462"/>
        <v>Under Budget</v>
      </c>
      <c r="M3282">
        <f t="shared" si="463"/>
        <v>2023</v>
      </c>
      <c r="N3282">
        <f t="shared" si="464"/>
        <v>1</v>
      </c>
      <c r="O3282" t="str">
        <f t="shared" si="465"/>
        <v>Jan</v>
      </c>
      <c r="P3282" t="str">
        <f t="shared" si="466"/>
        <v>Q1</v>
      </c>
      <c r="Q3282" t="str">
        <f t="shared" si="467"/>
        <v>2023-01</v>
      </c>
    </row>
    <row r="3283" spans="1:17" x14ac:dyDescent="0.35">
      <c r="A3283" s="2">
        <v>44265</v>
      </c>
      <c r="B3283" t="s">
        <v>23</v>
      </c>
      <c r="C3283" t="s">
        <v>43</v>
      </c>
      <c r="D3283" t="s">
        <v>25</v>
      </c>
      <c r="E3283" s="3">
        <v>57665</v>
      </c>
      <c r="F3283" s="3">
        <v>125210</v>
      </c>
      <c r="G3283" t="s">
        <v>35</v>
      </c>
      <c r="H3283" s="3" t="s">
        <v>3315</v>
      </c>
      <c r="I3283" s="3">
        <f t="shared" si="459"/>
        <v>67545</v>
      </c>
      <c r="J3283" s="4">
        <f t="shared" si="460"/>
        <v>1.171334431630972</v>
      </c>
      <c r="K3283" s="5">
        <f t="shared" si="461"/>
        <v>2.1713344316309722</v>
      </c>
      <c r="L3283" s="4" t="str">
        <f t="shared" si="462"/>
        <v>Over Budget</v>
      </c>
      <c r="M3283">
        <f t="shared" si="463"/>
        <v>2021</v>
      </c>
      <c r="N3283">
        <f t="shared" si="464"/>
        <v>3</v>
      </c>
      <c r="O3283" t="str">
        <f t="shared" si="465"/>
        <v>Mar</v>
      </c>
      <c r="P3283" t="str">
        <f t="shared" si="466"/>
        <v>Q1</v>
      </c>
      <c r="Q3283" t="str">
        <f t="shared" si="467"/>
        <v>2021-03</v>
      </c>
    </row>
    <row r="3284" spans="1:17" x14ac:dyDescent="0.35">
      <c r="A3284" s="2">
        <v>44495</v>
      </c>
      <c r="B3284" t="s">
        <v>55</v>
      </c>
      <c r="C3284" t="s">
        <v>29</v>
      </c>
      <c r="D3284" t="s">
        <v>30</v>
      </c>
      <c r="E3284" s="3">
        <v>71242</v>
      </c>
      <c r="F3284" s="3">
        <v>73086</v>
      </c>
      <c r="G3284" t="s">
        <v>32</v>
      </c>
      <c r="H3284" s="3" t="s">
        <v>3316</v>
      </c>
      <c r="I3284" s="3">
        <f t="shared" si="459"/>
        <v>1844</v>
      </c>
      <c r="J3284" s="4">
        <f t="shared" si="460"/>
        <v>2.5883607984054351E-2</v>
      </c>
      <c r="K3284" s="5">
        <f t="shared" si="461"/>
        <v>1.0258836079840543</v>
      </c>
      <c r="L3284" s="4" t="str">
        <f t="shared" si="462"/>
        <v>Over Budget</v>
      </c>
      <c r="M3284">
        <f t="shared" si="463"/>
        <v>2021</v>
      </c>
      <c r="N3284">
        <f t="shared" si="464"/>
        <v>10</v>
      </c>
      <c r="O3284" t="str">
        <f t="shared" si="465"/>
        <v>Oct</v>
      </c>
      <c r="P3284" t="str">
        <f t="shared" si="466"/>
        <v>Q4</v>
      </c>
      <c r="Q3284" t="str">
        <f t="shared" si="467"/>
        <v>2021-10</v>
      </c>
    </row>
    <row r="3285" spans="1:17" x14ac:dyDescent="0.35">
      <c r="A3285" s="2">
        <v>45140</v>
      </c>
      <c r="B3285" t="s">
        <v>18</v>
      </c>
      <c r="C3285" t="s">
        <v>23</v>
      </c>
      <c r="D3285" t="s">
        <v>39</v>
      </c>
      <c r="E3285" s="3">
        <v>14455</v>
      </c>
      <c r="F3285" s="3">
        <v>103607</v>
      </c>
      <c r="G3285" t="s">
        <v>32</v>
      </c>
      <c r="H3285" s="3" t="s">
        <v>3317</v>
      </c>
      <c r="I3285" s="3">
        <f t="shared" si="459"/>
        <v>89152</v>
      </c>
      <c r="J3285" s="4">
        <f t="shared" si="460"/>
        <v>6.1675544794188859</v>
      </c>
      <c r="K3285" s="5">
        <f t="shared" si="461"/>
        <v>7.1675544794188859</v>
      </c>
      <c r="L3285" s="4" t="str">
        <f t="shared" si="462"/>
        <v>Over Budget</v>
      </c>
      <c r="M3285">
        <f t="shared" si="463"/>
        <v>2023</v>
      </c>
      <c r="N3285">
        <f t="shared" si="464"/>
        <v>8</v>
      </c>
      <c r="O3285" t="str">
        <f t="shared" si="465"/>
        <v>Aug</v>
      </c>
      <c r="P3285" t="str">
        <f t="shared" si="466"/>
        <v>Q3</v>
      </c>
      <c r="Q3285" t="str">
        <f t="shared" si="467"/>
        <v>2023-08</v>
      </c>
    </row>
    <row r="3286" spans="1:17" x14ac:dyDescent="0.35">
      <c r="A3286" s="2">
        <v>44998</v>
      </c>
      <c r="B3286" t="s">
        <v>28</v>
      </c>
      <c r="C3286" t="s">
        <v>34</v>
      </c>
      <c r="D3286" t="s">
        <v>20</v>
      </c>
      <c r="E3286" s="3">
        <v>50459</v>
      </c>
      <c r="F3286" s="3">
        <v>137174</v>
      </c>
      <c r="G3286" t="s">
        <v>26</v>
      </c>
      <c r="H3286" s="3" t="s">
        <v>3318</v>
      </c>
      <c r="I3286" s="3">
        <f t="shared" si="459"/>
        <v>86715</v>
      </c>
      <c r="J3286" s="4">
        <f t="shared" si="460"/>
        <v>1.7185239501377356</v>
      </c>
      <c r="K3286" s="5">
        <f t="shared" si="461"/>
        <v>2.7185239501377354</v>
      </c>
      <c r="L3286" s="4" t="str">
        <f t="shared" si="462"/>
        <v>Over Budget</v>
      </c>
      <c r="M3286">
        <f t="shared" si="463"/>
        <v>2023</v>
      </c>
      <c r="N3286">
        <f t="shared" si="464"/>
        <v>3</v>
      </c>
      <c r="O3286" t="str">
        <f t="shared" si="465"/>
        <v>Mar</v>
      </c>
      <c r="P3286" t="str">
        <f t="shared" si="466"/>
        <v>Q1</v>
      </c>
      <c r="Q3286" t="str">
        <f t="shared" si="467"/>
        <v>2023-03</v>
      </c>
    </row>
    <row r="3287" spans="1:17" x14ac:dyDescent="0.35">
      <c r="A3287" s="2">
        <v>44492</v>
      </c>
      <c r="B3287" t="s">
        <v>28</v>
      </c>
      <c r="C3287" t="s">
        <v>24</v>
      </c>
      <c r="D3287" t="s">
        <v>20</v>
      </c>
      <c r="E3287" s="3">
        <v>70899</v>
      </c>
      <c r="F3287" s="3">
        <v>23988</v>
      </c>
      <c r="G3287" t="s">
        <v>35</v>
      </c>
      <c r="H3287" s="3" t="s">
        <v>3319</v>
      </c>
      <c r="I3287" s="3">
        <f t="shared" si="459"/>
        <v>-46911</v>
      </c>
      <c r="J3287" s="4">
        <f t="shared" si="460"/>
        <v>-0.66165954385816439</v>
      </c>
      <c r="K3287" s="5">
        <f t="shared" si="461"/>
        <v>0.33834045614183555</v>
      </c>
      <c r="L3287" s="4" t="str">
        <f t="shared" si="462"/>
        <v>Under Budget</v>
      </c>
      <c r="M3287">
        <f t="shared" si="463"/>
        <v>2021</v>
      </c>
      <c r="N3287">
        <f t="shared" si="464"/>
        <v>10</v>
      </c>
      <c r="O3287" t="str">
        <f t="shared" si="465"/>
        <v>Oct</v>
      </c>
      <c r="P3287" t="str">
        <f t="shared" si="466"/>
        <v>Q4</v>
      </c>
      <c r="Q3287" t="str">
        <f t="shared" si="467"/>
        <v>2021-10</v>
      </c>
    </row>
    <row r="3288" spans="1:17" x14ac:dyDescent="0.35">
      <c r="A3288" s="2">
        <v>44399</v>
      </c>
      <c r="B3288" t="s">
        <v>41</v>
      </c>
      <c r="C3288" t="s">
        <v>23</v>
      </c>
      <c r="D3288" t="s">
        <v>39</v>
      </c>
      <c r="E3288" s="3">
        <v>27597</v>
      </c>
      <c r="F3288" s="3">
        <v>104958</v>
      </c>
      <c r="G3288" t="s">
        <v>35</v>
      </c>
      <c r="H3288" s="3" t="s">
        <v>3320</v>
      </c>
      <c r="I3288" s="3">
        <f t="shared" si="459"/>
        <v>77361</v>
      </c>
      <c r="J3288" s="4">
        <f t="shared" si="460"/>
        <v>2.8032394825524514</v>
      </c>
      <c r="K3288" s="5">
        <f t="shared" si="461"/>
        <v>3.8032394825524514</v>
      </c>
      <c r="L3288" s="4" t="str">
        <f t="shared" si="462"/>
        <v>Over Budget</v>
      </c>
      <c r="M3288">
        <f t="shared" si="463"/>
        <v>2021</v>
      </c>
      <c r="N3288">
        <f t="shared" si="464"/>
        <v>7</v>
      </c>
      <c r="O3288" t="str">
        <f t="shared" si="465"/>
        <v>Jul</v>
      </c>
      <c r="P3288" t="str">
        <f t="shared" si="466"/>
        <v>Q3</v>
      </c>
      <c r="Q3288" t="str">
        <f t="shared" si="467"/>
        <v>2021-07</v>
      </c>
    </row>
    <row r="3289" spans="1:17" x14ac:dyDescent="0.35">
      <c r="A3289" s="2">
        <v>44257</v>
      </c>
      <c r="B3289" t="s">
        <v>28</v>
      </c>
      <c r="C3289" t="s">
        <v>23</v>
      </c>
      <c r="D3289" t="s">
        <v>58</v>
      </c>
      <c r="E3289" s="3">
        <v>65591</v>
      </c>
      <c r="F3289" s="3">
        <v>18441</v>
      </c>
      <c r="G3289" t="s">
        <v>21</v>
      </c>
      <c r="H3289" s="3" t="s">
        <v>3321</v>
      </c>
      <c r="I3289" s="3">
        <f t="shared" si="459"/>
        <v>-47150</v>
      </c>
      <c r="J3289" s="4">
        <f t="shared" si="460"/>
        <v>-0.71884862252443171</v>
      </c>
      <c r="K3289" s="5">
        <f t="shared" si="461"/>
        <v>0.28115137747556829</v>
      </c>
      <c r="L3289" s="4" t="str">
        <f t="shared" si="462"/>
        <v>Under Budget</v>
      </c>
      <c r="M3289">
        <f t="shared" si="463"/>
        <v>2021</v>
      </c>
      <c r="N3289">
        <f t="shared" si="464"/>
        <v>3</v>
      </c>
      <c r="O3289" t="str">
        <f t="shared" si="465"/>
        <v>Mar</v>
      </c>
      <c r="P3289" t="str">
        <f t="shared" si="466"/>
        <v>Q1</v>
      </c>
      <c r="Q3289" t="str">
        <f t="shared" si="467"/>
        <v>2021-03</v>
      </c>
    </row>
    <row r="3290" spans="1:17" x14ac:dyDescent="0.35">
      <c r="A3290" s="2">
        <v>45142</v>
      </c>
      <c r="B3290" t="s">
        <v>55</v>
      </c>
      <c r="C3290" t="s">
        <v>23</v>
      </c>
      <c r="D3290" t="s">
        <v>30</v>
      </c>
      <c r="E3290" s="3">
        <v>56209</v>
      </c>
      <c r="F3290" s="3">
        <v>23609</v>
      </c>
      <c r="G3290" t="s">
        <v>21</v>
      </c>
      <c r="H3290" s="3" t="s">
        <v>3322</v>
      </c>
      <c r="I3290" s="3">
        <f t="shared" si="459"/>
        <v>-32600</v>
      </c>
      <c r="J3290" s="4">
        <f t="shared" si="460"/>
        <v>-0.5799782952907897</v>
      </c>
      <c r="K3290" s="5">
        <f t="shared" si="461"/>
        <v>0.42002170470921024</v>
      </c>
      <c r="L3290" s="4" t="str">
        <f t="shared" si="462"/>
        <v>Under Budget</v>
      </c>
      <c r="M3290">
        <f t="shared" si="463"/>
        <v>2023</v>
      </c>
      <c r="N3290">
        <f t="shared" si="464"/>
        <v>8</v>
      </c>
      <c r="O3290" t="str">
        <f t="shared" si="465"/>
        <v>Aug</v>
      </c>
      <c r="P3290" t="str">
        <f t="shared" si="466"/>
        <v>Q3</v>
      </c>
      <c r="Q3290" t="str">
        <f t="shared" si="467"/>
        <v>2023-08</v>
      </c>
    </row>
    <row r="3291" spans="1:17" x14ac:dyDescent="0.35">
      <c r="A3291" s="2">
        <v>45159</v>
      </c>
      <c r="B3291" t="s">
        <v>37</v>
      </c>
      <c r="C3291" t="s">
        <v>23</v>
      </c>
      <c r="D3291" t="s">
        <v>39</v>
      </c>
      <c r="E3291" s="3">
        <v>19052</v>
      </c>
      <c r="F3291" s="3">
        <v>142742</v>
      </c>
      <c r="G3291" t="s">
        <v>26</v>
      </c>
      <c r="H3291" s="3" t="s">
        <v>3323</v>
      </c>
      <c r="I3291" s="3">
        <f t="shared" si="459"/>
        <v>123690</v>
      </c>
      <c r="J3291" s="4">
        <f t="shared" si="460"/>
        <v>6.4922317866890618</v>
      </c>
      <c r="K3291" s="5">
        <f t="shared" si="461"/>
        <v>7.4922317866890618</v>
      </c>
      <c r="L3291" s="4" t="str">
        <f t="shared" si="462"/>
        <v>Over Budget</v>
      </c>
      <c r="M3291">
        <f t="shared" si="463"/>
        <v>2023</v>
      </c>
      <c r="N3291">
        <f t="shared" si="464"/>
        <v>8</v>
      </c>
      <c r="O3291" t="str">
        <f t="shared" si="465"/>
        <v>Aug</v>
      </c>
      <c r="P3291" t="str">
        <f t="shared" si="466"/>
        <v>Q3</v>
      </c>
      <c r="Q3291" t="str">
        <f t="shared" si="467"/>
        <v>2023-08</v>
      </c>
    </row>
    <row r="3292" spans="1:17" x14ac:dyDescent="0.35">
      <c r="A3292" s="2">
        <v>44527</v>
      </c>
      <c r="B3292" t="s">
        <v>28</v>
      </c>
      <c r="C3292" t="s">
        <v>34</v>
      </c>
      <c r="D3292" t="s">
        <v>25</v>
      </c>
      <c r="E3292" s="3">
        <v>45691</v>
      </c>
      <c r="F3292" s="3">
        <v>83073</v>
      </c>
      <c r="G3292" t="s">
        <v>26</v>
      </c>
      <c r="H3292" s="3" t="s">
        <v>3324</v>
      </c>
      <c r="I3292" s="3">
        <f t="shared" si="459"/>
        <v>37382</v>
      </c>
      <c r="J3292" s="4">
        <f t="shared" si="460"/>
        <v>0.81814799413451222</v>
      </c>
      <c r="K3292" s="5">
        <f t="shared" si="461"/>
        <v>1.8181479941345122</v>
      </c>
      <c r="L3292" s="4" t="str">
        <f t="shared" si="462"/>
        <v>Over Budget</v>
      </c>
      <c r="M3292">
        <f t="shared" si="463"/>
        <v>2021</v>
      </c>
      <c r="N3292">
        <f t="shared" si="464"/>
        <v>11</v>
      </c>
      <c r="O3292" t="str">
        <f t="shared" si="465"/>
        <v>Nov</v>
      </c>
      <c r="P3292" t="str">
        <f t="shared" si="466"/>
        <v>Q4</v>
      </c>
      <c r="Q3292" t="str">
        <f t="shared" si="467"/>
        <v>2021-11</v>
      </c>
    </row>
    <row r="3293" spans="1:17" x14ac:dyDescent="0.35">
      <c r="A3293" s="2">
        <v>44534</v>
      </c>
      <c r="B3293" t="s">
        <v>18</v>
      </c>
      <c r="C3293" t="s">
        <v>29</v>
      </c>
      <c r="D3293" t="s">
        <v>25</v>
      </c>
      <c r="E3293" s="3">
        <v>27816</v>
      </c>
      <c r="F3293" s="3">
        <v>29028</v>
      </c>
      <c r="G3293" t="s">
        <v>21</v>
      </c>
      <c r="H3293" s="3" t="s">
        <v>3325</v>
      </c>
      <c r="I3293" s="3">
        <f t="shared" si="459"/>
        <v>1212</v>
      </c>
      <c r="J3293" s="4">
        <f t="shared" si="460"/>
        <v>4.3572044866264023E-2</v>
      </c>
      <c r="K3293" s="5">
        <f t="shared" si="461"/>
        <v>1.043572044866264</v>
      </c>
      <c r="L3293" s="4" t="str">
        <f t="shared" si="462"/>
        <v>Over Budget</v>
      </c>
      <c r="M3293">
        <f t="shared" si="463"/>
        <v>2021</v>
      </c>
      <c r="N3293">
        <f t="shared" si="464"/>
        <v>12</v>
      </c>
      <c r="O3293" t="str">
        <f t="shared" si="465"/>
        <v>Dec</v>
      </c>
      <c r="P3293" t="str">
        <f t="shared" si="466"/>
        <v>Q4</v>
      </c>
      <c r="Q3293" t="str">
        <f t="shared" si="467"/>
        <v>2021-12</v>
      </c>
    </row>
    <row r="3294" spans="1:17" x14ac:dyDescent="0.35">
      <c r="A3294" s="2">
        <v>44835</v>
      </c>
      <c r="B3294" t="s">
        <v>55</v>
      </c>
      <c r="C3294" t="s">
        <v>19</v>
      </c>
      <c r="D3294" t="s">
        <v>39</v>
      </c>
      <c r="E3294" s="3">
        <v>75876</v>
      </c>
      <c r="F3294" s="3">
        <v>82727</v>
      </c>
      <c r="G3294" t="s">
        <v>21</v>
      </c>
      <c r="H3294" s="3" t="s">
        <v>3326</v>
      </c>
      <c r="I3294" s="3">
        <f t="shared" si="459"/>
        <v>6851</v>
      </c>
      <c r="J3294" s="4">
        <f t="shared" si="460"/>
        <v>9.0292055458906631E-2</v>
      </c>
      <c r="K3294" s="5">
        <f t="shared" si="461"/>
        <v>1.0902920554589066</v>
      </c>
      <c r="L3294" s="4" t="str">
        <f t="shared" si="462"/>
        <v>Over Budget</v>
      </c>
      <c r="M3294">
        <f t="shared" si="463"/>
        <v>2022</v>
      </c>
      <c r="N3294">
        <f t="shared" si="464"/>
        <v>10</v>
      </c>
      <c r="O3294" t="str">
        <f t="shared" si="465"/>
        <v>Oct</v>
      </c>
      <c r="P3294" t="str">
        <f t="shared" si="466"/>
        <v>Q4</v>
      </c>
      <c r="Q3294" t="str">
        <f t="shared" si="467"/>
        <v>2022-10</v>
      </c>
    </row>
    <row r="3295" spans="1:17" x14ac:dyDescent="0.35">
      <c r="A3295" s="2">
        <v>44471</v>
      </c>
      <c r="B3295" t="s">
        <v>28</v>
      </c>
      <c r="C3295" t="s">
        <v>23</v>
      </c>
      <c r="D3295" t="s">
        <v>30</v>
      </c>
      <c r="E3295" s="3">
        <v>66533</v>
      </c>
      <c r="F3295" s="3">
        <v>148288</v>
      </c>
      <c r="G3295" t="s">
        <v>26</v>
      </c>
      <c r="H3295" s="3" t="s">
        <v>3327</v>
      </c>
      <c r="I3295" s="3">
        <f t="shared" si="459"/>
        <v>81755</v>
      </c>
      <c r="J3295" s="4">
        <f t="shared" si="460"/>
        <v>1.2287887213863797</v>
      </c>
      <c r="K3295" s="5">
        <f t="shared" si="461"/>
        <v>2.2287887213863797</v>
      </c>
      <c r="L3295" s="4" t="str">
        <f t="shared" si="462"/>
        <v>Over Budget</v>
      </c>
      <c r="M3295">
        <f t="shared" si="463"/>
        <v>2021</v>
      </c>
      <c r="N3295">
        <f t="shared" si="464"/>
        <v>10</v>
      </c>
      <c r="O3295" t="str">
        <f t="shared" si="465"/>
        <v>Oct</v>
      </c>
      <c r="P3295" t="str">
        <f t="shared" si="466"/>
        <v>Q4</v>
      </c>
      <c r="Q3295" t="str">
        <f t="shared" si="467"/>
        <v>2021-10</v>
      </c>
    </row>
    <row r="3296" spans="1:17" x14ac:dyDescent="0.35">
      <c r="A3296" s="2">
        <v>44515</v>
      </c>
      <c r="B3296" t="s">
        <v>23</v>
      </c>
      <c r="C3296" t="s">
        <v>23</v>
      </c>
      <c r="D3296" t="s">
        <v>20</v>
      </c>
      <c r="E3296" s="3">
        <v>118873</v>
      </c>
      <c r="F3296" s="3">
        <v>153327</v>
      </c>
      <c r="G3296" t="s">
        <v>32</v>
      </c>
      <c r="H3296" s="3" t="s">
        <v>3328</v>
      </c>
      <c r="I3296" s="3">
        <f t="shared" si="459"/>
        <v>34454</v>
      </c>
      <c r="J3296" s="4">
        <f t="shared" si="460"/>
        <v>0.28983873545716859</v>
      </c>
      <c r="K3296" s="5">
        <f t="shared" si="461"/>
        <v>1.2898387354571685</v>
      </c>
      <c r="L3296" s="4" t="str">
        <f t="shared" si="462"/>
        <v>Over Budget</v>
      </c>
      <c r="M3296">
        <f t="shared" si="463"/>
        <v>2021</v>
      </c>
      <c r="N3296">
        <f t="shared" si="464"/>
        <v>11</v>
      </c>
      <c r="O3296" t="str">
        <f t="shared" si="465"/>
        <v>Nov</v>
      </c>
      <c r="P3296" t="str">
        <f t="shared" si="466"/>
        <v>Q4</v>
      </c>
      <c r="Q3296" t="str">
        <f t="shared" si="467"/>
        <v>2021-11</v>
      </c>
    </row>
    <row r="3297" spans="1:17" x14ac:dyDescent="0.35">
      <c r="A3297" s="2">
        <v>44785</v>
      </c>
      <c r="B3297" t="s">
        <v>28</v>
      </c>
      <c r="C3297" t="s">
        <v>24</v>
      </c>
      <c r="D3297" t="s">
        <v>20</v>
      </c>
      <c r="E3297" s="3">
        <v>24206</v>
      </c>
      <c r="F3297" s="3">
        <v>160913</v>
      </c>
      <c r="G3297" t="s">
        <v>26</v>
      </c>
      <c r="H3297" s="3" t="s">
        <v>3329</v>
      </c>
      <c r="I3297" s="3">
        <f t="shared" si="459"/>
        <v>136707</v>
      </c>
      <c r="J3297" s="4">
        <f t="shared" si="460"/>
        <v>5.647649343138065</v>
      </c>
      <c r="K3297" s="5">
        <f t="shared" si="461"/>
        <v>6.647649343138065</v>
      </c>
      <c r="L3297" s="4" t="str">
        <f t="shared" si="462"/>
        <v>Over Budget</v>
      </c>
      <c r="M3297">
        <f t="shared" si="463"/>
        <v>2022</v>
      </c>
      <c r="N3297">
        <f t="shared" si="464"/>
        <v>8</v>
      </c>
      <c r="O3297" t="str">
        <f t="shared" si="465"/>
        <v>Aug</v>
      </c>
      <c r="P3297" t="str">
        <f t="shared" si="466"/>
        <v>Q3</v>
      </c>
      <c r="Q3297" t="str">
        <f t="shared" si="467"/>
        <v>2022-08</v>
      </c>
    </row>
    <row r="3298" spans="1:17" x14ac:dyDescent="0.35">
      <c r="A3298" s="2">
        <v>44700</v>
      </c>
      <c r="B3298" t="s">
        <v>23</v>
      </c>
      <c r="C3298" t="s">
        <v>43</v>
      </c>
      <c r="D3298" t="s">
        <v>58</v>
      </c>
      <c r="E3298" s="3">
        <v>142270</v>
      </c>
      <c r="F3298" s="3">
        <v>151650</v>
      </c>
      <c r="G3298" t="s">
        <v>21</v>
      </c>
      <c r="H3298" s="3" t="s">
        <v>3330</v>
      </c>
      <c r="I3298" s="3">
        <f t="shared" si="459"/>
        <v>9380</v>
      </c>
      <c r="J3298" s="4">
        <f t="shared" si="460"/>
        <v>6.5930976312644968E-2</v>
      </c>
      <c r="K3298" s="5">
        <f t="shared" si="461"/>
        <v>1.065930976312645</v>
      </c>
      <c r="L3298" s="4" t="str">
        <f t="shared" si="462"/>
        <v>Over Budget</v>
      </c>
      <c r="M3298">
        <f t="shared" si="463"/>
        <v>2022</v>
      </c>
      <c r="N3298">
        <f t="shared" si="464"/>
        <v>5</v>
      </c>
      <c r="O3298" t="str">
        <f t="shared" si="465"/>
        <v>May</v>
      </c>
      <c r="P3298" t="str">
        <f t="shared" si="466"/>
        <v>Q2</v>
      </c>
      <c r="Q3298" t="str">
        <f t="shared" si="467"/>
        <v>2022-05</v>
      </c>
    </row>
    <row r="3299" spans="1:17" x14ac:dyDescent="0.35">
      <c r="A3299" s="2">
        <v>44583</v>
      </c>
      <c r="B3299" t="s">
        <v>55</v>
      </c>
      <c r="C3299" t="s">
        <v>34</v>
      </c>
      <c r="D3299" t="s">
        <v>30</v>
      </c>
      <c r="E3299" s="3">
        <v>88566</v>
      </c>
      <c r="F3299" s="3">
        <v>159622</v>
      </c>
      <c r="G3299" t="s">
        <v>35</v>
      </c>
      <c r="H3299" s="3" t="s">
        <v>3331</v>
      </c>
      <c r="I3299" s="3">
        <f t="shared" si="459"/>
        <v>71056</v>
      </c>
      <c r="J3299" s="4">
        <f t="shared" si="460"/>
        <v>0.80229433416886842</v>
      </c>
      <c r="K3299" s="5">
        <f t="shared" si="461"/>
        <v>1.8022943341688684</v>
      </c>
      <c r="L3299" s="4" t="str">
        <f t="shared" si="462"/>
        <v>Over Budget</v>
      </c>
      <c r="M3299">
        <f t="shared" si="463"/>
        <v>2022</v>
      </c>
      <c r="N3299">
        <f t="shared" si="464"/>
        <v>1</v>
      </c>
      <c r="O3299" t="str">
        <f t="shared" si="465"/>
        <v>Jan</v>
      </c>
      <c r="P3299" t="str">
        <f t="shared" si="466"/>
        <v>Q1</v>
      </c>
      <c r="Q3299" t="str">
        <f t="shared" si="467"/>
        <v>2022-01</v>
      </c>
    </row>
    <row r="3300" spans="1:17" x14ac:dyDescent="0.35">
      <c r="A3300" s="2">
        <v>45066</v>
      </c>
      <c r="B3300" t="s">
        <v>28</v>
      </c>
      <c r="C3300" t="s">
        <v>23</v>
      </c>
      <c r="D3300" t="s">
        <v>25</v>
      </c>
      <c r="E3300" s="3">
        <v>132874</v>
      </c>
      <c r="F3300" s="3">
        <v>77739</v>
      </c>
      <c r="G3300" t="s">
        <v>21</v>
      </c>
      <c r="H3300" s="3" t="s">
        <v>3332</v>
      </c>
      <c r="I3300" s="3">
        <f t="shared" si="459"/>
        <v>-55135</v>
      </c>
      <c r="J3300" s="4">
        <f t="shared" si="460"/>
        <v>-0.41494197510423408</v>
      </c>
      <c r="K3300" s="5">
        <f t="shared" si="461"/>
        <v>0.58505802489576586</v>
      </c>
      <c r="L3300" s="4" t="str">
        <f t="shared" si="462"/>
        <v>Under Budget</v>
      </c>
      <c r="M3300">
        <f t="shared" si="463"/>
        <v>2023</v>
      </c>
      <c r="N3300">
        <f t="shared" si="464"/>
        <v>5</v>
      </c>
      <c r="O3300" t="str">
        <f t="shared" si="465"/>
        <v>May</v>
      </c>
      <c r="P3300" t="str">
        <f t="shared" si="466"/>
        <v>Q2</v>
      </c>
      <c r="Q3300" t="str">
        <f t="shared" si="467"/>
        <v>2023-05</v>
      </c>
    </row>
    <row r="3301" spans="1:17" x14ac:dyDescent="0.35">
      <c r="A3301" s="2">
        <v>45029</v>
      </c>
      <c r="B3301" t="s">
        <v>23</v>
      </c>
      <c r="C3301" t="s">
        <v>19</v>
      </c>
      <c r="D3301" t="s">
        <v>25</v>
      </c>
      <c r="E3301" s="3">
        <v>117787</v>
      </c>
      <c r="F3301" s="3">
        <v>56617</v>
      </c>
      <c r="G3301" t="s">
        <v>32</v>
      </c>
      <c r="H3301" s="3" t="s">
        <v>3333</v>
      </c>
      <c r="I3301" s="3">
        <f t="shared" si="459"/>
        <v>-61170</v>
      </c>
      <c r="J3301" s="4">
        <f t="shared" si="460"/>
        <v>-0.51932726022396358</v>
      </c>
      <c r="K3301" s="5">
        <f t="shared" si="461"/>
        <v>0.48067273977603642</v>
      </c>
      <c r="L3301" s="4" t="str">
        <f t="shared" si="462"/>
        <v>Under Budget</v>
      </c>
      <c r="M3301">
        <f t="shared" si="463"/>
        <v>2023</v>
      </c>
      <c r="N3301">
        <f t="shared" si="464"/>
        <v>4</v>
      </c>
      <c r="O3301" t="str">
        <f t="shared" si="465"/>
        <v>Apr</v>
      </c>
      <c r="P3301" t="str">
        <f t="shared" si="466"/>
        <v>Q2</v>
      </c>
      <c r="Q3301" t="str">
        <f t="shared" si="467"/>
        <v>2023-04</v>
      </c>
    </row>
    <row r="3302" spans="1:17" x14ac:dyDescent="0.35">
      <c r="A3302" s="2">
        <v>45211</v>
      </c>
      <c r="B3302" t="s">
        <v>37</v>
      </c>
      <c r="C3302" t="s">
        <v>19</v>
      </c>
      <c r="D3302" t="s">
        <v>58</v>
      </c>
      <c r="E3302" s="3">
        <v>14934</v>
      </c>
      <c r="F3302" s="3">
        <v>125333</v>
      </c>
      <c r="G3302" t="s">
        <v>21</v>
      </c>
      <c r="H3302" s="3" t="s">
        <v>3334</v>
      </c>
      <c r="I3302" s="3">
        <f t="shared" si="459"/>
        <v>110399</v>
      </c>
      <c r="J3302" s="4">
        <f t="shared" si="460"/>
        <v>7.3924601580286593</v>
      </c>
      <c r="K3302" s="5">
        <f t="shared" si="461"/>
        <v>8.3924601580286602</v>
      </c>
      <c r="L3302" s="4" t="str">
        <f t="shared" si="462"/>
        <v>Over Budget</v>
      </c>
      <c r="M3302">
        <f t="shared" si="463"/>
        <v>2023</v>
      </c>
      <c r="N3302">
        <f t="shared" si="464"/>
        <v>10</v>
      </c>
      <c r="O3302" t="str">
        <f t="shared" si="465"/>
        <v>Oct</v>
      </c>
      <c r="P3302" t="str">
        <f t="shared" si="466"/>
        <v>Q4</v>
      </c>
      <c r="Q3302" t="str">
        <f t="shared" si="467"/>
        <v>2023-10</v>
      </c>
    </row>
    <row r="3303" spans="1:17" x14ac:dyDescent="0.35">
      <c r="A3303" s="2">
        <v>44799</v>
      </c>
      <c r="B3303" t="s">
        <v>41</v>
      </c>
      <c r="C3303" t="s">
        <v>19</v>
      </c>
      <c r="D3303" t="s">
        <v>25</v>
      </c>
      <c r="E3303" s="3">
        <v>131298</v>
      </c>
      <c r="F3303" s="3">
        <v>13384</v>
      </c>
      <c r="G3303" t="s">
        <v>21</v>
      </c>
      <c r="H3303" s="3" t="s">
        <v>3335</v>
      </c>
      <c r="I3303" s="3">
        <f t="shared" si="459"/>
        <v>-117914</v>
      </c>
      <c r="J3303" s="4">
        <f t="shared" si="460"/>
        <v>-0.89806394613779339</v>
      </c>
      <c r="K3303" s="5">
        <f t="shared" si="461"/>
        <v>0.10193605386220658</v>
      </c>
      <c r="L3303" s="4" t="str">
        <f t="shared" si="462"/>
        <v>Under Budget</v>
      </c>
      <c r="M3303">
        <f t="shared" si="463"/>
        <v>2022</v>
      </c>
      <c r="N3303">
        <f t="shared" si="464"/>
        <v>8</v>
      </c>
      <c r="O3303" t="str">
        <f t="shared" si="465"/>
        <v>Aug</v>
      </c>
      <c r="P3303" t="str">
        <f t="shared" si="466"/>
        <v>Q3</v>
      </c>
      <c r="Q3303" t="str">
        <f t="shared" si="467"/>
        <v>2022-08</v>
      </c>
    </row>
    <row r="3304" spans="1:17" x14ac:dyDescent="0.35">
      <c r="A3304" s="2">
        <v>44887</v>
      </c>
      <c r="B3304" t="s">
        <v>55</v>
      </c>
      <c r="C3304" t="s">
        <v>24</v>
      </c>
      <c r="D3304" t="s">
        <v>58</v>
      </c>
      <c r="E3304" s="3">
        <v>35877</v>
      </c>
      <c r="F3304" s="3">
        <v>93554</v>
      </c>
      <c r="G3304" t="s">
        <v>26</v>
      </c>
      <c r="H3304" s="3" t="s">
        <v>3336</v>
      </c>
      <c r="I3304" s="3">
        <f t="shared" si="459"/>
        <v>57677</v>
      </c>
      <c r="J3304" s="4">
        <f t="shared" si="460"/>
        <v>1.6076316302923879</v>
      </c>
      <c r="K3304" s="5">
        <f t="shared" si="461"/>
        <v>2.6076316302923881</v>
      </c>
      <c r="L3304" s="4" t="str">
        <f t="shared" si="462"/>
        <v>Over Budget</v>
      </c>
      <c r="M3304">
        <f t="shared" si="463"/>
        <v>2022</v>
      </c>
      <c r="N3304">
        <f t="shared" si="464"/>
        <v>11</v>
      </c>
      <c r="O3304" t="str">
        <f t="shared" si="465"/>
        <v>Nov</v>
      </c>
      <c r="P3304" t="str">
        <f t="shared" si="466"/>
        <v>Q4</v>
      </c>
      <c r="Q3304" t="str">
        <f t="shared" si="467"/>
        <v>2022-11</v>
      </c>
    </row>
    <row r="3305" spans="1:17" x14ac:dyDescent="0.35">
      <c r="A3305" s="2">
        <v>44690</v>
      </c>
      <c r="B3305" t="s">
        <v>23</v>
      </c>
      <c r="C3305" t="s">
        <v>19</v>
      </c>
      <c r="D3305" t="s">
        <v>58</v>
      </c>
      <c r="E3305" s="3">
        <v>29471</v>
      </c>
      <c r="F3305" s="3">
        <v>79655</v>
      </c>
      <c r="G3305" t="s">
        <v>32</v>
      </c>
      <c r="H3305" s="3" t="s">
        <v>3337</v>
      </c>
      <c r="I3305" s="3">
        <f t="shared" si="459"/>
        <v>50184</v>
      </c>
      <c r="J3305" s="4">
        <f t="shared" si="460"/>
        <v>1.702826507414068</v>
      </c>
      <c r="K3305" s="5">
        <f t="shared" si="461"/>
        <v>2.702826507414068</v>
      </c>
      <c r="L3305" s="4" t="str">
        <f t="shared" si="462"/>
        <v>Over Budget</v>
      </c>
      <c r="M3305">
        <f t="shared" si="463"/>
        <v>2022</v>
      </c>
      <c r="N3305">
        <f t="shared" si="464"/>
        <v>5</v>
      </c>
      <c r="O3305" t="str">
        <f t="shared" si="465"/>
        <v>May</v>
      </c>
      <c r="P3305" t="str">
        <f t="shared" si="466"/>
        <v>Q2</v>
      </c>
      <c r="Q3305" t="str">
        <f t="shared" si="467"/>
        <v>2022-05</v>
      </c>
    </row>
    <row r="3306" spans="1:17" x14ac:dyDescent="0.35">
      <c r="A3306" s="2">
        <v>44686</v>
      </c>
      <c r="B3306" t="s">
        <v>18</v>
      </c>
      <c r="C3306" t="s">
        <v>29</v>
      </c>
      <c r="D3306" t="s">
        <v>39</v>
      </c>
      <c r="E3306" s="3">
        <v>15853</v>
      </c>
      <c r="F3306" s="3">
        <v>111505</v>
      </c>
      <c r="G3306" t="s">
        <v>26</v>
      </c>
      <c r="H3306" s="3" t="s">
        <v>3338</v>
      </c>
      <c r="I3306" s="3">
        <f t="shared" si="459"/>
        <v>95652</v>
      </c>
      <c r="J3306" s="4">
        <f t="shared" si="460"/>
        <v>6.0336844761243933</v>
      </c>
      <c r="K3306" s="5">
        <f t="shared" si="461"/>
        <v>7.0336844761243933</v>
      </c>
      <c r="L3306" s="4" t="str">
        <f t="shared" si="462"/>
        <v>Over Budget</v>
      </c>
      <c r="M3306">
        <f t="shared" si="463"/>
        <v>2022</v>
      </c>
      <c r="N3306">
        <f t="shared" si="464"/>
        <v>5</v>
      </c>
      <c r="O3306" t="str">
        <f t="shared" si="465"/>
        <v>May</v>
      </c>
      <c r="P3306" t="str">
        <f t="shared" si="466"/>
        <v>Q2</v>
      </c>
      <c r="Q3306" t="str">
        <f t="shared" si="467"/>
        <v>2022-05</v>
      </c>
    </row>
    <row r="3307" spans="1:17" x14ac:dyDescent="0.35">
      <c r="A3307" s="2">
        <v>44917</v>
      </c>
      <c r="B3307" t="s">
        <v>28</v>
      </c>
      <c r="C3307" t="s">
        <v>24</v>
      </c>
      <c r="D3307" t="s">
        <v>20</v>
      </c>
      <c r="E3307" s="3">
        <v>46018</v>
      </c>
      <c r="F3307" s="3">
        <v>167907</v>
      </c>
      <c r="G3307" t="s">
        <v>35</v>
      </c>
      <c r="H3307" s="3" t="s">
        <v>3339</v>
      </c>
      <c r="I3307" s="3">
        <f t="shared" si="459"/>
        <v>121889</v>
      </c>
      <c r="J3307" s="4">
        <f t="shared" si="460"/>
        <v>2.6487244121865356</v>
      </c>
      <c r="K3307" s="5">
        <f t="shared" si="461"/>
        <v>3.6487244121865356</v>
      </c>
      <c r="L3307" s="4" t="str">
        <f t="shared" si="462"/>
        <v>Over Budget</v>
      </c>
      <c r="M3307">
        <f t="shared" si="463"/>
        <v>2022</v>
      </c>
      <c r="N3307">
        <f t="shared" si="464"/>
        <v>12</v>
      </c>
      <c r="O3307" t="str">
        <f t="shared" si="465"/>
        <v>Dec</v>
      </c>
      <c r="P3307" t="str">
        <f t="shared" si="466"/>
        <v>Q4</v>
      </c>
      <c r="Q3307" t="str">
        <f t="shared" si="467"/>
        <v>2022-12</v>
      </c>
    </row>
    <row r="3308" spans="1:17" x14ac:dyDescent="0.35">
      <c r="A3308" s="2">
        <v>44705</v>
      </c>
      <c r="B3308" t="s">
        <v>23</v>
      </c>
      <c r="C3308" t="s">
        <v>34</v>
      </c>
      <c r="D3308" t="s">
        <v>30</v>
      </c>
      <c r="E3308" s="3">
        <v>68501</v>
      </c>
      <c r="F3308" s="3">
        <v>29409</v>
      </c>
      <c r="G3308" t="s">
        <v>35</v>
      </c>
      <c r="H3308" s="3" t="s">
        <v>3340</v>
      </c>
      <c r="I3308" s="3">
        <f t="shared" si="459"/>
        <v>-39092</v>
      </c>
      <c r="J3308" s="4">
        <f t="shared" si="460"/>
        <v>-0.57067780032408288</v>
      </c>
      <c r="K3308" s="5">
        <f t="shared" si="461"/>
        <v>0.42932219967591712</v>
      </c>
      <c r="L3308" s="4" t="str">
        <f t="shared" si="462"/>
        <v>Under Budget</v>
      </c>
      <c r="M3308">
        <f t="shared" si="463"/>
        <v>2022</v>
      </c>
      <c r="N3308">
        <f t="shared" si="464"/>
        <v>5</v>
      </c>
      <c r="O3308" t="str">
        <f t="shared" si="465"/>
        <v>May</v>
      </c>
      <c r="P3308" t="str">
        <f t="shared" si="466"/>
        <v>Q2</v>
      </c>
      <c r="Q3308" t="str">
        <f t="shared" si="467"/>
        <v>2022-05</v>
      </c>
    </row>
    <row r="3309" spans="1:17" x14ac:dyDescent="0.35">
      <c r="A3309" s="2">
        <v>44586</v>
      </c>
      <c r="B3309" t="s">
        <v>23</v>
      </c>
      <c r="C3309" t="s">
        <v>19</v>
      </c>
      <c r="D3309" t="s">
        <v>30</v>
      </c>
      <c r="E3309" s="3">
        <v>10257</v>
      </c>
      <c r="F3309" s="3">
        <v>25676</v>
      </c>
      <c r="G3309" t="s">
        <v>32</v>
      </c>
      <c r="H3309" s="3" t="s">
        <v>3341</v>
      </c>
      <c r="I3309" s="3">
        <f t="shared" si="459"/>
        <v>15419</v>
      </c>
      <c r="J3309" s="4">
        <f t="shared" si="460"/>
        <v>1.5032660622014233</v>
      </c>
      <c r="K3309" s="5">
        <f t="shared" si="461"/>
        <v>2.5032660622014236</v>
      </c>
      <c r="L3309" s="4" t="str">
        <f t="shared" si="462"/>
        <v>Over Budget</v>
      </c>
      <c r="M3309">
        <f t="shared" si="463"/>
        <v>2022</v>
      </c>
      <c r="N3309">
        <f t="shared" si="464"/>
        <v>1</v>
      </c>
      <c r="O3309" t="str">
        <f t="shared" si="465"/>
        <v>Jan</v>
      </c>
      <c r="P3309" t="str">
        <f t="shared" si="466"/>
        <v>Q1</v>
      </c>
      <c r="Q3309" t="str">
        <f t="shared" si="467"/>
        <v>2022-01</v>
      </c>
    </row>
    <row r="3310" spans="1:17" x14ac:dyDescent="0.35">
      <c r="A3310" s="2">
        <v>44491</v>
      </c>
      <c r="B3310" t="s">
        <v>23</v>
      </c>
      <c r="C3310" t="s">
        <v>43</v>
      </c>
      <c r="D3310" t="s">
        <v>20</v>
      </c>
      <c r="E3310" s="3">
        <v>125169</v>
      </c>
      <c r="F3310" s="3">
        <v>168950</v>
      </c>
      <c r="G3310" t="s">
        <v>35</v>
      </c>
      <c r="H3310" s="3" t="s">
        <v>3342</v>
      </c>
      <c r="I3310" s="3">
        <f t="shared" si="459"/>
        <v>43781</v>
      </c>
      <c r="J3310" s="4">
        <f t="shared" si="460"/>
        <v>0.34977510405931184</v>
      </c>
      <c r="K3310" s="5">
        <f t="shared" si="461"/>
        <v>1.3497751040593118</v>
      </c>
      <c r="L3310" s="4" t="str">
        <f t="shared" si="462"/>
        <v>Over Budget</v>
      </c>
      <c r="M3310">
        <f t="shared" si="463"/>
        <v>2021</v>
      </c>
      <c r="N3310">
        <f t="shared" si="464"/>
        <v>10</v>
      </c>
      <c r="O3310" t="str">
        <f t="shared" si="465"/>
        <v>Oct</v>
      </c>
      <c r="P3310" t="str">
        <f t="shared" si="466"/>
        <v>Q4</v>
      </c>
      <c r="Q3310" t="str">
        <f t="shared" si="467"/>
        <v>2021-10</v>
      </c>
    </row>
    <row r="3311" spans="1:17" x14ac:dyDescent="0.35">
      <c r="A3311" s="2">
        <v>44992</v>
      </c>
      <c r="B3311" t="s">
        <v>41</v>
      </c>
      <c r="C3311" t="s">
        <v>23</v>
      </c>
      <c r="D3311" t="s">
        <v>30</v>
      </c>
      <c r="E3311" s="3">
        <v>145802</v>
      </c>
      <c r="F3311" s="3">
        <v>143347</v>
      </c>
      <c r="G3311" t="s">
        <v>35</v>
      </c>
      <c r="H3311" s="3" t="s">
        <v>3343</v>
      </c>
      <c r="I3311" s="3">
        <f t="shared" si="459"/>
        <v>-2455</v>
      </c>
      <c r="J3311" s="4">
        <f t="shared" si="460"/>
        <v>-1.683790345811443E-2</v>
      </c>
      <c r="K3311" s="5">
        <f t="shared" si="461"/>
        <v>0.98316209654188558</v>
      </c>
      <c r="L3311" s="4" t="str">
        <f t="shared" si="462"/>
        <v>Under Budget</v>
      </c>
      <c r="M3311">
        <f t="shared" si="463"/>
        <v>2023</v>
      </c>
      <c r="N3311">
        <f t="shared" si="464"/>
        <v>3</v>
      </c>
      <c r="O3311" t="str">
        <f t="shared" si="465"/>
        <v>Mar</v>
      </c>
      <c r="P3311" t="str">
        <f t="shared" si="466"/>
        <v>Q1</v>
      </c>
      <c r="Q3311" t="str">
        <f t="shared" si="467"/>
        <v>2023-03</v>
      </c>
    </row>
    <row r="3312" spans="1:17" x14ac:dyDescent="0.35">
      <c r="A3312" s="2">
        <v>45061</v>
      </c>
      <c r="B3312" t="s">
        <v>18</v>
      </c>
      <c r="C3312" t="s">
        <v>34</v>
      </c>
      <c r="D3312" t="s">
        <v>25</v>
      </c>
      <c r="E3312" s="3">
        <v>21305</v>
      </c>
      <c r="F3312" s="3">
        <v>147035</v>
      </c>
      <c r="G3312" t="s">
        <v>21</v>
      </c>
      <c r="H3312" s="3" t="s">
        <v>3344</v>
      </c>
      <c r="I3312" s="3">
        <f t="shared" si="459"/>
        <v>125730</v>
      </c>
      <c r="J3312" s="4">
        <f t="shared" si="460"/>
        <v>5.9014315888289133</v>
      </c>
      <c r="K3312" s="5">
        <f t="shared" si="461"/>
        <v>6.9014315888289133</v>
      </c>
      <c r="L3312" s="4" t="str">
        <f t="shared" si="462"/>
        <v>Over Budget</v>
      </c>
      <c r="M3312">
        <f t="shared" si="463"/>
        <v>2023</v>
      </c>
      <c r="N3312">
        <f t="shared" si="464"/>
        <v>5</v>
      </c>
      <c r="O3312" t="str">
        <f t="shared" si="465"/>
        <v>May</v>
      </c>
      <c r="P3312" t="str">
        <f t="shared" si="466"/>
        <v>Q2</v>
      </c>
      <c r="Q3312" t="str">
        <f t="shared" si="467"/>
        <v>2023-05</v>
      </c>
    </row>
    <row r="3313" spans="1:17" x14ac:dyDescent="0.35">
      <c r="A3313" s="2">
        <v>44745</v>
      </c>
      <c r="B3313" t="s">
        <v>18</v>
      </c>
      <c r="C3313" t="s">
        <v>29</v>
      </c>
      <c r="D3313" t="s">
        <v>25</v>
      </c>
      <c r="E3313" s="3">
        <v>130761</v>
      </c>
      <c r="F3313" s="3">
        <v>114967</v>
      </c>
      <c r="G3313" t="s">
        <v>26</v>
      </c>
      <c r="H3313" s="3" t="s">
        <v>3345</v>
      </c>
      <c r="I3313" s="3">
        <f t="shared" si="459"/>
        <v>-15794</v>
      </c>
      <c r="J3313" s="4">
        <f t="shared" si="460"/>
        <v>-0.12078524942452261</v>
      </c>
      <c r="K3313" s="5">
        <f t="shared" si="461"/>
        <v>0.87921475057547738</v>
      </c>
      <c r="L3313" s="4" t="str">
        <f t="shared" si="462"/>
        <v>Under Budget</v>
      </c>
      <c r="M3313">
        <f t="shared" si="463"/>
        <v>2022</v>
      </c>
      <c r="N3313">
        <f t="shared" si="464"/>
        <v>7</v>
      </c>
      <c r="O3313" t="str">
        <f t="shared" si="465"/>
        <v>Jul</v>
      </c>
      <c r="P3313" t="str">
        <f t="shared" si="466"/>
        <v>Q3</v>
      </c>
      <c r="Q3313" t="str">
        <f t="shared" si="467"/>
        <v>2022-07</v>
      </c>
    </row>
    <row r="3314" spans="1:17" x14ac:dyDescent="0.35">
      <c r="A3314" s="2">
        <v>44845</v>
      </c>
      <c r="B3314" t="s">
        <v>37</v>
      </c>
      <c r="C3314" t="s">
        <v>43</v>
      </c>
      <c r="D3314" t="s">
        <v>30</v>
      </c>
      <c r="E3314" s="3">
        <v>98979</v>
      </c>
      <c r="F3314" s="3">
        <v>88940</v>
      </c>
      <c r="G3314" t="s">
        <v>26</v>
      </c>
      <c r="H3314" s="3" t="s">
        <v>3346</v>
      </c>
      <c r="I3314" s="3">
        <f t="shared" si="459"/>
        <v>-10039</v>
      </c>
      <c r="J3314" s="4">
        <f t="shared" si="460"/>
        <v>-0.10142555491568919</v>
      </c>
      <c r="K3314" s="5">
        <f t="shared" si="461"/>
        <v>0.89857444508431084</v>
      </c>
      <c r="L3314" s="4" t="str">
        <f t="shared" si="462"/>
        <v>Under Budget</v>
      </c>
      <c r="M3314">
        <f t="shared" si="463"/>
        <v>2022</v>
      </c>
      <c r="N3314">
        <f t="shared" si="464"/>
        <v>10</v>
      </c>
      <c r="O3314" t="str">
        <f t="shared" si="465"/>
        <v>Oct</v>
      </c>
      <c r="P3314" t="str">
        <f t="shared" si="466"/>
        <v>Q4</v>
      </c>
      <c r="Q3314" t="str">
        <f t="shared" si="467"/>
        <v>2022-10</v>
      </c>
    </row>
    <row r="3315" spans="1:17" x14ac:dyDescent="0.35">
      <c r="A3315" s="2">
        <v>44764</v>
      </c>
      <c r="B3315" t="s">
        <v>41</v>
      </c>
      <c r="C3315" t="s">
        <v>34</v>
      </c>
      <c r="D3315" t="s">
        <v>39</v>
      </c>
      <c r="E3315" s="3">
        <v>20818</v>
      </c>
      <c r="F3315" s="3">
        <v>68965</v>
      </c>
      <c r="G3315" t="s">
        <v>26</v>
      </c>
      <c r="H3315" s="3" t="s">
        <v>3347</v>
      </c>
      <c r="I3315" s="3">
        <f t="shared" si="459"/>
        <v>48147</v>
      </c>
      <c r="J3315" s="4">
        <f t="shared" si="460"/>
        <v>2.3127581900278606</v>
      </c>
      <c r="K3315" s="5">
        <f t="shared" si="461"/>
        <v>3.3127581900278606</v>
      </c>
      <c r="L3315" s="4" t="str">
        <f t="shared" si="462"/>
        <v>Over Budget</v>
      </c>
      <c r="M3315">
        <f t="shared" si="463"/>
        <v>2022</v>
      </c>
      <c r="N3315">
        <f t="shared" si="464"/>
        <v>7</v>
      </c>
      <c r="O3315" t="str">
        <f t="shared" si="465"/>
        <v>Jul</v>
      </c>
      <c r="P3315" t="str">
        <f t="shared" si="466"/>
        <v>Q3</v>
      </c>
      <c r="Q3315" t="str">
        <f t="shared" si="467"/>
        <v>2022-07</v>
      </c>
    </row>
    <row r="3316" spans="1:17" x14ac:dyDescent="0.35">
      <c r="A3316" s="2">
        <v>45049</v>
      </c>
      <c r="B3316" t="s">
        <v>23</v>
      </c>
      <c r="C3316" t="s">
        <v>29</v>
      </c>
      <c r="D3316" t="s">
        <v>30</v>
      </c>
      <c r="E3316" s="3">
        <v>16202</v>
      </c>
      <c r="F3316" s="3">
        <v>116485</v>
      </c>
      <c r="G3316" t="s">
        <v>32</v>
      </c>
      <c r="H3316" s="3" t="s">
        <v>3348</v>
      </c>
      <c r="I3316" s="3">
        <f t="shared" si="459"/>
        <v>100283</v>
      </c>
      <c r="J3316" s="4">
        <f t="shared" si="460"/>
        <v>6.1895445006789283</v>
      </c>
      <c r="K3316" s="5">
        <f t="shared" si="461"/>
        <v>7.1895445006789283</v>
      </c>
      <c r="L3316" s="4" t="str">
        <f t="shared" si="462"/>
        <v>Over Budget</v>
      </c>
      <c r="M3316">
        <f t="shared" si="463"/>
        <v>2023</v>
      </c>
      <c r="N3316">
        <f t="shared" si="464"/>
        <v>5</v>
      </c>
      <c r="O3316" t="str">
        <f t="shared" si="465"/>
        <v>May</v>
      </c>
      <c r="P3316" t="str">
        <f t="shared" si="466"/>
        <v>Q2</v>
      </c>
      <c r="Q3316" t="str">
        <f t="shared" si="467"/>
        <v>2023-05</v>
      </c>
    </row>
    <row r="3317" spans="1:17" x14ac:dyDescent="0.35">
      <c r="A3317" s="2">
        <v>44966</v>
      </c>
      <c r="B3317" t="s">
        <v>55</v>
      </c>
      <c r="C3317" t="s">
        <v>19</v>
      </c>
      <c r="D3317" t="s">
        <v>58</v>
      </c>
      <c r="E3317" s="3">
        <v>48946</v>
      </c>
      <c r="F3317" s="3">
        <v>81061</v>
      </c>
      <c r="G3317" t="s">
        <v>21</v>
      </c>
      <c r="H3317" s="3" t="s">
        <v>3349</v>
      </c>
      <c r="I3317" s="3">
        <f t="shared" si="459"/>
        <v>32115</v>
      </c>
      <c r="J3317" s="4">
        <f t="shared" si="460"/>
        <v>0.65613124668001466</v>
      </c>
      <c r="K3317" s="5">
        <f t="shared" si="461"/>
        <v>1.6561312466800147</v>
      </c>
      <c r="L3317" s="4" t="str">
        <f t="shared" si="462"/>
        <v>Over Budget</v>
      </c>
      <c r="M3317">
        <f t="shared" si="463"/>
        <v>2023</v>
      </c>
      <c r="N3317">
        <f t="shared" si="464"/>
        <v>2</v>
      </c>
      <c r="O3317" t="str">
        <f t="shared" si="465"/>
        <v>Feb</v>
      </c>
      <c r="P3317" t="str">
        <f t="shared" si="466"/>
        <v>Q1</v>
      </c>
      <c r="Q3317" t="str">
        <f t="shared" si="467"/>
        <v>2023-02</v>
      </c>
    </row>
    <row r="3318" spans="1:17" x14ac:dyDescent="0.35">
      <c r="A3318" s="2">
        <v>44641</v>
      </c>
      <c r="B3318" t="s">
        <v>41</v>
      </c>
      <c r="C3318" t="s">
        <v>34</v>
      </c>
      <c r="D3318" t="s">
        <v>58</v>
      </c>
      <c r="E3318" s="3">
        <v>27031</v>
      </c>
      <c r="F3318" s="3">
        <v>66318</v>
      </c>
      <c r="G3318" t="s">
        <v>21</v>
      </c>
      <c r="H3318" s="3" t="s">
        <v>3350</v>
      </c>
      <c r="I3318" s="3">
        <f t="shared" si="459"/>
        <v>39287</v>
      </c>
      <c r="J3318" s="4">
        <f t="shared" si="460"/>
        <v>1.4534053494136363</v>
      </c>
      <c r="K3318" s="5">
        <f t="shared" si="461"/>
        <v>2.4534053494136363</v>
      </c>
      <c r="L3318" s="4" t="str">
        <f t="shared" si="462"/>
        <v>Over Budget</v>
      </c>
      <c r="M3318">
        <f t="shared" si="463"/>
        <v>2022</v>
      </c>
      <c r="N3318">
        <f t="shared" si="464"/>
        <v>3</v>
      </c>
      <c r="O3318" t="str">
        <f t="shared" si="465"/>
        <v>Mar</v>
      </c>
      <c r="P3318" t="str">
        <f t="shared" si="466"/>
        <v>Q1</v>
      </c>
      <c r="Q3318" t="str">
        <f t="shared" si="467"/>
        <v>2022-03</v>
      </c>
    </row>
    <row r="3319" spans="1:17" x14ac:dyDescent="0.35">
      <c r="A3319" s="2">
        <v>44559</v>
      </c>
      <c r="B3319" t="s">
        <v>41</v>
      </c>
      <c r="C3319" t="s">
        <v>34</v>
      </c>
      <c r="D3319" t="s">
        <v>20</v>
      </c>
      <c r="E3319" s="3">
        <v>136705</v>
      </c>
      <c r="F3319" s="3">
        <v>164622</v>
      </c>
      <c r="G3319" t="s">
        <v>32</v>
      </c>
      <c r="H3319" s="3" t="s">
        <v>3351</v>
      </c>
      <c r="I3319" s="3">
        <f t="shared" si="459"/>
        <v>27917</v>
      </c>
      <c r="J3319" s="4">
        <f t="shared" si="460"/>
        <v>0.20421345232434804</v>
      </c>
      <c r="K3319" s="5">
        <f t="shared" si="461"/>
        <v>1.204213452324348</v>
      </c>
      <c r="L3319" s="4" t="str">
        <f t="shared" si="462"/>
        <v>Over Budget</v>
      </c>
      <c r="M3319">
        <f t="shared" si="463"/>
        <v>2021</v>
      </c>
      <c r="N3319">
        <f t="shared" si="464"/>
        <v>12</v>
      </c>
      <c r="O3319" t="str">
        <f t="shared" si="465"/>
        <v>Dec</v>
      </c>
      <c r="P3319" t="str">
        <f t="shared" si="466"/>
        <v>Q4</v>
      </c>
      <c r="Q3319" t="str">
        <f t="shared" si="467"/>
        <v>2021-12</v>
      </c>
    </row>
    <row r="3320" spans="1:17" x14ac:dyDescent="0.35">
      <c r="A3320" s="2">
        <v>44319</v>
      </c>
      <c r="B3320" t="s">
        <v>18</v>
      </c>
      <c r="C3320" t="s">
        <v>34</v>
      </c>
      <c r="D3320" t="s">
        <v>25</v>
      </c>
      <c r="E3320" s="3">
        <v>122212</v>
      </c>
      <c r="F3320" s="3">
        <v>45087</v>
      </c>
      <c r="G3320" t="s">
        <v>26</v>
      </c>
      <c r="H3320" s="3" t="s">
        <v>3352</v>
      </c>
      <c r="I3320" s="3">
        <f t="shared" si="459"/>
        <v>-77125</v>
      </c>
      <c r="J3320" s="4">
        <f t="shared" si="460"/>
        <v>-0.63107550813340751</v>
      </c>
      <c r="K3320" s="5">
        <f t="shared" si="461"/>
        <v>0.36892449186659249</v>
      </c>
      <c r="L3320" s="4" t="str">
        <f t="shared" si="462"/>
        <v>Under Budget</v>
      </c>
      <c r="M3320">
        <f t="shared" si="463"/>
        <v>2021</v>
      </c>
      <c r="N3320">
        <f t="shared" si="464"/>
        <v>5</v>
      </c>
      <c r="O3320" t="str">
        <f t="shared" si="465"/>
        <v>May</v>
      </c>
      <c r="P3320" t="str">
        <f t="shared" si="466"/>
        <v>Q2</v>
      </c>
      <c r="Q3320" t="str">
        <f t="shared" si="467"/>
        <v>2021-05</v>
      </c>
    </row>
    <row r="3321" spans="1:17" x14ac:dyDescent="0.35">
      <c r="A3321" s="2">
        <v>44938</v>
      </c>
      <c r="B3321" t="s">
        <v>37</v>
      </c>
      <c r="C3321" t="s">
        <v>24</v>
      </c>
      <c r="D3321" t="s">
        <v>39</v>
      </c>
      <c r="E3321" s="3">
        <v>111890</v>
      </c>
      <c r="F3321" s="3">
        <v>134861</v>
      </c>
      <c r="G3321" t="s">
        <v>21</v>
      </c>
      <c r="H3321" s="3" t="s">
        <v>3353</v>
      </c>
      <c r="I3321" s="3">
        <f t="shared" si="459"/>
        <v>22971</v>
      </c>
      <c r="J3321" s="4">
        <f t="shared" si="460"/>
        <v>0.20529984806506391</v>
      </c>
      <c r="K3321" s="5">
        <f t="shared" si="461"/>
        <v>1.2052998480650639</v>
      </c>
      <c r="L3321" s="4" t="str">
        <f t="shared" si="462"/>
        <v>Over Budget</v>
      </c>
      <c r="M3321">
        <f t="shared" si="463"/>
        <v>2023</v>
      </c>
      <c r="N3321">
        <f t="shared" si="464"/>
        <v>1</v>
      </c>
      <c r="O3321" t="str">
        <f t="shared" si="465"/>
        <v>Jan</v>
      </c>
      <c r="P3321" t="str">
        <f t="shared" si="466"/>
        <v>Q1</v>
      </c>
      <c r="Q3321" t="str">
        <f t="shared" si="467"/>
        <v>2023-01</v>
      </c>
    </row>
    <row r="3322" spans="1:17" x14ac:dyDescent="0.35">
      <c r="A3322" s="2">
        <v>44876</v>
      </c>
      <c r="B3322" t="s">
        <v>37</v>
      </c>
      <c r="C3322" t="s">
        <v>43</v>
      </c>
      <c r="D3322" t="s">
        <v>30</v>
      </c>
      <c r="E3322" s="3">
        <v>103496</v>
      </c>
      <c r="F3322" s="3">
        <v>14953</v>
      </c>
      <c r="G3322" t="s">
        <v>21</v>
      </c>
      <c r="H3322" s="3" t="s">
        <v>3354</v>
      </c>
      <c r="I3322" s="3">
        <f t="shared" si="459"/>
        <v>-88543</v>
      </c>
      <c r="J3322" s="4">
        <f t="shared" si="460"/>
        <v>-0.85552098631831186</v>
      </c>
      <c r="K3322" s="5">
        <f t="shared" si="461"/>
        <v>0.14447901368168817</v>
      </c>
      <c r="L3322" s="4" t="str">
        <f t="shared" si="462"/>
        <v>Under Budget</v>
      </c>
      <c r="M3322">
        <f t="shared" si="463"/>
        <v>2022</v>
      </c>
      <c r="N3322">
        <f t="shared" si="464"/>
        <v>11</v>
      </c>
      <c r="O3322" t="str">
        <f t="shared" si="465"/>
        <v>Nov</v>
      </c>
      <c r="P3322" t="str">
        <f t="shared" si="466"/>
        <v>Q4</v>
      </c>
      <c r="Q3322" t="str">
        <f t="shared" si="467"/>
        <v>2022-11</v>
      </c>
    </row>
    <row r="3323" spans="1:17" x14ac:dyDescent="0.35">
      <c r="A3323" s="2">
        <v>44616</v>
      </c>
      <c r="B3323" t="s">
        <v>41</v>
      </c>
      <c r="C3323" t="s">
        <v>29</v>
      </c>
      <c r="D3323" t="s">
        <v>58</v>
      </c>
      <c r="E3323" s="3">
        <v>147152</v>
      </c>
      <c r="F3323" s="3">
        <v>102266</v>
      </c>
      <c r="G3323" t="s">
        <v>26</v>
      </c>
      <c r="H3323" s="3" t="s">
        <v>3355</v>
      </c>
      <c r="I3323" s="3">
        <f t="shared" si="459"/>
        <v>-44886</v>
      </c>
      <c r="J3323" s="4">
        <f t="shared" si="460"/>
        <v>-0.30503153202131128</v>
      </c>
      <c r="K3323" s="5">
        <f t="shared" si="461"/>
        <v>0.69496846797868872</v>
      </c>
      <c r="L3323" s="4" t="str">
        <f t="shared" si="462"/>
        <v>Under Budget</v>
      </c>
      <c r="M3323">
        <f t="shared" si="463"/>
        <v>2022</v>
      </c>
      <c r="N3323">
        <f t="shared" si="464"/>
        <v>2</v>
      </c>
      <c r="O3323" t="str">
        <f t="shared" si="465"/>
        <v>Feb</v>
      </c>
      <c r="P3323" t="str">
        <f t="shared" si="466"/>
        <v>Q1</v>
      </c>
      <c r="Q3323" t="str">
        <f t="shared" si="467"/>
        <v>2022-02</v>
      </c>
    </row>
    <row r="3324" spans="1:17" x14ac:dyDescent="0.35">
      <c r="A3324" s="2">
        <v>44288</v>
      </c>
      <c r="B3324" t="s">
        <v>41</v>
      </c>
      <c r="C3324" t="s">
        <v>19</v>
      </c>
      <c r="D3324" t="s">
        <v>25</v>
      </c>
      <c r="E3324" s="3">
        <v>125446</v>
      </c>
      <c r="F3324" s="3">
        <v>111431</v>
      </c>
      <c r="G3324" t="s">
        <v>35</v>
      </c>
      <c r="H3324" s="3" t="s">
        <v>3356</v>
      </c>
      <c r="I3324" s="3">
        <f t="shared" si="459"/>
        <v>-14015</v>
      </c>
      <c r="J3324" s="4">
        <f t="shared" si="460"/>
        <v>-0.11172137812285765</v>
      </c>
      <c r="K3324" s="5">
        <f t="shared" si="461"/>
        <v>0.88827862187714235</v>
      </c>
      <c r="L3324" s="4" t="str">
        <f t="shared" si="462"/>
        <v>Under Budget</v>
      </c>
      <c r="M3324">
        <f t="shared" si="463"/>
        <v>2021</v>
      </c>
      <c r="N3324">
        <f t="shared" si="464"/>
        <v>4</v>
      </c>
      <c r="O3324" t="str">
        <f t="shared" si="465"/>
        <v>Apr</v>
      </c>
      <c r="P3324" t="str">
        <f t="shared" si="466"/>
        <v>Q2</v>
      </c>
      <c r="Q3324" t="str">
        <f t="shared" si="467"/>
        <v>2021-04</v>
      </c>
    </row>
    <row r="3325" spans="1:17" x14ac:dyDescent="0.35">
      <c r="A3325" s="2">
        <v>44259</v>
      </c>
      <c r="B3325" t="s">
        <v>28</v>
      </c>
      <c r="C3325" t="s">
        <v>23</v>
      </c>
      <c r="D3325" t="s">
        <v>25</v>
      </c>
      <c r="E3325" s="3">
        <v>41942</v>
      </c>
      <c r="F3325" s="3">
        <v>160376</v>
      </c>
      <c r="G3325" t="s">
        <v>32</v>
      </c>
      <c r="H3325" s="3" t="s">
        <v>3357</v>
      </c>
      <c r="I3325" s="3">
        <f t="shared" si="459"/>
        <v>118434</v>
      </c>
      <c r="J3325" s="4">
        <f t="shared" si="460"/>
        <v>2.8237566162796242</v>
      </c>
      <c r="K3325" s="5">
        <f t="shared" si="461"/>
        <v>3.8237566162796242</v>
      </c>
      <c r="L3325" s="4" t="str">
        <f t="shared" si="462"/>
        <v>Over Budget</v>
      </c>
      <c r="M3325">
        <f t="shared" si="463"/>
        <v>2021</v>
      </c>
      <c r="N3325">
        <f t="shared" si="464"/>
        <v>3</v>
      </c>
      <c r="O3325" t="str">
        <f t="shared" si="465"/>
        <v>Mar</v>
      </c>
      <c r="P3325" t="str">
        <f t="shared" si="466"/>
        <v>Q1</v>
      </c>
      <c r="Q3325" t="str">
        <f t="shared" si="467"/>
        <v>2021-03</v>
      </c>
    </row>
    <row r="3326" spans="1:17" x14ac:dyDescent="0.35">
      <c r="A3326" s="2">
        <v>44708</v>
      </c>
      <c r="B3326" t="s">
        <v>23</v>
      </c>
      <c r="C3326" t="s">
        <v>19</v>
      </c>
      <c r="D3326" t="s">
        <v>39</v>
      </c>
      <c r="E3326" s="3">
        <v>27016</v>
      </c>
      <c r="F3326" s="3">
        <v>102613</v>
      </c>
      <c r="G3326" t="s">
        <v>21</v>
      </c>
      <c r="H3326" s="3" t="s">
        <v>3358</v>
      </c>
      <c r="I3326" s="3">
        <f t="shared" si="459"/>
        <v>75597</v>
      </c>
      <c r="J3326" s="4">
        <f t="shared" si="460"/>
        <v>2.7982306781166715</v>
      </c>
      <c r="K3326" s="5">
        <f t="shared" si="461"/>
        <v>3.7982306781166715</v>
      </c>
      <c r="L3326" s="4" t="str">
        <f t="shared" si="462"/>
        <v>Over Budget</v>
      </c>
      <c r="M3326">
        <f t="shared" si="463"/>
        <v>2022</v>
      </c>
      <c r="N3326">
        <f t="shared" si="464"/>
        <v>5</v>
      </c>
      <c r="O3326" t="str">
        <f t="shared" si="465"/>
        <v>May</v>
      </c>
      <c r="P3326" t="str">
        <f t="shared" si="466"/>
        <v>Q2</v>
      </c>
      <c r="Q3326" t="str">
        <f t="shared" si="467"/>
        <v>2022-05</v>
      </c>
    </row>
    <row r="3327" spans="1:17" x14ac:dyDescent="0.35">
      <c r="A3327" s="2">
        <v>44968</v>
      </c>
      <c r="B3327" t="s">
        <v>18</v>
      </c>
      <c r="C3327" t="s">
        <v>19</v>
      </c>
      <c r="D3327" t="s">
        <v>39</v>
      </c>
      <c r="E3327" s="3">
        <v>34232</v>
      </c>
      <c r="F3327" s="3">
        <v>46739</v>
      </c>
      <c r="G3327" t="s">
        <v>26</v>
      </c>
      <c r="H3327" s="3" t="s">
        <v>3359</v>
      </c>
      <c r="I3327" s="3">
        <f t="shared" si="459"/>
        <v>12507</v>
      </c>
      <c r="J3327" s="4">
        <f t="shared" si="460"/>
        <v>0.36535989717223649</v>
      </c>
      <c r="K3327" s="5">
        <f t="shared" si="461"/>
        <v>1.3653598971722365</v>
      </c>
      <c r="L3327" s="4" t="str">
        <f t="shared" si="462"/>
        <v>Over Budget</v>
      </c>
      <c r="M3327">
        <f t="shared" si="463"/>
        <v>2023</v>
      </c>
      <c r="N3327">
        <f t="shared" si="464"/>
        <v>2</v>
      </c>
      <c r="O3327" t="str">
        <f t="shared" si="465"/>
        <v>Feb</v>
      </c>
      <c r="P3327" t="str">
        <f t="shared" si="466"/>
        <v>Q1</v>
      </c>
      <c r="Q3327" t="str">
        <f t="shared" si="467"/>
        <v>2023-02</v>
      </c>
    </row>
    <row r="3328" spans="1:17" x14ac:dyDescent="0.35">
      <c r="A3328" s="2">
        <v>44452</v>
      </c>
      <c r="B3328" t="s">
        <v>23</v>
      </c>
      <c r="C3328" t="s">
        <v>24</v>
      </c>
      <c r="D3328" t="s">
        <v>39</v>
      </c>
      <c r="E3328" s="3">
        <v>70928</v>
      </c>
      <c r="F3328" s="3">
        <v>136020</v>
      </c>
      <c r="G3328" t="s">
        <v>35</v>
      </c>
      <c r="H3328" s="3" t="s">
        <v>3360</v>
      </c>
      <c r="I3328" s="3">
        <f t="shared" si="459"/>
        <v>65092</v>
      </c>
      <c r="J3328" s="4">
        <f t="shared" si="460"/>
        <v>0.91771937739679676</v>
      </c>
      <c r="K3328" s="5">
        <f t="shared" si="461"/>
        <v>1.9177193773967967</v>
      </c>
      <c r="L3328" s="4" t="str">
        <f t="shared" si="462"/>
        <v>Over Budget</v>
      </c>
      <c r="M3328">
        <f t="shared" si="463"/>
        <v>2021</v>
      </c>
      <c r="N3328">
        <f t="shared" si="464"/>
        <v>9</v>
      </c>
      <c r="O3328" t="str">
        <f t="shared" si="465"/>
        <v>Sep</v>
      </c>
      <c r="P3328" t="str">
        <f t="shared" si="466"/>
        <v>Q3</v>
      </c>
      <c r="Q3328" t="str">
        <f t="shared" si="467"/>
        <v>2021-09</v>
      </c>
    </row>
    <row r="3329" spans="1:17" x14ac:dyDescent="0.35">
      <c r="A3329" s="2">
        <v>44331</v>
      </c>
      <c r="B3329" t="s">
        <v>55</v>
      </c>
      <c r="C3329" t="s">
        <v>24</v>
      </c>
      <c r="D3329" t="s">
        <v>39</v>
      </c>
      <c r="E3329" s="3">
        <v>141401</v>
      </c>
      <c r="F3329" s="3">
        <v>114879</v>
      </c>
      <c r="G3329" t="s">
        <v>26</v>
      </c>
      <c r="H3329" s="3" t="s">
        <v>3361</v>
      </c>
      <c r="I3329" s="3">
        <f t="shared" si="459"/>
        <v>-26522</v>
      </c>
      <c r="J3329" s="4">
        <f t="shared" si="460"/>
        <v>-0.18756585879873552</v>
      </c>
      <c r="K3329" s="5">
        <f t="shared" si="461"/>
        <v>0.81243414120126445</v>
      </c>
      <c r="L3329" s="4" t="str">
        <f t="shared" si="462"/>
        <v>Under Budget</v>
      </c>
      <c r="M3329">
        <f t="shared" si="463"/>
        <v>2021</v>
      </c>
      <c r="N3329">
        <f t="shared" si="464"/>
        <v>5</v>
      </c>
      <c r="O3329" t="str">
        <f t="shared" si="465"/>
        <v>May</v>
      </c>
      <c r="P3329" t="str">
        <f t="shared" si="466"/>
        <v>Q2</v>
      </c>
      <c r="Q3329" t="str">
        <f t="shared" si="467"/>
        <v>2021-05</v>
      </c>
    </row>
    <row r="3330" spans="1:17" x14ac:dyDescent="0.35">
      <c r="A3330" s="2">
        <v>45071</v>
      </c>
      <c r="B3330" t="s">
        <v>55</v>
      </c>
      <c r="C3330" t="s">
        <v>34</v>
      </c>
      <c r="D3330" t="s">
        <v>58</v>
      </c>
      <c r="E3330" s="3">
        <v>70363</v>
      </c>
      <c r="F3330" s="3">
        <v>32987</v>
      </c>
      <c r="G3330" t="s">
        <v>26</v>
      </c>
      <c r="H3330" s="3" t="s">
        <v>3362</v>
      </c>
      <c r="I3330" s="3">
        <f t="shared" si="459"/>
        <v>-37376</v>
      </c>
      <c r="J3330" s="4">
        <f t="shared" si="460"/>
        <v>-0.53118826656055029</v>
      </c>
      <c r="K3330" s="5">
        <f t="shared" si="461"/>
        <v>0.46881173343944971</v>
      </c>
      <c r="L3330" s="4" t="str">
        <f t="shared" si="462"/>
        <v>Under Budget</v>
      </c>
      <c r="M3330">
        <f t="shared" si="463"/>
        <v>2023</v>
      </c>
      <c r="N3330">
        <f t="shared" si="464"/>
        <v>5</v>
      </c>
      <c r="O3330" t="str">
        <f t="shared" si="465"/>
        <v>May</v>
      </c>
      <c r="P3330" t="str">
        <f t="shared" si="466"/>
        <v>Q2</v>
      </c>
      <c r="Q3330" t="str">
        <f t="shared" si="467"/>
        <v>2023-05</v>
      </c>
    </row>
    <row r="3331" spans="1:17" x14ac:dyDescent="0.35">
      <c r="A3331" s="2">
        <v>45018</v>
      </c>
      <c r="B3331" t="s">
        <v>37</v>
      </c>
      <c r="C3331" t="s">
        <v>19</v>
      </c>
      <c r="D3331" t="s">
        <v>39</v>
      </c>
      <c r="E3331" s="3">
        <v>146518</v>
      </c>
      <c r="F3331" s="3">
        <v>126064</v>
      </c>
      <c r="G3331" t="s">
        <v>35</v>
      </c>
      <c r="H3331" s="3" t="s">
        <v>3363</v>
      </c>
      <c r="I3331" s="3">
        <f t="shared" si="459"/>
        <v>-20454</v>
      </c>
      <c r="J3331" s="4">
        <f t="shared" si="460"/>
        <v>-0.13960059514871892</v>
      </c>
      <c r="K3331" s="5">
        <f t="shared" si="461"/>
        <v>0.86039940485128108</v>
      </c>
      <c r="L3331" s="4" t="str">
        <f t="shared" si="462"/>
        <v>Under Budget</v>
      </c>
      <c r="M3331">
        <f t="shared" si="463"/>
        <v>2023</v>
      </c>
      <c r="N3331">
        <f t="shared" si="464"/>
        <v>4</v>
      </c>
      <c r="O3331" t="str">
        <f t="shared" si="465"/>
        <v>Apr</v>
      </c>
      <c r="P3331" t="str">
        <f t="shared" si="466"/>
        <v>Q2</v>
      </c>
      <c r="Q3331" t="str">
        <f t="shared" si="467"/>
        <v>2023-04</v>
      </c>
    </row>
    <row r="3332" spans="1:17" x14ac:dyDescent="0.35">
      <c r="A3332" s="2">
        <v>44284</v>
      </c>
      <c r="B3332" t="s">
        <v>18</v>
      </c>
      <c r="C3332" t="s">
        <v>43</v>
      </c>
      <c r="D3332" t="s">
        <v>25</v>
      </c>
      <c r="E3332" s="3">
        <v>87781</v>
      </c>
      <c r="F3332" s="3">
        <v>14038</v>
      </c>
      <c r="G3332" t="s">
        <v>32</v>
      </c>
      <c r="H3332" s="3" t="s">
        <v>3364</v>
      </c>
      <c r="I3332" s="3">
        <f t="shared" si="459"/>
        <v>-73743</v>
      </c>
      <c r="J3332" s="4">
        <f t="shared" si="460"/>
        <v>-0.84007928822865996</v>
      </c>
      <c r="K3332" s="5">
        <f t="shared" si="461"/>
        <v>0.15992071177134004</v>
      </c>
      <c r="L3332" s="4" t="str">
        <f t="shared" si="462"/>
        <v>Under Budget</v>
      </c>
      <c r="M3332">
        <f t="shared" si="463"/>
        <v>2021</v>
      </c>
      <c r="N3332">
        <f t="shared" si="464"/>
        <v>3</v>
      </c>
      <c r="O3332" t="str">
        <f t="shared" si="465"/>
        <v>Mar</v>
      </c>
      <c r="P3332" t="str">
        <f t="shared" si="466"/>
        <v>Q1</v>
      </c>
      <c r="Q3332" t="str">
        <f t="shared" si="467"/>
        <v>2021-03</v>
      </c>
    </row>
    <row r="3333" spans="1:17" x14ac:dyDescent="0.35">
      <c r="A3333" s="2">
        <v>45184</v>
      </c>
      <c r="B3333" t="s">
        <v>23</v>
      </c>
      <c r="C3333" t="s">
        <v>24</v>
      </c>
      <c r="D3333" t="s">
        <v>25</v>
      </c>
      <c r="E3333" s="3">
        <v>118670</v>
      </c>
      <c r="F3333" s="3">
        <v>10775</v>
      </c>
      <c r="G3333" t="s">
        <v>21</v>
      </c>
      <c r="H3333" s="3" t="s">
        <v>3365</v>
      </c>
      <c r="I3333" s="3">
        <f t="shared" ref="I3333:I3396" si="468">F3333-E3333</f>
        <v>-107895</v>
      </c>
      <c r="J3333" s="4">
        <f t="shared" ref="J3333:J3396" si="469">IFERROR(I3333/E3333,0)</f>
        <v>-0.90920198870818236</v>
      </c>
      <c r="K3333" s="5">
        <f t="shared" ref="K3333:K3396" si="470">IFERROR(F3333/E3333,0)</f>
        <v>9.0798011291817651E-2</v>
      </c>
      <c r="L3333" s="4" t="str">
        <f t="shared" ref="L3333:L3396" si="471">IF(I3333&gt;0,"Over Budget",IF(I3333&lt;0,"Under Budget","On Budget"))</f>
        <v>Under Budget</v>
      </c>
      <c r="M3333">
        <f t="shared" ref="M3333:M3396" si="472">YEAR(A3333)</f>
        <v>2023</v>
      </c>
      <c r="N3333">
        <f t="shared" ref="N3333:N3396" si="473">MONTH(A3333)</f>
        <v>9</v>
      </c>
      <c r="O3333" t="str">
        <f t="shared" ref="O3333:O3396" si="474">TEXT(A3333,"mmm")</f>
        <v>Sep</v>
      </c>
      <c r="P3333" t="str">
        <f t="shared" ref="P3333:P3396" si="475">"Q"&amp;ROUNDUP(MONTH(A3333)/3,0)</f>
        <v>Q3</v>
      </c>
      <c r="Q3333" t="str">
        <f t="shared" ref="Q3333:Q3396" si="476">TEXT(A3333,"yyyy-mm")</f>
        <v>2023-09</v>
      </c>
    </row>
    <row r="3334" spans="1:17" x14ac:dyDescent="0.35">
      <c r="A3334" s="2">
        <v>45019</v>
      </c>
      <c r="B3334" t="s">
        <v>37</v>
      </c>
      <c r="C3334" t="s">
        <v>29</v>
      </c>
      <c r="D3334" t="s">
        <v>30</v>
      </c>
      <c r="E3334" s="3">
        <v>125672</v>
      </c>
      <c r="F3334" s="3">
        <v>146549</v>
      </c>
      <c r="G3334" t="s">
        <v>32</v>
      </c>
      <c r="H3334" s="3" t="s">
        <v>3366</v>
      </c>
      <c r="I3334" s="3">
        <f t="shared" si="468"/>
        <v>20877</v>
      </c>
      <c r="J3334" s="4">
        <f t="shared" si="469"/>
        <v>0.16612292316506461</v>
      </c>
      <c r="K3334" s="5">
        <f t="shared" si="470"/>
        <v>1.1661229231650647</v>
      </c>
      <c r="L3334" s="4" t="str">
        <f t="shared" si="471"/>
        <v>Over Budget</v>
      </c>
      <c r="M3334">
        <f t="shared" si="472"/>
        <v>2023</v>
      </c>
      <c r="N3334">
        <f t="shared" si="473"/>
        <v>4</v>
      </c>
      <c r="O3334" t="str">
        <f t="shared" si="474"/>
        <v>Apr</v>
      </c>
      <c r="P3334" t="str">
        <f t="shared" si="475"/>
        <v>Q2</v>
      </c>
      <c r="Q3334" t="str">
        <f t="shared" si="476"/>
        <v>2023-04</v>
      </c>
    </row>
    <row r="3335" spans="1:17" x14ac:dyDescent="0.35">
      <c r="A3335" s="2">
        <v>45223</v>
      </c>
      <c r="B3335" t="s">
        <v>55</v>
      </c>
      <c r="C3335" t="s">
        <v>24</v>
      </c>
      <c r="D3335" t="s">
        <v>25</v>
      </c>
      <c r="E3335" s="3">
        <v>135158</v>
      </c>
      <c r="F3335" s="3">
        <v>79910</v>
      </c>
      <c r="G3335" t="s">
        <v>32</v>
      </c>
      <c r="H3335" s="3" t="s">
        <v>3367</v>
      </c>
      <c r="I3335" s="3">
        <f t="shared" si="468"/>
        <v>-55248</v>
      </c>
      <c r="J3335" s="4">
        <f t="shared" si="469"/>
        <v>-0.40876603678657569</v>
      </c>
      <c r="K3335" s="5">
        <f t="shared" si="470"/>
        <v>0.59123396321342425</v>
      </c>
      <c r="L3335" s="4" t="str">
        <f t="shared" si="471"/>
        <v>Under Budget</v>
      </c>
      <c r="M3335">
        <f t="shared" si="472"/>
        <v>2023</v>
      </c>
      <c r="N3335">
        <f t="shared" si="473"/>
        <v>10</v>
      </c>
      <c r="O3335" t="str">
        <f t="shared" si="474"/>
        <v>Oct</v>
      </c>
      <c r="P3335" t="str">
        <f t="shared" si="475"/>
        <v>Q4</v>
      </c>
      <c r="Q3335" t="str">
        <f t="shared" si="476"/>
        <v>2023-10</v>
      </c>
    </row>
    <row r="3336" spans="1:17" x14ac:dyDescent="0.35">
      <c r="A3336" s="2">
        <v>45170</v>
      </c>
      <c r="B3336" t="s">
        <v>41</v>
      </c>
      <c r="C3336" t="s">
        <v>43</v>
      </c>
      <c r="D3336" t="s">
        <v>25</v>
      </c>
      <c r="E3336" s="3">
        <v>56094</v>
      </c>
      <c r="F3336" s="3">
        <v>75819</v>
      </c>
      <c r="G3336" t="s">
        <v>26</v>
      </c>
      <c r="H3336" s="3" t="s">
        <v>3368</v>
      </c>
      <c r="I3336" s="3">
        <f t="shared" si="468"/>
        <v>19725</v>
      </c>
      <c r="J3336" s="4">
        <f t="shared" si="469"/>
        <v>0.35164188683281633</v>
      </c>
      <c r="K3336" s="5">
        <f t="shared" si="470"/>
        <v>1.3516418868328164</v>
      </c>
      <c r="L3336" s="4" t="str">
        <f t="shared" si="471"/>
        <v>Over Budget</v>
      </c>
      <c r="M3336">
        <f t="shared" si="472"/>
        <v>2023</v>
      </c>
      <c r="N3336">
        <f t="shared" si="473"/>
        <v>9</v>
      </c>
      <c r="O3336" t="str">
        <f t="shared" si="474"/>
        <v>Sep</v>
      </c>
      <c r="P3336" t="str">
        <f t="shared" si="475"/>
        <v>Q3</v>
      </c>
      <c r="Q3336" t="str">
        <f t="shared" si="476"/>
        <v>2023-09</v>
      </c>
    </row>
    <row r="3337" spans="1:17" x14ac:dyDescent="0.35">
      <c r="A3337" s="2">
        <v>45130</v>
      </c>
      <c r="B3337" t="s">
        <v>18</v>
      </c>
      <c r="C3337" t="s">
        <v>24</v>
      </c>
      <c r="D3337" t="s">
        <v>58</v>
      </c>
      <c r="E3337" s="3">
        <v>24822</v>
      </c>
      <c r="F3337" s="3">
        <v>25046</v>
      </c>
      <c r="G3337" t="s">
        <v>26</v>
      </c>
      <c r="H3337" s="3" t="s">
        <v>3369</v>
      </c>
      <c r="I3337" s="3">
        <f t="shared" si="468"/>
        <v>224</v>
      </c>
      <c r="J3337" s="4">
        <f t="shared" si="469"/>
        <v>9.0242526790750149E-3</v>
      </c>
      <c r="K3337" s="5">
        <f t="shared" si="470"/>
        <v>1.0090242526790749</v>
      </c>
      <c r="L3337" s="4" t="str">
        <f t="shared" si="471"/>
        <v>Over Budget</v>
      </c>
      <c r="M3337">
        <f t="shared" si="472"/>
        <v>2023</v>
      </c>
      <c r="N3337">
        <f t="shared" si="473"/>
        <v>7</v>
      </c>
      <c r="O3337" t="str">
        <f t="shared" si="474"/>
        <v>Jul</v>
      </c>
      <c r="P3337" t="str">
        <f t="shared" si="475"/>
        <v>Q3</v>
      </c>
      <c r="Q3337" t="str">
        <f t="shared" si="476"/>
        <v>2023-07</v>
      </c>
    </row>
    <row r="3338" spans="1:17" x14ac:dyDescent="0.35">
      <c r="A3338" s="2">
        <v>44317</v>
      </c>
      <c r="B3338" t="s">
        <v>18</v>
      </c>
      <c r="C3338" t="s">
        <v>43</v>
      </c>
      <c r="D3338" t="s">
        <v>25</v>
      </c>
      <c r="E3338" s="3">
        <v>26825</v>
      </c>
      <c r="F3338" s="3">
        <v>159597</v>
      </c>
      <c r="G3338" t="s">
        <v>26</v>
      </c>
      <c r="H3338" s="3" t="s">
        <v>3370</v>
      </c>
      <c r="I3338" s="3">
        <f t="shared" si="468"/>
        <v>132772</v>
      </c>
      <c r="J3338" s="4">
        <f t="shared" si="469"/>
        <v>4.949561975768872</v>
      </c>
      <c r="K3338" s="5">
        <f t="shared" si="470"/>
        <v>5.949561975768872</v>
      </c>
      <c r="L3338" s="4" t="str">
        <f t="shared" si="471"/>
        <v>Over Budget</v>
      </c>
      <c r="M3338">
        <f t="shared" si="472"/>
        <v>2021</v>
      </c>
      <c r="N3338">
        <f t="shared" si="473"/>
        <v>5</v>
      </c>
      <c r="O3338" t="str">
        <f t="shared" si="474"/>
        <v>May</v>
      </c>
      <c r="P3338" t="str">
        <f t="shared" si="475"/>
        <v>Q2</v>
      </c>
      <c r="Q3338" t="str">
        <f t="shared" si="476"/>
        <v>2021-05</v>
      </c>
    </row>
    <row r="3339" spans="1:17" x14ac:dyDescent="0.35">
      <c r="A3339" s="2">
        <v>45258</v>
      </c>
      <c r="B3339" t="s">
        <v>23</v>
      </c>
      <c r="C3339" t="s">
        <v>23</v>
      </c>
      <c r="D3339" t="s">
        <v>20</v>
      </c>
      <c r="E3339" s="3">
        <v>145092</v>
      </c>
      <c r="F3339" s="3">
        <v>126723</v>
      </c>
      <c r="G3339" t="s">
        <v>32</v>
      </c>
      <c r="H3339" s="3" t="s">
        <v>3371</v>
      </c>
      <c r="I3339" s="3">
        <f t="shared" si="468"/>
        <v>-18369</v>
      </c>
      <c r="J3339" s="4">
        <f t="shared" si="469"/>
        <v>-0.12660243156066495</v>
      </c>
      <c r="K3339" s="5">
        <f t="shared" si="470"/>
        <v>0.87339756843933503</v>
      </c>
      <c r="L3339" s="4" t="str">
        <f t="shared" si="471"/>
        <v>Under Budget</v>
      </c>
      <c r="M3339">
        <f t="shared" si="472"/>
        <v>2023</v>
      </c>
      <c r="N3339">
        <f t="shared" si="473"/>
        <v>11</v>
      </c>
      <c r="O3339" t="str">
        <f t="shared" si="474"/>
        <v>Nov</v>
      </c>
      <c r="P3339" t="str">
        <f t="shared" si="475"/>
        <v>Q4</v>
      </c>
      <c r="Q3339" t="str">
        <f t="shared" si="476"/>
        <v>2023-11</v>
      </c>
    </row>
    <row r="3340" spans="1:17" x14ac:dyDescent="0.35">
      <c r="A3340" s="2">
        <v>45204</v>
      </c>
      <c r="B3340" t="s">
        <v>28</v>
      </c>
      <c r="C3340" t="s">
        <v>43</v>
      </c>
      <c r="D3340" t="s">
        <v>25</v>
      </c>
      <c r="E3340" s="3">
        <v>34849</v>
      </c>
      <c r="F3340" s="3">
        <v>49181</v>
      </c>
      <c r="G3340" t="s">
        <v>21</v>
      </c>
      <c r="H3340" s="3" t="s">
        <v>3372</v>
      </c>
      <c r="I3340" s="3">
        <f t="shared" si="468"/>
        <v>14332</v>
      </c>
      <c r="J3340" s="4">
        <f t="shared" si="469"/>
        <v>0.4112600074607593</v>
      </c>
      <c r="K3340" s="5">
        <f t="shared" si="470"/>
        <v>1.4112600074607593</v>
      </c>
      <c r="L3340" s="4" t="str">
        <f t="shared" si="471"/>
        <v>Over Budget</v>
      </c>
      <c r="M3340">
        <f t="shared" si="472"/>
        <v>2023</v>
      </c>
      <c r="N3340">
        <f t="shared" si="473"/>
        <v>10</v>
      </c>
      <c r="O3340" t="str">
        <f t="shared" si="474"/>
        <v>Oct</v>
      </c>
      <c r="P3340" t="str">
        <f t="shared" si="475"/>
        <v>Q4</v>
      </c>
      <c r="Q3340" t="str">
        <f t="shared" si="476"/>
        <v>2023-10</v>
      </c>
    </row>
    <row r="3341" spans="1:17" x14ac:dyDescent="0.35">
      <c r="A3341" s="2">
        <v>45121</v>
      </c>
      <c r="B3341" t="s">
        <v>23</v>
      </c>
      <c r="C3341" t="s">
        <v>23</v>
      </c>
      <c r="D3341" t="s">
        <v>30</v>
      </c>
      <c r="E3341" s="3">
        <v>35602</v>
      </c>
      <c r="F3341" s="3">
        <v>139823</v>
      </c>
      <c r="G3341" t="s">
        <v>26</v>
      </c>
      <c r="H3341" s="3" t="s">
        <v>3373</v>
      </c>
      <c r="I3341" s="3">
        <f t="shared" si="468"/>
        <v>104221</v>
      </c>
      <c r="J3341" s="4">
        <f t="shared" si="469"/>
        <v>2.9273917195663164</v>
      </c>
      <c r="K3341" s="5">
        <f t="shared" si="470"/>
        <v>3.9273917195663164</v>
      </c>
      <c r="L3341" s="4" t="str">
        <f t="shared" si="471"/>
        <v>Over Budget</v>
      </c>
      <c r="M3341">
        <f t="shared" si="472"/>
        <v>2023</v>
      </c>
      <c r="N3341">
        <f t="shared" si="473"/>
        <v>7</v>
      </c>
      <c r="O3341" t="str">
        <f t="shared" si="474"/>
        <v>Jul</v>
      </c>
      <c r="P3341" t="str">
        <f t="shared" si="475"/>
        <v>Q3</v>
      </c>
      <c r="Q3341" t="str">
        <f t="shared" si="476"/>
        <v>2023-07</v>
      </c>
    </row>
    <row r="3342" spans="1:17" x14ac:dyDescent="0.35">
      <c r="A3342" s="2">
        <v>44841</v>
      </c>
      <c r="B3342" t="s">
        <v>41</v>
      </c>
      <c r="C3342" t="s">
        <v>29</v>
      </c>
      <c r="D3342" t="s">
        <v>30</v>
      </c>
      <c r="E3342" s="3">
        <v>104460</v>
      </c>
      <c r="F3342" s="3">
        <v>153563</v>
      </c>
      <c r="G3342" t="s">
        <v>35</v>
      </c>
      <c r="H3342" s="3" t="s">
        <v>3374</v>
      </c>
      <c r="I3342" s="3">
        <f t="shared" si="468"/>
        <v>49103</v>
      </c>
      <c r="J3342" s="4">
        <f t="shared" si="469"/>
        <v>0.47006509668772734</v>
      </c>
      <c r="K3342" s="5">
        <f t="shared" si="470"/>
        <v>1.4700650966877273</v>
      </c>
      <c r="L3342" s="4" t="str">
        <f t="shared" si="471"/>
        <v>Over Budget</v>
      </c>
      <c r="M3342">
        <f t="shared" si="472"/>
        <v>2022</v>
      </c>
      <c r="N3342">
        <f t="shared" si="473"/>
        <v>10</v>
      </c>
      <c r="O3342" t="str">
        <f t="shared" si="474"/>
        <v>Oct</v>
      </c>
      <c r="P3342" t="str">
        <f t="shared" si="475"/>
        <v>Q4</v>
      </c>
      <c r="Q3342" t="str">
        <f t="shared" si="476"/>
        <v>2022-10</v>
      </c>
    </row>
    <row r="3343" spans="1:17" x14ac:dyDescent="0.35">
      <c r="A3343" s="2">
        <v>44910</v>
      </c>
      <c r="B3343" t="s">
        <v>41</v>
      </c>
      <c r="C3343" t="s">
        <v>34</v>
      </c>
      <c r="D3343" t="s">
        <v>39</v>
      </c>
      <c r="E3343" s="3">
        <v>45701</v>
      </c>
      <c r="F3343" s="3">
        <v>166814</v>
      </c>
      <c r="G3343" t="s">
        <v>21</v>
      </c>
      <c r="H3343" s="3" t="s">
        <v>3375</v>
      </c>
      <c r="I3343" s="3">
        <f t="shared" si="468"/>
        <v>121113</v>
      </c>
      <c r="J3343" s="4">
        <f t="shared" si="469"/>
        <v>2.6501170652720947</v>
      </c>
      <c r="K3343" s="5">
        <f t="shared" si="470"/>
        <v>3.6501170652720947</v>
      </c>
      <c r="L3343" s="4" t="str">
        <f t="shared" si="471"/>
        <v>Over Budget</v>
      </c>
      <c r="M3343">
        <f t="shared" si="472"/>
        <v>2022</v>
      </c>
      <c r="N3343">
        <f t="shared" si="473"/>
        <v>12</v>
      </c>
      <c r="O3343" t="str">
        <f t="shared" si="474"/>
        <v>Dec</v>
      </c>
      <c r="P3343" t="str">
        <f t="shared" si="475"/>
        <v>Q4</v>
      </c>
      <c r="Q3343" t="str">
        <f t="shared" si="476"/>
        <v>2022-12</v>
      </c>
    </row>
    <row r="3344" spans="1:17" x14ac:dyDescent="0.35">
      <c r="A3344" s="2">
        <v>45056</v>
      </c>
      <c r="B3344" t="s">
        <v>37</v>
      </c>
      <c r="C3344" t="s">
        <v>34</v>
      </c>
      <c r="D3344" t="s">
        <v>58</v>
      </c>
      <c r="E3344" s="3">
        <v>133327</v>
      </c>
      <c r="F3344" s="3">
        <v>56736</v>
      </c>
      <c r="G3344" t="s">
        <v>21</v>
      </c>
      <c r="H3344" s="3" t="s">
        <v>3376</v>
      </c>
      <c r="I3344" s="3">
        <f t="shared" si="468"/>
        <v>-76591</v>
      </c>
      <c r="J3344" s="4">
        <f t="shared" si="469"/>
        <v>-0.57445978683987486</v>
      </c>
      <c r="K3344" s="5">
        <f t="shared" si="470"/>
        <v>0.42554021316012508</v>
      </c>
      <c r="L3344" s="4" t="str">
        <f t="shared" si="471"/>
        <v>Under Budget</v>
      </c>
      <c r="M3344">
        <f t="shared" si="472"/>
        <v>2023</v>
      </c>
      <c r="N3344">
        <f t="shared" si="473"/>
        <v>5</v>
      </c>
      <c r="O3344" t="str">
        <f t="shared" si="474"/>
        <v>May</v>
      </c>
      <c r="P3344" t="str">
        <f t="shared" si="475"/>
        <v>Q2</v>
      </c>
      <c r="Q3344" t="str">
        <f t="shared" si="476"/>
        <v>2023-05</v>
      </c>
    </row>
    <row r="3345" spans="1:17" x14ac:dyDescent="0.35">
      <c r="A3345" s="2">
        <v>44217</v>
      </c>
      <c r="B3345" t="s">
        <v>18</v>
      </c>
      <c r="C3345" t="s">
        <v>24</v>
      </c>
      <c r="D3345" t="s">
        <v>30</v>
      </c>
      <c r="E3345" s="3">
        <v>29752</v>
      </c>
      <c r="F3345" s="3">
        <v>109458</v>
      </c>
      <c r="G3345" t="s">
        <v>21</v>
      </c>
      <c r="H3345" s="3" t="s">
        <v>3377</v>
      </c>
      <c r="I3345" s="3">
        <f t="shared" si="468"/>
        <v>79706</v>
      </c>
      <c r="J3345" s="4">
        <f t="shared" si="469"/>
        <v>2.6790131755848345</v>
      </c>
      <c r="K3345" s="5">
        <f t="shared" si="470"/>
        <v>3.6790131755848345</v>
      </c>
      <c r="L3345" s="4" t="str">
        <f t="shared" si="471"/>
        <v>Over Budget</v>
      </c>
      <c r="M3345">
        <f t="shared" si="472"/>
        <v>2021</v>
      </c>
      <c r="N3345">
        <f t="shared" si="473"/>
        <v>1</v>
      </c>
      <c r="O3345" t="str">
        <f t="shared" si="474"/>
        <v>Jan</v>
      </c>
      <c r="P3345" t="str">
        <f t="shared" si="475"/>
        <v>Q1</v>
      </c>
      <c r="Q3345" t="str">
        <f t="shared" si="476"/>
        <v>2021-01</v>
      </c>
    </row>
    <row r="3346" spans="1:17" x14ac:dyDescent="0.35">
      <c r="A3346" s="2">
        <v>44438</v>
      </c>
      <c r="B3346" t="s">
        <v>37</v>
      </c>
      <c r="C3346" t="s">
        <v>43</v>
      </c>
      <c r="D3346" t="s">
        <v>20</v>
      </c>
      <c r="E3346" s="3">
        <v>149138</v>
      </c>
      <c r="F3346" s="3">
        <v>58420</v>
      </c>
      <c r="G3346" t="s">
        <v>35</v>
      </c>
      <c r="H3346" s="3" t="s">
        <v>3378</v>
      </c>
      <c r="I3346" s="3">
        <f t="shared" si="468"/>
        <v>-90718</v>
      </c>
      <c r="J3346" s="4">
        <f t="shared" si="469"/>
        <v>-0.608282262066006</v>
      </c>
      <c r="K3346" s="5">
        <f t="shared" si="470"/>
        <v>0.391717737933994</v>
      </c>
      <c r="L3346" s="4" t="str">
        <f t="shared" si="471"/>
        <v>Under Budget</v>
      </c>
      <c r="M3346">
        <f t="shared" si="472"/>
        <v>2021</v>
      </c>
      <c r="N3346">
        <f t="shared" si="473"/>
        <v>8</v>
      </c>
      <c r="O3346" t="str">
        <f t="shared" si="474"/>
        <v>Aug</v>
      </c>
      <c r="P3346" t="str">
        <f t="shared" si="475"/>
        <v>Q3</v>
      </c>
      <c r="Q3346" t="str">
        <f t="shared" si="476"/>
        <v>2021-08</v>
      </c>
    </row>
    <row r="3347" spans="1:17" x14ac:dyDescent="0.35">
      <c r="A3347" s="2">
        <v>44651</v>
      </c>
      <c r="B3347" t="s">
        <v>41</v>
      </c>
      <c r="C3347" t="s">
        <v>24</v>
      </c>
      <c r="D3347" t="s">
        <v>20</v>
      </c>
      <c r="E3347" s="3">
        <v>87045</v>
      </c>
      <c r="F3347" s="3">
        <v>61257</v>
      </c>
      <c r="G3347" t="s">
        <v>35</v>
      </c>
      <c r="H3347" s="3" t="s">
        <v>3379</v>
      </c>
      <c r="I3347" s="3">
        <f t="shared" si="468"/>
        <v>-25788</v>
      </c>
      <c r="J3347" s="4">
        <f t="shared" si="469"/>
        <v>-0.29626055488540409</v>
      </c>
      <c r="K3347" s="5">
        <f t="shared" si="470"/>
        <v>0.70373944511459585</v>
      </c>
      <c r="L3347" s="4" t="str">
        <f t="shared" si="471"/>
        <v>Under Budget</v>
      </c>
      <c r="M3347">
        <f t="shared" si="472"/>
        <v>2022</v>
      </c>
      <c r="N3347">
        <f t="shared" si="473"/>
        <v>3</v>
      </c>
      <c r="O3347" t="str">
        <f t="shared" si="474"/>
        <v>Mar</v>
      </c>
      <c r="P3347" t="str">
        <f t="shared" si="475"/>
        <v>Q1</v>
      </c>
      <c r="Q3347" t="str">
        <f t="shared" si="476"/>
        <v>2022-03</v>
      </c>
    </row>
    <row r="3348" spans="1:17" x14ac:dyDescent="0.35">
      <c r="A3348" s="2">
        <v>45159</v>
      </c>
      <c r="B3348" t="s">
        <v>28</v>
      </c>
      <c r="C3348" t="s">
        <v>43</v>
      </c>
      <c r="D3348" t="s">
        <v>39</v>
      </c>
      <c r="E3348" s="3">
        <v>149333</v>
      </c>
      <c r="F3348" s="3">
        <v>51096</v>
      </c>
      <c r="G3348" t="s">
        <v>26</v>
      </c>
      <c r="H3348" s="3" t="s">
        <v>3380</v>
      </c>
      <c r="I3348" s="3">
        <f t="shared" si="468"/>
        <v>-98237</v>
      </c>
      <c r="J3348" s="4">
        <f t="shared" si="469"/>
        <v>-0.65783852196098647</v>
      </c>
      <c r="K3348" s="5">
        <f t="shared" si="470"/>
        <v>0.34216147803901348</v>
      </c>
      <c r="L3348" s="4" t="str">
        <f t="shared" si="471"/>
        <v>Under Budget</v>
      </c>
      <c r="M3348">
        <f t="shared" si="472"/>
        <v>2023</v>
      </c>
      <c r="N3348">
        <f t="shared" si="473"/>
        <v>8</v>
      </c>
      <c r="O3348" t="str">
        <f t="shared" si="474"/>
        <v>Aug</v>
      </c>
      <c r="P3348" t="str">
        <f t="shared" si="475"/>
        <v>Q3</v>
      </c>
      <c r="Q3348" t="str">
        <f t="shared" si="476"/>
        <v>2023-08</v>
      </c>
    </row>
    <row r="3349" spans="1:17" x14ac:dyDescent="0.35">
      <c r="A3349" s="2">
        <v>44817</v>
      </c>
      <c r="B3349" t="s">
        <v>18</v>
      </c>
      <c r="C3349" t="s">
        <v>24</v>
      </c>
      <c r="D3349" t="s">
        <v>58</v>
      </c>
      <c r="E3349" s="3">
        <v>102689</v>
      </c>
      <c r="F3349" s="3">
        <v>97764</v>
      </c>
      <c r="G3349" t="s">
        <v>21</v>
      </c>
      <c r="H3349" s="3" t="s">
        <v>3381</v>
      </c>
      <c r="I3349" s="3">
        <f t="shared" si="468"/>
        <v>-4925</v>
      </c>
      <c r="J3349" s="4">
        <f t="shared" si="469"/>
        <v>-4.7960346288307414E-2</v>
      </c>
      <c r="K3349" s="5">
        <f t="shared" si="470"/>
        <v>0.95203965371169263</v>
      </c>
      <c r="L3349" s="4" t="str">
        <f t="shared" si="471"/>
        <v>Under Budget</v>
      </c>
      <c r="M3349">
        <f t="shared" si="472"/>
        <v>2022</v>
      </c>
      <c r="N3349">
        <f t="shared" si="473"/>
        <v>9</v>
      </c>
      <c r="O3349" t="str">
        <f t="shared" si="474"/>
        <v>Sep</v>
      </c>
      <c r="P3349" t="str">
        <f t="shared" si="475"/>
        <v>Q3</v>
      </c>
      <c r="Q3349" t="str">
        <f t="shared" si="476"/>
        <v>2022-09</v>
      </c>
    </row>
    <row r="3350" spans="1:17" x14ac:dyDescent="0.35">
      <c r="A3350" s="2">
        <v>44499</v>
      </c>
      <c r="B3350" t="s">
        <v>41</v>
      </c>
      <c r="C3350" t="s">
        <v>34</v>
      </c>
      <c r="D3350" t="s">
        <v>58</v>
      </c>
      <c r="E3350" s="3">
        <v>145657</v>
      </c>
      <c r="F3350" s="3">
        <v>84061</v>
      </c>
      <c r="G3350" t="s">
        <v>32</v>
      </c>
      <c r="H3350" s="3" t="s">
        <v>3382</v>
      </c>
      <c r="I3350" s="3">
        <f t="shared" si="468"/>
        <v>-61596</v>
      </c>
      <c r="J3350" s="4">
        <f t="shared" si="469"/>
        <v>-0.42288389847381175</v>
      </c>
      <c r="K3350" s="5">
        <f t="shared" si="470"/>
        <v>0.5771161015261882</v>
      </c>
      <c r="L3350" s="4" t="str">
        <f t="shared" si="471"/>
        <v>Under Budget</v>
      </c>
      <c r="M3350">
        <f t="shared" si="472"/>
        <v>2021</v>
      </c>
      <c r="N3350">
        <f t="shared" si="473"/>
        <v>10</v>
      </c>
      <c r="O3350" t="str">
        <f t="shared" si="474"/>
        <v>Oct</v>
      </c>
      <c r="P3350" t="str">
        <f t="shared" si="475"/>
        <v>Q4</v>
      </c>
      <c r="Q3350" t="str">
        <f t="shared" si="476"/>
        <v>2021-10</v>
      </c>
    </row>
    <row r="3351" spans="1:17" x14ac:dyDescent="0.35">
      <c r="A3351" s="2">
        <v>44999</v>
      </c>
      <c r="B3351" t="s">
        <v>28</v>
      </c>
      <c r="C3351" t="s">
        <v>29</v>
      </c>
      <c r="D3351" t="s">
        <v>25</v>
      </c>
      <c r="E3351" s="3">
        <v>63750</v>
      </c>
      <c r="F3351" s="3">
        <v>32790</v>
      </c>
      <c r="G3351" t="s">
        <v>32</v>
      </c>
      <c r="H3351" s="3" t="s">
        <v>3383</v>
      </c>
      <c r="I3351" s="3">
        <f t="shared" si="468"/>
        <v>-30960</v>
      </c>
      <c r="J3351" s="4">
        <f t="shared" si="469"/>
        <v>-0.48564705882352943</v>
      </c>
      <c r="K3351" s="5">
        <f t="shared" si="470"/>
        <v>0.51435294117647057</v>
      </c>
      <c r="L3351" s="4" t="str">
        <f t="shared" si="471"/>
        <v>Under Budget</v>
      </c>
      <c r="M3351">
        <f t="shared" si="472"/>
        <v>2023</v>
      </c>
      <c r="N3351">
        <f t="shared" si="473"/>
        <v>3</v>
      </c>
      <c r="O3351" t="str">
        <f t="shared" si="474"/>
        <v>Mar</v>
      </c>
      <c r="P3351" t="str">
        <f t="shared" si="475"/>
        <v>Q1</v>
      </c>
      <c r="Q3351" t="str">
        <f t="shared" si="476"/>
        <v>2023-03</v>
      </c>
    </row>
    <row r="3352" spans="1:17" x14ac:dyDescent="0.35">
      <c r="A3352" s="2">
        <v>45160</v>
      </c>
      <c r="B3352" t="s">
        <v>23</v>
      </c>
      <c r="C3352" t="s">
        <v>34</v>
      </c>
      <c r="D3352" t="s">
        <v>20</v>
      </c>
      <c r="E3352" s="3">
        <v>37632</v>
      </c>
      <c r="F3352" s="3">
        <v>123683</v>
      </c>
      <c r="G3352" t="s">
        <v>32</v>
      </c>
      <c r="H3352" s="3" t="s">
        <v>3384</v>
      </c>
      <c r="I3352" s="3">
        <f t="shared" si="468"/>
        <v>86051</v>
      </c>
      <c r="J3352" s="4">
        <f t="shared" si="469"/>
        <v>2.2866443452380953</v>
      </c>
      <c r="K3352" s="5">
        <f t="shared" si="470"/>
        <v>3.2866443452380953</v>
      </c>
      <c r="L3352" s="4" t="str">
        <f t="shared" si="471"/>
        <v>Over Budget</v>
      </c>
      <c r="M3352">
        <f t="shared" si="472"/>
        <v>2023</v>
      </c>
      <c r="N3352">
        <f t="shared" si="473"/>
        <v>8</v>
      </c>
      <c r="O3352" t="str">
        <f t="shared" si="474"/>
        <v>Aug</v>
      </c>
      <c r="P3352" t="str">
        <f t="shared" si="475"/>
        <v>Q3</v>
      </c>
      <c r="Q3352" t="str">
        <f t="shared" si="476"/>
        <v>2023-08</v>
      </c>
    </row>
    <row r="3353" spans="1:17" x14ac:dyDescent="0.35">
      <c r="A3353" s="2">
        <v>44265</v>
      </c>
      <c r="B3353" t="s">
        <v>55</v>
      </c>
      <c r="C3353" t="s">
        <v>24</v>
      </c>
      <c r="D3353" t="s">
        <v>20</v>
      </c>
      <c r="E3353" s="3">
        <v>48585</v>
      </c>
      <c r="F3353" s="3">
        <v>168839</v>
      </c>
      <c r="G3353" t="s">
        <v>26</v>
      </c>
      <c r="H3353" s="3" t="s">
        <v>3385</v>
      </c>
      <c r="I3353" s="3">
        <f t="shared" si="468"/>
        <v>120254</v>
      </c>
      <c r="J3353" s="4">
        <f t="shared" si="469"/>
        <v>2.4751260677163733</v>
      </c>
      <c r="K3353" s="5">
        <f t="shared" si="470"/>
        <v>3.4751260677163733</v>
      </c>
      <c r="L3353" s="4" t="str">
        <f t="shared" si="471"/>
        <v>Over Budget</v>
      </c>
      <c r="M3353">
        <f t="shared" si="472"/>
        <v>2021</v>
      </c>
      <c r="N3353">
        <f t="shared" si="473"/>
        <v>3</v>
      </c>
      <c r="O3353" t="str">
        <f t="shared" si="474"/>
        <v>Mar</v>
      </c>
      <c r="P3353" t="str">
        <f t="shared" si="475"/>
        <v>Q1</v>
      </c>
      <c r="Q3353" t="str">
        <f t="shared" si="476"/>
        <v>2021-03</v>
      </c>
    </row>
    <row r="3354" spans="1:17" x14ac:dyDescent="0.35">
      <c r="A3354" s="2">
        <v>44392</v>
      </c>
      <c r="B3354" t="s">
        <v>41</v>
      </c>
      <c r="C3354" t="s">
        <v>43</v>
      </c>
      <c r="D3354" t="s">
        <v>20</v>
      </c>
      <c r="E3354" s="3">
        <v>10116</v>
      </c>
      <c r="F3354" s="3">
        <v>13327</v>
      </c>
      <c r="G3354" t="s">
        <v>32</v>
      </c>
      <c r="H3354" s="3" t="s">
        <v>3386</v>
      </c>
      <c r="I3354" s="3">
        <f t="shared" si="468"/>
        <v>3211</v>
      </c>
      <c r="J3354" s="4">
        <f t="shared" si="469"/>
        <v>0.31741795175958876</v>
      </c>
      <c r="K3354" s="5">
        <f t="shared" si="470"/>
        <v>1.3174179517595888</v>
      </c>
      <c r="L3354" s="4" t="str">
        <f t="shared" si="471"/>
        <v>Over Budget</v>
      </c>
      <c r="M3354">
        <f t="shared" si="472"/>
        <v>2021</v>
      </c>
      <c r="N3354">
        <f t="shared" si="473"/>
        <v>7</v>
      </c>
      <c r="O3354" t="str">
        <f t="shared" si="474"/>
        <v>Jul</v>
      </c>
      <c r="P3354" t="str">
        <f t="shared" si="475"/>
        <v>Q3</v>
      </c>
      <c r="Q3354" t="str">
        <f t="shared" si="476"/>
        <v>2021-07</v>
      </c>
    </row>
    <row r="3355" spans="1:17" x14ac:dyDescent="0.35">
      <c r="A3355" s="2">
        <v>44336</v>
      </c>
      <c r="B3355" t="s">
        <v>55</v>
      </c>
      <c r="C3355" t="s">
        <v>19</v>
      </c>
      <c r="D3355" t="s">
        <v>20</v>
      </c>
      <c r="E3355" s="3">
        <v>25616</v>
      </c>
      <c r="F3355" s="3">
        <v>125898</v>
      </c>
      <c r="G3355" t="s">
        <v>21</v>
      </c>
      <c r="H3355" s="3" t="s">
        <v>3387</v>
      </c>
      <c r="I3355" s="3">
        <f t="shared" si="468"/>
        <v>100282</v>
      </c>
      <c r="J3355" s="4">
        <f t="shared" si="469"/>
        <v>3.9148188632104937</v>
      </c>
      <c r="K3355" s="5">
        <f t="shared" si="470"/>
        <v>4.9148188632104937</v>
      </c>
      <c r="L3355" s="4" t="str">
        <f t="shared" si="471"/>
        <v>Over Budget</v>
      </c>
      <c r="M3355">
        <f t="shared" si="472"/>
        <v>2021</v>
      </c>
      <c r="N3355">
        <f t="shared" si="473"/>
        <v>5</v>
      </c>
      <c r="O3355" t="str">
        <f t="shared" si="474"/>
        <v>May</v>
      </c>
      <c r="P3355" t="str">
        <f t="shared" si="475"/>
        <v>Q2</v>
      </c>
      <c r="Q3355" t="str">
        <f t="shared" si="476"/>
        <v>2021-05</v>
      </c>
    </row>
    <row r="3356" spans="1:17" x14ac:dyDescent="0.35">
      <c r="A3356" s="2">
        <v>44479</v>
      </c>
      <c r="B3356" t="s">
        <v>37</v>
      </c>
      <c r="C3356" t="s">
        <v>29</v>
      </c>
      <c r="D3356" t="s">
        <v>30</v>
      </c>
      <c r="E3356" s="3">
        <v>93733</v>
      </c>
      <c r="F3356" s="3">
        <v>115107</v>
      </c>
      <c r="G3356" t="s">
        <v>26</v>
      </c>
      <c r="H3356" s="3" t="s">
        <v>3388</v>
      </c>
      <c r="I3356" s="3">
        <f t="shared" si="468"/>
        <v>21374</v>
      </c>
      <c r="J3356" s="4">
        <f t="shared" si="469"/>
        <v>0.22803068289716535</v>
      </c>
      <c r="K3356" s="5">
        <f t="shared" si="470"/>
        <v>1.2280306828971654</v>
      </c>
      <c r="L3356" s="4" t="str">
        <f t="shared" si="471"/>
        <v>Over Budget</v>
      </c>
      <c r="M3356">
        <f t="shared" si="472"/>
        <v>2021</v>
      </c>
      <c r="N3356">
        <f t="shared" si="473"/>
        <v>10</v>
      </c>
      <c r="O3356" t="str">
        <f t="shared" si="474"/>
        <v>Oct</v>
      </c>
      <c r="P3356" t="str">
        <f t="shared" si="475"/>
        <v>Q4</v>
      </c>
      <c r="Q3356" t="str">
        <f t="shared" si="476"/>
        <v>2021-10</v>
      </c>
    </row>
    <row r="3357" spans="1:17" x14ac:dyDescent="0.35">
      <c r="A3357" s="2">
        <v>44508</v>
      </c>
      <c r="B3357" t="s">
        <v>55</v>
      </c>
      <c r="C3357" t="s">
        <v>43</v>
      </c>
      <c r="D3357" t="s">
        <v>58</v>
      </c>
      <c r="E3357" s="3">
        <v>123246</v>
      </c>
      <c r="F3357" s="3">
        <v>129354</v>
      </c>
      <c r="G3357" t="s">
        <v>26</v>
      </c>
      <c r="H3357" s="3" t="s">
        <v>3389</v>
      </c>
      <c r="I3357" s="3">
        <f t="shared" si="468"/>
        <v>6108</v>
      </c>
      <c r="J3357" s="4">
        <f t="shared" si="469"/>
        <v>4.9559417749866122E-2</v>
      </c>
      <c r="K3357" s="5">
        <f t="shared" si="470"/>
        <v>1.0495594177498662</v>
      </c>
      <c r="L3357" s="4" t="str">
        <f t="shared" si="471"/>
        <v>Over Budget</v>
      </c>
      <c r="M3357">
        <f t="shared" si="472"/>
        <v>2021</v>
      </c>
      <c r="N3357">
        <f t="shared" si="473"/>
        <v>11</v>
      </c>
      <c r="O3357" t="str">
        <f t="shared" si="474"/>
        <v>Nov</v>
      </c>
      <c r="P3357" t="str">
        <f t="shared" si="475"/>
        <v>Q4</v>
      </c>
      <c r="Q3357" t="str">
        <f t="shared" si="476"/>
        <v>2021-11</v>
      </c>
    </row>
    <row r="3358" spans="1:17" x14ac:dyDescent="0.35">
      <c r="A3358" s="2">
        <v>44942</v>
      </c>
      <c r="B3358" t="s">
        <v>41</v>
      </c>
      <c r="C3358" t="s">
        <v>24</v>
      </c>
      <c r="D3358" t="s">
        <v>25</v>
      </c>
      <c r="E3358" s="3">
        <v>39590</v>
      </c>
      <c r="F3358" s="3">
        <v>71827</v>
      </c>
      <c r="G3358" t="s">
        <v>35</v>
      </c>
      <c r="H3358" s="3" t="s">
        <v>3390</v>
      </c>
      <c r="I3358" s="3">
        <f t="shared" si="468"/>
        <v>32237</v>
      </c>
      <c r="J3358" s="4">
        <f t="shared" si="469"/>
        <v>0.81427128062642085</v>
      </c>
      <c r="K3358" s="5">
        <f t="shared" si="470"/>
        <v>1.8142712806264207</v>
      </c>
      <c r="L3358" s="4" t="str">
        <f t="shared" si="471"/>
        <v>Over Budget</v>
      </c>
      <c r="M3358">
        <f t="shared" si="472"/>
        <v>2023</v>
      </c>
      <c r="N3358">
        <f t="shared" si="473"/>
        <v>1</v>
      </c>
      <c r="O3358" t="str">
        <f t="shared" si="474"/>
        <v>Jan</v>
      </c>
      <c r="P3358" t="str">
        <f t="shared" si="475"/>
        <v>Q1</v>
      </c>
      <c r="Q3358" t="str">
        <f t="shared" si="476"/>
        <v>2023-01</v>
      </c>
    </row>
    <row r="3359" spans="1:17" x14ac:dyDescent="0.35">
      <c r="A3359" s="2">
        <v>44473</v>
      </c>
      <c r="B3359" t="s">
        <v>55</v>
      </c>
      <c r="C3359" t="s">
        <v>43</v>
      </c>
      <c r="D3359" t="s">
        <v>30</v>
      </c>
      <c r="E3359" s="3">
        <v>125591</v>
      </c>
      <c r="F3359" s="3">
        <v>65225</v>
      </c>
      <c r="G3359" t="s">
        <v>21</v>
      </c>
      <c r="H3359" s="3" t="s">
        <v>3391</v>
      </c>
      <c r="I3359" s="3">
        <f t="shared" si="468"/>
        <v>-60366</v>
      </c>
      <c r="J3359" s="4">
        <f t="shared" si="469"/>
        <v>-0.48065546098048428</v>
      </c>
      <c r="K3359" s="5">
        <f t="shared" si="470"/>
        <v>0.51934453901951572</v>
      </c>
      <c r="L3359" s="4" t="str">
        <f t="shared" si="471"/>
        <v>Under Budget</v>
      </c>
      <c r="M3359">
        <f t="shared" si="472"/>
        <v>2021</v>
      </c>
      <c r="N3359">
        <f t="shared" si="473"/>
        <v>10</v>
      </c>
      <c r="O3359" t="str">
        <f t="shared" si="474"/>
        <v>Oct</v>
      </c>
      <c r="P3359" t="str">
        <f t="shared" si="475"/>
        <v>Q4</v>
      </c>
      <c r="Q3359" t="str">
        <f t="shared" si="476"/>
        <v>2021-10</v>
      </c>
    </row>
    <row r="3360" spans="1:17" x14ac:dyDescent="0.35">
      <c r="A3360" s="2">
        <v>44257</v>
      </c>
      <c r="B3360" t="s">
        <v>18</v>
      </c>
      <c r="C3360" t="s">
        <v>23</v>
      </c>
      <c r="D3360" t="s">
        <v>58</v>
      </c>
      <c r="E3360" s="3">
        <v>18685</v>
      </c>
      <c r="F3360" s="3">
        <v>20644</v>
      </c>
      <c r="G3360" t="s">
        <v>32</v>
      </c>
      <c r="H3360" s="3" t="s">
        <v>3392</v>
      </c>
      <c r="I3360" s="3">
        <f t="shared" si="468"/>
        <v>1959</v>
      </c>
      <c r="J3360" s="4">
        <f t="shared" si="469"/>
        <v>0.10484345731870484</v>
      </c>
      <c r="K3360" s="5">
        <f t="shared" si="470"/>
        <v>1.1048434573187049</v>
      </c>
      <c r="L3360" s="4" t="str">
        <f t="shared" si="471"/>
        <v>Over Budget</v>
      </c>
      <c r="M3360">
        <f t="shared" si="472"/>
        <v>2021</v>
      </c>
      <c r="N3360">
        <f t="shared" si="473"/>
        <v>3</v>
      </c>
      <c r="O3360" t="str">
        <f t="shared" si="474"/>
        <v>Mar</v>
      </c>
      <c r="P3360" t="str">
        <f t="shared" si="475"/>
        <v>Q1</v>
      </c>
      <c r="Q3360" t="str">
        <f t="shared" si="476"/>
        <v>2021-03</v>
      </c>
    </row>
    <row r="3361" spans="1:17" x14ac:dyDescent="0.35">
      <c r="A3361" s="2">
        <v>44248</v>
      </c>
      <c r="B3361" t="s">
        <v>41</v>
      </c>
      <c r="C3361" t="s">
        <v>43</v>
      </c>
      <c r="D3361" t="s">
        <v>39</v>
      </c>
      <c r="E3361" s="3">
        <v>79394</v>
      </c>
      <c r="F3361" s="3">
        <v>87163</v>
      </c>
      <c r="G3361" t="s">
        <v>21</v>
      </c>
      <c r="H3361" s="3" t="s">
        <v>3393</v>
      </c>
      <c r="I3361" s="3">
        <f t="shared" si="468"/>
        <v>7769</v>
      </c>
      <c r="J3361" s="4">
        <f t="shared" si="469"/>
        <v>9.7853742096380078E-2</v>
      </c>
      <c r="K3361" s="5">
        <f t="shared" si="470"/>
        <v>1.0978537420963801</v>
      </c>
      <c r="L3361" s="4" t="str">
        <f t="shared" si="471"/>
        <v>Over Budget</v>
      </c>
      <c r="M3361">
        <f t="shared" si="472"/>
        <v>2021</v>
      </c>
      <c r="N3361">
        <f t="shared" si="473"/>
        <v>2</v>
      </c>
      <c r="O3361" t="str">
        <f t="shared" si="474"/>
        <v>Feb</v>
      </c>
      <c r="P3361" t="str">
        <f t="shared" si="475"/>
        <v>Q1</v>
      </c>
      <c r="Q3361" t="str">
        <f t="shared" si="476"/>
        <v>2021-02</v>
      </c>
    </row>
    <row r="3362" spans="1:17" x14ac:dyDescent="0.35">
      <c r="A3362" s="2">
        <v>44349</v>
      </c>
      <c r="B3362" t="s">
        <v>28</v>
      </c>
      <c r="C3362" t="s">
        <v>34</v>
      </c>
      <c r="D3362" t="s">
        <v>20</v>
      </c>
      <c r="E3362" s="3">
        <v>106752</v>
      </c>
      <c r="F3362" s="3">
        <v>100017</v>
      </c>
      <c r="G3362" t="s">
        <v>21</v>
      </c>
      <c r="H3362" s="3" t="s">
        <v>3394</v>
      </c>
      <c r="I3362" s="3">
        <f t="shared" si="468"/>
        <v>-6735</v>
      </c>
      <c r="J3362" s="4">
        <f t="shared" si="469"/>
        <v>-6.3090152877697842E-2</v>
      </c>
      <c r="K3362" s="5">
        <f t="shared" si="470"/>
        <v>0.93690984712230219</v>
      </c>
      <c r="L3362" s="4" t="str">
        <f t="shared" si="471"/>
        <v>Under Budget</v>
      </c>
      <c r="M3362">
        <f t="shared" si="472"/>
        <v>2021</v>
      </c>
      <c r="N3362">
        <f t="shared" si="473"/>
        <v>6</v>
      </c>
      <c r="O3362" t="str">
        <f t="shared" si="474"/>
        <v>Jun</v>
      </c>
      <c r="P3362" t="str">
        <f t="shared" si="475"/>
        <v>Q2</v>
      </c>
      <c r="Q3362" t="str">
        <f t="shared" si="476"/>
        <v>2021-06</v>
      </c>
    </row>
    <row r="3363" spans="1:17" x14ac:dyDescent="0.35">
      <c r="A3363" s="2">
        <v>44740</v>
      </c>
      <c r="B3363" t="s">
        <v>55</v>
      </c>
      <c r="C3363" t="s">
        <v>34</v>
      </c>
      <c r="D3363" t="s">
        <v>25</v>
      </c>
      <c r="E3363" s="3">
        <v>29067</v>
      </c>
      <c r="F3363" s="3">
        <v>135240</v>
      </c>
      <c r="G3363" t="s">
        <v>26</v>
      </c>
      <c r="H3363" s="3" t="s">
        <v>3395</v>
      </c>
      <c r="I3363" s="3">
        <f t="shared" si="468"/>
        <v>106173</v>
      </c>
      <c r="J3363" s="4">
        <f t="shared" si="469"/>
        <v>3.6526989369387968</v>
      </c>
      <c r="K3363" s="5">
        <f t="shared" si="470"/>
        <v>4.6526989369387968</v>
      </c>
      <c r="L3363" s="4" t="str">
        <f t="shared" si="471"/>
        <v>Over Budget</v>
      </c>
      <c r="M3363">
        <f t="shared" si="472"/>
        <v>2022</v>
      </c>
      <c r="N3363">
        <f t="shared" si="473"/>
        <v>6</v>
      </c>
      <c r="O3363" t="str">
        <f t="shared" si="474"/>
        <v>Jun</v>
      </c>
      <c r="P3363" t="str">
        <f t="shared" si="475"/>
        <v>Q2</v>
      </c>
      <c r="Q3363" t="str">
        <f t="shared" si="476"/>
        <v>2022-06</v>
      </c>
    </row>
    <row r="3364" spans="1:17" x14ac:dyDescent="0.35">
      <c r="A3364" s="2">
        <v>44763</v>
      </c>
      <c r="B3364" t="s">
        <v>18</v>
      </c>
      <c r="C3364" t="s">
        <v>23</v>
      </c>
      <c r="D3364" t="s">
        <v>58</v>
      </c>
      <c r="E3364" s="3">
        <v>112034</v>
      </c>
      <c r="F3364" s="3">
        <v>79410</v>
      </c>
      <c r="G3364" t="s">
        <v>32</v>
      </c>
      <c r="H3364" s="3" t="s">
        <v>3396</v>
      </c>
      <c r="I3364" s="3">
        <f t="shared" si="468"/>
        <v>-32624</v>
      </c>
      <c r="J3364" s="4">
        <f t="shared" si="469"/>
        <v>-0.29119731510077296</v>
      </c>
      <c r="K3364" s="5">
        <f t="shared" si="470"/>
        <v>0.70880268489922704</v>
      </c>
      <c r="L3364" s="4" t="str">
        <f t="shared" si="471"/>
        <v>Under Budget</v>
      </c>
      <c r="M3364">
        <f t="shared" si="472"/>
        <v>2022</v>
      </c>
      <c r="N3364">
        <f t="shared" si="473"/>
        <v>7</v>
      </c>
      <c r="O3364" t="str">
        <f t="shared" si="474"/>
        <v>Jul</v>
      </c>
      <c r="P3364" t="str">
        <f t="shared" si="475"/>
        <v>Q3</v>
      </c>
      <c r="Q3364" t="str">
        <f t="shared" si="476"/>
        <v>2022-07</v>
      </c>
    </row>
    <row r="3365" spans="1:17" x14ac:dyDescent="0.35">
      <c r="A3365" s="2">
        <v>44818</v>
      </c>
      <c r="B3365" t="s">
        <v>37</v>
      </c>
      <c r="C3365" t="s">
        <v>29</v>
      </c>
      <c r="D3365" t="s">
        <v>39</v>
      </c>
      <c r="E3365" s="3">
        <v>121186</v>
      </c>
      <c r="F3365" s="3">
        <v>9106</v>
      </c>
      <c r="G3365" t="s">
        <v>32</v>
      </c>
      <c r="H3365" s="3" t="s">
        <v>3397</v>
      </c>
      <c r="I3365" s="3">
        <f t="shared" si="468"/>
        <v>-112080</v>
      </c>
      <c r="J3365" s="4">
        <f t="shared" si="469"/>
        <v>-0.92485930718069742</v>
      </c>
      <c r="K3365" s="5">
        <f t="shared" si="470"/>
        <v>7.5140692819302565E-2</v>
      </c>
      <c r="L3365" s="4" t="str">
        <f t="shared" si="471"/>
        <v>Under Budget</v>
      </c>
      <c r="M3365">
        <f t="shared" si="472"/>
        <v>2022</v>
      </c>
      <c r="N3365">
        <f t="shared" si="473"/>
        <v>9</v>
      </c>
      <c r="O3365" t="str">
        <f t="shared" si="474"/>
        <v>Sep</v>
      </c>
      <c r="P3365" t="str">
        <f t="shared" si="475"/>
        <v>Q3</v>
      </c>
      <c r="Q3365" t="str">
        <f t="shared" si="476"/>
        <v>2022-09</v>
      </c>
    </row>
    <row r="3366" spans="1:17" x14ac:dyDescent="0.35">
      <c r="A3366" s="2">
        <v>44510</v>
      </c>
      <c r="B3366" t="s">
        <v>37</v>
      </c>
      <c r="C3366" t="s">
        <v>43</v>
      </c>
      <c r="D3366" t="s">
        <v>20</v>
      </c>
      <c r="E3366" s="3">
        <v>48211</v>
      </c>
      <c r="F3366" s="3">
        <v>120420</v>
      </c>
      <c r="G3366" t="s">
        <v>32</v>
      </c>
      <c r="H3366" s="3" t="s">
        <v>3398</v>
      </c>
      <c r="I3366" s="3">
        <f t="shared" si="468"/>
        <v>72209</v>
      </c>
      <c r="J3366" s="4">
        <f t="shared" si="469"/>
        <v>1.4977702184148847</v>
      </c>
      <c r="K3366" s="5">
        <f t="shared" si="470"/>
        <v>2.4977702184148844</v>
      </c>
      <c r="L3366" s="4" t="str">
        <f t="shared" si="471"/>
        <v>Over Budget</v>
      </c>
      <c r="M3366">
        <f t="shared" si="472"/>
        <v>2021</v>
      </c>
      <c r="N3366">
        <f t="shared" si="473"/>
        <v>11</v>
      </c>
      <c r="O3366" t="str">
        <f t="shared" si="474"/>
        <v>Nov</v>
      </c>
      <c r="P3366" t="str">
        <f t="shared" si="475"/>
        <v>Q4</v>
      </c>
      <c r="Q3366" t="str">
        <f t="shared" si="476"/>
        <v>2021-11</v>
      </c>
    </row>
    <row r="3367" spans="1:17" x14ac:dyDescent="0.35">
      <c r="A3367" s="2">
        <v>45003</v>
      </c>
      <c r="B3367" t="s">
        <v>55</v>
      </c>
      <c r="C3367" t="s">
        <v>29</v>
      </c>
      <c r="D3367" t="s">
        <v>39</v>
      </c>
      <c r="E3367" s="3">
        <v>106516</v>
      </c>
      <c r="F3367" s="3">
        <v>147491</v>
      </c>
      <c r="G3367" t="s">
        <v>35</v>
      </c>
      <c r="H3367" s="3" t="s">
        <v>3399</v>
      </c>
      <c r="I3367" s="3">
        <f t="shared" si="468"/>
        <v>40975</v>
      </c>
      <c r="J3367" s="4">
        <f t="shared" si="469"/>
        <v>0.3846839911374817</v>
      </c>
      <c r="K3367" s="5">
        <f t="shared" si="470"/>
        <v>1.3846839911374818</v>
      </c>
      <c r="L3367" s="4" t="str">
        <f t="shared" si="471"/>
        <v>Over Budget</v>
      </c>
      <c r="M3367">
        <f t="shared" si="472"/>
        <v>2023</v>
      </c>
      <c r="N3367">
        <f t="shared" si="473"/>
        <v>3</v>
      </c>
      <c r="O3367" t="str">
        <f t="shared" si="474"/>
        <v>Mar</v>
      </c>
      <c r="P3367" t="str">
        <f t="shared" si="475"/>
        <v>Q1</v>
      </c>
      <c r="Q3367" t="str">
        <f t="shared" si="476"/>
        <v>2023-03</v>
      </c>
    </row>
    <row r="3368" spans="1:17" x14ac:dyDescent="0.35">
      <c r="A3368" s="2">
        <v>45044</v>
      </c>
      <c r="B3368" t="s">
        <v>37</v>
      </c>
      <c r="C3368" t="s">
        <v>19</v>
      </c>
      <c r="D3368" t="s">
        <v>39</v>
      </c>
      <c r="E3368" s="3">
        <v>50727</v>
      </c>
      <c r="F3368" s="3">
        <v>124676</v>
      </c>
      <c r="G3368" t="s">
        <v>21</v>
      </c>
      <c r="H3368" s="3" t="s">
        <v>3400</v>
      </c>
      <c r="I3368" s="3">
        <f t="shared" si="468"/>
        <v>73949</v>
      </c>
      <c r="J3368" s="4">
        <f t="shared" si="469"/>
        <v>1.4577838232105191</v>
      </c>
      <c r="K3368" s="5">
        <f t="shared" si="470"/>
        <v>2.4577838232105189</v>
      </c>
      <c r="L3368" s="4" t="str">
        <f t="shared" si="471"/>
        <v>Over Budget</v>
      </c>
      <c r="M3368">
        <f t="shared" si="472"/>
        <v>2023</v>
      </c>
      <c r="N3368">
        <f t="shared" si="473"/>
        <v>4</v>
      </c>
      <c r="O3368" t="str">
        <f t="shared" si="474"/>
        <v>Apr</v>
      </c>
      <c r="P3368" t="str">
        <f t="shared" si="475"/>
        <v>Q2</v>
      </c>
      <c r="Q3368" t="str">
        <f t="shared" si="476"/>
        <v>2023-04</v>
      </c>
    </row>
    <row r="3369" spans="1:17" x14ac:dyDescent="0.35">
      <c r="A3369" s="2">
        <v>44293</v>
      </c>
      <c r="B3369" t="s">
        <v>28</v>
      </c>
      <c r="C3369" t="s">
        <v>43</v>
      </c>
      <c r="D3369" t="s">
        <v>30</v>
      </c>
      <c r="E3369" s="3">
        <v>24464</v>
      </c>
      <c r="F3369" s="3">
        <v>64329</v>
      </c>
      <c r="G3369" t="s">
        <v>26</v>
      </c>
      <c r="H3369" s="3" t="s">
        <v>3401</v>
      </c>
      <c r="I3369" s="3">
        <f t="shared" si="468"/>
        <v>39865</v>
      </c>
      <c r="J3369" s="4">
        <f t="shared" si="469"/>
        <v>1.6295372792674951</v>
      </c>
      <c r="K3369" s="5">
        <f t="shared" si="470"/>
        <v>2.6295372792674949</v>
      </c>
      <c r="L3369" s="4" t="str">
        <f t="shared" si="471"/>
        <v>Over Budget</v>
      </c>
      <c r="M3369">
        <f t="shared" si="472"/>
        <v>2021</v>
      </c>
      <c r="N3369">
        <f t="shared" si="473"/>
        <v>4</v>
      </c>
      <c r="O3369" t="str">
        <f t="shared" si="474"/>
        <v>Apr</v>
      </c>
      <c r="P3369" t="str">
        <f t="shared" si="475"/>
        <v>Q2</v>
      </c>
      <c r="Q3369" t="str">
        <f t="shared" si="476"/>
        <v>2021-04</v>
      </c>
    </row>
    <row r="3370" spans="1:17" x14ac:dyDescent="0.35">
      <c r="A3370" s="2">
        <v>45077</v>
      </c>
      <c r="B3370" t="s">
        <v>41</v>
      </c>
      <c r="C3370" t="s">
        <v>34</v>
      </c>
      <c r="D3370" t="s">
        <v>39</v>
      </c>
      <c r="E3370" s="3">
        <v>120875</v>
      </c>
      <c r="F3370" s="3">
        <v>48908</v>
      </c>
      <c r="G3370" t="s">
        <v>26</v>
      </c>
      <c r="H3370" s="3" t="s">
        <v>3402</v>
      </c>
      <c r="I3370" s="3">
        <f t="shared" si="468"/>
        <v>-71967</v>
      </c>
      <c r="J3370" s="4">
        <f t="shared" si="469"/>
        <v>-0.59538366080661842</v>
      </c>
      <c r="K3370" s="5">
        <f t="shared" si="470"/>
        <v>0.40461633919338158</v>
      </c>
      <c r="L3370" s="4" t="str">
        <f t="shared" si="471"/>
        <v>Under Budget</v>
      </c>
      <c r="M3370">
        <f t="shared" si="472"/>
        <v>2023</v>
      </c>
      <c r="N3370">
        <f t="shared" si="473"/>
        <v>5</v>
      </c>
      <c r="O3370" t="str">
        <f t="shared" si="474"/>
        <v>May</v>
      </c>
      <c r="P3370" t="str">
        <f t="shared" si="475"/>
        <v>Q2</v>
      </c>
      <c r="Q3370" t="str">
        <f t="shared" si="476"/>
        <v>2023-05</v>
      </c>
    </row>
    <row r="3371" spans="1:17" x14ac:dyDescent="0.35">
      <c r="A3371" s="2">
        <v>45025</v>
      </c>
      <c r="B3371" t="s">
        <v>18</v>
      </c>
      <c r="C3371" t="s">
        <v>34</v>
      </c>
      <c r="D3371" t="s">
        <v>30</v>
      </c>
      <c r="E3371" s="3">
        <v>89035</v>
      </c>
      <c r="F3371" s="3">
        <v>46787</v>
      </c>
      <c r="G3371" t="s">
        <v>26</v>
      </c>
      <c r="H3371" s="3" t="s">
        <v>3403</v>
      </c>
      <c r="I3371" s="3">
        <f t="shared" si="468"/>
        <v>-42248</v>
      </c>
      <c r="J3371" s="4">
        <f t="shared" si="469"/>
        <v>-0.47451002414780702</v>
      </c>
      <c r="K3371" s="5">
        <f t="shared" si="470"/>
        <v>0.52548997585219293</v>
      </c>
      <c r="L3371" s="4" t="str">
        <f t="shared" si="471"/>
        <v>Under Budget</v>
      </c>
      <c r="M3371">
        <f t="shared" si="472"/>
        <v>2023</v>
      </c>
      <c r="N3371">
        <f t="shared" si="473"/>
        <v>4</v>
      </c>
      <c r="O3371" t="str">
        <f t="shared" si="474"/>
        <v>Apr</v>
      </c>
      <c r="P3371" t="str">
        <f t="shared" si="475"/>
        <v>Q2</v>
      </c>
      <c r="Q3371" t="str">
        <f t="shared" si="476"/>
        <v>2023-04</v>
      </c>
    </row>
    <row r="3372" spans="1:17" x14ac:dyDescent="0.35">
      <c r="A3372" s="2">
        <v>44333</v>
      </c>
      <c r="B3372" t="s">
        <v>23</v>
      </c>
      <c r="C3372" t="s">
        <v>29</v>
      </c>
      <c r="D3372" t="s">
        <v>30</v>
      </c>
      <c r="E3372" s="3">
        <v>74086</v>
      </c>
      <c r="F3372" s="3">
        <v>134887</v>
      </c>
      <c r="G3372" t="s">
        <v>32</v>
      </c>
      <c r="H3372" s="3" t="s">
        <v>3404</v>
      </c>
      <c r="I3372" s="3">
        <f t="shared" si="468"/>
        <v>60801</v>
      </c>
      <c r="J3372" s="4">
        <f t="shared" si="469"/>
        <v>0.82068137029938182</v>
      </c>
      <c r="K3372" s="5">
        <f t="shared" si="470"/>
        <v>1.8206813702993818</v>
      </c>
      <c r="L3372" s="4" t="str">
        <f t="shared" si="471"/>
        <v>Over Budget</v>
      </c>
      <c r="M3372">
        <f t="shared" si="472"/>
        <v>2021</v>
      </c>
      <c r="N3372">
        <f t="shared" si="473"/>
        <v>5</v>
      </c>
      <c r="O3372" t="str">
        <f t="shared" si="474"/>
        <v>May</v>
      </c>
      <c r="P3372" t="str">
        <f t="shared" si="475"/>
        <v>Q2</v>
      </c>
      <c r="Q3372" t="str">
        <f t="shared" si="476"/>
        <v>2021-05</v>
      </c>
    </row>
    <row r="3373" spans="1:17" x14ac:dyDescent="0.35">
      <c r="A3373" s="2">
        <v>45226</v>
      </c>
      <c r="B3373" t="s">
        <v>55</v>
      </c>
      <c r="C3373" t="s">
        <v>24</v>
      </c>
      <c r="D3373" t="s">
        <v>39</v>
      </c>
      <c r="E3373" s="3">
        <v>147869</v>
      </c>
      <c r="F3373" s="3">
        <v>160096</v>
      </c>
      <c r="G3373" t="s">
        <v>32</v>
      </c>
      <c r="H3373" s="3" t="s">
        <v>3405</v>
      </c>
      <c r="I3373" s="3">
        <f t="shared" si="468"/>
        <v>12227</v>
      </c>
      <c r="J3373" s="4">
        <f t="shared" si="469"/>
        <v>8.2688054967572644E-2</v>
      </c>
      <c r="K3373" s="5">
        <f t="shared" si="470"/>
        <v>1.0826880549675726</v>
      </c>
      <c r="L3373" s="4" t="str">
        <f t="shared" si="471"/>
        <v>Over Budget</v>
      </c>
      <c r="M3373">
        <f t="shared" si="472"/>
        <v>2023</v>
      </c>
      <c r="N3373">
        <f t="shared" si="473"/>
        <v>10</v>
      </c>
      <c r="O3373" t="str">
        <f t="shared" si="474"/>
        <v>Oct</v>
      </c>
      <c r="P3373" t="str">
        <f t="shared" si="475"/>
        <v>Q4</v>
      </c>
      <c r="Q3373" t="str">
        <f t="shared" si="476"/>
        <v>2023-10</v>
      </c>
    </row>
    <row r="3374" spans="1:17" x14ac:dyDescent="0.35">
      <c r="A3374" s="2">
        <v>45207</v>
      </c>
      <c r="B3374" t="s">
        <v>37</v>
      </c>
      <c r="C3374" t="s">
        <v>34</v>
      </c>
      <c r="D3374" t="s">
        <v>58</v>
      </c>
      <c r="E3374" s="3">
        <v>14858</v>
      </c>
      <c r="F3374" s="3">
        <v>98355</v>
      </c>
      <c r="G3374" t="s">
        <v>26</v>
      </c>
      <c r="H3374" s="3" t="s">
        <v>3406</v>
      </c>
      <c r="I3374" s="3">
        <f t="shared" si="468"/>
        <v>83497</v>
      </c>
      <c r="J3374" s="4">
        <f t="shared" si="469"/>
        <v>5.6196661731053981</v>
      </c>
      <c r="K3374" s="5">
        <f t="shared" si="470"/>
        <v>6.6196661731053981</v>
      </c>
      <c r="L3374" s="4" t="str">
        <f t="shared" si="471"/>
        <v>Over Budget</v>
      </c>
      <c r="M3374">
        <f t="shared" si="472"/>
        <v>2023</v>
      </c>
      <c r="N3374">
        <f t="shared" si="473"/>
        <v>10</v>
      </c>
      <c r="O3374" t="str">
        <f t="shared" si="474"/>
        <v>Oct</v>
      </c>
      <c r="P3374" t="str">
        <f t="shared" si="475"/>
        <v>Q4</v>
      </c>
      <c r="Q3374" t="str">
        <f t="shared" si="476"/>
        <v>2023-10</v>
      </c>
    </row>
    <row r="3375" spans="1:17" x14ac:dyDescent="0.35">
      <c r="A3375" s="2">
        <v>44305</v>
      </c>
      <c r="B3375" t="s">
        <v>41</v>
      </c>
      <c r="C3375" t="s">
        <v>24</v>
      </c>
      <c r="D3375" t="s">
        <v>39</v>
      </c>
      <c r="E3375" s="3">
        <v>70796</v>
      </c>
      <c r="F3375" s="3">
        <v>115745</v>
      </c>
      <c r="G3375" t="s">
        <v>21</v>
      </c>
      <c r="H3375" s="3" t="s">
        <v>3407</v>
      </c>
      <c r="I3375" s="3">
        <f t="shared" si="468"/>
        <v>44949</v>
      </c>
      <c r="J3375" s="4">
        <f t="shared" si="469"/>
        <v>0.63490875190688745</v>
      </c>
      <c r="K3375" s="5">
        <f t="shared" si="470"/>
        <v>1.6349087519068874</v>
      </c>
      <c r="L3375" s="4" t="str">
        <f t="shared" si="471"/>
        <v>Over Budget</v>
      </c>
      <c r="M3375">
        <f t="shared" si="472"/>
        <v>2021</v>
      </c>
      <c r="N3375">
        <f t="shared" si="473"/>
        <v>4</v>
      </c>
      <c r="O3375" t="str">
        <f t="shared" si="474"/>
        <v>Apr</v>
      </c>
      <c r="P3375" t="str">
        <f t="shared" si="475"/>
        <v>Q2</v>
      </c>
      <c r="Q3375" t="str">
        <f t="shared" si="476"/>
        <v>2021-04</v>
      </c>
    </row>
    <row r="3376" spans="1:17" x14ac:dyDescent="0.35">
      <c r="A3376" s="2">
        <v>44743</v>
      </c>
      <c r="B3376" t="s">
        <v>23</v>
      </c>
      <c r="C3376" t="s">
        <v>34</v>
      </c>
      <c r="D3376" t="s">
        <v>39</v>
      </c>
      <c r="E3376" s="3">
        <v>75509</v>
      </c>
      <c r="F3376" s="3">
        <v>30755</v>
      </c>
      <c r="G3376" t="s">
        <v>26</v>
      </c>
      <c r="H3376" s="3" t="s">
        <v>3408</v>
      </c>
      <c r="I3376" s="3">
        <f t="shared" si="468"/>
        <v>-44754</v>
      </c>
      <c r="J3376" s="4">
        <f t="shared" si="469"/>
        <v>-0.59269755923134992</v>
      </c>
      <c r="K3376" s="5">
        <f t="shared" si="470"/>
        <v>0.40730244076865008</v>
      </c>
      <c r="L3376" s="4" t="str">
        <f t="shared" si="471"/>
        <v>Under Budget</v>
      </c>
      <c r="M3376">
        <f t="shared" si="472"/>
        <v>2022</v>
      </c>
      <c r="N3376">
        <f t="shared" si="473"/>
        <v>7</v>
      </c>
      <c r="O3376" t="str">
        <f t="shared" si="474"/>
        <v>Jul</v>
      </c>
      <c r="P3376" t="str">
        <f t="shared" si="475"/>
        <v>Q3</v>
      </c>
      <c r="Q3376" t="str">
        <f t="shared" si="476"/>
        <v>2022-07</v>
      </c>
    </row>
    <row r="3377" spans="1:17" x14ac:dyDescent="0.35">
      <c r="A3377" s="2">
        <v>45259</v>
      </c>
      <c r="B3377" t="s">
        <v>28</v>
      </c>
      <c r="C3377" t="s">
        <v>34</v>
      </c>
      <c r="D3377" t="s">
        <v>58</v>
      </c>
      <c r="E3377" s="3">
        <v>58393</v>
      </c>
      <c r="F3377" s="3">
        <v>36356</v>
      </c>
      <c r="G3377" t="s">
        <v>21</v>
      </c>
      <c r="H3377" s="3" t="s">
        <v>3409</v>
      </c>
      <c r="I3377" s="3">
        <f t="shared" si="468"/>
        <v>-22037</v>
      </c>
      <c r="J3377" s="4">
        <f t="shared" si="469"/>
        <v>-0.37739112564862226</v>
      </c>
      <c r="K3377" s="5">
        <f t="shared" si="470"/>
        <v>0.62260887435137768</v>
      </c>
      <c r="L3377" s="4" t="str">
        <f t="shared" si="471"/>
        <v>Under Budget</v>
      </c>
      <c r="M3377">
        <f t="shared" si="472"/>
        <v>2023</v>
      </c>
      <c r="N3377">
        <f t="shared" si="473"/>
        <v>11</v>
      </c>
      <c r="O3377" t="str">
        <f t="shared" si="474"/>
        <v>Nov</v>
      </c>
      <c r="P3377" t="str">
        <f t="shared" si="475"/>
        <v>Q4</v>
      </c>
      <c r="Q3377" t="str">
        <f t="shared" si="476"/>
        <v>2023-11</v>
      </c>
    </row>
    <row r="3378" spans="1:17" x14ac:dyDescent="0.35">
      <c r="A3378" s="2">
        <v>44858</v>
      </c>
      <c r="B3378" t="s">
        <v>37</v>
      </c>
      <c r="C3378" t="s">
        <v>19</v>
      </c>
      <c r="D3378" t="s">
        <v>20</v>
      </c>
      <c r="E3378" s="3">
        <v>148306</v>
      </c>
      <c r="F3378" s="3">
        <v>121526</v>
      </c>
      <c r="G3378" t="s">
        <v>26</v>
      </c>
      <c r="H3378" s="3" t="s">
        <v>3410</v>
      </c>
      <c r="I3378" s="3">
        <f t="shared" si="468"/>
        <v>-26780</v>
      </c>
      <c r="J3378" s="4">
        <f t="shared" si="469"/>
        <v>-0.18057259989481209</v>
      </c>
      <c r="K3378" s="5">
        <f t="shared" si="470"/>
        <v>0.81942740010518789</v>
      </c>
      <c r="L3378" s="4" t="str">
        <f t="shared" si="471"/>
        <v>Under Budget</v>
      </c>
      <c r="M3378">
        <f t="shared" si="472"/>
        <v>2022</v>
      </c>
      <c r="N3378">
        <f t="shared" si="473"/>
        <v>10</v>
      </c>
      <c r="O3378" t="str">
        <f t="shared" si="474"/>
        <v>Oct</v>
      </c>
      <c r="P3378" t="str">
        <f t="shared" si="475"/>
        <v>Q4</v>
      </c>
      <c r="Q3378" t="str">
        <f t="shared" si="476"/>
        <v>2022-10</v>
      </c>
    </row>
    <row r="3379" spans="1:17" x14ac:dyDescent="0.35">
      <c r="A3379" s="2">
        <v>44621</v>
      </c>
      <c r="B3379" t="s">
        <v>37</v>
      </c>
      <c r="C3379" t="s">
        <v>24</v>
      </c>
      <c r="D3379" t="s">
        <v>25</v>
      </c>
      <c r="E3379" s="3">
        <v>38547</v>
      </c>
      <c r="F3379" s="3">
        <v>85260</v>
      </c>
      <c r="G3379" t="s">
        <v>21</v>
      </c>
      <c r="H3379" s="3" t="s">
        <v>3411</v>
      </c>
      <c r="I3379" s="3">
        <f t="shared" si="468"/>
        <v>46713</v>
      </c>
      <c r="J3379" s="4">
        <f t="shared" si="469"/>
        <v>1.2118452797883104</v>
      </c>
      <c r="K3379" s="5">
        <f t="shared" si="470"/>
        <v>2.2118452797883106</v>
      </c>
      <c r="L3379" s="4" t="str">
        <f t="shared" si="471"/>
        <v>Over Budget</v>
      </c>
      <c r="M3379">
        <f t="shared" si="472"/>
        <v>2022</v>
      </c>
      <c r="N3379">
        <f t="shared" si="473"/>
        <v>3</v>
      </c>
      <c r="O3379" t="str">
        <f t="shared" si="474"/>
        <v>Mar</v>
      </c>
      <c r="P3379" t="str">
        <f t="shared" si="475"/>
        <v>Q1</v>
      </c>
      <c r="Q3379" t="str">
        <f t="shared" si="476"/>
        <v>2022-03</v>
      </c>
    </row>
    <row r="3380" spans="1:17" x14ac:dyDescent="0.35">
      <c r="A3380" s="2">
        <v>44826</v>
      </c>
      <c r="B3380" t="s">
        <v>18</v>
      </c>
      <c r="C3380" t="s">
        <v>24</v>
      </c>
      <c r="D3380" t="s">
        <v>20</v>
      </c>
      <c r="E3380" s="3">
        <v>63804</v>
      </c>
      <c r="F3380" s="3">
        <v>17127</v>
      </c>
      <c r="G3380" t="s">
        <v>26</v>
      </c>
      <c r="H3380" s="3" t="s">
        <v>3412</v>
      </c>
      <c r="I3380" s="3">
        <f t="shared" si="468"/>
        <v>-46677</v>
      </c>
      <c r="J3380" s="4">
        <f t="shared" si="469"/>
        <v>-0.73156855369569307</v>
      </c>
      <c r="K3380" s="5">
        <f t="shared" si="470"/>
        <v>0.26843144630430693</v>
      </c>
      <c r="L3380" s="4" t="str">
        <f t="shared" si="471"/>
        <v>Under Budget</v>
      </c>
      <c r="M3380">
        <f t="shared" si="472"/>
        <v>2022</v>
      </c>
      <c r="N3380">
        <f t="shared" si="473"/>
        <v>9</v>
      </c>
      <c r="O3380" t="str">
        <f t="shared" si="474"/>
        <v>Sep</v>
      </c>
      <c r="P3380" t="str">
        <f t="shared" si="475"/>
        <v>Q3</v>
      </c>
      <c r="Q3380" t="str">
        <f t="shared" si="476"/>
        <v>2022-09</v>
      </c>
    </row>
    <row r="3381" spans="1:17" x14ac:dyDescent="0.35">
      <c r="A3381" s="2">
        <v>44457</v>
      </c>
      <c r="B3381" t="s">
        <v>28</v>
      </c>
      <c r="C3381" t="s">
        <v>34</v>
      </c>
      <c r="D3381" t="s">
        <v>39</v>
      </c>
      <c r="E3381" s="3">
        <v>65941</v>
      </c>
      <c r="F3381" s="3">
        <v>86205</v>
      </c>
      <c r="G3381" t="s">
        <v>35</v>
      </c>
      <c r="H3381" s="3" t="s">
        <v>3413</v>
      </c>
      <c r="I3381" s="3">
        <f t="shared" si="468"/>
        <v>20264</v>
      </c>
      <c r="J3381" s="4">
        <f t="shared" si="469"/>
        <v>0.30730501508924646</v>
      </c>
      <c r="K3381" s="5">
        <f t="shared" si="470"/>
        <v>1.3073050150892465</v>
      </c>
      <c r="L3381" s="4" t="str">
        <f t="shared" si="471"/>
        <v>Over Budget</v>
      </c>
      <c r="M3381">
        <f t="shared" si="472"/>
        <v>2021</v>
      </c>
      <c r="N3381">
        <f t="shared" si="473"/>
        <v>9</v>
      </c>
      <c r="O3381" t="str">
        <f t="shared" si="474"/>
        <v>Sep</v>
      </c>
      <c r="P3381" t="str">
        <f t="shared" si="475"/>
        <v>Q3</v>
      </c>
      <c r="Q3381" t="str">
        <f t="shared" si="476"/>
        <v>2021-09</v>
      </c>
    </row>
    <row r="3382" spans="1:17" x14ac:dyDescent="0.35">
      <c r="A3382" s="2">
        <v>44283</v>
      </c>
      <c r="B3382" t="s">
        <v>28</v>
      </c>
      <c r="C3382" t="s">
        <v>24</v>
      </c>
      <c r="D3382" t="s">
        <v>20</v>
      </c>
      <c r="E3382" s="3">
        <v>33567</v>
      </c>
      <c r="F3382" s="3">
        <v>149950</v>
      </c>
      <c r="G3382" t="s">
        <v>35</v>
      </c>
      <c r="H3382" s="3" t="s">
        <v>3414</v>
      </c>
      <c r="I3382" s="3">
        <f t="shared" si="468"/>
        <v>116383</v>
      </c>
      <c r="J3382" s="4">
        <f t="shared" si="469"/>
        <v>3.467185032919236</v>
      </c>
      <c r="K3382" s="5">
        <f t="shared" si="470"/>
        <v>4.467185032919236</v>
      </c>
      <c r="L3382" s="4" t="str">
        <f t="shared" si="471"/>
        <v>Over Budget</v>
      </c>
      <c r="M3382">
        <f t="shared" si="472"/>
        <v>2021</v>
      </c>
      <c r="N3382">
        <f t="shared" si="473"/>
        <v>3</v>
      </c>
      <c r="O3382" t="str">
        <f t="shared" si="474"/>
        <v>Mar</v>
      </c>
      <c r="P3382" t="str">
        <f t="shared" si="475"/>
        <v>Q1</v>
      </c>
      <c r="Q3382" t="str">
        <f t="shared" si="476"/>
        <v>2021-03</v>
      </c>
    </row>
    <row r="3383" spans="1:17" x14ac:dyDescent="0.35">
      <c r="A3383" s="2">
        <v>44661</v>
      </c>
      <c r="B3383" t="s">
        <v>55</v>
      </c>
      <c r="C3383" t="s">
        <v>34</v>
      </c>
      <c r="D3383" t="s">
        <v>25</v>
      </c>
      <c r="E3383" s="3">
        <v>12325</v>
      </c>
      <c r="F3383" s="3">
        <v>71041</v>
      </c>
      <c r="G3383" t="s">
        <v>32</v>
      </c>
      <c r="H3383" s="3" t="s">
        <v>3415</v>
      </c>
      <c r="I3383" s="3">
        <f t="shared" si="468"/>
        <v>58716</v>
      </c>
      <c r="J3383" s="4">
        <f t="shared" si="469"/>
        <v>4.7639756592292093</v>
      </c>
      <c r="K3383" s="5">
        <f t="shared" si="470"/>
        <v>5.7639756592292093</v>
      </c>
      <c r="L3383" s="4" t="str">
        <f t="shared" si="471"/>
        <v>Over Budget</v>
      </c>
      <c r="M3383">
        <f t="shared" si="472"/>
        <v>2022</v>
      </c>
      <c r="N3383">
        <f t="shared" si="473"/>
        <v>4</v>
      </c>
      <c r="O3383" t="str">
        <f t="shared" si="474"/>
        <v>Apr</v>
      </c>
      <c r="P3383" t="str">
        <f t="shared" si="475"/>
        <v>Q2</v>
      </c>
      <c r="Q3383" t="str">
        <f t="shared" si="476"/>
        <v>2022-04</v>
      </c>
    </row>
    <row r="3384" spans="1:17" x14ac:dyDescent="0.35">
      <c r="A3384" s="2">
        <v>44272</v>
      </c>
      <c r="B3384" t="s">
        <v>23</v>
      </c>
      <c r="C3384" t="s">
        <v>34</v>
      </c>
      <c r="D3384" t="s">
        <v>20</v>
      </c>
      <c r="E3384" s="3">
        <v>81386</v>
      </c>
      <c r="F3384" s="3">
        <v>108180</v>
      </c>
      <c r="G3384" t="s">
        <v>32</v>
      </c>
      <c r="H3384" s="3" t="s">
        <v>3416</v>
      </c>
      <c r="I3384" s="3">
        <f t="shared" si="468"/>
        <v>26794</v>
      </c>
      <c r="J3384" s="4">
        <f t="shared" si="469"/>
        <v>0.32922124198265057</v>
      </c>
      <c r="K3384" s="5">
        <f t="shared" si="470"/>
        <v>1.3292212419826506</v>
      </c>
      <c r="L3384" s="4" t="str">
        <f t="shared" si="471"/>
        <v>Over Budget</v>
      </c>
      <c r="M3384">
        <f t="shared" si="472"/>
        <v>2021</v>
      </c>
      <c r="N3384">
        <f t="shared" si="473"/>
        <v>3</v>
      </c>
      <c r="O3384" t="str">
        <f t="shared" si="474"/>
        <v>Mar</v>
      </c>
      <c r="P3384" t="str">
        <f t="shared" si="475"/>
        <v>Q1</v>
      </c>
      <c r="Q3384" t="str">
        <f t="shared" si="476"/>
        <v>2021-03</v>
      </c>
    </row>
    <row r="3385" spans="1:17" x14ac:dyDescent="0.35">
      <c r="A3385" s="2">
        <v>44667</v>
      </c>
      <c r="B3385" t="s">
        <v>18</v>
      </c>
      <c r="C3385" t="s">
        <v>29</v>
      </c>
      <c r="D3385" t="s">
        <v>25</v>
      </c>
      <c r="E3385" s="3">
        <v>65516</v>
      </c>
      <c r="F3385" s="3">
        <v>10205</v>
      </c>
      <c r="G3385" t="s">
        <v>32</v>
      </c>
      <c r="H3385" s="3" t="s">
        <v>3417</v>
      </c>
      <c r="I3385" s="3">
        <f t="shared" si="468"/>
        <v>-55311</v>
      </c>
      <c r="J3385" s="4">
        <f t="shared" si="469"/>
        <v>-0.84423652237621349</v>
      </c>
      <c r="K3385" s="5">
        <f t="shared" si="470"/>
        <v>0.15576347762378656</v>
      </c>
      <c r="L3385" s="4" t="str">
        <f t="shared" si="471"/>
        <v>Under Budget</v>
      </c>
      <c r="M3385">
        <f t="shared" si="472"/>
        <v>2022</v>
      </c>
      <c r="N3385">
        <f t="shared" si="473"/>
        <v>4</v>
      </c>
      <c r="O3385" t="str">
        <f t="shared" si="474"/>
        <v>Apr</v>
      </c>
      <c r="P3385" t="str">
        <f t="shared" si="475"/>
        <v>Q2</v>
      </c>
      <c r="Q3385" t="str">
        <f t="shared" si="476"/>
        <v>2022-04</v>
      </c>
    </row>
    <row r="3386" spans="1:17" x14ac:dyDescent="0.35">
      <c r="A3386" s="2">
        <v>44610</v>
      </c>
      <c r="B3386" t="s">
        <v>55</v>
      </c>
      <c r="C3386" t="s">
        <v>43</v>
      </c>
      <c r="D3386" t="s">
        <v>20</v>
      </c>
      <c r="E3386" s="3">
        <v>138192</v>
      </c>
      <c r="F3386" s="3">
        <v>72767</v>
      </c>
      <c r="G3386" t="s">
        <v>32</v>
      </c>
      <c r="H3386" s="3" t="s">
        <v>3418</v>
      </c>
      <c r="I3386" s="3">
        <f t="shared" si="468"/>
        <v>-65425</v>
      </c>
      <c r="J3386" s="4">
        <f t="shared" si="469"/>
        <v>-0.47343551001505152</v>
      </c>
      <c r="K3386" s="5">
        <f t="shared" si="470"/>
        <v>0.52656448998494843</v>
      </c>
      <c r="L3386" s="4" t="str">
        <f t="shared" si="471"/>
        <v>Under Budget</v>
      </c>
      <c r="M3386">
        <f t="shared" si="472"/>
        <v>2022</v>
      </c>
      <c r="N3386">
        <f t="shared" si="473"/>
        <v>2</v>
      </c>
      <c r="O3386" t="str">
        <f t="shared" si="474"/>
        <v>Feb</v>
      </c>
      <c r="P3386" t="str">
        <f t="shared" si="475"/>
        <v>Q1</v>
      </c>
      <c r="Q3386" t="str">
        <f t="shared" si="476"/>
        <v>2022-02</v>
      </c>
    </row>
    <row r="3387" spans="1:17" x14ac:dyDescent="0.35">
      <c r="A3387" s="2">
        <v>45021</v>
      </c>
      <c r="B3387" t="s">
        <v>18</v>
      </c>
      <c r="C3387" t="s">
        <v>24</v>
      </c>
      <c r="D3387" t="s">
        <v>30</v>
      </c>
      <c r="E3387" s="3">
        <v>31149</v>
      </c>
      <c r="F3387" s="3">
        <v>32401</v>
      </c>
      <c r="G3387" t="s">
        <v>26</v>
      </c>
      <c r="H3387" s="3" t="s">
        <v>3419</v>
      </c>
      <c r="I3387" s="3">
        <f t="shared" si="468"/>
        <v>1252</v>
      </c>
      <c r="J3387" s="4">
        <f t="shared" si="469"/>
        <v>4.0193906706475331E-2</v>
      </c>
      <c r="K3387" s="5">
        <f t="shared" si="470"/>
        <v>1.0401939067064754</v>
      </c>
      <c r="L3387" s="4" t="str">
        <f t="shared" si="471"/>
        <v>Over Budget</v>
      </c>
      <c r="M3387">
        <f t="shared" si="472"/>
        <v>2023</v>
      </c>
      <c r="N3387">
        <f t="shared" si="473"/>
        <v>4</v>
      </c>
      <c r="O3387" t="str">
        <f t="shared" si="474"/>
        <v>Apr</v>
      </c>
      <c r="P3387" t="str">
        <f t="shared" si="475"/>
        <v>Q2</v>
      </c>
      <c r="Q3387" t="str">
        <f t="shared" si="476"/>
        <v>2023-04</v>
      </c>
    </row>
    <row r="3388" spans="1:17" x14ac:dyDescent="0.35">
      <c r="A3388" s="2">
        <v>45091</v>
      </c>
      <c r="B3388" t="s">
        <v>28</v>
      </c>
      <c r="C3388" t="s">
        <v>23</v>
      </c>
      <c r="D3388" t="s">
        <v>39</v>
      </c>
      <c r="E3388" s="3">
        <v>12879</v>
      </c>
      <c r="F3388" s="3">
        <v>41314</v>
      </c>
      <c r="G3388" t="s">
        <v>35</v>
      </c>
      <c r="H3388" s="3" t="s">
        <v>3420</v>
      </c>
      <c r="I3388" s="3">
        <f t="shared" si="468"/>
        <v>28435</v>
      </c>
      <c r="J3388" s="4">
        <f t="shared" si="469"/>
        <v>2.2078577529311283</v>
      </c>
      <c r="K3388" s="5">
        <f t="shared" si="470"/>
        <v>3.2078577529311283</v>
      </c>
      <c r="L3388" s="4" t="str">
        <f t="shared" si="471"/>
        <v>Over Budget</v>
      </c>
      <c r="M3388">
        <f t="shared" si="472"/>
        <v>2023</v>
      </c>
      <c r="N3388">
        <f t="shared" si="473"/>
        <v>6</v>
      </c>
      <c r="O3388" t="str">
        <f t="shared" si="474"/>
        <v>Jun</v>
      </c>
      <c r="P3388" t="str">
        <f t="shared" si="475"/>
        <v>Q2</v>
      </c>
      <c r="Q3388" t="str">
        <f t="shared" si="476"/>
        <v>2023-06</v>
      </c>
    </row>
    <row r="3389" spans="1:17" x14ac:dyDescent="0.35">
      <c r="A3389" s="2">
        <v>44922</v>
      </c>
      <c r="B3389" t="s">
        <v>18</v>
      </c>
      <c r="C3389" t="s">
        <v>29</v>
      </c>
      <c r="D3389" t="s">
        <v>25</v>
      </c>
      <c r="E3389" s="3">
        <v>110492</v>
      </c>
      <c r="F3389" s="3">
        <v>133748</v>
      </c>
      <c r="G3389" t="s">
        <v>32</v>
      </c>
      <c r="H3389" s="3" t="s">
        <v>3421</v>
      </c>
      <c r="I3389" s="3">
        <f t="shared" si="468"/>
        <v>23256</v>
      </c>
      <c r="J3389" s="4">
        <f t="shared" si="469"/>
        <v>0.2104767765992108</v>
      </c>
      <c r="K3389" s="5">
        <f t="shared" si="470"/>
        <v>1.2104767765992108</v>
      </c>
      <c r="L3389" s="4" t="str">
        <f t="shared" si="471"/>
        <v>Over Budget</v>
      </c>
      <c r="M3389">
        <f t="shared" si="472"/>
        <v>2022</v>
      </c>
      <c r="N3389">
        <f t="shared" si="473"/>
        <v>12</v>
      </c>
      <c r="O3389" t="str">
        <f t="shared" si="474"/>
        <v>Dec</v>
      </c>
      <c r="P3389" t="str">
        <f t="shared" si="475"/>
        <v>Q4</v>
      </c>
      <c r="Q3389" t="str">
        <f t="shared" si="476"/>
        <v>2022-12</v>
      </c>
    </row>
    <row r="3390" spans="1:17" x14ac:dyDescent="0.35">
      <c r="A3390" s="2">
        <v>44653</v>
      </c>
      <c r="B3390" t="s">
        <v>18</v>
      </c>
      <c r="C3390" t="s">
        <v>24</v>
      </c>
      <c r="D3390" t="s">
        <v>39</v>
      </c>
      <c r="E3390" s="3">
        <v>94701</v>
      </c>
      <c r="F3390" s="3">
        <v>75605</v>
      </c>
      <c r="G3390" t="s">
        <v>21</v>
      </c>
      <c r="H3390" s="3" t="s">
        <v>3422</v>
      </c>
      <c r="I3390" s="3">
        <f t="shared" si="468"/>
        <v>-19096</v>
      </c>
      <c r="J3390" s="4">
        <f t="shared" si="469"/>
        <v>-0.20164517798122511</v>
      </c>
      <c r="K3390" s="5">
        <f t="shared" si="470"/>
        <v>0.79835482201877483</v>
      </c>
      <c r="L3390" s="4" t="str">
        <f t="shared" si="471"/>
        <v>Under Budget</v>
      </c>
      <c r="M3390">
        <f t="shared" si="472"/>
        <v>2022</v>
      </c>
      <c r="N3390">
        <f t="shared" si="473"/>
        <v>4</v>
      </c>
      <c r="O3390" t="str">
        <f t="shared" si="474"/>
        <v>Apr</v>
      </c>
      <c r="P3390" t="str">
        <f t="shared" si="475"/>
        <v>Q2</v>
      </c>
      <c r="Q3390" t="str">
        <f t="shared" si="476"/>
        <v>2022-04</v>
      </c>
    </row>
    <row r="3391" spans="1:17" x14ac:dyDescent="0.35">
      <c r="A3391" s="2">
        <v>44849</v>
      </c>
      <c r="B3391" t="s">
        <v>18</v>
      </c>
      <c r="C3391" t="s">
        <v>24</v>
      </c>
      <c r="D3391" t="s">
        <v>30</v>
      </c>
      <c r="E3391" s="3">
        <v>92195</v>
      </c>
      <c r="F3391" s="3">
        <v>63362</v>
      </c>
      <c r="G3391" t="s">
        <v>21</v>
      </c>
      <c r="H3391" s="3" t="s">
        <v>3423</v>
      </c>
      <c r="I3391" s="3">
        <f t="shared" si="468"/>
        <v>-28833</v>
      </c>
      <c r="J3391" s="4">
        <f t="shared" si="469"/>
        <v>-0.31273930256521504</v>
      </c>
      <c r="K3391" s="5">
        <f t="shared" si="470"/>
        <v>0.68726069743478502</v>
      </c>
      <c r="L3391" s="4" t="str">
        <f t="shared" si="471"/>
        <v>Under Budget</v>
      </c>
      <c r="M3391">
        <f t="shared" si="472"/>
        <v>2022</v>
      </c>
      <c r="N3391">
        <f t="shared" si="473"/>
        <v>10</v>
      </c>
      <c r="O3391" t="str">
        <f t="shared" si="474"/>
        <v>Oct</v>
      </c>
      <c r="P3391" t="str">
        <f t="shared" si="475"/>
        <v>Q4</v>
      </c>
      <c r="Q3391" t="str">
        <f t="shared" si="476"/>
        <v>2022-10</v>
      </c>
    </row>
    <row r="3392" spans="1:17" x14ac:dyDescent="0.35">
      <c r="A3392" s="2">
        <v>44868</v>
      </c>
      <c r="B3392" t="s">
        <v>41</v>
      </c>
      <c r="C3392" t="s">
        <v>19</v>
      </c>
      <c r="D3392" t="s">
        <v>20</v>
      </c>
      <c r="E3392" s="3">
        <v>24908</v>
      </c>
      <c r="F3392" s="3">
        <v>64005</v>
      </c>
      <c r="G3392" t="s">
        <v>32</v>
      </c>
      <c r="H3392" s="3" t="s">
        <v>3424</v>
      </c>
      <c r="I3392" s="3">
        <f t="shared" si="468"/>
        <v>39097</v>
      </c>
      <c r="J3392" s="4">
        <f t="shared" si="469"/>
        <v>1.5696563353139554</v>
      </c>
      <c r="K3392" s="5">
        <f t="shared" si="470"/>
        <v>2.5696563353139554</v>
      </c>
      <c r="L3392" s="4" t="str">
        <f t="shared" si="471"/>
        <v>Over Budget</v>
      </c>
      <c r="M3392">
        <f t="shared" si="472"/>
        <v>2022</v>
      </c>
      <c r="N3392">
        <f t="shared" si="473"/>
        <v>11</v>
      </c>
      <c r="O3392" t="str">
        <f t="shared" si="474"/>
        <v>Nov</v>
      </c>
      <c r="P3392" t="str">
        <f t="shared" si="475"/>
        <v>Q4</v>
      </c>
      <c r="Q3392" t="str">
        <f t="shared" si="476"/>
        <v>2022-11</v>
      </c>
    </row>
    <row r="3393" spans="1:17" x14ac:dyDescent="0.35">
      <c r="A3393" s="2">
        <v>44691</v>
      </c>
      <c r="B3393" t="s">
        <v>41</v>
      </c>
      <c r="C3393" t="s">
        <v>23</v>
      </c>
      <c r="D3393" t="s">
        <v>39</v>
      </c>
      <c r="E3393" s="3">
        <v>27650</v>
      </c>
      <c r="F3393" s="3">
        <v>104867</v>
      </c>
      <c r="G3393" t="s">
        <v>32</v>
      </c>
      <c r="H3393" s="3" t="s">
        <v>3425</v>
      </c>
      <c r="I3393" s="3">
        <f t="shared" si="468"/>
        <v>77217</v>
      </c>
      <c r="J3393" s="4">
        <f t="shared" si="469"/>
        <v>2.7926582278481011</v>
      </c>
      <c r="K3393" s="5">
        <f t="shared" si="470"/>
        <v>3.7926582278481011</v>
      </c>
      <c r="L3393" s="4" t="str">
        <f t="shared" si="471"/>
        <v>Over Budget</v>
      </c>
      <c r="M3393">
        <f t="shared" si="472"/>
        <v>2022</v>
      </c>
      <c r="N3393">
        <f t="shared" si="473"/>
        <v>5</v>
      </c>
      <c r="O3393" t="str">
        <f t="shared" si="474"/>
        <v>May</v>
      </c>
      <c r="P3393" t="str">
        <f t="shared" si="475"/>
        <v>Q2</v>
      </c>
      <c r="Q3393" t="str">
        <f t="shared" si="476"/>
        <v>2022-05</v>
      </c>
    </row>
    <row r="3394" spans="1:17" x14ac:dyDescent="0.35">
      <c r="A3394" s="2">
        <v>45265</v>
      </c>
      <c r="B3394" t="s">
        <v>23</v>
      </c>
      <c r="C3394" t="s">
        <v>23</v>
      </c>
      <c r="D3394" t="s">
        <v>20</v>
      </c>
      <c r="E3394" s="3">
        <v>136853</v>
      </c>
      <c r="F3394" s="3">
        <v>168591</v>
      </c>
      <c r="G3394" t="s">
        <v>32</v>
      </c>
      <c r="H3394" s="3" t="s">
        <v>3426</v>
      </c>
      <c r="I3394" s="3">
        <f t="shared" si="468"/>
        <v>31738</v>
      </c>
      <c r="J3394" s="4">
        <f t="shared" si="469"/>
        <v>0.23191307461290581</v>
      </c>
      <c r="K3394" s="5">
        <f t="shared" si="470"/>
        <v>1.2319130746129059</v>
      </c>
      <c r="L3394" s="4" t="str">
        <f t="shared" si="471"/>
        <v>Over Budget</v>
      </c>
      <c r="M3394">
        <f t="shared" si="472"/>
        <v>2023</v>
      </c>
      <c r="N3394">
        <f t="shared" si="473"/>
        <v>12</v>
      </c>
      <c r="O3394" t="str">
        <f t="shared" si="474"/>
        <v>Dec</v>
      </c>
      <c r="P3394" t="str">
        <f t="shared" si="475"/>
        <v>Q4</v>
      </c>
      <c r="Q3394" t="str">
        <f t="shared" si="476"/>
        <v>2023-12</v>
      </c>
    </row>
    <row r="3395" spans="1:17" x14ac:dyDescent="0.35">
      <c r="A3395" s="2">
        <v>44793</v>
      </c>
      <c r="B3395" t="s">
        <v>23</v>
      </c>
      <c r="C3395" t="s">
        <v>19</v>
      </c>
      <c r="D3395" t="s">
        <v>20</v>
      </c>
      <c r="E3395" s="3">
        <v>82112</v>
      </c>
      <c r="F3395" s="3">
        <v>96650</v>
      </c>
      <c r="G3395" t="s">
        <v>26</v>
      </c>
      <c r="H3395" s="3" t="s">
        <v>3427</v>
      </c>
      <c r="I3395" s="3">
        <f t="shared" si="468"/>
        <v>14538</v>
      </c>
      <c r="J3395" s="4">
        <f t="shared" si="469"/>
        <v>0.17705085736554949</v>
      </c>
      <c r="K3395" s="5">
        <f t="shared" si="470"/>
        <v>1.1770508573655496</v>
      </c>
      <c r="L3395" s="4" t="str">
        <f t="shared" si="471"/>
        <v>Over Budget</v>
      </c>
      <c r="M3395">
        <f t="shared" si="472"/>
        <v>2022</v>
      </c>
      <c r="N3395">
        <f t="shared" si="473"/>
        <v>8</v>
      </c>
      <c r="O3395" t="str">
        <f t="shared" si="474"/>
        <v>Aug</v>
      </c>
      <c r="P3395" t="str">
        <f t="shared" si="475"/>
        <v>Q3</v>
      </c>
      <c r="Q3395" t="str">
        <f t="shared" si="476"/>
        <v>2022-08</v>
      </c>
    </row>
    <row r="3396" spans="1:17" x14ac:dyDescent="0.35">
      <c r="A3396" s="2">
        <v>44646</v>
      </c>
      <c r="B3396" t="s">
        <v>28</v>
      </c>
      <c r="C3396" t="s">
        <v>19</v>
      </c>
      <c r="D3396" t="s">
        <v>39</v>
      </c>
      <c r="E3396" s="3">
        <v>46872</v>
      </c>
      <c r="F3396" s="3">
        <v>40784</v>
      </c>
      <c r="G3396" t="s">
        <v>21</v>
      </c>
      <c r="H3396" s="3" t="s">
        <v>3428</v>
      </c>
      <c r="I3396" s="3">
        <f t="shared" si="468"/>
        <v>-6088</v>
      </c>
      <c r="J3396" s="4">
        <f t="shared" si="469"/>
        <v>-0.12988564601467828</v>
      </c>
      <c r="K3396" s="5">
        <f t="shared" si="470"/>
        <v>0.87011435398532178</v>
      </c>
      <c r="L3396" s="4" t="str">
        <f t="shared" si="471"/>
        <v>Under Budget</v>
      </c>
      <c r="M3396">
        <f t="shared" si="472"/>
        <v>2022</v>
      </c>
      <c r="N3396">
        <f t="shared" si="473"/>
        <v>3</v>
      </c>
      <c r="O3396" t="str">
        <f t="shared" si="474"/>
        <v>Mar</v>
      </c>
      <c r="P3396" t="str">
        <f t="shared" si="475"/>
        <v>Q1</v>
      </c>
      <c r="Q3396" t="str">
        <f t="shared" si="476"/>
        <v>2022-03</v>
      </c>
    </row>
    <row r="3397" spans="1:17" x14ac:dyDescent="0.35">
      <c r="A3397" s="2">
        <v>44681</v>
      </c>
      <c r="B3397" t="s">
        <v>18</v>
      </c>
      <c r="C3397" t="s">
        <v>24</v>
      </c>
      <c r="D3397" t="s">
        <v>25</v>
      </c>
      <c r="E3397" s="3">
        <v>123508</v>
      </c>
      <c r="F3397" s="3">
        <v>10809</v>
      </c>
      <c r="G3397" t="s">
        <v>21</v>
      </c>
      <c r="H3397" s="3" t="s">
        <v>3429</v>
      </c>
      <c r="I3397" s="3">
        <f t="shared" ref="I3397:I3460" si="477">F3397-E3397</f>
        <v>-112699</v>
      </c>
      <c r="J3397" s="4">
        <f t="shared" ref="J3397:J3460" si="478">IFERROR(I3397/E3397,0)</f>
        <v>-0.91248340188489818</v>
      </c>
      <c r="K3397" s="5">
        <f t="shared" ref="K3397:K3460" si="479">IFERROR(F3397/E3397,0)</f>
        <v>8.751659811510186E-2</v>
      </c>
      <c r="L3397" s="4" t="str">
        <f t="shared" ref="L3397:L3460" si="480">IF(I3397&gt;0,"Over Budget",IF(I3397&lt;0,"Under Budget","On Budget"))</f>
        <v>Under Budget</v>
      </c>
      <c r="M3397">
        <f t="shared" ref="M3397:M3460" si="481">YEAR(A3397)</f>
        <v>2022</v>
      </c>
      <c r="N3397">
        <f t="shared" ref="N3397:N3460" si="482">MONTH(A3397)</f>
        <v>4</v>
      </c>
      <c r="O3397" t="str">
        <f t="shared" ref="O3397:O3460" si="483">TEXT(A3397,"mmm")</f>
        <v>Apr</v>
      </c>
      <c r="P3397" t="str">
        <f t="shared" ref="P3397:P3460" si="484">"Q"&amp;ROUNDUP(MONTH(A3397)/3,0)</f>
        <v>Q2</v>
      </c>
      <c r="Q3397" t="str">
        <f t="shared" ref="Q3397:Q3460" si="485">TEXT(A3397,"yyyy-mm")</f>
        <v>2022-04</v>
      </c>
    </row>
    <row r="3398" spans="1:17" x14ac:dyDescent="0.35">
      <c r="A3398" s="2">
        <v>44842</v>
      </c>
      <c r="B3398" t="s">
        <v>28</v>
      </c>
      <c r="C3398" t="s">
        <v>43</v>
      </c>
      <c r="D3398" t="s">
        <v>25</v>
      </c>
      <c r="E3398" s="3">
        <v>106003</v>
      </c>
      <c r="F3398" s="3">
        <v>101371</v>
      </c>
      <c r="G3398" t="s">
        <v>21</v>
      </c>
      <c r="H3398" s="3" t="s">
        <v>3430</v>
      </c>
      <c r="I3398" s="3">
        <f t="shared" si="477"/>
        <v>-4632</v>
      </c>
      <c r="J3398" s="4">
        <f t="shared" si="478"/>
        <v>-4.3696876503495186E-2</v>
      </c>
      <c r="K3398" s="5">
        <f t="shared" si="479"/>
        <v>0.95630312349650481</v>
      </c>
      <c r="L3398" s="4" t="str">
        <f t="shared" si="480"/>
        <v>Under Budget</v>
      </c>
      <c r="M3398">
        <f t="shared" si="481"/>
        <v>2022</v>
      </c>
      <c r="N3398">
        <f t="shared" si="482"/>
        <v>10</v>
      </c>
      <c r="O3398" t="str">
        <f t="shared" si="483"/>
        <v>Oct</v>
      </c>
      <c r="P3398" t="str">
        <f t="shared" si="484"/>
        <v>Q4</v>
      </c>
      <c r="Q3398" t="str">
        <f t="shared" si="485"/>
        <v>2022-10</v>
      </c>
    </row>
    <row r="3399" spans="1:17" x14ac:dyDescent="0.35">
      <c r="A3399" s="2">
        <v>44816</v>
      </c>
      <c r="B3399" t="s">
        <v>41</v>
      </c>
      <c r="C3399" t="s">
        <v>19</v>
      </c>
      <c r="D3399" t="s">
        <v>39</v>
      </c>
      <c r="E3399" s="3">
        <v>91951</v>
      </c>
      <c r="F3399" s="3">
        <v>16519</v>
      </c>
      <c r="G3399" t="s">
        <v>35</v>
      </c>
      <c r="H3399" s="3" t="s">
        <v>3431</v>
      </c>
      <c r="I3399" s="3">
        <f t="shared" si="477"/>
        <v>-75432</v>
      </c>
      <c r="J3399" s="4">
        <f t="shared" si="478"/>
        <v>-0.82034996900523105</v>
      </c>
      <c r="K3399" s="5">
        <f t="shared" si="479"/>
        <v>0.17965003099476895</v>
      </c>
      <c r="L3399" s="4" t="str">
        <f t="shared" si="480"/>
        <v>Under Budget</v>
      </c>
      <c r="M3399">
        <f t="shared" si="481"/>
        <v>2022</v>
      </c>
      <c r="N3399">
        <f t="shared" si="482"/>
        <v>9</v>
      </c>
      <c r="O3399" t="str">
        <f t="shared" si="483"/>
        <v>Sep</v>
      </c>
      <c r="P3399" t="str">
        <f t="shared" si="484"/>
        <v>Q3</v>
      </c>
      <c r="Q3399" t="str">
        <f t="shared" si="485"/>
        <v>2022-09</v>
      </c>
    </row>
    <row r="3400" spans="1:17" x14ac:dyDescent="0.35">
      <c r="A3400" s="2">
        <v>45238</v>
      </c>
      <c r="B3400" t="s">
        <v>18</v>
      </c>
      <c r="C3400" t="s">
        <v>23</v>
      </c>
      <c r="D3400" t="s">
        <v>25</v>
      </c>
      <c r="E3400" s="3">
        <v>125539</v>
      </c>
      <c r="F3400" s="3">
        <v>163993</v>
      </c>
      <c r="G3400" t="s">
        <v>26</v>
      </c>
      <c r="H3400" s="3" t="s">
        <v>3432</v>
      </c>
      <c r="I3400" s="3">
        <f t="shared" si="477"/>
        <v>38454</v>
      </c>
      <c r="J3400" s="4">
        <f t="shared" si="478"/>
        <v>0.30631118616525543</v>
      </c>
      <c r="K3400" s="5">
        <f t="shared" si="479"/>
        <v>1.3063111861652554</v>
      </c>
      <c r="L3400" s="4" t="str">
        <f t="shared" si="480"/>
        <v>Over Budget</v>
      </c>
      <c r="M3400">
        <f t="shared" si="481"/>
        <v>2023</v>
      </c>
      <c r="N3400">
        <f t="shared" si="482"/>
        <v>11</v>
      </c>
      <c r="O3400" t="str">
        <f t="shared" si="483"/>
        <v>Nov</v>
      </c>
      <c r="P3400" t="str">
        <f t="shared" si="484"/>
        <v>Q4</v>
      </c>
      <c r="Q3400" t="str">
        <f t="shared" si="485"/>
        <v>2023-11</v>
      </c>
    </row>
    <row r="3401" spans="1:17" x14ac:dyDescent="0.35">
      <c r="A3401" s="2">
        <v>44858</v>
      </c>
      <c r="B3401" t="s">
        <v>55</v>
      </c>
      <c r="C3401" t="s">
        <v>23</v>
      </c>
      <c r="D3401" t="s">
        <v>58</v>
      </c>
      <c r="E3401" s="3">
        <v>103311</v>
      </c>
      <c r="F3401" s="3">
        <v>151535</v>
      </c>
      <c r="G3401" t="s">
        <v>35</v>
      </c>
      <c r="H3401" s="3" t="s">
        <v>3433</v>
      </c>
      <c r="I3401" s="3">
        <f t="shared" si="477"/>
        <v>48224</v>
      </c>
      <c r="J3401" s="4">
        <f t="shared" si="478"/>
        <v>0.46678475670548153</v>
      </c>
      <c r="K3401" s="5">
        <f t="shared" si="479"/>
        <v>1.4667847567054815</v>
      </c>
      <c r="L3401" s="4" t="str">
        <f t="shared" si="480"/>
        <v>Over Budget</v>
      </c>
      <c r="M3401">
        <f t="shared" si="481"/>
        <v>2022</v>
      </c>
      <c r="N3401">
        <f t="shared" si="482"/>
        <v>10</v>
      </c>
      <c r="O3401" t="str">
        <f t="shared" si="483"/>
        <v>Oct</v>
      </c>
      <c r="P3401" t="str">
        <f t="shared" si="484"/>
        <v>Q4</v>
      </c>
      <c r="Q3401" t="str">
        <f t="shared" si="485"/>
        <v>2022-10</v>
      </c>
    </row>
    <row r="3402" spans="1:17" x14ac:dyDescent="0.35">
      <c r="A3402" s="2">
        <v>44954</v>
      </c>
      <c r="B3402" t="s">
        <v>41</v>
      </c>
      <c r="C3402" t="s">
        <v>24</v>
      </c>
      <c r="D3402" t="s">
        <v>20</v>
      </c>
      <c r="E3402" s="3">
        <v>65020</v>
      </c>
      <c r="F3402" s="3">
        <v>153720</v>
      </c>
      <c r="G3402" t="s">
        <v>26</v>
      </c>
      <c r="H3402" s="3" t="s">
        <v>3434</v>
      </c>
      <c r="I3402" s="3">
        <f t="shared" si="477"/>
        <v>88700</v>
      </c>
      <c r="J3402" s="4">
        <f t="shared" si="478"/>
        <v>1.3641956321131958</v>
      </c>
      <c r="K3402" s="5">
        <f t="shared" si="479"/>
        <v>2.3641956321131961</v>
      </c>
      <c r="L3402" s="4" t="str">
        <f t="shared" si="480"/>
        <v>Over Budget</v>
      </c>
      <c r="M3402">
        <f t="shared" si="481"/>
        <v>2023</v>
      </c>
      <c r="N3402">
        <f t="shared" si="482"/>
        <v>1</v>
      </c>
      <c r="O3402" t="str">
        <f t="shared" si="483"/>
        <v>Jan</v>
      </c>
      <c r="P3402" t="str">
        <f t="shared" si="484"/>
        <v>Q1</v>
      </c>
      <c r="Q3402" t="str">
        <f t="shared" si="485"/>
        <v>2023-01</v>
      </c>
    </row>
    <row r="3403" spans="1:17" x14ac:dyDescent="0.35">
      <c r="A3403" s="2">
        <v>44485</v>
      </c>
      <c r="B3403" t="s">
        <v>41</v>
      </c>
      <c r="C3403" t="s">
        <v>43</v>
      </c>
      <c r="D3403" t="s">
        <v>39</v>
      </c>
      <c r="E3403" s="3">
        <v>87272</v>
      </c>
      <c r="F3403" s="3">
        <v>88777</v>
      </c>
      <c r="G3403" t="s">
        <v>21</v>
      </c>
      <c r="H3403" s="3" t="s">
        <v>3435</v>
      </c>
      <c r="I3403" s="3">
        <f t="shared" si="477"/>
        <v>1505</v>
      </c>
      <c r="J3403" s="4">
        <f t="shared" si="478"/>
        <v>1.7244935374461454E-2</v>
      </c>
      <c r="K3403" s="5">
        <f t="shared" si="479"/>
        <v>1.0172449353744615</v>
      </c>
      <c r="L3403" s="4" t="str">
        <f t="shared" si="480"/>
        <v>Over Budget</v>
      </c>
      <c r="M3403">
        <f t="shared" si="481"/>
        <v>2021</v>
      </c>
      <c r="N3403">
        <f t="shared" si="482"/>
        <v>10</v>
      </c>
      <c r="O3403" t="str">
        <f t="shared" si="483"/>
        <v>Oct</v>
      </c>
      <c r="P3403" t="str">
        <f t="shared" si="484"/>
        <v>Q4</v>
      </c>
      <c r="Q3403" t="str">
        <f t="shared" si="485"/>
        <v>2021-10</v>
      </c>
    </row>
    <row r="3404" spans="1:17" x14ac:dyDescent="0.35">
      <c r="A3404" s="2">
        <v>44917</v>
      </c>
      <c r="B3404" t="s">
        <v>41</v>
      </c>
      <c r="C3404" t="s">
        <v>34</v>
      </c>
      <c r="D3404" t="s">
        <v>30</v>
      </c>
      <c r="E3404" s="3">
        <v>102460</v>
      </c>
      <c r="F3404" s="3">
        <v>115039</v>
      </c>
      <c r="G3404" t="s">
        <v>21</v>
      </c>
      <c r="H3404" s="3" t="s">
        <v>3436</v>
      </c>
      <c r="I3404" s="3">
        <f t="shared" si="477"/>
        <v>12579</v>
      </c>
      <c r="J3404" s="4">
        <f t="shared" si="478"/>
        <v>0.12276986140933047</v>
      </c>
      <c r="K3404" s="5">
        <f t="shared" si="479"/>
        <v>1.1227698614093304</v>
      </c>
      <c r="L3404" s="4" t="str">
        <f t="shared" si="480"/>
        <v>Over Budget</v>
      </c>
      <c r="M3404">
        <f t="shared" si="481"/>
        <v>2022</v>
      </c>
      <c r="N3404">
        <f t="shared" si="482"/>
        <v>12</v>
      </c>
      <c r="O3404" t="str">
        <f t="shared" si="483"/>
        <v>Dec</v>
      </c>
      <c r="P3404" t="str">
        <f t="shared" si="484"/>
        <v>Q4</v>
      </c>
      <c r="Q3404" t="str">
        <f t="shared" si="485"/>
        <v>2022-12</v>
      </c>
    </row>
    <row r="3405" spans="1:17" x14ac:dyDescent="0.35">
      <c r="A3405" s="2">
        <v>44834</v>
      </c>
      <c r="B3405" t="s">
        <v>18</v>
      </c>
      <c r="C3405" t="s">
        <v>19</v>
      </c>
      <c r="D3405" t="s">
        <v>39</v>
      </c>
      <c r="E3405" s="3">
        <v>54819</v>
      </c>
      <c r="F3405" s="3">
        <v>93370</v>
      </c>
      <c r="G3405" t="s">
        <v>35</v>
      </c>
      <c r="H3405" s="3" t="s">
        <v>3437</v>
      </c>
      <c r="I3405" s="3">
        <f t="shared" si="477"/>
        <v>38551</v>
      </c>
      <c r="J3405" s="4">
        <f t="shared" si="478"/>
        <v>0.70324157682555322</v>
      </c>
      <c r="K3405" s="5">
        <f t="shared" si="479"/>
        <v>1.7032415768255531</v>
      </c>
      <c r="L3405" s="4" t="str">
        <f t="shared" si="480"/>
        <v>Over Budget</v>
      </c>
      <c r="M3405">
        <f t="shared" si="481"/>
        <v>2022</v>
      </c>
      <c r="N3405">
        <f t="shared" si="482"/>
        <v>9</v>
      </c>
      <c r="O3405" t="str">
        <f t="shared" si="483"/>
        <v>Sep</v>
      </c>
      <c r="P3405" t="str">
        <f t="shared" si="484"/>
        <v>Q3</v>
      </c>
      <c r="Q3405" t="str">
        <f t="shared" si="485"/>
        <v>2022-09</v>
      </c>
    </row>
    <row r="3406" spans="1:17" x14ac:dyDescent="0.35">
      <c r="A3406" s="2">
        <v>44431</v>
      </c>
      <c r="B3406" t="s">
        <v>23</v>
      </c>
      <c r="C3406" t="s">
        <v>19</v>
      </c>
      <c r="D3406" t="s">
        <v>39</v>
      </c>
      <c r="E3406" s="3">
        <v>65347</v>
      </c>
      <c r="F3406" s="3">
        <v>159161</v>
      </c>
      <c r="G3406" t="s">
        <v>21</v>
      </c>
      <c r="H3406" s="3" t="s">
        <v>3438</v>
      </c>
      <c r="I3406" s="3">
        <f t="shared" si="477"/>
        <v>93814</v>
      </c>
      <c r="J3406" s="4">
        <f t="shared" si="478"/>
        <v>1.4356282614351079</v>
      </c>
      <c r="K3406" s="5">
        <f t="shared" si="479"/>
        <v>2.4356282614351081</v>
      </c>
      <c r="L3406" s="4" t="str">
        <f t="shared" si="480"/>
        <v>Over Budget</v>
      </c>
      <c r="M3406">
        <f t="shared" si="481"/>
        <v>2021</v>
      </c>
      <c r="N3406">
        <f t="shared" si="482"/>
        <v>8</v>
      </c>
      <c r="O3406" t="str">
        <f t="shared" si="483"/>
        <v>Aug</v>
      </c>
      <c r="P3406" t="str">
        <f t="shared" si="484"/>
        <v>Q3</v>
      </c>
      <c r="Q3406" t="str">
        <f t="shared" si="485"/>
        <v>2021-08</v>
      </c>
    </row>
    <row r="3407" spans="1:17" x14ac:dyDescent="0.35">
      <c r="A3407" s="2">
        <v>44612</v>
      </c>
      <c r="B3407" t="s">
        <v>37</v>
      </c>
      <c r="C3407" t="s">
        <v>24</v>
      </c>
      <c r="D3407" t="s">
        <v>20</v>
      </c>
      <c r="E3407" s="3">
        <v>131019</v>
      </c>
      <c r="F3407" s="3">
        <v>55939</v>
      </c>
      <c r="G3407" t="s">
        <v>32</v>
      </c>
      <c r="H3407" s="3" t="s">
        <v>3439</v>
      </c>
      <c r="I3407" s="3">
        <f t="shared" si="477"/>
        <v>-75080</v>
      </c>
      <c r="J3407" s="4">
        <f t="shared" si="478"/>
        <v>-0.57304665735504012</v>
      </c>
      <c r="K3407" s="5">
        <f t="shared" si="479"/>
        <v>0.42695334264495988</v>
      </c>
      <c r="L3407" s="4" t="str">
        <f t="shared" si="480"/>
        <v>Under Budget</v>
      </c>
      <c r="M3407">
        <f t="shared" si="481"/>
        <v>2022</v>
      </c>
      <c r="N3407">
        <f t="shared" si="482"/>
        <v>2</v>
      </c>
      <c r="O3407" t="str">
        <f t="shared" si="483"/>
        <v>Feb</v>
      </c>
      <c r="P3407" t="str">
        <f t="shared" si="484"/>
        <v>Q1</v>
      </c>
      <c r="Q3407" t="str">
        <f t="shared" si="485"/>
        <v>2022-02</v>
      </c>
    </row>
    <row r="3408" spans="1:17" x14ac:dyDescent="0.35">
      <c r="A3408" s="2">
        <v>45134</v>
      </c>
      <c r="B3408" t="s">
        <v>55</v>
      </c>
      <c r="C3408" t="s">
        <v>29</v>
      </c>
      <c r="D3408" t="s">
        <v>30</v>
      </c>
      <c r="E3408" s="3">
        <v>132099</v>
      </c>
      <c r="F3408" s="3">
        <v>141820</v>
      </c>
      <c r="G3408" t="s">
        <v>26</v>
      </c>
      <c r="H3408" s="3" t="s">
        <v>3440</v>
      </c>
      <c r="I3408" s="3">
        <f t="shared" si="477"/>
        <v>9721</v>
      </c>
      <c r="J3408" s="4">
        <f t="shared" si="478"/>
        <v>7.3588747833064599E-2</v>
      </c>
      <c r="K3408" s="5">
        <f t="shared" si="479"/>
        <v>1.0735887478330646</v>
      </c>
      <c r="L3408" s="4" t="str">
        <f t="shared" si="480"/>
        <v>Over Budget</v>
      </c>
      <c r="M3408">
        <f t="shared" si="481"/>
        <v>2023</v>
      </c>
      <c r="N3408">
        <f t="shared" si="482"/>
        <v>7</v>
      </c>
      <c r="O3408" t="str">
        <f t="shared" si="483"/>
        <v>Jul</v>
      </c>
      <c r="P3408" t="str">
        <f t="shared" si="484"/>
        <v>Q3</v>
      </c>
      <c r="Q3408" t="str">
        <f t="shared" si="485"/>
        <v>2023-07</v>
      </c>
    </row>
    <row r="3409" spans="1:17" x14ac:dyDescent="0.35">
      <c r="A3409" s="2">
        <v>44695</v>
      </c>
      <c r="B3409" t="s">
        <v>55</v>
      </c>
      <c r="C3409" t="s">
        <v>29</v>
      </c>
      <c r="D3409" t="s">
        <v>20</v>
      </c>
      <c r="E3409" s="3">
        <v>71216</v>
      </c>
      <c r="F3409" s="3">
        <v>103516</v>
      </c>
      <c r="G3409" t="s">
        <v>21</v>
      </c>
      <c r="H3409" s="3" t="s">
        <v>3441</v>
      </c>
      <c r="I3409" s="3">
        <f t="shared" si="477"/>
        <v>32300</v>
      </c>
      <c r="J3409" s="4">
        <f t="shared" si="478"/>
        <v>0.4535497640979555</v>
      </c>
      <c r="K3409" s="5">
        <f t="shared" si="479"/>
        <v>1.4535497640979556</v>
      </c>
      <c r="L3409" s="4" t="str">
        <f t="shared" si="480"/>
        <v>Over Budget</v>
      </c>
      <c r="M3409">
        <f t="shared" si="481"/>
        <v>2022</v>
      </c>
      <c r="N3409">
        <f t="shared" si="482"/>
        <v>5</v>
      </c>
      <c r="O3409" t="str">
        <f t="shared" si="483"/>
        <v>May</v>
      </c>
      <c r="P3409" t="str">
        <f t="shared" si="484"/>
        <v>Q2</v>
      </c>
      <c r="Q3409" t="str">
        <f t="shared" si="485"/>
        <v>2022-05</v>
      </c>
    </row>
    <row r="3410" spans="1:17" x14ac:dyDescent="0.35">
      <c r="A3410" s="2">
        <v>45170</v>
      </c>
      <c r="B3410" t="s">
        <v>28</v>
      </c>
      <c r="C3410" t="s">
        <v>43</v>
      </c>
      <c r="D3410" t="s">
        <v>25</v>
      </c>
      <c r="E3410" s="3">
        <v>75228</v>
      </c>
      <c r="F3410" s="3">
        <v>100965</v>
      </c>
      <c r="G3410" t="s">
        <v>32</v>
      </c>
      <c r="H3410" s="3" t="s">
        <v>3442</v>
      </c>
      <c r="I3410" s="3">
        <f t="shared" si="477"/>
        <v>25737</v>
      </c>
      <c r="J3410" s="4">
        <f t="shared" si="478"/>
        <v>0.34211995533577921</v>
      </c>
      <c r="K3410" s="5">
        <f t="shared" si="479"/>
        <v>1.3421199553357792</v>
      </c>
      <c r="L3410" s="4" t="str">
        <f t="shared" si="480"/>
        <v>Over Budget</v>
      </c>
      <c r="M3410">
        <f t="shared" si="481"/>
        <v>2023</v>
      </c>
      <c r="N3410">
        <f t="shared" si="482"/>
        <v>9</v>
      </c>
      <c r="O3410" t="str">
        <f t="shared" si="483"/>
        <v>Sep</v>
      </c>
      <c r="P3410" t="str">
        <f t="shared" si="484"/>
        <v>Q3</v>
      </c>
      <c r="Q3410" t="str">
        <f t="shared" si="485"/>
        <v>2023-09</v>
      </c>
    </row>
    <row r="3411" spans="1:17" x14ac:dyDescent="0.35">
      <c r="A3411" s="2">
        <v>44830</v>
      </c>
      <c r="B3411" t="s">
        <v>18</v>
      </c>
      <c r="C3411" t="s">
        <v>23</v>
      </c>
      <c r="D3411" t="s">
        <v>39</v>
      </c>
      <c r="E3411" s="3">
        <v>70513</v>
      </c>
      <c r="F3411" s="3">
        <v>81913</v>
      </c>
      <c r="G3411" t="s">
        <v>35</v>
      </c>
      <c r="H3411" s="3" t="s">
        <v>3443</v>
      </c>
      <c r="I3411" s="3">
        <f t="shared" si="477"/>
        <v>11400</v>
      </c>
      <c r="J3411" s="4">
        <f t="shared" si="478"/>
        <v>0.16167231574319629</v>
      </c>
      <c r="K3411" s="5">
        <f t="shared" si="479"/>
        <v>1.1616723157431963</v>
      </c>
      <c r="L3411" s="4" t="str">
        <f t="shared" si="480"/>
        <v>Over Budget</v>
      </c>
      <c r="M3411">
        <f t="shared" si="481"/>
        <v>2022</v>
      </c>
      <c r="N3411">
        <f t="shared" si="482"/>
        <v>9</v>
      </c>
      <c r="O3411" t="str">
        <f t="shared" si="483"/>
        <v>Sep</v>
      </c>
      <c r="P3411" t="str">
        <f t="shared" si="484"/>
        <v>Q3</v>
      </c>
      <c r="Q3411" t="str">
        <f t="shared" si="485"/>
        <v>2022-09</v>
      </c>
    </row>
    <row r="3412" spans="1:17" x14ac:dyDescent="0.35">
      <c r="A3412" s="2">
        <v>45216</v>
      </c>
      <c r="B3412" t="s">
        <v>23</v>
      </c>
      <c r="C3412" t="s">
        <v>23</v>
      </c>
      <c r="D3412" t="s">
        <v>20</v>
      </c>
      <c r="E3412" s="3">
        <v>107347</v>
      </c>
      <c r="F3412" s="3">
        <v>126893</v>
      </c>
      <c r="G3412" t="s">
        <v>21</v>
      </c>
      <c r="H3412" s="3" t="s">
        <v>3444</v>
      </c>
      <c r="I3412" s="3">
        <f t="shared" si="477"/>
        <v>19546</v>
      </c>
      <c r="J3412" s="4">
        <f t="shared" si="478"/>
        <v>0.18208240565642264</v>
      </c>
      <c r="K3412" s="5">
        <f t="shared" si="479"/>
        <v>1.1820824056564225</v>
      </c>
      <c r="L3412" s="4" t="str">
        <f t="shared" si="480"/>
        <v>Over Budget</v>
      </c>
      <c r="M3412">
        <f t="shared" si="481"/>
        <v>2023</v>
      </c>
      <c r="N3412">
        <f t="shared" si="482"/>
        <v>10</v>
      </c>
      <c r="O3412" t="str">
        <f t="shared" si="483"/>
        <v>Oct</v>
      </c>
      <c r="P3412" t="str">
        <f t="shared" si="484"/>
        <v>Q4</v>
      </c>
      <c r="Q3412" t="str">
        <f t="shared" si="485"/>
        <v>2023-10</v>
      </c>
    </row>
    <row r="3413" spans="1:17" x14ac:dyDescent="0.35">
      <c r="A3413" s="2">
        <v>44311</v>
      </c>
      <c r="B3413" t="s">
        <v>41</v>
      </c>
      <c r="C3413" t="s">
        <v>34</v>
      </c>
      <c r="D3413" t="s">
        <v>58</v>
      </c>
      <c r="E3413" s="3">
        <v>66141</v>
      </c>
      <c r="F3413" s="3">
        <v>164414</v>
      </c>
      <c r="G3413" t="s">
        <v>21</v>
      </c>
      <c r="H3413" s="3" t="s">
        <v>3445</v>
      </c>
      <c r="I3413" s="3">
        <f t="shared" si="477"/>
        <v>98273</v>
      </c>
      <c r="J3413" s="4">
        <f t="shared" si="478"/>
        <v>1.4858106167127803</v>
      </c>
      <c r="K3413" s="5">
        <f t="shared" si="479"/>
        <v>2.4858106167127803</v>
      </c>
      <c r="L3413" s="4" t="str">
        <f t="shared" si="480"/>
        <v>Over Budget</v>
      </c>
      <c r="M3413">
        <f t="shared" si="481"/>
        <v>2021</v>
      </c>
      <c r="N3413">
        <f t="shared" si="482"/>
        <v>4</v>
      </c>
      <c r="O3413" t="str">
        <f t="shared" si="483"/>
        <v>Apr</v>
      </c>
      <c r="P3413" t="str">
        <f t="shared" si="484"/>
        <v>Q2</v>
      </c>
      <c r="Q3413" t="str">
        <f t="shared" si="485"/>
        <v>2021-04</v>
      </c>
    </row>
    <row r="3414" spans="1:17" x14ac:dyDescent="0.35">
      <c r="A3414" s="2">
        <v>45128</v>
      </c>
      <c r="B3414" t="s">
        <v>37</v>
      </c>
      <c r="C3414" t="s">
        <v>23</v>
      </c>
      <c r="D3414" t="s">
        <v>39</v>
      </c>
      <c r="E3414" s="3">
        <v>79659</v>
      </c>
      <c r="F3414" s="3">
        <v>65378</v>
      </c>
      <c r="G3414" t="s">
        <v>26</v>
      </c>
      <c r="H3414" s="3" t="s">
        <v>3446</v>
      </c>
      <c r="I3414" s="3">
        <f t="shared" si="477"/>
        <v>-14281</v>
      </c>
      <c r="J3414" s="4">
        <f t="shared" si="478"/>
        <v>-0.17927666679220175</v>
      </c>
      <c r="K3414" s="5">
        <f t="shared" si="479"/>
        <v>0.82072333320779822</v>
      </c>
      <c r="L3414" s="4" t="str">
        <f t="shared" si="480"/>
        <v>Under Budget</v>
      </c>
      <c r="M3414">
        <f t="shared" si="481"/>
        <v>2023</v>
      </c>
      <c r="N3414">
        <f t="shared" si="482"/>
        <v>7</v>
      </c>
      <c r="O3414" t="str">
        <f t="shared" si="483"/>
        <v>Jul</v>
      </c>
      <c r="P3414" t="str">
        <f t="shared" si="484"/>
        <v>Q3</v>
      </c>
      <c r="Q3414" t="str">
        <f t="shared" si="485"/>
        <v>2023-07</v>
      </c>
    </row>
    <row r="3415" spans="1:17" x14ac:dyDescent="0.35">
      <c r="A3415" s="2">
        <v>44870</v>
      </c>
      <c r="B3415" t="s">
        <v>18</v>
      </c>
      <c r="C3415" t="s">
        <v>29</v>
      </c>
      <c r="D3415" t="s">
        <v>25</v>
      </c>
      <c r="E3415" s="3">
        <v>21292</v>
      </c>
      <c r="F3415" s="3">
        <v>48871</v>
      </c>
      <c r="G3415" t="s">
        <v>21</v>
      </c>
      <c r="H3415" s="3" t="s">
        <v>3447</v>
      </c>
      <c r="I3415" s="3">
        <f t="shared" si="477"/>
        <v>27579</v>
      </c>
      <c r="J3415" s="4">
        <f t="shared" si="478"/>
        <v>1.2952752207401841</v>
      </c>
      <c r="K3415" s="5">
        <f t="shared" si="479"/>
        <v>2.2952752207401841</v>
      </c>
      <c r="L3415" s="4" t="str">
        <f t="shared" si="480"/>
        <v>Over Budget</v>
      </c>
      <c r="M3415">
        <f t="shared" si="481"/>
        <v>2022</v>
      </c>
      <c r="N3415">
        <f t="shared" si="482"/>
        <v>11</v>
      </c>
      <c r="O3415" t="str">
        <f t="shared" si="483"/>
        <v>Nov</v>
      </c>
      <c r="P3415" t="str">
        <f t="shared" si="484"/>
        <v>Q4</v>
      </c>
      <c r="Q3415" t="str">
        <f t="shared" si="485"/>
        <v>2022-11</v>
      </c>
    </row>
    <row r="3416" spans="1:17" x14ac:dyDescent="0.35">
      <c r="A3416" s="2">
        <v>45231</v>
      </c>
      <c r="B3416" t="s">
        <v>18</v>
      </c>
      <c r="C3416" t="s">
        <v>29</v>
      </c>
      <c r="D3416" t="s">
        <v>20</v>
      </c>
      <c r="E3416" s="3">
        <v>71265</v>
      </c>
      <c r="F3416" s="3">
        <v>66989</v>
      </c>
      <c r="G3416" t="s">
        <v>26</v>
      </c>
      <c r="H3416" s="3" t="s">
        <v>3448</v>
      </c>
      <c r="I3416" s="3">
        <f t="shared" si="477"/>
        <v>-4276</v>
      </c>
      <c r="J3416" s="4">
        <f t="shared" si="478"/>
        <v>-6.000140321335859E-2</v>
      </c>
      <c r="K3416" s="5">
        <f t="shared" si="479"/>
        <v>0.93999859678664144</v>
      </c>
      <c r="L3416" s="4" t="str">
        <f t="shared" si="480"/>
        <v>Under Budget</v>
      </c>
      <c r="M3416">
        <f t="shared" si="481"/>
        <v>2023</v>
      </c>
      <c r="N3416">
        <f t="shared" si="482"/>
        <v>11</v>
      </c>
      <c r="O3416" t="str">
        <f t="shared" si="483"/>
        <v>Nov</v>
      </c>
      <c r="P3416" t="str">
        <f t="shared" si="484"/>
        <v>Q4</v>
      </c>
      <c r="Q3416" t="str">
        <f t="shared" si="485"/>
        <v>2023-11</v>
      </c>
    </row>
    <row r="3417" spans="1:17" x14ac:dyDescent="0.35">
      <c r="A3417" s="2">
        <v>44402</v>
      </c>
      <c r="B3417" t="s">
        <v>23</v>
      </c>
      <c r="C3417" t="s">
        <v>19</v>
      </c>
      <c r="D3417" t="s">
        <v>20</v>
      </c>
      <c r="E3417" s="3">
        <v>55689</v>
      </c>
      <c r="F3417" s="3">
        <v>48708</v>
      </c>
      <c r="G3417" t="s">
        <v>35</v>
      </c>
      <c r="H3417" s="3" t="s">
        <v>3449</v>
      </c>
      <c r="I3417" s="3">
        <f t="shared" si="477"/>
        <v>-6981</v>
      </c>
      <c r="J3417" s="4">
        <f t="shared" si="478"/>
        <v>-0.12535689274362979</v>
      </c>
      <c r="K3417" s="5">
        <f t="shared" si="479"/>
        <v>0.87464310725637018</v>
      </c>
      <c r="L3417" s="4" t="str">
        <f t="shared" si="480"/>
        <v>Under Budget</v>
      </c>
      <c r="M3417">
        <f t="shared" si="481"/>
        <v>2021</v>
      </c>
      <c r="N3417">
        <f t="shared" si="482"/>
        <v>7</v>
      </c>
      <c r="O3417" t="str">
        <f t="shared" si="483"/>
        <v>Jul</v>
      </c>
      <c r="P3417" t="str">
        <f t="shared" si="484"/>
        <v>Q3</v>
      </c>
      <c r="Q3417" t="str">
        <f t="shared" si="485"/>
        <v>2021-07</v>
      </c>
    </row>
    <row r="3418" spans="1:17" x14ac:dyDescent="0.35">
      <c r="A3418" s="2">
        <v>44443</v>
      </c>
      <c r="B3418" t="s">
        <v>37</v>
      </c>
      <c r="C3418" t="s">
        <v>34</v>
      </c>
      <c r="D3418" t="s">
        <v>58</v>
      </c>
      <c r="E3418" s="3">
        <v>10071</v>
      </c>
      <c r="F3418" s="3">
        <v>36161</v>
      </c>
      <c r="G3418" t="s">
        <v>26</v>
      </c>
      <c r="H3418" s="3" t="s">
        <v>3450</v>
      </c>
      <c r="I3418" s="3">
        <f t="shared" si="477"/>
        <v>26090</v>
      </c>
      <c r="J3418" s="4">
        <f t="shared" si="478"/>
        <v>2.5906066924833682</v>
      </c>
      <c r="K3418" s="5">
        <f t="shared" si="479"/>
        <v>3.5906066924833682</v>
      </c>
      <c r="L3418" s="4" t="str">
        <f t="shared" si="480"/>
        <v>Over Budget</v>
      </c>
      <c r="M3418">
        <f t="shared" si="481"/>
        <v>2021</v>
      </c>
      <c r="N3418">
        <f t="shared" si="482"/>
        <v>9</v>
      </c>
      <c r="O3418" t="str">
        <f t="shared" si="483"/>
        <v>Sep</v>
      </c>
      <c r="P3418" t="str">
        <f t="shared" si="484"/>
        <v>Q3</v>
      </c>
      <c r="Q3418" t="str">
        <f t="shared" si="485"/>
        <v>2021-09</v>
      </c>
    </row>
    <row r="3419" spans="1:17" x14ac:dyDescent="0.35">
      <c r="A3419" s="2">
        <v>44954</v>
      </c>
      <c r="B3419" t="s">
        <v>41</v>
      </c>
      <c r="C3419" t="s">
        <v>43</v>
      </c>
      <c r="D3419" t="s">
        <v>25</v>
      </c>
      <c r="E3419" s="3">
        <v>42234</v>
      </c>
      <c r="F3419" s="3">
        <v>112169</v>
      </c>
      <c r="G3419" t="s">
        <v>35</v>
      </c>
      <c r="H3419" s="3" t="s">
        <v>3451</v>
      </c>
      <c r="I3419" s="3">
        <f t="shared" si="477"/>
        <v>69935</v>
      </c>
      <c r="J3419" s="4">
        <f t="shared" si="478"/>
        <v>1.6558933560638349</v>
      </c>
      <c r="K3419" s="5">
        <f t="shared" si="479"/>
        <v>2.6558933560638347</v>
      </c>
      <c r="L3419" s="4" t="str">
        <f t="shared" si="480"/>
        <v>Over Budget</v>
      </c>
      <c r="M3419">
        <f t="shared" si="481"/>
        <v>2023</v>
      </c>
      <c r="N3419">
        <f t="shared" si="482"/>
        <v>1</v>
      </c>
      <c r="O3419" t="str">
        <f t="shared" si="483"/>
        <v>Jan</v>
      </c>
      <c r="P3419" t="str">
        <f t="shared" si="484"/>
        <v>Q1</v>
      </c>
      <c r="Q3419" t="str">
        <f t="shared" si="485"/>
        <v>2023-01</v>
      </c>
    </row>
    <row r="3420" spans="1:17" x14ac:dyDescent="0.35">
      <c r="A3420" s="2">
        <v>44343</v>
      </c>
      <c r="B3420" t="s">
        <v>18</v>
      </c>
      <c r="C3420" t="s">
        <v>34</v>
      </c>
      <c r="D3420" t="s">
        <v>58</v>
      </c>
      <c r="E3420" s="3">
        <v>146588</v>
      </c>
      <c r="F3420" s="3">
        <v>156253</v>
      </c>
      <c r="G3420" t="s">
        <v>21</v>
      </c>
      <c r="H3420" s="3" t="s">
        <v>3452</v>
      </c>
      <c r="I3420" s="3">
        <f t="shared" si="477"/>
        <v>9665</v>
      </c>
      <c r="J3420" s="4">
        <f t="shared" si="478"/>
        <v>6.5933091385379436E-2</v>
      </c>
      <c r="K3420" s="5">
        <f t="shared" si="479"/>
        <v>1.0659330913853795</v>
      </c>
      <c r="L3420" s="4" t="str">
        <f t="shared" si="480"/>
        <v>Over Budget</v>
      </c>
      <c r="M3420">
        <f t="shared" si="481"/>
        <v>2021</v>
      </c>
      <c r="N3420">
        <f t="shared" si="482"/>
        <v>5</v>
      </c>
      <c r="O3420" t="str">
        <f t="shared" si="483"/>
        <v>May</v>
      </c>
      <c r="P3420" t="str">
        <f t="shared" si="484"/>
        <v>Q2</v>
      </c>
      <c r="Q3420" t="str">
        <f t="shared" si="485"/>
        <v>2021-05</v>
      </c>
    </row>
    <row r="3421" spans="1:17" x14ac:dyDescent="0.35">
      <c r="A3421" s="2">
        <v>44314</v>
      </c>
      <c r="B3421" t="s">
        <v>55</v>
      </c>
      <c r="C3421" t="s">
        <v>43</v>
      </c>
      <c r="D3421" t="s">
        <v>39</v>
      </c>
      <c r="E3421" s="3">
        <v>55037</v>
      </c>
      <c r="F3421" s="3">
        <v>162722</v>
      </c>
      <c r="G3421" t="s">
        <v>32</v>
      </c>
      <c r="H3421" s="3" t="s">
        <v>3453</v>
      </c>
      <c r="I3421" s="3">
        <f t="shared" si="477"/>
        <v>107685</v>
      </c>
      <c r="J3421" s="4">
        <f t="shared" si="478"/>
        <v>1.9565928375456512</v>
      </c>
      <c r="K3421" s="5">
        <f t="shared" si="479"/>
        <v>2.9565928375456512</v>
      </c>
      <c r="L3421" s="4" t="str">
        <f t="shared" si="480"/>
        <v>Over Budget</v>
      </c>
      <c r="M3421">
        <f t="shared" si="481"/>
        <v>2021</v>
      </c>
      <c r="N3421">
        <f t="shared" si="482"/>
        <v>4</v>
      </c>
      <c r="O3421" t="str">
        <f t="shared" si="483"/>
        <v>Apr</v>
      </c>
      <c r="P3421" t="str">
        <f t="shared" si="484"/>
        <v>Q2</v>
      </c>
      <c r="Q3421" t="str">
        <f t="shared" si="485"/>
        <v>2021-04</v>
      </c>
    </row>
    <row r="3422" spans="1:17" x14ac:dyDescent="0.35">
      <c r="A3422" s="2">
        <v>44608</v>
      </c>
      <c r="B3422" t="s">
        <v>55</v>
      </c>
      <c r="C3422" t="s">
        <v>29</v>
      </c>
      <c r="D3422" t="s">
        <v>30</v>
      </c>
      <c r="E3422" s="3">
        <v>18234</v>
      </c>
      <c r="F3422" s="3">
        <v>30736</v>
      </c>
      <c r="G3422" t="s">
        <v>35</v>
      </c>
      <c r="H3422" s="3" t="s">
        <v>3454</v>
      </c>
      <c r="I3422" s="3">
        <f t="shared" si="477"/>
        <v>12502</v>
      </c>
      <c r="J3422" s="4">
        <f t="shared" si="478"/>
        <v>0.68564220686629374</v>
      </c>
      <c r="K3422" s="5">
        <f t="shared" si="479"/>
        <v>1.6856422068662937</v>
      </c>
      <c r="L3422" s="4" t="str">
        <f t="shared" si="480"/>
        <v>Over Budget</v>
      </c>
      <c r="M3422">
        <f t="shared" si="481"/>
        <v>2022</v>
      </c>
      <c r="N3422">
        <f t="shared" si="482"/>
        <v>2</v>
      </c>
      <c r="O3422" t="str">
        <f t="shared" si="483"/>
        <v>Feb</v>
      </c>
      <c r="P3422" t="str">
        <f t="shared" si="484"/>
        <v>Q1</v>
      </c>
      <c r="Q3422" t="str">
        <f t="shared" si="485"/>
        <v>2022-02</v>
      </c>
    </row>
    <row r="3423" spans="1:17" x14ac:dyDescent="0.35">
      <c r="A3423" s="2">
        <v>44559</v>
      </c>
      <c r="B3423" t="s">
        <v>37</v>
      </c>
      <c r="C3423" t="s">
        <v>23</v>
      </c>
      <c r="D3423" t="s">
        <v>20</v>
      </c>
      <c r="E3423" s="3">
        <v>145432</v>
      </c>
      <c r="F3423" s="3">
        <v>83387</v>
      </c>
      <c r="G3423" t="s">
        <v>21</v>
      </c>
      <c r="H3423" s="3" t="s">
        <v>3455</v>
      </c>
      <c r="I3423" s="3">
        <f t="shared" si="477"/>
        <v>-62045</v>
      </c>
      <c r="J3423" s="4">
        <f t="shared" si="478"/>
        <v>-0.42662550195280269</v>
      </c>
      <c r="K3423" s="5">
        <f t="shared" si="479"/>
        <v>0.57337449804719731</v>
      </c>
      <c r="L3423" s="4" t="str">
        <f t="shared" si="480"/>
        <v>Under Budget</v>
      </c>
      <c r="M3423">
        <f t="shared" si="481"/>
        <v>2021</v>
      </c>
      <c r="N3423">
        <f t="shared" si="482"/>
        <v>12</v>
      </c>
      <c r="O3423" t="str">
        <f t="shared" si="483"/>
        <v>Dec</v>
      </c>
      <c r="P3423" t="str">
        <f t="shared" si="484"/>
        <v>Q4</v>
      </c>
      <c r="Q3423" t="str">
        <f t="shared" si="485"/>
        <v>2021-12</v>
      </c>
    </row>
    <row r="3424" spans="1:17" x14ac:dyDescent="0.35">
      <c r="A3424" s="2">
        <v>44333</v>
      </c>
      <c r="B3424" t="s">
        <v>41</v>
      </c>
      <c r="C3424" t="s">
        <v>24</v>
      </c>
      <c r="D3424" t="s">
        <v>58</v>
      </c>
      <c r="E3424" s="3">
        <v>110135</v>
      </c>
      <c r="F3424" s="3">
        <v>40805</v>
      </c>
      <c r="G3424" t="s">
        <v>35</v>
      </c>
      <c r="H3424" s="3" t="s">
        <v>3456</v>
      </c>
      <c r="I3424" s="3">
        <f t="shared" si="477"/>
        <v>-69330</v>
      </c>
      <c r="J3424" s="4">
        <f t="shared" si="478"/>
        <v>-0.6295001588959005</v>
      </c>
      <c r="K3424" s="5">
        <f t="shared" si="479"/>
        <v>0.3704998411040995</v>
      </c>
      <c r="L3424" s="4" t="str">
        <f t="shared" si="480"/>
        <v>Under Budget</v>
      </c>
      <c r="M3424">
        <f t="shared" si="481"/>
        <v>2021</v>
      </c>
      <c r="N3424">
        <f t="shared" si="482"/>
        <v>5</v>
      </c>
      <c r="O3424" t="str">
        <f t="shared" si="483"/>
        <v>May</v>
      </c>
      <c r="P3424" t="str">
        <f t="shared" si="484"/>
        <v>Q2</v>
      </c>
      <c r="Q3424" t="str">
        <f t="shared" si="485"/>
        <v>2021-05</v>
      </c>
    </row>
    <row r="3425" spans="1:17" x14ac:dyDescent="0.35">
      <c r="A3425" s="2">
        <v>45154</v>
      </c>
      <c r="B3425" t="s">
        <v>37</v>
      </c>
      <c r="C3425" t="s">
        <v>34</v>
      </c>
      <c r="D3425" t="s">
        <v>20</v>
      </c>
      <c r="E3425" s="3">
        <v>91965</v>
      </c>
      <c r="F3425" s="3">
        <v>22429</v>
      </c>
      <c r="G3425" t="s">
        <v>21</v>
      </c>
      <c r="H3425" s="3" t="s">
        <v>3457</v>
      </c>
      <c r="I3425" s="3">
        <f t="shared" si="477"/>
        <v>-69536</v>
      </c>
      <c r="J3425" s="4">
        <f t="shared" si="478"/>
        <v>-0.75611373892241618</v>
      </c>
      <c r="K3425" s="5">
        <f t="shared" si="479"/>
        <v>0.24388626107758388</v>
      </c>
      <c r="L3425" s="4" t="str">
        <f t="shared" si="480"/>
        <v>Under Budget</v>
      </c>
      <c r="M3425">
        <f t="shared" si="481"/>
        <v>2023</v>
      </c>
      <c r="N3425">
        <f t="shared" si="482"/>
        <v>8</v>
      </c>
      <c r="O3425" t="str">
        <f t="shared" si="483"/>
        <v>Aug</v>
      </c>
      <c r="P3425" t="str">
        <f t="shared" si="484"/>
        <v>Q3</v>
      </c>
      <c r="Q3425" t="str">
        <f t="shared" si="485"/>
        <v>2023-08</v>
      </c>
    </row>
    <row r="3426" spans="1:17" x14ac:dyDescent="0.35">
      <c r="A3426" s="2">
        <v>44215</v>
      </c>
      <c r="B3426" t="s">
        <v>18</v>
      </c>
      <c r="C3426" t="s">
        <v>34</v>
      </c>
      <c r="D3426" t="s">
        <v>20</v>
      </c>
      <c r="E3426" s="3">
        <v>100094</v>
      </c>
      <c r="F3426" s="3">
        <v>154664</v>
      </c>
      <c r="G3426" t="s">
        <v>21</v>
      </c>
      <c r="H3426" s="3" t="s">
        <v>3458</v>
      </c>
      <c r="I3426" s="3">
        <f t="shared" si="477"/>
        <v>54570</v>
      </c>
      <c r="J3426" s="4">
        <f t="shared" si="478"/>
        <v>0.54518752372769597</v>
      </c>
      <c r="K3426" s="5">
        <f t="shared" si="479"/>
        <v>1.545187523727696</v>
      </c>
      <c r="L3426" s="4" t="str">
        <f t="shared" si="480"/>
        <v>Over Budget</v>
      </c>
      <c r="M3426">
        <f t="shared" si="481"/>
        <v>2021</v>
      </c>
      <c r="N3426">
        <f t="shared" si="482"/>
        <v>1</v>
      </c>
      <c r="O3426" t="str">
        <f t="shared" si="483"/>
        <v>Jan</v>
      </c>
      <c r="P3426" t="str">
        <f t="shared" si="484"/>
        <v>Q1</v>
      </c>
      <c r="Q3426" t="str">
        <f t="shared" si="485"/>
        <v>2021-01</v>
      </c>
    </row>
    <row r="3427" spans="1:17" x14ac:dyDescent="0.35">
      <c r="A3427" s="2">
        <v>44391</v>
      </c>
      <c r="B3427" t="s">
        <v>55</v>
      </c>
      <c r="C3427" t="s">
        <v>19</v>
      </c>
      <c r="D3427" t="s">
        <v>58</v>
      </c>
      <c r="E3427" s="3">
        <v>103753</v>
      </c>
      <c r="F3427" s="3">
        <v>66230</v>
      </c>
      <c r="G3427" t="s">
        <v>32</v>
      </c>
      <c r="H3427" s="3" t="s">
        <v>3459</v>
      </c>
      <c r="I3427" s="3">
        <f t="shared" si="477"/>
        <v>-37523</v>
      </c>
      <c r="J3427" s="4">
        <f t="shared" si="478"/>
        <v>-0.36165701232735437</v>
      </c>
      <c r="K3427" s="5">
        <f t="shared" si="479"/>
        <v>0.63834298767264563</v>
      </c>
      <c r="L3427" s="4" t="str">
        <f t="shared" si="480"/>
        <v>Under Budget</v>
      </c>
      <c r="M3427">
        <f t="shared" si="481"/>
        <v>2021</v>
      </c>
      <c r="N3427">
        <f t="shared" si="482"/>
        <v>7</v>
      </c>
      <c r="O3427" t="str">
        <f t="shared" si="483"/>
        <v>Jul</v>
      </c>
      <c r="P3427" t="str">
        <f t="shared" si="484"/>
        <v>Q3</v>
      </c>
      <c r="Q3427" t="str">
        <f t="shared" si="485"/>
        <v>2021-07</v>
      </c>
    </row>
    <row r="3428" spans="1:17" x14ac:dyDescent="0.35">
      <c r="A3428" s="2">
        <v>44526</v>
      </c>
      <c r="B3428" t="s">
        <v>28</v>
      </c>
      <c r="C3428" t="s">
        <v>19</v>
      </c>
      <c r="D3428" t="s">
        <v>20</v>
      </c>
      <c r="E3428" s="3">
        <v>50160</v>
      </c>
      <c r="F3428" s="3">
        <v>70626</v>
      </c>
      <c r="G3428" t="s">
        <v>26</v>
      </c>
      <c r="H3428" s="3" t="s">
        <v>3460</v>
      </c>
      <c r="I3428" s="3">
        <f t="shared" si="477"/>
        <v>20466</v>
      </c>
      <c r="J3428" s="4">
        <f t="shared" si="478"/>
        <v>0.40801435406698566</v>
      </c>
      <c r="K3428" s="5">
        <f t="shared" si="479"/>
        <v>1.4080143540669856</v>
      </c>
      <c r="L3428" s="4" t="str">
        <f t="shared" si="480"/>
        <v>Over Budget</v>
      </c>
      <c r="M3428">
        <f t="shared" si="481"/>
        <v>2021</v>
      </c>
      <c r="N3428">
        <f t="shared" si="482"/>
        <v>11</v>
      </c>
      <c r="O3428" t="str">
        <f t="shared" si="483"/>
        <v>Nov</v>
      </c>
      <c r="P3428" t="str">
        <f t="shared" si="484"/>
        <v>Q4</v>
      </c>
      <c r="Q3428" t="str">
        <f t="shared" si="485"/>
        <v>2021-11</v>
      </c>
    </row>
    <row r="3429" spans="1:17" x14ac:dyDescent="0.35">
      <c r="A3429" s="2">
        <v>44371</v>
      </c>
      <c r="B3429" t="s">
        <v>37</v>
      </c>
      <c r="C3429" t="s">
        <v>29</v>
      </c>
      <c r="D3429" t="s">
        <v>25</v>
      </c>
      <c r="E3429" s="3">
        <v>93595</v>
      </c>
      <c r="F3429" s="3">
        <v>72139</v>
      </c>
      <c r="G3429" t="s">
        <v>32</v>
      </c>
      <c r="H3429" s="3" t="s">
        <v>3461</v>
      </c>
      <c r="I3429" s="3">
        <f t="shared" si="477"/>
        <v>-21456</v>
      </c>
      <c r="J3429" s="4">
        <f t="shared" si="478"/>
        <v>-0.22924301511832898</v>
      </c>
      <c r="K3429" s="5">
        <f t="shared" si="479"/>
        <v>0.77075698488167099</v>
      </c>
      <c r="L3429" s="4" t="str">
        <f t="shared" si="480"/>
        <v>Under Budget</v>
      </c>
      <c r="M3429">
        <f t="shared" si="481"/>
        <v>2021</v>
      </c>
      <c r="N3429">
        <f t="shared" si="482"/>
        <v>6</v>
      </c>
      <c r="O3429" t="str">
        <f t="shared" si="483"/>
        <v>Jun</v>
      </c>
      <c r="P3429" t="str">
        <f t="shared" si="484"/>
        <v>Q2</v>
      </c>
      <c r="Q3429" t="str">
        <f t="shared" si="485"/>
        <v>2021-06</v>
      </c>
    </row>
    <row r="3430" spans="1:17" x14ac:dyDescent="0.35">
      <c r="A3430" s="2">
        <v>45198</v>
      </c>
      <c r="B3430" t="s">
        <v>28</v>
      </c>
      <c r="C3430" t="s">
        <v>43</v>
      </c>
      <c r="D3430" t="s">
        <v>25</v>
      </c>
      <c r="E3430" s="3">
        <v>115572</v>
      </c>
      <c r="F3430" s="3">
        <v>109664</v>
      </c>
      <c r="G3430" t="s">
        <v>35</v>
      </c>
      <c r="H3430" s="3" t="s">
        <v>3462</v>
      </c>
      <c r="I3430" s="3">
        <f t="shared" si="477"/>
        <v>-5908</v>
      </c>
      <c r="J3430" s="4">
        <f t="shared" si="478"/>
        <v>-5.1119648357733707E-2</v>
      </c>
      <c r="K3430" s="5">
        <f t="shared" si="479"/>
        <v>0.94888035164226625</v>
      </c>
      <c r="L3430" s="4" t="str">
        <f t="shared" si="480"/>
        <v>Under Budget</v>
      </c>
      <c r="M3430">
        <f t="shared" si="481"/>
        <v>2023</v>
      </c>
      <c r="N3430">
        <f t="shared" si="482"/>
        <v>9</v>
      </c>
      <c r="O3430" t="str">
        <f t="shared" si="483"/>
        <v>Sep</v>
      </c>
      <c r="P3430" t="str">
        <f t="shared" si="484"/>
        <v>Q3</v>
      </c>
      <c r="Q3430" t="str">
        <f t="shared" si="485"/>
        <v>2023-09</v>
      </c>
    </row>
    <row r="3431" spans="1:17" x14ac:dyDescent="0.35">
      <c r="A3431" s="2">
        <v>44645</v>
      </c>
      <c r="B3431" t="s">
        <v>28</v>
      </c>
      <c r="C3431" t="s">
        <v>24</v>
      </c>
      <c r="D3431" t="s">
        <v>30</v>
      </c>
      <c r="E3431" s="3">
        <v>21544</v>
      </c>
      <c r="F3431" s="3">
        <v>68007</v>
      </c>
      <c r="G3431" t="s">
        <v>32</v>
      </c>
      <c r="H3431" s="3" t="s">
        <v>3463</v>
      </c>
      <c r="I3431" s="3">
        <f t="shared" si="477"/>
        <v>46463</v>
      </c>
      <c r="J3431" s="4">
        <f t="shared" si="478"/>
        <v>2.1566561455625695</v>
      </c>
      <c r="K3431" s="5">
        <f t="shared" si="479"/>
        <v>3.1566561455625695</v>
      </c>
      <c r="L3431" s="4" t="str">
        <f t="shared" si="480"/>
        <v>Over Budget</v>
      </c>
      <c r="M3431">
        <f t="shared" si="481"/>
        <v>2022</v>
      </c>
      <c r="N3431">
        <f t="shared" si="482"/>
        <v>3</v>
      </c>
      <c r="O3431" t="str">
        <f t="shared" si="483"/>
        <v>Mar</v>
      </c>
      <c r="P3431" t="str">
        <f t="shared" si="484"/>
        <v>Q1</v>
      </c>
      <c r="Q3431" t="str">
        <f t="shared" si="485"/>
        <v>2022-03</v>
      </c>
    </row>
    <row r="3432" spans="1:17" x14ac:dyDescent="0.35">
      <c r="A3432" s="2">
        <v>45142</v>
      </c>
      <c r="B3432" t="s">
        <v>23</v>
      </c>
      <c r="C3432" t="s">
        <v>19</v>
      </c>
      <c r="D3432" t="s">
        <v>25</v>
      </c>
      <c r="E3432" s="3">
        <v>16381</v>
      </c>
      <c r="F3432" s="3">
        <v>110602</v>
      </c>
      <c r="G3432" t="s">
        <v>21</v>
      </c>
      <c r="H3432" s="3" t="s">
        <v>3464</v>
      </c>
      <c r="I3432" s="3">
        <f t="shared" si="477"/>
        <v>94221</v>
      </c>
      <c r="J3432" s="4">
        <f t="shared" si="478"/>
        <v>5.7518466516085711</v>
      </c>
      <c r="K3432" s="5">
        <f t="shared" si="479"/>
        <v>6.7518466516085711</v>
      </c>
      <c r="L3432" s="4" t="str">
        <f t="shared" si="480"/>
        <v>Over Budget</v>
      </c>
      <c r="M3432">
        <f t="shared" si="481"/>
        <v>2023</v>
      </c>
      <c r="N3432">
        <f t="shared" si="482"/>
        <v>8</v>
      </c>
      <c r="O3432" t="str">
        <f t="shared" si="483"/>
        <v>Aug</v>
      </c>
      <c r="P3432" t="str">
        <f t="shared" si="484"/>
        <v>Q3</v>
      </c>
      <c r="Q3432" t="str">
        <f t="shared" si="485"/>
        <v>2023-08</v>
      </c>
    </row>
    <row r="3433" spans="1:17" x14ac:dyDescent="0.35">
      <c r="A3433" s="2">
        <v>44337</v>
      </c>
      <c r="B3433" t="s">
        <v>55</v>
      </c>
      <c r="C3433" t="s">
        <v>19</v>
      </c>
      <c r="D3433" t="s">
        <v>58</v>
      </c>
      <c r="E3433" s="3">
        <v>147906</v>
      </c>
      <c r="F3433" s="3">
        <v>54567</v>
      </c>
      <c r="G3433" t="s">
        <v>21</v>
      </c>
      <c r="H3433" s="3" t="s">
        <v>3465</v>
      </c>
      <c r="I3433" s="3">
        <f t="shared" si="477"/>
        <v>-93339</v>
      </c>
      <c r="J3433" s="4">
        <f t="shared" si="478"/>
        <v>-0.63106973347937201</v>
      </c>
      <c r="K3433" s="5">
        <f t="shared" si="479"/>
        <v>0.36893026652062799</v>
      </c>
      <c r="L3433" s="4" t="str">
        <f t="shared" si="480"/>
        <v>Under Budget</v>
      </c>
      <c r="M3433">
        <f t="shared" si="481"/>
        <v>2021</v>
      </c>
      <c r="N3433">
        <f t="shared" si="482"/>
        <v>5</v>
      </c>
      <c r="O3433" t="str">
        <f t="shared" si="483"/>
        <v>May</v>
      </c>
      <c r="P3433" t="str">
        <f t="shared" si="484"/>
        <v>Q2</v>
      </c>
      <c r="Q3433" t="str">
        <f t="shared" si="485"/>
        <v>2021-05</v>
      </c>
    </row>
    <row r="3434" spans="1:17" x14ac:dyDescent="0.35">
      <c r="A3434" s="2">
        <v>44954</v>
      </c>
      <c r="B3434" t="s">
        <v>37</v>
      </c>
      <c r="C3434" t="s">
        <v>23</v>
      </c>
      <c r="D3434" t="s">
        <v>25</v>
      </c>
      <c r="E3434" s="3">
        <v>70514</v>
      </c>
      <c r="F3434" s="3">
        <v>11475</v>
      </c>
      <c r="G3434" t="s">
        <v>32</v>
      </c>
      <c r="H3434" s="3" t="s">
        <v>3466</v>
      </c>
      <c r="I3434" s="3">
        <f t="shared" si="477"/>
        <v>-59039</v>
      </c>
      <c r="J3434" s="4">
        <f t="shared" si="478"/>
        <v>-0.83726635845364039</v>
      </c>
      <c r="K3434" s="5">
        <f t="shared" si="479"/>
        <v>0.16273364154635958</v>
      </c>
      <c r="L3434" s="4" t="str">
        <f t="shared" si="480"/>
        <v>Under Budget</v>
      </c>
      <c r="M3434">
        <f t="shared" si="481"/>
        <v>2023</v>
      </c>
      <c r="N3434">
        <f t="shared" si="482"/>
        <v>1</v>
      </c>
      <c r="O3434" t="str">
        <f t="shared" si="483"/>
        <v>Jan</v>
      </c>
      <c r="P3434" t="str">
        <f t="shared" si="484"/>
        <v>Q1</v>
      </c>
      <c r="Q3434" t="str">
        <f t="shared" si="485"/>
        <v>2023-01</v>
      </c>
    </row>
    <row r="3435" spans="1:17" x14ac:dyDescent="0.35">
      <c r="A3435" s="2">
        <v>45126</v>
      </c>
      <c r="B3435" t="s">
        <v>28</v>
      </c>
      <c r="C3435" t="s">
        <v>23</v>
      </c>
      <c r="D3435" t="s">
        <v>30</v>
      </c>
      <c r="E3435" s="3">
        <v>39398</v>
      </c>
      <c r="F3435" s="3">
        <v>136990</v>
      </c>
      <c r="G3435" t="s">
        <v>35</v>
      </c>
      <c r="H3435" s="3" t="s">
        <v>3467</v>
      </c>
      <c r="I3435" s="3">
        <f t="shared" si="477"/>
        <v>97592</v>
      </c>
      <c r="J3435" s="4">
        <f t="shared" si="478"/>
        <v>2.4770800548251182</v>
      </c>
      <c r="K3435" s="5">
        <f t="shared" si="479"/>
        <v>3.4770800548251182</v>
      </c>
      <c r="L3435" s="4" t="str">
        <f t="shared" si="480"/>
        <v>Over Budget</v>
      </c>
      <c r="M3435">
        <f t="shared" si="481"/>
        <v>2023</v>
      </c>
      <c r="N3435">
        <f t="shared" si="482"/>
        <v>7</v>
      </c>
      <c r="O3435" t="str">
        <f t="shared" si="483"/>
        <v>Jul</v>
      </c>
      <c r="P3435" t="str">
        <f t="shared" si="484"/>
        <v>Q3</v>
      </c>
      <c r="Q3435" t="str">
        <f t="shared" si="485"/>
        <v>2023-07</v>
      </c>
    </row>
    <row r="3436" spans="1:17" x14ac:dyDescent="0.35">
      <c r="A3436" s="2">
        <v>44289</v>
      </c>
      <c r="B3436" t="s">
        <v>18</v>
      </c>
      <c r="C3436" t="s">
        <v>29</v>
      </c>
      <c r="D3436" t="s">
        <v>39</v>
      </c>
      <c r="E3436" s="3">
        <v>109316</v>
      </c>
      <c r="F3436" s="3">
        <v>112864</v>
      </c>
      <c r="G3436" t="s">
        <v>26</v>
      </c>
      <c r="H3436" s="3" t="s">
        <v>3468</v>
      </c>
      <c r="I3436" s="3">
        <f t="shared" si="477"/>
        <v>3548</v>
      </c>
      <c r="J3436" s="4">
        <f t="shared" si="478"/>
        <v>3.245636503348092E-2</v>
      </c>
      <c r="K3436" s="5">
        <f t="shared" si="479"/>
        <v>1.0324563650334808</v>
      </c>
      <c r="L3436" s="4" t="str">
        <f t="shared" si="480"/>
        <v>Over Budget</v>
      </c>
      <c r="M3436">
        <f t="shared" si="481"/>
        <v>2021</v>
      </c>
      <c r="N3436">
        <f t="shared" si="482"/>
        <v>4</v>
      </c>
      <c r="O3436" t="str">
        <f t="shared" si="483"/>
        <v>Apr</v>
      </c>
      <c r="P3436" t="str">
        <f t="shared" si="484"/>
        <v>Q2</v>
      </c>
      <c r="Q3436" t="str">
        <f t="shared" si="485"/>
        <v>2021-04</v>
      </c>
    </row>
    <row r="3437" spans="1:17" x14ac:dyDescent="0.35">
      <c r="A3437" s="2">
        <v>44435</v>
      </c>
      <c r="B3437" t="s">
        <v>23</v>
      </c>
      <c r="C3437" t="s">
        <v>29</v>
      </c>
      <c r="D3437" t="s">
        <v>39</v>
      </c>
      <c r="E3437" s="3">
        <v>96509</v>
      </c>
      <c r="F3437" s="3">
        <v>60529</v>
      </c>
      <c r="G3437" t="s">
        <v>26</v>
      </c>
      <c r="H3437" s="3" t="s">
        <v>3469</v>
      </c>
      <c r="I3437" s="3">
        <f t="shared" si="477"/>
        <v>-35980</v>
      </c>
      <c r="J3437" s="4">
        <f t="shared" si="478"/>
        <v>-0.37281497062450136</v>
      </c>
      <c r="K3437" s="5">
        <f t="shared" si="479"/>
        <v>0.62718502937549869</v>
      </c>
      <c r="L3437" s="4" t="str">
        <f t="shared" si="480"/>
        <v>Under Budget</v>
      </c>
      <c r="M3437">
        <f t="shared" si="481"/>
        <v>2021</v>
      </c>
      <c r="N3437">
        <f t="shared" si="482"/>
        <v>8</v>
      </c>
      <c r="O3437" t="str">
        <f t="shared" si="483"/>
        <v>Aug</v>
      </c>
      <c r="P3437" t="str">
        <f t="shared" si="484"/>
        <v>Q3</v>
      </c>
      <c r="Q3437" t="str">
        <f t="shared" si="485"/>
        <v>2021-08</v>
      </c>
    </row>
    <row r="3438" spans="1:17" x14ac:dyDescent="0.35">
      <c r="A3438" s="2">
        <v>44401</v>
      </c>
      <c r="B3438" t="s">
        <v>41</v>
      </c>
      <c r="C3438" t="s">
        <v>19</v>
      </c>
      <c r="D3438" t="s">
        <v>58</v>
      </c>
      <c r="E3438" s="3">
        <v>17530</v>
      </c>
      <c r="F3438" s="3">
        <v>29425</v>
      </c>
      <c r="G3438" t="s">
        <v>21</v>
      </c>
      <c r="H3438" s="3" t="s">
        <v>3470</v>
      </c>
      <c r="I3438" s="3">
        <f t="shared" si="477"/>
        <v>11895</v>
      </c>
      <c r="J3438" s="4">
        <f t="shared" si="478"/>
        <v>0.67855105533371363</v>
      </c>
      <c r="K3438" s="5">
        <f t="shared" si="479"/>
        <v>1.6785510553337137</v>
      </c>
      <c r="L3438" s="4" t="str">
        <f t="shared" si="480"/>
        <v>Over Budget</v>
      </c>
      <c r="M3438">
        <f t="shared" si="481"/>
        <v>2021</v>
      </c>
      <c r="N3438">
        <f t="shared" si="482"/>
        <v>7</v>
      </c>
      <c r="O3438" t="str">
        <f t="shared" si="483"/>
        <v>Jul</v>
      </c>
      <c r="P3438" t="str">
        <f t="shared" si="484"/>
        <v>Q3</v>
      </c>
      <c r="Q3438" t="str">
        <f t="shared" si="485"/>
        <v>2021-07</v>
      </c>
    </row>
    <row r="3439" spans="1:17" x14ac:dyDescent="0.35">
      <c r="A3439" s="2">
        <v>44756</v>
      </c>
      <c r="B3439" t="s">
        <v>23</v>
      </c>
      <c r="C3439" t="s">
        <v>43</v>
      </c>
      <c r="D3439" t="s">
        <v>30</v>
      </c>
      <c r="E3439" s="3">
        <v>85733</v>
      </c>
      <c r="F3439" s="3">
        <v>62152</v>
      </c>
      <c r="G3439" t="s">
        <v>26</v>
      </c>
      <c r="H3439" s="3" t="s">
        <v>3471</v>
      </c>
      <c r="I3439" s="3">
        <f t="shared" si="477"/>
        <v>-23581</v>
      </c>
      <c r="J3439" s="4">
        <f t="shared" si="478"/>
        <v>-0.27505161373100206</v>
      </c>
      <c r="K3439" s="5">
        <f t="shared" si="479"/>
        <v>0.72494838626899794</v>
      </c>
      <c r="L3439" s="4" t="str">
        <f t="shared" si="480"/>
        <v>Under Budget</v>
      </c>
      <c r="M3439">
        <f t="shared" si="481"/>
        <v>2022</v>
      </c>
      <c r="N3439">
        <f t="shared" si="482"/>
        <v>7</v>
      </c>
      <c r="O3439" t="str">
        <f t="shared" si="483"/>
        <v>Jul</v>
      </c>
      <c r="P3439" t="str">
        <f t="shared" si="484"/>
        <v>Q3</v>
      </c>
      <c r="Q3439" t="str">
        <f t="shared" si="485"/>
        <v>2022-07</v>
      </c>
    </row>
    <row r="3440" spans="1:17" x14ac:dyDescent="0.35">
      <c r="A3440" s="2">
        <v>44441</v>
      </c>
      <c r="B3440" t="s">
        <v>41</v>
      </c>
      <c r="C3440" t="s">
        <v>24</v>
      </c>
      <c r="D3440" t="s">
        <v>25</v>
      </c>
      <c r="E3440" s="3">
        <v>94095</v>
      </c>
      <c r="F3440" s="3">
        <v>103129</v>
      </c>
      <c r="G3440" t="s">
        <v>26</v>
      </c>
      <c r="H3440" s="3" t="s">
        <v>3472</v>
      </c>
      <c r="I3440" s="3">
        <f t="shared" si="477"/>
        <v>9034</v>
      </c>
      <c r="J3440" s="4">
        <f t="shared" si="478"/>
        <v>9.6009352250385246E-2</v>
      </c>
      <c r="K3440" s="5">
        <f t="shared" si="479"/>
        <v>1.0960093522503853</v>
      </c>
      <c r="L3440" s="4" t="str">
        <f t="shared" si="480"/>
        <v>Over Budget</v>
      </c>
      <c r="M3440">
        <f t="shared" si="481"/>
        <v>2021</v>
      </c>
      <c r="N3440">
        <f t="shared" si="482"/>
        <v>9</v>
      </c>
      <c r="O3440" t="str">
        <f t="shared" si="483"/>
        <v>Sep</v>
      </c>
      <c r="P3440" t="str">
        <f t="shared" si="484"/>
        <v>Q3</v>
      </c>
      <c r="Q3440" t="str">
        <f t="shared" si="485"/>
        <v>2021-09</v>
      </c>
    </row>
    <row r="3441" spans="1:17" x14ac:dyDescent="0.35">
      <c r="A3441" s="2">
        <v>45028</v>
      </c>
      <c r="B3441" t="s">
        <v>55</v>
      </c>
      <c r="C3441" t="s">
        <v>19</v>
      </c>
      <c r="D3441" t="s">
        <v>30</v>
      </c>
      <c r="E3441" s="3">
        <v>55598</v>
      </c>
      <c r="F3441" s="3">
        <v>166320</v>
      </c>
      <c r="G3441" t="s">
        <v>35</v>
      </c>
      <c r="H3441" s="3" t="s">
        <v>3473</v>
      </c>
      <c r="I3441" s="3">
        <f t="shared" si="477"/>
        <v>110722</v>
      </c>
      <c r="J3441" s="4">
        <f t="shared" si="478"/>
        <v>1.9914745134717076</v>
      </c>
      <c r="K3441" s="5">
        <f t="shared" si="479"/>
        <v>2.9914745134717076</v>
      </c>
      <c r="L3441" s="4" t="str">
        <f t="shared" si="480"/>
        <v>Over Budget</v>
      </c>
      <c r="M3441">
        <f t="shared" si="481"/>
        <v>2023</v>
      </c>
      <c r="N3441">
        <f t="shared" si="482"/>
        <v>4</v>
      </c>
      <c r="O3441" t="str">
        <f t="shared" si="483"/>
        <v>Apr</v>
      </c>
      <c r="P3441" t="str">
        <f t="shared" si="484"/>
        <v>Q2</v>
      </c>
      <c r="Q3441" t="str">
        <f t="shared" si="485"/>
        <v>2023-04</v>
      </c>
    </row>
    <row r="3442" spans="1:17" x14ac:dyDescent="0.35">
      <c r="A3442" s="2">
        <v>45121</v>
      </c>
      <c r="B3442" t="s">
        <v>37</v>
      </c>
      <c r="C3442" t="s">
        <v>43</v>
      </c>
      <c r="D3442" t="s">
        <v>20</v>
      </c>
      <c r="E3442" s="3">
        <v>108132</v>
      </c>
      <c r="F3442" s="3">
        <v>23169</v>
      </c>
      <c r="G3442" t="s">
        <v>26</v>
      </c>
      <c r="H3442" s="3" t="s">
        <v>3474</v>
      </c>
      <c r="I3442" s="3">
        <f t="shared" si="477"/>
        <v>-84963</v>
      </c>
      <c r="J3442" s="4">
        <f t="shared" si="478"/>
        <v>-0.78573410276328937</v>
      </c>
      <c r="K3442" s="5">
        <f t="shared" si="479"/>
        <v>0.21426589723671069</v>
      </c>
      <c r="L3442" s="4" t="str">
        <f t="shared" si="480"/>
        <v>Under Budget</v>
      </c>
      <c r="M3442">
        <f t="shared" si="481"/>
        <v>2023</v>
      </c>
      <c r="N3442">
        <f t="shared" si="482"/>
        <v>7</v>
      </c>
      <c r="O3442" t="str">
        <f t="shared" si="483"/>
        <v>Jul</v>
      </c>
      <c r="P3442" t="str">
        <f t="shared" si="484"/>
        <v>Q3</v>
      </c>
      <c r="Q3442" t="str">
        <f t="shared" si="485"/>
        <v>2023-07</v>
      </c>
    </row>
    <row r="3443" spans="1:17" x14ac:dyDescent="0.35">
      <c r="A3443" s="2">
        <v>44491</v>
      </c>
      <c r="B3443" t="s">
        <v>37</v>
      </c>
      <c r="C3443" t="s">
        <v>43</v>
      </c>
      <c r="D3443" t="s">
        <v>30</v>
      </c>
      <c r="E3443" s="3">
        <v>69130</v>
      </c>
      <c r="F3443" s="3">
        <v>77769</v>
      </c>
      <c r="G3443" t="s">
        <v>32</v>
      </c>
      <c r="H3443" s="3" t="s">
        <v>3475</v>
      </c>
      <c r="I3443" s="3">
        <f t="shared" si="477"/>
        <v>8639</v>
      </c>
      <c r="J3443" s="4">
        <f t="shared" si="478"/>
        <v>0.12496745262548821</v>
      </c>
      <c r="K3443" s="5">
        <f t="shared" si="479"/>
        <v>1.1249674526254883</v>
      </c>
      <c r="L3443" s="4" t="str">
        <f t="shared" si="480"/>
        <v>Over Budget</v>
      </c>
      <c r="M3443">
        <f t="shared" si="481"/>
        <v>2021</v>
      </c>
      <c r="N3443">
        <f t="shared" si="482"/>
        <v>10</v>
      </c>
      <c r="O3443" t="str">
        <f t="shared" si="483"/>
        <v>Oct</v>
      </c>
      <c r="P3443" t="str">
        <f t="shared" si="484"/>
        <v>Q4</v>
      </c>
      <c r="Q3443" t="str">
        <f t="shared" si="485"/>
        <v>2021-10</v>
      </c>
    </row>
    <row r="3444" spans="1:17" x14ac:dyDescent="0.35">
      <c r="A3444" s="2">
        <v>44836</v>
      </c>
      <c r="B3444" t="s">
        <v>41</v>
      </c>
      <c r="C3444" t="s">
        <v>19</v>
      </c>
      <c r="D3444" t="s">
        <v>25</v>
      </c>
      <c r="E3444" s="3">
        <v>61524</v>
      </c>
      <c r="F3444" s="3">
        <v>10462</v>
      </c>
      <c r="G3444" t="s">
        <v>35</v>
      </c>
      <c r="H3444" s="3" t="s">
        <v>3476</v>
      </c>
      <c r="I3444" s="3">
        <f t="shared" si="477"/>
        <v>-51062</v>
      </c>
      <c r="J3444" s="4">
        <f t="shared" si="478"/>
        <v>-0.82995253884662901</v>
      </c>
      <c r="K3444" s="5">
        <f t="shared" si="479"/>
        <v>0.17004746115337105</v>
      </c>
      <c r="L3444" s="4" t="str">
        <f t="shared" si="480"/>
        <v>Under Budget</v>
      </c>
      <c r="M3444">
        <f t="shared" si="481"/>
        <v>2022</v>
      </c>
      <c r="N3444">
        <f t="shared" si="482"/>
        <v>10</v>
      </c>
      <c r="O3444" t="str">
        <f t="shared" si="483"/>
        <v>Oct</v>
      </c>
      <c r="P3444" t="str">
        <f t="shared" si="484"/>
        <v>Q4</v>
      </c>
      <c r="Q3444" t="str">
        <f t="shared" si="485"/>
        <v>2022-10</v>
      </c>
    </row>
    <row r="3445" spans="1:17" x14ac:dyDescent="0.35">
      <c r="A3445" s="2">
        <v>45052</v>
      </c>
      <c r="B3445" t="s">
        <v>18</v>
      </c>
      <c r="C3445" t="s">
        <v>43</v>
      </c>
      <c r="D3445" t="s">
        <v>58</v>
      </c>
      <c r="E3445" s="3">
        <v>48996</v>
      </c>
      <c r="F3445" s="3">
        <v>27616</v>
      </c>
      <c r="G3445" t="s">
        <v>32</v>
      </c>
      <c r="H3445" s="3" t="s">
        <v>3477</v>
      </c>
      <c r="I3445" s="3">
        <f t="shared" si="477"/>
        <v>-21380</v>
      </c>
      <c r="J3445" s="4">
        <f t="shared" si="478"/>
        <v>-0.43636215201240919</v>
      </c>
      <c r="K3445" s="5">
        <f t="shared" si="479"/>
        <v>0.56363784798759087</v>
      </c>
      <c r="L3445" s="4" t="str">
        <f t="shared" si="480"/>
        <v>Under Budget</v>
      </c>
      <c r="M3445">
        <f t="shared" si="481"/>
        <v>2023</v>
      </c>
      <c r="N3445">
        <f t="shared" si="482"/>
        <v>5</v>
      </c>
      <c r="O3445" t="str">
        <f t="shared" si="483"/>
        <v>May</v>
      </c>
      <c r="P3445" t="str">
        <f t="shared" si="484"/>
        <v>Q2</v>
      </c>
      <c r="Q3445" t="str">
        <f t="shared" si="485"/>
        <v>2023-05</v>
      </c>
    </row>
    <row r="3446" spans="1:17" x14ac:dyDescent="0.35">
      <c r="A3446" s="2">
        <v>44213</v>
      </c>
      <c r="B3446" t="s">
        <v>41</v>
      </c>
      <c r="C3446" t="s">
        <v>34</v>
      </c>
      <c r="D3446" t="s">
        <v>20</v>
      </c>
      <c r="E3446" s="3">
        <v>67202</v>
      </c>
      <c r="F3446" s="3">
        <v>51627</v>
      </c>
      <c r="G3446" t="s">
        <v>21</v>
      </c>
      <c r="H3446" s="3" t="s">
        <v>3478</v>
      </c>
      <c r="I3446" s="3">
        <f t="shared" si="477"/>
        <v>-15575</v>
      </c>
      <c r="J3446" s="4">
        <f t="shared" si="478"/>
        <v>-0.23176393559715486</v>
      </c>
      <c r="K3446" s="5">
        <f t="shared" si="479"/>
        <v>0.7682360644028452</v>
      </c>
      <c r="L3446" s="4" t="str">
        <f t="shared" si="480"/>
        <v>Under Budget</v>
      </c>
      <c r="M3446">
        <f t="shared" si="481"/>
        <v>2021</v>
      </c>
      <c r="N3446">
        <f t="shared" si="482"/>
        <v>1</v>
      </c>
      <c r="O3446" t="str">
        <f t="shared" si="483"/>
        <v>Jan</v>
      </c>
      <c r="P3446" t="str">
        <f t="shared" si="484"/>
        <v>Q1</v>
      </c>
      <c r="Q3446" t="str">
        <f t="shared" si="485"/>
        <v>2021-01</v>
      </c>
    </row>
    <row r="3447" spans="1:17" x14ac:dyDescent="0.35">
      <c r="A3447" s="2">
        <v>44267</v>
      </c>
      <c r="B3447" t="s">
        <v>41</v>
      </c>
      <c r="C3447" t="s">
        <v>43</v>
      </c>
      <c r="D3447" t="s">
        <v>30</v>
      </c>
      <c r="E3447" s="3">
        <v>34116</v>
      </c>
      <c r="F3447" s="3">
        <v>32430</v>
      </c>
      <c r="G3447" t="s">
        <v>35</v>
      </c>
      <c r="H3447" s="3" t="s">
        <v>3479</v>
      </c>
      <c r="I3447" s="3">
        <f t="shared" si="477"/>
        <v>-1686</v>
      </c>
      <c r="J3447" s="4">
        <f t="shared" si="478"/>
        <v>-4.941962715441435E-2</v>
      </c>
      <c r="K3447" s="5">
        <f t="shared" si="479"/>
        <v>0.95058037284558561</v>
      </c>
      <c r="L3447" s="4" t="str">
        <f t="shared" si="480"/>
        <v>Under Budget</v>
      </c>
      <c r="M3447">
        <f t="shared" si="481"/>
        <v>2021</v>
      </c>
      <c r="N3447">
        <f t="shared" si="482"/>
        <v>3</v>
      </c>
      <c r="O3447" t="str">
        <f t="shared" si="483"/>
        <v>Mar</v>
      </c>
      <c r="P3447" t="str">
        <f t="shared" si="484"/>
        <v>Q1</v>
      </c>
      <c r="Q3447" t="str">
        <f t="shared" si="485"/>
        <v>2021-03</v>
      </c>
    </row>
    <row r="3448" spans="1:17" x14ac:dyDescent="0.35">
      <c r="A3448" s="2">
        <v>44501</v>
      </c>
      <c r="B3448" t="s">
        <v>37</v>
      </c>
      <c r="C3448" t="s">
        <v>19</v>
      </c>
      <c r="D3448" t="s">
        <v>39</v>
      </c>
      <c r="E3448" s="3">
        <v>117960</v>
      </c>
      <c r="F3448" s="3">
        <v>39877</v>
      </c>
      <c r="G3448" t="s">
        <v>26</v>
      </c>
      <c r="H3448" s="3" t="s">
        <v>3480</v>
      </c>
      <c r="I3448" s="3">
        <f t="shared" si="477"/>
        <v>-78083</v>
      </c>
      <c r="J3448" s="4">
        <f t="shared" si="478"/>
        <v>-0.66194472702611051</v>
      </c>
      <c r="K3448" s="5">
        <f t="shared" si="479"/>
        <v>0.33805527297388943</v>
      </c>
      <c r="L3448" s="4" t="str">
        <f t="shared" si="480"/>
        <v>Under Budget</v>
      </c>
      <c r="M3448">
        <f t="shared" si="481"/>
        <v>2021</v>
      </c>
      <c r="N3448">
        <f t="shared" si="482"/>
        <v>11</v>
      </c>
      <c r="O3448" t="str">
        <f t="shared" si="483"/>
        <v>Nov</v>
      </c>
      <c r="P3448" t="str">
        <f t="shared" si="484"/>
        <v>Q4</v>
      </c>
      <c r="Q3448" t="str">
        <f t="shared" si="485"/>
        <v>2021-11</v>
      </c>
    </row>
    <row r="3449" spans="1:17" x14ac:dyDescent="0.35">
      <c r="A3449" s="2">
        <v>45227</v>
      </c>
      <c r="B3449" t="s">
        <v>28</v>
      </c>
      <c r="C3449" t="s">
        <v>43</v>
      </c>
      <c r="D3449" t="s">
        <v>25</v>
      </c>
      <c r="E3449" s="3">
        <v>86769</v>
      </c>
      <c r="F3449" s="3">
        <v>123213</v>
      </c>
      <c r="G3449" t="s">
        <v>35</v>
      </c>
      <c r="H3449" s="3" t="s">
        <v>3481</v>
      </c>
      <c r="I3449" s="3">
        <f t="shared" si="477"/>
        <v>36444</v>
      </c>
      <c r="J3449" s="4">
        <f t="shared" si="478"/>
        <v>0.42001175535041319</v>
      </c>
      <c r="K3449" s="5">
        <f t="shared" si="479"/>
        <v>1.4200117553504132</v>
      </c>
      <c r="L3449" s="4" t="str">
        <f t="shared" si="480"/>
        <v>Over Budget</v>
      </c>
      <c r="M3449">
        <f t="shared" si="481"/>
        <v>2023</v>
      </c>
      <c r="N3449">
        <f t="shared" si="482"/>
        <v>10</v>
      </c>
      <c r="O3449" t="str">
        <f t="shared" si="483"/>
        <v>Oct</v>
      </c>
      <c r="P3449" t="str">
        <f t="shared" si="484"/>
        <v>Q4</v>
      </c>
      <c r="Q3449" t="str">
        <f t="shared" si="485"/>
        <v>2023-10</v>
      </c>
    </row>
    <row r="3450" spans="1:17" x14ac:dyDescent="0.35">
      <c r="A3450" s="2">
        <v>45013</v>
      </c>
      <c r="B3450" t="s">
        <v>18</v>
      </c>
      <c r="C3450" t="s">
        <v>19</v>
      </c>
      <c r="D3450" t="s">
        <v>58</v>
      </c>
      <c r="E3450" s="3">
        <v>97064</v>
      </c>
      <c r="F3450" s="3">
        <v>103821</v>
      </c>
      <c r="G3450" t="s">
        <v>21</v>
      </c>
      <c r="H3450" s="3" t="s">
        <v>3482</v>
      </c>
      <c r="I3450" s="3">
        <f t="shared" si="477"/>
        <v>6757</v>
      </c>
      <c r="J3450" s="4">
        <f t="shared" si="478"/>
        <v>6.9613863018214789E-2</v>
      </c>
      <c r="K3450" s="5">
        <f t="shared" si="479"/>
        <v>1.0696138630182148</v>
      </c>
      <c r="L3450" s="4" t="str">
        <f t="shared" si="480"/>
        <v>Over Budget</v>
      </c>
      <c r="M3450">
        <f t="shared" si="481"/>
        <v>2023</v>
      </c>
      <c r="N3450">
        <f t="shared" si="482"/>
        <v>3</v>
      </c>
      <c r="O3450" t="str">
        <f t="shared" si="483"/>
        <v>Mar</v>
      </c>
      <c r="P3450" t="str">
        <f t="shared" si="484"/>
        <v>Q1</v>
      </c>
      <c r="Q3450" t="str">
        <f t="shared" si="485"/>
        <v>2023-03</v>
      </c>
    </row>
    <row r="3451" spans="1:17" x14ac:dyDescent="0.35">
      <c r="A3451" s="2">
        <v>45017</v>
      </c>
      <c r="B3451" t="s">
        <v>37</v>
      </c>
      <c r="C3451" t="s">
        <v>23</v>
      </c>
      <c r="D3451" t="s">
        <v>25</v>
      </c>
      <c r="E3451" s="3">
        <v>19250</v>
      </c>
      <c r="F3451" s="3">
        <v>40014</v>
      </c>
      <c r="G3451" t="s">
        <v>32</v>
      </c>
      <c r="H3451" s="3" t="s">
        <v>3483</v>
      </c>
      <c r="I3451" s="3">
        <f t="shared" si="477"/>
        <v>20764</v>
      </c>
      <c r="J3451" s="4">
        <f t="shared" si="478"/>
        <v>1.0786493506493506</v>
      </c>
      <c r="K3451" s="5">
        <f t="shared" si="479"/>
        <v>2.0786493506493509</v>
      </c>
      <c r="L3451" s="4" t="str">
        <f t="shared" si="480"/>
        <v>Over Budget</v>
      </c>
      <c r="M3451">
        <f t="shared" si="481"/>
        <v>2023</v>
      </c>
      <c r="N3451">
        <f t="shared" si="482"/>
        <v>4</v>
      </c>
      <c r="O3451" t="str">
        <f t="shared" si="483"/>
        <v>Apr</v>
      </c>
      <c r="P3451" t="str">
        <f t="shared" si="484"/>
        <v>Q2</v>
      </c>
      <c r="Q3451" t="str">
        <f t="shared" si="485"/>
        <v>2023-04</v>
      </c>
    </row>
    <row r="3452" spans="1:17" x14ac:dyDescent="0.35">
      <c r="A3452" s="2">
        <v>44389</v>
      </c>
      <c r="B3452" t="s">
        <v>23</v>
      </c>
      <c r="C3452" t="s">
        <v>19</v>
      </c>
      <c r="D3452" t="s">
        <v>30</v>
      </c>
      <c r="E3452" s="3">
        <v>35547</v>
      </c>
      <c r="F3452" s="3">
        <v>132024</v>
      </c>
      <c r="G3452" t="s">
        <v>21</v>
      </c>
      <c r="H3452" s="3" t="s">
        <v>3484</v>
      </c>
      <c r="I3452" s="3">
        <f t="shared" si="477"/>
        <v>96477</v>
      </c>
      <c r="J3452" s="4">
        <f t="shared" si="478"/>
        <v>2.7140686977804034</v>
      </c>
      <c r="K3452" s="5">
        <f t="shared" si="479"/>
        <v>3.7140686977804034</v>
      </c>
      <c r="L3452" s="4" t="str">
        <f t="shared" si="480"/>
        <v>Over Budget</v>
      </c>
      <c r="M3452">
        <f t="shared" si="481"/>
        <v>2021</v>
      </c>
      <c r="N3452">
        <f t="shared" si="482"/>
        <v>7</v>
      </c>
      <c r="O3452" t="str">
        <f t="shared" si="483"/>
        <v>Jul</v>
      </c>
      <c r="P3452" t="str">
        <f t="shared" si="484"/>
        <v>Q3</v>
      </c>
      <c r="Q3452" t="str">
        <f t="shared" si="485"/>
        <v>2021-07</v>
      </c>
    </row>
    <row r="3453" spans="1:17" x14ac:dyDescent="0.35">
      <c r="A3453" s="2">
        <v>44725</v>
      </c>
      <c r="B3453" t="s">
        <v>41</v>
      </c>
      <c r="C3453" t="s">
        <v>43</v>
      </c>
      <c r="D3453" t="s">
        <v>58</v>
      </c>
      <c r="E3453" s="3">
        <v>69734</v>
      </c>
      <c r="F3453" s="3">
        <v>94750</v>
      </c>
      <c r="G3453" t="s">
        <v>35</v>
      </c>
      <c r="H3453" s="3" t="s">
        <v>3485</v>
      </c>
      <c r="I3453" s="3">
        <f t="shared" si="477"/>
        <v>25016</v>
      </c>
      <c r="J3453" s="4">
        <f t="shared" si="478"/>
        <v>0.35873462012791463</v>
      </c>
      <c r="K3453" s="5">
        <f t="shared" si="479"/>
        <v>1.3587346201279147</v>
      </c>
      <c r="L3453" s="4" t="str">
        <f t="shared" si="480"/>
        <v>Over Budget</v>
      </c>
      <c r="M3453">
        <f t="shared" si="481"/>
        <v>2022</v>
      </c>
      <c r="N3453">
        <f t="shared" si="482"/>
        <v>6</v>
      </c>
      <c r="O3453" t="str">
        <f t="shared" si="483"/>
        <v>Jun</v>
      </c>
      <c r="P3453" t="str">
        <f t="shared" si="484"/>
        <v>Q2</v>
      </c>
      <c r="Q3453" t="str">
        <f t="shared" si="485"/>
        <v>2022-06</v>
      </c>
    </row>
    <row r="3454" spans="1:17" x14ac:dyDescent="0.35">
      <c r="A3454" s="2">
        <v>44367</v>
      </c>
      <c r="B3454" t="s">
        <v>28</v>
      </c>
      <c r="C3454" t="s">
        <v>19</v>
      </c>
      <c r="D3454" t="s">
        <v>39</v>
      </c>
      <c r="E3454" s="3">
        <v>146527</v>
      </c>
      <c r="F3454" s="3">
        <v>37392</v>
      </c>
      <c r="G3454" t="s">
        <v>32</v>
      </c>
      <c r="H3454" s="3" t="s">
        <v>3486</v>
      </c>
      <c r="I3454" s="3">
        <f t="shared" si="477"/>
        <v>-109135</v>
      </c>
      <c r="J3454" s="4">
        <f t="shared" si="478"/>
        <v>-0.744811536440383</v>
      </c>
      <c r="K3454" s="5">
        <f t="shared" si="479"/>
        <v>0.255188463559617</v>
      </c>
      <c r="L3454" s="4" t="str">
        <f t="shared" si="480"/>
        <v>Under Budget</v>
      </c>
      <c r="M3454">
        <f t="shared" si="481"/>
        <v>2021</v>
      </c>
      <c r="N3454">
        <f t="shared" si="482"/>
        <v>6</v>
      </c>
      <c r="O3454" t="str">
        <f t="shared" si="483"/>
        <v>Jun</v>
      </c>
      <c r="P3454" t="str">
        <f t="shared" si="484"/>
        <v>Q2</v>
      </c>
      <c r="Q3454" t="str">
        <f t="shared" si="485"/>
        <v>2021-06</v>
      </c>
    </row>
    <row r="3455" spans="1:17" x14ac:dyDescent="0.35">
      <c r="A3455" s="2">
        <v>44447</v>
      </c>
      <c r="B3455" t="s">
        <v>18</v>
      </c>
      <c r="C3455" t="s">
        <v>24</v>
      </c>
      <c r="D3455" t="s">
        <v>20</v>
      </c>
      <c r="E3455" s="3">
        <v>35474</v>
      </c>
      <c r="F3455" s="3">
        <v>106766</v>
      </c>
      <c r="G3455" t="s">
        <v>32</v>
      </c>
      <c r="H3455" s="3" t="s">
        <v>3487</v>
      </c>
      <c r="I3455" s="3">
        <f t="shared" si="477"/>
        <v>71292</v>
      </c>
      <c r="J3455" s="4">
        <f t="shared" si="478"/>
        <v>2.009697243051249</v>
      </c>
      <c r="K3455" s="5">
        <f t="shared" si="479"/>
        <v>3.009697243051249</v>
      </c>
      <c r="L3455" s="4" t="str">
        <f t="shared" si="480"/>
        <v>Over Budget</v>
      </c>
      <c r="M3455">
        <f t="shared" si="481"/>
        <v>2021</v>
      </c>
      <c r="N3455">
        <f t="shared" si="482"/>
        <v>9</v>
      </c>
      <c r="O3455" t="str">
        <f t="shared" si="483"/>
        <v>Sep</v>
      </c>
      <c r="P3455" t="str">
        <f t="shared" si="484"/>
        <v>Q3</v>
      </c>
      <c r="Q3455" t="str">
        <f t="shared" si="485"/>
        <v>2021-09</v>
      </c>
    </row>
    <row r="3456" spans="1:17" x14ac:dyDescent="0.35">
      <c r="A3456" s="2">
        <v>44737</v>
      </c>
      <c r="B3456" t="s">
        <v>55</v>
      </c>
      <c r="C3456" t="s">
        <v>19</v>
      </c>
      <c r="D3456" t="s">
        <v>30</v>
      </c>
      <c r="E3456" s="3">
        <v>52773</v>
      </c>
      <c r="F3456" s="3">
        <v>158419</v>
      </c>
      <c r="G3456" t="s">
        <v>35</v>
      </c>
      <c r="H3456" s="3" t="s">
        <v>3488</v>
      </c>
      <c r="I3456" s="3">
        <f t="shared" si="477"/>
        <v>105646</v>
      </c>
      <c r="J3456" s="4">
        <f t="shared" si="478"/>
        <v>2.0018949083811797</v>
      </c>
      <c r="K3456" s="5">
        <f t="shared" si="479"/>
        <v>3.0018949083811797</v>
      </c>
      <c r="L3456" s="4" t="str">
        <f t="shared" si="480"/>
        <v>Over Budget</v>
      </c>
      <c r="M3456">
        <f t="shared" si="481"/>
        <v>2022</v>
      </c>
      <c r="N3456">
        <f t="shared" si="482"/>
        <v>6</v>
      </c>
      <c r="O3456" t="str">
        <f t="shared" si="483"/>
        <v>Jun</v>
      </c>
      <c r="P3456" t="str">
        <f t="shared" si="484"/>
        <v>Q2</v>
      </c>
      <c r="Q3456" t="str">
        <f t="shared" si="485"/>
        <v>2022-06</v>
      </c>
    </row>
    <row r="3457" spans="1:17" x14ac:dyDescent="0.35">
      <c r="A3457" s="2">
        <v>44612</v>
      </c>
      <c r="B3457" t="s">
        <v>18</v>
      </c>
      <c r="C3457" t="s">
        <v>19</v>
      </c>
      <c r="D3457" t="s">
        <v>58</v>
      </c>
      <c r="E3457" s="3">
        <v>142574</v>
      </c>
      <c r="F3457" s="3">
        <v>129071</v>
      </c>
      <c r="G3457" t="s">
        <v>21</v>
      </c>
      <c r="H3457" s="3" t="s">
        <v>3489</v>
      </c>
      <c r="I3457" s="3">
        <f t="shared" si="477"/>
        <v>-13503</v>
      </c>
      <c r="J3457" s="4">
        <f t="shared" si="478"/>
        <v>-9.4708712668508985E-2</v>
      </c>
      <c r="K3457" s="5">
        <f t="shared" si="479"/>
        <v>0.905291287331491</v>
      </c>
      <c r="L3457" s="4" t="str">
        <f t="shared" si="480"/>
        <v>Under Budget</v>
      </c>
      <c r="M3457">
        <f t="shared" si="481"/>
        <v>2022</v>
      </c>
      <c r="N3457">
        <f t="shared" si="482"/>
        <v>2</v>
      </c>
      <c r="O3457" t="str">
        <f t="shared" si="483"/>
        <v>Feb</v>
      </c>
      <c r="P3457" t="str">
        <f t="shared" si="484"/>
        <v>Q1</v>
      </c>
      <c r="Q3457" t="str">
        <f t="shared" si="485"/>
        <v>2022-02</v>
      </c>
    </row>
    <row r="3458" spans="1:17" x14ac:dyDescent="0.35">
      <c r="A3458" s="2">
        <v>44990</v>
      </c>
      <c r="B3458" t="s">
        <v>18</v>
      </c>
      <c r="C3458" t="s">
        <v>24</v>
      </c>
      <c r="D3458" t="s">
        <v>20</v>
      </c>
      <c r="E3458" s="3">
        <v>17042</v>
      </c>
      <c r="F3458" s="3">
        <v>118612</v>
      </c>
      <c r="G3458" t="s">
        <v>26</v>
      </c>
      <c r="H3458" s="3" t="s">
        <v>3490</v>
      </c>
      <c r="I3458" s="3">
        <f t="shared" si="477"/>
        <v>101570</v>
      </c>
      <c r="J3458" s="4">
        <f t="shared" si="478"/>
        <v>5.9599812228611668</v>
      </c>
      <c r="K3458" s="5">
        <f t="shared" si="479"/>
        <v>6.9599812228611668</v>
      </c>
      <c r="L3458" s="4" t="str">
        <f t="shared" si="480"/>
        <v>Over Budget</v>
      </c>
      <c r="M3458">
        <f t="shared" si="481"/>
        <v>2023</v>
      </c>
      <c r="N3458">
        <f t="shared" si="482"/>
        <v>3</v>
      </c>
      <c r="O3458" t="str">
        <f t="shared" si="483"/>
        <v>Mar</v>
      </c>
      <c r="P3458" t="str">
        <f t="shared" si="484"/>
        <v>Q1</v>
      </c>
      <c r="Q3458" t="str">
        <f t="shared" si="485"/>
        <v>2023-03</v>
      </c>
    </row>
    <row r="3459" spans="1:17" x14ac:dyDescent="0.35">
      <c r="A3459" s="2">
        <v>44221</v>
      </c>
      <c r="B3459" t="s">
        <v>41</v>
      </c>
      <c r="C3459" t="s">
        <v>24</v>
      </c>
      <c r="D3459" t="s">
        <v>58</v>
      </c>
      <c r="E3459" s="3">
        <v>40501</v>
      </c>
      <c r="F3459" s="3">
        <v>71935</v>
      </c>
      <c r="G3459" t="s">
        <v>21</v>
      </c>
      <c r="H3459" s="3" t="s">
        <v>3491</v>
      </c>
      <c r="I3459" s="3">
        <f t="shared" si="477"/>
        <v>31434</v>
      </c>
      <c r="J3459" s="4">
        <f t="shared" si="478"/>
        <v>0.77612898446951928</v>
      </c>
      <c r="K3459" s="5">
        <f t="shared" si="479"/>
        <v>1.7761289844695192</v>
      </c>
      <c r="L3459" s="4" t="str">
        <f t="shared" si="480"/>
        <v>Over Budget</v>
      </c>
      <c r="M3459">
        <f t="shared" si="481"/>
        <v>2021</v>
      </c>
      <c r="N3459">
        <f t="shared" si="482"/>
        <v>1</v>
      </c>
      <c r="O3459" t="str">
        <f t="shared" si="483"/>
        <v>Jan</v>
      </c>
      <c r="P3459" t="str">
        <f t="shared" si="484"/>
        <v>Q1</v>
      </c>
      <c r="Q3459" t="str">
        <f t="shared" si="485"/>
        <v>2021-01</v>
      </c>
    </row>
    <row r="3460" spans="1:17" x14ac:dyDescent="0.35">
      <c r="A3460" s="2">
        <v>44864</v>
      </c>
      <c r="B3460" t="s">
        <v>41</v>
      </c>
      <c r="C3460" t="s">
        <v>24</v>
      </c>
      <c r="D3460" t="s">
        <v>30</v>
      </c>
      <c r="E3460" s="3">
        <v>100454</v>
      </c>
      <c r="F3460" s="3">
        <v>83706</v>
      </c>
      <c r="G3460" t="s">
        <v>26</v>
      </c>
      <c r="H3460" s="3" t="s">
        <v>3492</v>
      </c>
      <c r="I3460" s="3">
        <f t="shared" si="477"/>
        <v>-16748</v>
      </c>
      <c r="J3460" s="4">
        <f t="shared" si="478"/>
        <v>-0.16672307722937862</v>
      </c>
      <c r="K3460" s="5">
        <f t="shared" si="479"/>
        <v>0.83327692277062138</v>
      </c>
      <c r="L3460" s="4" t="str">
        <f t="shared" si="480"/>
        <v>Under Budget</v>
      </c>
      <c r="M3460">
        <f t="shared" si="481"/>
        <v>2022</v>
      </c>
      <c r="N3460">
        <f t="shared" si="482"/>
        <v>10</v>
      </c>
      <c r="O3460" t="str">
        <f t="shared" si="483"/>
        <v>Oct</v>
      </c>
      <c r="P3460" t="str">
        <f t="shared" si="484"/>
        <v>Q4</v>
      </c>
      <c r="Q3460" t="str">
        <f t="shared" si="485"/>
        <v>2022-10</v>
      </c>
    </row>
    <row r="3461" spans="1:17" x14ac:dyDescent="0.35">
      <c r="A3461" s="2">
        <v>44828</v>
      </c>
      <c r="B3461" t="s">
        <v>55</v>
      </c>
      <c r="C3461" t="s">
        <v>29</v>
      </c>
      <c r="D3461" t="s">
        <v>58</v>
      </c>
      <c r="E3461" s="3">
        <v>34242</v>
      </c>
      <c r="F3461" s="3">
        <v>86271</v>
      </c>
      <c r="G3461" t="s">
        <v>21</v>
      </c>
      <c r="H3461" s="3" t="s">
        <v>3493</v>
      </c>
      <c r="I3461" s="3">
        <f t="shared" ref="I3461:I3524" si="486">F3461-E3461</f>
        <v>52029</v>
      </c>
      <c r="J3461" s="4">
        <f t="shared" ref="J3461:J3524" si="487">IFERROR(I3461/E3461,0)</f>
        <v>1.5194497984930786</v>
      </c>
      <c r="K3461" s="5">
        <f t="shared" ref="K3461:K3524" si="488">IFERROR(F3461/E3461,0)</f>
        <v>2.5194497984930786</v>
      </c>
      <c r="L3461" s="4" t="str">
        <f t="shared" ref="L3461:L3524" si="489">IF(I3461&gt;0,"Over Budget",IF(I3461&lt;0,"Under Budget","On Budget"))</f>
        <v>Over Budget</v>
      </c>
      <c r="M3461">
        <f t="shared" ref="M3461:M3524" si="490">YEAR(A3461)</f>
        <v>2022</v>
      </c>
      <c r="N3461">
        <f t="shared" ref="N3461:N3524" si="491">MONTH(A3461)</f>
        <v>9</v>
      </c>
      <c r="O3461" t="str">
        <f t="shared" ref="O3461:O3524" si="492">TEXT(A3461,"mmm")</f>
        <v>Sep</v>
      </c>
      <c r="P3461" t="str">
        <f t="shared" ref="P3461:P3524" si="493">"Q"&amp;ROUNDUP(MONTH(A3461)/3,0)</f>
        <v>Q3</v>
      </c>
      <c r="Q3461" t="str">
        <f t="shared" ref="Q3461:Q3524" si="494">TEXT(A3461,"yyyy-mm")</f>
        <v>2022-09</v>
      </c>
    </row>
    <row r="3462" spans="1:17" x14ac:dyDescent="0.35">
      <c r="A3462" s="2">
        <v>44701</v>
      </c>
      <c r="B3462" t="s">
        <v>55</v>
      </c>
      <c r="C3462" t="s">
        <v>34</v>
      </c>
      <c r="D3462" t="s">
        <v>39</v>
      </c>
      <c r="E3462" s="3">
        <v>119847</v>
      </c>
      <c r="F3462" s="3">
        <v>40348</v>
      </c>
      <c r="G3462" t="s">
        <v>35</v>
      </c>
      <c r="H3462" s="3" t="s">
        <v>3494</v>
      </c>
      <c r="I3462" s="3">
        <f t="shared" si="486"/>
        <v>-79499</v>
      </c>
      <c r="J3462" s="4">
        <f t="shared" si="487"/>
        <v>-0.66333742187956313</v>
      </c>
      <c r="K3462" s="5">
        <f t="shared" si="488"/>
        <v>0.33666257812043687</v>
      </c>
      <c r="L3462" s="4" t="str">
        <f t="shared" si="489"/>
        <v>Under Budget</v>
      </c>
      <c r="M3462">
        <f t="shared" si="490"/>
        <v>2022</v>
      </c>
      <c r="N3462">
        <f t="shared" si="491"/>
        <v>5</v>
      </c>
      <c r="O3462" t="str">
        <f t="shared" si="492"/>
        <v>May</v>
      </c>
      <c r="P3462" t="str">
        <f t="shared" si="493"/>
        <v>Q2</v>
      </c>
      <c r="Q3462" t="str">
        <f t="shared" si="494"/>
        <v>2022-05</v>
      </c>
    </row>
    <row r="3463" spans="1:17" x14ac:dyDescent="0.35">
      <c r="A3463" s="2">
        <v>44532</v>
      </c>
      <c r="B3463" t="s">
        <v>55</v>
      </c>
      <c r="C3463" t="s">
        <v>29</v>
      </c>
      <c r="D3463" t="s">
        <v>58</v>
      </c>
      <c r="E3463" s="3">
        <v>66235</v>
      </c>
      <c r="F3463" s="3">
        <v>34539</v>
      </c>
      <c r="G3463" t="s">
        <v>21</v>
      </c>
      <c r="H3463" s="3" t="s">
        <v>3495</v>
      </c>
      <c r="I3463" s="3">
        <f t="shared" si="486"/>
        <v>-31696</v>
      </c>
      <c r="J3463" s="4">
        <f t="shared" si="487"/>
        <v>-0.47853853702725146</v>
      </c>
      <c r="K3463" s="5">
        <f t="shared" si="488"/>
        <v>0.52146146297274854</v>
      </c>
      <c r="L3463" s="4" t="str">
        <f t="shared" si="489"/>
        <v>Under Budget</v>
      </c>
      <c r="M3463">
        <f t="shared" si="490"/>
        <v>2021</v>
      </c>
      <c r="N3463">
        <f t="shared" si="491"/>
        <v>12</v>
      </c>
      <c r="O3463" t="str">
        <f t="shared" si="492"/>
        <v>Dec</v>
      </c>
      <c r="P3463" t="str">
        <f t="shared" si="493"/>
        <v>Q4</v>
      </c>
      <c r="Q3463" t="str">
        <f t="shared" si="494"/>
        <v>2021-12</v>
      </c>
    </row>
    <row r="3464" spans="1:17" x14ac:dyDescent="0.35">
      <c r="A3464" s="2">
        <v>44621</v>
      </c>
      <c r="B3464" t="s">
        <v>37</v>
      </c>
      <c r="C3464" t="s">
        <v>19</v>
      </c>
      <c r="D3464" t="s">
        <v>30</v>
      </c>
      <c r="E3464" s="3">
        <v>40766</v>
      </c>
      <c r="F3464" s="3">
        <v>20542</v>
      </c>
      <c r="G3464" t="s">
        <v>21</v>
      </c>
      <c r="H3464" s="3" t="s">
        <v>3496</v>
      </c>
      <c r="I3464" s="3">
        <f t="shared" si="486"/>
        <v>-20224</v>
      </c>
      <c r="J3464" s="4">
        <f t="shared" si="487"/>
        <v>-0.49609969091890299</v>
      </c>
      <c r="K3464" s="5">
        <f t="shared" si="488"/>
        <v>0.50390030908109695</v>
      </c>
      <c r="L3464" s="4" t="str">
        <f t="shared" si="489"/>
        <v>Under Budget</v>
      </c>
      <c r="M3464">
        <f t="shared" si="490"/>
        <v>2022</v>
      </c>
      <c r="N3464">
        <f t="shared" si="491"/>
        <v>3</v>
      </c>
      <c r="O3464" t="str">
        <f t="shared" si="492"/>
        <v>Mar</v>
      </c>
      <c r="P3464" t="str">
        <f t="shared" si="493"/>
        <v>Q1</v>
      </c>
      <c r="Q3464" t="str">
        <f t="shared" si="494"/>
        <v>2022-03</v>
      </c>
    </row>
    <row r="3465" spans="1:17" x14ac:dyDescent="0.35">
      <c r="A3465" s="2">
        <v>44695</v>
      </c>
      <c r="B3465" t="s">
        <v>37</v>
      </c>
      <c r="C3465" t="s">
        <v>29</v>
      </c>
      <c r="D3465" t="s">
        <v>58</v>
      </c>
      <c r="E3465" s="3">
        <v>146082</v>
      </c>
      <c r="F3465" s="3">
        <v>106606</v>
      </c>
      <c r="G3465" t="s">
        <v>35</v>
      </c>
      <c r="H3465" s="3" t="s">
        <v>3497</v>
      </c>
      <c r="I3465" s="3">
        <f t="shared" si="486"/>
        <v>-39476</v>
      </c>
      <c r="J3465" s="4">
        <f t="shared" si="487"/>
        <v>-0.27023178762612782</v>
      </c>
      <c r="K3465" s="5">
        <f t="shared" si="488"/>
        <v>0.72976821237387224</v>
      </c>
      <c r="L3465" s="4" t="str">
        <f t="shared" si="489"/>
        <v>Under Budget</v>
      </c>
      <c r="M3465">
        <f t="shared" si="490"/>
        <v>2022</v>
      </c>
      <c r="N3465">
        <f t="shared" si="491"/>
        <v>5</v>
      </c>
      <c r="O3465" t="str">
        <f t="shared" si="492"/>
        <v>May</v>
      </c>
      <c r="P3465" t="str">
        <f t="shared" si="493"/>
        <v>Q2</v>
      </c>
      <c r="Q3465" t="str">
        <f t="shared" si="494"/>
        <v>2022-05</v>
      </c>
    </row>
    <row r="3466" spans="1:17" x14ac:dyDescent="0.35">
      <c r="A3466" s="2">
        <v>45143</v>
      </c>
      <c r="B3466" t="s">
        <v>41</v>
      </c>
      <c r="C3466" t="s">
        <v>29</v>
      </c>
      <c r="D3466" t="s">
        <v>20</v>
      </c>
      <c r="E3466" s="3">
        <v>132023</v>
      </c>
      <c r="F3466" s="3">
        <v>161339</v>
      </c>
      <c r="G3466" t="s">
        <v>35</v>
      </c>
      <c r="H3466" s="3" t="s">
        <v>3498</v>
      </c>
      <c r="I3466" s="3">
        <f t="shared" si="486"/>
        <v>29316</v>
      </c>
      <c r="J3466" s="4">
        <f t="shared" si="487"/>
        <v>0.22205221817410603</v>
      </c>
      <c r="K3466" s="5">
        <f t="shared" si="488"/>
        <v>1.222052218174106</v>
      </c>
      <c r="L3466" s="4" t="str">
        <f t="shared" si="489"/>
        <v>Over Budget</v>
      </c>
      <c r="M3466">
        <f t="shared" si="490"/>
        <v>2023</v>
      </c>
      <c r="N3466">
        <f t="shared" si="491"/>
        <v>8</v>
      </c>
      <c r="O3466" t="str">
        <f t="shared" si="492"/>
        <v>Aug</v>
      </c>
      <c r="P3466" t="str">
        <f t="shared" si="493"/>
        <v>Q3</v>
      </c>
      <c r="Q3466" t="str">
        <f t="shared" si="494"/>
        <v>2023-08</v>
      </c>
    </row>
    <row r="3467" spans="1:17" x14ac:dyDescent="0.35">
      <c r="A3467" s="2">
        <v>44826</v>
      </c>
      <c r="B3467" t="s">
        <v>41</v>
      </c>
      <c r="C3467" t="s">
        <v>24</v>
      </c>
      <c r="D3467" t="s">
        <v>20</v>
      </c>
      <c r="E3467" s="3">
        <v>121873</v>
      </c>
      <c r="F3467" s="3">
        <v>139848</v>
      </c>
      <c r="G3467" t="s">
        <v>32</v>
      </c>
      <c r="H3467" s="3" t="s">
        <v>3499</v>
      </c>
      <c r="I3467" s="3">
        <f t="shared" si="486"/>
        <v>17975</v>
      </c>
      <c r="J3467" s="4">
        <f t="shared" si="487"/>
        <v>0.14748959982933052</v>
      </c>
      <c r="K3467" s="5">
        <f t="shared" si="488"/>
        <v>1.1474895998293306</v>
      </c>
      <c r="L3467" s="4" t="str">
        <f t="shared" si="489"/>
        <v>Over Budget</v>
      </c>
      <c r="M3467">
        <f t="shared" si="490"/>
        <v>2022</v>
      </c>
      <c r="N3467">
        <f t="shared" si="491"/>
        <v>9</v>
      </c>
      <c r="O3467" t="str">
        <f t="shared" si="492"/>
        <v>Sep</v>
      </c>
      <c r="P3467" t="str">
        <f t="shared" si="493"/>
        <v>Q3</v>
      </c>
      <c r="Q3467" t="str">
        <f t="shared" si="494"/>
        <v>2022-09</v>
      </c>
    </row>
    <row r="3468" spans="1:17" x14ac:dyDescent="0.35">
      <c r="A3468" s="2">
        <v>44914</v>
      </c>
      <c r="B3468" t="s">
        <v>55</v>
      </c>
      <c r="C3468" t="s">
        <v>24</v>
      </c>
      <c r="D3468" t="s">
        <v>25</v>
      </c>
      <c r="E3468" s="3">
        <v>119293</v>
      </c>
      <c r="F3468" s="3">
        <v>139695</v>
      </c>
      <c r="G3468" t="s">
        <v>21</v>
      </c>
      <c r="H3468" s="3" t="s">
        <v>3500</v>
      </c>
      <c r="I3468" s="3">
        <f t="shared" si="486"/>
        <v>20402</v>
      </c>
      <c r="J3468" s="4">
        <f t="shared" si="487"/>
        <v>0.17102428474428508</v>
      </c>
      <c r="K3468" s="5">
        <f t="shared" si="488"/>
        <v>1.1710242847442851</v>
      </c>
      <c r="L3468" s="4" t="str">
        <f t="shared" si="489"/>
        <v>Over Budget</v>
      </c>
      <c r="M3468">
        <f t="shared" si="490"/>
        <v>2022</v>
      </c>
      <c r="N3468">
        <f t="shared" si="491"/>
        <v>12</v>
      </c>
      <c r="O3468" t="str">
        <f t="shared" si="492"/>
        <v>Dec</v>
      </c>
      <c r="P3468" t="str">
        <f t="shared" si="493"/>
        <v>Q4</v>
      </c>
      <c r="Q3468" t="str">
        <f t="shared" si="494"/>
        <v>2022-12</v>
      </c>
    </row>
    <row r="3469" spans="1:17" x14ac:dyDescent="0.35">
      <c r="A3469" s="2">
        <v>44535</v>
      </c>
      <c r="B3469" t="s">
        <v>37</v>
      </c>
      <c r="C3469" t="s">
        <v>23</v>
      </c>
      <c r="D3469" t="s">
        <v>25</v>
      </c>
      <c r="E3469" s="3">
        <v>65270</v>
      </c>
      <c r="F3469" s="3">
        <v>27770</v>
      </c>
      <c r="G3469" t="s">
        <v>35</v>
      </c>
      <c r="H3469" s="3" t="s">
        <v>3501</v>
      </c>
      <c r="I3469" s="3">
        <f t="shared" si="486"/>
        <v>-37500</v>
      </c>
      <c r="J3469" s="4">
        <f t="shared" si="487"/>
        <v>-0.57453654052397729</v>
      </c>
      <c r="K3469" s="5">
        <f t="shared" si="488"/>
        <v>0.42546345947602265</v>
      </c>
      <c r="L3469" s="4" t="str">
        <f t="shared" si="489"/>
        <v>Under Budget</v>
      </c>
      <c r="M3469">
        <f t="shared" si="490"/>
        <v>2021</v>
      </c>
      <c r="N3469">
        <f t="shared" si="491"/>
        <v>12</v>
      </c>
      <c r="O3469" t="str">
        <f t="shared" si="492"/>
        <v>Dec</v>
      </c>
      <c r="P3469" t="str">
        <f t="shared" si="493"/>
        <v>Q4</v>
      </c>
      <c r="Q3469" t="str">
        <f t="shared" si="494"/>
        <v>2021-12</v>
      </c>
    </row>
    <row r="3470" spans="1:17" x14ac:dyDescent="0.35">
      <c r="A3470" s="2">
        <v>44855</v>
      </c>
      <c r="B3470" t="s">
        <v>28</v>
      </c>
      <c r="C3470" t="s">
        <v>29</v>
      </c>
      <c r="D3470" t="s">
        <v>39</v>
      </c>
      <c r="E3470" s="3">
        <v>104516</v>
      </c>
      <c r="F3470" s="3">
        <v>113334</v>
      </c>
      <c r="G3470" t="s">
        <v>35</v>
      </c>
      <c r="H3470" s="3" t="s">
        <v>3502</v>
      </c>
      <c r="I3470" s="3">
        <f t="shared" si="486"/>
        <v>8818</v>
      </c>
      <c r="J3470" s="4">
        <f t="shared" si="487"/>
        <v>8.4369857246737345E-2</v>
      </c>
      <c r="K3470" s="5">
        <f t="shared" si="488"/>
        <v>1.0843698572467373</v>
      </c>
      <c r="L3470" s="4" t="str">
        <f t="shared" si="489"/>
        <v>Over Budget</v>
      </c>
      <c r="M3470">
        <f t="shared" si="490"/>
        <v>2022</v>
      </c>
      <c r="N3470">
        <f t="shared" si="491"/>
        <v>10</v>
      </c>
      <c r="O3470" t="str">
        <f t="shared" si="492"/>
        <v>Oct</v>
      </c>
      <c r="P3470" t="str">
        <f t="shared" si="493"/>
        <v>Q4</v>
      </c>
      <c r="Q3470" t="str">
        <f t="shared" si="494"/>
        <v>2022-10</v>
      </c>
    </row>
    <row r="3471" spans="1:17" x14ac:dyDescent="0.35">
      <c r="A3471" s="2">
        <v>45158</v>
      </c>
      <c r="B3471" t="s">
        <v>37</v>
      </c>
      <c r="C3471" t="s">
        <v>34</v>
      </c>
      <c r="D3471" t="s">
        <v>20</v>
      </c>
      <c r="E3471" s="3">
        <v>23960</v>
      </c>
      <c r="F3471" s="3">
        <v>22723</v>
      </c>
      <c r="G3471" t="s">
        <v>32</v>
      </c>
      <c r="H3471" s="3" t="s">
        <v>3503</v>
      </c>
      <c r="I3471" s="3">
        <f t="shared" si="486"/>
        <v>-1237</v>
      </c>
      <c r="J3471" s="4">
        <f t="shared" si="487"/>
        <v>-5.162771285475793E-2</v>
      </c>
      <c r="K3471" s="5">
        <f t="shared" si="488"/>
        <v>0.94837228714524202</v>
      </c>
      <c r="L3471" s="4" t="str">
        <f t="shared" si="489"/>
        <v>Under Budget</v>
      </c>
      <c r="M3471">
        <f t="shared" si="490"/>
        <v>2023</v>
      </c>
      <c r="N3471">
        <f t="shared" si="491"/>
        <v>8</v>
      </c>
      <c r="O3471" t="str">
        <f t="shared" si="492"/>
        <v>Aug</v>
      </c>
      <c r="P3471" t="str">
        <f t="shared" si="493"/>
        <v>Q3</v>
      </c>
      <c r="Q3471" t="str">
        <f t="shared" si="494"/>
        <v>2023-08</v>
      </c>
    </row>
    <row r="3472" spans="1:17" x14ac:dyDescent="0.35">
      <c r="A3472" s="2">
        <v>44625</v>
      </c>
      <c r="B3472" t="s">
        <v>41</v>
      </c>
      <c r="C3472" t="s">
        <v>19</v>
      </c>
      <c r="D3472" t="s">
        <v>25</v>
      </c>
      <c r="E3472" s="3">
        <v>109456</v>
      </c>
      <c r="F3472" s="3">
        <v>39327</v>
      </c>
      <c r="G3472" t="s">
        <v>35</v>
      </c>
      <c r="H3472" s="3" t="s">
        <v>3504</v>
      </c>
      <c r="I3472" s="3">
        <f t="shared" si="486"/>
        <v>-70129</v>
      </c>
      <c r="J3472" s="4">
        <f t="shared" si="487"/>
        <v>-0.6407049407981289</v>
      </c>
      <c r="K3472" s="5">
        <f t="shared" si="488"/>
        <v>0.35929505920187105</v>
      </c>
      <c r="L3472" s="4" t="str">
        <f t="shared" si="489"/>
        <v>Under Budget</v>
      </c>
      <c r="M3472">
        <f t="shared" si="490"/>
        <v>2022</v>
      </c>
      <c r="N3472">
        <f t="shared" si="491"/>
        <v>3</v>
      </c>
      <c r="O3472" t="str">
        <f t="shared" si="492"/>
        <v>Mar</v>
      </c>
      <c r="P3472" t="str">
        <f t="shared" si="493"/>
        <v>Q1</v>
      </c>
      <c r="Q3472" t="str">
        <f t="shared" si="494"/>
        <v>2022-03</v>
      </c>
    </row>
    <row r="3473" spans="1:17" x14ac:dyDescent="0.35">
      <c r="A3473" s="2">
        <v>45095</v>
      </c>
      <c r="B3473" t="s">
        <v>37</v>
      </c>
      <c r="C3473" t="s">
        <v>43</v>
      </c>
      <c r="D3473" t="s">
        <v>58</v>
      </c>
      <c r="E3473" s="3">
        <v>23472</v>
      </c>
      <c r="F3473" s="3">
        <v>41055</v>
      </c>
      <c r="G3473" t="s">
        <v>32</v>
      </c>
      <c r="H3473" s="3" t="s">
        <v>3505</v>
      </c>
      <c r="I3473" s="3">
        <f t="shared" si="486"/>
        <v>17583</v>
      </c>
      <c r="J3473" s="4">
        <f t="shared" si="487"/>
        <v>0.74910531697341509</v>
      </c>
      <c r="K3473" s="5">
        <f t="shared" si="488"/>
        <v>1.7491053169734152</v>
      </c>
      <c r="L3473" s="4" t="str">
        <f t="shared" si="489"/>
        <v>Over Budget</v>
      </c>
      <c r="M3473">
        <f t="shared" si="490"/>
        <v>2023</v>
      </c>
      <c r="N3473">
        <f t="shared" si="491"/>
        <v>6</v>
      </c>
      <c r="O3473" t="str">
        <f t="shared" si="492"/>
        <v>Jun</v>
      </c>
      <c r="P3473" t="str">
        <f t="shared" si="493"/>
        <v>Q2</v>
      </c>
      <c r="Q3473" t="str">
        <f t="shared" si="494"/>
        <v>2023-06</v>
      </c>
    </row>
    <row r="3474" spans="1:17" x14ac:dyDescent="0.35">
      <c r="A3474" s="2">
        <v>44335</v>
      </c>
      <c r="B3474" t="s">
        <v>41</v>
      </c>
      <c r="C3474" t="s">
        <v>34</v>
      </c>
      <c r="D3474" t="s">
        <v>39</v>
      </c>
      <c r="E3474" s="3">
        <v>130578</v>
      </c>
      <c r="F3474" s="3">
        <v>37764</v>
      </c>
      <c r="G3474" t="s">
        <v>35</v>
      </c>
      <c r="H3474" s="3" t="s">
        <v>3506</v>
      </c>
      <c r="I3474" s="3">
        <f t="shared" si="486"/>
        <v>-92814</v>
      </c>
      <c r="J3474" s="4">
        <f t="shared" si="487"/>
        <v>-0.7107935486835455</v>
      </c>
      <c r="K3474" s="5">
        <f t="shared" si="488"/>
        <v>0.28920645131645456</v>
      </c>
      <c r="L3474" s="4" t="str">
        <f t="shared" si="489"/>
        <v>Under Budget</v>
      </c>
      <c r="M3474">
        <f t="shared" si="490"/>
        <v>2021</v>
      </c>
      <c r="N3474">
        <f t="shared" si="491"/>
        <v>5</v>
      </c>
      <c r="O3474" t="str">
        <f t="shared" si="492"/>
        <v>May</v>
      </c>
      <c r="P3474" t="str">
        <f t="shared" si="493"/>
        <v>Q2</v>
      </c>
      <c r="Q3474" t="str">
        <f t="shared" si="494"/>
        <v>2021-05</v>
      </c>
    </row>
    <row r="3475" spans="1:17" x14ac:dyDescent="0.35">
      <c r="A3475" s="2">
        <v>45138</v>
      </c>
      <c r="B3475" t="s">
        <v>55</v>
      </c>
      <c r="C3475" t="s">
        <v>34</v>
      </c>
      <c r="D3475" t="s">
        <v>30</v>
      </c>
      <c r="E3475" s="3">
        <v>136239</v>
      </c>
      <c r="F3475" s="3">
        <v>121385</v>
      </c>
      <c r="G3475" t="s">
        <v>32</v>
      </c>
      <c r="H3475" s="3" t="s">
        <v>3507</v>
      </c>
      <c r="I3475" s="3">
        <f t="shared" si="486"/>
        <v>-14854</v>
      </c>
      <c r="J3475" s="4">
        <f t="shared" si="487"/>
        <v>-0.10902898582637864</v>
      </c>
      <c r="K3475" s="5">
        <f t="shared" si="488"/>
        <v>0.89097101417362135</v>
      </c>
      <c r="L3475" s="4" t="str">
        <f t="shared" si="489"/>
        <v>Under Budget</v>
      </c>
      <c r="M3475">
        <f t="shared" si="490"/>
        <v>2023</v>
      </c>
      <c r="N3475">
        <f t="shared" si="491"/>
        <v>7</v>
      </c>
      <c r="O3475" t="str">
        <f t="shared" si="492"/>
        <v>Jul</v>
      </c>
      <c r="P3475" t="str">
        <f t="shared" si="493"/>
        <v>Q3</v>
      </c>
      <c r="Q3475" t="str">
        <f t="shared" si="494"/>
        <v>2023-07</v>
      </c>
    </row>
    <row r="3476" spans="1:17" x14ac:dyDescent="0.35">
      <c r="A3476" s="2">
        <v>44738</v>
      </c>
      <c r="B3476" t="s">
        <v>55</v>
      </c>
      <c r="C3476" t="s">
        <v>23</v>
      </c>
      <c r="D3476" t="s">
        <v>25</v>
      </c>
      <c r="E3476" s="3">
        <v>68316</v>
      </c>
      <c r="F3476" s="3">
        <v>60791</v>
      </c>
      <c r="G3476" t="s">
        <v>21</v>
      </c>
      <c r="H3476" s="3" t="s">
        <v>3508</v>
      </c>
      <c r="I3476" s="3">
        <f t="shared" si="486"/>
        <v>-7525</v>
      </c>
      <c r="J3476" s="4">
        <f t="shared" si="487"/>
        <v>-0.11014989167984074</v>
      </c>
      <c r="K3476" s="5">
        <f t="shared" si="488"/>
        <v>0.88985010832015921</v>
      </c>
      <c r="L3476" s="4" t="str">
        <f t="shared" si="489"/>
        <v>Under Budget</v>
      </c>
      <c r="M3476">
        <f t="shared" si="490"/>
        <v>2022</v>
      </c>
      <c r="N3476">
        <f t="shared" si="491"/>
        <v>6</v>
      </c>
      <c r="O3476" t="str">
        <f t="shared" si="492"/>
        <v>Jun</v>
      </c>
      <c r="P3476" t="str">
        <f t="shared" si="493"/>
        <v>Q2</v>
      </c>
      <c r="Q3476" t="str">
        <f t="shared" si="494"/>
        <v>2022-06</v>
      </c>
    </row>
    <row r="3477" spans="1:17" x14ac:dyDescent="0.35">
      <c r="A3477" s="2">
        <v>44253</v>
      </c>
      <c r="B3477" t="s">
        <v>55</v>
      </c>
      <c r="C3477" t="s">
        <v>19</v>
      </c>
      <c r="D3477" t="s">
        <v>25</v>
      </c>
      <c r="E3477" s="3">
        <v>124068</v>
      </c>
      <c r="F3477" s="3">
        <v>48723</v>
      </c>
      <c r="G3477" t="s">
        <v>35</v>
      </c>
      <c r="H3477" s="3" t="s">
        <v>3509</v>
      </c>
      <c r="I3477" s="3">
        <f t="shared" si="486"/>
        <v>-75345</v>
      </c>
      <c r="J3477" s="4">
        <f t="shared" si="487"/>
        <v>-0.60728793887223131</v>
      </c>
      <c r="K3477" s="5">
        <f t="shared" si="488"/>
        <v>0.39271206112776863</v>
      </c>
      <c r="L3477" s="4" t="str">
        <f t="shared" si="489"/>
        <v>Under Budget</v>
      </c>
      <c r="M3477">
        <f t="shared" si="490"/>
        <v>2021</v>
      </c>
      <c r="N3477">
        <f t="shared" si="491"/>
        <v>2</v>
      </c>
      <c r="O3477" t="str">
        <f t="shared" si="492"/>
        <v>Feb</v>
      </c>
      <c r="P3477" t="str">
        <f t="shared" si="493"/>
        <v>Q1</v>
      </c>
      <c r="Q3477" t="str">
        <f t="shared" si="494"/>
        <v>2021-02</v>
      </c>
    </row>
    <row r="3478" spans="1:17" x14ac:dyDescent="0.35">
      <c r="A3478" s="2">
        <v>44854</v>
      </c>
      <c r="B3478" t="s">
        <v>28</v>
      </c>
      <c r="C3478" t="s">
        <v>19</v>
      </c>
      <c r="D3478" t="s">
        <v>20</v>
      </c>
      <c r="E3478" s="3">
        <v>128416</v>
      </c>
      <c r="F3478" s="3">
        <v>161791</v>
      </c>
      <c r="G3478" t="s">
        <v>35</v>
      </c>
      <c r="H3478" s="3" t="s">
        <v>3510</v>
      </c>
      <c r="I3478" s="3">
        <f t="shared" si="486"/>
        <v>33375</v>
      </c>
      <c r="J3478" s="4">
        <f t="shared" si="487"/>
        <v>0.25989752055818588</v>
      </c>
      <c r="K3478" s="5">
        <f t="shared" si="488"/>
        <v>1.2598975205581859</v>
      </c>
      <c r="L3478" s="4" t="str">
        <f t="shared" si="489"/>
        <v>Over Budget</v>
      </c>
      <c r="M3478">
        <f t="shared" si="490"/>
        <v>2022</v>
      </c>
      <c r="N3478">
        <f t="shared" si="491"/>
        <v>10</v>
      </c>
      <c r="O3478" t="str">
        <f t="shared" si="492"/>
        <v>Oct</v>
      </c>
      <c r="P3478" t="str">
        <f t="shared" si="493"/>
        <v>Q4</v>
      </c>
      <c r="Q3478" t="str">
        <f t="shared" si="494"/>
        <v>2022-10</v>
      </c>
    </row>
    <row r="3479" spans="1:17" x14ac:dyDescent="0.35">
      <c r="A3479" s="2">
        <v>44631</v>
      </c>
      <c r="B3479" t="s">
        <v>28</v>
      </c>
      <c r="C3479" t="s">
        <v>24</v>
      </c>
      <c r="D3479" t="s">
        <v>39</v>
      </c>
      <c r="E3479" s="3">
        <v>21603</v>
      </c>
      <c r="F3479" s="3">
        <v>107447</v>
      </c>
      <c r="G3479" t="s">
        <v>21</v>
      </c>
      <c r="H3479" s="3" t="s">
        <v>3511</v>
      </c>
      <c r="I3479" s="3">
        <f t="shared" si="486"/>
        <v>85844</v>
      </c>
      <c r="J3479" s="4">
        <f t="shared" si="487"/>
        <v>3.9737073554598896</v>
      </c>
      <c r="K3479" s="5">
        <f t="shared" si="488"/>
        <v>4.9737073554598901</v>
      </c>
      <c r="L3479" s="4" t="str">
        <f t="shared" si="489"/>
        <v>Over Budget</v>
      </c>
      <c r="M3479">
        <f t="shared" si="490"/>
        <v>2022</v>
      </c>
      <c r="N3479">
        <f t="shared" si="491"/>
        <v>3</v>
      </c>
      <c r="O3479" t="str">
        <f t="shared" si="492"/>
        <v>Mar</v>
      </c>
      <c r="P3479" t="str">
        <f t="shared" si="493"/>
        <v>Q1</v>
      </c>
      <c r="Q3479" t="str">
        <f t="shared" si="494"/>
        <v>2022-03</v>
      </c>
    </row>
    <row r="3480" spans="1:17" x14ac:dyDescent="0.35">
      <c r="A3480" s="2">
        <v>44580</v>
      </c>
      <c r="B3480" t="s">
        <v>41</v>
      </c>
      <c r="C3480" t="s">
        <v>24</v>
      </c>
      <c r="D3480" t="s">
        <v>20</v>
      </c>
      <c r="E3480" s="3">
        <v>127754</v>
      </c>
      <c r="F3480" s="3">
        <v>23882</v>
      </c>
      <c r="G3480" t="s">
        <v>21</v>
      </c>
      <c r="H3480" s="3" t="s">
        <v>3512</v>
      </c>
      <c r="I3480" s="3">
        <f t="shared" si="486"/>
        <v>-103872</v>
      </c>
      <c r="J3480" s="4">
        <f t="shared" si="487"/>
        <v>-0.81306260469339509</v>
      </c>
      <c r="K3480" s="5">
        <f t="shared" si="488"/>
        <v>0.18693739530660489</v>
      </c>
      <c r="L3480" s="4" t="str">
        <f t="shared" si="489"/>
        <v>Under Budget</v>
      </c>
      <c r="M3480">
        <f t="shared" si="490"/>
        <v>2022</v>
      </c>
      <c r="N3480">
        <f t="shared" si="491"/>
        <v>1</v>
      </c>
      <c r="O3480" t="str">
        <f t="shared" si="492"/>
        <v>Jan</v>
      </c>
      <c r="P3480" t="str">
        <f t="shared" si="493"/>
        <v>Q1</v>
      </c>
      <c r="Q3480" t="str">
        <f t="shared" si="494"/>
        <v>2022-01</v>
      </c>
    </row>
    <row r="3481" spans="1:17" x14ac:dyDescent="0.35">
      <c r="A3481" s="2">
        <v>44756</v>
      </c>
      <c r="B3481" t="s">
        <v>18</v>
      </c>
      <c r="C3481" t="s">
        <v>34</v>
      </c>
      <c r="D3481" t="s">
        <v>20</v>
      </c>
      <c r="E3481" s="3">
        <v>104425</v>
      </c>
      <c r="F3481" s="3">
        <v>86732</v>
      </c>
      <c r="G3481" t="s">
        <v>21</v>
      </c>
      <c r="H3481" s="3" t="s">
        <v>3513</v>
      </c>
      <c r="I3481" s="3">
        <f t="shared" si="486"/>
        <v>-17693</v>
      </c>
      <c r="J3481" s="4">
        <f t="shared" si="487"/>
        <v>-0.16943260713430691</v>
      </c>
      <c r="K3481" s="5">
        <f t="shared" si="488"/>
        <v>0.83056739286569303</v>
      </c>
      <c r="L3481" s="4" t="str">
        <f t="shared" si="489"/>
        <v>Under Budget</v>
      </c>
      <c r="M3481">
        <f t="shared" si="490"/>
        <v>2022</v>
      </c>
      <c r="N3481">
        <f t="shared" si="491"/>
        <v>7</v>
      </c>
      <c r="O3481" t="str">
        <f t="shared" si="492"/>
        <v>Jul</v>
      </c>
      <c r="P3481" t="str">
        <f t="shared" si="493"/>
        <v>Q3</v>
      </c>
      <c r="Q3481" t="str">
        <f t="shared" si="494"/>
        <v>2022-07</v>
      </c>
    </row>
    <row r="3482" spans="1:17" x14ac:dyDescent="0.35">
      <c r="A3482" s="2">
        <v>44390</v>
      </c>
      <c r="B3482" t="s">
        <v>23</v>
      </c>
      <c r="C3482" t="s">
        <v>23</v>
      </c>
      <c r="D3482" t="s">
        <v>39</v>
      </c>
      <c r="E3482" s="3">
        <v>10163</v>
      </c>
      <c r="F3482" s="3">
        <v>35092</v>
      </c>
      <c r="G3482" t="s">
        <v>32</v>
      </c>
      <c r="H3482" s="3" t="s">
        <v>3514</v>
      </c>
      <c r="I3482" s="3">
        <f t="shared" si="486"/>
        <v>24929</v>
      </c>
      <c r="J3482" s="4">
        <f t="shared" si="487"/>
        <v>2.4529174456361309</v>
      </c>
      <c r="K3482" s="5">
        <f t="shared" si="488"/>
        <v>3.4529174456361309</v>
      </c>
      <c r="L3482" s="4" t="str">
        <f t="shared" si="489"/>
        <v>Over Budget</v>
      </c>
      <c r="M3482">
        <f t="shared" si="490"/>
        <v>2021</v>
      </c>
      <c r="N3482">
        <f t="shared" si="491"/>
        <v>7</v>
      </c>
      <c r="O3482" t="str">
        <f t="shared" si="492"/>
        <v>Jul</v>
      </c>
      <c r="P3482" t="str">
        <f t="shared" si="493"/>
        <v>Q3</v>
      </c>
      <c r="Q3482" t="str">
        <f t="shared" si="494"/>
        <v>2021-07</v>
      </c>
    </row>
    <row r="3483" spans="1:17" x14ac:dyDescent="0.35">
      <c r="A3483" s="2">
        <v>44730</v>
      </c>
      <c r="B3483" t="s">
        <v>28</v>
      </c>
      <c r="C3483" t="s">
        <v>19</v>
      </c>
      <c r="D3483" t="s">
        <v>58</v>
      </c>
      <c r="E3483" s="3">
        <v>110018</v>
      </c>
      <c r="F3483" s="3">
        <v>124889</v>
      </c>
      <c r="G3483" t="s">
        <v>35</v>
      </c>
      <c r="H3483" s="3" t="s">
        <v>3515</v>
      </c>
      <c r="I3483" s="3">
        <f t="shared" si="486"/>
        <v>14871</v>
      </c>
      <c r="J3483" s="4">
        <f t="shared" si="487"/>
        <v>0.13516879056154446</v>
      </c>
      <c r="K3483" s="5">
        <f t="shared" si="488"/>
        <v>1.1351687905615444</v>
      </c>
      <c r="L3483" s="4" t="str">
        <f t="shared" si="489"/>
        <v>Over Budget</v>
      </c>
      <c r="M3483">
        <f t="shared" si="490"/>
        <v>2022</v>
      </c>
      <c r="N3483">
        <f t="shared" si="491"/>
        <v>6</v>
      </c>
      <c r="O3483" t="str">
        <f t="shared" si="492"/>
        <v>Jun</v>
      </c>
      <c r="P3483" t="str">
        <f t="shared" si="493"/>
        <v>Q2</v>
      </c>
      <c r="Q3483" t="str">
        <f t="shared" si="494"/>
        <v>2022-06</v>
      </c>
    </row>
    <row r="3484" spans="1:17" x14ac:dyDescent="0.35">
      <c r="A3484" s="2">
        <v>44714</v>
      </c>
      <c r="B3484" t="s">
        <v>41</v>
      </c>
      <c r="C3484" t="s">
        <v>23</v>
      </c>
      <c r="D3484" t="s">
        <v>25</v>
      </c>
      <c r="E3484" s="3">
        <v>78998</v>
      </c>
      <c r="F3484" s="3">
        <v>29673</v>
      </c>
      <c r="G3484" t="s">
        <v>35</v>
      </c>
      <c r="H3484" s="3" t="s">
        <v>3516</v>
      </c>
      <c r="I3484" s="3">
        <f t="shared" si="486"/>
        <v>-49325</v>
      </c>
      <c r="J3484" s="4">
        <f t="shared" si="487"/>
        <v>-0.62438289576951311</v>
      </c>
      <c r="K3484" s="5">
        <f t="shared" si="488"/>
        <v>0.37561710423048683</v>
      </c>
      <c r="L3484" s="4" t="str">
        <f t="shared" si="489"/>
        <v>Under Budget</v>
      </c>
      <c r="M3484">
        <f t="shared" si="490"/>
        <v>2022</v>
      </c>
      <c r="N3484">
        <f t="shared" si="491"/>
        <v>6</v>
      </c>
      <c r="O3484" t="str">
        <f t="shared" si="492"/>
        <v>Jun</v>
      </c>
      <c r="P3484" t="str">
        <f t="shared" si="493"/>
        <v>Q2</v>
      </c>
      <c r="Q3484" t="str">
        <f t="shared" si="494"/>
        <v>2022-06</v>
      </c>
    </row>
    <row r="3485" spans="1:17" x14ac:dyDescent="0.35">
      <c r="A3485" s="2">
        <v>44912</v>
      </c>
      <c r="B3485" t="s">
        <v>37</v>
      </c>
      <c r="C3485" t="s">
        <v>43</v>
      </c>
      <c r="D3485" t="s">
        <v>20</v>
      </c>
      <c r="E3485" s="3">
        <v>20287</v>
      </c>
      <c r="F3485" s="3">
        <v>137980</v>
      </c>
      <c r="G3485" t="s">
        <v>26</v>
      </c>
      <c r="H3485" s="3" t="s">
        <v>3517</v>
      </c>
      <c r="I3485" s="3">
        <f t="shared" si="486"/>
        <v>117693</v>
      </c>
      <c r="J3485" s="4">
        <f t="shared" si="487"/>
        <v>5.8013999112732293</v>
      </c>
      <c r="K3485" s="5">
        <f t="shared" si="488"/>
        <v>6.8013999112732293</v>
      </c>
      <c r="L3485" s="4" t="str">
        <f t="shared" si="489"/>
        <v>Over Budget</v>
      </c>
      <c r="M3485">
        <f t="shared" si="490"/>
        <v>2022</v>
      </c>
      <c r="N3485">
        <f t="shared" si="491"/>
        <v>12</v>
      </c>
      <c r="O3485" t="str">
        <f t="shared" si="492"/>
        <v>Dec</v>
      </c>
      <c r="P3485" t="str">
        <f t="shared" si="493"/>
        <v>Q4</v>
      </c>
      <c r="Q3485" t="str">
        <f t="shared" si="494"/>
        <v>2022-12</v>
      </c>
    </row>
    <row r="3486" spans="1:17" x14ac:dyDescent="0.35">
      <c r="A3486" s="2">
        <v>44947</v>
      </c>
      <c r="B3486" t="s">
        <v>55</v>
      </c>
      <c r="C3486" t="s">
        <v>19</v>
      </c>
      <c r="D3486" t="s">
        <v>25</v>
      </c>
      <c r="E3486" s="3">
        <v>16227</v>
      </c>
      <c r="F3486" s="3">
        <v>158913</v>
      </c>
      <c r="G3486" t="s">
        <v>26</v>
      </c>
      <c r="H3486" s="3" t="s">
        <v>3518</v>
      </c>
      <c r="I3486" s="3">
        <f t="shared" si="486"/>
        <v>142686</v>
      </c>
      <c r="J3486" s="4">
        <f t="shared" si="487"/>
        <v>8.7931225734886294</v>
      </c>
      <c r="K3486" s="5">
        <f t="shared" si="488"/>
        <v>9.7931225734886294</v>
      </c>
      <c r="L3486" s="4" t="str">
        <f t="shared" si="489"/>
        <v>Over Budget</v>
      </c>
      <c r="M3486">
        <f t="shared" si="490"/>
        <v>2023</v>
      </c>
      <c r="N3486">
        <f t="shared" si="491"/>
        <v>1</v>
      </c>
      <c r="O3486" t="str">
        <f t="shared" si="492"/>
        <v>Jan</v>
      </c>
      <c r="P3486" t="str">
        <f t="shared" si="493"/>
        <v>Q1</v>
      </c>
      <c r="Q3486" t="str">
        <f t="shared" si="494"/>
        <v>2023-01</v>
      </c>
    </row>
    <row r="3487" spans="1:17" x14ac:dyDescent="0.35">
      <c r="A3487" s="2">
        <v>44381</v>
      </c>
      <c r="B3487" t="s">
        <v>55</v>
      </c>
      <c r="C3487" t="s">
        <v>24</v>
      </c>
      <c r="D3487" t="s">
        <v>39</v>
      </c>
      <c r="E3487" s="3">
        <v>94580</v>
      </c>
      <c r="F3487" s="3">
        <v>43512</v>
      </c>
      <c r="G3487" t="s">
        <v>35</v>
      </c>
      <c r="H3487" s="3" t="s">
        <v>3519</v>
      </c>
      <c r="I3487" s="3">
        <f t="shared" si="486"/>
        <v>-51068</v>
      </c>
      <c r="J3487" s="4">
        <f t="shared" si="487"/>
        <v>-0.53994502008881373</v>
      </c>
      <c r="K3487" s="5">
        <f t="shared" si="488"/>
        <v>0.46005497991118632</v>
      </c>
      <c r="L3487" s="4" t="str">
        <f t="shared" si="489"/>
        <v>Under Budget</v>
      </c>
      <c r="M3487">
        <f t="shared" si="490"/>
        <v>2021</v>
      </c>
      <c r="N3487">
        <f t="shared" si="491"/>
        <v>7</v>
      </c>
      <c r="O3487" t="str">
        <f t="shared" si="492"/>
        <v>Jul</v>
      </c>
      <c r="P3487" t="str">
        <f t="shared" si="493"/>
        <v>Q3</v>
      </c>
      <c r="Q3487" t="str">
        <f t="shared" si="494"/>
        <v>2021-07</v>
      </c>
    </row>
    <row r="3488" spans="1:17" x14ac:dyDescent="0.35">
      <c r="A3488" s="2">
        <v>44488</v>
      </c>
      <c r="B3488" t="s">
        <v>55</v>
      </c>
      <c r="C3488" t="s">
        <v>34</v>
      </c>
      <c r="D3488" t="s">
        <v>58</v>
      </c>
      <c r="E3488" s="3">
        <v>60842</v>
      </c>
      <c r="F3488" s="3">
        <v>26737</v>
      </c>
      <c r="G3488" t="s">
        <v>32</v>
      </c>
      <c r="H3488" s="3" t="s">
        <v>3520</v>
      </c>
      <c r="I3488" s="3">
        <f t="shared" si="486"/>
        <v>-34105</v>
      </c>
      <c r="J3488" s="4">
        <f t="shared" si="487"/>
        <v>-0.56055027776864663</v>
      </c>
      <c r="K3488" s="5">
        <f t="shared" si="488"/>
        <v>0.43944972223135337</v>
      </c>
      <c r="L3488" s="4" t="str">
        <f t="shared" si="489"/>
        <v>Under Budget</v>
      </c>
      <c r="M3488">
        <f t="shared" si="490"/>
        <v>2021</v>
      </c>
      <c r="N3488">
        <f t="shared" si="491"/>
        <v>10</v>
      </c>
      <c r="O3488" t="str">
        <f t="shared" si="492"/>
        <v>Oct</v>
      </c>
      <c r="P3488" t="str">
        <f t="shared" si="493"/>
        <v>Q4</v>
      </c>
      <c r="Q3488" t="str">
        <f t="shared" si="494"/>
        <v>2021-10</v>
      </c>
    </row>
    <row r="3489" spans="1:17" x14ac:dyDescent="0.35">
      <c r="A3489" s="2">
        <v>44928</v>
      </c>
      <c r="B3489" t="s">
        <v>41</v>
      </c>
      <c r="C3489" t="s">
        <v>23</v>
      </c>
      <c r="D3489" t="s">
        <v>30</v>
      </c>
      <c r="E3489" s="3">
        <v>43001</v>
      </c>
      <c r="F3489" s="3">
        <v>40061</v>
      </c>
      <c r="G3489" t="s">
        <v>32</v>
      </c>
      <c r="H3489" s="3" t="s">
        <v>3521</v>
      </c>
      <c r="I3489" s="3">
        <f t="shared" si="486"/>
        <v>-2940</v>
      </c>
      <c r="J3489" s="4">
        <f t="shared" si="487"/>
        <v>-6.8370503011557865E-2</v>
      </c>
      <c r="K3489" s="5">
        <f t="shared" si="488"/>
        <v>0.93162949698844211</v>
      </c>
      <c r="L3489" s="4" t="str">
        <f t="shared" si="489"/>
        <v>Under Budget</v>
      </c>
      <c r="M3489">
        <f t="shared" si="490"/>
        <v>2023</v>
      </c>
      <c r="N3489">
        <f t="shared" si="491"/>
        <v>1</v>
      </c>
      <c r="O3489" t="str">
        <f t="shared" si="492"/>
        <v>Jan</v>
      </c>
      <c r="P3489" t="str">
        <f t="shared" si="493"/>
        <v>Q1</v>
      </c>
      <c r="Q3489" t="str">
        <f t="shared" si="494"/>
        <v>2023-01</v>
      </c>
    </row>
    <row r="3490" spans="1:17" x14ac:dyDescent="0.35">
      <c r="A3490" s="2">
        <v>44312</v>
      </c>
      <c r="B3490" t="s">
        <v>55</v>
      </c>
      <c r="C3490" t="s">
        <v>24</v>
      </c>
      <c r="D3490" t="s">
        <v>58</v>
      </c>
      <c r="E3490" s="3">
        <v>57951</v>
      </c>
      <c r="F3490" s="3">
        <v>153761</v>
      </c>
      <c r="G3490" t="s">
        <v>26</v>
      </c>
      <c r="H3490" s="3" t="s">
        <v>3522</v>
      </c>
      <c r="I3490" s="3">
        <f t="shared" si="486"/>
        <v>95810</v>
      </c>
      <c r="J3490" s="4">
        <f t="shared" si="487"/>
        <v>1.6532932995116565</v>
      </c>
      <c r="K3490" s="5">
        <f t="shared" si="488"/>
        <v>2.6532932995116565</v>
      </c>
      <c r="L3490" s="4" t="str">
        <f t="shared" si="489"/>
        <v>Over Budget</v>
      </c>
      <c r="M3490">
        <f t="shared" si="490"/>
        <v>2021</v>
      </c>
      <c r="N3490">
        <f t="shared" si="491"/>
        <v>4</v>
      </c>
      <c r="O3490" t="str">
        <f t="shared" si="492"/>
        <v>Apr</v>
      </c>
      <c r="P3490" t="str">
        <f t="shared" si="493"/>
        <v>Q2</v>
      </c>
      <c r="Q3490" t="str">
        <f t="shared" si="494"/>
        <v>2021-04</v>
      </c>
    </row>
    <row r="3491" spans="1:17" x14ac:dyDescent="0.35">
      <c r="A3491" s="2">
        <v>45021</v>
      </c>
      <c r="B3491" t="s">
        <v>28</v>
      </c>
      <c r="C3491" t="s">
        <v>34</v>
      </c>
      <c r="D3491" t="s">
        <v>39</v>
      </c>
      <c r="E3491" s="3">
        <v>81875</v>
      </c>
      <c r="F3491" s="3">
        <v>11966</v>
      </c>
      <c r="G3491" t="s">
        <v>26</v>
      </c>
      <c r="H3491" s="3" t="s">
        <v>3523</v>
      </c>
      <c r="I3491" s="3">
        <f t="shared" si="486"/>
        <v>-69909</v>
      </c>
      <c r="J3491" s="4">
        <f t="shared" si="487"/>
        <v>-0.85385038167938931</v>
      </c>
      <c r="K3491" s="5">
        <f t="shared" si="488"/>
        <v>0.14614961832061069</v>
      </c>
      <c r="L3491" s="4" t="str">
        <f t="shared" si="489"/>
        <v>Under Budget</v>
      </c>
      <c r="M3491">
        <f t="shared" si="490"/>
        <v>2023</v>
      </c>
      <c r="N3491">
        <f t="shared" si="491"/>
        <v>4</v>
      </c>
      <c r="O3491" t="str">
        <f t="shared" si="492"/>
        <v>Apr</v>
      </c>
      <c r="P3491" t="str">
        <f t="shared" si="493"/>
        <v>Q2</v>
      </c>
      <c r="Q3491" t="str">
        <f t="shared" si="494"/>
        <v>2023-04</v>
      </c>
    </row>
    <row r="3492" spans="1:17" x14ac:dyDescent="0.35">
      <c r="A3492" s="2">
        <v>45269</v>
      </c>
      <c r="B3492" t="s">
        <v>37</v>
      </c>
      <c r="C3492" t="s">
        <v>24</v>
      </c>
      <c r="D3492" t="s">
        <v>58</v>
      </c>
      <c r="E3492" s="3">
        <v>121497</v>
      </c>
      <c r="F3492" s="3">
        <v>136702</v>
      </c>
      <c r="G3492" t="s">
        <v>26</v>
      </c>
      <c r="H3492" s="3" t="s">
        <v>3524</v>
      </c>
      <c r="I3492" s="3">
        <f t="shared" si="486"/>
        <v>15205</v>
      </c>
      <c r="J3492" s="4">
        <f t="shared" si="487"/>
        <v>0.12514712297422981</v>
      </c>
      <c r="K3492" s="5">
        <f t="shared" si="488"/>
        <v>1.1251471229742298</v>
      </c>
      <c r="L3492" s="4" t="str">
        <f t="shared" si="489"/>
        <v>Over Budget</v>
      </c>
      <c r="M3492">
        <f t="shared" si="490"/>
        <v>2023</v>
      </c>
      <c r="N3492">
        <f t="shared" si="491"/>
        <v>12</v>
      </c>
      <c r="O3492" t="str">
        <f t="shared" si="492"/>
        <v>Dec</v>
      </c>
      <c r="P3492" t="str">
        <f t="shared" si="493"/>
        <v>Q4</v>
      </c>
      <c r="Q3492" t="str">
        <f t="shared" si="494"/>
        <v>2023-12</v>
      </c>
    </row>
    <row r="3493" spans="1:17" x14ac:dyDescent="0.35">
      <c r="A3493" s="2">
        <v>44881</v>
      </c>
      <c r="B3493" t="s">
        <v>55</v>
      </c>
      <c r="C3493" t="s">
        <v>19</v>
      </c>
      <c r="D3493" t="s">
        <v>30</v>
      </c>
      <c r="E3493" s="3">
        <v>60197</v>
      </c>
      <c r="F3493" s="3">
        <v>105053</v>
      </c>
      <c r="G3493" t="s">
        <v>26</v>
      </c>
      <c r="H3493" s="3" t="s">
        <v>3525</v>
      </c>
      <c r="I3493" s="3">
        <f t="shared" si="486"/>
        <v>44856</v>
      </c>
      <c r="J3493" s="4">
        <f t="shared" si="487"/>
        <v>0.74515341296077875</v>
      </c>
      <c r="K3493" s="5">
        <f t="shared" si="488"/>
        <v>1.7451534129607789</v>
      </c>
      <c r="L3493" s="4" t="str">
        <f t="shared" si="489"/>
        <v>Over Budget</v>
      </c>
      <c r="M3493">
        <f t="shared" si="490"/>
        <v>2022</v>
      </c>
      <c r="N3493">
        <f t="shared" si="491"/>
        <v>11</v>
      </c>
      <c r="O3493" t="str">
        <f t="shared" si="492"/>
        <v>Nov</v>
      </c>
      <c r="P3493" t="str">
        <f t="shared" si="493"/>
        <v>Q4</v>
      </c>
      <c r="Q3493" t="str">
        <f t="shared" si="494"/>
        <v>2022-11</v>
      </c>
    </row>
    <row r="3494" spans="1:17" x14ac:dyDescent="0.35">
      <c r="A3494" s="2">
        <v>44278</v>
      </c>
      <c r="B3494" t="s">
        <v>41</v>
      </c>
      <c r="C3494" t="s">
        <v>23</v>
      </c>
      <c r="D3494" t="s">
        <v>20</v>
      </c>
      <c r="E3494" s="3">
        <v>14481</v>
      </c>
      <c r="F3494" s="3">
        <v>54534</v>
      </c>
      <c r="G3494" t="s">
        <v>26</v>
      </c>
      <c r="H3494" s="3" t="s">
        <v>3526</v>
      </c>
      <c r="I3494" s="3">
        <f t="shared" si="486"/>
        <v>40053</v>
      </c>
      <c r="J3494" s="4">
        <f t="shared" si="487"/>
        <v>2.7659001450176093</v>
      </c>
      <c r="K3494" s="5">
        <f t="shared" si="488"/>
        <v>3.7659001450176093</v>
      </c>
      <c r="L3494" s="4" t="str">
        <f t="shared" si="489"/>
        <v>Over Budget</v>
      </c>
      <c r="M3494">
        <f t="shared" si="490"/>
        <v>2021</v>
      </c>
      <c r="N3494">
        <f t="shared" si="491"/>
        <v>3</v>
      </c>
      <c r="O3494" t="str">
        <f t="shared" si="492"/>
        <v>Mar</v>
      </c>
      <c r="P3494" t="str">
        <f t="shared" si="493"/>
        <v>Q1</v>
      </c>
      <c r="Q3494" t="str">
        <f t="shared" si="494"/>
        <v>2021-03</v>
      </c>
    </row>
    <row r="3495" spans="1:17" x14ac:dyDescent="0.35">
      <c r="A3495" s="2">
        <v>45030</v>
      </c>
      <c r="B3495" t="s">
        <v>37</v>
      </c>
      <c r="C3495" t="s">
        <v>43</v>
      </c>
      <c r="D3495" t="s">
        <v>58</v>
      </c>
      <c r="E3495" s="3">
        <v>47227</v>
      </c>
      <c r="F3495" s="3">
        <v>115088</v>
      </c>
      <c r="G3495" t="s">
        <v>21</v>
      </c>
      <c r="H3495" s="3" t="s">
        <v>3527</v>
      </c>
      <c r="I3495" s="3">
        <f t="shared" si="486"/>
        <v>67861</v>
      </c>
      <c r="J3495" s="4">
        <f t="shared" si="487"/>
        <v>1.4369110889957015</v>
      </c>
      <c r="K3495" s="5">
        <f t="shared" si="488"/>
        <v>2.4369110889957017</v>
      </c>
      <c r="L3495" s="4" t="str">
        <f t="shared" si="489"/>
        <v>Over Budget</v>
      </c>
      <c r="M3495">
        <f t="shared" si="490"/>
        <v>2023</v>
      </c>
      <c r="N3495">
        <f t="shared" si="491"/>
        <v>4</v>
      </c>
      <c r="O3495" t="str">
        <f t="shared" si="492"/>
        <v>Apr</v>
      </c>
      <c r="P3495" t="str">
        <f t="shared" si="493"/>
        <v>Q2</v>
      </c>
      <c r="Q3495" t="str">
        <f t="shared" si="494"/>
        <v>2023-04</v>
      </c>
    </row>
    <row r="3496" spans="1:17" x14ac:dyDescent="0.35">
      <c r="A3496" s="2">
        <v>44529</v>
      </c>
      <c r="B3496" t="s">
        <v>55</v>
      </c>
      <c r="C3496" t="s">
        <v>29</v>
      </c>
      <c r="D3496" t="s">
        <v>39</v>
      </c>
      <c r="E3496" s="3">
        <v>27791</v>
      </c>
      <c r="F3496" s="3">
        <v>27790</v>
      </c>
      <c r="G3496" t="s">
        <v>35</v>
      </c>
      <c r="H3496" s="3" t="s">
        <v>3528</v>
      </c>
      <c r="I3496" s="3">
        <f t="shared" si="486"/>
        <v>-1</v>
      </c>
      <c r="J3496" s="4">
        <f t="shared" si="487"/>
        <v>-3.5982872152855241E-5</v>
      </c>
      <c r="K3496" s="5">
        <f t="shared" si="488"/>
        <v>0.9999640171278471</v>
      </c>
      <c r="L3496" s="4" t="str">
        <f t="shared" si="489"/>
        <v>Under Budget</v>
      </c>
      <c r="M3496">
        <f t="shared" si="490"/>
        <v>2021</v>
      </c>
      <c r="N3496">
        <f t="shared" si="491"/>
        <v>11</v>
      </c>
      <c r="O3496" t="str">
        <f t="shared" si="492"/>
        <v>Nov</v>
      </c>
      <c r="P3496" t="str">
        <f t="shared" si="493"/>
        <v>Q4</v>
      </c>
      <c r="Q3496" t="str">
        <f t="shared" si="494"/>
        <v>2021-11</v>
      </c>
    </row>
    <row r="3497" spans="1:17" x14ac:dyDescent="0.35">
      <c r="A3497" s="2">
        <v>44753</v>
      </c>
      <c r="B3497" t="s">
        <v>18</v>
      </c>
      <c r="C3497" t="s">
        <v>24</v>
      </c>
      <c r="D3497" t="s">
        <v>58</v>
      </c>
      <c r="E3497" s="3">
        <v>141279</v>
      </c>
      <c r="F3497" s="3">
        <v>60104</v>
      </c>
      <c r="G3497" t="s">
        <v>35</v>
      </c>
      <c r="H3497" s="3" t="s">
        <v>3529</v>
      </c>
      <c r="I3497" s="3">
        <f t="shared" si="486"/>
        <v>-81175</v>
      </c>
      <c r="J3497" s="4">
        <f t="shared" si="487"/>
        <v>-0.5745723002003128</v>
      </c>
      <c r="K3497" s="5">
        <f t="shared" si="488"/>
        <v>0.42542769979968714</v>
      </c>
      <c r="L3497" s="4" t="str">
        <f t="shared" si="489"/>
        <v>Under Budget</v>
      </c>
      <c r="M3497">
        <f t="shared" si="490"/>
        <v>2022</v>
      </c>
      <c r="N3497">
        <f t="shared" si="491"/>
        <v>7</v>
      </c>
      <c r="O3497" t="str">
        <f t="shared" si="492"/>
        <v>Jul</v>
      </c>
      <c r="P3497" t="str">
        <f t="shared" si="493"/>
        <v>Q3</v>
      </c>
      <c r="Q3497" t="str">
        <f t="shared" si="494"/>
        <v>2022-07</v>
      </c>
    </row>
    <row r="3498" spans="1:17" x14ac:dyDescent="0.35">
      <c r="A3498" s="2">
        <v>44531</v>
      </c>
      <c r="B3498" t="s">
        <v>55</v>
      </c>
      <c r="C3498" t="s">
        <v>29</v>
      </c>
      <c r="D3498" t="s">
        <v>30</v>
      </c>
      <c r="E3498" s="3">
        <v>99070</v>
      </c>
      <c r="F3498" s="3">
        <v>122507</v>
      </c>
      <c r="G3498" t="s">
        <v>26</v>
      </c>
      <c r="H3498" s="3" t="s">
        <v>3530</v>
      </c>
      <c r="I3498" s="3">
        <f t="shared" si="486"/>
        <v>23437</v>
      </c>
      <c r="J3498" s="4">
        <f t="shared" si="487"/>
        <v>0.23657010194811751</v>
      </c>
      <c r="K3498" s="5">
        <f t="shared" si="488"/>
        <v>1.2365701019481175</v>
      </c>
      <c r="L3498" s="4" t="str">
        <f t="shared" si="489"/>
        <v>Over Budget</v>
      </c>
      <c r="M3498">
        <f t="shared" si="490"/>
        <v>2021</v>
      </c>
      <c r="N3498">
        <f t="shared" si="491"/>
        <v>12</v>
      </c>
      <c r="O3498" t="str">
        <f t="shared" si="492"/>
        <v>Dec</v>
      </c>
      <c r="P3498" t="str">
        <f t="shared" si="493"/>
        <v>Q4</v>
      </c>
      <c r="Q3498" t="str">
        <f t="shared" si="494"/>
        <v>2021-12</v>
      </c>
    </row>
    <row r="3499" spans="1:17" x14ac:dyDescent="0.35">
      <c r="A3499" s="2">
        <v>44728</v>
      </c>
      <c r="B3499" t="s">
        <v>23</v>
      </c>
      <c r="C3499" t="s">
        <v>23</v>
      </c>
      <c r="D3499" t="s">
        <v>39</v>
      </c>
      <c r="E3499" s="3">
        <v>108205</v>
      </c>
      <c r="F3499" s="3">
        <v>99131</v>
      </c>
      <c r="G3499" t="s">
        <v>35</v>
      </c>
      <c r="H3499" s="3" t="s">
        <v>3531</v>
      </c>
      <c r="I3499" s="3">
        <f t="shared" si="486"/>
        <v>-9074</v>
      </c>
      <c r="J3499" s="4">
        <f t="shared" si="487"/>
        <v>-8.3859341065569984E-2</v>
      </c>
      <c r="K3499" s="5">
        <f t="shared" si="488"/>
        <v>0.91614065893442997</v>
      </c>
      <c r="L3499" s="4" t="str">
        <f t="shared" si="489"/>
        <v>Under Budget</v>
      </c>
      <c r="M3499">
        <f t="shared" si="490"/>
        <v>2022</v>
      </c>
      <c r="N3499">
        <f t="shared" si="491"/>
        <v>6</v>
      </c>
      <c r="O3499" t="str">
        <f t="shared" si="492"/>
        <v>Jun</v>
      </c>
      <c r="P3499" t="str">
        <f t="shared" si="493"/>
        <v>Q2</v>
      </c>
      <c r="Q3499" t="str">
        <f t="shared" si="494"/>
        <v>2022-06</v>
      </c>
    </row>
    <row r="3500" spans="1:17" x14ac:dyDescent="0.35">
      <c r="A3500" s="2">
        <v>44417</v>
      </c>
      <c r="B3500" t="s">
        <v>28</v>
      </c>
      <c r="C3500" t="s">
        <v>19</v>
      </c>
      <c r="D3500" t="s">
        <v>58</v>
      </c>
      <c r="E3500" s="3">
        <v>84223</v>
      </c>
      <c r="F3500" s="3">
        <v>21185</v>
      </c>
      <c r="G3500" t="s">
        <v>35</v>
      </c>
      <c r="H3500" s="3" t="s">
        <v>3532</v>
      </c>
      <c r="I3500" s="3">
        <f t="shared" si="486"/>
        <v>-63038</v>
      </c>
      <c r="J3500" s="4">
        <f t="shared" si="487"/>
        <v>-0.74846538356505943</v>
      </c>
      <c r="K3500" s="5">
        <f t="shared" si="488"/>
        <v>0.25153461643494057</v>
      </c>
      <c r="L3500" s="4" t="str">
        <f t="shared" si="489"/>
        <v>Under Budget</v>
      </c>
      <c r="M3500">
        <f t="shared" si="490"/>
        <v>2021</v>
      </c>
      <c r="N3500">
        <f t="shared" si="491"/>
        <v>8</v>
      </c>
      <c r="O3500" t="str">
        <f t="shared" si="492"/>
        <v>Aug</v>
      </c>
      <c r="P3500" t="str">
        <f t="shared" si="493"/>
        <v>Q3</v>
      </c>
      <c r="Q3500" t="str">
        <f t="shared" si="494"/>
        <v>2021-08</v>
      </c>
    </row>
    <row r="3501" spans="1:17" x14ac:dyDescent="0.35">
      <c r="A3501" s="2">
        <v>44831</v>
      </c>
      <c r="B3501" t="s">
        <v>37</v>
      </c>
      <c r="C3501" t="s">
        <v>24</v>
      </c>
      <c r="D3501" t="s">
        <v>39</v>
      </c>
      <c r="E3501" s="3">
        <v>36782</v>
      </c>
      <c r="F3501" s="3">
        <v>18806</v>
      </c>
      <c r="G3501" t="s">
        <v>21</v>
      </c>
      <c r="H3501" s="3" t="s">
        <v>3533</v>
      </c>
      <c r="I3501" s="3">
        <f t="shared" si="486"/>
        <v>-17976</v>
      </c>
      <c r="J3501" s="4">
        <f t="shared" si="487"/>
        <v>-0.48871730737860908</v>
      </c>
      <c r="K3501" s="5">
        <f t="shared" si="488"/>
        <v>0.51128269262139092</v>
      </c>
      <c r="L3501" s="4" t="str">
        <f t="shared" si="489"/>
        <v>Under Budget</v>
      </c>
      <c r="M3501">
        <f t="shared" si="490"/>
        <v>2022</v>
      </c>
      <c r="N3501">
        <f t="shared" si="491"/>
        <v>9</v>
      </c>
      <c r="O3501" t="str">
        <f t="shared" si="492"/>
        <v>Sep</v>
      </c>
      <c r="P3501" t="str">
        <f t="shared" si="493"/>
        <v>Q3</v>
      </c>
      <c r="Q3501" t="str">
        <f t="shared" si="494"/>
        <v>2022-09</v>
      </c>
    </row>
    <row r="3502" spans="1:17" x14ac:dyDescent="0.35">
      <c r="A3502" s="2">
        <v>44519</v>
      </c>
      <c r="B3502" t="s">
        <v>28</v>
      </c>
      <c r="C3502" t="s">
        <v>19</v>
      </c>
      <c r="D3502" t="s">
        <v>30</v>
      </c>
      <c r="E3502" s="3">
        <v>93669</v>
      </c>
      <c r="F3502" s="3">
        <v>157327</v>
      </c>
      <c r="G3502" t="s">
        <v>21</v>
      </c>
      <c r="H3502" s="3" t="s">
        <v>3534</v>
      </c>
      <c r="I3502" s="3">
        <f t="shared" si="486"/>
        <v>63658</v>
      </c>
      <c r="J3502" s="4">
        <f t="shared" si="487"/>
        <v>0.67960584611771235</v>
      </c>
      <c r="K3502" s="5">
        <f t="shared" si="488"/>
        <v>1.6796058461177124</v>
      </c>
      <c r="L3502" s="4" t="str">
        <f t="shared" si="489"/>
        <v>Over Budget</v>
      </c>
      <c r="M3502">
        <f t="shared" si="490"/>
        <v>2021</v>
      </c>
      <c r="N3502">
        <f t="shared" si="491"/>
        <v>11</v>
      </c>
      <c r="O3502" t="str">
        <f t="shared" si="492"/>
        <v>Nov</v>
      </c>
      <c r="P3502" t="str">
        <f t="shared" si="493"/>
        <v>Q4</v>
      </c>
      <c r="Q3502" t="str">
        <f t="shared" si="494"/>
        <v>2021-11</v>
      </c>
    </row>
    <row r="3503" spans="1:17" x14ac:dyDescent="0.35">
      <c r="A3503" s="2">
        <v>44199</v>
      </c>
      <c r="B3503" t="s">
        <v>18</v>
      </c>
      <c r="C3503" t="s">
        <v>43</v>
      </c>
      <c r="D3503" t="s">
        <v>20</v>
      </c>
      <c r="E3503" s="3">
        <v>14489</v>
      </c>
      <c r="F3503" s="3">
        <v>131970</v>
      </c>
      <c r="G3503" t="s">
        <v>32</v>
      </c>
      <c r="H3503" s="3" t="s">
        <v>3535</v>
      </c>
      <c r="I3503" s="3">
        <f t="shared" si="486"/>
        <v>117481</v>
      </c>
      <c r="J3503" s="4">
        <f t="shared" si="487"/>
        <v>8.1082890468631383</v>
      </c>
      <c r="K3503" s="5">
        <f t="shared" si="488"/>
        <v>9.1082890468631383</v>
      </c>
      <c r="L3503" s="4" t="str">
        <f t="shared" si="489"/>
        <v>Over Budget</v>
      </c>
      <c r="M3503">
        <f t="shared" si="490"/>
        <v>2021</v>
      </c>
      <c r="N3503">
        <f t="shared" si="491"/>
        <v>1</v>
      </c>
      <c r="O3503" t="str">
        <f t="shared" si="492"/>
        <v>Jan</v>
      </c>
      <c r="P3503" t="str">
        <f t="shared" si="493"/>
        <v>Q1</v>
      </c>
      <c r="Q3503" t="str">
        <f t="shared" si="494"/>
        <v>2021-01</v>
      </c>
    </row>
    <row r="3504" spans="1:17" x14ac:dyDescent="0.35">
      <c r="A3504" s="2">
        <v>44402</v>
      </c>
      <c r="B3504" t="s">
        <v>18</v>
      </c>
      <c r="C3504" t="s">
        <v>43</v>
      </c>
      <c r="D3504" t="s">
        <v>30</v>
      </c>
      <c r="E3504" s="3">
        <v>74430</v>
      </c>
      <c r="F3504" s="3">
        <v>25010</v>
      </c>
      <c r="G3504" t="s">
        <v>32</v>
      </c>
      <c r="H3504" s="3" t="s">
        <v>3536</v>
      </c>
      <c r="I3504" s="3">
        <f t="shared" si="486"/>
        <v>-49420</v>
      </c>
      <c r="J3504" s="4">
        <f t="shared" si="487"/>
        <v>-0.66397957812709929</v>
      </c>
      <c r="K3504" s="5">
        <f t="shared" si="488"/>
        <v>0.33602042187290071</v>
      </c>
      <c r="L3504" s="4" t="str">
        <f t="shared" si="489"/>
        <v>Under Budget</v>
      </c>
      <c r="M3504">
        <f t="shared" si="490"/>
        <v>2021</v>
      </c>
      <c r="N3504">
        <f t="shared" si="491"/>
        <v>7</v>
      </c>
      <c r="O3504" t="str">
        <f t="shared" si="492"/>
        <v>Jul</v>
      </c>
      <c r="P3504" t="str">
        <f t="shared" si="493"/>
        <v>Q3</v>
      </c>
      <c r="Q3504" t="str">
        <f t="shared" si="494"/>
        <v>2021-07</v>
      </c>
    </row>
    <row r="3505" spans="1:17" x14ac:dyDescent="0.35">
      <c r="A3505" s="2">
        <v>44236</v>
      </c>
      <c r="B3505" t="s">
        <v>23</v>
      </c>
      <c r="C3505" t="s">
        <v>34</v>
      </c>
      <c r="D3505" t="s">
        <v>20</v>
      </c>
      <c r="E3505" s="3">
        <v>82118</v>
      </c>
      <c r="F3505" s="3">
        <v>12766</v>
      </c>
      <c r="G3505" t="s">
        <v>26</v>
      </c>
      <c r="H3505" s="3" t="s">
        <v>3537</v>
      </c>
      <c r="I3505" s="3">
        <f t="shared" si="486"/>
        <v>-69352</v>
      </c>
      <c r="J3505" s="4">
        <f t="shared" si="487"/>
        <v>-0.84454078277600531</v>
      </c>
      <c r="K3505" s="5">
        <f t="shared" si="488"/>
        <v>0.15545921722399475</v>
      </c>
      <c r="L3505" s="4" t="str">
        <f t="shared" si="489"/>
        <v>Under Budget</v>
      </c>
      <c r="M3505">
        <f t="shared" si="490"/>
        <v>2021</v>
      </c>
      <c r="N3505">
        <f t="shared" si="491"/>
        <v>2</v>
      </c>
      <c r="O3505" t="str">
        <f t="shared" si="492"/>
        <v>Feb</v>
      </c>
      <c r="P3505" t="str">
        <f t="shared" si="493"/>
        <v>Q1</v>
      </c>
      <c r="Q3505" t="str">
        <f t="shared" si="494"/>
        <v>2021-02</v>
      </c>
    </row>
    <row r="3506" spans="1:17" x14ac:dyDescent="0.35">
      <c r="A3506" s="2">
        <v>44255</v>
      </c>
      <c r="B3506" t="s">
        <v>28</v>
      </c>
      <c r="C3506" t="s">
        <v>34</v>
      </c>
      <c r="D3506" t="s">
        <v>25</v>
      </c>
      <c r="E3506" s="3">
        <v>91274</v>
      </c>
      <c r="F3506" s="3">
        <v>16217</v>
      </c>
      <c r="G3506" t="s">
        <v>32</v>
      </c>
      <c r="H3506" s="3" t="s">
        <v>3538</v>
      </c>
      <c r="I3506" s="3">
        <f t="shared" si="486"/>
        <v>-75057</v>
      </c>
      <c r="J3506" s="4">
        <f t="shared" si="487"/>
        <v>-0.82232618270263169</v>
      </c>
      <c r="K3506" s="5">
        <f t="shared" si="488"/>
        <v>0.17767381729736836</v>
      </c>
      <c r="L3506" s="4" t="str">
        <f t="shared" si="489"/>
        <v>Under Budget</v>
      </c>
      <c r="M3506">
        <f t="shared" si="490"/>
        <v>2021</v>
      </c>
      <c r="N3506">
        <f t="shared" si="491"/>
        <v>2</v>
      </c>
      <c r="O3506" t="str">
        <f t="shared" si="492"/>
        <v>Feb</v>
      </c>
      <c r="P3506" t="str">
        <f t="shared" si="493"/>
        <v>Q1</v>
      </c>
      <c r="Q3506" t="str">
        <f t="shared" si="494"/>
        <v>2021-02</v>
      </c>
    </row>
    <row r="3507" spans="1:17" x14ac:dyDescent="0.35">
      <c r="A3507" s="2">
        <v>45147</v>
      </c>
      <c r="B3507" t="s">
        <v>37</v>
      </c>
      <c r="C3507" t="s">
        <v>34</v>
      </c>
      <c r="D3507" t="s">
        <v>30</v>
      </c>
      <c r="E3507" s="3">
        <v>149102</v>
      </c>
      <c r="F3507" s="3">
        <v>49581</v>
      </c>
      <c r="G3507" t="s">
        <v>26</v>
      </c>
      <c r="H3507" s="3" t="s">
        <v>3539</v>
      </c>
      <c r="I3507" s="3">
        <f t="shared" si="486"/>
        <v>-99521</v>
      </c>
      <c r="J3507" s="4">
        <f t="shared" si="487"/>
        <v>-0.66746924923877615</v>
      </c>
      <c r="K3507" s="5">
        <f t="shared" si="488"/>
        <v>0.33253075076122385</v>
      </c>
      <c r="L3507" s="4" t="str">
        <f t="shared" si="489"/>
        <v>Under Budget</v>
      </c>
      <c r="M3507">
        <f t="shared" si="490"/>
        <v>2023</v>
      </c>
      <c r="N3507">
        <f t="shared" si="491"/>
        <v>8</v>
      </c>
      <c r="O3507" t="str">
        <f t="shared" si="492"/>
        <v>Aug</v>
      </c>
      <c r="P3507" t="str">
        <f t="shared" si="493"/>
        <v>Q3</v>
      </c>
      <c r="Q3507" t="str">
        <f t="shared" si="494"/>
        <v>2023-08</v>
      </c>
    </row>
    <row r="3508" spans="1:17" x14ac:dyDescent="0.35">
      <c r="A3508" s="2">
        <v>44770</v>
      </c>
      <c r="B3508" t="s">
        <v>18</v>
      </c>
      <c r="C3508" t="s">
        <v>19</v>
      </c>
      <c r="D3508" t="s">
        <v>20</v>
      </c>
      <c r="E3508" s="3">
        <v>71603</v>
      </c>
      <c r="F3508" s="3">
        <v>119681</v>
      </c>
      <c r="G3508" t="s">
        <v>32</v>
      </c>
      <c r="H3508" s="3" t="s">
        <v>3540</v>
      </c>
      <c r="I3508" s="3">
        <f t="shared" si="486"/>
        <v>48078</v>
      </c>
      <c r="J3508" s="4">
        <f t="shared" si="487"/>
        <v>0.67145231345055378</v>
      </c>
      <c r="K3508" s="5">
        <f t="shared" si="488"/>
        <v>1.6714523134505537</v>
      </c>
      <c r="L3508" s="4" t="str">
        <f t="shared" si="489"/>
        <v>Over Budget</v>
      </c>
      <c r="M3508">
        <f t="shared" si="490"/>
        <v>2022</v>
      </c>
      <c r="N3508">
        <f t="shared" si="491"/>
        <v>7</v>
      </c>
      <c r="O3508" t="str">
        <f t="shared" si="492"/>
        <v>Jul</v>
      </c>
      <c r="P3508" t="str">
        <f t="shared" si="493"/>
        <v>Q3</v>
      </c>
      <c r="Q3508" t="str">
        <f t="shared" si="494"/>
        <v>2022-07</v>
      </c>
    </row>
    <row r="3509" spans="1:17" x14ac:dyDescent="0.35">
      <c r="A3509" s="2">
        <v>44840</v>
      </c>
      <c r="B3509" t="s">
        <v>18</v>
      </c>
      <c r="C3509" t="s">
        <v>34</v>
      </c>
      <c r="D3509" t="s">
        <v>25</v>
      </c>
      <c r="E3509" s="3">
        <v>31118</v>
      </c>
      <c r="F3509" s="3">
        <v>101597</v>
      </c>
      <c r="G3509" t="s">
        <v>35</v>
      </c>
      <c r="H3509" s="3" t="s">
        <v>3541</v>
      </c>
      <c r="I3509" s="3">
        <f t="shared" si="486"/>
        <v>70479</v>
      </c>
      <c r="J3509" s="4">
        <f t="shared" si="487"/>
        <v>2.2648949161257148</v>
      </c>
      <c r="K3509" s="5">
        <f t="shared" si="488"/>
        <v>3.2648949161257148</v>
      </c>
      <c r="L3509" s="4" t="str">
        <f t="shared" si="489"/>
        <v>Over Budget</v>
      </c>
      <c r="M3509">
        <f t="shared" si="490"/>
        <v>2022</v>
      </c>
      <c r="N3509">
        <f t="shared" si="491"/>
        <v>10</v>
      </c>
      <c r="O3509" t="str">
        <f t="shared" si="492"/>
        <v>Oct</v>
      </c>
      <c r="P3509" t="str">
        <f t="shared" si="493"/>
        <v>Q4</v>
      </c>
      <c r="Q3509" t="str">
        <f t="shared" si="494"/>
        <v>2022-10</v>
      </c>
    </row>
    <row r="3510" spans="1:17" x14ac:dyDescent="0.35">
      <c r="A3510" s="2">
        <v>45039</v>
      </c>
      <c r="B3510" t="s">
        <v>55</v>
      </c>
      <c r="C3510" t="s">
        <v>23</v>
      </c>
      <c r="D3510" t="s">
        <v>25</v>
      </c>
      <c r="E3510" s="3">
        <v>21593</v>
      </c>
      <c r="F3510" s="3">
        <v>59812</v>
      </c>
      <c r="G3510" t="s">
        <v>35</v>
      </c>
      <c r="H3510" s="3" t="s">
        <v>3542</v>
      </c>
      <c r="I3510" s="3">
        <f t="shared" si="486"/>
        <v>38219</v>
      </c>
      <c r="J3510" s="4">
        <f t="shared" si="487"/>
        <v>1.7699717501042005</v>
      </c>
      <c r="K3510" s="5">
        <f t="shared" si="488"/>
        <v>2.7699717501042005</v>
      </c>
      <c r="L3510" s="4" t="str">
        <f t="shared" si="489"/>
        <v>Over Budget</v>
      </c>
      <c r="M3510">
        <f t="shared" si="490"/>
        <v>2023</v>
      </c>
      <c r="N3510">
        <f t="shared" si="491"/>
        <v>4</v>
      </c>
      <c r="O3510" t="str">
        <f t="shared" si="492"/>
        <v>Apr</v>
      </c>
      <c r="P3510" t="str">
        <f t="shared" si="493"/>
        <v>Q2</v>
      </c>
      <c r="Q3510" t="str">
        <f t="shared" si="494"/>
        <v>2023-04</v>
      </c>
    </row>
    <row r="3511" spans="1:17" x14ac:dyDescent="0.35">
      <c r="A3511" s="2">
        <v>44815</v>
      </c>
      <c r="B3511" t="s">
        <v>23</v>
      </c>
      <c r="C3511" t="s">
        <v>29</v>
      </c>
      <c r="D3511" t="s">
        <v>25</v>
      </c>
      <c r="E3511" s="3">
        <v>77730</v>
      </c>
      <c r="F3511" s="3">
        <v>81203</v>
      </c>
      <c r="G3511" t="s">
        <v>32</v>
      </c>
      <c r="H3511" s="3" t="s">
        <v>3543</v>
      </c>
      <c r="I3511" s="3">
        <f t="shared" si="486"/>
        <v>3473</v>
      </c>
      <c r="J3511" s="4">
        <f t="shared" si="487"/>
        <v>4.4680303615077833E-2</v>
      </c>
      <c r="K3511" s="5">
        <f t="shared" si="488"/>
        <v>1.0446803036150778</v>
      </c>
      <c r="L3511" s="4" t="str">
        <f t="shared" si="489"/>
        <v>Over Budget</v>
      </c>
      <c r="M3511">
        <f t="shared" si="490"/>
        <v>2022</v>
      </c>
      <c r="N3511">
        <f t="shared" si="491"/>
        <v>9</v>
      </c>
      <c r="O3511" t="str">
        <f t="shared" si="492"/>
        <v>Sep</v>
      </c>
      <c r="P3511" t="str">
        <f t="shared" si="493"/>
        <v>Q3</v>
      </c>
      <c r="Q3511" t="str">
        <f t="shared" si="494"/>
        <v>2022-09</v>
      </c>
    </row>
    <row r="3512" spans="1:17" x14ac:dyDescent="0.35">
      <c r="A3512" s="2">
        <v>44292</v>
      </c>
      <c r="B3512" t="s">
        <v>41</v>
      </c>
      <c r="C3512" t="s">
        <v>29</v>
      </c>
      <c r="D3512" t="s">
        <v>39</v>
      </c>
      <c r="E3512" s="3">
        <v>118653</v>
      </c>
      <c r="F3512" s="3">
        <v>125760</v>
      </c>
      <c r="G3512" t="s">
        <v>35</v>
      </c>
      <c r="H3512" s="3" t="s">
        <v>3544</v>
      </c>
      <c r="I3512" s="3">
        <f t="shared" si="486"/>
        <v>7107</v>
      </c>
      <c r="J3512" s="4">
        <f t="shared" si="487"/>
        <v>5.9897347728249603E-2</v>
      </c>
      <c r="K3512" s="5">
        <f t="shared" si="488"/>
        <v>1.0598973477282496</v>
      </c>
      <c r="L3512" s="4" t="str">
        <f t="shared" si="489"/>
        <v>Over Budget</v>
      </c>
      <c r="M3512">
        <f t="shared" si="490"/>
        <v>2021</v>
      </c>
      <c r="N3512">
        <f t="shared" si="491"/>
        <v>4</v>
      </c>
      <c r="O3512" t="str">
        <f t="shared" si="492"/>
        <v>Apr</v>
      </c>
      <c r="P3512" t="str">
        <f t="shared" si="493"/>
        <v>Q2</v>
      </c>
      <c r="Q3512" t="str">
        <f t="shared" si="494"/>
        <v>2021-04</v>
      </c>
    </row>
    <row r="3513" spans="1:17" x14ac:dyDescent="0.35">
      <c r="A3513" s="2">
        <v>45094</v>
      </c>
      <c r="B3513" t="s">
        <v>18</v>
      </c>
      <c r="C3513" t="s">
        <v>19</v>
      </c>
      <c r="D3513" t="s">
        <v>30</v>
      </c>
      <c r="E3513" s="3">
        <v>54592</v>
      </c>
      <c r="F3513" s="3">
        <v>48671</v>
      </c>
      <c r="G3513" t="s">
        <v>35</v>
      </c>
      <c r="H3513" s="3" t="s">
        <v>3545</v>
      </c>
      <c r="I3513" s="3">
        <f t="shared" si="486"/>
        <v>-5921</v>
      </c>
      <c r="J3513" s="4">
        <f t="shared" si="487"/>
        <v>-0.10845911488862837</v>
      </c>
      <c r="K3513" s="5">
        <f t="shared" si="488"/>
        <v>0.89154088511137164</v>
      </c>
      <c r="L3513" s="4" t="str">
        <f t="shared" si="489"/>
        <v>Under Budget</v>
      </c>
      <c r="M3513">
        <f t="shared" si="490"/>
        <v>2023</v>
      </c>
      <c r="N3513">
        <f t="shared" si="491"/>
        <v>6</v>
      </c>
      <c r="O3513" t="str">
        <f t="shared" si="492"/>
        <v>Jun</v>
      </c>
      <c r="P3513" t="str">
        <f t="shared" si="493"/>
        <v>Q2</v>
      </c>
      <c r="Q3513" t="str">
        <f t="shared" si="494"/>
        <v>2023-06</v>
      </c>
    </row>
    <row r="3514" spans="1:17" x14ac:dyDescent="0.35">
      <c r="A3514" s="2">
        <v>45282</v>
      </c>
      <c r="B3514" t="s">
        <v>37</v>
      </c>
      <c r="C3514" t="s">
        <v>19</v>
      </c>
      <c r="D3514" t="s">
        <v>30</v>
      </c>
      <c r="E3514" s="3">
        <v>56652</v>
      </c>
      <c r="F3514" s="3">
        <v>113029</v>
      </c>
      <c r="G3514" t="s">
        <v>26</v>
      </c>
      <c r="H3514" s="3" t="s">
        <v>3546</v>
      </c>
      <c r="I3514" s="3">
        <f t="shared" si="486"/>
        <v>56377</v>
      </c>
      <c r="J3514" s="4">
        <f t="shared" si="487"/>
        <v>0.99514580244298523</v>
      </c>
      <c r="K3514" s="5">
        <f t="shared" si="488"/>
        <v>1.9951458024429853</v>
      </c>
      <c r="L3514" s="4" t="str">
        <f t="shared" si="489"/>
        <v>Over Budget</v>
      </c>
      <c r="M3514">
        <f t="shared" si="490"/>
        <v>2023</v>
      </c>
      <c r="N3514">
        <f t="shared" si="491"/>
        <v>12</v>
      </c>
      <c r="O3514" t="str">
        <f t="shared" si="492"/>
        <v>Dec</v>
      </c>
      <c r="P3514" t="str">
        <f t="shared" si="493"/>
        <v>Q4</v>
      </c>
      <c r="Q3514" t="str">
        <f t="shared" si="494"/>
        <v>2023-12</v>
      </c>
    </row>
    <row r="3515" spans="1:17" x14ac:dyDescent="0.35">
      <c r="A3515" s="2">
        <v>44757</v>
      </c>
      <c r="B3515" t="s">
        <v>37</v>
      </c>
      <c r="C3515" t="s">
        <v>34</v>
      </c>
      <c r="D3515" t="s">
        <v>30</v>
      </c>
      <c r="E3515" s="3">
        <v>145610</v>
      </c>
      <c r="F3515" s="3">
        <v>28117</v>
      </c>
      <c r="G3515" t="s">
        <v>35</v>
      </c>
      <c r="H3515" s="3" t="s">
        <v>3547</v>
      </c>
      <c r="I3515" s="3">
        <f t="shared" si="486"/>
        <v>-117493</v>
      </c>
      <c r="J3515" s="4">
        <f t="shared" si="487"/>
        <v>-0.80690199848911481</v>
      </c>
      <c r="K3515" s="5">
        <f t="shared" si="488"/>
        <v>0.19309800151088524</v>
      </c>
      <c r="L3515" s="4" t="str">
        <f t="shared" si="489"/>
        <v>Under Budget</v>
      </c>
      <c r="M3515">
        <f t="shared" si="490"/>
        <v>2022</v>
      </c>
      <c r="N3515">
        <f t="shared" si="491"/>
        <v>7</v>
      </c>
      <c r="O3515" t="str">
        <f t="shared" si="492"/>
        <v>Jul</v>
      </c>
      <c r="P3515" t="str">
        <f t="shared" si="493"/>
        <v>Q3</v>
      </c>
      <c r="Q3515" t="str">
        <f t="shared" si="494"/>
        <v>2022-07</v>
      </c>
    </row>
    <row r="3516" spans="1:17" x14ac:dyDescent="0.35">
      <c r="A3516" s="2">
        <v>45101</v>
      </c>
      <c r="B3516" t="s">
        <v>55</v>
      </c>
      <c r="C3516" t="s">
        <v>29</v>
      </c>
      <c r="D3516" t="s">
        <v>30</v>
      </c>
      <c r="E3516" s="3">
        <v>145914</v>
      </c>
      <c r="F3516" s="3">
        <v>39178</v>
      </c>
      <c r="G3516" t="s">
        <v>32</v>
      </c>
      <c r="H3516" s="3" t="s">
        <v>3548</v>
      </c>
      <c r="I3516" s="3">
        <f t="shared" si="486"/>
        <v>-106736</v>
      </c>
      <c r="J3516" s="4">
        <f t="shared" si="487"/>
        <v>-0.73149937634497031</v>
      </c>
      <c r="K3516" s="5">
        <f t="shared" si="488"/>
        <v>0.26850062365502969</v>
      </c>
      <c r="L3516" s="4" t="str">
        <f t="shared" si="489"/>
        <v>Under Budget</v>
      </c>
      <c r="M3516">
        <f t="shared" si="490"/>
        <v>2023</v>
      </c>
      <c r="N3516">
        <f t="shared" si="491"/>
        <v>6</v>
      </c>
      <c r="O3516" t="str">
        <f t="shared" si="492"/>
        <v>Jun</v>
      </c>
      <c r="P3516" t="str">
        <f t="shared" si="493"/>
        <v>Q2</v>
      </c>
      <c r="Q3516" t="str">
        <f t="shared" si="494"/>
        <v>2023-06</v>
      </c>
    </row>
    <row r="3517" spans="1:17" x14ac:dyDescent="0.35">
      <c r="A3517" s="2">
        <v>44544</v>
      </c>
      <c r="B3517" t="s">
        <v>37</v>
      </c>
      <c r="C3517" t="s">
        <v>29</v>
      </c>
      <c r="D3517" t="s">
        <v>39</v>
      </c>
      <c r="E3517" s="3">
        <v>123393</v>
      </c>
      <c r="F3517" s="3">
        <v>78000</v>
      </c>
      <c r="G3517" t="s">
        <v>35</v>
      </c>
      <c r="H3517" s="3" t="s">
        <v>3549</v>
      </c>
      <c r="I3517" s="3">
        <f t="shared" si="486"/>
        <v>-45393</v>
      </c>
      <c r="J3517" s="4">
        <f t="shared" si="487"/>
        <v>-0.36787338017553672</v>
      </c>
      <c r="K3517" s="5">
        <f t="shared" si="488"/>
        <v>0.63212661982446328</v>
      </c>
      <c r="L3517" s="4" t="str">
        <f t="shared" si="489"/>
        <v>Under Budget</v>
      </c>
      <c r="M3517">
        <f t="shared" si="490"/>
        <v>2021</v>
      </c>
      <c r="N3517">
        <f t="shared" si="491"/>
        <v>12</v>
      </c>
      <c r="O3517" t="str">
        <f t="shared" si="492"/>
        <v>Dec</v>
      </c>
      <c r="P3517" t="str">
        <f t="shared" si="493"/>
        <v>Q4</v>
      </c>
      <c r="Q3517" t="str">
        <f t="shared" si="494"/>
        <v>2021-12</v>
      </c>
    </row>
    <row r="3518" spans="1:17" x14ac:dyDescent="0.35">
      <c r="A3518" s="2">
        <v>44867</v>
      </c>
      <c r="B3518" t="s">
        <v>55</v>
      </c>
      <c r="C3518" t="s">
        <v>34</v>
      </c>
      <c r="D3518" t="s">
        <v>30</v>
      </c>
      <c r="E3518" s="3">
        <v>101978</v>
      </c>
      <c r="F3518" s="3">
        <v>68118</v>
      </c>
      <c r="G3518" t="s">
        <v>26</v>
      </c>
      <c r="H3518" s="3" t="s">
        <v>3550</v>
      </c>
      <c r="I3518" s="3">
        <f t="shared" si="486"/>
        <v>-33860</v>
      </c>
      <c r="J3518" s="4">
        <f t="shared" si="487"/>
        <v>-0.33203239914491361</v>
      </c>
      <c r="K3518" s="5">
        <f t="shared" si="488"/>
        <v>0.66796760085508644</v>
      </c>
      <c r="L3518" s="4" t="str">
        <f t="shared" si="489"/>
        <v>Under Budget</v>
      </c>
      <c r="M3518">
        <f t="shared" si="490"/>
        <v>2022</v>
      </c>
      <c r="N3518">
        <f t="shared" si="491"/>
        <v>11</v>
      </c>
      <c r="O3518" t="str">
        <f t="shared" si="492"/>
        <v>Nov</v>
      </c>
      <c r="P3518" t="str">
        <f t="shared" si="493"/>
        <v>Q4</v>
      </c>
      <c r="Q3518" t="str">
        <f t="shared" si="494"/>
        <v>2022-11</v>
      </c>
    </row>
    <row r="3519" spans="1:17" x14ac:dyDescent="0.35">
      <c r="A3519" s="2">
        <v>44513</v>
      </c>
      <c r="B3519" t="s">
        <v>18</v>
      </c>
      <c r="C3519" t="s">
        <v>19</v>
      </c>
      <c r="D3519" t="s">
        <v>20</v>
      </c>
      <c r="E3519" s="3">
        <v>51464</v>
      </c>
      <c r="F3519" s="3">
        <v>140917</v>
      </c>
      <c r="G3519" t="s">
        <v>32</v>
      </c>
      <c r="H3519" s="3" t="s">
        <v>3551</v>
      </c>
      <c r="I3519" s="3">
        <f t="shared" si="486"/>
        <v>89453</v>
      </c>
      <c r="J3519" s="4">
        <f t="shared" si="487"/>
        <v>1.7381664853101197</v>
      </c>
      <c r="K3519" s="5">
        <f t="shared" si="488"/>
        <v>2.7381664853101197</v>
      </c>
      <c r="L3519" s="4" t="str">
        <f t="shared" si="489"/>
        <v>Over Budget</v>
      </c>
      <c r="M3519">
        <f t="shared" si="490"/>
        <v>2021</v>
      </c>
      <c r="N3519">
        <f t="shared" si="491"/>
        <v>11</v>
      </c>
      <c r="O3519" t="str">
        <f t="shared" si="492"/>
        <v>Nov</v>
      </c>
      <c r="P3519" t="str">
        <f t="shared" si="493"/>
        <v>Q4</v>
      </c>
      <c r="Q3519" t="str">
        <f t="shared" si="494"/>
        <v>2021-11</v>
      </c>
    </row>
    <row r="3520" spans="1:17" x14ac:dyDescent="0.35">
      <c r="A3520" s="2">
        <v>44915</v>
      </c>
      <c r="B3520" t="s">
        <v>18</v>
      </c>
      <c r="C3520" t="s">
        <v>43</v>
      </c>
      <c r="D3520" t="s">
        <v>25</v>
      </c>
      <c r="E3520" s="3">
        <v>92639</v>
      </c>
      <c r="F3520" s="3">
        <v>85965</v>
      </c>
      <c r="G3520" t="s">
        <v>26</v>
      </c>
      <c r="H3520" s="3" t="s">
        <v>3552</v>
      </c>
      <c r="I3520" s="3">
        <f t="shared" si="486"/>
        <v>-6674</v>
      </c>
      <c r="J3520" s="4">
        <f t="shared" si="487"/>
        <v>-7.204309200228845E-2</v>
      </c>
      <c r="K3520" s="5">
        <f t="shared" si="488"/>
        <v>0.92795690799771158</v>
      </c>
      <c r="L3520" s="4" t="str">
        <f t="shared" si="489"/>
        <v>Under Budget</v>
      </c>
      <c r="M3520">
        <f t="shared" si="490"/>
        <v>2022</v>
      </c>
      <c r="N3520">
        <f t="shared" si="491"/>
        <v>12</v>
      </c>
      <c r="O3520" t="str">
        <f t="shared" si="492"/>
        <v>Dec</v>
      </c>
      <c r="P3520" t="str">
        <f t="shared" si="493"/>
        <v>Q4</v>
      </c>
      <c r="Q3520" t="str">
        <f t="shared" si="494"/>
        <v>2022-12</v>
      </c>
    </row>
    <row r="3521" spans="1:17" x14ac:dyDescent="0.35">
      <c r="A3521" s="2">
        <v>45268</v>
      </c>
      <c r="B3521" t="s">
        <v>18</v>
      </c>
      <c r="C3521" t="s">
        <v>43</v>
      </c>
      <c r="D3521" t="s">
        <v>39</v>
      </c>
      <c r="E3521" s="3">
        <v>15773</v>
      </c>
      <c r="F3521" s="3">
        <v>163091</v>
      </c>
      <c r="G3521" t="s">
        <v>35</v>
      </c>
      <c r="H3521" s="3" t="s">
        <v>3553</v>
      </c>
      <c r="I3521" s="3">
        <f t="shared" si="486"/>
        <v>147318</v>
      </c>
      <c r="J3521" s="4">
        <f t="shared" si="487"/>
        <v>9.3398846129461734</v>
      </c>
      <c r="K3521" s="5">
        <f t="shared" si="488"/>
        <v>10.339884612946173</v>
      </c>
      <c r="L3521" s="4" t="str">
        <f t="shared" si="489"/>
        <v>Over Budget</v>
      </c>
      <c r="M3521">
        <f t="shared" si="490"/>
        <v>2023</v>
      </c>
      <c r="N3521">
        <f t="shared" si="491"/>
        <v>12</v>
      </c>
      <c r="O3521" t="str">
        <f t="shared" si="492"/>
        <v>Dec</v>
      </c>
      <c r="P3521" t="str">
        <f t="shared" si="493"/>
        <v>Q4</v>
      </c>
      <c r="Q3521" t="str">
        <f t="shared" si="494"/>
        <v>2023-12</v>
      </c>
    </row>
    <row r="3522" spans="1:17" x14ac:dyDescent="0.35">
      <c r="A3522" s="2">
        <v>44446</v>
      </c>
      <c r="B3522" t="s">
        <v>18</v>
      </c>
      <c r="C3522" t="s">
        <v>34</v>
      </c>
      <c r="D3522" t="s">
        <v>39</v>
      </c>
      <c r="E3522" s="3">
        <v>123680</v>
      </c>
      <c r="F3522" s="3">
        <v>109062</v>
      </c>
      <c r="G3522" t="s">
        <v>35</v>
      </c>
      <c r="H3522" s="3" t="s">
        <v>3554</v>
      </c>
      <c r="I3522" s="3">
        <f t="shared" si="486"/>
        <v>-14618</v>
      </c>
      <c r="J3522" s="4">
        <f t="shared" si="487"/>
        <v>-0.11819210866752911</v>
      </c>
      <c r="K3522" s="5">
        <f t="shared" si="488"/>
        <v>0.88180789133247084</v>
      </c>
      <c r="L3522" s="4" t="str">
        <f t="shared" si="489"/>
        <v>Under Budget</v>
      </c>
      <c r="M3522">
        <f t="shared" si="490"/>
        <v>2021</v>
      </c>
      <c r="N3522">
        <f t="shared" si="491"/>
        <v>9</v>
      </c>
      <c r="O3522" t="str">
        <f t="shared" si="492"/>
        <v>Sep</v>
      </c>
      <c r="P3522" t="str">
        <f t="shared" si="493"/>
        <v>Q3</v>
      </c>
      <c r="Q3522" t="str">
        <f t="shared" si="494"/>
        <v>2021-09</v>
      </c>
    </row>
    <row r="3523" spans="1:17" x14ac:dyDescent="0.35">
      <c r="A3523" s="2">
        <v>44510</v>
      </c>
      <c r="B3523" t="s">
        <v>41</v>
      </c>
      <c r="C3523" t="s">
        <v>43</v>
      </c>
      <c r="D3523" t="s">
        <v>30</v>
      </c>
      <c r="E3523" s="3">
        <v>45646</v>
      </c>
      <c r="F3523" s="3">
        <v>64729</v>
      </c>
      <c r="G3523" t="s">
        <v>35</v>
      </c>
      <c r="H3523" s="3" t="s">
        <v>3555</v>
      </c>
      <c r="I3523" s="3">
        <f t="shared" si="486"/>
        <v>19083</v>
      </c>
      <c r="J3523" s="4">
        <f t="shared" si="487"/>
        <v>0.41806510975770056</v>
      </c>
      <c r="K3523" s="5">
        <f t="shared" si="488"/>
        <v>1.4180651097577006</v>
      </c>
      <c r="L3523" s="4" t="str">
        <f t="shared" si="489"/>
        <v>Over Budget</v>
      </c>
      <c r="M3523">
        <f t="shared" si="490"/>
        <v>2021</v>
      </c>
      <c r="N3523">
        <f t="shared" si="491"/>
        <v>11</v>
      </c>
      <c r="O3523" t="str">
        <f t="shared" si="492"/>
        <v>Nov</v>
      </c>
      <c r="P3523" t="str">
        <f t="shared" si="493"/>
        <v>Q4</v>
      </c>
      <c r="Q3523" t="str">
        <f t="shared" si="494"/>
        <v>2021-11</v>
      </c>
    </row>
    <row r="3524" spans="1:17" x14ac:dyDescent="0.35">
      <c r="A3524" s="2">
        <v>45003</v>
      </c>
      <c r="B3524" t="s">
        <v>23</v>
      </c>
      <c r="C3524" t="s">
        <v>23</v>
      </c>
      <c r="D3524" t="s">
        <v>25</v>
      </c>
      <c r="E3524" s="3">
        <v>25586</v>
      </c>
      <c r="F3524" s="3">
        <v>158334</v>
      </c>
      <c r="G3524" t="s">
        <v>21</v>
      </c>
      <c r="H3524" s="3" t="s">
        <v>3556</v>
      </c>
      <c r="I3524" s="3">
        <f t="shared" si="486"/>
        <v>132748</v>
      </c>
      <c r="J3524" s="4">
        <f t="shared" si="487"/>
        <v>5.1883061049011179</v>
      </c>
      <c r="K3524" s="5">
        <f t="shared" si="488"/>
        <v>6.1883061049011179</v>
      </c>
      <c r="L3524" s="4" t="str">
        <f t="shared" si="489"/>
        <v>Over Budget</v>
      </c>
      <c r="M3524">
        <f t="shared" si="490"/>
        <v>2023</v>
      </c>
      <c r="N3524">
        <f t="shared" si="491"/>
        <v>3</v>
      </c>
      <c r="O3524" t="str">
        <f t="shared" si="492"/>
        <v>Mar</v>
      </c>
      <c r="P3524" t="str">
        <f t="shared" si="493"/>
        <v>Q1</v>
      </c>
      <c r="Q3524" t="str">
        <f t="shared" si="494"/>
        <v>2023-03</v>
      </c>
    </row>
    <row r="3525" spans="1:17" x14ac:dyDescent="0.35">
      <c r="A3525" s="2">
        <v>44681</v>
      </c>
      <c r="B3525" t="s">
        <v>23</v>
      </c>
      <c r="C3525" t="s">
        <v>23</v>
      </c>
      <c r="D3525" t="s">
        <v>20</v>
      </c>
      <c r="E3525" s="3">
        <v>105651</v>
      </c>
      <c r="F3525" s="3">
        <v>142476</v>
      </c>
      <c r="G3525" t="s">
        <v>26</v>
      </c>
      <c r="H3525" s="3" t="s">
        <v>3557</v>
      </c>
      <c r="I3525" s="3">
        <f t="shared" ref="I3525:I3588" si="495">F3525-E3525</f>
        <v>36825</v>
      </c>
      <c r="J3525" s="4">
        <f t="shared" ref="J3525:J3588" si="496">IFERROR(I3525/E3525,0)</f>
        <v>0.34855325552999972</v>
      </c>
      <c r="K3525" s="5">
        <f t="shared" ref="K3525:K3588" si="497">IFERROR(F3525/E3525,0)</f>
        <v>1.3485532555299997</v>
      </c>
      <c r="L3525" s="4" t="str">
        <f t="shared" ref="L3525:L3588" si="498">IF(I3525&gt;0,"Over Budget",IF(I3525&lt;0,"Under Budget","On Budget"))</f>
        <v>Over Budget</v>
      </c>
      <c r="M3525">
        <f t="shared" ref="M3525:M3588" si="499">YEAR(A3525)</f>
        <v>2022</v>
      </c>
      <c r="N3525">
        <f t="shared" ref="N3525:N3588" si="500">MONTH(A3525)</f>
        <v>4</v>
      </c>
      <c r="O3525" t="str">
        <f t="shared" ref="O3525:O3588" si="501">TEXT(A3525,"mmm")</f>
        <v>Apr</v>
      </c>
      <c r="P3525" t="str">
        <f t="shared" ref="P3525:P3588" si="502">"Q"&amp;ROUNDUP(MONTH(A3525)/3,0)</f>
        <v>Q2</v>
      </c>
      <c r="Q3525" t="str">
        <f t="shared" ref="Q3525:Q3588" si="503">TEXT(A3525,"yyyy-mm")</f>
        <v>2022-04</v>
      </c>
    </row>
    <row r="3526" spans="1:17" x14ac:dyDescent="0.35">
      <c r="A3526" s="2">
        <v>44240</v>
      </c>
      <c r="B3526" t="s">
        <v>41</v>
      </c>
      <c r="C3526" t="s">
        <v>23</v>
      </c>
      <c r="D3526" t="s">
        <v>25</v>
      </c>
      <c r="E3526" s="3">
        <v>54180</v>
      </c>
      <c r="F3526" s="3">
        <v>57534</v>
      </c>
      <c r="G3526" t="s">
        <v>32</v>
      </c>
      <c r="H3526" s="3" t="s">
        <v>3558</v>
      </c>
      <c r="I3526" s="3">
        <f t="shared" si="495"/>
        <v>3354</v>
      </c>
      <c r="J3526" s="4">
        <f t="shared" si="496"/>
        <v>6.1904761904761907E-2</v>
      </c>
      <c r="K3526" s="5">
        <f t="shared" si="497"/>
        <v>1.0619047619047619</v>
      </c>
      <c r="L3526" s="4" t="str">
        <f t="shared" si="498"/>
        <v>Over Budget</v>
      </c>
      <c r="M3526">
        <f t="shared" si="499"/>
        <v>2021</v>
      </c>
      <c r="N3526">
        <f t="shared" si="500"/>
        <v>2</v>
      </c>
      <c r="O3526" t="str">
        <f t="shared" si="501"/>
        <v>Feb</v>
      </c>
      <c r="P3526" t="str">
        <f t="shared" si="502"/>
        <v>Q1</v>
      </c>
      <c r="Q3526" t="str">
        <f t="shared" si="503"/>
        <v>2021-02</v>
      </c>
    </row>
    <row r="3527" spans="1:17" x14ac:dyDescent="0.35">
      <c r="A3527" s="2">
        <v>44767</v>
      </c>
      <c r="B3527" t="s">
        <v>18</v>
      </c>
      <c r="C3527" t="s">
        <v>19</v>
      </c>
      <c r="D3527" t="s">
        <v>58</v>
      </c>
      <c r="E3527" s="3">
        <v>125091</v>
      </c>
      <c r="F3527" s="3">
        <v>62162</v>
      </c>
      <c r="G3527" t="s">
        <v>35</v>
      </c>
      <c r="H3527" s="3" t="s">
        <v>3559</v>
      </c>
      <c r="I3527" s="3">
        <f t="shared" si="495"/>
        <v>-62929</v>
      </c>
      <c r="J3527" s="4">
        <f t="shared" si="496"/>
        <v>-0.50306576812080805</v>
      </c>
      <c r="K3527" s="5">
        <f t="shared" si="497"/>
        <v>0.49693423187919195</v>
      </c>
      <c r="L3527" s="4" t="str">
        <f t="shared" si="498"/>
        <v>Under Budget</v>
      </c>
      <c r="M3527">
        <f t="shared" si="499"/>
        <v>2022</v>
      </c>
      <c r="N3527">
        <f t="shared" si="500"/>
        <v>7</v>
      </c>
      <c r="O3527" t="str">
        <f t="shared" si="501"/>
        <v>Jul</v>
      </c>
      <c r="P3527" t="str">
        <f t="shared" si="502"/>
        <v>Q3</v>
      </c>
      <c r="Q3527" t="str">
        <f t="shared" si="503"/>
        <v>2022-07</v>
      </c>
    </row>
    <row r="3528" spans="1:17" x14ac:dyDescent="0.35">
      <c r="A3528" s="2">
        <v>44779</v>
      </c>
      <c r="B3528" t="s">
        <v>37</v>
      </c>
      <c r="C3528" t="s">
        <v>19</v>
      </c>
      <c r="D3528" t="s">
        <v>25</v>
      </c>
      <c r="E3528" s="3">
        <v>136633</v>
      </c>
      <c r="F3528" s="3">
        <v>50249</v>
      </c>
      <c r="G3528" t="s">
        <v>21</v>
      </c>
      <c r="H3528" s="3" t="s">
        <v>3560</v>
      </c>
      <c r="I3528" s="3">
        <f t="shared" si="495"/>
        <v>-86384</v>
      </c>
      <c r="J3528" s="4">
        <f t="shared" si="496"/>
        <v>-0.63223379417856596</v>
      </c>
      <c r="K3528" s="5">
        <f t="shared" si="497"/>
        <v>0.36776620582143404</v>
      </c>
      <c r="L3528" s="4" t="str">
        <f t="shared" si="498"/>
        <v>Under Budget</v>
      </c>
      <c r="M3528">
        <f t="shared" si="499"/>
        <v>2022</v>
      </c>
      <c r="N3528">
        <f t="shared" si="500"/>
        <v>8</v>
      </c>
      <c r="O3528" t="str">
        <f t="shared" si="501"/>
        <v>Aug</v>
      </c>
      <c r="P3528" t="str">
        <f t="shared" si="502"/>
        <v>Q3</v>
      </c>
      <c r="Q3528" t="str">
        <f t="shared" si="503"/>
        <v>2022-08</v>
      </c>
    </row>
    <row r="3529" spans="1:17" x14ac:dyDescent="0.35">
      <c r="A3529" s="2">
        <v>45091</v>
      </c>
      <c r="B3529" t="s">
        <v>55</v>
      </c>
      <c r="C3529" t="s">
        <v>19</v>
      </c>
      <c r="D3529" t="s">
        <v>20</v>
      </c>
      <c r="E3529" s="3">
        <v>86918</v>
      </c>
      <c r="F3529" s="3">
        <v>100964</v>
      </c>
      <c r="G3529" t="s">
        <v>21</v>
      </c>
      <c r="H3529" s="3" t="s">
        <v>3561</v>
      </c>
      <c r="I3529" s="3">
        <f t="shared" si="495"/>
        <v>14046</v>
      </c>
      <c r="J3529" s="4">
        <f t="shared" si="496"/>
        <v>0.16160058906095401</v>
      </c>
      <c r="K3529" s="5">
        <f t="shared" si="497"/>
        <v>1.161600589060954</v>
      </c>
      <c r="L3529" s="4" t="str">
        <f t="shared" si="498"/>
        <v>Over Budget</v>
      </c>
      <c r="M3529">
        <f t="shared" si="499"/>
        <v>2023</v>
      </c>
      <c r="N3529">
        <f t="shared" si="500"/>
        <v>6</v>
      </c>
      <c r="O3529" t="str">
        <f t="shared" si="501"/>
        <v>Jun</v>
      </c>
      <c r="P3529" t="str">
        <f t="shared" si="502"/>
        <v>Q2</v>
      </c>
      <c r="Q3529" t="str">
        <f t="shared" si="503"/>
        <v>2023-06</v>
      </c>
    </row>
    <row r="3530" spans="1:17" x14ac:dyDescent="0.35">
      <c r="A3530" s="2">
        <v>44416</v>
      </c>
      <c r="B3530" t="s">
        <v>23</v>
      </c>
      <c r="C3530" t="s">
        <v>19</v>
      </c>
      <c r="D3530" t="s">
        <v>20</v>
      </c>
      <c r="E3530" s="3">
        <v>68039</v>
      </c>
      <c r="F3530" s="3">
        <v>144140</v>
      </c>
      <c r="G3530" t="s">
        <v>26</v>
      </c>
      <c r="H3530" s="3" t="s">
        <v>3562</v>
      </c>
      <c r="I3530" s="3">
        <f t="shared" si="495"/>
        <v>76101</v>
      </c>
      <c r="J3530" s="4">
        <f t="shared" si="496"/>
        <v>1.118490865533003</v>
      </c>
      <c r="K3530" s="5">
        <f t="shared" si="497"/>
        <v>2.118490865533003</v>
      </c>
      <c r="L3530" s="4" t="str">
        <f t="shared" si="498"/>
        <v>Over Budget</v>
      </c>
      <c r="M3530">
        <f t="shared" si="499"/>
        <v>2021</v>
      </c>
      <c r="N3530">
        <f t="shared" si="500"/>
        <v>8</v>
      </c>
      <c r="O3530" t="str">
        <f t="shared" si="501"/>
        <v>Aug</v>
      </c>
      <c r="P3530" t="str">
        <f t="shared" si="502"/>
        <v>Q3</v>
      </c>
      <c r="Q3530" t="str">
        <f t="shared" si="503"/>
        <v>2021-08</v>
      </c>
    </row>
    <row r="3531" spans="1:17" x14ac:dyDescent="0.35">
      <c r="A3531" s="2">
        <v>45121</v>
      </c>
      <c r="B3531" t="s">
        <v>28</v>
      </c>
      <c r="C3531" t="s">
        <v>19</v>
      </c>
      <c r="D3531" t="s">
        <v>20</v>
      </c>
      <c r="E3531" s="3">
        <v>133787</v>
      </c>
      <c r="F3531" s="3">
        <v>149301</v>
      </c>
      <c r="G3531" t="s">
        <v>35</v>
      </c>
      <c r="H3531" s="3" t="s">
        <v>3563</v>
      </c>
      <c r="I3531" s="3">
        <f t="shared" si="495"/>
        <v>15514</v>
      </c>
      <c r="J3531" s="4">
        <f t="shared" si="496"/>
        <v>0.11596044458729174</v>
      </c>
      <c r="K3531" s="5">
        <f t="shared" si="497"/>
        <v>1.1159604445872917</v>
      </c>
      <c r="L3531" s="4" t="str">
        <f t="shared" si="498"/>
        <v>Over Budget</v>
      </c>
      <c r="M3531">
        <f t="shared" si="499"/>
        <v>2023</v>
      </c>
      <c r="N3531">
        <f t="shared" si="500"/>
        <v>7</v>
      </c>
      <c r="O3531" t="str">
        <f t="shared" si="501"/>
        <v>Jul</v>
      </c>
      <c r="P3531" t="str">
        <f t="shared" si="502"/>
        <v>Q3</v>
      </c>
      <c r="Q3531" t="str">
        <f t="shared" si="503"/>
        <v>2023-07</v>
      </c>
    </row>
    <row r="3532" spans="1:17" x14ac:dyDescent="0.35">
      <c r="A3532" s="2">
        <v>44597</v>
      </c>
      <c r="B3532" t="s">
        <v>55</v>
      </c>
      <c r="C3532" t="s">
        <v>34</v>
      </c>
      <c r="D3532" t="s">
        <v>39</v>
      </c>
      <c r="E3532" s="3">
        <v>54807</v>
      </c>
      <c r="F3532" s="3">
        <v>85444</v>
      </c>
      <c r="G3532" t="s">
        <v>26</v>
      </c>
      <c r="H3532" s="3" t="s">
        <v>3564</v>
      </c>
      <c r="I3532" s="3">
        <f t="shared" si="495"/>
        <v>30637</v>
      </c>
      <c r="J3532" s="4">
        <f t="shared" si="496"/>
        <v>0.55899793821957044</v>
      </c>
      <c r="K3532" s="5">
        <f t="shared" si="497"/>
        <v>1.5589979382195704</v>
      </c>
      <c r="L3532" s="4" t="str">
        <f t="shared" si="498"/>
        <v>Over Budget</v>
      </c>
      <c r="M3532">
        <f t="shared" si="499"/>
        <v>2022</v>
      </c>
      <c r="N3532">
        <f t="shared" si="500"/>
        <v>2</v>
      </c>
      <c r="O3532" t="str">
        <f t="shared" si="501"/>
        <v>Feb</v>
      </c>
      <c r="P3532" t="str">
        <f t="shared" si="502"/>
        <v>Q1</v>
      </c>
      <c r="Q3532" t="str">
        <f t="shared" si="503"/>
        <v>2022-02</v>
      </c>
    </row>
    <row r="3533" spans="1:17" x14ac:dyDescent="0.35">
      <c r="A3533" s="2">
        <v>44923</v>
      </c>
      <c r="B3533" t="s">
        <v>28</v>
      </c>
      <c r="C3533" t="s">
        <v>43</v>
      </c>
      <c r="D3533" t="s">
        <v>39</v>
      </c>
      <c r="E3533" s="3">
        <v>37740</v>
      </c>
      <c r="F3533" s="3">
        <v>98997</v>
      </c>
      <c r="G3533" t="s">
        <v>35</v>
      </c>
      <c r="H3533" s="3" t="s">
        <v>3565</v>
      </c>
      <c r="I3533" s="3">
        <f t="shared" si="495"/>
        <v>61257</v>
      </c>
      <c r="J3533" s="4">
        <f t="shared" si="496"/>
        <v>1.6231319554848966</v>
      </c>
      <c r="K3533" s="5">
        <f t="shared" si="497"/>
        <v>2.6231319554848969</v>
      </c>
      <c r="L3533" s="4" t="str">
        <f t="shared" si="498"/>
        <v>Over Budget</v>
      </c>
      <c r="M3533">
        <f t="shared" si="499"/>
        <v>2022</v>
      </c>
      <c r="N3533">
        <f t="shared" si="500"/>
        <v>12</v>
      </c>
      <c r="O3533" t="str">
        <f t="shared" si="501"/>
        <v>Dec</v>
      </c>
      <c r="P3533" t="str">
        <f t="shared" si="502"/>
        <v>Q4</v>
      </c>
      <c r="Q3533" t="str">
        <f t="shared" si="503"/>
        <v>2022-12</v>
      </c>
    </row>
    <row r="3534" spans="1:17" x14ac:dyDescent="0.35">
      <c r="A3534" s="2">
        <v>45187</v>
      </c>
      <c r="B3534" t="s">
        <v>28</v>
      </c>
      <c r="C3534" t="s">
        <v>34</v>
      </c>
      <c r="D3534" t="s">
        <v>58</v>
      </c>
      <c r="E3534" s="3">
        <v>16772</v>
      </c>
      <c r="F3534" s="3">
        <v>52454</v>
      </c>
      <c r="G3534" t="s">
        <v>35</v>
      </c>
      <c r="H3534" s="3" t="s">
        <v>3566</v>
      </c>
      <c r="I3534" s="3">
        <f t="shared" si="495"/>
        <v>35682</v>
      </c>
      <c r="J3534" s="4">
        <f t="shared" si="496"/>
        <v>2.1274743620319581</v>
      </c>
      <c r="K3534" s="5">
        <f t="shared" si="497"/>
        <v>3.1274743620319581</v>
      </c>
      <c r="L3534" s="4" t="str">
        <f t="shared" si="498"/>
        <v>Over Budget</v>
      </c>
      <c r="M3534">
        <f t="shared" si="499"/>
        <v>2023</v>
      </c>
      <c r="N3534">
        <f t="shared" si="500"/>
        <v>9</v>
      </c>
      <c r="O3534" t="str">
        <f t="shared" si="501"/>
        <v>Sep</v>
      </c>
      <c r="P3534" t="str">
        <f t="shared" si="502"/>
        <v>Q3</v>
      </c>
      <c r="Q3534" t="str">
        <f t="shared" si="503"/>
        <v>2023-09</v>
      </c>
    </row>
    <row r="3535" spans="1:17" x14ac:dyDescent="0.35">
      <c r="A3535" s="2">
        <v>45095</v>
      </c>
      <c r="B3535" t="s">
        <v>18</v>
      </c>
      <c r="C3535" t="s">
        <v>43</v>
      </c>
      <c r="D3535" t="s">
        <v>25</v>
      </c>
      <c r="E3535" s="3">
        <v>49358</v>
      </c>
      <c r="F3535" s="3">
        <v>126670</v>
      </c>
      <c r="G3535" t="s">
        <v>35</v>
      </c>
      <c r="H3535" s="3" t="s">
        <v>3567</v>
      </c>
      <c r="I3535" s="3">
        <f t="shared" si="495"/>
        <v>77312</v>
      </c>
      <c r="J3535" s="4">
        <f t="shared" si="496"/>
        <v>1.5663519591555572</v>
      </c>
      <c r="K3535" s="5">
        <f t="shared" si="497"/>
        <v>2.5663519591555572</v>
      </c>
      <c r="L3535" s="4" t="str">
        <f t="shared" si="498"/>
        <v>Over Budget</v>
      </c>
      <c r="M3535">
        <f t="shared" si="499"/>
        <v>2023</v>
      </c>
      <c r="N3535">
        <f t="shared" si="500"/>
        <v>6</v>
      </c>
      <c r="O3535" t="str">
        <f t="shared" si="501"/>
        <v>Jun</v>
      </c>
      <c r="P3535" t="str">
        <f t="shared" si="502"/>
        <v>Q2</v>
      </c>
      <c r="Q3535" t="str">
        <f t="shared" si="503"/>
        <v>2023-06</v>
      </c>
    </row>
    <row r="3536" spans="1:17" x14ac:dyDescent="0.35">
      <c r="A3536" s="2">
        <v>45054</v>
      </c>
      <c r="B3536" t="s">
        <v>28</v>
      </c>
      <c r="C3536" t="s">
        <v>34</v>
      </c>
      <c r="D3536" t="s">
        <v>30</v>
      </c>
      <c r="E3536" s="3">
        <v>26504</v>
      </c>
      <c r="F3536" s="3">
        <v>44942</v>
      </c>
      <c r="G3536" t="s">
        <v>21</v>
      </c>
      <c r="H3536" s="3" t="s">
        <v>3568</v>
      </c>
      <c r="I3536" s="3">
        <f t="shared" si="495"/>
        <v>18438</v>
      </c>
      <c r="J3536" s="4">
        <f t="shared" si="496"/>
        <v>0.6956685783277996</v>
      </c>
      <c r="K3536" s="5">
        <f t="shared" si="497"/>
        <v>1.6956685783277996</v>
      </c>
      <c r="L3536" s="4" t="str">
        <f t="shared" si="498"/>
        <v>Over Budget</v>
      </c>
      <c r="M3536">
        <f t="shared" si="499"/>
        <v>2023</v>
      </c>
      <c r="N3536">
        <f t="shared" si="500"/>
        <v>5</v>
      </c>
      <c r="O3536" t="str">
        <f t="shared" si="501"/>
        <v>May</v>
      </c>
      <c r="P3536" t="str">
        <f t="shared" si="502"/>
        <v>Q2</v>
      </c>
      <c r="Q3536" t="str">
        <f t="shared" si="503"/>
        <v>2023-05</v>
      </c>
    </row>
    <row r="3537" spans="1:17" x14ac:dyDescent="0.35">
      <c r="A3537" s="2">
        <v>45000</v>
      </c>
      <c r="B3537" t="s">
        <v>18</v>
      </c>
      <c r="C3537" t="s">
        <v>23</v>
      </c>
      <c r="D3537" t="s">
        <v>58</v>
      </c>
      <c r="E3537" s="3">
        <v>147532</v>
      </c>
      <c r="F3537" s="3">
        <v>98420</v>
      </c>
      <c r="G3537" t="s">
        <v>26</v>
      </c>
      <c r="H3537" s="3" t="s">
        <v>3569</v>
      </c>
      <c r="I3537" s="3">
        <f t="shared" si="495"/>
        <v>-49112</v>
      </c>
      <c r="J3537" s="4">
        <f t="shared" si="496"/>
        <v>-0.33289049155437467</v>
      </c>
      <c r="K3537" s="5">
        <f t="shared" si="497"/>
        <v>0.66710950844562533</v>
      </c>
      <c r="L3537" s="4" t="str">
        <f t="shared" si="498"/>
        <v>Under Budget</v>
      </c>
      <c r="M3537">
        <f t="shared" si="499"/>
        <v>2023</v>
      </c>
      <c r="N3537">
        <f t="shared" si="500"/>
        <v>3</v>
      </c>
      <c r="O3537" t="str">
        <f t="shared" si="501"/>
        <v>Mar</v>
      </c>
      <c r="P3537" t="str">
        <f t="shared" si="502"/>
        <v>Q1</v>
      </c>
      <c r="Q3537" t="str">
        <f t="shared" si="503"/>
        <v>2023-03</v>
      </c>
    </row>
    <row r="3538" spans="1:17" x14ac:dyDescent="0.35">
      <c r="A3538" s="2">
        <v>44686</v>
      </c>
      <c r="B3538" t="s">
        <v>41</v>
      </c>
      <c r="C3538" t="s">
        <v>24</v>
      </c>
      <c r="D3538" t="s">
        <v>30</v>
      </c>
      <c r="E3538" s="3">
        <v>147353</v>
      </c>
      <c r="F3538" s="3">
        <v>66070</v>
      </c>
      <c r="G3538" t="s">
        <v>26</v>
      </c>
      <c r="H3538" s="3" t="s">
        <v>3570</v>
      </c>
      <c r="I3538" s="3">
        <f t="shared" si="495"/>
        <v>-81283</v>
      </c>
      <c r="J3538" s="4">
        <f t="shared" si="496"/>
        <v>-0.55162093747667162</v>
      </c>
      <c r="K3538" s="5">
        <f t="shared" si="497"/>
        <v>0.44837906252332832</v>
      </c>
      <c r="L3538" s="4" t="str">
        <f t="shared" si="498"/>
        <v>Under Budget</v>
      </c>
      <c r="M3538">
        <f t="shared" si="499"/>
        <v>2022</v>
      </c>
      <c r="N3538">
        <f t="shared" si="500"/>
        <v>5</v>
      </c>
      <c r="O3538" t="str">
        <f t="shared" si="501"/>
        <v>May</v>
      </c>
      <c r="P3538" t="str">
        <f t="shared" si="502"/>
        <v>Q2</v>
      </c>
      <c r="Q3538" t="str">
        <f t="shared" si="503"/>
        <v>2022-05</v>
      </c>
    </row>
    <row r="3539" spans="1:17" x14ac:dyDescent="0.35">
      <c r="A3539" s="2">
        <v>45134</v>
      </c>
      <c r="B3539" t="s">
        <v>37</v>
      </c>
      <c r="C3539" t="s">
        <v>19</v>
      </c>
      <c r="D3539" t="s">
        <v>30</v>
      </c>
      <c r="E3539" s="3">
        <v>127553</v>
      </c>
      <c r="F3539" s="3">
        <v>76640</v>
      </c>
      <c r="G3539" t="s">
        <v>26</v>
      </c>
      <c r="H3539" s="3" t="s">
        <v>3571</v>
      </c>
      <c r="I3539" s="3">
        <f t="shared" si="495"/>
        <v>-50913</v>
      </c>
      <c r="J3539" s="4">
        <f t="shared" si="496"/>
        <v>-0.39915172516522546</v>
      </c>
      <c r="K3539" s="5">
        <f t="shared" si="497"/>
        <v>0.60084827483477454</v>
      </c>
      <c r="L3539" s="4" t="str">
        <f t="shared" si="498"/>
        <v>Under Budget</v>
      </c>
      <c r="M3539">
        <f t="shared" si="499"/>
        <v>2023</v>
      </c>
      <c r="N3539">
        <f t="shared" si="500"/>
        <v>7</v>
      </c>
      <c r="O3539" t="str">
        <f t="shared" si="501"/>
        <v>Jul</v>
      </c>
      <c r="P3539" t="str">
        <f t="shared" si="502"/>
        <v>Q3</v>
      </c>
      <c r="Q3539" t="str">
        <f t="shared" si="503"/>
        <v>2023-07</v>
      </c>
    </row>
    <row r="3540" spans="1:17" x14ac:dyDescent="0.35">
      <c r="A3540" s="2">
        <v>45040</v>
      </c>
      <c r="B3540" t="s">
        <v>28</v>
      </c>
      <c r="C3540" t="s">
        <v>24</v>
      </c>
      <c r="D3540" t="s">
        <v>58</v>
      </c>
      <c r="E3540" s="3">
        <v>46499</v>
      </c>
      <c r="F3540" s="3">
        <v>158393</v>
      </c>
      <c r="G3540" t="s">
        <v>32</v>
      </c>
      <c r="H3540" s="3" t="s">
        <v>3572</v>
      </c>
      <c r="I3540" s="3">
        <f t="shared" si="495"/>
        <v>111894</v>
      </c>
      <c r="J3540" s="4">
        <f t="shared" si="496"/>
        <v>2.4063743306307663</v>
      </c>
      <c r="K3540" s="5">
        <f t="shared" si="497"/>
        <v>3.4063743306307663</v>
      </c>
      <c r="L3540" s="4" t="str">
        <f t="shared" si="498"/>
        <v>Over Budget</v>
      </c>
      <c r="M3540">
        <f t="shared" si="499"/>
        <v>2023</v>
      </c>
      <c r="N3540">
        <f t="shared" si="500"/>
        <v>4</v>
      </c>
      <c r="O3540" t="str">
        <f t="shared" si="501"/>
        <v>Apr</v>
      </c>
      <c r="P3540" t="str">
        <f t="shared" si="502"/>
        <v>Q2</v>
      </c>
      <c r="Q3540" t="str">
        <f t="shared" si="503"/>
        <v>2023-04</v>
      </c>
    </row>
    <row r="3541" spans="1:17" x14ac:dyDescent="0.35">
      <c r="A3541" s="2">
        <v>44463</v>
      </c>
      <c r="B3541" t="s">
        <v>37</v>
      </c>
      <c r="C3541" t="s">
        <v>24</v>
      </c>
      <c r="D3541" t="s">
        <v>25</v>
      </c>
      <c r="E3541" s="3">
        <v>56733</v>
      </c>
      <c r="F3541" s="3">
        <v>22017</v>
      </c>
      <c r="G3541" t="s">
        <v>32</v>
      </c>
      <c r="H3541" s="3" t="s">
        <v>3573</v>
      </c>
      <c r="I3541" s="3">
        <f t="shared" si="495"/>
        <v>-34716</v>
      </c>
      <c r="J3541" s="4">
        <f t="shared" si="496"/>
        <v>-0.61191898894823116</v>
      </c>
      <c r="K3541" s="5">
        <f t="shared" si="497"/>
        <v>0.38808101105176879</v>
      </c>
      <c r="L3541" s="4" t="str">
        <f t="shared" si="498"/>
        <v>Under Budget</v>
      </c>
      <c r="M3541">
        <f t="shared" si="499"/>
        <v>2021</v>
      </c>
      <c r="N3541">
        <f t="shared" si="500"/>
        <v>9</v>
      </c>
      <c r="O3541" t="str">
        <f t="shared" si="501"/>
        <v>Sep</v>
      </c>
      <c r="P3541" t="str">
        <f t="shared" si="502"/>
        <v>Q3</v>
      </c>
      <c r="Q3541" t="str">
        <f t="shared" si="503"/>
        <v>2021-09</v>
      </c>
    </row>
    <row r="3542" spans="1:17" x14ac:dyDescent="0.35">
      <c r="A3542" s="2">
        <v>44250</v>
      </c>
      <c r="B3542" t="s">
        <v>18</v>
      </c>
      <c r="C3542" t="s">
        <v>23</v>
      </c>
      <c r="D3542" t="s">
        <v>30</v>
      </c>
      <c r="E3542" s="3">
        <v>54536</v>
      </c>
      <c r="F3542" s="3">
        <v>50673</v>
      </c>
      <c r="G3542" t="s">
        <v>21</v>
      </c>
      <c r="H3542" s="3" t="s">
        <v>3574</v>
      </c>
      <c r="I3542" s="3">
        <f t="shared" si="495"/>
        <v>-3863</v>
      </c>
      <c r="J3542" s="4">
        <f t="shared" si="496"/>
        <v>-7.083394455038873E-2</v>
      </c>
      <c r="K3542" s="5">
        <f t="shared" si="497"/>
        <v>0.92916605544961128</v>
      </c>
      <c r="L3542" s="4" t="str">
        <f t="shared" si="498"/>
        <v>Under Budget</v>
      </c>
      <c r="M3542">
        <f t="shared" si="499"/>
        <v>2021</v>
      </c>
      <c r="N3542">
        <f t="shared" si="500"/>
        <v>2</v>
      </c>
      <c r="O3542" t="str">
        <f t="shared" si="501"/>
        <v>Feb</v>
      </c>
      <c r="P3542" t="str">
        <f t="shared" si="502"/>
        <v>Q1</v>
      </c>
      <c r="Q3542" t="str">
        <f t="shared" si="503"/>
        <v>2021-02</v>
      </c>
    </row>
    <row r="3543" spans="1:17" x14ac:dyDescent="0.35">
      <c r="A3543" s="2">
        <v>44724</v>
      </c>
      <c r="B3543" t="s">
        <v>28</v>
      </c>
      <c r="C3543" t="s">
        <v>24</v>
      </c>
      <c r="D3543" t="s">
        <v>39</v>
      </c>
      <c r="E3543" s="3">
        <v>147707</v>
      </c>
      <c r="F3543" s="3">
        <v>122118</v>
      </c>
      <c r="G3543" t="s">
        <v>21</v>
      </c>
      <c r="H3543" s="3" t="s">
        <v>3575</v>
      </c>
      <c r="I3543" s="3">
        <f t="shared" si="495"/>
        <v>-25589</v>
      </c>
      <c r="J3543" s="4">
        <f t="shared" si="496"/>
        <v>-0.17324162023465375</v>
      </c>
      <c r="K3543" s="5">
        <f t="shared" si="497"/>
        <v>0.82675837976534627</v>
      </c>
      <c r="L3543" s="4" t="str">
        <f t="shared" si="498"/>
        <v>Under Budget</v>
      </c>
      <c r="M3543">
        <f t="shared" si="499"/>
        <v>2022</v>
      </c>
      <c r="N3543">
        <f t="shared" si="500"/>
        <v>6</v>
      </c>
      <c r="O3543" t="str">
        <f t="shared" si="501"/>
        <v>Jun</v>
      </c>
      <c r="P3543" t="str">
        <f t="shared" si="502"/>
        <v>Q2</v>
      </c>
      <c r="Q3543" t="str">
        <f t="shared" si="503"/>
        <v>2022-06</v>
      </c>
    </row>
    <row r="3544" spans="1:17" x14ac:dyDescent="0.35">
      <c r="A3544" s="2">
        <v>44812</v>
      </c>
      <c r="B3544" t="s">
        <v>55</v>
      </c>
      <c r="C3544" t="s">
        <v>24</v>
      </c>
      <c r="D3544" t="s">
        <v>39</v>
      </c>
      <c r="E3544" s="3">
        <v>29189</v>
      </c>
      <c r="F3544" s="3">
        <v>58587</v>
      </c>
      <c r="G3544" t="s">
        <v>21</v>
      </c>
      <c r="H3544" s="3" t="s">
        <v>3576</v>
      </c>
      <c r="I3544" s="3">
        <f t="shared" si="495"/>
        <v>29398</v>
      </c>
      <c r="J3544" s="4">
        <f t="shared" si="496"/>
        <v>1.0071602315940937</v>
      </c>
      <c r="K3544" s="5">
        <f t="shared" si="497"/>
        <v>2.0071602315940935</v>
      </c>
      <c r="L3544" s="4" t="str">
        <f t="shared" si="498"/>
        <v>Over Budget</v>
      </c>
      <c r="M3544">
        <f t="shared" si="499"/>
        <v>2022</v>
      </c>
      <c r="N3544">
        <f t="shared" si="500"/>
        <v>9</v>
      </c>
      <c r="O3544" t="str">
        <f t="shared" si="501"/>
        <v>Sep</v>
      </c>
      <c r="P3544" t="str">
        <f t="shared" si="502"/>
        <v>Q3</v>
      </c>
      <c r="Q3544" t="str">
        <f t="shared" si="503"/>
        <v>2022-09</v>
      </c>
    </row>
    <row r="3545" spans="1:17" x14ac:dyDescent="0.35">
      <c r="A3545" s="2">
        <v>45279</v>
      </c>
      <c r="B3545" t="s">
        <v>41</v>
      </c>
      <c r="C3545" t="s">
        <v>23</v>
      </c>
      <c r="D3545" t="s">
        <v>58</v>
      </c>
      <c r="E3545" s="3">
        <v>70777</v>
      </c>
      <c r="F3545" s="3">
        <v>143637</v>
      </c>
      <c r="G3545" t="s">
        <v>26</v>
      </c>
      <c r="H3545" s="3" t="s">
        <v>3577</v>
      </c>
      <c r="I3545" s="3">
        <f t="shared" si="495"/>
        <v>72860</v>
      </c>
      <c r="J3545" s="4">
        <f t="shared" si="496"/>
        <v>1.029430464698984</v>
      </c>
      <c r="K3545" s="5">
        <f t="shared" si="497"/>
        <v>2.0294304646989842</v>
      </c>
      <c r="L3545" s="4" t="str">
        <f t="shared" si="498"/>
        <v>Over Budget</v>
      </c>
      <c r="M3545">
        <f t="shared" si="499"/>
        <v>2023</v>
      </c>
      <c r="N3545">
        <f t="shared" si="500"/>
        <v>12</v>
      </c>
      <c r="O3545" t="str">
        <f t="shared" si="501"/>
        <v>Dec</v>
      </c>
      <c r="P3545" t="str">
        <f t="shared" si="502"/>
        <v>Q4</v>
      </c>
      <c r="Q3545" t="str">
        <f t="shared" si="503"/>
        <v>2023-12</v>
      </c>
    </row>
    <row r="3546" spans="1:17" x14ac:dyDescent="0.35">
      <c r="A3546" s="2">
        <v>45260</v>
      </c>
      <c r="B3546" t="s">
        <v>23</v>
      </c>
      <c r="C3546" t="s">
        <v>43</v>
      </c>
      <c r="D3546" t="s">
        <v>30</v>
      </c>
      <c r="E3546" s="3">
        <v>113665</v>
      </c>
      <c r="F3546" s="3">
        <v>86761</v>
      </c>
      <c r="G3546" t="s">
        <v>26</v>
      </c>
      <c r="H3546" s="3" t="s">
        <v>3578</v>
      </c>
      <c r="I3546" s="3">
        <f t="shared" si="495"/>
        <v>-26904</v>
      </c>
      <c r="J3546" s="4">
        <f t="shared" si="496"/>
        <v>-0.23669555272071438</v>
      </c>
      <c r="K3546" s="5">
        <f t="shared" si="497"/>
        <v>0.76330444727928559</v>
      </c>
      <c r="L3546" s="4" t="str">
        <f t="shared" si="498"/>
        <v>Under Budget</v>
      </c>
      <c r="M3546">
        <f t="shared" si="499"/>
        <v>2023</v>
      </c>
      <c r="N3546">
        <f t="shared" si="500"/>
        <v>11</v>
      </c>
      <c r="O3546" t="str">
        <f t="shared" si="501"/>
        <v>Nov</v>
      </c>
      <c r="P3546" t="str">
        <f t="shared" si="502"/>
        <v>Q4</v>
      </c>
      <c r="Q3546" t="str">
        <f t="shared" si="503"/>
        <v>2023-11</v>
      </c>
    </row>
    <row r="3547" spans="1:17" x14ac:dyDescent="0.35">
      <c r="A3547" s="2">
        <v>45151</v>
      </c>
      <c r="B3547" t="s">
        <v>41</v>
      </c>
      <c r="C3547" t="s">
        <v>34</v>
      </c>
      <c r="D3547" t="s">
        <v>58</v>
      </c>
      <c r="E3547" s="3">
        <v>69200</v>
      </c>
      <c r="F3547" s="3">
        <v>163393</v>
      </c>
      <c r="G3547" t="s">
        <v>35</v>
      </c>
      <c r="H3547" s="3" t="s">
        <v>3579</v>
      </c>
      <c r="I3547" s="3">
        <f t="shared" si="495"/>
        <v>94193</v>
      </c>
      <c r="J3547" s="4">
        <f t="shared" si="496"/>
        <v>1.3611705202312139</v>
      </c>
      <c r="K3547" s="5">
        <f t="shared" si="497"/>
        <v>2.3611705202312137</v>
      </c>
      <c r="L3547" s="4" t="str">
        <f t="shared" si="498"/>
        <v>Over Budget</v>
      </c>
      <c r="M3547">
        <f t="shared" si="499"/>
        <v>2023</v>
      </c>
      <c r="N3547">
        <f t="shared" si="500"/>
        <v>8</v>
      </c>
      <c r="O3547" t="str">
        <f t="shared" si="501"/>
        <v>Aug</v>
      </c>
      <c r="P3547" t="str">
        <f t="shared" si="502"/>
        <v>Q3</v>
      </c>
      <c r="Q3547" t="str">
        <f t="shared" si="503"/>
        <v>2023-08</v>
      </c>
    </row>
    <row r="3548" spans="1:17" x14ac:dyDescent="0.35">
      <c r="A3548" s="2">
        <v>44582</v>
      </c>
      <c r="B3548" t="s">
        <v>28</v>
      </c>
      <c r="C3548" t="s">
        <v>29</v>
      </c>
      <c r="D3548" t="s">
        <v>39</v>
      </c>
      <c r="E3548" s="3">
        <v>20427</v>
      </c>
      <c r="F3548" s="3">
        <v>67541</v>
      </c>
      <c r="G3548" t="s">
        <v>26</v>
      </c>
      <c r="H3548" s="3" t="s">
        <v>3580</v>
      </c>
      <c r="I3548" s="3">
        <f t="shared" si="495"/>
        <v>47114</v>
      </c>
      <c r="J3548" s="4">
        <f t="shared" si="496"/>
        <v>2.3064571400597247</v>
      </c>
      <c r="K3548" s="5">
        <f t="shared" si="497"/>
        <v>3.3064571400597247</v>
      </c>
      <c r="L3548" s="4" t="str">
        <f t="shared" si="498"/>
        <v>Over Budget</v>
      </c>
      <c r="M3548">
        <f t="shared" si="499"/>
        <v>2022</v>
      </c>
      <c r="N3548">
        <f t="shared" si="500"/>
        <v>1</v>
      </c>
      <c r="O3548" t="str">
        <f t="shared" si="501"/>
        <v>Jan</v>
      </c>
      <c r="P3548" t="str">
        <f t="shared" si="502"/>
        <v>Q1</v>
      </c>
      <c r="Q3548" t="str">
        <f t="shared" si="503"/>
        <v>2022-01</v>
      </c>
    </row>
    <row r="3549" spans="1:17" x14ac:dyDescent="0.35">
      <c r="A3549" s="2">
        <v>44930</v>
      </c>
      <c r="B3549" t="s">
        <v>41</v>
      </c>
      <c r="C3549" t="s">
        <v>24</v>
      </c>
      <c r="D3549" t="s">
        <v>58</v>
      </c>
      <c r="E3549" s="3">
        <v>59555</v>
      </c>
      <c r="F3549" s="3">
        <v>59352</v>
      </c>
      <c r="G3549" t="s">
        <v>21</v>
      </c>
      <c r="H3549" s="3" t="s">
        <v>3581</v>
      </c>
      <c r="I3549" s="3">
        <f t="shared" si="495"/>
        <v>-203</v>
      </c>
      <c r="J3549" s="4">
        <f t="shared" si="496"/>
        <v>-3.4086138863235666E-3</v>
      </c>
      <c r="K3549" s="5">
        <f t="shared" si="497"/>
        <v>0.99659138611367648</v>
      </c>
      <c r="L3549" s="4" t="str">
        <f t="shared" si="498"/>
        <v>Under Budget</v>
      </c>
      <c r="M3549">
        <f t="shared" si="499"/>
        <v>2023</v>
      </c>
      <c r="N3549">
        <f t="shared" si="500"/>
        <v>1</v>
      </c>
      <c r="O3549" t="str">
        <f t="shared" si="501"/>
        <v>Jan</v>
      </c>
      <c r="P3549" t="str">
        <f t="shared" si="502"/>
        <v>Q1</v>
      </c>
      <c r="Q3549" t="str">
        <f t="shared" si="503"/>
        <v>2023-01</v>
      </c>
    </row>
    <row r="3550" spans="1:17" x14ac:dyDescent="0.35">
      <c r="A3550" s="2">
        <v>44912</v>
      </c>
      <c r="B3550" t="s">
        <v>23</v>
      </c>
      <c r="C3550" t="s">
        <v>19</v>
      </c>
      <c r="D3550" t="s">
        <v>30</v>
      </c>
      <c r="E3550" s="3">
        <v>106057</v>
      </c>
      <c r="F3550" s="3">
        <v>38623</v>
      </c>
      <c r="G3550" t="s">
        <v>21</v>
      </c>
      <c r="H3550" s="3" t="s">
        <v>3582</v>
      </c>
      <c r="I3550" s="3">
        <f t="shared" si="495"/>
        <v>-67434</v>
      </c>
      <c r="J3550" s="4">
        <f t="shared" si="496"/>
        <v>-0.63582790386301702</v>
      </c>
      <c r="K3550" s="5">
        <f t="shared" si="497"/>
        <v>0.36417209613698293</v>
      </c>
      <c r="L3550" s="4" t="str">
        <f t="shared" si="498"/>
        <v>Under Budget</v>
      </c>
      <c r="M3550">
        <f t="shared" si="499"/>
        <v>2022</v>
      </c>
      <c r="N3550">
        <f t="shared" si="500"/>
        <v>12</v>
      </c>
      <c r="O3550" t="str">
        <f t="shared" si="501"/>
        <v>Dec</v>
      </c>
      <c r="P3550" t="str">
        <f t="shared" si="502"/>
        <v>Q4</v>
      </c>
      <c r="Q3550" t="str">
        <f t="shared" si="503"/>
        <v>2022-12</v>
      </c>
    </row>
    <row r="3551" spans="1:17" x14ac:dyDescent="0.35">
      <c r="A3551" s="2">
        <v>44846</v>
      </c>
      <c r="B3551" t="s">
        <v>55</v>
      </c>
      <c r="C3551" t="s">
        <v>23</v>
      </c>
      <c r="D3551" t="s">
        <v>30</v>
      </c>
      <c r="E3551" s="3">
        <v>16570</v>
      </c>
      <c r="F3551" s="3">
        <v>166699</v>
      </c>
      <c r="G3551" t="s">
        <v>35</v>
      </c>
      <c r="H3551" s="3" t="s">
        <v>3583</v>
      </c>
      <c r="I3551" s="3">
        <f t="shared" si="495"/>
        <v>150129</v>
      </c>
      <c r="J3551" s="4">
        <f t="shared" si="496"/>
        <v>9.0602896801448409</v>
      </c>
      <c r="K3551" s="5">
        <f t="shared" si="497"/>
        <v>10.060289680144841</v>
      </c>
      <c r="L3551" s="4" t="str">
        <f t="shared" si="498"/>
        <v>Over Budget</v>
      </c>
      <c r="M3551">
        <f t="shared" si="499"/>
        <v>2022</v>
      </c>
      <c r="N3551">
        <f t="shared" si="500"/>
        <v>10</v>
      </c>
      <c r="O3551" t="str">
        <f t="shared" si="501"/>
        <v>Oct</v>
      </c>
      <c r="P3551" t="str">
        <f t="shared" si="502"/>
        <v>Q4</v>
      </c>
      <c r="Q3551" t="str">
        <f t="shared" si="503"/>
        <v>2022-10</v>
      </c>
    </row>
    <row r="3552" spans="1:17" x14ac:dyDescent="0.35">
      <c r="A3552" s="2">
        <v>44496</v>
      </c>
      <c r="B3552" t="s">
        <v>37</v>
      </c>
      <c r="C3552" t="s">
        <v>24</v>
      </c>
      <c r="D3552" t="s">
        <v>39</v>
      </c>
      <c r="E3552" s="3">
        <v>34988</v>
      </c>
      <c r="F3552" s="3">
        <v>58822</v>
      </c>
      <c r="G3552" t="s">
        <v>32</v>
      </c>
      <c r="H3552" s="3" t="s">
        <v>3584</v>
      </c>
      <c r="I3552" s="3">
        <f t="shared" si="495"/>
        <v>23834</v>
      </c>
      <c r="J3552" s="4">
        <f t="shared" si="496"/>
        <v>0.68120498456613698</v>
      </c>
      <c r="K3552" s="5">
        <f t="shared" si="497"/>
        <v>1.681204984566137</v>
      </c>
      <c r="L3552" s="4" t="str">
        <f t="shared" si="498"/>
        <v>Over Budget</v>
      </c>
      <c r="M3552">
        <f t="shared" si="499"/>
        <v>2021</v>
      </c>
      <c r="N3552">
        <f t="shared" si="500"/>
        <v>10</v>
      </c>
      <c r="O3552" t="str">
        <f t="shared" si="501"/>
        <v>Oct</v>
      </c>
      <c r="P3552" t="str">
        <f t="shared" si="502"/>
        <v>Q4</v>
      </c>
      <c r="Q3552" t="str">
        <f t="shared" si="503"/>
        <v>2021-10</v>
      </c>
    </row>
    <row r="3553" spans="1:17" x14ac:dyDescent="0.35">
      <c r="A3553" s="2">
        <v>44591</v>
      </c>
      <c r="B3553" t="s">
        <v>55</v>
      </c>
      <c r="C3553" t="s">
        <v>29</v>
      </c>
      <c r="D3553" t="s">
        <v>20</v>
      </c>
      <c r="E3553" s="3">
        <v>68881</v>
      </c>
      <c r="F3553" s="3">
        <v>93284</v>
      </c>
      <c r="G3553" t="s">
        <v>26</v>
      </c>
      <c r="H3553" s="3" t="s">
        <v>3585</v>
      </c>
      <c r="I3553" s="3">
        <f t="shared" si="495"/>
        <v>24403</v>
      </c>
      <c r="J3553" s="4">
        <f t="shared" si="496"/>
        <v>0.35427766728125315</v>
      </c>
      <c r="K3553" s="5">
        <f t="shared" si="497"/>
        <v>1.3542776672812531</v>
      </c>
      <c r="L3553" s="4" t="str">
        <f t="shared" si="498"/>
        <v>Over Budget</v>
      </c>
      <c r="M3553">
        <f t="shared" si="499"/>
        <v>2022</v>
      </c>
      <c r="N3553">
        <f t="shared" si="500"/>
        <v>1</v>
      </c>
      <c r="O3553" t="str">
        <f t="shared" si="501"/>
        <v>Jan</v>
      </c>
      <c r="P3553" t="str">
        <f t="shared" si="502"/>
        <v>Q1</v>
      </c>
      <c r="Q3553" t="str">
        <f t="shared" si="503"/>
        <v>2022-01</v>
      </c>
    </row>
    <row r="3554" spans="1:17" x14ac:dyDescent="0.35">
      <c r="A3554" s="2">
        <v>44789</v>
      </c>
      <c r="B3554" t="s">
        <v>41</v>
      </c>
      <c r="C3554" t="s">
        <v>43</v>
      </c>
      <c r="D3554" t="s">
        <v>20</v>
      </c>
      <c r="E3554" s="3">
        <v>18408</v>
      </c>
      <c r="F3554" s="3">
        <v>49184</v>
      </c>
      <c r="G3554" t="s">
        <v>26</v>
      </c>
      <c r="H3554" s="3" t="s">
        <v>3586</v>
      </c>
      <c r="I3554" s="3">
        <f t="shared" si="495"/>
        <v>30776</v>
      </c>
      <c r="J3554" s="4">
        <f t="shared" si="496"/>
        <v>1.6718817905258583</v>
      </c>
      <c r="K3554" s="5">
        <f t="shared" si="497"/>
        <v>2.6718817905258585</v>
      </c>
      <c r="L3554" s="4" t="str">
        <f t="shared" si="498"/>
        <v>Over Budget</v>
      </c>
      <c r="M3554">
        <f t="shared" si="499"/>
        <v>2022</v>
      </c>
      <c r="N3554">
        <f t="shared" si="500"/>
        <v>8</v>
      </c>
      <c r="O3554" t="str">
        <f t="shared" si="501"/>
        <v>Aug</v>
      </c>
      <c r="P3554" t="str">
        <f t="shared" si="502"/>
        <v>Q3</v>
      </c>
      <c r="Q3554" t="str">
        <f t="shared" si="503"/>
        <v>2022-08</v>
      </c>
    </row>
    <row r="3555" spans="1:17" x14ac:dyDescent="0.35">
      <c r="A3555" s="2">
        <v>44710</v>
      </c>
      <c r="B3555" t="s">
        <v>23</v>
      </c>
      <c r="C3555" t="s">
        <v>43</v>
      </c>
      <c r="D3555" t="s">
        <v>25</v>
      </c>
      <c r="E3555" s="3">
        <v>91210</v>
      </c>
      <c r="F3555" s="3">
        <v>139918</v>
      </c>
      <c r="G3555" t="s">
        <v>32</v>
      </c>
      <c r="H3555" s="3" t="s">
        <v>3587</v>
      </c>
      <c r="I3555" s="3">
        <f t="shared" si="495"/>
        <v>48708</v>
      </c>
      <c r="J3555" s="4">
        <f t="shared" si="496"/>
        <v>0.53402039250082223</v>
      </c>
      <c r="K3555" s="5">
        <f t="shared" si="497"/>
        <v>1.5340203925008222</v>
      </c>
      <c r="L3555" s="4" t="str">
        <f t="shared" si="498"/>
        <v>Over Budget</v>
      </c>
      <c r="M3555">
        <f t="shared" si="499"/>
        <v>2022</v>
      </c>
      <c r="N3555">
        <f t="shared" si="500"/>
        <v>5</v>
      </c>
      <c r="O3555" t="str">
        <f t="shared" si="501"/>
        <v>May</v>
      </c>
      <c r="P3555" t="str">
        <f t="shared" si="502"/>
        <v>Q2</v>
      </c>
      <c r="Q3555" t="str">
        <f t="shared" si="503"/>
        <v>2022-05</v>
      </c>
    </row>
    <row r="3556" spans="1:17" x14ac:dyDescent="0.35">
      <c r="A3556" s="2">
        <v>44592</v>
      </c>
      <c r="B3556" t="s">
        <v>37</v>
      </c>
      <c r="C3556" t="s">
        <v>29</v>
      </c>
      <c r="D3556" t="s">
        <v>39</v>
      </c>
      <c r="E3556" s="3">
        <v>133904</v>
      </c>
      <c r="F3556" s="3">
        <v>72801</v>
      </c>
      <c r="G3556" t="s">
        <v>21</v>
      </c>
      <c r="H3556" s="3" t="s">
        <v>3588</v>
      </c>
      <c r="I3556" s="3">
        <f t="shared" si="495"/>
        <v>-61103</v>
      </c>
      <c r="J3556" s="4">
        <f t="shared" si="496"/>
        <v>-0.4563194527422631</v>
      </c>
      <c r="K3556" s="5">
        <f t="shared" si="497"/>
        <v>0.54368054725773685</v>
      </c>
      <c r="L3556" s="4" t="str">
        <f t="shared" si="498"/>
        <v>Under Budget</v>
      </c>
      <c r="M3556">
        <f t="shared" si="499"/>
        <v>2022</v>
      </c>
      <c r="N3556">
        <f t="shared" si="500"/>
        <v>1</v>
      </c>
      <c r="O3556" t="str">
        <f t="shared" si="501"/>
        <v>Jan</v>
      </c>
      <c r="P3556" t="str">
        <f t="shared" si="502"/>
        <v>Q1</v>
      </c>
      <c r="Q3556" t="str">
        <f t="shared" si="503"/>
        <v>2022-01</v>
      </c>
    </row>
    <row r="3557" spans="1:17" x14ac:dyDescent="0.35">
      <c r="A3557" s="2">
        <v>44567</v>
      </c>
      <c r="B3557" t="s">
        <v>23</v>
      </c>
      <c r="C3557" t="s">
        <v>19</v>
      </c>
      <c r="D3557" t="s">
        <v>25</v>
      </c>
      <c r="E3557" s="3">
        <v>139443</v>
      </c>
      <c r="F3557" s="3">
        <v>121515</v>
      </c>
      <c r="G3557" t="s">
        <v>21</v>
      </c>
      <c r="H3557" s="3" t="s">
        <v>3589</v>
      </c>
      <c r="I3557" s="3">
        <f t="shared" si="495"/>
        <v>-17928</v>
      </c>
      <c r="J3557" s="4">
        <f t="shared" si="496"/>
        <v>-0.12856866246423271</v>
      </c>
      <c r="K3557" s="5">
        <f t="shared" si="497"/>
        <v>0.87143133753576729</v>
      </c>
      <c r="L3557" s="4" t="str">
        <f t="shared" si="498"/>
        <v>Under Budget</v>
      </c>
      <c r="M3557">
        <f t="shared" si="499"/>
        <v>2022</v>
      </c>
      <c r="N3557">
        <f t="shared" si="500"/>
        <v>1</v>
      </c>
      <c r="O3557" t="str">
        <f t="shared" si="501"/>
        <v>Jan</v>
      </c>
      <c r="P3557" t="str">
        <f t="shared" si="502"/>
        <v>Q1</v>
      </c>
      <c r="Q3557" t="str">
        <f t="shared" si="503"/>
        <v>2022-01</v>
      </c>
    </row>
    <row r="3558" spans="1:17" x14ac:dyDescent="0.35">
      <c r="A3558" s="2">
        <v>45054</v>
      </c>
      <c r="B3558" t="s">
        <v>55</v>
      </c>
      <c r="C3558" t="s">
        <v>24</v>
      </c>
      <c r="D3558" t="s">
        <v>39</v>
      </c>
      <c r="E3558" s="3">
        <v>148492</v>
      </c>
      <c r="F3558" s="3">
        <v>110373</v>
      </c>
      <c r="G3558" t="s">
        <v>21</v>
      </c>
      <c r="H3558" s="3" t="s">
        <v>3590</v>
      </c>
      <c r="I3558" s="3">
        <f t="shared" si="495"/>
        <v>-38119</v>
      </c>
      <c r="J3558" s="4">
        <f t="shared" si="496"/>
        <v>-0.25670743205021146</v>
      </c>
      <c r="K3558" s="5">
        <f t="shared" si="497"/>
        <v>0.7432925679497886</v>
      </c>
      <c r="L3558" s="4" t="str">
        <f t="shared" si="498"/>
        <v>Under Budget</v>
      </c>
      <c r="M3558">
        <f t="shared" si="499"/>
        <v>2023</v>
      </c>
      <c r="N3558">
        <f t="shared" si="500"/>
        <v>5</v>
      </c>
      <c r="O3558" t="str">
        <f t="shared" si="501"/>
        <v>May</v>
      </c>
      <c r="P3558" t="str">
        <f t="shared" si="502"/>
        <v>Q2</v>
      </c>
      <c r="Q3558" t="str">
        <f t="shared" si="503"/>
        <v>2023-05</v>
      </c>
    </row>
    <row r="3559" spans="1:17" x14ac:dyDescent="0.35">
      <c r="A3559" s="2">
        <v>44987</v>
      </c>
      <c r="B3559" t="s">
        <v>18</v>
      </c>
      <c r="C3559" t="s">
        <v>19</v>
      </c>
      <c r="D3559" t="s">
        <v>30</v>
      </c>
      <c r="E3559" s="3">
        <v>52147</v>
      </c>
      <c r="F3559" s="3">
        <v>125644</v>
      </c>
      <c r="G3559" t="s">
        <v>26</v>
      </c>
      <c r="H3559" s="3" t="s">
        <v>3591</v>
      </c>
      <c r="I3559" s="3">
        <f t="shared" si="495"/>
        <v>73497</v>
      </c>
      <c r="J3559" s="4">
        <f t="shared" si="496"/>
        <v>1.4094195255719408</v>
      </c>
      <c r="K3559" s="5">
        <f t="shared" si="497"/>
        <v>2.4094195255719408</v>
      </c>
      <c r="L3559" s="4" t="str">
        <f t="shared" si="498"/>
        <v>Over Budget</v>
      </c>
      <c r="M3559">
        <f t="shared" si="499"/>
        <v>2023</v>
      </c>
      <c r="N3559">
        <f t="shared" si="500"/>
        <v>3</v>
      </c>
      <c r="O3559" t="str">
        <f t="shared" si="501"/>
        <v>Mar</v>
      </c>
      <c r="P3559" t="str">
        <f t="shared" si="502"/>
        <v>Q1</v>
      </c>
      <c r="Q3559" t="str">
        <f t="shared" si="503"/>
        <v>2023-03</v>
      </c>
    </row>
    <row r="3560" spans="1:17" x14ac:dyDescent="0.35">
      <c r="A3560" s="2">
        <v>44854</v>
      </c>
      <c r="B3560" t="s">
        <v>18</v>
      </c>
      <c r="C3560" t="s">
        <v>43</v>
      </c>
      <c r="D3560" t="s">
        <v>39</v>
      </c>
      <c r="E3560" s="3">
        <v>23806</v>
      </c>
      <c r="F3560" s="3">
        <v>61539</v>
      </c>
      <c r="G3560" t="s">
        <v>32</v>
      </c>
      <c r="H3560" s="3" t="s">
        <v>3592</v>
      </c>
      <c r="I3560" s="3">
        <f t="shared" si="495"/>
        <v>37733</v>
      </c>
      <c r="J3560" s="4">
        <f t="shared" si="496"/>
        <v>1.5850205830462909</v>
      </c>
      <c r="K3560" s="5">
        <f t="shared" si="497"/>
        <v>2.5850205830462909</v>
      </c>
      <c r="L3560" s="4" t="str">
        <f t="shared" si="498"/>
        <v>Over Budget</v>
      </c>
      <c r="M3560">
        <f t="shared" si="499"/>
        <v>2022</v>
      </c>
      <c r="N3560">
        <f t="shared" si="500"/>
        <v>10</v>
      </c>
      <c r="O3560" t="str">
        <f t="shared" si="501"/>
        <v>Oct</v>
      </c>
      <c r="P3560" t="str">
        <f t="shared" si="502"/>
        <v>Q4</v>
      </c>
      <c r="Q3560" t="str">
        <f t="shared" si="503"/>
        <v>2022-10</v>
      </c>
    </row>
    <row r="3561" spans="1:17" x14ac:dyDescent="0.35">
      <c r="A3561" s="2">
        <v>44932</v>
      </c>
      <c r="B3561" t="s">
        <v>37</v>
      </c>
      <c r="C3561" t="s">
        <v>43</v>
      </c>
      <c r="D3561" t="s">
        <v>58</v>
      </c>
      <c r="E3561" s="3">
        <v>14257</v>
      </c>
      <c r="F3561" s="3">
        <v>32031</v>
      </c>
      <c r="G3561" t="s">
        <v>32</v>
      </c>
      <c r="H3561" s="3" t="s">
        <v>3593</v>
      </c>
      <c r="I3561" s="3">
        <f t="shared" si="495"/>
        <v>17774</v>
      </c>
      <c r="J3561" s="4">
        <f t="shared" si="496"/>
        <v>1.2466858385354562</v>
      </c>
      <c r="K3561" s="5">
        <f t="shared" si="497"/>
        <v>2.2466858385354564</v>
      </c>
      <c r="L3561" s="4" t="str">
        <f t="shared" si="498"/>
        <v>Over Budget</v>
      </c>
      <c r="M3561">
        <f t="shared" si="499"/>
        <v>2023</v>
      </c>
      <c r="N3561">
        <f t="shared" si="500"/>
        <v>1</v>
      </c>
      <c r="O3561" t="str">
        <f t="shared" si="501"/>
        <v>Jan</v>
      </c>
      <c r="P3561" t="str">
        <f t="shared" si="502"/>
        <v>Q1</v>
      </c>
      <c r="Q3561" t="str">
        <f t="shared" si="503"/>
        <v>2023-01</v>
      </c>
    </row>
    <row r="3562" spans="1:17" x14ac:dyDescent="0.35">
      <c r="A3562" s="2">
        <v>44580</v>
      </c>
      <c r="B3562" t="s">
        <v>37</v>
      </c>
      <c r="C3562" t="s">
        <v>34</v>
      </c>
      <c r="D3562" t="s">
        <v>25</v>
      </c>
      <c r="E3562" s="3">
        <v>28696</v>
      </c>
      <c r="F3562" s="3">
        <v>100373</v>
      </c>
      <c r="G3562" t="s">
        <v>21</v>
      </c>
      <c r="H3562" s="3" t="s">
        <v>3594</v>
      </c>
      <c r="I3562" s="3">
        <f t="shared" si="495"/>
        <v>71677</v>
      </c>
      <c r="J3562" s="4">
        <f t="shared" si="496"/>
        <v>2.4978045720657933</v>
      </c>
      <c r="K3562" s="5">
        <f t="shared" si="497"/>
        <v>3.4978045720657933</v>
      </c>
      <c r="L3562" s="4" t="str">
        <f t="shared" si="498"/>
        <v>Over Budget</v>
      </c>
      <c r="M3562">
        <f t="shared" si="499"/>
        <v>2022</v>
      </c>
      <c r="N3562">
        <f t="shared" si="500"/>
        <v>1</v>
      </c>
      <c r="O3562" t="str">
        <f t="shared" si="501"/>
        <v>Jan</v>
      </c>
      <c r="P3562" t="str">
        <f t="shared" si="502"/>
        <v>Q1</v>
      </c>
      <c r="Q3562" t="str">
        <f t="shared" si="503"/>
        <v>2022-01</v>
      </c>
    </row>
    <row r="3563" spans="1:17" x14ac:dyDescent="0.35">
      <c r="A3563" s="2">
        <v>44258</v>
      </c>
      <c r="B3563" t="s">
        <v>37</v>
      </c>
      <c r="C3563" t="s">
        <v>43</v>
      </c>
      <c r="D3563" t="s">
        <v>39</v>
      </c>
      <c r="E3563" s="3">
        <v>44763</v>
      </c>
      <c r="F3563" s="3">
        <v>145983</v>
      </c>
      <c r="G3563" t="s">
        <v>26</v>
      </c>
      <c r="H3563" s="3" t="s">
        <v>3595</v>
      </c>
      <c r="I3563" s="3">
        <f t="shared" si="495"/>
        <v>101220</v>
      </c>
      <c r="J3563" s="4">
        <f t="shared" si="496"/>
        <v>2.2612425440654111</v>
      </c>
      <c r="K3563" s="5">
        <f t="shared" si="497"/>
        <v>3.2612425440654111</v>
      </c>
      <c r="L3563" s="4" t="str">
        <f t="shared" si="498"/>
        <v>Over Budget</v>
      </c>
      <c r="M3563">
        <f t="shared" si="499"/>
        <v>2021</v>
      </c>
      <c r="N3563">
        <f t="shared" si="500"/>
        <v>3</v>
      </c>
      <c r="O3563" t="str">
        <f t="shared" si="501"/>
        <v>Mar</v>
      </c>
      <c r="P3563" t="str">
        <f t="shared" si="502"/>
        <v>Q1</v>
      </c>
      <c r="Q3563" t="str">
        <f t="shared" si="503"/>
        <v>2021-03</v>
      </c>
    </row>
    <row r="3564" spans="1:17" x14ac:dyDescent="0.35">
      <c r="A3564" s="2">
        <v>44701</v>
      </c>
      <c r="B3564" t="s">
        <v>18</v>
      </c>
      <c r="C3564" t="s">
        <v>23</v>
      </c>
      <c r="D3564" t="s">
        <v>25</v>
      </c>
      <c r="E3564" s="3">
        <v>122467</v>
      </c>
      <c r="F3564" s="3">
        <v>129436</v>
      </c>
      <c r="G3564" t="s">
        <v>32</v>
      </c>
      <c r="H3564" s="3" t="s">
        <v>3596</v>
      </c>
      <c r="I3564" s="3">
        <f t="shared" si="495"/>
        <v>6969</v>
      </c>
      <c r="J3564" s="4">
        <f t="shared" si="496"/>
        <v>5.6905125462369456E-2</v>
      </c>
      <c r="K3564" s="5">
        <f t="shared" si="497"/>
        <v>1.0569051254623694</v>
      </c>
      <c r="L3564" s="4" t="str">
        <f t="shared" si="498"/>
        <v>Over Budget</v>
      </c>
      <c r="M3564">
        <f t="shared" si="499"/>
        <v>2022</v>
      </c>
      <c r="N3564">
        <f t="shared" si="500"/>
        <v>5</v>
      </c>
      <c r="O3564" t="str">
        <f t="shared" si="501"/>
        <v>May</v>
      </c>
      <c r="P3564" t="str">
        <f t="shared" si="502"/>
        <v>Q2</v>
      </c>
      <c r="Q3564" t="str">
        <f t="shared" si="503"/>
        <v>2022-05</v>
      </c>
    </row>
    <row r="3565" spans="1:17" x14ac:dyDescent="0.35">
      <c r="A3565" s="2">
        <v>44435</v>
      </c>
      <c r="B3565" t="s">
        <v>55</v>
      </c>
      <c r="C3565" t="s">
        <v>34</v>
      </c>
      <c r="D3565" t="s">
        <v>39</v>
      </c>
      <c r="E3565" s="3">
        <v>80531</v>
      </c>
      <c r="F3565" s="3">
        <v>130373</v>
      </c>
      <c r="G3565" t="s">
        <v>26</v>
      </c>
      <c r="H3565" s="3" t="s">
        <v>3597</v>
      </c>
      <c r="I3565" s="3">
        <f t="shared" si="495"/>
        <v>49842</v>
      </c>
      <c r="J3565" s="4">
        <f t="shared" si="496"/>
        <v>0.61891693881859156</v>
      </c>
      <c r="K3565" s="5">
        <f t="shared" si="497"/>
        <v>1.6189169388185916</v>
      </c>
      <c r="L3565" s="4" t="str">
        <f t="shared" si="498"/>
        <v>Over Budget</v>
      </c>
      <c r="M3565">
        <f t="shared" si="499"/>
        <v>2021</v>
      </c>
      <c r="N3565">
        <f t="shared" si="500"/>
        <v>8</v>
      </c>
      <c r="O3565" t="str">
        <f t="shared" si="501"/>
        <v>Aug</v>
      </c>
      <c r="P3565" t="str">
        <f t="shared" si="502"/>
        <v>Q3</v>
      </c>
      <c r="Q3565" t="str">
        <f t="shared" si="503"/>
        <v>2021-08</v>
      </c>
    </row>
    <row r="3566" spans="1:17" x14ac:dyDescent="0.35">
      <c r="A3566" s="2">
        <v>44391</v>
      </c>
      <c r="B3566" t="s">
        <v>37</v>
      </c>
      <c r="C3566" t="s">
        <v>19</v>
      </c>
      <c r="D3566" t="s">
        <v>20</v>
      </c>
      <c r="E3566" s="3">
        <v>43923</v>
      </c>
      <c r="F3566" s="3">
        <v>102084</v>
      </c>
      <c r="G3566" t="s">
        <v>35</v>
      </c>
      <c r="H3566" s="3" t="s">
        <v>3598</v>
      </c>
      <c r="I3566" s="3">
        <f t="shared" si="495"/>
        <v>58161</v>
      </c>
      <c r="J3566" s="4">
        <f t="shared" si="496"/>
        <v>1.3241581859162626</v>
      </c>
      <c r="K3566" s="5">
        <f t="shared" si="497"/>
        <v>2.3241581859162626</v>
      </c>
      <c r="L3566" s="4" t="str">
        <f t="shared" si="498"/>
        <v>Over Budget</v>
      </c>
      <c r="M3566">
        <f t="shared" si="499"/>
        <v>2021</v>
      </c>
      <c r="N3566">
        <f t="shared" si="500"/>
        <v>7</v>
      </c>
      <c r="O3566" t="str">
        <f t="shared" si="501"/>
        <v>Jul</v>
      </c>
      <c r="P3566" t="str">
        <f t="shared" si="502"/>
        <v>Q3</v>
      </c>
      <c r="Q3566" t="str">
        <f t="shared" si="503"/>
        <v>2021-07</v>
      </c>
    </row>
    <row r="3567" spans="1:17" x14ac:dyDescent="0.35">
      <c r="A3567" s="2">
        <v>44874</v>
      </c>
      <c r="B3567" t="s">
        <v>18</v>
      </c>
      <c r="C3567" t="s">
        <v>43</v>
      </c>
      <c r="D3567" t="s">
        <v>25</v>
      </c>
      <c r="E3567" s="3">
        <v>98867</v>
      </c>
      <c r="F3567" s="3">
        <v>58368</v>
      </c>
      <c r="G3567" t="s">
        <v>21</v>
      </c>
      <c r="H3567" s="3" t="s">
        <v>3599</v>
      </c>
      <c r="I3567" s="3">
        <f t="shared" si="495"/>
        <v>-40499</v>
      </c>
      <c r="J3567" s="4">
        <f t="shared" si="496"/>
        <v>-0.4096311205963567</v>
      </c>
      <c r="K3567" s="5">
        <f t="shared" si="497"/>
        <v>0.59036887940364324</v>
      </c>
      <c r="L3567" s="4" t="str">
        <f t="shared" si="498"/>
        <v>Under Budget</v>
      </c>
      <c r="M3567">
        <f t="shared" si="499"/>
        <v>2022</v>
      </c>
      <c r="N3567">
        <f t="shared" si="500"/>
        <v>11</v>
      </c>
      <c r="O3567" t="str">
        <f t="shared" si="501"/>
        <v>Nov</v>
      </c>
      <c r="P3567" t="str">
        <f t="shared" si="502"/>
        <v>Q4</v>
      </c>
      <c r="Q3567" t="str">
        <f t="shared" si="503"/>
        <v>2022-11</v>
      </c>
    </row>
    <row r="3568" spans="1:17" x14ac:dyDescent="0.35">
      <c r="A3568" s="2">
        <v>44257</v>
      </c>
      <c r="B3568" t="s">
        <v>37</v>
      </c>
      <c r="C3568" t="s">
        <v>29</v>
      </c>
      <c r="D3568" t="s">
        <v>30</v>
      </c>
      <c r="E3568" s="3">
        <v>17202</v>
      </c>
      <c r="F3568" s="3">
        <v>128241</v>
      </c>
      <c r="G3568" t="s">
        <v>21</v>
      </c>
      <c r="H3568" s="3" t="s">
        <v>3600</v>
      </c>
      <c r="I3568" s="3">
        <f t="shared" si="495"/>
        <v>111039</v>
      </c>
      <c r="J3568" s="4">
        <f t="shared" si="496"/>
        <v>6.455005231949773</v>
      </c>
      <c r="K3568" s="5">
        <f t="shared" si="497"/>
        <v>7.455005231949773</v>
      </c>
      <c r="L3568" s="4" t="str">
        <f t="shared" si="498"/>
        <v>Over Budget</v>
      </c>
      <c r="M3568">
        <f t="shared" si="499"/>
        <v>2021</v>
      </c>
      <c r="N3568">
        <f t="shared" si="500"/>
        <v>3</v>
      </c>
      <c r="O3568" t="str">
        <f t="shared" si="501"/>
        <v>Mar</v>
      </c>
      <c r="P3568" t="str">
        <f t="shared" si="502"/>
        <v>Q1</v>
      </c>
      <c r="Q3568" t="str">
        <f t="shared" si="503"/>
        <v>2021-03</v>
      </c>
    </row>
    <row r="3569" spans="1:17" x14ac:dyDescent="0.35">
      <c r="A3569" s="2">
        <v>45186</v>
      </c>
      <c r="B3569" t="s">
        <v>37</v>
      </c>
      <c r="C3569" t="s">
        <v>23</v>
      </c>
      <c r="D3569" t="s">
        <v>30</v>
      </c>
      <c r="E3569" s="3">
        <v>120138</v>
      </c>
      <c r="F3569" s="3">
        <v>162697</v>
      </c>
      <c r="G3569" t="s">
        <v>35</v>
      </c>
      <c r="H3569" s="3" t="s">
        <v>3601</v>
      </c>
      <c r="I3569" s="3">
        <f t="shared" si="495"/>
        <v>42559</v>
      </c>
      <c r="J3569" s="4">
        <f t="shared" si="496"/>
        <v>0.35425094474687441</v>
      </c>
      <c r="K3569" s="5">
        <f t="shared" si="497"/>
        <v>1.3542509447468745</v>
      </c>
      <c r="L3569" s="4" t="str">
        <f t="shared" si="498"/>
        <v>Over Budget</v>
      </c>
      <c r="M3569">
        <f t="shared" si="499"/>
        <v>2023</v>
      </c>
      <c r="N3569">
        <f t="shared" si="500"/>
        <v>9</v>
      </c>
      <c r="O3569" t="str">
        <f t="shared" si="501"/>
        <v>Sep</v>
      </c>
      <c r="P3569" t="str">
        <f t="shared" si="502"/>
        <v>Q3</v>
      </c>
      <c r="Q3569" t="str">
        <f t="shared" si="503"/>
        <v>2023-09</v>
      </c>
    </row>
    <row r="3570" spans="1:17" x14ac:dyDescent="0.35">
      <c r="A3570" s="2">
        <v>44881</v>
      </c>
      <c r="B3570" t="s">
        <v>23</v>
      </c>
      <c r="C3570" t="s">
        <v>34</v>
      </c>
      <c r="D3570" t="s">
        <v>39</v>
      </c>
      <c r="E3570" s="3">
        <v>113121</v>
      </c>
      <c r="F3570" s="3">
        <v>86448</v>
      </c>
      <c r="G3570" t="s">
        <v>32</v>
      </c>
      <c r="H3570" s="3" t="s">
        <v>3602</v>
      </c>
      <c r="I3570" s="3">
        <f t="shared" si="495"/>
        <v>-26673</v>
      </c>
      <c r="J3570" s="4">
        <f t="shared" si="496"/>
        <v>-0.23579176280266265</v>
      </c>
      <c r="K3570" s="5">
        <f t="shared" si="497"/>
        <v>0.76420823719733733</v>
      </c>
      <c r="L3570" s="4" t="str">
        <f t="shared" si="498"/>
        <v>Under Budget</v>
      </c>
      <c r="M3570">
        <f t="shared" si="499"/>
        <v>2022</v>
      </c>
      <c r="N3570">
        <f t="shared" si="500"/>
        <v>11</v>
      </c>
      <c r="O3570" t="str">
        <f t="shared" si="501"/>
        <v>Nov</v>
      </c>
      <c r="P3570" t="str">
        <f t="shared" si="502"/>
        <v>Q4</v>
      </c>
      <c r="Q3570" t="str">
        <f t="shared" si="503"/>
        <v>2022-11</v>
      </c>
    </row>
    <row r="3571" spans="1:17" x14ac:dyDescent="0.35">
      <c r="A3571" s="2">
        <v>44352</v>
      </c>
      <c r="B3571" t="s">
        <v>37</v>
      </c>
      <c r="C3571" t="s">
        <v>23</v>
      </c>
      <c r="D3571" t="s">
        <v>30</v>
      </c>
      <c r="E3571" s="3">
        <v>114133</v>
      </c>
      <c r="F3571" s="3">
        <v>125399</v>
      </c>
      <c r="G3571" t="s">
        <v>21</v>
      </c>
      <c r="H3571" s="3" t="s">
        <v>3603</v>
      </c>
      <c r="I3571" s="3">
        <f t="shared" si="495"/>
        <v>11266</v>
      </c>
      <c r="J3571" s="4">
        <f t="shared" si="496"/>
        <v>9.8709400436333056E-2</v>
      </c>
      <c r="K3571" s="5">
        <f t="shared" si="497"/>
        <v>1.0987094004363331</v>
      </c>
      <c r="L3571" s="4" t="str">
        <f t="shared" si="498"/>
        <v>Over Budget</v>
      </c>
      <c r="M3571">
        <f t="shared" si="499"/>
        <v>2021</v>
      </c>
      <c r="N3571">
        <f t="shared" si="500"/>
        <v>6</v>
      </c>
      <c r="O3571" t="str">
        <f t="shared" si="501"/>
        <v>Jun</v>
      </c>
      <c r="P3571" t="str">
        <f t="shared" si="502"/>
        <v>Q2</v>
      </c>
      <c r="Q3571" t="str">
        <f t="shared" si="503"/>
        <v>2021-06</v>
      </c>
    </row>
    <row r="3572" spans="1:17" x14ac:dyDescent="0.35">
      <c r="A3572" s="2">
        <v>45119</v>
      </c>
      <c r="B3572" t="s">
        <v>18</v>
      </c>
      <c r="C3572" t="s">
        <v>34</v>
      </c>
      <c r="D3572" t="s">
        <v>30</v>
      </c>
      <c r="E3572" s="3">
        <v>113519</v>
      </c>
      <c r="F3572" s="3">
        <v>83014</v>
      </c>
      <c r="G3572" t="s">
        <v>32</v>
      </c>
      <c r="H3572" s="3" t="s">
        <v>3604</v>
      </c>
      <c r="I3572" s="3">
        <f t="shared" si="495"/>
        <v>-30505</v>
      </c>
      <c r="J3572" s="4">
        <f t="shared" si="496"/>
        <v>-0.26872153560196971</v>
      </c>
      <c r="K3572" s="5">
        <f t="shared" si="497"/>
        <v>0.73127846439803024</v>
      </c>
      <c r="L3572" s="4" t="str">
        <f t="shared" si="498"/>
        <v>Under Budget</v>
      </c>
      <c r="M3572">
        <f t="shared" si="499"/>
        <v>2023</v>
      </c>
      <c r="N3572">
        <f t="shared" si="500"/>
        <v>7</v>
      </c>
      <c r="O3572" t="str">
        <f t="shared" si="501"/>
        <v>Jul</v>
      </c>
      <c r="P3572" t="str">
        <f t="shared" si="502"/>
        <v>Q3</v>
      </c>
      <c r="Q3572" t="str">
        <f t="shared" si="503"/>
        <v>2023-07</v>
      </c>
    </row>
    <row r="3573" spans="1:17" x14ac:dyDescent="0.35">
      <c r="A3573" s="2">
        <v>45064</v>
      </c>
      <c r="B3573" t="s">
        <v>55</v>
      </c>
      <c r="C3573" t="s">
        <v>34</v>
      </c>
      <c r="D3573" t="s">
        <v>25</v>
      </c>
      <c r="E3573" s="3">
        <v>23341</v>
      </c>
      <c r="F3573" s="3">
        <v>68501</v>
      </c>
      <c r="G3573" t="s">
        <v>21</v>
      </c>
      <c r="H3573" s="3" t="s">
        <v>3605</v>
      </c>
      <c r="I3573" s="3">
        <f t="shared" si="495"/>
        <v>45160</v>
      </c>
      <c r="J3573" s="4">
        <f t="shared" si="496"/>
        <v>1.9347928537766164</v>
      </c>
      <c r="K3573" s="5">
        <f t="shared" si="497"/>
        <v>2.9347928537766164</v>
      </c>
      <c r="L3573" s="4" t="str">
        <f t="shared" si="498"/>
        <v>Over Budget</v>
      </c>
      <c r="M3573">
        <f t="shared" si="499"/>
        <v>2023</v>
      </c>
      <c r="N3573">
        <f t="shared" si="500"/>
        <v>5</v>
      </c>
      <c r="O3573" t="str">
        <f t="shared" si="501"/>
        <v>May</v>
      </c>
      <c r="P3573" t="str">
        <f t="shared" si="502"/>
        <v>Q2</v>
      </c>
      <c r="Q3573" t="str">
        <f t="shared" si="503"/>
        <v>2023-05</v>
      </c>
    </row>
    <row r="3574" spans="1:17" x14ac:dyDescent="0.35">
      <c r="A3574" s="2">
        <v>45099</v>
      </c>
      <c r="B3574" t="s">
        <v>18</v>
      </c>
      <c r="C3574" t="s">
        <v>34</v>
      </c>
      <c r="D3574" t="s">
        <v>39</v>
      </c>
      <c r="E3574" s="3">
        <v>131625</v>
      </c>
      <c r="F3574" s="3">
        <v>9304</v>
      </c>
      <c r="G3574" t="s">
        <v>35</v>
      </c>
      <c r="H3574" s="3" t="s">
        <v>3606</v>
      </c>
      <c r="I3574" s="3">
        <f t="shared" si="495"/>
        <v>-122321</v>
      </c>
      <c r="J3574" s="4">
        <f t="shared" si="496"/>
        <v>-0.92931433998100665</v>
      </c>
      <c r="K3574" s="5">
        <f t="shared" si="497"/>
        <v>7.0685660018993346E-2</v>
      </c>
      <c r="L3574" s="4" t="str">
        <f t="shared" si="498"/>
        <v>Under Budget</v>
      </c>
      <c r="M3574">
        <f t="shared" si="499"/>
        <v>2023</v>
      </c>
      <c r="N3574">
        <f t="shared" si="500"/>
        <v>6</v>
      </c>
      <c r="O3574" t="str">
        <f t="shared" si="501"/>
        <v>Jun</v>
      </c>
      <c r="P3574" t="str">
        <f t="shared" si="502"/>
        <v>Q2</v>
      </c>
      <c r="Q3574" t="str">
        <f t="shared" si="503"/>
        <v>2023-06</v>
      </c>
    </row>
    <row r="3575" spans="1:17" x14ac:dyDescent="0.35">
      <c r="A3575" s="2">
        <v>45195</v>
      </c>
      <c r="B3575" t="s">
        <v>18</v>
      </c>
      <c r="C3575" t="s">
        <v>29</v>
      </c>
      <c r="D3575" t="s">
        <v>25</v>
      </c>
      <c r="E3575" s="3">
        <v>75410</v>
      </c>
      <c r="F3575" s="3">
        <v>58782</v>
      </c>
      <c r="G3575" t="s">
        <v>35</v>
      </c>
      <c r="H3575" s="3" t="s">
        <v>3607</v>
      </c>
      <c r="I3575" s="3">
        <f t="shared" si="495"/>
        <v>-16628</v>
      </c>
      <c r="J3575" s="4">
        <f t="shared" si="496"/>
        <v>-0.22050125977987003</v>
      </c>
      <c r="K3575" s="5">
        <f t="shared" si="497"/>
        <v>0.77949874022012999</v>
      </c>
      <c r="L3575" s="4" t="str">
        <f t="shared" si="498"/>
        <v>Under Budget</v>
      </c>
      <c r="M3575">
        <f t="shared" si="499"/>
        <v>2023</v>
      </c>
      <c r="N3575">
        <f t="shared" si="500"/>
        <v>9</v>
      </c>
      <c r="O3575" t="str">
        <f t="shared" si="501"/>
        <v>Sep</v>
      </c>
      <c r="P3575" t="str">
        <f t="shared" si="502"/>
        <v>Q3</v>
      </c>
      <c r="Q3575" t="str">
        <f t="shared" si="503"/>
        <v>2023-09</v>
      </c>
    </row>
    <row r="3576" spans="1:17" x14ac:dyDescent="0.35">
      <c r="A3576" s="2">
        <v>45171</v>
      </c>
      <c r="B3576" t="s">
        <v>37</v>
      </c>
      <c r="C3576" t="s">
        <v>19</v>
      </c>
      <c r="D3576" t="s">
        <v>39</v>
      </c>
      <c r="E3576" s="3">
        <v>30640</v>
      </c>
      <c r="F3576" s="3">
        <v>61232</v>
      </c>
      <c r="G3576" t="s">
        <v>32</v>
      </c>
      <c r="H3576" s="3" t="s">
        <v>3608</v>
      </c>
      <c r="I3576" s="3">
        <f t="shared" si="495"/>
        <v>30592</v>
      </c>
      <c r="J3576" s="4">
        <f t="shared" si="496"/>
        <v>0.99843342036553528</v>
      </c>
      <c r="K3576" s="5">
        <f t="shared" si="497"/>
        <v>1.9984334203655352</v>
      </c>
      <c r="L3576" s="4" t="str">
        <f t="shared" si="498"/>
        <v>Over Budget</v>
      </c>
      <c r="M3576">
        <f t="shared" si="499"/>
        <v>2023</v>
      </c>
      <c r="N3576">
        <f t="shared" si="500"/>
        <v>9</v>
      </c>
      <c r="O3576" t="str">
        <f t="shared" si="501"/>
        <v>Sep</v>
      </c>
      <c r="P3576" t="str">
        <f t="shared" si="502"/>
        <v>Q3</v>
      </c>
      <c r="Q3576" t="str">
        <f t="shared" si="503"/>
        <v>2023-09</v>
      </c>
    </row>
    <row r="3577" spans="1:17" x14ac:dyDescent="0.35">
      <c r="A3577" s="2">
        <v>44584</v>
      </c>
      <c r="B3577" t="s">
        <v>23</v>
      </c>
      <c r="C3577" t="s">
        <v>34</v>
      </c>
      <c r="D3577" t="s">
        <v>30</v>
      </c>
      <c r="E3577" s="3">
        <v>34275</v>
      </c>
      <c r="F3577" s="3">
        <v>94223</v>
      </c>
      <c r="G3577" t="s">
        <v>21</v>
      </c>
      <c r="H3577" s="3" t="s">
        <v>3609</v>
      </c>
      <c r="I3577" s="3">
        <f t="shared" si="495"/>
        <v>59948</v>
      </c>
      <c r="J3577" s="4">
        <f t="shared" si="496"/>
        <v>1.7490299051787017</v>
      </c>
      <c r="K3577" s="5">
        <f t="shared" si="497"/>
        <v>2.7490299051787015</v>
      </c>
      <c r="L3577" s="4" t="str">
        <f t="shared" si="498"/>
        <v>Over Budget</v>
      </c>
      <c r="M3577">
        <f t="shared" si="499"/>
        <v>2022</v>
      </c>
      <c r="N3577">
        <f t="shared" si="500"/>
        <v>1</v>
      </c>
      <c r="O3577" t="str">
        <f t="shared" si="501"/>
        <v>Jan</v>
      </c>
      <c r="P3577" t="str">
        <f t="shared" si="502"/>
        <v>Q1</v>
      </c>
      <c r="Q3577" t="str">
        <f t="shared" si="503"/>
        <v>2022-01</v>
      </c>
    </row>
    <row r="3578" spans="1:17" x14ac:dyDescent="0.35">
      <c r="A3578" s="2">
        <v>45083</v>
      </c>
      <c r="B3578" t="s">
        <v>28</v>
      </c>
      <c r="C3578" t="s">
        <v>34</v>
      </c>
      <c r="D3578" t="s">
        <v>39</v>
      </c>
      <c r="E3578" s="3">
        <v>147411</v>
      </c>
      <c r="F3578" s="3">
        <v>145075</v>
      </c>
      <c r="G3578" t="s">
        <v>21</v>
      </c>
      <c r="H3578" s="3" t="s">
        <v>3610</v>
      </c>
      <c r="I3578" s="3">
        <f t="shared" si="495"/>
        <v>-2336</v>
      </c>
      <c r="J3578" s="4">
        <f t="shared" si="496"/>
        <v>-1.5846849963706916E-2</v>
      </c>
      <c r="K3578" s="5">
        <f t="shared" si="497"/>
        <v>0.98415315003629311</v>
      </c>
      <c r="L3578" s="4" t="str">
        <f t="shared" si="498"/>
        <v>Under Budget</v>
      </c>
      <c r="M3578">
        <f t="shared" si="499"/>
        <v>2023</v>
      </c>
      <c r="N3578">
        <f t="shared" si="500"/>
        <v>6</v>
      </c>
      <c r="O3578" t="str">
        <f t="shared" si="501"/>
        <v>Jun</v>
      </c>
      <c r="P3578" t="str">
        <f t="shared" si="502"/>
        <v>Q2</v>
      </c>
      <c r="Q3578" t="str">
        <f t="shared" si="503"/>
        <v>2023-06</v>
      </c>
    </row>
    <row r="3579" spans="1:17" x14ac:dyDescent="0.35">
      <c r="A3579" s="2">
        <v>45034</v>
      </c>
      <c r="B3579" t="s">
        <v>28</v>
      </c>
      <c r="C3579" t="s">
        <v>23</v>
      </c>
      <c r="D3579" t="s">
        <v>39</v>
      </c>
      <c r="E3579" s="3">
        <v>69999</v>
      </c>
      <c r="F3579" s="3">
        <v>132046</v>
      </c>
      <c r="G3579" t="s">
        <v>26</v>
      </c>
      <c r="H3579" s="3" t="s">
        <v>3611</v>
      </c>
      <c r="I3579" s="3">
        <f t="shared" si="495"/>
        <v>62047</v>
      </c>
      <c r="J3579" s="4">
        <f t="shared" si="496"/>
        <v>0.88639837711967318</v>
      </c>
      <c r="K3579" s="5">
        <f t="shared" si="497"/>
        <v>1.8863983771196731</v>
      </c>
      <c r="L3579" s="4" t="str">
        <f t="shared" si="498"/>
        <v>Over Budget</v>
      </c>
      <c r="M3579">
        <f t="shared" si="499"/>
        <v>2023</v>
      </c>
      <c r="N3579">
        <f t="shared" si="500"/>
        <v>4</v>
      </c>
      <c r="O3579" t="str">
        <f t="shared" si="501"/>
        <v>Apr</v>
      </c>
      <c r="P3579" t="str">
        <f t="shared" si="502"/>
        <v>Q2</v>
      </c>
      <c r="Q3579" t="str">
        <f t="shared" si="503"/>
        <v>2023-04</v>
      </c>
    </row>
    <row r="3580" spans="1:17" x14ac:dyDescent="0.35">
      <c r="A3580" s="2">
        <v>44536</v>
      </c>
      <c r="B3580" t="s">
        <v>28</v>
      </c>
      <c r="C3580" t="s">
        <v>34</v>
      </c>
      <c r="D3580" t="s">
        <v>58</v>
      </c>
      <c r="E3580" s="3">
        <v>110689</v>
      </c>
      <c r="F3580" s="3">
        <v>155868</v>
      </c>
      <c r="G3580" t="s">
        <v>26</v>
      </c>
      <c r="H3580" s="3" t="s">
        <v>3612</v>
      </c>
      <c r="I3580" s="3">
        <f t="shared" si="495"/>
        <v>45179</v>
      </c>
      <c r="J3580" s="4">
        <f t="shared" si="496"/>
        <v>0.40816160594096973</v>
      </c>
      <c r="K3580" s="5">
        <f t="shared" si="497"/>
        <v>1.4081616059409698</v>
      </c>
      <c r="L3580" s="4" t="str">
        <f t="shared" si="498"/>
        <v>Over Budget</v>
      </c>
      <c r="M3580">
        <f t="shared" si="499"/>
        <v>2021</v>
      </c>
      <c r="N3580">
        <f t="shared" si="500"/>
        <v>12</v>
      </c>
      <c r="O3580" t="str">
        <f t="shared" si="501"/>
        <v>Dec</v>
      </c>
      <c r="P3580" t="str">
        <f t="shared" si="502"/>
        <v>Q4</v>
      </c>
      <c r="Q3580" t="str">
        <f t="shared" si="503"/>
        <v>2021-12</v>
      </c>
    </row>
    <row r="3581" spans="1:17" x14ac:dyDescent="0.35">
      <c r="A3581" s="2">
        <v>44400</v>
      </c>
      <c r="B3581" t="s">
        <v>18</v>
      </c>
      <c r="C3581" t="s">
        <v>19</v>
      </c>
      <c r="D3581" t="s">
        <v>39</v>
      </c>
      <c r="E3581" s="3">
        <v>86565</v>
      </c>
      <c r="F3581" s="3">
        <v>58770</v>
      </c>
      <c r="G3581" t="s">
        <v>21</v>
      </c>
      <c r="H3581" s="3" t="s">
        <v>3613</v>
      </c>
      <c r="I3581" s="3">
        <f t="shared" si="495"/>
        <v>-27795</v>
      </c>
      <c r="J3581" s="4">
        <f t="shared" si="496"/>
        <v>-0.3210881996187836</v>
      </c>
      <c r="K3581" s="5">
        <f t="shared" si="497"/>
        <v>0.67891180038121646</v>
      </c>
      <c r="L3581" s="4" t="str">
        <f t="shared" si="498"/>
        <v>Under Budget</v>
      </c>
      <c r="M3581">
        <f t="shared" si="499"/>
        <v>2021</v>
      </c>
      <c r="N3581">
        <f t="shared" si="500"/>
        <v>7</v>
      </c>
      <c r="O3581" t="str">
        <f t="shared" si="501"/>
        <v>Jul</v>
      </c>
      <c r="P3581" t="str">
        <f t="shared" si="502"/>
        <v>Q3</v>
      </c>
      <c r="Q3581" t="str">
        <f t="shared" si="503"/>
        <v>2021-07</v>
      </c>
    </row>
    <row r="3582" spans="1:17" x14ac:dyDescent="0.35">
      <c r="A3582" s="2">
        <v>44357</v>
      </c>
      <c r="B3582" t="s">
        <v>37</v>
      </c>
      <c r="C3582" t="s">
        <v>29</v>
      </c>
      <c r="D3582" t="s">
        <v>58</v>
      </c>
      <c r="E3582" s="3">
        <v>32659</v>
      </c>
      <c r="F3582" s="3">
        <v>78672</v>
      </c>
      <c r="G3582" t="s">
        <v>32</v>
      </c>
      <c r="H3582" s="3" t="s">
        <v>3614</v>
      </c>
      <c r="I3582" s="3">
        <f t="shared" si="495"/>
        <v>46013</v>
      </c>
      <c r="J3582" s="4">
        <f t="shared" si="496"/>
        <v>1.4088918827888177</v>
      </c>
      <c r="K3582" s="5">
        <f t="shared" si="497"/>
        <v>2.4088918827888177</v>
      </c>
      <c r="L3582" s="4" t="str">
        <f t="shared" si="498"/>
        <v>Over Budget</v>
      </c>
      <c r="M3582">
        <f t="shared" si="499"/>
        <v>2021</v>
      </c>
      <c r="N3582">
        <f t="shared" si="500"/>
        <v>6</v>
      </c>
      <c r="O3582" t="str">
        <f t="shared" si="501"/>
        <v>Jun</v>
      </c>
      <c r="P3582" t="str">
        <f t="shared" si="502"/>
        <v>Q2</v>
      </c>
      <c r="Q3582" t="str">
        <f t="shared" si="503"/>
        <v>2021-06</v>
      </c>
    </row>
    <row r="3583" spans="1:17" x14ac:dyDescent="0.35">
      <c r="A3583" s="2">
        <v>44588</v>
      </c>
      <c r="B3583" t="s">
        <v>28</v>
      </c>
      <c r="C3583" t="s">
        <v>29</v>
      </c>
      <c r="D3583" t="s">
        <v>25</v>
      </c>
      <c r="E3583" s="3">
        <v>129602</v>
      </c>
      <c r="F3583" s="3">
        <v>10777</v>
      </c>
      <c r="G3583" t="s">
        <v>35</v>
      </c>
      <c r="H3583" s="3" t="s">
        <v>3615</v>
      </c>
      <c r="I3583" s="3">
        <f t="shared" si="495"/>
        <v>-118825</v>
      </c>
      <c r="J3583" s="4">
        <f t="shared" si="496"/>
        <v>-0.91684541905217509</v>
      </c>
      <c r="K3583" s="5">
        <f t="shared" si="497"/>
        <v>8.315458094782488E-2</v>
      </c>
      <c r="L3583" s="4" t="str">
        <f t="shared" si="498"/>
        <v>Under Budget</v>
      </c>
      <c r="M3583">
        <f t="shared" si="499"/>
        <v>2022</v>
      </c>
      <c r="N3583">
        <f t="shared" si="500"/>
        <v>1</v>
      </c>
      <c r="O3583" t="str">
        <f t="shared" si="501"/>
        <v>Jan</v>
      </c>
      <c r="P3583" t="str">
        <f t="shared" si="502"/>
        <v>Q1</v>
      </c>
      <c r="Q3583" t="str">
        <f t="shared" si="503"/>
        <v>2022-01</v>
      </c>
    </row>
    <row r="3584" spans="1:17" x14ac:dyDescent="0.35">
      <c r="A3584" s="2">
        <v>44965</v>
      </c>
      <c r="B3584" t="s">
        <v>41</v>
      </c>
      <c r="C3584" t="s">
        <v>23</v>
      </c>
      <c r="D3584" t="s">
        <v>58</v>
      </c>
      <c r="E3584" s="3">
        <v>35847</v>
      </c>
      <c r="F3584" s="3">
        <v>102626</v>
      </c>
      <c r="G3584" t="s">
        <v>21</v>
      </c>
      <c r="H3584" s="3" t="s">
        <v>3616</v>
      </c>
      <c r="I3584" s="3">
        <f t="shared" si="495"/>
        <v>66779</v>
      </c>
      <c r="J3584" s="4">
        <f t="shared" si="496"/>
        <v>1.8628895026083074</v>
      </c>
      <c r="K3584" s="5">
        <f t="shared" si="497"/>
        <v>2.8628895026083074</v>
      </c>
      <c r="L3584" s="4" t="str">
        <f t="shared" si="498"/>
        <v>Over Budget</v>
      </c>
      <c r="M3584">
        <f t="shared" si="499"/>
        <v>2023</v>
      </c>
      <c r="N3584">
        <f t="shared" si="500"/>
        <v>2</v>
      </c>
      <c r="O3584" t="str">
        <f t="shared" si="501"/>
        <v>Feb</v>
      </c>
      <c r="P3584" t="str">
        <f t="shared" si="502"/>
        <v>Q1</v>
      </c>
      <c r="Q3584" t="str">
        <f t="shared" si="503"/>
        <v>2023-02</v>
      </c>
    </row>
    <row r="3585" spans="1:17" x14ac:dyDescent="0.35">
      <c r="A3585" s="2">
        <v>44771</v>
      </c>
      <c r="B3585" t="s">
        <v>41</v>
      </c>
      <c r="C3585" t="s">
        <v>34</v>
      </c>
      <c r="D3585" t="s">
        <v>25</v>
      </c>
      <c r="E3585" s="3">
        <v>24802</v>
      </c>
      <c r="F3585" s="3">
        <v>123606</v>
      </c>
      <c r="G3585" t="s">
        <v>26</v>
      </c>
      <c r="H3585" s="3" t="s">
        <v>3617</v>
      </c>
      <c r="I3585" s="3">
        <f t="shared" si="495"/>
        <v>98804</v>
      </c>
      <c r="J3585" s="4">
        <f t="shared" si="496"/>
        <v>3.9837109910491089</v>
      </c>
      <c r="K3585" s="5">
        <f t="shared" si="497"/>
        <v>4.9837109910491089</v>
      </c>
      <c r="L3585" s="4" t="str">
        <f t="shared" si="498"/>
        <v>Over Budget</v>
      </c>
      <c r="M3585">
        <f t="shared" si="499"/>
        <v>2022</v>
      </c>
      <c r="N3585">
        <f t="shared" si="500"/>
        <v>7</v>
      </c>
      <c r="O3585" t="str">
        <f t="shared" si="501"/>
        <v>Jul</v>
      </c>
      <c r="P3585" t="str">
        <f t="shared" si="502"/>
        <v>Q3</v>
      </c>
      <c r="Q3585" t="str">
        <f t="shared" si="503"/>
        <v>2022-07</v>
      </c>
    </row>
    <row r="3586" spans="1:17" x14ac:dyDescent="0.35">
      <c r="A3586" s="2">
        <v>44730</v>
      </c>
      <c r="B3586" t="s">
        <v>41</v>
      </c>
      <c r="C3586" t="s">
        <v>23</v>
      </c>
      <c r="D3586" t="s">
        <v>39</v>
      </c>
      <c r="E3586" s="3">
        <v>14944</v>
      </c>
      <c r="F3586" s="3">
        <v>165896</v>
      </c>
      <c r="G3586" t="s">
        <v>35</v>
      </c>
      <c r="H3586" s="3" t="s">
        <v>3618</v>
      </c>
      <c r="I3586" s="3">
        <f t="shared" si="495"/>
        <v>150952</v>
      </c>
      <c r="J3586" s="4">
        <f t="shared" si="496"/>
        <v>10.10117773019272</v>
      </c>
      <c r="K3586" s="5">
        <f t="shared" si="497"/>
        <v>11.10117773019272</v>
      </c>
      <c r="L3586" s="4" t="str">
        <f t="shared" si="498"/>
        <v>Over Budget</v>
      </c>
      <c r="M3586">
        <f t="shared" si="499"/>
        <v>2022</v>
      </c>
      <c r="N3586">
        <f t="shared" si="500"/>
        <v>6</v>
      </c>
      <c r="O3586" t="str">
        <f t="shared" si="501"/>
        <v>Jun</v>
      </c>
      <c r="P3586" t="str">
        <f t="shared" si="502"/>
        <v>Q2</v>
      </c>
      <c r="Q3586" t="str">
        <f t="shared" si="503"/>
        <v>2022-06</v>
      </c>
    </row>
    <row r="3587" spans="1:17" x14ac:dyDescent="0.35">
      <c r="A3587" s="2">
        <v>45290</v>
      </c>
      <c r="B3587" t="s">
        <v>55</v>
      </c>
      <c r="C3587" t="s">
        <v>29</v>
      </c>
      <c r="D3587" t="s">
        <v>25</v>
      </c>
      <c r="E3587" s="3">
        <v>10360</v>
      </c>
      <c r="F3587" s="3">
        <v>48353</v>
      </c>
      <c r="G3587" t="s">
        <v>32</v>
      </c>
      <c r="H3587" s="3" t="s">
        <v>3619</v>
      </c>
      <c r="I3587" s="3">
        <f t="shared" si="495"/>
        <v>37993</v>
      </c>
      <c r="J3587" s="4">
        <f t="shared" si="496"/>
        <v>3.6672779922779921</v>
      </c>
      <c r="K3587" s="5">
        <f t="shared" si="497"/>
        <v>4.6672779922779926</v>
      </c>
      <c r="L3587" s="4" t="str">
        <f t="shared" si="498"/>
        <v>Over Budget</v>
      </c>
      <c r="M3587">
        <f t="shared" si="499"/>
        <v>2023</v>
      </c>
      <c r="N3587">
        <f t="shared" si="500"/>
        <v>12</v>
      </c>
      <c r="O3587" t="str">
        <f t="shared" si="501"/>
        <v>Dec</v>
      </c>
      <c r="P3587" t="str">
        <f t="shared" si="502"/>
        <v>Q4</v>
      </c>
      <c r="Q3587" t="str">
        <f t="shared" si="503"/>
        <v>2023-12</v>
      </c>
    </row>
    <row r="3588" spans="1:17" x14ac:dyDescent="0.35">
      <c r="A3588" s="2">
        <v>45089</v>
      </c>
      <c r="B3588" t="s">
        <v>37</v>
      </c>
      <c r="C3588" t="s">
        <v>19</v>
      </c>
      <c r="D3588" t="s">
        <v>30</v>
      </c>
      <c r="E3588" s="3">
        <v>73475</v>
      </c>
      <c r="F3588" s="3">
        <v>36658</v>
      </c>
      <c r="G3588" t="s">
        <v>21</v>
      </c>
      <c r="H3588" s="3" t="s">
        <v>3620</v>
      </c>
      <c r="I3588" s="3">
        <f t="shared" si="495"/>
        <v>-36817</v>
      </c>
      <c r="J3588" s="4">
        <f t="shared" si="496"/>
        <v>-0.50108200068050357</v>
      </c>
      <c r="K3588" s="5">
        <f t="shared" si="497"/>
        <v>0.49891799931949643</v>
      </c>
      <c r="L3588" s="4" t="str">
        <f t="shared" si="498"/>
        <v>Under Budget</v>
      </c>
      <c r="M3588">
        <f t="shared" si="499"/>
        <v>2023</v>
      </c>
      <c r="N3588">
        <f t="shared" si="500"/>
        <v>6</v>
      </c>
      <c r="O3588" t="str">
        <f t="shared" si="501"/>
        <v>Jun</v>
      </c>
      <c r="P3588" t="str">
        <f t="shared" si="502"/>
        <v>Q2</v>
      </c>
      <c r="Q3588" t="str">
        <f t="shared" si="503"/>
        <v>2023-06</v>
      </c>
    </row>
    <row r="3589" spans="1:17" x14ac:dyDescent="0.35">
      <c r="A3589" s="2">
        <v>44601</v>
      </c>
      <c r="B3589" t="s">
        <v>18</v>
      </c>
      <c r="C3589" t="s">
        <v>23</v>
      </c>
      <c r="D3589" t="s">
        <v>39</v>
      </c>
      <c r="E3589" s="3">
        <v>93894</v>
      </c>
      <c r="F3589" s="3">
        <v>79157</v>
      </c>
      <c r="G3589" t="s">
        <v>21</v>
      </c>
      <c r="H3589" s="3" t="s">
        <v>3621</v>
      </c>
      <c r="I3589" s="3">
        <f t="shared" ref="I3589:I3652" si="504">F3589-E3589</f>
        <v>-14737</v>
      </c>
      <c r="J3589" s="4">
        <f t="shared" ref="J3589:J3652" si="505">IFERROR(I3589/E3589,0)</f>
        <v>-0.15695358595863421</v>
      </c>
      <c r="K3589" s="5">
        <f t="shared" ref="K3589:K3652" si="506">IFERROR(F3589/E3589,0)</f>
        <v>0.84304641404136582</v>
      </c>
      <c r="L3589" s="4" t="str">
        <f t="shared" ref="L3589:L3652" si="507">IF(I3589&gt;0,"Over Budget",IF(I3589&lt;0,"Under Budget","On Budget"))</f>
        <v>Under Budget</v>
      </c>
      <c r="M3589">
        <f t="shared" ref="M3589:M3652" si="508">YEAR(A3589)</f>
        <v>2022</v>
      </c>
      <c r="N3589">
        <f t="shared" ref="N3589:N3652" si="509">MONTH(A3589)</f>
        <v>2</v>
      </c>
      <c r="O3589" t="str">
        <f t="shared" ref="O3589:O3652" si="510">TEXT(A3589,"mmm")</f>
        <v>Feb</v>
      </c>
      <c r="P3589" t="str">
        <f t="shared" ref="P3589:P3652" si="511">"Q"&amp;ROUNDUP(MONTH(A3589)/3,0)</f>
        <v>Q1</v>
      </c>
      <c r="Q3589" t="str">
        <f t="shared" ref="Q3589:Q3652" si="512">TEXT(A3589,"yyyy-mm")</f>
        <v>2022-02</v>
      </c>
    </row>
    <row r="3590" spans="1:17" x14ac:dyDescent="0.35">
      <c r="A3590" s="2">
        <v>44804</v>
      </c>
      <c r="B3590" t="s">
        <v>18</v>
      </c>
      <c r="C3590" t="s">
        <v>19</v>
      </c>
      <c r="D3590" t="s">
        <v>58</v>
      </c>
      <c r="E3590" s="3">
        <v>135807</v>
      </c>
      <c r="F3590" s="3">
        <v>163263</v>
      </c>
      <c r="G3590" t="s">
        <v>35</v>
      </c>
      <c r="H3590" s="3" t="s">
        <v>3622</v>
      </c>
      <c r="I3590" s="3">
        <f t="shared" si="504"/>
        <v>27456</v>
      </c>
      <c r="J3590" s="4">
        <f t="shared" si="505"/>
        <v>0.20216925489849566</v>
      </c>
      <c r="K3590" s="5">
        <f t="shared" si="506"/>
        <v>1.2021692548984957</v>
      </c>
      <c r="L3590" s="4" t="str">
        <f t="shared" si="507"/>
        <v>Over Budget</v>
      </c>
      <c r="M3590">
        <f t="shared" si="508"/>
        <v>2022</v>
      </c>
      <c r="N3590">
        <f t="shared" si="509"/>
        <v>8</v>
      </c>
      <c r="O3590" t="str">
        <f t="shared" si="510"/>
        <v>Aug</v>
      </c>
      <c r="P3590" t="str">
        <f t="shared" si="511"/>
        <v>Q3</v>
      </c>
      <c r="Q3590" t="str">
        <f t="shared" si="512"/>
        <v>2022-08</v>
      </c>
    </row>
    <row r="3591" spans="1:17" x14ac:dyDescent="0.35">
      <c r="A3591" s="2">
        <v>45024</v>
      </c>
      <c r="B3591" t="s">
        <v>37</v>
      </c>
      <c r="C3591" t="s">
        <v>43</v>
      </c>
      <c r="D3591" t="s">
        <v>20</v>
      </c>
      <c r="E3591" s="3">
        <v>144536</v>
      </c>
      <c r="F3591" s="3">
        <v>151439</v>
      </c>
      <c r="G3591" t="s">
        <v>35</v>
      </c>
      <c r="H3591" s="3" t="s">
        <v>3623</v>
      </c>
      <c r="I3591" s="3">
        <f t="shared" si="504"/>
        <v>6903</v>
      </c>
      <c r="J3591" s="4">
        <f t="shared" si="505"/>
        <v>4.7759727680301102E-2</v>
      </c>
      <c r="K3591" s="5">
        <f t="shared" si="506"/>
        <v>1.047759727680301</v>
      </c>
      <c r="L3591" s="4" t="str">
        <f t="shared" si="507"/>
        <v>Over Budget</v>
      </c>
      <c r="M3591">
        <f t="shared" si="508"/>
        <v>2023</v>
      </c>
      <c r="N3591">
        <f t="shared" si="509"/>
        <v>4</v>
      </c>
      <c r="O3591" t="str">
        <f t="shared" si="510"/>
        <v>Apr</v>
      </c>
      <c r="P3591" t="str">
        <f t="shared" si="511"/>
        <v>Q2</v>
      </c>
      <c r="Q3591" t="str">
        <f t="shared" si="512"/>
        <v>2023-04</v>
      </c>
    </row>
    <row r="3592" spans="1:17" x14ac:dyDescent="0.35">
      <c r="A3592" s="2">
        <v>44886</v>
      </c>
      <c r="B3592" t="s">
        <v>23</v>
      </c>
      <c r="C3592" t="s">
        <v>34</v>
      </c>
      <c r="D3592" t="s">
        <v>39</v>
      </c>
      <c r="E3592" s="3">
        <v>40607</v>
      </c>
      <c r="F3592" s="3">
        <v>9503</v>
      </c>
      <c r="G3592" t="s">
        <v>26</v>
      </c>
      <c r="H3592" s="3" t="s">
        <v>3624</v>
      </c>
      <c r="I3592" s="3">
        <f t="shared" si="504"/>
        <v>-31104</v>
      </c>
      <c r="J3592" s="4">
        <f t="shared" si="505"/>
        <v>-0.76597630950328766</v>
      </c>
      <c r="K3592" s="5">
        <f t="shared" si="506"/>
        <v>0.2340236904967124</v>
      </c>
      <c r="L3592" s="4" t="str">
        <f t="shared" si="507"/>
        <v>Under Budget</v>
      </c>
      <c r="M3592">
        <f t="shared" si="508"/>
        <v>2022</v>
      </c>
      <c r="N3592">
        <f t="shared" si="509"/>
        <v>11</v>
      </c>
      <c r="O3592" t="str">
        <f t="shared" si="510"/>
        <v>Nov</v>
      </c>
      <c r="P3592" t="str">
        <f t="shared" si="511"/>
        <v>Q4</v>
      </c>
      <c r="Q3592" t="str">
        <f t="shared" si="512"/>
        <v>2022-11</v>
      </c>
    </row>
    <row r="3593" spans="1:17" x14ac:dyDescent="0.35">
      <c r="A3593" s="2">
        <v>45098</v>
      </c>
      <c r="B3593" t="s">
        <v>23</v>
      </c>
      <c r="C3593" t="s">
        <v>19</v>
      </c>
      <c r="D3593" t="s">
        <v>30</v>
      </c>
      <c r="E3593" s="3">
        <v>146116</v>
      </c>
      <c r="F3593" s="3">
        <v>60379</v>
      </c>
      <c r="G3593" t="s">
        <v>32</v>
      </c>
      <c r="H3593" s="3" t="s">
        <v>3625</v>
      </c>
      <c r="I3593" s="3">
        <f t="shared" si="504"/>
        <v>-85737</v>
      </c>
      <c r="J3593" s="4">
        <f t="shared" si="505"/>
        <v>-0.58677352240685487</v>
      </c>
      <c r="K3593" s="5">
        <f t="shared" si="506"/>
        <v>0.41322647759314518</v>
      </c>
      <c r="L3593" s="4" t="str">
        <f t="shared" si="507"/>
        <v>Under Budget</v>
      </c>
      <c r="M3593">
        <f t="shared" si="508"/>
        <v>2023</v>
      </c>
      <c r="N3593">
        <f t="shared" si="509"/>
        <v>6</v>
      </c>
      <c r="O3593" t="str">
        <f t="shared" si="510"/>
        <v>Jun</v>
      </c>
      <c r="P3593" t="str">
        <f t="shared" si="511"/>
        <v>Q2</v>
      </c>
      <c r="Q3593" t="str">
        <f t="shared" si="512"/>
        <v>2023-06</v>
      </c>
    </row>
    <row r="3594" spans="1:17" x14ac:dyDescent="0.35">
      <c r="A3594" s="2">
        <v>44252</v>
      </c>
      <c r="B3594" t="s">
        <v>55</v>
      </c>
      <c r="C3594" t="s">
        <v>34</v>
      </c>
      <c r="D3594" t="s">
        <v>25</v>
      </c>
      <c r="E3594" s="3">
        <v>95825</v>
      </c>
      <c r="F3594" s="3">
        <v>8827</v>
      </c>
      <c r="G3594" t="s">
        <v>35</v>
      </c>
      <c r="H3594" s="3" t="s">
        <v>3626</v>
      </c>
      <c r="I3594" s="3">
        <f t="shared" si="504"/>
        <v>-86998</v>
      </c>
      <c r="J3594" s="4">
        <f t="shared" si="505"/>
        <v>-0.90788416384033399</v>
      </c>
      <c r="K3594" s="5">
        <f t="shared" si="506"/>
        <v>9.2115836159666065E-2</v>
      </c>
      <c r="L3594" s="4" t="str">
        <f t="shared" si="507"/>
        <v>Under Budget</v>
      </c>
      <c r="M3594">
        <f t="shared" si="508"/>
        <v>2021</v>
      </c>
      <c r="N3594">
        <f t="shared" si="509"/>
        <v>2</v>
      </c>
      <c r="O3594" t="str">
        <f t="shared" si="510"/>
        <v>Feb</v>
      </c>
      <c r="P3594" t="str">
        <f t="shared" si="511"/>
        <v>Q1</v>
      </c>
      <c r="Q3594" t="str">
        <f t="shared" si="512"/>
        <v>2021-02</v>
      </c>
    </row>
    <row r="3595" spans="1:17" x14ac:dyDescent="0.35">
      <c r="A3595" s="2">
        <v>44562</v>
      </c>
      <c r="B3595" t="s">
        <v>37</v>
      </c>
      <c r="C3595" t="s">
        <v>19</v>
      </c>
      <c r="D3595" t="s">
        <v>58</v>
      </c>
      <c r="E3595" s="3">
        <v>79311</v>
      </c>
      <c r="F3595" s="3">
        <v>27615</v>
      </c>
      <c r="G3595" t="s">
        <v>32</v>
      </c>
      <c r="H3595" s="3" t="s">
        <v>3627</v>
      </c>
      <c r="I3595" s="3">
        <f t="shared" si="504"/>
        <v>-51696</v>
      </c>
      <c r="J3595" s="4">
        <f t="shared" si="505"/>
        <v>-0.65181374588644703</v>
      </c>
      <c r="K3595" s="5">
        <f t="shared" si="506"/>
        <v>0.34818625411355297</v>
      </c>
      <c r="L3595" s="4" t="str">
        <f t="shared" si="507"/>
        <v>Under Budget</v>
      </c>
      <c r="M3595">
        <f t="shared" si="508"/>
        <v>2022</v>
      </c>
      <c r="N3595">
        <f t="shared" si="509"/>
        <v>1</v>
      </c>
      <c r="O3595" t="str">
        <f t="shared" si="510"/>
        <v>Jan</v>
      </c>
      <c r="P3595" t="str">
        <f t="shared" si="511"/>
        <v>Q1</v>
      </c>
      <c r="Q3595" t="str">
        <f t="shared" si="512"/>
        <v>2022-01</v>
      </c>
    </row>
    <row r="3596" spans="1:17" x14ac:dyDescent="0.35">
      <c r="A3596" s="2">
        <v>44651</v>
      </c>
      <c r="B3596" t="s">
        <v>23</v>
      </c>
      <c r="C3596" t="s">
        <v>24</v>
      </c>
      <c r="D3596" t="s">
        <v>58</v>
      </c>
      <c r="E3596" s="3">
        <v>55347</v>
      </c>
      <c r="F3596" s="3">
        <v>60025</v>
      </c>
      <c r="G3596" t="s">
        <v>32</v>
      </c>
      <c r="H3596" s="3" t="s">
        <v>3628</v>
      </c>
      <c r="I3596" s="3">
        <f t="shared" si="504"/>
        <v>4678</v>
      </c>
      <c r="J3596" s="4">
        <f t="shared" si="505"/>
        <v>8.4521292933673012E-2</v>
      </c>
      <c r="K3596" s="5">
        <f t="shared" si="506"/>
        <v>1.0845212929336729</v>
      </c>
      <c r="L3596" s="4" t="str">
        <f t="shared" si="507"/>
        <v>Over Budget</v>
      </c>
      <c r="M3596">
        <f t="shared" si="508"/>
        <v>2022</v>
      </c>
      <c r="N3596">
        <f t="shared" si="509"/>
        <v>3</v>
      </c>
      <c r="O3596" t="str">
        <f t="shared" si="510"/>
        <v>Mar</v>
      </c>
      <c r="P3596" t="str">
        <f t="shared" si="511"/>
        <v>Q1</v>
      </c>
      <c r="Q3596" t="str">
        <f t="shared" si="512"/>
        <v>2022-03</v>
      </c>
    </row>
    <row r="3597" spans="1:17" x14ac:dyDescent="0.35">
      <c r="A3597" s="2">
        <v>44300</v>
      </c>
      <c r="B3597" t="s">
        <v>55</v>
      </c>
      <c r="C3597" t="s">
        <v>24</v>
      </c>
      <c r="D3597" t="s">
        <v>30</v>
      </c>
      <c r="E3597" s="3">
        <v>141889</v>
      </c>
      <c r="F3597" s="3">
        <v>148881</v>
      </c>
      <c r="G3597" t="s">
        <v>21</v>
      </c>
      <c r="H3597" s="3" t="s">
        <v>3629</v>
      </c>
      <c r="I3597" s="3">
        <f t="shared" si="504"/>
        <v>6992</v>
      </c>
      <c r="J3597" s="4">
        <f t="shared" si="505"/>
        <v>4.9277956712641569E-2</v>
      </c>
      <c r="K3597" s="5">
        <f t="shared" si="506"/>
        <v>1.0492779567126416</v>
      </c>
      <c r="L3597" s="4" t="str">
        <f t="shared" si="507"/>
        <v>Over Budget</v>
      </c>
      <c r="M3597">
        <f t="shared" si="508"/>
        <v>2021</v>
      </c>
      <c r="N3597">
        <f t="shared" si="509"/>
        <v>4</v>
      </c>
      <c r="O3597" t="str">
        <f t="shared" si="510"/>
        <v>Apr</v>
      </c>
      <c r="P3597" t="str">
        <f t="shared" si="511"/>
        <v>Q2</v>
      </c>
      <c r="Q3597" t="str">
        <f t="shared" si="512"/>
        <v>2021-04</v>
      </c>
    </row>
    <row r="3598" spans="1:17" x14ac:dyDescent="0.35">
      <c r="A3598" s="2">
        <v>44273</v>
      </c>
      <c r="B3598" t="s">
        <v>28</v>
      </c>
      <c r="C3598" t="s">
        <v>24</v>
      </c>
      <c r="D3598" t="s">
        <v>30</v>
      </c>
      <c r="E3598" s="3">
        <v>143218</v>
      </c>
      <c r="F3598" s="3">
        <v>86891</v>
      </c>
      <c r="G3598" t="s">
        <v>35</v>
      </c>
      <c r="H3598" s="3" t="s">
        <v>3630</v>
      </c>
      <c r="I3598" s="3">
        <f t="shared" si="504"/>
        <v>-56327</v>
      </c>
      <c r="J3598" s="4">
        <f t="shared" si="505"/>
        <v>-0.39329553547738411</v>
      </c>
      <c r="K3598" s="5">
        <f t="shared" si="506"/>
        <v>0.60670446452261584</v>
      </c>
      <c r="L3598" s="4" t="str">
        <f t="shared" si="507"/>
        <v>Under Budget</v>
      </c>
      <c r="M3598">
        <f t="shared" si="508"/>
        <v>2021</v>
      </c>
      <c r="N3598">
        <f t="shared" si="509"/>
        <v>3</v>
      </c>
      <c r="O3598" t="str">
        <f t="shared" si="510"/>
        <v>Mar</v>
      </c>
      <c r="P3598" t="str">
        <f t="shared" si="511"/>
        <v>Q1</v>
      </c>
      <c r="Q3598" t="str">
        <f t="shared" si="512"/>
        <v>2021-03</v>
      </c>
    </row>
    <row r="3599" spans="1:17" x14ac:dyDescent="0.35">
      <c r="A3599" s="2">
        <v>44426</v>
      </c>
      <c r="B3599" t="s">
        <v>28</v>
      </c>
      <c r="C3599" t="s">
        <v>19</v>
      </c>
      <c r="D3599" t="s">
        <v>39</v>
      </c>
      <c r="E3599" s="3">
        <v>100292</v>
      </c>
      <c r="F3599" s="3">
        <v>132065</v>
      </c>
      <c r="G3599" t="s">
        <v>35</v>
      </c>
      <c r="H3599" s="3" t="s">
        <v>3631</v>
      </c>
      <c r="I3599" s="3">
        <f t="shared" si="504"/>
        <v>31773</v>
      </c>
      <c r="J3599" s="4">
        <f t="shared" si="505"/>
        <v>0.31680492960555179</v>
      </c>
      <c r="K3599" s="5">
        <f t="shared" si="506"/>
        <v>1.3168049296055517</v>
      </c>
      <c r="L3599" s="4" t="str">
        <f t="shared" si="507"/>
        <v>Over Budget</v>
      </c>
      <c r="M3599">
        <f t="shared" si="508"/>
        <v>2021</v>
      </c>
      <c r="N3599">
        <f t="shared" si="509"/>
        <v>8</v>
      </c>
      <c r="O3599" t="str">
        <f t="shared" si="510"/>
        <v>Aug</v>
      </c>
      <c r="P3599" t="str">
        <f t="shared" si="511"/>
        <v>Q3</v>
      </c>
      <c r="Q3599" t="str">
        <f t="shared" si="512"/>
        <v>2021-08</v>
      </c>
    </row>
    <row r="3600" spans="1:17" x14ac:dyDescent="0.35">
      <c r="A3600" s="2">
        <v>44527</v>
      </c>
      <c r="B3600" t="s">
        <v>55</v>
      </c>
      <c r="C3600" t="s">
        <v>29</v>
      </c>
      <c r="D3600" t="s">
        <v>20</v>
      </c>
      <c r="E3600" s="3">
        <v>42146</v>
      </c>
      <c r="F3600" s="3">
        <v>95772</v>
      </c>
      <c r="G3600" t="s">
        <v>26</v>
      </c>
      <c r="H3600" s="3" t="s">
        <v>3632</v>
      </c>
      <c r="I3600" s="3">
        <f t="shared" si="504"/>
        <v>53626</v>
      </c>
      <c r="J3600" s="4">
        <f t="shared" si="505"/>
        <v>1.272386466094054</v>
      </c>
      <c r="K3600" s="5">
        <f t="shared" si="506"/>
        <v>2.272386466094054</v>
      </c>
      <c r="L3600" s="4" t="str">
        <f t="shared" si="507"/>
        <v>Over Budget</v>
      </c>
      <c r="M3600">
        <f t="shared" si="508"/>
        <v>2021</v>
      </c>
      <c r="N3600">
        <f t="shared" si="509"/>
        <v>11</v>
      </c>
      <c r="O3600" t="str">
        <f t="shared" si="510"/>
        <v>Nov</v>
      </c>
      <c r="P3600" t="str">
        <f t="shared" si="511"/>
        <v>Q4</v>
      </c>
      <c r="Q3600" t="str">
        <f t="shared" si="512"/>
        <v>2021-11</v>
      </c>
    </row>
    <row r="3601" spans="1:17" x14ac:dyDescent="0.35">
      <c r="A3601" s="2">
        <v>45089</v>
      </c>
      <c r="B3601" t="s">
        <v>37</v>
      </c>
      <c r="C3601" t="s">
        <v>29</v>
      </c>
      <c r="D3601" t="s">
        <v>20</v>
      </c>
      <c r="E3601" s="3">
        <v>129157</v>
      </c>
      <c r="F3601" s="3">
        <v>153019</v>
      </c>
      <c r="G3601" t="s">
        <v>21</v>
      </c>
      <c r="H3601" s="3" t="s">
        <v>3633</v>
      </c>
      <c r="I3601" s="3">
        <f t="shared" si="504"/>
        <v>23862</v>
      </c>
      <c r="J3601" s="4">
        <f t="shared" si="505"/>
        <v>0.18475189110927012</v>
      </c>
      <c r="K3601" s="5">
        <f t="shared" si="506"/>
        <v>1.18475189110927</v>
      </c>
      <c r="L3601" s="4" t="str">
        <f t="shared" si="507"/>
        <v>Over Budget</v>
      </c>
      <c r="M3601">
        <f t="shared" si="508"/>
        <v>2023</v>
      </c>
      <c r="N3601">
        <f t="shared" si="509"/>
        <v>6</v>
      </c>
      <c r="O3601" t="str">
        <f t="shared" si="510"/>
        <v>Jun</v>
      </c>
      <c r="P3601" t="str">
        <f t="shared" si="511"/>
        <v>Q2</v>
      </c>
      <c r="Q3601" t="str">
        <f t="shared" si="512"/>
        <v>2023-06</v>
      </c>
    </row>
    <row r="3602" spans="1:17" x14ac:dyDescent="0.35">
      <c r="A3602" s="2">
        <v>44884</v>
      </c>
      <c r="B3602" t="s">
        <v>28</v>
      </c>
      <c r="C3602" t="s">
        <v>34</v>
      </c>
      <c r="D3602" t="s">
        <v>25</v>
      </c>
      <c r="E3602" s="3">
        <v>34234</v>
      </c>
      <c r="F3602" s="3">
        <v>13632</v>
      </c>
      <c r="G3602" t="s">
        <v>35</v>
      </c>
      <c r="H3602" s="3" t="s">
        <v>3634</v>
      </c>
      <c r="I3602" s="3">
        <f t="shared" si="504"/>
        <v>-20602</v>
      </c>
      <c r="J3602" s="4">
        <f t="shared" si="505"/>
        <v>-0.60179938073260497</v>
      </c>
      <c r="K3602" s="5">
        <f t="shared" si="506"/>
        <v>0.39820061926739497</v>
      </c>
      <c r="L3602" s="4" t="str">
        <f t="shared" si="507"/>
        <v>Under Budget</v>
      </c>
      <c r="M3602">
        <f t="shared" si="508"/>
        <v>2022</v>
      </c>
      <c r="N3602">
        <f t="shared" si="509"/>
        <v>11</v>
      </c>
      <c r="O3602" t="str">
        <f t="shared" si="510"/>
        <v>Nov</v>
      </c>
      <c r="P3602" t="str">
        <f t="shared" si="511"/>
        <v>Q4</v>
      </c>
      <c r="Q3602" t="str">
        <f t="shared" si="512"/>
        <v>2022-11</v>
      </c>
    </row>
    <row r="3603" spans="1:17" x14ac:dyDescent="0.35">
      <c r="A3603" s="2">
        <v>44223</v>
      </c>
      <c r="B3603" t="s">
        <v>37</v>
      </c>
      <c r="C3603" t="s">
        <v>24</v>
      </c>
      <c r="D3603" t="s">
        <v>58</v>
      </c>
      <c r="E3603" s="3">
        <v>146030</v>
      </c>
      <c r="F3603" s="3">
        <v>16886</v>
      </c>
      <c r="G3603" t="s">
        <v>35</v>
      </c>
      <c r="H3603" s="3" t="s">
        <v>3635</v>
      </c>
      <c r="I3603" s="3">
        <f t="shared" si="504"/>
        <v>-129144</v>
      </c>
      <c r="J3603" s="4">
        <f t="shared" si="505"/>
        <v>-0.88436622611792093</v>
      </c>
      <c r="K3603" s="5">
        <f t="shared" si="506"/>
        <v>0.11563377388207903</v>
      </c>
      <c r="L3603" s="4" t="str">
        <f t="shared" si="507"/>
        <v>Under Budget</v>
      </c>
      <c r="M3603">
        <f t="shared" si="508"/>
        <v>2021</v>
      </c>
      <c r="N3603">
        <f t="shared" si="509"/>
        <v>1</v>
      </c>
      <c r="O3603" t="str">
        <f t="shared" si="510"/>
        <v>Jan</v>
      </c>
      <c r="P3603" t="str">
        <f t="shared" si="511"/>
        <v>Q1</v>
      </c>
      <c r="Q3603" t="str">
        <f t="shared" si="512"/>
        <v>2021-01</v>
      </c>
    </row>
    <row r="3604" spans="1:17" x14ac:dyDescent="0.35">
      <c r="A3604" s="2">
        <v>44495</v>
      </c>
      <c r="B3604" t="s">
        <v>23</v>
      </c>
      <c r="C3604" t="s">
        <v>34</v>
      </c>
      <c r="D3604" t="s">
        <v>39</v>
      </c>
      <c r="E3604" s="3">
        <v>65417</v>
      </c>
      <c r="F3604" s="3">
        <v>28400</v>
      </c>
      <c r="G3604" t="s">
        <v>26</v>
      </c>
      <c r="H3604" s="3" t="s">
        <v>3636</v>
      </c>
      <c r="I3604" s="3">
        <f t="shared" si="504"/>
        <v>-37017</v>
      </c>
      <c r="J3604" s="4">
        <f t="shared" si="505"/>
        <v>-0.56586208477918587</v>
      </c>
      <c r="K3604" s="5">
        <f t="shared" si="506"/>
        <v>0.43413791522081419</v>
      </c>
      <c r="L3604" s="4" t="str">
        <f t="shared" si="507"/>
        <v>Under Budget</v>
      </c>
      <c r="M3604">
        <f t="shared" si="508"/>
        <v>2021</v>
      </c>
      <c r="N3604">
        <f t="shared" si="509"/>
        <v>10</v>
      </c>
      <c r="O3604" t="str">
        <f t="shared" si="510"/>
        <v>Oct</v>
      </c>
      <c r="P3604" t="str">
        <f t="shared" si="511"/>
        <v>Q4</v>
      </c>
      <c r="Q3604" t="str">
        <f t="shared" si="512"/>
        <v>2021-10</v>
      </c>
    </row>
    <row r="3605" spans="1:17" x14ac:dyDescent="0.35">
      <c r="A3605" s="2">
        <v>45153</v>
      </c>
      <c r="B3605" t="s">
        <v>28</v>
      </c>
      <c r="C3605" t="s">
        <v>19</v>
      </c>
      <c r="D3605" t="s">
        <v>58</v>
      </c>
      <c r="E3605" s="3">
        <v>67036</v>
      </c>
      <c r="F3605" s="3">
        <v>168864</v>
      </c>
      <c r="G3605" t="s">
        <v>26</v>
      </c>
      <c r="H3605" s="3" t="s">
        <v>3637</v>
      </c>
      <c r="I3605" s="3">
        <f t="shared" si="504"/>
        <v>101828</v>
      </c>
      <c r="J3605" s="4">
        <f t="shared" si="505"/>
        <v>1.5190047138850766</v>
      </c>
      <c r="K3605" s="5">
        <f t="shared" si="506"/>
        <v>2.5190047138850766</v>
      </c>
      <c r="L3605" s="4" t="str">
        <f t="shared" si="507"/>
        <v>Over Budget</v>
      </c>
      <c r="M3605">
        <f t="shared" si="508"/>
        <v>2023</v>
      </c>
      <c r="N3605">
        <f t="shared" si="509"/>
        <v>8</v>
      </c>
      <c r="O3605" t="str">
        <f t="shared" si="510"/>
        <v>Aug</v>
      </c>
      <c r="P3605" t="str">
        <f t="shared" si="511"/>
        <v>Q3</v>
      </c>
      <c r="Q3605" t="str">
        <f t="shared" si="512"/>
        <v>2023-08</v>
      </c>
    </row>
    <row r="3606" spans="1:17" x14ac:dyDescent="0.35">
      <c r="A3606" s="2">
        <v>44995</v>
      </c>
      <c r="B3606" t="s">
        <v>23</v>
      </c>
      <c r="C3606" t="s">
        <v>34</v>
      </c>
      <c r="D3606" t="s">
        <v>39</v>
      </c>
      <c r="E3606" s="3">
        <v>118788</v>
      </c>
      <c r="F3606" s="3">
        <v>124756</v>
      </c>
      <c r="G3606" t="s">
        <v>32</v>
      </c>
      <c r="H3606" s="3" t="s">
        <v>3638</v>
      </c>
      <c r="I3606" s="3">
        <f t="shared" si="504"/>
        <v>5968</v>
      </c>
      <c r="J3606" s="4">
        <f t="shared" si="505"/>
        <v>5.0240765060443816E-2</v>
      </c>
      <c r="K3606" s="5">
        <f t="shared" si="506"/>
        <v>1.0502407650604437</v>
      </c>
      <c r="L3606" s="4" t="str">
        <f t="shared" si="507"/>
        <v>Over Budget</v>
      </c>
      <c r="M3606">
        <f t="shared" si="508"/>
        <v>2023</v>
      </c>
      <c r="N3606">
        <f t="shared" si="509"/>
        <v>3</v>
      </c>
      <c r="O3606" t="str">
        <f t="shared" si="510"/>
        <v>Mar</v>
      </c>
      <c r="P3606" t="str">
        <f t="shared" si="511"/>
        <v>Q1</v>
      </c>
      <c r="Q3606" t="str">
        <f t="shared" si="512"/>
        <v>2023-03</v>
      </c>
    </row>
    <row r="3607" spans="1:17" x14ac:dyDescent="0.35">
      <c r="A3607" s="2">
        <v>44676</v>
      </c>
      <c r="B3607" t="s">
        <v>37</v>
      </c>
      <c r="C3607" t="s">
        <v>34</v>
      </c>
      <c r="D3607" t="s">
        <v>30</v>
      </c>
      <c r="E3607" s="3">
        <v>69006</v>
      </c>
      <c r="F3607" s="3">
        <v>103586</v>
      </c>
      <c r="G3607" t="s">
        <v>21</v>
      </c>
      <c r="H3607" s="3" t="s">
        <v>3639</v>
      </c>
      <c r="I3607" s="3">
        <f t="shared" si="504"/>
        <v>34580</v>
      </c>
      <c r="J3607" s="4">
        <f t="shared" si="505"/>
        <v>0.50111584499898565</v>
      </c>
      <c r="K3607" s="5">
        <f t="shared" si="506"/>
        <v>1.5011158449989856</v>
      </c>
      <c r="L3607" s="4" t="str">
        <f t="shared" si="507"/>
        <v>Over Budget</v>
      </c>
      <c r="M3607">
        <f t="shared" si="508"/>
        <v>2022</v>
      </c>
      <c r="N3607">
        <f t="shared" si="509"/>
        <v>4</v>
      </c>
      <c r="O3607" t="str">
        <f t="shared" si="510"/>
        <v>Apr</v>
      </c>
      <c r="P3607" t="str">
        <f t="shared" si="511"/>
        <v>Q2</v>
      </c>
      <c r="Q3607" t="str">
        <f t="shared" si="512"/>
        <v>2022-04</v>
      </c>
    </row>
    <row r="3608" spans="1:17" x14ac:dyDescent="0.35">
      <c r="A3608" s="2">
        <v>44769</v>
      </c>
      <c r="B3608" t="s">
        <v>37</v>
      </c>
      <c r="C3608" t="s">
        <v>24</v>
      </c>
      <c r="D3608" t="s">
        <v>25</v>
      </c>
      <c r="E3608" s="3">
        <v>132346</v>
      </c>
      <c r="F3608" s="3">
        <v>71414</v>
      </c>
      <c r="G3608" t="s">
        <v>32</v>
      </c>
      <c r="H3608" s="3" t="s">
        <v>3640</v>
      </c>
      <c r="I3608" s="3">
        <f t="shared" si="504"/>
        <v>-60932</v>
      </c>
      <c r="J3608" s="4">
        <f t="shared" si="505"/>
        <v>-0.4603992564943406</v>
      </c>
      <c r="K3608" s="5">
        <f t="shared" si="506"/>
        <v>0.53960074350565945</v>
      </c>
      <c r="L3608" s="4" t="str">
        <f t="shared" si="507"/>
        <v>Under Budget</v>
      </c>
      <c r="M3608">
        <f t="shared" si="508"/>
        <v>2022</v>
      </c>
      <c r="N3608">
        <f t="shared" si="509"/>
        <v>7</v>
      </c>
      <c r="O3608" t="str">
        <f t="shared" si="510"/>
        <v>Jul</v>
      </c>
      <c r="P3608" t="str">
        <f t="shared" si="511"/>
        <v>Q3</v>
      </c>
      <c r="Q3608" t="str">
        <f t="shared" si="512"/>
        <v>2022-07</v>
      </c>
    </row>
    <row r="3609" spans="1:17" x14ac:dyDescent="0.35">
      <c r="A3609" s="2">
        <v>44654</v>
      </c>
      <c r="B3609" t="s">
        <v>41</v>
      </c>
      <c r="C3609" t="s">
        <v>29</v>
      </c>
      <c r="D3609" t="s">
        <v>30</v>
      </c>
      <c r="E3609" s="3">
        <v>68214</v>
      </c>
      <c r="F3609" s="3">
        <v>30008</v>
      </c>
      <c r="G3609" t="s">
        <v>26</v>
      </c>
      <c r="H3609" s="3" t="s">
        <v>3641</v>
      </c>
      <c r="I3609" s="3">
        <f t="shared" si="504"/>
        <v>-38206</v>
      </c>
      <c r="J3609" s="4">
        <f t="shared" si="505"/>
        <v>-0.56009030404315829</v>
      </c>
      <c r="K3609" s="5">
        <f t="shared" si="506"/>
        <v>0.43990969595684171</v>
      </c>
      <c r="L3609" s="4" t="str">
        <f t="shared" si="507"/>
        <v>Under Budget</v>
      </c>
      <c r="M3609">
        <f t="shared" si="508"/>
        <v>2022</v>
      </c>
      <c r="N3609">
        <f t="shared" si="509"/>
        <v>4</v>
      </c>
      <c r="O3609" t="str">
        <f t="shared" si="510"/>
        <v>Apr</v>
      </c>
      <c r="P3609" t="str">
        <f t="shared" si="511"/>
        <v>Q2</v>
      </c>
      <c r="Q3609" t="str">
        <f t="shared" si="512"/>
        <v>2022-04</v>
      </c>
    </row>
    <row r="3610" spans="1:17" x14ac:dyDescent="0.35">
      <c r="A3610" s="2">
        <v>44561</v>
      </c>
      <c r="B3610" t="s">
        <v>55</v>
      </c>
      <c r="C3610" t="s">
        <v>23</v>
      </c>
      <c r="D3610" t="s">
        <v>58</v>
      </c>
      <c r="E3610" s="3">
        <v>37450</v>
      </c>
      <c r="F3610" s="3">
        <v>144595</v>
      </c>
      <c r="G3610" t="s">
        <v>35</v>
      </c>
      <c r="H3610" s="3" t="s">
        <v>3642</v>
      </c>
      <c r="I3610" s="3">
        <f t="shared" si="504"/>
        <v>107145</v>
      </c>
      <c r="J3610" s="4">
        <f t="shared" si="505"/>
        <v>2.861014686248331</v>
      </c>
      <c r="K3610" s="5">
        <f t="shared" si="506"/>
        <v>3.861014686248331</v>
      </c>
      <c r="L3610" s="4" t="str">
        <f t="shared" si="507"/>
        <v>Over Budget</v>
      </c>
      <c r="M3610">
        <f t="shared" si="508"/>
        <v>2021</v>
      </c>
      <c r="N3610">
        <f t="shared" si="509"/>
        <v>12</v>
      </c>
      <c r="O3610" t="str">
        <f t="shared" si="510"/>
        <v>Dec</v>
      </c>
      <c r="P3610" t="str">
        <f t="shared" si="511"/>
        <v>Q4</v>
      </c>
      <c r="Q3610" t="str">
        <f t="shared" si="512"/>
        <v>2021-12</v>
      </c>
    </row>
    <row r="3611" spans="1:17" x14ac:dyDescent="0.35">
      <c r="A3611" s="2">
        <v>45055</v>
      </c>
      <c r="B3611" t="s">
        <v>18</v>
      </c>
      <c r="C3611" t="s">
        <v>43</v>
      </c>
      <c r="D3611" t="s">
        <v>25</v>
      </c>
      <c r="E3611" s="3">
        <v>86227</v>
      </c>
      <c r="F3611" s="3">
        <v>148510</v>
      </c>
      <c r="G3611" t="s">
        <v>35</v>
      </c>
      <c r="H3611" s="3" t="s">
        <v>3643</v>
      </c>
      <c r="I3611" s="3">
        <f t="shared" si="504"/>
        <v>62283</v>
      </c>
      <c r="J3611" s="4">
        <f t="shared" si="505"/>
        <v>0.72231435629211271</v>
      </c>
      <c r="K3611" s="5">
        <f t="shared" si="506"/>
        <v>1.7223143562921126</v>
      </c>
      <c r="L3611" s="4" t="str">
        <f t="shared" si="507"/>
        <v>Over Budget</v>
      </c>
      <c r="M3611">
        <f t="shared" si="508"/>
        <v>2023</v>
      </c>
      <c r="N3611">
        <f t="shared" si="509"/>
        <v>5</v>
      </c>
      <c r="O3611" t="str">
        <f t="shared" si="510"/>
        <v>May</v>
      </c>
      <c r="P3611" t="str">
        <f t="shared" si="511"/>
        <v>Q2</v>
      </c>
      <c r="Q3611" t="str">
        <f t="shared" si="512"/>
        <v>2023-05</v>
      </c>
    </row>
    <row r="3612" spans="1:17" x14ac:dyDescent="0.35">
      <c r="A3612" s="2">
        <v>44547</v>
      </c>
      <c r="B3612" t="s">
        <v>55</v>
      </c>
      <c r="C3612" t="s">
        <v>19</v>
      </c>
      <c r="D3612" t="s">
        <v>39</v>
      </c>
      <c r="E3612" s="3">
        <v>73211</v>
      </c>
      <c r="F3612" s="3">
        <v>137012</v>
      </c>
      <c r="G3612" t="s">
        <v>26</v>
      </c>
      <c r="H3612" s="3" t="s">
        <v>3644</v>
      </c>
      <c r="I3612" s="3">
        <f t="shared" si="504"/>
        <v>63801</v>
      </c>
      <c r="J3612" s="4">
        <f t="shared" si="505"/>
        <v>0.87146740243952414</v>
      </c>
      <c r="K3612" s="5">
        <f t="shared" si="506"/>
        <v>1.8714674024395241</v>
      </c>
      <c r="L3612" s="4" t="str">
        <f t="shared" si="507"/>
        <v>Over Budget</v>
      </c>
      <c r="M3612">
        <f t="shared" si="508"/>
        <v>2021</v>
      </c>
      <c r="N3612">
        <f t="shared" si="509"/>
        <v>12</v>
      </c>
      <c r="O3612" t="str">
        <f t="shared" si="510"/>
        <v>Dec</v>
      </c>
      <c r="P3612" t="str">
        <f t="shared" si="511"/>
        <v>Q4</v>
      </c>
      <c r="Q3612" t="str">
        <f t="shared" si="512"/>
        <v>2021-12</v>
      </c>
    </row>
    <row r="3613" spans="1:17" x14ac:dyDescent="0.35">
      <c r="A3613" s="2">
        <v>44449</v>
      </c>
      <c r="B3613" t="s">
        <v>37</v>
      </c>
      <c r="C3613" t="s">
        <v>19</v>
      </c>
      <c r="D3613" t="s">
        <v>39</v>
      </c>
      <c r="E3613" s="3">
        <v>29596</v>
      </c>
      <c r="F3613" s="3">
        <v>158063</v>
      </c>
      <c r="G3613" t="s">
        <v>32</v>
      </c>
      <c r="H3613" s="3" t="s">
        <v>3645</v>
      </c>
      <c r="I3613" s="3">
        <f t="shared" si="504"/>
        <v>128467</v>
      </c>
      <c r="J3613" s="4">
        <f t="shared" si="505"/>
        <v>4.3406879308014599</v>
      </c>
      <c r="K3613" s="5">
        <f t="shared" si="506"/>
        <v>5.3406879308014599</v>
      </c>
      <c r="L3613" s="4" t="str">
        <f t="shared" si="507"/>
        <v>Over Budget</v>
      </c>
      <c r="M3613">
        <f t="shared" si="508"/>
        <v>2021</v>
      </c>
      <c r="N3613">
        <f t="shared" si="509"/>
        <v>9</v>
      </c>
      <c r="O3613" t="str">
        <f t="shared" si="510"/>
        <v>Sep</v>
      </c>
      <c r="P3613" t="str">
        <f t="shared" si="511"/>
        <v>Q3</v>
      </c>
      <c r="Q3613" t="str">
        <f t="shared" si="512"/>
        <v>2021-09</v>
      </c>
    </row>
    <row r="3614" spans="1:17" x14ac:dyDescent="0.35">
      <c r="A3614" s="2">
        <v>44977</v>
      </c>
      <c r="B3614" t="s">
        <v>37</v>
      </c>
      <c r="C3614" t="s">
        <v>19</v>
      </c>
      <c r="D3614" t="s">
        <v>25</v>
      </c>
      <c r="E3614" s="3">
        <v>69000</v>
      </c>
      <c r="F3614" s="3">
        <v>56159</v>
      </c>
      <c r="G3614" t="s">
        <v>32</v>
      </c>
      <c r="H3614" s="3" t="s">
        <v>3646</v>
      </c>
      <c r="I3614" s="3">
        <f t="shared" si="504"/>
        <v>-12841</v>
      </c>
      <c r="J3614" s="4">
        <f t="shared" si="505"/>
        <v>-0.18610144927536232</v>
      </c>
      <c r="K3614" s="5">
        <f t="shared" si="506"/>
        <v>0.81389855072463768</v>
      </c>
      <c r="L3614" s="4" t="str">
        <f t="shared" si="507"/>
        <v>Under Budget</v>
      </c>
      <c r="M3614">
        <f t="shared" si="508"/>
        <v>2023</v>
      </c>
      <c r="N3614">
        <f t="shared" si="509"/>
        <v>2</v>
      </c>
      <c r="O3614" t="str">
        <f t="shared" si="510"/>
        <v>Feb</v>
      </c>
      <c r="P3614" t="str">
        <f t="shared" si="511"/>
        <v>Q1</v>
      </c>
      <c r="Q3614" t="str">
        <f t="shared" si="512"/>
        <v>2023-02</v>
      </c>
    </row>
    <row r="3615" spans="1:17" x14ac:dyDescent="0.35">
      <c r="A3615" s="2">
        <v>44999</v>
      </c>
      <c r="B3615" t="s">
        <v>55</v>
      </c>
      <c r="C3615" t="s">
        <v>43</v>
      </c>
      <c r="D3615" t="s">
        <v>30</v>
      </c>
      <c r="E3615" s="3">
        <v>140568</v>
      </c>
      <c r="F3615" s="3">
        <v>73823</v>
      </c>
      <c r="G3615" t="s">
        <v>26</v>
      </c>
      <c r="H3615" s="3" t="s">
        <v>3647</v>
      </c>
      <c r="I3615" s="3">
        <f t="shared" si="504"/>
        <v>-66745</v>
      </c>
      <c r="J3615" s="4">
        <f t="shared" si="505"/>
        <v>-0.47482357293267313</v>
      </c>
      <c r="K3615" s="5">
        <f t="shared" si="506"/>
        <v>0.52517642706732681</v>
      </c>
      <c r="L3615" s="4" t="str">
        <f t="shared" si="507"/>
        <v>Under Budget</v>
      </c>
      <c r="M3615">
        <f t="shared" si="508"/>
        <v>2023</v>
      </c>
      <c r="N3615">
        <f t="shared" si="509"/>
        <v>3</v>
      </c>
      <c r="O3615" t="str">
        <f t="shared" si="510"/>
        <v>Mar</v>
      </c>
      <c r="P3615" t="str">
        <f t="shared" si="511"/>
        <v>Q1</v>
      </c>
      <c r="Q3615" t="str">
        <f t="shared" si="512"/>
        <v>2023-03</v>
      </c>
    </row>
    <row r="3616" spans="1:17" x14ac:dyDescent="0.35">
      <c r="A3616" s="2">
        <v>45208</v>
      </c>
      <c r="B3616" t="s">
        <v>37</v>
      </c>
      <c r="C3616" t="s">
        <v>23</v>
      </c>
      <c r="D3616" t="s">
        <v>25</v>
      </c>
      <c r="E3616" s="3">
        <v>43857</v>
      </c>
      <c r="F3616" s="3">
        <v>23796</v>
      </c>
      <c r="G3616" t="s">
        <v>35</v>
      </c>
      <c r="H3616" s="3" t="s">
        <v>3648</v>
      </c>
      <c r="I3616" s="3">
        <f t="shared" si="504"/>
        <v>-20061</v>
      </c>
      <c r="J3616" s="4">
        <f t="shared" si="505"/>
        <v>-0.45741842807305561</v>
      </c>
      <c r="K3616" s="5">
        <f t="shared" si="506"/>
        <v>0.54258157192694434</v>
      </c>
      <c r="L3616" s="4" t="str">
        <f t="shared" si="507"/>
        <v>Under Budget</v>
      </c>
      <c r="M3616">
        <f t="shared" si="508"/>
        <v>2023</v>
      </c>
      <c r="N3616">
        <f t="shared" si="509"/>
        <v>10</v>
      </c>
      <c r="O3616" t="str">
        <f t="shared" si="510"/>
        <v>Oct</v>
      </c>
      <c r="P3616" t="str">
        <f t="shared" si="511"/>
        <v>Q4</v>
      </c>
      <c r="Q3616" t="str">
        <f t="shared" si="512"/>
        <v>2023-10</v>
      </c>
    </row>
    <row r="3617" spans="1:17" x14ac:dyDescent="0.35">
      <c r="A3617" s="2">
        <v>44655</v>
      </c>
      <c r="B3617" t="s">
        <v>23</v>
      </c>
      <c r="C3617" t="s">
        <v>29</v>
      </c>
      <c r="D3617" t="s">
        <v>30</v>
      </c>
      <c r="E3617" s="3">
        <v>141380</v>
      </c>
      <c r="F3617" s="3">
        <v>124091</v>
      </c>
      <c r="G3617" t="s">
        <v>21</v>
      </c>
      <c r="H3617" s="3" t="s">
        <v>3649</v>
      </c>
      <c r="I3617" s="3">
        <f t="shared" si="504"/>
        <v>-17289</v>
      </c>
      <c r="J3617" s="4">
        <f t="shared" si="505"/>
        <v>-0.12228745225633046</v>
      </c>
      <c r="K3617" s="5">
        <f t="shared" si="506"/>
        <v>0.87771254774366958</v>
      </c>
      <c r="L3617" s="4" t="str">
        <f t="shared" si="507"/>
        <v>Under Budget</v>
      </c>
      <c r="M3617">
        <f t="shared" si="508"/>
        <v>2022</v>
      </c>
      <c r="N3617">
        <f t="shared" si="509"/>
        <v>4</v>
      </c>
      <c r="O3617" t="str">
        <f t="shared" si="510"/>
        <v>Apr</v>
      </c>
      <c r="P3617" t="str">
        <f t="shared" si="511"/>
        <v>Q2</v>
      </c>
      <c r="Q3617" t="str">
        <f t="shared" si="512"/>
        <v>2022-04</v>
      </c>
    </row>
    <row r="3618" spans="1:17" x14ac:dyDescent="0.35">
      <c r="A3618" s="2">
        <v>45113</v>
      </c>
      <c r="B3618" t="s">
        <v>28</v>
      </c>
      <c r="C3618" t="s">
        <v>34</v>
      </c>
      <c r="D3618" t="s">
        <v>25</v>
      </c>
      <c r="E3618" s="3">
        <v>80029</v>
      </c>
      <c r="F3618" s="3">
        <v>78068</v>
      </c>
      <c r="G3618" t="s">
        <v>32</v>
      </c>
      <c r="H3618" s="3" t="s">
        <v>3650</v>
      </c>
      <c r="I3618" s="3">
        <f t="shared" si="504"/>
        <v>-1961</v>
      </c>
      <c r="J3618" s="4">
        <f t="shared" si="505"/>
        <v>-2.4503617438678477E-2</v>
      </c>
      <c r="K3618" s="5">
        <f t="shared" si="506"/>
        <v>0.97549638256132154</v>
      </c>
      <c r="L3618" s="4" t="str">
        <f t="shared" si="507"/>
        <v>Under Budget</v>
      </c>
      <c r="M3618">
        <f t="shared" si="508"/>
        <v>2023</v>
      </c>
      <c r="N3618">
        <f t="shared" si="509"/>
        <v>7</v>
      </c>
      <c r="O3618" t="str">
        <f t="shared" si="510"/>
        <v>Jul</v>
      </c>
      <c r="P3618" t="str">
        <f t="shared" si="511"/>
        <v>Q3</v>
      </c>
      <c r="Q3618" t="str">
        <f t="shared" si="512"/>
        <v>2023-07</v>
      </c>
    </row>
    <row r="3619" spans="1:17" x14ac:dyDescent="0.35">
      <c r="A3619" s="2">
        <v>44695</v>
      </c>
      <c r="B3619" t="s">
        <v>37</v>
      </c>
      <c r="C3619" t="s">
        <v>29</v>
      </c>
      <c r="D3619" t="s">
        <v>30</v>
      </c>
      <c r="E3619" s="3">
        <v>22756</v>
      </c>
      <c r="F3619" s="3">
        <v>51137</v>
      </c>
      <c r="G3619" t="s">
        <v>21</v>
      </c>
      <c r="H3619" s="3" t="s">
        <v>3651</v>
      </c>
      <c r="I3619" s="3">
        <f t="shared" si="504"/>
        <v>28381</v>
      </c>
      <c r="J3619" s="4">
        <f t="shared" si="505"/>
        <v>1.2471875549305678</v>
      </c>
      <c r="K3619" s="5">
        <f t="shared" si="506"/>
        <v>2.2471875549305675</v>
      </c>
      <c r="L3619" s="4" t="str">
        <f t="shared" si="507"/>
        <v>Over Budget</v>
      </c>
      <c r="M3619">
        <f t="shared" si="508"/>
        <v>2022</v>
      </c>
      <c r="N3619">
        <f t="shared" si="509"/>
        <v>5</v>
      </c>
      <c r="O3619" t="str">
        <f t="shared" si="510"/>
        <v>May</v>
      </c>
      <c r="P3619" t="str">
        <f t="shared" si="511"/>
        <v>Q2</v>
      </c>
      <c r="Q3619" t="str">
        <f t="shared" si="512"/>
        <v>2022-05</v>
      </c>
    </row>
    <row r="3620" spans="1:17" x14ac:dyDescent="0.35">
      <c r="A3620" s="2">
        <v>45146</v>
      </c>
      <c r="B3620" t="s">
        <v>55</v>
      </c>
      <c r="C3620" t="s">
        <v>19</v>
      </c>
      <c r="D3620" t="s">
        <v>20</v>
      </c>
      <c r="E3620" s="3">
        <v>139415</v>
      </c>
      <c r="F3620" s="3">
        <v>41208</v>
      </c>
      <c r="G3620" t="s">
        <v>35</v>
      </c>
      <c r="H3620" s="3" t="s">
        <v>3652</v>
      </c>
      <c r="I3620" s="3">
        <f t="shared" si="504"/>
        <v>-98207</v>
      </c>
      <c r="J3620" s="4">
        <f t="shared" si="505"/>
        <v>-0.70442204927733743</v>
      </c>
      <c r="K3620" s="5">
        <f t="shared" si="506"/>
        <v>0.29557795072266257</v>
      </c>
      <c r="L3620" s="4" t="str">
        <f t="shared" si="507"/>
        <v>Under Budget</v>
      </c>
      <c r="M3620">
        <f t="shared" si="508"/>
        <v>2023</v>
      </c>
      <c r="N3620">
        <f t="shared" si="509"/>
        <v>8</v>
      </c>
      <c r="O3620" t="str">
        <f t="shared" si="510"/>
        <v>Aug</v>
      </c>
      <c r="P3620" t="str">
        <f t="shared" si="511"/>
        <v>Q3</v>
      </c>
      <c r="Q3620" t="str">
        <f t="shared" si="512"/>
        <v>2023-08</v>
      </c>
    </row>
    <row r="3621" spans="1:17" x14ac:dyDescent="0.35">
      <c r="A3621" s="2">
        <v>44704</v>
      </c>
      <c r="B3621" t="s">
        <v>55</v>
      </c>
      <c r="C3621" t="s">
        <v>34</v>
      </c>
      <c r="D3621" t="s">
        <v>25</v>
      </c>
      <c r="E3621" s="3">
        <v>96210</v>
      </c>
      <c r="F3621" s="3">
        <v>29996</v>
      </c>
      <c r="G3621" t="s">
        <v>26</v>
      </c>
      <c r="H3621" s="3" t="s">
        <v>3653</v>
      </c>
      <c r="I3621" s="3">
        <f t="shared" si="504"/>
        <v>-66214</v>
      </c>
      <c r="J3621" s="4">
        <f t="shared" si="505"/>
        <v>-0.68822367737241452</v>
      </c>
      <c r="K3621" s="5">
        <f t="shared" si="506"/>
        <v>0.31177632262758548</v>
      </c>
      <c r="L3621" s="4" t="str">
        <f t="shared" si="507"/>
        <v>Under Budget</v>
      </c>
      <c r="M3621">
        <f t="shared" si="508"/>
        <v>2022</v>
      </c>
      <c r="N3621">
        <f t="shared" si="509"/>
        <v>5</v>
      </c>
      <c r="O3621" t="str">
        <f t="shared" si="510"/>
        <v>May</v>
      </c>
      <c r="P3621" t="str">
        <f t="shared" si="511"/>
        <v>Q2</v>
      </c>
      <c r="Q3621" t="str">
        <f t="shared" si="512"/>
        <v>2022-05</v>
      </c>
    </row>
    <row r="3622" spans="1:17" x14ac:dyDescent="0.35">
      <c r="A3622" s="2">
        <v>44697</v>
      </c>
      <c r="B3622" t="s">
        <v>55</v>
      </c>
      <c r="C3622" t="s">
        <v>24</v>
      </c>
      <c r="D3622" t="s">
        <v>30</v>
      </c>
      <c r="E3622" s="3">
        <v>131789</v>
      </c>
      <c r="F3622" s="3">
        <v>143957</v>
      </c>
      <c r="G3622" t="s">
        <v>32</v>
      </c>
      <c r="H3622" s="3" t="s">
        <v>3654</v>
      </c>
      <c r="I3622" s="3">
        <f t="shared" si="504"/>
        <v>12168</v>
      </c>
      <c r="J3622" s="4">
        <f t="shared" si="505"/>
        <v>9.2329405337319509E-2</v>
      </c>
      <c r="K3622" s="5">
        <f t="shared" si="506"/>
        <v>1.0923294053373196</v>
      </c>
      <c r="L3622" s="4" t="str">
        <f t="shared" si="507"/>
        <v>Over Budget</v>
      </c>
      <c r="M3622">
        <f t="shared" si="508"/>
        <v>2022</v>
      </c>
      <c r="N3622">
        <f t="shared" si="509"/>
        <v>5</v>
      </c>
      <c r="O3622" t="str">
        <f t="shared" si="510"/>
        <v>May</v>
      </c>
      <c r="P3622" t="str">
        <f t="shared" si="511"/>
        <v>Q2</v>
      </c>
      <c r="Q3622" t="str">
        <f t="shared" si="512"/>
        <v>2022-05</v>
      </c>
    </row>
    <row r="3623" spans="1:17" x14ac:dyDescent="0.35">
      <c r="A3623" s="2">
        <v>44999</v>
      </c>
      <c r="B3623" t="s">
        <v>41</v>
      </c>
      <c r="C3623" t="s">
        <v>29</v>
      </c>
      <c r="D3623" t="s">
        <v>58</v>
      </c>
      <c r="E3623" s="3">
        <v>44125</v>
      </c>
      <c r="F3623" s="3">
        <v>107572</v>
      </c>
      <c r="G3623" t="s">
        <v>32</v>
      </c>
      <c r="H3623" s="3" t="s">
        <v>3655</v>
      </c>
      <c r="I3623" s="3">
        <f t="shared" si="504"/>
        <v>63447</v>
      </c>
      <c r="J3623" s="4">
        <f t="shared" si="505"/>
        <v>1.4378923512747874</v>
      </c>
      <c r="K3623" s="5">
        <f t="shared" si="506"/>
        <v>2.4378923512747877</v>
      </c>
      <c r="L3623" s="4" t="str">
        <f t="shared" si="507"/>
        <v>Over Budget</v>
      </c>
      <c r="M3623">
        <f t="shared" si="508"/>
        <v>2023</v>
      </c>
      <c r="N3623">
        <f t="shared" si="509"/>
        <v>3</v>
      </c>
      <c r="O3623" t="str">
        <f t="shared" si="510"/>
        <v>Mar</v>
      </c>
      <c r="P3623" t="str">
        <f t="shared" si="511"/>
        <v>Q1</v>
      </c>
      <c r="Q3623" t="str">
        <f t="shared" si="512"/>
        <v>2023-03</v>
      </c>
    </row>
    <row r="3624" spans="1:17" x14ac:dyDescent="0.35">
      <c r="A3624" s="2">
        <v>44794</v>
      </c>
      <c r="B3624" t="s">
        <v>23</v>
      </c>
      <c r="C3624" t="s">
        <v>24</v>
      </c>
      <c r="D3624" t="s">
        <v>58</v>
      </c>
      <c r="E3624" s="3">
        <v>10082</v>
      </c>
      <c r="F3624" s="3">
        <v>129907</v>
      </c>
      <c r="G3624" t="s">
        <v>35</v>
      </c>
      <c r="H3624" s="3" t="s">
        <v>3656</v>
      </c>
      <c r="I3624" s="3">
        <f t="shared" si="504"/>
        <v>119825</v>
      </c>
      <c r="J3624" s="4">
        <f t="shared" si="505"/>
        <v>11.885042650267804</v>
      </c>
      <c r="K3624" s="5">
        <f t="shared" si="506"/>
        <v>12.885042650267804</v>
      </c>
      <c r="L3624" s="4" t="str">
        <f t="shared" si="507"/>
        <v>Over Budget</v>
      </c>
      <c r="M3624">
        <f t="shared" si="508"/>
        <v>2022</v>
      </c>
      <c r="N3624">
        <f t="shared" si="509"/>
        <v>8</v>
      </c>
      <c r="O3624" t="str">
        <f t="shared" si="510"/>
        <v>Aug</v>
      </c>
      <c r="P3624" t="str">
        <f t="shared" si="511"/>
        <v>Q3</v>
      </c>
      <c r="Q3624" t="str">
        <f t="shared" si="512"/>
        <v>2022-08</v>
      </c>
    </row>
    <row r="3625" spans="1:17" x14ac:dyDescent="0.35">
      <c r="A3625" s="2">
        <v>44362</v>
      </c>
      <c r="B3625" t="s">
        <v>23</v>
      </c>
      <c r="C3625" t="s">
        <v>24</v>
      </c>
      <c r="D3625" t="s">
        <v>25</v>
      </c>
      <c r="E3625" s="3">
        <v>83978</v>
      </c>
      <c r="F3625" s="3">
        <v>14864</v>
      </c>
      <c r="G3625" t="s">
        <v>26</v>
      </c>
      <c r="H3625" s="3" t="s">
        <v>3657</v>
      </c>
      <c r="I3625" s="3">
        <f t="shared" si="504"/>
        <v>-69114</v>
      </c>
      <c r="J3625" s="4">
        <f t="shared" si="505"/>
        <v>-0.82300126223534731</v>
      </c>
      <c r="K3625" s="5">
        <f t="shared" si="506"/>
        <v>0.17699873776465264</v>
      </c>
      <c r="L3625" s="4" t="str">
        <f t="shared" si="507"/>
        <v>Under Budget</v>
      </c>
      <c r="M3625">
        <f t="shared" si="508"/>
        <v>2021</v>
      </c>
      <c r="N3625">
        <f t="shared" si="509"/>
        <v>6</v>
      </c>
      <c r="O3625" t="str">
        <f t="shared" si="510"/>
        <v>Jun</v>
      </c>
      <c r="P3625" t="str">
        <f t="shared" si="511"/>
        <v>Q2</v>
      </c>
      <c r="Q3625" t="str">
        <f t="shared" si="512"/>
        <v>2021-06</v>
      </c>
    </row>
    <row r="3626" spans="1:17" x14ac:dyDescent="0.35">
      <c r="A3626" s="2">
        <v>44658</v>
      </c>
      <c r="B3626" t="s">
        <v>41</v>
      </c>
      <c r="C3626" t="s">
        <v>29</v>
      </c>
      <c r="D3626" t="s">
        <v>25</v>
      </c>
      <c r="E3626" s="3">
        <v>113715</v>
      </c>
      <c r="F3626" s="3">
        <v>153637</v>
      </c>
      <c r="G3626" t="s">
        <v>32</v>
      </c>
      <c r="H3626" s="3" t="s">
        <v>3658</v>
      </c>
      <c r="I3626" s="3">
        <f t="shared" si="504"/>
        <v>39922</v>
      </c>
      <c r="J3626" s="4">
        <f t="shared" si="505"/>
        <v>0.35107065910390012</v>
      </c>
      <c r="K3626" s="5">
        <f t="shared" si="506"/>
        <v>1.3510706591039001</v>
      </c>
      <c r="L3626" s="4" t="str">
        <f t="shared" si="507"/>
        <v>Over Budget</v>
      </c>
      <c r="M3626">
        <f t="shared" si="508"/>
        <v>2022</v>
      </c>
      <c r="N3626">
        <f t="shared" si="509"/>
        <v>4</v>
      </c>
      <c r="O3626" t="str">
        <f t="shared" si="510"/>
        <v>Apr</v>
      </c>
      <c r="P3626" t="str">
        <f t="shared" si="511"/>
        <v>Q2</v>
      </c>
      <c r="Q3626" t="str">
        <f t="shared" si="512"/>
        <v>2022-04</v>
      </c>
    </row>
    <row r="3627" spans="1:17" x14ac:dyDescent="0.35">
      <c r="A3627" s="2">
        <v>45116</v>
      </c>
      <c r="B3627" t="s">
        <v>23</v>
      </c>
      <c r="C3627" t="s">
        <v>19</v>
      </c>
      <c r="D3627" t="s">
        <v>39</v>
      </c>
      <c r="E3627" s="3">
        <v>61539</v>
      </c>
      <c r="F3627" s="3">
        <v>73721</v>
      </c>
      <c r="G3627" t="s">
        <v>35</v>
      </c>
      <c r="H3627" s="3" t="s">
        <v>3659</v>
      </c>
      <c r="I3627" s="3">
        <f t="shared" si="504"/>
        <v>12182</v>
      </c>
      <c r="J3627" s="4">
        <f t="shared" si="505"/>
        <v>0.19795576788703098</v>
      </c>
      <c r="K3627" s="5">
        <f t="shared" si="506"/>
        <v>1.197955767887031</v>
      </c>
      <c r="L3627" s="4" t="str">
        <f t="shared" si="507"/>
        <v>Over Budget</v>
      </c>
      <c r="M3627">
        <f t="shared" si="508"/>
        <v>2023</v>
      </c>
      <c r="N3627">
        <f t="shared" si="509"/>
        <v>7</v>
      </c>
      <c r="O3627" t="str">
        <f t="shared" si="510"/>
        <v>Jul</v>
      </c>
      <c r="P3627" t="str">
        <f t="shared" si="511"/>
        <v>Q3</v>
      </c>
      <c r="Q3627" t="str">
        <f t="shared" si="512"/>
        <v>2023-07</v>
      </c>
    </row>
    <row r="3628" spans="1:17" x14ac:dyDescent="0.35">
      <c r="A3628" s="2">
        <v>44310</v>
      </c>
      <c r="B3628" t="s">
        <v>41</v>
      </c>
      <c r="C3628" t="s">
        <v>43</v>
      </c>
      <c r="D3628" t="s">
        <v>30</v>
      </c>
      <c r="E3628" s="3">
        <v>93328</v>
      </c>
      <c r="F3628" s="3">
        <v>94177</v>
      </c>
      <c r="G3628" t="s">
        <v>32</v>
      </c>
      <c r="H3628" s="3" t="s">
        <v>3660</v>
      </c>
      <c r="I3628" s="3">
        <f t="shared" si="504"/>
        <v>849</v>
      </c>
      <c r="J3628" s="4">
        <f t="shared" si="505"/>
        <v>9.0969483970512605E-3</v>
      </c>
      <c r="K3628" s="5">
        <f t="shared" si="506"/>
        <v>1.0090969483970513</v>
      </c>
      <c r="L3628" s="4" t="str">
        <f t="shared" si="507"/>
        <v>Over Budget</v>
      </c>
      <c r="M3628">
        <f t="shared" si="508"/>
        <v>2021</v>
      </c>
      <c r="N3628">
        <f t="shared" si="509"/>
        <v>4</v>
      </c>
      <c r="O3628" t="str">
        <f t="shared" si="510"/>
        <v>Apr</v>
      </c>
      <c r="P3628" t="str">
        <f t="shared" si="511"/>
        <v>Q2</v>
      </c>
      <c r="Q3628" t="str">
        <f t="shared" si="512"/>
        <v>2021-04</v>
      </c>
    </row>
    <row r="3629" spans="1:17" x14ac:dyDescent="0.35">
      <c r="A3629" s="2">
        <v>45188</v>
      </c>
      <c r="B3629" t="s">
        <v>23</v>
      </c>
      <c r="C3629" t="s">
        <v>19</v>
      </c>
      <c r="D3629" t="s">
        <v>25</v>
      </c>
      <c r="E3629" s="3">
        <v>68825</v>
      </c>
      <c r="F3629" s="3">
        <v>155420</v>
      </c>
      <c r="G3629" t="s">
        <v>21</v>
      </c>
      <c r="H3629" s="3" t="s">
        <v>3661</v>
      </c>
      <c r="I3629" s="3">
        <f t="shared" si="504"/>
        <v>86595</v>
      </c>
      <c r="J3629" s="4">
        <f t="shared" si="505"/>
        <v>1.2581910642934979</v>
      </c>
      <c r="K3629" s="5">
        <f t="shared" si="506"/>
        <v>2.2581910642934981</v>
      </c>
      <c r="L3629" s="4" t="str">
        <f t="shared" si="507"/>
        <v>Over Budget</v>
      </c>
      <c r="M3629">
        <f t="shared" si="508"/>
        <v>2023</v>
      </c>
      <c r="N3629">
        <f t="shared" si="509"/>
        <v>9</v>
      </c>
      <c r="O3629" t="str">
        <f t="shared" si="510"/>
        <v>Sep</v>
      </c>
      <c r="P3629" t="str">
        <f t="shared" si="511"/>
        <v>Q3</v>
      </c>
      <c r="Q3629" t="str">
        <f t="shared" si="512"/>
        <v>2023-09</v>
      </c>
    </row>
    <row r="3630" spans="1:17" x14ac:dyDescent="0.35">
      <c r="A3630" s="2">
        <v>44403</v>
      </c>
      <c r="B3630" t="s">
        <v>41</v>
      </c>
      <c r="C3630" t="s">
        <v>24</v>
      </c>
      <c r="D3630" t="s">
        <v>58</v>
      </c>
      <c r="E3630" s="3">
        <v>91036</v>
      </c>
      <c r="F3630" s="3">
        <v>116944</v>
      </c>
      <c r="G3630" t="s">
        <v>32</v>
      </c>
      <c r="H3630" s="3" t="s">
        <v>3662</v>
      </c>
      <c r="I3630" s="3">
        <f t="shared" si="504"/>
        <v>25908</v>
      </c>
      <c r="J3630" s="4">
        <f t="shared" si="505"/>
        <v>0.28459071136693176</v>
      </c>
      <c r="K3630" s="5">
        <f t="shared" si="506"/>
        <v>1.2845907113669317</v>
      </c>
      <c r="L3630" s="4" t="str">
        <f t="shared" si="507"/>
        <v>Over Budget</v>
      </c>
      <c r="M3630">
        <f t="shared" si="508"/>
        <v>2021</v>
      </c>
      <c r="N3630">
        <f t="shared" si="509"/>
        <v>7</v>
      </c>
      <c r="O3630" t="str">
        <f t="shared" si="510"/>
        <v>Jul</v>
      </c>
      <c r="P3630" t="str">
        <f t="shared" si="511"/>
        <v>Q3</v>
      </c>
      <c r="Q3630" t="str">
        <f t="shared" si="512"/>
        <v>2021-07</v>
      </c>
    </row>
    <row r="3631" spans="1:17" x14ac:dyDescent="0.35">
      <c r="A3631" s="2">
        <v>44711</v>
      </c>
      <c r="B3631" t="s">
        <v>41</v>
      </c>
      <c r="C3631" t="s">
        <v>24</v>
      </c>
      <c r="D3631" t="s">
        <v>58</v>
      </c>
      <c r="E3631" s="3">
        <v>70555</v>
      </c>
      <c r="F3631" s="3">
        <v>44311</v>
      </c>
      <c r="G3631" t="s">
        <v>35</v>
      </c>
      <c r="H3631" s="3" t="s">
        <v>3663</v>
      </c>
      <c r="I3631" s="3">
        <f t="shared" si="504"/>
        <v>-26244</v>
      </c>
      <c r="J3631" s="4">
        <f t="shared" si="505"/>
        <v>-0.37196513358372901</v>
      </c>
      <c r="K3631" s="5">
        <f t="shared" si="506"/>
        <v>0.62803486641627104</v>
      </c>
      <c r="L3631" s="4" t="str">
        <f t="shared" si="507"/>
        <v>Under Budget</v>
      </c>
      <c r="M3631">
        <f t="shared" si="508"/>
        <v>2022</v>
      </c>
      <c r="N3631">
        <f t="shared" si="509"/>
        <v>5</v>
      </c>
      <c r="O3631" t="str">
        <f t="shared" si="510"/>
        <v>May</v>
      </c>
      <c r="P3631" t="str">
        <f t="shared" si="511"/>
        <v>Q2</v>
      </c>
      <c r="Q3631" t="str">
        <f t="shared" si="512"/>
        <v>2022-05</v>
      </c>
    </row>
    <row r="3632" spans="1:17" x14ac:dyDescent="0.35">
      <c r="A3632" s="2">
        <v>44905</v>
      </c>
      <c r="B3632" t="s">
        <v>23</v>
      </c>
      <c r="C3632" t="s">
        <v>19</v>
      </c>
      <c r="D3632" t="s">
        <v>58</v>
      </c>
      <c r="E3632" s="3">
        <v>137075</v>
      </c>
      <c r="F3632" s="3">
        <v>115975</v>
      </c>
      <c r="G3632" t="s">
        <v>21</v>
      </c>
      <c r="H3632" s="3" t="s">
        <v>3664</v>
      </c>
      <c r="I3632" s="3">
        <f t="shared" si="504"/>
        <v>-21100</v>
      </c>
      <c r="J3632" s="4">
        <f t="shared" si="505"/>
        <v>-0.15393033011125296</v>
      </c>
      <c r="K3632" s="5">
        <f t="shared" si="506"/>
        <v>0.84606966988874699</v>
      </c>
      <c r="L3632" s="4" t="str">
        <f t="shared" si="507"/>
        <v>Under Budget</v>
      </c>
      <c r="M3632">
        <f t="shared" si="508"/>
        <v>2022</v>
      </c>
      <c r="N3632">
        <f t="shared" si="509"/>
        <v>12</v>
      </c>
      <c r="O3632" t="str">
        <f t="shared" si="510"/>
        <v>Dec</v>
      </c>
      <c r="P3632" t="str">
        <f t="shared" si="511"/>
        <v>Q4</v>
      </c>
      <c r="Q3632" t="str">
        <f t="shared" si="512"/>
        <v>2022-12</v>
      </c>
    </row>
    <row r="3633" spans="1:17" x14ac:dyDescent="0.35">
      <c r="A3633" s="2">
        <v>44334</v>
      </c>
      <c r="B3633" t="s">
        <v>41</v>
      </c>
      <c r="C3633" t="s">
        <v>43</v>
      </c>
      <c r="D3633" t="s">
        <v>30</v>
      </c>
      <c r="E3633" s="3">
        <v>15294</v>
      </c>
      <c r="F3633" s="3">
        <v>110944</v>
      </c>
      <c r="G3633" t="s">
        <v>32</v>
      </c>
      <c r="H3633" s="3" t="s">
        <v>3665</v>
      </c>
      <c r="I3633" s="3">
        <f t="shared" si="504"/>
        <v>95650</v>
      </c>
      <c r="J3633" s="4">
        <f t="shared" si="505"/>
        <v>6.2540865698966916</v>
      </c>
      <c r="K3633" s="5">
        <f t="shared" si="506"/>
        <v>7.2540865698966916</v>
      </c>
      <c r="L3633" s="4" t="str">
        <f t="shared" si="507"/>
        <v>Over Budget</v>
      </c>
      <c r="M3633">
        <f t="shared" si="508"/>
        <v>2021</v>
      </c>
      <c r="N3633">
        <f t="shared" si="509"/>
        <v>5</v>
      </c>
      <c r="O3633" t="str">
        <f t="shared" si="510"/>
        <v>May</v>
      </c>
      <c r="P3633" t="str">
        <f t="shared" si="511"/>
        <v>Q2</v>
      </c>
      <c r="Q3633" t="str">
        <f t="shared" si="512"/>
        <v>2021-05</v>
      </c>
    </row>
    <row r="3634" spans="1:17" x14ac:dyDescent="0.35">
      <c r="A3634" s="2">
        <v>44535</v>
      </c>
      <c r="B3634" t="s">
        <v>23</v>
      </c>
      <c r="C3634" t="s">
        <v>43</v>
      </c>
      <c r="D3634" t="s">
        <v>20</v>
      </c>
      <c r="E3634" s="3">
        <v>54852</v>
      </c>
      <c r="F3634" s="3">
        <v>133340</v>
      </c>
      <c r="G3634" t="s">
        <v>32</v>
      </c>
      <c r="H3634" s="3" t="s">
        <v>3666</v>
      </c>
      <c r="I3634" s="3">
        <f t="shared" si="504"/>
        <v>78488</v>
      </c>
      <c r="J3634" s="4">
        <f t="shared" si="505"/>
        <v>1.4309049806752716</v>
      </c>
      <c r="K3634" s="5">
        <f t="shared" si="506"/>
        <v>2.4309049806752716</v>
      </c>
      <c r="L3634" s="4" t="str">
        <f t="shared" si="507"/>
        <v>Over Budget</v>
      </c>
      <c r="M3634">
        <f t="shared" si="508"/>
        <v>2021</v>
      </c>
      <c r="N3634">
        <f t="shared" si="509"/>
        <v>12</v>
      </c>
      <c r="O3634" t="str">
        <f t="shared" si="510"/>
        <v>Dec</v>
      </c>
      <c r="P3634" t="str">
        <f t="shared" si="511"/>
        <v>Q4</v>
      </c>
      <c r="Q3634" t="str">
        <f t="shared" si="512"/>
        <v>2021-12</v>
      </c>
    </row>
    <row r="3635" spans="1:17" x14ac:dyDescent="0.35">
      <c r="A3635" s="2">
        <v>44733</v>
      </c>
      <c r="B3635" t="s">
        <v>41</v>
      </c>
      <c r="C3635" t="s">
        <v>34</v>
      </c>
      <c r="D3635" t="s">
        <v>25</v>
      </c>
      <c r="E3635" s="3">
        <v>75858</v>
      </c>
      <c r="F3635" s="3">
        <v>35154</v>
      </c>
      <c r="G3635" t="s">
        <v>26</v>
      </c>
      <c r="H3635" s="3" t="s">
        <v>3667</v>
      </c>
      <c r="I3635" s="3">
        <f t="shared" si="504"/>
        <v>-40704</v>
      </c>
      <c r="J3635" s="4">
        <f t="shared" si="505"/>
        <v>-0.53658150755358691</v>
      </c>
      <c r="K3635" s="5">
        <f t="shared" si="506"/>
        <v>0.46341849244641303</v>
      </c>
      <c r="L3635" s="4" t="str">
        <f t="shared" si="507"/>
        <v>Under Budget</v>
      </c>
      <c r="M3635">
        <f t="shared" si="508"/>
        <v>2022</v>
      </c>
      <c r="N3635">
        <f t="shared" si="509"/>
        <v>6</v>
      </c>
      <c r="O3635" t="str">
        <f t="shared" si="510"/>
        <v>Jun</v>
      </c>
      <c r="P3635" t="str">
        <f t="shared" si="511"/>
        <v>Q2</v>
      </c>
      <c r="Q3635" t="str">
        <f t="shared" si="512"/>
        <v>2022-06</v>
      </c>
    </row>
    <row r="3636" spans="1:17" x14ac:dyDescent="0.35">
      <c r="A3636" s="2">
        <v>44264</v>
      </c>
      <c r="B3636" t="s">
        <v>55</v>
      </c>
      <c r="C3636" t="s">
        <v>23</v>
      </c>
      <c r="D3636" t="s">
        <v>20</v>
      </c>
      <c r="E3636" s="3">
        <v>25836</v>
      </c>
      <c r="F3636" s="3">
        <v>107448</v>
      </c>
      <c r="G3636" t="s">
        <v>26</v>
      </c>
      <c r="H3636" s="3" t="s">
        <v>3668</v>
      </c>
      <c r="I3636" s="3">
        <f t="shared" si="504"/>
        <v>81612</v>
      </c>
      <c r="J3636" s="4">
        <f t="shared" si="505"/>
        <v>3.1588481189038551</v>
      </c>
      <c r="K3636" s="5">
        <f t="shared" si="506"/>
        <v>4.1588481189038555</v>
      </c>
      <c r="L3636" s="4" t="str">
        <f t="shared" si="507"/>
        <v>Over Budget</v>
      </c>
      <c r="M3636">
        <f t="shared" si="508"/>
        <v>2021</v>
      </c>
      <c r="N3636">
        <f t="shared" si="509"/>
        <v>3</v>
      </c>
      <c r="O3636" t="str">
        <f t="shared" si="510"/>
        <v>Mar</v>
      </c>
      <c r="P3636" t="str">
        <f t="shared" si="511"/>
        <v>Q1</v>
      </c>
      <c r="Q3636" t="str">
        <f t="shared" si="512"/>
        <v>2021-03</v>
      </c>
    </row>
    <row r="3637" spans="1:17" x14ac:dyDescent="0.35">
      <c r="A3637" s="2">
        <v>44579</v>
      </c>
      <c r="B3637" t="s">
        <v>18</v>
      </c>
      <c r="C3637" t="s">
        <v>24</v>
      </c>
      <c r="D3637" t="s">
        <v>30</v>
      </c>
      <c r="E3637" s="3">
        <v>140093</v>
      </c>
      <c r="F3637" s="3">
        <v>159620</v>
      </c>
      <c r="G3637" t="s">
        <v>32</v>
      </c>
      <c r="H3637" s="3" t="s">
        <v>3669</v>
      </c>
      <c r="I3637" s="3">
        <f t="shared" si="504"/>
        <v>19527</v>
      </c>
      <c r="J3637" s="4">
        <f t="shared" si="505"/>
        <v>0.13938597931374158</v>
      </c>
      <c r="K3637" s="5">
        <f t="shared" si="506"/>
        <v>1.1393859793137415</v>
      </c>
      <c r="L3637" s="4" t="str">
        <f t="shared" si="507"/>
        <v>Over Budget</v>
      </c>
      <c r="M3637">
        <f t="shared" si="508"/>
        <v>2022</v>
      </c>
      <c r="N3637">
        <f t="shared" si="509"/>
        <v>1</v>
      </c>
      <c r="O3637" t="str">
        <f t="shared" si="510"/>
        <v>Jan</v>
      </c>
      <c r="P3637" t="str">
        <f t="shared" si="511"/>
        <v>Q1</v>
      </c>
      <c r="Q3637" t="str">
        <f t="shared" si="512"/>
        <v>2022-01</v>
      </c>
    </row>
    <row r="3638" spans="1:17" x14ac:dyDescent="0.35">
      <c r="A3638" s="2">
        <v>44215</v>
      </c>
      <c r="B3638" t="s">
        <v>23</v>
      </c>
      <c r="C3638" t="s">
        <v>43</v>
      </c>
      <c r="D3638" t="s">
        <v>25</v>
      </c>
      <c r="E3638" s="3">
        <v>95620</v>
      </c>
      <c r="F3638" s="3">
        <v>74170</v>
      </c>
      <c r="G3638" t="s">
        <v>21</v>
      </c>
      <c r="H3638" s="3" t="s">
        <v>3670</v>
      </c>
      <c r="I3638" s="3">
        <f t="shared" si="504"/>
        <v>-21450</v>
      </c>
      <c r="J3638" s="4">
        <f t="shared" si="505"/>
        <v>-0.22432545492574776</v>
      </c>
      <c r="K3638" s="5">
        <f t="shared" si="506"/>
        <v>0.77567454507425226</v>
      </c>
      <c r="L3638" s="4" t="str">
        <f t="shared" si="507"/>
        <v>Under Budget</v>
      </c>
      <c r="M3638">
        <f t="shared" si="508"/>
        <v>2021</v>
      </c>
      <c r="N3638">
        <f t="shared" si="509"/>
        <v>1</v>
      </c>
      <c r="O3638" t="str">
        <f t="shared" si="510"/>
        <v>Jan</v>
      </c>
      <c r="P3638" t="str">
        <f t="shared" si="511"/>
        <v>Q1</v>
      </c>
      <c r="Q3638" t="str">
        <f t="shared" si="512"/>
        <v>2021-01</v>
      </c>
    </row>
    <row r="3639" spans="1:17" x14ac:dyDescent="0.35">
      <c r="A3639" s="2">
        <v>44879</v>
      </c>
      <c r="B3639" t="s">
        <v>41</v>
      </c>
      <c r="C3639" t="s">
        <v>29</v>
      </c>
      <c r="D3639" t="s">
        <v>39</v>
      </c>
      <c r="E3639" s="3">
        <v>78920</v>
      </c>
      <c r="F3639" s="3">
        <v>146649</v>
      </c>
      <c r="G3639" t="s">
        <v>26</v>
      </c>
      <c r="H3639" s="3" t="s">
        <v>3671</v>
      </c>
      <c r="I3639" s="3">
        <f t="shared" si="504"/>
        <v>67729</v>
      </c>
      <c r="J3639" s="4">
        <f t="shared" si="505"/>
        <v>0.85819817536746068</v>
      </c>
      <c r="K3639" s="5">
        <f t="shared" si="506"/>
        <v>1.8581981753674608</v>
      </c>
      <c r="L3639" s="4" t="str">
        <f t="shared" si="507"/>
        <v>Over Budget</v>
      </c>
      <c r="M3639">
        <f t="shared" si="508"/>
        <v>2022</v>
      </c>
      <c r="N3639">
        <f t="shared" si="509"/>
        <v>11</v>
      </c>
      <c r="O3639" t="str">
        <f t="shared" si="510"/>
        <v>Nov</v>
      </c>
      <c r="P3639" t="str">
        <f t="shared" si="511"/>
        <v>Q4</v>
      </c>
      <c r="Q3639" t="str">
        <f t="shared" si="512"/>
        <v>2022-11</v>
      </c>
    </row>
    <row r="3640" spans="1:17" x14ac:dyDescent="0.35">
      <c r="A3640" s="2">
        <v>44270</v>
      </c>
      <c r="B3640" t="s">
        <v>55</v>
      </c>
      <c r="C3640" t="s">
        <v>24</v>
      </c>
      <c r="D3640" t="s">
        <v>25</v>
      </c>
      <c r="E3640" s="3">
        <v>118537</v>
      </c>
      <c r="F3640" s="3">
        <v>156759</v>
      </c>
      <c r="G3640" t="s">
        <v>26</v>
      </c>
      <c r="H3640" s="3" t="s">
        <v>3672</v>
      </c>
      <c r="I3640" s="3">
        <f t="shared" si="504"/>
        <v>38222</v>
      </c>
      <c r="J3640" s="4">
        <f t="shared" si="505"/>
        <v>0.32244784328943704</v>
      </c>
      <c r="K3640" s="5">
        <f t="shared" si="506"/>
        <v>1.3224478432894371</v>
      </c>
      <c r="L3640" s="4" t="str">
        <f t="shared" si="507"/>
        <v>Over Budget</v>
      </c>
      <c r="M3640">
        <f t="shared" si="508"/>
        <v>2021</v>
      </c>
      <c r="N3640">
        <f t="shared" si="509"/>
        <v>3</v>
      </c>
      <c r="O3640" t="str">
        <f t="shared" si="510"/>
        <v>Mar</v>
      </c>
      <c r="P3640" t="str">
        <f t="shared" si="511"/>
        <v>Q1</v>
      </c>
      <c r="Q3640" t="str">
        <f t="shared" si="512"/>
        <v>2021-03</v>
      </c>
    </row>
    <row r="3641" spans="1:17" x14ac:dyDescent="0.35">
      <c r="A3641" s="2">
        <v>44769</v>
      </c>
      <c r="B3641" t="s">
        <v>18</v>
      </c>
      <c r="C3641" t="s">
        <v>23</v>
      </c>
      <c r="D3641" t="s">
        <v>25</v>
      </c>
      <c r="E3641" s="3">
        <v>13664</v>
      </c>
      <c r="F3641" s="3">
        <v>119157</v>
      </c>
      <c r="G3641" t="s">
        <v>26</v>
      </c>
      <c r="H3641" s="3" t="s">
        <v>3673</v>
      </c>
      <c r="I3641" s="3">
        <f t="shared" si="504"/>
        <v>105493</v>
      </c>
      <c r="J3641" s="4">
        <f t="shared" si="505"/>
        <v>7.7205064402810306</v>
      </c>
      <c r="K3641" s="5">
        <f t="shared" si="506"/>
        <v>8.7205064402810297</v>
      </c>
      <c r="L3641" s="4" t="str">
        <f t="shared" si="507"/>
        <v>Over Budget</v>
      </c>
      <c r="M3641">
        <f t="shared" si="508"/>
        <v>2022</v>
      </c>
      <c r="N3641">
        <f t="shared" si="509"/>
        <v>7</v>
      </c>
      <c r="O3641" t="str">
        <f t="shared" si="510"/>
        <v>Jul</v>
      </c>
      <c r="P3641" t="str">
        <f t="shared" si="511"/>
        <v>Q3</v>
      </c>
      <c r="Q3641" t="str">
        <f t="shared" si="512"/>
        <v>2022-07</v>
      </c>
    </row>
    <row r="3642" spans="1:17" x14ac:dyDescent="0.35">
      <c r="A3642" s="2">
        <v>45135</v>
      </c>
      <c r="B3642" t="s">
        <v>41</v>
      </c>
      <c r="C3642" t="s">
        <v>29</v>
      </c>
      <c r="D3642" t="s">
        <v>25</v>
      </c>
      <c r="E3642" s="3">
        <v>83101</v>
      </c>
      <c r="F3642" s="3">
        <v>67225</v>
      </c>
      <c r="G3642" t="s">
        <v>35</v>
      </c>
      <c r="H3642" s="3" t="s">
        <v>3674</v>
      </c>
      <c r="I3642" s="3">
        <f t="shared" si="504"/>
        <v>-15876</v>
      </c>
      <c r="J3642" s="4">
        <f t="shared" si="505"/>
        <v>-0.19104463243522943</v>
      </c>
      <c r="K3642" s="5">
        <f t="shared" si="506"/>
        <v>0.8089553675647706</v>
      </c>
      <c r="L3642" s="4" t="str">
        <f t="shared" si="507"/>
        <v>Under Budget</v>
      </c>
      <c r="M3642">
        <f t="shared" si="508"/>
        <v>2023</v>
      </c>
      <c r="N3642">
        <f t="shared" si="509"/>
        <v>7</v>
      </c>
      <c r="O3642" t="str">
        <f t="shared" si="510"/>
        <v>Jul</v>
      </c>
      <c r="P3642" t="str">
        <f t="shared" si="511"/>
        <v>Q3</v>
      </c>
      <c r="Q3642" t="str">
        <f t="shared" si="512"/>
        <v>2023-07</v>
      </c>
    </row>
    <row r="3643" spans="1:17" x14ac:dyDescent="0.35">
      <c r="A3643" s="2">
        <v>45268</v>
      </c>
      <c r="B3643" t="s">
        <v>18</v>
      </c>
      <c r="C3643" t="s">
        <v>24</v>
      </c>
      <c r="D3643" t="s">
        <v>25</v>
      </c>
      <c r="E3643" s="3">
        <v>80195</v>
      </c>
      <c r="F3643" s="3">
        <v>158153</v>
      </c>
      <c r="G3643" t="s">
        <v>32</v>
      </c>
      <c r="H3643" s="3" t="s">
        <v>3675</v>
      </c>
      <c r="I3643" s="3">
        <f t="shared" si="504"/>
        <v>77958</v>
      </c>
      <c r="J3643" s="4">
        <f t="shared" si="505"/>
        <v>0.972105492861151</v>
      </c>
      <c r="K3643" s="5">
        <f t="shared" si="506"/>
        <v>1.972105492861151</v>
      </c>
      <c r="L3643" s="4" t="str">
        <f t="shared" si="507"/>
        <v>Over Budget</v>
      </c>
      <c r="M3643">
        <f t="shared" si="508"/>
        <v>2023</v>
      </c>
      <c r="N3643">
        <f t="shared" si="509"/>
        <v>12</v>
      </c>
      <c r="O3643" t="str">
        <f t="shared" si="510"/>
        <v>Dec</v>
      </c>
      <c r="P3643" t="str">
        <f t="shared" si="511"/>
        <v>Q4</v>
      </c>
      <c r="Q3643" t="str">
        <f t="shared" si="512"/>
        <v>2023-12</v>
      </c>
    </row>
    <row r="3644" spans="1:17" x14ac:dyDescent="0.35">
      <c r="A3644" s="2">
        <v>44407</v>
      </c>
      <c r="B3644" t="s">
        <v>23</v>
      </c>
      <c r="C3644" t="s">
        <v>43</v>
      </c>
      <c r="D3644" t="s">
        <v>25</v>
      </c>
      <c r="E3644" s="3">
        <v>124836</v>
      </c>
      <c r="F3644" s="3">
        <v>119145</v>
      </c>
      <c r="G3644" t="s">
        <v>21</v>
      </c>
      <c r="H3644" s="3" t="s">
        <v>3676</v>
      </c>
      <c r="I3644" s="3">
        <f t="shared" si="504"/>
        <v>-5691</v>
      </c>
      <c r="J3644" s="4">
        <f t="shared" si="505"/>
        <v>-4.5587811208305296E-2</v>
      </c>
      <c r="K3644" s="5">
        <f t="shared" si="506"/>
        <v>0.95441218879169465</v>
      </c>
      <c r="L3644" s="4" t="str">
        <f t="shared" si="507"/>
        <v>Under Budget</v>
      </c>
      <c r="M3644">
        <f t="shared" si="508"/>
        <v>2021</v>
      </c>
      <c r="N3644">
        <f t="shared" si="509"/>
        <v>7</v>
      </c>
      <c r="O3644" t="str">
        <f t="shared" si="510"/>
        <v>Jul</v>
      </c>
      <c r="P3644" t="str">
        <f t="shared" si="511"/>
        <v>Q3</v>
      </c>
      <c r="Q3644" t="str">
        <f t="shared" si="512"/>
        <v>2021-07</v>
      </c>
    </row>
    <row r="3645" spans="1:17" x14ac:dyDescent="0.35">
      <c r="A3645" s="2">
        <v>45051</v>
      </c>
      <c r="B3645" t="s">
        <v>18</v>
      </c>
      <c r="C3645" t="s">
        <v>34</v>
      </c>
      <c r="D3645" t="s">
        <v>30</v>
      </c>
      <c r="E3645" s="3">
        <v>146802</v>
      </c>
      <c r="F3645" s="3">
        <v>169692</v>
      </c>
      <c r="G3645" t="s">
        <v>21</v>
      </c>
      <c r="H3645" s="3" t="s">
        <v>3677</v>
      </c>
      <c r="I3645" s="3">
        <f t="shared" si="504"/>
        <v>22890</v>
      </c>
      <c r="J3645" s="4">
        <f t="shared" si="505"/>
        <v>0.15592430620836228</v>
      </c>
      <c r="K3645" s="5">
        <f t="shared" si="506"/>
        <v>1.1559243062083622</v>
      </c>
      <c r="L3645" s="4" t="str">
        <f t="shared" si="507"/>
        <v>Over Budget</v>
      </c>
      <c r="M3645">
        <f t="shared" si="508"/>
        <v>2023</v>
      </c>
      <c r="N3645">
        <f t="shared" si="509"/>
        <v>5</v>
      </c>
      <c r="O3645" t="str">
        <f t="shared" si="510"/>
        <v>May</v>
      </c>
      <c r="P3645" t="str">
        <f t="shared" si="511"/>
        <v>Q2</v>
      </c>
      <c r="Q3645" t="str">
        <f t="shared" si="512"/>
        <v>2023-05</v>
      </c>
    </row>
    <row r="3646" spans="1:17" x14ac:dyDescent="0.35">
      <c r="A3646" s="2">
        <v>44847</v>
      </c>
      <c r="B3646" t="s">
        <v>28</v>
      </c>
      <c r="C3646" t="s">
        <v>19</v>
      </c>
      <c r="D3646" t="s">
        <v>25</v>
      </c>
      <c r="E3646" s="3">
        <v>99083</v>
      </c>
      <c r="F3646" s="3">
        <v>43573</v>
      </c>
      <c r="G3646" t="s">
        <v>32</v>
      </c>
      <c r="H3646" s="3" t="s">
        <v>3678</v>
      </c>
      <c r="I3646" s="3">
        <f t="shared" si="504"/>
        <v>-55510</v>
      </c>
      <c r="J3646" s="4">
        <f t="shared" si="505"/>
        <v>-0.56023737674474938</v>
      </c>
      <c r="K3646" s="5">
        <f t="shared" si="506"/>
        <v>0.43976262325525067</v>
      </c>
      <c r="L3646" s="4" t="str">
        <f t="shared" si="507"/>
        <v>Under Budget</v>
      </c>
      <c r="M3646">
        <f t="shared" si="508"/>
        <v>2022</v>
      </c>
      <c r="N3646">
        <f t="shared" si="509"/>
        <v>10</v>
      </c>
      <c r="O3646" t="str">
        <f t="shared" si="510"/>
        <v>Oct</v>
      </c>
      <c r="P3646" t="str">
        <f t="shared" si="511"/>
        <v>Q4</v>
      </c>
      <c r="Q3646" t="str">
        <f t="shared" si="512"/>
        <v>2022-10</v>
      </c>
    </row>
    <row r="3647" spans="1:17" x14ac:dyDescent="0.35">
      <c r="A3647" s="2">
        <v>45190</v>
      </c>
      <c r="B3647" t="s">
        <v>37</v>
      </c>
      <c r="C3647" t="s">
        <v>29</v>
      </c>
      <c r="D3647" t="s">
        <v>30</v>
      </c>
      <c r="E3647" s="3">
        <v>65414</v>
      </c>
      <c r="F3647" s="3">
        <v>97506</v>
      </c>
      <c r="G3647" t="s">
        <v>26</v>
      </c>
      <c r="H3647" s="3" t="s">
        <v>3679</v>
      </c>
      <c r="I3647" s="3">
        <f t="shared" si="504"/>
        <v>32092</v>
      </c>
      <c r="J3647" s="4">
        <f t="shared" si="505"/>
        <v>0.49059834286238418</v>
      </c>
      <c r="K3647" s="5">
        <f t="shared" si="506"/>
        <v>1.4905983428623841</v>
      </c>
      <c r="L3647" s="4" t="str">
        <f t="shared" si="507"/>
        <v>Over Budget</v>
      </c>
      <c r="M3647">
        <f t="shared" si="508"/>
        <v>2023</v>
      </c>
      <c r="N3647">
        <f t="shared" si="509"/>
        <v>9</v>
      </c>
      <c r="O3647" t="str">
        <f t="shared" si="510"/>
        <v>Sep</v>
      </c>
      <c r="P3647" t="str">
        <f t="shared" si="511"/>
        <v>Q3</v>
      </c>
      <c r="Q3647" t="str">
        <f t="shared" si="512"/>
        <v>2023-09</v>
      </c>
    </row>
    <row r="3648" spans="1:17" x14ac:dyDescent="0.35">
      <c r="A3648" s="2">
        <v>44891</v>
      </c>
      <c r="B3648" t="s">
        <v>28</v>
      </c>
      <c r="C3648" t="s">
        <v>19</v>
      </c>
      <c r="D3648" t="s">
        <v>25</v>
      </c>
      <c r="E3648" s="3">
        <v>130241</v>
      </c>
      <c r="F3648" s="3">
        <v>55131</v>
      </c>
      <c r="G3648" t="s">
        <v>21</v>
      </c>
      <c r="H3648" s="3" t="s">
        <v>3680</v>
      </c>
      <c r="I3648" s="3">
        <f t="shared" si="504"/>
        <v>-75110</v>
      </c>
      <c r="J3648" s="4">
        <f t="shared" si="505"/>
        <v>-0.57670011747452798</v>
      </c>
      <c r="K3648" s="5">
        <f t="shared" si="506"/>
        <v>0.42329988252547202</v>
      </c>
      <c r="L3648" s="4" t="str">
        <f t="shared" si="507"/>
        <v>Under Budget</v>
      </c>
      <c r="M3648">
        <f t="shared" si="508"/>
        <v>2022</v>
      </c>
      <c r="N3648">
        <f t="shared" si="509"/>
        <v>11</v>
      </c>
      <c r="O3648" t="str">
        <f t="shared" si="510"/>
        <v>Nov</v>
      </c>
      <c r="P3648" t="str">
        <f t="shared" si="511"/>
        <v>Q4</v>
      </c>
      <c r="Q3648" t="str">
        <f t="shared" si="512"/>
        <v>2022-11</v>
      </c>
    </row>
    <row r="3649" spans="1:17" x14ac:dyDescent="0.35">
      <c r="A3649" s="2">
        <v>44736</v>
      </c>
      <c r="B3649" t="s">
        <v>23</v>
      </c>
      <c r="C3649" t="s">
        <v>43</v>
      </c>
      <c r="D3649" t="s">
        <v>25</v>
      </c>
      <c r="E3649" s="3">
        <v>86003</v>
      </c>
      <c r="F3649" s="3">
        <v>131449</v>
      </c>
      <c r="G3649" t="s">
        <v>35</v>
      </c>
      <c r="H3649" s="3" t="s">
        <v>3681</v>
      </c>
      <c r="I3649" s="3">
        <f t="shared" si="504"/>
        <v>45446</v>
      </c>
      <c r="J3649" s="4">
        <f t="shared" si="505"/>
        <v>0.52842342708975265</v>
      </c>
      <c r="K3649" s="5">
        <f t="shared" si="506"/>
        <v>1.5284234270897528</v>
      </c>
      <c r="L3649" s="4" t="str">
        <f t="shared" si="507"/>
        <v>Over Budget</v>
      </c>
      <c r="M3649">
        <f t="shared" si="508"/>
        <v>2022</v>
      </c>
      <c r="N3649">
        <f t="shared" si="509"/>
        <v>6</v>
      </c>
      <c r="O3649" t="str">
        <f t="shared" si="510"/>
        <v>Jun</v>
      </c>
      <c r="P3649" t="str">
        <f t="shared" si="511"/>
        <v>Q2</v>
      </c>
      <c r="Q3649" t="str">
        <f t="shared" si="512"/>
        <v>2022-06</v>
      </c>
    </row>
    <row r="3650" spans="1:17" x14ac:dyDescent="0.35">
      <c r="A3650" s="2">
        <v>45097</v>
      </c>
      <c r="B3650" t="s">
        <v>23</v>
      </c>
      <c r="C3650" t="s">
        <v>43</v>
      </c>
      <c r="D3650" t="s">
        <v>30</v>
      </c>
      <c r="E3650" s="3">
        <v>101936</v>
      </c>
      <c r="F3650" s="3">
        <v>113086</v>
      </c>
      <c r="G3650" t="s">
        <v>35</v>
      </c>
      <c r="H3650" s="3" t="s">
        <v>3682</v>
      </c>
      <c r="I3650" s="3">
        <f t="shared" si="504"/>
        <v>11150</v>
      </c>
      <c r="J3650" s="4">
        <f t="shared" si="505"/>
        <v>0.10938235755768325</v>
      </c>
      <c r="K3650" s="5">
        <f t="shared" si="506"/>
        <v>1.1093823575576833</v>
      </c>
      <c r="L3650" s="4" t="str">
        <f t="shared" si="507"/>
        <v>Over Budget</v>
      </c>
      <c r="M3650">
        <f t="shared" si="508"/>
        <v>2023</v>
      </c>
      <c r="N3650">
        <f t="shared" si="509"/>
        <v>6</v>
      </c>
      <c r="O3650" t="str">
        <f t="shared" si="510"/>
        <v>Jun</v>
      </c>
      <c r="P3650" t="str">
        <f t="shared" si="511"/>
        <v>Q2</v>
      </c>
      <c r="Q3650" t="str">
        <f t="shared" si="512"/>
        <v>2023-06</v>
      </c>
    </row>
    <row r="3651" spans="1:17" x14ac:dyDescent="0.35">
      <c r="A3651" s="2">
        <v>44976</v>
      </c>
      <c r="B3651" t="s">
        <v>18</v>
      </c>
      <c r="C3651" t="s">
        <v>29</v>
      </c>
      <c r="D3651" t="s">
        <v>25</v>
      </c>
      <c r="E3651" s="3">
        <v>105385</v>
      </c>
      <c r="F3651" s="3">
        <v>102635</v>
      </c>
      <c r="G3651" t="s">
        <v>21</v>
      </c>
      <c r="H3651" s="3" t="s">
        <v>3683</v>
      </c>
      <c r="I3651" s="3">
        <f t="shared" si="504"/>
        <v>-2750</v>
      </c>
      <c r="J3651" s="4">
        <f t="shared" si="505"/>
        <v>-2.6094795274469802E-2</v>
      </c>
      <c r="K3651" s="5">
        <f t="shared" si="506"/>
        <v>0.97390520472553022</v>
      </c>
      <c r="L3651" s="4" t="str">
        <f t="shared" si="507"/>
        <v>Under Budget</v>
      </c>
      <c r="M3651">
        <f t="shared" si="508"/>
        <v>2023</v>
      </c>
      <c r="N3651">
        <f t="shared" si="509"/>
        <v>2</v>
      </c>
      <c r="O3651" t="str">
        <f t="shared" si="510"/>
        <v>Feb</v>
      </c>
      <c r="P3651" t="str">
        <f t="shared" si="511"/>
        <v>Q1</v>
      </c>
      <c r="Q3651" t="str">
        <f t="shared" si="512"/>
        <v>2023-02</v>
      </c>
    </row>
    <row r="3652" spans="1:17" x14ac:dyDescent="0.35">
      <c r="A3652" s="2">
        <v>44366</v>
      </c>
      <c r="B3652" t="s">
        <v>55</v>
      </c>
      <c r="C3652" t="s">
        <v>23</v>
      </c>
      <c r="D3652" t="s">
        <v>58</v>
      </c>
      <c r="E3652" s="3">
        <v>92078</v>
      </c>
      <c r="F3652" s="3">
        <v>164627</v>
      </c>
      <c r="G3652" t="s">
        <v>35</v>
      </c>
      <c r="H3652" s="3" t="s">
        <v>3684</v>
      </c>
      <c r="I3652" s="3">
        <f t="shared" si="504"/>
        <v>72549</v>
      </c>
      <c r="J3652" s="4">
        <f t="shared" si="505"/>
        <v>0.78790807793392559</v>
      </c>
      <c r="K3652" s="5">
        <f t="shared" si="506"/>
        <v>1.7879080779339256</v>
      </c>
      <c r="L3652" s="4" t="str">
        <f t="shared" si="507"/>
        <v>Over Budget</v>
      </c>
      <c r="M3652">
        <f t="shared" si="508"/>
        <v>2021</v>
      </c>
      <c r="N3652">
        <f t="shared" si="509"/>
        <v>6</v>
      </c>
      <c r="O3652" t="str">
        <f t="shared" si="510"/>
        <v>Jun</v>
      </c>
      <c r="P3652" t="str">
        <f t="shared" si="511"/>
        <v>Q2</v>
      </c>
      <c r="Q3652" t="str">
        <f t="shared" si="512"/>
        <v>2021-06</v>
      </c>
    </row>
    <row r="3653" spans="1:17" x14ac:dyDescent="0.35">
      <c r="A3653" s="2">
        <v>45234</v>
      </c>
      <c r="B3653" t="s">
        <v>41</v>
      </c>
      <c r="C3653" t="s">
        <v>29</v>
      </c>
      <c r="D3653" t="s">
        <v>25</v>
      </c>
      <c r="E3653" s="3">
        <v>39234</v>
      </c>
      <c r="F3653" s="3">
        <v>111516</v>
      </c>
      <c r="G3653" t="s">
        <v>32</v>
      </c>
      <c r="H3653" s="3" t="s">
        <v>3685</v>
      </c>
      <c r="I3653" s="3">
        <f t="shared" ref="I3653:I3716" si="513">F3653-E3653</f>
        <v>72282</v>
      </c>
      <c r="J3653" s="4">
        <f t="shared" ref="J3653:J3716" si="514">IFERROR(I3653/E3653,0)</f>
        <v>1.8423306315950452</v>
      </c>
      <c r="K3653" s="5">
        <f t="shared" ref="K3653:K3716" si="515">IFERROR(F3653/E3653,0)</f>
        <v>2.8423306315950452</v>
      </c>
      <c r="L3653" s="4" t="str">
        <f t="shared" ref="L3653:L3716" si="516">IF(I3653&gt;0,"Over Budget",IF(I3653&lt;0,"Under Budget","On Budget"))</f>
        <v>Over Budget</v>
      </c>
      <c r="M3653">
        <f t="shared" ref="M3653:M3716" si="517">YEAR(A3653)</f>
        <v>2023</v>
      </c>
      <c r="N3653">
        <f t="shared" ref="N3653:N3716" si="518">MONTH(A3653)</f>
        <v>11</v>
      </c>
      <c r="O3653" t="str">
        <f t="shared" ref="O3653:O3716" si="519">TEXT(A3653,"mmm")</f>
        <v>Nov</v>
      </c>
      <c r="P3653" t="str">
        <f t="shared" ref="P3653:P3716" si="520">"Q"&amp;ROUNDUP(MONTH(A3653)/3,0)</f>
        <v>Q4</v>
      </c>
      <c r="Q3653" t="str">
        <f t="shared" ref="Q3653:Q3716" si="521">TEXT(A3653,"yyyy-mm")</f>
        <v>2023-11</v>
      </c>
    </row>
    <row r="3654" spans="1:17" x14ac:dyDescent="0.35">
      <c r="A3654" s="2">
        <v>44484</v>
      </c>
      <c r="B3654" t="s">
        <v>37</v>
      </c>
      <c r="C3654" t="s">
        <v>24</v>
      </c>
      <c r="D3654" t="s">
        <v>39</v>
      </c>
      <c r="E3654" s="3">
        <v>10547</v>
      </c>
      <c r="F3654" s="3">
        <v>12130</v>
      </c>
      <c r="G3654" t="s">
        <v>35</v>
      </c>
      <c r="H3654" s="3" t="s">
        <v>3686</v>
      </c>
      <c r="I3654" s="3">
        <f t="shared" si="513"/>
        <v>1583</v>
      </c>
      <c r="J3654" s="4">
        <f t="shared" si="514"/>
        <v>0.15009007300654215</v>
      </c>
      <c r="K3654" s="5">
        <f t="shared" si="515"/>
        <v>1.1500900730065422</v>
      </c>
      <c r="L3654" s="4" t="str">
        <f t="shared" si="516"/>
        <v>Over Budget</v>
      </c>
      <c r="M3654">
        <f t="shared" si="517"/>
        <v>2021</v>
      </c>
      <c r="N3654">
        <f t="shared" si="518"/>
        <v>10</v>
      </c>
      <c r="O3654" t="str">
        <f t="shared" si="519"/>
        <v>Oct</v>
      </c>
      <c r="P3654" t="str">
        <f t="shared" si="520"/>
        <v>Q4</v>
      </c>
      <c r="Q3654" t="str">
        <f t="shared" si="521"/>
        <v>2021-10</v>
      </c>
    </row>
    <row r="3655" spans="1:17" x14ac:dyDescent="0.35">
      <c r="A3655" s="2">
        <v>44385</v>
      </c>
      <c r="B3655" t="s">
        <v>41</v>
      </c>
      <c r="C3655" t="s">
        <v>23</v>
      </c>
      <c r="D3655" t="s">
        <v>30</v>
      </c>
      <c r="E3655" s="3">
        <v>61417</v>
      </c>
      <c r="F3655" s="3">
        <v>163398</v>
      </c>
      <c r="G3655" t="s">
        <v>35</v>
      </c>
      <c r="H3655" s="3" t="s">
        <v>3687</v>
      </c>
      <c r="I3655" s="3">
        <f t="shared" si="513"/>
        <v>101981</v>
      </c>
      <c r="J3655" s="4">
        <f t="shared" si="514"/>
        <v>1.6604685998990507</v>
      </c>
      <c r="K3655" s="5">
        <f t="shared" si="515"/>
        <v>2.6604685998990507</v>
      </c>
      <c r="L3655" s="4" t="str">
        <f t="shared" si="516"/>
        <v>Over Budget</v>
      </c>
      <c r="M3655">
        <f t="shared" si="517"/>
        <v>2021</v>
      </c>
      <c r="N3655">
        <f t="shared" si="518"/>
        <v>7</v>
      </c>
      <c r="O3655" t="str">
        <f t="shared" si="519"/>
        <v>Jul</v>
      </c>
      <c r="P3655" t="str">
        <f t="shared" si="520"/>
        <v>Q3</v>
      </c>
      <c r="Q3655" t="str">
        <f t="shared" si="521"/>
        <v>2021-07</v>
      </c>
    </row>
    <row r="3656" spans="1:17" x14ac:dyDescent="0.35">
      <c r="A3656" s="2">
        <v>45110</v>
      </c>
      <c r="B3656" t="s">
        <v>55</v>
      </c>
      <c r="C3656" t="s">
        <v>19</v>
      </c>
      <c r="D3656" t="s">
        <v>25</v>
      </c>
      <c r="E3656" s="3">
        <v>62943</v>
      </c>
      <c r="F3656" s="3">
        <v>60693</v>
      </c>
      <c r="G3656" t="s">
        <v>21</v>
      </c>
      <c r="H3656" s="3" t="s">
        <v>3688</v>
      </c>
      <c r="I3656" s="3">
        <f t="shared" si="513"/>
        <v>-2250</v>
      </c>
      <c r="J3656" s="4">
        <f t="shared" si="514"/>
        <v>-3.5746627901434631E-2</v>
      </c>
      <c r="K3656" s="5">
        <f t="shared" si="515"/>
        <v>0.96425337209856532</v>
      </c>
      <c r="L3656" s="4" t="str">
        <f t="shared" si="516"/>
        <v>Under Budget</v>
      </c>
      <c r="M3656">
        <f t="shared" si="517"/>
        <v>2023</v>
      </c>
      <c r="N3656">
        <f t="shared" si="518"/>
        <v>7</v>
      </c>
      <c r="O3656" t="str">
        <f t="shared" si="519"/>
        <v>Jul</v>
      </c>
      <c r="P3656" t="str">
        <f t="shared" si="520"/>
        <v>Q3</v>
      </c>
      <c r="Q3656" t="str">
        <f t="shared" si="521"/>
        <v>2023-07</v>
      </c>
    </row>
    <row r="3657" spans="1:17" x14ac:dyDescent="0.35">
      <c r="A3657" s="2">
        <v>44890</v>
      </c>
      <c r="B3657" t="s">
        <v>23</v>
      </c>
      <c r="C3657" t="s">
        <v>24</v>
      </c>
      <c r="D3657" t="s">
        <v>25</v>
      </c>
      <c r="E3657" s="3">
        <v>21020</v>
      </c>
      <c r="F3657" s="3">
        <v>11386</v>
      </c>
      <c r="G3657" t="s">
        <v>35</v>
      </c>
      <c r="H3657" s="3" t="s">
        <v>3689</v>
      </c>
      <c r="I3657" s="3">
        <f t="shared" si="513"/>
        <v>-9634</v>
      </c>
      <c r="J3657" s="4">
        <f t="shared" si="514"/>
        <v>-0.45832540437678404</v>
      </c>
      <c r="K3657" s="5">
        <f t="shared" si="515"/>
        <v>0.54167459562321596</v>
      </c>
      <c r="L3657" s="4" t="str">
        <f t="shared" si="516"/>
        <v>Under Budget</v>
      </c>
      <c r="M3657">
        <f t="shared" si="517"/>
        <v>2022</v>
      </c>
      <c r="N3657">
        <f t="shared" si="518"/>
        <v>11</v>
      </c>
      <c r="O3657" t="str">
        <f t="shared" si="519"/>
        <v>Nov</v>
      </c>
      <c r="P3657" t="str">
        <f t="shared" si="520"/>
        <v>Q4</v>
      </c>
      <c r="Q3657" t="str">
        <f t="shared" si="521"/>
        <v>2022-11</v>
      </c>
    </row>
    <row r="3658" spans="1:17" x14ac:dyDescent="0.35">
      <c r="A3658" s="2">
        <v>45084</v>
      </c>
      <c r="B3658" t="s">
        <v>37</v>
      </c>
      <c r="C3658" t="s">
        <v>23</v>
      </c>
      <c r="D3658" t="s">
        <v>30</v>
      </c>
      <c r="E3658" s="3">
        <v>145389</v>
      </c>
      <c r="F3658" s="3">
        <v>134435</v>
      </c>
      <c r="G3658" t="s">
        <v>21</v>
      </c>
      <c r="H3658" s="3" t="s">
        <v>3690</v>
      </c>
      <c r="I3658" s="3">
        <f t="shared" si="513"/>
        <v>-10954</v>
      </c>
      <c r="J3658" s="4">
        <f t="shared" si="514"/>
        <v>-7.5342701304775467E-2</v>
      </c>
      <c r="K3658" s="5">
        <f t="shared" si="515"/>
        <v>0.92465729869522451</v>
      </c>
      <c r="L3658" s="4" t="str">
        <f t="shared" si="516"/>
        <v>Under Budget</v>
      </c>
      <c r="M3658">
        <f t="shared" si="517"/>
        <v>2023</v>
      </c>
      <c r="N3658">
        <f t="shared" si="518"/>
        <v>6</v>
      </c>
      <c r="O3658" t="str">
        <f t="shared" si="519"/>
        <v>Jun</v>
      </c>
      <c r="P3658" t="str">
        <f t="shared" si="520"/>
        <v>Q2</v>
      </c>
      <c r="Q3658" t="str">
        <f t="shared" si="521"/>
        <v>2023-06</v>
      </c>
    </row>
    <row r="3659" spans="1:17" x14ac:dyDescent="0.35">
      <c r="A3659" s="2">
        <v>44667</v>
      </c>
      <c r="B3659" t="s">
        <v>28</v>
      </c>
      <c r="C3659" t="s">
        <v>19</v>
      </c>
      <c r="D3659" t="s">
        <v>20</v>
      </c>
      <c r="E3659" s="3">
        <v>141595</v>
      </c>
      <c r="F3659" s="3">
        <v>50697</v>
      </c>
      <c r="G3659" t="s">
        <v>26</v>
      </c>
      <c r="H3659" s="3" t="s">
        <v>3691</v>
      </c>
      <c r="I3659" s="3">
        <f t="shared" si="513"/>
        <v>-90898</v>
      </c>
      <c r="J3659" s="4">
        <f t="shared" si="514"/>
        <v>-0.64195769624633636</v>
      </c>
      <c r="K3659" s="5">
        <f t="shared" si="515"/>
        <v>0.35804230375366364</v>
      </c>
      <c r="L3659" s="4" t="str">
        <f t="shared" si="516"/>
        <v>Under Budget</v>
      </c>
      <c r="M3659">
        <f t="shared" si="517"/>
        <v>2022</v>
      </c>
      <c r="N3659">
        <f t="shared" si="518"/>
        <v>4</v>
      </c>
      <c r="O3659" t="str">
        <f t="shared" si="519"/>
        <v>Apr</v>
      </c>
      <c r="P3659" t="str">
        <f t="shared" si="520"/>
        <v>Q2</v>
      </c>
      <c r="Q3659" t="str">
        <f t="shared" si="521"/>
        <v>2022-04</v>
      </c>
    </row>
    <row r="3660" spans="1:17" x14ac:dyDescent="0.35">
      <c r="A3660" s="2">
        <v>44473</v>
      </c>
      <c r="B3660" t="s">
        <v>23</v>
      </c>
      <c r="C3660" t="s">
        <v>24</v>
      </c>
      <c r="D3660" t="s">
        <v>58</v>
      </c>
      <c r="E3660" s="3">
        <v>101622</v>
      </c>
      <c r="F3660" s="3">
        <v>34999</v>
      </c>
      <c r="G3660" t="s">
        <v>26</v>
      </c>
      <c r="H3660" s="3" t="s">
        <v>3692</v>
      </c>
      <c r="I3660" s="3">
        <f t="shared" si="513"/>
        <v>-66623</v>
      </c>
      <c r="J3660" s="4">
        <f t="shared" si="514"/>
        <v>-0.65559622916297655</v>
      </c>
      <c r="K3660" s="5">
        <f t="shared" si="515"/>
        <v>0.3444037708370235</v>
      </c>
      <c r="L3660" s="4" t="str">
        <f t="shared" si="516"/>
        <v>Under Budget</v>
      </c>
      <c r="M3660">
        <f t="shared" si="517"/>
        <v>2021</v>
      </c>
      <c r="N3660">
        <f t="shared" si="518"/>
        <v>10</v>
      </c>
      <c r="O3660" t="str">
        <f t="shared" si="519"/>
        <v>Oct</v>
      </c>
      <c r="P3660" t="str">
        <f t="shared" si="520"/>
        <v>Q4</v>
      </c>
      <c r="Q3660" t="str">
        <f t="shared" si="521"/>
        <v>2021-10</v>
      </c>
    </row>
    <row r="3661" spans="1:17" x14ac:dyDescent="0.35">
      <c r="A3661" s="2">
        <v>45136</v>
      </c>
      <c r="B3661" t="s">
        <v>23</v>
      </c>
      <c r="C3661" t="s">
        <v>34</v>
      </c>
      <c r="D3661" t="s">
        <v>58</v>
      </c>
      <c r="E3661" s="3">
        <v>65076</v>
      </c>
      <c r="F3661" s="3">
        <v>24149</v>
      </c>
      <c r="G3661" t="s">
        <v>35</v>
      </c>
      <c r="H3661" s="3" t="s">
        <v>3693</v>
      </c>
      <c r="I3661" s="3">
        <f t="shared" si="513"/>
        <v>-40927</v>
      </c>
      <c r="J3661" s="4">
        <f t="shared" si="514"/>
        <v>-0.62891081197369225</v>
      </c>
      <c r="K3661" s="5">
        <f t="shared" si="515"/>
        <v>0.37108918802630769</v>
      </c>
      <c r="L3661" s="4" t="str">
        <f t="shared" si="516"/>
        <v>Under Budget</v>
      </c>
      <c r="M3661">
        <f t="shared" si="517"/>
        <v>2023</v>
      </c>
      <c r="N3661">
        <f t="shared" si="518"/>
        <v>7</v>
      </c>
      <c r="O3661" t="str">
        <f t="shared" si="519"/>
        <v>Jul</v>
      </c>
      <c r="P3661" t="str">
        <f t="shared" si="520"/>
        <v>Q3</v>
      </c>
      <c r="Q3661" t="str">
        <f t="shared" si="521"/>
        <v>2023-07</v>
      </c>
    </row>
    <row r="3662" spans="1:17" x14ac:dyDescent="0.35">
      <c r="A3662" s="2">
        <v>44767</v>
      </c>
      <c r="B3662" t="s">
        <v>18</v>
      </c>
      <c r="C3662" t="s">
        <v>29</v>
      </c>
      <c r="D3662" t="s">
        <v>25</v>
      </c>
      <c r="E3662" s="3">
        <v>90195</v>
      </c>
      <c r="F3662" s="3">
        <v>105122</v>
      </c>
      <c r="G3662" t="s">
        <v>26</v>
      </c>
      <c r="H3662" s="3" t="s">
        <v>3694</v>
      </c>
      <c r="I3662" s="3">
        <f t="shared" si="513"/>
        <v>14927</v>
      </c>
      <c r="J3662" s="4">
        <f t="shared" si="514"/>
        <v>0.16549697876822439</v>
      </c>
      <c r="K3662" s="5">
        <f t="shared" si="515"/>
        <v>1.1654969787682243</v>
      </c>
      <c r="L3662" s="4" t="str">
        <f t="shared" si="516"/>
        <v>Over Budget</v>
      </c>
      <c r="M3662">
        <f t="shared" si="517"/>
        <v>2022</v>
      </c>
      <c r="N3662">
        <f t="shared" si="518"/>
        <v>7</v>
      </c>
      <c r="O3662" t="str">
        <f t="shared" si="519"/>
        <v>Jul</v>
      </c>
      <c r="P3662" t="str">
        <f t="shared" si="520"/>
        <v>Q3</v>
      </c>
      <c r="Q3662" t="str">
        <f t="shared" si="521"/>
        <v>2022-07</v>
      </c>
    </row>
    <row r="3663" spans="1:17" x14ac:dyDescent="0.35">
      <c r="A3663" s="2">
        <v>45053</v>
      </c>
      <c r="B3663" t="s">
        <v>55</v>
      </c>
      <c r="C3663" t="s">
        <v>29</v>
      </c>
      <c r="D3663" t="s">
        <v>30</v>
      </c>
      <c r="E3663" s="3">
        <v>149881</v>
      </c>
      <c r="F3663" s="3">
        <v>86830</v>
      </c>
      <c r="G3663" t="s">
        <v>21</v>
      </c>
      <c r="H3663" s="3" t="s">
        <v>3695</v>
      </c>
      <c r="I3663" s="3">
        <f t="shared" si="513"/>
        <v>-63051</v>
      </c>
      <c r="J3663" s="4">
        <f t="shared" si="514"/>
        <v>-0.42067373449603351</v>
      </c>
      <c r="K3663" s="5">
        <f t="shared" si="515"/>
        <v>0.57932626550396649</v>
      </c>
      <c r="L3663" s="4" t="str">
        <f t="shared" si="516"/>
        <v>Under Budget</v>
      </c>
      <c r="M3663">
        <f t="shared" si="517"/>
        <v>2023</v>
      </c>
      <c r="N3663">
        <f t="shared" si="518"/>
        <v>5</v>
      </c>
      <c r="O3663" t="str">
        <f t="shared" si="519"/>
        <v>May</v>
      </c>
      <c r="P3663" t="str">
        <f t="shared" si="520"/>
        <v>Q2</v>
      </c>
      <c r="Q3663" t="str">
        <f t="shared" si="521"/>
        <v>2023-05</v>
      </c>
    </row>
    <row r="3664" spans="1:17" x14ac:dyDescent="0.35">
      <c r="A3664" s="2">
        <v>45197</v>
      </c>
      <c r="B3664" t="s">
        <v>18</v>
      </c>
      <c r="C3664" t="s">
        <v>29</v>
      </c>
      <c r="D3664" t="s">
        <v>39</v>
      </c>
      <c r="E3664" s="3">
        <v>91834</v>
      </c>
      <c r="F3664" s="3">
        <v>18727</v>
      </c>
      <c r="G3664" t="s">
        <v>26</v>
      </c>
      <c r="H3664" s="3" t="s">
        <v>3696</v>
      </c>
      <c r="I3664" s="3">
        <f t="shared" si="513"/>
        <v>-73107</v>
      </c>
      <c r="J3664" s="4">
        <f t="shared" si="514"/>
        <v>-0.796077705425006</v>
      </c>
      <c r="K3664" s="5">
        <f t="shared" si="515"/>
        <v>0.203922294574994</v>
      </c>
      <c r="L3664" s="4" t="str">
        <f t="shared" si="516"/>
        <v>Under Budget</v>
      </c>
      <c r="M3664">
        <f t="shared" si="517"/>
        <v>2023</v>
      </c>
      <c r="N3664">
        <f t="shared" si="518"/>
        <v>9</v>
      </c>
      <c r="O3664" t="str">
        <f t="shared" si="519"/>
        <v>Sep</v>
      </c>
      <c r="P3664" t="str">
        <f t="shared" si="520"/>
        <v>Q3</v>
      </c>
      <c r="Q3664" t="str">
        <f t="shared" si="521"/>
        <v>2023-09</v>
      </c>
    </row>
    <row r="3665" spans="1:17" x14ac:dyDescent="0.35">
      <c r="A3665" s="2">
        <v>44654</v>
      </c>
      <c r="B3665" t="s">
        <v>18</v>
      </c>
      <c r="C3665" t="s">
        <v>34</v>
      </c>
      <c r="D3665" t="s">
        <v>25</v>
      </c>
      <c r="E3665" s="3">
        <v>60012</v>
      </c>
      <c r="F3665" s="3">
        <v>79626</v>
      </c>
      <c r="G3665" t="s">
        <v>32</v>
      </c>
      <c r="H3665" s="3" t="s">
        <v>3697</v>
      </c>
      <c r="I3665" s="3">
        <f t="shared" si="513"/>
        <v>19614</v>
      </c>
      <c r="J3665" s="4">
        <f t="shared" si="514"/>
        <v>0.32683463307338534</v>
      </c>
      <c r="K3665" s="5">
        <f t="shared" si="515"/>
        <v>1.3268346330733853</v>
      </c>
      <c r="L3665" s="4" t="str">
        <f t="shared" si="516"/>
        <v>Over Budget</v>
      </c>
      <c r="M3665">
        <f t="shared" si="517"/>
        <v>2022</v>
      </c>
      <c r="N3665">
        <f t="shared" si="518"/>
        <v>4</v>
      </c>
      <c r="O3665" t="str">
        <f t="shared" si="519"/>
        <v>Apr</v>
      </c>
      <c r="P3665" t="str">
        <f t="shared" si="520"/>
        <v>Q2</v>
      </c>
      <c r="Q3665" t="str">
        <f t="shared" si="521"/>
        <v>2022-04</v>
      </c>
    </row>
    <row r="3666" spans="1:17" x14ac:dyDescent="0.35">
      <c r="A3666" s="2">
        <v>45114</v>
      </c>
      <c r="B3666" t="s">
        <v>41</v>
      </c>
      <c r="C3666" t="s">
        <v>23</v>
      </c>
      <c r="D3666" t="s">
        <v>58</v>
      </c>
      <c r="E3666" s="3">
        <v>130872</v>
      </c>
      <c r="F3666" s="3">
        <v>79031</v>
      </c>
      <c r="G3666" t="s">
        <v>26</v>
      </c>
      <c r="H3666" s="3" t="s">
        <v>3698</v>
      </c>
      <c r="I3666" s="3">
        <f t="shared" si="513"/>
        <v>-51841</v>
      </c>
      <c r="J3666" s="4">
        <f t="shared" si="514"/>
        <v>-0.39611987285286387</v>
      </c>
      <c r="K3666" s="5">
        <f t="shared" si="515"/>
        <v>0.60388012714713613</v>
      </c>
      <c r="L3666" s="4" t="str">
        <f t="shared" si="516"/>
        <v>Under Budget</v>
      </c>
      <c r="M3666">
        <f t="shared" si="517"/>
        <v>2023</v>
      </c>
      <c r="N3666">
        <f t="shared" si="518"/>
        <v>7</v>
      </c>
      <c r="O3666" t="str">
        <f t="shared" si="519"/>
        <v>Jul</v>
      </c>
      <c r="P3666" t="str">
        <f t="shared" si="520"/>
        <v>Q3</v>
      </c>
      <c r="Q3666" t="str">
        <f t="shared" si="521"/>
        <v>2023-07</v>
      </c>
    </row>
    <row r="3667" spans="1:17" x14ac:dyDescent="0.35">
      <c r="A3667" s="2">
        <v>45029</v>
      </c>
      <c r="B3667" t="s">
        <v>23</v>
      </c>
      <c r="C3667" t="s">
        <v>43</v>
      </c>
      <c r="D3667" t="s">
        <v>25</v>
      </c>
      <c r="E3667" s="3">
        <v>58951</v>
      </c>
      <c r="F3667" s="3">
        <v>136298</v>
      </c>
      <c r="G3667" t="s">
        <v>26</v>
      </c>
      <c r="H3667" s="3" t="s">
        <v>3699</v>
      </c>
      <c r="I3667" s="3">
        <f t="shared" si="513"/>
        <v>77347</v>
      </c>
      <c r="J3667" s="4">
        <f t="shared" si="514"/>
        <v>1.3120557751352819</v>
      </c>
      <c r="K3667" s="5">
        <f t="shared" si="515"/>
        <v>2.3120557751352817</v>
      </c>
      <c r="L3667" s="4" t="str">
        <f t="shared" si="516"/>
        <v>Over Budget</v>
      </c>
      <c r="M3667">
        <f t="shared" si="517"/>
        <v>2023</v>
      </c>
      <c r="N3667">
        <f t="shared" si="518"/>
        <v>4</v>
      </c>
      <c r="O3667" t="str">
        <f t="shared" si="519"/>
        <v>Apr</v>
      </c>
      <c r="P3667" t="str">
        <f t="shared" si="520"/>
        <v>Q2</v>
      </c>
      <c r="Q3667" t="str">
        <f t="shared" si="521"/>
        <v>2023-04</v>
      </c>
    </row>
    <row r="3668" spans="1:17" x14ac:dyDescent="0.35">
      <c r="A3668" s="2">
        <v>45284</v>
      </c>
      <c r="B3668" t="s">
        <v>55</v>
      </c>
      <c r="C3668" t="s">
        <v>24</v>
      </c>
      <c r="D3668" t="s">
        <v>30</v>
      </c>
      <c r="E3668" s="3">
        <v>99412</v>
      </c>
      <c r="F3668" s="3">
        <v>59552</v>
      </c>
      <c r="G3668" t="s">
        <v>21</v>
      </c>
      <c r="H3668" s="3" t="s">
        <v>3700</v>
      </c>
      <c r="I3668" s="3">
        <f t="shared" si="513"/>
        <v>-39860</v>
      </c>
      <c r="J3668" s="4">
        <f t="shared" si="514"/>
        <v>-0.40095763086951275</v>
      </c>
      <c r="K3668" s="5">
        <f t="shared" si="515"/>
        <v>0.59904236913048725</v>
      </c>
      <c r="L3668" s="4" t="str">
        <f t="shared" si="516"/>
        <v>Under Budget</v>
      </c>
      <c r="M3668">
        <f t="shared" si="517"/>
        <v>2023</v>
      </c>
      <c r="N3668">
        <f t="shared" si="518"/>
        <v>12</v>
      </c>
      <c r="O3668" t="str">
        <f t="shared" si="519"/>
        <v>Dec</v>
      </c>
      <c r="P3668" t="str">
        <f t="shared" si="520"/>
        <v>Q4</v>
      </c>
      <c r="Q3668" t="str">
        <f t="shared" si="521"/>
        <v>2023-12</v>
      </c>
    </row>
    <row r="3669" spans="1:17" x14ac:dyDescent="0.35">
      <c r="A3669" s="2">
        <v>45035</v>
      </c>
      <c r="B3669" t="s">
        <v>18</v>
      </c>
      <c r="C3669" t="s">
        <v>23</v>
      </c>
      <c r="D3669" t="s">
        <v>39</v>
      </c>
      <c r="E3669" s="3">
        <v>89114</v>
      </c>
      <c r="F3669" s="3">
        <v>20147</v>
      </c>
      <c r="G3669" t="s">
        <v>26</v>
      </c>
      <c r="H3669" s="3" t="s">
        <v>3701</v>
      </c>
      <c r="I3669" s="3">
        <f t="shared" si="513"/>
        <v>-68967</v>
      </c>
      <c r="J3669" s="4">
        <f t="shared" si="514"/>
        <v>-0.77391880063738583</v>
      </c>
      <c r="K3669" s="5">
        <f t="shared" si="515"/>
        <v>0.22608119936261417</v>
      </c>
      <c r="L3669" s="4" t="str">
        <f t="shared" si="516"/>
        <v>Under Budget</v>
      </c>
      <c r="M3669">
        <f t="shared" si="517"/>
        <v>2023</v>
      </c>
      <c r="N3669">
        <f t="shared" si="518"/>
        <v>4</v>
      </c>
      <c r="O3669" t="str">
        <f t="shared" si="519"/>
        <v>Apr</v>
      </c>
      <c r="P3669" t="str">
        <f t="shared" si="520"/>
        <v>Q2</v>
      </c>
      <c r="Q3669" t="str">
        <f t="shared" si="521"/>
        <v>2023-04</v>
      </c>
    </row>
    <row r="3670" spans="1:17" x14ac:dyDescent="0.35">
      <c r="A3670" s="2">
        <v>44389</v>
      </c>
      <c r="B3670" t="s">
        <v>28</v>
      </c>
      <c r="C3670" t="s">
        <v>43</v>
      </c>
      <c r="D3670" t="s">
        <v>20</v>
      </c>
      <c r="E3670" s="3">
        <v>99821</v>
      </c>
      <c r="F3670" s="3">
        <v>156434</v>
      </c>
      <c r="G3670" t="s">
        <v>35</v>
      </c>
      <c r="H3670" s="3" t="s">
        <v>3702</v>
      </c>
      <c r="I3670" s="3">
        <f t="shared" si="513"/>
        <v>56613</v>
      </c>
      <c r="J3670" s="4">
        <f t="shared" si="514"/>
        <v>0.56714518988990292</v>
      </c>
      <c r="K3670" s="5">
        <f t="shared" si="515"/>
        <v>1.5671451898899029</v>
      </c>
      <c r="L3670" s="4" t="str">
        <f t="shared" si="516"/>
        <v>Over Budget</v>
      </c>
      <c r="M3670">
        <f t="shared" si="517"/>
        <v>2021</v>
      </c>
      <c r="N3670">
        <f t="shared" si="518"/>
        <v>7</v>
      </c>
      <c r="O3670" t="str">
        <f t="shared" si="519"/>
        <v>Jul</v>
      </c>
      <c r="P3670" t="str">
        <f t="shared" si="520"/>
        <v>Q3</v>
      </c>
      <c r="Q3670" t="str">
        <f t="shared" si="521"/>
        <v>2021-07</v>
      </c>
    </row>
    <row r="3671" spans="1:17" x14ac:dyDescent="0.35">
      <c r="A3671" s="2">
        <v>44812</v>
      </c>
      <c r="B3671" t="s">
        <v>37</v>
      </c>
      <c r="C3671" t="s">
        <v>29</v>
      </c>
      <c r="D3671" t="s">
        <v>39</v>
      </c>
      <c r="E3671" s="3">
        <v>71832</v>
      </c>
      <c r="F3671" s="3">
        <v>164050</v>
      </c>
      <c r="G3671" t="s">
        <v>32</v>
      </c>
      <c r="H3671" s="3" t="s">
        <v>3703</v>
      </c>
      <c r="I3671" s="3">
        <f t="shared" si="513"/>
        <v>92218</v>
      </c>
      <c r="J3671" s="4">
        <f t="shared" si="514"/>
        <v>1.283801091435572</v>
      </c>
      <c r="K3671" s="5">
        <f t="shared" si="515"/>
        <v>2.283801091435572</v>
      </c>
      <c r="L3671" s="4" t="str">
        <f t="shared" si="516"/>
        <v>Over Budget</v>
      </c>
      <c r="M3671">
        <f t="shared" si="517"/>
        <v>2022</v>
      </c>
      <c r="N3671">
        <f t="shared" si="518"/>
        <v>9</v>
      </c>
      <c r="O3671" t="str">
        <f t="shared" si="519"/>
        <v>Sep</v>
      </c>
      <c r="P3671" t="str">
        <f t="shared" si="520"/>
        <v>Q3</v>
      </c>
      <c r="Q3671" t="str">
        <f t="shared" si="521"/>
        <v>2022-09</v>
      </c>
    </row>
    <row r="3672" spans="1:17" x14ac:dyDescent="0.35">
      <c r="A3672" s="2">
        <v>44602</v>
      </c>
      <c r="B3672" t="s">
        <v>55</v>
      </c>
      <c r="C3672" t="s">
        <v>29</v>
      </c>
      <c r="D3672" t="s">
        <v>25</v>
      </c>
      <c r="E3672" s="3">
        <v>37476</v>
      </c>
      <c r="F3672" s="3">
        <v>18996</v>
      </c>
      <c r="G3672" t="s">
        <v>26</v>
      </c>
      <c r="H3672" s="3" t="s">
        <v>3704</v>
      </c>
      <c r="I3672" s="3">
        <f t="shared" si="513"/>
        <v>-18480</v>
      </c>
      <c r="J3672" s="4">
        <f t="shared" si="514"/>
        <v>-0.49311559398014732</v>
      </c>
      <c r="K3672" s="5">
        <f t="shared" si="515"/>
        <v>0.50688440601985274</v>
      </c>
      <c r="L3672" s="4" t="str">
        <f t="shared" si="516"/>
        <v>Under Budget</v>
      </c>
      <c r="M3672">
        <f t="shared" si="517"/>
        <v>2022</v>
      </c>
      <c r="N3672">
        <f t="shared" si="518"/>
        <v>2</v>
      </c>
      <c r="O3672" t="str">
        <f t="shared" si="519"/>
        <v>Feb</v>
      </c>
      <c r="P3672" t="str">
        <f t="shared" si="520"/>
        <v>Q1</v>
      </c>
      <c r="Q3672" t="str">
        <f t="shared" si="521"/>
        <v>2022-02</v>
      </c>
    </row>
    <row r="3673" spans="1:17" x14ac:dyDescent="0.35">
      <c r="A3673" s="2">
        <v>45139</v>
      </c>
      <c r="B3673" t="s">
        <v>41</v>
      </c>
      <c r="C3673" t="s">
        <v>29</v>
      </c>
      <c r="D3673" t="s">
        <v>58</v>
      </c>
      <c r="E3673" s="3">
        <v>61973</v>
      </c>
      <c r="F3673" s="3">
        <v>25898</v>
      </c>
      <c r="G3673" t="s">
        <v>26</v>
      </c>
      <c r="H3673" s="3" t="s">
        <v>3705</v>
      </c>
      <c r="I3673" s="3">
        <f t="shared" si="513"/>
        <v>-36075</v>
      </c>
      <c r="J3673" s="4">
        <f t="shared" si="514"/>
        <v>-0.58210833750181534</v>
      </c>
      <c r="K3673" s="5">
        <f t="shared" si="515"/>
        <v>0.41789166249818471</v>
      </c>
      <c r="L3673" s="4" t="str">
        <f t="shared" si="516"/>
        <v>Under Budget</v>
      </c>
      <c r="M3673">
        <f t="shared" si="517"/>
        <v>2023</v>
      </c>
      <c r="N3673">
        <f t="shared" si="518"/>
        <v>8</v>
      </c>
      <c r="O3673" t="str">
        <f t="shared" si="519"/>
        <v>Aug</v>
      </c>
      <c r="P3673" t="str">
        <f t="shared" si="520"/>
        <v>Q3</v>
      </c>
      <c r="Q3673" t="str">
        <f t="shared" si="521"/>
        <v>2023-08</v>
      </c>
    </row>
    <row r="3674" spans="1:17" x14ac:dyDescent="0.35">
      <c r="A3674" s="2">
        <v>44917</v>
      </c>
      <c r="B3674" t="s">
        <v>55</v>
      </c>
      <c r="C3674" t="s">
        <v>43</v>
      </c>
      <c r="D3674" t="s">
        <v>30</v>
      </c>
      <c r="E3674" s="3">
        <v>63017</v>
      </c>
      <c r="F3674" s="3">
        <v>83275</v>
      </c>
      <c r="G3674" t="s">
        <v>35</v>
      </c>
      <c r="H3674" s="3" t="s">
        <v>3706</v>
      </c>
      <c r="I3674" s="3">
        <f t="shared" si="513"/>
        <v>20258</v>
      </c>
      <c r="J3674" s="4">
        <f t="shared" si="514"/>
        <v>0.3214688100036498</v>
      </c>
      <c r="K3674" s="5">
        <f t="shared" si="515"/>
        <v>1.3214688100036498</v>
      </c>
      <c r="L3674" s="4" t="str">
        <f t="shared" si="516"/>
        <v>Over Budget</v>
      </c>
      <c r="M3674">
        <f t="shared" si="517"/>
        <v>2022</v>
      </c>
      <c r="N3674">
        <f t="shared" si="518"/>
        <v>12</v>
      </c>
      <c r="O3674" t="str">
        <f t="shared" si="519"/>
        <v>Dec</v>
      </c>
      <c r="P3674" t="str">
        <f t="shared" si="520"/>
        <v>Q4</v>
      </c>
      <c r="Q3674" t="str">
        <f t="shared" si="521"/>
        <v>2022-12</v>
      </c>
    </row>
    <row r="3675" spans="1:17" x14ac:dyDescent="0.35">
      <c r="A3675" s="2">
        <v>44289</v>
      </c>
      <c r="B3675" t="s">
        <v>23</v>
      </c>
      <c r="C3675" t="s">
        <v>24</v>
      </c>
      <c r="D3675" t="s">
        <v>25</v>
      </c>
      <c r="E3675" s="3">
        <v>25503</v>
      </c>
      <c r="F3675" s="3">
        <v>24777</v>
      </c>
      <c r="G3675" t="s">
        <v>32</v>
      </c>
      <c r="H3675" s="3" t="s">
        <v>3707</v>
      </c>
      <c r="I3675" s="3">
        <f t="shared" si="513"/>
        <v>-726</v>
      </c>
      <c r="J3675" s="4">
        <f t="shared" si="514"/>
        <v>-2.8467239148335492E-2</v>
      </c>
      <c r="K3675" s="5">
        <f t="shared" si="515"/>
        <v>0.97153276085166451</v>
      </c>
      <c r="L3675" s="4" t="str">
        <f t="shared" si="516"/>
        <v>Under Budget</v>
      </c>
      <c r="M3675">
        <f t="shared" si="517"/>
        <v>2021</v>
      </c>
      <c r="N3675">
        <f t="shared" si="518"/>
        <v>4</v>
      </c>
      <c r="O3675" t="str">
        <f t="shared" si="519"/>
        <v>Apr</v>
      </c>
      <c r="P3675" t="str">
        <f t="shared" si="520"/>
        <v>Q2</v>
      </c>
      <c r="Q3675" t="str">
        <f t="shared" si="521"/>
        <v>2021-04</v>
      </c>
    </row>
    <row r="3676" spans="1:17" x14ac:dyDescent="0.35">
      <c r="A3676" s="2">
        <v>44626</v>
      </c>
      <c r="B3676" t="s">
        <v>41</v>
      </c>
      <c r="C3676" t="s">
        <v>24</v>
      </c>
      <c r="D3676" t="s">
        <v>20</v>
      </c>
      <c r="E3676" s="3">
        <v>50994</v>
      </c>
      <c r="F3676" s="3">
        <v>125318</v>
      </c>
      <c r="G3676" t="s">
        <v>32</v>
      </c>
      <c r="H3676" s="3" t="s">
        <v>3708</v>
      </c>
      <c r="I3676" s="3">
        <f t="shared" si="513"/>
        <v>74324</v>
      </c>
      <c r="J3676" s="4">
        <f t="shared" si="514"/>
        <v>1.4575048044868024</v>
      </c>
      <c r="K3676" s="5">
        <f t="shared" si="515"/>
        <v>2.4575048044868022</v>
      </c>
      <c r="L3676" s="4" t="str">
        <f t="shared" si="516"/>
        <v>Over Budget</v>
      </c>
      <c r="M3676">
        <f t="shared" si="517"/>
        <v>2022</v>
      </c>
      <c r="N3676">
        <f t="shared" si="518"/>
        <v>3</v>
      </c>
      <c r="O3676" t="str">
        <f t="shared" si="519"/>
        <v>Mar</v>
      </c>
      <c r="P3676" t="str">
        <f t="shared" si="520"/>
        <v>Q1</v>
      </c>
      <c r="Q3676" t="str">
        <f t="shared" si="521"/>
        <v>2022-03</v>
      </c>
    </row>
    <row r="3677" spans="1:17" x14ac:dyDescent="0.35">
      <c r="A3677" s="2">
        <v>44850</v>
      </c>
      <c r="B3677" t="s">
        <v>37</v>
      </c>
      <c r="C3677" t="s">
        <v>43</v>
      </c>
      <c r="D3677" t="s">
        <v>30</v>
      </c>
      <c r="E3677" s="3">
        <v>68723</v>
      </c>
      <c r="F3677" s="3">
        <v>122791</v>
      </c>
      <c r="G3677" t="s">
        <v>26</v>
      </c>
      <c r="H3677" s="3" t="s">
        <v>3709</v>
      </c>
      <c r="I3677" s="3">
        <f t="shared" si="513"/>
        <v>54068</v>
      </c>
      <c r="J3677" s="4">
        <f t="shared" si="514"/>
        <v>0.7867526155726613</v>
      </c>
      <c r="K3677" s="5">
        <f t="shared" si="515"/>
        <v>1.7867526155726612</v>
      </c>
      <c r="L3677" s="4" t="str">
        <f t="shared" si="516"/>
        <v>Over Budget</v>
      </c>
      <c r="M3677">
        <f t="shared" si="517"/>
        <v>2022</v>
      </c>
      <c r="N3677">
        <f t="shared" si="518"/>
        <v>10</v>
      </c>
      <c r="O3677" t="str">
        <f t="shared" si="519"/>
        <v>Oct</v>
      </c>
      <c r="P3677" t="str">
        <f t="shared" si="520"/>
        <v>Q4</v>
      </c>
      <c r="Q3677" t="str">
        <f t="shared" si="521"/>
        <v>2022-10</v>
      </c>
    </row>
    <row r="3678" spans="1:17" x14ac:dyDescent="0.35">
      <c r="A3678" s="2">
        <v>44630</v>
      </c>
      <c r="B3678" t="s">
        <v>28</v>
      </c>
      <c r="C3678" t="s">
        <v>19</v>
      </c>
      <c r="D3678" t="s">
        <v>30</v>
      </c>
      <c r="E3678" s="3">
        <v>129050</v>
      </c>
      <c r="F3678" s="3">
        <v>152369</v>
      </c>
      <c r="G3678" t="s">
        <v>21</v>
      </c>
      <c r="H3678" s="3" t="s">
        <v>3710</v>
      </c>
      <c r="I3678" s="3">
        <f t="shared" si="513"/>
        <v>23319</v>
      </c>
      <c r="J3678" s="4">
        <f t="shared" si="514"/>
        <v>0.1806974041069353</v>
      </c>
      <c r="K3678" s="5">
        <f t="shared" si="515"/>
        <v>1.1806974041069354</v>
      </c>
      <c r="L3678" s="4" t="str">
        <f t="shared" si="516"/>
        <v>Over Budget</v>
      </c>
      <c r="M3678">
        <f t="shared" si="517"/>
        <v>2022</v>
      </c>
      <c r="N3678">
        <f t="shared" si="518"/>
        <v>3</v>
      </c>
      <c r="O3678" t="str">
        <f t="shared" si="519"/>
        <v>Mar</v>
      </c>
      <c r="P3678" t="str">
        <f t="shared" si="520"/>
        <v>Q1</v>
      </c>
      <c r="Q3678" t="str">
        <f t="shared" si="521"/>
        <v>2022-03</v>
      </c>
    </row>
    <row r="3679" spans="1:17" x14ac:dyDescent="0.35">
      <c r="A3679" s="2">
        <v>44571</v>
      </c>
      <c r="B3679" t="s">
        <v>18</v>
      </c>
      <c r="C3679" t="s">
        <v>29</v>
      </c>
      <c r="D3679" t="s">
        <v>30</v>
      </c>
      <c r="E3679" s="3">
        <v>87707</v>
      </c>
      <c r="F3679" s="3">
        <v>21536</v>
      </c>
      <c r="G3679" t="s">
        <v>32</v>
      </c>
      <c r="H3679" s="3" t="s">
        <v>3711</v>
      </c>
      <c r="I3679" s="3">
        <f t="shared" si="513"/>
        <v>-66171</v>
      </c>
      <c r="J3679" s="4">
        <f t="shared" si="514"/>
        <v>-0.75445517461548106</v>
      </c>
      <c r="K3679" s="5">
        <f t="shared" si="515"/>
        <v>0.24554482538451891</v>
      </c>
      <c r="L3679" s="4" t="str">
        <f t="shared" si="516"/>
        <v>Under Budget</v>
      </c>
      <c r="M3679">
        <f t="shared" si="517"/>
        <v>2022</v>
      </c>
      <c r="N3679">
        <f t="shared" si="518"/>
        <v>1</v>
      </c>
      <c r="O3679" t="str">
        <f t="shared" si="519"/>
        <v>Jan</v>
      </c>
      <c r="P3679" t="str">
        <f t="shared" si="520"/>
        <v>Q1</v>
      </c>
      <c r="Q3679" t="str">
        <f t="shared" si="521"/>
        <v>2022-01</v>
      </c>
    </row>
    <row r="3680" spans="1:17" x14ac:dyDescent="0.35">
      <c r="A3680" s="2">
        <v>45279</v>
      </c>
      <c r="B3680" t="s">
        <v>55</v>
      </c>
      <c r="C3680" t="s">
        <v>23</v>
      </c>
      <c r="D3680" t="s">
        <v>25</v>
      </c>
      <c r="E3680" s="3">
        <v>23920</v>
      </c>
      <c r="F3680" s="3">
        <v>78972</v>
      </c>
      <c r="G3680" t="s">
        <v>32</v>
      </c>
      <c r="H3680" s="3" t="s">
        <v>3712</v>
      </c>
      <c r="I3680" s="3">
        <f t="shared" si="513"/>
        <v>55052</v>
      </c>
      <c r="J3680" s="4">
        <f t="shared" si="514"/>
        <v>2.301505016722408</v>
      </c>
      <c r="K3680" s="5">
        <f t="shared" si="515"/>
        <v>3.301505016722408</v>
      </c>
      <c r="L3680" s="4" t="str">
        <f t="shared" si="516"/>
        <v>Over Budget</v>
      </c>
      <c r="M3680">
        <f t="shared" si="517"/>
        <v>2023</v>
      </c>
      <c r="N3680">
        <f t="shared" si="518"/>
        <v>12</v>
      </c>
      <c r="O3680" t="str">
        <f t="shared" si="519"/>
        <v>Dec</v>
      </c>
      <c r="P3680" t="str">
        <f t="shared" si="520"/>
        <v>Q4</v>
      </c>
      <c r="Q3680" t="str">
        <f t="shared" si="521"/>
        <v>2023-12</v>
      </c>
    </row>
    <row r="3681" spans="1:17" x14ac:dyDescent="0.35">
      <c r="A3681" s="2">
        <v>45263</v>
      </c>
      <c r="B3681" t="s">
        <v>41</v>
      </c>
      <c r="C3681" t="s">
        <v>24</v>
      </c>
      <c r="D3681" t="s">
        <v>20</v>
      </c>
      <c r="E3681" s="3">
        <v>106341</v>
      </c>
      <c r="F3681" s="3">
        <v>38589</v>
      </c>
      <c r="G3681" t="s">
        <v>21</v>
      </c>
      <c r="H3681" s="3" t="s">
        <v>3713</v>
      </c>
      <c r="I3681" s="3">
        <f t="shared" si="513"/>
        <v>-67752</v>
      </c>
      <c r="J3681" s="4">
        <f t="shared" si="514"/>
        <v>-0.6371202076339324</v>
      </c>
      <c r="K3681" s="5">
        <f t="shared" si="515"/>
        <v>0.36287979236606765</v>
      </c>
      <c r="L3681" s="4" t="str">
        <f t="shared" si="516"/>
        <v>Under Budget</v>
      </c>
      <c r="M3681">
        <f t="shared" si="517"/>
        <v>2023</v>
      </c>
      <c r="N3681">
        <f t="shared" si="518"/>
        <v>12</v>
      </c>
      <c r="O3681" t="str">
        <f t="shared" si="519"/>
        <v>Dec</v>
      </c>
      <c r="P3681" t="str">
        <f t="shared" si="520"/>
        <v>Q4</v>
      </c>
      <c r="Q3681" t="str">
        <f t="shared" si="521"/>
        <v>2023-12</v>
      </c>
    </row>
    <row r="3682" spans="1:17" x14ac:dyDescent="0.35">
      <c r="A3682" s="2">
        <v>44403</v>
      </c>
      <c r="B3682" t="s">
        <v>37</v>
      </c>
      <c r="C3682" t="s">
        <v>43</v>
      </c>
      <c r="D3682" t="s">
        <v>25</v>
      </c>
      <c r="E3682" s="3">
        <v>124996</v>
      </c>
      <c r="F3682" s="3">
        <v>139493</v>
      </c>
      <c r="G3682" t="s">
        <v>32</v>
      </c>
      <c r="H3682" s="3" t="s">
        <v>3714</v>
      </c>
      <c r="I3682" s="3">
        <f t="shared" si="513"/>
        <v>14497</v>
      </c>
      <c r="J3682" s="4">
        <f t="shared" si="514"/>
        <v>0.11597971135076322</v>
      </c>
      <c r="K3682" s="5">
        <f t="shared" si="515"/>
        <v>1.1159797113507632</v>
      </c>
      <c r="L3682" s="4" t="str">
        <f t="shared" si="516"/>
        <v>Over Budget</v>
      </c>
      <c r="M3682">
        <f t="shared" si="517"/>
        <v>2021</v>
      </c>
      <c r="N3682">
        <f t="shared" si="518"/>
        <v>7</v>
      </c>
      <c r="O3682" t="str">
        <f t="shared" si="519"/>
        <v>Jul</v>
      </c>
      <c r="P3682" t="str">
        <f t="shared" si="520"/>
        <v>Q3</v>
      </c>
      <c r="Q3682" t="str">
        <f t="shared" si="521"/>
        <v>2021-07</v>
      </c>
    </row>
    <row r="3683" spans="1:17" x14ac:dyDescent="0.35">
      <c r="A3683" s="2">
        <v>44976</v>
      </c>
      <c r="B3683" t="s">
        <v>18</v>
      </c>
      <c r="C3683" t="s">
        <v>19</v>
      </c>
      <c r="D3683" t="s">
        <v>30</v>
      </c>
      <c r="E3683" s="3">
        <v>120856</v>
      </c>
      <c r="F3683" s="3">
        <v>63349</v>
      </c>
      <c r="G3683" t="s">
        <v>32</v>
      </c>
      <c r="H3683" s="3" t="s">
        <v>3715</v>
      </c>
      <c r="I3683" s="3">
        <f t="shared" si="513"/>
        <v>-57507</v>
      </c>
      <c r="J3683" s="4">
        <f t="shared" si="514"/>
        <v>-0.47583074071622428</v>
      </c>
      <c r="K3683" s="5">
        <f t="shared" si="515"/>
        <v>0.52416925928377578</v>
      </c>
      <c r="L3683" s="4" t="str">
        <f t="shared" si="516"/>
        <v>Under Budget</v>
      </c>
      <c r="M3683">
        <f t="shared" si="517"/>
        <v>2023</v>
      </c>
      <c r="N3683">
        <f t="shared" si="518"/>
        <v>2</v>
      </c>
      <c r="O3683" t="str">
        <f t="shared" si="519"/>
        <v>Feb</v>
      </c>
      <c r="P3683" t="str">
        <f t="shared" si="520"/>
        <v>Q1</v>
      </c>
      <c r="Q3683" t="str">
        <f t="shared" si="521"/>
        <v>2023-02</v>
      </c>
    </row>
    <row r="3684" spans="1:17" x14ac:dyDescent="0.35">
      <c r="A3684" s="2">
        <v>44728</v>
      </c>
      <c r="B3684" t="s">
        <v>37</v>
      </c>
      <c r="C3684" t="s">
        <v>34</v>
      </c>
      <c r="D3684" t="s">
        <v>30</v>
      </c>
      <c r="E3684" s="3">
        <v>105814</v>
      </c>
      <c r="F3684" s="3">
        <v>62444</v>
      </c>
      <c r="G3684" t="s">
        <v>21</v>
      </c>
      <c r="H3684" s="3" t="s">
        <v>3716</v>
      </c>
      <c r="I3684" s="3">
        <f t="shared" si="513"/>
        <v>-43370</v>
      </c>
      <c r="J3684" s="4">
        <f t="shared" si="514"/>
        <v>-0.40987014950762657</v>
      </c>
      <c r="K3684" s="5">
        <f t="shared" si="515"/>
        <v>0.59012985049237343</v>
      </c>
      <c r="L3684" s="4" t="str">
        <f t="shared" si="516"/>
        <v>Under Budget</v>
      </c>
      <c r="M3684">
        <f t="shared" si="517"/>
        <v>2022</v>
      </c>
      <c r="N3684">
        <f t="shared" si="518"/>
        <v>6</v>
      </c>
      <c r="O3684" t="str">
        <f t="shared" si="519"/>
        <v>Jun</v>
      </c>
      <c r="P3684" t="str">
        <f t="shared" si="520"/>
        <v>Q2</v>
      </c>
      <c r="Q3684" t="str">
        <f t="shared" si="521"/>
        <v>2022-06</v>
      </c>
    </row>
    <row r="3685" spans="1:17" x14ac:dyDescent="0.35">
      <c r="A3685" s="2">
        <v>44362</v>
      </c>
      <c r="B3685" t="s">
        <v>28</v>
      </c>
      <c r="C3685" t="s">
        <v>43</v>
      </c>
      <c r="D3685" t="s">
        <v>58</v>
      </c>
      <c r="E3685" s="3">
        <v>113612</v>
      </c>
      <c r="F3685" s="3">
        <v>55350</v>
      </c>
      <c r="G3685" t="s">
        <v>26</v>
      </c>
      <c r="H3685" s="3" t="s">
        <v>3717</v>
      </c>
      <c r="I3685" s="3">
        <f t="shared" si="513"/>
        <v>-58262</v>
      </c>
      <c r="J3685" s="4">
        <f t="shared" si="514"/>
        <v>-0.51281554765341686</v>
      </c>
      <c r="K3685" s="5">
        <f t="shared" si="515"/>
        <v>0.48718445234658309</v>
      </c>
      <c r="L3685" s="4" t="str">
        <f t="shared" si="516"/>
        <v>Under Budget</v>
      </c>
      <c r="M3685">
        <f t="shared" si="517"/>
        <v>2021</v>
      </c>
      <c r="N3685">
        <f t="shared" si="518"/>
        <v>6</v>
      </c>
      <c r="O3685" t="str">
        <f t="shared" si="519"/>
        <v>Jun</v>
      </c>
      <c r="P3685" t="str">
        <f t="shared" si="520"/>
        <v>Q2</v>
      </c>
      <c r="Q3685" t="str">
        <f t="shared" si="521"/>
        <v>2021-06</v>
      </c>
    </row>
    <row r="3686" spans="1:17" x14ac:dyDescent="0.35">
      <c r="A3686" s="2">
        <v>44839</v>
      </c>
      <c r="B3686" t="s">
        <v>18</v>
      </c>
      <c r="C3686" t="s">
        <v>19</v>
      </c>
      <c r="D3686" t="s">
        <v>39</v>
      </c>
      <c r="E3686" s="3">
        <v>77450</v>
      </c>
      <c r="F3686" s="3">
        <v>145880</v>
      </c>
      <c r="G3686" t="s">
        <v>21</v>
      </c>
      <c r="H3686" s="3" t="s">
        <v>3718</v>
      </c>
      <c r="I3686" s="3">
        <f t="shared" si="513"/>
        <v>68430</v>
      </c>
      <c r="J3686" s="4">
        <f t="shared" si="514"/>
        <v>0.88353776630083924</v>
      </c>
      <c r="K3686" s="5">
        <f t="shared" si="515"/>
        <v>1.8835377663008392</v>
      </c>
      <c r="L3686" s="4" t="str">
        <f t="shared" si="516"/>
        <v>Over Budget</v>
      </c>
      <c r="M3686">
        <f t="shared" si="517"/>
        <v>2022</v>
      </c>
      <c r="N3686">
        <f t="shared" si="518"/>
        <v>10</v>
      </c>
      <c r="O3686" t="str">
        <f t="shared" si="519"/>
        <v>Oct</v>
      </c>
      <c r="P3686" t="str">
        <f t="shared" si="520"/>
        <v>Q4</v>
      </c>
      <c r="Q3686" t="str">
        <f t="shared" si="521"/>
        <v>2022-10</v>
      </c>
    </row>
    <row r="3687" spans="1:17" x14ac:dyDescent="0.35">
      <c r="A3687" s="2">
        <v>44286</v>
      </c>
      <c r="B3687" t="s">
        <v>18</v>
      </c>
      <c r="C3687" t="s">
        <v>34</v>
      </c>
      <c r="D3687" t="s">
        <v>25</v>
      </c>
      <c r="E3687" s="3">
        <v>12925</v>
      </c>
      <c r="F3687" s="3">
        <v>44544</v>
      </c>
      <c r="G3687" t="s">
        <v>35</v>
      </c>
      <c r="H3687" s="3" t="s">
        <v>3719</v>
      </c>
      <c r="I3687" s="3">
        <f t="shared" si="513"/>
        <v>31619</v>
      </c>
      <c r="J3687" s="4">
        <f t="shared" si="514"/>
        <v>2.4463442940038687</v>
      </c>
      <c r="K3687" s="5">
        <f t="shared" si="515"/>
        <v>3.4463442940038687</v>
      </c>
      <c r="L3687" s="4" t="str">
        <f t="shared" si="516"/>
        <v>Over Budget</v>
      </c>
      <c r="M3687">
        <f t="shared" si="517"/>
        <v>2021</v>
      </c>
      <c r="N3687">
        <f t="shared" si="518"/>
        <v>3</v>
      </c>
      <c r="O3687" t="str">
        <f t="shared" si="519"/>
        <v>Mar</v>
      </c>
      <c r="P3687" t="str">
        <f t="shared" si="520"/>
        <v>Q1</v>
      </c>
      <c r="Q3687" t="str">
        <f t="shared" si="521"/>
        <v>2021-03</v>
      </c>
    </row>
    <row r="3688" spans="1:17" x14ac:dyDescent="0.35">
      <c r="A3688" s="2">
        <v>44209</v>
      </c>
      <c r="B3688" t="s">
        <v>18</v>
      </c>
      <c r="C3688" t="s">
        <v>19</v>
      </c>
      <c r="D3688" t="s">
        <v>20</v>
      </c>
      <c r="E3688" s="3">
        <v>134248</v>
      </c>
      <c r="F3688" s="3">
        <v>94310</v>
      </c>
      <c r="G3688" t="s">
        <v>35</v>
      </c>
      <c r="H3688" s="3" t="s">
        <v>3720</v>
      </c>
      <c r="I3688" s="3">
        <f t="shared" si="513"/>
        <v>-39938</v>
      </c>
      <c r="J3688" s="4">
        <f t="shared" si="514"/>
        <v>-0.29749418985757703</v>
      </c>
      <c r="K3688" s="5">
        <f t="shared" si="515"/>
        <v>0.70250581014242297</v>
      </c>
      <c r="L3688" s="4" t="str">
        <f t="shared" si="516"/>
        <v>Under Budget</v>
      </c>
      <c r="M3688">
        <f t="shared" si="517"/>
        <v>2021</v>
      </c>
      <c r="N3688">
        <f t="shared" si="518"/>
        <v>1</v>
      </c>
      <c r="O3688" t="str">
        <f t="shared" si="519"/>
        <v>Jan</v>
      </c>
      <c r="P3688" t="str">
        <f t="shared" si="520"/>
        <v>Q1</v>
      </c>
      <c r="Q3688" t="str">
        <f t="shared" si="521"/>
        <v>2021-01</v>
      </c>
    </row>
    <row r="3689" spans="1:17" x14ac:dyDescent="0.35">
      <c r="A3689" s="2">
        <v>45169</v>
      </c>
      <c r="B3689" t="s">
        <v>41</v>
      </c>
      <c r="C3689" t="s">
        <v>24</v>
      </c>
      <c r="D3689" t="s">
        <v>30</v>
      </c>
      <c r="E3689" s="3">
        <v>78826</v>
      </c>
      <c r="F3689" s="3">
        <v>131155</v>
      </c>
      <c r="G3689" t="s">
        <v>26</v>
      </c>
      <c r="H3689" s="3" t="s">
        <v>3721</v>
      </c>
      <c r="I3689" s="3">
        <f t="shared" si="513"/>
        <v>52329</v>
      </c>
      <c r="J3689" s="4">
        <f t="shared" si="514"/>
        <v>0.66385456575241675</v>
      </c>
      <c r="K3689" s="5">
        <f t="shared" si="515"/>
        <v>1.6638545657524166</v>
      </c>
      <c r="L3689" s="4" t="str">
        <f t="shared" si="516"/>
        <v>Over Budget</v>
      </c>
      <c r="M3689">
        <f t="shared" si="517"/>
        <v>2023</v>
      </c>
      <c r="N3689">
        <f t="shared" si="518"/>
        <v>8</v>
      </c>
      <c r="O3689" t="str">
        <f t="shared" si="519"/>
        <v>Aug</v>
      </c>
      <c r="P3689" t="str">
        <f t="shared" si="520"/>
        <v>Q3</v>
      </c>
      <c r="Q3689" t="str">
        <f t="shared" si="521"/>
        <v>2023-08</v>
      </c>
    </row>
    <row r="3690" spans="1:17" x14ac:dyDescent="0.35">
      <c r="A3690" s="2">
        <v>45001</v>
      </c>
      <c r="B3690" t="s">
        <v>18</v>
      </c>
      <c r="C3690" t="s">
        <v>43</v>
      </c>
      <c r="D3690" t="s">
        <v>25</v>
      </c>
      <c r="E3690" s="3">
        <v>53101</v>
      </c>
      <c r="F3690" s="3">
        <v>97130</v>
      </c>
      <c r="G3690" t="s">
        <v>35</v>
      </c>
      <c r="H3690" s="3" t="s">
        <v>3722</v>
      </c>
      <c r="I3690" s="3">
        <f t="shared" si="513"/>
        <v>44029</v>
      </c>
      <c r="J3690" s="4">
        <f t="shared" si="514"/>
        <v>0.82915575977853528</v>
      </c>
      <c r="K3690" s="5">
        <f t="shared" si="515"/>
        <v>1.8291557597785353</v>
      </c>
      <c r="L3690" s="4" t="str">
        <f t="shared" si="516"/>
        <v>Over Budget</v>
      </c>
      <c r="M3690">
        <f t="shared" si="517"/>
        <v>2023</v>
      </c>
      <c r="N3690">
        <f t="shared" si="518"/>
        <v>3</v>
      </c>
      <c r="O3690" t="str">
        <f t="shared" si="519"/>
        <v>Mar</v>
      </c>
      <c r="P3690" t="str">
        <f t="shared" si="520"/>
        <v>Q1</v>
      </c>
      <c r="Q3690" t="str">
        <f t="shared" si="521"/>
        <v>2023-03</v>
      </c>
    </row>
    <row r="3691" spans="1:17" x14ac:dyDescent="0.35">
      <c r="A3691" s="2">
        <v>45141</v>
      </c>
      <c r="B3691" t="s">
        <v>37</v>
      </c>
      <c r="C3691" t="s">
        <v>34</v>
      </c>
      <c r="D3691" t="s">
        <v>39</v>
      </c>
      <c r="E3691" s="3">
        <v>71473</v>
      </c>
      <c r="F3691" s="3">
        <v>98305</v>
      </c>
      <c r="G3691" t="s">
        <v>35</v>
      </c>
      <c r="H3691" s="3" t="s">
        <v>3723</v>
      </c>
      <c r="I3691" s="3">
        <f t="shared" si="513"/>
        <v>26832</v>
      </c>
      <c r="J3691" s="4">
        <f t="shared" si="514"/>
        <v>0.37541449218586037</v>
      </c>
      <c r="K3691" s="5">
        <f t="shared" si="515"/>
        <v>1.3754144921858604</v>
      </c>
      <c r="L3691" s="4" t="str">
        <f t="shared" si="516"/>
        <v>Over Budget</v>
      </c>
      <c r="M3691">
        <f t="shared" si="517"/>
        <v>2023</v>
      </c>
      <c r="N3691">
        <f t="shared" si="518"/>
        <v>8</v>
      </c>
      <c r="O3691" t="str">
        <f t="shared" si="519"/>
        <v>Aug</v>
      </c>
      <c r="P3691" t="str">
        <f t="shared" si="520"/>
        <v>Q3</v>
      </c>
      <c r="Q3691" t="str">
        <f t="shared" si="521"/>
        <v>2023-08</v>
      </c>
    </row>
    <row r="3692" spans="1:17" x14ac:dyDescent="0.35">
      <c r="A3692" s="2">
        <v>44938</v>
      </c>
      <c r="B3692" t="s">
        <v>41</v>
      </c>
      <c r="C3692" t="s">
        <v>19</v>
      </c>
      <c r="D3692" t="s">
        <v>25</v>
      </c>
      <c r="E3692" s="3">
        <v>73903</v>
      </c>
      <c r="F3692" s="3">
        <v>102827</v>
      </c>
      <c r="G3692" t="s">
        <v>32</v>
      </c>
      <c r="H3692" s="3" t="s">
        <v>3724</v>
      </c>
      <c r="I3692" s="3">
        <f t="shared" si="513"/>
        <v>28924</v>
      </c>
      <c r="J3692" s="4">
        <f t="shared" si="514"/>
        <v>0.391377887230559</v>
      </c>
      <c r="K3692" s="5">
        <f t="shared" si="515"/>
        <v>1.3913778872305589</v>
      </c>
      <c r="L3692" s="4" t="str">
        <f t="shared" si="516"/>
        <v>Over Budget</v>
      </c>
      <c r="M3692">
        <f t="shared" si="517"/>
        <v>2023</v>
      </c>
      <c r="N3692">
        <f t="shared" si="518"/>
        <v>1</v>
      </c>
      <c r="O3692" t="str">
        <f t="shared" si="519"/>
        <v>Jan</v>
      </c>
      <c r="P3692" t="str">
        <f t="shared" si="520"/>
        <v>Q1</v>
      </c>
      <c r="Q3692" t="str">
        <f t="shared" si="521"/>
        <v>2023-01</v>
      </c>
    </row>
    <row r="3693" spans="1:17" x14ac:dyDescent="0.35">
      <c r="A3693" s="2">
        <v>45072</v>
      </c>
      <c r="B3693" t="s">
        <v>18</v>
      </c>
      <c r="C3693" t="s">
        <v>34</v>
      </c>
      <c r="D3693" t="s">
        <v>39</v>
      </c>
      <c r="E3693" s="3">
        <v>113913</v>
      </c>
      <c r="F3693" s="3">
        <v>36594</v>
      </c>
      <c r="G3693" t="s">
        <v>32</v>
      </c>
      <c r="H3693" s="3" t="s">
        <v>3725</v>
      </c>
      <c r="I3693" s="3">
        <f t="shared" si="513"/>
        <v>-77319</v>
      </c>
      <c r="J3693" s="4">
        <f t="shared" si="514"/>
        <v>-0.67875483921940427</v>
      </c>
      <c r="K3693" s="5">
        <f t="shared" si="515"/>
        <v>0.32124516078059573</v>
      </c>
      <c r="L3693" s="4" t="str">
        <f t="shared" si="516"/>
        <v>Under Budget</v>
      </c>
      <c r="M3693">
        <f t="shared" si="517"/>
        <v>2023</v>
      </c>
      <c r="N3693">
        <f t="shared" si="518"/>
        <v>5</v>
      </c>
      <c r="O3693" t="str">
        <f t="shared" si="519"/>
        <v>May</v>
      </c>
      <c r="P3693" t="str">
        <f t="shared" si="520"/>
        <v>Q2</v>
      </c>
      <c r="Q3693" t="str">
        <f t="shared" si="521"/>
        <v>2023-05</v>
      </c>
    </row>
    <row r="3694" spans="1:17" x14ac:dyDescent="0.35">
      <c r="A3694" s="2">
        <v>44856</v>
      </c>
      <c r="B3694" t="s">
        <v>37</v>
      </c>
      <c r="C3694" t="s">
        <v>23</v>
      </c>
      <c r="D3694" t="s">
        <v>25</v>
      </c>
      <c r="E3694" s="3">
        <v>78107</v>
      </c>
      <c r="F3694" s="3">
        <v>22980</v>
      </c>
      <c r="G3694" t="s">
        <v>26</v>
      </c>
      <c r="H3694" s="3" t="s">
        <v>3726</v>
      </c>
      <c r="I3694" s="3">
        <f t="shared" si="513"/>
        <v>-55127</v>
      </c>
      <c r="J3694" s="4">
        <f t="shared" si="514"/>
        <v>-0.70578821360441446</v>
      </c>
      <c r="K3694" s="5">
        <f t="shared" si="515"/>
        <v>0.29421178639558554</v>
      </c>
      <c r="L3694" s="4" t="str">
        <f t="shared" si="516"/>
        <v>Under Budget</v>
      </c>
      <c r="M3694">
        <f t="shared" si="517"/>
        <v>2022</v>
      </c>
      <c r="N3694">
        <f t="shared" si="518"/>
        <v>10</v>
      </c>
      <c r="O3694" t="str">
        <f t="shared" si="519"/>
        <v>Oct</v>
      </c>
      <c r="P3694" t="str">
        <f t="shared" si="520"/>
        <v>Q4</v>
      </c>
      <c r="Q3694" t="str">
        <f t="shared" si="521"/>
        <v>2022-10</v>
      </c>
    </row>
    <row r="3695" spans="1:17" x14ac:dyDescent="0.35">
      <c r="A3695" s="2">
        <v>45228</v>
      </c>
      <c r="B3695" t="s">
        <v>37</v>
      </c>
      <c r="C3695" t="s">
        <v>43</v>
      </c>
      <c r="D3695" t="s">
        <v>58</v>
      </c>
      <c r="E3695" s="3">
        <v>139017</v>
      </c>
      <c r="F3695" s="3">
        <v>57401</v>
      </c>
      <c r="G3695" t="s">
        <v>35</v>
      </c>
      <c r="H3695" s="3" t="s">
        <v>3727</v>
      </c>
      <c r="I3695" s="3">
        <f t="shared" si="513"/>
        <v>-81616</v>
      </c>
      <c r="J3695" s="4">
        <f t="shared" si="514"/>
        <v>-0.58709366480358516</v>
      </c>
      <c r="K3695" s="5">
        <f t="shared" si="515"/>
        <v>0.41290633519641484</v>
      </c>
      <c r="L3695" s="4" t="str">
        <f t="shared" si="516"/>
        <v>Under Budget</v>
      </c>
      <c r="M3695">
        <f t="shared" si="517"/>
        <v>2023</v>
      </c>
      <c r="N3695">
        <f t="shared" si="518"/>
        <v>10</v>
      </c>
      <c r="O3695" t="str">
        <f t="shared" si="519"/>
        <v>Oct</v>
      </c>
      <c r="P3695" t="str">
        <f t="shared" si="520"/>
        <v>Q4</v>
      </c>
      <c r="Q3695" t="str">
        <f t="shared" si="521"/>
        <v>2023-10</v>
      </c>
    </row>
    <row r="3696" spans="1:17" x14ac:dyDescent="0.35">
      <c r="A3696" s="2">
        <v>45249</v>
      </c>
      <c r="B3696" t="s">
        <v>55</v>
      </c>
      <c r="C3696" t="s">
        <v>24</v>
      </c>
      <c r="D3696" t="s">
        <v>25</v>
      </c>
      <c r="E3696" s="3">
        <v>130938</v>
      </c>
      <c r="F3696" s="3">
        <v>117963</v>
      </c>
      <c r="G3696" t="s">
        <v>35</v>
      </c>
      <c r="H3696" s="3" t="s">
        <v>3728</v>
      </c>
      <c r="I3696" s="3">
        <f t="shared" si="513"/>
        <v>-12975</v>
      </c>
      <c r="J3696" s="4">
        <f t="shared" si="514"/>
        <v>-9.9092700362003391E-2</v>
      </c>
      <c r="K3696" s="5">
        <f t="shared" si="515"/>
        <v>0.90090729963799665</v>
      </c>
      <c r="L3696" s="4" t="str">
        <f t="shared" si="516"/>
        <v>Under Budget</v>
      </c>
      <c r="M3696">
        <f t="shared" si="517"/>
        <v>2023</v>
      </c>
      <c r="N3696">
        <f t="shared" si="518"/>
        <v>11</v>
      </c>
      <c r="O3696" t="str">
        <f t="shared" si="519"/>
        <v>Nov</v>
      </c>
      <c r="P3696" t="str">
        <f t="shared" si="520"/>
        <v>Q4</v>
      </c>
      <c r="Q3696" t="str">
        <f t="shared" si="521"/>
        <v>2023-11</v>
      </c>
    </row>
    <row r="3697" spans="1:17" x14ac:dyDescent="0.35">
      <c r="A3697" s="2">
        <v>44492</v>
      </c>
      <c r="B3697" t="s">
        <v>37</v>
      </c>
      <c r="C3697" t="s">
        <v>34</v>
      </c>
      <c r="D3697" t="s">
        <v>58</v>
      </c>
      <c r="E3697" s="3">
        <v>43984</v>
      </c>
      <c r="F3697" s="3">
        <v>46879</v>
      </c>
      <c r="G3697" t="s">
        <v>21</v>
      </c>
      <c r="H3697" s="3" t="s">
        <v>3729</v>
      </c>
      <c r="I3697" s="3">
        <f t="shared" si="513"/>
        <v>2895</v>
      </c>
      <c r="J3697" s="4">
        <f t="shared" si="514"/>
        <v>6.5819388868679524E-2</v>
      </c>
      <c r="K3697" s="5">
        <f t="shared" si="515"/>
        <v>1.0658193888686796</v>
      </c>
      <c r="L3697" s="4" t="str">
        <f t="shared" si="516"/>
        <v>Over Budget</v>
      </c>
      <c r="M3697">
        <f t="shared" si="517"/>
        <v>2021</v>
      </c>
      <c r="N3697">
        <f t="shared" si="518"/>
        <v>10</v>
      </c>
      <c r="O3697" t="str">
        <f t="shared" si="519"/>
        <v>Oct</v>
      </c>
      <c r="P3697" t="str">
        <f t="shared" si="520"/>
        <v>Q4</v>
      </c>
      <c r="Q3697" t="str">
        <f t="shared" si="521"/>
        <v>2021-10</v>
      </c>
    </row>
    <row r="3698" spans="1:17" x14ac:dyDescent="0.35">
      <c r="A3698" s="2">
        <v>45182</v>
      </c>
      <c r="B3698" t="s">
        <v>23</v>
      </c>
      <c r="C3698" t="s">
        <v>29</v>
      </c>
      <c r="D3698" t="s">
        <v>39</v>
      </c>
      <c r="E3698" s="3">
        <v>13539</v>
      </c>
      <c r="F3698" s="3">
        <v>12391</v>
      </c>
      <c r="G3698" t="s">
        <v>32</v>
      </c>
      <c r="H3698" s="3" t="s">
        <v>3730</v>
      </c>
      <c r="I3698" s="3">
        <f t="shared" si="513"/>
        <v>-1148</v>
      </c>
      <c r="J3698" s="4">
        <f t="shared" si="514"/>
        <v>-8.4792082133096983E-2</v>
      </c>
      <c r="K3698" s="5">
        <f t="shared" si="515"/>
        <v>0.91520791786690303</v>
      </c>
      <c r="L3698" s="4" t="str">
        <f t="shared" si="516"/>
        <v>Under Budget</v>
      </c>
      <c r="M3698">
        <f t="shared" si="517"/>
        <v>2023</v>
      </c>
      <c r="N3698">
        <f t="shared" si="518"/>
        <v>9</v>
      </c>
      <c r="O3698" t="str">
        <f t="shared" si="519"/>
        <v>Sep</v>
      </c>
      <c r="P3698" t="str">
        <f t="shared" si="520"/>
        <v>Q3</v>
      </c>
      <c r="Q3698" t="str">
        <f t="shared" si="521"/>
        <v>2023-09</v>
      </c>
    </row>
    <row r="3699" spans="1:17" x14ac:dyDescent="0.35">
      <c r="A3699" s="2">
        <v>45122</v>
      </c>
      <c r="B3699" t="s">
        <v>28</v>
      </c>
      <c r="C3699" t="s">
        <v>19</v>
      </c>
      <c r="D3699" t="s">
        <v>30</v>
      </c>
      <c r="E3699" s="3">
        <v>94986</v>
      </c>
      <c r="F3699" s="3">
        <v>114091</v>
      </c>
      <c r="G3699" t="s">
        <v>21</v>
      </c>
      <c r="H3699" s="3" t="s">
        <v>3731</v>
      </c>
      <c r="I3699" s="3">
        <f t="shared" si="513"/>
        <v>19105</v>
      </c>
      <c r="J3699" s="4">
        <f t="shared" si="514"/>
        <v>0.20113490409112922</v>
      </c>
      <c r="K3699" s="5">
        <f t="shared" si="515"/>
        <v>1.2011349040911292</v>
      </c>
      <c r="L3699" s="4" t="str">
        <f t="shared" si="516"/>
        <v>Over Budget</v>
      </c>
      <c r="M3699">
        <f t="shared" si="517"/>
        <v>2023</v>
      </c>
      <c r="N3699">
        <f t="shared" si="518"/>
        <v>7</v>
      </c>
      <c r="O3699" t="str">
        <f t="shared" si="519"/>
        <v>Jul</v>
      </c>
      <c r="P3699" t="str">
        <f t="shared" si="520"/>
        <v>Q3</v>
      </c>
      <c r="Q3699" t="str">
        <f t="shared" si="521"/>
        <v>2023-07</v>
      </c>
    </row>
    <row r="3700" spans="1:17" x14ac:dyDescent="0.35">
      <c r="A3700" s="2">
        <v>44836</v>
      </c>
      <c r="B3700" t="s">
        <v>18</v>
      </c>
      <c r="C3700" t="s">
        <v>29</v>
      </c>
      <c r="D3700" t="s">
        <v>30</v>
      </c>
      <c r="E3700" s="3">
        <v>107558</v>
      </c>
      <c r="F3700" s="3">
        <v>93640</v>
      </c>
      <c r="G3700" t="s">
        <v>35</v>
      </c>
      <c r="H3700" s="3" t="s">
        <v>3732</v>
      </c>
      <c r="I3700" s="3">
        <f t="shared" si="513"/>
        <v>-13918</v>
      </c>
      <c r="J3700" s="4">
        <f t="shared" si="514"/>
        <v>-0.12939995165399135</v>
      </c>
      <c r="K3700" s="5">
        <f t="shared" si="515"/>
        <v>0.87060004834600868</v>
      </c>
      <c r="L3700" s="4" t="str">
        <f t="shared" si="516"/>
        <v>Under Budget</v>
      </c>
      <c r="M3700">
        <f t="shared" si="517"/>
        <v>2022</v>
      </c>
      <c r="N3700">
        <f t="shared" si="518"/>
        <v>10</v>
      </c>
      <c r="O3700" t="str">
        <f t="shared" si="519"/>
        <v>Oct</v>
      </c>
      <c r="P3700" t="str">
        <f t="shared" si="520"/>
        <v>Q4</v>
      </c>
      <c r="Q3700" t="str">
        <f t="shared" si="521"/>
        <v>2022-10</v>
      </c>
    </row>
    <row r="3701" spans="1:17" x14ac:dyDescent="0.35">
      <c r="A3701" s="2">
        <v>44536</v>
      </c>
      <c r="B3701" t="s">
        <v>18</v>
      </c>
      <c r="C3701" t="s">
        <v>34</v>
      </c>
      <c r="D3701" t="s">
        <v>25</v>
      </c>
      <c r="E3701" s="3">
        <v>21391</v>
      </c>
      <c r="F3701" s="3">
        <v>28393</v>
      </c>
      <c r="G3701" t="s">
        <v>26</v>
      </c>
      <c r="H3701" s="3" t="s">
        <v>3733</v>
      </c>
      <c r="I3701" s="3">
        <f t="shared" si="513"/>
        <v>7002</v>
      </c>
      <c r="J3701" s="4">
        <f t="shared" si="514"/>
        <v>0.32733392548267964</v>
      </c>
      <c r="K3701" s="5">
        <f t="shared" si="515"/>
        <v>1.3273339254826797</v>
      </c>
      <c r="L3701" s="4" t="str">
        <f t="shared" si="516"/>
        <v>Over Budget</v>
      </c>
      <c r="M3701">
        <f t="shared" si="517"/>
        <v>2021</v>
      </c>
      <c r="N3701">
        <f t="shared" si="518"/>
        <v>12</v>
      </c>
      <c r="O3701" t="str">
        <f t="shared" si="519"/>
        <v>Dec</v>
      </c>
      <c r="P3701" t="str">
        <f t="shared" si="520"/>
        <v>Q4</v>
      </c>
      <c r="Q3701" t="str">
        <f t="shared" si="521"/>
        <v>2021-12</v>
      </c>
    </row>
    <row r="3702" spans="1:17" x14ac:dyDescent="0.35">
      <c r="A3702" s="2">
        <v>44824</v>
      </c>
      <c r="B3702" t="s">
        <v>18</v>
      </c>
      <c r="C3702" t="s">
        <v>29</v>
      </c>
      <c r="D3702" t="s">
        <v>20</v>
      </c>
      <c r="E3702" s="3">
        <v>92260</v>
      </c>
      <c r="F3702" s="3">
        <v>78441</v>
      </c>
      <c r="G3702" t="s">
        <v>35</v>
      </c>
      <c r="H3702" s="3" t="s">
        <v>3734</v>
      </c>
      <c r="I3702" s="3">
        <f t="shared" si="513"/>
        <v>-13819</v>
      </c>
      <c r="J3702" s="4">
        <f t="shared" si="514"/>
        <v>-0.14978322133102104</v>
      </c>
      <c r="K3702" s="5">
        <f t="shared" si="515"/>
        <v>0.85021677866897893</v>
      </c>
      <c r="L3702" s="4" t="str">
        <f t="shared" si="516"/>
        <v>Under Budget</v>
      </c>
      <c r="M3702">
        <f t="shared" si="517"/>
        <v>2022</v>
      </c>
      <c r="N3702">
        <f t="shared" si="518"/>
        <v>9</v>
      </c>
      <c r="O3702" t="str">
        <f t="shared" si="519"/>
        <v>Sep</v>
      </c>
      <c r="P3702" t="str">
        <f t="shared" si="520"/>
        <v>Q3</v>
      </c>
      <c r="Q3702" t="str">
        <f t="shared" si="521"/>
        <v>2022-09</v>
      </c>
    </row>
    <row r="3703" spans="1:17" x14ac:dyDescent="0.35">
      <c r="A3703" s="2">
        <v>44635</v>
      </c>
      <c r="B3703" t="s">
        <v>37</v>
      </c>
      <c r="C3703" t="s">
        <v>19</v>
      </c>
      <c r="D3703" t="s">
        <v>25</v>
      </c>
      <c r="E3703" s="3">
        <v>119240</v>
      </c>
      <c r="F3703" s="3">
        <v>108640</v>
      </c>
      <c r="G3703" t="s">
        <v>26</v>
      </c>
      <c r="H3703" s="3" t="s">
        <v>3735</v>
      </c>
      <c r="I3703" s="3">
        <f t="shared" si="513"/>
        <v>-10600</v>
      </c>
      <c r="J3703" s="4">
        <f t="shared" si="514"/>
        <v>-8.8896343508889628E-2</v>
      </c>
      <c r="K3703" s="5">
        <f t="shared" si="515"/>
        <v>0.91110365649111036</v>
      </c>
      <c r="L3703" s="4" t="str">
        <f t="shared" si="516"/>
        <v>Under Budget</v>
      </c>
      <c r="M3703">
        <f t="shared" si="517"/>
        <v>2022</v>
      </c>
      <c r="N3703">
        <f t="shared" si="518"/>
        <v>3</v>
      </c>
      <c r="O3703" t="str">
        <f t="shared" si="519"/>
        <v>Mar</v>
      </c>
      <c r="P3703" t="str">
        <f t="shared" si="520"/>
        <v>Q1</v>
      </c>
      <c r="Q3703" t="str">
        <f t="shared" si="521"/>
        <v>2022-03</v>
      </c>
    </row>
    <row r="3704" spans="1:17" x14ac:dyDescent="0.35">
      <c r="A3704" s="2">
        <v>45138</v>
      </c>
      <c r="B3704" t="s">
        <v>37</v>
      </c>
      <c r="C3704" t="s">
        <v>34</v>
      </c>
      <c r="D3704" t="s">
        <v>58</v>
      </c>
      <c r="E3704" s="3">
        <v>54906</v>
      </c>
      <c r="F3704" s="3">
        <v>59736</v>
      </c>
      <c r="G3704" t="s">
        <v>26</v>
      </c>
      <c r="H3704" s="3" t="s">
        <v>3736</v>
      </c>
      <c r="I3704" s="3">
        <f t="shared" si="513"/>
        <v>4830</v>
      </c>
      <c r="J3704" s="4">
        <f t="shared" si="514"/>
        <v>8.7968528029723533E-2</v>
      </c>
      <c r="K3704" s="5">
        <f t="shared" si="515"/>
        <v>1.0879685280297235</v>
      </c>
      <c r="L3704" s="4" t="str">
        <f t="shared" si="516"/>
        <v>Over Budget</v>
      </c>
      <c r="M3704">
        <f t="shared" si="517"/>
        <v>2023</v>
      </c>
      <c r="N3704">
        <f t="shared" si="518"/>
        <v>7</v>
      </c>
      <c r="O3704" t="str">
        <f t="shared" si="519"/>
        <v>Jul</v>
      </c>
      <c r="P3704" t="str">
        <f t="shared" si="520"/>
        <v>Q3</v>
      </c>
      <c r="Q3704" t="str">
        <f t="shared" si="521"/>
        <v>2023-07</v>
      </c>
    </row>
    <row r="3705" spans="1:17" x14ac:dyDescent="0.35">
      <c r="A3705" s="2">
        <v>45026</v>
      </c>
      <c r="B3705" t="s">
        <v>18</v>
      </c>
      <c r="C3705" t="s">
        <v>24</v>
      </c>
      <c r="D3705" t="s">
        <v>58</v>
      </c>
      <c r="E3705" s="3">
        <v>87666</v>
      </c>
      <c r="F3705" s="3">
        <v>58917</v>
      </c>
      <c r="G3705" t="s">
        <v>21</v>
      </c>
      <c r="H3705" s="3" t="s">
        <v>3737</v>
      </c>
      <c r="I3705" s="3">
        <f t="shared" si="513"/>
        <v>-28749</v>
      </c>
      <c r="J3705" s="4">
        <f t="shared" si="514"/>
        <v>-0.32793785504072276</v>
      </c>
      <c r="K3705" s="5">
        <f t="shared" si="515"/>
        <v>0.6720621449592773</v>
      </c>
      <c r="L3705" s="4" t="str">
        <f t="shared" si="516"/>
        <v>Under Budget</v>
      </c>
      <c r="M3705">
        <f t="shared" si="517"/>
        <v>2023</v>
      </c>
      <c r="N3705">
        <f t="shared" si="518"/>
        <v>4</v>
      </c>
      <c r="O3705" t="str">
        <f t="shared" si="519"/>
        <v>Apr</v>
      </c>
      <c r="P3705" t="str">
        <f t="shared" si="520"/>
        <v>Q2</v>
      </c>
      <c r="Q3705" t="str">
        <f t="shared" si="521"/>
        <v>2023-04</v>
      </c>
    </row>
    <row r="3706" spans="1:17" x14ac:dyDescent="0.35">
      <c r="A3706" s="2">
        <v>44715</v>
      </c>
      <c r="B3706" t="s">
        <v>23</v>
      </c>
      <c r="C3706" t="s">
        <v>24</v>
      </c>
      <c r="D3706" t="s">
        <v>39</v>
      </c>
      <c r="E3706" s="3">
        <v>149322</v>
      </c>
      <c r="F3706" s="3">
        <v>71743</v>
      </c>
      <c r="G3706" t="s">
        <v>35</v>
      </c>
      <c r="H3706" s="3" t="s">
        <v>3738</v>
      </c>
      <c r="I3706" s="3">
        <f t="shared" si="513"/>
        <v>-77579</v>
      </c>
      <c r="J3706" s="4">
        <f t="shared" si="514"/>
        <v>-0.51954166164396409</v>
      </c>
      <c r="K3706" s="5">
        <f t="shared" si="515"/>
        <v>0.48045833835603596</v>
      </c>
      <c r="L3706" s="4" t="str">
        <f t="shared" si="516"/>
        <v>Under Budget</v>
      </c>
      <c r="M3706">
        <f t="shared" si="517"/>
        <v>2022</v>
      </c>
      <c r="N3706">
        <f t="shared" si="518"/>
        <v>6</v>
      </c>
      <c r="O3706" t="str">
        <f t="shared" si="519"/>
        <v>Jun</v>
      </c>
      <c r="P3706" t="str">
        <f t="shared" si="520"/>
        <v>Q2</v>
      </c>
      <c r="Q3706" t="str">
        <f t="shared" si="521"/>
        <v>2022-06</v>
      </c>
    </row>
    <row r="3707" spans="1:17" x14ac:dyDescent="0.35">
      <c r="A3707" s="2">
        <v>45172</v>
      </c>
      <c r="B3707" t="s">
        <v>41</v>
      </c>
      <c r="C3707" t="s">
        <v>43</v>
      </c>
      <c r="D3707" t="s">
        <v>25</v>
      </c>
      <c r="E3707" s="3">
        <v>138991</v>
      </c>
      <c r="F3707" s="3">
        <v>119112</v>
      </c>
      <c r="G3707" t="s">
        <v>21</v>
      </c>
      <c r="H3707" s="3" t="s">
        <v>3739</v>
      </c>
      <c r="I3707" s="3">
        <f t="shared" si="513"/>
        <v>-19879</v>
      </c>
      <c r="J3707" s="4">
        <f t="shared" si="514"/>
        <v>-0.14302364901324546</v>
      </c>
      <c r="K3707" s="5">
        <f t="shared" si="515"/>
        <v>0.85697635098675451</v>
      </c>
      <c r="L3707" s="4" t="str">
        <f t="shared" si="516"/>
        <v>Under Budget</v>
      </c>
      <c r="M3707">
        <f t="shared" si="517"/>
        <v>2023</v>
      </c>
      <c r="N3707">
        <f t="shared" si="518"/>
        <v>9</v>
      </c>
      <c r="O3707" t="str">
        <f t="shared" si="519"/>
        <v>Sep</v>
      </c>
      <c r="P3707" t="str">
        <f t="shared" si="520"/>
        <v>Q3</v>
      </c>
      <c r="Q3707" t="str">
        <f t="shared" si="521"/>
        <v>2023-09</v>
      </c>
    </row>
    <row r="3708" spans="1:17" x14ac:dyDescent="0.35">
      <c r="A3708" s="2">
        <v>45265</v>
      </c>
      <c r="B3708" t="s">
        <v>41</v>
      </c>
      <c r="C3708" t="s">
        <v>24</v>
      </c>
      <c r="D3708" t="s">
        <v>39</v>
      </c>
      <c r="E3708" s="3">
        <v>64785</v>
      </c>
      <c r="F3708" s="3">
        <v>66486</v>
      </c>
      <c r="G3708" t="s">
        <v>35</v>
      </c>
      <c r="H3708" s="3" t="s">
        <v>3740</v>
      </c>
      <c r="I3708" s="3">
        <f t="shared" si="513"/>
        <v>1701</v>
      </c>
      <c r="J3708" s="4">
        <f t="shared" si="514"/>
        <v>2.6256077795786061E-2</v>
      </c>
      <c r="K3708" s="5">
        <f t="shared" si="515"/>
        <v>1.0262560777957861</v>
      </c>
      <c r="L3708" s="4" t="str">
        <f t="shared" si="516"/>
        <v>Over Budget</v>
      </c>
      <c r="M3708">
        <f t="shared" si="517"/>
        <v>2023</v>
      </c>
      <c r="N3708">
        <f t="shared" si="518"/>
        <v>12</v>
      </c>
      <c r="O3708" t="str">
        <f t="shared" si="519"/>
        <v>Dec</v>
      </c>
      <c r="P3708" t="str">
        <f t="shared" si="520"/>
        <v>Q4</v>
      </c>
      <c r="Q3708" t="str">
        <f t="shared" si="521"/>
        <v>2023-12</v>
      </c>
    </row>
    <row r="3709" spans="1:17" x14ac:dyDescent="0.35">
      <c r="A3709" s="2">
        <v>45151</v>
      </c>
      <c r="B3709" t="s">
        <v>28</v>
      </c>
      <c r="C3709" t="s">
        <v>34</v>
      </c>
      <c r="D3709" t="s">
        <v>20</v>
      </c>
      <c r="E3709" s="3">
        <v>147775</v>
      </c>
      <c r="F3709" s="3">
        <v>152082</v>
      </c>
      <c r="G3709" t="s">
        <v>26</v>
      </c>
      <c r="H3709" s="3" t="s">
        <v>3741</v>
      </c>
      <c r="I3709" s="3">
        <f t="shared" si="513"/>
        <v>4307</v>
      </c>
      <c r="J3709" s="4">
        <f t="shared" si="514"/>
        <v>2.9145660632718659E-2</v>
      </c>
      <c r="K3709" s="5">
        <f t="shared" si="515"/>
        <v>1.0291456606327187</v>
      </c>
      <c r="L3709" s="4" t="str">
        <f t="shared" si="516"/>
        <v>Over Budget</v>
      </c>
      <c r="M3709">
        <f t="shared" si="517"/>
        <v>2023</v>
      </c>
      <c r="N3709">
        <f t="shared" si="518"/>
        <v>8</v>
      </c>
      <c r="O3709" t="str">
        <f t="shared" si="519"/>
        <v>Aug</v>
      </c>
      <c r="P3709" t="str">
        <f t="shared" si="520"/>
        <v>Q3</v>
      </c>
      <c r="Q3709" t="str">
        <f t="shared" si="521"/>
        <v>2023-08</v>
      </c>
    </row>
    <row r="3710" spans="1:17" x14ac:dyDescent="0.35">
      <c r="A3710" s="2">
        <v>45148</v>
      </c>
      <c r="B3710" t="s">
        <v>55</v>
      </c>
      <c r="C3710" t="s">
        <v>34</v>
      </c>
      <c r="D3710" t="s">
        <v>30</v>
      </c>
      <c r="E3710" s="3">
        <v>121109</v>
      </c>
      <c r="F3710" s="3">
        <v>137849</v>
      </c>
      <c r="G3710" t="s">
        <v>32</v>
      </c>
      <c r="H3710" s="3" t="s">
        <v>3742</v>
      </c>
      <c r="I3710" s="3">
        <f t="shared" si="513"/>
        <v>16740</v>
      </c>
      <c r="J3710" s="4">
        <f t="shared" si="514"/>
        <v>0.1382225928708849</v>
      </c>
      <c r="K3710" s="5">
        <f t="shared" si="515"/>
        <v>1.1382225928708849</v>
      </c>
      <c r="L3710" s="4" t="str">
        <f t="shared" si="516"/>
        <v>Over Budget</v>
      </c>
      <c r="M3710">
        <f t="shared" si="517"/>
        <v>2023</v>
      </c>
      <c r="N3710">
        <f t="shared" si="518"/>
        <v>8</v>
      </c>
      <c r="O3710" t="str">
        <f t="shared" si="519"/>
        <v>Aug</v>
      </c>
      <c r="P3710" t="str">
        <f t="shared" si="520"/>
        <v>Q3</v>
      </c>
      <c r="Q3710" t="str">
        <f t="shared" si="521"/>
        <v>2023-08</v>
      </c>
    </row>
    <row r="3711" spans="1:17" x14ac:dyDescent="0.35">
      <c r="A3711" s="2">
        <v>45140</v>
      </c>
      <c r="B3711" t="s">
        <v>28</v>
      </c>
      <c r="C3711" t="s">
        <v>24</v>
      </c>
      <c r="D3711" t="s">
        <v>30</v>
      </c>
      <c r="E3711" s="3">
        <v>61754</v>
      </c>
      <c r="F3711" s="3">
        <v>147039</v>
      </c>
      <c r="G3711" t="s">
        <v>35</v>
      </c>
      <c r="H3711" s="3" t="s">
        <v>3743</v>
      </c>
      <c r="I3711" s="3">
        <f t="shared" si="513"/>
        <v>85285</v>
      </c>
      <c r="J3711" s="4">
        <f t="shared" si="514"/>
        <v>1.3810441428895295</v>
      </c>
      <c r="K3711" s="5">
        <f t="shared" si="515"/>
        <v>2.3810441428895293</v>
      </c>
      <c r="L3711" s="4" t="str">
        <f t="shared" si="516"/>
        <v>Over Budget</v>
      </c>
      <c r="M3711">
        <f t="shared" si="517"/>
        <v>2023</v>
      </c>
      <c r="N3711">
        <f t="shared" si="518"/>
        <v>8</v>
      </c>
      <c r="O3711" t="str">
        <f t="shared" si="519"/>
        <v>Aug</v>
      </c>
      <c r="P3711" t="str">
        <f t="shared" si="520"/>
        <v>Q3</v>
      </c>
      <c r="Q3711" t="str">
        <f t="shared" si="521"/>
        <v>2023-08</v>
      </c>
    </row>
    <row r="3712" spans="1:17" x14ac:dyDescent="0.35">
      <c r="A3712" s="2">
        <v>44351</v>
      </c>
      <c r="B3712" t="s">
        <v>18</v>
      </c>
      <c r="C3712" t="s">
        <v>23</v>
      </c>
      <c r="D3712" t="s">
        <v>25</v>
      </c>
      <c r="E3712" s="3">
        <v>105376</v>
      </c>
      <c r="F3712" s="3">
        <v>127350</v>
      </c>
      <c r="G3712" t="s">
        <v>26</v>
      </c>
      <c r="H3712" s="3" t="s">
        <v>3744</v>
      </c>
      <c r="I3712" s="3">
        <f t="shared" si="513"/>
        <v>21974</v>
      </c>
      <c r="J3712" s="4">
        <f t="shared" si="514"/>
        <v>0.20852945642271484</v>
      </c>
      <c r="K3712" s="5">
        <f t="shared" si="515"/>
        <v>1.2085294564227149</v>
      </c>
      <c r="L3712" s="4" t="str">
        <f t="shared" si="516"/>
        <v>Over Budget</v>
      </c>
      <c r="M3712">
        <f t="shared" si="517"/>
        <v>2021</v>
      </c>
      <c r="N3712">
        <f t="shared" si="518"/>
        <v>6</v>
      </c>
      <c r="O3712" t="str">
        <f t="shared" si="519"/>
        <v>Jun</v>
      </c>
      <c r="P3712" t="str">
        <f t="shared" si="520"/>
        <v>Q2</v>
      </c>
      <c r="Q3712" t="str">
        <f t="shared" si="521"/>
        <v>2021-06</v>
      </c>
    </row>
    <row r="3713" spans="1:17" x14ac:dyDescent="0.35">
      <c r="A3713" s="2">
        <v>44284</v>
      </c>
      <c r="B3713" t="s">
        <v>18</v>
      </c>
      <c r="C3713" t="s">
        <v>34</v>
      </c>
      <c r="D3713" t="s">
        <v>39</v>
      </c>
      <c r="E3713" s="3">
        <v>79966</v>
      </c>
      <c r="F3713" s="3">
        <v>126204</v>
      </c>
      <c r="G3713" t="s">
        <v>32</v>
      </c>
      <c r="H3713" s="3" t="s">
        <v>3745</v>
      </c>
      <c r="I3713" s="3">
        <f t="shared" si="513"/>
        <v>46238</v>
      </c>
      <c r="J3713" s="4">
        <f t="shared" si="514"/>
        <v>0.57822074381612187</v>
      </c>
      <c r="K3713" s="5">
        <f t="shared" si="515"/>
        <v>1.5782207438161218</v>
      </c>
      <c r="L3713" s="4" t="str">
        <f t="shared" si="516"/>
        <v>Over Budget</v>
      </c>
      <c r="M3713">
        <f t="shared" si="517"/>
        <v>2021</v>
      </c>
      <c r="N3713">
        <f t="shared" si="518"/>
        <v>3</v>
      </c>
      <c r="O3713" t="str">
        <f t="shared" si="519"/>
        <v>Mar</v>
      </c>
      <c r="P3713" t="str">
        <f t="shared" si="520"/>
        <v>Q1</v>
      </c>
      <c r="Q3713" t="str">
        <f t="shared" si="521"/>
        <v>2021-03</v>
      </c>
    </row>
    <row r="3714" spans="1:17" x14ac:dyDescent="0.35">
      <c r="A3714" s="2">
        <v>45127</v>
      </c>
      <c r="B3714" t="s">
        <v>18</v>
      </c>
      <c r="C3714" t="s">
        <v>43</v>
      </c>
      <c r="D3714" t="s">
        <v>39</v>
      </c>
      <c r="E3714" s="3">
        <v>47621</v>
      </c>
      <c r="F3714" s="3">
        <v>120747</v>
      </c>
      <c r="G3714" t="s">
        <v>35</v>
      </c>
      <c r="H3714" s="3" t="s">
        <v>3746</v>
      </c>
      <c r="I3714" s="3">
        <f t="shared" si="513"/>
        <v>73126</v>
      </c>
      <c r="J3714" s="4">
        <f t="shared" si="514"/>
        <v>1.5355830410953151</v>
      </c>
      <c r="K3714" s="5">
        <f t="shared" si="515"/>
        <v>2.5355830410953151</v>
      </c>
      <c r="L3714" s="4" t="str">
        <f t="shared" si="516"/>
        <v>Over Budget</v>
      </c>
      <c r="M3714">
        <f t="shared" si="517"/>
        <v>2023</v>
      </c>
      <c r="N3714">
        <f t="shared" si="518"/>
        <v>7</v>
      </c>
      <c r="O3714" t="str">
        <f t="shared" si="519"/>
        <v>Jul</v>
      </c>
      <c r="P3714" t="str">
        <f t="shared" si="520"/>
        <v>Q3</v>
      </c>
      <c r="Q3714" t="str">
        <f t="shared" si="521"/>
        <v>2023-07</v>
      </c>
    </row>
    <row r="3715" spans="1:17" x14ac:dyDescent="0.35">
      <c r="A3715" s="2">
        <v>44375</v>
      </c>
      <c r="B3715" t="s">
        <v>55</v>
      </c>
      <c r="C3715" t="s">
        <v>23</v>
      </c>
      <c r="D3715" t="s">
        <v>20</v>
      </c>
      <c r="E3715" s="3">
        <v>124595</v>
      </c>
      <c r="F3715" s="3">
        <v>116092</v>
      </c>
      <c r="G3715" t="s">
        <v>32</v>
      </c>
      <c r="H3715" s="3" t="s">
        <v>3747</v>
      </c>
      <c r="I3715" s="3">
        <f t="shared" si="513"/>
        <v>-8503</v>
      </c>
      <c r="J3715" s="4">
        <f t="shared" si="514"/>
        <v>-6.8245114169910512E-2</v>
      </c>
      <c r="K3715" s="5">
        <f t="shared" si="515"/>
        <v>0.93175488583008947</v>
      </c>
      <c r="L3715" s="4" t="str">
        <f t="shared" si="516"/>
        <v>Under Budget</v>
      </c>
      <c r="M3715">
        <f t="shared" si="517"/>
        <v>2021</v>
      </c>
      <c r="N3715">
        <f t="shared" si="518"/>
        <v>6</v>
      </c>
      <c r="O3715" t="str">
        <f t="shared" si="519"/>
        <v>Jun</v>
      </c>
      <c r="P3715" t="str">
        <f t="shared" si="520"/>
        <v>Q2</v>
      </c>
      <c r="Q3715" t="str">
        <f t="shared" si="521"/>
        <v>2021-06</v>
      </c>
    </row>
    <row r="3716" spans="1:17" x14ac:dyDescent="0.35">
      <c r="A3716" s="2">
        <v>44408</v>
      </c>
      <c r="B3716" t="s">
        <v>37</v>
      </c>
      <c r="C3716" t="s">
        <v>24</v>
      </c>
      <c r="D3716" t="s">
        <v>39</v>
      </c>
      <c r="E3716" s="3">
        <v>44936</v>
      </c>
      <c r="F3716" s="3">
        <v>41913</v>
      </c>
      <c r="G3716" t="s">
        <v>35</v>
      </c>
      <c r="H3716" s="3" t="s">
        <v>3748</v>
      </c>
      <c r="I3716" s="3">
        <f t="shared" si="513"/>
        <v>-3023</v>
      </c>
      <c r="J3716" s="4">
        <f t="shared" si="514"/>
        <v>-6.7273455581271138E-2</v>
      </c>
      <c r="K3716" s="5">
        <f t="shared" si="515"/>
        <v>0.93272654441872882</v>
      </c>
      <c r="L3716" s="4" t="str">
        <f t="shared" si="516"/>
        <v>Under Budget</v>
      </c>
      <c r="M3716">
        <f t="shared" si="517"/>
        <v>2021</v>
      </c>
      <c r="N3716">
        <f t="shared" si="518"/>
        <v>7</v>
      </c>
      <c r="O3716" t="str">
        <f t="shared" si="519"/>
        <v>Jul</v>
      </c>
      <c r="P3716" t="str">
        <f t="shared" si="520"/>
        <v>Q3</v>
      </c>
      <c r="Q3716" t="str">
        <f t="shared" si="521"/>
        <v>2021-07</v>
      </c>
    </row>
    <row r="3717" spans="1:17" x14ac:dyDescent="0.35">
      <c r="A3717" s="2">
        <v>44661</v>
      </c>
      <c r="B3717" t="s">
        <v>55</v>
      </c>
      <c r="C3717" t="s">
        <v>19</v>
      </c>
      <c r="D3717" t="s">
        <v>58</v>
      </c>
      <c r="E3717" s="3">
        <v>104071</v>
      </c>
      <c r="F3717" s="3">
        <v>75163</v>
      </c>
      <c r="G3717" t="s">
        <v>35</v>
      </c>
      <c r="H3717" s="3" t="s">
        <v>3749</v>
      </c>
      <c r="I3717" s="3">
        <f t="shared" ref="I3717:I3780" si="522">F3717-E3717</f>
        <v>-28908</v>
      </c>
      <c r="J3717" s="4">
        <f t="shared" ref="J3717:J3780" si="523">IFERROR(I3717/E3717,0)</f>
        <v>-0.27777190571821159</v>
      </c>
      <c r="K3717" s="5">
        <f t="shared" ref="K3717:K3780" si="524">IFERROR(F3717/E3717,0)</f>
        <v>0.72222809428178836</v>
      </c>
      <c r="L3717" s="4" t="str">
        <f t="shared" ref="L3717:L3780" si="525">IF(I3717&gt;0,"Over Budget",IF(I3717&lt;0,"Under Budget","On Budget"))</f>
        <v>Under Budget</v>
      </c>
      <c r="M3717">
        <f t="shared" ref="M3717:M3780" si="526">YEAR(A3717)</f>
        <v>2022</v>
      </c>
      <c r="N3717">
        <f t="shared" ref="N3717:N3780" si="527">MONTH(A3717)</f>
        <v>4</v>
      </c>
      <c r="O3717" t="str">
        <f t="shared" ref="O3717:O3780" si="528">TEXT(A3717,"mmm")</f>
        <v>Apr</v>
      </c>
      <c r="P3717" t="str">
        <f t="shared" ref="P3717:P3780" si="529">"Q"&amp;ROUNDUP(MONTH(A3717)/3,0)</f>
        <v>Q2</v>
      </c>
      <c r="Q3717" t="str">
        <f t="shared" ref="Q3717:Q3780" si="530">TEXT(A3717,"yyyy-mm")</f>
        <v>2022-04</v>
      </c>
    </row>
    <row r="3718" spans="1:17" x14ac:dyDescent="0.35">
      <c r="A3718" s="2">
        <v>44827</v>
      </c>
      <c r="B3718" t="s">
        <v>28</v>
      </c>
      <c r="C3718" t="s">
        <v>34</v>
      </c>
      <c r="D3718" t="s">
        <v>58</v>
      </c>
      <c r="E3718" s="3">
        <v>111052</v>
      </c>
      <c r="F3718" s="3">
        <v>18050</v>
      </c>
      <c r="G3718" t="s">
        <v>32</v>
      </c>
      <c r="H3718" s="3" t="s">
        <v>3750</v>
      </c>
      <c r="I3718" s="3">
        <f t="shared" si="522"/>
        <v>-93002</v>
      </c>
      <c r="J3718" s="4">
        <f t="shared" si="523"/>
        <v>-0.83746353059827827</v>
      </c>
      <c r="K3718" s="5">
        <f t="shared" si="524"/>
        <v>0.16253646940172173</v>
      </c>
      <c r="L3718" s="4" t="str">
        <f t="shared" si="525"/>
        <v>Under Budget</v>
      </c>
      <c r="M3718">
        <f t="shared" si="526"/>
        <v>2022</v>
      </c>
      <c r="N3718">
        <f t="shared" si="527"/>
        <v>9</v>
      </c>
      <c r="O3718" t="str">
        <f t="shared" si="528"/>
        <v>Sep</v>
      </c>
      <c r="P3718" t="str">
        <f t="shared" si="529"/>
        <v>Q3</v>
      </c>
      <c r="Q3718" t="str">
        <f t="shared" si="530"/>
        <v>2022-09</v>
      </c>
    </row>
    <row r="3719" spans="1:17" x14ac:dyDescent="0.35">
      <c r="A3719" s="2">
        <v>45021</v>
      </c>
      <c r="B3719" t="s">
        <v>37</v>
      </c>
      <c r="C3719" t="s">
        <v>19</v>
      </c>
      <c r="D3719" t="s">
        <v>58</v>
      </c>
      <c r="E3719" s="3">
        <v>60460</v>
      </c>
      <c r="F3719" s="3">
        <v>123933</v>
      </c>
      <c r="G3719" t="s">
        <v>21</v>
      </c>
      <c r="H3719" s="3" t="s">
        <v>3751</v>
      </c>
      <c r="I3719" s="3">
        <f t="shared" si="522"/>
        <v>63473</v>
      </c>
      <c r="J3719" s="4">
        <f t="shared" si="523"/>
        <v>1.0498346013893483</v>
      </c>
      <c r="K3719" s="5">
        <f t="shared" si="524"/>
        <v>2.0498346013893483</v>
      </c>
      <c r="L3719" s="4" t="str">
        <f t="shared" si="525"/>
        <v>Over Budget</v>
      </c>
      <c r="M3719">
        <f t="shared" si="526"/>
        <v>2023</v>
      </c>
      <c r="N3719">
        <f t="shared" si="527"/>
        <v>4</v>
      </c>
      <c r="O3719" t="str">
        <f t="shared" si="528"/>
        <v>Apr</v>
      </c>
      <c r="P3719" t="str">
        <f t="shared" si="529"/>
        <v>Q2</v>
      </c>
      <c r="Q3719" t="str">
        <f t="shared" si="530"/>
        <v>2023-04</v>
      </c>
    </row>
    <row r="3720" spans="1:17" x14ac:dyDescent="0.35">
      <c r="A3720" s="2">
        <v>44803</v>
      </c>
      <c r="B3720" t="s">
        <v>37</v>
      </c>
      <c r="C3720" t="s">
        <v>29</v>
      </c>
      <c r="D3720" t="s">
        <v>25</v>
      </c>
      <c r="E3720" s="3">
        <v>123089</v>
      </c>
      <c r="F3720" s="3">
        <v>123057</v>
      </c>
      <c r="G3720" t="s">
        <v>32</v>
      </c>
      <c r="H3720" s="3" t="s">
        <v>3752</v>
      </c>
      <c r="I3720" s="3">
        <f t="shared" si="522"/>
        <v>-32</v>
      </c>
      <c r="J3720" s="4">
        <f t="shared" si="523"/>
        <v>-2.5997449000316841E-4</v>
      </c>
      <c r="K3720" s="5">
        <f t="shared" si="524"/>
        <v>0.99974002550999685</v>
      </c>
      <c r="L3720" s="4" t="str">
        <f t="shared" si="525"/>
        <v>Under Budget</v>
      </c>
      <c r="M3720">
        <f t="shared" si="526"/>
        <v>2022</v>
      </c>
      <c r="N3720">
        <f t="shared" si="527"/>
        <v>8</v>
      </c>
      <c r="O3720" t="str">
        <f t="shared" si="528"/>
        <v>Aug</v>
      </c>
      <c r="P3720" t="str">
        <f t="shared" si="529"/>
        <v>Q3</v>
      </c>
      <c r="Q3720" t="str">
        <f t="shared" si="530"/>
        <v>2022-08</v>
      </c>
    </row>
    <row r="3721" spans="1:17" x14ac:dyDescent="0.35">
      <c r="A3721" s="2">
        <v>45081</v>
      </c>
      <c r="B3721" t="s">
        <v>28</v>
      </c>
      <c r="C3721" t="s">
        <v>43</v>
      </c>
      <c r="D3721" t="s">
        <v>58</v>
      </c>
      <c r="E3721" s="3">
        <v>104191</v>
      </c>
      <c r="F3721" s="3">
        <v>22264</v>
      </c>
      <c r="G3721" t="s">
        <v>32</v>
      </c>
      <c r="H3721" s="3" t="s">
        <v>3753</v>
      </c>
      <c r="I3721" s="3">
        <f t="shared" si="522"/>
        <v>-81927</v>
      </c>
      <c r="J3721" s="4">
        <f t="shared" si="523"/>
        <v>-0.78631551669529998</v>
      </c>
      <c r="K3721" s="5">
        <f t="shared" si="524"/>
        <v>0.21368448330470002</v>
      </c>
      <c r="L3721" s="4" t="str">
        <f t="shared" si="525"/>
        <v>Under Budget</v>
      </c>
      <c r="M3721">
        <f t="shared" si="526"/>
        <v>2023</v>
      </c>
      <c r="N3721">
        <f t="shared" si="527"/>
        <v>6</v>
      </c>
      <c r="O3721" t="str">
        <f t="shared" si="528"/>
        <v>Jun</v>
      </c>
      <c r="P3721" t="str">
        <f t="shared" si="529"/>
        <v>Q2</v>
      </c>
      <c r="Q3721" t="str">
        <f t="shared" si="530"/>
        <v>2023-06</v>
      </c>
    </row>
    <row r="3722" spans="1:17" x14ac:dyDescent="0.35">
      <c r="A3722" s="2">
        <v>44562</v>
      </c>
      <c r="B3722" t="s">
        <v>37</v>
      </c>
      <c r="C3722" t="s">
        <v>23</v>
      </c>
      <c r="D3722" t="s">
        <v>58</v>
      </c>
      <c r="E3722" s="3">
        <v>102142</v>
      </c>
      <c r="F3722" s="3">
        <v>124473</v>
      </c>
      <c r="G3722" t="s">
        <v>26</v>
      </c>
      <c r="H3722" s="3" t="s">
        <v>3754</v>
      </c>
      <c r="I3722" s="3">
        <f t="shared" si="522"/>
        <v>22331</v>
      </c>
      <c r="J3722" s="4">
        <f t="shared" si="523"/>
        <v>0.21862700945742203</v>
      </c>
      <c r="K3722" s="5">
        <f t="shared" si="524"/>
        <v>1.2186270094574221</v>
      </c>
      <c r="L3722" s="4" t="str">
        <f t="shared" si="525"/>
        <v>Over Budget</v>
      </c>
      <c r="M3722">
        <f t="shared" si="526"/>
        <v>2022</v>
      </c>
      <c r="N3722">
        <f t="shared" si="527"/>
        <v>1</v>
      </c>
      <c r="O3722" t="str">
        <f t="shared" si="528"/>
        <v>Jan</v>
      </c>
      <c r="P3722" t="str">
        <f t="shared" si="529"/>
        <v>Q1</v>
      </c>
      <c r="Q3722" t="str">
        <f t="shared" si="530"/>
        <v>2022-01</v>
      </c>
    </row>
    <row r="3723" spans="1:17" x14ac:dyDescent="0.35">
      <c r="A3723" s="2">
        <v>44472</v>
      </c>
      <c r="B3723" t="s">
        <v>41</v>
      </c>
      <c r="C3723" t="s">
        <v>19</v>
      </c>
      <c r="D3723" t="s">
        <v>30</v>
      </c>
      <c r="E3723" s="3">
        <v>119748</v>
      </c>
      <c r="F3723" s="3">
        <v>57726</v>
      </c>
      <c r="G3723" t="s">
        <v>32</v>
      </c>
      <c r="H3723" s="3" t="s">
        <v>3755</v>
      </c>
      <c r="I3723" s="3">
        <f t="shared" si="522"/>
        <v>-62022</v>
      </c>
      <c r="J3723" s="4">
        <f t="shared" si="523"/>
        <v>-0.51793766910512073</v>
      </c>
      <c r="K3723" s="5">
        <f t="shared" si="524"/>
        <v>0.48206233089487927</v>
      </c>
      <c r="L3723" s="4" t="str">
        <f t="shared" si="525"/>
        <v>Under Budget</v>
      </c>
      <c r="M3723">
        <f t="shared" si="526"/>
        <v>2021</v>
      </c>
      <c r="N3723">
        <f t="shared" si="527"/>
        <v>10</v>
      </c>
      <c r="O3723" t="str">
        <f t="shared" si="528"/>
        <v>Oct</v>
      </c>
      <c r="P3723" t="str">
        <f t="shared" si="529"/>
        <v>Q4</v>
      </c>
      <c r="Q3723" t="str">
        <f t="shared" si="530"/>
        <v>2021-10</v>
      </c>
    </row>
    <row r="3724" spans="1:17" x14ac:dyDescent="0.35">
      <c r="A3724" s="2">
        <v>44576</v>
      </c>
      <c r="B3724" t="s">
        <v>28</v>
      </c>
      <c r="C3724" t="s">
        <v>43</v>
      </c>
      <c r="D3724" t="s">
        <v>25</v>
      </c>
      <c r="E3724" s="3">
        <v>25941</v>
      </c>
      <c r="F3724" s="3">
        <v>23759</v>
      </c>
      <c r="G3724" t="s">
        <v>35</v>
      </c>
      <c r="H3724" s="3" t="s">
        <v>3756</v>
      </c>
      <c r="I3724" s="3">
        <f t="shared" si="522"/>
        <v>-2182</v>
      </c>
      <c r="J3724" s="4">
        <f t="shared" si="523"/>
        <v>-8.4113950888554792E-2</v>
      </c>
      <c r="K3724" s="5">
        <f t="shared" si="524"/>
        <v>0.91588604911144522</v>
      </c>
      <c r="L3724" s="4" t="str">
        <f t="shared" si="525"/>
        <v>Under Budget</v>
      </c>
      <c r="M3724">
        <f t="shared" si="526"/>
        <v>2022</v>
      </c>
      <c r="N3724">
        <f t="shared" si="527"/>
        <v>1</v>
      </c>
      <c r="O3724" t="str">
        <f t="shared" si="528"/>
        <v>Jan</v>
      </c>
      <c r="P3724" t="str">
        <f t="shared" si="529"/>
        <v>Q1</v>
      </c>
      <c r="Q3724" t="str">
        <f t="shared" si="530"/>
        <v>2022-01</v>
      </c>
    </row>
    <row r="3725" spans="1:17" x14ac:dyDescent="0.35">
      <c r="A3725" s="2">
        <v>45141</v>
      </c>
      <c r="B3725" t="s">
        <v>28</v>
      </c>
      <c r="C3725" t="s">
        <v>19</v>
      </c>
      <c r="D3725" t="s">
        <v>58</v>
      </c>
      <c r="E3725" s="3">
        <v>65590</v>
      </c>
      <c r="F3725" s="3">
        <v>13504</v>
      </c>
      <c r="G3725" t="s">
        <v>35</v>
      </c>
      <c r="H3725" s="3" t="s">
        <v>3757</v>
      </c>
      <c r="I3725" s="3">
        <f t="shared" si="522"/>
        <v>-52086</v>
      </c>
      <c r="J3725" s="4">
        <f t="shared" si="523"/>
        <v>-0.79411495654825426</v>
      </c>
      <c r="K3725" s="5">
        <f t="shared" si="524"/>
        <v>0.20588504345174569</v>
      </c>
      <c r="L3725" s="4" t="str">
        <f t="shared" si="525"/>
        <v>Under Budget</v>
      </c>
      <c r="M3725">
        <f t="shared" si="526"/>
        <v>2023</v>
      </c>
      <c r="N3725">
        <f t="shared" si="527"/>
        <v>8</v>
      </c>
      <c r="O3725" t="str">
        <f t="shared" si="528"/>
        <v>Aug</v>
      </c>
      <c r="P3725" t="str">
        <f t="shared" si="529"/>
        <v>Q3</v>
      </c>
      <c r="Q3725" t="str">
        <f t="shared" si="530"/>
        <v>2023-08</v>
      </c>
    </row>
    <row r="3726" spans="1:17" x14ac:dyDescent="0.35">
      <c r="A3726" s="2">
        <v>45284</v>
      </c>
      <c r="B3726" t="s">
        <v>41</v>
      </c>
      <c r="C3726" t="s">
        <v>19</v>
      </c>
      <c r="D3726" t="s">
        <v>20</v>
      </c>
      <c r="E3726" s="3">
        <v>49876</v>
      </c>
      <c r="F3726" s="3">
        <v>114324</v>
      </c>
      <c r="G3726" t="s">
        <v>32</v>
      </c>
      <c r="H3726" s="3" t="s">
        <v>3758</v>
      </c>
      <c r="I3726" s="3">
        <f t="shared" si="522"/>
        <v>64448</v>
      </c>
      <c r="J3726" s="4">
        <f t="shared" si="523"/>
        <v>1.2921645681289597</v>
      </c>
      <c r="K3726" s="5">
        <f t="shared" si="524"/>
        <v>2.29216456812896</v>
      </c>
      <c r="L3726" s="4" t="str">
        <f t="shared" si="525"/>
        <v>Over Budget</v>
      </c>
      <c r="M3726">
        <f t="shared" si="526"/>
        <v>2023</v>
      </c>
      <c r="N3726">
        <f t="shared" si="527"/>
        <v>12</v>
      </c>
      <c r="O3726" t="str">
        <f t="shared" si="528"/>
        <v>Dec</v>
      </c>
      <c r="P3726" t="str">
        <f t="shared" si="529"/>
        <v>Q4</v>
      </c>
      <c r="Q3726" t="str">
        <f t="shared" si="530"/>
        <v>2023-12</v>
      </c>
    </row>
    <row r="3727" spans="1:17" x14ac:dyDescent="0.35">
      <c r="A3727" s="2">
        <v>45006</v>
      </c>
      <c r="B3727" t="s">
        <v>55</v>
      </c>
      <c r="C3727" t="s">
        <v>43</v>
      </c>
      <c r="D3727" t="s">
        <v>58</v>
      </c>
      <c r="E3727" s="3">
        <v>139913</v>
      </c>
      <c r="F3727" s="3">
        <v>71699</v>
      </c>
      <c r="G3727" t="s">
        <v>26</v>
      </c>
      <c r="H3727" s="3" t="s">
        <v>3759</v>
      </c>
      <c r="I3727" s="3">
        <f t="shared" si="522"/>
        <v>-68214</v>
      </c>
      <c r="J3727" s="4">
        <f t="shared" si="523"/>
        <v>-0.48754583205277563</v>
      </c>
      <c r="K3727" s="5">
        <f t="shared" si="524"/>
        <v>0.51245416794722431</v>
      </c>
      <c r="L3727" s="4" t="str">
        <f t="shared" si="525"/>
        <v>Under Budget</v>
      </c>
      <c r="M3727">
        <f t="shared" si="526"/>
        <v>2023</v>
      </c>
      <c r="N3727">
        <f t="shared" si="527"/>
        <v>3</v>
      </c>
      <c r="O3727" t="str">
        <f t="shared" si="528"/>
        <v>Mar</v>
      </c>
      <c r="P3727" t="str">
        <f t="shared" si="529"/>
        <v>Q1</v>
      </c>
      <c r="Q3727" t="str">
        <f t="shared" si="530"/>
        <v>2023-03</v>
      </c>
    </row>
    <row r="3728" spans="1:17" x14ac:dyDescent="0.35">
      <c r="A3728" s="2">
        <v>45121</v>
      </c>
      <c r="B3728" t="s">
        <v>55</v>
      </c>
      <c r="C3728" t="s">
        <v>34</v>
      </c>
      <c r="D3728" t="s">
        <v>25</v>
      </c>
      <c r="E3728" s="3">
        <v>104631</v>
      </c>
      <c r="F3728" s="3">
        <v>55172</v>
      </c>
      <c r="G3728" t="s">
        <v>35</v>
      </c>
      <c r="H3728" s="3" t="s">
        <v>3760</v>
      </c>
      <c r="I3728" s="3">
        <f t="shared" si="522"/>
        <v>-49459</v>
      </c>
      <c r="J3728" s="4">
        <f t="shared" si="523"/>
        <v>-0.47269929561984497</v>
      </c>
      <c r="K3728" s="5">
        <f t="shared" si="524"/>
        <v>0.52730070438015497</v>
      </c>
      <c r="L3728" s="4" t="str">
        <f t="shared" si="525"/>
        <v>Under Budget</v>
      </c>
      <c r="M3728">
        <f t="shared" si="526"/>
        <v>2023</v>
      </c>
      <c r="N3728">
        <f t="shared" si="527"/>
        <v>7</v>
      </c>
      <c r="O3728" t="str">
        <f t="shared" si="528"/>
        <v>Jul</v>
      </c>
      <c r="P3728" t="str">
        <f t="shared" si="529"/>
        <v>Q3</v>
      </c>
      <c r="Q3728" t="str">
        <f t="shared" si="530"/>
        <v>2023-07</v>
      </c>
    </row>
    <row r="3729" spans="1:17" x14ac:dyDescent="0.35">
      <c r="A3729" s="2">
        <v>44690</v>
      </c>
      <c r="B3729" t="s">
        <v>55</v>
      </c>
      <c r="C3729" t="s">
        <v>19</v>
      </c>
      <c r="D3729" t="s">
        <v>39</v>
      </c>
      <c r="E3729" s="3">
        <v>125770</v>
      </c>
      <c r="F3729" s="3">
        <v>69816</v>
      </c>
      <c r="G3729" t="s">
        <v>21</v>
      </c>
      <c r="H3729" s="3" t="s">
        <v>3761</v>
      </c>
      <c r="I3729" s="3">
        <f t="shared" si="522"/>
        <v>-55954</v>
      </c>
      <c r="J3729" s="4">
        <f t="shared" si="523"/>
        <v>-0.44489146855370915</v>
      </c>
      <c r="K3729" s="5">
        <f t="shared" si="524"/>
        <v>0.5551085314462908</v>
      </c>
      <c r="L3729" s="4" t="str">
        <f t="shared" si="525"/>
        <v>Under Budget</v>
      </c>
      <c r="M3729">
        <f t="shared" si="526"/>
        <v>2022</v>
      </c>
      <c r="N3729">
        <f t="shared" si="527"/>
        <v>5</v>
      </c>
      <c r="O3729" t="str">
        <f t="shared" si="528"/>
        <v>May</v>
      </c>
      <c r="P3729" t="str">
        <f t="shared" si="529"/>
        <v>Q2</v>
      </c>
      <c r="Q3729" t="str">
        <f t="shared" si="530"/>
        <v>2022-05</v>
      </c>
    </row>
    <row r="3730" spans="1:17" x14ac:dyDescent="0.35">
      <c r="A3730" s="2">
        <v>45291</v>
      </c>
      <c r="B3730" t="s">
        <v>37</v>
      </c>
      <c r="C3730" t="s">
        <v>43</v>
      </c>
      <c r="D3730" t="s">
        <v>30</v>
      </c>
      <c r="E3730" s="3">
        <v>108314</v>
      </c>
      <c r="F3730" s="3">
        <v>138704</v>
      </c>
      <c r="G3730" t="s">
        <v>32</v>
      </c>
      <c r="H3730" s="3" t="s">
        <v>3762</v>
      </c>
      <c r="I3730" s="3">
        <f t="shared" si="522"/>
        <v>30390</v>
      </c>
      <c r="J3730" s="4">
        <f t="shared" si="523"/>
        <v>0.28057314843879833</v>
      </c>
      <c r="K3730" s="5">
        <f t="shared" si="524"/>
        <v>1.2805731484387983</v>
      </c>
      <c r="L3730" s="4" t="str">
        <f t="shared" si="525"/>
        <v>Over Budget</v>
      </c>
      <c r="M3730">
        <f t="shared" si="526"/>
        <v>2023</v>
      </c>
      <c r="N3730">
        <f t="shared" si="527"/>
        <v>12</v>
      </c>
      <c r="O3730" t="str">
        <f t="shared" si="528"/>
        <v>Dec</v>
      </c>
      <c r="P3730" t="str">
        <f t="shared" si="529"/>
        <v>Q4</v>
      </c>
      <c r="Q3730" t="str">
        <f t="shared" si="530"/>
        <v>2023-12</v>
      </c>
    </row>
    <row r="3731" spans="1:17" x14ac:dyDescent="0.35">
      <c r="A3731" s="2">
        <v>44560</v>
      </c>
      <c r="B3731" t="s">
        <v>41</v>
      </c>
      <c r="C3731" t="s">
        <v>19</v>
      </c>
      <c r="D3731" t="s">
        <v>30</v>
      </c>
      <c r="E3731" s="3">
        <v>106602</v>
      </c>
      <c r="F3731" s="3">
        <v>72807</v>
      </c>
      <c r="G3731" t="s">
        <v>21</v>
      </c>
      <c r="H3731" s="3" t="s">
        <v>3763</v>
      </c>
      <c r="I3731" s="3">
        <f t="shared" si="522"/>
        <v>-33795</v>
      </c>
      <c r="J3731" s="4">
        <f t="shared" si="523"/>
        <v>-0.31702031856813195</v>
      </c>
      <c r="K3731" s="5">
        <f t="shared" si="524"/>
        <v>0.68297968143186805</v>
      </c>
      <c r="L3731" s="4" t="str">
        <f t="shared" si="525"/>
        <v>Under Budget</v>
      </c>
      <c r="M3731">
        <f t="shared" si="526"/>
        <v>2021</v>
      </c>
      <c r="N3731">
        <f t="shared" si="527"/>
        <v>12</v>
      </c>
      <c r="O3731" t="str">
        <f t="shared" si="528"/>
        <v>Dec</v>
      </c>
      <c r="P3731" t="str">
        <f t="shared" si="529"/>
        <v>Q4</v>
      </c>
      <c r="Q3731" t="str">
        <f t="shared" si="530"/>
        <v>2021-12</v>
      </c>
    </row>
    <row r="3732" spans="1:17" x14ac:dyDescent="0.35">
      <c r="A3732" s="2">
        <v>44766</v>
      </c>
      <c r="B3732" t="s">
        <v>28</v>
      </c>
      <c r="C3732" t="s">
        <v>34</v>
      </c>
      <c r="D3732" t="s">
        <v>25</v>
      </c>
      <c r="E3732" s="3">
        <v>93926</v>
      </c>
      <c r="F3732" s="3">
        <v>160933</v>
      </c>
      <c r="G3732" t="s">
        <v>26</v>
      </c>
      <c r="H3732" s="3" t="s">
        <v>3764</v>
      </c>
      <c r="I3732" s="3">
        <f t="shared" si="522"/>
        <v>67007</v>
      </c>
      <c r="J3732" s="4">
        <f t="shared" si="523"/>
        <v>0.71340203990375406</v>
      </c>
      <c r="K3732" s="5">
        <f t="shared" si="524"/>
        <v>1.7134020399037539</v>
      </c>
      <c r="L3732" s="4" t="str">
        <f t="shared" si="525"/>
        <v>Over Budget</v>
      </c>
      <c r="M3732">
        <f t="shared" si="526"/>
        <v>2022</v>
      </c>
      <c r="N3732">
        <f t="shared" si="527"/>
        <v>7</v>
      </c>
      <c r="O3732" t="str">
        <f t="shared" si="528"/>
        <v>Jul</v>
      </c>
      <c r="P3732" t="str">
        <f t="shared" si="529"/>
        <v>Q3</v>
      </c>
      <c r="Q3732" t="str">
        <f t="shared" si="530"/>
        <v>2022-07</v>
      </c>
    </row>
    <row r="3733" spans="1:17" x14ac:dyDescent="0.35">
      <c r="A3733" s="2">
        <v>44959</v>
      </c>
      <c r="B3733" t="s">
        <v>28</v>
      </c>
      <c r="C3733" t="s">
        <v>43</v>
      </c>
      <c r="D3733" t="s">
        <v>58</v>
      </c>
      <c r="E3733" s="3">
        <v>139875</v>
      </c>
      <c r="F3733" s="3">
        <v>73152</v>
      </c>
      <c r="G3733" t="s">
        <v>21</v>
      </c>
      <c r="H3733" s="3" t="s">
        <v>3765</v>
      </c>
      <c r="I3733" s="3">
        <f t="shared" si="522"/>
        <v>-66723</v>
      </c>
      <c r="J3733" s="4">
        <f t="shared" si="523"/>
        <v>-0.47701876675603216</v>
      </c>
      <c r="K3733" s="5">
        <f t="shared" si="524"/>
        <v>0.52298123324396784</v>
      </c>
      <c r="L3733" s="4" t="str">
        <f t="shared" si="525"/>
        <v>Under Budget</v>
      </c>
      <c r="M3733">
        <f t="shared" si="526"/>
        <v>2023</v>
      </c>
      <c r="N3733">
        <f t="shared" si="527"/>
        <v>2</v>
      </c>
      <c r="O3733" t="str">
        <f t="shared" si="528"/>
        <v>Feb</v>
      </c>
      <c r="P3733" t="str">
        <f t="shared" si="529"/>
        <v>Q1</v>
      </c>
      <c r="Q3733" t="str">
        <f t="shared" si="530"/>
        <v>2023-02</v>
      </c>
    </row>
    <row r="3734" spans="1:17" x14ac:dyDescent="0.35">
      <c r="A3734" s="2">
        <v>44472</v>
      </c>
      <c r="B3734" t="s">
        <v>28</v>
      </c>
      <c r="C3734" t="s">
        <v>19</v>
      </c>
      <c r="D3734" t="s">
        <v>20</v>
      </c>
      <c r="E3734" s="3">
        <v>72468</v>
      </c>
      <c r="F3734" s="3">
        <v>161361</v>
      </c>
      <c r="G3734" t="s">
        <v>32</v>
      </c>
      <c r="H3734" s="3" t="s">
        <v>3766</v>
      </c>
      <c r="I3734" s="3">
        <f t="shared" si="522"/>
        <v>88893</v>
      </c>
      <c r="J3734" s="4">
        <f t="shared" si="523"/>
        <v>1.2266517635370093</v>
      </c>
      <c r="K3734" s="5">
        <f t="shared" si="524"/>
        <v>2.2266517635370096</v>
      </c>
      <c r="L3734" s="4" t="str">
        <f t="shared" si="525"/>
        <v>Over Budget</v>
      </c>
      <c r="M3734">
        <f t="shared" si="526"/>
        <v>2021</v>
      </c>
      <c r="N3734">
        <f t="shared" si="527"/>
        <v>10</v>
      </c>
      <c r="O3734" t="str">
        <f t="shared" si="528"/>
        <v>Oct</v>
      </c>
      <c r="P3734" t="str">
        <f t="shared" si="529"/>
        <v>Q4</v>
      </c>
      <c r="Q3734" t="str">
        <f t="shared" si="530"/>
        <v>2021-10</v>
      </c>
    </row>
    <row r="3735" spans="1:17" x14ac:dyDescent="0.35">
      <c r="A3735" s="2">
        <v>44246</v>
      </c>
      <c r="B3735" t="s">
        <v>37</v>
      </c>
      <c r="C3735" t="s">
        <v>24</v>
      </c>
      <c r="D3735" t="s">
        <v>58</v>
      </c>
      <c r="E3735" s="3">
        <v>73180</v>
      </c>
      <c r="F3735" s="3">
        <v>59267</v>
      </c>
      <c r="G3735" t="s">
        <v>21</v>
      </c>
      <c r="H3735" s="3" t="s">
        <v>3767</v>
      </c>
      <c r="I3735" s="3">
        <f t="shared" si="522"/>
        <v>-13913</v>
      </c>
      <c r="J3735" s="4">
        <f t="shared" si="523"/>
        <v>-0.19012025143481825</v>
      </c>
      <c r="K3735" s="5">
        <f t="shared" si="524"/>
        <v>0.80987974856518175</v>
      </c>
      <c r="L3735" s="4" t="str">
        <f t="shared" si="525"/>
        <v>Under Budget</v>
      </c>
      <c r="M3735">
        <f t="shared" si="526"/>
        <v>2021</v>
      </c>
      <c r="N3735">
        <f t="shared" si="527"/>
        <v>2</v>
      </c>
      <c r="O3735" t="str">
        <f t="shared" si="528"/>
        <v>Feb</v>
      </c>
      <c r="P3735" t="str">
        <f t="shared" si="529"/>
        <v>Q1</v>
      </c>
      <c r="Q3735" t="str">
        <f t="shared" si="530"/>
        <v>2021-02</v>
      </c>
    </row>
    <row r="3736" spans="1:17" x14ac:dyDescent="0.35">
      <c r="A3736" s="2">
        <v>44924</v>
      </c>
      <c r="B3736" t="s">
        <v>37</v>
      </c>
      <c r="C3736" t="s">
        <v>34</v>
      </c>
      <c r="D3736" t="s">
        <v>58</v>
      </c>
      <c r="E3736" s="3">
        <v>136371</v>
      </c>
      <c r="F3736" s="3">
        <v>151343</v>
      </c>
      <c r="G3736" t="s">
        <v>35</v>
      </c>
      <c r="H3736" s="3" t="s">
        <v>3768</v>
      </c>
      <c r="I3736" s="3">
        <f t="shared" si="522"/>
        <v>14972</v>
      </c>
      <c r="J3736" s="4">
        <f t="shared" si="523"/>
        <v>0.10978873807481063</v>
      </c>
      <c r="K3736" s="5">
        <f t="shared" si="524"/>
        <v>1.1097887380748106</v>
      </c>
      <c r="L3736" s="4" t="str">
        <f t="shared" si="525"/>
        <v>Over Budget</v>
      </c>
      <c r="M3736">
        <f t="shared" si="526"/>
        <v>2022</v>
      </c>
      <c r="N3736">
        <f t="shared" si="527"/>
        <v>12</v>
      </c>
      <c r="O3736" t="str">
        <f t="shared" si="528"/>
        <v>Dec</v>
      </c>
      <c r="P3736" t="str">
        <f t="shared" si="529"/>
        <v>Q4</v>
      </c>
      <c r="Q3736" t="str">
        <f t="shared" si="530"/>
        <v>2022-12</v>
      </c>
    </row>
    <row r="3737" spans="1:17" x14ac:dyDescent="0.35">
      <c r="A3737" s="2">
        <v>45102</v>
      </c>
      <c r="B3737" t="s">
        <v>23</v>
      </c>
      <c r="C3737" t="s">
        <v>19</v>
      </c>
      <c r="D3737" t="s">
        <v>20</v>
      </c>
      <c r="E3737" s="3">
        <v>28673</v>
      </c>
      <c r="F3737" s="3">
        <v>115652</v>
      </c>
      <c r="G3737" t="s">
        <v>21</v>
      </c>
      <c r="H3737" s="3" t="s">
        <v>3769</v>
      </c>
      <c r="I3737" s="3">
        <f t="shared" si="522"/>
        <v>86979</v>
      </c>
      <c r="J3737" s="4">
        <f t="shared" si="523"/>
        <v>3.0334809751334006</v>
      </c>
      <c r="K3737" s="5">
        <f t="shared" si="524"/>
        <v>4.0334809751334006</v>
      </c>
      <c r="L3737" s="4" t="str">
        <f t="shared" si="525"/>
        <v>Over Budget</v>
      </c>
      <c r="M3737">
        <f t="shared" si="526"/>
        <v>2023</v>
      </c>
      <c r="N3737">
        <f t="shared" si="527"/>
        <v>6</v>
      </c>
      <c r="O3737" t="str">
        <f t="shared" si="528"/>
        <v>Jun</v>
      </c>
      <c r="P3737" t="str">
        <f t="shared" si="529"/>
        <v>Q2</v>
      </c>
      <c r="Q3737" t="str">
        <f t="shared" si="530"/>
        <v>2023-06</v>
      </c>
    </row>
    <row r="3738" spans="1:17" x14ac:dyDescent="0.35">
      <c r="A3738" s="2">
        <v>45124</v>
      </c>
      <c r="B3738" t="s">
        <v>55</v>
      </c>
      <c r="C3738" t="s">
        <v>23</v>
      </c>
      <c r="D3738" t="s">
        <v>30</v>
      </c>
      <c r="E3738" s="3">
        <v>144415</v>
      </c>
      <c r="F3738" s="3">
        <v>123773</v>
      </c>
      <c r="G3738" t="s">
        <v>26</v>
      </c>
      <c r="H3738" s="3" t="s">
        <v>3770</v>
      </c>
      <c r="I3738" s="3">
        <f t="shared" si="522"/>
        <v>-20642</v>
      </c>
      <c r="J3738" s="4">
        <f t="shared" si="523"/>
        <v>-0.14293529065540284</v>
      </c>
      <c r="K3738" s="5">
        <f t="shared" si="524"/>
        <v>0.85706470934459722</v>
      </c>
      <c r="L3738" s="4" t="str">
        <f t="shared" si="525"/>
        <v>Under Budget</v>
      </c>
      <c r="M3738">
        <f t="shared" si="526"/>
        <v>2023</v>
      </c>
      <c r="N3738">
        <f t="shared" si="527"/>
        <v>7</v>
      </c>
      <c r="O3738" t="str">
        <f t="shared" si="528"/>
        <v>Jul</v>
      </c>
      <c r="P3738" t="str">
        <f t="shared" si="529"/>
        <v>Q3</v>
      </c>
      <c r="Q3738" t="str">
        <f t="shared" si="530"/>
        <v>2023-07</v>
      </c>
    </row>
    <row r="3739" spans="1:17" x14ac:dyDescent="0.35">
      <c r="A3739" s="2">
        <v>44760</v>
      </c>
      <c r="B3739" t="s">
        <v>23</v>
      </c>
      <c r="C3739" t="s">
        <v>43</v>
      </c>
      <c r="D3739" t="s">
        <v>58</v>
      </c>
      <c r="E3739" s="3">
        <v>28950</v>
      </c>
      <c r="F3739" s="3">
        <v>80729</v>
      </c>
      <c r="G3739" t="s">
        <v>26</v>
      </c>
      <c r="H3739" s="3" t="s">
        <v>3771</v>
      </c>
      <c r="I3739" s="3">
        <f t="shared" si="522"/>
        <v>51779</v>
      </c>
      <c r="J3739" s="4">
        <f t="shared" si="523"/>
        <v>1.7885664939550949</v>
      </c>
      <c r="K3739" s="5">
        <f t="shared" si="524"/>
        <v>2.7885664939550949</v>
      </c>
      <c r="L3739" s="4" t="str">
        <f t="shared" si="525"/>
        <v>Over Budget</v>
      </c>
      <c r="M3739">
        <f t="shared" si="526"/>
        <v>2022</v>
      </c>
      <c r="N3739">
        <f t="shared" si="527"/>
        <v>7</v>
      </c>
      <c r="O3739" t="str">
        <f t="shared" si="528"/>
        <v>Jul</v>
      </c>
      <c r="P3739" t="str">
        <f t="shared" si="529"/>
        <v>Q3</v>
      </c>
      <c r="Q3739" t="str">
        <f t="shared" si="530"/>
        <v>2022-07</v>
      </c>
    </row>
    <row r="3740" spans="1:17" x14ac:dyDescent="0.35">
      <c r="A3740" s="2">
        <v>44979</v>
      </c>
      <c r="B3740" t="s">
        <v>23</v>
      </c>
      <c r="C3740" t="s">
        <v>19</v>
      </c>
      <c r="D3740" t="s">
        <v>39</v>
      </c>
      <c r="E3740" s="3">
        <v>90600</v>
      </c>
      <c r="F3740" s="3">
        <v>56573</v>
      </c>
      <c r="G3740" t="s">
        <v>26</v>
      </c>
      <c r="H3740" s="3" t="s">
        <v>3772</v>
      </c>
      <c r="I3740" s="3">
        <f t="shared" si="522"/>
        <v>-34027</v>
      </c>
      <c r="J3740" s="4">
        <f t="shared" si="523"/>
        <v>-0.37557395143487859</v>
      </c>
      <c r="K3740" s="5">
        <f t="shared" si="524"/>
        <v>0.62442604856512141</v>
      </c>
      <c r="L3740" s="4" t="str">
        <f t="shared" si="525"/>
        <v>Under Budget</v>
      </c>
      <c r="M3740">
        <f t="shared" si="526"/>
        <v>2023</v>
      </c>
      <c r="N3740">
        <f t="shared" si="527"/>
        <v>2</v>
      </c>
      <c r="O3740" t="str">
        <f t="shared" si="528"/>
        <v>Feb</v>
      </c>
      <c r="P3740" t="str">
        <f t="shared" si="529"/>
        <v>Q1</v>
      </c>
      <c r="Q3740" t="str">
        <f t="shared" si="530"/>
        <v>2023-02</v>
      </c>
    </row>
    <row r="3741" spans="1:17" x14ac:dyDescent="0.35">
      <c r="A3741" s="2">
        <v>44681</v>
      </c>
      <c r="B3741" t="s">
        <v>37</v>
      </c>
      <c r="C3741" t="s">
        <v>34</v>
      </c>
      <c r="D3741" t="s">
        <v>39</v>
      </c>
      <c r="E3741" s="3">
        <v>31547</v>
      </c>
      <c r="F3741" s="3">
        <v>17021</v>
      </c>
      <c r="G3741" t="s">
        <v>35</v>
      </c>
      <c r="H3741" s="3" t="s">
        <v>3773</v>
      </c>
      <c r="I3741" s="3">
        <f t="shared" si="522"/>
        <v>-14526</v>
      </c>
      <c r="J3741" s="4">
        <f t="shared" si="523"/>
        <v>-0.4604558278124703</v>
      </c>
      <c r="K3741" s="5">
        <f t="shared" si="524"/>
        <v>0.5395441721875297</v>
      </c>
      <c r="L3741" s="4" t="str">
        <f t="shared" si="525"/>
        <v>Under Budget</v>
      </c>
      <c r="M3741">
        <f t="shared" si="526"/>
        <v>2022</v>
      </c>
      <c r="N3741">
        <f t="shared" si="527"/>
        <v>4</v>
      </c>
      <c r="O3741" t="str">
        <f t="shared" si="528"/>
        <v>Apr</v>
      </c>
      <c r="P3741" t="str">
        <f t="shared" si="529"/>
        <v>Q2</v>
      </c>
      <c r="Q3741" t="str">
        <f t="shared" si="530"/>
        <v>2022-04</v>
      </c>
    </row>
    <row r="3742" spans="1:17" x14ac:dyDescent="0.35">
      <c r="A3742" s="2">
        <v>44780</v>
      </c>
      <c r="B3742" t="s">
        <v>55</v>
      </c>
      <c r="C3742" t="s">
        <v>34</v>
      </c>
      <c r="D3742" t="s">
        <v>25</v>
      </c>
      <c r="E3742" s="3">
        <v>107305</v>
      </c>
      <c r="F3742" s="3">
        <v>17040</v>
      </c>
      <c r="G3742" t="s">
        <v>26</v>
      </c>
      <c r="H3742" s="3" t="s">
        <v>3774</v>
      </c>
      <c r="I3742" s="3">
        <f t="shared" si="522"/>
        <v>-90265</v>
      </c>
      <c r="J3742" s="4">
        <f t="shared" si="523"/>
        <v>-0.8412003168538279</v>
      </c>
      <c r="K3742" s="5">
        <f t="shared" si="524"/>
        <v>0.15879968314617213</v>
      </c>
      <c r="L3742" s="4" t="str">
        <f t="shared" si="525"/>
        <v>Under Budget</v>
      </c>
      <c r="M3742">
        <f t="shared" si="526"/>
        <v>2022</v>
      </c>
      <c r="N3742">
        <f t="shared" si="527"/>
        <v>8</v>
      </c>
      <c r="O3742" t="str">
        <f t="shared" si="528"/>
        <v>Aug</v>
      </c>
      <c r="P3742" t="str">
        <f t="shared" si="529"/>
        <v>Q3</v>
      </c>
      <c r="Q3742" t="str">
        <f t="shared" si="530"/>
        <v>2022-08</v>
      </c>
    </row>
    <row r="3743" spans="1:17" x14ac:dyDescent="0.35">
      <c r="A3743" s="2">
        <v>44432</v>
      </c>
      <c r="B3743" t="s">
        <v>55</v>
      </c>
      <c r="C3743" t="s">
        <v>23</v>
      </c>
      <c r="D3743" t="s">
        <v>25</v>
      </c>
      <c r="E3743" s="3">
        <v>63027</v>
      </c>
      <c r="F3743" s="3">
        <v>113285</v>
      </c>
      <c r="G3743" t="s">
        <v>35</v>
      </c>
      <c r="H3743" s="3" t="s">
        <v>3775</v>
      </c>
      <c r="I3743" s="3">
        <f t="shared" si="522"/>
        <v>50258</v>
      </c>
      <c r="J3743" s="4">
        <f t="shared" si="523"/>
        <v>0.79740428705158106</v>
      </c>
      <c r="K3743" s="5">
        <f t="shared" si="524"/>
        <v>1.7974042870515812</v>
      </c>
      <c r="L3743" s="4" t="str">
        <f t="shared" si="525"/>
        <v>Over Budget</v>
      </c>
      <c r="M3743">
        <f t="shared" si="526"/>
        <v>2021</v>
      </c>
      <c r="N3743">
        <f t="shared" si="527"/>
        <v>8</v>
      </c>
      <c r="O3743" t="str">
        <f t="shared" si="528"/>
        <v>Aug</v>
      </c>
      <c r="P3743" t="str">
        <f t="shared" si="529"/>
        <v>Q3</v>
      </c>
      <c r="Q3743" t="str">
        <f t="shared" si="530"/>
        <v>2021-08</v>
      </c>
    </row>
    <row r="3744" spans="1:17" x14ac:dyDescent="0.35">
      <c r="A3744" s="2">
        <v>44252</v>
      </c>
      <c r="B3744" t="s">
        <v>28</v>
      </c>
      <c r="C3744" t="s">
        <v>23</v>
      </c>
      <c r="D3744" t="s">
        <v>20</v>
      </c>
      <c r="E3744" s="3">
        <v>110532</v>
      </c>
      <c r="F3744" s="3">
        <v>165624</v>
      </c>
      <c r="G3744" t="s">
        <v>26</v>
      </c>
      <c r="H3744" s="3" t="s">
        <v>3776</v>
      </c>
      <c r="I3744" s="3">
        <f t="shared" si="522"/>
        <v>55092</v>
      </c>
      <c r="J3744" s="4">
        <f t="shared" si="523"/>
        <v>0.49842579524481601</v>
      </c>
      <c r="K3744" s="5">
        <f t="shared" si="524"/>
        <v>1.4984257952448159</v>
      </c>
      <c r="L3744" s="4" t="str">
        <f t="shared" si="525"/>
        <v>Over Budget</v>
      </c>
      <c r="M3744">
        <f t="shared" si="526"/>
        <v>2021</v>
      </c>
      <c r="N3744">
        <f t="shared" si="527"/>
        <v>2</v>
      </c>
      <c r="O3744" t="str">
        <f t="shared" si="528"/>
        <v>Feb</v>
      </c>
      <c r="P3744" t="str">
        <f t="shared" si="529"/>
        <v>Q1</v>
      </c>
      <c r="Q3744" t="str">
        <f t="shared" si="530"/>
        <v>2021-02</v>
      </c>
    </row>
    <row r="3745" spans="1:17" x14ac:dyDescent="0.35">
      <c r="A3745" s="2">
        <v>44556</v>
      </c>
      <c r="B3745" t="s">
        <v>37</v>
      </c>
      <c r="C3745" t="s">
        <v>29</v>
      </c>
      <c r="D3745" t="s">
        <v>20</v>
      </c>
      <c r="E3745" s="3">
        <v>130605</v>
      </c>
      <c r="F3745" s="3">
        <v>143416</v>
      </c>
      <c r="G3745" t="s">
        <v>26</v>
      </c>
      <c r="H3745" s="3" t="s">
        <v>3777</v>
      </c>
      <c r="I3745" s="3">
        <f t="shared" si="522"/>
        <v>12811</v>
      </c>
      <c r="J3745" s="4">
        <f t="shared" si="523"/>
        <v>9.8089659660809306E-2</v>
      </c>
      <c r="K3745" s="5">
        <f t="shared" si="524"/>
        <v>1.0980896596608094</v>
      </c>
      <c r="L3745" s="4" t="str">
        <f t="shared" si="525"/>
        <v>Over Budget</v>
      </c>
      <c r="M3745">
        <f t="shared" si="526"/>
        <v>2021</v>
      </c>
      <c r="N3745">
        <f t="shared" si="527"/>
        <v>12</v>
      </c>
      <c r="O3745" t="str">
        <f t="shared" si="528"/>
        <v>Dec</v>
      </c>
      <c r="P3745" t="str">
        <f t="shared" si="529"/>
        <v>Q4</v>
      </c>
      <c r="Q3745" t="str">
        <f t="shared" si="530"/>
        <v>2021-12</v>
      </c>
    </row>
    <row r="3746" spans="1:17" x14ac:dyDescent="0.35">
      <c r="A3746" s="2">
        <v>44306</v>
      </c>
      <c r="B3746" t="s">
        <v>55</v>
      </c>
      <c r="C3746" t="s">
        <v>29</v>
      </c>
      <c r="D3746" t="s">
        <v>25</v>
      </c>
      <c r="E3746" s="3">
        <v>42574</v>
      </c>
      <c r="F3746" s="3">
        <v>86938</v>
      </c>
      <c r="G3746" t="s">
        <v>26</v>
      </c>
      <c r="H3746" s="3" t="s">
        <v>3778</v>
      </c>
      <c r="I3746" s="3">
        <f t="shared" si="522"/>
        <v>44364</v>
      </c>
      <c r="J3746" s="4">
        <f t="shared" si="523"/>
        <v>1.0420444402687086</v>
      </c>
      <c r="K3746" s="5">
        <f t="shared" si="524"/>
        <v>2.0420444402687088</v>
      </c>
      <c r="L3746" s="4" t="str">
        <f t="shared" si="525"/>
        <v>Over Budget</v>
      </c>
      <c r="M3746">
        <f t="shared" si="526"/>
        <v>2021</v>
      </c>
      <c r="N3746">
        <f t="shared" si="527"/>
        <v>4</v>
      </c>
      <c r="O3746" t="str">
        <f t="shared" si="528"/>
        <v>Apr</v>
      </c>
      <c r="P3746" t="str">
        <f t="shared" si="529"/>
        <v>Q2</v>
      </c>
      <c r="Q3746" t="str">
        <f t="shared" si="530"/>
        <v>2021-04</v>
      </c>
    </row>
    <row r="3747" spans="1:17" x14ac:dyDescent="0.35">
      <c r="A3747" s="2">
        <v>44388</v>
      </c>
      <c r="B3747" t="s">
        <v>23</v>
      </c>
      <c r="C3747" t="s">
        <v>19</v>
      </c>
      <c r="D3747" t="s">
        <v>58</v>
      </c>
      <c r="E3747" s="3">
        <v>93663</v>
      </c>
      <c r="F3747" s="3">
        <v>146275</v>
      </c>
      <c r="G3747" t="s">
        <v>35</v>
      </c>
      <c r="H3747" s="3" t="s">
        <v>3779</v>
      </c>
      <c r="I3747" s="3">
        <f t="shared" si="522"/>
        <v>52612</v>
      </c>
      <c r="J3747" s="4">
        <f t="shared" si="523"/>
        <v>0.56171593905811257</v>
      </c>
      <c r="K3747" s="5">
        <f t="shared" si="524"/>
        <v>1.5617159390581126</v>
      </c>
      <c r="L3747" s="4" t="str">
        <f t="shared" si="525"/>
        <v>Over Budget</v>
      </c>
      <c r="M3747">
        <f t="shared" si="526"/>
        <v>2021</v>
      </c>
      <c r="N3747">
        <f t="shared" si="527"/>
        <v>7</v>
      </c>
      <c r="O3747" t="str">
        <f t="shared" si="528"/>
        <v>Jul</v>
      </c>
      <c r="P3747" t="str">
        <f t="shared" si="529"/>
        <v>Q3</v>
      </c>
      <c r="Q3747" t="str">
        <f t="shared" si="530"/>
        <v>2021-07</v>
      </c>
    </row>
    <row r="3748" spans="1:17" x14ac:dyDescent="0.35">
      <c r="A3748" s="2">
        <v>45100</v>
      </c>
      <c r="B3748" t="s">
        <v>41</v>
      </c>
      <c r="C3748" t="s">
        <v>24</v>
      </c>
      <c r="D3748" t="s">
        <v>30</v>
      </c>
      <c r="E3748" s="3">
        <v>84657</v>
      </c>
      <c r="F3748" s="3">
        <v>86854</v>
      </c>
      <c r="G3748" t="s">
        <v>26</v>
      </c>
      <c r="H3748" s="3" t="s">
        <v>3780</v>
      </c>
      <c r="I3748" s="3">
        <f t="shared" si="522"/>
        <v>2197</v>
      </c>
      <c r="J3748" s="4">
        <f t="shared" si="523"/>
        <v>2.5951781896358245E-2</v>
      </c>
      <c r="K3748" s="5">
        <f t="shared" si="524"/>
        <v>1.0259517818963582</v>
      </c>
      <c r="L3748" s="4" t="str">
        <f t="shared" si="525"/>
        <v>Over Budget</v>
      </c>
      <c r="M3748">
        <f t="shared" si="526"/>
        <v>2023</v>
      </c>
      <c r="N3748">
        <f t="shared" si="527"/>
        <v>6</v>
      </c>
      <c r="O3748" t="str">
        <f t="shared" si="528"/>
        <v>Jun</v>
      </c>
      <c r="P3748" t="str">
        <f t="shared" si="529"/>
        <v>Q2</v>
      </c>
      <c r="Q3748" t="str">
        <f t="shared" si="530"/>
        <v>2023-06</v>
      </c>
    </row>
    <row r="3749" spans="1:17" x14ac:dyDescent="0.35">
      <c r="A3749" s="2">
        <v>45058</v>
      </c>
      <c r="B3749" t="s">
        <v>41</v>
      </c>
      <c r="C3749" t="s">
        <v>34</v>
      </c>
      <c r="D3749" t="s">
        <v>39</v>
      </c>
      <c r="E3749" s="3">
        <v>132544</v>
      </c>
      <c r="F3749" s="3">
        <v>116025</v>
      </c>
      <c r="G3749" t="s">
        <v>35</v>
      </c>
      <c r="H3749" s="3" t="s">
        <v>3781</v>
      </c>
      <c r="I3749" s="3">
        <f t="shared" si="522"/>
        <v>-16519</v>
      </c>
      <c r="J3749" s="4">
        <f t="shared" si="523"/>
        <v>-0.12463031144374698</v>
      </c>
      <c r="K3749" s="5">
        <f t="shared" si="524"/>
        <v>0.87536968855625297</v>
      </c>
      <c r="L3749" s="4" t="str">
        <f t="shared" si="525"/>
        <v>Under Budget</v>
      </c>
      <c r="M3749">
        <f t="shared" si="526"/>
        <v>2023</v>
      </c>
      <c r="N3749">
        <f t="shared" si="527"/>
        <v>5</v>
      </c>
      <c r="O3749" t="str">
        <f t="shared" si="528"/>
        <v>May</v>
      </c>
      <c r="P3749" t="str">
        <f t="shared" si="529"/>
        <v>Q2</v>
      </c>
      <c r="Q3749" t="str">
        <f t="shared" si="530"/>
        <v>2023-05</v>
      </c>
    </row>
    <row r="3750" spans="1:17" x14ac:dyDescent="0.35">
      <c r="A3750" s="2">
        <v>44764</v>
      </c>
      <c r="B3750" t="s">
        <v>37</v>
      </c>
      <c r="C3750" t="s">
        <v>24</v>
      </c>
      <c r="D3750" t="s">
        <v>20</v>
      </c>
      <c r="E3750" s="3">
        <v>109752</v>
      </c>
      <c r="F3750" s="3">
        <v>144512</v>
      </c>
      <c r="G3750" t="s">
        <v>35</v>
      </c>
      <c r="H3750" s="3" t="s">
        <v>3782</v>
      </c>
      <c r="I3750" s="3">
        <f t="shared" si="522"/>
        <v>34760</v>
      </c>
      <c r="J3750" s="4">
        <f t="shared" si="523"/>
        <v>0.31671404621328086</v>
      </c>
      <c r="K3750" s="5">
        <f t="shared" si="524"/>
        <v>1.3167140462132809</v>
      </c>
      <c r="L3750" s="4" t="str">
        <f t="shared" si="525"/>
        <v>Over Budget</v>
      </c>
      <c r="M3750">
        <f t="shared" si="526"/>
        <v>2022</v>
      </c>
      <c r="N3750">
        <f t="shared" si="527"/>
        <v>7</v>
      </c>
      <c r="O3750" t="str">
        <f t="shared" si="528"/>
        <v>Jul</v>
      </c>
      <c r="P3750" t="str">
        <f t="shared" si="529"/>
        <v>Q3</v>
      </c>
      <c r="Q3750" t="str">
        <f t="shared" si="530"/>
        <v>2022-07</v>
      </c>
    </row>
    <row r="3751" spans="1:17" x14ac:dyDescent="0.35">
      <c r="A3751" s="2">
        <v>45280</v>
      </c>
      <c r="B3751" t="s">
        <v>28</v>
      </c>
      <c r="C3751" t="s">
        <v>24</v>
      </c>
      <c r="D3751" t="s">
        <v>25</v>
      </c>
      <c r="E3751" s="3">
        <v>36631</v>
      </c>
      <c r="F3751" s="3">
        <v>51209</v>
      </c>
      <c r="G3751" t="s">
        <v>35</v>
      </c>
      <c r="H3751" s="3" t="s">
        <v>3783</v>
      </c>
      <c r="I3751" s="3">
        <f t="shared" si="522"/>
        <v>14578</v>
      </c>
      <c r="J3751" s="4">
        <f t="shared" si="523"/>
        <v>0.39796893341705114</v>
      </c>
      <c r="K3751" s="5">
        <f t="shared" si="524"/>
        <v>1.3979689334170511</v>
      </c>
      <c r="L3751" s="4" t="str">
        <f t="shared" si="525"/>
        <v>Over Budget</v>
      </c>
      <c r="M3751">
        <f t="shared" si="526"/>
        <v>2023</v>
      </c>
      <c r="N3751">
        <f t="shared" si="527"/>
        <v>12</v>
      </c>
      <c r="O3751" t="str">
        <f t="shared" si="528"/>
        <v>Dec</v>
      </c>
      <c r="P3751" t="str">
        <f t="shared" si="529"/>
        <v>Q4</v>
      </c>
      <c r="Q3751" t="str">
        <f t="shared" si="530"/>
        <v>2023-12</v>
      </c>
    </row>
    <row r="3752" spans="1:17" x14ac:dyDescent="0.35">
      <c r="A3752" s="2">
        <v>44846</v>
      </c>
      <c r="B3752" t="s">
        <v>28</v>
      </c>
      <c r="C3752" t="s">
        <v>19</v>
      </c>
      <c r="D3752" t="s">
        <v>39</v>
      </c>
      <c r="E3752" s="3">
        <v>138902</v>
      </c>
      <c r="F3752" s="3">
        <v>10892</v>
      </c>
      <c r="G3752" t="s">
        <v>21</v>
      </c>
      <c r="H3752" s="3" t="s">
        <v>3784</v>
      </c>
      <c r="I3752" s="3">
        <f t="shared" si="522"/>
        <v>-128010</v>
      </c>
      <c r="J3752" s="4">
        <f t="shared" si="523"/>
        <v>-0.92158500237577567</v>
      </c>
      <c r="K3752" s="5">
        <f t="shared" si="524"/>
        <v>7.841499762422427E-2</v>
      </c>
      <c r="L3752" s="4" t="str">
        <f t="shared" si="525"/>
        <v>Under Budget</v>
      </c>
      <c r="M3752">
        <f t="shared" si="526"/>
        <v>2022</v>
      </c>
      <c r="N3752">
        <f t="shared" si="527"/>
        <v>10</v>
      </c>
      <c r="O3752" t="str">
        <f t="shared" si="528"/>
        <v>Oct</v>
      </c>
      <c r="P3752" t="str">
        <f t="shared" si="529"/>
        <v>Q4</v>
      </c>
      <c r="Q3752" t="str">
        <f t="shared" si="530"/>
        <v>2022-10</v>
      </c>
    </row>
    <row r="3753" spans="1:17" x14ac:dyDescent="0.35">
      <c r="A3753" s="2">
        <v>44235</v>
      </c>
      <c r="B3753" t="s">
        <v>55</v>
      </c>
      <c r="C3753" t="s">
        <v>43</v>
      </c>
      <c r="D3753" t="s">
        <v>20</v>
      </c>
      <c r="E3753" s="3">
        <v>96820</v>
      </c>
      <c r="F3753" s="3">
        <v>93544</v>
      </c>
      <c r="G3753" t="s">
        <v>26</v>
      </c>
      <c r="H3753" s="3" t="s">
        <v>3785</v>
      </c>
      <c r="I3753" s="3">
        <f t="shared" si="522"/>
        <v>-3276</v>
      </c>
      <c r="J3753" s="4">
        <f t="shared" si="523"/>
        <v>-3.3835984300764302E-2</v>
      </c>
      <c r="K3753" s="5">
        <f t="shared" si="524"/>
        <v>0.96616401569923571</v>
      </c>
      <c r="L3753" s="4" t="str">
        <f t="shared" si="525"/>
        <v>Under Budget</v>
      </c>
      <c r="M3753">
        <f t="shared" si="526"/>
        <v>2021</v>
      </c>
      <c r="N3753">
        <f t="shared" si="527"/>
        <v>2</v>
      </c>
      <c r="O3753" t="str">
        <f t="shared" si="528"/>
        <v>Feb</v>
      </c>
      <c r="P3753" t="str">
        <f t="shared" si="529"/>
        <v>Q1</v>
      </c>
      <c r="Q3753" t="str">
        <f t="shared" si="530"/>
        <v>2021-02</v>
      </c>
    </row>
    <row r="3754" spans="1:17" x14ac:dyDescent="0.35">
      <c r="A3754" s="2">
        <v>45269</v>
      </c>
      <c r="B3754" t="s">
        <v>37</v>
      </c>
      <c r="C3754" t="s">
        <v>43</v>
      </c>
      <c r="D3754" t="s">
        <v>20</v>
      </c>
      <c r="E3754" s="3">
        <v>40646</v>
      </c>
      <c r="F3754" s="3">
        <v>14687</v>
      </c>
      <c r="G3754" t="s">
        <v>35</v>
      </c>
      <c r="H3754" s="3" t="s">
        <v>3786</v>
      </c>
      <c r="I3754" s="3">
        <f t="shared" si="522"/>
        <v>-25959</v>
      </c>
      <c r="J3754" s="4">
        <f t="shared" si="523"/>
        <v>-0.63866063081238011</v>
      </c>
      <c r="K3754" s="5">
        <f t="shared" si="524"/>
        <v>0.36133936918761994</v>
      </c>
      <c r="L3754" s="4" t="str">
        <f t="shared" si="525"/>
        <v>Under Budget</v>
      </c>
      <c r="M3754">
        <f t="shared" si="526"/>
        <v>2023</v>
      </c>
      <c r="N3754">
        <f t="shared" si="527"/>
        <v>12</v>
      </c>
      <c r="O3754" t="str">
        <f t="shared" si="528"/>
        <v>Dec</v>
      </c>
      <c r="P3754" t="str">
        <f t="shared" si="529"/>
        <v>Q4</v>
      </c>
      <c r="Q3754" t="str">
        <f t="shared" si="530"/>
        <v>2023-12</v>
      </c>
    </row>
    <row r="3755" spans="1:17" x14ac:dyDescent="0.35">
      <c r="A3755" s="2">
        <v>44833</v>
      </c>
      <c r="B3755" t="s">
        <v>41</v>
      </c>
      <c r="C3755" t="s">
        <v>43</v>
      </c>
      <c r="D3755" t="s">
        <v>58</v>
      </c>
      <c r="E3755" s="3">
        <v>97633</v>
      </c>
      <c r="F3755" s="3">
        <v>132557</v>
      </c>
      <c r="G3755" t="s">
        <v>21</v>
      </c>
      <c r="H3755" s="3" t="s">
        <v>3787</v>
      </c>
      <c r="I3755" s="3">
        <f t="shared" si="522"/>
        <v>34924</v>
      </c>
      <c r="J3755" s="4">
        <f t="shared" si="523"/>
        <v>0.35770692286419553</v>
      </c>
      <c r="K3755" s="5">
        <f t="shared" si="524"/>
        <v>1.3577069228641956</v>
      </c>
      <c r="L3755" s="4" t="str">
        <f t="shared" si="525"/>
        <v>Over Budget</v>
      </c>
      <c r="M3755">
        <f t="shared" si="526"/>
        <v>2022</v>
      </c>
      <c r="N3755">
        <f t="shared" si="527"/>
        <v>9</v>
      </c>
      <c r="O3755" t="str">
        <f t="shared" si="528"/>
        <v>Sep</v>
      </c>
      <c r="P3755" t="str">
        <f t="shared" si="529"/>
        <v>Q3</v>
      </c>
      <c r="Q3755" t="str">
        <f t="shared" si="530"/>
        <v>2022-09</v>
      </c>
    </row>
    <row r="3756" spans="1:17" x14ac:dyDescent="0.35">
      <c r="A3756" s="2">
        <v>45233</v>
      </c>
      <c r="B3756" t="s">
        <v>23</v>
      </c>
      <c r="C3756" t="s">
        <v>23</v>
      </c>
      <c r="D3756" t="s">
        <v>20</v>
      </c>
      <c r="E3756" s="3">
        <v>139278</v>
      </c>
      <c r="F3756" s="3">
        <v>162879</v>
      </c>
      <c r="G3756" t="s">
        <v>32</v>
      </c>
      <c r="H3756" s="3" t="s">
        <v>3788</v>
      </c>
      <c r="I3756" s="3">
        <f t="shared" si="522"/>
        <v>23601</v>
      </c>
      <c r="J3756" s="4">
        <f t="shared" si="523"/>
        <v>0.16945246198250979</v>
      </c>
      <c r="K3756" s="5">
        <f t="shared" si="524"/>
        <v>1.1694524619825097</v>
      </c>
      <c r="L3756" s="4" t="str">
        <f t="shared" si="525"/>
        <v>Over Budget</v>
      </c>
      <c r="M3756">
        <f t="shared" si="526"/>
        <v>2023</v>
      </c>
      <c r="N3756">
        <f t="shared" si="527"/>
        <v>11</v>
      </c>
      <c r="O3756" t="str">
        <f t="shared" si="528"/>
        <v>Nov</v>
      </c>
      <c r="P3756" t="str">
        <f t="shared" si="529"/>
        <v>Q4</v>
      </c>
      <c r="Q3756" t="str">
        <f t="shared" si="530"/>
        <v>2023-11</v>
      </c>
    </row>
    <row r="3757" spans="1:17" x14ac:dyDescent="0.35">
      <c r="A3757" s="2">
        <v>44232</v>
      </c>
      <c r="B3757" t="s">
        <v>55</v>
      </c>
      <c r="C3757" t="s">
        <v>34</v>
      </c>
      <c r="D3757" t="s">
        <v>30</v>
      </c>
      <c r="E3757" s="3">
        <v>95424</v>
      </c>
      <c r="F3757" s="3">
        <v>112608</v>
      </c>
      <c r="G3757" t="s">
        <v>35</v>
      </c>
      <c r="H3757" s="3" t="s">
        <v>3789</v>
      </c>
      <c r="I3757" s="3">
        <f t="shared" si="522"/>
        <v>17184</v>
      </c>
      <c r="J3757" s="4">
        <f t="shared" si="523"/>
        <v>0.18008048289738432</v>
      </c>
      <c r="K3757" s="5">
        <f t="shared" si="524"/>
        <v>1.1800804828973843</v>
      </c>
      <c r="L3757" s="4" t="str">
        <f t="shared" si="525"/>
        <v>Over Budget</v>
      </c>
      <c r="M3757">
        <f t="shared" si="526"/>
        <v>2021</v>
      </c>
      <c r="N3757">
        <f t="shared" si="527"/>
        <v>2</v>
      </c>
      <c r="O3757" t="str">
        <f t="shared" si="528"/>
        <v>Feb</v>
      </c>
      <c r="P3757" t="str">
        <f t="shared" si="529"/>
        <v>Q1</v>
      </c>
      <c r="Q3757" t="str">
        <f t="shared" si="530"/>
        <v>2021-02</v>
      </c>
    </row>
    <row r="3758" spans="1:17" x14ac:dyDescent="0.35">
      <c r="A3758" s="2">
        <v>44297</v>
      </c>
      <c r="B3758" t="s">
        <v>23</v>
      </c>
      <c r="C3758" t="s">
        <v>23</v>
      </c>
      <c r="D3758" t="s">
        <v>20</v>
      </c>
      <c r="E3758" s="3">
        <v>28951</v>
      </c>
      <c r="F3758" s="3">
        <v>88925</v>
      </c>
      <c r="G3758" t="s">
        <v>35</v>
      </c>
      <c r="H3758" s="3" t="s">
        <v>3790</v>
      </c>
      <c r="I3758" s="3">
        <f t="shared" si="522"/>
        <v>59974</v>
      </c>
      <c r="J3758" s="4">
        <f t="shared" si="523"/>
        <v>2.0715692031363337</v>
      </c>
      <c r="K3758" s="5">
        <f t="shared" si="524"/>
        <v>3.0715692031363337</v>
      </c>
      <c r="L3758" s="4" t="str">
        <f t="shared" si="525"/>
        <v>Over Budget</v>
      </c>
      <c r="M3758">
        <f t="shared" si="526"/>
        <v>2021</v>
      </c>
      <c r="N3758">
        <f t="shared" si="527"/>
        <v>4</v>
      </c>
      <c r="O3758" t="str">
        <f t="shared" si="528"/>
        <v>Apr</v>
      </c>
      <c r="P3758" t="str">
        <f t="shared" si="529"/>
        <v>Q2</v>
      </c>
      <c r="Q3758" t="str">
        <f t="shared" si="530"/>
        <v>2021-04</v>
      </c>
    </row>
    <row r="3759" spans="1:17" x14ac:dyDescent="0.35">
      <c r="A3759" s="2">
        <v>44362</v>
      </c>
      <c r="B3759" t="s">
        <v>55</v>
      </c>
      <c r="C3759" t="s">
        <v>34</v>
      </c>
      <c r="D3759" t="s">
        <v>30</v>
      </c>
      <c r="E3759" s="3">
        <v>31009</v>
      </c>
      <c r="F3759" s="3">
        <v>38152</v>
      </c>
      <c r="G3759" t="s">
        <v>26</v>
      </c>
      <c r="H3759" s="3" t="s">
        <v>3791</v>
      </c>
      <c r="I3759" s="3">
        <f t="shared" si="522"/>
        <v>7143</v>
      </c>
      <c r="J3759" s="4">
        <f t="shared" si="523"/>
        <v>0.23035247831274791</v>
      </c>
      <c r="K3759" s="5">
        <f t="shared" si="524"/>
        <v>1.230352478312748</v>
      </c>
      <c r="L3759" s="4" t="str">
        <f t="shared" si="525"/>
        <v>Over Budget</v>
      </c>
      <c r="M3759">
        <f t="shared" si="526"/>
        <v>2021</v>
      </c>
      <c r="N3759">
        <f t="shared" si="527"/>
        <v>6</v>
      </c>
      <c r="O3759" t="str">
        <f t="shared" si="528"/>
        <v>Jun</v>
      </c>
      <c r="P3759" t="str">
        <f t="shared" si="529"/>
        <v>Q2</v>
      </c>
      <c r="Q3759" t="str">
        <f t="shared" si="530"/>
        <v>2021-06</v>
      </c>
    </row>
    <row r="3760" spans="1:17" x14ac:dyDescent="0.35">
      <c r="A3760" s="2">
        <v>44579</v>
      </c>
      <c r="B3760" t="s">
        <v>18</v>
      </c>
      <c r="C3760" t="s">
        <v>29</v>
      </c>
      <c r="D3760" t="s">
        <v>58</v>
      </c>
      <c r="E3760" s="3">
        <v>24835</v>
      </c>
      <c r="F3760" s="3">
        <v>137285</v>
      </c>
      <c r="G3760" t="s">
        <v>35</v>
      </c>
      <c r="H3760" s="3" t="s">
        <v>3792</v>
      </c>
      <c r="I3760" s="3">
        <f t="shared" si="522"/>
        <v>112450</v>
      </c>
      <c r="J3760" s="4">
        <f t="shared" si="523"/>
        <v>4.5278840346285483</v>
      </c>
      <c r="K3760" s="5">
        <f t="shared" si="524"/>
        <v>5.5278840346285483</v>
      </c>
      <c r="L3760" s="4" t="str">
        <f t="shared" si="525"/>
        <v>Over Budget</v>
      </c>
      <c r="M3760">
        <f t="shared" si="526"/>
        <v>2022</v>
      </c>
      <c r="N3760">
        <f t="shared" si="527"/>
        <v>1</v>
      </c>
      <c r="O3760" t="str">
        <f t="shared" si="528"/>
        <v>Jan</v>
      </c>
      <c r="P3760" t="str">
        <f t="shared" si="529"/>
        <v>Q1</v>
      </c>
      <c r="Q3760" t="str">
        <f t="shared" si="530"/>
        <v>2022-01</v>
      </c>
    </row>
    <row r="3761" spans="1:17" x14ac:dyDescent="0.35">
      <c r="A3761" s="2">
        <v>44986</v>
      </c>
      <c r="B3761" t="s">
        <v>23</v>
      </c>
      <c r="C3761" t="s">
        <v>34</v>
      </c>
      <c r="D3761" t="s">
        <v>30</v>
      </c>
      <c r="E3761" s="3">
        <v>52290</v>
      </c>
      <c r="F3761" s="3">
        <v>33875</v>
      </c>
      <c r="G3761" t="s">
        <v>32</v>
      </c>
      <c r="H3761" s="3" t="s">
        <v>3793</v>
      </c>
      <c r="I3761" s="3">
        <f t="shared" si="522"/>
        <v>-18415</v>
      </c>
      <c r="J3761" s="4">
        <f t="shared" si="523"/>
        <v>-0.35217058711034616</v>
      </c>
      <c r="K3761" s="5">
        <f t="shared" si="524"/>
        <v>0.6478294128896539</v>
      </c>
      <c r="L3761" s="4" t="str">
        <f t="shared" si="525"/>
        <v>Under Budget</v>
      </c>
      <c r="M3761">
        <f t="shared" si="526"/>
        <v>2023</v>
      </c>
      <c r="N3761">
        <f t="shared" si="527"/>
        <v>3</v>
      </c>
      <c r="O3761" t="str">
        <f t="shared" si="528"/>
        <v>Mar</v>
      </c>
      <c r="P3761" t="str">
        <f t="shared" si="529"/>
        <v>Q1</v>
      </c>
      <c r="Q3761" t="str">
        <f t="shared" si="530"/>
        <v>2023-03</v>
      </c>
    </row>
    <row r="3762" spans="1:17" x14ac:dyDescent="0.35">
      <c r="A3762" s="2">
        <v>44227</v>
      </c>
      <c r="B3762" t="s">
        <v>37</v>
      </c>
      <c r="C3762" t="s">
        <v>34</v>
      </c>
      <c r="D3762" t="s">
        <v>39</v>
      </c>
      <c r="E3762" s="3">
        <v>116174</v>
      </c>
      <c r="F3762" s="3">
        <v>36939</v>
      </c>
      <c r="G3762" t="s">
        <v>35</v>
      </c>
      <c r="H3762" s="3" t="s">
        <v>3794</v>
      </c>
      <c r="I3762" s="3">
        <f t="shared" si="522"/>
        <v>-79235</v>
      </c>
      <c r="J3762" s="4">
        <f t="shared" si="523"/>
        <v>-0.68203728889424486</v>
      </c>
      <c r="K3762" s="5">
        <f t="shared" si="524"/>
        <v>0.31796271110575514</v>
      </c>
      <c r="L3762" s="4" t="str">
        <f t="shared" si="525"/>
        <v>Under Budget</v>
      </c>
      <c r="M3762">
        <f t="shared" si="526"/>
        <v>2021</v>
      </c>
      <c r="N3762">
        <f t="shared" si="527"/>
        <v>1</v>
      </c>
      <c r="O3762" t="str">
        <f t="shared" si="528"/>
        <v>Jan</v>
      </c>
      <c r="P3762" t="str">
        <f t="shared" si="529"/>
        <v>Q1</v>
      </c>
      <c r="Q3762" t="str">
        <f t="shared" si="530"/>
        <v>2021-01</v>
      </c>
    </row>
    <row r="3763" spans="1:17" x14ac:dyDescent="0.35">
      <c r="A3763" s="2">
        <v>44207</v>
      </c>
      <c r="B3763" t="s">
        <v>23</v>
      </c>
      <c r="C3763" t="s">
        <v>19</v>
      </c>
      <c r="D3763" t="s">
        <v>20</v>
      </c>
      <c r="E3763" s="3">
        <v>108727</v>
      </c>
      <c r="F3763" s="3">
        <v>147541</v>
      </c>
      <c r="G3763" t="s">
        <v>35</v>
      </c>
      <c r="H3763" s="3" t="s">
        <v>3795</v>
      </c>
      <c r="I3763" s="3">
        <f t="shared" si="522"/>
        <v>38814</v>
      </c>
      <c r="J3763" s="4">
        <f t="shared" si="523"/>
        <v>0.3569858452822206</v>
      </c>
      <c r="K3763" s="5">
        <f t="shared" si="524"/>
        <v>1.3569858452822205</v>
      </c>
      <c r="L3763" s="4" t="str">
        <f t="shared" si="525"/>
        <v>Over Budget</v>
      </c>
      <c r="M3763">
        <f t="shared" si="526"/>
        <v>2021</v>
      </c>
      <c r="N3763">
        <f t="shared" si="527"/>
        <v>1</v>
      </c>
      <c r="O3763" t="str">
        <f t="shared" si="528"/>
        <v>Jan</v>
      </c>
      <c r="P3763" t="str">
        <f t="shared" si="529"/>
        <v>Q1</v>
      </c>
      <c r="Q3763" t="str">
        <f t="shared" si="530"/>
        <v>2021-01</v>
      </c>
    </row>
    <row r="3764" spans="1:17" x14ac:dyDescent="0.35">
      <c r="A3764" s="2">
        <v>44292</v>
      </c>
      <c r="B3764" t="s">
        <v>23</v>
      </c>
      <c r="C3764" t="s">
        <v>43</v>
      </c>
      <c r="D3764" t="s">
        <v>25</v>
      </c>
      <c r="E3764" s="3">
        <v>38039</v>
      </c>
      <c r="F3764" s="3">
        <v>90943</v>
      </c>
      <c r="G3764" t="s">
        <v>26</v>
      </c>
      <c r="H3764" s="3" t="s">
        <v>3796</v>
      </c>
      <c r="I3764" s="3">
        <f t="shared" si="522"/>
        <v>52904</v>
      </c>
      <c r="J3764" s="4">
        <f t="shared" si="523"/>
        <v>1.3907831436157627</v>
      </c>
      <c r="K3764" s="5">
        <f t="shared" si="524"/>
        <v>2.3907831436157627</v>
      </c>
      <c r="L3764" s="4" t="str">
        <f t="shared" si="525"/>
        <v>Over Budget</v>
      </c>
      <c r="M3764">
        <f t="shared" si="526"/>
        <v>2021</v>
      </c>
      <c r="N3764">
        <f t="shared" si="527"/>
        <v>4</v>
      </c>
      <c r="O3764" t="str">
        <f t="shared" si="528"/>
        <v>Apr</v>
      </c>
      <c r="P3764" t="str">
        <f t="shared" si="529"/>
        <v>Q2</v>
      </c>
      <c r="Q3764" t="str">
        <f t="shared" si="530"/>
        <v>2021-04</v>
      </c>
    </row>
    <row r="3765" spans="1:17" x14ac:dyDescent="0.35">
      <c r="A3765" s="2">
        <v>44649</v>
      </c>
      <c r="B3765" t="s">
        <v>55</v>
      </c>
      <c r="C3765" t="s">
        <v>23</v>
      </c>
      <c r="D3765" t="s">
        <v>25</v>
      </c>
      <c r="E3765" s="3">
        <v>70059</v>
      </c>
      <c r="F3765" s="3">
        <v>99311</v>
      </c>
      <c r="G3765" t="s">
        <v>35</v>
      </c>
      <c r="H3765" s="3" t="s">
        <v>3797</v>
      </c>
      <c r="I3765" s="3">
        <f t="shared" si="522"/>
        <v>29252</v>
      </c>
      <c r="J3765" s="4">
        <f t="shared" si="523"/>
        <v>0.41753379294594556</v>
      </c>
      <c r="K3765" s="5">
        <f t="shared" si="524"/>
        <v>1.4175337929459455</v>
      </c>
      <c r="L3765" s="4" t="str">
        <f t="shared" si="525"/>
        <v>Over Budget</v>
      </c>
      <c r="M3765">
        <f t="shared" si="526"/>
        <v>2022</v>
      </c>
      <c r="N3765">
        <f t="shared" si="527"/>
        <v>3</v>
      </c>
      <c r="O3765" t="str">
        <f t="shared" si="528"/>
        <v>Mar</v>
      </c>
      <c r="P3765" t="str">
        <f t="shared" si="529"/>
        <v>Q1</v>
      </c>
      <c r="Q3765" t="str">
        <f t="shared" si="530"/>
        <v>2022-03</v>
      </c>
    </row>
    <row r="3766" spans="1:17" x14ac:dyDescent="0.35">
      <c r="A3766" s="2">
        <v>44388</v>
      </c>
      <c r="B3766" t="s">
        <v>41</v>
      </c>
      <c r="C3766" t="s">
        <v>29</v>
      </c>
      <c r="D3766" t="s">
        <v>30</v>
      </c>
      <c r="E3766" s="3">
        <v>135873</v>
      </c>
      <c r="F3766" s="3">
        <v>59132</v>
      </c>
      <c r="G3766" t="s">
        <v>32</v>
      </c>
      <c r="H3766" s="3" t="s">
        <v>3798</v>
      </c>
      <c r="I3766" s="3">
        <f t="shared" si="522"/>
        <v>-76741</v>
      </c>
      <c r="J3766" s="4">
        <f t="shared" si="523"/>
        <v>-0.56479948186909834</v>
      </c>
      <c r="K3766" s="5">
        <f t="shared" si="524"/>
        <v>0.43520051813090166</v>
      </c>
      <c r="L3766" s="4" t="str">
        <f t="shared" si="525"/>
        <v>Under Budget</v>
      </c>
      <c r="M3766">
        <f t="shared" si="526"/>
        <v>2021</v>
      </c>
      <c r="N3766">
        <f t="shared" si="527"/>
        <v>7</v>
      </c>
      <c r="O3766" t="str">
        <f t="shared" si="528"/>
        <v>Jul</v>
      </c>
      <c r="P3766" t="str">
        <f t="shared" si="529"/>
        <v>Q3</v>
      </c>
      <c r="Q3766" t="str">
        <f t="shared" si="530"/>
        <v>2021-07</v>
      </c>
    </row>
    <row r="3767" spans="1:17" x14ac:dyDescent="0.35">
      <c r="A3767" s="2">
        <v>44682</v>
      </c>
      <c r="B3767" t="s">
        <v>18</v>
      </c>
      <c r="C3767" t="s">
        <v>23</v>
      </c>
      <c r="D3767" t="s">
        <v>58</v>
      </c>
      <c r="E3767" s="3">
        <v>105278</v>
      </c>
      <c r="F3767" s="3">
        <v>124278</v>
      </c>
      <c r="G3767" t="s">
        <v>21</v>
      </c>
      <c r="H3767" s="3" t="s">
        <v>3799</v>
      </c>
      <c r="I3767" s="3">
        <f t="shared" si="522"/>
        <v>19000</v>
      </c>
      <c r="J3767" s="4">
        <f t="shared" si="523"/>
        <v>0.18047455308801458</v>
      </c>
      <c r="K3767" s="5">
        <f t="shared" si="524"/>
        <v>1.1804745530880145</v>
      </c>
      <c r="L3767" s="4" t="str">
        <f t="shared" si="525"/>
        <v>Over Budget</v>
      </c>
      <c r="M3767">
        <f t="shared" si="526"/>
        <v>2022</v>
      </c>
      <c r="N3767">
        <f t="shared" si="527"/>
        <v>5</v>
      </c>
      <c r="O3767" t="str">
        <f t="shared" si="528"/>
        <v>May</v>
      </c>
      <c r="P3767" t="str">
        <f t="shared" si="529"/>
        <v>Q2</v>
      </c>
      <c r="Q3767" t="str">
        <f t="shared" si="530"/>
        <v>2022-05</v>
      </c>
    </row>
    <row r="3768" spans="1:17" x14ac:dyDescent="0.35">
      <c r="A3768" s="2">
        <v>44434</v>
      </c>
      <c r="B3768" t="s">
        <v>23</v>
      </c>
      <c r="C3768" t="s">
        <v>19</v>
      </c>
      <c r="D3768" t="s">
        <v>30</v>
      </c>
      <c r="E3768" s="3">
        <v>122951</v>
      </c>
      <c r="F3768" s="3">
        <v>70719</v>
      </c>
      <c r="G3768" t="s">
        <v>26</v>
      </c>
      <c r="H3768" s="3" t="s">
        <v>3800</v>
      </c>
      <c r="I3768" s="3">
        <f t="shared" si="522"/>
        <v>-52232</v>
      </c>
      <c r="J3768" s="4">
        <f t="shared" si="523"/>
        <v>-0.42481964359785607</v>
      </c>
      <c r="K3768" s="5">
        <f t="shared" si="524"/>
        <v>0.57518035640214393</v>
      </c>
      <c r="L3768" s="4" t="str">
        <f t="shared" si="525"/>
        <v>Under Budget</v>
      </c>
      <c r="M3768">
        <f t="shared" si="526"/>
        <v>2021</v>
      </c>
      <c r="N3768">
        <f t="shared" si="527"/>
        <v>8</v>
      </c>
      <c r="O3768" t="str">
        <f t="shared" si="528"/>
        <v>Aug</v>
      </c>
      <c r="P3768" t="str">
        <f t="shared" si="529"/>
        <v>Q3</v>
      </c>
      <c r="Q3768" t="str">
        <f t="shared" si="530"/>
        <v>2021-08</v>
      </c>
    </row>
    <row r="3769" spans="1:17" x14ac:dyDescent="0.35">
      <c r="A3769" s="2">
        <v>45285</v>
      </c>
      <c r="B3769" t="s">
        <v>41</v>
      </c>
      <c r="C3769" t="s">
        <v>34</v>
      </c>
      <c r="D3769" t="s">
        <v>30</v>
      </c>
      <c r="E3769" s="3">
        <v>67247</v>
      </c>
      <c r="F3769" s="3">
        <v>158076</v>
      </c>
      <c r="G3769" t="s">
        <v>21</v>
      </c>
      <c r="H3769" s="3" t="s">
        <v>3801</v>
      </c>
      <c r="I3769" s="3">
        <f t="shared" si="522"/>
        <v>90829</v>
      </c>
      <c r="J3769" s="4">
        <f t="shared" si="523"/>
        <v>1.3506773536365935</v>
      </c>
      <c r="K3769" s="5">
        <f t="shared" si="524"/>
        <v>2.3506773536365935</v>
      </c>
      <c r="L3769" s="4" t="str">
        <f t="shared" si="525"/>
        <v>Over Budget</v>
      </c>
      <c r="M3769">
        <f t="shared" si="526"/>
        <v>2023</v>
      </c>
      <c r="N3769">
        <f t="shared" si="527"/>
        <v>12</v>
      </c>
      <c r="O3769" t="str">
        <f t="shared" si="528"/>
        <v>Dec</v>
      </c>
      <c r="P3769" t="str">
        <f t="shared" si="529"/>
        <v>Q4</v>
      </c>
      <c r="Q3769" t="str">
        <f t="shared" si="530"/>
        <v>2023-12</v>
      </c>
    </row>
    <row r="3770" spans="1:17" x14ac:dyDescent="0.35">
      <c r="A3770" s="2">
        <v>44931</v>
      </c>
      <c r="B3770" t="s">
        <v>28</v>
      </c>
      <c r="C3770" t="s">
        <v>29</v>
      </c>
      <c r="D3770" t="s">
        <v>30</v>
      </c>
      <c r="E3770" s="3">
        <v>124826</v>
      </c>
      <c r="F3770" s="3">
        <v>99498</v>
      </c>
      <c r="G3770" t="s">
        <v>32</v>
      </c>
      <c r="H3770" s="3" t="s">
        <v>3802</v>
      </c>
      <c r="I3770" s="3">
        <f t="shared" si="522"/>
        <v>-25328</v>
      </c>
      <c r="J3770" s="4">
        <f t="shared" si="523"/>
        <v>-0.20290644577251535</v>
      </c>
      <c r="K3770" s="5">
        <f t="shared" si="524"/>
        <v>0.79709355422748462</v>
      </c>
      <c r="L3770" s="4" t="str">
        <f t="shared" si="525"/>
        <v>Under Budget</v>
      </c>
      <c r="M3770">
        <f t="shared" si="526"/>
        <v>2023</v>
      </c>
      <c r="N3770">
        <f t="shared" si="527"/>
        <v>1</v>
      </c>
      <c r="O3770" t="str">
        <f t="shared" si="528"/>
        <v>Jan</v>
      </c>
      <c r="P3770" t="str">
        <f t="shared" si="529"/>
        <v>Q1</v>
      </c>
      <c r="Q3770" t="str">
        <f t="shared" si="530"/>
        <v>2023-01</v>
      </c>
    </row>
    <row r="3771" spans="1:17" x14ac:dyDescent="0.35">
      <c r="A3771" s="2">
        <v>45187</v>
      </c>
      <c r="B3771" t="s">
        <v>18</v>
      </c>
      <c r="C3771" t="s">
        <v>43</v>
      </c>
      <c r="D3771" t="s">
        <v>39</v>
      </c>
      <c r="E3771" s="3">
        <v>49833</v>
      </c>
      <c r="F3771" s="3">
        <v>78762</v>
      </c>
      <c r="G3771" t="s">
        <v>35</v>
      </c>
      <c r="H3771" s="3" t="s">
        <v>3803</v>
      </c>
      <c r="I3771" s="3">
        <f t="shared" si="522"/>
        <v>28929</v>
      </c>
      <c r="J3771" s="4">
        <f t="shared" si="523"/>
        <v>0.58051893323701165</v>
      </c>
      <c r="K3771" s="5">
        <f t="shared" si="524"/>
        <v>1.5805189332370115</v>
      </c>
      <c r="L3771" s="4" t="str">
        <f t="shared" si="525"/>
        <v>Over Budget</v>
      </c>
      <c r="M3771">
        <f t="shared" si="526"/>
        <v>2023</v>
      </c>
      <c r="N3771">
        <f t="shared" si="527"/>
        <v>9</v>
      </c>
      <c r="O3771" t="str">
        <f t="shared" si="528"/>
        <v>Sep</v>
      </c>
      <c r="P3771" t="str">
        <f t="shared" si="529"/>
        <v>Q3</v>
      </c>
      <c r="Q3771" t="str">
        <f t="shared" si="530"/>
        <v>2023-09</v>
      </c>
    </row>
    <row r="3772" spans="1:17" x14ac:dyDescent="0.35">
      <c r="A3772" s="2">
        <v>45021</v>
      </c>
      <c r="B3772" t="s">
        <v>18</v>
      </c>
      <c r="C3772" t="s">
        <v>24</v>
      </c>
      <c r="D3772" t="s">
        <v>39</v>
      </c>
      <c r="E3772" s="3">
        <v>87453</v>
      </c>
      <c r="F3772" s="3">
        <v>13253</v>
      </c>
      <c r="G3772" t="s">
        <v>21</v>
      </c>
      <c r="H3772" s="3" t="s">
        <v>3804</v>
      </c>
      <c r="I3772" s="3">
        <f t="shared" si="522"/>
        <v>-74200</v>
      </c>
      <c r="J3772" s="4">
        <f t="shared" si="523"/>
        <v>-0.84845574194138562</v>
      </c>
      <c r="K3772" s="5">
        <f t="shared" si="524"/>
        <v>0.15154425805861435</v>
      </c>
      <c r="L3772" s="4" t="str">
        <f t="shared" si="525"/>
        <v>Under Budget</v>
      </c>
      <c r="M3772">
        <f t="shared" si="526"/>
        <v>2023</v>
      </c>
      <c r="N3772">
        <f t="shared" si="527"/>
        <v>4</v>
      </c>
      <c r="O3772" t="str">
        <f t="shared" si="528"/>
        <v>Apr</v>
      </c>
      <c r="P3772" t="str">
        <f t="shared" si="529"/>
        <v>Q2</v>
      </c>
      <c r="Q3772" t="str">
        <f t="shared" si="530"/>
        <v>2023-04</v>
      </c>
    </row>
    <row r="3773" spans="1:17" x14ac:dyDescent="0.35">
      <c r="A3773" s="2">
        <v>44302</v>
      </c>
      <c r="B3773" t="s">
        <v>55</v>
      </c>
      <c r="C3773" t="s">
        <v>24</v>
      </c>
      <c r="D3773" t="s">
        <v>30</v>
      </c>
      <c r="E3773" s="3">
        <v>28254</v>
      </c>
      <c r="F3773" s="3">
        <v>120024</v>
      </c>
      <c r="G3773" t="s">
        <v>26</v>
      </c>
      <c r="H3773" s="3" t="s">
        <v>3805</v>
      </c>
      <c r="I3773" s="3">
        <f t="shared" si="522"/>
        <v>91770</v>
      </c>
      <c r="J3773" s="4">
        <f t="shared" si="523"/>
        <v>3.2480356763644087</v>
      </c>
      <c r="K3773" s="5">
        <f t="shared" si="524"/>
        <v>4.2480356763644087</v>
      </c>
      <c r="L3773" s="4" t="str">
        <f t="shared" si="525"/>
        <v>Over Budget</v>
      </c>
      <c r="M3773">
        <f t="shared" si="526"/>
        <v>2021</v>
      </c>
      <c r="N3773">
        <f t="shared" si="527"/>
        <v>4</v>
      </c>
      <c r="O3773" t="str">
        <f t="shared" si="528"/>
        <v>Apr</v>
      </c>
      <c r="P3773" t="str">
        <f t="shared" si="529"/>
        <v>Q2</v>
      </c>
      <c r="Q3773" t="str">
        <f t="shared" si="530"/>
        <v>2021-04</v>
      </c>
    </row>
    <row r="3774" spans="1:17" x14ac:dyDescent="0.35">
      <c r="A3774" s="2">
        <v>44377</v>
      </c>
      <c r="B3774" t="s">
        <v>23</v>
      </c>
      <c r="C3774" t="s">
        <v>19</v>
      </c>
      <c r="D3774" t="s">
        <v>58</v>
      </c>
      <c r="E3774" s="3">
        <v>93981</v>
      </c>
      <c r="F3774" s="3">
        <v>16726</v>
      </c>
      <c r="G3774" t="s">
        <v>21</v>
      </c>
      <c r="H3774" s="3" t="s">
        <v>3806</v>
      </c>
      <c r="I3774" s="3">
        <f t="shared" si="522"/>
        <v>-77255</v>
      </c>
      <c r="J3774" s="4">
        <f t="shared" si="523"/>
        <v>-0.82202785669443823</v>
      </c>
      <c r="K3774" s="5">
        <f t="shared" si="524"/>
        <v>0.17797214330556177</v>
      </c>
      <c r="L3774" s="4" t="str">
        <f t="shared" si="525"/>
        <v>Under Budget</v>
      </c>
      <c r="M3774">
        <f t="shared" si="526"/>
        <v>2021</v>
      </c>
      <c r="N3774">
        <f t="shared" si="527"/>
        <v>6</v>
      </c>
      <c r="O3774" t="str">
        <f t="shared" si="528"/>
        <v>Jun</v>
      </c>
      <c r="P3774" t="str">
        <f t="shared" si="529"/>
        <v>Q2</v>
      </c>
      <c r="Q3774" t="str">
        <f t="shared" si="530"/>
        <v>2021-06</v>
      </c>
    </row>
    <row r="3775" spans="1:17" x14ac:dyDescent="0.35">
      <c r="A3775" s="2">
        <v>44380</v>
      </c>
      <c r="B3775" t="s">
        <v>28</v>
      </c>
      <c r="C3775" t="s">
        <v>43</v>
      </c>
      <c r="D3775" t="s">
        <v>20</v>
      </c>
      <c r="E3775" s="3">
        <v>42611</v>
      </c>
      <c r="F3775" s="3">
        <v>66952</v>
      </c>
      <c r="G3775" t="s">
        <v>35</v>
      </c>
      <c r="H3775" s="3" t="s">
        <v>3807</v>
      </c>
      <c r="I3775" s="3">
        <f t="shared" si="522"/>
        <v>24341</v>
      </c>
      <c r="J3775" s="4">
        <f t="shared" si="523"/>
        <v>0.57123747389171808</v>
      </c>
      <c r="K3775" s="5">
        <f t="shared" si="524"/>
        <v>1.5712374738917181</v>
      </c>
      <c r="L3775" s="4" t="str">
        <f t="shared" si="525"/>
        <v>Over Budget</v>
      </c>
      <c r="M3775">
        <f t="shared" si="526"/>
        <v>2021</v>
      </c>
      <c r="N3775">
        <f t="shared" si="527"/>
        <v>7</v>
      </c>
      <c r="O3775" t="str">
        <f t="shared" si="528"/>
        <v>Jul</v>
      </c>
      <c r="P3775" t="str">
        <f t="shared" si="529"/>
        <v>Q3</v>
      </c>
      <c r="Q3775" t="str">
        <f t="shared" si="530"/>
        <v>2021-07</v>
      </c>
    </row>
    <row r="3776" spans="1:17" x14ac:dyDescent="0.35">
      <c r="A3776" s="2">
        <v>44422</v>
      </c>
      <c r="B3776" t="s">
        <v>55</v>
      </c>
      <c r="C3776" t="s">
        <v>24</v>
      </c>
      <c r="D3776" t="s">
        <v>25</v>
      </c>
      <c r="E3776" s="3">
        <v>119314</v>
      </c>
      <c r="F3776" s="3">
        <v>108702</v>
      </c>
      <c r="G3776" t="s">
        <v>21</v>
      </c>
      <c r="H3776" s="3" t="s">
        <v>3808</v>
      </c>
      <c r="I3776" s="3">
        <f t="shared" si="522"/>
        <v>-10612</v>
      </c>
      <c r="J3776" s="4">
        <f t="shared" si="523"/>
        <v>-8.8941783864424959E-2</v>
      </c>
      <c r="K3776" s="5">
        <f t="shared" si="524"/>
        <v>0.91105821613557503</v>
      </c>
      <c r="L3776" s="4" t="str">
        <f t="shared" si="525"/>
        <v>Under Budget</v>
      </c>
      <c r="M3776">
        <f t="shared" si="526"/>
        <v>2021</v>
      </c>
      <c r="N3776">
        <f t="shared" si="527"/>
        <v>8</v>
      </c>
      <c r="O3776" t="str">
        <f t="shared" si="528"/>
        <v>Aug</v>
      </c>
      <c r="P3776" t="str">
        <f t="shared" si="529"/>
        <v>Q3</v>
      </c>
      <c r="Q3776" t="str">
        <f t="shared" si="530"/>
        <v>2021-08</v>
      </c>
    </row>
    <row r="3777" spans="1:17" x14ac:dyDescent="0.35">
      <c r="A3777" s="2">
        <v>44973</v>
      </c>
      <c r="B3777" t="s">
        <v>37</v>
      </c>
      <c r="C3777" t="s">
        <v>24</v>
      </c>
      <c r="D3777" t="s">
        <v>39</v>
      </c>
      <c r="E3777" s="3">
        <v>56827</v>
      </c>
      <c r="F3777" s="3">
        <v>48000</v>
      </c>
      <c r="G3777" t="s">
        <v>32</v>
      </c>
      <c r="H3777" s="3" t="s">
        <v>3809</v>
      </c>
      <c r="I3777" s="3">
        <f t="shared" si="522"/>
        <v>-8827</v>
      </c>
      <c r="J3777" s="4">
        <f t="shared" si="523"/>
        <v>-0.15533109261442624</v>
      </c>
      <c r="K3777" s="5">
        <f t="shared" si="524"/>
        <v>0.84466890738557376</v>
      </c>
      <c r="L3777" s="4" t="str">
        <f t="shared" si="525"/>
        <v>Under Budget</v>
      </c>
      <c r="M3777">
        <f t="shared" si="526"/>
        <v>2023</v>
      </c>
      <c r="N3777">
        <f t="shared" si="527"/>
        <v>2</v>
      </c>
      <c r="O3777" t="str">
        <f t="shared" si="528"/>
        <v>Feb</v>
      </c>
      <c r="P3777" t="str">
        <f t="shared" si="529"/>
        <v>Q1</v>
      </c>
      <c r="Q3777" t="str">
        <f t="shared" si="530"/>
        <v>2023-02</v>
      </c>
    </row>
    <row r="3778" spans="1:17" x14ac:dyDescent="0.35">
      <c r="A3778" s="2">
        <v>44986</v>
      </c>
      <c r="B3778" t="s">
        <v>41</v>
      </c>
      <c r="C3778" t="s">
        <v>29</v>
      </c>
      <c r="D3778" t="s">
        <v>20</v>
      </c>
      <c r="E3778" s="3">
        <v>23830</v>
      </c>
      <c r="F3778" s="3">
        <v>37735</v>
      </c>
      <c r="G3778" t="s">
        <v>35</v>
      </c>
      <c r="H3778" s="3" t="s">
        <v>3810</v>
      </c>
      <c r="I3778" s="3">
        <f t="shared" si="522"/>
        <v>13905</v>
      </c>
      <c r="J3778" s="4">
        <f t="shared" si="523"/>
        <v>0.58350818296265217</v>
      </c>
      <c r="K3778" s="5">
        <f t="shared" si="524"/>
        <v>1.5835081829626521</v>
      </c>
      <c r="L3778" s="4" t="str">
        <f t="shared" si="525"/>
        <v>Over Budget</v>
      </c>
      <c r="M3778">
        <f t="shared" si="526"/>
        <v>2023</v>
      </c>
      <c r="N3778">
        <f t="shared" si="527"/>
        <v>3</v>
      </c>
      <c r="O3778" t="str">
        <f t="shared" si="528"/>
        <v>Mar</v>
      </c>
      <c r="P3778" t="str">
        <f t="shared" si="529"/>
        <v>Q1</v>
      </c>
      <c r="Q3778" t="str">
        <f t="shared" si="530"/>
        <v>2023-03</v>
      </c>
    </row>
    <row r="3779" spans="1:17" x14ac:dyDescent="0.35">
      <c r="A3779" s="2">
        <v>44884</v>
      </c>
      <c r="B3779" t="s">
        <v>41</v>
      </c>
      <c r="C3779" t="s">
        <v>29</v>
      </c>
      <c r="D3779" t="s">
        <v>39</v>
      </c>
      <c r="E3779" s="3">
        <v>116485</v>
      </c>
      <c r="F3779" s="3">
        <v>49648</v>
      </c>
      <c r="G3779" t="s">
        <v>35</v>
      </c>
      <c r="H3779" s="3" t="s">
        <v>3811</v>
      </c>
      <c r="I3779" s="3">
        <f t="shared" si="522"/>
        <v>-66837</v>
      </c>
      <c r="J3779" s="4">
        <f t="shared" si="523"/>
        <v>-0.5737820320212903</v>
      </c>
      <c r="K3779" s="5">
        <f t="shared" si="524"/>
        <v>0.4262179679787097</v>
      </c>
      <c r="L3779" s="4" t="str">
        <f t="shared" si="525"/>
        <v>Under Budget</v>
      </c>
      <c r="M3779">
        <f t="shared" si="526"/>
        <v>2022</v>
      </c>
      <c r="N3779">
        <f t="shared" si="527"/>
        <v>11</v>
      </c>
      <c r="O3779" t="str">
        <f t="shared" si="528"/>
        <v>Nov</v>
      </c>
      <c r="P3779" t="str">
        <f t="shared" si="529"/>
        <v>Q4</v>
      </c>
      <c r="Q3779" t="str">
        <f t="shared" si="530"/>
        <v>2022-11</v>
      </c>
    </row>
    <row r="3780" spans="1:17" x14ac:dyDescent="0.35">
      <c r="A3780" s="2">
        <v>44726</v>
      </c>
      <c r="B3780" t="s">
        <v>55</v>
      </c>
      <c r="C3780" t="s">
        <v>23</v>
      </c>
      <c r="D3780" t="s">
        <v>39</v>
      </c>
      <c r="E3780" s="3">
        <v>122749</v>
      </c>
      <c r="F3780" s="3">
        <v>135103</v>
      </c>
      <c r="G3780" t="s">
        <v>35</v>
      </c>
      <c r="H3780" s="3" t="s">
        <v>3812</v>
      </c>
      <c r="I3780" s="3">
        <f t="shared" si="522"/>
        <v>12354</v>
      </c>
      <c r="J3780" s="4">
        <f t="shared" si="523"/>
        <v>0.10064440443506668</v>
      </c>
      <c r="K3780" s="5">
        <f t="shared" si="524"/>
        <v>1.1006444044350667</v>
      </c>
      <c r="L3780" s="4" t="str">
        <f t="shared" si="525"/>
        <v>Over Budget</v>
      </c>
      <c r="M3780">
        <f t="shared" si="526"/>
        <v>2022</v>
      </c>
      <c r="N3780">
        <f t="shared" si="527"/>
        <v>6</v>
      </c>
      <c r="O3780" t="str">
        <f t="shared" si="528"/>
        <v>Jun</v>
      </c>
      <c r="P3780" t="str">
        <f t="shared" si="529"/>
        <v>Q2</v>
      </c>
      <c r="Q3780" t="str">
        <f t="shared" si="530"/>
        <v>2022-06</v>
      </c>
    </row>
    <row r="3781" spans="1:17" x14ac:dyDescent="0.35">
      <c r="A3781" s="2">
        <v>45168</v>
      </c>
      <c r="B3781" t="s">
        <v>41</v>
      </c>
      <c r="C3781" t="s">
        <v>43</v>
      </c>
      <c r="D3781" t="s">
        <v>39</v>
      </c>
      <c r="E3781" s="3">
        <v>15696</v>
      </c>
      <c r="F3781" s="3">
        <v>9286</v>
      </c>
      <c r="G3781" t="s">
        <v>32</v>
      </c>
      <c r="H3781" s="3" t="s">
        <v>3813</v>
      </c>
      <c r="I3781" s="3">
        <f t="shared" ref="I3781:I3844" si="531">F3781-E3781</f>
        <v>-6410</v>
      </c>
      <c r="J3781" s="4">
        <f t="shared" ref="J3781:J3844" si="532">IFERROR(I3781/E3781,0)</f>
        <v>-0.40838430173292556</v>
      </c>
      <c r="K3781" s="5">
        <f t="shared" ref="K3781:K3844" si="533">IFERROR(F3781/E3781,0)</f>
        <v>0.59161569826707439</v>
      </c>
      <c r="L3781" s="4" t="str">
        <f t="shared" ref="L3781:L3844" si="534">IF(I3781&gt;0,"Over Budget",IF(I3781&lt;0,"Under Budget","On Budget"))</f>
        <v>Under Budget</v>
      </c>
      <c r="M3781">
        <f t="shared" ref="M3781:M3844" si="535">YEAR(A3781)</f>
        <v>2023</v>
      </c>
      <c r="N3781">
        <f t="shared" ref="N3781:N3844" si="536">MONTH(A3781)</f>
        <v>8</v>
      </c>
      <c r="O3781" t="str">
        <f t="shared" ref="O3781:O3844" si="537">TEXT(A3781,"mmm")</f>
        <v>Aug</v>
      </c>
      <c r="P3781" t="str">
        <f t="shared" ref="P3781:P3844" si="538">"Q"&amp;ROUNDUP(MONTH(A3781)/3,0)</f>
        <v>Q3</v>
      </c>
      <c r="Q3781" t="str">
        <f t="shared" ref="Q3781:Q3844" si="539">TEXT(A3781,"yyyy-mm")</f>
        <v>2023-08</v>
      </c>
    </row>
    <row r="3782" spans="1:17" x14ac:dyDescent="0.35">
      <c r="A3782" s="2">
        <v>45132</v>
      </c>
      <c r="B3782" t="s">
        <v>23</v>
      </c>
      <c r="C3782" t="s">
        <v>24</v>
      </c>
      <c r="D3782" t="s">
        <v>30</v>
      </c>
      <c r="E3782" s="3">
        <v>76278</v>
      </c>
      <c r="F3782" s="3">
        <v>83810</v>
      </c>
      <c r="G3782" t="s">
        <v>26</v>
      </c>
      <c r="H3782" s="3" t="s">
        <v>3814</v>
      </c>
      <c r="I3782" s="3">
        <f t="shared" si="531"/>
        <v>7532</v>
      </c>
      <c r="J3782" s="4">
        <f t="shared" si="532"/>
        <v>9.8744067752169692E-2</v>
      </c>
      <c r="K3782" s="5">
        <f t="shared" si="533"/>
        <v>1.0987440677521696</v>
      </c>
      <c r="L3782" s="4" t="str">
        <f t="shared" si="534"/>
        <v>Over Budget</v>
      </c>
      <c r="M3782">
        <f t="shared" si="535"/>
        <v>2023</v>
      </c>
      <c r="N3782">
        <f t="shared" si="536"/>
        <v>7</v>
      </c>
      <c r="O3782" t="str">
        <f t="shared" si="537"/>
        <v>Jul</v>
      </c>
      <c r="P3782" t="str">
        <f t="shared" si="538"/>
        <v>Q3</v>
      </c>
      <c r="Q3782" t="str">
        <f t="shared" si="539"/>
        <v>2023-07</v>
      </c>
    </row>
    <row r="3783" spans="1:17" x14ac:dyDescent="0.35">
      <c r="A3783" s="2">
        <v>44302</v>
      </c>
      <c r="B3783" t="s">
        <v>41</v>
      </c>
      <c r="C3783" t="s">
        <v>29</v>
      </c>
      <c r="D3783" t="s">
        <v>30</v>
      </c>
      <c r="E3783" s="3">
        <v>67420</v>
      </c>
      <c r="F3783" s="3">
        <v>149798</v>
      </c>
      <c r="G3783" t="s">
        <v>32</v>
      </c>
      <c r="H3783" s="3" t="s">
        <v>3815</v>
      </c>
      <c r="I3783" s="3">
        <f t="shared" si="531"/>
        <v>82378</v>
      </c>
      <c r="J3783" s="4">
        <f t="shared" si="532"/>
        <v>1.2218629486799168</v>
      </c>
      <c r="K3783" s="5">
        <f t="shared" si="533"/>
        <v>2.2218629486799171</v>
      </c>
      <c r="L3783" s="4" t="str">
        <f t="shared" si="534"/>
        <v>Over Budget</v>
      </c>
      <c r="M3783">
        <f t="shared" si="535"/>
        <v>2021</v>
      </c>
      <c r="N3783">
        <f t="shared" si="536"/>
        <v>4</v>
      </c>
      <c r="O3783" t="str">
        <f t="shared" si="537"/>
        <v>Apr</v>
      </c>
      <c r="P3783" t="str">
        <f t="shared" si="538"/>
        <v>Q2</v>
      </c>
      <c r="Q3783" t="str">
        <f t="shared" si="539"/>
        <v>2021-04</v>
      </c>
    </row>
    <row r="3784" spans="1:17" x14ac:dyDescent="0.35">
      <c r="A3784" s="2">
        <v>45027</v>
      </c>
      <c r="B3784" t="s">
        <v>23</v>
      </c>
      <c r="C3784" t="s">
        <v>29</v>
      </c>
      <c r="D3784" t="s">
        <v>39</v>
      </c>
      <c r="E3784" s="3">
        <v>109320</v>
      </c>
      <c r="F3784" s="3">
        <v>69540</v>
      </c>
      <c r="G3784" t="s">
        <v>35</v>
      </c>
      <c r="H3784" s="3" t="s">
        <v>3816</v>
      </c>
      <c r="I3784" s="3">
        <f t="shared" si="531"/>
        <v>-39780</v>
      </c>
      <c r="J3784" s="4">
        <f t="shared" si="532"/>
        <v>-0.36388583973655325</v>
      </c>
      <c r="K3784" s="5">
        <f t="shared" si="533"/>
        <v>0.6361141602634468</v>
      </c>
      <c r="L3784" s="4" t="str">
        <f t="shared" si="534"/>
        <v>Under Budget</v>
      </c>
      <c r="M3784">
        <f t="shared" si="535"/>
        <v>2023</v>
      </c>
      <c r="N3784">
        <f t="shared" si="536"/>
        <v>4</v>
      </c>
      <c r="O3784" t="str">
        <f t="shared" si="537"/>
        <v>Apr</v>
      </c>
      <c r="P3784" t="str">
        <f t="shared" si="538"/>
        <v>Q2</v>
      </c>
      <c r="Q3784" t="str">
        <f t="shared" si="539"/>
        <v>2023-04</v>
      </c>
    </row>
    <row r="3785" spans="1:17" x14ac:dyDescent="0.35">
      <c r="A3785" s="2">
        <v>44875</v>
      </c>
      <c r="B3785" t="s">
        <v>37</v>
      </c>
      <c r="C3785" t="s">
        <v>29</v>
      </c>
      <c r="D3785" t="s">
        <v>39</v>
      </c>
      <c r="E3785" s="3">
        <v>134434</v>
      </c>
      <c r="F3785" s="3">
        <v>33916</v>
      </c>
      <c r="G3785" t="s">
        <v>35</v>
      </c>
      <c r="H3785" s="3" t="s">
        <v>3817</v>
      </c>
      <c r="I3785" s="3">
        <f t="shared" si="531"/>
        <v>-100518</v>
      </c>
      <c r="J3785" s="4">
        <f t="shared" si="532"/>
        <v>-0.74771263222101547</v>
      </c>
      <c r="K3785" s="5">
        <f t="shared" si="533"/>
        <v>0.25228736777898447</v>
      </c>
      <c r="L3785" s="4" t="str">
        <f t="shared" si="534"/>
        <v>Under Budget</v>
      </c>
      <c r="M3785">
        <f t="shared" si="535"/>
        <v>2022</v>
      </c>
      <c r="N3785">
        <f t="shared" si="536"/>
        <v>11</v>
      </c>
      <c r="O3785" t="str">
        <f t="shared" si="537"/>
        <v>Nov</v>
      </c>
      <c r="P3785" t="str">
        <f t="shared" si="538"/>
        <v>Q4</v>
      </c>
      <c r="Q3785" t="str">
        <f t="shared" si="539"/>
        <v>2022-11</v>
      </c>
    </row>
    <row r="3786" spans="1:17" x14ac:dyDescent="0.35">
      <c r="A3786" s="2">
        <v>45045</v>
      </c>
      <c r="B3786" t="s">
        <v>28</v>
      </c>
      <c r="C3786" t="s">
        <v>23</v>
      </c>
      <c r="D3786" t="s">
        <v>25</v>
      </c>
      <c r="E3786" s="3">
        <v>133912</v>
      </c>
      <c r="F3786" s="3">
        <v>87826</v>
      </c>
      <c r="G3786" t="s">
        <v>21</v>
      </c>
      <c r="H3786" s="3" t="s">
        <v>3818</v>
      </c>
      <c r="I3786" s="3">
        <f t="shared" si="531"/>
        <v>-46086</v>
      </c>
      <c r="J3786" s="4">
        <f t="shared" si="532"/>
        <v>-0.34415138299778958</v>
      </c>
      <c r="K3786" s="5">
        <f t="shared" si="533"/>
        <v>0.65584861700221042</v>
      </c>
      <c r="L3786" s="4" t="str">
        <f t="shared" si="534"/>
        <v>Under Budget</v>
      </c>
      <c r="M3786">
        <f t="shared" si="535"/>
        <v>2023</v>
      </c>
      <c r="N3786">
        <f t="shared" si="536"/>
        <v>4</v>
      </c>
      <c r="O3786" t="str">
        <f t="shared" si="537"/>
        <v>Apr</v>
      </c>
      <c r="P3786" t="str">
        <f t="shared" si="538"/>
        <v>Q2</v>
      </c>
      <c r="Q3786" t="str">
        <f t="shared" si="539"/>
        <v>2023-04</v>
      </c>
    </row>
    <row r="3787" spans="1:17" x14ac:dyDescent="0.35">
      <c r="A3787" s="2">
        <v>45252</v>
      </c>
      <c r="B3787" t="s">
        <v>18</v>
      </c>
      <c r="C3787" t="s">
        <v>43</v>
      </c>
      <c r="D3787" t="s">
        <v>20</v>
      </c>
      <c r="E3787" s="3">
        <v>116578</v>
      </c>
      <c r="F3787" s="3">
        <v>10377</v>
      </c>
      <c r="G3787" t="s">
        <v>32</v>
      </c>
      <c r="H3787" s="3" t="s">
        <v>3819</v>
      </c>
      <c r="I3787" s="3">
        <f t="shared" si="531"/>
        <v>-106201</v>
      </c>
      <c r="J3787" s="4">
        <f t="shared" si="532"/>
        <v>-0.9109866355573093</v>
      </c>
      <c r="K3787" s="5">
        <f t="shared" si="533"/>
        <v>8.9013364442690729E-2</v>
      </c>
      <c r="L3787" s="4" t="str">
        <f t="shared" si="534"/>
        <v>Under Budget</v>
      </c>
      <c r="M3787">
        <f t="shared" si="535"/>
        <v>2023</v>
      </c>
      <c r="N3787">
        <f t="shared" si="536"/>
        <v>11</v>
      </c>
      <c r="O3787" t="str">
        <f t="shared" si="537"/>
        <v>Nov</v>
      </c>
      <c r="P3787" t="str">
        <f t="shared" si="538"/>
        <v>Q4</v>
      </c>
      <c r="Q3787" t="str">
        <f t="shared" si="539"/>
        <v>2023-11</v>
      </c>
    </row>
    <row r="3788" spans="1:17" x14ac:dyDescent="0.35">
      <c r="A3788" s="2">
        <v>44589</v>
      </c>
      <c r="B3788" t="s">
        <v>55</v>
      </c>
      <c r="C3788" t="s">
        <v>34</v>
      </c>
      <c r="D3788" t="s">
        <v>20</v>
      </c>
      <c r="E3788" s="3">
        <v>57150</v>
      </c>
      <c r="F3788" s="3">
        <v>163843</v>
      </c>
      <c r="G3788" t="s">
        <v>26</v>
      </c>
      <c r="H3788" s="3" t="s">
        <v>3820</v>
      </c>
      <c r="I3788" s="3">
        <f t="shared" si="531"/>
        <v>106693</v>
      </c>
      <c r="J3788" s="4">
        <f t="shared" si="532"/>
        <v>1.8668941382327209</v>
      </c>
      <c r="K3788" s="5">
        <f t="shared" si="533"/>
        <v>2.8668941382327211</v>
      </c>
      <c r="L3788" s="4" t="str">
        <f t="shared" si="534"/>
        <v>Over Budget</v>
      </c>
      <c r="M3788">
        <f t="shared" si="535"/>
        <v>2022</v>
      </c>
      <c r="N3788">
        <f t="shared" si="536"/>
        <v>1</v>
      </c>
      <c r="O3788" t="str">
        <f t="shared" si="537"/>
        <v>Jan</v>
      </c>
      <c r="P3788" t="str">
        <f t="shared" si="538"/>
        <v>Q1</v>
      </c>
      <c r="Q3788" t="str">
        <f t="shared" si="539"/>
        <v>2022-01</v>
      </c>
    </row>
    <row r="3789" spans="1:17" x14ac:dyDescent="0.35">
      <c r="A3789" s="2">
        <v>44236</v>
      </c>
      <c r="B3789" t="s">
        <v>55</v>
      </c>
      <c r="C3789" t="s">
        <v>29</v>
      </c>
      <c r="D3789" t="s">
        <v>58</v>
      </c>
      <c r="E3789" s="3">
        <v>113513</v>
      </c>
      <c r="F3789" s="3">
        <v>100573</v>
      </c>
      <c r="G3789" t="s">
        <v>35</v>
      </c>
      <c r="H3789" s="3" t="s">
        <v>3821</v>
      </c>
      <c r="I3789" s="3">
        <f t="shared" si="531"/>
        <v>-12940</v>
      </c>
      <c r="J3789" s="4">
        <f t="shared" si="532"/>
        <v>-0.11399575379031476</v>
      </c>
      <c r="K3789" s="5">
        <f t="shared" si="533"/>
        <v>0.88600424620968521</v>
      </c>
      <c r="L3789" s="4" t="str">
        <f t="shared" si="534"/>
        <v>Under Budget</v>
      </c>
      <c r="M3789">
        <f t="shared" si="535"/>
        <v>2021</v>
      </c>
      <c r="N3789">
        <f t="shared" si="536"/>
        <v>2</v>
      </c>
      <c r="O3789" t="str">
        <f t="shared" si="537"/>
        <v>Feb</v>
      </c>
      <c r="P3789" t="str">
        <f t="shared" si="538"/>
        <v>Q1</v>
      </c>
      <c r="Q3789" t="str">
        <f t="shared" si="539"/>
        <v>2021-02</v>
      </c>
    </row>
    <row r="3790" spans="1:17" x14ac:dyDescent="0.35">
      <c r="A3790" s="2">
        <v>44856</v>
      </c>
      <c r="B3790" t="s">
        <v>23</v>
      </c>
      <c r="C3790" t="s">
        <v>43</v>
      </c>
      <c r="D3790" t="s">
        <v>58</v>
      </c>
      <c r="E3790" s="3">
        <v>28306</v>
      </c>
      <c r="F3790" s="3">
        <v>57004</v>
      </c>
      <c r="G3790" t="s">
        <v>32</v>
      </c>
      <c r="H3790" s="3" t="s">
        <v>3822</v>
      </c>
      <c r="I3790" s="3">
        <f t="shared" si="531"/>
        <v>28698</v>
      </c>
      <c r="J3790" s="4">
        <f t="shared" si="532"/>
        <v>1.0138486539956193</v>
      </c>
      <c r="K3790" s="5">
        <f t="shared" si="533"/>
        <v>2.0138486539956193</v>
      </c>
      <c r="L3790" s="4" t="str">
        <f t="shared" si="534"/>
        <v>Over Budget</v>
      </c>
      <c r="M3790">
        <f t="shared" si="535"/>
        <v>2022</v>
      </c>
      <c r="N3790">
        <f t="shared" si="536"/>
        <v>10</v>
      </c>
      <c r="O3790" t="str">
        <f t="shared" si="537"/>
        <v>Oct</v>
      </c>
      <c r="P3790" t="str">
        <f t="shared" si="538"/>
        <v>Q4</v>
      </c>
      <c r="Q3790" t="str">
        <f t="shared" si="539"/>
        <v>2022-10</v>
      </c>
    </row>
    <row r="3791" spans="1:17" x14ac:dyDescent="0.35">
      <c r="A3791" s="2">
        <v>45177</v>
      </c>
      <c r="B3791" t="s">
        <v>37</v>
      </c>
      <c r="C3791" t="s">
        <v>19</v>
      </c>
      <c r="D3791" t="s">
        <v>58</v>
      </c>
      <c r="E3791" s="3">
        <v>105896</v>
      </c>
      <c r="F3791" s="3">
        <v>62780</v>
      </c>
      <c r="G3791" t="s">
        <v>35</v>
      </c>
      <c r="H3791" s="3" t="s">
        <v>3823</v>
      </c>
      <c r="I3791" s="3">
        <f t="shared" si="531"/>
        <v>-43116</v>
      </c>
      <c r="J3791" s="4">
        <f t="shared" si="532"/>
        <v>-0.40715418901563799</v>
      </c>
      <c r="K3791" s="5">
        <f t="shared" si="533"/>
        <v>0.59284581098436206</v>
      </c>
      <c r="L3791" s="4" t="str">
        <f t="shared" si="534"/>
        <v>Under Budget</v>
      </c>
      <c r="M3791">
        <f t="shared" si="535"/>
        <v>2023</v>
      </c>
      <c r="N3791">
        <f t="shared" si="536"/>
        <v>9</v>
      </c>
      <c r="O3791" t="str">
        <f t="shared" si="537"/>
        <v>Sep</v>
      </c>
      <c r="P3791" t="str">
        <f t="shared" si="538"/>
        <v>Q3</v>
      </c>
      <c r="Q3791" t="str">
        <f t="shared" si="539"/>
        <v>2023-09</v>
      </c>
    </row>
    <row r="3792" spans="1:17" x14ac:dyDescent="0.35">
      <c r="A3792" s="2">
        <v>45041</v>
      </c>
      <c r="B3792" t="s">
        <v>37</v>
      </c>
      <c r="C3792" t="s">
        <v>23</v>
      </c>
      <c r="D3792" t="s">
        <v>30</v>
      </c>
      <c r="E3792" s="3">
        <v>102672</v>
      </c>
      <c r="F3792" s="3">
        <v>59267</v>
      </c>
      <c r="G3792" t="s">
        <v>26</v>
      </c>
      <c r="H3792" s="3" t="s">
        <v>3824</v>
      </c>
      <c r="I3792" s="3">
        <f t="shared" si="531"/>
        <v>-43405</v>
      </c>
      <c r="J3792" s="4">
        <f t="shared" si="532"/>
        <v>-0.42275401277855695</v>
      </c>
      <c r="K3792" s="5">
        <f t="shared" si="533"/>
        <v>0.57724598722144305</v>
      </c>
      <c r="L3792" s="4" t="str">
        <f t="shared" si="534"/>
        <v>Under Budget</v>
      </c>
      <c r="M3792">
        <f t="shared" si="535"/>
        <v>2023</v>
      </c>
      <c r="N3792">
        <f t="shared" si="536"/>
        <v>4</v>
      </c>
      <c r="O3792" t="str">
        <f t="shared" si="537"/>
        <v>Apr</v>
      </c>
      <c r="P3792" t="str">
        <f t="shared" si="538"/>
        <v>Q2</v>
      </c>
      <c r="Q3792" t="str">
        <f t="shared" si="539"/>
        <v>2023-04</v>
      </c>
    </row>
    <row r="3793" spans="1:17" x14ac:dyDescent="0.35">
      <c r="A3793" s="2">
        <v>44397</v>
      </c>
      <c r="B3793" t="s">
        <v>18</v>
      </c>
      <c r="C3793" t="s">
        <v>34</v>
      </c>
      <c r="D3793" t="s">
        <v>30</v>
      </c>
      <c r="E3793" s="3">
        <v>14753</v>
      </c>
      <c r="F3793" s="3">
        <v>120008</v>
      </c>
      <c r="G3793" t="s">
        <v>26</v>
      </c>
      <c r="H3793" s="3" t="s">
        <v>3825</v>
      </c>
      <c r="I3793" s="3">
        <f t="shared" si="531"/>
        <v>105255</v>
      </c>
      <c r="J3793" s="4">
        <f t="shared" si="532"/>
        <v>7.1344811224835629</v>
      </c>
      <c r="K3793" s="5">
        <f t="shared" si="533"/>
        <v>8.134481122483562</v>
      </c>
      <c r="L3793" s="4" t="str">
        <f t="shared" si="534"/>
        <v>Over Budget</v>
      </c>
      <c r="M3793">
        <f t="shared" si="535"/>
        <v>2021</v>
      </c>
      <c r="N3793">
        <f t="shared" si="536"/>
        <v>7</v>
      </c>
      <c r="O3793" t="str">
        <f t="shared" si="537"/>
        <v>Jul</v>
      </c>
      <c r="P3793" t="str">
        <f t="shared" si="538"/>
        <v>Q3</v>
      </c>
      <c r="Q3793" t="str">
        <f t="shared" si="539"/>
        <v>2021-07</v>
      </c>
    </row>
    <row r="3794" spans="1:17" x14ac:dyDescent="0.35">
      <c r="A3794" s="2">
        <v>44643</v>
      </c>
      <c r="B3794" t="s">
        <v>28</v>
      </c>
      <c r="C3794" t="s">
        <v>29</v>
      </c>
      <c r="D3794" t="s">
        <v>25</v>
      </c>
      <c r="E3794" s="3">
        <v>87704</v>
      </c>
      <c r="F3794" s="3">
        <v>29802</v>
      </c>
      <c r="G3794" t="s">
        <v>21</v>
      </c>
      <c r="H3794" s="3" t="s">
        <v>3826</v>
      </c>
      <c r="I3794" s="3">
        <f t="shared" si="531"/>
        <v>-57902</v>
      </c>
      <c r="J3794" s="4">
        <f t="shared" si="532"/>
        <v>-0.66019793852047792</v>
      </c>
      <c r="K3794" s="5">
        <f t="shared" si="533"/>
        <v>0.33980206147952202</v>
      </c>
      <c r="L3794" s="4" t="str">
        <f t="shared" si="534"/>
        <v>Under Budget</v>
      </c>
      <c r="M3794">
        <f t="shared" si="535"/>
        <v>2022</v>
      </c>
      <c r="N3794">
        <f t="shared" si="536"/>
        <v>3</v>
      </c>
      <c r="O3794" t="str">
        <f t="shared" si="537"/>
        <v>Mar</v>
      </c>
      <c r="P3794" t="str">
        <f t="shared" si="538"/>
        <v>Q1</v>
      </c>
      <c r="Q3794" t="str">
        <f t="shared" si="539"/>
        <v>2022-03</v>
      </c>
    </row>
    <row r="3795" spans="1:17" x14ac:dyDescent="0.35">
      <c r="A3795" s="2">
        <v>45258</v>
      </c>
      <c r="B3795" t="s">
        <v>55</v>
      </c>
      <c r="C3795" t="s">
        <v>29</v>
      </c>
      <c r="D3795" t="s">
        <v>30</v>
      </c>
      <c r="E3795" s="3">
        <v>84374</v>
      </c>
      <c r="F3795" s="3">
        <v>33446</v>
      </c>
      <c r="G3795" t="s">
        <v>21</v>
      </c>
      <c r="H3795" s="3" t="s">
        <v>3827</v>
      </c>
      <c r="I3795" s="3">
        <f t="shared" si="531"/>
        <v>-50928</v>
      </c>
      <c r="J3795" s="4">
        <f t="shared" si="532"/>
        <v>-0.60359826486832435</v>
      </c>
      <c r="K3795" s="5">
        <f t="shared" si="533"/>
        <v>0.39640173513167565</v>
      </c>
      <c r="L3795" s="4" t="str">
        <f t="shared" si="534"/>
        <v>Under Budget</v>
      </c>
      <c r="M3795">
        <f t="shared" si="535"/>
        <v>2023</v>
      </c>
      <c r="N3795">
        <f t="shared" si="536"/>
        <v>11</v>
      </c>
      <c r="O3795" t="str">
        <f t="shared" si="537"/>
        <v>Nov</v>
      </c>
      <c r="P3795" t="str">
        <f t="shared" si="538"/>
        <v>Q4</v>
      </c>
      <c r="Q3795" t="str">
        <f t="shared" si="539"/>
        <v>2023-11</v>
      </c>
    </row>
    <row r="3796" spans="1:17" x14ac:dyDescent="0.35">
      <c r="A3796" s="2">
        <v>44640</v>
      </c>
      <c r="B3796" t="s">
        <v>23</v>
      </c>
      <c r="C3796" t="s">
        <v>23</v>
      </c>
      <c r="D3796" t="s">
        <v>58</v>
      </c>
      <c r="E3796" s="3">
        <v>98144</v>
      </c>
      <c r="F3796" s="3">
        <v>169932</v>
      </c>
      <c r="G3796" t="s">
        <v>21</v>
      </c>
      <c r="H3796" s="3" t="s">
        <v>3828</v>
      </c>
      <c r="I3796" s="3">
        <f t="shared" si="531"/>
        <v>71788</v>
      </c>
      <c r="J3796" s="4">
        <f t="shared" si="532"/>
        <v>0.73145582001956311</v>
      </c>
      <c r="K3796" s="5">
        <f t="shared" si="533"/>
        <v>1.7314558200195631</v>
      </c>
      <c r="L3796" s="4" t="str">
        <f t="shared" si="534"/>
        <v>Over Budget</v>
      </c>
      <c r="M3796">
        <f t="shared" si="535"/>
        <v>2022</v>
      </c>
      <c r="N3796">
        <f t="shared" si="536"/>
        <v>3</v>
      </c>
      <c r="O3796" t="str">
        <f t="shared" si="537"/>
        <v>Mar</v>
      </c>
      <c r="P3796" t="str">
        <f t="shared" si="538"/>
        <v>Q1</v>
      </c>
      <c r="Q3796" t="str">
        <f t="shared" si="539"/>
        <v>2022-03</v>
      </c>
    </row>
    <row r="3797" spans="1:17" x14ac:dyDescent="0.35">
      <c r="A3797" s="2">
        <v>44957</v>
      </c>
      <c r="B3797" t="s">
        <v>37</v>
      </c>
      <c r="C3797" t="s">
        <v>23</v>
      </c>
      <c r="D3797" t="s">
        <v>39</v>
      </c>
      <c r="E3797" s="3">
        <v>98617</v>
      </c>
      <c r="F3797" s="3">
        <v>98296</v>
      </c>
      <c r="G3797" t="s">
        <v>26</v>
      </c>
      <c r="H3797" s="3" t="s">
        <v>3829</v>
      </c>
      <c r="I3797" s="3">
        <f t="shared" si="531"/>
        <v>-321</v>
      </c>
      <c r="J3797" s="4">
        <f t="shared" si="532"/>
        <v>-3.2550168834987884E-3</v>
      </c>
      <c r="K3797" s="5">
        <f t="shared" si="533"/>
        <v>0.99674498311650117</v>
      </c>
      <c r="L3797" s="4" t="str">
        <f t="shared" si="534"/>
        <v>Under Budget</v>
      </c>
      <c r="M3797">
        <f t="shared" si="535"/>
        <v>2023</v>
      </c>
      <c r="N3797">
        <f t="shared" si="536"/>
        <v>1</v>
      </c>
      <c r="O3797" t="str">
        <f t="shared" si="537"/>
        <v>Jan</v>
      </c>
      <c r="P3797" t="str">
        <f t="shared" si="538"/>
        <v>Q1</v>
      </c>
      <c r="Q3797" t="str">
        <f t="shared" si="539"/>
        <v>2023-01</v>
      </c>
    </row>
    <row r="3798" spans="1:17" x14ac:dyDescent="0.35">
      <c r="A3798" s="2">
        <v>44423</v>
      </c>
      <c r="B3798" t="s">
        <v>55</v>
      </c>
      <c r="C3798" t="s">
        <v>24</v>
      </c>
      <c r="D3798" t="s">
        <v>58</v>
      </c>
      <c r="E3798" s="3">
        <v>20875</v>
      </c>
      <c r="F3798" s="3">
        <v>91132</v>
      </c>
      <c r="G3798" t="s">
        <v>32</v>
      </c>
      <c r="H3798" s="3" t="s">
        <v>3830</v>
      </c>
      <c r="I3798" s="3">
        <f t="shared" si="531"/>
        <v>70257</v>
      </c>
      <c r="J3798" s="4">
        <f t="shared" si="532"/>
        <v>3.3656047904191615</v>
      </c>
      <c r="K3798" s="5">
        <f t="shared" si="533"/>
        <v>4.3656047904191615</v>
      </c>
      <c r="L3798" s="4" t="str">
        <f t="shared" si="534"/>
        <v>Over Budget</v>
      </c>
      <c r="M3798">
        <f t="shared" si="535"/>
        <v>2021</v>
      </c>
      <c r="N3798">
        <f t="shared" si="536"/>
        <v>8</v>
      </c>
      <c r="O3798" t="str">
        <f t="shared" si="537"/>
        <v>Aug</v>
      </c>
      <c r="P3798" t="str">
        <f t="shared" si="538"/>
        <v>Q3</v>
      </c>
      <c r="Q3798" t="str">
        <f t="shared" si="539"/>
        <v>2021-08</v>
      </c>
    </row>
    <row r="3799" spans="1:17" x14ac:dyDescent="0.35">
      <c r="A3799" s="2">
        <v>44244</v>
      </c>
      <c r="B3799" t="s">
        <v>23</v>
      </c>
      <c r="C3799" t="s">
        <v>29</v>
      </c>
      <c r="D3799" t="s">
        <v>25</v>
      </c>
      <c r="E3799" s="3">
        <v>100853</v>
      </c>
      <c r="F3799" s="3">
        <v>19837</v>
      </c>
      <c r="G3799" t="s">
        <v>32</v>
      </c>
      <c r="H3799" s="3" t="s">
        <v>3831</v>
      </c>
      <c r="I3799" s="3">
        <f t="shared" si="531"/>
        <v>-81016</v>
      </c>
      <c r="J3799" s="4">
        <f t="shared" si="532"/>
        <v>-0.80330778459738428</v>
      </c>
      <c r="K3799" s="5">
        <f t="shared" si="533"/>
        <v>0.19669221540261569</v>
      </c>
      <c r="L3799" s="4" t="str">
        <f t="shared" si="534"/>
        <v>Under Budget</v>
      </c>
      <c r="M3799">
        <f t="shared" si="535"/>
        <v>2021</v>
      </c>
      <c r="N3799">
        <f t="shared" si="536"/>
        <v>2</v>
      </c>
      <c r="O3799" t="str">
        <f t="shared" si="537"/>
        <v>Feb</v>
      </c>
      <c r="P3799" t="str">
        <f t="shared" si="538"/>
        <v>Q1</v>
      </c>
      <c r="Q3799" t="str">
        <f t="shared" si="539"/>
        <v>2021-02</v>
      </c>
    </row>
    <row r="3800" spans="1:17" x14ac:dyDescent="0.35">
      <c r="A3800" s="2">
        <v>45238</v>
      </c>
      <c r="B3800" t="s">
        <v>41</v>
      </c>
      <c r="C3800" t="s">
        <v>43</v>
      </c>
      <c r="D3800" t="s">
        <v>39</v>
      </c>
      <c r="E3800" s="3">
        <v>58996</v>
      </c>
      <c r="F3800" s="3">
        <v>46992</v>
      </c>
      <c r="G3800" t="s">
        <v>26</v>
      </c>
      <c r="H3800" s="3" t="s">
        <v>3832</v>
      </c>
      <c r="I3800" s="3">
        <f t="shared" si="531"/>
        <v>-12004</v>
      </c>
      <c r="J3800" s="4">
        <f t="shared" si="532"/>
        <v>-0.20347142179130789</v>
      </c>
      <c r="K3800" s="5">
        <f t="shared" si="533"/>
        <v>0.79652857820869216</v>
      </c>
      <c r="L3800" s="4" t="str">
        <f t="shared" si="534"/>
        <v>Under Budget</v>
      </c>
      <c r="M3800">
        <f t="shared" si="535"/>
        <v>2023</v>
      </c>
      <c r="N3800">
        <f t="shared" si="536"/>
        <v>11</v>
      </c>
      <c r="O3800" t="str">
        <f t="shared" si="537"/>
        <v>Nov</v>
      </c>
      <c r="P3800" t="str">
        <f t="shared" si="538"/>
        <v>Q4</v>
      </c>
      <c r="Q3800" t="str">
        <f t="shared" si="539"/>
        <v>2023-11</v>
      </c>
    </row>
    <row r="3801" spans="1:17" x14ac:dyDescent="0.35">
      <c r="A3801" s="2">
        <v>45108</v>
      </c>
      <c r="B3801" t="s">
        <v>55</v>
      </c>
      <c r="C3801" t="s">
        <v>23</v>
      </c>
      <c r="D3801" t="s">
        <v>30</v>
      </c>
      <c r="E3801" s="3">
        <v>107101</v>
      </c>
      <c r="F3801" s="3">
        <v>147761</v>
      </c>
      <c r="G3801" t="s">
        <v>26</v>
      </c>
      <c r="H3801" s="3" t="s">
        <v>3833</v>
      </c>
      <c r="I3801" s="3">
        <f t="shared" si="531"/>
        <v>40660</v>
      </c>
      <c r="J3801" s="4">
        <f t="shared" si="532"/>
        <v>0.37964164666996575</v>
      </c>
      <c r="K3801" s="5">
        <f t="shared" si="533"/>
        <v>1.3796416466699657</v>
      </c>
      <c r="L3801" s="4" t="str">
        <f t="shared" si="534"/>
        <v>Over Budget</v>
      </c>
      <c r="M3801">
        <f t="shared" si="535"/>
        <v>2023</v>
      </c>
      <c r="N3801">
        <f t="shared" si="536"/>
        <v>7</v>
      </c>
      <c r="O3801" t="str">
        <f t="shared" si="537"/>
        <v>Jul</v>
      </c>
      <c r="P3801" t="str">
        <f t="shared" si="538"/>
        <v>Q3</v>
      </c>
      <c r="Q3801" t="str">
        <f t="shared" si="539"/>
        <v>2023-07</v>
      </c>
    </row>
    <row r="3802" spans="1:17" x14ac:dyDescent="0.35">
      <c r="A3802" s="2">
        <v>44383</v>
      </c>
      <c r="B3802" t="s">
        <v>28</v>
      </c>
      <c r="C3802" t="s">
        <v>23</v>
      </c>
      <c r="D3802" t="s">
        <v>39</v>
      </c>
      <c r="E3802" s="3">
        <v>146638</v>
      </c>
      <c r="F3802" s="3">
        <v>9565</v>
      </c>
      <c r="G3802" t="s">
        <v>32</v>
      </c>
      <c r="H3802" s="3" t="s">
        <v>3834</v>
      </c>
      <c r="I3802" s="3">
        <f t="shared" si="531"/>
        <v>-137073</v>
      </c>
      <c r="J3802" s="4">
        <f t="shared" si="532"/>
        <v>-0.93477134167132669</v>
      </c>
      <c r="K3802" s="5">
        <f t="shared" si="533"/>
        <v>6.5228658328673333E-2</v>
      </c>
      <c r="L3802" s="4" t="str">
        <f t="shared" si="534"/>
        <v>Under Budget</v>
      </c>
      <c r="M3802">
        <f t="shared" si="535"/>
        <v>2021</v>
      </c>
      <c r="N3802">
        <f t="shared" si="536"/>
        <v>7</v>
      </c>
      <c r="O3802" t="str">
        <f t="shared" si="537"/>
        <v>Jul</v>
      </c>
      <c r="P3802" t="str">
        <f t="shared" si="538"/>
        <v>Q3</v>
      </c>
      <c r="Q3802" t="str">
        <f t="shared" si="539"/>
        <v>2021-07</v>
      </c>
    </row>
    <row r="3803" spans="1:17" x14ac:dyDescent="0.35">
      <c r="A3803" s="2">
        <v>44541</v>
      </c>
      <c r="B3803" t="s">
        <v>23</v>
      </c>
      <c r="C3803" t="s">
        <v>19</v>
      </c>
      <c r="D3803" t="s">
        <v>25</v>
      </c>
      <c r="E3803" s="3">
        <v>120698</v>
      </c>
      <c r="F3803" s="3">
        <v>132542</v>
      </c>
      <c r="G3803" t="s">
        <v>35</v>
      </c>
      <c r="H3803" s="3" t="s">
        <v>3835</v>
      </c>
      <c r="I3803" s="3">
        <f t="shared" si="531"/>
        <v>11844</v>
      </c>
      <c r="J3803" s="4">
        <f t="shared" si="532"/>
        <v>9.8129215065701172E-2</v>
      </c>
      <c r="K3803" s="5">
        <f t="shared" si="533"/>
        <v>1.0981292150657012</v>
      </c>
      <c r="L3803" s="4" t="str">
        <f t="shared" si="534"/>
        <v>Over Budget</v>
      </c>
      <c r="M3803">
        <f t="shared" si="535"/>
        <v>2021</v>
      </c>
      <c r="N3803">
        <f t="shared" si="536"/>
        <v>12</v>
      </c>
      <c r="O3803" t="str">
        <f t="shared" si="537"/>
        <v>Dec</v>
      </c>
      <c r="P3803" t="str">
        <f t="shared" si="538"/>
        <v>Q4</v>
      </c>
      <c r="Q3803" t="str">
        <f t="shared" si="539"/>
        <v>2021-12</v>
      </c>
    </row>
    <row r="3804" spans="1:17" x14ac:dyDescent="0.35">
      <c r="A3804" s="2">
        <v>44420</v>
      </c>
      <c r="B3804" t="s">
        <v>28</v>
      </c>
      <c r="C3804" t="s">
        <v>19</v>
      </c>
      <c r="D3804" t="s">
        <v>30</v>
      </c>
      <c r="E3804" s="3">
        <v>89139</v>
      </c>
      <c r="F3804" s="3">
        <v>32793</v>
      </c>
      <c r="G3804" t="s">
        <v>32</v>
      </c>
      <c r="H3804" s="3" t="s">
        <v>3836</v>
      </c>
      <c r="I3804" s="3">
        <f t="shared" si="531"/>
        <v>-56346</v>
      </c>
      <c r="J3804" s="4">
        <f t="shared" si="532"/>
        <v>-0.6321138895432975</v>
      </c>
      <c r="K3804" s="5">
        <f t="shared" si="533"/>
        <v>0.36788611045670244</v>
      </c>
      <c r="L3804" s="4" t="str">
        <f t="shared" si="534"/>
        <v>Under Budget</v>
      </c>
      <c r="M3804">
        <f t="shared" si="535"/>
        <v>2021</v>
      </c>
      <c r="N3804">
        <f t="shared" si="536"/>
        <v>8</v>
      </c>
      <c r="O3804" t="str">
        <f t="shared" si="537"/>
        <v>Aug</v>
      </c>
      <c r="P3804" t="str">
        <f t="shared" si="538"/>
        <v>Q3</v>
      </c>
      <c r="Q3804" t="str">
        <f t="shared" si="539"/>
        <v>2021-08</v>
      </c>
    </row>
    <row r="3805" spans="1:17" x14ac:dyDescent="0.35">
      <c r="A3805" s="2">
        <v>45026</v>
      </c>
      <c r="B3805" t="s">
        <v>55</v>
      </c>
      <c r="C3805" t="s">
        <v>19</v>
      </c>
      <c r="D3805" t="s">
        <v>20</v>
      </c>
      <c r="E3805" s="3">
        <v>48690</v>
      </c>
      <c r="F3805" s="3">
        <v>143692</v>
      </c>
      <c r="G3805" t="s">
        <v>26</v>
      </c>
      <c r="H3805" s="3" t="s">
        <v>3837</v>
      </c>
      <c r="I3805" s="3">
        <f t="shared" si="531"/>
        <v>95002</v>
      </c>
      <c r="J3805" s="4">
        <f t="shared" si="532"/>
        <v>1.9511604025467242</v>
      </c>
      <c r="K3805" s="5">
        <f t="shared" si="533"/>
        <v>2.9511604025467242</v>
      </c>
      <c r="L3805" s="4" t="str">
        <f t="shared" si="534"/>
        <v>Over Budget</v>
      </c>
      <c r="M3805">
        <f t="shared" si="535"/>
        <v>2023</v>
      </c>
      <c r="N3805">
        <f t="shared" si="536"/>
        <v>4</v>
      </c>
      <c r="O3805" t="str">
        <f t="shared" si="537"/>
        <v>Apr</v>
      </c>
      <c r="P3805" t="str">
        <f t="shared" si="538"/>
        <v>Q2</v>
      </c>
      <c r="Q3805" t="str">
        <f t="shared" si="539"/>
        <v>2023-04</v>
      </c>
    </row>
    <row r="3806" spans="1:17" x14ac:dyDescent="0.35">
      <c r="A3806" s="2">
        <v>44684</v>
      </c>
      <c r="B3806" t="s">
        <v>41</v>
      </c>
      <c r="C3806" t="s">
        <v>23</v>
      </c>
      <c r="D3806" t="s">
        <v>58</v>
      </c>
      <c r="E3806" s="3">
        <v>113340</v>
      </c>
      <c r="F3806" s="3">
        <v>73200</v>
      </c>
      <c r="G3806" t="s">
        <v>32</v>
      </c>
      <c r="H3806" s="3" t="s">
        <v>3838</v>
      </c>
      <c r="I3806" s="3">
        <f t="shared" si="531"/>
        <v>-40140</v>
      </c>
      <c r="J3806" s="4">
        <f t="shared" si="532"/>
        <v>-0.35415563790365273</v>
      </c>
      <c r="K3806" s="5">
        <f t="shared" si="533"/>
        <v>0.64584436209634732</v>
      </c>
      <c r="L3806" s="4" t="str">
        <f t="shared" si="534"/>
        <v>Under Budget</v>
      </c>
      <c r="M3806">
        <f t="shared" si="535"/>
        <v>2022</v>
      </c>
      <c r="N3806">
        <f t="shared" si="536"/>
        <v>5</v>
      </c>
      <c r="O3806" t="str">
        <f t="shared" si="537"/>
        <v>May</v>
      </c>
      <c r="P3806" t="str">
        <f t="shared" si="538"/>
        <v>Q2</v>
      </c>
      <c r="Q3806" t="str">
        <f t="shared" si="539"/>
        <v>2022-05</v>
      </c>
    </row>
    <row r="3807" spans="1:17" x14ac:dyDescent="0.35">
      <c r="A3807" s="2">
        <v>45073</v>
      </c>
      <c r="B3807" t="s">
        <v>28</v>
      </c>
      <c r="C3807" t="s">
        <v>34</v>
      </c>
      <c r="D3807" t="s">
        <v>58</v>
      </c>
      <c r="E3807" s="3">
        <v>12646</v>
      </c>
      <c r="F3807" s="3">
        <v>33937</v>
      </c>
      <c r="G3807" t="s">
        <v>32</v>
      </c>
      <c r="H3807" s="3" t="s">
        <v>3839</v>
      </c>
      <c r="I3807" s="3">
        <f t="shared" si="531"/>
        <v>21291</v>
      </c>
      <c r="J3807" s="4">
        <f t="shared" si="532"/>
        <v>1.6836153724497864</v>
      </c>
      <c r="K3807" s="5">
        <f t="shared" si="533"/>
        <v>2.6836153724497867</v>
      </c>
      <c r="L3807" s="4" t="str">
        <f t="shared" si="534"/>
        <v>Over Budget</v>
      </c>
      <c r="M3807">
        <f t="shared" si="535"/>
        <v>2023</v>
      </c>
      <c r="N3807">
        <f t="shared" si="536"/>
        <v>5</v>
      </c>
      <c r="O3807" t="str">
        <f t="shared" si="537"/>
        <v>May</v>
      </c>
      <c r="P3807" t="str">
        <f t="shared" si="538"/>
        <v>Q2</v>
      </c>
      <c r="Q3807" t="str">
        <f t="shared" si="539"/>
        <v>2023-05</v>
      </c>
    </row>
    <row r="3808" spans="1:17" x14ac:dyDescent="0.35">
      <c r="A3808" s="2">
        <v>45045</v>
      </c>
      <c r="B3808" t="s">
        <v>37</v>
      </c>
      <c r="C3808" t="s">
        <v>43</v>
      </c>
      <c r="D3808" t="s">
        <v>25</v>
      </c>
      <c r="E3808" s="3">
        <v>132372</v>
      </c>
      <c r="F3808" s="3">
        <v>118712</v>
      </c>
      <c r="G3808" t="s">
        <v>26</v>
      </c>
      <c r="H3808" s="3" t="s">
        <v>3840</v>
      </c>
      <c r="I3808" s="3">
        <f t="shared" si="531"/>
        <v>-13660</v>
      </c>
      <c r="J3808" s="4">
        <f t="shared" si="532"/>
        <v>-0.10319402894872028</v>
      </c>
      <c r="K3808" s="5">
        <f t="shared" si="533"/>
        <v>0.89680597105127968</v>
      </c>
      <c r="L3808" s="4" t="str">
        <f t="shared" si="534"/>
        <v>Under Budget</v>
      </c>
      <c r="M3808">
        <f t="shared" si="535"/>
        <v>2023</v>
      </c>
      <c r="N3808">
        <f t="shared" si="536"/>
        <v>4</v>
      </c>
      <c r="O3808" t="str">
        <f t="shared" si="537"/>
        <v>Apr</v>
      </c>
      <c r="P3808" t="str">
        <f t="shared" si="538"/>
        <v>Q2</v>
      </c>
      <c r="Q3808" t="str">
        <f t="shared" si="539"/>
        <v>2023-04</v>
      </c>
    </row>
    <row r="3809" spans="1:17" x14ac:dyDescent="0.35">
      <c r="A3809" s="2">
        <v>45175</v>
      </c>
      <c r="B3809" t="s">
        <v>23</v>
      </c>
      <c r="C3809" t="s">
        <v>23</v>
      </c>
      <c r="D3809" t="s">
        <v>25</v>
      </c>
      <c r="E3809" s="3">
        <v>51592</v>
      </c>
      <c r="F3809" s="3">
        <v>130227</v>
      </c>
      <c r="G3809" t="s">
        <v>35</v>
      </c>
      <c r="H3809" s="3" t="s">
        <v>3841</v>
      </c>
      <c r="I3809" s="3">
        <f t="shared" si="531"/>
        <v>78635</v>
      </c>
      <c r="J3809" s="4">
        <f t="shared" si="532"/>
        <v>1.5241704140176771</v>
      </c>
      <c r="K3809" s="5">
        <f t="shared" si="533"/>
        <v>2.5241704140176773</v>
      </c>
      <c r="L3809" s="4" t="str">
        <f t="shared" si="534"/>
        <v>Over Budget</v>
      </c>
      <c r="M3809">
        <f t="shared" si="535"/>
        <v>2023</v>
      </c>
      <c r="N3809">
        <f t="shared" si="536"/>
        <v>9</v>
      </c>
      <c r="O3809" t="str">
        <f t="shared" si="537"/>
        <v>Sep</v>
      </c>
      <c r="P3809" t="str">
        <f t="shared" si="538"/>
        <v>Q3</v>
      </c>
      <c r="Q3809" t="str">
        <f t="shared" si="539"/>
        <v>2023-09</v>
      </c>
    </row>
    <row r="3810" spans="1:17" x14ac:dyDescent="0.35">
      <c r="A3810" s="2">
        <v>45213</v>
      </c>
      <c r="B3810" t="s">
        <v>55</v>
      </c>
      <c r="C3810" t="s">
        <v>24</v>
      </c>
      <c r="D3810" t="s">
        <v>58</v>
      </c>
      <c r="E3810" s="3">
        <v>39339</v>
      </c>
      <c r="F3810" s="3">
        <v>133038</v>
      </c>
      <c r="G3810" t="s">
        <v>26</v>
      </c>
      <c r="H3810" s="3" t="s">
        <v>3842</v>
      </c>
      <c r="I3810" s="3">
        <f t="shared" si="531"/>
        <v>93699</v>
      </c>
      <c r="J3810" s="4">
        <f t="shared" si="532"/>
        <v>2.3818348204072293</v>
      </c>
      <c r="K3810" s="5">
        <f t="shared" si="533"/>
        <v>3.3818348204072293</v>
      </c>
      <c r="L3810" s="4" t="str">
        <f t="shared" si="534"/>
        <v>Over Budget</v>
      </c>
      <c r="M3810">
        <f t="shared" si="535"/>
        <v>2023</v>
      </c>
      <c r="N3810">
        <f t="shared" si="536"/>
        <v>10</v>
      </c>
      <c r="O3810" t="str">
        <f t="shared" si="537"/>
        <v>Oct</v>
      </c>
      <c r="P3810" t="str">
        <f t="shared" si="538"/>
        <v>Q4</v>
      </c>
      <c r="Q3810" t="str">
        <f t="shared" si="539"/>
        <v>2023-10</v>
      </c>
    </row>
    <row r="3811" spans="1:17" x14ac:dyDescent="0.35">
      <c r="A3811" s="2">
        <v>44384</v>
      </c>
      <c r="B3811" t="s">
        <v>41</v>
      </c>
      <c r="C3811" t="s">
        <v>29</v>
      </c>
      <c r="D3811" t="s">
        <v>39</v>
      </c>
      <c r="E3811" s="3">
        <v>113849</v>
      </c>
      <c r="F3811" s="3">
        <v>67400</v>
      </c>
      <c r="G3811" t="s">
        <v>21</v>
      </c>
      <c r="H3811" s="3" t="s">
        <v>3843</v>
      </c>
      <c r="I3811" s="3">
        <f t="shared" si="531"/>
        <v>-46449</v>
      </c>
      <c r="J3811" s="4">
        <f t="shared" si="532"/>
        <v>-0.407987773278641</v>
      </c>
      <c r="K3811" s="5">
        <f t="shared" si="533"/>
        <v>0.592012226721359</v>
      </c>
      <c r="L3811" s="4" t="str">
        <f t="shared" si="534"/>
        <v>Under Budget</v>
      </c>
      <c r="M3811">
        <f t="shared" si="535"/>
        <v>2021</v>
      </c>
      <c r="N3811">
        <f t="shared" si="536"/>
        <v>7</v>
      </c>
      <c r="O3811" t="str">
        <f t="shared" si="537"/>
        <v>Jul</v>
      </c>
      <c r="P3811" t="str">
        <f t="shared" si="538"/>
        <v>Q3</v>
      </c>
      <c r="Q3811" t="str">
        <f t="shared" si="539"/>
        <v>2021-07</v>
      </c>
    </row>
    <row r="3812" spans="1:17" x14ac:dyDescent="0.35">
      <c r="A3812" s="2">
        <v>44466</v>
      </c>
      <c r="B3812" t="s">
        <v>37</v>
      </c>
      <c r="C3812" t="s">
        <v>34</v>
      </c>
      <c r="D3812" t="s">
        <v>20</v>
      </c>
      <c r="E3812" s="3">
        <v>108718</v>
      </c>
      <c r="F3812" s="3">
        <v>53277</v>
      </c>
      <c r="G3812" t="s">
        <v>21</v>
      </c>
      <c r="H3812" s="3" t="s">
        <v>3844</v>
      </c>
      <c r="I3812" s="3">
        <f t="shared" si="531"/>
        <v>-55441</v>
      </c>
      <c r="J3812" s="4">
        <f t="shared" si="532"/>
        <v>-0.50995235379605952</v>
      </c>
      <c r="K3812" s="5">
        <f t="shared" si="533"/>
        <v>0.49004764620394048</v>
      </c>
      <c r="L3812" s="4" t="str">
        <f t="shared" si="534"/>
        <v>Under Budget</v>
      </c>
      <c r="M3812">
        <f t="shared" si="535"/>
        <v>2021</v>
      </c>
      <c r="N3812">
        <f t="shared" si="536"/>
        <v>9</v>
      </c>
      <c r="O3812" t="str">
        <f t="shared" si="537"/>
        <v>Sep</v>
      </c>
      <c r="P3812" t="str">
        <f t="shared" si="538"/>
        <v>Q3</v>
      </c>
      <c r="Q3812" t="str">
        <f t="shared" si="539"/>
        <v>2021-09</v>
      </c>
    </row>
    <row r="3813" spans="1:17" x14ac:dyDescent="0.35">
      <c r="A3813" s="2">
        <v>44506</v>
      </c>
      <c r="B3813" t="s">
        <v>55</v>
      </c>
      <c r="C3813" t="s">
        <v>34</v>
      </c>
      <c r="D3813" t="s">
        <v>20</v>
      </c>
      <c r="E3813" s="3">
        <v>119702</v>
      </c>
      <c r="F3813" s="3">
        <v>33372</v>
      </c>
      <c r="G3813" t="s">
        <v>32</v>
      </c>
      <c r="H3813" s="3" t="s">
        <v>3845</v>
      </c>
      <c r="I3813" s="3">
        <f t="shared" si="531"/>
        <v>-86330</v>
      </c>
      <c r="J3813" s="4">
        <f t="shared" si="532"/>
        <v>-0.72120766570316286</v>
      </c>
      <c r="K3813" s="5">
        <f t="shared" si="533"/>
        <v>0.27879233429683714</v>
      </c>
      <c r="L3813" s="4" t="str">
        <f t="shared" si="534"/>
        <v>Under Budget</v>
      </c>
      <c r="M3813">
        <f t="shared" si="535"/>
        <v>2021</v>
      </c>
      <c r="N3813">
        <f t="shared" si="536"/>
        <v>11</v>
      </c>
      <c r="O3813" t="str">
        <f t="shared" si="537"/>
        <v>Nov</v>
      </c>
      <c r="P3813" t="str">
        <f t="shared" si="538"/>
        <v>Q4</v>
      </c>
      <c r="Q3813" t="str">
        <f t="shared" si="539"/>
        <v>2021-11</v>
      </c>
    </row>
    <row r="3814" spans="1:17" x14ac:dyDescent="0.35">
      <c r="A3814" s="2">
        <v>45041</v>
      </c>
      <c r="B3814" t="s">
        <v>41</v>
      </c>
      <c r="C3814" t="s">
        <v>43</v>
      </c>
      <c r="D3814" t="s">
        <v>25</v>
      </c>
      <c r="E3814" s="3">
        <v>100883</v>
      </c>
      <c r="F3814" s="3">
        <v>144028</v>
      </c>
      <c r="G3814" t="s">
        <v>26</v>
      </c>
      <c r="H3814" s="3" t="s">
        <v>3846</v>
      </c>
      <c r="I3814" s="3">
        <f t="shared" si="531"/>
        <v>43145</v>
      </c>
      <c r="J3814" s="4">
        <f t="shared" si="532"/>
        <v>0.42767364174340572</v>
      </c>
      <c r="K3814" s="5">
        <f t="shared" si="533"/>
        <v>1.4276736417434057</v>
      </c>
      <c r="L3814" s="4" t="str">
        <f t="shared" si="534"/>
        <v>Over Budget</v>
      </c>
      <c r="M3814">
        <f t="shared" si="535"/>
        <v>2023</v>
      </c>
      <c r="N3814">
        <f t="shared" si="536"/>
        <v>4</v>
      </c>
      <c r="O3814" t="str">
        <f t="shared" si="537"/>
        <v>Apr</v>
      </c>
      <c r="P3814" t="str">
        <f t="shared" si="538"/>
        <v>Q2</v>
      </c>
      <c r="Q3814" t="str">
        <f t="shared" si="539"/>
        <v>2023-04</v>
      </c>
    </row>
    <row r="3815" spans="1:17" x14ac:dyDescent="0.35">
      <c r="A3815" s="2">
        <v>44682</v>
      </c>
      <c r="B3815" t="s">
        <v>37</v>
      </c>
      <c r="C3815" t="s">
        <v>34</v>
      </c>
      <c r="D3815" t="s">
        <v>25</v>
      </c>
      <c r="E3815" s="3">
        <v>49967</v>
      </c>
      <c r="F3815" s="3">
        <v>19911</v>
      </c>
      <c r="G3815" t="s">
        <v>35</v>
      </c>
      <c r="H3815" s="3" t="s">
        <v>3847</v>
      </c>
      <c r="I3815" s="3">
        <f t="shared" si="531"/>
        <v>-30056</v>
      </c>
      <c r="J3815" s="4">
        <f t="shared" si="532"/>
        <v>-0.60151700122080576</v>
      </c>
      <c r="K3815" s="5">
        <f t="shared" si="533"/>
        <v>0.39848299877919424</v>
      </c>
      <c r="L3815" s="4" t="str">
        <f t="shared" si="534"/>
        <v>Under Budget</v>
      </c>
      <c r="M3815">
        <f t="shared" si="535"/>
        <v>2022</v>
      </c>
      <c r="N3815">
        <f t="shared" si="536"/>
        <v>5</v>
      </c>
      <c r="O3815" t="str">
        <f t="shared" si="537"/>
        <v>May</v>
      </c>
      <c r="P3815" t="str">
        <f t="shared" si="538"/>
        <v>Q2</v>
      </c>
      <c r="Q3815" t="str">
        <f t="shared" si="539"/>
        <v>2022-05</v>
      </c>
    </row>
    <row r="3816" spans="1:17" x14ac:dyDescent="0.35">
      <c r="A3816" s="2">
        <v>44316</v>
      </c>
      <c r="B3816" t="s">
        <v>28</v>
      </c>
      <c r="C3816" t="s">
        <v>43</v>
      </c>
      <c r="D3816" t="s">
        <v>39</v>
      </c>
      <c r="E3816" s="3">
        <v>75463</v>
      </c>
      <c r="F3816" s="3">
        <v>121771</v>
      </c>
      <c r="G3816" t="s">
        <v>32</v>
      </c>
      <c r="H3816" s="3" t="s">
        <v>3848</v>
      </c>
      <c r="I3816" s="3">
        <f t="shared" si="531"/>
        <v>46308</v>
      </c>
      <c r="J3816" s="4">
        <f t="shared" si="532"/>
        <v>0.6136517233611174</v>
      </c>
      <c r="K3816" s="5">
        <f t="shared" si="533"/>
        <v>1.6136517233611174</v>
      </c>
      <c r="L3816" s="4" t="str">
        <f t="shared" si="534"/>
        <v>Over Budget</v>
      </c>
      <c r="M3816">
        <f t="shared" si="535"/>
        <v>2021</v>
      </c>
      <c r="N3816">
        <f t="shared" si="536"/>
        <v>4</v>
      </c>
      <c r="O3816" t="str">
        <f t="shared" si="537"/>
        <v>Apr</v>
      </c>
      <c r="P3816" t="str">
        <f t="shared" si="538"/>
        <v>Q2</v>
      </c>
      <c r="Q3816" t="str">
        <f t="shared" si="539"/>
        <v>2021-04</v>
      </c>
    </row>
    <row r="3817" spans="1:17" x14ac:dyDescent="0.35">
      <c r="A3817" s="2">
        <v>44416</v>
      </c>
      <c r="B3817" t="s">
        <v>55</v>
      </c>
      <c r="C3817" t="s">
        <v>34</v>
      </c>
      <c r="D3817" t="s">
        <v>25</v>
      </c>
      <c r="E3817" s="3">
        <v>56851</v>
      </c>
      <c r="F3817" s="3">
        <v>89232</v>
      </c>
      <c r="G3817" t="s">
        <v>26</v>
      </c>
      <c r="H3817" s="3" t="s">
        <v>3849</v>
      </c>
      <c r="I3817" s="3">
        <f t="shared" si="531"/>
        <v>32381</v>
      </c>
      <c r="J3817" s="4">
        <f t="shared" si="532"/>
        <v>0.56957661254859193</v>
      </c>
      <c r="K3817" s="5">
        <f t="shared" si="533"/>
        <v>1.5695766125485919</v>
      </c>
      <c r="L3817" s="4" t="str">
        <f t="shared" si="534"/>
        <v>Over Budget</v>
      </c>
      <c r="M3817">
        <f t="shared" si="535"/>
        <v>2021</v>
      </c>
      <c r="N3817">
        <f t="shared" si="536"/>
        <v>8</v>
      </c>
      <c r="O3817" t="str">
        <f t="shared" si="537"/>
        <v>Aug</v>
      </c>
      <c r="P3817" t="str">
        <f t="shared" si="538"/>
        <v>Q3</v>
      </c>
      <c r="Q3817" t="str">
        <f t="shared" si="539"/>
        <v>2021-08</v>
      </c>
    </row>
    <row r="3818" spans="1:17" x14ac:dyDescent="0.35">
      <c r="A3818" s="2">
        <v>44249</v>
      </c>
      <c r="B3818" t="s">
        <v>55</v>
      </c>
      <c r="C3818" t="s">
        <v>29</v>
      </c>
      <c r="D3818" t="s">
        <v>20</v>
      </c>
      <c r="E3818" s="3">
        <v>35062</v>
      </c>
      <c r="F3818" s="3">
        <v>59403</v>
      </c>
      <c r="G3818" t="s">
        <v>32</v>
      </c>
      <c r="H3818" s="3" t="s">
        <v>3850</v>
      </c>
      <c r="I3818" s="3">
        <f t="shared" si="531"/>
        <v>24341</v>
      </c>
      <c r="J3818" s="4">
        <f t="shared" si="532"/>
        <v>0.69422736866122869</v>
      </c>
      <c r="K3818" s="5">
        <f t="shared" si="533"/>
        <v>1.6942273686612286</v>
      </c>
      <c r="L3818" s="4" t="str">
        <f t="shared" si="534"/>
        <v>Over Budget</v>
      </c>
      <c r="M3818">
        <f t="shared" si="535"/>
        <v>2021</v>
      </c>
      <c r="N3818">
        <f t="shared" si="536"/>
        <v>2</v>
      </c>
      <c r="O3818" t="str">
        <f t="shared" si="537"/>
        <v>Feb</v>
      </c>
      <c r="P3818" t="str">
        <f t="shared" si="538"/>
        <v>Q1</v>
      </c>
      <c r="Q3818" t="str">
        <f t="shared" si="539"/>
        <v>2021-02</v>
      </c>
    </row>
    <row r="3819" spans="1:17" x14ac:dyDescent="0.35">
      <c r="A3819" s="2">
        <v>44954</v>
      </c>
      <c r="B3819" t="s">
        <v>28</v>
      </c>
      <c r="C3819" t="s">
        <v>43</v>
      </c>
      <c r="D3819" t="s">
        <v>58</v>
      </c>
      <c r="E3819" s="3">
        <v>69123</v>
      </c>
      <c r="F3819" s="3">
        <v>145742</v>
      </c>
      <c r="G3819" t="s">
        <v>32</v>
      </c>
      <c r="H3819" s="3" t="s">
        <v>3851</v>
      </c>
      <c r="I3819" s="3">
        <f t="shared" si="531"/>
        <v>76619</v>
      </c>
      <c r="J3819" s="4">
        <f t="shared" si="532"/>
        <v>1.1084443672872994</v>
      </c>
      <c r="K3819" s="5">
        <f t="shared" si="533"/>
        <v>2.1084443672872997</v>
      </c>
      <c r="L3819" s="4" t="str">
        <f t="shared" si="534"/>
        <v>Over Budget</v>
      </c>
      <c r="M3819">
        <f t="shared" si="535"/>
        <v>2023</v>
      </c>
      <c r="N3819">
        <f t="shared" si="536"/>
        <v>1</v>
      </c>
      <c r="O3819" t="str">
        <f t="shared" si="537"/>
        <v>Jan</v>
      </c>
      <c r="P3819" t="str">
        <f t="shared" si="538"/>
        <v>Q1</v>
      </c>
      <c r="Q3819" t="str">
        <f t="shared" si="539"/>
        <v>2023-01</v>
      </c>
    </row>
    <row r="3820" spans="1:17" x14ac:dyDescent="0.35">
      <c r="A3820" s="2">
        <v>44934</v>
      </c>
      <c r="B3820" t="s">
        <v>18</v>
      </c>
      <c r="C3820" t="s">
        <v>19</v>
      </c>
      <c r="D3820" t="s">
        <v>20</v>
      </c>
      <c r="E3820" s="3">
        <v>99229</v>
      </c>
      <c r="F3820" s="3">
        <v>67844</v>
      </c>
      <c r="G3820" t="s">
        <v>26</v>
      </c>
      <c r="H3820" s="3" t="s">
        <v>3852</v>
      </c>
      <c r="I3820" s="3">
        <f t="shared" si="531"/>
        <v>-31385</v>
      </c>
      <c r="J3820" s="4">
        <f t="shared" si="532"/>
        <v>-0.31628858499027501</v>
      </c>
      <c r="K3820" s="5">
        <f t="shared" si="533"/>
        <v>0.68371141500972499</v>
      </c>
      <c r="L3820" s="4" t="str">
        <f t="shared" si="534"/>
        <v>Under Budget</v>
      </c>
      <c r="M3820">
        <f t="shared" si="535"/>
        <v>2023</v>
      </c>
      <c r="N3820">
        <f t="shared" si="536"/>
        <v>1</v>
      </c>
      <c r="O3820" t="str">
        <f t="shared" si="537"/>
        <v>Jan</v>
      </c>
      <c r="P3820" t="str">
        <f t="shared" si="538"/>
        <v>Q1</v>
      </c>
      <c r="Q3820" t="str">
        <f t="shared" si="539"/>
        <v>2023-01</v>
      </c>
    </row>
    <row r="3821" spans="1:17" x14ac:dyDescent="0.35">
      <c r="A3821" s="2">
        <v>44916</v>
      </c>
      <c r="B3821" t="s">
        <v>37</v>
      </c>
      <c r="C3821" t="s">
        <v>19</v>
      </c>
      <c r="D3821" t="s">
        <v>39</v>
      </c>
      <c r="E3821" s="3">
        <v>149293</v>
      </c>
      <c r="F3821" s="3">
        <v>71137</v>
      </c>
      <c r="G3821" t="s">
        <v>35</v>
      </c>
      <c r="H3821" s="3" t="s">
        <v>3853</v>
      </c>
      <c r="I3821" s="3">
        <f t="shared" si="531"/>
        <v>-78156</v>
      </c>
      <c r="J3821" s="4">
        <f t="shared" si="532"/>
        <v>-0.52350746518590963</v>
      </c>
      <c r="K3821" s="5">
        <f t="shared" si="533"/>
        <v>0.47649253481409043</v>
      </c>
      <c r="L3821" s="4" t="str">
        <f t="shared" si="534"/>
        <v>Under Budget</v>
      </c>
      <c r="M3821">
        <f t="shared" si="535"/>
        <v>2022</v>
      </c>
      <c r="N3821">
        <f t="shared" si="536"/>
        <v>12</v>
      </c>
      <c r="O3821" t="str">
        <f t="shared" si="537"/>
        <v>Dec</v>
      </c>
      <c r="P3821" t="str">
        <f t="shared" si="538"/>
        <v>Q4</v>
      </c>
      <c r="Q3821" t="str">
        <f t="shared" si="539"/>
        <v>2022-12</v>
      </c>
    </row>
    <row r="3822" spans="1:17" x14ac:dyDescent="0.35">
      <c r="A3822" s="2">
        <v>44602</v>
      </c>
      <c r="B3822" t="s">
        <v>28</v>
      </c>
      <c r="C3822" t="s">
        <v>34</v>
      </c>
      <c r="D3822" t="s">
        <v>58</v>
      </c>
      <c r="E3822" s="3">
        <v>25234</v>
      </c>
      <c r="F3822" s="3">
        <v>31473</v>
      </c>
      <c r="G3822" t="s">
        <v>35</v>
      </c>
      <c r="H3822" s="3" t="s">
        <v>3854</v>
      </c>
      <c r="I3822" s="3">
        <f t="shared" si="531"/>
        <v>6239</v>
      </c>
      <c r="J3822" s="4">
        <f t="shared" si="532"/>
        <v>0.24724577950384402</v>
      </c>
      <c r="K3822" s="5">
        <f t="shared" si="533"/>
        <v>1.2472457795038441</v>
      </c>
      <c r="L3822" s="4" t="str">
        <f t="shared" si="534"/>
        <v>Over Budget</v>
      </c>
      <c r="M3822">
        <f t="shared" si="535"/>
        <v>2022</v>
      </c>
      <c r="N3822">
        <f t="shared" si="536"/>
        <v>2</v>
      </c>
      <c r="O3822" t="str">
        <f t="shared" si="537"/>
        <v>Feb</v>
      </c>
      <c r="P3822" t="str">
        <f t="shared" si="538"/>
        <v>Q1</v>
      </c>
      <c r="Q3822" t="str">
        <f t="shared" si="539"/>
        <v>2022-02</v>
      </c>
    </row>
    <row r="3823" spans="1:17" x14ac:dyDescent="0.35">
      <c r="A3823" s="2">
        <v>44804</v>
      </c>
      <c r="B3823" t="s">
        <v>55</v>
      </c>
      <c r="C3823" t="s">
        <v>34</v>
      </c>
      <c r="D3823" t="s">
        <v>58</v>
      </c>
      <c r="E3823" s="3">
        <v>149393</v>
      </c>
      <c r="F3823" s="3">
        <v>55298</v>
      </c>
      <c r="G3823" t="s">
        <v>21</v>
      </c>
      <c r="H3823" s="3" t="s">
        <v>3855</v>
      </c>
      <c r="I3823" s="3">
        <f t="shared" si="531"/>
        <v>-94095</v>
      </c>
      <c r="J3823" s="4">
        <f t="shared" si="532"/>
        <v>-0.62984878809582778</v>
      </c>
      <c r="K3823" s="5">
        <f t="shared" si="533"/>
        <v>0.37015121190417222</v>
      </c>
      <c r="L3823" s="4" t="str">
        <f t="shared" si="534"/>
        <v>Under Budget</v>
      </c>
      <c r="M3823">
        <f t="shared" si="535"/>
        <v>2022</v>
      </c>
      <c r="N3823">
        <f t="shared" si="536"/>
        <v>8</v>
      </c>
      <c r="O3823" t="str">
        <f t="shared" si="537"/>
        <v>Aug</v>
      </c>
      <c r="P3823" t="str">
        <f t="shared" si="538"/>
        <v>Q3</v>
      </c>
      <c r="Q3823" t="str">
        <f t="shared" si="539"/>
        <v>2022-08</v>
      </c>
    </row>
    <row r="3824" spans="1:17" x14ac:dyDescent="0.35">
      <c r="A3824" s="2">
        <v>45217</v>
      </c>
      <c r="B3824" t="s">
        <v>37</v>
      </c>
      <c r="C3824" t="s">
        <v>43</v>
      </c>
      <c r="D3824" t="s">
        <v>20</v>
      </c>
      <c r="E3824" s="3">
        <v>17945</v>
      </c>
      <c r="F3824" s="3">
        <v>29345</v>
      </c>
      <c r="G3824" t="s">
        <v>35</v>
      </c>
      <c r="H3824" s="3" t="s">
        <v>3856</v>
      </c>
      <c r="I3824" s="3">
        <f t="shared" si="531"/>
        <v>11400</v>
      </c>
      <c r="J3824" s="4">
        <f t="shared" si="532"/>
        <v>0.6352744497074394</v>
      </c>
      <c r="K3824" s="5">
        <f t="shared" si="533"/>
        <v>1.6352744497074394</v>
      </c>
      <c r="L3824" s="4" t="str">
        <f t="shared" si="534"/>
        <v>Over Budget</v>
      </c>
      <c r="M3824">
        <f t="shared" si="535"/>
        <v>2023</v>
      </c>
      <c r="N3824">
        <f t="shared" si="536"/>
        <v>10</v>
      </c>
      <c r="O3824" t="str">
        <f t="shared" si="537"/>
        <v>Oct</v>
      </c>
      <c r="P3824" t="str">
        <f t="shared" si="538"/>
        <v>Q4</v>
      </c>
      <c r="Q3824" t="str">
        <f t="shared" si="539"/>
        <v>2023-10</v>
      </c>
    </row>
    <row r="3825" spans="1:17" x14ac:dyDescent="0.35">
      <c r="A3825" s="2">
        <v>44618</v>
      </c>
      <c r="B3825" t="s">
        <v>37</v>
      </c>
      <c r="C3825" t="s">
        <v>43</v>
      </c>
      <c r="D3825" t="s">
        <v>58</v>
      </c>
      <c r="E3825" s="3">
        <v>15189</v>
      </c>
      <c r="F3825" s="3">
        <v>33608</v>
      </c>
      <c r="G3825" t="s">
        <v>21</v>
      </c>
      <c r="H3825" s="3" t="s">
        <v>3857</v>
      </c>
      <c r="I3825" s="3">
        <f t="shared" si="531"/>
        <v>18419</v>
      </c>
      <c r="J3825" s="4">
        <f t="shared" si="532"/>
        <v>1.2126538942655869</v>
      </c>
      <c r="K3825" s="5">
        <f t="shared" si="533"/>
        <v>2.2126538942655869</v>
      </c>
      <c r="L3825" s="4" t="str">
        <f t="shared" si="534"/>
        <v>Over Budget</v>
      </c>
      <c r="M3825">
        <f t="shared" si="535"/>
        <v>2022</v>
      </c>
      <c r="N3825">
        <f t="shared" si="536"/>
        <v>2</v>
      </c>
      <c r="O3825" t="str">
        <f t="shared" si="537"/>
        <v>Feb</v>
      </c>
      <c r="P3825" t="str">
        <f t="shared" si="538"/>
        <v>Q1</v>
      </c>
      <c r="Q3825" t="str">
        <f t="shared" si="539"/>
        <v>2022-02</v>
      </c>
    </row>
    <row r="3826" spans="1:17" x14ac:dyDescent="0.35">
      <c r="A3826" s="2">
        <v>44908</v>
      </c>
      <c r="B3826" t="s">
        <v>18</v>
      </c>
      <c r="C3826" t="s">
        <v>29</v>
      </c>
      <c r="D3826" t="s">
        <v>58</v>
      </c>
      <c r="E3826" s="3">
        <v>112518</v>
      </c>
      <c r="F3826" s="3">
        <v>109488</v>
      </c>
      <c r="G3826" t="s">
        <v>26</v>
      </c>
      <c r="H3826" s="3" t="s">
        <v>3858</v>
      </c>
      <c r="I3826" s="3">
        <f t="shared" si="531"/>
        <v>-3030</v>
      </c>
      <c r="J3826" s="4">
        <f t="shared" si="532"/>
        <v>-2.6929024689383033E-2</v>
      </c>
      <c r="K3826" s="5">
        <f t="shared" si="533"/>
        <v>0.97307097531061693</v>
      </c>
      <c r="L3826" s="4" t="str">
        <f t="shared" si="534"/>
        <v>Under Budget</v>
      </c>
      <c r="M3826">
        <f t="shared" si="535"/>
        <v>2022</v>
      </c>
      <c r="N3826">
        <f t="shared" si="536"/>
        <v>12</v>
      </c>
      <c r="O3826" t="str">
        <f t="shared" si="537"/>
        <v>Dec</v>
      </c>
      <c r="P3826" t="str">
        <f t="shared" si="538"/>
        <v>Q4</v>
      </c>
      <c r="Q3826" t="str">
        <f t="shared" si="539"/>
        <v>2022-12</v>
      </c>
    </row>
    <row r="3827" spans="1:17" x14ac:dyDescent="0.35">
      <c r="A3827" s="2">
        <v>44443</v>
      </c>
      <c r="B3827" t="s">
        <v>55</v>
      </c>
      <c r="C3827" t="s">
        <v>23</v>
      </c>
      <c r="D3827" t="s">
        <v>25</v>
      </c>
      <c r="E3827" s="3">
        <v>143446</v>
      </c>
      <c r="F3827" s="3">
        <v>114835</v>
      </c>
      <c r="G3827" t="s">
        <v>32</v>
      </c>
      <c r="H3827" s="3" t="s">
        <v>3859</v>
      </c>
      <c r="I3827" s="3">
        <f t="shared" si="531"/>
        <v>-28611</v>
      </c>
      <c r="J3827" s="4">
        <f t="shared" si="532"/>
        <v>-0.19945484712017067</v>
      </c>
      <c r="K3827" s="5">
        <f t="shared" si="533"/>
        <v>0.8005451528798293</v>
      </c>
      <c r="L3827" s="4" t="str">
        <f t="shared" si="534"/>
        <v>Under Budget</v>
      </c>
      <c r="M3827">
        <f t="shared" si="535"/>
        <v>2021</v>
      </c>
      <c r="N3827">
        <f t="shared" si="536"/>
        <v>9</v>
      </c>
      <c r="O3827" t="str">
        <f t="shared" si="537"/>
        <v>Sep</v>
      </c>
      <c r="P3827" t="str">
        <f t="shared" si="538"/>
        <v>Q3</v>
      </c>
      <c r="Q3827" t="str">
        <f t="shared" si="539"/>
        <v>2021-09</v>
      </c>
    </row>
    <row r="3828" spans="1:17" x14ac:dyDescent="0.35">
      <c r="A3828" s="2">
        <v>44268</v>
      </c>
      <c r="B3828" t="s">
        <v>41</v>
      </c>
      <c r="C3828" t="s">
        <v>19</v>
      </c>
      <c r="D3828" t="s">
        <v>58</v>
      </c>
      <c r="E3828" s="3">
        <v>137066</v>
      </c>
      <c r="F3828" s="3">
        <v>18286</v>
      </c>
      <c r="G3828" t="s">
        <v>32</v>
      </c>
      <c r="H3828" s="3" t="s">
        <v>3860</v>
      </c>
      <c r="I3828" s="3">
        <f t="shared" si="531"/>
        <v>-118780</v>
      </c>
      <c r="J3828" s="4">
        <f t="shared" si="532"/>
        <v>-0.86658981804386204</v>
      </c>
      <c r="K3828" s="5">
        <f t="shared" si="533"/>
        <v>0.13341018195613791</v>
      </c>
      <c r="L3828" s="4" t="str">
        <f t="shared" si="534"/>
        <v>Under Budget</v>
      </c>
      <c r="M3828">
        <f t="shared" si="535"/>
        <v>2021</v>
      </c>
      <c r="N3828">
        <f t="shared" si="536"/>
        <v>3</v>
      </c>
      <c r="O3828" t="str">
        <f t="shared" si="537"/>
        <v>Mar</v>
      </c>
      <c r="P3828" t="str">
        <f t="shared" si="538"/>
        <v>Q1</v>
      </c>
      <c r="Q3828" t="str">
        <f t="shared" si="539"/>
        <v>2021-03</v>
      </c>
    </row>
    <row r="3829" spans="1:17" x14ac:dyDescent="0.35">
      <c r="A3829" s="2">
        <v>44381</v>
      </c>
      <c r="B3829" t="s">
        <v>18</v>
      </c>
      <c r="C3829" t="s">
        <v>23</v>
      </c>
      <c r="D3829" t="s">
        <v>39</v>
      </c>
      <c r="E3829" s="3">
        <v>120711</v>
      </c>
      <c r="F3829" s="3">
        <v>155944</v>
      </c>
      <c r="G3829" t="s">
        <v>35</v>
      </c>
      <c r="H3829" s="3" t="s">
        <v>3861</v>
      </c>
      <c r="I3829" s="3">
        <f t="shared" si="531"/>
        <v>35233</v>
      </c>
      <c r="J3829" s="4">
        <f t="shared" si="532"/>
        <v>0.2918789505513168</v>
      </c>
      <c r="K3829" s="5">
        <f t="shared" si="533"/>
        <v>1.2918789505513169</v>
      </c>
      <c r="L3829" s="4" t="str">
        <f t="shared" si="534"/>
        <v>Over Budget</v>
      </c>
      <c r="M3829">
        <f t="shared" si="535"/>
        <v>2021</v>
      </c>
      <c r="N3829">
        <f t="shared" si="536"/>
        <v>7</v>
      </c>
      <c r="O3829" t="str">
        <f t="shared" si="537"/>
        <v>Jul</v>
      </c>
      <c r="P3829" t="str">
        <f t="shared" si="538"/>
        <v>Q3</v>
      </c>
      <c r="Q3829" t="str">
        <f t="shared" si="539"/>
        <v>2021-07</v>
      </c>
    </row>
    <row r="3830" spans="1:17" x14ac:dyDescent="0.35">
      <c r="A3830" s="2">
        <v>44202</v>
      </c>
      <c r="B3830" t="s">
        <v>18</v>
      </c>
      <c r="C3830" t="s">
        <v>23</v>
      </c>
      <c r="D3830" t="s">
        <v>58</v>
      </c>
      <c r="E3830" s="3">
        <v>19173</v>
      </c>
      <c r="F3830" s="3">
        <v>97185</v>
      </c>
      <c r="G3830" t="s">
        <v>32</v>
      </c>
      <c r="H3830" s="3" t="s">
        <v>3862</v>
      </c>
      <c r="I3830" s="3">
        <f t="shared" si="531"/>
        <v>78012</v>
      </c>
      <c r="J3830" s="4">
        <f t="shared" si="532"/>
        <v>4.0688468158347675</v>
      </c>
      <c r="K3830" s="5">
        <f t="shared" si="533"/>
        <v>5.0688468158347675</v>
      </c>
      <c r="L3830" s="4" t="str">
        <f t="shared" si="534"/>
        <v>Over Budget</v>
      </c>
      <c r="M3830">
        <f t="shared" si="535"/>
        <v>2021</v>
      </c>
      <c r="N3830">
        <f t="shared" si="536"/>
        <v>1</v>
      </c>
      <c r="O3830" t="str">
        <f t="shared" si="537"/>
        <v>Jan</v>
      </c>
      <c r="P3830" t="str">
        <f t="shared" si="538"/>
        <v>Q1</v>
      </c>
      <c r="Q3830" t="str">
        <f t="shared" si="539"/>
        <v>2021-01</v>
      </c>
    </row>
    <row r="3831" spans="1:17" x14ac:dyDescent="0.35">
      <c r="A3831" s="2">
        <v>45102</v>
      </c>
      <c r="B3831" t="s">
        <v>41</v>
      </c>
      <c r="C3831" t="s">
        <v>24</v>
      </c>
      <c r="D3831" t="s">
        <v>25</v>
      </c>
      <c r="E3831" s="3">
        <v>145374</v>
      </c>
      <c r="F3831" s="3">
        <v>52476</v>
      </c>
      <c r="G3831" t="s">
        <v>26</v>
      </c>
      <c r="H3831" s="3" t="s">
        <v>3863</v>
      </c>
      <c r="I3831" s="3">
        <f t="shared" si="531"/>
        <v>-92898</v>
      </c>
      <c r="J3831" s="4">
        <f t="shared" si="532"/>
        <v>-0.63902761153989018</v>
      </c>
      <c r="K3831" s="5">
        <f t="shared" si="533"/>
        <v>0.36097238846010976</v>
      </c>
      <c r="L3831" s="4" t="str">
        <f t="shared" si="534"/>
        <v>Under Budget</v>
      </c>
      <c r="M3831">
        <f t="shared" si="535"/>
        <v>2023</v>
      </c>
      <c r="N3831">
        <f t="shared" si="536"/>
        <v>6</v>
      </c>
      <c r="O3831" t="str">
        <f t="shared" si="537"/>
        <v>Jun</v>
      </c>
      <c r="P3831" t="str">
        <f t="shared" si="538"/>
        <v>Q2</v>
      </c>
      <c r="Q3831" t="str">
        <f t="shared" si="539"/>
        <v>2023-06</v>
      </c>
    </row>
    <row r="3832" spans="1:17" x14ac:dyDescent="0.35">
      <c r="A3832" s="2">
        <v>44583</v>
      </c>
      <c r="B3832" t="s">
        <v>41</v>
      </c>
      <c r="C3832" t="s">
        <v>43</v>
      </c>
      <c r="D3832" t="s">
        <v>30</v>
      </c>
      <c r="E3832" s="3">
        <v>120997</v>
      </c>
      <c r="F3832" s="3">
        <v>128059</v>
      </c>
      <c r="G3832" t="s">
        <v>35</v>
      </c>
      <c r="H3832" s="3" t="s">
        <v>3864</v>
      </c>
      <c r="I3832" s="3">
        <f t="shared" si="531"/>
        <v>7062</v>
      </c>
      <c r="J3832" s="4">
        <f t="shared" si="532"/>
        <v>5.8365083431820626E-2</v>
      </c>
      <c r="K3832" s="5">
        <f t="shared" si="533"/>
        <v>1.0583650834318206</v>
      </c>
      <c r="L3832" s="4" t="str">
        <f t="shared" si="534"/>
        <v>Over Budget</v>
      </c>
      <c r="M3832">
        <f t="shared" si="535"/>
        <v>2022</v>
      </c>
      <c r="N3832">
        <f t="shared" si="536"/>
        <v>1</v>
      </c>
      <c r="O3832" t="str">
        <f t="shared" si="537"/>
        <v>Jan</v>
      </c>
      <c r="P3832" t="str">
        <f t="shared" si="538"/>
        <v>Q1</v>
      </c>
      <c r="Q3832" t="str">
        <f t="shared" si="539"/>
        <v>2022-01</v>
      </c>
    </row>
    <row r="3833" spans="1:17" x14ac:dyDescent="0.35">
      <c r="A3833" s="2">
        <v>44895</v>
      </c>
      <c r="B3833" t="s">
        <v>18</v>
      </c>
      <c r="C3833" t="s">
        <v>24</v>
      </c>
      <c r="D3833" t="s">
        <v>30</v>
      </c>
      <c r="E3833" s="3">
        <v>65842</v>
      </c>
      <c r="F3833" s="3">
        <v>111581</v>
      </c>
      <c r="G3833" t="s">
        <v>35</v>
      </c>
      <c r="H3833" s="3" t="s">
        <v>3865</v>
      </c>
      <c r="I3833" s="3">
        <f t="shared" si="531"/>
        <v>45739</v>
      </c>
      <c r="J3833" s="4">
        <f t="shared" si="532"/>
        <v>0.69467816894991041</v>
      </c>
      <c r="K3833" s="5">
        <f t="shared" si="533"/>
        <v>1.6946781689499104</v>
      </c>
      <c r="L3833" s="4" t="str">
        <f t="shared" si="534"/>
        <v>Over Budget</v>
      </c>
      <c r="M3833">
        <f t="shared" si="535"/>
        <v>2022</v>
      </c>
      <c r="N3833">
        <f t="shared" si="536"/>
        <v>11</v>
      </c>
      <c r="O3833" t="str">
        <f t="shared" si="537"/>
        <v>Nov</v>
      </c>
      <c r="P3833" t="str">
        <f t="shared" si="538"/>
        <v>Q4</v>
      </c>
      <c r="Q3833" t="str">
        <f t="shared" si="539"/>
        <v>2022-11</v>
      </c>
    </row>
    <row r="3834" spans="1:17" x14ac:dyDescent="0.35">
      <c r="A3834" s="2">
        <v>45023</v>
      </c>
      <c r="B3834" t="s">
        <v>37</v>
      </c>
      <c r="C3834" t="s">
        <v>24</v>
      </c>
      <c r="D3834" t="s">
        <v>39</v>
      </c>
      <c r="E3834" s="3">
        <v>141183</v>
      </c>
      <c r="F3834" s="3">
        <v>101567</v>
      </c>
      <c r="G3834" t="s">
        <v>21</v>
      </c>
      <c r="H3834" s="3" t="s">
        <v>3866</v>
      </c>
      <c r="I3834" s="3">
        <f t="shared" si="531"/>
        <v>-39616</v>
      </c>
      <c r="J3834" s="4">
        <f t="shared" si="532"/>
        <v>-0.28060035556688834</v>
      </c>
      <c r="K3834" s="5">
        <f t="shared" si="533"/>
        <v>0.71939964443311166</v>
      </c>
      <c r="L3834" s="4" t="str">
        <f t="shared" si="534"/>
        <v>Under Budget</v>
      </c>
      <c r="M3834">
        <f t="shared" si="535"/>
        <v>2023</v>
      </c>
      <c r="N3834">
        <f t="shared" si="536"/>
        <v>4</v>
      </c>
      <c r="O3834" t="str">
        <f t="shared" si="537"/>
        <v>Apr</v>
      </c>
      <c r="P3834" t="str">
        <f t="shared" si="538"/>
        <v>Q2</v>
      </c>
      <c r="Q3834" t="str">
        <f t="shared" si="539"/>
        <v>2023-04</v>
      </c>
    </row>
    <row r="3835" spans="1:17" x14ac:dyDescent="0.35">
      <c r="A3835" s="2">
        <v>44545</v>
      </c>
      <c r="B3835" t="s">
        <v>28</v>
      </c>
      <c r="C3835" t="s">
        <v>23</v>
      </c>
      <c r="D3835" t="s">
        <v>39</v>
      </c>
      <c r="E3835" s="3">
        <v>131841</v>
      </c>
      <c r="F3835" s="3">
        <v>81477</v>
      </c>
      <c r="G3835" t="s">
        <v>26</v>
      </c>
      <c r="H3835" s="3" t="s">
        <v>3867</v>
      </c>
      <c r="I3835" s="3">
        <f t="shared" si="531"/>
        <v>-50364</v>
      </c>
      <c r="J3835" s="4">
        <f t="shared" si="532"/>
        <v>-0.38200559765171682</v>
      </c>
      <c r="K3835" s="5">
        <f t="shared" si="533"/>
        <v>0.61799440234828318</v>
      </c>
      <c r="L3835" s="4" t="str">
        <f t="shared" si="534"/>
        <v>Under Budget</v>
      </c>
      <c r="M3835">
        <f t="shared" si="535"/>
        <v>2021</v>
      </c>
      <c r="N3835">
        <f t="shared" si="536"/>
        <v>12</v>
      </c>
      <c r="O3835" t="str">
        <f t="shared" si="537"/>
        <v>Dec</v>
      </c>
      <c r="P3835" t="str">
        <f t="shared" si="538"/>
        <v>Q4</v>
      </c>
      <c r="Q3835" t="str">
        <f t="shared" si="539"/>
        <v>2021-12</v>
      </c>
    </row>
    <row r="3836" spans="1:17" x14ac:dyDescent="0.35">
      <c r="A3836" s="2">
        <v>44504</v>
      </c>
      <c r="B3836" t="s">
        <v>28</v>
      </c>
      <c r="C3836" t="s">
        <v>24</v>
      </c>
      <c r="D3836" t="s">
        <v>58</v>
      </c>
      <c r="E3836" s="3">
        <v>91102</v>
      </c>
      <c r="F3836" s="3">
        <v>159055</v>
      </c>
      <c r="G3836" t="s">
        <v>21</v>
      </c>
      <c r="H3836" s="3" t="s">
        <v>3868</v>
      </c>
      <c r="I3836" s="3">
        <f t="shared" si="531"/>
        <v>67953</v>
      </c>
      <c r="J3836" s="4">
        <f t="shared" si="532"/>
        <v>0.74590019977607513</v>
      </c>
      <c r="K3836" s="5">
        <f t="shared" si="533"/>
        <v>1.7459001997760752</v>
      </c>
      <c r="L3836" s="4" t="str">
        <f t="shared" si="534"/>
        <v>Over Budget</v>
      </c>
      <c r="M3836">
        <f t="shared" si="535"/>
        <v>2021</v>
      </c>
      <c r="N3836">
        <f t="shared" si="536"/>
        <v>11</v>
      </c>
      <c r="O3836" t="str">
        <f t="shared" si="537"/>
        <v>Nov</v>
      </c>
      <c r="P3836" t="str">
        <f t="shared" si="538"/>
        <v>Q4</v>
      </c>
      <c r="Q3836" t="str">
        <f t="shared" si="539"/>
        <v>2021-11</v>
      </c>
    </row>
    <row r="3837" spans="1:17" x14ac:dyDescent="0.35">
      <c r="A3837" s="2">
        <v>44483</v>
      </c>
      <c r="B3837" t="s">
        <v>18</v>
      </c>
      <c r="C3837" t="s">
        <v>29</v>
      </c>
      <c r="D3837" t="s">
        <v>58</v>
      </c>
      <c r="E3837" s="3">
        <v>113013</v>
      </c>
      <c r="F3837" s="3">
        <v>54016</v>
      </c>
      <c r="G3837" t="s">
        <v>35</v>
      </c>
      <c r="H3837" s="3" t="s">
        <v>3869</v>
      </c>
      <c r="I3837" s="3">
        <f t="shared" si="531"/>
        <v>-58997</v>
      </c>
      <c r="J3837" s="4">
        <f t="shared" si="532"/>
        <v>-0.52203728774565761</v>
      </c>
      <c r="K3837" s="5">
        <f t="shared" si="533"/>
        <v>0.47796271225434245</v>
      </c>
      <c r="L3837" s="4" t="str">
        <f t="shared" si="534"/>
        <v>Under Budget</v>
      </c>
      <c r="M3837">
        <f t="shared" si="535"/>
        <v>2021</v>
      </c>
      <c r="N3837">
        <f t="shared" si="536"/>
        <v>10</v>
      </c>
      <c r="O3837" t="str">
        <f t="shared" si="537"/>
        <v>Oct</v>
      </c>
      <c r="P3837" t="str">
        <f t="shared" si="538"/>
        <v>Q4</v>
      </c>
      <c r="Q3837" t="str">
        <f t="shared" si="539"/>
        <v>2021-10</v>
      </c>
    </row>
    <row r="3838" spans="1:17" x14ac:dyDescent="0.35">
      <c r="A3838" s="2">
        <v>44962</v>
      </c>
      <c r="B3838" t="s">
        <v>37</v>
      </c>
      <c r="C3838" t="s">
        <v>43</v>
      </c>
      <c r="D3838" t="s">
        <v>30</v>
      </c>
      <c r="E3838" s="3">
        <v>149969</v>
      </c>
      <c r="F3838" s="3">
        <v>24260</v>
      </c>
      <c r="G3838" t="s">
        <v>21</v>
      </c>
      <c r="H3838" s="3" t="s">
        <v>3870</v>
      </c>
      <c r="I3838" s="3">
        <f t="shared" si="531"/>
        <v>-125709</v>
      </c>
      <c r="J3838" s="4">
        <f t="shared" si="532"/>
        <v>-0.83823323486853951</v>
      </c>
      <c r="K3838" s="5">
        <f t="shared" si="533"/>
        <v>0.16176676513146049</v>
      </c>
      <c r="L3838" s="4" t="str">
        <f t="shared" si="534"/>
        <v>Under Budget</v>
      </c>
      <c r="M3838">
        <f t="shared" si="535"/>
        <v>2023</v>
      </c>
      <c r="N3838">
        <f t="shared" si="536"/>
        <v>2</v>
      </c>
      <c r="O3838" t="str">
        <f t="shared" si="537"/>
        <v>Feb</v>
      </c>
      <c r="P3838" t="str">
        <f t="shared" si="538"/>
        <v>Q1</v>
      </c>
      <c r="Q3838" t="str">
        <f t="shared" si="539"/>
        <v>2023-02</v>
      </c>
    </row>
    <row r="3839" spans="1:17" x14ac:dyDescent="0.35">
      <c r="A3839" s="2">
        <v>44921</v>
      </c>
      <c r="B3839" t="s">
        <v>41</v>
      </c>
      <c r="C3839" t="s">
        <v>23</v>
      </c>
      <c r="D3839" t="s">
        <v>30</v>
      </c>
      <c r="E3839" s="3">
        <v>48640</v>
      </c>
      <c r="F3839" s="3">
        <v>95576</v>
      </c>
      <c r="G3839" t="s">
        <v>26</v>
      </c>
      <c r="H3839" s="3" t="s">
        <v>3871</v>
      </c>
      <c r="I3839" s="3">
        <f t="shared" si="531"/>
        <v>46936</v>
      </c>
      <c r="J3839" s="4">
        <f t="shared" si="532"/>
        <v>0.96496710526315788</v>
      </c>
      <c r="K3839" s="5">
        <f t="shared" si="533"/>
        <v>1.9649671052631579</v>
      </c>
      <c r="L3839" s="4" t="str">
        <f t="shared" si="534"/>
        <v>Over Budget</v>
      </c>
      <c r="M3839">
        <f t="shared" si="535"/>
        <v>2022</v>
      </c>
      <c r="N3839">
        <f t="shared" si="536"/>
        <v>12</v>
      </c>
      <c r="O3839" t="str">
        <f t="shared" si="537"/>
        <v>Dec</v>
      </c>
      <c r="P3839" t="str">
        <f t="shared" si="538"/>
        <v>Q4</v>
      </c>
      <c r="Q3839" t="str">
        <f t="shared" si="539"/>
        <v>2022-12</v>
      </c>
    </row>
    <row r="3840" spans="1:17" x14ac:dyDescent="0.35">
      <c r="A3840" s="2">
        <v>44958</v>
      </c>
      <c r="B3840" t="s">
        <v>23</v>
      </c>
      <c r="C3840" t="s">
        <v>43</v>
      </c>
      <c r="D3840" t="s">
        <v>20</v>
      </c>
      <c r="E3840" s="3">
        <v>24482</v>
      </c>
      <c r="F3840" s="3">
        <v>52713</v>
      </c>
      <c r="G3840" t="s">
        <v>21</v>
      </c>
      <c r="H3840" s="3" t="s">
        <v>3872</v>
      </c>
      <c r="I3840" s="3">
        <f t="shared" si="531"/>
        <v>28231</v>
      </c>
      <c r="J3840" s="4">
        <f t="shared" si="532"/>
        <v>1.1531329139776163</v>
      </c>
      <c r="K3840" s="5">
        <f t="shared" si="533"/>
        <v>2.1531329139776161</v>
      </c>
      <c r="L3840" s="4" t="str">
        <f t="shared" si="534"/>
        <v>Over Budget</v>
      </c>
      <c r="M3840">
        <f t="shared" si="535"/>
        <v>2023</v>
      </c>
      <c r="N3840">
        <f t="shared" si="536"/>
        <v>2</v>
      </c>
      <c r="O3840" t="str">
        <f t="shared" si="537"/>
        <v>Feb</v>
      </c>
      <c r="P3840" t="str">
        <f t="shared" si="538"/>
        <v>Q1</v>
      </c>
      <c r="Q3840" t="str">
        <f t="shared" si="539"/>
        <v>2023-02</v>
      </c>
    </row>
    <row r="3841" spans="1:17" x14ac:dyDescent="0.35">
      <c r="A3841" s="2">
        <v>44579</v>
      </c>
      <c r="B3841" t="s">
        <v>18</v>
      </c>
      <c r="C3841" t="s">
        <v>29</v>
      </c>
      <c r="D3841" t="s">
        <v>30</v>
      </c>
      <c r="E3841" s="3">
        <v>100052</v>
      </c>
      <c r="F3841" s="3">
        <v>77748</v>
      </c>
      <c r="G3841" t="s">
        <v>35</v>
      </c>
      <c r="H3841" s="3" t="s">
        <v>3873</v>
      </c>
      <c r="I3841" s="3">
        <f t="shared" si="531"/>
        <v>-22304</v>
      </c>
      <c r="J3841" s="4">
        <f t="shared" si="532"/>
        <v>-0.2229240794786711</v>
      </c>
      <c r="K3841" s="5">
        <f t="shared" si="533"/>
        <v>0.7770759205213289</v>
      </c>
      <c r="L3841" s="4" t="str">
        <f t="shared" si="534"/>
        <v>Under Budget</v>
      </c>
      <c r="M3841">
        <f t="shared" si="535"/>
        <v>2022</v>
      </c>
      <c r="N3841">
        <f t="shared" si="536"/>
        <v>1</v>
      </c>
      <c r="O3841" t="str">
        <f t="shared" si="537"/>
        <v>Jan</v>
      </c>
      <c r="P3841" t="str">
        <f t="shared" si="538"/>
        <v>Q1</v>
      </c>
      <c r="Q3841" t="str">
        <f t="shared" si="539"/>
        <v>2022-01</v>
      </c>
    </row>
    <row r="3842" spans="1:17" x14ac:dyDescent="0.35">
      <c r="A3842" s="2">
        <v>44584</v>
      </c>
      <c r="B3842" t="s">
        <v>55</v>
      </c>
      <c r="C3842" t="s">
        <v>34</v>
      </c>
      <c r="D3842" t="s">
        <v>30</v>
      </c>
      <c r="E3842" s="3">
        <v>130963</v>
      </c>
      <c r="F3842" s="3">
        <v>166262</v>
      </c>
      <c r="G3842" t="s">
        <v>21</v>
      </c>
      <c r="H3842" s="3" t="s">
        <v>3874</v>
      </c>
      <c r="I3842" s="3">
        <f t="shared" si="531"/>
        <v>35299</v>
      </c>
      <c r="J3842" s="4">
        <f t="shared" si="532"/>
        <v>0.26953414323129432</v>
      </c>
      <c r="K3842" s="5">
        <f t="shared" si="533"/>
        <v>1.2695341432312943</v>
      </c>
      <c r="L3842" s="4" t="str">
        <f t="shared" si="534"/>
        <v>Over Budget</v>
      </c>
      <c r="M3842">
        <f t="shared" si="535"/>
        <v>2022</v>
      </c>
      <c r="N3842">
        <f t="shared" si="536"/>
        <v>1</v>
      </c>
      <c r="O3842" t="str">
        <f t="shared" si="537"/>
        <v>Jan</v>
      </c>
      <c r="P3842" t="str">
        <f t="shared" si="538"/>
        <v>Q1</v>
      </c>
      <c r="Q3842" t="str">
        <f t="shared" si="539"/>
        <v>2022-01</v>
      </c>
    </row>
    <row r="3843" spans="1:17" x14ac:dyDescent="0.35">
      <c r="A3843" s="2">
        <v>44721</v>
      </c>
      <c r="B3843" t="s">
        <v>37</v>
      </c>
      <c r="C3843" t="s">
        <v>24</v>
      </c>
      <c r="D3843" t="s">
        <v>39</v>
      </c>
      <c r="E3843" s="3">
        <v>66145</v>
      </c>
      <c r="F3843" s="3">
        <v>106789</v>
      </c>
      <c r="G3843" t="s">
        <v>35</v>
      </c>
      <c r="H3843" s="3" t="s">
        <v>3875</v>
      </c>
      <c r="I3843" s="3">
        <f t="shared" si="531"/>
        <v>40644</v>
      </c>
      <c r="J3843" s="4">
        <f t="shared" si="532"/>
        <v>0.61446821377277194</v>
      </c>
      <c r="K3843" s="5">
        <f t="shared" si="533"/>
        <v>1.6144682137727719</v>
      </c>
      <c r="L3843" s="4" t="str">
        <f t="shared" si="534"/>
        <v>Over Budget</v>
      </c>
      <c r="M3843">
        <f t="shared" si="535"/>
        <v>2022</v>
      </c>
      <c r="N3843">
        <f t="shared" si="536"/>
        <v>6</v>
      </c>
      <c r="O3843" t="str">
        <f t="shared" si="537"/>
        <v>Jun</v>
      </c>
      <c r="P3843" t="str">
        <f t="shared" si="538"/>
        <v>Q2</v>
      </c>
      <c r="Q3843" t="str">
        <f t="shared" si="539"/>
        <v>2022-06</v>
      </c>
    </row>
    <row r="3844" spans="1:17" x14ac:dyDescent="0.35">
      <c r="A3844" s="2">
        <v>44835</v>
      </c>
      <c r="B3844" t="s">
        <v>55</v>
      </c>
      <c r="C3844" t="s">
        <v>23</v>
      </c>
      <c r="D3844" t="s">
        <v>20</v>
      </c>
      <c r="E3844" s="3">
        <v>127288</v>
      </c>
      <c r="F3844" s="3">
        <v>156842</v>
      </c>
      <c r="G3844" t="s">
        <v>35</v>
      </c>
      <c r="H3844" s="3" t="s">
        <v>3876</v>
      </c>
      <c r="I3844" s="3">
        <f t="shared" si="531"/>
        <v>29554</v>
      </c>
      <c r="J3844" s="4">
        <f t="shared" si="532"/>
        <v>0.23218213814342278</v>
      </c>
      <c r="K3844" s="5">
        <f t="shared" si="533"/>
        <v>1.2321821381434228</v>
      </c>
      <c r="L3844" s="4" t="str">
        <f t="shared" si="534"/>
        <v>Over Budget</v>
      </c>
      <c r="M3844">
        <f t="shared" si="535"/>
        <v>2022</v>
      </c>
      <c r="N3844">
        <f t="shared" si="536"/>
        <v>10</v>
      </c>
      <c r="O3844" t="str">
        <f t="shared" si="537"/>
        <v>Oct</v>
      </c>
      <c r="P3844" t="str">
        <f t="shared" si="538"/>
        <v>Q4</v>
      </c>
      <c r="Q3844" t="str">
        <f t="shared" si="539"/>
        <v>2022-10</v>
      </c>
    </row>
    <row r="3845" spans="1:17" x14ac:dyDescent="0.35">
      <c r="A3845" s="2">
        <v>45134</v>
      </c>
      <c r="B3845" t="s">
        <v>55</v>
      </c>
      <c r="C3845" t="s">
        <v>19</v>
      </c>
      <c r="D3845" t="s">
        <v>20</v>
      </c>
      <c r="E3845" s="3">
        <v>91718</v>
      </c>
      <c r="F3845" s="3">
        <v>58201</v>
      </c>
      <c r="G3845" t="s">
        <v>21</v>
      </c>
      <c r="H3845" s="3" t="s">
        <v>3877</v>
      </c>
      <c r="I3845" s="3">
        <f t="shared" ref="I3845:I3908" si="540">F3845-E3845</f>
        <v>-33517</v>
      </c>
      <c r="J3845" s="4">
        <f t="shared" ref="J3845:J3908" si="541">IFERROR(I3845/E3845,0)</f>
        <v>-0.36543535620052769</v>
      </c>
      <c r="K3845" s="5">
        <f t="shared" ref="K3845:K3908" si="542">IFERROR(F3845/E3845,0)</f>
        <v>0.63456464379947231</v>
      </c>
      <c r="L3845" s="4" t="str">
        <f t="shared" ref="L3845:L3908" si="543">IF(I3845&gt;0,"Over Budget",IF(I3845&lt;0,"Under Budget","On Budget"))</f>
        <v>Under Budget</v>
      </c>
      <c r="M3845">
        <f t="shared" ref="M3845:M3908" si="544">YEAR(A3845)</f>
        <v>2023</v>
      </c>
      <c r="N3845">
        <f t="shared" ref="N3845:N3908" si="545">MONTH(A3845)</f>
        <v>7</v>
      </c>
      <c r="O3845" t="str">
        <f t="shared" ref="O3845:O3908" si="546">TEXT(A3845,"mmm")</f>
        <v>Jul</v>
      </c>
      <c r="P3845" t="str">
        <f t="shared" ref="P3845:P3908" si="547">"Q"&amp;ROUNDUP(MONTH(A3845)/3,0)</f>
        <v>Q3</v>
      </c>
      <c r="Q3845" t="str">
        <f t="shared" ref="Q3845:Q3908" si="548">TEXT(A3845,"yyyy-mm")</f>
        <v>2023-07</v>
      </c>
    </row>
    <row r="3846" spans="1:17" x14ac:dyDescent="0.35">
      <c r="A3846" s="2">
        <v>44472</v>
      </c>
      <c r="B3846" t="s">
        <v>18</v>
      </c>
      <c r="C3846" t="s">
        <v>43</v>
      </c>
      <c r="D3846" t="s">
        <v>58</v>
      </c>
      <c r="E3846" s="3">
        <v>14857</v>
      </c>
      <c r="F3846" s="3">
        <v>107087</v>
      </c>
      <c r="G3846" t="s">
        <v>32</v>
      </c>
      <c r="H3846" s="3" t="s">
        <v>3878</v>
      </c>
      <c r="I3846" s="3">
        <f t="shared" si="540"/>
        <v>92230</v>
      </c>
      <c r="J3846" s="4">
        <f t="shared" si="541"/>
        <v>6.2078481523860809</v>
      </c>
      <c r="K3846" s="5">
        <f t="shared" si="542"/>
        <v>7.2078481523860809</v>
      </c>
      <c r="L3846" s="4" t="str">
        <f t="shared" si="543"/>
        <v>Over Budget</v>
      </c>
      <c r="M3846">
        <f t="shared" si="544"/>
        <v>2021</v>
      </c>
      <c r="N3846">
        <f t="shared" si="545"/>
        <v>10</v>
      </c>
      <c r="O3846" t="str">
        <f t="shared" si="546"/>
        <v>Oct</v>
      </c>
      <c r="P3846" t="str">
        <f t="shared" si="547"/>
        <v>Q4</v>
      </c>
      <c r="Q3846" t="str">
        <f t="shared" si="548"/>
        <v>2021-10</v>
      </c>
    </row>
    <row r="3847" spans="1:17" x14ac:dyDescent="0.35">
      <c r="A3847" s="2">
        <v>44696</v>
      </c>
      <c r="B3847" t="s">
        <v>37</v>
      </c>
      <c r="C3847" t="s">
        <v>29</v>
      </c>
      <c r="D3847" t="s">
        <v>58</v>
      </c>
      <c r="E3847" s="3">
        <v>21166</v>
      </c>
      <c r="F3847" s="3">
        <v>19251</v>
      </c>
      <c r="G3847" t="s">
        <v>26</v>
      </c>
      <c r="H3847" s="3" t="s">
        <v>3879</v>
      </c>
      <c r="I3847" s="3">
        <f t="shared" si="540"/>
        <v>-1915</v>
      </c>
      <c r="J3847" s="4">
        <f t="shared" si="541"/>
        <v>-9.0475290560332614E-2</v>
      </c>
      <c r="K3847" s="5">
        <f t="shared" si="542"/>
        <v>0.90952470943966734</v>
      </c>
      <c r="L3847" s="4" t="str">
        <f t="shared" si="543"/>
        <v>Under Budget</v>
      </c>
      <c r="M3847">
        <f t="shared" si="544"/>
        <v>2022</v>
      </c>
      <c r="N3847">
        <f t="shared" si="545"/>
        <v>5</v>
      </c>
      <c r="O3847" t="str">
        <f t="shared" si="546"/>
        <v>May</v>
      </c>
      <c r="P3847" t="str">
        <f t="shared" si="547"/>
        <v>Q2</v>
      </c>
      <c r="Q3847" t="str">
        <f t="shared" si="548"/>
        <v>2022-05</v>
      </c>
    </row>
    <row r="3848" spans="1:17" x14ac:dyDescent="0.35">
      <c r="A3848" s="2">
        <v>44913</v>
      </c>
      <c r="B3848" t="s">
        <v>55</v>
      </c>
      <c r="C3848" t="s">
        <v>24</v>
      </c>
      <c r="D3848" t="s">
        <v>20</v>
      </c>
      <c r="E3848" s="3">
        <v>132494</v>
      </c>
      <c r="F3848" s="3">
        <v>131499</v>
      </c>
      <c r="G3848" t="s">
        <v>35</v>
      </c>
      <c r="H3848" s="3" t="s">
        <v>3880</v>
      </c>
      <c r="I3848" s="3">
        <f t="shared" si="540"/>
        <v>-995</v>
      </c>
      <c r="J3848" s="4">
        <f t="shared" si="541"/>
        <v>-7.509774027503132E-3</v>
      </c>
      <c r="K3848" s="5">
        <f t="shared" si="542"/>
        <v>0.99249022597249692</v>
      </c>
      <c r="L3848" s="4" t="str">
        <f t="shared" si="543"/>
        <v>Under Budget</v>
      </c>
      <c r="M3848">
        <f t="shared" si="544"/>
        <v>2022</v>
      </c>
      <c r="N3848">
        <f t="shared" si="545"/>
        <v>12</v>
      </c>
      <c r="O3848" t="str">
        <f t="shared" si="546"/>
        <v>Dec</v>
      </c>
      <c r="P3848" t="str">
        <f t="shared" si="547"/>
        <v>Q4</v>
      </c>
      <c r="Q3848" t="str">
        <f t="shared" si="548"/>
        <v>2022-12</v>
      </c>
    </row>
    <row r="3849" spans="1:17" x14ac:dyDescent="0.35">
      <c r="A3849" s="2">
        <v>44533</v>
      </c>
      <c r="B3849" t="s">
        <v>37</v>
      </c>
      <c r="C3849" t="s">
        <v>43</v>
      </c>
      <c r="D3849" t="s">
        <v>20</v>
      </c>
      <c r="E3849" s="3">
        <v>17498</v>
      </c>
      <c r="F3849" s="3">
        <v>136356</v>
      </c>
      <c r="G3849" t="s">
        <v>32</v>
      </c>
      <c r="H3849" s="3" t="s">
        <v>3881</v>
      </c>
      <c r="I3849" s="3">
        <f t="shared" si="540"/>
        <v>118858</v>
      </c>
      <c r="J3849" s="4">
        <f t="shared" si="541"/>
        <v>6.7926620185164017</v>
      </c>
      <c r="K3849" s="5">
        <f t="shared" si="542"/>
        <v>7.7926620185164017</v>
      </c>
      <c r="L3849" s="4" t="str">
        <f t="shared" si="543"/>
        <v>Over Budget</v>
      </c>
      <c r="M3849">
        <f t="shared" si="544"/>
        <v>2021</v>
      </c>
      <c r="N3849">
        <f t="shared" si="545"/>
        <v>12</v>
      </c>
      <c r="O3849" t="str">
        <f t="shared" si="546"/>
        <v>Dec</v>
      </c>
      <c r="P3849" t="str">
        <f t="shared" si="547"/>
        <v>Q4</v>
      </c>
      <c r="Q3849" t="str">
        <f t="shared" si="548"/>
        <v>2021-12</v>
      </c>
    </row>
    <row r="3850" spans="1:17" x14ac:dyDescent="0.35">
      <c r="A3850" s="2">
        <v>45128</v>
      </c>
      <c r="B3850" t="s">
        <v>28</v>
      </c>
      <c r="C3850" t="s">
        <v>29</v>
      </c>
      <c r="D3850" t="s">
        <v>58</v>
      </c>
      <c r="E3850" s="3">
        <v>116371</v>
      </c>
      <c r="F3850" s="3">
        <v>70939</v>
      </c>
      <c r="G3850" t="s">
        <v>26</v>
      </c>
      <c r="H3850" s="3" t="s">
        <v>3882</v>
      </c>
      <c r="I3850" s="3">
        <f t="shared" si="540"/>
        <v>-45432</v>
      </c>
      <c r="J3850" s="4">
        <f t="shared" si="541"/>
        <v>-0.39040654458585045</v>
      </c>
      <c r="K3850" s="5">
        <f t="shared" si="542"/>
        <v>0.60959345541414955</v>
      </c>
      <c r="L3850" s="4" t="str">
        <f t="shared" si="543"/>
        <v>Under Budget</v>
      </c>
      <c r="M3850">
        <f t="shared" si="544"/>
        <v>2023</v>
      </c>
      <c r="N3850">
        <f t="shared" si="545"/>
        <v>7</v>
      </c>
      <c r="O3850" t="str">
        <f t="shared" si="546"/>
        <v>Jul</v>
      </c>
      <c r="P3850" t="str">
        <f t="shared" si="547"/>
        <v>Q3</v>
      </c>
      <c r="Q3850" t="str">
        <f t="shared" si="548"/>
        <v>2023-07</v>
      </c>
    </row>
    <row r="3851" spans="1:17" x14ac:dyDescent="0.35">
      <c r="A3851" s="2">
        <v>44677</v>
      </c>
      <c r="B3851" t="s">
        <v>23</v>
      </c>
      <c r="C3851" t="s">
        <v>43</v>
      </c>
      <c r="D3851" t="s">
        <v>39</v>
      </c>
      <c r="E3851" s="3">
        <v>54180</v>
      </c>
      <c r="F3851" s="3">
        <v>16061</v>
      </c>
      <c r="G3851" t="s">
        <v>32</v>
      </c>
      <c r="H3851" s="3" t="s">
        <v>3883</v>
      </c>
      <c r="I3851" s="3">
        <f t="shared" si="540"/>
        <v>-38119</v>
      </c>
      <c r="J3851" s="4">
        <f t="shared" si="541"/>
        <v>-0.70356220007382797</v>
      </c>
      <c r="K3851" s="5">
        <f t="shared" si="542"/>
        <v>0.29643779992617203</v>
      </c>
      <c r="L3851" s="4" t="str">
        <f t="shared" si="543"/>
        <v>Under Budget</v>
      </c>
      <c r="M3851">
        <f t="shared" si="544"/>
        <v>2022</v>
      </c>
      <c r="N3851">
        <f t="shared" si="545"/>
        <v>4</v>
      </c>
      <c r="O3851" t="str">
        <f t="shared" si="546"/>
        <v>Apr</v>
      </c>
      <c r="P3851" t="str">
        <f t="shared" si="547"/>
        <v>Q2</v>
      </c>
      <c r="Q3851" t="str">
        <f t="shared" si="548"/>
        <v>2022-04</v>
      </c>
    </row>
    <row r="3852" spans="1:17" x14ac:dyDescent="0.35">
      <c r="A3852" s="2">
        <v>45107</v>
      </c>
      <c r="B3852" t="s">
        <v>55</v>
      </c>
      <c r="C3852" t="s">
        <v>34</v>
      </c>
      <c r="D3852" t="s">
        <v>39</v>
      </c>
      <c r="E3852" s="3">
        <v>51128</v>
      </c>
      <c r="F3852" s="3">
        <v>32408</v>
      </c>
      <c r="G3852" t="s">
        <v>21</v>
      </c>
      <c r="H3852" s="3" t="s">
        <v>3884</v>
      </c>
      <c r="I3852" s="3">
        <f t="shared" si="540"/>
        <v>-18720</v>
      </c>
      <c r="J3852" s="4">
        <f t="shared" si="541"/>
        <v>-0.36613988421217336</v>
      </c>
      <c r="K3852" s="5">
        <f t="shared" si="542"/>
        <v>0.63386011578782664</v>
      </c>
      <c r="L3852" s="4" t="str">
        <f t="shared" si="543"/>
        <v>Under Budget</v>
      </c>
      <c r="M3852">
        <f t="shared" si="544"/>
        <v>2023</v>
      </c>
      <c r="N3852">
        <f t="shared" si="545"/>
        <v>6</v>
      </c>
      <c r="O3852" t="str">
        <f t="shared" si="546"/>
        <v>Jun</v>
      </c>
      <c r="P3852" t="str">
        <f t="shared" si="547"/>
        <v>Q2</v>
      </c>
      <c r="Q3852" t="str">
        <f t="shared" si="548"/>
        <v>2023-06</v>
      </c>
    </row>
    <row r="3853" spans="1:17" x14ac:dyDescent="0.35">
      <c r="A3853" s="2">
        <v>45278</v>
      </c>
      <c r="B3853" t="s">
        <v>55</v>
      </c>
      <c r="C3853" t="s">
        <v>29</v>
      </c>
      <c r="D3853" t="s">
        <v>39</v>
      </c>
      <c r="E3853" s="3">
        <v>98620</v>
      </c>
      <c r="F3853" s="3">
        <v>135218</v>
      </c>
      <c r="G3853" t="s">
        <v>35</v>
      </c>
      <c r="H3853" s="3" t="s">
        <v>3885</v>
      </c>
      <c r="I3853" s="3">
        <f t="shared" si="540"/>
        <v>36598</v>
      </c>
      <c r="J3853" s="4">
        <f t="shared" si="541"/>
        <v>0.37110119651186374</v>
      </c>
      <c r="K3853" s="5">
        <f t="shared" si="542"/>
        <v>1.3711011965118638</v>
      </c>
      <c r="L3853" s="4" t="str">
        <f t="shared" si="543"/>
        <v>Over Budget</v>
      </c>
      <c r="M3853">
        <f t="shared" si="544"/>
        <v>2023</v>
      </c>
      <c r="N3853">
        <f t="shared" si="545"/>
        <v>12</v>
      </c>
      <c r="O3853" t="str">
        <f t="shared" si="546"/>
        <v>Dec</v>
      </c>
      <c r="P3853" t="str">
        <f t="shared" si="547"/>
        <v>Q4</v>
      </c>
      <c r="Q3853" t="str">
        <f t="shared" si="548"/>
        <v>2023-12</v>
      </c>
    </row>
    <row r="3854" spans="1:17" x14ac:dyDescent="0.35">
      <c r="A3854" s="2">
        <v>44305</v>
      </c>
      <c r="B3854" t="s">
        <v>37</v>
      </c>
      <c r="C3854" t="s">
        <v>43</v>
      </c>
      <c r="D3854" t="s">
        <v>39</v>
      </c>
      <c r="E3854" s="3">
        <v>109411</v>
      </c>
      <c r="F3854" s="3">
        <v>134354</v>
      </c>
      <c r="G3854" t="s">
        <v>32</v>
      </c>
      <c r="H3854" s="3" t="s">
        <v>3886</v>
      </c>
      <c r="I3854" s="3">
        <f t="shared" si="540"/>
        <v>24943</v>
      </c>
      <c r="J3854" s="4">
        <f t="shared" si="541"/>
        <v>0.22797524928937676</v>
      </c>
      <c r="K3854" s="5">
        <f t="shared" si="542"/>
        <v>1.2279752492893767</v>
      </c>
      <c r="L3854" s="4" t="str">
        <f t="shared" si="543"/>
        <v>Over Budget</v>
      </c>
      <c r="M3854">
        <f t="shared" si="544"/>
        <v>2021</v>
      </c>
      <c r="N3854">
        <f t="shared" si="545"/>
        <v>4</v>
      </c>
      <c r="O3854" t="str">
        <f t="shared" si="546"/>
        <v>Apr</v>
      </c>
      <c r="P3854" t="str">
        <f t="shared" si="547"/>
        <v>Q2</v>
      </c>
      <c r="Q3854" t="str">
        <f t="shared" si="548"/>
        <v>2021-04</v>
      </c>
    </row>
    <row r="3855" spans="1:17" x14ac:dyDescent="0.35">
      <c r="A3855" s="2">
        <v>44524</v>
      </c>
      <c r="B3855" t="s">
        <v>23</v>
      </c>
      <c r="C3855" t="s">
        <v>34</v>
      </c>
      <c r="D3855" t="s">
        <v>58</v>
      </c>
      <c r="E3855" s="3">
        <v>69911</v>
      </c>
      <c r="F3855" s="3">
        <v>157260</v>
      </c>
      <c r="G3855" t="s">
        <v>32</v>
      </c>
      <c r="H3855" s="3" t="s">
        <v>3887</v>
      </c>
      <c r="I3855" s="3">
        <f t="shared" si="540"/>
        <v>87349</v>
      </c>
      <c r="J3855" s="4">
        <f t="shared" si="541"/>
        <v>1.2494314199482199</v>
      </c>
      <c r="K3855" s="5">
        <f t="shared" si="542"/>
        <v>2.2494314199482197</v>
      </c>
      <c r="L3855" s="4" t="str">
        <f t="shared" si="543"/>
        <v>Over Budget</v>
      </c>
      <c r="M3855">
        <f t="shared" si="544"/>
        <v>2021</v>
      </c>
      <c r="N3855">
        <f t="shared" si="545"/>
        <v>11</v>
      </c>
      <c r="O3855" t="str">
        <f t="shared" si="546"/>
        <v>Nov</v>
      </c>
      <c r="P3855" t="str">
        <f t="shared" si="547"/>
        <v>Q4</v>
      </c>
      <c r="Q3855" t="str">
        <f t="shared" si="548"/>
        <v>2021-11</v>
      </c>
    </row>
    <row r="3856" spans="1:17" x14ac:dyDescent="0.35">
      <c r="A3856" s="2">
        <v>44511</v>
      </c>
      <c r="B3856" t="s">
        <v>28</v>
      </c>
      <c r="C3856" t="s">
        <v>34</v>
      </c>
      <c r="D3856" t="s">
        <v>25</v>
      </c>
      <c r="E3856" s="3">
        <v>67450</v>
      </c>
      <c r="F3856" s="3">
        <v>161851</v>
      </c>
      <c r="G3856" t="s">
        <v>26</v>
      </c>
      <c r="H3856" s="3" t="s">
        <v>3888</v>
      </c>
      <c r="I3856" s="3">
        <f t="shared" si="540"/>
        <v>94401</v>
      </c>
      <c r="J3856" s="4">
        <f t="shared" si="541"/>
        <v>1.3995700518902892</v>
      </c>
      <c r="K3856" s="5">
        <f t="shared" si="542"/>
        <v>2.3995700518902892</v>
      </c>
      <c r="L3856" s="4" t="str">
        <f t="shared" si="543"/>
        <v>Over Budget</v>
      </c>
      <c r="M3856">
        <f t="shared" si="544"/>
        <v>2021</v>
      </c>
      <c r="N3856">
        <f t="shared" si="545"/>
        <v>11</v>
      </c>
      <c r="O3856" t="str">
        <f t="shared" si="546"/>
        <v>Nov</v>
      </c>
      <c r="P3856" t="str">
        <f t="shared" si="547"/>
        <v>Q4</v>
      </c>
      <c r="Q3856" t="str">
        <f t="shared" si="548"/>
        <v>2021-11</v>
      </c>
    </row>
    <row r="3857" spans="1:17" x14ac:dyDescent="0.35">
      <c r="A3857" s="2">
        <v>44895</v>
      </c>
      <c r="B3857" t="s">
        <v>55</v>
      </c>
      <c r="C3857" t="s">
        <v>34</v>
      </c>
      <c r="D3857" t="s">
        <v>30</v>
      </c>
      <c r="E3857" s="3">
        <v>55940</v>
      </c>
      <c r="F3857" s="3">
        <v>32687</v>
      </c>
      <c r="G3857" t="s">
        <v>26</v>
      </c>
      <c r="H3857" s="3" t="s">
        <v>3889</v>
      </c>
      <c r="I3857" s="3">
        <f t="shared" si="540"/>
        <v>-23253</v>
      </c>
      <c r="J3857" s="4">
        <f t="shared" si="541"/>
        <v>-0.41567751161959243</v>
      </c>
      <c r="K3857" s="5">
        <f t="shared" si="542"/>
        <v>0.58432248838040757</v>
      </c>
      <c r="L3857" s="4" t="str">
        <f t="shared" si="543"/>
        <v>Under Budget</v>
      </c>
      <c r="M3857">
        <f t="shared" si="544"/>
        <v>2022</v>
      </c>
      <c r="N3857">
        <f t="shared" si="545"/>
        <v>11</v>
      </c>
      <c r="O3857" t="str">
        <f t="shared" si="546"/>
        <v>Nov</v>
      </c>
      <c r="P3857" t="str">
        <f t="shared" si="547"/>
        <v>Q4</v>
      </c>
      <c r="Q3857" t="str">
        <f t="shared" si="548"/>
        <v>2022-11</v>
      </c>
    </row>
    <row r="3858" spans="1:17" x14ac:dyDescent="0.35">
      <c r="A3858" s="2">
        <v>44977</v>
      </c>
      <c r="B3858" t="s">
        <v>18</v>
      </c>
      <c r="C3858" t="s">
        <v>24</v>
      </c>
      <c r="D3858" t="s">
        <v>30</v>
      </c>
      <c r="E3858" s="3">
        <v>66584</v>
      </c>
      <c r="F3858" s="3">
        <v>163286</v>
      </c>
      <c r="G3858" t="s">
        <v>35</v>
      </c>
      <c r="H3858" s="3" t="s">
        <v>3890</v>
      </c>
      <c r="I3858" s="3">
        <f t="shared" si="540"/>
        <v>96702</v>
      </c>
      <c r="J3858" s="4">
        <f t="shared" si="541"/>
        <v>1.4523308903039769</v>
      </c>
      <c r="K3858" s="5">
        <f t="shared" si="542"/>
        <v>2.4523308903039771</v>
      </c>
      <c r="L3858" s="4" t="str">
        <f t="shared" si="543"/>
        <v>Over Budget</v>
      </c>
      <c r="M3858">
        <f t="shared" si="544"/>
        <v>2023</v>
      </c>
      <c r="N3858">
        <f t="shared" si="545"/>
        <v>2</v>
      </c>
      <c r="O3858" t="str">
        <f t="shared" si="546"/>
        <v>Feb</v>
      </c>
      <c r="P3858" t="str">
        <f t="shared" si="547"/>
        <v>Q1</v>
      </c>
      <c r="Q3858" t="str">
        <f t="shared" si="548"/>
        <v>2023-02</v>
      </c>
    </row>
    <row r="3859" spans="1:17" x14ac:dyDescent="0.35">
      <c r="A3859" s="2">
        <v>44352</v>
      </c>
      <c r="B3859" t="s">
        <v>37</v>
      </c>
      <c r="C3859" t="s">
        <v>29</v>
      </c>
      <c r="D3859" t="s">
        <v>30</v>
      </c>
      <c r="E3859" s="3">
        <v>14342</v>
      </c>
      <c r="F3859" s="3">
        <v>135757</v>
      </c>
      <c r="G3859" t="s">
        <v>32</v>
      </c>
      <c r="H3859" s="3" t="s">
        <v>3891</v>
      </c>
      <c r="I3859" s="3">
        <f t="shared" si="540"/>
        <v>121415</v>
      </c>
      <c r="J3859" s="4">
        <f t="shared" si="541"/>
        <v>8.465695161065403</v>
      </c>
      <c r="K3859" s="5">
        <f t="shared" si="542"/>
        <v>9.465695161065403</v>
      </c>
      <c r="L3859" s="4" t="str">
        <f t="shared" si="543"/>
        <v>Over Budget</v>
      </c>
      <c r="M3859">
        <f t="shared" si="544"/>
        <v>2021</v>
      </c>
      <c r="N3859">
        <f t="shared" si="545"/>
        <v>6</v>
      </c>
      <c r="O3859" t="str">
        <f t="shared" si="546"/>
        <v>Jun</v>
      </c>
      <c r="P3859" t="str">
        <f t="shared" si="547"/>
        <v>Q2</v>
      </c>
      <c r="Q3859" t="str">
        <f t="shared" si="548"/>
        <v>2021-06</v>
      </c>
    </row>
    <row r="3860" spans="1:17" x14ac:dyDescent="0.35">
      <c r="A3860" s="2">
        <v>45083</v>
      </c>
      <c r="B3860" t="s">
        <v>37</v>
      </c>
      <c r="C3860" t="s">
        <v>43</v>
      </c>
      <c r="D3860" t="s">
        <v>30</v>
      </c>
      <c r="E3860" s="3">
        <v>53933</v>
      </c>
      <c r="F3860" s="3">
        <v>74505</v>
      </c>
      <c r="G3860" t="s">
        <v>35</v>
      </c>
      <c r="H3860" s="3" t="s">
        <v>3892</v>
      </c>
      <c r="I3860" s="3">
        <f t="shared" si="540"/>
        <v>20572</v>
      </c>
      <c r="J3860" s="4">
        <f t="shared" si="541"/>
        <v>0.38143622642908792</v>
      </c>
      <c r="K3860" s="5">
        <f t="shared" si="542"/>
        <v>1.381436226429088</v>
      </c>
      <c r="L3860" s="4" t="str">
        <f t="shared" si="543"/>
        <v>Over Budget</v>
      </c>
      <c r="M3860">
        <f t="shared" si="544"/>
        <v>2023</v>
      </c>
      <c r="N3860">
        <f t="shared" si="545"/>
        <v>6</v>
      </c>
      <c r="O3860" t="str">
        <f t="shared" si="546"/>
        <v>Jun</v>
      </c>
      <c r="P3860" t="str">
        <f t="shared" si="547"/>
        <v>Q2</v>
      </c>
      <c r="Q3860" t="str">
        <f t="shared" si="548"/>
        <v>2023-06</v>
      </c>
    </row>
    <row r="3861" spans="1:17" x14ac:dyDescent="0.35">
      <c r="A3861" s="2">
        <v>45222</v>
      </c>
      <c r="B3861" t="s">
        <v>55</v>
      </c>
      <c r="C3861" t="s">
        <v>43</v>
      </c>
      <c r="D3861" t="s">
        <v>58</v>
      </c>
      <c r="E3861" s="3">
        <v>77089</v>
      </c>
      <c r="F3861" s="3">
        <v>160318</v>
      </c>
      <c r="G3861" t="s">
        <v>26</v>
      </c>
      <c r="H3861" s="3" t="s">
        <v>3893</v>
      </c>
      <c r="I3861" s="3">
        <f t="shared" si="540"/>
        <v>83229</v>
      </c>
      <c r="J3861" s="4">
        <f t="shared" si="541"/>
        <v>1.0796481988351128</v>
      </c>
      <c r="K3861" s="5">
        <f t="shared" si="542"/>
        <v>2.0796481988351125</v>
      </c>
      <c r="L3861" s="4" t="str">
        <f t="shared" si="543"/>
        <v>Over Budget</v>
      </c>
      <c r="M3861">
        <f t="shared" si="544"/>
        <v>2023</v>
      </c>
      <c r="N3861">
        <f t="shared" si="545"/>
        <v>10</v>
      </c>
      <c r="O3861" t="str">
        <f t="shared" si="546"/>
        <v>Oct</v>
      </c>
      <c r="P3861" t="str">
        <f t="shared" si="547"/>
        <v>Q4</v>
      </c>
      <c r="Q3861" t="str">
        <f t="shared" si="548"/>
        <v>2023-10</v>
      </c>
    </row>
    <row r="3862" spans="1:17" x14ac:dyDescent="0.35">
      <c r="A3862" s="2">
        <v>44954</v>
      </c>
      <c r="B3862" t="s">
        <v>28</v>
      </c>
      <c r="C3862" t="s">
        <v>29</v>
      </c>
      <c r="D3862" t="s">
        <v>25</v>
      </c>
      <c r="E3862" s="3">
        <v>106279</v>
      </c>
      <c r="F3862" s="3">
        <v>24551</v>
      </c>
      <c r="G3862" t="s">
        <v>35</v>
      </c>
      <c r="H3862" s="3" t="s">
        <v>3894</v>
      </c>
      <c r="I3862" s="3">
        <f t="shared" si="540"/>
        <v>-81728</v>
      </c>
      <c r="J3862" s="4">
        <f t="shared" si="541"/>
        <v>-0.76899481553270166</v>
      </c>
      <c r="K3862" s="5">
        <f t="shared" si="542"/>
        <v>0.23100518446729834</v>
      </c>
      <c r="L3862" s="4" t="str">
        <f t="shared" si="543"/>
        <v>Under Budget</v>
      </c>
      <c r="M3862">
        <f t="shared" si="544"/>
        <v>2023</v>
      </c>
      <c r="N3862">
        <f t="shared" si="545"/>
        <v>1</v>
      </c>
      <c r="O3862" t="str">
        <f t="shared" si="546"/>
        <v>Jan</v>
      </c>
      <c r="P3862" t="str">
        <f t="shared" si="547"/>
        <v>Q1</v>
      </c>
      <c r="Q3862" t="str">
        <f t="shared" si="548"/>
        <v>2023-01</v>
      </c>
    </row>
    <row r="3863" spans="1:17" x14ac:dyDescent="0.35">
      <c r="A3863" s="2">
        <v>44918</v>
      </c>
      <c r="B3863" t="s">
        <v>55</v>
      </c>
      <c r="C3863" t="s">
        <v>34</v>
      </c>
      <c r="D3863" t="s">
        <v>58</v>
      </c>
      <c r="E3863" s="3">
        <v>125185</v>
      </c>
      <c r="F3863" s="3">
        <v>158777</v>
      </c>
      <c r="G3863" t="s">
        <v>21</v>
      </c>
      <c r="H3863" s="3" t="s">
        <v>3895</v>
      </c>
      <c r="I3863" s="3">
        <f t="shared" si="540"/>
        <v>33592</v>
      </c>
      <c r="J3863" s="4">
        <f t="shared" si="541"/>
        <v>0.26833885848943562</v>
      </c>
      <c r="K3863" s="5">
        <f t="shared" si="542"/>
        <v>1.2683388584894357</v>
      </c>
      <c r="L3863" s="4" t="str">
        <f t="shared" si="543"/>
        <v>Over Budget</v>
      </c>
      <c r="M3863">
        <f t="shared" si="544"/>
        <v>2022</v>
      </c>
      <c r="N3863">
        <f t="shared" si="545"/>
        <v>12</v>
      </c>
      <c r="O3863" t="str">
        <f t="shared" si="546"/>
        <v>Dec</v>
      </c>
      <c r="P3863" t="str">
        <f t="shared" si="547"/>
        <v>Q4</v>
      </c>
      <c r="Q3863" t="str">
        <f t="shared" si="548"/>
        <v>2022-12</v>
      </c>
    </row>
    <row r="3864" spans="1:17" x14ac:dyDescent="0.35">
      <c r="A3864" s="2">
        <v>45109</v>
      </c>
      <c r="B3864" t="s">
        <v>41</v>
      </c>
      <c r="C3864" t="s">
        <v>43</v>
      </c>
      <c r="D3864" t="s">
        <v>25</v>
      </c>
      <c r="E3864" s="3">
        <v>64101</v>
      </c>
      <c r="F3864" s="3">
        <v>68149</v>
      </c>
      <c r="G3864" t="s">
        <v>35</v>
      </c>
      <c r="H3864" s="3" t="s">
        <v>3896</v>
      </c>
      <c r="I3864" s="3">
        <f t="shared" si="540"/>
        <v>4048</v>
      </c>
      <c r="J3864" s="4">
        <f t="shared" si="541"/>
        <v>6.3150340868317181E-2</v>
      </c>
      <c r="K3864" s="5">
        <f t="shared" si="542"/>
        <v>1.0631503408683172</v>
      </c>
      <c r="L3864" s="4" t="str">
        <f t="shared" si="543"/>
        <v>Over Budget</v>
      </c>
      <c r="M3864">
        <f t="shared" si="544"/>
        <v>2023</v>
      </c>
      <c r="N3864">
        <f t="shared" si="545"/>
        <v>7</v>
      </c>
      <c r="O3864" t="str">
        <f t="shared" si="546"/>
        <v>Jul</v>
      </c>
      <c r="P3864" t="str">
        <f t="shared" si="547"/>
        <v>Q3</v>
      </c>
      <c r="Q3864" t="str">
        <f t="shared" si="548"/>
        <v>2023-07</v>
      </c>
    </row>
    <row r="3865" spans="1:17" x14ac:dyDescent="0.35">
      <c r="A3865" s="2">
        <v>45067</v>
      </c>
      <c r="B3865" t="s">
        <v>55</v>
      </c>
      <c r="C3865" t="s">
        <v>43</v>
      </c>
      <c r="D3865" t="s">
        <v>58</v>
      </c>
      <c r="E3865" s="3">
        <v>142493</v>
      </c>
      <c r="F3865" s="3">
        <v>100372</v>
      </c>
      <c r="G3865" t="s">
        <v>21</v>
      </c>
      <c r="H3865" s="3" t="s">
        <v>3897</v>
      </c>
      <c r="I3865" s="3">
        <f t="shared" si="540"/>
        <v>-42121</v>
      </c>
      <c r="J3865" s="4">
        <f t="shared" si="541"/>
        <v>-0.29560048563789099</v>
      </c>
      <c r="K3865" s="5">
        <f t="shared" si="542"/>
        <v>0.70439951436210901</v>
      </c>
      <c r="L3865" s="4" t="str">
        <f t="shared" si="543"/>
        <v>Under Budget</v>
      </c>
      <c r="M3865">
        <f t="shared" si="544"/>
        <v>2023</v>
      </c>
      <c r="N3865">
        <f t="shared" si="545"/>
        <v>5</v>
      </c>
      <c r="O3865" t="str">
        <f t="shared" si="546"/>
        <v>May</v>
      </c>
      <c r="P3865" t="str">
        <f t="shared" si="547"/>
        <v>Q2</v>
      </c>
      <c r="Q3865" t="str">
        <f t="shared" si="548"/>
        <v>2023-05</v>
      </c>
    </row>
    <row r="3866" spans="1:17" x14ac:dyDescent="0.35">
      <c r="A3866" s="2">
        <v>44209</v>
      </c>
      <c r="B3866" t="s">
        <v>23</v>
      </c>
      <c r="C3866" t="s">
        <v>34</v>
      </c>
      <c r="D3866" t="s">
        <v>20</v>
      </c>
      <c r="E3866" s="3">
        <v>130668</v>
      </c>
      <c r="F3866" s="3">
        <v>154874</v>
      </c>
      <c r="G3866" t="s">
        <v>35</v>
      </c>
      <c r="H3866" s="3" t="s">
        <v>3898</v>
      </c>
      <c r="I3866" s="3">
        <f t="shared" si="540"/>
        <v>24206</v>
      </c>
      <c r="J3866" s="4">
        <f t="shared" si="541"/>
        <v>0.18524810971316619</v>
      </c>
      <c r="K3866" s="5">
        <f t="shared" si="542"/>
        <v>1.1852481097131662</v>
      </c>
      <c r="L3866" s="4" t="str">
        <f t="shared" si="543"/>
        <v>Over Budget</v>
      </c>
      <c r="M3866">
        <f t="shared" si="544"/>
        <v>2021</v>
      </c>
      <c r="N3866">
        <f t="shared" si="545"/>
        <v>1</v>
      </c>
      <c r="O3866" t="str">
        <f t="shared" si="546"/>
        <v>Jan</v>
      </c>
      <c r="P3866" t="str">
        <f t="shared" si="547"/>
        <v>Q1</v>
      </c>
      <c r="Q3866" t="str">
        <f t="shared" si="548"/>
        <v>2021-01</v>
      </c>
    </row>
    <row r="3867" spans="1:17" x14ac:dyDescent="0.35">
      <c r="A3867" s="2">
        <v>44804</v>
      </c>
      <c r="B3867" t="s">
        <v>23</v>
      </c>
      <c r="C3867" t="s">
        <v>19</v>
      </c>
      <c r="D3867" t="s">
        <v>25</v>
      </c>
      <c r="E3867" s="3">
        <v>63525</v>
      </c>
      <c r="F3867" s="3">
        <v>135763</v>
      </c>
      <c r="G3867" t="s">
        <v>35</v>
      </c>
      <c r="H3867" s="3" t="s">
        <v>3899</v>
      </c>
      <c r="I3867" s="3">
        <f t="shared" si="540"/>
        <v>72238</v>
      </c>
      <c r="J3867" s="4">
        <f t="shared" si="541"/>
        <v>1.1371585989767807</v>
      </c>
      <c r="K3867" s="5">
        <f t="shared" si="542"/>
        <v>2.137158598976781</v>
      </c>
      <c r="L3867" s="4" t="str">
        <f t="shared" si="543"/>
        <v>Over Budget</v>
      </c>
      <c r="M3867">
        <f t="shared" si="544"/>
        <v>2022</v>
      </c>
      <c r="N3867">
        <f t="shared" si="545"/>
        <v>8</v>
      </c>
      <c r="O3867" t="str">
        <f t="shared" si="546"/>
        <v>Aug</v>
      </c>
      <c r="P3867" t="str">
        <f t="shared" si="547"/>
        <v>Q3</v>
      </c>
      <c r="Q3867" t="str">
        <f t="shared" si="548"/>
        <v>2022-08</v>
      </c>
    </row>
    <row r="3868" spans="1:17" x14ac:dyDescent="0.35">
      <c r="A3868" s="2">
        <v>44694</v>
      </c>
      <c r="B3868" t="s">
        <v>41</v>
      </c>
      <c r="C3868" t="s">
        <v>19</v>
      </c>
      <c r="D3868" t="s">
        <v>30</v>
      </c>
      <c r="E3868" s="3">
        <v>35117</v>
      </c>
      <c r="F3868" s="3">
        <v>150103</v>
      </c>
      <c r="G3868" t="s">
        <v>21</v>
      </c>
      <c r="H3868" s="3" t="s">
        <v>3900</v>
      </c>
      <c r="I3868" s="3">
        <f t="shared" si="540"/>
        <v>114986</v>
      </c>
      <c r="J3868" s="4">
        <f t="shared" si="541"/>
        <v>3.274368539453826</v>
      </c>
      <c r="K3868" s="5">
        <f t="shared" si="542"/>
        <v>4.2743685394538256</v>
      </c>
      <c r="L3868" s="4" t="str">
        <f t="shared" si="543"/>
        <v>Over Budget</v>
      </c>
      <c r="M3868">
        <f t="shared" si="544"/>
        <v>2022</v>
      </c>
      <c r="N3868">
        <f t="shared" si="545"/>
        <v>5</v>
      </c>
      <c r="O3868" t="str">
        <f t="shared" si="546"/>
        <v>May</v>
      </c>
      <c r="P3868" t="str">
        <f t="shared" si="547"/>
        <v>Q2</v>
      </c>
      <c r="Q3868" t="str">
        <f t="shared" si="548"/>
        <v>2022-05</v>
      </c>
    </row>
    <row r="3869" spans="1:17" x14ac:dyDescent="0.35">
      <c r="A3869" s="2">
        <v>44434</v>
      </c>
      <c r="B3869" t="s">
        <v>23</v>
      </c>
      <c r="C3869" t="s">
        <v>34</v>
      </c>
      <c r="D3869" t="s">
        <v>25</v>
      </c>
      <c r="E3869" s="3">
        <v>66462</v>
      </c>
      <c r="F3869" s="3">
        <v>63341</v>
      </c>
      <c r="G3869" t="s">
        <v>26</v>
      </c>
      <c r="H3869" s="3" t="s">
        <v>3901</v>
      </c>
      <c r="I3869" s="3">
        <f t="shared" si="540"/>
        <v>-3121</v>
      </c>
      <c r="J3869" s="4">
        <f t="shared" si="541"/>
        <v>-4.6959164635430775E-2</v>
      </c>
      <c r="K3869" s="5">
        <f t="shared" si="542"/>
        <v>0.95304083536456918</v>
      </c>
      <c r="L3869" s="4" t="str">
        <f t="shared" si="543"/>
        <v>Under Budget</v>
      </c>
      <c r="M3869">
        <f t="shared" si="544"/>
        <v>2021</v>
      </c>
      <c r="N3869">
        <f t="shared" si="545"/>
        <v>8</v>
      </c>
      <c r="O3869" t="str">
        <f t="shared" si="546"/>
        <v>Aug</v>
      </c>
      <c r="P3869" t="str">
        <f t="shared" si="547"/>
        <v>Q3</v>
      </c>
      <c r="Q3869" t="str">
        <f t="shared" si="548"/>
        <v>2021-08</v>
      </c>
    </row>
    <row r="3870" spans="1:17" x14ac:dyDescent="0.35">
      <c r="A3870" s="2">
        <v>44977</v>
      </c>
      <c r="B3870" t="s">
        <v>23</v>
      </c>
      <c r="C3870" t="s">
        <v>24</v>
      </c>
      <c r="D3870" t="s">
        <v>39</v>
      </c>
      <c r="E3870" s="3">
        <v>124073</v>
      </c>
      <c r="F3870" s="3">
        <v>29521</v>
      </c>
      <c r="G3870" t="s">
        <v>35</v>
      </c>
      <c r="H3870" s="3" t="s">
        <v>3902</v>
      </c>
      <c r="I3870" s="3">
        <f t="shared" si="540"/>
        <v>-94552</v>
      </c>
      <c r="J3870" s="4">
        <f t="shared" si="541"/>
        <v>-0.76206749252456218</v>
      </c>
      <c r="K3870" s="5">
        <f t="shared" si="542"/>
        <v>0.23793250747543784</v>
      </c>
      <c r="L3870" s="4" t="str">
        <f t="shared" si="543"/>
        <v>Under Budget</v>
      </c>
      <c r="M3870">
        <f t="shared" si="544"/>
        <v>2023</v>
      </c>
      <c r="N3870">
        <f t="shared" si="545"/>
        <v>2</v>
      </c>
      <c r="O3870" t="str">
        <f t="shared" si="546"/>
        <v>Feb</v>
      </c>
      <c r="P3870" t="str">
        <f t="shared" si="547"/>
        <v>Q1</v>
      </c>
      <c r="Q3870" t="str">
        <f t="shared" si="548"/>
        <v>2023-02</v>
      </c>
    </row>
    <row r="3871" spans="1:17" x14ac:dyDescent="0.35">
      <c r="A3871" s="2">
        <v>44802</v>
      </c>
      <c r="B3871" t="s">
        <v>18</v>
      </c>
      <c r="C3871" t="s">
        <v>43</v>
      </c>
      <c r="D3871" t="s">
        <v>25</v>
      </c>
      <c r="E3871" s="3">
        <v>130331</v>
      </c>
      <c r="F3871" s="3">
        <v>94894</v>
      </c>
      <c r="G3871" t="s">
        <v>26</v>
      </c>
      <c r="H3871" s="3" t="s">
        <v>3903</v>
      </c>
      <c r="I3871" s="3">
        <f t="shared" si="540"/>
        <v>-35437</v>
      </c>
      <c r="J3871" s="4">
        <f t="shared" si="541"/>
        <v>-0.2719000084400488</v>
      </c>
      <c r="K3871" s="5">
        <f t="shared" si="542"/>
        <v>0.7280999915599512</v>
      </c>
      <c r="L3871" s="4" t="str">
        <f t="shared" si="543"/>
        <v>Under Budget</v>
      </c>
      <c r="M3871">
        <f t="shared" si="544"/>
        <v>2022</v>
      </c>
      <c r="N3871">
        <f t="shared" si="545"/>
        <v>8</v>
      </c>
      <c r="O3871" t="str">
        <f t="shared" si="546"/>
        <v>Aug</v>
      </c>
      <c r="P3871" t="str">
        <f t="shared" si="547"/>
        <v>Q3</v>
      </c>
      <c r="Q3871" t="str">
        <f t="shared" si="548"/>
        <v>2022-08</v>
      </c>
    </row>
    <row r="3872" spans="1:17" x14ac:dyDescent="0.35">
      <c r="A3872" s="2">
        <v>44857</v>
      </c>
      <c r="B3872" t="s">
        <v>37</v>
      </c>
      <c r="C3872" t="s">
        <v>43</v>
      </c>
      <c r="D3872" t="s">
        <v>39</v>
      </c>
      <c r="E3872" s="3">
        <v>84954</v>
      </c>
      <c r="F3872" s="3">
        <v>33333</v>
      </c>
      <c r="G3872" t="s">
        <v>32</v>
      </c>
      <c r="H3872" s="3" t="s">
        <v>3904</v>
      </c>
      <c r="I3872" s="3">
        <f t="shared" si="540"/>
        <v>-51621</v>
      </c>
      <c r="J3872" s="4">
        <f t="shared" si="541"/>
        <v>-0.6076347199660993</v>
      </c>
      <c r="K3872" s="5">
        <f t="shared" si="542"/>
        <v>0.3923652800339007</v>
      </c>
      <c r="L3872" s="4" t="str">
        <f t="shared" si="543"/>
        <v>Under Budget</v>
      </c>
      <c r="M3872">
        <f t="shared" si="544"/>
        <v>2022</v>
      </c>
      <c r="N3872">
        <f t="shared" si="545"/>
        <v>10</v>
      </c>
      <c r="O3872" t="str">
        <f t="shared" si="546"/>
        <v>Oct</v>
      </c>
      <c r="P3872" t="str">
        <f t="shared" si="547"/>
        <v>Q4</v>
      </c>
      <c r="Q3872" t="str">
        <f t="shared" si="548"/>
        <v>2022-10</v>
      </c>
    </row>
    <row r="3873" spans="1:17" x14ac:dyDescent="0.35">
      <c r="A3873" s="2">
        <v>45045</v>
      </c>
      <c r="B3873" t="s">
        <v>23</v>
      </c>
      <c r="C3873" t="s">
        <v>19</v>
      </c>
      <c r="D3873" t="s">
        <v>39</v>
      </c>
      <c r="E3873" s="3">
        <v>67593</v>
      </c>
      <c r="F3873" s="3">
        <v>119965</v>
      </c>
      <c r="G3873" t="s">
        <v>26</v>
      </c>
      <c r="H3873" s="3" t="s">
        <v>3905</v>
      </c>
      <c r="I3873" s="3">
        <f t="shared" si="540"/>
        <v>52372</v>
      </c>
      <c r="J3873" s="4">
        <f t="shared" si="541"/>
        <v>0.77481396002544645</v>
      </c>
      <c r="K3873" s="5">
        <f t="shared" si="542"/>
        <v>1.7748139600254464</v>
      </c>
      <c r="L3873" s="4" t="str">
        <f t="shared" si="543"/>
        <v>Over Budget</v>
      </c>
      <c r="M3873">
        <f t="shared" si="544"/>
        <v>2023</v>
      </c>
      <c r="N3873">
        <f t="shared" si="545"/>
        <v>4</v>
      </c>
      <c r="O3873" t="str">
        <f t="shared" si="546"/>
        <v>Apr</v>
      </c>
      <c r="P3873" t="str">
        <f t="shared" si="547"/>
        <v>Q2</v>
      </c>
      <c r="Q3873" t="str">
        <f t="shared" si="548"/>
        <v>2023-04</v>
      </c>
    </row>
    <row r="3874" spans="1:17" x14ac:dyDescent="0.35">
      <c r="A3874" s="2">
        <v>45132</v>
      </c>
      <c r="B3874" t="s">
        <v>37</v>
      </c>
      <c r="C3874" t="s">
        <v>34</v>
      </c>
      <c r="D3874" t="s">
        <v>20</v>
      </c>
      <c r="E3874" s="3">
        <v>32562</v>
      </c>
      <c r="F3874" s="3">
        <v>72731</v>
      </c>
      <c r="G3874" t="s">
        <v>32</v>
      </c>
      <c r="H3874" s="3" t="s">
        <v>3906</v>
      </c>
      <c r="I3874" s="3">
        <f t="shared" si="540"/>
        <v>40169</v>
      </c>
      <c r="J3874" s="4">
        <f t="shared" si="541"/>
        <v>1.233615871260979</v>
      </c>
      <c r="K3874" s="5">
        <f t="shared" si="542"/>
        <v>2.2336158712609793</v>
      </c>
      <c r="L3874" s="4" t="str">
        <f t="shared" si="543"/>
        <v>Over Budget</v>
      </c>
      <c r="M3874">
        <f t="shared" si="544"/>
        <v>2023</v>
      </c>
      <c r="N3874">
        <f t="shared" si="545"/>
        <v>7</v>
      </c>
      <c r="O3874" t="str">
        <f t="shared" si="546"/>
        <v>Jul</v>
      </c>
      <c r="P3874" t="str">
        <f t="shared" si="547"/>
        <v>Q3</v>
      </c>
      <c r="Q3874" t="str">
        <f t="shared" si="548"/>
        <v>2023-07</v>
      </c>
    </row>
    <row r="3875" spans="1:17" x14ac:dyDescent="0.35">
      <c r="A3875" s="2">
        <v>44824</v>
      </c>
      <c r="B3875" t="s">
        <v>28</v>
      </c>
      <c r="C3875" t="s">
        <v>29</v>
      </c>
      <c r="D3875" t="s">
        <v>25</v>
      </c>
      <c r="E3875" s="3">
        <v>104081</v>
      </c>
      <c r="F3875" s="3">
        <v>9973</v>
      </c>
      <c r="G3875" t="s">
        <v>26</v>
      </c>
      <c r="H3875" s="3" t="s">
        <v>3907</v>
      </c>
      <c r="I3875" s="3">
        <f t="shared" si="540"/>
        <v>-94108</v>
      </c>
      <c r="J3875" s="4">
        <f t="shared" si="541"/>
        <v>-0.90418039795928173</v>
      </c>
      <c r="K3875" s="5">
        <f t="shared" si="542"/>
        <v>9.5819602040718294E-2</v>
      </c>
      <c r="L3875" s="4" t="str">
        <f t="shared" si="543"/>
        <v>Under Budget</v>
      </c>
      <c r="M3875">
        <f t="shared" si="544"/>
        <v>2022</v>
      </c>
      <c r="N3875">
        <f t="shared" si="545"/>
        <v>9</v>
      </c>
      <c r="O3875" t="str">
        <f t="shared" si="546"/>
        <v>Sep</v>
      </c>
      <c r="P3875" t="str">
        <f t="shared" si="547"/>
        <v>Q3</v>
      </c>
      <c r="Q3875" t="str">
        <f t="shared" si="548"/>
        <v>2022-09</v>
      </c>
    </row>
    <row r="3876" spans="1:17" x14ac:dyDescent="0.35">
      <c r="A3876" s="2">
        <v>44339</v>
      </c>
      <c r="B3876" t="s">
        <v>55</v>
      </c>
      <c r="C3876" t="s">
        <v>29</v>
      </c>
      <c r="D3876" t="s">
        <v>20</v>
      </c>
      <c r="E3876" s="3">
        <v>95044</v>
      </c>
      <c r="F3876" s="3">
        <v>18900</v>
      </c>
      <c r="G3876" t="s">
        <v>26</v>
      </c>
      <c r="H3876" s="3" t="s">
        <v>3908</v>
      </c>
      <c r="I3876" s="3">
        <f t="shared" si="540"/>
        <v>-76144</v>
      </c>
      <c r="J3876" s="4">
        <f t="shared" si="541"/>
        <v>-0.80114473296578426</v>
      </c>
      <c r="K3876" s="5">
        <f t="shared" si="542"/>
        <v>0.19885526703421574</v>
      </c>
      <c r="L3876" s="4" t="str">
        <f t="shared" si="543"/>
        <v>Under Budget</v>
      </c>
      <c r="M3876">
        <f t="shared" si="544"/>
        <v>2021</v>
      </c>
      <c r="N3876">
        <f t="shared" si="545"/>
        <v>5</v>
      </c>
      <c r="O3876" t="str">
        <f t="shared" si="546"/>
        <v>May</v>
      </c>
      <c r="P3876" t="str">
        <f t="shared" si="547"/>
        <v>Q2</v>
      </c>
      <c r="Q3876" t="str">
        <f t="shared" si="548"/>
        <v>2021-05</v>
      </c>
    </row>
    <row r="3877" spans="1:17" x14ac:dyDescent="0.35">
      <c r="A3877" s="2">
        <v>44910</v>
      </c>
      <c r="B3877" t="s">
        <v>18</v>
      </c>
      <c r="C3877" t="s">
        <v>24</v>
      </c>
      <c r="D3877" t="s">
        <v>30</v>
      </c>
      <c r="E3877" s="3">
        <v>129568</v>
      </c>
      <c r="F3877" s="3">
        <v>27460</v>
      </c>
      <c r="G3877" t="s">
        <v>32</v>
      </c>
      <c r="H3877" s="3" t="s">
        <v>3909</v>
      </c>
      <c r="I3877" s="3">
        <f t="shared" si="540"/>
        <v>-102108</v>
      </c>
      <c r="J3877" s="4">
        <f t="shared" si="541"/>
        <v>-0.78806495430970613</v>
      </c>
      <c r="K3877" s="5">
        <f t="shared" si="542"/>
        <v>0.21193504569029389</v>
      </c>
      <c r="L3877" s="4" t="str">
        <f t="shared" si="543"/>
        <v>Under Budget</v>
      </c>
      <c r="M3877">
        <f t="shared" si="544"/>
        <v>2022</v>
      </c>
      <c r="N3877">
        <f t="shared" si="545"/>
        <v>12</v>
      </c>
      <c r="O3877" t="str">
        <f t="shared" si="546"/>
        <v>Dec</v>
      </c>
      <c r="P3877" t="str">
        <f t="shared" si="547"/>
        <v>Q4</v>
      </c>
      <c r="Q3877" t="str">
        <f t="shared" si="548"/>
        <v>2022-12</v>
      </c>
    </row>
    <row r="3878" spans="1:17" x14ac:dyDescent="0.35">
      <c r="A3878" s="2">
        <v>44675</v>
      </c>
      <c r="B3878" t="s">
        <v>41</v>
      </c>
      <c r="C3878" t="s">
        <v>34</v>
      </c>
      <c r="D3878" t="s">
        <v>25</v>
      </c>
      <c r="E3878" s="3">
        <v>46881</v>
      </c>
      <c r="F3878" s="3">
        <v>100031</v>
      </c>
      <c r="G3878" t="s">
        <v>21</v>
      </c>
      <c r="H3878" s="3" t="s">
        <v>3910</v>
      </c>
      <c r="I3878" s="3">
        <f t="shared" si="540"/>
        <v>53150</v>
      </c>
      <c r="J3878" s="4">
        <f t="shared" si="541"/>
        <v>1.1337215503082272</v>
      </c>
      <c r="K3878" s="5">
        <f t="shared" si="542"/>
        <v>2.1337215503082274</v>
      </c>
      <c r="L3878" s="4" t="str">
        <f t="shared" si="543"/>
        <v>Over Budget</v>
      </c>
      <c r="M3878">
        <f t="shared" si="544"/>
        <v>2022</v>
      </c>
      <c r="N3878">
        <f t="shared" si="545"/>
        <v>4</v>
      </c>
      <c r="O3878" t="str">
        <f t="shared" si="546"/>
        <v>Apr</v>
      </c>
      <c r="P3878" t="str">
        <f t="shared" si="547"/>
        <v>Q2</v>
      </c>
      <c r="Q3878" t="str">
        <f t="shared" si="548"/>
        <v>2022-04</v>
      </c>
    </row>
    <row r="3879" spans="1:17" x14ac:dyDescent="0.35">
      <c r="A3879" s="2">
        <v>44761</v>
      </c>
      <c r="B3879" t="s">
        <v>28</v>
      </c>
      <c r="C3879" t="s">
        <v>19</v>
      </c>
      <c r="D3879" t="s">
        <v>58</v>
      </c>
      <c r="E3879" s="3">
        <v>19319</v>
      </c>
      <c r="F3879" s="3">
        <v>141278</v>
      </c>
      <c r="G3879" t="s">
        <v>26</v>
      </c>
      <c r="H3879" s="3" t="s">
        <v>3911</v>
      </c>
      <c r="I3879" s="3">
        <f t="shared" si="540"/>
        <v>121959</v>
      </c>
      <c r="J3879" s="4">
        <f t="shared" si="541"/>
        <v>6.3129043946374033</v>
      </c>
      <c r="K3879" s="5">
        <f t="shared" si="542"/>
        <v>7.3129043946374033</v>
      </c>
      <c r="L3879" s="4" t="str">
        <f t="shared" si="543"/>
        <v>Over Budget</v>
      </c>
      <c r="M3879">
        <f t="shared" si="544"/>
        <v>2022</v>
      </c>
      <c r="N3879">
        <f t="shared" si="545"/>
        <v>7</v>
      </c>
      <c r="O3879" t="str">
        <f t="shared" si="546"/>
        <v>Jul</v>
      </c>
      <c r="P3879" t="str">
        <f t="shared" si="547"/>
        <v>Q3</v>
      </c>
      <c r="Q3879" t="str">
        <f t="shared" si="548"/>
        <v>2022-07</v>
      </c>
    </row>
    <row r="3880" spans="1:17" x14ac:dyDescent="0.35">
      <c r="A3880" s="2">
        <v>44667</v>
      </c>
      <c r="B3880" t="s">
        <v>18</v>
      </c>
      <c r="C3880" t="s">
        <v>19</v>
      </c>
      <c r="D3880" t="s">
        <v>58</v>
      </c>
      <c r="E3880" s="3">
        <v>13911</v>
      </c>
      <c r="F3880" s="3">
        <v>17958</v>
      </c>
      <c r="G3880" t="s">
        <v>32</v>
      </c>
      <c r="H3880" s="3" t="s">
        <v>3912</v>
      </c>
      <c r="I3880" s="3">
        <f t="shared" si="540"/>
        <v>4047</v>
      </c>
      <c r="J3880" s="4">
        <f t="shared" si="541"/>
        <v>0.29092085400043133</v>
      </c>
      <c r="K3880" s="5">
        <f t="shared" si="542"/>
        <v>1.2909208540004313</v>
      </c>
      <c r="L3880" s="4" t="str">
        <f t="shared" si="543"/>
        <v>Over Budget</v>
      </c>
      <c r="M3880">
        <f t="shared" si="544"/>
        <v>2022</v>
      </c>
      <c r="N3880">
        <f t="shared" si="545"/>
        <v>4</v>
      </c>
      <c r="O3880" t="str">
        <f t="shared" si="546"/>
        <v>Apr</v>
      </c>
      <c r="P3880" t="str">
        <f t="shared" si="547"/>
        <v>Q2</v>
      </c>
      <c r="Q3880" t="str">
        <f t="shared" si="548"/>
        <v>2022-04</v>
      </c>
    </row>
    <row r="3881" spans="1:17" x14ac:dyDescent="0.35">
      <c r="A3881" s="2">
        <v>44580</v>
      </c>
      <c r="B3881" t="s">
        <v>18</v>
      </c>
      <c r="C3881" t="s">
        <v>43</v>
      </c>
      <c r="D3881" t="s">
        <v>58</v>
      </c>
      <c r="E3881" s="3">
        <v>49927</v>
      </c>
      <c r="F3881" s="3">
        <v>19383</v>
      </c>
      <c r="G3881" t="s">
        <v>26</v>
      </c>
      <c r="H3881" s="3" t="s">
        <v>3913</v>
      </c>
      <c r="I3881" s="3">
        <f t="shared" si="540"/>
        <v>-30544</v>
      </c>
      <c r="J3881" s="4">
        <f t="shared" si="541"/>
        <v>-0.6117731888557294</v>
      </c>
      <c r="K3881" s="5">
        <f t="shared" si="542"/>
        <v>0.38822681114427066</v>
      </c>
      <c r="L3881" s="4" t="str">
        <f t="shared" si="543"/>
        <v>Under Budget</v>
      </c>
      <c r="M3881">
        <f t="shared" si="544"/>
        <v>2022</v>
      </c>
      <c r="N3881">
        <f t="shared" si="545"/>
        <v>1</v>
      </c>
      <c r="O3881" t="str">
        <f t="shared" si="546"/>
        <v>Jan</v>
      </c>
      <c r="P3881" t="str">
        <f t="shared" si="547"/>
        <v>Q1</v>
      </c>
      <c r="Q3881" t="str">
        <f t="shared" si="548"/>
        <v>2022-01</v>
      </c>
    </row>
    <row r="3882" spans="1:17" x14ac:dyDescent="0.35">
      <c r="A3882" s="2">
        <v>45122</v>
      </c>
      <c r="B3882" t="s">
        <v>41</v>
      </c>
      <c r="C3882" t="s">
        <v>23</v>
      </c>
      <c r="D3882" t="s">
        <v>39</v>
      </c>
      <c r="E3882" s="3">
        <v>121464</v>
      </c>
      <c r="F3882" s="3">
        <v>135418</v>
      </c>
      <c r="G3882" t="s">
        <v>26</v>
      </c>
      <c r="H3882" s="3" t="s">
        <v>3914</v>
      </c>
      <c r="I3882" s="3">
        <f t="shared" si="540"/>
        <v>13954</v>
      </c>
      <c r="J3882" s="4">
        <f t="shared" si="541"/>
        <v>0.11488177567015741</v>
      </c>
      <c r="K3882" s="5">
        <f t="shared" si="542"/>
        <v>1.1148817756701574</v>
      </c>
      <c r="L3882" s="4" t="str">
        <f t="shared" si="543"/>
        <v>Over Budget</v>
      </c>
      <c r="M3882">
        <f t="shared" si="544"/>
        <v>2023</v>
      </c>
      <c r="N3882">
        <f t="shared" si="545"/>
        <v>7</v>
      </c>
      <c r="O3882" t="str">
        <f t="shared" si="546"/>
        <v>Jul</v>
      </c>
      <c r="P3882" t="str">
        <f t="shared" si="547"/>
        <v>Q3</v>
      </c>
      <c r="Q3882" t="str">
        <f t="shared" si="548"/>
        <v>2023-07</v>
      </c>
    </row>
    <row r="3883" spans="1:17" x14ac:dyDescent="0.35">
      <c r="A3883" s="2">
        <v>44613</v>
      </c>
      <c r="B3883" t="s">
        <v>41</v>
      </c>
      <c r="C3883" t="s">
        <v>24</v>
      </c>
      <c r="D3883" t="s">
        <v>58</v>
      </c>
      <c r="E3883" s="3">
        <v>89261</v>
      </c>
      <c r="F3883" s="3">
        <v>77213</v>
      </c>
      <c r="G3883" t="s">
        <v>26</v>
      </c>
      <c r="H3883" s="3" t="s">
        <v>3915</v>
      </c>
      <c r="I3883" s="3">
        <f t="shared" si="540"/>
        <v>-12048</v>
      </c>
      <c r="J3883" s="4">
        <f t="shared" si="541"/>
        <v>-0.13497496106922396</v>
      </c>
      <c r="K3883" s="5">
        <f t="shared" si="542"/>
        <v>0.86502503893077609</v>
      </c>
      <c r="L3883" s="4" t="str">
        <f t="shared" si="543"/>
        <v>Under Budget</v>
      </c>
      <c r="M3883">
        <f t="shared" si="544"/>
        <v>2022</v>
      </c>
      <c r="N3883">
        <f t="shared" si="545"/>
        <v>2</v>
      </c>
      <c r="O3883" t="str">
        <f t="shared" si="546"/>
        <v>Feb</v>
      </c>
      <c r="P3883" t="str">
        <f t="shared" si="547"/>
        <v>Q1</v>
      </c>
      <c r="Q3883" t="str">
        <f t="shared" si="548"/>
        <v>2022-02</v>
      </c>
    </row>
    <row r="3884" spans="1:17" x14ac:dyDescent="0.35">
      <c r="A3884" s="2">
        <v>44504</v>
      </c>
      <c r="B3884" t="s">
        <v>37</v>
      </c>
      <c r="C3884" t="s">
        <v>24</v>
      </c>
      <c r="D3884" t="s">
        <v>30</v>
      </c>
      <c r="E3884" s="3">
        <v>109411</v>
      </c>
      <c r="F3884" s="3">
        <v>33257</v>
      </c>
      <c r="G3884" t="s">
        <v>26</v>
      </c>
      <c r="H3884" s="3" t="s">
        <v>3916</v>
      </c>
      <c r="I3884" s="3">
        <f t="shared" si="540"/>
        <v>-76154</v>
      </c>
      <c r="J3884" s="4">
        <f t="shared" si="541"/>
        <v>-0.69603604756377324</v>
      </c>
      <c r="K3884" s="5">
        <f t="shared" si="542"/>
        <v>0.3039639524362267</v>
      </c>
      <c r="L3884" s="4" t="str">
        <f t="shared" si="543"/>
        <v>Under Budget</v>
      </c>
      <c r="M3884">
        <f t="shared" si="544"/>
        <v>2021</v>
      </c>
      <c r="N3884">
        <f t="shared" si="545"/>
        <v>11</v>
      </c>
      <c r="O3884" t="str">
        <f t="shared" si="546"/>
        <v>Nov</v>
      </c>
      <c r="P3884" t="str">
        <f t="shared" si="547"/>
        <v>Q4</v>
      </c>
      <c r="Q3884" t="str">
        <f t="shared" si="548"/>
        <v>2021-11</v>
      </c>
    </row>
    <row r="3885" spans="1:17" x14ac:dyDescent="0.35">
      <c r="A3885" s="2">
        <v>44845</v>
      </c>
      <c r="B3885" t="s">
        <v>55</v>
      </c>
      <c r="C3885" t="s">
        <v>23</v>
      </c>
      <c r="D3885" t="s">
        <v>25</v>
      </c>
      <c r="E3885" s="3">
        <v>48195</v>
      </c>
      <c r="F3885" s="3">
        <v>88106</v>
      </c>
      <c r="G3885" t="s">
        <v>35</v>
      </c>
      <c r="H3885" s="3" t="s">
        <v>3917</v>
      </c>
      <c r="I3885" s="3">
        <f t="shared" si="540"/>
        <v>39911</v>
      </c>
      <c r="J3885" s="4">
        <f t="shared" si="541"/>
        <v>0.82811494968357713</v>
      </c>
      <c r="K3885" s="5">
        <f t="shared" si="542"/>
        <v>1.8281149496835771</v>
      </c>
      <c r="L3885" s="4" t="str">
        <f t="shared" si="543"/>
        <v>Over Budget</v>
      </c>
      <c r="M3885">
        <f t="shared" si="544"/>
        <v>2022</v>
      </c>
      <c r="N3885">
        <f t="shared" si="545"/>
        <v>10</v>
      </c>
      <c r="O3885" t="str">
        <f t="shared" si="546"/>
        <v>Oct</v>
      </c>
      <c r="P3885" t="str">
        <f t="shared" si="547"/>
        <v>Q4</v>
      </c>
      <c r="Q3885" t="str">
        <f t="shared" si="548"/>
        <v>2022-10</v>
      </c>
    </row>
    <row r="3886" spans="1:17" x14ac:dyDescent="0.35">
      <c r="A3886" s="2">
        <v>45221</v>
      </c>
      <c r="B3886" t="s">
        <v>28</v>
      </c>
      <c r="C3886" t="s">
        <v>29</v>
      </c>
      <c r="D3886" t="s">
        <v>25</v>
      </c>
      <c r="E3886" s="3">
        <v>64422</v>
      </c>
      <c r="F3886" s="3">
        <v>81181</v>
      </c>
      <c r="G3886" t="s">
        <v>26</v>
      </c>
      <c r="H3886" s="3" t="s">
        <v>3918</v>
      </c>
      <c r="I3886" s="3">
        <f t="shared" si="540"/>
        <v>16759</v>
      </c>
      <c r="J3886" s="4">
        <f t="shared" si="541"/>
        <v>0.26014405016919684</v>
      </c>
      <c r="K3886" s="5">
        <f t="shared" si="542"/>
        <v>1.2601440501691969</v>
      </c>
      <c r="L3886" s="4" t="str">
        <f t="shared" si="543"/>
        <v>Over Budget</v>
      </c>
      <c r="M3886">
        <f t="shared" si="544"/>
        <v>2023</v>
      </c>
      <c r="N3886">
        <f t="shared" si="545"/>
        <v>10</v>
      </c>
      <c r="O3886" t="str">
        <f t="shared" si="546"/>
        <v>Oct</v>
      </c>
      <c r="P3886" t="str">
        <f t="shared" si="547"/>
        <v>Q4</v>
      </c>
      <c r="Q3886" t="str">
        <f t="shared" si="548"/>
        <v>2023-10</v>
      </c>
    </row>
    <row r="3887" spans="1:17" x14ac:dyDescent="0.35">
      <c r="A3887" s="2">
        <v>45264</v>
      </c>
      <c r="B3887" t="s">
        <v>55</v>
      </c>
      <c r="C3887" t="s">
        <v>29</v>
      </c>
      <c r="D3887" t="s">
        <v>39</v>
      </c>
      <c r="E3887" s="3">
        <v>121140</v>
      </c>
      <c r="F3887" s="3">
        <v>86320</v>
      </c>
      <c r="G3887" t="s">
        <v>32</v>
      </c>
      <c r="H3887" s="3" t="s">
        <v>3919</v>
      </c>
      <c r="I3887" s="3">
        <f t="shared" si="540"/>
        <v>-34820</v>
      </c>
      <c r="J3887" s="4">
        <f t="shared" si="541"/>
        <v>-0.28743602443453853</v>
      </c>
      <c r="K3887" s="5">
        <f t="shared" si="542"/>
        <v>0.71256397556546147</v>
      </c>
      <c r="L3887" s="4" t="str">
        <f t="shared" si="543"/>
        <v>Under Budget</v>
      </c>
      <c r="M3887">
        <f t="shared" si="544"/>
        <v>2023</v>
      </c>
      <c r="N3887">
        <f t="shared" si="545"/>
        <v>12</v>
      </c>
      <c r="O3887" t="str">
        <f t="shared" si="546"/>
        <v>Dec</v>
      </c>
      <c r="P3887" t="str">
        <f t="shared" si="547"/>
        <v>Q4</v>
      </c>
      <c r="Q3887" t="str">
        <f t="shared" si="548"/>
        <v>2023-12</v>
      </c>
    </row>
    <row r="3888" spans="1:17" x14ac:dyDescent="0.35">
      <c r="A3888" s="2">
        <v>44935</v>
      </c>
      <c r="B3888" t="s">
        <v>28</v>
      </c>
      <c r="C3888" t="s">
        <v>29</v>
      </c>
      <c r="D3888" t="s">
        <v>39</v>
      </c>
      <c r="E3888" s="3">
        <v>57561</v>
      </c>
      <c r="F3888" s="3">
        <v>135587</v>
      </c>
      <c r="G3888" t="s">
        <v>26</v>
      </c>
      <c r="H3888" s="3" t="s">
        <v>3920</v>
      </c>
      <c r="I3888" s="3">
        <f t="shared" si="540"/>
        <v>78026</v>
      </c>
      <c r="J3888" s="4">
        <f t="shared" si="541"/>
        <v>1.3555358662983616</v>
      </c>
      <c r="K3888" s="5">
        <f t="shared" si="542"/>
        <v>2.3555358662983616</v>
      </c>
      <c r="L3888" s="4" t="str">
        <f t="shared" si="543"/>
        <v>Over Budget</v>
      </c>
      <c r="M3888">
        <f t="shared" si="544"/>
        <v>2023</v>
      </c>
      <c r="N3888">
        <f t="shared" si="545"/>
        <v>1</v>
      </c>
      <c r="O3888" t="str">
        <f t="shared" si="546"/>
        <v>Jan</v>
      </c>
      <c r="P3888" t="str">
        <f t="shared" si="547"/>
        <v>Q1</v>
      </c>
      <c r="Q3888" t="str">
        <f t="shared" si="548"/>
        <v>2023-01</v>
      </c>
    </row>
    <row r="3889" spans="1:17" x14ac:dyDescent="0.35">
      <c r="A3889" s="2">
        <v>44336</v>
      </c>
      <c r="B3889" t="s">
        <v>18</v>
      </c>
      <c r="C3889" t="s">
        <v>19</v>
      </c>
      <c r="D3889" t="s">
        <v>39</v>
      </c>
      <c r="E3889" s="3">
        <v>114800</v>
      </c>
      <c r="F3889" s="3">
        <v>166117</v>
      </c>
      <c r="G3889" t="s">
        <v>32</v>
      </c>
      <c r="H3889" s="3" t="s">
        <v>3921</v>
      </c>
      <c r="I3889" s="3">
        <f t="shared" si="540"/>
        <v>51317</v>
      </c>
      <c r="J3889" s="4">
        <f t="shared" si="541"/>
        <v>0.44701219512195123</v>
      </c>
      <c r="K3889" s="5">
        <f t="shared" si="542"/>
        <v>1.4470121951219512</v>
      </c>
      <c r="L3889" s="4" t="str">
        <f t="shared" si="543"/>
        <v>Over Budget</v>
      </c>
      <c r="M3889">
        <f t="shared" si="544"/>
        <v>2021</v>
      </c>
      <c r="N3889">
        <f t="shared" si="545"/>
        <v>5</v>
      </c>
      <c r="O3889" t="str">
        <f t="shared" si="546"/>
        <v>May</v>
      </c>
      <c r="P3889" t="str">
        <f t="shared" si="547"/>
        <v>Q2</v>
      </c>
      <c r="Q3889" t="str">
        <f t="shared" si="548"/>
        <v>2021-05</v>
      </c>
    </row>
    <row r="3890" spans="1:17" x14ac:dyDescent="0.35">
      <c r="A3890" s="2">
        <v>45170</v>
      </c>
      <c r="B3890" t="s">
        <v>23</v>
      </c>
      <c r="C3890" t="s">
        <v>34</v>
      </c>
      <c r="D3890" t="s">
        <v>30</v>
      </c>
      <c r="E3890" s="3">
        <v>142759</v>
      </c>
      <c r="F3890" s="3">
        <v>147398</v>
      </c>
      <c r="G3890" t="s">
        <v>32</v>
      </c>
      <c r="H3890" s="3" t="s">
        <v>3922</v>
      </c>
      <c r="I3890" s="3">
        <f t="shared" si="540"/>
        <v>4639</v>
      </c>
      <c r="J3890" s="4">
        <f t="shared" si="541"/>
        <v>3.2495324287785711E-2</v>
      </c>
      <c r="K3890" s="5">
        <f t="shared" si="542"/>
        <v>1.0324953242877857</v>
      </c>
      <c r="L3890" s="4" t="str">
        <f t="shared" si="543"/>
        <v>Over Budget</v>
      </c>
      <c r="M3890">
        <f t="shared" si="544"/>
        <v>2023</v>
      </c>
      <c r="N3890">
        <f t="shared" si="545"/>
        <v>9</v>
      </c>
      <c r="O3890" t="str">
        <f t="shared" si="546"/>
        <v>Sep</v>
      </c>
      <c r="P3890" t="str">
        <f t="shared" si="547"/>
        <v>Q3</v>
      </c>
      <c r="Q3890" t="str">
        <f t="shared" si="548"/>
        <v>2023-09</v>
      </c>
    </row>
    <row r="3891" spans="1:17" x14ac:dyDescent="0.35">
      <c r="A3891" s="2">
        <v>45213</v>
      </c>
      <c r="B3891" t="s">
        <v>23</v>
      </c>
      <c r="C3891" t="s">
        <v>24</v>
      </c>
      <c r="D3891" t="s">
        <v>25</v>
      </c>
      <c r="E3891" s="3">
        <v>30855</v>
      </c>
      <c r="F3891" s="3">
        <v>36986</v>
      </c>
      <c r="G3891" t="s">
        <v>21</v>
      </c>
      <c r="H3891" s="3" t="s">
        <v>3923</v>
      </c>
      <c r="I3891" s="3">
        <f t="shared" si="540"/>
        <v>6131</v>
      </c>
      <c r="J3891" s="4">
        <f t="shared" si="541"/>
        <v>0.1987036136768757</v>
      </c>
      <c r="K3891" s="5">
        <f t="shared" si="542"/>
        <v>1.1987036136768756</v>
      </c>
      <c r="L3891" s="4" t="str">
        <f t="shared" si="543"/>
        <v>Over Budget</v>
      </c>
      <c r="M3891">
        <f t="shared" si="544"/>
        <v>2023</v>
      </c>
      <c r="N3891">
        <f t="shared" si="545"/>
        <v>10</v>
      </c>
      <c r="O3891" t="str">
        <f t="shared" si="546"/>
        <v>Oct</v>
      </c>
      <c r="P3891" t="str">
        <f t="shared" si="547"/>
        <v>Q4</v>
      </c>
      <c r="Q3891" t="str">
        <f t="shared" si="548"/>
        <v>2023-10</v>
      </c>
    </row>
    <row r="3892" spans="1:17" x14ac:dyDescent="0.35">
      <c r="A3892" s="2">
        <v>45149</v>
      </c>
      <c r="B3892" t="s">
        <v>41</v>
      </c>
      <c r="C3892" t="s">
        <v>23</v>
      </c>
      <c r="D3892" t="s">
        <v>20</v>
      </c>
      <c r="E3892" s="3">
        <v>38879</v>
      </c>
      <c r="F3892" s="3">
        <v>18437</v>
      </c>
      <c r="G3892" t="s">
        <v>32</v>
      </c>
      <c r="H3892" s="3" t="s">
        <v>3924</v>
      </c>
      <c r="I3892" s="3">
        <f t="shared" si="540"/>
        <v>-20442</v>
      </c>
      <c r="J3892" s="4">
        <f t="shared" si="541"/>
        <v>-0.52578512821831835</v>
      </c>
      <c r="K3892" s="5">
        <f t="shared" si="542"/>
        <v>0.47421487178168165</v>
      </c>
      <c r="L3892" s="4" t="str">
        <f t="shared" si="543"/>
        <v>Under Budget</v>
      </c>
      <c r="M3892">
        <f t="shared" si="544"/>
        <v>2023</v>
      </c>
      <c r="N3892">
        <f t="shared" si="545"/>
        <v>8</v>
      </c>
      <c r="O3892" t="str">
        <f t="shared" si="546"/>
        <v>Aug</v>
      </c>
      <c r="P3892" t="str">
        <f t="shared" si="547"/>
        <v>Q3</v>
      </c>
      <c r="Q3892" t="str">
        <f t="shared" si="548"/>
        <v>2023-08</v>
      </c>
    </row>
    <row r="3893" spans="1:17" x14ac:dyDescent="0.35">
      <c r="A3893" s="2">
        <v>45100</v>
      </c>
      <c r="B3893" t="s">
        <v>41</v>
      </c>
      <c r="C3893" t="s">
        <v>43</v>
      </c>
      <c r="D3893" t="s">
        <v>39</v>
      </c>
      <c r="E3893" s="3">
        <v>26091</v>
      </c>
      <c r="F3893" s="3">
        <v>113264</v>
      </c>
      <c r="G3893" t="s">
        <v>32</v>
      </c>
      <c r="H3893" s="3" t="s">
        <v>3925</v>
      </c>
      <c r="I3893" s="3">
        <f t="shared" si="540"/>
        <v>87173</v>
      </c>
      <c r="J3893" s="4">
        <f t="shared" si="541"/>
        <v>3.3411137940285922</v>
      </c>
      <c r="K3893" s="5">
        <f t="shared" si="542"/>
        <v>4.3411137940285922</v>
      </c>
      <c r="L3893" s="4" t="str">
        <f t="shared" si="543"/>
        <v>Over Budget</v>
      </c>
      <c r="M3893">
        <f t="shared" si="544"/>
        <v>2023</v>
      </c>
      <c r="N3893">
        <f t="shared" si="545"/>
        <v>6</v>
      </c>
      <c r="O3893" t="str">
        <f t="shared" si="546"/>
        <v>Jun</v>
      </c>
      <c r="P3893" t="str">
        <f t="shared" si="547"/>
        <v>Q2</v>
      </c>
      <c r="Q3893" t="str">
        <f t="shared" si="548"/>
        <v>2023-06</v>
      </c>
    </row>
    <row r="3894" spans="1:17" x14ac:dyDescent="0.35">
      <c r="A3894" s="2">
        <v>44268</v>
      </c>
      <c r="B3894" t="s">
        <v>18</v>
      </c>
      <c r="C3894" t="s">
        <v>43</v>
      </c>
      <c r="D3894" t="s">
        <v>58</v>
      </c>
      <c r="E3894" s="3">
        <v>30601</v>
      </c>
      <c r="F3894" s="3">
        <v>152228</v>
      </c>
      <c r="G3894" t="s">
        <v>21</v>
      </c>
      <c r="H3894" s="3" t="s">
        <v>3926</v>
      </c>
      <c r="I3894" s="3">
        <f t="shared" si="540"/>
        <v>121627</v>
      </c>
      <c r="J3894" s="4">
        <f t="shared" si="541"/>
        <v>3.9746086729191856</v>
      </c>
      <c r="K3894" s="5">
        <f t="shared" si="542"/>
        <v>4.9746086729191861</v>
      </c>
      <c r="L3894" s="4" t="str">
        <f t="shared" si="543"/>
        <v>Over Budget</v>
      </c>
      <c r="M3894">
        <f t="shared" si="544"/>
        <v>2021</v>
      </c>
      <c r="N3894">
        <f t="shared" si="545"/>
        <v>3</v>
      </c>
      <c r="O3894" t="str">
        <f t="shared" si="546"/>
        <v>Mar</v>
      </c>
      <c r="P3894" t="str">
        <f t="shared" si="547"/>
        <v>Q1</v>
      </c>
      <c r="Q3894" t="str">
        <f t="shared" si="548"/>
        <v>2021-03</v>
      </c>
    </row>
    <row r="3895" spans="1:17" x14ac:dyDescent="0.35">
      <c r="A3895" s="2">
        <v>44303</v>
      </c>
      <c r="B3895" t="s">
        <v>18</v>
      </c>
      <c r="C3895" t="s">
        <v>19</v>
      </c>
      <c r="D3895" t="s">
        <v>20</v>
      </c>
      <c r="E3895" s="3">
        <v>104458</v>
      </c>
      <c r="F3895" s="3">
        <v>35777</v>
      </c>
      <c r="G3895" t="s">
        <v>26</v>
      </c>
      <c r="H3895" s="3" t="s">
        <v>3927</v>
      </c>
      <c r="I3895" s="3">
        <f t="shared" si="540"/>
        <v>-68681</v>
      </c>
      <c r="J3895" s="4">
        <f t="shared" si="541"/>
        <v>-0.65749870761454365</v>
      </c>
      <c r="K3895" s="5">
        <f t="shared" si="542"/>
        <v>0.34250129238545635</v>
      </c>
      <c r="L3895" s="4" t="str">
        <f t="shared" si="543"/>
        <v>Under Budget</v>
      </c>
      <c r="M3895">
        <f t="shared" si="544"/>
        <v>2021</v>
      </c>
      <c r="N3895">
        <f t="shared" si="545"/>
        <v>4</v>
      </c>
      <c r="O3895" t="str">
        <f t="shared" si="546"/>
        <v>Apr</v>
      </c>
      <c r="P3895" t="str">
        <f t="shared" si="547"/>
        <v>Q2</v>
      </c>
      <c r="Q3895" t="str">
        <f t="shared" si="548"/>
        <v>2021-04</v>
      </c>
    </row>
    <row r="3896" spans="1:17" x14ac:dyDescent="0.35">
      <c r="A3896" s="2">
        <v>45262</v>
      </c>
      <c r="B3896" t="s">
        <v>28</v>
      </c>
      <c r="C3896" t="s">
        <v>24</v>
      </c>
      <c r="D3896" t="s">
        <v>20</v>
      </c>
      <c r="E3896" s="3">
        <v>130646</v>
      </c>
      <c r="F3896" s="3">
        <v>33310</v>
      </c>
      <c r="G3896" t="s">
        <v>35</v>
      </c>
      <c r="H3896" s="3" t="s">
        <v>3928</v>
      </c>
      <c r="I3896" s="3">
        <f t="shared" si="540"/>
        <v>-97336</v>
      </c>
      <c r="J3896" s="4">
        <f t="shared" si="541"/>
        <v>-0.74503620470584631</v>
      </c>
      <c r="K3896" s="5">
        <f t="shared" si="542"/>
        <v>0.25496379529415369</v>
      </c>
      <c r="L3896" s="4" t="str">
        <f t="shared" si="543"/>
        <v>Under Budget</v>
      </c>
      <c r="M3896">
        <f t="shared" si="544"/>
        <v>2023</v>
      </c>
      <c r="N3896">
        <f t="shared" si="545"/>
        <v>12</v>
      </c>
      <c r="O3896" t="str">
        <f t="shared" si="546"/>
        <v>Dec</v>
      </c>
      <c r="P3896" t="str">
        <f t="shared" si="547"/>
        <v>Q4</v>
      </c>
      <c r="Q3896" t="str">
        <f t="shared" si="548"/>
        <v>2023-12</v>
      </c>
    </row>
    <row r="3897" spans="1:17" x14ac:dyDescent="0.35">
      <c r="A3897" s="2">
        <v>45079</v>
      </c>
      <c r="B3897" t="s">
        <v>18</v>
      </c>
      <c r="C3897" t="s">
        <v>34</v>
      </c>
      <c r="D3897" t="s">
        <v>39</v>
      </c>
      <c r="E3897" s="3">
        <v>113722</v>
      </c>
      <c r="F3897" s="3">
        <v>125786</v>
      </c>
      <c r="G3897" t="s">
        <v>21</v>
      </c>
      <c r="H3897" s="3" t="s">
        <v>3929</v>
      </c>
      <c r="I3897" s="3">
        <f t="shared" si="540"/>
        <v>12064</v>
      </c>
      <c r="J3897" s="4">
        <f t="shared" si="541"/>
        <v>0.10608325565853573</v>
      </c>
      <c r="K3897" s="5">
        <f t="shared" si="542"/>
        <v>1.1060832556585358</v>
      </c>
      <c r="L3897" s="4" t="str">
        <f t="shared" si="543"/>
        <v>Over Budget</v>
      </c>
      <c r="M3897">
        <f t="shared" si="544"/>
        <v>2023</v>
      </c>
      <c r="N3897">
        <f t="shared" si="545"/>
        <v>6</v>
      </c>
      <c r="O3897" t="str">
        <f t="shared" si="546"/>
        <v>Jun</v>
      </c>
      <c r="P3897" t="str">
        <f t="shared" si="547"/>
        <v>Q2</v>
      </c>
      <c r="Q3897" t="str">
        <f t="shared" si="548"/>
        <v>2023-06</v>
      </c>
    </row>
    <row r="3898" spans="1:17" x14ac:dyDescent="0.35">
      <c r="A3898" s="2">
        <v>44335</v>
      </c>
      <c r="B3898" t="s">
        <v>28</v>
      </c>
      <c r="C3898" t="s">
        <v>24</v>
      </c>
      <c r="D3898" t="s">
        <v>58</v>
      </c>
      <c r="E3898" s="3">
        <v>16190</v>
      </c>
      <c r="F3898" s="3">
        <v>158927</v>
      </c>
      <c r="G3898" t="s">
        <v>35</v>
      </c>
      <c r="H3898" s="3" t="s">
        <v>3930</v>
      </c>
      <c r="I3898" s="3">
        <f t="shared" si="540"/>
        <v>142737</v>
      </c>
      <c r="J3898" s="4">
        <f t="shared" si="541"/>
        <v>8.816368128474366</v>
      </c>
      <c r="K3898" s="5">
        <f t="shared" si="542"/>
        <v>9.816368128474366</v>
      </c>
      <c r="L3898" s="4" t="str">
        <f t="shared" si="543"/>
        <v>Over Budget</v>
      </c>
      <c r="M3898">
        <f t="shared" si="544"/>
        <v>2021</v>
      </c>
      <c r="N3898">
        <f t="shared" si="545"/>
        <v>5</v>
      </c>
      <c r="O3898" t="str">
        <f t="shared" si="546"/>
        <v>May</v>
      </c>
      <c r="P3898" t="str">
        <f t="shared" si="547"/>
        <v>Q2</v>
      </c>
      <c r="Q3898" t="str">
        <f t="shared" si="548"/>
        <v>2021-05</v>
      </c>
    </row>
    <row r="3899" spans="1:17" x14ac:dyDescent="0.35">
      <c r="A3899" s="2">
        <v>44811</v>
      </c>
      <c r="B3899" t="s">
        <v>55</v>
      </c>
      <c r="C3899" t="s">
        <v>29</v>
      </c>
      <c r="D3899" t="s">
        <v>39</v>
      </c>
      <c r="E3899" s="3">
        <v>123962</v>
      </c>
      <c r="F3899" s="3">
        <v>113817</v>
      </c>
      <c r="G3899" t="s">
        <v>26</v>
      </c>
      <c r="H3899" s="3" t="s">
        <v>3931</v>
      </c>
      <c r="I3899" s="3">
        <f t="shared" si="540"/>
        <v>-10145</v>
      </c>
      <c r="J3899" s="4">
        <f t="shared" si="541"/>
        <v>-8.1839596005227402E-2</v>
      </c>
      <c r="K3899" s="5">
        <f t="shared" si="542"/>
        <v>0.91816040399477261</v>
      </c>
      <c r="L3899" s="4" t="str">
        <f t="shared" si="543"/>
        <v>Under Budget</v>
      </c>
      <c r="M3899">
        <f t="shared" si="544"/>
        <v>2022</v>
      </c>
      <c r="N3899">
        <f t="shared" si="545"/>
        <v>9</v>
      </c>
      <c r="O3899" t="str">
        <f t="shared" si="546"/>
        <v>Sep</v>
      </c>
      <c r="P3899" t="str">
        <f t="shared" si="547"/>
        <v>Q3</v>
      </c>
      <c r="Q3899" t="str">
        <f t="shared" si="548"/>
        <v>2022-09</v>
      </c>
    </row>
    <row r="3900" spans="1:17" x14ac:dyDescent="0.35">
      <c r="A3900" s="2">
        <v>45059</v>
      </c>
      <c r="B3900" t="s">
        <v>41</v>
      </c>
      <c r="C3900" t="s">
        <v>43</v>
      </c>
      <c r="D3900" t="s">
        <v>39</v>
      </c>
      <c r="E3900" s="3">
        <v>137871</v>
      </c>
      <c r="F3900" s="3">
        <v>113395</v>
      </c>
      <c r="G3900" t="s">
        <v>26</v>
      </c>
      <c r="H3900" s="3" t="s">
        <v>3932</v>
      </c>
      <c r="I3900" s="3">
        <f t="shared" si="540"/>
        <v>-24476</v>
      </c>
      <c r="J3900" s="4">
        <f t="shared" si="541"/>
        <v>-0.17752826917916023</v>
      </c>
      <c r="K3900" s="5">
        <f t="shared" si="542"/>
        <v>0.8224717308208398</v>
      </c>
      <c r="L3900" s="4" t="str">
        <f t="shared" si="543"/>
        <v>Under Budget</v>
      </c>
      <c r="M3900">
        <f t="shared" si="544"/>
        <v>2023</v>
      </c>
      <c r="N3900">
        <f t="shared" si="545"/>
        <v>5</v>
      </c>
      <c r="O3900" t="str">
        <f t="shared" si="546"/>
        <v>May</v>
      </c>
      <c r="P3900" t="str">
        <f t="shared" si="547"/>
        <v>Q2</v>
      </c>
      <c r="Q3900" t="str">
        <f t="shared" si="548"/>
        <v>2023-05</v>
      </c>
    </row>
    <row r="3901" spans="1:17" x14ac:dyDescent="0.35">
      <c r="A3901" s="2">
        <v>44469</v>
      </c>
      <c r="B3901" t="s">
        <v>41</v>
      </c>
      <c r="C3901" t="s">
        <v>24</v>
      </c>
      <c r="D3901" t="s">
        <v>58</v>
      </c>
      <c r="E3901" s="3">
        <v>87471</v>
      </c>
      <c r="F3901" s="3">
        <v>87475</v>
      </c>
      <c r="G3901" t="s">
        <v>35</v>
      </c>
      <c r="H3901" s="3" t="s">
        <v>3933</v>
      </c>
      <c r="I3901" s="3">
        <f t="shared" si="540"/>
        <v>4</v>
      </c>
      <c r="J3901" s="4">
        <f t="shared" si="541"/>
        <v>4.5729441757839743E-5</v>
      </c>
      <c r="K3901" s="5">
        <f t="shared" si="542"/>
        <v>1.0000457294417577</v>
      </c>
      <c r="L3901" s="4" t="str">
        <f t="shared" si="543"/>
        <v>Over Budget</v>
      </c>
      <c r="M3901">
        <f t="shared" si="544"/>
        <v>2021</v>
      </c>
      <c r="N3901">
        <f t="shared" si="545"/>
        <v>9</v>
      </c>
      <c r="O3901" t="str">
        <f t="shared" si="546"/>
        <v>Sep</v>
      </c>
      <c r="P3901" t="str">
        <f t="shared" si="547"/>
        <v>Q3</v>
      </c>
      <c r="Q3901" t="str">
        <f t="shared" si="548"/>
        <v>2021-09</v>
      </c>
    </row>
    <row r="3902" spans="1:17" x14ac:dyDescent="0.35">
      <c r="A3902" s="2">
        <v>44612</v>
      </c>
      <c r="B3902" t="s">
        <v>23</v>
      </c>
      <c r="C3902" t="s">
        <v>43</v>
      </c>
      <c r="D3902" t="s">
        <v>20</v>
      </c>
      <c r="E3902" s="3">
        <v>54550</v>
      </c>
      <c r="F3902" s="3">
        <v>122694</v>
      </c>
      <c r="G3902" t="s">
        <v>35</v>
      </c>
      <c r="H3902" s="3" t="s">
        <v>3934</v>
      </c>
      <c r="I3902" s="3">
        <f t="shared" si="540"/>
        <v>68144</v>
      </c>
      <c r="J3902" s="4">
        <f t="shared" si="541"/>
        <v>1.2492025664527957</v>
      </c>
      <c r="K3902" s="5">
        <f t="shared" si="542"/>
        <v>2.2492025664527957</v>
      </c>
      <c r="L3902" s="4" t="str">
        <f t="shared" si="543"/>
        <v>Over Budget</v>
      </c>
      <c r="M3902">
        <f t="shared" si="544"/>
        <v>2022</v>
      </c>
      <c r="N3902">
        <f t="shared" si="545"/>
        <v>2</v>
      </c>
      <c r="O3902" t="str">
        <f t="shared" si="546"/>
        <v>Feb</v>
      </c>
      <c r="P3902" t="str">
        <f t="shared" si="547"/>
        <v>Q1</v>
      </c>
      <c r="Q3902" t="str">
        <f t="shared" si="548"/>
        <v>2022-02</v>
      </c>
    </row>
    <row r="3903" spans="1:17" x14ac:dyDescent="0.35">
      <c r="A3903" s="2">
        <v>44702</v>
      </c>
      <c r="B3903" t="s">
        <v>23</v>
      </c>
      <c r="C3903" t="s">
        <v>23</v>
      </c>
      <c r="D3903" t="s">
        <v>20</v>
      </c>
      <c r="E3903" s="3">
        <v>146991</v>
      </c>
      <c r="F3903" s="3">
        <v>166180</v>
      </c>
      <c r="G3903" t="s">
        <v>32</v>
      </c>
      <c r="H3903" s="3" t="s">
        <v>3935</v>
      </c>
      <c r="I3903" s="3">
        <f t="shared" si="540"/>
        <v>19189</v>
      </c>
      <c r="J3903" s="4">
        <f t="shared" si="541"/>
        <v>0.13054540754195834</v>
      </c>
      <c r="K3903" s="5">
        <f t="shared" si="542"/>
        <v>1.1305454075419583</v>
      </c>
      <c r="L3903" s="4" t="str">
        <f t="shared" si="543"/>
        <v>Over Budget</v>
      </c>
      <c r="M3903">
        <f t="shared" si="544"/>
        <v>2022</v>
      </c>
      <c r="N3903">
        <f t="shared" si="545"/>
        <v>5</v>
      </c>
      <c r="O3903" t="str">
        <f t="shared" si="546"/>
        <v>May</v>
      </c>
      <c r="P3903" t="str">
        <f t="shared" si="547"/>
        <v>Q2</v>
      </c>
      <c r="Q3903" t="str">
        <f t="shared" si="548"/>
        <v>2022-05</v>
      </c>
    </row>
    <row r="3904" spans="1:17" x14ac:dyDescent="0.35">
      <c r="A3904" s="2">
        <v>44929</v>
      </c>
      <c r="B3904" t="s">
        <v>41</v>
      </c>
      <c r="C3904" t="s">
        <v>23</v>
      </c>
      <c r="D3904" t="s">
        <v>58</v>
      </c>
      <c r="E3904" s="3">
        <v>46183</v>
      </c>
      <c r="F3904" s="3">
        <v>37303</v>
      </c>
      <c r="G3904" t="s">
        <v>26</v>
      </c>
      <c r="H3904" s="3" t="s">
        <v>3936</v>
      </c>
      <c r="I3904" s="3">
        <f t="shared" si="540"/>
        <v>-8880</v>
      </c>
      <c r="J3904" s="4">
        <f t="shared" si="541"/>
        <v>-0.19227854405300651</v>
      </c>
      <c r="K3904" s="5">
        <f t="shared" si="542"/>
        <v>0.80772145594699352</v>
      </c>
      <c r="L3904" s="4" t="str">
        <f t="shared" si="543"/>
        <v>Under Budget</v>
      </c>
      <c r="M3904">
        <f t="shared" si="544"/>
        <v>2023</v>
      </c>
      <c r="N3904">
        <f t="shared" si="545"/>
        <v>1</v>
      </c>
      <c r="O3904" t="str">
        <f t="shared" si="546"/>
        <v>Jan</v>
      </c>
      <c r="P3904" t="str">
        <f t="shared" si="547"/>
        <v>Q1</v>
      </c>
      <c r="Q3904" t="str">
        <f t="shared" si="548"/>
        <v>2023-01</v>
      </c>
    </row>
    <row r="3905" spans="1:17" x14ac:dyDescent="0.35">
      <c r="A3905" s="2">
        <v>44620</v>
      </c>
      <c r="B3905" t="s">
        <v>55</v>
      </c>
      <c r="C3905" t="s">
        <v>43</v>
      </c>
      <c r="D3905" t="s">
        <v>20</v>
      </c>
      <c r="E3905" s="3">
        <v>97872</v>
      </c>
      <c r="F3905" s="3">
        <v>68866</v>
      </c>
      <c r="G3905" t="s">
        <v>21</v>
      </c>
      <c r="H3905" s="3" t="s">
        <v>3937</v>
      </c>
      <c r="I3905" s="3">
        <f t="shared" si="540"/>
        <v>-29006</v>
      </c>
      <c r="J3905" s="4">
        <f t="shared" si="541"/>
        <v>-0.2963666830145496</v>
      </c>
      <c r="K3905" s="5">
        <f t="shared" si="542"/>
        <v>0.7036333169854504</v>
      </c>
      <c r="L3905" s="4" t="str">
        <f t="shared" si="543"/>
        <v>Under Budget</v>
      </c>
      <c r="M3905">
        <f t="shared" si="544"/>
        <v>2022</v>
      </c>
      <c r="N3905">
        <f t="shared" si="545"/>
        <v>2</v>
      </c>
      <c r="O3905" t="str">
        <f t="shared" si="546"/>
        <v>Feb</v>
      </c>
      <c r="P3905" t="str">
        <f t="shared" si="547"/>
        <v>Q1</v>
      </c>
      <c r="Q3905" t="str">
        <f t="shared" si="548"/>
        <v>2022-02</v>
      </c>
    </row>
    <row r="3906" spans="1:17" x14ac:dyDescent="0.35">
      <c r="A3906" s="2">
        <v>44586</v>
      </c>
      <c r="B3906" t="s">
        <v>55</v>
      </c>
      <c r="C3906" t="s">
        <v>34</v>
      </c>
      <c r="D3906" t="s">
        <v>30</v>
      </c>
      <c r="E3906" s="3">
        <v>11716</v>
      </c>
      <c r="F3906" s="3">
        <v>66781</v>
      </c>
      <c r="G3906" t="s">
        <v>21</v>
      </c>
      <c r="H3906" s="3" t="s">
        <v>3938</v>
      </c>
      <c r="I3906" s="3">
        <f t="shared" si="540"/>
        <v>55065</v>
      </c>
      <c r="J3906" s="4">
        <f t="shared" si="541"/>
        <v>4.6999829293274153</v>
      </c>
      <c r="K3906" s="5">
        <f t="shared" si="542"/>
        <v>5.6999829293274153</v>
      </c>
      <c r="L3906" s="4" t="str">
        <f t="shared" si="543"/>
        <v>Over Budget</v>
      </c>
      <c r="M3906">
        <f t="shared" si="544"/>
        <v>2022</v>
      </c>
      <c r="N3906">
        <f t="shared" si="545"/>
        <v>1</v>
      </c>
      <c r="O3906" t="str">
        <f t="shared" si="546"/>
        <v>Jan</v>
      </c>
      <c r="P3906" t="str">
        <f t="shared" si="547"/>
        <v>Q1</v>
      </c>
      <c r="Q3906" t="str">
        <f t="shared" si="548"/>
        <v>2022-01</v>
      </c>
    </row>
    <row r="3907" spans="1:17" x14ac:dyDescent="0.35">
      <c r="A3907" s="2">
        <v>44538</v>
      </c>
      <c r="B3907" t="s">
        <v>37</v>
      </c>
      <c r="C3907" t="s">
        <v>34</v>
      </c>
      <c r="D3907" t="s">
        <v>39</v>
      </c>
      <c r="E3907" s="3">
        <v>141361</v>
      </c>
      <c r="F3907" s="3">
        <v>162654</v>
      </c>
      <c r="G3907" t="s">
        <v>26</v>
      </c>
      <c r="H3907" s="3" t="s">
        <v>3939</v>
      </c>
      <c r="I3907" s="3">
        <f t="shared" si="540"/>
        <v>21293</v>
      </c>
      <c r="J3907" s="4">
        <f t="shared" si="541"/>
        <v>0.15062853262215178</v>
      </c>
      <c r="K3907" s="5">
        <f t="shared" si="542"/>
        <v>1.1506285326221517</v>
      </c>
      <c r="L3907" s="4" t="str">
        <f t="shared" si="543"/>
        <v>Over Budget</v>
      </c>
      <c r="M3907">
        <f t="shared" si="544"/>
        <v>2021</v>
      </c>
      <c r="N3907">
        <f t="shared" si="545"/>
        <v>12</v>
      </c>
      <c r="O3907" t="str">
        <f t="shared" si="546"/>
        <v>Dec</v>
      </c>
      <c r="P3907" t="str">
        <f t="shared" si="547"/>
        <v>Q4</v>
      </c>
      <c r="Q3907" t="str">
        <f t="shared" si="548"/>
        <v>2021-12</v>
      </c>
    </row>
    <row r="3908" spans="1:17" x14ac:dyDescent="0.35">
      <c r="A3908" s="2">
        <v>45142</v>
      </c>
      <c r="B3908" t="s">
        <v>28</v>
      </c>
      <c r="C3908" t="s">
        <v>24</v>
      </c>
      <c r="D3908" t="s">
        <v>30</v>
      </c>
      <c r="E3908" s="3">
        <v>14697</v>
      </c>
      <c r="F3908" s="3">
        <v>98671</v>
      </c>
      <c r="G3908" t="s">
        <v>35</v>
      </c>
      <c r="H3908" s="3" t="s">
        <v>3940</v>
      </c>
      <c r="I3908" s="3">
        <f t="shared" si="540"/>
        <v>83974</v>
      </c>
      <c r="J3908" s="4">
        <f t="shared" si="541"/>
        <v>5.7136830645710006</v>
      </c>
      <c r="K3908" s="5">
        <f t="shared" si="542"/>
        <v>6.7136830645710006</v>
      </c>
      <c r="L3908" s="4" t="str">
        <f t="shared" si="543"/>
        <v>Over Budget</v>
      </c>
      <c r="M3908">
        <f t="shared" si="544"/>
        <v>2023</v>
      </c>
      <c r="N3908">
        <f t="shared" si="545"/>
        <v>8</v>
      </c>
      <c r="O3908" t="str">
        <f t="shared" si="546"/>
        <v>Aug</v>
      </c>
      <c r="P3908" t="str">
        <f t="shared" si="547"/>
        <v>Q3</v>
      </c>
      <c r="Q3908" t="str">
        <f t="shared" si="548"/>
        <v>2023-08</v>
      </c>
    </row>
    <row r="3909" spans="1:17" x14ac:dyDescent="0.35">
      <c r="A3909" s="2">
        <v>44810</v>
      </c>
      <c r="B3909" t="s">
        <v>23</v>
      </c>
      <c r="C3909" t="s">
        <v>43</v>
      </c>
      <c r="D3909" t="s">
        <v>30</v>
      </c>
      <c r="E3909" s="3">
        <v>136148</v>
      </c>
      <c r="F3909" s="3">
        <v>46405</v>
      </c>
      <c r="G3909" t="s">
        <v>35</v>
      </c>
      <c r="H3909" s="3" t="s">
        <v>3941</v>
      </c>
      <c r="I3909" s="3">
        <f t="shared" ref="I3909:I3972" si="549">F3909-E3909</f>
        <v>-89743</v>
      </c>
      <c r="J3909" s="4">
        <f t="shared" ref="J3909:J3972" si="550">IFERROR(I3909/E3909,0)</f>
        <v>-0.65915768134676966</v>
      </c>
      <c r="K3909" s="5">
        <f t="shared" ref="K3909:K3972" si="551">IFERROR(F3909/E3909,0)</f>
        <v>0.34084231865323028</v>
      </c>
      <c r="L3909" s="4" t="str">
        <f t="shared" ref="L3909:L3972" si="552">IF(I3909&gt;0,"Over Budget",IF(I3909&lt;0,"Under Budget","On Budget"))</f>
        <v>Under Budget</v>
      </c>
      <c r="M3909">
        <f t="shared" ref="M3909:M3972" si="553">YEAR(A3909)</f>
        <v>2022</v>
      </c>
      <c r="N3909">
        <f t="shared" ref="N3909:N3972" si="554">MONTH(A3909)</f>
        <v>9</v>
      </c>
      <c r="O3909" t="str">
        <f t="shared" ref="O3909:O3972" si="555">TEXT(A3909,"mmm")</f>
        <v>Sep</v>
      </c>
      <c r="P3909" t="str">
        <f t="shared" ref="P3909:P3972" si="556">"Q"&amp;ROUNDUP(MONTH(A3909)/3,0)</f>
        <v>Q3</v>
      </c>
      <c r="Q3909" t="str">
        <f t="shared" ref="Q3909:Q3972" si="557">TEXT(A3909,"yyyy-mm")</f>
        <v>2022-09</v>
      </c>
    </row>
    <row r="3910" spans="1:17" x14ac:dyDescent="0.35">
      <c r="A3910" s="2">
        <v>44689</v>
      </c>
      <c r="B3910" t="s">
        <v>28</v>
      </c>
      <c r="C3910" t="s">
        <v>19</v>
      </c>
      <c r="D3910" t="s">
        <v>30</v>
      </c>
      <c r="E3910" s="3">
        <v>102855</v>
      </c>
      <c r="F3910" s="3">
        <v>33021</v>
      </c>
      <c r="G3910" t="s">
        <v>21</v>
      </c>
      <c r="H3910" s="3" t="s">
        <v>3942</v>
      </c>
      <c r="I3910" s="3">
        <f t="shared" si="549"/>
        <v>-69834</v>
      </c>
      <c r="J3910" s="4">
        <f t="shared" si="550"/>
        <v>-0.67895581157940788</v>
      </c>
      <c r="K3910" s="5">
        <f t="shared" si="551"/>
        <v>0.32104418842059207</v>
      </c>
      <c r="L3910" s="4" t="str">
        <f t="shared" si="552"/>
        <v>Under Budget</v>
      </c>
      <c r="M3910">
        <f t="shared" si="553"/>
        <v>2022</v>
      </c>
      <c r="N3910">
        <f t="shared" si="554"/>
        <v>5</v>
      </c>
      <c r="O3910" t="str">
        <f t="shared" si="555"/>
        <v>May</v>
      </c>
      <c r="P3910" t="str">
        <f t="shared" si="556"/>
        <v>Q2</v>
      </c>
      <c r="Q3910" t="str">
        <f t="shared" si="557"/>
        <v>2022-05</v>
      </c>
    </row>
    <row r="3911" spans="1:17" x14ac:dyDescent="0.35">
      <c r="A3911" s="2">
        <v>44388</v>
      </c>
      <c r="B3911" t="s">
        <v>23</v>
      </c>
      <c r="C3911" t="s">
        <v>34</v>
      </c>
      <c r="D3911" t="s">
        <v>25</v>
      </c>
      <c r="E3911" s="3">
        <v>73041</v>
      </c>
      <c r="F3911" s="3">
        <v>9308</v>
      </c>
      <c r="G3911" t="s">
        <v>35</v>
      </c>
      <c r="H3911" s="3" t="s">
        <v>3943</v>
      </c>
      <c r="I3911" s="3">
        <f t="shared" si="549"/>
        <v>-63733</v>
      </c>
      <c r="J3911" s="4">
        <f t="shared" si="550"/>
        <v>-0.87256472392218065</v>
      </c>
      <c r="K3911" s="5">
        <f t="shared" si="551"/>
        <v>0.12743527607781932</v>
      </c>
      <c r="L3911" s="4" t="str">
        <f t="shared" si="552"/>
        <v>Under Budget</v>
      </c>
      <c r="M3911">
        <f t="shared" si="553"/>
        <v>2021</v>
      </c>
      <c r="N3911">
        <f t="shared" si="554"/>
        <v>7</v>
      </c>
      <c r="O3911" t="str">
        <f t="shared" si="555"/>
        <v>Jul</v>
      </c>
      <c r="P3911" t="str">
        <f t="shared" si="556"/>
        <v>Q3</v>
      </c>
      <c r="Q3911" t="str">
        <f t="shared" si="557"/>
        <v>2021-07</v>
      </c>
    </row>
    <row r="3912" spans="1:17" x14ac:dyDescent="0.35">
      <c r="A3912" s="2">
        <v>44695</v>
      </c>
      <c r="B3912" t="s">
        <v>37</v>
      </c>
      <c r="C3912" t="s">
        <v>34</v>
      </c>
      <c r="D3912" t="s">
        <v>25</v>
      </c>
      <c r="E3912" s="3">
        <v>76145</v>
      </c>
      <c r="F3912" s="3">
        <v>107720</v>
      </c>
      <c r="G3912" t="s">
        <v>21</v>
      </c>
      <c r="H3912" s="3" t="s">
        <v>3944</v>
      </c>
      <c r="I3912" s="3">
        <f t="shared" si="549"/>
        <v>31575</v>
      </c>
      <c r="J3912" s="4">
        <f t="shared" si="550"/>
        <v>0.41466938078665705</v>
      </c>
      <c r="K3912" s="5">
        <f t="shared" si="551"/>
        <v>1.414669380786657</v>
      </c>
      <c r="L3912" s="4" t="str">
        <f t="shared" si="552"/>
        <v>Over Budget</v>
      </c>
      <c r="M3912">
        <f t="shared" si="553"/>
        <v>2022</v>
      </c>
      <c r="N3912">
        <f t="shared" si="554"/>
        <v>5</v>
      </c>
      <c r="O3912" t="str">
        <f t="shared" si="555"/>
        <v>May</v>
      </c>
      <c r="P3912" t="str">
        <f t="shared" si="556"/>
        <v>Q2</v>
      </c>
      <c r="Q3912" t="str">
        <f t="shared" si="557"/>
        <v>2022-05</v>
      </c>
    </row>
    <row r="3913" spans="1:17" x14ac:dyDescent="0.35">
      <c r="A3913" s="2">
        <v>45018</v>
      </c>
      <c r="B3913" t="s">
        <v>41</v>
      </c>
      <c r="C3913" t="s">
        <v>29</v>
      </c>
      <c r="D3913" t="s">
        <v>30</v>
      </c>
      <c r="E3913" s="3">
        <v>143425</v>
      </c>
      <c r="F3913" s="3">
        <v>127733</v>
      </c>
      <c r="G3913" t="s">
        <v>32</v>
      </c>
      <c r="H3913" s="3" t="s">
        <v>3945</v>
      </c>
      <c r="I3913" s="3">
        <f t="shared" si="549"/>
        <v>-15692</v>
      </c>
      <c r="J3913" s="4">
        <f t="shared" si="550"/>
        <v>-0.10940909883214224</v>
      </c>
      <c r="K3913" s="5">
        <f t="shared" si="551"/>
        <v>0.89059090116785777</v>
      </c>
      <c r="L3913" s="4" t="str">
        <f t="shared" si="552"/>
        <v>Under Budget</v>
      </c>
      <c r="M3913">
        <f t="shared" si="553"/>
        <v>2023</v>
      </c>
      <c r="N3913">
        <f t="shared" si="554"/>
        <v>4</v>
      </c>
      <c r="O3913" t="str">
        <f t="shared" si="555"/>
        <v>Apr</v>
      </c>
      <c r="P3913" t="str">
        <f t="shared" si="556"/>
        <v>Q2</v>
      </c>
      <c r="Q3913" t="str">
        <f t="shared" si="557"/>
        <v>2023-04</v>
      </c>
    </row>
    <row r="3914" spans="1:17" x14ac:dyDescent="0.35">
      <c r="A3914" s="2">
        <v>44423</v>
      </c>
      <c r="B3914" t="s">
        <v>28</v>
      </c>
      <c r="C3914" t="s">
        <v>23</v>
      </c>
      <c r="D3914" t="s">
        <v>39</v>
      </c>
      <c r="E3914" s="3">
        <v>26919</v>
      </c>
      <c r="F3914" s="3">
        <v>26289</v>
      </c>
      <c r="G3914" t="s">
        <v>32</v>
      </c>
      <c r="H3914" s="3" t="s">
        <v>3946</v>
      </c>
      <c r="I3914" s="3">
        <f t="shared" si="549"/>
        <v>-630</v>
      </c>
      <c r="J3914" s="4">
        <f t="shared" si="550"/>
        <v>-2.3403543965229021E-2</v>
      </c>
      <c r="K3914" s="5">
        <f t="shared" si="551"/>
        <v>0.97659645603477097</v>
      </c>
      <c r="L3914" s="4" t="str">
        <f t="shared" si="552"/>
        <v>Under Budget</v>
      </c>
      <c r="M3914">
        <f t="shared" si="553"/>
        <v>2021</v>
      </c>
      <c r="N3914">
        <f t="shared" si="554"/>
        <v>8</v>
      </c>
      <c r="O3914" t="str">
        <f t="shared" si="555"/>
        <v>Aug</v>
      </c>
      <c r="P3914" t="str">
        <f t="shared" si="556"/>
        <v>Q3</v>
      </c>
      <c r="Q3914" t="str">
        <f t="shared" si="557"/>
        <v>2021-08</v>
      </c>
    </row>
    <row r="3915" spans="1:17" x14ac:dyDescent="0.35">
      <c r="A3915" s="2">
        <v>44335</v>
      </c>
      <c r="B3915" t="s">
        <v>23</v>
      </c>
      <c r="C3915" t="s">
        <v>34</v>
      </c>
      <c r="D3915" t="s">
        <v>30</v>
      </c>
      <c r="E3915" s="3">
        <v>30141</v>
      </c>
      <c r="F3915" s="3">
        <v>65673</v>
      </c>
      <c r="G3915" t="s">
        <v>32</v>
      </c>
      <c r="H3915" s="3" t="s">
        <v>3947</v>
      </c>
      <c r="I3915" s="3">
        <f t="shared" si="549"/>
        <v>35532</v>
      </c>
      <c r="J3915" s="4">
        <f t="shared" si="550"/>
        <v>1.1788593610032845</v>
      </c>
      <c r="K3915" s="5">
        <f t="shared" si="551"/>
        <v>2.1788593610032847</v>
      </c>
      <c r="L3915" s="4" t="str">
        <f t="shared" si="552"/>
        <v>Over Budget</v>
      </c>
      <c r="M3915">
        <f t="shared" si="553"/>
        <v>2021</v>
      </c>
      <c r="N3915">
        <f t="shared" si="554"/>
        <v>5</v>
      </c>
      <c r="O3915" t="str">
        <f t="shared" si="555"/>
        <v>May</v>
      </c>
      <c r="P3915" t="str">
        <f t="shared" si="556"/>
        <v>Q2</v>
      </c>
      <c r="Q3915" t="str">
        <f t="shared" si="557"/>
        <v>2021-05</v>
      </c>
    </row>
    <row r="3916" spans="1:17" x14ac:dyDescent="0.35">
      <c r="A3916" s="2">
        <v>45052</v>
      </c>
      <c r="B3916" t="s">
        <v>28</v>
      </c>
      <c r="C3916" t="s">
        <v>34</v>
      </c>
      <c r="D3916" t="s">
        <v>30</v>
      </c>
      <c r="E3916" s="3">
        <v>140946</v>
      </c>
      <c r="F3916" s="3">
        <v>15782</v>
      </c>
      <c r="G3916" t="s">
        <v>26</v>
      </c>
      <c r="H3916" s="3" t="s">
        <v>3948</v>
      </c>
      <c r="I3916" s="3">
        <f t="shared" si="549"/>
        <v>-125164</v>
      </c>
      <c r="J3916" s="4">
        <f t="shared" si="550"/>
        <v>-0.88802803910717576</v>
      </c>
      <c r="K3916" s="5">
        <f t="shared" si="551"/>
        <v>0.1119719608928242</v>
      </c>
      <c r="L3916" s="4" t="str">
        <f t="shared" si="552"/>
        <v>Under Budget</v>
      </c>
      <c r="M3916">
        <f t="shared" si="553"/>
        <v>2023</v>
      </c>
      <c r="N3916">
        <f t="shared" si="554"/>
        <v>5</v>
      </c>
      <c r="O3916" t="str">
        <f t="shared" si="555"/>
        <v>May</v>
      </c>
      <c r="P3916" t="str">
        <f t="shared" si="556"/>
        <v>Q2</v>
      </c>
      <c r="Q3916" t="str">
        <f t="shared" si="557"/>
        <v>2023-05</v>
      </c>
    </row>
    <row r="3917" spans="1:17" x14ac:dyDescent="0.35">
      <c r="A3917" s="2">
        <v>45013</v>
      </c>
      <c r="B3917" t="s">
        <v>41</v>
      </c>
      <c r="C3917" t="s">
        <v>29</v>
      </c>
      <c r="D3917" t="s">
        <v>25</v>
      </c>
      <c r="E3917" s="3">
        <v>84484</v>
      </c>
      <c r="F3917" s="3">
        <v>112406</v>
      </c>
      <c r="G3917" t="s">
        <v>35</v>
      </c>
      <c r="H3917" s="3" t="s">
        <v>3949</v>
      </c>
      <c r="I3917" s="3">
        <f t="shared" si="549"/>
        <v>27922</v>
      </c>
      <c r="J3917" s="4">
        <f t="shared" si="550"/>
        <v>0.3305004497893092</v>
      </c>
      <c r="K3917" s="5">
        <f t="shared" si="551"/>
        <v>1.3305004497893091</v>
      </c>
      <c r="L3917" s="4" t="str">
        <f t="shared" si="552"/>
        <v>Over Budget</v>
      </c>
      <c r="M3917">
        <f t="shared" si="553"/>
        <v>2023</v>
      </c>
      <c r="N3917">
        <f t="shared" si="554"/>
        <v>3</v>
      </c>
      <c r="O3917" t="str">
        <f t="shared" si="555"/>
        <v>Mar</v>
      </c>
      <c r="P3917" t="str">
        <f t="shared" si="556"/>
        <v>Q1</v>
      </c>
      <c r="Q3917" t="str">
        <f t="shared" si="557"/>
        <v>2023-03</v>
      </c>
    </row>
    <row r="3918" spans="1:17" x14ac:dyDescent="0.35">
      <c r="A3918" s="2">
        <v>45283</v>
      </c>
      <c r="B3918" t="s">
        <v>18</v>
      </c>
      <c r="C3918" t="s">
        <v>34</v>
      </c>
      <c r="D3918" t="s">
        <v>30</v>
      </c>
      <c r="E3918" s="3">
        <v>124289</v>
      </c>
      <c r="F3918" s="3">
        <v>28062</v>
      </c>
      <c r="G3918" t="s">
        <v>32</v>
      </c>
      <c r="H3918" s="3" t="s">
        <v>3950</v>
      </c>
      <c r="I3918" s="3">
        <f t="shared" si="549"/>
        <v>-96227</v>
      </c>
      <c r="J3918" s="4">
        <f t="shared" si="550"/>
        <v>-0.77421976200629183</v>
      </c>
      <c r="K3918" s="5">
        <f t="shared" si="551"/>
        <v>0.22578023799370822</v>
      </c>
      <c r="L3918" s="4" t="str">
        <f t="shared" si="552"/>
        <v>Under Budget</v>
      </c>
      <c r="M3918">
        <f t="shared" si="553"/>
        <v>2023</v>
      </c>
      <c r="N3918">
        <f t="shared" si="554"/>
        <v>12</v>
      </c>
      <c r="O3918" t="str">
        <f t="shared" si="555"/>
        <v>Dec</v>
      </c>
      <c r="P3918" t="str">
        <f t="shared" si="556"/>
        <v>Q4</v>
      </c>
      <c r="Q3918" t="str">
        <f t="shared" si="557"/>
        <v>2023-12</v>
      </c>
    </row>
    <row r="3919" spans="1:17" x14ac:dyDescent="0.35">
      <c r="A3919" s="2">
        <v>44300</v>
      </c>
      <c r="B3919" t="s">
        <v>23</v>
      </c>
      <c r="C3919" t="s">
        <v>29</v>
      </c>
      <c r="D3919" t="s">
        <v>39</v>
      </c>
      <c r="E3919" s="3">
        <v>82693</v>
      </c>
      <c r="F3919" s="3">
        <v>165201</v>
      </c>
      <c r="G3919" t="s">
        <v>21</v>
      </c>
      <c r="H3919" s="3" t="s">
        <v>3951</v>
      </c>
      <c r="I3919" s="3">
        <f t="shared" si="549"/>
        <v>82508</v>
      </c>
      <c r="J3919" s="4">
        <f t="shared" si="550"/>
        <v>0.99776280942764195</v>
      </c>
      <c r="K3919" s="5">
        <f t="shared" si="551"/>
        <v>1.9977628094276421</v>
      </c>
      <c r="L3919" s="4" t="str">
        <f t="shared" si="552"/>
        <v>Over Budget</v>
      </c>
      <c r="M3919">
        <f t="shared" si="553"/>
        <v>2021</v>
      </c>
      <c r="N3919">
        <f t="shared" si="554"/>
        <v>4</v>
      </c>
      <c r="O3919" t="str">
        <f t="shared" si="555"/>
        <v>Apr</v>
      </c>
      <c r="P3919" t="str">
        <f t="shared" si="556"/>
        <v>Q2</v>
      </c>
      <c r="Q3919" t="str">
        <f t="shared" si="557"/>
        <v>2021-04</v>
      </c>
    </row>
    <row r="3920" spans="1:17" x14ac:dyDescent="0.35">
      <c r="A3920" s="2">
        <v>45067</v>
      </c>
      <c r="B3920" t="s">
        <v>18</v>
      </c>
      <c r="C3920" t="s">
        <v>43</v>
      </c>
      <c r="D3920" t="s">
        <v>39</v>
      </c>
      <c r="E3920" s="3">
        <v>144921</v>
      </c>
      <c r="F3920" s="3">
        <v>168788</v>
      </c>
      <c r="G3920" t="s">
        <v>32</v>
      </c>
      <c r="H3920" s="3" t="s">
        <v>3952</v>
      </c>
      <c r="I3920" s="3">
        <f t="shared" si="549"/>
        <v>23867</v>
      </c>
      <c r="J3920" s="4">
        <f t="shared" si="550"/>
        <v>0.16468972750671054</v>
      </c>
      <c r="K3920" s="5">
        <f t="shared" si="551"/>
        <v>1.1646897275067105</v>
      </c>
      <c r="L3920" s="4" t="str">
        <f t="shared" si="552"/>
        <v>Over Budget</v>
      </c>
      <c r="M3920">
        <f t="shared" si="553"/>
        <v>2023</v>
      </c>
      <c r="N3920">
        <f t="shared" si="554"/>
        <v>5</v>
      </c>
      <c r="O3920" t="str">
        <f t="shared" si="555"/>
        <v>May</v>
      </c>
      <c r="P3920" t="str">
        <f t="shared" si="556"/>
        <v>Q2</v>
      </c>
      <c r="Q3920" t="str">
        <f t="shared" si="557"/>
        <v>2023-05</v>
      </c>
    </row>
    <row r="3921" spans="1:17" x14ac:dyDescent="0.35">
      <c r="A3921" s="2">
        <v>44864</v>
      </c>
      <c r="B3921" t="s">
        <v>37</v>
      </c>
      <c r="C3921" t="s">
        <v>43</v>
      </c>
      <c r="D3921" t="s">
        <v>30</v>
      </c>
      <c r="E3921" s="3">
        <v>116849</v>
      </c>
      <c r="F3921" s="3">
        <v>109306</v>
      </c>
      <c r="G3921" t="s">
        <v>35</v>
      </c>
      <c r="H3921" s="3" t="s">
        <v>3953</v>
      </c>
      <c r="I3921" s="3">
        <f t="shared" si="549"/>
        <v>-7543</v>
      </c>
      <c r="J3921" s="4">
        <f t="shared" si="550"/>
        <v>-6.4553397975164531E-2</v>
      </c>
      <c r="K3921" s="5">
        <f t="shared" si="551"/>
        <v>0.93544660202483543</v>
      </c>
      <c r="L3921" s="4" t="str">
        <f t="shared" si="552"/>
        <v>Under Budget</v>
      </c>
      <c r="M3921">
        <f t="shared" si="553"/>
        <v>2022</v>
      </c>
      <c r="N3921">
        <f t="shared" si="554"/>
        <v>10</v>
      </c>
      <c r="O3921" t="str">
        <f t="shared" si="555"/>
        <v>Oct</v>
      </c>
      <c r="P3921" t="str">
        <f t="shared" si="556"/>
        <v>Q4</v>
      </c>
      <c r="Q3921" t="str">
        <f t="shared" si="557"/>
        <v>2022-10</v>
      </c>
    </row>
    <row r="3922" spans="1:17" x14ac:dyDescent="0.35">
      <c r="A3922" s="2">
        <v>44469</v>
      </c>
      <c r="B3922" t="s">
        <v>55</v>
      </c>
      <c r="C3922" t="s">
        <v>23</v>
      </c>
      <c r="D3922" t="s">
        <v>39</v>
      </c>
      <c r="E3922" s="3">
        <v>133185</v>
      </c>
      <c r="F3922" s="3">
        <v>118025</v>
      </c>
      <c r="G3922" t="s">
        <v>21</v>
      </c>
      <c r="H3922" s="3" t="s">
        <v>3954</v>
      </c>
      <c r="I3922" s="3">
        <f t="shared" si="549"/>
        <v>-15160</v>
      </c>
      <c r="J3922" s="4">
        <f t="shared" si="550"/>
        <v>-0.11382663212824266</v>
      </c>
      <c r="K3922" s="5">
        <f t="shared" si="551"/>
        <v>0.88617336787175738</v>
      </c>
      <c r="L3922" s="4" t="str">
        <f t="shared" si="552"/>
        <v>Under Budget</v>
      </c>
      <c r="M3922">
        <f t="shared" si="553"/>
        <v>2021</v>
      </c>
      <c r="N3922">
        <f t="shared" si="554"/>
        <v>9</v>
      </c>
      <c r="O3922" t="str">
        <f t="shared" si="555"/>
        <v>Sep</v>
      </c>
      <c r="P3922" t="str">
        <f t="shared" si="556"/>
        <v>Q3</v>
      </c>
      <c r="Q3922" t="str">
        <f t="shared" si="557"/>
        <v>2021-09</v>
      </c>
    </row>
    <row r="3923" spans="1:17" x14ac:dyDescent="0.35">
      <c r="A3923" s="2">
        <v>45226</v>
      </c>
      <c r="B3923" t="s">
        <v>28</v>
      </c>
      <c r="C3923" t="s">
        <v>24</v>
      </c>
      <c r="D3923" t="s">
        <v>30</v>
      </c>
      <c r="E3923" s="3">
        <v>21900</v>
      </c>
      <c r="F3923" s="3">
        <v>108869</v>
      </c>
      <c r="G3923" t="s">
        <v>32</v>
      </c>
      <c r="H3923" s="3" t="s">
        <v>3955</v>
      </c>
      <c r="I3923" s="3">
        <f t="shared" si="549"/>
        <v>86969</v>
      </c>
      <c r="J3923" s="4">
        <f t="shared" si="550"/>
        <v>3.9711872146118723</v>
      </c>
      <c r="K3923" s="5">
        <f t="shared" si="551"/>
        <v>4.9711872146118719</v>
      </c>
      <c r="L3923" s="4" t="str">
        <f t="shared" si="552"/>
        <v>Over Budget</v>
      </c>
      <c r="M3923">
        <f t="shared" si="553"/>
        <v>2023</v>
      </c>
      <c r="N3923">
        <f t="shared" si="554"/>
        <v>10</v>
      </c>
      <c r="O3923" t="str">
        <f t="shared" si="555"/>
        <v>Oct</v>
      </c>
      <c r="P3923" t="str">
        <f t="shared" si="556"/>
        <v>Q4</v>
      </c>
      <c r="Q3923" t="str">
        <f t="shared" si="557"/>
        <v>2023-10</v>
      </c>
    </row>
    <row r="3924" spans="1:17" x14ac:dyDescent="0.35">
      <c r="A3924" s="2">
        <v>44380</v>
      </c>
      <c r="B3924" t="s">
        <v>23</v>
      </c>
      <c r="C3924" t="s">
        <v>29</v>
      </c>
      <c r="D3924" t="s">
        <v>25</v>
      </c>
      <c r="E3924" s="3">
        <v>143286</v>
      </c>
      <c r="F3924" s="3">
        <v>141655</v>
      </c>
      <c r="G3924" t="s">
        <v>35</v>
      </c>
      <c r="H3924" s="3" t="s">
        <v>3956</v>
      </c>
      <c r="I3924" s="3">
        <f t="shared" si="549"/>
        <v>-1631</v>
      </c>
      <c r="J3924" s="4">
        <f t="shared" si="550"/>
        <v>-1.1382828748098209E-2</v>
      </c>
      <c r="K3924" s="5">
        <f t="shared" si="551"/>
        <v>0.98861717125190174</v>
      </c>
      <c r="L3924" s="4" t="str">
        <f t="shared" si="552"/>
        <v>Under Budget</v>
      </c>
      <c r="M3924">
        <f t="shared" si="553"/>
        <v>2021</v>
      </c>
      <c r="N3924">
        <f t="shared" si="554"/>
        <v>7</v>
      </c>
      <c r="O3924" t="str">
        <f t="shared" si="555"/>
        <v>Jul</v>
      </c>
      <c r="P3924" t="str">
        <f t="shared" si="556"/>
        <v>Q3</v>
      </c>
      <c r="Q3924" t="str">
        <f t="shared" si="557"/>
        <v>2021-07</v>
      </c>
    </row>
    <row r="3925" spans="1:17" x14ac:dyDescent="0.35">
      <c r="A3925" s="2">
        <v>45248</v>
      </c>
      <c r="B3925" t="s">
        <v>28</v>
      </c>
      <c r="C3925" t="s">
        <v>34</v>
      </c>
      <c r="D3925" t="s">
        <v>30</v>
      </c>
      <c r="E3925" s="3">
        <v>16553</v>
      </c>
      <c r="F3925" s="3">
        <v>51232</v>
      </c>
      <c r="G3925" t="s">
        <v>21</v>
      </c>
      <c r="H3925" s="3" t="s">
        <v>3957</v>
      </c>
      <c r="I3925" s="3">
        <f t="shared" si="549"/>
        <v>34679</v>
      </c>
      <c r="J3925" s="4">
        <f t="shared" si="550"/>
        <v>2.0950280915846071</v>
      </c>
      <c r="K3925" s="5">
        <f t="shared" si="551"/>
        <v>3.0950280915846071</v>
      </c>
      <c r="L3925" s="4" t="str">
        <f t="shared" si="552"/>
        <v>Over Budget</v>
      </c>
      <c r="M3925">
        <f t="shared" si="553"/>
        <v>2023</v>
      </c>
      <c r="N3925">
        <f t="shared" si="554"/>
        <v>11</v>
      </c>
      <c r="O3925" t="str">
        <f t="shared" si="555"/>
        <v>Nov</v>
      </c>
      <c r="P3925" t="str">
        <f t="shared" si="556"/>
        <v>Q4</v>
      </c>
      <c r="Q3925" t="str">
        <f t="shared" si="557"/>
        <v>2023-11</v>
      </c>
    </row>
    <row r="3926" spans="1:17" x14ac:dyDescent="0.35">
      <c r="A3926" s="2">
        <v>44489</v>
      </c>
      <c r="B3926" t="s">
        <v>37</v>
      </c>
      <c r="C3926" t="s">
        <v>24</v>
      </c>
      <c r="D3926" t="s">
        <v>20</v>
      </c>
      <c r="E3926" s="3">
        <v>83874</v>
      </c>
      <c r="F3926" s="3">
        <v>120411</v>
      </c>
      <c r="G3926" t="s">
        <v>32</v>
      </c>
      <c r="H3926" s="3" t="s">
        <v>3958</v>
      </c>
      <c r="I3926" s="3">
        <f t="shared" si="549"/>
        <v>36537</v>
      </c>
      <c r="J3926" s="4">
        <f t="shared" si="550"/>
        <v>0.43561771228270979</v>
      </c>
      <c r="K3926" s="5">
        <f t="shared" si="551"/>
        <v>1.4356177122827098</v>
      </c>
      <c r="L3926" s="4" t="str">
        <f t="shared" si="552"/>
        <v>Over Budget</v>
      </c>
      <c r="M3926">
        <f t="shared" si="553"/>
        <v>2021</v>
      </c>
      <c r="N3926">
        <f t="shared" si="554"/>
        <v>10</v>
      </c>
      <c r="O3926" t="str">
        <f t="shared" si="555"/>
        <v>Oct</v>
      </c>
      <c r="P3926" t="str">
        <f t="shared" si="556"/>
        <v>Q4</v>
      </c>
      <c r="Q3926" t="str">
        <f t="shared" si="557"/>
        <v>2021-10</v>
      </c>
    </row>
    <row r="3927" spans="1:17" x14ac:dyDescent="0.35">
      <c r="A3927" s="2">
        <v>44373</v>
      </c>
      <c r="B3927" t="s">
        <v>37</v>
      </c>
      <c r="C3927" t="s">
        <v>43</v>
      </c>
      <c r="D3927" t="s">
        <v>25</v>
      </c>
      <c r="E3927" s="3">
        <v>128236</v>
      </c>
      <c r="F3927" s="3">
        <v>30235</v>
      </c>
      <c r="G3927" t="s">
        <v>32</v>
      </c>
      <c r="H3927" s="3" t="s">
        <v>3959</v>
      </c>
      <c r="I3927" s="3">
        <f t="shared" si="549"/>
        <v>-98001</v>
      </c>
      <c r="J3927" s="4">
        <f t="shared" si="550"/>
        <v>-0.76422377491500049</v>
      </c>
      <c r="K3927" s="5">
        <f t="shared" si="551"/>
        <v>0.23577622508499954</v>
      </c>
      <c r="L3927" s="4" t="str">
        <f t="shared" si="552"/>
        <v>Under Budget</v>
      </c>
      <c r="M3927">
        <f t="shared" si="553"/>
        <v>2021</v>
      </c>
      <c r="N3927">
        <f t="shared" si="554"/>
        <v>6</v>
      </c>
      <c r="O3927" t="str">
        <f t="shared" si="555"/>
        <v>Jun</v>
      </c>
      <c r="P3927" t="str">
        <f t="shared" si="556"/>
        <v>Q2</v>
      </c>
      <c r="Q3927" t="str">
        <f t="shared" si="557"/>
        <v>2021-06</v>
      </c>
    </row>
    <row r="3928" spans="1:17" x14ac:dyDescent="0.35">
      <c r="A3928" s="2">
        <v>44254</v>
      </c>
      <c r="B3928" t="s">
        <v>28</v>
      </c>
      <c r="C3928" t="s">
        <v>34</v>
      </c>
      <c r="D3928" t="s">
        <v>39</v>
      </c>
      <c r="E3928" s="3">
        <v>137605</v>
      </c>
      <c r="F3928" s="3">
        <v>162953</v>
      </c>
      <c r="G3928" t="s">
        <v>35</v>
      </c>
      <c r="H3928" s="3" t="s">
        <v>3960</v>
      </c>
      <c r="I3928" s="3">
        <f t="shared" si="549"/>
        <v>25348</v>
      </c>
      <c r="J3928" s="4">
        <f t="shared" si="550"/>
        <v>0.18420842265906034</v>
      </c>
      <c r="K3928" s="5">
        <f t="shared" si="551"/>
        <v>1.1842084226590603</v>
      </c>
      <c r="L3928" s="4" t="str">
        <f t="shared" si="552"/>
        <v>Over Budget</v>
      </c>
      <c r="M3928">
        <f t="shared" si="553"/>
        <v>2021</v>
      </c>
      <c r="N3928">
        <f t="shared" si="554"/>
        <v>2</v>
      </c>
      <c r="O3928" t="str">
        <f t="shared" si="555"/>
        <v>Feb</v>
      </c>
      <c r="P3928" t="str">
        <f t="shared" si="556"/>
        <v>Q1</v>
      </c>
      <c r="Q3928" t="str">
        <f t="shared" si="557"/>
        <v>2021-02</v>
      </c>
    </row>
    <row r="3929" spans="1:17" x14ac:dyDescent="0.35">
      <c r="A3929" s="2">
        <v>44504</v>
      </c>
      <c r="B3929" t="s">
        <v>23</v>
      </c>
      <c r="C3929" t="s">
        <v>24</v>
      </c>
      <c r="D3929" t="s">
        <v>39</v>
      </c>
      <c r="E3929" s="3">
        <v>134833</v>
      </c>
      <c r="F3929" s="3">
        <v>124502</v>
      </c>
      <c r="G3929" t="s">
        <v>32</v>
      </c>
      <c r="H3929" s="3" t="s">
        <v>3961</v>
      </c>
      <c r="I3929" s="3">
        <f t="shared" si="549"/>
        <v>-10331</v>
      </c>
      <c r="J3929" s="4">
        <f t="shared" si="550"/>
        <v>-7.662070858024371E-2</v>
      </c>
      <c r="K3929" s="5">
        <f t="shared" si="551"/>
        <v>0.92337929141975628</v>
      </c>
      <c r="L3929" s="4" t="str">
        <f t="shared" si="552"/>
        <v>Under Budget</v>
      </c>
      <c r="M3929">
        <f t="shared" si="553"/>
        <v>2021</v>
      </c>
      <c r="N3929">
        <f t="shared" si="554"/>
        <v>11</v>
      </c>
      <c r="O3929" t="str">
        <f t="shared" si="555"/>
        <v>Nov</v>
      </c>
      <c r="P3929" t="str">
        <f t="shared" si="556"/>
        <v>Q4</v>
      </c>
      <c r="Q3929" t="str">
        <f t="shared" si="557"/>
        <v>2021-11</v>
      </c>
    </row>
    <row r="3930" spans="1:17" x14ac:dyDescent="0.35">
      <c r="A3930" s="2">
        <v>45173</v>
      </c>
      <c r="B3930" t="s">
        <v>41</v>
      </c>
      <c r="C3930" t="s">
        <v>29</v>
      </c>
      <c r="D3930" t="s">
        <v>25</v>
      </c>
      <c r="E3930" s="3">
        <v>54143</v>
      </c>
      <c r="F3930" s="3">
        <v>77454</v>
      </c>
      <c r="G3930" t="s">
        <v>35</v>
      </c>
      <c r="H3930" s="3" t="s">
        <v>3962</v>
      </c>
      <c r="I3930" s="3">
        <f t="shared" si="549"/>
        <v>23311</v>
      </c>
      <c r="J3930" s="4">
        <f t="shared" si="550"/>
        <v>0.43054503813974104</v>
      </c>
      <c r="K3930" s="5">
        <f t="shared" si="551"/>
        <v>1.4305450381397411</v>
      </c>
      <c r="L3930" s="4" t="str">
        <f t="shared" si="552"/>
        <v>Over Budget</v>
      </c>
      <c r="M3930">
        <f t="shared" si="553"/>
        <v>2023</v>
      </c>
      <c r="N3930">
        <f t="shared" si="554"/>
        <v>9</v>
      </c>
      <c r="O3930" t="str">
        <f t="shared" si="555"/>
        <v>Sep</v>
      </c>
      <c r="P3930" t="str">
        <f t="shared" si="556"/>
        <v>Q3</v>
      </c>
      <c r="Q3930" t="str">
        <f t="shared" si="557"/>
        <v>2023-09</v>
      </c>
    </row>
    <row r="3931" spans="1:17" x14ac:dyDescent="0.35">
      <c r="A3931" s="2">
        <v>44896</v>
      </c>
      <c r="B3931" t="s">
        <v>41</v>
      </c>
      <c r="C3931" t="s">
        <v>29</v>
      </c>
      <c r="D3931" t="s">
        <v>20</v>
      </c>
      <c r="E3931" s="3">
        <v>98719</v>
      </c>
      <c r="F3931" s="3">
        <v>21869</v>
      </c>
      <c r="G3931" t="s">
        <v>32</v>
      </c>
      <c r="H3931" s="3" t="s">
        <v>3963</v>
      </c>
      <c r="I3931" s="3">
        <f t="shared" si="549"/>
        <v>-76850</v>
      </c>
      <c r="J3931" s="4">
        <f t="shared" si="550"/>
        <v>-0.77847222925677939</v>
      </c>
      <c r="K3931" s="5">
        <f t="shared" si="551"/>
        <v>0.22152777074322066</v>
      </c>
      <c r="L3931" s="4" t="str">
        <f t="shared" si="552"/>
        <v>Under Budget</v>
      </c>
      <c r="M3931">
        <f t="shared" si="553"/>
        <v>2022</v>
      </c>
      <c r="N3931">
        <f t="shared" si="554"/>
        <v>12</v>
      </c>
      <c r="O3931" t="str">
        <f t="shared" si="555"/>
        <v>Dec</v>
      </c>
      <c r="P3931" t="str">
        <f t="shared" si="556"/>
        <v>Q4</v>
      </c>
      <c r="Q3931" t="str">
        <f t="shared" si="557"/>
        <v>2022-12</v>
      </c>
    </row>
    <row r="3932" spans="1:17" x14ac:dyDescent="0.35">
      <c r="A3932" s="2">
        <v>44279</v>
      </c>
      <c r="B3932" t="s">
        <v>55</v>
      </c>
      <c r="C3932" t="s">
        <v>24</v>
      </c>
      <c r="D3932" t="s">
        <v>25</v>
      </c>
      <c r="E3932" s="3">
        <v>39287</v>
      </c>
      <c r="F3932" s="3">
        <v>145583</v>
      </c>
      <c r="G3932" t="s">
        <v>21</v>
      </c>
      <c r="H3932" s="3" t="s">
        <v>3964</v>
      </c>
      <c r="I3932" s="3">
        <f t="shared" si="549"/>
        <v>106296</v>
      </c>
      <c r="J3932" s="4">
        <f t="shared" si="550"/>
        <v>2.7056278158169369</v>
      </c>
      <c r="K3932" s="5">
        <f t="shared" si="551"/>
        <v>3.7056278158169369</v>
      </c>
      <c r="L3932" s="4" t="str">
        <f t="shared" si="552"/>
        <v>Over Budget</v>
      </c>
      <c r="M3932">
        <f t="shared" si="553"/>
        <v>2021</v>
      </c>
      <c r="N3932">
        <f t="shared" si="554"/>
        <v>3</v>
      </c>
      <c r="O3932" t="str">
        <f t="shared" si="555"/>
        <v>Mar</v>
      </c>
      <c r="P3932" t="str">
        <f t="shared" si="556"/>
        <v>Q1</v>
      </c>
      <c r="Q3932" t="str">
        <f t="shared" si="557"/>
        <v>2021-03</v>
      </c>
    </row>
    <row r="3933" spans="1:17" x14ac:dyDescent="0.35">
      <c r="A3933" s="2">
        <v>44448</v>
      </c>
      <c r="B3933" t="s">
        <v>28</v>
      </c>
      <c r="C3933" t="s">
        <v>29</v>
      </c>
      <c r="D3933" t="s">
        <v>58</v>
      </c>
      <c r="E3933" s="3">
        <v>117006</v>
      </c>
      <c r="F3933" s="3">
        <v>153188</v>
      </c>
      <c r="G3933" t="s">
        <v>32</v>
      </c>
      <c r="H3933" s="3" t="s">
        <v>3965</v>
      </c>
      <c r="I3933" s="3">
        <f t="shared" si="549"/>
        <v>36182</v>
      </c>
      <c r="J3933" s="4">
        <f t="shared" si="550"/>
        <v>0.30923200519631472</v>
      </c>
      <c r="K3933" s="5">
        <f t="shared" si="551"/>
        <v>1.3092320051963147</v>
      </c>
      <c r="L3933" s="4" t="str">
        <f t="shared" si="552"/>
        <v>Over Budget</v>
      </c>
      <c r="M3933">
        <f t="shared" si="553"/>
        <v>2021</v>
      </c>
      <c r="N3933">
        <f t="shared" si="554"/>
        <v>9</v>
      </c>
      <c r="O3933" t="str">
        <f t="shared" si="555"/>
        <v>Sep</v>
      </c>
      <c r="P3933" t="str">
        <f t="shared" si="556"/>
        <v>Q3</v>
      </c>
      <c r="Q3933" t="str">
        <f t="shared" si="557"/>
        <v>2021-09</v>
      </c>
    </row>
    <row r="3934" spans="1:17" x14ac:dyDescent="0.35">
      <c r="A3934" s="2">
        <v>44992</v>
      </c>
      <c r="B3934" t="s">
        <v>28</v>
      </c>
      <c r="C3934" t="s">
        <v>19</v>
      </c>
      <c r="D3934" t="s">
        <v>20</v>
      </c>
      <c r="E3934" s="3">
        <v>104233</v>
      </c>
      <c r="F3934" s="3">
        <v>43981</v>
      </c>
      <c r="G3934" t="s">
        <v>26</v>
      </c>
      <c r="H3934" s="3" t="s">
        <v>3966</v>
      </c>
      <c r="I3934" s="3">
        <f t="shared" si="549"/>
        <v>-60252</v>
      </c>
      <c r="J3934" s="4">
        <f t="shared" si="550"/>
        <v>-0.57805109706139135</v>
      </c>
      <c r="K3934" s="5">
        <f t="shared" si="551"/>
        <v>0.42194890293860871</v>
      </c>
      <c r="L3934" s="4" t="str">
        <f t="shared" si="552"/>
        <v>Under Budget</v>
      </c>
      <c r="M3934">
        <f t="shared" si="553"/>
        <v>2023</v>
      </c>
      <c r="N3934">
        <f t="shared" si="554"/>
        <v>3</v>
      </c>
      <c r="O3934" t="str">
        <f t="shared" si="555"/>
        <v>Mar</v>
      </c>
      <c r="P3934" t="str">
        <f t="shared" si="556"/>
        <v>Q1</v>
      </c>
      <c r="Q3934" t="str">
        <f t="shared" si="557"/>
        <v>2023-03</v>
      </c>
    </row>
    <row r="3935" spans="1:17" x14ac:dyDescent="0.35">
      <c r="A3935" s="2">
        <v>45093</v>
      </c>
      <c r="B3935" t="s">
        <v>23</v>
      </c>
      <c r="C3935" t="s">
        <v>43</v>
      </c>
      <c r="D3935" t="s">
        <v>25</v>
      </c>
      <c r="E3935" s="3">
        <v>40657</v>
      </c>
      <c r="F3935" s="3">
        <v>64909</v>
      </c>
      <c r="G3935" t="s">
        <v>32</v>
      </c>
      <c r="H3935" s="3" t="s">
        <v>3967</v>
      </c>
      <c r="I3935" s="3">
        <f t="shared" si="549"/>
        <v>24252</v>
      </c>
      <c r="J3935" s="4">
        <f t="shared" si="550"/>
        <v>0.59650244730304747</v>
      </c>
      <c r="K3935" s="5">
        <f t="shared" si="551"/>
        <v>1.5965024473030474</v>
      </c>
      <c r="L3935" s="4" t="str">
        <f t="shared" si="552"/>
        <v>Over Budget</v>
      </c>
      <c r="M3935">
        <f t="shared" si="553"/>
        <v>2023</v>
      </c>
      <c r="N3935">
        <f t="shared" si="554"/>
        <v>6</v>
      </c>
      <c r="O3935" t="str">
        <f t="shared" si="555"/>
        <v>Jun</v>
      </c>
      <c r="P3935" t="str">
        <f t="shared" si="556"/>
        <v>Q2</v>
      </c>
      <c r="Q3935" t="str">
        <f t="shared" si="557"/>
        <v>2023-06</v>
      </c>
    </row>
    <row r="3936" spans="1:17" x14ac:dyDescent="0.35">
      <c r="A3936" s="2">
        <v>44406</v>
      </c>
      <c r="B3936" t="s">
        <v>28</v>
      </c>
      <c r="C3936" t="s">
        <v>23</v>
      </c>
      <c r="D3936" t="s">
        <v>58</v>
      </c>
      <c r="E3936" s="3">
        <v>24746</v>
      </c>
      <c r="F3936" s="3">
        <v>119614</v>
      </c>
      <c r="G3936" t="s">
        <v>35</v>
      </c>
      <c r="H3936" s="3" t="s">
        <v>3968</v>
      </c>
      <c r="I3936" s="3">
        <f t="shared" si="549"/>
        <v>94868</v>
      </c>
      <c r="J3936" s="4">
        <f t="shared" si="550"/>
        <v>3.8336700880950456</v>
      </c>
      <c r="K3936" s="5">
        <f t="shared" si="551"/>
        <v>4.8336700880950456</v>
      </c>
      <c r="L3936" s="4" t="str">
        <f t="shared" si="552"/>
        <v>Over Budget</v>
      </c>
      <c r="M3936">
        <f t="shared" si="553"/>
        <v>2021</v>
      </c>
      <c r="N3936">
        <f t="shared" si="554"/>
        <v>7</v>
      </c>
      <c r="O3936" t="str">
        <f t="shared" si="555"/>
        <v>Jul</v>
      </c>
      <c r="P3936" t="str">
        <f t="shared" si="556"/>
        <v>Q3</v>
      </c>
      <c r="Q3936" t="str">
        <f t="shared" si="557"/>
        <v>2021-07</v>
      </c>
    </row>
    <row r="3937" spans="1:17" x14ac:dyDescent="0.35">
      <c r="A3937" s="2">
        <v>45012</v>
      </c>
      <c r="B3937" t="s">
        <v>23</v>
      </c>
      <c r="C3937" t="s">
        <v>23</v>
      </c>
      <c r="D3937" t="s">
        <v>30</v>
      </c>
      <c r="E3937" s="3">
        <v>100067</v>
      </c>
      <c r="F3937" s="3">
        <v>92433</v>
      </c>
      <c r="G3937" t="s">
        <v>32</v>
      </c>
      <c r="H3937" s="3" t="s">
        <v>3969</v>
      </c>
      <c r="I3937" s="3">
        <f t="shared" si="549"/>
        <v>-7634</v>
      </c>
      <c r="J3937" s="4">
        <f t="shared" si="550"/>
        <v>-7.6288886446081131E-2</v>
      </c>
      <c r="K3937" s="5">
        <f t="shared" si="551"/>
        <v>0.92371111355391888</v>
      </c>
      <c r="L3937" s="4" t="str">
        <f t="shared" si="552"/>
        <v>Under Budget</v>
      </c>
      <c r="M3937">
        <f t="shared" si="553"/>
        <v>2023</v>
      </c>
      <c r="N3937">
        <f t="shared" si="554"/>
        <v>3</v>
      </c>
      <c r="O3937" t="str">
        <f t="shared" si="555"/>
        <v>Mar</v>
      </c>
      <c r="P3937" t="str">
        <f t="shared" si="556"/>
        <v>Q1</v>
      </c>
      <c r="Q3937" t="str">
        <f t="shared" si="557"/>
        <v>2023-03</v>
      </c>
    </row>
    <row r="3938" spans="1:17" x14ac:dyDescent="0.35">
      <c r="A3938" s="2">
        <v>44805</v>
      </c>
      <c r="B3938" t="s">
        <v>28</v>
      </c>
      <c r="C3938" t="s">
        <v>19</v>
      </c>
      <c r="D3938" t="s">
        <v>20</v>
      </c>
      <c r="E3938" s="3">
        <v>148817</v>
      </c>
      <c r="F3938" s="3">
        <v>135547</v>
      </c>
      <c r="G3938" t="s">
        <v>26</v>
      </c>
      <c r="H3938" s="3" t="s">
        <v>3970</v>
      </c>
      <c r="I3938" s="3">
        <f t="shared" si="549"/>
        <v>-13270</v>
      </c>
      <c r="J3938" s="4">
        <f t="shared" si="550"/>
        <v>-8.916992010321402E-2</v>
      </c>
      <c r="K3938" s="5">
        <f t="shared" si="551"/>
        <v>0.91083007989678599</v>
      </c>
      <c r="L3938" s="4" t="str">
        <f t="shared" si="552"/>
        <v>Under Budget</v>
      </c>
      <c r="M3938">
        <f t="shared" si="553"/>
        <v>2022</v>
      </c>
      <c r="N3938">
        <f t="shared" si="554"/>
        <v>9</v>
      </c>
      <c r="O3938" t="str">
        <f t="shared" si="555"/>
        <v>Sep</v>
      </c>
      <c r="P3938" t="str">
        <f t="shared" si="556"/>
        <v>Q3</v>
      </c>
      <c r="Q3938" t="str">
        <f t="shared" si="557"/>
        <v>2022-09</v>
      </c>
    </row>
    <row r="3939" spans="1:17" x14ac:dyDescent="0.35">
      <c r="A3939" s="2">
        <v>44643</v>
      </c>
      <c r="B3939" t="s">
        <v>37</v>
      </c>
      <c r="C3939" t="s">
        <v>24</v>
      </c>
      <c r="D3939" t="s">
        <v>30</v>
      </c>
      <c r="E3939" s="3">
        <v>142495</v>
      </c>
      <c r="F3939" s="3">
        <v>160308</v>
      </c>
      <c r="G3939" t="s">
        <v>21</v>
      </c>
      <c r="H3939" s="3" t="s">
        <v>3971</v>
      </c>
      <c r="I3939" s="3">
        <f t="shared" si="549"/>
        <v>17813</v>
      </c>
      <c r="J3939" s="4">
        <f t="shared" si="550"/>
        <v>0.12500789501386014</v>
      </c>
      <c r="K3939" s="5">
        <f t="shared" si="551"/>
        <v>1.1250078950138602</v>
      </c>
      <c r="L3939" s="4" t="str">
        <f t="shared" si="552"/>
        <v>Over Budget</v>
      </c>
      <c r="M3939">
        <f t="shared" si="553"/>
        <v>2022</v>
      </c>
      <c r="N3939">
        <f t="shared" si="554"/>
        <v>3</v>
      </c>
      <c r="O3939" t="str">
        <f t="shared" si="555"/>
        <v>Mar</v>
      </c>
      <c r="P3939" t="str">
        <f t="shared" si="556"/>
        <v>Q1</v>
      </c>
      <c r="Q3939" t="str">
        <f t="shared" si="557"/>
        <v>2022-03</v>
      </c>
    </row>
    <row r="3940" spans="1:17" x14ac:dyDescent="0.35">
      <c r="A3940" s="2">
        <v>44656</v>
      </c>
      <c r="B3940" t="s">
        <v>18</v>
      </c>
      <c r="C3940" t="s">
        <v>29</v>
      </c>
      <c r="D3940" t="s">
        <v>58</v>
      </c>
      <c r="E3940" s="3">
        <v>57305</v>
      </c>
      <c r="F3940" s="3">
        <v>119182</v>
      </c>
      <c r="G3940" t="s">
        <v>26</v>
      </c>
      <c r="H3940" s="3" t="s">
        <v>3972</v>
      </c>
      <c r="I3940" s="3">
        <f t="shared" si="549"/>
        <v>61877</v>
      </c>
      <c r="J3940" s="4">
        <f t="shared" si="550"/>
        <v>1.0797836139952883</v>
      </c>
      <c r="K3940" s="5">
        <f t="shared" si="551"/>
        <v>2.0797836139952883</v>
      </c>
      <c r="L3940" s="4" t="str">
        <f t="shared" si="552"/>
        <v>Over Budget</v>
      </c>
      <c r="M3940">
        <f t="shared" si="553"/>
        <v>2022</v>
      </c>
      <c r="N3940">
        <f t="shared" si="554"/>
        <v>4</v>
      </c>
      <c r="O3940" t="str">
        <f t="shared" si="555"/>
        <v>Apr</v>
      </c>
      <c r="P3940" t="str">
        <f t="shared" si="556"/>
        <v>Q2</v>
      </c>
      <c r="Q3940" t="str">
        <f t="shared" si="557"/>
        <v>2022-04</v>
      </c>
    </row>
    <row r="3941" spans="1:17" x14ac:dyDescent="0.35">
      <c r="A3941" s="2">
        <v>45164</v>
      </c>
      <c r="B3941" t="s">
        <v>28</v>
      </c>
      <c r="C3941" t="s">
        <v>19</v>
      </c>
      <c r="D3941" t="s">
        <v>39</v>
      </c>
      <c r="E3941" s="3">
        <v>34721</v>
      </c>
      <c r="F3941" s="3">
        <v>153504</v>
      </c>
      <c r="G3941" t="s">
        <v>21</v>
      </c>
      <c r="H3941" s="3" t="s">
        <v>3973</v>
      </c>
      <c r="I3941" s="3">
        <f t="shared" si="549"/>
        <v>118783</v>
      </c>
      <c r="J3941" s="4">
        <f t="shared" si="550"/>
        <v>3.4210708216929238</v>
      </c>
      <c r="K3941" s="5">
        <f t="shared" si="551"/>
        <v>4.4210708216929238</v>
      </c>
      <c r="L3941" s="4" t="str">
        <f t="shared" si="552"/>
        <v>Over Budget</v>
      </c>
      <c r="M3941">
        <f t="shared" si="553"/>
        <v>2023</v>
      </c>
      <c r="N3941">
        <f t="shared" si="554"/>
        <v>8</v>
      </c>
      <c r="O3941" t="str">
        <f t="shared" si="555"/>
        <v>Aug</v>
      </c>
      <c r="P3941" t="str">
        <f t="shared" si="556"/>
        <v>Q3</v>
      </c>
      <c r="Q3941" t="str">
        <f t="shared" si="557"/>
        <v>2023-08</v>
      </c>
    </row>
    <row r="3942" spans="1:17" x14ac:dyDescent="0.35">
      <c r="A3942" s="2">
        <v>44668</v>
      </c>
      <c r="B3942" t="s">
        <v>18</v>
      </c>
      <c r="C3942" t="s">
        <v>19</v>
      </c>
      <c r="D3942" t="s">
        <v>39</v>
      </c>
      <c r="E3942" s="3">
        <v>107895</v>
      </c>
      <c r="F3942" s="3">
        <v>67895</v>
      </c>
      <c r="G3942" t="s">
        <v>26</v>
      </c>
      <c r="H3942" s="3" t="s">
        <v>3974</v>
      </c>
      <c r="I3942" s="3">
        <f t="shared" si="549"/>
        <v>-40000</v>
      </c>
      <c r="J3942" s="4">
        <f t="shared" si="550"/>
        <v>-0.37073080309560219</v>
      </c>
      <c r="K3942" s="5">
        <f t="shared" si="551"/>
        <v>0.62926919690439775</v>
      </c>
      <c r="L3942" s="4" t="str">
        <f t="shared" si="552"/>
        <v>Under Budget</v>
      </c>
      <c r="M3942">
        <f t="shared" si="553"/>
        <v>2022</v>
      </c>
      <c r="N3942">
        <f t="shared" si="554"/>
        <v>4</v>
      </c>
      <c r="O3942" t="str">
        <f t="shared" si="555"/>
        <v>Apr</v>
      </c>
      <c r="P3942" t="str">
        <f t="shared" si="556"/>
        <v>Q2</v>
      </c>
      <c r="Q3942" t="str">
        <f t="shared" si="557"/>
        <v>2022-04</v>
      </c>
    </row>
    <row r="3943" spans="1:17" x14ac:dyDescent="0.35">
      <c r="A3943" s="2">
        <v>44566</v>
      </c>
      <c r="B3943" t="s">
        <v>41</v>
      </c>
      <c r="C3943" t="s">
        <v>29</v>
      </c>
      <c r="D3943" t="s">
        <v>39</v>
      </c>
      <c r="E3943" s="3">
        <v>38277</v>
      </c>
      <c r="F3943" s="3">
        <v>36014</v>
      </c>
      <c r="G3943" t="s">
        <v>26</v>
      </c>
      <c r="H3943" s="3" t="s">
        <v>3975</v>
      </c>
      <c r="I3943" s="3">
        <f t="shared" si="549"/>
        <v>-2263</v>
      </c>
      <c r="J3943" s="4">
        <f t="shared" si="550"/>
        <v>-5.9121665752279437E-2</v>
      </c>
      <c r="K3943" s="5">
        <f t="shared" si="551"/>
        <v>0.9408783342477206</v>
      </c>
      <c r="L3943" s="4" t="str">
        <f t="shared" si="552"/>
        <v>Under Budget</v>
      </c>
      <c r="M3943">
        <f t="shared" si="553"/>
        <v>2022</v>
      </c>
      <c r="N3943">
        <f t="shared" si="554"/>
        <v>1</v>
      </c>
      <c r="O3943" t="str">
        <f t="shared" si="555"/>
        <v>Jan</v>
      </c>
      <c r="P3943" t="str">
        <f t="shared" si="556"/>
        <v>Q1</v>
      </c>
      <c r="Q3943" t="str">
        <f t="shared" si="557"/>
        <v>2022-01</v>
      </c>
    </row>
    <row r="3944" spans="1:17" x14ac:dyDescent="0.35">
      <c r="A3944" s="2">
        <v>45096</v>
      </c>
      <c r="B3944" t="s">
        <v>55</v>
      </c>
      <c r="C3944" t="s">
        <v>43</v>
      </c>
      <c r="D3944" t="s">
        <v>30</v>
      </c>
      <c r="E3944" s="3">
        <v>76875</v>
      </c>
      <c r="F3944" s="3">
        <v>78519</v>
      </c>
      <c r="G3944" t="s">
        <v>26</v>
      </c>
      <c r="H3944" s="3" t="s">
        <v>3976</v>
      </c>
      <c r="I3944" s="3">
        <f t="shared" si="549"/>
        <v>1644</v>
      </c>
      <c r="J3944" s="4">
        <f t="shared" si="550"/>
        <v>2.1385365853658536E-2</v>
      </c>
      <c r="K3944" s="5">
        <f t="shared" si="551"/>
        <v>1.0213853658536585</v>
      </c>
      <c r="L3944" s="4" t="str">
        <f t="shared" si="552"/>
        <v>Over Budget</v>
      </c>
      <c r="M3944">
        <f t="shared" si="553"/>
        <v>2023</v>
      </c>
      <c r="N3944">
        <f t="shared" si="554"/>
        <v>6</v>
      </c>
      <c r="O3944" t="str">
        <f t="shared" si="555"/>
        <v>Jun</v>
      </c>
      <c r="P3944" t="str">
        <f t="shared" si="556"/>
        <v>Q2</v>
      </c>
      <c r="Q3944" t="str">
        <f t="shared" si="557"/>
        <v>2023-06</v>
      </c>
    </row>
    <row r="3945" spans="1:17" x14ac:dyDescent="0.35">
      <c r="A3945" s="2">
        <v>45119</v>
      </c>
      <c r="B3945" t="s">
        <v>41</v>
      </c>
      <c r="C3945" t="s">
        <v>29</v>
      </c>
      <c r="D3945" t="s">
        <v>20</v>
      </c>
      <c r="E3945" s="3">
        <v>126934</v>
      </c>
      <c r="F3945" s="3">
        <v>94058</v>
      </c>
      <c r="G3945" t="s">
        <v>21</v>
      </c>
      <c r="H3945" s="3" t="s">
        <v>3977</v>
      </c>
      <c r="I3945" s="3">
        <f t="shared" si="549"/>
        <v>-32876</v>
      </c>
      <c r="J3945" s="4">
        <f t="shared" si="550"/>
        <v>-0.25900074054232908</v>
      </c>
      <c r="K3945" s="5">
        <f t="shared" si="551"/>
        <v>0.74099925945767087</v>
      </c>
      <c r="L3945" s="4" t="str">
        <f t="shared" si="552"/>
        <v>Under Budget</v>
      </c>
      <c r="M3945">
        <f t="shared" si="553"/>
        <v>2023</v>
      </c>
      <c r="N3945">
        <f t="shared" si="554"/>
        <v>7</v>
      </c>
      <c r="O3945" t="str">
        <f t="shared" si="555"/>
        <v>Jul</v>
      </c>
      <c r="P3945" t="str">
        <f t="shared" si="556"/>
        <v>Q3</v>
      </c>
      <c r="Q3945" t="str">
        <f t="shared" si="557"/>
        <v>2023-07</v>
      </c>
    </row>
    <row r="3946" spans="1:17" x14ac:dyDescent="0.35">
      <c r="A3946" s="2">
        <v>44333</v>
      </c>
      <c r="B3946" t="s">
        <v>28</v>
      </c>
      <c r="C3946" t="s">
        <v>29</v>
      </c>
      <c r="D3946" t="s">
        <v>30</v>
      </c>
      <c r="E3946" s="3">
        <v>86676</v>
      </c>
      <c r="F3946" s="3">
        <v>25704</v>
      </c>
      <c r="G3946" t="s">
        <v>32</v>
      </c>
      <c r="H3946" s="3" t="s">
        <v>3978</v>
      </c>
      <c r="I3946" s="3">
        <f t="shared" si="549"/>
        <v>-60972</v>
      </c>
      <c r="J3946" s="4">
        <f t="shared" si="550"/>
        <v>-0.70344732105773222</v>
      </c>
      <c r="K3946" s="5">
        <f t="shared" si="551"/>
        <v>0.29655267894226778</v>
      </c>
      <c r="L3946" s="4" t="str">
        <f t="shared" si="552"/>
        <v>Under Budget</v>
      </c>
      <c r="M3946">
        <f t="shared" si="553"/>
        <v>2021</v>
      </c>
      <c r="N3946">
        <f t="shared" si="554"/>
        <v>5</v>
      </c>
      <c r="O3946" t="str">
        <f t="shared" si="555"/>
        <v>May</v>
      </c>
      <c r="P3946" t="str">
        <f t="shared" si="556"/>
        <v>Q2</v>
      </c>
      <c r="Q3946" t="str">
        <f t="shared" si="557"/>
        <v>2021-05</v>
      </c>
    </row>
    <row r="3947" spans="1:17" x14ac:dyDescent="0.35">
      <c r="A3947" s="2">
        <v>44563</v>
      </c>
      <c r="B3947" t="s">
        <v>23</v>
      </c>
      <c r="C3947" t="s">
        <v>34</v>
      </c>
      <c r="D3947" t="s">
        <v>30</v>
      </c>
      <c r="E3947" s="3">
        <v>18201</v>
      </c>
      <c r="F3947" s="3">
        <v>53968</v>
      </c>
      <c r="G3947" t="s">
        <v>35</v>
      </c>
      <c r="H3947" s="3" t="s">
        <v>3979</v>
      </c>
      <c r="I3947" s="3">
        <f t="shared" si="549"/>
        <v>35767</v>
      </c>
      <c r="J3947" s="4">
        <f t="shared" si="550"/>
        <v>1.9651118070435691</v>
      </c>
      <c r="K3947" s="5">
        <f t="shared" si="551"/>
        <v>2.9651118070435691</v>
      </c>
      <c r="L3947" s="4" t="str">
        <f t="shared" si="552"/>
        <v>Over Budget</v>
      </c>
      <c r="M3947">
        <f t="shared" si="553"/>
        <v>2022</v>
      </c>
      <c r="N3947">
        <f t="shared" si="554"/>
        <v>1</v>
      </c>
      <c r="O3947" t="str">
        <f t="shared" si="555"/>
        <v>Jan</v>
      </c>
      <c r="P3947" t="str">
        <f t="shared" si="556"/>
        <v>Q1</v>
      </c>
      <c r="Q3947" t="str">
        <f t="shared" si="557"/>
        <v>2022-01</v>
      </c>
    </row>
    <row r="3948" spans="1:17" x14ac:dyDescent="0.35">
      <c r="A3948" s="2">
        <v>45108</v>
      </c>
      <c r="B3948" t="s">
        <v>41</v>
      </c>
      <c r="C3948" t="s">
        <v>24</v>
      </c>
      <c r="D3948" t="s">
        <v>39</v>
      </c>
      <c r="E3948" s="3">
        <v>34568</v>
      </c>
      <c r="F3948" s="3">
        <v>157822</v>
      </c>
      <c r="G3948" t="s">
        <v>32</v>
      </c>
      <c r="H3948" s="3" t="s">
        <v>3980</v>
      </c>
      <c r="I3948" s="3">
        <f t="shared" si="549"/>
        <v>123254</v>
      </c>
      <c r="J3948" s="4">
        <f t="shared" si="550"/>
        <v>3.5655519555658413</v>
      </c>
      <c r="K3948" s="5">
        <f t="shared" si="551"/>
        <v>4.5655519555658408</v>
      </c>
      <c r="L3948" s="4" t="str">
        <f t="shared" si="552"/>
        <v>Over Budget</v>
      </c>
      <c r="M3948">
        <f t="shared" si="553"/>
        <v>2023</v>
      </c>
      <c r="N3948">
        <f t="shared" si="554"/>
        <v>7</v>
      </c>
      <c r="O3948" t="str">
        <f t="shared" si="555"/>
        <v>Jul</v>
      </c>
      <c r="P3948" t="str">
        <f t="shared" si="556"/>
        <v>Q3</v>
      </c>
      <c r="Q3948" t="str">
        <f t="shared" si="557"/>
        <v>2023-07</v>
      </c>
    </row>
    <row r="3949" spans="1:17" x14ac:dyDescent="0.35">
      <c r="A3949" s="2">
        <v>44380</v>
      </c>
      <c r="B3949" t="s">
        <v>37</v>
      </c>
      <c r="C3949" t="s">
        <v>23</v>
      </c>
      <c r="D3949" t="s">
        <v>30</v>
      </c>
      <c r="E3949" s="3">
        <v>12816</v>
      </c>
      <c r="F3949" s="3">
        <v>96209</v>
      </c>
      <c r="G3949" t="s">
        <v>26</v>
      </c>
      <c r="H3949" s="3" t="s">
        <v>3981</v>
      </c>
      <c r="I3949" s="3">
        <f t="shared" si="549"/>
        <v>83393</v>
      </c>
      <c r="J3949" s="4">
        <f t="shared" si="550"/>
        <v>6.5069444444444446</v>
      </c>
      <c r="K3949" s="5">
        <f t="shared" si="551"/>
        <v>7.5069444444444446</v>
      </c>
      <c r="L3949" s="4" t="str">
        <f t="shared" si="552"/>
        <v>Over Budget</v>
      </c>
      <c r="M3949">
        <f t="shared" si="553"/>
        <v>2021</v>
      </c>
      <c r="N3949">
        <f t="shared" si="554"/>
        <v>7</v>
      </c>
      <c r="O3949" t="str">
        <f t="shared" si="555"/>
        <v>Jul</v>
      </c>
      <c r="P3949" t="str">
        <f t="shared" si="556"/>
        <v>Q3</v>
      </c>
      <c r="Q3949" t="str">
        <f t="shared" si="557"/>
        <v>2021-07</v>
      </c>
    </row>
    <row r="3950" spans="1:17" x14ac:dyDescent="0.35">
      <c r="A3950" s="2">
        <v>44668</v>
      </c>
      <c r="B3950" t="s">
        <v>18</v>
      </c>
      <c r="C3950" t="s">
        <v>23</v>
      </c>
      <c r="D3950" t="s">
        <v>58</v>
      </c>
      <c r="E3950" s="3">
        <v>43094</v>
      </c>
      <c r="F3950" s="3">
        <v>59527</v>
      </c>
      <c r="G3950" t="s">
        <v>21</v>
      </c>
      <c r="H3950" s="3" t="s">
        <v>3982</v>
      </c>
      <c r="I3950" s="3">
        <f t="shared" si="549"/>
        <v>16433</v>
      </c>
      <c r="J3950" s="4">
        <f t="shared" si="550"/>
        <v>0.38132918735786886</v>
      </c>
      <c r="K3950" s="5">
        <f t="shared" si="551"/>
        <v>1.3813291873578688</v>
      </c>
      <c r="L3950" s="4" t="str">
        <f t="shared" si="552"/>
        <v>Over Budget</v>
      </c>
      <c r="M3950">
        <f t="shared" si="553"/>
        <v>2022</v>
      </c>
      <c r="N3950">
        <f t="shared" si="554"/>
        <v>4</v>
      </c>
      <c r="O3950" t="str">
        <f t="shared" si="555"/>
        <v>Apr</v>
      </c>
      <c r="P3950" t="str">
        <f t="shared" si="556"/>
        <v>Q2</v>
      </c>
      <c r="Q3950" t="str">
        <f t="shared" si="557"/>
        <v>2022-04</v>
      </c>
    </row>
    <row r="3951" spans="1:17" x14ac:dyDescent="0.35">
      <c r="A3951" s="2">
        <v>44850</v>
      </c>
      <c r="B3951" t="s">
        <v>23</v>
      </c>
      <c r="C3951" t="s">
        <v>19</v>
      </c>
      <c r="D3951" t="s">
        <v>25</v>
      </c>
      <c r="E3951" s="3">
        <v>92802</v>
      </c>
      <c r="F3951" s="3">
        <v>133186</v>
      </c>
      <c r="G3951" t="s">
        <v>21</v>
      </c>
      <c r="H3951" s="3" t="s">
        <v>3983</v>
      </c>
      <c r="I3951" s="3">
        <f t="shared" si="549"/>
        <v>40384</v>
      </c>
      <c r="J3951" s="4">
        <f t="shared" si="550"/>
        <v>0.43516303527941208</v>
      </c>
      <c r="K3951" s="5">
        <f t="shared" si="551"/>
        <v>1.435163035279412</v>
      </c>
      <c r="L3951" s="4" t="str">
        <f t="shared" si="552"/>
        <v>Over Budget</v>
      </c>
      <c r="M3951">
        <f t="shared" si="553"/>
        <v>2022</v>
      </c>
      <c r="N3951">
        <f t="shared" si="554"/>
        <v>10</v>
      </c>
      <c r="O3951" t="str">
        <f t="shared" si="555"/>
        <v>Oct</v>
      </c>
      <c r="P3951" t="str">
        <f t="shared" si="556"/>
        <v>Q4</v>
      </c>
      <c r="Q3951" t="str">
        <f t="shared" si="557"/>
        <v>2022-10</v>
      </c>
    </row>
    <row r="3952" spans="1:17" x14ac:dyDescent="0.35">
      <c r="A3952" s="2">
        <v>44945</v>
      </c>
      <c r="B3952" t="s">
        <v>23</v>
      </c>
      <c r="C3952" t="s">
        <v>19</v>
      </c>
      <c r="D3952" t="s">
        <v>25</v>
      </c>
      <c r="E3952" s="3">
        <v>28055</v>
      </c>
      <c r="F3952" s="3">
        <v>85942</v>
      </c>
      <c r="G3952" t="s">
        <v>32</v>
      </c>
      <c r="H3952" s="3" t="s">
        <v>3984</v>
      </c>
      <c r="I3952" s="3">
        <f t="shared" si="549"/>
        <v>57887</v>
      </c>
      <c r="J3952" s="4">
        <f t="shared" si="550"/>
        <v>2.0633398681162003</v>
      </c>
      <c r="K3952" s="5">
        <f t="shared" si="551"/>
        <v>3.0633398681162003</v>
      </c>
      <c r="L3952" s="4" t="str">
        <f t="shared" si="552"/>
        <v>Over Budget</v>
      </c>
      <c r="M3952">
        <f t="shared" si="553"/>
        <v>2023</v>
      </c>
      <c r="N3952">
        <f t="shared" si="554"/>
        <v>1</v>
      </c>
      <c r="O3952" t="str">
        <f t="shared" si="555"/>
        <v>Jan</v>
      </c>
      <c r="P3952" t="str">
        <f t="shared" si="556"/>
        <v>Q1</v>
      </c>
      <c r="Q3952" t="str">
        <f t="shared" si="557"/>
        <v>2023-01</v>
      </c>
    </row>
    <row r="3953" spans="1:17" x14ac:dyDescent="0.35">
      <c r="A3953" s="2">
        <v>44733</v>
      </c>
      <c r="B3953" t="s">
        <v>28</v>
      </c>
      <c r="C3953" t="s">
        <v>19</v>
      </c>
      <c r="D3953" t="s">
        <v>25</v>
      </c>
      <c r="E3953" s="3">
        <v>113306</v>
      </c>
      <c r="F3953" s="3">
        <v>106034</v>
      </c>
      <c r="G3953" t="s">
        <v>21</v>
      </c>
      <c r="H3953" s="3" t="s">
        <v>3985</v>
      </c>
      <c r="I3953" s="3">
        <f t="shared" si="549"/>
        <v>-7272</v>
      </c>
      <c r="J3953" s="4">
        <f t="shared" si="550"/>
        <v>-6.418018463276437E-2</v>
      </c>
      <c r="K3953" s="5">
        <f t="shared" si="551"/>
        <v>0.93581981536723557</v>
      </c>
      <c r="L3953" s="4" t="str">
        <f t="shared" si="552"/>
        <v>Under Budget</v>
      </c>
      <c r="M3953">
        <f t="shared" si="553"/>
        <v>2022</v>
      </c>
      <c r="N3953">
        <f t="shared" si="554"/>
        <v>6</v>
      </c>
      <c r="O3953" t="str">
        <f t="shared" si="555"/>
        <v>Jun</v>
      </c>
      <c r="P3953" t="str">
        <f t="shared" si="556"/>
        <v>Q2</v>
      </c>
      <c r="Q3953" t="str">
        <f t="shared" si="557"/>
        <v>2022-06</v>
      </c>
    </row>
    <row r="3954" spans="1:17" x14ac:dyDescent="0.35">
      <c r="A3954" s="2">
        <v>44998</v>
      </c>
      <c r="B3954" t="s">
        <v>37</v>
      </c>
      <c r="C3954" t="s">
        <v>24</v>
      </c>
      <c r="D3954" t="s">
        <v>39</v>
      </c>
      <c r="E3954" s="3">
        <v>15235</v>
      </c>
      <c r="F3954" s="3">
        <v>152525</v>
      </c>
      <c r="G3954" t="s">
        <v>21</v>
      </c>
      <c r="H3954" s="3" t="s">
        <v>3986</v>
      </c>
      <c r="I3954" s="3">
        <f t="shared" si="549"/>
        <v>137290</v>
      </c>
      <c r="J3954" s="4">
        <f t="shared" si="550"/>
        <v>9.0114867082376104</v>
      </c>
      <c r="K3954" s="5">
        <f t="shared" si="551"/>
        <v>10.01148670823761</v>
      </c>
      <c r="L3954" s="4" t="str">
        <f t="shared" si="552"/>
        <v>Over Budget</v>
      </c>
      <c r="M3954">
        <f t="shared" si="553"/>
        <v>2023</v>
      </c>
      <c r="N3954">
        <f t="shared" si="554"/>
        <v>3</v>
      </c>
      <c r="O3954" t="str">
        <f t="shared" si="555"/>
        <v>Mar</v>
      </c>
      <c r="P3954" t="str">
        <f t="shared" si="556"/>
        <v>Q1</v>
      </c>
      <c r="Q3954" t="str">
        <f t="shared" si="557"/>
        <v>2023-03</v>
      </c>
    </row>
    <row r="3955" spans="1:17" x14ac:dyDescent="0.35">
      <c r="A3955" s="2">
        <v>45116</v>
      </c>
      <c r="B3955" t="s">
        <v>18</v>
      </c>
      <c r="C3955" t="s">
        <v>19</v>
      </c>
      <c r="D3955" t="s">
        <v>39</v>
      </c>
      <c r="E3955" s="3">
        <v>109227</v>
      </c>
      <c r="F3955" s="3">
        <v>67006</v>
      </c>
      <c r="G3955" t="s">
        <v>26</v>
      </c>
      <c r="H3955" s="3" t="s">
        <v>3987</v>
      </c>
      <c r="I3955" s="3">
        <f t="shared" si="549"/>
        <v>-42221</v>
      </c>
      <c r="J3955" s="4">
        <f t="shared" si="550"/>
        <v>-0.38654362016717481</v>
      </c>
      <c r="K3955" s="5">
        <f t="shared" si="551"/>
        <v>0.61345637983282519</v>
      </c>
      <c r="L3955" s="4" t="str">
        <f t="shared" si="552"/>
        <v>Under Budget</v>
      </c>
      <c r="M3955">
        <f t="shared" si="553"/>
        <v>2023</v>
      </c>
      <c r="N3955">
        <f t="shared" si="554"/>
        <v>7</v>
      </c>
      <c r="O3955" t="str">
        <f t="shared" si="555"/>
        <v>Jul</v>
      </c>
      <c r="P3955" t="str">
        <f t="shared" si="556"/>
        <v>Q3</v>
      </c>
      <c r="Q3955" t="str">
        <f t="shared" si="557"/>
        <v>2023-07</v>
      </c>
    </row>
    <row r="3956" spans="1:17" x14ac:dyDescent="0.35">
      <c r="A3956" s="2">
        <v>44706</v>
      </c>
      <c r="B3956" t="s">
        <v>37</v>
      </c>
      <c r="C3956" t="s">
        <v>19</v>
      </c>
      <c r="D3956" t="s">
        <v>25</v>
      </c>
      <c r="E3956" s="3">
        <v>139947</v>
      </c>
      <c r="F3956" s="3">
        <v>168637</v>
      </c>
      <c r="G3956" t="s">
        <v>21</v>
      </c>
      <c r="H3956" s="3" t="s">
        <v>3988</v>
      </c>
      <c r="I3956" s="3">
        <f t="shared" si="549"/>
        <v>28690</v>
      </c>
      <c r="J3956" s="4">
        <f t="shared" si="550"/>
        <v>0.20500618091134501</v>
      </c>
      <c r="K3956" s="5">
        <f t="shared" si="551"/>
        <v>1.205006180911345</v>
      </c>
      <c r="L3956" s="4" t="str">
        <f t="shared" si="552"/>
        <v>Over Budget</v>
      </c>
      <c r="M3956">
        <f t="shared" si="553"/>
        <v>2022</v>
      </c>
      <c r="N3956">
        <f t="shared" si="554"/>
        <v>5</v>
      </c>
      <c r="O3956" t="str">
        <f t="shared" si="555"/>
        <v>May</v>
      </c>
      <c r="P3956" t="str">
        <f t="shared" si="556"/>
        <v>Q2</v>
      </c>
      <c r="Q3956" t="str">
        <f t="shared" si="557"/>
        <v>2022-05</v>
      </c>
    </row>
    <row r="3957" spans="1:17" x14ac:dyDescent="0.35">
      <c r="A3957" s="2">
        <v>44826</v>
      </c>
      <c r="B3957" t="s">
        <v>41</v>
      </c>
      <c r="C3957" t="s">
        <v>34</v>
      </c>
      <c r="D3957" t="s">
        <v>20</v>
      </c>
      <c r="E3957" s="3">
        <v>107188</v>
      </c>
      <c r="F3957" s="3">
        <v>9280</v>
      </c>
      <c r="G3957" t="s">
        <v>21</v>
      </c>
      <c r="H3957" s="3" t="s">
        <v>3989</v>
      </c>
      <c r="I3957" s="3">
        <f t="shared" si="549"/>
        <v>-97908</v>
      </c>
      <c r="J3957" s="4">
        <f t="shared" si="550"/>
        <v>-0.91342314438183381</v>
      </c>
      <c r="K3957" s="5">
        <f t="shared" si="551"/>
        <v>8.6576855618166207E-2</v>
      </c>
      <c r="L3957" s="4" t="str">
        <f t="shared" si="552"/>
        <v>Under Budget</v>
      </c>
      <c r="M3957">
        <f t="shared" si="553"/>
        <v>2022</v>
      </c>
      <c r="N3957">
        <f t="shared" si="554"/>
        <v>9</v>
      </c>
      <c r="O3957" t="str">
        <f t="shared" si="555"/>
        <v>Sep</v>
      </c>
      <c r="P3957" t="str">
        <f t="shared" si="556"/>
        <v>Q3</v>
      </c>
      <c r="Q3957" t="str">
        <f t="shared" si="557"/>
        <v>2022-09</v>
      </c>
    </row>
    <row r="3958" spans="1:17" x14ac:dyDescent="0.35">
      <c r="A3958" s="2">
        <v>45198</v>
      </c>
      <c r="B3958" t="s">
        <v>28</v>
      </c>
      <c r="C3958" t="s">
        <v>24</v>
      </c>
      <c r="D3958" t="s">
        <v>25</v>
      </c>
      <c r="E3958" s="3">
        <v>64259</v>
      </c>
      <c r="F3958" s="3">
        <v>91538</v>
      </c>
      <c r="G3958" t="s">
        <v>26</v>
      </c>
      <c r="H3958" s="3" t="s">
        <v>3990</v>
      </c>
      <c r="I3958" s="3">
        <f t="shared" si="549"/>
        <v>27279</v>
      </c>
      <c r="J3958" s="4">
        <f t="shared" si="550"/>
        <v>0.42451641015266345</v>
      </c>
      <c r="K3958" s="5">
        <f t="shared" si="551"/>
        <v>1.4245164101526635</v>
      </c>
      <c r="L3958" s="4" t="str">
        <f t="shared" si="552"/>
        <v>Over Budget</v>
      </c>
      <c r="M3958">
        <f t="shared" si="553"/>
        <v>2023</v>
      </c>
      <c r="N3958">
        <f t="shared" si="554"/>
        <v>9</v>
      </c>
      <c r="O3958" t="str">
        <f t="shared" si="555"/>
        <v>Sep</v>
      </c>
      <c r="P3958" t="str">
        <f t="shared" si="556"/>
        <v>Q3</v>
      </c>
      <c r="Q3958" t="str">
        <f t="shared" si="557"/>
        <v>2023-09</v>
      </c>
    </row>
    <row r="3959" spans="1:17" x14ac:dyDescent="0.35">
      <c r="A3959" s="2">
        <v>45112</v>
      </c>
      <c r="B3959" t="s">
        <v>23</v>
      </c>
      <c r="C3959" t="s">
        <v>43</v>
      </c>
      <c r="D3959" t="s">
        <v>30</v>
      </c>
      <c r="E3959" s="3">
        <v>130408</v>
      </c>
      <c r="F3959" s="3">
        <v>37834</v>
      </c>
      <c r="G3959" t="s">
        <v>32</v>
      </c>
      <c r="H3959" s="3" t="s">
        <v>3991</v>
      </c>
      <c r="I3959" s="3">
        <f t="shared" si="549"/>
        <v>-92574</v>
      </c>
      <c r="J3959" s="4">
        <f t="shared" si="550"/>
        <v>-0.70987976197779279</v>
      </c>
      <c r="K3959" s="5">
        <f t="shared" si="551"/>
        <v>0.29012023802220721</v>
      </c>
      <c r="L3959" s="4" t="str">
        <f t="shared" si="552"/>
        <v>Under Budget</v>
      </c>
      <c r="M3959">
        <f t="shared" si="553"/>
        <v>2023</v>
      </c>
      <c r="N3959">
        <f t="shared" si="554"/>
        <v>7</v>
      </c>
      <c r="O3959" t="str">
        <f t="shared" si="555"/>
        <v>Jul</v>
      </c>
      <c r="P3959" t="str">
        <f t="shared" si="556"/>
        <v>Q3</v>
      </c>
      <c r="Q3959" t="str">
        <f t="shared" si="557"/>
        <v>2023-07</v>
      </c>
    </row>
    <row r="3960" spans="1:17" x14ac:dyDescent="0.35">
      <c r="A3960" s="2">
        <v>45230</v>
      </c>
      <c r="B3960" t="s">
        <v>23</v>
      </c>
      <c r="C3960" t="s">
        <v>43</v>
      </c>
      <c r="D3960" t="s">
        <v>25</v>
      </c>
      <c r="E3960" s="3">
        <v>84881</v>
      </c>
      <c r="F3960" s="3">
        <v>25985</v>
      </c>
      <c r="G3960" t="s">
        <v>35</v>
      </c>
      <c r="H3960" s="3" t="s">
        <v>3992</v>
      </c>
      <c r="I3960" s="3">
        <f t="shared" si="549"/>
        <v>-58896</v>
      </c>
      <c r="J3960" s="4">
        <f t="shared" si="550"/>
        <v>-0.69386552938820234</v>
      </c>
      <c r="K3960" s="5">
        <f t="shared" si="551"/>
        <v>0.30613447061179772</v>
      </c>
      <c r="L3960" s="4" t="str">
        <f t="shared" si="552"/>
        <v>Under Budget</v>
      </c>
      <c r="M3960">
        <f t="shared" si="553"/>
        <v>2023</v>
      </c>
      <c r="N3960">
        <f t="shared" si="554"/>
        <v>10</v>
      </c>
      <c r="O3960" t="str">
        <f t="shared" si="555"/>
        <v>Oct</v>
      </c>
      <c r="P3960" t="str">
        <f t="shared" si="556"/>
        <v>Q4</v>
      </c>
      <c r="Q3960" t="str">
        <f t="shared" si="557"/>
        <v>2023-10</v>
      </c>
    </row>
    <row r="3961" spans="1:17" x14ac:dyDescent="0.35">
      <c r="A3961" s="2">
        <v>44348</v>
      </c>
      <c r="B3961" t="s">
        <v>41</v>
      </c>
      <c r="C3961" t="s">
        <v>29</v>
      </c>
      <c r="D3961" t="s">
        <v>25</v>
      </c>
      <c r="E3961" s="3">
        <v>12070</v>
      </c>
      <c r="F3961" s="3">
        <v>141378</v>
      </c>
      <c r="G3961" t="s">
        <v>35</v>
      </c>
      <c r="H3961" s="3" t="s">
        <v>3993</v>
      </c>
      <c r="I3961" s="3">
        <f t="shared" si="549"/>
        <v>129308</v>
      </c>
      <c r="J3961" s="4">
        <f t="shared" si="550"/>
        <v>10.713173156586578</v>
      </c>
      <c r="K3961" s="5">
        <f t="shared" si="551"/>
        <v>11.713173156586578</v>
      </c>
      <c r="L3961" s="4" t="str">
        <f t="shared" si="552"/>
        <v>Over Budget</v>
      </c>
      <c r="M3961">
        <f t="shared" si="553"/>
        <v>2021</v>
      </c>
      <c r="N3961">
        <f t="shared" si="554"/>
        <v>6</v>
      </c>
      <c r="O3961" t="str">
        <f t="shared" si="555"/>
        <v>Jun</v>
      </c>
      <c r="P3961" t="str">
        <f t="shared" si="556"/>
        <v>Q2</v>
      </c>
      <c r="Q3961" t="str">
        <f t="shared" si="557"/>
        <v>2021-06</v>
      </c>
    </row>
    <row r="3962" spans="1:17" x14ac:dyDescent="0.35">
      <c r="A3962" s="2">
        <v>45225</v>
      </c>
      <c r="B3962" t="s">
        <v>23</v>
      </c>
      <c r="C3962" t="s">
        <v>34</v>
      </c>
      <c r="D3962" t="s">
        <v>20</v>
      </c>
      <c r="E3962" s="3">
        <v>99266</v>
      </c>
      <c r="F3962" s="3">
        <v>146894</v>
      </c>
      <c r="G3962" t="s">
        <v>35</v>
      </c>
      <c r="H3962" s="3" t="s">
        <v>3994</v>
      </c>
      <c r="I3962" s="3">
        <f t="shared" si="549"/>
        <v>47628</v>
      </c>
      <c r="J3962" s="4">
        <f t="shared" si="550"/>
        <v>0.47980174480688254</v>
      </c>
      <c r="K3962" s="5">
        <f t="shared" si="551"/>
        <v>1.4798017448068825</v>
      </c>
      <c r="L3962" s="4" t="str">
        <f t="shared" si="552"/>
        <v>Over Budget</v>
      </c>
      <c r="M3962">
        <f t="shared" si="553"/>
        <v>2023</v>
      </c>
      <c r="N3962">
        <f t="shared" si="554"/>
        <v>10</v>
      </c>
      <c r="O3962" t="str">
        <f t="shared" si="555"/>
        <v>Oct</v>
      </c>
      <c r="P3962" t="str">
        <f t="shared" si="556"/>
        <v>Q4</v>
      </c>
      <c r="Q3962" t="str">
        <f t="shared" si="557"/>
        <v>2023-10</v>
      </c>
    </row>
    <row r="3963" spans="1:17" x14ac:dyDescent="0.35">
      <c r="A3963" s="2">
        <v>44660</v>
      </c>
      <c r="B3963" t="s">
        <v>55</v>
      </c>
      <c r="C3963" t="s">
        <v>23</v>
      </c>
      <c r="D3963" t="s">
        <v>39</v>
      </c>
      <c r="E3963" s="3">
        <v>112904</v>
      </c>
      <c r="F3963" s="3">
        <v>167475</v>
      </c>
      <c r="G3963" t="s">
        <v>32</v>
      </c>
      <c r="H3963" s="3" t="s">
        <v>3995</v>
      </c>
      <c r="I3963" s="3">
        <f t="shared" si="549"/>
        <v>54571</v>
      </c>
      <c r="J3963" s="4">
        <f t="shared" si="550"/>
        <v>0.48333982852689011</v>
      </c>
      <c r="K3963" s="5">
        <f t="shared" si="551"/>
        <v>1.4833398285268902</v>
      </c>
      <c r="L3963" s="4" t="str">
        <f t="shared" si="552"/>
        <v>Over Budget</v>
      </c>
      <c r="M3963">
        <f t="shared" si="553"/>
        <v>2022</v>
      </c>
      <c r="N3963">
        <f t="shared" si="554"/>
        <v>4</v>
      </c>
      <c r="O3963" t="str">
        <f t="shared" si="555"/>
        <v>Apr</v>
      </c>
      <c r="P3963" t="str">
        <f t="shared" si="556"/>
        <v>Q2</v>
      </c>
      <c r="Q3963" t="str">
        <f t="shared" si="557"/>
        <v>2022-04</v>
      </c>
    </row>
    <row r="3964" spans="1:17" x14ac:dyDescent="0.35">
      <c r="A3964" s="2">
        <v>44467</v>
      </c>
      <c r="B3964" t="s">
        <v>28</v>
      </c>
      <c r="C3964" t="s">
        <v>29</v>
      </c>
      <c r="D3964" t="s">
        <v>39</v>
      </c>
      <c r="E3964" s="3">
        <v>43688</v>
      </c>
      <c r="F3964" s="3">
        <v>120488</v>
      </c>
      <c r="G3964" t="s">
        <v>21</v>
      </c>
      <c r="H3964" s="3" t="s">
        <v>3996</v>
      </c>
      <c r="I3964" s="3">
        <f t="shared" si="549"/>
        <v>76800</v>
      </c>
      <c r="J3964" s="4">
        <f t="shared" si="550"/>
        <v>1.7579197949093572</v>
      </c>
      <c r="K3964" s="5">
        <f t="shared" si="551"/>
        <v>2.7579197949093572</v>
      </c>
      <c r="L3964" s="4" t="str">
        <f t="shared" si="552"/>
        <v>Over Budget</v>
      </c>
      <c r="M3964">
        <f t="shared" si="553"/>
        <v>2021</v>
      </c>
      <c r="N3964">
        <f t="shared" si="554"/>
        <v>9</v>
      </c>
      <c r="O3964" t="str">
        <f t="shared" si="555"/>
        <v>Sep</v>
      </c>
      <c r="P3964" t="str">
        <f t="shared" si="556"/>
        <v>Q3</v>
      </c>
      <c r="Q3964" t="str">
        <f t="shared" si="557"/>
        <v>2021-09</v>
      </c>
    </row>
    <row r="3965" spans="1:17" x14ac:dyDescent="0.35">
      <c r="A3965" s="2">
        <v>44656</v>
      </c>
      <c r="B3965" t="s">
        <v>41</v>
      </c>
      <c r="C3965" t="s">
        <v>43</v>
      </c>
      <c r="D3965" t="s">
        <v>30</v>
      </c>
      <c r="E3965" s="3">
        <v>128170</v>
      </c>
      <c r="F3965" s="3">
        <v>8942</v>
      </c>
      <c r="G3965" t="s">
        <v>26</v>
      </c>
      <c r="H3965" s="3" t="s">
        <v>3997</v>
      </c>
      <c r="I3965" s="3">
        <f t="shared" si="549"/>
        <v>-119228</v>
      </c>
      <c r="J3965" s="4">
        <f t="shared" si="550"/>
        <v>-0.93023328391979399</v>
      </c>
      <c r="K3965" s="5">
        <f t="shared" si="551"/>
        <v>6.9766716080205973E-2</v>
      </c>
      <c r="L3965" s="4" t="str">
        <f t="shared" si="552"/>
        <v>Under Budget</v>
      </c>
      <c r="M3965">
        <f t="shared" si="553"/>
        <v>2022</v>
      </c>
      <c r="N3965">
        <f t="shared" si="554"/>
        <v>4</v>
      </c>
      <c r="O3965" t="str">
        <f t="shared" si="555"/>
        <v>Apr</v>
      </c>
      <c r="P3965" t="str">
        <f t="shared" si="556"/>
        <v>Q2</v>
      </c>
      <c r="Q3965" t="str">
        <f t="shared" si="557"/>
        <v>2022-04</v>
      </c>
    </row>
    <row r="3966" spans="1:17" x14ac:dyDescent="0.35">
      <c r="A3966" s="2">
        <v>44301</v>
      </c>
      <c r="B3966" t="s">
        <v>28</v>
      </c>
      <c r="C3966" t="s">
        <v>24</v>
      </c>
      <c r="D3966" t="s">
        <v>25</v>
      </c>
      <c r="E3966" s="3">
        <v>32856</v>
      </c>
      <c r="F3966" s="3">
        <v>44699</v>
      </c>
      <c r="G3966" t="s">
        <v>32</v>
      </c>
      <c r="H3966" s="3" t="s">
        <v>3998</v>
      </c>
      <c r="I3966" s="3">
        <f t="shared" si="549"/>
        <v>11843</v>
      </c>
      <c r="J3966" s="4">
        <f t="shared" si="550"/>
        <v>0.36045166788410032</v>
      </c>
      <c r="K3966" s="5">
        <f t="shared" si="551"/>
        <v>1.3604516678841003</v>
      </c>
      <c r="L3966" s="4" t="str">
        <f t="shared" si="552"/>
        <v>Over Budget</v>
      </c>
      <c r="M3966">
        <f t="shared" si="553"/>
        <v>2021</v>
      </c>
      <c r="N3966">
        <f t="shared" si="554"/>
        <v>4</v>
      </c>
      <c r="O3966" t="str">
        <f t="shared" si="555"/>
        <v>Apr</v>
      </c>
      <c r="P3966" t="str">
        <f t="shared" si="556"/>
        <v>Q2</v>
      </c>
      <c r="Q3966" t="str">
        <f t="shared" si="557"/>
        <v>2021-04</v>
      </c>
    </row>
    <row r="3967" spans="1:17" x14ac:dyDescent="0.35">
      <c r="A3967" s="2">
        <v>44358</v>
      </c>
      <c r="B3967" t="s">
        <v>18</v>
      </c>
      <c r="C3967" t="s">
        <v>23</v>
      </c>
      <c r="D3967" t="s">
        <v>58</v>
      </c>
      <c r="E3967" s="3">
        <v>111105</v>
      </c>
      <c r="F3967" s="3">
        <v>165853</v>
      </c>
      <c r="G3967" t="s">
        <v>35</v>
      </c>
      <c r="H3967" s="3" t="s">
        <v>3999</v>
      </c>
      <c r="I3967" s="3">
        <f t="shared" si="549"/>
        <v>54748</v>
      </c>
      <c r="J3967" s="4">
        <f t="shared" si="550"/>
        <v>0.49275910175059628</v>
      </c>
      <c r="K3967" s="5">
        <f t="shared" si="551"/>
        <v>1.4927591017505963</v>
      </c>
      <c r="L3967" s="4" t="str">
        <f t="shared" si="552"/>
        <v>Over Budget</v>
      </c>
      <c r="M3967">
        <f t="shared" si="553"/>
        <v>2021</v>
      </c>
      <c r="N3967">
        <f t="shared" si="554"/>
        <v>6</v>
      </c>
      <c r="O3967" t="str">
        <f t="shared" si="555"/>
        <v>Jun</v>
      </c>
      <c r="P3967" t="str">
        <f t="shared" si="556"/>
        <v>Q2</v>
      </c>
      <c r="Q3967" t="str">
        <f t="shared" si="557"/>
        <v>2021-06</v>
      </c>
    </row>
    <row r="3968" spans="1:17" x14ac:dyDescent="0.35">
      <c r="A3968" s="2">
        <v>44547</v>
      </c>
      <c r="B3968" t="s">
        <v>28</v>
      </c>
      <c r="C3968" t="s">
        <v>19</v>
      </c>
      <c r="D3968" t="s">
        <v>30</v>
      </c>
      <c r="E3968" s="3">
        <v>93695</v>
      </c>
      <c r="F3968" s="3">
        <v>44517</v>
      </c>
      <c r="G3968" t="s">
        <v>21</v>
      </c>
      <c r="H3968" s="3" t="s">
        <v>4000</v>
      </c>
      <c r="I3968" s="3">
        <f t="shared" si="549"/>
        <v>-49178</v>
      </c>
      <c r="J3968" s="4">
        <f t="shared" si="550"/>
        <v>-0.52487325897860082</v>
      </c>
      <c r="K3968" s="5">
        <f t="shared" si="551"/>
        <v>0.47512674102139923</v>
      </c>
      <c r="L3968" s="4" t="str">
        <f t="shared" si="552"/>
        <v>Under Budget</v>
      </c>
      <c r="M3968">
        <f t="shared" si="553"/>
        <v>2021</v>
      </c>
      <c r="N3968">
        <f t="shared" si="554"/>
        <v>12</v>
      </c>
      <c r="O3968" t="str">
        <f t="shared" si="555"/>
        <v>Dec</v>
      </c>
      <c r="P3968" t="str">
        <f t="shared" si="556"/>
        <v>Q4</v>
      </c>
      <c r="Q3968" t="str">
        <f t="shared" si="557"/>
        <v>2021-12</v>
      </c>
    </row>
    <row r="3969" spans="1:17" x14ac:dyDescent="0.35">
      <c r="A3969" s="2">
        <v>44630</v>
      </c>
      <c r="B3969" t="s">
        <v>28</v>
      </c>
      <c r="C3969" t="s">
        <v>24</v>
      </c>
      <c r="D3969" t="s">
        <v>39</v>
      </c>
      <c r="E3969" s="3">
        <v>13703</v>
      </c>
      <c r="F3969" s="3">
        <v>78276</v>
      </c>
      <c r="G3969" t="s">
        <v>35</v>
      </c>
      <c r="H3969" s="3" t="s">
        <v>4001</v>
      </c>
      <c r="I3969" s="3">
        <f t="shared" si="549"/>
        <v>64573</v>
      </c>
      <c r="J3969" s="4">
        <f t="shared" si="550"/>
        <v>4.7123257680799826</v>
      </c>
      <c r="K3969" s="5">
        <f t="shared" si="551"/>
        <v>5.7123257680799826</v>
      </c>
      <c r="L3969" s="4" t="str">
        <f t="shared" si="552"/>
        <v>Over Budget</v>
      </c>
      <c r="M3969">
        <f t="shared" si="553"/>
        <v>2022</v>
      </c>
      <c r="N3969">
        <f t="shared" si="554"/>
        <v>3</v>
      </c>
      <c r="O3969" t="str">
        <f t="shared" si="555"/>
        <v>Mar</v>
      </c>
      <c r="P3969" t="str">
        <f t="shared" si="556"/>
        <v>Q1</v>
      </c>
      <c r="Q3969" t="str">
        <f t="shared" si="557"/>
        <v>2022-03</v>
      </c>
    </row>
    <row r="3970" spans="1:17" x14ac:dyDescent="0.35">
      <c r="A3970" s="2">
        <v>45048</v>
      </c>
      <c r="B3970" t="s">
        <v>18</v>
      </c>
      <c r="C3970" t="s">
        <v>23</v>
      </c>
      <c r="D3970" t="s">
        <v>20</v>
      </c>
      <c r="E3970" s="3">
        <v>107193</v>
      </c>
      <c r="F3970" s="3">
        <v>155445</v>
      </c>
      <c r="G3970" t="s">
        <v>35</v>
      </c>
      <c r="H3970" s="3" t="s">
        <v>4002</v>
      </c>
      <c r="I3970" s="3">
        <f t="shared" si="549"/>
        <v>48252</v>
      </c>
      <c r="J3970" s="4">
        <f t="shared" si="550"/>
        <v>0.4501413338557555</v>
      </c>
      <c r="K3970" s="5">
        <f t="shared" si="551"/>
        <v>1.4501413338557556</v>
      </c>
      <c r="L3970" s="4" t="str">
        <f t="shared" si="552"/>
        <v>Over Budget</v>
      </c>
      <c r="M3970">
        <f t="shared" si="553"/>
        <v>2023</v>
      </c>
      <c r="N3970">
        <f t="shared" si="554"/>
        <v>5</v>
      </c>
      <c r="O3970" t="str">
        <f t="shared" si="555"/>
        <v>May</v>
      </c>
      <c r="P3970" t="str">
        <f t="shared" si="556"/>
        <v>Q2</v>
      </c>
      <c r="Q3970" t="str">
        <f t="shared" si="557"/>
        <v>2023-05</v>
      </c>
    </row>
    <row r="3971" spans="1:17" x14ac:dyDescent="0.35">
      <c r="A3971" s="2">
        <v>44336</v>
      </c>
      <c r="B3971" t="s">
        <v>41</v>
      </c>
      <c r="C3971" t="s">
        <v>43</v>
      </c>
      <c r="D3971" t="s">
        <v>39</v>
      </c>
      <c r="E3971" s="3">
        <v>122501</v>
      </c>
      <c r="F3971" s="3">
        <v>151491</v>
      </c>
      <c r="G3971" t="s">
        <v>35</v>
      </c>
      <c r="H3971" s="3" t="s">
        <v>4003</v>
      </c>
      <c r="I3971" s="3">
        <f t="shared" si="549"/>
        <v>28990</v>
      </c>
      <c r="J3971" s="4">
        <f t="shared" si="550"/>
        <v>0.23665112937853569</v>
      </c>
      <c r="K3971" s="5">
        <f t="shared" si="551"/>
        <v>1.2366511293785356</v>
      </c>
      <c r="L3971" s="4" t="str">
        <f t="shared" si="552"/>
        <v>Over Budget</v>
      </c>
      <c r="M3971">
        <f t="shared" si="553"/>
        <v>2021</v>
      </c>
      <c r="N3971">
        <f t="shared" si="554"/>
        <v>5</v>
      </c>
      <c r="O3971" t="str">
        <f t="shared" si="555"/>
        <v>May</v>
      </c>
      <c r="P3971" t="str">
        <f t="shared" si="556"/>
        <v>Q2</v>
      </c>
      <c r="Q3971" t="str">
        <f t="shared" si="557"/>
        <v>2021-05</v>
      </c>
    </row>
    <row r="3972" spans="1:17" x14ac:dyDescent="0.35">
      <c r="A3972" s="2">
        <v>44283</v>
      </c>
      <c r="B3972" t="s">
        <v>28</v>
      </c>
      <c r="C3972" t="s">
        <v>29</v>
      </c>
      <c r="D3972" t="s">
        <v>39</v>
      </c>
      <c r="E3972" s="3">
        <v>116015</v>
      </c>
      <c r="F3972" s="3">
        <v>90327</v>
      </c>
      <c r="G3972" t="s">
        <v>32</v>
      </c>
      <c r="H3972" s="3" t="s">
        <v>4004</v>
      </c>
      <c r="I3972" s="3">
        <f t="shared" si="549"/>
        <v>-25688</v>
      </c>
      <c r="J3972" s="4">
        <f t="shared" si="550"/>
        <v>-0.22141964401155023</v>
      </c>
      <c r="K3972" s="5">
        <f t="shared" si="551"/>
        <v>0.77858035598844977</v>
      </c>
      <c r="L3972" s="4" t="str">
        <f t="shared" si="552"/>
        <v>Under Budget</v>
      </c>
      <c r="M3972">
        <f t="shared" si="553"/>
        <v>2021</v>
      </c>
      <c r="N3972">
        <f t="shared" si="554"/>
        <v>3</v>
      </c>
      <c r="O3972" t="str">
        <f t="shared" si="555"/>
        <v>Mar</v>
      </c>
      <c r="P3972" t="str">
        <f t="shared" si="556"/>
        <v>Q1</v>
      </c>
      <c r="Q3972" t="str">
        <f t="shared" si="557"/>
        <v>2021-03</v>
      </c>
    </row>
    <row r="3973" spans="1:17" x14ac:dyDescent="0.35">
      <c r="A3973" s="2">
        <v>44379</v>
      </c>
      <c r="B3973" t="s">
        <v>37</v>
      </c>
      <c r="C3973" t="s">
        <v>19</v>
      </c>
      <c r="D3973" t="s">
        <v>20</v>
      </c>
      <c r="E3973" s="3">
        <v>91547</v>
      </c>
      <c r="F3973" s="3">
        <v>59195</v>
      </c>
      <c r="G3973" t="s">
        <v>21</v>
      </c>
      <c r="H3973" s="3" t="s">
        <v>4005</v>
      </c>
      <c r="I3973" s="3">
        <f t="shared" ref="I3973:I4036" si="558">F3973-E3973</f>
        <v>-32352</v>
      </c>
      <c r="J3973" s="4">
        <f t="shared" ref="J3973:J4036" si="559">IFERROR(I3973/E3973,0)</f>
        <v>-0.35339224660556873</v>
      </c>
      <c r="K3973" s="5">
        <f t="shared" ref="K3973:K4036" si="560">IFERROR(F3973/E3973,0)</f>
        <v>0.64660775339443133</v>
      </c>
      <c r="L3973" s="4" t="str">
        <f t="shared" ref="L3973:L4036" si="561">IF(I3973&gt;0,"Over Budget",IF(I3973&lt;0,"Under Budget","On Budget"))</f>
        <v>Under Budget</v>
      </c>
      <c r="M3973">
        <f t="shared" ref="M3973:M4036" si="562">YEAR(A3973)</f>
        <v>2021</v>
      </c>
      <c r="N3973">
        <f t="shared" ref="N3973:N4036" si="563">MONTH(A3973)</f>
        <v>7</v>
      </c>
      <c r="O3973" t="str">
        <f t="shared" ref="O3973:O4036" si="564">TEXT(A3973,"mmm")</f>
        <v>Jul</v>
      </c>
      <c r="P3973" t="str">
        <f t="shared" ref="P3973:P4036" si="565">"Q"&amp;ROUNDUP(MONTH(A3973)/3,0)</f>
        <v>Q3</v>
      </c>
      <c r="Q3973" t="str">
        <f t="shared" ref="Q3973:Q4036" si="566">TEXT(A3973,"yyyy-mm")</f>
        <v>2021-07</v>
      </c>
    </row>
    <row r="3974" spans="1:17" x14ac:dyDescent="0.35">
      <c r="A3974" s="2">
        <v>44564</v>
      </c>
      <c r="B3974" t="s">
        <v>28</v>
      </c>
      <c r="C3974" t="s">
        <v>19</v>
      </c>
      <c r="D3974" t="s">
        <v>25</v>
      </c>
      <c r="E3974" s="3">
        <v>128429</v>
      </c>
      <c r="F3974" s="3">
        <v>78808</v>
      </c>
      <c r="G3974" t="s">
        <v>35</v>
      </c>
      <c r="H3974" s="3" t="s">
        <v>4006</v>
      </c>
      <c r="I3974" s="3">
        <f t="shared" si="558"/>
        <v>-49621</v>
      </c>
      <c r="J3974" s="4">
        <f t="shared" si="559"/>
        <v>-0.3863691222387467</v>
      </c>
      <c r="K3974" s="5">
        <f t="shared" si="560"/>
        <v>0.61363087776125325</v>
      </c>
      <c r="L3974" s="4" t="str">
        <f t="shared" si="561"/>
        <v>Under Budget</v>
      </c>
      <c r="M3974">
        <f t="shared" si="562"/>
        <v>2022</v>
      </c>
      <c r="N3974">
        <f t="shared" si="563"/>
        <v>1</v>
      </c>
      <c r="O3974" t="str">
        <f t="shared" si="564"/>
        <v>Jan</v>
      </c>
      <c r="P3974" t="str">
        <f t="shared" si="565"/>
        <v>Q1</v>
      </c>
      <c r="Q3974" t="str">
        <f t="shared" si="566"/>
        <v>2022-01</v>
      </c>
    </row>
    <row r="3975" spans="1:17" x14ac:dyDescent="0.35">
      <c r="A3975" s="2">
        <v>44325</v>
      </c>
      <c r="B3975" t="s">
        <v>41</v>
      </c>
      <c r="C3975" t="s">
        <v>24</v>
      </c>
      <c r="D3975" t="s">
        <v>25</v>
      </c>
      <c r="E3975" s="3">
        <v>96372</v>
      </c>
      <c r="F3975" s="3">
        <v>82294</v>
      </c>
      <c r="G3975" t="s">
        <v>32</v>
      </c>
      <c r="H3975" s="3" t="s">
        <v>4007</v>
      </c>
      <c r="I3975" s="3">
        <f t="shared" si="558"/>
        <v>-14078</v>
      </c>
      <c r="J3975" s="4">
        <f t="shared" si="559"/>
        <v>-0.14607977420827625</v>
      </c>
      <c r="K3975" s="5">
        <f t="shared" si="560"/>
        <v>0.85392022579172377</v>
      </c>
      <c r="L3975" s="4" t="str">
        <f t="shared" si="561"/>
        <v>Under Budget</v>
      </c>
      <c r="M3975">
        <f t="shared" si="562"/>
        <v>2021</v>
      </c>
      <c r="N3975">
        <f t="shared" si="563"/>
        <v>5</v>
      </c>
      <c r="O3975" t="str">
        <f t="shared" si="564"/>
        <v>May</v>
      </c>
      <c r="P3975" t="str">
        <f t="shared" si="565"/>
        <v>Q2</v>
      </c>
      <c r="Q3975" t="str">
        <f t="shared" si="566"/>
        <v>2021-05</v>
      </c>
    </row>
    <row r="3976" spans="1:17" x14ac:dyDescent="0.35">
      <c r="A3976" s="2">
        <v>44866</v>
      </c>
      <c r="B3976" t="s">
        <v>23</v>
      </c>
      <c r="C3976" t="s">
        <v>29</v>
      </c>
      <c r="D3976" t="s">
        <v>39</v>
      </c>
      <c r="E3976" s="3">
        <v>126947</v>
      </c>
      <c r="F3976" s="3">
        <v>88639</v>
      </c>
      <c r="G3976" t="s">
        <v>26</v>
      </c>
      <c r="H3976" s="3" t="s">
        <v>4008</v>
      </c>
      <c r="I3976" s="3">
        <f t="shared" si="558"/>
        <v>-38308</v>
      </c>
      <c r="J3976" s="4">
        <f t="shared" si="559"/>
        <v>-0.30176372817002373</v>
      </c>
      <c r="K3976" s="5">
        <f t="shared" si="560"/>
        <v>0.69823627182997627</v>
      </c>
      <c r="L3976" s="4" t="str">
        <f t="shared" si="561"/>
        <v>Under Budget</v>
      </c>
      <c r="M3976">
        <f t="shared" si="562"/>
        <v>2022</v>
      </c>
      <c r="N3976">
        <f t="shared" si="563"/>
        <v>11</v>
      </c>
      <c r="O3976" t="str">
        <f t="shared" si="564"/>
        <v>Nov</v>
      </c>
      <c r="P3976" t="str">
        <f t="shared" si="565"/>
        <v>Q4</v>
      </c>
      <c r="Q3976" t="str">
        <f t="shared" si="566"/>
        <v>2022-11</v>
      </c>
    </row>
    <row r="3977" spans="1:17" x14ac:dyDescent="0.35">
      <c r="A3977" s="2">
        <v>44345</v>
      </c>
      <c r="B3977" t="s">
        <v>18</v>
      </c>
      <c r="C3977" t="s">
        <v>19</v>
      </c>
      <c r="D3977" t="s">
        <v>30</v>
      </c>
      <c r="E3977" s="3">
        <v>93082</v>
      </c>
      <c r="F3977" s="3">
        <v>62909</v>
      </c>
      <c r="G3977" t="s">
        <v>26</v>
      </c>
      <c r="H3977" s="3" t="s">
        <v>4009</v>
      </c>
      <c r="I3977" s="3">
        <f t="shared" si="558"/>
        <v>-30173</v>
      </c>
      <c r="J3977" s="4">
        <f t="shared" si="559"/>
        <v>-0.32415504608839518</v>
      </c>
      <c r="K3977" s="5">
        <f t="shared" si="560"/>
        <v>0.67584495391160482</v>
      </c>
      <c r="L3977" s="4" t="str">
        <f t="shared" si="561"/>
        <v>Under Budget</v>
      </c>
      <c r="M3977">
        <f t="shared" si="562"/>
        <v>2021</v>
      </c>
      <c r="N3977">
        <f t="shared" si="563"/>
        <v>5</v>
      </c>
      <c r="O3977" t="str">
        <f t="shared" si="564"/>
        <v>May</v>
      </c>
      <c r="P3977" t="str">
        <f t="shared" si="565"/>
        <v>Q2</v>
      </c>
      <c r="Q3977" t="str">
        <f t="shared" si="566"/>
        <v>2021-05</v>
      </c>
    </row>
    <row r="3978" spans="1:17" x14ac:dyDescent="0.35">
      <c r="A3978" s="2">
        <v>45181</v>
      </c>
      <c r="B3978" t="s">
        <v>23</v>
      </c>
      <c r="C3978" t="s">
        <v>23</v>
      </c>
      <c r="D3978" t="s">
        <v>58</v>
      </c>
      <c r="E3978" s="3">
        <v>111743</v>
      </c>
      <c r="F3978" s="3">
        <v>152045</v>
      </c>
      <c r="G3978" t="s">
        <v>32</v>
      </c>
      <c r="H3978" s="3" t="s">
        <v>4010</v>
      </c>
      <c r="I3978" s="3">
        <f t="shared" si="558"/>
        <v>40302</v>
      </c>
      <c r="J3978" s="4">
        <f t="shared" si="559"/>
        <v>0.36066688741129199</v>
      </c>
      <c r="K3978" s="5">
        <f t="shared" si="560"/>
        <v>1.3606668874112919</v>
      </c>
      <c r="L3978" s="4" t="str">
        <f t="shared" si="561"/>
        <v>Over Budget</v>
      </c>
      <c r="M3978">
        <f t="shared" si="562"/>
        <v>2023</v>
      </c>
      <c r="N3978">
        <f t="shared" si="563"/>
        <v>9</v>
      </c>
      <c r="O3978" t="str">
        <f t="shared" si="564"/>
        <v>Sep</v>
      </c>
      <c r="P3978" t="str">
        <f t="shared" si="565"/>
        <v>Q3</v>
      </c>
      <c r="Q3978" t="str">
        <f t="shared" si="566"/>
        <v>2023-09</v>
      </c>
    </row>
    <row r="3979" spans="1:17" x14ac:dyDescent="0.35">
      <c r="A3979" s="2">
        <v>45048</v>
      </c>
      <c r="B3979" t="s">
        <v>41</v>
      </c>
      <c r="C3979" t="s">
        <v>34</v>
      </c>
      <c r="D3979" t="s">
        <v>30</v>
      </c>
      <c r="E3979" s="3">
        <v>116234</v>
      </c>
      <c r="F3979" s="3">
        <v>52330</v>
      </c>
      <c r="G3979" t="s">
        <v>26</v>
      </c>
      <c r="H3979" s="3" t="s">
        <v>4011</v>
      </c>
      <c r="I3979" s="3">
        <f t="shared" si="558"/>
        <v>-63904</v>
      </c>
      <c r="J3979" s="4">
        <f t="shared" si="559"/>
        <v>-0.54978749763408297</v>
      </c>
      <c r="K3979" s="5">
        <f t="shared" si="560"/>
        <v>0.45021250236591703</v>
      </c>
      <c r="L3979" s="4" t="str">
        <f t="shared" si="561"/>
        <v>Under Budget</v>
      </c>
      <c r="M3979">
        <f t="shared" si="562"/>
        <v>2023</v>
      </c>
      <c r="N3979">
        <f t="shared" si="563"/>
        <v>5</v>
      </c>
      <c r="O3979" t="str">
        <f t="shared" si="564"/>
        <v>May</v>
      </c>
      <c r="P3979" t="str">
        <f t="shared" si="565"/>
        <v>Q2</v>
      </c>
      <c r="Q3979" t="str">
        <f t="shared" si="566"/>
        <v>2023-05</v>
      </c>
    </row>
    <row r="3980" spans="1:17" x14ac:dyDescent="0.35">
      <c r="A3980" s="2">
        <v>44824</v>
      </c>
      <c r="B3980" t="s">
        <v>55</v>
      </c>
      <c r="C3980" t="s">
        <v>43</v>
      </c>
      <c r="D3980" t="s">
        <v>30</v>
      </c>
      <c r="E3980" s="3">
        <v>28609</v>
      </c>
      <c r="F3980" s="3">
        <v>100064</v>
      </c>
      <c r="G3980" t="s">
        <v>35</v>
      </c>
      <c r="H3980" s="3" t="s">
        <v>4012</v>
      </c>
      <c r="I3980" s="3">
        <f t="shared" si="558"/>
        <v>71455</v>
      </c>
      <c r="J3980" s="4">
        <f t="shared" si="559"/>
        <v>2.497640602607571</v>
      </c>
      <c r="K3980" s="5">
        <f t="shared" si="560"/>
        <v>3.497640602607571</v>
      </c>
      <c r="L3980" s="4" t="str">
        <f t="shared" si="561"/>
        <v>Over Budget</v>
      </c>
      <c r="M3980">
        <f t="shared" si="562"/>
        <v>2022</v>
      </c>
      <c r="N3980">
        <f t="shared" si="563"/>
        <v>9</v>
      </c>
      <c r="O3980" t="str">
        <f t="shared" si="564"/>
        <v>Sep</v>
      </c>
      <c r="P3980" t="str">
        <f t="shared" si="565"/>
        <v>Q3</v>
      </c>
      <c r="Q3980" t="str">
        <f t="shared" si="566"/>
        <v>2022-09</v>
      </c>
    </row>
    <row r="3981" spans="1:17" x14ac:dyDescent="0.35">
      <c r="A3981" s="2">
        <v>44642</v>
      </c>
      <c r="B3981" t="s">
        <v>23</v>
      </c>
      <c r="C3981" t="s">
        <v>24</v>
      </c>
      <c r="D3981" t="s">
        <v>39</v>
      </c>
      <c r="E3981" s="3">
        <v>102672</v>
      </c>
      <c r="F3981" s="3">
        <v>161620</v>
      </c>
      <c r="G3981" t="s">
        <v>32</v>
      </c>
      <c r="H3981" s="3" t="s">
        <v>4013</v>
      </c>
      <c r="I3981" s="3">
        <f t="shared" si="558"/>
        <v>58948</v>
      </c>
      <c r="J3981" s="4">
        <f t="shared" si="559"/>
        <v>0.57413900576593424</v>
      </c>
      <c r="K3981" s="5">
        <f t="shared" si="560"/>
        <v>1.5741390057659341</v>
      </c>
      <c r="L3981" s="4" t="str">
        <f t="shared" si="561"/>
        <v>Over Budget</v>
      </c>
      <c r="M3981">
        <f t="shared" si="562"/>
        <v>2022</v>
      </c>
      <c r="N3981">
        <f t="shared" si="563"/>
        <v>3</v>
      </c>
      <c r="O3981" t="str">
        <f t="shared" si="564"/>
        <v>Mar</v>
      </c>
      <c r="P3981" t="str">
        <f t="shared" si="565"/>
        <v>Q1</v>
      </c>
      <c r="Q3981" t="str">
        <f t="shared" si="566"/>
        <v>2022-03</v>
      </c>
    </row>
    <row r="3982" spans="1:17" x14ac:dyDescent="0.35">
      <c r="A3982" s="2">
        <v>45080</v>
      </c>
      <c r="B3982" t="s">
        <v>28</v>
      </c>
      <c r="C3982" t="s">
        <v>29</v>
      </c>
      <c r="D3982" t="s">
        <v>39</v>
      </c>
      <c r="E3982" s="3">
        <v>79208</v>
      </c>
      <c r="F3982" s="3">
        <v>159294</v>
      </c>
      <c r="G3982" t="s">
        <v>32</v>
      </c>
      <c r="H3982" s="3" t="s">
        <v>4014</v>
      </c>
      <c r="I3982" s="3">
        <f t="shared" si="558"/>
        <v>80086</v>
      </c>
      <c r="J3982" s="4">
        <f t="shared" si="559"/>
        <v>1.0110847389152611</v>
      </c>
      <c r="K3982" s="5">
        <f t="shared" si="560"/>
        <v>2.0110847389152613</v>
      </c>
      <c r="L3982" s="4" t="str">
        <f t="shared" si="561"/>
        <v>Over Budget</v>
      </c>
      <c r="M3982">
        <f t="shared" si="562"/>
        <v>2023</v>
      </c>
      <c r="N3982">
        <f t="shared" si="563"/>
        <v>6</v>
      </c>
      <c r="O3982" t="str">
        <f t="shared" si="564"/>
        <v>Jun</v>
      </c>
      <c r="P3982" t="str">
        <f t="shared" si="565"/>
        <v>Q2</v>
      </c>
      <c r="Q3982" t="str">
        <f t="shared" si="566"/>
        <v>2023-06</v>
      </c>
    </row>
    <row r="3983" spans="1:17" x14ac:dyDescent="0.35">
      <c r="A3983" s="2">
        <v>44490</v>
      </c>
      <c r="B3983" t="s">
        <v>28</v>
      </c>
      <c r="C3983" t="s">
        <v>34</v>
      </c>
      <c r="D3983" t="s">
        <v>58</v>
      </c>
      <c r="E3983" s="3">
        <v>143232</v>
      </c>
      <c r="F3983" s="3">
        <v>113444</v>
      </c>
      <c r="G3983" t="s">
        <v>26</v>
      </c>
      <c r="H3983" s="3" t="s">
        <v>4015</v>
      </c>
      <c r="I3983" s="3">
        <f t="shared" si="558"/>
        <v>-29788</v>
      </c>
      <c r="J3983" s="4">
        <f t="shared" si="559"/>
        <v>-0.20797028596961573</v>
      </c>
      <c r="K3983" s="5">
        <f t="shared" si="560"/>
        <v>0.79202971403038425</v>
      </c>
      <c r="L3983" s="4" t="str">
        <f t="shared" si="561"/>
        <v>Under Budget</v>
      </c>
      <c r="M3983">
        <f t="shared" si="562"/>
        <v>2021</v>
      </c>
      <c r="N3983">
        <f t="shared" si="563"/>
        <v>10</v>
      </c>
      <c r="O3983" t="str">
        <f t="shared" si="564"/>
        <v>Oct</v>
      </c>
      <c r="P3983" t="str">
        <f t="shared" si="565"/>
        <v>Q4</v>
      </c>
      <c r="Q3983" t="str">
        <f t="shared" si="566"/>
        <v>2021-10</v>
      </c>
    </row>
    <row r="3984" spans="1:17" x14ac:dyDescent="0.35">
      <c r="A3984" s="2">
        <v>44446</v>
      </c>
      <c r="B3984" t="s">
        <v>18</v>
      </c>
      <c r="C3984" t="s">
        <v>34</v>
      </c>
      <c r="D3984" t="s">
        <v>58</v>
      </c>
      <c r="E3984" s="3">
        <v>139567</v>
      </c>
      <c r="F3984" s="3">
        <v>152548</v>
      </c>
      <c r="G3984" t="s">
        <v>21</v>
      </c>
      <c r="H3984" s="3" t="s">
        <v>4016</v>
      </c>
      <c r="I3984" s="3">
        <f t="shared" si="558"/>
        <v>12981</v>
      </c>
      <c r="J3984" s="4">
        <f t="shared" si="559"/>
        <v>9.3009092407230931E-2</v>
      </c>
      <c r="K3984" s="5">
        <f t="shared" si="560"/>
        <v>1.0930090924072309</v>
      </c>
      <c r="L3984" s="4" t="str">
        <f t="shared" si="561"/>
        <v>Over Budget</v>
      </c>
      <c r="M3984">
        <f t="shared" si="562"/>
        <v>2021</v>
      </c>
      <c r="N3984">
        <f t="shared" si="563"/>
        <v>9</v>
      </c>
      <c r="O3984" t="str">
        <f t="shared" si="564"/>
        <v>Sep</v>
      </c>
      <c r="P3984" t="str">
        <f t="shared" si="565"/>
        <v>Q3</v>
      </c>
      <c r="Q3984" t="str">
        <f t="shared" si="566"/>
        <v>2021-09</v>
      </c>
    </row>
    <row r="3985" spans="1:17" x14ac:dyDescent="0.35">
      <c r="A3985" s="2">
        <v>45074</v>
      </c>
      <c r="B3985" t="s">
        <v>28</v>
      </c>
      <c r="C3985" t="s">
        <v>24</v>
      </c>
      <c r="D3985" t="s">
        <v>58</v>
      </c>
      <c r="E3985" s="3">
        <v>142869</v>
      </c>
      <c r="F3985" s="3">
        <v>114596</v>
      </c>
      <c r="G3985" t="s">
        <v>26</v>
      </c>
      <c r="H3985" s="3" t="s">
        <v>4017</v>
      </c>
      <c r="I3985" s="3">
        <f t="shared" si="558"/>
        <v>-28273</v>
      </c>
      <c r="J3985" s="4">
        <f t="shared" si="559"/>
        <v>-0.19789457475029573</v>
      </c>
      <c r="K3985" s="5">
        <f t="shared" si="560"/>
        <v>0.8021054252497043</v>
      </c>
      <c r="L3985" s="4" t="str">
        <f t="shared" si="561"/>
        <v>Under Budget</v>
      </c>
      <c r="M3985">
        <f t="shared" si="562"/>
        <v>2023</v>
      </c>
      <c r="N3985">
        <f t="shared" si="563"/>
        <v>5</v>
      </c>
      <c r="O3985" t="str">
        <f t="shared" si="564"/>
        <v>May</v>
      </c>
      <c r="P3985" t="str">
        <f t="shared" si="565"/>
        <v>Q2</v>
      </c>
      <c r="Q3985" t="str">
        <f t="shared" si="566"/>
        <v>2023-05</v>
      </c>
    </row>
    <row r="3986" spans="1:17" x14ac:dyDescent="0.35">
      <c r="A3986" s="2">
        <v>45144</v>
      </c>
      <c r="B3986" t="s">
        <v>37</v>
      </c>
      <c r="C3986" t="s">
        <v>23</v>
      </c>
      <c r="D3986" t="s">
        <v>39</v>
      </c>
      <c r="E3986" s="3">
        <v>104248</v>
      </c>
      <c r="F3986" s="3">
        <v>12756</v>
      </c>
      <c r="G3986" t="s">
        <v>35</v>
      </c>
      <c r="H3986" s="3" t="s">
        <v>4018</v>
      </c>
      <c r="I3986" s="3">
        <f t="shared" si="558"/>
        <v>-91492</v>
      </c>
      <c r="J3986" s="4">
        <f t="shared" si="559"/>
        <v>-0.87763794029621667</v>
      </c>
      <c r="K3986" s="5">
        <f t="shared" si="560"/>
        <v>0.12236205970378329</v>
      </c>
      <c r="L3986" s="4" t="str">
        <f t="shared" si="561"/>
        <v>Under Budget</v>
      </c>
      <c r="M3986">
        <f t="shared" si="562"/>
        <v>2023</v>
      </c>
      <c r="N3986">
        <f t="shared" si="563"/>
        <v>8</v>
      </c>
      <c r="O3986" t="str">
        <f t="shared" si="564"/>
        <v>Aug</v>
      </c>
      <c r="P3986" t="str">
        <f t="shared" si="565"/>
        <v>Q3</v>
      </c>
      <c r="Q3986" t="str">
        <f t="shared" si="566"/>
        <v>2023-08</v>
      </c>
    </row>
    <row r="3987" spans="1:17" x14ac:dyDescent="0.35">
      <c r="A3987" s="2">
        <v>45171</v>
      </c>
      <c r="B3987" t="s">
        <v>37</v>
      </c>
      <c r="C3987" t="s">
        <v>29</v>
      </c>
      <c r="D3987" t="s">
        <v>39</v>
      </c>
      <c r="E3987" s="3">
        <v>101302</v>
      </c>
      <c r="F3987" s="3">
        <v>47564</v>
      </c>
      <c r="G3987" t="s">
        <v>21</v>
      </c>
      <c r="H3987" s="3" t="s">
        <v>4019</v>
      </c>
      <c r="I3987" s="3">
        <f t="shared" si="558"/>
        <v>-53738</v>
      </c>
      <c r="J3987" s="4">
        <f t="shared" si="559"/>
        <v>-0.53047323843556893</v>
      </c>
      <c r="K3987" s="5">
        <f t="shared" si="560"/>
        <v>0.46952676156443113</v>
      </c>
      <c r="L3987" s="4" t="str">
        <f t="shared" si="561"/>
        <v>Under Budget</v>
      </c>
      <c r="M3987">
        <f t="shared" si="562"/>
        <v>2023</v>
      </c>
      <c r="N3987">
        <f t="shared" si="563"/>
        <v>9</v>
      </c>
      <c r="O3987" t="str">
        <f t="shared" si="564"/>
        <v>Sep</v>
      </c>
      <c r="P3987" t="str">
        <f t="shared" si="565"/>
        <v>Q3</v>
      </c>
      <c r="Q3987" t="str">
        <f t="shared" si="566"/>
        <v>2023-09</v>
      </c>
    </row>
    <row r="3988" spans="1:17" x14ac:dyDescent="0.35">
      <c r="A3988" s="2">
        <v>45245</v>
      </c>
      <c r="B3988" t="s">
        <v>23</v>
      </c>
      <c r="C3988" t="s">
        <v>43</v>
      </c>
      <c r="D3988" t="s">
        <v>30</v>
      </c>
      <c r="E3988" s="3">
        <v>83429</v>
      </c>
      <c r="F3988" s="3">
        <v>87850</v>
      </c>
      <c r="G3988" t="s">
        <v>21</v>
      </c>
      <c r="H3988" s="3" t="s">
        <v>4020</v>
      </c>
      <c r="I3988" s="3">
        <f t="shared" si="558"/>
        <v>4421</v>
      </c>
      <c r="J3988" s="4">
        <f t="shared" si="559"/>
        <v>5.2991166141269821E-2</v>
      </c>
      <c r="K3988" s="5">
        <f t="shared" si="560"/>
        <v>1.0529911661412699</v>
      </c>
      <c r="L3988" s="4" t="str">
        <f t="shared" si="561"/>
        <v>Over Budget</v>
      </c>
      <c r="M3988">
        <f t="shared" si="562"/>
        <v>2023</v>
      </c>
      <c r="N3988">
        <f t="shared" si="563"/>
        <v>11</v>
      </c>
      <c r="O3988" t="str">
        <f t="shared" si="564"/>
        <v>Nov</v>
      </c>
      <c r="P3988" t="str">
        <f t="shared" si="565"/>
        <v>Q4</v>
      </c>
      <c r="Q3988" t="str">
        <f t="shared" si="566"/>
        <v>2023-11</v>
      </c>
    </row>
    <row r="3989" spans="1:17" x14ac:dyDescent="0.35">
      <c r="A3989" s="2">
        <v>44985</v>
      </c>
      <c r="B3989" t="s">
        <v>41</v>
      </c>
      <c r="C3989" t="s">
        <v>24</v>
      </c>
      <c r="D3989" t="s">
        <v>39</v>
      </c>
      <c r="E3989" s="3">
        <v>30792</v>
      </c>
      <c r="F3989" s="3">
        <v>52404</v>
      </c>
      <c r="G3989" t="s">
        <v>35</v>
      </c>
      <c r="H3989" s="3" t="s">
        <v>4021</v>
      </c>
      <c r="I3989" s="3">
        <f t="shared" si="558"/>
        <v>21612</v>
      </c>
      <c r="J3989" s="4">
        <f t="shared" si="559"/>
        <v>0.70187061574434917</v>
      </c>
      <c r="K3989" s="5">
        <f t="shared" si="560"/>
        <v>1.7018706157443493</v>
      </c>
      <c r="L3989" s="4" t="str">
        <f t="shared" si="561"/>
        <v>Over Budget</v>
      </c>
      <c r="M3989">
        <f t="shared" si="562"/>
        <v>2023</v>
      </c>
      <c r="N3989">
        <f t="shared" si="563"/>
        <v>2</v>
      </c>
      <c r="O3989" t="str">
        <f t="shared" si="564"/>
        <v>Feb</v>
      </c>
      <c r="P3989" t="str">
        <f t="shared" si="565"/>
        <v>Q1</v>
      </c>
      <c r="Q3989" t="str">
        <f t="shared" si="566"/>
        <v>2023-02</v>
      </c>
    </row>
    <row r="3990" spans="1:17" x14ac:dyDescent="0.35">
      <c r="A3990" s="2">
        <v>45180</v>
      </c>
      <c r="B3990" t="s">
        <v>18</v>
      </c>
      <c r="C3990" t="s">
        <v>29</v>
      </c>
      <c r="D3990" t="s">
        <v>25</v>
      </c>
      <c r="E3990" s="3">
        <v>143002</v>
      </c>
      <c r="F3990" s="3">
        <v>61483</v>
      </c>
      <c r="G3990" t="s">
        <v>21</v>
      </c>
      <c r="H3990" s="3" t="s">
        <v>4022</v>
      </c>
      <c r="I3990" s="3">
        <f t="shared" si="558"/>
        <v>-81519</v>
      </c>
      <c r="J3990" s="4">
        <f t="shared" si="559"/>
        <v>-0.57005496426623403</v>
      </c>
      <c r="K3990" s="5">
        <f t="shared" si="560"/>
        <v>0.42994503573376597</v>
      </c>
      <c r="L3990" s="4" t="str">
        <f t="shared" si="561"/>
        <v>Under Budget</v>
      </c>
      <c r="M3990">
        <f t="shared" si="562"/>
        <v>2023</v>
      </c>
      <c r="N3990">
        <f t="shared" si="563"/>
        <v>9</v>
      </c>
      <c r="O3990" t="str">
        <f t="shared" si="564"/>
        <v>Sep</v>
      </c>
      <c r="P3990" t="str">
        <f t="shared" si="565"/>
        <v>Q3</v>
      </c>
      <c r="Q3990" t="str">
        <f t="shared" si="566"/>
        <v>2023-09</v>
      </c>
    </row>
    <row r="3991" spans="1:17" x14ac:dyDescent="0.35">
      <c r="A3991" s="2">
        <v>45085</v>
      </c>
      <c r="B3991" t="s">
        <v>55</v>
      </c>
      <c r="C3991" t="s">
        <v>34</v>
      </c>
      <c r="D3991" t="s">
        <v>25</v>
      </c>
      <c r="E3991" s="3">
        <v>72594</v>
      </c>
      <c r="F3991" s="3">
        <v>153605</v>
      </c>
      <c r="G3991" t="s">
        <v>32</v>
      </c>
      <c r="H3991" s="3" t="s">
        <v>4023</v>
      </c>
      <c r="I3991" s="3">
        <f t="shared" si="558"/>
        <v>81011</v>
      </c>
      <c r="J3991" s="4">
        <f t="shared" si="559"/>
        <v>1.1159462214508087</v>
      </c>
      <c r="K3991" s="5">
        <f t="shared" si="560"/>
        <v>2.1159462214508085</v>
      </c>
      <c r="L3991" s="4" t="str">
        <f t="shared" si="561"/>
        <v>Over Budget</v>
      </c>
      <c r="M3991">
        <f t="shared" si="562"/>
        <v>2023</v>
      </c>
      <c r="N3991">
        <f t="shared" si="563"/>
        <v>6</v>
      </c>
      <c r="O3991" t="str">
        <f t="shared" si="564"/>
        <v>Jun</v>
      </c>
      <c r="P3991" t="str">
        <f t="shared" si="565"/>
        <v>Q2</v>
      </c>
      <c r="Q3991" t="str">
        <f t="shared" si="566"/>
        <v>2023-06</v>
      </c>
    </row>
    <row r="3992" spans="1:17" x14ac:dyDescent="0.35">
      <c r="A3992" s="2">
        <v>45086</v>
      </c>
      <c r="B3992" t="s">
        <v>23</v>
      </c>
      <c r="C3992" t="s">
        <v>34</v>
      </c>
      <c r="D3992" t="s">
        <v>58</v>
      </c>
      <c r="E3992" s="3">
        <v>10047</v>
      </c>
      <c r="F3992" s="3">
        <v>135482</v>
      </c>
      <c r="G3992" t="s">
        <v>21</v>
      </c>
      <c r="H3992" s="3" t="s">
        <v>4024</v>
      </c>
      <c r="I3992" s="3">
        <f t="shared" si="558"/>
        <v>125435</v>
      </c>
      <c r="J3992" s="4">
        <f t="shared" si="559"/>
        <v>12.484821339703394</v>
      </c>
      <c r="K3992" s="5">
        <f t="shared" si="560"/>
        <v>13.484821339703394</v>
      </c>
      <c r="L3992" s="4" t="str">
        <f t="shared" si="561"/>
        <v>Over Budget</v>
      </c>
      <c r="M3992">
        <f t="shared" si="562"/>
        <v>2023</v>
      </c>
      <c r="N3992">
        <f t="shared" si="563"/>
        <v>6</v>
      </c>
      <c r="O3992" t="str">
        <f t="shared" si="564"/>
        <v>Jun</v>
      </c>
      <c r="P3992" t="str">
        <f t="shared" si="565"/>
        <v>Q2</v>
      </c>
      <c r="Q3992" t="str">
        <f t="shared" si="566"/>
        <v>2023-06</v>
      </c>
    </row>
    <row r="3993" spans="1:17" x14ac:dyDescent="0.35">
      <c r="A3993" s="2">
        <v>44266</v>
      </c>
      <c r="B3993" t="s">
        <v>41</v>
      </c>
      <c r="C3993" t="s">
        <v>24</v>
      </c>
      <c r="D3993" t="s">
        <v>39</v>
      </c>
      <c r="E3993" s="3">
        <v>10133</v>
      </c>
      <c r="F3993" s="3">
        <v>24541</v>
      </c>
      <c r="G3993" t="s">
        <v>21</v>
      </c>
      <c r="H3993" s="3" t="s">
        <v>4025</v>
      </c>
      <c r="I3993" s="3">
        <f t="shared" si="558"/>
        <v>14408</v>
      </c>
      <c r="J3993" s="4">
        <f t="shared" si="559"/>
        <v>1.4218888779236158</v>
      </c>
      <c r="K3993" s="5">
        <f t="shared" si="560"/>
        <v>2.4218888779236161</v>
      </c>
      <c r="L3993" s="4" t="str">
        <f t="shared" si="561"/>
        <v>Over Budget</v>
      </c>
      <c r="M3993">
        <f t="shared" si="562"/>
        <v>2021</v>
      </c>
      <c r="N3993">
        <f t="shared" si="563"/>
        <v>3</v>
      </c>
      <c r="O3993" t="str">
        <f t="shared" si="564"/>
        <v>Mar</v>
      </c>
      <c r="P3993" t="str">
        <f t="shared" si="565"/>
        <v>Q1</v>
      </c>
      <c r="Q3993" t="str">
        <f t="shared" si="566"/>
        <v>2021-03</v>
      </c>
    </row>
    <row r="3994" spans="1:17" x14ac:dyDescent="0.35">
      <c r="A3994" s="2">
        <v>44821</v>
      </c>
      <c r="B3994" t="s">
        <v>18</v>
      </c>
      <c r="C3994" t="s">
        <v>29</v>
      </c>
      <c r="D3994" t="s">
        <v>25</v>
      </c>
      <c r="E3994" s="3">
        <v>21238</v>
      </c>
      <c r="F3994" s="3">
        <v>68452</v>
      </c>
      <c r="G3994" t="s">
        <v>26</v>
      </c>
      <c r="H3994" s="3" t="s">
        <v>4026</v>
      </c>
      <c r="I3994" s="3">
        <f t="shared" si="558"/>
        <v>47214</v>
      </c>
      <c r="J3994" s="4">
        <f t="shared" si="559"/>
        <v>2.2230906865053206</v>
      </c>
      <c r="K3994" s="5">
        <f t="shared" si="560"/>
        <v>3.2230906865053206</v>
      </c>
      <c r="L3994" s="4" t="str">
        <f t="shared" si="561"/>
        <v>Over Budget</v>
      </c>
      <c r="M3994">
        <f t="shared" si="562"/>
        <v>2022</v>
      </c>
      <c r="N3994">
        <f t="shared" si="563"/>
        <v>9</v>
      </c>
      <c r="O3994" t="str">
        <f t="shared" si="564"/>
        <v>Sep</v>
      </c>
      <c r="P3994" t="str">
        <f t="shared" si="565"/>
        <v>Q3</v>
      </c>
      <c r="Q3994" t="str">
        <f t="shared" si="566"/>
        <v>2022-09</v>
      </c>
    </row>
    <row r="3995" spans="1:17" x14ac:dyDescent="0.35">
      <c r="A3995" s="2">
        <v>45071</v>
      </c>
      <c r="B3995" t="s">
        <v>18</v>
      </c>
      <c r="C3995" t="s">
        <v>34</v>
      </c>
      <c r="D3995" t="s">
        <v>30</v>
      </c>
      <c r="E3995" s="3">
        <v>45132</v>
      </c>
      <c r="F3995" s="3">
        <v>29329</v>
      </c>
      <c r="G3995" t="s">
        <v>32</v>
      </c>
      <c r="H3995" s="3" t="s">
        <v>4027</v>
      </c>
      <c r="I3995" s="3">
        <f t="shared" si="558"/>
        <v>-15803</v>
      </c>
      <c r="J3995" s="4">
        <f t="shared" si="559"/>
        <v>-0.35015066914827619</v>
      </c>
      <c r="K3995" s="5">
        <f t="shared" si="560"/>
        <v>0.64984933085172381</v>
      </c>
      <c r="L3995" s="4" t="str">
        <f t="shared" si="561"/>
        <v>Under Budget</v>
      </c>
      <c r="M3995">
        <f t="shared" si="562"/>
        <v>2023</v>
      </c>
      <c r="N3995">
        <f t="shared" si="563"/>
        <v>5</v>
      </c>
      <c r="O3995" t="str">
        <f t="shared" si="564"/>
        <v>May</v>
      </c>
      <c r="P3995" t="str">
        <f t="shared" si="565"/>
        <v>Q2</v>
      </c>
      <c r="Q3995" t="str">
        <f t="shared" si="566"/>
        <v>2023-05</v>
      </c>
    </row>
    <row r="3996" spans="1:17" x14ac:dyDescent="0.35">
      <c r="A3996" s="2">
        <v>44667</v>
      </c>
      <c r="B3996" t="s">
        <v>23</v>
      </c>
      <c r="C3996" t="s">
        <v>24</v>
      </c>
      <c r="D3996" t="s">
        <v>20</v>
      </c>
      <c r="E3996" s="3">
        <v>111813</v>
      </c>
      <c r="F3996" s="3">
        <v>133071</v>
      </c>
      <c r="G3996" t="s">
        <v>35</v>
      </c>
      <c r="H3996" s="3" t="s">
        <v>4028</v>
      </c>
      <c r="I3996" s="3">
        <f t="shared" si="558"/>
        <v>21258</v>
      </c>
      <c r="J3996" s="4">
        <f t="shared" si="559"/>
        <v>0.19012100560757694</v>
      </c>
      <c r="K3996" s="5">
        <f t="shared" si="560"/>
        <v>1.1901210056075768</v>
      </c>
      <c r="L3996" s="4" t="str">
        <f t="shared" si="561"/>
        <v>Over Budget</v>
      </c>
      <c r="M3996">
        <f t="shared" si="562"/>
        <v>2022</v>
      </c>
      <c r="N3996">
        <f t="shared" si="563"/>
        <v>4</v>
      </c>
      <c r="O3996" t="str">
        <f t="shared" si="564"/>
        <v>Apr</v>
      </c>
      <c r="P3996" t="str">
        <f t="shared" si="565"/>
        <v>Q2</v>
      </c>
      <c r="Q3996" t="str">
        <f t="shared" si="566"/>
        <v>2022-04</v>
      </c>
    </row>
    <row r="3997" spans="1:17" x14ac:dyDescent="0.35">
      <c r="A3997" s="2">
        <v>44287</v>
      </c>
      <c r="B3997" t="s">
        <v>41</v>
      </c>
      <c r="C3997" t="s">
        <v>24</v>
      </c>
      <c r="D3997" t="s">
        <v>30</v>
      </c>
      <c r="E3997" s="3">
        <v>121663</v>
      </c>
      <c r="F3997" s="3">
        <v>126316</v>
      </c>
      <c r="G3997" t="s">
        <v>32</v>
      </c>
      <c r="H3997" s="3" t="s">
        <v>4029</v>
      </c>
      <c r="I3997" s="3">
        <f t="shared" si="558"/>
        <v>4653</v>
      </c>
      <c r="J3997" s="4">
        <f t="shared" si="559"/>
        <v>3.8244988205123988E-2</v>
      </c>
      <c r="K3997" s="5">
        <f t="shared" si="560"/>
        <v>1.0382449882051239</v>
      </c>
      <c r="L3997" s="4" t="str">
        <f t="shared" si="561"/>
        <v>Over Budget</v>
      </c>
      <c r="M3997">
        <f t="shared" si="562"/>
        <v>2021</v>
      </c>
      <c r="N3997">
        <f t="shared" si="563"/>
        <v>4</v>
      </c>
      <c r="O3997" t="str">
        <f t="shared" si="564"/>
        <v>Apr</v>
      </c>
      <c r="P3997" t="str">
        <f t="shared" si="565"/>
        <v>Q2</v>
      </c>
      <c r="Q3997" t="str">
        <f t="shared" si="566"/>
        <v>2021-04</v>
      </c>
    </row>
    <row r="3998" spans="1:17" x14ac:dyDescent="0.35">
      <c r="A3998" s="2">
        <v>44726</v>
      </c>
      <c r="B3998" t="s">
        <v>41</v>
      </c>
      <c r="C3998" t="s">
        <v>43</v>
      </c>
      <c r="D3998" t="s">
        <v>20</v>
      </c>
      <c r="E3998" s="3">
        <v>66305</v>
      </c>
      <c r="F3998" s="3">
        <v>60934</v>
      </c>
      <c r="G3998" t="s">
        <v>21</v>
      </c>
      <c r="H3998" s="3" t="s">
        <v>4030</v>
      </c>
      <c r="I3998" s="3">
        <f t="shared" si="558"/>
        <v>-5371</v>
      </c>
      <c r="J3998" s="4">
        <f t="shared" si="559"/>
        <v>-8.1004449136565876E-2</v>
      </c>
      <c r="K3998" s="5">
        <f t="shared" si="560"/>
        <v>0.9189955508634341</v>
      </c>
      <c r="L3998" s="4" t="str">
        <f t="shared" si="561"/>
        <v>Under Budget</v>
      </c>
      <c r="M3998">
        <f t="shared" si="562"/>
        <v>2022</v>
      </c>
      <c r="N3998">
        <f t="shared" si="563"/>
        <v>6</v>
      </c>
      <c r="O3998" t="str">
        <f t="shared" si="564"/>
        <v>Jun</v>
      </c>
      <c r="P3998" t="str">
        <f t="shared" si="565"/>
        <v>Q2</v>
      </c>
      <c r="Q3998" t="str">
        <f t="shared" si="566"/>
        <v>2022-06</v>
      </c>
    </row>
    <row r="3999" spans="1:17" x14ac:dyDescent="0.35">
      <c r="A3999" s="2">
        <v>44857</v>
      </c>
      <c r="B3999" t="s">
        <v>28</v>
      </c>
      <c r="C3999" t="s">
        <v>24</v>
      </c>
      <c r="D3999" t="s">
        <v>30</v>
      </c>
      <c r="E3999" s="3">
        <v>63246</v>
      </c>
      <c r="F3999" s="3">
        <v>27072</v>
      </c>
      <c r="G3999" t="s">
        <v>26</v>
      </c>
      <c r="H3999" s="3" t="s">
        <v>4031</v>
      </c>
      <c r="I3999" s="3">
        <f t="shared" si="558"/>
        <v>-36174</v>
      </c>
      <c r="J3999" s="4">
        <f t="shared" si="559"/>
        <v>-0.57195711981785413</v>
      </c>
      <c r="K3999" s="5">
        <f t="shared" si="560"/>
        <v>0.42804288018214592</v>
      </c>
      <c r="L3999" s="4" t="str">
        <f t="shared" si="561"/>
        <v>Under Budget</v>
      </c>
      <c r="M3999">
        <f t="shared" si="562"/>
        <v>2022</v>
      </c>
      <c r="N3999">
        <f t="shared" si="563"/>
        <v>10</v>
      </c>
      <c r="O3999" t="str">
        <f t="shared" si="564"/>
        <v>Oct</v>
      </c>
      <c r="P3999" t="str">
        <f t="shared" si="565"/>
        <v>Q4</v>
      </c>
      <c r="Q3999" t="str">
        <f t="shared" si="566"/>
        <v>2022-10</v>
      </c>
    </row>
    <row r="4000" spans="1:17" x14ac:dyDescent="0.35">
      <c r="A4000" s="2">
        <v>44935</v>
      </c>
      <c r="B4000" t="s">
        <v>55</v>
      </c>
      <c r="C4000" t="s">
        <v>29</v>
      </c>
      <c r="D4000" t="s">
        <v>25</v>
      </c>
      <c r="E4000" s="3">
        <v>61689</v>
      </c>
      <c r="F4000" s="3">
        <v>33268</v>
      </c>
      <c r="G4000" t="s">
        <v>35</v>
      </c>
      <c r="H4000" s="3" t="s">
        <v>4032</v>
      </c>
      <c r="I4000" s="3">
        <f t="shared" si="558"/>
        <v>-28421</v>
      </c>
      <c r="J4000" s="4">
        <f t="shared" si="559"/>
        <v>-0.46071422782019483</v>
      </c>
      <c r="K4000" s="5">
        <f t="shared" si="560"/>
        <v>0.53928577217980511</v>
      </c>
      <c r="L4000" s="4" t="str">
        <f t="shared" si="561"/>
        <v>Under Budget</v>
      </c>
      <c r="M4000">
        <f t="shared" si="562"/>
        <v>2023</v>
      </c>
      <c r="N4000">
        <f t="shared" si="563"/>
        <v>1</v>
      </c>
      <c r="O4000" t="str">
        <f t="shared" si="564"/>
        <v>Jan</v>
      </c>
      <c r="P4000" t="str">
        <f t="shared" si="565"/>
        <v>Q1</v>
      </c>
      <c r="Q4000" t="str">
        <f t="shared" si="566"/>
        <v>2023-01</v>
      </c>
    </row>
    <row r="4001" spans="1:17" x14ac:dyDescent="0.35">
      <c r="A4001" s="2">
        <v>44922</v>
      </c>
      <c r="B4001" t="s">
        <v>37</v>
      </c>
      <c r="C4001" t="s">
        <v>29</v>
      </c>
      <c r="D4001" t="s">
        <v>39</v>
      </c>
      <c r="E4001" s="3">
        <v>45239</v>
      </c>
      <c r="F4001" s="3">
        <v>131931</v>
      </c>
      <c r="G4001" t="s">
        <v>35</v>
      </c>
      <c r="H4001" s="3" t="s">
        <v>4033</v>
      </c>
      <c r="I4001" s="3">
        <f t="shared" si="558"/>
        <v>86692</v>
      </c>
      <c r="J4001" s="4">
        <f t="shared" si="559"/>
        <v>1.9163111474612613</v>
      </c>
      <c r="K4001" s="5">
        <f t="shared" si="560"/>
        <v>2.9163111474612613</v>
      </c>
      <c r="L4001" s="4" t="str">
        <f t="shared" si="561"/>
        <v>Over Budget</v>
      </c>
      <c r="M4001">
        <f t="shared" si="562"/>
        <v>2022</v>
      </c>
      <c r="N4001">
        <f t="shared" si="563"/>
        <v>12</v>
      </c>
      <c r="O4001" t="str">
        <f t="shared" si="564"/>
        <v>Dec</v>
      </c>
      <c r="P4001" t="str">
        <f t="shared" si="565"/>
        <v>Q4</v>
      </c>
      <c r="Q4001" t="str">
        <f t="shared" si="566"/>
        <v>2022-12</v>
      </c>
    </row>
    <row r="4002" spans="1:17" x14ac:dyDescent="0.35">
      <c r="A4002" s="2">
        <v>45068</v>
      </c>
      <c r="B4002" t="s">
        <v>28</v>
      </c>
      <c r="C4002" t="s">
        <v>34</v>
      </c>
      <c r="D4002" t="s">
        <v>20</v>
      </c>
      <c r="E4002" s="3">
        <v>77970</v>
      </c>
      <c r="F4002" s="3">
        <v>111348</v>
      </c>
      <c r="G4002" t="s">
        <v>21</v>
      </c>
      <c r="H4002" s="3" t="s">
        <v>4034</v>
      </c>
      <c r="I4002" s="3">
        <f t="shared" si="558"/>
        <v>33378</v>
      </c>
      <c r="J4002" s="4">
        <f t="shared" si="559"/>
        <v>0.42808772604848017</v>
      </c>
      <c r="K4002" s="5">
        <f t="shared" si="560"/>
        <v>1.4280877260484801</v>
      </c>
      <c r="L4002" s="4" t="str">
        <f t="shared" si="561"/>
        <v>Over Budget</v>
      </c>
      <c r="M4002">
        <f t="shared" si="562"/>
        <v>2023</v>
      </c>
      <c r="N4002">
        <f t="shared" si="563"/>
        <v>5</v>
      </c>
      <c r="O4002" t="str">
        <f t="shared" si="564"/>
        <v>May</v>
      </c>
      <c r="P4002" t="str">
        <f t="shared" si="565"/>
        <v>Q2</v>
      </c>
      <c r="Q4002" t="str">
        <f t="shared" si="566"/>
        <v>2023-05</v>
      </c>
    </row>
    <row r="4003" spans="1:17" x14ac:dyDescent="0.35">
      <c r="A4003" s="2">
        <v>44388</v>
      </c>
      <c r="B4003" t="s">
        <v>18</v>
      </c>
      <c r="C4003" t="s">
        <v>19</v>
      </c>
      <c r="D4003" t="s">
        <v>39</v>
      </c>
      <c r="E4003" s="3">
        <v>91559</v>
      </c>
      <c r="F4003" s="3">
        <v>36459</v>
      </c>
      <c r="G4003" t="s">
        <v>32</v>
      </c>
      <c r="H4003" s="3" t="s">
        <v>4035</v>
      </c>
      <c r="I4003" s="3">
        <f t="shared" si="558"/>
        <v>-55100</v>
      </c>
      <c r="J4003" s="4">
        <f t="shared" si="559"/>
        <v>-0.60179774790026108</v>
      </c>
      <c r="K4003" s="5">
        <f t="shared" si="560"/>
        <v>0.39820225209973897</v>
      </c>
      <c r="L4003" s="4" t="str">
        <f t="shared" si="561"/>
        <v>Under Budget</v>
      </c>
      <c r="M4003">
        <f t="shared" si="562"/>
        <v>2021</v>
      </c>
      <c r="N4003">
        <f t="shared" si="563"/>
        <v>7</v>
      </c>
      <c r="O4003" t="str">
        <f t="shared" si="564"/>
        <v>Jul</v>
      </c>
      <c r="P4003" t="str">
        <f t="shared" si="565"/>
        <v>Q3</v>
      </c>
      <c r="Q4003" t="str">
        <f t="shared" si="566"/>
        <v>2021-07</v>
      </c>
    </row>
    <row r="4004" spans="1:17" x14ac:dyDescent="0.35">
      <c r="A4004" s="2">
        <v>44334</v>
      </c>
      <c r="B4004" t="s">
        <v>55</v>
      </c>
      <c r="C4004" t="s">
        <v>43</v>
      </c>
      <c r="D4004" t="s">
        <v>39</v>
      </c>
      <c r="E4004" s="3">
        <v>137019</v>
      </c>
      <c r="F4004" s="3">
        <v>136578</v>
      </c>
      <c r="G4004" t="s">
        <v>26</v>
      </c>
      <c r="H4004" s="3" t="s">
        <v>4036</v>
      </c>
      <c r="I4004" s="3">
        <f t="shared" si="558"/>
        <v>-441</v>
      </c>
      <c r="J4004" s="4">
        <f t="shared" si="559"/>
        <v>-3.2185317364745035E-3</v>
      </c>
      <c r="K4004" s="5">
        <f t="shared" si="560"/>
        <v>0.99678146826352554</v>
      </c>
      <c r="L4004" s="4" t="str">
        <f t="shared" si="561"/>
        <v>Under Budget</v>
      </c>
      <c r="M4004">
        <f t="shared" si="562"/>
        <v>2021</v>
      </c>
      <c r="N4004">
        <f t="shared" si="563"/>
        <v>5</v>
      </c>
      <c r="O4004" t="str">
        <f t="shared" si="564"/>
        <v>May</v>
      </c>
      <c r="P4004" t="str">
        <f t="shared" si="565"/>
        <v>Q2</v>
      </c>
      <c r="Q4004" t="str">
        <f t="shared" si="566"/>
        <v>2021-05</v>
      </c>
    </row>
    <row r="4005" spans="1:17" x14ac:dyDescent="0.35">
      <c r="A4005" s="2">
        <v>44541</v>
      </c>
      <c r="B4005" t="s">
        <v>55</v>
      </c>
      <c r="C4005" t="s">
        <v>29</v>
      </c>
      <c r="D4005" t="s">
        <v>25</v>
      </c>
      <c r="E4005" s="3">
        <v>101922</v>
      </c>
      <c r="F4005" s="3">
        <v>15846</v>
      </c>
      <c r="G4005" t="s">
        <v>32</v>
      </c>
      <c r="H4005" s="3" t="s">
        <v>4037</v>
      </c>
      <c r="I4005" s="3">
        <f t="shared" si="558"/>
        <v>-86076</v>
      </c>
      <c r="J4005" s="4">
        <f t="shared" si="559"/>
        <v>-0.84452816859951729</v>
      </c>
      <c r="K4005" s="5">
        <f t="shared" si="560"/>
        <v>0.15547183140048274</v>
      </c>
      <c r="L4005" s="4" t="str">
        <f t="shared" si="561"/>
        <v>Under Budget</v>
      </c>
      <c r="M4005">
        <f t="shared" si="562"/>
        <v>2021</v>
      </c>
      <c r="N4005">
        <f t="shared" si="563"/>
        <v>12</v>
      </c>
      <c r="O4005" t="str">
        <f t="shared" si="564"/>
        <v>Dec</v>
      </c>
      <c r="P4005" t="str">
        <f t="shared" si="565"/>
        <v>Q4</v>
      </c>
      <c r="Q4005" t="str">
        <f t="shared" si="566"/>
        <v>2021-12</v>
      </c>
    </row>
    <row r="4006" spans="1:17" x14ac:dyDescent="0.35">
      <c r="A4006" s="2">
        <v>45205</v>
      </c>
      <c r="B4006" t="s">
        <v>41</v>
      </c>
      <c r="C4006" t="s">
        <v>34</v>
      </c>
      <c r="D4006" t="s">
        <v>58</v>
      </c>
      <c r="E4006" s="3">
        <v>97601</v>
      </c>
      <c r="F4006" s="3">
        <v>108402</v>
      </c>
      <c r="G4006" t="s">
        <v>32</v>
      </c>
      <c r="H4006" s="3" t="s">
        <v>4038</v>
      </c>
      <c r="I4006" s="3">
        <f t="shared" si="558"/>
        <v>10801</v>
      </c>
      <c r="J4006" s="4">
        <f t="shared" si="559"/>
        <v>0.11066484974539195</v>
      </c>
      <c r="K4006" s="5">
        <f t="shared" si="560"/>
        <v>1.1106648497453919</v>
      </c>
      <c r="L4006" s="4" t="str">
        <f t="shared" si="561"/>
        <v>Over Budget</v>
      </c>
      <c r="M4006">
        <f t="shared" si="562"/>
        <v>2023</v>
      </c>
      <c r="N4006">
        <f t="shared" si="563"/>
        <v>10</v>
      </c>
      <c r="O4006" t="str">
        <f t="shared" si="564"/>
        <v>Oct</v>
      </c>
      <c r="P4006" t="str">
        <f t="shared" si="565"/>
        <v>Q4</v>
      </c>
      <c r="Q4006" t="str">
        <f t="shared" si="566"/>
        <v>2023-10</v>
      </c>
    </row>
    <row r="4007" spans="1:17" x14ac:dyDescent="0.35">
      <c r="A4007" s="2">
        <v>44699</v>
      </c>
      <c r="B4007" t="s">
        <v>55</v>
      </c>
      <c r="C4007" t="s">
        <v>34</v>
      </c>
      <c r="D4007" t="s">
        <v>58</v>
      </c>
      <c r="E4007" s="3">
        <v>130632</v>
      </c>
      <c r="F4007" s="3">
        <v>59308</v>
      </c>
      <c r="G4007" t="s">
        <v>35</v>
      </c>
      <c r="H4007" s="3" t="s">
        <v>4039</v>
      </c>
      <c r="I4007" s="3">
        <f t="shared" si="558"/>
        <v>-71324</v>
      </c>
      <c r="J4007" s="4">
        <f t="shared" si="559"/>
        <v>-0.54599179374119666</v>
      </c>
      <c r="K4007" s="5">
        <f t="shared" si="560"/>
        <v>0.45400820625880334</v>
      </c>
      <c r="L4007" s="4" t="str">
        <f t="shared" si="561"/>
        <v>Under Budget</v>
      </c>
      <c r="M4007">
        <f t="shared" si="562"/>
        <v>2022</v>
      </c>
      <c r="N4007">
        <f t="shared" si="563"/>
        <v>5</v>
      </c>
      <c r="O4007" t="str">
        <f t="shared" si="564"/>
        <v>May</v>
      </c>
      <c r="P4007" t="str">
        <f t="shared" si="565"/>
        <v>Q2</v>
      </c>
      <c r="Q4007" t="str">
        <f t="shared" si="566"/>
        <v>2022-05</v>
      </c>
    </row>
    <row r="4008" spans="1:17" x14ac:dyDescent="0.35">
      <c r="A4008" s="2">
        <v>44399</v>
      </c>
      <c r="B4008" t="s">
        <v>23</v>
      </c>
      <c r="C4008" t="s">
        <v>43</v>
      </c>
      <c r="D4008" t="s">
        <v>20</v>
      </c>
      <c r="E4008" s="3">
        <v>54014</v>
      </c>
      <c r="F4008" s="3">
        <v>138445</v>
      </c>
      <c r="G4008" t="s">
        <v>32</v>
      </c>
      <c r="H4008" s="3" t="s">
        <v>4040</v>
      </c>
      <c r="I4008" s="3">
        <f t="shared" si="558"/>
        <v>84431</v>
      </c>
      <c r="J4008" s="4">
        <f t="shared" si="559"/>
        <v>1.5631317806494613</v>
      </c>
      <c r="K4008" s="5">
        <f t="shared" si="560"/>
        <v>2.5631317806494613</v>
      </c>
      <c r="L4008" s="4" t="str">
        <f t="shared" si="561"/>
        <v>Over Budget</v>
      </c>
      <c r="M4008">
        <f t="shared" si="562"/>
        <v>2021</v>
      </c>
      <c r="N4008">
        <f t="shared" si="563"/>
        <v>7</v>
      </c>
      <c r="O4008" t="str">
        <f t="shared" si="564"/>
        <v>Jul</v>
      </c>
      <c r="P4008" t="str">
        <f t="shared" si="565"/>
        <v>Q3</v>
      </c>
      <c r="Q4008" t="str">
        <f t="shared" si="566"/>
        <v>2021-07</v>
      </c>
    </row>
    <row r="4009" spans="1:17" x14ac:dyDescent="0.35">
      <c r="A4009" s="2">
        <v>44769</v>
      </c>
      <c r="B4009" t="s">
        <v>55</v>
      </c>
      <c r="C4009" t="s">
        <v>43</v>
      </c>
      <c r="D4009" t="s">
        <v>25</v>
      </c>
      <c r="E4009" s="3">
        <v>25665</v>
      </c>
      <c r="F4009" s="3">
        <v>144526</v>
      </c>
      <c r="G4009" t="s">
        <v>32</v>
      </c>
      <c r="H4009" s="3" t="s">
        <v>4041</v>
      </c>
      <c r="I4009" s="3">
        <f t="shared" si="558"/>
        <v>118861</v>
      </c>
      <c r="J4009" s="4">
        <f t="shared" si="559"/>
        <v>4.6312487823884672</v>
      </c>
      <c r="K4009" s="5">
        <f t="shared" si="560"/>
        <v>5.6312487823884672</v>
      </c>
      <c r="L4009" s="4" t="str">
        <f t="shared" si="561"/>
        <v>Over Budget</v>
      </c>
      <c r="M4009">
        <f t="shared" si="562"/>
        <v>2022</v>
      </c>
      <c r="N4009">
        <f t="shared" si="563"/>
        <v>7</v>
      </c>
      <c r="O4009" t="str">
        <f t="shared" si="564"/>
        <v>Jul</v>
      </c>
      <c r="P4009" t="str">
        <f t="shared" si="565"/>
        <v>Q3</v>
      </c>
      <c r="Q4009" t="str">
        <f t="shared" si="566"/>
        <v>2022-07</v>
      </c>
    </row>
    <row r="4010" spans="1:17" x14ac:dyDescent="0.35">
      <c r="A4010" s="2">
        <v>44388</v>
      </c>
      <c r="B4010" t="s">
        <v>18</v>
      </c>
      <c r="C4010" t="s">
        <v>34</v>
      </c>
      <c r="D4010" t="s">
        <v>39</v>
      </c>
      <c r="E4010" s="3">
        <v>50542</v>
      </c>
      <c r="F4010" s="3">
        <v>104236</v>
      </c>
      <c r="G4010" t="s">
        <v>35</v>
      </c>
      <c r="H4010" s="3" t="s">
        <v>4042</v>
      </c>
      <c r="I4010" s="3">
        <f t="shared" si="558"/>
        <v>53694</v>
      </c>
      <c r="J4010" s="4">
        <f t="shared" si="559"/>
        <v>1.0623639745162439</v>
      </c>
      <c r="K4010" s="5">
        <f t="shared" si="560"/>
        <v>2.0623639745162441</v>
      </c>
      <c r="L4010" s="4" t="str">
        <f t="shared" si="561"/>
        <v>Over Budget</v>
      </c>
      <c r="M4010">
        <f t="shared" si="562"/>
        <v>2021</v>
      </c>
      <c r="N4010">
        <f t="shared" si="563"/>
        <v>7</v>
      </c>
      <c r="O4010" t="str">
        <f t="shared" si="564"/>
        <v>Jul</v>
      </c>
      <c r="P4010" t="str">
        <f t="shared" si="565"/>
        <v>Q3</v>
      </c>
      <c r="Q4010" t="str">
        <f t="shared" si="566"/>
        <v>2021-07</v>
      </c>
    </row>
    <row r="4011" spans="1:17" x14ac:dyDescent="0.35">
      <c r="A4011" s="2">
        <v>44201</v>
      </c>
      <c r="B4011" t="s">
        <v>23</v>
      </c>
      <c r="C4011" t="s">
        <v>19</v>
      </c>
      <c r="D4011" t="s">
        <v>30</v>
      </c>
      <c r="E4011" s="3">
        <v>96769</v>
      </c>
      <c r="F4011" s="3">
        <v>42895</v>
      </c>
      <c r="G4011" t="s">
        <v>35</v>
      </c>
      <c r="H4011" s="3" t="s">
        <v>4043</v>
      </c>
      <c r="I4011" s="3">
        <f t="shared" si="558"/>
        <v>-53874</v>
      </c>
      <c r="J4011" s="4">
        <f t="shared" si="559"/>
        <v>-0.5567278777294381</v>
      </c>
      <c r="K4011" s="5">
        <f t="shared" si="560"/>
        <v>0.44327212227056184</v>
      </c>
      <c r="L4011" s="4" t="str">
        <f t="shared" si="561"/>
        <v>Under Budget</v>
      </c>
      <c r="M4011">
        <f t="shared" si="562"/>
        <v>2021</v>
      </c>
      <c r="N4011">
        <f t="shared" si="563"/>
        <v>1</v>
      </c>
      <c r="O4011" t="str">
        <f t="shared" si="564"/>
        <v>Jan</v>
      </c>
      <c r="P4011" t="str">
        <f t="shared" si="565"/>
        <v>Q1</v>
      </c>
      <c r="Q4011" t="str">
        <f t="shared" si="566"/>
        <v>2021-01</v>
      </c>
    </row>
    <row r="4012" spans="1:17" x14ac:dyDescent="0.35">
      <c r="A4012" s="2">
        <v>44507</v>
      </c>
      <c r="B4012" t="s">
        <v>23</v>
      </c>
      <c r="C4012" t="s">
        <v>23</v>
      </c>
      <c r="D4012" t="s">
        <v>30</v>
      </c>
      <c r="E4012" s="3">
        <v>33481</v>
      </c>
      <c r="F4012" s="3">
        <v>37678</v>
      </c>
      <c r="G4012" t="s">
        <v>32</v>
      </c>
      <c r="H4012" s="3" t="s">
        <v>4044</v>
      </c>
      <c r="I4012" s="3">
        <f t="shared" si="558"/>
        <v>4197</v>
      </c>
      <c r="J4012" s="4">
        <f t="shared" si="559"/>
        <v>0.12535467877303547</v>
      </c>
      <c r="K4012" s="5">
        <f t="shared" si="560"/>
        <v>1.1253546787730355</v>
      </c>
      <c r="L4012" s="4" t="str">
        <f t="shared" si="561"/>
        <v>Over Budget</v>
      </c>
      <c r="M4012">
        <f t="shared" si="562"/>
        <v>2021</v>
      </c>
      <c r="N4012">
        <f t="shared" si="563"/>
        <v>11</v>
      </c>
      <c r="O4012" t="str">
        <f t="shared" si="564"/>
        <v>Nov</v>
      </c>
      <c r="P4012" t="str">
        <f t="shared" si="565"/>
        <v>Q4</v>
      </c>
      <c r="Q4012" t="str">
        <f t="shared" si="566"/>
        <v>2021-11</v>
      </c>
    </row>
    <row r="4013" spans="1:17" x14ac:dyDescent="0.35">
      <c r="A4013" s="2">
        <v>44745</v>
      </c>
      <c r="B4013" t="s">
        <v>28</v>
      </c>
      <c r="C4013" t="s">
        <v>34</v>
      </c>
      <c r="D4013" t="s">
        <v>20</v>
      </c>
      <c r="E4013" s="3">
        <v>80558</v>
      </c>
      <c r="F4013" s="3">
        <v>119023</v>
      </c>
      <c r="G4013" t="s">
        <v>35</v>
      </c>
      <c r="H4013" s="3" t="s">
        <v>4045</v>
      </c>
      <c r="I4013" s="3">
        <f t="shared" si="558"/>
        <v>38465</v>
      </c>
      <c r="J4013" s="4">
        <f t="shared" si="559"/>
        <v>0.47748206261327242</v>
      </c>
      <c r="K4013" s="5">
        <f t="shared" si="560"/>
        <v>1.4774820626132725</v>
      </c>
      <c r="L4013" s="4" t="str">
        <f t="shared" si="561"/>
        <v>Over Budget</v>
      </c>
      <c r="M4013">
        <f t="shared" si="562"/>
        <v>2022</v>
      </c>
      <c r="N4013">
        <f t="shared" si="563"/>
        <v>7</v>
      </c>
      <c r="O4013" t="str">
        <f t="shared" si="564"/>
        <v>Jul</v>
      </c>
      <c r="P4013" t="str">
        <f t="shared" si="565"/>
        <v>Q3</v>
      </c>
      <c r="Q4013" t="str">
        <f t="shared" si="566"/>
        <v>2022-07</v>
      </c>
    </row>
    <row r="4014" spans="1:17" x14ac:dyDescent="0.35">
      <c r="A4014" s="2">
        <v>44252</v>
      </c>
      <c r="B4014" t="s">
        <v>55</v>
      </c>
      <c r="C4014" t="s">
        <v>43</v>
      </c>
      <c r="D4014" t="s">
        <v>20</v>
      </c>
      <c r="E4014" s="3">
        <v>56954</v>
      </c>
      <c r="F4014" s="3">
        <v>62752</v>
      </c>
      <c r="G4014" t="s">
        <v>26</v>
      </c>
      <c r="H4014" s="3" t="s">
        <v>4046</v>
      </c>
      <c r="I4014" s="3">
        <f t="shared" si="558"/>
        <v>5798</v>
      </c>
      <c r="J4014" s="4">
        <f t="shared" si="559"/>
        <v>0.10180145380482494</v>
      </c>
      <c r="K4014" s="5">
        <f t="shared" si="560"/>
        <v>1.1018014538048249</v>
      </c>
      <c r="L4014" s="4" t="str">
        <f t="shared" si="561"/>
        <v>Over Budget</v>
      </c>
      <c r="M4014">
        <f t="shared" si="562"/>
        <v>2021</v>
      </c>
      <c r="N4014">
        <f t="shared" si="563"/>
        <v>2</v>
      </c>
      <c r="O4014" t="str">
        <f t="shared" si="564"/>
        <v>Feb</v>
      </c>
      <c r="P4014" t="str">
        <f t="shared" si="565"/>
        <v>Q1</v>
      </c>
      <c r="Q4014" t="str">
        <f t="shared" si="566"/>
        <v>2021-02</v>
      </c>
    </row>
    <row r="4015" spans="1:17" x14ac:dyDescent="0.35">
      <c r="A4015" s="2">
        <v>44639</v>
      </c>
      <c r="B4015" t="s">
        <v>41</v>
      </c>
      <c r="C4015" t="s">
        <v>24</v>
      </c>
      <c r="D4015" t="s">
        <v>20</v>
      </c>
      <c r="E4015" s="3">
        <v>130156</v>
      </c>
      <c r="F4015" s="3">
        <v>64183</v>
      </c>
      <c r="G4015" t="s">
        <v>26</v>
      </c>
      <c r="H4015" s="3" t="s">
        <v>4047</v>
      </c>
      <c r="I4015" s="3">
        <f t="shared" si="558"/>
        <v>-65973</v>
      </c>
      <c r="J4015" s="4">
        <f t="shared" si="559"/>
        <v>-0.50687636374811762</v>
      </c>
      <c r="K4015" s="5">
        <f t="shared" si="560"/>
        <v>0.49312363625188238</v>
      </c>
      <c r="L4015" s="4" t="str">
        <f t="shared" si="561"/>
        <v>Under Budget</v>
      </c>
      <c r="M4015">
        <f t="shared" si="562"/>
        <v>2022</v>
      </c>
      <c r="N4015">
        <f t="shared" si="563"/>
        <v>3</v>
      </c>
      <c r="O4015" t="str">
        <f t="shared" si="564"/>
        <v>Mar</v>
      </c>
      <c r="P4015" t="str">
        <f t="shared" si="565"/>
        <v>Q1</v>
      </c>
      <c r="Q4015" t="str">
        <f t="shared" si="566"/>
        <v>2022-03</v>
      </c>
    </row>
    <row r="4016" spans="1:17" x14ac:dyDescent="0.35">
      <c r="A4016" s="2">
        <v>45066</v>
      </c>
      <c r="B4016" t="s">
        <v>28</v>
      </c>
      <c r="C4016" t="s">
        <v>24</v>
      </c>
      <c r="D4016" t="s">
        <v>25</v>
      </c>
      <c r="E4016" s="3">
        <v>116243</v>
      </c>
      <c r="F4016" s="3">
        <v>15762</v>
      </c>
      <c r="G4016" t="s">
        <v>32</v>
      </c>
      <c r="H4016" s="3" t="s">
        <v>4048</v>
      </c>
      <c r="I4016" s="3">
        <f t="shared" si="558"/>
        <v>-100481</v>
      </c>
      <c r="J4016" s="4">
        <f t="shared" si="559"/>
        <v>-0.86440473834983611</v>
      </c>
      <c r="K4016" s="5">
        <f t="shared" si="560"/>
        <v>0.13559526165016389</v>
      </c>
      <c r="L4016" s="4" t="str">
        <f t="shared" si="561"/>
        <v>Under Budget</v>
      </c>
      <c r="M4016">
        <f t="shared" si="562"/>
        <v>2023</v>
      </c>
      <c r="N4016">
        <f t="shared" si="563"/>
        <v>5</v>
      </c>
      <c r="O4016" t="str">
        <f t="shared" si="564"/>
        <v>May</v>
      </c>
      <c r="P4016" t="str">
        <f t="shared" si="565"/>
        <v>Q2</v>
      </c>
      <c r="Q4016" t="str">
        <f t="shared" si="566"/>
        <v>2023-05</v>
      </c>
    </row>
    <row r="4017" spans="1:17" x14ac:dyDescent="0.35">
      <c r="A4017" s="2">
        <v>44781</v>
      </c>
      <c r="B4017" t="s">
        <v>41</v>
      </c>
      <c r="C4017" t="s">
        <v>43</v>
      </c>
      <c r="D4017" t="s">
        <v>30</v>
      </c>
      <c r="E4017" s="3">
        <v>19145</v>
      </c>
      <c r="F4017" s="3">
        <v>159653</v>
      </c>
      <c r="G4017" t="s">
        <v>21</v>
      </c>
      <c r="H4017" s="3" t="s">
        <v>4049</v>
      </c>
      <c r="I4017" s="3">
        <f t="shared" si="558"/>
        <v>140508</v>
      </c>
      <c r="J4017" s="4">
        <f t="shared" si="559"/>
        <v>7.339148602768347</v>
      </c>
      <c r="K4017" s="5">
        <f t="shared" si="560"/>
        <v>8.339148602768347</v>
      </c>
      <c r="L4017" s="4" t="str">
        <f t="shared" si="561"/>
        <v>Over Budget</v>
      </c>
      <c r="M4017">
        <f t="shared" si="562"/>
        <v>2022</v>
      </c>
      <c r="N4017">
        <f t="shared" si="563"/>
        <v>8</v>
      </c>
      <c r="O4017" t="str">
        <f t="shared" si="564"/>
        <v>Aug</v>
      </c>
      <c r="P4017" t="str">
        <f t="shared" si="565"/>
        <v>Q3</v>
      </c>
      <c r="Q4017" t="str">
        <f t="shared" si="566"/>
        <v>2022-08</v>
      </c>
    </row>
    <row r="4018" spans="1:17" x14ac:dyDescent="0.35">
      <c r="A4018" s="2">
        <v>44948</v>
      </c>
      <c r="B4018" t="s">
        <v>55</v>
      </c>
      <c r="C4018" t="s">
        <v>43</v>
      </c>
      <c r="D4018" t="s">
        <v>25</v>
      </c>
      <c r="E4018" s="3">
        <v>70835</v>
      </c>
      <c r="F4018" s="3">
        <v>12426</v>
      </c>
      <c r="G4018" t="s">
        <v>35</v>
      </c>
      <c r="H4018" s="3" t="s">
        <v>4050</v>
      </c>
      <c r="I4018" s="3">
        <f t="shared" si="558"/>
        <v>-58409</v>
      </c>
      <c r="J4018" s="4">
        <f t="shared" si="559"/>
        <v>-0.82457824521775958</v>
      </c>
      <c r="K4018" s="5">
        <f t="shared" si="560"/>
        <v>0.17542175478224042</v>
      </c>
      <c r="L4018" s="4" t="str">
        <f t="shared" si="561"/>
        <v>Under Budget</v>
      </c>
      <c r="M4018">
        <f t="shared" si="562"/>
        <v>2023</v>
      </c>
      <c r="N4018">
        <f t="shared" si="563"/>
        <v>1</v>
      </c>
      <c r="O4018" t="str">
        <f t="shared" si="564"/>
        <v>Jan</v>
      </c>
      <c r="P4018" t="str">
        <f t="shared" si="565"/>
        <v>Q1</v>
      </c>
      <c r="Q4018" t="str">
        <f t="shared" si="566"/>
        <v>2023-01</v>
      </c>
    </row>
    <row r="4019" spans="1:17" x14ac:dyDescent="0.35">
      <c r="A4019" s="2">
        <v>44556</v>
      </c>
      <c r="B4019" t="s">
        <v>28</v>
      </c>
      <c r="C4019" t="s">
        <v>23</v>
      </c>
      <c r="D4019" t="s">
        <v>25</v>
      </c>
      <c r="E4019" s="3">
        <v>135622</v>
      </c>
      <c r="F4019" s="3">
        <v>75010</v>
      </c>
      <c r="G4019" t="s">
        <v>21</v>
      </c>
      <c r="H4019" s="3" t="s">
        <v>4051</v>
      </c>
      <c r="I4019" s="3">
        <f t="shared" si="558"/>
        <v>-60612</v>
      </c>
      <c r="J4019" s="4">
        <f t="shared" si="559"/>
        <v>-0.44691864151833771</v>
      </c>
      <c r="K4019" s="5">
        <f t="shared" si="560"/>
        <v>0.55308135848166229</v>
      </c>
      <c r="L4019" s="4" t="str">
        <f t="shared" si="561"/>
        <v>Under Budget</v>
      </c>
      <c r="M4019">
        <f t="shared" si="562"/>
        <v>2021</v>
      </c>
      <c r="N4019">
        <f t="shared" si="563"/>
        <v>12</v>
      </c>
      <c r="O4019" t="str">
        <f t="shared" si="564"/>
        <v>Dec</v>
      </c>
      <c r="P4019" t="str">
        <f t="shared" si="565"/>
        <v>Q4</v>
      </c>
      <c r="Q4019" t="str">
        <f t="shared" si="566"/>
        <v>2021-12</v>
      </c>
    </row>
    <row r="4020" spans="1:17" x14ac:dyDescent="0.35">
      <c r="A4020" s="2">
        <v>45015</v>
      </c>
      <c r="B4020" t="s">
        <v>55</v>
      </c>
      <c r="C4020" t="s">
        <v>29</v>
      </c>
      <c r="D4020" t="s">
        <v>39</v>
      </c>
      <c r="E4020" s="3">
        <v>75506</v>
      </c>
      <c r="F4020" s="3">
        <v>21051</v>
      </c>
      <c r="G4020" t="s">
        <v>35</v>
      </c>
      <c r="H4020" s="3" t="s">
        <v>4052</v>
      </c>
      <c r="I4020" s="3">
        <f t="shared" si="558"/>
        <v>-54455</v>
      </c>
      <c r="J4020" s="4">
        <f t="shared" si="559"/>
        <v>-0.72120096416178847</v>
      </c>
      <c r="K4020" s="5">
        <f t="shared" si="560"/>
        <v>0.27879903583821153</v>
      </c>
      <c r="L4020" s="4" t="str">
        <f t="shared" si="561"/>
        <v>Under Budget</v>
      </c>
      <c r="M4020">
        <f t="shared" si="562"/>
        <v>2023</v>
      </c>
      <c r="N4020">
        <f t="shared" si="563"/>
        <v>3</v>
      </c>
      <c r="O4020" t="str">
        <f t="shared" si="564"/>
        <v>Mar</v>
      </c>
      <c r="P4020" t="str">
        <f t="shared" si="565"/>
        <v>Q1</v>
      </c>
      <c r="Q4020" t="str">
        <f t="shared" si="566"/>
        <v>2023-03</v>
      </c>
    </row>
    <row r="4021" spans="1:17" x14ac:dyDescent="0.35">
      <c r="A4021" s="2">
        <v>44226</v>
      </c>
      <c r="B4021" t="s">
        <v>18</v>
      </c>
      <c r="C4021" t="s">
        <v>43</v>
      </c>
      <c r="D4021" t="s">
        <v>25</v>
      </c>
      <c r="E4021" s="3">
        <v>53064</v>
      </c>
      <c r="F4021" s="3">
        <v>145061</v>
      </c>
      <c r="G4021" t="s">
        <v>35</v>
      </c>
      <c r="H4021" s="3" t="s">
        <v>4053</v>
      </c>
      <c r="I4021" s="3">
        <f t="shared" si="558"/>
        <v>91997</v>
      </c>
      <c r="J4021" s="4">
        <f t="shared" si="559"/>
        <v>1.733698929594452</v>
      </c>
      <c r="K4021" s="5">
        <f t="shared" si="560"/>
        <v>2.733698929594452</v>
      </c>
      <c r="L4021" s="4" t="str">
        <f t="shared" si="561"/>
        <v>Over Budget</v>
      </c>
      <c r="M4021">
        <f t="shared" si="562"/>
        <v>2021</v>
      </c>
      <c r="N4021">
        <f t="shared" si="563"/>
        <v>1</v>
      </c>
      <c r="O4021" t="str">
        <f t="shared" si="564"/>
        <v>Jan</v>
      </c>
      <c r="P4021" t="str">
        <f t="shared" si="565"/>
        <v>Q1</v>
      </c>
      <c r="Q4021" t="str">
        <f t="shared" si="566"/>
        <v>2021-01</v>
      </c>
    </row>
    <row r="4022" spans="1:17" x14ac:dyDescent="0.35">
      <c r="A4022" s="2">
        <v>44304</v>
      </c>
      <c r="B4022" t="s">
        <v>28</v>
      </c>
      <c r="C4022" t="s">
        <v>24</v>
      </c>
      <c r="D4022" t="s">
        <v>25</v>
      </c>
      <c r="E4022" s="3">
        <v>32954</v>
      </c>
      <c r="F4022" s="3">
        <v>17240</v>
      </c>
      <c r="G4022" t="s">
        <v>32</v>
      </c>
      <c r="H4022" s="3" t="s">
        <v>4054</v>
      </c>
      <c r="I4022" s="3">
        <f t="shared" si="558"/>
        <v>-15714</v>
      </c>
      <c r="J4022" s="4">
        <f t="shared" si="559"/>
        <v>-0.47684651332159983</v>
      </c>
      <c r="K4022" s="5">
        <f t="shared" si="560"/>
        <v>0.52315348667840023</v>
      </c>
      <c r="L4022" s="4" t="str">
        <f t="shared" si="561"/>
        <v>Under Budget</v>
      </c>
      <c r="M4022">
        <f t="shared" si="562"/>
        <v>2021</v>
      </c>
      <c r="N4022">
        <f t="shared" si="563"/>
        <v>4</v>
      </c>
      <c r="O4022" t="str">
        <f t="shared" si="564"/>
        <v>Apr</v>
      </c>
      <c r="P4022" t="str">
        <f t="shared" si="565"/>
        <v>Q2</v>
      </c>
      <c r="Q4022" t="str">
        <f t="shared" si="566"/>
        <v>2021-04</v>
      </c>
    </row>
    <row r="4023" spans="1:17" x14ac:dyDescent="0.35">
      <c r="A4023" s="2">
        <v>45040</v>
      </c>
      <c r="B4023" t="s">
        <v>41</v>
      </c>
      <c r="C4023" t="s">
        <v>19</v>
      </c>
      <c r="D4023" t="s">
        <v>39</v>
      </c>
      <c r="E4023" s="3">
        <v>106872</v>
      </c>
      <c r="F4023" s="3">
        <v>57567</v>
      </c>
      <c r="G4023" t="s">
        <v>26</v>
      </c>
      <c r="H4023" s="3" t="s">
        <v>4055</v>
      </c>
      <c r="I4023" s="3">
        <f t="shared" si="558"/>
        <v>-49305</v>
      </c>
      <c r="J4023" s="4">
        <f t="shared" si="559"/>
        <v>-0.46134628340444644</v>
      </c>
      <c r="K4023" s="5">
        <f t="shared" si="560"/>
        <v>0.53865371659555361</v>
      </c>
      <c r="L4023" s="4" t="str">
        <f t="shared" si="561"/>
        <v>Under Budget</v>
      </c>
      <c r="M4023">
        <f t="shared" si="562"/>
        <v>2023</v>
      </c>
      <c r="N4023">
        <f t="shared" si="563"/>
        <v>4</v>
      </c>
      <c r="O4023" t="str">
        <f t="shared" si="564"/>
        <v>Apr</v>
      </c>
      <c r="P4023" t="str">
        <f t="shared" si="565"/>
        <v>Q2</v>
      </c>
      <c r="Q4023" t="str">
        <f t="shared" si="566"/>
        <v>2023-04</v>
      </c>
    </row>
    <row r="4024" spans="1:17" x14ac:dyDescent="0.35">
      <c r="A4024" s="2">
        <v>44913</v>
      </c>
      <c r="B4024" t="s">
        <v>18</v>
      </c>
      <c r="C4024" t="s">
        <v>43</v>
      </c>
      <c r="D4024" t="s">
        <v>58</v>
      </c>
      <c r="E4024" s="3">
        <v>119120</v>
      </c>
      <c r="F4024" s="3">
        <v>135277</v>
      </c>
      <c r="G4024" t="s">
        <v>21</v>
      </c>
      <c r="H4024" s="3" t="s">
        <v>4056</v>
      </c>
      <c r="I4024" s="3">
        <f t="shared" si="558"/>
        <v>16157</v>
      </c>
      <c r="J4024" s="4">
        <f t="shared" si="559"/>
        <v>0.13563633310946943</v>
      </c>
      <c r="K4024" s="5">
        <f t="shared" si="560"/>
        <v>1.1356363331094694</v>
      </c>
      <c r="L4024" s="4" t="str">
        <f t="shared" si="561"/>
        <v>Over Budget</v>
      </c>
      <c r="M4024">
        <f t="shared" si="562"/>
        <v>2022</v>
      </c>
      <c r="N4024">
        <f t="shared" si="563"/>
        <v>12</v>
      </c>
      <c r="O4024" t="str">
        <f t="shared" si="564"/>
        <v>Dec</v>
      </c>
      <c r="P4024" t="str">
        <f t="shared" si="565"/>
        <v>Q4</v>
      </c>
      <c r="Q4024" t="str">
        <f t="shared" si="566"/>
        <v>2022-12</v>
      </c>
    </row>
    <row r="4025" spans="1:17" x14ac:dyDescent="0.35">
      <c r="A4025" s="2">
        <v>45087</v>
      </c>
      <c r="B4025" t="s">
        <v>37</v>
      </c>
      <c r="C4025" t="s">
        <v>23</v>
      </c>
      <c r="D4025" t="s">
        <v>39</v>
      </c>
      <c r="E4025" s="3">
        <v>102221</v>
      </c>
      <c r="F4025" s="3">
        <v>103331</v>
      </c>
      <c r="G4025" t="s">
        <v>26</v>
      </c>
      <c r="H4025" s="3" t="s">
        <v>4057</v>
      </c>
      <c r="I4025" s="3">
        <f t="shared" si="558"/>
        <v>1110</v>
      </c>
      <c r="J4025" s="4">
        <f t="shared" si="559"/>
        <v>1.0858825485956897E-2</v>
      </c>
      <c r="K4025" s="5">
        <f t="shared" si="560"/>
        <v>1.010858825485957</v>
      </c>
      <c r="L4025" s="4" t="str">
        <f t="shared" si="561"/>
        <v>Over Budget</v>
      </c>
      <c r="M4025">
        <f t="shared" si="562"/>
        <v>2023</v>
      </c>
      <c r="N4025">
        <f t="shared" si="563"/>
        <v>6</v>
      </c>
      <c r="O4025" t="str">
        <f t="shared" si="564"/>
        <v>Jun</v>
      </c>
      <c r="P4025" t="str">
        <f t="shared" si="565"/>
        <v>Q2</v>
      </c>
      <c r="Q4025" t="str">
        <f t="shared" si="566"/>
        <v>2023-06</v>
      </c>
    </row>
    <row r="4026" spans="1:17" x14ac:dyDescent="0.35">
      <c r="A4026" s="2">
        <v>45156</v>
      </c>
      <c r="B4026" t="s">
        <v>41</v>
      </c>
      <c r="C4026" t="s">
        <v>19</v>
      </c>
      <c r="D4026" t="s">
        <v>20</v>
      </c>
      <c r="E4026" s="3">
        <v>16574</v>
      </c>
      <c r="F4026" s="3">
        <v>46275</v>
      </c>
      <c r="G4026" t="s">
        <v>26</v>
      </c>
      <c r="H4026" s="3" t="s">
        <v>4058</v>
      </c>
      <c r="I4026" s="3">
        <f t="shared" si="558"/>
        <v>29701</v>
      </c>
      <c r="J4026" s="4">
        <f t="shared" si="559"/>
        <v>1.7920236515023531</v>
      </c>
      <c r="K4026" s="5">
        <f t="shared" si="560"/>
        <v>2.7920236515023529</v>
      </c>
      <c r="L4026" s="4" t="str">
        <f t="shared" si="561"/>
        <v>Over Budget</v>
      </c>
      <c r="M4026">
        <f t="shared" si="562"/>
        <v>2023</v>
      </c>
      <c r="N4026">
        <f t="shared" si="563"/>
        <v>8</v>
      </c>
      <c r="O4026" t="str">
        <f t="shared" si="564"/>
        <v>Aug</v>
      </c>
      <c r="P4026" t="str">
        <f t="shared" si="565"/>
        <v>Q3</v>
      </c>
      <c r="Q4026" t="str">
        <f t="shared" si="566"/>
        <v>2023-08</v>
      </c>
    </row>
    <row r="4027" spans="1:17" x14ac:dyDescent="0.35">
      <c r="A4027" s="2">
        <v>45089</v>
      </c>
      <c r="B4027" t="s">
        <v>55</v>
      </c>
      <c r="C4027" t="s">
        <v>23</v>
      </c>
      <c r="D4027" t="s">
        <v>58</v>
      </c>
      <c r="E4027" s="3">
        <v>42381</v>
      </c>
      <c r="F4027" s="3">
        <v>124854</v>
      </c>
      <c r="G4027" t="s">
        <v>21</v>
      </c>
      <c r="H4027" s="3" t="s">
        <v>4059</v>
      </c>
      <c r="I4027" s="3">
        <f t="shared" si="558"/>
        <v>82473</v>
      </c>
      <c r="J4027" s="4">
        <f t="shared" si="559"/>
        <v>1.9459899483259007</v>
      </c>
      <c r="K4027" s="5">
        <f t="shared" si="560"/>
        <v>2.9459899483259009</v>
      </c>
      <c r="L4027" s="4" t="str">
        <f t="shared" si="561"/>
        <v>Over Budget</v>
      </c>
      <c r="M4027">
        <f t="shared" si="562"/>
        <v>2023</v>
      </c>
      <c r="N4027">
        <f t="shared" si="563"/>
        <v>6</v>
      </c>
      <c r="O4027" t="str">
        <f t="shared" si="564"/>
        <v>Jun</v>
      </c>
      <c r="P4027" t="str">
        <f t="shared" si="565"/>
        <v>Q2</v>
      </c>
      <c r="Q4027" t="str">
        <f t="shared" si="566"/>
        <v>2023-06</v>
      </c>
    </row>
    <row r="4028" spans="1:17" x14ac:dyDescent="0.35">
      <c r="A4028" s="2">
        <v>44928</v>
      </c>
      <c r="B4028" t="s">
        <v>41</v>
      </c>
      <c r="C4028" t="s">
        <v>19</v>
      </c>
      <c r="D4028" t="s">
        <v>30</v>
      </c>
      <c r="E4028" s="3">
        <v>15331</v>
      </c>
      <c r="F4028" s="3">
        <v>13782</v>
      </c>
      <c r="G4028" t="s">
        <v>35</v>
      </c>
      <c r="H4028" s="3" t="s">
        <v>4060</v>
      </c>
      <c r="I4028" s="3">
        <f t="shared" si="558"/>
        <v>-1549</v>
      </c>
      <c r="J4028" s="4">
        <f t="shared" si="559"/>
        <v>-0.10103711434348706</v>
      </c>
      <c r="K4028" s="5">
        <f t="shared" si="560"/>
        <v>0.89896288565651294</v>
      </c>
      <c r="L4028" s="4" t="str">
        <f t="shared" si="561"/>
        <v>Under Budget</v>
      </c>
      <c r="M4028">
        <f t="shared" si="562"/>
        <v>2023</v>
      </c>
      <c r="N4028">
        <f t="shared" si="563"/>
        <v>1</v>
      </c>
      <c r="O4028" t="str">
        <f t="shared" si="564"/>
        <v>Jan</v>
      </c>
      <c r="P4028" t="str">
        <f t="shared" si="565"/>
        <v>Q1</v>
      </c>
      <c r="Q4028" t="str">
        <f t="shared" si="566"/>
        <v>2023-01</v>
      </c>
    </row>
    <row r="4029" spans="1:17" x14ac:dyDescent="0.35">
      <c r="A4029" s="2">
        <v>44802</v>
      </c>
      <c r="B4029" t="s">
        <v>37</v>
      </c>
      <c r="C4029" t="s">
        <v>43</v>
      </c>
      <c r="D4029" t="s">
        <v>25</v>
      </c>
      <c r="E4029" s="3">
        <v>40412</v>
      </c>
      <c r="F4029" s="3">
        <v>164309</v>
      </c>
      <c r="G4029" t="s">
        <v>21</v>
      </c>
      <c r="H4029" s="3" t="s">
        <v>4061</v>
      </c>
      <c r="I4029" s="3">
        <f t="shared" si="558"/>
        <v>123897</v>
      </c>
      <c r="J4029" s="4">
        <f t="shared" si="559"/>
        <v>3.0658467781846976</v>
      </c>
      <c r="K4029" s="5">
        <f t="shared" si="560"/>
        <v>4.0658467781846976</v>
      </c>
      <c r="L4029" s="4" t="str">
        <f t="shared" si="561"/>
        <v>Over Budget</v>
      </c>
      <c r="M4029">
        <f t="shared" si="562"/>
        <v>2022</v>
      </c>
      <c r="N4029">
        <f t="shared" si="563"/>
        <v>8</v>
      </c>
      <c r="O4029" t="str">
        <f t="shared" si="564"/>
        <v>Aug</v>
      </c>
      <c r="P4029" t="str">
        <f t="shared" si="565"/>
        <v>Q3</v>
      </c>
      <c r="Q4029" t="str">
        <f t="shared" si="566"/>
        <v>2022-08</v>
      </c>
    </row>
    <row r="4030" spans="1:17" x14ac:dyDescent="0.35">
      <c r="A4030" s="2">
        <v>44653</v>
      </c>
      <c r="B4030" t="s">
        <v>41</v>
      </c>
      <c r="C4030" t="s">
        <v>24</v>
      </c>
      <c r="D4030" t="s">
        <v>58</v>
      </c>
      <c r="E4030" s="3">
        <v>93857</v>
      </c>
      <c r="F4030" s="3">
        <v>20646</v>
      </c>
      <c r="G4030" t="s">
        <v>26</v>
      </c>
      <c r="H4030" s="3" t="s">
        <v>4062</v>
      </c>
      <c r="I4030" s="3">
        <f t="shared" si="558"/>
        <v>-73211</v>
      </c>
      <c r="J4030" s="4">
        <f t="shared" si="559"/>
        <v>-0.78002706244606157</v>
      </c>
      <c r="K4030" s="5">
        <f t="shared" si="560"/>
        <v>0.21997293755393843</v>
      </c>
      <c r="L4030" s="4" t="str">
        <f t="shared" si="561"/>
        <v>Under Budget</v>
      </c>
      <c r="M4030">
        <f t="shared" si="562"/>
        <v>2022</v>
      </c>
      <c r="N4030">
        <f t="shared" si="563"/>
        <v>4</v>
      </c>
      <c r="O4030" t="str">
        <f t="shared" si="564"/>
        <v>Apr</v>
      </c>
      <c r="P4030" t="str">
        <f t="shared" si="565"/>
        <v>Q2</v>
      </c>
      <c r="Q4030" t="str">
        <f t="shared" si="566"/>
        <v>2022-04</v>
      </c>
    </row>
    <row r="4031" spans="1:17" x14ac:dyDescent="0.35">
      <c r="A4031" s="2">
        <v>44811</v>
      </c>
      <c r="B4031" t="s">
        <v>18</v>
      </c>
      <c r="C4031" t="s">
        <v>19</v>
      </c>
      <c r="D4031" t="s">
        <v>30</v>
      </c>
      <c r="E4031" s="3">
        <v>121132</v>
      </c>
      <c r="F4031" s="3">
        <v>57440</v>
      </c>
      <c r="G4031" t="s">
        <v>21</v>
      </c>
      <c r="H4031" s="3" t="s">
        <v>4063</v>
      </c>
      <c r="I4031" s="3">
        <f t="shared" si="558"/>
        <v>-63692</v>
      </c>
      <c r="J4031" s="4">
        <f t="shared" si="559"/>
        <v>-0.52580655813492716</v>
      </c>
      <c r="K4031" s="5">
        <f t="shared" si="560"/>
        <v>0.47419344186507284</v>
      </c>
      <c r="L4031" s="4" t="str">
        <f t="shared" si="561"/>
        <v>Under Budget</v>
      </c>
      <c r="M4031">
        <f t="shared" si="562"/>
        <v>2022</v>
      </c>
      <c r="N4031">
        <f t="shared" si="563"/>
        <v>9</v>
      </c>
      <c r="O4031" t="str">
        <f t="shared" si="564"/>
        <v>Sep</v>
      </c>
      <c r="P4031" t="str">
        <f t="shared" si="565"/>
        <v>Q3</v>
      </c>
      <c r="Q4031" t="str">
        <f t="shared" si="566"/>
        <v>2022-09</v>
      </c>
    </row>
    <row r="4032" spans="1:17" x14ac:dyDescent="0.35">
      <c r="A4032" s="2">
        <v>44894</v>
      </c>
      <c r="B4032" t="s">
        <v>23</v>
      </c>
      <c r="C4032" t="s">
        <v>34</v>
      </c>
      <c r="D4032" t="s">
        <v>39</v>
      </c>
      <c r="E4032" s="3">
        <v>27458</v>
      </c>
      <c r="F4032" s="3">
        <v>108904</v>
      </c>
      <c r="G4032" t="s">
        <v>32</v>
      </c>
      <c r="H4032" s="3" t="s">
        <v>4064</v>
      </c>
      <c r="I4032" s="3">
        <f t="shared" si="558"/>
        <v>81446</v>
      </c>
      <c r="J4032" s="4">
        <f t="shared" si="559"/>
        <v>2.9662029281083839</v>
      </c>
      <c r="K4032" s="5">
        <f t="shared" si="560"/>
        <v>3.9662029281083839</v>
      </c>
      <c r="L4032" s="4" t="str">
        <f t="shared" si="561"/>
        <v>Over Budget</v>
      </c>
      <c r="M4032">
        <f t="shared" si="562"/>
        <v>2022</v>
      </c>
      <c r="N4032">
        <f t="shared" si="563"/>
        <v>11</v>
      </c>
      <c r="O4032" t="str">
        <f t="shared" si="564"/>
        <v>Nov</v>
      </c>
      <c r="P4032" t="str">
        <f t="shared" si="565"/>
        <v>Q4</v>
      </c>
      <c r="Q4032" t="str">
        <f t="shared" si="566"/>
        <v>2022-11</v>
      </c>
    </row>
    <row r="4033" spans="1:17" x14ac:dyDescent="0.35">
      <c r="A4033" s="2">
        <v>44870</v>
      </c>
      <c r="B4033" t="s">
        <v>41</v>
      </c>
      <c r="C4033" t="s">
        <v>29</v>
      </c>
      <c r="D4033" t="s">
        <v>39</v>
      </c>
      <c r="E4033" s="3">
        <v>24058</v>
      </c>
      <c r="F4033" s="3">
        <v>153404</v>
      </c>
      <c r="G4033" t="s">
        <v>35</v>
      </c>
      <c r="H4033" s="3" t="s">
        <v>4065</v>
      </c>
      <c r="I4033" s="3">
        <f t="shared" si="558"/>
        <v>129346</v>
      </c>
      <c r="J4033" s="4">
        <f t="shared" si="559"/>
        <v>5.3764236428630809</v>
      </c>
      <c r="K4033" s="5">
        <f t="shared" si="560"/>
        <v>6.3764236428630809</v>
      </c>
      <c r="L4033" s="4" t="str">
        <f t="shared" si="561"/>
        <v>Over Budget</v>
      </c>
      <c r="M4033">
        <f t="shared" si="562"/>
        <v>2022</v>
      </c>
      <c r="N4033">
        <f t="shared" si="563"/>
        <v>11</v>
      </c>
      <c r="O4033" t="str">
        <f t="shared" si="564"/>
        <v>Nov</v>
      </c>
      <c r="P4033" t="str">
        <f t="shared" si="565"/>
        <v>Q4</v>
      </c>
      <c r="Q4033" t="str">
        <f t="shared" si="566"/>
        <v>2022-11</v>
      </c>
    </row>
    <row r="4034" spans="1:17" x14ac:dyDescent="0.35">
      <c r="A4034" s="2">
        <v>44739</v>
      </c>
      <c r="B4034" t="s">
        <v>28</v>
      </c>
      <c r="C4034" t="s">
        <v>23</v>
      </c>
      <c r="D4034" t="s">
        <v>20</v>
      </c>
      <c r="E4034" s="3">
        <v>45165</v>
      </c>
      <c r="F4034" s="3">
        <v>65918</v>
      </c>
      <c r="G4034" t="s">
        <v>35</v>
      </c>
      <c r="H4034" s="3" t="s">
        <v>4066</v>
      </c>
      <c r="I4034" s="3">
        <f t="shared" si="558"/>
        <v>20753</v>
      </c>
      <c r="J4034" s="4">
        <f t="shared" si="559"/>
        <v>0.45949297022030333</v>
      </c>
      <c r="K4034" s="5">
        <f t="shared" si="560"/>
        <v>1.4594929702203034</v>
      </c>
      <c r="L4034" s="4" t="str">
        <f t="shared" si="561"/>
        <v>Over Budget</v>
      </c>
      <c r="M4034">
        <f t="shared" si="562"/>
        <v>2022</v>
      </c>
      <c r="N4034">
        <f t="shared" si="563"/>
        <v>6</v>
      </c>
      <c r="O4034" t="str">
        <f t="shared" si="564"/>
        <v>Jun</v>
      </c>
      <c r="P4034" t="str">
        <f t="shared" si="565"/>
        <v>Q2</v>
      </c>
      <c r="Q4034" t="str">
        <f t="shared" si="566"/>
        <v>2022-06</v>
      </c>
    </row>
    <row r="4035" spans="1:17" x14ac:dyDescent="0.35">
      <c r="A4035" s="2">
        <v>45053</v>
      </c>
      <c r="B4035" t="s">
        <v>37</v>
      </c>
      <c r="C4035" t="s">
        <v>19</v>
      </c>
      <c r="D4035" t="s">
        <v>20</v>
      </c>
      <c r="E4035" s="3">
        <v>68425</v>
      </c>
      <c r="F4035" s="3">
        <v>93332</v>
      </c>
      <c r="G4035" t="s">
        <v>21</v>
      </c>
      <c r="H4035" s="3" t="s">
        <v>4067</v>
      </c>
      <c r="I4035" s="3">
        <f t="shared" si="558"/>
        <v>24907</v>
      </c>
      <c r="J4035" s="4">
        <f t="shared" si="559"/>
        <v>0.36400438436244065</v>
      </c>
      <c r="K4035" s="5">
        <f t="shared" si="560"/>
        <v>1.3640043843624405</v>
      </c>
      <c r="L4035" s="4" t="str">
        <f t="shared" si="561"/>
        <v>Over Budget</v>
      </c>
      <c r="M4035">
        <f t="shared" si="562"/>
        <v>2023</v>
      </c>
      <c r="N4035">
        <f t="shared" si="563"/>
        <v>5</v>
      </c>
      <c r="O4035" t="str">
        <f t="shared" si="564"/>
        <v>May</v>
      </c>
      <c r="P4035" t="str">
        <f t="shared" si="565"/>
        <v>Q2</v>
      </c>
      <c r="Q4035" t="str">
        <f t="shared" si="566"/>
        <v>2023-05</v>
      </c>
    </row>
    <row r="4036" spans="1:17" x14ac:dyDescent="0.35">
      <c r="A4036" s="2">
        <v>45093</v>
      </c>
      <c r="B4036" t="s">
        <v>41</v>
      </c>
      <c r="C4036" t="s">
        <v>23</v>
      </c>
      <c r="D4036" t="s">
        <v>58</v>
      </c>
      <c r="E4036" s="3">
        <v>10418</v>
      </c>
      <c r="F4036" s="3">
        <v>78859</v>
      </c>
      <c r="G4036" t="s">
        <v>35</v>
      </c>
      <c r="H4036" s="3" t="s">
        <v>4068</v>
      </c>
      <c r="I4036" s="3">
        <f t="shared" si="558"/>
        <v>68441</v>
      </c>
      <c r="J4036" s="4">
        <f t="shared" si="559"/>
        <v>6.5694951046266077</v>
      </c>
      <c r="K4036" s="5">
        <f t="shared" si="560"/>
        <v>7.5694951046266077</v>
      </c>
      <c r="L4036" s="4" t="str">
        <f t="shared" si="561"/>
        <v>Over Budget</v>
      </c>
      <c r="M4036">
        <f t="shared" si="562"/>
        <v>2023</v>
      </c>
      <c r="N4036">
        <f t="shared" si="563"/>
        <v>6</v>
      </c>
      <c r="O4036" t="str">
        <f t="shared" si="564"/>
        <v>Jun</v>
      </c>
      <c r="P4036" t="str">
        <f t="shared" si="565"/>
        <v>Q2</v>
      </c>
      <c r="Q4036" t="str">
        <f t="shared" si="566"/>
        <v>2023-06</v>
      </c>
    </row>
    <row r="4037" spans="1:17" x14ac:dyDescent="0.35">
      <c r="A4037" s="2">
        <v>44474</v>
      </c>
      <c r="B4037" t="s">
        <v>37</v>
      </c>
      <c r="C4037" t="s">
        <v>24</v>
      </c>
      <c r="D4037" t="s">
        <v>25</v>
      </c>
      <c r="E4037" s="3">
        <v>92559</v>
      </c>
      <c r="F4037" s="3">
        <v>167670</v>
      </c>
      <c r="G4037" t="s">
        <v>35</v>
      </c>
      <c r="H4037" s="3" t="s">
        <v>4069</v>
      </c>
      <c r="I4037" s="3">
        <f t="shared" ref="I4037:I4100" si="567">F4037-E4037</f>
        <v>75111</v>
      </c>
      <c r="J4037" s="4">
        <f t="shared" ref="J4037:J4100" si="568">IFERROR(I4037/E4037,0)</f>
        <v>0.81149320973649242</v>
      </c>
      <c r="K4037" s="5">
        <f t="shared" ref="K4037:K4100" si="569">IFERROR(F4037/E4037,0)</f>
        <v>1.8114932097364924</v>
      </c>
      <c r="L4037" s="4" t="str">
        <f t="shared" ref="L4037:L4100" si="570">IF(I4037&gt;0,"Over Budget",IF(I4037&lt;0,"Under Budget","On Budget"))</f>
        <v>Over Budget</v>
      </c>
      <c r="M4037">
        <f t="shared" ref="M4037:M4100" si="571">YEAR(A4037)</f>
        <v>2021</v>
      </c>
      <c r="N4037">
        <f t="shared" ref="N4037:N4100" si="572">MONTH(A4037)</f>
        <v>10</v>
      </c>
      <c r="O4037" t="str">
        <f t="shared" ref="O4037:O4100" si="573">TEXT(A4037,"mmm")</f>
        <v>Oct</v>
      </c>
      <c r="P4037" t="str">
        <f t="shared" ref="P4037:P4100" si="574">"Q"&amp;ROUNDUP(MONTH(A4037)/3,0)</f>
        <v>Q4</v>
      </c>
      <c r="Q4037" t="str">
        <f t="shared" ref="Q4037:Q4100" si="575">TEXT(A4037,"yyyy-mm")</f>
        <v>2021-10</v>
      </c>
    </row>
    <row r="4038" spans="1:17" x14ac:dyDescent="0.35">
      <c r="A4038" s="2">
        <v>44748</v>
      </c>
      <c r="B4038" t="s">
        <v>23</v>
      </c>
      <c r="C4038" t="s">
        <v>23</v>
      </c>
      <c r="D4038" t="s">
        <v>39</v>
      </c>
      <c r="E4038" s="3">
        <v>61236</v>
      </c>
      <c r="F4038" s="3">
        <v>59545</v>
      </c>
      <c r="G4038" t="s">
        <v>26</v>
      </c>
      <c r="H4038" s="3" t="s">
        <v>4070</v>
      </c>
      <c r="I4038" s="3">
        <f t="shared" si="567"/>
        <v>-1691</v>
      </c>
      <c r="J4038" s="4">
        <f t="shared" si="568"/>
        <v>-2.7614475145339344E-2</v>
      </c>
      <c r="K4038" s="5">
        <f t="shared" si="569"/>
        <v>0.97238552485466068</v>
      </c>
      <c r="L4038" s="4" t="str">
        <f t="shared" si="570"/>
        <v>Under Budget</v>
      </c>
      <c r="M4038">
        <f t="shared" si="571"/>
        <v>2022</v>
      </c>
      <c r="N4038">
        <f t="shared" si="572"/>
        <v>7</v>
      </c>
      <c r="O4038" t="str">
        <f t="shared" si="573"/>
        <v>Jul</v>
      </c>
      <c r="P4038" t="str">
        <f t="shared" si="574"/>
        <v>Q3</v>
      </c>
      <c r="Q4038" t="str">
        <f t="shared" si="575"/>
        <v>2022-07</v>
      </c>
    </row>
    <row r="4039" spans="1:17" x14ac:dyDescent="0.35">
      <c r="A4039" s="2">
        <v>44307</v>
      </c>
      <c r="B4039" t="s">
        <v>18</v>
      </c>
      <c r="C4039" t="s">
        <v>23</v>
      </c>
      <c r="D4039" t="s">
        <v>58</v>
      </c>
      <c r="E4039" s="3">
        <v>47357</v>
      </c>
      <c r="F4039" s="3">
        <v>94000</v>
      </c>
      <c r="G4039" t="s">
        <v>26</v>
      </c>
      <c r="H4039" s="3" t="s">
        <v>4071</v>
      </c>
      <c r="I4039" s="3">
        <f t="shared" si="567"/>
        <v>46643</v>
      </c>
      <c r="J4039" s="4">
        <f t="shared" si="568"/>
        <v>0.98492303144202542</v>
      </c>
      <c r="K4039" s="5">
        <f t="shared" si="569"/>
        <v>1.9849230314420254</v>
      </c>
      <c r="L4039" s="4" t="str">
        <f t="shared" si="570"/>
        <v>Over Budget</v>
      </c>
      <c r="M4039">
        <f t="shared" si="571"/>
        <v>2021</v>
      </c>
      <c r="N4039">
        <f t="shared" si="572"/>
        <v>4</v>
      </c>
      <c r="O4039" t="str">
        <f t="shared" si="573"/>
        <v>Apr</v>
      </c>
      <c r="P4039" t="str">
        <f t="shared" si="574"/>
        <v>Q2</v>
      </c>
      <c r="Q4039" t="str">
        <f t="shared" si="575"/>
        <v>2021-04</v>
      </c>
    </row>
    <row r="4040" spans="1:17" x14ac:dyDescent="0.35">
      <c r="A4040" s="2">
        <v>44581</v>
      </c>
      <c r="B4040" t="s">
        <v>28</v>
      </c>
      <c r="C4040" t="s">
        <v>34</v>
      </c>
      <c r="D4040" t="s">
        <v>58</v>
      </c>
      <c r="E4040" s="3">
        <v>92278</v>
      </c>
      <c r="F4040" s="3">
        <v>150326</v>
      </c>
      <c r="G4040" t="s">
        <v>35</v>
      </c>
      <c r="H4040" s="3" t="s">
        <v>4072</v>
      </c>
      <c r="I4040" s="3">
        <f t="shared" si="567"/>
        <v>58048</v>
      </c>
      <c r="J4040" s="4">
        <f t="shared" si="568"/>
        <v>0.62905567957693054</v>
      </c>
      <c r="K4040" s="5">
        <f t="shared" si="569"/>
        <v>1.6290556795769306</v>
      </c>
      <c r="L4040" s="4" t="str">
        <f t="shared" si="570"/>
        <v>Over Budget</v>
      </c>
      <c r="M4040">
        <f t="shared" si="571"/>
        <v>2022</v>
      </c>
      <c r="N4040">
        <f t="shared" si="572"/>
        <v>1</v>
      </c>
      <c r="O4040" t="str">
        <f t="shared" si="573"/>
        <v>Jan</v>
      </c>
      <c r="P4040" t="str">
        <f t="shared" si="574"/>
        <v>Q1</v>
      </c>
      <c r="Q4040" t="str">
        <f t="shared" si="575"/>
        <v>2022-01</v>
      </c>
    </row>
    <row r="4041" spans="1:17" x14ac:dyDescent="0.35">
      <c r="A4041" s="2">
        <v>44957</v>
      </c>
      <c r="B4041" t="s">
        <v>55</v>
      </c>
      <c r="C4041" t="s">
        <v>23</v>
      </c>
      <c r="D4041" t="s">
        <v>58</v>
      </c>
      <c r="E4041" s="3">
        <v>93723</v>
      </c>
      <c r="F4041" s="3">
        <v>58164</v>
      </c>
      <c r="G4041" t="s">
        <v>35</v>
      </c>
      <c r="H4041" s="3" t="s">
        <v>4073</v>
      </c>
      <c r="I4041" s="3">
        <f t="shared" si="567"/>
        <v>-35559</v>
      </c>
      <c r="J4041" s="4">
        <f t="shared" si="568"/>
        <v>-0.37940526871739061</v>
      </c>
      <c r="K4041" s="5">
        <f t="shared" si="569"/>
        <v>0.62059473128260945</v>
      </c>
      <c r="L4041" s="4" t="str">
        <f t="shared" si="570"/>
        <v>Under Budget</v>
      </c>
      <c r="M4041">
        <f t="shared" si="571"/>
        <v>2023</v>
      </c>
      <c r="N4041">
        <f t="shared" si="572"/>
        <v>1</v>
      </c>
      <c r="O4041" t="str">
        <f t="shared" si="573"/>
        <v>Jan</v>
      </c>
      <c r="P4041" t="str">
        <f t="shared" si="574"/>
        <v>Q1</v>
      </c>
      <c r="Q4041" t="str">
        <f t="shared" si="575"/>
        <v>2023-01</v>
      </c>
    </row>
    <row r="4042" spans="1:17" x14ac:dyDescent="0.35">
      <c r="A4042" s="2">
        <v>44890</v>
      </c>
      <c r="B4042" t="s">
        <v>41</v>
      </c>
      <c r="C4042" t="s">
        <v>19</v>
      </c>
      <c r="D4042" t="s">
        <v>20</v>
      </c>
      <c r="E4042" s="3">
        <v>123290</v>
      </c>
      <c r="F4042" s="3">
        <v>128936</v>
      </c>
      <c r="G4042" t="s">
        <v>26</v>
      </c>
      <c r="H4042" s="3" t="s">
        <v>4074</v>
      </c>
      <c r="I4042" s="3">
        <f t="shared" si="567"/>
        <v>5646</v>
      </c>
      <c r="J4042" s="4">
        <f t="shared" si="568"/>
        <v>4.5794468326709387E-2</v>
      </c>
      <c r="K4042" s="5">
        <f t="shared" si="569"/>
        <v>1.0457944683267093</v>
      </c>
      <c r="L4042" s="4" t="str">
        <f t="shared" si="570"/>
        <v>Over Budget</v>
      </c>
      <c r="M4042">
        <f t="shared" si="571"/>
        <v>2022</v>
      </c>
      <c r="N4042">
        <f t="shared" si="572"/>
        <v>11</v>
      </c>
      <c r="O4042" t="str">
        <f t="shared" si="573"/>
        <v>Nov</v>
      </c>
      <c r="P4042" t="str">
        <f t="shared" si="574"/>
        <v>Q4</v>
      </c>
      <c r="Q4042" t="str">
        <f t="shared" si="575"/>
        <v>2022-11</v>
      </c>
    </row>
    <row r="4043" spans="1:17" x14ac:dyDescent="0.35">
      <c r="A4043" s="2">
        <v>44601</v>
      </c>
      <c r="B4043" t="s">
        <v>18</v>
      </c>
      <c r="C4043" t="s">
        <v>23</v>
      </c>
      <c r="D4043" t="s">
        <v>39</v>
      </c>
      <c r="E4043" s="3">
        <v>59690</v>
      </c>
      <c r="F4043" s="3">
        <v>43128</v>
      </c>
      <c r="G4043" t="s">
        <v>35</v>
      </c>
      <c r="H4043" s="3" t="s">
        <v>4075</v>
      </c>
      <c r="I4043" s="3">
        <f t="shared" si="567"/>
        <v>-16562</v>
      </c>
      <c r="J4043" s="4">
        <f t="shared" si="568"/>
        <v>-0.27746691238063326</v>
      </c>
      <c r="K4043" s="5">
        <f t="shared" si="569"/>
        <v>0.72253308761936674</v>
      </c>
      <c r="L4043" s="4" t="str">
        <f t="shared" si="570"/>
        <v>Under Budget</v>
      </c>
      <c r="M4043">
        <f t="shared" si="571"/>
        <v>2022</v>
      </c>
      <c r="N4043">
        <f t="shared" si="572"/>
        <v>2</v>
      </c>
      <c r="O4043" t="str">
        <f t="shared" si="573"/>
        <v>Feb</v>
      </c>
      <c r="P4043" t="str">
        <f t="shared" si="574"/>
        <v>Q1</v>
      </c>
      <c r="Q4043" t="str">
        <f t="shared" si="575"/>
        <v>2022-02</v>
      </c>
    </row>
    <row r="4044" spans="1:17" x14ac:dyDescent="0.35">
      <c r="A4044" s="2">
        <v>44218</v>
      </c>
      <c r="B4044" t="s">
        <v>37</v>
      </c>
      <c r="C4044" t="s">
        <v>43</v>
      </c>
      <c r="D4044" t="s">
        <v>20</v>
      </c>
      <c r="E4044" s="3">
        <v>79975</v>
      </c>
      <c r="F4044" s="3">
        <v>100245</v>
      </c>
      <c r="G4044" t="s">
        <v>35</v>
      </c>
      <c r="H4044" s="3" t="s">
        <v>4076</v>
      </c>
      <c r="I4044" s="3">
        <f t="shared" si="567"/>
        <v>20270</v>
      </c>
      <c r="J4044" s="4">
        <f t="shared" si="568"/>
        <v>0.25345420443888717</v>
      </c>
      <c r="K4044" s="5">
        <f t="shared" si="569"/>
        <v>1.2534542044388872</v>
      </c>
      <c r="L4044" s="4" t="str">
        <f t="shared" si="570"/>
        <v>Over Budget</v>
      </c>
      <c r="M4044">
        <f t="shared" si="571"/>
        <v>2021</v>
      </c>
      <c r="N4044">
        <f t="shared" si="572"/>
        <v>1</v>
      </c>
      <c r="O4044" t="str">
        <f t="shared" si="573"/>
        <v>Jan</v>
      </c>
      <c r="P4044" t="str">
        <f t="shared" si="574"/>
        <v>Q1</v>
      </c>
      <c r="Q4044" t="str">
        <f t="shared" si="575"/>
        <v>2021-01</v>
      </c>
    </row>
    <row r="4045" spans="1:17" x14ac:dyDescent="0.35">
      <c r="A4045" s="2">
        <v>44874</v>
      </c>
      <c r="B4045" t="s">
        <v>23</v>
      </c>
      <c r="C4045" t="s">
        <v>23</v>
      </c>
      <c r="D4045" t="s">
        <v>20</v>
      </c>
      <c r="E4045" s="3">
        <v>66040</v>
      </c>
      <c r="F4045" s="3">
        <v>11512</v>
      </c>
      <c r="G4045" t="s">
        <v>26</v>
      </c>
      <c r="H4045" s="3" t="s">
        <v>4077</v>
      </c>
      <c r="I4045" s="3">
        <f t="shared" si="567"/>
        <v>-54528</v>
      </c>
      <c r="J4045" s="4">
        <f t="shared" si="568"/>
        <v>-0.82568140520896427</v>
      </c>
      <c r="K4045" s="5">
        <f t="shared" si="569"/>
        <v>0.17431859479103573</v>
      </c>
      <c r="L4045" s="4" t="str">
        <f t="shared" si="570"/>
        <v>Under Budget</v>
      </c>
      <c r="M4045">
        <f t="shared" si="571"/>
        <v>2022</v>
      </c>
      <c r="N4045">
        <f t="shared" si="572"/>
        <v>11</v>
      </c>
      <c r="O4045" t="str">
        <f t="shared" si="573"/>
        <v>Nov</v>
      </c>
      <c r="P4045" t="str">
        <f t="shared" si="574"/>
        <v>Q4</v>
      </c>
      <c r="Q4045" t="str">
        <f t="shared" si="575"/>
        <v>2022-11</v>
      </c>
    </row>
    <row r="4046" spans="1:17" x14ac:dyDescent="0.35">
      <c r="A4046" s="2">
        <v>44807</v>
      </c>
      <c r="B4046" t="s">
        <v>37</v>
      </c>
      <c r="C4046" t="s">
        <v>43</v>
      </c>
      <c r="D4046" t="s">
        <v>58</v>
      </c>
      <c r="E4046" s="3">
        <v>102179</v>
      </c>
      <c r="F4046" s="3">
        <v>81654</v>
      </c>
      <c r="G4046" t="s">
        <v>26</v>
      </c>
      <c r="H4046" s="3" t="s">
        <v>4078</v>
      </c>
      <c r="I4046" s="3">
        <f t="shared" si="567"/>
        <v>-20525</v>
      </c>
      <c r="J4046" s="4">
        <f t="shared" si="568"/>
        <v>-0.20087297781344504</v>
      </c>
      <c r="K4046" s="5">
        <f t="shared" si="569"/>
        <v>0.79912702218655496</v>
      </c>
      <c r="L4046" s="4" t="str">
        <f t="shared" si="570"/>
        <v>Under Budget</v>
      </c>
      <c r="M4046">
        <f t="shared" si="571"/>
        <v>2022</v>
      </c>
      <c r="N4046">
        <f t="shared" si="572"/>
        <v>9</v>
      </c>
      <c r="O4046" t="str">
        <f t="shared" si="573"/>
        <v>Sep</v>
      </c>
      <c r="P4046" t="str">
        <f t="shared" si="574"/>
        <v>Q3</v>
      </c>
      <c r="Q4046" t="str">
        <f t="shared" si="575"/>
        <v>2022-09</v>
      </c>
    </row>
    <row r="4047" spans="1:17" x14ac:dyDescent="0.35">
      <c r="A4047" s="2">
        <v>44204</v>
      </c>
      <c r="B4047" t="s">
        <v>23</v>
      </c>
      <c r="C4047" t="s">
        <v>29</v>
      </c>
      <c r="D4047" t="s">
        <v>30</v>
      </c>
      <c r="E4047" s="3">
        <v>36926</v>
      </c>
      <c r="F4047" s="3">
        <v>128287</v>
      </c>
      <c r="G4047" t="s">
        <v>26</v>
      </c>
      <c r="H4047" s="3" t="s">
        <v>4079</v>
      </c>
      <c r="I4047" s="3">
        <f t="shared" si="567"/>
        <v>91361</v>
      </c>
      <c r="J4047" s="4">
        <f t="shared" si="568"/>
        <v>2.4741645453068299</v>
      </c>
      <c r="K4047" s="5">
        <f t="shared" si="569"/>
        <v>3.4741645453068299</v>
      </c>
      <c r="L4047" s="4" t="str">
        <f t="shared" si="570"/>
        <v>Over Budget</v>
      </c>
      <c r="M4047">
        <f t="shared" si="571"/>
        <v>2021</v>
      </c>
      <c r="N4047">
        <f t="shared" si="572"/>
        <v>1</v>
      </c>
      <c r="O4047" t="str">
        <f t="shared" si="573"/>
        <v>Jan</v>
      </c>
      <c r="P4047" t="str">
        <f t="shared" si="574"/>
        <v>Q1</v>
      </c>
      <c r="Q4047" t="str">
        <f t="shared" si="575"/>
        <v>2021-01</v>
      </c>
    </row>
    <row r="4048" spans="1:17" x14ac:dyDescent="0.35">
      <c r="A4048" s="2">
        <v>44898</v>
      </c>
      <c r="B4048" t="s">
        <v>23</v>
      </c>
      <c r="C4048" t="s">
        <v>23</v>
      </c>
      <c r="D4048" t="s">
        <v>30</v>
      </c>
      <c r="E4048" s="3">
        <v>54228</v>
      </c>
      <c r="F4048" s="3">
        <v>74887</v>
      </c>
      <c r="G4048" t="s">
        <v>32</v>
      </c>
      <c r="H4048" s="3" t="s">
        <v>4080</v>
      </c>
      <c r="I4048" s="3">
        <f t="shared" si="567"/>
        <v>20659</v>
      </c>
      <c r="J4048" s="4">
        <f t="shared" si="568"/>
        <v>0.3809655528509257</v>
      </c>
      <c r="K4048" s="5">
        <f t="shared" si="569"/>
        <v>1.3809655528509257</v>
      </c>
      <c r="L4048" s="4" t="str">
        <f t="shared" si="570"/>
        <v>Over Budget</v>
      </c>
      <c r="M4048">
        <f t="shared" si="571"/>
        <v>2022</v>
      </c>
      <c r="N4048">
        <f t="shared" si="572"/>
        <v>12</v>
      </c>
      <c r="O4048" t="str">
        <f t="shared" si="573"/>
        <v>Dec</v>
      </c>
      <c r="P4048" t="str">
        <f t="shared" si="574"/>
        <v>Q4</v>
      </c>
      <c r="Q4048" t="str">
        <f t="shared" si="575"/>
        <v>2022-12</v>
      </c>
    </row>
    <row r="4049" spans="1:17" x14ac:dyDescent="0.35">
      <c r="A4049" s="2">
        <v>44725</v>
      </c>
      <c r="B4049" t="s">
        <v>18</v>
      </c>
      <c r="C4049" t="s">
        <v>29</v>
      </c>
      <c r="D4049" t="s">
        <v>30</v>
      </c>
      <c r="E4049" s="3">
        <v>41046</v>
      </c>
      <c r="F4049" s="3">
        <v>121121</v>
      </c>
      <c r="G4049" t="s">
        <v>26</v>
      </c>
      <c r="H4049" s="3" t="s">
        <v>4081</v>
      </c>
      <c r="I4049" s="3">
        <f t="shared" si="567"/>
        <v>80075</v>
      </c>
      <c r="J4049" s="4">
        <f t="shared" si="568"/>
        <v>1.9508600107196803</v>
      </c>
      <c r="K4049" s="5">
        <f t="shared" si="569"/>
        <v>2.9508600107196803</v>
      </c>
      <c r="L4049" s="4" t="str">
        <f t="shared" si="570"/>
        <v>Over Budget</v>
      </c>
      <c r="M4049">
        <f t="shared" si="571"/>
        <v>2022</v>
      </c>
      <c r="N4049">
        <f t="shared" si="572"/>
        <v>6</v>
      </c>
      <c r="O4049" t="str">
        <f t="shared" si="573"/>
        <v>Jun</v>
      </c>
      <c r="P4049" t="str">
        <f t="shared" si="574"/>
        <v>Q2</v>
      </c>
      <c r="Q4049" t="str">
        <f t="shared" si="575"/>
        <v>2022-06</v>
      </c>
    </row>
    <row r="4050" spans="1:17" x14ac:dyDescent="0.35">
      <c r="A4050" s="2">
        <v>44798</v>
      </c>
      <c r="B4050" t="s">
        <v>41</v>
      </c>
      <c r="C4050" t="s">
        <v>23</v>
      </c>
      <c r="D4050" t="s">
        <v>58</v>
      </c>
      <c r="E4050" s="3">
        <v>145743</v>
      </c>
      <c r="F4050" s="3">
        <v>158531</v>
      </c>
      <c r="G4050" t="s">
        <v>35</v>
      </c>
      <c r="H4050" s="3" t="s">
        <v>4082</v>
      </c>
      <c r="I4050" s="3">
        <f t="shared" si="567"/>
        <v>12788</v>
      </c>
      <c r="J4050" s="4">
        <f t="shared" si="568"/>
        <v>8.7743493684087737E-2</v>
      </c>
      <c r="K4050" s="5">
        <f t="shared" si="569"/>
        <v>1.0877434936840877</v>
      </c>
      <c r="L4050" s="4" t="str">
        <f t="shared" si="570"/>
        <v>Over Budget</v>
      </c>
      <c r="M4050">
        <f t="shared" si="571"/>
        <v>2022</v>
      </c>
      <c r="N4050">
        <f t="shared" si="572"/>
        <v>8</v>
      </c>
      <c r="O4050" t="str">
        <f t="shared" si="573"/>
        <v>Aug</v>
      </c>
      <c r="P4050" t="str">
        <f t="shared" si="574"/>
        <v>Q3</v>
      </c>
      <c r="Q4050" t="str">
        <f t="shared" si="575"/>
        <v>2022-08</v>
      </c>
    </row>
    <row r="4051" spans="1:17" x14ac:dyDescent="0.35">
      <c r="A4051" s="2">
        <v>44853</v>
      </c>
      <c r="B4051" t="s">
        <v>55</v>
      </c>
      <c r="C4051" t="s">
        <v>19</v>
      </c>
      <c r="D4051" t="s">
        <v>25</v>
      </c>
      <c r="E4051" s="3">
        <v>124419</v>
      </c>
      <c r="F4051" s="3">
        <v>28288</v>
      </c>
      <c r="G4051" t="s">
        <v>26</v>
      </c>
      <c r="H4051" s="3" t="s">
        <v>4083</v>
      </c>
      <c r="I4051" s="3">
        <f t="shared" si="567"/>
        <v>-96131</v>
      </c>
      <c r="J4051" s="4">
        <f t="shared" si="568"/>
        <v>-0.77263922712768951</v>
      </c>
      <c r="K4051" s="5">
        <f t="shared" si="569"/>
        <v>0.22736077287231049</v>
      </c>
      <c r="L4051" s="4" t="str">
        <f t="shared" si="570"/>
        <v>Under Budget</v>
      </c>
      <c r="M4051">
        <f t="shared" si="571"/>
        <v>2022</v>
      </c>
      <c r="N4051">
        <f t="shared" si="572"/>
        <v>10</v>
      </c>
      <c r="O4051" t="str">
        <f t="shared" si="573"/>
        <v>Oct</v>
      </c>
      <c r="P4051" t="str">
        <f t="shared" si="574"/>
        <v>Q4</v>
      </c>
      <c r="Q4051" t="str">
        <f t="shared" si="575"/>
        <v>2022-10</v>
      </c>
    </row>
    <row r="4052" spans="1:17" x14ac:dyDescent="0.35">
      <c r="A4052" s="2">
        <v>44362</v>
      </c>
      <c r="B4052" t="s">
        <v>41</v>
      </c>
      <c r="C4052" t="s">
        <v>43</v>
      </c>
      <c r="D4052" t="s">
        <v>39</v>
      </c>
      <c r="E4052" s="3">
        <v>60187</v>
      </c>
      <c r="F4052" s="3">
        <v>130548</v>
      </c>
      <c r="G4052" t="s">
        <v>32</v>
      </c>
      <c r="H4052" s="3" t="s">
        <v>4084</v>
      </c>
      <c r="I4052" s="3">
        <f t="shared" si="567"/>
        <v>70361</v>
      </c>
      <c r="J4052" s="4">
        <f t="shared" si="568"/>
        <v>1.1690398258760197</v>
      </c>
      <c r="K4052" s="5">
        <f t="shared" si="569"/>
        <v>2.1690398258760197</v>
      </c>
      <c r="L4052" s="4" t="str">
        <f t="shared" si="570"/>
        <v>Over Budget</v>
      </c>
      <c r="M4052">
        <f t="shared" si="571"/>
        <v>2021</v>
      </c>
      <c r="N4052">
        <f t="shared" si="572"/>
        <v>6</v>
      </c>
      <c r="O4052" t="str">
        <f t="shared" si="573"/>
        <v>Jun</v>
      </c>
      <c r="P4052" t="str">
        <f t="shared" si="574"/>
        <v>Q2</v>
      </c>
      <c r="Q4052" t="str">
        <f t="shared" si="575"/>
        <v>2021-06</v>
      </c>
    </row>
    <row r="4053" spans="1:17" x14ac:dyDescent="0.35">
      <c r="A4053" s="2">
        <v>45045</v>
      </c>
      <c r="B4053" t="s">
        <v>28</v>
      </c>
      <c r="C4053" t="s">
        <v>29</v>
      </c>
      <c r="D4053" t="s">
        <v>58</v>
      </c>
      <c r="E4053" s="3">
        <v>116856</v>
      </c>
      <c r="F4053" s="3">
        <v>18539</v>
      </c>
      <c r="G4053" t="s">
        <v>26</v>
      </c>
      <c r="H4053" s="3" t="s">
        <v>4085</v>
      </c>
      <c r="I4053" s="3">
        <f t="shared" si="567"/>
        <v>-98317</v>
      </c>
      <c r="J4053" s="4">
        <f t="shared" si="568"/>
        <v>-0.84135174916136102</v>
      </c>
      <c r="K4053" s="5">
        <f t="shared" si="569"/>
        <v>0.15864825083863901</v>
      </c>
      <c r="L4053" s="4" t="str">
        <f t="shared" si="570"/>
        <v>Under Budget</v>
      </c>
      <c r="M4053">
        <f t="shared" si="571"/>
        <v>2023</v>
      </c>
      <c r="N4053">
        <f t="shared" si="572"/>
        <v>4</v>
      </c>
      <c r="O4053" t="str">
        <f t="shared" si="573"/>
        <v>Apr</v>
      </c>
      <c r="P4053" t="str">
        <f t="shared" si="574"/>
        <v>Q2</v>
      </c>
      <c r="Q4053" t="str">
        <f t="shared" si="575"/>
        <v>2023-04</v>
      </c>
    </row>
    <row r="4054" spans="1:17" x14ac:dyDescent="0.35">
      <c r="A4054" s="2">
        <v>44692</v>
      </c>
      <c r="B4054" t="s">
        <v>41</v>
      </c>
      <c r="C4054" t="s">
        <v>29</v>
      </c>
      <c r="D4054" t="s">
        <v>58</v>
      </c>
      <c r="E4054" s="3">
        <v>127507</v>
      </c>
      <c r="F4054" s="3">
        <v>149917</v>
      </c>
      <c r="G4054" t="s">
        <v>26</v>
      </c>
      <c r="H4054" s="3" t="s">
        <v>4086</v>
      </c>
      <c r="I4054" s="3">
        <f t="shared" si="567"/>
        <v>22410</v>
      </c>
      <c r="J4054" s="4">
        <f t="shared" si="568"/>
        <v>0.17575505658512866</v>
      </c>
      <c r="K4054" s="5">
        <f t="shared" si="569"/>
        <v>1.1757550565851287</v>
      </c>
      <c r="L4054" s="4" t="str">
        <f t="shared" si="570"/>
        <v>Over Budget</v>
      </c>
      <c r="M4054">
        <f t="shared" si="571"/>
        <v>2022</v>
      </c>
      <c r="N4054">
        <f t="shared" si="572"/>
        <v>5</v>
      </c>
      <c r="O4054" t="str">
        <f t="shared" si="573"/>
        <v>May</v>
      </c>
      <c r="P4054" t="str">
        <f t="shared" si="574"/>
        <v>Q2</v>
      </c>
      <c r="Q4054" t="str">
        <f t="shared" si="575"/>
        <v>2022-05</v>
      </c>
    </row>
    <row r="4055" spans="1:17" x14ac:dyDescent="0.35">
      <c r="A4055" s="2">
        <v>44786</v>
      </c>
      <c r="B4055" t="s">
        <v>23</v>
      </c>
      <c r="C4055" t="s">
        <v>43</v>
      </c>
      <c r="D4055" t="s">
        <v>20</v>
      </c>
      <c r="E4055" s="3">
        <v>34871</v>
      </c>
      <c r="F4055" s="3">
        <v>54870</v>
      </c>
      <c r="G4055" t="s">
        <v>32</v>
      </c>
      <c r="H4055" s="3" t="s">
        <v>4087</v>
      </c>
      <c r="I4055" s="3">
        <f t="shared" si="567"/>
        <v>19999</v>
      </c>
      <c r="J4055" s="4">
        <f t="shared" si="568"/>
        <v>0.57351380803533025</v>
      </c>
      <c r="K4055" s="5">
        <f t="shared" si="569"/>
        <v>1.5735138080353301</v>
      </c>
      <c r="L4055" s="4" t="str">
        <f t="shared" si="570"/>
        <v>Over Budget</v>
      </c>
      <c r="M4055">
        <f t="shared" si="571"/>
        <v>2022</v>
      </c>
      <c r="N4055">
        <f t="shared" si="572"/>
        <v>8</v>
      </c>
      <c r="O4055" t="str">
        <f t="shared" si="573"/>
        <v>Aug</v>
      </c>
      <c r="P4055" t="str">
        <f t="shared" si="574"/>
        <v>Q3</v>
      </c>
      <c r="Q4055" t="str">
        <f t="shared" si="575"/>
        <v>2022-08</v>
      </c>
    </row>
    <row r="4056" spans="1:17" x14ac:dyDescent="0.35">
      <c r="A4056" s="2">
        <v>44625</v>
      </c>
      <c r="B4056" t="s">
        <v>23</v>
      </c>
      <c r="C4056" t="s">
        <v>34</v>
      </c>
      <c r="D4056" t="s">
        <v>30</v>
      </c>
      <c r="E4056" s="3">
        <v>76962</v>
      </c>
      <c r="F4056" s="3">
        <v>84702</v>
      </c>
      <c r="G4056" t="s">
        <v>21</v>
      </c>
      <c r="H4056" s="3" t="s">
        <v>4088</v>
      </c>
      <c r="I4056" s="3">
        <f t="shared" si="567"/>
        <v>7740</v>
      </c>
      <c r="J4056" s="4">
        <f t="shared" si="568"/>
        <v>0.10056911202931317</v>
      </c>
      <c r="K4056" s="5">
        <f t="shared" si="569"/>
        <v>1.1005691120293131</v>
      </c>
      <c r="L4056" s="4" t="str">
        <f t="shared" si="570"/>
        <v>Over Budget</v>
      </c>
      <c r="M4056">
        <f t="shared" si="571"/>
        <v>2022</v>
      </c>
      <c r="N4056">
        <f t="shared" si="572"/>
        <v>3</v>
      </c>
      <c r="O4056" t="str">
        <f t="shared" si="573"/>
        <v>Mar</v>
      </c>
      <c r="P4056" t="str">
        <f t="shared" si="574"/>
        <v>Q1</v>
      </c>
      <c r="Q4056" t="str">
        <f t="shared" si="575"/>
        <v>2022-03</v>
      </c>
    </row>
    <row r="4057" spans="1:17" x14ac:dyDescent="0.35">
      <c r="A4057" s="2">
        <v>44970</v>
      </c>
      <c r="B4057" t="s">
        <v>28</v>
      </c>
      <c r="C4057" t="s">
        <v>23</v>
      </c>
      <c r="D4057" t="s">
        <v>58</v>
      </c>
      <c r="E4057" s="3">
        <v>122362</v>
      </c>
      <c r="F4057" s="3">
        <v>21467</v>
      </c>
      <c r="G4057" t="s">
        <v>21</v>
      </c>
      <c r="H4057" s="3" t="s">
        <v>4089</v>
      </c>
      <c r="I4057" s="3">
        <f t="shared" si="567"/>
        <v>-100895</v>
      </c>
      <c r="J4057" s="4">
        <f t="shared" si="568"/>
        <v>-0.82456154688547101</v>
      </c>
      <c r="K4057" s="5">
        <f t="shared" si="569"/>
        <v>0.17543845311452902</v>
      </c>
      <c r="L4057" s="4" t="str">
        <f t="shared" si="570"/>
        <v>Under Budget</v>
      </c>
      <c r="M4057">
        <f t="shared" si="571"/>
        <v>2023</v>
      </c>
      <c r="N4057">
        <f t="shared" si="572"/>
        <v>2</v>
      </c>
      <c r="O4057" t="str">
        <f t="shared" si="573"/>
        <v>Feb</v>
      </c>
      <c r="P4057" t="str">
        <f t="shared" si="574"/>
        <v>Q1</v>
      </c>
      <c r="Q4057" t="str">
        <f t="shared" si="575"/>
        <v>2023-02</v>
      </c>
    </row>
    <row r="4058" spans="1:17" x14ac:dyDescent="0.35">
      <c r="A4058" s="2">
        <v>44359</v>
      </c>
      <c r="B4058" t="s">
        <v>37</v>
      </c>
      <c r="C4058" t="s">
        <v>23</v>
      </c>
      <c r="D4058" t="s">
        <v>25</v>
      </c>
      <c r="E4058" s="3">
        <v>74140</v>
      </c>
      <c r="F4058" s="3">
        <v>54436</v>
      </c>
      <c r="G4058" t="s">
        <v>26</v>
      </c>
      <c r="H4058" s="3" t="s">
        <v>4090</v>
      </c>
      <c r="I4058" s="3">
        <f t="shared" si="567"/>
        <v>-19704</v>
      </c>
      <c r="J4058" s="4">
        <f t="shared" si="568"/>
        <v>-0.26576746695441056</v>
      </c>
      <c r="K4058" s="5">
        <f t="shared" si="569"/>
        <v>0.73423253304558944</v>
      </c>
      <c r="L4058" s="4" t="str">
        <f t="shared" si="570"/>
        <v>Under Budget</v>
      </c>
      <c r="M4058">
        <f t="shared" si="571"/>
        <v>2021</v>
      </c>
      <c r="N4058">
        <f t="shared" si="572"/>
        <v>6</v>
      </c>
      <c r="O4058" t="str">
        <f t="shared" si="573"/>
        <v>Jun</v>
      </c>
      <c r="P4058" t="str">
        <f t="shared" si="574"/>
        <v>Q2</v>
      </c>
      <c r="Q4058" t="str">
        <f t="shared" si="575"/>
        <v>2021-06</v>
      </c>
    </row>
    <row r="4059" spans="1:17" x14ac:dyDescent="0.35">
      <c r="A4059" s="2">
        <v>44562</v>
      </c>
      <c r="B4059" t="s">
        <v>23</v>
      </c>
      <c r="C4059" t="s">
        <v>19</v>
      </c>
      <c r="D4059" t="s">
        <v>39</v>
      </c>
      <c r="E4059" s="3">
        <v>39171</v>
      </c>
      <c r="F4059" s="3">
        <v>161103</v>
      </c>
      <c r="G4059" t="s">
        <v>21</v>
      </c>
      <c r="H4059" s="3" t="s">
        <v>4091</v>
      </c>
      <c r="I4059" s="3">
        <f t="shared" si="567"/>
        <v>121932</v>
      </c>
      <c r="J4059" s="4">
        <f t="shared" si="568"/>
        <v>3.1128130504710119</v>
      </c>
      <c r="K4059" s="5">
        <f t="shared" si="569"/>
        <v>4.1128130504710114</v>
      </c>
      <c r="L4059" s="4" t="str">
        <f t="shared" si="570"/>
        <v>Over Budget</v>
      </c>
      <c r="M4059">
        <f t="shared" si="571"/>
        <v>2022</v>
      </c>
      <c r="N4059">
        <f t="shared" si="572"/>
        <v>1</v>
      </c>
      <c r="O4059" t="str">
        <f t="shared" si="573"/>
        <v>Jan</v>
      </c>
      <c r="P4059" t="str">
        <f t="shared" si="574"/>
        <v>Q1</v>
      </c>
      <c r="Q4059" t="str">
        <f t="shared" si="575"/>
        <v>2022-01</v>
      </c>
    </row>
    <row r="4060" spans="1:17" x14ac:dyDescent="0.35">
      <c r="A4060" s="2">
        <v>44268</v>
      </c>
      <c r="B4060" t="s">
        <v>28</v>
      </c>
      <c r="C4060" t="s">
        <v>34</v>
      </c>
      <c r="D4060" t="s">
        <v>25</v>
      </c>
      <c r="E4060" s="3">
        <v>66745</v>
      </c>
      <c r="F4060" s="3">
        <v>54943</v>
      </c>
      <c r="G4060" t="s">
        <v>21</v>
      </c>
      <c r="H4060" s="3" t="s">
        <v>4092</v>
      </c>
      <c r="I4060" s="3">
        <f t="shared" si="567"/>
        <v>-11802</v>
      </c>
      <c r="J4060" s="4">
        <f t="shared" si="568"/>
        <v>-0.17682223387519663</v>
      </c>
      <c r="K4060" s="5">
        <f t="shared" si="569"/>
        <v>0.82317776612480331</v>
      </c>
      <c r="L4060" s="4" t="str">
        <f t="shared" si="570"/>
        <v>Under Budget</v>
      </c>
      <c r="M4060">
        <f t="shared" si="571"/>
        <v>2021</v>
      </c>
      <c r="N4060">
        <f t="shared" si="572"/>
        <v>3</v>
      </c>
      <c r="O4060" t="str">
        <f t="shared" si="573"/>
        <v>Mar</v>
      </c>
      <c r="P4060" t="str">
        <f t="shared" si="574"/>
        <v>Q1</v>
      </c>
      <c r="Q4060" t="str">
        <f t="shared" si="575"/>
        <v>2021-03</v>
      </c>
    </row>
    <row r="4061" spans="1:17" x14ac:dyDescent="0.35">
      <c r="A4061" s="2">
        <v>44851</v>
      </c>
      <c r="B4061" t="s">
        <v>23</v>
      </c>
      <c r="C4061" t="s">
        <v>34</v>
      </c>
      <c r="D4061" t="s">
        <v>58</v>
      </c>
      <c r="E4061" s="3">
        <v>91772</v>
      </c>
      <c r="F4061" s="3">
        <v>31116</v>
      </c>
      <c r="G4061" t="s">
        <v>35</v>
      </c>
      <c r="H4061" s="3" t="s">
        <v>4093</v>
      </c>
      <c r="I4061" s="3">
        <f t="shared" si="567"/>
        <v>-60656</v>
      </c>
      <c r="J4061" s="4">
        <f t="shared" si="568"/>
        <v>-0.66094233535283098</v>
      </c>
      <c r="K4061" s="5">
        <f t="shared" si="569"/>
        <v>0.33905766464716908</v>
      </c>
      <c r="L4061" s="4" t="str">
        <f t="shared" si="570"/>
        <v>Under Budget</v>
      </c>
      <c r="M4061">
        <f t="shared" si="571"/>
        <v>2022</v>
      </c>
      <c r="N4061">
        <f t="shared" si="572"/>
        <v>10</v>
      </c>
      <c r="O4061" t="str">
        <f t="shared" si="573"/>
        <v>Oct</v>
      </c>
      <c r="P4061" t="str">
        <f t="shared" si="574"/>
        <v>Q4</v>
      </c>
      <c r="Q4061" t="str">
        <f t="shared" si="575"/>
        <v>2022-10</v>
      </c>
    </row>
    <row r="4062" spans="1:17" x14ac:dyDescent="0.35">
      <c r="A4062" s="2">
        <v>44465</v>
      </c>
      <c r="B4062" t="s">
        <v>55</v>
      </c>
      <c r="C4062" t="s">
        <v>19</v>
      </c>
      <c r="D4062" t="s">
        <v>58</v>
      </c>
      <c r="E4062" s="3">
        <v>43835</v>
      </c>
      <c r="F4062" s="3">
        <v>152090</v>
      </c>
      <c r="G4062" t="s">
        <v>35</v>
      </c>
      <c r="H4062" s="3" t="s">
        <v>4094</v>
      </c>
      <c r="I4062" s="3">
        <f t="shared" si="567"/>
        <v>108255</v>
      </c>
      <c r="J4062" s="4">
        <f t="shared" si="568"/>
        <v>2.4696019162769476</v>
      </c>
      <c r="K4062" s="5">
        <f t="shared" si="569"/>
        <v>3.4696019162769476</v>
      </c>
      <c r="L4062" s="4" t="str">
        <f t="shared" si="570"/>
        <v>Over Budget</v>
      </c>
      <c r="M4062">
        <f t="shared" si="571"/>
        <v>2021</v>
      </c>
      <c r="N4062">
        <f t="shared" si="572"/>
        <v>9</v>
      </c>
      <c r="O4062" t="str">
        <f t="shared" si="573"/>
        <v>Sep</v>
      </c>
      <c r="P4062" t="str">
        <f t="shared" si="574"/>
        <v>Q3</v>
      </c>
      <c r="Q4062" t="str">
        <f t="shared" si="575"/>
        <v>2021-09</v>
      </c>
    </row>
    <row r="4063" spans="1:17" x14ac:dyDescent="0.35">
      <c r="A4063" s="2">
        <v>44611</v>
      </c>
      <c r="B4063" t="s">
        <v>23</v>
      </c>
      <c r="C4063" t="s">
        <v>29</v>
      </c>
      <c r="D4063" t="s">
        <v>20</v>
      </c>
      <c r="E4063" s="3">
        <v>76668</v>
      </c>
      <c r="F4063" s="3">
        <v>154812</v>
      </c>
      <c r="G4063" t="s">
        <v>35</v>
      </c>
      <c r="H4063" s="3" t="s">
        <v>4095</v>
      </c>
      <c r="I4063" s="3">
        <f t="shared" si="567"/>
        <v>78144</v>
      </c>
      <c r="J4063" s="4">
        <f t="shared" si="568"/>
        <v>1.0192518390984504</v>
      </c>
      <c r="K4063" s="5">
        <f t="shared" si="569"/>
        <v>2.0192518390984504</v>
      </c>
      <c r="L4063" s="4" t="str">
        <f t="shared" si="570"/>
        <v>Over Budget</v>
      </c>
      <c r="M4063">
        <f t="shared" si="571"/>
        <v>2022</v>
      </c>
      <c r="N4063">
        <f t="shared" si="572"/>
        <v>2</v>
      </c>
      <c r="O4063" t="str">
        <f t="shared" si="573"/>
        <v>Feb</v>
      </c>
      <c r="P4063" t="str">
        <f t="shared" si="574"/>
        <v>Q1</v>
      </c>
      <c r="Q4063" t="str">
        <f t="shared" si="575"/>
        <v>2022-02</v>
      </c>
    </row>
    <row r="4064" spans="1:17" x14ac:dyDescent="0.35">
      <c r="A4064" s="2">
        <v>45212</v>
      </c>
      <c r="B4064" t="s">
        <v>18</v>
      </c>
      <c r="C4064" t="s">
        <v>43</v>
      </c>
      <c r="D4064" t="s">
        <v>25</v>
      </c>
      <c r="E4064" s="3">
        <v>138738</v>
      </c>
      <c r="F4064" s="3">
        <v>117790</v>
      </c>
      <c r="G4064" t="s">
        <v>32</v>
      </c>
      <c r="H4064" s="3" t="s">
        <v>4096</v>
      </c>
      <c r="I4064" s="3">
        <f t="shared" si="567"/>
        <v>-20948</v>
      </c>
      <c r="J4064" s="4">
        <f t="shared" si="568"/>
        <v>-0.15098963513961569</v>
      </c>
      <c r="K4064" s="5">
        <f t="shared" si="569"/>
        <v>0.84901036486038428</v>
      </c>
      <c r="L4064" s="4" t="str">
        <f t="shared" si="570"/>
        <v>Under Budget</v>
      </c>
      <c r="M4064">
        <f t="shared" si="571"/>
        <v>2023</v>
      </c>
      <c r="N4064">
        <f t="shared" si="572"/>
        <v>10</v>
      </c>
      <c r="O4064" t="str">
        <f t="shared" si="573"/>
        <v>Oct</v>
      </c>
      <c r="P4064" t="str">
        <f t="shared" si="574"/>
        <v>Q4</v>
      </c>
      <c r="Q4064" t="str">
        <f t="shared" si="575"/>
        <v>2023-10</v>
      </c>
    </row>
    <row r="4065" spans="1:17" x14ac:dyDescent="0.35">
      <c r="A4065" s="2">
        <v>44871</v>
      </c>
      <c r="B4065" t="s">
        <v>28</v>
      </c>
      <c r="C4065" t="s">
        <v>29</v>
      </c>
      <c r="D4065" t="s">
        <v>20</v>
      </c>
      <c r="E4065" s="3">
        <v>148684</v>
      </c>
      <c r="F4065" s="3">
        <v>159392</v>
      </c>
      <c r="G4065" t="s">
        <v>21</v>
      </c>
      <c r="H4065" s="3" t="s">
        <v>4097</v>
      </c>
      <c r="I4065" s="3">
        <f t="shared" si="567"/>
        <v>10708</v>
      </c>
      <c r="J4065" s="4">
        <f t="shared" si="568"/>
        <v>7.2018509052756183E-2</v>
      </c>
      <c r="K4065" s="5">
        <f t="shared" si="569"/>
        <v>1.0720185090527561</v>
      </c>
      <c r="L4065" s="4" t="str">
        <f t="shared" si="570"/>
        <v>Over Budget</v>
      </c>
      <c r="M4065">
        <f t="shared" si="571"/>
        <v>2022</v>
      </c>
      <c r="N4065">
        <f t="shared" si="572"/>
        <v>11</v>
      </c>
      <c r="O4065" t="str">
        <f t="shared" si="573"/>
        <v>Nov</v>
      </c>
      <c r="P4065" t="str">
        <f t="shared" si="574"/>
        <v>Q4</v>
      </c>
      <c r="Q4065" t="str">
        <f t="shared" si="575"/>
        <v>2022-11</v>
      </c>
    </row>
    <row r="4066" spans="1:17" x14ac:dyDescent="0.35">
      <c r="A4066" s="2">
        <v>45280</v>
      </c>
      <c r="B4066" t="s">
        <v>41</v>
      </c>
      <c r="C4066" t="s">
        <v>24</v>
      </c>
      <c r="D4066" t="s">
        <v>25</v>
      </c>
      <c r="E4066" s="3">
        <v>107360</v>
      </c>
      <c r="F4066" s="3">
        <v>142511</v>
      </c>
      <c r="G4066" t="s">
        <v>26</v>
      </c>
      <c r="H4066" s="3" t="s">
        <v>4098</v>
      </c>
      <c r="I4066" s="3">
        <f t="shared" si="567"/>
        <v>35151</v>
      </c>
      <c r="J4066" s="4">
        <f t="shared" si="568"/>
        <v>0.32741244411326381</v>
      </c>
      <c r="K4066" s="5">
        <f t="shared" si="569"/>
        <v>1.3274124441132638</v>
      </c>
      <c r="L4066" s="4" t="str">
        <f t="shared" si="570"/>
        <v>Over Budget</v>
      </c>
      <c r="M4066">
        <f t="shared" si="571"/>
        <v>2023</v>
      </c>
      <c r="N4066">
        <f t="shared" si="572"/>
        <v>12</v>
      </c>
      <c r="O4066" t="str">
        <f t="shared" si="573"/>
        <v>Dec</v>
      </c>
      <c r="P4066" t="str">
        <f t="shared" si="574"/>
        <v>Q4</v>
      </c>
      <c r="Q4066" t="str">
        <f t="shared" si="575"/>
        <v>2023-12</v>
      </c>
    </row>
    <row r="4067" spans="1:17" x14ac:dyDescent="0.35">
      <c r="A4067" s="2">
        <v>44202</v>
      </c>
      <c r="B4067" t="s">
        <v>28</v>
      </c>
      <c r="C4067" t="s">
        <v>19</v>
      </c>
      <c r="D4067" t="s">
        <v>30</v>
      </c>
      <c r="E4067" s="3">
        <v>19433</v>
      </c>
      <c r="F4067" s="3">
        <v>24696</v>
      </c>
      <c r="G4067" t="s">
        <v>32</v>
      </c>
      <c r="H4067" s="3" t="s">
        <v>4099</v>
      </c>
      <c r="I4067" s="3">
        <f t="shared" si="567"/>
        <v>5263</v>
      </c>
      <c r="J4067" s="4">
        <f t="shared" si="568"/>
        <v>0.27082797303555806</v>
      </c>
      <c r="K4067" s="5">
        <f t="shared" si="569"/>
        <v>1.2708279730355581</v>
      </c>
      <c r="L4067" s="4" t="str">
        <f t="shared" si="570"/>
        <v>Over Budget</v>
      </c>
      <c r="M4067">
        <f t="shared" si="571"/>
        <v>2021</v>
      </c>
      <c r="N4067">
        <f t="shared" si="572"/>
        <v>1</v>
      </c>
      <c r="O4067" t="str">
        <f t="shared" si="573"/>
        <v>Jan</v>
      </c>
      <c r="P4067" t="str">
        <f t="shared" si="574"/>
        <v>Q1</v>
      </c>
      <c r="Q4067" t="str">
        <f t="shared" si="575"/>
        <v>2021-01</v>
      </c>
    </row>
    <row r="4068" spans="1:17" x14ac:dyDescent="0.35">
      <c r="A4068" s="2">
        <v>45178</v>
      </c>
      <c r="B4068" t="s">
        <v>37</v>
      </c>
      <c r="C4068" t="s">
        <v>43</v>
      </c>
      <c r="D4068" t="s">
        <v>30</v>
      </c>
      <c r="E4068" s="3">
        <v>142018</v>
      </c>
      <c r="F4068" s="3">
        <v>23948</v>
      </c>
      <c r="G4068" t="s">
        <v>21</v>
      </c>
      <c r="H4068" s="3" t="s">
        <v>4100</v>
      </c>
      <c r="I4068" s="3">
        <f t="shared" si="567"/>
        <v>-118070</v>
      </c>
      <c r="J4068" s="4">
        <f t="shared" si="568"/>
        <v>-0.83137348786773513</v>
      </c>
      <c r="K4068" s="5">
        <f t="shared" si="569"/>
        <v>0.16862651213226493</v>
      </c>
      <c r="L4068" s="4" t="str">
        <f t="shared" si="570"/>
        <v>Under Budget</v>
      </c>
      <c r="M4068">
        <f t="shared" si="571"/>
        <v>2023</v>
      </c>
      <c r="N4068">
        <f t="shared" si="572"/>
        <v>9</v>
      </c>
      <c r="O4068" t="str">
        <f t="shared" si="573"/>
        <v>Sep</v>
      </c>
      <c r="P4068" t="str">
        <f t="shared" si="574"/>
        <v>Q3</v>
      </c>
      <c r="Q4068" t="str">
        <f t="shared" si="575"/>
        <v>2023-09</v>
      </c>
    </row>
    <row r="4069" spans="1:17" x14ac:dyDescent="0.35">
      <c r="A4069" s="2">
        <v>44766</v>
      </c>
      <c r="B4069" t="s">
        <v>23</v>
      </c>
      <c r="C4069" t="s">
        <v>29</v>
      </c>
      <c r="D4069" t="s">
        <v>25</v>
      </c>
      <c r="E4069" s="3">
        <v>11615</v>
      </c>
      <c r="F4069" s="3">
        <v>68962</v>
      </c>
      <c r="G4069" t="s">
        <v>26</v>
      </c>
      <c r="H4069" s="3" t="s">
        <v>4101</v>
      </c>
      <c r="I4069" s="3">
        <f t="shared" si="567"/>
        <v>57347</v>
      </c>
      <c r="J4069" s="4">
        <f t="shared" si="568"/>
        <v>4.937322427894963</v>
      </c>
      <c r="K4069" s="5">
        <f t="shared" si="569"/>
        <v>5.937322427894963</v>
      </c>
      <c r="L4069" s="4" t="str">
        <f t="shared" si="570"/>
        <v>Over Budget</v>
      </c>
      <c r="M4069">
        <f t="shared" si="571"/>
        <v>2022</v>
      </c>
      <c r="N4069">
        <f t="shared" si="572"/>
        <v>7</v>
      </c>
      <c r="O4069" t="str">
        <f t="shared" si="573"/>
        <v>Jul</v>
      </c>
      <c r="P4069" t="str">
        <f t="shared" si="574"/>
        <v>Q3</v>
      </c>
      <c r="Q4069" t="str">
        <f t="shared" si="575"/>
        <v>2022-07</v>
      </c>
    </row>
    <row r="4070" spans="1:17" x14ac:dyDescent="0.35">
      <c r="A4070" s="2">
        <v>44603</v>
      </c>
      <c r="B4070" t="s">
        <v>28</v>
      </c>
      <c r="C4070" t="s">
        <v>29</v>
      </c>
      <c r="D4070" t="s">
        <v>20</v>
      </c>
      <c r="E4070" s="3">
        <v>88387</v>
      </c>
      <c r="F4070" s="3">
        <v>94141</v>
      </c>
      <c r="G4070" t="s">
        <v>32</v>
      </c>
      <c r="H4070" s="3" t="s">
        <v>4102</v>
      </c>
      <c r="I4070" s="3">
        <f t="shared" si="567"/>
        <v>5754</v>
      </c>
      <c r="J4070" s="4">
        <f t="shared" si="568"/>
        <v>6.5100071277450308E-2</v>
      </c>
      <c r="K4070" s="5">
        <f t="shared" si="569"/>
        <v>1.0651000712774503</v>
      </c>
      <c r="L4070" s="4" t="str">
        <f t="shared" si="570"/>
        <v>Over Budget</v>
      </c>
      <c r="M4070">
        <f t="shared" si="571"/>
        <v>2022</v>
      </c>
      <c r="N4070">
        <f t="shared" si="572"/>
        <v>2</v>
      </c>
      <c r="O4070" t="str">
        <f t="shared" si="573"/>
        <v>Feb</v>
      </c>
      <c r="P4070" t="str">
        <f t="shared" si="574"/>
        <v>Q1</v>
      </c>
      <c r="Q4070" t="str">
        <f t="shared" si="575"/>
        <v>2022-02</v>
      </c>
    </row>
    <row r="4071" spans="1:17" x14ac:dyDescent="0.35">
      <c r="A4071" s="2">
        <v>44222</v>
      </c>
      <c r="B4071" t="s">
        <v>55</v>
      </c>
      <c r="C4071" t="s">
        <v>34</v>
      </c>
      <c r="D4071" t="s">
        <v>30</v>
      </c>
      <c r="E4071" s="3">
        <v>83790</v>
      </c>
      <c r="F4071" s="3">
        <v>20192</v>
      </c>
      <c r="G4071" t="s">
        <v>35</v>
      </c>
      <c r="H4071" s="3" t="s">
        <v>4103</v>
      </c>
      <c r="I4071" s="3">
        <f t="shared" si="567"/>
        <v>-63598</v>
      </c>
      <c r="J4071" s="4">
        <f t="shared" si="568"/>
        <v>-0.75901658909177705</v>
      </c>
      <c r="K4071" s="5">
        <f t="shared" si="569"/>
        <v>0.24098341090822295</v>
      </c>
      <c r="L4071" s="4" t="str">
        <f t="shared" si="570"/>
        <v>Under Budget</v>
      </c>
      <c r="M4071">
        <f t="shared" si="571"/>
        <v>2021</v>
      </c>
      <c r="N4071">
        <f t="shared" si="572"/>
        <v>1</v>
      </c>
      <c r="O4071" t="str">
        <f t="shared" si="573"/>
        <v>Jan</v>
      </c>
      <c r="P4071" t="str">
        <f t="shared" si="574"/>
        <v>Q1</v>
      </c>
      <c r="Q4071" t="str">
        <f t="shared" si="575"/>
        <v>2021-01</v>
      </c>
    </row>
    <row r="4072" spans="1:17" x14ac:dyDescent="0.35">
      <c r="A4072" s="2">
        <v>45225</v>
      </c>
      <c r="B4072" t="s">
        <v>28</v>
      </c>
      <c r="C4072" t="s">
        <v>19</v>
      </c>
      <c r="D4072" t="s">
        <v>58</v>
      </c>
      <c r="E4072" s="3">
        <v>97635</v>
      </c>
      <c r="F4072" s="3">
        <v>31362</v>
      </c>
      <c r="G4072" t="s">
        <v>26</v>
      </c>
      <c r="H4072" s="3" t="s">
        <v>4104</v>
      </c>
      <c r="I4072" s="3">
        <f t="shared" si="567"/>
        <v>-66273</v>
      </c>
      <c r="J4072" s="4">
        <f t="shared" si="568"/>
        <v>-0.67878322322937468</v>
      </c>
      <c r="K4072" s="5">
        <f t="shared" si="569"/>
        <v>0.32121677677062527</v>
      </c>
      <c r="L4072" s="4" t="str">
        <f t="shared" si="570"/>
        <v>Under Budget</v>
      </c>
      <c r="M4072">
        <f t="shared" si="571"/>
        <v>2023</v>
      </c>
      <c r="N4072">
        <f t="shared" si="572"/>
        <v>10</v>
      </c>
      <c r="O4072" t="str">
        <f t="shared" si="573"/>
        <v>Oct</v>
      </c>
      <c r="P4072" t="str">
        <f t="shared" si="574"/>
        <v>Q4</v>
      </c>
      <c r="Q4072" t="str">
        <f t="shared" si="575"/>
        <v>2023-10</v>
      </c>
    </row>
    <row r="4073" spans="1:17" x14ac:dyDescent="0.35">
      <c r="A4073" s="2">
        <v>45182</v>
      </c>
      <c r="B4073" t="s">
        <v>55</v>
      </c>
      <c r="C4073" t="s">
        <v>24</v>
      </c>
      <c r="D4073" t="s">
        <v>39</v>
      </c>
      <c r="E4073" s="3">
        <v>43161</v>
      </c>
      <c r="F4073" s="3">
        <v>33071</v>
      </c>
      <c r="G4073" t="s">
        <v>35</v>
      </c>
      <c r="H4073" s="3" t="s">
        <v>4105</v>
      </c>
      <c r="I4073" s="3">
        <f t="shared" si="567"/>
        <v>-10090</v>
      </c>
      <c r="J4073" s="4">
        <f t="shared" si="568"/>
        <v>-0.23377586246843216</v>
      </c>
      <c r="K4073" s="5">
        <f t="shared" si="569"/>
        <v>0.76622413753156782</v>
      </c>
      <c r="L4073" s="4" t="str">
        <f t="shared" si="570"/>
        <v>Under Budget</v>
      </c>
      <c r="M4073">
        <f t="shared" si="571"/>
        <v>2023</v>
      </c>
      <c r="N4073">
        <f t="shared" si="572"/>
        <v>9</v>
      </c>
      <c r="O4073" t="str">
        <f t="shared" si="573"/>
        <v>Sep</v>
      </c>
      <c r="P4073" t="str">
        <f t="shared" si="574"/>
        <v>Q3</v>
      </c>
      <c r="Q4073" t="str">
        <f t="shared" si="575"/>
        <v>2023-09</v>
      </c>
    </row>
    <row r="4074" spans="1:17" x14ac:dyDescent="0.35">
      <c r="A4074" s="2">
        <v>44586</v>
      </c>
      <c r="B4074" t="s">
        <v>23</v>
      </c>
      <c r="C4074" t="s">
        <v>23</v>
      </c>
      <c r="D4074" t="s">
        <v>20</v>
      </c>
      <c r="E4074" s="3">
        <v>85229</v>
      </c>
      <c r="F4074" s="3">
        <v>131860</v>
      </c>
      <c r="G4074" t="s">
        <v>21</v>
      </c>
      <c r="H4074" s="3" t="s">
        <v>4106</v>
      </c>
      <c r="I4074" s="3">
        <f t="shared" si="567"/>
        <v>46631</v>
      </c>
      <c r="J4074" s="4">
        <f t="shared" si="568"/>
        <v>0.54712597824684084</v>
      </c>
      <c r="K4074" s="5">
        <f t="shared" si="569"/>
        <v>1.5471259782468409</v>
      </c>
      <c r="L4074" s="4" t="str">
        <f t="shared" si="570"/>
        <v>Over Budget</v>
      </c>
      <c r="M4074">
        <f t="shared" si="571"/>
        <v>2022</v>
      </c>
      <c r="N4074">
        <f t="shared" si="572"/>
        <v>1</v>
      </c>
      <c r="O4074" t="str">
        <f t="shared" si="573"/>
        <v>Jan</v>
      </c>
      <c r="P4074" t="str">
        <f t="shared" si="574"/>
        <v>Q1</v>
      </c>
      <c r="Q4074" t="str">
        <f t="shared" si="575"/>
        <v>2022-01</v>
      </c>
    </row>
    <row r="4075" spans="1:17" x14ac:dyDescent="0.35">
      <c r="A4075" s="2">
        <v>44906</v>
      </c>
      <c r="B4075" t="s">
        <v>41</v>
      </c>
      <c r="C4075" t="s">
        <v>19</v>
      </c>
      <c r="D4075" t="s">
        <v>25</v>
      </c>
      <c r="E4075" s="3">
        <v>141460</v>
      </c>
      <c r="F4075" s="3">
        <v>136598</v>
      </c>
      <c r="G4075" t="s">
        <v>26</v>
      </c>
      <c r="H4075" s="3" t="s">
        <v>4107</v>
      </c>
      <c r="I4075" s="3">
        <f t="shared" si="567"/>
        <v>-4862</v>
      </c>
      <c r="J4075" s="4">
        <f t="shared" si="568"/>
        <v>-3.4370139968895798E-2</v>
      </c>
      <c r="K4075" s="5">
        <f t="shared" si="569"/>
        <v>0.96562986003110418</v>
      </c>
      <c r="L4075" s="4" t="str">
        <f t="shared" si="570"/>
        <v>Under Budget</v>
      </c>
      <c r="M4075">
        <f t="shared" si="571"/>
        <v>2022</v>
      </c>
      <c r="N4075">
        <f t="shared" si="572"/>
        <v>12</v>
      </c>
      <c r="O4075" t="str">
        <f t="shared" si="573"/>
        <v>Dec</v>
      </c>
      <c r="P4075" t="str">
        <f t="shared" si="574"/>
        <v>Q4</v>
      </c>
      <c r="Q4075" t="str">
        <f t="shared" si="575"/>
        <v>2022-12</v>
      </c>
    </row>
    <row r="4076" spans="1:17" x14ac:dyDescent="0.35">
      <c r="A4076" s="2">
        <v>44767</v>
      </c>
      <c r="B4076" t="s">
        <v>23</v>
      </c>
      <c r="C4076" t="s">
        <v>24</v>
      </c>
      <c r="D4076" t="s">
        <v>39</v>
      </c>
      <c r="E4076" s="3">
        <v>111801</v>
      </c>
      <c r="F4076" s="3">
        <v>165740</v>
      </c>
      <c r="G4076" t="s">
        <v>35</v>
      </c>
      <c r="H4076" s="3" t="s">
        <v>4108</v>
      </c>
      <c r="I4076" s="3">
        <f t="shared" si="567"/>
        <v>53939</v>
      </c>
      <c r="J4076" s="4">
        <f t="shared" si="568"/>
        <v>0.48245543420899634</v>
      </c>
      <c r="K4076" s="5">
        <f t="shared" si="569"/>
        <v>1.4824554342089964</v>
      </c>
      <c r="L4076" s="4" t="str">
        <f t="shared" si="570"/>
        <v>Over Budget</v>
      </c>
      <c r="M4076">
        <f t="shared" si="571"/>
        <v>2022</v>
      </c>
      <c r="N4076">
        <f t="shared" si="572"/>
        <v>7</v>
      </c>
      <c r="O4076" t="str">
        <f t="shared" si="573"/>
        <v>Jul</v>
      </c>
      <c r="P4076" t="str">
        <f t="shared" si="574"/>
        <v>Q3</v>
      </c>
      <c r="Q4076" t="str">
        <f t="shared" si="575"/>
        <v>2022-07</v>
      </c>
    </row>
    <row r="4077" spans="1:17" x14ac:dyDescent="0.35">
      <c r="A4077" s="2">
        <v>44950</v>
      </c>
      <c r="B4077" t="s">
        <v>37</v>
      </c>
      <c r="C4077" t="s">
        <v>24</v>
      </c>
      <c r="D4077" t="s">
        <v>39</v>
      </c>
      <c r="E4077" s="3">
        <v>89437</v>
      </c>
      <c r="F4077" s="3">
        <v>89226</v>
      </c>
      <c r="G4077" t="s">
        <v>35</v>
      </c>
      <c r="H4077" s="3" t="s">
        <v>4109</v>
      </c>
      <c r="I4077" s="3">
        <f t="shared" si="567"/>
        <v>-211</v>
      </c>
      <c r="J4077" s="4">
        <f t="shared" si="568"/>
        <v>-2.359202567170187E-3</v>
      </c>
      <c r="K4077" s="5">
        <f t="shared" si="569"/>
        <v>0.99764079743282985</v>
      </c>
      <c r="L4077" s="4" t="str">
        <f t="shared" si="570"/>
        <v>Under Budget</v>
      </c>
      <c r="M4077">
        <f t="shared" si="571"/>
        <v>2023</v>
      </c>
      <c r="N4077">
        <f t="shared" si="572"/>
        <v>1</v>
      </c>
      <c r="O4077" t="str">
        <f t="shared" si="573"/>
        <v>Jan</v>
      </c>
      <c r="P4077" t="str">
        <f t="shared" si="574"/>
        <v>Q1</v>
      </c>
      <c r="Q4077" t="str">
        <f t="shared" si="575"/>
        <v>2023-01</v>
      </c>
    </row>
    <row r="4078" spans="1:17" x14ac:dyDescent="0.35">
      <c r="A4078" s="2">
        <v>44342</v>
      </c>
      <c r="B4078" t="s">
        <v>18</v>
      </c>
      <c r="C4078" t="s">
        <v>19</v>
      </c>
      <c r="D4078" t="s">
        <v>58</v>
      </c>
      <c r="E4078" s="3">
        <v>83205</v>
      </c>
      <c r="F4078" s="3">
        <v>103118</v>
      </c>
      <c r="G4078" t="s">
        <v>21</v>
      </c>
      <c r="H4078" s="3" t="s">
        <v>4110</v>
      </c>
      <c r="I4078" s="3">
        <f t="shared" si="567"/>
        <v>19913</v>
      </c>
      <c r="J4078" s="4">
        <f t="shared" si="568"/>
        <v>0.23932455982212608</v>
      </c>
      <c r="K4078" s="5">
        <f t="shared" si="569"/>
        <v>1.2393245598221261</v>
      </c>
      <c r="L4078" s="4" t="str">
        <f t="shared" si="570"/>
        <v>Over Budget</v>
      </c>
      <c r="M4078">
        <f t="shared" si="571"/>
        <v>2021</v>
      </c>
      <c r="N4078">
        <f t="shared" si="572"/>
        <v>5</v>
      </c>
      <c r="O4078" t="str">
        <f t="shared" si="573"/>
        <v>May</v>
      </c>
      <c r="P4078" t="str">
        <f t="shared" si="574"/>
        <v>Q2</v>
      </c>
      <c r="Q4078" t="str">
        <f t="shared" si="575"/>
        <v>2021-05</v>
      </c>
    </row>
    <row r="4079" spans="1:17" x14ac:dyDescent="0.35">
      <c r="A4079" s="2">
        <v>44981</v>
      </c>
      <c r="B4079" t="s">
        <v>41</v>
      </c>
      <c r="C4079" t="s">
        <v>43</v>
      </c>
      <c r="D4079" t="s">
        <v>20</v>
      </c>
      <c r="E4079" s="3">
        <v>110875</v>
      </c>
      <c r="F4079" s="3">
        <v>141979</v>
      </c>
      <c r="G4079" t="s">
        <v>21</v>
      </c>
      <c r="H4079" s="3" t="s">
        <v>4111</v>
      </c>
      <c r="I4079" s="3">
        <f t="shared" si="567"/>
        <v>31104</v>
      </c>
      <c r="J4079" s="4">
        <f t="shared" si="568"/>
        <v>0.28053213077790307</v>
      </c>
      <c r="K4079" s="5">
        <f t="shared" si="569"/>
        <v>1.280532130777903</v>
      </c>
      <c r="L4079" s="4" t="str">
        <f t="shared" si="570"/>
        <v>Over Budget</v>
      </c>
      <c r="M4079">
        <f t="shared" si="571"/>
        <v>2023</v>
      </c>
      <c r="N4079">
        <f t="shared" si="572"/>
        <v>2</v>
      </c>
      <c r="O4079" t="str">
        <f t="shared" si="573"/>
        <v>Feb</v>
      </c>
      <c r="P4079" t="str">
        <f t="shared" si="574"/>
        <v>Q1</v>
      </c>
      <c r="Q4079" t="str">
        <f t="shared" si="575"/>
        <v>2023-02</v>
      </c>
    </row>
    <row r="4080" spans="1:17" x14ac:dyDescent="0.35">
      <c r="A4080" s="2">
        <v>44722</v>
      </c>
      <c r="B4080" t="s">
        <v>41</v>
      </c>
      <c r="C4080" t="s">
        <v>19</v>
      </c>
      <c r="D4080" t="s">
        <v>39</v>
      </c>
      <c r="E4080" s="3">
        <v>70816</v>
      </c>
      <c r="F4080" s="3">
        <v>106275</v>
      </c>
      <c r="G4080" t="s">
        <v>21</v>
      </c>
      <c r="H4080" s="3" t="s">
        <v>4112</v>
      </c>
      <c r="I4080" s="3">
        <f t="shared" si="567"/>
        <v>35459</v>
      </c>
      <c r="J4080" s="4">
        <f t="shared" si="568"/>
        <v>0.50072017623136011</v>
      </c>
      <c r="K4080" s="5">
        <f t="shared" si="569"/>
        <v>1.5007201762313602</v>
      </c>
      <c r="L4080" s="4" t="str">
        <f t="shared" si="570"/>
        <v>Over Budget</v>
      </c>
      <c r="M4080">
        <f t="shared" si="571"/>
        <v>2022</v>
      </c>
      <c r="N4080">
        <f t="shared" si="572"/>
        <v>6</v>
      </c>
      <c r="O4080" t="str">
        <f t="shared" si="573"/>
        <v>Jun</v>
      </c>
      <c r="P4080" t="str">
        <f t="shared" si="574"/>
        <v>Q2</v>
      </c>
      <c r="Q4080" t="str">
        <f t="shared" si="575"/>
        <v>2022-06</v>
      </c>
    </row>
    <row r="4081" spans="1:17" x14ac:dyDescent="0.35">
      <c r="A4081" s="2">
        <v>44209</v>
      </c>
      <c r="B4081" t="s">
        <v>18</v>
      </c>
      <c r="C4081" t="s">
        <v>29</v>
      </c>
      <c r="D4081" t="s">
        <v>20</v>
      </c>
      <c r="E4081" s="3">
        <v>102096</v>
      </c>
      <c r="F4081" s="3">
        <v>76679</v>
      </c>
      <c r="G4081" t="s">
        <v>21</v>
      </c>
      <c r="H4081" s="3" t="s">
        <v>4113</v>
      </c>
      <c r="I4081" s="3">
        <f t="shared" si="567"/>
        <v>-25417</v>
      </c>
      <c r="J4081" s="4">
        <f t="shared" si="568"/>
        <v>-0.24895196677636733</v>
      </c>
      <c r="K4081" s="5">
        <f t="shared" si="569"/>
        <v>0.75104803322363267</v>
      </c>
      <c r="L4081" s="4" t="str">
        <f t="shared" si="570"/>
        <v>Under Budget</v>
      </c>
      <c r="M4081">
        <f t="shared" si="571"/>
        <v>2021</v>
      </c>
      <c r="N4081">
        <f t="shared" si="572"/>
        <v>1</v>
      </c>
      <c r="O4081" t="str">
        <f t="shared" si="573"/>
        <v>Jan</v>
      </c>
      <c r="P4081" t="str">
        <f t="shared" si="574"/>
        <v>Q1</v>
      </c>
      <c r="Q4081" t="str">
        <f t="shared" si="575"/>
        <v>2021-01</v>
      </c>
    </row>
    <row r="4082" spans="1:17" x14ac:dyDescent="0.35">
      <c r="A4082" s="2">
        <v>45099</v>
      </c>
      <c r="B4082" t="s">
        <v>28</v>
      </c>
      <c r="C4082" t="s">
        <v>34</v>
      </c>
      <c r="D4082" t="s">
        <v>58</v>
      </c>
      <c r="E4082" s="3">
        <v>55241</v>
      </c>
      <c r="F4082" s="3">
        <v>82455</v>
      </c>
      <c r="G4082" t="s">
        <v>21</v>
      </c>
      <c r="H4082" s="3" t="s">
        <v>4114</v>
      </c>
      <c r="I4082" s="3">
        <f t="shared" si="567"/>
        <v>27214</v>
      </c>
      <c r="J4082" s="4">
        <f t="shared" si="568"/>
        <v>0.4926413352401296</v>
      </c>
      <c r="K4082" s="5">
        <f t="shared" si="569"/>
        <v>1.4926413352401295</v>
      </c>
      <c r="L4082" s="4" t="str">
        <f t="shared" si="570"/>
        <v>Over Budget</v>
      </c>
      <c r="M4082">
        <f t="shared" si="571"/>
        <v>2023</v>
      </c>
      <c r="N4082">
        <f t="shared" si="572"/>
        <v>6</v>
      </c>
      <c r="O4082" t="str">
        <f t="shared" si="573"/>
        <v>Jun</v>
      </c>
      <c r="P4082" t="str">
        <f t="shared" si="574"/>
        <v>Q2</v>
      </c>
      <c r="Q4082" t="str">
        <f t="shared" si="575"/>
        <v>2023-06</v>
      </c>
    </row>
    <row r="4083" spans="1:17" x14ac:dyDescent="0.35">
      <c r="A4083" s="2">
        <v>44580</v>
      </c>
      <c r="B4083" t="s">
        <v>23</v>
      </c>
      <c r="C4083" t="s">
        <v>29</v>
      </c>
      <c r="D4083" t="s">
        <v>25</v>
      </c>
      <c r="E4083" s="3">
        <v>133684</v>
      </c>
      <c r="F4083" s="3">
        <v>135073</v>
      </c>
      <c r="G4083" t="s">
        <v>32</v>
      </c>
      <c r="H4083" s="3" t="s">
        <v>4115</v>
      </c>
      <c r="I4083" s="3">
        <f t="shared" si="567"/>
        <v>1389</v>
      </c>
      <c r="J4083" s="4">
        <f t="shared" si="568"/>
        <v>1.0390173842793454E-2</v>
      </c>
      <c r="K4083" s="5">
        <f t="shared" si="569"/>
        <v>1.0103901738427934</v>
      </c>
      <c r="L4083" s="4" t="str">
        <f t="shared" si="570"/>
        <v>Over Budget</v>
      </c>
      <c r="M4083">
        <f t="shared" si="571"/>
        <v>2022</v>
      </c>
      <c r="N4083">
        <f t="shared" si="572"/>
        <v>1</v>
      </c>
      <c r="O4083" t="str">
        <f t="shared" si="573"/>
        <v>Jan</v>
      </c>
      <c r="P4083" t="str">
        <f t="shared" si="574"/>
        <v>Q1</v>
      </c>
      <c r="Q4083" t="str">
        <f t="shared" si="575"/>
        <v>2022-01</v>
      </c>
    </row>
    <row r="4084" spans="1:17" x14ac:dyDescent="0.35">
      <c r="A4084" s="2">
        <v>44752</v>
      </c>
      <c r="B4084" t="s">
        <v>28</v>
      </c>
      <c r="C4084" t="s">
        <v>24</v>
      </c>
      <c r="D4084" t="s">
        <v>39</v>
      </c>
      <c r="E4084" s="3">
        <v>125397</v>
      </c>
      <c r="F4084" s="3">
        <v>95310</v>
      </c>
      <c r="G4084" t="s">
        <v>35</v>
      </c>
      <c r="H4084" s="3" t="s">
        <v>4116</v>
      </c>
      <c r="I4084" s="3">
        <f t="shared" si="567"/>
        <v>-30087</v>
      </c>
      <c r="J4084" s="4">
        <f t="shared" si="568"/>
        <v>-0.23993396971219408</v>
      </c>
      <c r="K4084" s="5">
        <f t="shared" si="569"/>
        <v>0.76006603028780595</v>
      </c>
      <c r="L4084" s="4" t="str">
        <f t="shared" si="570"/>
        <v>Under Budget</v>
      </c>
      <c r="M4084">
        <f t="shared" si="571"/>
        <v>2022</v>
      </c>
      <c r="N4084">
        <f t="shared" si="572"/>
        <v>7</v>
      </c>
      <c r="O4084" t="str">
        <f t="shared" si="573"/>
        <v>Jul</v>
      </c>
      <c r="P4084" t="str">
        <f t="shared" si="574"/>
        <v>Q3</v>
      </c>
      <c r="Q4084" t="str">
        <f t="shared" si="575"/>
        <v>2022-07</v>
      </c>
    </row>
    <row r="4085" spans="1:17" x14ac:dyDescent="0.35">
      <c r="A4085" s="2">
        <v>45083</v>
      </c>
      <c r="B4085" t="s">
        <v>28</v>
      </c>
      <c r="C4085" t="s">
        <v>24</v>
      </c>
      <c r="D4085" t="s">
        <v>39</v>
      </c>
      <c r="E4085" s="3">
        <v>138167</v>
      </c>
      <c r="F4085" s="3">
        <v>15574</v>
      </c>
      <c r="G4085" t="s">
        <v>21</v>
      </c>
      <c r="H4085" s="3" t="s">
        <v>4117</v>
      </c>
      <c r="I4085" s="3">
        <f t="shared" si="567"/>
        <v>-122593</v>
      </c>
      <c r="J4085" s="4">
        <f t="shared" si="568"/>
        <v>-0.88728133345878535</v>
      </c>
      <c r="K4085" s="5">
        <f t="shared" si="569"/>
        <v>0.11271866654121462</v>
      </c>
      <c r="L4085" s="4" t="str">
        <f t="shared" si="570"/>
        <v>Under Budget</v>
      </c>
      <c r="M4085">
        <f t="shared" si="571"/>
        <v>2023</v>
      </c>
      <c r="N4085">
        <f t="shared" si="572"/>
        <v>6</v>
      </c>
      <c r="O4085" t="str">
        <f t="shared" si="573"/>
        <v>Jun</v>
      </c>
      <c r="P4085" t="str">
        <f t="shared" si="574"/>
        <v>Q2</v>
      </c>
      <c r="Q4085" t="str">
        <f t="shared" si="575"/>
        <v>2023-06</v>
      </c>
    </row>
    <row r="4086" spans="1:17" x14ac:dyDescent="0.35">
      <c r="A4086" s="2">
        <v>44215</v>
      </c>
      <c r="B4086" t="s">
        <v>23</v>
      </c>
      <c r="C4086" t="s">
        <v>23</v>
      </c>
      <c r="D4086" t="s">
        <v>39</v>
      </c>
      <c r="E4086" s="3">
        <v>44198</v>
      </c>
      <c r="F4086" s="3">
        <v>148378</v>
      </c>
      <c r="G4086" t="s">
        <v>35</v>
      </c>
      <c r="H4086" s="3" t="s">
        <v>4118</v>
      </c>
      <c r="I4086" s="3">
        <f t="shared" si="567"/>
        <v>104180</v>
      </c>
      <c r="J4086" s="4">
        <f t="shared" si="568"/>
        <v>2.3571202316846915</v>
      </c>
      <c r="K4086" s="5">
        <f t="shared" si="569"/>
        <v>3.3571202316846915</v>
      </c>
      <c r="L4086" s="4" t="str">
        <f t="shared" si="570"/>
        <v>Over Budget</v>
      </c>
      <c r="M4086">
        <f t="shared" si="571"/>
        <v>2021</v>
      </c>
      <c r="N4086">
        <f t="shared" si="572"/>
        <v>1</v>
      </c>
      <c r="O4086" t="str">
        <f t="shared" si="573"/>
        <v>Jan</v>
      </c>
      <c r="P4086" t="str">
        <f t="shared" si="574"/>
        <v>Q1</v>
      </c>
      <c r="Q4086" t="str">
        <f t="shared" si="575"/>
        <v>2021-01</v>
      </c>
    </row>
    <row r="4087" spans="1:17" x14ac:dyDescent="0.35">
      <c r="A4087" s="2">
        <v>44771</v>
      </c>
      <c r="B4087" t="s">
        <v>37</v>
      </c>
      <c r="C4087" t="s">
        <v>24</v>
      </c>
      <c r="D4087" t="s">
        <v>20</v>
      </c>
      <c r="E4087" s="3">
        <v>122932</v>
      </c>
      <c r="F4087" s="3">
        <v>42811</v>
      </c>
      <c r="G4087" t="s">
        <v>32</v>
      </c>
      <c r="H4087" s="3" t="s">
        <v>4119</v>
      </c>
      <c r="I4087" s="3">
        <f t="shared" si="567"/>
        <v>-80121</v>
      </c>
      <c r="J4087" s="4">
        <f t="shared" si="568"/>
        <v>-0.65175056128591413</v>
      </c>
      <c r="K4087" s="5">
        <f t="shared" si="569"/>
        <v>0.34824943871408581</v>
      </c>
      <c r="L4087" s="4" t="str">
        <f t="shared" si="570"/>
        <v>Under Budget</v>
      </c>
      <c r="M4087">
        <f t="shared" si="571"/>
        <v>2022</v>
      </c>
      <c r="N4087">
        <f t="shared" si="572"/>
        <v>7</v>
      </c>
      <c r="O4087" t="str">
        <f t="shared" si="573"/>
        <v>Jul</v>
      </c>
      <c r="P4087" t="str">
        <f t="shared" si="574"/>
        <v>Q3</v>
      </c>
      <c r="Q4087" t="str">
        <f t="shared" si="575"/>
        <v>2022-07</v>
      </c>
    </row>
    <row r="4088" spans="1:17" x14ac:dyDescent="0.35">
      <c r="A4088" s="2">
        <v>44947</v>
      </c>
      <c r="B4088" t="s">
        <v>41</v>
      </c>
      <c r="C4088" t="s">
        <v>23</v>
      </c>
      <c r="D4088" t="s">
        <v>39</v>
      </c>
      <c r="E4088" s="3">
        <v>107679</v>
      </c>
      <c r="F4088" s="3">
        <v>133044</v>
      </c>
      <c r="G4088" t="s">
        <v>26</v>
      </c>
      <c r="H4088" s="3" t="s">
        <v>4120</v>
      </c>
      <c r="I4088" s="3">
        <f t="shared" si="567"/>
        <v>25365</v>
      </c>
      <c r="J4088" s="4">
        <f t="shared" si="568"/>
        <v>0.23556125149750648</v>
      </c>
      <c r="K4088" s="5">
        <f t="shared" si="569"/>
        <v>1.2355612514975065</v>
      </c>
      <c r="L4088" s="4" t="str">
        <f t="shared" si="570"/>
        <v>Over Budget</v>
      </c>
      <c r="M4088">
        <f t="shared" si="571"/>
        <v>2023</v>
      </c>
      <c r="N4088">
        <f t="shared" si="572"/>
        <v>1</v>
      </c>
      <c r="O4088" t="str">
        <f t="shared" si="573"/>
        <v>Jan</v>
      </c>
      <c r="P4088" t="str">
        <f t="shared" si="574"/>
        <v>Q1</v>
      </c>
      <c r="Q4088" t="str">
        <f t="shared" si="575"/>
        <v>2023-01</v>
      </c>
    </row>
    <row r="4089" spans="1:17" x14ac:dyDescent="0.35">
      <c r="A4089" s="2">
        <v>45200</v>
      </c>
      <c r="B4089" t="s">
        <v>55</v>
      </c>
      <c r="C4089" t="s">
        <v>24</v>
      </c>
      <c r="D4089" t="s">
        <v>20</v>
      </c>
      <c r="E4089" s="3">
        <v>30517</v>
      </c>
      <c r="F4089" s="3">
        <v>146753</v>
      </c>
      <c r="G4089" t="s">
        <v>35</v>
      </c>
      <c r="H4089" s="3" t="s">
        <v>4121</v>
      </c>
      <c r="I4089" s="3">
        <f t="shared" si="567"/>
        <v>116236</v>
      </c>
      <c r="J4089" s="4">
        <f t="shared" si="568"/>
        <v>3.8088934036766391</v>
      </c>
      <c r="K4089" s="5">
        <f t="shared" si="569"/>
        <v>4.8088934036766391</v>
      </c>
      <c r="L4089" s="4" t="str">
        <f t="shared" si="570"/>
        <v>Over Budget</v>
      </c>
      <c r="M4089">
        <f t="shared" si="571"/>
        <v>2023</v>
      </c>
      <c r="N4089">
        <f t="shared" si="572"/>
        <v>10</v>
      </c>
      <c r="O4089" t="str">
        <f t="shared" si="573"/>
        <v>Oct</v>
      </c>
      <c r="P4089" t="str">
        <f t="shared" si="574"/>
        <v>Q4</v>
      </c>
      <c r="Q4089" t="str">
        <f t="shared" si="575"/>
        <v>2023-10</v>
      </c>
    </row>
    <row r="4090" spans="1:17" x14ac:dyDescent="0.35">
      <c r="A4090" s="2">
        <v>44615</v>
      </c>
      <c r="B4090" t="s">
        <v>18</v>
      </c>
      <c r="C4090" t="s">
        <v>24</v>
      </c>
      <c r="D4090" t="s">
        <v>30</v>
      </c>
      <c r="E4090" s="3">
        <v>64503</v>
      </c>
      <c r="F4090" s="3">
        <v>143925</v>
      </c>
      <c r="G4090" t="s">
        <v>35</v>
      </c>
      <c r="H4090" s="3" t="s">
        <v>4122</v>
      </c>
      <c r="I4090" s="3">
        <f t="shared" si="567"/>
        <v>79422</v>
      </c>
      <c r="J4090" s="4">
        <f t="shared" si="568"/>
        <v>1.2312915678340541</v>
      </c>
      <c r="K4090" s="5">
        <f t="shared" si="569"/>
        <v>2.2312915678340541</v>
      </c>
      <c r="L4090" s="4" t="str">
        <f t="shared" si="570"/>
        <v>Over Budget</v>
      </c>
      <c r="M4090">
        <f t="shared" si="571"/>
        <v>2022</v>
      </c>
      <c r="N4090">
        <f t="shared" si="572"/>
        <v>2</v>
      </c>
      <c r="O4090" t="str">
        <f t="shared" si="573"/>
        <v>Feb</v>
      </c>
      <c r="P4090" t="str">
        <f t="shared" si="574"/>
        <v>Q1</v>
      </c>
      <c r="Q4090" t="str">
        <f t="shared" si="575"/>
        <v>2022-02</v>
      </c>
    </row>
    <row r="4091" spans="1:17" x14ac:dyDescent="0.35">
      <c r="A4091" s="2">
        <v>44615</v>
      </c>
      <c r="B4091" t="s">
        <v>41</v>
      </c>
      <c r="C4091" t="s">
        <v>19</v>
      </c>
      <c r="D4091" t="s">
        <v>30</v>
      </c>
      <c r="E4091" s="3">
        <v>38514</v>
      </c>
      <c r="F4091" s="3">
        <v>100955</v>
      </c>
      <c r="G4091" t="s">
        <v>35</v>
      </c>
      <c r="H4091" s="3" t="s">
        <v>4123</v>
      </c>
      <c r="I4091" s="3">
        <f t="shared" si="567"/>
        <v>62441</v>
      </c>
      <c r="J4091" s="4">
        <f t="shared" si="568"/>
        <v>1.6212546087137145</v>
      </c>
      <c r="K4091" s="5">
        <f t="shared" si="569"/>
        <v>2.6212546087137145</v>
      </c>
      <c r="L4091" s="4" t="str">
        <f t="shared" si="570"/>
        <v>Over Budget</v>
      </c>
      <c r="M4091">
        <f t="shared" si="571"/>
        <v>2022</v>
      </c>
      <c r="N4091">
        <f t="shared" si="572"/>
        <v>2</v>
      </c>
      <c r="O4091" t="str">
        <f t="shared" si="573"/>
        <v>Feb</v>
      </c>
      <c r="P4091" t="str">
        <f t="shared" si="574"/>
        <v>Q1</v>
      </c>
      <c r="Q4091" t="str">
        <f t="shared" si="575"/>
        <v>2022-02</v>
      </c>
    </row>
    <row r="4092" spans="1:17" x14ac:dyDescent="0.35">
      <c r="A4092" s="2">
        <v>44318</v>
      </c>
      <c r="B4092" t="s">
        <v>28</v>
      </c>
      <c r="C4092" t="s">
        <v>19</v>
      </c>
      <c r="D4092" t="s">
        <v>20</v>
      </c>
      <c r="E4092" s="3">
        <v>143287</v>
      </c>
      <c r="F4092" s="3">
        <v>35462</v>
      </c>
      <c r="G4092" t="s">
        <v>26</v>
      </c>
      <c r="H4092" s="3" t="s">
        <v>4124</v>
      </c>
      <c r="I4092" s="3">
        <f t="shared" si="567"/>
        <v>-107825</v>
      </c>
      <c r="J4092" s="4">
        <f t="shared" si="568"/>
        <v>-0.7525106953177888</v>
      </c>
      <c r="K4092" s="5">
        <f t="shared" si="569"/>
        <v>0.24748930468221123</v>
      </c>
      <c r="L4092" s="4" t="str">
        <f t="shared" si="570"/>
        <v>Under Budget</v>
      </c>
      <c r="M4092">
        <f t="shared" si="571"/>
        <v>2021</v>
      </c>
      <c r="N4092">
        <f t="shared" si="572"/>
        <v>5</v>
      </c>
      <c r="O4092" t="str">
        <f t="shared" si="573"/>
        <v>May</v>
      </c>
      <c r="P4092" t="str">
        <f t="shared" si="574"/>
        <v>Q2</v>
      </c>
      <c r="Q4092" t="str">
        <f t="shared" si="575"/>
        <v>2021-05</v>
      </c>
    </row>
    <row r="4093" spans="1:17" x14ac:dyDescent="0.35">
      <c r="A4093" s="2">
        <v>44628</v>
      </c>
      <c r="B4093" t="s">
        <v>18</v>
      </c>
      <c r="C4093" t="s">
        <v>34</v>
      </c>
      <c r="D4093" t="s">
        <v>30</v>
      </c>
      <c r="E4093" s="3">
        <v>26486</v>
      </c>
      <c r="F4093" s="3">
        <v>70165</v>
      </c>
      <c r="G4093" t="s">
        <v>32</v>
      </c>
      <c r="H4093" s="3" t="s">
        <v>4125</v>
      </c>
      <c r="I4093" s="3">
        <f t="shared" si="567"/>
        <v>43679</v>
      </c>
      <c r="J4093" s="4">
        <f t="shared" si="568"/>
        <v>1.6491353922827154</v>
      </c>
      <c r="K4093" s="5">
        <f t="shared" si="569"/>
        <v>2.6491353922827154</v>
      </c>
      <c r="L4093" s="4" t="str">
        <f t="shared" si="570"/>
        <v>Over Budget</v>
      </c>
      <c r="M4093">
        <f t="shared" si="571"/>
        <v>2022</v>
      </c>
      <c r="N4093">
        <f t="shared" si="572"/>
        <v>3</v>
      </c>
      <c r="O4093" t="str">
        <f t="shared" si="573"/>
        <v>Mar</v>
      </c>
      <c r="P4093" t="str">
        <f t="shared" si="574"/>
        <v>Q1</v>
      </c>
      <c r="Q4093" t="str">
        <f t="shared" si="575"/>
        <v>2022-03</v>
      </c>
    </row>
    <row r="4094" spans="1:17" x14ac:dyDescent="0.35">
      <c r="A4094" s="2">
        <v>44240</v>
      </c>
      <c r="B4094" t="s">
        <v>55</v>
      </c>
      <c r="C4094" t="s">
        <v>29</v>
      </c>
      <c r="D4094" t="s">
        <v>58</v>
      </c>
      <c r="E4094" s="3">
        <v>100256</v>
      </c>
      <c r="F4094" s="3">
        <v>130986</v>
      </c>
      <c r="G4094" t="s">
        <v>35</v>
      </c>
      <c r="H4094" s="3" t="s">
        <v>4126</v>
      </c>
      <c r="I4094" s="3">
        <f t="shared" si="567"/>
        <v>30730</v>
      </c>
      <c r="J4094" s="4">
        <f t="shared" si="568"/>
        <v>0.30651532077880628</v>
      </c>
      <c r="K4094" s="5">
        <f t="shared" si="569"/>
        <v>1.3065153207788063</v>
      </c>
      <c r="L4094" s="4" t="str">
        <f t="shared" si="570"/>
        <v>Over Budget</v>
      </c>
      <c r="M4094">
        <f t="shared" si="571"/>
        <v>2021</v>
      </c>
      <c r="N4094">
        <f t="shared" si="572"/>
        <v>2</v>
      </c>
      <c r="O4094" t="str">
        <f t="shared" si="573"/>
        <v>Feb</v>
      </c>
      <c r="P4094" t="str">
        <f t="shared" si="574"/>
        <v>Q1</v>
      </c>
      <c r="Q4094" t="str">
        <f t="shared" si="575"/>
        <v>2021-02</v>
      </c>
    </row>
    <row r="4095" spans="1:17" x14ac:dyDescent="0.35">
      <c r="A4095" s="2">
        <v>44577</v>
      </c>
      <c r="B4095" t="s">
        <v>41</v>
      </c>
      <c r="C4095" t="s">
        <v>43</v>
      </c>
      <c r="D4095" t="s">
        <v>58</v>
      </c>
      <c r="E4095" s="3">
        <v>84482</v>
      </c>
      <c r="F4095" s="3">
        <v>14599</v>
      </c>
      <c r="G4095" t="s">
        <v>32</v>
      </c>
      <c r="H4095" s="3" t="s">
        <v>4127</v>
      </c>
      <c r="I4095" s="3">
        <f t="shared" si="567"/>
        <v>-69883</v>
      </c>
      <c r="J4095" s="4">
        <f t="shared" si="568"/>
        <v>-0.82719395847636179</v>
      </c>
      <c r="K4095" s="5">
        <f t="shared" si="569"/>
        <v>0.17280604152363818</v>
      </c>
      <c r="L4095" s="4" t="str">
        <f t="shared" si="570"/>
        <v>Under Budget</v>
      </c>
      <c r="M4095">
        <f t="shared" si="571"/>
        <v>2022</v>
      </c>
      <c r="N4095">
        <f t="shared" si="572"/>
        <v>1</v>
      </c>
      <c r="O4095" t="str">
        <f t="shared" si="573"/>
        <v>Jan</v>
      </c>
      <c r="P4095" t="str">
        <f t="shared" si="574"/>
        <v>Q1</v>
      </c>
      <c r="Q4095" t="str">
        <f t="shared" si="575"/>
        <v>2022-01</v>
      </c>
    </row>
    <row r="4096" spans="1:17" x14ac:dyDescent="0.35">
      <c r="A4096" s="2">
        <v>44341</v>
      </c>
      <c r="B4096" t="s">
        <v>41</v>
      </c>
      <c r="C4096" t="s">
        <v>34</v>
      </c>
      <c r="D4096" t="s">
        <v>30</v>
      </c>
      <c r="E4096" s="3">
        <v>22249</v>
      </c>
      <c r="F4096" s="3">
        <v>168518</v>
      </c>
      <c r="G4096" t="s">
        <v>35</v>
      </c>
      <c r="H4096" s="3" t="s">
        <v>4128</v>
      </c>
      <c r="I4096" s="3">
        <f t="shared" si="567"/>
        <v>146269</v>
      </c>
      <c r="J4096" s="4">
        <f t="shared" si="568"/>
        <v>6.5741831093532292</v>
      </c>
      <c r="K4096" s="5">
        <f t="shared" si="569"/>
        <v>7.5741831093532292</v>
      </c>
      <c r="L4096" s="4" t="str">
        <f t="shared" si="570"/>
        <v>Over Budget</v>
      </c>
      <c r="M4096">
        <f t="shared" si="571"/>
        <v>2021</v>
      </c>
      <c r="N4096">
        <f t="shared" si="572"/>
        <v>5</v>
      </c>
      <c r="O4096" t="str">
        <f t="shared" si="573"/>
        <v>May</v>
      </c>
      <c r="P4096" t="str">
        <f t="shared" si="574"/>
        <v>Q2</v>
      </c>
      <c r="Q4096" t="str">
        <f t="shared" si="575"/>
        <v>2021-05</v>
      </c>
    </row>
    <row r="4097" spans="1:17" x14ac:dyDescent="0.35">
      <c r="A4097" s="2">
        <v>44559</v>
      </c>
      <c r="B4097" t="s">
        <v>37</v>
      </c>
      <c r="C4097" t="s">
        <v>24</v>
      </c>
      <c r="D4097" t="s">
        <v>25</v>
      </c>
      <c r="E4097" s="3">
        <v>49064</v>
      </c>
      <c r="F4097" s="3">
        <v>141413</v>
      </c>
      <c r="G4097" t="s">
        <v>35</v>
      </c>
      <c r="H4097" s="3" t="s">
        <v>4129</v>
      </c>
      <c r="I4097" s="3">
        <f t="shared" si="567"/>
        <v>92349</v>
      </c>
      <c r="J4097" s="4">
        <f t="shared" si="568"/>
        <v>1.8822150660361976</v>
      </c>
      <c r="K4097" s="5">
        <f t="shared" si="569"/>
        <v>2.8822150660361978</v>
      </c>
      <c r="L4097" s="4" t="str">
        <f t="shared" si="570"/>
        <v>Over Budget</v>
      </c>
      <c r="M4097">
        <f t="shared" si="571"/>
        <v>2021</v>
      </c>
      <c r="N4097">
        <f t="shared" si="572"/>
        <v>12</v>
      </c>
      <c r="O4097" t="str">
        <f t="shared" si="573"/>
        <v>Dec</v>
      </c>
      <c r="P4097" t="str">
        <f t="shared" si="574"/>
        <v>Q4</v>
      </c>
      <c r="Q4097" t="str">
        <f t="shared" si="575"/>
        <v>2021-12</v>
      </c>
    </row>
    <row r="4098" spans="1:17" x14ac:dyDescent="0.35">
      <c r="A4098" s="2">
        <v>45270</v>
      </c>
      <c r="B4098" t="s">
        <v>41</v>
      </c>
      <c r="C4098" t="s">
        <v>34</v>
      </c>
      <c r="D4098" t="s">
        <v>20</v>
      </c>
      <c r="E4098" s="3">
        <v>131253</v>
      </c>
      <c r="F4098" s="3">
        <v>63471</v>
      </c>
      <c r="G4098" t="s">
        <v>35</v>
      </c>
      <c r="H4098" s="3" t="s">
        <v>4130</v>
      </c>
      <c r="I4098" s="3">
        <f t="shared" si="567"/>
        <v>-67782</v>
      </c>
      <c r="J4098" s="4">
        <f t="shared" si="568"/>
        <v>-0.51642248177184524</v>
      </c>
      <c r="K4098" s="5">
        <f t="shared" si="569"/>
        <v>0.48357751822815481</v>
      </c>
      <c r="L4098" s="4" t="str">
        <f t="shared" si="570"/>
        <v>Under Budget</v>
      </c>
      <c r="M4098">
        <f t="shared" si="571"/>
        <v>2023</v>
      </c>
      <c r="N4098">
        <f t="shared" si="572"/>
        <v>12</v>
      </c>
      <c r="O4098" t="str">
        <f t="shared" si="573"/>
        <v>Dec</v>
      </c>
      <c r="P4098" t="str">
        <f t="shared" si="574"/>
        <v>Q4</v>
      </c>
      <c r="Q4098" t="str">
        <f t="shared" si="575"/>
        <v>2023-12</v>
      </c>
    </row>
    <row r="4099" spans="1:17" x14ac:dyDescent="0.35">
      <c r="A4099" s="2">
        <v>45285</v>
      </c>
      <c r="B4099" t="s">
        <v>41</v>
      </c>
      <c r="C4099" t="s">
        <v>19</v>
      </c>
      <c r="D4099" t="s">
        <v>30</v>
      </c>
      <c r="E4099" s="3">
        <v>87437</v>
      </c>
      <c r="F4099" s="3">
        <v>53012</v>
      </c>
      <c r="G4099" t="s">
        <v>26</v>
      </c>
      <c r="H4099" s="3" t="s">
        <v>4131</v>
      </c>
      <c r="I4099" s="3">
        <f t="shared" si="567"/>
        <v>-34425</v>
      </c>
      <c r="J4099" s="4">
        <f t="shared" si="568"/>
        <v>-0.39371204410032368</v>
      </c>
      <c r="K4099" s="5">
        <f t="shared" si="569"/>
        <v>0.60628795589967632</v>
      </c>
      <c r="L4099" s="4" t="str">
        <f t="shared" si="570"/>
        <v>Under Budget</v>
      </c>
      <c r="M4099">
        <f t="shared" si="571"/>
        <v>2023</v>
      </c>
      <c r="N4099">
        <f t="shared" si="572"/>
        <v>12</v>
      </c>
      <c r="O4099" t="str">
        <f t="shared" si="573"/>
        <v>Dec</v>
      </c>
      <c r="P4099" t="str">
        <f t="shared" si="574"/>
        <v>Q4</v>
      </c>
      <c r="Q4099" t="str">
        <f t="shared" si="575"/>
        <v>2023-12</v>
      </c>
    </row>
    <row r="4100" spans="1:17" x14ac:dyDescent="0.35">
      <c r="A4100" s="2">
        <v>44551</v>
      </c>
      <c r="B4100" t="s">
        <v>55</v>
      </c>
      <c r="C4100" t="s">
        <v>29</v>
      </c>
      <c r="D4100" t="s">
        <v>20</v>
      </c>
      <c r="E4100" s="3">
        <v>56783</v>
      </c>
      <c r="F4100" s="3">
        <v>123938</v>
      </c>
      <c r="G4100" t="s">
        <v>32</v>
      </c>
      <c r="H4100" s="3" t="s">
        <v>4132</v>
      </c>
      <c r="I4100" s="3">
        <f t="shared" si="567"/>
        <v>67155</v>
      </c>
      <c r="J4100" s="4">
        <f t="shared" si="568"/>
        <v>1.1826603032597784</v>
      </c>
      <c r="K4100" s="5">
        <f t="shared" si="569"/>
        <v>2.1826603032597784</v>
      </c>
      <c r="L4100" s="4" t="str">
        <f t="shared" si="570"/>
        <v>Over Budget</v>
      </c>
      <c r="M4100">
        <f t="shared" si="571"/>
        <v>2021</v>
      </c>
      <c r="N4100">
        <f t="shared" si="572"/>
        <v>12</v>
      </c>
      <c r="O4100" t="str">
        <f t="shared" si="573"/>
        <v>Dec</v>
      </c>
      <c r="P4100" t="str">
        <f t="shared" si="574"/>
        <v>Q4</v>
      </c>
      <c r="Q4100" t="str">
        <f t="shared" si="575"/>
        <v>2021-12</v>
      </c>
    </row>
    <row r="4101" spans="1:17" x14ac:dyDescent="0.35">
      <c r="A4101" s="2">
        <v>44996</v>
      </c>
      <c r="B4101" t="s">
        <v>55</v>
      </c>
      <c r="C4101" t="s">
        <v>24</v>
      </c>
      <c r="D4101" t="s">
        <v>30</v>
      </c>
      <c r="E4101" s="3">
        <v>52271</v>
      </c>
      <c r="F4101" s="3">
        <v>35217</v>
      </c>
      <c r="G4101" t="s">
        <v>32</v>
      </c>
      <c r="H4101" s="3" t="s">
        <v>4133</v>
      </c>
      <c r="I4101" s="3">
        <f t="shared" ref="I4101:I4164" si="576">F4101-E4101</f>
        <v>-17054</v>
      </c>
      <c r="J4101" s="4">
        <f t="shared" ref="J4101:J4164" si="577">IFERROR(I4101/E4101,0)</f>
        <v>-0.32626121558799337</v>
      </c>
      <c r="K4101" s="5">
        <f t="shared" ref="K4101:K4164" si="578">IFERROR(F4101/E4101,0)</f>
        <v>0.67373878441200663</v>
      </c>
      <c r="L4101" s="4" t="str">
        <f t="shared" ref="L4101:L4164" si="579">IF(I4101&gt;0,"Over Budget",IF(I4101&lt;0,"Under Budget","On Budget"))</f>
        <v>Under Budget</v>
      </c>
      <c r="M4101">
        <f t="shared" ref="M4101:M4164" si="580">YEAR(A4101)</f>
        <v>2023</v>
      </c>
      <c r="N4101">
        <f t="shared" ref="N4101:N4164" si="581">MONTH(A4101)</f>
        <v>3</v>
      </c>
      <c r="O4101" t="str">
        <f t="shared" ref="O4101:O4164" si="582">TEXT(A4101,"mmm")</f>
        <v>Mar</v>
      </c>
      <c r="P4101" t="str">
        <f t="shared" ref="P4101:P4164" si="583">"Q"&amp;ROUNDUP(MONTH(A4101)/3,0)</f>
        <v>Q1</v>
      </c>
      <c r="Q4101" t="str">
        <f t="shared" ref="Q4101:Q4164" si="584">TEXT(A4101,"yyyy-mm")</f>
        <v>2023-03</v>
      </c>
    </row>
    <row r="4102" spans="1:17" x14ac:dyDescent="0.35">
      <c r="A4102" s="2">
        <v>45022</v>
      </c>
      <c r="B4102" t="s">
        <v>18</v>
      </c>
      <c r="C4102" t="s">
        <v>24</v>
      </c>
      <c r="D4102" t="s">
        <v>58</v>
      </c>
      <c r="E4102" s="3">
        <v>65142</v>
      </c>
      <c r="F4102" s="3">
        <v>96392</v>
      </c>
      <c r="G4102" t="s">
        <v>21</v>
      </c>
      <c r="H4102" s="3" t="s">
        <v>4134</v>
      </c>
      <c r="I4102" s="3">
        <f t="shared" si="576"/>
        <v>31250</v>
      </c>
      <c r="J4102" s="4">
        <f t="shared" si="577"/>
        <v>0.47972122440207549</v>
      </c>
      <c r="K4102" s="5">
        <f t="shared" si="578"/>
        <v>1.4797212244020754</v>
      </c>
      <c r="L4102" s="4" t="str">
        <f t="shared" si="579"/>
        <v>Over Budget</v>
      </c>
      <c r="M4102">
        <f t="shared" si="580"/>
        <v>2023</v>
      </c>
      <c r="N4102">
        <f t="shared" si="581"/>
        <v>4</v>
      </c>
      <c r="O4102" t="str">
        <f t="shared" si="582"/>
        <v>Apr</v>
      </c>
      <c r="P4102" t="str">
        <f t="shared" si="583"/>
        <v>Q2</v>
      </c>
      <c r="Q4102" t="str">
        <f t="shared" si="584"/>
        <v>2023-04</v>
      </c>
    </row>
    <row r="4103" spans="1:17" x14ac:dyDescent="0.35">
      <c r="A4103" s="2">
        <v>44594</v>
      </c>
      <c r="B4103" t="s">
        <v>28</v>
      </c>
      <c r="C4103" t="s">
        <v>34</v>
      </c>
      <c r="D4103" t="s">
        <v>25</v>
      </c>
      <c r="E4103" s="3">
        <v>70683</v>
      </c>
      <c r="F4103" s="3">
        <v>15408</v>
      </c>
      <c r="G4103" t="s">
        <v>35</v>
      </c>
      <c r="H4103" s="3" t="s">
        <v>4135</v>
      </c>
      <c r="I4103" s="3">
        <f t="shared" si="576"/>
        <v>-55275</v>
      </c>
      <c r="J4103" s="4">
        <f t="shared" si="577"/>
        <v>-0.78201264802003312</v>
      </c>
      <c r="K4103" s="5">
        <f t="shared" si="578"/>
        <v>0.21798735197996688</v>
      </c>
      <c r="L4103" s="4" t="str">
        <f t="shared" si="579"/>
        <v>Under Budget</v>
      </c>
      <c r="M4103">
        <f t="shared" si="580"/>
        <v>2022</v>
      </c>
      <c r="N4103">
        <f t="shared" si="581"/>
        <v>2</v>
      </c>
      <c r="O4103" t="str">
        <f t="shared" si="582"/>
        <v>Feb</v>
      </c>
      <c r="P4103" t="str">
        <f t="shared" si="583"/>
        <v>Q1</v>
      </c>
      <c r="Q4103" t="str">
        <f t="shared" si="584"/>
        <v>2022-02</v>
      </c>
    </row>
    <row r="4104" spans="1:17" x14ac:dyDescent="0.35">
      <c r="A4104" s="2">
        <v>45076</v>
      </c>
      <c r="B4104" t="s">
        <v>55</v>
      </c>
      <c r="C4104" t="s">
        <v>29</v>
      </c>
      <c r="D4104" t="s">
        <v>20</v>
      </c>
      <c r="E4104" s="3">
        <v>103806</v>
      </c>
      <c r="F4104" s="3">
        <v>43841</v>
      </c>
      <c r="G4104" t="s">
        <v>26</v>
      </c>
      <c r="H4104" s="3" t="s">
        <v>4136</v>
      </c>
      <c r="I4104" s="3">
        <f t="shared" si="576"/>
        <v>-59965</v>
      </c>
      <c r="J4104" s="4">
        <f t="shared" si="577"/>
        <v>-0.57766410419436254</v>
      </c>
      <c r="K4104" s="5">
        <f t="shared" si="578"/>
        <v>0.42233589580563746</v>
      </c>
      <c r="L4104" s="4" t="str">
        <f t="shared" si="579"/>
        <v>Under Budget</v>
      </c>
      <c r="M4104">
        <f t="shared" si="580"/>
        <v>2023</v>
      </c>
      <c r="N4104">
        <f t="shared" si="581"/>
        <v>5</v>
      </c>
      <c r="O4104" t="str">
        <f t="shared" si="582"/>
        <v>May</v>
      </c>
      <c r="P4104" t="str">
        <f t="shared" si="583"/>
        <v>Q2</v>
      </c>
      <c r="Q4104" t="str">
        <f t="shared" si="584"/>
        <v>2023-05</v>
      </c>
    </row>
    <row r="4105" spans="1:17" x14ac:dyDescent="0.35">
      <c r="A4105" s="2">
        <v>44659</v>
      </c>
      <c r="B4105" t="s">
        <v>18</v>
      </c>
      <c r="C4105" t="s">
        <v>23</v>
      </c>
      <c r="D4105" t="s">
        <v>25</v>
      </c>
      <c r="E4105" s="3">
        <v>114526</v>
      </c>
      <c r="F4105" s="3">
        <v>160826</v>
      </c>
      <c r="G4105" t="s">
        <v>35</v>
      </c>
      <c r="H4105" s="3" t="s">
        <v>4137</v>
      </c>
      <c r="I4105" s="3">
        <f t="shared" si="576"/>
        <v>46300</v>
      </c>
      <c r="J4105" s="4">
        <f t="shared" si="577"/>
        <v>0.40427501178771635</v>
      </c>
      <c r="K4105" s="5">
        <f t="shared" si="578"/>
        <v>1.4042750117877163</v>
      </c>
      <c r="L4105" s="4" t="str">
        <f t="shared" si="579"/>
        <v>Over Budget</v>
      </c>
      <c r="M4105">
        <f t="shared" si="580"/>
        <v>2022</v>
      </c>
      <c r="N4105">
        <f t="shared" si="581"/>
        <v>4</v>
      </c>
      <c r="O4105" t="str">
        <f t="shared" si="582"/>
        <v>Apr</v>
      </c>
      <c r="P4105" t="str">
        <f t="shared" si="583"/>
        <v>Q2</v>
      </c>
      <c r="Q4105" t="str">
        <f t="shared" si="584"/>
        <v>2022-04</v>
      </c>
    </row>
    <row r="4106" spans="1:17" x14ac:dyDescent="0.35">
      <c r="A4106" s="2">
        <v>45004</v>
      </c>
      <c r="B4106" t="s">
        <v>41</v>
      </c>
      <c r="C4106" t="s">
        <v>43</v>
      </c>
      <c r="D4106" t="s">
        <v>58</v>
      </c>
      <c r="E4106" s="3">
        <v>70791</v>
      </c>
      <c r="F4106" s="3">
        <v>130960</v>
      </c>
      <c r="G4106" t="s">
        <v>32</v>
      </c>
      <c r="H4106" s="3" t="s">
        <v>4138</v>
      </c>
      <c r="I4106" s="3">
        <f t="shared" si="576"/>
        <v>60169</v>
      </c>
      <c r="J4106" s="4">
        <f t="shared" si="577"/>
        <v>0.84995267760025994</v>
      </c>
      <c r="K4106" s="5">
        <f t="shared" si="578"/>
        <v>1.8499526776002599</v>
      </c>
      <c r="L4106" s="4" t="str">
        <f t="shared" si="579"/>
        <v>Over Budget</v>
      </c>
      <c r="M4106">
        <f t="shared" si="580"/>
        <v>2023</v>
      </c>
      <c r="N4106">
        <f t="shared" si="581"/>
        <v>3</v>
      </c>
      <c r="O4106" t="str">
        <f t="shared" si="582"/>
        <v>Mar</v>
      </c>
      <c r="P4106" t="str">
        <f t="shared" si="583"/>
        <v>Q1</v>
      </c>
      <c r="Q4106" t="str">
        <f t="shared" si="584"/>
        <v>2023-03</v>
      </c>
    </row>
    <row r="4107" spans="1:17" x14ac:dyDescent="0.35">
      <c r="A4107" s="2">
        <v>44383</v>
      </c>
      <c r="B4107" t="s">
        <v>18</v>
      </c>
      <c r="C4107" t="s">
        <v>29</v>
      </c>
      <c r="D4107" t="s">
        <v>39</v>
      </c>
      <c r="E4107" s="3">
        <v>13668</v>
      </c>
      <c r="F4107" s="3">
        <v>117031</v>
      </c>
      <c r="G4107" t="s">
        <v>32</v>
      </c>
      <c r="H4107" s="3" t="s">
        <v>4139</v>
      </c>
      <c r="I4107" s="3">
        <f t="shared" si="576"/>
        <v>103363</v>
      </c>
      <c r="J4107" s="4">
        <f t="shared" si="577"/>
        <v>7.562408545507755</v>
      </c>
      <c r="K4107" s="5">
        <f t="shared" si="578"/>
        <v>8.5624085455077559</v>
      </c>
      <c r="L4107" s="4" t="str">
        <f t="shared" si="579"/>
        <v>Over Budget</v>
      </c>
      <c r="M4107">
        <f t="shared" si="580"/>
        <v>2021</v>
      </c>
      <c r="N4107">
        <f t="shared" si="581"/>
        <v>7</v>
      </c>
      <c r="O4107" t="str">
        <f t="shared" si="582"/>
        <v>Jul</v>
      </c>
      <c r="P4107" t="str">
        <f t="shared" si="583"/>
        <v>Q3</v>
      </c>
      <c r="Q4107" t="str">
        <f t="shared" si="584"/>
        <v>2021-07</v>
      </c>
    </row>
    <row r="4108" spans="1:17" x14ac:dyDescent="0.35">
      <c r="A4108" s="2">
        <v>44928</v>
      </c>
      <c r="B4108" t="s">
        <v>18</v>
      </c>
      <c r="C4108" t="s">
        <v>34</v>
      </c>
      <c r="D4108" t="s">
        <v>39</v>
      </c>
      <c r="E4108" s="3">
        <v>60767</v>
      </c>
      <c r="F4108" s="3">
        <v>90181</v>
      </c>
      <c r="G4108" t="s">
        <v>35</v>
      </c>
      <c r="H4108" s="3" t="s">
        <v>4140</v>
      </c>
      <c r="I4108" s="3">
        <f t="shared" si="576"/>
        <v>29414</v>
      </c>
      <c r="J4108" s="4">
        <f t="shared" si="577"/>
        <v>0.48404561686441655</v>
      </c>
      <c r="K4108" s="5">
        <f t="shared" si="578"/>
        <v>1.4840456168644165</v>
      </c>
      <c r="L4108" s="4" t="str">
        <f t="shared" si="579"/>
        <v>Over Budget</v>
      </c>
      <c r="M4108">
        <f t="shared" si="580"/>
        <v>2023</v>
      </c>
      <c r="N4108">
        <f t="shared" si="581"/>
        <v>1</v>
      </c>
      <c r="O4108" t="str">
        <f t="shared" si="582"/>
        <v>Jan</v>
      </c>
      <c r="P4108" t="str">
        <f t="shared" si="583"/>
        <v>Q1</v>
      </c>
      <c r="Q4108" t="str">
        <f t="shared" si="584"/>
        <v>2023-01</v>
      </c>
    </row>
    <row r="4109" spans="1:17" x14ac:dyDescent="0.35">
      <c r="A4109" s="2">
        <v>44625</v>
      </c>
      <c r="B4109" t="s">
        <v>18</v>
      </c>
      <c r="C4109" t="s">
        <v>34</v>
      </c>
      <c r="D4109" t="s">
        <v>20</v>
      </c>
      <c r="E4109" s="3">
        <v>51739</v>
      </c>
      <c r="F4109" s="3">
        <v>55812</v>
      </c>
      <c r="G4109" t="s">
        <v>32</v>
      </c>
      <c r="H4109" s="3" t="s">
        <v>4141</v>
      </c>
      <c r="I4109" s="3">
        <f t="shared" si="576"/>
        <v>4073</v>
      </c>
      <c r="J4109" s="4">
        <f t="shared" si="577"/>
        <v>7.8722047198438311E-2</v>
      </c>
      <c r="K4109" s="5">
        <f t="shared" si="578"/>
        <v>1.0787220471984382</v>
      </c>
      <c r="L4109" s="4" t="str">
        <f t="shared" si="579"/>
        <v>Over Budget</v>
      </c>
      <c r="M4109">
        <f t="shared" si="580"/>
        <v>2022</v>
      </c>
      <c r="N4109">
        <f t="shared" si="581"/>
        <v>3</v>
      </c>
      <c r="O4109" t="str">
        <f t="shared" si="582"/>
        <v>Mar</v>
      </c>
      <c r="P4109" t="str">
        <f t="shared" si="583"/>
        <v>Q1</v>
      </c>
      <c r="Q4109" t="str">
        <f t="shared" si="584"/>
        <v>2022-03</v>
      </c>
    </row>
    <row r="4110" spans="1:17" x14ac:dyDescent="0.35">
      <c r="A4110" s="2">
        <v>45054</v>
      </c>
      <c r="B4110" t="s">
        <v>23</v>
      </c>
      <c r="C4110" t="s">
        <v>43</v>
      </c>
      <c r="D4110" t="s">
        <v>58</v>
      </c>
      <c r="E4110" s="3">
        <v>132243</v>
      </c>
      <c r="F4110" s="3">
        <v>126007</v>
      </c>
      <c r="G4110" t="s">
        <v>35</v>
      </c>
      <c r="H4110" s="3" t="s">
        <v>4142</v>
      </c>
      <c r="I4110" s="3">
        <f t="shared" si="576"/>
        <v>-6236</v>
      </c>
      <c r="J4110" s="4">
        <f t="shared" si="577"/>
        <v>-4.7155615042006001E-2</v>
      </c>
      <c r="K4110" s="5">
        <f t="shared" si="578"/>
        <v>0.95284438495799395</v>
      </c>
      <c r="L4110" s="4" t="str">
        <f t="shared" si="579"/>
        <v>Under Budget</v>
      </c>
      <c r="M4110">
        <f t="shared" si="580"/>
        <v>2023</v>
      </c>
      <c r="N4110">
        <f t="shared" si="581"/>
        <v>5</v>
      </c>
      <c r="O4110" t="str">
        <f t="shared" si="582"/>
        <v>May</v>
      </c>
      <c r="P4110" t="str">
        <f t="shared" si="583"/>
        <v>Q2</v>
      </c>
      <c r="Q4110" t="str">
        <f t="shared" si="584"/>
        <v>2023-05</v>
      </c>
    </row>
    <row r="4111" spans="1:17" x14ac:dyDescent="0.35">
      <c r="A4111" s="2">
        <v>44433</v>
      </c>
      <c r="B4111" t="s">
        <v>18</v>
      </c>
      <c r="C4111" t="s">
        <v>24</v>
      </c>
      <c r="D4111" t="s">
        <v>20</v>
      </c>
      <c r="E4111" s="3">
        <v>45166</v>
      </c>
      <c r="F4111" s="3">
        <v>136329</v>
      </c>
      <c r="G4111" t="s">
        <v>35</v>
      </c>
      <c r="H4111" s="3" t="s">
        <v>4143</v>
      </c>
      <c r="I4111" s="3">
        <f t="shared" si="576"/>
        <v>91163</v>
      </c>
      <c r="J4111" s="4">
        <f t="shared" si="577"/>
        <v>2.018398795554178</v>
      </c>
      <c r="K4111" s="5">
        <f t="shared" si="578"/>
        <v>3.018398795554178</v>
      </c>
      <c r="L4111" s="4" t="str">
        <f t="shared" si="579"/>
        <v>Over Budget</v>
      </c>
      <c r="M4111">
        <f t="shared" si="580"/>
        <v>2021</v>
      </c>
      <c r="N4111">
        <f t="shared" si="581"/>
        <v>8</v>
      </c>
      <c r="O4111" t="str">
        <f t="shared" si="582"/>
        <v>Aug</v>
      </c>
      <c r="P4111" t="str">
        <f t="shared" si="583"/>
        <v>Q3</v>
      </c>
      <c r="Q4111" t="str">
        <f t="shared" si="584"/>
        <v>2021-08</v>
      </c>
    </row>
    <row r="4112" spans="1:17" x14ac:dyDescent="0.35">
      <c r="A4112" s="2">
        <v>44967</v>
      </c>
      <c r="B4112" t="s">
        <v>55</v>
      </c>
      <c r="C4112" t="s">
        <v>24</v>
      </c>
      <c r="D4112" t="s">
        <v>20</v>
      </c>
      <c r="E4112" s="3">
        <v>63028</v>
      </c>
      <c r="F4112" s="3">
        <v>65302</v>
      </c>
      <c r="G4112" t="s">
        <v>21</v>
      </c>
      <c r="H4112" s="3" t="s">
        <v>4144</v>
      </c>
      <c r="I4112" s="3">
        <f t="shared" si="576"/>
        <v>2274</v>
      </c>
      <c r="J4112" s="4">
        <f t="shared" si="577"/>
        <v>3.6079202893951896E-2</v>
      </c>
      <c r="K4112" s="5">
        <f t="shared" si="578"/>
        <v>1.0360792028939518</v>
      </c>
      <c r="L4112" s="4" t="str">
        <f t="shared" si="579"/>
        <v>Over Budget</v>
      </c>
      <c r="M4112">
        <f t="shared" si="580"/>
        <v>2023</v>
      </c>
      <c r="N4112">
        <f t="shared" si="581"/>
        <v>2</v>
      </c>
      <c r="O4112" t="str">
        <f t="shared" si="582"/>
        <v>Feb</v>
      </c>
      <c r="P4112" t="str">
        <f t="shared" si="583"/>
        <v>Q1</v>
      </c>
      <c r="Q4112" t="str">
        <f t="shared" si="584"/>
        <v>2023-02</v>
      </c>
    </row>
    <row r="4113" spans="1:17" x14ac:dyDescent="0.35">
      <c r="A4113" s="2">
        <v>44954</v>
      </c>
      <c r="B4113" t="s">
        <v>23</v>
      </c>
      <c r="C4113" t="s">
        <v>23</v>
      </c>
      <c r="D4113" t="s">
        <v>20</v>
      </c>
      <c r="E4113" s="3">
        <v>139649</v>
      </c>
      <c r="F4113" s="3">
        <v>78439</v>
      </c>
      <c r="G4113" t="s">
        <v>26</v>
      </c>
      <c r="H4113" s="3" t="s">
        <v>4145</v>
      </c>
      <c r="I4113" s="3">
        <f t="shared" si="576"/>
        <v>-61210</v>
      </c>
      <c r="J4113" s="4">
        <f t="shared" si="577"/>
        <v>-0.43831319952165787</v>
      </c>
      <c r="K4113" s="5">
        <f t="shared" si="578"/>
        <v>0.56168680047834207</v>
      </c>
      <c r="L4113" s="4" t="str">
        <f t="shared" si="579"/>
        <v>Under Budget</v>
      </c>
      <c r="M4113">
        <f t="shared" si="580"/>
        <v>2023</v>
      </c>
      <c r="N4113">
        <f t="shared" si="581"/>
        <v>1</v>
      </c>
      <c r="O4113" t="str">
        <f t="shared" si="582"/>
        <v>Jan</v>
      </c>
      <c r="P4113" t="str">
        <f t="shared" si="583"/>
        <v>Q1</v>
      </c>
      <c r="Q4113" t="str">
        <f t="shared" si="584"/>
        <v>2023-01</v>
      </c>
    </row>
    <row r="4114" spans="1:17" x14ac:dyDescent="0.35">
      <c r="A4114" s="2">
        <v>44332</v>
      </c>
      <c r="B4114" t="s">
        <v>28</v>
      </c>
      <c r="C4114" t="s">
        <v>34</v>
      </c>
      <c r="D4114" t="s">
        <v>25</v>
      </c>
      <c r="E4114" s="3">
        <v>74631</v>
      </c>
      <c r="F4114" s="3">
        <v>136895</v>
      </c>
      <c r="G4114" t="s">
        <v>26</v>
      </c>
      <c r="H4114" s="3" t="s">
        <v>4146</v>
      </c>
      <c r="I4114" s="3">
        <f t="shared" si="576"/>
        <v>62264</v>
      </c>
      <c r="J4114" s="4">
        <f t="shared" si="577"/>
        <v>0.83429138025753369</v>
      </c>
      <c r="K4114" s="5">
        <f t="shared" si="578"/>
        <v>1.8342913802575338</v>
      </c>
      <c r="L4114" s="4" t="str">
        <f t="shared" si="579"/>
        <v>Over Budget</v>
      </c>
      <c r="M4114">
        <f t="shared" si="580"/>
        <v>2021</v>
      </c>
      <c r="N4114">
        <f t="shared" si="581"/>
        <v>5</v>
      </c>
      <c r="O4114" t="str">
        <f t="shared" si="582"/>
        <v>May</v>
      </c>
      <c r="P4114" t="str">
        <f t="shared" si="583"/>
        <v>Q2</v>
      </c>
      <c r="Q4114" t="str">
        <f t="shared" si="584"/>
        <v>2021-05</v>
      </c>
    </row>
    <row r="4115" spans="1:17" x14ac:dyDescent="0.35">
      <c r="A4115" s="2">
        <v>44988</v>
      </c>
      <c r="B4115" t="s">
        <v>18</v>
      </c>
      <c r="C4115" t="s">
        <v>43</v>
      </c>
      <c r="D4115" t="s">
        <v>30</v>
      </c>
      <c r="E4115" s="3">
        <v>110420</v>
      </c>
      <c r="F4115" s="3">
        <v>53603</v>
      </c>
      <c r="G4115" t="s">
        <v>32</v>
      </c>
      <c r="H4115" s="3" t="s">
        <v>4147</v>
      </c>
      <c r="I4115" s="3">
        <f t="shared" si="576"/>
        <v>-56817</v>
      </c>
      <c r="J4115" s="4">
        <f t="shared" si="577"/>
        <v>-0.51455352291251588</v>
      </c>
      <c r="K4115" s="5">
        <f t="shared" si="578"/>
        <v>0.48544647708748417</v>
      </c>
      <c r="L4115" s="4" t="str">
        <f t="shared" si="579"/>
        <v>Under Budget</v>
      </c>
      <c r="M4115">
        <f t="shared" si="580"/>
        <v>2023</v>
      </c>
      <c r="N4115">
        <f t="shared" si="581"/>
        <v>3</v>
      </c>
      <c r="O4115" t="str">
        <f t="shared" si="582"/>
        <v>Mar</v>
      </c>
      <c r="P4115" t="str">
        <f t="shared" si="583"/>
        <v>Q1</v>
      </c>
      <c r="Q4115" t="str">
        <f t="shared" si="584"/>
        <v>2023-03</v>
      </c>
    </row>
    <row r="4116" spans="1:17" x14ac:dyDescent="0.35">
      <c r="A4116" s="2">
        <v>44367</v>
      </c>
      <c r="B4116" t="s">
        <v>37</v>
      </c>
      <c r="C4116" t="s">
        <v>34</v>
      </c>
      <c r="D4116" t="s">
        <v>58</v>
      </c>
      <c r="E4116" s="3">
        <v>53281</v>
      </c>
      <c r="F4116" s="3">
        <v>59814</v>
      </c>
      <c r="G4116" t="s">
        <v>32</v>
      </c>
      <c r="H4116" s="3" t="s">
        <v>4148</v>
      </c>
      <c r="I4116" s="3">
        <f t="shared" si="576"/>
        <v>6533</v>
      </c>
      <c r="J4116" s="4">
        <f t="shared" si="577"/>
        <v>0.12261406505133161</v>
      </c>
      <c r="K4116" s="5">
        <f t="shared" si="578"/>
        <v>1.1226140650513317</v>
      </c>
      <c r="L4116" s="4" t="str">
        <f t="shared" si="579"/>
        <v>Over Budget</v>
      </c>
      <c r="M4116">
        <f t="shared" si="580"/>
        <v>2021</v>
      </c>
      <c r="N4116">
        <f t="shared" si="581"/>
        <v>6</v>
      </c>
      <c r="O4116" t="str">
        <f t="shared" si="582"/>
        <v>Jun</v>
      </c>
      <c r="P4116" t="str">
        <f t="shared" si="583"/>
        <v>Q2</v>
      </c>
      <c r="Q4116" t="str">
        <f t="shared" si="584"/>
        <v>2021-06</v>
      </c>
    </row>
    <row r="4117" spans="1:17" x14ac:dyDescent="0.35">
      <c r="A4117" s="2">
        <v>44355</v>
      </c>
      <c r="B4117" t="s">
        <v>41</v>
      </c>
      <c r="C4117" t="s">
        <v>19</v>
      </c>
      <c r="D4117" t="s">
        <v>25</v>
      </c>
      <c r="E4117" s="3">
        <v>59711</v>
      </c>
      <c r="F4117" s="3">
        <v>129646</v>
      </c>
      <c r="G4117" t="s">
        <v>21</v>
      </c>
      <c r="H4117" s="3" t="s">
        <v>4149</v>
      </c>
      <c r="I4117" s="3">
        <f t="shared" si="576"/>
        <v>69935</v>
      </c>
      <c r="J4117" s="4">
        <f t="shared" si="577"/>
        <v>1.1712247324613556</v>
      </c>
      <c r="K4117" s="5">
        <f t="shared" si="578"/>
        <v>2.1712247324613556</v>
      </c>
      <c r="L4117" s="4" t="str">
        <f t="shared" si="579"/>
        <v>Over Budget</v>
      </c>
      <c r="M4117">
        <f t="shared" si="580"/>
        <v>2021</v>
      </c>
      <c r="N4117">
        <f t="shared" si="581"/>
        <v>6</v>
      </c>
      <c r="O4117" t="str">
        <f t="shared" si="582"/>
        <v>Jun</v>
      </c>
      <c r="P4117" t="str">
        <f t="shared" si="583"/>
        <v>Q2</v>
      </c>
      <c r="Q4117" t="str">
        <f t="shared" si="584"/>
        <v>2021-06</v>
      </c>
    </row>
    <row r="4118" spans="1:17" x14ac:dyDescent="0.35">
      <c r="A4118" s="2">
        <v>44397</v>
      </c>
      <c r="B4118" t="s">
        <v>41</v>
      </c>
      <c r="C4118" t="s">
        <v>34</v>
      </c>
      <c r="D4118" t="s">
        <v>30</v>
      </c>
      <c r="E4118" s="3">
        <v>80977</v>
      </c>
      <c r="F4118" s="3">
        <v>42740</v>
      </c>
      <c r="G4118" t="s">
        <v>32</v>
      </c>
      <c r="H4118" s="3" t="s">
        <v>4150</v>
      </c>
      <c r="I4118" s="3">
        <f t="shared" si="576"/>
        <v>-38237</v>
      </c>
      <c r="J4118" s="4">
        <f t="shared" si="577"/>
        <v>-0.47219580868641714</v>
      </c>
      <c r="K4118" s="5">
        <f t="shared" si="578"/>
        <v>0.52780419131358292</v>
      </c>
      <c r="L4118" s="4" t="str">
        <f t="shared" si="579"/>
        <v>Under Budget</v>
      </c>
      <c r="M4118">
        <f t="shared" si="580"/>
        <v>2021</v>
      </c>
      <c r="N4118">
        <f t="shared" si="581"/>
        <v>7</v>
      </c>
      <c r="O4118" t="str">
        <f t="shared" si="582"/>
        <v>Jul</v>
      </c>
      <c r="P4118" t="str">
        <f t="shared" si="583"/>
        <v>Q3</v>
      </c>
      <c r="Q4118" t="str">
        <f t="shared" si="584"/>
        <v>2021-07</v>
      </c>
    </row>
    <row r="4119" spans="1:17" x14ac:dyDescent="0.35">
      <c r="A4119" s="2">
        <v>45158</v>
      </c>
      <c r="B4119" t="s">
        <v>23</v>
      </c>
      <c r="C4119" t="s">
        <v>34</v>
      </c>
      <c r="D4119" t="s">
        <v>20</v>
      </c>
      <c r="E4119" s="3">
        <v>101497</v>
      </c>
      <c r="F4119" s="3">
        <v>29274</v>
      </c>
      <c r="G4119" t="s">
        <v>32</v>
      </c>
      <c r="H4119" s="3" t="s">
        <v>4151</v>
      </c>
      <c r="I4119" s="3">
        <f t="shared" si="576"/>
        <v>-72223</v>
      </c>
      <c r="J4119" s="4">
        <f t="shared" si="577"/>
        <v>-0.71157768209897831</v>
      </c>
      <c r="K4119" s="5">
        <f t="shared" si="578"/>
        <v>0.28842231790102169</v>
      </c>
      <c r="L4119" s="4" t="str">
        <f t="shared" si="579"/>
        <v>Under Budget</v>
      </c>
      <c r="M4119">
        <f t="shared" si="580"/>
        <v>2023</v>
      </c>
      <c r="N4119">
        <f t="shared" si="581"/>
        <v>8</v>
      </c>
      <c r="O4119" t="str">
        <f t="shared" si="582"/>
        <v>Aug</v>
      </c>
      <c r="P4119" t="str">
        <f t="shared" si="583"/>
        <v>Q3</v>
      </c>
      <c r="Q4119" t="str">
        <f t="shared" si="584"/>
        <v>2023-08</v>
      </c>
    </row>
    <row r="4120" spans="1:17" x14ac:dyDescent="0.35">
      <c r="A4120" s="2">
        <v>44779</v>
      </c>
      <c r="B4120" t="s">
        <v>41</v>
      </c>
      <c r="C4120" t="s">
        <v>19</v>
      </c>
      <c r="D4120" t="s">
        <v>39</v>
      </c>
      <c r="E4120" s="3">
        <v>20146</v>
      </c>
      <c r="F4120" s="3">
        <v>167533</v>
      </c>
      <c r="G4120" t="s">
        <v>35</v>
      </c>
      <c r="H4120" s="3" t="s">
        <v>4152</v>
      </c>
      <c r="I4120" s="3">
        <f t="shared" si="576"/>
        <v>147387</v>
      </c>
      <c r="J4120" s="4">
        <f t="shared" si="577"/>
        <v>7.3159436116350642</v>
      </c>
      <c r="K4120" s="5">
        <f t="shared" si="578"/>
        <v>8.3159436116350633</v>
      </c>
      <c r="L4120" s="4" t="str">
        <f t="shared" si="579"/>
        <v>Over Budget</v>
      </c>
      <c r="M4120">
        <f t="shared" si="580"/>
        <v>2022</v>
      </c>
      <c r="N4120">
        <f t="shared" si="581"/>
        <v>8</v>
      </c>
      <c r="O4120" t="str">
        <f t="shared" si="582"/>
        <v>Aug</v>
      </c>
      <c r="P4120" t="str">
        <f t="shared" si="583"/>
        <v>Q3</v>
      </c>
      <c r="Q4120" t="str">
        <f t="shared" si="584"/>
        <v>2022-08</v>
      </c>
    </row>
    <row r="4121" spans="1:17" x14ac:dyDescent="0.35">
      <c r="A4121" s="2">
        <v>45072</v>
      </c>
      <c r="B4121" t="s">
        <v>41</v>
      </c>
      <c r="C4121" t="s">
        <v>19</v>
      </c>
      <c r="D4121" t="s">
        <v>25</v>
      </c>
      <c r="E4121" s="3">
        <v>108802</v>
      </c>
      <c r="F4121" s="3">
        <v>113026</v>
      </c>
      <c r="G4121" t="s">
        <v>21</v>
      </c>
      <c r="H4121" s="3" t="s">
        <v>4153</v>
      </c>
      <c r="I4121" s="3">
        <f t="shared" si="576"/>
        <v>4224</v>
      </c>
      <c r="J4121" s="4">
        <f t="shared" si="577"/>
        <v>3.8822815757063291E-2</v>
      </c>
      <c r="K4121" s="5">
        <f t="shared" si="578"/>
        <v>1.0388228157570634</v>
      </c>
      <c r="L4121" s="4" t="str">
        <f t="shared" si="579"/>
        <v>Over Budget</v>
      </c>
      <c r="M4121">
        <f t="shared" si="580"/>
        <v>2023</v>
      </c>
      <c r="N4121">
        <f t="shared" si="581"/>
        <v>5</v>
      </c>
      <c r="O4121" t="str">
        <f t="shared" si="582"/>
        <v>May</v>
      </c>
      <c r="P4121" t="str">
        <f t="shared" si="583"/>
        <v>Q2</v>
      </c>
      <c r="Q4121" t="str">
        <f t="shared" si="584"/>
        <v>2023-05</v>
      </c>
    </row>
    <row r="4122" spans="1:17" x14ac:dyDescent="0.35">
      <c r="A4122" s="2">
        <v>44567</v>
      </c>
      <c r="B4122" t="s">
        <v>23</v>
      </c>
      <c r="C4122" t="s">
        <v>43</v>
      </c>
      <c r="D4122" t="s">
        <v>58</v>
      </c>
      <c r="E4122" s="3">
        <v>65499</v>
      </c>
      <c r="F4122" s="3">
        <v>70842</v>
      </c>
      <c r="G4122" t="s">
        <v>35</v>
      </c>
      <c r="H4122" s="3" t="s">
        <v>4154</v>
      </c>
      <c r="I4122" s="3">
        <f t="shared" si="576"/>
        <v>5343</v>
      </c>
      <c r="J4122" s="4">
        <f t="shared" si="577"/>
        <v>8.1573764484953973E-2</v>
      </c>
      <c r="K4122" s="5">
        <f t="shared" si="578"/>
        <v>1.0815737644849539</v>
      </c>
      <c r="L4122" s="4" t="str">
        <f t="shared" si="579"/>
        <v>Over Budget</v>
      </c>
      <c r="M4122">
        <f t="shared" si="580"/>
        <v>2022</v>
      </c>
      <c r="N4122">
        <f t="shared" si="581"/>
        <v>1</v>
      </c>
      <c r="O4122" t="str">
        <f t="shared" si="582"/>
        <v>Jan</v>
      </c>
      <c r="P4122" t="str">
        <f t="shared" si="583"/>
        <v>Q1</v>
      </c>
      <c r="Q4122" t="str">
        <f t="shared" si="584"/>
        <v>2022-01</v>
      </c>
    </row>
    <row r="4123" spans="1:17" x14ac:dyDescent="0.35">
      <c r="A4123" s="2">
        <v>44299</v>
      </c>
      <c r="B4123" t="s">
        <v>41</v>
      </c>
      <c r="C4123" t="s">
        <v>24</v>
      </c>
      <c r="D4123" t="s">
        <v>58</v>
      </c>
      <c r="E4123" s="3">
        <v>26313</v>
      </c>
      <c r="F4123" s="3">
        <v>17031</v>
      </c>
      <c r="G4123" t="s">
        <v>35</v>
      </c>
      <c r="H4123" s="3" t="s">
        <v>4155</v>
      </c>
      <c r="I4123" s="3">
        <f t="shared" si="576"/>
        <v>-9282</v>
      </c>
      <c r="J4123" s="4">
        <f t="shared" si="577"/>
        <v>-0.35275339185953714</v>
      </c>
      <c r="K4123" s="5">
        <f t="shared" si="578"/>
        <v>0.64724660814046286</v>
      </c>
      <c r="L4123" s="4" t="str">
        <f t="shared" si="579"/>
        <v>Under Budget</v>
      </c>
      <c r="M4123">
        <f t="shared" si="580"/>
        <v>2021</v>
      </c>
      <c r="N4123">
        <f t="shared" si="581"/>
        <v>4</v>
      </c>
      <c r="O4123" t="str">
        <f t="shared" si="582"/>
        <v>Apr</v>
      </c>
      <c r="P4123" t="str">
        <f t="shared" si="583"/>
        <v>Q2</v>
      </c>
      <c r="Q4123" t="str">
        <f t="shared" si="584"/>
        <v>2021-04</v>
      </c>
    </row>
    <row r="4124" spans="1:17" x14ac:dyDescent="0.35">
      <c r="A4124" s="2">
        <v>45198</v>
      </c>
      <c r="B4124" t="s">
        <v>18</v>
      </c>
      <c r="C4124" t="s">
        <v>23</v>
      </c>
      <c r="D4124" t="s">
        <v>30</v>
      </c>
      <c r="E4124" s="3">
        <v>37398</v>
      </c>
      <c r="F4124" s="3">
        <v>52796</v>
      </c>
      <c r="G4124" t="s">
        <v>32</v>
      </c>
      <c r="H4124" s="3" t="s">
        <v>4156</v>
      </c>
      <c r="I4124" s="3">
        <f t="shared" si="576"/>
        <v>15398</v>
      </c>
      <c r="J4124" s="4">
        <f t="shared" si="577"/>
        <v>0.41173324776726028</v>
      </c>
      <c r="K4124" s="5">
        <f t="shared" si="578"/>
        <v>1.4117332477672604</v>
      </c>
      <c r="L4124" s="4" t="str">
        <f t="shared" si="579"/>
        <v>Over Budget</v>
      </c>
      <c r="M4124">
        <f t="shared" si="580"/>
        <v>2023</v>
      </c>
      <c r="N4124">
        <f t="shared" si="581"/>
        <v>9</v>
      </c>
      <c r="O4124" t="str">
        <f t="shared" si="582"/>
        <v>Sep</v>
      </c>
      <c r="P4124" t="str">
        <f t="shared" si="583"/>
        <v>Q3</v>
      </c>
      <c r="Q4124" t="str">
        <f t="shared" si="584"/>
        <v>2023-09</v>
      </c>
    </row>
    <row r="4125" spans="1:17" x14ac:dyDescent="0.35">
      <c r="A4125" s="2">
        <v>45172</v>
      </c>
      <c r="B4125" t="s">
        <v>28</v>
      </c>
      <c r="C4125" t="s">
        <v>19</v>
      </c>
      <c r="D4125" t="s">
        <v>25</v>
      </c>
      <c r="E4125" s="3">
        <v>134518</v>
      </c>
      <c r="F4125" s="3">
        <v>101425</v>
      </c>
      <c r="G4125" t="s">
        <v>35</v>
      </c>
      <c r="H4125" s="3" t="s">
        <v>4157</v>
      </c>
      <c r="I4125" s="3">
        <f t="shared" si="576"/>
        <v>-33093</v>
      </c>
      <c r="J4125" s="4">
        <f t="shared" si="577"/>
        <v>-0.24601168616839383</v>
      </c>
      <c r="K4125" s="5">
        <f t="shared" si="578"/>
        <v>0.75398831383160614</v>
      </c>
      <c r="L4125" s="4" t="str">
        <f t="shared" si="579"/>
        <v>Under Budget</v>
      </c>
      <c r="M4125">
        <f t="shared" si="580"/>
        <v>2023</v>
      </c>
      <c r="N4125">
        <f t="shared" si="581"/>
        <v>9</v>
      </c>
      <c r="O4125" t="str">
        <f t="shared" si="582"/>
        <v>Sep</v>
      </c>
      <c r="P4125" t="str">
        <f t="shared" si="583"/>
        <v>Q3</v>
      </c>
      <c r="Q4125" t="str">
        <f t="shared" si="584"/>
        <v>2023-09</v>
      </c>
    </row>
    <row r="4126" spans="1:17" x14ac:dyDescent="0.35">
      <c r="A4126" s="2">
        <v>44994</v>
      </c>
      <c r="B4126" t="s">
        <v>23</v>
      </c>
      <c r="C4126" t="s">
        <v>24</v>
      </c>
      <c r="D4126" t="s">
        <v>20</v>
      </c>
      <c r="E4126" s="3">
        <v>148504</v>
      </c>
      <c r="F4126" s="3">
        <v>101760</v>
      </c>
      <c r="G4126" t="s">
        <v>26</v>
      </c>
      <c r="H4126" s="3" t="s">
        <v>4158</v>
      </c>
      <c r="I4126" s="3">
        <f t="shared" si="576"/>
        <v>-46744</v>
      </c>
      <c r="J4126" s="4">
        <f t="shared" si="577"/>
        <v>-0.31476593223078164</v>
      </c>
      <c r="K4126" s="5">
        <f t="shared" si="578"/>
        <v>0.68523406776921836</v>
      </c>
      <c r="L4126" s="4" t="str">
        <f t="shared" si="579"/>
        <v>Under Budget</v>
      </c>
      <c r="M4126">
        <f t="shared" si="580"/>
        <v>2023</v>
      </c>
      <c r="N4126">
        <f t="shared" si="581"/>
        <v>3</v>
      </c>
      <c r="O4126" t="str">
        <f t="shared" si="582"/>
        <v>Mar</v>
      </c>
      <c r="P4126" t="str">
        <f t="shared" si="583"/>
        <v>Q1</v>
      </c>
      <c r="Q4126" t="str">
        <f t="shared" si="584"/>
        <v>2023-03</v>
      </c>
    </row>
    <row r="4127" spans="1:17" x14ac:dyDescent="0.35">
      <c r="A4127" s="2">
        <v>44854</v>
      </c>
      <c r="B4127" t="s">
        <v>37</v>
      </c>
      <c r="C4127" t="s">
        <v>43</v>
      </c>
      <c r="D4127" t="s">
        <v>30</v>
      </c>
      <c r="E4127" s="3">
        <v>30867</v>
      </c>
      <c r="F4127" s="3">
        <v>63878</v>
      </c>
      <c r="G4127" t="s">
        <v>26</v>
      </c>
      <c r="H4127" s="3" t="s">
        <v>4159</v>
      </c>
      <c r="I4127" s="3">
        <f t="shared" si="576"/>
        <v>33011</v>
      </c>
      <c r="J4127" s="4">
        <f t="shared" si="577"/>
        <v>1.0694592930961868</v>
      </c>
      <c r="K4127" s="5">
        <f t="shared" si="578"/>
        <v>2.069459293096187</v>
      </c>
      <c r="L4127" s="4" t="str">
        <f t="shared" si="579"/>
        <v>Over Budget</v>
      </c>
      <c r="M4127">
        <f t="shared" si="580"/>
        <v>2022</v>
      </c>
      <c r="N4127">
        <f t="shared" si="581"/>
        <v>10</v>
      </c>
      <c r="O4127" t="str">
        <f t="shared" si="582"/>
        <v>Oct</v>
      </c>
      <c r="P4127" t="str">
        <f t="shared" si="583"/>
        <v>Q4</v>
      </c>
      <c r="Q4127" t="str">
        <f t="shared" si="584"/>
        <v>2022-10</v>
      </c>
    </row>
    <row r="4128" spans="1:17" x14ac:dyDescent="0.35">
      <c r="A4128" s="2">
        <v>45078</v>
      </c>
      <c r="B4128" t="s">
        <v>23</v>
      </c>
      <c r="C4128" t="s">
        <v>29</v>
      </c>
      <c r="D4128" t="s">
        <v>58</v>
      </c>
      <c r="E4128" s="3">
        <v>40971</v>
      </c>
      <c r="F4128" s="3">
        <v>24931</v>
      </c>
      <c r="G4128" t="s">
        <v>26</v>
      </c>
      <c r="H4128" s="3" t="s">
        <v>4160</v>
      </c>
      <c r="I4128" s="3">
        <f t="shared" si="576"/>
        <v>-16040</v>
      </c>
      <c r="J4128" s="4">
        <f t="shared" si="577"/>
        <v>-0.39149642430011472</v>
      </c>
      <c r="K4128" s="5">
        <f t="shared" si="578"/>
        <v>0.60850357569988534</v>
      </c>
      <c r="L4128" s="4" t="str">
        <f t="shared" si="579"/>
        <v>Under Budget</v>
      </c>
      <c r="M4128">
        <f t="shared" si="580"/>
        <v>2023</v>
      </c>
      <c r="N4128">
        <f t="shared" si="581"/>
        <v>6</v>
      </c>
      <c r="O4128" t="str">
        <f t="shared" si="582"/>
        <v>Jun</v>
      </c>
      <c r="P4128" t="str">
        <f t="shared" si="583"/>
        <v>Q2</v>
      </c>
      <c r="Q4128" t="str">
        <f t="shared" si="584"/>
        <v>2023-06</v>
      </c>
    </row>
    <row r="4129" spans="1:17" x14ac:dyDescent="0.35">
      <c r="A4129" s="2">
        <v>44929</v>
      </c>
      <c r="B4129" t="s">
        <v>55</v>
      </c>
      <c r="C4129" t="s">
        <v>34</v>
      </c>
      <c r="D4129" t="s">
        <v>25</v>
      </c>
      <c r="E4129" s="3">
        <v>122627</v>
      </c>
      <c r="F4129" s="3">
        <v>53122</v>
      </c>
      <c r="G4129" t="s">
        <v>21</v>
      </c>
      <c r="H4129" s="3" t="s">
        <v>4161</v>
      </c>
      <c r="I4129" s="3">
        <f t="shared" si="576"/>
        <v>-69505</v>
      </c>
      <c r="J4129" s="4">
        <f t="shared" si="577"/>
        <v>-0.56680013373889926</v>
      </c>
      <c r="K4129" s="5">
        <f t="shared" si="578"/>
        <v>0.43319986626110074</v>
      </c>
      <c r="L4129" s="4" t="str">
        <f t="shared" si="579"/>
        <v>Under Budget</v>
      </c>
      <c r="M4129">
        <f t="shared" si="580"/>
        <v>2023</v>
      </c>
      <c r="N4129">
        <f t="shared" si="581"/>
        <v>1</v>
      </c>
      <c r="O4129" t="str">
        <f t="shared" si="582"/>
        <v>Jan</v>
      </c>
      <c r="P4129" t="str">
        <f t="shared" si="583"/>
        <v>Q1</v>
      </c>
      <c r="Q4129" t="str">
        <f t="shared" si="584"/>
        <v>2023-01</v>
      </c>
    </row>
    <row r="4130" spans="1:17" x14ac:dyDescent="0.35">
      <c r="A4130" s="2">
        <v>44619</v>
      </c>
      <c r="B4130" t="s">
        <v>37</v>
      </c>
      <c r="C4130" t="s">
        <v>43</v>
      </c>
      <c r="D4130" t="s">
        <v>39</v>
      </c>
      <c r="E4130" s="3">
        <v>60759</v>
      </c>
      <c r="F4130" s="3">
        <v>70121</v>
      </c>
      <c r="G4130" t="s">
        <v>21</v>
      </c>
      <c r="H4130" s="3" t="s">
        <v>4162</v>
      </c>
      <c r="I4130" s="3">
        <f t="shared" si="576"/>
        <v>9362</v>
      </c>
      <c r="J4130" s="4">
        <f t="shared" si="577"/>
        <v>0.15408416860053656</v>
      </c>
      <c r="K4130" s="5">
        <f t="shared" si="578"/>
        <v>1.1540841686005365</v>
      </c>
      <c r="L4130" s="4" t="str">
        <f t="shared" si="579"/>
        <v>Over Budget</v>
      </c>
      <c r="M4130">
        <f t="shared" si="580"/>
        <v>2022</v>
      </c>
      <c r="N4130">
        <f t="shared" si="581"/>
        <v>2</v>
      </c>
      <c r="O4130" t="str">
        <f t="shared" si="582"/>
        <v>Feb</v>
      </c>
      <c r="P4130" t="str">
        <f t="shared" si="583"/>
        <v>Q1</v>
      </c>
      <c r="Q4130" t="str">
        <f t="shared" si="584"/>
        <v>2022-02</v>
      </c>
    </row>
    <row r="4131" spans="1:17" x14ac:dyDescent="0.35">
      <c r="A4131" s="2">
        <v>44768</v>
      </c>
      <c r="B4131" t="s">
        <v>55</v>
      </c>
      <c r="C4131" t="s">
        <v>43</v>
      </c>
      <c r="D4131" t="s">
        <v>20</v>
      </c>
      <c r="E4131" s="3">
        <v>132243</v>
      </c>
      <c r="F4131" s="3">
        <v>67970</v>
      </c>
      <c r="G4131" t="s">
        <v>26</v>
      </c>
      <c r="H4131" s="3" t="s">
        <v>4163</v>
      </c>
      <c r="I4131" s="3">
        <f t="shared" si="576"/>
        <v>-64273</v>
      </c>
      <c r="J4131" s="4">
        <f t="shared" si="577"/>
        <v>-0.48602194445074598</v>
      </c>
      <c r="K4131" s="5">
        <f t="shared" si="578"/>
        <v>0.51397805554925402</v>
      </c>
      <c r="L4131" s="4" t="str">
        <f t="shared" si="579"/>
        <v>Under Budget</v>
      </c>
      <c r="M4131">
        <f t="shared" si="580"/>
        <v>2022</v>
      </c>
      <c r="N4131">
        <f t="shared" si="581"/>
        <v>7</v>
      </c>
      <c r="O4131" t="str">
        <f t="shared" si="582"/>
        <v>Jul</v>
      </c>
      <c r="P4131" t="str">
        <f t="shared" si="583"/>
        <v>Q3</v>
      </c>
      <c r="Q4131" t="str">
        <f t="shared" si="584"/>
        <v>2022-07</v>
      </c>
    </row>
    <row r="4132" spans="1:17" x14ac:dyDescent="0.35">
      <c r="A4132" s="2">
        <v>44367</v>
      </c>
      <c r="B4132" t="s">
        <v>23</v>
      </c>
      <c r="C4132" t="s">
        <v>19</v>
      </c>
      <c r="D4132" t="s">
        <v>58</v>
      </c>
      <c r="E4132" s="3">
        <v>101827</v>
      </c>
      <c r="F4132" s="3">
        <v>46320</v>
      </c>
      <c r="G4132" t="s">
        <v>26</v>
      </c>
      <c r="H4132" s="3" t="s">
        <v>4164</v>
      </c>
      <c r="I4132" s="3">
        <f t="shared" si="576"/>
        <v>-55507</v>
      </c>
      <c r="J4132" s="4">
        <f t="shared" si="577"/>
        <v>-0.54511082522317267</v>
      </c>
      <c r="K4132" s="5">
        <f t="shared" si="578"/>
        <v>0.45488917477682739</v>
      </c>
      <c r="L4132" s="4" t="str">
        <f t="shared" si="579"/>
        <v>Under Budget</v>
      </c>
      <c r="M4132">
        <f t="shared" si="580"/>
        <v>2021</v>
      </c>
      <c r="N4132">
        <f t="shared" si="581"/>
        <v>6</v>
      </c>
      <c r="O4132" t="str">
        <f t="shared" si="582"/>
        <v>Jun</v>
      </c>
      <c r="P4132" t="str">
        <f t="shared" si="583"/>
        <v>Q2</v>
      </c>
      <c r="Q4132" t="str">
        <f t="shared" si="584"/>
        <v>2021-06</v>
      </c>
    </row>
    <row r="4133" spans="1:17" x14ac:dyDescent="0.35">
      <c r="A4133" s="2">
        <v>44369</v>
      </c>
      <c r="B4133" t="s">
        <v>55</v>
      </c>
      <c r="C4133" t="s">
        <v>23</v>
      </c>
      <c r="D4133" t="s">
        <v>25</v>
      </c>
      <c r="E4133" s="3">
        <v>120455</v>
      </c>
      <c r="F4133" s="3">
        <v>66669</v>
      </c>
      <c r="G4133" t="s">
        <v>35</v>
      </c>
      <c r="H4133" s="3" t="s">
        <v>4165</v>
      </c>
      <c r="I4133" s="3">
        <f t="shared" si="576"/>
        <v>-53786</v>
      </c>
      <c r="J4133" s="4">
        <f t="shared" si="577"/>
        <v>-0.44652359802415842</v>
      </c>
      <c r="K4133" s="5">
        <f t="shared" si="578"/>
        <v>0.55347640197584158</v>
      </c>
      <c r="L4133" s="4" t="str">
        <f t="shared" si="579"/>
        <v>Under Budget</v>
      </c>
      <c r="M4133">
        <f t="shared" si="580"/>
        <v>2021</v>
      </c>
      <c r="N4133">
        <f t="shared" si="581"/>
        <v>6</v>
      </c>
      <c r="O4133" t="str">
        <f t="shared" si="582"/>
        <v>Jun</v>
      </c>
      <c r="P4133" t="str">
        <f t="shared" si="583"/>
        <v>Q2</v>
      </c>
      <c r="Q4133" t="str">
        <f t="shared" si="584"/>
        <v>2021-06</v>
      </c>
    </row>
    <row r="4134" spans="1:17" x14ac:dyDescent="0.35">
      <c r="A4134" s="2">
        <v>44859</v>
      </c>
      <c r="B4134" t="s">
        <v>37</v>
      </c>
      <c r="C4134" t="s">
        <v>19</v>
      </c>
      <c r="D4134" t="s">
        <v>39</v>
      </c>
      <c r="E4134" s="3">
        <v>40291</v>
      </c>
      <c r="F4134" s="3">
        <v>92791</v>
      </c>
      <c r="G4134" t="s">
        <v>21</v>
      </c>
      <c r="H4134" s="3" t="s">
        <v>4166</v>
      </c>
      <c r="I4134" s="3">
        <f t="shared" si="576"/>
        <v>52500</v>
      </c>
      <c r="J4134" s="4">
        <f t="shared" si="577"/>
        <v>1.3030205256757093</v>
      </c>
      <c r="K4134" s="5">
        <f t="shared" si="578"/>
        <v>2.3030205256757093</v>
      </c>
      <c r="L4134" s="4" t="str">
        <f t="shared" si="579"/>
        <v>Over Budget</v>
      </c>
      <c r="M4134">
        <f t="shared" si="580"/>
        <v>2022</v>
      </c>
      <c r="N4134">
        <f t="shared" si="581"/>
        <v>10</v>
      </c>
      <c r="O4134" t="str">
        <f t="shared" si="582"/>
        <v>Oct</v>
      </c>
      <c r="P4134" t="str">
        <f t="shared" si="583"/>
        <v>Q4</v>
      </c>
      <c r="Q4134" t="str">
        <f t="shared" si="584"/>
        <v>2022-10</v>
      </c>
    </row>
    <row r="4135" spans="1:17" x14ac:dyDescent="0.35">
      <c r="A4135" s="2">
        <v>44649</v>
      </c>
      <c r="B4135" t="s">
        <v>18</v>
      </c>
      <c r="C4135" t="s">
        <v>34</v>
      </c>
      <c r="D4135" t="s">
        <v>58</v>
      </c>
      <c r="E4135" s="3">
        <v>139216</v>
      </c>
      <c r="F4135" s="3">
        <v>113846</v>
      </c>
      <c r="G4135" t="s">
        <v>32</v>
      </c>
      <c r="H4135" s="3" t="s">
        <v>4167</v>
      </c>
      <c r="I4135" s="3">
        <f t="shared" si="576"/>
        <v>-25370</v>
      </c>
      <c r="J4135" s="4">
        <f t="shared" si="577"/>
        <v>-0.18223480059763245</v>
      </c>
      <c r="K4135" s="5">
        <f t="shared" si="578"/>
        <v>0.81776519940236758</v>
      </c>
      <c r="L4135" s="4" t="str">
        <f t="shared" si="579"/>
        <v>Under Budget</v>
      </c>
      <c r="M4135">
        <f t="shared" si="580"/>
        <v>2022</v>
      </c>
      <c r="N4135">
        <f t="shared" si="581"/>
        <v>3</v>
      </c>
      <c r="O4135" t="str">
        <f t="shared" si="582"/>
        <v>Mar</v>
      </c>
      <c r="P4135" t="str">
        <f t="shared" si="583"/>
        <v>Q1</v>
      </c>
      <c r="Q4135" t="str">
        <f t="shared" si="584"/>
        <v>2022-03</v>
      </c>
    </row>
    <row r="4136" spans="1:17" x14ac:dyDescent="0.35">
      <c r="A4136" s="2">
        <v>44546</v>
      </c>
      <c r="B4136" t="s">
        <v>23</v>
      </c>
      <c r="C4136" t="s">
        <v>19</v>
      </c>
      <c r="D4136" t="s">
        <v>39</v>
      </c>
      <c r="E4136" s="3">
        <v>75674</v>
      </c>
      <c r="F4136" s="3">
        <v>8574</v>
      </c>
      <c r="G4136" t="s">
        <v>32</v>
      </c>
      <c r="H4136" s="3" t="s">
        <v>4168</v>
      </c>
      <c r="I4136" s="3">
        <f t="shared" si="576"/>
        <v>-67100</v>
      </c>
      <c r="J4136" s="4">
        <f t="shared" si="577"/>
        <v>-0.88669820546026379</v>
      </c>
      <c r="K4136" s="5">
        <f t="shared" si="578"/>
        <v>0.11330179453973624</v>
      </c>
      <c r="L4136" s="4" t="str">
        <f t="shared" si="579"/>
        <v>Under Budget</v>
      </c>
      <c r="M4136">
        <f t="shared" si="580"/>
        <v>2021</v>
      </c>
      <c r="N4136">
        <f t="shared" si="581"/>
        <v>12</v>
      </c>
      <c r="O4136" t="str">
        <f t="shared" si="582"/>
        <v>Dec</v>
      </c>
      <c r="P4136" t="str">
        <f t="shared" si="583"/>
        <v>Q4</v>
      </c>
      <c r="Q4136" t="str">
        <f t="shared" si="584"/>
        <v>2021-12</v>
      </c>
    </row>
    <row r="4137" spans="1:17" x14ac:dyDescent="0.35">
      <c r="A4137" s="2">
        <v>44690</v>
      </c>
      <c r="B4137" t="s">
        <v>23</v>
      </c>
      <c r="C4137" t="s">
        <v>34</v>
      </c>
      <c r="D4137" t="s">
        <v>58</v>
      </c>
      <c r="E4137" s="3">
        <v>59372</v>
      </c>
      <c r="F4137" s="3">
        <v>140173</v>
      </c>
      <c r="G4137" t="s">
        <v>21</v>
      </c>
      <c r="H4137" s="3" t="s">
        <v>4169</v>
      </c>
      <c r="I4137" s="3">
        <f t="shared" si="576"/>
        <v>80801</v>
      </c>
      <c r="J4137" s="4">
        <f t="shared" si="577"/>
        <v>1.3609277100316648</v>
      </c>
      <c r="K4137" s="5">
        <f t="shared" si="578"/>
        <v>2.3609277100316648</v>
      </c>
      <c r="L4137" s="4" t="str">
        <f t="shared" si="579"/>
        <v>Over Budget</v>
      </c>
      <c r="M4137">
        <f t="shared" si="580"/>
        <v>2022</v>
      </c>
      <c r="N4137">
        <f t="shared" si="581"/>
        <v>5</v>
      </c>
      <c r="O4137" t="str">
        <f t="shared" si="582"/>
        <v>May</v>
      </c>
      <c r="P4137" t="str">
        <f t="shared" si="583"/>
        <v>Q2</v>
      </c>
      <c r="Q4137" t="str">
        <f t="shared" si="584"/>
        <v>2022-05</v>
      </c>
    </row>
    <row r="4138" spans="1:17" x14ac:dyDescent="0.35">
      <c r="A4138" s="2">
        <v>44816</v>
      </c>
      <c r="B4138" t="s">
        <v>41</v>
      </c>
      <c r="C4138" t="s">
        <v>19</v>
      </c>
      <c r="D4138" t="s">
        <v>30</v>
      </c>
      <c r="E4138" s="3">
        <v>61539</v>
      </c>
      <c r="F4138" s="3">
        <v>25759</v>
      </c>
      <c r="G4138" t="s">
        <v>35</v>
      </c>
      <c r="H4138" s="3" t="s">
        <v>4170</v>
      </c>
      <c r="I4138" s="3">
        <f t="shared" si="576"/>
        <v>-35780</v>
      </c>
      <c r="J4138" s="4">
        <f t="shared" si="577"/>
        <v>-0.58141991257576497</v>
      </c>
      <c r="K4138" s="5">
        <f t="shared" si="578"/>
        <v>0.41858008742423503</v>
      </c>
      <c r="L4138" s="4" t="str">
        <f t="shared" si="579"/>
        <v>Under Budget</v>
      </c>
      <c r="M4138">
        <f t="shared" si="580"/>
        <v>2022</v>
      </c>
      <c r="N4138">
        <f t="shared" si="581"/>
        <v>9</v>
      </c>
      <c r="O4138" t="str">
        <f t="shared" si="582"/>
        <v>Sep</v>
      </c>
      <c r="P4138" t="str">
        <f t="shared" si="583"/>
        <v>Q3</v>
      </c>
      <c r="Q4138" t="str">
        <f t="shared" si="584"/>
        <v>2022-09</v>
      </c>
    </row>
    <row r="4139" spans="1:17" x14ac:dyDescent="0.35">
      <c r="A4139" s="2">
        <v>45224</v>
      </c>
      <c r="B4139" t="s">
        <v>23</v>
      </c>
      <c r="C4139" t="s">
        <v>29</v>
      </c>
      <c r="D4139" t="s">
        <v>30</v>
      </c>
      <c r="E4139" s="3">
        <v>12525</v>
      </c>
      <c r="F4139" s="3">
        <v>103038</v>
      </c>
      <c r="G4139" t="s">
        <v>26</v>
      </c>
      <c r="H4139" s="3" t="s">
        <v>4171</v>
      </c>
      <c r="I4139" s="3">
        <f t="shared" si="576"/>
        <v>90513</v>
      </c>
      <c r="J4139" s="4">
        <f t="shared" si="577"/>
        <v>7.2265868263473054</v>
      </c>
      <c r="K4139" s="5">
        <f t="shared" si="578"/>
        <v>8.2265868263473045</v>
      </c>
      <c r="L4139" s="4" t="str">
        <f t="shared" si="579"/>
        <v>Over Budget</v>
      </c>
      <c r="M4139">
        <f t="shared" si="580"/>
        <v>2023</v>
      </c>
      <c r="N4139">
        <f t="shared" si="581"/>
        <v>10</v>
      </c>
      <c r="O4139" t="str">
        <f t="shared" si="582"/>
        <v>Oct</v>
      </c>
      <c r="P4139" t="str">
        <f t="shared" si="583"/>
        <v>Q4</v>
      </c>
      <c r="Q4139" t="str">
        <f t="shared" si="584"/>
        <v>2023-10</v>
      </c>
    </row>
    <row r="4140" spans="1:17" x14ac:dyDescent="0.35">
      <c r="A4140" s="2">
        <v>45115</v>
      </c>
      <c r="B4140" t="s">
        <v>23</v>
      </c>
      <c r="C4140" t="s">
        <v>23</v>
      </c>
      <c r="D4140" t="s">
        <v>30</v>
      </c>
      <c r="E4140" s="3">
        <v>129742</v>
      </c>
      <c r="F4140" s="3">
        <v>46002</v>
      </c>
      <c r="G4140" t="s">
        <v>35</v>
      </c>
      <c r="H4140" s="3" t="s">
        <v>4172</v>
      </c>
      <c r="I4140" s="3">
        <f t="shared" si="576"/>
        <v>-83740</v>
      </c>
      <c r="J4140" s="4">
        <f t="shared" si="577"/>
        <v>-0.64543478595982795</v>
      </c>
      <c r="K4140" s="5">
        <f t="shared" si="578"/>
        <v>0.35456521404017205</v>
      </c>
      <c r="L4140" s="4" t="str">
        <f t="shared" si="579"/>
        <v>Under Budget</v>
      </c>
      <c r="M4140">
        <f t="shared" si="580"/>
        <v>2023</v>
      </c>
      <c r="N4140">
        <f t="shared" si="581"/>
        <v>7</v>
      </c>
      <c r="O4140" t="str">
        <f t="shared" si="582"/>
        <v>Jul</v>
      </c>
      <c r="P4140" t="str">
        <f t="shared" si="583"/>
        <v>Q3</v>
      </c>
      <c r="Q4140" t="str">
        <f t="shared" si="584"/>
        <v>2023-07</v>
      </c>
    </row>
    <row r="4141" spans="1:17" x14ac:dyDescent="0.35">
      <c r="A4141" s="2">
        <v>44202</v>
      </c>
      <c r="B4141" t="s">
        <v>18</v>
      </c>
      <c r="C4141" t="s">
        <v>29</v>
      </c>
      <c r="D4141" t="s">
        <v>25</v>
      </c>
      <c r="E4141" s="3">
        <v>19637</v>
      </c>
      <c r="F4141" s="3">
        <v>93868</v>
      </c>
      <c r="G4141" t="s">
        <v>35</v>
      </c>
      <c r="H4141" s="3" t="s">
        <v>4173</v>
      </c>
      <c r="I4141" s="3">
        <f t="shared" si="576"/>
        <v>74231</v>
      </c>
      <c r="J4141" s="4">
        <f t="shared" si="577"/>
        <v>3.7801599022253907</v>
      </c>
      <c r="K4141" s="5">
        <f t="shared" si="578"/>
        <v>4.7801599022253907</v>
      </c>
      <c r="L4141" s="4" t="str">
        <f t="shared" si="579"/>
        <v>Over Budget</v>
      </c>
      <c r="M4141">
        <f t="shared" si="580"/>
        <v>2021</v>
      </c>
      <c r="N4141">
        <f t="shared" si="581"/>
        <v>1</v>
      </c>
      <c r="O4141" t="str">
        <f t="shared" si="582"/>
        <v>Jan</v>
      </c>
      <c r="P4141" t="str">
        <f t="shared" si="583"/>
        <v>Q1</v>
      </c>
      <c r="Q4141" t="str">
        <f t="shared" si="584"/>
        <v>2021-01</v>
      </c>
    </row>
    <row r="4142" spans="1:17" x14ac:dyDescent="0.35">
      <c r="A4142" s="2">
        <v>44484</v>
      </c>
      <c r="B4142" t="s">
        <v>41</v>
      </c>
      <c r="C4142" t="s">
        <v>24</v>
      </c>
      <c r="D4142" t="s">
        <v>30</v>
      </c>
      <c r="E4142" s="3">
        <v>58324</v>
      </c>
      <c r="F4142" s="3">
        <v>87352</v>
      </c>
      <c r="G4142" t="s">
        <v>21</v>
      </c>
      <c r="H4142" s="3" t="s">
        <v>4174</v>
      </c>
      <c r="I4142" s="3">
        <f t="shared" si="576"/>
        <v>29028</v>
      </c>
      <c r="J4142" s="4">
        <f t="shared" si="577"/>
        <v>0.49770248954118373</v>
      </c>
      <c r="K4142" s="5">
        <f t="shared" si="578"/>
        <v>1.4977024895411837</v>
      </c>
      <c r="L4142" s="4" t="str">
        <f t="shared" si="579"/>
        <v>Over Budget</v>
      </c>
      <c r="M4142">
        <f t="shared" si="580"/>
        <v>2021</v>
      </c>
      <c r="N4142">
        <f t="shared" si="581"/>
        <v>10</v>
      </c>
      <c r="O4142" t="str">
        <f t="shared" si="582"/>
        <v>Oct</v>
      </c>
      <c r="P4142" t="str">
        <f t="shared" si="583"/>
        <v>Q4</v>
      </c>
      <c r="Q4142" t="str">
        <f t="shared" si="584"/>
        <v>2021-10</v>
      </c>
    </row>
    <row r="4143" spans="1:17" x14ac:dyDescent="0.35">
      <c r="A4143" s="2">
        <v>44804</v>
      </c>
      <c r="B4143" t="s">
        <v>28</v>
      </c>
      <c r="C4143" t="s">
        <v>23</v>
      </c>
      <c r="D4143" t="s">
        <v>25</v>
      </c>
      <c r="E4143" s="3">
        <v>66108</v>
      </c>
      <c r="F4143" s="3">
        <v>22319</v>
      </c>
      <c r="G4143" t="s">
        <v>26</v>
      </c>
      <c r="H4143" s="3" t="s">
        <v>4175</v>
      </c>
      <c r="I4143" s="3">
        <f t="shared" si="576"/>
        <v>-43789</v>
      </c>
      <c r="J4143" s="4">
        <f t="shared" si="577"/>
        <v>-0.66238579294487809</v>
      </c>
      <c r="K4143" s="5">
        <f t="shared" si="578"/>
        <v>0.33761420705512191</v>
      </c>
      <c r="L4143" s="4" t="str">
        <f t="shared" si="579"/>
        <v>Under Budget</v>
      </c>
      <c r="M4143">
        <f t="shared" si="580"/>
        <v>2022</v>
      </c>
      <c r="N4143">
        <f t="shared" si="581"/>
        <v>8</v>
      </c>
      <c r="O4143" t="str">
        <f t="shared" si="582"/>
        <v>Aug</v>
      </c>
      <c r="P4143" t="str">
        <f t="shared" si="583"/>
        <v>Q3</v>
      </c>
      <c r="Q4143" t="str">
        <f t="shared" si="584"/>
        <v>2022-08</v>
      </c>
    </row>
    <row r="4144" spans="1:17" x14ac:dyDescent="0.35">
      <c r="A4144" s="2">
        <v>44653</v>
      </c>
      <c r="B4144" t="s">
        <v>55</v>
      </c>
      <c r="C4144" t="s">
        <v>19</v>
      </c>
      <c r="D4144" t="s">
        <v>20</v>
      </c>
      <c r="E4144" s="3">
        <v>44377</v>
      </c>
      <c r="F4144" s="3">
        <v>119126</v>
      </c>
      <c r="G4144" t="s">
        <v>21</v>
      </c>
      <c r="H4144" s="3" t="s">
        <v>4176</v>
      </c>
      <c r="I4144" s="3">
        <f t="shared" si="576"/>
        <v>74749</v>
      </c>
      <c r="J4144" s="4">
        <f t="shared" si="577"/>
        <v>1.6844085900353787</v>
      </c>
      <c r="K4144" s="5">
        <f t="shared" si="578"/>
        <v>2.6844085900353787</v>
      </c>
      <c r="L4144" s="4" t="str">
        <f t="shared" si="579"/>
        <v>Over Budget</v>
      </c>
      <c r="M4144">
        <f t="shared" si="580"/>
        <v>2022</v>
      </c>
      <c r="N4144">
        <f t="shared" si="581"/>
        <v>4</v>
      </c>
      <c r="O4144" t="str">
        <f t="shared" si="582"/>
        <v>Apr</v>
      </c>
      <c r="P4144" t="str">
        <f t="shared" si="583"/>
        <v>Q2</v>
      </c>
      <c r="Q4144" t="str">
        <f t="shared" si="584"/>
        <v>2022-04</v>
      </c>
    </row>
    <row r="4145" spans="1:17" x14ac:dyDescent="0.35">
      <c r="A4145" s="2">
        <v>45226</v>
      </c>
      <c r="B4145" t="s">
        <v>37</v>
      </c>
      <c r="C4145" t="s">
        <v>43</v>
      </c>
      <c r="D4145" t="s">
        <v>30</v>
      </c>
      <c r="E4145" s="3">
        <v>90069</v>
      </c>
      <c r="F4145" s="3">
        <v>94384</v>
      </c>
      <c r="G4145" t="s">
        <v>21</v>
      </c>
      <c r="H4145" s="3" t="s">
        <v>4177</v>
      </c>
      <c r="I4145" s="3">
        <f t="shared" si="576"/>
        <v>4315</v>
      </c>
      <c r="J4145" s="4">
        <f t="shared" si="577"/>
        <v>4.7907715196127416E-2</v>
      </c>
      <c r="K4145" s="5">
        <f t="shared" si="578"/>
        <v>1.0479077151961274</v>
      </c>
      <c r="L4145" s="4" t="str">
        <f t="shared" si="579"/>
        <v>Over Budget</v>
      </c>
      <c r="M4145">
        <f t="shared" si="580"/>
        <v>2023</v>
      </c>
      <c r="N4145">
        <f t="shared" si="581"/>
        <v>10</v>
      </c>
      <c r="O4145" t="str">
        <f t="shared" si="582"/>
        <v>Oct</v>
      </c>
      <c r="P4145" t="str">
        <f t="shared" si="583"/>
        <v>Q4</v>
      </c>
      <c r="Q4145" t="str">
        <f t="shared" si="584"/>
        <v>2023-10</v>
      </c>
    </row>
    <row r="4146" spans="1:17" x14ac:dyDescent="0.35">
      <c r="A4146" s="2">
        <v>44820</v>
      </c>
      <c r="B4146" t="s">
        <v>28</v>
      </c>
      <c r="C4146" t="s">
        <v>24</v>
      </c>
      <c r="D4146" t="s">
        <v>25</v>
      </c>
      <c r="E4146" s="3">
        <v>121875</v>
      </c>
      <c r="F4146" s="3">
        <v>31909</v>
      </c>
      <c r="G4146" t="s">
        <v>35</v>
      </c>
      <c r="H4146" s="3" t="s">
        <v>4178</v>
      </c>
      <c r="I4146" s="3">
        <f t="shared" si="576"/>
        <v>-89966</v>
      </c>
      <c r="J4146" s="4">
        <f t="shared" si="577"/>
        <v>-0.73818256410256411</v>
      </c>
      <c r="K4146" s="5">
        <f t="shared" si="578"/>
        <v>0.26181743589743589</v>
      </c>
      <c r="L4146" s="4" t="str">
        <f t="shared" si="579"/>
        <v>Under Budget</v>
      </c>
      <c r="M4146">
        <f t="shared" si="580"/>
        <v>2022</v>
      </c>
      <c r="N4146">
        <f t="shared" si="581"/>
        <v>9</v>
      </c>
      <c r="O4146" t="str">
        <f t="shared" si="582"/>
        <v>Sep</v>
      </c>
      <c r="P4146" t="str">
        <f t="shared" si="583"/>
        <v>Q3</v>
      </c>
      <c r="Q4146" t="str">
        <f t="shared" si="584"/>
        <v>2022-09</v>
      </c>
    </row>
    <row r="4147" spans="1:17" x14ac:dyDescent="0.35">
      <c r="A4147" s="2">
        <v>44572</v>
      </c>
      <c r="B4147" t="s">
        <v>41</v>
      </c>
      <c r="C4147" t="s">
        <v>43</v>
      </c>
      <c r="D4147" t="s">
        <v>58</v>
      </c>
      <c r="E4147" s="3">
        <v>124886</v>
      </c>
      <c r="F4147" s="3">
        <v>159853</v>
      </c>
      <c r="G4147" t="s">
        <v>21</v>
      </c>
      <c r="H4147" s="3" t="s">
        <v>4179</v>
      </c>
      <c r="I4147" s="3">
        <f t="shared" si="576"/>
        <v>34967</v>
      </c>
      <c r="J4147" s="4">
        <f t="shared" si="577"/>
        <v>0.27999135211312715</v>
      </c>
      <c r="K4147" s="5">
        <f t="shared" si="578"/>
        <v>1.2799913521131272</v>
      </c>
      <c r="L4147" s="4" t="str">
        <f t="shared" si="579"/>
        <v>Over Budget</v>
      </c>
      <c r="M4147">
        <f t="shared" si="580"/>
        <v>2022</v>
      </c>
      <c r="N4147">
        <f t="shared" si="581"/>
        <v>1</v>
      </c>
      <c r="O4147" t="str">
        <f t="shared" si="582"/>
        <v>Jan</v>
      </c>
      <c r="P4147" t="str">
        <f t="shared" si="583"/>
        <v>Q1</v>
      </c>
      <c r="Q4147" t="str">
        <f t="shared" si="584"/>
        <v>2022-01</v>
      </c>
    </row>
    <row r="4148" spans="1:17" x14ac:dyDescent="0.35">
      <c r="A4148" s="2">
        <v>44643</v>
      </c>
      <c r="B4148" t="s">
        <v>18</v>
      </c>
      <c r="C4148" t="s">
        <v>29</v>
      </c>
      <c r="D4148" t="s">
        <v>25</v>
      </c>
      <c r="E4148" s="3">
        <v>70207</v>
      </c>
      <c r="F4148" s="3">
        <v>11750</v>
      </c>
      <c r="G4148" t="s">
        <v>21</v>
      </c>
      <c r="H4148" s="3" t="s">
        <v>4180</v>
      </c>
      <c r="I4148" s="3">
        <f t="shared" si="576"/>
        <v>-58457</v>
      </c>
      <c r="J4148" s="4">
        <f t="shared" si="577"/>
        <v>-0.83263777116241966</v>
      </c>
      <c r="K4148" s="5">
        <f t="shared" si="578"/>
        <v>0.16736222883758028</v>
      </c>
      <c r="L4148" s="4" t="str">
        <f t="shared" si="579"/>
        <v>Under Budget</v>
      </c>
      <c r="M4148">
        <f t="shared" si="580"/>
        <v>2022</v>
      </c>
      <c r="N4148">
        <f t="shared" si="581"/>
        <v>3</v>
      </c>
      <c r="O4148" t="str">
        <f t="shared" si="582"/>
        <v>Mar</v>
      </c>
      <c r="P4148" t="str">
        <f t="shared" si="583"/>
        <v>Q1</v>
      </c>
      <c r="Q4148" t="str">
        <f t="shared" si="584"/>
        <v>2022-03</v>
      </c>
    </row>
    <row r="4149" spans="1:17" x14ac:dyDescent="0.35">
      <c r="A4149" s="2">
        <v>45031</v>
      </c>
      <c r="B4149" t="s">
        <v>37</v>
      </c>
      <c r="C4149" t="s">
        <v>23</v>
      </c>
      <c r="D4149" t="s">
        <v>25</v>
      </c>
      <c r="E4149" s="3">
        <v>32368</v>
      </c>
      <c r="F4149" s="3">
        <v>127294</v>
      </c>
      <c r="G4149" t="s">
        <v>21</v>
      </c>
      <c r="H4149" s="3" t="s">
        <v>4181</v>
      </c>
      <c r="I4149" s="3">
        <f t="shared" si="576"/>
        <v>94926</v>
      </c>
      <c r="J4149" s="4">
        <f t="shared" si="577"/>
        <v>2.9327113198220465</v>
      </c>
      <c r="K4149" s="5">
        <f t="shared" si="578"/>
        <v>3.9327113198220465</v>
      </c>
      <c r="L4149" s="4" t="str">
        <f t="shared" si="579"/>
        <v>Over Budget</v>
      </c>
      <c r="M4149">
        <f t="shared" si="580"/>
        <v>2023</v>
      </c>
      <c r="N4149">
        <f t="shared" si="581"/>
        <v>4</v>
      </c>
      <c r="O4149" t="str">
        <f t="shared" si="582"/>
        <v>Apr</v>
      </c>
      <c r="P4149" t="str">
        <f t="shared" si="583"/>
        <v>Q2</v>
      </c>
      <c r="Q4149" t="str">
        <f t="shared" si="584"/>
        <v>2023-04</v>
      </c>
    </row>
    <row r="4150" spans="1:17" x14ac:dyDescent="0.35">
      <c r="A4150" s="2">
        <v>45007</v>
      </c>
      <c r="B4150" t="s">
        <v>55</v>
      </c>
      <c r="C4150" t="s">
        <v>24</v>
      </c>
      <c r="D4150" t="s">
        <v>58</v>
      </c>
      <c r="E4150" s="3">
        <v>35736</v>
      </c>
      <c r="F4150" s="3">
        <v>101177</v>
      </c>
      <c r="G4150" t="s">
        <v>21</v>
      </c>
      <c r="H4150" s="3" t="s">
        <v>4182</v>
      </c>
      <c r="I4150" s="3">
        <f t="shared" si="576"/>
        <v>65441</v>
      </c>
      <c r="J4150" s="4">
        <f t="shared" si="577"/>
        <v>1.8312346093575107</v>
      </c>
      <c r="K4150" s="5">
        <f t="shared" si="578"/>
        <v>2.8312346093575105</v>
      </c>
      <c r="L4150" s="4" t="str">
        <f t="shared" si="579"/>
        <v>Over Budget</v>
      </c>
      <c r="M4150">
        <f t="shared" si="580"/>
        <v>2023</v>
      </c>
      <c r="N4150">
        <f t="shared" si="581"/>
        <v>3</v>
      </c>
      <c r="O4150" t="str">
        <f t="shared" si="582"/>
        <v>Mar</v>
      </c>
      <c r="P4150" t="str">
        <f t="shared" si="583"/>
        <v>Q1</v>
      </c>
      <c r="Q4150" t="str">
        <f t="shared" si="584"/>
        <v>2023-03</v>
      </c>
    </row>
    <row r="4151" spans="1:17" x14ac:dyDescent="0.35">
      <c r="A4151" s="2">
        <v>45155</v>
      </c>
      <c r="B4151" t="s">
        <v>23</v>
      </c>
      <c r="C4151" t="s">
        <v>29</v>
      </c>
      <c r="D4151" t="s">
        <v>25</v>
      </c>
      <c r="E4151" s="3">
        <v>27753</v>
      </c>
      <c r="F4151" s="3">
        <v>156342</v>
      </c>
      <c r="G4151" t="s">
        <v>35</v>
      </c>
      <c r="H4151" s="3" t="s">
        <v>4183</v>
      </c>
      <c r="I4151" s="3">
        <f t="shared" si="576"/>
        <v>128589</v>
      </c>
      <c r="J4151" s="4">
        <f t="shared" si="577"/>
        <v>4.6333369365474004</v>
      </c>
      <c r="K4151" s="5">
        <f t="shared" si="578"/>
        <v>5.6333369365474004</v>
      </c>
      <c r="L4151" s="4" t="str">
        <f t="shared" si="579"/>
        <v>Over Budget</v>
      </c>
      <c r="M4151">
        <f t="shared" si="580"/>
        <v>2023</v>
      </c>
      <c r="N4151">
        <f t="shared" si="581"/>
        <v>8</v>
      </c>
      <c r="O4151" t="str">
        <f t="shared" si="582"/>
        <v>Aug</v>
      </c>
      <c r="P4151" t="str">
        <f t="shared" si="583"/>
        <v>Q3</v>
      </c>
      <c r="Q4151" t="str">
        <f t="shared" si="584"/>
        <v>2023-08</v>
      </c>
    </row>
    <row r="4152" spans="1:17" x14ac:dyDescent="0.35">
      <c r="A4152" s="2">
        <v>45045</v>
      </c>
      <c r="B4152" t="s">
        <v>23</v>
      </c>
      <c r="C4152" t="s">
        <v>19</v>
      </c>
      <c r="D4152" t="s">
        <v>58</v>
      </c>
      <c r="E4152" s="3">
        <v>144643</v>
      </c>
      <c r="F4152" s="3">
        <v>151071</v>
      </c>
      <c r="G4152" t="s">
        <v>26</v>
      </c>
      <c r="H4152" s="3" t="s">
        <v>4184</v>
      </c>
      <c r="I4152" s="3">
        <f t="shared" si="576"/>
        <v>6428</v>
      </c>
      <c r="J4152" s="4">
        <f t="shared" si="577"/>
        <v>4.444044993535809E-2</v>
      </c>
      <c r="K4152" s="5">
        <f t="shared" si="578"/>
        <v>1.0444404499353581</v>
      </c>
      <c r="L4152" s="4" t="str">
        <f t="shared" si="579"/>
        <v>Over Budget</v>
      </c>
      <c r="M4152">
        <f t="shared" si="580"/>
        <v>2023</v>
      </c>
      <c r="N4152">
        <f t="shared" si="581"/>
        <v>4</v>
      </c>
      <c r="O4152" t="str">
        <f t="shared" si="582"/>
        <v>Apr</v>
      </c>
      <c r="P4152" t="str">
        <f t="shared" si="583"/>
        <v>Q2</v>
      </c>
      <c r="Q4152" t="str">
        <f t="shared" si="584"/>
        <v>2023-04</v>
      </c>
    </row>
    <row r="4153" spans="1:17" x14ac:dyDescent="0.35">
      <c r="A4153" s="2">
        <v>45005</v>
      </c>
      <c r="B4153" t="s">
        <v>28</v>
      </c>
      <c r="C4153" t="s">
        <v>43</v>
      </c>
      <c r="D4153" t="s">
        <v>39</v>
      </c>
      <c r="E4153" s="3">
        <v>36798</v>
      </c>
      <c r="F4153" s="3">
        <v>39106</v>
      </c>
      <c r="G4153" t="s">
        <v>26</v>
      </c>
      <c r="H4153" s="3" t="s">
        <v>4185</v>
      </c>
      <c r="I4153" s="3">
        <f t="shared" si="576"/>
        <v>2308</v>
      </c>
      <c r="J4153" s="4">
        <f t="shared" si="577"/>
        <v>6.2720800043480629E-2</v>
      </c>
      <c r="K4153" s="5">
        <f t="shared" si="578"/>
        <v>1.0627208000434807</v>
      </c>
      <c r="L4153" s="4" t="str">
        <f t="shared" si="579"/>
        <v>Over Budget</v>
      </c>
      <c r="M4153">
        <f t="shared" si="580"/>
        <v>2023</v>
      </c>
      <c r="N4153">
        <f t="shared" si="581"/>
        <v>3</v>
      </c>
      <c r="O4153" t="str">
        <f t="shared" si="582"/>
        <v>Mar</v>
      </c>
      <c r="P4153" t="str">
        <f t="shared" si="583"/>
        <v>Q1</v>
      </c>
      <c r="Q4153" t="str">
        <f t="shared" si="584"/>
        <v>2023-03</v>
      </c>
    </row>
    <row r="4154" spans="1:17" x14ac:dyDescent="0.35">
      <c r="A4154" s="2">
        <v>45175</v>
      </c>
      <c r="B4154" t="s">
        <v>55</v>
      </c>
      <c r="C4154" t="s">
        <v>19</v>
      </c>
      <c r="D4154" t="s">
        <v>30</v>
      </c>
      <c r="E4154" s="3">
        <v>111844</v>
      </c>
      <c r="F4154" s="3">
        <v>94810</v>
      </c>
      <c r="G4154" t="s">
        <v>35</v>
      </c>
      <c r="H4154" s="3" t="s">
        <v>4186</v>
      </c>
      <c r="I4154" s="3">
        <f t="shared" si="576"/>
        <v>-17034</v>
      </c>
      <c r="J4154" s="4">
        <f t="shared" si="577"/>
        <v>-0.15230141983476986</v>
      </c>
      <c r="K4154" s="5">
        <f t="shared" si="578"/>
        <v>0.84769858016523014</v>
      </c>
      <c r="L4154" s="4" t="str">
        <f t="shared" si="579"/>
        <v>Under Budget</v>
      </c>
      <c r="M4154">
        <f t="shared" si="580"/>
        <v>2023</v>
      </c>
      <c r="N4154">
        <f t="shared" si="581"/>
        <v>9</v>
      </c>
      <c r="O4154" t="str">
        <f t="shared" si="582"/>
        <v>Sep</v>
      </c>
      <c r="P4154" t="str">
        <f t="shared" si="583"/>
        <v>Q3</v>
      </c>
      <c r="Q4154" t="str">
        <f t="shared" si="584"/>
        <v>2023-09</v>
      </c>
    </row>
    <row r="4155" spans="1:17" x14ac:dyDescent="0.35">
      <c r="A4155" s="2">
        <v>44612</v>
      </c>
      <c r="B4155" t="s">
        <v>41</v>
      </c>
      <c r="C4155" t="s">
        <v>34</v>
      </c>
      <c r="D4155" t="s">
        <v>20</v>
      </c>
      <c r="E4155" s="3">
        <v>86595</v>
      </c>
      <c r="F4155" s="3">
        <v>113306</v>
      </c>
      <c r="G4155" t="s">
        <v>32</v>
      </c>
      <c r="H4155" s="3" t="s">
        <v>4187</v>
      </c>
      <c r="I4155" s="3">
        <f t="shared" si="576"/>
        <v>26711</v>
      </c>
      <c r="J4155" s="4">
        <f t="shared" si="577"/>
        <v>0.30845891795138286</v>
      </c>
      <c r="K4155" s="5">
        <f t="shared" si="578"/>
        <v>1.3084589179513828</v>
      </c>
      <c r="L4155" s="4" t="str">
        <f t="shared" si="579"/>
        <v>Over Budget</v>
      </c>
      <c r="M4155">
        <f t="shared" si="580"/>
        <v>2022</v>
      </c>
      <c r="N4155">
        <f t="shared" si="581"/>
        <v>2</v>
      </c>
      <c r="O4155" t="str">
        <f t="shared" si="582"/>
        <v>Feb</v>
      </c>
      <c r="P4155" t="str">
        <f t="shared" si="583"/>
        <v>Q1</v>
      </c>
      <c r="Q4155" t="str">
        <f t="shared" si="584"/>
        <v>2022-02</v>
      </c>
    </row>
    <row r="4156" spans="1:17" x14ac:dyDescent="0.35">
      <c r="A4156" s="2">
        <v>44922</v>
      </c>
      <c r="B4156" t="s">
        <v>55</v>
      </c>
      <c r="C4156" t="s">
        <v>24</v>
      </c>
      <c r="D4156" t="s">
        <v>25</v>
      </c>
      <c r="E4156" s="3">
        <v>102539</v>
      </c>
      <c r="F4156" s="3">
        <v>30985</v>
      </c>
      <c r="G4156" t="s">
        <v>21</v>
      </c>
      <c r="H4156" s="3" t="s">
        <v>4188</v>
      </c>
      <c r="I4156" s="3">
        <f t="shared" si="576"/>
        <v>-71554</v>
      </c>
      <c r="J4156" s="4">
        <f t="shared" si="577"/>
        <v>-0.69782229200596846</v>
      </c>
      <c r="K4156" s="5">
        <f t="shared" si="578"/>
        <v>0.30217770799403154</v>
      </c>
      <c r="L4156" s="4" t="str">
        <f t="shared" si="579"/>
        <v>Under Budget</v>
      </c>
      <c r="M4156">
        <f t="shared" si="580"/>
        <v>2022</v>
      </c>
      <c r="N4156">
        <f t="shared" si="581"/>
        <v>12</v>
      </c>
      <c r="O4156" t="str">
        <f t="shared" si="582"/>
        <v>Dec</v>
      </c>
      <c r="P4156" t="str">
        <f t="shared" si="583"/>
        <v>Q4</v>
      </c>
      <c r="Q4156" t="str">
        <f t="shared" si="584"/>
        <v>2022-12</v>
      </c>
    </row>
    <row r="4157" spans="1:17" x14ac:dyDescent="0.35">
      <c r="A4157" s="2">
        <v>44650</v>
      </c>
      <c r="B4157" t="s">
        <v>18</v>
      </c>
      <c r="C4157" t="s">
        <v>43</v>
      </c>
      <c r="D4157" t="s">
        <v>58</v>
      </c>
      <c r="E4157" s="3">
        <v>73279</v>
      </c>
      <c r="F4157" s="3">
        <v>128655</v>
      </c>
      <c r="G4157" t="s">
        <v>35</v>
      </c>
      <c r="H4157" s="3" t="s">
        <v>4189</v>
      </c>
      <c r="I4157" s="3">
        <f t="shared" si="576"/>
        <v>55376</v>
      </c>
      <c r="J4157" s="4">
        <f t="shared" si="577"/>
        <v>0.7556871682200903</v>
      </c>
      <c r="K4157" s="5">
        <f t="shared" si="578"/>
        <v>1.7556871682200903</v>
      </c>
      <c r="L4157" s="4" t="str">
        <f t="shared" si="579"/>
        <v>Over Budget</v>
      </c>
      <c r="M4157">
        <f t="shared" si="580"/>
        <v>2022</v>
      </c>
      <c r="N4157">
        <f t="shared" si="581"/>
        <v>3</v>
      </c>
      <c r="O4157" t="str">
        <f t="shared" si="582"/>
        <v>Mar</v>
      </c>
      <c r="P4157" t="str">
        <f t="shared" si="583"/>
        <v>Q1</v>
      </c>
      <c r="Q4157" t="str">
        <f t="shared" si="584"/>
        <v>2022-03</v>
      </c>
    </row>
    <row r="4158" spans="1:17" x14ac:dyDescent="0.35">
      <c r="A4158" s="2">
        <v>44346</v>
      </c>
      <c r="B4158" t="s">
        <v>28</v>
      </c>
      <c r="C4158" t="s">
        <v>23</v>
      </c>
      <c r="D4158" t="s">
        <v>30</v>
      </c>
      <c r="E4158" s="3">
        <v>28564</v>
      </c>
      <c r="F4158" s="3">
        <v>13527</v>
      </c>
      <c r="G4158" t="s">
        <v>32</v>
      </c>
      <c r="H4158" s="3" t="s">
        <v>4190</v>
      </c>
      <c r="I4158" s="3">
        <f t="shared" si="576"/>
        <v>-15037</v>
      </c>
      <c r="J4158" s="4">
        <f t="shared" si="577"/>
        <v>-0.52643187228679456</v>
      </c>
      <c r="K4158" s="5">
        <f t="shared" si="578"/>
        <v>0.47356812771320544</v>
      </c>
      <c r="L4158" s="4" t="str">
        <f t="shared" si="579"/>
        <v>Under Budget</v>
      </c>
      <c r="M4158">
        <f t="shared" si="580"/>
        <v>2021</v>
      </c>
      <c r="N4158">
        <f t="shared" si="581"/>
        <v>5</v>
      </c>
      <c r="O4158" t="str">
        <f t="shared" si="582"/>
        <v>May</v>
      </c>
      <c r="P4158" t="str">
        <f t="shared" si="583"/>
        <v>Q2</v>
      </c>
      <c r="Q4158" t="str">
        <f t="shared" si="584"/>
        <v>2021-05</v>
      </c>
    </row>
    <row r="4159" spans="1:17" x14ac:dyDescent="0.35">
      <c r="A4159" s="2">
        <v>44955</v>
      </c>
      <c r="B4159" t="s">
        <v>28</v>
      </c>
      <c r="C4159" t="s">
        <v>23</v>
      </c>
      <c r="D4159" t="s">
        <v>25</v>
      </c>
      <c r="E4159" s="3">
        <v>21290</v>
      </c>
      <c r="F4159" s="3">
        <v>130582</v>
      </c>
      <c r="G4159" t="s">
        <v>32</v>
      </c>
      <c r="H4159" s="3" t="s">
        <v>4191</v>
      </c>
      <c r="I4159" s="3">
        <f t="shared" si="576"/>
        <v>109292</v>
      </c>
      <c r="J4159" s="4">
        <f t="shared" si="577"/>
        <v>5.1334899013621422</v>
      </c>
      <c r="K4159" s="5">
        <f t="shared" si="578"/>
        <v>6.1334899013621422</v>
      </c>
      <c r="L4159" s="4" t="str">
        <f t="shared" si="579"/>
        <v>Over Budget</v>
      </c>
      <c r="M4159">
        <f t="shared" si="580"/>
        <v>2023</v>
      </c>
      <c r="N4159">
        <f t="shared" si="581"/>
        <v>1</v>
      </c>
      <c r="O4159" t="str">
        <f t="shared" si="582"/>
        <v>Jan</v>
      </c>
      <c r="P4159" t="str">
        <f t="shared" si="583"/>
        <v>Q1</v>
      </c>
      <c r="Q4159" t="str">
        <f t="shared" si="584"/>
        <v>2023-01</v>
      </c>
    </row>
    <row r="4160" spans="1:17" x14ac:dyDescent="0.35">
      <c r="A4160" s="2">
        <v>44975</v>
      </c>
      <c r="B4160" t="s">
        <v>18</v>
      </c>
      <c r="C4160" t="s">
        <v>23</v>
      </c>
      <c r="D4160" t="s">
        <v>30</v>
      </c>
      <c r="E4160" s="3">
        <v>30018</v>
      </c>
      <c r="F4160" s="3">
        <v>158913</v>
      </c>
      <c r="G4160" t="s">
        <v>21</v>
      </c>
      <c r="H4160" s="3" t="s">
        <v>4192</v>
      </c>
      <c r="I4160" s="3">
        <f t="shared" si="576"/>
        <v>128895</v>
      </c>
      <c r="J4160" s="4">
        <f t="shared" si="577"/>
        <v>4.2939236458125123</v>
      </c>
      <c r="K4160" s="5">
        <f t="shared" si="578"/>
        <v>5.2939236458125123</v>
      </c>
      <c r="L4160" s="4" t="str">
        <f t="shared" si="579"/>
        <v>Over Budget</v>
      </c>
      <c r="M4160">
        <f t="shared" si="580"/>
        <v>2023</v>
      </c>
      <c r="N4160">
        <f t="shared" si="581"/>
        <v>2</v>
      </c>
      <c r="O4160" t="str">
        <f t="shared" si="582"/>
        <v>Feb</v>
      </c>
      <c r="P4160" t="str">
        <f t="shared" si="583"/>
        <v>Q1</v>
      </c>
      <c r="Q4160" t="str">
        <f t="shared" si="584"/>
        <v>2023-02</v>
      </c>
    </row>
    <row r="4161" spans="1:17" x14ac:dyDescent="0.35">
      <c r="A4161" s="2">
        <v>45169</v>
      </c>
      <c r="B4161" t="s">
        <v>55</v>
      </c>
      <c r="C4161" t="s">
        <v>29</v>
      </c>
      <c r="D4161" t="s">
        <v>39</v>
      </c>
      <c r="E4161" s="3">
        <v>65138</v>
      </c>
      <c r="F4161" s="3">
        <v>163013</v>
      </c>
      <c r="G4161" t="s">
        <v>35</v>
      </c>
      <c r="H4161" s="3" t="s">
        <v>4193</v>
      </c>
      <c r="I4161" s="3">
        <f t="shared" si="576"/>
        <v>97875</v>
      </c>
      <c r="J4161" s="4">
        <f t="shared" si="577"/>
        <v>1.5025791396726949</v>
      </c>
      <c r="K4161" s="5">
        <f t="shared" si="578"/>
        <v>2.5025791396726951</v>
      </c>
      <c r="L4161" s="4" t="str">
        <f t="shared" si="579"/>
        <v>Over Budget</v>
      </c>
      <c r="M4161">
        <f t="shared" si="580"/>
        <v>2023</v>
      </c>
      <c r="N4161">
        <f t="shared" si="581"/>
        <v>8</v>
      </c>
      <c r="O4161" t="str">
        <f t="shared" si="582"/>
        <v>Aug</v>
      </c>
      <c r="P4161" t="str">
        <f t="shared" si="583"/>
        <v>Q3</v>
      </c>
      <c r="Q4161" t="str">
        <f t="shared" si="584"/>
        <v>2023-08</v>
      </c>
    </row>
    <row r="4162" spans="1:17" x14ac:dyDescent="0.35">
      <c r="A4162" s="2">
        <v>44959</v>
      </c>
      <c r="B4162" t="s">
        <v>18</v>
      </c>
      <c r="C4162" t="s">
        <v>23</v>
      </c>
      <c r="D4162" t="s">
        <v>25</v>
      </c>
      <c r="E4162" s="3">
        <v>92155</v>
      </c>
      <c r="F4162" s="3">
        <v>44066</v>
      </c>
      <c r="G4162" t="s">
        <v>21</v>
      </c>
      <c r="H4162" s="3" t="s">
        <v>4194</v>
      </c>
      <c r="I4162" s="3">
        <f t="shared" si="576"/>
        <v>-48089</v>
      </c>
      <c r="J4162" s="4">
        <f t="shared" si="577"/>
        <v>-0.52182735608485709</v>
      </c>
      <c r="K4162" s="5">
        <f t="shared" si="578"/>
        <v>0.47817264391514297</v>
      </c>
      <c r="L4162" s="4" t="str">
        <f t="shared" si="579"/>
        <v>Under Budget</v>
      </c>
      <c r="M4162">
        <f t="shared" si="580"/>
        <v>2023</v>
      </c>
      <c r="N4162">
        <f t="shared" si="581"/>
        <v>2</v>
      </c>
      <c r="O4162" t="str">
        <f t="shared" si="582"/>
        <v>Feb</v>
      </c>
      <c r="P4162" t="str">
        <f t="shared" si="583"/>
        <v>Q1</v>
      </c>
      <c r="Q4162" t="str">
        <f t="shared" si="584"/>
        <v>2023-02</v>
      </c>
    </row>
    <row r="4163" spans="1:17" x14ac:dyDescent="0.35">
      <c r="A4163" s="2">
        <v>45198</v>
      </c>
      <c r="B4163" t="s">
        <v>37</v>
      </c>
      <c r="C4163" t="s">
        <v>43</v>
      </c>
      <c r="D4163" t="s">
        <v>58</v>
      </c>
      <c r="E4163" s="3">
        <v>91567</v>
      </c>
      <c r="F4163" s="3">
        <v>116556</v>
      </c>
      <c r="G4163" t="s">
        <v>32</v>
      </c>
      <c r="H4163" s="3" t="s">
        <v>4195</v>
      </c>
      <c r="I4163" s="3">
        <f t="shared" si="576"/>
        <v>24989</v>
      </c>
      <c r="J4163" s="4">
        <f t="shared" si="577"/>
        <v>0.2729039937968919</v>
      </c>
      <c r="K4163" s="5">
        <f t="shared" si="578"/>
        <v>1.2729039937968918</v>
      </c>
      <c r="L4163" s="4" t="str">
        <f t="shared" si="579"/>
        <v>Over Budget</v>
      </c>
      <c r="M4163">
        <f t="shared" si="580"/>
        <v>2023</v>
      </c>
      <c r="N4163">
        <f t="shared" si="581"/>
        <v>9</v>
      </c>
      <c r="O4163" t="str">
        <f t="shared" si="582"/>
        <v>Sep</v>
      </c>
      <c r="P4163" t="str">
        <f t="shared" si="583"/>
        <v>Q3</v>
      </c>
      <c r="Q4163" t="str">
        <f t="shared" si="584"/>
        <v>2023-09</v>
      </c>
    </row>
    <row r="4164" spans="1:17" x14ac:dyDescent="0.35">
      <c r="A4164" s="2">
        <v>44272</v>
      </c>
      <c r="B4164" t="s">
        <v>18</v>
      </c>
      <c r="C4164" t="s">
        <v>29</v>
      </c>
      <c r="D4164" t="s">
        <v>39</v>
      </c>
      <c r="E4164" s="3">
        <v>19006</v>
      </c>
      <c r="F4164" s="3">
        <v>58678</v>
      </c>
      <c r="G4164" t="s">
        <v>32</v>
      </c>
      <c r="H4164" s="3" t="s">
        <v>4196</v>
      </c>
      <c r="I4164" s="3">
        <f t="shared" si="576"/>
        <v>39672</v>
      </c>
      <c r="J4164" s="4">
        <f t="shared" si="577"/>
        <v>2.0873408397348205</v>
      </c>
      <c r="K4164" s="5">
        <f t="shared" si="578"/>
        <v>3.0873408397348205</v>
      </c>
      <c r="L4164" s="4" t="str">
        <f t="shared" si="579"/>
        <v>Over Budget</v>
      </c>
      <c r="M4164">
        <f t="shared" si="580"/>
        <v>2021</v>
      </c>
      <c r="N4164">
        <f t="shared" si="581"/>
        <v>3</v>
      </c>
      <c r="O4164" t="str">
        <f t="shared" si="582"/>
        <v>Mar</v>
      </c>
      <c r="P4164" t="str">
        <f t="shared" si="583"/>
        <v>Q1</v>
      </c>
      <c r="Q4164" t="str">
        <f t="shared" si="584"/>
        <v>2021-03</v>
      </c>
    </row>
    <row r="4165" spans="1:17" x14ac:dyDescent="0.35">
      <c r="A4165" s="2">
        <v>44795</v>
      </c>
      <c r="B4165" t="s">
        <v>55</v>
      </c>
      <c r="C4165" t="s">
        <v>34</v>
      </c>
      <c r="D4165" t="s">
        <v>25</v>
      </c>
      <c r="E4165" s="3">
        <v>25908</v>
      </c>
      <c r="F4165" s="3">
        <v>119206</v>
      </c>
      <c r="G4165" t="s">
        <v>21</v>
      </c>
      <c r="H4165" s="3" t="s">
        <v>4197</v>
      </c>
      <c r="I4165" s="3">
        <f t="shared" ref="I4165:I4228" si="585">F4165-E4165</f>
        <v>93298</v>
      </c>
      <c r="J4165" s="4">
        <f t="shared" ref="J4165:J4228" si="586">IFERROR(I4165/E4165,0)</f>
        <v>3.6011270649992282</v>
      </c>
      <c r="K4165" s="5">
        <f t="shared" ref="K4165:K4228" si="587">IFERROR(F4165/E4165,0)</f>
        <v>4.6011270649992282</v>
      </c>
      <c r="L4165" s="4" t="str">
        <f t="shared" ref="L4165:L4228" si="588">IF(I4165&gt;0,"Over Budget",IF(I4165&lt;0,"Under Budget","On Budget"))</f>
        <v>Over Budget</v>
      </c>
      <c r="M4165">
        <f t="shared" ref="M4165:M4228" si="589">YEAR(A4165)</f>
        <v>2022</v>
      </c>
      <c r="N4165">
        <f t="shared" ref="N4165:N4228" si="590">MONTH(A4165)</f>
        <v>8</v>
      </c>
      <c r="O4165" t="str">
        <f t="shared" ref="O4165:O4228" si="591">TEXT(A4165,"mmm")</f>
        <v>Aug</v>
      </c>
      <c r="P4165" t="str">
        <f t="shared" ref="P4165:P4228" si="592">"Q"&amp;ROUNDUP(MONTH(A4165)/3,0)</f>
        <v>Q3</v>
      </c>
      <c r="Q4165" t="str">
        <f t="shared" ref="Q4165:Q4228" si="593">TEXT(A4165,"yyyy-mm")</f>
        <v>2022-08</v>
      </c>
    </row>
    <row r="4166" spans="1:17" x14ac:dyDescent="0.35">
      <c r="A4166" s="2">
        <v>44421</v>
      </c>
      <c r="B4166" t="s">
        <v>18</v>
      </c>
      <c r="C4166" t="s">
        <v>23</v>
      </c>
      <c r="D4166" t="s">
        <v>30</v>
      </c>
      <c r="E4166" s="3">
        <v>81165</v>
      </c>
      <c r="F4166" s="3">
        <v>54249</v>
      </c>
      <c r="G4166" t="s">
        <v>21</v>
      </c>
      <c r="H4166" s="3" t="s">
        <v>4198</v>
      </c>
      <c r="I4166" s="3">
        <f t="shared" si="585"/>
        <v>-26916</v>
      </c>
      <c r="J4166" s="4">
        <f t="shared" si="586"/>
        <v>-0.33162077250046201</v>
      </c>
      <c r="K4166" s="5">
        <f t="shared" si="587"/>
        <v>0.66837922749953793</v>
      </c>
      <c r="L4166" s="4" t="str">
        <f t="shared" si="588"/>
        <v>Under Budget</v>
      </c>
      <c r="M4166">
        <f t="shared" si="589"/>
        <v>2021</v>
      </c>
      <c r="N4166">
        <f t="shared" si="590"/>
        <v>8</v>
      </c>
      <c r="O4166" t="str">
        <f t="shared" si="591"/>
        <v>Aug</v>
      </c>
      <c r="P4166" t="str">
        <f t="shared" si="592"/>
        <v>Q3</v>
      </c>
      <c r="Q4166" t="str">
        <f t="shared" si="593"/>
        <v>2021-08</v>
      </c>
    </row>
    <row r="4167" spans="1:17" x14ac:dyDescent="0.35">
      <c r="A4167" s="2">
        <v>44309</v>
      </c>
      <c r="B4167" t="s">
        <v>41</v>
      </c>
      <c r="C4167" t="s">
        <v>23</v>
      </c>
      <c r="D4167" t="s">
        <v>39</v>
      </c>
      <c r="E4167" s="3">
        <v>94406</v>
      </c>
      <c r="F4167" s="3">
        <v>75692</v>
      </c>
      <c r="G4167" t="s">
        <v>21</v>
      </c>
      <c r="H4167" s="3" t="s">
        <v>4199</v>
      </c>
      <c r="I4167" s="3">
        <f t="shared" si="585"/>
        <v>-18714</v>
      </c>
      <c r="J4167" s="4">
        <f t="shared" si="586"/>
        <v>-0.19822892612757664</v>
      </c>
      <c r="K4167" s="5">
        <f t="shared" si="587"/>
        <v>0.80177107387242341</v>
      </c>
      <c r="L4167" s="4" t="str">
        <f t="shared" si="588"/>
        <v>Under Budget</v>
      </c>
      <c r="M4167">
        <f t="shared" si="589"/>
        <v>2021</v>
      </c>
      <c r="N4167">
        <f t="shared" si="590"/>
        <v>4</v>
      </c>
      <c r="O4167" t="str">
        <f t="shared" si="591"/>
        <v>Apr</v>
      </c>
      <c r="P4167" t="str">
        <f t="shared" si="592"/>
        <v>Q2</v>
      </c>
      <c r="Q4167" t="str">
        <f t="shared" si="593"/>
        <v>2021-04</v>
      </c>
    </row>
    <row r="4168" spans="1:17" x14ac:dyDescent="0.35">
      <c r="A4168" s="2">
        <v>44447</v>
      </c>
      <c r="B4168" t="s">
        <v>23</v>
      </c>
      <c r="C4168" t="s">
        <v>29</v>
      </c>
      <c r="D4168" t="s">
        <v>58</v>
      </c>
      <c r="E4168" s="3">
        <v>79522</v>
      </c>
      <c r="F4168" s="3">
        <v>84151</v>
      </c>
      <c r="G4168" t="s">
        <v>26</v>
      </c>
      <c r="H4168" s="3" t="s">
        <v>4200</v>
      </c>
      <c r="I4168" s="3">
        <f t="shared" si="585"/>
        <v>4629</v>
      </c>
      <c r="J4168" s="4">
        <f t="shared" si="586"/>
        <v>5.821030658182641E-2</v>
      </c>
      <c r="K4168" s="5">
        <f t="shared" si="587"/>
        <v>1.0582103065818265</v>
      </c>
      <c r="L4168" s="4" t="str">
        <f t="shared" si="588"/>
        <v>Over Budget</v>
      </c>
      <c r="M4168">
        <f t="shared" si="589"/>
        <v>2021</v>
      </c>
      <c r="N4168">
        <f t="shared" si="590"/>
        <v>9</v>
      </c>
      <c r="O4168" t="str">
        <f t="shared" si="591"/>
        <v>Sep</v>
      </c>
      <c r="P4168" t="str">
        <f t="shared" si="592"/>
        <v>Q3</v>
      </c>
      <c r="Q4168" t="str">
        <f t="shared" si="593"/>
        <v>2021-09</v>
      </c>
    </row>
    <row r="4169" spans="1:17" x14ac:dyDescent="0.35">
      <c r="A4169" s="2">
        <v>45037</v>
      </c>
      <c r="B4169" t="s">
        <v>18</v>
      </c>
      <c r="C4169" t="s">
        <v>23</v>
      </c>
      <c r="D4169" t="s">
        <v>25</v>
      </c>
      <c r="E4169" s="3">
        <v>50954</v>
      </c>
      <c r="F4169" s="3">
        <v>10794</v>
      </c>
      <c r="G4169" t="s">
        <v>35</v>
      </c>
      <c r="H4169" s="3" t="s">
        <v>4201</v>
      </c>
      <c r="I4169" s="3">
        <f t="shared" si="585"/>
        <v>-40160</v>
      </c>
      <c r="J4169" s="4">
        <f t="shared" si="586"/>
        <v>-0.78816187149193395</v>
      </c>
      <c r="K4169" s="5">
        <f t="shared" si="587"/>
        <v>0.2118381285080661</v>
      </c>
      <c r="L4169" s="4" t="str">
        <f t="shared" si="588"/>
        <v>Under Budget</v>
      </c>
      <c r="M4169">
        <f t="shared" si="589"/>
        <v>2023</v>
      </c>
      <c r="N4169">
        <f t="shared" si="590"/>
        <v>4</v>
      </c>
      <c r="O4169" t="str">
        <f t="shared" si="591"/>
        <v>Apr</v>
      </c>
      <c r="P4169" t="str">
        <f t="shared" si="592"/>
        <v>Q2</v>
      </c>
      <c r="Q4169" t="str">
        <f t="shared" si="593"/>
        <v>2023-04</v>
      </c>
    </row>
    <row r="4170" spans="1:17" x14ac:dyDescent="0.35">
      <c r="A4170" s="2">
        <v>44910</v>
      </c>
      <c r="B4170" t="s">
        <v>23</v>
      </c>
      <c r="C4170" t="s">
        <v>34</v>
      </c>
      <c r="D4170" t="s">
        <v>30</v>
      </c>
      <c r="E4170" s="3">
        <v>77359</v>
      </c>
      <c r="F4170" s="3">
        <v>110547</v>
      </c>
      <c r="G4170" t="s">
        <v>35</v>
      </c>
      <c r="H4170" s="3" t="s">
        <v>4202</v>
      </c>
      <c r="I4170" s="3">
        <f t="shared" si="585"/>
        <v>33188</v>
      </c>
      <c r="J4170" s="4">
        <f t="shared" si="586"/>
        <v>0.42901278454995539</v>
      </c>
      <c r="K4170" s="5">
        <f t="shared" si="587"/>
        <v>1.4290127845499554</v>
      </c>
      <c r="L4170" s="4" t="str">
        <f t="shared" si="588"/>
        <v>Over Budget</v>
      </c>
      <c r="M4170">
        <f t="shared" si="589"/>
        <v>2022</v>
      </c>
      <c r="N4170">
        <f t="shared" si="590"/>
        <v>12</v>
      </c>
      <c r="O4170" t="str">
        <f t="shared" si="591"/>
        <v>Dec</v>
      </c>
      <c r="P4170" t="str">
        <f t="shared" si="592"/>
        <v>Q4</v>
      </c>
      <c r="Q4170" t="str">
        <f t="shared" si="593"/>
        <v>2022-12</v>
      </c>
    </row>
    <row r="4171" spans="1:17" x14ac:dyDescent="0.35">
      <c r="A4171" s="2">
        <v>44321</v>
      </c>
      <c r="B4171" t="s">
        <v>18</v>
      </c>
      <c r="C4171" t="s">
        <v>29</v>
      </c>
      <c r="D4171" t="s">
        <v>30</v>
      </c>
      <c r="E4171" s="3">
        <v>64980</v>
      </c>
      <c r="F4171" s="3">
        <v>56128</v>
      </c>
      <c r="G4171" t="s">
        <v>35</v>
      </c>
      <c r="H4171" s="3" t="s">
        <v>4203</v>
      </c>
      <c r="I4171" s="3">
        <f t="shared" si="585"/>
        <v>-8852</v>
      </c>
      <c r="J4171" s="4">
        <f t="shared" si="586"/>
        <v>-0.13622653124038164</v>
      </c>
      <c r="K4171" s="5">
        <f t="shared" si="587"/>
        <v>0.86377346875961836</v>
      </c>
      <c r="L4171" s="4" t="str">
        <f t="shared" si="588"/>
        <v>Under Budget</v>
      </c>
      <c r="M4171">
        <f t="shared" si="589"/>
        <v>2021</v>
      </c>
      <c r="N4171">
        <f t="shared" si="590"/>
        <v>5</v>
      </c>
      <c r="O4171" t="str">
        <f t="shared" si="591"/>
        <v>May</v>
      </c>
      <c r="P4171" t="str">
        <f t="shared" si="592"/>
        <v>Q2</v>
      </c>
      <c r="Q4171" t="str">
        <f t="shared" si="593"/>
        <v>2021-05</v>
      </c>
    </row>
    <row r="4172" spans="1:17" x14ac:dyDescent="0.35">
      <c r="A4172" s="2">
        <v>45289</v>
      </c>
      <c r="B4172" t="s">
        <v>55</v>
      </c>
      <c r="C4172" t="s">
        <v>29</v>
      </c>
      <c r="D4172" t="s">
        <v>39</v>
      </c>
      <c r="E4172" s="3">
        <v>97256</v>
      </c>
      <c r="F4172" s="3">
        <v>96615</v>
      </c>
      <c r="G4172" t="s">
        <v>32</v>
      </c>
      <c r="H4172" s="3" t="s">
        <v>4204</v>
      </c>
      <c r="I4172" s="3">
        <f t="shared" si="585"/>
        <v>-641</v>
      </c>
      <c r="J4172" s="4">
        <f t="shared" si="586"/>
        <v>-6.5908530064983139E-3</v>
      </c>
      <c r="K4172" s="5">
        <f t="shared" si="587"/>
        <v>0.99340914699350169</v>
      </c>
      <c r="L4172" s="4" t="str">
        <f t="shared" si="588"/>
        <v>Under Budget</v>
      </c>
      <c r="M4172">
        <f t="shared" si="589"/>
        <v>2023</v>
      </c>
      <c r="N4172">
        <f t="shared" si="590"/>
        <v>12</v>
      </c>
      <c r="O4172" t="str">
        <f t="shared" si="591"/>
        <v>Dec</v>
      </c>
      <c r="P4172" t="str">
        <f t="shared" si="592"/>
        <v>Q4</v>
      </c>
      <c r="Q4172" t="str">
        <f t="shared" si="593"/>
        <v>2023-12</v>
      </c>
    </row>
    <row r="4173" spans="1:17" x14ac:dyDescent="0.35">
      <c r="A4173" s="2">
        <v>45267</v>
      </c>
      <c r="B4173" t="s">
        <v>37</v>
      </c>
      <c r="C4173" t="s">
        <v>24</v>
      </c>
      <c r="D4173" t="s">
        <v>25</v>
      </c>
      <c r="E4173" s="3">
        <v>96008</v>
      </c>
      <c r="F4173" s="3">
        <v>80428</v>
      </c>
      <c r="G4173" t="s">
        <v>35</v>
      </c>
      <c r="H4173" s="3" t="s">
        <v>4205</v>
      </c>
      <c r="I4173" s="3">
        <f t="shared" si="585"/>
        <v>-15580</v>
      </c>
      <c r="J4173" s="4">
        <f t="shared" si="586"/>
        <v>-0.16227814348804268</v>
      </c>
      <c r="K4173" s="5">
        <f t="shared" si="587"/>
        <v>0.8377218565119573</v>
      </c>
      <c r="L4173" s="4" t="str">
        <f t="shared" si="588"/>
        <v>Under Budget</v>
      </c>
      <c r="M4173">
        <f t="shared" si="589"/>
        <v>2023</v>
      </c>
      <c r="N4173">
        <f t="shared" si="590"/>
        <v>12</v>
      </c>
      <c r="O4173" t="str">
        <f t="shared" si="591"/>
        <v>Dec</v>
      </c>
      <c r="P4173" t="str">
        <f t="shared" si="592"/>
        <v>Q4</v>
      </c>
      <c r="Q4173" t="str">
        <f t="shared" si="593"/>
        <v>2023-12</v>
      </c>
    </row>
    <row r="4174" spans="1:17" x14ac:dyDescent="0.35">
      <c r="A4174" s="2">
        <v>45080</v>
      </c>
      <c r="B4174" t="s">
        <v>37</v>
      </c>
      <c r="C4174" t="s">
        <v>29</v>
      </c>
      <c r="D4174" t="s">
        <v>30</v>
      </c>
      <c r="E4174" s="3">
        <v>141682</v>
      </c>
      <c r="F4174" s="3">
        <v>143163</v>
      </c>
      <c r="G4174" t="s">
        <v>35</v>
      </c>
      <c r="H4174" s="3" t="s">
        <v>4206</v>
      </c>
      <c r="I4174" s="3">
        <f t="shared" si="585"/>
        <v>1481</v>
      </c>
      <c r="J4174" s="4">
        <f t="shared" si="586"/>
        <v>1.0452986265016022E-2</v>
      </c>
      <c r="K4174" s="5">
        <f t="shared" si="587"/>
        <v>1.010452986265016</v>
      </c>
      <c r="L4174" s="4" t="str">
        <f t="shared" si="588"/>
        <v>Over Budget</v>
      </c>
      <c r="M4174">
        <f t="shared" si="589"/>
        <v>2023</v>
      </c>
      <c r="N4174">
        <f t="shared" si="590"/>
        <v>6</v>
      </c>
      <c r="O4174" t="str">
        <f t="shared" si="591"/>
        <v>Jun</v>
      </c>
      <c r="P4174" t="str">
        <f t="shared" si="592"/>
        <v>Q2</v>
      </c>
      <c r="Q4174" t="str">
        <f t="shared" si="593"/>
        <v>2023-06</v>
      </c>
    </row>
    <row r="4175" spans="1:17" x14ac:dyDescent="0.35">
      <c r="A4175" s="2">
        <v>44226</v>
      </c>
      <c r="B4175" t="s">
        <v>23</v>
      </c>
      <c r="C4175" t="s">
        <v>23</v>
      </c>
      <c r="D4175" t="s">
        <v>39</v>
      </c>
      <c r="E4175" s="3">
        <v>136446</v>
      </c>
      <c r="F4175" s="3">
        <v>133958</v>
      </c>
      <c r="G4175" t="s">
        <v>32</v>
      </c>
      <c r="H4175" s="3" t="s">
        <v>4207</v>
      </c>
      <c r="I4175" s="3">
        <f t="shared" si="585"/>
        <v>-2488</v>
      </c>
      <c r="J4175" s="4">
        <f t="shared" si="586"/>
        <v>-1.8234319804171614E-2</v>
      </c>
      <c r="K4175" s="5">
        <f t="shared" si="587"/>
        <v>0.98176568019582844</v>
      </c>
      <c r="L4175" s="4" t="str">
        <f t="shared" si="588"/>
        <v>Under Budget</v>
      </c>
      <c r="M4175">
        <f t="shared" si="589"/>
        <v>2021</v>
      </c>
      <c r="N4175">
        <f t="shared" si="590"/>
        <v>1</v>
      </c>
      <c r="O4175" t="str">
        <f t="shared" si="591"/>
        <v>Jan</v>
      </c>
      <c r="P4175" t="str">
        <f t="shared" si="592"/>
        <v>Q1</v>
      </c>
      <c r="Q4175" t="str">
        <f t="shared" si="593"/>
        <v>2021-01</v>
      </c>
    </row>
    <row r="4176" spans="1:17" x14ac:dyDescent="0.35">
      <c r="A4176" s="2">
        <v>44477</v>
      </c>
      <c r="B4176" t="s">
        <v>55</v>
      </c>
      <c r="C4176" t="s">
        <v>29</v>
      </c>
      <c r="D4176" t="s">
        <v>20</v>
      </c>
      <c r="E4176" s="3">
        <v>113249</v>
      </c>
      <c r="F4176" s="3">
        <v>158690</v>
      </c>
      <c r="G4176" t="s">
        <v>32</v>
      </c>
      <c r="H4176" s="3" t="s">
        <v>4208</v>
      </c>
      <c r="I4176" s="3">
        <f t="shared" si="585"/>
        <v>45441</v>
      </c>
      <c r="J4176" s="4">
        <f t="shared" si="586"/>
        <v>0.40124857614636772</v>
      </c>
      <c r="K4176" s="5">
        <f t="shared" si="587"/>
        <v>1.4012485761463678</v>
      </c>
      <c r="L4176" s="4" t="str">
        <f t="shared" si="588"/>
        <v>Over Budget</v>
      </c>
      <c r="M4176">
        <f t="shared" si="589"/>
        <v>2021</v>
      </c>
      <c r="N4176">
        <f t="shared" si="590"/>
        <v>10</v>
      </c>
      <c r="O4176" t="str">
        <f t="shared" si="591"/>
        <v>Oct</v>
      </c>
      <c r="P4176" t="str">
        <f t="shared" si="592"/>
        <v>Q4</v>
      </c>
      <c r="Q4176" t="str">
        <f t="shared" si="593"/>
        <v>2021-10</v>
      </c>
    </row>
    <row r="4177" spans="1:17" x14ac:dyDescent="0.35">
      <c r="A4177" s="2">
        <v>45120</v>
      </c>
      <c r="B4177" t="s">
        <v>55</v>
      </c>
      <c r="C4177" t="s">
        <v>23</v>
      </c>
      <c r="D4177" t="s">
        <v>30</v>
      </c>
      <c r="E4177" s="3">
        <v>21018</v>
      </c>
      <c r="F4177" s="3">
        <v>99569</v>
      </c>
      <c r="G4177" t="s">
        <v>26</v>
      </c>
      <c r="H4177" s="3" t="s">
        <v>4209</v>
      </c>
      <c r="I4177" s="3">
        <f t="shared" si="585"/>
        <v>78551</v>
      </c>
      <c r="J4177" s="4">
        <f t="shared" si="586"/>
        <v>3.7373203920449138</v>
      </c>
      <c r="K4177" s="5">
        <f t="shared" si="587"/>
        <v>4.7373203920449143</v>
      </c>
      <c r="L4177" s="4" t="str">
        <f t="shared" si="588"/>
        <v>Over Budget</v>
      </c>
      <c r="M4177">
        <f t="shared" si="589"/>
        <v>2023</v>
      </c>
      <c r="N4177">
        <f t="shared" si="590"/>
        <v>7</v>
      </c>
      <c r="O4177" t="str">
        <f t="shared" si="591"/>
        <v>Jul</v>
      </c>
      <c r="P4177" t="str">
        <f t="shared" si="592"/>
        <v>Q3</v>
      </c>
      <c r="Q4177" t="str">
        <f t="shared" si="593"/>
        <v>2023-07</v>
      </c>
    </row>
    <row r="4178" spans="1:17" x14ac:dyDescent="0.35">
      <c r="A4178" s="2">
        <v>44564</v>
      </c>
      <c r="B4178" t="s">
        <v>55</v>
      </c>
      <c r="C4178" t="s">
        <v>23</v>
      </c>
      <c r="D4178" t="s">
        <v>39</v>
      </c>
      <c r="E4178" s="3">
        <v>46599</v>
      </c>
      <c r="F4178" s="3">
        <v>18396</v>
      </c>
      <c r="G4178" t="s">
        <v>32</v>
      </c>
      <c r="H4178" s="3" t="s">
        <v>4210</v>
      </c>
      <c r="I4178" s="3">
        <f t="shared" si="585"/>
        <v>-28203</v>
      </c>
      <c r="J4178" s="4">
        <f t="shared" si="586"/>
        <v>-0.60522757999098697</v>
      </c>
      <c r="K4178" s="5">
        <f t="shared" si="587"/>
        <v>0.39477242000901308</v>
      </c>
      <c r="L4178" s="4" t="str">
        <f t="shared" si="588"/>
        <v>Under Budget</v>
      </c>
      <c r="M4178">
        <f t="shared" si="589"/>
        <v>2022</v>
      </c>
      <c r="N4178">
        <f t="shared" si="590"/>
        <v>1</v>
      </c>
      <c r="O4178" t="str">
        <f t="shared" si="591"/>
        <v>Jan</v>
      </c>
      <c r="P4178" t="str">
        <f t="shared" si="592"/>
        <v>Q1</v>
      </c>
      <c r="Q4178" t="str">
        <f t="shared" si="593"/>
        <v>2022-01</v>
      </c>
    </row>
    <row r="4179" spans="1:17" x14ac:dyDescent="0.35">
      <c r="A4179" s="2">
        <v>44691</v>
      </c>
      <c r="B4179" t="s">
        <v>41</v>
      </c>
      <c r="C4179" t="s">
        <v>29</v>
      </c>
      <c r="D4179" t="s">
        <v>20</v>
      </c>
      <c r="E4179" s="3">
        <v>128557</v>
      </c>
      <c r="F4179" s="3">
        <v>106415</v>
      </c>
      <c r="G4179" t="s">
        <v>21</v>
      </c>
      <c r="H4179" s="3" t="s">
        <v>4211</v>
      </c>
      <c r="I4179" s="3">
        <f t="shared" si="585"/>
        <v>-22142</v>
      </c>
      <c r="J4179" s="4">
        <f t="shared" si="586"/>
        <v>-0.17223488413699758</v>
      </c>
      <c r="K4179" s="5">
        <f t="shared" si="587"/>
        <v>0.82776511586300239</v>
      </c>
      <c r="L4179" s="4" t="str">
        <f t="shared" si="588"/>
        <v>Under Budget</v>
      </c>
      <c r="M4179">
        <f t="shared" si="589"/>
        <v>2022</v>
      </c>
      <c r="N4179">
        <f t="shared" si="590"/>
        <v>5</v>
      </c>
      <c r="O4179" t="str">
        <f t="shared" si="591"/>
        <v>May</v>
      </c>
      <c r="P4179" t="str">
        <f t="shared" si="592"/>
        <v>Q2</v>
      </c>
      <c r="Q4179" t="str">
        <f t="shared" si="593"/>
        <v>2022-05</v>
      </c>
    </row>
    <row r="4180" spans="1:17" x14ac:dyDescent="0.35">
      <c r="A4180" s="2">
        <v>45245</v>
      </c>
      <c r="B4180" t="s">
        <v>28</v>
      </c>
      <c r="C4180" t="s">
        <v>24</v>
      </c>
      <c r="D4180" t="s">
        <v>39</v>
      </c>
      <c r="E4180" s="3">
        <v>121694</v>
      </c>
      <c r="F4180" s="3">
        <v>46342</v>
      </c>
      <c r="G4180" t="s">
        <v>26</v>
      </c>
      <c r="H4180" s="3" t="s">
        <v>4212</v>
      </c>
      <c r="I4180" s="3">
        <f t="shared" si="585"/>
        <v>-75352</v>
      </c>
      <c r="J4180" s="4">
        <f t="shared" si="586"/>
        <v>-0.61919240061136949</v>
      </c>
      <c r="K4180" s="5">
        <f t="shared" si="587"/>
        <v>0.38080759938863051</v>
      </c>
      <c r="L4180" s="4" t="str">
        <f t="shared" si="588"/>
        <v>Under Budget</v>
      </c>
      <c r="M4180">
        <f t="shared" si="589"/>
        <v>2023</v>
      </c>
      <c r="N4180">
        <f t="shared" si="590"/>
        <v>11</v>
      </c>
      <c r="O4180" t="str">
        <f t="shared" si="591"/>
        <v>Nov</v>
      </c>
      <c r="P4180" t="str">
        <f t="shared" si="592"/>
        <v>Q4</v>
      </c>
      <c r="Q4180" t="str">
        <f t="shared" si="593"/>
        <v>2023-11</v>
      </c>
    </row>
    <row r="4181" spans="1:17" x14ac:dyDescent="0.35">
      <c r="A4181" s="2">
        <v>44914</v>
      </c>
      <c r="B4181" t="s">
        <v>18</v>
      </c>
      <c r="C4181" t="s">
        <v>23</v>
      </c>
      <c r="D4181" t="s">
        <v>30</v>
      </c>
      <c r="E4181" s="3">
        <v>58071</v>
      </c>
      <c r="F4181" s="3">
        <v>79424</v>
      </c>
      <c r="G4181" t="s">
        <v>32</v>
      </c>
      <c r="H4181" s="3" t="s">
        <v>4213</v>
      </c>
      <c r="I4181" s="3">
        <f t="shared" si="585"/>
        <v>21353</v>
      </c>
      <c r="J4181" s="4">
        <f t="shared" si="586"/>
        <v>0.3677050507137814</v>
      </c>
      <c r="K4181" s="5">
        <f t="shared" si="587"/>
        <v>1.3677050507137813</v>
      </c>
      <c r="L4181" s="4" t="str">
        <f t="shared" si="588"/>
        <v>Over Budget</v>
      </c>
      <c r="M4181">
        <f t="shared" si="589"/>
        <v>2022</v>
      </c>
      <c r="N4181">
        <f t="shared" si="590"/>
        <v>12</v>
      </c>
      <c r="O4181" t="str">
        <f t="shared" si="591"/>
        <v>Dec</v>
      </c>
      <c r="P4181" t="str">
        <f t="shared" si="592"/>
        <v>Q4</v>
      </c>
      <c r="Q4181" t="str">
        <f t="shared" si="593"/>
        <v>2022-12</v>
      </c>
    </row>
    <row r="4182" spans="1:17" x14ac:dyDescent="0.35">
      <c r="A4182" s="2">
        <v>45213</v>
      </c>
      <c r="B4182" t="s">
        <v>55</v>
      </c>
      <c r="C4182" t="s">
        <v>24</v>
      </c>
      <c r="D4182" t="s">
        <v>20</v>
      </c>
      <c r="E4182" s="3">
        <v>22394</v>
      </c>
      <c r="F4182" s="3">
        <v>82824</v>
      </c>
      <c r="G4182" t="s">
        <v>35</v>
      </c>
      <c r="H4182" s="3" t="s">
        <v>4214</v>
      </c>
      <c r="I4182" s="3">
        <f t="shared" si="585"/>
        <v>60430</v>
      </c>
      <c r="J4182" s="4">
        <f t="shared" si="586"/>
        <v>2.6984906671429849</v>
      </c>
      <c r="K4182" s="5">
        <f t="shared" si="587"/>
        <v>3.6984906671429849</v>
      </c>
      <c r="L4182" s="4" t="str">
        <f t="shared" si="588"/>
        <v>Over Budget</v>
      </c>
      <c r="M4182">
        <f t="shared" si="589"/>
        <v>2023</v>
      </c>
      <c r="N4182">
        <f t="shared" si="590"/>
        <v>10</v>
      </c>
      <c r="O4182" t="str">
        <f t="shared" si="591"/>
        <v>Oct</v>
      </c>
      <c r="P4182" t="str">
        <f t="shared" si="592"/>
        <v>Q4</v>
      </c>
      <c r="Q4182" t="str">
        <f t="shared" si="593"/>
        <v>2023-10</v>
      </c>
    </row>
    <row r="4183" spans="1:17" x14ac:dyDescent="0.35">
      <c r="A4183" s="2">
        <v>44802</v>
      </c>
      <c r="B4183" t="s">
        <v>55</v>
      </c>
      <c r="C4183" t="s">
        <v>24</v>
      </c>
      <c r="D4183" t="s">
        <v>39</v>
      </c>
      <c r="E4183" s="3">
        <v>24417</v>
      </c>
      <c r="F4183" s="3">
        <v>113664</v>
      </c>
      <c r="G4183" t="s">
        <v>26</v>
      </c>
      <c r="H4183" s="3" t="s">
        <v>4215</v>
      </c>
      <c r="I4183" s="3">
        <f t="shared" si="585"/>
        <v>89247</v>
      </c>
      <c r="J4183" s="4">
        <f t="shared" si="586"/>
        <v>3.6551173362820983</v>
      </c>
      <c r="K4183" s="5">
        <f t="shared" si="587"/>
        <v>4.6551173362820988</v>
      </c>
      <c r="L4183" s="4" t="str">
        <f t="shared" si="588"/>
        <v>Over Budget</v>
      </c>
      <c r="M4183">
        <f t="shared" si="589"/>
        <v>2022</v>
      </c>
      <c r="N4183">
        <f t="shared" si="590"/>
        <v>8</v>
      </c>
      <c r="O4183" t="str">
        <f t="shared" si="591"/>
        <v>Aug</v>
      </c>
      <c r="P4183" t="str">
        <f t="shared" si="592"/>
        <v>Q3</v>
      </c>
      <c r="Q4183" t="str">
        <f t="shared" si="593"/>
        <v>2022-08</v>
      </c>
    </row>
    <row r="4184" spans="1:17" x14ac:dyDescent="0.35">
      <c r="A4184" s="2">
        <v>44571</v>
      </c>
      <c r="B4184" t="s">
        <v>55</v>
      </c>
      <c r="C4184" t="s">
        <v>29</v>
      </c>
      <c r="D4184" t="s">
        <v>25</v>
      </c>
      <c r="E4184" s="3">
        <v>37849</v>
      </c>
      <c r="F4184" s="3">
        <v>33872</v>
      </c>
      <c r="G4184" t="s">
        <v>26</v>
      </c>
      <c r="H4184" s="3" t="s">
        <v>4216</v>
      </c>
      <c r="I4184" s="3">
        <f t="shared" si="585"/>
        <v>-3977</v>
      </c>
      <c r="J4184" s="4">
        <f t="shared" si="586"/>
        <v>-0.10507543131918941</v>
      </c>
      <c r="K4184" s="5">
        <f t="shared" si="587"/>
        <v>0.89492456868081061</v>
      </c>
      <c r="L4184" s="4" t="str">
        <f t="shared" si="588"/>
        <v>Under Budget</v>
      </c>
      <c r="M4184">
        <f t="shared" si="589"/>
        <v>2022</v>
      </c>
      <c r="N4184">
        <f t="shared" si="590"/>
        <v>1</v>
      </c>
      <c r="O4184" t="str">
        <f t="shared" si="591"/>
        <v>Jan</v>
      </c>
      <c r="P4184" t="str">
        <f t="shared" si="592"/>
        <v>Q1</v>
      </c>
      <c r="Q4184" t="str">
        <f t="shared" si="593"/>
        <v>2022-01</v>
      </c>
    </row>
    <row r="4185" spans="1:17" x14ac:dyDescent="0.35">
      <c r="A4185" s="2">
        <v>44835</v>
      </c>
      <c r="B4185" t="s">
        <v>37</v>
      </c>
      <c r="C4185" t="s">
        <v>19</v>
      </c>
      <c r="D4185" t="s">
        <v>20</v>
      </c>
      <c r="E4185" s="3">
        <v>45207</v>
      </c>
      <c r="F4185" s="3">
        <v>29215</v>
      </c>
      <c r="G4185" t="s">
        <v>35</v>
      </c>
      <c r="H4185" s="3" t="s">
        <v>4217</v>
      </c>
      <c r="I4185" s="3">
        <f t="shared" si="585"/>
        <v>-15992</v>
      </c>
      <c r="J4185" s="4">
        <f t="shared" si="586"/>
        <v>-0.35375052536111662</v>
      </c>
      <c r="K4185" s="5">
        <f t="shared" si="587"/>
        <v>0.64624947463888338</v>
      </c>
      <c r="L4185" s="4" t="str">
        <f t="shared" si="588"/>
        <v>Under Budget</v>
      </c>
      <c r="M4185">
        <f t="shared" si="589"/>
        <v>2022</v>
      </c>
      <c r="N4185">
        <f t="shared" si="590"/>
        <v>10</v>
      </c>
      <c r="O4185" t="str">
        <f t="shared" si="591"/>
        <v>Oct</v>
      </c>
      <c r="P4185" t="str">
        <f t="shared" si="592"/>
        <v>Q4</v>
      </c>
      <c r="Q4185" t="str">
        <f t="shared" si="593"/>
        <v>2022-10</v>
      </c>
    </row>
    <row r="4186" spans="1:17" x14ac:dyDescent="0.35">
      <c r="A4186" s="2">
        <v>45245</v>
      </c>
      <c r="B4186" t="s">
        <v>55</v>
      </c>
      <c r="C4186" t="s">
        <v>19</v>
      </c>
      <c r="D4186" t="s">
        <v>39</v>
      </c>
      <c r="E4186" s="3">
        <v>134947</v>
      </c>
      <c r="F4186" s="3">
        <v>12968</v>
      </c>
      <c r="G4186" t="s">
        <v>35</v>
      </c>
      <c r="H4186" s="3" t="s">
        <v>4218</v>
      </c>
      <c r="I4186" s="3">
        <f t="shared" si="585"/>
        <v>-121979</v>
      </c>
      <c r="J4186" s="4">
        <f t="shared" si="586"/>
        <v>-0.90390301377577864</v>
      </c>
      <c r="K4186" s="5">
        <f t="shared" si="587"/>
        <v>9.6096986224221359E-2</v>
      </c>
      <c r="L4186" s="4" t="str">
        <f t="shared" si="588"/>
        <v>Under Budget</v>
      </c>
      <c r="M4186">
        <f t="shared" si="589"/>
        <v>2023</v>
      </c>
      <c r="N4186">
        <f t="shared" si="590"/>
        <v>11</v>
      </c>
      <c r="O4186" t="str">
        <f t="shared" si="591"/>
        <v>Nov</v>
      </c>
      <c r="P4186" t="str">
        <f t="shared" si="592"/>
        <v>Q4</v>
      </c>
      <c r="Q4186" t="str">
        <f t="shared" si="593"/>
        <v>2023-11</v>
      </c>
    </row>
    <row r="4187" spans="1:17" x14ac:dyDescent="0.35">
      <c r="A4187" s="2">
        <v>44312</v>
      </c>
      <c r="B4187" t="s">
        <v>18</v>
      </c>
      <c r="C4187" t="s">
        <v>23</v>
      </c>
      <c r="D4187" t="s">
        <v>25</v>
      </c>
      <c r="E4187" s="3">
        <v>59021</v>
      </c>
      <c r="F4187" s="3">
        <v>102198</v>
      </c>
      <c r="G4187" t="s">
        <v>35</v>
      </c>
      <c r="H4187" s="3" t="s">
        <v>4219</v>
      </c>
      <c r="I4187" s="3">
        <f t="shared" si="585"/>
        <v>43177</v>
      </c>
      <c r="J4187" s="4">
        <f t="shared" si="586"/>
        <v>0.73155317598820757</v>
      </c>
      <c r="K4187" s="5">
        <f t="shared" si="587"/>
        <v>1.7315531759882077</v>
      </c>
      <c r="L4187" s="4" t="str">
        <f t="shared" si="588"/>
        <v>Over Budget</v>
      </c>
      <c r="M4187">
        <f t="shared" si="589"/>
        <v>2021</v>
      </c>
      <c r="N4187">
        <f t="shared" si="590"/>
        <v>4</v>
      </c>
      <c r="O4187" t="str">
        <f t="shared" si="591"/>
        <v>Apr</v>
      </c>
      <c r="P4187" t="str">
        <f t="shared" si="592"/>
        <v>Q2</v>
      </c>
      <c r="Q4187" t="str">
        <f t="shared" si="593"/>
        <v>2021-04</v>
      </c>
    </row>
    <row r="4188" spans="1:17" x14ac:dyDescent="0.35">
      <c r="A4188" s="2">
        <v>44244</v>
      </c>
      <c r="B4188" t="s">
        <v>55</v>
      </c>
      <c r="C4188" t="s">
        <v>43</v>
      </c>
      <c r="D4188" t="s">
        <v>20</v>
      </c>
      <c r="E4188" s="3">
        <v>137627</v>
      </c>
      <c r="F4188" s="3">
        <v>49053</v>
      </c>
      <c r="G4188" t="s">
        <v>21</v>
      </c>
      <c r="H4188" s="3" t="s">
        <v>4220</v>
      </c>
      <c r="I4188" s="3">
        <f t="shared" si="585"/>
        <v>-88574</v>
      </c>
      <c r="J4188" s="4">
        <f t="shared" si="586"/>
        <v>-0.64358011146068717</v>
      </c>
      <c r="K4188" s="5">
        <f t="shared" si="587"/>
        <v>0.35641988853931278</v>
      </c>
      <c r="L4188" s="4" t="str">
        <f t="shared" si="588"/>
        <v>Under Budget</v>
      </c>
      <c r="M4188">
        <f t="shared" si="589"/>
        <v>2021</v>
      </c>
      <c r="N4188">
        <f t="shared" si="590"/>
        <v>2</v>
      </c>
      <c r="O4188" t="str">
        <f t="shared" si="591"/>
        <v>Feb</v>
      </c>
      <c r="P4188" t="str">
        <f t="shared" si="592"/>
        <v>Q1</v>
      </c>
      <c r="Q4188" t="str">
        <f t="shared" si="593"/>
        <v>2021-02</v>
      </c>
    </row>
    <row r="4189" spans="1:17" x14ac:dyDescent="0.35">
      <c r="A4189" s="2">
        <v>44295</v>
      </c>
      <c r="B4189" t="s">
        <v>18</v>
      </c>
      <c r="C4189" t="s">
        <v>19</v>
      </c>
      <c r="D4189" t="s">
        <v>39</v>
      </c>
      <c r="E4189" s="3">
        <v>125159</v>
      </c>
      <c r="F4189" s="3">
        <v>158222</v>
      </c>
      <c r="G4189" t="s">
        <v>26</v>
      </c>
      <c r="H4189" s="3" t="s">
        <v>4221</v>
      </c>
      <c r="I4189" s="3">
        <f t="shared" si="585"/>
        <v>33063</v>
      </c>
      <c r="J4189" s="4">
        <f t="shared" si="586"/>
        <v>0.26416797833156225</v>
      </c>
      <c r="K4189" s="5">
        <f t="shared" si="587"/>
        <v>1.2641679783315622</v>
      </c>
      <c r="L4189" s="4" t="str">
        <f t="shared" si="588"/>
        <v>Over Budget</v>
      </c>
      <c r="M4189">
        <f t="shared" si="589"/>
        <v>2021</v>
      </c>
      <c r="N4189">
        <f t="shared" si="590"/>
        <v>4</v>
      </c>
      <c r="O4189" t="str">
        <f t="shared" si="591"/>
        <v>Apr</v>
      </c>
      <c r="P4189" t="str">
        <f t="shared" si="592"/>
        <v>Q2</v>
      </c>
      <c r="Q4189" t="str">
        <f t="shared" si="593"/>
        <v>2021-04</v>
      </c>
    </row>
    <row r="4190" spans="1:17" x14ac:dyDescent="0.35">
      <c r="A4190" s="2">
        <v>44601</v>
      </c>
      <c r="B4190" t="s">
        <v>41</v>
      </c>
      <c r="C4190" t="s">
        <v>29</v>
      </c>
      <c r="D4190" t="s">
        <v>30</v>
      </c>
      <c r="E4190" s="3">
        <v>74079</v>
      </c>
      <c r="F4190" s="3">
        <v>139739</v>
      </c>
      <c r="G4190" t="s">
        <v>21</v>
      </c>
      <c r="H4190" s="3" t="s">
        <v>4222</v>
      </c>
      <c r="I4190" s="3">
        <f t="shared" si="585"/>
        <v>65660</v>
      </c>
      <c r="J4190" s="4">
        <f t="shared" si="586"/>
        <v>0.88635105765466593</v>
      </c>
      <c r="K4190" s="5">
        <f t="shared" si="587"/>
        <v>1.886351057654666</v>
      </c>
      <c r="L4190" s="4" t="str">
        <f t="shared" si="588"/>
        <v>Over Budget</v>
      </c>
      <c r="M4190">
        <f t="shared" si="589"/>
        <v>2022</v>
      </c>
      <c r="N4190">
        <f t="shared" si="590"/>
        <v>2</v>
      </c>
      <c r="O4190" t="str">
        <f t="shared" si="591"/>
        <v>Feb</v>
      </c>
      <c r="P4190" t="str">
        <f t="shared" si="592"/>
        <v>Q1</v>
      </c>
      <c r="Q4190" t="str">
        <f t="shared" si="593"/>
        <v>2022-02</v>
      </c>
    </row>
    <row r="4191" spans="1:17" x14ac:dyDescent="0.35">
      <c r="A4191" s="2">
        <v>44881</v>
      </c>
      <c r="B4191" t="s">
        <v>28</v>
      </c>
      <c r="C4191" t="s">
        <v>29</v>
      </c>
      <c r="D4191" t="s">
        <v>20</v>
      </c>
      <c r="E4191" s="3">
        <v>99979</v>
      </c>
      <c r="F4191" s="3">
        <v>130611</v>
      </c>
      <c r="G4191" t="s">
        <v>21</v>
      </c>
      <c r="H4191" s="3" t="s">
        <v>4223</v>
      </c>
      <c r="I4191" s="3">
        <f t="shared" si="585"/>
        <v>30632</v>
      </c>
      <c r="J4191" s="4">
        <f t="shared" si="586"/>
        <v>0.30638434071154941</v>
      </c>
      <c r="K4191" s="5">
        <f t="shared" si="587"/>
        <v>1.3063843407115494</v>
      </c>
      <c r="L4191" s="4" t="str">
        <f t="shared" si="588"/>
        <v>Over Budget</v>
      </c>
      <c r="M4191">
        <f t="shared" si="589"/>
        <v>2022</v>
      </c>
      <c r="N4191">
        <f t="shared" si="590"/>
        <v>11</v>
      </c>
      <c r="O4191" t="str">
        <f t="shared" si="591"/>
        <v>Nov</v>
      </c>
      <c r="P4191" t="str">
        <f t="shared" si="592"/>
        <v>Q4</v>
      </c>
      <c r="Q4191" t="str">
        <f t="shared" si="593"/>
        <v>2022-11</v>
      </c>
    </row>
    <row r="4192" spans="1:17" x14ac:dyDescent="0.35">
      <c r="A4192" s="2">
        <v>45099</v>
      </c>
      <c r="B4192" t="s">
        <v>37</v>
      </c>
      <c r="C4192" t="s">
        <v>19</v>
      </c>
      <c r="D4192" t="s">
        <v>20</v>
      </c>
      <c r="E4192" s="3">
        <v>46533</v>
      </c>
      <c r="F4192" s="3">
        <v>133956</v>
      </c>
      <c r="G4192" t="s">
        <v>35</v>
      </c>
      <c r="H4192" s="3" t="s">
        <v>4224</v>
      </c>
      <c r="I4192" s="3">
        <f t="shared" si="585"/>
        <v>87423</v>
      </c>
      <c r="J4192" s="4">
        <f t="shared" si="586"/>
        <v>1.8787312230030302</v>
      </c>
      <c r="K4192" s="5">
        <f t="shared" si="587"/>
        <v>2.87873122300303</v>
      </c>
      <c r="L4192" s="4" t="str">
        <f t="shared" si="588"/>
        <v>Over Budget</v>
      </c>
      <c r="M4192">
        <f t="shared" si="589"/>
        <v>2023</v>
      </c>
      <c r="N4192">
        <f t="shared" si="590"/>
        <v>6</v>
      </c>
      <c r="O4192" t="str">
        <f t="shared" si="591"/>
        <v>Jun</v>
      </c>
      <c r="P4192" t="str">
        <f t="shared" si="592"/>
        <v>Q2</v>
      </c>
      <c r="Q4192" t="str">
        <f t="shared" si="593"/>
        <v>2023-06</v>
      </c>
    </row>
    <row r="4193" spans="1:17" x14ac:dyDescent="0.35">
      <c r="A4193" s="2">
        <v>44699</v>
      </c>
      <c r="B4193" t="s">
        <v>18</v>
      </c>
      <c r="C4193" t="s">
        <v>43</v>
      </c>
      <c r="D4193" t="s">
        <v>25</v>
      </c>
      <c r="E4193" s="3">
        <v>132514</v>
      </c>
      <c r="F4193" s="3">
        <v>30091</v>
      </c>
      <c r="G4193" t="s">
        <v>32</v>
      </c>
      <c r="H4193" s="3" t="s">
        <v>4225</v>
      </c>
      <c r="I4193" s="3">
        <f t="shared" si="585"/>
        <v>-102423</v>
      </c>
      <c r="J4193" s="4">
        <f t="shared" si="586"/>
        <v>-0.77292210634348069</v>
      </c>
      <c r="K4193" s="5">
        <f t="shared" si="587"/>
        <v>0.22707789365651931</v>
      </c>
      <c r="L4193" s="4" t="str">
        <f t="shared" si="588"/>
        <v>Under Budget</v>
      </c>
      <c r="M4193">
        <f t="shared" si="589"/>
        <v>2022</v>
      </c>
      <c r="N4193">
        <f t="shared" si="590"/>
        <v>5</v>
      </c>
      <c r="O4193" t="str">
        <f t="shared" si="591"/>
        <v>May</v>
      </c>
      <c r="P4193" t="str">
        <f t="shared" si="592"/>
        <v>Q2</v>
      </c>
      <c r="Q4193" t="str">
        <f t="shared" si="593"/>
        <v>2022-05</v>
      </c>
    </row>
    <row r="4194" spans="1:17" x14ac:dyDescent="0.35">
      <c r="A4194" s="2">
        <v>45090</v>
      </c>
      <c r="B4194" t="s">
        <v>23</v>
      </c>
      <c r="C4194" t="s">
        <v>34</v>
      </c>
      <c r="D4194" t="s">
        <v>39</v>
      </c>
      <c r="E4194" s="3">
        <v>99832</v>
      </c>
      <c r="F4194" s="3">
        <v>30456</v>
      </c>
      <c r="G4194" t="s">
        <v>21</v>
      </c>
      <c r="H4194" s="3" t="s">
        <v>4226</v>
      </c>
      <c r="I4194" s="3">
        <f t="shared" si="585"/>
        <v>-69376</v>
      </c>
      <c r="J4194" s="4">
        <f t="shared" si="586"/>
        <v>-0.69492747816331435</v>
      </c>
      <c r="K4194" s="5">
        <f t="shared" si="587"/>
        <v>0.30507252183668565</v>
      </c>
      <c r="L4194" s="4" t="str">
        <f t="shared" si="588"/>
        <v>Under Budget</v>
      </c>
      <c r="M4194">
        <f t="shared" si="589"/>
        <v>2023</v>
      </c>
      <c r="N4194">
        <f t="shared" si="590"/>
        <v>6</v>
      </c>
      <c r="O4194" t="str">
        <f t="shared" si="591"/>
        <v>Jun</v>
      </c>
      <c r="P4194" t="str">
        <f t="shared" si="592"/>
        <v>Q2</v>
      </c>
      <c r="Q4194" t="str">
        <f t="shared" si="593"/>
        <v>2023-06</v>
      </c>
    </row>
    <row r="4195" spans="1:17" x14ac:dyDescent="0.35">
      <c r="A4195" s="2">
        <v>44454</v>
      </c>
      <c r="B4195" t="s">
        <v>41</v>
      </c>
      <c r="C4195" t="s">
        <v>23</v>
      </c>
      <c r="D4195" t="s">
        <v>30</v>
      </c>
      <c r="E4195" s="3">
        <v>89283</v>
      </c>
      <c r="F4195" s="3">
        <v>144821</v>
      </c>
      <c r="G4195" t="s">
        <v>32</v>
      </c>
      <c r="H4195" s="3" t="s">
        <v>4227</v>
      </c>
      <c r="I4195" s="3">
        <f t="shared" si="585"/>
        <v>55538</v>
      </c>
      <c r="J4195" s="4">
        <f t="shared" si="586"/>
        <v>0.62204451015310869</v>
      </c>
      <c r="K4195" s="5">
        <f t="shared" si="587"/>
        <v>1.6220445101531087</v>
      </c>
      <c r="L4195" s="4" t="str">
        <f t="shared" si="588"/>
        <v>Over Budget</v>
      </c>
      <c r="M4195">
        <f t="shared" si="589"/>
        <v>2021</v>
      </c>
      <c r="N4195">
        <f t="shared" si="590"/>
        <v>9</v>
      </c>
      <c r="O4195" t="str">
        <f t="shared" si="591"/>
        <v>Sep</v>
      </c>
      <c r="P4195" t="str">
        <f t="shared" si="592"/>
        <v>Q3</v>
      </c>
      <c r="Q4195" t="str">
        <f t="shared" si="593"/>
        <v>2021-09</v>
      </c>
    </row>
    <row r="4196" spans="1:17" x14ac:dyDescent="0.35">
      <c r="A4196" s="2">
        <v>45040</v>
      </c>
      <c r="B4196" t="s">
        <v>28</v>
      </c>
      <c r="C4196" t="s">
        <v>34</v>
      </c>
      <c r="D4196" t="s">
        <v>25</v>
      </c>
      <c r="E4196" s="3">
        <v>93093</v>
      </c>
      <c r="F4196" s="3">
        <v>156934</v>
      </c>
      <c r="G4196" t="s">
        <v>32</v>
      </c>
      <c r="H4196" s="3" t="s">
        <v>4228</v>
      </c>
      <c r="I4196" s="3">
        <f t="shared" si="585"/>
        <v>63841</v>
      </c>
      <c r="J4196" s="4">
        <f t="shared" si="586"/>
        <v>0.68577658900239546</v>
      </c>
      <c r="K4196" s="5">
        <f t="shared" si="587"/>
        <v>1.6857765890023955</v>
      </c>
      <c r="L4196" s="4" t="str">
        <f t="shared" si="588"/>
        <v>Over Budget</v>
      </c>
      <c r="M4196">
        <f t="shared" si="589"/>
        <v>2023</v>
      </c>
      <c r="N4196">
        <f t="shared" si="590"/>
        <v>4</v>
      </c>
      <c r="O4196" t="str">
        <f t="shared" si="591"/>
        <v>Apr</v>
      </c>
      <c r="P4196" t="str">
        <f t="shared" si="592"/>
        <v>Q2</v>
      </c>
      <c r="Q4196" t="str">
        <f t="shared" si="593"/>
        <v>2023-04</v>
      </c>
    </row>
    <row r="4197" spans="1:17" x14ac:dyDescent="0.35">
      <c r="A4197" s="2">
        <v>44317</v>
      </c>
      <c r="B4197" t="s">
        <v>28</v>
      </c>
      <c r="C4197" t="s">
        <v>34</v>
      </c>
      <c r="D4197" t="s">
        <v>20</v>
      </c>
      <c r="E4197" s="3">
        <v>140798</v>
      </c>
      <c r="F4197" s="3">
        <v>134743</v>
      </c>
      <c r="G4197" t="s">
        <v>35</v>
      </c>
      <c r="H4197" s="3" t="s">
        <v>4229</v>
      </c>
      <c r="I4197" s="3">
        <f t="shared" si="585"/>
        <v>-6055</v>
      </c>
      <c r="J4197" s="4">
        <f t="shared" si="586"/>
        <v>-4.3004872228298699E-2</v>
      </c>
      <c r="K4197" s="5">
        <f t="shared" si="587"/>
        <v>0.95699512777170126</v>
      </c>
      <c r="L4197" s="4" t="str">
        <f t="shared" si="588"/>
        <v>Under Budget</v>
      </c>
      <c r="M4197">
        <f t="shared" si="589"/>
        <v>2021</v>
      </c>
      <c r="N4197">
        <f t="shared" si="590"/>
        <v>5</v>
      </c>
      <c r="O4197" t="str">
        <f t="shared" si="591"/>
        <v>May</v>
      </c>
      <c r="P4197" t="str">
        <f t="shared" si="592"/>
        <v>Q2</v>
      </c>
      <c r="Q4197" t="str">
        <f t="shared" si="593"/>
        <v>2021-05</v>
      </c>
    </row>
    <row r="4198" spans="1:17" x14ac:dyDescent="0.35">
      <c r="A4198" s="2">
        <v>45006</v>
      </c>
      <c r="B4198" t="s">
        <v>28</v>
      </c>
      <c r="C4198" t="s">
        <v>24</v>
      </c>
      <c r="D4198" t="s">
        <v>25</v>
      </c>
      <c r="E4198" s="3">
        <v>56963</v>
      </c>
      <c r="F4198" s="3">
        <v>124689</v>
      </c>
      <c r="G4198" t="s">
        <v>32</v>
      </c>
      <c r="H4198" s="3" t="s">
        <v>4230</v>
      </c>
      <c r="I4198" s="3">
        <f t="shared" si="585"/>
        <v>67726</v>
      </c>
      <c r="J4198" s="4">
        <f t="shared" si="586"/>
        <v>1.1889472113477169</v>
      </c>
      <c r="K4198" s="5">
        <f t="shared" si="587"/>
        <v>2.1889472113477169</v>
      </c>
      <c r="L4198" s="4" t="str">
        <f t="shared" si="588"/>
        <v>Over Budget</v>
      </c>
      <c r="M4198">
        <f t="shared" si="589"/>
        <v>2023</v>
      </c>
      <c r="N4198">
        <f t="shared" si="590"/>
        <v>3</v>
      </c>
      <c r="O4198" t="str">
        <f t="shared" si="591"/>
        <v>Mar</v>
      </c>
      <c r="P4198" t="str">
        <f t="shared" si="592"/>
        <v>Q1</v>
      </c>
      <c r="Q4198" t="str">
        <f t="shared" si="593"/>
        <v>2023-03</v>
      </c>
    </row>
    <row r="4199" spans="1:17" x14ac:dyDescent="0.35">
      <c r="A4199" s="2">
        <v>45174</v>
      </c>
      <c r="B4199" t="s">
        <v>18</v>
      </c>
      <c r="C4199" t="s">
        <v>24</v>
      </c>
      <c r="D4199" t="s">
        <v>25</v>
      </c>
      <c r="E4199" s="3">
        <v>41034</v>
      </c>
      <c r="F4199" s="3">
        <v>164679</v>
      </c>
      <c r="G4199" t="s">
        <v>21</v>
      </c>
      <c r="H4199" s="3" t="s">
        <v>4231</v>
      </c>
      <c r="I4199" s="3">
        <f t="shared" si="585"/>
        <v>123645</v>
      </c>
      <c r="J4199" s="4">
        <f t="shared" si="586"/>
        <v>3.0132329287907589</v>
      </c>
      <c r="K4199" s="5">
        <f t="shared" si="587"/>
        <v>4.0132329287907593</v>
      </c>
      <c r="L4199" s="4" t="str">
        <f t="shared" si="588"/>
        <v>Over Budget</v>
      </c>
      <c r="M4199">
        <f t="shared" si="589"/>
        <v>2023</v>
      </c>
      <c r="N4199">
        <f t="shared" si="590"/>
        <v>9</v>
      </c>
      <c r="O4199" t="str">
        <f t="shared" si="591"/>
        <v>Sep</v>
      </c>
      <c r="P4199" t="str">
        <f t="shared" si="592"/>
        <v>Q3</v>
      </c>
      <c r="Q4199" t="str">
        <f t="shared" si="593"/>
        <v>2023-09</v>
      </c>
    </row>
    <row r="4200" spans="1:17" x14ac:dyDescent="0.35">
      <c r="A4200" s="2">
        <v>44250</v>
      </c>
      <c r="B4200" t="s">
        <v>41</v>
      </c>
      <c r="C4200" t="s">
        <v>23</v>
      </c>
      <c r="D4200" t="s">
        <v>25</v>
      </c>
      <c r="E4200" s="3">
        <v>24143</v>
      </c>
      <c r="F4200" s="3">
        <v>59290</v>
      </c>
      <c r="G4200" t="s">
        <v>32</v>
      </c>
      <c r="H4200" s="3" t="s">
        <v>4232</v>
      </c>
      <c r="I4200" s="3">
        <f t="shared" si="585"/>
        <v>35147</v>
      </c>
      <c r="J4200" s="4">
        <f t="shared" si="586"/>
        <v>1.4557842853000871</v>
      </c>
      <c r="K4200" s="5">
        <f t="shared" si="587"/>
        <v>2.4557842853000871</v>
      </c>
      <c r="L4200" s="4" t="str">
        <f t="shared" si="588"/>
        <v>Over Budget</v>
      </c>
      <c r="M4200">
        <f t="shared" si="589"/>
        <v>2021</v>
      </c>
      <c r="N4200">
        <f t="shared" si="590"/>
        <v>2</v>
      </c>
      <c r="O4200" t="str">
        <f t="shared" si="591"/>
        <v>Feb</v>
      </c>
      <c r="P4200" t="str">
        <f t="shared" si="592"/>
        <v>Q1</v>
      </c>
      <c r="Q4200" t="str">
        <f t="shared" si="593"/>
        <v>2021-02</v>
      </c>
    </row>
    <row r="4201" spans="1:17" x14ac:dyDescent="0.35">
      <c r="A4201" s="2">
        <v>45215</v>
      </c>
      <c r="B4201" t="s">
        <v>55</v>
      </c>
      <c r="C4201" t="s">
        <v>43</v>
      </c>
      <c r="D4201" t="s">
        <v>20</v>
      </c>
      <c r="E4201" s="3">
        <v>129057</v>
      </c>
      <c r="F4201" s="3">
        <v>76605</v>
      </c>
      <c r="G4201" t="s">
        <v>21</v>
      </c>
      <c r="H4201" s="3" t="s">
        <v>4233</v>
      </c>
      <c r="I4201" s="3">
        <f t="shared" si="585"/>
        <v>-52452</v>
      </c>
      <c r="J4201" s="4">
        <f t="shared" si="586"/>
        <v>-0.40642506799321232</v>
      </c>
      <c r="K4201" s="5">
        <f t="shared" si="587"/>
        <v>0.59357493200678768</v>
      </c>
      <c r="L4201" s="4" t="str">
        <f t="shared" si="588"/>
        <v>Under Budget</v>
      </c>
      <c r="M4201">
        <f t="shared" si="589"/>
        <v>2023</v>
      </c>
      <c r="N4201">
        <f t="shared" si="590"/>
        <v>10</v>
      </c>
      <c r="O4201" t="str">
        <f t="shared" si="591"/>
        <v>Oct</v>
      </c>
      <c r="P4201" t="str">
        <f t="shared" si="592"/>
        <v>Q4</v>
      </c>
      <c r="Q4201" t="str">
        <f t="shared" si="593"/>
        <v>2023-10</v>
      </c>
    </row>
    <row r="4202" spans="1:17" x14ac:dyDescent="0.35">
      <c r="A4202" s="2">
        <v>44980</v>
      </c>
      <c r="B4202" t="s">
        <v>23</v>
      </c>
      <c r="C4202" t="s">
        <v>24</v>
      </c>
      <c r="D4202" t="s">
        <v>58</v>
      </c>
      <c r="E4202" s="3">
        <v>103415</v>
      </c>
      <c r="F4202" s="3">
        <v>57502</v>
      </c>
      <c r="G4202" t="s">
        <v>35</v>
      </c>
      <c r="H4202" s="3" t="s">
        <v>4234</v>
      </c>
      <c r="I4202" s="3">
        <f t="shared" si="585"/>
        <v>-45913</v>
      </c>
      <c r="J4202" s="4">
        <f t="shared" si="586"/>
        <v>-0.44396847652661608</v>
      </c>
      <c r="K4202" s="5">
        <f t="shared" si="587"/>
        <v>0.55603152347338392</v>
      </c>
      <c r="L4202" s="4" t="str">
        <f t="shared" si="588"/>
        <v>Under Budget</v>
      </c>
      <c r="M4202">
        <f t="shared" si="589"/>
        <v>2023</v>
      </c>
      <c r="N4202">
        <f t="shared" si="590"/>
        <v>2</v>
      </c>
      <c r="O4202" t="str">
        <f t="shared" si="591"/>
        <v>Feb</v>
      </c>
      <c r="P4202" t="str">
        <f t="shared" si="592"/>
        <v>Q1</v>
      </c>
      <c r="Q4202" t="str">
        <f t="shared" si="593"/>
        <v>2023-02</v>
      </c>
    </row>
    <row r="4203" spans="1:17" x14ac:dyDescent="0.35">
      <c r="A4203" s="2">
        <v>44437</v>
      </c>
      <c r="B4203" t="s">
        <v>41</v>
      </c>
      <c r="C4203" t="s">
        <v>19</v>
      </c>
      <c r="D4203" t="s">
        <v>25</v>
      </c>
      <c r="E4203" s="3">
        <v>79662</v>
      </c>
      <c r="F4203" s="3">
        <v>135185</v>
      </c>
      <c r="G4203" t="s">
        <v>21</v>
      </c>
      <c r="H4203" s="3" t="s">
        <v>4235</v>
      </c>
      <c r="I4203" s="3">
        <f t="shared" si="585"/>
        <v>55523</v>
      </c>
      <c r="J4203" s="4">
        <f t="shared" si="586"/>
        <v>0.69698225000627656</v>
      </c>
      <c r="K4203" s="5">
        <f t="shared" si="587"/>
        <v>1.6969822500062766</v>
      </c>
      <c r="L4203" s="4" t="str">
        <f t="shared" si="588"/>
        <v>Over Budget</v>
      </c>
      <c r="M4203">
        <f t="shared" si="589"/>
        <v>2021</v>
      </c>
      <c r="N4203">
        <f t="shared" si="590"/>
        <v>8</v>
      </c>
      <c r="O4203" t="str">
        <f t="shared" si="591"/>
        <v>Aug</v>
      </c>
      <c r="P4203" t="str">
        <f t="shared" si="592"/>
        <v>Q3</v>
      </c>
      <c r="Q4203" t="str">
        <f t="shared" si="593"/>
        <v>2021-08</v>
      </c>
    </row>
    <row r="4204" spans="1:17" x14ac:dyDescent="0.35">
      <c r="A4204" s="2">
        <v>44679</v>
      </c>
      <c r="B4204" t="s">
        <v>41</v>
      </c>
      <c r="C4204" t="s">
        <v>23</v>
      </c>
      <c r="D4204" t="s">
        <v>58</v>
      </c>
      <c r="E4204" s="3">
        <v>81721</v>
      </c>
      <c r="F4204" s="3">
        <v>157761</v>
      </c>
      <c r="G4204" t="s">
        <v>32</v>
      </c>
      <c r="H4204" s="3" t="s">
        <v>4236</v>
      </c>
      <c r="I4204" s="3">
        <f t="shared" si="585"/>
        <v>76040</v>
      </c>
      <c r="J4204" s="4">
        <f t="shared" si="586"/>
        <v>0.93048298478971136</v>
      </c>
      <c r="K4204" s="5">
        <f t="shared" si="587"/>
        <v>1.9304829847897114</v>
      </c>
      <c r="L4204" s="4" t="str">
        <f t="shared" si="588"/>
        <v>Over Budget</v>
      </c>
      <c r="M4204">
        <f t="shared" si="589"/>
        <v>2022</v>
      </c>
      <c r="N4204">
        <f t="shared" si="590"/>
        <v>4</v>
      </c>
      <c r="O4204" t="str">
        <f t="shared" si="591"/>
        <v>Apr</v>
      </c>
      <c r="P4204" t="str">
        <f t="shared" si="592"/>
        <v>Q2</v>
      </c>
      <c r="Q4204" t="str">
        <f t="shared" si="593"/>
        <v>2022-04</v>
      </c>
    </row>
    <row r="4205" spans="1:17" x14ac:dyDescent="0.35">
      <c r="A4205" s="2">
        <v>45209</v>
      </c>
      <c r="B4205" t="s">
        <v>41</v>
      </c>
      <c r="C4205" t="s">
        <v>29</v>
      </c>
      <c r="D4205" t="s">
        <v>30</v>
      </c>
      <c r="E4205" s="3">
        <v>124938</v>
      </c>
      <c r="F4205" s="3">
        <v>97128</v>
      </c>
      <c r="G4205" t="s">
        <v>21</v>
      </c>
      <c r="H4205" s="3" t="s">
        <v>4237</v>
      </c>
      <c r="I4205" s="3">
        <f t="shared" si="585"/>
        <v>-27810</v>
      </c>
      <c r="J4205" s="4">
        <f t="shared" si="586"/>
        <v>-0.22259040484080103</v>
      </c>
      <c r="K4205" s="5">
        <f t="shared" si="587"/>
        <v>0.77740959515919894</v>
      </c>
      <c r="L4205" s="4" t="str">
        <f t="shared" si="588"/>
        <v>Under Budget</v>
      </c>
      <c r="M4205">
        <f t="shared" si="589"/>
        <v>2023</v>
      </c>
      <c r="N4205">
        <f t="shared" si="590"/>
        <v>10</v>
      </c>
      <c r="O4205" t="str">
        <f t="shared" si="591"/>
        <v>Oct</v>
      </c>
      <c r="P4205" t="str">
        <f t="shared" si="592"/>
        <v>Q4</v>
      </c>
      <c r="Q4205" t="str">
        <f t="shared" si="593"/>
        <v>2023-10</v>
      </c>
    </row>
    <row r="4206" spans="1:17" x14ac:dyDescent="0.35">
      <c r="A4206" s="2">
        <v>44383</v>
      </c>
      <c r="B4206" t="s">
        <v>18</v>
      </c>
      <c r="C4206" t="s">
        <v>34</v>
      </c>
      <c r="D4206" t="s">
        <v>30</v>
      </c>
      <c r="E4206" s="3">
        <v>140557</v>
      </c>
      <c r="F4206" s="3">
        <v>96790</v>
      </c>
      <c r="G4206" t="s">
        <v>32</v>
      </c>
      <c r="H4206" s="3" t="s">
        <v>4238</v>
      </c>
      <c r="I4206" s="3">
        <f t="shared" si="585"/>
        <v>-43767</v>
      </c>
      <c r="J4206" s="4">
        <f t="shared" si="586"/>
        <v>-0.31138257077199999</v>
      </c>
      <c r="K4206" s="5">
        <f t="shared" si="587"/>
        <v>0.68861742922800007</v>
      </c>
      <c r="L4206" s="4" t="str">
        <f t="shared" si="588"/>
        <v>Under Budget</v>
      </c>
      <c r="M4206">
        <f t="shared" si="589"/>
        <v>2021</v>
      </c>
      <c r="N4206">
        <f t="shared" si="590"/>
        <v>7</v>
      </c>
      <c r="O4206" t="str">
        <f t="shared" si="591"/>
        <v>Jul</v>
      </c>
      <c r="P4206" t="str">
        <f t="shared" si="592"/>
        <v>Q3</v>
      </c>
      <c r="Q4206" t="str">
        <f t="shared" si="593"/>
        <v>2021-07</v>
      </c>
    </row>
    <row r="4207" spans="1:17" x14ac:dyDescent="0.35">
      <c r="A4207" s="2">
        <v>44852</v>
      </c>
      <c r="B4207" t="s">
        <v>23</v>
      </c>
      <c r="C4207" t="s">
        <v>23</v>
      </c>
      <c r="D4207" t="s">
        <v>30</v>
      </c>
      <c r="E4207" s="3">
        <v>105203</v>
      </c>
      <c r="F4207" s="3">
        <v>120943</v>
      </c>
      <c r="G4207" t="s">
        <v>32</v>
      </c>
      <c r="H4207" s="3" t="s">
        <v>4239</v>
      </c>
      <c r="I4207" s="3">
        <f t="shared" si="585"/>
        <v>15740</v>
      </c>
      <c r="J4207" s="4">
        <f t="shared" si="586"/>
        <v>0.1496155052612568</v>
      </c>
      <c r="K4207" s="5">
        <f t="shared" si="587"/>
        <v>1.1496155052612569</v>
      </c>
      <c r="L4207" s="4" t="str">
        <f t="shared" si="588"/>
        <v>Over Budget</v>
      </c>
      <c r="M4207">
        <f t="shared" si="589"/>
        <v>2022</v>
      </c>
      <c r="N4207">
        <f t="shared" si="590"/>
        <v>10</v>
      </c>
      <c r="O4207" t="str">
        <f t="shared" si="591"/>
        <v>Oct</v>
      </c>
      <c r="P4207" t="str">
        <f t="shared" si="592"/>
        <v>Q4</v>
      </c>
      <c r="Q4207" t="str">
        <f t="shared" si="593"/>
        <v>2022-10</v>
      </c>
    </row>
    <row r="4208" spans="1:17" x14ac:dyDescent="0.35">
      <c r="A4208" s="2">
        <v>44458</v>
      </c>
      <c r="B4208" t="s">
        <v>18</v>
      </c>
      <c r="C4208" t="s">
        <v>29</v>
      </c>
      <c r="D4208" t="s">
        <v>39</v>
      </c>
      <c r="E4208" s="3">
        <v>83993</v>
      </c>
      <c r="F4208" s="3">
        <v>71081</v>
      </c>
      <c r="G4208" t="s">
        <v>35</v>
      </c>
      <c r="H4208" s="3" t="s">
        <v>4240</v>
      </c>
      <c r="I4208" s="3">
        <f t="shared" si="585"/>
        <v>-12912</v>
      </c>
      <c r="J4208" s="4">
        <f t="shared" si="586"/>
        <v>-0.15372709630564452</v>
      </c>
      <c r="K4208" s="5">
        <f t="shared" si="587"/>
        <v>0.84627290369435548</v>
      </c>
      <c r="L4208" s="4" t="str">
        <f t="shared" si="588"/>
        <v>Under Budget</v>
      </c>
      <c r="M4208">
        <f t="shared" si="589"/>
        <v>2021</v>
      </c>
      <c r="N4208">
        <f t="shared" si="590"/>
        <v>9</v>
      </c>
      <c r="O4208" t="str">
        <f t="shared" si="591"/>
        <v>Sep</v>
      </c>
      <c r="P4208" t="str">
        <f t="shared" si="592"/>
        <v>Q3</v>
      </c>
      <c r="Q4208" t="str">
        <f t="shared" si="593"/>
        <v>2021-09</v>
      </c>
    </row>
    <row r="4209" spans="1:17" x14ac:dyDescent="0.35">
      <c r="A4209" s="2">
        <v>45149</v>
      </c>
      <c r="B4209" t="s">
        <v>23</v>
      </c>
      <c r="C4209" t="s">
        <v>29</v>
      </c>
      <c r="D4209" t="s">
        <v>20</v>
      </c>
      <c r="E4209" s="3">
        <v>122022</v>
      </c>
      <c r="F4209" s="3">
        <v>124245</v>
      </c>
      <c r="G4209" t="s">
        <v>32</v>
      </c>
      <c r="H4209" s="3" t="s">
        <v>4241</v>
      </c>
      <c r="I4209" s="3">
        <f t="shared" si="585"/>
        <v>2223</v>
      </c>
      <c r="J4209" s="4">
        <f t="shared" si="586"/>
        <v>1.821802625756011E-2</v>
      </c>
      <c r="K4209" s="5">
        <f t="shared" si="587"/>
        <v>1.0182180262575602</v>
      </c>
      <c r="L4209" s="4" t="str">
        <f t="shared" si="588"/>
        <v>Over Budget</v>
      </c>
      <c r="M4209">
        <f t="shared" si="589"/>
        <v>2023</v>
      </c>
      <c r="N4209">
        <f t="shared" si="590"/>
        <v>8</v>
      </c>
      <c r="O4209" t="str">
        <f t="shared" si="591"/>
        <v>Aug</v>
      </c>
      <c r="P4209" t="str">
        <f t="shared" si="592"/>
        <v>Q3</v>
      </c>
      <c r="Q4209" t="str">
        <f t="shared" si="593"/>
        <v>2023-08</v>
      </c>
    </row>
    <row r="4210" spans="1:17" x14ac:dyDescent="0.35">
      <c r="A4210" s="2">
        <v>44687</v>
      </c>
      <c r="B4210" t="s">
        <v>23</v>
      </c>
      <c r="C4210" t="s">
        <v>24</v>
      </c>
      <c r="D4210" t="s">
        <v>58</v>
      </c>
      <c r="E4210" s="3">
        <v>77659</v>
      </c>
      <c r="F4210" s="3">
        <v>63540</v>
      </c>
      <c r="G4210" t="s">
        <v>26</v>
      </c>
      <c r="H4210" s="3" t="s">
        <v>4242</v>
      </c>
      <c r="I4210" s="3">
        <f t="shared" si="585"/>
        <v>-14119</v>
      </c>
      <c r="J4210" s="4">
        <f t="shared" si="586"/>
        <v>-0.18180764624834211</v>
      </c>
      <c r="K4210" s="5">
        <f t="shared" si="587"/>
        <v>0.81819235375165789</v>
      </c>
      <c r="L4210" s="4" t="str">
        <f t="shared" si="588"/>
        <v>Under Budget</v>
      </c>
      <c r="M4210">
        <f t="shared" si="589"/>
        <v>2022</v>
      </c>
      <c r="N4210">
        <f t="shared" si="590"/>
        <v>5</v>
      </c>
      <c r="O4210" t="str">
        <f t="shared" si="591"/>
        <v>May</v>
      </c>
      <c r="P4210" t="str">
        <f t="shared" si="592"/>
        <v>Q2</v>
      </c>
      <c r="Q4210" t="str">
        <f t="shared" si="593"/>
        <v>2022-05</v>
      </c>
    </row>
    <row r="4211" spans="1:17" x14ac:dyDescent="0.35">
      <c r="A4211" s="2">
        <v>44627</v>
      </c>
      <c r="B4211" t="s">
        <v>18</v>
      </c>
      <c r="C4211" t="s">
        <v>29</v>
      </c>
      <c r="D4211" t="s">
        <v>39</v>
      </c>
      <c r="E4211" s="3">
        <v>27894</v>
      </c>
      <c r="F4211" s="3">
        <v>115281</v>
      </c>
      <c r="G4211" t="s">
        <v>21</v>
      </c>
      <c r="H4211" s="3" t="s">
        <v>4243</v>
      </c>
      <c r="I4211" s="3">
        <f t="shared" si="585"/>
        <v>87387</v>
      </c>
      <c r="J4211" s="4">
        <f t="shared" si="586"/>
        <v>3.1328242632824264</v>
      </c>
      <c r="K4211" s="5">
        <f t="shared" si="587"/>
        <v>4.1328242632824264</v>
      </c>
      <c r="L4211" s="4" t="str">
        <f t="shared" si="588"/>
        <v>Over Budget</v>
      </c>
      <c r="M4211">
        <f t="shared" si="589"/>
        <v>2022</v>
      </c>
      <c r="N4211">
        <f t="shared" si="590"/>
        <v>3</v>
      </c>
      <c r="O4211" t="str">
        <f t="shared" si="591"/>
        <v>Mar</v>
      </c>
      <c r="P4211" t="str">
        <f t="shared" si="592"/>
        <v>Q1</v>
      </c>
      <c r="Q4211" t="str">
        <f t="shared" si="593"/>
        <v>2022-03</v>
      </c>
    </row>
    <row r="4212" spans="1:17" x14ac:dyDescent="0.35">
      <c r="A4212" s="2">
        <v>44435</v>
      </c>
      <c r="B4212" t="s">
        <v>23</v>
      </c>
      <c r="C4212" t="s">
        <v>43</v>
      </c>
      <c r="D4212" t="s">
        <v>58</v>
      </c>
      <c r="E4212" s="3">
        <v>112156</v>
      </c>
      <c r="F4212" s="3">
        <v>14734</v>
      </c>
      <c r="G4212" t="s">
        <v>26</v>
      </c>
      <c r="H4212" s="3" t="s">
        <v>4244</v>
      </c>
      <c r="I4212" s="3">
        <f t="shared" si="585"/>
        <v>-97422</v>
      </c>
      <c r="J4212" s="4">
        <f t="shared" si="586"/>
        <v>-0.86862940903741215</v>
      </c>
      <c r="K4212" s="5">
        <f t="shared" si="587"/>
        <v>0.13137059096258782</v>
      </c>
      <c r="L4212" s="4" t="str">
        <f t="shared" si="588"/>
        <v>Under Budget</v>
      </c>
      <c r="M4212">
        <f t="shared" si="589"/>
        <v>2021</v>
      </c>
      <c r="N4212">
        <f t="shared" si="590"/>
        <v>8</v>
      </c>
      <c r="O4212" t="str">
        <f t="shared" si="591"/>
        <v>Aug</v>
      </c>
      <c r="P4212" t="str">
        <f t="shared" si="592"/>
        <v>Q3</v>
      </c>
      <c r="Q4212" t="str">
        <f t="shared" si="593"/>
        <v>2021-08</v>
      </c>
    </row>
    <row r="4213" spans="1:17" x14ac:dyDescent="0.35">
      <c r="A4213" s="2">
        <v>44500</v>
      </c>
      <c r="B4213" t="s">
        <v>41</v>
      </c>
      <c r="C4213" t="s">
        <v>29</v>
      </c>
      <c r="D4213" t="s">
        <v>20</v>
      </c>
      <c r="E4213" s="3">
        <v>46190</v>
      </c>
      <c r="F4213" s="3">
        <v>38632</v>
      </c>
      <c r="G4213" t="s">
        <v>26</v>
      </c>
      <c r="H4213" s="3" t="s">
        <v>4245</v>
      </c>
      <c r="I4213" s="3">
        <f t="shared" si="585"/>
        <v>-7558</v>
      </c>
      <c r="J4213" s="4">
        <f t="shared" si="586"/>
        <v>-0.1636284910153713</v>
      </c>
      <c r="K4213" s="5">
        <f t="shared" si="587"/>
        <v>0.83637150898462875</v>
      </c>
      <c r="L4213" s="4" t="str">
        <f t="shared" si="588"/>
        <v>Under Budget</v>
      </c>
      <c r="M4213">
        <f t="shared" si="589"/>
        <v>2021</v>
      </c>
      <c r="N4213">
        <f t="shared" si="590"/>
        <v>10</v>
      </c>
      <c r="O4213" t="str">
        <f t="shared" si="591"/>
        <v>Oct</v>
      </c>
      <c r="P4213" t="str">
        <f t="shared" si="592"/>
        <v>Q4</v>
      </c>
      <c r="Q4213" t="str">
        <f t="shared" si="593"/>
        <v>2021-10</v>
      </c>
    </row>
    <row r="4214" spans="1:17" x14ac:dyDescent="0.35">
      <c r="A4214" s="2">
        <v>44494</v>
      </c>
      <c r="B4214" t="s">
        <v>18</v>
      </c>
      <c r="C4214" t="s">
        <v>29</v>
      </c>
      <c r="D4214" t="s">
        <v>25</v>
      </c>
      <c r="E4214" s="3">
        <v>18431</v>
      </c>
      <c r="F4214" s="3">
        <v>93826</v>
      </c>
      <c r="G4214" t="s">
        <v>21</v>
      </c>
      <c r="H4214" s="3" t="s">
        <v>4246</v>
      </c>
      <c r="I4214" s="3">
        <f t="shared" si="585"/>
        <v>75395</v>
      </c>
      <c r="J4214" s="4">
        <f t="shared" si="586"/>
        <v>4.0906624708371764</v>
      </c>
      <c r="K4214" s="5">
        <f t="shared" si="587"/>
        <v>5.0906624708371764</v>
      </c>
      <c r="L4214" s="4" t="str">
        <f t="shared" si="588"/>
        <v>Over Budget</v>
      </c>
      <c r="M4214">
        <f t="shared" si="589"/>
        <v>2021</v>
      </c>
      <c r="N4214">
        <f t="shared" si="590"/>
        <v>10</v>
      </c>
      <c r="O4214" t="str">
        <f t="shared" si="591"/>
        <v>Oct</v>
      </c>
      <c r="P4214" t="str">
        <f t="shared" si="592"/>
        <v>Q4</v>
      </c>
      <c r="Q4214" t="str">
        <f t="shared" si="593"/>
        <v>2021-10</v>
      </c>
    </row>
    <row r="4215" spans="1:17" x14ac:dyDescent="0.35">
      <c r="A4215" s="2">
        <v>44272</v>
      </c>
      <c r="B4215" t="s">
        <v>23</v>
      </c>
      <c r="C4215" t="s">
        <v>34</v>
      </c>
      <c r="D4215" t="s">
        <v>39</v>
      </c>
      <c r="E4215" s="3">
        <v>111311</v>
      </c>
      <c r="F4215" s="3">
        <v>88175</v>
      </c>
      <c r="G4215" t="s">
        <v>35</v>
      </c>
      <c r="H4215" s="3" t="s">
        <v>4247</v>
      </c>
      <c r="I4215" s="3">
        <f t="shared" si="585"/>
        <v>-23136</v>
      </c>
      <c r="J4215" s="4">
        <f t="shared" si="586"/>
        <v>-0.20785007771019934</v>
      </c>
      <c r="K4215" s="5">
        <f t="shared" si="587"/>
        <v>0.79214992228980063</v>
      </c>
      <c r="L4215" s="4" t="str">
        <f t="shared" si="588"/>
        <v>Under Budget</v>
      </c>
      <c r="M4215">
        <f t="shared" si="589"/>
        <v>2021</v>
      </c>
      <c r="N4215">
        <f t="shared" si="590"/>
        <v>3</v>
      </c>
      <c r="O4215" t="str">
        <f t="shared" si="591"/>
        <v>Mar</v>
      </c>
      <c r="P4215" t="str">
        <f t="shared" si="592"/>
        <v>Q1</v>
      </c>
      <c r="Q4215" t="str">
        <f t="shared" si="593"/>
        <v>2021-03</v>
      </c>
    </row>
    <row r="4216" spans="1:17" x14ac:dyDescent="0.35">
      <c r="A4216" s="2">
        <v>45195</v>
      </c>
      <c r="B4216" t="s">
        <v>28</v>
      </c>
      <c r="C4216" t="s">
        <v>43</v>
      </c>
      <c r="D4216" t="s">
        <v>20</v>
      </c>
      <c r="E4216" s="3">
        <v>24860</v>
      </c>
      <c r="F4216" s="3">
        <v>54614</v>
      </c>
      <c r="G4216" t="s">
        <v>21</v>
      </c>
      <c r="H4216" s="3" t="s">
        <v>4248</v>
      </c>
      <c r="I4216" s="3">
        <f t="shared" si="585"/>
        <v>29754</v>
      </c>
      <c r="J4216" s="4">
        <f t="shared" si="586"/>
        <v>1.1968624296057924</v>
      </c>
      <c r="K4216" s="5">
        <f t="shared" si="587"/>
        <v>2.1968624296057926</v>
      </c>
      <c r="L4216" s="4" t="str">
        <f t="shared" si="588"/>
        <v>Over Budget</v>
      </c>
      <c r="M4216">
        <f t="shared" si="589"/>
        <v>2023</v>
      </c>
      <c r="N4216">
        <f t="shared" si="590"/>
        <v>9</v>
      </c>
      <c r="O4216" t="str">
        <f t="shared" si="591"/>
        <v>Sep</v>
      </c>
      <c r="P4216" t="str">
        <f t="shared" si="592"/>
        <v>Q3</v>
      </c>
      <c r="Q4216" t="str">
        <f t="shared" si="593"/>
        <v>2023-09</v>
      </c>
    </row>
    <row r="4217" spans="1:17" x14ac:dyDescent="0.35">
      <c r="A4217" s="2">
        <v>44838</v>
      </c>
      <c r="B4217" t="s">
        <v>18</v>
      </c>
      <c r="C4217" t="s">
        <v>23</v>
      </c>
      <c r="D4217" t="s">
        <v>39</v>
      </c>
      <c r="E4217" s="3">
        <v>42924</v>
      </c>
      <c r="F4217" s="3">
        <v>118702</v>
      </c>
      <c r="G4217" t="s">
        <v>35</v>
      </c>
      <c r="H4217" s="3" t="s">
        <v>4249</v>
      </c>
      <c r="I4217" s="3">
        <f t="shared" si="585"/>
        <v>75778</v>
      </c>
      <c r="J4217" s="4">
        <f t="shared" si="586"/>
        <v>1.765399310409095</v>
      </c>
      <c r="K4217" s="5">
        <f t="shared" si="587"/>
        <v>2.7653993104090953</v>
      </c>
      <c r="L4217" s="4" t="str">
        <f t="shared" si="588"/>
        <v>Over Budget</v>
      </c>
      <c r="M4217">
        <f t="shared" si="589"/>
        <v>2022</v>
      </c>
      <c r="N4217">
        <f t="shared" si="590"/>
        <v>10</v>
      </c>
      <c r="O4217" t="str">
        <f t="shared" si="591"/>
        <v>Oct</v>
      </c>
      <c r="P4217" t="str">
        <f t="shared" si="592"/>
        <v>Q4</v>
      </c>
      <c r="Q4217" t="str">
        <f t="shared" si="593"/>
        <v>2022-10</v>
      </c>
    </row>
    <row r="4218" spans="1:17" x14ac:dyDescent="0.35">
      <c r="A4218" s="2">
        <v>45023</v>
      </c>
      <c r="B4218" t="s">
        <v>37</v>
      </c>
      <c r="C4218" t="s">
        <v>43</v>
      </c>
      <c r="D4218" t="s">
        <v>30</v>
      </c>
      <c r="E4218" s="3">
        <v>114646</v>
      </c>
      <c r="F4218" s="3">
        <v>60585</v>
      </c>
      <c r="G4218" t="s">
        <v>32</v>
      </c>
      <c r="H4218" s="3" t="s">
        <v>4250</v>
      </c>
      <c r="I4218" s="3">
        <f t="shared" si="585"/>
        <v>-54061</v>
      </c>
      <c r="J4218" s="4">
        <f t="shared" si="586"/>
        <v>-0.47154719746000734</v>
      </c>
      <c r="K4218" s="5">
        <f t="shared" si="587"/>
        <v>0.52845280253999272</v>
      </c>
      <c r="L4218" s="4" t="str">
        <f t="shared" si="588"/>
        <v>Under Budget</v>
      </c>
      <c r="M4218">
        <f t="shared" si="589"/>
        <v>2023</v>
      </c>
      <c r="N4218">
        <f t="shared" si="590"/>
        <v>4</v>
      </c>
      <c r="O4218" t="str">
        <f t="shared" si="591"/>
        <v>Apr</v>
      </c>
      <c r="P4218" t="str">
        <f t="shared" si="592"/>
        <v>Q2</v>
      </c>
      <c r="Q4218" t="str">
        <f t="shared" si="593"/>
        <v>2023-04</v>
      </c>
    </row>
    <row r="4219" spans="1:17" x14ac:dyDescent="0.35">
      <c r="A4219" s="2">
        <v>44479</v>
      </c>
      <c r="B4219" t="s">
        <v>18</v>
      </c>
      <c r="C4219" t="s">
        <v>43</v>
      </c>
      <c r="D4219" t="s">
        <v>39</v>
      </c>
      <c r="E4219" s="3">
        <v>105231</v>
      </c>
      <c r="F4219" s="3">
        <v>18499</v>
      </c>
      <c r="G4219" t="s">
        <v>26</v>
      </c>
      <c r="H4219" s="3" t="s">
        <v>4251</v>
      </c>
      <c r="I4219" s="3">
        <f t="shared" si="585"/>
        <v>-86732</v>
      </c>
      <c r="J4219" s="4">
        <f t="shared" si="586"/>
        <v>-0.82420579487033285</v>
      </c>
      <c r="K4219" s="5">
        <f t="shared" si="587"/>
        <v>0.17579420512966712</v>
      </c>
      <c r="L4219" s="4" t="str">
        <f t="shared" si="588"/>
        <v>Under Budget</v>
      </c>
      <c r="M4219">
        <f t="shared" si="589"/>
        <v>2021</v>
      </c>
      <c r="N4219">
        <f t="shared" si="590"/>
        <v>10</v>
      </c>
      <c r="O4219" t="str">
        <f t="shared" si="591"/>
        <v>Oct</v>
      </c>
      <c r="P4219" t="str">
        <f t="shared" si="592"/>
        <v>Q4</v>
      </c>
      <c r="Q4219" t="str">
        <f t="shared" si="593"/>
        <v>2021-10</v>
      </c>
    </row>
    <row r="4220" spans="1:17" x14ac:dyDescent="0.35">
      <c r="A4220" s="2">
        <v>44787</v>
      </c>
      <c r="B4220" t="s">
        <v>18</v>
      </c>
      <c r="C4220" t="s">
        <v>23</v>
      </c>
      <c r="D4220" t="s">
        <v>25</v>
      </c>
      <c r="E4220" s="3">
        <v>83134</v>
      </c>
      <c r="F4220" s="3">
        <v>131440</v>
      </c>
      <c r="G4220" t="s">
        <v>21</v>
      </c>
      <c r="H4220" s="3" t="s">
        <v>4252</v>
      </c>
      <c r="I4220" s="3">
        <f t="shared" si="585"/>
        <v>48306</v>
      </c>
      <c r="J4220" s="4">
        <f t="shared" si="586"/>
        <v>0.58106190006495539</v>
      </c>
      <c r="K4220" s="5">
        <f t="shared" si="587"/>
        <v>1.5810619000649553</v>
      </c>
      <c r="L4220" s="4" t="str">
        <f t="shared" si="588"/>
        <v>Over Budget</v>
      </c>
      <c r="M4220">
        <f t="shared" si="589"/>
        <v>2022</v>
      </c>
      <c r="N4220">
        <f t="shared" si="590"/>
        <v>8</v>
      </c>
      <c r="O4220" t="str">
        <f t="shared" si="591"/>
        <v>Aug</v>
      </c>
      <c r="P4220" t="str">
        <f t="shared" si="592"/>
        <v>Q3</v>
      </c>
      <c r="Q4220" t="str">
        <f t="shared" si="593"/>
        <v>2022-08</v>
      </c>
    </row>
    <row r="4221" spans="1:17" x14ac:dyDescent="0.35">
      <c r="A4221" s="2">
        <v>44268</v>
      </c>
      <c r="B4221" t="s">
        <v>18</v>
      </c>
      <c r="C4221" t="s">
        <v>34</v>
      </c>
      <c r="D4221" t="s">
        <v>25</v>
      </c>
      <c r="E4221" s="3">
        <v>126707</v>
      </c>
      <c r="F4221" s="3">
        <v>77193</v>
      </c>
      <c r="G4221" t="s">
        <v>32</v>
      </c>
      <c r="H4221" s="3" t="s">
        <v>4253</v>
      </c>
      <c r="I4221" s="3">
        <f t="shared" si="585"/>
        <v>-49514</v>
      </c>
      <c r="J4221" s="4">
        <f t="shared" si="586"/>
        <v>-0.3907755688320298</v>
      </c>
      <c r="K4221" s="5">
        <f t="shared" si="587"/>
        <v>0.6092244311679702</v>
      </c>
      <c r="L4221" s="4" t="str">
        <f t="shared" si="588"/>
        <v>Under Budget</v>
      </c>
      <c r="M4221">
        <f t="shared" si="589"/>
        <v>2021</v>
      </c>
      <c r="N4221">
        <f t="shared" si="590"/>
        <v>3</v>
      </c>
      <c r="O4221" t="str">
        <f t="shared" si="591"/>
        <v>Mar</v>
      </c>
      <c r="P4221" t="str">
        <f t="shared" si="592"/>
        <v>Q1</v>
      </c>
      <c r="Q4221" t="str">
        <f t="shared" si="593"/>
        <v>2021-03</v>
      </c>
    </row>
    <row r="4222" spans="1:17" x14ac:dyDescent="0.35">
      <c r="A4222" s="2">
        <v>44899</v>
      </c>
      <c r="B4222" t="s">
        <v>23</v>
      </c>
      <c r="C4222" t="s">
        <v>29</v>
      </c>
      <c r="D4222" t="s">
        <v>58</v>
      </c>
      <c r="E4222" s="3">
        <v>64389</v>
      </c>
      <c r="F4222" s="3">
        <v>70341</v>
      </c>
      <c r="G4222" t="s">
        <v>21</v>
      </c>
      <c r="H4222" s="3" t="s">
        <v>4254</v>
      </c>
      <c r="I4222" s="3">
        <f t="shared" si="585"/>
        <v>5952</v>
      </c>
      <c r="J4222" s="4">
        <f t="shared" si="586"/>
        <v>9.2438149373340162E-2</v>
      </c>
      <c r="K4222" s="5">
        <f t="shared" si="587"/>
        <v>1.0924381493733402</v>
      </c>
      <c r="L4222" s="4" t="str">
        <f t="shared" si="588"/>
        <v>Over Budget</v>
      </c>
      <c r="M4222">
        <f t="shared" si="589"/>
        <v>2022</v>
      </c>
      <c r="N4222">
        <f t="shared" si="590"/>
        <v>12</v>
      </c>
      <c r="O4222" t="str">
        <f t="shared" si="591"/>
        <v>Dec</v>
      </c>
      <c r="P4222" t="str">
        <f t="shared" si="592"/>
        <v>Q4</v>
      </c>
      <c r="Q4222" t="str">
        <f t="shared" si="593"/>
        <v>2022-12</v>
      </c>
    </row>
    <row r="4223" spans="1:17" x14ac:dyDescent="0.35">
      <c r="A4223" s="2">
        <v>44771</v>
      </c>
      <c r="B4223" t="s">
        <v>18</v>
      </c>
      <c r="C4223" t="s">
        <v>43</v>
      </c>
      <c r="D4223" t="s">
        <v>39</v>
      </c>
      <c r="E4223" s="3">
        <v>118182</v>
      </c>
      <c r="F4223" s="3">
        <v>120829</v>
      </c>
      <c r="G4223" t="s">
        <v>21</v>
      </c>
      <c r="H4223" s="3" t="s">
        <v>4255</v>
      </c>
      <c r="I4223" s="3">
        <f t="shared" si="585"/>
        <v>2647</v>
      </c>
      <c r="J4223" s="4">
        <f t="shared" si="586"/>
        <v>2.2397657849757155E-2</v>
      </c>
      <c r="K4223" s="5">
        <f t="shared" si="587"/>
        <v>1.0223976578497571</v>
      </c>
      <c r="L4223" s="4" t="str">
        <f t="shared" si="588"/>
        <v>Over Budget</v>
      </c>
      <c r="M4223">
        <f t="shared" si="589"/>
        <v>2022</v>
      </c>
      <c r="N4223">
        <f t="shared" si="590"/>
        <v>7</v>
      </c>
      <c r="O4223" t="str">
        <f t="shared" si="591"/>
        <v>Jul</v>
      </c>
      <c r="P4223" t="str">
        <f t="shared" si="592"/>
        <v>Q3</v>
      </c>
      <c r="Q4223" t="str">
        <f t="shared" si="593"/>
        <v>2022-07</v>
      </c>
    </row>
    <row r="4224" spans="1:17" x14ac:dyDescent="0.35">
      <c r="A4224" s="2">
        <v>45196</v>
      </c>
      <c r="B4224" t="s">
        <v>37</v>
      </c>
      <c r="C4224" t="s">
        <v>43</v>
      </c>
      <c r="D4224" t="s">
        <v>30</v>
      </c>
      <c r="E4224" s="3">
        <v>116227</v>
      </c>
      <c r="F4224" s="3">
        <v>87488</v>
      </c>
      <c r="G4224" t="s">
        <v>32</v>
      </c>
      <c r="H4224" s="3" t="s">
        <v>4256</v>
      </c>
      <c r="I4224" s="3">
        <f t="shared" si="585"/>
        <v>-28739</v>
      </c>
      <c r="J4224" s="4">
        <f t="shared" si="586"/>
        <v>-0.24726612577112031</v>
      </c>
      <c r="K4224" s="5">
        <f t="shared" si="587"/>
        <v>0.75273387422887972</v>
      </c>
      <c r="L4224" s="4" t="str">
        <f t="shared" si="588"/>
        <v>Under Budget</v>
      </c>
      <c r="M4224">
        <f t="shared" si="589"/>
        <v>2023</v>
      </c>
      <c r="N4224">
        <f t="shared" si="590"/>
        <v>9</v>
      </c>
      <c r="O4224" t="str">
        <f t="shared" si="591"/>
        <v>Sep</v>
      </c>
      <c r="P4224" t="str">
        <f t="shared" si="592"/>
        <v>Q3</v>
      </c>
      <c r="Q4224" t="str">
        <f t="shared" si="593"/>
        <v>2023-09</v>
      </c>
    </row>
    <row r="4225" spans="1:17" x14ac:dyDescent="0.35">
      <c r="A4225" s="2">
        <v>45088</v>
      </c>
      <c r="B4225" t="s">
        <v>55</v>
      </c>
      <c r="C4225" t="s">
        <v>23</v>
      </c>
      <c r="D4225" t="s">
        <v>25</v>
      </c>
      <c r="E4225" s="3">
        <v>96090</v>
      </c>
      <c r="F4225" s="3">
        <v>169258</v>
      </c>
      <c r="G4225" t="s">
        <v>21</v>
      </c>
      <c r="H4225" s="3" t="s">
        <v>4257</v>
      </c>
      <c r="I4225" s="3">
        <f t="shared" si="585"/>
        <v>73168</v>
      </c>
      <c r="J4225" s="4">
        <f t="shared" si="586"/>
        <v>0.76145280466229581</v>
      </c>
      <c r="K4225" s="5">
        <f t="shared" si="587"/>
        <v>1.7614528046622957</v>
      </c>
      <c r="L4225" s="4" t="str">
        <f t="shared" si="588"/>
        <v>Over Budget</v>
      </c>
      <c r="M4225">
        <f t="shared" si="589"/>
        <v>2023</v>
      </c>
      <c r="N4225">
        <f t="shared" si="590"/>
        <v>6</v>
      </c>
      <c r="O4225" t="str">
        <f t="shared" si="591"/>
        <v>Jun</v>
      </c>
      <c r="P4225" t="str">
        <f t="shared" si="592"/>
        <v>Q2</v>
      </c>
      <c r="Q4225" t="str">
        <f t="shared" si="593"/>
        <v>2023-06</v>
      </c>
    </row>
    <row r="4226" spans="1:17" x14ac:dyDescent="0.35">
      <c r="A4226" s="2">
        <v>44208</v>
      </c>
      <c r="B4226" t="s">
        <v>18</v>
      </c>
      <c r="C4226" t="s">
        <v>19</v>
      </c>
      <c r="D4226" t="s">
        <v>58</v>
      </c>
      <c r="E4226" s="3">
        <v>64199</v>
      </c>
      <c r="F4226" s="3">
        <v>80439</v>
      </c>
      <c r="G4226" t="s">
        <v>32</v>
      </c>
      <c r="H4226" s="3" t="s">
        <v>4258</v>
      </c>
      <c r="I4226" s="3">
        <f t="shared" si="585"/>
        <v>16240</v>
      </c>
      <c r="J4226" s="4">
        <f t="shared" si="586"/>
        <v>0.25296344179815883</v>
      </c>
      <c r="K4226" s="5">
        <f t="shared" si="587"/>
        <v>1.2529634417981588</v>
      </c>
      <c r="L4226" s="4" t="str">
        <f t="shared" si="588"/>
        <v>Over Budget</v>
      </c>
      <c r="M4226">
        <f t="shared" si="589"/>
        <v>2021</v>
      </c>
      <c r="N4226">
        <f t="shared" si="590"/>
        <v>1</v>
      </c>
      <c r="O4226" t="str">
        <f t="shared" si="591"/>
        <v>Jan</v>
      </c>
      <c r="P4226" t="str">
        <f t="shared" si="592"/>
        <v>Q1</v>
      </c>
      <c r="Q4226" t="str">
        <f t="shared" si="593"/>
        <v>2021-01</v>
      </c>
    </row>
    <row r="4227" spans="1:17" x14ac:dyDescent="0.35">
      <c r="A4227" s="2">
        <v>44337</v>
      </c>
      <c r="B4227" t="s">
        <v>28</v>
      </c>
      <c r="C4227" t="s">
        <v>43</v>
      </c>
      <c r="D4227" t="s">
        <v>30</v>
      </c>
      <c r="E4227" s="3">
        <v>41444</v>
      </c>
      <c r="F4227" s="3">
        <v>111603</v>
      </c>
      <c r="G4227" t="s">
        <v>26</v>
      </c>
      <c r="H4227" s="3" t="s">
        <v>4259</v>
      </c>
      <c r="I4227" s="3">
        <f t="shared" si="585"/>
        <v>70159</v>
      </c>
      <c r="J4227" s="4">
        <f t="shared" si="586"/>
        <v>1.6928626580445902</v>
      </c>
      <c r="K4227" s="5">
        <f t="shared" si="587"/>
        <v>2.6928626580445902</v>
      </c>
      <c r="L4227" s="4" t="str">
        <f t="shared" si="588"/>
        <v>Over Budget</v>
      </c>
      <c r="M4227">
        <f t="shared" si="589"/>
        <v>2021</v>
      </c>
      <c r="N4227">
        <f t="shared" si="590"/>
        <v>5</v>
      </c>
      <c r="O4227" t="str">
        <f t="shared" si="591"/>
        <v>May</v>
      </c>
      <c r="P4227" t="str">
        <f t="shared" si="592"/>
        <v>Q2</v>
      </c>
      <c r="Q4227" t="str">
        <f t="shared" si="593"/>
        <v>2021-05</v>
      </c>
    </row>
    <row r="4228" spans="1:17" x14ac:dyDescent="0.35">
      <c r="A4228" s="2">
        <v>44213</v>
      </c>
      <c r="B4228" t="s">
        <v>37</v>
      </c>
      <c r="C4228" t="s">
        <v>24</v>
      </c>
      <c r="D4228" t="s">
        <v>30</v>
      </c>
      <c r="E4228" s="3">
        <v>28798</v>
      </c>
      <c r="F4228" s="3">
        <v>58694</v>
      </c>
      <c r="G4228" t="s">
        <v>32</v>
      </c>
      <c r="H4228" s="3" t="s">
        <v>4260</v>
      </c>
      <c r="I4228" s="3">
        <f t="shared" si="585"/>
        <v>29896</v>
      </c>
      <c r="J4228" s="4">
        <f t="shared" si="586"/>
        <v>1.0381276477533161</v>
      </c>
      <c r="K4228" s="5">
        <f t="shared" si="587"/>
        <v>2.0381276477533161</v>
      </c>
      <c r="L4228" s="4" t="str">
        <f t="shared" si="588"/>
        <v>Over Budget</v>
      </c>
      <c r="M4228">
        <f t="shared" si="589"/>
        <v>2021</v>
      </c>
      <c r="N4228">
        <f t="shared" si="590"/>
        <v>1</v>
      </c>
      <c r="O4228" t="str">
        <f t="shared" si="591"/>
        <v>Jan</v>
      </c>
      <c r="P4228" t="str">
        <f t="shared" si="592"/>
        <v>Q1</v>
      </c>
      <c r="Q4228" t="str">
        <f t="shared" si="593"/>
        <v>2021-01</v>
      </c>
    </row>
    <row r="4229" spans="1:17" x14ac:dyDescent="0.35">
      <c r="A4229" s="2">
        <v>45283</v>
      </c>
      <c r="B4229" t="s">
        <v>55</v>
      </c>
      <c r="C4229" t="s">
        <v>29</v>
      </c>
      <c r="D4229" t="s">
        <v>30</v>
      </c>
      <c r="E4229" s="3">
        <v>70147</v>
      </c>
      <c r="F4229" s="3">
        <v>155287</v>
      </c>
      <c r="G4229" t="s">
        <v>21</v>
      </c>
      <c r="H4229" s="3" t="s">
        <v>4261</v>
      </c>
      <c r="I4229" s="3">
        <f t="shared" ref="I4229:I4292" si="594">F4229-E4229</f>
        <v>85140</v>
      </c>
      <c r="J4229" s="4">
        <f t="shared" ref="J4229:J4292" si="595">IFERROR(I4229/E4229,0)</f>
        <v>1.2137368668652972</v>
      </c>
      <c r="K4229" s="5">
        <f t="shared" ref="K4229:K4292" si="596">IFERROR(F4229/E4229,0)</f>
        <v>2.2137368668652972</v>
      </c>
      <c r="L4229" s="4" t="str">
        <f t="shared" ref="L4229:L4292" si="597">IF(I4229&gt;0,"Over Budget",IF(I4229&lt;0,"Under Budget","On Budget"))</f>
        <v>Over Budget</v>
      </c>
      <c r="M4229">
        <f t="shared" ref="M4229:M4292" si="598">YEAR(A4229)</f>
        <v>2023</v>
      </c>
      <c r="N4229">
        <f t="shared" ref="N4229:N4292" si="599">MONTH(A4229)</f>
        <v>12</v>
      </c>
      <c r="O4229" t="str">
        <f t="shared" ref="O4229:O4292" si="600">TEXT(A4229,"mmm")</f>
        <v>Dec</v>
      </c>
      <c r="P4229" t="str">
        <f t="shared" ref="P4229:P4292" si="601">"Q"&amp;ROUNDUP(MONTH(A4229)/3,0)</f>
        <v>Q4</v>
      </c>
      <c r="Q4229" t="str">
        <f t="shared" ref="Q4229:Q4292" si="602">TEXT(A4229,"yyyy-mm")</f>
        <v>2023-12</v>
      </c>
    </row>
    <row r="4230" spans="1:17" x14ac:dyDescent="0.35">
      <c r="A4230" s="2">
        <v>44449</v>
      </c>
      <c r="B4230" t="s">
        <v>23</v>
      </c>
      <c r="C4230" t="s">
        <v>29</v>
      </c>
      <c r="D4230" t="s">
        <v>20</v>
      </c>
      <c r="E4230" s="3">
        <v>72942</v>
      </c>
      <c r="F4230" s="3">
        <v>125827</v>
      </c>
      <c r="G4230" t="s">
        <v>26</v>
      </c>
      <c r="H4230" s="3" t="s">
        <v>4262</v>
      </c>
      <c r="I4230" s="3">
        <f t="shared" si="594"/>
        <v>52885</v>
      </c>
      <c r="J4230" s="4">
        <f t="shared" si="595"/>
        <v>0.72502810452140054</v>
      </c>
      <c r="K4230" s="5">
        <f t="shared" si="596"/>
        <v>1.7250281045214007</v>
      </c>
      <c r="L4230" s="4" t="str">
        <f t="shared" si="597"/>
        <v>Over Budget</v>
      </c>
      <c r="M4230">
        <f t="shared" si="598"/>
        <v>2021</v>
      </c>
      <c r="N4230">
        <f t="shared" si="599"/>
        <v>9</v>
      </c>
      <c r="O4230" t="str">
        <f t="shared" si="600"/>
        <v>Sep</v>
      </c>
      <c r="P4230" t="str">
        <f t="shared" si="601"/>
        <v>Q3</v>
      </c>
      <c r="Q4230" t="str">
        <f t="shared" si="602"/>
        <v>2021-09</v>
      </c>
    </row>
    <row r="4231" spans="1:17" x14ac:dyDescent="0.35">
      <c r="A4231" s="2">
        <v>44661</v>
      </c>
      <c r="B4231" t="s">
        <v>18</v>
      </c>
      <c r="C4231" t="s">
        <v>34</v>
      </c>
      <c r="D4231" t="s">
        <v>25</v>
      </c>
      <c r="E4231" s="3">
        <v>42860</v>
      </c>
      <c r="F4231" s="3">
        <v>141992</v>
      </c>
      <c r="G4231" t="s">
        <v>26</v>
      </c>
      <c r="H4231" s="3" t="s">
        <v>4263</v>
      </c>
      <c r="I4231" s="3">
        <f t="shared" si="594"/>
        <v>99132</v>
      </c>
      <c r="J4231" s="4">
        <f t="shared" si="595"/>
        <v>2.312925804946337</v>
      </c>
      <c r="K4231" s="5">
        <f t="shared" si="596"/>
        <v>3.312925804946337</v>
      </c>
      <c r="L4231" s="4" t="str">
        <f t="shared" si="597"/>
        <v>Over Budget</v>
      </c>
      <c r="M4231">
        <f t="shared" si="598"/>
        <v>2022</v>
      </c>
      <c r="N4231">
        <f t="shared" si="599"/>
        <v>4</v>
      </c>
      <c r="O4231" t="str">
        <f t="shared" si="600"/>
        <v>Apr</v>
      </c>
      <c r="P4231" t="str">
        <f t="shared" si="601"/>
        <v>Q2</v>
      </c>
      <c r="Q4231" t="str">
        <f t="shared" si="602"/>
        <v>2022-04</v>
      </c>
    </row>
    <row r="4232" spans="1:17" x14ac:dyDescent="0.35">
      <c r="A4232" s="2">
        <v>44572</v>
      </c>
      <c r="B4232" t="s">
        <v>55</v>
      </c>
      <c r="C4232" t="s">
        <v>43</v>
      </c>
      <c r="D4232" t="s">
        <v>20</v>
      </c>
      <c r="E4232" s="3">
        <v>123605</v>
      </c>
      <c r="F4232" s="3">
        <v>145400</v>
      </c>
      <c r="G4232" t="s">
        <v>32</v>
      </c>
      <c r="H4232" s="3" t="s">
        <v>4264</v>
      </c>
      <c r="I4232" s="3">
        <f t="shared" si="594"/>
        <v>21795</v>
      </c>
      <c r="J4232" s="4">
        <f t="shared" si="595"/>
        <v>0.17632781845394604</v>
      </c>
      <c r="K4232" s="5">
        <f t="shared" si="596"/>
        <v>1.1763278184539461</v>
      </c>
      <c r="L4232" s="4" t="str">
        <f t="shared" si="597"/>
        <v>Over Budget</v>
      </c>
      <c r="M4232">
        <f t="shared" si="598"/>
        <v>2022</v>
      </c>
      <c r="N4232">
        <f t="shared" si="599"/>
        <v>1</v>
      </c>
      <c r="O4232" t="str">
        <f t="shared" si="600"/>
        <v>Jan</v>
      </c>
      <c r="P4232" t="str">
        <f t="shared" si="601"/>
        <v>Q1</v>
      </c>
      <c r="Q4232" t="str">
        <f t="shared" si="602"/>
        <v>2022-01</v>
      </c>
    </row>
    <row r="4233" spans="1:17" x14ac:dyDescent="0.35">
      <c r="A4233" s="2">
        <v>45177</v>
      </c>
      <c r="B4233" t="s">
        <v>28</v>
      </c>
      <c r="C4233" t="s">
        <v>23</v>
      </c>
      <c r="D4233" t="s">
        <v>20</v>
      </c>
      <c r="E4233" s="3">
        <v>130931</v>
      </c>
      <c r="F4233" s="3">
        <v>35798</v>
      </c>
      <c r="G4233" t="s">
        <v>35</v>
      </c>
      <c r="H4233" s="3" t="s">
        <v>4265</v>
      </c>
      <c r="I4233" s="3">
        <f t="shared" si="594"/>
        <v>-95133</v>
      </c>
      <c r="J4233" s="4">
        <f t="shared" si="595"/>
        <v>-0.72658881395544217</v>
      </c>
      <c r="K4233" s="5">
        <f t="shared" si="596"/>
        <v>0.27341118604455783</v>
      </c>
      <c r="L4233" s="4" t="str">
        <f t="shared" si="597"/>
        <v>Under Budget</v>
      </c>
      <c r="M4233">
        <f t="shared" si="598"/>
        <v>2023</v>
      </c>
      <c r="N4233">
        <f t="shared" si="599"/>
        <v>9</v>
      </c>
      <c r="O4233" t="str">
        <f t="shared" si="600"/>
        <v>Sep</v>
      </c>
      <c r="P4233" t="str">
        <f t="shared" si="601"/>
        <v>Q3</v>
      </c>
      <c r="Q4233" t="str">
        <f t="shared" si="602"/>
        <v>2023-09</v>
      </c>
    </row>
    <row r="4234" spans="1:17" x14ac:dyDescent="0.35">
      <c r="A4234" s="2">
        <v>44716</v>
      </c>
      <c r="B4234" t="s">
        <v>37</v>
      </c>
      <c r="C4234" t="s">
        <v>24</v>
      </c>
      <c r="D4234" t="s">
        <v>25</v>
      </c>
      <c r="E4234" s="3">
        <v>22468</v>
      </c>
      <c r="F4234" s="3">
        <v>129421</v>
      </c>
      <c r="G4234" t="s">
        <v>32</v>
      </c>
      <c r="H4234" s="3" t="s">
        <v>4266</v>
      </c>
      <c r="I4234" s="3">
        <f t="shared" si="594"/>
        <v>106953</v>
      </c>
      <c r="J4234" s="4">
        <f t="shared" si="595"/>
        <v>4.7602367811999287</v>
      </c>
      <c r="K4234" s="5">
        <f t="shared" si="596"/>
        <v>5.7602367811999287</v>
      </c>
      <c r="L4234" s="4" t="str">
        <f t="shared" si="597"/>
        <v>Over Budget</v>
      </c>
      <c r="M4234">
        <f t="shared" si="598"/>
        <v>2022</v>
      </c>
      <c r="N4234">
        <f t="shared" si="599"/>
        <v>6</v>
      </c>
      <c r="O4234" t="str">
        <f t="shared" si="600"/>
        <v>Jun</v>
      </c>
      <c r="P4234" t="str">
        <f t="shared" si="601"/>
        <v>Q2</v>
      </c>
      <c r="Q4234" t="str">
        <f t="shared" si="602"/>
        <v>2022-06</v>
      </c>
    </row>
    <row r="4235" spans="1:17" x14ac:dyDescent="0.35">
      <c r="A4235" s="2">
        <v>44286</v>
      </c>
      <c r="B4235" t="s">
        <v>37</v>
      </c>
      <c r="C4235" t="s">
        <v>23</v>
      </c>
      <c r="D4235" t="s">
        <v>39</v>
      </c>
      <c r="E4235" s="3">
        <v>68014</v>
      </c>
      <c r="F4235" s="3">
        <v>136474</v>
      </c>
      <c r="G4235" t="s">
        <v>35</v>
      </c>
      <c r="H4235" s="3" t="s">
        <v>4267</v>
      </c>
      <c r="I4235" s="3">
        <f t="shared" si="594"/>
        <v>68460</v>
      </c>
      <c r="J4235" s="4">
        <f t="shared" si="595"/>
        <v>1.0065574734613463</v>
      </c>
      <c r="K4235" s="5">
        <f t="shared" si="596"/>
        <v>2.0065574734613461</v>
      </c>
      <c r="L4235" s="4" t="str">
        <f t="shared" si="597"/>
        <v>Over Budget</v>
      </c>
      <c r="M4235">
        <f t="shared" si="598"/>
        <v>2021</v>
      </c>
      <c r="N4235">
        <f t="shared" si="599"/>
        <v>3</v>
      </c>
      <c r="O4235" t="str">
        <f t="shared" si="600"/>
        <v>Mar</v>
      </c>
      <c r="P4235" t="str">
        <f t="shared" si="601"/>
        <v>Q1</v>
      </c>
      <c r="Q4235" t="str">
        <f t="shared" si="602"/>
        <v>2021-03</v>
      </c>
    </row>
    <row r="4236" spans="1:17" x14ac:dyDescent="0.35">
      <c r="A4236" s="2">
        <v>44916</v>
      </c>
      <c r="B4236" t="s">
        <v>23</v>
      </c>
      <c r="C4236" t="s">
        <v>43</v>
      </c>
      <c r="D4236" t="s">
        <v>58</v>
      </c>
      <c r="E4236" s="3">
        <v>100343</v>
      </c>
      <c r="F4236" s="3">
        <v>44579</v>
      </c>
      <c r="G4236" t="s">
        <v>32</v>
      </c>
      <c r="H4236" s="3" t="s">
        <v>4268</v>
      </c>
      <c r="I4236" s="3">
        <f t="shared" si="594"/>
        <v>-55764</v>
      </c>
      <c r="J4236" s="4">
        <f t="shared" si="595"/>
        <v>-0.5557338329529713</v>
      </c>
      <c r="K4236" s="5">
        <f t="shared" si="596"/>
        <v>0.4442661670470287</v>
      </c>
      <c r="L4236" s="4" t="str">
        <f t="shared" si="597"/>
        <v>Under Budget</v>
      </c>
      <c r="M4236">
        <f t="shared" si="598"/>
        <v>2022</v>
      </c>
      <c r="N4236">
        <f t="shared" si="599"/>
        <v>12</v>
      </c>
      <c r="O4236" t="str">
        <f t="shared" si="600"/>
        <v>Dec</v>
      </c>
      <c r="P4236" t="str">
        <f t="shared" si="601"/>
        <v>Q4</v>
      </c>
      <c r="Q4236" t="str">
        <f t="shared" si="602"/>
        <v>2022-12</v>
      </c>
    </row>
    <row r="4237" spans="1:17" x14ac:dyDescent="0.35">
      <c r="A4237" s="2">
        <v>45000</v>
      </c>
      <c r="B4237" t="s">
        <v>23</v>
      </c>
      <c r="C4237" t="s">
        <v>24</v>
      </c>
      <c r="D4237" t="s">
        <v>25</v>
      </c>
      <c r="E4237" s="3">
        <v>27986</v>
      </c>
      <c r="F4237" s="3">
        <v>106172</v>
      </c>
      <c r="G4237" t="s">
        <v>26</v>
      </c>
      <c r="H4237" s="3" t="s">
        <v>4269</v>
      </c>
      <c r="I4237" s="3">
        <f t="shared" si="594"/>
        <v>78186</v>
      </c>
      <c r="J4237" s="4">
        <f t="shared" si="595"/>
        <v>2.7937540198670763</v>
      </c>
      <c r="K4237" s="5">
        <f t="shared" si="596"/>
        <v>3.7937540198670763</v>
      </c>
      <c r="L4237" s="4" t="str">
        <f t="shared" si="597"/>
        <v>Over Budget</v>
      </c>
      <c r="M4237">
        <f t="shared" si="598"/>
        <v>2023</v>
      </c>
      <c r="N4237">
        <f t="shared" si="599"/>
        <v>3</v>
      </c>
      <c r="O4237" t="str">
        <f t="shared" si="600"/>
        <v>Mar</v>
      </c>
      <c r="P4237" t="str">
        <f t="shared" si="601"/>
        <v>Q1</v>
      </c>
      <c r="Q4237" t="str">
        <f t="shared" si="602"/>
        <v>2023-03</v>
      </c>
    </row>
    <row r="4238" spans="1:17" x14ac:dyDescent="0.35">
      <c r="A4238" s="2">
        <v>44992</v>
      </c>
      <c r="B4238" t="s">
        <v>23</v>
      </c>
      <c r="C4238" t="s">
        <v>34</v>
      </c>
      <c r="D4238" t="s">
        <v>58</v>
      </c>
      <c r="E4238" s="3">
        <v>45719</v>
      </c>
      <c r="F4238" s="3">
        <v>87973</v>
      </c>
      <c r="G4238" t="s">
        <v>32</v>
      </c>
      <c r="H4238" s="3" t="s">
        <v>4270</v>
      </c>
      <c r="I4238" s="3">
        <f t="shared" si="594"/>
        <v>42254</v>
      </c>
      <c r="J4238" s="4">
        <f t="shared" si="595"/>
        <v>0.92421094074673549</v>
      </c>
      <c r="K4238" s="5">
        <f t="shared" si="596"/>
        <v>1.9242109407467356</v>
      </c>
      <c r="L4238" s="4" t="str">
        <f t="shared" si="597"/>
        <v>Over Budget</v>
      </c>
      <c r="M4238">
        <f t="shared" si="598"/>
        <v>2023</v>
      </c>
      <c r="N4238">
        <f t="shared" si="599"/>
        <v>3</v>
      </c>
      <c r="O4238" t="str">
        <f t="shared" si="600"/>
        <v>Mar</v>
      </c>
      <c r="P4238" t="str">
        <f t="shared" si="601"/>
        <v>Q1</v>
      </c>
      <c r="Q4238" t="str">
        <f t="shared" si="602"/>
        <v>2023-03</v>
      </c>
    </row>
    <row r="4239" spans="1:17" x14ac:dyDescent="0.35">
      <c r="A4239" s="2">
        <v>44826</v>
      </c>
      <c r="B4239" t="s">
        <v>55</v>
      </c>
      <c r="C4239" t="s">
        <v>34</v>
      </c>
      <c r="D4239" t="s">
        <v>39</v>
      </c>
      <c r="E4239" s="3">
        <v>69116</v>
      </c>
      <c r="F4239" s="3">
        <v>68554</v>
      </c>
      <c r="G4239" t="s">
        <v>35</v>
      </c>
      <c r="H4239" s="3" t="s">
        <v>4271</v>
      </c>
      <c r="I4239" s="3">
        <f t="shared" si="594"/>
        <v>-562</v>
      </c>
      <c r="J4239" s="4">
        <f t="shared" si="595"/>
        <v>-8.1312575959256901E-3</v>
      </c>
      <c r="K4239" s="5">
        <f t="shared" si="596"/>
        <v>0.9918687424040743</v>
      </c>
      <c r="L4239" s="4" t="str">
        <f t="shared" si="597"/>
        <v>Under Budget</v>
      </c>
      <c r="M4239">
        <f t="shared" si="598"/>
        <v>2022</v>
      </c>
      <c r="N4239">
        <f t="shared" si="599"/>
        <v>9</v>
      </c>
      <c r="O4239" t="str">
        <f t="shared" si="600"/>
        <v>Sep</v>
      </c>
      <c r="P4239" t="str">
        <f t="shared" si="601"/>
        <v>Q3</v>
      </c>
      <c r="Q4239" t="str">
        <f t="shared" si="602"/>
        <v>2022-09</v>
      </c>
    </row>
    <row r="4240" spans="1:17" x14ac:dyDescent="0.35">
      <c r="A4240" s="2">
        <v>44272</v>
      </c>
      <c r="B4240" t="s">
        <v>18</v>
      </c>
      <c r="C4240" t="s">
        <v>34</v>
      </c>
      <c r="D4240" t="s">
        <v>25</v>
      </c>
      <c r="E4240" s="3">
        <v>85794</v>
      </c>
      <c r="F4240" s="3">
        <v>56515</v>
      </c>
      <c r="G4240" t="s">
        <v>21</v>
      </c>
      <c r="H4240" s="3" t="s">
        <v>4272</v>
      </c>
      <c r="I4240" s="3">
        <f t="shared" si="594"/>
        <v>-29279</v>
      </c>
      <c r="J4240" s="4">
        <f t="shared" si="595"/>
        <v>-0.34127095134857915</v>
      </c>
      <c r="K4240" s="5">
        <f t="shared" si="596"/>
        <v>0.65872904865142079</v>
      </c>
      <c r="L4240" s="4" t="str">
        <f t="shared" si="597"/>
        <v>Under Budget</v>
      </c>
      <c r="M4240">
        <f t="shared" si="598"/>
        <v>2021</v>
      </c>
      <c r="N4240">
        <f t="shared" si="599"/>
        <v>3</v>
      </c>
      <c r="O4240" t="str">
        <f t="shared" si="600"/>
        <v>Mar</v>
      </c>
      <c r="P4240" t="str">
        <f t="shared" si="601"/>
        <v>Q1</v>
      </c>
      <c r="Q4240" t="str">
        <f t="shared" si="602"/>
        <v>2021-03</v>
      </c>
    </row>
    <row r="4241" spans="1:17" x14ac:dyDescent="0.35">
      <c r="A4241" s="2">
        <v>45122</v>
      </c>
      <c r="B4241" t="s">
        <v>41</v>
      </c>
      <c r="C4241" t="s">
        <v>19</v>
      </c>
      <c r="D4241" t="s">
        <v>30</v>
      </c>
      <c r="E4241" s="3">
        <v>142382</v>
      </c>
      <c r="F4241" s="3">
        <v>145183</v>
      </c>
      <c r="G4241" t="s">
        <v>35</v>
      </c>
      <c r="H4241" s="3" t="s">
        <v>4273</v>
      </c>
      <c r="I4241" s="3">
        <f t="shared" si="594"/>
        <v>2801</v>
      </c>
      <c r="J4241" s="4">
        <f t="shared" si="595"/>
        <v>1.9672430503855823E-2</v>
      </c>
      <c r="K4241" s="5">
        <f t="shared" si="596"/>
        <v>1.0196724305038558</v>
      </c>
      <c r="L4241" s="4" t="str">
        <f t="shared" si="597"/>
        <v>Over Budget</v>
      </c>
      <c r="M4241">
        <f t="shared" si="598"/>
        <v>2023</v>
      </c>
      <c r="N4241">
        <f t="shared" si="599"/>
        <v>7</v>
      </c>
      <c r="O4241" t="str">
        <f t="shared" si="600"/>
        <v>Jul</v>
      </c>
      <c r="P4241" t="str">
        <f t="shared" si="601"/>
        <v>Q3</v>
      </c>
      <c r="Q4241" t="str">
        <f t="shared" si="602"/>
        <v>2023-07</v>
      </c>
    </row>
    <row r="4242" spans="1:17" x14ac:dyDescent="0.35">
      <c r="A4242" s="2">
        <v>44596</v>
      </c>
      <c r="B4242" t="s">
        <v>37</v>
      </c>
      <c r="C4242" t="s">
        <v>23</v>
      </c>
      <c r="D4242" t="s">
        <v>25</v>
      </c>
      <c r="E4242" s="3">
        <v>106462</v>
      </c>
      <c r="F4242" s="3">
        <v>18919</v>
      </c>
      <c r="G4242" t="s">
        <v>26</v>
      </c>
      <c r="H4242" s="3" t="s">
        <v>4274</v>
      </c>
      <c r="I4242" s="3">
        <f t="shared" si="594"/>
        <v>-87543</v>
      </c>
      <c r="J4242" s="4">
        <f t="shared" si="595"/>
        <v>-0.82229340046213673</v>
      </c>
      <c r="K4242" s="5">
        <f t="shared" si="596"/>
        <v>0.17770659953786327</v>
      </c>
      <c r="L4242" s="4" t="str">
        <f t="shared" si="597"/>
        <v>Under Budget</v>
      </c>
      <c r="M4242">
        <f t="shared" si="598"/>
        <v>2022</v>
      </c>
      <c r="N4242">
        <f t="shared" si="599"/>
        <v>2</v>
      </c>
      <c r="O4242" t="str">
        <f t="shared" si="600"/>
        <v>Feb</v>
      </c>
      <c r="P4242" t="str">
        <f t="shared" si="601"/>
        <v>Q1</v>
      </c>
      <c r="Q4242" t="str">
        <f t="shared" si="602"/>
        <v>2022-02</v>
      </c>
    </row>
    <row r="4243" spans="1:17" x14ac:dyDescent="0.35">
      <c r="A4243" s="2">
        <v>45166</v>
      </c>
      <c r="B4243" t="s">
        <v>41</v>
      </c>
      <c r="C4243" t="s">
        <v>43</v>
      </c>
      <c r="D4243" t="s">
        <v>39</v>
      </c>
      <c r="E4243" s="3">
        <v>73798</v>
      </c>
      <c r="F4243" s="3">
        <v>91001</v>
      </c>
      <c r="G4243" t="s">
        <v>32</v>
      </c>
      <c r="H4243" s="3" t="s">
        <v>4275</v>
      </c>
      <c r="I4243" s="3">
        <f t="shared" si="594"/>
        <v>17203</v>
      </c>
      <c r="J4243" s="4">
        <f t="shared" si="595"/>
        <v>0.23310929835496896</v>
      </c>
      <c r="K4243" s="5">
        <f t="shared" si="596"/>
        <v>1.233109298354969</v>
      </c>
      <c r="L4243" s="4" t="str">
        <f t="shared" si="597"/>
        <v>Over Budget</v>
      </c>
      <c r="M4243">
        <f t="shared" si="598"/>
        <v>2023</v>
      </c>
      <c r="N4243">
        <f t="shared" si="599"/>
        <v>8</v>
      </c>
      <c r="O4243" t="str">
        <f t="shared" si="600"/>
        <v>Aug</v>
      </c>
      <c r="P4243" t="str">
        <f t="shared" si="601"/>
        <v>Q3</v>
      </c>
      <c r="Q4243" t="str">
        <f t="shared" si="602"/>
        <v>2023-08</v>
      </c>
    </row>
    <row r="4244" spans="1:17" x14ac:dyDescent="0.35">
      <c r="A4244" s="2">
        <v>45291</v>
      </c>
      <c r="B4244" t="s">
        <v>37</v>
      </c>
      <c r="C4244" t="s">
        <v>24</v>
      </c>
      <c r="D4244" t="s">
        <v>20</v>
      </c>
      <c r="E4244" s="3">
        <v>92078</v>
      </c>
      <c r="F4244" s="3">
        <v>63926</v>
      </c>
      <c r="G4244" t="s">
        <v>26</v>
      </c>
      <c r="H4244" s="3" t="s">
        <v>4276</v>
      </c>
      <c r="I4244" s="3">
        <f t="shared" si="594"/>
        <v>-28152</v>
      </c>
      <c r="J4244" s="4">
        <f t="shared" si="595"/>
        <v>-0.30574078498664176</v>
      </c>
      <c r="K4244" s="5">
        <f t="shared" si="596"/>
        <v>0.69425921501335819</v>
      </c>
      <c r="L4244" s="4" t="str">
        <f t="shared" si="597"/>
        <v>Under Budget</v>
      </c>
      <c r="M4244">
        <f t="shared" si="598"/>
        <v>2023</v>
      </c>
      <c r="N4244">
        <f t="shared" si="599"/>
        <v>12</v>
      </c>
      <c r="O4244" t="str">
        <f t="shared" si="600"/>
        <v>Dec</v>
      </c>
      <c r="P4244" t="str">
        <f t="shared" si="601"/>
        <v>Q4</v>
      </c>
      <c r="Q4244" t="str">
        <f t="shared" si="602"/>
        <v>2023-12</v>
      </c>
    </row>
    <row r="4245" spans="1:17" x14ac:dyDescent="0.35">
      <c r="A4245" s="2">
        <v>44993</v>
      </c>
      <c r="B4245" t="s">
        <v>23</v>
      </c>
      <c r="C4245" t="s">
        <v>29</v>
      </c>
      <c r="D4245" t="s">
        <v>25</v>
      </c>
      <c r="E4245" s="3">
        <v>30162</v>
      </c>
      <c r="F4245" s="3">
        <v>85911</v>
      </c>
      <c r="G4245" t="s">
        <v>21</v>
      </c>
      <c r="H4245" s="3" t="s">
        <v>4277</v>
      </c>
      <c r="I4245" s="3">
        <f t="shared" si="594"/>
        <v>55749</v>
      </c>
      <c r="J4245" s="4">
        <f t="shared" si="595"/>
        <v>1.8483190769842848</v>
      </c>
      <c r="K4245" s="5">
        <f t="shared" si="596"/>
        <v>2.8483190769842848</v>
      </c>
      <c r="L4245" s="4" t="str">
        <f t="shared" si="597"/>
        <v>Over Budget</v>
      </c>
      <c r="M4245">
        <f t="shared" si="598"/>
        <v>2023</v>
      </c>
      <c r="N4245">
        <f t="shared" si="599"/>
        <v>3</v>
      </c>
      <c r="O4245" t="str">
        <f t="shared" si="600"/>
        <v>Mar</v>
      </c>
      <c r="P4245" t="str">
        <f t="shared" si="601"/>
        <v>Q1</v>
      </c>
      <c r="Q4245" t="str">
        <f t="shared" si="602"/>
        <v>2023-03</v>
      </c>
    </row>
    <row r="4246" spans="1:17" x14ac:dyDescent="0.35">
      <c r="A4246" s="2">
        <v>44391</v>
      </c>
      <c r="B4246" t="s">
        <v>18</v>
      </c>
      <c r="C4246" t="s">
        <v>29</v>
      </c>
      <c r="D4246" t="s">
        <v>30</v>
      </c>
      <c r="E4246" s="3">
        <v>126274</v>
      </c>
      <c r="F4246" s="3">
        <v>35617</v>
      </c>
      <c r="G4246" t="s">
        <v>21</v>
      </c>
      <c r="H4246" s="3" t="s">
        <v>4278</v>
      </c>
      <c r="I4246" s="3">
        <f t="shared" si="594"/>
        <v>-90657</v>
      </c>
      <c r="J4246" s="4">
        <f t="shared" si="595"/>
        <v>-0.71793876807577173</v>
      </c>
      <c r="K4246" s="5">
        <f t="shared" si="596"/>
        <v>0.28206123192422827</v>
      </c>
      <c r="L4246" s="4" t="str">
        <f t="shared" si="597"/>
        <v>Under Budget</v>
      </c>
      <c r="M4246">
        <f t="shared" si="598"/>
        <v>2021</v>
      </c>
      <c r="N4246">
        <f t="shared" si="599"/>
        <v>7</v>
      </c>
      <c r="O4246" t="str">
        <f t="shared" si="600"/>
        <v>Jul</v>
      </c>
      <c r="P4246" t="str">
        <f t="shared" si="601"/>
        <v>Q3</v>
      </c>
      <c r="Q4246" t="str">
        <f t="shared" si="602"/>
        <v>2021-07</v>
      </c>
    </row>
    <row r="4247" spans="1:17" x14ac:dyDescent="0.35">
      <c r="A4247" s="2">
        <v>44424</v>
      </c>
      <c r="B4247" t="s">
        <v>18</v>
      </c>
      <c r="C4247" t="s">
        <v>23</v>
      </c>
      <c r="D4247" t="s">
        <v>25</v>
      </c>
      <c r="E4247" s="3">
        <v>26761</v>
      </c>
      <c r="F4247" s="3">
        <v>78899</v>
      </c>
      <c r="G4247" t="s">
        <v>21</v>
      </c>
      <c r="H4247" s="3" t="s">
        <v>4279</v>
      </c>
      <c r="I4247" s="3">
        <f t="shared" si="594"/>
        <v>52138</v>
      </c>
      <c r="J4247" s="4">
        <f t="shared" si="595"/>
        <v>1.9482829490676732</v>
      </c>
      <c r="K4247" s="5">
        <f t="shared" si="596"/>
        <v>2.9482829490676732</v>
      </c>
      <c r="L4247" s="4" t="str">
        <f t="shared" si="597"/>
        <v>Over Budget</v>
      </c>
      <c r="M4247">
        <f t="shared" si="598"/>
        <v>2021</v>
      </c>
      <c r="N4247">
        <f t="shared" si="599"/>
        <v>8</v>
      </c>
      <c r="O4247" t="str">
        <f t="shared" si="600"/>
        <v>Aug</v>
      </c>
      <c r="P4247" t="str">
        <f t="shared" si="601"/>
        <v>Q3</v>
      </c>
      <c r="Q4247" t="str">
        <f t="shared" si="602"/>
        <v>2021-08</v>
      </c>
    </row>
    <row r="4248" spans="1:17" x14ac:dyDescent="0.35">
      <c r="A4248" s="2">
        <v>44657</v>
      </c>
      <c r="B4248" t="s">
        <v>37</v>
      </c>
      <c r="C4248" t="s">
        <v>43</v>
      </c>
      <c r="D4248" t="s">
        <v>20</v>
      </c>
      <c r="E4248" s="3">
        <v>29679</v>
      </c>
      <c r="F4248" s="3">
        <v>142273</v>
      </c>
      <c r="G4248" t="s">
        <v>32</v>
      </c>
      <c r="H4248" s="3" t="s">
        <v>4280</v>
      </c>
      <c r="I4248" s="3">
        <f t="shared" si="594"/>
        <v>112594</v>
      </c>
      <c r="J4248" s="4">
        <f t="shared" si="595"/>
        <v>3.7937262037130632</v>
      </c>
      <c r="K4248" s="5">
        <f t="shared" si="596"/>
        <v>4.7937262037130628</v>
      </c>
      <c r="L4248" s="4" t="str">
        <f t="shared" si="597"/>
        <v>Over Budget</v>
      </c>
      <c r="M4248">
        <f t="shared" si="598"/>
        <v>2022</v>
      </c>
      <c r="N4248">
        <f t="shared" si="599"/>
        <v>4</v>
      </c>
      <c r="O4248" t="str">
        <f t="shared" si="600"/>
        <v>Apr</v>
      </c>
      <c r="P4248" t="str">
        <f t="shared" si="601"/>
        <v>Q2</v>
      </c>
      <c r="Q4248" t="str">
        <f t="shared" si="602"/>
        <v>2022-04</v>
      </c>
    </row>
    <row r="4249" spans="1:17" x14ac:dyDescent="0.35">
      <c r="A4249" s="2">
        <v>44814</v>
      </c>
      <c r="B4249" t="s">
        <v>55</v>
      </c>
      <c r="C4249" t="s">
        <v>19</v>
      </c>
      <c r="D4249" t="s">
        <v>25</v>
      </c>
      <c r="E4249" s="3">
        <v>84441</v>
      </c>
      <c r="F4249" s="3">
        <v>14998</v>
      </c>
      <c r="G4249" t="s">
        <v>35</v>
      </c>
      <c r="H4249" s="3" t="s">
        <v>4281</v>
      </c>
      <c r="I4249" s="3">
        <f t="shared" si="594"/>
        <v>-69443</v>
      </c>
      <c r="J4249" s="4">
        <f t="shared" si="595"/>
        <v>-0.82238486043509673</v>
      </c>
      <c r="K4249" s="5">
        <f t="shared" si="596"/>
        <v>0.1776151395649033</v>
      </c>
      <c r="L4249" s="4" t="str">
        <f t="shared" si="597"/>
        <v>Under Budget</v>
      </c>
      <c r="M4249">
        <f t="shared" si="598"/>
        <v>2022</v>
      </c>
      <c r="N4249">
        <f t="shared" si="599"/>
        <v>9</v>
      </c>
      <c r="O4249" t="str">
        <f t="shared" si="600"/>
        <v>Sep</v>
      </c>
      <c r="P4249" t="str">
        <f t="shared" si="601"/>
        <v>Q3</v>
      </c>
      <c r="Q4249" t="str">
        <f t="shared" si="602"/>
        <v>2022-09</v>
      </c>
    </row>
    <row r="4250" spans="1:17" x14ac:dyDescent="0.35">
      <c r="A4250" s="2">
        <v>45241</v>
      </c>
      <c r="B4250" t="s">
        <v>23</v>
      </c>
      <c r="C4250" t="s">
        <v>43</v>
      </c>
      <c r="D4250" t="s">
        <v>30</v>
      </c>
      <c r="E4250" s="3">
        <v>57770</v>
      </c>
      <c r="F4250" s="3">
        <v>165735</v>
      </c>
      <c r="G4250" t="s">
        <v>32</v>
      </c>
      <c r="H4250" s="3" t="s">
        <v>4282</v>
      </c>
      <c r="I4250" s="3">
        <f t="shared" si="594"/>
        <v>107965</v>
      </c>
      <c r="J4250" s="4">
        <f t="shared" si="595"/>
        <v>1.8688765795395534</v>
      </c>
      <c r="K4250" s="5">
        <f t="shared" si="596"/>
        <v>2.8688765795395534</v>
      </c>
      <c r="L4250" s="4" t="str">
        <f t="shared" si="597"/>
        <v>Over Budget</v>
      </c>
      <c r="M4250">
        <f t="shared" si="598"/>
        <v>2023</v>
      </c>
      <c r="N4250">
        <f t="shared" si="599"/>
        <v>11</v>
      </c>
      <c r="O4250" t="str">
        <f t="shared" si="600"/>
        <v>Nov</v>
      </c>
      <c r="P4250" t="str">
        <f t="shared" si="601"/>
        <v>Q4</v>
      </c>
      <c r="Q4250" t="str">
        <f t="shared" si="602"/>
        <v>2023-11</v>
      </c>
    </row>
    <row r="4251" spans="1:17" x14ac:dyDescent="0.35">
      <c r="A4251" s="2">
        <v>44260</v>
      </c>
      <c r="B4251" t="s">
        <v>18</v>
      </c>
      <c r="C4251" t="s">
        <v>23</v>
      </c>
      <c r="D4251" t="s">
        <v>39</v>
      </c>
      <c r="E4251" s="3">
        <v>69567</v>
      </c>
      <c r="F4251" s="3">
        <v>46099</v>
      </c>
      <c r="G4251" t="s">
        <v>26</v>
      </c>
      <c r="H4251" s="3" t="s">
        <v>4283</v>
      </c>
      <c r="I4251" s="3">
        <f t="shared" si="594"/>
        <v>-23468</v>
      </c>
      <c r="J4251" s="4">
        <f t="shared" si="595"/>
        <v>-0.33734385556370117</v>
      </c>
      <c r="K4251" s="5">
        <f t="shared" si="596"/>
        <v>0.66265614443629883</v>
      </c>
      <c r="L4251" s="4" t="str">
        <f t="shared" si="597"/>
        <v>Under Budget</v>
      </c>
      <c r="M4251">
        <f t="shared" si="598"/>
        <v>2021</v>
      </c>
      <c r="N4251">
        <f t="shared" si="599"/>
        <v>3</v>
      </c>
      <c r="O4251" t="str">
        <f t="shared" si="600"/>
        <v>Mar</v>
      </c>
      <c r="P4251" t="str">
        <f t="shared" si="601"/>
        <v>Q1</v>
      </c>
      <c r="Q4251" t="str">
        <f t="shared" si="602"/>
        <v>2021-03</v>
      </c>
    </row>
    <row r="4252" spans="1:17" x14ac:dyDescent="0.35">
      <c r="A4252" s="2">
        <v>44361</v>
      </c>
      <c r="B4252" t="s">
        <v>18</v>
      </c>
      <c r="C4252" t="s">
        <v>43</v>
      </c>
      <c r="D4252" t="s">
        <v>30</v>
      </c>
      <c r="E4252" s="3">
        <v>104183</v>
      </c>
      <c r="F4252" s="3">
        <v>131959</v>
      </c>
      <c r="G4252" t="s">
        <v>32</v>
      </c>
      <c r="H4252" s="3" t="s">
        <v>4284</v>
      </c>
      <c r="I4252" s="3">
        <f t="shared" si="594"/>
        <v>27776</v>
      </c>
      <c r="J4252" s="4">
        <f t="shared" si="595"/>
        <v>0.26660779589760325</v>
      </c>
      <c r="K4252" s="5">
        <f t="shared" si="596"/>
        <v>1.2666077958976032</v>
      </c>
      <c r="L4252" s="4" t="str">
        <f t="shared" si="597"/>
        <v>Over Budget</v>
      </c>
      <c r="M4252">
        <f t="shared" si="598"/>
        <v>2021</v>
      </c>
      <c r="N4252">
        <f t="shared" si="599"/>
        <v>6</v>
      </c>
      <c r="O4252" t="str">
        <f t="shared" si="600"/>
        <v>Jun</v>
      </c>
      <c r="P4252" t="str">
        <f t="shared" si="601"/>
        <v>Q2</v>
      </c>
      <c r="Q4252" t="str">
        <f t="shared" si="602"/>
        <v>2021-06</v>
      </c>
    </row>
    <row r="4253" spans="1:17" x14ac:dyDescent="0.35">
      <c r="A4253" s="2">
        <v>44223</v>
      </c>
      <c r="B4253" t="s">
        <v>28</v>
      </c>
      <c r="C4253" t="s">
        <v>29</v>
      </c>
      <c r="D4253" t="s">
        <v>39</v>
      </c>
      <c r="E4253" s="3">
        <v>58938</v>
      </c>
      <c r="F4253" s="3">
        <v>117255</v>
      </c>
      <c r="G4253" t="s">
        <v>26</v>
      </c>
      <c r="H4253" s="3" t="s">
        <v>4285</v>
      </c>
      <c r="I4253" s="3">
        <f t="shared" si="594"/>
        <v>58317</v>
      </c>
      <c r="J4253" s="4">
        <f t="shared" si="595"/>
        <v>0.98946350402117478</v>
      </c>
      <c r="K4253" s="5">
        <f t="shared" si="596"/>
        <v>1.9894635040211748</v>
      </c>
      <c r="L4253" s="4" t="str">
        <f t="shared" si="597"/>
        <v>Over Budget</v>
      </c>
      <c r="M4253">
        <f t="shared" si="598"/>
        <v>2021</v>
      </c>
      <c r="N4253">
        <f t="shared" si="599"/>
        <v>1</v>
      </c>
      <c r="O4253" t="str">
        <f t="shared" si="600"/>
        <v>Jan</v>
      </c>
      <c r="P4253" t="str">
        <f t="shared" si="601"/>
        <v>Q1</v>
      </c>
      <c r="Q4253" t="str">
        <f t="shared" si="602"/>
        <v>2021-01</v>
      </c>
    </row>
    <row r="4254" spans="1:17" x14ac:dyDescent="0.35">
      <c r="A4254" s="2">
        <v>45208</v>
      </c>
      <c r="B4254" t="s">
        <v>18</v>
      </c>
      <c r="C4254" t="s">
        <v>29</v>
      </c>
      <c r="D4254" t="s">
        <v>30</v>
      </c>
      <c r="E4254" s="3">
        <v>20974</v>
      </c>
      <c r="F4254" s="3">
        <v>155746</v>
      </c>
      <c r="G4254" t="s">
        <v>32</v>
      </c>
      <c r="H4254" s="3" t="s">
        <v>4286</v>
      </c>
      <c r="I4254" s="3">
        <f t="shared" si="594"/>
        <v>134772</v>
      </c>
      <c r="J4254" s="4">
        <f t="shared" si="595"/>
        <v>6.4256698769905594</v>
      </c>
      <c r="K4254" s="5">
        <f t="shared" si="596"/>
        <v>7.4256698769905594</v>
      </c>
      <c r="L4254" s="4" t="str">
        <f t="shared" si="597"/>
        <v>Over Budget</v>
      </c>
      <c r="M4254">
        <f t="shared" si="598"/>
        <v>2023</v>
      </c>
      <c r="N4254">
        <f t="shared" si="599"/>
        <v>10</v>
      </c>
      <c r="O4254" t="str">
        <f t="shared" si="600"/>
        <v>Oct</v>
      </c>
      <c r="P4254" t="str">
        <f t="shared" si="601"/>
        <v>Q4</v>
      </c>
      <c r="Q4254" t="str">
        <f t="shared" si="602"/>
        <v>2023-10</v>
      </c>
    </row>
    <row r="4255" spans="1:17" x14ac:dyDescent="0.35">
      <c r="A4255" s="2">
        <v>44481</v>
      </c>
      <c r="B4255" t="s">
        <v>28</v>
      </c>
      <c r="C4255" t="s">
        <v>24</v>
      </c>
      <c r="D4255" t="s">
        <v>58</v>
      </c>
      <c r="E4255" s="3">
        <v>133617</v>
      </c>
      <c r="F4255" s="3">
        <v>146032</v>
      </c>
      <c r="G4255" t="s">
        <v>35</v>
      </c>
      <c r="H4255" s="3" t="s">
        <v>4287</v>
      </c>
      <c r="I4255" s="3">
        <f t="shared" si="594"/>
        <v>12415</v>
      </c>
      <c r="J4255" s="4">
        <f t="shared" si="595"/>
        <v>9.2914823712551553E-2</v>
      </c>
      <c r="K4255" s="5">
        <f t="shared" si="596"/>
        <v>1.0929148237125514</v>
      </c>
      <c r="L4255" s="4" t="str">
        <f t="shared" si="597"/>
        <v>Over Budget</v>
      </c>
      <c r="M4255">
        <f t="shared" si="598"/>
        <v>2021</v>
      </c>
      <c r="N4255">
        <f t="shared" si="599"/>
        <v>10</v>
      </c>
      <c r="O4255" t="str">
        <f t="shared" si="600"/>
        <v>Oct</v>
      </c>
      <c r="P4255" t="str">
        <f t="shared" si="601"/>
        <v>Q4</v>
      </c>
      <c r="Q4255" t="str">
        <f t="shared" si="602"/>
        <v>2021-10</v>
      </c>
    </row>
    <row r="4256" spans="1:17" x14ac:dyDescent="0.35">
      <c r="A4256" s="2">
        <v>44477</v>
      </c>
      <c r="B4256" t="s">
        <v>18</v>
      </c>
      <c r="C4256" t="s">
        <v>19</v>
      </c>
      <c r="D4256" t="s">
        <v>25</v>
      </c>
      <c r="E4256" s="3">
        <v>12500</v>
      </c>
      <c r="F4256" s="3">
        <v>46506</v>
      </c>
      <c r="G4256" t="s">
        <v>21</v>
      </c>
      <c r="H4256" s="3" t="s">
        <v>4288</v>
      </c>
      <c r="I4256" s="3">
        <f t="shared" si="594"/>
        <v>34006</v>
      </c>
      <c r="J4256" s="4">
        <f t="shared" si="595"/>
        <v>2.7204799999999998</v>
      </c>
      <c r="K4256" s="5">
        <f t="shared" si="596"/>
        <v>3.7204799999999998</v>
      </c>
      <c r="L4256" s="4" t="str">
        <f t="shared" si="597"/>
        <v>Over Budget</v>
      </c>
      <c r="M4256">
        <f t="shared" si="598"/>
        <v>2021</v>
      </c>
      <c r="N4256">
        <f t="shared" si="599"/>
        <v>10</v>
      </c>
      <c r="O4256" t="str">
        <f t="shared" si="600"/>
        <v>Oct</v>
      </c>
      <c r="P4256" t="str">
        <f t="shared" si="601"/>
        <v>Q4</v>
      </c>
      <c r="Q4256" t="str">
        <f t="shared" si="602"/>
        <v>2021-10</v>
      </c>
    </row>
    <row r="4257" spans="1:17" x14ac:dyDescent="0.35">
      <c r="A4257" s="2">
        <v>45034</v>
      </c>
      <c r="B4257" t="s">
        <v>18</v>
      </c>
      <c r="C4257" t="s">
        <v>29</v>
      </c>
      <c r="D4257" t="s">
        <v>25</v>
      </c>
      <c r="E4257" s="3">
        <v>70490</v>
      </c>
      <c r="F4257" s="3">
        <v>76959</v>
      </c>
      <c r="G4257" t="s">
        <v>32</v>
      </c>
      <c r="H4257" s="3" t="s">
        <v>4289</v>
      </c>
      <c r="I4257" s="3">
        <f t="shared" si="594"/>
        <v>6469</v>
      </c>
      <c r="J4257" s="4">
        <f t="shared" si="595"/>
        <v>9.177188253653E-2</v>
      </c>
      <c r="K4257" s="5">
        <f t="shared" si="596"/>
        <v>1.0917718825365299</v>
      </c>
      <c r="L4257" s="4" t="str">
        <f t="shared" si="597"/>
        <v>Over Budget</v>
      </c>
      <c r="M4257">
        <f t="shared" si="598"/>
        <v>2023</v>
      </c>
      <c r="N4257">
        <f t="shared" si="599"/>
        <v>4</v>
      </c>
      <c r="O4257" t="str">
        <f t="shared" si="600"/>
        <v>Apr</v>
      </c>
      <c r="P4257" t="str">
        <f t="shared" si="601"/>
        <v>Q2</v>
      </c>
      <c r="Q4257" t="str">
        <f t="shared" si="602"/>
        <v>2023-04</v>
      </c>
    </row>
    <row r="4258" spans="1:17" x14ac:dyDescent="0.35">
      <c r="A4258" s="2">
        <v>45027</v>
      </c>
      <c r="B4258" t="s">
        <v>55</v>
      </c>
      <c r="C4258" t="s">
        <v>24</v>
      </c>
      <c r="D4258" t="s">
        <v>20</v>
      </c>
      <c r="E4258" s="3">
        <v>83649</v>
      </c>
      <c r="F4258" s="3">
        <v>138169</v>
      </c>
      <c r="G4258" t="s">
        <v>35</v>
      </c>
      <c r="H4258" s="3" t="s">
        <v>4290</v>
      </c>
      <c r="I4258" s="3">
        <f t="shared" si="594"/>
        <v>54520</v>
      </c>
      <c r="J4258" s="4">
        <f t="shared" si="595"/>
        <v>0.65177109110688713</v>
      </c>
      <c r="K4258" s="5">
        <f t="shared" si="596"/>
        <v>1.651771091106887</v>
      </c>
      <c r="L4258" s="4" t="str">
        <f t="shared" si="597"/>
        <v>Over Budget</v>
      </c>
      <c r="M4258">
        <f t="shared" si="598"/>
        <v>2023</v>
      </c>
      <c r="N4258">
        <f t="shared" si="599"/>
        <v>4</v>
      </c>
      <c r="O4258" t="str">
        <f t="shared" si="600"/>
        <v>Apr</v>
      </c>
      <c r="P4258" t="str">
        <f t="shared" si="601"/>
        <v>Q2</v>
      </c>
      <c r="Q4258" t="str">
        <f t="shared" si="602"/>
        <v>2023-04</v>
      </c>
    </row>
    <row r="4259" spans="1:17" x14ac:dyDescent="0.35">
      <c r="A4259" s="2">
        <v>45114</v>
      </c>
      <c r="B4259" t="s">
        <v>55</v>
      </c>
      <c r="C4259" t="s">
        <v>19</v>
      </c>
      <c r="D4259" t="s">
        <v>58</v>
      </c>
      <c r="E4259" s="3">
        <v>103116</v>
      </c>
      <c r="F4259" s="3">
        <v>84894</v>
      </c>
      <c r="G4259" t="s">
        <v>32</v>
      </c>
      <c r="H4259" s="3" t="s">
        <v>4291</v>
      </c>
      <c r="I4259" s="3">
        <f t="shared" si="594"/>
        <v>-18222</v>
      </c>
      <c r="J4259" s="4">
        <f t="shared" si="595"/>
        <v>-0.1767136040963575</v>
      </c>
      <c r="K4259" s="5">
        <f t="shared" si="596"/>
        <v>0.8232863959036425</v>
      </c>
      <c r="L4259" s="4" t="str">
        <f t="shared" si="597"/>
        <v>Under Budget</v>
      </c>
      <c r="M4259">
        <f t="shared" si="598"/>
        <v>2023</v>
      </c>
      <c r="N4259">
        <f t="shared" si="599"/>
        <v>7</v>
      </c>
      <c r="O4259" t="str">
        <f t="shared" si="600"/>
        <v>Jul</v>
      </c>
      <c r="P4259" t="str">
        <f t="shared" si="601"/>
        <v>Q3</v>
      </c>
      <c r="Q4259" t="str">
        <f t="shared" si="602"/>
        <v>2023-07</v>
      </c>
    </row>
    <row r="4260" spans="1:17" x14ac:dyDescent="0.35">
      <c r="A4260" s="2">
        <v>44420</v>
      </c>
      <c r="B4260" t="s">
        <v>23</v>
      </c>
      <c r="C4260" t="s">
        <v>29</v>
      </c>
      <c r="D4260" t="s">
        <v>20</v>
      </c>
      <c r="E4260" s="3">
        <v>122742</v>
      </c>
      <c r="F4260" s="3">
        <v>142571</v>
      </c>
      <c r="G4260" t="s">
        <v>32</v>
      </c>
      <c r="H4260" s="3" t="s">
        <v>4292</v>
      </c>
      <c r="I4260" s="3">
        <f t="shared" si="594"/>
        <v>19829</v>
      </c>
      <c r="J4260" s="4">
        <f t="shared" si="595"/>
        <v>0.16155024360039758</v>
      </c>
      <c r="K4260" s="5">
        <f t="shared" si="596"/>
        <v>1.1615502436003975</v>
      </c>
      <c r="L4260" s="4" t="str">
        <f t="shared" si="597"/>
        <v>Over Budget</v>
      </c>
      <c r="M4260">
        <f t="shared" si="598"/>
        <v>2021</v>
      </c>
      <c r="N4260">
        <f t="shared" si="599"/>
        <v>8</v>
      </c>
      <c r="O4260" t="str">
        <f t="shared" si="600"/>
        <v>Aug</v>
      </c>
      <c r="P4260" t="str">
        <f t="shared" si="601"/>
        <v>Q3</v>
      </c>
      <c r="Q4260" t="str">
        <f t="shared" si="602"/>
        <v>2021-08</v>
      </c>
    </row>
    <row r="4261" spans="1:17" x14ac:dyDescent="0.35">
      <c r="A4261" s="2">
        <v>44980</v>
      </c>
      <c r="B4261" t="s">
        <v>18</v>
      </c>
      <c r="C4261" t="s">
        <v>19</v>
      </c>
      <c r="D4261" t="s">
        <v>25</v>
      </c>
      <c r="E4261" s="3">
        <v>106296</v>
      </c>
      <c r="F4261" s="3">
        <v>163629</v>
      </c>
      <c r="G4261" t="s">
        <v>21</v>
      </c>
      <c r="H4261" s="3" t="s">
        <v>4293</v>
      </c>
      <c r="I4261" s="3">
        <f t="shared" si="594"/>
        <v>57333</v>
      </c>
      <c r="J4261" s="4">
        <f t="shared" si="595"/>
        <v>0.53937118988484989</v>
      </c>
      <c r="K4261" s="5">
        <f t="shared" si="596"/>
        <v>1.5393711898848499</v>
      </c>
      <c r="L4261" s="4" t="str">
        <f t="shared" si="597"/>
        <v>Over Budget</v>
      </c>
      <c r="M4261">
        <f t="shared" si="598"/>
        <v>2023</v>
      </c>
      <c r="N4261">
        <f t="shared" si="599"/>
        <v>2</v>
      </c>
      <c r="O4261" t="str">
        <f t="shared" si="600"/>
        <v>Feb</v>
      </c>
      <c r="P4261" t="str">
        <f t="shared" si="601"/>
        <v>Q1</v>
      </c>
      <c r="Q4261" t="str">
        <f t="shared" si="602"/>
        <v>2023-02</v>
      </c>
    </row>
    <row r="4262" spans="1:17" x14ac:dyDescent="0.35">
      <c r="A4262" s="2">
        <v>45161</v>
      </c>
      <c r="B4262" t="s">
        <v>23</v>
      </c>
      <c r="C4262" t="s">
        <v>43</v>
      </c>
      <c r="D4262" t="s">
        <v>20</v>
      </c>
      <c r="E4262" s="3">
        <v>132189</v>
      </c>
      <c r="F4262" s="3">
        <v>29952</v>
      </c>
      <c r="G4262" t="s">
        <v>26</v>
      </c>
      <c r="H4262" s="3" t="s">
        <v>4294</v>
      </c>
      <c r="I4262" s="3">
        <f t="shared" si="594"/>
        <v>-102237</v>
      </c>
      <c r="J4262" s="4">
        <f t="shared" si="595"/>
        <v>-0.77341533713092614</v>
      </c>
      <c r="K4262" s="5">
        <f t="shared" si="596"/>
        <v>0.22658466286907383</v>
      </c>
      <c r="L4262" s="4" t="str">
        <f t="shared" si="597"/>
        <v>Under Budget</v>
      </c>
      <c r="M4262">
        <f t="shared" si="598"/>
        <v>2023</v>
      </c>
      <c r="N4262">
        <f t="shared" si="599"/>
        <v>8</v>
      </c>
      <c r="O4262" t="str">
        <f t="shared" si="600"/>
        <v>Aug</v>
      </c>
      <c r="P4262" t="str">
        <f t="shared" si="601"/>
        <v>Q3</v>
      </c>
      <c r="Q4262" t="str">
        <f t="shared" si="602"/>
        <v>2023-08</v>
      </c>
    </row>
    <row r="4263" spans="1:17" x14ac:dyDescent="0.35">
      <c r="A4263" s="2">
        <v>45146</v>
      </c>
      <c r="B4263" t="s">
        <v>23</v>
      </c>
      <c r="C4263" t="s">
        <v>24</v>
      </c>
      <c r="D4263" t="s">
        <v>39</v>
      </c>
      <c r="E4263" s="3">
        <v>118025</v>
      </c>
      <c r="F4263" s="3">
        <v>90833</v>
      </c>
      <c r="G4263" t="s">
        <v>35</v>
      </c>
      <c r="H4263" s="3" t="s">
        <v>4295</v>
      </c>
      <c r="I4263" s="3">
        <f t="shared" si="594"/>
        <v>-27192</v>
      </c>
      <c r="J4263" s="4">
        <f t="shared" si="595"/>
        <v>-0.23039186613005719</v>
      </c>
      <c r="K4263" s="5">
        <f t="shared" si="596"/>
        <v>0.76960813386994276</v>
      </c>
      <c r="L4263" s="4" t="str">
        <f t="shared" si="597"/>
        <v>Under Budget</v>
      </c>
      <c r="M4263">
        <f t="shared" si="598"/>
        <v>2023</v>
      </c>
      <c r="N4263">
        <f t="shared" si="599"/>
        <v>8</v>
      </c>
      <c r="O4263" t="str">
        <f t="shared" si="600"/>
        <v>Aug</v>
      </c>
      <c r="P4263" t="str">
        <f t="shared" si="601"/>
        <v>Q3</v>
      </c>
      <c r="Q4263" t="str">
        <f t="shared" si="602"/>
        <v>2023-08</v>
      </c>
    </row>
    <row r="4264" spans="1:17" x14ac:dyDescent="0.35">
      <c r="A4264" s="2">
        <v>45250</v>
      </c>
      <c r="B4264" t="s">
        <v>23</v>
      </c>
      <c r="C4264" t="s">
        <v>19</v>
      </c>
      <c r="D4264" t="s">
        <v>58</v>
      </c>
      <c r="E4264" s="3">
        <v>132098</v>
      </c>
      <c r="F4264" s="3">
        <v>28823</v>
      </c>
      <c r="G4264" t="s">
        <v>32</v>
      </c>
      <c r="H4264" s="3" t="s">
        <v>4296</v>
      </c>
      <c r="I4264" s="3">
        <f t="shared" si="594"/>
        <v>-103275</v>
      </c>
      <c r="J4264" s="4">
        <f t="shared" si="595"/>
        <v>-0.78180593195960579</v>
      </c>
      <c r="K4264" s="5">
        <f t="shared" si="596"/>
        <v>0.21819406804039426</v>
      </c>
      <c r="L4264" s="4" t="str">
        <f t="shared" si="597"/>
        <v>Under Budget</v>
      </c>
      <c r="M4264">
        <f t="shared" si="598"/>
        <v>2023</v>
      </c>
      <c r="N4264">
        <f t="shared" si="599"/>
        <v>11</v>
      </c>
      <c r="O4264" t="str">
        <f t="shared" si="600"/>
        <v>Nov</v>
      </c>
      <c r="P4264" t="str">
        <f t="shared" si="601"/>
        <v>Q4</v>
      </c>
      <c r="Q4264" t="str">
        <f t="shared" si="602"/>
        <v>2023-11</v>
      </c>
    </row>
    <row r="4265" spans="1:17" x14ac:dyDescent="0.35">
      <c r="A4265" s="2">
        <v>44241</v>
      </c>
      <c r="B4265" t="s">
        <v>23</v>
      </c>
      <c r="C4265" t="s">
        <v>19</v>
      </c>
      <c r="D4265" t="s">
        <v>30</v>
      </c>
      <c r="E4265" s="3">
        <v>17731</v>
      </c>
      <c r="F4265" s="3">
        <v>95587</v>
      </c>
      <c r="G4265" t="s">
        <v>21</v>
      </c>
      <c r="H4265" s="3" t="s">
        <v>4297</v>
      </c>
      <c r="I4265" s="3">
        <f t="shared" si="594"/>
        <v>77856</v>
      </c>
      <c r="J4265" s="4">
        <f t="shared" si="595"/>
        <v>4.390953696915008</v>
      </c>
      <c r="K4265" s="5">
        <f t="shared" si="596"/>
        <v>5.390953696915008</v>
      </c>
      <c r="L4265" s="4" t="str">
        <f t="shared" si="597"/>
        <v>Over Budget</v>
      </c>
      <c r="M4265">
        <f t="shared" si="598"/>
        <v>2021</v>
      </c>
      <c r="N4265">
        <f t="shared" si="599"/>
        <v>2</v>
      </c>
      <c r="O4265" t="str">
        <f t="shared" si="600"/>
        <v>Feb</v>
      </c>
      <c r="P4265" t="str">
        <f t="shared" si="601"/>
        <v>Q1</v>
      </c>
      <c r="Q4265" t="str">
        <f t="shared" si="602"/>
        <v>2021-02</v>
      </c>
    </row>
    <row r="4266" spans="1:17" x14ac:dyDescent="0.35">
      <c r="A4266" s="2">
        <v>44667</v>
      </c>
      <c r="B4266" t="s">
        <v>37</v>
      </c>
      <c r="C4266" t="s">
        <v>43</v>
      </c>
      <c r="D4266" t="s">
        <v>39</v>
      </c>
      <c r="E4266" s="3">
        <v>117197</v>
      </c>
      <c r="F4266" s="3">
        <v>40701</v>
      </c>
      <c r="G4266" t="s">
        <v>32</v>
      </c>
      <c r="H4266" s="3" t="s">
        <v>4298</v>
      </c>
      <c r="I4266" s="3">
        <f t="shared" si="594"/>
        <v>-76496</v>
      </c>
      <c r="J4266" s="4">
        <f t="shared" si="595"/>
        <v>-0.65271295340324409</v>
      </c>
      <c r="K4266" s="5">
        <f t="shared" si="596"/>
        <v>0.34728704659675591</v>
      </c>
      <c r="L4266" s="4" t="str">
        <f t="shared" si="597"/>
        <v>Under Budget</v>
      </c>
      <c r="M4266">
        <f t="shared" si="598"/>
        <v>2022</v>
      </c>
      <c r="N4266">
        <f t="shared" si="599"/>
        <v>4</v>
      </c>
      <c r="O4266" t="str">
        <f t="shared" si="600"/>
        <v>Apr</v>
      </c>
      <c r="P4266" t="str">
        <f t="shared" si="601"/>
        <v>Q2</v>
      </c>
      <c r="Q4266" t="str">
        <f t="shared" si="602"/>
        <v>2022-04</v>
      </c>
    </row>
    <row r="4267" spans="1:17" x14ac:dyDescent="0.35">
      <c r="A4267" s="2">
        <v>44230</v>
      </c>
      <c r="B4267" t="s">
        <v>37</v>
      </c>
      <c r="C4267" t="s">
        <v>29</v>
      </c>
      <c r="D4267" t="s">
        <v>30</v>
      </c>
      <c r="E4267" s="3">
        <v>105310</v>
      </c>
      <c r="F4267" s="3">
        <v>73436</v>
      </c>
      <c r="G4267" t="s">
        <v>32</v>
      </c>
      <c r="H4267" s="3" t="s">
        <v>4299</v>
      </c>
      <c r="I4267" s="3">
        <f t="shared" si="594"/>
        <v>-31874</v>
      </c>
      <c r="J4267" s="4">
        <f t="shared" si="595"/>
        <v>-0.30266831260089261</v>
      </c>
      <c r="K4267" s="5">
        <f t="shared" si="596"/>
        <v>0.69733168739910745</v>
      </c>
      <c r="L4267" s="4" t="str">
        <f t="shared" si="597"/>
        <v>Under Budget</v>
      </c>
      <c r="M4267">
        <f t="shared" si="598"/>
        <v>2021</v>
      </c>
      <c r="N4267">
        <f t="shared" si="599"/>
        <v>2</v>
      </c>
      <c r="O4267" t="str">
        <f t="shared" si="600"/>
        <v>Feb</v>
      </c>
      <c r="P4267" t="str">
        <f t="shared" si="601"/>
        <v>Q1</v>
      </c>
      <c r="Q4267" t="str">
        <f t="shared" si="602"/>
        <v>2021-02</v>
      </c>
    </row>
    <row r="4268" spans="1:17" x14ac:dyDescent="0.35">
      <c r="A4268" s="2">
        <v>44849</v>
      </c>
      <c r="B4268" t="s">
        <v>18</v>
      </c>
      <c r="C4268" t="s">
        <v>29</v>
      </c>
      <c r="D4268" t="s">
        <v>20</v>
      </c>
      <c r="E4268" s="3">
        <v>110788</v>
      </c>
      <c r="F4268" s="3">
        <v>97816</v>
      </c>
      <c r="G4268" t="s">
        <v>21</v>
      </c>
      <c r="H4268" s="3" t="s">
        <v>4300</v>
      </c>
      <c r="I4268" s="3">
        <f t="shared" si="594"/>
        <v>-12972</v>
      </c>
      <c r="J4268" s="4">
        <f t="shared" si="595"/>
        <v>-0.11708849333862874</v>
      </c>
      <c r="K4268" s="5">
        <f t="shared" si="596"/>
        <v>0.8829115066613713</v>
      </c>
      <c r="L4268" s="4" t="str">
        <f t="shared" si="597"/>
        <v>Under Budget</v>
      </c>
      <c r="M4268">
        <f t="shared" si="598"/>
        <v>2022</v>
      </c>
      <c r="N4268">
        <f t="shared" si="599"/>
        <v>10</v>
      </c>
      <c r="O4268" t="str">
        <f t="shared" si="600"/>
        <v>Oct</v>
      </c>
      <c r="P4268" t="str">
        <f t="shared" si="601"/>
        <v>Q4</v>
      </c>
      <c r="Q4268" t="str">
        <f t="shared" si="602"/>
        <v>2022-10</v>
      </c>
    </row>
    <row r="4269" spans="1:17" x14ac:dyDescent="0.35">
      <c r="A4269" s="2">
        <v>45026</v>
      </c>
      <c r="B4269" t="s">
        <v>37</v>
      </c>
      <c r="C4269" t="s">
        <v>23</v>
      </c>
      <c r="D4269" t="s">
        <v>25</v>
      </c>
      <c r="E4269" s="3">
        <v>115932</v>
      </c>
      <c r="F4269" s="3">
        <v>28374</v>
      </c>
      <c r="G4269" t="s">
        <v>32</v>
      </c>
      <c r="H4269" s="3" t="s">
        <v>4301</v>
      </c>
      <c r="I4269" s="3">
        <f t="shared" si="594"/>
        <v>-87558</v>
      </c>
      <c r="J4269" s="4">
        <f t="shared" si="595"/>
        <v>-0.75525307939136732</v>
      </c>
      <c r="K4269" s="5">
        <f t="shared" si="596"/>
        <v>0.24474692060863265</v>
      </c>
      <c r="L4269" s="4" t="str">
        <f t="shared" si="597"/>
        <v>Under Budget</v>
      </c>
      <c r="M4269">
        <f t="shared" si="598"/>
        <v>2023</v>
      </c>
      <c r="N4269">
        <f t="shared" si="599"/>
        <v>4</v>
      </c>
      <c r="O4269" t="str">
        <f t="shared" si="600"/>
        <v>Apr</v>
      </c>
      <c r="P4269" t="str">
        <f t="shared" si="601"/>
        <v>Q2</v>
      </c>
      <c r="Q4269" t="str">
        <f t="shared" si="602"/>
        <v>2023-04</v>
      </c>
    </row>
    <row r="4270" spans="1:17" x14ac:dyDescent="0.35">
      <c r="A4270" s="2">
        <v>44417</v>
      </c>
      <c r="B4270" t="s">
        <v>18</v>
      </c>
      <c r="C4270" t="s">
        <v>23</v>
      </c>
      <c r="D4270" t="s">
        <v>39</v>
      </c>
      <c r="E4270" s="3">
        <v>21460</v>
      </c>
      <c r="F4270" s="3">
        <v>72541</v>
      </c>
      <c r="G4270" t="s">
        <v>32</v>
      </c>
      <c r="H4270" s="3" t="s">
        <v>4302</v>
      </c>
      <c r="I4270" s="3">
        <f t="shared" si="594"/>
        <v>51081</v>
      </c>
      <c r="J4270" s="4">
        <f t="shared" si="595"/>
        <v>2.3802889095992543</v>
      </c>
      <c r="K4270" s="5">
        <f t="shared" si="596"/>
        <v>3.3802889095992543</v>
      </c>
      <c r="L4270" s="4" t="str">
        <f t="shared" si="597"/>
        <v>Over Budget</v>
      </c>
      <c r="M4270">
        <f t="shared" si="598"/>
        <v>2021</v>
      </c>
      <c r="N4270">
        <f t="shared" si="599"/>
        <v>8</v>
      </c>
      <c r="O4270" t="str">
        <f t="shared" si="600"/>
        <v>Aug</v>
      </c>
      <c r="P4270" t="str">
        <f t="shared" si="601"/>
        <v>Q3</v>
      </c>
      <c r="Q4270" t="str">
        <f t="shared" si="602"/>
        <v>2021-08</v>
      </c>
    </row>
    <row r="4271" spans="1:17" x14ac:dyDescent="0.35">
      <c r="A4271" s="2">
        <v>44730</v>
      </c>
      <c r="B4271" t="s">
        <v>55</v>
      </c>
      <c r="C4271" t="s">
        <v>29</v>
      </c>
      <c r="D4271" t="s">
        <v>58</v>
      </c>
      <c r="E4271" s="3">
        <v>21294</v>
      </c>
      <c r="F4271" s="3">
        <v>165740</v>
      </c>
      <c r="G4271" t="s">
        <v>35</v>
      </c>
      <c r="H4271" s="3" t="s">
        <v>4303</v>
      </c>
      <c r="I4271" s="3">
        <f t="shared" si="594"/>
        <v>144446</v>
      </c>
      <c r="J4271" s="4">
        <f t="shared" si="595"/>
        <v>6.7834131680285523</v>
      </c>
      <c r="K4271" s="5">
        <f t="shared" si="596"/>
        <v>7.7834131680285523</v>
      </c>
      <c r="L4271" s="4" t="str">
        <f t="shared" si="597"/>
        <v>Over Budget</v>
      </c>
      <c r="M4271">
        <f t="shared" si="598"/>
        <v>2022</v>
      </c>
      <c r="N4271">
        <f t="shared" si="599"/>
        <v>6</v>
      </c>
      <c r="O4271" t="str">
        <f t="shared" si="600"/>
        <v>Jun</v>
      </c>
      <c r="P4271" t="str">
        <f t="shared" si="601"/>
        <v>Q2</v>
      </c>
      <c r="Q4271" t="str">
        <f t="shared" si="602"/>
        <v>2022-06</v>
      </c>
    </row>
    <row r="4272" spans="1:17" x14ac:dyDescent="0.35">
      <c r="A4272" s="2">
        <v>44888</v>
      </c>
      <c r="B4272" t="s">
        <v>41</v>
      </c>
      <c r="C4272" t="s">
        <v>34</v>
      </c>
      <c r="D4272" t="s">
        <v>30</v>
      </c>
      <c r="E4272" s="3">
        <v>20059</v>
      </c>
      <c r="F4272" s="3">
        <v>140272</v>
      </c>
      <c r="G4272" t="s">
        <v>35</v>
      </c>
      <c r="H4272" s="3" t="s">
        <v>4304</v>
      </c>
      <c r="I4272" s="3">
        <f t="shared" si="594"/>
        <v>120213</v>
      </c>
      <c r="J4272" s="4">
        <f t="shared" si="595"/>
        <v>5.9929707363278331</v>
      </c>
      <c r="K4272" s="5">
        <f t="shared" si="596"/>
        <v>6.9929707363278331</v>
      </c>
      <c r="L4272" s="4" t="str">
        <f t="shared" si="597"/>
        <v>Over Budget</v>
      </c>
      <c r="M4272">
        <f t="shared" si="598"/>
        <v>2022</v>
      </c>
      <c r="N4272">
        <f t="shared" si="599"/>
        <v>11</v>
      </c>
      <c r="O4272" t="str">
        <f t="shared" si="600"/>
        <v>Nov</v>
      </c>
      <c r="P4272" t="str">
        <f t="shared" si="601"/>
        <v>Q4</v>
      </c>
      <c r="Q4272" t="str">
        <f t="shared" si="602"/>
        <v>2022-11</v>
      </c>
    </row>
    <row r="4273" spans="1:17" x14ac:dyDescent="0.35">
      <c r="A4273" s="2">
        <v>45128</v>
      </c>
      <c r="B4273" t="s">
        <v>28</v>
      </c>
      <c r="C4273" t="s">
        <v>34</v>
      </c>
      <c r="D4273" t="s">
        <v>39</v>
      </c>
      <c r="E4273" s="3">
        <v>120621</v>
      </c>
      <c r="F4273" s="3">
        <v>97309</v>
      </c>
      <c r="G4273" t="s">
        <v>35</v>
      </c>
      <c r="H4273" s="3" t="s">
        <v>4305</v>
      </c>
      <c r="I4273" s="3">
        <f t="shared" si="594"/>
        <v>-23312</v>
      </c>
      <c r="J4273" s="4">
        <f t="shared" si="595"/>
        <v>-0.19326651246466203</v>
      </c>
      <c r="K4273" s="5">
        <f t="shared" si="596"/>
        <v>0.80673348753533791</v>
      </c>
      <c r="L4273" s="4" t="str">
        <f t="shared" si="597"/>
        <v>Under Budget</v>
      </c>
      <c r="M4273">
        <f t="shared" si="598"/>
        <v>2023</v>
      </c>
      <c r="N4273">
        <f t="shared" si="599"/>
        <v>7</v>
      </c>
      <c r="O4273" t="str">
        <f t="shared" si="600"/>
        <v>Jul</v>
      </c>
      <c r="P4273" t="str">
        <f t="shared" si="601"/>
        <v>Q3</v>
      </c>
      <c r="Q4273" t="str">
        <f t="shared" si="602"/>
        <v>2023-07</v>
      </c>
    </row>
    <row r="4274" spans="1:17" x14ac:dyDescent="0.35">
      <c r="A4274" s="2">
        <v>45037</v>
      </c>
      <c r="B4274" t="s">
        <v>37</v>
      </c>
      <c r="C4274" t="s">
        <v>19</v>
      </c>
      <c r="D4274" t="s">
        <v>25</v>
      </c>
      <c r="E4274" s="3">
        <v>17817</v>
      </c>
      <c r="F4274" s="3">
        <v>157104</v>
      </c>
      <c r="G4274" t="s">
        <v>32</v>
      </c>
      <c r="H4274" s="3" t="s">
        <v>4306</v>
      </c>
      <c r="I4274" s="3">
        <f t="shared" si="594"/>
        <v>139287</v>
      </c>
      <c r="J4274" s="4">
        <f t="shared" si="595"/>
        <v>7.8176460683616771</v>
      </c>
      <c r="K4274" s="5">
        <f t="shared" si="596"/>
        <v>8.8176460683616771</v>
      </c>
      <c r="L4274" s="4" t="str">
        <f t="shared" si="597"/>
        <v>Over Budget</v>
      </c>
      <c r="M4274">
        <f t="shared" si="598"/>
        <v>2023</v>
      </c>
      <c r="N4274">
        <f t="shared" si="599"/>
        <v>4</v>
      </c>
      <c r="O4274" t="str">
        <f t="shared" si="600"/>
        <v>Apr</v>
      </c>
      <c r="P4274" t="str">
        <f t="shared" si="601"/>
        <v>Q2</v>
      </c>
      <c r="Q4274" t="str">
        <f t="shared" si="602"/>
        <v>2023-04</v>
      </c>
    </row>
    <row r="4275" spans="1:17" x14ac:dyDescent="0.35">
      <c r="A4275" s="2">
        <v>45207</v>
      </c>
      <c r="B4275" t="s">
        <v>37</v>
      </c>
      <c r="C4275" t="s">
        <v>29</v>
      </c>
      <c r="D4275" t="s">
        <v>58</v>
      </c>
      <c r="E4275" s="3">
        <v>103917</v>
      </c>
      <c r="F4275" s="3">
        <v>73657</v>
      </c>
      <c r="G4275" t="s">
        <v>32</v>
      </c>
      <c r="H4275" s="3" t="s">
        <v>4307</v>
      </c>
      <c r="I4275" s="3">
        <f t="shared" si="594"/>
        <v>-30260</v>
      </c>
      <c r="J4275" s="4">
        <f t="shared" si="595"/>
        <v>-0.29119393362010065</v>
      </c>
      <c r="K4275" s="5">
        <f t="shared" si="596"/>
        <v>0.70880606637989929</v>
      </c>
      <c r="L4275" s="4" t="str">
        <f t="shared" si="597"/>
        <v>Under Budget</v>
      </c>
      <c r="M4275">
        <f t="shared" si="598"/>
        <v>2023</v>
      </c>
      <c r="N4275">
        <f t="shared" si="599"/>
        <v>10</v>
      </c>
      <c r="O4275" t="str">
        <f t="shared" si="600"/>
        <v>Oct</v>
      </c>
      <c r="P4275" t="str">
        <f t="shared" si="601"/>
        <v>Q4</v>
      </c>
      <c r="Q4275" t="str">
        <f t="shared" si="602"/>
        <v>2023-10</v>
      </c>
    </row>
    <row r="4276" spans="1:17" x14ac:dyDescent="0.35">
      <c r="A4276" s="2">
        <v>44778</v>
      </c>
      <c r="B4276" t="s">
        <v>55</v>
      </c>
      <c r="C4276" t="s">
        <v>23</v>
      </c>
      <c r="D4276" t="s">
        <v>58</v>
      </c>
      <c r="E4276" s="3">
        <v>144105</v>
      </c>
      <c r="F4276" s="3">
        <v>77906</v>
      </c>
      <c r="G4276" t="s">
        <v>35</v>
      </c>
      <c r="H4276" s="3" t="s">
        <v>4308</v>
      </c>
      <c r="I4276" s="3">
        <f t="shared" si="594"/>
        <v>-66199</v>
      </c>
      <c r="J4276" s="4">
        <f t="shared" si="595"/>
        <v>-0.45938031296623988</v>
      </c>
      <c r="K4276" s="5">
        <f t="shared" si="596"/>
        <v>0.54061968703376007</v>
      </c>
      <c r="L4276" s="4" t="str">
        <f t="shared" si="597"/>
        <v>Under Budget</v>
      </c>
      <c r="M4276">
        <f t="shared" si="598"/>
        <v>2022</v>
      </c>
      <c r="N4276">
        <f t="shared" si="599"/>
        <v>8</v>
      </c>
      <c r="O4276" t="str">
        <f t="shared" si="600"/>
        <v>Aug</v>
      </c>
      <c r="P4276" t="str">
        <f t="shared" si="601"/>
        <v>Q3</v>
      </c>
      <c r="Q4276" t="str">
        <f t="shared" si="602"/>
        <v>2022-08</v>
      </c>
    </row>
    <row r="4277" spans="1:17" x14ac:dyDescent="0.35">
      <c r="A4277" s="2">
        <v>44435</v>
      </c>
      <c r="B4277" t="s">
        <v>37</v>
      </c>
      <c r="C4277" t="s">
        <v>19</v>
      </c>
      <c r="D4277" t="s">
        <v>30</v>
      </c>
      <c r="E4277" s="3">
        <v>22971</v>
      </c>
      <c r="F4277" s="3">
        <v>115455</v>
      </c>
      <c r="G4277" t="s">
        <v>32</v>
      </c>
      <c r="H4277" s="3" t="s">
        <v>4309</v>
      </c>
      <c r="I4277" s="3">
        <f t="shared" si="594"/>
        <v>92484</v>
      </c>
      <c r="J4277" s="4">
        <f t="shared" si="595"/>
        <v>4.026119890296461</v>
      </c>
      <c r="K4277" s="5">
        <f t="shared" si="596"/>
        <v>5.026119890296461</v>
      </c>
      <c r="L4277" s="4" t="str">
        <f t="shared" si="597"/>
        <v>Over Budget</v>
      </c>
      <c r="M4277">
        <f t="shared" si="598"/>
        <v>2021</v>
      </c>
      <c r="N4277">
        <f t="shared" si="599"/>
        <v>8</v>
      </c>
      <c r="O4277" t="str">
        <f t="shared" si="600"/>
        <v>Aug</v>
      </c>
      <c r="P4277" t="str">
        <f t="shared" si="601"/>
        <v>Q3</v>
      </c>
      <c r="Q4277" t="str">
        <f t="shared" si="602"/>
        <v>2021-08</v>
      </c>
    </row>
    <row r="4278" spans="1:17" x14ac:dyDescent="0.35">
      <c r="A4278" s="2">
        <v>44637</v>
      </c>
      <c r="B4278" t="s">
        <v>18</v>
      </c>
      <c r="C4278" t="s">
        <v>24</v>
      </c>
      <c r="D4278" t="s">
        <v>39</v>
      </c>
      <c r="E4278" s="3">
        <v>29731</v>
      </c>
      <c r="F4278" s="3">
        <v>142887</v>
      </c>
      <c r="G4278" t="s">
        <v>21</v>
      </c>
      <c r="H4278" s="3" t="s">
        <v>4310</v>
      </c>
      <c r="I4278" s="3">
        <f t="shared" si="594"/>
        <v>113156</v>
      </c>
      <c r="J4278" s="4">
        <f t="shared" si="595"/>
        <v>3.8059937439036697</v>
      </c>
      <c r="K4278" s="5">
        <f t="shared" si="596"/>
        <v>4.8059937439036693</v>
      </c>
      <c r="L4278" s="4" t="str">
        <f t="shared" si="597"/>
        <v>Over Budget</v>
      </c>
      <c r="M4278">
        <f t="shared" si="598"/>
        <v>2022</v>
      </c>
      <c r="N4278">
        <f t="shared" si="599"/>
        <v>3</v>
      </c>
      <c r="O4278" t="str">
        <f t="shared" si="600"/>
        <v>Mar</v>
      </c>
      <c r="P4278" t="str">
        <f t="shared" si="601"/>
        <v>Q1</v>
      </c>
      <c r="Q4278" t="str">
        <f t="shared" si="602"/>
        <v>2022-03</v>
      </c>
    </row>
    <row r="4279" spans="1:17" x14ac:dyDescent="0.35">
      <c r="A4279" s="2">
        <v>44344</v>
      </c>
      <c r="B4279" t="s">
        <v>18</v>
      </c>
      <c r="C4279" t="s">
        <v>23</v>
      </c>
      <c r="D4279" t="s">
        <v>39</v>
      </c>
      <c r="E4279" s="3">
        <v>141083</v>
      </c>
      <c r="F4279" s="3">
        <v>45175</v>
      </c>
      <c r="G4279" t="s">
        <v>21</v>
      </c>
      <c r="H4279" s="3" t="s">
        <v>4311</v>
      </c>
      <c r="I4279" s="3">
        <f t="shared" si="594"/>
        <v>-95908</v>
      </c>
      <c r="J4279" s="4">
        <f t="shared" si="595"/>
        <v>-0.67979841653494755</v>
      </c>
      <c r="K4279" s="5">
        <f t="shared" si="596"/>
        <v>0.32020158346505251</v>
      </c>
      <c r="L4279" s="4" t="str">
        <f t="shared" si="597"/>
        <v>Under Budget</v>
      </c>
      <c r="M4279">
        <f t="shared" si="598"/>
        <v>2021</v>
      </c>
      <c r="N4279">
        <f t="shared" si="599"/>
        <v>5</v>
      </c>
      <c r="O4279" t="str">
        <f t="shared" si="600"/>
        <v>May</v>
      </c>
      <c r="P4279" t="str">
        <f t="shared" si="601"/>
        <v>Q2</v>
      </c>
      <c r="Q4279" t="str">
        <f t="shared" si="602"/>
        <v>2021-05</v>
      </c>
    </row>
    <row r="4280" spans="1:17" x14ac:dyDescent="0.35">
      <c r="A4280" s="2">
        <v>45229</v>
      </c>
      <c r="B4280" t="s">
        <v>41</v>
      </c>
      <c r="C4280" t="s">
        <v>23</v>
      </c>
      <c r="D4280" t="s">
        <v>58</v>
      </c>
      <c r="E4280" s="3">
        <v>85244</v>
      </c>
      <c r="F4280" s="3">
        <v>25736</v>
      </c>
      <c r="G4280" t="s">
        <v>32</v>
      </c>
      <c r="H4280" s="3" t="s">
        <v>4312</v>
      </c>
      <c r="I4280" s="3">
        <f t="shared" si="594"/>
        <v>-59508</v>
      </c>
      <c r="J4280" s="4">
        <f t="shared" si="595"/>
        <v>-0.69809018816573598</v>
      </c>
      <c r="K4280" s="5">
        <f t="shared" si="596"/>
        <v>0.30190981183426402</v>
      </c>
      <c r="L4280" s="4" t="str">
        <f t="shared" si="597"/>
        <v>Under Budget</v>
      </c>
      <c r="M4280">
        <f t="shared" si="598"/>
        <v>2023</v>
      </c>
      <c r="N4280">
        <f t="shared" si="599"/>
        <v>10</v>
      </c>
      <c r="O4280" t="str">
        <f t="shared" si="600"/>
        <v>Oct</v>
      </c>
      <c r="P4280" t="str">
        <f t="shared" si="601"/>
        <v>Q4</v>
      </c>
      <c r="Q4280" t="str">
        <f t="shared" si="602"/>
        <v>2023-10</v>
      </c>
    </row>
    <row r="4281" spans="1:17" x14ac:dyDescent="0.35">
      <c r="A4281" s="2">
        <v>44584</v>
      </c>
      <c r="B4281" t="s">
        <v>41</v>
      </c>
      <c r="C4281" t="s">
        <v>23</v>
      </c>
      <c r="D4281" t="s">
        <v>20</v>
      </c>
      <c r="E4281" s="3">
        <v>32537</v>
      </c>
      <c r="F4281" s="3">
        <v>95142</v>
      </c>
      <c r="G4281" t="s">
        <v>32</v>
      </c>
      <c r="H4281" s="3" t="s">
        <v>4313</v>
      </c>
      <c r="I4281" s="3">
        <f t="shared" si="594"/>
        <v>62605</v>
      </c>
      <c r="J4281" s="4">
        <f t="shared" si="595"/>
        <v>1.9241171589267603</v>
      </c>
      <c r="K4281" s="5">
        <f t="shared" si="596"/>
        <v>2.9241171589267605</v>
      </c>
      <c r="L4281" s="4" t="str">
        <f t="shared" si="597"/>
        <v>Over Budget</v>
      </c>
      <c r="M4281">
        <f t="shared" si="598"/>
        <v>2022</v>
      </c>
      <c r="N4281">
        <f t="shared" si="599"/>
        <v>1</v>
      </c>
      <c r="O4281" t="str">
        <f t="shared" si="600"/>
        <v>Jan</v>
      </c>
      <c r="P4281" t="str">
        <f t="shared" si="601"/>
        <v>Q1</v>
      </c>
      <c r="Q4281" t="str">
        <f t="shared" si="602"/>
        <v>2022-01</v>
      </c>
    </row>
    <row r="4282" spans="1:17" x14ac:dyDescent="0.35">
      <c r="A4282" s="2">
        <v>45270</v>
      </c>
      <c r="B4282" t="s">
        <v>41</v>
      </c>
      <c r="C4282" t="s">
        <v>34</v>
      </c>
      <c r="D4282" t="s">
        <v>58</v>
      </c>
      <c r="E4282" s="3">
        <v>34836</v>
      </c>
      <c r="F4282" s="3">
        <v>138795</v>
      </c>
      <c r="G4282" t="s">
        <v>26</v>
      </c>
      <c r="H4282" s="3" t="s">
        <v>4314</v>
      </c>
      <c r="I4282" s="3">
        <f t="shared" si="594"/>
        <v>103959</v>
      </c>
      <c r="J4282" s="4">
        <f t="shared" si="595"/>
        <v>2.9842404409231831</v>
      </c>
      <c r="K4282" s="5">
        <f t="shared" si="596"/>
        <v>3.9842404409231831</v>
      </c>
      <c r="L4282" s="4" t="str">
        <f t="shared" si="597"/>
        <v>Over Budget</v>
      </c>
      <c r="M4282">
        <f t="shared" si="598"/>
        <v>2023</v>
      </c>
      <c r="N4282">
        <f t="shared" si="599"/>
        <v>12</v>
      </c>
      <c r="O4282" t="str">
        <f t="shared" si="600"/>
        <v>Dec</v>
      </c>
      <c r="P4282" t="str">
        <f t="shared" si="601"/>
        <v>Q4</v>
      </c>
      <c r="Q4282" t="str">
        <f t="shared" si="602"/>
        <v>2023-12</v>
      </c>
    </row>
    <row r="4283" spans="1:17" x14ac:dyDescent="0.35">
      <c r="A4283" s="2">
        <v>45112</v>
      </c>
      <c r="B4283" t="s">
        <v>18</v>
      </c>
      <c r="C4283" t="s">
        <v>43</v>
      </c>
      <c r="D4283" t="s">
        <v>25</v>
      </c>
      <c r="E4283" s="3">
        <v>149583</v>
      </c>
      <c r="F4283" s="3">
        <v>34905</v>
      </c>
      <c r="G4283" t="s">
        <v>21</v>
      </c>
      <c r="H4283" s="3" t="s">
        <v>4315</v>
      </c>
      <c r="I4283" s="3">
        <f t="shared" si="594"/>
        <v>-114678</v>
      </c>
      <c r="J4283" s="4">
        <f t="shared" si="595"/>
        <v>-0.76665129058783421</v>
      </c>
      <c r="K4283" s="5">
        <f t="shared" si="596"/>
        <v>0.23334870941216582</v>
      </c>
      <c r="L4283" s="4" t="str">
        <f t="shared" si="597"/>
        <v>Under Budget</v>
      </c>
      <c r="M4283">
        <f t="shared" si="598"/>
        <v>2023</v>
      </c>
      <c r="N4283">
        <f t="shared" si="599"/>
        <v>7</v>
      </c>
      <c r="O4283" t="str">
        <f t="shared" si="600"/>
        <v>Jul</v>
      </c>
      <c r="P4283" t="str">
        <f t="shared" si="601"/>
        <v>Q3</v>
      </c>
      <c r="Q4283" t="str">
        <f t="shared" si="602"/>
        <v>2023-07</v>
      </c>
    </row>
    <row r="4284" spans="1:17" x14ac:dyDescent="0.35">
      <c r="A4284" s="2">
        <v>44834</v>
      </c>
      <c r="B4284" t="s">
        <v>23</v>
      </c>
      <c r="C4284" t="s">
        <v>43</v>
      </c>
      <c r="D4284" t="s">
        <v>39</v>
      </c>
      <c r="E4284" s="3">
        <v>20468</v>
      </c>
      <c r="F4284" s="3">
        <v>152628</v>
      </c>
      <c r="G4284" t="s">
        <v>32</v>
      </c>
      <c r="H4284" s="3" t="s">
        <v>4316</v>
      </c>
      <c r="I4284" s="3">
        <f t="shared" si="594"/>
        <v>132160</v>
      </c>
      <c r="J4284" s="4">
        <f t="shared" si="595"/>
        <v>6.4569083447332423</v>
      </c>
      <c r="K4284" s="5">
        <f t="shared" si="596"/>
        <v>7.4569083447332423</v>
      </c>
      <c r="L4284" s="4" t="str">
        <f t="shared" si="597"/>
        <v>Over Budget</v>
      </c>
      <c r="M4284">
        <f t="shared" si="598"/>
        <v>2022</v>
      </c>
      <c r="N4284">
        <f t="shared" si="599"/>
        <v>9</v>
      </c>
      <c r="O4284" t="str">
        <f t="shared" si="600"/>
        <v>Sep</v>
      </c>
      <c r="P4284" t="str">
        <f t="shared" si="601"/>
        <v>Q3</v>
      </c>
      <c r="Q4284" t="str">
        <f t="shared" si="602"/>
        <v>2022-09</v>
      </c>
    </row>
    <row r="4285" spans="1:17" x14ac:dyDescent="0.35">
      <c r="A4285" s="2">
        <v>44474</v>
      </c>
      <c r="B4285" t="s">
        <v>23</v>
      </c>
      <c r="C4285" t="s">
        <v>34</v>
      </c>
      <c r="D4285" t="s">
        <v>30</v>
      </c>
      <c r="E4285" s="3">
        <v>110231</v>
      </c>
      <c r="F4285" s="3">
        <v>152516</v>
      </c>
      <c r="G4285" t="s">
        <v>26</v>
      </c>
      <c r="H4285" s="3" t="s">
        <v>4317</v>
      </c>
      <c r="I4285" s="3">
        <f t="shared" si="594"/>
        <v>42285</v>
      </c>
      <c r="J4285" s="4">
        <f t="shared" si="595"/>
        <v>0.38360352350972049</v>
      </c>
      <c r="K4285" s="5">
        <f t="shared" si="596"/>
        <v>1.3836035235097206</v>
      </c>
      <c r="L4285" s="4" t="str">
        <f t="shared" si="597"/>
        <v>Over Budget</v>
      </c>
      <c r="M4285">
        <f t="shared" si="598"/>
        <v>2021</v>
      </c>
      <c r="N4285">
        <f t="shared" si="599"/>
        <v>10</v>
      </c>
      <c r="O4285" t="str">
        <f t="shared" si="600"/>
        <v>Oct</v>
      </c>
      <c r="P4285" t="str">
        <f t="shared" si="601"/>
        <v>Q4</v>
      </c>
      <c r="Q4285" t="str">
        <f t="shared" si="602"/>
        <v>2021-10</v>
      </c>
    </row>
    <row r="4286" spans="1:17" x14ac:dyDescent="0.35">
      <c r="A4286" s="2">
        <v>45185</v>
      </c>
      <c r="B4286" t="s">
        <v>41</v>
      </c>
      <c r="C4286" t="s">
        <v>29</v>
      </c>
      <c r="D4286" t="s">
        <v>39</v>
      </c>
      <c r="E4286" s="3">
        <v>65965</v>
      </c>
      <c r="F4286" s="3">
        <v>58007</v>
      </c>
      <c r="G4286" t="s">
        <v>21</v>
      </c>
      <c r="H4286" s="3" t="s">
        <v>4318</v>
      </c>
      <c r="I4286" s="3">
        <f t="shared" si="594"/>
        <v>-7958</v>
      </c>
      <c r="J4286" s="4">
        <f t="shared" si="595"/>
        <v>-0.12063973319184416</v>
      </c>
      <c r="K4286" s="5">
        <f t="shared" si="596"/>
        <v>0.87936026680815582</v>
      </c>
      <c r="L4286" s="4" t="str">
        <f t="shared" si="597"/>
        <v>Under Budget</v>
      </c>
      <c r="M4286">
        <f t="shared" si="598"/>
        <v>2023</v>
      </c>
      <c r="N4286">
        <f t="shared" si="599"/>
        <v>9</v>
      </c>
      <c r="O4286" t="str">
        <f t="shared" si="600"/>
        <v>Sep</v>
      </c>
      <c r="P4286" t="str">
        <f t="shared" si="601"/>
        <v>Q3</v>
      </c>
      <c r="Q4286" t="str">
        <f t="shared" si="602"/>
        <v>2023-09</v>
      </c>
    </row>
    <row r="4287" spans="1:17" x14ac:dyDescent="0.35">
      <c r="A4287" s="2">
        <v>44785</v>
      </c>
      <c r="B4287" t="s">
        <v>41</v>
      </c>
      <c r="C4287" t="s">
        <v>29</v>
      </c>
      <c r="D4287" t="s">
        <v>58</v>
      </c>
      <c r="E4287" s="3">
        <v>98898</v>
      </c>
      <c r="F4287" s="3">
        <v>55774</v>
      </c>
      <c r="G4287" t="s">
        <v>26</v>
      </c>
      <c r="H4287" s="3" t="s">
        <v>4319</v>
      </c>
      <c r="I4287" s="3">
        <f t="shared" si="594"/>
        <v>-43124</v>
      </c>
      <c r="J4287" s="4">
        <f t="shared" si="595"/>
        <v>-0.43604521830572912</v>
      </c>
      <c r="K4287" s="5">
        <f t="shared" si="596"/>
        <v>0.56395478169427082</v>
      </c>
      <c r="L4287" s="4" t="str">
        <f t="shared" si="597"/>
        <v>Under Budget</v>
      </c>
      <c r="M4287">
        <f t="shared" si="598"/>
        <v>2022</v>
      </c>
      <c r="N4287">
        <f t="shared" si="599"/>
        <v>8</v>
      </c>
      <c r="O4287" t="str">
        <f t="shared" si="600"/>
        <v>Aug</v>
      </c>
      <c r="P4287" t="str">
        <f t="shared" si="601"/>
        <v>Q3</v>
      </c>
      <c r="Q4287" t="str">
        <f t="shared" si="602"/>
        <v>2022-08</v>
      </c>
    </row>
    <row r="4288" spans="1:17" x14ac:dyDescent="0.35">
      <c r="A4288" s="2">
        <v>44845</v>
      </c>
      <c r="B4288" t="s">
        <v>18</v>
      </c>
      <c r="C4288" t="s">
        <v>34</v>
      </c>
      <c r="D4288" t="s">
        <v>25</v>
      </c>
      <c r="E4288" s="3">
        <v>96036</v>
      </c>
      <c r="F4288" s="3">
        <v>153175</v>
      </c>
      <c r="G4288" t="s">
        <v>35</v>
      </c>
      <c r="H4288" s="3" t="s">
        <v>4320</v>
      </c>
      <c r="I4288" s="3">
        <f t="shared" si="594"/>
        <v>57139</v>
      </c>
      <c r="J4288" s="4">
        <f t="shared" si="595"/>
        <v>0.59497480111624812</v>
      </c>
      <c r="K4288" s="5">
        <f t="shared" si="596"/>
        <v>1.5949748011162481</v>
      </c>
      <c r="L4288" s="4" t="str">
        <f t="shared" si="597"/>
        <v>Over Budget</v>
      </c>
      <c r="M4288">
        <f t="shared" si="598"/>
        <v>2022</v>
      </c>
      <c r="N4288">
        <f t="shared" si="599"/>
        <v>10</v>
      </c>
      <c r="O4288" t="str">
        <f t="shared" si="600"/>
        <v>Oct</v>
      </c>
      <c r="P4288" t="str">
        <f t="shared" si="601"/>
        <v>Q4</v>
      </c>
      <c r="Q4288" t="str">
        <f t="shared" si="602"/>
        <v>2022-10</v>
      </c>
    </row>
    <row r="4289" spans="1:17" x14ac:dyDescent="0.35">
      <c r="A4289" s="2">
        <v>44814</v>
      </c>
      <c r="B4289" t="s">
        <v>55</v>
      </c>
      <c r="C4289" t="s">
        <v>34</v>
      </c>
      <c r="D4289" t="s">
        <v>20</v>
      </c>
      <c r="E4289" s="3">
        <v>141087</v>
      </c>
      <c r="F4289" s="3">
        <v>139093</v>
      </c>
      <c r="G4289" t="s">
        <v>26</v>
      </c>
      <c r="H4289" s="3" t="s">
        <v>4321</v>
      </c>
      <c r="I4289" s="3">
        <f t="shared" si="594"/>
        <v>-1994</v>
      </c>
      <c r="J4289" s="4">
        <f t="shared" si="595"/>
        <v>-1.4133123533706153E-2</v>
      </c>
      <c r="K4289" s="5">
        <f t="shared" si="596"/>
        <v>0.9858668764662939</v>
      </c>
      <c r="L4289" s="4" t="str">
        <f t="shared" si="597"/>
        <v>Under Budget</v>
      </c>
      <c r="M4289">
        <f t="shared" si="598"/>
        <v>2022</v>
      </c>
      <c r="N4289">
        <f t="shared" si="599"/>
        <v>9</v>
      </c>
      <c r="O4289" t="str">
        <f t="shared" si="600"/>
        <v>Sep</v>
      </c>
      <c r="P4289" t="str">
        <f t="shared" si="601"/>
        <v>Q3</v>
      </c>
      <c r="Q4289" t="str">
        <f t="shared" si="602"/>
        <v>2022-09</v>
      </c>
    </row>
    <row r="4290" spans="1:17" x14ac:dyDescent="0.35">
      <c r="A4290" s="2">
        <v>44331</v>
      </c>
      <c r="B4290" t="s">
        <v>37</v>
      </c>
      <c r="C4290" t="s">
        <v>29</v>
      </c>
      <c r="D4290" t="s">
        <v>39</v>
      </c>
      <c r="E4290" s="3">
        <v>25986</v>
      </c>
      <c r="F4290" s="3">
        <v>155045</v>
      </c>
      <c r="G4290" t="s">
        <v>35</v>
      </c>
      <c r="H4290" s="3" t="s">
        <v>4322</v>
      </c>
      <c r="I4290" s="3">
        <f t="shared" si="594"/>
        <v>129059</v>
      </c>
      <c r="J4290" s="4">
        <f t="shared" si="595"/>
        <v>4.966481951820211</v>
      </c>
      <c r="K4290" s="5">
        <f t="shared" si="596"/>
        <v>5.966481951820211</v>
      </c>
      <c r="L4290" s="4" t="str">
        <f t="shared" si="597"/>
        <v>Over Budget</v>
      </c>
      <c r="M4290">
        <f t="shared" si="598"/>
        <v>2021</v>
      </c>
      <c r="N4290">
        <f t="shared" si="599"/>
        <v>5</v>
      </c>
      <c r="O4290" t="str">
        <f t="shared" si="600"/>
        <v>May</v>
      </c>
      <c r="P4290" t="str">
        <f t="shared" si="601"/>
        <v>Q2</v>
      </c>
      <c r="Q4290" t="str">
        <f t="shared" si="602"/>
        <v>2021-05</v>
      </c>
    </row>
    <row r="4291" spans="1:17" x14ac:dyDescent="0.35">
      <c r="A4291" s="2">
        <v>44776</v>
      </c>
      <c r="B4291" t="s">
        <v>28</v>
      </c>
      <c r="C4291" t="s">
        <v>43</v>
      </c>
      <c r="D4291" t="s">
        <v>58</v>
      </c>
      <c r="E4291" s="3">
        <v>12345</v>
      </c>
      <c r="F4291" s="3">
        <v>48085</v>
      </c>
      <c r="G4291" t="s">
        <v>32</v>
      </c>
      <c r="H4291" s="3" t="s">
        <v>4323</v>
      </c>
      <c r="I4291" s="3">
        <f t="shared" si="594"/>
        <v>35740</v>
      </c>
      <c r="J4291" s="4">
        <f t="shared" si="595"/>
        <v>2.8950992304576753</v>
      </c>
      <c r="K4291" s="5">
        <f t="shared" si="596"/>
        <v>3.8950992304576753</v>
      </c>
      <c r="L4291" s="4" t="str">
        <f t="shared" si="597"/>
        <v>Over Budget</v>
      </c>
      <c r="M4291">
        <f t="shared" si="598"/>
        <v>2022</v>
      </c>
      <c r="N4291">
        <f t="shared" si="599"/>
        <v>8</v>
      </c>
      <c r="O4291" t="str">
        <f t="shared" si="600"/>
        <v>Aug</v>
      </c>
      <c r="P4291" t="str">
        <f t="shared" si="601"/>
        <v>Q3</v>
      </c>
      <c r="Q4291" t="str">
        <f t="shared" si="602"/>
        <v>2022-08</v>
      </c>
    </row>
    <row r="4292" spans="1:17" x14ac:dyDescent="0.35">
      <c r="A4292" s="2">
        <v>44686</v>
      </c>
      <c r="B4292" t="s">
        <v>23</v>
      </c>
      <c r="C4292" t="s">
        <v>19</v>
      </c>
      <c r="D4292" t="s">
        <v>58</v>
      </c>
      <c r="E4292" s="3">
        <v>18450</v>
      </c>
      <c r="F4292" s="3">
        <v>157460</v>
      </c>
      <c r="G4292" t="s">
        <v>32</v>
      </c>
      <c r="H4292" s="3" t="s">
        <v>4324</v>
      </c>
      <c r="I4292" s="3">
        <f t="shared" si="594"/>
        <v>139010</v>
      </c>
      <c r="J4292" s="4">
        <f t="shared" si="595"/>
        <v>7.5344173441734421</v>
      </c>
      <c r="K4292" s="5">
        <f t="shared" si="596"/>
        <v>8.5344173441734412</v>
      </c>
      <c r="L4292" s="4" t="str">
        <f t="shared" si="597"/>
        <v>Over Budget</v>
      </c>
      <c r="M4292">
        <f t="shared" si="598"/>
        <v>2022</v>
      </c>
      <c r="N4292">
        <f t="shared" si="599"/>
        <v>5</v>
      </c>
      <c r="O4292" t="str">
        <f t="shared" si="600"/>
        <v>May</v>
      </c>
      <c r="P4292" t="str">
        <f t="shared" si="601"/>
        <v>Q2</v>
      </c>
      <c r="Q4292" t="str">
        <f t="shared" si="602"/>
        <v>2022-05</v>
      </c>
    </row>
    <row r="4293" spans="1:17" x14ac:dyDescent="0.35">
      <c r="A4293" s="2">
        <v>44674</v>
      </c>
      <c r="B4293" t="s">
        <v>23</v>
      </c>
      <c r="C4293" t="s">
        <v>34</v>
      </c>
      <c r="D4293" t="s">
        <v>58</v>
      </c>
      <c r="E4293" s="3">
        <v>76599</v>
      </c>
      <c r="F4293" s="3">
        <v>145784</v>
      </c>
      <c r="G4293" t="s">
        <v>21</v>
      </c>
      <c r="H4293" s="3" t="s">
        <v>4325</v>
      </c>
      <c r="I4293" s="3">
        <f t="shared" ref="I4293:I4356" si="603">F4293-E4293</f>
        <v>69185</v>
      </c>
      <c r="J4293" s="4">
        <f t="shared" ref="J4293:J4356" si="604">IFERROR(I4293/E4293,0)</f>
        <v>0.90321022467656231</v>
      </c>
      <c r="K4293" s="5">
        <f t="shared" ref="K4293:K4356" si="605">IFERROR(F4293/E4293,0)</f>
        <v>1.9032102246765623</v>
      </c>
      <c r="L4293" s="4" t="str">
        <f t="shared" ref="L4293:L4356" si="606">IF(I4293&gt;0,"Over Budget",IF(I4293&lt;0,"Under Budget","On Budget"))</f>
        <v>Over Budget</v>
      </c>
      <c r="M4293">
        <f t="shared" ref="M4293:M4356" si="607">YEAR(A4293)</f>
        <v>2022</v>
      </c>
      <c r="N4293">
        <f t="shared" ref="N4293:N4356" si="608">MONTH(A4293)</f>
        <v>4</v>
      </c>
      <c r="O4293" t="str">
        <f t="shared" ref="O4293:O4356" si="609">TEXT(A4293,"mmm")</f>
        <v>Apr</v>
      </c>
      <c r="P4293" t="str">
        <f t="shared" ref="P4293:P4356" si="610">"Q"&amp;ROUNDUP(MONTH(A4293)/3,0)</f>
        <v>Q2</v>
      </c>
      <c r="Q4293" t="str">
        <f t="shared" ref="Q4293:Q4356" si="611">TEXT(A4293,"yyyy-mm")</f>
        <v>2022-04</v>
      </c>
    </row>
    <row r="4294" spans="1:17" x14ac:dyDescent="0.35">
      <c r="A4294" s="2">
        <v>44580</v>
      </c>
      <c r="B4294" t="s">
        <v>18</v>
      </c>
      <c r="C4294" t="s">
        <v>19</v>
      </c>
      <c r="D4294" t="s">
        <v>25</v>
      </c>
      <c r="E4294" s="3">
        <v>26659</v>
      </c>
      <c r="F4294" s="3">
        <v>63965</v>
      </c>
      <c r="G4294" t="s">
        <v>26</v>
      </c>
      <c r="H4294" s="3" t="s">
        <v>4326</v>
      </c>
      <c r="I4294" s="3">
        <f t="shared" si="603"/>
        <v>37306</v>
      </c>
      <c r="J4294" s="4">
        <f t="shared" si="604"/>
        <v>1.3993773209797817</v>
      </c>
      <c r="K4294" s="5">
        <f t="shared" si="605"/>
        <v>2.3993773209797817</v>
      </c>
      <c r="L4294" s="4" t="str">
        <f t="shared" si="606"/>
        <v>Over Budget</v>
      </c>
      <c r="M4294">
        <f t="shared" si="607"/>
        <v>2022</v>
      </c>
      <c r="N4294">
        <f t="shared" si="608"/>
        <v>1</v>
      </c>
      <c r="O4294" t="str">
        <f t="shared" si="609"/>
        <v>Jan</v>
      </c>
      <c r="P4294" t="str">
        <f t="shared" si="610"/>
        <v>Q1</v>
      </c>
      <c r="Q4294" t="str">
        <f t="shared" si="611"/>
        <v>2022-01</v>
      </c>
    </row>
    <row r="4295" spans="1:17" x14ac:dyDescent="0.35">
      <c r="A4295" s="2">
        <v>44359</v>
      </c>
      <c r="B4295" t="s">
        <v>18</v>
      </c>
      <c r="C4295" t="s">
        <v>19</v>
      </c>
      <c r="D4295" t="s">
        <v>58</v>
      </c>
      <c r="E4295" s="3">
        <v>53751</v>
      </c>
      <c r="F4295" s="3">
        <v>151216</v>
      </c>
      <c r="G4295" t="s">
        <v>26</v>
      </c>
      <c r="H4295" s="3" t="s">
        <v>4327</v>
      </c>
      <c r="I4295" s="3">
        <f t="shared" si="603"/>
        <v>97465</v>
      </c>
      <c r="J4295" s="4">
        <f t="shared" si="604"/>
        <v>1.8132685903518073</v>
      </c>
      <c r="K4295" s="5">
        <f t="shared" si="605"/>
        <v>2.8132685903518073</v>
      </c>
      <c r="L4295" s="4" t="str">
        <f t="shared" si="606"/>
        <v>Over Budget</v>
      </c>
      <c r="M4295">
        <f t="shared" si="607"/>
        <v>2021</v>
      </c>
      <c r="N4295">
        <f t="shared" si="608"/>
        <v>6</v>
      </c>
      <c r="O4295" t="str">
        <f t="shared" si="609"/>
        <v>Jun</v>
      </c>
      <c r="P4295" t="str">
        <f t="shared" si="610"/>
        <v>Q2</v>
      </c>
      <c r="Q4295" t="str">
        <f t="shared" si="611"/>
        <v>2021-06</v>
      </c>
    </row>
    <row r="4296" spans="1:17" x14ac:dyDescent="0.35">
      <c r="A4296" s="2">
        <v>44637</v>
      </c>
      <c r="B4296" t="s">
        <v>28</v>
      </c>
      <c r="C4296" t="s">
        <v>24</v>
      </c>
      <c r="D4296" t="s">
        <v>58</v>
      </c>
      <c r="E4296" s="3">
        <v>90476</v>
      </c>
      <c r="F4296" s="3">
        <v>36462</v>
      </c>
      <c r="G4296" t="s">
        <v>32</v>
      </c>
      <c r="H4296" s="3" t="s">
        <v>4328</v>
      </c>
      <c r="I4296" s="3">
        <f t="shared" si="603"/>
        <v>-54014</v>
      </c>
      <c r="J4296" s="4">
        <f t="shared" si="604"/>
        <v>-0.5969980989433662</v>
      </c>
      <c r="K4296" s="5">
        <f t="shared" si="605"/>
        <v>0.4030019010566338</v>
      </c>
      <c r="L4296" s="4" t="str">
        <f t="shared" si="606"/>
        <v>Under Budget</v>
      </c>
      <c r="M4296">
        <f t="shared" si="607"/>
        <v>2022</v>
      </c>
      <c r="N4296">
        <f t="shared" si="608"/>
        <v>3</v>
      </c>
      <c r="O4296" t="str">
        <f t="shared" si="609"/>
        <v>Mar</v>
      </c>
      <c r="P4296" t="str">
        <f t="shared" si="610"/>
        <v>Q1</v>
      </c>
      <c r="Q4296" t="str">
        <f t="shared" si="611"/>
        <v>2022-03</v>
      </c>
    </row>
    <row r="4297" spans="1:17" x14ac:dyDescent="0.35">
      <c r="A4297" s="2">
        <v>44611</v>
      </c>
      <c r="B4297" t="s">
        <v>28</v>
      </c>
      <c r="C4297" t="s">
        <v>43</v>
      </c>
      <c r="D4297" t="s">
        <v>58</v>
      </c>
      <c r="E4297" s="3">
        <v>79118</v>
      </c>
      <c r="F4297" s="3">
        <v>41737</v>
      </c>
      <c r="G4297" t="s">
        <v>21</v>
      </c>
      <c r="H4297" s="3" t="s">
        <v>4329</v>
      </c>
      <c r="I4297" s="3">
        <f t="shared" si="603"/>
        <v>-37381</v>
      </c>
      <c r="J4297" s="4">
        <f t="shared" si="604"/>
        <v>-0.47247149826840923</v>
      </c>
      <c r="K4297" s="5">
        <f t="shared" si="605"/>
        <v>0.52752850173159083</v>
      </c>
      <c r="L4297" s="4" t="str">
        <f t="shared" si="606"/>
        <v>Under Budget</v>
      </c>
      <c r="M4297">
        <f t="shared" si="607"/>
        <v>2022</v>
      </c>
      <c r="N4297">
        <f t="shared" si="608"/>
        <v>2</v>
      </c>
      <c r="O4297" t="str">
        <f t="shared" si="609"/>
        <v>Feb</v>
      </c>
      <c r="P4297" t="str">
        <f t="shared" si="610"/>
        <v>Q1</v>
      </c>
      <c r="Q4297" t="str">
        <f t="shared" si="611"/>
        <v>2022-02</v>
      </c>
    </row>
    <row r="4298" spans="1:17" x14ac:dyDescent="0.35">
      <c r="A4298" s="2">
        <v>44484</v>
      </c>
      <c r="B4298" t="s">
        <v>41</v>
      </c>
      <c r="C4298" t="s">
        <v>19</v>
      </c>
      <c r="D4298" t="s">
        <v>39</v>
      </c>
      <c r="E4298" s="3">
        <v>18066</v>
      </c>
      <c r="F4298" s="3">
        <v>38684</v>
      </c>
      <c r="G4298" t="s">
        <v>32</v>
      </c>
      <c r="H4298" s="3" t="s">
        <v>4330</v>
      </c>
      <c r="I4298" s="3">
        <f t="shared" si="603"/>
        <v>20618</v>
      </c>
      <c r="J4298" s="4">
        <f t="shared" si="604"/>
        <v>1.1412598250857966</v>
      </c>
      <c r="K4298" s="5">
        <f t="shared" si="605"/>
        <v>2.1412598250857964</v>
      </c>
      <c r="L4298" s="4" t="str">
        <f t="shared" si="606"/>
        <v>Over Budget</v>
      </c>
      <c r="M4298">
        <f t="shared" si="607"/>
        <v>2021</v>
      </c>
      <c r="N4298">
        <f t="shared" si="608"/>
        <v>10</v>
      </c>
      <c r="O4298" t="str">
        <f t="shared" si="609"/>
        <v>Oct</v>
      </c>
      <c r="P4298" t="str">
        <f t="shared" si="610"/>
        <v>Q4</v>
      </c>
      <c r="Q4298" t="str">
        <f t="shared" si="611"/>
        <v>2021-10</v>
      </c>
    </row>
    <row r="4299" spans="1:17" x14ac:dyDescent="0.35">
      <c r="A4299" s="2">
        <v>44383</v>
      </c>
      <c r="B4299" t="s">
        <v>28</v>
      </c>
      <c r="C4299" t="s">
        <v>43</v>
      </c>
      <c r="D4299" t="s">
        <v>58</v>
      </c>
      <c r="E4299" s="3">
        <v>88772</v>
      </c>
      <c r="F4299" s="3">
        <v>16536</v>
      </c>
      <c r="G4299" t="s">
        <v>21</v>
      </c>
      <c r="H4299" s="3" t="s">
        <v>4331</v>
      </c>
      <c r="I4299" s="3">
        <f t="shared" si="603"/>
        <v>-72236</v>
      </c>
      <c r="J4299" s="4">
        <f t="shared" si="604"/>
        <v>-0.81372504843869686</v>
      </c>
      <c r="K4299" s="5">
        <f t="shared" si="605"/>
        <v>0.18627495156130311</v>
      </c>
      <c r="L4299" s="4" t="str">
        <f t="shared" si="606"/>
        <v>Under Budget</v>
      </c>
      <c r="M4299">
        <f t="shared" si="607"/>
        <v>2021</v>
      </c>
      <c r="N4299">
        <f t="shared" si="608"/>
        <v>7</v>
      </c>
      <c r="O4299" t="str">
        <f t="shared" si="609"/>
        <v>Jul</v>
      </c>
      <c r="P4299" t="str">
        <f t="shared" si="610"/>
        <v>Q3</v>
      </c>
      <c r="Q4299" t="str">
        <f t="shared" si="611"/>
        <v>2021-07</v>
      </c>
    </row>
    <row r="4300" spans="1:17" x14ac:dyDescent="0.35">
      <c r="A4300" s="2">
        <v>44326</v>
      </c>
      <c r="B4300" t="s">
        <v>37</v>
      </c>
      <c r="C4300" t="s">
        <v>43</v>
      </c>
      <c r="D4300" t="s">
        <v>25</v>
      </c>
      <c r="E4300" s="3">
        <v>76015</v>
      </c>
      <c r="F4300" s="3">
        <v>99841</v>
      </c>
      <c r="G4300" t="s">
        <v>26</v>
      </c>
      <c r="H4300" s="3" t="s">
        <v>4332</v>
      </c>
      <c r="I4300" s="3">
        <f t="shared" si="603"/>
        <v>23826</v>
      </c>
      <c r="J4300" s="4">
        <f t="shared" si="604"/>
        <v>0.31343813720976121</v>
      </c>
      <c r="K4300" s="5">
        <f t="shared" si="605"/>
        <v>1.3134381372097612</v>
      </c>
      <c r="L4300" s="4" t="str">
        <f t="shared" si="606"/>
        <v>Over Budget</v>
      </c>
      <c r="M4300">
        <f t="shared" si="607"/>
        <v>2021</v>
      </c>
      <c r="N4300">
        <f t="shared" si="608"/>
        <v>5</v>
      </c>
      <c r="O4300" t="str">
        <f t="shared" si="609"/>
        <v>May</v>
      </c>
      <c r="P4300" t="str">
        <f t="shared" si="610"/>
        <v>Q2</v>
      </c>
      <c r="Q4300" t="str">
        <f t="shared" si="611"/>
        <v>2021-05</v>
      </c>
    </row>
    <row r="4301" spans="1:17" x14ac:dyDescent="0.35">
      <c r="A4301" s="2">
        <v>44390</v>
      </c>
      <c r="B4301" t="s">
        <v>37</v>
      </c>
      <c r="C4301" t="s">
        <v>24</v>
      </c>
      <c r="D4301" t="s">
        <v>39</v>
      </c>
      <c r="E4301" s="3">
        <v>103706</v>
      </c>
      <c r="F4301" s="3">
        <v>97997</v>
      </c>
      <c r="G4301" t="s">
        <v>35</v>
      </c>
      <c r="H4301" s="3" t="s">
        <v>4333</v>
      </c>
      <c r="I4301" s="3">
        <f t="shared" si="603"/>
        <v>-5709</v>
      </c>
      <c r="J4301" s="4">
        <f t="shared" si="604"/>
        <v>-5.5049852467552507E-2</v>
      </c>
      <c r="K4301" s="5">
        <f t="shared" si="605"/>
        <v>0.94495014753244755</v>
      </c>
      <c r="L4301" s="4" t="str">
        <f t="shared" si="606"/>
        <v>Under Budget</v>
      </c>
      <c r="M4301">
        <f t="shared" si="607"/>
        <v>2021</v>
      </c>
      <c r="N4301">
        <f t="shared" si="608"/>
        <v>7</v>
      </c>
      <c r="O4301" t="str">
        <f t="shared" si="609"/>
        <v>Jul</v>
      </c>
      <c r="P4301" t="str">
        <f t="shared" si="610"/>
        <v>Q3</v>
      </c>
      <c r="Q4301" t="str">
        <f t="shared" si="611"/>
        <v>2021-07</v>
      </c>
    </row>
    <row r="4302" spans="1:17" x14ac:dyDescent="0.35">
      <c r="A4302" s="2">
        <v>44512</v>
      </c>
      <c r="B4302" t="s">
        <v>23</v>
      </c>
      <c r="C4302" t="s">
        <v>29</v>
      </c>
      <c r="D4302" t="s">
        <v>58</v>
      </c>
      <c r="E4302" s="3">
        <v>123713</v>
      </c>
      <c r="F4302" s="3">
        <v>11331</v>
      </c>
      <c r="G4302" t="s">
        <v>21</v>
      </c>
      <c r="H4302" s="3" t="s">
        <v>4334</v>
      </c>
      <c r="I4302" s="3">
        <f t="shared" si="603"/>
        <v>-112382</v>
      </c>
      <c r="J4302" s="4">
        <f t="shared" si="604"/>
        <v>-0.90840897884620053</v>
      </c>
      <c r="K4302" s="5">
        <f t="shared" si="605"/>
        <v>9.1591021153799523E-2</v>
      </c>
      <c r="L4302" s="4" t="str">
        <f t="shared" si="606"/>
        <v>Under Budget</v>
      </c>
      <c r="M4302">
        <f t="shared" si="607"/>
        <v>2021</v>
      </c>
      <c r="N4302">
        <f t="shared" si="608"/>
        <v>11</v>
      </c>
      <c r="O4302" t="str">
        <f t="shared" si="609"/>
        <v>Nov</v>
      </c>
      <c r="P4302" t="str">
        <f t="shared" si="610"/>
        <v>Q4</v>
      </c>
      <c r="Q4302" t="str">
        <f t="shared" si="611"/>
        <v>2021-11</v>
      </c>
    </row>
    <row r="4303" spans="1:17" x14ac:dyDescent="0.35">
      <c r="A4303" s="2">
        <v>44340</v>
      </c>
      <c r="B4303" t="s">
        <v>37</v>
      </c>
      <c r="C4303" t="s">
        <v>43</v>
      </c>
      <c r="D4303" t="s">
        <v>20</v>
      </c>
      <c r="E4303" s="3">
        <v>37400</v>
      </c>
      <c r="F4303" s="3">
        <v>77831</v>
      </c>
      <c r="G4303" t="s">
        <v>26</v>
      </c>
      <c r="H4303" s="3" t="s">
        <v>4335</v>
      </c>
      <c r="I4303" s="3">
        <f t="shared" si="603"/>
        <v>40431</v>
      </c>
      <c r="J4303" s="4">
        <f t="shared" si="604"/>
        <v>1.0810427807486631</v>
      </c>
      <c r="K4303" s="5">
        <f t="shared" si="605"/>
        <v>2.0810427807486631</v>
      </c>
      <c r="L4303" s="4" t="str">
        <f t="shared" si="606"/>
        <v>Over Budget</v>
      </c>
      <c r="M4303">
        <f t="shared" si="607"/>
        <v>2021</v>
      </c>
      <c r="N4303">
        <f t="shared" si="608"/>
        <v>5</v>
      </c>
      <c r="O4303" t="str">
        <f t="shared" si="609"/>
        <v>May</v>
      </c>
      <c r="P4303" t="str">
        <f t="shared" si="610"/>
        <v>Q2</v>
      </c>
      <c r="Q4303" t="str">
        <f t="shared" si="611"/>
        <v>2021-05</v>
      </c>
    </row>
    <row r="4304" spans="1:17" x14ac:dyDescent="0.35">
      <c r="A4304" s="2">
        <v>44212</v>
      </c>
      <c r="B4304" t="s">
        <v>37</v>
      </c>
      <c r="C4304" t="s">
        <v>19</v>
      </c>
      <c r="D4304" t="s">
        <v>25</v>
      </c>
      <c r="E4304" s="3">
        <v>94012</v>
      </c>
      <c r="F4304" s="3">
        <v>63300</v>
      </c>
      <c r="G4304" t="s">
        <v>21</v>
      </c>
      <c r="H4304" s="3" t="s">
        <v>4336</v>
      </c>
      <c r="I4304" s="3">
        <f t="shared" si="603"/>
        <v>-30712</v>
      </c>
      <c r="J4304" s="4">
        <f t="shared" si="604"/>
        <v>-0.32668170020848403</v>
      </c>
      <c r="K4304" s="5">
        <f t="shared" si="605"/>
        <v>0.67331829979151603</v>
      </c>
      <c r="L4304" s="4" t="str">
        <f t="shared" si="606"/>
        <v>Under Budget</v>
      </c>
      <c r="M4304">
        <f t="shared" si="607"/>
        <v>2021</v>
      </c>
      <c r="N4304">
        <f t="shared" si="608"/>
        <v>1</v>
      </c>
      <c r="O4304" t="str">
        <f t="shared" si="609"/>
        <v>Jan</v>
      </c>
      <c r="P4304" t="str">
        <f t="shared" si="610"/>
        <v>Q1</v>
      </c>
      <c r="Q4304" t="str">
        <f t="shared" si="611"/>
        <v>2021-01</v>
      </c>
    </row>
    <row r="4305" spans="1:17" x14ac:dyDescent="0.35">
      <c r="A4305" s="2">
        <v>44619</v>
      </c>
      <c r="B4305" t="s">
        <v>37</v>
      </c>
      <c r="C4305" t="s">
        <v>29</v>
      </c>
      <c r="D4305" t="s">
        <v>20</v>
      </c>
      <c r="E4305" s="3">
        <v>125517</v>
      </c>
      <c r="F4305" s="3">
        <v>96363</v>
      </c>
      <c r="G4305" t="s">
        <v>35</v>
      </c>
      <c r="H4305" s="3" t="s">
        <v>4337</v>
      </c>
      <c r="I4305" s="3">
        <f t="shared" si="603"/>
        <v>-29154</v>
      </c>
      <c r="J4305" s="4">
        <f t="shared" si="604"/>
        <v>-0.23227132579650564</v>
      </c>
      <c r="K4305" s="5">
        <f t="shared" si="605"/>
        <v>0.76772867420349433</v>
      </c>
      <c r="L4305" s="4" t="str">
        <f t="shared" si="606"/>
        <v>Under Budget</v>
      </c>
      <c r="M4305">
        <f t="shared" si="607"/>
        <v>2022</v>
      </c>
      <c r="N4305">
        <f t="shared" si="608"/>
        <v>2</v>
      </c>
      <c r="O4305" t="str">
        <f t="shared" si="609"/>
        <v>Feb</v>
      </c>
      <c r="P4305" t="str">
        <f t="shared" si="610"/>
        <v>Q1</v>
      </c>
      <c r="Q4305" t="str">
        <f t="shared" si="611"/>
        <v>2022-02</v>
      </c>
    </row>
    <row r="4306" spans="1:17" x14ac:dyDescent="0.35">
      <c r="A4306" s="2">
        <v>44441</v>
      </c>
      <c r="B4306" t="s">
        <v>41</v>
      </c>
      <c r="C4306" t="s">
        <v>29</v>
      </c>
      <c r="D4306" t="s">
        <v>25</v>
      </c>
      <c r="E4306" s="3">
        <v>36510</v>
      </c>
      <c r="F4306" s="3">
        <v>89498</v>
      </c>
      <c r="G4306" t="s">
        <v>35</v>
      </c>
      <c r="H4306" s="3" t="s">
        <v>4338</v>
      </c>
      <c r="I4306" s="3">
        <f t="shared" si="603"/>
        <v>52988</v>
      </c>
      <c r="J4306" s="4">
        <f t="shared" si="604"/>
        <v>1.4513284031772118</v>
      </c>
      <c r="K4306" s="5">
        <f t="shared" si="605"/>
        <v>2.4513284031772118</v>
      </c>
      <c r="L4306" s="4" t="str">
        <f t="shared" si="606"/>
        <v>Over Budget</v>
      </c>
      <c r="M4306">
        <f t="shared" si="607"/>
        <v>2021</v>
      </c>
      <c r="N4306">
        <f t="shared" si="608"/>
        <v>9</v>
      </c>
      <c r="O4306" t="str">
        <f t="shared" si="609"/>
        <v>Sep</v>
      </c>
      <c r="P4306" t="str">
        <f t="shared" si="610"/>
        <v>Q3</v>
      </c>
      <c r="Q4306" t="str">
        <f t="shared" si="611"/>
        <v>2021-09</v>
      </c>
    </row>
    <row r="4307" spans="1:17" x14ac:dyDescent="0.35">
      <c r="A4307" s="2">
        <v>45123</v>
      </c>
      <c r="B4307" t="s">
        <v>23</v>
      </c>
      <c r="C4307" t="s">
        <v>23</v>
      </c>
      <c r="D4307" t="s">
        <v>20</v>
      </c>
      <c r="E4307" s="3">
        <v>127388</v>
      </c>
      <c r="F4307" s="3">
        <v>118103</v>
      </c>
      <c r="G4307" t="s">
        <v>32</v>
      </c>
      <c r="H4307" s="3" t="s">
        <v>4339</v>
      </c>
      <c r="I4307" s="3">
        <f t="shared" si="603"/>
        <v>-9285</v>
      </c>
      <c r="J4307" s="4">
        <f t="shared" si="604"/>
        <v>-7.2887556127735731E-2</v>
      </c>
      <c r="K4307" s="5">
        <f t="shared" si="605"/>
        <v>0.92711244387226421</v>
      </c>
      <c r="L4307" s="4" t="str">
        <f t="shared" si="606"/>
        <v>Under Budget</v>
      </c>
      <c r="M4307">
        <f t="shared" si="607"/>
        <v>2023</v>
      </c>
      <c r="N4307">
        <f t="shared" si="608"/>
        <v>7</v>
      </c>
      <c r="O4307" t="str">
        <f t="shared" si="609"/>
        <v>Jul</v>
      </c>
      <c r="P4307" t="str">
        <f t="shared" si="610"/>
        <v>Q3</v>
      </c>
      <c r="Q4307" t="str">
        <f t="shared" si="611"/>
        <v>2023-07</v>
      </c>
    </row>
    <row r="4308" spans="1:17" x14ac:dyDescent="0.35">
      <c r="A4308" s="2">
        <v>44325</v>
      </c>
      <c r="B4308" t="s">
        <v>18</v>
      </c>
      <c r="C4308" t="s">
        <v>19</v>
      </c>
      <c r="D4308" t="s">
        <v>58</v>
      </c>
      <c r="E4308" s="3">
        <v>116639</v>
      </c>
      <c r="F4308" s="3">
        <v>88609</v>
      </c>
      <c r="G4308" t="s">
        <v>35</v>
      </c>
      <c r="H4308" s="3" t="s">
        <v>4340</v>
      </c>
      <c r="I4308" s="3">
        <f t="shared" si="603"/>
        <v>-28030</v>
      </c>
      <c r="J4308" s="4">
        <f t="shared" si="604"/>
        <v>-0.24031413163693105</v>
      </c>
      <c r="K4308" s="5">
        <f t="shared" si="605"/>
        <v>0.75968586836306895</v>
      </c>
      <c r="L4308" s="4" t="str">
        <f t="shared" si="606"/>
        <v>Under Budget</v>
      </c>
      <c r="M4308">
        <f t="shared" si="607"/>
        <v>2021</v>
      </c>
      <c r="N4308">
        <f t="shared" si="608"/>
        <v>5</v>
      </c>
      <c r="O4308" t="str">
        <f t="shared" si="609"/>
        <v>May</v>
      </c>
      <c r="P4308" t="str">
        <f t="shared" si="610"/>
        <v>Q2</v>
      </c>
      <c r="Q4308" t="str">
        <f t="shared" si="611"/>
        <v>2021-05</v>
      </c>
    </row>
    <row r="4309" spans="1:17" x14ac:dyDescent="0.35">
      <c r="A4309" s="2">
        <v>45103</v>
      </c>
      <c r="B4309" t="s">
        <v>23</v>
      </c>
      <c r="C4309" t="s">
        <v>19</v>
      </c>
      <c r="D4309" t="s">
        <v>20</v>
      </c>
      <c r="E4309" s="3">
        <v>129618</v>
      </c>
      <c r="F4309" s="3">
        <v>62423</v>
      </c>
      <c r="G4309" t="s">
        <v>35</v>
      </c>
      <c r="H4309" s="3" t="s">
        <v>4341</v>
      </c>
      <c r="I4309" s="3">
        <f t="shared" si="603"/>
        <v>-67195</v>
      </c>
      <c r="J4309" s="4">
        <f t="shared" si="604"/>
        <v>-0.51840793716922029</v>
      </c>
      <c r="K4309" s="5">
        <f t="shared" si="605"/>
        <v>0.48159206283077965</v>
      </c>
      <c r="L4309" s="4" t="str">
        <f t="shared" si="606"/>
        <v>Under Budget</v>
      </c>
      <c r="M4309">
        <f t="shared" si="607"/>
        <v>2023</v>
      </c>
      <c r="N4309">
        <f t="shared" si="608"/>
        <v>6</v>
      </c>
      <c r="O4309" t="str">
        <f t="shared" si="609"/>
        <v>Jun</v>
      </c>
      <c r="P4309" t="str">
        <f t="shared" si="610"/>
        <v>Q2</v>
      </c>
      <c r="Q4309" t="str">
        <f t="shared" si="611"/>
        <v>2023-06</v>
      </c>
    </row>
    <row r="4310" spans="1:17" x14ac:dyDescent="0.35">
      <c r="A4310" s="2">
        <v>45083</v>
      </c>
      <c r="B4310" t="s">
        <v>23</v>
      </c>
      <c r="C4310" t="s">
        <v>43</v>
      </c>
      <c r="D4310" t="s">
        <v>20</v>
      </c>
      <c r="E4310" s="3">
        <v>29188</v>
      </c>
      <c r="F4310" s="3">
        <v>55999</v>
      </c>
      <c r="G4310" t="s">
        <v>32</v>
      </c>
      <c r="H4310" s="3" t="s">
        <v>4342</v>
      </c>
      <c r="I4310" s="3">
        <f t="shared" si="603"/>
        <v>26811</v>
      </c>
      <c r="J4310" s="4">
        <f t="shared" si="604"/>
        <v>0.91856242291352608</v>
      </c>
      <c r="K4310" s="5">
        <f t="shared" si="605"/>
        <v>1.9185624229135261</v>
      </c>
      <c r="L4310" s="4" t="str">
        <f t="shared" si="606"/>
        <v>Over Budget</v>
      </c>
      <c r="M4310">
        <f t="shared" si="607"/>
        <v>2023</v>
      </c>
      <c r="N4310">
        <f t="shared" si="608"/>
        <v>6</v>
      </c>
      <c r="O4310" t="str">
        <f t="shared" si="609"/>
        <v>Jun</v>
      </c>
      <c r="P4310" t="str">
        <f t="shared" si="610"/>
        <v>Q2</v>
      </c>
      <c r="Q4310" t="str">
        <f t="shared" si="611"/>
        <v>2023-06</v>
      </c>
    </row>
    <row r="4311" spans="1:17" x14ac:dyDescent="0.35">
      <c r="A4311" s="2">
        <v>44537</v>
      </c>
      <c r="B4311" t="s">
        <v>23</v>
      </c>
      <c r="C4311" t="s">
        <v>19</v>
      </c>
      <c r="D4311" t="s">
        <v>25</v>
      </c>
      <c r="E4311" s="3">
        <v>118382</v>
      </c>
      <c r="F4311" s="3">
        <v>149557</v>
      </c>
      <c r="G4311" t="s">
        <v>35</v>
      </c>
      <c r="H4311" s="3" t="s">
        <v>4343</v>
      </c>
      <c r="I4311" s="3">
        <f t="shared" si="603"/>
        <v>31175</v>
      </c>
      <c r="J4311" s="4">
        <f t="shared" si="604"/>
        <v>0.26334240002703113</v>
      </c>
      <c r="K4311" s="5">
        <f t="shared" si="605"/>
        <v>1.2633424000270312</v>
      </c>
      <c r="L4311" s="4" t="str">
        <f t="shared" si="606"/>
        <v>Over Budget</v>
      </c>
      <c r="M4311">
        <f t="shared" si="607"/>
        <v>2021</v>
      </c>
      <c r="N4311">
        <f t="shared" si="608"/>
        <v>12</v>
      </c>
      <c r="O4311" t="str">
        <f t="shared" si="609"/>
        <v>Dec</v>
      </c>
      <c r="P4311" t="str">
        <f t="shared" si="610"/>
        <v>Q4</v>
      </c>
      <c r="Q4311" t="str">
        <f t="shared" si="611"/>
        <v>2021-12</v>
      </c>
    </row>
    <row r="4312" spans="1:17" x14ac:dyDescent="0.35">
      <c r="A4312" s="2">
        <v>44200</v>
      </c>
      <c r="B4312" t="s">
        <v>28</v>
      </c>
      <c r="C4312" t="s">
        <v>23</v>
      </c>
      <c r="D4312" t="s">
        <v>58</v>
      </c>
      <c r="E4312" s="3">
        <v>17990</v>
      </c>
      <c r="F4312" s="3">
        <v>116556</v>
      </c>
      <c r="G4312" t="s">
        <v>32</v>
      </c>
      <c r="H4312" s="3" t="s">
        <v>4344</v>
      </c>
      <c r="I4312" s="3">
        <f t="shared" si="603"/>
        <v>98566</v>
      </c>
      <c r="J4312" s="4">
        <f t="shared" si="604"/>
        <v>5.4789327404113397</v>
      </c>
      <c r="K4312" s="5">
        <f t="shared" si="605"/>
        <v>6.4789327404113397</v>
      </c>
      <c r="L4312" s="4" t="str">
        <f t="shared" si="606"/>
        <v>Over Budget</v>
      </c>
      <c r="M4312">
        <f t="shared" si="607"/>
        <v>2021</v>
      </c>
      <c r="N4312">
        <f t="shared" si="608"/>
        <v>1</v>
      </c>
      <c r="O4312" t="str">
        <f t="shared" si="609"/>
        <v>Jan</v>
      </c>
      <c r="P4312" t="str">
        <f t="shared" si="610"/>
        <v>Q1</v>
      </c>
      <c r="Q4312" t="str">
        <f t="shared" si="611"/>
        <v>2021-01</v>
      </c>
    </row>
    <row r="4313" spans="1:17" x14ac:dyDescent="0.35">
      <c r="A4313" s="2">
        <v>44502</v>
      </c>
      <c r="B4313" t="s">
        <v>18</v>
      </c>
      <c r="C4313" t="s">
        <v>43</v>
      </c>
      <c r="D4313" t="s">
        <v>25</v>
      </c>
      <c r="E4313" s="3">
        <v>131024</v>
      </c>
      <c r="F4313" s="3">
        <v>152337</v>
      </c>
      <c r="G4313" t="s">
        <v>21</v>
      </c>
      <c r="H4313" s="3" t="s">
        <v>4345</v>
      </c>
      <c r="I4313" s="3">
        <f t="shared" si="603"/>
        <v>21313</v>
      </c>
      <c r="J4313" s="4">
        <f t="shared" si="604"/>
        <v>0.16266485529368666</v>
      </c>
      <c r="K4313" s="5">
        <f t="shared" si="605"/>
        <v>1.1626648552936867</v>
      </c>
      <c r="L4313" s="4" t="str">
        <f t="shared" si="606"/>
        <v>Over Budget</v>
      </c>
      <c r="M4313">
        <f t="shared" si="607"/>
        <v>2021</v>
      </c>
      <c r="N4313">
        <f t="shared" si="608"/>
        <v>11</v>
      </c>
      <c r="O4313" t="str">
        <f t="shared" si="609"/>
        <v>Nov</v>
      </c>
      <c r="P4313" t="str">
        <f t="shared" si="610"/>
        <v>Q4</v>
      </c>
      <c r="Q4313" t="str">
        <f t="shared" si="611"/>
        <v>2021-11</v>
      </c>
    </row>
    <row r="4314" spans="1:17" x14ac:dyDescent="0.35">
      <c r="A4314" s="2">
        <v>45104</v>
      </c>
      <c r="B4314" t="s">
        <v>28</v>
      </c>
      <c r="C4314" t="s">
        <v>34</v>
      </c>
      <c r="D4314" t="s">
        <v>58</v>
      </c>
      <c r="E4314" s="3">
        <v>130704</v>
      </c>
      <c r="F4314" s="3">
        <v>75024</v>
      </c>
      <c r="G4314" t="s">
        <v>26</v>
      </c>
      <c r="H4314" s="3" t="s">
        <v>4346</v>
      </c>
      <c r="I4314" s="3">
        <f t="shared" si="603"/>
        <v>-55680</v>
      </c>
      <c r="J4314" s="4">
        <f t="shared" si="604"/>
        <v>-0.42600073448402498</v>
      </c>
      <c r="K4314" s="5">
        <f t="shared" si="605"/>
        <v>0.57399926551597502</v>
      </c>
      <c r="L4314" s="4" t="str">
        <f t="shared" si="606"/>
        <v>Under Budget</v>
      </c>
      <c r="M4314">
        <f t="shared" si="607"/>
        <v>2023</v>
      </c>
      <c r="N4314">
        <f t="shared" si="608"/>
        <v>6</v>
      </c>
      <c r="O4314" t="str">
        <f t="shared" si="609"/>
        <v>Jun</v>
      </c>
      <c r="P4314" t="str">
        <f t="shared" si="610"/>
        <v>Q2</v>
      </c>
      <c r="Q4314" t="str">
        <f t="shared" si="611"/>
        <v>2023-06</v>
      </c>
    </row>
    <row r="4315" spans="1:17" x14ac:dyDescent="0.35">
      <c r="A4315" s="2">
        <v>44803</v>
      </c>
      <c r="B4315" t="s">
        <v>41</v>
      </c>
      <c r="C4315" t="s">
        <v>19</v>
      </c>
      <c r="D4315" t="s">
        <v>30</v>
      </c>
      <c r="E4315" s="3">
        <v>14273</v>
      </c>
      <c r="F4315" s="3">
        <v>13733</v>
      </c>
      <c r="G4315" t="s">
        <v>32</v>
      </c>
      <c r="H4315" s="3" t="s">
        <v>4347</v>
      </c>
      <c r="I4315" s="3">
        <f t="shared" si="603"/>
        <v>-540</v>
      </c>
      <c r="J4315" s="4">
        <f t="shared" si="604"/>
        <v>-3.7833671968051569E-2</v>
      </c>
      <c r="K4315" s="5">
        <f t="shared" si="605"/>
        <v>0.96216632803194846</v>
      </c>
      <c r="L4315" s="4" t="str">
        <f t="shared" si="606"/>
        <v>Under Budget</v>
      </c>
      <c r="M4315">
        <f t="shared" si="607"/>
        <v>2022</v>
      </c>
      <c r="N4315">
        <f t="shared" si="608"/>
        <v>8</v>
      </c>
      <c r="O4315" t="str">
        <f t="shared" si="609"/>
        <v>Aug</v>
      </c>
      <c r="P4315" t="str">
        <f t="shared" si="610"/>
        <v>Q3</v>
      </c>
      <c r="Q4315" t="str">
        <f t="shared" si="611"/>
        <v>2022-08</v>
      </c>
    </row>
    <row r="4316" spans="1:17" x14ac:dyDescent="0.35">
      <c r="A4316" s="2">
        <v>45188</v>
      </c>
      <c r="B4316" t="s">
        <v>41</v>
      </c>
      <c r="C4316" t="s">
        <v>19</v>
      </c>
      <c r="D4316" t="s">
        <v>39</v>
      </c>
      <c r="E4316" s="3">
        <v>81997</v>
      </c>
      <c r="F4316" s="3">
        <v>63634</v>
      </c>
      <c r="G4316" t="s">
        <v>21</v>
      </c>
      <c r="H4316" s="3" t="s">
        <v>4348</v>
      </c>
      <c r="I4316" s="3">
        <f t="shared" si="603"/>
        <v>-18363</v>
      </c>
      <c r="J4316" s="4">
        <f t="shared" si="604"/>
        <v>-0.22394721758113101</v>
      </c>
      <c r="K4316" s="5">
        <f t="shared" si="605"/>
        <v>0.77605278241886899</v>
      </c>
      <c r="L4316" s="4" t="str">
        <f t="shared" si="606"/>
        <v>Under Budget</v>
      </c>
      <c r="M4316">
        <f t="shared" si="607"/>
        <v>2023</v>
      </c>
      <c r="N4316">
        <f t="shared" si="608"/>
        <v>9</v>
      </c>
      <c r="O4316" t="str">
        <f t="shared" si="609"/>
        <v>Sep</v>
      </c>
      <c r="P4316" t="str">
        <f t="shared" si="610"/>
        <v>Q3</v>
      </c>
      <c r="Q4316" t="str">
        <f t="shared" si="611"/>
        <v>2023-09</v>
      </c>
    </row>
    <row r="4317" spans="1:17" x14ac:dyDescent="0.35">
      <c r="A4317" s="2">
        <v>44517</v>
      </c>
      <c r="B4317" t="s">
        <v>55</v>
      </c>
      <c r="C4317" t="s">
        <v>24</v>
      </c>
      <c r="D4317" t="s">
        <v>39</v>
      </c>
      <c r="E4317" s="3">
        <v>50326</v>
      </c>
      <c r="F4317" s="3">
        <v>121584</v>
      </c>
      <c r="G4317" t="s">
        <v>35</v>
      </c>
      <c r="H4317" s="3" t="s">
        <v>4349</v>
      </c>
      <c r="I4317" s="3">
        <f t="shared" si="603"/>
        <v>71258</v>
      </c>
      <c r="J4317" s="4">
        <f t="shared" si="604"/>
        <v>1.4159281484719628</v>
      </c>
      <c r="K4317" s="5">
        <f t="shared" si="605"/>
        <v>2.4159281484719628</v>
      </c>
      <c r="L4317" s="4" t="str">
        <f t="shared" si="606"/>
        <v>Over Budget</v>
      </c>
      <c r="M4317">
        <f t="shared" si="607"/>
        <v>2021</v>
      </c>
      <c r="N4317">
        <f t="shared" si="608"/>
        <v>11</v>
      </c>
      <c r="O4317" t="str">
        <f t="shared" si="609"/>
        <v>Nov</v>
      </c>
      <c r="P4317" t="str">
        <f t="shared" si="610"/>
        <v>Q4</v>
      </c>
      <c r="Q4317" t="str">
        <f t="shared" si="611"/>
        <v>2021-11</v>
      </c>
    </row>
    <row r="4318" spans="1:17" x14ac:dyDescent="0.35">
      <c r="A4318" s="2">
        <v>44755</v>
      </c>
      <c r="B4318" t="s">
        <v>55</v>
      </c>
      <c r="C4318" t="s">
        <v>34</v>
      </c>
      <c r="D4318" t="s">
        <v>25</v>
      </c>
      <c r="E4318" s="3">
        <v>61350</v>
      </c>
      <c r="F4318" s="3">
        <v>90032</v>
      </c>
      <c r="G4318" t="s">
        <v>21</v>
      </c>
      <c r="H4318" s="3" t="s">
        <v>4350</v>
      </c>
      <c r="I4318" s="3">
        <f t="shared" si="603"/>
        <v>28682</v>
      </c>
      <c r="J4318" s="4">
        <f t="shared" si="604"/>
        <v>0.46751426242868788</v>
      </c>
      <c r="K4318" s="5">
        <f t="shared" si="605"/>
        <v>1.4675142624286879</v>
      </c>
      <c r="L4318" s="4" t="str">
        <f t="shared" si="606"/>
        <v>Over Budget</v>
      </c>
      <c r="M4318">
        <f t="shared" si="607"/>
        <v>2022</v>
      </c>
      <c r="N4318">
        <f t="shared" si="608"/>
        <v>7</v>
      </c>
      <c r="O4318" t="str">
        <f t="shared" si="609"/>
        <v>Jul</v>
      </c>
      <c r="P4318" t="str">
        <f t="shared" si="610"/>
        <v>Q3</v>
      </c>
      <c r="Q4318" t="str">
        <f t="shared" si="611"/>
        <v>2022-07</v>
      </c>
    </row>
    <row r="4319" spans="1:17" x14ac:dyDescent="0.35">
      <c r="A4319" s="2">
        <v>44814</v>
      </c>
      <c r="B4319" t="s">
        <v>41</v>
      </c>
      <c r="C4319" t="s">
        <v>34</v>
      </c>
      <c r="D4319" t="s">
        <v>58</v>
      </c>
      <c r="E4319" s="3">
        <v>103630</v>
      </c>
      <c r="F4319" s="3">
        <v>145998</v>
      </c>
      <c r="G4319" t="s">
        <v>32</v>
      </c>
      <c r="H4319" s="3" t="s">
        <v>4351</v>
      </c>
      <c r="I4319" s="3">
        <f t="shared" si="603"/>
        <v>42368</v>
      </c>
      <c r="J4319" s="4">
        <f t="shared" si="604"/>
        <v>0.40883913924539228</v>
      </c>
      <c r="K4319" s="5">
        <f t="shared" si="605"/>
        <v>1.4088391392453923</v>
      </c>
      <c r="L4319" s="4" t="str">
        <f t="shared" si="606"/>
        <v>Over Budget</v>
      </c>
      <c r="M4319">
        <f t="shared" si="607"/>
        <v>2022</v>
      </c>
      <c r="N4319">
        <f t="shared" si="608"/>
        <v>9</v>
      </c>
      <c r="O4319" t="str">
        <f t="shared" si="609"/>
        <v>Sep</v>
      </c>
      <c r="P4319" t="str">
        <f t="shared" si="610"/>
        <v>Q3</v>
      </c>
      <c r="Q4319" t="str">
        <f t="shared" si="611"/>
        <v>2022-09</v>
      </c>
    </row>
    <row r="4320" spans="1:17" x14ac:dyDescent="0.35">
      <c r="A4320" s="2">
        <v>44907</v>
      </c>
      <c r="B4320" t="s">
        <v>41</v>
      </c>
      <c r="C4320" t="s">
        <v>23</v>
      </c>
      <c r="D4320" t="s">
        <v>20</v>
      </c>
      <c r="E4320" s="3">
        <v>149804</v>
      </c>
      <c r="F4320" s="3">
        <v>51766</v>
      </c>
      <c r="G4320" t="s">
        <v>32</v>
      </c>
      <c r="H4320" s="3" t="s">
        <v>4352</v>
      </c>
      <c r="I4320" s="3">
        <f t="shared" si="603"/>
        <v>-98038</v>
      </c>
      <c r="J4320" s="4">
        <f t="shared" si="604"/>
        <v>-0.65444180395717066</v>
      </c>
      <c r="K4320" s="5">
        <f t="shared" si="605"/>
        <v>0.34555819604282928</v>
      </c>
      <c r="L4320" s="4" t="str">
        <f t="shared" si="606"/>
        <v>Under Budget</v>
      </c>
      <c r="M4320">
        <f t="shared" si="607"/>
        <v>2022</v>
      </c>
      <c r="N4320">
        <f t="shared" si="608"/>
        <v>12</v>
      </c>
      <c r="O4320" t="str">
        <f t="shared" si="609"/>
        <v>Dec</v>
      </c>
      <c r="P4320" t="str">
        <f t="shared" si="610"/>
        <v>Q4</v>
      </c>
      <c r="Q4320" t="str">
        <f t="shared" si="611"/>
        <v>2022-12</v>
      </c>
    </row>
    <row r="4321" spans="1:17" x14ac:dyDescent="0.35">
      <c r="A4321" s="2">
        <v>44727</v>
      </c>
      <c r="B4321" t="s">
        <v>28</v>
      </c>
      <c r="C4321" t="s">
        <v>34</v>
      </c>
      <c r="D4321" t="s">
        <v>39</v>
      </c>
      <c r="E4321" s="3">
        <v>82911</v>
      </c>
      <c r="F4321" s="3">
        <v>123741</v>
      </c>
      <c r="G4321" t="s">
        <v>32</v>
      </c>
      <c r="H4321" s="3" t="s">
        <v>4353</v>
      </c>
      <c r="I4321" s="3">
        <f t="shared" si="603"/>
        <v>40830</v>
      </c>
      <c r="J4321" s="4">
        <f t="shared" si="604"/>
        <v>0.49245576582118172</v>
      </c>
      <c r="K4321" s="5">
        <f t="shared" si="605"/>
        <v>1.4924557658211817</v>
      </c>
      <c r="L4321" s="4" t="str">
        <f t="shared" si="606"/>
        <v>Over Budget</v>
      </c>
      <c r="M4321">
        <f t="shared" si="607"/>
        <v>2022</v>
      </c>
      <c r="N4321">
        <f t="shared" si="608"/>
        <v>6</v>
      </c>
      <c r="O4321" t="str">
        <f t="shared" si="609"/>
        <v>Jun</v>
      </c>
      <c r="P4321" t="str">
        <f t="shared" si="610"/>
        <v>Q2</v>
      </c>
      <c r="Q4321" t="str">
        <f t="shared" si="611"/>
        <v>2022-06</v>
      </c>
    </row>
    <row r="4322" spans="1:17" x14ac:dyDescent="0.35">
      <c r="A4322" s="2">
        <v>44606</v>
      </c>
      <c r="B4322" t="s">
        <v>41</v>
      </c>
      <c r="C4322" t="s">
        <v>24</v>
      </c>
      <c r="D4322" t="s">
        <v>25</v>
      </c>
      <c r="E4322" s="3">
        <v>23660</v>
      </c>
      <c r="F4322" s="3">
        <v>9563</v>
      </c>
      <c r="G4322" t="s">
        <v>32</v>
      </c>
      <c r="H4322" s="3" t="s">
        <v>4354</v>
      </c>
      <c r="I4322" s="3">
        <f t="shared" si="603"/>
        <v>-14097</v>
      </c>
      <c r="J4322" s="4">
        <f t="shared" si="604"/>
        <v>-0.59581572273879968</v>
      </c>
      <c r="K4322" s="5">
        <f t="shared" si="605"/>
        <v>0.40418427726120032</v>
      </c>
      <c r="L4322" s="4" t="str">
        <f t="shared" si="606"/>
        <v>Under Budget</v>
      </c>
      <c r="M4322">
        <f t="shared" si="607"/>
        <v>2022</v>
      </c>
      <c r="N4322">
        <f t="shared" si="608"/>
        <v>2</v>
      </c>
      <c r="O4322" t="str">
        <f t="shared" si="609"/>
        <v>Feb</v>
      </c>
      <c r="P4322" t="str">
        <f t="shared" si="610"/>
        <v>Q1</v>
      </c>
      <c r="Q4322" t="str">
        <f t="shared" si="611"/>
        <v>2022-02</v>
      </c>
    </row>
    <row r="4323" spans="1:17" x14ac:dyDescent="0.35">
      <c r="A4323" s="2">
        <v>45014</v>
      </c>
      <c r="B4323" t="s">
        <v>18</v>
      </c>
      <c r="C4323" t="s">
        <v>23</v>
      </c>
      <c r="D4323" t="s">
        <v>25</v>
      </c>
      <c r="E4323" s="3">
        <v>135189</v>
      </c>
      <c r="F4323" s="3">
        <v>89363</v>
      </c>
      <c r="G4323" t="s">
        <v>21</v>
      </c>
      <c r="H4323" s="3" t="s">
        <v>4355</v>
      </c>
      <c r="I4323" s="3">
        <f t="shared" si="603"/>
        <v>-45826</v>
      </c>
      <c r="J4323" s="4">
        <f t="shared" si="604"/>
        <v>-0.33897728365473523</v>
      </c>
      <c r="K4323" s="5">
        <f t="shared" si="605"/>
        <v>0.66102271634526477</v>
      </c>
      <c r="L4323" s="4" t="str">
        <f t="shared" si="606"/>
        <v>Under Budget</v>
      </c>
      <c r="M4323">
        <f t="shared" si="607"/>
        <v>2023</v>
      </c>
      <c r="N4323">
        <f t="shared" si="608"/>
        <v>3</v>
      </c>
      <c r="O4323" t="str">
        <f t="shared" si="609"/>
        <v>Mar</v>
      </c>
      <c r="P4323" t="str">
        <f t="shared" si="610"/>
        <v>Q1</v>
      </c>
      <c r="Q4323" t="str">
        <f t="shared" si="611"/>
        <v>2023-03</v>
      </c>
    </row>
    <row r="4324" spans="1:17" x14ac:dyDescent="0.35">
      <c r="A4324" s="2">
        <v>44689</v>
      </c>
      <c r="B4324" t="s">
        <v>28</v>
      </c>
      <c r="C4324" t="s">
        <v>34</v>
      </c>
      <c r="D4324" t="s">
        <v>25</v>
      </c>
      <c r="E4324" s="3">
        <v>65020</v>
      </c>
      <c r="F4324" s="3">
        <v>120003</v>
      </c>
      <c r="G4324" t="s">
        <v>26</v>
      </c>
      <c r="H4324" s="3" t="s">
        <v>4356</v>
      </c>
      <c r="I4324" s="3">
        <f t="shared" si="603"/>
        <v>54983</v>
      </c>
      <c r="J4324" s="4">
        <f t="shared" si="604"/>
        <v>0.84563211319593967</v>
      </c>
      <c r="K4324" s="5">
        <f t="shared" si="605"/>
        <v>1.8456321131959397</v>
      </c>
      <c r="L4324" s="4" t="str">
        <f t="shared" si="606"/>
        <v>Over Budget</v>
      </c>
      <c r="M4324">
        <f t="shared" si="607"/>
        <v>2022</v>
      </c>
      <c r="N4324">
        <f t="shared" si="608"/>
        <v>5</v>
      </c>
      <c r="O4324" t="str">
        <f t="shared" si="609"/>
        <v>May</v>
      </c>
      <c r="P4324" t="str">
        <f t="shared" si="610"/>
        <v>Q2</v>
      </c>
      <c r="Q4324" t="str">
        <f t="shared" si="611"/>
        <v>2022-05</v>
      </c>
    </row>
    <row r="4325" spans="1:17" x14ac:dyDescent="0.35">
      <c r="A4325" s="2">
        <v>44208</v>
      </c>
      <c r="B4325" t="s">
        <v>41</v>
      </c>
      <c r="C4325" t="s">
        <v>23</v>
      </c>
      <c r="D4325" t="s">
        <v>58</v>
      </c>
      <c r="E4325" s="3">
        <v>118223</v>
      </c>
      <c r="F4325" s="3">
        <v>87427</v>
      </c>
      <c r="G4325" t="s">
        <v>26</v>
      </c>
      <c r="H4325" s="3" t="s">
        <v>4357</v>
      </c>
      <c r="I4325" s="3">
        <f t="shared" si="603"/>
        <v>-30796</v>
      </c>
      <c r="J4325" s="4">
        <f t="shared" si="604"/>
        <v>-0.26049076744795852</v>
      </c>
      <c r="K4325" s="5">
        <f t="shared" si="605"/>
        <v>0.73950923255204148</v>
      </c>
      <c r="L4325" s="4" t="str">
        <f t="shared" si="606"/>
        <v>Under Budget</v>
      </c>
      <c r="M4325">
        <f t="shared" si="607"/>
        <v>2021</v>
      </c>
      <c r="N4325">
        <f t="shared" si="608"/>
        <v>1</v>
      </c>
      <c r="O4325" t="str">
        <f t="shared" si="609"/>
        <v>Jan</v>
      </c>
      <c r="P4325" t="str">
        <f t="shared" si="610"/>
        <v>Q1</v>
      </c>
      <c r="Q4325" t="str">
        <f t="shared" si="611"/>
        <v>2021-01</v>
      </c>
    </row>
    <row r="4326" spans="1:17" x14ac:dyDescent="0.35">
      <c r="A4326" s="2">
        <v>44391</v>
      </c>
      <c r="B4326" t="s">
        <v>28</v>
      </c>
      <c r="C4326" t="s">
        <v>34</v>
      </c>
      <c r="D4326" t="s">
        <v>25</v>
      </c>
      <c r="E4326" s="3">
        <v>109731</v>
      </c>
      <c r="F4326" s="3">
        <v>32932</v>
      </c>
      <c r="G4326" t="s">
        <v>21</v>
      </c>
      <c r="H4326" s="3" t="s">
        <v>4358</v>
      </c>
      <c r="I4326" s="3">
        <f t="shared" si="603"/>
        <v>-76799</v>
      </c>
      <c r="J4326" s="4">
        <f t="shared" si="604"/>
        <v>-0.69988426242356305</v>
      </c>
      <c r="K4326" s="5">
        <f t="shared" si="605"/>
        <v>0.30011573757643695</v>
      </c>
      <c r="L4326" s="4" t="str">
        <f t="shared" si="606"/>
        <v>Under Budget</v>
      </c>
      <c r="M4326">
        <f t="shared" si="607"/>
        <v>2021</v>
      </c>
      <c r="N4326">
        <f t="shared" si="608"/>
        <v>7</v>
      </c>
      <c r="O4326" t="str">
        <f t="shared" si="609"/>
        <v>Jul</v>
      </c>
      <c r="P4326" t="str">
        <f t="shared" si="610"/>
        <v>Q3</v>
      </c>
      <c r="Q4326" t="str">
        <f t="shared" si="611"/>
        <v>2021-07</v>
      </c>
    </row>
    <row r="4327" spans="1:17" x14ac:dyDescent="0.35">
      <c r="A4327" s="2">
        <v>44686</v>
      </c>
      <c r="B4327" t="s">
        <v>28</v>
      </c>
      <c r="C4327" t="s">
        <v>34</v>
      </c>
      <c r="D4327" t="s">
        <v>30</v>
      </c>
      <c r="E4327" s="3">
        <v>95430</v>
      </c>
      <c r="F4327" s="3">
        <v>94474</v>
      </c>
      <c r="G4327" t="s">
        <v>26</v>
      </c>
      <c r="H4327" s="3" t="s">
        <v>4359</v>
      </c>
      <c r="I4327" s="3">
        <f t="shared" si="603"/>
        <v>-956</v>
      </c>
      <c r="J4327" s="4">
        <f t="shared" si="604"/>
        <v>-1.0017814104579272E-2</v>
      </c>
      <c r="K4327" s="5">
        <f t="shared" si="605"/>
        <v>0.98998218589542075</v>
      </c>
      <c r="L4327" s="4" t="str">
        <f t="shared" si="606"/>
        <v>Under Budget</v>
      </c>
      <c r="M4327">
        <f t="shared" si="607"/>
        <v>2022</v>
      </c>
      <c r="N4327">
        <f t="shared" si="608"/>
        <v>5</v>
      </c>
      <c r="O4327" t="str">
        <f t="shared" si="609"/>
        <v>May</v>
      </c>
      <c r="P4327" t="str">
        <f t="shared" si="610"/>
        <v>Q2</v>
      </c>
      <c r="Q4327" t="str">
        <f t="shared" si="611"/>
        <v>2022-05</v>
      </c>
    </row>
    <row r="4328" spans="1:17" x14ac:dyDescent="0.35">
      <c r="A4328" s="2">
        <v>44991</v>
      </c>
      <c r="B4328" t="s">
        <v>37</v>
      </c>
      <c r="C4328" t="s">
        <v>29</v>
      </c>
      <c r="D4328" t="s">
        <v>20</v>
      </c>
      <c r="E4328" s="3">
        <v>139060</v>
      </c>
      <c r="F4328" s="3">
        <v>154658</v>
      </c>
      <c r="G4328" t="s">
        <v>35</v>
      </c>
      <c r="H4328" s="3" t="s">
        <v>4360</v>
      </c>
      <c r="I4328" s="3">
        <f t="shared" si="603"/>
        <v>15598</v>
      </c>
      <c r="J4328" s="4">
        <f t="shared" si="604"/>
        <v>0.11216740975118654</v>
      </c>
      <c r="K4328" s="5">
        <f t="shared" si="605"/>
        <v>1.1121674097511864</v>
      </c>
      <c r="L4328" s="4" t="str">
        <f t="shared" si="606"/>
        <v>Over Budget</v>
      </c>
      <c r="M4328">
        <f t="shared" si="607"/>
        <v>2023</v>
      </c>
      <c r="N4328">
        <f t="shared" si="608"/>
        <v>3</v>
      </c>
      <c r="O4328" t="str">
        <f t="shared" si="609"/>
        <v>Mar</v>
      </c>
      <c r="P4328" t="str">
        <f t="shared" si="610"/>
        <v>Q1</v>
      </c>
      <c r="Q4328" t="str">
        <f t="shared" si="611"/>
        <v>2023-03</v>
      </c>
    </row>
    <row r="4329" spans="1:17" x14ac:dyDescent="0.35">
      <c r="A4329" s="2">
        <v>45077</v>
      </c>
      <c r="B4329" t="s">
        <v>55</v>
      </c>
      <c r="C4329" t="s">
        <v>34</v>
      </c>
      <c r="D4329" t="s">
        <v>25</v>
      </c>
      <c r="E4329" s="3">
        <v>109941</v>
      </c>
      <c r="F4329" s="3">
        <v>22026</v>
      </c>
      <c r="G4329" t="s">
        <v>21</v>
      </c>
      <c r="H4329" s="3" t="s">
        <v>4361</v>
      </c>
      <c r="I4329" s="3">
        <f t="shared" si="603"/>
        <v>-87915</v>
      </c>
      <c r="J4329" s="4">
        <f t="shared" si="604"/>
        <v>-0.7996561792234016</v>
      </c>
      <c r="K4329" s="5">
        <f t="shared" si="605"/>
        <v>0.20034382077659835</v>
      </c>
      <c r="L4329" s="4" t="str">
        <f t="shared" si="606"/>
        <v>Under Budget</v>
      </c>
      <c r="M4329">
        <f t="shared" si="607"/>
        <v>2023</v>
      </c>
      <c r="N4329">
        <f t="shared" si="608"/>
        <v>5</v>
      </c>
      <c r="O4329" t="str">
        <f t="shared" si="609"/>
        <v>May</v>
      </c>
      <c r="P4329" t="str">
        <f t="shared" si="610"/>
        <v>Q2</v>
      </c>
      <c r="Q4329" t="str">
        <f t="shared" si="611"/>
        <v>2023-05</v>
      </c>
    </row>
    <row r="4330" spans="1:17" x14ac:dyDescent="0.35">
      <c r="A4330" s="2">
        <v>44378</v>
      </c>
      <c r="B4330" t="s">
        <v>28</v>
      </c>
      <c r="C4330" t="s">
        <v>19</v>
      </c>
      <c r="D4330" t="s">
        <v>58</v>
      </c>
      <c r="E4330" s="3">
        <v>129264</v>
      </c>
      <c r="F4330" s="3">
        <v>150526</v>
      </c>
      <c r="G4330" t="s">
        <v>21</v>
      </c>
      <c r="H4330" s="3" t="s">
        <v>4362</v>
      </c>
      <c r="I4330" s="3">
        <f t="shared" si="603"/>
        <v>21262</v>
      </c>
      <c r="J4330" s="4">
        <f t="shared" si="604"/>
        <v>0.16448508478772125</v>
      </c>
      <c r="K4330" s="5">
        <f t="shared" si="605"/>
        <v>1.1644850847877213</v>
      </c>
      <c r="L4330" s="4" t="str">
        <f t="shared" si="606"/>
        <v>Over Budget</v>
      </c>
      <c r="M4330">
        <f t="shared" si="607"/>
        <v>2021</v>
      </c>
      <c r="N4330">
        <f t="shared" si="608"/>
        <v>7</v>
      </c>
      <c r="O4330" t="str">
        <f t="shared" si="609"/>
        <v>Jul</v>
      </c>
      <c r="P4330" t="str">
        <f t="shared" si="610"/>
        <v>Q3</v>
      </c>
      <c r="Q4330" t="str">
        <f t="shared" si="611"/>
        <v>2021-07</v>
      </c>
    </row>
    <row r="4331" spans="1:17" x14ac:dyDescent="0.35">
      <c r="A4331" s="2">
        <v>45158</v>
      </c>
      <c r="B4331" t="s">
        <v>23</v>
      </c>
      <c r="C4331" t="s">
        <v>34</v>
      </c>
      <c r="D4331" t="s">
        <v>20</v>
      </c>
      <c r="E4331" s="3">
        <v>14677</v>
      </c>
      <c r="F4331" s="3">
        <v>129857</v>
      </c>
      <c r="G4331" t="s">
        <v>21</v>
      </c>
      <c r="H4331" s="3" t="s">
        <v>4363</v>
      </c>
      <c r="I4331" s="3">
        <f t="shared" si="603"/>
        <v>115180</v>
      </c>
      <c r="J4331" s="4">
        <f t="shared" si="604"/>
        <v>7.8476527900797164</v>
      </c>
      <c r="K4331" s="5">
        <f t="shared" si="605"/>
        <v>8.8476527900797173</v>
      </c>
      <c r="L4331" s="4" t="str">
        <f t="shared" si="606"/>
        <v>Over Budget</v>
      </c>
      <c r="M4331">
        <f t="shared" si="607"/>
        <v>2023</v>
      </c>
      <c r="N4331">
        <f t="shared" si="608"/>
        <v>8</v>
      </c>
      <c r="O4331" t="str">
        <f t="shared" si="609"/>
        <v>Aug</v>
      </c>
      <c r="P4331" t="str">
        <f t="shared" si="610"/>
        <v>Q3</v>
      </c>
      <c r="Q4331" t="str">
        <f t="shared" si="611"/>
        <v>2023-08</v>
      </c>
    </row>
    <row r="4332" spans="1:17" x14ac:dyDescent="0.35">
      <c r="A4332" s="2">
        <v>44852</v>
      </c>
      <c r="B4332" t="s">
        <v>28</v>
      </c>
      <c r="C4332" t="s">
        <v>19</v>
      </c>
      <c r="D4332" t="s">
        <v>20</v>
      </c>
      <c r="E4332" s="3">
        <v>130213</v>
      </c>
      <c r="F4332" s="3">
        <v>45171</v>
      </c>
      <c r="G4332" t="s">
        <v>26</v>
      </c>
      <c r="H4332" s="3" t="s">
        <v>4364</v>
      </c>
      <c r="I4332" s="3">
        <f t="shared" si="603"/>
        <v>-85042</v>
      </c>
      <c r="J4332" s="4">
        <f t="shared" si="604"/>
        <v>-0.65309915292635912</v>
      </c>
      <c r="K4332" s="5">
        <f t="shared" si="605"/>
        <v>0.34690084707364088</v>
      </c>
      <c r="L4332" s="4" t="str">
        <f t="shared" si="606"/>
        <v>Under Budget</v>
      </c>
      <c r="M4332">
        <f t="shared" si="607"/>
        <v>2022</v>
      </c>
      <c r="N4332">
        <f t="shared" si="608"/>
        <v>10</v>
      </c>
      <c r="O4332" t="str">
        <f t="shared" si="609"/>
        <v>Oct</v>
      </c>
      <c r="P4332" t="str">
        <f t="shared" si="610"/>
        <v>Q4</v>
      </c>
      <c r="Q4332" t="str">
        <f t="shared" si="611"/>
        <v>2022-10</v>
      </c>
    </row>
    <row r="4333" spans="1:17" x14ac:dyDescent="0.35">
      <c r="A4333" s="2">
        <v>44890</v>
      </c>
      <c r="B4333" t="s">
        <v>23</v>
      </c>
      <c r="C4333" t="s">
        <v>43</v>
      </c>
      <c r="D4333" t="s">
        <v>39</v>
      </c>
      <c r="E4333" s="3">
        <v>56548</v>
      </c>
      <c r="F4333" s="3">
        <v>29043</v>
      </c>
      <c r="G4333" t="s">
        <v>21</v>
      </c>
      <c r="H4333" s="3" t="s">
        <v>4365</v>
      </c>
      <c r="I4333" s="3">
        <f t="shared" si="603"/>
        <v>-27505</v>
      </c>
      <c r="J4333" s="4">
        <f t="shared" si="604"/>
        <v>-0.48640093372002546</v>
      </c>
      <c r="K4333" s="5">
        <f t="shared" si="605"/>
        <v>0.51359906627997454</v>
      </c>
      <c r="L4333" s="4" t="str">
        <f t="shared" si="606"/>
        <v>Under Budget</v>
      </c>
      <c r="M4333">
        <f t="shared" si="607"/>
        <v>2022</v>
      </c>
      <c r="N4333">
        <f t="shared" si="608"/>
        <v>11</v>
      </c>
      <c r="O4333" t="str">
        <f t="shared" si="609"/>
        <v>Nov</v>
      </c>
      <c r="P4333" t="str">
        <f t="shared" si="610"/>
        <v>Q4</v>
      </c>
      <c r="Q4333" t="str">
        <f t="shared" si="611"/>
        <v>2022-11</v>
      </c>
    </row>
    <row r="4334" spans="1:17" x14ac:dyDescent="0.35">
      <c r="A4334" s="2">
        <v>44226</v>
      </c>
      <c r="B4334" t="s">
        <v>37</v>
      </c>
      <c r="C4334" t="s">
        <v>29</v>
      </c>
      <c r="D4334" t="s">
        <v>25</v>
      </c>
      <c r="E4334" s="3">
        <v>17122</v>
      </c>
      <c r="F4334" s="3">
        <v>25422</v>
      </c>
      <c r="G4334" t="s">
        <v>21</v>
      </c>
      <c r="H4334" s="3" t="s">
        <v>4366</v>
      </c>
      <c r="I4334" s="3">
        <f t="shared" si="603"/>
        <v>8300</v>
      </c>
      <c r="J4334" s="4">
        <f t="shared" si="604"/>
        <v>0.48475645368531711</v>
      </c>
      <c r="K4334" s="5">
        <f t="shared" si="605"/>
        <v>1.4847564536853171</v>
      </c>
      <c r="L4334" s="4" t="str">
        <f t="shared" si="606"/>
        <v>Over Budget</v>
      </c>
      <c r="M4334">
        <f t="shared" si="607"/>
        <v>2021</v>
      </c>
      <c r="N4334">
        <f t="shared" si="608"/>
        <v>1</v>
      </c>
      <c r="O4334" t="str">
        <f t="shared" si="609"/>
        <v>Jan</v>
      </c>
      <c r="P4334" t="str">
        <f t="shared" si="610"/>
        <v>Q1</v>
      </c>
      <c r="Q4334" t="str">
        <f t="shared" si="611"/>
        <v>2021-01</v>
      </c>
    </row>
    <row r="4335" spans="1:17" x14ac:dyDescent="0.35">
      <c r="A4335" s="2">
        <v>44974</v>
      </c>
      <c r="B4335" t="s">
        <v>41</v>
      </c>
      <c r="C4335" t="s">
        <v>24</v>
      </c>
      <c r="D4335" t="s">
        <v>25</v>
      </c>
      <c r="E4335" s="3">
        <v>60794</v>
      </c>
      <c r="F4335" s="3">
        <v>162023</v>
      </c>
      <c r="G4335" t="s">
        <v>32</v>
      </c>
      <c r="H4335" s="3" t="s">
        <v>4367</v>
      </c>
      <c r="I4335" s="3">
        <f t="shared" si="603"/>
        <v>101229</v>
      </c>
      <c r="J4335" s="4">
        <f t="shared" si="604"/>
        <v>1.6651149784518209</v>
      </c>
      <c r="K4335" s="5">
        <f t="shared" si="605"/>
        <v>2.6651149784518209</v>
      </c>
      <c r="L4335" s="4" t="str">
        <f t="shared" si="606"/>
        <v>Over Budget</v>
      </c>
      <c r="M4335">
        <f t="shared" si="607"/>
        <v>2023</v>
      </c>
      <c r="N4335">
        <f t="shared" si="608"/>
        <v>2</v>
      </c>
      <c r="O4335" t="str">
        <f t="shared" si="609"/>
        <v>Feb</v>
      </c>
      <c r="P4335" t="str">
        <f t="shared" si="610"/>
        <v>Q1</v>
      </c>
      <c r="Q4335" t="str">
        <f t="shared" si="611"/>
        <v>2023-02</v>
      </c>
    </row>
    <row r="4336" spans="1:17" x14ac:dyDescent="0.35">
      <c r="A4336" s="2">
        <v>44640</v>
      </c>
      <c r="B4336" t="s">
        <v>28</v>
      </c>
      <c r="C4336" t="s">
        <v>23</v>
      </c>
      <c r="D4336" t="s">
        <v>58</v>
      </c>
      <c r="E4336" s="3">
        <v>142366</v>
      </c>
      <c r="F4336" s="3">
        <v>36443</v>
      </c>
      <c r="G4336" t="s">
        <v>32</v>
      </c>
      <c r="H4336" s="3" t="s">
        <v>4368</v>
      </c>
      <c r="I4336" s="3">
        <f t="shared" si="603"/>
        <v>-105923</v>
      </c>
      <c r="J4336" s="4">
        <f t="shared" si="604"/>
        <v>-0.74401893710576961</v>
      </c>
      <c r="K4336" s="5">
        <f t="shared" si="605"/>
        <v>0.25598106289423034</v>
      </c>
      <c r="L4336" s="4" t="str">
        <f t="shared" si="606"/>
        <v>Under Budget</v>
      </c>
      <c r="M4336">
        <f t="shared" si="607"/>
        <v>2022</v>
      </c>
      <c r="N4336">
        <f t="shared" si="608"/>
        <v>3</v>
      </c>
      <c r="O4336" t="str">
        <f t="shared" si="609"/>
        <v>Mar</v>
      </c>
      <c r="P4336" t="str">
        <f t="shared" si="610"/>
        <v>Q1</v>
      </c>
      <c r="Q4336" t="str">
        <f t="shared" si="611"/>
        <v>2022-03</v>
      </c>
    </row>
    <row r="4337" spans="1:17" x14ac:dyDescent="0.35">
      <c r="A4337" s="2">
        <v>44494</v>
      </c>
      <c r="B4337" t="s">
        <v>37</v>
      </c>
      <c r="C4337" t="s">
        <v>23</v>
      </c>
      <c r="D4337" t="s">
        <v>30</v>
      </c>
      <c r="E4337" s="3">
        <v>122993</v>
      </c>
      <c r="F4337" s="3">
        <v>150814</v>
      </c>
      <c r="G4337" t="s">
        <v>26</v>
      </c>
      <c r="H4337" s="3" t="s">
        <v>4369</v>
      </c>
      <c r="I4337" s="3">
        <f t="shared" si="603"/>
        <v>27821</v>
      </c>
      <c r="J4337" s="4">
        <f t="shared" si="604"/>
        <v>0.22619986503296935</v>
      </c>
      <c r="K4337" s="5">
        <f t="shared" si="605"/>
        <v>1.2261998650329693</v>
      </c>
      <c r="L4337" s="4" t="str">
        <f t="shared" si="606"/>
        <v>Over Budget</v>
      </c>
      <c r="M4337">
        <f t="shared" si="607"/>
        <v>2021</v>
      </c>
      <c r="N4337">
        <f t="shared" si="608"/>
        <v>10</v>
      </c>
      <c r="O4337" t="str">
        <f t="shared" si="609"/>
        <v>Oct</v>
      </c>
      <c r="P4337" t="str">
        <f t="shared" si="610"/>
        <v>Q4</v>
      </c>
      <c r="Q4337" t="str">
        <f t="shared" si="611"/>
        <v>2021-10</v>
      </c>
    </row>
    <row r="4338" spans="1:17" x14ac:dyDescent="0.35">
      <c r="A4338" s="2">
        <v>45004</v>
      </c>
      <c r="B4338" t="s">
        <v>18</v>
      </c>
      <c r="C4338" t="s">
        <v>43</v>
      </c>
      <c r="D4338" t="s">
        <v>30</v>
      </c>
      <c r="E4338" s="3">
        <v>58070</v>
      </c>
      <c r="F4338" s="3">
        <v>37791</v>
      </c>
      <c r="G4338" t="s">
        <v>32</v>
      </c>
      <c r="H4338" s="3" t="s">
        <v>4370</v>
      </c>
      <c r="I4338" s="3">
        <f t="shared" si="603"/>
        <v>-20279</v>
      </c>
      <c r="J4338" s="4">
        <f t="shared" si="604"/>
        <v>-0.349216462889616</v>
      </c>
      <c r="K4338" s="5">
        <f t="shared" si="605"/>
        <v>0.65078353711038406</v>
      </c>
      <c r="L4338" s="4" t="str">
        <f t="shared" si="606"/>
        <v>Under Budget</v>
      </c>
      <c r="M4338">
        <f t="shared" si="607"/>
        <v>2023</v>
      </c>
      <c r="N4338">
        <f t="shared" si="608"/>
        <v>3</v>
      </c>
      <c r="O4338" t="str">
        <f t="shared" si="609"/>
        <v>Mar</v>
      </c>
      <c r="P4338" t="str">
        <f t="shared" si="610"/>
        <v>Q1</v>
      </c>
      <c r="Q4338" t="str">
        <f t="shared" si="611"/>
        <v>2023-03</v>
      </c>
    </row>
    <row r="4339" spans="1:17" x14ac:dyDescent="0.35">
      <c r="A4339" s="2">
        <v>45041</v>
      </c>
      <c r="B4339" t="s">
        <v>37</v>
      </c>
      <c r="C4339" t="s">
        <v>34</v>
      </c>
      <c r="D4339" t="s">
        <v>39</v>
      </c>
      <c r="E4339" s="3">
        <v>149627</v>
      </c>
      <c r="F4339" s="3">
        <v>135585</v>
      </c>
      <c r="G4339" t="s">
        <v>35</v>
      </c>
      <c r="H4339" s="3" t="s">
        <v>4371</v>
      </c>
      <c r="I4339" s="3">
        <f t="shared" si="603"/>
        <v>-14042</v>
      </c>
      <c r="J4339" s="4">
        <f t="shared" si="604"/>
        <v>-9.384669879099361E-2</v>
      </c>
      <c r="K4339" s="5">
        <f t="shared" si="605"/>
        <v>0.90615330120900639</v>
      </c>
      <c r="L4339" s="4" t="str">
        <f t="shared" si="606"/>
        <v>Under Budget</v>
      </c>
      <c r="M4339">
        <f t="shared" si="607"/>
        <v>2023</v>
      </c>
      <c r="N4339">
        <f t="shared" si="608"/>
        <v>4</v>
      </c>
      <c r="O4339" t="str">
        <f t="shared" si="609"/>
        <v>Apr</v>
      </c>
      <c r="P4339" t="str">
        <f t="shared" si="610"/>
        <v>Q2</v>
      </c>
      <c r="Q4339" t="str">
        <f t="shared" si="611"/>
        <v>2023-04</v>
      </c>
    </row>
    <row r="4340" spans="1:17" x14ac:dyDescent="0.35">
      <c r="A4340" s="2">
        <v>45212</v>
      </c>
      <c r="B4340" t="s">
        <v>55</v>
      </c>
      <c r="C4340" t="s">
        <v>24</v>
      </c>
      <c r="D4340" t="s">
        <v>30</v>
      </c>
      <c r="E4340" s="3">
        <v>12116</v>
      </c>
      <c r="F4340" s="3">
        <v>89974</v>
      </c>
      <c r="G4340" t="s">
        <v>32</v>
      </c>
      <c r="H4340" s="3" t="s">
        <v>4372</v>
      </c>
      <c r="I4340" s="3">
        <f t="shared" si="603"/>
        <v>77858</v>
      </c>
      <c r="J4340" s="4">
        <f t="shared" si="604"/>
        <v>6.4260482007263127</v>
      </c>
      <c r="K4340" s="5">
        <f t="shared" si="605"/>
        <v>7.4260482007263127</v>
      </c>
      <c r="L4340" s="4" t="str">
        <f t="shared" si="606"/>
        <v>Over Budget</v>
      </c>
      <c r="M4340">
        <f t="shared" si="607"/>
        <v>2023</v>
      </c>
      <c r="N4340">
        <f t="shared" si="608"/>
        <v>10</v>
      </c>
      <c r="O4340" t="str">
        <f t="shared" si="609"/>
        <v>Oct</v>
      </c>
      <c r="P4340" t="str">
        <f t="shared" si="610"/>
        <v>Q4</v>
      </c>
      <c r="Q4340" t="str">
        <f t="shared" si="611"/>
        <v>2023-10</v>
      </c>
    </row>
    <row r="4341" spans="1:17" x14ac:dyDescent="0.35">
      <c r="A4341" s="2">
        <v>44750</v>
      </c>
      <c r="B4341" t="s">
        <v>55</v>
      </c>
      <c r="C4341" t="s">
        <v>43</v>
      </c>
      <c r="D4341" t="s">
        <v>58</v>
      </c>
      <c r="E4341" s="3">
        <v>139242</v>
      </c>
      <c r="F4341" s="3">
        <v>65265</v>
      </c>
      <c r="G4341" t="s">
        <v>32</v>
      </c>
      <c r="H4341" s="3" t="s">
        <v>4373</v>
      </c>
      <c r="I4341" s="3">
        <f t="shared" si="603"/>
        <v>-73977</v>
      </c>
      <c r="J4341" s="4">
        <f t="shared" si="604"/>
        <v>-0.53128366441159991</v>
      </c>
      <c r="K4341" s="5">
        <f t="shared" si="605"/>
        <v>0.46871633558840003</v>
      </c>
      <c r="L4341" s="4" t="str">
        <f t="shared" si="606"/>
        <v>Under Budget</v>
      </c>
      <c r="M4341">
        <f t="shared" si="607"/>
        <v>2022</v>
      </c>
      <c r="N4341">
        <f t="shared" si="608"/>
        <v>7</v>
      </c>
      <c r="O4341" t="str">
        <f t="shared" si="609"/>
        <v>Jul</v>
      </c>
      <c r="P4341" t="str">
        <f t="shared" si="610"/>
        <v>Q3</v>
      </c>
      <c r="Q4341" t="str">
        <f t="shared" si="611"/>
        <v>2022-07</v>
      </c>
    </row>
    <row r="4342" spans="1:17" x14ac:dyDescent="0.35">
      <c r="A4342" s="2">
        <v>44499</v>
      </c>
      <c r="B4342" t="s">
        <v>41</v>
      </c>
      <c r="C4342" t="s">
        <v>43</v>
      </c>
      <c r="D4342" t="s">
        <v>39</v>
      </c>
      <c r="E4342" s="3">
        <v>48807</v>
      </c>
      <c r="F4342" s="3">
        <v>33877</v>
      </c>
      <c r="G4342" t="s">
        <v>21</v>
      </c>
      <c r="H4342" s="3" t="s">
        <v>4374</v>
      </c>
      <c r="I4342" s="3">
        <f t="shared" si="603"/>
        <v>-14930</v>
      </c>
      <c r="J4342" s="4">
        <f t="shared" si="604"/>
        <v>-0.3058987440326183</v>
      </c>
      <c r="K4342" s="5">
        <f t="shared" si="605"/>
        <v>0.6941012559673817</v>
      </c>
      <c r="L4342" s="4" t="str">
        <f t="shared" si="606"/>
        <v>Under Budget</v>
      </c>
      <c r="M4342">
        <f t="shared" si="607"/>
        <v>2021</v>
      </c>
      <c r="N4342">
        <f t="shared" si="608"/>
        <v>10</v>
      </c>
      <c r="O4342" t="str">
        <f t="shared" si="609"/>
        <v>Oct</v>
      </c>
      <c r="P4342" t="str">
        <f t="shared" si="610"/>
        <v>Q4</v>
      </c>
      <c r="Q4342" t="str">
        <f t="shared" si="611"/>
        <v>2021-10</v>
      </c>
    </row>
    <row r="4343" spans="1:17" x14ac:dyDescent="0.35">
      <c r="A4343" s="2">
        <v>44617</v>
      </c>
      <c r="B4343" t="s">
        <v>23</v>
      </c>
      <c r="C4343" t="s">
        <v>23</v>
      </c>
      <c r="D4343" t="s">
        <v>25</v>
      </c>
      <c r="E4343" s="3">
        <v>115704</v>
      </c>
      <c r="F4343" s="3">
        <v>119004</v>
      </c>
      <c r="G4343" t="s">
        <v>35</v>
      </c>
      <c r="H4343" s="3" t="s">
        <v>4375</v>
      </c>
      <c r="I4343" s="3">
        <f t="shared" si="603"/>
        <v>3300</v>
      </c>
      <c r="J4343" s="4">
        <f t="shared" si="604"/>
        <v>2.8521053723293922E-2</v>
      </c>
      <c r="K4343" s="5">
        <f t="shared" si="605"/>
        <v>1.0285210537232938</v>
      </c>
      <c r="L4343" s="4" t="str">
        <f t="shared" si="606"/>
        <v>Over Budget</v>
      </c>
      <c r="M4343">
        <f t="shared" si="607"/>
        <v>2022</v>
      </c>
      <c r="N4343">
        <f t="shared" si="608"/>
        <v>2</v>
      </c>
      <c r="O4343" t="str">
        <f t="shared" si="609"/>
        <v>Feb</v>
      </c>
      <c r="P4343" t="str">
        <f t="shared" si="610"/>
        <v>Q1</v>
      </c>
      <c r="Q4343" t="str">
        <f t="shared" si="611"/>
        <v>2022-02</v>
      </c>
    </row>
    <row r="4344" spans="1:17" x14ac:dyDescent="0.35">
      <c r="A4344" s="2">
        <v>44381</v>
      </c>
      <c r="B4344" t="s">
        <v>41</v>
      </c>
      <c r="C4344" t="s">
        <v>19</v>
      </c>
      <c r="D4344" t="s">
        <v>30</v>
      </c>
      <c r="E4344" s="3">
        <v>41086</v>
      </c>
      <c r="F4344" s="3">
        <v>151175</v>
      </c>
      <c r="G4344" t="s">
        <v>35</v>
      </c>
      <c r="H4344" s="3" t="s">
        <v>4376</v>
      </c>
      <c r="I4344" s="3">
        <f t="shared" si="603"/>
        <v>110089</v>
      </c>
      <c r="J4344" s="4">
        <f t="shared" si="604"/>
        <v>2.6794771941780655</v>
      </c>
      <c r="K4344" s="5">
        <f t="shared" si="605"/>
        <v>3.6794771941780655</v>
      </c>
      <c r="L4344" s="4" t="str">
        <f t="shared" si="606"/>
        <v>Over Budget</v>
      </c>
      <c r="M4344">
        <f t="shared" si="607"/>
        <v>2021</v>
      </c>
      <c r="N4344">
        <f t="shared" si="608"/>
        <v>7</v>
      </c>
      <c r="O4344" t="str">
        <f t="shared" si="609"/>
        <v>Jul</v>
      </c>
      <c r="P4344" t="str">
        <f t="shared" si="610"/>
        <v>Q3</v>
      </c>
      <c r="Q4344" t="str">
        <f t="shared" si="611"/>
        <v>2021-07</v>
      </c>
    </row>
    <row r="4345" spans="1:17" x14ac:dyDescent="0.35">
      <c r="A4345" s="2">
        <v>44664</v>
      </c>
      <c r="B4345" t="s">
        <v>23</v>
      </c>
      <c r="C4345" t="s">
        <v>19</v>
      </c>
      <c r="D4345" t="s">
        <v>58</v>
      </c>
      <c r="E4345" s="3">
        <v>106091</v>
      </c>
      <c r="F4345" s="3">
        <v>113429</v>
      </c>
      <c r="G4345" t="s">
        <v>32</v>
      </c>
      <c r="H4345" s="3" t="s">
        <v>4377</v>
      </c>
      <c r="I4345" s="3">
        <f t="shared" si="603"/>
        <v>7338</v>
      </c>
      <c r="J4345" s="4">
        <f t="shared" si="604"/>
        <v>6.916703584658454E-2</v>
      </c>
      <c r="K4345" s="5">
        <f t="shared" si="605"/>
        <v>1.0691670358465846</v>
      </c>
      <c r="L4345" s="4" t="str">
        <f t="shared" si="606"/>
        <v>Over Budget</v>
      </c>
      <c r="M4345">
        <f t="shared" si="607"/>
        <v>2022</v>
      </c>
      <c r="N4345">
        <f t="shared" si="608"/>
        <v>4</v>
      </c>
      <c r="O4345" t="str">
        <f t="shared" si="609"/>
        <v>Apr</v>
      </c>
      <c r="P4345" t="str">
        <f t="shared" si="610"/>
        <v>Q2</v>
      </c>
      <c r="Q4345" t="str">
        <f t="shared" si="611"/>
        <v>2022-04</v>
      </c>
    </row>
    <row r="4346" spans="1:17" x14ac:dyDescent="0.35">
      <c r="A4346" s="2">
        <v>44950</v>
      </c>
      <c r="B4346" t="s">
        <v>23</v>
      </c>
      <c r="C4346" t="s">
        <v>34</v>
      </c>
      <c r="D4346" t="s">
        <v>58</v>
      </c>
      <c r="E4346" s="3">
        <v>45310</v>
      </c>
      <c r="F4346" s="3">
        <v>77003</v>
      </c>
      <c r="G4346" t="s">
        <v>26</v>
      </c>
      <c r="H4346" s="3" t="s">
        <v>4378</v>
      </c>
      <c r="I4346" s="3">
        <f t="shared" si="603"/>
        <v>31693</v>
      </c>
      <c r="J4346" s="4">
        <f t="shared" si="604"/>
        <v>0.6994703156036195</v>
      </c>
      <c r="K4346" s="5">
        <f t="shared" si="605"/>
        <v>1.6994703156036195</v>
      </c>
      <c r="L4346" s="4" t="str">
        <f t="shared" si="606"/>
        <v>Over Budget</v>
      </c>
      <c r="M4346">
        <f t="shared" si="607"/>
        <v>2023</v>
      </c>
      <c r="N4346">
        <f t="shared" si="608"/>
        <v>1</v>
      </c>
      <c r="O4346" t="str">
        <f t="shared" si="609"/>
        <v>Jan</v>
      </c>
      <c r="P4346" t="str">
        <f t="shared" si="610"/>
        <v>Q1</v>
      </c>
      <c r="Q4346" t="str">
        <f t="shared" si="611"/>
        <v>2023-01</v>
      </c>
    </row>
    <row r="4347" spans="1:17" x14ac:dyDescent="0.35">
      <c r="A4347" s="2">
        <v>44559</v>
      </c>
      <c r="B4347" t="s">
        <v>23</v>
      </c>
      <c r="C4347" t="s">
        <v>34</v>
      </c>
      <c r="D4347" t="s">
        <v>25</v>
      </c>
      <c r="E4347" s="3">
        <v>49488</v>
      </c>
      <c r="F4347" s="3">
        <v>9494</v>
      </c>
      <c r="G4347" t="s">
        <v>21</v>
      </c>
      <c r="H4347" s="3" t="s">
        <v>4379</v>
      </c>
      <c r="I4347" s="3">
        <f t="shared" si="603"/>
        <v>-39994</v>
      </c>
      <c r="J4347" s="4">
        <f t="shared" si="604"/>
        <v>-0.80815551244746198</v>
      </c>
      <c r="K4347" s="5">
        <f t="shared" si="605"/>
        <v>0.191844487552538</v>
      </c>
      <c r="L4347" s="4" t="str">
        <f t="shared" si="606"/>
        <v>Under Budget</v>
      </c>
      <c r="M4347">
        <f t="shared" si="607"/>
        <v>2021</v>
      </c>
      <c r="N4347">
        <f t="shared" si="608"/>
        <v>12</v>
      </c>
      <c r="O4347" t="str">
        <f t="shared" si="609"/>
        <v>Dec</v>
      </c>
      <c r="P4347" t="str">
        <f t="shared" si="610"/>
        <v>Q4</v>
      </c>
      <c r="Q4347" t="str">
        <f t="shared" si="611"/>
        <v>2021-12</v>
      </c>
    </row>
    <row r="4348" spans="1:17" x14ac:dyDescent="0.35">
      <c r="A4348" s="2">
        <v>44532</v>
      </c>
      <c r="B4348" t="s">
        <v>23</v>
      </c>
      <c r="C4348" t="s">
        <v>43</v>
      </c>
      <c r="D4348" t="s">
        <v>58</v>
      </c>
      <c r="E4348" s="3">
        <v>63172</v>
      </c>
      <c r="F4348" s="3">
        <v>44901</v>
      </c>
      <c r="G4348" t="s">
        <v>26</v>
      </c>
      <c r="H4348" s="3" t="s">
        <v>4380</v>
      </c>
      <c r="I4348" s="3">
        <f t="shared" si="603"/>
        <v>-18271</v>
      </c>
      <c r="J4348" s="4">
        <f t="shared" si="604"/>
        <v>-0.28922623947318432</v>
      </c>
      <c r="K4348" s="5">
        <f t="shared" si="605"/>
        <v>0.71077376052681562</v>
      </c>
      <c r="L4348" s="4" t="str">
        <f t="shared" si="606"/>
        <v>Under Budget</v>
      </c>
      <c r="M4348">
        <f t="shared" si="607"/>
        <v>2021</v>
      </c>
      <c r="N4348">
        <f t="shared" si="608"/>
        <v>12</v>
      </c>
      <c r="O4348" t="str">
        <f t="shared" si="609"/>
        <v>Dec</v>
      </c>
      <c r="P4348" t="str">
        <f t="shared" si="610"/>
        <v>Q4</v>
      </c>
      <c r="Q4348" t="str">
        <f t="shared" si="611"/>
        <v>2021-12</v>
      </c>
    </row>
    <row r="4349" spans="1:17" x14ac:dyDescent="0.35">
      <c r="A4349" s="2">
        <v>44358</v>
      </c>
      <c r="B4349" t="s">
        <v>55</v>
      </c>
      <c r="C4349" t="s">
        <v>34</v>
      </c>
      <c r="D4349" t="s">
        <v>39</v>
      </c>
      <c r="E4349" s="3">
        <v>11172</v>
      </c>
      <c r="F4349" s="3">
        <v>94785</v>
      </c>
      <c r="G4349" t="s">
        <v>26</v>
      </c>
      <c r="H4349" s="3" t="s">
        <v>4381</v>
      </c>
      <c r="I4349" s="3">
        <f t="shared" si="603"/>
        <v>83613</v>
      </c>
      <c r="J4349" s="4">
        <f t="shared" si="604"/>
        <v>7.484156820622986</v>
      </c>
      <c r="K4349" s="5">
        <f t="shared" si="605"/>
        <v>8.4841568206229852</v>
      </c>
      <c r="L4349" s="4" t="str">
        <f t="shared" si="606"/>
        <v>Over Budget</v>
      </c>
      <c r="M4349">
        <f t="shared" si="607"/>
        <v>2021</v>
      </c>
      <c r="N4349">
        <f t="shared" si="608"/>
        <v>6</v>
      </c>
      <c r="O4349" t="str">
        <f t="shared" si="609"/>
        <v>Jun</v>
      </c>
      <c r="P4349" t="str">
        <f t="shared" si="610"/>
        <v>Q2</v>
      </c>
      <c r="Q4349" t="str">
        <f t="shared" si="611"/>
        <v>2021-06</v>
      </c>
    </row>
    <row r="4350" spans="1:17" x14ac:dyDescent="0.35">
      <c r="A4350" s="2">
        <v>44208</v>
      </c>
      <c r="B4350" t="s">
        <v>55</v>
      </c>
      <c r="C4350" t="s">
        <v>19</v>
      </c>
      <c r="D4350" t="s">
        <v>39</v>
      </c>
      <c r="E4350" s="3">
        <v>134664</v>
      </c>
      <c r="F4350" s="3">
        <v>57334</v>
      </c>
      <c r="G4350" t="s">
        <v>26</v>
      </c>
      <c r="H4350" s="3" t="s">
        <v>4382</v>
      </c>
      <c r="I4350" s="3">
        <f t="shared" si="603"/>
        <v>-77330</v>
      </c>
      <c r="J4350" s="4">
        <f t="shared" si="604"/>
        <v>-0.57424404443652355</v>
      </c>
      <c r="K4350" s="5">
        <f t="shared" si="605"/>
        <v>0.42575595556347651</v>
      </c>
      <c r="L4350" s="4" t="str">
        <f t="shared" si="606"/>
        <v>Under Budget</v>
      </c>
      <c r="M4350">
        <f t="shared" si="607"/>
        <v>2021</v>
      </c>
      <c r="N4350">
        <f t="shared" si="608"/>
        <v>1</v>
      </c>
      <c r="O4350" t="str">
        <f t="shared" si="609"/>
        <v>Jan</v>
      </c>
      <c r="P4350" t="str">
        <f t="shared" si="610"/>
        <v>Q1</v>
      </c>
      <c r="Q4350" t="str">
        <f t="shared" si="611"/>
        <v>2021-01</v>
      </c>
    </row>
    <row r="4351" spans="1:17" x14ac:dyDescent="0.35">
      <c r="A4351" s="2">
        <v>44784</v>
      </c>
      <c r="B4351" t="s">
        <v>28</v>
      </c>
      <c r="C4351" t="s">
        <v>24</v>
      </c>
      <c r="D4351" t="s">
        <v>20</v>
      </c>
      <c r="E4351" s="3">
        <v>49806</v>
      </c>
      <c r="F4351" s="3">
        <v>42004</v>
      </c>
      <c r="G4351" t="s">
        <v>35</v>
      </c>
      <c r="H4351" s="3" t="s">
        <v>4383</v>
      </c>
      <c r="I4351" s="3">
        <f t="shared" si="603"/>
        <v>-7802</v>
      </c>
      <c r="J4351" s="4">
        <f t="shared" si="604"/>
        <v>-0.15664779343854154</v>
      </c>
      <c r="K4351" s="5">
        <f t="shared" si="605"/>
        <v>0.84335220656145848</v>
      </c>
      <c r="L4351" s="4" t="str">
        <f t="shared" si="606"/>
        <v>Under Budget</v>
      </c>
      <c r="M4351">
        <f t="shared" si="607"/>
        <v>2022</v>
      </c>
      <c r="N4351">
        <f t="shared" si="608"/>
        <v>8</v>
      </c>
      <c r="O4351" t="str">
        <f t="shared" si="609"/>
        <v>Aug</v>
      </c>
      <c r="P4351" t="str">
        <f t="shared" si="610"/>
        <v>Q3</v>
      </c>
      <c r="Q4351" t="str">
        <f t="shared" si="611"/>
        <v>2022-08</v>
      </c>
    </row>
    <row r="4352" spans="1:17" x14ac:dyDescent="0.35">
      <c r="A4352" s="2">
        <v>44397</v>
      </c>
      <c r="B4352" t="s">
        <v>55</v>
      </c>
      <c r="C4352" t="s">
        <v>23</v>
      </c>
      <c r="D4352" t="s">
        <v>25</v>
      </c>
      <c r="E4352" s="3">
        <v>97515</v>
      </c>
      <c r="F4352" s="3">
        <v>151499</v>
      </c>
      <c r="G4352" t="s">
        <v>26</v>
      </c>
      <c r="H4352" s="3" t="s">
        <v>4384</v>
      </c>
      <c r="I4352" s="3">
        <f t="shared" si="603"/>
        <v>53984</v>
      </c>
      <c r="J4352" s="4">
        <f t="shared" si="604"/>
        <v>0.55359688253089268</v>
      </c>
      <c r="K4352" s="5">
        <f t="shared" si="605"/>
        <v>1.5535968825308928</v>
      </c>
      <c r="L4352" s="4" t="str">
        <f t="shared" si="606"/>
        <v>Over Budget</v>
      </c>
      <c r="M4352">
        <f t="shared" si="607"/>
        <v>2021</v>
      </c>
      <c r="N4352">
        <f t="shared" si="608"/>
        <v>7</v>
      </c>
      <c r="O4352" t="str">
        <f t="shared" si="609"/>
        <v>Jul</v>
      </c>
      <c r="P4352" t="str">
        <f t="shared" si="610"/>
        <v>Q3</v>
      </c>
      <c r="Q4352" t="str">
        <f t="shared" si="611"/>
        <v>2021-07</v>
      </c>
    </row>
    <row r="4353" spans="1:17" x14ac:dyDescent="0.35">
      <c r="A4353" s="2">
        <v>44718</v>
      </c>
      <c r="B4353" t="s">
        <v>41</v>
      </c>
      <c r="C4353" t="s">
        <v>19</v>
      </c>
      <c r="D4353" t="s">
        <v>58</v>
      </c>
      <c r="E4353" s="3">
        <v>63826</v>
      </c>
      <c r="F4353" s="3">
        <v>56606</v>
      </c>
      <c r="G4353" t="s">
        <v>26</v>
      </c>
      <c r="H4353" s="3" t="s">
        <v>4385</v>
      </c>
      <c r="I4353" s="3">
        <f t="shared" si="603"/>
        <v>-7220</v>
      </c>
      <c r="J4353" s="4">
        <f t="shared" si="604"/>
        <v>-0.11312004512267727</v>
      </c>
      <c r="K4353" s="5">
        <f t="shared" si="605"/>
        <v>0.88687995487732274</v>
      </c>
      <c r="L4353" s="4" t="str">
        <f t="shared" si="606"/>
        <v>Under Budget</v>
      </c>
      <c r="M4353">
        <f t="shared" si="607"/>
        <v>2022</v>
      </c>
      <c r="N4353">
        <f t="shared" si="608"/>
        <v>6</v>
      </c>
      <c r="O4353" t="str">
        <f t="shared" si="609"/>
        <v>Jun</v>
      </c>
      <c r="P4353" t="str">
        <f t="shared" si="610"/>
        <v>Q2</v>
      </c>
      <c r="Q4353" t="str">
        <f t="shared" si="611"/>
        <v>2022-06</v>
      </c>
    </row>
    <row r="4354" spans="1:17" x14ac:dyDescent="0.35">
      <c r="A4354" s="2">
        <v>44701</v>
      </c>
      <c r="B4354" t="s">
        <v>55</v>
      </c>
      <c r="C4354" t="s">
        <v>29</v>
      </c>
      <c r="D4354" t="s">
        <v>30</v>
      </c>
      <c r="E4354" s="3">
        <v>90221</v>
      </c>
      <c r="F4354" s="3">
        <v>66888</v>
      </c>
      <c r="G4354" t="s">
        <v>35</v>
      </c>
      <c r="H4354" s="3" t="s">
        <v>4386</v>
      </c>
      <c r="I4354" s="3">
        <f t="shared" si="603"/>
        <v>-23333</v>
      </c>
      <c r="J4354" s="4">
        <f t="shared" si="604"/>
        <v>-0.25862049855355185</v>
      </c>
      <c r="K4354" s="5">
        <f t="shared" si="605"/>
        <v>0.74137950144644815</v>
      </c>
      <c r="L4354" s="4" t="str">
        <f t="shared" si="606"/>
        <v>Under Budget</v>
      </c>
      <c r="M4354">
        <f t="shared" si="607"/>
        <v>2022</v>
      </c>
      <c r="N4354">
        <f t="shared" si="608"/>
        <v>5</v>
      </c>
      <c r="O4354" t="str">
        <f t="shared" si="609"/>
        <v>May</v>
      </c>
      <c r="P4354" t="str">
        <f t="shared" si="610"/>
        <v>Q2</v>
      </c>
      <c r="Q4354" t="str">
        <f t="shared" si="611"/>
        <v>2022-05</v>
      </c>
    </row>
    <row r="4355" spans="1:17" x14ac:dyDescent="0.35">
      <c r="A4355" s="2">
        <v>44984</v>
      </c>
      <c r="B4355" t="s">
        <v>41</v>
      </c>
      <c r="C4355" t="s">
        <v>34</v>
      </c>
      <c r="D4355" t="s">
        <v>39</v>
      </c>
      <c r="E4355" s="3">
        <v>132426</v>
      </c>
      <c r="F4355" s="3">
        <v>73770</v>
      </c>
      <c r="G4355" t="s">
        <v>32</v>
      </c>
      <c r="H4355" s="3" t="s">
        <v>4387</v>
      </c>
      <c r="I4355" s="3">
        <f t="shared" si="603"/>
        <v>-58656</v>
      </c>
      <c r="J4355" s="4">
        <f t="shared" si="604"/>
        <v>-0.44293416700647908</v>
      </c>
      <c r="K4355" s="5">
        <f t="shared" si="605"/>
        <v>0.55706583299352086</v>
      </c>
      <c r="L4355" s="4" t="str">
        <f t="shared" si="606"/>
        <v>Under Budget</v>
      </c>
      <c r="M4355">
        <f t="shared" si="607"/>
        <v>2023</v>
      </c>
      <c r="N4355">
        <f t="shared" si="608"/>
        <v>2</v>
      </c>
      <c r="O4355" t="str">
        <f t="shared" si="609"/>
        <v>Feb</v>
      </c>
      <c r="P4355" t="str">
        <f t="shared" si="610"/>
        <v>Q1</v>
      </c>
      <c r="Q4355" t="str">
        <f t="shared" si="611"/>
        <v>2023-02</v>
      </c>
    </row>
    <row r="4356" spans="1:17" x14ac:dyDescent="0.35">
      <c r="A4356" s="2">
        <v>45259</v>
      </c>
      <c r="B4356" t="s">
        <v>18</v>
      </c>
      <c r="C4356" t="s">
        <v>23</v>
      </c>
      <c r="D4356" t="s">
        <v>25</v>
      </c>
      <c r="E4356" s="3">
        <v>36738</v>
      </c>
      <c r="F4356" s="3">
        <v>8072</v>
      </c>
      <c r="G4356" t="s">
        <v>35</v>
      </c>
      <c r="H4356" s="3" t="s">
        <v>4388</v>
      </c>
      <c r="I4356" s="3">
        <f t="shared" si="603"/>
        <v>-28666</v>
      </c>
      <c r="J4356" s="4">
        <f t="shared" si="604"/>
        <v>-0.78028199684250643</v>
      </c>
      <c r="K4356" s="5">
        <f t="shared" si="605"/>
        <v>0.2197180031574936</v>
      </c>
      <c r="L4356" s="4" t="str">
        <f t="shared" si="606"/>
        <v>Under Budget</v>
      </c>
      <c r="M4356">
        <f t="shared" si="607"/>
        <v>2023</v>
      </c>
      <c r="N4356">
        <f t="shared" si="608"/>
        <v>11</v>
      </c>
      <c r="O4356" t="str">
        <f t="shared" si="609"/>
        <v>Nov</v>
      </c>
      <c r="P4356" t="str">
        <f t="shared" si="610"/>
        <v>Q4</v>
      </c>
      <c r="Q4356" t="str">
        <f t="shared" si="611"/>
        <v>2023-11</v>
      </c>
    </row>
    <row r="4357" spans="1:17" x14ac:dyDescent="0.35">
      <c r="A4357" s="2">
        <v>44256</v>
      </c>
      <c r="B4357" t="s">
        <v>55</v>
      </c>
      <c r="C4357" t="s">
        <v>29</v>
      </c>
      <c r="D4357" t="s">
        <v>25</v>
      </c>
      <c r="E4357" s="3">
        <v>137212</v>
      </c>
      <c r="F4357" s="3">
        <v>102679</v>
      </c>
      <c r="G4357" t="s">
        <v>35</v>
      </c>
      <c r="H4357" s="3" t="s">
        <v>4389</v>
      </c>
      <c r="I4357" s="3">
        <f t="shared" ref="I4357:I4420" si="612">F4357-E4357</f>
        <v>-34533</v>
      </c>
      <c r="J4357" s="4">
        <f t="shared" ref="J4357:J4420" si="613">IFERROR(I4357/E4357,0)</f>
        <v>-0.25167623822989243</v>
      </c>
      <c r="K4357" s="5">
        <f t="shared" ref="K4357:K4420" si="614">IFERROR(F4357/E4357,0)</f>
        <v>0.74832376177010762</v>
      </c>
      <c r="L4357" s="4" t="str">
        <f t="shared" ref="L4357:L4420" si="615">IF(I4357&gt;0,"Over Budget",IF(I4357&lt;0,"Under Budget","On Budget"))</f>
        <v>Under Budget</v>
      </c>
      <c r="M4357">
        <f t="shared" ref="M4357:M4420" si="616">YEAR(A4357)</f>
        <v>2021</v>
      </c>
      <c r="N4357">
        <f t="shared" ref="N4357:N4420" si="617">MONTH(A4357)</f>
        <v>3</v>
      </c>
      <c r="O4357" t="str">
        <f t="shared" ref="O4357:O4420" si="618">TEXT(A4357,"mmm")</f>
        <v>Mar</v>
      </c>
      <c r="P4357" t="str">
        <f t="shared" ref="P4357:P4420" si="619">"Q"&amp;ROUNDUP(MONTH(A4357)/3,0)</f>
        <v>Q1</v>
      </c>
      <c r="Q4357" t="str">
        <f t="shared" ref="Q4357:Q4420" si="620">TEXT(A4357,"yyyy-mm")</f>
        <v>2021-03</v>
      </c>
    </row>
    <row r="4358" spans="1:17" x14ac:dyDescent="0.35">
      <c r="A4358" s="2">
        <v>44774</v>
      </c>
      <c r="B4358" t="s">
        <v>41</v>
      </c>
      <c r="C4358" t="s">
        <v>23</v>
      </c>
      <c r="D4358" t="s">
        <v>39</v>
      </c>
      <c r="E4358" s="3">
        <v>124284</v>
      </c>
      <c r="F4358" s="3">
        <v>30151</v>
      </c>
      <c r="G4358" t="s">
        <v>32</v>
      </c>
      <c r="H4358" s="3" t="s">
        <v>4390</v>
      </c>
      <c r="I4358" s="3">
        <f t="shared" si="612"/>
        <v>-94133</v>
      </c>
      <c r="J4358" s="4">
        <f t="shared" si="613"/>
        <v>-0.75740240095265687</v>
      </c>
      <c r="K4358" s="5">
        <f t="shared" si="614"/>
        <v>0.24259759904734318</v>
      </c>
      <c r="L4358" s="4" t="str">
        <f t="shared" si="615"/>
        <v>Under Budget</v>
      </c>
      <c r="M4358">
        <f t="shared" si="616"/>
        <v>2022</v>
      </c>
      <c r="N4358">
        <f t="shared" si="617"/>
        <v>8</v>
      </c>
      <c r="O4358" t="str">
        <f t="shared" si="618"/>
        <v>Aug</v>
      </c>
      <c r="P4358" t="str">
        <f t="shared" si="619"/>
        <v>Q3</v>
      </c>
      <c r="Q4358" t="str">
        <f t="shared" si="620"/>
        <v>2022-08</v>
      </c>
    </row>
    <row r="4359" spans="1:17" x14ac:dyDescent="0.35">
      <c r="A4359" s="2">
        <v>44517</v>
      </c>
      <c r="B4359" t="s">
        <v>23</v>
      </c>
      <c r="C4359" t="s">
        <v>43</v>
      </c>
      <c r="D4359" t="s">
        <v>20</v>
      </c>
      <c r="E4359" s="3">
        <v>69665</v>
      </c>
      <c r="F4359" s="3">
        <v>65971</v>
      </c>
      <c r="G4359" t="s">
        <v>26</v>
      </c>
      <c r="H4359" s="3" t="s">
        <v>4391</v>
      </c>
      <c r="I4359" s="3">
        <f t="shared" si="612"/>
        <v>-3694</v>
      </c>
      <c r="J4359" s="4">
        <f t="shared" si="613"/>
        <v>-5.3025191990239001E-2</v>
      </c>
      <c r="K4359" s="5">
        <f t="shared" si="614"/>
        <v>0.94697480800976097</v>
      </c>
      <c r="L4359" s="4" t="str">
        <f t="shared" si="615"/>
        <v>Under Budget</v>
      </c>
      <c r="M4359">
        <f t="shared" si="616"/>
        <v>2021</v>
      </c>
      <c r="N4359">
        <f t="shared" si="617"/>
        <v>11</v>
      </c>
      <c r="O4359" t="str">
        <f t="shared" si="618"/>
        <v>Nov</v>
      </c>
      <c r="P4359" t="str">
        <f t="shared" si="619"/>
        <v>Q4</v>
      </c>
      <c r="Q4359" t="str">
        <f t="shared" si="620"/>
        <v>2021-11</v>
      </c>
    </row>
    <row r="4360" spans="1:17" x14ac:dyDescent="0.35">
      <c r="A4360" s="2">
        <v>45119</v>
      </c>
      <c r="B4360" t="s">
        <v>37</v>
      </c>
      <c r="C4360" t="s">
        <v>34</v>
      </c>
      <c r="D4360" t="s">
        <v>25</v>
      </c>
      <c r="E4360" s="3">
        <v>34688</v>
      </c>
      <c r="F4360" s="3">
        <v>18531</v>
      </c>
      <c r="G4360" t="s">
        <v>26</v>
      </c>
      <c r="H4360" s="3" t="s">
        <v>4392</v>
      </c>
      <c r="I4360" s="3">
        <f t="shared" si="612"/>
        <v>-16157</v>
      </c>
      <c r="J4360" s="4">
        <f t="shared" si="613"/>
        <v>-0.46578067343173429</v>
      </c>
      <c r="K4360" s="5">
        <f t="shared" si="614"/>
        <v>0.53421932656826565</v>
      </c>
      <c r="L4360" s="4" t="str">
        <f t="shared" si="615"/>
        <v>Under Budget</v>
      </c>
      <c r="M4360">
        <f t="shared" si="616"/>
        <v>2023</v>
      </c>
      <c r="N4360">
        <f t="shared" si="617"/>
        <v>7</v>
      </c>
      <c r="O4360" t="str">
        <f t="shared" si="618"/>
        <v>Jul</v>
      </c>
      <c r="P4360" t="str">
        <f t="shared" si="619"/>
        <v>Q3</v>
      </c>
      <c r="Q4360" t="str">
        <f t="shared" si="620"/>
        <v>2023-07</v>
      </c>
    </row>
    <row r="4361" spans="1:17" x14ac:dyDescent="0.35">
      <c r="A4361" s="2">
        <v>44765</v>
      </c>
      <c r="B4361" t="s">
        <v>23</v>
      </c>
      <c r="C4361" t="s">
        <v>43</v>
      </c>
      <c r="D4361" t="s">
        <v>58</v>
      </c>
      <c r="E4361" s="3">
        <v>126003</v>
      </c>
      <c r="F4361" s="3">
        <v>120548</v>
      </c>
      <c r="G4361" t="s">
        <v>32</v>
      </c>
      <c r="H4361" s="3" t="s">
        <v>4393</v>
      </c>
      <c r="I4361" s="3">
        <f t="shared" si="612"/>
        <v>-5455</v>
      </c>
      <c r="J4361" s="4">
        <f t="shared" si="613"/>
        <v>-4.3292620016983724E-2</v>
      </c>
      <c r="K4361" s="5">
        <f t="shared" si="614"/>
        <v>0.95670737998301625</v>
      </c>
      <c r="L4361" s="4" t="str">
        <f t="shared" si="615"/>
        <v>Under Budget</v>
      </c>
      <c r="M4361">
        <f t="shared" si="616"/>
        <v>2022</v>
      </c>
      <c r="N4361">
        <f t="shared" si="617"/>
        <v>7</v>
      </c>
      <c r="O4361" t="str">
        <f t="shared" si="618"/>
        <v>Jul</v>
      </c>
      <c r="P4361" t="str">
        <f t="shared" si="619"/>
        <v>Q3</v>
      </c>
      <c r="Q4361" t="str">
        <f t="shared" si="620"/>
        <v>2022-07</v>
      </c>
    </row>
    <row r="4362" spans="1:17" x14ac:dyDescent="0.35">
      <c r="A4362" s="2">
        <v>44723</v>
      </c>
      <c r="B4362" t="s">
        <v>28</v>
      </c>
      <c r="C4362" t="s">
        <v>23</v>
      </c>
      <c r="D4362" t="s">
        <v>30</v>
      </c>
      <c r="E4362" s="3">
        <v>62385</v>
      </c>
      <c r="F4362" s="3">
        <v>85087</v>
      </c>
      <c r="G4362" t="s">
        <v>26</v>
      </c>
      <c r="H4362" s="3" t="s">
        <v>4394</v>
      </c>
      <c r="I4362" s="3">
        <f t="shared" si="612"/>
        <v>22702</v>
      </c>
      <c r="J4362" s="4">
        <f t="shared" si="613"/>
        <v>0.36390157890518554</v>
      </c>
      <c r="K4362" s="5">
        <f t="shared" si="614"/>
        <v>1.3639015789051856</v>
      </c>
      <c r="L4362" s="4" t="str">
        <f t="shared" si="615"/>
        <v>Over Budget</v>
      </c>
      <c r="M4362">
        <f t="shared" si="616"/>
        <v>2022</v>
      </c>
      <c r="N4362">
        <f t="shared" si="617"/>
        <v>6</v>
      </c>
      <c r="O4362" t="str">
        <f t="shared" si="618"/>
        <v>Jun</v>
      </c>
      <c r="P4362" t="str">
        <f t="shared" si="619"/>
        <v>Q2</v>
      </c>
      <c r="Q4362" t="str">
        <f t="shared" si="620"/>
        <v>2022-06</v>
      </c>
    </row>
    <row r="4363" spans="1:17" x14ac:dyDescent="0.35">
      <c r="A4363" s="2">
        <v>44720</v>
      </c>
      <c r="B4363" t="s">
        <v>41</v>
      </c>
      <c r="C4363" t="s">
        <v>43</v>
      </c>
      <c r="D4363" t="s">
        <v>30</v>
      </c>
      <c r="E4363" s="3">
        <v>124738</v>
      </c>
      <c r="F4363" s="3">
        <v>45030</v>
      </c>
      <c r="G4363" t="s">
        <v>32</v>
      </c>
      <c r="H4363" s="3" t="s">
        <v>4395</v>
      </c>
      <c r="I4363" s="3">
        <f t="shared" si="612"/>
        <v>-79708</v>
      </c>
      <c r="J4363" s="4">
        <f t="shared" si="613"/>
        <v>-0.63900335102374572</v>
      </c>
      <c r="K4363" s="5">
        <f t="shared" si="614"/>
        <v>0.36099664897625422</v>
      </c>
      <c r="L4363" s="4" t="str">
        <f t="shared" si="615"/>
        <v>Under Budget</v>
      </c>
      <c r="M4363">
        <f t="shared" si="616"/>
        <v>2022</v>
      </c>
      <c r="N4363">
        <f t="shared" si="617"/>
        <v>6</v>
      </c>
      <c r="O4363" t="str">
        <f t="shared" si="618"/>
        <v>Jun</v>
      </c>
      <c r="P4363" t="str">
        <f t="shared" si="619"/>
        <v>Q2</v>
      </c>
      <c r="Q4363" t="str">
        <f t="shared" si="620"/>
        <v>2022-06</v>
      </c>
    </row>
    <row r="4364" spans="1:17" x14ac:dyDescent="0.35">
      <c r="A4364" s="2">
        <v>44809</v>
      </c>
      <c r="B4364" t="s">
        <v>23</v>
      </c>
      <c r="C4364" t="s">
        <v>34</v>
      </c>
      <c r="D4364" t="s">
        <v>39</v>
      </c>
      <c r="E4364" s="3">
        <v>91301</v>
      </c>
      <c r="F4364" s="3">
        <v>39792</v>
      </c>
      <c r="G4364" t="s">
        <v>35</v>
      </c>
      <c r="H4364" s="3" t="s">
        <v>4396</v>
      </c>
      <c r="I4364" s="3">
        <f t="shared" si="612"/>
        <v>-51509</v>
      </c>
      <c r="J4364" s="4">
        <f t="shared" si="613"/>
        <v>-0.56416687659499898</v>
      </c>
      <c r="K4364" s="5">
        <f t="shared" si="614"/>
        <v>0.43583312340500102</v>
      </c>
      <c r="L4364" s="4" t="str">
        <f t="shared" si="615"/>
        <v>Under Budget</v>
      </c>
      <c r="M4364">
        <f t="shared" si="616"/>
        <v>2022</v>
      </c>
      <c r="N4364">
        <f t="shared" si="617"/>
        <v>9</v>
      </c>
      <c r="O4364" t="str">
        <f t="shared" si="618"/>
        <v>Sep</v>
      </c>
      <c r="P4364" t="str">
        <f t="shared" si="619"/>
        <v>Q3</v>
      </c>
      <c r="Q4364" t="str">
        <f t="shared" si="620"/>
        <v>2022-09</v>
      </c>
    </row>
    <row r="4365" spans="1:17" x14ac:dyDescent="0.35">
      <c r="A4365" s="2">
        <v>44321</v>
      </c>
      <c r="B4365" t="s">
        <v>55</v>
      </c>
      <c r="C4365" t="s">
        <v>19</v>
      </c>
      <c r="D4365" t="s">
        <v>25</v>
      </c>
      <c r="E4365" s="3">
        <v>141215</v>
      </c>
      <c r="F4365" s="3">
        <v>146460</v>
      </c>
      <c r="G4365" t="s">
        <v>26</v>
      </c>
      <c r="H4365" s="3" t="s">
        <v>4397</v>
      </c>
      <c r="I4365" s="3">
        <f t="shared" si="612"/>
        <v>5245</v>
      </c>
      <c r="J4365" s="4">
        <f t="shared" si="613"/>
        <v>3.7141946677052722E-2</v>
      </c>
      <c r="K4365" s="5">
        <f t="shared" si="614"/>
        <v>1.0371419466770526</v>
      </c>
      <c r="L4365" s="4" t="str">
        <f t="shared" si="615"/>
        <v>Over Budget</v>
      </c>
      <c r="M4365">
        <f t="shared" si="616"/>
        <v>2021</v>
      </c>
      <c r="N4365">
        <f t="shared" si="617"/>
        <v>5</v>
      </c>
      <c r="O4365" t="str">
        <f t="shared" si="618"/>
        <v>May</v>
      </c>
      <c r="P4365" t="str">
        <f t="shared" si="619"/>
        <v>Q2</v>
      </c>
      <c r="Q4365" t="str">
        <f t="shared" si="620"/>
        <v>2021-05</v>
      </c>
    </row>
    <row r="4366" spans="1:17" x14ac:dyDescent="0.35">
      <c r="A4366" s="2">
        <v>45067</v>
      </c>
      <c r="B4366" t="s">
        <v>55</v>
      </c>
      <c r="C4366" t="s">
        <v>24</v>
      </c>
      <c r="D4366" t="s">
        <v>30</v>
      </c>
      <c r="E4366" s="3">
        <v>62839</v>
      </c>
      <c r="F4366" s="3">
        <v>48224</v>
      </c>
      <c r="G4366" t="s">
        <v>26</v>
      </c>
      <c r="H4366" s="3" t="s">
        <v>4398</v>
      </c>
      <c r="I4366" s="3">
        <f t="shared" si="612"/>
        <v>-14615</v>
      </c>
      <c r="J4366" s="4">
        <f t="shared" si="613"/>
        <v>-0.23257849424720317</v>
      </c>
      <c r="K4366" s="5">
        <f t="shared" si="614"/>
        <v>0.76742150575279688</v>
      </c>
      <c r="L4366" s="4" t="str">
        <f t="shared" si="615"/>
        <v>Under Budget</v>
      </c>
      <c r="M4366">
        <f t="shared" si="616"/>
        <v>2023</v>
      </c>
      <c r="N4366">
        <f t="shared" si="617"/>
        <v>5</v>
      </c>
      <c r="O4366" t="str">
        <f t="shared" si="618"/>
        <v>May</v>
      </c>
      <c r="P4366" t="str">
        <f t="shared" si="619"/>
        <v>Q2</v>
      </c>
      <c r="Q4366" t="str">
        <f t="shared" si="620"/>
        <v>2023-05</v>
      </c>
    </row>
    <row r="4367" spans="1:17" x14ac:dyDescent="0.35">
      <c r="A4367" s="2">
        <v>44476</v>
      </c>
      <c r="B4367" t="s">
        <v>18</v>
      </c>
      <c r="C4367" t="s">
        <v>29</v>
      </c>
      <c r="D4367" t="s">
        <v>25</v>
      </c>
      <c r="E4367" s="3">
        <v>81337</v>
      </c>
      <c r="F4367" s="3">
        <v>54959</v>
      </c>
      <c r="G4367" t="s">
        <v>21</v>
      </c>
      <c r="H4367" s="3" t="s">
        <v>4399</v>
      </c>
      <c r="I4367" s="3">
        <f t="shared" si="612"/>
        <v>-26378</v>
      </c>
      <c r="J4367" s="4">
        <f t="shared" si="613"/>
        <v>-0.32430505182143426</v>
      </c>
      <c r="K4367" s="5">
        <f t="shared" si="614"/>
        <v>0.67569494817856568</v>
      </c>
      <c r="L4367" s="4" t="str">
        <f t="shared" si="615"/>
        <v>Under Budget</v>
      </c>
      <c r="M4367">
        <f t="shared" si="616"/>
        <v>2021</v>
      </c>
      <c r="N4367">
        <f t="shared" si="617"/>
        <v>10</v>
      </c>
      <c r="O4367" t="str">
        <f t="shared" si="618"/>
        <v>Oct</v>
      </c>
      <c r="P4367" t="str">
        <f t="shared" si="619"/>
        <v>Q4</v>
      </c>
      <c r="Q4367" t="str">
        <f t="shared" si="620"/>
        <v>2021-10</v>
      </c>
    </row>
    <row r="4368" spans="1:17" x14ac:dyDescent="0.35">
      <c r="A4368" s="2">
        <v>45113</v>
      </c>
      <c r="B4368" t="s">
        <v>37</v>
      </c>
      <c r="C4368" t="s">
        <v>19</v>
      </c>
      <c r="D4368" t="s">
        <v>39</v>
      </c>
      <c r="E4368" s="3">
        <v>97172</v>
      </c>
      <c r="F4368" s="3">
        <v>33544</v>
      </c>
      <c r="G4368" t="s">
        <v>26</v>
      </c>
      <c r="H4368" s="3" t="s">
        <v>4400</v>
      </c>
      <c r="I4368" s="3">
        <f t="shared" si="612"/>
        <v>-63628</v>
      </c>
      <c r="J4368" s="4">
        <f t="shared" si="613"/>
        <v>-0.65479767834355573</v>
      </c>
      <c r="K4368" s="5">
        <f t="shared" si="614"/>
        <v>0.34520232165644427</v>
      </c>
      <c r="L4368" s="4" t="str">
        <f t="shared" si="615"/>
        <v>Under Budget</v>
      </c>
      <c r="M4368">
        <f t="shared" si="616"/>
        <v>2023</v>
      </c>
      <c r="N4368">
        <f t="shared" si="617"/>
        <v>7</v>
      </c>
      <c r="O4368" t="str">
        <f t="shared" si="618"/>
        <v>Jul</v>
      </c>
      <c r="P4368" t="str">
        <f t="shared" si="619"/>
        <v>Q3</v>
      </c>
      <c r="Q4368" t="str">
        <f t="shared" si="620"/>
        <v>2023-07</v>
      </c>
    </row>
    <row r="4369" spans="1:17" x14ac:dyDescent="0.35">
      <c r="A4369" s="2">
        <v>44818</v>
      </c>
      <c r="B4369" t="s">
        <v>41</v>
      </c>
      <c r="C4369" t="s">
        <v>23</v>
      </c>
      <c r="D4369" t="s">
        <v>20</v>
      </c>
      <c r="E4369" s="3">
        <v>107821</v>
      </c>
      <c r="F4369" s="3">
        <v>116523</v>
      </c>
      <c r="G4369" t="s">
        <v>21</v>
      </c>
      <c r="H4369" s="3" t="s">
        <v>4401</v>
      </c>
      <c r="I4369" s="3">
        <f t="shared" si="612"/>
        <v>8702</v>
      </c>
      <c r="J4369" s="4">
        <f t="shared" si="613"/>
        <v>8.0707839845670135E-2</v>
      </c>
      <c r="K4369" s="5">
        <f t="shared" si="614"/>
        <v>1.0807078398456702</v>
      </c>
      <c r="L4369" s="4" t="str">
        <f t="shared" si="615"/>
        <v>Over Budget</v>
      </c>
      <c r="M4369">
        <f t="shared" si="616"/>
        <v>2022</v>
      </c>
      <c r="N4369">
        <f t="shared" si="617"/>
        <v>9</v>
      </c>
      <c r="O4369" t="str">
        <f t="shared" si="618"/>
        <v>Sep</v>
      </c>
      <c r="P4369" t="str">
        <f t="shared" si="619"/>
        <v>Q3</v>
      </c>
      <c r="Q4369" t="str">
        <f t="shared" si="620"/>
        <v>2022-09</v>
      </c>
    </row>
    <row r="4370" spans="1:17" x14ac:dyDescent="0.35">
      <c r="A4370" s="2">
        <v>45042</v>
      </c>
      <c r="B4370" t="s">
        <v>23</v>
      </c>
      <c r="C4370" t="s">
        <v>19</v>
      </c>
      <c r="D4370" t="s">
        <v>30</v>
      </c>
      <c r="E4370" s="3">
        <v>52980</v>
      </c>
      <c r="F4370" s="3">
        <v>161770</v>
      </c>
      <c r="G4370" t="s">
        <v>26</v>
      </c>
      <c r="H4370" s="3" t="s">
        <v>4402</v>
      </c>
      <c r="I4370" s="3">
        <f t="shared" si="612"/>
        <v>108790</v>
      </c>
      <c r="J4370" s="4">
        <f t="shared" si="613"/>
        <v>2.0534163835409589</v>
      </c>
      <c r="K4370" s="5">
        <f t="shared" si="614"/>
        <v>3.0534163835409589</v>
      </c>
      <c r="L4370" s="4" t="str">
        <f t="shared" si="615"/>
        <v>Over Budget</v>
      </c>
      <c r="M4370">
        <f t="shared" si="616"/>
        <v>2023</v>
      </c>
      <c r="N4370">
        <f t="shared" si="617"/>
        <v>4</v>
      </c>
      <c r="O4370" t="str">
        <f t="shared" si="618"/>
        <v>Apr</v>
      </c>
      <c r="P4370" t="str">
        <f t="shared" si="619"/>
        <v>Q2</v>
      </c>
      <c r="Q4370" t="str">
        <f t="shared" si="620"/>
        <v>2023-04</v>
      </c>
    </row>
    <row r="4371" spans="1:17" x14ac:dyDescent="0.35">
      <c r="A4371" s="2">
        <v>44870</v>
      </c>
      <c r="B4371" t="s">
        <v>37</v>
      </c>
      <c r="C4371" t="s">
        <v>43</v>
      </c>
      <c r="D4371" t="s">
        <v>58</v>
      </c>
      <c r="E4371" s="3">
        <v>18116</v>
      </c>
      <c r="F4371" s="3">
        <v>112421</v>
      </c>
      <c r="G4371" t="s">
        <v>21</v>
      </c>
      <c r="H4371" s="3" t="s">
        <v>4403</v>
      </c>
      <c r="I4371" s="3">
        <f t="shared" si="612"/>
        <v>94305</v>
      </c>
      <c r="J4371" s="4">
        <f t="shared" si="613"/>
        <v>5.2056193420181058</v>
      </c>
      <c r="K4371" s="5">
        <f t="shared" si="614"/>
        <v>6.2056193420181058</v>
      </c>
      <c r="L4371" s="4" t="str">
        <f t="shared" si="615"/>
        <v>Over Budget</v>
      </c>
      <c r="M4371">
        <f t="shared" si="616"/>
        <v>2022</v>
      </c>
      <c r="N4371">
        <f t="shared" si="617"/>
        <v>11</v>
      </c>
      <c r="O4371" t="str">
        <f t="shared" si="618"/>
        <v>Nov</v>
      </c>
      <c r="P4371" t="str">
        <f t="shared" si="619"/>
        <v>Q4</v>
      </c>
      <c r="Q4371" t="str">
        <f t="shared" si="620"/>
        <v>2022-11</v>
      </c>
    </row>
    <row r="4372" spans="1:17" x14ac:dyDescent="0.35">
      <c r="A4372" s="2">
        <v>44510</v>
      </c>
      <c r="B4372" t="s">
        <v>18</v>
      </c>
      <c r="C4372" t="s">
        <v>34</v>
      </c>
      <c r="D4372" t="s">
        <v>39</v>
      </c>
      <c r="E4372" s="3">
        <v>57515</v>
      </c>
      <c r="F4372" s="3">
        <v>94351</v>
      </c>
      <c r="G4372" t="s">
        <v>32</v>
      </c>
      <c r="H4372" s="3" t="s">
        <v>4404</v>
      </c>
      <c r="I4372" s="3">
        <f t="shared" si="612"/>
        <v>36836</v>
      </c>
      <c r="J4372" s="4">
        <f t="shared" si="613"/>
        <v>0.64045901069286271</v>
      </c>
      <c r="K4372" s="5">
        <f t="shared" si="614"/>
        <v>1.6404590106928627</v>
      </c>
      <c r="L4372" s="4" t="str">
        <f t="shared" si="615"/>
        <v>Over Budget</v>
      </c>
      <c r="M4372">
        <f t="shared" si="616"/>
        <v>2021</v>
      </c>
      <c r="N4372">
        <f t="shared" si="617"/>
        <v>11</v>
      </c>
      <c r="O4372" t="str">
        <f t="shared" si="618"/>
        <v>Nov</v>
      </c>
      <c r="P4372" t="str">
        <f t="shared" si="619"/>
        <v>Q4</v>
      </c>
      <c r="Q4372" t="str">
        <f t="shared" si="620"/>
        <v>2021-11</v>
      </c>
    </row>
    <row r="4373" spans="1:17" x14ac:dyDescent="0.35">
      <c r="A4373" s="2">
        <v>44528</v>
      </c>
      <c r="B4373" t="s">
        <v>28</v>
      </c>
      <c r="C4373" t="s">
        <v>19</v>
      </c>
      <c r="D4373" t="s">
        <v>20</v>
      </c>
      <c r="E4373" s="3">
        <v>23998</v>
      </c>
      <c r="F4373" s="3">
        <v>118031</v>
      </c>
      <c r="G4373" t="s">
        <v>26</v>
      </c>
      <c r="H4373" s="3" t="s">
        <v>4405</v>
      </c>
      <c r="I4373" s="3">
        <f t="shared" si="612"/>
        <v>94033</v>
      </c>
      <c r="J4373" s="4">
        <f t="shared" si="613"/>
        <v>3.9183681973497793</v>
      </c>
      <c r="K4373" s="5">
        <f t="shared" si="614"/>
        <v>4.9183681973497793</v>
      </c>
      <c r="L4373" s="4" t="str">
        <f t="shared" si="615"/>
        <v>Over Budget</v>
      </c>
      <c r="M4373">
        <f t="shared" si="616"/>
        <v>2021</v>
      </c>
      <c r="N4373">
        <f t="shared" si="617"/>
        <v>11</v>
      </c>
      <c r="O4373" t="str">
        <f t="shared" si="618"/>
        <v>Nov</v>
      </c>
      <c r="P4373" t="str">
        <f t="shared" si="619"/>
        <v>Q4</v>
      </c>
      <c r="Q4373" t="str">
        <f t="shared" si="620"/>
        <v>2021-11</v>
      </c>
    </row>
    <row r="4374" spans="1:17" x14ac:dyDescent="0.35">
      <c r="A4374" s="2">
        <v>44232</v>
      </c>
      <c r="B4374" t="s">
        <v>37</v>
      </c>
      <c r="C4374" t="s">
        <v>19</v>
      </c>
      <c r="D4374" t="s">
        <v>58</v>
      </c>
      <c r="E4374" s="3">
        <v>40279</v>
      </c>
      <c r="F4374" s="3">
        <v>109244</v>
      </c>
      <c r="G4374" t="s">
        <v>32</v>
      </c>
      <c r="H4374" s="3" t="s">
        <v>4406</v>
      </c>
      <c r="I4374" s="3">
        <f t="shared" si="612"/>
        <v>68965</v>
      </c>
      <c r="J4374" s="4">
        <f t="shared" si="613"/>
        <v>1.7121825268750466</v>
      </c>
      <c r="K4374" s="5">
        <f t="shared" si="614"/>
        <v>2.7121825268750466</v>
      </c>
      <c r="L4374" s="4" t="str">
        <f t="shared" si="615"/>
        <v>Over Budget</v>
      </c>
      <c r="M4374">
        <f t="shared" si="616"/>
        <v>2021</v>
      </c>
      <c r="N4374">
        <f t="shared" si="617"/>
        <v>2</v>
      </c>
      <c r="O4374" t="str">
        <f t="shared" si="618"/>
        <v>Feb</v>
      </c>
      <c r="P4374" t="str">
        <f t="shared" si="619"/>
        <v>Q1</v>
      </c>
      <c r="Q4374" t="str">
        <f t="shared" si="620"/>
        <v>2021-02</v>
      </c>
    </row>
    <row r="4375" spans="1:17" x14ac:dyDescent="0.35">
      <c r="A4375" s="2">
        <v>45242</v>
      </c>
      <c r="B4375" t="s">
        <v>18</v>
      </c>
      <c r="C4375" t="s">
        <v>34</v>
      </c>
      <c r="D4375" t="s">
        <v>58</v>
      </c>
      <c r="E4375" s="3">
        <v>117370</v>
      </c>
      <c r="F4375" s="3">
        <v>84545</v>
      </c>
      <c r="G4375" t="s">
        <v>21</v>
      </c>
      <c r="H4375" s="3" t="s">
        <v>4407</v>
      </c>
      <c r="I4375" s="3">
        <f t="shared" si="612"/>
        <v>-32825</v>
      </c>
      <c r="J4375" s="4">
        <f t="shared" si="613"/>
        <v>-0.27967112550055379</v>
      </c>
      <c r="K4375" s="5">
        <f t="shared" si="614"/>
        <v>0.72032887449944616</v>
      </c>
      <c r="L4375" s="4" t="str">
        <f t="shared" si="615"/>
        <v>Under Budget</v>
      </c>
      <c r="M4375">
        <f t="shared" si="616"/>
        <v>2023</v>
      </c>
      <c r="N4375">
        <f t="shared" si="617"/>
        <v>11</v>
      </c>
      <c r="O4375" t="str">
        <f t="shared" si="618"/>
        <v>Nov</v>
      </c>
      <c r="P4375" t="str">
        <f t="shared" si="619"/>
        <v>Q4</v>
      </c>
      <c r="Q4375" t="str">
        <f t="shared" si="620"/>
        <v>2023-11</v>
      </c>
    </row>
    <row r="4376" spans="1:17" x14ac:dyDescent="0.35">
      <c r="A4376" s="2">
        <v>44402</v>
      </c>
      <c r="B4376" t="s">
        <v>41</v>
      </c>
      <c r="C4376" t="s">
        <v>43</v>
      </c>
      <c r="D4376" t="s">
        <v>30</v>
      </c>
      <c r="E4376" s="3">
        <v>75150</v>
      </c>
      <c r="F4376" s="3">
        <v>142700</v>
      </c>
      <c r="G4376" t="s">
        <v>21</v>
      </c>
      <c r="H4376" s="3" t="s">
        <v>4408</v>
      </c>
      <c r="I4376" s="3">
        <f t="shared" si="612"/>
        <v>67550</v>
      </c>
      <c r="J4376" s="4">
        <f t="shared" si="613"/>
        <v>0.89886892880904856</v>
      </c>
      <c r="K4376" s="5">
        <f t="shared" si="614"/>
        <v>1.8988689288090486</v>
      </c>
      <c r="L4376" s="4" t="str">
        <f t="shared" si="615"/>
        <v>Over Budget</v>
      </c>
      <c r="M4376">
        <f t="shared" si="616"/>
        <v>2021</v>
      </c>
      <c r="N4376">
        <f t="shared" si="617"/>
        <v>7</v>
      </c>
      <c r="O4376" t="str">
        <f t="shared" si="618"/>
        <v>Jul</v>
      </c>
      <c r="P4376" t="str">
        <f t="shared" si="619"/>
        <v>Q3</v>
      </c>
      <c r="Q4376" t="str">
        <f t="shared" si="620"/>
        <v>2021-07</v>
      </c>
    </row>
    <row r="4377" spans="1:17" x14ac:dyDescent="0.35">
      <c r="A4377" s="2">
        <v>44835</v>
      </c>
      <c r="B4377" t="s">
        <v>28</v>
      </c>
      <c r="C4377" t="s">
        <v>24</v>
      </c>
      <c r="D4377" t="s">
        <v>25</v>
      </c>
      <c r="E4377" s="3">
        <v>63955</v>
      </c>
      <c r="F4377" s="3">
        <v>42727</v>
      </c>
      <c r="G4377" t="s">
        <v>21</v>
      </c>
      <c r="H4377" s="3" t="s">
        <v>4409</v>
      </c>
      <c r="I4377" s="3">
        <f t="shared" si="612"/>
        <v>-21228</v>
      </c>
      <c r="J4377" s="4">
        <f t="shared" si="613"/>
        <v>-0.33192088187006491</v>
      </c>
      <c r="K4377" s="5">
        <f t="shared" si="614"/>
        <v>0.66807911812993515</v>
      </c>
      <c r="L4377" s="4" t="str">
        <f t="shared" si="615"/>
        <v>Under Budget</v>
      </c>
      <c r="M4377">
        <f t="shared" si="616"/>
        <v>2022</v>
      </c>
      <c r="N4377">
        <f t="shared" si="617"/>
        <v>10</v>
      </c>
      <c r="O4377" t="str">
        <f t="shared" si="618"/>
        <v>Oct</v>
      </c>
      <c r="P4377" t="str">
        <f t="shared" si="619"/>
        <v>Q4</v>
      </c>
      <c r="Q4377" t="str">
        <f t="shared" si="620"/>
        <v>2022-10</v>
      </c>
    </row>
    <row r="4378" spans="1:17" x14ac:dyDescent="0.35">
      <c r="A4378" s="2">
        <v>45044</v>
      </c>
      <c r="B4378" t="s">
        <v>55</v>
      </c>
      <c r="C4378" t="s">
        <v>19</v>
      </c>
      <c r="D4378" t="s">
        <v>39</v>
      </c>
      <c r="E4378" s="3">
        <v>108517</v>
      </c>
      <c r="F4378" s="3">
        <v>42294</v>
      </c>
      <c r="G4378" t="s">
        <v>21</v>
      </c>
      <c r="H4378" s="3" t="s">
        <v>4410</v>
      </c>
      <c r="I4378" s="3">
        <f t="shared" si="612"/>
        <v>-66223</v>
      </c>
      <c r="J4378" s="4">
        <f t="shared" si="613"/>
        <v>-0.61025461448436646</v>
      </c>
      <c r="K4378" s="5">
        <f t="shared" si="614"/>
        <v>0.38974538551563348</v>
      </c>
      <c r="L4378" s="4" t="str">
        <f t="shared" si="615"/>
        <v>Under Budget</v>
      </c>
      <c r="M4378">
        <f t="shared" si="616"/>
        <v>2023</v>
      </c>
      <c r="N4378">
        <f t="shared" si="617"/>
        <v>4</v>
      </c>
      <c r="O4378" t="str">
        <f t="shared" si="618"/>
        <v>Apr</v>
      </c>
      <c r="P4378" t="str">
        <f t="shared" si="619"/>
        <v>Q2</v>
      </c>
      <c r="Q4378" t="str">
        <f t="shared" si="620"/>
        <v>2023-04</v>
      </c>
    </row>
    <row r="4379" spans="1:17" x14ac:dyDescent="0.35">
      <c r="A4379" s="2">
        <v>44636</v>
      </c>
      <c r="B4379" t="s">
        <v>18</v>
      </c>
      <c r="C4379" t="s">
        <v>29</v>
      </c>
      <c r="D4379" t="s">
        <v>58</v>
      </c>
      <c r="E4379" s="3">
        <v>22300</v>
      </c>
      <c r="F4379" s="3">
        <v>32223</v>
      </c>
      <c r="G4379" t="s">
        <v>35</v>
      </c>
      <c r="H4379" s="3" t="s">
        <v>4411</v>
      </c>
      <c r="I4379" s="3">
        <f t="shared" si="612"/>
        <v>9923</v>
      </c>
      <c r="J4379" s="4">
        <f t="shared" si="613"/>
        <v>0.44497757847533631</v>
      </c>
      <c r="K4379" s="5">
        <f t="shared" si="614"/>
        <v>1.4449775784753363</v>
      </c>
      <c r="L4379" s="4" t="str">
        <f t="shared" si="615"/>
        <v>Over Budget</v>
      </c>
      <c r="M4379">
        <f t="shared" si="616"/>
        <v>2022</v>
      </c>
      <c r="N4379">
        <f t="shared" si="617"/>
        <v>3</v>
      </c>
      <c r="O4379" t="str">
        <f t="shared" si="618"/>
        <v>Mar</v>
      </c>
      <c r="P4379" t="str">
        <f t="shared" si="619"/>
        <v>Q1</v>
      </c>
      <c r="Q4379" t="str">
        <f t="shared" si="620"/>
        <v>2022-03</v>
      </c>
    </row>
    <row r="4380" spans="1:17" x14ac:dyDescent="0.35">
      <c r="A4380" s="2">
        <v>44925</v>
      </c>
      <c r="B4380" t="s">
        <v>55</v>
      </c>
      <c r="C4380" t="s">
        <v>23</v>
      </c>
      <c r="D4380" t="s">
        <v>30</v>
      </c>
      <c r="E4380" s="3">
        <v>131254</v>
      </c>
      <c r="F4380" s="3">
        <v>166720</v>
      </c>
      <c r="G4380" t="s">
        <v>32</v>
      </c>
      <c r="H4380" s="3" t="s">
        <v>4412</v>
      </c>
      <c r="I4380" s="3">
        <f t="shared" si="612"/>
        <v>35466</v>
      </c>
      <c r="J4380" s="4">
        <f t="shared" si="613"/>
        <v>0.27020890791899677</v>
      </c>
      <c r="K4380" s="5">
        <f t="shared" si="614"/>
        <v>1.2702089079189967</v>
      </c>
      <c r="L4380" s="4" t="str">
        <f t="shared" si="615"/>
        <v>Over Budget</v>
      </c>
      <c r="M4380">
        <f t="shared" si="616"/>
        <v>2022</v>
      </c>
      <c r="N4380">
        <f t="shared" si="617"/>
        <v>12</v>
      </c>
      <c r="O4380" t="str">
        <f t="shared" si="618"/>
        <v>Dec</v>
      </c>
      <c r="P4380" t="str">
        <f t="shared" si="619"/>
        <v>Q4</v>
      </c>
      <c r="Q4380" t="str">
        <f t="shared" si="620"/>
        <v>2022-12</v>
      </c>
    </row>
    <row r="4381" spans="1:17" x14ac:dyDescent="0.35">
      <c r="A4381" s="2">
        <v>45137</v>
      </c>
      <c r="B4381" t="s">
        <v>28</v>
      </c>
      <c r="C4381" t="s">
        <v>43</v>
      </c>
      <c r="D4381" t="s">
        <v>20</v>
      </c>
      <c r="E4381" s="3">
        <v>28202</v>
      </c>
      <c r="F4381" s="3">
        <v>104240</v>
      </c>
      <c r="G4381" t="s">
        <v>21</v>
      </c>
      <c r="H4381" s="3" t="s">
        <v>4413</v>
      </c>
      <c r="I4381" s="3">
        <f t="shared" si="612"/>
        <v>76038</v>
      </c>
      <c r="J4381" s="4">
        <f t="shared" si="613"/>
        <v>2.6961917594496843</v>
      </c>
      <c r="K4381" s="5">
        <f t="shared" si="614"/>
        <v>3.6961917594496843</v>
      </c>
      <c r="L4381" s="4" t="str">
        <f t="shared" si="615"/>
        <v>Over Budget</v>
      </c>
      <c r="M4381">
        <f t="shared" si="616"/>
        <v>2023</v>
      </c>
      <c r="N4381">
        <f t="shared" si="617"/>
        <v>7</v>
      </c>
      <c r="O4381" t="str">
        <f t="shared" si="618"/>
        <v>Jul</v>
      </c>
      <c r="P4381" t="str">
        <f t="shared" si="619"/>
        <v>Q3</v>
      </c>
      <c r="Q4381" t="str">
        <f t="shared" si="620"/>
        <v>2023-07</v>
      </c>
    </row>
    <row r="4382" spans="1:17" x14ac:dyDescent="0.35">
      <c r="A4382" s="2">
        <v>44360</v>
      </c>
      <c r="B4382" t="s">
        <v>18</v>
      </c>
      <c r="C4382" t="s">
        <v>43</v>
      </c>
      <c r="D4382" t="s">
        <v>58</v>
      </c>
      <c r="E4382" s="3">
        <v>76021</v>
      </c>
      <c r="F4382" s="3">
        <v>11519</v>
      </c>
      <c r="G4382" t="s">
        <v>26</v>
      </c>
      <c r="H4382" s="3" t="s">
        <v>4414</v>
      </c>
      <c r="I4382" s="3">
        <f t="shared" si="612"/>
        <v>-64502</v>
      </c>
      <c r="J4382" s="4">
        <f t="shared" si="613"/>
        <v>-0.84847607897817712</v>
      </c>
      <c r="K4382" s="5">
        <f t="shared" si="614"/>
        <v>0.15152392102182291</v>
      </c>
      <c r="L4382" s="4" t="str">
        <f t="shared" si="615"/>
        <v>Under Budget</v>
      </c>
      <c r="M4382">
        <f t="shared" si="616"/>
        <v>2021</v>
      </c>
      <c r="N4382">
        <f t="shared" si="617"/>
        <v>6</v>
      </c>
      <c r="O4382" t="str">
        <f t="shared" si="618"/>
        <v>Jun</v>
      </c>
      <c r="P4382" t="str">
        <f t="shared" si="619"/>
        <v>Q2</v>
      </c>
      <c r="Q4382" t="str">
        <f t="shared" si="620"/>
        <v>2021-06</v>
      </c>
    </row>
    <row r="4383" spans="1:17" x14ac:dyDescent="0.35">
      <c r="A4383" s="2">
        <v>44344</v>
      </c>
      <c r="B4383" t="s">
        <v>18</v>
      </c>
      <c r="C4383" t="s">
        <v>19</v>
      </c>
      <c r="D4383" t="s">
        <v>20</v>
      </c>
      <c r="E4383" s="3">
        <v>115848</v>
      </c>
      <c r="F4383" s="3">
        <v>91615</v>
      </c>
      <c r="G4383" t="s">
        <v>21</v>
      </c>
      <c r="H4383" s="3" t="s">
        <v>4415</v>
      </c>
      <c r="I4383" s="3">
        <f t="shared" si="612"/>
        <v>-24233</v>
      </c>
      <c r="J4383" s="4">
        <f t="shared" si="613"/>
        <v>-0.20917926938747325</v>
      </c>
      <c r="K4383" s="5">
        <f t="shared" si="614"/>
        <v>0.79082073061252678</v>
      </c>
      <c r="L4383" s="4" t="str">
        <f t="shared" si="615"/>
        <v>Under Budget</v>
      </c>
      <c r="M4383">
        <f t="shared" si="616"/>
        <v>2021</v>
      </c>
      <c r="N4383">
        <f t="shared" si="617"/>
        <v>5</v>
      </c>
      <c r="O4383" t="str">
        <f t="shared" si="618"/>
        <v>May</v>
      </c>
      <c r="P4383" t="str">
        <f t="shared" si="619"/>
        <v>Q2</v>
      </c>
      <c r="Q4383" t="str">
        <f t="shared" si="620"/>
        <v>2021-05</v>
      </c>
    </row>
    <row r="4384" spans="1:17" x14ac:dyDescent="0.35">
      <c r="A4384" s="2">
        <v>44490</v>
      </c>
      <c r="B4384" t="s">
        <v>28</v>
      </c>
      <c r="C4384" t="s">
        <v>29</v>
      </c>
      <c r="D4384" t="s">
        <v>39</v>
      </c>
      <c r="E4384" s="3">
        <v>94935</v>
      </c>
      <c r="F4384" s="3">
        <v>30280</v>
      </c>
      <c r="G4384" t="s">
        <v>32</v>
      </c>
      <c r="H4384" s="3" t="s">
        <v>4416</v>
      </c>
      <c r="I4384" s="3">
        <f t="shared" si="612"/>
        <v>-64655</v>
      </c>
      <c r="J4384" s="4">
        <f t="shared" si="613"/>
        <v>-0.68104492547532525</v>
      </c>
      <c r="K4384" s="5">
        <f t="shared" si="614"/>
        <v>0.31895507452467475</v>
      </c>
      <c r="L4384" s="4" t="str">
        <f t="shared" si="615"/>
        <v>Under Budget</v>
      </c>
      <c r="M4384">
        <f t="shared" si="616"/>
        <v>2021</v>
      </c>
      <c r="N4384">
        <f t="shared" si="617"/>
        <v>10</v>
      </c>
      <c r="O4384" t="str">
        <f t="shared" si="618"/>
        <v>Oct</v>
      </c>
      <c r="P4384" t="str">
        <f t="shared" si="619"/>
        <v>Q4</v>
      </c>
      <c r="Q4384" t="str">
        <f t="shared" si="620"/>
        <v>2021-10</v>
      </c>
    </row>
    <row r="4385" spans="1:17" x14ac:dyDescent="0.35">
      <c r="A4385" s="2">
        <v>44391</v>
      </c>
      <c r="B4385" t="s">
        <v>41</v>
      </c>
      <c r="C4385" t="s">
        <v>34</v>
      </c>
      <c r="D4385" t="s">
        <v>30</v>
      </c>
      <c r="E4385" s="3">
        <v>120219</v>
      </c>
      <c r="F4385" s="3">
        <v>97910</v>
      </c>
      <c r="G4385" t="s">
        <v>35</v>
      </c>
      <c r="H4385" s="3" t="s">
        <v>4417</v>
      </c>
      <c r="I4385" s="3">
        <f t="shared" si="612"/>
        <v>-22309</v>
      </c>
      <c r="J4385" s="4">
        <f t="shared" si="613"/>
        <v>-0.18556966868797778</v>
      </c>
      <c r="K4385" s="5">
        <f t="shared" si="614"/>
        <v>0.81443033131202225</v>
      </c>
      <c r="L4385" s="4" t="str">
        <f t="shared" si="615"/>
        <v>Under Budget</v>
      </c>
      <c r="M4385">
        <f t="shared" si="616"/>
        <v>2021</v>
      </c>
      <c r="N4385">
        <f t="shared" si="617"/>
        <v>7</v>
      </c>
      <c r="O4385" t="str">
        <f t="shared" si="618"/>
        <v>Jul</v>
      </c>
      <c r="P4385" t="str">
        <f t="shared" si="619"/>
        <v>Q3</v>
      </c>
      <c r="Q4385" t="str">
        <f t="shared" si="620"/>
        <v>2021-07</v>
      </c>
    </row>
    <row r="4386" spans="1:17" x14ac:dyDescent="0.35">
      <c r="A4386" s="2">
        <v>44859</v>
      </c>
      <c r="B4386" t="s">
        <v>18</v>
      </c>
      <c r="C4386" t="s">
        <v>19</v>
      </c>
      <c r="D4386" t="s">
        <v>20</v>
      </c>
      <c r="E4386" s="3">
        <v>148001</v>
      </c>
      <c r="F4386" s="3">
        <v>53079</v>
      </c>
      <c r="G4386" t="s">
        <v>32</v>
      </c>
      <c r="H4386" s="3" t="s">
        <v>4418</v>
      </c>
      <c r="I4386" s="3">
        <f t="shared" si="612"/>
        <v>-94922</v>
      </c>
      <c r="J4386" s="4">
        <f t="shared" si="613"/>
        <v>-0.64136053134776116</v>
      </c>
      <c r="K4386" s="5">
        <f t="shared" si="614"/>
        <v>0.35863946865223884</v>
      </c>
      <c r="L4386" s="4" t="str">
        <f t="shared" si="615"/>
        <v>Under Budget</v>
      </c>
      <c r="M4386">
        <f t="shared" si="616"/>
        <v>2022</v>
      </c>
      <c r="N4386">
        <f t="shared" si="617"/>
        <v>10</v>
      </c>
      <c r="O4386" t="str">
        <f t="shared" si="618"/>
        <v>Oct</v>
      </c>
      <c r="P4386" t="str">
        <f t="shared" si="619"/>
        <v>Q4</v>
      </c>
      <c r="Q4386" t="str">
        <f t="shared" si="620"/>
        <v>2022-10</v>
      </c>
    </row>
    <row r="4387" spans="1:17" x14ac:dyDescent="0.35">
      <c r="A4387" s="2">
        <v>44676</v>
      </c>
      <c r="B4387" t="s">
        <v>28</v>
      </c>
      <c r="C4387" t="s">
        <v>19</v>
      </c>
      <c r="D4387" t="s">
        <v>25</v>
      </c>
      <c r="E4387" s="3">
        <v>55174</v>
      </c>
      <c r="F4387" s="3">
        <v>139448</v>
      </c>
      <c r="G4387" t="s">
        <v>26</v>
      </c>
      <c r="H4387" s="3" t="s">
        <v>4419</v>
      </c>
      <c r="I4387" s="3">
        <f t="shared" si="612"/>
        <v>84274</v>
      </c>
      <c r="J4387" s="4">
        <f t="shared" si="613"/>
        <v>1.5274223366078226</v>
      </c>
      <c r="K4387" s="5">
        <f t="shared" si="614"/>
        <v>2.5274223366078226</v>
      </c>
      <c r="L4387" s="4" t="str">
        <f t="shared" si="615"/>
        <v>Over Budget</v>
      </c>
      <c r="M4387">
        <f t="shared" si="616"/>
        <v>2022</v>
      </c>
      <c r="N4387">
        <f t="shared" si="617"/>
        <v>4</v>
      </c>
      <c r="O4387" t="str">
        <f t="shared" si="618"/>
        <v>Apr</v>
      </c>
      <c r="P4387" t="str">
        <f t="shared" si="619"/>
        <v>Q2</v>
      </c>
      <c r="Q4387" t="str">
        <f t="shared" si="620"/>
        <v>2022-04</v>
      </c>
    </row>
    <row r="4388" spans="1:17" x14ac:dyDescent="0.35">
      <c r="A4388" s="2">
        <v>44319</v>
      </c>
      <c r="B4388" t="s">
        <v>37</v>
      </c>
      <c r="C4388" t="s">
        <v>34</v>
      </c>
      <c r="D4388" t="s">
        <v>20</v>
      </c>
      <c r="E4388" s="3">
        <v>55967</v>
      </c>
      <c r="F4388" s="3">
        <v>139850</v>
      </c>
      <c r="G4388" t="s">
        <v>35</v>
      </c>
      <c r="H4388" s="3" t="s">
        <v>4420</v>
      </c>
      <c r="I4388" s="3">
        <f t="shared" si="612"/>
        <v>83883</v>
      </c>
      <c r="J4388" s="4">
        <f t="shared" si="613"/>
        <v>1.4987939321385817</v>
      </c>
      <c r="K4388" s="5">
        <f t="shared" si="614"/>
        <v>2.4987939321385815</v>
      </c>
      <c r="L4388" s="4" t="str">
        <f t="shared" si="615"/>
        <v>Over Budget</v>
      </c>
      <c r="M4388">
        <f t="shared" si="616"/>
        <v>2021</v>
      </c>
      <c r="N4388">
        <f t="shared" si="617"/>
        <v>5</v>
      </c>
      <c r="O4388" t="str">
        <f t="shared" si="618"/>
        <v>May</v>
      </c>
      <c r="P4388" t="str">
        <f t="shared" si="619"/>
        <v>Q2</v>
      </c>
      <c r="Q4388" t="str">
        <f t="shared" si="620"/>
        <v>2021-05</v>
      </c>
    </row>
    <row r="4389" spans="1:17" x14ac:dyDescent="0.35">
      <c r="A4389" s="2">
        <v>44895</v>
      </c>
      <c r="B4389" t="s">
        <v>55</v>
      </c>
      <c r="C4389" t="s">
        <v>23</v>
      </c>
      <c r="D4389" t="s">
        <v>20</v>
      </c>
      <c r="E4389" s="3">
        <v>129904</v>
      </c>
      <c r="F4389" s="3">
        <v>111579</v>
      </c>
      <c r="G4389" t="s">
        <v>32</v>
      </c>
      <c r="H4389" s="3" t="s">
        <v>4421</v>
      </c>
      <c r="I4389" s="3">
        <f t="shared" si="612"/>
        <v>-18325</v>
      </c>
      <c r="J4389" s="4">
        <f t="shared" si="613"/>
        <v>-0.14106571006281562</v>
      </c>
      <c r="K4389" s="5">
        <f t="shared" si="614"/>
        <v>0.85893428993718435</v>
      </c>
      <c r="L4389" s="4" t="str">
        <f t="shared" si="615"/>
        <v>Under Budget</v>
      </c>
      <c r="M4389">
        <f t="shared" si="616"/>
        <v>2022</v>
      </c>
      <c r="N4389">
        <f t="shared" si="617"/>
        <v>11</v>
      </c>
      <c r="O4389" t="str">
        <f t="shared" si="618"/>
        <v>Nov</v>
      </c>
      <c r="P4389" t="str">
        <f t="shared" si="619"/>
        <v>Q4</v>
      </c>
      <c r="Q4389" t="str">
        <f t="shared" si="620"/>
        <v>2022-11</v>
      </c>
    </row>
    <row r="4390" spans="1:17" x14ac:dyDescent="0.35">
      <c r="A4390" s="2">
        <v>45161</v>
      </c>
      <c r="B4390" t="s">
        <v>18</v>
      </c>
      <c r="C4390" t="s">
        <v>34</v>
      </c>
      <c r="D4390" t="s">
        <v>30</v>
      </c>
      <c r="E4390" s="3">
        <v>14937</v>
      </c>
      <c r="F4390" s="3">
        <v>161448</v>
      </c>
      <c r="G4390" t="s">
        <v>21</v>
      </c>
      <c r="H4390" s="3" t="s">
        <v>4422</v>
      </c>
      <c r="I4390" s="3">
        <f t="shared" si="612"/>
        <v>146511</v>
      </c>
      <c r="J4390" s="4">
        <f t="shared" si="613"/>
        <v>9.8085961036352689</v>
      </c>
      <c r="K4390" s="5">
        <f t="shared" si="614"/>
        <v>10.808596103635269</v>
      </c>
      <c r="L4390" s="4" t="str">
        <f t="shared" si="615"/>
        <v>Over Budget</v>
      </c>
      <c r="M4390">
        <f t="shared" si="616"/>
        <v>2023</v>
      </c>
      <c r="N4390">
        <f t="shared" si="617"/>
        <v>8</v>
      </c>
      <c r="O4390" t="str">
        <f t="shared" si="618"/>
        <v>Aug</v>
      </c>
      <c r="P4390" t="str">
        <f t="shared" si="619"/>
        <v>Q3</v>
      </c>
      <c r="Q4390" t="str">
        <f t="shared" si="620"/>
        <v>2023-08</v>
      </c>
    </row>
    <row r="4391" spans="1:17" x14ac:dyDescent="0.35">
      <c r="A4391" s="2">
        <v>44857</v>
      </c>
      <c r="B4391" t="s">
        <v>37</v>
      </c>
      <c r="C4391" t="s">
        <v>19</v>
      </c>
      <c r="D4391" t="s">
        <v>30</v>
      </c>
      <c r="E4391" s="3">
        <v>108967</v>
      </c>
      <c r="F4391" s="3">
        <v>142667</v>
      </c>
      <c r="G4391" t="s">
        <v>26</v>
      </c>
      <c r="H4391" s="3" t="s">
        <v>4423</v>
      </c>
      <c r="I4391" s="3">
        <f t="shared" si="612"/>
        <v>33700</v>
      </c>
      <c r="J4391" s="4">
        <f t="shared" si="613"/>
        <v>0.30926794350583203</v>
      </c>
      <c r="K4391" s="5">
        <f t="shared" si="614"/>
        <v>1.3092679435058321</v>
      </c>
      <c r="L4391" s="4" t="str">
        <f t="shared" si="615"/>
        <v>Over Budget</v>
      </c>
      <c r="M4391">
        <f t="shared" si="616"/>
        <v>2022</v>
      </c>
      <c r="N4391">
        <f t="shared" si="617"/>
        <v>10</v>
      </c>
      <c r="O4391" t="str">
        <f t="shared" si="618"/>
        <v>Oct</v>
      </c>
      <c r="P4391" t="str">
        <f t="shared" si="619"/>
        <v>Q4</v>
      </c>
      <c r="Q4391" t="str">
        <f t="shared" si="620"/>
        <v>2022-10</v>
      </c>
    </row>
    <row r="4392" spans="1:17" x14ac:dyDescent="0.35">
      <c r="A4392" s="2">
        <v>44906</v>
      </c>
      <c r="B4392" t="s">
        <v>18</v>
      </c>
      <c r="C4392" t="s">
        <v>24</v>
      </c>
      <c r="D4392" t="s">
        <v>58</v>
      </c>
      <c r="E4392" s="3">
        <v>88610</v>
      </c>
      <c r="F4392" s="3">
        <v>157955</v>
      </c>
      <c r="G4392" t="s">
        <v>26</v>
      </c>
      <c r="H4392" s="3" t="s">
        <v>4424</v>
      </c>
      <c r="I4392" s="3">
        <f t="shared" si="612"/>
        <v>69345</v>
      </c>
      <c r="J4392" s="4">
        <f t="shared" si="613"/>
        <v>0.7825866155061505</v>
      </c>
      <c r="K4392" s="5">
        <f t="shared" si="614"/>
        <v>1.7825866155061505</v>
      </c>
      <c r="L4392" s="4" t="str">
        <f t="shared" si="615"/>
        <v>Over Budget</v>
      </c>
      <c r="M4392">
        <f t="shared" si="616"/>
        <v>2022</v>
      </c>
      <c r="N4392">
        <f t="shared" si="617"/>
        <v>12</v>
      </c>
      <c r="O4392" t="str">
        <f t="shared" si="618"/>
        <v>Dec</v>
      </c>
      <c r="P4392" t="str">
        <f t="shared" si="619"/>
        <v>Q4</v>
      </c>
      <c r="Q4392" t="str">
        <f t="shared" si="620"/>
        <v>2022-12</v>
      </c>
    </row>
    <row r="4393" spans="1:17" x14ac:dyDescent="0.35">
      <c r="A4393" s="2">
        <v>44592</v>
      </c>
      <c r="B4393" t="s">
        <v>41</v>
      </c>
      <c r="C4393" t="s">
        <v>34</v>
      </c>
      <c r="D4393" t="s">
        <v>20</v>
      </c>
      <c r="E4393" s="3">
        <v>139960</v>
      </c>
      <c r="F4393" s="3">
        <v>86723</v>
      </c>
      <c r="G4393" t="s">
        <v>35</v>
      </c>
      <c r="H4393" s="3" t="s">
        <v>4425</v>
      </c>
      <c r="I4393" s="3">
        <f t="shared" si="612"/>
        <v>-53237</v>
      </c>
      <c r="J4393" s="4">
        <f t="shared" si="613"/>
        <v>-0.38037296370391538</v>
      </c>
      <c r="K4393" s="5">
        <f t="shared" si="614"/>
        <v>0.61962703629608462</v>
      </c>
      <c r="L4393" s="4" t="str">
        <f t="shared" si="615"/>
        <v>Under Budget</v>
      </c>
      <c r="M4393">
        <f t="shared" si="616"/>
        <v>2022</v>
      </c>
      <c r="N4393">
        <f t="shared" si="617"/>
        <v>1</v>
      </c>
      <c r="O4393" t="str">
        <f t="shared" si="618"/>
        <v>Jan</v>
      </c>
      <c r="P4393" t="str">
        <f t="shared" si="619"/>
        <v>Q1</v>
      </c>
      <c r="Q4393" t="str">
        <f t="shared" si="620"/>
        <v>2022-01</v>
      </c>
    </row>
    <row r="4394" spans="1:17" x14ac:dyDescent="0.35">
      <c r="A4394" s="2">
        <v>45108</v>
      </c>
      <c r="B4394" t="s">
        <v>28</v>
      </c>
      <c r="C4394" t="s">
        <v>23</v>
      </c>
      <c r="D4394" t="s">
        <v>20</v>
      </c>
      <c r="E4394" s="3">
        <v>33070</v>
      </c>
      <c r="F4394" s="3">
        <v>81025</v>
      </c>
      <c r="G4394" t="s">
        <v>32</v>
      </c>
      <c r="H4394" s="3" t="s">
        <v>4426</v>
      </c>
      <c r="I4394" s="3">
        <f t="shared" si="612"/>
        <v>47955</v>
      </c>
      <c r="J4394" s="4">
        <f t="shared" si="613"/>
        <v>1.4501058361052312</v>
      </c>
      <c r="K4394" s="5">
        <f t="shared" si="614"/>
        <v>2.4501058361052315</v>
      </c>
      <c r="L4394" s="4" t="str">
        <f t="shared" si="615"/>
        <v>Over Budget</v>
      </c>
      <c r="M4394">
        <f t="shared" si="616"/>
        <v>2023</v>
      </c>
      <c r="N4394">
        <f t="shared" si="617"/>
        <v>7</v>
      </c>
      <c r="O4394" t="str">
        <f t="shared" si="618"/>
        <v>Jul</v>
      </c>
      <c r="P4394" t="str">
        <f t="shared" si="619"/>
        <v>Q3</v>
      </c>
      <c r="Q4394" t="str">
        <f t="shared" si="620"/>
        <v>2023-07</v>
      </c>
    </row>
    <row r="4395" spans="1:17" x14ac:dyDescent="0.35">
      <c r="A4395" s="2">
        <v>45201</v>
      </c>
      <c r="B4395" t="s">
        <v>18</v>
      </c>
      <c r="C4395" t="s">
        <v>34</v>
      </c>
      <c r="D4395" t="s">
        <v>30</v>
      </c>
      <c r="E4395" s="3">
        <v>95263</v>
      </c>
      <c r="F4395" s="3">
        <v>131934</v>
      </c>
      <c r="G4395" t="s">
        <v>26</v>
      </c>
      <c r="H4395" s="3" t="s">
        <v>4427</v>
      </c>
      <c r="I4395" s="3">
        <f t="shared" si="612"/>
        <v>36671</v>
      </c>
      <c r="J4395" s="4">
        <f t="shared" si="613"/>
        <v>0.38494483692514408</v>
      </c>
      <c r="K4395" s="5">
        <f t="shared" si="614"/>
        <v>1.384944836925144</v>
      </c>
      <c r="L4395" s="4" t="str">
        <f t="shared" si="615"/>
        <v>Over Budget</v>
      </c>
      <c r="M4395">
        <f t="shared" si="616"/>
        <v>2023</v>
      </c>
      <c r="N4395">
        <f t="shared" si="617"/>
        <v>10</v>
      </c>
      <c r="O4395" t="str">
        <f t="shared" si="618"/>
        <v>Oct</v>
      </c>
      <c r="P4395" t="str">
        <f t="shared" si="619"/>
        <v>Q4</v>
      </c>
      <c r="Q4395" t="str">
        <f t="shared" si="620"/>
        <v>2023-10</v>
      </c>
    </row>
    <row r="4396" spans="1:17" x14ac:dyDescent="0.35">
      <c r="A4396" s="2">
        <v>44513</v>
      </c>
      <c r="B4396" t="s">
        <v>28</v>
      </c>
      <c r="C4396" t="s">
        <v>34</v>
      </c>
      <c r="D4396" t="s">
        <v>25</v>
      </c>
      <c r="E4396" s="3">
        <v>114854</v>
      </c>
      <c r="F4396" s="3">
        <v>104962</v>
      </c>
      <c r="G4396" t="s">
        <v>35</v>
      </c>
      <c r="H4396" s="3" t="s">
        <v>4428</v>
      </c>
      <c r="I4396" s="3">
        <f t="shared" si="612"/>
        <v>-9892</v>
      </c>
      <c r="J4396" s="4">
        <f t="shared" si="613"/>
        <v>-8.6126734811151545E-2</v>
      </c>
      <c r="K4396" s="5">
        <f t="shared" si="614"/>
        <v>0.91387326518884848</v>
      </c>
      <c r="L4396" s="4" t="str">
        <f t="shared" si="615"/>
        <v>Under Budget</v>
      </c>
      <c r="M4396">
        <f t="shared" si="616"/>
        <v>2021</v>
      </c>
      <c r="N4396">
        <f t="shared" si="617"/>
        <v>11</v>
      </c>
      <c r="O4396" t="str">
        <f t="shared" si="618"/>
        <v>Nov</v>
      </c>
      <c r="P4396" t="str">
        <f t="shared" si="619"/>
        <v>Q4</v>
      </c>
      <c r="Q4396" t="str">
        <f t="shared" si="620"/>
        <v>2021-11</v>
      </c>
    </row>
    <row r="4397" spans="1:17" x14ac:dyDescent="0.35">
      <c r="A4397" s="2">
        <v>44877</v>
      </c>
      <c r="B4397" t="s">
        <v>23</v>
      </c>
      <c r="C4397" t="s">
        <v>43</v>
      </c>
      <c r="D4397" t="s">
        <v>30</v>
      </c>
      <c r="E4397" s="3">
        <v>126813</v>
      </c>
      <c r="F4397" s="3">
        <v>66150</v>
      </c>
      <c r="G4397" t="s">
        <v>21</v>
      </c>
      <c r="H4397" s="3" t="s">
        <v>4429</v>
      </c>
      <c r="I4397" s="3">
        <f t="shared" si="612"/>
        <v>-60663</v>
      </c>
      <c r="J4397" s="4">
        <f t="shared" si="613"/>
        <v>-0.47836578268789476</v>
      </c>
      <c r="K4397" s="5">
        <f t="shared" si="614"/>
        <v>0.52163421731210524</v>
      </c>
      <c r="L4397" s="4" t="str">
        <f t="shared" si="615"/>
        <v>Under Budget</v>
      </c>
      <c r="M4397">
        <f t="shared" si="616"/>
        <v>2022</v>
      </c>
      <c r="N4397">
        <f t="shared" si="617"/>
        <v>11</v>
      </c>
      <c r="O4397" t="str">
        <f t="shared" si="618"/>
        <v>Nov</v>
      </c>
      <c r="P4397" t="str">
        <f t="shared" si="619"/>
        <v>Q4</v>
      </c>
      <c r="Q4397" t="str">
        <f t="shared" si="620"/>
        <v>2022-11</v>
      </c>
    </row>
    <row r="4398" spans="1:17" x14ac:dyDescent="0.35">
      <c r="A4398" s="2">
        <v>44691</v>
      </c>
      <c r="B4398" t="s">
        <v>18</v>
      </c>
      <c r="C4398" t="s">
        <v>43</v>
      </c>
      <c r="D4398" t="s">
        <v>25</v>
      </c>
      <c r="E4398" s="3">
        <v>122168</v>
      </c>
      <c r="F4398" s="3">
        <v>92403</v>
      </c>
      <c r="G4398" t="s">
        <v>21</v>
      </c>
      <c r="H4398" s="3" t="s">
        <v>4430</v>
      </c>
      <c r="I4398" s="3">
        <f t="shared" si="612"/>
        <v>-29765</v>
      </c>
      <c r="J4398" s="4">
        <f t="shared" si="613"/>
        <v>-0.24363990570362123</v>
      </c>
      <c r="K4398" s="5">
        <f t="shared" si="614"/>
        <v>0.75636009429637874</v>
      </c>
      <c r="L4398" s="4" t="str">
        <f t="shared" si="615"/>
        <v>Under Budget</v>
      </c>
      <c r="M4398">
        <f t="shared" si="616"/>
        <v>2022</v>
      </c>
      <c r="N4398">
        <f t="shared" si="617"/>
        <v>5</v>
      </c>
      <c r="O4398" t="str">
        <f t="shared" si="618"/>
        <v>May</v>
      </c>
      <c r="P4398" t="str">
        <f t="shared" si="619"/>
        <v>Q2</v>
      </c>
      <c r="Q4398" t="str">
        <f t="shared" si="620"/>
        <v>2022-05</v>
      </c>
    </row>
    <row r="4399" spans="1:17" x14ac:dyDescent="0.35">
      <c r="A4399" s="2">
        <v>44752</v>
      </c>
      <c r="B4399" t="s">
        <v>41</v>
      </c>
      <c r="C4399" t="s">
        <v>19</v>
      </c>
      <c r="D4399" t="s">
        <v>30</v>
      </c>
      <c r="E4399" s="3">
        <v>32539</v>
      </c>
      <c r="F4399" s="3">
        <v>54686</v>
      </c>
      <c r="G4399" t="s">
        <v>35</v>
      </c>
      <c r="H4399" s="3" t="s">
        <v>4431</v>
      </c>
      <c r="I4399" s="3">
        <f t="shared" si="612"/>
        <v>22147</v>
      </c>
      <c r="J4399" s="4">
        <f t="shared" si="613"/>
        <v>0.68062939856787241</v>
      </c>
      <c r="K4399" s="5">
        <f t="shared" si="614"/>
        <v>1.6806293985678724</v>
      </c>
      <c r="L4399" s="4" t="str">
        <f t="shared" si="615"/>
        <v>Over Budget</v>
      </c>
      <c r="M4399">
        <f t="shared" si="616"/>
        <v>2022</v>
      </c>
      <c r="N4399">
        <f t="shared" si="617"/>
        <v>7</v>
      </c>
      <c r="O4399" t="str">
        <f t="shared" si="618"/>
        <v>Jul</v>
      </c>
      <c r="P4399" t="str">
        <f t="shared" si="619"/>
        <v>Q3</v>
      </c>
      <c r="Q4399" t="str">
        <f t="shared" si="620"/>
        <v>2022-07</v>
      </c>
    </row>
    <row r="4400" spans="1:17" x14ac:dyDescent="0.35">
      <c r="A4400" s="2">
        <v>44806</v>
      </c>
      <c r="B4400" t="s">
        <v>41</v>
      </c>
      <c r="C4400" t="s">
        <v>19</v>
      </c>
      <c r="D4400" t="s">
        <v>39</v>
      </c>
      <c r="E4400" s="3">
        <v>10228</v>
      </c>
      <c r="F4400" s="3">
        <v>62947</v>
      </c>
      <c r="G4400" t="s">
        <v>32</v>
      </c>
      <c r="H4400" s="3" t="s">
        <v>4432</v>
      </c>
      <c r="I4400" s="3">
        <f t="shared" si="612"/>
        <v>52719</v>
      </c>
      <c r="J4400" s="4">
        <f t="shared" si="613"/>
        <v>5.1543801329683223</v>
      </c>
      <c r="K4400" s="5">
        <f t="shared" si="614"/>
        <v>6.1543801329683223</v>
      </c>
      <c r="L4400" s="4" t="str">
        <f t="shared" si="615"/>
        <v>Over Budget</v>
      </c>
      <c r="M4400">
        <f t="shared" si="616"/>
        <v>2022</v>
      </c>
      <c r="N4400">
        <f t="shared" si="617"/>
        <v>9</v>
      </c>
      <c r="O4400" t="str">
        <f t="shared" si="618"/>
        <v>Sep</v>
      </c>
      <c r="P4400" t="str">
        <f t="shared" si="619"/>
        <v>Q3</v>
      </c>
      <c r="Q4400" t="str">
        <f t="shared" si="620"/>
        <v>2022-09</v>
      </c>
    </row>
    <row r="4401" spans="1:17" x14ac:dyDescent="0.35">
      <c r="A4401" s="2">
        <v>44305</v>
      </c>
      <c r="B4401" t="s">
        <v>37</v>
      </c>
      <c r="C4401" t="s">
        <v>34</v>
      </c>
      <c r="D4401" t="s">
        <v>20</v>
      </c>
      <c r="E4401" s="3">
        <v>64090</v>
      </c>
      <c r="F4401" s="3">
        <v>71426</v>
      </c>
      <c r="G4401" t="s">
        <v>21</v>
      </c>
      <c r="H4401" s="3" t="s">
        <v>4433</v>
      </c>
      <c r="I4401" s="3">
        <f t="shared" si="612"/>
        <v>7336</v>
      </c>
      <c r="J4401" s="4">
        <f t="shared" si="613"/>
        <v>0.11446403495085036</v>
      </c>
      <c r="K4401" s="5">
        <f t="shared" si="614"/>
        <v>1.1144640349508503</v>
      </c>
      <c r="L4401" s="4" t="str">
        <f t="shared" si="615"/>
        <v>Over Budget</v>
      </c>
      <c r="M4401">
        <f t="shared" si="616"/>
        <v>2021</v>
      </c>
      <c r="N4401">
        <f t="shared" si="617"/>
        <v>4</v>
      </c>
      <c r="O4401" t="str">
        <f t="shared" si="618"/>
        <v>Apr</v>
      </c>
      <c r="P4401" t="str">
        <f t="shared" si="619"/>
        <v>Q2</v>
      </c>
      <c r="Q4401" t="str">
        <f t="shared" si="620"/>
        <v>2021-04</v>
      </c>
    </row>
    <row r="4402" spans="1:17" x14ac:dyDescent="0.35">
      <c r="A4402" s="2">
        <v>44568</v>
      </c>
      <c r="B4402" t="s">
        <v>41</v>
      </c>
      <c r="C4402" t="s">
        <v>24</v>
      </c>
      <c r="D4402" t="s">
        <v>25</v>
      </c>
      <c r="E4402" s="3">
        <v>96980</v>
      </c>
      <c r="F4402" s="3">
        <v>125387</v>
      </c>
      <c r="G4402" t="s">
        <v>21</v>
      </c>
      <c r="H4402" s="3" t="s">
        <v>4434</v>
      </c>
      <c r="I4402" s="3">
        <f t="shared" si="612"/>
        <v>28407</v>
      </c>
      <c r="J4402" s="4">
        <f t="shared" si="613"/>
        <v>0.29291606516807589</v>
      </c>
      <c r="K4402" s="5">
        <f t="shared" si="614"/>
        <v>1.292916065168076</v>
      </c>
      <c r="L4402" s="4" t="str">
        <f t="shared" si="615"/>
        <v>Over Budget</v>
      </c>
      <c r="M4402">
        <f t="shared" si="616"/>
        <v>2022</v>
      </c>
      <c r="N4402">
        <f t="shared" si="617"/>
        <v>1</v>
      </c>
      <c r="O4402" t="str">
        <f t="shared" si="618"/>
        <v>Jan</v>
      </c>
      <c r="P4402" t="str">
        <f t="shared" si="619"/>
        <v>Q1</v>
      </c>
      <c r="Q4402" t="str">
        <f t="shared" si="620"/>
        <v>2022-01</v>
      </c>
    </row>
    <row r="4403" spans="1:17" x14ac:dyDescent="0.35">
      <c r="A4403" s="2">
        <v>45051</v>
      </c>
      <c r="B4403" t="s">
        <v>28</v>
      </c>
      <c r="C4403" t="s">
        <v>29</v>
      </c>
      <c r="D4403" t="s">
        <v>39</v>
      </c>
      <c r="E4403" s="3">
        <v>75202</v>
      </c>
      <c r="F4403" s="3">
        <v>48252</v>
      </c>
      <c r="G4403" t="s">
        <v>35</v>
      </c>
      <c r="H4403" s="3" t="s">
        <v>4435</v>
      </c>
      <c r="I4403" s="3">
        <f t="shared" si="612"/>
        <v>-26950</v>
      </c>
      <c r="J4403" s="4">
        <f t="shared" si="613"/>
        <v>-0.35836812850722055</v>
      </c>
      <c r="K4403" s="5">
        <f t="shared" si="614"/>
        <v>0.64163187149277945</v>
      </c>
      <c r="L4403" s="4" t="str">
        <f t="shared" si="615"/>
        <v>Under Budget</v>
      </c>
      <c r="M4403">
        <f t="shared" si="616"/>
        <v>2023</v>
      </c>
      <c r="N4403">
        <f t="shared" si="617"/>
        <v>5</v>
      </c>
      <c r="O4403" t="str">
        <f t="shared" si="618"/>
        <v>May</v>
      </c>
      <c r="P4403" t="str">
        <f t="shared" si="619"/>
        <v>Q2</v>
      </c>
      <c r="Q4403" t="str">
        <f t="shared" si="620"/>
        <v>2023-05</v>
      </c>
    </row>
    <row r="4404" spans="1:17" x14ac:dyDescent="0.35">
      <c r="A4404" s="2">
        <v>44812</v>
      </c>
      <c r="B4404" t="s">
        <v>23</v>
      </c>
      <c r="C4404" t="s">
        <v>19</v>
      </c>
      <c r="D4404" t="s">
        <v>25</v>
      </c>
      <c r="E4404" s="3">
        <v>33199</v>
      </c>
      <c r="F4404" s="3">
        <v>154895</v>
      </c>
      <c r="G4404" t="s">
        <v>32</v>
      </c>
      <c r="H4404" s="3" t="s">
        <v>4436</v>
      </c>
      <c r="I4404" s="3">
        <f t="shared" si="612"/>
        <v>121696</v>
      </c>
      <c r="J4404" s="4">
        <f t="shared" si="613"/>
        <v>3.6656525798969848</v>
      </c>
      <c r="K4404" s="5">
        <f t="shared" si="614"/>
        <v>4.6656525798969852</v>
      </c>
      <c r="L4404" s="4" t="str">
        <f t="shared" si="615"/>
        <v>Over Budget</v>
      </c>
      <c r="M4404">
        <f t="shared" si="616"/>
        <v>2022</v>
      </c>
      <c r="N4404">
        <f t="shared" si="617"/>
        <v>9</v>
      </c>
      <c r="O4404" t="str">
        <f t="shared" si="618"/>
        <v>Sep</v>
      </c>
      <c r="P4404" t="str">
        <f t="shared" si="619"/>
        <v>Q3</v>
      </c>
      <c r="Q4404" t="str">
        <f t="shared" si="620"/>
        <v>2022-09</v>
      </c>
    </row>
    <row r="4405" spans="1:17" x14ac:dyDescent="0.35">
      <c r="A4405" s="2">
        <v>44964</v>
      </c>
      <c r="B4405" t="s">
        <v>41</v>
      </c>
      <c r="C4405" t="s">
        <v>34</v>
      </c>
      <c r="D4405" t="s">
        <v>58</v>
      </c>
      <c r="E4405" s="3">
        <v>111190</v>
      </c>
      <c r="F4405" s="3">
        <v>33927</v>
      </c>
      <c r="G4405" t="s">
        <v>21</v>
      </c>
      <c r="H4405" s="3" t="s">
        <v>4437</v>
      </c>
      <c r="I4405" s="3">
        <f t="shared" si="612"/>
        <v>-77263</v>
      </c>
      <c r="J4405" s="4">
        <f t="shared" si="613"/>
        <v>-0.69487363971580174</v>
      </c>
      <c r="K4405" s="5">
        <f t="shared" si="614"/>
        <v>0.30512636028419821</v>
      </c>
      <c r="L4405" s="4" t="str">
        <f t="shared" si="615"/>
        <v>Under Budget</v>
      </c>
      <c r="M4405">
        <f t="shared" si="616"/>
        <v>2023</v>
      </c>
      <c r="N4405">
        <f t="shared" si="617"/>
        <v>2</v>
      </c>
      <c r="O4405" t="str">
        <f t="shared" si="618"/>
        <v>Feb</v>
      </c>
      <c r="P4405" t="str">
        <f t="shared" si="619"/>
        <v>Q1</v>
      </c>
      <c r="Q4405" t="str">
        <f t="shared" si="620"/>
        <v>2023-02</v>
      </c>
    </row>
    <row r="4406" spans="1:17" x14ac:dyDescent="0.35">
      <c r="A4406" s="2">
        <v>44402</v>
      </c>
      <c r="B4406" t="s">
        <v>18</v>
      </c>
      <c r="C4406" t="s">
        <v>34</v>
      </c>
      <c r="D4406" t="s">
        <v>58</v>
      </c>
      <c r="E4406" s="3">
        <v>22451</v>
      </c>
      <c r="F4406" s="3">
        <v>164173</v>
      </c>
      <c r="G4406" t="s">
        <v>32</v>
      </c>
      <c r="H4406" s="3" t="s">
        <v>4438</v>
      </c>
      <c r="I4406" s="3">
        <f t="shared" si="612"/>
        <v>141722</v>
      </c>
      <c r="J4406" s="4">
        <f t="shared" si="613"/>
        <v>6.3125027838403636</v>
      </c>
      <c r="K4406" s="5">
        <f t="shared" si="614"/>
        <v>7.3125027838403636</v>
      </c>
      <c r="L4406" s="4" t="str">
        <f t="shared" si="615"/>
        <v>Over Budget</v>
      </c>
      <c r="M4406">
        <f t="shared" si="616"/>
        <v>2021</v>
      </c>
      <c r="N4406">
        <f t="shared" si="617"/>
        <v>7</v>
      </c>
      <c r="O4406" t="str">
        <f t="shared" si="618"/>
        <v>Jul</v>
      </c>
      <c r="P4406" t="str">
        <f t="shared" si="619"/>
        <v>Q3</v>
      </c>
      <c r="Q4406" t="str">
        <f t="shared" si="620"/>
        <v>2021-07</v>
      </c>
    </row>
    <row r="4407" spans="1:17" x14ac:dyDescent="0.35">
      <c r="A4407" s="2">
        <v>45043</v>
      </c>
      <c r="B4407" t="s">
        <v>41</v>
      </c>
      <c r="C4407" t="s">
        <v>29</v>
      </c>
      <c r="D4407" t="s">
        <v>20</v>
      </c>
      <c r="E4407" s="3">
        <v>89527</v>
      </c>
      <c r="F4407" s="3">
        <v>75034</v>
      </c>
      <c r="G4407" t="s">
        <v>35</v>
      </c>
      <c r="H4407" s="3" t="s">
        <v>4439</v>
      </c>
      <c r="I4407" s="3">
        <f t="shared" si="612"/>
        <v>-14493</v>
      </c>
      <c r="J4407" s="4">
        <f t="shared" si="613"/>
        <v>-0.16188412434237717</v>
      </c>
      <c r="K4407" s="5">
        <f t="shared" si="614"/>
        <v>0.8381158756576228</v>
      </c>
      <c r="L4407" s="4" t="str">
        <f t="shared" si="615"/>
        <v>Under Budget</v>
      </c>
      <c r="M4407">
        <f t="shared" si="616"/>
        <v>2023</v>
      </c>
      <c r="N4407">
        <f t="shared" si="617"/>
        <v>4</v>
      </c>
      <c r="O4407" t="str">
        <f t="shared" si="618"/>
        <v>Apr</v>
      </c>
      <c r="P4407" t="str">
        <f t="shared" si="619"/>
        <v>Q2</v>
      </c>
      <c r="Q4407" t="str">
        <f t="shared" si="620"/>
        <v>2023-04</v>
      </c>
    </row>
    <row r="4408" spans="1:17" x14ac:dyDescent="0.35">
      <c r="A4408" s="2">
        <v>44239</v>
      </c>
      <c r="B4408" t="s">
        <v>23</v>
      </c>
      <c r="C4408" t="s">
        <v>34</v>
      </c>
      <c r="D4408" t="s">
        <v>39</v>
      </c>
      <c r="E4408" s="3">
        <v>22669</v>
      </c>
      <c r="F4408" s="3">
        <v>128785</v>
      </c>
      <c r="G4408" t="s">
        <v>32</v>
      </c>
      <c r="H4408" s="3" t="s">
        <v>4440</v>
      </c>
      <c r="I4408" s="3">
        <f t="shared" si="612"/>
        <v>106116</v>
      </c>
      <c r="J4408" s="4">
        <f t="shared" si="613"/>
        <v>4.6811063566985753</v>
      </c>
      <c r="K4408" s="5">
        <f t="shared" si="614"/>
        <v>5.6811063566985753</v>
      </c>
      <c r="L4408" s="4" t="str">
        <f t="shared" si="615"/>
        <v>Over Budget</v>
      </c>
      <c r="M4408">
        <f t="shared" si="616"/>
        <v>2021</v>
      </c>
      <c r="N4408">
        <f t="shared" si="617"/>
        <v>2</v>
      </c>
      <c r="O4408" t="str">
        <f t="shared" si="618"/>
        <v>Feb</v>
      </c>
      <c r="P4408" t="str">
        <f t="shared" si="619"/>
        <v>Q1</v>
      </c>
      <c r="Q4408" t="str">
        <f t="shared" si="620"/>
        <v>2021-02</v>
      </c>
    </row>
    <row r="4409" spans="1:17" x14ac:dyDescent="0.35">
      <c r="A4409" s="2">
        <v>45061</v>
      </c>
      <c r="B4409" t="s">
        <v>28</v>
      </c>
      <c r="C4409" t="s">
        <v>29</v>
      </c>
      <c r="D4409" t="s">
        <v>39</v>
      </c>
      <c r="E4409" s="3">
        <v>94739</v>
      </c>
      <c r="F4409" s="3">
        <v>104647</v>
      </c>
      <c r="G4409" t="s">
        <v>32</v>
      </c>
      <c r="H4409" s="3" t="s">
        <v>4441</v>
      </c>
      <c r="I4409" s="3">
        <f t="shared" si="612"/>
        <v>9908</v>
      </c>
      <c r="J4409" s="4">
        <f t="shared" si="613"/>
        <v>0.10458206229746989</v>
      </c>
      <c r="K4409" s="5">
        <f t="shared" si="614"/>
        <v>1.1045820622974698</v>
      </c>
      <c r="L4409" s="4" t="str">
        <f t="shared" si="615"/>
        <v>Over Budget</v>
      </c>
      <c r="M4409">
        <f t="shared" si="616"/>
        <v>2023</v>
      </c>
      <c r="N4409">
        <f t="shared" si="617"/>
        <v>5</v>
      </c>
      <c r="O4409" t="str">
        <f t="shared" si="618"/>
        <v>May</v>
      </c>
      <c r="P4409" t="str">
        <f t="shared" si="619"/>
        <v>Q2</v>
      </c>
      <c r="Q4409" t="str">
        <f t="shared" si="620"/>
        <v>2023-05</v>
      </c>
    </row>
    <row r="4410" spans="1:17" x14ac:dyDescent="0.35">
      <c r="A4410" s="2">
        <v>44981</v>
      </c>
      <c r="B4410" t="s">
        <v>18</v>
      </c>
      <c r="C4410" t="s">
        <v>29</v>
      </c>
      <c r="D4410" t="s">
        <v>58</v>
      </c>
      <c r="E4410" s="3">
        <v>117582</v>
      </c>
      <c r="F4410" s="3">
        <v>58819</v>
      </c>
      <c r="G4410" t="s">
        <v>26</v>
      </c>
      <c r="H4410" s="3" t="s">
        <v>4442</v>
      </c>
      <c r="I4410" s="3">
        <f t="shared" si="612"/>
        <v>-58763</v>
      </c>
      <c r="J4410" s="4">
        <f t="shared" si="613"/>
        <v>-0.4997618683131772</v>
      </c>
      <c r="K4410" s="5">
        <f t="shared" si="614"/>
        <v>0.50023813168682285</v>
      </c>
      <c r="L4410" s="4" t="str">
        <f t="shared" si="615"/>
        <v>Under Budget</v>
      </c>
      <c r="M4410">
        <f t="shared" si="616"/>
        <v>2023</v>
      </c>
      <c r="N4410">
        <f t="shared" si="617"/>
        <v>2</v>
      </c>
      <c r="O4410" t="str">
        <f t="shared" si="618"/>
        <v>Feb</v>
      </c>
      <c r="P4410" t="str">
        <f t="shared" si="619"/>
        <v>Q1</v>
      </c>
      <c r="Q4410" t="str">
        <f t="shared" si="620"/>
        <v>2023-02</v>
      </c>
    </row>
    <row r="4411" spans="1:17" x14ac:dyDescent="0.35">
      <c r="A4411" s="2">
        <v>44672</v>
      </c>
      <c r="B4411" t="s">
        <v>37</v>
      </c>
      <c r="C4411" t="s">
        <v>34</v>
      </c>
      <c r="D4411" t="s">
        <v>20</v>
      </c>
      <c r="E4411" s="3">
        <v>26157</v>
      </c>
      <c r="F4411" s="3">
        <v>60336</v>
      </c>
      <c r="G4411" t="s">
        <v>21</v>
      </c>
      <c r="H4411" s="3" t="s">
        <v>4443</v>
      </c>
      <c r="I4411" s="3">
        <f t="shared" si="612"/>
        <v>34179</v>
      </c>
      <c r="J4411" s="4">
        <f t="shared" si="613"/>
        <v>1.306686546622319</v>
      </c>
      <c r="K4411" s="5">
        <f t="shared" si="614"/>
        <v>2.306686546622319</v>
      </c>
      <c r="L4411" s="4" t="str">
        <f t="shared" si="615"/>
        <v>Over Budget</v>
      </c>
      <c r="M4411">
        <f t="shared" si="616"/>
        <v>2022</v>
      </c>
      <c r="N4411">
        <f t="shared" si="617"/>
        <v>4</v>
      </c>
      <c r="O4411" t="str">
        <f t="shared" si="618"/>
        <v>Apr</v>
      </c>
      <c r="P4411" t="str">
        <f t="shared" si="619"/>
        <v>Q2</v>
      </c>
      <c r="Q4411" t="str">
        <f t="shared" si="620"/>
        <v>2022-04</v>
      </c>
    </row>
    <row r="4412" spans="1:17" x14ac:dyDescent="0.35">
      <c r="A4412" s="2">
        <v>44279</v>
      </c>
      <c r="B4412" t="s">
        <v>37</v>
      </c>
      <c r="C4412" t="s">
        <v>34</v>
      </c>
      <c r="D4412" t="s">
        <v>58</v>
      </c>
      <c r="E4412" s="3">
        <v>127993</v>
      </c>
      <c r="F4412" s="3">
        <v>111221</v>
      </c>
      <c r="G4412" t="s">
        <v>21</v>
      </c>
      <c r="H4412" s="3" t="s">
        <v>4444</v>
      </c>
      <c r="I4412" s="3">
        <f t="shared" si="612"/>
        <v>-16772</v>
      </c>
      <c r="J4412" s="4">
        <f t="shared" si="613"/>
        <v>-0.13103841616338394</v>
      </c>
      <c r="K4412" s="5">
        <f t="shared" si="614"/>
        <v>0.86896158383661604</v>
      </c>
      <c r="L4412" s="4" t="str">
        <f t="shared" si="615"/>
        <v>Under Budget</v>
      </c>
      <c r="M4412">
        <f t="shared" si="616"/>
        <v>2021</v>
      </c>
      <c r="N4412">
        <f t="shared" si="617"/>
        <v>3</v>
      </c>
      <c r="O4412" t="str">
        <f t="shared" si="618"/>
        <v>Mar</v>
      </c>
      <c r="P4412" t="str">
        <f t="shared" si="619"/>
        <v>Q1</v>
      </c>
      <c r="Q4412" t="str">
        <f t="shared" si="620"/>
        <v>2021-03</v>
      </c>
    </row>
    <row r="4413" spans="1:17" x14ac:dyDescent="0.35">
      <c r="A4413" s="2">
        <v>44386</v>
      </c>
      <c r="B4413" t="s">
        <v>37</v>
      </c>
      <c r="C4413" t="s">
        <v>43</v>
      </c>
      <c r="D4413" t="s">
        <v>39</v>
      </c>
      <c r="E4413" s="3">
        <v>95519</v>
      </c>
      <c r="F4413" s="3">
        <v>56773</v>
      </c>
      <c r="G4413" t="s">
        <v>21</v>
      </c>
      <c r="H4413" s="3" t="s">
        <v>4445</v>
      </c>
      <c r="I4413" s="3">
        <f t="shared" si="612"/>
        <v>-38746</v>
      </c>
      <c r="J4413" s="4">
        <f t="shared" si="613"/>
        <v>-0.40563657492226679</v>
      </c>
      <c r="K4413" s="5">
        <f t="shared" si="614"/>
        <v>0.59436342507773321</v>
      </c>
      <c r="L4413" s="4" t="str">
        <f t="shared" si="615"/>
        <v>Under Budget</v>
      </c>
      <c r="M4413">
        <f t="shared" si="616"/>
        <v>2021</v>
      </c>
      <c r="N4413">
        <f t="shared" si="617"/>
        <v>7</v>
      </c>
      <c r="O4413" t="str">
        <f t="shared" si="618"/>
        <v>Jul</v>
      </c>
      <c r="P4413" t="str">
        <f t="shared" si="619"/>
        <v>Q3</v>
      </c>
      <c r="Q4413" t="str">
        <f t="shared" si="620"/>
        <v>2021-07</v>
      </c>
    </row>
    <row r="4414" spans="1:17" x14ac:dyDescent="0.35">
      <c r="A4414" s="2">
        <v>44996</v>
      </c>
      <c r="B4414" t="s">
        <v>18</v>
      </c>
      <c r="C4414" t="s">
        <v>29</v>
      </c>
      <c r="D4414" t="s">
        <v>25</v>
      </c>
      <c r="E4414" s="3">
        <v>62739</v>
      </c>
      <c r="F4414" s="3">
        <v>96781</v>
      </c>
      <c r="G4414" t="s">
        <v>32</v>
      </c>
      <c r="H4414" s="3" t="s">
        <v>4446</v>
      </c>
      <c r="I4414" s="3">
        <f t="shared" si="612"/>
        <v>34042</v>
      </c>
      <c r="J4414" s="4">
        <f t="shared" si="613"/>
        <v>0.54259710865649757</v>
      </c>
      <c r="K4414" s="5">
        <f t="shared" si="614"/>
        <v>1.5425971086564976</v>
      </c>
      <c r="L4414" s="4" t="str">
        <f t="shared" si="615"/>
        <v>Over Budget</v>
      </c>
      <c r="M4414">
        <f t="shared" si="616"/>
        <v>2023</v>
      </c>
      <c r="N4414">
        <f t="shared" si="617"/>
        <v>3</v>
      </c>
      <c r="O4414" t="str">
        <f t="shared" si="618"/>
        <v>Mar</v>
      </c>
      <c r="P4414" t="str">
        <f t="shared" si="619"/>
        <v>Q1</v>
      </c>
      <c r="Q4414" t="str">
        <f t="shared" si="620"/>
        <v>2023-03</v>
      </c>
    </row>
    <row r="4415" spans="1:17" x14ac:dyDescent="0.35">
      <c r="A4415" s="2">
        <v>45132</v>
      </c>
      <c r="B4415" t="s">
        <v>37</v>
      </c>
      <c r="C4415" t="s">
        <v>23</v>
      </c>
      <c r="D4415" t="s">
        <v>39</v>
      </c>
      <c r="E4415" s="3">
        <v>74156</v>
      </c>
      <c r="F4415" s="3">
        <v>37581</v>
      </c>
      <c r="G4415" t="s">
        <v>35</v>
      </c>
      <c r="H4415" s="3" t="s">
        <v>4447</v>
      </c>
      <c r="I4415" s="3">
        <f t="shared" si="612"/>
        <v>-36575</v>
      </c>
      <c r="J4415" s="4">
        <f t="shared" si="613"/>
        <v>-0.49321700199579266</v>
      </c>
      <c r="K4415" s="5">
        <f t="shared" si="614"/>
        <v>0.50678299800420734</v>
      </c>
      <c r="L4415" s="4" t="str">
        <f t="shared" si="615"/>
        <v>Under Budget</v>
      </c>
      <c r="M4415">
        <f t="shared" si="616"/>
        <v>2023</v>
      </c>
      <c r="N4415">
        <f t="shared" si="617"/>
        <v>7</v>
      </c>
      <c r="O4415" t="str">
        <f t="shared" si="618"/>
        <v>Jul</v>
      </c>
      <c r="P4415" t="str">
        <f t="shared" si="619"/>
        <v>Q3</v>
      </c>
      <c r="Q4415" t="str">
        <f t="shared" si="620"/>
        <v>2023-07</v>
      </c>
    </row>
    <row r="4416" spans="1:17" x14ac:dyDescent="0.35">
      <c r="A4416" s="2">
        <v>44447</v>
      </c>
      <c r="B4416" t="s">
        <v>41</v>
      </c>
      <c r="C4416" t="s">
        <v>29</v>
      </c>
      <c r="D4416" t="s">
        <v>20</v>
      </c>
      <c r="E4416" s="3">
        <v>98283</v>
      </c>
      <c r="F4416" s="3">
        <v>107361</v>
      </c>
      <c r="G4416" t="s">
        <v>32</v>
      </c>
      <c r="H4416" s="3" t="s">
        <v>4448</v>
      </c>
      <c r="I4416" s="3">
        <f t="shared" si="612"/>
        <v>9078</v>
      </c>
      <c r="J4416" s="4">
        <f t="shared" si="613"/>
        <v>9.2365922896126496E-2</v>
      </c>
      <c r="K4416" s="5">
        <f t="shared" si="614"/>
        <v>1.0923659228961264</v>
      </c>
      <c r="L4416" s="4" t="str">
        <f t="shared" si="615"/>
        <v>Over Budget</v>
      </c>
      <c r="M4416">
        <f t="shared" si="616"/>
        <v>2021</v>
      </c>
      <c r="N4416">
        <f t="shared" si="617"/>
        <v>9</v>
      </c>
      <c r="O4416" t="str">
        <f t="shared" si="618"/>
        <v>Sep</v>
      </c>
      <c r="P4416" t="str">
        <f t="shared" si="619"/>
        <v>Q3</v>
      </c>
      <c r="Q4416" t="str">
        <f t="shared" si="620"/>
        <v>2021-09</v>
      </c>
    </row>
    <row r="4417" spans="1:17" x14ac:dyDescent="0.35">
      <c r="A4417" s="2">
        <v>44487</v>
      </c>
      <c r="B4417" t="s">
        <v>18</v>
      </c>
      <c r="C4417" t="s">
        <v>23</v>
      </c>
      <c r="D4417" t="s">
        <v>39</v>
      </c>
      <c r="E4417" s="3">
        <v>41626</v>
      </c>
      <c r="F4417" s="3">
        <v>96232</v>
      </c>
      <c r="G4417" t="s">
        <v>21</v>
      </c>
      <c r="H4417" s="3" t="s">
        <v>4449</v>
      </c>
      <c r="I4417" s="3">
        <f t="shared" si="612"/>
        <v>54606</v>
      </c>
      <c r="J4417" s="4">
        <f t="shared" si="613"/>
        <v>1.311824340556383</v>
      </c>
      <c r="K4417" s="5">
        <f t="shared" si="614"/>
        <v>2.3118243405563832</v>
      </c>
      <c r="L4417" s="4" t="str">
        <f t="shared" si="615"/>
        <v>Over Budget</v>
      </c>
      <c r="M4417">
        <f t="shared" si="616"/>
        <v>2021</v>
      </c>
      <c r="N4417">
        <f t="shared" si="617"/>
        <v>10</v>
      </c>
      <c r="O4417" t="str">
        <f t="shared" si="618"/>
        <v>Oct</v>
      </c>
      <c r="P4417" t="str">
        <f t="shared" si="619"/>
        <v>Q4</v>
      </c>
      <c r="Q4417" t="str">
        <f t="shared" si="620"/>
        <v>2021-10</v>
      </c>
    </row>
    <row r="4418" spans="1:17" x14ac:dyDescent="0.35">
      <c r="A4418" s="2">
        <v>44522</v>
      </c>
      <c r="B4418" t="s">
        <v>18</v>
      </c>
      <c r="C4418" t="s">
        <v>34</v>
      </c>
      <c r="D4418" t="s">
        <v>30</v>
      </c>
      <c r="E4418" s="3">
        <v>145531</v>
      </c>
      <c r="F4418" s="3">
        <v>156824</v>
      </c>
      <c r="G4418" t="s">
        <v>21</v>
      </c>
      <c r="H4418" s="3" t="s">
        <v>4450</v>
      </c>
      <c r="I4418" s="3">
        <f t="shared" si="612"/>
        <v>11293</v>
      </c>
      <c r="J4418" s="4">
        <f t="shared" si="613"/>
        <v>7.7598587242580619E-2</v>
      </c>
      <c r="K4418" s="5">
        <f t="shared" si="614"/>
        <v>1.0775985872425806</v>
      </c>
      <c r="L4418" s="4" t="str">
        <f t="shared" si="615"/>
        <v>Over Budget</v>
      </c>
      <c r="M4418">
        <f t="shared" si="616"/>
        <v>2021</v>
      </c>
      <c r="N4418">
        <f t="shared" si="617"/>
        <v>11</v>
      </c>
      <c r="O4418" t="str">
        <f t="shared" si="618"/>
        <v>Nov</v>
      </c>
      <c r="P4418" t="str">
        <f t="shared" si="619"/>
        <v>Q4</v>
      </c>
      <c r="Q4418" t="str">
        <f t="shared" si="620"/>
        <v>2021-11</v>
      </c>
    </row>
    <row r="4419" spans="1:17" x14ac:dyDescent="0.35">
      <c r="A4419" s="2">
        <v>45033</v>
      </c>
      <c r="B4419" t="s">
        <v>18</v>
      </c>
      <c r="C4419" t="s">
        <v>19</v>
      </c>
      <c r="D4419" t="s">
        <v>39</v>
      </c>
      <c r="E4419" s="3">
        <v>80623</v>
      </c>
      <c r="F4419" s="3">
        <v>32486</v>
      </c>
      <c r="G4419" t="s">
        <v>21</v>
      </c>
      <c r="H4419" s="3" t="s">
        <v>4451</v>
      </c>
      <c r="I4419" s="3">
        <f t="shared" si="612"/>
        <v>-48137</v>
      </c>
      <c r="J4419" s="4">
        <f t="shared" si="613"/>
        <v>-0.59706287287746673</v>
      </c>
      <c r="K4419" s="5">
        <f t="shared" si="614"/>
        <v>0.40293712712253327</v>
      </c>
      <c r="L4419" s="4" t="str">
        <f t="shared" si="615"/>
        <v>Under Budget</v>
      </c>
      <c r="M4419">
        <f t="shared" si="616"/>
        <v>2023</v>
      </c>
      <c r="N4419">
        <f t="shared" si="617"/>
        <v>4</v>
      </c>
      <c r="O4419" t="str">
        <f t="shared" si="618"/>
        <v>Apr</v>
      </c>
      <c r="P4419" t="str">
        <f t="shared" si="619"/>
        <v>Q2</v>
      </c>
      <c r="Q4419" t="str">
        <f t="shared" si="620"/>
        <v>2023-04</v>
      </c>
    </row>
    <row r="4420" spans="1:17" x14ac:dyDescent="0.35">
      <c r="A4420" s="2">
        <v>44704</v>
      </c>
      <c r="B4420" t="s">
        <v>55</v>
      </c>
      <c r="C4420" t="s">
        <v>24</v>
      </c>
      <c r="D4420" t="s">
        <v>30</v>
      </c>
      <c r="E4420" s="3">
        <v>24898</v>
      </c>
      <c r="F4420" s="3">
        <v>128426</v>
      </c>
      <c r="G4420" t="s">
        <v>21</v>
      </c>
      <c r="H4420" s="3" t="s">
        <v>4452</v>
      </c>
      <c r="I4420" s="3">
        <f t="shared" si="612"/>
        <v>103528</v>
      </c>
      <c r="J4420" s="4">
        <f t="shared" si="613"/>
        <v>4.1580849867459238</v>
      </c>
      <c r="K4420" s="5">
        <f t="shared" si="614"/>
        <v>5.1580849867459238</v>
      </c>
      <c r="L4420" s="4" t="str">
        <f t="shared" si="615"/>
        <v>Over Budget</v>
      </c>
      <c r="M4420">
        <f t="shared" si="616"/>
        <v>2022</v>
      </c>
      <c r="N4420">
        <f t="shared" si="617"/>
        <v>5</v>
      </c>
      <c r="O4420" t="str">
        <f t="shared" si="618"/>
        <v>May</v>
      </c>
      <c r="P4420" t="str">
        <f t="shared" si="619"/>
        <v>Q2</v>
      </c>
      <c r="Q4420" t="str">
        <f t="shared" si="620"/>
        <v>2022-05</v>
      </c>
    </row>
    <row r="4421" spans="1:17" x14ac:dyDescent="0.35">
      <c r="A4421" s="2">
        <v>44927</v>
      </c>
      <c r="B4421" t="s">
        <v>28</v>
      </c>
      <c r="C4421" t="s">
        <v>34</v>
      </c>
      <c r="D4421" t="s">
        <v>58</v>
      </c>
      <c r="E4421" s="3">
        <v>51001</v>
      </c>
      <c r="F4421" s="3">
        <v>61785</v>
      </c>
      <c r="G4421" t="s">
        <v>35</v>
      </c>
      <c r="H4421" s="3" t="s">
        <v>4453</v>
      </c>
      <c r="I4421" s="3">
        <f t="shared" ref="I4421:I4484" si="621">F4421-E4421</f>
        <v>10784</v>
      </c>
      <c r="J4421" s="4">
        <f t="shared" ref="J4421:J4484" si="622">IFERROR(I4421/E4421,0)</f>
        <v>0.21144683437579656</v>
      </c>
      <c r="K4421" s="5">
        <f t="shared" ref="K4421:K4484" si="623">IFERROR(F4421/E4421,0)</f>
        <v>1.2114468343757965</v>
      </c>
      <c r="L4421" s="4" t="str">
        <f t="shared" ref="L4421:L4484" si="624">IF(I4421&gt;0,"Over Budget",IF(I4421&lt;0,"Under Budget","On Budget"))</f>
        <v>Over Budget</v>
      </c>
      <c r="M4421">
        <f t="shared" ref="M4421:M4484" si="625">YEAR(A4421)</f>
        <v>2023</v>
      </c>
      <c r="N4421">
        <f t="shared" ref="N4421:N4484" si="626">MONTH(A4421)</f>
        <v>1</v>
      </c>
      <c r="O4421" t="str">
        <f t="shared" ref="O4421:O4484" si="627">TEXT(A4421,"mmm")</f>
        <v>Jan</v>
      </c>
      <c r="P4421" t="str">
        <f t="shared" ref="P4421:P4484" si="628">"Q"&amp;ROUNDUP(MONTH(A4421)/3,0)</f>
        <v>Q1</v>
      </c>
      <c r="Q4421" t="str">
        <f t="shared" ref="Q4421:Q4484" si="629">TEXT(A4421,"yyyy-mm")</f>
        <v>2023-01</v>
      </c>
    </row>
    <row r="4422" spans="1:17" x14ac:dyDescent="0.35">
      <c r="A4422" s="2">
        <v>44268</v>
      </c>
      <c r="B4422" t="s">
        <v>55</v>
      </c>
      <c r="C4422" t="s">
        <v>24</v>
      </c>
      <c r="D4422" t="s">
        <v>30</v>
      </c>
      <c r="E4422" s="3">
        <v>24758</v>
      </c>
      <c r="F4422" s="3">
        <v>89141</v>
      </c>
      <c r="G4422" t="s">
        <v>26</v>
      </c>
      <c r="H4422" s="3" t="s">
        <v>4454</v>
      </c>
      <c r="I4422" s="3">
        <f t="shared" si="621"/>
        <v>64383</v>
      </c>
      <c r="J4422" s="4">
        <f t="shared" si="622"/>
        <v>2.6004927700137328</v>
      </c>
      <c r="K4422" s="5">
        <f t="shared" si="623"/>
        <v>3.6004927700137328</v>
      </c>
      <c r="L4422" s="4" t="str">
        <f t="shared" si="624"/>
        <v>Over Budget</v>
      </c>
      <c r="M4422">
        <f t="shared" si="625"/>
        <v>2021</v>
      </c>
      <c r="N4422">
        <f t="shared" si="626"/>
        <v>3</v>
      </c>
      <c r="O4422" t="str">
        <f t="shared" si="627"/>
        <v>Mar</v>
      </c>
      <c r="P4422" t="str">
        <f t="shared" si="628"/>
        <v>Q1</v>
      </c>
      <c r="Q4422" t="str">
        <f t="shared" si="629"/>
        <v>2021-03</v>
      </c>
    </row>
    <row r="4423" spans="1:17" x14ac:dyDescent="0.35">
      <c r="A4423" s="2">
        <v>44837</v>
      </c>
      <c r="B4423" t="s">
        <v>55</v>
      </c>
      <c r="C4423" t="s">
        <v>43</v>
      </c>
      <c r="D4423" t="s">
        <v>39</v>
      </c>
      <c r="E4423" s="3">
        <v>58993</v>
      </c>
      <c r="F4423" s="3">
        <v>105620</v>
      </c>
      <c r="G4423" t="s">
        <v>32</v>
      </c>
      <c r="H4423" s="3" t="s">
        <v>4455</v>
      </c>
      <c r="I4423" s="3">
        <f t="shared" si="621"/>
        <v>46627</v>
      </c>
      <c r="J4423" s="4">
        <f t="shared" si="622"/>
        <v>0.79038190971810218</v>
      </c>
      <c r="K4423" s="5">
        <f t="shared" si="623"/>
        <v>1.7903819097181022</v>
      </c>
      <c r="L4423" s="4" t="str">
        <f t="shared" si="624"/>
        <v>Over Budget</v>
      </c>
      <c r="M4423">
        <f t="shared" si="625"/>
        <v>2022</v>
      </c>
      <c r="N4423">
        <f t="shared" si="626"/>
        <v>10</v>
      </c>
      <c r="O4423" t="str">
        <f t="shared" si="627"/>
        <v>Oct</v>
      </c>
      <c r="P4423" t="str">
        <f t="shared" si="628"/>
        <v>Q4</v>
      </c>
      <c r="Q4423" t="str">
        <f t="shared" si="629"/>
        <v>2022-10</v>
      </c>
    </row>
    <row r="4424" spans="1:17" x14ac:dyDescent="0.35">
      <c r="A4424" s="2">
        <v>45136</v>
      </c>
      <c r="B4424" t="s">
        <v>55</v>
      </c>
      <c r="C4424" t="s">
        <v>23</v>
      </c>
      <c r="D4424" t="s">
        <v>39</v>
      </c>
      <c r="E4424" s="3">
        <v>44888</v>
      </c>
      <c r="F4424" s="3">
        <v>33503</v>
      </c>
      <c r="G4424" t="s">
        <v>35</v>
      </c>
      <c r="H4424" s="3" t="s">
        <v>4456</v>
      </c>
      <c r="I4424" s="3">
        <f t="shared" si="621"/>
        <v>-11385</v>
      </c>
      <c r="J4424" s="4">
        <f t="shared" si="622"/>
        <v>-0.25363126002495101</v>
      </c>
      <c r="K4424" s="5">
        <f t="shared" si="623"/>
        <v>0.74636873997504904</v>
      </c>
      <c r="L4424" s="4" t="str">
        <f t="shared" si="624"/>
        <v>Under Budget</v>
      </c>
      <c r="M4424">
        <f t="shared" si="625"/>
        <v>2023</v>
      </c>
      <c r="N4424">
        <f t="shared" si="626"/>
        <v>7</v>
      </c>
      <c r="O4424" t="str">
        <f t="shared" si="627"/>
        <v>Jul</v>
      </c>
      <c r="P4424" t="str">
        <f t="shared" si="628"/>
        <v>Q3</v>
      </c>
      <c r="Q4424" t="str">
        <f t="shared" si="629"/>
        <v>2023-07</v>
      </c>
    </row>
    <row r="4425" spans="1:17" x14ac:dyDescent="0.35">
      <c r="A4425" s="2">
        <v>44804</v>
      </c>
      <c r="B4425" t="s">
        <v>28</v>
      </c>
      <c r="C4425" t="s">
        <v>43</v>
      </c>
      <c r="D4425" t="s">
        <v>39</v>
      </c>
      <c r="E4425" s="3">
        <v>23893</v>
      </c>
      <c r="F4425" s="3">
        <v>121329</v>
      </c>
      <c r="G4425" t="s">
        <v>26</v>
      </c>
      <c r="H4425" s="3" t="s">
        <v>4457</v>
      </c>
      <c r="I4425" s="3">
        <f t="shared" si="621"/>
        <v>97436</v>
      </c>
      <c r="J4425" s="4">
        <f t="shared" si="622"/>
        <v>4.0780144812288119</v>
      </c>
      <c r="K4425" s="5">
        <f t="shared" si="623"/>
        <v>5.0780144812288119</v>
      </c>
      <c r="L4425" s="4" t="str">
        <f t="shared" si="624"/>
        <v>Over Budget</v>
      </c>
      <c r="M4425">
        <f t="shared" si="625"/>
        <v>2022</v>
      </c>
      <c r="N4425">
        <f t="shared" si="626"/>
        <v>8</v>
      </c>
      <c r="O4425" t="str">
        <f t="shared" si="627"/>
        <v>Aug</v>
      </c>
      <c r="P4425" t="str">
        <f t="shared" si="628"/>
        <v>Q3</v>
      </c>
      <c r="Q4425" t="str">
        <f t="shared" si="629"/>
        <v>2022-08</v>
      </c>
    </row>
    <row r="4426" spans="1:17" x14ac:dyDescent="0.35">
      <c r="A4426" s="2">
        <v>44762</v>
      </c>
      <c r="B4426" t="s">
        <v>55</v>
      </c>
      <c r="C4426" t="s">
        <v>19</v>
      </c>
      <c r="D4426" t="s">
        <v>20</v>
      </c>
      <c r="E4426" s="3">
        <v>96416</v>
      </c>
      <c r="F4426" s="3">
        <v>160656</v>
      </c>
      <c r="G4426" t="s">
        <v>21</v>
      </c>
      <c r="H4426" s="3" t="s">
        <v>4458</v>
      </c>
      <c r="I4426" s="3">
        <f t="shared" si="621"/>
        <v>64240</v>
      </c>
      <c r="J4426" s="4">
        <f t="shared" si="622"/>
        <v>0.66627945569200131</v>
      </c>
      <c r="K4426" s="5">
        <f t="shared" si="623"/>
        <v>1.6662794556920013</v>
      </c>
      <c r="L4426" s="4" t="str">
        <f t="shared" si="624"/>
        <v>Over Budget</v>
      </c>
      <c r="M4426">
        <f t="shared" si="625"/>
        <v>2022</v>
      </c>
      <c r="N4426">
        <f t="shared" si="626"/>
        <v>7</v>
      </c>
      <c r="O4426" t="str">
        <f t="shared" si="627"/>
        <v>Jul</v>
      </c>
      <c r="P4426" t="str">
        <f t="shared" si="628"/>
        <v>Q3</v>
      </c>
      <c r="Q4426" t="str">
        <f t="shared" si="629"/>
        <v>2022-07</v>
      </c>
    </row>
    <row r="4427" spans="1:17" x14ac:dyDescent="0.35">
      <c r="A4427" s="2">
        <v>44250</v>
      </c>
      <c r="B4427" t="s">
        <v>37</v>
      </c>
      <c r="C4427" t="s">
        <v>19</v>
      </c>
      <c r="D4427" t="s">
        <v>58</v>
      </c>
      <c r="E4427" s="3">
        <v>127838</v>
      </c>
      <c r="F4427" s="3">
        <v>65626</v>
      </c>
      <c r="G4427" t="s">
        <v>35</v>
      </c>
      <c r="H4427" s="3" t="s">
        <v>4459</v>
      </c>
      <c r="I4427" s="3">
        <f t="shared" si="621"/>
        <v>-62212</v>
      </c>
      <c r="J4427" s="4">
        <f t="shared" si="622"/>
        <v>-0.48664716281543829</v>
      </c>
      <c r="K4427" s="5">
        <f t="shared" si="623"/>
        <v>0.51335283718456171</v>
      </c>
      <c r="L4427" s="4" t="str">
        <f t="shared" si="624"/>
        <v>Under Budget</v>
      </c>
      <c r="M4427">
        <f t="shared" si="625"/>
        <v>2021</v>
      </c>
      <c r="N4427">
        <f t="shared" si="626"/>
        <v>2</v>
      </c>
      <c r="O4427" t="str">
        <f t="shared" si="627"/>
        <v>Feb</v>
      </c>
      <c r="P4427" t="str">
        <f t="shared" si="628"/>
        <v>Q1</v>
      </c>
      <c r="Q4427" t="str">
        <f t="shared" si="629"/>
        <v>2021-02</v>
      </c>
    </row>
    <row r="4428" spans="1:17" x14ac:dyDescent="0.35">
      <c r="A4428" s="2">
        <v>44724</v>
      </c>
      <c r="B4428" t="s">
        <v>18</v>
      </c>
      <c r="C4428" t="s">
        <v>29</v>
      </c>
      <c r="D4428" t="s">
        <v>30</v>
      </c>
      <c r="E4428" s="3">
        <v>39943</v>
      </c>
      <c r="F4428" s="3">
        <v>151093</v>
      </c>
      <c r="G4428" t="s">
        <v>35</v>
      </c>
      <c r="H4428" s="3" t="s">
        <v>4460</v>
      </c>
      <c r="I4428" s="3">
        <f t="shared" si="621"/>
        <v>111150</v>
      </c>
      <c r="J4428" s="4">
        <f t="shared" si="622"/>
        <v>2.7827153694013971</v>
      </c>
      <c r="K4428" s="5">
        <f t="shared" si="623"/>
        <v>3.7827153694013971</v>
      </c>
      <c r="L4428" s="4" t="str">
        <f t="shared" si="624"/>
        <v>Over Budget</v>
      </c>
      <c r="M4428">
        <f t="shared" si="625"/>
        <v>2022</v>
      </c>
      <c r="N4428">
        <f t="shared" si="626"/>
        <v>6</v>
      </c>
      <c r="O4428" t="str">
        <f t="shared" si="627"/>
        <v>Jun</v>
      </c>
      <c r="P4428" t="str">
        <f t="shared" si="628"/>
        <v>Q2</v>
      </c>
      <c r="Q4428" t="str">
        <f t="shared" si="629"/>
        <v>2022-06</v>
      </c>
    </row>
    <row r="4429" spans="1:17" x14ac:dyDescent="0.35">
      <c r="A4429" s="2">
        <v>44807</v>
      </c>
      <c r="B4429" t="s">
        <v>18</v>
      </c>
      <c r="C4429" t="s">
        <v>34</v>
      </c>
      <c r="D4429" t="s">
        <v>25</v>
      </c>
      <c r="E4429" s="3">
        <v>15306</v>
      </c>
      <c r="F4429" s="3">
        <v>123658</v>
      </c>
      <c r="G4429" t="s">
        <v>35</v>
      </c>
      <c r="H4429" s="3" t="s">
        <v>4461</v>
      </c>
      <c r="I4429" s="3">
        <f t="shared" si="621"/>
        <v>108352</v>
      </c>
      <c r="J4429" s="4">
        <f t="shared" si="622"/>
        <v>7.0790539657650591</v>
      </c>
      <c r="K4429" s="5">
        <f t="shared" si="623"/>
        <v>8.0790539657650591</v>
      </c>
      <c r="L4429" s="4" t="str">
        <f t="shared" si="624"/>
        <v>Over Budget</v>
      </c>
      <c r="M4429">
        <f t="shared" si="625"/>
        <v>2022</v>
      </c>
      <c r="N4429">
        <f t="shared" si="626"/>
        <v>9</v>
      </c>
      <c r="O4429" t="str">
        <f t="shared" si="627"/>
        <v>Sep</v>
      </c>
      <c r="P4429" t="str">
        <f t="shared" si="628"/>
        <v>Q3</v>
      </c>
      <c r="Q4429" t="str">
        <f t="shared" si="629"/>
        <v>2022-09</v>
      </c>
    </row>
    <row r="4430" spans="1:17" x14ac:dyDescent="0.35">
      <c r="A4430" s="2">
        <v>44389</v>
      </c>
      <c r="B4430" t="s">
        <v>41</v>
      </c>
      <c r="C4430" t="s">
        <v>29</v>
      </c>
      <c r="D4430" t="s">
        <v>30</v>
      </c>
      <c r="E4430" s="3">
        <v>75461</v>
      </c>
      <c r="F4430" s="3">
        <v>150370</v>
      </c>
      <c r="G4430" t="s">
        <v>32</v>
      </c>
      <c r="H4430" s="3" t="s">
        <v>4462</v>
      </c>
      <c r="I4430" s="3">
        <f t="shared" si="621"/>
        <v>74909</v>
      </c>
      <c r="J4430" s="4">
        <f t="shared" si="622"/>
        <v>0.9926849630935185</v>
      </c>
      <c r="K4430" s="5">
        <f t="shared" si="623"/>
        <v>1.9926849630935186</v>
      </c>
      <c r="L4430" s="4" t="str">
        <f t="shared" si="624"/>
        <v>Over Budget</v>
      </c>
      <c r="M4430">
        <f t="shared" si="625"/>
        <v>2021</v>
      </c>
      <c r="N4430">
        <f t="shared" si="626"/>
        <v>7</v>
      </c>
      <c r="O4430" t="str">
        <f t="shared" si="627"/>
        <v>Jul</v>
      </c>
      <c r="P4430" t="str">
        <f t="shared" si="628"/>
        <v>Q3</v>
      </c>
      <c r="Q4430" t="str">
        <f t="shared" si="629"/>
        <v>2021-07</v>
      </c>
    </row>
    <row r="4431" spans="1:17" x14ac:dyDescent="0.35">
      <c r="A4431" s="2">
        <v>44254</v>
      </c>
      <c r="B4431" t="s">
        <v>23</v>
      </c>
      <c r="C4431" t="s">
        <v>19</v>
      </c>
      <c r="D4431" t="s">
        <v>39</v>
      </c>
      <c r="E4431" s="3">
        <v>126521</v>
      </c>
      <c r="F4431" s="3">
        <v>162917</v>
      </c>
      <c r="G4431" t="s">
        <v>26</v>
      </c>
      <c r="H4431" s="3" t="s">
        <v>4463</v>
      </c>
      <c r="I4431" s="3">
        <f t="shared" si="621"/>
        <v>36396</v>
      </c>
      <c r="J4431" s="4">
        <f t="shared" si="622"/>
        <v>0.28766765991416443</v>
      </c>
      <c r="K4431" s="5">
        <f t="shared" si="623"/>
        <v>1.2876676599141645</v>
      </c>
      <c r="L4431" s="4" t="str">
        <f t="shared" si="624"/>
        <v>Over Budget</v>
      </c>
      <c r="M4431">
        <f t="shared" si="625"/>
        <v>2021</v>
      </c>
      <c r="N4431">
        <f t="shared" si="626"/>
        <v>2</v>
      </c>
      <c r="O4431" t="str">
        <f t="shared" si="627"/>
        <v>Feb</v>
      </c>
      <c r="P4431" t="str">
        <f t="shared" si="628"/>
        <v>Q1</v>
      </c>
      <c r="Q4431" t="str">
        <f t="shared" si="629"/>
        <v>2021-02</v>
      </c>
    </row>
    <row r="4432" spans="1:17" x14ac:dyDescent="0.35">
      <c r="A4432" s="2">
        <v>44325</v>
      </c>
      <c r="B4432" t="s">
        <v>37</v>
      </c>
      <c r="C4432" t="s">
        <v>19</v>
      </c>
      <c r="D4432" t="s">
        <v>25</v>
      </c>
      <c r="E4432" s="3">
        <v>108017</v>
      </c>
      <c r="F4432" s="3">
        <v>68197</v>
      </c>
      <c r="G4432" t="s">
        <v>26</v>
      </c>
      <c r="H4432" s="3" t="s">
        <v>4464</v>
      </c>
      <c r="I4432" s="3">
        <f t="shared" si="621"/>
        <v>-39820</v>
      </c>
      <c r="J4432" s="4">
        <f t="shared" si="622"/>
        <v>-0.36864567614356997</v>
      </c>
      <c r="K4432" s="5">
        <f t="shared" si="623"/>
        <v>0.63135432385642998</v>
      </c>
      <c r="L4432" s="4" t="str">
        <f t="shared" si="624"/>
        <v>Under Budget</v>
      </c>
      <c r="M4432">
        <f t="shared" si="625"/>
        <v>2021</v>
      </c>
      <c r="N4432">
        <f t="shared" si="626"/>
        <v>5</v>
      </c>
      <c r="O4432" t="str">
        <f t="shared" si="627"/>
        <v>May</v>
      </c>
      <c r="P4432" t="str">
        <f t="shared" si="628"/>
        <v>Q2</v>
      </c>
      <c r="Q4432" t="str">
        <f t="shared" si="629"/>
        <v>2021-05</v>
      </c>
    </row>
    <row r="4433" spans="1:17" x14ac:dyDescent="0.35">
      <c r="A4433" s="2">
        <v>44902</v>
      </c>
      <c r="B4433" t="s">
        <v>28</v>
      </c>
      <c r="C4433" t="s">
        <v>29</v>
      </c>
      <c r="D4433" t="s">
        <v>25</v>
      </c>
      <c r="E4433" s="3">
        <v>106711</v>
      </c>
      <c r="F4433" s="3">
        <v>116585</v>
      </c>
      <c r="G4433" t="s">
        <v>32</v>
      </c>
      <c r="H4433" s="3" t="s">
        <v>4465</v>
      </c>
      <c r="I4433" s="3">
        <f t="shared" si="621"/>
        <v>9874</v>
      </c>
      <c r="J4433" s="4">
        <f t="shared" si="622"/>
        <v>9.2530292097347033E-2</v>
      </c>
      <c r="K4433" s="5">
        <f t="shared" si="623"/>
        <v>1.092530292097347</v>
      </c>
      <c r="L4433" s="4" t="str">
        <f t="shared" si="624"/>
        <v>Over Budget</v>
      </c>
      <c r="M4433">
        <f t="shared" si="625"/>
        <v>2022</v>
      </c>
      <c r="N4433">
        <f t="shared" si="626"/>
        <v>12</v>
      </c>
      <c r="O4433" t="str">
        <f t="shared" si="627"/>
        <v>Dec</v>
      </c>
      <c r="P4433" t="str">
        <f t="shared" si="628"/>
        <v>Q4</v>
      </c>
      <c r="Q4433" t="str">
        <f t="shared" si="629"/>
        <v>2022-12</v>
      </c>
    </row>
    <row r="4434" spans="1:17" x14ac:dyDescent="0.35">
      <c r="A4434" s="2">
        <v>45048</v>
      </c>
      <c r="B4434" t="s">
        <v>23</v>
      </c>
      <c r="C4434" t="s">
        <v>43</v>
      </c>
      <c r="D4434" t="s">
        <v>30</v>
      </c>
      <c r="E4434" s="3">
        <v>140323</v>
      </c>
      <c r="F4434" s="3">
        <v>52976</v>
      </c>
      <c r="G4434" t="s">
        <v>26</v>
      </c>
      <c r="H4434" s="3" t="s">
        <v>4466</v>
      </c>
      <c r="I4434" s="3">
        <f t="shared" si="621"/>
        <v>-87347</v>
      </c>
      <c r="J4434" s="4">
        <f t="shared" si="622"/>
        <v>-0.62247101330501775</v>
      </c>
      <c r="K4434" s="5">
        <f t="shared" si="623"/>
        <v>0.3775289866949823</v>
      </c>
      <c r="L4434" s="4" t="str">
        <f t="shared" si="624"/>
        <v>Under Budget</v>
      </c>
      <c r="M4434">
        <f t="shared" si="625"/>
        <v>2023</v>
      </c>
      <c r="N4434">
        <f t="shared" si="626"/>
        <v>5</v>
      </c>
      <c r="O4434" t="str">
        <f t="shared" si="627"/>
        <v>May</v>
      </c>
      <c r="P4434" t="str">
        <f t="shared" si="628"/>
        <v>Q2</v>
      </c>
      <c r="Q4434" t="str">
        <f t="shared" si="629"/>
        <v>2023-05</v>
      </c>
    </row>
    <row r="4435" spans="1:17" x14ac:dyDescent="0.35">
      <c r="A4435" s="2">
        <v>44204</v>
      </c>
      <c r="B4435" t="s">
        <v>18</v>
      </c>
      <c r="C4435" t="s">
        <v>24</v>
      </c>
      <c r="D4435" t="s">
        <v>30</v>
      </c>
      <c r="E4435" s="3">
        <v>38412</v>
      </c>
      <c r="F4435" s="3">
        <v>80686</v>
      </c>
      <c r="G4435" t="s">
        <v>21</v>
      </c>
      <c r="H4435" s="3" t="s">
        <v>4467</v>
      </c>
      <c r="I4435" s="3">
        <f t="shared" si="621"/>
        <v>42274</v>
      </c>
      <c r="J4435" s="4">
        <f t="shared" si="622"/>
        <v>1.100541497448714</v>
      </c>
      <c r="K4435" s="5">
        <f t="shared" si="623"/>
        <v>2.100541497448714</v>
      </c>
      <c r="L4435" s="4" t="str">
        <f t="shared" si="624"/>
        <v>Over Budget</v>
      </c>
      <c r="M4435">
        <f t="shared" si="625"/>
        <v>2021</v>
      </c>
      <c r="N4435">
        <f t="shared" si="626"/>
        <v>1</v>
      </c>
      <c r="O4435" t="str">
        <f t="shared" si="627"/>
        <v>Jan</v>
      </c>
      <c r="P4435" t="str">
        <f t="shared" si="628"/>
        <v>Q1</v>
      </c>
      <c r="Q4435" t="str">
        <f t="shared" si="629"/>
        <v>2021-01</v>
      </c>
    </row>
    <row r="4436" spans="1:17" x14ac:dyDescent="0.35">
      <c r="A4436" s="2">
        <v>44225</v>
      </c>
      <c r="B4436" t="s">
        <v>55</v>
      </c>
      <c r="C4436" t="s">
        <v>23</v>
      </c>
      <c r="D4436" t="s">
        <v>30</v>
      </c>
      <c r="E4436" s="3">
        <v>75326</v>
      </c>
      <c r="F4436" s="3">
        <v>50552</v>
      </c>
      <c r="G4436" t="s">
        <v>35</v>
      </c>
      <c r="H4436" s="3" t="s">
        <v>4468</v>
      </c>
      <c r="I4436" s="3">
        <f t="shared" si="621"/>
        <v>-24774</v>
      </c>
      <c r="J4436" s="4">
        <f t="shared" si="622"/>
        <v>-0.32889042296152721</v>
      </c>
      <c r="K4436" s="5">
        <f t="shared" si="623"/>
        <v>0.67110957703847274</v>
      </c>
      <c r="L4436" s="4" t="str">
        <f t="shared" si="624"/>
        <v>Under Budget</v>
      </c>
      <c r="M4436">
        <f t="shared" si="625"/>
        <v>2021</v>
      </c>
      <c r="N4436">
        <f t="shared" si="626"/>
        <v>1</v>
      </c>
      <c r="O4436" t="str">
        <f t="shared" si="627"/>
        <v>Jan</v>
      </c>
      <c r="P4436" t="str">
        <f t="shared" si="628"/>
        <v>Q1</v>
      </c>
      <c r="Q4436" t="str">
        <f t="shared" si="629"/>
        <v>2021-01</v>
      </c>
    </row>
    <row r="4437" spans="1:17" x14ac:dyDescent="0.35">
      <c r="A4437" s="2">
        <v>45143</v>
      </c>
      <c r="B4437" t="s">
        <v>41</v>
      </c>
      <c r="C4437" t="s">
        <v>19</v>
      </c>
      <c r="D4437" t="s">
        <v>30</v>
      </c>
      <c r="E4437" s="3">
        <v>26151</v>
      </c>
      <c r="F4437" s="3">
        <v>50377</v>
      </c>
      <c r="G4437" t="s">
        <v>26</v>
      </c>
      <c r="H4437" s="3" t="s">
        <v>4469</v>
      </c>
      <c r="I4437" s="3">
        <f t="shared" si="621"/>
        <v>24226</v>
      </c>
      <c r="J4437" s="4">
        <f t="shared" si="622"/>
        <v>0.92638904821995338</v>
      </c>
      <c r="K4437" s="5">
        <f t="shared" si="623"/>
        <v>1.9263890482199533</v>
      </c>
      <c r="L4437" s="4" t="str">
        <f t="shared" si="624"/>
        <v>Over Budget</v>
      </c>
      <c r="M4437">
        <f t="shared" si="625"/>
        <v>2023</v>
      </c>
      <c r="N4437">
        <f t="shared" si="626"/>
        <v>8</v>
      </c>
      <c r="O4437" t="str">
        <f t="shared" si="627"/>
        <v>Aug</v>
      </c>
      <c r="P4437" t="str">
        <f t="shared" si="628"/>
        <v>Q3</v>
      </c>
      <c r="Q4437" t="str">
        <f t="shared" si="629"/>
        <v>2023-08</v>
      </c>
    </row>
    <row r="4438" spans="1:17" x14ac:dyDescent="0.35">
      <c r="A4438" s="2">
        <v>44327</v>
      </c>
      <c r="B4438" t="s">
        <v>41</v>
      </c>
      <c r="C4438" t="s">
        <v>29</v>
      </c>
      <c r="D4438" t="s">
        <v>58</v>
      </c>
      <c r="E4438" s="3">
        <v>74690</v>
      </c>
      <c r="F4438" s="3">
        <v>48123</v>
      </c>
      <c r="G4438" t="s">
        <v>26</v>
      </c>
      <c r="H4438" s="3" t="s">
        <v>4470</v>
      </c>
      <c r="I4438" s="3">
        <f t="shared" si="621"/>
        <v>-26567</v>
      </c>
      <c r="J4438" s="4">
        <f t="shared" si="622"/>
        <v>-0.35569688043914849</v>
      </c>
      <c r="K4438" s="5">
        <f t="shared" si="623"/>
        <v>0.64430311956085151</v>
      </c>
      <c r="L4438" s="4" t="str">
        <f t="shared" si="624"/>
        <v>Under Budget</v>
      </c>
      <c r="M4438">
        <f t="shared" si="625"/>
        <v>2021</v>
      </c>
      <c r="N4438">
        <f t="shared" si="626"/>
        <v>5</v>
      </c>
      <c r="O4438" t="str">
        <f t="shared" si="627"/>
        <v>May</v>
      </c>
      <c r="P4438" t="str">
        <f t="shared" si="628"/>
        <v>Q2</v>
      </c>
      <c r="Q4438" t="str">
        <f t="shared" si="629"/>
        <v>2021-05</v>
      </c>
    </row>
    <row r="4439" spans="1:17" x14ac:dyDescent="0.35">
      <c r="A4439" s="2">
        <v>44384</v>
      </c>
      <c r="B4439" t="s">
        <v>18</v>
      </c>
      <c r="C4439" t="s">
        <v>19</v>
      </c>
      <c r="D4439" t="s">
        <v>20</v>
      </c>
      <c r="E4439" s="3">
        <v>146081</v>
      </c>
      <c r="F4439" s="3">
        <v>101479</v>
      </c>
      <c r="G4439" t="s">
        <v>35</v>
      </c>
      <c r="H4439" s="3" t="s">
        <v>4471</v>
      </c>
      <c r="I4439" s="3">
        <f t="shared" si="621"/>
        <v>-44602</v>
      </c>
      <c r="J4439" s="4">
        <f t="shared" si="622"/>
        <v>-0.30532375873659134</v>
      </c>
      <c r="K4439" s="5">
        <f t="shared" si="623"/>
        <v>0.69467624126340866</v>
      </c>
      <c r="L4439" s="4" t="str">
        <f t="shared" si="624"/>
        <v>Under Budget</v>
      </c>
      <c r="M4439">
        <f t="shared" si="625"/>
        <v>2021</v>
      </c>
      <c r="N4439">
        <f t="shared" si="626"/>
        <v>7</v>
      </c>
      <c r="O4439" t="str">
        <f t="shared" si="627"/>
        <v>Jul</v>
      </c>
      <c r="P4439" t="str">
        <f t="shared" si="628"/>
        <v>Q3</v>
      </c>
      <c r="Q4439" t="str">
        <f t="shared" si="629"/>
        <v>2021-07</v>
      </c>
    </row>
    <row r="4440" spans="1:17" x14ac:dyDescent="0.35">
      <c r="A4440" s="2">
        <v>44905</v>
      </c>
      <c r="B4440" t="s">
        <v>37</v>
      </c>
      <c r="C4440" t="s">
        <v>43</v>
      </c>
      <c r="D4440" t="s">
        <v>20</v>
      </c>
      <c r="E4440" s="3">
        <v>95782</v>
      </c>
      <c r="F4440" s="3">
        <v>98496</v>
      </c>
      <c r="G4440" t="s">
        <v>21</v>
      </c>
      <c r="H4440" s="3" t="s">
        <v>4472</v>
      </c>
      <c r="I4440" s="3">
        <f t="shared" si="621"/>
        <v>2714</v>
      </c>
      <c r="J4440" s="4">
        <f t="shared" si="622"/>
        <v>2.833517779958656E-2</v>
      </c>
      <c r="K4440" s="5">
        <f t="shared" si="623"/>
        <v>1.0283351777995866</v>
      </c>
      <c r="L4440" s="4" t="str">
        <f t="shared" si="624"/>
        <v>Over Budget</v>
      </c>
      <c r="M4440">
        <f t="shared" si="625"/>
        <v>2022</v>
      </c>
      <c r="N4440">
        <f t="shared" si="626"/>
        <v>12</v>
      </c>
      <c r="O4440" t="str">
        <f t="shared" si="627"/>
        <v>Dec</v>
      </c>
      <c r="P4440" t="str">
        <f t="shared" si="628"/>
        <v>Q4</v>
      </c>
      <c r="Q4440" t="str">
        <f t="shared" si="629"/>
        <v>2022-12</v>
      </c>
    </row>
    <row r="4441" spans="1:17" x14ac:dyDescent="0.35">
      <c r="A4441" s="2">
        <v>44408</v>
      </c>
      <c r="B4441" t="s">
        <v>23</v>
      </c>
      <c r="C4441" t="s">
        <v>23</v>
      </c>
      <c r="D4441" t="s">
        <v>30</v>
      </c>
      <c r="E4441" s="3">
        <v>59280</v>
      </c>
      <c r="F4441" s="3">
        <v>18837</v>
      </c>
      <c r="G4441" t="s">
        <v>21</v>
      </c>
      <c r="H4441" s="3" t="s">
        <v>4473</v>
      </c>
      <c r="I4441" s="3">
        <f t="shared" si="621"/>
        <v>-40443</v>
      </c>
      <c r="J4441" s="4">
        <f t="shared" si="622"/>
        <v>-0.68223684210526314</v>
      </c>
      <c r="K4441" s="5">
        <f t="shared" si="623"/>
        <v>0.31776315789473686</v>
      </c>
      <c r="L4441" s="4" t="str">
        <f t="shared" si="624"/>
        <v>Under Budget</v>
      </c>
      <c r="M4441">
        <f t="shared" si="625"/>
        <v>2021</v>
      </c>
      <c r="N4441">
        <f t="shared" si="626"/>
        <v>7</v>
      </c>
      <c r="O4441" t="str">
        <f t="shared" si="627"/>
        <v>Jul</v>
      </c>
      <c r="P4441" t="str">
        <f t="shared" si="628"/>
        <v>Q3</v>
      </c>
      <c r="Q4441" t="str">
        <f t="shared" si="629"/>
        <v>2021-07</v>
      </c>
    </row>
    <row r="4442" spans="1:17" x14ac:dyDescent="0.35">
      <c r="A4442" s="2">
        <v>44472</v>
      </c>
      <c r="B4442" t="s">
        <v>41</v>
      </c>
      <c r="C4442" t="s">
        <v>43</v>
      </c>
      <c r="D4442" t="s">
        <v>20</v>
      </c>
      <c r="E4442" s="3">
        <v>71818</v>
      </c>
      <c r="F4442" s="3">
        <v>27519</v>
      </c>
      <c r="G4442" t="s">
        <v>26</v>
      </c>
      <c r="H4442" s="3" t="s">
        <v>4474</v>
      </c>
      <c r="I4442" s="3">
        <f t="shared" si="621"/>
        <v>-44299</v>
      </c>
      <c r="J4442" s="4">
        <f t="shared" si="622"/>
        <v>-0.61682308056476087</v>
      </c>
      <c r="K4442" s="5">
        <f t="shared" si="623"/>
        <v>0.38317691943523907</v>
      </c>
      <c r="L4442" s="4" t="str">
        <f t="shared" si="624"/>
        <v>Under Budget</v>
      </c>
      <c r="M4442">
        <f t="shared" si="625"/>
        <v>2021</v>
      </c>
      <c r="N4442">
        <f t="shared" si="626"/>
        <v>10</v>
      </c>
      <c r="O4442" t="str">
        <f t="shared" si="627"/>
        <v>Oct</v>
      </c>
      <c r="P4442" t="str">
        <f t="shared" si="628"/>
        <v>Q4</v>
      </c>
      <c r="Q4442" t="str">
        <f t="shared" si="629"/>
        <v>2021-10</v>
      </c>
    </row>
    <row r="4443" spans="1:17" x14ac:dyDescent="0.35">
      <c r="A4443" s="2">
        <v>44439</v>
      </c>
      <c r="B4443" t="s">
        <v>18</v>
      </c>
      <c r="C4443" t="s">
        <v>24</v>
      </c>
      <c r="D4443" t="s">
        <v>30</v>
      </c>
      <c r="E4443" s="3">
        <v>142417</v>
      </c>
      <c r="F4443" s="3">
        <v>94096</v>
      </c>
      <c r="G4443" t="s">
        <v>21</v>
      </c>
      <c r="H4443" s="3" t="s">
        <v>4475</v>
      </c>
      <c r="I4443" s="3">
        <f t="shared" si="621"/>
        <v>-48321</v>
      </c>
      <c r="J4443" s="4">
        <f t="shared" si="622"/>
        <v>-0.33929235976042188</v>
      </c>
      <c r="K4443" s="5">
        <f t="shared" si="623"/>
        <v>0.66070764023957818</v>
      </c>
      <c r="L4443" s="4" t="str">
        <f t="shared" si="624"/>
        <v>Under Budget</v>
      </c>
      <c r="M4443">
        <f t="shared" si="625"/>
        <v>2021</v>
      </c>
      <c r="N4443">
        <f t="shared" si="626"/>
        <v>8</v>
      </c>
      <c r="O4443" t="str">
        <f t="shared" si="627"/>
        <v>Aug</v>
      </c>
      <c r="P4443" t="str">
        <f t="shared" si="628"/>
        <v>Q3</v>
      </c>
      <c r="Q4443" t="str">
        <f t="shared" si="629"/>
        <v>2021-08</v>
      </c>
    </row>
    <row r="4444" spans="1:17" x14ac:dyDescent="0.35">
      <c r="A4444" s="2">
        <v>45183</v>
      </c>
      <c r="B4444" t="s">
        <v>37</v>
      </c>
      <c r="C4444" t="s">
        <v>43</v>
      </c>
      <c r="D4444" t="s">
        <v>30</v>
      </c>
      <c r="E4444" s="3">
        <v>137439</v>
      </c>
      <c r="F4444" s="3">
        <v>31307</v>
      </c>
      <c r="G4444" t="s">
        <v>32</v>
      </c>
      <c r="H4444" s="3" t="s">
        <v>4476</v>
      </c>
      <c r="I4444" s="3">
        <f t="shared" si="621"/>
        <v>-106132</v>
      </c>
      <c r="J4444" s="4">
        <f t="shared" si="622"/>
        <v>-0.77221167208725328</v>
      </c>
      <c r="K4444" s="5">
        <f t="shared" si="623"/>
        <v>0.22778832791274675</v>
      </c>
      <c r="L4444" s="4" t="str">
        <f t="shared" si="624"/>
        <v>Under Budget</v>
      </c>
      <c r="M4444">
        <f t="shared" si="625"/>
        <v>2023</v>
      </c>
      <c r="N4444">
        <f t="shared" si="626"/>
        <v>9</v>
      </c>
      <c r="O4444" t="str">
        <f t="shared" si="627"/>
        <v>Sep</v>
      </c>
      <c r="P4444" t="str">
        <f t="shared" si="628"/>
        <v>Q3</v>
      </c>
      <c r="Q4444" t="str">
        <f t="shared" si="629"/>
        <v>2023-09</v>
      </c>
    </row>
    <row r="4445" spans="1:17" x14ac:dyDescent="0.35">
      <c r="A4445" s="2">
        <v>44881</v>
      </c>
      <c r="B4445" t="s">
        <v>18</v>
      </c>
      <c r="C4445" t="s">
        <v>23</v>
      </c>
      <c r="D4445" t="s">
        <v>30</v>
      </c>
      <c r="E4445" s="3">
        <v>132057</v>
      </c>
      <c r="F4445" s="3">
        <v>27640</v>
      </c>
      <c r="G4445" t="s">
        <v>35</v>
      </c>
      <c r="H4445" s="3" t="s">
        <v>4477</v>
      </c>
      <c r="I4445" s="3">
        <f t="shared" si="621"/>
        <v>-104417</v>
      </c>
      <c r="J4445" s="4">
        <f t="shared" si="622"/>
        <v>-0.79069644168805897</v>
      </c>
      <c r="K4445" s="5">
        <f t="shared" si="623"/>
        <v>0.20930355831194106</v>
      </c>
      <c r="L4445" s="4" t="str">
        <f t="shared" si="624"/>
        <v>Under Budget</v>
      </c>
      <c r="M4445">
        <f t="shared" si="625"/>
        <v>2022</v>
      </c>
      <c r="N4445">
        <f t="shared" si="626"/>
        <v>11</v>
      </c>
      <c r="O4445" t="str">
        <f t="shared" si="627"/>
        <v>Nov</v>
      </c>
      <c r="P4445" t="str">
        <f t="shared" si="628"/>
        <v>Q4</v>
      </c>
      <c r="Q4445" t="str">
        <f t="shared" si="629"/>
        <v>2022-11</v>
      </c>
    </row>
    <row r="4446" spans="1:17" x14ac:dyDescent="0.35">
      <c r="A4446" s="2">
        <v>44367</v>
      </c>
      <c r="B4446" t="s">
        <v>18</v>
      </c>
      <c r="C4446" t="s">
        <v>23</v>
      </c>
      <c r="D4446" t="s">
        <v>58</v>
      </c>
      <c r="E4446" s="3">
        <v>49900</v>
      </c>
      <c r="F4446" s="3">
        <v>104716</v>
      </c>
      <c r="G4446" t="s">
        <v>35</v>
      </c>
      <c r="H4446" s="3" t="s">
        <v>4478</v>
      </c>
      <c r="I4446" s="3">
        <f t="shared" si="621"/>
        <v>54816</v>
      </c>
      <c r="J4446" s="4">
        <f t="shared" si="622"/>
        <v>1.0985170340681363</v>
      </c>
      <c r="K4446" s="5">
        <f t="shared" si="623"/>
        <v>2.0985170340681361</v>
      </c>
      <c r="L4446" s="4" t="str">
        <f t="shared" si="624"/>
        <v>Over Budget</v>
      </c>
      <c r="M4446">
        <f t="shared" si="625"/>
        <v>2021</v>
      </c>
      <c r="N4446">
        <f t="shared" si="626"/>
        <v>6</v>
      </c>
      <c r="O4446" t="str">
        <f t="shared" si="627"/>
        <v>Jun</v>
      </c>
      <c r="P4446" t="str">
        <f t="shared" si="628"/>
        <v>Q2</v>
      </c>
      <c r="Q4446" t="str">
        <f t="shared" si="629"/>
        <v>2021-06</v>
      </c>
    </row>
    <row r="4447" spans="1:17" x14ac:dyDescent="0.35">
      <c r="A4447" s="2">
        <v>44849</v>
      </c>
      <c r="B4447" t="s">
        <v>37</v>
      </c>
      <c r="C4447" t="s">
        <v>19</v>
      </c>
      <c r="D4447" t="s">
        <v>39</v>
      </c>
      <c r="E4447" s="3">
        <v>96562</v>
      </c>
      <c r="F4447" s="3">
        <v>162968</v>
      </c>
      <c r="G4447" t="s">
        <v>32</v>
      </c>
      <c r="H4447" s="3" t="s">
        <v>4479</v>
      </c>
      <c r="I4447" s="3">
        <f t="shared" si="621"/>
        <v>66406</v>
      </c>
      <c r="J4447" s="4">
        <f t="shared" si="622"/>
        <v>0.68770323729831606</v>
      </c>
      <c r="K4447" s="5">
        <f t="shared" si="623"/>
        <v>1.6877032372983161</v>
      </c>
      <c r="L4447" s="4" t="str">
        <f t="shared" si="624"/>
        <v>Over Budget</v>
      </c>
      <c r="M4447">
        <f t="shared" si="625"/>
        <v>2022</v>
      </c>
      <c r="N4447">
        <f t="shared" si="626"/>
        <v>10</v>
      </c>
      <c r="O4447" t="str">
        <f t="shared" si="627"/>
        <v>Oct</v>
      </c>
      <c r="P4447" t="str">
        <f t="shared" si="628"/>
        <v>Q4</v>
      </c>
      <c r="Q4447" t="str">
        <f t="shared" si="629"/>
        <v>2022-10</v>
      </c>
    </row>
    <row r="4448" spans="1:17" x14ac:dyDescent="0.35">
      <c r="A4448" s="2">
        <v>44384</v>
      </c>
      <c r="B4448" t="s">
        <v>37</v>
      </c>
      <c r="C4448" t="s">
        <v>24</v>
      </c>
      <c r="D4448" t="s">
        <v>20</v>
      </c>
      <c r="E4448" s="3">
        <v>39289</v>
      </c>
      <c r="F4448" s="3">
        <v>71001</v>
      </c>
      <c r="G4448" t="s">
        <v>21</v>
      </c>
      <c r="H4448" s="3" t="s">
        <v>4480</v>
      </c>
      <c r="I4448" s="3">
        <f t="shared" si="621"/>
        <v>31712</v>
      </c>
      <c r="J4448" s="4">
        <f t="shared" si="622"/>
        <v>0.80714703861131609</v>
      </c>
      <c r="K4448" s="5">
        <f t="shared" si="623"/>
        <v>1.8071470386113162</v>
      </c>
      <c r="L4448" s="4" t="str">
        <f t="shared" si="624"/>
        <v>Over Budget</v>
      </c>
      <c r="M4448">
        <f t="shared" si="625"/>
        <v>2021</v>
      </c>
      <c r="N4448">
        <f t="shared" si="626"/>
        <v>7</v>
      </c>
      <c r="O4448" t="str">
        <f t="shared" si="627"/>
        <v>Jul</v>
      </c>
      <c r="P4448" t="str">
        <f t="shared" si="628"/>
        <v>Q3</v>
      </c>
      <c r="Q4448" t="str">
        <f t="shared" si="629"/>
        <v>2021-07</v>
      </c>
    </row>
    <row r="4449" spans="1:17" x14ac:dyDescent="0.35">
      <c r="A4449" s="2">
        <v>44248</v>
      </c>
      <c r="B4449" t="s">
        <v>37</v>
      </c>
      <c r="C4449" t="s">
        <v>34</v>
      </c>
      <c r="D4449" t="s">
        <v>20</v>
      </c>
      <c r="E4449" s="3">
        <v>95143</v>
      </c>
      <c r="F4449" s="3">
        <v>64615</v>
      </c>
      <c r="G4449" t="s">
        <v>21</v>
      </c>
      <c r="H4449" s="3" t="s">
        <v>4481</v>
      </c>
      <c r="I4449" s="3">
        <f t="shared" si="621"/>
        <v>-30528</v>
      </c>
      <c r="J4449" s="4">
        <f t="shared" si="622"/>
        <v>-0.32086438308651188</v>
      </c>
      <c r="K4449" s="5">
        <f t="shared" si="623"/>
        <v>0.67913561691348812</v>
      </c>
      <c r="L4449" s="4" t="str">
        <f t="shared" si="624"/>
        <v>Under Budget</v>
      </c>
      <c r="M4449">
        <f t="shared" si="625"/>
        <v>2021</v>
      </c>
      <c r="N4449">
        <f t="shared" si="626"/>
        <v>2</v>
      </c>
      <c r="O4449" t="str">
        <f t="shared" si="627"/>
        <v>Feb</v>
      </c>
      <c r="P4449" t="str">
        <f t="shared" si="628"/>
        <v>Q1</v>
      </c>
      <c r="Q4449" t="str">
        <f t="shared" si="629"/>
        <v>2021-02</v>
      </c>
    </row>
    <row r="4450" spans="1:17" x14ac:dyDescent="0.35">
      <c r="A4450" s="2">
        <v>44307</v>
      </c>
      <c r="B4450" t="s">
        <v>18</v>
      </c>
      <c r="C4450" t="s">
        <v>19</v>
      </c>
      <c r="D4450" t="s">
        <v>58</v>
      </c>
      <c r="E4450" s="3">
        <v>74140</v>
      </c>
      <c r="F4450" s="3">
        <v>122541</v>
      </c>
      <c r="G4450" t="s">
        <v>35</v>
      </c>
      <c r="H4450" s="3" t="s">
        <v>4482</v>
      </c>
      <c r="I4450" s="3">
        <f t="shared" si="621"/>
        <v>48401</v>
      </c>
      <c r="J4450" s="4">
        <f t="shared" si="622"/>
        <v>0.65283247909360664</v>
      </c>
      <c r="K4450" s="5">
        <f t="shared" si="623"/>
        <v>1.6528324790936066</v>
      </c>
      <c r="L4450" s="4" t="str">
        <f t="shared" si="624"/>
        <v>Over Budget</v>
      </c>
      <c r="M4450">
        <f t="shared" si="625"/>
        <v>2021</v>
      </c>
      <c r="N4450">
        <f t="shared" si="626"/>
        <v>4</v>
      </c>
      <c r="O4450" t="str">
        <f t="shared" si="627"/>
        <v>Apr</v>
      </c>
      <c r="P4450" t="str">
        <f t="shared" si="628"/>
        <v>Q2</v>
      </c>
      <c r="Q4450" t="str">
        <f t="shared" si="629"/>
        <v>2021-04</v>
      </c>
    </row>
    <row r="4451" spans="1:17" x14ac:dyDescent="0.35">
      <c r="A4451" s="2">
        <v>45073</v>
      </c>
      <c r="B4451" t="s">
        <v>41</v>
      </c>
      <c r="C4451" t="s">
        <v>29</v>
      </c>
      <c r="D4451" t="s">
        <v>58</v>
      </c>
      <c r="E4451" s="3">
        <v>15097</v>
      </c>
      <c r="F4451" s="3">
        <v>19632</v>
      </c>
      <c r="G4451" t="s">
        <v>32</v>
      </c>
      <c r="H4451" s="3" t="s">
        <v>4483</v>
      </c>
      <c r="I4451" s="3">
        <f t="shared" si="621"/>
        <v>4535</v>
      </c>
      <c r="J4451" s="4">
        <f t="shared" si="622"/>
        <v>0.30039080612042129</v>
      </c>
      <c r="K4451" s="5">
        <f t="shared" si="623"/>
        <v>1.3003908061204212</v>
      </c>
      <c r="L4451" s="4" t="str">
        <f t="shared" si="624"/>
        <v>Over Budget</v>
      </c>
      <c r="M4451">
        <f t="shared" si="625"/>
        <v>2023</v>
      </c>
      <c r="N4451">
        <f t="shared" si="626"/>
        <v>5</v>
      </c>
      <c r="O4451" t="str">
        <f t="shared" si="627"/>
        <v>May</v>
      </c>
      <c r="P4451" t="str">
        <f t="shared" si="628"/>
        <v>Q2</v>
      </c>
      <c r="Q4451" t="str">
        <f t="shared" si="629"/>
        <v>2023-05</v>
      </c>
    </row>
    <row r="4452" spans="1:17" x14ac:dyDescent="0.35">
      <c r="A4452" s="2">
        <v>45263</v>
      </c>
      <c r="B4452" t="s">
        <v>28</v>
      </c>
      <c r="C4452" t="s">
        <v>43</v>
      </c>
      <c r="D4452" t="s">
        <v>30</v>
      </c>
      <c r="E4452" s="3">
        <v>73634</v>
      </c>
      <c r="F4452" s="3">
        <v>96362</v>
      </c>
      <c r="G4452" t="s">
        <v>32</v>
      </c>
      <c r="H4452" s="3" t="s">
        <v>4484</v>
      </c>
      <c r="I4452" s="3">
        <f t="shared" si="621"/>
        <v>22728</v>
      </c>
      <c r="J4452" s="4">
        <f t="shared" si="622"/>
        <v>0.30866175951326835</v>
      </c>
      <c r="K4452" s="5">
        <f t="shared" si="623"/>
        <v>1.3086617595132684</v>
      </c>
      <c r="L4452" s="4" t="str">
        <f t="shared" si="624"/>
        <v>Over Budget</v>
      </c>
      <c r="M4452">
        <f t="shared" si="625"/>
        <v>2023</v>
      </c>
      <c r="N4452">
        <f t="shared" si="626"/>
        <v>12</v>
      </c>
      <c r="O4452" t="str">
        <f t="shared" si="627"/>
        <v>Dec</v>
      </c>
      <c r="P4452" t="str">
        <f t="shared" si="628"/>
        <v>Q4</v>
      </c>
      <c r="Q4452" t="str">
        <f t="shared" si="629"/>
        <v>2023-12</v>
      </c>
    </row>
    <row r="4453" spans="1:17" x14ac:dyDescent="0.35">
      <c r="A4453" s="2">
        <v>44407</v>
      </c>
      <c r="B4453" t="s">
        <v>28</v>
      </c>
      <c r="C4453" t="s">
        <v>43</v>
      </c>
      <c r="D4453" t="s">
        <v>30</v>
      </c>
      <c r="E4453" s="3">
        <v>117931</v>
      </c>
      <c r="F4453" s="3">
        <v>29216</v>
      </c>
      <c r="G4453" t="s">
        <v>35</v>
      </c>
      <c r="H4453" s="3" t="s">
        <v>4485</v>
      </c>
      <c r="I4453" s="3">
        <f t="shared" si="621"/>
        <v>-88715</v>
      </c>
      <c r="J4453" s="4">
        <f t="shared" si="622"/>
        <v>-0.75226191586605728</v>
      </c>
      <c r="K4453" s="5">
        <f t="shared" si="623"/>
        <v>0.24773808413394274</v>
      </c>
      <c r="L4453" s="4" t="str">
        <f t="shared" si="624"/>
        <v>Under Budget</v>
      </c>
      <c r="M4453">
        <f t="shared" si="625"/>
        <v>2021</v>
      </c>
      <c r="N4453">
        <f t="shared" si="626"/>
        <v>7</v>
      </c>
      <c r="O4453" t="str">
        <f t="shared" si="627"/>
        <v>Jul</v>
      </c>
      <c r="P4453" t="str">
        <f t="shared" si="628"/>
        <v>Q3</v>
      </c>
      <c r="Q4453" t="str">
        <f t="shared" si="629"/>
        <v>2021-07</v>
      </c>
    </row>
    <row r="4454" spans="1:17" x14ac:dyDescent="0.35">
      <c r="A4454" s="2">
        <v>45054</v>
      </c>
      <c r="B4454" t="s">
        <v>18</v>
      </c>
      <c r="C4454" t="s">
        <v>23</v>
      </c>
      <c r="D4454" t="s">
        <v>39</v>
      </c>
      <c r="E4454" s="3">
        <v>34831</v>
      </c>
      <c r="F4454" s="3">
        <v>149196</v>
      </c>
      <c r="G4454" t="s">
        <v>26</v>
      </c>
      <c r="H4454" s="3" t="s">
        <v>4486</v>
      </c>
      <c r="I4454" s="3">
        <f t="shared" si="621"/>
        <v>114365</v>
      </c>
      <c r="J4454" s="4">
        <f t="shared" si="622"/>
        <v>3.2834256840171112</v>
      </c>
      <c r="K4454" s="5">
        <f t="shared" si="623"/>
        <v>4.2834256840171108</v>
      </c>
      <c r="L4454" s="4" t="str">
        <f t="shared" si="624"/>
        <v>Over Budget</v>
      </c>
      <c r="M4454">
        <f t="shared" si="625"/>
        <v>2023</v>
      </c>
      <c r="N4454">
        <f t="shared" si="626"/>
        <v>5</v>
      </c>
      <c r="O4454" t="str">
        <f t="shared" si="627"/>
        <v>May</v>
      </c>
      <c r="P4454" t="str">
        <f t="shared" si="628"/>
        <v>Q2</v>
      </c>
      <c r="Q4454" t="str">
        <f t="shared" si="629"/>
        <v>2023-05</v>
      </c>
    </row>
    <row r="4455" spans="1:17" x14ac:dyDescent="0.35">
      <c r="A4455" s="2">
        <v>44823</v>
      </c>
      <c r="B4455" t="s">
        <v>18</v>
      </c>
      <c r="C4455" t="s">
        <v>29</v>
      </c>
      <c r="D4455" t="s">
        <v>20</v>
      </c>
      <c r="E4455" s="3">
        <v>86145</v>
      </c>
      <c r="F4455" s="3">
        <v>35737</v>
      </c>
      <c r="G4455" t="s">
        <v>35</v>
      </c>
      <c r="H4455" s="3" t="s">
        <v>4487</v>
      </c>
      <c r="I4455" s="3">
        <f t="shared" si="621"/>
        <v>-50408</v>
      </c>
      <c r="J4455" s="4">
        <f t="shared" si="622"/>
        <v>-0.58515293981078409</v>
      </c>
      <c r="K4455" s="5">
        <f t="shared" si="623"/>
        <v>0.41484706018921585</v>
      </c>
      <c r="L4455" s="4" t="str">
        <f t="shared" si="624"/>
        <v>Under Budget</v>
      </c>
      <c r="M4455">
        <f t="shared" si="625"/>
        <v>2022</v>
      </c>
      <c r="N4455">
        <f t="shared" si="626"/>
        <v>9</v>
      </c>
      <c r="O4455" t="str">
        <f t="shared" si="627"/>
        <v>Sep</v>
      </c>
      <c r="P4455" t="str">
        <f t="shared" si="628"/>
        <v>Q3</v>
      </c>
      <c r="Q4455" t="str">
        <f t="shared" si="629"/>
        <v>2022-09</v>
      </c>
    </row>
    <row r="4456" spans="1:17" x14ac:dyDescent="0.35">
      <c r="A4456" s="2">
        <v>45246</v>
      </c>
      <c r="B4456" t="s">
        <v>41</v>
      </c>
      <c r="C4456" t="s">
        <v>23</v>
      </c>
      <c r="D4456" t="s">
        <v>58</v>
      </c>
      <c r="E4456" s="3">
        <v>80282</v>
      </c>
      <c r="F4456" s="3">
        <v>169207</v>
      </c>
      <c r="G4456" t="s">
        <v>26</v>
      </c>
      <c r="H4456" s="3" t="s">
        <v>4488</v>
      </c>
      <c r="I4456" s="3">
        <f t="shared" si="621"/>
        <v>88925</v>
      </c>
      <c r="J4456" s="4">
        <f t="shared" si="622"/>
        <v>1.107658005530505</v>
      </c>
      <c r="K4456" s="5">
        <f t="shared" si="623"/>
        <v>2.1076580055305048</v>
      </c>
      <c r="L4456" s="4" t="str">
        <f t="shared" si="624"/>
        <v>Over Budget</v>
      </c>
      <c r="M4456">
        <f t="shared" si="625"/>
        <v>2023</v>
      </c>
      <c r="N4456">
        <f t="shared" si="626"/>
        <v>11</v>
      </c>
      <c r="O4456" t="str">
        <f t="shared" si="627"/>
        <v>Nov</v>
      </c>
      <c r="P4456" t="str">
        <f t="shared" si="628"/>
        <v>Q4</v>
      </c>
      <c r="Q4456" t="str">
        <f t="shared" si="629"/>
        <v>2023-11</v>
      </c>
    </row>
    <row r="4457" spans="1:17" x14ac:dyDescent="0.35">
      <c r="A4457" s="2">
        <v>44495</v>
      </c>
      <c r="B4457" t="s">
        <v>37</v>
      </c>
      <c r="C4457" t="s">
        <v>29</v>
      </c>
      <c r="D4457" t="s">
        <v>39</v>
      </c>
      <c r="E4457" s="3">
        <v>72754</v>
      </c>
      <c r="F4457" s="3">
        <v>42839</v>
      </c>
      <c r="G4457" t="s">
        <v>26</v>
      </c>
      <c r="H4457" s="3" t="s">
        <v>4489</v>
      </c>
      <c r="I4457" s="3">
        <f t="shared" si="621"/>
        <v>-29915</v>
      </c>
      <c r="J4457" s="4">
        <f t="shared" si="622"/>
        <v>-0.41118014129807295</v>
      </c>
      <c r="K4457" s="5">
        <f t="shared" si="623"/>
        <v>0.58881985870192699</v>
      </c>
      <c r="L4457" s="4" t="str">
        <f t="shared" si="624"/>
        <v>Under Budget</v>
      </c>
      <c r="M4457">
        <f t="shared" si="625"/>
        <v>2021</v>
      </c>
      <c r="N4457">
        <f t="shared" si="626"/>
        <v>10</v>
      </c>
      <c r="O4457" t="str">
        <f t="shared" si="627"/>
        <v>Oct</v>
      </c>
      <c r="P4457" t="str">
        <f t="shared" si="628"/>
        <v>Q4</v>
      </c>
      <c r="Q4457" t="str">
        <f t="shared" si="629"/>
        <v>2021-10</v>
      </c>
    </row>
    <row r="4458" spans="1:17" x14ac:dyDescent="0.35">
      <c r="A4458" s="2">
        <v>45120</v>
      </c>
      <c r="B4458" t="s">
        <v>18</v>
      </c>
      <c r="C4458" t="s">
        <v>23</v>
      </c>
      <c r="D4458" t="s">
        <v>20</v>
      </c>
      <c r="E4458" s="3">
        <v>62563</v>
      </c>
      <c r="F4458" s="3">
        <v>131211</v>
      </c>
      <c r="G4458" t="s">
        <v>26</v>
      </c>
      <c r="H4458" s="3" t="s">
        <v>4490</v>
      </c>
      <c r="I4458" s="3">
        <f t="shared" si="621"/>
        <v>68648</v>
      </c>
      <c r="J4458" s="4">
        <f t="shared" si="622"/>
        <v>1.097261959944376</v>
      </c>
      <c r="K4458" s="5">
        <f t="shared" si="623"/>
        <v>2.097261959944376</v>
      </c>
      <c r="L4458" s="4" t="str">
        <f t="shared" si="624"/>
        <v>Over Budget</v>
      </c>
      <c r="M4458">
        <f t="shared" si="625"/>
        <v>2023</v>
      </c>
      <c r="N4458">
        <f t="shared" si="626"/>
        <v>7</v>
      </c>
      <c r="O4458" t="str">
        <f t="shared" si="627"/>
        <v>Jul</v>
      </c>
      <c r="P4458" t="str">
        <f t="shared" si="628"/>
        <v>Q3</v>
      </c>
      <c r="Q4458" t="str">
        <f t="shared" si="629"/>
        <v>2023-07</v>
      </c>
    </row>
    <row r="4459" spans="1:17" x14ac:dyDescent="0.35">
      <c r="A4459" s="2">
        <v>44333</v>
      </c>
      <c r="B4459" t="s">
        <v>55</v>
      </c>
      <c r="C4459" t="s">
        <v>34</v>
      </c>
      <c r="D4459" t="s">
        <v>39</v>
      </c>
      <c r="E4459" s="3">
        <v>26459</v>
      </c>
      <c r="F4459" s="3">
        <v>158585</v>
      </c>
      <c r="G4459" t="s">
        <v>35</v>
      </c>
      <c r="H4459" s="3" t="s">
        <v>4491</v>
      </c>
      <c r="I4459" s="3">
        <f t="shared" si="621"/>
        <v>132126</v>
      </c>
      <c r="J4459" s="4">
        <f t="shared" si="622"/>
        <v>4.9936127593635433</v>
      </c>
      <c r="K4459" s="5">
        <f t="shared" si="623"/>
        <v>5.9936127593635433</v>
      </c>
      <c r="L4459" s="4" t="str">
        <f t="shared" si="624"/>
        <v>Over Budget</v>
      </c>
      <c r="M4459">
        <f t="shared" si="625"/>
        <v>2021</v>
      </c>
      <c r="N4459">
        <f t="shared" si="626"/>
        <v>5</v>
      </c>
      <c r="O4459" t="str">
        <f t="shared" si="627"/>
        <v>May</v>
      </c>
      <c r="P4459" t="str">
        <f t="shared" si="628"/>
        <v>Q2</v>
      </c>
      <c r="Q4459" t="str">
        <f t="shared" si="629"/>
        <v>2021-05</v>
      </c>
    </row>
    <row r="4460" spans="1:17" x14ac:dyDescent="0.35">
      <c r="A4460" s="2">
        <v>45240</v>
      </c>
      <c r="B4460" t="s">
        <v>37</v>
      </c>
      <c r="C4460" t="s">
        <v>34</v>
      </c>
      <c r="D4460" t="s">
        <v>39</v>
      </c>
      <c r="E4460" s="3">
        <v>41288</v>
      </c>
      <c r="F4460" s="3">
        <v>143356</v>
      </c>
      <c r="G4460" t="s">
        <v>32</v>
      </c>
      <c r="H4460" s="3" t="s">
        <v>4492</v>
      </c>
      <c r="I4460" s="3">
        <f t="shared" si="621"/>
        <v>102068</v>
      </c>
      <c r="J4460" s="4">
        <f t="shared" si="622"/>
        <v>2.4720984305367177</v>
      </c>
      <c r="K4460" s="5">
        <f t="shared" si="623"/>
        <v>3.4720984305367177</v>
      </c>
      <c r="L4460" s="4" t="str">
        <f t="shared" si="624"/>
        <v>Over Budget</v>
      </c>
      <c r="M4460">
        <f t="shared" si="625"/>
        <v>2023</v>
      </c>
      <c r="N4460">
        <f t="shared" si="626"/>
        <v>11</v>
      </c>
      <c r="O4460" t="str">
        <f t="shared" si="627"/>
        <v>Nov</v>
      </c>
      <c r="P4460" t="str">
        <f t="shared" si="628"/>
        <v>Q4</v>
      </c>
      <c r="Q4460" t="str">
        <f t="shared" si="629"/>
        <v>2023-11</v>
      </c>
    </row>
    <row r="4461" spans="1:17" x14ac:dyDescent="0.35">
      <c r="A4461" s="2">
        <v>44636</v>
      </c>
      <c r="B4461" t="s">
        <v>18</v>
      </c>
      <c r="C4461" t="s">
        <v>19</v>
      </c>
      <c r="D4461" t="s">
        <v>30</v>
      </c>
      <c r="E4461" s="3">
        <v>133384</v>
      </c>
      <c r="F4461" s="3">
        <v>44303</v>
      </c>
      <c r="G4461" t="s">
        <v>32</v>
      </c>
      <c r="H4461" s="3" t="s">
        <v>4493</v>
      </c>
      <c r="I4461" s="3">
        <f t="shared" si="621"/>
        <v>-89081</v>
      </c>
      <c r="J4461" s="4">
        <f t="shared" si="622"/>
        <v>-0.66785371558807649</v>
      </c>
      <c r="K4461" s="5">
        <f t="shared" si="623"/>
        <v>0.33214628441192345</v>
      </c>
      <c r="L4461" s="4" t="str">
        <f t="shared" si="624"/>
        <v>Under Budget</v>
      </c>
      <c r="M4461">
        <f t="shared" si="625"/>
        <v>2022</v>
      </c>
      <c r="N4461">
        <f t="shared" si="626"/>
        <v>3</v>
      </c>
      <c r="O4461" t="str">
        <f t="shared" si="627"/>
        <v>Mar</v>
      </c>
      <c r="P4461" t="str">
        <f t="shared" si="628"/>
        <v>Q1</v>
      </c>
      <c r="Q4461" t="str">
        <f t="shared" si="629"/>
        <v>2022-03</v>
      </c>
    </row>
    <row r="4462" spans="1:17" x14ac:dyDescent="0.35">
      <c r="A4462" s="2">
        <v>44407</v>
      </c>
      <c r="B4462" t="s">
        <v>55</v>
      </c>
      <c r="C4462" t="s">
        <v>34</v>
      </c>
      <c r="D4462" t="s">
        <v>39</v>
      </c>
      <c r="E4462" s="3">
        <v>85720</v>
      </c>
      <c r="F4462" s="3">
        <v>47133</v>
      </c>
      <c r="G4462" t="s">
        <v>32</v>
      </c>
      <c r="H4462" s="3" t="s">
        <v>4494</v>
      </c>
      <c r="I4462" s="3">
        <f t="shared" si="621"/>
        <v>-38587</v>
      </c>
      <c r="J4462" s="4">
        <f t="shared" si="622"/>
        <v>-0.45015165655622957</v>
      </c>
      <c r="K4462" s="5">
        <f t="shared" si="623"/>
        <v>0.54984834344377043</v>
      </c>
      <c r="L4462" s="4" t="str">
        <f t="shared" si="624"/>
        <v>Under Budget</v>
      </c>
      <c r="M4462">
        <f t="shared" si="625"/>
        <v>2021</v>
      </c>
      <c r="N4462">
        <f t="shared" si="626"/>
        <v>7</v>
      </c>
      <c r="O4462" t="str">
        <f t="shared" si="627"/>
        <v>Jul</v>
      </c>
      <c r="P4462" t="str">
        <f t="shared" si="628"/>
        <v>Q3</v>
      </c>
      <c r="Q4462" t="str">
        <f t="shared" si="629"/>
        <v>2021-07</v>
      </c>
    </row>
    <row r="4463" spans="1:17" x14ac:dyDescent="0.35">
      <c r="A4463" s="2">
        <v>44948</v>
      </c>
      <c r="B4463" t="s">
        <v>23</v>
      </c>
      <c r="C4463" t="s">
        <v>29</v>
      </c>
      <c r="D4463" t="s">
        <v>30</v>
      </c>
      <c r="E4463" s="3">
        <v>113415</v>
      </c>
      <c r="F4463" s="3">
        <v>23298</v>
      </c>
      <c r="G4463" t="s">
        <v>35</v>
      </c>
      <c r="H4463" s="3" t="s">
        <v>4495</v>
      </c>
      <c r="I4463" s="3">
        <f t="shared" si="621"/>
        <v>-90117</v>
      </c>
      <c r="J4463" s="4">
        <f t="shared" si="622"/>
        <v>-0.7945774368469779</v>
      </c>
      <c r="K4463" s="5">
        <f t="shared" si="623"/>
        <v>0.2054225631530221</v>
      </c>
      <c r="L4463" s="4" t="str">
        <f t="shared" si="624"/>
        <v>Under Budget</v>
      </c>
      <c r="M4463">
        <f t="shared" si="625"/>
        <v>2023</v>
      </c>
      <c r="N4463">
        <f t="shared" si="626"/>
        <v>1</v>
      </c>
      <c r="O4463" t="str">
        <f t="shared" si="627"/>
        <v>Jan</v>
      </c>
      <c r="P4463" t="str">
        <f t="shared" si="628"/>
        <v>Q1</v>
      </c>
      <c r="Q4463" t="str">
        <f t="shared" si="629"/>
        <v>2023-01</v>
      </c>
    </row>
    <row r="4464" spans="1:17" x14ac:dyDescent="0.35">
      <c r="A4464" s="2">
        <v>44631</v>
      </c>
      <c r="B4464" t="s">
        <v>41</v>
      </c>
      <c r="C4464" t="s">
        <v>23</v>
      </c>
      <c r="D4464" t="s">
        <v>20</v>
      </c>
      <c r="E4464" s="3">
        <v>81655</v>
      </c>
      <c r="F4464" s="3">
        <v>8352</v>
      </c>
      <c r="G4464" t="s">
        <v>35</v>
      </c>
      <c r="H4464" s="3" t="s">
        <v>4496</v>
      </c>
      <c r="I4464" s="3">
        <f t="shared" si="621"/>
        <v>-73303</v>
      </c>
      <c r="J4464" s="4">
        <f t="shared" si="622"/>
        <v>-0.89771600024493292</v>
      </c>
      <c r="K4464" s="5">
        <f t="shared" si="623"/>
        <v>0.10228399975506705</v>
      </c>
      <c r="L4464" s="4" t="str">
        <f t="shared" si="624"/>
        <v>Under Budget</v>
      </c>
      <c r="M4464">
        <f t="shared" si="625"/>
        <v>2022</v>
      </c>
      <c r="N4464">
        <f t="shared" si="626"/>
        <v>3</v>
      </c>
      <c r="O4464" t="str">
        <f t="shared" si="627"/>
        <v>Mar</v>
      </c>
      <c r="P4464" t="str">
        <f t="shared" si="628"/>
        <v>Q1</v>
      </c>
      <c r="Q4464" t="str">
        <f t="shared" si="629"/>
        <v>2022-03</v>
      </c>
    </row>
    <row r="4465" spans="1:17" x14ac:dyDescent="0.35">
      <c r="A4465" s="2">
        <v>44976</v>
      </c>
      <c r="B4465" t="s">
        <v>55</v>
      </c>
      <c r="C4465" t="s">
        <v>29</v>
      </c>
      <c r="D4465" t="s">
        <v>20</v>
      </c>
      <c r="E4465" s="3">
        <v>45162</v>
      </c>
      <c r="F4465" s="3">
        <v>11122</v>
      </c>
      <c r="G4465" t="s">
        <v>21</v>
      </c>
      <c r="H4465" s="3" t="s">
        <v>4497</v>
      </c>
      <c r="I4465" s="3">
        <f t="shared" si="621"/>
        <v>-34040</v>
      </c>
      <c r="J4465" s="4">
        <f t="shared" si="622"/>
        <v>-0.75373101279837029</v>
      </c>
      <c r="K4465" s="5">
        <f t="shared" si="623"/>
        <v>0.24626898720162968</v>
      </c>
      <c r="L4465" s="4" t="str">
        <f t="shared" si="624"/>
        <v>Under Budget</v>
      </c>
      <c r="M4465">
        <f t="shared" si="625"/>
        <v>2023</v>
      </c>
      <c r="N4465">
        <f t="shared" si="626"/>
        <v>2</v>
      </c>
      <c r="O4465" t="str">
        <f t="shared" si="627"/>
        <v>Feb</v>
      </c>
      <c r="P4465" t="str">
        <f t="shared" si="628"/>
        <v>Q1</v>
      </c>
      <c r="Q4465" t="str">
        <f t="shared" si="629"/>
        <v>2023-02</v>
      </c>
    </row>
    <row r="4466" spans="1:17" x14ac:dyDescent="0.35">
      <c r="A4466" s="2">
        <v>44635</v>
      </c>
      <c r="B4466" t="s">
        <v>18</v>
      </c>
      <c r="C4466" t="s">
        <v>19</v>
      </c>
      <c r="D4466" t="s">
        <v>30</v>
      </c>
      <c r="E4466" s="3">
        <v>44184</v>
      </c>
      <c r="F4466" s="3">
        <v>13207</v>
      </c>
      <c r="G4466" t="s">
        <v>35</v>
      </c>
      <c r="H4466" s="3" t="s">
        <v>4498</v>
      </c>
      <c r="I4466" s="3">
        <f t="shared" si="621"/>
        <v>-30977</v>
      </c>
      <c r="J4466" s="4">
        <f t="shared" si="622"/>
        <v>-0.70109089263081659</v>
      </c>
      <c r="K4466" s="5">
        <f t="shared" si="623"/>
        <v>0.29890910736918341</v>
      </c>
      <c r="L4466" s="4" t="str">
        <f t="shared" si="624"/>
        <v>Under Budget</v>
      </c>
      <c r="M4466">
        <f t="shared" si="625"/>
        <v>2022</v>
      </c>
      <c r="N4466">
        <f t="shared" si="626"/>
        <v>3</v>
      </c>
      <c r="O4466" t="str">
        <f t="shared" si="627"/>
        <v>Mar</v>
      </c>
      <c r="P4466" t="str">
        <f t="shared" si="628"/>
        <v>Q1</v>
      </c>
      <c r="Q4466" t="str">
        <f t="shared" si="629"/>
        <v>2022-03</v>
      </c>
    </row>
    <row r="4467" spans="1:17" x14ac:dyDescent="0.35">
      <c r="A4467" s="2">
        <v>44862</v>
      </c>
      <c r="B4467" t="s">
        <v>28</v>
      </c>
      <c r="C4467" t="s">
        <v>19</v>
      </c>
      <c r="D4467" t="s">
        <v>25</v>
      </c>
      <c r="E4467" s="3">
        <v>72662</v>
      </c>
      <c r="F4467" s="3">
        <v>157487</v>
      </c>
      <c r="G4467" t="s">
        <v>32</v>
      </c>
      <c r="H4467" s="3" t="s">
        <v>4499</v>
      </c>
      <c r="I4467" s="3">
        <f t="shared" si="621"/>
        <v>84825</v>
      </c>
      <c r="J4467" s="4">
        <f t="shared" si="622"/>
        <v>1.1673914838567614</v>
      </c>
      <c r="K4467" s="5">
        <f t="shared" si="623"/>
        <v>2.1673914838567616</v>
      </c>
      <c r="L4467" s="4" t="str">
        <f t="shared" si="624"/>
        <v>Over Budget</v>
      </c>
      <c r="M4467">
        <f t="shared" si="625"/>
        <v>2022</v>
      </c>
      <c r="N4467">
        <f t="shared" si="626"/>
        <v>10</v>
      </c>
      <c r="O4467" t="str">
        <f t="shared" si="627"/>
        <v>Oct</v>
      </c>
      <c r="P4467" t="str">
        <f t="shared" si="628"/>
        <v>Q4</v>
      </c>
      <c r="Q4467" t="str">
        <f t="shared" si="629"/>
        <v>2022-10</v>
      </c>
    </row>
    <row r="4468" spans="1:17" x14ac:dyDescent="0.35">
      <c r="A4468" s="2">
        <v>45262</v>
      </c>
      <c r="B4468" t="s">
        <v>18</v>
      </c>
      <c r="C4468" t="s">
        <v>24</v>
      </c>
      <c r="D4468" t="s">
        <v>39</v>
      </c>
      <c r="E4468" s="3">
        <v>83379</v>
      </c>
      <c r="F4468" s="3">
        <v>131739</v>
      </c>
      <c r="G4468" t="s">
        <v>21</v>
      </c>
      <c r="H4468" s="3" t="s">
        <v>4500</v>
      </c>
      <c r="I4468" s="3">
        <f t="shared" si="621"/>
        <v>48360</v>
      </c>
      <c r="J4468" s="4">
        <f t="shared" si="622"/>
        <v>0.58000215881696826</v>
      </c>
      <c r="K4468" s="5">
        <f t="shared" si="623"/>
        <v>1.5800021588169684</v>
      </c>
      <c r="L4468" s="4" t="str">
        <f t="shared" si="624"/>
        <v>Over Budget</v>
      </c>
      <c r="M4468">
        <f t="shared" si="625"/>
        <v>2023</v>
      </c>
      <c r="N4468">
        <f t="shared" si="626"/>
        <v>12</v>
      </c>
      <c r="O4468" t="str">
        <f t="shared" si="627"/>
        <v>Dec</v>
      </c>
      <c r="P4468" t="str">
        <f t="shared" si="628"/>
        <v>Q4</v>
      </c>
      <c r="Q4468" t="str">
        <f t="shared" si="629"/>
        <v>2023-12</v>
      </c>
    </row>
    <row r="4469" spans="1:17" x14ac:dyDescent="0.35">
      <c r="A4469" s="2">
        <v>44607</v>
      </c>
      <c r="B4469" t="s">
        <v>28</v>
      </c>
      <c r="C4469" t="s">
        <v>34</v>
      </c>
      <c r="D4469" t="s">
        <v>20</v>
      </c>
      <c r="E4469" s="3">
        <v>36805</v>
      </c>
      <c r="F4469" s="3">
        <v>135142</v>
      </c>
      <c r="G4469" t="s">
        <v>35</v>
      </c>
      <c r="H4469" s="3" t="s">
        <v>4501</v>
      </c>
      <c r="I4469" s="3">
        <f t="shared" si="621"/>
        <v>98337</v>
      </c>
      <c r="J4469" s="4">
        <f t="shared" si="622"/>
        <v>2.6718380654802338</v>
      </c>
      <c r="K4469" s="5">
        <f t="shared" si="623"/>
        <v>3.6718380654802338</v>
      </c>
      <c r="L4469" s="4" t="str">
        <f t="shared" si="624"/>
        <v>Over Budget</v>
      </c>
      <c r="M4469">
        <f t="shared" si="625"/>
        <v>2022</v>
      </c>
      <c r="N4469">
        <f t="shared" si="626"/>
        <v>2</v>
      </c>
      <c r="O4469" t="str">
        <f t="shared" si="627"/>
        <v>Feb</v>
      </c>
      <c r="P4469" t="str">
        <f t="shared" si="628"/>
        <v>Q1</v>
      </c>
      <c r="Q4469" t="str">
        <f t="shared" si="629"/>
        <v>2022-02</v>
      </c>
    </row>
    <row r="4470" spans="1:17" x14ac:dyDescent="0.35">
      <c r="A4470" s="2">
        <v>45002</v>
      </c>
      <c r="B4470" t="s">
        <v>41</v>
      </c>
      <c r="C4470" t="s">
        <v>43</v>
      </c>
      <c r="D4470" t="s">
        <v>39</v>
      </c>
      <c r="E4470" s="3">
        <v>18431</v>
      </c>
      <c r="F4470" s="3">
        <v>46593</v>
      </c>
      <c r="G4470" t="s">
        <v>35</v>
      </c>
      <c r="H4470" s="3" t="s">
        <v>4502</v>
      </c>
      <c r="I4470" s="3">
        <f t="shared" si="621"/>
        <v>28162</v>
      </c>
      <c r="J4470" s="4">
        <f t="shared" si="622"/>
        <v>1.5279691823558135</v>
      </c>
      <c r="K4470" s="5">
        <f t="shared" si="623"/>
        <v>2.5279691823558137</v>
      </c>
      <c r="L4470" s="4" t="str">
        <f t="shared" si="624"/>
        <v>Over Budget</v>
      </c>
      <c r="M4470">
        <f t="shared" si="625"/>
        <v>2023</v>
      </c>
      <c r="N4470">
        <f t="shared" si="626"/>
        <v>3</v>
      </c>
      <c r="O4470" t="str">
        <f t="shared" si="627"/>
        <v>Mar</v>
      </c>
      <c r="P4470" t="str">
        <f t="shared" si="628"/>
        <v>Q1</v>
      </c>
      <c r="Q4470" t="str">
        <f t="shared" si="629"/>
        <v>2023-03</v>
      </c>
    </row>
    <row r="4471" spans="1:17" x14ac:dyDescent="0.35">
      <c r="A4471" s="2">
        <v>44806</v>
      </c>
      <c r="B4471" t="s">
        <v>41</v>
      </c>
      <c r="C4471" t="s">
        <v>43</v>
      </c>
      <c r="D4471" t="s">
        <v>25</v>
      </c>
      <c r="E4471" s="3">
        <v>130741</v>
      </c>
      <c r="F4471" s="3">
        <v>130569</v>
      </c>
      <c r="G4471" t="s">
        <v>35</v>
      </c>
      <c r="H4471" s="3" t="s">
        <v>4503</v>
      </c>
      <c r="I4471" s="3">
        <f t="shared" si="621"/>
        <v>-172</v>
      </c>
      <c r="J4471" s="4">
        <f t="shared" si="622"/>
        <v>-1.3155781277487551E-3</v>
      </c>
      <c r="K4471" s="5">
        <f t="shared" si="623"/>
        <v>0.99868442187225126</v>
      </c>
      <c r="L4471" s="4" t="str">
        <f t="shared" si="624"/>
        <v>Under Budget</v>
      </c>
      <c r="M4471">
        <f t="shared" si="625"/>
        <v>2022</v>
      </c>
      <c r="N4471">
        <f t="shared" si="626"/>
        <v>9</v>
      </c>
      <c r="O4471" t="str">
        <f t="shared" si="627"/>
        <v>Sep</v>
      </c>
      <c r="P4471" t="str">
        <f t="shared" si="628"/>
        <v>Q3</v>
      </c>
      <c r="Q4471" t="str">
        <f t="shared" si="629"/>
        <v>2022-09</v>
      </c>
    </row>
    <row r="4472" spans="1:17" x14ac:dyDescent="0.35">
      <c r="A4472" s="2">
        <v>44623</v>
      </c>
      <c r="B4472" t="s">
        <v>37</v>
      </c>
      <c r="C4472" t="s">
        <v>24</v>
      </c>
      <c r="D4472" t="s">
        <v>39</v>
      </c>
      <c r="E4472" s="3">
        <v>139089</v>
      </c>
      <c r="F4472" s="3">
        <v>130279</v>
      </c>
      <c r="G4472" t="s">
        <v>21</v>
      </c>
      <c r="H4472" s="3" t="s">
        <v>4504</v>
      </c>
      <c r="I4472" s="3">
        <f t="shared" si="621"/>
        <v>-8810</v>
      </c>
      <c r="J4472" s="4">
        <f t="shared" si="622"/>
        <v>-6.3340738663733298E-2</v>
      </c>
      <c r="K4472" s="5">
        <f t="shared" si="623"/>
        <v>0.93665926133626676</v>
      </c>
      <c r="L4472" s="4" t="str">
        <f t="shared" si="624"/>
        <v>Under Budget</v>
      </c>
      <c r="M4472">
        <f t="shared" si="625"/>
        <v>2022</v>
      </c>
      <c r="N4472">
        <f t="shared" si="626"/>
        <v>3</v>
      </c>
      <c r="O4472" t="str">
        <f t="shared" si="627"/>
        <v>Mar</v>
      </c>
      <c r="P4472" t="str">
        <f t="shared" si="628"/>
        <v>Q1</v>
      </c>
      <c r="Q4472" t="str">
        <f t="shared" si="629"/>
        <v>2022-03</v>
      </c>
    </row>
    <row r="4473" spans="1:17" x14ac:dyDescent="0.35">
      <c r="A4473" s="2">
        <v>45098</v>
      </c>
      <c r="B4473" t="s">
        <v>37</v>
      </c>
      <c r="C4473" t="s">
        <v>23</v>
      </c>
      <c r="D4473" t="s">
        <v>25</v>
      </c>
      <c r="E4473" s="3">
        <v>114618</v>
      </c>
      <c r="F4473" s="3">
        <v>74706</v>
      </c>
      <c r="G4473" t="s">
        <v>21</v>
      </c>
      <c r="H4473" s="3" t="s">
        <v>4505</v>
      </c>
      <c r="I4473" s="3">
        <f t="shared" si="621"/>
        <v>-39912</v>
      </c>
      <c r="J4473" s="4">
        <f t="shared" si="622"/>
        <v>-0.34821755745170918</v>
      </c>
      <c r="K4473" s="5">
        <f t="shared" si="623"/>
        <v>0.65178244254829087</v>
      </c>
      <c r="L4473" s="4" t="str">
        <f t="shared" si="624"/>
        <v>Under Budget</v>
      </c>
      <c r="M4473">
        <f t="shared" si="625"/>
        <v>2023</v>
      </c>
      <c r="N4473">
        <f t="shared" si="626"/>
        <v>6</v>
      </c>
      <c r="O4473" t="str">
        <f t="shared" si="627"/>
        <v>Jun</v>
      </c>
      <c r="P4473" t="str">
        <f t="shared" si="628"/>
        <v>Q2</v>
      </c>
      <c r="Q4473" t="str">
        <f t="shared" si="629"/>
        <v>2023-06</v>
      </c>
    </row>
    <row r="4474" spans="1:17" x14ac:dyDescent="0.35">
      <c r="A4474" s="2">
        <v>45138</v>
      </c>
      <c r="B4474" t="s">
        <v>28</v>
      </c>
      <c r="C4474" t="s">
        <v>24</v>
      </c>
      <c r="D4474" t="s">
        <v>58</v>
      </c>
      <c r="E4474" s="3">
        <v>38836</v>
      </c>
      <c r="F4474" s="3">
        <v>138309</v>
      </c>
      <c r="G4474" t="s">
        <v>26</v>
      </c>
      <c r="H4474" s="3" t="s">
        <v>4506</v>
      </c>
      <c r="I4474" s="3">
        <f t="shared" si="621"/>
        <v>99473</v>
      </c>
      <c r="J4474" s="4">
        <f t="shared" si="622"/>
        <v>2.561360593263982</v>
      </c>
      <c r="K4474" s="5">
        <f t="shared" si="623"/>
        <v>3.561360593263982</v>
      </c>
      <c r="L4474" s="4" t="str">
        <f t="shared" si="624"/>
        <v>Over Budget</v>
      </c>
      <c r="M4474">
        <f t="shared" si="625"/>
        <v>2023</v>
      </c>
      <c r="N4474">
        <f t="shared" si="626"/>
        <v>7</v>
      </c>
      <c r="O4474" t="str">
        <f t="shared" si="627"/>
        <v>Jul</v>
      </c>
      <c r="P4474" t="str">
        <f t="shared" si="628"/>
        <v>Q3</v>
      </c>
      <c r="Q4474" t="str">
        <f t="shared" si="629"/>
        <v>2023-07</v>
      </c>
    </row>
    <row r="4475" spans="1:17" x14ac:dyDescent="0.35">
      <c r="A4475" s="2">
        <v>44938</v>
      </c>
      <c r="B4475" t="s">
        <v>28</v>
      </c>
      <c r="C4475" t="s">
        <v>23</v>
      </c>
      <c r="D4475" t="s">
        <v>25</v>
      </c>
      <c r="E4475" s="3">
        <v>112462</v>
      </c>
      <c r="F4475" s="3">
        <v>89041</v>
      </c>
      <c r="G4475" t="s">
        <v>21</v>
      </c>
      <c r="H4475" s="3" t="s">
        <v>4507</v>
      </c>
      <c r="I4475" s="3">
        <f t="shared" si="621"/>
        <v>-23421</v>
      </c>
      <c r="J4475" s="4">
        <f t="shared" si="622"/>
        <v>-0.20825701125713575</v>
      </c>
      <c r="K4475" s="5">
        <f t="shared" si="623"/>
        <v>0.79174298874286431</v>
      </c>
      <c r="L4475" s="4" t="str">
        <f t="shared" si="624"/>
        <v>Under Budget</v>
      </c>
      <c r="M4475">
        <f t="shared" si="625"/>
        <v>2023</v>
      </c>
      <c r="N4475">
        <f t="shared" si="626"/>
        <v>1</v>
      </c>
      <c r="O4475" t="str">
        <f t="shared" si="627"/>
        <v>Jan</v>
      </c>
      <c r="P4475" t="str">
        <f t="shared" si="628"/>
        <v>Q1</v>
      </c>
      <c r="Q4475" t="str">
        <f t="shared" si="629"/>
        <v>2023-01</v>
      </c>
    </row>
    <row r="4476" spans="1:17" x14ac:dyDescent="0.35">
      <c r="A4476" s="2">
        <v>44524</v>
      </c>
      <c r="B4476" t="s">
        <v>41</v>
      </c>
      <c r="C4476" t="s">
        <v>34</v>
      </c>
      <c r="D4476" t="s">
        <v>20</v>
      </c>
      <c r="E4476" s="3">
        <v>14146</v>
      </c>
      <c r="F4476" s="3">
        <v>144712</v>
      </c>
      <c r="G4476" t="s">
        <v>32</v>
      </c>
      <c r="H4476" s="3" t="s">
        <v>4508</v>
      </c>
      <c r="I4476" s="3">
        <f t="shared" si="621"/>
        <v>130566</v>
      </c>
      <c r="J4476" s="4">
        <f t="shared" si="622"/>
        <v>9.229888307648805</v>
      </c>
      <c r="K4476" s="5">
        <f t="shared" si="623"/>
        <v>10.229888307648805</v>
      </c>
      <c r="L4476" s="4" t="str">
        <f t="shared" si="624"/>
        <v>Over Budget</v>
      </c>
      <c r="M4476">
        <f t="shared" si="625"/>
        <v>2021</v>
      </c>
      <c r="N4476">
        <f t="shared" si="626"/>
        <v>11</v>
      </c>
      <c r="O4476" t="str">
        <f t="shared" si="627"/>
        <v>Nov</v>
      </c>
      <c r="P4476" t="str">
        <f t="shared" si="628"/>
        <v>Q4</v>
      </c>
      <c r="Q4476" t="str">
        <f t="shared" si="629"/>
        <v>2021-11</v>
      </c>
    </row>
    <row r="4477" spans="1:17" x14ac:dyDescent="0.35">
      <c r="A4477" s="2">
        <v>44248</v>
      </c>
      <c r="B4477" t="s">
        <v>55</v>
      </c>
      <c r="C4477" t="s">
        <v>34</v>
      </c>
      <c r="D4477" t="s">
        <v>30</v>
      </c>
      <c r="E4477" s="3">
        <v>40762</v>
      </c>
      <c r="F4477" s="3">
        <v>67472</v>
      </c>
      <c r="G4477" t="s">
        <v>32</v>
      </c>
      <c r="H4477" s="3" t="s">
        <v>4509</v>
      </c>
      <c r="I4477" s="3">
        <f t="shared" si="621"/>
        <v>26710</v>
      </c>
      <c r="J4477" s="4">
        <f t="shared" si="622"/>
        <v>0.6552671605907463</v>
      </c>
      <c r="K4477" s="5">
        <f t="shared" si="623"/>
        <v>1.6552671605907463</v>
      </c>
      <c r="L4477" s="4" t="str">
        <f t="shared" si="624"/>
        <v>Over Budget</v>
      </c>
      <c r="M4477">
        <f t="shared" si="625"/>
        <v>2021</v>
      </c>
      <c r="N4477">
        <f t="shared" si="626"/>
        <v>2</v>
      </c>
      <c r="O4477" t="str">
        <f t="shared" si="627"/>
        <v>Feb</v>
      </c>
      <c r="P4477" t="str">
        <f t="shared" si="628"/>
        <v>Q1</v>
      </c>
      <c r="Q4477" t="str">
        <f t="shared" si="629"/>
        <v>2021-02</v>
      </c>
    </row>
    <row r="4478" spans="1:17" x14ac:dyDescent="0.35">
      <c r="A4478" s="2">
        <v>44572</v>
      </c>
      <c r="B4478" t="s">
        <v>28</v>
      </c>
      <c r="C4478" t="s">
        <v>19</v>
      </c>
      <c r="D4478" t="s">
        <v>30</v>
      </c>
      <c r="E4478" s="3">
        <v>120402</v>
      </c>
      <c r="F4478" s="3">
        <v>95165</v>
      </c>
      <c r="G4478" t="s">
        <v>35</v>
      </c>
      <c r="H4478" s="3" t="s">
        <v>4510</v>
      </c>
      <c r="I4478" s="3">
        <f t="shared" si="621"/>
        <v>-25237</v>
      </c>
      <c r="J4478" s="4">
        <f t="shared" si="622"/>
        <v>-0.20960615272171559</v>
      </c>
      <c r="K4478" s="5">
        <f t="shared" si="623"/>
        <v>0.79039384727828443</v>
      </c>
      <c r="L4478" s="4" t="str">
        <f t="shared" si="624"/>
        <v>Under Budget</v>
      </c>
      <c r="M4478">
        <f t="shared" si="625"/>
        <v>2022</v>
      </c>
      <c r="N4478">
        <f t="shared" si="626"/>
        <v>1</v>
      </c>
      <c r="O4478" t="str">
        <f t="shared" si="627"/>
        <v>Jan</v>
      </c>
      <c r="P4478" t="str">
        <f t="shared" si="628"/>
        <v>Q1</v>
      </c>
      <c r="Q4478" t="str">
        <f t="shared" si="629"/>
        <v>2022-01</v>
      </c>
    </row>
    <row r="4479" spans="1:17" x14ac:dyDescent="0.35">
      <c r="A4479" s="2">
        <v>44459</v>
      </c>
      <c r="B4479" t="s">
        <v>28</v>
      </c>
      <c r="C4479" t="s">
        <v>19</v>
      </c>
      <c r="D4479" t="s">
        <v>39</v>
      </c>
      <c r="E4479" s="3">
        <v>80976</v>
      </c>
      <c r="F4479" s="3">
        <v>85361</v>
      </c>
      <c r="G4479" t="s">
        <v>32</v>
      </c>
      <c r="H4479" s="3" t="s">
        <v>4511</v>
      </c>
      <c r="I4479" s="3">
        <f t="shared" si="621"/>
        <v>4385</v>
      </c>
      <c r="J4479" s="4">
        <f t="shared" si="622"/>
        <v>5.4151847460976094E-2</v>
      </c>
      <c r="K4479" s="5">
        <f t="shared" si="623"/>
        <v>1.0541518474609761</v>
      </c>
      <c r="L4479" s="4" t="str">
        <f t="shared" si="624"/>
        <v>Over Budget</v>
      </c>
      <c r="M4479">
        <f t="shared" si="625"/>
        <v>2021</v>
      </c>
      <c r="N4479">
        <f t="shared" si="626"/>
        <v>9</v>
      </c>
      <c r="O4479" t="str">
        <f t="shared" si="627"/>
        <v>Sep</v>
      </c>
      <c r="P4479" t="str">
        <f t="shared" si="628"/>
        <v>Q3</v>
      </c>
      <c r="Q4479" t="str">
        <f t="shared" si="629"/>
        <v>2021-09</v>
      </c>
    </row>
    <row r="4480" spans="1:17" x14ac:dyDescent="0.35">
      <c r="A4480" s="2">
        <v>44463</v>
      </c>
      <c r="B4480" t="s">
        <v>55</v>
      </c>
      <c r="C4480" t="s">
        <v>19</v>
      </c>
      <c r="D4480" t="s">
        <v>58</v>
      </c>
      <c r="E4480" s="3">
        <v>58343</v>
      </c>
      <c r="F4480" s="3">
        <v>34181</v>
      </c>
      <c r="G4480" t="s">
        <v>32</v>
      </c>
      <c r="H4480" s="3" t="s">
        <v>4512</v>
      </c>
      <c r="I4480" s="3">
        <f t="shared" si="621"/>
        <v>-24162</v>
      </c>
      <c r="J4480" s="4">
        <f t="shared" si="622"/>
        <v>-0.41413708585434411</v>
      </c>
      <c r="K4480" s="5">
        <f t="shared" si="623"/>
        <v>0.58586291414565583</v>
      </c>
      <c r="L4480" s="4" t="str">
        <f t="shared" si="624"/>
        <v>Under Budget</v>
      </c>
      <c r="M4480">
        <f t="shared" si="625"/>
        <v>2021</v>
      </c>
      <c r="N4480">
        <f t="shared" si="626"/>
        <v>9</v>
      </c>
      <c r="O4480" t="str">
        <f t="shared" si="627"/>
        <v>Sep</v>
      </c>
      <c r="P4480" t="str">
        <f t="shared" si="628"/>
        <v>Q3</v>
      </c>
      <c r="Q4480" t="str">
        <f t="shared" si="629"/>
        <v>2021-09</v>
      </c>
    </row>
    <row r="4481" spans="1:17" x14ac:dyDescent="0.35">
      <c r="A4481" s="2">
        <v>44555</v>
      </c>
      <c r="B4481" t="s">
        <v>37</v>
      </c>
      <c r="C4481" t="s">
        <v>19</v>
      </c>
      <c r="D4481" t="s">
        <v>39</v>
      </c>
      <c r="E4481" s="3">
        <v>87804</v>
      </c>
      <c r="F4481" s="3">
        <v>48074</v>
      </c>
      <c r="G4481" t="s">
        <v>32</v>
      </c>
      <c r="H4481" s="3" t="s">
        <v>4513</v>
      </c>
      <c r="I4481" s="3">
        <f t="shared" si="621"/>
        <v>-39730</v>
      </c>
      <c r="J4481" s="4">
        <f t="shared" si="622"/>
        <v>-0.4524850804063596</v>
      </c>
      <c r="K4481" s="5">
        <f t="shared" si="623"/>
        <v>0.5475149195936404</v>
      </c>
      <c r="L4481" s="4" t="str">
        <f t="shared" si="624"/>
        <v>Under Budget</v>
      </c>
      <c r="M4481">
        <f t="shared" si="625"/>
        <v>2021</v>
      </c>
      <c r="N4481">
        <f t="shared" si="626"/>
        <v>12</v>
      </c>
      <c r="O4481" t="str">
        <f t="shared" si="627"/>
        <v>Dec</v>
      </c>
      <c r="P4481" t="str">
        <f t="shared" si="628"/>
        <v>Q4</v>
      </c>
      <c r="Q4481" t="str">
        <f t="shared" si="629"/>
        <v>2021-12</v>
      </c>
    </row>
    <row r="4482" spans="1:17" x14ac:dyDescent="0.35">
      <c r="A4482" s="2">
        <v>44848</v>
      </c>
      <c r="B4482" t="s">
        <v>37</v>
      </c>
      <c r="C4482" t="s">
        <v>43</v>
      </c>
      <c r="D4482" t="s">
        <v>25</v>
      </c>
      <c r="E4482" s="3">
        <v>130921</v>
      </c>
      <c r="F4482" s="3">
        <v>55030</v>
      </c>
      <c r="G4482" t="s">
        <v>32</v>
      </c>
      <c r="H4482" s="3" t="s">
        <v>4514</v>
      </c>
      <c r="I4482" s="3">
        <f t="shared" si="621"/>
        <v>-75891</v>
      </c>
      <c r="J4482" s="4">
        <f t="shared" si="622"/>
        <v>-0.57967018278198301</v>
      </c>
      <c r="K4482" s="5">
        <f t="shared" si="623"/>
        <v>0.42032981721801699</v>
      </c>
      <c r="L4482" s="4" t="str">
        <f t="shared" si="624"/>
        <v>Under Budget</v>
      </c>
      <c r="M4482">
        <f t="shared" si="625"/>
        <v>2022</v>
      </c>
      <c r="N4482">
        <f t="shared" si="626"/>
        <v>10</v>
      </c>
      <c r="O4482" t="str">
        <f t="shared" si="627"/>
        <v>Oct</v>
      </c>
      <c r="P4482" t="str">
        <f t="shared" si="628"/>
        <v>Q4</v>
      </c>
      <c r="Q4482" t="str">
        <f t="shared" si="629"/>
        <v>2022-10</v>
      </c>
    </row>
    <row r="4483" spans="1:17" x14ac:dyDescent="0.35">
      <c r="A4483" s="2">
        <v>44242</v>
      </c>
      <c r="B4483" t="s">
        <v>28</v>
      </c>
      <c r="C4483" t="s">
        <v>19</v>
      </c>
      <c r="D4483" t="s">
        <v>30</v>
      </c>
      <c r="E4483" s="3">
        <v>148730</v>
      </c>
      <c r="F4483" s="3">
        <v>19125</v>
      </c>
      <c r="G4483" t="s">
        <v>21</v>
      </c>
      <c r="H4483" s="3" t="s">
        <v>4515</v>
      </c>
      <c r="I4483" s="3">
        <f t="shared" si="621"/>
        <v>-129605</v>
      </c>
      <c r="J4483" s="4">
        <f t="shared" si="622"/>
        <v>-0.87141128218920194</v>
      </c>
      <c r="K4483" s="5">
        <f t="shared" si="623"/>
        <v>0.12858871781079809</v>
      </c>
      <c r="L4483" s="4" t="str">
        <f t="shared" si="624"/>
        <v>Under Budget</v>
      </c>
      <c r="M4483">
        <f t="shared" si="625"/>
        <v>2021</v>
      </c>
      <c r="N4483">
        <f t="shared" si="626"/>
        <v>2</v>
      </c>
      <c r="O4483" t="str">
        <f t="shared" si="627"/>
        <v>Feb</v>
      </c>
      <c r="P4483" t="str">
        <f t="shared" si="628"/>
        <v>Q1</v>
      </c>
      <c r="Q4483" t="str">
        <f t="shared" si="629"/>
        <v>2021-02</v>
      </c>
    </row>
    <row r="4484" spans="1:17" x14ac:dyDescent="0.35">
      <c r="A4484" s="2">
        <v>44796</v>
      </c>
      <c r="B4484" t="s">
        <v>37</v>
      </c>
      <c r="C4484" t="s">
        <v>19</v>
      </c>
      <c r="D4484" t="s">
        <v>25</v>
      </c>
      <c r="E4484" s="3">
        <v>35191</v>
      </c>
      <c r="F4484" s="3">
        <v>13801</v>
      </c>
      <c r="G4484" t="s">
        <v>32</v>
      </c>
      <c r="H4484" s="3" t="s">
        <v>4516</v>
      </c>
      <c r="I4484" s="3">
        <f t="shared" si="621"/>
        <v>-21390</v>
      </c>
      <c r="J4484" s="4">
        <f t="shared" si="622"/>
        <v>-0.60782586456764509</v>
      </c>
      <c r="K4484" s="5">
        <f t="shared" si="623"/>
        <v>0.39217413543235485</v>
      </c>
      <c r="L4484" s="4" t="str">
        <f t="shared" si="624"/>
        <v>Under Budget</v>
      </c>
      <c r="M4484">
        <f t="shared" si="625"/>
        <v>2022</v>
      </c>
      <c r="N4484">
        <f t="shared" si="626"/>
        <v>8</v>
      </c>
      <c r="O4484" t="str">
        <f t="shared" si="627"/>
        <v>Aug</v>
      </c>
      <c r="P4484" t="str">
        <f t="shared" si="628"/>
        <v>Q3</v>
      </c>
      <c r="Q4484" t="str">
        <f t="shared" si="629"/>
        <v>2022-08</v>
      </c>
    </row>
    <row r="4485" spans="1:17" x14ac:dyDescent="0.35">
      <c r="A4485" s="2">
        <v>44916</v>
      </c>
      <c r="B4485" t="s">
        <v>37</v>
      </c>
      <c r="C4485" t="s">
        <v>19</v>
      </c>
      <c r="D4485" t="s">
        <v>30</v>
      </c>
      <c r="E4485" s="3">
        <v>47426</v>
      </c>
      <c r="F4485" s="3">
        <v>63897</v>
      </c>
      <c r="G4485" t="s">
        <v>35</v>
      </c>
      <c r="H4485" s="3" t="s">
        <v>4517</v>
      </c>
      <c r="I4485" s="3">
        <f t="shared" ref="I4485:I4548" si="630">F4485-E4485</f>
        <v>16471</v>
      </c>
      <c r="J4485" s="4">
        <f t="shared" ref="J4485:J4548" si="631">IFERROR(I4485/E4485,0)</f>
        <v>0.3472989499430692</v>
      </c>
      <c r="K4485" s="5">
        <f t="shared" ref="K4485:K4548" si="632">IFERROR(F4485/E4485,0)</f>
        <v>1.3472989499430692</v>
      </c>
      <c r="L4485" s="4" t="str">
        <f t="shared" ref="L4485:L4548" si="633">IF(I4485&gt;0,"Over Budget",IF(I4485&lt;0,"Under Budget","On Budget"))</f>
        <v>Over Budget</v>
      </c>
      <c r="M4485">
        <f t="shared" ref="M4485:M4548" si="634">YEAR(A4485)</f>
        <v>2022</v>
      </c>
      <c r="N4485">
        <f t="shared" ref="N4485:N4548" si="635">MONTH(A4485)</f>
        <v>12</v>
      </c>
      <c r="O4485" t="str">
        <f t="shared" ref="O4485:O4548" si="636">TEXT(A4485,"mmm")</f>
        <v>Dec</v>
      </c>
      <c r="P4485" t="str">
        <f t="shared" ref="P4485:P4548" si="637">"Q"&amp;ROUNDUP(MONTH(A4485)/3,0)</f>
        <v>Q4</v>
      </c>
      <c r="Q4485" t="str">
        <f t="shared" ref="Q4485:Q4548" si="638">TEXT(A4485,"yyyy-mm")</f>
        <v>2022-12</v>
      </c>
    </row>
    <row r="4486" spans="1:17" x14ac:dyDescent="0.35">
      <c r="A4486" s="2">
        <v>44797</v>
      </c>
      <c r="B4486" t="s">
        <v>23</v>
      </c>
      <c r="C4486" t="s">
        <v>23</v>
      </c>
      <c r="D4486" t="s">
        <v>30</v>
      </c>
      <c r="E4486" s="3">
        <v>19322</v>
      </c>
      <c r="F4486" s="3">
        <v>56266</v>
      </c>
      <c r="G4486" t="s">
        <v>21</v>
      </c>
      <c r="H4486" s="3" t="s">
        <v>4518</v>
      </c>
      <c r="I4486" s="3">
        <f t="shared" si="630"/>
        <v>36944</v>
      </c>
      <c r="J4486" s="4">
        <f t="shared" si="631"/>
        <v>1.9120173895041921</v>
      </c>
      <c r="K4486" s="5">
        <f t="shared" si="632"/>
        <v>2.9120173895041921</v>
      </c>
      <c r="L4486" s="4" t="str">
        <f t="shared" si="633"/>
        <v>Over Budget</v>
      </c>
      <c r="M4486">
        <f t="shared" si="634"/>
        <v>2022</v>
      </c>
      <c r="N4486">
        <f t="shared" si="635"/>
        <v>8</v>
      </c>
      <c r="O4486" t="str">
        <f t="shared" si="636"/>
        <v>Aug</v>
      </c>
      <c r="P4486" t="str">
        <f t="shared" si="637"/>
        <v>Q3</v>
      </c>
      <c r="Q4486" t="str">
        <f t="shared" si="638"/>
        <v>2022-08</v>
      </c>
    </row>
    <row r="4487" spans="1:17" x14ac:dyDescent="0.35">
      <c r="A4487" s="2">
        <v>44577</v>
      </c>
      <c r="B4487" t="s">
        <v>37</v>
      </c>
      <c r="C4487" t="s">
        <v>29</v>
      </c>
      <c r="D4487" t="s">
        <v>30</v>
      </c>
      <c r="E4487" s="3">
        <v>32014</v>
      </c>
      <c r="F4487" s="3">
        <v>98183</v>
      </c>
      <c r="G4487" t="s">
        <v>26</v>
      </c>
      <c r="H4487" s="3" t="s">
        <v>4519</v>
      </c>
      <c r="I4487" s="3">
        <f t="shared" si="630"/>
        <v>66169</v>
      </c>
      <c r="J4487" s="4">
        <f t="shared" si="631"/>
        <v>2.066876991316299</v>
      </c>
      <c r="K4487" s="5">
        <f t="shared" si="632"/>
        <v>3.066876991316299</v>
      </c>
      <c r="L4487" s="4" t="str">
        <f t="shared" si="633"/>
        <v>Over Budget</v>
      </c>
      <c r="M4487">
        <f t="shared" si="634"/>
        <v>2022</v>
      </c>
      <c r="N4487">
        <f t="shared" si="635"/>
        <v>1</v>
      </c>
      <c r="O4487" t="str">
        <f t="shared" si="636"/>
        <v>Jan</v>
      </c>
      <c r="P4487" t="str">
        <f t="shared" si="637"/>
        <v>Q1</v>
      </c>
      <c r="Q4487" t="str">
        <f t="shared" si="638"/>
        <v>2022-01</v>
      </c>
    </row>
    <row r="4488" spans="1:17" x14ac:dyDescent="0.35">
      <c r="A4488" s="2">
        <v>44314</v>
      </c>
      <c r="B4488" t="s">
        <v>41</v>
      </c>
      <c r="C4488" t="s">
        <v>19</v>
      </c>
      <c r="D4488" t="s">
        <v>20</v>
      </c>
      <c r="E4488" s="3">
        <v>80891</v>
      </c>
      <c r="F4488" s="3">
        <v>10292</v>
      </c>
      <c r="G4488" t="s">
        <v>32</v>
      </c>
      <c r="H4488" s="3" t="s">
        <v>4520</v>
      </c>
      <c r="I4488" s="3">
        <f t="shared" si="630"/>
        <v>-70599</v>
      </c>
      <c r="J4488" s="4">
        <f t="shared" si="631"/>
        <v>-0.87276705690373468</v>
      </c>
      <c r="K4488" s="5">
        <f t="shared" si="632"/>
        <v>0.12723294309626534</v>
      </c>
      <c r="L4488" s="4" t="str">
        <f t="shared" si="633"/>
        <v>Under Budget</v>
      </c>
      <c r="M4488">
        <f t="shared" si="634"/>
        <v>2021</v>
      </c>
      <c r="N4488">
        <f t="shared" si="635"/>
        <v>4</v>
      </c>
      <c r="O4488" t="str">
        <f t="shared" si="636"/>
        <v>Apr</v>
      </c>
      <c r="P4488" t="str">
        <f t="shared" si="637"/>
        <v>Q2</v>
      </c>
      <c r="Q4488" t="str">
        <f t="shared" si="638"/>
        <v>2021-04</v>
      </c>
    </row>
    <row r="4489" spans="1:17" x14ac:dyDescent="0.35">
      <c r="A4489" s="2">
        <v>44312</v>
      </c>
      <c r="B4489" t="s">
        <v>18</v>
      </c>
      <c r="C4489" t="s">
        <v>24</v>
      </c>
      <c r="D4489" t="s">
        <v>25</v>
      </c>
      <c r="E4489" s="3">
        <v>116316</v>
      </c>
      <c r="F4489" s="3">
        <v>127362</v>
      </c>
      <c r="G4489" t="s">
        <v>26</v>
      </c>
      <c r="H4489" s="3" t="s">
        <v>4521</v>
      </c>
      <c r="I4489" s="3">
        <f t="shared" si="630"/>
        <v>11046</v>
      </c>
      <c r="J4489" s="4">
        <f t="shared" si="631"/>
        <v>9.4965438976581038E-2</v>
      </c>
      <c r="K4489" s="5">
        <f t="shared" si="632"/>
        <v>1.0949654389765811</v>
      </c>
      <c r="L4489" s="4" t="str">
        <f t="shared" si="633"/>
        <v>Over Budget</v>
      </c>
      <c r="M4489">
        <f t="shared" si="634"/>
        <v>2021</v>
      </c>
      <c r="N4489">
        <f t="shared" si="635"/>
        <v>4</v>
      </c>
      <c r="O4489" t="str">
        <f t="shared" si="636"/>
        <v>Apr</v>
      </c>
      <c r="P4489" t="str">
        <f t="shared" si="637"/>
        <v>Q2</v>
      </c>
      <c r="Q4489" t="str">
        <f t="shared" si="638"/>
        <v>2021-04</v>
      </c>
    </row>
    <row r="4490" spans="1:17" x14ac:dyDescent="0.35">
      <c r="A4490" s="2">
        <v>44456</v>
      </c>
      <c r="B4490" t="s">
        <v>28</v>
      </c>
      <c r="C4490" t="s">
        <v>19</v>
      </c>
      <c r="D4490" t="s">
        <v>39</v>
      </c>
      <c r="E4490" s="3">
        <v>30835</v>
      </c>
      <c r="F4490" s="3">
        <v>22977</v>
      </c>
      <c r="G4490" t="s">
        <v>26</v>
      </c>
      <c r="H4490" s="3" t="s">
        <v>4522</v>
      </c>
      <c r="I4490" s="3">
        <f t="shared" si="630"/>
        <v>-7858</v>
      </c>
      <c r="J4490" s="4">
        <f t="shared" si="631"/>
        <v>-0.25484027890384303</v>
      </c>
      <c r="K4490" s="5">
        <f t="shared" si="632"/>
        <v>0.74515972109615691</v>
      </c>
      <c r="L4490" s="4" t="str">
        <f t="shared" si="633"/>
        <v>Under Budget</v>
      </c>
      <c r="M4490">
        <f t="shared" si="634"/>
        <v>2021</v>
      </c>
      <c r="N4490">
        <f t="shared" si="635"/>
        <v>9</v>
      </c>
      <c r="O4490" t="str">
        <f t="shared" si="636"/>
        <v>Sep</v>
      </c>
      <c r="P4490" t="str">
        <f t="shared" si="637"/>
        <v>Q3</v>
      </c>
      <c r="Q4490" t="str">
        <f t="shared" si="638"/>
        <v>2021-09</v>
      </c>
    </row>
    <row r="4491" spans="1:17" x14ac:dyDescent="0.35">
      <c r="A4491" s="2">
        <v>44501</v>
      </c>
      <c r="B4491" t="s">
        <v>28</v>
      </c>
      <c r="C4491" t="s">
        <v>19</v>
      </c>
      <c r="D4491" t="s">
        <v>58</v>
      </c>
      <c r="E4491" s="3">
        <v>110968</v>
      </c>
      <c r="F4491" s="3">
        <v>50193</v>
      </c>
      <c r="G4491" t="s">
        <v>35</v>
      </c>
      <c r="H4491" s="3" t="s">
        <v>4523</v>
      </c>
      <c r="I4491" s="3">
        <f t="shared" si="630"/>
        <v>-60775</v>
      </c>
      <c r="J4491" s="4">
        <f t="shared" si="631"/>
        <v>-0.54768041237113407</v>
      </c>
      <c r="K4491" s="5">
        <f t="shared" si="632"/>
        <v>0.45231958762886598</v>
      </c>
      <c r="L4491" s="4" t="str">
        <f t="shared" si="633"/>
        <v>Under Budget</v>
      </c>
      <c r="M4491">
        <f t="shared" si="634"/>
        <v>2021</v>
      </c>
      <c r="N4491">
        <f t="shared" si="635"/>
        <v>11</v>
      </c>
      <c r="O4491" t="str">
        <f t="shared" si="636"/>
        <v>Nov</v>
      </c>
      <c r="P4491" t="str">
        <f t="shared" si="637"/>
        <v>Q4</v>
      </c>
      <c r="Q4491" t="str">
        <f t="shared" si="638"/>
        <v>2021-11</v>
      </c>
    </row>
    <row r="4492" spans="1:17" x14ac:dyDescent="0.35">
      <c r="A4492" s="2">
        <v>44203</v>
      </c>
      <c r="B4492" t="s">
        <v>41</v>
      </c>
      <c r="C4492" t="s">
        <v>43</v>
      </c>
      <c r="D4492" t="s">
        <v>39</v>
      </c>
      <c r="E4492" s="3">
        <v>113166</v>
      </c>
      <c r="F4492" s="3">
        <v>122881</v>
      </c>
      <c r="G4492" t="s">
        <v>26</v>
      </c>
      <c r="H4492" s="3" t="s">
        <v>4524</v>
      </c>
      <c r="I4492" s="3">
        <f t="shared" si="630"/>
        <v>9715</v>
      </c>
      <c r="J4492" s="4">
        <f t="shared" si="631"/>
        <v>8.584733930685895E-2</v>
      </c>
      <c r="K4492" s="5">
        <f t="shared" si="632"/>
        <v>1.0858473393068591</v>
      </c>
      <c r="L4492" s="4" t="str">
        <f t="shared" si="633"/>
        <v>Over Budget</v>
      </c>
      <c r="M4492">
        <f t="shared" si="634"/>
        <v>2021</v>
      </c>
      <c r="N4492">
        <f t="shared" si="635"/>
        <v>1</v>
      </c>
      <c r="O4492" t="str">
        <f t="shared" si="636"/>
        <v>Jan</v>
      </c>
      <c r="P4492" t="str">
        <f t="shared" si="637"/>
        <v>Q1</v>
      </c>
      <c r="Q4492" t="str">
        <f t="shared" si="638"/>
        <v>2021-01</v>
      </c>
    </row>
    <row r="4493" spans="1:17" x14ac:dyDescent="0.35">
      <c r="A4493" s="2">
        <v>44562</v>
      </c>
      <c r="B4493" t="s">
        <v>18</v>
      </c>
      <c r="C4493" t="s">
        <v>29</v>
      </c>
      <c r="D4493" t="s">
        <v>25</v>
      </c>
      <c r="E4493" s="3">
        <v>100415</v>
      </c>
      <c r="F4493" s="3">
        <v>102745</v>
      </c>
      <c r="G4493" t="s">
        <v>32</v>
      </c>
      <c r="H4493" s="3" t="s">
        <v>4525</v>
      </c>
      <c r="I4493" s="3">
        <f t="shared" si="630"/>
        <v>2330</v>
      </c>
      <c r="J4493" s="4">
        <f t="shared" si="631"/>
        <v>2.3203704625802919E-2</v>
      </c>
      <c r="K4493" s="5">
        <f t="shared" si="632"/>
        <v>1.0232037046258029</v>
      </c>
      <c r="L4493" s="4" t="str">
        <f t="shared" si="633"/>
        <v>Over Budget</v>
      </c>
      <c r="M4493">
        <f t="shared" si="634"/>
        <v>2022</v>
      </c>
      <c r="N4493">
        <f t="shared" si="635"/>
        <v>1</v>
      </c>
      <c r="O4493" t="str">
        <f t="shared" si="636"/>
        <v>Jan</v>
      </c>
      <c r="P4493" t="str">
        <f t="shared" si="637"/>
        <v>Q1</v>
      </c>
      <c r="Q4493" t="str">
        <f t="shared" si="638"/>
        <v>2022-01</v>
      </c>
    </row>
    <row r="4494" spans="1:17" x14ac:dyDescent="0.35">
      <c r="A4494" s="2">
        <v>44719</v>
      </c>
      <c r="B4494" t="s">
        <v>18</v>
      </c>
      <c r="C4494" t="s">
        <v>19</v>
      </c>
      <c r="D4494" t="s">
        <v>58</v>
      </c>
      <c r="E4494" s="3">
        <v>140579</v>
      </c>
      <c r="F4494" s="3">
        <v>101694</v>
      </c>
      <c r="G4494" t="s">
        <v>35</v>
      </c>
      <c r="H4494" s="3" t="s">
        <v>4526</v>
      </c>
      <c r="I4494" s="3">
        <f t="shared" si="630"/>
        <v>-38885</v>
      </c>
      <c r="J4494" s="4">
        <f t="shared" si="631"/>
        <v>-0.27660603646348314</v>
      </c>
      <c r="K4494" s="5">
        <f t="shared" si="632"/>
        <v>0.72339396353651686</v>
      </c>
      <c r="L4494" s="4" t="str">
        <f t="shared" si="633"/>
        <v>Under Budget</v>
      </c>
      <c r="M4494">
        <f t="shared" si="634"/>
        <v>2022</v>
      </c>
      <c r="N4494">
        <f t="shared" si="635"/>
        <v>6</v>
      </c>
      <c r="O4494" t="str">
        <f t="shared" si="636"/>
        <v>Jun</v>
      </c>
      <c r="P4494" t="str">
        <f t="shared" si="637"/>
        <v>Q2</v>
      </c>
      <c r="Q4494" t="str">
        <f t="shared" si="638"/>
        <v>2022-06</v>
      </c>
    </row>
    <row r="4495" spans="1:17" x14ac:dyDescent="0.35">
      <c r="A4495" s="2">
        <v>44625</v>
      </c>
      <c r="B4495" t="s">
        <v>41</v>
      </c>
      <c r="C4495" t="s">
        <v>29</v>
      </c>
      <c r="D4495" t="s">
        <v>39</v>
      </c>
      <c r="E4495" s="3">
        <v>20086</v>
      </c>
      <c r="F4495" s="3">
        <v>36964</v>
      </c>
      <c r="G4495" t="s">
        <v>35</v>
      </c>
      <c r="H4495" s="3" t="s">
        <v>4527</v>
      </c>
      <c r="I4495" s="3">
        <f t="shared" si="630"/>
        <v>16878</v>
      </c>
      <c r="J4495" s="4">
        <f t="shared" si="631"/>
        <v>0.84028676690232007</v>
      </c>
      <c r="K4495" s="5">
        <f t="shared" si="632"/>
        <v>1.84028676690232</v>
      </c>
      <c r="L4495" s="4" t="str">
        <f t="shared" si="633"/>
        <v>Over Budget</v>
      </c>
      <c r="M4495">
        <f t="shared" si="634"/>
        <v>2022</v>
      </c>
      <c r="N4495">
        <f t="shared" si="635"/>
        <v>3</v>
      </c>
      <c r="O4495" t="str">
        <f t="shared" si="636"/>
        <v>Mar</v>
      </c>
      <c r="P4495" t="str">
        <f t="shared" si="637"/>
        <v>Q1</v>
      </c>
      <c r="Q4495" t="str">
        <f t="shared" si="638"/>
        <v>2022-03</v>
      </c>
    </row>
    <row r="4496" spans="1:17" x14ac:dyDescent="0.35">
      <c r="A4496" s="2">
        <v>44987</v>
      </c>
      <c r="B4496" t="s">
        <v>55</v>
      </c>
      <c r="C4496" t="s">
        <v>23</v>
      </c>
      <c r="D4496" t="s">
        <v>58</v>
      </c>
      <c r="E4496" s="3">
        <v>76119</v>
      </c>
      <c r="F4496" s="3">
        <v>66073</v>
      </c>
      <c r="G4496" t="s">
        <v>21</v>
      </c>
      <c r="H4496" s="3" t="s">
        <v>4528</v>
      </c>
      <c r="I4496" s="3">
        <f t="shared" si="630"/>
        <v>-10046</v>
      </c>
      <c r="J4496" s="4">
        <f t="shared" si="631"/>
        <v>-0.13197756144983513</v>
      </c>
      <c r="K4496" s="5">
        <f t="shared" si="632"/>
        <v>0.86802243855016492</v>
      </c>
      <c r="L4496" s="4" t="str">
        <f t="shared" si="633"/>
        <v>Under Budget</v>
      </c>
      <c r="M4496">
        <f t="shared" si="634"/>
        <v>2023</v>
      </c>
      <c r="N4496">
        <f t="shared" si="635"/>
        <v>3</v>
      </c>
      <c r="O4496" t="str">
        <f t="shared" si="636"/>
        <v>Mar</v>
      </c>
      <c r="P4496" t="str">
        <f t="shared" si="637"/>
        <v>Q1</v>
      </c>
      <c r="Q4496" t="str">
        <f t="shared" si="638"/>
        <v>2023-03</v>
      </c>
    </row>
    <row r="4497" spans="1:17" x14ac:dyDescent="0.35">
      <c r="A4497" s="2">
        <v>44943</v>
      </c>
      <c r="B4497" t="s">
        <v>55</v>
      </c>
      <c r="C4497" t="s">
        <v>34</v>
      </c>
      <c r="D4497" t="s">
        <v>25</v>
      </c>
      <c r="E4497" s="3">
        <v>41860</v>
      </c>
      <c r="F4497" s="3">
        <v>98147</v>
      </c>
      <c r="G4497" t="s">
        <v>35</v>
      </c>
      <c r="H4497" s="3" t="s">
        <v>4529</v>
      </c>
      <c r="I4497" s="3">
        <f t="shared" si="630"/>
        <v>56287</v>
      </c>
      <c r="J4497" s="4">
        <f t="shared" si="631"/>
        <v>1.344648829431438</v>
      </c>
      <c r="K4497" s="5">
        <f t="shared" si="632"/>
        <v>2.344648829431438</v>
      </c>
      <c r="L4497" s="4" t="str">
        <f t="shared" si="633"/>
        <v>Over Budget</v>
      </c>
      <c r="M4497">
        <f t="shared" si="634"/>
        <v>2023</v>
      </c>
      <c r="N4497">
        <f t="shared" si="635"/>
        <v>1</v>
      </c>
      <c r="O4497" t="str">
        <f t="shared" si="636"/>
        <v>Jan</v>
      </c>
      <c r="P4497" t="str">
        <f t="shared" si="637"/>
        <v>Q1</v>
      </c>
      <c r="Q4497" t="str">
        <f t="shared" si="638"/>
        <v>2023-01</v>
      </c>
    </row>
    <row r="4498" spans="1:17" x14ac:dyDescent="0.35">
      <c r="A4498" s="2">
        <v>44563</v>
      </c>
      <c r="B4498" t="s">
        <v>18</v>
      </c>
      <c r="C4498" t="s">
        <v>29</v>
      </c>
      <c r="D4498" t="s">
        <v>30</v>
      </c>
      <c r="E4498" s="3">
        <v>133246</v>
      </c>
      <c r="F4498" s="3">
        <v>54607</v>
      </c>
      <c r="G4498" t="s">
        <v>26</v>
      </c>
      <c r="H4498" s="3" t="s">
        <v>4530</v>
      </c>
      <c r="I4498" s="3">
        <f t="shared" si="630"/>
        <v>-78639</v>
      </c>
      <c r="J4498" s="4">
        <f t="shared" si="631"/>
        <v>-0.59017906728907432</v>
      </c>
      <c r="K4498" s="5">
        <f t="shared" si="632"/>
        <v>0.40982093271092568</v>
      </c>
      <c r="L4498" s="4" t="str">
        <f t="shared" si="633"/>
        <v>Under Budget</v>
      </c>
      <c r="M4498">
        <f t="shared" si="634"/>
        <v>2022</v>
      </c>
      <c r="N4498">
        <f t="shared" si="635"/>
        <v>1</v>
      </c>
      <c r="O4498" t="str">
        <f t="shared" si="636"/>
        <v>Jan</v>
      </c>
      <c r="P4498" t="str">
        <f t="shared" si="637"/>
        <v>Q1</v>
      </c>
      <c r="Q4498" t="str">
        <f t="shared" si="638"/>
        <v>2022-01</v>
      </c>
    </row>
    <row r="4499" spans="1:17" x14ac:dyDescent="0.35">
      <c r="A4499" s="2">
        <v>44509</v>
      </c>
      <c r="B4499" t="s">
        <v>55</v>
      </c>
      <c r="C4499" t="s">
        <v>29</v>
      </c>
      <c r="D4499" t="s">
        <v>25</v>
      </c>
      <c r="E4499" s="3">
        <v>59271</v>
      </c>
      <c r="F4499" s="3">
        <v>40577</v>
      </c>
      <c r="G4499" t="s">
        <v>32</v>
      </c>
      <c r="H4499" s="3" t="s">
        <v>4531</v>
      </c>
      <c r="I4499" s="3">
        <f t="shared" si="630"/>
        <v>-18694</v>
      </c>
      <c r="J4499" s="4">
        <f t="shared" si="631"/>
        <v>-0.31539876162035396</v>
      </c>
      <c r="K4499" s="5">
        <f t="shared" si="632"/>
        <v>0.68460123837964604</v>
      </c>
      <c r="L4499" s="4" t="str">
        <f t="shared" si="633"/>
        <v>Under Budget</v>
      </c>
      <c r="M4499">
        <f t="shared" si="634"/>
        <v>2021</v>
      </c>
      <c r="N4499">
        <f t="shared" si="635"/>
        <v>11</v>
      </c>
      <c r="O4499" t="str">
        <f t="shared" si="636"/>
        <v>Nov</v>
      </c>
      <c r="P4499" t="str">
        <f t="shared" si="637"/>
        <v>Q4</v>
      </c>
      <c r="Q4499" t="str">
        <f t="shared" si="638"/>
        <v>2021-11</v>
      </c>
    </row>
    <row r="4500" spans="1:17" x14ac:dyDescent="0.35">
      <c r="A4500" s="2">
        <v>44734</v>
      </c>
      <c r="B4500" t="s">
        <v>55</v>
      </c>
      <c r="C4500" t="s">
        <v>19</v>
      </c>
      <c r="D4500" t="s">
        <v>20</v>
      </c>
      <c r="E4500" s="3">
        <v>62436</v>
      </c>
      <c r="F4500" s="3">
        <v>31572</v>
      </c>
      <c r="G4500" t="s">
        <v>21</v>
      </c>
      <c r="H4500" s="3" t="s">
        <v>4532</v>
      </c>
      <c r="I4500" s="3">
        <f t="shared" si="630"/>
        <v>-30864</v>
      </c>
      <c r="J4500" s="4">
        <f t="shared" si="631"/>
        <v>-0.49433019411877765</v>
      </c>
      <c r="K4500" s="5">
        <f t="shared" si="632"/>
        <v>0.50566980588122235</v>
      </c>
      <c r="L4500" s="4" t="str">
        <f t="shared" si="633"/>
        <v>Under Budget</v>
      </c>
      <c r="M4500">
        <f t="shared" si="634"/>
        <v>2022</v>
      </c>
      <c r="N4500">
        <f t="shared" si="635"/>
        <v>6</v>
      </c>
      <c r="O4500" t="str">
        <f t="shared" si="636"/>
        <v>Jun</v>
      </c>
      <c r="P4500" t="str">
        <f t="shared" si="637"/>
        <v>Q2</v>
      </c>
      <c r="Q4500" t="str">
        <f t="shared" si="638"/>
        <v>2022-06</v>
      </c>
    </row>
    <row r="4501" spans="1:17" x14ac:dyDescent="0.35">
      <c r="A4501" s="2">
        <v>45117</v>
      </c>
      <c r="B4501" t="s">
        <v>55</v>
      </c>
      <c r="C4501" t="s">
        <v>19</v>
      </c>
      <c r="D4501" t="s">
        <v>58</v>
      </c>
      <c r="E4501" s="3">
        <v>50676</v>
      </c>
      <c r="F4501" s="3">
        <v>87494</v>
      </c>
      <c r="G4501" t="s">
        <v>26</v>
      </c>
      <c r="H4501" s="3" t="s">
        <v>4533</v>
      </c>
      <c r="I4501" s="3">
        <f t="shared" si="630"/>
        <v>36818</v>
      </c>
      <c r="J4501" s="4">
        <f t="shared" si="631"/>
        <v>0.72653721682847894</v>
      </c>
      <c r="K4501" s="5">
        <f t="shared" si="632"/>
        <v>1.7265372168284789</v>
      </c>
      <c r="L4501" s="4" t="str">
        <f t="shared" si="633"/>
        <v>Over Budget</v>
      </c>
      <c r="M4501">
        <f t="shared" si="634"/>
        <v>2023</v>
      </c>
      <c r="N4501">
        <f t="shared" si="635"/>
        <v>7</v>
      </c>
      <c r="O4501" t="str">
        <f t="shared" si="636"/>
        <v>Jul</v>
      </c>
      <c r="P4501" t="str">
        <f t="shared" si="637"/>
        <v>Q3</v>
      </c>
      <c r="Q4501" t="str">
        <f t="shared" si="638"/>
        <v>2023-07</v>
      </c>
    </row>
    <row r="4502" spans="1:17" x14ac:dyDescent="0.35">
      <c r="A4502" s="2">
        <v>45274</v>
      </c>
      <c r="B4502" t="s">
        <v>18</v>
      </c>
      <c r="C4502" t="s">
        <v>19</v>
      </c>
      <c r="D4502" t="s">
        <v>25</v>
      </c>
      <c r="E4502" s="3">
        <v>62406</v>
      </c>
      <c r="F4502" s="3">
        <v>49204</v>
      </c>
      <c r="G4502" t="s">
        <v>35</v>
      </c>
      <c r="H4502" s="3" t="s">
        <v>4534</v>
      </c>
      <c r="I4502" s="3">
        <f t="shared" si="630"/>
        <v>-13202</v>
      </c>
      <c r="J4502" s="4">
        <f t="shared" si="631"/>
        <v>-0.21155017145787264</v>
      </c>
      <c r="K4502" s="5">
        <f t="shared" si="632"/>
        <v>0.78844982854212731</v>
      </c>
      <c r="L4502" s="4" t="str">
        <f t="shared" si="633"/>
        <v>Under Budget</v>
      </c>
      <c r="M4502">
        <f t="shared" si="634"/>
        <v>2023</v>
      </c>
      <c r="N4502">
        <f t="shared" si="635"/>
        <v>12</v>
      </c>
      <c r="O4502" t="str">
        <f t="shared" si="636"/>
        <v>Dec</v>
      </c>
      <c r="P4502" t="str">
        <f t="shared" si="637"/>
        <v>Q4</v>
      </c>
      <c r="Q4502" t="str">
        <f t="shared" si="638"/>
        <v>2023-12</v>
      </c>
    </row>
    <row r="4503" spans="1:17" x14ac:dyDescent="0.35">
      <c r="A4503" s="2">
        <v>45061</v>
      </c>
      <c r="B4503" t="s">
        <v>55</v>
      </c>
      <c r="C4503" t="s">
        <v>43</v>
      </c>
      <c r="D4503" t="s">
        <v>30</v>
      </c>
      <c r="E4503" s="3">
        <v>73109</v>
      </c>
      <c r="F4503" s="3">
        <v>65272</v>
      </c>
      <c r="G4503" t="s">
        <v>32</v>
      </c>
      <c r="H4503" s="3" t="s">
        <v>4535</v>
      </c>
      <c r="I4503" s="3">
        <f t="shared" si="630"/>
        <v>-7837</v>
      </c>
      <c r="J4503" s="4">
        <f t="shared" si="631"/>
        <v>-0.10719610444678494</v>
      </c>
      <c r="K4503" s="5">
        <f t="shared" si="632"/>
        <v>0.89280389555321504</v>
      </c>
      <c r="L4503" s="4" t="str">
        <f t="shared" si="633"/>
        <v>Under Budget</v>
      </c>
      <c r="M4503">
        <f t="shared" si="634"/>
        <v>2023</v>
      </c>
      <c r="N4503">
        <f t="shared" si="635"/>
        <v>5</v>
      </c>
      <c r="O4503" t="str">
        <f t="shared" si="636"/>
        <v>May</v>
      </c>
      <c r="P4503" t="str">
        <f t="shared" si="637"/>
        <v>Q2</v>
      </c>
      <c r="Q4503" t="str">
        <f t="shared" si="638"/>
        <v>2023-05</v>
      </c>
    </row>
    <row r="4504" spans="1:17" x14ac:dyDescent="0.35">
      <c r="A4504" s="2">
        <v>44978</v>
      </c>
      <c r="B4504" t="s">
        <v>28</v>
      </c>
      <c r="C4504" t="s">
        <v>34</v>
      </c>
      <c r="D4504" t="s">
        <v>30</v>
      </c>
      <c r="E4504" s="3">
        <v>140386</v>
      </c>
      <c r="F4504" s="3">
        <v>145017</v>
      </c>
      <c r="G4504" t="s">
        <v>35</v>
      </c>
      <c r="H4504" s="3" t="s">
        <v>4536</v>
      </c>
      <c r="I4504" s="3">
        <f t="shared" si="630"/>
        <v>4631</v>
      </c>
      <c r="J4504" s="4">
        <f t="shared" si="631"/>
        <v>3.2987619848133004E-2</v>
      </c>
      <c r="K4504" s="5">
        <f t="shared" si="632"/>
        <v>1.0329876198481329</v>
      </c>
      <c r="L4504" s="4" t="str">
        <f t="shared" si="633"/>
        <v>Over Budget</v>
      </c>
      <c r="M4504">
        <f t="shared" si="634"/>
        <v>2023</v>
      </c>
      <c r="N4504">
        <f t="shared" si="635"/>
        <v>2</v>
      </c>
      <c r="O4504" t="str">
        <f t="shared" si="636"/>
        <v>Feb</v>
      </c>
      <c r="P4504" t="str">
        <f t="shared" si="637"/>
        <v>Q1</v>
      </c>
      <c r="Q4504" t="str">
        <f t="shared" si="638"/>
        <v>2023-02</v>
      </c>
    </row>
    <row r="4505" spans="1:17" x14ac:dyDescent="0.35">
      <c r="A4505" s="2">
        <v>44530</v>
      </c>
      <c r="B4505" t="s">
        <v>23</v>
      </c>
      <c r="C4505" t="s">
        <v>43</v>
      </c>
      <c r="D4505" t="s">
        <v>25</v>
      </c>
      <c r="E4505" s="3">
        <v>120061</v>
      </c>
      <c r="F4505" s="3">
        <v>105572</v>
      </c>
      <c r="G4505" t="s">
        <v>21</v>
      </c>
      <c r="H4505" s="3" t="s">
        <v>4537</v>
      </c>
      <c r="I4505" s="3">
        <f t="shared" si="630"/>
        <v>-14489</v>
      </c>
      <c r="J4505" s="4">
        <f t="shared" si="631"/>
        <v>-0.12068032083690791</v>
      </c>
      <c r="K4505" s="5">
        <f t="shared" si="632"/>
        <v>0.87931967916309206</v>
      </c>
      <c r="L4505" s="4" t="str">
        <f t="shared" si="633"/>
        <v>Under Budget</v>
      </c>
      <c r="M4505">
        <f t="shared" si="634"/>
        <v>2021</v>
      </c>
      <c r="N4505">
        <f t="shared" si="635"/>
        <v>11</v>
      </c>
      <c r="O4505" t="str">
        <f t="shared" si="636"/>
        <v>Nov</v>
      </c>
      <c r="P4505" t="str">
        <f t="shared" si="637"/>
        <v>Q4</v>
      </c>
      <c r="Q4505" t="str">
        <f t="shared" si="638"/>
        <v>2021-11</v>
      </c>
    </row>
    <row r="4506" spans="1:17" x14ac:dyDescent="0.35">
      <c r="A4506" s="2">
        <v>44994</v>
      </c>
      <c r="B4506" t="s">
        <v>18</v>
      </c>
      <c r="C4506" t="s">
        <v>43</v>
      </c>
      <c r="D4506" t="s">
        <v>39</v>
      </c>
      <c r="E4506" s="3">
        <v>145531</v>
      </c>
      <c r="F4506" s="3">
        <v>29879</v>
      </c>
      <c r="G4506" t="s">
        <v>21</v>
      </c>
      <c r="H4506" s="3" t="s">
        <v>4538</v>
      </c>
      <c r="I4506" s="3">
        <f t="shared" si="630"/>
        <v>-115652</v>
      </c>
      <c r="J4506" s="4">
        <f t="shared" si="631"/>
        <v>-0.7946897911785118</v>
      </c>
      <c r="K4506" s="5">
        <f t="shared" si="632"/>
        <v>0.2053102088214882</v>
      </c>
      <c r="L4506" s="4" t="str">
        <f t="shared" si="633"/>
        <v>Under Budget</v>
      </c>
      <c r="M4506">
        <f t="shared" si="634"/>
        <v>2023</v>
      </c>
      <c r="N4506">
        <f t="shared" si="635"/>
        <v>3</v>
      </c>
      <c r="O4506" t="str">
        <f t="shared" si="636"/>
        <v>Mar</v>
      </c>
      <c r="P4506" t="str">
        <f t="shared" si="637"/>
        <v>Q1</v>
      </c>
      <c r="Q4506" t="str">
        <f t="shared" si="638"/>
        <v>2023-03</v>
      </c>
    </row>
    <row r="4507" spans="1:17" x14ac:dyDescent="0.35">
      <c r="A4507" s="2">
        <v>44544</v>
      </c>
      <c r="B4507" t="s">
        <v>41</v>
      </c>
      <c r="C4507" t="s">
        <v>43</v>
      </c>
      <c r="D4507" t="s">
        <v>25</v>
      </c>
      <c r="E4507" s="3">
        <v>97485</v>
      </c>
      <c r="F4507" s="3">
        <v>14319</v>
      </c>
      <c r="G4507" t="s">
        <v>32</v>
      </c>
      <c r="H4507" s="3" t="s">
        <v>4539</v>
      </c>
      <c r="I4507" s="3">
        <f t="shared" si="630"/>
        <v>-83166</v>
      </c>
      <c r="J4507" s="4">
        <f t="shared" si="631"/>
        <v>-0.85311586397907369</v>
      </c>
      <c r="K4507" s="5">
        <f t="shared" si="632"/>
        <v>0.14688413602092629</v>
      </c>
      <c r="L4507" s="4" t="str">
        <f t="shared" si="633"/>
        <v>Under Budget</v>
      </c>
      <c r="M4507">
        <f t="shared" si="634"/>
        <v>2021</v>
      </c>
      <c r="N4507">
        <f t="shared" si="635"/>
        <v>12</v>
      </c>
      <c r="O4507" t="str">
        <f t="shared" si="636"/>
        <v>Dec</v>
      </c>
      <c r="P4507" t="str">
        <f t="shared" si="637"/>
        <v>Q4</v>
      </c>
      <c r="Q4507" t="str">
        <f t="shared" si="638"/>
        <v>2021-12</v>
      </c>
    </row>
    <row r="4508" spans="1:17" x14ac:dyDescent="0.35">
      <c r="A4508" s="2">
        <v>44469</v>
      </c>
      <c r="B4508" t="s">
        <v>55</v>
      </c>
      <c r="C4508" t="s">
        <v>23</v>
      </c>
      <c r="D4508" t="s">
        <v>30</v>
      </c>
      <c r="E4508" s="3">
        <v>126631</v>
      </c>
      <c r="F4508" s="3">
        <v>53245</v>
      </c>
      <c r="G4508" t="s">
        <v>26</v>
      </c>
      <c r="H4508" s="3" t="s">
        <v>4540</v>
      </c>
      <c r="I4508" s="3">
        <f t="shared" si="630"/>
        <v>-73386</v>
      </c>
      <c r="J4508" s="4">
        <f t="shared" si="631"/>
        <v>-0.5795263403116141</v>
      </c>
      <c r="K4508" s="5">
        <f t="shared" si="632"/>
        <v>0.42047365968838596</v>
      </c>
      <c r="L4508" s="4" t="str">
        <f t="shared" si="633"/>
        <v>Under Budget</v>
      </c>
      <c r="M4508">
        <f t="shared" si="634"/>
        <v>2021</v>
      </c>
      <c r="N4508">
        <f t="shared" si="635"/>
        <v>9</v>
      </c>
      <c r="O4508" t="str">
        <f t="shared" si="636"/>
        <v>Sep</v>
      </c>
      <c r="P4508" t="str">
        <f t="shared" si="637"/>
        <v>Q3</v>
      </c>
      <c r="Q4508" t="str">
        <f t="shared" si="638"/>
        <v>2021-09</v>
      </c>
    </row>
    <row r="4509" spans="1:17" x14ac:dyDescent="0.35">
      <c r="A4509" s="2">
        <v>45159</v>
      </c>
      <c r="B4509" t="s">
        <v>37</v>
      </c>
      <c r="C4509" t="s">
        <v>34</v>
      </c>
      <c r="D4509" t="s">
        <v>25</v>
      </c>
      <c r="E4509" s="3">
        <v>127984</v>
      </c>
      <c r="F4509" s="3">
        <v>166502</v>
      </c>
      <c r="G4509" t="s">
        <v>32</v>
      </c>
      <c r="H4509" s="3" t="s">
        <v>4541</v>
      </c>
      <c r="I4509" s="3">
        <f t="shared" si="630"/>
        <v>38518</v>
      </c>
      <c r="J4509" s="4">
        <f t="shared" si="631"/>
        <v>0.30095949493686713</v>
      </c>
      <c r="K4509" s="5">
        <f t="shared" si="632"/>
        <v>1.300959494936867</v>
      </c>
      <c r="L4509" s="4" t="str">
        <f t="shared" si="633"/>
        <v>Over Budget</v>
      </c>
      <c r="M4509">
        <f t="shared" si="634"/>
        <v>2023</v>
      </c>
      <c r="N4509">
        <f t="shared" si="635"/>
        <v>8</v>
      </c>
      <c r="O4509" t="str">
        <f t="shared" si="636"/>
        <v>Aug</v>
      </c>
      <c r="P4509" t="str">
        <f t="shared" si="637"/>
        <v>Q3</v>
      </c>
      <c r="Q4509" t="str">
        <f t="shared" si="638"/>
        <v>2023-08</v>
      </c>
    </row>
    <row r="4510" spans="1:17" x14ac:dyDescent="0.35">
      <c r="A4510" s="2">
        <v>44916</v>
      </c>
      <c r="B4510" t="s">
        <v>18</v>
      </c>
      <c r="C4510" t="s">
        <v>23</v>
      </c>
      <c r="D4510" t="s">
        <v>20</v>
      </c>
      <c r="E4510" s="3">
        <v>64428</v>
      </c>
      <c r="F4510" s="3">
        <v>33791</v>
      </c>
      <c r="G4510" t="s">
        <v>26</v>
      </c>
      <c r="H4510" s="3" t="s">
        <v>4542</v>
      </c>
      <c r="I4510" s="3">
        <f t="shared" si="630"/>
        <v>-30637</v>
      </c>
      <c r="J4510" s="4">
        <f t="shared" si="631"/>
        <v>-0.47552306450611537</v>
      </c>
      <c r="K4510" s="5">
        <f t="shared" si="632"/>
        <v>0.52447693549388463</v>
      </c>
      <c r="L4510" s="4" t="str">
        <f t="shared" si="633"/>
        <v>Under Budget</v>
      </c>
      <c r="M4510">
        <f t="shared" si="634"/>
        <v>2022</v>
      </c>
      <c r="N4510">
        <f t="shared" si="635"/>
        <v>12</v>
      </c>
      <c r="O4510" t="str">
        <f t="shared" si="636"/>
        <v>Dec</v>
      </c>
      <c r="P4510" t="str">
        <f t="shared" si="637"/>
        <v>Q4</v>
      </c>
      <c r="Q4510" t="str">
        <f t="shared" si="638"/>
        <v>2022-12</v>
      </c>
    </row>
    <row r="4511" spans="1:17" x14ac:dyDescent="0.35">
      <c r="A4511" s="2">
        <v>44696</v>
      </c>
      <c r="B4511" t="s">
        <v>41</v>
      </c>
      <c r="C4511" t="s">
        <v>23</v>
      </c>
      <c r="D4511" t="s">
        <v>39</v>
      </c>
      <c r="E4511" s="3">
        <v>64877</v>
      </c>
      <c r="F4511" s="3">
        <v>94083</v>
      </c>
      <c r="G4511" t="s">
        <v>32</v>
      </c>
      <c r="H4511" s="3" t="s">
        <v>4543</v>
      </c>
      <c r="I4511" s="3">
        <f t="shared" si="630"/>
        <v>29206</v>
      </c>
      <c r="J4511" s="4">
        <f t="shared" si="631"/>
        <v>0.45017494643710404</v>
      </c>
      <c r="K4511" s="5">
        <f t="shared" si="632"/>
        <v>1.4501749464371041</v>
      </c>
      <c r="L4511" s="4" t="str">
        <f t="shared" si="633"/>
        <v>Over Budget</v>
      </c>
      <c r="M4511">
        <f t="shared" si="634"/>
        <v>2022</v>
      </c>
      <c r="N4511">
        <f t="shared" si="635"/>
        <v>5</v>
      </c>
      <c r="O4511" t="str">
        <f t="shared" si="636"/>
        <v>May</v>
      </c>
      <c r="P4511" t="str">
        <f t="shared" si="637"/>
        <v>Q2</v>
      </c>
      <c r="Q4511" t="str">
        <f t="shared" si="638"/>
        <v>2022-05</v>
      </c>
    </row>
    <row r="4512" spans="1:17" x14ac:dyDescent="0.35">
      <c r="A4512" s="2">
        <v>44881</v>
      </c>
      <c r="B4512" t="s">
        <v>23</v>
      </c>
      <c r="C4512" t="s">
        <v>34</v>
      </c>
      <c r="D4512" t="s">
        <v>25</v>
      </c>
      <c r="E4512" s="3">
        <v>41084</v>
      </c>
      <c r="F4512" s="3">
        <v>88195</v>
      </c>
      <c r="G4512" t="s">
        <v>21</v>
      </c>
      <c r="H4512" s="3" t="s">
        <v>4544</v>
      </c>
      <c r="I4512" s="3">
        <f t="shared" si="630"/>
        <v>47111</v>
      </c>
      <c r="J4512" s="4">
        <f t="shared" si="631"/>
        <v>1.1466994450394314</v>
      </c>
      <c r="K4512" s="5">
        <f t="shared" si="632"/>
        <v>2.1466994450394314</v>
      </c>
      <c r="L4512" s="4" t="str">
        <f t="shared" si="633"/>
        <v>Over Budget</v>
      </c>
      <c r="M4512">
        <f t="shared" si="634"/>
        <v>2022</v>
      </c>
      <c r="N4512">
        <f t="shared" si="635"/>
        <v>11</v>
      </c>
      <c r="O4512" t="str">
        <f t="shared" si="636"/>
        <v>Nov</v>
      </c>
      <c r="P4512" t="str">
        <f t="shared" si="637"/>
        <v>Q4</v>
      </c>
      <c r="Q4512" t="str">
        <f t="shared" si="638"/>
        <v>2022-11</v>
      </c>
    </row>
    <row r="4513" spans="1:17" x14ac:dyDescent="0.35">
      <c r="A4513" s="2">
        <v>44275</v>
      </c>
      <c r="B4513" t="s">
        <v>28</v>
      </c>
      <c r="C4513" t="s">
        <v>23</v>
      </c>
      <c r="D4513" t="s">
        <v>30</v>
      </c>
      <c r="E4513" s="3">
        <v>141973</v>
      </c>
      <c r="F4513" s="3">
        <v>29658</v>
      </c>
      <c r="G4513" t="s">
        <v>21</v>
      </c>
      <c r="H4513" s="3" t="s">
        <v>4545</v>
      </c>
      <c r="I4513" s="3">
        <f t="shared" si="630"/>
        <v>-112315</v>
      </c>
      <c r="J4513" s="4">
        <f t="shared" si="631"/>
        <v>-0.79110112486176953</v>
      </c>
      <c r="K4513" s="5">
        <f t="shared" si="632"/>
        <v>0.20889887513823052</v>
      </c>
      <c r="L4513" s="4" t="str">
        <f t="shared" si="633"/>
        <v>Under Budget</v>
      </c>
      <c r="M4513">
        <f t="shared" si="634"/>
        <v>2021</v>
      </c>
      <c r="N4513">
        <f t="shared" si="635"/>
        <v>3</v>
      </c>
      <c r="O4513" t="str">
        <f t="shared" si="636"/>
        <v>Mar</v>
      </c>
      <c r="P4513" t="str">
        <f t="shared" si="637"/>
        <v>Q1</v>
      </c>
      <c r="Q4513" t="str">
        <f t="shared" si="638"/>
        <v>2021-03</v>
      </c>
    </row>
    <row r="4514" spans="1:17" x14ac:dyDescent="0.35">
      <c r="A4514" s="2">
        <v>44818</v>
      </c>
      <c r="B4514" t="s">
        <v>41</v>
      </c>
      <c r="C4514" t="s">
        <v>34</v>
      </c>
      <c r="D4514" t="s">
        <v>25</v>
      </c>
      <c r="E4514" s="3">
        <v>48733</v>
      </c>
      <c r="F4514" s="3">
        <v>71713</v>
      </c>
      <c r="G4514" t="s">
        <v>35</v>
      </c>
      <c r="H4514" s="3" t="s">
        <v>4546</v>
      </c>
      <c r="I4514" s="3">
        <f t="shared" si="630"/>
        <v>22980</v>
      </c>
      <c r="J4514" s="4">
        <f t="shared" si="631"/>
        <v>0.47154905300309852</v>
      </c>
      <c r="K4514" s="5">
        <f t="shared" si="632"/>
        <v>1.4715490530030986</v>
      </c>
      <c r="L4514" s="4" t="str">
        <f t="shared" si="633"/>
        <v>Over Budget</v>
      </c>
      <c r="M4514">
        <f t="shared" si="634"/>
        <v>2022</v>
      </c>
      <c r="N4514">
        <f t="shared" si="635"/>
        <v>9</v>
      </c>
      <c r="O4514" t="str">
        <f t="shared" si="636"/>
        <v>Sep</v>
      </c>
      <c r="P4514" t="str">
        <f t="shared" si="637"/>
        <v>Q3</v>
      </c>
      <c r="Q4514" t="str">
        <f t="shared" si="638"/>
        <v>2022-09</v>
      </c>
    </row>
    <row r="4515" spans="1:17" x14ac:dyDescent="0.35">
      <c r="A4515" s="2">
        <v>45143</v>
      </c>
      <c r="B4515" t="s">
        <v>55</v>
      </c>
      <c r="C4515" t="s">
        <v>29</v>
      </c>
      <c r="D4515" t="s">
        <v>25</v>
      </c>
      <c r="E4515" s="3">
        <v>111560</v>
      </c>
      <c r="F4515" s="3">
        <v>107835</v>
      </c>
      <c r="G4515" t="s">
        <v>21</v>
      </c>
      <c r="H4515" s="3" t="s">
        <v>4547</v>
      </c>
      <c r="I4515" s="3">
        <f t="shared" si="630"/>
        <v>-3725</v>
      </c>
      <c r="J4515" s="4">
        <f t="shared" si="631"/>
        <v>-3.3390103979921121E-2</v>
      </c>
      <c r="K4515" s="5">
        <f t="shared" si="632"/>
        <v>0.96660989602007885</v>
      </c>
      <c r="L4515" s="4" t="str">
        <f t="shared" si="633"/>
        <v>Under Budget</v>
      </c>
      <c r="M4515">
        <f t="shared" si="634"/>
        <v>2023</v>
      </c>
      <c r="N4515">
        <f t="shared" si="635"/>
        <v>8</v>
      </c>
      <c r="O4515" t="str">
        <f t="shared" si="636"/>
        <v>Aug</v>
      </c>
      <c r="P4515" t="str">
        <f t="shared" si="637"/>
        <v>Q3</v>
      </c>
      <c r="Q4515" t="str">
        <f t="shared" si="638"/>
        <v>2023-08</v>
      </c>
    </row>
    <row r="4516" spans="1:17" x14ac:dyDescent="0.35">
      <c r="A4516" s="2">
        <v>44554</v>
      </c>
      <c r="B4516" t="s">
        <v>37</v>
      </c>
      <c r="C4516" t="s">
        <v>29</v>
      </c>
      <c r="D4516" t="s">
        <v>58</v>
      </c>
      <c r="E4516" s="3">
        <v>113810</v>
      </c>
      <c r="F4516" s="3">
        <v>87975</v>
      </c>
      <c r="G4516" t="s">
        <v>35</v>
      </c>
      <c r="H4516" s="3" t="s">
        <v>4548</v>
      </c>
      <c r="I4516" s="3">
        <f t="shared" si="630"/>
        <v>-25835</v>
      </c>
      <c r="J4516" s="4">
        <f t="shared" si="631"/>
        <v>-0.22700114225463491</v>
      </c>
      <c r="K4516" s="5">
        <f t="shared" si="632"/>
        <v>0.77299885774536503</v>
      </c>
      <c r="L4516" s="4" t="str">
        <f t="shared" si="633"/>
        <v>Under Budget</v>
      </c>
      <c r="M4516">
        <f t="shared" si="634"/>
        <v>2021</v>
      </c>
      <c r="N4516">
        <f t="shared" si="635"/>
        <v>12</v>
      </c>
      <c r="O4516" t="str">
        <f t="shared" si="636"/>
        <v>Dec</v>
      </c>
      <c r="P4516" t="str">
        <f t="shared" si="637"/>
        <v>Q4</v>
      </c>
      <c r="Q4516" t="str">
        <f t="shared" si="638"/>
        <v>2021-12</v>
      </c>
    </row>
    <row r="4517" spans="1:17" x14ac:dyDescent="0.35">
      <c r="A4517" s="2">
        <v>44814</v>
      </c>
      <c r="B4517" t="s">
        <v>55</v>
      </c>
      <c r="C4517" t="s">
        <v>19</v>
      </c>
      <c r="D4517" t="s">
        <v>25</v>
      </c>
      <c r="E4517" s="3">
        <v>120482</v>
      </c>
      <c r="F4517" s="3">
        <v>28945</v>
      </c>
      <c r="G4517" t="s">
        <v>21</v>
      </c>
      <c r="H4517" s="3" t="s">
        <v>4549</v>
      </c>
      <c r="I4517" s="3">
        <f t="shared" si="630"/>
        <v>-91537</v>
      </c>
      <c r="J4517" s="4">
        <f t="shared" si="631"/>
        <v>-0.75975664414601352</v>
      </c>
      <c r="K4517" s="5">
        <f t="shared" si="632"/>
        <v>0.24024335585398648</v>
      </c>
      <c r="L4517" s="4" t="str">
        <f t="shared" si="633"/>
        <v>Under Budget</v>
      </c>
      <c r="M4517">
        <f t="shared" si="634"/>
        <v>2022</v>
      </c>
      <c r="N4517">
        <f t="shared" si="635"/>
        <v>9</v>
      </c>
      <c r="O4517" t="str">
        <f t="shared" si="636"/>
        <v>Sep</v>
      </c>
      <c r="P4517" t="str">
        <f t="shared" si="637"/>
        <v>Q3</v>
      </c>
      <c r="Q4517" t="str">
        <f t="shared" si="638"/>
        <v>2022-09</v>
      </c>
    </row>
    <row r="4518" spans="1:17" x14ac:dyDescent="0.35">
      <c r="A4518" s="2">
        <v>44703</v>
      </c>
      <c r="B4518" t="s">
        <v>41</v>
      </c>
      <c r="C4518" t="s">
        <v>43</v>
      </c>
      <c r="D4518" t="s">
        <v>20</v>
      </c>
      <c r="E4518" s="3">
        <v>128241</v>
      </c>
      <c r="F4518" s="3">
        <v>108079</v>
      </c>
      <c r="G4518" t="s">
        <v>21</v>
      </c>
      <c r="H4518" s="3" t="s">
        <v>4550</v>
      </c>
      <c r="I4518" s="3">
        <f t="shared" si="630"/>
        <v>-20162</v>
      </c>
      <c r="J4518" s="4">
        <f t="shared" si="631"/>
        <v>-0.15721960995313511</v>
      </c>
      <c r="K4518" s="5">
        <f t="shared" si="632"/>
        <v>0.84278039004686489</v>
      </c>
      <c r="L4518" s="4" t="str">
        <f t="shared" si="633"/>
        <v>Under Budget</v>
      </c>
      <c r="M4518">
        <f t="shared" si="634"/>
        <v>2022</v>
      </c>
      <c r="N4518">
        <f t="shared" si="635"/>
        <v>5</v>
      </c>
      <c r="O4518" t="str">
        <f t="shared" si="636"/>
        <v>May</v>
      </c>
      <c r="P4518" t="str">
        <f t="shared" si="637"/>
        <v>Q2</v>
      </c>
      <c r="Q4518" t="str">
        <f t="shared" si="638"/>
        <v>2022-05</v>
      </c>
    </row>
    <row r="4519" spans="1:17" x14ac:dyDescent="0.35">
      <c r="A4519" s="2">
        <v>44772</v>
      </c>
      <c r="B4519" t="s">
        <v>18</v>
      </c>
      <c r="C4519" t="s">
        <v>29</v>
      </c>
      <c r="D4519" t="s">
        <v>30</v>
      </c>
      <c r="E4519" s="3">
        <v>142765</v>
      </c>
      <c r="F4519" s="3">
        <v>80672</v>
      </c>
      <c r="G4519" t="s">
        <v>35</v>
      </c>
      <c r="H4519" s="3" t="s">
        <v>4551</v>
      </c>
      <c r="I4519" s="3">
        <f t="shared" si="630"/>
        <v>-62093</v>
      </c>
      <c r="J4519" s="4">
        <f t="shared" si="631"/>
        <v>-0.43493153083739011</v>
      </c>
      <c r="K4519" s="5">
        <f t="shared" si="632"/>
        <v>0.56506846916260989</v>
      </c>
      <c r="L4519" s="4" t="str">
        <f t="shared" si="633"/>
        <v>Under Budget</v>
      </c>
      <c r="M4519">
        <f t="shared" si="634"/>
        <v>2022</v>
      </c>
      <c r="N4519">
        <f t="shared" si="635"/>
        <v>7</v>
      </c>
      <c r="O4519" t="str">
        <f t="shared" si="636"/>
        <v>Jul</v>
      </c>
      <c r="P4519" t="str">
        <f t="shared" si="637"/>
        <v>Q3</v>
      </c>
      <c r="Q4519" t="str">
        <f t="shared" si="638"/>
        <v>2022-07</v>
      </c>
    </row>
    <row r="4520" spans="1:17" x14ac:dyDescent="0.35">
      <c r="A4520" s="2">
        <v>44440</v>
      </c>
      <c r="B4520" t="s">
        <v>37</v>
      </c>
      <c r="C4520" t="s">
        <v>29</v>
      </c>
      <c r="D4520" t="s">
        <v>58</v>
      </c>
      <c r="E4520" s="3">
        <v>139612</v>
      </c>
      <c r="F4520" s="3">
        <v>18681</v>
      </c>
      <c r="G4520" t="s">
        <v>32</v>
      </c>
      <c r="H4520" s="3" t="s">
        <v>4552</v>
      </c>
      <c r="I4520" s="3">
        <f t="shared" si="630"/>
        <v>-120931</v>
      </c>
      <c r="J4520" s="4">
        <f t="shared" si="631"/>
        <v>-0.86619345041973472</v>
      </c>
      <c r="K4520" s="5">
        <f t="shared" si="632"/>
        <v>0.1338065495802653</v>
      </c>
      <c r="L4520" s="4" t="str">
        <f t="shared" si="633"/>
        <v>Under Budget</v>
      </c>
      <c r="M4520">
        <f t="shared" si="634"/>
        <v>2021</v>
      </c>
      <c r="N4520">
        <f t="shared" si="635"/>
        <v>9</v>
      </c>
      <c r="O4520" t="str">
        <f t="shared" si="636"/>
        <v>Sep</v>
      </c>
      <c r="P4520" t="str">
        <f t="shared" si="637"/>
        <v>Q3</v>
      </c>
      <c r="Q4520" t="str">
        <f t="shared" si="638"/>
        <v>2021-09</v>
      </c>
    </row>
    <row r="4521" spans="1:17" x14ac:dyDescent="0.35">
      <c r="A4521" s="2">
        <v>44702</v>
      </c>
      <c r="B4521" t="s">
        <v>37</v>
      </c>
      <c r="C4521" t="s">
        <v>23</v>
      </c>
      <c r="D4521" t="s">
        <v>25</v>
      </c>
      <c r="E4521" s="3">
        <v>46779</v>
      </c>
      <c r="F4521" s="3">
        <v>50109</v>
      </c>
      <c r="G4521" t="s">
        <v>32</v>
      </c>
      <c r="H4521" s="3" t="s">
        <v>4553</v>
      </c>
      <c r="I4521" s="3">
        <f t="shared" si="630"/>
        <v>3330</v>
      </c>
      <c r="J4521" s="4">
        <f t="shared" si="631"/>
        <v>7.1185788494837421E-2</v>
      </c>
      <c r="K4521" s="5">
        <f t="shared" si="632"/>
        <v>1.0711857884948375</v>
      </c>
      <c r="L4521" s="4" t="str">
        <f t="shared" si="633"/>
        <v>Over Budget</v>
      </c>
      <c r="M4521">
        <f t="shared" si="634"/>
        <v>2022</v>
      </c>
      <c r="N4521">
        <f t="shared" si="635"/>
        <v>5</v>
      </c>
      <c r="O4521" t="str">
        <f t="shared" si="636"/>
        <v>May</v>
      </c>
      <c r="P4521" t="str">
        <f t="shared" si="637"/>
        <v>Q2</v>
      </c>
      <c r="Q4521" t="str">
        <f t="shared" si="638"/>
        <v>2022-05</v>
      </c>
    </row>
    <row r="4522" spans="1:17" x14ac:dyDescent="0.35">
      <c r="A4522" s="2">
        <v>44618</v>
      </c>
      <c r="B4522" t="s">
        <v>41</v>
      </c>
      <c r="C4522" t="s">
        <v>34</v>
      </c>
      <c r="D4522" t="s">
        <v>39</v>
      </c>
      <c r="E4522" s="3">
        <v>127940</v>
      </c>
      <c r="F4522" s="3">
        <v>144227</v>
      </c>
      <c r="G4522" t="s">
        <v>32</v>
      </c>
      <c r="H4522" s="3" t="s">
        <v>4554</v>
      </c>
      <c r="I4522" s="3">
        <f t="shared" si="630"/>
        <v>16287</v>
      </c>
      <c r="J4522" s="4">
        <f t="shared" si="631"/>
        <v>0.12730186024699078</v>
      </c>
      <c r="K4522" s="5">
        <f t="shared" si="632"/>
        <v>1.1273018602469909</v>
      </c>
      <c r="L4522" s="4" t="str">
        <f t="shared" si="633"/>
        <v>Over Budget</v>
      </c>
      <c r="M4522">
        <f t="shared" si="634"/>
        <v>2022</v>
      </c>
      <c r="N4522">
        <f t="shared" si="635"/>
        <v>2</v>
      </c>
      <c r="O4522" t="str">
        <f t="shared" si="636"/>
        <v>Feb</v>
      </c>
      <c r="P4522" t="str">
        <f t="shared" si="637"/>
        <v>Q1</v>
      </c>
      <c r="Q4522" t="str">
        <f t="shared" si="638"/>
        <v>2022-02</v>
      </c>
    </row>
    <row r="4523" spans="1:17" x14ac:dyDescent="0.35">
      <c r="A4523" s="2">
        <v>44413</v>
      </c>
      <c r="B4523" t="s">
        <v>23</v>
      </c>
      <c r="C4523" t="s">
        <v>24</v>
      </c>
      <c r="D4523" t="s">
        <v>20</v>
      </c>
      <c r="E4523" s="3">
        <v>11365</v>
      </c>
      <c r="F4523" s="3">
        <v>31789</v>
      </c>
      <c r="G4523" t="s">
        <v>26</v>
      </c>
      <c r="H4523" s="3" t="s">
        <v>4555</v>
      </c>
      <c r="I4523" s="3">
        <f t="shared" si="630"/>
        <v>20424</v>
      </c>
      <c r="J4523" s="4">
        <f t="shared" si="631"/>
        <v>1.7970963484381874</v>
      </c>
      <c r="K4523" s="5">
        <f t="shared" si="632"/>
        <v>2.7970963484381874</v>
      </c>
      <c r="L4523" s="4" t="str">
        <f t="shared" si="633"/>
        <v>Over Budget</v>
      </c>
      <c r="M4523">
        <f t="shared" si="634"/>
        <v>2021</v>
      </c>
      <c r="N4523">
        <f t="shared" si="635"/>
        <v>8</v>
      </c>
      <c r="O4523" t="str">
        <f t="shared" si="636"/>
        <v>Aug</v>
      </c>
      <c r="P4523" t="str">
        <f t="shared" si="637"/>
        <v>Q3</v>
      </c>
      <c r="Q4523" t="str">
        <f t="shared" si="638"/>
        <v>2021-08</v>
      </c>
    </row>
    <row r="4524" spans="1:17" x14ac:dyDescent="0.35">
      <c r="A4524" s="2">
        <v>45205</v>
      </c>
      <c r="B4524" t="s">
        <v>23</v>
      </c>
      <c r="C4524" t="s">
        <v>23</v>
      </c>
      <c r="D4524" t="s">
        <v>20</v>
      </c>
      <c r="E4524" s="3">
        <v>149459</v>
      </c>
      <c r="F4524" s="3">
        <v>69572</v>
      </c>
      <c r="G4524" t="s">
        <v>26</v>
      </c>
      <c r="H4524" s="3" t="s">
        <v>4556</v>
      </c>
      <c r="I4524" s="3">
        <f t="shared" si="630"/>
        <v>-79887</v>
      </c>
      <c r="J4524" s="4">
        <f t="shared" si="631"/>
        <v>-0.53450779143444016</v>
      </c>
      <c r="K4524" s="5">
        <f t="shared" si="632"/>
        <v>0.46549220856555978</v>
      </c>
      <c r="L4524" s="4" t="str">
        <f t="shared" si="633"/>
        <v>Under Budget</v>
      </c>
      <c r="M4524">
        <f t="shared" si="634"/>
        <v>2023</v>
      </c>
      <c r="N4524">
        <f t="shared" si="635"/>
        <v>10</v>
      </c>
      <c r="O4524" t="str">
        <f t="shared" si="636"/>
        <v>Oct</v>
      </c>
      <c r="P4524" t="str">
        <f t="shared" si="637"/>
        <v>Q4</v>
      </c>
      <c r="Q4524" t="str">
        <f t="shared" si="638"/>
        <v>2023-10</v>
      </c>
    </row>
    <row r="4525" spans="1:17" x14ac:dyDescent="0.35">
      <c r="A4525" s="2">
        <v>44526</v>
      </c>
      <c r="B4525" t="s">
        <v>55</v>
      </c>
      <c r="C4525" t="s">
        <v>23</v>
      </c>
      <c r="D4525" t="s">
        <v>20</v>
      </c>
      <c r="E4525" s="3">
        <v>42918</v>
      </c>
      <c r="F4525" s="3">
        <v>37563</v>
      </c>
      <c r="G4525" t="s">
        <v>21</v>
      </c>
      <c r="H4525" s="3" t="s">
        <v>4557</v>
      </c>
      <c r="I4525" s="3">
        <f t="shared" si="630"/>
        <v>-5355</v>
      </c>
      <c r="J4525" s="4">
        <f t="shared" si="631"/>
        <v>-0.12477282259191948</v>
      </c>
      <c r="K4525" s="5">
        <f t="shared" si="632"/>
        <v>0.87522717740808054</v>
      </c>
      <c r="L4525" s="4" t="str">
        <f t="shared" si="633"/>
        <v>Under Budget</v>
      </c>
      <c r="M4525">
        <f t="shared" si="634"/>
        <v>2021</v>
      </c>
      <c r="N4525">
        <f t="shared" si="635"/>
        <v>11</v>
      </c>
      <c r="O4525" t="str">
        <f t="shared" si="636"/>
        <v>Nov</v>
      </c>
      <c r="P4525" t="str">
        <f t="shared" si="637"/>
        <v>Q4</v>
      </c>
      <c r="Q4525" t="str">
        <f t="shared" si="638"/>
        <v>2021-11</v>
      </c>
    </row>
    <row r="4526" spans="1:17" x14ac:dyDescent="0.35">
      <c r="A4526" s="2">
        <v>44846</v>
      </c>
      <c r="B4526" t="s">
        <v>41</v>
      </c>
      <c r="C4526" t="s">
        <v>34</v>
      </c>
      <c r="D4526" t="s">
        <v>58</v>
      </c>
      <c r="E4526" s="3">
        <v>146252</v>
      </c>
      <c r="F4526" s="3">
        <v>160802</v>
      </c>
      <c r="G4526" t="s">
        <v>21</v>
      </c>
      <c r="H4526" s="3" t="s">
        <v>4558</v>
      </c>
      <c r="I4526" s="3">
        <f t="shared" si="630"/>
        <v>14550</v>
      </c>
      <c r="J4526" s="4">
        <f t="shared" si="631"/>
        <v>9.9485818997347042E-2</v>
      </c>
      <c r="K4526" s="5">
        <f t="shared" si="632"/>
        <v>1.0994858189973471</v>
      </c>
      <c r="L4526" s="4" t="str">
        <f t="shared" si="633"/>
        <v>Over Budget</v>
      </c>
      <c r="M4526">
        <f t="shared" si="634"/>
        <v>2022</v>
      </c>
      <c r="N4526">
        <f t="shared" si="635"/>
        <v>10</v>
      </c>
      <c r="O4526" t="str">
        <f t="shared" si="636"/>
        <v>Oct</v>
      </c>
      <c r="P4526" t="str">
        <f t="shared" si="637"/>
        <v>Q4</v>
      </c>
      <c r="Q4526" t="str">
        <f t="shared" si="638"/>
        <v>2022-10</v>
      </c>
    </row>
    <row r="4527" spans="1:17" x14ac:dyDescent="0.35">
      <c r="A4527" s="2">
        <v>44587</v>
      </c>
      <c r="B4527" t="s">
        <v>37</v>
      </c>
      <c r="C4527" t="s">
        <v>24</v>
      </c>
      <c r="D4527" t="s">
        <v>25</v>
      </c>
      <c r="E4527" s="3">
        <v>40342</v>
      </c>
      <c r="F4527" s="3">
        <v>168139</v>
      </c>
      <c r="G4527" t="s">
        <v>21</v>
      </c>
      <c r="H4527" s="3" t="s">
        <v>4559</v>
      </c>
      <c r="I4527" s="3">
        <f t="shared" si="630"/>
        <v>127797</v>
      </c>
      <c r="J4527" s="4">
        <f t="shared" si="631"/>
        <v>3.1678399682712803</v>
      </c>
      <c r="K4527" s="5">
        <f t="shared" si="632"/>
        <v>4.1678399682712808</v>
      </c>
      <c r="L4527" s="4" t="str">
        <f t="shared" si="633"/>
        <v>Over Budget</v>
      </c>
      <c r="M4527">
        <f t="shared" si="634"/>
        <v>2022</v>
      </c>
      <c r="N4527">
        <f t="shared" si="635"/>
        <v>1</v>
      </c>
      <c r="O4527" t="str">
        <f t="shared" si="636"/>
        <v>Jan</v>
      </c>
      <c r="P4527" t="str">
        <f t="shared" si="637"/>
        <v>Q1</v>
      </c>
      <c r="Q4527" t="str">
        <f t="shared" si="638"/>
        <v>2022-01</v>
      </c>
    </row>
    <row r="4528" spans="1:17" x14ac:dyDescent="0.35">
      <c r="A4528" s="2">
        <v>44577</v>
      </c>
      <c r="B4528" t="s">
        <v>41</v>
      </c>
      <c r="C4528" t="s">
        <v>24</v>
      </c>
      <c r="D4528" t="s">
        <v>20</v>
      </c>
      <c r="E4528" s="3">
        <v>129211</v>
      </c>
      <c r="F4528" s="3">
        <v>55358</v>
      </c>
      <c r="G4528" t="s">
        <v>35</v>
      </c>
      <c r="H4528" s="3" t="s">
        <v>4560</v>
      </c>
      <c r="I4528" s="3">
        <f t="shared" si="630"/>
        <v>-73853</v>
      </c>
      <c r="J4528" s="4">
        <f t="shared" si="631"/>
        <v>-0.57156898406482415</v>
      </c>
      <c r="K4528" s="5">
        <f t="shared" si="632"/>
        <v>0.4284310159351758</v>
      </c>
      <c r="L4528" s="4" t="str">
        <f t="shared" si="633"/>
        <v>Under Budget</v>
      </c>
      <c r="M4528">
        <f t="shared" si="634"/>
        <v>2022</v>
      </c>
      <c r="N4528">
        <f t="shared" si="635"/>
        <v>1</v>
      </c>
      <c r="O4528" t="str">
        <f t="shared" si="636"/>
        <v>Jan</v>
      </c>
      <c r="P4528" t="str">
        <f t="shared" si="637"/>
        <v>Q1</v>
      </c>
      <c r="Q4528" t="str">
        <f t="shared" si="638"/>
        <v>2022-01</v>
      </c>
    </row>
    <row r="4529" spans="1:17" x14ac:dyDescent="0.35">
      <c r="A4529" s="2">
        <v>44938</v>
      </c>
      <c r="B4529" t="s">
        <v>37</v>
      </c>
      <c r="C4529" t="s">
        <v>19</v>
      </c>
      <c r="D4529" t="s">
        <v>25</v>
      </c>
      <c r="E4529" s="3">
        <v>108634</v>
      </c>
      <c r="F4529" s="3">
        <v>24466</v>
      </c>
      <c r="G4529" t="s">
        <v>26</v>
      </c>
      <c r="H4529" s="3" t="s">
        <v>4561</v>
      </c>
      <c r="I4529" s="3">
        <f t="shared" si="630"/>
        <v>-84168</v>
      </c>
      <c r="J4529" s="4">
        <f t="shared" si="631"/>
        <v>-0.7747850580849458</v>
      </c>
      <c r="K4529" s="5">
        <f t="shared" si="632"/>
        <v>0.22521494191505423</v>
      </c>
      <c r="L4529" s="4" t="str">
        <f t="shared" si="633"/>
        <v>Under Budget</v>
      </c>
      <c r="M4529">
        <f t="shared" si="634"/>
        <v>2023</v>
      </c>
      <c r="N4529">
        <f t="shared" si="635"/>
        <v>1</v>
      </c>
      <c r="O4529" t="str">
        <f t="shared" si="636"/>
        <v>Jan</v>
      </c>
      <c r="P4529" t="str">
        <f t="shared" si="637"/>
        <v>Q1</v>
      </c>
      <c r="Q4529" t="str">
        <f t="shared" si="638"/>
        <v>2023-01</v>
      </c>
    </row>
    <row r="4530" spans="1:17" x14ac:dyDescent="0.35">
      <c r="A4530" s="2">
        <v>45016</v>
      </c>
      <c r="B4530" t="s">
        <v>55</v>
      </c>
      <c r="C4530" t="s">
        <v>23</v>
      </c>
      <c r="D4530" t="s">
        <v>39</v>
      </c>
      <c r="E4530" s="3">
        <v>62476</v>
      </c>
      <c r="F4530" s="3">
        <v>58259</v>
      </c>
      <c r="G4530" t="s">
        <v>26</v>
      </c>
      <c r="H4530" s="3" t="s">
        <v>4562</v>
      </c>
      <c r="I4530" s="3">
        <f t="shared" si="630"/>
        <v>-4217</v>
      </c>
      <c r="J4530" s="4">
        <f t="shared" si="631"/>
        <v>-6.7497919200973172E-2</v>
      </c>
      <c r="K4530" s="5">
        <f t="shared" si="632"/>
        <v>0.93250208079902686</v>
      </c>
      <c r="L4530" s="4" t="str">
        <f t="shared" si="633"/>
        <v>Under Budget</v>
      </c>
      <c r="M4530">
        <f t="shared" si="634"/>
        <v>2023</v>
      </c>
      <c r="N4530">
        <f t="shared" si="635"/>
        <v>3</v>
      </c>
      <c r="O4530" t="str">
        <f t="shared" si="636"/>
        <v>Mar</v>
      </c>
      <c r="P4530" t="str">
        <f t="shared" si="637"/>
        <v>Q1</v>
      </c>
      <c r="Q4530" t="str">
        <f t="shared" si="638"/>
        <v>2023-03</v>
      </c>
    </row>
    <row r="4531" spans="1:17" x14ac:dyDescent="0.35">
      <c r="A4531" s="2">
        <v>44869</v>
      </c>
      <c r="B4531" t="s">
        <v>18</v>
      </c>
      <c r="C4531" t="s">
        <v>43</v>
      </c>
      <c r="D4531" t="s">
        <v>25</v>
      </c>
      <c r="E4531" s="3">
        <v>133769</v>
      </c>
      <c r="F4531" s="3">
        <v>32121</v>
      </c>
      <c r="G4531" t="s">
        <v>32</v>
      </c>
      <c r="H4531" s="3" t="s">
        <v>4563</v>
      </c>
      <c r="I4531" s="3">
        <f t="shared" si="630"/>
        <v>-101648</v>
      </c>
      <c r="J4531" s="4">
        <f t="shared" si="631"/>
        <v>-0.75987710157061805</v>
      </c>
      <c r="K4531" s="5">
        <f t="shared" si="632"/>
        <v>0.240122898429382</v>
      </c>
      <c r="L4531" s="4" t="str">
        <f t="shared" si="633"/>
        <v>Under Budget</v>
      </c>
      <c r="M4531">
        <f t="shared" si="634"/>
        <v>2022</v>
      </c>
      <c r="N4531">
        <f t="shared" si="635"/>
        <v>11</v>
      </c>
      <c r="O4531" t="str">
        <f t="shared" si="636"/>
        <v>Nov</v>
      </c>
      <c r="P4531" t="str">
        <f t="shared" si="637"/>
        <v>Q4</v>
      </c>
      <c r="Q4531" t="str">
        <f t="shared" si="638"/>
        <v>2022-11</v>
      </c>
    </row>
    <row r="4532" spans="1:17" x14ac:dyDescent="0.35">
      <c r="A4532" s="2">
        <v>44709</v>
      </c>
      <c r="B4532" t="s">
        <v>18</v>
      </c>
      <c r="C4532" t="s">
        <v>29</v>
      </c>
      <c r="D4532" t="s">
        <v>25</v>
      </c>
      <c r="E4532" s="3">
        <v>54649</v>
      </c>
      <c r="F4532" s="3">
        <v>78010</v>
      </c>
      <c r="G4532" t="s">
        <v>26</v>
      </c>
      <c r="H4532" s="3" t="s">
        <v>4564</v>
      </c>
      <c r="I4532" s="3">
        <f t="shared" si="630"/>
        <v>23361</v>
      </c>
      <c r="J4532" s="4">
        <f t="shared" si="631"/>
        <v>0.42747351278156964</v>
      </c>
      <c r="K4532" s="5">
        <f t="shared" si="632"/>
        <v>1.4274735127815696</v>
      </c>
      <c r="L4532" s="4" t="str">
        <f t="shared" si="633"/>
        <v>Over Budget</v>
      </c>
      <c r="M4532">
        <f t="shared" si="634"/>
        <v>2022</v>
      </c>
      <c r="N4532">
        <f t="shared" si="635"/>
        <v>5</v>
      </c>
      <c r="O4532" t="str">
        <f t="shared" si="636"/>
        <v>May</v>
      </c>
      <c r="P4532" t="str">
        <f t="shared" si="637"/>
        <v>Q2</v>
      </c>
      <c r="Q4532" t="str">
        <f t="shared" si="638"/>
        <v>2022-05</v>
      </c>
    </row>
    <row r="4533" spans="1:17" x14ac:dyDescent="0.35">
      <c r="A4533" s="2">
        <v>45145</v>
      </c>
      <c r="B4533" t="s">
        <v>41</v>
      </c>
      <c r="C4533" t="s">
        <v>23</v>
      </c>
      <c r="D4533" t="s">
        <v>25</v>
      </c>
      <c r="E4533" s="3">
        <v>129137</v>
      </c>
      <c r="F4533" s="3">
        <v>50884</v>
      </c>
      <c r="G4533" t="s">
        <v>35</v>
      </c>
      <c r="H4533" s="3" t="s">
        <v>4565</v>
      </c>
      <c r="I4533" s="3">
        <f t="shared" si="630"/>
        <v>-78253</v>
      </c>
      <c r="J4533" s="4">
        <f t="shared" si="631"/>
        <v>-0.60596885478213058</v>
      </c>
      <c r="K4533" s="5">
        <f t="shared" si="632"/>
        <v>0.39403114521786942</v>
      </c>
      <c r="L4533" s="4" t="str">
        <f t="shared" si="633"/>
        <v>Under Budget</v>
      </c>
      <c r="M4533">
        <f t="shared" si="634"/>
        <v>2023</v>
      </c>
      <c r="N4533">
        <f t="shared" si="635"/>
        <v>8</v>
      </c>
      <c r="O4533" t="str">
        <f t="shared" si="636"/>
        <v>Aug</v>
      </c>
      <c r="P4533" t="str">
        <f t="shared" si="637"/>
        <v>Q3</v>
      </c>
      <c r="Q4533" t="str">
        <f t="shared" si="638"/>
        <v>2023-08</v>
      </c>
    </row>
    <row r="4534" spans="1:17" x14ac:dyDescent="0.35">
      <c r="A4534" s="2">
        <v>45126</v>
      </c>
      <c r="B4534" t="s">
        <v>37</v>
      </c>
      <c r="C4534" t="s">
        <v>43</v>
      </c>
      <c r="D4534" t="s">
        <v>30</v>
      </c>
      <c r="E4534" s="3">
        <v>53908</v>
      </c>
      <c r="F4534" s="3">
        <v>135192</v>
      </c>
      <c r="G4534" t="s">
        <v>35</v>
      </c>
      <c r="H4534" s="3" t="s">
        <v>4566</v>
      </c>
      <c r="I4534" s="3">
        <f t="shared" si="630"/>
        <v>81284</v>
      </c>
      <c r="J4534" s="4">
        <f t="shared" si="631"/>
        <v>1.507828151665801</v>
      </c>
      <c r="K4534" s="5">
        <f t="shared" si="632"/>
        <v>2.5078281516658012</v>
      </c>
      <c r="L4534" s="4" t="str">
        <f t="shared" si="633"/>
        <v>Over Budget</v>
      </c>
      <c r="M4534">
        <f t="shared" si="634"/>
        <v>2023</v>
      </c>
      <c r="N4534">
        <f t="shared" si="635"/>
        <v>7</v>
      </c>
      <c r="O4534" t="str">
        <f t="shared" si="636"/>
        <v>Jul</v>
      </c>
      <c r="P4534" t="str">
        <f t="shared" si="637"/>
        <v>Q3</v>
      </c>
      <c r="Q4534" t="str">
        <f t="shared" si="638"/>
        <v>2023-07</v>
      </c>
    </row>
    <row r="4535" spans="1:17" x14ac:dyDescent="0.35">
      <c r="A4535" s="2">
        <v>45109</v>
      </c>
      <c r="B4535" t="s">
        <v>18</v>
      </c>
      <c r="C4535" t="s">
        <v>43</v>
      </c>
      <c r="D4535" t="s">
        <v>58</v>
      </c>
      <c r="E4535" s="3">
        <v>86123</v>
      </c>
      <c r="F4535" s="3">
        <v>8636</v>
      </c>
      <c r="G4535" t="s">
        <v>35</v>
      </c>
      <c r="H4535" s="3" t="s">
        <v>4567</v>
      </c>
      <c r="I4535" s="3">
        <f t="shared" si="630"/>
        <v>-77487</v>
      </c>
      <c r="J4535" s="4">
        <f t="shared" si="631"/>
        <v>-0.89972481218722056</v>
      </c>
      <c r="K4535" s="5">
        <f t="shared" si="632"/>
        <v>0.1002751878127794</v>
      </c>
      <c r="L4535" s="4" t="str">
        <f t="shared" si="633"/>
        <v>Under Budget</v>
      </c>
      <c r="M4535">
        <f t="shared" si="634"/>
        <v>2023</v>
      </c>
      <c r="N4535">
        <f t="shared" si="635"/>
        <v>7</v>
      </c>
      <c r="O4535" t="str">
        <f t="shared" si="636"/>
        <v>Jul</v>
      </c>
      <c r="P4535" t="str">
        <f t="shared" si="637"/>
        <v>Q3</v>
      </c>
      <c r="Q4535" t="str">
        <f t="shared" si="638"/>
        <v>2023-07</v>
      </c>
    </row>
    <row r="4536" spans="1:17" x14ac:dyDescent="0.35">
      <c r="A4536" s="2">
        <v>44840</v>
      </c>
      <c r="B4536" t="s">
        <v>37</v>
      </c>
      <c r="C4536" t="s">
        <v>34</v>
      </c>
      <c r="D4536" t="s">
        <v>25</v>
      </c>
      <c r="E4536" s="3">
        <v>44812</v>
      </c>
      <c r="F4536" s="3">
        <v>8799</v>
      </c>
      <c r="G4536" t="s">
        <v>35</v>
      </c>
      <c r="H4536" s="3" t="s">
        <v>4568</v>
      </c>
      <c r="I4536" s="3">
        <f t="shared" si="630"/>
        <v>-36013</v>
      </c>
      <c r="J4536" s="4">
        <f t="shared" si="631"/>
        <v>-0.80364634472909047</v>
      </c>
      <c r="K4536" s="5">
        <f t="shared" si="632"/>
        <v>0.19635365527090959</v>
      </c>
      <c r="L4536" s="4" t="str">
        <f t="shared" si="633"/>
        <v>Under Budget</v>
      </c>
      <c r="M4536">
        <f t="shared" si="634"/>
        <v>2022</v>
      </c>
      <c r="N4536">
        <f t="shared" si="635"/>
        <v>10</v>
      </c>
      <c r="O4536" t="str">
        <f t="shared" si="636"/>
        <v>Oct</v>
      </c>
      <c r="P4536" t="str">
        <f t="shared" si="637"/>
        <v>Q4</v>
      </c>
      <c r="Q4536" t="str">
        <f t="shared" si="638"/>
        <v>2022-10</v>
      </c>
    </row>
    <row r="4537" spans="1:17" x14ac:dyDescent="0.35">
      <c r="A4537" s="2">
        <v>44623</v>
      </c>
      <c r="B4537" t="s">
        <v>55</v>
      </c>
      <c r="C4537" t="s">
        <v>23</v>
      </c>
      <c r="D4537" t="s">
        <v>20</v>
      </c>
      <c r="E4537" s="3">
        <v>48413</v>
      </c>
      <c r="F4537" s="3">
        <v>134663</v>
      </c>
      <c r="G4537" t="s">
        <v>21</v>
      </c>
      <c r="H4537" s="3" t="s">
        <v>4569</v>
      </c>
      <c r="I4537" s="3">
        <f t="shared" si="630"/>
        <v>86250</v>
      </c>
      <c r="J4537" s="4">
        <f t="shared" si="631"/>
        <v>1.7815462788920331</v>
      </c>
      <c r="K4537" s="5">
        <f t="shared" si="632"/>
        <v>2.7815462788920331</v>
      </c>
      <c r="L4537" s="4" t="str">
        <f t="shared" si="633"/>
        <v>Over Budget</v>
      </c>
      <c r="M4537">
        <f t="shared" si="634"/>
        <v>2022</v>
      </c>
      <c r="N4537">
        <f t="shared" si="635"/>
        <v>3</v>
      </c>
      <c r="O4537" t="str">
        <f t="shared" si="636"/>
        <v>Mar</v>
      </c>
      <c r="P4537" t="str">
        <f t="shared" si="637"/>
        <v>Q1</v>
      </c>
      <c r="Q4537" t="str">
        <f t="shared" si="638"/>
        <v>2022-03</v>
      </c>
    </row>
    <row r="4538" spans="1:17" x14ac:dyDescent="0.35">
      <c r="A4538" s="2">
        <v>44698</v>
      </c>
      <c r="B4538" t="s">
        <v>41</v>
      </c>
      <c r="C4538" t="s">
        <v>34</v>
      </c>
      <c r="D4538" t="s">
        <v>30</v>
      </c>
      <c r="E4538" s="3">
        <v>146082</v>
      </c>
      <c r="F4538" s="3">
        <v>166203</v>
      </c>
      <c r="G4538" t="s">
        <v>35</v>
      </c>
      <c r="H4538" s="3" t="s">
        <v>4570</v>
      </c>
      <c r="I4538" s="3">
        <f t="shared" si="630"/>
        <v>20121</v>
      </c>
      <c r="J4538" s="4">
        <f t="shared" si="631"/>
        <v>0.13773770895798251</v>
      </c>
      <c r="K4538" s="5">
        <f t="shared" si="632"/>
        <v>1.1377377089579825</v>
      </c>
      <c r="L4538" s="4" t="str">
        <f t="shared" si="633"/>
        <v>Over Budget</v>
      </c>
      <c r="M4538">
        <f t="shared" si="634"/>
        <v>2022</v>
      </c>
      <c r="N4538">
        <f t="shared" si="635"/>
        <v>5</v>
      </c>
      <c r="O4538" t="str">
        <f t="shared" si="636"/>
        <v>May</v>
      </c>
      <c r="P4538" t="str">
        <f t="shared" si="637"/>
        <v>Q2</v>
      </c>
      <c r="Q4538" t="str">
        <f t="shared" si="638"/>
        <v>2022-05</v>
      </c>
    </row>
    <row r="4539" spans="1:17" x14ac:dyDescent="0.35">
      <c r="A4539" s="2">
        <v>44926</v>
      </c>
      <c r="B4539" t="s">
        <v>37</v>
      </c>
      <c r="C4539" t="s">
        <v>19</v>
      </c>
      <c r="D4539" t="s">
        <v>25</v>
      </c>
      <c r="E4539" s="3">
        <v>63142</v>
      </c>
      <c r="F4539" s="3">
        <v>124734</v>
      </c>
      <c r="G4539" t="s">
        <v>32</v>
      </c>
      <c r="H4539" s="3" t="s">
        <v>4571</v>
      </c>
      <c r="I4539" s="3">
        <f t="shared" si="630"/>
        <v>61592</v>
      </c>
      <c r="J4539" s="4">
        <f t="shared" si="631"/>
        <v>0.97545215545912389</v>
      </c>
      <c r="K4539" s="5">
        <f t="shared" si="632"/>
        <v>1.9754521554591238</v>
      </c>
      <c r="L4539" s="4" t="str">
        <f t="shared" si="633"/>
        <v>Over Budget</v>
      </c>
      <c r="M4539">
        <f t="shared" si="634"/>
        <v>2022</v>
      </c>
      <c r="N4539">
        <f t="shared" si="635"/>
        <v>12</v>
      </c>
      <c r="O4539" t="str">
        <f t="shared" si="636"/>
        <v>Dec</v>
      </c>
      <c r="P4539" t="str">
        <f t="shared" si="637"/>
        <v>Q4</v>
      </c>
      <c r="Q4539" t="str">
        <f t="shared" si="638"/>
        <v>2022-12</v>
      </c>
    </row>
    <row r="4540" spans="1:17" x14ac:dyDescent="0.35">
      <c r="A4540" s="2">
        <v>44267</v>
      </c>
      <c r="B4540" t="s">
        <v>41</v>
      </c>
      <c r="C4540" t="s">
        <v>43</v>
      </c>
      <c r="D4540" t="s">
        <v>30</v>
      </c>
      <c r="E4540" s="3">
        <v>97565</v>
      </c>
      <c r="F4540" s="3">
        <v>41384</v>
      </c>
      <c r="G4540" t="s">
        <v>35</v>
      </c>
      <c r="H4540" s="3" t="s">
        <v>4572</v>
      </c>
      <c r="I4540" s="3">
        <f t="shared" si="630"/>
        <v>-56181</v>
      </c>
      <c r="J4540" s="4">
        <f t="shared" si="631"/>
        <v>-0.57583149695075075</v>
      </c>
      <c r="K4540" s="5">
        <f t="shared" si="632"/>
        <v>0.42416850304924925</v>
      </c>
      <c r="L4540" s="4" t="str">
        <f t="shared" si="633"/>
        <v>Under Budget</v>
      </c>
      <c r="M4540">
        <f t="shared" si="634"/>
        <v>2021</v>
      </c>
      <c r="N4540">
        <f t="shared" si="635"/>
        <v>3</v>
      </c>
      <c r="O4540" t="str">
        <f t="shared" si="636"/>
        <v>Mar</v>
      </c>
      <c r="P4540" t="str">
        <f t="shared" si="637"/>
        <v>Q1</v>
      </c>
      <c r="Q4540" t="str">
        <f t="shared" si="638"/>
        <v>2021-03</v>
      </c>
    </row>
    <row r="4541" spans="1:17" x14ac:dyDescent="0.35">
      <c r="A4541" s="2">
        <v>44674</v>
      </c>
      <c r="B4541" t="s">
        <v>37</v>
      </c>
      <c r="C4541" t="s">
        <v>24</v>
      </c>
      <c r="D4541" t="s">
        <v>58</v>
      </c>
      <c r="E4541" s="3">
        <v>54974</v>
      </c>
      <c r="F4541" s="3">
        <v>159329</v>
      </c>
      <c r="G4541" t="s">
        <v>26</v>
      </c>
      <c r="H4541" s="3" t="s">
        <v>4573</v>
      </c>
      <c r="I4541" s="3">
        <f t="shared" si="630"/>
        <v>104355</v>
      </c>
      <c r="J4541" s="4">
        <f t="shared" si="631"/>
        <v>1.8982609961072507</v>
      </c>
      <c r="K4541" s="5">
        <f t="shared" si="632"/>
        <v>2.8982609961072505</v>
      </c>
      <c r="L4541" s="4" t="str">
        <f t="shared" si="633"/>
        <v>Over Budget</v>
      </c>
      <c r="M4541">
        <f t="shared" si="634"/>
        <v>2022</v>
      </c>
      <c r="N4541">
        <f t="shared" si="635"/>
        <v>4</v>
      </c>
      <c r="O4541" t="str">
        <f t="shared" si="636"/>
        <v>Apr</v>
      </c>
      <c r="P4541" t="str">
        <f t="shared" si="637"/>
        <v>Q2</v>
      </c>
      <c r="Q4541" t="str">
        <f t="shared" si="638"/>
        <v>2022-04</v>
      </c>
    </row>
    <row r="4542" spans="1:17" x14ac:dyDescent="0.35">
      <c r="A4542" s="2">
        <v>44653</v>
      </c>
      <c r="B4542" t="s">
        <v>23</v>
      </c>
      <c r="C4542" t="s">
        <v>43</v>
      </c>
      <c r="D4542" t="s">
        <v>30</v>
      </c>
      <c r="E4542" s="3">
        <v>91726</v>
      </c>
      <c r="F4542" s="3">
        <v>33604</v>
      </c>
      <c r="G4542" t="s">
        <v>35</v>
      </c>
      <c r="H4542" s="3" t="s">
        <v>4574</v>
      </c>
      <c r="I4542" s="3">
        <f t="shared" si="630"/>
        <v>-58122</v>
      </c>
      <c r="J4542" s="4">
        <f t="shared" si="631"/>
        <v>-0.63364803872402586</v>
      </c>
      <c r="K4542" s="5">
        <f t="shared" si="632"/>
        <v>0.36635196127597408</v>
      </c>
      <c r="L4542" s="4" t="str">
        <f t="shared" si="633"/>
        <v>Under Budget</v>
      </c>
      <c r="M4542">
        <f t="shared" si="634"/>
        <v>2022</v>
      </c>
      <c r="N4542">
        <f t="shared" si="635"/>
        <v>4</v>
      </c>
      <c r="O4542" t="str">
        <f t="shared" si="636"/>
        <v>Apr</v>
      </c>
      <c r="P4542" t="str">
        <f t="shared" si="637"/>
        <v>Q2</v>
      </c>
      <c r="Q4542" t="str">
        <f t="shared" si="638"/>
        <v>2022-04</v>
      </c>
    </row>
    <row r="4543" spans="1:17" x14ac:dyDescent="0.35">
      <c r="A4543" s="2">
        <v>44385</v>
      </c>
      <c r="B4543" t="s">
        <v>23</v>
      </c>
      <c r="C4543" t="s">
        <v>19</v>
      </c>
      <c r="D4543" t="s">
        <v>20</v>
      </c>
      <c r="E4543" s="3">
        <v>119166</v>
      </c>
      <c r="F4543" s="3">
        <v>53297</v>
      </c>
      <c r="G4543" t="s">
        <v>32</v>
      </c>
      <c r="H4543" s="3" t="s">
        <v>4575</v>
      </c>
      <c r="I4543" s="3">
        <f t="shared" si="630"/>
        <v>-65869</v>
      </c>
      <c r="J4543" s="4">
        <f t="shared" si="631"/>
        <v>-0.55274994545424028</v>
      </c>
      <c r="K4543" s="5">
        <f t="shared" si="632"/>
        <v>0.44725005454575972</v>
      </c>
      <c r="L4543" s="4" t="str">
        <f t="shared" si="633"/>
        <v>Under Budget</v>
      </c>
      <c r="M4543">
        <f t="shared" si="634"/>
        <v>2021</v>
      </c>
      <c r="N4543">
        <f t="shared" si="635"/>
        <v>7</v>
      </c>
      <c r="O4543" t="str">
        <f t="shared" si="636"/>
        <v>Jul</v>
      </c>
      <c r="P4543" t="str">
        <f t="shared" si="637"/>
        <v>Q3</v>
      </c>
      <c r="Q4543" t="str">
        <f t="shared" si="638"/>
        <v>2021-07</v>
      </c>
    </row>
    <row r="4544" spans="1:17" x14ac:dyDescent="0.35">
      <c r="A4544" s="2">
        <v>44487</v>
      </c>
      <c r="B4544" t="s">
        <v>37</v>
      </c>
      <c r="C4544" t="s">
        <v>43</v>
      </c>
      <c r="D4544" t="s">
        <v>25</v>
      </c>
      <c r="E4544" s="3">
        <v>12213</v>
      </c>
      <c r="F4544" s="3">
        <v>140738</v>
      </c>
      <c r="G4544" t="s">
        <v>26</v>
      </c>
      <c r="H4544" s="3" t="s">
        <v>4576</v>
      </c>
      <c r="I4544" s="3">
        <f t="shared" si="630"/>
        <v>128525</v>
      </c>
      <c r="J4544" s="4">
        <f t="shared" si="631"/>
        <v>10.523622369606157</v>
      </c>
      <c r="K4544" s="5">
        <f t="shared" si="632"/>
        <v>11.523622369606157</v>
      </c>
      <c r="L4544" s="4" t="str">
        <f t="shared" si="633"/>
        <v>Over Budget</v>
      </c>
      <c r="M4544">
        <f t="shared" si="634"/>
        <v>2021</v>
      </c>
      <c r="N4544">
        <f t="shared" si="635"/>
        <v>10</v>
      </c>
      <c r="O4544" t="str">
        <f t="shared" si="636"/>
        <v>Oct</v>
      </c>
      <c r="P4544" t="str">
        <f t="shared" si="637"/>
        <v>Q4</v>
      </c>
      <c r="Q4544" t="str">
        <f t="shared" si="638"/>
        <v>2021-10</v>
      </c>
    </row>
    <row r="4545" spans="1:17" x14ac:dyDescent="0.35">
      <c r="A4545" s="2">
        <v>45116</v>
      </c>
      <c r="B4545" t="s">
        <v>55</v>
      </c>
      <c r="C4545" t="s">
        <v>34</v>
      </c>
      <c r="D4545" t="s">
        <v>20</v>
      </c>
      <c r="E4545" s="3">
        <v>84091</v>
      </c>
      <c r="F4545" s="3">
        <v>8037</v>
      </c>
      <c r="G4545" t="s">
        <v>26</v>
      </c>
      <c r="H4545" s="3" t="s">
        <v>4577</v>
      </c>
      <c r="I4545" s="3">
        <f t="shared" si="630"/>
        <v>-76054</v>
      </c>
      <c r="J4545" s="4">
        <f t="shared" si="631"/>
        <v>-0.90442496818922358</v>
      </c>
      <c r="K4545" s="5">
        <f t="shared" si="632"/>
        <v>9.5575031810776423E-2</v>
      </c>
      <c r="L4545" s="4" t="str">
        <f t="shared" si="633"/>
        <v>Under Budget</v>
      </c>
      <c r="M4545">
        <f t="shared" si="634"/>
        <v>2023</v>
      </c>
      <c r="N4545">
        <f t="shared" si="635"/>
        <v>7</v>
      </c>
      <c r="O4545" t="str">
        <f t="shared" si="636"/>
        <v>Jul</v>
      </c>
      <c r="P4545" t="str">
        <f t="shared" si="637"/>
        <v>Q3</v>
      </c>
      <c r="Q4545" t="str">
        <f t="shared" si="638"/>
        <v>2023-07</v>
      </c>
    </row>
    <row r="4546" spans="1:17" x14ac:dyDescent="0.35">
      <c r="A4546" s="2">
        <v>44488</v>
      </c>
      <c r="B4546" t="s">
        <v>41</v>
      </c>
      <c r="C4546" t="s">
        <v>23</v>
      </c>
      <c r="D4546" t="s">
        <v>39</v>
      </c>
      <c r="E4546" s="3">
        <v>15544</v>
      </c>
      <c r="F4546" s="3">
        <v>167064</v>
      </c>
      <c r="G4546" t="s">
        <v>26</v>
      </c>
      <c r="H4546" s="3" t="s">
        <v>4578</v>
      </c>
      <c r="I4546" s="3">
        <f t="shared" si="630"/>
        <v>151520</v>
      </c>
      <c r="J4546" s="4">
        <f t="shared" si="631"/>
        <v>9.7478126608337625</v>
      </c>
      <c r="K4546" s="5">
        <f t="shared" si="632"/>
        <v>10.747812660833763</v>
      </c>
      <c r="L4546" s="4" t="str">
        <f t="shared" si="633"/>
        <v>Over Budget</v>
      </c>
      <c r="M4546">
        <f t="shared" si="634"/>
        <v>2021</v>
      </c>
      <c r="N4546">
        <f t="shared" si="635"/>
        <v>10</v>
      </c>
      <c r="O4546" t="str">
        <f t="shared" si="636"/>
        <v>Oct</v>
      </c>
      <c r="P4546" t="str">
        <f t="shared" si="637"/>
        <v>Q4</v>
      </c>
      <c r="Q4546" t="str">
        <f t="shared" si="638"/>
        <v>2021-10</v>
      </c>
    </row>
    <row r="4547" spans="1:17" x14ac:dyDescent="0.35">
      <c r="A4547" s="2">
        <v>44952</v>
      </c>
      <c r="B4547" t="s">
        <v>28</v>
      </c>
      <c r="C4547" t="s">
        <v>24</v>
      </c>
      <c r="D4547" t="s">
        <v>30</v>
      </c>
      <c r="E4547" s="3">
        <v>31137</v>
      </c>
      <c r="F4547" s="3">
        <v>134825</v>
      </c>
      <c r="G4547" t="s">
        <v>21</v>
      </c>
      <c r="H4547" s="3" t="s">
        <v>4579</v>
      </c>
      <c r="I4547" s="3">
        <f t="shared" si="630"/>
        <v>103688</v>
      </c>
      <c r="J4547" s="4">
        <f t="shared" si="631"/>
        <v>3.3300574878761604</v>
      </c>
      <c r="K4547" s="5">
        <f t="shared" si="632"/>
        <v>4.33005748787616</v>
      </c>
      <c r="L4547" s="4" t="str">
        <f t="shared" si="633"/>
        <v>Over Budget</v>
      </c>
      <c r="M4547">
        <f t="shared" si="634"/>
        <v>2023</v>
      </c>
      <c r="N4547">
        <f t="shared" si="635"/>
        <v>1</v>
      </c>
      <c r="O4547" t="str">
        <f t="shared" si="636"/>
        <v>Jan</v>
      </c>
      <c r="P4547" t="str">
        <f t="shared" si="637"/>
        <v>Q1</v>
      </c>
      <c r="Q4547" t="str">
        <f t="shared" si="638"/>
        <v>2023-01</v>
      </c>
    </row>
    <row r="4548" spans="1:17" x14ac:dyDescent="0.35">
      <c r="A4548" s="2">
        <v>44573</v>
      </c>
      <c r="B4548" t="s">
        <v>37</v>
      </c>
      <c r="C4548" t="s">
        <v>34</v>
      </c>
      <c r="D4548" t="s">
        <v>30</v>
      </c>
      <c r="E4548" s="3">
        <v>81124</v>
      </c>
      <c r="F4548" s="3">
        <v>24647</v>
      </c>
      <c r="G4548" t="s">
        <v>26</v>
      </c>
      <c r="H4548" s="3" t="s">
        <v>4580</v>
      </c>
      <c r="I4548" s="3">
        <f t="shared" si="630"/>
        <v>-56477</v>
      </c>
      <c r="J4548" s="4">
        <f t="shared" si="631"/>
        <v>-0.69618115477540554</v>
      </c>
      <c r="K4548" s="5">
        <f t="shared" si="632"/>
        <v>0.30381884522459446</v>
      </c>
      <c r="L4548" s="4" t="str">
        <f t="shared" si="633"/>
        <v>Under Budget</v>
      </c>
      <c r="M4548">
        <f t="shared" si="634"/>
        <v>2022</v>
      </c>
      <c r="N4548">
        <f t="shared" si="635"/>
        <v>1</v>
      </c>
      <c r="O4548" t="str">
        <f t="shared" si="636"/>
        <v>Jan</v>
      </c>
      <c r="P4548" t="str">
        <f t="shared" si="637"/>
        <v>Q1</v>
      </c>
      <c r="Q4548" t="str">
        <f t="shared" si="638"/>
        <v>2022-01</v>
      </c>
    </row>
    <row r="4549" spans="1:17" x14ac:dyDescent="0.35">
      <c r="A4549" s="2">
        <v>44704</v>
      </c>
      <c r="B4549" t="s">
        <v>37</v>
      </c>
      <c r="C4549" t="s">
        <v>29</v>
      </c>
      <c r="D4549" t="s">
        <v>30</v>
      </c>
      <c r="E4549" s="3">
        <v>136361</v>
      </c>
      <c r="F4549" s="3">
        <v>135556</v>
      </c>
      <c r="G4549" t="s">
        <v>21</v>
      </c>
      <c r="H4549" s="3" t="s">
        <v>4581</v>
      </c>
      <c r="I4549" s="3">
        <f t="shared" ref="I4549:I4612" si="639">F4549-E4549</f>
        <v>-805</v>
      </c>
      <c r="J4549" s="4">
        <f t="shared" ref="J4549:J4612" si="640">IFERROR(I4549/E4549,0)</f>
        <v>-5.9034474666510217E-3</v>
      </c>
      <c r="K4549" s="5">
        <f t="shared" ref="K4549:K4612" si="641">IFERROR(F4549/E4549,0)</f>
        <v>0.99409655253334894</v>
      </c>
      <c r="L4549" s="4" t="str">
        <f t="shared" ref="L4549:L4612" si="642">IF(I4549&gt;0,"Over Budget",IF(I4549&lt;0,"Under Budget","On Budget"))</f>
        <v>Under Budget</v>
      </c>
      <c r="M4549">
        <f t="shared" ref="M4549:M4612" si="643">YEAR(A4549)</f>
        <v>2022</v>
      </c>
      <c r="N4549">
        <f t="shared" ref="N4549:N4612" si="644">MONTH(A4549)</f>
        <v>5</v>
      </c>
      <c r="O4549" t="str">
        <f t="shared" ref="O4549:O4612" si="645">TEXT(A4549,"mmm")</f>
        <v>May</v>
      </c>
      <c r="P4549" t="str">
        <f t="shared" ref="P4549:P4612" si="646">"Q"&amp;ROUNDUP(MONTH(A4549)/3,0)</f>
        <v>Q2</v>
      </c>
      <c r="Q4549" t="str">
        <f t="shared" ref="Q4549:Q4612" si="647">TEXT(A4549,"yyyy-mm")</f>
        <v>2022-05</v>
      </c>
    </row>
    <row r="4550" spans="1:17" x14ac:dyDescent="0.35">
      <c r="A4550" s="2">
        <v>44724</v>
      </c>
      <c r="B4550" t="s">
        <v>23</v>
      </c>
      <c r="C4550" t="s">
        <v>23</v>
      </c>
      <c r="D4550" t="s">
        <v>58</v>
      </c>
      <c r="E4550" s="3">
        <v>49426</v>
      </c>
      <c r="F4550" s="3">
        <v>30911</v>
      </c>
      <c r="G4550" t="s">
        <v>35</v>
      </c>
      <c r="H4550" s="3" t="s">
        <v>4582</v>
      </c>
      <c r="I4550" s="3">
        <f t="shared" si="639"/>
        <v>-18515</v>
      </c>
      <c r="J4550" s="4">
        <f t="shared" si="640"/>
        <v>-0.37460041273823491</v>
      </c>
      <c r="K4550" s="5">
        <f t="shared" si="641"/>
        <v>0.62539958726176503</v>
      </c>
      <c r="L4550" s="4" t="str">
        <f t="shared" si="642"/>
        <v>Under Budget</v>
      </c>
      <c r="M4550">
        <f t="shared" si="643"/>
        <v>2022</v>
      </c>
      <c r="N4550">
        <f t="shared" si="644"/>
        <v>6</v>
      </c>
      <c r="O4550" t="str">
        <f t="shared" si="645"/>
        <v>Jun</v>
      </c>
      <c r="P4550" t="str">
        <f t="shared" si="646"/>
        <v>Q2</v>
      </c>
      <c r="Q4550" t="str">
        <f t="shared" si="647"/>
        <v>2022-06</v>
      </c>
    </row>
    <row r="4551" spans="1:17" x14ac:dyDescent="0.35">
      <c r="A4551" s="2">
        <v>44755</v>
      </c>
      <c r="B4551" t="s">
        <v>18</v>
      </c>
      <c r="C4551" t="s">
        <v>24</v>
      </c>
      <c r="D4551" t="s">
        <v>20</v>
      </c>
      <c r="E4551" s="3">
        <v>74588</v>
      </c>
      <c r="F4551" s="3">
        <v>165062</v>
      </c>
      <c r="G4551" t="s">
        <v>32</v>
      </c>
      <c r="H4551" s="3" t="s">
        <v>4583</v>
      </c>
      <c r="I4551" s="3">
        <f t="shared" si="639"/>
        <v>90474</v>
      </c>
      <c r="J4551" s="4">
        <f t="shared" si="640"/>
        <v>1.2129833217139485</v>
      </c>
      <c r="K4551" s="5">
        <f t="shared" si="641"/>
        <v>2.2129833217139487</v>
      </c>
      <c r="L4551" s="4" t="str">
        <f t="shared" si="642"/>
        <v>Over Budget</v>
      </c>
      <c r="M4551">
        <f t="shared" si="643"/>
        <v>2022</v>
      </c>
      <c r="N4551">
        <f t="shared" si="644"/>
        <v>7</v>
      </c>
      <c r="O4551" t="str">
        <f t="shared" si="645"/>
        <v>Jul</v>
      </c>
      <c r="P4551" t="str">
        <f t="shared" si="646"/>
        <v>Q3</v>
      </c>
      <c r="Q4551" t="str">
        <f t="shared" si="647"/>
        <v>2022-07</v>
      </c>
    </row>
    <row r="4552" spans="1:17" x14ac:dyDescent="0.35">
      <c r="A4552" s="2">
        <v>45251</v>
      </c>
      <c r="B4552" t="s">
        <v>23</v>
      </c>
      <c r="C4552" t="s">
        <v>19</v>
      </c>
      <c r="D4552" t="s">
        <v>39</v>
      </c>
      <c r="E4552" s="3">
        <v>145899</v>
      </c>
      <c r="F4552" s="3">
        <v>26137</v>
      </c>
      <c r="G4552" t="s">
        <v>26</v>
      </c>
      <c r="H4552" s="3" t="s">
        <v>4584</v>
      </c>
      <c r="I4552" s="3">
        <f t="shared" si="639"/>
        <v>-119762</v>
      </c>
      <c r="J4552" s="4">
        <f t="shared" si="640"/>
        <v>-0.8208555233414897</v>
      </c>
      <c r="K4552" s="5">
        <f t="shared" si="641"/>
        <v>0.17914447665851033</v>
      </c>
      <c r="L4552" s="4" t="str">
        <f t="shared" si="642"/>
        <v>Under Budget</v>
      </c>
      <c r="M4552">
        <f t="shared" si="643"/>
        <v>2023</v>
      </c>
      <c r="N4552">
        <f t="shared" si="644"/>
        <v>11</v>
      </c>
      <c r="O4552" t="str">
        <f t="shared" si="645"/>
        <v>Nov</v>
      </c>
      <c r="P4552" t="str">
        <f t="shared" si="646"/>
        <v>Q4</v>
      </c>
      <c r="Q4552" t="str">
        <f t="shared" si="647"/>
        <v>2023-11</v>
      </c>
    </row>
    <row r="4553" spans="1:17" x14ac:dyDescent="0.35">
      <c r="A4553" s="2">
        <v>44456</v>
      </c>
      <c r="B4553" t="s">
        <v>41</v>
      </c>
      <c r="C4553" t="s">
        <v>43</v>
      </c>
      <c r="D4553" t="s">
        <v>58</v>
      </c>
      <c r="E4553" s="3">
        <v>103069</v>
      </c>
      <c r="F4553" s="3">
        <v>164209</v>
      </c>
      <c r="G4553" t="s">
        <v>35</v>
      </c>
      <c r="H4553" s="3" t="s">
        <v>4585</v>
      </c>
      <c r="I4553" s="3">
        <f t="shared" si="639"/>
        <v>61140</v>
      </c>
      <c r="J4553" s="4">
        <f t="shared" si="640"/>
        <v>0.59319485005190697</v>
      </c>
      <c r="K4553" s="5">
        <f t="shared" si="641"/>
        <v>1.5931948500519071</v>
      </c>
      <c r="L4553" s="4" t="str">
        <f t="shared" si="642"/>
        <v>Over Budget</v>
      </c>
      <c r="M4553">
        <f t="shared" si="643"/>
        <v>2021</v>
      </c>
      <c r="N4553">
        <f t="shared" si="644"/>
        <v>9</v>
      </c>
      <c r="O4553" t="str">
        <f t="shared" si="645"/>
        <v>Sep</v>
      </c>
      <c r="P4553" t="str">
        <f t="shared" si="646"/>
        <v>Q3</v>
      </c>
      <c r="Q4553" t="str">
        <f t="shared" si="647"/>
        <v>2021-09</v>
      </c>
    </row>
    <row r="4554" spans="1:17" x14ac:dyDescent="0.35">
      <c r="A4554" s="2">
        <v>44617</v>
      </c>
      <c r="B4554" t="s">
        <v>23</v>
      </c>
      <c r="C4554" t="s">
        <v>24</v>
      </c>
      <c r="D4554" t="s">
        <v>58</v>
      </c>
      <c r="E4554" s="3">
        <v>87184</v>
      </c>
      <c r="F4554" s="3">
        <v>71960</v>
      </c>
      <c r="G4554" t="s">
        <v>21</v>
      </c>
      <c r="H4554" s="3" t="s">
        <v>4586</v>
      </c>
      <c r="I4554" s="3">
        <f t="shared" si="639"/>
        <v>-15224</v>
      </c>
      <c r="J4554" s="4">
        <f t="shared" si="640"/>
        <v>-0.17461919618278582</v>
      </c>
      <c r="K4554" s="5">
        <f t="shared" si="641"/>
        <v>0.82538080381721413</v>
      </c>
      <c r="L4554" s="4" t="str">
        <f t="shared" si="642"/>
        <v>Under Budget</v>
      </c>
      <c r="M4554">
        <f t="shared" si="643"/>
        <v>2022</v>
      </c>
      <c r="N4554">
        <f t="shared" si="644"/>
        <v>2</v>
      </c>
      <c r="O4554" t="str">
        <f t="shared" si="645"/>
        <v>Feb</v>
      </c>
      <c r="P4554" t="str">
        <f t="shared" si="646"/>
        <v>Q1</v>
      </c>
      <c r="Q4554" t="str">
        <f t="shared" si="647"/>
        <v>2022-02</v>
      </c>
    </row>
    <row r="4555" spans="1:17" x14ac:dyDescent="0.35">
      <c r="A4555" s="2">
        <v>44500</v>
      </c>
      <c r="B4555" t="s">
        <v>28</v>
      </c>
      <c r="C4555" t="s">
        <v>29</v>
      </c>
      <c r="D4555" t="s">
        <v>25</v>
      </c>
      <c r="E4555" s="3">
        <v>25738</v>
      </c>
      <c r="F4555" s="3">
        <v>60734</v>
      </c>
      <c r="G4555" t="s">
        <v>21</v>
      </c>
      <c r="H4555" s="3" t="s">
        <v>4587</v>
      </c>
      <c r="I4555" s="3">
        <f t="shared" si="639"/>
        <v>34996</v>
      </c>
      <c r="J4555" s="4">
        <f t="shared" si="640"/>
        <v>1.3597016085165903</v>
      </c>
      <c r="K4555" s="5">
        <f t="shared" si="641"/>
        <v>2.3597016085165903</v>
      </c>
      <c r="L4555" s="4" t="str">
        <f t="shared" si="642"/>
        <v>Over Budget</v>
      </c>
      <c r="M4555">
        <f t="shared" si="643"/>
        <v>2021</v>
      </c>
      <c r="N4555">
        <f t="shared" si="644"/>
        <v>10</v>
      </c>
      <c r="O4555" t="str">
        <f t="shared" si="645"/>
        <v>Oct</v>
      </c>
      <c r="P4555" t="str">
        <f t="shared" si="646"/>
        <v>Q4</v>
      </c>
      <c r="Q4555" t="str">
        <f t="shared" si="647"/>
        <v>2021-10</v>
      </c>
    </row>
    <row r="4556" spans="1:17" x14ac:dyDescent="0.35">
      <c r="A4556" s="2">
        <v>45138</v>
      </c>
      <c r="B4556" t="s">
        <v>55</v>
      </c>
      <c r="C4556" t="s">
        <v>19</v>
      </c>
      <c r="D4556" t="s">
        <v>39</v>
      </c>
      <c r="E4556" s="3">
        <v>89075</v>
      </c>
      <c r="F4556" s="3">
        <v>94076</v>
      </c>
      <c r="G4556" t="s">
        <v>32</v>
      </c>
      <c r="H4556" s="3" t="s">
        <v>4588</v>
      </c>
      <c r="I4556" s="3">
        <f t="shared" si="639"/>
        <v>5001</v>
      </c>
      <c r="J4556" s="4">
        <f t="shared" si="640"/>
        <v>5.6143699129946677E-2</v>
      </c>
      <c r="K4556" s="5">
        <f t="shared" si="641"/>
        <v>1.0561436991299467</v>
      </c>
      <c r="L4556" s="4" t="str">
        <f t="shared" si="642"/>
        <v>Over Budget</v>
      </c>
      <c r="M4556">
        <f t="shared" si="643"/>
        <v>2023</v>
      </c>
      <c r="N4556">
        <f t="shared" si="644"/>
        <v>7</v>
      </c>
      <c r="O4556" t="str">
        <f t="shared" si="645"/>
        <v>Jul</v>
      </c>
      <c r="P4556" t="str">
        <f t="shared" si="646"/>
        <v>Q3</v>
      </c>
      <c r="Q4556" t="str">
        <f t="shared" si="647"/>
        <v>2023-07</v>
      </c>
    </row>
    <row r="4557" spans="1:17" x14ac:dyDescent="0.35">
      <c r="A4557" s="2">
        <v>45259</v>
      </c>
      <c r="B4557" t="s">
        <v>28</v>
      </c>
      <c r="C4557" t="s">
        <v>23</v>
      </c>
      <c r="D4557" t="s">
        <v>30</v>
      </c>
      <c r="E4557" s="3">
        <v>20357</v>
      </c>
      <c r="F4557" s="3">
        <v>126523</v>
      </c>
      <c r="G4557" t="s">
        <v>35</v>
      </c>
      <c r="H4557" s="3" t="s">
        <v>4589</v>
      </c>
      <c r="I4557" s="3">
        <f t="shared" si="639"/>
        <v>106166</v>
      </c>
      <c r="J4557" s="4">
        <f t="shared" si="640"/>
        <v>5.2152085277791427</v>
      </c>
      <c r="K4557" s="5">
        <f t="shared" si="641"/>
        <v>6.2152085277791427</v>
      </c>
      <c r="L4557" s="4" t="str">
        <f t="shared" si="642"/>
        <v>Over Budget</v>
      </c>
      <c r="M4557">
        <f t="shared" si="643"/>
        <v>2023</v>
      </c>
      <c r="N4557">
        <f t="shared" si="644"/>
        <v>11</v>
      </c>
      <c r="O4557" t="str">
        <f t="shared" si="645"/>
        <v>Nov</v>
      </c>
      <c r="P4557" t="str">
        <f t="shared" si="646"/>
        <v>Q4</v>
      </c>
      <c r="Q4557" t="str">
        <f t="shared" si="647"/>
        <v>2023-11</v>
      </c>
    </row>
    <row r="4558" spans="1:17" x14ac:dyDescent="0.35">
      <c r="A4558" s="2">
        <v>44738</v>
      </c>
      <c r="B4558" t="s">
        <v>55</v>
      </c>
      <c r="C4558" t="s">
        <v>24</v>
      </c>
      <c r="D4558" t="s">
        <v>30</v>
      </c>
      <c r="E4558" s="3">
        <v>53779</v>
      </c>
      <c r="F4558" s="3">
        <v>13861</v>
      </c>
      <c r="G4558" t="s">
        <v>32</v>
      </c>
      <c r="H4558" s="3" t="s">
        <v>4590</v>
      </c>
      <c r="I4558" s="3">
        <f t="shared" si="639"/>
        <v>-39918</v>
      </c>
      <c r="J4558" s="4">
        <f t="shared" si="640"/>
        <v>-0.74225998995890585</v>
      </c>
      <c r="K4558" s="5">
        <f t="shared" si="641"/>
        <v>0.25774001004109409</v>
      </c>
      <c r="L4558" s="4" t="str">
        <f t="shared" si="642"/>
        <v>Under Budget</v>
      </c>
      <c r="M4558">
        <f t="shared" si="643"/>
        <v>2022</v>
      </c>
      <c r="N4558">
        <f t="shared" si="644"/>
        <v>6</v>
      </c>
      <c r="O4558" t="str">
        <f t="shared" si="645"/>
        <v>Jun</v>
      </c>
      <c r="P4558" t="str">
        <f t="shared" si="646"/>
        <v>Q2</v>
      </c>
      <c r="Q4558" t="str">
        <f t="shared" si="647"/>
        <v>2022-06</v>
      </c>
    </row>
    <row r="4559" spans="1:17" x14ac:dyDescent="0.35">
      <c r="A4559" s="2">
        <v>45286</v>
      </c>
      <c r="B4559" t="s">
        <v>28</v>
      </c>
      <c r="C4559" t="s">
        <v>19</v>
      </c>
      <c r="D4559" t="s">
        <v>25</v>
      </c>
      <c r="E4559" s="3">
        <v>69072</v>
      </c>
      <c r="F4559" s="3">
        <v>134009</v>
      </c>
      <c r="G4559" t="s">
        <v>32</v>
      </c>
      <c r="H4559" s="3" t="s">
        <v>4591</v>
      </c>
      <c r="I4559" s="3">
        <f t="shared" si="639"/>
        <v>64937</v>
      </c>
      <c r="J4559" s="4">
        <f t="shared" si="640"/>
        <v>0.94013493166550843</v>
      </c>
      <c r="K4559" s="5">
        <f t="shared" si="641"/>
        <v>1.9401349316655085</v>
      </c>
      <c r="L4559" s="4" t="str">
        <f t="shared" si="642"/>
        <v>Over Budget</v>
      </c>
      <c r="M4559">
        <f t="shared" si="643"/>
        <v>2023</v>
      </c>
      <c r="N4559">
        <f t="shared" si="644"/>
        <v>12</v>
      </c>
      <c r="O4559" t="str">
        <f t="shared" si="645"/>
        <v>Dec</v>
      </c>
      <c r="P4559" t="str">
        <f t="shared" si="646"/>
        <v>Q4</v>
      </c>
      <c r="Q4559" t="str">
        <f t="shared" si="647"/>
        <v>2023-12</v>
      </c>
    </row>
    <row r="4560" spans="1:17" x14ac:dyDescent="0.35">
      <c r="A4560" s="2">
        <v>44304</v>
      </c>
      <c r="B4560" t="s">
        <v>23</v>
      </c>
      <c r="C4560" t="s">
        <v>23</v>
      </c>
      <c r="D4560" t="s">
        <v>30</v>
      </c>
      <c r="E4560" s="3">
        <v>117191</v>
      </c>
      <c r="F4560" s="3">
        <v>105173</v>
      </c>
      <c r="G4560" t="s">
        <v>26</v>
      </c>
      <c r="H4560" s="3" t="s">
        <v>4592</v>
      </c>
      <c r="I4560" s="3">
        <f t="shared" si="639"/>
        <v>-12018</v>
      </c>
      <c r="J4560" s="4">
        <f t="shared" si="640"/>
        <v>-0.10255053715729023</v>
      </c>
      <c r="K4560" s="5">
        <f t="shared" si="641"/>
        <v>0.89744946284270977</v>
      </c>
      <c r="L4560" s="4" t="str">
        <f t="shared" si="642"/>
        <v>Under Budget</v>
      </c>
      <c r="M4560">
        <f t="shared" si="643"/>
        <v>2021</v>
      </c>
      <c r="N4560">
        <f t="shared" si="644"/>
        <v>4</v>
      </c>
      <c r="O4560" t="str">
        <f t="shared" si="645"/>
        <v>Apr</v>
      </c>
      <c r="P4560" t="str">
        <f t="shared" si="646"/>
        <v>Q2</v>
      </c>
      <c r="Q4560" t="str">
        <f t="shared" si="647"/>
        <v>2021-04</v>
      </c>
    </row>
    <row r="4561" spans="1:17" x14ac:dyDescent="0.35">
      <c r="A4561" s="2">
        <v>44464</v>
      </c>
      <c r="B4561" t="s">
        <v>28</v>
      </c>
      <c r="C4561" t="s">
        <v>34</v>
      </c>
      <c r="D4561" t="s">
        <v>20</v>
      </c>
      <c r="E4561" s="3">
        <v>14617</v>
      </c>
      <c r="F4561" s="3">
        <v>106294</v>
      </c>
      <c r="G4561" t="s">
        <v>26</v>
      </c>
      <c r="H4561" s="3" t="s">
        <v>4593</v>
      </c>
      <c r="I4561" s="3">
        <f t="shared" si="639"/>
        <v>91677</v>
      </c>
      <c r="J4561" s="4">
        <f t="shared" si="640"/>
        <v>6.2719436272833002</v>
      </c>
      <c r="K4561" s="5">
        <f t="shared" si="641"/>
        <v>7.2719436272833002</v>
      </c>
      <c r="L4561" s="4" t="str">
        <f t="shared" si="642"/>
        <v>Over Budget</v>
      </c>
      <c r="M4561">
        <f t="shared" si="643"/>
        <v>2021</v>
      </c>
      <c r="N4561">
        <f t="shared" si="644"/>
        <v>9</v>
      </c>
      <c r="O4561" t="str">
        <f t="shared" si="645"/>
        <v>Sep</v>
      </c>
      <c r="P4561" t="str">
        <f t="shared" si="646"/>
        <v>Q3</v>
      </c>
      <c r="Q4561" t="str">
        <f t="shared" si="647"/>
        <v>2021-09</v>
      </c>
    </row>
    <row r="4562" spans="1:17" x14ac:dyDescent="0.35">
      <c r="A4562" s="2">
        <v>44418</v>
      </c>
      <c r="B4562" t="s">
        <v>23</v>
      </c>
      <c r="C4562" t="s">
        <v>43</v>
      </c>
      <c r="D4562" t="s">
        <v>30</v>
      </c>
      <c r="E4562" s="3">
        <v>138326</v>
      </c>
      <c r="F4562" s="3">
        <v>39946</v>
      </c>
      <c r="G4562" t="s">
        <v>32</v>
      </c>
      <c r="H4562" s="3" t="s">
        <v>4594</v>
      </c>
      <c r="I4562" s="3">
        <f t="shared" si="639"/>
        <v>-98380</v>
      </c>
      <c r="J4562" s="4">
        <f t="shared" si="640"/>
        <v>-0.71121842603704288</v>
      </c>
      <c r="K4562" s="5">
        <f t="shared" si="641"/>
        <v>0.28878157396295706</v>
      </c>
      <c r="L4562" s="4" t="str">
        <f t="shared" si="642"/>
        <v>Under Budget</v>
      </c>
      <c r="M4562">
        <f t="shared" si="643"/>
        <v>2021</v>
      </c>
      <c r="N4562">
        <f t="shared" si="644"/>
        <v>8</v>
      </c>
      <c r="O4562" t="str">
        <f t="shared" si="645"/>
        <v>Aug</v>
      </c>
      <c r="P4562" t="str">
        <f t="shared" si="646"/>
        <v>Q3</v>
      </c>
      <c r="Q4562" t="str">
        <f t="shared" si="647"/>
        <v>2021-08</v>
      </c>
    </row>
    <row r="4563" spans="1:17" x14ac:dyDescent="0.35">
      <c r="A4563" s="2">
        <v>44889</v>
      </c>
      <c r="B4563" t="s">
        <v>23</v>
      </c>
      <c r="C4563" t="s">
        <v>19</v>
      </c>
      <c r="D4563" t="s">
        <v>20</v>
      </c>
      <c r="E4563" s="3">
        <v>52342</v>
      </c>
      <c r="F4563" s="3">
        <v>60255</v>
      </c>
      <c r="G4563" t="s">
        <v>26</v>
      </c>
      <c r="H4563" s="3" t="s">
        <v>4595</v>
      </c>
      <c r="I4563" s="3">
        <f t="shared" si="639"/>
        <v>7913</v>
      </c>
      <c r="J4563" s="4">
        <f t="shared" si="640"/>
        <v>0.15117878567880477</v>
      </c>
      <c r="K4563" s="5">
        <f t="shared" si="641"/>
        <v>1.1511787856788047</v>
      </c>
      <c r="L4563" s="4" t="str">
        <f t="shared" si="642"/>
        <v>Over Budget</v>
      </c>
      <c r="M4563">
        <f t="shared" si="643"/>
        <v>2022</v>
      </c>
      <c r="N4563">
        <f t="shared" si="644"/>
        <v>11</v>
      </c>
      <c r="O4563" t="str">
        <f t="shared" si="645"/>
        <v>Nov</v>
      </c>
      <c r="P4563" t="str">
        <f t="shared" si="646"/>
        <v>Q4</v>
      </c>
      <c r="Q4563" t="str">
        <f t="shared" si="647"/>
        <v>2022-11</v>
      </c>
    </row>
    <row r="4564" spans="1:17" x14ac:dyDescent="0.35">
      <c r="A4564" s="2">
        <v>44451</v>
      </c>
      <c r="B4564" t="s">
        <v>41</v>
      </c>
      <c r="C4564" t="s">
        <v>34</v>
      </c>
      <c r="D4564" t="s">
        <v>25</v>
      </c>
      <c r="E4564" s="3">
        <v>20687</v>
      </c>
      <c r="F4564" s="3">
        <v>111056</v>
      </c>
      <c r="G4564" t="s">
        <v>35</v>
      </c>
      <c r="H4564" s="3" t="s">
        <v>4596</v>
      </c>
      <c r="I4564" s="3">
        <f t="shared" si="639"/>
        <v>90369</v>
      </c>
      <c r="J4564" s="4">
        <f t="shared" si="640"/>
        <v>4.3683956107700492</v>
      </c>
      <c r="K4564" s="5">
        <f t="shared" si="641"/>
        <v>5.3683956107700492</v>
      </c>
      <c r="L4564" s="4" t="str">
        <f t="shared" si="642"/>
        <v>Over Budget</v>
      </c>
      <c r="M4564">
        <f t="shared" si="643"/>
        <v>2021</v>
      </c>
      <c r="N4564">
        <f t="shared" si="644"/>
        <v>9</v>
      </c>
      <c r="O4564" t="str">
        <f t="shared" si="645"/>
        <v>Sep</v>
      </c>
      <c r="P4564" t="str">
        <f t="shared" si="646"/>
        <v>Q3</v>
      </c>
      <c r="Q4564" t="str">
        <f t="shared" si="647"/>
        <v>2021-09</v>
      </c>
    </row>
    <row r="4565" spans="1:17" x14ac:dyDescent="0.35">
      <c r="A4565" s="2">
        <v>44449</v>
      </c>
      <c r="B4565" t="s">
        <v>23</v>
      </c>
      <c r="C4565" t="s">
        <v>29</v>
      </c>
      <c r="D4565" t="s">
        <v>25</v>
      </c>
      <c r="E4565" s="3">
        <v>147868</v>
      </c>
      <c r="F4565" s="3">
        <v>102376</v>
      </c>
      <c r="G4565" t="s">
        <v>21</v>
      </c>
      <c r="H4565" s="3" t="s">
        <v>4597</v>
      </c>
      <c r="I4565" s="3">
        <f t="shared" si="639"/>
        <v>-45492</v>
      </c>
      <c r="J4565" s="4">
        <f t="shared" si="640"/>
        <v>-0.3076527713906998</v>
      </c>
      <c r="K4565" s="5">
        <f t="shared" si="641"/>
        <v>0.6923472286093002</v>
      </c>
      <c r="L4565" s="4" t="str">
        <f t="shared" si="642"/>
        <v>Under Budget</v>
      </c>
      <c r="M4565">
        <f t="shared" si="643"/>
        <v>2021</v>
      </c>
      <c r="N4565">
        <f t="shared" si="644"/>
        <v>9</v>
      </c>
      <c r="O4565" t="str">
        <f t="shared" si="645"/>
        <v>Sep</v>
      </c>
      <c r="P4565" t="str">
        <f t="shared" si="646"/>
        <v>Q3</v>
      </c>
      <c r="Q4565" t="str">
        <f t="shared" si="647"/>
        <v>2021-09</v>
      </c>
    </row>
    <row r="4566" spans="1:17" x14ac:dyDescent="0.35">
      <c r="A4566" s="2">
        <v>44453</v>
      </c>
      <c r="B4566" t="s">
        <v>18</v>
      </c>
      <c r="C4566" t="s">
        <v>29</v>
      </c>
      <c r="D4566" t="s">
        <v>20</v>
      </c>
      <c r="E4566" s="3">
        <v>69191</v>
      </c>
      <c r="F4566" s="3">
        <v>156501</v>
      </c>
      <c r="G4566" t="s">
        <v>21</v>
      </c>
      <c r="H4566" s="3" t="s">
        <v>4598</v>
      </c>
      <c r="I4566" s="3">
        <f t="shared" si="639"/>
        <v>87310</v>
      </c>
      <c r="J4566" s="4">
        <f t="shared" si="640"/>
        <v>1.261869318263936</v>
      </c>
      <c r="K4566" s="5">
        <f t="shared" si="641"/>
        <v>2.261869318263936</v>
      </c>
      <c r="L4566" s="4" t="str">
        <f t="shared" si="642"/>
        <v>Over Budget</v>
      </c>
      <c r="M4566">
        <f t="shared" si="643"/>
        <v>2021</v>
      </c>
      <c r="N4566">
        <f t="shared" si="644"/>
        <v>9</v>
      </c>
      <c r="O4566" t="str">
        <f t="shared" si="645"/>
        <v>Sep</v>
      </c>
      <c r="P4566" t="str">
        <f t="shared" si="646"/>
        <v>Q3</v>
      </c>
      <c r="Q4566" t="str">
        <f t="shared" si="647"/>
        <v>2021-09</v>
      </c>
    </row>
    <row r="4567" spans="1:17" x14ac:dyDescent="0.35">
      <c r="A4567" s="2">
        <v>44579</v>
      </c>
      <c r="B4567" t="s">
        <v>28</v>
      </c>
      <c r="C4567" t="s">
        <v>23</v>
      </c>
      <c r="D4567" t="s">
        <v>30</v>
      </c>
      <c r="E4567" s="3">
        <v>49801</v>
      </c>
      <c r="F4567" s="3">
        <v>147087</v>
      </c>
      <c r="G4567" t="s">
        <v>26</v>
      </c>
      <c r="H4567" s="3" t="s">
        <v>4599</v>
      </c>
      <c r="I4567" s="3">
        <f t="shared" si="639"/>
        <v>97286</v>
      </c>
      <c r="J4567" s="4">
        <f t="shared" si="640"/>
        <v>1.9534949097407683</v>
      </c>
      <c r="K4567" s="5">
        <f t="shared" si="641"/>
        <v>2.9534949097407681</v>
      </c>
      <c r="L4567" s="4" t="str">
        <f t="shared" si="642"/>
        <v>Over Budget</v>
      </c>
      <c r="M4567">
        <f t="shared" si="643"/>
        <v>2022</v>
      </c>
      <c r="N4567">
        <f t="shared" si="644"/>
        <v>1</v>
      </c>
      <c r="O4567" t="str">
        <f t="shared" si="645"/>
        <v>Jan</v>
      </c>
      <c r="P4567" t="str">
        <f t="shared" si="646"/>
        <v>Q1</v>
      </c>
      <c r="Q4567" t="str">
        <f t="shared" si="647"/>
        <v>2022-01</v>
      </c>
    </row>
    <row r="4568" spans="1:17" x14ac:dyDescent="0.35">
      <c r="A4568" s="2">
        <v>44638</v>
      </c>
      <c r="B4568" t="s">
        <v>37</v>
      </c>
      <c r="C4568" t="s">
        <v>24</v>
      </c>
      <c r="D4568" t="s">
        <v>25</v>
      </c>
      <c r="E4568" s="3">
        <v>16747</v>
      </c>
      <c r="F4568" s="3">
        <v>60009</v>
      </c>
      <c r="G4568" t="s">
        <v>35</v>
      </c>
      <c r="H4568" s="3" t="s">
        <v>4600</v>
      </c>
      <c r="I4568" s="3">
        <f t="shared" si="639"/>
        <v>43262</v>
      </c>
      <c r="J4568" s="4">
        <f t="shared" si="640"/>
        <v>2.5832686451304712</v>
      </c>
      <c r="K4568" s="5">
        <f t="shared" si="641"/>
        <v>3.5832686451304712</v>
      </c>
      <c r="L4568" s="4" t="str">
        <f t="shared" si="642"/>
        <v>Over Budget</v>
      </c>
      <c r="M4568">
        <f t="shared" si="643"/>
        <v>2022</v>
      </c>
      <c r="N4568">
        <f t="shared" si="644"/>
        <v>3</v>
      </c>
      <c r="O4568" t="str">
        <f t="shared" si="645"/>
        <v>Mar</v>
      </c>
      <c r="P4568" t="str">
        <f t="shared" si="646"/>
        <v>Q1</v>
      </c>
      <c r="Q4568" t="str">
        <f t="shared" si="647"/>
        <v>2022-03</v>
      </c>
    </row>
    <row r="4569" spans="1:17" x14ac:dyDescent="0.35">
      <c r="A4569" s="2">
        <v>44795</v>
      </c>
      <c r="B4569" t="s">
        <v>37</v>
      </c>
      <c r="C4569" t="s">
        <v>43</v>
      </c>
      <c r="D4569" t="s">
        <v>25</v>
      </c>
      <c r="E4569" s="3">
        <v>17936</v>
      </c>
      <c r="F4569" s="3">
        <v>41870</v>
      </c>
      <c r="G4569" t="s">
        <v>26</v>
      </c>
      <c r="H4569" s="3" t="s">
        <v>4601</v>
      </c>
      <c r="I4569" s="3">
        <f t="shared" si="639"/>
        <v>23934</v>
      </c>
      <c r="J4569" s="4">
        <f t="shared" si="640"/>
        <v>1.3344112399643175</v>
      </c>
      <c r="K4569" s="5">
        <f t="shared" si="641"/>
        <v>2.3344112399643175</v>
      </c>
      <c r="L4569" s="4" t="str">
        <f t="shared" si="642"/>
        <v>Over Budget</v>
      </c>
      <c r="M4569">
        <f t="shared" si="643"/>
        <v>2022</v>
      </c>
      <c r="N4569">
        <f t="shared" si="644"/>
        <v>8</v>
      </c>
      <c r="O4569" t="str">
        <f t="shared" si="645"/>
        <v>Aug</v>
      </c>
      <c r="P4569" t="str">
        <f t="shared" si="646"/>
        <v>Q3</v>
      </c>
      <c r="Q4569" t="str">
        <f t="shared" si="647"/>
        <v>2022-08</v>
      </c>
    </row>
    <row r="4570" spans="1:17" x14ac:dyDescent="0.35">
      <c r="A4570" s="2">
        <v>44586</v>
      </c>
      <c r="B4570" t="s">
        <v>37</v>
      </c>
      <c r="C4570" t="s">
        <v>23</v>
      </c>
      <c r="D4570" t="s">
        <v>20</v>
      </c>
      <c r="E4570" s="3">
        <v>92678</v>
      </c>
      <c r="F4570" s="3">
        <v>48071</v>
      </c>
      <c r="G4570" t="s">
        <v>35</v>
      </c>
      <c r="H4570" s="3" t="s">
        <v>4602</v>
      </c>
      <c r="I4570" s="3">
        <f t="shared" si="639"/>
        <v>-44607</v>
      </c>
      <c r="J4570" s="4">
        <f t="shared" si="640"/>
        <v>-0.48131163814497507</v>
      </c>
      <c r="K4570" s="5">
        <f t="shared" si="641"/>
        <v>0.51868836185502487</v>
      </c>
      <c r="L4570" s="4" t="str">
        <f t="shared" si="642"/>
        <v>Under Budget</v>
      </c>
      <c r="M4570">
        <f t="shared" si="643"/>
        <v>2022</v>
      </c>
      <c r="N4570">
        <f t="shared" si="644"/>
        <v>1</v>
      </c>
      <c r="O4570" t="str">
        <f t="shared" si="645"/>
        <v>Jan</v>
      </c>
      <c r="P4570" t="str">
        <f t="shared" si="646"/>
        <v>Q1</v>
      </c>
      <c r="Q4570" t="str">
        <f t="shared" si="647"/>
        <v>2022-01</v>
      </c>
    </row>
    <row r="4571" spans="1:17" x14ac:dyDescent="0.35">
      <c r="A4571" s="2">
        <v>44778</v>
      </c>
      <c r="B4571" t="s">
        <v>18</v>
      </c>
      <c r="C4571" t="s">
        <v>19</v>
      </c>
      <c r="D4571" t="s">
        <v>25</v>
      </c>
      <c r="E4571" s="3">
        <v>125129</v>
      </c>
      <c r="F4571" s="3">
        <v>68079</v>
      </c>
      <c r="G4571" t="s">
        <v>21</v>
      </c>
      <c r="H4571" s="3" t="s">
        <v>4603</v>
      </c>
      <c r="I4571" s="3">
        <f t="shared" si="639"/>
        <v>-57050</v>
      </c>
      <c r="J4571" s="4">
        <f t="shared" si="640"/>
        <v>-0.45592948077583934</v>
      </c>
      <c r="K4571" s="5">
        <f t="shared" si="641"/>
        <v>0.54407051922416072</v>
      </c>
      <c r="L4571" s="4" t="str">
        <f t="shared" si="642"/>
        <v>Under Budget</v>
      </c>
      <c r="M4571">
        <f t="shared" si="643"/>
        <v>2022</v>
      </c>
      <c r="N4571">
        <f t="shared" si="644"/>
        <v>8</v>
      </c>
      <c r="O4571" t="str">
        <f t="shared" si="645"/>
        <v>Aug</v>
      </c>
      <c r="P4571" t="str">
        <f t="shared" si="646"/>
        <v>Q3</v>
      </c>
      <c r="Q4571" t="str">
        <f t="shared" si="647"/>
        <v>2022-08</v>
      </c>
    </row>
    <row r="4572" spans="1:17" x14ac:dyDescent="0.35">
      <c r="A4572" s="2">
        <v>45264</v>
      </c>
      <c r="B4572" t="s">
        <v>23</v>
      </c>
      <c r="C4572" t="s">
        <v>43</v>
      </c>
      <c r="D4572" t="s">
        <v>30</v>
      </c>
      <c r="E4572" s="3">
        <v>23097</v>
      </c>
      <c r="F4572" s="3">
        <v>128690</v>
      </c>
      <c r="G4572" t="s">
        <v>35</v>
      </c>
      <c r="H4572" s="3" t="s">
        <v>4604</v>
      </c>
      <c r="I4572" s="3">
        <f t="shared" si="639"/>
        <v>105593</v>
      </c>
      <c r="J4572" s="4">
        <f t="shared" si="640"/>
        <v>4.5717192709009824</v>
      </c>
      <c r="K4572" s="5">
        <f t="shared" si="641"/>
        <v>5.5717192709009824</v>
      </c>
      <c r="L4572" s="4" t="str">
        <f t="shared" si="642"/>
        <v>Over Budget</v>
      </c>
      <c r="M4572">
        <f t="shared" si="643"/>
        <v>2023</v>
      </c>
      <c r="N4572">
        <f t="shared" si="644"/>
        <v>12</v>
      </c>
      <c r="O4572" t="str">
        <f t="shared" si="645"/>
        <v>Dec</v>
      </c>
      <c r="P4572" t="str">
        <f t="shared" si="646"/>
        <v>Q4</v>
      </c>
      <c r="Q4572" t="str">
        <f t="shared" si="647"/>
        <v>2023-12</v>
      </c>
    </row>
    <row r="4573" spans="1:17" x14ac:dyDescent="0.35">
      <c r="A4573" s="2">
        <v>44794</v>
      </c>
      <c r="B4573" t="s">
        <v>28</v>
      </c>
      <c r="C4573" t="s">
        <v>34</v>
      </c>
      <c r="D4573" t="s">
        <v>25</v>
      </c>
      <c r="E4573" s="3">
        <v>147300</v>
      </c>
      <c r="F4573" s="3">
        <v>32962</v>
      </c>
      <c r="G4573" t="s">
        <v>21</v>
      </c>
      <c r="H4573" s="3" t="s">
        <v>4605</v>
      </c>
      <c r="I4573" s="3">
        <f t="shared" si="639"/>
        <v>-114338</v>
      </c>
      <c r="J4573" s="4">
        <f t="shared" si="640"/>
        <v>-0.77622539035980986</v>
      </c>
      <c r="K4573" s="5">
        <f t="shared" si="641"/>
        <v>0.22377460964019008</v>
      </c>
      <c r="L4573" s="4" t="str">
        <f t="shared" si="642"/>
        <v>Under Budget</v>
      </c>
      <c r="M4573">
        <f t="shared" si="643"/>
        <v>2022</v>
      </c>
      <c r="N4573">
        <f t="shared" si="644"/>
        <v>8</v>
      </c>
      <c r="O4573" t="str">
        <f t="shared" si="645"/>
        <v>Aug</v>
      </c>
      <c r="P4573" t="str">
        <f t="shared" si="646"/>
        <v>Q3</v>
      </c>
      <c r="Q4573" t="str">
        <f t="shared" si="647"/>
        <v>2022-08</v>
      </c>
    </row>
    <row r="4574" spans="1:17" x14ac:dyDescent="0.35">
      <c r="A4574" s="2">
        <v>44215</v>
      </c>
      <c r="B4574" t="s">
        <v>55</v>
      </c>
      <c r="C4574" t="s">
        <v>43</v>
      </c>
      <c r="D4574" t="s">
        <v>20</v>
      </c>
      <c r="E4574" s="3">
        <v>70832</v>
      </c>
      <c r="F4574" s="3">
        <v>91532</v>
      </c>
      <c r="G4574" t="s">
        <v>26</v>
      </c>
      <c r="H4574" s="3" t="s">
        <v>4606</v>
      </c>
      <c r="I4574" s="3">
        <f t="shared" si="639"/>
        <v>20700</v>
      </c>
      <c r="J4574" s="4">
        <f t="shared" si="640"/>
        <v>0.29224079512084933</v>
      </c>
      <c r="K4574" s="5">
        <f t="shared" si="641"/>
        <v>1.2922407951208494</v>
      </c>
      <c r="L4574" s="4" t="str">
        <f t="shared" si="642"/>
        <v>Over Budget</v>
      </c>
      <c r="M4574">
        <f t="shared" si="643"/>
        <v>2021</v>
      </c>
      <c r="N4574">
        <f t="shared" si="644"/>
        <v>1</v>
      </c>
      <c r="O4574" t="str">
        <f t="shared" si="645"/>
        <v>Jan</v>
      </c>
      <c r="P4574" t="str">
        <f t="shared" si="646"/>
        <v>Q1</v>
      </c>
      <c r="Q4574" t="str">
        <f t="shared" si="647"/>
        <v>2021-01</v>
      </c>
    </row>
    <row r="4575" spans="1:17" x14ac:dyDescent="0.35">
      <c r="A4575" s="2">
        <v>44803</v>
      </c>
      <c r="B4575" t="s">
        <v>55</v>
      </c>
      <c r="C4575" t="s">
        <v>34</v>
      </c>
      <c r="D4575" t="s">
        <v>30</v>
      </c>
      <c r="E4575" s="3">
        <v>66868</v>
      </c>
      <c r="F4575" s="3">
        <v>58717</v>
      </c>
      <c r="G4575" t="s">
        <v>35</v>
      </c>
      <c r="H4575" s="3" t="s">
        <v>4607</v>
      </c>
      <c r="I4575" s="3">
        <f t="shared" si="639"/>
        <v>-8151</v>
      </c>
      <c r="J4575" s="4">
        <f t="shared" si="640"/>
        <v>-0.12189687144822636</v>
      </c>
      <c r="K4575" s="5">
        <f t="shared" si="641"/>
        <v>0.87810312855177364</v>
      </c>
      <c r="L4575" s="4" t="str">
        <f t="shared" si="642"/>
        <v>Under Budget</v>
      </c>
      <c r="M4575">
        <f t="shared" si="643"/>
        <v>2022</v>
      </c>
      <c r="N4575">
        <f t="shared" si="644"/>
        <v>8</v>
      </c>
      <c r="O4575" t="str">
        <f t="shared" si="645"/>
        <v>Aug</v>
      </c>
      <c r="P4575" t="str">
        <f t="shared" si="646"/>
        <v>Q3</v>
      </c>
      <c r="Q4575" t="str">
        <f t="shared" si="647"/>
        <v>2022-08</v>
      </c>
    </row>
    <row r="4576" spans="1:17" x14ac:dyDescent="0.35">
      <c r="A4576" s="2">
        <v>44229</v>
      </c>
      <c r="B4576" t="s">
        <v>41</v>
      </c>
      <c r="C4576" t="s">
        <v>23</v>
      </c>
      <c r="D4576" t="s">
        <v>39</v>
      </c>
      <c r="E4576" s="3">
        <v>24141</v>
      </c>
      <c r="F4576" s="3">
        <v>157656</v>
      </c>
      <c r="G4576" t="s">
        <v>26</v>
      </c>
      <c r="H4576" s="3" t="s">
        <v>4608</v>
      </c>
      <c r="I4576" s="3">
        <f t="shared" si="639"/>
        <v>133515</v>
      </c>
      <c r="J4576" s="4">
        <f t="shared" si="640"/>
        <v>5.5306325338635514</v>
      </c>
      <c r="K4576" s="5">
        <f t="shared" si="641"/>
        <v>6.5306325338635514</v>
      </c>
      <c r="L4576" s="4" t="str">
        <f t="shared" si="642"/>
        <v>Over Budget</v>
      </c>
      <c r="M4576">
        <f t="shared" si="643"/>
        <v>2021</v>
      </c>
      <c r="N4576">
        <f t="shared" si="644"/>
        <v>2</v>
      </c>
      <c r="O4576" t="str">
        <f t="shared" si="645"/>
        <v>Feb</v>
      </c>
      <c r="P4576" t="str">
        <f t="shared" si="646"/>
        <v>Q1</v>
      </c>
      <c r="Q4576" t="str">
        <f t="shared" si="647"/>
        <v>2021-02</v>
      </c>
    </row>
    <row r="4577" spans="1:17" x14ac:dyDescent="0.35">
      <c r="A4577" s="2">
        <v>45058</v>
      </c>
      <c r="B4577" t="s">
        <v>18</v>
      </c>
      <c r="C4577" t="s">
        <v>24</v>
      </c>
      <c r="D4577" t="s">
        <v>20</v>
      </c>
      <c r="E4577" s="3">
        <v>121133</v>
      </c>
      <c r="F4577" s="3">
        <v>61156</v>
      </c>
      <c r="G4577" t="s">
        <v>32</v>
      </c>
      <c r="H4577" s="3" t="s">
        <v>4609</v>
      </c>
      <c r="I4577" s="3">
        <f t="shared" si="639"/>
        <v>-59977</v>
      </c>
      <c r="J4577" s="4">
        <f t="shared" si="640"/>
        <v>-0.49513344835841594</v>
      </c>
      <c r="K4577" s="5">
        <f t="shared" si="641"/>
        <v>0.504866551641584</v>
      </c>
      <c r="L4577" s="4" t="str">
        <f t="shared" si="642"/>
        <v>Under Budget</v>
      </c>
      <c r="M4577">
        <f t="shared" si="643"/>
        <v>2023</v>
      </c>
      <c r="N4577">
        <f t="shared" si="644"/>
        <v>5</v>
      </c>
      <c r="O4577" t="str">
        <f t="shared" si="645"/>
        <v>May</v>
      </c>
      <c r="P4577" t="str">
        <f t="shared" si="646"/>
        <v>Q2</v>
      </c>
      <c r="Q4577" t="str">
        <f t="shared" si="647"/>
        <v>2023-05</v>
      </c>
    </row>
    <row r="4578" spans="1:17" x14ac:dyDescent="0.35">
      <c r="A4578" s="2">
        <v>44351</v>
      </c>
      <c r="B4578" t="s">
        <v>28</v>
      </c>
      <c r="C4578" t="s">
        <v>29</v>
      </c>
      <c r="D4578" t="s">
        <v>39</v>
      </c>
      <c r="E4578" s="3">
        <v>77409</v>
      </c>
      <c r="F4578" s="3">
        <v>62962</v>
      </c>
      <c r="G4578" t="s">
        <v>32</v>
      </c>
      <c r="H4578" s="3" t="s">
        <v>4610</v>
      </c>
      <c r="I4578" s="3">
        <f t="shared" si="639"/>
        <v>-14447</v>
      </c>
      <c r="J4578" s="4">
        <f t="shared" si="640"/>
        <v>-0.18663204536940148</v>
      </c>
      <c r="K4578" s="5">
        <f t="shared" si="641"/>
        <v>0.81336795463059852</v>
      </c>
      <c r="L4578" s="4" t="str">
        <f t="shared" si="642"/>
        <v>Under Budget</v>
      </c>
      <c r="M4578">
        <f t="shared" si="643"/>
        <v>2021</v>
      </c>
      <c r="N4578">
        <f t="shared" si="644"/>
        <v>6</v>
      </c>
      <c r="O4578" t="str">
        <f t="shared" si="645"/>
        <v>Jun</v>
      </c>
      <c r="P4578" t="str">
        <f t="shared" si="646"/>
        <v>Q2</v>
      </c>
      <c r="Q4578" t="str">
        <f t="shared" si="647"/>
        <v>2021-06</v>
      </c>
    </row>
    <row r="4579" spans="1:17" x14ac:dyDescent="0.35">
      <c r="A4579" s="2">
        <v>45101</v>
      </c>
      <c r="B4579" t="s">
        <v>23</v>
      </c>
      <c r="C4579" t="s">
        <v>43</v>
      </c>
      <c r="D4579" t="s">
        <v>25</v>
      </c>
      <c r="E4579" s="3">
        <v>149030</v>
      </c>
      <c r="F4579" s="3">
        <v>153894</v>
      </c>
      <c r="G4579" t="s">
        <v>26</v>
      </c>
      <c r="H4579" s="3" t="s">
        <v>4611</v>
      </c>
      <c r="I4579" s="3">
        <f t="shared" si="639"/>
        <v>4864</v>
      </c>
      <c r="J4579" s="4">
        <f t="shared" si="640"/>
        <v>3.2637723948198347E-2</v>
      </c>
      <c r="K4579" s="5">
        <f t="shared" si="641"/>
        <v>1.0326377239481983</v>
      </c>
      <c r="L4579" s="4" t="str">
        <f t="shared" si="642"/>
        <v>Over Budget</v>
      </c>
      <c r="M4579">
        <f t="shared" si="643"/>
        <v>2023</v>
      </c>
      <c r="N4579">
        <f t="shared" si="644"/>
        <v>6</v>
      </c>
      <c r="O4579" t="str">
        <f t="shared" si="645"/>
        <v>Jun</v>
      </c>
      <c r="P4579" t="str">
        <f t="shared" si="646"/>
        <v>Q2</v>
      </c>
      <c r="Q4579" t="str">
        <f t="shared" si="647"/>
        <v>2023-06</v>
      </c>
    </row>
    <row r="4580" spans="1:17" x14ac:dyDescent="0.35">
      <c r="A4580" s="2">
        <v>44601</v>
      </c>
      <c r="B4580" t="s">
        <v>37</v>
      </c>
      <c r="C4580" t="s">
        <v>24</v>
      </c>
      <c r="D4580" t="s">
        <v>30</v>
      </c>
      <c r="E4580" s="3">
        <v>17489</v>
      </c>
      <c r="F4580" s="3">
        <v>93703</v>
      </c>
      <c r="G4580" t="s">
        <v>21</v>
      </c>
      <c r="H4580" s="3" t="s">
        <v>4612</v>
      </c>
      <c r="I4580" s="3">
        <f t="shared" si="639"/>
        <v>76214</v>
      </c>
      <c r="J4580" s="4">
        <f t="shared" si="640"/>
        <v>4.3578249185202127</v>
      </c>
      <c r="K4580" s="5">
        <f t="shared" si="641"/>
        <v>5.3578249185202127</v>
      </c>
      <c r="L4580" s="4" t="str">
        <f t="shared" si="642"/>
        <v>Over Budget</v>
      </c>
      <c r="M4580">
        <f t="shared" si="643"/>
        <v>2022</v>
      </c>
      <c r="N4580">
        <f t="shared" si="644"/>
        <v>2</v>
      </c>
      <c r="O4580" t="str">
        <f t="shared" si="645"/>
        <v>Feb</v>
      </c>
      <c r="P4580" t="str">
        <f t="shared" si="646"/>
        <v>Q1</v>
      </c>
      <c r="Q4580" t="str">
        <f t="shared" si="647"/>
        <v>2022-02</v>
      </c>
    </row>
    <row r="4581" spans="1:17" x14ac:dyDescent="0.35">
      <c r="A4581" s="2">
        <v>45040</v>
      </c>
      <c r="B4581" t="s">
        <v>18</v>
      </c>
      <c r="C4581" t="s">
        <v>24</v>
      </c>
      <c r="D4581" t="s">
        <v>25</v>
      </c>
      <c r="E4581" s="3">
        <v>149418</v>
      </c>
      <c r="F4581" s="3">
        <v>56101</v>
      </c>
      <c r="G4581" t="s">
        <v>35</v>
      </c>
      <c r="H4581" s="3" t="s">
        <v>4613</v>
      </c>
      <c r="I4581" s="3">
        <f t="shared" si="639"/>
        <v>-93317</v>
      </c>
      <c r="J4581" s="4">
        <f t="shared" si="640"/>
        <v>-0.62453653508948048</v>
      </c>
      <c r="K4581" s="5">
        <f t="shared" si="641"/>
        <v>0.37546346491051946</v>
      </c>
      <c r="L4581" s="4" t="str">
        <f t="shared" si="642"/>
        <v>Under Budget</v>
      </c>
      <c r="M4581">
        <f t="shared" si="643"/>
        <v>2023</v>
      </c>
      <c r="N4581">
        <f t="shared" si="644"/>
        <v>4</v>
      </c>
      <c r="O4581" t="str">
        <f t="shared" si="645"/>
        <v>Apr</v>
      </c>
      <c r="P4581" t="str">
        <f t="shared" si="646"/>
        <v>Q2</v>
      </c>
      <c r="Q4581" t="str">
        <f t="shared" si="647"/>
        <v>2023-04</v>
      </c>
    </row>
    <row r="4582" spans="1:17" x14ac:dyDescent="0.35">
      <c r="A4582" s="2">
        <v>44943</v>
      </c>
      <c r="B4582" t="s">
        <v>18</v>
      </c>
      <c r="C4582" t="s">
        <v>29</v>
      </c>
      <c r="D4582" t="s">
        <v>30</v>
      </c>
      <c r="E4582" s="3">
        <v>135871</v>
      </c>
      <c r="F4582" s="3">
        <v>106944</v>
      </c>
      <c r="G4582" t="s">
        <v>26</v>
      </c>
      <c r="H4582" s="3" t="s">
        <v>4614</v>
      </c>
      <c r="I4582" s="3">
        <f t="shared" si="639"/>
        <v>-28927</v>
      </c>
      <c r="J4582" s="4">
        <f t="shared" si="640"/>
        <v>-0.21290047177101809</v>
      </c>
      <c r="K4582" s="5">
        <f t="shared" si="641"/>
        <v>0.78709952822898188</v>
      </c>
      <c r="L4582" s="4" t="str">
        <f t="shared" si="642"/>
        <v>Under Budget</v>
      </c>
      <c r="M4582">
        <f t="shared" si="643"/>
        <v>2023</v>
      </c>
      <c r="N4582">
        <f t="shared" si="644"/>
        <v>1</v>
      </c>
      <c r="O4582" t="str">
        <f t="shared" si="645"/>
        <v>Jan</v>
      </c>
      <c r="P4582" t="str">
        <f t="shared" si="646"/>
        <v>Q1</v>
      </c>
      <c r="Q4582" t="str">
        <f t="shared" si="647"/>
        <v>2023-01</v>
      </c>
    </row>
    <row r="4583" spans="1:17" x14ac:dyDescent="0.35">
      <c r="A4583" s="2">
        <v>44467</v>
      </c>
      <c r="B4583" t="s">
        <v>28</v>
      </c>
      <c r="C4583" t="s">
        <v>43</v>
      </c>
      <c r="D4583" t="s">
        <v>58</v>
      </c>
      <c r="E4583" s="3">
        <v>53235</v>
      </c>
      <c r="F4583" s="3">
        <v>28470</v>
      </c>
      <c r="G4583" t="s">
        <v>21</v>
      </c>
      <c r="H4583" s="3" t="s">
        <v>4615</v>
      </c>
      <c r="I4583" s="3">
        <f t="shared" si="639"/>
        <v>-24765</v>
      </c>
      <c r="J4583" s="4">
        <f t="shared" si="640"/>
        <v>-0.46520146520146521</v>
      </c>
      <c r="K4583" s="5">
        <f t="shared" si="641"/>
        <v>0.53479853479853479</v>
      </c>
      <c r="L4583" s="4" t="str">
        <f t="shared" si="642"/>
        <v>Under Budget</v>
      </c>
      <c r="M4583">
        <f t="shared" si="643"/>
        <v>2021</v>
      </c>
      <c r="N4583">
        <f t="shared" si="644"/>
        <v>9</v>
      </c>
      <c r="O4583" t="str">
        <f t="shared" si="645"/>
        <v>Sep</v>
      </c>
      <c r="P4583" t="str">
        <f t="shared" si="646"/>
        <v>Q3</v>
      </c>
      <c r="Q4583" t="str">
        <f t="shared" si="647"/>
        <v>2021-09</v>
      </c>
    </row>
    <row r="4584" spans="1:17" x14ac:dyDescent="0.35">
      <c r="A4584" s="2">
        <v>44966</v>
      </c>
      <c r="B4584" t="s">
        <v>23</v>
      </c>
      <c r="C4584" t="s">
        <v>43</v>
      </c>
      <c r="D4584" t="s">
        <v>25</v>
      </c>
      <c r="E4584" s="3">
        <v>49428</v>
      </c>
      <c r="F4584" s="3">
        <v>117491</v>
      </c>
      <c r="G4584" t="s">
        <v>35</v>
      </c>
      <c r="H4584" s="3" t="s">
        <v>4616</v>
      </c>
      <c r="I4584" s="3">
        <f t="shared" si="639"/>
        <v>68063</v>
      </c>
      <c r="J4584" s="4">
        <f t="shared" si="640"/>
        <v>1.377013029052359</v>
      </c>
      <c r="K4584" s="5">
        <f t="shared" si="641"/>
        <v>2.377013029052359</v>
      </c>
      <c r="L4584" s="4" t="str">
        <f t="shared" si="642"/>
        <v>Over Budget</v>
      </c>
      <c r="M4584">
        <f t="shared" si="643"/>
        <v>2023</v>
      </c>
      <c r="N4584">
        <f t="shared" si="644"/>
        <v>2</v>
      </c>
      <c r="O4584" t="str">
        <f t="shared" si="645"/>
        <v>Feb</v>
      </c>
      <c r="P4584" t="str">
        <f t="shared" si="646"/>
        <v>Q1</v>
      </c>
      <c r="Q4584" t="str">
        <f t="shared" si="647"/>
        <v>2023-02</v>
      </c>
    </row>
    <row r="4585" spans="1:17" x14ac:dyDescent="0.35">
      <c r="A4585" s="2">
        <v>44368</v>
      </c>
      <c r="B4585" t="s">
        <v>41</v>
      </c>
      <c r="C4585" t="s">
        <v>24</v>
      </c>
      <c r="D4585" t="s">
        <v>25</v>
      </c>
      <c r="E4585" s="3">
        <v>139664</v>
      </c>
      <c r="F4585" s="3">
        <v>100350</v>
      </c>
      <c r="G4585" t="s">
        <v>26</v>
      </c>
      <c r="H4585" s="3" t="s">
        <v>4617</v>
      </c>
      <c r="I4585" s="3">
        <f t="shared" si="639"/>
        <v>-39314</v>
      </c>
      <c r="J4585" s="4">
        <f t="shared" si="640"/>
        <v>-0.28148986138160154</v>
      </c>
      <c r="K4585" s="5">
        <f t="shared" si="641"/>
        <v>0.71851013861839841</v>
      </c>
      <c r="L4585" s="4" t="str">
        <f t="shared" si="642"/>
        <v>Under Budget</v>
      </c>
      <c r="M4585">
        <f t="shared" si="643"/>
        <v>2021</v>
      </c>
      <c r="N4585">
        <f t="shared" si="644"/>
        <v>6</v>
      </c>
      <c r="O4585" t="str">
        <f t="shared" si="645"/>
        <v>Jun</v>
      </c>
      <c r="P4585" t="str">
        <f t="shared" si="646"/>
        <v>Q2</v>
      </c>
      <c r="Q4585" t="str">
        <f t="shared" si="647"/>
        <v>2021-06</v>
      </c>
    </row>
    <row r="4586" spans="1:17" x14ac:dyDescent="0.35">
      <c r="A4586" s="2">
        <v>44470</v>
      </c>
      <c r="B4586" t="s">
        <v>23</v>
      </c>
      <c r="C4586" t="s">
        <v>19</v>
      </c>
      <c r="D4586" t="s">
        <v>25</v>
      </c>
      <c r="E4586" s="3">
        <v>120665</v>
      </c>
      <c r="F4586" s="3">
        <v>42867</v>
      </c>
      <c r="G4586" t="s">
        <v>26</v>
      </c>
      <c r="H4586" s="3" t="s">
        <v>4618</v>
      </c>
      <c r="I4586" s="3">
        <f t="shared" si="639"/>
        <v>-77798</v>
      </c>
      <c r="J4586" s="4">
        <f t="shared" si="640"/>
        <v>-0.6447437119297228</v>
      </c>
      <c r="K4586" s="5">
        <f t="shared" si="641"/>
        <v>0.3552562880702772</v>
      </c>
      <c r="L4586" s="4" t="str">
        <f t="shared" si="642"/>
        <v>Under Budget</v>
      </c>
      <c r="M4586">
        <f t="shared" si="643"/>
        <v>2021</v>
      </c>
      <c r="N4586">
        <f t="shared" si="644"/>
        <v>10</v>
      </c>
      <c r="O4586" t="str">
        <f t="shared" si="645"/>
        <v>Oct</v>
      </c>
      <c r="P4586" t="str">
        <f t="shared" si="646"/>
        <v>Q4</v>
      </c>
      <c r="Q4586" t="str">
        <f t="shared" si="647"/>
        <v>2021-10</v>
      </c>
    </row>
    <row r="4587" spans="1:17" x14ac:dyDescent="0.35">
      <c r="A4587" s="2">
        <v>44455</v>
      </c>
      <c r="B4587" t="s">
        <v>41</v>
      </c>
      <c r="C4587" t="s">
        <v>19</v>
      </c>
      <c r="D4587" t="s">
        <v>20</v>
      </c>
      <c r="E4587" s="3">
        <v>28796</v>
      </c>
      <c r="F4587" s="3">
        <v>149906</v>
      </c>
      <c r="G4587" t="s">
        <v>21</v>
      </c>
      <c r="H4587" s="3" t="s">
        <v>4619</v>
      </c>
      <c r="I4587" s="3">
        <f t="shared" si="639"/>
        <v>121110</v>
      </c>
      <c r="J4587" s="4">
        <f t="shared" si="640"/>
        <v>4.2057924711765526</v>
      </c>
      <c r="K4587" s="5">
        <f t="shared" si="641"/>
        <v>5.2057924711765526</v>
      </c>
      <c r="L4587" s="4" t="str">
        <f t="shared" si="642"/>
        <v>Over Budget</v>
      </c>
      <c r="M4587">
        <f t="shared" si="643"/>
        <v>2021</v>
      </c>
      <c r="N4587">
        <f t="shared" si="644"/>
        <v>9</v>
      </c>
      <c r="O4587" t="str">
        <f t="shared" si="645"/>
        <v>Sep</v>
      </c>
      <c r="P4587" t="str">
        <f t="shared" si="646"/>
        <v>Q3</v>
      </c>
      <c r="Q4587" t="str">
        <f t="shared" si="647"/>
        <v>2021-09</v>
      </c>
    </row>
    <row r="4588" spans="1:17" x14ac:dyDescent="0.35">
      <c r="A4588" s="2">
        <v>44618</v>
      </c>
      <c r="B4588" t="s">
        <v>41</v>
      </c>
      <c r="C4588" t="s">
        <v>43</v>
      </c>
      <c r="D4588" t="s">
        <v>30</v>
      </c>
      <c r="E4588" s="3">
        <v>65776</v>
      </c>
      <c r="F4588" s="3">
        <v>133268</v>
      </c>
      <c r="G4588" t="s">
        <v>35</v>
      </c>
      <c r="H4588" s="3" t="s">
        <v>4620</v>
      </c>
      <c r="I4588" s="3">
        <f t="shared" si="639"/>
        <v>67492</v>
      </c>
      <c r="J4588" s="4">
        <f t="shared" si="640"/>
        <v>1.0260885429335929</v>
      </c>
      <c r="K4588" s="5">
        <f t="shared" si="641"/>
        <v>2.0260885429335929</v>
      </c>
      <c r="L4588" s="4" t="str">
        <f t="shared" si="642"/>
        <v>Over Budget</v>
      </c>
      <c r="M4588">
        <f t="shared" si="643"/>
        <v>2022</v>
      </c>
      <c r="N4588">
        <f t="shared" si="644"/>
        <v>2</v>
      </c>
      <c r="O4588" t="str">
        <f t="shared" si="645"/>
        <v>Feb</v>
      </c>
      <c r="P4588" t="str">
        <f t="shared" si="646"/>
        <v>Q1</v>
      </c>
      <c r="Q4588" t="str">
        <f t="shared" si="647"/>
        <v>2022-02</v>
      </c>
    </row>
    <row r="4589" spans="1:17" x14ac:dyDescent="0.35">
      <c r="A4589" s="2">
        <v>44560</v>
      </c>
      <c r="B4589" t="s">
        <v>37</v>
      </c>
      <c r="C4589" t="s">
        <v>24</v>
      </c>
      <c r="D4589" t="s">
        <v>30</v>
      </c>
      <c r="E4589" s="3">
        <v>126429</v>
      </c>
      <c r="F4589" s="3">
        <v>88396</v>
      </c>
      <c r="G4589" t="s">
        <v>35</v>
      </c>
      <c r="H4589" s="3" t="s">
        <v>4621</v>
      </c>
      <c r="I4589" s="3">
        <f t="shared" si="639"/>
        <v>-38033</v>
      </c>
      <c r="J4589" s="4">
        <f t="shared" si="640"/>
        <v>-0.30082496895490751</v>
      </c>
      <c r="K4589" s="5">
        <f t="shared" si="641"/>
        <v>0.69917503104509249</v>
      </c>
      <c r="L4589" s="4" t="str">
        <f t="shared" si="642"/>
        <v>Under Budget</v>
      </c>
      <c r="M4589">
        <f t="shared" si="643"/>
        <v>2021</v>
      </c>
      <c r="N4589">
        <f t="shared" si="644"/>
        <v>12</v>
      </c>
      <c r="O4589" t="str">
        <f t="shared" si="645"/>
        <v>Dec</v>
      </c>
      <c r="P4589" t="str">
        <f t="shared" si="646"/>
        <v>Q4</v>
      </c>
      <c r="Q4589" t="str">
        <f t="shared" si="647"/>
        <v>2021-12</v>
      </c>
    </row>
    <row r="4590" spans="1:17" x14ac:dyDescent="0.35">
      <c r="A4590" s="2">
        <v>44574</v>
      </c>
      <c r="B4590" t="s">
        <v>37</v>
      </c>
      <c r="C4590" t="s">
        <v>24</v>
      </c>
      <c r="D4590" t="s">
        <v>30</v>
      </c>
      <c r="E4590" s="3">
        <v>78696</v>
      </c>
      <c r="F4590" s="3">
        <v>85813</v>
      </c>
      <c r="G4590" t="s">
        <v>21</v>
      </c>
      <c r="H4590" s="3" t="s">
        <v>4622</v>
      </c>
      <c r="I4590" s="3">
        <f t="shared" si="639"/>
        <v>7117</v>
      </c>
      <c r="J4590" s="4">
        <f t="shared" si="640"/>
        <v>9.043661685473213E-2</v>
      </c>
      <c r="K4590" s="5">
        <f t="shared" si="641"/>
        <v>1.0904366168547321</v>
      </c>
      <c r="L4590" s="4" t="str">
        <f t="shared" si="642"/>
        <v>Over Budget</v>
      </c>
      <c r="M4590">
        <f t="shared" si="643"/>
        <v>2022</v>
      </c>
      <c r="N4590">
        <f t="shared" si="644"/>
        <v>1</v>
      </c>
      <c r="O4590" t="str">
        <f t="shared" si="645"/>
        <v>Jan</v>
      </c>
      <c r="P4590" t="str">
        <f t="shared" si="646"/>
        <v>Q1</v>
      </c>
      <c r="Q4590" t="str">
        <f t="shared" si="647"/>
        <v>2022-01</v>
      </c>
    </row>
    <row r="4591" spans="1:17" x14ac:dyDescent="0.35">
      <c r="A4591" s="2">
        <v>44776</v>
      </c>
      <c r="B4591" t="s">
        <v>28</v>
      </c>
      <c r="C4591" t="s">
        <v>23</v>
      </c>
      <c r="D4591" t="s">
        <v>20</v>
      </c>
      <c r="E4591" s="3">
        <v>144443</v>
      </c>
      <c r="F4591" s="3">
        <v>95709</v>
      </c>
      <c r="G4591" t="s">
        <v>26</v>
      </c>
      <c r="H4591" s="3" t="s">
        <v>4623</v>
      </c>
      <c r="I4591" s="3">
        <f t="shared" si="639"/>
        <v>-48734</v>
      </c>
      <c r="J4591" s="4">
        <f t="shared" si="640"/>
        <v>-0.33739260469527771</v>
      </c>
      <c r="K4591" s="5">
        <f t="shared" si="641"/>
        <v>0.66260739530472224</v>
      </c>
      <c r="L4591" s="4" t="str">
        <f t="shared" si="642"/>
        <v>Under Budget</v>
      </c>
      <c r="M4591">
        <f t="shared" si="643"/>
        <v>2022</v>
      </c>
      <c r="N4591">
        <f t="shared" si="644"/>
        <v>8</v>
      </c>
      <c r="O4591" t="str">
        <f t="shared" si="645"/>
        <v>Aug</v>
      </c>
      <c r="P4591" t="str">
        <f t="shared" si="646"/>
        <v>Q3</v>
      </c>
      <c r="Q4591" t="str">
        <f t="shared" si="647"/>
        <v>2022-08</v>
      </c>
    </row>
    <row r="4592" spans="1:17" x14ac:dyDescent="0.35">
      <c r="A4592" s="2">
        <v>45087</v>
      </c>
      <c r="B4592" t="s">
        <v>23</v>
      </c>
      <c r="C4592" t="s">
        <v>24</v>
      </c>
      <c r="D4592" t="s">
        <v>30</v>
      </c>
      <c r="E4592" s="3">
        <v>69435</v>
      </c>
      <c r="F4592" s="3">
        <v>142821</v>
      </c>
      <c r="G4592" t="s">
        <v>21</v>
      </c>
      <c r="H4592" s="3" t="s">
        <v>4624</v>
      </c>
      <c r="I4592" s="3">
        <f t="shared" si="639"/>
        <v>73386</v>
      </c>
      <c r="J4592" s="4">
        <f t="shared" si="640"/>
        <v>1.0569021386908619</v>
      </c>
      <c r="K4592" s="5">
        <f t="shared" si="641"/>
        <v>2.0569021386908619</v>
      </c>
      <c r="L4592" s="4" t="str">
        <f t="shared" si="642"/>
        <v>Over Budget</v>
      </c>
      <c r="M4592">
        <f t="shared" si="643"/>
        <v>2023</v>
      </c>
      <c r="N4592">
        <f t="shared" si="644"/>
        <v>6</v>
      </c>
      <c r="O4592" t="str">
        <f t="shared" si="645"/>
        <v>Jun</v>
      </c>
      <c r="P4592" t="str">
        <f t="shared" si="646"/>
        <v>Q2</v>
      </c>
      <c r="Q4592" t="str">
        <f t="shared" si="647"/>
        <v>2023-06</v>
      </c>
    </row>
    <row r="4593" spans="1:17" x14ac:dyDescent="0.35">
      <c r="A4593" s="2">
        <v>44918</v>
      </c>
      <c r="B4593" t="s">
        <v>41</v>
      </c>
      <c r="C4593" t="s">
        <v>29</v>
      </c>
      <c r="D4593" t="s">
        <v>25</v>
      </c>
      <c r="E4593" s="3">
        <v>52020</v>
      </c>
      <c r="F4593" s="3">
        <v>12746</v>
      </c>
      <c r="G4593" t="s">
        <v>21</v>
      </c>
      <c r="H4593" s="3" t="s">
        <v>4625</v>
      </c>
      <c r="I4593" s="3">
        <f t="shared" si="639"/>
        <v>-39274</v>
      </c>
      <c r="J4593" s="4">
        <f t="shared" si="640"/>
        <v>-0.75497885428681277</v>
      </c>
      <c r="K4593" s="5">
        <f t="shared" si="641"/>
        <v>0.24502114571318723</v>
      </c>
      <c r="L4593" s="4" t="str">
        <f t="shared" si="642"/>
        <v>Under Budget</v>
      </c>
      <c r="M4593">
        <f t="shared" si="643"/>
        <v>2022</v>
      </c>
      <c r="N4593">
        <f t="shared" si="644"/>
        <v>12</v>
      </c>
      <c r="O4593" t="str">
        <f t="shared" si="645"/>
        <v>Dec</v>
      </c>
      <c r="P4593" t="str">
        <f t="shared" si="646"/>
        <v>Q4</v>
      </c>
      <c r="Q4593" t="str">
        <f t="shared" si="647"/>
        <v>2022-12</v>
      </c>
    </row>
    <row r="4594" spans="1:17" x14ac:dyDescent="0.35">
      <c r="A4594" s="2">
        <v>45077</v>
      </c>
      <c r="B4594" t="s">
        <v>28</v>
      </c>
      <c r="C4594" t="s">
        <v>19</v>
      </c>
      <c r="D4594" t="s">
        <v>39</v>
      </c>
      <c r="E4594" s="3">
        <v>46119</v>
      </c>
      <c r="F4594" s="3">
        <v>66778</v>
      </c>
      <c r="G4594" t="s">
        <v>26</v>
      </c>
      <c r="H4594" s="3" t="s">
        <v>4626</v>
      </c>
      <c r="I4594" s="3">
        <f t="shared" si="639"/>
        <v>20659</v>
      </c>
      <c r="J4594" s="4">
        <f t="shared" si="640"/>
        <v>0.447949868817624</v>
      </c>
      <c r="K4594" s="5">
        <f t="shared" si="641"/>
        <v>1.447949868817624</v>
      </c>
      <c r="L4594" s="4" t="str">
        <f t="shared" si="642"/>
        <v>Over Budget</v>
      </c>
      <c r="M4594">
        <f t="shared" si="643"/>
        <v>2023</v>
      </c>
      <c r="N4594">
        <f t="shared" si="644"/>
        <v>5</v>
      </c>
      <c r="O4594" t="str">
        <f t="shared" si="645"/>
        <v>May</v>
      </c>
      <c r="P4594" t="str">
        <f t="shared" si="646"/>
        <v>Q2</v>
      </c>
      <c r="Q4594" t="str">
        <f t="shared" si="647"/>
        <v>2023-05</v>
      </c>
    </row>
    <row r="4595" spans="1:17" x14ac:dyDescent="0.35">
      <c r="A4595" s="2">
        <v>44801</v>
      </c>
      <c r="B4595" t="s">
        <v>41</v>
      </c>
      <c r="C4595" t="s">
        <v>23</v>
      </c>
      <c r="D4595" t="s">
        <v>58</v>
      </c>
      <c r="E4595" s="3">
        <v>108764</v>
      </c>
      <c r="F4595" s="3">
        <v>129883</v>
      </c>
      <c r="G4595" t="s">
        <v>35</v>
      </c>
      <c r="H4595" s="3" t="s">
        <v>4627</v>
      </c>
      <c r="I4595" s="3">
        <f t="shared" si="639"/>
        <v>21119</v>
      </c>
      <c r="J4595" s="4">
        <f t="shared" si="640"/>
        <v>0.19417270420359678</v>
      </c>
      <c r="K4595" s="5">
        <f t="shared" si="641"/>
        <v>1.1941727042035968</v>
      </c>
      <c r="L4595" s="4" t="str">
        <f t="shared" si="642"/>
        <v>Over Budget</v>
      </c>
      <c r="M4595">
        <f t="shared" si="643"/>
        <v>2022</v>
      </c>
      <c r="N4595">
        <f t="shared" si="644"/>
        <v>8</v>
      </c>
      <c r="O4595" t="str">
        <f t="shared" si="645"/>
        <v>Aug</v>
      </c>
      <c r="P4595" t="str">
        <f t="shared" si="646"/>
        <v>Q3</v>
      </c>
      <c r="Q4595" t="str">
        <f t="shared" si="647"/>
        <v>2022-08</v>
      </c>
    </row>
    <row r="4596" spans="1:17" x14ac:dyDescent="0.35">
      <c r="A4596" s="2">
        <v>44218</v>
      </c>
      <c r="B4596" t="s">
        <v>18</v>
      </c>
      <c r="C4596" t="s">
        <v>29</v>
      </c>
      <c r="D4596" t="s">
        <v>30</v>
      </c>
      <c r="E4596" s="3">
        <v>77653</v>
      </c>
      <c r="F4596" s="3">
        <v>112806</v>
      </c>
      <c r="G4596" t="s">
        <v>32</v>
      </c>
      <c r="H4596" s="3" t="s">
        <v>4628</v>
      </c>
      <c r="I4596" s="3">
        <f t="shared" si="639"/>
        <v>35153</v>
      </c>
      <c r="J4596" s="4">
        <f t="shared" si="640"/>
        <v>0.45269339239952094</v>
      </c>
      <c r="K4596" s="5">
        <f t="shared" si="641"/>
        <v>1.4526933923995209</v>
      </c>
      <c r="L4596" s="4" t="str">
        <f t="shared" si="642"/>
        <v>Over Budget</v>
      </c>
      <c r="M4596">
        <f t="shared" si="643"/>
        <v>2021</v>
      </c>
      <c r="N4596">
        <f t="shared" si="644"/>
        <v>1</v>
      </c>
      <c r="O4596" t="str">
        <f t="shared" si="645"/>
        <v>Jan</v>
      </c>
      <c r="P4596" t="str">
        <f t="shared" si="646"/>
        <v>Q1</v>
      </c>
      <c r="Q4596" t="str">
        <f t="shared" si="647"/>
        <v>2021-01</v>
      </c>
    </row>
    <row r="4597" spans="1:17" x14ac:dyDescent="0.35">
      <c r="A4597" s="2">
        <v>44579</v>
      </c>
      <c r="B4597" t="s">
        <v>55</v>
      </c>
      <c r="C4597" t="s">
        <v>19</v>
      </c>
      <c r="D4597" t="s">
        <v>20</v>
      </c>
      <c r="E4597" s="3">
        <v>138718</v>
      </c>
      <c r="F4597" s="3">
        <v>50399</v>
      </c>
      <c r="G4597" t="s">
        <v>32</v>
      </c>
      <c r="H4597" s="3" t="s">
        <v>4629</v>
      </c>
      <c r="I4597" s="3">
        <f t="shared" si="639"/>
        <v>-88319</v>
      </c>
      <c r="J4597" s="4">
        <f t="shared" si="640"/>
        <v>-0.63668017128274634</v>
      </c>
      <c r="K4597" s="5">
        <f t="shared" si="641"/>
        <v>0.36331982871725371</v>
      </c>
      <c r="L4597" s="4" t="str">
        <f t="shared" si="642"/>
        <v>Under Budget</v>
      </c>
      <c r="M4597">
        <f t="shared" si="643"/>
        <v>2022</v>
      </c>
      <c r="N4597">
        <f t="shared" si="644"/>
        <v>1</v>
      </c>
      <c r="O4597" t="str">
        <f t="shared" si="645"/>
        <v>Jan</v>
      </c>
      <c r="P4597" t="str">
        <f t="shared" si="646"/>
        <v>Q1</v>
      </c>
      <c r="Q4597" t="str">
        <f t="shared" si="647"/>
        <v>2022-01</v>
      </c>
    </row>
    <row r="4598" spans="1:17" x14ac:dyDescent="0.35">
      <c r="A4598" s="2">
        <v>44330</v>
      </c>
      <c r="B4598" t="s">
        <v>55</v>
      </c>
      <c r="C4598" t="s">
        <v>29</v>
      </c>
      <c r="D4598" t="s">
        <v>20</v>
      </c>
      <c r="E4598" s="3">
        <v>42839</v>
      </c>
      <c r="F4598" s="3">
        <v>110581</v>
      </c>
      <c r="G4598" t="s">
        <v>21</v>
      </c>
      <c r="H4598" s="3" t="s">
        <v>4630</v>
      </c>
      <c r="I4598" s="3">
        <f t="shared" si="639"/>
        <v>67742</v>
      </c>
      <c r="J4598" s="4">
        <f t="shared" si="640"/>
        <v>1.5813160904783026</v>
      </c>
      <c r="K4598" s="5">
        <f t="shared" si="641"/>
        <v>2.5813160904783023</v>
      </c>
      <c r="L4598" s="4" t="str">
        <f t="shared" si="642"/>
        <v>Over Budget</v>
      </c>
      <c r="M4598">
        <f t="shared" si="643"/>
        <v>2021</v>
      </c>
      <c r="N4598">
        <f t="shared" si="644"/>
        <v>5</v>
      </c>
      <c r="O4598" t="str">
        <f t="shared" si="645"/>
        <v>May</v>
      </c>
      <c r="P4598" t="str">
        <f t="shared" si="646"/>
        <v>Q2</v>
      </c>
      <c r="Q4598" t="str">
        <f t="shared" si="647"/>
        <v>2021-05</v>
      </c>
    </row>
    <row r="4599" spans="1:17" x14ac:dyDescent="0.35">
      <c r="A4599" s="2">
        <v>45245</v>
      </c>
      <c r="B4599" t="s">
        <v>41</v>
      </c>
      <c r="C4599" t="s">
        <v>34</v>
      </c>
      <c r="D4599" t="s">
        <v>30</v>
      </c>
      <c r="E4599" s="3">
        <v>81887</v>
      </c>
      <c r="F4599" s="3">
        <v>35544</v>
      </c>
      <c r="G4599" t="s">
        <v>35</v>
      </c>
      <c r="H4599" s="3" t="s">
        <v>4631</v>
      </c>
      <c r="I4599" s="3">
        <f t="shared" si="639"/>
        <v>-46343</v>
      </c>
      <c r="J4599" s="4">
        <f t="shared" si="640"/>
        <v>-0.56593842734499977</v>
      </c>
      <c r="K4599" s="5">
        <f t="shared" si="641"/>
        <v>0.43406157265500017</v>
      </c>
      <c r="L4599" s="4" t="str">
        <f t="shared" si="642"/>
        <v>Under Budget</v>
      </c>
      <c r="M4599">
        <f t="shared" si="643"/>
        <v>2023</v>
      </c>
      <c r="N4599">
        <f t="shared" si="644"/>
        <v>11</v>
      </c>
      <c r="O4599" t="str">
        <f t="shared" si="645"/>
        <v>Nov</v>
      </c>
      <c r="P4599" t="str">
        <f t="shared" si="646"/>
        <v>Q4</v>
      </c>
      <c r="Q4599" t="str">
        <f t="shared" si="647"/>
        <v>2023-11</v>
      </c>
    </row>
    <row r="4600" spans="1:17" x14ac:dyDescent="0.35">
      <c r="A4600" s="2">
        <v>44699</v>
      </c>
      <c r="B4600" t="s">
        <v>28</v>
      </c>
      <c r="C4600" t="s">
        <v>43</v>
      </c>
      <c r="D4600" t="s">
        <v>39</v>
      </c>
      <c r="E4600" s="3">
        <v>141778</v>
      </c>
      <c r="F4600" s="3">
        <v>111191</v>
      </c>
      <c r="G4600" t="s">
        <v>26</v>
      </c>
      <c r="H4600" s="3" t="s">
        <v>4632</v>
      </c>
      <c r="I4600" s="3">
        <f t="shared" si="639"/>
        <v>-30587</v>
      </c>
      <c r="J4600" s="4">
        <f t="shared" si="640"/>
        <v>-0.21573869006474911</v>
      </c>
      <c r="K4600" s="5">
        <f t="shared" si="641"/>
        <v>0.78426130993525089</v>
      </c>
      <c r="L4600" s="4" t="str">
        <f t="shared" si="642"/>
        <v>Under Budget</v>
      </c>
      <c r="M4600">
        <f t="shared" si="643"/>
        <v>2022</v>
      </c>
      <c r="N4600">
        <f t="shared" si="644"/>
        <v>5</v>
      </c>
      <c r="O4600" t="str">
        <f t="shared" si="645"/>
        <v>May</v>
      </c>
      <c r="P4600" t="str">
        <f t="shared" si="646"/>
        <v>Q2</v>
      </c>
      <c r="Q4600" t="str">
        <f t="shared" si="647"/>
        <v>2022-05</v>
      </c>
    </row>
    <row r="4601" spans="1:17" x14ac:dyDescent="0.35">
      <c r="A4601" s="2">
        <v>44340</v>
      </c>
      <c r="B4601" t="s">
        <v>37</v>
      </c>
      <c r="C4601" t="s">
        <v>34</v>
      </c>
      <c r="D4601" t="s">
        <v>30</v>
      </c>
      <c r="E4601" s="3">
        <v>25660</v>
      </c>
      <c r="F4601" s="3">
        <v>86490</v>
      </c>
      <c r="G4601" t="s">
        <v>35</v>
      </c>
      <c r="H4601" s="3" t="s">
        <v>4633</v>
      </c>
      <c r="I4601" s="3">
        <f t="shared" si="639"/>
        <v>60830</v>
      </c>
      <c r="J4601" s="4">
        <f t="shared" si="640"/>
        <v>2.3706157443491818</v>
      </c>
      <c r="K4601" s="5">
        <f t="shared" si="641"/>
        <v>3.3706157443491818</v>
      </c>
      <c r="L4601" s="4" t="str">
        <f t="shared" si="642"/>
        <v>Over Budget</v>
      </c>
      <c r="M4601">
        <f t="shared" si="643"/>
        <v>2021</v>
      </c>
      <c r="N4601">
        <f t="shared" si="644"/>
        <v>5</v>
      </c>
      <c r="O4601" t="str">
        <f t="shared" si="645"/>
        <v>May</v>
      </c>
      <c r="P4601" t="str">
        <f t="shared" si="646"/>
        <v>Q2</v>
      </c>
      <c r="Q4601" t="str">
        <f t="shared" si="647"/>
        <v>2021-05</v>
      </c>
    </row>
    <row r="4602" spans="1:17" x14ac:dyDescent="0.35">
      <c r="A4602" s="2">
        <v>44420</v>
      </c>
      <c r="B4602" t="s">
        <v>23</v>
      </c>
      <c r="C4602" t="s">
        <v>43</v>
      </c>
      <c r="D4602" t="s">
        <v>20</v>
      </c>
      <c r="E4602" s="3">
        <v>72323</v>
      </c>
      <c r="F4602" s="3">
        <v>152085</v>
      </c>
      <c r="G4602" t="s">
        <v>21</v>
      </c>
      <c r="H4602" s="3" t="s">
        <v>4634</v>
      </c>
      <c r="I4602" s="3">
        <f t="shared" si="639"/>
        <v>79762</v>
      </c>
      <c r="J4602" s="4">
        <f t="shared" si="640"/>
        <v>1.1028580119740607</v>
      </c>
      <c r="K4602" s="5">
        <f t="shared" si="641"/>
        <v>2.1028580119740607</v>
      </c>
      <c r="L4602" s="4" t="str">
        <f t="shared" si="642"/>
        <v>Over Budget</v>
      </c>
      <c r="M4602">
        <f t="shared" si="643"/>
        <v>2021</v>
      </c>
      <c r="N4602">
        <f t="shared" si="644"/>
        <v>8</v>
      </c>
      <c r="O4602" t="str">
        <f t="shared" si="645"/>
        <v>Aug</v>
      </c>
      <c r="P4602" t="str">
        <f t="shared" si="646"/>
        <v>Q3</v>
      </c>
      <c r="Q4602" t="str">
        <f t="shared" si="647"/>
        <v>2021-08</v>
      </c>
    </row>
    <row r="4603" spans="1:17" x14ac:dyDescent="0.35">
      <c r="A4603" s="2">
        <v>44416</v>
      </c>
      <c r="B4603" t="s">
        <v>41</v>
      </c>
      <c r="C4603" t="s">
        <v>19</v>
      </c>
      <c r="D4603" t="s">
        <v>58</v>
      </c>
      <c r="E4603" s="3">
        <v>143870</v>
      </c>
      <c r="F4603" s="3">
        <v>69508</v>
      </c>
      <c r="G4603" t="s">
        <v>35</v>
      </c>
      <c r="H4603" s="3" t="s">
        <v>4635</v>
      </c>
      <c r="I4603" s="3">
        <f t="shared" si="639"/>
        <v>-74362</v>
      </c>
      <c r="J4603" s="4">
        <f t="shared" si="640"/>
        <v>-0.51686939598248416</v>
      </c>
      <c r="K4603" s="5">
        <f t="shared" si="641"/>
        <v>0.48313060401751579</v>
      </c>
      <c r="L4603" s="4" t="str">
        <f t="shared" si="642"/>
        <v>Under Budget</v>
      </c>
      <c r="M4603">
        <f t="shared" si="643"/>
        <v>2021</v>
      </c>
      <c r="N4603">
        <f t="shared" si="644"/>
        <v>8</v>
      </c>
      <c r="O4603" t="str">
        <f t="shared" si="645"/>
        <v>Aug</v>
      </c>
      <c r="P4603" t="str">
        <f t="shared" si="646"/>
        <v>Q3</v>
      </c>
      <c r="Q4603" t="str">
        <f t="shared" si="647"/>
        <v>2021-08</v>
      </c>
    </row>
    <row r="4604" spans="1:17" x14ac:dyDescent="0.35">
      <c r="A4604" s="2">
        <v>44375</v>
      </c>
      <c r="B4604" t="s">
        <v>41</v>
      </c>
      <c r="C4604" t="s">
        <v>19</v>
      </c>
      <c r="D4604" t="s">
        <v>39</v>
      </c>
      <c r="E4604" s="3">
        <v>51113</v>
      </c>
      <c r="F4604" s="3">
        <v>16668</v>
      </c>
      <c r="G4604" t="s">
        <v>35</v>
      </c>
      <c r="H4604" s="3" t="s">
        <v>4636</v>
      </c>
      <c r="I4604" s="3">
        <f t="shared" si="639"/>
        <v>-34445</v>
      </c>
      <c r="J4604" s="4">
        <f t="shared" si="640"/>
        <v>-0.67389900808013614</v>
      </c>
      <c r="K4604" s="5">
        <f t="shared" si="641"/>
        <v>0.32610099191986386</v>
      </c>
      <c r="L4604" s="4" t="str">
        <f t="shared" si="642"/>
        <v>Under Budget</v>
      </c>
      <c r="M4604">
        <f t="shared" si="643"/>
        <v>2021</v>
      </c>
      <c r="N4604">
        <f t="shared" si="644"/>
        <v>6</v>
      </c>
      <c r="O4604" t="str">
        <f t="shared" si="645"/>
        <v>Jun</v>
      </c>
      <c r="P4604" t="str">
        <f t="shared" si="646"/>
        <v>Q2</v>
      </c>
      <c r="Q4604" t="str">
        <f t="shared" si="647"/>
        <v>2021-06</v>
      </c>
    </row>
    <row r="4605" spans="1:17" x14ac:dyDescent="0.35">
      <c r="A4605" s="2">
        <v>44629</v>
      </c>
      <c r="B4605" t="s">
        <v>23</v>
      </c>
      <c r="C4605" t="s">
        <v>34</v>
      </c>
      <c r="D4605" t="s">
        <v>30</v>
      </c>
      <c r="E4605" s="3">
        <v>96991</v>
      </c>
      <c r="F4605" s="3">
        <v>135300</v>
      </c>
      <c r="G4605" t="s">
        <v>26</v>
      </c>
      <c r="H4605" s="3" t="s">
        <v>4637</v>
      </c>
      <c r="I4605" s="3">
        <f t="shared" si="639"/>
        <v>38309</v>
      </c>
      <c r="J4605" s="4">
        <f t="shared" si="640"/>
        <v>0.39497479147549774</v>
      </c>
      <c r="K4605" s="5">
        <f t="shared" si="641"/>
        <v>1.3949747914754977</v>
      </c>
      <c r="L4605" s="4" t="str">
        <f t="shared" si="642"/>
        <v>Over Budget</v>
      </c>
      <c r="M4605">
        <f t="shared" si="643"/>
        <v>2022</v>
      </c>
      <c r="N4605">
        <f t="shared" si="644"/>
        <v>3</v>
      </c>
      <c r="O4605" t="str">
        <f t="shared" si="645"/>
        <v>Mar</v>
      </c>
      <c r="P4605" t="str">
        <f t="shared" si="646"/>
        <v>Q1</v>
      </c>
      <c r="Q4605" t="str">
        <f t="shared" si="647"/>
        <v>2022-03</v>
      </c>
    </row>
    <row r="4606" spans="1:17" x14ac:dyDescent="0.35">
      <c r="A4606" s="2">
        <v>44461</v>
      </c>
      <c r="B4606" t="s">
        <v>37</v>
      </c>
      <c r="C4606" t="s">
        <v>29</v>
      </c>
      <c r="D4606" t="s">
        <v>58</v>
      </c>
      <c r="E4606" s="3">
        <v>78847</v>
      </c>
      <c r="F4606" s="3">
        <v>132198</v>
      </c>
      <c r="G4606" t="s">
        <v>32</v>
      </c>
      <c r="H4606" s="3" t="s">
        <v>4638</v>
      </c>
      <c r="I4606" s="3">
        <f t="shared" si="639"/>
        <v>53351</v>
      </c>
      <c r="J4606" s="4">
        <f t="shared" si="640"/>
        <v>0.67663956777049217</v>
      </c>
      <c r="K4606" s="5">
        <f t="shared" si="641"/>
        <v>1.6766395677704922</v>
      </c>
      <c r="L4606" s="4" t="str">
        <f t="shared" si="642"/>
        <v>Over Budget</v>
      </c>
      <c r="M4606">
        <f t="shared" si="643"/>
        <v>2021</v>
      </c>
      <c r="N4606">
        <f t="shared" si="644"/>
        <v>9</v>
      </c>
      <c r="O4606" t="str">
        <f t="shared" si="645"/>
        <v>Sep</v>
      </c>
      <c r="P4606" t="str">
        <f t="shared" si="646"/>
        <v>Q3</v>
      </c>
      <c r="Q4606" t="str">
        <f t="shared" si="647"/>
        <v>2021-09</v>
      </c>
    </row>
    <row r="4607" spans="1:17" x14ac:dyDescent="0.35">
      <c r="A4607" s="2">
        <v>45150</v>
      </c>
      <c r="B4607" t="s">
        <v>41</v>
      </c>
      <c r="C4607" t="s">
        <v>43</v>
      </c>
      <c r="D4607" t="s">
        <v>30</v>
      </c>
      <c r="E4607" s="3">
        <v>61026</v>
      </c>
      <c r="F4607" s="3">
        <v>29712</v>
      </c>
      <c r="G4607" t="s">
        <v>35</v>
      </c>
      <c r="H4607" s="3" t="s">
        <v>4639</v>
      </c>
      <c r="I4607" s="3">
        <f t="shared" si="639"/>
        <v>-31314</v>
      </c>
      <c r="J4607" s="4">
        <f t="shared" si="640"/>
        <v>-0.51312555304296525</v>
      </c>
      <c r="K4607" s="5">
        <f t="shared" si="641"/>
        <v>0.48687444695703469</v>
      </c>
      <c r="L4607" s="4" t="str">
        <f t="shared" si="642"/>
        <v>Under Budget</v>
      </c>
      <c r="M4607">
        <f t="shared" si="643"/>
        <v>2023</v>
      </c>
      <c r="N4607">
        <f t="shared" si="644"/>
        <v>8</v>
      </c>
      <c r="O4607" t="str">
        <f t="shared" si="645"/>
        <v>Aug</v>
      </c>
      <c r="P4607" t="str">
        <f t="shared" si="646"/>
        <v>Q3</v>
      </c>
      <c r="Q4607" t="str">
        <f t="shared" si="647"/>
        <v>2023-08</v>
      </c>
    </row>
    <row r="4608" spans="1:17" x14ac:dyDescent="0.35">
      <c r="A4608" s="2">
        <v>44625</v>
      </c>
      <c r="B4608" t="s">
        <v>18</v>
      </c>
      <c r="C4608" t="s">
        <v>43</v>
      </c>
      <c r="D4608" t="s">
        <v>39</v>
      </c>
      <c r="E4608" s="3">
        <v>139349</v>
      </c>
      <c r="F4608" s="3">
        <v>13194</v>
      </c>
      <c r="G4608" t="s">
        <v>35</v>
      </c>
      <c r="H4608" s="3" t="s">
        <v>4640</v>
      </c>
      <c r="I4608" s="3">
        <f t="shared" si="639"/>
        <v>-126155</v>
      </c>
      <c r="J4608" s="4">
        <f t="shared" si="640"/>
        <v>-0.90531686628536978</v>
      </c>
      <c r="K4608" s="5">
        <f t="shared" si="641"/>
        <v>9.4683133714630177E-2</v>
      </c>
      <c r="L4608" s="4" t="str">
        <f t="shared" si="642"/>
        <v>Under Budget</v>
      </c>
      <c r="M4608">
        <f t="shared" si="643"/>
        <v>2022</v>
      </c>
      <c r="N4608">
        <f t="shared" si="644"/>
        <v>3</v>
      </c>
      <c r="O4608" t="str">
        <f t="shared" si="645"/>
        <v>Mar</v>
      </c>
      <c r="P4608" t="str">
        <f t="shared" si="646"/>
        <v>Q1</v>
      </c>
      <c r="Q4608" t="str">
        <f t="shared" si="647"/>
        <v>2022-03</v>
      </c>
    </row>
    <row r="4609" spans="1:17" x14ac:dyDescent="0.35">
      <c r="A4609" s="2">
        <v>44612</v>
      </c>
      <c r="B4609" t="s">
        <v>37</v>
      </c>
      <c r="C4609" t="s">
        <v>23</v>
      </c>
      <c r="D4609" t="s">
        <v>20</v>
      </c>
      <c r="E4609" s="3">
        <v>58974</v>
      </c>
      <c r="F4609" s="3">
        <v>38549</v>
      </c>
      <c r="G4609" t="s">
        <v>32</v>
      </c>
      <c r="H4609" s="3" t="s">
        <v>4641</v>
      </c>
      <c r="I4609" s="3">
        <f t="shared" si="639"/>
        <v>-20425</v>
      </c>
      <c r="J4609" s="4">
        <f t="shared" si="640"/>
        <v>-0.34633906467256759</v>
      </c>
      <c r="K4609" s="5">
        <f t="shared" si="641"/>
        <v>0.65366093532743241</v>
      </c>
      <c r="L4609" s="4" t="str">
        <f t="shared" si="642"/>
        <v>Under Budget</v>
      </c>
      <c r="M4609">
        <f t="shared" si="643"/>
        <v>2022</v>
      </c>
      <c r="N4609">
        <f t="shared" si="644"/>
        <v>2</v>
      </c>
      <c r="O4609" t="str">
        <f t="shared" si="645"/>
        <v>Feb</v>
      </c>
      <c r="P4609" t="str">
        <f t="shared" si="646"/>
        <v>Q1</v>
      </c>
      <c r="Q4609" t="str">
        <f t="shared" si="647"/>
        <v>2022-02</v>
      </c>
    </row>
    <row r="4610" spans="1:17" x14ac:dyDescent="0.35">
      <c r="A4610" s="2">
        <v>44923</v>
      </c>
      <c r="B4610" t="s">
        <v>18</v>
      </c>
      <c r="C4610" t="s">
        <v>24</v>
      </c>
      <c r="D4610" t="s">
        <v>39</v>
      </c>
      <c r="E4610" s="3">
        <v>27955</v>
      </c>
      <c r="F4610" s="3">
        <v>55390</v>
      </c>
      <c r="G4610" t="s">
        <v>35</v>
      </c>
      <c r="H4610" s="3" t="s">
        <v>4642</v>
      </c>
      <c r="I4610" s="3">
        <f t="shared" si="639"/>
        <v>27435</v>
      </c>
      <c r="J4610" s="4">
        <f t="shared" si="640"/>
        <v>0.98139867644428547</v>
      </c>
      <c r="K4610" s="5">
        <f t="shared" si="641"/>
        <v>1.9813986764442855</v>
      </c>
      <c r="L4610" s="4" t="str">
        <f t="shared" si="642"/>
        <v>Over Budget</v>
      </c>
      <c r="M4610">
        <f t="shared" si="643"/>
        <v>2022</v>
      </c>
      <c r="N4610">
        <f t="shared" si="644"/>
        <v>12</v>
      </c>
      <c r="O4610" t="str">
        <f t="shared" si="645"/>
        <v>Dec</v>
      </c>
      <c r="P4610" t="str">
        <f t="shared" si="646"/>
        <v>Q4</v>
      </c>
      <c r="Q4610" t="str">
        <f t="shared" si="647"/>
        <v>2022-12</v>
      </c>
    </row>
    <row r="4611" spans="1:17" x14ac:dyDescent="0.35">
      <c r="A4611" s="2">
        <v>44393</v>
      </c>
      <c r="B4611" t="s">
        <v>55</v>
      </c>
      <c r="C4611" t="s">
        <v>29</v>
      </c>
      <c r="D4611" t="s">
        <v>25</v>
      </c>
      <c r="E4611" s="3">
        <v>105847</v>
      </c>
      <c r="F4611" s="3">
        <v>13350</v>
      </c>
      <c r="G4611" t="s">
        <v>35</v>
      </c>
      <c r="H4611" s="3" t="s">
        <v>4643</v>
      </c>
      <c r="I4611" s="3">
        <f t="shared" si="639"/>
        <v>-92497</v>
      </c>
      <c r="J4611" s="4">
        <f t="shared" si="640"/>
        <v>-0.87387455478190212</v>
      </c>
      <c r="K4611" s="5">
        <f t="shared" si="641"/>
        <v>0.12612544521809782</v>
      </c>
      <c r="L4611" s="4" t="str">
        <f t="shared" si="642"/>
        <v>Under Budget</v>
      </c>
      <c r="M4611">
        <f t="shared" si="643"/>
        <v>2021</v>
      </c>
      <c r="N4611">
        <f t="shared" si="644"/>
        <v>7</v>
      </c>
      <c r="O4611" t="str">
        <f t="shared" si="645"/>
        <v>Jul</v>
      </c>
      <c r="P4611" t="str">
        <f t="shared" si="646"/>
        <v>Q3</v>
      </c>
      <c r="Q4611" t="str">
        <f t="shared" si="647"/>
        <v>2021-07</v>
      </c>
    </row>
    <row r="4612" spans="1:17" x14ac:dyDescent="0.35">
      <c r="A4612" s="2">
        <v>45273</v>
      </c>
      <c r="B4612" t="s">
        <v>23</v>
      </c>
      <c r="C4612" t="s">
        <v>29</v>
      </c>
      <c r="D4612" t="s">
        <v>30</v>
      </c>
      <c r="E4612" s="3">
        <v>94357</v>
      </c>
      <c r="F4612" s="3">
        <v>144768</v>
      </c>
      <c r="G4612" t="s">
        <v>35</v>
      </c>
      <c r="H4612" s="3" t="s">
        <v>4644</v>
      </c>
      <c r="I4612" s="3">
        <f t="shared" si="639"/>
        <v>50411</v>
      </c>
      <c r="J4612" s="4">
        <f t="shared" si="640"/>
        <v>0.5342581896414681</v>
      </c>
      <c r="K4612" s="5">
        <f t="shared" si="641"/>
        <v>1.534258189641468</v>
      </c>
      <c r="L4612" s="4" t="str">
        <f t="shared" si="642"/>
        <v>Over Budget</v>
      </c>
      <c r="M4612">
        <f t="shared" si="643"/>
        <v>2023</v>
      </c>
      <c r="N4612">
        <f t="shared" si="644"/>
        <v>12</v>
      </c>
      <c r="O4612" t="str">
        <f t="shared" si="645"/>
        <v>Dec</v>
      </c>
      <c r="P4612" t="str">
        <f t="shared" si="646"/>
        <v>Q4</v>
      </c>
      <c r="Q4612" t="str">
        <f t="shared" si="647"/>
        <v>2023-12</v>
      </c>
    </row>
    <row r="4613" spans="1:17" x14ac:dyDescent="0.35">
      <c r="A4613" s="2">
        <v>44676</v>
      </c>
      <c r="B4613" t="s">
        <v>37</v>
      </c>
      <c r="C4613" t="s">
        <v>23</v>
      </c>
      <c r="D4613" t="s">
        <v>58</v>
      </c>
      <c r="E4613" s="3">
        <v>71799</v>
      </c>
      <c r="F4613" s="3">
        <v>105550</v>
      </c>
      <c r="G4613" t="s">
        <v>32</v>
      </c>
      <c r="H4613" s="3" t="s">
        <v>4645</v>
      </c>
      <c r="I4613" s="3">
        <f t="shared" ref="I4613:I4676" si="648">F4613-E4613</f>
        <v>33751</v>
      </c>
      <c r="J4613" s="4">
        <f t="shared" ref="J4613:J4676" si="649">IFERROR(I4613/E4613,0)</f>
        <v>0.47007618490508224</v>
      </c>
      <c r="K4613" s="5">
        <f t="shared" ref="K4613:K4676" si="650">IFERROR(F4613/E4613,0)</f>
        <v>1.4700761849050823</v>
      </c>
      <c r="L4613" s="4" t="str">
        <f t="shared" ref="L4613:L4676" si="651">IF(I4613&gt;0,"Over Budget",IF(I4613&lt;0,"Under Budget","On Budget"))</f>
        <v>Over Budget</v>
      </c>
      <c r="M4613">
        <f t="shared" ref="M4613:M4676" si="652">YEAR(A4613)</f>
        <v>2022</v>
      </c>
      <c r="N4613">
        <f t="shared" ref="N4613:N4676" si="653">MONTH(A4613)</f>
        <v>4</v>
      </c>
      <c r="O4613" t="str">
        <f t="shared" ref="O4613:O4676" si="654">TEXT(A4613,"mmm")</f>
        <v>Apr</v>
      </c>
      <c r="P4613" t="str">
        <f t="shared" ref="P4613:P4676" si="655">"Q"&amp;ROUNDUP(MONTH(A4613)/3,0)</f>
        <v>Q2</v>
      </c>
      <c r="Q4613" t="str">
        <f t="shared" ref="Q4613:Q4676" si="656">TEXT(A4613,"yyyy-mm")</f>
        <v>2022-04</v>
      </c>
    </row>
    <row r="4614" spans="1:17" x14ac:dyDescent="0.35">
      <c r="A4614" s="2">
        <v>45086</v>
      </c>
      <c r="B4614" t="s">
        <v>37</v>
      </c>
      <c r="C4614" t="s">
        <v>19</v>
      </c>
      <c r="D4614" t="s">
        <v>58</v>
      </c>
      <c r="E4614" s="3">
        <v>125269</v>
      </c>
      <c r="F4614" s="3">
        <v>50248</v>
      </c>
      <c r="G4614" t="s">
        <v>21</v>
      </c>
      <c r="H4614" s="3" t="s">
        <v>4646</v>
      </c>
      <c r="I4614" s="3">
        <f t="shared" si="648"/>
        <v>-75021</v>
      </c>
      <c r="J4614" s="4">
        <f t="shared" si="649"/>
        <v>-0.59887921193591387</v>
      </c>
      <c r="K4614" s="5">
        <f t="shared" si="650"/>
        <v>0.40112078806408608</v>
      </c>
      <c r="L4614" s="4" t="str">
        <f t="shared" si="651"/>
        <v>Under Budget</v>
      </c>
      <c r="M4614">
        <f t="shared" si="652"/>
        <v>2023</v>
      </c>
      <c r="N4614">
        <f t="shared" si="653"/>
        <v>6</v>
      </c>
      <c r="O4614" t="str">
        <f t="shared" si="654"/>
        <v>Jun</v>
      </c>
      <c r="P4614" t="str">
        <f t="shared" si="655"/>
        <v>Q2</v>
      </c>
      <c r="Q4614" t="str">
        <f t="shared" si="656"/>
        <v>2023-06</v>
      </c>
    </row>
    <row r="4615" spans="1:17" x14ac:dyDescent="0.35">
      <c r="A4615" s="2">
        <v>45121</v>
      </c>
      <c r="B4615" t="s">
        <v>28</v>
      </c>
      <c r="C4615" t="s">
        <v>34</v>
      </c>
      <c r="D4615" t="s">
        <v>39</v>
      </c>
      <c r="E4615" s="3">
        <v>126942</v>
      </c>
      <c r="F4615" s="3">
        <v>106572</v>
      </c>
      <c r="G4615" t="s">
        <v>32</v>
      </c>
      <c r="H4615" s="3" t="s">
        <v>4647</v>
      </c>
      <c r="I4615" s="3">
        <f t="shared" si="648"/>
        <v>-20370</v>
      </c>
      <c r="J4615" s="4">
        <f t="shared" si="649"/>
        <v>-0.16046698492224795</v>
      </c>
      <c r="K4615" s="5">
        <f t="shared" si="650"/>
        <v>0.83953301507775202</v>
      </c>
      <c r="L4615" s="4" t="str">
        <f t="shared" si="651"/>
        <v>Under Budget</v>
      </c>
      <c r="M4615">
        <f t="shared" si="652"/>
        <v>2023</v>
      </c>
      <c r="N4615">
        <f t="shared" si="653"/>
        <v>7</v>
      </c>
      <c r="O4615" t="str">
        <f t="shared" si="654"/>
        <v>Jul</v>
      </c>
      <c r="P4615" t="str">
        <f t="shared" si="655"/>
        <v>Q3</v>
      </c>
      <c r="Q4615" t="str">
        <f t="shared" si="656"/>
        <v>2023-07</v>
      </c>
    </row>
    <row r="4616" spans="1:17" x14ac:dyDescent="0.35">
      <c r="A4616" s="2">
        <v>44319</v>
      </c>
      <c r="B4616" t="s">
        <v>28</v>
      </c>
      <c r="C4616" t="s">
        <v>29</v>
      </c>
      <c r="D4616" t="s">
        <v>39</v>
      </c>
      <c r="E4616" s="3">
        <v>108904</v>
      </c>
      <c r="F4616" s="3">
        <v>125623</v>
      </c>
      <c r="G4616" t="s">
        <v>32</v>
      </c>
      <c r="H4616" s="3" t="s">
        <v>4648</v>
      </c>
      <c r="I4616" s="3">
        <f t="shared" si="648"/>
        <v>16719</v>
      </c>
      <c r="J4616" s="4">
        <f t="shared" si="649"/>
        <v>0.15352053184456035</v>
      </c>
      <c r="K4616" s="5">
        <f t="shared" si="650"/>
        <v>1.1535205318445603</v>
      </c>
      <c r="L4616" s="4" t="str">
        <f t="shared" si="651"/>
        <v>Over Budget</v>
      </c>
      <c r="M4616">
        <f t="shared" si="652"/>
        <v>2021</v>
      </c>
      <c r="N4616">
        <f t="shared" si="653"/>
        <v>5</v>
      </c>
      <c r="O4616" t="str">
        <f t="shared" si="654"/>
        <v>May</v>
      </c>
      <c r="P4616" t="str">
        <f t="shared" si="655"/>
        <v>Q2</v>
      </c>
      <c r="Q4616" t="str">
        <f t="shared" si="656"/>
        <v>2021-05</v>
      </c>
    </row>
    <row r="4617" spans="1:17" x14ac:dyDescent="0.35">
      <c r="A4617" s="2">
        <v>44974</v>
      </c>
      <c r="B4617" t="s">
        <v>23</v>
      </c>
      <c r="C4617" t="s">
        <v>43</v>
      </c>
      <c r="D4617" t="s">
        <v>39</v>
      </c>
      <c r="E4617" s="3">
        <v>149778</v>
      </c>
      <c r="F4617" s="3">
        <v>33597</v>
      </c>
      <c r="G4617" t="s">
        <v>21</v>
      </c>
      <c r="H4617" s="3" t="s">
        <v>4649</v>
      </c>
      <c r="I4617" s="3">
        <f t="shared" si="648"/>
        <v>-116181</v>
      </c>
      <c r="J4617" s="4">
        <f t="shared" si="649"/>
        <v>-0.77568801826703526</v>
      </c>
      <c r="K4617" s="5">
        <f t="shared" si="650"/>
        <v>0.22431198173296479</v>
      </c>
      <c r="L4617" s="4" t="str">
        <f t="shared" si="651"/>
        <v>Under Budget</v>
      </c>
      <c r="M4617">
        <f t="shared" si="652"/>
        <v>2023</v>
      </c>
      <c r="N4617">
        <f t="shared" si="653"/>
        <v>2</v>
      </c>
      <c r="O4617" t="str">
        <f t="shared" si="654"/>
        <v>Feb</v>
      </c>
      <c r="P4617" t="str">
        <f t="shared" si="655"/>
        <v>Q1</v>
      </c>
      <c r="Q4617" t="str">
        <f t="shared" si="656"/>
        <v>2023-02</v>
      </c>
    </row>
    <row r="4618" spans="1:17" x14ac:dyDescent="0.35">
      <c r="A4618" s="2">
        <v>44544</v>
      </c>
      <c r="B4618" t="s">
        <v>37</v>
      </c>
      <c r="C4618" t="s">
        <v>23</v>
      </c>
      <c r="D4618" t="s">
        <v>58</v>
      </c>
      <c r="E4618" s="3">
        <v>73409</v>
      </c>
      <c r="F4618" s="3">
        <v>106393</v>
      </c>
      <c r="G4618" t="s">
        <v>26</v>
      </c>
      <c r="H4618" s="3" t="s">
        <v>4650</v>
      </c>
      <c r="I4618" s="3">
        <f t="shared" si="648"/>
        <v>32984</v>
      </c>
      <c r="J4618" s="4">
        <f t="shared" si="649"/>
        <v>0.44931820349003526</v>
      </c>
      <c r="K4618" s="5">
        <f t="shared" si="650"/>
        <v>1.4493182034900354</v>
      </c>
      <c r="L4618" s="4" t="str">
        <f t="shared" si="651"/>
        <v>Over Budget</v>
      </c>
      <c r="M4618">
        <f t="shared" si="652"/>
        <v>2021</v>
      </c>
      <c r="N4618">
        <f t="shared" si="653"/>
        <v>12</v>
      </c>
      <c r="O4618" t="str">
        <f t="shared" si="654"/>
        <v>Dec</v>
      </c>
      <c r="P4618" t="str">
        <f t="shared" si="655"/>
        <v>Q4</v>
      </c>
      <c r="Q4618" t="str">
        <f t="shared" si="656"/>
        <v>2021-12</v>
      </c>
    </row>
    <row r="4619" spans="1:17" x14ac:dyDescent="0.35">
      <c r="A4619" s="2">
        <v>44225</v>
      </c>
      <c r="B4619" t="s">
        <v>55</v>
      </c>
      <c r="C4619" t="s">
        <v>34</v>
      </c>
      <c r="D4619" t="s">
        <v>20</v>
      </c>
      <c r="E4619" s="3">
        <v>27193</v>
      </c>
      <c r="F4619" s="3">
        <v>42693</v>
      </c>
      <c r="G4619" t="s">
        <v>32</v>
      </c>
      <c r="H4619" s="3" t="s">
        <v>4651</v>
      </c>
      <c r="I4619" s="3">
        <f t="shared" si="648"/>
        <v>15500</v>
      </c>
      <c r="J4619" s="4">
        <f t="shared" si="649"/>
        <v>0.56999963225830175</v>
      </c>
      <c r="K4619" s="5">
        <f t="shared" si="650"/>
        <v>1.5699996322583019</v>
      </c>
      <c r="L4619" s="4" t="str">
        <f t="shared" si="651"/>
        <v>Over Budget</v>
      </c>
      <c r="M4619">
        <f t="shared" si="652"/>
        <v>2021</v>
      </c>
      <c r="N4619">
        <f t="shared" si="653"/>
        <v>1</v>
      </c>
      <c r="O4619" t="str">
        <f t="shared" si="654"/>
        <v>Jan</v>
      </c>
      <c r="P4619" t="str">
        <f t="shared" si="655"/>
        <v>Q1</v>
      </c>
      <c r="Q4619" t="str">
        <f t="shared" si="656"/>
        <v>2021-01</v>
      </c>
    </row>
    <row r="4620" spans="1:17" x14ac:dyDescent="0.35">
      <c r="A4620" s="2">
        <v>45171</v>
      </c>
      <c r="B4620" t="s">
        <v>41</v>
      </c>
      <c r="C4620" t="s">
        <v>34</v>
      </c>
      <c r="D4620" t="s">
        <v>58</v>
      </c>
      <c r="E4620" s="3">
        <v>140413</v>
      </c>
      <c r="F4620" s="3">
        <v>168103</v>
      </c>
      <c r="G4620" t="s">
        <v>35</v>
      </c>
      <c r="H4620" s="3" t="s">
        <v>4652</v>
      </c>
      <c r="I4620" s="3">
        <f t="shared" si="648"/>
        <v>27690</v>
      </c>
      <c r="J4620" s="4">
        <f t="shared" si="649"/>
        <v>0.19720396259605591</v>
      </c>
      <c r="K4620" s="5">
        <f t="shared" si="650"/>
        <v>1.197203962596056</v>
      </c>
      <c r="L4620" s="4" t="str">
        <f t="shared" si="651"/>
        <v>Over Budget</v>
      </c>
      <c r="M4620">
        <f t="shared" si="652"/>
        <v>2023</v>
      </c>
      <c r="N4620">
        <f t="shared" si="653"/>
        <v>9</v>
      </c>
      <c r="O4620" t="str">
        <f t="shared" si="654"/>
        <v>Sep</v>
      </c>
      <c r="P4620" t="str">
        <f t="shared" si="655"/>
        <v>Q3</v>
      </c>
      <c r="Q4620" t="str">
        <f t="shared" si="656"/>
        <v>2023-09</v>
      </c>
    </row>
    <row r="4621" spans="1:17" x14ac:dyDescent="0.35">
      <c r="A4621" s="2">
        <v>44231</v>
      </c>
      <c r="B4621" t="s">
        <v>23</v>
      </c>
      <c r="C4621" t="s">
        <v>29</v>
      </c>
      <c r="D4621" t="s">
        <v>20</v>
      </c>
      <c r="E4621" s="3">
        <v>138973</v>
      </c>
      <c r="F4621" s="3">
        <v>87147</v>
      </c>
      <c r="G4621" t="s">
        <v>26</v>
      </c>
      <c r="H4621" s="3" t="s">
        <v>4653</v>
      </c>
      <c r="I4621" s="3">
        <f t="shared" si="648"/>
        <v>-51826</v>
      </c>
      <c r="J4621" s="4">
        <f t="shared" si="649"/>
        <v>-0.37292135882509553</v>
      </c>
      <c r="K4621" s="5">
        <f t="shared" si="650"/>
        <v>0.62707864117490453</v>
      </c>
      <c r="L4621" s="4" t="str">
        <f t="shared" si="651"/>
        <v>Under Budget</v>
      </c>
      <c r="M4621">
        <f t="shared" si="652"/>
        <v>2021</v>
      </c>
      <c r="N4621">
        <f t="shared" si="653"/>
        <v>2</v>
      </c>
      <c r="O4621" t="str">
        <f t="shared" si="654"/>
        <v>Feb</v>
      </c>
      <c r="P4621" t="str">
        <f t="shared" si="655"/>
        <v>Q1</v>
      </c>
      <c r="Q4621" t="str">
        <f t="shared" si="656"/>
        <v>2021-02</v>
      </c>
    </row>
    <row r="4622" spans="1:17" x14ac:dyDescent="0.35">
      <c r="A4622" s="2">
        <v>44819</v>
      </c>
      <c r="B4622" t="s">
        <v>23</v>
      </c>
      <c r="C4622" t="s">
        <v>24</v>
      </c>
      <c r="D4622" t="s">
        <v>39</v>
      </c>
      <c r="E4622" s="3">
        <v>110789</v>
      </c>
      <c r="F4622" s="3">
        <v>133953</v>
      </c>
      <c r="G4622" t="s">
        <v>26</v>
      </c>
      <c r="H4622" s="3" t="s">
        <v>4654</v>
      </c>
      <c r="I4622" s="3">
        <f t="shared" si="648"/>
        <v>23164</v>
      </c>
      <c r="J4622" s="4">
        <f t="shared" si="649"/>
        <v>0.20908212909223839</v>
      </c>
      <c r="K4622" s="5">
        <f t="shared" si="650"/>
        <v>1.2090821290922384</v>
      </c>
      <c r="L4622" s="4" t="str">
        <f t="shared" si="651"/>
        <v>Over Budget</v>
      </c>
      <c r="M4622">
        <f t="shared" si="652"/>
        <v>2022</v>
      </c>
      <c r="N4622">
        <f t="shared" si="653"/>
        <v>9</v>
      </c>
      <c r="O4622" t="str">
        <f t="shared" si="654"/>
        <v>Sep</v>
      </c>
      <c r="P4622" t="str">
        <f t="shared" si="655"/>
        <v>Q3</v>
      </c>
      <c r="Q4622" t="str">
        <f t="shared" si="656"/>
        <v>2022-09</v>
      </c>
    </row>
    <row r="4623" spans="1:17" x14ac:dyDescent="0.35">
      <c r="A4623" s="2">
        <v>44785</v>
      </c>
      <c r="B4623" t="s">
        <v>28</v>
      </c>
      <c r="C4623" t="s">
        <v>43</v>
      </c>
      <c r="D4623" t="s">
        <v>25</v>
      </c>
      <c r="E4623" s="3">
        <v>93366</v>
      </c>
      <c r="F4623" s="3">
        <v>103644</v>
      </c>
      <c r="G4623" t="s">
        <v>21</v>
      </c>
      <c r="H4623" s="3" t="s">
        <v>4655</v>
      </c>
      <c r="I4623" s="3">
        <f t="shared" si="648"/>
        <v>10278</v>
      </c>
      <c r="J4623" s="4">
        <f t="shared" si="649"/>
        <v>0.11008289955658376</v>
      </c>
      <c r="K4623" s="5">
        <f t="shared" si="650"/>
        <v>1.1100828995565837</v>
      </c>
      <c r="L4623" s="4" t="str">
        <f t="shared" si="651"/>
        <v>Over Budget</v>
      </c>
      <c r="M4623">
        <f t="shared" si="652"/>
        <v>2022</v>
      </c>
      <c r="N4623">
        <f t="shared" si="653"/>
        <v>8</v>
      </c>
      <c r="O4623" t="str">
        <f t="shared" si="654"/>
        <v>Aug</v>
      </c>
      <c r="P4623" t="str">
        <f t="shared" si="655"/>
        <v>Q3</v>
      </c>
      <c r="Q4623" t="str">
        <f t="shared" si="656"/>
        <v>2022-08</v>
      </c>
    </row>
    <row r="4624" spans="1:17" x14ac:dyDescent="0.35">
      <c r="A4624" s="2">
        <v>45287</v>
      </c>
      <c r="B4624" t="s">
        <v>55</v>
      </c>
      <c r="C4624" t="s">
        <v>34</v>
      </c>
      <c r="D4624" t="s">
        <v>58</v>
      </c>
      <c r="E4624" s="3">
        <v>27013</v>
      </c>
      <c r="F4624" s="3">
        <v>109551</v>
      </c>
      <c r="G4624" t="s">
        <v>26</v>
      </c>
      <c r="H4624" s="3" t="s">
        <v>4656</v>
      </c>
      <c r="I4624" s="3">
        <f t="shared" si="648"/>
        <v>82538</v>
      </c>
      <c r="J4624" s="4">
        <f t="shared" si="649"/>
        <v>3.0554918002443268</v>
      </c>
      <c r="K4624" s="5">
        <f t="shared" si="650"/>
        <v>4.0554918002443268</v>
      </c>
      <c r="L4624" s="4" t="str">
        <f t="shared" si="651"/>
        <v>Over Budget</v>
      </c>
      <c r="M4624">
        <f t="shared" si="652"/>
        <v>2023</v>
      </c>
      <c r="N4624">
        <f t="shared" si="653"/>
        <v>12</v>
      </c>
      <c r="O4624" t="str">
        <f t="shared" si="654"/>
        <v>Dec</v>
      </c>
      <c r="P4624" t="str">
        <f t="shared" si="655"/>
        <v>Q4</v>
      </c>
      <c r="Q4624" t="str">
        <f t="shared" si="656"/>
        <v>2023-12</v>
      </c>
    </row>
    <row r="4625" spans="1:17" x14ac:dyDescent="0.35">
      <c r="A4625" s="2">
        <v>45100</v>
      </c>
      <c r="B4625" t="s">
        <v>23</v>
      </c>
      <c r="C4625" t="s">
        <v>43</v>
      </c>
      <c r="D4625" t="s">
        <v>39</v>
      </c>
      <c r="E4625" s="3">
        <v>147610</v>
      </c>
      <c r="F4625" s="3">
        <v>25532</v>
      </c>
      <c r="G4625" t="s">
        <v>35</v>
      </c>
      <c r="H4625" s="3" t="s">
        <v>4657</v>
      </c>
      <c r="I4625" s="3">
        <f t="shared" si="648"/>
        <v>-122078</v>
      </c>
      <c r="J4625" s="4">
        <f t="shared" si="649"/>
        <v>-0.82703068897771159</v>
      </c>
      <c r="K4625" s="5">
        <f t="shared" si="650"/>
        <v>0.17296931102228846</v>
      </c>
      <c r="L4625" s="4" t="str">
        <f t="shared" si="651"/>
        <v>Under Budget</v>
      </c>
      <c r="M4625">
        <f t="shared" si="652"/>
        <v>2023</v>
      </c>
      <c r="N4625">
        <f t="shared" si="653"/>
        <v>6</v>
      </c>
      <c r="O4625" t="str">
        <f t="shared" si="654"/>
        <v>Jun</v>
      </c>
      <c r="P4625" t="str">
        <f t="shared" si="655"/>
        <v>Q2</v>
      </c>
      <c r="Q4625" t="str">
        <f t="shared" si="656"/>
        <v>2023-06</v>
      </c>
    </row>
    <row r="4626" spans="1:17" x14ac:dyDescent="0.35">
      <c r="A4626" s="2">
        <v>44716</v>
      </c>
      <c r="B4626" t="s">
        <v>55</v>
      </c>
      <c r="C4626" t="s">
        <v>29</v>
      </c>
      <c r="D4626" t="s">
        <v>58</v>
      </c>
      <c r="E4626" s="3">
        <v>108417</v>
      </c>
      <c r="F4626" s="3">
        <v>37398</v>
      </c>
      <c r="G4626" t="s">
        <v>26</v>
      </c>
      <c r="H4626" s="3" t="s">
        <v>4658</v>
      </c>
      <c r="I4626" s="3">
        <f t="shared" si="648"/>
        <v>-71019</v>
      </c>
      <c r="J4626" s="4">
        <f t="shared" si="649"/>
        <v>-0.65505409668225467</v>
      </c>
      <c r="K4626" s="5">
        <f t="shared" si="650"/>
        <v>0.34494590331774538</v>
      </c>
      <c r="L4626" s="4" t="str">
        <f t="shared" si="651"/>
        <v>Under Budget</v>
      </c>
      <c r="M4626">
        <f t="shared" si="652"/>
        <v>2022</v>
      </c>
      <c r="N4626">
        <f t="shared" si="653"/>
        <v>6</v>
      </c>
      <c r="O4626" t="str">
        <f t="shared" si="654"/>
        <v>Jun</v>
      </c>
      <c r="P4626" t="str">
        <f t="shared" si="655"/>
        <v>Q2</v>
      </c>
      <c r="Q4626" t="str">
        <f t="shared" si="656"/>
        <v>2022-06</v>
      </c>
    </row>
    <row r="4627" spans="1:17" x14ac:dyDescent="0.35">
      <c r="A4627" s="2">
        <v>44318</v>
      </c>
      <c r="B4627" t="s">
        <v>23</v>
      </c>
      <c r="C4627" t="s">
        <v>23</v>
      </c>
      <c r="D4627" t="s">
        <v>39</v>
      </c>
      <c r="E4627" s="3">
        <v>60377</v>
      </c>
      <c r="F4627" s="3">
        <v>83330</v>
      </c>
      <c r="G4627" t="s">
        <v>35</v>
      </c>
      <c r="H4627" s="3" t="s">
        <v>4659</v>
      </c>
      <c r="I4627" s="3">
        <f t="shared" si="648"/>
        <v>22953</v>
      </c>
      <c r="J4627" s="4">
        <f t="shared" si="649"/>
        <v>0.38016131970783579</v>
      </c>
      <c r="K4627" s="5">
        <f t="shared" si="650"/>
        <v>1.3801613197078357</v>
      </c>
      <c r="L4627" s="4" t="str">
        <f t="shared" si="651"/>
        <v>Over Budget</v>
      </c>
      <c r="M4627">
        <f t="shared" si="652"/>
        <v>2021</v>
      </c>
      <c r="N4627">
        <f t="shared" si="653"/>
        <v>5</v>
      </c>
      <c r="O4627" t="str">
        <f t="shared" si="654"/>
        <v>May</v>
      </c>
      <c r="P4627" t="str">
        <f t="shared" si="655"/>
        <v>Q2</v>
      </c>
      <c r="Q4627" t="str">
        <f t="shared" si="656"/>
        <v>2021-05</v>
      </c>
    </row>
    <row r="4628" spans="1:17" x14ac:dyDescent="0.35">
      <c r="A4628" s="2">
        <v>44536</v>
      </c>
      <c r="B4628" t="s">
        <v>28</v>
      </c>
      <c r="C4628" t="s">
        <v>34</v>
      </c>
      <c r="D4628" t="s">
        <v>58</v>
      </c>
      <c r="E4628" s="3">
        <v>139486</v>
      </c>
      <c r="F4628" s="3">
        <v>136713</v>
      </c>
      <c r="G4628" t="s">
        <v>21</v>
      </c>
      <c r="H4628" s="3" t="s">
        <v>4660</v>
      </c>
      <c r="I4628" s="3">
        <f t="shared" si="648"/>
        <v>-2773</v>
      </c>
      <c r="J4628" s="4">
        <f t="shared" si="649"/>
        <v>-1.9880131339345884E-2</v>
      </c>
      <c r="K4628" s="5">
        <f t="shared" si="650"/>
        <v>0.98011986866065415</v>
      </c>
      <c r="L4628" s="4" t="str">
        <f t="shared" si="651"/>
        <v>Under Budget</v>
      </c>
      <c r="M4628">
        <f t="shared" si="652"/>
        <v>2021</v>
      </c>
      <c r="N4628">
        <f t="shared" si="653"/>
        <v>12</v>
      </c>
      <c r="O4628" t="str">
        <f t="shared" si="654"/>
        <v>Dec</v>
      </c>
      <c r="P4628" t="str">
        <f t="shared" si="655"/>
        <v>Q4</v>
      </c>
      <c r="Q4628" t="str">
        <f t="shared" si="656"/>
        <v>2021-12</v>
      </c>
    </row>
    <row r="4629" spans="1:17" x14ac:dyDescent="0.35">
      <c r="A4629" s="2">
        <v>44371</v>
      </c>
      <c r="B4629" t="s">
        <v>41</v>
      </c>
      <c r="C4629" t="s">
        <v>29</v>
      </c>
      <c r="D4629" t="s">
        <v>30</v>
      </c>
      <c r="E4629" s="3">
        <v>57645</v>
      </c>
      <c r="F4629" s="3">
        <v>100276</v>
      </c>
      <c r="G4629" t="s">
        <v>26</v>
      </c>
      <c r="H4629" s="3" t="s">
        <v>4661</v>
      </c>
      <c r="I4629" s="3">
        <f t="shared" si="648"/>
        <v>42631</v>
      </c>
      <c r="J4629" s="4">
        <f t="shared" si="649"/>
        <v>0.73954375921589033</v>
      </c>
      <c r="K4629" s="5">
        <f t="shared" si="650"/>
        <v>1.7395437592158904</v>
      </c>
      <c r="L4629" s="4" t="str">
        <f t="shared" si="651"/>
        <v>Over Budget</v>
      </c>
      <c r="M4629">
        <f t="shared" si="652"/>
        <v>2021</v>
      </c>
      <c r="N4629">
        <f t="shared" si="653"/>
        <v>6</v>
      </c>
      <c r="O4629" t="str">
        <f t="shared" si="654"/>
        <v>Jun</v>
      </c>
      <c r="P4629" t="str">
        <f t="shared" si="655"/>
        <v>Q2</v>
      </c>
      <c r="Q4629" t="str">
        <f t="shared" si="656"/>
        <v>2021-06</v>
      </c>
    </row>
    <row r="4630" spans="1:17" x14ac:dyDescent="0.35">
      <c r="A4630" s="2">
        <v>44793</v>
      </c>
      <c r="B4630" t="s">
        <v>28</v>
      </c>
      <c r="C4630" t="s">
        <v>34</v>
      </c>
      <c r="D4630" t="s">
        <v>58</v>
      </c>
      <c r="E4630" s="3">
        <v>88070</v>
      </c>
      <c r="F4630" s="3">
        <v>123118</v>
      </c>
      <c r="G4630" t="s">
        <v>32</v>
      </c>
      <c r="H4630" s="3" t="s">
        <v>4662</v>
      </c>
      <c r="I4630" s="3">
        <f t="shared" si="648"/>
        <v>35048</v>
      </c>
      <c r="J4630" s="4">
        <f t="shared" si="649"/>
        <v>0.39795617122743271</v>
      </c>
      <c r="K4630" s="5">
        <f t="shared" si="650"/>
        <v>1.3979561712274327</v>
      </c>
      <c r="L4630" s="4" t="str">
        <f t="shared" si="651"/>
        <v>Over Budget</v>
      </c>
      <c r="M4630">
        <f t="shared" si="652"/>
        <v>2022</v>
      </c>
      <c r="N4630">
        <f t="shared" si="653"/>
        <v>8</v>
      </c>
      <c r="O4630" t="str">
        <f t="shared" si="654"/>
        <v>Aug</v>
      </c>
      <c r="P4630" t="str">
        <f t="shared" si="655"/>
        <v>Q3</v>
      </c>
      <c r="Q4630" t="str">
        <f t="shared" si="656"/>
        <v>2022-08</v>
      </c>
    </row>
    <row r="4631" spans="1:17" x14ac:dyDescent="0.35">
      <c r="A4631" s="2">
        <v>44647</v>
      </c>
      <c r="B4631" t="s">
        <v>23</v>
      </c>
      <c r="C4631" t="s">
        <v>23</v>
      </c>
      <c r="D4631" t="s">
        <v>30</v>
      </c>
      <c r="E4631" s="3">
        <v>93536</v>
      </c>
      <c r="F4631" s="3">
        <v>16015</v>
      </c>
      <c r="G4631" t="s">
        <v>21</v>
      </c>
      <c r="H4631" s="3" t="s">
        <v>4663</v>
      </c>
      <c r="I4631" s="3">
        <f t="shared" si="648"/>
        <v>-77521</v>
      </c>
      <c r="J4631" s="4">
        <f t="shared" si="649"/>
        <v>-0.82878250085528571</v>
      </c>
      <c r="K4631" s="5">
        <f t="shared" si="650"/>
        <v>0.17121749914471435</v>
      </c>
      <c r="L4631" s="4" t="str">
        <f t="shared" si="651"/>
        <v>Under Budget</v>
      </c>
      <c r="M4631">
        <f t="shared" si="652"/>
        <v>2022</v>
      </c>
      <c r="N4631">
        <f t="shared" si="653"/>
        <v>3</v>
      </c>
      <c r="O4631" t="str">
        <f t="shared" si="654"/>
        <v>Mar</v>
      </c>
      <c r="P4631" t="str">
        <f t="shared" si="655"/>
        <v>Q1</v>
      </c>
      <c r="Q4631" t="str">
        <f t="shared" si="656"/>
        <v>2022-03</v>
      </c>
    </row>
    <row r="4632" spans="1:17" x14ac:dyDescent="0.35">
      <c r="A4632" s="2">
        <v>44753</v>
      </c>
      <c r="B4632" t="s">
        <v>55</v>
      </c>
      <c r="C4632" t="s">
        <v>43</v>
      </c>
      <c r="D4632" t="s">
        <v>20</v>
      </c>
      <c r="E4632" s="3">
        <v>46085</v>
      </c>
      <c r="F4632" s="3">
        <v>19742</v>
      </c>
      <c r="G4632" t="s">
        <v>21</v>
      </c>
      <c r="H4632" s="3" t="s">
        <v>4664</v>
      </c>
      <c r="I4632" s="3">
        <f t="shared" si="648"/>
        <v>-26343</v>
      </c>
      <c r="J4632" s="4">
        <f t="shared" si="649"/>
        <v>-0.57161766301399586</v>
      </c>
      <c r="K4632" s="5">
        <f t="shared" si="650"/>
        <v>0.42838233698600414</v>
      </c>
      <c r="L4632" s="4" t="str">
        <f t="shared" si="651"/>
        <v>Under Budget</v>
      </c>
      <c r="M4632">
        <f t="shared" si="652"/>
        <v>2022</v>
      </c>
      <c r="N4632">
        <f t="shared" si="653"/>
        <v>7</v>
      </c>
      <c r="O4632" t="str">
        <f t="shared" si="654"/>
        <v>Jul</v>
      </c>
      <c r="P4632" t="str">
        <f t="shared" si="655"/>
        <v>Q3</v>
      </c>
      <c r="Q4632" t="str">
        <f t="shared" si="656"/>
        <v>2022-07</v>
      </c>
    </row>
    <row r="4633" spans="1:17" x14ac:dyDescent="0.35">
      <c r="A4633" s="2">
        <v>45236</v>
      </c>
      <c r="B4633" t="s">
        <v>18</v>
      </c>
      <c r="C4633" t="s">
        <v>43</v>
      </c>
      <c r="D4633" t="s">
        <v>58</v>
      </c>
      <c r="E4633" s="3">
        <v>99271</v>
      </c>
      <c r="F4633" s="3">
        <v>11542</v>
      </c>
      <c r="G4633" t="s">
        <v>35</v>
      </c>
      <c r="H4633" s="3" t="s">
        <v>4665</v>
      </c>
      <c r="I4633" s="3">
        <f t="shared" si="648"/>
        <v>-87729</v>
      </c>
      <c r="J4633" s="4">
        <f t="shared" si="649"/>
        <v>-0.88373240926353114</v>
      </c>
      <c r="K4633" s="5">
        <f t="shared" si="650"/>
        <v>0.11626759073646886</v>
      </c>
      <c r="L4633" s="4" t="str">
        <f t="shared" si="651"/>
        <v>Under Budget</v>
      </c>
      <c r="M4633">
        <f t="shared" si="652"/>
        <v>2023</v>
      </c>
      <c r="N4633">
        <f t="shared" si="653"/>
        <v>11</v>
      </c>
      <c r="O4633" t="str">
        <f t="shared" si="654"/>
        <v>Nov</v>
      </c>
      <c r="P4633" t="str">
        <f t="shared" si="655"/>
        <v>Q4</v>
      </c>
      <c r="Q4633" t="str">
        <f t="shared" si="656"/>
        <v>2023-11</v>
      </c>
    </row>
    <row r="4634" spans="1:17" x14ac:dyDescent="0.35">
      <c r="A4634" s="2">
        <v>44205</v>
      </c>
      <c r="B4634" t="s">
        <v>28</v>
      </c>
      <c r="C4634" t="s">
        <v>34</v>
      </c>
      <c r="D4634" t="s">
        <v>20</v>
      </c>
      <c r="E4634" s="3">
        <v>99500</v>
      </c>
      <c r="F4634" s="3">
        <v>140445</v>
      </c>
      <c r="G4634" t="s">
        <v>21</v>
      </c>
      <c r="H4634" s="3" t="s">
        <v>4666</v>
      </c>
      <c r="I4634" s="3">
        <f t="shared" si="648"/>
        <v>40945</v>
      </c>
      <c r="J4634" s="4">
        <f t="shared" si="649"/>
        <v>0.41150753768844223</v>
      </c>
      <c r="K4634" s="5">
        <f t="shared" si="650"/>
        <v>1.4115075376884423</v>
      </c>
      <c r="L4634" s="4" t="str">
        <f t="shared" si="651"/>
        <v>Over Budget</v>
      </c>
      <c r="M4634">
        <f t="shared" si="652"/>
        <v>2021</v>
      </c>
      <c r="N4634">
        <f t="shared" si="653"/>
        <v>1</v>
      </c>
      <c r="O4634" t="str">
        <f t="shared" si="654"/>
        <v>Jan</v>
      </c>
      <c r="P4634" t="str">
        <f t="shared" si="655"/>
        <v>Q1</v>
      </c>
      <c r="Q4634" t="str">
        <f t="shared" si="656"/>
        <v>2021-01</v>
      </c>
    </row>
    <row r="4635" spans="1:17" x14ac:dyDescent="0.35">
      <c r="A4635" s="2">
        <v>44530</v>
      </c>
      <c r="B4635" t="s">
        <v>55</v>
      </c>
      <c r="C4635" t="s">
        <v>29</v>
      </c>
      <c r="D4635" t="s">
        <v>25</v>
      </c>
      <c r="E4635" s="3">
        <v>131104</v>
      </c>
      <c r="F4635" s="3">
        <v>78375</v>
      </c>
      <c r="G4635" t="s">
        <v>32</v>
      </c>
      <c r="H4635" s="3" t="s">
        <v>4667</v>
      </c>
      <c r="I4635" s="3">
        <f t="shared" si="648"/>
        <v>-52729</v>
      </c>
      <c r="J4635" s="4">
        <f t="shared" si="649"/>
        <v>-0.40219215279472786</v>
      </c>
      <c r="K4635" s="5">
        <f t="shared" si="650"/>
        <v>0.59780784720527214</v>
      </c>
      <c r="L4635" s="4" t="str">
        <f t="shared" si="651"/>
        <v>Under Budget</v>
      </c>
      <c r="M4635">
        <f t="shared" si="652"/>
        <v>2021</v>
      </c>
      <c r="N4635">
        <f t="shared" si="653"/>
        <v>11</v>
      </c>
      <c r="O4635" t="str">
        <f t="shared" si="654"/>
        <v>Nov</v>
      </c>
      <c r="P4635" t="str">
        <f t="shared" si="655"/>
        <v>Q4</v>
      </c>
      <c r="Q4635" t="str">
        <f t="shared" si="656"/>
        <v>2021-11</v>
      </c>
    </row>
    <row r="4636" spans="1:17" x14ac:dyDescent="0.35">
      <c r="A4636" s="2">
        <v>45213</v>
      </c>
      <c r="B4636" t="s">
        <v>28</v>
      </c>
      <c r="C4636" t="s">
        <v>23</v>
      </c>
      <c r="D4636" t="s">
        <v>30</v>
      </c>
      <c r="E4636" s="3">
        <v>63792</v>
      </c>
      <c r="F4636" s="3">
        <v>61331</v>
      </c>
      <c r="G4636" t="s">
        <v>26</v>
      </c>
      <c r="H4636" s="3" t="s">
        <v>4668</v>
      </c>
      <c r="I4636" s="3">
        <f t="shared" si="648"/>
        <v>-2461</v>
      </c>
      <c r="J4636" s="4">
        <f t="shared" si="649"/>
        <v>-3.8578505141710559E-2</v>
      </c>
      <c r="K4636" s="5">
        <f t="shared" si="650"/>
        <v>0.96142149485828943</v>
      </c>
      <c r="L4636" s="4" t="str">
        <f t="shared" si="651"/>
        <v>Under Budget</v>
      </c>
      <c r="M4636">
        <f t="shared" si="652"/>
        <v>2023</v>
      </c>
      <c r="N4636">
        <f t="shared" si="653"/>
        <v>10</v>
      </c>
      <c r="O4636" t="str">
        <f t="shared" si="654"/>
        <v>Oct</v>
      </c>
      <c r="P4636" t="str">
        <f t="shared" si="655"/>
        <v>Q4</v>
      </c>
      <c r="Q4636" t="str">
        <f t="shared" si="656"/>
        <v>2023-10</v>
      </c>
    </row>
    <row r="4637" spans="1:17" x14ac:dyDescent="0.35">
      <c r="A4637" s="2">
        <v>44523</v>
      </c>
      <c r="B4637" t="s">
        <v>23</v>
      </c>
      <c r="C4637" t="s">
        <v>19</v>
      </c>
      <c r="D4637" t="s">
        <v>58</v>
      </c>
      <c r="E4637" s="3">
        <v>15733</v>
      </c>
      <c r="F4637" s="3">
        <v>67992</v>
      </c>
      <c r="G4637" t="s">
        <v>26</v>
      </c>
      <c r="H4637" s="3" t="s">
        <v>4669</v>
      </c>
      <c r="I4637" s="3">
        <f t="shared" si="648"/>
        <v>52259</v>
      </c>
      <c r="J4637" s="4">
        <f t="shared" si="649"/>
        <v>3.3216169834106655</v>
      </c>
      <c r="K4637" s="5">
        <f t="shared" si="650"/>
        <v>4.3216169834106655</v>
      </c>
      <c r="L4637" s="4" t="str">
        <f t="shared" si="651"/>
        <v>Over Budget</v>
      </c>
      <c r="M4637">
        <f t="shared" si="652"/>
        <v>2021</v>
      </c>
      <c r="N4637">
        <f t="shared" si="653"/>
        <v>11</v>
      </c>
      <c r="O4637" t="str">
        <f t="shared" si="654"/>
        <v>Nov</v>
      </c>
      <c r="P4637" t="str">
        <f t="shared" si="655"/>
        <v>Q4</v>
      </c>
      <c r="Q4637" t="str">
        <f t="shared" si="656"/>
        <v>2021-11</v>
      </c>
    </row>
    <row r="4638" spans="1:17" x14ac:dyDescent="0.35">
      <c r="A4638" s="2">
        <v>44211</v>
      </c>
      <c r="B4638" t="s">
        <v>55</v>
      </c>
      <c r="C4638" t="s">
        <v>43</v>
      </c>
      <c r="D4638" t="s">
        <v>20</v>
      </c>
      <c r="E4638" s="3">
        <v>138276</v>
      </c>
      <c r="F4638" s="3">
        <v>85026</v>
      </c>
      <c r="G4638" t="s">
        <v>26</v>
      </c>
      <c r="H4638" s="3" t="s">
        <v>4670</v>
      </c>
      <c r="I4638" s="3">
        <f t="shared" si="648"/>
        <v>-53250</v>
      </c>
      <c r="J4638" s="4">
        <f t="shared" si="649"/>
        <v>-0.38509936648442245</v>
      </c>
      <c r="K4638" s="5">
        <f t="shared" si="650"/>
        <v>0.61490063351557755</v>
      </c>
      <c r="L4638" s="4" t="str">
        <f t="shared" si="651"/>
        <v>Under Budget</v>
      </c>
      <c r="M4638">
        <f t="shared" si="652"/>
        <v>2021</v>
      </c>
      <c r="N4638">
        <f t="shared" si="653"/>
        <v>1</v>
      </c>
      <c r="O4638" t="str">
        <f t="shared" si="654"/>
        <v>Jan</v>
      </c>
      <c r="P4638" t="str">
        <f t="shared" si="655"/>
        <v>Q1</v>
      </c>
      <c r="Q4638" t="str">
        <f t="shared" si="656"/>
        <v>2021-01</v>
      </c>
    </row>
    <row r="4639" spans="1:17" x14ac:dyDescent="0.35">
      <c r="A4639" s="2">
        <v>45035</v>
      </c>
      <c r="B4639" t="s">
        <v>41</v>
      </c>
      <c r="C4639" t="s">
        <v>19</v>
      </c>
      <c r="D4639" t="s">
        <v>39</v>
      </c>
      <c r="E4639" s="3">
        <v>130306</v>
      </c>
      <c r="F4639" s="3">
        <v>168878</v>
      </c>
      <c r="G4639" t="s">
        <v>35</v>
      </c>
      <c r="H4639" s="3" t="s">
        <v>4671</v>
      </c>
      <c r="I4639" s="3">
        <f t="shared" si="648"/>
        <v>38572</v>
      </c>
      <c r="J4639" s="4">
        <f t="shared" si="649"/>
        <v>0.29601092812303348</v>
      </c>
      <c r="K4639" s="5">
        <f t="shared" si="650"/>
        <v>1.2960109281230334</v>
      </c>
      <c r="L4639" s="4" t="str">
        <f t="shared" si="651"/>
        <v>Over Budget</v>
      </c>
      <c r="M4639">
        <f t="shared" si="652"/>
        <v>2023</v>
      </c>
      <c r="N4639">
        <f t="shared" si="653"/>
        <v>4</v>
      </c>
      <c r="O4639" t="str">
        <f t="shared" si="654"/>
        <v>Apr</v>
      </c>
      <c r="P4639" t="str">
        <f t="shared" si="655"/>
        <v>Q2</v>
      </c>
      <c r="Q4639" t="str">
        <f t="shared" si="656"/>
        <v>2023-04</v>
      </c>
    </row>
    <row r="4640" spans="1:17" x14ac:dyDescent="0.35">
      <c r="A4640" s="2">
        <v>44422</v>
      </c>
      <c r="B4640" t="s">
        <v>55</v>
      </c>
      <c r="C4640" t="s">
        <v>34</v>
      </c>
      <c r="D4640" t="s">
        <v>20</v>
      </c>
      <c r="E4640" s="3">
        <v>96733</v>
      </c>
      <c r="F4640" s="3">
        <v>93934</v>
      </c>
      <c r="G4640" t="s">
        <v>32</v>
      </c>
      <c r="H4640" s="3" t="s">
        <v>4672</v>
      </c>
      <c r="I4640" s="3">
        <f t="shared" si="648"/>
        <v>-2799</v>
      </c>
      <c r="J4640" s="4">
        <f t="shared" si="649"/>
        <v>-2.8935316799851136E-2</v>
      </c>
      <c r="K4640" s="5">
        <f t="shared" si="650"/>
        <v>0.97106468320014883</v>
      </c>
      <c r="L4640" s="4" t="str">
        <f t="shared" si="651"/>
        <v>Under Budget</v>
      </c>
      <c r="M4640">
        <f t="shared" si="652"/>
        <v>2021</v>
      </c>
      <c r="N4640">
        <f t="shared" si="653"/>
        <v>8</v>
      </c>
      <c r="O4640" t="str">
        <f t="shared" si="654"/>
        <v>Aug</v>
      </c>
      <c r="P4640" t="str">
        <f t="shared" si="655"/>
        <v>Q3</v>
      </c>
      <c r="Q4640" t="str">
        <f t="shared" si="656"/>
        <v>2021-08</v>
      </c>
    </row>
    <row r="4641" spans="1:17" x14ac:dyDescent="0.35">
      <c r="A4641" s="2">
        <v>44309</v>
      </c>
      <c r="B4641" t="s">
        <v>37</v>
      </c>
      <c r="C4641" t="s">
        <v>19</v>
      </c>
      <c r="D4641" t="s">
        <v>58</v>
      </c>
      <c r="E4641" s="3">
        <v>88601</v>
      </c>
      <c r="F4641" s="3">
        <v>145121</v>
      </c>
      <c r="G4641" t="s">
        <v>35</v>
      </c>
      <c r="H4641" s="3" t="s">
        <v>4673</v>
      </c>
      <c r="I4641" s="3">
        <f t="shared" si="648"/>
        <v>56520</v>
      </c>
      <c r="J4641" s="4">
        <f t="shared" si="649"/>
        <v>0.63791605060890966</v>
      </c>
      <c r="K4641" s="5">
        <f t="shared" si="650"/>
        <v>1.6379160506089097</v>
      </c>
      <c r="L4641" s="4" t="str">
        <f t="shared" si="651"/>
        <v>Over Budget</v>
      </c>
      <c r="M4641">
        <f t="shared" si="652"/>
        <v>2021</v>
      </c>
      <c r="N4641">
        <f t="shared" si="653"/>
        <v>4</v>
      </c>
      <c r="O4641" t="str">
        <f t="shared" si="654"/>
        <v>Apr</v>
      </c>
      <c r="P4641" t="str">
        <f t="shared" si="655"/>
        <v>Q2</v>
      </c>
      <c r="Q4641" t="str">
        <f t="shared" si="656"/>
        <v>2021-04</v>
      </c>
    </row>
    <row r="4642" spans="1:17" x14ac:dyDescent="0.35">
      <c r="A4642" s="2">
        <v>44197</v>
      </c>
      <c r="B4642" t="s">
        <v>18</v>
      </c>
      <c r="C4642" t="s">
        <v>29</v>
      </c>
      <c r="D4642" t="s">
        <v>25</v>
      </c>
      <c r="E4642" s="3">
        <v>135948</v>
      </c>
      <c r="F4642" s="3">
        <v>161114</v>
      </c>
      <c r="G4642" t="s">
        <v>26</v>
      </c>
      <c r="H4642" s="3" t="s">
        <v>4674</v>
      </c>
      <c r="I4642" s="3">
        <f t="shared" si="648"/>
        <v>25166</v>
      </c>
      <c r="J4642" s="4">
        <f t="shared" si="649"/>
        <v>0.18511489687233354</v>
      </c>
      <c r="K4642" s="5">
        <f t="shared" si="650"/>
        <v>1.1851148968723335</v>
      </c>
      <c r="L4642" s="4" t="str">
        <f t="shared" si="651"/>
        <v>Over Budget</v>
      </c>
      <c r="M4642">
        <f t="shared" si="652"/>
        <v>2021</v>
      </c>
      <c r="N4642">
        <f t="shared" si="653"/>
        <v>1</v>
      </c>
      <c r="O4642" t="str">
        <f t="shared" si="654"/>
        <v>Jan</v>
      </c>
      <c r="P4642" t="str">
        <f t="shared" si="655"/>
        <v>Q1</v>
      </c>
      <c r="Q4642" t="str">
        <f t="shared" si="656"/>
        <v>2021-01</v>
      </c>
    </row>
    <row r="4643" spans="1:17" x14ac:dyDescent="0.35">
      <c r="A4643" s="2">
        <v>44462</v>
      </c>
      <c r="B4643" t="s">
        <v>23</v>
      </c>
      <c r="C4643" t="s">
        <v>29</v>
      </c>
      <c r="D4643" t="s">
        <v>30</v>
      </c>
      <c r="E4643" s="3">
        <v>57318</v>
      </c>
      <c r="F4643" s="3">
        <v>33704</v>
      </c>
      <c r="G4643" t="s">
        <v>26</v>
      </c>
      <c r="H4643" s="3" t="s">
        <v>4675</v>
      </c>
      <c r="I4643" s="3">
        <f t="shared" si="648"/>
        <v>-23614</v>
      </c>
      <c r="J4643" s="4">
        <f t="shared" si="649"/>
        <v>-0.41198227432918105</v>
      </c>
      <c r="K4643" s="5">
        <f t="shared" si="650"/>
        <v>0.58801772567081889</v>
      </c>
      <c r="L4643" s="4" t="str">
        <f t="shared" si="651"/>
        <v>Under Budget</v>
      </c>
      <c r="M4643">
        <f t="shared" si="652"/>
        <v>2021</v>
      </c>
      <c r="N4643">
        <f t="shared" si="653"/>
        <v>9</v>
      </c>
      <c r="O4643" t="str">
        <f t="shared" si="654"/>
        <v>Sep</v>
      </c>
      <c r="P4643" t="str">
        <f t="shared" si="655"/>
        <v>Q3</v>
      </c>
      <c r="Q4643" t="str">
        <f t="shared" si="656"/>
        <v>2021-09</v>
      </c>
    </row>
    <row r="4644" spans="1:17" x14ac:dyDescent="0.35">
      <c r="A4644" s="2">
        <v>45148</v>
      </c>
      <c r="B4644" t="s">
        <v>55</v>
      </c>
      <c r="C4644" t="s">
        <v>19</v>
      </c>
      <c r="D4644" t="s">
        <v>39</v>
      </c>
      <c r="E4644" s="3">
        <v>95094</v>
      </c>
      <c r="F4644" s="3">
        <v>33685</v>
      </c>
      <c r="G4644" t="s">
        <v>32</v>
      </c>
      <c r="H4644" s="3" t="s">
        <v>4676</v>
      </c>
      <c r="I4644" s="3">
        <f t="shared" si="648"/>
        <v>-61409</v>
      </c>
      <c r="J4644" s="4">
        <f t="shared" si="649"/>
        <v>-0.64577155235871875</v>
      </c>
      <c r="K4644" s="5">
        <f t="shared" si="650"/>
        <v>0.35422844764128125</v>
      </c>
      <c r="L4644" s="4" t="str">
        <f t="shared" si="651"/>
        <v>Under Budget</v>
      </c>
      <c r="M4644">
        <f t="shared" si="652"/>
        <v>2023</v>
      </c>
      <c r="N4644">
        <f t="shared" si="653"/>
        <v>8</v>
      </c>
      <c r="O4644" t="str">
        <f t="shared" si="654"/>
        <v>Aug</v>
      </c>
      <c r="P4644" t="str">
        <f t="shared" si="655"/>
        <v>Q3</v>
      </c>
      <c r="Q4644" t="str">
        <f t="shared" si="656"/>
        <v>2023-08</v>
      </c>
    </row>
    <row r="4645" spans="1:17" x14ac:dyDescent="0.35">
      <c r="A4645" s="2">
        <v>44502</v>
      </c>
      <c r="B4645" t="s">
        <v>23</v>
      </c>
      <c r="C4645" t="s">
        <v>29</v>
      </c>
      <c r="D4645" t="s">
        <v>20</v>
      </c>
      <c r="E4645" s="3">
        <v>94142</v>
      </c>
      <c r="F4645" s="3">
        <v>72451</v>
      </c>
      <c r="G4645" t="s">
        <v>35</v>
      </c>
      <c r="H4645" s="3" t="s">
        <v>4677</v>
      </c>
      <c r="I4645" s="3">
        <f t="shared" si="648"/>
        <v>-21691</v>
      </c>
      <c r="J4645" s="4">
        <f t="shared" si="649"/>
        <v>-0.23040725712221963</v>
      </c>
      <c r="K4645" s="5">
        <f t="shared" si="650"/>
        <v>0.76959274287778034</v>
      </c>
      <c r="L4645" s="4" t="str">
        <f t="shared" si="651"/>
        <v>Under Budget</v>
      </c>
      <c r="M4645">
        <f t="shared" si="652"/>
        <v>2021</v>
      </c>
      <c r="N4645">
        <f t="shared" si="653"/>
        <v>11</v>
      </c>
      <c r="O4645" t="str">
        <f t="shared" si="654"/>
        <v>Nov</v>
      </c>
      <c r="P4645" t="str">
        <f t="shared" si="655"/>
        <v>Q4</v>
      </c>
      <c r="Q4645" t="str">
        <f t="shared" si="656"/>
        <v>2021-11</v>
      </c>
    </row>
    <row r="4646" spans="1:17" x14ac:dyDescent="0.35">
      <c r="A4646" s="2">
        <v>44208</v>
      </c>
      <c r="B4646" t="s">
        <v>28</v>
      </c>
      <c r="C4646" t="s">
        <v>43</v>
      </c>
      <c r="D4646" t="s">
        <v>58</v>
      </c>
      <c r="E4646" s="3">
        <v>116325</v>
      </c>
      <c r="F4646" s="3">
        <v>59702</v>
      </c>
      <c r="G4646" t="s">
        <v>32</v>
      </c>
      <c r="H4646" s="3" t="s">
        <v>4678</v>
      </c>
      <c r="I4646" s="3">
        <f t="shared" si="648"/>
        <v>-56623</v>
      </c>
      <c r="J4646" s="4">
        <f t="shared" si="649"/>
        <v>-0.48676552761659142</v>
      </c>
      <c r="K4646" s="5">
        <f t="shared" si="650"/>
        <v>0.51323447238340858</v>
      </c>
      <c r="L4646" s="4" t="str">
        <f t="shared" si="651"/>
        <v>Under Budget</v>
      </c>
      <c r="M4646">
        <f t="shared" si="652"/>
        <v>2021</v>
      </c>
      <c r="N4646">
        <f t="shared" si="653"/>
        <v>1</v>
      </c>
      <c r="O4646" t="str">
        <f t="shared" si="654"/>
        <v>Jan</v>
      </c>
      <c r="P4646" t="str">
        <f t="shared" si="655"/>
        <v>Q1</v>
      </c>
      <c r="Q4646" t="str">
        <f t="shared" si="656"/>
        <v>2021-01</v>
      </c>
    </row>
    <row r="4647" spans="1:17" x14ac:dyDescent="0.35">
      <c r="A4647" s="2">
        <v>45133</v>
      </c>
      <c r="B4647" t="s">
        <v>28</v>
      </c>
      <c r="C4647" t="s">
        <v>34</v>
      </c>
      <c r="D4647" t="s">
        <v>58</v>
      </c>
      <c r="E4647" s="3">
        <v>75587</v>
      </c>
      <c r="F4647" s="3">
        <v>82233</v>
      </c>
      <c r="G4647" t="s">
        <v>26</v>
      </c>
      <c r="H4647" s="3" t="s">
        <v>4679</v>
      </c>
      <c r="I4647" s="3">
        <f t="shared" si="648"/>
        <v>6646</v>
      </c>
      <c r="J4647" s="4">
        <f t="shared" si="649"/>
        <v>8.7925172317991185E-2</v>
      </c>
      <c r="K4647" s="5">
        <f t="shared" si="650"/>
        <v>1.0879251723179912</v>
      </c>
      <c r="L4647" s="4" t="str">
        <f t="shared" si="651"/>
        <v>Over Budget</v>
      </c>
      <c r="M4647">
        <f t="shared" si="652"/>
        <v>2023</v>
      </c>
      <c r="N4647">
        <f t="shared" si="653"/>
        <v>7</v>
      </c>
      <c r="O4647" t="str">
        <f t="shared" si="654"/>
        <v>Jul</v>
      </c>
      <c r="P4647" t="str">
        <f t="shared" si="655"/>
        <v>Q3</v>
      </c>
      <c r="Q4647" t="str">
        <f t="shared" si="656"/>
        <v>2023-07</v>
      </c>
    </row>
    <row r="4648" spans="1:17" x14ac:dyDescent="0.35">
      <c r="A4648" s="2">
        <v>44616</v>
      </c>
      <c r="B4648" t="s">
        <v>55</v>
      </c>
      <c r="C4648" t="s">
        <v>19</v>
      </c>
      <c r="D4648" t="s">
        <v>30</v>
      </c>
      <c r="E4648" s="3">
        <v>89835</v>
      </c>
      <c r="F4648" s="3">
        <v>47796</v>
      </c>
      <c r="G4648" t="s">
        <v>32</v>
      </c>
      <c r="H4648" s="3" t="s">
        <v>4680</v>
      </c>
      <c r="I4648" s="3">
        <f t="shared" si="648"/>
        <v>-42039</v>
      </c>
      <c r="J4648" s="4">
        <f t="shared" si="649"/>
        <v>-0.46795792285857407</v>
      </c>
      <c r="K4648" s="5">
        <f t="shared" si="650"/>
        <v>0.53204207714142593</v>
      </c>
      <c r="L4648" s="4" t="str">
        <f t="shared" si="651"/>
        <v>Under Budget</v>
      </c>
      <c r="M4648">
        <f t="shared" si="652"/>
        <v>2022</v>
      </c>
      <c r="N4648">
        <f t="shared" si="653"/>
        <v>2</v>
      </c>
      <c r="O4648" t="str">
        <f t="shared" si="654"/>
        <v>Feb</v>
      </c>
      <c r="P4648" t="str">
        <f t="shared" si="655"/>
        <v>Q1</v>
      </c>
      <c r="Q4648" t="str">
        <f t="shared" si="656"/>
        <v>2022-02</v>
      </c>
    </row>
    <row r="4649" spans="1:17" x14ac:dyDescent="0.35">
      <c r="A4649" s="2">
        <v>45085</v>
      </c>
      <c r="B4649" t="s">
        <v>37</v>
      </c>
      <c r="C4649" t="s">
        <v>43</v>
      </c>
      <c r="D4649" t="s">
        <v>39</v>
      </c>
      <c r="E4649" s="3">
        <v>102334</v>
      </c>
      <c r="F4649" s="3">
        <v>33755</v>
      </c>
      <c r="G4649" t="s">
        <v>32</v>
      </c>
      <c r="H4649" s="3" t="s">
        <v>4681</v>
      </c>
      <c r="I4649" s="3">
        <f t="shared" si="648"/>
        <v>-68579</v>
      </c>
      <c r="J4649" s="4">
        <f t="shared" si="649"/>
        <v>-0.67014872867277742</v>
      </c>
      <c r="K4649" s="5">
        <f t="shared" si="650"/>
        <v>0.32985127132722264</v>
      </c>
      <c r="L4649" s="4" t="str">
        <f t="shared" si="651"/>
        <v>Under Budget</v>
      </c>
      <c r="M4649">
        <f t="shared" si="652"/>
        <v>2023</v>
      </c>
      <c r="N4649">
        <f t="shared" si="653"/>
        <v>6</v>
      </c>
      <c r="O4649" t="str">
        <f t="shared" si="654"/>
        <v>Jun</v>
      </c>
      <c r="P4649" t="str">
        <f t="shared" si="655"/>
        <v>Q2</v>
      </c>
      <c r="Q4649" t="str">
        <f t="shared" si="656"/>
        <v>2023-06</v>
      </c>
    </row>
    <row r="4650" spans="1:17" x14ac:dyDescent="0.35">
      <c r="A4650" s="2">
        <v>44367</v>
      </c>
      <c r="B4650" t="s">
        <v>55</v>
      </c>
      <c r="C4650" t="s">
        <v>19</v>
      </c>
      <c r="D4650" t="s">
        <v>20</v>
      </c>
      <c r="E4650" s="3">
        <v>96984</v>
      </c>
      <c r="F4650" s="3">
        <v>136710</v>
      </c>
      <c r="G4650" t="s">
        <v>35</v>
      </c>
      <c r="H4650" s="3" t="s">
        <v>4682</v>
      </c>
      <c r="I4650" s="3">
        <f t="shared" si="648"/>
        <v>39726</v>
      </c>
      <c r="J4650" s="4">
        <f t="shared" si="649"/>
        <v>0.40961395694135116</v>
      </c>
      <c r="K4650" s="5">
        <f t="shared" si="650"/>
        <v>1.4096139569413511</v>
      </c>
      <c r="L4650" s="4" t="str">
        <f t="shared" si="651"/>
        <v>Over Budget</v>
      </c>
      <c r="M4650">
        <f t="shared" si="652"/>
        <v>2021</v>
      </c>
      <c r="N4650">
        <f t="shared" si="653"/>
        <v>6</v>
      </c>
      <c r="O4650" t="str">
        <f t="shared" si="654"/>
        <v>Jun</v>
      </c>
      <c r="P4650" t="str">
        <f t="shared" si="655"/>
        <v>Q2</v>
      </c>
      <c r="Q4650" t="str">
        <f t="shared" si="656"/>
        <v>2021-06</v>
      </c>
    </row>
    <row r="4651" spans="1:17" x14ac:dyDescent="0.35">
      <c r="A4651" s="2">
        <v>44330</v>
      </c>
      <c r="B4651" t="s">
        <v>41</v>
      </c>
      <c r="C4651" t="s">
        <v>43</v>
      </c>
      <c r="D4651" t="s">
        <v>20</v>
      </c>
      <c r="E4651" s="3">
        <v>129383</v>
      </c>
      <c r="F4651" s="3">
        <v>111340</v>
      </c>
      <c r="G4651" t="s">
        <v>35</v>
      </c>
      <c r="H4651" s="3" t="s">
        <v>4683</v>
      </c>
      <c r="I4651" s="3">
        <f t="shared" si="648"/>
        <v>-18043</v>
      </c>
      <c r="J4651" s="4">
        <f t="shared" si="649"/>
        <v>-0.13945417867880633</v>
      </c>
      <c r="K4651" s="5">
        <f t="shared" si="650"/>
        <v>0.86054582132119362</v>
      </c>
      <c r="L4651" s="4" t="str">
        <f t="shared" si="651"/>
        <v>Under Budget</v>
      </c>
      <c r="M4651">
        <f t="shared" si="652"/>
        <v>2021</v>
      </c>
      <c r="N4651">
        <f t="shared" si="653"/>
        <v>5</v>
      </c>
      <c r="O4651" t="str">
        <f t="shared" si="654"/>
        <v>May</v>
      </c>
      <c r="P4651" t="str">
        <f t="shared" si="655"/>
        <v>Q2</v>
      </c>
      <c r="Q4651" t="str">
        <f t="shared" si="656"/>
        <v>2021-05</v>
      </c>
    </row>
    <row r="4652" spans="1:17" x14ac:dyDescent="0.35">
      <c r="A4652" s="2">
        <v>45161</v>
      </c>
      <c r="B4652" t="s">
        <v>37</v>
      </c>
      <c r="C4652" t="s">
        <v>29</v>
      </c>
      <c r="D4652" t="s">
        <v>20</v>
      </c>
      <c r="E4652" s="3">
        <v>21300</v>
      </c>
      <c r="F4652" s="3">
        <v>31521</v>
      </c>
      <c r="G4652" t="s">
        <v>32</v>
      </c>
      <c r="H4652" s="3" t="s">
        <v>4684</v>
      </c>
      <c r="I4652" s="3">
        <f t="shared" si="648"/>
        <v>10221</v>
      </c>
      <c r="J4652" s="4">
        <f t="shared" si="649"/>
        <v>0.47985915492957748</v>
      </c>
      <c r="K4652" s="5">
        <f t="shared" si="650"/>
        <v>1.4798591549295774</v>
      </c>
      <c r="L4652" s="4" t="str">
        <f t="shared" si="651"/>
        <v>Over Budget</v>
      </c>
      <c r="M4652">
        <f t="shared" si="652"/>
        <v>2023</v>
      </c>
      <c r="N4652">
        <f t="shared" si="653"/>
        <v>8</v>
      </c>
      <c r="O4652" t="str">
        <f t="shared" si="654"/>
        <v>Aug</v>
      </c>
      <c r="P4652" t="str">
        <f t="shared" si="655"/>
        <v>Q3</v>
      </c>
      <c r="Q4652" t="str">
        <f t="shared" si="656"/>
        <v>2023-08</v>
      </c>
    </row>
    <row r="4653" spans="1:17" x14ac:dyDescent="0.35">
      <c r="A4653" s="2">
        <v>45245</v>
      </c>
      <c r="B4653" t="s">
        <v>23</v>
      </c>
      <c r="C4653" t="s">
        <v>29</v>
      </c>
      <c r="D4653" t="s">
        <v>30</v>
      </c>
      <c r="E4653" s="3">
        <v>129871</v>
      </c>
      <c r="F4653" s="3">
        <v>73921</v>
      </c>
      <c r="G4653" t="s">
        <v>21</v>
      </c>
      <c r="H4653" s="3" t="s">
        <v>4685</v>
      </c>
      <c r="I4653" s="3">
        <f t="shared" si="648"/>
        <v>-55950</v>
      </c>
      <c r="J4653" s="4">
        <f t="shared" si="649"/>
        <v>-0.43081211355883914</v>
      </c>
      <c r="K4653" s="5">
        <f t="shared" si="650"/>
        <v>0.56918788644116081</v>
      </c>
      <c r="L4653" s="4" t="str">
        <f t="shared" si="651"/>
        <v>Under Budget</v>
      </c>
      <c r="M4653">
        <f t="shared" si="652"/>
        <v>2023</v>
      </c>
      <c r="N4653">
        <f t="shared" si="653"/>
        <v>11</v>
      </c>
      <c r="O4653" t="str">
        <f t="shared" si="654"/>
        <v>Nov</v>
      </c>
      <c r="P4653" t="str">
        <f t="shared" si="655"/>
        <v>Q4</v>
      </c>
      <c r="Q4653" t="str">
        <f t="shared" si="656"/>
        <v>2023-11</v>
      </c>
    </row>
    <row r="4654" spans="1:17" x14ac:dyDescent="0.35">
      <c r="A4654" s="2">
        <v>44854</v>
      </c>
      <c r="B4654" t="s">
        <v>55</v>
      </c>
      <c r="C4654" t="s">
        <v>34</v>
      </c>
      <c r="D4654" t="s">
        <v>30</v>
      </c>
      <c r="E4654" s="3">
        <v>26059</v>
      </c>
      <c r="F4654" s="3">
        <v>38344</v>
      </c>
      <c r="G4654" t="s">
        <v>21</v>
      </c>
      <c r="H4654" s="3" t="s">
        <v>4686</v>
      </c>
      <c r="I4654" s="3">
        <f t="shared" si="648"/>
        <v>12285</v>
      </c>
      <c r="J4654" s="4">
        <f t="shared" si="649"/>
        <v>0.47143021604819829</v>
      </c>
      <c r="K4654" s="5">
        <f t="shared" si="650"/>
        <v>1.4714302160481982</v>
      </c>
      <c r="L4654" s="4" t="str">
        <f t="shared" si="651"/>
        <v>Over Budget</v>
      </c>
      <c r="M4654">
        <f t="shared" si="652"/>
        <v>2022</v>
      </c>
      <c r="N4654">
        <f t="shared" si="653"/>
        <v>10</v>
      </c>
      <c r="O4654" t="str">
        <f t="shared" si="654"/>
        <v>Oct</v>
      </c>
      <c r="P4654" t="str">
        <f t="shared" si="655"/>
        <v>Q4</v>
      </c>
      <c r="Q4654" t="str">
        <f t="shared" si="656"/>
        <v>2022-10</v>
      </c>
    </row>
    <row r="4655" spans="1:17" x14ac:dyDescent="0.35">
      <c r="A4655" s="2">
        <v>44375</v>
      </c>
      <c r="B4655" t="s">
        <v>23</v>
      </c>
      <c r="C4655" t="s">
        <v>29</v>
      </c>
      <c r="D4655" t="s">
        <v>39</v>
      </c>
      <c r="E4655" s="3">
        <v>72166</v>
      </c>
      <c r="F4655" s="3">
        <v>45539</v>
      </c>
      <c r="G4655" t="s">
        <v>35</v>
      </c>
      <c r="H4655" s="3" t="s">
        <v>4687</v>
      </c>
      <c r="I4655" s="3">
        <f t="shared" si="648"/>
        <v>-26627</v>
      </c>
      <c r="J4655" s="4">
        <f t="shared" si="649"/>
        <v>-0.36896876645511739</v>
      </c>
      <c r="K4655" s="5">
        <f t="shared" si="650"/>
        <v>0.63103123354488266</v>
      </c>
      <c r="L4655" s="4" t="str">
        <f t="shared" si="651"/>
        <v>Under Budget</v>
      </c>
      <c r="M4655">
        <f t="shared" si="652"/>
        <v>2021</v>
      </c>
      <c r="N4655">
        <f t="shared" si="653"/>
        <v>6</v>
      </c>
      <c r="O4655" t="str">
        <f t="shared" si="654"/>
        <v>Jun</v>
      </c>
      <c r="P4655" t="str">
        <f t="shared" si="655"/>
        <v>Q2</v>
      </c>
      <c r="Q4655" t="str">
        <f t="shared" si="656"/>
        <v>2021-06</v>
      </c>
    </row>
    <row r="4656" spans="1:17" x14ac:dyDescent="0.35">
      <c r="A4656" s="2">
        <v>45276</v>
      </c>
      <c r="B4656" t="s">
        <v>18</v>
      </c>
      <c r="C4656" t="s">
        <v>23</v>
      </c>
      <c r="D4656" t="s">
        <v>20</v>
      </c>
      <c r="E4656" s="3">
        <v>23720</v>
      </c>
      <c r="F4656" s="3">
        <v>146352</v>
      </c>
      <c r="G4656" t="s">
        <v>26</v>
      </c>
      <c r="H4656" s="3" t="s">
        <v>4688</v>
      </c>
      <c r="I4656" s="3">
        <f t="shared" si="648"/>
        <v>122632</v>
      </c>
      <c r="J4656" s="4">
        <f t="shared" si="649"/>
        <v>5.1699831365935918</v>
      </c>
      <c r="K4656" s="5">
        <f t="shared" si="650"/>
        <v>6.1699831365935918</v>
      </c>
      <c r="L4656" s="4" t="str">
        <f t="shared" si="651"/>
        <v>Over Budget</v>
      </c>
      <c r="M4656">
        <f t="shared" si="652"/>
        <v>2023</v>
      </c>
      <c r="N4656">
        <f t="shared" si="653"/>
        <v>12</v>
      </c>
      <c r="O4656" t="str">
        <f t="shared" si="654"/>
        <v>Dec</v>
      </c>
      <c r="P4656" t="str">
        <f t="shared" si="655"/>
        <v>Q4</v>
      </c>
      <c r="Q4656" t="str">
        <f t="shared" si="656"/>
        <v>2023-12</v>
      </c>
    </row>
    <row r="4657" spans="1:17" x14ac:dyDescent="0.35">
      <c r="A4657" s="2">
        <v>44307</v>
      </c>
      <c r="B4657" t="s">
        <v>37</v>
      </c>
      <c r="C4657" t="s">
        <v>43</v>
      </c>
      <c r="D4657" t="s">
        <v>20</v>
      </c>
      <c r="E4657" s="3">
        <v>68230</v>
      </c>
      <c r="F4657" s="3">
        <v>157352</v>
      </c>
      <c r="G4657" t="s">
        <v>26</v>
      </c>
      <c r="H4657" s="3" t="s">
        <v>4689</v>
      </c>
      <c r="I4657" s="3">
        <f t="shared" si="648"/>
        <v>89122</v>
      </c>
      <c r="J4657" s="4">
        <f t="shared" si="649"/>
        <v>1.3061996189359519</v>
      </c>
      <c r="K4657" s="5">
        <f t="shared" si="650"/>
        <v>2.3061996189359517</v>
      </c>
      <c r="L4657" s="4" t="str">
        <f t="shared" si="651"/>
        <v>Over Budget</v>
      </c>
      <c r="M4657">
        <f t="shared" si="652"/>
        <v>2021</v>
      </c>
      <c r="N4657">
        <f t="shared" si="653"/>
        <v>4</v>
      </c>
      <c r="O4657" t="str">
        <f t="shared" si="654"/>
        <v>Apr</v>
      </c>
      <c r="P4657" t="str">
        <f t="shared" si="655"/>
        <v>Q2</v>
      </c>
      <c r="Q4657" t="str">
        <f t="shared" si="656"/>
        <v>2021-04</v>
      </c>
    </row>
    <row r="4658" spans="1:17" x14ac:dyDescent="0.35">
      <c r="A4658" s="2">
        <v>44333</v>
      </c>
      <c r="B4658" t="s">
        <v>55</v>
      </c>
      <c r="C4658" t="s">
        <v>43</v>
      </c>
      <c r="D4658" t="s">
        <v>39</v>
      </c>
      <c r="E4658" s="3">
        <v>135077</v>
      </c>
      <c r="F4658" s="3">
        <v>167502</v>
      </c>
      <c r="G4658" t="s">
        <v>35</v>
      </c>
      <c r="H4658" s="3" t="s">
        <v>4690</v>
      </c>
      <c r="I4658" s="3">
        <f t="shared" si="648"/>
        <v>32425</v>
      </c>
      <c r="J4658" s="4">
        <f t="shared" si="649"/>
        <v>0.24004826876522281</v>
      </c>
      <c r="K4658" s="5">
        <f t="shared" si="650"/>
        <v>1.2400482687652228</v>
      </c>
      <c r="L4658" s="4" t="str">
        <f t="shared" si="651"/>
        <v>Over Budget</v>
      </c>
      <c r="M4658">
        <f t="shared" si="652"/>
        <v>2021</v>
      </c>
      <c r="N4658">
        <f t="shared" si="653"/>
        <v>5</v>
      </c>
      <c r="O4658" t="str">
        <f t="shared" si="654"/>
        <v>May</v>
      </c>
      <c r="P4658" t="str">
        <f t="shared" si="655"/>
        <v>Q2</v>
      </c>
      <c r="Q4658" t="str">
        <f t="shared" si="656"/>
        <v>2021-05</v>
      </c>
    </row>
    <row r="4659" spans="1:17" x14ac:dyDescent="0.35">
      <c r="A4659" s="2">
        <v>44428</v>
      </c>
      <c r="B4659" t="s">
        <v>18</v>
      </c>
      <c r="C4659" t="s">
        <v>19</v>
      </c>
      <c r="D4659" t="s">
        <v>39</v>
      </c>
      <c r="E4659" s="3">
        <v>10635</v>
      </c>
      <c r="F4659" s="3">
        <v>37594</v>
      </c>
      <c r="G4659" t="s">
        <v>35</v>
      </c>
      <c r="H4659" s="3" t="s">
        <v>4691</v>
      </c>
      <c r="I4659" s="3">
        <f t="shared" si="648"/>
        <v>26959</v>
      </c>
      <c r="J4659" s="4">
        <f t="shared" si="649"/>
        <v>2.5349318288669487</v>
      </c>
      <c r="K4659" s="5">
        <f t="shared" si="650"/>
        <v>3.5349318288669487</v>
      </c>
      <c r="L4659" s="4" t="str">
        <f t="shared" si="651"/>
        <v>Over Budget</v>
      </c>
      <c r="M4659">
        <f t="shared" si="652"/>
        <v>2021</v>
      </c>
      <c r="N4659">
        <f t="shared" si="653"/>
        <v>8</v>
      </c>
      <c r="O4659" t="str">
        <f t="shared" si="654"/>
        <v>Aug</v>
      </c>
      <c r="P4659" t="str">
        <f t="shared" si="655"/>
        <v>Q3</v>
      </c>
      <c r="Q4659" t="str">
        <f t="shared" si="656"/>
        <v>2021-08</v>
      </c>
    </row>
    <row r="4660" spans="1:17" x14ac:dyDescent="0.35">
      <c r="A4660" s="2">
        <v>45188</v>
      </c>
      <c r="B4660" t="s">
        <v>55</v>
      </c>
      <c r="C4660" t="s">
        <v>34</v>
      </c>
      <c r="D4660" t="s">
        <v>39</v>
      </c>
      <c r="E4660" s="3">
        <v>86742</v>
      </c>
      <c r="F4660" s="3">
        <v>99514</v>
      </c>
      <c r="G4660" t="s">
        <v>32</v>
      </c>
      <c r="H4660" s="3" t="s">
        <v>4692</v>
      </c>
      <c r="I4660" s="3">
        <f t="shared" si="648"/>
        <v>12772</v>
      </c>
      <c r="J4660" s="4">
        <f t="shared" si="649"/>
        <v>0.14724124414931636</v>
      </c>
      <c r="K4660" s="5">
        <f t="shared" si="650"/>
        <v>1.1472412441493163</v>
      </c>
      <c r="L4660" s="4" t="str">
        <f t="shared" si="651"/>
        <v>Over Budget</v>
      </c>
      <c r="M4660">
        <f t="shared" si="652"/>
        <v>2023</v>
      </c>
      <c r="N4660">
        <f t="shared" si="653"/>
        <v>9</v>
      </c>
      <c r="O4660" t="str">
        <f t="shared" si="654"/>
        <v>Sep</v>
      </c>
      <c r="P4660" t="str">
        <f t="shared" si="655"/>
        <v>Q3</v>
      </c>
      <c r="Q4660" t="str">
        <f t="shared" si="656"/>
        <v>2023-09</v>
      </c>
    </row>
    <row r="4661" spans="1:17" x14ac:dyDescent="0.35">
      <c r="A4661" s="2">
        <v>44664</v>
      </c>
      <c r="B4661" t="s">
        <v>41</v>
      </c>
      <c r="C4661" t="s">
        <v>24</v>
      </c>
      <c r="D4661" t="s">
        <v>58</v>
      </c>
      <c r="E4661" s="3">
        <v>74197</v>
      </c>
      <c r="F4661" s="3">
        <v>121152</v>
      </c>
      <c r="G4661" t="s">
        <v>26</v>
      </c>
      <c r="H4661" s="3" t="s">
        <v>4693</v>
      </c>
      <c r="I4661" s="3">
        <f t="shared" si="648"/>
        <v>46955</v>
      </c>
      <c r="J4661" s="4">
        <f t="shared" si="649"/>
        <v>0.63284229820612692</v>
      </c>
      <c r="K4661" s="5">
        <f t="shared" si="650"/>
        <v>1.632842298206127</v>
      </c>
      <c r="L4661" s="4" t="str">
        <f t="shared" si="651"/>
        <v>Over Budget</v>
      </c>
      <c r="M4661">
        <f t="shared" si="652"/>
        <v>2022</v>
      </c>
      <c r="N4661">
        <f t="shared" si="653"/>
        <v>4</v>
      </c>
      <c r="O4661" t="str">
        <f t="shared" si="654"/>
        <v>Apr</v>
      </c>
      <c r="P4661" t="str">
        <f t="shared" si="655"/>
        <v>Q2</v>
      </c>
      <c r="Q4661" t="str">
        <f t="shared" si="656"/>
        <v>2022-04</v>
      </c>
    </row>
    <row r="4662" spans="1:17" x14ac:dyDescent="0.35">
      <c r="A4662" s="2">
        <v>44928</v>
      </c>
      <c r="B4662" t="s">
        <v>28</v>
      </c>
      <c r="C4662" t="s">
        <v>29</v>
      </c>
      <c r="D4662" t="s">
        <v>39</v>
      </c>
      <c r="E4662" s="3">
        <v>138547</v>
      </c>
      <c r="F4662" s="3">
        <v>11794</v>
      </c>
      <c r="G4662" t="s">
        <v>21</v>
      </c>
      <c r="H4662" s="3" t="s">
        <v>4694</v>
      </c>
      <c r="I4662" s="3">
        <f t="shared" si="648"/>
        <v>-126753</v>
      </c>
      <c r="J4662" s="4">
        <f t="shared" si="649"/>
        <v>-0.91487365298418588</v>
      </c>
      <c r="K4662" s="5">
        <f t="shared" si="650"/>
        <v>8.5126347015814133E-2</v>
      </c>
      <c r="L4662" s="4" t="str">
        <f t="shared" si="651"/>
        <v>Under Budget</v>
      </c>
      <c r="M4662">
        <f t="shared" si="652"/>
        <v>2023</v>
      </c>
      <c r="N4662">
        <f t="shared" si="653"/>
        <v>1</v>
      </c>
      <c r="O4662" t="str">
        <f t="shared" si="654"/>
        <v>Jan</v>
      </c>
      <c r="P4662" t="str">
        <f t="shared" si="655"/>
        <v>Q1</v>
      </c>
      <c r="Q4662" t="str">
        <f t="shared" si="656"/>
        <v>2023-01</v>
      </c>
    </row>
    <row r="4663" spans="1:17" x14ac:dyDescent="0.35">
      <c r="A4663" s="2">
        <v>44677</v>
      </c>
      <c r="B4663" t="s">
        <v>23</v>
      </c>
      <c r="C4663" t="s">
        <v>24</v>
      </c>
      <c r="D4663" t="s">
        <v>25</v>
      </c>
      <c r="E4663" s="3">
        <v>54845</v>
      </c>
      <c r="F4663" s="3">
        <v>132168</v>
      </c>
      <c r="G4663" t="s">
        <v>35</v>
      </c>
      <c r="H4663" s="3" t="s">
        <v>4695</v>
      </c>
      <c r="I4663" s="3">
        <f t="shared" si="648"/>
        <v>77323</v>
      </c>
      <c r="J4663" s="4">
        <f t="shared" si="649"/>
        <v>1.4098459294375056</v>
      </c>
      <c r="K4663" s="5">
        <f t="shared" si="650"/>
        <v>2.4098459294375059</v>
      </c>
      <c r="L4663" s="4" t="str">
        <f t="shared" si="651"/>
        <v>Over Budget</v>
      </c>
      <c r="M4663">
        <f t="shared" si="652"/>
        <v>2022</v>
      </c>
      <c r="N4663">
        <f t="shared" si="653"/>
        <v>4</v>
      </c>
      <c r="O4663" t="str">
        <f t="shared" si="654"/>
        <v>Apr</v>
      </c>
      <c r="P4663" t="str">
        <f t="shared" si="655"/>
        <v>Q2</v>
      </c>
      <c r="Q4663" t="str">
        <f t="shared" si="656"/>
        <v>2022-04</v>
      </c>
    </row>
    <row r="4664" spans="1:17" x14ac:dyDescent="0.35">
      <c r="A4664" s="2">
        <v>45288</v>
      </c>
      <c r="B4664" t="s">
        <v>55</v>
      </c>
      <c r="C4664" t="s">
        <v>23</v>
      </c>
      <c r="D4664" t="s">
        <v>30</v>
      </c>
      <c r="E4664" s="3">
        <v>32805</v>
      </c>
      <c r="F4664" s="3">
        <v>131777</v>
      </c>
      <c r="G4664" t="s">
        <v>35</v>
      </c>
      <c r="H4664" s="3" t="s">
        <v>4696</v>
      </c>
      <c r="I4664" s="3">
        <f t="shared" si="648"/>
        <v>98972</v>
      </c>
      <c r="J4664" s="4">
        <f t="shared" si="649"/>
        <v>3.0169791190367321</v>
      </c>
      <c r="K4664" s="5">
        <f t="shared" si="650"/>
        <v>4.0169791190367325</v>
      </c>
      <c r="L4664" s="4" t="str">
        <f t="shared" si="651"/>
        <v>Over Budget</v>
      </c>
      <c r="M4664">
        <f t="shared" si="652"/>
        <v>2023</v>
      </c>
      <c r="N4664">
        <f t="shared" si="653"/>
        <v>12</v>
      </c>
      <c r="O4664" t="str">
        <f t="shared" si="654"/>
        <v>Dec</v>
      </c>
      <c r="P4664" t="str">
        <f t="shared" si="655"/>
        <v>Q4</v>
      </c>
      <c r="Q4664" t="str">
        <f t="shared" si="656"/>
        <v>2023-12</v>
      </c>
    </row>
    <row r="4665" spans="1:17" x14ac:dyDescent="0.35">
      <c r="A4665" s="2">
        <v>45010</v>
      </c>
      <c r="B4665" t="s">
        <v>37</v>
      </c>
      <c r="C4665" t="s">
        <v>34</v>
      </c>
      <c r="D4665" t="s">
        <v>39</v>
      </c>
      <c r="E4665" s="3">
        <v>124288</v>
      </c>
      <c r="F4665" s="3">
        <v>34980</v>
      </c>
      <c r="G4665" t="s">
        <v>26</v>
      </c>
      <c r="H4665" s="3" t="s">
        <v>4697</v>
      </c>
      <c r="I4665" s="3">
        <f t="shared" si="648"/>
        <v>-89308</v>
      </c>
      <c r="J4665" s="4">
        <f t="shared" si="649"/>
        <v>-0.71855690010298656</v>
      </c>
      <c r="K4665" s="5">
        <f t="shared" si="650"/>
        <v>0.28144309989701338</v>
      </c>
      <c r="L4665" s="4" t="str">
        <f t="shared" si="651"/>
        <v>Under Budget</v>
      </c>
      <c r="M4665">
        <f t="shared" si="652"/>
        <v>2023</v>
      </c>
      <c r="N4665">
        <f t="shared" si="653"/>
        <v>3</v>
      </c>
      <c r="O4665" t="str">
        <f t="shared" si="654"/>
        <v>Mar</v>
      </c>
      <c r="P4665" t="str">
        <f t="shared" si="655"/>
        <v>Q1</v>
      </c>
      <c r="Q4665" t="str">
        <f t="shared" si="656"/>
        <v>2023-03</v>
      </c>
    </row>
    <row r="4666" spans="1:17" x14ac:dyDescent="0.35">
      <c r="A4666" s="2">
        <v>45190</v>
      </c>
      <c r="B4666" t="s">
        <v>55</v>
      </c>
      <c r="C4666" t="s">
        <v>43</v>
      </c>
      <c r="D4666" t="s">
        <v>58</v>
      </c>
      <c r="E4666" s="3">
        <v>124862</v>
      </c>
      <c r="F4666" s="3">
        <v>72752</v>
      </c>
      <c r="G4666" t="s">
        <v>26</v>
      </c>
      <c r="H4666" s="3" t="s">
        <v>4698</v>
      </c>
      <c r="I4666" s="3">
        <f t="shared" si="648"/>
        <v>-52110</v>
      </c>
      <c r="J4666" s="4">
        <f t="shared" si="649"/>
        <v>-0.41734074418157646</v>
      </c>
      <c r="K4666" s="5">
        <f t="shared" si="650"/>
        <v>0.58265925581842359</v>
      </c>
      <c r="L4666" s="4" t="str">
        <f t="shared" si="651"/>
        <v>Under Budget</v>
      </c>
      <c r="M4666">
        <f t="shared" si="652"/>
        <v>2023</v>
      </c>
      <c r="N4666">
        <f t="shared" si="653"/>
        <v>9</v>
      </c>
      <c r="O4666" t="str">
        <f t="shared" si="654"/>
        <v>Sep</v>
      </c>
      <c r="P4666" t="str">
        <f t="shared" si="655"/>
        <v>Q3</v>
      </c>
      <c r="Q4666" t="str">
        <f t="shared" si="656"/>
        <v>2023-09</v>
      </c>
    </row>
    <row r="4667" spans="1:17" x14ac:dyDescent="0.35">
      <c r="A4667" s="2">
        <v>44519</v>
      </c>
      <c r="B4667" t="s">
        <v>55</v>
      </c>
      <c r="C4667" t="s">
        <v>24</v>
      </c>
      <c r="D4667" t="s">
        <v>25</v>
      </c>
      <c r="E4667" s="3">
        <v>35632</v>
      </c>
      <c r="F4667" s="3">
        <v>13229</v>
      </c>
      <c r="G4667" t="s">
        <v>21</v>
      </c>
      <c r="H4667" s="3" t="s">
        <v>4699</v>
      </c>
      <c r="I4667" s="3">
        <f t="shared" si="648"/>
        <v>-22403</v>
      </c>
      <c r="J4667" s="4">
        <f t="shared" si="649"/>
        <v>-0.62873259991019304</v>
      </c>
      <c r="K4667" s="5">
        <f t="shared" si="650"/>
        <v>0.37126740008980691</v>
      </c>
      <c r="L4667" s="4" t="str">
        <f t="shared" si="651"/>
        <v>Under Budget</v>
      </c>
      <c r="M4667">
        <f t="shared" si="652"/>
        <v>2021</v>
      </c>
      <c r="N4667">
        <f t="shared" si="653"/>
        <v>11</v>
      </c>
      <c r="O4667" t="str">
        <f t="shared" si="654"/>
        <v>Nov</v>
      </c>
      <c r="P4667" t="str">
        <f t="shared" si="655"/>
        <v>Q4</v>
      </c>
      <c r="Q4667" t="str">
        <f t="shared" si="656"/>
        <v>2021-11</v>
      </c>
    </row>
    <row r="4668" spans="1:17" x14ac:dyDescent="0.35">
      <c r="A4668" s="2">
        <v>45118</v>
      </c>
      <c r="B4668" t="s">
        <v>55</v>
      </c>
      <c r="C4668" t="s">
        <v>23</v>
      </c>
      <c r="D4668" t="s">
        <v>58</v>
      </c>
      <c r="E4668" s="3">
        <v>134628</v>
      </c>
      <c r="F4668" s="3">
        <v>142027</v>
      </c>
      <c r="G4668" t="s">
        <v>35</v>
      </c>
      <c r="H4668" s="3" t="s">
        <v>4700</v>
      </c>
      <c r="I4668" s="3">
        <f t="shared" si="648"/>
        <v>7399</v>
      </c>
      <c r="J4668" s="4">
        <f t="shared" si="649"/>
        <v>5.4958849570668808E-2</v>
      </c>
      <c r="K4668" s="5">
        <f t="shared" si="650"/>
        <v>1.0549588495706688</v>
      </c>
      <c r="L4668" s="4" t="str">
        <f t="shared" si="651"/>
        <v>Over Budget</v>
      </c>
      <c r="M4668">
        <f t="shared" si="652"/>
        <v>2023</v>
      </c>
      <c r="N4668">
        <f t="shared" si="653"/>
        <v>7</v>
      </c>
      <c r="O4668" t="str">
        <f t="shared" si="654"/>
        <v>Jul</v>
      </c>
      <c r="P4668" t="str">
        <f t="shared" si="655"/>
        <v>Q3</v>
      </c>
      <c r="Q4668" t="str">
        <f t="shared" si="656"/>
        <v>2023-07</v>
      </c>
    </row>
    <row r="4669" spans="1:17" x14ac:dyDescent="0.35">
      <c r="A4669" s="2">
        <v>45100</v>
      </c>
      <c r="B4669" t="s">
        <v>55</v>
      </c>
      <c r="C4669" t="s">
        <v>34</v>
      </c>
      <c r="D4669" t="s">
        <v>58</v>
      </c>
      <c r="E4669" s="3">
        <v>135642</v>
      </c>
      <c r="F4669" s="3">
        <v>102134</v>
      </c>
      <c r="G4669" t="s">
        <v>21</v>
      </c>
      <c r="H4669" s="3" t="s">
        <v>4701</v>
      </c>
      <c r="I4669" s="3">
        <f t="shared" si="648"/>
        <v>-33508</v>
      </c>
      <c r="J4669" s="4">
        <f t="shared" si="649"/>
        <v>-0.24703263001135342</v>
      </c>
      <c r="K4669" s="5">
        <f t="shared" si="650"/>
        <v>0.75296736998864655</v>
      </c>
      <c r="L4669" s="4" t="str">
        <f t="shared" si="651"/>
        <v>Under Budget</v>
      </c>
      <c r="M4669">
        <f t="shared" si="652"/>
        <v>2023</v>
      </c>
      <c r="N4669">
        <f t="shared" si="653"/>
        <v>6</v>
      </c>
      <c r="O4669" t="str">
        <f t="shared" si="654"/>
        <v>Jun</v>
      </c>
      <c r="P4669" t="str">
        <f t="shared" si="655"/>
        <v>Q2</v>
      </c>
      <c r="Q4669" t="str">
        <f t="shared" si="656"/>
        <v>2023-06</v>
      </c>
    </row>
    <row r="4670" spans="1:17" x14ac:dyDescent="0.35">
      <c r="A4670" s="2">
        <v>44802</v>
      </c>
      <c r="B4670" t="s">
        <v>37</v>
      </c>
      <c r="C4670" t="s">
        <v>23</v>
      </c>
      <c r="D4670" t="s">
        <v>58</v>
      </c>
      <c r="E4670" s="3">
        <v>36877</v>
      </c>
      <c r="F4670" s="3">
        <v>10953</v>
      </c>
      <c r="G4670" t="s">
        <v>32</v>
      </c>
      <c r="H4670" s="3" t="s">
        <v>4702</v>
      </c>
      <c r="I4670" s="3">
        <f t="shared" si="648"/>
        <v>-25924</v>
      </c>
      <c r="J4670" s="4">
        <f t="shared" si="649"/>
        <v>-0.70298560078097461</v>
      </c>
      <c r="K4670" s="5">
        <f t="shared" si="650"/>
        <v>0.29701439921902539</v>
      </c>
      <c r="L4670" s="4" t="str">
        <f t="shared" si="651"/>
        <v>Under Budget</v>
      </c>
      <c r="M4670">
        <f t="shared" si="652"/>
        <v>2022</v>
      </c>
      <c r="N4670">
        <f t="shared" si="653"/>
        <v>8</v>
      </c>
      <c r="O4670" t="str">
        <f t="shared" si="654"/>
        <v>Aug</v>
      </c>
      <c r="P4670" t="str">
        <f t="shared" si="655"/>
        <v>Q3</v>
      </c>
      <c r="Q4670" t="str">
        <f t="shared" si="656"/>
        <v>2022-08</v>
      </c>
    </row>
    <row r="4671" spans="1:17" x14ac:dyDescent="0.35">
      <c r="A4671" s="2">
        <v>44625</v>
      </c>
      <c r="B4671" t="s">
        <v>37</v>
      </c>
      <c r="C4671" t="s">
        <v>29</v>
      </c>
      <c r="D4671" t="s">
        <v>58</v>
      </c>
      <c r="E4671" s="3">
        <v>120914</v>
      </c>
      <c r="F4671" s="3">
        <v>156544</v>
      </c>
      <c r="G4671" t="s">
        <v>32</v>
      </c>
      <c r="H4671" s="3" t="s">
        <v>4703</v>
      </c>
      <c r="I4671" s="3">
        <f t="shared" si="648"/>
        <v>35630</v>
      </c>
      <c r="J4671" s="4">
        <f t="shared" si="649"/>
        <v>0.29467224638999617</v>
      </c>
      <c r="K4671" s="5">
        <f t="shared" si="650"/>
        <v>1.2946722463899962</v>
      </c>
      <c r="L4671" s="4" t="str">
        <f t="shared" si="651"/>
        <v>Over Budget</v>
      </c>
      <c r="M4671">
        <f t="shared" si="652"/>
        <v>2022</v>
      </c>
      <c r="N4671">
        <f t="shared" si="653"/>
        <v>3</v>
      </c>
      <c r="O4671" t="str">
        <f t="shared" si="654"/>
        <v>Mar</v>
      </c>
      <c r="P4671" t="str">
        <f t="shared" si="655"/>
        <v>Q1</v>
      </c>
      <c r="Q4671" t="str">
        <f t="shared" si="656"/>
        <v>2022-03</v>
      </c>
    </row>
    <row r="4672" spans="1:17" x14ac:dyDescent="0.35">
      <c r="A4672" s="2">
        <v>44344</v>
      </c>
      <c r="B4672" t="s">
        <v>55</v>
      </c>
      <c r="C4672" t="s">
        <v>24</v>
      </c>
      <c r="D4672" t="s">
        <v>20</v>
      </c>
      <c r="E4672" s="3">
        <v>58360</v>
      </c>
      <c r="F4672" s="3">
        <v>20010</v>
      </c>
      <c r="G4672" t="s">
        <v>35</v>
      </c>
      <c r="H4672" s="3" t="s">
        <v>4704</v>
      </c>
      <c r="I4672" s="3">
        <f t="shared" si="648"/>
        <v>-38350</v>
      </c>
      <c r="J4672" s="4">
        <f t="shared" si="649"/>
        <v>-0.65712816997943801</v>
      </c>
      <c r="K4672" s="5">
        <f t="shared" si="650"/>
        <v>0.34287183002056204</v>
      </c>
      <c r="L4672" s="4" t="str">
        <f t="shared" si="651"/>
        <v>Under Budget</v>
      </c>
      <c r="M4672">
        <f t="shared" si="652"/>
        <v>2021</v>
      </c>
      <c r="N4672">
        <f t="shared" si="653"/>
        <v>5</v>
      </c>
      <c r="O4672" t="str">
        <f t="shared" si="654"/>
        <v>May</v>
      </c>
      <c r="P4672" t="str">
        <f t="shared" si="655"/>
        <v>Q2</v>
      </c>
      <c r="Q4672" t="str">
        <f t="shared" si="656"/>
        <v>2021-05</v>
      </c>
    </row>
    <row r="4673" spans="1:17" x14ac:dyDescent="0.35">
      <c r="A4673" s="2">
        <v>45046</v>
      </c>
      <c r="B4673" t="s">
        <v>28</v>
      </c>
      <c r="C4673" t="s">
        <v>19</v>
      </c>
      <c r="D4673" t="s">
        <v>30</v>
      </c>
      <c r="E4673" s="3">
        <v>34091</v>
      </c>
      <c r="F4673" s="3">
        <v>145310</v>
      </c>
      <c r="G4673" t="s">
        <v>32</v>
      </c>
      <c r="H4673" s="3" t="s">
        <v>4705</v>
      </c>
      <c r="I4673" s="3">
        <f t="shared" si="648"/>
        <v>111219</v>
      </c>
      <c r="J4673" s="4">
        <f t="shared" si="649"/>
        <v>3.2624153002258662</v>
      </c>
      <c r="K4673" s="5">
        <f t="shared" si="650"/>
        <v>4.2624153002258662</v>
      </c>
      <c r="L4673" s="4" t="str">
        <f t="shared" si="651"/>
        <v>Over Budget</v>
      </c>
      <c r="M4673">
        <f t="shared" si="652"/>
        <v>2023</v>
      </c>
      <c r="N4673">
        <f t="shared" si="653"/>
        <v>4</v>
      </c>
      <c r="O4673" t="str">
        <f t="shared" si="654"/>
        <v>Apr</v>
      </c>
      <c r="P4673" t="str">
        <f t="shared" si="655"/>
        <v>Q2</v>
      </c>
      <c r="Q4673" t="str">
        <f t="shared" si="656"/>
        <v>2023-04</v>
      </c>
    </row>
    <row r="4674" spans="1:17" x14ac:dyDescent="0.35">
      <c r="A4674" s="2">
        <v>44563</v>
      </c>
      <c r="B4674" t="s">
        <v>55</v>
      </c>
      <c r="C4674" t="s">
        <v>19</v>
      </c>
      <c r="D4674" t="s">
        <v>20</v>
      </c>
      <c r="E4674" s="3">
        <v>49767</v>
      </c>
      <c r="F4674" s="3">
        <v>151818</v>
      </c>
      <c r="G4674" t="s">
        <v>26</v>
      </c>
      <c r="H4674" s="3" t="s">
        <v>4706</v>
      </c>
      <c r="I4674" s="3">
        <f t="shared" si="648"/>
        <v>102051</v>
      </c>
      <c r="J4674" s="4">
        <f t="shared" si="649"/>
        <v>2.0505756826812949</v>
      </c>
      <c r="K4674" s="5">
        <f t="shared" si="650"/>
        <v>3.0505756826812949</v>
      </c>
      <c r="L4674" s="4" t="str">
        <f t="shared" si="651"/>
        <v>Over Budget</v>
      </c>
      <c r="M4674">
        <f t="shared" si="652"/>
        <v>2022</v>
      </c>
      <c r="N4674">
        <f t="shared" si="653"/>
        <v>1</v>
      </c>
      <c r="O4674" t="str">
        <f t="shared" si="654"/>
        <v>Jan</v>
      </c>
      <c r="P4674" t="str">
        <f t="shared" si="655"/>
        <v>Q1</v>
      </c>
      <c r="Q4674" t="str">
        <f t="shared" si="656"/>
        <v>2022-01</v>
      </c>
    </row>
    <row r="4675" spans="1:17" x14ac:dyDescent="0.35">
      <c r="A4675" s="2">
        <v>45046</v>
      </c>
      <c r="B4675" t="s">
        <v>23</v>
      </c>
      <c r="C4675" t="s">
        <v>34</v>
      </c>
      <c r="D4675" t="s">
        <v>25</v>
      </c>
      <c r="E4675" s="3">
        <v>140967</v>
      </c>
      <c r="F4675" s="3">
        <v>54788</v>
      </c>
      <c r="G4675" t="s">
        <v>26</v>
      </c>
      <c r="H4675" s="3" t="s">
        <v>4707</v>
      </c>
      <c r="I4675" s="3">
        <f t="shared" si="648"/>
        <v>-86179</v>
      </c>
      <c r="J4675" s="4">
        <f t="shared" si="649"/>
        <v>-0.61134166152361902</v>
      </c>
      <c r="K4675" s="5">
        <f t="shared" si="650"/>
        <v>0.38865833847638098</v>
      </c>
      <c r="L4675" s="4" t="str">
        <f t="shared" si="651"/>
        <v>Under Budget</v>
      </c>
      <c r="M4675">
        <f t="shared" si="652"/>
        <v>2023</v>
      </c>
      <c r="N4675">
        <f t="shared" si="653"/>
        <v>4</v>
      </c>
      <c r="O4675" t="str">
        <f t="shared" si="654"/>
        <v>Apr</v>
      </c>
      <c r="P4675" t="str">
        <f t="shared" si="655"/>
        <v>Q2</v>
      </c>
      <c r="Q4675" t="str">
        <f t="shared" si="656"/>
        <v>2023-04</v>
      </c>
    </row>
    <row r="4676" spans="1:17" x14ac:dyDescent="0.35">
      <c r="A4676" s="2">
        <v>45286</v>
      </c>
      <c r="B4676" t="s">
        <v>23</v>
      </c>
      <c r="C4676" t="s">
        <v>23</v>
      </c>
      <c r="D4676" t="s">
        <v>20</v>
      </c>
      <c r="E4676" s="3">
        <v>53518</v>
      </c>
      <c r="F4676" s="3">
        <v>17765</v>
      </c>
      <c r="G4676" t="s">
        <v>26</v>
      </c>
      <c r="H4676" s="3" t="s">
        <v>4708</v>
      </c>
      <c r="I4676" s="3">
        <f t="shared" si="648"/>
        <v>-35753</v>
      </c>
      <c r="J4676" s="4">
        <f t="shared" si="649"/>
        <v>-0.66805560745917258</v>
      </c>
      <c r="K4676" s="5">
        <f t="shared" si="650"/>
        <v>0.33194439254082736</v>
      </c>
      <c r="L4676" s="4" t="str">
        <f t="shared" si="651"/>
        <v>Under Budget</v>
      </c>
      <c r="M4676">
        <f t="shared" si="652"/>
        <v>2023</v>
      </c>
      <c r="N4676">
        <f t="shared" si="653"/>
        <v>12</v>
      </c>
      <c r="O4676" t="str">
        <f t="shared" si="654"/>
        <v>Dec</v>
      </c>
      <c r="P4676" t="str">
        <f t="shared" si="655"/>
        <v>Q4</v>
      </c>
      <c r="Q4676" t="str">
        <f t="shared" si="656"/>
        <v>2023-12</v>
      </c>
    </row>
    <row r="4677" spans="1:17" x14ac:dyDescent="0.35">
      <c r="A4677" s="2">
        <v>45009</v>
      </c>
      <c r="B4677" t="s">
        <v>37</v>
      </c>
      <c r="C4677" t="s">
        <v>43</v>
      </c>
      <c r="D4677" t="s">
        <v>25</v>
      </c>
      <c r="E4677" s="3">
        <v>129932</v>
      </c>
      <c r="F4677" s="3">
        <v>134833</v>
      </c>
      <c r="G4677" t="s">
        <v>21</v>
      </c>
      <c r="H4677" s="3" t="s">
        <v>4709</v>
      </c>
      <c r="I4677" s="3">
        <f t="shared" ref="I4677:I4740" si="657">F4677-E4677</f>
        <v>4901</v>
      </c>
      <c r="J4677" s="4">
        <f t="shared" ref="J4677:J4740" si="658">IFERROR(I4677/E4677,0)</f>
        <v>3.7719730320475327E-2</v>
      </c>
      <c r="K4677" s="5">
        <f t="shared" ref="K4677:K4740" si="659">IFERROR(F4677/E4677,0)</f>
        <v>1.0377197303204753</v>
      </c>
      <c r="L4677" s="4" t="str">
        <f t="shared" ref="L4677:L4740" si="660">IF(I4677&gt;0,"Over Budget",IF(I4677&lt;0,"Under Budget","On Budget"))</f>
        <v>Over Budget</v>
      </c>
      <c r="M4677">
        <f t="shared" ref="M4677:M4740" si="661">YEAR(A4677)</f>
        <v>2023</v>
      </c>
      <c r="N4677">
        <f t="shared" ref="N4677:N4740" si="662">MONTH(A4677)</f>
        <v>3</v>
      </c>
      <c r="O4677" t="str">
        <f t="shared" ref="O4677:O4740" si="663">TEXT(A4677,"mmm")</f>
        <v>Mar</v>
      </c>
      <c r="P4677" t="str">
        <f t="shared" ref="P4677:P4740" si="664">"Q"&amp;ROUNDUP(MONTH(A4677)/3,0)</f>
        <v>Q1</v>
      </c>
      <c r="Q4677" t="str">
        <f t="shared" ref="Q4677:Q4740" si="665">TEXT(A4677,"yyyy-mm")</f>
        <v>2023-03</v>
      </c>
    </row>
    <row r="4678" spans="1:17" x14ac:dyDescent="0.35">
      <c r="A4678" s="2">
        <v>44371</v>
      </c>
      <c r="B4678" t="s">
        <v>23</v>
      </c>
      <c r="C4678" t="s">
        <v>24</v>
      </c>
      <c r="D4678" t="s">
        <v>39</v>
      </c>
      <c r="E4678" s="3">
        <v>99168</v>
      </c>
      <c r="F4678" s="3">
        <v>156518</v>
      </c>
      <c r="G4678" t="s">
        <v>26</v>
      </c>
      <c r="H4678" s="3" t="s">
        <v>4710</v>
      </c>
      <c r="I4678" s="3">
        <f t="shared" si="657"/>
        <v>57350</v>
      </c>
      <c r="J4678" s="4">
        <f t="shared" si="658"/>
        <v>0.57831155211358498</v>
      </c>
      <c r="K4678" s="5">
        <f t="shared" si="659"/>
        <v>1.5783115521135851</v>
      </c>
      <c r="L4678" s="4" t="str">
        <f t="shared" si="660"/>
        <v>Over Budget</v>
      </c>
      <c r="M4678">
        <f t="shared" si="661"/>
        <v>2021</v>
      </c>
      <c r="N4678">
        <f t="shared" si="662"/>
        <v>6</v>
      </c>
      <c r="O4678" t="str">
        <f t="shared" si="663"/>
        <v>Jun</v>
      </c>
      <c r="P4678" t="str">
        <f t="shared" si="664"/>
        <v>Q2</v>
      </c>
      <c r="Q4678" t="str">
        <f t="shared" si="665"/>
        <v>2021-06</v>
      </c>
    </row>
    <row r="4679" spans="1:17" x14ac:dyDescent="0.35">
      <c r="A4679" s="2">
        <v>44784</v>
      </c>
      <c r="B4679" t="s">
        <v>23</v>
      </c>
      <c r="C4679" t="s">
        <v>19</v>
      </c>
      <c r="D4679" t="s">
        <v>25</v>
      </c>
      <c r="E4679" s="3">
        <v>75865</v>
      </c>
      <c r="F4679" s="3">
        <v>133076</v>
      </c>
      <c r="G4679" t="s">
        <v>21</v>
      </c>
      <c r="H4679" s="3" t="s">
        <v>4711</v>
      </c>
      <c r="I4679" s="3">
        <f t="shared" si="657"/>
        <v>57211</v>
      </c>
      <c r="J4679" s="4">
        <f t="shared" si="658"/>
        <v>0.75411586370526595</v>
      </c>
      <c r="K4679" s="5">
        <f t="shared" si="659"/>
        <v>1.7541158637052658</v>
      </c>
      <c r="L4679" s="4" t="str">
        <f t="shared" si="660"/>
        <v>Over Budget</v>
      </c>
      <c r="M4679">
        <f t="shared" si="661"/>
        <v>2022</v>
      </c>
      <c r="N4679">
        <f t="shared" si="662"/>
        <v>8</v>
      </c>
      <c r="O4679" t="str">
        <f t="shared" si="663"/>
        <v>Aug</v>
      </c>
      <c r="P4679" t="str">
        <f t="shared" si="664"/>
        <v>Q3</v>
      </c>
      <c r="Q4679" t="str">
        <f t="shared" si="665"/>
        <v>2022-08</v>
      </c>
    </row>
    <row r="4680" spans="1:17" x14ac:dyDescent="0.35">
      <c r="A4680" s="2">
        <v>44691</v>
      </c>
      <c r="B4680" t="s">
        <v>41</v>
      </c>
      <c r="C4680" t="s">
        <v>19</v>
      </c>
      <c r="D4680" t="s">
        <v>20</v>
      </c>
      <c r="E4680" s="3">
        <v>22370</v>
      </c>
      <c r="F4680" s="3">
        <v>40419</v>
      </c>
      <c r="G4680" t="s">
        <v>35</v>
      </c>
      <c r="H4680" s="3" t="s">
        <v>4712</v>
      </c>
      <c r="I4680" s="3">
        <f t="shared" si="657"/>
        <v>18049</v>
      </c>
      <c r="J4680" s="4">
        <f t="shared" si="658"/>
        <v>0.80683951721054981</v>
      </c>
      <c r="K4680" s="5">
        <f t="shared" si="659"/>
        <v>1.8068395172105498</v>
      </c>
      <c r="L4680" s="4" t="str">
        <f t="shared" si="660"/>
        <v>Over Budget</v>
      </c>
      <c r="M4680">
        <f t="shared" si="661"/>
        <v>2022</v>
      </c>
      <c r="N4680">
        <f t="shared" si="662"/>
        <v>5</v>
      </c>
      <c r="O4680" t="str">
        <f t="shared" si="663"/>
        <v>May</v>
      </c>
      <c r="P4680" t="str">
        <f t="shared" si="664"/>
        <v>Q2</v>
      </c>
      <c r="Q4680" t="str">
        <f t="shared" si="665"/>
        <v>2022-05</v>
      </c>
    </row>
    <row r="4681" spans="1:17" x14ac:dyDescent="0.35">
      <c r="A4681" s="2">
        <v>45169</v>
      </c>
      <c r="B4681" t="s">
        <v>55</v>
      </c>
      <c r="C4681" t="s">
        <v>23</v>
      </c>
      <c r="D4681" t="s">
        <v>20</v>
      </c>
      <c r="E4681" s="3">
        <v>131271</v>
      </c>
      <c r="F4681" s="3">
        <v>38427</v>
      </c>
      <c r="G4681" t="s">
        <v>35</v>
      </c>
      <c r="H4681" s="3" t="s">
        <v>4713</v>
      </c>
      <c r="I4681" s="3">
        <f t="shared" si="657"/>
        <v>-92844</v>
      </c>
      <c r="J4681" s="4">
        <f t="shared" si="658"/>
        <v>-0.70726969399181849</v>
      </c>
      <c r="K4681" s="5">
        <f t="shared" si="659"/>
        <v>0.29273030600818156</v>
      </c>
      <c r="L4681" s="4" t="str">
        <f t="shared" si="660"/>
        <v>Under Budget</v>
      </c>
      <c r="M4681">
        <f t="shared" si="661"/>
        <v>2023</v>
      </c>
      <c r="N4681">
        <f t="shared" si="662"/>
        <v>8</v>
      </c>
      <c r="O4681" t="str">
        <f t="shared" si="663"/>
        <v>Aug</v>
      </c>
      <c r="P4681" t="str">
        <f t="shared" si="664"/>
        <v>Q3</v>
      </c>
      <c r="Q4681" t="str">
        <f t="shared" si="665"/>
        <v>2023-08</v>
      </c>
    </row>
    <row r="4682" spans="1:17" x14ac:dyDescent="0.35">
      <c r="A4682" s="2">
        <v>44231</v>
      </c>
      <c r="B4682" t="s">
        <v>55</v>
      </c>
      <c r="C4682" t="s">
        <v>19</v>
      </c>
      <c r="D4682" t="s">
        <v>25</v>
      </c>
      <c r="E4682" s="3">
        <v>77216</v>
      </c>
      <c r="F4682" s="3">
        <v>61703</v>
      </c>
      <c r="G4682" t="s">
        <v>26</v>
      </c>
      <c r="H4682" s="3" t="s">
        <v>4714</v>
      </c>
      <c r="I4682" s="3">
        <f t="shared" si="657"/>
        <v>-15513</v>
      </c>
      <c r="J4682" s="4">
        <f t="shared" si="658"/>
        <v>-0.2009039577289681</v>
      </c>
      <c r="K4682" s="5">
        <f t="shared" si="659"/>
        <v>0.79909604227103193</v>
      </c>
      <c r="L4682" s="4" t="str">
        <f t="shared" si="660"/>
        <v>Under Budget</v>
      </c>
      <c r="M4682">
        <f t="shared" si="661"/>
        <v>2021</v>
      </c>
      <c r="N4682">
        <f t="shared" si="662"/>
        <v>2</v>
      </c>
      <c r="O4682" t="str">
        <f t="shared" si="663"/>
        <v>Feb</v>
      </c>
      <c r="P4682" t="str">
        <f t="shared" si="664"/>
        <v>Q1</v>
      </c>
      <c r="Q4682" t="str">
        <f t="shared" si="665"/>
        <v>2021-02</v>
      </c>
    </row>
    <row r="4683" spans="1:17" x14ac:dyDescent="0.35">
      <c r="A4683" s="2">
        <v>45195</v>
      </c>
      <c r="B4683" t="s">
        <v>55</v>
      </c>
      <c r="C4683" t="s">
        <v>23</v>
      </c>
      <c r="D4683" t="s">
        <v>20</v>
      </c>
      <c r="E4683" s="3">
        <v>122658</v>
      </c>
      <c r="F4683" s="3">
        <v>152621</v>
      </c>
      <c r="G4683" t="s">
        <v>26</v>
      </c>
      <c r="H4683" s="3" t="s">
        <v>4715</v>
      </c>
      <c r="I4683" s="3">
        <f t="shared" si="657"/>
        <v>29963</v>
      </c>
      <c r="J4683" s="4">
        <f t="shared" si="658"/>
        <v>0.24428084592933197</v>
      </c>
      <c r="K4683" s="5">
        <f t="shared" si="659"/>
        <v>1.244280845929332</v>
      </c>
      <c r="L4683" s="4" t="str">
        <f t="shared" si="660"/>
        <v>Over Budget</v>
      </c>
      <c r="M4683">
        <f t="shared" si="661"/>
        <v>2023</v>
      </c>
      <c r="N4683">
        <f t="shared" si="662"/>
        <v>9</v>
      </c>
      <c r="O4683" t="str">
        <f t="shared" si="663"/>
        <v>Sep</v>
      </c>
      <c r="P4683" t="str">
        <f t="shared" si="664"/>
        <v>Q3</v>
      </c>
      <c r="Q4683" t="str">
        <f t="shared" si="665"/>
        <v>2023-09</v>
      </c>
    </row>
    <row r="4684" spans="1:17" x14ac:dyDescent="0.35">
      <c r="A4684" s="2">
        <v>44734</v>
      </c>
      <c r="B4684" t="s">
        <v>55</v>
      </c>
      <c r="C4684" t="s">
        <v>24</v>
      </c>
      <c r="D4684" t="s">
        <v>25</v>
      </c>
      <c r="E4684" s="3">
        <v>57112</v>
      </c>
      <c r="F4684" s="3">
        <v>14548</v>
      </c>
      <c r="G4684" t="s">
        <v>35</v>
      </c>
      <c r="H4684" s="3" t="s">
        <v>4716</v>
      </c>
      <c r="I4684" s="3">
        <f t="shared" si="657"/>
        <v>-42564</v>
      </c>
      <c r="J4684" s="4">
        <f t="shared" si="658"/>
        <v>-0.74527244712144558</v>
      </c>
      <c r="K4684" s="5">
        <f t="shared" si="659"/>
        <v>0.25472755287855442</v>
      </c>
      <c r="L4684" s="4" t="str">
        <f t="shared" si="660"/>
        <v>Under Budget</v>
      </c>
      <c r="M4684">
        <f t="shared" si="661"/>
        <v>2022</v>
      </c>
      <c r="N4684">
        <f t="shared" si="662"/>
        <v>6</v>
      </c>
      <c r="O4684" t="str">
        <f t="shared" si="663"/>
        <v>Jun</v>
      </c>
      <c r="P4684" t="str">
        <f t="shared" si="664"/>
        <v>Q2</v>
      </c>
      <c r="Q4684" t="str">
        <f t="shared" si="665"/>
        <v>2022-06</v>
      </c>
    </row>
    <row r="4685" spans="1:17" x14ac:dyDescent="0.35">
      <c r="A4685" s="2">
        <v>44946</v>
      </c>
      <c r="B4685" t="s">
        <v>18</v>
      </c>
      <c r="C4685" t="s">
        <v>23</v>
      </c>
      <c r="D4685" t="s">
        <v>58</v>
      </c>
      <c r="E4685" s="3">
        <v>133941</v>
      </c>
      <c r="F4685" s="3">
        <v>116138</v>
      </c>
      <c r="G4685" t="s">
        <v>21</v>
      </c>
      <c r="H4685" s="3" t="s">
        <v>4717</v>
      </c>
      <c r="I4685" s="3">
        <f t="shared" si="657"/>
        <v>-17803</v>
      </c>
      <c r="J4685" s="4">
        <f t="shared" si="658"/>
        <v>-0.13291673199393764</v>
      </c>
      <c r="K4685" s="5">
        <f t="shared" si="659"/>
        <v>0.86708326800606239</v>
      </c>
      <c r="L4685" s="4" t="str">
        <f t="shared" si="660"/>
        <v>Under Budget</v>
      </c>
      <c r="M4685">
        <f t="shared" si="661"/>
        <v>2023</v>
      </c>
      <c r="N4685">
        <f t="shared" si="662"/>
        <v>1</v>
      </c>
      <c r="O4685" t="str">
        <f t="shared" si="663"/>
        <v>Jan</v>
      </c>
      <c r="P4685" t="str">
        <f t="shared" si="664"/>
        <v>Q1</v>
      </c>
      <c r="Q4685" t="str">
        <f t="shared" si="665"/>
        <v>2023-01</v>
      </c>
    </row>
    <row r="4686" spans="1:17" x14ac:dyDescent="0.35">
      <c r="A4686" s="2">
        <v>45234</v>
      </c>
      <c r="B4686" t="s">
        <v>55</v>
      </c>
      <c r="C4686" t="s">
        <v>19</v>
      </c>
      <c r="D4686" t="s">
        <v>30</v>
      </c>
      <c r="E4686" s="3">
        <v>82402</v>
      </c>
      <c r="F4686" s="3">
        <v>80483</v>
      </c>
      <c r="G4686" t="s">
        <v>21</v>
      </c>
      <c r="H4686" s="3" t="s">
        <v>4718</v>
      </c>
      <c r="I4686" s="3">
        <f t="shared" si="657"/>
        <v>-1919</v>
      </c>
      <c r="J4686" s="4">
        <f t="shared" si="658"/>
        <v>-2.3288269702191694E-2</v>
      </c>
      <c r="K4686" s="5">
        <f t="shared" si="659"/>
        <v>0.97671173029780833</v>
      </c>
      <c r="L4686" s="4" t="str">
        <f t="shared" si="660"/>
        <v>Under Budget</v>
      </c>
      <c r="M4686">
        <f t="shared" si="661"/>
        <v>2023</v>
      </c>
      <c r="N4686">
        <f t="shared" si="662"/>
        <v>11</v>
      </c>
      <c r="O4686" t="str">
        <f t="shared" si="663"/>
        <v>Nov</v>
      </c>
      <c r="P4686" t="str">
        <f t="shared" si="664"/>
        <v>Q4</v>
      </c>
      <c r="Q4686" t="str">
        <f t="shared" si="665"/>
        <v>2023-11</v>
      </c>
    </row>
    <row r="4687" spans="1:17" x14ac:dyDescent="0.35">
      <c r="A4687" s="2">
        <v>44570</v>
      </c>
      <c r="B4687" t="s">
        <v>37</v>
      </c>
      <c r="C4687" t="s">
        <v>23</v>
      </c>
      <c r="D4687" t="s">
        <v>25</v>
      </c>
      <c r="E4687" s="3">
        <v>35479</v>
      </c>
      <c r="F4687" s="3">
        <v>130472</v>
      </c>
      <c r="G4687" t="s">
        <v>21</v>
      </c>
      <c r="H4687" s="3" t="s">
        <v>4719</v>
      </c>
      <c r="I4687" s="3">
        <f t="shared" si="657"/>
        <v>94993</v>
      </c>
      <c r="J4687" s="4">
        <f t="shared" si="658"/>
        <v>2.6774429944474196</v>
      </c>
      <c r="K4687" s="5">
        <f t="shared" si="659"/>
        <v>3.6774429944474196</v>
      </c>
      <c r="L4687" s="4" t="str">
        <f t="shared" si="660"/>
        <v>Over Budget</v>
      </c>
      <c r="M4687">
        <f t="shared" si="661"/>
        <v>2022</v>
      </c>
      <c r="N4687">
        <f t="shared" si="662"/>
        <v>1</v>
      </c>
      <c r="O4687" t="str">
        <f t="shared" si="663"/>
        <v>Jan</v>
      </c>
      <c r="P4687" t="str">
        <f t="shared" si="664"/>
        <v>Q1</v>
      </c>
      <c r="Q4687" t="str">
        <f t="shared" si="665"/>
        <v>2022-01</v>
      </c>
    </row>
    <row r="4688" spans="1:17" x14ac:dyDescent="0.35">
      <c r="A4688" s="2">
        <v>44753</v>
      </c>
      <c r="B4688" t="s">
        <v>37</v>
      </c>
      <c r="C4688" t="s">
        <v>19</v>
      </c>
      <c r="D4688" t="s">
        <v>58</v>
      </c>
      <c r="E4688" s="3">
        <v>130752</v>
      </c>
      <c r="F4688" s="3">
        <v>45996</v>
      </c>
      <c r="G4688" t="s">
        <v>32</v>
      </c>
      <c r="H4688" s="3" t="s">
        <v>4720</v>
      </c>
      <c r="I4688" s="3">
        <f t="shared" si="657"/>
        <v>-84756</v>
      </c>
      <c r="J4688" s="4">
        <f t="shared" si="658"/>
        <v>-0.64821953010278999</v>
      </c>
      <c r="K4688" s="5">
        <f t="shared" si="659"/>
        <v>0.35178046989721001</v>
      </c>
      <c r="L4688" s="4" t="str">
        <f t="shared" si="660"/>
        <v>Under Budget</v>
      </c>
      <c r="M4688">
        <f t="shared" si="661"/>
        <v>2022</v>
      </c>
      <c r="N4688">
        <f t="shared" si="662"/>
        <v>7</v>
      </c>
      <c r="O4688" t="str">
        <f t="shared" si="663"/>
        <v>Jul</v>
      </c>
      <c r="P4688" t="str">
        <f t="shared" si="664"/>
        <v>Q3</v>
      </c>
      <c r="Q4688" t="str">
        <f t="shared" si="665"/>
        <v>2022-07</v>
      </c>
    </row>
    <row r="4689" spans="1:17" x14ac:dyDescent="0.35">
      <c r="A4689" s="2">
        <v>44429</v>
      </c>
      <c r="B4689" t="s">
        <v>18</v>
      </c>
      <c r="C4689" t="s">
        <v>29</v>
      </c>
      <c r="D4689" t="s">
        <v>58</v>
      </c>
      <c r="E4689" s="3">
        <v>118460</v>
      </c>
      <c r="F4689" s="3">
        <v>20467</v>
      </c>
      <c r="G4689" t="s">
        <v>32</v>
      </c>
      <c r="H4689" s="3" t="s">
        <v>4721</v>
      </c>
      <c r="I4689" s="3">
        <f t="shared" si="657"/>
        <v>-97993</v>
      </c>
      <c r="J4689" s="4">
        <f t="shared" si="658"/>
        <v>-0.82722437953739658</v>
      </c>
      <c r="K4689" s="5">
        <f t="shared" si="659"/>
        <v>0.17277562046260342</v>
      </c>
      <c r="L4689" s="4" t="str">
        <f t="shared" si="660"/>
        <v>Under Budget</v>
      </c>
      <c r="M4689">
        <f t="shared" si="661"/>
        <v>2021</v>
      </c>
      <c r="N4689">
        <f t="shared" si="662"/>
        <v>8</v>
      </c>
      <c r="O4689" t="str">
        <f t="shared" si="663"/>
        <v>Aug</v>
      </c>
      <c r="P4689" t="str">
        <f t="shared" si="664"/>
        <v>Q3</v>
      </c>
      <c r="Q4689" t="str">
        <f t="shared" si="665"/>
        <v>2021-08</v>
      </c>
    </row>
    <row r="4690" spans="1:17" x14ac:dyDescent="0.35">
      <c r="A4690" s="2">
        <v>44901</v>
      </c>
      <c r="B4690" t="s">
        <v>55</v>
      </c>
      <c r="C4690" t="s">
        <v>34</v>
      </c>
      <c r="D4690" t="s">
        <v>58</v>
      </c>
      <c r="E4690" s="3">
        <v>14188</v>
      </c>
      <c r="F4690" s="3">
        <v>169923</v>
      </c>
      <c r="G4690" t="s">
        <v>26</v>
      </c>
      <c r="H4690" s="3" t="s">
        <v>4722</v>
      </c>
      <c r="I4690" s="3">
        <f t="shared" si="657"/>
        <v>155735</v>
      </c>
      <c r="J4690" s="4">
        <f t="shared" si="658"/>
        <v>10.976529461516774</v>
      </c>
      <c r="K4690" s="5">
        <f t="shared" si="659"/>
        <v>11.976529461516774</v>
      </c>
      <c r="L4690" s="4" t="str">
        <f t="shared" si="660"/>
        <v>Over Budget</v>
      </c>
      <c r="M4690">
        <f t="shared" si="661"/>
        <v>2022</v>
      </c>
      <c r="N4690">
        <f t="shared" si="662"/>
        <v>12</v>
      </c>
      <c r="O4690" t="str">
        <f t="shared" si="663"/>
        <v>Dec</v>
      </c>
      <c r="P4690" t="str">
        <f t="shared" si="664"/>
        <v>Q4</v>
      </c>
      <c r="Q4690" t="str">
        <f t="shared" si="665"/>
        <v>2022-12</v>
      </c>
    </row>
    <row r="4691" spans="1:17" x14ac:dyDescent="0.35">
      <c r="A4691" s="2">
        <v>44759</v>
      </c>
      <c r="B4691" t="s">
        <v>28</v>
      </c>
      <c r="C4691" t="s">
        <v>19</v>
      </c>
      <c r="D4691" t="s">
        <v>58</v>
      </c>
      <c r="E4691" s="3">
        <v>45617</v>
      </c>
      <c r="F4691" s="3">
        <v>40737</v>
      </c>
      <c r="G4691" t="s">
        <v>26</v>
      </c>
      <c r="H4691" s="3" t="s">
        <v>4723</v>
      </c>
      <c r="I4691" s="3">
        <f t="shared" si="657"/>
        <v>-4880</v>
      </c>
      <c r="J4691" s="4">
        <f t="shared" si="658"/>
        <v>-0.106977661836596</v>
      </c>
      <c r="K4691" s="5">
        <f t="shared" si="659"/>
        <v>0.89302233816340404</v>
      </c>
      <c r="L4691" s="4" t="str">
        <f t="shared" si="660"/>
        <v>Under Budget</v>
      </c>
      <c r="M4691">
        <f t="shared" si="661"/>
        <v>2022</v>
      </c>
      <c r="N4691">
        <f t="shared" si="662"/>
        <v>7</v>
      </c>
      <c r="O4691" t="str">
        <f t="shared" si="663"/>
        <v>Jul</v>
      </c>
      <c r="P4691" t="str">
        <f t="shared" si="664"/>
        <v>Q3</v>
      </c>
      <c r="Q4691" t="str">
        <f t="shared" si="665"/>
        <v>2022-07</v>
      </c>
    </row>
    <row r="4692" spans="1:17" x14ac:dyDescent="0.35">
      <c r="A4692" s="2">
        <v>45135</v>
      </c>
      <c r="B4692" t="s">
        <v>55</v>
      </c>
      <c r="C4692" t="s">
        <v>19</v>
      </c>
      <c r="D4692" t="s">
        <v>25</v>
      </c>
      <c r="E4692" s="3">
        <v>144438</v>
      </c>
      <c r="F4692" s="3">
        <v>100146</v>
      </c>
      <c r="G4692" t="s">
        <v>35</v>
      </c>
      <c r="H4692" s="3" t="s">
        <v>4724</v>
      </c>
      <c r="I4692" s="3">
        <f t="shared" si="657"/>
        <v>-44292</v>
      </c>
      <c r="J4692" s="4">
        <f t="shared" si="658"/>
        <v>-0.30665060441158143</v>
      </c>
      <c r="K4692" s="5">
        <f t="shared" si="659"/>
        <v>0.69334939558841857</v>
      </c>
      <c r="L4692" s="4" t="str">
        <f t="shared" si="660"/>
        <v>Under Budget</v>
      </c>
      <c r="M4692">
        <f t="shared" si="661"/>
        <v>2023</v>
      </c>
      <c r="N4692">
        <f t="shared" si="662"/>
        <v>7</v>
      </c>
      <c r="O4692" t="str">
        <f t="shared" si="663"/>
        <v>Jul</v>
      </c>
      <c r="P4692" t="str">
        <f t="shared" si="664"/>
        <v>Q3</v>
      </c>
      <c r="Q4692" t="str">
        <f t="shared" si="665"/>
        <v>2023-07</v>
      </c>
    </row>
    <row r="4693" spans="1:17" x14ac:dyDescent="0.35">
      <c r="A4693" s="2">
        <v>45083</v>
      </c>
      <c r="B4693" t="s">
        <v>37</v>
      </c>
      <c r="C4693" t="s">
        <v>19</v>
      </c>
      <c r="D4693" t="s">
        <v>20</v>
      </c>
      <c r="E4693" s="3">
        <v>62063</v>
      </c>
      <c r="F4693" s="3">
        <v>107782</v>
      </c>
      <c r="G4693" t="s">
        <v>26</v>
      </c>
      <c r="H4693" s="3" t="s">
        <v>4725</v>
      </c>
      <c r="I4693" s="3">
        <f t="shared" si="657"/>
        <v>45719</v>
      </c>
      <c r="J4693" s="4">
        <f t="shared" si="658"/>
        <v>0.73665468958961056</v>
      </c>
      <c r="K4693" s="5">
        <f t="shared" si="659"/>
        <v>1.7366546895896107</v>
      </c>
      <c r="L4693" s="4" t="str">
        <f t="shared" si="660"/>
        <v>Over Budget</v>
      </c>
      <c r="M4693">
        <f t="shared" si="661"/>
        <v>2023</v>
      </c>
      <c r="N4693">
        <f t="shared" si="662"/>
        <v>6</v>
      </c>
      <c r="O4693" t="str">
        <f t="shared" si="663"/>
        <v>Jun</v>
      </c>
      <c r="P4693" t="str">
        <f t="shared" si="664"/>
        <v>Q2</v>
      </c>
      <c r="Q4693" t="str">
        <f t="shared" si="665"/>
        <v>2023-06</v>
      </c>
    </row>
    <row r="4694" spans="1:17" x14ac:dyDescent="0.35">
      <c r="A4694" s="2">
        <v>44922</v>
      </c>
      <c r="B4694" t="s">
        <v>41</v>
      </c>
      <c r="C4694" t="s">
        <v>34</v>
      </c>
      <c r="D4694" t="s">
        <v>58</v>
      </c>
      <c r="E4694" s="3">
        <v>88597</v>
      </c>
      <c r="F4694" s="3">
        <v>99123</v>
      </c>
      <c r="G4694" t="s">
        <v>35</v>
      </c>
      <c r="H4694" s="3" t="s">
        <v>4726</v>
      </c>
      <c r="I4694" s="3">
        <f t="shared" si="657"/>
        <v>10526</v>
      </c>
      <c r="J4694" s="4">
        <f t="shared" si="658"/>
        <v>0.1188076345700193</v>
      </c>
      <c r="K4694" s="5">
        <f t="shared" si="659"/>
        <v>1.1188076345700193</v>
      </c>
      <c r="L4694" s="4" t="str">
        <f t="shared" si="660"/>
        <v>Over Budget</v>
      </c>
      <c r="M4694">
        <f t="shared" si="661"/>
        <v>2022</v>
      </c>
      <c r="N4694">
        <f t="shared" si="662"/>
        <v>12</v>
      </c>
      <c r="O4694" t="str">
        <f t="shared" si="663"/>
        <v>Dec</v>
      </c>
      <c r="P4694" t="str">
        <f t="shared" si="664"/>
        <v>Q4</v>
      </c>
      <c r="Q4694" t="str">
        <f t="shared" si="665"/>
        <v>2022-12</v>
      </c>
    </row>
    <row r="4695" spans="1:17" x14ac:dyDescent="0.35">
      <c r="A4695" s="2">
        <v>44272</v>
      </c>
      <c r="B4695" t="s">
        <v>23</v>
      </c>
      <c r="C4695" t="s">
        <v>29</v>
      </c>
      <c r="D4695" t="s">
        <v>39</v>
      </c>
      <c r="E4695" s="3">
        <v>25952</v>
      </c>
      <c r="F4695" s="3">
        <v>115927</v>
      </c>
      <c r="G4695" t="s">
        <v>32</v>
      </c>
      <c r="H4695" s="3" t="s">
        <v>4727</v>
      </c>
      <c r="I4695" s="3">
        <f t="shared" si="657"/>
        <v>89975</v>
      </c>
      <c r="J4695" s="4">
        <f t="shared" si="658"/>
        <v>3.4669774969173859</v>
      </c>
      <c r="K4695" s="5">
        <f t="shared" si="659"/>
        <v>4.4669774969173863</v>
      </c>
      <c r="L4695" s="4" t="str">
        <f t="shared" si="660"/>
        <v>Over Budget</v>
      </c>
      <c r="M4695">
        <f t="shared" si="661"/>
        <v>2021</v>
      </c>
      <c r="N4695">
        <f t="shared" si="662"/>
        <v>3</v>
      </c>
      <c r="O4695" t="str">
        <f t="shared" si="663"/>
        <v>Mar</v>
      </c>
      <c r="P4695" t="str">
        <f t="shared" si="664"/>
        <v>Q1</v>
      </c>
      <c r="Q4695" t="str">
        <f t="shared" si="665"/>
        <v>2021-03</v>
      </c>
    </row>
    <row r="4696" spans="1:17" x14ac:dyDescent="0.35">
      <c r="A4696" s="2">
        <v>44635</v>
      </c>
      <c r="B4696" t="s">
        <v>41</v>
      </c>
      <c r="C4696" t="s">
        <v>43</v>
      </c>
      <c r="D4696" t="s">
        <v>58</v>
      </c>
      <c r="E4696" s="3">
        <v>14283</v>
      </c>
      <c r="F4696" s="3">
        <v>120276</v>
      </c>
      <c r="G4696" t="s">
        <v>26</v>
      </c>
      <c r="H4696" s="3" t="s">
        <v>4728</v>
      </c>
      <c r="I4696" s="3">
        <f t="shared" si="657"/>
        <v>105993</v>
      </c>
      <c r="J4696" s="4">
        <f t="shared" si="658"/>
        <v>7.4209199747952113</v>
      </c>
      <c r="K4696" s="5">
        <f t="shared" si="659"/>
        <v>8.4209199747952113</v>
      </c>
      <c r="L4696" s="4" t="str">
        <f t="shared" si="660"/>
        <v>Over Budget</v>
      </c>
      <c r="M4696">
        <f t="shared" si="661"/>
        <v>2022</v>
      </c>
      <c r="N4696">
        <f t="shared" si="662"/>
        <v>3</v>
      </c>
      <c r="O4696" t="str">
        <f t="shared" si="663"/>
        <v>Mar</v>
      </c>
      <c r="P4696" t="str">
        <f t="shared" si="664"/>
        <v>Q1</v>
      </c>
      <c r="Q4696" t="str">
        <f t="shared" si="665"/>
        <v>2022-03</v>
      </c>
    </row>
    <row r="4697" spans="1:17" x14ac:dyDescent="0.35">
      <c r="A4697" s="2">
        <v>44895</v>
      </c>
      <c r="B4697" t="s">
        <v>28</v>
      </c>
      <c r="C4697" t="s">
        <v>19</v>
      </c>
      <c r="D4697" t="s">
        <v>20</v>
      </c>
      <c r="E4697" s="3">
        <v>30645</v>
      </c>
      <c r="F4697" s="3">
        <v>98568</v>
      </c>
      <c r="G4697" t="s">
        <v>21</v>
      </c>
      <c r="H4697" s="3" t="s">
        <v>4729</v>
      </c>
      <c r="I4697" s="3">
        <f t="shared" si="657"/>
        <v>67923</v>
      </c>
      <c r="J4697" s="4">
        <f t="shared" si="658"/>
        <v>2.2164464023494861</v>
      </c>
      <c r="K4697" s="5">
        <f t="shared" si="659"/>
        <v>3.2164464023494861</v>
      </c>
      <c r="L4697" s="4" t="str">
        <f t="shared" si="660"/>
        <v>Over Budget</v>
      </c>
      <c r="M4697">
        <f t="shared" si="661"/>
        <v>2022</v>
      </c>
      <c r="N4697">
        <f t="shared" si="662"/>
        <v>11</v>
      </c>
      <c r="O4697" t="str">
        <f t="shared" si="663"/>
        <v>Nov</v>
      </c>
      <c r="P4697" t="str">
        <f t="shared" si="664"/>
        <v>Q4</v>
      </c>
      <c r="Q4697" t="str">
        <f t="shared" si="665"/>
        <v>2022-11</v>
      </c>
    </row>
    <row r="4698" spans="1:17" x14ac:dyDescent="0.35">
      <c r="A4698" s="2">
        <v>45111</v>
      </c>
      <c r="B4698" t="s">
        <v>55</v>
      </c>
      <c r="C4698" t="s">
        <v>43</v>
      </c>
      <c r="D4698" t="s">
        <v>20</v>
      </c>
      <c r="E4698" s="3">
        <v>21740</v>
      </c>
      <c r="F4698" s="3">
        <v>160466</v>
      </c>
      <c r="G4698" t="s">
        <v>35</v>
      </c>
      <c r="H4698" s="3" t="s">
        <v>4730</v>
      </c>
      <c r="I4698" s="3">
        <f t="shared" si="657"/>
        <v>138726</v>
      </c>
      <c r="J4698" s="4">
        <f t="shared" si="658"/>
        <v>6.3811407543698255</v>
      </c>
      <c r="K4698" s="5">
        <f t="shared" si="659"/>
        <v>7.3811407543698255</v>
      </c>
      <c r="L4698" s="4" t="str">
        <f t="shared" si="660"/>
        <v>Over Budget</v>
      </c>
      <c r="M4698">
        <f t="shared" si="661"/>
        <v>2023</v>
      </c>
      <c r="N4698">
        <f t="shared" si="662"/>
        <v>7</v>
      </c>
      <c r="O4698" t="str">
        <f t="shared" si="663"/>
        <v>Jul</v>
      </c>
      <c r="P4698" t="str">
        <f t="shared" si="664"/>
        <v>Q3</v>
      </c>
      <c r="Q4698" t="str">
        <f t="shared" si="665"/>
        <v>2023-07</v>
      </c>
    </row>
    <row r="4699" spans="1:17" x14ac:dyDescent="0.35">
      <c r="A4699" s="2">
        <v>45087</v>
      </c>
      <c r="B4699" t="s">
        <v>18</v>
      </c>
      <c r="C4699" t="s">
        <v>24</v>
      </c>
      <c r="D4699" t="s">
        <v>30</v>
      </c>
      <c r="E4699" s="3">
        <v>108548</v>
      </c>
      <c r="F4699" s="3">
        <v>28435</v>
      </c>
      <c r="G4699" t="s">
        <v>21</v>
      </c>
      <c r="H4699" s="3" t="s">
        <v>4731</v>
      </c>
      <c r="I4699" s="3">
        <f t="shared" si="657"/>
        <v>-80113</v>
      </c>
      <c r="J4699" s="4">
        <f t="shared" si="658"/>
        <v>-0.73804215646534255</v>
      </c>
      <c r="K4699" s="5">
        <f t="shared" si="659"/>
        <v>0.26195784353465745</v>
      </c>
      <c r="L4699" s="4" t="str">
        <f t="shared" si="660"/>
        <v>Under Budget</v>
      </c>
      <c r="M4699">
        <f t="shared" si="661"/>
        <v>2023</v>
      </c>
      <c r="N4699">
        <f t="shared" si="662"/>
        <v>6</v>
      </c>
      <c r="O4699" t="str">
        <f t="shared" si="663"/>
        <v>Jun</v>
      </c>
      <c r="P4699" t="str">
        <f t="shared" si="664"/>
        <v>Q2</v>
      </c>
      <c r="Q4699" t="str">
        <f t="shared" si="665"/>
        <v>2023-06</v>
      </c>
    </row>
    <row r="4700" spans="1:17" x14ac:dyDescent="0.35">
      <c r="A4700" s="2">
        <v>44888</v>
      </c>
      <c r="B4700" t="s">
        <v>55</v>
      </c>
      <c r="C4700" t="s">
        <v>29</v>
      </c>
      <c r="D4700" t="s">
        <v>30</v>
      </c>
      <c r="E4700" s="3">
        <v>15128</v>
      </c>
      <c r="F4700" s="3">
        <v>27960</v>
      </c>
      <c r="G4700" t="s">
        <v>32</v>
      </c>
      <c r="H4700" s="3" t="s">
        <v>4732</v>
      </c>
      <c r="I4700" s="3">
        <f t="shared" si="657"/>
        <v>12832</v>
      </c>
      <c r="J4700" s="4">
        <f t="shared" si="658"/>
        <v>0.84822845055526175</v>
      </c>
      <c r="K4700" s="5">
        <f t="shared" si="659"/>
        <v>1.8482284505552617</v>
      </c>
      <c r="L4700" s="4" t="str">
        <f t="shared" si="660"/>
        <v>Over Budget</v>
      </c>
      <c r="M4700">
        <f t="shared" si="661"/>
        <v>2022</v>
      </c>
      <c r="N4700">
        <f t="shared" si="662"/>
        <v>11</v>
      </c>
      <c r="O4700" t="str">
        <f t="shared" si="663"/>
        <v>Nov</v>
      </c>
      <c r="P4700" t="str">
        <f t="shared" si="664"/>
        <v>Q4</v>
      </c>
      <c r="Q4700" t="str">
        <f t="shared" si="665"/>
        <v>2022-11</v>
      </c>
    </row>
    <row r="4701" spans="1:17" x14ac:dyDescent="0.35">
      <c r="A4701" s="2">
        <v>44449</v>
      </c>
      <c r="B4701" t="s">
        <v>28</v>
      </c>
      <c r="C4701" t="s">
        <v>23</v>
      </c>
      <c r="D4701" t="s">
        <v>58</v>
      </c>
      <c r="E4701" s="3">
        <v>65983</v>
      </c>
      <c r="F4701" s="3">
        <v>163551</v>
      </c>
      <c r="G4701" t="s">
        <v>21</v>
      </c>
      <c r="H4701" s="3" t="s">
        <v>4733</v>
      </c>
      <c r="I4701" s="3">
        <f t="shared" si="657"/>
        <v>97568</v>
      </c>
      <c r="J4701" s="4">
        <f t="shared" si="658"/>
        <v>1.4786839034296713</v>
      </c>
      <c r="K4701" s="5">
        <f t="shared" si="659"/>
        <v>2.4786839034296713</v>
      </c>
      <c r="L4701" s="4" t="str">
        <f t="shared" si="660"/>
        <v>Over Budget</v>
      </c>
      <c r="M4701">
        <f t="shared" si="661"/>
        <v>2021</v>
      </c>
      <c r="N4701">
        <f t="shared" si="662"/>
        <v>9</v>
      </c>
      <c r="O4701" t="str">
        <f t="shared" si="663"/>
        <v>Sep</v>
      </c>
      <c r="P4701" t="str">
        <f t="shared" si="664"/>
        <v>Q3</v>
      </c>
      <c r="Q4701" t="str">
        <f t="shared" si="665"/>
        <v>2021-09</v>
      </c>
    </row>
    <row r="4702" spans="1:17" x14ac:dyDescent="0.35">
      <c r="A4702" s="2">
        <v>45257</v>
      </c>
      <c r="B4702" t="s">
        <v>28</v>
      </c>
      <c r="C4702" t="s">
        <v>43</v>
      </c>
      <c r="D4702" t="s">
        <v>58</v>
      </c>
      <c r="E4702" s="3">
        <v>60930</v>
      </c>
      <c r="F4702" s="3">
        <v>63805</v>
      </c>
      <c r="G4702" t="s">
        <v>21</v>
      </c>
      <c r="H4702" s="3" t="s">
        <v>4734</v>
      </c>
      <c r="I4702" s="3">
        <f t="shared" si="657"/>
        <v>2875</v>
      </c>
      <c r="J4702" s="4">
        <f t="shared" si="658"/>
        <v>4.7185294600361069E-2</v>
      </c>
      <c r="K4702" s="5">
        <f t="shared" si="659"/>
        <v>1.047185294600361</v>
      </c>
      <c r="L4702" s="4" t="str">
        <f t="shared" si="660"/>
        <v>Over Budget</v>
      </c>
      <c r="M4702">
        <f t="shared" si="661"/>
        <v>2023</v>
      </c>
      <c r="N4702">
        <f t="shared" si="662"/>
        <v>11</v>
      </c>
      <c r="O4702" t="str">
        <f t="shared" si="663"/>
        <v>Nov</v>
      </c>
      <c r="P4702" t="str">
        <f t="shared" si="664"/>
        <v>Q4</v>
      </c>
      <c r="Q4702" t="str">
        <f t="shared" si="665"/>
        <v>2023-11</v>
      </c>
    </row>
    <row r="4703" spans="1:17" x14ac:dyDescent="0.35">
      <c r="A4703" s="2">
        <v>44606</v>
      </c>
      <c r="B4703" t="s">
        <v>23</v>
      </c>
      <c r="C4703" t="s">
        <v>29</v>
      </c>
      <c r="D4703" t="s">
        <v>30</v>
      </c>
      <c r="E4703" s="3">
        <v>102647</v>
      </c>
      <c r="F4703" s="3">
        <v>105569</v>
      </c>
      <c r="G4703" t="s">
        <v>26</v>
      </c>
      <c r="H4703" s="3" t="s">
        <v>4735</v>
      </c>
      <c r="I4703" s="3">
        <f t="shared" si="657"/>
        <v>2922</v>
      </c>
      <c r="J4703" s="4">
        <f t="shared" si="658"/>
        <v>2.8466491957875047E-2</v>
      </c>
      <c r="K4703" s="5">
        <f t="shared" si="659"/>
        <v>1.028466491957875</v>
      </c>
      <c r="L4703" s="4" t="str">
        <f t="shared" si="660"/>
        <v>Over Budget</v>
      </c>
      <c r="M4703">
        <f t="shared" si="661"/>
        <v>2022</v>
      </c>
      <c r="N4703">
        <f t="shared" si="662"/>
        <v>2</v>
      </c>
      <c r="O4703" t="str">
        <f t="shared" si="663"/>
        <v>Feb</v>
      </c>
      <c r="P4703" t="str">
        <f t="shared" si="664"/>
        <v>Q1</v>
      </c>
      <c r="Q4703" t="str">
        <f t="shared" si="665"/>
        <v>2022-02</v>
      </c>
    </row>
    <row r="4704" spans="1:17" x14ac:dyDescent="0.35">
      <c r="A4704" s="2">
        <v>44323</v>
      </c>
      <c r="B4704" t="s">
        <v>28</v>
      </c>
      <c r="C4704" t="s">
        <v>24</v>
      </c>
      <c r="D4704" t="s">
        <v>58</v>
      </c>
      <c r="E4704" s="3">
        <v>18628</v>
      </c>
      <c r="F4704" s="3">
        <v>162661</v>
      </c>
      <c r="G4704" t="s">
        <v>21</v>
      </c>
      <c r="H4704" s="3" t="s">
        <v>4736</v>
      </c>
      <c r="I4704" s="3">
        <f t="shared" si="657"/>
        <v>144033</v>
      </c>
      <c r="J4704" s="4">
        <f t="shared" si="658"/>
        <v>7.7320700021473048</v>
      </c>
      <c r="K4704" s="5">
        <f t="shared" si="659"/>
        <v>8.7320700021473048</v>
      </c>
      <c r="L4704" s="4" t="str">
        <f t="shared" si="660"/>
        <v>Over Budget</v>
      </c>
      <c r="M4704">
        <f t="shared" si="661"/>
        <v>2021</v>
      </c>
      <c r="N4704">
        <f t="shared" si="662"/>
        <v>5</v>
      </c>
      <c r="O4704" t="str">
        <f t="shared" si="663"/>
        <v>May</v>
      </c>
      <c r="P4704" t="str">
        <f t="shared" si="664"/>
        <v>Q2</v>
      </c>
      <c r="Q4704" t="str">
        <f t="shared" si="665"/>
        <v>2021-05</v>
      </c>
    </row>
    <row r="4705" spans="1:17" x14ac:dyDescent="0.35">
      <c r="A4705" s="2">
        <v>44788</v>
      </c>
      <c r="B4705" t="s">
        <v>41</v>
      </c>
      <c r="C4705" t="s">
        <v>29</v>
      </c>
      <c r="D4705" t="s">
        <v>39</v>
      </c>
      <c r="E4705" s="3">
        <v>106831</v>
      </c>
      <c r="F4705" s="3">
        <v>107442</v>
      </c>
      <c r="G4705" t="s">
        <v>21</v>
      </c>
      <c r="H4705" s="3" t="s">
        <v>4737</v>
      </c>
      <c r="I4705" s="3">
        <f t="shared" si="657"/>
        <v>611</v>
      </c>
      <c r="J4705" s="4">
        <f t="shared" si="658"/>
        <v>5.7193136823581172E-3</v>
      </c>
      <c r="K4705" s="5">
        <f t="shared" si="659"/>
        <v>1.0057193136823581</v>
      </c>
      <c r="L4705" s="4" t="str">
        <f t="shared" si="660"/>
        <v>Over Budget</v>
      </c>
      <c r="M4705">
        <f t="shared" si="661"/>
        <v>2022</v>
      </c>
      <c r="N4705">
        <f t="shared" si="662"/>
        <v>8</v>
      </c>
      <c r="O4705" t="str">
        <f t="shared" si="663"/>
        <v>Aug</v>
      </c>
      <c r="P4705" t="str">
        <f t="shared" si="664"/>
        <v>Q3</v>
      </c>
      <c r="Q4705" t="str">
        <f t="shared" si="665"/>
        <v>2022-08</v>
      </c>
    </row>
    <row r="4706" spans="1:17" x14ac:dyDescent="0.35">
      <c r="A4706" s="2">
        <v>44490</v>
      </c>
      <c r="B4706" t="s">
        <v>23</v>
      </c>
      <c r="C4706" t="s">
        <v>23</v>
      </c>
      <c r="D4706" t="s">
        <v>25</v>
      </c>
      <c r="E4706" s="3">
        <v>51753</v>
      </c>
      <c r="F4706" s="3">
        <v>125233</v>
      </c>
      <c r="G4706" t="s">
        <v>32</v>
      </c>
      <c r="H4706" s="3" t="s">
        <v>4738</v>
      </c>
      <c r="I4706" s="3">
        <f t="shared" si="657"/>
        <v>73480</v>
      </c>
      <c r="J4706" s="4">
        <f t="shared" si="658"/>
        <v>1.419821073174502</v>
      </c>
      <c r="K4706" s="5">
        <f t="shared" si="659"/>
        <v>2.4198210731745018</v>
      </c>
      <c r="L4706" s="4" t="str">
        <f t="shared" si="660"/>
        <v>Over Budget</v>
      </c>
      <c r="M4706">
        <f t="shared" si="661"/>
        <v>2021</v>
      </c>
      <c r="N4706">
        <f t="shared" si="662"/>
        <v>10</v>
      </c>
      <c r="O4706" t="str">
        <f t="shared" si="663"/>
        <v>Oct</v>
      </c>
      <c r="P4706" t="str">
        <f t="shared" si="664"/>
        <v>Q4</v>
      </c>
      <c r="Q4706" t="str">
        <f t="shared" si="665"/>
        <v>2021-10</v>
      </c>
    </row>
    <row r="4707" spans="1:17" x14ac:dyDescent="0.35">
      <c r="A4707" s="2">
        <v>45216</v>
      </c>
      <c r="B4707" t="s">
        <v>55</v>
      </c>
      <c r="C4707" t="s">
        <v>19</v>
      </c>
      <c r="D4707" t="s">
        <v>30</v>
      </c>
      <c r="E4707" s="3">
        <v>104380</v>
      </c>
      <c r="F4707" s="3">
        <v>17552</v>
      </c>
      <c r="G4707" t="s">
        <v>21</v>
      </c>
      <c r="H4707" s="3" t="s">
        <v>4739</v>
      </c>
      <c r="I4707" s="3">
        <f t="shared" si="657"/>
        <v>-86828</v>
      </c>
      <c r="J4707" s="4">
        <f t="shared" si="658"/>
        <v>-0.83184518106917038</v>
      </c>
      <c r="K4707" s="5">
        <f t="shared" si="659"/>
        <v>0.16815481893082965</v>
      </c>
      <c r="L4707" s="4" t="str">
        <f t="shared" si="660"/>
        <v>Under Budget</v>
      </c>
      <c r="M4707">
        <f t="shared" si="661"/>
        <v>2023</v>
      </c>
      <c r="N4707">
        <f t="shared" si="662"/>
        <v>10</v>
      </c>
      <c r="O4707" t="str">
        <f t="shared" si="663"/>
        <v>Oct</v>
      </c>
      <c r="P4707" t="str">
        <f t="shared" si="664"/>
        <v>Q4</v>
      </c>
      <c r="Q4707" t="str">
        <f t="shared" si="665"/>
        <v>2023-10</v>
      </c>
    </row>
    <row r="4708" spans="1:17" x14ac:dyDescent="0.35">
      <c r="A4708" s="2">
        <v>44506</v>
      </c>
      <c r="B4708" t="s">
        <v>55</v>
      </c>
      <c r="C4708" t="s">
        <v>19</v>
      </c>
      <c r="D4708" t="s">
        <v>30</v>
      </c>
      <c r="E4708" s="3">
        <v>148740</v>
      </c>
      <c r="F4708" s="3">
        <v>88330</v>
      </c>
      <c r="G4708" t="s">
        <v>35</v>
      </c>
      <c r="H4708" s="3" t="s">
        <v>4740</v>
      </c>
      <c r="I4708" s="3">
        <f t="shared" si="657"/>
        <v>-60410</v>
      </c>
      <c r="J4708" s="4">
        <f t="shared" si="658"/>
        <v>-0.40614495092107034</v>
      </c>
      <c r="K4708" s="5">
        <f t="shared" si="659"/>
        <v>0.59385504907892972</v>
      </c>
      <c r="L4708" s="4" t="str">
        <f t="shared" si="660"/>
        <v>Under Budget</v>
      </c>
      <c r="M4708">
        <f t="shared" si="661"/>
        <v>2021</v>
      </c>
      <c r="N4708">
        <f t="shared" si="662"/>
        <v>11</v>
      </c>
      <c r="O4708" t="str">
        <f t="shared" si="663"/>
        <v>Nov</v>
      </c>
      <c r="P4708" t="str">
        <f t="shared" si="664"/>
        <v>Q4</v>
      </c>
      <c r="Q4708" t="str">
        <f t="shared" si="665"/>
        <v>2021-11</v>
      </c>
    </row>
    <row r="4709" spans="1:17" x14ac:dyDescent="0.35">
      <c r="A4709" s="2">
        <v>44858</v>
      </c>
      <c r="B4709" t="s">
        <v>18</v>
      </c>
      <c r="C4709" t="s">
        <v>19</v>
      </c>
      <c r="D4709" t="s">
        <v>20</v>
      </c>
      <c r="E4709" s="3">
        <v>89948</v>
      </c>
      <c r="F4709" s="3">
        <v>163703</v>
      </c>
      <c r="G4709" t="s">
        <v>21</v>
      </c>
      <c r="H4709" s="3" t="s">
        <v>4741</v>
      </c>
      <c r="I4709" s="3">
        <f t="shared" si="657"/>
        <v>73755</v>
      </c>
      <c r="J4709" s="4">
        <f t="shared" si="658"/>
        <v>0.81997376261840171</v>
      </c>
      <c r="K4709" s="5">
        <f t="shared" si="659"/>
        <v>1.8199737626184018</v>
      </c>
      <c r="L4709" s="4" t="str">
        <f t="shared" si="660"/>
        <v>Over Budget</v>
      </c>
      <c r="M4709">
        <f t="shared" si="661"/>
        <v>2022</v>
      </c>
      <c r="N4709">
        <f t="shared" si="662"/>
        <v>10</v>
      </c>
      <c r="O4709" t="str">
        <f t="shared" si="663"/>
        <v>Oct</v>
      </c>
      <c r="P4709" t="str">
        <f t="shared" si="664"/>
        <v>Q4</v>
      </c>
      <c r="Q4709" t="str">
        <f t="shared" si="665"/>
        <v>2022-10</v>
      </c>
    </row>
    <row r="4710" spans="1:17" x14ac:dyDescent="0.35">
      <c r="A4710" s="2">
        <v>44724</v>
      </c>
      <c r="B4710" t="s">
        <v>28</v>
      </c>
      <c r="C4710" t="s">
        <v>34</v>
      </c>
      <c r="D4710" t="s">
        <v>58</v>
      </c>
      <c r="E4710" s="3">
        <v>132081</v>
      </c>
      <c r="F4710" s="3">
        <v>117687</v>
      </c>
      <c r="G4710" t="s">
        <v>35</v>
      </c>
      <c r="H4710" s="3" t="s">
        <v>4742</v>
      </c>
      <c r="I4710" s="3">
        <f t="shared" si="657"/>
        <v>-14394</v>
      </c>
      <c r="J4710" s="4">
        <f t="shared" si="658"/>
        <v>-0.10897858132509597</v>
      </c>
      <c r="K4710" s="5">
        <f t="shared" si="659"/>
        <v>0.89102141867490403</v>
      </c>
      <c r="L4710" s="4" t="str">
        <f t="shared" si="660"/>
        <v>Under Budget</v>
      </c>
      <c r="M4710">
        <f t="shared" si="661"/>
        <v>2022</v>
      </c>
      <c r="N4710">
        <f t="shared" si="662"/>
        <v>6</v>
      </c>
      <c r="O4710" t="str">
        <f t="shared" si="663"/>
        <v>Jun</v>
      </c>
      <c r="P4710" t="str">
        <f t="shared" si="664"/>
        <v>Q2</v>
      </c>
      <c r="Q4710" t="str">
        <f t="shared" si="665"/>
        <v>2022-06</v>
      </c>
    </row>
    <row r="4711" spans="1:17" x14ac:dyDescent="0.35">
      <c r="A4711" s="2">
        <v>44736</v>
      </c>
      <c r="B4711" t="s">
        <v>28</v>
      </c>
      <c r="C4711" t="s">
        <v>34</v>
      </c>
      <c r="D4711" t="s">
        <v>30</v>
      </c>
      <c r="E4711" s="3">
        <v>31420</v>
      </c>
      <c r="F4711" s="3">
        <v>53105</v>
      </c>
      <c r="G4711" t="s">
        <v>26</v>
      </c>
      <c r="H4711" s="3" t="s">
        <v>4743</v>
      </c>
      <c r="I4711" s="3">
        <f t="shared" si="657"/>
        <v>21685</v>
      </c>
      <c r="J4711" s="4">
        <f t="shared" si="658"/>
        <v>0.69016549968173135</v>
      </c>
      <c r="K4711" s="5">
        <f t="shared" si="659"/>
        <v>1.6901654996817315</v>
      </c>
      <c r="L4711" s="4" t="str">
        <f t="shared" si="660"/>
        <v>Over Budget</v>
      </c>
      <c r="M4711">
        <f t="shared" si="661"/>
        <v>2022</v>
      </c>
      <c r="N4711">
        <f t="shared" si="662"/>
        <v>6</v>
      </c>
      <c r="O4711" t="str">
        <f t="shared" si="663"/>
        <v>Jun</v>
      </c>
      <c r="P4711" t="str">
        <f t="shared" si="664"/>
        <v>Q2</v>
      </c>
      <c r="Q4711" t="str">
        <f t="shared" si="665"/>
        <v>2022-06</v>
      </c>
    </row>
    <row r="4712" spans="1:17" x14ac:dyDescent="0.35">
      <c r="A4712" s="2">
        <v>44615</v>
      </c>
      <c r="B4712" t="s">
        <v>37</v>
      </c>
      <c r="C4712" t="s">
        <v>34</v>
      </c>
      <c r="D4712" t="s">
        <v>30</v>
      </c>
      <c r="E4712" s="3">
        <v>87899</v>
      </c>
      <c r="F4712" s="3">
        <v>85164</v>
      </c>
      <c r="G4712" t="s">
        <v>35</v>
      </c>
      <c r="H4712" s="3" t="s">
        <v>4744</v>
      </c>
      <c r="I4712" s="3">
        <f t="shared" si="657"/>
        <v>-2735</v>
      </c>
      <c r="J4712" s="4">
        <f t="shared" si="658"/>
        <v>-3.1115257283928145E-2</v>
      </c>
      <c r="K4712" s="5">
        <f t="shared" si="659"/>
        <v>0.96888474271607183</v>
      </c>
      <c r="L4712" s="4" t="str">
        <f t="shared" si="660"/>
        <v>Under Budget</v>
      </c>
      <c r="M4712">
        <f t="shared" si="661"/>
        <v>2022</v>
      </c>
      <c r="N4712">
        <f t="shared" si="662"/>
        <v>2</v>
      </c>
      <c r="O4712" t="str">
        <f t="shared" si="663"/>
        <v>Feb</v>
      </c>
      <c r="P4712" t="str">
        <f t="shared" si="664"/>
        <v>Q1</v>
      </c>
      <c r="Q4712" t="str">
        <f t="shared" si="665"/>
        <v>2022-02</v>
      </c>
    </row>
    <row r="4713" spans="1:17" x14ac:dyDescent="0.35">
      <c r="A4713" s="2">
        <v>44640</v>
      </c>
      <c r="B4713" t="s">
        <v>23</v>
      </c>
      <c r="C4713" t="s">
        <v>34</v>
      </c>
      <c r="D4713" t="s">
        <v>39</v>
      </c>
      <c r="E4713" s="3">
        <v>16874</v>
      </c>
      <c r="F4713" s="3">
        <v>39092</v>
      </c>
      <c r="G4713" t="s">
        <v>35</v>
      </c>
      <c r="H4713" s="3" t="s">
        <v>4745</v>
      </c>
      <c r="I4713" s="3">
        <f t="shared" si="657"/>
        <v>22218</v>
      </c>
      <c r="J4713" s="4">
        <f t="shared" si="658"/>
        <v>1.3167002489036388</v>
      </c>
      <c r="K4713" s="5">
        <f t="shared" si="659"/>
        <v>2.3167002489036386</v>
      </c>
      <c r="L4713" s="4" t="str">
        <f t="shared" si="660"/>
        <v>Over Budget</v>
      </c>
      <c r="M4713">
        <f t="shared" si="661"/>
        <v>2022</v>
      </c>
      <c r="N4713">
        <f t="shared" si="662"/>
        <v>3</v>
      </c>
      <c r="O4713" t="str">
        <f t="shared" si="663"/>
        <v>Mar</v>
      </c>
      <c r="P4713" t="str">
        <f t="shared" si="664"/>
        <v>Q1</v>
      </c>
      <c r="Q4713" t="str">
        <f t="shared" si="665"/>
        <v>2022-03</v>
      </c>
    </row>
    <row r="4714" spans="1:17" x14ac:dyDescent="0.35">
      <c r="A4714" s="2">
        <v>44881</v>
      </c>
      <c r="B4714" t="s">
        <v>37</v>
      </c>
      <c r="C4714" t="s">
        <v>24</v>
      </c>
      <c r="D4714" t="s">
        <v>58</v>
      </c>
      <c r="E4714" s="3">
        <v>74959</v>
      </c>
      <c r="F4714" s="3">
        <v>83687</v>
      </c>
      <c r="G4714" t="s">
        <v>26</v>
      </c>
      <c r="H4714" s="3" t="s">
        <v>4746</v>
      </c>
      <c r="I4714" s="3">
        <f t="shared" si="657"/>
        <v>8728</v>
      </c>
      <c r="J4714" s="4">
        <f t="shared" si="658"/>
        <v>0.11643698555210182</v>
      </c>
      <c r="K4714" s="5">
        <f t="shared" si="659"/>
        <v>1.1164369855521019</v>
      </c>
      <c r="L4714" s="4" t="str">
        <f t="shared" si="660"/>
        <v>Over Budget</v>
      </c>
      <c r="M4714">
        <f t="shared" si="661"/>
        <v>2022</v>
      </c>
      <c r="N4714">
        <f t="shared" si="662"/>
        <v>11</v>
      </c>
      <c r="O4714" t="str">
        <f t="shared" si="663"/>
        <v>Nov</v>
      </c>
      <c r="P4714" t="str">
        <f t="shared" si="664"/>
        <v>Q4</v>
      </c>
      <c r="Q4714" t="str">
        <f t="shared" si="665"/>
        <v>2022-11</v>
      </c>
    </row>
    <row r="4715" spans="1:17" x14ac:dyDescent="0.35">
      <c r="A4715" s="2">
        <v>45036</v>
      </c>
      <c r="B4715" t="s">
        <v>23</v>
      </c>
      <c r="C4715" t="s">
        <v>29</v>
      </c>
      <c r="D4715" t="s">
        <v>25</v>
      </c>
      <c r="E4715" s="3">
        <v>106617</v>
      </c>
      <c r="F4715" s="3">
        <v>169129</v>
      </c>
      <c r="G4715" t="s">
        <v>26</v>
      </c>
      <c r="H4715" s="3" t="s">
        <v>4747</v>
      </c>
      <c r="I4715" s="3">
        <f t="shared" si="657"/>
        <v>62512</v>
      </c>
      <c r="J4715" s="4">
        <f t="shared" si="658"/>
        <v>0.58632300664997139</v>
      </c>
      <c r="K4715" s="5">
        <f t="shared" si="659"/>
        <v>1.5863230066499714</v>
      </c>
      <c r="L4715" s="4" t="str">
        <f t="shared" si="660"/>
        <v>Over Budget</v>
      </c>
      <c r="M4715">
        <f t="shared" si="661"/>
        <v>2023</v>
      </c>
      <c r="N4715">
        <f t="shared" si="662"/>
        <v>4</v>
      </c>
      <c r="O4715" t="str">
        <f t="shared" si="663"/>
        <v>Apr</v>
      </c>
      <c r="P4715" t="str">
        <f t="shared" si="664"/>
        <v>Q2</v>
      </c>
      <c r="Q4715" t="str">
        <f t="shared" si="665"/>
        <v>2023-04</v>
      </c>
    </row>
    <row r="4716" spans="1:17" x14ac:dyDescent="0.35">
      <c r="A4716" s="2">
        <v>44432</v>
      </c>
      <c r="B4716" t="s">
        <v>41</v>
      </c>
      <c r="C4716" t="s">
        <v>24</v>
      </c>
      <c r="D4716" t="s">
        <v>39</v>
      </c>
      <c r="E4716" s="3">
        <v>62343</v>
      </c>
      <c r="F4716" s="3">
        <v>116625</v>
      </c>
      <c r="G4716" t="s">
        <v>32</v>
      </c>
      <c r="H4716" s="3" t="s">
        <v>4748</v>
      </c>
      <c r="I4716" s="3">
        <f t="shared" si="657"/>
        <v>54282</v>
      </c>
      <c r="J4716" s="4">
        <f t="shared" si="658"/>
        <v>0.87069919638130988</v>
      </c>
      <c r="K4716" s="5">
        <f t="shared" si="659"/>
        <v>1.8706991963813098</v>
      </c>
      <c r="L4716" s="4" t="str">
        <f t="shared" si="660"/>
        <v>Over Budget</v>
      </c>
      <c r="M4716">
        <f t="shared" si="661"/>
        <v>2021</v>
      </c>
      <c r="N4716">
        <f t="shared" si="662"/>
        <v>8</v>
      </c>
      <c r="O4716" t="str">
        <f t="shared" si="663"/>
        <v>Aug</v>
      </c>
      <c r="P4716" t="str">
        <f t="shared" si="664"/>
        <v>Q3</v>
      </c>
      <c r="Q4716" t="str">
        <f t="shared" si="665"/>
        <v>2021-08</v>
      </c>
    </row>
    <row r="4717" spans="1:17" x14ac:dyDescent="0.35">
      <c r="A4717" s="2">
        <v>44410</v>
      </c>
      <c r="B4717" t="s">
        <v>23</v>
      </c>
      <c r="C4717" t="s">
        <v>19</v>
      </c>
      <c r="D4717" t="s">
        <v>25</v>
      </c>
      <c r="E4717" s="3">
        <v>29503</v>
      </c>
      <c r="F4717" s="3">
        <v>46959</v>
      </c>
      <c r="G4717" t="s">
        <v>35</v>
      </c>
      <c r="H4717" s="3" t="s">
        <v>4749</v>
      </c>
      <c r="I4717" s="3">
        <f t="shared" si="657"/>
        <v>17456</v>
      </c>
      <c r="J4717" s="4">
        <f t="shared" si="658"/>
        <v>0.59166864386672546</v>
      </c>
      <c r="K4717" s="5">
        <f t="shared" si="659"/>
        <v>1.5916686438667254</v>
      </c>
      <c r="L4717" s="4" t="str">
        <f t="shared" si="660"/>
        <v>Over Budget</v>
      </c>
      <c r="M4717">
        <f t="shared" si="661"/>
        <v>2021</v>
      </c>
      <c r="N4717">
        <f t="shared" si="662"/>
        <v>8</v>
      </c>
      <c r="O4717" t="str">
        <f t="shared" si="663"/>
        <v>Aug</v>
      </c>
      <c r="P4717" t="str">
        <f t="shared" si="664"/>
        <v>Q3</v>
      </c>
      <c r="Q4717" t="str">
        <f t="shared" si="665"/>
        <v>2021-08</v>
      </c>
    </row>
    <row r="4718" spans="1:17" x14ac:dyDescent="0.35">
      <c r="A4718" s="2">
        <v>44281</v>
      </c>
      <c r="B4718" t="s">
        <v>55</v>
      </c>
      <c r="C4718" t="s">
        <v>23</v>
      </c>
      <c r="D4718" t="s">
        <v>20</v>
      </c>
      <c r="E4718" s="3">
        <v>25271</v>
      </c>
      <c r="F4718" s="3">
        <v>13765</v>
      </c>
      <c r="G4718" t="s">
        <v>26</v>
      </c>
      <c r="H4718" s="3" t="s">
        <v>4750</v>
      </c>
      <c r="I4718" s="3">
        <f t="shared" si="657"/>
        <v>-11506</v>
      </c>
      <c r="J4718" s="4">
        <f t="shared" si="658"/>
        <v>-0.45530449922836452</v>
      </c>
      <c r="K4718" s="5">
        <f t="shared" si="659"/>
        <v>0.54469550077163542</v>
      </c>
      <c r="L4718" s="4" t="str">
        <f t="shared" si="660"/>
        <v>Under Budget</v>
      </c>
      <c r="M4718">
        <f t="shared" si="661"/>
        <v>2021</v>
      </c>
      <c r="N4718">
        <f t="shared" si="662"/>
        <v>3</v>
      </c>
      <c r="O4718" t="str">
        <f t="shared" si="663"/>
        <v>Mar</v>
      </c>
      <c r="P4718" t="str">
        <f t="shared" si="664"/>
        <v>Q1</v>
      </c>
      <c r="Q4718" t="str">
        <f t="shared" si="665"/>
        <v>2021-03</v>
      </c>
    </row>
    <row r="4719" spans="1:17" x14ac:dyDescent="0.35">
      <c r="A4719" s="2">
        <v>44990</v>
      </c>
      <c r="B4719" t="s">
        <v>18</v>
      </c>
      <c r="C4719" t="s">
        <v>34</v>
      </c>
      <c r="D4719" t="s">
        <v>30</v>
      </c>
      <c r="E4719" s="3">
        <v>141448</v>
      </c>
      <c r="F4719" s="3">
        <v>163885</v>
      </c>
      <c r="G4719" t="s">
        <v>21</v>
      </c>
      <c r="H4719" s="3" t="s">
        <v>4751</v>
      </c>
      <c r="I4719" s="3">
        <f t="shared" si="657"/>
        <v>22437</v>
      </c>
      <c r="J4719" s="4">
        <f t="shared" si="658"/>
        <v>0.15862366381991969</v>
      </c>
      <c r="K4719" s="5">
        <f t="shared" si="659"/>
        <v>1.1586236638199197</v>
      </c>
      <c r="L4719" s="4" t="str">
        <f t="shared" si="660"/>
        <v>Over Budget</v>
      </c>
      <c r="M4719">
        <f t="shared" si="661"/>
        <v>2023</v>
      </c>
      <c r="N4719">
        <f t="shared" si="662"/>
        <v>3</v>
      </c>
      <c r="O4719" t="str">
        <f t="shared" si="663"/>
        <v>Mar</v>
      </c>
      <c r="P4719" t="str">
        <f t="shared" si="664"/>
        <v>Q1</v>
      </c>
      <c r="Q4719" t="str">
        <f t="shared" si="665"/>
        <v>2023-03</v>
      </c>
    </row>
    <row r="4720" spans="1:17" x14ac:dyDescent="0.35">
      <c r="A4720" s="2">
        <v>44281</v>
      </c>
      <c r="B4720" t="s">
        <v>23</v>
      </c>
      <c r="C4720" t="s">
        <v>29</v>
      </c>
      <c r="D4720" t="s">
        <v>39</v>
      </c>
      <c r="E4720" s="3">
        <v>105616</v>
      </c>
      <c r="F4720" s="3">
        <v>65732</v>
      </c>
      <c r="G4720" t="s">
        <v>32</v>
      </c>
      <c r="H4720" s="3" t="s">
        <v>4752</v>
      </c>
      <c r="I4720" s="3">
        <f t="shared" si="657"/>
        <v>-39884</v>
      </c>
      <c r="J4720" s="4">
        <f t="shared" si="658"/>
        <v>-0.37763217694288742</v>
      </c>
      <c r="K4720" s="5">
        <f t="shared" si="659"/>
        <v>0.62236782305711258</v>
      </c>
      <c r="L4720" s="4" t="str">
        <f t="shared" si="660"/>
        <v>Under Budget</v>
      </c>
      <c r="M4720">
        <f t="shared" si="661"/>
        <v>2021</v>
      </c>
      <c r="N4720">
        <f t="shared" si="662"/>
        <v>3</v>
      </c>
      <c r="O4720" t="str">
        <f t="shared" si="663"/>
        <v>Mar</v>
      </c>
      <c r="P4720" t="str">
        <f t="shared" si="664"/>
        <v>Q1</v>
      </c>
      <c r="Q4720" t="str">
        <f t="shared" si="665"/>
        <v>2021-03</v>
      </c>
    </row>
    <row r="4721" spans="1:17" x14ac:dyDescent="0.35">
      <c r="A4721" s="2">
        <v>44261</v>
      </c>
      <c r="B4721" t="s">
        <v>23</v>
      </c>
      <c r="C4721" t="s">
        <v>23</v>
      </c>
      <c r="D4721" t="s">
        <v>25</v>
      </c>
      <c r="E4721" s="3">
        <v>118819</v>
      </c>
      <c r="F4721" s="3">
        <v>167054</v>
      </c>
      <c r="G4721" t="s">
        <v>21</v>
      </c>
      <c r="H4721" s="3" t="s">
        <v>4753</v>
      </c>
      <c r="I4721" s="3">
        <f t="shared" si="657"/>
        <v>48235</v>
      </c>
      <c r="J4721" s="4">
        <f t="shared" si="658"/>
        <v>0.40595359328053593</v>
      </c>
      <c r="K4721" s="5">
        <f t="shared" si="659"/>
        <v>1.405953593280536</v>
      </c>
      <c r="L4721" s="4" t="str">
        <f t="shared" si="660"/>
        <v>Over Budget</v>
      </c>
      <c r="M4721">
        <f t="shared" si="661"/>
        <v>2021</v>
      </c>
      <c r="N4721">
        <f t="shared" si="662"/>
        <v>3</v>
      </c>
      <c r="O4721" t="str">
        <f t="shared" si="663"/>
        <v>Mar</v>
      </c>
      <c r="P4721" t="str">
        <f t="shared" si="664"/>
        <v>Q1</v>
      </c>
      <c r="Q4721" t="str">
        <f t="shared" si="665"/>
        <v>2021-03</v>
      </c>
    </row>
    <row r="4722" spans="1:17" x14ac:dyDescent="0.35">
      <c r="A4722" s="2">
        <v>44859</v>
      </c>
      <c r="B4722" t="s">
        <v>23</v>
      </c>
      <c r="C4722" t="s">
        <v>24</v>
      </c>
      <c r="D4722" t="s">
        <v>58</v>
      </c>
      <c r="E4722" s="3">
        <v>135695</v>
      </c>
      <c r="F4722" s="3">
        <v>93903</v>
      </c>
      <c r="G4722" t="s">
        <v>21</v>
      </c>
      <c r="H4722" s="3" t="s">
        <v>4754</v>
      </c>
      <c r="I4722" s="3">
        <f t="shared" si="657"/>
        <v>-41792</v>
      </c>
      <c r="J4722" s="4">
        <f t="shared" si="658"/>
        <v>-0.3079848188953167</v>
      </c>
      <c r="K4722" s="5">
        <f t="shared" si="659"/>
        <v>0.6920151811046833</v>
      </c>
      <c r="L4722" s="4" t="str">
        <f t="shared" si="660"/>
        <v>Under Budget</v>
      </c>
      <c r="M4722">
        <f t="shared" si="661"/>
        <v>2022</v>
      </c>
      <c r="N4722">
        <f t="shared" si="662"/>
        <v>10</v>
      </c>
      <c r="O4722" t="str">
        <f t="shared" si="663"/>
        <v>Oct</v>
      </c>
      <c r="P4722" t="str">
        <f t="shared" si="664"/>
        <v>Q4</v>
      </c>
      <c r="Q4722" t="str">
        <f t="shared" si="665"/>
        <v>2022-10</v>
      </c>
    </row>
    <row r="4723" spans="1:17" x14ac:dyDescent="0.35">
      <c r="A4723" s="2">
        <v>44823</v>
      </c>
      <c r="B4723" t="s">
        <v>18</v>
      </c>
      <c r="C4723" t="s">
        <v>34</v>
      </c>
      <c r="D4723" t="s">
        <v>20</v>
      </c>
      <c r="E4723" s="3">
        <v>28325</v>
      </c>
      <c r="F4723" s="3">
        <v>73391</v>
      </c>
      <c r="G4723" t="s">
        <v>26</v>
      </c>
      <c r="H4723" s="3" t="s">
        <v>4755</v>
      </c>
      <c r="I4723" s="3">
        <f t="shared" si="657"/>
        <v>45066</v>
      </c>
      <c r="J4723" s="4">
        <f t="shared" si="658"/>
        <v>1.5910326566637247</v>
      </c>
      <c r="K4723" s="5">
        <f t="shared" si="659"/>
        <v>2.5910326566637245</v>
      </c>
      <c r="L4723" s="4" t="str">
        <f t="shared" si="660"/>
        <v>Over Budget</v>
      </c>
      <c r="M4723">
        <f t="shared" si="661"/>
        <v>2022</v>
      </c>
      <c r="N4723">
        <f t="shared" si="662"/>
        <v>9</v>
      </c>
      <c r="O4723" t="str">
        <f t="shared" si="663"/>
        <v>Sep</v>
      </c>
      <c r="P4723" t="str">
        <f t="shared" si="664"/>
        <v>Q3</v>
      </c>
      <c r="Q4723" t="str">
        <f t="shared" si="665"/>
        <v>2022-09</v>
      </c>
    </row>
    <row r="4724" spans="1:17" x14ac:dyDescent="0.35">
      <c r="A4724" s="2">
        <v>44260</v>
      </c>
      <c r="B4724" t="s">
        <v>28</v>
      </c>
      <c r="C4724" t="s">
        <v>24</v>
      </c>
      <c r="D4724" t="s">
        <v>20</v>
      </c>
      <c r="E4724" s="3">
        <v>141276</v>
      </c>
      <c r="F4724" s="3">
        <v>89552</v>
      </c>
      <c r="G4724" t="s">
        <v>32</v>
      </c>
      <c r="H4724" s="3" t="s">
        <v>4756</v>
      </c>
      <c r="I4724" s="3">
        <f t="shared" si="657"/>
        <v>-51724</v>
      </c>
      <c r="J4724" s="4">
        <f t="shared" si="658"/>
        <v>-0.36612021857923499</v>
      </c>
      <c r="K4724" s="5">
        <f t="shared" si="659"/>
        <v>0.63387978142076506</v>
      </c>
      <c r="L4724" s="4" t="str">
        <f t="shared" si="660"/>
        <v>Under Budget</v>
      </c>
      <c r="M4724">
        <f t="shared" si="661"/>
        <v>2021</v>
      </c>
      <c r="N4724">
        <f t="shared" si="662"/>
        <v>3</v>
      </c>
      <c r="O4724" t="str">
        <f t="shared" si="663"/>
        <v>Mar</v>
      </c>
      <c r="P4724" t="str">
        <f t="shared" si="664"/>
        <v>Q1</v>
      </c>
      <c r="Q4724" t="str">
        <f t="shared" si="665"/>
        <v>2021-03</v>
      </c>
    </row>
    <row r="4725" spans="1:17" x14ac:dyDescent="0.35">
      <c r="A4725" s="2">
        <v>45135</v>
      </c>
      <c r="B4725" t="s">
        <v>18</v>
      </c>
      <c r="C4725" t="s">
        <v>24</v>
      </c>
      <c r="D4725" t="s">
        <v>30</v>
      </c>
      <c r="E4725" s="3">
        <v>148126</v>
      </c>
      <c r="F4725" s="3">
        <v>57338</v>
      </c>
      <c r="G4725" t="s">
        <v>32</v>
      </c>
      <c r="H4725" s="3" t="s">
        <v>4757</v>
      </c>
      <c r="I4725" s="3">
        <f t="shared" si="657"/>
        <v>-90788</v>
      </c>
      <c r="J4725" s="4">
        <f t="shared" si="658"/>
        <v>-0.61291063013920577</v>
      </c>
      <c r="K4725" s="5">
        <f t="shared" si="659"/>
        <v>0.38708936986079417</v>
      </c>
      <c r="L4725" s="4" t="str">
        <f t="shared" si="660"/>
        <v>Under Budget</v>
      </c>
      <c r="M4725">
        <f t="shared" si="661"/>
        <v>2023</v>
      </c>
      <c r="N4725">
        <f t="shared" si="662"/>
        <v>7</v>
      </c>
      <c r="O4725" t="str">
        <f t="shared" si="663"/>
        <v>Jul</v>
      </c>
      <c r="P4725" t="str">
        <f t="shared" si="664"/>
        <v>Q3</v>
      </c>
      <c r="Q4725" t="str">
        <f t="shared" si="665"/>
        <v>2023-07</v>
      </c>
    </row>
    <row r="4726" spans="1:17" x14ac:dyDescent="0.35">
      <c r="A4726" s="2">
        <v>45115</v>
      </c>
      <c r="B4726" t="s">
        <v>28</v>
      </c>
      <c r="C4726" t="s">
        <v>43</v>
      </c>
      <c r="D4726" t="s">
        <v>30</v>
      </c>
      <c r="E4726" s="3">
        <v>65100</v>
      </c>
      <c r="F4726" s="3">
        <v>56247</v>
      </c>
      <c r="G4726" t="s">
        <v>26</v>
      </c>
      <c r="H4726" s="3" t="s">
        <v>4758</v>
      </c>
      <c r="I4726" s="3">
        <f t="shared" si="657"/>
        <v>-8853</v>
      </c>
      <c r="J4726" s="4">
        <f t="shared" si="658"/>
        <v>-0.13599078341013826</v>
      </c>
      <c r="K4726" s="5">
        <f t="shared" si="659"/>
        <v>0.86400921658986174</v>
      </c>
      <c r="L4726" s="4" t="str">
        <f t="shared" si="660"/>
        <v>Under Budget</v>
      </c>
      <c r="M4726">
        <f t="shared" si="661"/>
        <v>2023</v>
      </c>
      <c r="N4726">
        <f t="shared" si="662"/>
        <v>7</v>
      </c>
      <c r="O4726" t="str">
        <f t="shared" si="663"/>
        <v>Jul</v>
      </c>
      <c r="P4726" t="str">
        <f t="shared" si="664"/>
        <v>Q3</v>
      </c>
      <c r="Q4726" t="str">
        <f t="shared" si="665"/>
        <v>2023-07</v>
      </c>
    </row>
    <row r="4727" spans="1:17" x14ac:dyDescent="0.35">
      <c r="A4727" s="2">
        <v>44687</v>
      </c>
      <c r="B4727" t="s">
        <v>55</v>
      </c>
      <c r="C4727" t="s">
        <v>29</v>
      </c>
      <c r="D4727" t="s">
        <v>25</v>
      </c>
      <c r="E4727" s="3">
        <v>28809</v>
      </c>
      <c r="F4727" s="3">
        <v>166391</v>
      </c>
      <c r="G4727" t="s">
        <v>35</v>
      </c>
      <c r="H4727" s="3" t="s">
        <v>4759</v>
      </c>
      <c r="I4727" s="3">
        <f t="shared" si="657"/>
        <v>137582</v>
      </c>
      <c r="J4727" s="4">
        <f t="shared" si="658"/>
        <v>4.7756603839078062</v>
      </c>
      <c r="K4727" s="5">
        <f t="shared" si="659"/>
        <v>5.7756603839078062</v>
      </c>
      <c r="L4727" s="4" t="str">
        <f t="shared" si="660"/>
        <v>Over Budget</v>
      </c>
      <c r="M4727">
        <f t="shared" si="661"/>
        <v>2022</v>
      </c>
      <c r="N4727">
        <f t="shared" si="662"/>
        <v>5</v>
      </c>
      <c r="O4727" t="str">
        <f t="shared" si="663"/>
        <v>May</v>
      </c>
      <c r="P4727" t="str">
        <f t="shared" si="664"/>
        <v>Q2</v>
      </c>
      <c r="Q4727" t="str">
        <f t="shared" si="665"/>
        <v>2022-05</v>
      </c>
    </row>
    <row r="4728" spans="1:17" x14ac:dyDescent="0.35">
      <c r="A4728" s="2">
        <v>44509</v>
      </c>
      <c r="B4728" t="s">
        <v>18</v>
      </c>
      <c r="C4728" t="s">
        <v>24</v>
      </c>
      <c r="D4728" t="s">
        <v>25</v>
      </c>
      <c r="E4728" s="3">
        <v>74115</v>
      </c>
      <c r="F4728" s="3">
        <v>76964</v>
      </c>
      <c r="G4728" t="s">
        <v>32</v>
      </c>
      <c r="H4728" s="3" t="s">
        <v>4760</v>
      </c>
      <c r="I4728" s="3">
        <f t="shared" si="657"/>
        <v>2849</v>
      </c>
      <c r="J4728" s="4">
        <f t="shared" si="658"/>
        <v>3.8440261755380151E-2</v>
      </c>
      <c r="K4728" s="5">
        <f t="shared" si="659"/>
        <v>1.0384402617553801</v>
      </c>
      <c r="L4728" s="4" t="str">
        <f t="shared" si="660"/>
        <v>Over Budget</v>
      </c>
      <c r="M4728">
        <f t="shared" si="661"/>
        <v>2021</v>
      </c>
      <c r="N4728">
        <f t="shared" si="662"/>
        <v>11</v>
      </c>
      <c r="O4728" t="str">
        <f t="shared" si="663"/>
        <v>Nov</v>
      </c>
      <c r="P4728" t="str">
        <f t="shared" si="664"/>
        <v>Q4</v>
      </c>
      <c r="Q4728" t="str">
        <f t="shared" si="665"/>
        <v>2021-11</v>
      </c>
    </row>
    <row r="4729" spans="1:17" x14ac:dyDescent="0.35">
      <c r="A4729" s="2">
        <v>44811</v>
      </c>
      <c r="B4729" t="s">
        <v>28</v>
      </c>
      <c r="C4729" t="s">
        <v>19</v>
      </c>
      <c r="D4729" t="s">
        <v>20</v>
      </c>
      <c r="E4729" s="3">
        <v>62569</v>
      </c>
      <c r="F4729" s="3">
        <v>166058</v>
      </c>
      <c r="G4729" t="s">
        <v>21</v>
      </c>
      <c r="H4729" s="3" t="s">
        <v>4761</v>
      </c>
      <c r="I4729" s="3">
        <f t="shared" si="657"/>
        <v>103489</v>
      </c>
      <c r="J4729" s="4">
        <f t="shared" si="658"/>
        <v>1.6539979862232095</v>
      </c>
      <c r="K4729" s="5">
        <f t="shared" si="659"/>
        <v>2.6539979862232097</v>
      </c>
      <c r="L4729" s="4" t="str">
        <f t="shared" si="660"/>
        <v>Over Budget</v>
      </c>
      <c r="M4729">
        <f t="shared" si="661"/>
        <v>2022</v>
      </c>
      <c r="N4729">
        <f t="shared" si="662"/>
        <v>9</v>
      </c>
      <c r="O4729" t="str">
        <f t="shared" si="663"/>
        <v>Sep</v>
      </c>
      <c r="P4729" t="str">
        <f t="shared" si="664"/>
        <v>Q3</v>
      </c>
      <c r="Q4729" t="str">
        <f t="shared" si="665"/>
        <v>2022-09</v>
      </c>
    </row>
    <row r="4730" spans="1:17" x14ac:dyDescent="0.35">
      <c r="A4730" s="2">
        <v>45115</v>
      </c>
      <c r="B4730" t="s">
        <v>55</v>
      </c>
      <c r="C4730" t="s">
        <v>24</v>
      </c>
      <c r="D4730" t="s">
        <v>25</v>
      </c>
      <c r="E4730" s="3">
        <v>144137</v>
      </c>
      <c r="F4730" s="3">
        <v>114062</v>
      </c>
      <c r="G4730" t="s">
        <v>35</v>
      </c>
      <c r="H4730" s="3" t="s">
        <v>4762</v>
      </c>
      <c r="I4730" s="3">
        <f t="shared" si="657"/>
        <v>-30075</v>
      </c>
      <c r="J4730" s="4">
        <f t="shared" si="658"/>
        <v>-0.20865565399585118</v>
      </c>
      <c r="K4730" s="5">
        <f t="shared" si="659"/>
        <v>0.79134434600414882</v>
      </c>
      <c r="L4730" s="4" t="str">
        <f t="shared" si="660"/>
        <v>Under Budget</v>
      </c>
      <c r="M4730">
        <f t="shared" si="661"/>
        <v>2023</v>
      </c>
      <c r="N4730">
        <f t="shared" si="662"/>
        <v>7</v>
      </c>
      <c r="O4730" t="str">
        <f t="shared" si="663"/>
        <v>Jul</v>
      </c>
      <c r="P4730" t="str">
        <f t="shared" si="664"/>
        <v>Q3</v>
      </c>
      <c r="Q4730" t="str">
        <f t="shared" si="665"/>
        <v>2023-07</v>
      </c>
    </row>
    <row r="4731" spans="1:17" x14ac:dyDescent="0.35">
      <c r="A4731" s="2">
        <v>45009</v>
      </c>
      <c r="B4731" t="s">
        <v>55</v>
      </c>
      <c r="C4731" t="s">
        <v>34</v>
      </c>
      <c r="D4731" t="s">
        <v>30</v>
      </c>
      <c r="E4731" s="3">
        <v>44495</v>
      </c>
      <c r="F4731" s="3">
        <v>166882</v>
      </c>
      <c r="G4731" t="s">
        <v>32</v>
      </c>
      <c r="H4731" s="3" t="s">
        <v>4763</v>
      </c>
      <c r="I4731" s="3">
        <f t="shared" si="657"/>
        <v>122387</v>
      </c>
      <c r="J4731" s="4">
        <f t="shared" si="658"/>
        <v>2.7505787167097426</v>
      </c>
      <c r="K4731" s="5">
        <f t="shared" si="659"/>
        <v>3.7505787167097426</v>
      </c>
      <c r="L4731" s="4" t="str">
        <f t="shared" si="660"/>
        <v>Over Budget</v>
      </c>
      <c r="M4731">
        <f t="shared" si="661"/>
        <v>2023</v>
      </c>
      <c r="N4731">
        <f t="shared" si="662"/>
        <v>3</v>
      </c>
      <c r="O4731" t="str">
        <f t="shared" si="663"/>
        <v>Mar</v>
      </c>
      <c r="P4731" t="str">
        <f t="shared" si="664"/>
        <v>Q1</v>
      </c>
      <c r="Q4731" t="str">
        <f t="shared" si="665"/>
        <v>2023-03</v>
      </c>
    </row>
    <row r="4732" spans="1:17" x14ac:dyDescent="0.35">
      <c r="A4732" s="2">
        <v>45136</v>
      </c>
      <c r="B4732" t="s">
        <v>28</v>
      </c>
      <c r="C4732" t="s">
        <v>19</v>
      </c>
      <c r="D4732" t="s">
        <v>20</v>
      </c>
      <c r="E4732" s="3">
        <v>15976</v>
      </c>
      <c r="F4732" s="3">
        <v>169799</v>
      </c>
      <c r="G4732" t="s">
        <v>21</v>
      </c>
      <c r="H4732" s="3" t="s">
        <v>4764</v>
      </c>
      <c r="I4732" s="3">
        <f t="shared" si="657"/>
        <v>153823</v>
      </c>
      <c r="J4732" s="4">
        <f t="shared" si="658"/>
        <v>9.6283800701051572</v>
      </c>
      <c r="K4732" s="5">
        <f t="shared" si="659"/>
        <v>10.628380070105157</v>
      </c>
      <c r="L4732" s="4" t="str">
        <f t="shared" si="660"/>
        <v>Over Budget</v>
      </c>
      <c r="M4732">
        <f t="shared" si="661"/>
        <v>2023</v>
      </c>
      <c r="N4732">
        <f t="shared" si="662"/>
        <v>7</v>
      </c>
      <c r="O4732" t="str">
        <f t="shared" si="663"/>
        <v>Jul</v>
      </c>
      <c r="P4732" t="str">
        <f t="shared" si="664"/>
        <v>Q3</v>
      </c>
      <c r="Q4732" t="str">
        <f t="shared" si="665"/>
        <v>2023-07</v>
      </c>
    </row>
    <row r="4733" spans="1:17" x14ac:dyDescent="0.35">
      <c r="A4733" s="2">
        <v>44876</v>
      </c>
      <c r="B4733" t="s">
        <v>28</v>
      </c>
      <c r="C4733" t="s">
        <v>24</v>
      </c>
      <c r="D4733" t="s">
        <v>20</v>
      </c>
      <c r="E4733" s="3">
        <v>106690</v>
      </c>
      <c r="F4733" s="3">
        <v>109692</v>
      </c>
      <c r="G4733" t="s">
        <v>32</v>
      </c>
      <c r="H4733" s="3" t="s">
        <v>4765</v>
      </c>
      <c r="I4733" s="3">
        <f t="shared" si="657"/>
        <v>3002</v>
      </c>
      <c r="J4733" s="4">
        <f t="shared" si="658"/>
        <v>2.8137594901115382E-2</v>
      </c>
      <c r="K4733" s="5">
        <f t="shared" si="659"/>
        <v>1.0281375949011153</v>
      </c>
      <c r="L4733" s="4" t="str">
        <f t="shared" si="660"/>
        <v>Over Budget</v>
      </c>
      <c r="M4733">
        <f t="shared" si="661"/>
        <v>2022</v>
      </c>
      <c r="N4733">
        <f t="shared" si="662"/>
        <v>11</v>
      </c>
      <c r="O4733" t="str">
        <f t="shared" si="663"/>
        <v>Nov</v>
      </c>
      <c r="P4733" t="str">
        <f t="shared" si="664"/>
        <v>Q4</v>
      </c>
      <c r="Q4733" t="str">
        <f t="shared" si="665"/>
        <v>2022-11</v>
      </c>
    </row>
    <row r="4734" spans="1:17" x14ac:dyDescent="0.35">
      <c r="A4734" s="2">
        <v>44631</v>
      </c>
      <c r="B4734" t="s">
        <v>41</v>
      </c>
      <c r="C4734" t="s">
        <v>19</v>
      </c>
      <c r="D4734" t="s">
        <v>58</v>
      </c>
      <c r="E4734" s="3">
        <v>30410</v>
      </c>
      <c r="F4734" s="3">
        <v>104282</v>
      </c>
      <c r="G4734" t="s">
        <v>32</v>
      </c>
      <c r="H4734" s="3" t="s">
        <v>4766</v>
      </c>
      <c r="I4734" s="3">
        <f t="shared" si="657"/>
        <v>73872</v>
      </c>
      <c r="J4734" s="4">
        <f t="shared" si="658"/>
        <v>2.4292009207497536</v>
      </c>
      <c r="K4734" s="5">
        <f t="shared" si="659"/>
        <v>3.4292009207497536</v>
      </c>
      <c r="L4734" s="4" t="str">
        <f t="shared" si="660"/>
        <v>Over Budget</v>
      </c>
      <c r="M4734">
        <f t="shared" si="661"/>
        <v>2022</v>
      </c>
      <c r="N4734">
        <f t="shared" si="662"/>
        <v>3</v>
      </c>
      <c r="O4734" t="str">
        <f t="shared" si="663"/>
        <v>Mar</v>
      </c>
      <c r="P4734" t="str">
        <f t="shared" si="664"/>
        <v>Q1</v>
      </c>
      <c r="Q4734" t="str">
        <f t="shared" si="665"/>
        <v>2022-03</v>
      </c>
    </row>
    <row r="4735" spans="1:17" x14ac:dyDescent="0.35">
      <c r="A4735" s="2">
        <v>44878</v>
      </c>
      <c r="B4735" t="s">
        <v>55</v>
      </c>
      <c r="C4735" t="s">
        <v>24</v>
      </c>
      <c r="D4735" t="s">
        <v>58</v>
      </c>
      <c r="E4735" s="3">
        <v>132550</v>
      </c>
      <c r="F4735" s="3">
        <v>158390</v>
      </c>
      <c r="G4735" t="s">
        <v>26</v>
      </c>
      <c r="H4735" s="3" t="s">
        <v>4767</v>
      </c>
      <c r="I4735" s="3">
        <f t="shared" si="657"/>
        <v>25840</v>
      </c>
      <c r="J4735" s="4">
        <f t="shared" si="658"/>
        <v>0.19494530365899659</v>
      </c>
      <c r="K4735" s="5">
        <f t="shared" si="659"/>
        <v>1.1949453036589965</v>
      </c>
      <c r="L4735" s="4" t="str">
        <f t="shared" si="660"/>
        <v>Over Budget</v>
      </c>
      <c r="M4735">
        <f t="shared" si="661"/>
        <v>2022</v>
      </c>
      <c r="N4735">
        <f t="shared" si="662"/>
        <v>11</v>
      </c>
      <c r="O4735" t="str">
        <f t="shared" si="663"/>
        <v>Nov</v>
      </c>
      <c r="P4735" t="str">
        <f t="shared" si="664"/>
        <v>Q4</v>
      </c>
      <c r="Q4735" t="str">
        <f t="shared" si="665"/>
        <v>2022-11</v>
      </c>
    </row>
    <row r="4736" spans="1:17" x14ac:dyDescent="0.35">
      <c r="A4736" s="2">
        <v>45270</v>
      </c>
      <c r="B4736" t="s">
        <v>28</v>
      </c>
      <c r="C4736" t="s">
        <v>29</v>
      </c>
      <c r="D4736" t="s">
        <v>25</v>
      </c>
      <c r="E4736" s="3">
        <v>135812</v>
      </c>
      <c r="F4736" s="3">
        <v>70422</v>
      </c>
      <c r="G4736" t="s">
        <v>26</v>
      </c>
      <c r="H4736" s="3" t="s">
        <v>4768</v>
      </c>
      <c r="I4736" s="3">
        <f t="shared" si="657"/>
        <v>-65390</v>
      </c>
      <c r="J4736" s="4">
        <f t="shared" si="658"/>
        <v>-0.48147439107000856</v>
      </c>
      <c r="K4736" s="5">
        <f t="shared" si="659"/>
        <v>0.51852560892999144</v>
      </c>
      <c r="L4736" s="4" t="str">
        <f t="shared" si="660"/>
        <v>Under Budget</v>
      </c>
      <c r="M4736">
        <f t="shared" si="661"/>
        <v>2023</v>
      </c>
      <c r="N4736">
        <f t="shared" si="662"/>
        <v>12</v>
      </c>
      <c r="O4736" t="str">
        <f t="shared" si="663"/>
        <v>Dec</v>
      </c>
      <c r="P4736" t="str">
        <f t="shared" si="664"/>
        <v>Q4</v>
      </c>
      <c r="Q4736" t="str">
        <f t="shared" si="665"/>
        <v>2023-12</v>
      </c>
    </row>
    <row r="4737" spans="1:17" x14ac:dyDescent="0.35">
      <c r="A4737" s="2">
        <v>44536</v>
      </c>
      <c r="B4737" t="s">
        <v>55</v>
      </c>
      <c r="C4737" t="s">
        <v>19</v>
      </c>
      <c r="D4737" t="s">
        <v>25</v>
      </c>
      <c r="E4737" s="3">
        <v>91273</v>
      </c>
      <c r="F4737" s="3">
        <v>159827</v>
      </c>
      <c r="G4737" t="s">
        <v>35</v>
      </c>
      <c r="H4737" s="3" t="s">
        <v>4769</v>
      </c>
      <c r="I4737" s="3">
        <f t="shared" si="657"/>
        <v>68554</v>
      </c>
      <c r="J4737" s="4">
        <f t="shared" si="658"/>
        <v>0.75108739714921169</v>
      </c>
      <c r="K4737" s="5">
        <f t="shared" si="659"/>
        <v>1.7510873971492118</v>
      </c>
      <c r="L4737" s="4" t="str">
        <f t="shared" si="660"/>
        <v>Over Budget</v>
      </c>
      <c r="M4737">
        <f t="shared" si="661"/>
        <v>2021</v>
      </c>
      <c r="N4737">
        <f t="shared" si="662"/>
        <v>12</v>
      </c>
      <c r="O4737" t="str">
        <f t="shared" si="663"/>
        <v>Dec</v>
      </c>
      <c r="P4737" t="str">
        <f t="shared" si="664"/>
        <v>Q4</v>
      </c>
      <c r="Q4737" t="str">
        <f t="shared" si="665"/>
        <v>2021-12</v>
      </c>
    </row>
    <row r="4738" spans="1:17" x14ac:dyDescent="0.35">
      <c r="A4738" s="2">
        <v>44543</v>
      </c>
      <c r="B4738" t="s">
        <v>18</v>
      </c>
      <c r="C4738" t="s">
        <v>23</v>
      </c>
      <c r="D4738" t="s">
        <v>30</v>
      </c>
      <c r="E4738" s="3">
        <v>48832</v>
      </c>
      <c r="F4738" s="3">
        <v>86648</v>
      </c>
      <c r="G4738" t="s">
        <v>32</v>
      </c>
      <c r="H4738" s="3" t="s">
        <v>4770</v>
      </c>
      <c r="I4738" s="3">
        <f t="shared" si="657"/>
        <v>37816</v>
      </c>
      <c r="J4738" s="4">
        <f t="shared" si="658"/>
        <v>0.77441022280471816</v>
      </c>
      <c r="K4738" s="5">
        <f t="shared" si="659"/>
        <v>1.7744102228047183</v>
      </c>
      <c r="L4738" s="4" t="str">
        <f t="shared" si="660"/>
        <v>Over Budget</v>
      </c>
      <c r="M4738">
        <f t="shared" si="661"/>
        <v>2021</v>
      </c>
      <c r="N4738">
        <f t="shared" si="662"/>
        <v>12</v>
      </c>
      <c r="O4738" t="str">
        <f t="shared" si="663"/>
        <v>Dec</v>
      </c>
      <c r="P4738" t="str">
        <f t="shared" si="664"/>
        <v>Q4</v>
      </c>
      <c r="Q4738" t="str">
        <f t="shared" si="665"/>
        <v>2021-12</v>
      </c>
    </row>
    <row r="4739" spans="1:17" x14ac:dyDescent="0.35">
      <c r="A4739" s="2">
        <v>44842</v>
      </c>
      <c r="B4739" t="s">
        <v>37</v>
      </c>
      <c r="C4739" t="s">
        <v>43</v>
      </c>
      <c r="D4739" t="s">
        <v>30</v>
      </c>
      <c r="E4739" s="3">
        <v>46582</v>
      </c>
      <c r="F4739" s="3">
        <v>56069</v>
      </c>
      <c r="G4739" t="s">
        <v>35</v>
      </c>
      <c r="H4739" s="3" t="s">
        <v>4771</v>
      </c>
      <c r="I4739" s="3">
        <f t="shared" si="657"/>
        <v>9487</v>
      </c>
      <c r="J4739" s="4">
        <f t="shared" si="658"/>
        <v>0.20366235885105835</v>
      </c>
      <c r="K4739" s="5">
        <f t="shared" si="659"/>
        <v>1.2036623588510584</v>
      </c>
      <c r="L4739" s="4" t="str">
        <f t="shared" si="660"/>
        <v>Over Budget</v>
      </c>
      <c r="M4739">
        <f t="shared" si="661"/>
        <v>2022</v>
      </c>
      <c r="N4739">
        <f t="shared" si="662"/>
        <v>10</v>
      </c>
      <c r="O4739" t="str">
        <f t="shared" si="663"/>
        <v>Oct</v>
      </c>
      <c r="P4739" t="str">
        <f t="shared" si="664"/>
        <v>Q4</v>
      </c>
      <c r="Q4739" t="str">
        <f t="shared" si="665"/>
        <v>2022-10</v>
      </c>
    </row>
    <row r="4740" spans="1:17" x14ac:dyDescent="0.35">
      <c r="A4740" s="2">
        <v>44845</v>
      </c>
      <c r="B4740" t="s">
        <v>37</v>
      </c>
      <c r="C4740" t="s">
        <v>19</v>
      </c>
      <c r="D4740" t="s">
        <v>58</v>
      </c>
      <c r="E4740" s="3">
        <v>70430</v>
      </c>
      <c r="F4740" s="3">
        <v>56599</v>
      </c>
      <c r="G4740" t="s">
        <v>21</v>
      </c>
      <c r="H4740" s="3" t="s">
        <v>4772</v>
      </c>
      <c r="I4740" s="3">
        <f t="shared" si="657"/>
        <v>-13831</v>
      </c>
      <c r="J4740" s="4">
        <f t="shared" si="658"/>
        <v>-0.19637938378531875</v>
      </c>
      <c r="K4740" s="5">
        <f t="shared" si="659"/>
        <v>0.80362061621468128</v>
      </c>
      <c r="L4740" s="4" t="str">
        <f t="shared" si="660"/>
        <v>Under Budget</v>
      </c>
      <c r="M4740">
        <f t="shared" si="661"/>
        <v>2022</v>
      </c>
      <c r="N4740">
        <f t="shared" si="662"/>
        <v>10</v>
      </c>
      <c r="O4740" t="str">
        <f t="shared" si="663"/>
        <v>Oct</v>
      </c>
      <c r="P4740" t="str">
        <f t="shared" si="664"/>
        <v>Q4</v>
      </c>
      <c r="Q4740" t="str">
        <f t="shared" si="665"/>
        <v>2022-10</v>
      </c>
    </row>
    <row r="4741" spans="1:17" x14ac:dyDescent="0.35">
      <c r="A4741" s="2">
        <v>44441</v>
      </c>
      <c r="B4741" t="s">
        <v>23</v>
      </c>
      <c r="C4741" t="s">
        <v>34</v>
      </c>
      <c r="D4741" t="s">
        <v>20</v>
      </c>
      <c r="E4741" s="3">
        <v>136144</v>
      </c>
      <c r="F4741" s="3">
        <v>14859</v>
      </c>
      <c r="G4741" t="s">
        <v>26</v>
      </c>
      <c r="H4741" s="3" t="s">
        <v>4773</v>
      </c>
      <c r="I4741" s="3">
        <f t="shared" ref="I4741:I4804" si="666">F4741-E4741</f>
        <v>-121285</v>
      </c>
      <c r="J4741" s="4">
        <f t="shared" ref="J4741:J4804" si="667">IFERROR(I4741/E4741,0)</f>
        <v>-0.89085820895522383</v>
      </c>
      <c r="K4741" s="5">
        <f t="shared" ref="K4741:K4804" si="668">IFERROR(F4741/E4741,0)</f>
        <v>0.10914179104477612</v>
      </c>
      <c r="L4741" s="4" t="str">
        <f t="shared" ref="L4741:L4804" si="669">IF(I4741&gt;0,"Over Budget",IF(I4741&lt;0,"Under Budget","On Budget"))</f>
        <v>Under Budget</v>
      </c>
      <c r="M4741">
        <f t="shared" ref="M4741:M4804" si="670">YEAR(A4741)</f>
        <v>2021</v>
      </c>
      <c r="N4741">
        <f t="shared" ref="N4741:N4804" si="671">MONTH(A4741)</f>
        <v>9</v>
      </c>
      <c r="O4741" t="str">
        <f t="shared" ref="O4741:O4804" si="672">TEXT(A4741,"mmm")</f>
        <v>Sep</v>
      </c>
      <c r="P4741" t="str">
        <f t="shared" ref="P4741:P4804" si="673">"Q"&amp;ROUNDUP(MONTH(A4741)/3,0)</f>
        <v>Q3</v>
      </c>
      <c r="Q4741" t="str">
        <f t="shared" ref="Q4741:Q4804" si="674">TEXT(A4741,"yyyy-mm")</f>
        <v>2021-09</v>
      </c>
    </row>
    <row r="4742" spans="1:17" x14ac:dyDescent="0.35">
      <c r="A4742" s="2">
        <v>44305</v>
      </c>
      <c r="B4742" t="s">
        <v>28</v>
      </c>
      <c r="C4742" t="s">
        <v>43</v>
      </c>
      <c r="D4742" t="s">
        <v>39</v>
      </c>
      <c r="E4742" s="3">
        <v>23544</v>
      </c>
      <c r="F4742" s="3">
        <v>36570</v>
      </c>
      <c r="G4742" t="s">
        <v>26</v>
      </c>
      <c r="H4742" s="3" t="s">
        <v>4774</v>
      </c>
      <c r="I4742" s="3">
        <f t="shared" si="666"/>
        <v>13026</v>
      </c>
      <c r="J4742" s="4">
        <f t="shared" si="667"/>
        <v>0.55326197757390416</v>
      </c>
      <c r="K4742" s="5">
        <f t="shared" si="668"/>
        <v>1.5532619775739043</v>
      </c>
      <c r="L4742" s="4" t="str">
        <f t="shared" si="669"/>
        <v>Over Budget</v>
      </c>
      <c r="M4742">
        <f t="shared" si="670"/>
        <v>2021</v>
      </c>
      <c r="N4742">
        <f t="shared" si="671"/>
        <v>4</v>
      </c>
      <c r="O4742" t="str">
        <f t="shared" si="672"/>
        <v>Apr</v>
      </c>
      <c r="P4742" t="str">
        <f t="shared" si="673"/>
        <v>Q2</v>
      </c>
      <c r="Q4742" t="str">
        <f t="shared" si="674"/>
        <v>2021-04</v>
      </c>
    </row>
    <row r="4743" spans="1:17" x14ac:dyDescent="0.35">
      <c r="A4743" s="2">
        <v>44729</v>
      </c>
      <c r="B4743" t="s">
        <v>28</v>
      </c>
      <c r="C4743" t="s">
        <v>43</v>
      </c>
      <c r="D4743" t="s">
        <v>39</v>
      </c>
      <c r="E4743" s="3">
        <v>129229</v>
      </c>
      <c r="F4743" s="3">
        <v>37148</v>
      </c>
      <c r="G4743" t="s">
        <v>35</v>
      </c>
      <c r="H4743" s="3" t="s">
        <v>4775</v>
      </c>
      <c r="I4743" s="3">
        <f t="shared" si="666"/>
        <v>-92081</v>
      </c>
      <c r="J4743" s="4">
        <f t="shared" si="667"/>
        <v>-0.71254130264878623</v>
      </c>
      <c r="K4743" s="5">
        <f t="shared" si="668"/>
        <v>0.28745869735121371</v>
      </c>
      <c r="L4743" s="4" t="str">
        <f t="shared" si="669"/>
        <v>Under Budget</v>
      </c>
      <c r="M4743">
        <f t="shared" si="670"/>
        <v>2022</v>
      </c>
      <c r="N4743">
        <f t="shared" si="671"/>
        <v>6</v>
      </c>
      <c r="O4743" t="str">
        <f t="shared" si="672"/>
        <v>Jun</v>
      </c>
      <c r="P4743" t="str">
        <f t="shared" si="673"/>
        <v>Q2</v>
      </c>
      <c r="Q4743" t="str">
        <f t="shared" si="674"/>
        <v>2022-06</v>
      </c>
    </row>
    <row r="4744" spans="1:17" x14ac:dyDescent="0.35">
      <c r="A4744" s="2">
        <v>44492</v>
      </c>
      <c r="B4744" t="s">
        <v>55</v>
      </c>
      <c r="C4744" t="s">
        <v>24</v>
      </c>
      <c r="D4744" t="s">
        <v>25</v>
      </c>
      <c r="E4744" s="3">
        <v>59843</v>
      </c>
      <c r="F4744" s="3">
        <v>141823</v>
      </c>
      <c r="G4744" t="s">
        <v>35</v>
      </c>
      <c r="H4744" s="3" t="s">
        <v>4776</v>
      </c>
      <c r="I4744" s="3">
        <f t="shared" si="666"/>
        <v>81980</v>
      </c>
      <c r="J4744" s="4">
        <f t="shared" si="667"/>
        <v>1.3699179519743327</v>
      </c>
      <c r="K4744" s="5">
        <f t="shared" si="668"/>
        <v>2.3699179519743327</v>
      </c>
      <c r="L4744" s="4" t="str">
        <f t="shared" si="669"/>
        <v>Over Budget</v>
      </c>
      <c r="M4744">
        <f t="shared" si="670"/>
        <v>2021</v>
      </c>
      <c r="N4744">
        <f t="shared" si="671"/>
        <v>10</v>
      </c>
      <c r="O4744" t="str">
        <f t="shared" si="672"/>
        <v>Oct</v>
      </c>
      <c r="P4744" t="str">
        <f t="shared" si="673"/>
        <v>Q4</v>
      </c>
      <c r="Q4744" t="str">
        <f t="shared" si="674"/>
        <v>2021-10</v>
      </c>
    </row>
    <row r="4745" spans="1:17" x14ac:dyDescent="0.35">
      <c r="A4745" s="2">
        <v>44308</v>
      </c>
      <c r="B4745" t="s">
        <v>23</v>
      </c>
      <c r="C4745" t="s">
        <v>19</v>
      </c>
      <c r="D4745" t="s">
        <v>39</v>
      </c>
      <c r="E4745" s="3">
        <v>87827</v>
      </c>
      <c r="F4745" s="3">
        <v>145575</v>
      </c>
      <c r="G4745" t="s">
        <v>26</v>
      </c>
      <c r="H4745" s="3" t="s">
        <v>4777</v>
      </c>
      <c r="I4745" s="3">
        <f t="shared" si="666"/>
        <v>57748</v>
      </c>
      <c r="J4745" s="4">
        <f t="shared" si="667"/>
        <v>0.65751989707037695</v>
      </c>
      <c r="K4745" s="5">
        <f t="shared" si="668"/>
        <v>1.6575198970703771</v>
      </c>
      <c r="L4745" s="4" t="str">
        <f t="shared" si="669"/>
        <v>Over Budget</v>
      </c>
      <c r="M4745">
        <f t="shared" si="670"/>
        <v>2021</v>
      </c>
      <c r="N4745">
        <f t="shared" si="671"/>
        <v>4</v>
      </c>
      <c r="O4745" t="str">
        <f t="shared" si="672"/>
        <v>Apr</v>
      </c>
      <c r="P4745" t="str">
        <f t="shared" si="673"/>
        <v>Q2</v>
      </c>
      <c r="Q4745" t="str">
        <f t="shared" si="674"/>
        <v>2021-04</v>
      </c>
    </row>
    <row r="4746" spans="1:17" x14ac:dyDescent="0.35">
      <c r="A4746" s="2">
        <v>44539</v>
      </c>
      <c r="B4746" t="s">
        <v>28</v>
      </c>
      <c r="C4746" t="s">
        <v>29</v>
      </c>
      <c r="D4746" t="s">
        <v>39</v>
      </c>
      <c r="E4746" s="3">
        <v>109137</v>
      </c>
      <c r="F4746" s="3">
        <v>161116</v>
      </c>
      <c r="G4746" t="s">
        <v>35</v>
      </c>
      <c r="H4746" s="3" t="s">
        <v>4778</v>
      </c>
      <c r="I4746" s="3">
        <f t="shared" si="666"/>
        <v>51979</v>
      </c>
      <c r="J4746" s="4">
        <f t="shared" si="667"/>
        <v>0.47627294134894671</v>
      </c>
      <c r="K4746" s="5">
        <f t="shared" si="668"/>
        <v>1.4762729413489468</v>
      </c>
      <c r="L4746" s="4" t="str">
        <f t="shared" si="669"/>
        <v>Over Budget</v>
      </c>
      <c r="M4746">
        <f t="shared" si="670"/>
        <v>2021</v>
      </c>
      <c r="N4746">
        <f t="shared" si="671"/>
        <v>12</v>
      </c>
      <c r="O4746" t="str">
        <f t="shared" si="672"/>
        <v>Dec</v>
      </c>
      <c r="P4746" t="str">
        <f t="shared" si="673"/>
        <v>Q4</v>
      </c>
      <c r="Q4746" t="str">
        <f t="shared" si="674"/>
        <v>2021-12</v>
      </c>
    </row>
    <row r="4747" spans="1:17" x14ac:dyDescent="0.35">
      <c r="A4747" s="2">
        <v>44297</v>
      </c>
      <c r="B4747" t="s">
        <v>55</v>
      </c>
      <c r="C4747" t="s">
        <v>43</v>
      </c>
      <c r="D4747" t="s">
        <v>58</v>
      </c>
      <c r="E4747" s="3">
        <v>123903</v>
      </c>
      <c r="F4747" s="3">
        <v>79779</v>
      </c>
      <c r="G4747" t="s">
        <v>32</v>
      </c>
      <c r="H4747" s="3" t="s">
        <v>4779</v>
      </c>
      <c r="I4747" s="3">
        <f t="shared" si="666"/>
        <v>-44124</v>
      </c>
      <c r="J4747" s="4">
        <f t="shared" si="667"/>
        <v>-0.35611728529575554</v>
      </c>
      <c r="K4747" s="5">
        <f t="shared" si="668"/>
        <v>0.64388271470424441</v>
      </c>
      <c r="L4747" s="4" t="str">
        <f t="shared" si="669"/>
        <v>Under Budget</v>
      </c>
      <c r="M4747">
        <f t="shared" si="670"/>
        <v>2021</v>
      </c>
      <c r="N4747">
        <f t="shared" si="671"/>
        <v>4</v>
      </c>
      <c r="O4747" t="str">
        <f t="shared" si="672"/>
        <v>Apr</v>
      </c>
      <c r="P4747" t="str">
        <f t="shared" si="673"/>
        <v>Q2</v>
      </c>
      <c r="Q4747" t="str">
        <f t="shared" si="674"/>
        <v>2021-04</v>
      </c>
    </row>
    <row r="4748" spans="1:17" x14ac:dyDescent="0.35">
      <c r="A4748" s="2">
        <v>44825</v>
      </c>
      <c r="B4748" t="s">
        <v>28</v>
      </c>
      <c r="C4748" t="s">
        <v>34</v>
      </c>
      <c r="D4748" t="s">
        <v>20</v>
      </c>
      <c r="E4748" s="3">
        <v>81330</v>
      </c>
      <c r="F4748" s="3">
        <v>113104</v>
      </c>
      <c r="G4748" t="s">
        <v>21</v>
      </c>
      <c r="H4748" s="3" t="s">
        <v>4780</v>
      </c>
      <c r="I4748" s="3">
        <f t="shared" si="666"/>
        <v>31774</v>
      </c>
      <c r="J4748" s="4">
        <f t="shared" si="667"/>
        <v>0.39067994589942212</v>
      </c>
      <c r="K4748" s="5">
        <f t="shared" si="668"/>
        <v>1.3906799458994221</v>
      </c>
      <c r="L4748" s="4" t="str">
        <f t="shared" si="669"/>
        <v>Over Budget</v>
      </c>
      <c r="M4748">
        <f t="shared" si="670"/>
        <v>2022</v>
      </c>
      <c r="N4748">
        <f t="shared" si="671"/>
        <v>9</v>
      </c>
      <c r="O4748" t="str">
        <f t="shared" si="672"/>
        <v>Sep</v>
      </c>
      <c r="P4748" t="str">
        <f t="shared" si="673"/>
        <v>Q3</v>
      </c>
      <c r="Q4748" t="str">
        <f t="shared" si="674"/>
        <v>2022-09</v>
      </c>
    </row>
    <row r="4749" spans="1:17" x14ac:dyDescent="0.35">
      <c r="A4749" s="2">
        <v>44224</v>
      </c>
      <c r="B4749" t="s">
        <v>55</v>
      </c>
      <c r="C4749" t="s">
        <v>29</v>
      </c>
      <c r="D4749" t="s">
        <v>30</v>
      </c>
      <c r="E4749" s="3">
        <v>19353</v>
      </c>
      <c r="F4749" s="3">
        <v>109310</v>
      </c>
      <c r="G4749" t="s">
        <v>35</v>
      </c>
      <c r="H4749" s="3" t="s">
        <v>4781</v>
      </c>
      <c r="I4749" s="3">
        <f t="shared" si="666"/>
        <v>89957</v>
      </c>
      <c r="J4749" s="4">
        <f t="shared" si="667"/>
        <v>4.6482199142251845</v>
      </c>
      <c r="K4749" s="5">
        <f t="shared" si="668"/>
        <v>5.6482199142251845</v>
      </c>
      <c r="L4749" s="4" t="str">
        <f t="shared" si="669"/>
        <v>Over Budget</v>
      </c>
      <c r="M4749">
        <f t="shared" si="670"/>
        <v>2021</v>
      </c>
      <c r="N4749">
        <f t="shared" si="671"/>
        <v>1</v>
      </c>
      <c r="O4749" t="str">
        <f t="shared" si="672"/>
        <v>Jan</v>
      </c>
      <c r="P4749" t="str">
        <f t="shared" si="673"/>
        <v>Q1</v>
      </c>
      <c r="Q4749" t="str">
        <f t="shared" si="674"/>
        <v>2021-01</v>
      </c>
    </row>
    <row r="4750" spans="1:17" x14ac:dyDescent="0.35">
      <c r="A4750" s="2">
        <v>45133</v>
      </c>
      <c r="B4750" t="s">
        <v>28</v>
      </c>
      <c r="C4750" t="s">
        <v>29</v>
      </c>
      <c r="D4750" t="s">
        <v>58</v>
      </c>
      <c r="E4750" s="3">
        <v>56403</v>
      </c>
      <c r="F4750" s="3">
        <v>104116</v>
      </c>
      <c r="G4750" t="s">
        <v>21</v>
      </c>
      <c r="H4750" s="3" t="s">
        <v>4782</v>
      </c>
      <c r="I4750" s="3">
        <f t="shared" si="666"/>
        <v>47713</v>
      </c>
      <c r="J4750" s="4">
        <f t="shared" si="667"/>
        <v>0.84593018101874018</v>
      </c>
      <c r="K4750" s="5">
        <f t="shared" si="668"/>
        <v>1.8459301810187401</v>
      </c>
      <c r="L4750" s="4" t="str">
        <f t="shared" si="669"/>
        <v>Over Budget</v>
      </c>
      <c r="M4750">
        <f t="shared" si="670"/>
        <v>2023</v>
      </c>
      <c r="N4750">
        <f t="shared" si="671"/>
        <v>7</v>
      </c>
      <c r="O4750" t="str">
        <f t="shared" si="672"/>
        <v>Jul</v>
      </c>
      <c r="P4750" t="str">
        <f t="shared" si="673"/>
        <v>Q3</v>
      </c>
      <c r="Q4750" t="str">
        <f t="shared" si="674"/>
        <v>2023-07</v>
      </c>
    </row>
    <row r="4751" spans="1:17" x14ac:dyDescent="0.35">
      <c r="A4751" s="2">
        <v>44254</v>
      </c>
      <c r="B4751" t="s">
        <v>41</v>
      </c>
      <c r="C4751" t="s">
        <v>34</v>
      </c>
      <c r="D4751" t="s">
        <v>30</v>
      </c>
      <c r="E4751" s="3">
        <v>32244</v>
      </c>
      <c r="F4751" s="3">
        <v>30224</v>
      </c>
      <c r="G4751" t="s">
        <v>32</v>
      </c>
      <c r="H4751" s="3" t="s">
        <v>4783</v>
      </c>
      <c r="I4751" s="3">
        <f t="shared" si="666"/>
        <v>-2020</v>
      </c>
      <c r="J4751" s="4">
        <f t="shared" si="667"/>
        <v>-6.2647314229003839E-2</v>
      </c>
      <c r="K4751" s="5">
        <f t="shared" si="668"/>
        <v>0.93735268577099617</v>
      </c>
      <c r="L4751" s="4" t="str">
        <f t="shared" si="669"/>
        <v>Under Budget</v>
      </c>
      <c r="M4751">
        <f t="shared" si="670"/>
        <v>2021</v>
      </c>
      <c r="N4751">
        <f t="shared" si="671"/>
        <v>2</v>
      </c>
      <c r="O4751" t="str">
        <f t="shared" si="672"/>
        <v>Feb</v>
      </c>
      <c r="P4751" t="str">
        <f t="shared" si="673"/>
        <v>Q1</v>
      </c>
      <c r="Q4751" t="str">
        <f t="shared" si="674"/>
        <v>2021-02</v>
      </c>
    </row>
    <row r="4752" spans="1:17" x14ac:dyDescent="0.35">
      <c r="A4752" s="2">
        <v>44493</v>
      </c>
      <c r="B4752" t="s">
        <v>55</v>
      </c>
      <c r="C4752" t="s">
        <v>34</v>
      </c>
      <c r="D4752" t="s">
        <v>58</v>
      </c>
      <c r="E4752" s="3">
        <v>93946</v>
      </c>
      <c r="F4752" s="3">
        <v>80681</v>
      </c>
      <c r="G4752" t="s">
        <v>21</v>
      </c>
      <c r="H4752" s="3" t="s">
        <v>4784</v>
      </c>
      <c r="I4752" s="3">
        <f t="shared" si="666"/>
        <v>-13265</v>
      </c>
      <c r="J4752" s="4">
        <f t="shared" si="667"/>
        <v>-0.1411981350988866</v>
      </c>
      <c r="K4752" s="5">
        <f t="shared" si="668"/>
        <v>0.85880186490111343</v>
      </c>
      <c r="L4752" s="4" t="str">
        <f t="shared" si="669"/>
        <v>Under Budget</v>
      </c>
      <c r="M4752">
        <f t="shared" si="670"/>
        <v>2021</v>
      </c>
      <c r="N4752">
        <f t="shared" si="671"/>
        <v>10</v>
      </c>
      <c r="O4752" t="str">
        <f t="shared" si="672"/>
        <v>Oct</v>
      </c>
      <c r="P4752" t="str">
        <f t="shared" si="673"/>
        <v>Q4</v>
      </c>
      <c r="Q4752" t="str">
        <f t="shared" si="674"/>
        <v>2021-10</v>
      </c>
    </row>
    <row r="4753" spans="1:17" x14ac:dyDescent="0.35">
      <c r="A4753" s="2">
        <v>44330</v>
      </c>
      <c r="B4753" t="s">
        <v>41</v>
      </c>
      <c r="C4753" t="s">
        <v>24</v>
      </c>
      <c r="D4753" t="s">
        <v>58</v>
      </c>
      <c r="E4753" s="3">
        <v>85365</v>
      </c>
      <c r="F4753" s="3">
        <v>125211</v>
      </c>
      <c r="G4753" t="s">
        <v>26</v>
      </c>
      <c r="H4753" s="3" t="s">
        <v>4785</v>
      </c>
      <c r="I4753" s="3">
        <f t="shared" si="666"/>
        <v>39846</v>
      </c>
      <c r="J4753" s="4">
        <f t="shared" si="667"/>
        <v>0.46677209629239147</v>
      </c>
      <c r="K4753" s="5">
        <f t="shared" si="668"/>
        <v>1.4667720962923916</v>
      </c>
      <c r="L4753" s="4" t="str">
        <f t="shared" si="669"/>
        <v>Over Budget</v>
      </c>
      <c r="M4753">
        <f t="shared" si="670"/>
        <v>2021</v>
      </c>
      <c r="N4753">
        <f t="shared" si="671"/>
        <v>5</v>
      </c>
      <c r="O4753" t="str">
        <f t="shared" si="672"/>
        <v>May</v>
      </c>
      <c r="P4753" t="str">
        <f t="shared" si="673"/>
        <v>Q2</v>
      </c>
      <c r="Q4753" t="str">
        <f t="shared" si="674"/>
        <v>2021-05</v>
      </c>
    </row>
    <row r="4754" spans="1:17" x14ac:dyDescent="0.35">
      <c r="A4754" s="2">
        <v>44445</v>
      </c>
      <c r="B4754" t="s">
        <v>41</v>
      </c>
      <c r="C4754" t="s">
        <v>23</v>
      </c>
      <c r="D4754" t="s">
        <v>39</v>
      </c>
      <c r="E4754" s="3">
        <v>135120</v>
      </c>
      <c r="F4754" s="3">
        <v>133669</v>
      </c>
      <c r="G4754" t="s">
        <v>21</v>
      </c>
      <c r="H4754" s="3" t="s">
        <v>4786</v>
      </c>
      <c r="I4754" s="3">
        <f t="shared" si="666"/>
        <v>-1451</v>
      </c>
      <c r="J4754" s="4">
        <f t="shared" si="667"/>
        <v>-1.0738602723505032E-2</v>
      </c>
      <c r="K4754" s="5">
        <f t="shared" si="668"/>
        <v>0.98926139727649498</v>
      </c>
      <c r="L4754" s="4" t="str">
        <f t="shared" si="669"/>
        <v>Under Budget</v>
      </c>
      <c r="M4754">
        <f t="shared" si="670"/>
        <v>2021</v>
      </c>
      <c r="N4754">
        <f t="shared" si="671"/>
        <v>9</v>
      </c>
      <c r="O4754" t="str">
        <f t="shared" si="672"/>
        <v>Sep</v>
      </c>
      <c r="P4754" t="str">
        <f t="shared" si="673"/>
        <v>Q3</v>
      </c>
      <c r="Q4754" t="str">
        <f t="shared" si="674"/>
        <v>2021-09</v>
      </c>
    </row>
    <row r="4755" spans="1:17" x14ac:dyDescent="0.35">
      <c r="A4755" s="2">
        <v>45217</v>
      </c>
      <c r="B4755" t="s">
        <v>41</v>
      </c>
      <c r="C4755" t="s">
        <v>19</v>
      </c>
      <c r="D4755" t="s">
        <v>30</v>
      </c>
      <c r="E4755" s="3">
        <v>23046</v>
      </c>
      <c r="F4755" s="3">
        <v>61374</v>
      </c>
      <c r="G4755" t="s">
        <v>35</v>
      </c>
      <c r="H4755" s="3" t="s">
        <v>4787</v>
      </c>
      <c r="I4755" s="3">
        <f t="shared" si="666"/>
        <v>38328</v>
      </c>
      <c r="J4755" s="4">
        <f t="shared" si="667"/>
        <v>1.6631085654777402</v>
      </c>
      <c r="K4755" s="5">
        <f t="shared" si="668"/>
        <v>2.66310856547774</v>
      </c>
      <c r="L4755" s="4" t="str">
        <f t="shared" si="669"/>
        <v>Over Budget</v>
      </c>
      <c r="M4755">
        <f t="shared" si="670"/>
        <v>2023</v>
      </c>
      <c r="N4755">
        <f t="shared" si="671"/>
        <v>10</v>
      </c>
      <c r="O4755" t="str">
        <f t="shared" si="672"/>
        <v>Oct</v>
      </c>
      <c r="P4755" t="str">
        <f t="shared" si="673"/>
        <v>Q4</v>
      </c>
      <c r="Q4755" t="str">
        <f t="shared" si="674"/>
        <v>2023-10</v>
      </c>
    </row>
    <row r="4756" spans="1:17" x14ac:dyDescent="0.35">
      <c r="A4756" s="2">
        <v>44746</v>
      </c>
      <c r="B4756" t="s">
        <v>41</v>
      </c>
      <c r="C4756" t="s">
        <v>43</v>
      </c>
      <c r="D4756" t="s">
        <v>58</v>
      </c>
      <c r="E4756" s="3">
        <v>57275</v>
      </c>
      <c r="F4756" s="3">
        <v>27299</v>
      </c>
      <c r="G4756" t="s">
        <v>35</v>
      </c>
      <c r="H4756" s="3" t="s">
        <v>4788</v>
      </c>
      <c r="I4756" s="3">
        <f t="shared" si="666"/>
        <v>-29976</v>
      </c>
      <c r="J4756" s="4">
        <f t="shared" si="667"/>
        <v>-0.52336970755128764</v>
      </c>
      <c r="K4756" s="5">
        <f t="shared" si="668"/>
        <v>0.47663029244871236</v>
      </c>
      <c r="L4756" s="4" t="str">
        <f t="shared" si="669"/>
        <v>Under Budget</v>
      </c>
      <c r="M4756">
        <f t="shared" si="670"/>
        <v>2022</v>
      </c>
      <c r="N4756">
        <f t="shared" si="671"/>
        <v>7</v>
      </c>
      <c r="O4756" t="str">
        <f t="shared" si="672"/>
        <v>Jul</v>
      </c>
      <c r="P4756" t="str">
        <f t="shared" si="673"/>
        <v>Q3</v>
      </c>
      <c r="Q4756" t="str">
        <f t="shared" si="674"/>
        <v>2022-07</v>
      </c>
    </row>
    <row r="4757" spans="1:17" x14ac:dyDescent="0.35">
      <c r="A4757" s="2">
        <v>45098</v>
      </c>
      <c r="B4757" t="s">
        <v>18</v>
      </c>
      <c r="C4757" t="s">
        <v>19</v>
      </c>
      <c r="D4757" t="s">
        <v>39</v>
      </c>
      <c r="E4757" s="3">
        <v>54604</v>
      </c>
      <c r="F4757" s="3">
        <v>152569</v>
      </c>
      <c r="G4757" t="s">
        <v>26</v>
      </c>
      <c r="H4757" s="3" t="s">
        <v>4789</v>
      </c>
      <c r="I4757" s="3">
        <f t="shared" si="666"/>
        <v>97965</v>
      </c>
      <c r="J4757" s="4">
        <f t="shared" si="667"/>
        <v>1.7940993333821698</v>
      </c>
      <c r="K4757" s="5">
        <f t="shared" si="668"/>
        <v>2.79409933338217</v>
      </c>
      <c r="L4757" s="4" t="str">
        <f t="shared" si="669"/>
        <v>Over Budget</v>
      </c>
      <c r="M4757">
        <f t="shared" si="670"/>
        <v>2023</v>
      </c>
      <c r="N4757">
        <f t="shared" si="671"/>
        <v>6</v>
      </c>
      <c r="O4757" t="str">
        <f t="shared" si="672"/>
        <v>Jun</v>
      </c>
      <c r="P4757" t="str">
        <f t="shared" si="673"/>
        <v>Q2</v>
      </c>
      <c r="Q4757" t="str">
        <f t="shared" si="674"/>
        <v>2023-06</v>
      </c>
    </row>
    <row r="4758" spans="1:17" x14ac:dyDescent="0.35">
      <c r="A4758" s="2">
        <v>45030</v>
      </c>
      <c r="B4758" t="s">
        <v>23</v>
      </c>
      <c r="C4758" t="s">
        <v>29</v>
      </c>
      <c r="D4758" t="s">
        <v>25</v>
      </c>
      <c r="E4758" s="3">
        <v>43960</v>
      </c>
      <c r="F4758" s="3">
        <v>99884</v>
      </c>
      <c r="G4758" t="s">
        <v>26</v>
      </c>
      <c r="H4758" s="3" t="s">
        <v>4790</v>
      </c>
      <c r="I4758" s="3">
        <f t="shared" si="666"/>
        <v>55924</v>
      </c>
      <c r="J4758" s="4">
        <f t="shared" si="667"/>
        <v>1.2721565059144677</v>
      </c>
      <c r="K4758" s="5">
        <f t="shared" si="668"/>
        <v>2.2721565059144675</v>
      </c>
      <c r="L4758" s="4" t="str">
        <f t="shared" si="669"/>
        <v>Over Budget</v>
      </c>
      <c r="M4758">
        <f t="shared" si="670"/>
        <v>2023</v>
      </c>
      <c r="N4758">
        <f t="shared" si="671"/>
        <v>4</v>
      </c>
      <c r="O4758" t="str">
        <f t="shared" si="672"/>
        <v>Apr</v>
      </c>
      <c r="P4758" t="str">
        <f t="shared" si="673"/>
        <v>Q2</v>
      </c>
      <c r="Q4758" t="str">
        <f t="shared" si="674"/>
        <v>2023-04</v>
      </c>
    </row>
    <row r="4759" spans="1:17" x14ac:dyDescent="0.35">
      <c r="A4759" s="2">
        <v>44967</v>
      </c>
      <c r="B4759" t="s">
        <v>37</v>
      </c>
      <c r="C4759" t="s">
        <v>43</v>
      </c>
      <c r="D4759" t="s">
        <v>30</v>
      </c>
      <c r="E4759" s="3">
        <v>126816</v>
      </c>
      <c r="F4759" s="3">
        <v>67482</v>
      </c>
      <c r="G4759" t="s">
        <v>32</v>
      </c>
      <c r="H4759" s="3" t="s">
        <v>4791</v>
      </c>
      <c r="I4759" s="3">
        <f t="shared" si="666"/>
        <v>-59334</v>
      </c>
      <c r="J4759" s="4">
        <f t="shared" si="667"/>
        <v>-0.46787471612414838</v>
      </c>
      <c r="K4759" s="5">
        <f t="shared" si="668"/>
        <v>0.53212528387585167</v>
      </c>
      <c r="L4759" s="4" t="str">
        <f t="shared" si="669"/>
        <v>Under Budget</v>
      </c>
      <c r="M4759">
        <f t="shared" si="670"/>
        <v>2023</v>
      </c>
      <c r="N4759">
        <f t="shared" si="671"/>
        <v>2</v>
      </c>
      <c r="O4759" t="str">
        <f t="shared" si="672"/>
        <v>Feb</v>
      </c>
      <c r="P4759" t="str">
        <f t="shared" si="673"/>
        <v>Q1</v>
      </c>
      <c r="Q4759" t="str">
        <f t="shared" si="674"/>
        <v>2023-02</v>
      </c>
    </row>
    <row r="4760" spans="1:17" x14ac:dyDescent="0.35">
      <c r="A4760" s="2">
        <v>44342</v>
      </c>
      <c r="B4760" t="s">
        <v>18</v>
      </c>
      <c r="C4760" t="s">
        <v>24</v>
      </c>
      <c r="D4760" t="s">
        <v>58</v>
      </c>
      <c r="E4760" s="3">
        <v>107014</v>
      </c>
      <c r="F4760" s="3">
        <v>62826</v>
      </c>
      <c r="G4760" t="s">
        <v>26</v>
      </c>
      <c r="H4760" s="3" t="s">
        <v>4792</v>
      </c>
      <c r="I4760" s="3">
        <f t="shared" si="666"/>
        <v>-44188</v>
      </c>
      <c r="J4760" s="4">
        <f t="shared" si="667"/>
        <v>-0.41291793597099447</v>
      </c>
      <c r="K4760" s="5">
        <f t="shared" si="668"/>
        <v>0.58708206402900553</v>
      </c>
      <c r="L4760" s="4" t="str">
        <f t="shared" si="669"/>
        <v>Under Budget</v>
      </c>
      <c r="M4760">
        <f t="shared" si="670"/>
        <v>2021</v>
      </c>
      <c r="N4760">
        <f t="shared" si="671"/>
        <v>5</v>
      </c>
      <c r="O4760" t="str">
        <f t="shared" si="672"/>
        <v>May</v>
      </c>
      <c r="P4760" t="str">
        <f t="shared" si="673"/>
        <v>Q2</v>
      </c>
      <c r="Q4760" t="str">
        <f t="shared" si="674"/>
        <v>2021-05</v>
      </c>
    </row>
    <row r="4761" spans="1:17" x14ac:dyDescent="0.35">
      <c r="A4761" s="2">
        <v>45089</v>
      </c>
      <c r="B4761" t="s">
        <v>28</v>
      </c>
      <c r="C4761" t="s">
        <v>19</v>
      </c>
      <c r="D4761" t="s">
        <v>25</v>
      </c>
      <c r="E4761" s="3">
        <v>146459</v>
      </c>
      <c r="F4761" s="3">
        <v>96109</v>
      </c>
      <c r="G4761" t="s">
        <v>21</v>
      </c>
      <c r="H4761" s="3" t="s">
        <v>4793</v>
      </c>
      <c r="I4761" s="3">
        <f t="shared" si="666"/>
        <v>-50350</v>
      </c>
      <c r="J4761" s="4">
        <f t="shared" si="667"/>
        <v>-0.3437822189145085</v>
      </c>
      <c r="K4761" s="5">
        <f t="shared" si="668"/>
        <v>0.65621778108549145</v>
      </c>
      <c r="L4761" s="4" t="str">
        <f t="shared" si="669"/>
        <v>Under Budget</v>
      </c>
      <c r="M4761">
        <f t="shared" si="670"/>
        <v>2023</v>
      </c>
      <c r="N4761">
        <f t="shared" si="671"/>
        <v>6</v>
      </c>
      <c r="O4761" t="str">
        <f t="shared" si="672"/>
        <v>Jun</v>
      </c>
      <c r="P4761" t="str">
        <f t="shared" si="673"/>
        <v>Q2</v>
      </c>
      <c r="Q4761" t="str">
        <f t="shared" si="674"/>
        <v>2023-06</v>
      </c>
    </row>
    <row r="4762" spans="1:17" x14ac:dyDescent="0.35">
      <c r="A4762" s="2">
        <v>44540</v>
      </c>
      <c r="B4762" t="s">
        <v>28</v>
      </c>
      <c r="C4762" t="s">
        <v>24</v>
      </c>
      <c r="D4762" t="s">
        <v>39</v>
      </c>
      <c r="E4762" s="3">
        <v>62603</v>
      </c>
      <c r="F4762" s="3">
        <v>136865</v>
      </c>
      <c r="G4762" t="s">
        <v>21</v>
      </c>
      <c r="H4762" s="3" t="s">
        <v>4794</v>
      </c>
      <c r="I4762" s="3">
        <f t="shared" si="666"/>
        <v>74262</v>
      </c>
      <c r="J4762" s="4">
        <f t="shared" si="667"/>
        <v>1.186237081290034</v>
      </c>
      <c r="K4762" s="5">
        <f t="shared" si="668"/>
        <v>2.186237081290034</v>
      </c>
      <c r="L4762" s="4" t="str">
        <f t="shared" si="669"/>
        <v>Over Budget</v>
      </c>
      <c r="M4762">
        <f t="shared" si="670"/>
        <v>2021</v>
      </c>
      <c r="N4762">
        <f t="shared" si="671"/>
        <v>12</v>
      </c>
      <c r="O4762" t="str">
        <f t="shared" si="672"/>
        <v>Dec</v>
      </c>
      <c r="P4762" t="str">
        <f t="shared" si="673"/>
        <v>Q4</v>
      </c>
      <c r="Q4762" t="str">
        <f t="shared" si="674"/>
        <v>2021-12</v>
      </c>
    </row>
    <row r="4763" spans="1:17" x14ac:dyDescent="0.35">
      <c r="A4763" s="2">
        <v>45255</v>
      </c>
      <c r="B4763" t="s">
        <v>23</v>
      </c>
      <c r="C4763" t="s">
        <v>24</v>
      </c>
      <c r="D4763" t="s">
        <v>58</v>
      </c>
      <c r="E4763" s="3">
        <v>71185</v>
      </c>
      <c r="F4763" s="3">
        <v>138754</v>
      </c>
      <c r="G4763" t="s">
        <v>21</v>
      </c>
      <c r="H4763" s="3" t="s">
        <v>4795</v>
      </c>
      <c r="I4763" s="3">
        <f t="shared" si="666"/>
        <v>67569</v>
      </c>
      <c r="J4763" s="4">
        <f t="shared" si="667"/>
        <v>0.94920278148486337</v>
      </c>
      <c r="K4763" s="5">
        <f t="shared" si="668"/>
        <v>1.9492027814848634</v>
      </c>
      <c r="L4763" s="4" t="str">
        <f t="shared" si="669"/>
        <v>Over Budget</v>
      </c>
      <c r="M4763">
        <f t="shared" si="670"/>
        <v>2023</v>
      </c>
      <c r="N4763">
        <f t="shared" si="671"/>
        <v>11</v>
      </c>
      <c r="O4763" t="str">
        <f t="shared" si="672"/>
        <v>Nov</v>
      </c>
      <c r="P4763" t="str">
        <f t="shared" si="673"/>
        <v>Q4</v>
      </c>
      <c r="Q4763" t="str">
        <f t="shared" si="674"/>
        <v>2023-11</v>
      </c>
    </row>
    <row r="4764" spans="1:17" x14ac:dyDescent="0.35">
      <c r="A4764" s="2">
        <v>44898</v>
      </c>
      <c r="B4764" t="s">
        <v>37</v>
      </c>
      <c r="C4764" t="s">
        <v>19</v>
      </c>
      <c r="D4764" t="s">
        <v>39</v>
      </c>
      <c r="E4764" s="3">
        <v>122712</v>
      </c>
      <c r="F4764" s="3">
        <v>133276</v>
      </c>
      <c r="G4764" t="s">
        <v>21</v>
      </c>
      <c r="H4764" s="3" t="s">
        <v>4796</v>
      </c>
      <c r="I4764" s="3">
        <f t="shared" si="666"/>
        <v>10564</v>
      </c>
      <c r="J4764" s="4">
        <f t="shared" si="667"/>
        <v>8.6087750179281566E-2</v>
      </c>
      <c r="K4764" s="5">
        <f t="shared" si="668"/>
        <v>1.0860877501792816</v>
      </c>
      <c r="L4764" s="4" t="str">
        <f t="shared" si="669"/>
        <v>Over Budget</v>
      </c>
      <c r="M4764">
        <f t="shared" si="670"/>
        <v>2022</v>
      </c>
      <c r="N4764">
        <f t="shared" si="671"/>
        <v>12</v>
      </c>
      <c r="O4764" t="str">
        <f t="shared" si="672"/>
        <v>Dec</v>
      </c>
      <c r="P4764" t="str">
        <f t="shared" si="673"/>
        <v>Q4</v>
      </c>
      <c r="Q4764" t="str">
        <f t="shared" si="674"/>
        <v>2022-12</v>
      </c>
    </row>
    <row r="4765" spans="1:17" x14ac:dyDescent="0.35">
      <c r="A4765" s="2">
        <v>44197</v>
      </c>
      <c r="B4765" t="s">
        <v>37</v>
      </c>
      <c r="C4765" t="s">
        <v>19</v>
      </c>
      <c r="D4765" t="s">
        <v>39</v>
      </c>
      <c r="E4765" s="3">
        <v>43099</v>
      </c>
      <c r="F4765" s="3">
        <v>87458</v>
      </c>
      <c r="G4765" t="s">
        <v>21</v>
      </c>
      <c r="H4765" s="3" t="s">
        <v>4797</v>
      </c>
      <c r="I4765" s="3">
        <f t="shared" si="666"/>
        <v>44359</v>
      </c>
      <c r="J4765" s="4">
        <f t="shared" si="667"/>
        <v>1.0292350170537599</v>
      </c>
      <c r="K4765" s="5">
        <f t="shared" si="668"/>
        <v>2.0292350170537601</v>
      </c>
      <c r="L4765" s="4" t="str">
        <f t="shared" si="669"/>
        <v>Over Budget</v>
      </c>
      <c r="M4765">
        <f t="shared" si="670"/>
        <v>2021</v>
      </c>
      <c r="N4765">
        <f t="shared" si="671"/>
        <v>1</v>
      </c>
      <c r="O4765" t="str">
        <f t="shared" si="672"/>
        <v>Jan</v>
      </c>
      <c r="P4765" t="str">
        <f t="shared" si="673"/>
        <v>Q1</v>
      </c>
      <c r="Q4765" t="str">
        <f t="shared" si="674"/>
        <v>2021-01</v>
      </c>
    </row>
    <row r="4766" spans="1:17" x14ac:dyDescent="0.35">
      <c r="A4766" s="2">
        <v>44349</v>
      </c>
      <c r="B4766" t="s">
        <v>37</v>
      </c>
      <c r="C4766" t="s">
        <v>43</v>
      </c>
      <c r="D4766" t="s">
        <v>39</v>
      </c>
      <c r="E4766" s="3">
        <v>117707</v>
      </c>
      <c r="F4766" s="3">
        <v>72490</v>
      </c>
      <c r="G4766" t="s">
        <v>26</v>
      </c>
      <c r="H4766" s="3" t="s">
        <v>4798</v>
      </c>
      <c r="I4766" s="3">
        <f t="shared" si="666"/>
        <v>-45217</v>
      </c>
      <c r="J4766" s="4">
        <f t="shared" si="667"/>
        <v>-0.38414877619852683</v>
      </c>
      <c r="K4766" s="5">
        <f t="shared" si="668"/>
        <v>0.61585122380147317</v>
      </c>
      <c r="L4766" s="4" t="str">
        <f t="shared" si="669"/>
        <v>Under Budget</v>
      </c>
      <c r="M4766">
        <f t="shared" si="670"/>
        <v>2021</v>
      </c>
      <c r="N4766">
        <f t="shared" si="671"/>
        <v>6</v>
      </c>
      <c r="O4766" t="str">
        <f t="shared" si="672"/>
        <v>Jun</v>
      </c>
      <c r="P4766" t="str">
        <f t="shared" si="673"/>
        <v>Q2</v>
      </c>
      <c r="Q4766" t="str">
        <f t="shared" si="674"/>
        <v>2021-06</v>
      </c>
    </row>
    <row r="4767" spans="1:17" x14ac:dyDescent="0.35">
      <c r="A4767" s="2">
        <v>44625</v>
      </c>
      <c r="B4767" t="s">
        <v>41</v>
      </c>
      <c r="C4767" t="s">
        <v>29</v>
      </c>
      <c r="D4767" t="s">
        <v>30</v>
      </c>
      <c r="E4767" s="3">
        <v>60200</v>
      </c>
      <c r="F4767" s="3">
        <v>84543</v>
      </c>
      <c r="G4767" t="s">
        <v>32</v>
      </c>
      <c r="H4767" s="3" t="s">
        <v>4799</v>
      </c>
      <c r="I4767" s="3">
        <f t="shared" si="666"/>
        <v>24343</v>
      </c>
      <c r="J4767" s="4">
        <f t="shared" si="667"/>
        <v>0.40436877076411959</v>
      </c>
      <c r="K4767" s="5">
        <f t="shared" si="668"/>
        <v>1.4043687707641197</v>
      </c>
      <c r="L4767" s="4" t="str">
        <f t="shared" si="669"/>
        <v>Over Budget</v>
      </c>
      <c r="M4767">
        <f t="shared" si="670"/>
        <v>2022</v>
      </c>
      <c r="N4767">
        <f t="shared" si="671"/>
        <v>3</v>
      </c>
      <c r="O4767" t="str">
        <f t="shared" si="672"/>
        <v>Mar</v>
      </c>
      <c r="P4767" t="str">
        <f t="shared" si="673"/>
        <v>Q1</v>
      </c>
      <c r="Q4767" t="str">
        <f t="shared" si="674"/>
        <v>2022-03</v>
      </c>
    </row>
    <row r="4768" spans="1:17" x14ac:dyDescent="0.35">
      <c r="A4768" s="2">
        <v>44704</v>
      </c>
      <c r="B4768" t="s">
        <v>18</v>
      </c>
      <c r="C4768" t="s">
        <v>29</v>
      </c>
      <c r="D4768" t="s">
        <v>25</v>
      </c>
      <c r="E4768" s="3">
        <v>143347</v>
      </c>
      <c r="F4768" s="3">
        <v>8872</v>
      </c>
      <c r="G4768" t="s">
        <v>32</v>
      </c>
      <c r="H4768" s="3" t="s">
        <v>4800</v>
      </c>
      <c r="I4768" s="3">
        <f t="shared" si="666"/>
        <v>-134475</v>
      </c>
      <c r="J4768" s="4">
        <f t="shared" si="667"/>
        <v>-0.93810822688999418</v>
      </c>
      <c r="K4768" s="5">
        <f t="shared" si="668"/>
        <v>6.1891773110005793E-2</v>
      </c>
      <c r="L4768" s="4" t="str">
        <f t="shared" si="669"/>
        <v>Under Budget</v>
      </c>
      <c r="M4768">
        <f t="shared" si="670"/>
        <v>2022</v>
      </c>
      <c r="N4768">
        <f t="shared" si="671"/>
        <v>5</v>
      </c>
      <c r="O4768" t="str">
        <f t="shared" si="672"/>
        <v>May</v>
      </c>
      <c r="P4768" t="str">
        <f t="shared" si="673"/>
        <v>Q2</v>
      </c>
      <c r="Q4768" t="str">
        <f t="shared" si="674"/>
        <v>2022-05</v>
      </c>
    </row>
    <row r="4769" spans="1:17" x14ac:dyDescent="0.35">
      <c r="A4769" s="2">
        <v>44687</v>
      </c>
      <c r="B4769" t="s">
        <v>28</v>
      </c>
      <c r="C4769" t="s">
        <v>34</v>
      </c>
      <c r="D4769" t="s">
        <v>25</v>
      </c>
      <c r="E4769" s="3">
        <v>48005</v>
      </c>
      <c r="F4769" s="3">
        <v>89330</v>
      </c>
      <c r="G4769" t="s">
        <v>35</v>
      </c>
      <c r="H4769" s="3" t="s">
        <v>4801</v>
      </c>
      <c r="I4769" s="3">
        <f t="shared" si="666"/>
        <v>41325</v>
      </c>
      <c r="J4769" s="4">
        <f t="shared" si="667"/>
        <v>0.86084782835121343</v>
      </c>
      <c r="K4769" s="5">
        <f t="shared" si="668"/>
        <v>1.8608478283512133</v>
      </c>
      <c r="L4769" s="4" t="str">
        <f t="shared" si="669"/>
        <v>Over Budget</v>
      </c>
      <c r="M4769">
        <f t="shared" si="670"/>
        <v>2022</v>
      </c>
      <c r="N4769">
        <f t="shared" si="671"/>
        <v>5</v>
      </c>
      <c r="O4769" t="str">
        <f t="shared" si="672"/>
        <v>May</v>
      </c>
      <c r="P4769" t="str">
        <f t="shared" si="673"/>
        <v>Q2</v>
      </c>
      <c r="Q4769" t="str">
        <f t="shared" si="674"/>
        <v>2022-05</v>
      </c>
    </row>
    <row r="4770" spans="1:17" x14ac:dyDescent="0.35">
      <c r="A4770" s="2">
        <v>44541</v>
      </c>
      <c r="B4770" t="s">
        <v>18</v>
      </c>
      <c r="C4770" t="s">
        <v>24</v>
      </c>
      <c r="D4770" t="s">
        <v>20</v>
      </c>
      <c r="E4770" s="3">
        <v>121723</v>
      </c>
      <c r="F4770" s="3">
        <v>162953</v>
      </c>
      <c r="G4770" t="s">
        <v>21</v>
      </c>
      <c r="H4770" s="3" t="s">
        <v>4802</v>
      </c>
      <c r="I4770" s="3">
        <f t="shared" si="666"/>
        <v>41230</v>
      </c>
      <c r="J4770" s="4">
        <f t="shared" si="667"/>
        <v>0.33871988038415091</v>
      </c>
      <c r="K4770" s="5">
        <f t="shared" si="668"/>
        <v>1.3387198803841509</v>
      </c>
      <c r="L4770" s="4" t="str">
        <f t="shared" si="669"/>
        <v>Over Budget</v>
      </c>
      <c r="M4770">
        <f t="shared" si="670"/>
        <v>2021</v>
      </c>
      <c r="N4770">
        <f t="shared" si="671"/>
        <v>12</v>
      </c>
      <c r="O4770" t="str">
        <f t="shared" si="672"/>
        <v>Dec</v>
      </c>
      <c r="P4770" t="str">
        <f t="shared" si="673"/>
        <v>Q4</v>
      </c>
      <c r="Q4770" t="str">
        <f t="shared" si="674"/>
        <v>2021-12</v>
      </c>
    </row>
    <row r="4771" spans="1:17" x14ac:dyDescent="0.35">
      <c r="A4771" s="2">
        <v>44417</v>
      </c>
      <c r="B4771" t="s">
        <v>18</v>
      </c>
      <c r="C4771" t="s">
        <v>29</v>
      </c>
      <c r="D4771" t="s">
        <v>58</v>
      </c>
      <c r="E4771" s="3">
        <v>16385</v>
      </c>
      <c r="F4771" s="3">
        <v>30388</v>
      </c>
      <c r="G4771" t="s">
        <v>26</v>
      </c>
      <c r="H4771" s="3" t="s">
        <v>4803</v>
      </c>
      <c r="I4771" s="3">
        <f t="shared" si="666"/>
        <v>14003</v>
      </c>
      <c r="J4771" s="4">
        <f t="shared" si="667"/>
        <v>0.85462313091241993</v>
      </c>
      <c r="K4771" s="5">
        <f t="shared" si="668"/>
        <v>1.8546231309124199</v>
      </c>
      <c r="L4771" s="4" t="str">
        <f t="shared" si="669"/>
        <v>Over Budget</v>
      </c>
      <c r="M4771">
        <f t="shared" si="670"/>
        <v>2021</v>
      </c>
      <c r="N4771">
        <f t="shared" si="671"/>
        <v>8</v>
      </c>
      <c r="O4771" t="str">
        <f t="shared" si="672"/>
        <v>Aug</v>
      </c>
      <c r="P4771" t="str">
        <f t="shared" si="673"/>
        <v>Q3</v>
      </c>
      <c r="Q4771" t="str">
        <f t="shared" si="674"/>
        <v>2021-08</v>
      </c>
    </row>
    <row r="4772" spans="1:17" x14ac:dyDescent="0.35">
      <c r="A4772" s="2">
        <v>44919</v>
      </c>
      <c r="B4772" t="s">
        <v>18</v>
      </c>
      <c r="C4772" t="s">
        <v>23</v>
      </c>
      <c r="D4772" t="s">
        <v>39</v>
      </c>
      <c r="E4772" s="3">
        <v>108806</v>
      </c>
      <c r="F4772" s="3">
        <v>63589</v>
      </c>
      <c r="G4772" t="s">
        <v>35</v>
      </c>
      <c r="H4772" s="3" t="s">
        <v>4804</v>
      </c>
      <c r="I4772" s="3">
        <f t="shared" si="666"/>
        <v>-45217</v>
      </c>
      <c r="J4772" s="4">
        <f t="shared" si="667"/>
        <v>-0.41557450875870816</v>
      </c>
      <c r="K4772" s="5">
        <f t="shared" si="668"/>
        <v>0.58442549124129184</v>
      </c>
      <c r="L4772" s="4" t="str">
        <f t="shared" si="669"/>
        <v>Under Budget</v>
      </c>
      <c r="M4772">
        <f t="shared" si="670"/>
        <v>2022</v>
      </c>
      <c r="N4772">
        <f t="shared" si="671"/>
        <v>12</v>
      </c>
      <c r="O4772" t="str">
        <f t="shared" si="672"/>
        <v>Dec</v>
      </c>
      <c r="P4772" t="str">
        <f t="shared" si="673"/>
        <v>Q4</v>
      </c>
      <c r="Q4772" t="str">
        <f t="shared" si="674"/>
        <v>2022-12</v>
      </c>
    </row>
    <row r="4773" spans="1:17" x14ac:dyDescent="0.35">
      <c r="A4773" s="2">
        <v>45245</v>
      </c>
      <c r="B4773" t="s">
        <v>37</v>
      </c>
      <c r="C4773" t="s">
        <v>43</v>
      </c>
      <c r="D4773" t="s">
        <v>58</v>
      </c>
      <c r="E4773" s="3">
        <v>13569</v>
      </c>
      <c r="F4773" s="3">
        <v>130021</v>
      </c>
      <c r="G4773" t="s">
        <v>32</v>
      </c>
      <c r="H4773" s="3" t="s">
        <v>4805</v>
      </c>
      <c r="I4773" s="3">
        <f t="shared" si="666"/>
        <v>116452</v>
      </c>
      <c r="J4773" s="4">
        <f t="shared" si="667"/>
        <v>8.5822094480064859</v>
      </c>
      <c r="K4773" s="5">
        <f t="shared" si="668"/>
        <v>9.5822094480064859</v>
      </c>
      <c r="L4773" s="4" t="str">
        <f t="shared" si="669"/>
        <v>Over Budget</v>
      </c>
      <c r="M4773">
        <f t="shared" si="670"/>
        <v>2023</v>
      </c>
      <c r="N4773">
        <f t="shared" si="671"/>
        <v>11</v>
      </c>
      <c r="O4773" t="str">
        <f t="shared" si="672"/>
        <v>Nov</v>
      </c>
      <c r="P4773" t="str">
        <f t="shared" si="673"/>
        <v>Q4</v>
      </c>
      <c r="Q4773" t="str">
        <f t="shared" si="674"/>
        <v>2023-11</v>
      </c>
    </row>
    <row r="4774" spans="1:17" x14ac:dyDescent="0.35">
      <c r="A4774" s="2">
        <v>44724</v>
      </c>
      <c r="B4774" t="s">
        <v>23</v>
      </c>
      <c r="C4774" t="s">
        <v>43</v>
      </c>
      <c r="D4774" t="s">
        <v>25</v>
      </c>
      <c r="E4774" s="3">
        <v>117575</v>
      </c>
      <c r="F4774" s="3">
        <v>44800</v>
      </c>
      <c r="G4774" t="s">
        <v>21</v>
      </c>
      <c r="H4774" s="3" t="s">
        <v>4806</v>
      </c>
      <c r="I4774" s="3">
        <f t="shared" si="666"/>
        <v>-72775</v>
      </c>
      <c r="J4774" s="4">
        <f t="shared" si="667"/>
        <v>-0.61896661705294498</v>
      </c>
      <c r="K4774" s="5">
        <f t="shared" si="668"/>
        <v>0.38103338294705508</v>
      </c>
      <c r="L4774" s="4" t="str">
        <f t="shared" si="669"/>
        <v>Under Budget</v>
      </c>
      <c r="M4774">
        <f t="shared" si="670"/>
        <v>2022</v>
      </c>
      <c r="N4774">
        <f t="shared" si="671"/>
        <v>6</v>
      </c>
      <c r="O4774" t="str">
        <f t="shared" si="672"/>
        <v>Jun</v>
      </c>
      <c r="P4774" t="str">
        <f t="shared" si="673"/>
        <v>Q2</v>
      </c>
      <c r="Q4774" t="str">
        <f t="shared" si="674"/>
        <v>2022-06</v>
      </c>
    </row>
    <row r="4775" spans="1:17" x14ac:dyDescent="0.35">
      <c r="A4775" s="2">
        <v>45037</v>
      </c>
      <c r="B4775" t="s">
        <v>23</v>
      </c>
      <c r="C4775" t="s">
        <v>34</v>
      </c>
      <c r="D4775" t="s">
        <v>25</v>
      </c>
      <c r="E4775" s="3">
        <v>115620</v>
      </c>
      <c r="F4775" s="3">
        <v>88223</v>
      </c>
      <c r="G4775" t="s">
        <v>26</v>
      </c>
      <c r="H4775" s="3" t="s">
        <v>4807</v>
      </c>
      <c r="I4775" s="3">
        <f t="shared" si="666"/>
        <v>-27397</v>
      </c>
      <c r="J4775" s="4">
        <f t="shared" si="667"/>
        <v>-0.23695727382805742</v>
      </c>
      <c r="K4775" s="5">
        <f t="shared" si="668"/>
        <v>0.76304272617194258</v>
      </c>
      <c r="L4775" s="4" t="str">
        <f t="shared" si="669"/>
        <v>Under Budget</v>
      </c>
      <c r="M4775">
        <f t="shared" si="670"/>
        <v>2023</v>
      </c>
      <c r="N4775">
        <f t="shared" si="671"/>
        <v>4</v>
      </c>
      <c r="O4775" t="str">
        <f t="shared" si="672"/>
        <v>Apr</v>
      </c>
      <c r="P4775" t="str">
        <f t="shared" si="673"/>
        <v>Q2</v>
      </c>
      <c r="Q4775" t="str">
        <f t="shared" si="674"/>
        <v>2023-04</v>
      </c>
    </row>
    <row r="4776" spans="1:17" x14ac:dyDescent="0.35">
      <c r="A4776" s="2">
        <v>45262</v>
      </c>
      <c r="B4776" t="s">
        <v>37</v>
      </c>
      <c r="C4776" t="s">
        <v>34</v>
      </c>
      <c r="D4776" t="s">
        <v>39</v>
      </c>
      <c r="E4776" s="3">
        <v>35910</v>
      </c>
      <c r="F4776" s="3">
        <v>80702</v>
      </c>
      <c r="G4776" t="s">
        <v>32</v>
      </c>
      <c r="H4776" s="3" t="s">
        <v>4808</v>
      </c>
      <c r="I4776" s="3">
        <f t="shared" si="666"/>
        <v>44792</v>
      </c>
      <c r="J4776" s="4">
        <f t="shared" si="667"/>
        <v>1.2473405736563632</v>
      </c>
      <c r="K4776" s="5">
        <f t="shared" si="668"/>
        <v>2.2473405736563632</v>
      </c>
      <c r="L4776" s="4" t="str">
        <f t="shared" si="669"/>
        <v>Over Budget</v>
      </c>
      <c r="M4776">
        <f t="shared" si="670"/>
        <v>2023</v>
      </c>
      <c r="N4776">
        <f t="shared" si="671"/>
        <v>12</v>
      </c>
      <c r="O4776" t="str">
        <f t="shared" si="672"/>
        <v>Dec</v>
      </c>
      <c r="P4776" t="str">
        <f t="shared" si="673"/>
        <v>Q4</v>
      </c>
      <c r="Q4776" t="str">
        <f t="shared" si="674"/>
        <v>2023-12</v>
      </c>
    </row>
    <row r="4777" spans="1:17" x14ac:dyDescent="0.35">
      <c r="A4777" s="2">
        <v>44677</v>
      </c>
      <c r="B4777" t="s">
        <v>28</v>
      </c>
      <c r="C4777" t="s">
        <v>24</v>
      </c>
      <c r="D4777" t="s">
        <v>30</v>
      </c>
      <c r="E4777" s="3">
        <v>63170</v>
      </c>
      <c r="F4777" s="3">
        <v>16885</v>
      </c>
      <c r="G4777" t="s">
        <v>26</v>
      </c>
      <c r="H4777" s="3" t="s">
        <v>4809</v>
      </c>
      <c r="I4777" s="3">
        <f t="shared" si="666"/>
        <v>-46285</v>
      </c>
      <c r="J4777" s="4">
        <f t="shared" si="667"/>
        <v>-0.73270539813202473</v>
      </c>
      <c r="K4777" s="5">
        <f t="shared" si="668"/>
        <v>0.26729460186797532</v>
      </c>
      <c r="L4777" s="4" t="str">
        <f t="shared" si="669"/>
        <v>Under Budget</v>
      </c>
      <c r="M4777">
        <f t="shared" si="670"/>
        <v>2022</v>
      </c>
      <c r="N4777">
        <f t="shared" si="671"/>
        <v>4</v>
      </c>
      <c r="O4777" t="str">
        <f t="shared" si="672"/>
        <v>Apr</v>
      </c>
      <c r="P4777" t="str">
        <f t="shared" si="673"/>
        <v>Q2</v>
      </c>
      <c r="Q4777" t="str">
        <f t="shared" si="674"/>
        <v>2022-04</v>
      </c>
    </row>
    <row r="4778" spans="1:17" x14ac:dyDescent="0.35">
      <c r="A4778" s="2">
        <v>45126</v>
      </c>
      <c r="B4778" t="s">
        <v>28</v>
      </c>
      <c r="C4778" t="s">
        <v>43</v>
      </c>
      <c r="D4778" t="s">
        <v>39</v>
      </c>
      <c r="E4778" s="3">
        <v>140709</v>
      </c>
      <c r="F4778" s="3">
        <v>97362</v>
      </c>
      <c r="G4778" t="s">
        <v>21</v>
      </c>
      <c r="H4778" s="3" t="s">
        <v>4810</v>
      </c>
      <c r="I4778" s="3">
        <f t="shared" si="666"/>
        <v>-43347</v>
      </c>
      <c r="J4778" s="4">
        <f t="shared" si="667"/>
        <v>-0.30806131803935782</v>
      </c>
      <c r="K4778" s="5">
        <f t="shared" si="668"/>
        <v>0.69193868196064212</v>
      </c>
      <c r="L4778" s="4" t="str">
        <f t="shared" si="669"/>
        <v>Under Budget</v>
      </c>
      <c r="M4778">
        <f t="shared" si="670"/>
        <v>2023</v>
      </c>
      <c r="N4778">
        <f t="shared" si="671"/>
        <v>7</v>
      </c>
      <c r="O4778" t="str">
        <f t="shared" si="672"/>
        <v>Jul</v>
      </c>
      <c r="P4778" t="str">
        <f t="shared" si="673"/>
        <v>Q3</v>
      </c>
      <c r="Q4778" t="str">
        <f t="shared" si="674"/>
        <v>2023-07</v>
      </c>
    </row>
    <row r="4779" spans="1:17" x14ac:dyDescent="0.35">
      <c r="A4779" s="2">
        <v>45068</v>
      </c>
      <c r="B4779" t="s">
        <v>28</v>
      </c>
      <c r="C4779" t="s">
        <v>43</v>
      </c>
      <c r="D4779" t="s">
        <v>39</v>
      </c>
      <c r="E4779" s="3">
        <v>137899</v>
      </c>
      <c r="F4779" s="3">
        <v>21026</v>
      </c>
      <c r="G4779" t="s">
        <v>26</v>
      </c>
      <c r="H4779" s="3" t="s">
        <v>4811</v>
      </c>
      <c r="I4779" s="3">
        <f t="shared" si="666"/>
        <v>-116873</v>
      </c>
      <c r="J4779" s="4">
        <f t="shared" si="667"/>
        <v>-0.8475260879339227</v>
      </c>
      <c r="K4779" s="5">
        <f t="shared" si="668"/>
        <v>0.15247391206607736</v>
      </c>
      <c r="L4779" s="4" t="str">
        <f t="shared" si="669"/>
        <v>Under Budget</v>
      </c>
      <c r="M4779">
        <f t="shared" si="670"/>
        <v>2023</v>
      </c>
      <c r="N4779">
        <f t="shared" si="671"/>
        <v>5</v>
      </c>
      <c r="O4779" t="str">
        <f t="shared" si="672"/>
        <v>May</v>
      </c>
      <c r="P4779" t="str">
        <f t="shared" si="673"/>
        <v>Q2</v>
      </c>
      <c r="Q4779" t="str">
        <f t="shared" si="674"/>
        <v>2023-05</v>
      </c>
    </row>
    <row r="4780" spans="1:17" x14ac:dyDescent="0.35">
      <c r="A4780" s="2">
        <v>44541</v>
      </c>
      <c r="B4780" t="s">
        <v>23</v>
      </c>
      <c r="C4780" t="s">
        <v>23</v>
      </c>
      <c r="D4780" t="s">
        <v>20</v>
      </c>
      <c r="E4780" s="3">
        <v>79752</v>
      </c>
      <c r="F4780" s="3">
        <v>61189</v>
      </c>
      <c r="G4780" t="s">
        <v>32</v>
      </c>
      <c r="H4780" s="3" t="s">
        <v>4812</v>
      </c>
      <c r="I4780" s="3">
        <f t="shared" si="666"/>
        <v>-18563</v>
      </c>
      <c r="J4780" s="4">
        <f t="shared" si="667"/>
        <v>-0.23275905306449995</v>
      </c>
      <c r="K4780" s="5">
        <f t="shared" si="668"/>
        <v>0.76724094693550005</v>
      </c>
      <c r="L4780" s="4" t="str">
        <f t="shared" si="669"/>
        <v>Under Budget</v>
      </c>
      <c r="M4780">
        <f t="shared" si="670"/>
        <v>2021</v>
      </c>
      <c r="N4780">
        <f t="shared" si="671"/>
        <v>12</v>
      </c>
      <c r="O4780" t="str">
        <f t="shared" si="672"/>
        <v>Dec</v>
      </c>
      <c r="P4780" t="str">
        <f t="shared" si="673"/>
        <v>Q4</v>
      </c>
      <c r="Q4780" t="str">
        <f t="shared" si="674"/>
        <v>2021-12</v>
      </c>
    </row>
    <row r="4781" spans="1:17" x14ac:dyDescent="0.35">
      <c r="A4781" s="2">
        <v>44241</v>
      </c>
      <c r="B4781" t="s">
        <v>23</v>
      </c>
      <c r="C4781" t="s">
        <v>24</v>
      </c>
      <c r="D4781" t="s">
        <v>30</v>
      </c>
      <c r="E4781" s="3">
        <v>41600</v>
      </c>
      <c r="F4781" s="3">
        <v>31585</v>
      </c>
      <c r="G4781" t="s">
        <v>32</v>
      </c>
      <c r="H4781" s="3" t="s">
        <v>4813</v>
      </c>
      <c r="I4781" s="3">
        <f t="shared" si="666"/>
        <v>-10015</v>
      </c>
      <c r="J4781" s="4">
        <f t="shared" si="667"/>
        <v>-0.24074519230769231</v>
      </c>
      <c r="K4781" s="5">
        <f t="shared" si="668"/>
        <v>0.75925480769230769</v>
      </c>
      <c r="L4781" s="4" t="str">
        <f t="shared" si="669"/>
        <v>Under Budget</v>
      </c>
      <c r="M4781">
        <f t="shared" si="670"/>
        <v>2021</v>
      </c>
      <c r="N4781">
        <f t="shared" si="671"/>
        <v>2</v>
      </c>
      <c r="O4781" t="str">
        <f t="shared" si="672"/>
        <v>Feb</v>
      </c>
      <c r="P4781" t="str">
        <f t="shared" si="673"/>
        <v>Q1</v>
      </c>
      <c r="Q4781" t="str">
        <f t="shared" si="674"/>
        <v>2021-02</v>
      </c>
    </row>
    <row r="4782" spans="1:17" x14ac:dyDescent="0.35">
      <c r="A4782" s="2">
        <v>44217</v>
      </c>
      <c r="B4782" t="s">
        <v>18</v>
      </c>
      <c r="C4782" t="s">
        <v>24</v>
      </c>
      <c r="D4782" t="s">
        <v>58</v>
      </c>
      <c r="E4782" s="3">
        <v>26315</v>
      </c>
      <c r="F4782" s="3">
        <v>21006</v>
      </c>
      <c r="G4782" t="s">
        <v>35</v>
      </c>
      <c r="H4782" s="3" t="s">
        <v>4814</v>
      </c>
      <c r="I4782" s="3">
        <f t="shared" si="666"/>
        <v>-5309</v>
      </c>
      <c r="J4782" s="4">
        <f t="shared" si="667"/>
        <v>-0.20174805244157323</v>
      </c>
      <c r="K4782" s="5">
        <f t="shared" si="668"/>
        <v>0.79825194755842677</v>
      </c>
      <c r="L4782" s="4" t="str">
        <f t="shared" si="669"/>
        <v>Under Budget</v>
      </c>
      <c r="M4782">
        <f t="shared" si="670"/>
        <v>2021</v>
      </c>
      <c r="N4782">
        <f t="shared" si="671"/>
        <v>1</v>
      </c>
      <c r="O4782" t="str">
        <f t="shared" si="672"/>
        <v>Jan</v>
      </c>
      <c r="P4782" t="str">
        <f t="shared" si="673"/>
        <v>Q1</v>
      </c>
      <c r="Q4782" t="str">
        <f t="shared" si="674"/>
        <v>2021-01</v>
      </c>
    </row>
    <row r="4783" spans="1:17" x14ac:dyDescent="0.35">
      <c r="A4783" s="2">
        <v>45290</v>
      </c>
      <c r="B4783" t="s">
        <v>37</v>
      </c>
      <c r="C4783" t="s">
        <v>29</v>
      </c>
      <c r="D4783" t="s">
        <v>30</v>
      </c>
      <c r="E4783" s="3">
        <v>100134</v>
      </c>
      <c r="F4783" s="3">
        <v>36532</v>
      </c>
      <c r="G4783" t="s">
        <v>26</v>
      </c>
      <c r="H4783" s="3" t="s">
        <v>4815</v>
      </c>
      <c r="I4783" s="3">
        <f t="shared" si="666"/>
        <v>-63602</v>
      </c>
      <c r="J4783" s="4">
        <f t="shared" si="667"/>
        <v>-0.63516887370922959</v>
      </c>
      <c r="K4783" s="5">
        <f t="shared" si="668"/>
        <v>0.36483112629077036</v>
      </c>
      <c r="L4783" s="4" t="str">
        <f t="shared" si="669"/>
        <v>Under Budget</v>
      </c>
      <c r="M4783">
        <f t="shared" si="670"/>
        <v>2023</v>
      </c>
      <c r="N4783">
        <f t="shared" si="671"/>
        <v>12</v>
      </c>
      <c r="O4783" t="str">
        <f t="shared" si="672"/>
        <v>Dec</v>
      </c>
      <c r="P4783" t="str">
        <f t="shared" si="673"/>
        <v>Q4</v>
      </c>
      <c r="Q4783" t="str">
        <f t="shared" si="674"/>
        <v>2023-12</v>
      </c>
    </row>
    <row r="4784" spans="1:17" x14ac:dyDescent="0.35">
      <c r="A4784" s="2">
        <v>45069</v>
      </c>
      <c r="B4784" t="s">
        <v>41</v>
      </c>
      <c r="C4784" t="s">
        <v>34</v>
      </c>
      <c r="D4784" t="s">
        <v>39</v>
      </c>
      <c r="E4784" s="3">
        <v>36425</v>
      </c>
      <c r="F4784" s="3">
        <v>14642</v>
      </c>
      <c r="G4784" t="s">
        <v>35</v>
      </c>
      <c r="H4784" s="3" t="s">
        <v>4816</v>
      </c>
      <c r="I4784" s="3">
        <f t="shared" si="666"/>
        <v>-21783</v>
      </c>
      <c r="J4784" s="4">
        <f t="shared" si="667"/>
        <v>-0.5980233356211393</v>
      </c>
      <c r="K4784" s="5">
        <f t="shared" si="668"/>
        <v>0.40197666437886065</v>
      </c>
      <c r="L4784" s="4" t="str">
        <f t="shared" si="669"/>
        <v>Under Budget</v>
      </c>
      <c r="M4784">
        <f t="shared" si="670"/>
        <v>2023</v>
      </c>
      <c r="N4784">
        <f t="shared" si="671"/>
        <v>5</v>
      </c>
      <c r="O4784" t="str">
        <f t="shared" si="672"/>
        <v>May</v>
      </c>
      <c r="P4784" t="str">
        <f t="shared" si="673"/>
        <v>Q2</v>
      </c>
      <c r="Q4784" t="str">
        <f t="shared" si="674"/>
        <v>2023-05</v>
      </c>
    </row>
    <row r="4785" spans="1:17" x14ac:dyDescent="0.35">
      <c r="A4785" s="2">
        <v>44244</v>
      </c>
      <c r="B4785" t="s">
        <v>18</v>
      </c>
      <c r="C4785" t="s">
        <v>29</v>
      </c>
      <c r="D4785" t="s">
        <v>39</v>
      </c>
      <c r="E4785" s="3">
        <v>132119</v>
      </c>
      <c r="F4785" s="3">
        <v>152628</v>
      </c>
      <c r="G4785" t="s">
        <v>32</v>
      </c>
      <c r="H4785" s="3" t="s">
        <v>4817</v>
      </c>
      <c r="I4785" s="3">
        <f t="shared" si="666"/>
        <v>20509</v>
      </c>
      <c r="J4785" s="4">
        <f t="shared" si="667"/>
        <v>0.15523126878041765</v>
      </c>
      <c r="K4785" s="5">
        <f t="shared" si="668"/>
        <v>1.1552312687804176</v>
      </c>
      <c r="L4785" s="4" t="str">
        <f t="shared" si="669"/>
        <v>Over Budget</v>
      </c>
      <c r="M4785">
        <f t="shared" si="670"/>
        <v>2021</v>
      </c>
      <c r="N4785">
        <f t="shared" si="671"/>
        <v>2</v>
      </c>
      <c r="O4785" t="str">
        <f t="shared" si="672"/>
        <v>Feb</v>
      </c>
      <c r="P4785" t="str">
        <f t="shared" si="673"/>
        <v>Q1</v>
      </c>
      <c r="Q4785" t="str">
        <f t="shared" si="674"/>
        <v>2021-02</v>
      </c>
    </row>
    <row r="4786" spans="1:17" x14ac:dyDescent="0.35">
      <c r="A4786" s="2">
        <v>44747</v>
      </c>
      <c r="B4786" t="s">
        <v>55</v>
      </c>
      <c r="C4786" t="s">
        <v>24</v>
      </c>
      <c r="D4786" t="s">
        <v>39</v>
      </c>
      <c r="E4786" s="3">
        <v>85891</v>
      </c>
      <c r="F4786" s="3">
        <v>50237</v>
      </c>
      <c r="G4786" t="s">
        <v>35</v>
      </c>
      <c r="H4786" s="3" t="s">
        <v>4818</v>
      </c>
      <c r="I4786" s="3">
        <f t="shared" si="666"/>
        <v>-35654</v>
      </c>
      <c r="J4786" s="4">
        <f t="shared" si="667"/>
        <v>-0.41510751999627432</v>
      </c>
      <c r="K4786" s="5">
        <f t="shared" si="668"/>
        <v>0.58489248000372562</v>
      </c>
      <c r="L4786" s="4" t="str">
        <f t="shared" si="669"/>
        <v>Under Budget</v>
      </c>
      <c r="M4786">
        <f t="shared" si="670"/>
        <v>2022</v>
      </c>
      <c r="N4786">
        <f t="shared" si="671"/>
        <v>7</v>
      </c>
      <c r="O4786" t="str">
        <f t="shared" si="672"/>
        <v>Jul</v>
      </c>
      <c r="P4786" t="str">
        <f t="shared" si="673"/>
        <v>Q3</v>
      </c>
      <c r="Q4786" t="str">
        <f t="shared" si="674"/>
        <v>2022-07</v>
      </c>
    </row>
    <row r="4787" spans="1:17" x14ac:dyDescent="0.35">
      <c r="A4787" s="2">
        <v>44483</v>
      </c>
      <c r="B4787" t="s">
        <v>23</v>
      </c>
      <c r="C4787" t="s">
        <v>23</v>
      </c>
      <c r="D4787" t="s">
        <v>39</v>
      </c>
      <c r="E4787" s="3">
        <v>94274</v>
      </c>
      <c r="F4787" s="3">
        <v>45996</v>
      </c>
      <c r="G4787" t="s">
        <v>35</v>
      </c>
      <c r="H4787" s="3" t="s">
        <v>4819</v>
      </c>
      <c r="I4787" s="3">
        <f t="shared" si="666"/>
        <v>-48278</v>
      </c>
      <c r="J4787" s="4">
        <f t="shared" si="667"/>
        <v>-0.51210301885991893</v>
      </c>
      <c r="K4787" s="5">
        <f t="shared" si="668"/>
        <v>0.48789698114008107</v>
      </c>
      <c r="L4787" s="4" t="str">
        <f t="shared" si="669"/>
        <v>Under Budget</v>
      </c>
      <c r="M4787">
        <f t="shared" si="670"/>
        <v>2021</v>
      </c>
      <c r="N4787">
        <f t="shared" si="671"/>
        <v>10</v>
      </c>
      <c r="O4787" t="str">
        <f t="shared" si="672"/>
        <v>Oct</v>
      </c>
      <c r="P4787" t="str">
        <f t="shared" si="673"/>
        <v>Q4</v>
      </c>
      <c r="Q4787" t="str">
        <f t="shared" si="674"/>
        <v>2021-10</v>
      </c>
    </row>
    <row r="4788" spans="1:17" x14ac:dyDescent="0.35">
      <c r="A4788" s="2">
        <v>45198</v>
      </c>
      <c r="B4788" t="s">
        <v>18</v>
      </c>
      <c r="C4788" t="s">
        <v>24</v>
      </c>
      <c r="D4788" t="s">
        <v>39</v>
      </c>
      <c r="E4788" s="3">
        <v>64016</v>
      </c>
      <c r="F4788" s="3">
        <v>148211</v>
      </c>
      <c r="G4788" t="s">
        <v>26</v>
      </c>
      <c r="H4788" s="3" t="s">
        <v>4820</v>
      </c>
      <c r="I4788" s="3">
        <f t="shared" si="666"/>
        <v>84195</v>
      </c>
      <c r="J4788" s="4">
        <f t="shared" si="667"/>
        <v>1.3152180704823795</v>
      </c>
      <c r="K4788" s="5">
        <f t="shared" si="668"/>
        <v>2.3152180704823793</v>
      </c>
      <c r="L4788" s="4" t="str">
        <f t="shared" si="669"/>
        <v>Over Budget</v>
      </c>
      <c r="M4788">
        <f t="shared" si="670"/>
        <v>2023</v>
      </c>
      <c r="N4788">
        <f t="shared" si="671"/>
        <v>9</v>
      </c>
      <c r="O4788" t="str">
        <f t="shared" si="672"/>
        <v>Sep</v>
      </c>
      <c r="P4788" t="str">
        <f t="shared" si="673"/>
        <v>Q3</v>
      </c>
      <c r="Q4788" t="str">
        <f t="shared" si="674"/>
        <v>2023-09</v>
      </c>
    </row>
    <row r="4789" spans="1:17" x14ac:dyDescent="0.35">
      <c r="A4789" s="2">
        <v>45230</v>
      </c>
      <c r="B4789" t="s">
        <v>37</v>
      </c>
      <c r="C4789" t="s">
        <v>29</v>
      </c>
      <c r="D4789" t="s">
        <v>30</v>
      </c>
      <c r="E4789" s="3">
        <v>110637</v>
      </c>
      <c r="F4789" s="3">
        <v>127268</v>
      </c>
      <c r="G4789" t="s">
        <v>26</v>
      </c>
      <c r="H4789" s="3" t="s">
        <v>4821</v>
      </c>
      <c r="I4789" s="3">
        <f t="shared" si="666"/>
        <v>16631</v>
      </c>
      <c r="J4789" s="4">
        <f t="shared" si="667"/>
        <v>0.15032041722027892</v>
      </c>
      <c r="K4789" s="5">
        <f t="shared" si="668"/>
        <v>1.150320417220279</v>
      </c>
      <c r="L4789" s="4" t="str">
        <f t="shared" si="669"/>
        <v>Over Budget</v>
      </c>
      <c r="M4789">
        <f t="shared" si="670"/>
        <v>2023</v>
      </c>
      <c r="N4789">
        <f t="shared" si="671"/>
        <v>10</v>
      </c>
      <c r="O4789" t="str">
        <f t="shared" si="672"/>
        <v>Oct</v>
      </c>
      <c r="P4789" t="str">
        <f t="shared" si="673"/>
        <v>Q4</v>
      </c>
      <c r="Q4789" t="str">
        <f t="shared" si="674"/>
        <v>2023-10</v>
      </c>
    </row>
    <row r="4790" spans="1:17" x14ac:dyDescent="0.35">
      <c r="A4790" s="2">
        <v>44738</v>
      </c>
      <c r="B4790" t="s">
        <v>55</v>
      </c>
      <c r="C4790" t="s">
        <v>19</v>
      </c>
      <c r="D4790" t="s">
        <v>39</v>
      </c>
      <c r="E4790" s="3">
        <v>72821</v>
      </c>
      <c r="F4790" s="3">
        <v>73933</v>
      </c>
      <c r="G4790" t="s">
        <v>35</v>
      </c>
      <c r="H4790" s="3" t="s">
        <v>4822</v>
      </c>
      <c r="I4790" s="3">
        <f t="shared" si="666"/>
        <v>1112</v>
      </c>
      <c r="J4790" s="4">
        <f t="shared" si="667"/>
        <v>1.5270320374617213E-2</v>
      </c>
      <c r="K4790" s="5">
        <f t="shared" si="668"/>
        <v>1.0152703203746172</v>
      </c>
      <c r="L4790" s="4" t="str">
        <f t="shared" si="669"/>
        <v>Over Budget</v>
      </c>
      <c r="M4790">
        <f t="shared" si="670"/>
        <v>2022</v>
      </c>
      <c r="N4790">
        <f t="shared" si="671"/>
        <v>6</v>
      </c>
      <c r="O4790" t="str">
        <f t="shared" si="672"/>
        <v>Jun</v>
      </c>
      <c r="P4790" t="str">
        <f t="shared" si="673"/>
        <v>Q2</v>
      </c>
      <c r="Q4790" t="str">
        <f t="shared" si="674"/>
        <v>2022-06</v>
      </c>
    </row>
    <row r="4791" spans="1:17" x14ac:dyDescent="0.35">
      <c r="A4791" s="2">
        <v>44952</v>
      </c>
      <c r="B4791" t="s">
        <v>18</v>
      </c>
      <c r="C4791" t="s">
        <v>19</v>
      </c>
      <c r="D4791" t="s">
        <v>25</v>
      </c>
      <c r="E4791" s="3">
        <v>57993</v>
      </c>
      <c r="F4791" s="3">
        <v>122909</v>
      </c>
      <c r="G4791" t="s">
        <v>21</v>
      </c>
      <c r="H4791" s="3" t="s">
        <v>4823</v>
      </c>
      <c r="I4791" s="3">
        <f t="shared" si="666"/>
        <v>64916</v>
      </c>
      <c r="J4791" s="4">
        <f t="shared" si="667"/>
        <v>1.1193764764712983</v>
      </c>
      <c r="K4791" s="5">
        <f t="shared" si="668"/>
        <v>2.1193764764712983</v>
      </c>
      <c r="L4791" s="4" t="str">
        <f t="shared" si="669"/>
        <v>Over Budget</v>
      </c>
      <c r="M4791">
        <f t="shared" si="670"/>
        <v>2023</v>
      </c>
      <c r="N4791">
        <f t="shared" si="671"/>
        <v>1</v>
      </c>
      <c r="O4791" t="str">
        <f t="shared" si="672"/>
        <v>Jan</v>
      </c>
      <c r="P4791" t="str">
        <f t="shared" si="673"/>
        <v>Q1</v>
      </c>
      <c r="Q4791" t="str">
        <f t="shared" si="674"/>
        <v>2023-01</v>
      </c>
    </row>
    <row r="4792" spans="1:17" x14ac:dyDescent="0.35">
      <c r="A4792" s="2">
        <v>44470</v>
      </c>
      <c r="B4792" t="s">
        <v>37</v>
      </c>
      <c r="C4792" t="s">
        <v>23</v>
      </c>
      <c r="D4792" t="s">
        <v>25</v>
      </c>
      <c r="E4792" s="3">
        <v>123496</v>
      </c>
      <c r="F4792" s="3">
        <v>55374</v>
      </c>
      <c r="G4792" t="s">
        <v>21</v>
      </c>
      <c r="H4792" s="3" t="s">
        <v>4824</v>
      </c>
      <c r="I4792" s="3">
        <f t="shared" si="666"/>
        <v>-68122</v>
      </c>
      <c r="J4792" s="4">
        <f t="shared" si="667"/>
        <v>-0.55161300770875166</v>
      </c>
      <c r="K4792" s="5">
        <f t="shared" si="668"/>
        <v>0.44838699229124829</v>
      </c>
      <c r="L4792" s="4" t="str">
        <f t="shared" si="669"/>
        <v>Under Budget</v>
      </c>
      <c r="M4792">
        <f t="shared" si="670"/>
        <v>2021</v>
      </c>
      <c r="N4792">
        <f t="shared" si="671"/>
        <v>10</v>
      </c>
      <c r="O4792" t="str">
        <f t="shared" si="672"/>
        <v>Oct</v>
      </c>
      <c r="P4792" t="str">
        <f t="shared" si="673"/>
        <v>Q4</v>
      </c>
      <c r="Q4792" t="str">
        <f t="shared" si="674"/>
        <v>2021-10</v>
      </c>
    </row>
    <row r="4793" spans="1:17" x14ac:dyDescent="0.35">
      <c r="A4793" s="2">
        <v>45152</v>
      </c>
      <c r="B4793" t="s">
        <v>37</v>
      </c>
      <c r="C4793" t="s">
        <v>34</v>
      </c>
      <c r="D4793" t="s">
        <v>20</v>
      </c>
      <c r="E4793" s="3">
        <v>114371</v>
      </c>
      <c r="F4793" s="3">
        <v>39117</v>
      </c>
      <c r="G4793" t="s">
        <v>26</v>
      </c>
      <c r="H4793" s="3" t="s">
        <v>4825</v>
      </c>
      <c r="I4793" s="3">
        <f t="shared" si="666"/>
        <v>-75254</v>
      </c>
      <c r="J4793" s="4">
        <f t="shared" si="667"/>
        <v>-0.65798148131956524</v>
      </c>
      <c r="K4793" s="5">
        <f t="shared" si="668"/>
        <v>0.3420185186804347</v>
      </c>
      <c r="L4793" s="4" t="str">
        <f t="shared" si="669"/>
        <v>Under Budget</v>
      </c>
      <c r="M4793">
        <f t="shared" si="670"/>
        <v>2023</v>
      </c>
      <c r="N4793">
        <f t="shared" si="671"/>
        <v>8</v>
      </c>
      <c r="O4793" t="str">
        <f t="shared" si="672"/>
        <v>Aug</v>
      </c>
      <c r="P4793" t="str">
        <f t="shared" si="673"/>
        <v>Q3</v>
      </c>
      <c r="Q4793" t="str">
        <f t="shared" si="674"/>
        <v>2023-08</v>
      </c>
    </row>
    <row r="4794" spans="1:17" x14ac:dyDescent="0.35">
      <c r="A4794" s="2">
        <v>44796</v>
      </c>
      <c r="B4794" t="s">
        <v>23</v>
      </c>
      <c r="C4794" t="s">
        <v>43</v>
      </c>
      <c r="D4794" t="s">
        <v>58</v>
      </c>
      <c r="E4794" s="3">
        <v>66565</v>
      </c>
      <c r="F4794" s="3">
        <v>61106</v>
      </c>
      <c r="G4794" t="s">
        <v>32</v>
      </c>
      <c r="H4794" s="3" t="s">
        <v>4826</v>
      </c>
      <c r="I4794" s="3">
        <f t="shared" si="666"/>
        <v>-5459</v>
      </c>
      <c r="J4794" s="4">
        <f t="shared" si="667"/>
        <v>-8.2010065349658226E-2</v>
      </c>
      <c r="K4794" s="5">
        <f t="shared" si="668"/>
        <v>0.91798993465034173</v>
      </c>
      <c r="L4794" s="4" t="str">
        <f t="shared" si="669"/>
        <v>Under Budget</v>
      </c>
      <c r="M4794">
        <f t="shared" si="670"/>
        <v>2022</v>
      </c>
      <c r="N4794">
        <f t="shared" si="671"/>
        <v>8</v>
      </c>
      <c r="O4794" t="str">
        <f t="shared" si="672"/>
        <v>Aug</v>
      </c>
      <c r="P4794" t="str">
        <f t="shared" si="673"/>
        <v>Q3</v>
      </c>
      <c r="Q4794" t="str">
        <f t="shared" si="674"/>
        <v>2022-08</v>
      </c>
    </row>
    <row r="4795" spans="1:17" x14ac:dyDescent="0.35">
      <c r="A4795" s="2">
        <v>44577</v>
      </c>
      <c r="B4795" t="s">
        <v>41</v>
      </c>
      <c r="C4795" t="s">
        <v>24</v>
      </c>
      <c r="D4795" t="s">
        <v>25</v>
      </c>
      <c r="E4795" s="3">
        <v>143281</v>
      </c>
      <c r="F4795" s="3">
        <v>30112</v>
      </c>
      <c r="G4795" t="s">
        <v>21</v>
      </c>
      <c r="H4795" s="3" t="s">
        <v>4827</v>
      </c>
      <c r="I4795" s="3">
        <f t="shared" si="666"/>
        <v>-113169</v>
      </c>
      <c r="J4795" s="4">
        <f t="shared" si="667"/>
        <v>-0.78983954606681972</v>
      </c>
      <c r="K4795" s="5">
        <f t="shared" si="668"/>
        <v>0.21016045393318025</v>
      </c>
      <c r="L4795" s="4" t="str">
        <f t="shared" si="669"/>
        <v>Under Budget</v>
      </c>
      <c r="M4795">
        <f t="shared" si="670"/>
        <v>2022</v>
      </c>
      <c r="N4795">
        <f t="shared" si="671"/>
        <v>1</v>
      </c>
      <c r="O4795" t="str">
        <f t="shared" si="672"/>
        <v>Jan</v>
      </c>
      <c r="P4795" t="str">
        <f t="shared" si="673"/>
        <v>Q1</v>
      </c>
      <c r="Q4795" t="str">
        <f t="shared" si="674"/>
        <v>2022-01</v>
      </c>
    </row>
    <row r="4796" spans="1:17" x14ac:dyDescent="0.35">
      <c r="A4796" s="2">
        <v>44675</v>
      </c>
      <c r="B4796" t="s">
        <v>18</v>
      </c>
      <c r="C4796" t="s">
        <v>29</v>
      </c>
      <c r="D4796" t="s">
        <v>20</v>
      </c>
      <c r="E4796" s="3">
        <v>129736</v>
      </c>
      <c r="F4796" s="3">
        <v>39100</v>
      </c>
      <c r="G4796" t="s">
        <v>32</v>
      </c>
      <c r="H4796" s="3" t="s">
        <v>4828</v>
      </c>
      <c r="I4796" s="3">
        <f t="shared" si="666"/>
        <v>-90636</v>
      </c>
      <c r="J4796" s="4">
        <f t="shared" si="667"/>
        <v>-0.69861873342788428</v>
      </c>
      <c r="K4796" s="5">
        <f t="shared" si="668"/>
        <v>0.30138126657211567</v>
      </c>
      <c r="L4796" s="4" t="str">
        <f t="shared" si="669"/>
        <v>Under Budget</v>
      </c>
      <c r="M4796">
        <f t="shared" si="670"/>
        <v>2022</v>
      </c>
      <c r="N4796">
        <f t="shared" si="671"/>
        <v>4</v>
      </c>
      <c r="O4796" t="str">
        <f t="shared" si="672"/>
        <v>Apr</v>
      </c>
      <c r="P4796" t="str">
        <f t="shared" si="673"/>
        <v>Q2</v>
      </c>
      <c r="Q4796" t="str">
        <f t="shared" si="674"/>
        <v>2022-04</v>
      </c>
    </row>
    <row r="4797" spans="1:17" x14ac:dyDescent="0.35">
      <c r="A4797" s="2">
        <v>44211</v>
      </c>
      <c r="B4797" t="s">
        <v>37</v>
      </c>
      <c r="C4797" t="s">
        <v>34</v>
      </c>
      <c r="D4797" t="s">
        <v>30</v>
      </c>
      <c r="E4797" s="3">
        <v>10275</v>
      </c>
      <c r="F4797" s="3">
        <v>138423</v>
      </c>
      <c r="G4797" t="s">
        <v>26</v>
      </c>
      <c r="H4797" s="3" t="s">
        <v>4829</v>
      </c>
      <c r="I4797" s="3">
        <f t="shared" si="666"/>
        <v>128148</v>
      </c>
      <c r="J4797" s="4">
        <f t="shared" si="667"/>
        <v>12.471824817518248</v>
      </c>
      <c r="K4797" s="5">
        <f t="shared" si="668"/>
        <v>13.471824817518248</v>
      </c>
      <c r="L4797" s="4" t="str">
        <f t="shared" si="669"/>
        <v>Over Budget</v>
      </c>
      <c r="M4797">
        <f t="shared" si="670"/>
        <v>2021</v>
      </c>
      <c r="N4797">
        <f t="shared" si="671"/>
        <v>1</v>
      </c>
      <c r="O4797" t="str">
        <f t="shared" si="672"/>
        <v>Jan</v>
      </c>
      <c r="P4797" t="str">
        <f t="shared" si="673"/>
        <v>Q1</v>
      </c>
      <c r="Q4797" t="str">
        <f t="shared" si="674"/>
        <v>2021-01</v>
      </c>
    </row>
    <row r="4798" spans="1:17" x14ac:dyDescent="0.35">
      <c r="A4798" s="2">
        <v>44712</v>
      </c>
      <c r="B4798" t="s">
        <v>28</v>
      </c>
      <c r="C4798" t="s">
        <v>29</v>
      </c>
      <c r="D4798" t="s">
        <v>58</v>
      </c>
      <c r="E4798" s="3">
        <v>31008</v>
      </c>
      <c r="F4798" s="3">
        <v>25158</v>
      </c>
      <c r="G4798" t="s">
        <v>32</v>
      </c>
      <c r="H4798" s="3" t="s">
        <v>4830</v>
      </c>
      <c r="I4798" s="3">
        <f t="shared" si="666"/>
        <v>-5850</v>
      </c>
      <c r="J4798" s="4">
        <f t="shared" si="667"/>
        <v>-0.18866099071207432</v>
      </c>
      <c r="K4798" s="5">
        <f t="shared" si="668"/>
        <v>0.81133900928792568</v>
      </c>
      <c r="L4798" s="4" t="str">
        <f t="shared" si="669"/>
        <v>Under Budget</v>
      </c>
      <c r="M4798">
        <f t="shared" si="670"/>
        <v>2022</v>
      </c>
      <c r="N4798">
        <f t="shared" si="671"/>
        <v>5</v>
      </c>
      <c r="O4798" t="str">
        <f t="shared" si="672"/>
        <v>May</v>
      </c>
      <c r="P4798" t="str">
        <f t="shared" si="673"/>
        <v>Q2</v>
      </c>
      <c r="Q4798" t="str">
        <f t="shared" si="674"/>
        <v>2022-05</v>
      </c>
    </row>
    <row r="4799" spans="1:17" x14ac:dyDescent="0.35">
      <c r="A4799" s="2">
        <v>44387</v>
      </c>
      <c r="B4799" t="s">
        <v>37</v>
      </c>
      <c r="C4799" t="s">
        <v>34</v>
      </c>
      <c r="D4799" t="s">
        <v>39</v>
      </c>
      <c r="E4799" s="3">
        <v>70675</v>
      </c>
      <c r="F4799" s="3">
        <v>106643</v>
      </c>
      <c r="G4799" t="s">
        <v>35</v>
      </c>
      <c r="H4799" s="3" t="s">
        <v>4831</v>
      </c>
      <c r="I4799" s="3">
        <f t="shared" si="666"/>
        <v>35968</v>
      </c>
      <c r="J4799" s="4">
        <f t="shared" si="667"/>
        <v>0.5089211177927131</v>
      </c>
      <c r="K4799" s="5">
        <f t="shared" si="668"/>
        <v>1.5089211177927131</v>
      </c>
      <c r="L4799" s="4" t="str">
        <f t="shared" si="669"/>
        <v>Over Budget</v>
      </c>
      <c r="M4799">
        <f t="shared" si="670"/>
        <v>2021</v>
      </c>
      <c r="N4799">
        <f t="shared" si="671"/>
        <v>7</v>
      </c>
      <c r="O4799" t="str">
        <f t="shared" si="672"/>
        <v>Jul</v>
      </c>
      <c r="P4799" t="str">
        <f t="shared" si="673"/>
        <v>Q3</v>
      </c>
      <c r="Q4799" t="str">
        <f t="shared" si="674"/>
        <v>2021-07</v>
      </c>
    </row>
    <row r="4800" spans="1:17" x14ac:dyDescent="0.35">
      <c r="A4800" s="2">
        <v>44817</v>
      </c>
      <c r="B4800" t="s">
        <v>41</v>
      </c>
      <c r="C4800" t="s">
        <v>24</v>
      </c>
      <c r="D4800" t="s">
        <v>39</v>
      </c>
      <c r="E4800" s="3">
        <v>68302</v>
      </c>
      <c r="F4800" s="3">
        <v>74832</v>
      </c>
      <c r="G4800" t="s">
        <v>32</v>
      </c>
      <c r="H4800" s="3" t="s">
        <v>4832</v>
      </c>
      <c r="I4800" s="3">
        <f t="shared" si="666"/>
        <v>6530</v>
      </c>
      <c r="J4800" s="4">
        <f t="shared" si="667"/>
        <v>9.560481391467307E-2</v>
      </c>
      <c r="K4800" s="5">
        <f t="shared" si="668"/>
        <v>1.095604813914673</v>
      </c>
      <c r="L4800" s="4" t="str">
        <f t="shared" si="669"/>
        <v>Over Budget</v>
      </c>
      <c r="M4800">
        <f t="shared" si="670"/>
        <v>2022</v>
      </c>
      <c r="N4800">
        <f t="shared" si="671"/>
        <v>9</v>
      </c>
      <c r="O4800" t="str">
        <f t="shared" si="672"/>
        <v>Sep</v>
      </c>
      <c r="P4800" t="str">
        <f t="shared" si="673"/>
        <v>Q3</v>
      </c>
      <c r="Q4800" t="str">
        <f t="shared" si="674"/>
        <v>2022-09</v>
      </c>
    </row>
    <row r="4801" spans="1:17" x14ac:dyDescent="0.35">
      <c r="A4801" s="2">
        <v>44350</v>
      </c>
      <c r="B4801" t="s">
        <v>37</v>
      </c>
      <c r="C4801" t="s">
        <v>43</v>
      </c>
      <c r="D4801" t="s">
        <v>30</v>
      </c>
      <c r="E4801" s="3">
        <v>140292</v>
      </c>
      <c r="F4801" s="3">
        <v>73823</v>
      </c>
      <c r="G4801" t="s">
        <v>26</v>
      </c>
      <c r="H4801" s="3" t="s">
        <v>4833</v>
      </c>
      <c r="I4801" s="3">
        <f t="shared" si="666"/>
        <v>-66469</v>
      </c>
      <c r="J4801" s="4">
        <f t="shared" si="667"/>
        <v>-0.47379038006443702</v>
      </c>
      <c r="K4801" s="5">
        <f t="shared" si="668"/>
        <v>0.52620961993556292</v>
      </c>
      <c r="L4801" s="4" t="str">
        <f t="shared" si="669"/>
        <v>Under Budget</v>
      </c>
      <c r="M4801">
        <f t="shared" si="670"/>
        <v>2021</v>
      </c>
      <c r="N4801">
        <f t="shared" si="671"/>
        <v>6</v>
      </c>
      <c r="O4801" t="str">
        <f t="shared" si="672"/>
        <v>Jun</v>
      </c>
      <c r="P4801" t="str">
        <f t="shared" si="673"/>
        <v>Q2</v>
      </c>
      <c r="Q4801" t="str">
        <f t="shared" si="674"/>
        <v>2021-06</v>
      </c>
    </row>
    <row r="4802" spans="1:17" x14ac:dyDescent="0.35">
      <c r="A4802" s="2">
        <v>44468</v>
      </c>
      <c r="B4802" t="s">
        <v>23</v>
      </c>
      <c r="C4802" t="s">
        <v>24</v>
      </c>
      <c r="D4802" t="s">
        <v>58</v>
      </c>
      <c r="E4802" s="3">
        <v>110145</v>
      </c>
      <c r="F4802" s="3">
        <v>123580</v>
      </c>
      <c r="G4802" t="s">
        <v>21</v>
      </c>
      <c r="H4802" s="3" t="s">
        <v>4834</v>
      </c>
      <c r="I4802" s="3">
        <f t="shared" si="666"/>
        <v>13435</v>
      </c>
      <c r="J4802" s="4">
        <f t="shared" si="667"/>
        <v>0.12197557764764629</v>
      </c>
      <c r="K4802" s="5">
        <f t="shared" si="668"/>
        <v>1.1219755776476463</v>
      </c>
      <c r="L4802" s="4" t="str">
        <f t="shared" si="669"/>
        <v>Over Budget</v>
      </c>
      <c r="M4802">
        <f t="shared" si="670"/>
        <v>2021</v>
      </c>
      <c r="N4802">
        <f t="shared" si="671"/>
        <v>9</v>
      </c>
      <c r="O4802" t="str">
        <f t="shared" si="672"/>
        <v>Sep</v>
      </c>
      <c r="P4802" t="str">
        <f t="shared" si="673"/>
        <v>Q3</v>
      </c>
      <c r="Q4802" t="str">
        <f t="shared" si="674"/>
        <v>2021-09</v>
      </c>
    </row>
    <row r="4803" spans="1:17" x14ac:dyDescent="0.35">
      <c r="A4803" s="2">
        <v>44339</v>
      </c>
      <c r="B4803" t="s">
        <v>18</v>
      </c>
      <c r="C4803" t="s">
        <v>43</v>
      </c>
      <c r="D4803" t="s">
        <v>25</v>
      </c>
      <c r="E4803" s="3">
        <v>30529</v>
      </c>
      <c r="F4803" s="3">
        <v>126967</v>
      </c>
      <c r="G4803" t="s">
        <v>35</v>
      </c>
      <c r="H4803" s="3" t="s">
        <v>4835</v>
      </c>
      <c r="I4803" s="3">
        <f t="shared" si="666"/>
        <v>96438</v>
      </c>
      <c r="J4803" s="4">
        <f t="shared" si="667"/>
        <v>3.1588980968914804</v>
      </c>
      <c r="K4803" s="5">
        <f t="shared" si="668"/>
        <v>4.1588980968914804</v>
      </c>
      <c r="L4803" s="4" t="str">
        <f t="shared" si="669"/>
        <v>Over Budget</v>
      </c>
      <c r="M4803">
        <f t="shared" si="670"/>
        <v>2021</v>
      </c>
      <c r="N4803">
        <f t="shared" si="671"/>
        <v>5</v>
      </c>
      <c r="O4803" t="str">
        <f t="shared" si="672"/>
        <v>May</v>
      </c>
      <c r="P4803" t="str">
        <f t="shared" si="673"/>
        <v>Q2</v>
      </c>
      <c r="Q4803" t="str">
        <f t="shared" si="674"/>
        <v>2021-05</v>
      </c>
    </row>
    <row r="4804" spans="1:17" x14ac:dyDescent="0.35">
      <c r="A4804" s="2">
        <v>45289</v>
      </c>
      <c r="B4804" t="s">
        <v>23</v>
      </c>
      <c r="C4804" t="s">
        <v>29</v>
      </c>
      <c r="D4804" t="s">
        <v>58</v>
      </c>
      <c r="E4804" s="3">
        <v>25631</v>
      </c>
      <c r="F4804" s="3">
        <v>59005</v>
      </c>
      <c r="G4804" t="s">
        <v>21</v>
      </c>
      <c r="H4804" s="3" t="s">
        <v>4836</v>
      </c>
      <c r="I4804" s="3">
        <f t="shared" si="666"/>
        <v>33374</v>
      </c>
      <c r="J4804" s="4">
        <f t="shared" si="667"/>
        <v>1.3020951191916039</v>
      </c>
      <c r="K4804" s="5">
        <f t="shared" si="668"/>
        <v>2.3020951191916037</v>
      </c>
      <c r="L4804" s="4" t="str">
        <f t="shared" si="669"/>
        <v>Over Budget</v>
      </c>
      <c r="M4804">
        <f t="shared" si="670"/>
        <v>2023</v>
      </c>
      <c r="N4804">
        <f t="shared" si="671"/>
        <v>12</v>
      </c>
      <c r="O4804" t="str">
        <f t="shared" si="672"/>
        <v>Dec</v>
      </c>
      <c r="P4804" t="str">
        <f t="shared" si="673"/>
        <v>Q4</v>
      </c>
      <c r="Q4804" t="str">
        <f t="shared" si="674"/>
        <v>2023-12</v>
      </c>
    </row>
    <row r="4805" spans="1:17" x14ac:dyDescent="0.35">
      <c r="A4805" s="2">
        <v>44443</v>
      </c>
      <c r="B4805" t="s">
        <v>18</v>
      </c>
      <c r="C4805" t="s">
        <v>23</v>
      </c>
      <c r="D4805" t="s">
        <v>20</v>
      </c>
      <c r="E4805" s="3">
        <v>89082</v>
      </c>
      <c r="F4805" s="3">
        <v>29102</v>
      </c>
      <c r="G4805" t="s">
        <v>32</v>
      </c>
      <c r="H4805" s="3" t="s">
        <v>4837</v>
      </c>
      <c r="I4805" s="3">
        <f t="shared" ref="I4805:I4868" si="675">F4805-E4805</f>
        <v>-59980</v>
      </c>
      <c r="J4805" s="4">
        <f t="shared" ref="J4805:J4868" si="676">IFERROR(I4805/E4805,0)</f>
        <v>-0.67331222918210187</v>
      </c>
      <c r="K4805" s="5">
        <f t="shared" ref="K4805:K4868" si="677">IFERROR(F4805/E4805,0)</f>
        <v>0.32668777081789813</v>
      </c>
      <c r="L4805" s="4" t="str">
        <f t="shared" ref="L4805:L4868" si="678">IF(I4805&gt;0,"Over Budget",IF(I4805&lt;0,"Under Budget","On Budget"))</f>
        <v>Under Budget</v>
      </c>
      <c r="M4805">
        <f t="shared" ref="M4805:M4868" si="679">YEAR(A4805)</f>
        <v>2021</v>
      </c>
      <c r="N4805">
        <f t="shared" ref="N4805:N4868" si="680">MONTH(A4805)</f>
        <v>9</v>
      </c>
      <c r="O4805" t="str">
        <f t="shared" ref="O4805:O4868" si="681">TEXT(A4805,"mmm")</f>
        <v>Sep</v>
      </c>
      <c r="P4805" t="str">
        <f t="shared" ref="P4805:P4868" si="682">"Q"&amp;ROUNDUP(MONTH(A4805)/3,0)</f>
        <v>Q3</v>
      </c>
      <c r="Q4805" t="str">
        <f t="shared" ref="Q4805:Q4868" si="683">TEXT(A4805,"yyyy-mm")</f>
        <v>2021-09</v>
      </c>
    </row>
    <row r="4806" spans="1:17" x14ac:dyDescent="0.35">
      <c r="A4806" s="2">
        <v>44984</v>
      </c>
      <c r="B4806" t="s">
        <v>55</v>
      </c>
      <c r="C4806" t="s">
        <v>43</v>
      </c>
      <c r="D4806" t="s">
        <v>30</v>
      </c>
      <c r="E4806" s="3">
        <v>106060</v>
      </c>
      <c r="F4806" s="3">
        <v>71673</v>
      </c>
      <c r="G4806" t="s">
        <v>26</v>
      </c>
      <c r="H4806" s="3" t="s">
        <v>4838</v>
      </c>
      <c r="I4806" s="3">
        <f t="shared" si="675"/>
        <v>-34387</v>
      </c>
      <c r="J4806" s="4">
        <f t="shared" si="676"/>
        <v>-0.32422213841221947</v>
      </c>
      <c r="K4806" s="5">
        <f t="shared" si="677"/>
        <v>0.67577786158778053</v>
      </c>
      <c r="L4806" s="4" t="str">
        <f t="shared" si="678"/>
        <v>Under Budget</v>
      </c>
      <c r="M4806">
        <f t="shared" si="679"/>
        <v>2023</v>
      </c>
      <c r="N4806">
        <f t="shared" si="680"/>
        <v>2</v>
      </c>
      <c r="O4806" t="str">
        <f t="shared" si="681"/>
        <v>Feb</v>
      </c>
      <c r="P4806" t="str">
        <f t="shared" si="682"/>
        <v>Q1</v>
      </c>
      <c r="Q4806" t="str">
        <f t="shared" si="683"/>
        <v>2023-02</v>
      </c>
    </row>
    <row r="4807" spans="1:17" x14ac:dyDescent="0.35">
      <c r="A4807" s="2">
        <v>44275</v>
      </c>
      <c r="B4807" t="s">
        <v>18</v>
      </c>
      <c r="C4807" t="s">
        <v>34</v>
      </c>
      <c r="D4807" t="s">
        <v>25</v>
      </c>
      <c r="E4807" s="3">
        <v>81211</v>
      </c>
      <c r="F4807" s="3">
        <v>33218</v>
      </c>
      <c r="G4807" t="s">
        <v>26</v>
      </c>
      <c r="H4807" s="3" t="s">
        <v>4839</v>
      </c>
      <c r="I4807" s="3">
        <f t="shared" si="675"/>
        <v>-47993</v>
      </c>
      <c r="J4807" s="4">
        <f t="shared" si="676"/>
        <v>-0.59096674095873714</v>
      </c>
      <c r="K4807" s="5">
        <f t="shared" si="677"/>
        <v>0.40903325904126286</v>
      </c>
      <c r="L4807" s="4" t="str">
        <f t="shared" si="678"/>
        <v>Under Budget</v>
      </c>
      <c r="M4807">
        <f t="shared" si="679"/>
        <v>2021</v>
      </c>
      <c r="N4807">
        <f t="shared" si="680"/>
        <v>3</v>
      </c>
      <c r="O4807" t="str">
        <f t="shared" si="681"/>
        <v>Mar</v>
      </c>
      <c r="P4807" t="str">
        <f t="shared" si="682"/>
        <v>Q1</v>
      </c>
      <c r="Q4807" t="str">
        <f t="shared" si="683"/>
        <v>2021-03</v>
      </c>
    </row>
    <row r="4808" spans="1:17" x14ac:dyDescent="0.35">
      <c r="A4808" s="2">
        <v>44819</v>
      </c>
      <c r="B4808" t="s">
        <v>55</v>
      </c>
      <c r="C4808" t="s">
        <v>23</v>
      </c>
      <c r="D4808" t="s">
        <v>58</v>
      </c>
      <c r="E4808" s="3">
        <v>119020</v>
      </c>
      <c r="F4808" s="3">
        <v>60824</v>
      </c>
      <c r="G4808" t="s">
        <v>21</v>
      </c>
      <c r="H4808" s="3" t="s">
        <v>4840</v>
      </c>
      <c r="I4808" s="3">
        <f t="shared" si="675"/>
        <v>-58196</v>
      </c>
      <c r="J4808" s="4">
        <f t="shared" si="676"/>
        <v>-0.48895983868257437</v>
      </c>
      <c r="K4808" s="5">
        <f t="shared" si="677"/>
        <v>0.51104016131742569</v>
      </c>
      <c r="L4808" s="4" t="str">
        <f t="shared" si="678"/>
        <v>Under Budget</v>
      </c>
      <c r="M4808">
        <f t="shared" si="679"/>
        <v>2022</v>
      </c>
      <c r="N4808">
        <f t="shared" si="680"/>
        <v>9</v>
      </c>
      <c r="O4808" t="str">
        <f t="shared" si="681"/>
        <v>Sep</v>
      </c>
      <c r="P4808" t="str">
        <f t="shared" si="682"/>
        <v>Q3</v>
      </c>
      <c r="Q4808" t="str">
        <f t="shared" si="683"/>
        <v>2022-09</v>
      </c>
    </row>
    <row r="4809" spans="1:17" x14ac:dyDescent="0.35">
      <c r="A4809" s="2">
        <v>44721</v>
      </c>
      <c r="B4809" t="s">
        <v>23</v>
      </c>
      <c r="C4809" t="s">
        <v>29</v>
      </c>
      <c r="D4809" t="s">
        <v>58</v>
      </c>
      <c r="E4809" s="3">
        <v>59639</v>
      </c>
      <c r="F4809" s="3">
        <v>129679</v>
      </c>
      <c r="G4809" t="s">
        <v>35</v>
      </c>
      <c r="H4809" s="3" t="s">
        <v>4841</v>
      </c>
      <c r="I4809" s="3">
        <f t="shared" si="675"/>
        <v>70040</v>
      </c>
      <c r="J4809" s="4">
        <f t="shared" si="676"/>
        <v>1.1743993024698602</v>
      </c>
      <c r="K4809" s="5">
        <f t="shared" si="677"/>
        <v>2.1743993024698605</v>
      </c>
      <c r="L4809" s="4" t="str">
        <f t="shared" si="678"/>
        <v>Over Budget</v>
      </c>
      <c r="M4809">
        <f t="shared" si="679"/>
        <v>2022</v>
      </c>
      <c r="N4809">
        <f t="shared" si="680"/>
        <v>6</v>
      </c>
      <c r="O4809" t="str">
        <f t="shared" si="681"/>
        <v>Jun</v>
      </c>
      <c r="P4809" t="str">
        <f t="shared" si="682"/>
        <v>Q2</v>
      </c>
      <c r="Q4809" t="str">
        <f t="shared" si="683"/>
        <v>2022-06</v>
      </c>
    </row>
    <row r="4810" spans="1:17" x14ac:dyDescent="0.35">
      <c r="A4810" s="2">
        <v>44968</v>
      </c>
      <c r="B4810" t="s">
        <v>28</v>
      </c>
      <c r="C4810" t="s">
        <v>19</v>
      </c>
      <c r="D4810" t="s">
        <v>25</v>
      </c>
      <c r="E4810" s="3">
        <v>65856</v>
      </c>
      <c r="F4810" s="3">
        <v>134208</v>
      </c>
      <c r="G4810" t="s">
        <v>26</v>
      </c>
      <c r="H4810" s="3" t="s">
        <v>4842</v>
      </c>
      <c r="I4810" s="3">
        <f t="shared" si="675"/>
        <v>68352</v>
      </c>
      <c r="J4810" s="4">
        <f t="shared" si="676"/>
        <v>1.0379008746355685</v>
      </c>
      <c r="K4810" s="5">
        <f t="shared" si="677"/>
        <v>2.0379008746355685</v>
      </c>
      <c r="L4810" s="4" t="str">
        <f t="shared" si="678"/>
        <v>Over Budget</v>
      </c>
      <c r="M4810">
        <f t="shared" si="679"/>
        <v>2023</v>
      </c>
      <c r="N4810">
        <f t="shared" si="680"/>
        <v>2</v>
      </c>
      <c r="O4810" t="str">
        <f t="shared" si="681"/>
        <v>Feb</v>
      </c>
      <c r="P4810" t="str">
        <f t="shared" si="682"/>
        <v>Q1</v>
      </c>
      <c r="Q4810" t="str">
        <f t="shared" si="683"/>
        <v>2023-02</v>
      </c>
    </row>
    <row r="4811" spans="1:17" x14ac:dyDescent="0.35">
      <c r="A4811" s="2">
        <v>45134</v>
      </c>
      <c r="B4811" t="s">
        <v>41</v>
      </c>
      <c r="C4811" t="s">
        <v>23</v>
      </c>
      <c r="D4811" t="s">
        <v>20</v>
      </c>
      <c r="E4811" s="3">
        <v>50033</v>
      </c>
      <c r="F4811" s="3">
        <v>26935</v>
      </c>
      <c r="G4811" t="s">
        <v>26</v>
      </c>
      <c r="H4811" s="3" t="s">
        <v>4843</v>
      </c>
      <c r="I4811" s="3">
        <f t="shared" si="675"/>
        <v>-23098</v>
      </c>
      <c r="J4811" s="4">
        <f t="shared" si="676"/>
        <v>-0.46165530749705197</v>
      </c>
      <c r="K4811" s="5">
        <f t="shared" si="677"/>
        <v>0.53834469250294803</v>
      </c>
      <c r="L4811" s="4" t="str">
        <f t="shared" si="678"/>
        <v>Under Budget</v>
      </c>
      <c r="M4811">
        <f t="shared" si="679"/>
        <v>2023</v>
      </c>
      <c r="N4811">
        <f t="shared" si="680"/>
        <v>7</v>
      </c>
      <c r="O4811" t="str">
        <f t="shared" si="681"/>
        <v>Jul</v>
      </c>
      <c r="P4811" t="str">
        <f t="shared" si="682"/>
        <v>Q3</v>
      </c>
      <c r="Q4811" t="str">
        <f t="shared" si="683"/>
        <v>2023-07</v>
      </c>
    </row>
    <row r="4812" spans="1:17" x14ac:dyDescent="0.35">
      <c r="A4812" s="2">
        <v>44813</v>
      </c>
      <c r="B4812" t="s">
        <v>28</v>
      </c>
      <c r="C4812" t="s">
        <v>43</v>
      </c>
      <c r="D4812" t="s">
        <v>20</v>
      </c>
      <c r="E4812" s="3">
        <v>74024</v>
      </c>
      <c r="F4812" s="3">
        <v>90029</v>
      </c>
      <c r="G4812" t="s">
        <v>32</v>
      </c>
      <c r="H4812" s="3" t="s">
        <v>4844</v>
      </c>
      <c r="I4812" s="3">
        <f t="shared" si="675"/>
        <v>16005</v>
      </c>
      <c r="J4812" s="4">
        <f t="shared" si="676"/>
        <v>0.2162136604344537</v>
      </c>
      <c r="K4812" s="5">
        <f t="shared" si="677"/>
        <v>1.2162136604344538</v>
      </c>
      <c r="L4812" s="4" t="str">
        <f t="shared" si="678"/>
        <v>Over Budget</v>
      </c>
      <c r="M4812">
        <f t="shared" si="679"/>
        <v>2022</v>
      </c>
      <c r="N4812">
        <f t="shared" si="680"/>
        <v>9</v>
      </c>
      <c r="O4812" t="str">
        <f t="shared" si="681"/>
        <v>Sep</v>
      </c>
      <c r="P4812" t="str">
        <f t="shared" si="682"/>
        <v>Q3</v>
      </c>
      <c r="Q4812" t="str">
        <f t="shared" si="683"/>
        <v>2022-09</v>
      </c>
    </row>
    <row r="4813" spans="1:17" x14ac:dyDescent="0.35">
      <c r="A4813" s="2">
        <v>45228</v>
      </c>
      <c r="B4813" t="s">
        <v>55</v>
      </c>
      <c r="C4813" t="s">
        <v>23</v>
      </c>
      <c r="D4813" t="s">
        <v>58</v>
      </c>
      <c r="E4813" s="3">
        <v>21989</v>
      </c>
      <c r="F4813" s="3">
        <v>53269</v>
      </c>
      <c r="G4813" t="s">
        <v>35</v>
      </c>
      <c r="H4813" s="3" t="s">
        <v>4845</v>
      </c>
      <c r="I4813" s="3">
        <f t="shared" si="675"/>
        <v>31280</v>
      </c>
      <c r="J4813" s="4">
        <f t="shared" si="676"/>
        <v>1.4225294465414526</v>
      </c>
      <c r="K4813" s="5">
        <f t="shared" si="677"/>
        <v>2.4225294465414526</v>
      </c>
      <c r="L4813" s="4" t="str">
        <f t="shared" si="678"/>
        <v>Over Budget</v>
      </c>
      <c r="M4813">
        <f t="shared" si="679"/>
        <v>2023</v>
      </c>
      <c r="N4813">
        <f t="shared" si="680"/>
        <v>10</v>
      </c>
      <c r="O4813" t="str">
        <f t="shared" si="681"/>
        <v>Oct</v>
      </c>
      <c r="P4813" t="str">
        <f t="shared" si="682"/>
        <v>Q4</v>
      </c>
      <c r="Q4813" t="str">
        <f t="shared" si="683"/>
        <v>2023-10</v>
      </c>
    </row>
    <row r="4814" spans="1:17" x14ac:dyDescent="0.35">
      <c r="A4814" s="2">
        <v>44263</v>
      </c>
      <c r="B4814" t="s">
        <v>37</v>
      </c>
      <c r="C4814" t="s">
        <v>29</v>
      </c>
      <c r="D4814" t="s">
        <v>39</v>
      </c>
      <c r="E4814" s="3">
        <v>116039</v>
      </c>
      <c r="F4814" s="3">
        <v>95613</v>
      </c>
      <c r="G4814" t="s">
        <v>35</v>
      </c>
      <c r="H4814" s="3" t="s">
        <v>4846</v>
      </c>
      <c r="I4814" s="3">
        <f t="shared" si="675"/>
        <v>-20426</v>
      </c>
      <c r="J4814" s="4">
        <f t="shared" si="676"/>
        <v>-0.1760270253966339</v>
      </c>
      <c r="K4814" s="5">
        <f t="shared" si="677"/>
        <v>0.82397297460336616</v>
      </c>
      <c r="L4814" s="4" t="str">
        <f t="shared" si="678"/>
        <v>Under Budget</v>
      </c>
      <c r="M4814">
        <f t="shared" si="679"/>
        <v>2021</v>
      </c>
      <c r="N4814">
        <f t="shared" si="680"/>
        <v>3</v>
      </c>
      <c r="O4814" t="str">
        <f t="shared" si="681"/>
        <v>Mar</v>
      </c>
      <c r="P4814" t="str">
        <f t="shared" si="682"/>
        <v>Q1</v>
      </c>
      <c r="Q4814" t="str">
        <f t="shared" si="683"/>
        <v>2021-03</v>
      </c>
    </row>
    <row r="4815" spans="1:17" x14ac:dyDescent="0.35">
      <c r="A4815" s="2">
        <v>44387</v>
      </c>
      <c r="B4815" t="s">
        <v>37</v>
      </c>
      <c r="C4815" t="s">
        <v>23</v>
      </c>
      <c r="D4815" t="s">
        <v>25</v>
      </c>
      <c r="E4815" s="3">
        <v>48560</v>
      </c>
      <c r="F4815" s="3">
        <v>147831</v>
      </c>
      <c r="G4815" t="s">
        <v>32</v>
      </c>
      <c r="H4815" s="3" t="s">
        <v>4847</v>
      </c>
      <c r="I4815" s="3">
        <f t="shared" si="675"/>
        <v>99271</v>
      </c>
      <c r="J4815" s="4">
        <f t="shared" si="676"/>
        <v>2.0442957166392093</v>
      </c>
      <c r="K4815" s="5">
        <f t="shared" si="677"/>
        <v>3.0442957166392093</v>
      </c>
      <c r="L4815" s="4" t="str">
        <f t="shared" si="678"/>
        <v>Over Budget</v>
      </c>
      <c r="M4815">
        <f t="shared" si="679"/>
        <v>2021</v>
      </c>
      <c r="N4815">
        <f t="shared" si="680"/>
        <v>7</v>
      </c>
      <c r="O4815" t="str">
        <f t="shared" si="681"/>
        <v>Jul</v>
      </c>
      <c r="P4815" t="str">
        <f t="shared" si="682"/>
        <v>Q3</v>
      </c>
      <c r="Q4815" t="str">
        <f t="shared" si="683"/>
        <v>2021-07</v>
      </c>
    </row>
    <row r="4816" spans="1:17" x14ac:dyDescent="0.35">
      <c r="A4816" s="2">
        <v>44964</v>
      </c>
      <c r="B4816" t="s">
        <v>28</v>
      </c>
      <c r="C4816" t="s">
        <v>29</v>
      </c>
      <c r="D4816" t="s">
        <v>20</v>
      </c>
      <c r="E4816" s="3">
        <v>107473</v>
      </c>
      <c r="F4816" s="3">
        <v>111860</v>
      </c>
      <c r="G4816" t="s">
        <v>21</v>
      </c>
      <c r="H4816" s="3" t="s">
        <v>4848</v>
      </c>
      <c r="I4816" s="3">
        <f t="shared" si="675"/>
        <v>4387</v>
      </c>
      <c r="J4816" s="4">
        <f t="shared" si="676"/>
        <v>4.0819554678849575E-2</v>
      </c>
      <c r="K4816" s="5">
        <f t="shared" si="677"/>
        <v>1.0408195546788497</v>
      </c>
      <c r="L4816" s="4" t="str">
        <f t="shared" si="678"/>
        <v>Over Budget</v>
      </c>
      <c r="M4816">
        <f t="shared" si="679"/>
        <v>2023</v>
      </c>
      <c r="N4816">
        <f t="shared" si="680"/>
        <v>2</v>
      </c>
      <c r="O4816" t="str">
        <f t="shared" si="681"/>
        <v>Feb</v>
      </c>
      <c r="P4816" t="str">
        <f t="shared" si="682"/>
        <v>Q1</v>
      </c>
      <c r="Q4816" t="str">
        <f t="shared" si="683"/>
        <v>2023-02</v>
      </c>
    </row>
    <row r="4817" spans="1:17" x14ac:dyDescent="0.35">
      <c r="A4817" s="2">
        <v>44717</v>
      </c>
      <c r="B4817" t="s">
        <v>37</v>
      </c>
      <c r="C4817" t="s">
        <v>19</v>
      </c>
      <c r="D4817" t="s">
        <v>20</v>
      </c>
      <c r="E4817" s="3">
        <v>20128</v>
      </c>
      <c r="F4817" s="3">
        <v>162560</v>
      </c>
      <c r="G4817" t="s">
        <v>21</v>
      </c>
      <c r="H4817" s="3" t="s">
        <v>4849</v>
      </c>
      <c r="I4817" s="3">
        <f t="shared" si="675"/>
        <v>142432</v>
      </c>
      <c r="J4817" s="4">
        <f t="shared" si="676"/>
        <v>7.0763116057233706</v>
      </c>
      <c r="K4817" s="5">
        <f t="shared" si="677"/>
        <v>8.0763116057233706</v>
      </c>
      <c r="L4817" s="4" t="str">
        <f t="shared" si="678"/>
        <v>Over Budget</v>
      </c>
      <c r="M4817">
        <f t="shared" si="679"/>
        <v>2022</v>
      </c>
      <c r="N4817">
        <f t="shared" si="680"/>
        <v>6</v>
      </c>
      <c r="O4817" t="str">
        <f t="shared" si="681"/>
        <v>Jun</v>
      </c>
      <c r="P4817" t="str">
        <f t="shared" si="682"/>
        <v>Q2</v>
      </c>
      <c r="Q4817" t="str">
        <f t="shared" si="683"/>
        <v>2022-06</v>
      </c>
    </row>
    <row r="4818" spans="1:17" x14ac:dyDescent="0.35">
      <c r="A4818" s="2">
        <v>45186</v>
      </c>
      <c r="B4818" t="s">
        <v>55</v>
      </c>
      <c r="C4818" t="s">
        <v>43</v>
      </c>
      <c r="D4818" t="s">
        <v>20</v>
      </c>
      <c r="E4818" s="3">
        <v>34055</v>
      </c>
      <c r="F4818" s="3">
        <v>17549</v>
      </c>
      <c r="G4818" t="s">
        <v>32</v>
      </c>
      <c r="H4818" s="3" t="s">
        <v>4850</v>
      </c>
      <c r="I4818" s="3">
        <f t="shared" si="675"/>
        <v>-16506</v>
      </c>
      <c r="J4818" s="4">
        <f t="shared" si="676"/>
        <v>-0.48468653648509763</v>
      </c>
      <c r="K4818" s="5">
        <f t="shared" si="677"/>
        <v>0.51531346351490237</v>
      </c>
      <c r="L4818" s="4" t="str">
        <f t="shared" si="678"/>
        <v>Under Budget</v>
      </c>
      <c r="M4818">
        <f t="shared" si="679"/>
        <v>2023</v>
      </c>
      <c r="N4818">
        <f t="shared" si="680"/>
        <v>9</v>
      </c>
      <c r="O4818" t="str">
        <f t="shared" si="681"/>
        <v>Sep</v>
      </c>
      <c r="P4818" t="str">
        <f t="shared" si="682"/>
        <v>Q3</v>
      </c>
      <c r="Q4818" t="str">
        <f t="shared" si="683"/>
        <v>2023-09</v>
      </c>
    </row>
    <row r="4819" spans="1:17" x14ac:dyDescent="0.35">
      <c r="A4819" s="2">
        <v>44463</v>
      </c>
      <c r="B4819" t="s">
        <v>23</v>
      </c>
      <c r="C4819" t="s">
        <v>34</v>
      </c>
      <c r="D4819" t="s">
        <v>30</v>
      </c>
      <c r="E4819" s="3">
        <v>38646</v>
      </c>
      <c r="F4819" s="3">
        <v>168590</v>
      </c>
      <c r="G4819" t="s">
        <v>26</v>
      </c>
      <c r="H4819" s="3" t="s">
        <v>4851</v>
      </c>
      <c r="I4819" s="3">
        <f t="shared" si="675"/>
        <v>129944</v>
      </c>
      <c r="J4819" s="4">
        <f t="shared" si="676"/>
        <v>3.3624178440200798</v>
      </c>
      <c r="K4819" s="5">
        <f t="shared" si="677"/>
        <v>4.3624178440200794</v>
      </c>
      <c r="L4819" s="4" t="str">
        <f t="shared" si="678"/>
        <v>Over Budget</v>
      </c>
      <c r="M4819">
        <f t="shared" si="679"/>
        <v>2021</v>
      </c>
      <c r="N4819">
        <f t="shared" si="680"/>
        <v>9</v>
      </c>
      <c r="O4819" t="str">
        <f t="shared" si="681"/>
        <v>Sep</v>
      </c>
      <c r="P4819" t="str">
        <f t="shared" si="682"/>
        <v>Q3</v>
      </c>
      <c r="Q4819" t="str">
        <f t="shared" si="683"/>
        <v>2021-09</v>
      </c>
    </row>
    <row r="4820" spans="1:17" x14ac:dyDescent="0.35">
      <c r="A4820" s="2">
        <v>44681</v>
      </c>
      <c r="B4820" t="s">
        <v>41</v>
      </c>
      <c r="C4820" t="s">
        <v>23</v>
      </c>
      <c r="D4820" t="s">
        <v>39</v>
      </c>
      <c r="E4820" s="3">
        <v>114391</v>
      </c>
      <c r="F4820" s="3">
        <v>65125</v>
      </c>
      <c r="G4820" t="s">
        <v>26</v>
      </c>
      <c r="H4820" s="3" t="s">
        <v>4852</v>
      </c>
      <c r="I4820" s="3">
        <f t="shared" si="675"/>
        <v>-49266</v>
      </c>
      <c r="J4820" s="4">
        <f t="shared" si="676"/>
        <v>-0.43068073537253804</v>
      </c>
      <c r="K4820" s="5">
        <f t="shared" si="677"/>
        <v>0.56931926462746196</v>
      </c>
      <c r="L4820" s="4" t="str">
        <f t="shared" si="678"/>
        <v>Under Budget</v>
      </c>
      <c r="M4820">
        <f t="shared" si="679"/>
        <v>2022</v>
      </c>
      <c r="N4820">
        <f t="shared" si="680"/>
        <v>4</v>
      </c>
      <c r="O4820" t="str">
        <f t="shared" si="681"/>
        <v>Apr</v>
      </c>
      <c r="P4820" t="str">
        <f t="shared" si="682"/>
        <v>Q2</v>
      </c>
      <c r="Q4820" t="str">
        <f t="shared" si="683"/>
        <v>2022-04</v>
      </c>
    </row>
    <row r="4821" spans="1:17" x14ac:dyDescent="0.35">
      <c r="A4821" s="2">
        <v>44572</v>
      </c>
      <c r="B4821" t="s">
        <v>18</v>
      </c>
      <c r="C4821" t="s">
        <v>24</v>
      </c>
      <c r="D4821" t="s">
        <v>20</v>
      </c>
      <c r="E4821" s="3">
        <v>84550</v>
      </c>
      <c r="F4821" s="3">
        <v>111375</v>
      </c>
      <c r="G4821" t="s">
        <v>32</v>
      </c>
      <c r="H4821" s="3" t="s">
        <v>4853</v>
      </c>
      <c r="I4821" s="3">
        <f t="shared" si="675"/>
        <v>26825</v>
      </c>
      <c r="J4821" s="4">
        <f t="shared" si="676"/>
        <v>0.31726788882318158</v>
      </c>
      <c r="K4821" s="5">
        <f t="shared" si="677"/>
        <v>1.3172678888231815</v>
      </c>
      <c r="L4821" s="4" t="str">
        <f t="shared" si="678"/>
        <v>Over Budget</v>
      </c>
      <c r="M4821">
        <f t="shared" si="679"/>
        <v>2022</v>
      </c>
      <c r="N4821">
        <f t="shared" si="680"/>
        <v>1</v>
      </c>
      <c r="O4821" t="str">
        <f t="shared" si="681"/>
        <v>Jan</v>
      </c>
      <c r="P4821" t="str">
        <f t="shared" si="682"/>
        <v>Q1</v>
      </c>
      <c r="Q4821" t="str">
        <f t="shared" si="683"/>
        <v>2022-01</v>
      </c>
    </row>
    <row r="4822" spans="1:17" x14ac:dyDescent="0.35">
      <c r="A4822" s="2">
        <v>44849</v>
      </c>
      <c r="B4822" t="s">
        <v>55</v>
      </c>
      <c r="C4822" t="s">
        <v>34</v>
      </c>
      <c r="D4822" t="s">
        <v>39</v>
      </c>
      <c r="E4822" s="3">
        <v>143192</v>
      </c>
      <c r="F4822" s="3">
        <v>116872</v>
      </c>
      <c r="G4822" t="s">
        <v>32</v>
      </c>
      <c r="H4822" s="3" t="s">
        <v>4854</v>
      </c>
      <c r="I4822" s="3">
        <f t="shared" si="675"/>
        <v>-26320</v>
      </c>
      <c r="J4822" s="4">
        <f t="shared" si="676"/>
        <v>-0.18380915134923739</v>
      </c>
      <c r="K4822" s="5">
        <f t="shared" si="677"/>
        <v>0.81619084865076263</v>
      </c>
      <c r="L4822" s="4" t="str">
        <f t="shared" si="678"/>
        <v>Under Budget</v>
      </c>
      <c r="M4822">
        <f t="shared" si="679"/>
        <v>2022</v>
      </c>
      <c r="N4822">
        <f t="shared" si="680"/>
        <v>10</v>
      </c>
      <c r="O4822" t="str">
        <f t="shared" si="681"/>
        <v>Oct</v>
      </c>
      <c r="P4822" t="str">
        <f t="shared" si="682"/>
        <v>Q4</v>
      </c>
      <c r="Q4822" t="str">
        <f t="shared" si="683"/>
        <v>2022-10</v>
      </c>
    </row>
    <row r="4823" spans="1:17" x14ac:dyDescent="0.35">
      <c r="A4823" s="2">
        <v>44745</v>
      </c>
      <c r="B4823" t="s">
        <v>55</v>
      </c>
      <c r="C4823" t="s">
        <v>23</v>
      </c>
      <c r="D4823" t="s">
        <v>58</v>
      </c>
      <c r="E4823" s="3">
        <v>13391</v>
      </c>
      <c r="F4823" s="3">
        <v>95932</v>
      </c>
      <c r="G4823" t="s">
        <v>32</v>
      </c>
      <c r="H4823" s="3" t="s">
        <v>4855</v>
      </c>
      <c r="I4823" s="3">
        <f t="shared" si="675"/>
        <v>82541</v>
      </c>
      <c r="J4823" s="4">
        <f t="shared" si="676"/>
        <v>6.1639160630274068</v>
      </c>
      <c r="K4823" s="5">
        <f t="shared" si="677"/>
        <v>7.1639160630274068</v>
      </c>
      <c r="L4823" s="4" t="str">
        <f t="shared" si="678"/>
        <v>Over Budget</v>
      </c>
      <c r="M4823">
        <f t="shared" si="679"/>
        <v>2022</v>
      </c>
      <c r="N4823">
        <f t="shared" si="680"/>
        <v>7</v>
      </c>
      <c r="O4823" t="str">
        <f t="shared" si="681"/>
        <v>Jul</v>
      </c>
      <c r="P4823" t="str">
        <f t="shared" si="682"/>
        <v>Q3</v>
      </c>
      <c r="Q4823" t="str">
        <f t="shared" si="683"/>
        <v>2022-07</v>
      </c>
    </row>
    <row r="4824" spans="1:17" x14ac:dyDescent="0.35">
      <c r="A4824" s="2">
        <v>44269</v>
      </c>
      <c r="B4824" t="s">
        <v>18</v>
      </c>
      <c r="C4824" t="s">
        <v>34</v>
      </c>
      <c r="D4824" t="s">
        <v>58</v>
      </c>
      <c r="E4824" s="3">
        <v>51699</v>
      </c>
      <c r="F4824" s="3">
        <v>49083</v>
      </c>
      <c r="G4824" t="s">
        <v>32</v>
      </c>
      <c r="H4824" s="3" t="s">
        <v>4856</v>
      </c>
      <c r="I4824" s="3">
        <f t="shared" si="675"/>
        <v>-2616</v>
      </c>
      <c r="J4824" s="4">
        <f t="shared" si="676"/>
        <v>-5.0600591887657399E-2</v>
      </c>
      <c r="K4824" s="5">
        <f t="shared" si="677"/>
        <v>0.94939940811234258</v>
      </c>
      <c r="L4824" s="4" t="str">
        <f t="shared" si="678"/>
        <v>Under Budget</v>
      </c>
      <c r="M4824">
        <f t="shared" si="679"/>
        <v>2021</v>
      </c>
      <c r="N4824">
        <f t="shared" si="680"/>
        <v>3</v>
      </c>
      <c r="O4824" t="str">
        <f t="shared" si="681"/>
        <v>Mar</v>
      </c>
      <c r="P4824" t="str">
        <f t="shared" si="682"/>
        <v>Q1</v>
      </c>
      <c r="Q4824" t="str">
        <f t="shared" si="683"/>
        <v>2021-03</v>
      </c>
    </row>
    <row r="4825" spans="1:17" x14ac:dyDescent="0.35">
      <c r="A4825" s="2">
        <v>44504</v>
      </c>
      <c r="B4825" t="s">
        <v>18</v>
      </c>
      <c r="C4825" t="s">
        <v>24</v>
      </c>
      <c r="D4825" t="s">
        <v>30</v>
      </c>
      <c r="E4825" s="3">
        <v>23045</v>
      </c>
      <c r="F4825" s="3">
        <v>73610</v>
      </c>
      <c r="G4825" t="s">
        <v>26</v>
      </c>
      <c r="H4825" s="3" t="s">
        <v>4857</v>
      </c>
      <c r="I4825" s="3">
        <f t="shared" si="675"/>
        <v>50565</v>
      </c>
      <c r="J4825" s="4">
        <f t="shared" si="676"/>
        <v>2.1941852896506835</v>
      </c>
      <c r="K4825" s="5">
        <f t="shared" si="677"/>
        <v>3.1941852896506835</v>
      </c>
      <c r="L4825" s="4" t="str">
        <f t="shared" si="678"/>
        <v>Over Budget</v>
      </c>
      <c r="M4825">
        <f t="shared" si="679"/>
        <v>2021</v>
      </c>
      <c r="N4825">
        <f t="shared" si="680"/>
        <v>11</v>
      </c>
      <c r="O4825" t="str">
        <f t="shared" si="681"/>
        <v>Nov</v>
      </c>
      <c r="P4825" t="str">
        <f t="shared" si="682"/>
        <v>Q4</v>
      </c>
      <c r="Q4825" t="str">
        <f t="shared" si="683"/>
        <v>2021-11</v>
      </c>
    </row>
    <row r="4826" spans="1:17" x14ac:dyDescent="0.35">
      <c r="A4826" s="2">
        <v>44395</v>
      </c>
      <c r="B4826" t="s">
        <v>41</v>
      </c>
      <c r="C4826" t="s">
        <v>34</v>
      </c>
      <c r="D4826" t="s">
        <v>39</v>
      </c>
      <c r="E4826" s="3">
        <v>119562</v>
      </c>
      <c r="F4826" s="3">
        <v>141060</v>
      </c>
      <c r="G4826" t="s">
        <v>35</v>
      </c>
      <c r="H4826" s="3" t="s">
        <v>4858</v>
      </c>
      <c r="I4826" s="3">
        <f t="shared" si="675"/>
        <v>21498</v>
      </c>
      <c r="J4826" s="4">
        <f t="shared" si="676"/>
        <v>0.17980629296933809</v>
      </c>
      <c r="K4826" s="5">
        <f t="shared" si="677"/>
        <v>1.179806292969338</v>
      </c>
      <c r="L4826" s="4" t="str">
        <f t="shared" si="678"/>
        <v>Over Budget</v>
      </c>
      <c r="M4826">
        <f t="shared" si="679"/>
        <v>2021</v>
      </c>
      <c r="N4826">
        <f t="shared" si="680"/>
        <v>7</v>
      </c>
      <c r="O4826" t="str">
        <f t="shared" si="681"/>
        <v>Jul</v>
      </c>
      <c r="P4826" t="str">
        <f t="shared" si="682"/>
        <v>Q3</v>
      </c>
      <c r="Q4826" t="str">
        <f t="shared" si="683"/>
        <v>2021-07</v>
      </c>
    </row>
    <row r="4827" spans="1:17" x14ac:dyDescent="0.35">
      <c r="A4827" s="2">
        <v>44768</v>
      </c>
      <c r="B4827" t="s">
        <v>41</v>
      </c>
      <c r="C4827" t="s">
        <v>34</v>
      </c>
      <c r="D4827" t="s">
        <v>25</v>
      </c>
      <c r="E4827" s="3">
        <v>68141</v>
      </c>
      <c r="F4827" s="3">
        <v>114652</v>
      </c>
      <c r="G4827" t="s">
        <v>26</v>
      </c>
      <c r="H4827" s="3" t="s">
        <v>4859</v>
      </c>
      <c r="I4827" s="3">
        <f t="shared" si="675"/>
        <v>46511</v>
      </c>
      <c r="J4827" s="4">
        <f t="shared" si="676"/>
        <v>0.6825699652191779</v>
      </c>
      <c r="K4827" s="5">
        <f t="shared" si="677"/>
        <v>1.6825699652191779</v>
      </c>
      <c r="L4827" s="4" t="str">
        <f t="shared" si="678"/>
        <v>Over Budget</v>
      </c>
      <c r="M4827">
        <f t="shared" si="679"/>
        <v>2022</v>
      </c>
      <c r="N4827">
        <f t="shared" si="680"/>
        <v>7</v>
      </c>
      <c r="O4827" t="str">
        <f t="shared" si="681"/>
        <v>Jul</v>
      </c>
      <c r="P4827" t="str">
        <f t="shared" si="682"/>
        <v>Q3</v>
      </c>
      <c r="Q4827" t="str">
        <f t="shared" si="683"/>
        <v>2022-07</v>
      </c>
    </row>
    <row r="4828" spans="1:17" x14ac:dyDescent="0.35">
      <c r="A4828" s="2">
        <v>44987</v>
      </c>
      <c r="B4828" t="s">
        <v>41</v>
      </c>
      <c r="C4828" t="s">
        <v>24</v>
      </c>
      <c r="D4828" t="s">
        <v>30</v>
      </c>
      <c r="E4828" s="3">
        <v>16129</v>
      </c>
      <c r="F4828" s="3">
        <v>113591</v>
      </c>
      <c r="G4828" t="s">
        <v>21</v>
      </c>
      <c r="H4828" s="3" t="s">
        <v>4860</v>
      </c>
      <c r="I4828" s="3">
        <f t="shared" si="675"/>
        <v>97462</v>
      </c>
      <c r="J4828" s="4">
        <f t="shared" si="676"/>
        <v>6.0426560853121707</v>
      </c>
      <c r="K4828" s="5">
        <f t="shared" si="677"/>
        <v>7.0426560853121707</v>
      </c>
      <c r="L4828" s="4" t="str">
        <f t="shared" si="678"/>
        <v>Over Budget</v>
      </c>
      <c r="M4828">
        <f t="shared" si="679"/>
        <v>2023</v>
      </c>
      <c r="N4828">
        <f t="shared" si="680"/>
        <v>3</v>
      </c>
      <c r="O4828" t="str">
        <f t="shared" si="681"/>
        <v>Mar</v>
      </c>
      <c r="P4828" t="str">
        <f t="shared" si="682"/>
        <v>Q1</v>
      </c>
      <c r="Q4828" t="str">
        <f t="shared" si="683"/>
        <v>2023-03</v>
      </c>
    </row>
    <row r="4829" spans="1:17" x14ac:dyDescent="0.35">
      <c r="A4829" s="2">
        <v>44375</v>
      </c>
      <c r="B4829" t="s">
        <v>37</v>
      </c>
      <c r="C4829" t="s">
        <v>24</v>
      </c>
      <c r="D4829" t="s">
        <v>20</v>
      </c>
      <c r="E4829" s="3">
        <v>101698</v>
      </c>
      <c r="F4829" s="3">
        <v>76619</v>
      </c>
      <c r="G4829" t="s">
        <v>32</v>
      </c>
      <c r="H4829" s="3" t="s">
        <v>4861</v>
      </c>
      <c r="I4829" s="3">
        <f t="shared" si="675"/>
        <v>-25079</v>
      </c>
      <c r="J4829" s="4">
        <f t="shared" si="676"/>
        <v>-0.24660268638517965</v>
      </c>
      <c r="K4829" s="5">
        <f t="shared" si="677"/>
        <v>0.75339731361482032</v>
      </c>
      <c r="L4829" s="4" t="str">
        <f t="shared" si="678"/>
        <v>Under Budget</v>
      </c>
      <c r="M4829">
        <f t="shared" si="679"/>
        <v>2021</v>
      </c>
      <c r="N4829">
        <f t="shared" si="680"/>
        <v>6</v>
      </c>
      <c r="O4829" t="str">
        <f t="shared" si="681"/>
        <v>Jun</v>
      </c>
      <c r="P4829" t="str">
        <f t="shared" si="682"/>
        <v>Q2</v>
      </c>
      <c r="Q4829" t="str">
        <f t="shared" si="683"/>
        <v>2021-06</v>
      </c>
    </row>
    <row r="4830" spans="1:17" x14ac:dyDescent="0.35">
      <c r="A4830" s="2">
        <v>44393</v>
      </c>
      <c r="B4830" t="s">
        <v>55</v>
      </c>
      <c r="C4830" t="s">
        <v>24</v>
      </c>
      <c r="D4830" t="s">
        <v>58</v>
      </c>
      <c r="E4830" s="3">
        <v>48284</v>
      </c>
      <c r="F4830" s="3">
        <v>93738</v>
      </c>
      <c r="G4830" t="s">
        <v>21</v>
      </c>
      <c r="H4830" s="3" t="s">
        <v>4862</v>
      </c>
      <c r="I4830" s="3">
        <f t="shared" si="675"/>
        <v>45454</v>
      </c>
      <c r="J4830" s="4">
        <f t="shared" si="676"/>
        <v>0.94138845166100571</v>
      </c>
      <c r="K4830" s="5">
        <f t="shared" si="677"/>
        <v>1.9413884516610058</v>
      </c>
      <c r="L4830" s="4" t="str">
        <f t="shared" si="678"/>
        <v>Over Budget</v>
      </c>
      <c r="M4830">
        <f t="shared" si="679"/>
        <v>2021</v>
      </c>
      <c r="N4830">
        <f t="shared" si="680"/>
        <v>7</v>
      </c>
      <c r="O4830" t="str">
        <f t="shared" si="681"/>
        <v>Jul</v>
      </c>
      <c r="P4830" t="str">
        <f t="shared" si="682"/>
        <v>Q3</v>
      </c>
      <c r="Q4830" t="str">
        <f t="shared" si="683"/>
        <v>2021-07</v>
      </c>
    </row>
    <row r="4831" spans="1:17" x14ac:dyDescent="0.35">
      <c r="A4831" s="2">
        <v>44931</v>
      </c>
      <c r="B4831" t="s">
        <v>23</v>
      </c>
      <c r="C4831" t="s">
        <v>19</v>
      </c>
      <c r="D4831" t="s">
        <v>58</v>
      </c>
      <c r="E4831" s="3">
        <v>58056</v>
      </c>
      <c r="F4831" s="3">
        <v>56934</v>
      </c>
      <c r="G4831" t="s">
        <v>26</v>
      </c>
      <c r="H4831" s="3" t="s">
        <v>4863</v>
      </c>
      <c r="I4831" s="3">
        <f t="shared" si="675"/>
        <v>-1122</v>
      </c>
      <c r="J4831" s="4">
        <f t="shared" si="676"/>
        <v>-1.9326167837949566E-2</v>
      </c>
      <c r="K4831" s="5">
        <f t="shared" si="677"/>
        <v>0.9806738321620504</v>
      </c>
      <c r="L4831" s="4" t="str">
        <f t="shared" si="678"/>
        <v>Under Budget</v>
      </c>
      <c r="M4831">
        <f t="shared" si="679"/>
        <v>2023</v>
      </c>
      <c r="N4831">
        <f t="shared" si="680"/>
        <v>1</v>
      </c>
      <c r="O4831" t="str">
        <f t="shared" si="681"/>
        <v>Jan</v>
      </c>
      <c r="P4831" t="str">
        <f t="shared" si="682"/>
        <v>Q1</v>
      </c>
      <c r="Q4831" t="str">
        <f t="shared" si="683"/>
        <v>2023-01</v>
      </c>
    </row>
    <row r="4832" spans="1:17" x14ac:dyDescent="0.35">
      <c r="A4832" s="2">
        <v>44285</v>
      </c>
      <c r="B4832" t="s">
        <v>18</v>
      </c>
      <c r="C4832" t="s">
        <v>29</v>
      </c>
      <c r="D4832" t="s">
        <v>25</v>
      </c>
      <c r="E4832" s="3">
        <v>110835</v>
      </c>
      <c r="F4832" s="3">
        <v>52939</v>
      </c>
      <c r="G4832" t="s">
        <v>21</v>
      </c>
      <c r="H4832" s="3" t="s">
        <v>4864</v>
      </c>
      <c r="I4832" s="3">
        <f t="shared" si="675"/>
        <v>-57896</v>
      </c>
      <c r="J4832" s="4">
        <f t="shared" si="676"/>
        <v>-0.52236206974331212</v>
      </c>
      <c r="K4832" s="5">
        <f t="shared" si="677"/>
        <v>0.47763793025668788</v>
      </c>
      <c r="L4832" s="4" t="str">
        <f t="shared" si="678"/>
        <v>Under Budget</v>
      </c>
      <c r="M4832">
        <f t="shared" si="679"/>
        <v>2021</v>
      </c>
      <c r="N4832">
        <f t="shared" si="680"/>
        <v>3</v>
      </c>
      <c r="O4832" t="str">
        <f t="shared" si="681"/>
        <v>Mar</v>
      </c>
      <c r="P4832" t="str">
        <f t="shared" si="682"/>
        <v>Q1</v>
      </c>
      <c r="Q4832" t="str">
        <f t="shared" si="683"/>
        <v>2021-03</v>
      </c>
    </row>
    <row r="4833" spans="1:17" x14ac:dyDescent="0.35">
      <c r="A4833" s="2">
        <v>44995</v>
      </c>
      <c r="B4833" t="s">
        <v>55</v>
      </c>
      <c r="C4833" t="s">
        <v>29</v>
      </c>
      <c r="D4833" t="s">
        <v>30</v>
      </c>
      <c r="E4833" s="3">
        <v>64639</v>
      </c>
      <c r="F4833" s="3">
        <v>152928</v>
      </c>
      <c r="G4833" t="s">
        <v>26</v>
      </c>
      <c r="H4833" s="3" t="s">
        <v>4865</v>
      </c>
      <c r="I4833" s="3">
        <f t="shared" si="675"/>
        <v>88289</v>
      </c>
      <c r="J4833" s="4">
        <f t="shared" si="676"/>
        <v>1.3658781849966739</v>
      </c>
      <c r="K4833" s="5">
        <f t="shared" si="677"/>
        <v>2.3658781849966739</v>
      </c>
      <c r="L4833" s="4" t="str">
        <f t="shared" si="678"/>
        <v>Over Budget</v>
      </c>
      <c r="M4833">
        <f t="shared" si="679"/>
        <v>2023</v>
      </c>
      <c r="N4833">
        <f t="shared" si="680"/>
        <v>3</v>
      </c>
      <c r="O4833" t="str">
        <f t="shared" si="681"/>
        <v>Mar</v>
      </c>
      <c r="P4833" t="str">
        <f t="shared" si="682"/>
        <v>Q1</v>
      </c>
      <c r="Q4833" t="str">
        <f t="shared" si="683"/>
        <v>2023-03</v>
      </c>
    </row>
    <row r="4834" spans="1:17" x14ac:dyDescent="0.35">
      <c r="A4834" s="2">
        <v>44984</v>
      </c>
      <c r="B4834" t="s">
        <v>55</v>
      </c>
      <c r="C4834" t="s">
        <v>24</v>
      </c>
      <c r="D4834" t="s">
        <v>39</v>
      </c>
      <c r="E4834" s="3">
        <v>104029</v>
      </c>
      <c r="F4834" s="3">
        <v>43833</v>
      </c>
      <c r="G4834" t="s">
        <v>26</v>
      </c>
      <c r="H4834" s="3" t="s">
        <v>4866</v>
      </c>
      <c r="I4834" s="3">
        <f t="shared" si="675"/>
        <v>-60196</v>
      </c>
      <c r="J4834" s="4">
        <f t="shared" si="676"/>
        <v>-0.57864633900162454</v>
      </c>
      <c r="K4834" s="5">
        <f t="shared" si="677"/>
        <v>0.42135366099837546</v>
      </c>
      <c r="L4834" s="4" t="str">
        <f t="shared" si="678"/>
        <v>Under Budget</v>
      </c>
      <c r="M4834">
        <f t="shared" si="679"/>
        <v>2023</v>
      </c>
      <c r="N4834">
        <f t="shared" si="680"/>
        <v>2</v>
      </c>
      <c r="O4834" t="str">
        <f t="shared" si="681"/>
        <v>Feb</v>
      </c>
      <c r="P4834" t="str">
        <f t="shared" si="682"/>
        <v>Q1</v>
      </c>
      <c r="Q4834" t="str">
        <f t="shared" si="683"/>
        <v>2023-02</v>
      </c>
    </row>
    <row r="4835" spans="1:17" x14ac:dyDescent="0.35">
      <c r="A4835" s="2">
        <v>44944</v>
      </c>
      <c r="B4835" t="s">
        <v>41</v>
      </c>
      <c r="C4835" t="s">
        <v>29</v>
      </c>
      <c r="D4835" t="s">
        <v>58</v>
      </c>
      <c r="E4835" s="3">
        <v>28663</v>
      </c>
      <c r="F4835" s="3">
        <v>15954</v>
      </c>
      <c r="G4835" t="s">
        <v>21</v>
      </c>
      <c r="H4835" s="3" t="s">
        <v>4867</v>
      </c>
      <c r="I4835" s="3">
        <f t="shared" si="675"/>
        <v>-12709</v>
      </c>
      <c r="J4835" s="4">
        <f t="shared" si="676"/>
        <v>-0.44339392247845655</v>
      </c>
      <c r="K4835" s="5">
        <f t="shared" si="677"/>
        <v>0.55660607752154345</v>
      </c>
      <c r="L4835" s="4" t="str">
        <f t="shared" si="678"/>
        <v>Under Budget</v>
      </c>
      <c r="M4835">
        <f t="shared" si="679"/>
        <v>2023</v>
      </c>
      <c r="N4835">
        <f t="shared" si="680"/>
        <v>1</v>
      </c>
      <c r="O4835" t="str">
        <f t="shared" si="681"/>
        <v>Jan</v>
      </c>
      <c r="P4835" t="str">
        <f t="shared" si="682"/>
        <v>Q1</v>
      </c>
      <c r="Q4835" t="str">
        <f t="shared" si="683"/>
        <v>2023-01</v>
      </c>
    </row>
    <row r="4836" spans="1:17" x14ac:dyDescent="0.35">
      <c r="A4836" s="2">
        <v>44405</v>
      </c>
      <c r="B4836" t="s">
        <v>41</v>
      </c>
      <c r="C4836" t="s">
        <v>34</v>
      </c>
      <c r="D4836" t="s">
        <v>20</v>
      </c>
      <c r="E4836" s="3">
        <v>106794</v>
      </c>
      <c r="F4836" s="3">
        <v>56338</v>
      </c>
      <c r="G4836" t="s">
        <v>21</v>
      </c>
      <c r="H4836" s="3" t="s">
        <v>4868</v>
      </c>
      <c r="I4836" s="3">
        <f t="shared" si="675"/>
        <v>-50456</v>
      </c>
      <c r="J4836" s="4">
        <f t="shared" si="676"/>
        <v>-0.47246099968163008</v>
      </c>
      <c r="K4836" s="5">
        <f t="shared" si="677"/>
        <v>0.52753900031836998</v>
      </c>
      <c r="L4836" s="4" t="str">
        <f t="shared" si="678"/>
        <v>Under Budget</v>
      </c>
      <c r="M4836">
        <f t="shared" si="679"/>
        <v>2021</v>
      </c>
      <c r="N4836">
        <f t="shared" si="680"/>
        <v>7</v>
      </c>
      <c r="O4836" t="str">
        <f t="shared" si="681"/>
        <v>Jul</v>
      </c>
      <c r="P4836" t="str">
        <f t="shared" si="682"/>
        <v>Q3</v>
      </c>
      <c r="Q4836" t="str">
        <f t="shared" si="683"/>
        <v>2021-07</v>
      </c>
    </row>
    <row r="4837" spans="1:17" x14ac:dyDescent="0.35">
      <c r="A4837" s="2">
        <v>44689</v>
      </c>
      <c r="B4837" t="s">
        <v>55</v>
      </c>
      <c r="C4837" t="s">
        <v>24</v>
      </c>
      <c r="D4837" t="s">
        <v>25</v>
      </c>
      <c r="E4837" s="3">
        <v>17305</v>
      </c>
      <c r="F4837" s="3">
        <v>44936</v>
      </c>
      <c r="G4837" t="s">
        <v>35</v>
      </c>
      <c r="H4837" s="3" t="s">
        <v>4869</v>
      </c>
      <c r="I4837" s="3">
        <f t="shared" si="675"/>
        <v>27631</v>
      </c>
      <c r="J4837" s="4">
        <f t="shared" si="676"/>
        <v>1.5967061542906675</v>
      </c>
      <c r="K4837" s="5">
        <f t="shared" si="677"/>
        <v>2.5967061542906675</v>
      </c>
      <c r="L4837" s="4" t="str">
        <f t="shared" si="678"/>
        <v>Over Budget</v>
      </c>
      <c r="M4837">
        <f t="shared" si="679"/>
        <v>2022</v>
      </c>
      <c r="N4837">
        <f t="shared" si="680"/>
        <v>5</v>
      </c>
      <c r="O4837" t="str">
        <f t="shared" si="681"/>
        <v>May</v>
      </c>
      <c r="P4837" t="str">
        <f t="shared" si="682"/>
        <v>Q2</v>
      </c>
      <c r="Q4837" t="str">
        <f t="shared" si="683"/>
        <v>2022-05</v>
      </c>
    </row>
    <row r="4838" spans="1:17" x14ac:dyDescent="0.35">
      <c r="A4838" s="2">
        <v>44861</v>
      </c>
      <c r="B4838" t="s">
        <v>41</v>
      </c>
      <c r="C4838" t="s">
        <v>23</v>
      </c>
      <c r="D4838" t="s">
        <v>25</v>
      </c>
      <c r="E4838" s="3">
        <v>31940</v>
      </c>
      <c r="F4838" s="3">
        <v>93932</v>
      </c>
      <c r="G4838" t="s">
        <v>32</v>
      </c>
      <c r="H4838" s="3" t="s">
        <v>4870</v>
      </c>
      <c r="I4838" s="3">
        <f t="shared" si="675"/>
        <v>61992</v>
      </c>
      <c r="J4838" s="4">
        <f t="shared" si="676"/>
        <v>1.9408891671884785</v>
      </c>
      <c r="K4838" s="5">
        <f t="shared" si="677"/>
        <v>2.9408891671884785</v>
      </c>
      <c r="L4838" s="4" t="str">
        <f t="shared" si="678"/>
        <v>Over Budget</v>
      </c>
      <c r="M4838">
        <f t="shared" si="679"/>
        <v>2022</v>
      </c>
      <c r="N4838">
        <f t="shared" si="680"/>
        <v>10</v>
      </c>
      <c r="O4838" t="str">
        <f t="shared" si="681"/>
        <v>Oct</v>
      </c>
      <c r="P4838" t="str">
        <f t="shared" si="682"/>
        <v>Q4</v>
      </c>
      <c r="Q4838" t="str">
        <f t="shared" si="683"/>
        <v>2022-10</v>
      </c>
    </row>
    <row r="4839" spans="1:17" x14ac:dyDescent="0.35">
      <c r="A4839" s="2">
        <v>45233</v>
      </c>
      <c r="B4839" t="s">
        <v>37</v>
      </c>
      <c r="C4839" t="s">
        <v>24</v>
      </c>
      <c r="D4839" t="s">
        <v>25</v>
      </c>
      <c r="E4839" s="3">
        <v>54146</v>
      </c>
      <c r="F4839" s="3">
        <v>64338</v>
      </c>
      <c r="G4839" t="s">
        <v>35</v>
      </c>
      <c r="H4839" s="3" t="s">
        <v>4871</v>
      </c>
      <c r="I4839" s="3">
        <f t="shared" si="675"/>
        <v>10192</v>
      </c>
      <c r="J4839" s="4">
        <f t="shared" si="676"/>
        <v>0.18823181767812949</v>
      </c>
      <c r="K4839" s="5">
        <f t="shared" si="677"/>
        <v>1.1882318176781295</v>
      </c>
      <c r="L4839" s="4" t="str">
        <f t="shared" si="678"/>
        <v>Over Budget</v>
      </c>
      <c r="M4839">
        <f t="shared" si="679"/>
        <v>2023</v>
      </c>
      <c r="N4839">
        <f t="shared" si="680"/>
        <v>11</v>
      </c>
      <c r="O4839" t="str">
        <f t="shared" si="681"/>
        <v>Nov</v>
      </c>
      <c r="P4839" t="str">
        <f t="shared" si="682"/>
        <v>Q4</v>
      </c>
      <c r="Q4839" t="str">
        <f t="shared" si="683"/>
        <v>2023-11</v>
      </c>
    </row>
    <row r="4840" spans="1:17" x14ac:dyDescent="0.35">
      <c r="A4840" s="2">
        <v>45067</v>
      </c>
      <c r="B4840" t="s">
        <v>18</v>
      </c>
      <c r="C4840" t="s">
        <v>24</v>
      </c>
      <c r="D4840" t="s">
        <v>20</v>
      </c>
      <c r="E4840" s="3">
        <v>23657</v>
      </c>
      <c r="F4840" s="3">
        <v>14308</v>
      </c>
      <c r="G4840" t="s">
        <v>35</v>
      </c>
      <c r="H4840" s="3" t="s">
        <v>4872</v>
      </c>
      <c r="I4840" s="3">
        <f t="shared" si="675"/>
        <v>-9349</v>
      </c>
      <c r="J4840" s="4">
        <f t="shared" si="676"/>
        <v>-0.39518958447816716</v>
      </c>
      <c r="K4840" s="5">
        <f t="shared" si="677"/>
        <v>0.6048104155218329</v>
      </c>
      <c r="L4840" s="4" t="str">
        <f t="shared" si="678"/>
        <v>Under Budget</v>
      </c>
      <c r="M4840">
        <f t="shared" si="679"/>
        <v>2023</v>
      </c>
      <c r="N4840">
        <f t="shared" si="680"/>
        <v>5</v>
      </c>
      <c r="O4840" t="str">
        <f t="shared" si="681"/>
        <v>May</v>
      </c>
      <c r="P4840" t="str">
        <f t="shared" si="682"/>
        <v>Q2</v>
      </c>
      <c r="Q4840" t="str">
        <f t="shared" si="683"/>
        <v>2023-05</v>
      </c>
    </row>
    <row r="4841" spans="1:17" x14ac:dyDescent="0.35">
      <c r="A4841" s="2">
        <v>44928</v>
      </c>
      <c r="B4841" t="s">
        <v>55</v>
      </c>
      <c r="C4841" t="s">
        <v>29</v>
      </c>
      <c r="D4841" t="s">
        <v>25</v>
      </c>
      <c r="E4841" s="3">
        <v>131415</v>
      </c>
      <c r="F4841" s="3">
        <v>160703</v>
      </c>
      <c r="G4841" t="s">
        <v>26</v>
      </c>
      <c r="H4841" s="3" t="s">
        <v>4873</v>
      </c>
      <c r="I4841" s="3">
        <f t="shared" si="675"/>
        <v>29288</v>
      </c>
      <c r="J4841" s="4">
        <f t="shared" si="676"/>
        <v>0.22286649164859415</v>
      </c>
      <c r="K4841" s="5">
        <f t="shared" si="677"/>
        <v>1.2228664916485941</v>
      </c>
      <c r="L4841" s="4" t="str">
        <f t="shared" si="678"/>
        <v>Over Budget</v>
      </c>
      <c r="M4841">
        <f t="shared" si="679"/>
        <v>2023</v>
      </c>
      <c r="N4841">
        <f t="shared" si="680"/>
        <v>1</v>
      </c>
      <c r="O4841" t="str">
        <f t="shared" si="681"/>
        <v>Jan</v>
      </c>
      <c r="P4841" t="str">
        <f t="shared" si="682"/>
        <v>Q1</v>
      </c>
      <c r="Q4841" t="str">
        <f t="shared" si="683"/>
        <v>2023-01</v>
      </c>
    </row>
    <row r="4842" spans="1:17" x14ac:dyDescent="0.35">
      <c r="A4842" s="2">
        <v>44894</v>
      </c>
      <c r="B4842" t="s">
        <v>18</v>
      </c>
      <c r="C4842" t="s">
        <v>43</v>
      </c>
      <c r="D4842" t="s">
        <v>39</v>
      </c>
      <c r="E4842" s="3">
        <v>10699</v>
      </c>
      <c r="F4842" s="3">
        <v>141986</v>
      </c>
      <c r="G4842" t="s">
        <v>32</v>
      </c>
      <c r="H4842" s="3" t="s">
        <v>4874</v>
      </c>
      <c r="I4842" s="3">
        <f t="shared" si="675"/>
        <v>131287</v>
      </c>
      <c r="J4842" s="4">
        <f t="shared" si="676"/>
        <v>12.270959902794655</v>
      </c>
      <c r="K4842" s="5">
        <f t="shared" si="677"/>
        <v>13.270959902794655</v>
      </c>
      <c r="L4842" s="4" t="str">
        <f t="shared" si="678"/>
        <v>Over Budget</v>
      </c>
      <c r="M4842">
        <f t="shared" si="679"/>
        <v>2022</v>
      </c>
      <c r="N4842">
        <f t="shared" si="680"/>
        <v>11</v>
      </c>
      <c r="O4842" t="str">
        <f t="shared" si="681"/>
        <v>Nov</v>
      </c>
      <c r="P4842" t="str">
        <f t="shared" si="682"/>
        <v>Q4</v>
      </c>
      <c r="Q4842" t="str">
        <f t="shared" si="683"/>
        <v>2022-11</v>
      </c>
    </row>
    <row r="4843" spans="1:17" x14ac:dyDescent="0.35">
      <c r="A4843" s="2">
        <v>44790</v>
      </c>
      <c r="B4843" t="s">
        <v>37</v>
      </c>
      <c r="C4843" t="s">
        <v>34</v>
      </c>
      <c r="D4843" t="s">
        <v>39</v>
      </c>
      <c r="E4843" s="3">
        <v>83101</v>
      </c>
      <c r="F4843" s="3">
        <v>118020</v>
      </c>
      <c r="G4843" t="s">
        <v>32</v>
      </c>
      <c r="H4843" s="3" t="s">
        <v>4875</v>
      </c>
      <c r="I4843" s="3">
        <f t="shared" si="675"/>
        <v>34919</v>
      </c>
      <c r="J4843" s="4">
        <f t="shared" si="676"/>
        <v>0.42019951625130864</v>
      </c>
      <c r="K4843" s="5">
        <f t="shared" si="677"/>
        <v>1.4201995162513086</v>
      </c>
      <c r="L4843" s="4" t="str">
        <f t="shared" si="678"/>
        <v>Over Budget</v>
      </c>
      <c r="M4843">
        <f t="shared" si="679"/>
        <v>2022</v>
      </c>
      <c r="N4843">
        <f t="shared" si="680"/>
        <v>8</v>
      </c>
      <c r="O4843" t="str">
        <f t="shared" si="681"/>
        <v>Aug</v>
      </c>
      <c r="P4843" t="str">
        <f t="shared" si="682"/>
        <v>Q3</v>
      </c>
      <c r="Q4843" t="str">
        <f t="shared" si="683"/>
        <v>2022-08</v>
      </c>
    </row>
    <row r="4844" spans="1:17" x14ac:dyDescent="0.35">
      <c r="A4844" s="2">
        <v>45082</v>
      </c>
      <c r="B4844" t="s">
        <v>41</v>
      </c>
      <c r="C4844" t="s">
        <v>29</v>
      </c>
      <c r="D4844" t="s">
        <v>30</v>
      </c>
      <c r="E4844" s="3">
        <v>17109</v>
      </c>
      <c r="F4844" s="3">
        <v>50301</v>
      </c>
      <c r="G4844" t="s">
        <v>26</v>
      </c>
      <c r="H4844" s="3" t="s">
        <v>4876</v>
      </c>
      <c r="I4844" s="3">
        <f t="shared" si="675"/>
        <v>33192</v>
      </c>
      <c r="J4844" s="4">
        <f t="shared" si="676"/>
        <v>1.9400315623356128</v>
      </c>
      <c r="K4844" s="5">
        <f t="shared" si="677"/>
        <v>2.940031562335613</v>
      </c>
      <c r="L4844" s="4" t="str">
        <f t="shared" si="678"/>
        <v>Over Budget</v>
      </c>
      <c r="M4844">
        <f t="shared" si="679"/>
        <v>2023</v>
      </c>
      <c r="N4844">
        <f t="shared" si="680"/>
        <v>6</v>
      </c>
      <c r="O4844" t="str">
        <f t="shared" si="681"/>
        <v>Jun</v>
      </c>
      <c r="P4844" t="str">
        <f t="shared" si="682"/>
        <v>Q2</v>
      </c>
      <c r="Q4844" t="str">
        <f t="shared" si="683"/>
        <v>2023-06</v>
      </c>
    </row>
    <row r="4845" spans="1:17" x14ac:dyDescent="0.35">
      <c r="A4845" s="2">
        <v>45048</v>
      </c>
      <c r="B4845" t="s">
        <v>28</v>
      </c>
      <c r="C4845" t="s">
        <v>34</v>
      </c>
      <c r="D4845" t="s">
        <v>30</v>
      </c>
      <c r="E4845" s="3">
        <v>84323</v>
      </c>
      <c r="F4845" s="3">
        <v>93854</v>
      </c>
      <c r="G4845" t="s">
        <v>21</v>
      </c>
      <c r="H4845" s="3" t="s">
        <v>4877</v>
      </c>
      <c r="I4845" s="3">
        <f t="shared" si="675"/>
        <v>9531</v>
      </c>
      <c r="J4845" s="4">
        <f t="shared" si="676"/>
        <v>0.11302965976068213</v>
      </c>
      <c r="K4845" s="5">
        <f t="shared" si="677"/>
        <v>1.1130296597606821</v>
      </c>
      <c r="L4845" s="4" t="str">
        <f t="shared" si="678"/>
        <v>Over Budget</v>
      </c>
      <c r="M4845">
        <f t="shared" si="679"/>
        <v>2023</v>
      </c>
      <c r="N4845">
        <f t="shared" si="680"/>
        <v>5</v>
      </c>
      <c r="O4845" t="str">
        <f t="shared" si="681"/>
        <v>May</v>
      </c>
      <c r="P4845" t="str">
        <f t="shared" si="682"/>
        <v>Q2</v>
      </c>
      <c r="Q4845" t="str">
        <f t="shared" si="683"/>
        <v>2023-05</v>
      </c>
    </row>
    <row r="4846" spans="1:17" x14ac:dyDescent="0.35">
      <c r="A4846" s="2">
        <v>44521</v>
      </c>
      <c r="B4846" t="s">
        <v>37</v>
      </c>
      <c r="C4846" t="s">
        <v>23</v>
      </c>
      <c r="D4846" t="s">
        <v>39</v>
      </c>
      <c r="E4846" s="3">
        <v>60165</v>
      </c>
      <c r="F4846" s="3">
        <v>76237</v>
      </c>
      <c r="G4846" t="s">
        <v>32</v>
      </c>
      <c r="H4846" s="3" t="s">
        <v>4878</v>
      </c>
      <c r="I4846" s="3">
        <f t="shared" si="675"/>
        <v>16072</v>
      </c>
      <c r="J4846" s="4">
        <f t="shared" si="676"/>
        <v>0.2671320535194881</v>
      </c>
      <c r="K4846" s="5">
        <f t="shared" si="677"/>
        <v>1.2671320535194881</v>
      </c>
      <c r="L4846" s="4" t="str">
        <f t="shared" si="678"/>
        <v>Over Budget</v>
      </c>
      <c r="M4846">
        <f t="shared" si="679"/>
        <v>2021</v>
      </c>
      <c r="N4846">
        <f t="shared" si="680"/>
        <v>11</v>
      </c>
      <c r="O4846" t="str">
        <f t="shared" si="681"/>
        <v>Nov</v>
      </c>
      <c r="P4846" t="str">
        <f t="shared" si="682"/>
        <v>Q4</v>
      </c>
      <c r="Q4846" t="str">
        <f t="shared" si="683"/>
        <v>2021-11</v>
      </c>
    </row>
    <row r="4847" spans="1:17" x14ac:dyDescent="0.35">
      <c r="A4847" s="2">
        <v>45175</v>
      </c>
      <c r="B4847" t="s">
        <v>28</v>
      </c>
      <c r="C4847" t="s">
        <v>19</v>
      </c>
      <c r="D4847" t="s">
        <v>20</v>
      </c>
      <c r="E4847" s="3">
        <v>75547</v>
      </c>
      <c r="F4847" s="3">
        <v>108449</v>
      </c>
      <c r="G4847" t="s">
        <v>32</v>
      </c>
      <c r="H4847" s="3" t="s">
        <v>4879</v>
      </c>
      <c r="I4847" s="3">
        <f t="shared" si="675"/>
        <v>32902</v>
      </c>
      <c r="J4847" s="4">
        <f t="shared" si="676"/>
        <v>0.43551696295021641</v>
      </c>
      <c r="K4847" s="5">
        <f t="shared" si="677"/>
        <v>1.4355169629502165</v>
      </c>
      <c r="L4847" s="4" t="str">
        <f t="shared" si="678"/>
        <v>Over Budget</v>
      </c>
      <c r="M4847">
        <f t="shared" si="679"/>
        <v>2023</v>
      </c>
      <c r="N4847">
        <f t="shared" si="680"/>
        <v>9</v>
      </c>
      <c r="O4847" t="str">
        <f t="shared" si="681"/>
        <v>Sep</v>
      </c>
      <c r="P4847" t="str">
        <f t="shared" si="682"/>
        <v>Q3</v>
      </c>
      <c r="Q4847" t="str">
        <f t="shared" si="683"/>
        <v>2023-09</v>
      </c>
    </row>
    <row r="4848" spans="1:17" x14ac:dyDescent="0.35">
      <c r="A4848" s="2">
        <v>45152</v>
      </c>
      <c r="B4848" t="s">
        <v>18</v>
      </c>
      <c r="C4848" t="s">
        <v>43</v>
      </c>
      <c r="D4848" t="s">
        <v>30</v>
      </c>
      <c r="E4848" s="3">
        <v>20135</v>
      </c>
      <c r="F4848" s="3">
        <v>63611</v>
      </c>
      <c r="G4848" t="s">
        <v>35</v>
      </c>
      <c r="H4848" s="3" t="s">
        <v>4880</v>
      </c>
      <c r="I4848" s="3">
        <f t="shared" si="675"/>
        <v>43476</v>
      </c>
      <c r="J4848" s="4">
        <f t="shared" si="676"/>
        <v>2.159225229699528</v>
      </c>
      <c r="K4848" s="5">
        <f t="shared" si="677"/>
        <v>3.159225229699528</v>
      </c>
      <c r="L4848" s="4" t="str">
        <f t="shared" si="678"/>
        <v>Over Budget</v>
      </c>
      <c r="M4848">
        <f t="shared" si="679"/>
        <v>2023</v>
      </c>
      <c r="N4848">
        <f t="shared" si="680"/>
        <v>8</v>
      </c>
      <c r="O4848" t="str">
        <f t="shared" si="681"/>
        <v>Aug</v>
      </c>
      <c r="P4848" t="str">
        <f t="shared" si="682"/>
        <v>Q3</v>
      </c>
      <c r="Q4848" t="str">
        <f t="shared" si="683"/>
        <v>2023-08</v>
      </c>
    </row>
    <row r="4849" spans="1:17" x14ac:dyDescent="0.35">
      <c r="A4849" s="2">
        <v>45090</v>
      </c>
      <c r="B4849" t="s">
        <v>55</v>
      </c>
      <c r="C4849" t="s">
        <v>23</v>
      </c>
      <c r="D4849" t="s">
        <v>25</v>
      </c>
      <c r="E4849" s="3">
        <v>30843</v>
      </c>
      <c r="F4849" s="3">
        <v>81023</v>
      </c>
      <c r="G4849" t="s">
        <v>26</v>
      </c>
      <c r="H4849" s="3" t="s">
        <v>4881</v>
      </c>
      <c r="I4849" s="3">
        <f t="shared" si="675"/>
        <v>50180</v>
      </c>
      <c r="J4849" s="4">
        <f t="shared" si="676"/>
        <v>1.6269493888402555</v>
      </c>
      <c r="K4849" s="5">
        <f t="shared" si="677"/>
        <v>2.6269493888402553</v>
      </c>
      <c r="L4849" s="4" t="str">
        <f t="shared" si="678"/>
        <v>Over Budget</v>
      </c>
      <c r="M4849">
        <f t="shared" si="679"/>
        <v>2023</v>
      </c>
      <c r="N4849">
        <f t="shared" si="680"/>
        <v>6</v>
      </c>
      <c r="O4849" t="str">
        <f t="shared" si="681"/>
        <v>Jun</v>
      </c>
      <c r="P4849" t="str">
        <f t="shared" si="682"/>
        <v>Q2</v>
      </c>
      <c r="Q4849" t="str">
        <f t="shared" si="683"/>
        <v>2023-06</v>
      </c>
    </row>
    <row r="4850" spans="1:17" x14ac:dyDescent="0.35">
      <c r="A4850" s="2">
        <v>44340</v>
      </c>
      <c r="B4850" t="s">
        <v>41</v>
      </c>
      <c r="C4850" t="s">
        <v>23</v>
      </c>
      <c r="D4850" t="s">
        <v>39</v>
      </c>
      <c r="E4850" s="3">
        <v>10661</v>
      </c>
      <c r="F4850" s="3">
        <v>132159</v>
      </c>
      <c r="G4850" t="s">
        <v>35</v>
      </c>
      <c r="H4850" s="3" t="s">
        <v>4882</v>
      </c>
      <c r="I4850" s="3">
        <f t="shared" si="675"/>
        <v>121498</v>
      </c>
      <c r="J4850" s="4">
        <f t="shared" si="676"/>
        <v>11.396491886314605</v>
      </c>
      <c r="K4850" s="5">
        <f t="shared" si="677"/>
        <v>12.396491886314605</v>
      </c>
      <c r="L4850" s="4" t="str">
        <f t="shared" si="678"/>
        <v>Over Budget</v>
      </c>
      <c r="M4850">
        <f t="shared" si="679"/>
        <v>2021</v>
      </c>
      <c r="N4850">
        <f t="shared" si="680"/>
        <v>5</v>
      </c>
      <c r="O4850" t="str">
        <f t="shared" si="681"/>
        <v>May</v>
      </c>
      <c r="P4850" t="str">
        <f t="shared" si="682"/>
        <v>Q2</v>
      </c>
      <c r="Q4850" t="str">
        <f t="shared" si="683"/>
        <v>2021-05</v>
      </c>
    </row>
    <row r="4851" spans="1:17" x14ac:dyDescent="0.35">
      <c r="A4851" s="2">
        <v>44580</v>
      </c>
      <c r="B4851" t="s">
        <v>37</v>
      </c>
      <c r="C4851" t="s">
        <v>34</v>
      </c>
      <c r="D4851" t="s">
        <v>58</v>
      </c>
      <c r="E4851" s="3">
        <v>129321</v>
      </c>
      <c r="F4851" s="3">
        <v>62825</v>
      </c>
      <c r="G4851" t="s">
        <v>21</v>
      </c>
      <c r="H4851" s="3" t="s">
        <v>4883</v>
      </c>
      <c r="I4851" s="3">
        <f t="shared" si="675"/>
        <v>-66496</v>
      </c>
      <c r="J4851" s="4">
        <f t="shared" si="676"/>
        <v>-0.51419336380015623</v>
      </c>
      <c r="K4851" s="5">
        <f t="shared" si="677"/>
        <v>0.48580663619984382</v>
      </c>
      <c r="L4851" s="4" t="str">
        <f t="shared" si="678"/>
        <v>Under Budget</v>
      </c>
      <c r="M4851">
        <f t="shared" si="679"/>
        <v>2022</v>
      </c>
      <c r="N4851">
        <f t="shared" si="680"/>
        <v>1</v>
      </c>
      <c r="O4851" t="str">
        <f t="shared" si="681"/>
        <v>Jan</v>
      </c>
      <c r="P4851" t="str">
        <f t="shared" si="682"/>
        <v>Q1</v>
      </c>
      <c r="Q4851" t="str">
        <f t="shared" si="683"/>
        <v>2022-01</v>
      </c>
    </row>
    <row r="4852" spans="1:17" x14ac:dyDescent="0.35">
      <c r="A4852" s="2">
        <v>44412</v>
      </c>
      <c r="B4852" t="s">
        <v>41</v>
      </c>
      <c r="C4852" t="s">
        <v>43</v>
      </c>
      <c r="D4852" t="s">
        <v>20</v>
      </c>
      <c r="E4852" s="3">
        <v>19614</v>
      </c>
      <c r="F4852" s="3">
        <v>57556</v>
      </c>
      <c r="G4852" t="s">
        <v>35</v>
      </c>
      <c r="H4852" s="3" t="s">
        <v>4884</v>
      </c>
      <c r="I4852" s="3">
        <f t="shared" si="675"/>
        <v>37942</v>
      </c>
      <c r="J4852" s="4">
        <f t="shared" si="676"/>
        <v>1.9344345875395126</v>
      </c>
      <c r="K4852" s="5">
        <f t="shared" si="677"/>
        <v>2.9344345875395126</v>
      </c>
      <c r="L4852" s="4" t="str">
        <f t="shared" si="678"/>
        <v>Over Budget</v>
      </c>
      <c r="M4852">
        <f t="shared" si="679"/>
        <v>2021</v>
      </c>
      <c r="N4852">
        <f t="shared" si="680"/>
        <v>8</v>
      </c>
      <c r="O4852" t="str">
        <f t="shared" si="681"/>
        <v>Aug</v>
      </c>
      <c r="P4852" t="str">
        <f t="shared" si="682"/>
        <v>Q3</v>
      </c>
      <c r="Q4852" t="str">
        <f t="shared" si="683"/>
        <v>2021-08</v>
      </c>
    </row>
    <row r="4853" spans="1:17" x14ac:dyDescent="0.35">
      <c r="A4853" s="2">
        <v>44520</v>
      </c>
      <c r="B4853" t="s">
        <v>28</v>
      </c>
      <c r="C4853" t="s">
        <v>34</v>
      </c>
      <c r="D4853" t="s">
        <v>20</v>
      </c>
      <c r="E4853" s="3">
        <v>76115</v>
      </c>
      <c r="F4853" s="3">
        <v>42692</v>
      </c>
      <c r="G4853" t="s">
        <v>21</v>
      </c>
      <c r="H4853" s="3" t="s">
        <v>4885</v>
      </c>
      <c r="I4853" s="3">
        <f t="shared" si="675"/>
        <v>-33423</v>
      </c>
      <c r="J4853" s="4">
        <f t="shared" si="676"/>
        <v>-0.43911187019641335</v>
      </c>
      <c r="K4853" s="5">
        <f t="shared" si="677"/>
        <v>0.56088812980358671</v>
      </c>
      <c r="L4853" s="4" t="str">
        <f t="shared" si="678"/>
        <v>Under Budget</v>
      </c>
      <c r="M4853">
        <f t="shared" si="679"/>
        <v>2021</v>
      </c>
      <c r="N4853">
        <f t="shared" si="680"/>
        <v>11</v>
      </c>
      <c r="O4853" t="str">
        <f t="shared" si="681"/>
        <v>Nov</v>
      </c>
      <c r="P4853" t="str">
        <f t="shared" si="682"/>
        <v>Q4</v>
      </c>
      <c r="Q4853" t="str">
        <f t="shared" si="683"/>
        <v>2021-11</v>
      </c>
    </row>
    <row r="4854" spans="1:17" x14ac:dyDescent="0.35">
      <c r="A4854" s="2">
        <v>45235</v>
      </c>
      <c r="B4854" t="s">
        <v>28</v>
      </c>
      <c r="C4854" t="s">
        <v>19</v>
      </c>
      <c r="D4854" t="s">
        <v>39</v>
      </c>
      <c r="E4854" s="3">
        <v>123262</v>
      </c>
      <c r="F4854" s="3">
        <v>132737</v>
      </c>
      <c r="G4854" t="s">
        <v>32</v>
      </c>
      <c r="H4854" s="3" t="s">
        <v>4886</v>
      </c>
      <c r="I4854" s="3">
        <f t="shared" si="675"/>
        <v>9475</v>
      </c>
      <c r="J4854" s="4">
        <f t="shared" si="676"/>
        <v>7.6868783566711563E-2</v>
      </c>
      <c r="K4854" s="5">
        <f t="shared" si="677"/>
        <v>1.0768687835667115</v>
      </c>
      <c r="L4854" s="4" t="str">
        <f t="shared" si="678"/>
        <v>Over Budget</v>
      </c>
      <c r="M4854">
        <f t="shared" si="679"/>
        <v>2023</v>
      </c>
      <c r="N4854">
        <f t="shared" si="680"/>
        <v>11</v>
      </c>
      <c r="O4854" t="str">
        <f t="shared" si="681"/>
        <v>Nov</v>
      </c>
      <c r="P4854" t="str">
        <f t="shared" si="682"/>
        <v>Q4</v>
      </c>
      <c r="Q4854" t="str">
        <f t="shared" si="683"/>
        <v>2023-11</v>
      </c>
    </row>
    <row r="4855" spans="1:17" x14ac:dyDescent="0.35">
      <c r="A4855" s="2">
        <v>44413</v>
      </c>
      <c r="B4855" t="s">
        <v>23</v>
      </c>
      <c r="C4855" t="s">
        <v>34</v>
      </c>
      <c r="D4855" t="s">
        <v>58</v>
      </c>
      <c r="E4855" s="3">
        <v>112529</v>
      </c>
      <c r="F4855" s="3">
        <v>97541</v>
      </c>
      <c r="G4855" t="s">
        <v>26</v>
      </c>
      <c r="H4855" s="3" t="s">
        <v>4887</v>
      </c>
      <c r="I4855" s="3">
        <f t="shared" si="675"/>
        <v>-14988</v>
      </c>
      <c r="J4855" s="4">
        <f t="shared" si="676"/>
        <v>-0.13319233264314087</v>
      </c>
      <c r="K4855" s="5">
        <f t="shared" si="677"/>
        <v>0.8668076673568591</v>
      </c>
      <c r="L4855" s="4" t="str">
        <f t="shared" si="678"/>
        <v>Under Budget</v>
      </c>
      <c r="M4855">
        <f t="shared" si="679"/>
        <v>2021</v>
      </c>
      <c r="N4855">
        <f t="shared" si="680"/>
        <v>8</v>
      </c>
      <c r="O4855" t="str">
        <f t="shared" si="681"/>
        <v>Aug</v>
      </c>
      <c r="P4855" t="str">
        <f t="shared" si="682"/>
        <v>Q3</v>
      </c>
      <c r="Q4855" t="str">
        <f t="shared" si="683"/>
        <v>2021-08</v>
      </c>
    </row>
    <row r="4856" spans="1:17" x14ac:dyDescent="0.35">
      <c r="A4856" s="2">
        <v>45147</v>
      </c>
      <c r="B4856" t="s">
        <v>55</v>
      </c>
      <c r="C4856" t="s">
        <v>24</v>
      </c>
      <c r="D4856" t="s">
        <v>20</v>
      </c>
      <c r="E4856" s="3">
        <v>89006</v>
      </c>
      <c r="F4856" s="3">
        <v>123569</v>
      </c>
      <c r="G4856" t="s">
        <v>35</v>
      </c>
      <c r="H4856" s="3" t="s">
        <v>4888</v>
      </c>
      <c r="I4856" s="3">
        <f t="shared" si="675"/>
        <v>34563</v>
      </c>
      <c r="J4856" s="4">
        <f t="shared" si="676"/>
        <v>0.38832213558636497</v>
      </c>
      <c r="K4856" s="5">
        <f t="shared" si="677"/>
        <v>1.3883221355863649</v>
      </c>
      <c r="L4856" s="4" t="str">
        <f t="shared" si="678"/>
        <v>Over Budget</v>
      </c>
      <c r="M4856">
        <f t="shared" si="679"/>
        <v>2023</v>
      </c>
      <c r="N4856">
        <f t="shared" si="680"/>
        <v>8</v>
      </c>
      <c r="O4856" t="str">
        <f t="shared" si="681"/>
        <v>Aug</v>
      </c>
      <c r="P4856" t="str">
        <f t="shared" si="682"/>
        <v>Q3</v>
      </c>
      <c r="Q4856" t="str">
        <f t="shared" si="683"/>
        <v>2023-08</v>
      </c>
    </row>
    <row r="4857" spans="1:17" x14ac:dyDescent="0.35">
      <c r="A4857" s="2">
        <v>44379</v>
      </c>
      <c r="B4857" t="s">
        <v>28</v>
      </c>
      <c r="C4857" t="s">
        <v>34</v>
      </c>
      <c r="D4857" t="s">
        <v>30</v>
      </c>
      <c r="E4857" s="3">
        <v>88615</v>
      </c>
      <c r="F4857" s="3">
        <v>70652</v>
      </c>
      <c r="G4857" t="s">
        <v>35</v>
      </c>
      <c r="H4857" s="3" t="s">
        <v>4889</v>
      </c>
      <c r="I4857" s="3">
        <f t="shared" si="675"/>
        <v>-17963</v>
      </c>
      <c r="J4857" s="4">
        <f t="shared" si="676"/>
        <v>-0.20270834508830332</v>
      </c>
      <c r="K4857" s="5">
        <f t="shared" si="677"/>
        <v>0.79729165491169662</v>
      </c>
      <c r="L4857" s="4" t="str">
        <f t="shared" si="678"/>
        <v>Under Budget</v>
      </c>
      <c r="M4857">
        <f t="shared" si="679"/>
        <v>2021</v>
      </c>
      <c r="N4857">
        <f t="shared" si="680"/>
        <v>7</v>
      </c>
      <c r="O4857" t="str">
        <f t="shared" si="681"/>
        <v>Jul</v>
      </c>
      <c r="P4857" t="str">
        <f t="shared" si="682"/>
        <v>Q3</v>
      </c>
      <c r="Q4857" t="str">
        <f t="shared" si="683"/>
        <v>2021-07</v>
      </c>
    </row>
    <row r="4858" spans="1:17" x14ac:dyDescent="0.35">
      <c r="A4858" s="2">
        <v>44466</v>
      </c>
      <c r="B4858" t="s">
        <v>55</v>
      </c>
      <c r="C4858" t="s">
        <v>24</v>
      </c>
      <c r="D4858" t="s">
        <v>58</v>
      </c>
      <c r="E4858" s="3">
        <v>25650</v>
      </c>
      <c r="F4858" s="3">
        <v>79559</v>
      </c>
      <c r="G4858" t="s">
        <v>32</v>
      </c>
      <c r="H4858" s="3" t="s">
        <v>4890</v>
      </c>
      <c r="I4858" s="3">
        <f t="shared" si="675"/>
        <v>53909</v>
      </c>
      <c r="J4858" s="4">
        <f t="shared" si="676"/>
        <v>2.1017153996101365</v>
      </c>
      <c r="K4858" s="5">
        <f t="shared" si="677"/>
        <v>3.1017153996101365</v>
      </c>
      <c r="L4858" s="4" t="str">
        <f t="shared" si="678"/>
        <v>Over Budget</v>
      </c>
      <c r="M4858">
        <f t="shared" si="679"/>
        <v>2021</v>
      </c>
      <c r="N4858">
        <f t="shared" si="680"/>
        <v>9</v>
      </c>
      <c r="O4858" t="str">
        <f t="shared" si="681"/>
        <v>Sep</v>
      </c>
      <c r="P4858" t="str">
        <f t="shared" si="682"/>
        <v>Q3</v>
      </c>
      <c r="Q4858" t="str">
        <f t="shared" si="683"/>
        <v>2021-09</v>
      </c>
    </row>
    <row r="4859" spans="1:17" x14ac:dyDescent="0.35">
      <c r="A4859" s="2">
        <v>45141</v>
      </c>
      <c r="B4859" t="s">
        <v>23</v>
      </c>
      <c r="C4859" t="s">
        <v>23</v>
      </c>
      <c r="D4859" t="s">
        <v>25</v>
      </c>
      <c r="E4859" s="3">
        <v>23854</v>
      </c>
      <c r="F4859" s="3">
        <v>132819</v>
      </c>
      <c r="G4859" t="s">
        <v>21</v>
      </c>
      <c r="H4859" s="3" t="s">
        <v>4891</v>
      </c>
      <c r="I4859" s="3">
        <f t="shared" si="675"/>
        <v>108965</v>
      </c>
      <c r="J4859" s="4">
        <f t="shared" si="676"/>
        <v>4.5679969816382995</v>
      </c>
      <c r="K4859" s="5">
        <f t="shared" si="677"/>
        <v>5.5679969816382995</v>
      </c>
      <c r="L4859" s="4" t="str">
        <f t="shared" si="678"/>
        <v>Over Budget</v>
      </c>
      <c r="M4859">
        <f t="shared" si="679"/>
        <v>2023</v>
      </c>
      <c r="N4859">
        <f t="shared" si="680"/>
        <v>8</v>
      </c>
      <c r="O4859" t="str">
        <f t="shared" si="681"/>
        <v>Aug</v>
      </c>
      <c r="P4859" t="str">
        <f t="shared" si="682"/>
        <v>Q3</v>
      </c>
      <c r="Q4859" t="str">
        <f t="shared" si="683"/>
        <v>2023-08</v>
      </c>
    </row>
    <row r="4860" spans="1:17" x14ac:dyDescent="0.35">
      <c r="A4860" s="2">
        <v>45066</v>
      </c>
      <c r="B4860" t="s">
        <v>37</v>
      </c>
      <c r="C4860" t="s">
        <v>19</v>
      </c>
      <c r="D4860" t="s">
        <v>30</v>
      </c>
      <c r="E4860" s="3">
        <v>80599</v>
      </c>
      <c r="F4860" s="3">
        <v>89283</v>
      </c>
      <c r="G4860" t="s">
        <v>32</v>
      </c>
      <c r="H4860" s="3" t="s">
        <v>4892</v>
      </c>
      <c r="I4860" s="3">
        <f t="shared" si="675"/>
        <v>8684</v>
      </c>
      <c r="J4860" s="4">
        <f t="shared" si="676"/>
        <v>0.10774327224903535</v>
      </c>
      <c r="K4860" s="5">
        <f t="shared" si="677"/>
        <v>1.1077432722490352</v>
      </c>
      <c r="L4860" s="4" t="str">
        <f t="shared" si="678"/>
        <v>Over Budget</v>
      </c>
      <c r="M4860">
        <f t="shared" si="679"/>
        <v>2023</v>
      </c>
      <c r="N4860">
        <f t="shared" si="680"/>
        <v>5</v>
      </c>
      <c r="O4860" t="str">
        <f t="shared" si="681"/>
        <v>May</v>
      </c>
      <c r="P4860" t="str">
        <f t="shared" si="682"/>
        <v>Q2</v>
      </c>
      <c r="Q4860" t="str">
        <f t="shared" si="683"/>
        <v>2023-05</v>
      </c>
    </row>
    <row r="4861" spans="1:17" x14ac:dyDescent="0.35">
      <c r="A4861" s="2">
        <v>44663</v>
      </c>
      <c r="B4861" t="s">
        <v>23</v>
      </c>
      <c r="C4861" t="s">
        <v>29</v>
      </c>
      <c r="D4861" t="s">
        <v>58</v>
      </c>
      <c r="E4861" s="3">
        <v>99217</v>
      </c>
      <c r="F4861" s="3">
        <v>121806</v>
      </c>
      <c r="G4861" t="s">
        <v>26</v>
      </c>
      <c r="H4861" s="3" t="s">
        <v>4893</v>
      </c>
      <c r="I4861" s="3">
        <f t="shared" si="675"/>
        <v>22589</v>
      </c>
      <c r="J4861" s="4">
        <f t="shared" si="676"/>
        <v>0.22767267706139069</v>
      </c>
      <c r="K4861" s="5">
        <f t="shared" si="677"/>
        <v>1.2276726770613906</v>
      </c>
      <c r="L4861" s="4" t="str">
        <f t="shared" si="678"/>
        <v>Over Budget</v>
      </c>
      <c r="M4861">
        <f t="shared" si="679"/>
        <v>2022</v>
      </c>
      <c r="N4861">
        <f t="shared" si="680"/>
        <v>4</v>
      </c>
      <c r="O4861" t="str">
        <f t="shared" si="681"/>
        <v>Apr</v>
      </c>
      <c r="P4861" t="str">
        <f t="shared" si="682"/>
        <v>Q2</v>
      </c>
      <c r="Q4861" t="str">
        <f t="shared" si="683"/>
        <v>2022-04</v>
      </c>
    </row>
    <row r="4862" spans="1:17" x14ac:dyDescent="0.35">
      <c r="A4862" s="2">
        <v>44501</v>
      </c>
      <c r="B4862" t="s">
        <v>55</v>
      </c>
      <c r="C4862" t="s">
        <v>24</v>
      </c>
      <c r="D4862" t="s">
        <v>39</v>
      </c>
      <c r="E4862" s="3">
        <v>54391</v>
      </c>
      <c r="F4862" s="3">
        <v>91165</v>
      </c>
      <c r="G4862" t="s">
        <v>35</v>
      </c>
      <c r="H4862" s="3" t="s">
        <v>4894</v>
      </c>
      <c r="I4862" s="3">
        <f t="shared" si="675"/>
        <v>36774</v>
      </c>
      <c r="J4862" s="4">
        <f t="shared" si="676"/>
        <v>0.67610450258314791</v>
      </c>
      <c r="K4862" s="5">
        <f t="shared" si="677"/>
        <v>1.676104502583148</v>
      </c>
      <c r="L4862" s="4" t="str">
        <f t="shared" si="678"/>
        <v>Over Budget</v>
      </c>
      <c r="M4862">
        <f t="shared" si="679"/>
        <v>2021</v>
      </c>
      <c r="N4862">
        <f t="shared" si="680"/>
        <v>11</v>
      </c>
      <c r="O4862" t="str">
        <f t="shared" si="681"/>
        <v>Nov</v>
      </c>
      <c r="P4862" t="str">
        <f t="shared" si="682"/>
        <v>Q4</v>
      </c>
      <c r="Q4862" t="str">
        <f t="shared" si="683"/>
        <v>2021-11</v>
      </c>
    </row>
    <row r="4863" spans="1:17" x14ac:dyDescent="0.35">
      <c r="A4863" s="2">
        <v>44307</v>
      </c>
      <c r="B4863" t="s">
        <v>28</v>
      </c>
      <c r="C4863" t="s">
        <v>19</v>
      </c>
      <c r="D4863" t="s">
        <v>20</v>
      </c>
      <c r="E4863" s="3">
        <v>90991</v>
      </c>
      <c r="F4863" s="3">
        <v>82167</v>
      </c>
      <c r="G4863" t="s">
        <v>32</v>
      </c>
      <c r="H4863" s="3" t="s">
        <v>4895</v>
      </c>
      <c r="I4863" s="3">
        <f t="shared" si="675"/>
        <v>-8824</v>
      </c>
      <c r="J4863" s="4">
        <f t="shared" si="676"/>
        <v>-9.697662406172039E-2</v>
      </c>
      <c r="K4863" s="5">
        <f t="shared" si="677"/>
        <v>0.90302337593827964</v>
      </c>
      <c r="L4863" s="4" t="str">
        <f t="shared" si="678"/>
        <v>Under Budget</v>
      </c>
      <c r="M4863">
        <f t="shared" si="679"/>
        <v>2021</v>
      </c>
      <c r="N4863">
        <f t="shared" si="680"/>
        <v>4</v>
      </c>
      <c r="O4863" t="str">
        <f t="shared" si="681"/>
        <v>Apr</v>
      </c>
      <c r="P4863" t="str">
        <f t="shared" si="682"/>
        <v>Q2</v>
      </c>
      <c r="Q4863" t="str">
        <f t="shared" si="683"/>
        <v>2021-04</v>
      </c>
    </row>
    <row r="4864" spans="1:17" x14ac:dyDescent="0.35">
      <c r="A4864" s="2">
        <v>45210</v>
      </c>
      <c r="B4864" t="s">
        <v>18</v>
      </c>
      <c r="C4864" t="s">
        <v>34</v>
      </c>
      <c r="D4864" t="s">
        <v>30</v>
      </c>
      <c r="E4864" s="3">
        <v>28238</v>
      </c>
      <c r="F4864" s="3">
        <v>168275</v>
      </c>
      <c r="G4864" t="s">
        <v>21</v>
      </c>
      <c r="H4864" s="3" t="s">
        <v>4896</v>
      </c>
      <c r="I4864" s="3">
        <f t="shared" si="675"/>
        <v>140037</v>
      </c>
      <c r="J4864" s="4">
        <f t="shared" si="676"/>
        <v>4.959168496352433</v>
      </c>
      <c r="K4864" s="5">
        <f t="shared" si="677"/>
        <v>5.959168496352433</v>
      </c>
      <c r="L4864" s="4" t="str">
        <f t="shared" si="678"/>
        <v>Over Budget</v>
      </c>
      <c r="M4864">
        <f t="shared" si="679"/>
        <v>2023</v>
      </c>
      <c r="N4864">
        <f t="shared" si="680"/>
        <v>10</v>
      </c>
      <c r="O4864" t="str">
        <f t="shared" si="681"/>
        <v>Oct</v>
      </c>
      <c r="P4864" t="str">
        <f t="shared" si="682"/>
        <v>Q4</v>
      </c>
      <c r="Q4864" t="str">
        <f t="shared" si="683"/>
        <v>2023-10</v>
      </c>
    </row>
    <row r="4865" spans="1:17" x14ac:dyDescent="0.35">
      <c r="A4865" s="2">
        <v>44428</v>
      </c>
      <c r="B4865" t="s">
        <v>55</v>
      </c>
      <c r="C4865" t="s">
        <v>29</v>
      </c>
      <c r="D4865" t="s">
        <v>39</v>
      </c>
      <c r="E4865" s="3">
        <v>28044</v>
      </c>
      <c r="F4865" s="3">
        <v>92868</v>
      </c>
      <c r="G4865" t="s">
        <v>35</v>
      </c>
      <c r="H4865" s="3" t="s">
        <v>4897</v>
      </c>
      <c r="I4865" s="3">
        <f t="shared" si="675"/>
        <v>64824</v>
      </c>
      <c r="J4865" s="4">
        <f t="shared" si="676"/>
        <v>2.3115104835258879</v>
      </c>
      <c r="K4865" s="5">
        <f t="shared" si="677"/>
        <v>3.3115104835258879</v>
      </c>
      <c r="L4865" s="4" t="str">
        <f t="shared" si="678"/>
        <v>Over Budget</v>
      </c>
      <c r="M4865">
        <f t="shared" si="679"/>
        <v>2021</v>
      </c>
      <c r="N4865">
        <f t="shared" si="680"/>
        <v>8</v>
      </c>
      <c r="O4865" t="str">
        <f t="shared" si="681"/>
        <v>Aug</v>
      </c>
      <c r="P4865" t="str">
        <f t="shared" si="682"/>
        <v>Q3</v>
      </c>
      <c r="Q4865" t="str">
        <f t="shared" si="683"/>
        <v>2021-08</v>
      </c>
    </row>
    <row r="4866" spans="1:17" x14ac:dyDescent="0.35">
      <c r="A4866" s="2">
        <v>44791</v>
      </c>
      <c r="B4866" t="s">
        <v>41</v>
      </c>
      <c r="C4866" t="s">
        <v>34</v>
      </c>
      <c r="D4866" t="s">
        <v>58</v>
      </c>
      <c r="E4866" s="3">
        <v>115852</v>
      </c>
      <c r="F4866" s="3">
        <v>81663</v>
      </c>
      <c r="G4866" t="s">
        <v>26</v>
      </c>
      <c r="H4866" s="3" t="s">
        <v>4898</v>
      </c>
      <c r="I4866" s="3">
        <f t="shared" si="675"/>
        <v>-34189</v>
      </c>
      <c r="J4866" s="4">
        <f t="shared" si="676"/>
        <v>-0.29510927735386527</v>
      </c>
      <c r="K4866" s="5">
        <f t="shared" si="677"/>
        <v>0.70489072264613473</v>
      </c>
      <c r="L4866" s="4" t="str">
        <f t="shared" si="678"/>
        <v>Under Budget</v>
      </c>
      <c r="M4866">
        <f t="shared" si="679"/>
        <v>2022</v>
      </c>
      <c r="N4866">
        <f t="shared" si="680"/>
        <v>8</v>
      </c>
      <c r="O4866" t="str">
        <f t="shared" si="681"/>
        <v>Aug</v>
      </c>
      <c r="P4866" t="str">
        <f t="shared" si="682"/>
        <v>Q3</v>
      </c>
      <c r="Q4866" t="str">
        <f t="shared" si="683"/>
        <v>2022-08</v>
      </c>
    </row>
    <row r="4867" spans="1:17" x14ac:dyDescent="0.35">
      <c r="A4867" s="2">
        <v>44369</v>
      </c>
      <c r="B4867" t="s">
        <v>18</v>
      </c>
      <c r="C4867" t="s">
        <v>23</v>
      </c>
      <c r="D4867" t="s">
        <v>25</v>
      </c>
      <c r="E4867" s="3">
        <v>146051</v>
      </c>
      <c r="F4867" s="3">
        <v>26989</v>
      </c>
      <c r="G4867" t="s">
        <v>35</v>
      </c>
      <c r="H4867" s="3" t="s">
        <v>4899</v>
      </c>
      <c r="I4867" s="3">
        <f t="shared" si="675"/>
        <v>-119062</v>
      </c>
      <c r="J4867" s="4">
        <f t="shared" si="676"/>
        <v>-0.81520838611170066</v>
      </c>
      <c r="K4867" s="5">
        <f t="shared" si="677"/>
        <v>0.18479161388829929</v>
      </c>
      <c r="L4867" s="4" t="str">
        <f t="shared" si="678"/>
        <v>Under Budget</v>
      </c>
      <c r="M4867">
        <f t="shared" si="679"/>
        <v>2021</v>
      </c>
      <c r="N4867">
        <f t="shared" si="680"/>
        <v>6</v>
      </c>
      <c r="O4867" t="str">
        <f t="shared" si="681"/>
        <v>Jun</v>
      </c>
      <c r="P4867" t="str">
        <f t="shared" si="682"/>
        <v>Q2</v>
      </c>
      <c r="Q4867" t="str">
        <f t="shared" si="683"/>
        <v>2021-06</v>
      </c>
    </row>
    <row r="4868" spans="1:17" x14ac:dyDescent="0.35">
      <c r="A4868" s="2">
        <v>45169</v>
      </c>
      <c r="B4868" t="s">
        <v>55</v>
      </c>
      <c r="C4868" t="s">
        <v>34</v>
      </c>
      <c r="D4868" t="s">
        <v>20</v>
      </c>
      <c r="E4868" s="3">
        <v>109022</v>
      </c>
      <c r="F4868" s="3">
        <v>96397</v>
      </c>
      <c r="G4868" t="s">
        <v>26</v>
      </c>
      <c r="H4868" s="3" t="s">
        <v>4900</v>
      </c>
      <c r="I4868" s="3">
        <f t="shared" si="675"/>
        <v>-12625</v>
      </c>
      <c r="J4868" s="4">
        <f t="shared" si="676"/>
        <v>-0.11580231512905652</v>
      </c>
      <c r="K4868" s="5">
        <f t="shared" si="677"/>
        <v>0.88419768487094352</v>
      </c>
      <c r="L4868" s="4" t="str">
        <f t="shared" si="678"/>
        <v>Under Budget</v>
      </c>
      <c r="M4868">
        <f t="shared" si="679"/>
        <v>2023</v>
      </c>
      <c r="N4868">
        <f t="shared" si="680"/>
        <v>8</v>
      </c>
      <c r="O4868" t="str">
        <f t="shared" si="681"/>
        <v>Aug</v>
      </c>
      <c r="P4868" t="str">
        <f t="shared" si="682"/>
        <v>Q3</v>
      </c>
      <c r="Q4868" t="str">
        <f t="shared" si="683"/>
        <v>2023-08</v>
      </c>
    </row>
    <row r="4869" spans="1:17" x14ac:dyDescent="0.35">
      <c r="A4869" s="2">
        <v>45227</v>
      </c>
      <c r="B4869" t="s">
        <v>41</v>
      </c>
      <c r="C4869" t="s">
        <v>24</v>
      </c>
      <c r="D4869" t="s">
        <v>20</v>
      </c>
      <c r="E4869" s="3">
        <v>71332</v>
      </c>
      <c r="F4869" s="3">
        <v>91014</v>
      </c>
      <c r="G4869" t="s">
        <v>26</v>
      </c>
      <c r="H4869" s="3" t="s">
        <v>4901</v>
      </c>
      <c r="I4869" s="3">
        <f t="shared" ref="I4869:I4932" si="684">F4869-E4869</f>
        <v>19682</v>
      </c>
      <c r="J4869" s="4">
        <f t="shared" ref="J4869:J4932" si="685">IFERROR(I4869/E4869,0)</f>
        <v>0.27592104525318228</v>
      </c>
      <c r="K4869" s="5">
        <f t="shared" ref="K4869:K4932" si="686">IFERROR(F4869/E4869,0)</f>
        <v>1.2759210452531824</v>
      </c>
      <c r="L4869" s="4" t="str">
        <f t="shared" ref="L4869:L4932" si="687">IF(I4869&gt;0,"Over Budget",IF(I4869&lt;0,"Under Budget","On Budget"))</f>
        <v>Over Budget</v>
      </c>
      <c r="M4869">
        <f t="shared" ref="M4869:M4932" si="688">YEAR(A4869)</f>
        <v>2023</v>
      </c>
      <c r="N4869">
        <f t="shared" ref="N4869:N4932" si="689">MONTH(A4869)</f>
        <v>10</v>
      </c>
      <c r="O4869" t="str">
        <f t="shared" ref="O4869:O4932" si="690">TEXT(A4869,"mmm")</f>
        <v>Oct</v>
      </c>
      <c r="P4869" t="str">
        <f t="shared" ref="P4869:P4932" si="691">"Q"&amp;ROUNDUP(MONTH(A4869)/3,0)</f>
        <v>Q4</v>
      </c>
      <c r="Q4869" t="str">
        <f t="shared" ref="Q4869:Q4932" si="692">TEXT(A4869,"yyyy-mm")</f>
        <v>2023-10</v>
      </c>
    </row>
    <row r="4870" spans="1:17" x14ac:dyDescent="0.35">
      <c r="A4870" s="2">
        <v>44742</v>
      </c>
      <c r="B4870" t="s">
        <v>23</v>
      </c>
      <c r="C4870" t="s">
        <v>23</v>
      </c>
      <c r="D4870" t="s">
        <v>30</v>
      </c>
      <c r="E4870" s="3">
        <v>26641</v>
      </c>
      <c r="F4870" s="3">
        <v>119557</v>
      </c>
      <c r="G4870" t="s">
        <v>26</v>
      </c>
      <c r="H4870" s="3" t="s">
        <v>4902</v>
      </c>
      <c r="I4870" s="3">
        <f t="shared" si="684"/>
        <v>92916</v>
      </c>
      <c r="J4870" s="4">
        <f t="shared" si="685"/>
        <v>3.4877069179084867</v>
      </c>
      <c r="K4870" s="5">
        <f t="shared" si="686"/>
        <v>4.4877069179084872</v>
      </c>
      <c r="L4870" s="4" t="str">
        <f t="shared" si="687"/>
        <v>Over Budget</v>
      </c>
      <c r="M4870">
        <f t="shared" si="688"/>
        <v>2022</v>
      </c>
      <c r="N4870">
        <f t="shared" si="689"/>
        <v>6</v>
      </c>
      <c r="O4870" t="str">
        <f t="shared" si="690"/>
        <v>Jun</v>
      </c>
      <c r="P4870" t="str">
        <f t="shared" si="691"/>
        <v>Q2</v>
      </c>
      <c r="Q4870" t="str">
        <f t="shared" si="692"/>
        <v>2022-06</v>
      </c>
    </row>
    <row r="4871" spans="1:17" x14ac:dyDescent="0.35">
      <c r="A4871" s="2">
        <v>44744</v>
      </c>
      <c r="B4871" t="s">
        <v>18</v>
      </c>
      <c r="C4871" t="s">
        <v>19</v>
      </c>
      <c r="D4871" t="s">
        <v>39</v>
      </c>
      <c r="E4871" s="3">
        <v>129593</v>
      </c>
      <c r="F4871" s="3">
        <v>169850</v>
      </c>
      <c r="G4871" t="s">
        <v>35</v>
      </c>
      <c r="H4871" s="3" t="s">
        <v>4903</v>
      </c>
      <c r="I4871" s="3">
        <f t="shared" si="684"/>
        <v>40257</v>
      </c>
      <c r="J4871" s="4">
        <f t="shared" si="685"/>
        <v>0.31064177849112218</v>
      </c>
      <c r="K4871" s="5">
        <f t="shared" si="686"/>
        <v>1.3106417784911222</v>
      </c>
      <c r="L4871" s="4" t="str">
        <f t="shared" si="687"/>
        <v>Over Budget</v>
      </c>
      <c r="M4871">
        <f t="shared" si="688"/>
        <v>2022</v>
      </c>
      <c r="N4871">
        <f t="shared" si="689"/>
        <v>7</v>
      </c>
      <c r="O4871" t="str">
        <f t="shared" si="690"/>
        <v>Jul</v>
      </c>
      <c r="P4871" t="str">
        <f t="shared" si="691"/>
        <v>Q3</v>
      </c>
      <c r="Q4871" t="str">
        <f t="shared" si="692"/>
        <v>2022-07</v>
      </c>
    </row>
    <row r="4872" spans="1:17" x14ac:dyDescent="0.35">
      <c r="A4872" s="2">
        <v>44714</v>
      </c>
      <c r="B4872" t="s">
        <v>55</v>
      </c>
      <c r="C4872" t="s">
        <v>23</v>
      </c>
      <c r="D4872" t="s">
        <v>58</v>
      </c>
      <c r="E4872" s="3">
        <v>122691</v>
      </c>
      <c r="F4872" s="3">
        <v>144173</v>
      </c>
      <c r="G4872" t="s">
        <v>26</v>
      </c>
      <c r="H4872" s="3" t="s">
        <v>4904</v>
      </c>
      <c r="I4872" s="3">
        <f t="shared" si="684"/>
        <v>21482</v>
      </c>
      <c r="J4872" s="4">
        <f t="shared" si="685"/>
        <v>0.17509026741977815</v>
      </c>
      <c r="K4872" s="5">
        <f t="shared" si="686"/>
        <v>1.1750902674197781</v>
      </c>
      <c r="L4872" s="4" t="str">
        <f t="shared" si="687"/>
        <v>Over Budget</v>
      </c>
      <c r="M4872">
        <f t="shared" si="688"/>
        <v>2022</v>
      </c>
      <c r="N4872">
        <f t="shared" si="689"/>
        <v>6</v>
      </c>
      <c r="O4872" t="str">
        <f t="shared" si="690"/>
        <v>Jun</v>
      </c>
      <c r="P4872" t="str">
        <f t="shared" si="691"/>
        <v>Q2</v>
      </c>
      <c r="Q4872" t="str">
        <f t="shared" si="692"/>
        <v>2022-06</v>
      </c>
    </row>
    <row r="4873" spans="1:17" x14ac:dyDescent="0.35">
      <c r="A4873" s="2">
        <v>45110</v>
      </c>
      <c r="B4873" t="s">
        <v>37</v>
      </c>
      <c r="C4873" t="s">
        <v>19</v>
      </c>
      <c r="D4873" t="s">
        <v>58</v>
      </c>
      <c r="E4873" s="3">
        <v>52882</v>
      </c>
      <c r="F4873" s="3">
        <v>140146</v>
      </c>
      <c r="G4873" t="s">
        <v>35</v>
      </c>
      <c r="H4873" s="3" t="s">
        <v>4905</v>
      </c>
      <c r="I4873" s="3">
        <f t="shared" si="684"/>
        <v>87264</v>
      </c>
      <c r="J4873" s="4">
        <f t="shared" si="685"/>
        <v>1.6501645172270338</v>
      </c>
      <c r="K4873" s="5">
        <f t="shared" si="686"/>
        <v>2.6501645172270338</v>
      </c>
      <c r="L4873" s="4" t="str">
        <f t="shared" si="687"/>
        <v>Over Budget</v>
      </c>
      <c r="M4873">
        <f t="shared" si="688"/>
        <v>2023</v>
      </c>
      <c r="N4873">
        <f t="shared" si="689"/>
        <v>7</v>
      </c>
      <c r="O4873" t="str">
        <f t="shared" si="690"/>
        <v>Jul</v>
      </c>
      <c r="P4873" t="str">
        <f t="shared" si="691"/>
        <v>Q3</v>
      </c>
      <c r="Q4873" t="str">
        <f t="shared" si="692"/>
        <v>2023-07</v>
      </c>
    </row>
    <row r="4874" spans="1:17" x14ac:dyDescent="0.35">
      <c r="A4874" s="2">
        <v>44411</v>
      </c>
      <c r="B4874" t="s">
        <v>23</v>
      </c>
      <c r="C4874" t="s">
        <v>43</v>
      </c>
      <c r="D4874" t="s">
        <v>39</v>
      </c>
      <c r="E4874" s="3">
        <v>74152</v>
      </c>
      <c r="F4874" s="3">
        <v>24399</v>
      </c>
      <c r="G4874" t="s">
        <v>32</v>
      </c>
      <c r="H4874" s="3" t="s">
        <v>4906</v>
      </c>
      <c r="I4874" s="3">
        <f t="shared" si="684"/>
        <v>-49753</v>
      </c>
      <c r="J4874" s="4">
        <f t="shared" si="685"/>
        <v>-0.67095965044772898</v>
      </c>
      <c r="K4874" s="5">
        <f t="shared" si="686"/>
        <v>0.32904034955227102</v>
      </c>
      <c r="L4874" s="4" t="str">
        <f t="shared" si="687"/>
        <v>Under Budget</v>
      </c>
      <c r="M4874">
        <f t="shared" si="688"/>
        <v>2021</v>
      </c>
      <c r="N4874">
        <f t="shared" si="689"/>
        <v>8</v>
      </c>
      <c r="O4874" t="str">
        <f t="shared" si="690"/>
        <v>Aug</v>
      </c>
      <c r="P4874" t="str">
        <f t="shared" si="691"/>
        <v>Q3</v>
      </c>
      <c r="Q4874" t="str">
        <f t="shared" si="692"/>
        <v>2021-08</v>
      </c>
    </row>
    <row r="4875" spans="1:17" x14ac:dyDescent="0.35">
      <c r="A4875" s="2">
        <v>44330</v>
      </c>
      <c r="B4875" t="s">
        <v>41</v>
      </c>
      <c r="C4875" t="s">
        <v>24</v>
      </c>
      <c r="D4875" t="s">
        <v>20</v>
      </c>
      <c r="E4875" s="3">
        <v>50780</v>
      </c>
      <c r="F4875" s="3">
        <v>42295</v>
      </c>
      <c r="G4875" t="s">
        <v>26</v>
      </c>
      <c r="H4875" s="3" t="s">
        <v>4907</v>
      </c>
      <c r="I4875" s="3">
        <f t="shared" si="684"/>
        <v>-8485</v>
      </c>
      <c r="J4875" s="4">
        <f t="shared" si="685"/>
        <v>-0.16709334383615596</v>
      </c>
      <c r="K4875" s="5">
        <f t="shared" si="686"/>
        <v>0.83290665616384407</v>
      </c>
      <c r="L4875" s="4" t="str">
        <f t="shared" si="687"/>
        <v>Under Budget</v>
      </c>
      <c r="M4875">
        <f t="shared" si="688"/>
        <v>2021</v>
      </c>
      <c r="N4875">
        <f t="shared" si="689"/>
        <v>5</v>
      </c>
      <c r="O4875" t="str">
        <f t="shared" si="690"/>
        <v>May</v>
      </c>
      <c r="P4875" t="str">
        <f t="shared" si="691"/>
        <v>Q2</v>
      </c>
      <c r="Q4875" t="str">
        <f t="shared" si="692"/>
        <v>2021-05</v>
      </c>
    </row>
    <row r="4876" spans="1:17" x14ac:dyDescent="0.35">
      <c r="A4876" s="2">
        <v>44481</v>
      </c>
      <c r="B4876" t="s">
        <v>37</v>
      </c>
      <c r="C4876" t="s">
        <v>24</v>
      </c>
      <c r="D4876" t="s">
        <v>39</v>
      </c>
      <c r="E4876" s="3">
        <v>68583</v>
      </c>
      <c r="F4876" s="3">
        <v>130930</v>
      </c>
      <c r="G4876" t="s">
        <v>21</v>
      </c>
      <c r="H4876" s="3" t="s">
        <v>4908</v>
      </c>
      <c r="I4876" s="3">
        <f t="shared" si="684"/>
        <v>62347</v>
      </c>
      <c r="J4876" s="4">
        <f t="shared" si="685"/>
        <v>0.90907367715031417</v>
      </c>
      <c r="K4876" s="5">
        <f t="shared" si="686"/>
        <v>1.9090736771503143</v>
      </c>
      <c r="L4876" s="4" t="str">
        <f t="shared" si="687"/>
        <v>Over Budget</v>
      </c>
      <c r="M4876">
        <f t="shared" si="688"/>
        <v>2021</v>
      </c>
      <c r="N4876">
        <f t="shared" si="689"/>
        <v>10</v>
      </c>
      <c r="O4876" t="str">
        <f t="shared" si="690"/>
        <v>Oct</v>
      </c>
      <c r="P4876" t="str">
        <f t="shared" si="691"/>
        <v>Q4</v>
      </c>
      <c r="Q4876" t="str">
        <f t="shared" si="692"/>
        <v>2021-10</v>
      </c>
    </row>
    <row r="4877" spans="1:17" x14ac:dyDescent="0.35">
      <c r="A4877" s="2">
        <v>44882</v>
      </c>
      <c r="B4877" t="s">
        <v>28</v>
      </c>
      <c r="C4877" t="s">
        <v>19</v>
      </c>
      <c r="D4877" t="s">
        <v>58</v>
      </c>
      <c r="E4877" s="3">
        <v>58573</v>
      </c>
      <c r="F4877" s="3">
        <v>106015</v>
      </c>
      <c r="G4877" t="s">
        <v>35</v>
      </c>
      <c r="H4877" s="3" t="s">
        <v>4909</v>
      </c>
      <c r="I4877" s="3">
        <f t="shared" si="684"/>
        <v>47442</v>
      </c>
      <c r="J4877" s="4">
        <f t="shared" si="685"/>
        <v>0.80996363512198455</v>
      </c>
      <c r="K4877" s="5">
        <f t="shared" si="686"/>
        <v>1.8099636351219845</v>
      </c>
      <c r="L4877" s="4" t="str">
        <f t="shared" si="687"/>
        <v>Over Budget</v>
      </c>
      <c r="M4877">
        <f t="shared" si="688"/>
        <v>2022</v>
      </c>
      <c r="N4877">
        <f t="shared" si="689"/>
        <v>11</v>
      </c>
      <c r="O4877" t="str">
        <f t="shared" si="690"/>
        <v>Nov</v>
      </c>
      <c r="P4877" t="str">
        <f t="shared" si="691"/>
        <v>Q4</v>
      </c>
      <c r="Q4877" t="str">
        <f t="shared" si="692"/>
        <v>2022-11</v>
      </c>
    </row>
    <row r="4878" spans="1:17" x14ac:dyDescent="0.35">
      <c r="A4878" s="2">
        <v>44527</v>
      </c>
      <c r="B4878" t="s">
        <v>23</v>
      </c>
      <c r="C4878" t="s">
        <v>34</v>
      </c>
      <c r="D4878" t="s">
        <v>39</v>
      </c>
      <c r="E4878" s="3">
        <v>37870</v>
      </c>
      <c r="F4878" s="3">
        <v>76735</v>
      </c>
      <c r="G4878" t="s">
        <v>26</v>
      </c>
      <c r="H4878" s="3" t="s">
        <v>4910</v>
      </c>
      <c r="I4878" s="3">
        <f t="shared" si="684"/>
        <v>38865</v>
      </c>
      <c r="J4878" s="4">
        <f t="shared" si="685"/>
        <v>1.026274095590177</v>
      </c>
      <c r="K4878" s="5">
        <f t="shared" si="686"/>
        <v>2.026274095590177</v>
      </c>
      <c r="L4878" s="4" t="str">
        <f t="shared" si="687"/>
        <v>Over Budget</v>
      </c>
      <c r="M4878">
        <f t="shared" si="688"/>
        <v>2021</v>
      </c>
      <c r="N4878">
        <f t="shared" si="689"/>
        <v>11</v>
      </c>
      <c r="O4878" t="str">
        <f t="shared" si="690"/>
        <v>Nov</v>
      </c>
      <c r="P4878" t="str">
        <f t="shared" si="691"/>
        <v>Q4</v>
      </c>
      <c r="Q4878" t="str">
        <f t="shared" si="692"/>
        <v>2021-11</v>
      </c>
    </row>
    <row r="4879" spans="1:17" x14ac:dyDescent="0.35">
      <c r="A4879" s="2">
        <v>45090</v>
      </c>
      <c r="B4879" t="s">
        <v>23</v>
      </c>
      <c r="C4879" t="s">
        <v>29</v>
      </c>
      <c r="D4879" t="s">
        <v>20</v>
      </c>
      <c r="E4879" s="3">
        <v>98718</v>
      </c>
      <c r="F4879" s="3">
        <v>84969</v>
      </c>
      <c r="G4879" t="s">
        <v>21</v>
      </c>
      <c r="H4879" s="3" t="s">
        <v>4911</v>
      </c>
      <c r="I4879" s="3">
        <f t="shared" si="684"/>
        <v>-13749</v>
      </c>
      <c r="J4879" s="4">
        <f t="shared" si="685"/>
        <v>-0.13927551206466907</v>
      </c>
      <c r="K4879" s="5">
        <f t="shared" si="686"/>
        <v>0.86072448793533096</v>
      </c>
      <c r="L4879" s="4" t="str">
        <f t="shared" si="687"/>
        <v>Under Budget</v>
      </c>
      <c r="M4879">
        <f t="shared" si="688"/>
        <v>2023</v>
      </c>
      <c r="N4879">
        <f t="shared" si="689"/>
        <v>6</v>
      </c>
      <c r="O4879" t="str">
        <f t="shared" si="690"/>
        <v>Jun</v>
      </c>
      <c r="P4879" t="str">
        <f t="shared" si="691"/>
        <v>Q2</v>
      </c>
      <c r="Q4879" t="str">
        <f t="shared" si="692"/>
        <v>2023-06</v>
      </c>
    </row>
    <row r="4880" spans="1:17" x14ac:dyDescent="0.35">
      <c r="A4880" s="2">
        <v>45095</v>
      </c>
      <c r="B4880" t="s">
        <v>55</v>
      </c>
      <c r="C4880" t="s">
        <v>34</v>
      </c>
      <c r="D4880" t="s">
        <v>30</v>
      </c>
      <c r="E4880" s="3">
        <v>129752</v>
      </c>
      <c r="F4880" s="3">
        <v>71242</v>
      </c>
      <c r="G4880" t="s">
        <v>35</v>
      </c>
      <c r="H4880" s="3" t="s">
        <v>4912</v>
      </c>
      <c r="I4880" s="3">
        <f t="shared" si="684"/>
        <v>-58510</v>
      </c>
      <c r="J4880" s="4">
        <f t="shared" si="685"/>
        <v>-0.45093717245206238</v>
      </c>
      <c r="K4880" s="5">
        <f t="shared" si="686"/>
        <v>0.54906282754793756</v>
      </c>
      <c r="L4880" s="4" t="str">
        <f t="shared" si="687"/>
        <v>Under Budget</v>
      </c>
      <c r="M4880">
        <f t="shared" si="688"/>
        <v>2023</v>
      </c>
      <c r="N4880">
        <f t="shared" si="689"/>
        <v>6</v>
      </c>
      <c r="O4880" t="str">
        <f t="shared" si="690"/>
        <v>Jun</v>
      </c>
      <c r="P4880" t="str">
        <f t="shared" si="691"/>
        <v>Q2</v>
      </c>
      <c r="Q4880" t="str">
        <f t="shared" si="692"/>
        <v>2023-06</v>
      </c>
    </row>
    <row r="4881" spans="1:17" x14ac:dyDescent="0.35">
      <c r="A4881" s="2">
        <v>44274</v>
      </c>
      <c r="B4881" t="s">
        <v>55</v>
      </c>
      <c r="C4881" t="s">
        <v>43</v>
      </c>
      <c r="D4881" t="s">
        <v>20</v>
      </c>
      <c r="E4881" s="3">
        <v>89601</v>
      </c>
      <c r="F4881" s="3">
        <v>48568</v>
      </c>
      <c r="G4881" t="s">
        <v>21</v>
      </c>
      <c r="H4881" s="3" t="s">
        <v>4913</v>
      </c>
      <c r="I4881" s="3">
        <f t="shared" si="684"/>
        <v>-41033</v>
      </c>
      <c r="J4881" s="4">
        <f t="shared" si="685"/>
        <v>-0.45795247820894858</v>
      </c>
      <c r="K4881" s="5">
        <f t="shared" si="686"/>
        <v>0.54204752179105142</v>
      </c>
      <c r="L4881" s="4" t="str">
        <f t="shared" si="687"/>
        <v>Under Budget</v>
      </c>
      <c r="M4881">
        <f t="shared" si="688"/>
        <v>2021</v>
      </c>
      <c r="N4881">
        <f t="shared" si="689"/>
        <v>3</v>
      </c>
      <c r="O4881" t="str">
        <f t="shared" si="690"/>
        <v>Mar</v>
      </c>
      <c r="P4881" t="str">
        <f t="shared" si="691"/>
        <v>Q1</v>
      </c>
      <c r="Q4881" t="str">
        <f t="shared" si="692"/>
        <v>2021-03</v>
      </c>
    </row>
    <row r="4882" spans="1:17" x14ac:dyDescent="0.35">
      <c r="A4882" s="2">
        <v>45143</v>
      </c>
      <c r="B4882" t="s">
        <v>41</v>
      </c>
      <c r="C4882" t="s">
        <v>19</v>
      </c>
      <c r="D4882" t="s">
        <v>25</v>
      </c>
      <c r="E4882" s="3">
        <v>141959</v>
      </c>
      <c r="F4882" s="3">
        <v>117532</v>
      </c>
      <c r="G4882" t="s">
        <v>21</v>
      </c>
      <c r="H4882" s="3" t="s">
        <v>4914</v>
      </c>
      <c r="I4882" s="3">
        <f t="shared" si="684"/>
        <v>-24427</v>
      </c>
      <c r="J4882" s="4">
        <f t="shared" si="685"/>
        <v>-0.17207080917729767</v>
      </c>
      <c r="K4882" s="5">
        <f t="shared" si="686"/>
        <v>0.82792919082270233</v>
      </c>
      <c r="L4882" s="4" t="str">
        <f t="shared" si="687"/>
        <v>Under Budget</v>
      </c>
      <c r="M4882">
        <f t="shared" si="688"/>
        <v>2023</v>
      </c>
      <c r="N4882">
        <f t="shared" si="689"/>
        <v>8</v>
      </c>
      <c r="O4882" t="str">
        <f t="shared" si="690"/>
        <v>Aug</v>
      </c>
      <c r="P4882" t="str">
        <f t="shared" si="691"/>
        <v>Q3</v>
      </c>
      <c r="Q4882" t="str">
        <f t="shared" si="692"/>
        <v>2023-08</v>
      </c>
    </row>
    <row r="4883" spans="1:17" x14ac:dyDescent="0.35">
      <c r="A4883" s="2">
        <v>44884</v>
      </c>
      <c r="B4883" t="s">
        <v>23</v>
      </c>
      <c r="C4883" t="s">
        <v>43</v>
      </c>
      <c r="D4883" t="s">
        <v>25</v>
      </c>
      <c r="E4883" s="3">
        <v>119950</v>
      </c>
      <c r="F4883" s="3">
        <v>87027</v>
      </c>
      <c r="G4883" t="s">
        <v>21</v>
      </c>
      <c r="H4883" s="3" t="s">
        <v>4915</v>
      </c>
      <c r="I4883" s="3">
        <f t="shared" si="684"/>
        <v>-32923</v>
      </c>
      <c r="J4883" s="4">
        <f t="shared" si="685"/>
        <v>-0.27447269695706544</v>
      </c>
      <c r="K4883" s="5">
        <f t="shared" si="686"/>
        <v>0.72552730304293456</v>
      </c>
      <c r="L4883" s="4" t="str">
        <f t="shared" si="687"/>
        <v>Under Budget</v>
      </c>
      <c r="M4883">
        <f t="shared" si="688"/>
        <v>2022</v>
      </c>
      <c r="N4883">
        <f t="shared" si="689"/>
        <v>11</v>
      </c>
      <c r="O4883" t="str">
        <f t="shared" si="690"/>
        <v>Nov</v>
      </c>
      <c r="P4883" t="str">
        <f t="shared" si="691"/>
        <v>Q4</v>
      </c>
      <c r="Q4883" t="str">
        <f t="shared" si="692"/>
        <v>2022-11</v>
      </c>
    </row>
    <row r="4884" spans="1:17" x14ac:dyDescent="0.35">
      <c r="A4884" s="2">
        <v>44217</v>
      </c>
      <c r="B4884" t="s">
        <v>55</v>
      </c>
      <c r="C4884" t="s">
        <v>19</v>
      </c>
      <c r="D4884" t="s">
        <v>39</v>
      </c>
      <c r="E4884" s="3">
        <v>76280</v>
      </c>
      <c r="F4884" s="3">
        <v>108296</v>
      </c>
      <c r="G4884" t="s">
        <v>21</v>
      </c>
      <c r="H4884" s="3" t="s">
        <v>4916</v>
      </c>
      <c r="I4884" s="3">
        <f t="shared" si="684"/>
        <v>32016</v>
      </c>
      <c r="J4884" s="4">
        <f t="shared" si="685"/>
        <v>0.41971683272155219</v>
      </c>
      <c r="K4884" s="5">
        <f t="shared" si="686"/>
        <v>1.4197168327215521</v>
      </c>
      <c r="L4884" s="4" t="str">
        <f t="shared" si="687"/>
        <v>Over Budget</v>
      </c>
      <c r="M4884">
        <f t="shared" si="688"/>
        <v>2021</v>
      </c>
      <c r="N4884">
        <f t="shared" si="689"/>
        <v>1</v>
      </c>
      <c r="O4884" t="str">
        <f t="shared" si="690"/>
        <v>Jan</v>
      </c>
      <c r="P4884" t="str">
        <f t="shared" si="691"/>
        <v>Q1</v>
      </c>
      <c r="Q4884" t="str">
        <f t="shared" si="692"/>
        <v>2021-01</v>
      </c>
    </row>
    <row r="4885" spans="1:17" x14ac:dyDescent="0.35">
      <c r="A4885" s="2">
        <v>44762</v>
      </c>
      <c r="B4885" t="s">
        <v>28</v>
      </c>
      <c r="C4885" t="s">
        <v>43</v>
      </c>
      <c r="D4885" t="s">
        <v>20</v>
      </c>
      <c r="E4885" s="3">
        <v>99156</v>
      </c>
      <c r="F4885" s="3">
        <v>125641</v>
      </c>
      <c r="G4885" t="s">
        <v>32</v>
      </c>
      <c r="H4885" s="3" t="s">
        <v>4917</v>
      </c>
      <c r="I4885" s="3">
        <f t="shared" si="684"/>
        <v>26485</v>
      </c>
      <c r="J4885" s="4">
        <f t="shared" si="685"/>
        <v>0.26710436080519584</v>
      </c>
      <c r="K4885" s="5">
        <f t="shared" si="686"/>
        <v>1.267104360805196</v>
      </c>
      <c r="L4885" s="4" t="str">
        <f t="shared" si="687"/>
        <v>Over Budget</v>
      </c>
      <c r="M4885">
        <f t="shared" si="688"/>
        <v>2022</v>
      </c>
      <c r="N4885">
        <f t="shared" si="689"/>
        <v>7</v>
      </c>
      <c r="O4885" t="str">
        <f t="shared" si="690"/>
        <v>Jul</v>
      </c>
      <c r="P4885" t="str">
        <f t="shared" si="691"/>
        <v>Q3</v>
      </c>
      <c r="Q4885" t="str">
        <f t="shared" si="692"/>
        <v>2022-07</v>
      </c>
    </row>
    <row r="4886" spans="1:17" x14ac:dyDescent="0.35">
      <c r="A4886" s="2">
        <v>45023</v>
      </c>
      <c r="B4886" t="s">
        <v>55</v>
      </c>
      <c r="C4886" t="s">
        <v>19</v>
      </c>
      <c r="D4886" t="s">
        <v>20</v>
      </c>
      <c r="E4886" s="3">
        <v>31547</v>
      </c>
      <c r="F4886" s="3">
        <v>58083</v>
      </c>
      <c r="G4886" t="s">
        <v>21</v>
      </c>
      <c r="H4886" s="3" t="s">
        <v>4918</v>
      </c>
      <c r="I4886" s="3">
        <f t="shared" si="684"/>
        <v>26536</v>
      </c>
      <c r="J4886" s="4">
        <f t="shared" si="685"/>
        <v>0.84115763781025132</v>
      </c>
      <c r="K4886" s="5">
        <f t="shared" si="686"/>
        <v>1.8411576378102514</v>
      </c>
      <c r="L4886" s="4" t="str">
        <f t="shared" si="687"/>
        <v>Over Budget</v>
      </c>
      <c r="M4886">
        <f t="shared" si="688"/>
        <v>2023</v>
      </c>
      <c r="N4886">
        <f t="shared" si="689"/>
        <v>4</v>
      </c>
      <c r="O4886" t="str">
        <f t="shared" si="690"/>
        <v>Apr</v>
      </c>
      <c r="P4886" t="str">
        <f t="shared" si="691"/>
        <v>Q2</v>
      </c>
      <c r="Q4886" t="str">
        <f t="shared" si="692"/>
        <v>2023-04</v>
      </c>
    </row>
    <row r="4887" spans="1:17" x14ac:dyDescent="0.35">
      <c r="A4887" s="2">
        <v>44375</v>
      </c>
      <c r="B4887" t="s">
        <v>23</v>
      </c>
      <c r="C4887" t="s">
        <v>24</v>
      </c>
      <c r="D4887" t="s">
        <v>58</v>
      </c>
      <c r="E4887" s="3">
        <v>77240</v>
      </c>
      <c r="F4887" s="3">
        <v>161900</v>
      </c>
      <c r="G4887" t="s">
        <v>21</v>
      </c>
      <c r="H4887" s="3" t="s">
        <v>4919</v>
      </c>
      <c r="I4887" s="3">
        <f t="shared" si="684"/>
        <v>84660</v>
      </c>
      <c r="J4887" s="4">
        <f t="shared" si="685"/>
        <v>1.0960642154324185</v>
      </c>
      <c r="K4887" s="5">
        <f t="shared" si="686"/>
        <v>2.0960642154324183</v>
      </c>
      <c r="L4887" s="4" t="str">
        <f t="shared" si="687"/>
        <v>Over Budget</v>
      </c>
      <c r="M4887">
        <f t="shared" si="688"/>
        <v>2021</v>
      </c>
      <c r="N4887">
        <f t="shared" si="689"/>
        <v>6</v>
      </c>
      <c r="O4887" t="str">
        <f t="shared" si="690"/>
        <v>Jun</v>
      </c>
      <c r="P4887" t="str">
        <f t="shared" si="691"/>
        <v>Q2</v>
      </c>
      <c r="Q4887" t="str">
        <f t="shared" si="692"/>
        <v>2021-06</v>
      </c>
    </row>
    <row r="4888" spans="1:17" x14ac:dyDescent="0.35">
      <c r="A4888" s="2">
        <v>45279</v>
      </c>
      <c r="B4888" t="s">
        <v>18</v>
      </c>
      <c r="C4888" t="s">
        <v>43</v>
      </c>
      <c r="D4888" t="s">
        <v>30</v>
      </c>
      <c r="E4888" s="3">
        <v>67554</v>
      </c>
      <c r="F4888" s="3">
        <v>20805</v>
      </c>
      <c r="G4888" t="s">
        <v>21</v>
      </c>
      <c r="H4888" s="3" t="s">
        <v>4920</v>
      </c>
      <c r="I4888" s="3">
        <f t="shared" si="684"/>
        <v>-46749</v>
      </c>
      <c r="J4888" s="4">
        <f t="shared" si="685"/>
        <v>-0.69202415845101695</v>
      </c>
      <c r="K4888" s="5">
        <f t="shared" si="686"/>
        <v>0.30797584154898305</v>
      </c>
      <c r="L4888" s="4" t="str">
        <f t="shared" si="687"/>
        <v>Under Budget</v>
      </c>
      <c r="M4888">
        <f t="shared" si="688"/>
        <v>2023</v>
      </c>
      <c r="N4888">
        <f t="shared" si="689"/>
        <v>12</v>
      </c>
      <c r="O4888" t="str">
        <f t="shared" si="690"/>
        <v>Dec</v>
      </c>
      <c r="P4888" t="str">
        <f t="shared" si="691"/>
        <v>Q4</v>
      </c>
      <c r="Q4888" t="str">
        <f t="shared" si="692"/>
        <v>2023-12</v>
      </c>
    </row>
    <row r="4889" spans="1:17" x14ac:dyDescent="0.35">
      <c r="A4889" s="2">
        <v>45101</v>
      </c>
      <c r="B4889" t="s">
        <v>37</v>
      </c>
      <c r="C4889" t="s">
        <v>43</v>
      </c>
      <c r="D4889" t="s">
        <v>20</v>
      </c>
      <c r="E4889" s="3">
        <v>79600</v>
      </c>
      <c r="F4889" s="3">
        <v>92058</v>
      </c>
      <c r="G4889" t="s">
        <v>32</v>
      </c>
      <c r="H4889" s="3" t="s">
        <v>4921</v>
      </c>
      <c r="I4889" s="3">
        <f t="shared" si="684"/>
        <v>12458</v>
      </c>
      <c r="J4889" s="4">
        <f t="shared" si="685"/>
        <v>0.15650753768844222</v>
      </c>
      <c r="K4889" s="5">
        <f t="shared" si="686"/>
        <v>1.1565075376884422</v>
      </c>
      <c r="L4889" s="4" t="str">
        <f t="shared" si="687"/>
        <v>Over Budget</v>
      </c>
      <c r="M4889">
        <f t="shared" si="688"/>
        <v>2023</v>
      </c>
      <c r="N4889">
        <f t="shared" si="689"/>
        <v>6</v>
      </c>
      <c r="O4889" t="str">
        <f t="shared" si="690"/>
        <v>Jun</v>
      </c>
      <c r="P4889" t="str">
        <f t="shared" si="691"/>
        <v>Q2</v>
      </c>
      <c r="Q4889" t="str">
        <f t="shared" si="692"/>
        <v>2023-06</v>
      </c>
    </row>
    <row r="4890" spans="1:17" x14ac:dyDescent="0.35">
      <c r="A4890" s="2">
        <v>44865</v>
      </c>
      <c r="B4890" t="s">
        <v>23</v>
      </c>
      <c r="C4890" t="s">
        <v>19</v>
      </c>
      <c r="D4890" t="s">
        <v>39</v>
      </c>
      <c r="E4890" s="3">
        <v>61108</v>
      </c>
      <c r="F4890" s="3">
        <v>143361</v>
      </c>
      <c r="G4890" t="s">
        <v>35</v>
      </c>
      <c r="H4890" s="3" t="s">
        <v>4922</v>
      </c>
      <c r="I4890" s="3">
        <f t="shared" si="684"/>
        <v>82253</v>
      </c>
      <c r="J4890" s="4">
        <f t="shared" si="685"/>
        <v>1.3460267068141651</v>
      </c>
      <c r="K4890" s="5">
        <f t="shared" si="686"/>
        <v>2.3460267068141651</v>
      </c>
      <c r="L4890" s="4" t="str">
        <f t="shared" si="687"/>
        <v>Over Budget</v>
      </c>
      <c r="M4890">
        <f t="shared" si="688"/>
        <v>2022</v>
      </c>
      <c r="N4890">
        <f t="shared" si="689"/>
        <v>10</v>
      </c>
      <c r="O4890" t="str">
        <f t="shared" si="690"/>
        <v>Oct</v>
      </c>
      <c r="P4890" t="str">
        <f t="shared" si="691"/>
        <v>Q4</v>
      </c>
      <c r="Q4890" t="str">
        <f t="shared" si="692"/>
        <v>2022-10</v>
      </c>
    </row>
    <row r="4891" spans="1:17" x14ac:dyDescent="0.35">
      <c r="A4891" s="2">
        <v>44387</v>
      </c>
      <c r="B4891" t="s">
        <v>28</v>
      </c>
      <c r="C4891" t="s">
        <v>23</v>
      </c>
      <c r="D4891" t="s">
        <v>58</v>
      </c>
      <c r="E4891" s="3">
        <v>20718</v>
      </c>
      <c r="F4891" s="3">
        <v>60552</v>
      </c>
      <c r="G4891" t="s">
        <v>26</v>
      </c>
      <c r="H4891" s="3" t="s">
        <v>4923</v>
      </c>
      <c r="I4891" s="3">
        <f t="shared" si="684"/>
        <v>39834</v>
      </c>
      <c r="J4891" s="4">
        <f t="shared" si="685"/>
        <v>1.9226759339704604</v>
      </c>
      <c r="K4891" s="5">
        <f t="shared" si="686"/>
        <v>2.9226759339704604</v>
      </c>
      <c r="L4891" s="4" t="str">
        <f t="shared" si="687"/>
        <v>Over Budget</v>
      </c>
      <c r="M4891">
        <f t="shared" si="688"/>
        <v>2021</v>
      </c>
      <c r="N4891">
        <f t="shared" si="689"/>
        <v>7</v>
      </c>
      <c r="O4891" t="str">
        <f t="shared" si="690"/>
        <v>Jul</v>
      </c>
      <c r="P4891" t="str">
        <f t="shared" si="691"/>
        <v>Q3</v>
      </c>
      <c r="Q4891" t="str">
        <f t="shared" si="692"/>
        <v>2021-07</v>
      </c>
    </row>
    <row r="4892" spans="1:17" x14ac:dyDescent="0.35">
      <c r="A4892" s="2">
        <v>44904</v>
      </c>
      <c r="B4892" t="s">
        <v>23</v>
      </c>
      <c r="C4892" t="s">
        <v>23</v>
      </c>
      <c r="D4892" t="s">
        <v>58</v>
      </c>
      <c r="E4892" s="3">
        <v>14214</v>
      </c>
      <c r="F4892" s="3">
        <v>99199</v>
      </c>
      <c r="G4892" t="s">
        <v>21</v>
      </c>
      <c r="H4892" s="3" t="s">
        <v>4924</v>
      </c>
      <c r="I4892" s="3">
        <f t="shared" si="684"/>
        <v>84985</v>
      </c>
      <c r="J4892" s="4">
        <f t="shared" si="685"/>
        <v>5.9789644012944985</v>
      </c>
      <c r="K4892" s="5">
        <f t="shared" si="686"/>
        <v>6.9789644012944985</v>
      </c>
      <c r="L4892" s="4" t="str">
        <f t="shared" si="687"/>
        <v>Over Budget</v>
      </c>
      <c r="M4892">
        <f t="shared" si="688"/>
        <v>2022</v>
      </c>
      <c r="N4892">
        <f t="shared" si="689"/>
        <v>12</v>
      </c>
      <c r="O4892" t="str">
        <f t="shared" si="690"/>
        <v>Dec</v>
      </c>
      <c r="P4892" t="str">
        <f t="shared" si="691"/>
        <v>Q4</v>
      </c>
      <c r="Q4892" t="str">
        <f t="shared" si="692"/>
        <v>2022-12</v>
      </c>
    </row>
    <row r="4893" spans="1:17" x14ac:dyDescent="0.35">
      <c r="A4893" s="2">
        <v>45255</v>
      </c>
      <c r="B4893" t="s">
        <v>28</v>
      </c>
      <c r="C4893" t="s">
        <v>24</v>
      </c>
      <c r="D4893" t="s">
        <v>39</v>
      </c>
      <c r="E4893" s="3">
        <v>100597</v>
      </c>
      <c r="F4893" s="3">
        <v>152677</v>
      </c>
      <c r="G4893" t="s">
        <v>32</v>
      </c>
      <c r="H4893" s="3" t="s">
        <v>4925</v>
      </c>
      <c r="I4893" s="3">
        <f t="shared" si="684"/>
        <v>52080</v>
      </c>
      <c r="J4893" s="4">
        <f t="shared" si="685"/>
        <v>0.51770927562452163</v>
      </c>
      <c r="K4893" s="5">
        <f t="shared" si="686"/>
        <v>1.5177092756245216</v>
      </c>
      <c r="L4893" s="4" t="str">
        <f t="shared" si="687"/>
        <v>Over Budget</v>
      </c>
      <c r="M4893">
        <f t="shared" si="688"/>
        <v>2023</v>
      </c>
      <c r="N4893">
        <f t="shared" si="689"/>
        <v>11</v>
      </c>
      <c r="O4893" t="str">
        <f t="shared" si="690"/>
        <v>Nov</v>
      </c>
      <c r="P4893" t="str">
        <f t="shared" si="691"/>
        <v>Q4</v>
      </c>
      <c r="Q4893" t="str">
        <f t="shared" si="692"/>
        <v>2023-11</v>
      </c>
    </row>
    <row r="4894" spans="1:17" x14ac:dyDescent="0.35">
      <c r="A4894" s="2">
        <v>44575</v>
      </c>
      <c r="B4894" t="s">
        <v>23</v>
      </c>
      <c r="C4894" t="s">
        <v>34</v>
      </c>
      <c r="D4894" t="s">
        <v>39</v>
      </c>
      <c r="E4894" s="3">
        <v>127189</v>
      </c>
      <c r="F4894" s="3">
        <v>118532</v>
      </c>
      <c r="G4894" t="s">
        <v>32</v>
      </c>
      <c r="H4894" s="3" t="s">
        <v>4926</v>
      </c>
      <c r="I4894" s="3">
        <f t="shared" si="684"/>
        <v>-8657</v>
      </c>
      <c r="J4894" s="4">
        <f t="shared" si="685"/>
        <v>-6.8064062143738849E-2</v>
      </c>
      <c r="K4894" s="5">
        <f t="shared" si="686"/>
        <v>0.93193593785626117</v>
      </c>
      <c r="L4894" s="4" t="str">
        <f t="shared" si="687"/>
        <v>Under Budget</v>
      </c>
      <c r="M4894">
        <f t="shared" si="688"/>
        <v>2022</v>
      </c>
      <c r="N4894">
        <f t="shared" si="689"/>
        <v>1</v>
      </c>
      <c r="O4894" t="str">
        <f t="shared" si="690"/>
        <v>Jan</v>
      </c>
      <c r="P4894" t="str">
        <f t="shared" si="691"/>
        <v>Q1</v>
      </c>
      <c r="Q4894" t="str">
        <f t="shared" si="692"/>
        <v>2022-01</v>
      </c>
    </row>
    <row r="4895" spans="1:17" x14ac:dyDescent="0.35">
      <c r="A4895" s="2">
        <v>44583</v>
      </c>
      <c r="B4895" t="s">
        <v>37</v>
      </c>
      <c r="C4895" t="s">
        <v>34</v>
      </c>
      <c r="D4895" t="s">
        <v>20</v>
      </c>
      <c r="E4895" s="3">
        <v>87038</v>
      </c>
      <c r="F4895" s="3">
        <v>147489</v>
      </c>
      <c r="G4895" t="s">
        <v>32</v>
      </c>
      <c r="H4895" s="3" t="s">
        <v>4927</v>
      </c>
      <c r="I4895" s="3">
        <f t="shared" si="684"/>
        <v>60451</v>
      </c>
      <c r="J4895" s="4">
        <f t="shared" si="685"/>
        <v>0.69453572003033159</v>
      </c>
      <c r="K4895" s="5">
        <f t="shared" si="686"/>
        <v>1.6945357200303315</v>
      </c>
      <c r="L4895" s="4" t="str">
        <f t="shared" si="687"/>
        <v>Over Budget</v>
      </c>
      <c r="M4895">
        <f t="shared" si="688"/>
        <v>2022</v>
      </c>
      <c r="N4895">
        <f t="shared" si="689"/>
        <v>1</v>
      </c>
      <c r="O4895" t="str">
        <f t="shared" si="690"/>
        <v>Jan</v>
      </c>
      <c r="P4895" t="str">
        <f t="shared" si="691"/>
        <v>Q1</v>
      </c>
      <c r="Q4895" t="str">
        <f t="shared" si="692"/>
        <v>2022-01</v>
      </c>
    </row>
    <row r="4896" spans="1:17" x14ac:dyDescent="0.35">
      <c r="A4896" s="2">
        <v>44433</v>
      </c>
      <c r="B4896" t="s">
        <v>37</v>
      </c>
      <c r="C4896" t="s">
        <v>24</v>
      </c>
      <c r="D4896" t="s">
        <v>20</v>
      </c>
      <c r="E4896" s="3">
        <v>113431</v>
      </c>
      <c r="F4896" s="3">
        <v>18573</v>
      </c>
      <c r="G4896" t="s">
        <v>26</v>
      </c>
      <c r="H4896" s="3" t="s">
        <v>4928</v>
      </c>
      <c r="I4896" s="3">
        <f t="shared" si="684"/>
        <v>-94858</v>
      </c>
      <c r="J4896" s="4">
        <f t="shared" si="685"/>
        <v>-0.83626169213001733</v>
      </c>
      <c r="K4896" s="5">
        <f t="shared" si="686"/>
        <v>0.16373830786998264</v>
      </c>
      <c r="L4896" s="4" t="str">
        <f t="shared" si="687"/>
        <v>Under Budget</v>
      </c>
      <c r="M4896">
        <f t="shared" si="688"/>
        <v>2021</v>
      </c>
      <c r="N4896">
        <f t="shared" si="689"/>
        <v>8</v>
      </c>
      <c r="O4896" t="str">
        <f t="shared" si="690"/>
        <v>Aug</v>
      </c>
      <c r="P4896" t="str">
        <f t="shared" si="691"/>
        <v>Q3</v>
      </c>
      <c r="Q4896" t="str">
        <f t="shared" si="692"/>
        <v>2021-08</v>
      </c>
    </row>
    <row r="4897" spans="1:17" x14ac:dyDescent="0.35">
      <c r="A4897" s="2">
        <v>44812</v>
      </c>
      <c r="B4897" t="s">
        <v>28</v>
      </c>
      <c r="C4897" t="s">
        <v>34</v>
      </c>
      <c r="D4897" t="s">
        <v>58</v>
      </c>
      <c r="E4897" s="3">
        <v>122424</v>
      </c>
      <c r="F4897" s="3">
        <v>85769</v>
      </c>
      <c r="G4897" t="s">
        <v>32</v>
      </c>
      <c r="H4897" s="3" t="s">
        <v>4929</v>
      </c>
      <c r="I4897" s="3">
        <f t="shared" si="684"/>
        <v>-36655</v>
      </c>
      <c r="J4897" s="4">
        <f t="shared" si="685"/>
        <v>-0.29941024635692348</v>
      </c>
      <c r="K4897" s="5">
        <f t="shared" si="686"/>
        <v>0.70058975364307652</v>
      </c>
      <c r="L4897" s="4" t="str">
        <f t="shared" si="687"/>
        <v>Under Budget</v>
      </c>
      <c r="M4897">
        <f t="shared" si="688"/>
        <v>2022</v>
      </c>
      <c r="N4897">
        <f t="shared" si="689"/>
        <v>9</v>
      </c>
      <c r="O4897" t="str">
        <f t="shared" si="690"/>
        <v>Sep</v>
      </c>
      <c r="P4897" t="str">
        <f t="shared" si="691"/>
        <v>Q3</v>
      </c>
      <c r="Q4897" t="str">
        <f t="shared" si="692"/>
        <v>2022-09</v>
      </c>
    </row>
    <row r="4898" spans="1:17" x14ac:dyDescent="0.35">
      <c r="A4898" s="2">
        <v>44479</v>
      </c>
      <c r="B4898" t="s">
        <v>23</v>
      </c>
      <c r="C4898" t="s">
        <v>29</v>
      </c>
      <c r="D4898" t="s">
        <v>58</v>
      </c>
      <c r="E4898" s="3">
        <v>137107</v>
      </c>
      <c r="F4898" s="3">
        <v>35710</v>
      </c>
      <c r="G4898" t="s">
        <v>21</v>
      </c>
      <c r="H4898" s="3" t="s">
        <v>4930</v>
      </c>
      <c r="I4898" s="3">
        <f t="shared" si="684"/>
        <v>-101397</v>
      </c>
      <c r="J4898" s="4">
        <f t="shared" si="685"/>
        <v>-0.73954648559154534</v>
      </c>
      <c r="K4898" s="5">
        <f t="shared" si="686"/>
        <v>0.26045351440845471</v>
      </c>
      <c r="L4898" s="4" t="str">
        <f t="shared" si="687"/>
        <v>Under Budget</v>
      </c>
      <c r="M4898">
        <f t="shared" si="688"/>
        <v>2021</v>
      </c>
      <c r="N4898">
        <f t="shared" si="689"/>
        <v>10</v>
      </c>
      <c r="O4898" t="str">
        <f t="shared" si="690"/>
        <v>Oct</v>
      </c>
      <c r="P4898" t="str">
        <f t="shared" si="691"/>
        <v>Q4</v>
      </c>
      <c r="Q4898" t="str">
        <f t="shared" si="692"/>
        <v>2021-10</v>
      </c>
    </row>
    <row r="4899" spans="1:17" x14ac:dyDescent="0.35">
      <c r="A4899" s="2">
        <v>44197</v>
      </c>
      <c r="B4899" t="s">
        <v>37</v>
      </c>
      <c r="C4899" t="s">
        <v>29</v>
      </c>
      <c r="D4899" t="s">
        <v>30</v>
      </c>
      <c r="E4899" s="3">
        <v>138899</v>
      </c>
      <c r="F4899" s="3">
        <v>140974</v>
      </c>
      <c r="G4899" t="s">
        <v>21</v>
      </c>
      <c r="H4899" s="3" t="s">
        <v>4931</v>
      </c>
      <c r="I4899" s="3">
        <f t="shared" si="684"/>
        <v>2075</v>
      </c>
      <c r="J4899" s="4">
        <f t="shared" si="685"/>
        <v>1.4938912447173845E-2</v>
      </c>
      <c r="K4899" s="5">
        <f t="shared" si="686"/>
        <v>1.0149389124471739</v>
      </c>
      <c r="L4899" s="4" t="str">
        <f t="shared" si="687"/>
        <v>Over Budget</v>
      </c>
      <c r="M4899">
        <f t="shared" si="688"/>
        <v>2021</v>
      </c>
      <c r="N4899">
        <f t="shared" si="689"/>
        <v>1</v>
      </c>
      <c r="O4899" t="str">
        <f t="shared" si="690"/>
        <v>Jan</v>
      </c>
      <c r="P4899" t="str">
        <f t="shared" si="691"/>
        <v>Q1</v>
      </c>
      <c r="Q4899" t="str">
        <f t="shared" si="692"/>
        <v>2021-01</v>
      </c>
    </row>
    <row r="4900" spans="1:17" x14ac:dyDescent="0.35">
      <c r="A4900" s="2">
        <v>44660</v>
      </c>
      <c r="B4900" t="s">
        <v>41</v>
      </c>
      <c r="C4900" t="s">
        <v>29</v>
      </c>
      <c r="D4900" t="s">
        <v>58</v>
      </c>
      <c r="E4900" s="3">
        <v>20007</v>
      </c>
      <c r="F4900" s="3">
        <v>118150</v>
      </c>
      <c r="G4900" t="s">
        <v>21</v>
      </c>
      <c r="H4900" s="3" t="s">
        <v>4932</v>
      </c>
      <c r="I4900" s="3">
        <f t="shared" si="684"/>
        <v>98143</v>
      </c>
      <c r="J4900" s="4">
        <f t="shared" si="685"/>
        <v>4.9054330984155543</v>
      </c>
      <c r="K4900" s="5">
        <f t="shared" si="686"/>
        <v>5.9054330984155543</v>
      </c>
      <c r="L4900" s="4" t="str">
        <f t="shared" si="687"/>
        <v>Over Budget</v>
      </c>
      <c r="M4900">
        <f t="shared" si="688"/>
        <v>2022</v>
      </c>
      <c r="N4900">
        <f t="shared" si="689"/>
        <v>4</v>
      </c>
      <c r="O4900" t="str">
        <f t="shared" si="690"/>
        <v>Apr</v>
      </c>
      <c r="P4900" t="str">
        <f t="shared" si="691"/>
        <v>Q2</v>
      </c>
      <c r="Q4900" t="str">
        <f t="shared" si="692"/>
        <v>2022-04</v>
      </c>
    </row>
    <row r="4901" spans="1:17" x14ac:dyDescent="0.35">
      <c r="A4901" s="2">
        <v>45163</v>
      </c>
      <c r="B4901" t="s">
        <v>23</v>
      </c>
      <c r="C4901" t="s">
        <v>29</v>
      </c>
      <c r="D4901" t="s">
        <v>39</v>
      </c>
      <c r="E4901" s="3">
        <v>49305</v>
      </c>
      <c r="F4901" s="3">
        <v>142675</v>
      </c>
      <c r="G4901" t="s">
        <v>26</v>
      </c>
      <c r="H4901" s="3" t="s">
        <v>4933</v>
      </c>
      <c r="I4901" s="3">
        <f t="shared" si="684"/>
        <v>93370</v>
      </c>
      <c r="J4901" s="4">
        <f t="shared" si="685"/>
        <v>1.8937227461717878</v>
      </c>
      <c r="K4901" s="5">
        <f t="shared" si="686"/>
        <v>2.8937227461717878</v>
      </c>
      <c r="L4901" s="4" t="str">
        <f t="shared" si="687"/>
        <v>Over Budget</v>
      </c>
      <c r="M4901">
        <f t="shared" si="688"/>
        <v>2023</v>
      </c>
      <c r="N4901">
        <f t="shared" si="689"/>
        <v>8</v>
      </c>
      <c r="O4901" t="str">
        <f t="shared" si="690"/>
        <v>Aug</v>
      </c>
      <c r="P4901" t="str">
        <f t="shared" si="691"/>
        <v>Q3</v>
      </c>
      <c r="Q4901" t="str">
        <f t="shared" si="692"/>
        <v>2023-08</v>
      </c>
    </row>
    <row r="4902" spans="1:17" x14ac:dyDescent="0.35">
      <c r="A4902" s="2">
        <v>44368</v>
      </c>
      <c r="B4902" t="s">
        <v>37</v>
      </c>
      <c r="C4902" t="s">
        <v>19</v>
      </c>
      <c r="D4902" t="s">
        <v>39</v>
      </c>
      <c r="E4902" s="3">
        <v>128744</v>
      </c>
      <c r="F4902" s="3">
        <v>95372</v>
      </c>
      <c r="G4902" t="s">
        <v>32</v>
      </c>
      <c r="H4902" s="3" t="s">
        <v>4934</v>
      </c>
      <c r="I4902" s="3">
        <f t="shared" si="684"/>
        <v>-33372</v>
      </c>
      <c r="J4902" s="4">
        <f t="shared" si="685"/>
        <v>-0.25921207978624244</v>
      </c>
      <c r="K4902" s="5">
        <f t="shared" si="686"/>
        <v>0.7407879202137575</v>
      </c>
      <c r="L4902" s="4" t="str">
        <f t="shared" si="687"/>
        <v>Under Budget</v>
      </c>
      <c r="M4902">
        <f t="shared" si="688"/>
        <v>2021</v>
      </c>
      <c r="N4902">
        <f t="shared" si="689"/>
        <v>6</v>
      </c>
      <c r="O4902" t="str">
        <f t="shared" si="690"/>
        <v>Jun</v>
      </c>
      <c r="P4902" t="str">
        <f t="shared" si="691"/>
        <v>Q2</v>
      </c>
      <c r="Q4902" t="str">
        <f t="shared" si="692"/>
        <v>2021-06</v>
      </c>
    </row>
    <row r="4903" spans="1:17" x14ac:dyDescent="0.35">
      <c r="A4903" s="2">
        <v>45039</v>
      </c>
      <c r="B4903" t="s">
        <v>18</v>
      </c>
      <c r="C4903" t="s">
        <v>23</v>
      </c>
      <c r="D4903" t="s">
        <v>30</v>
      </c>
      <c r="E4903" s="3">
        <v>59349</v>
      </c>
      <c r="F4903" s="3">
        <v>81972</v>
      </c>
      <c r="G4903" t="s">
        <v>21</v>
      </c>
      <c r="H4903" s="3" t="s">
        <v>4935</v>
      </c>
      <c r="I4903" s="3">
        <f t="shared" si="684"/>
        <v>22623</v>
      </c>
      <c r="J4903" s="4">
        <f t="shared" si="685"/>
        <v>0.3811858666531871</v>
      </c>
      <c r="K4903" s="5">
        <f t="shared" si="686"/>
        <v>1.3811858666531871</v>
      </c>
      <c r="L4903" s="4" t="str">
        <f t="shared" si="687"/>
        <v>Over Budget</v>
      </c>
      <c r="M4903">
        <f t="shared" si="688"/>
        <v>2023</v>
      </c>
      <c r="N4903">
        <f t="shared" si="689"/>
        <v>4</v>
      </c>
      <c r="O4903" t="str">
        <f t="shared" si="690"/>
        <v>Apr</v>
      </c>
      <c r="P4903" t="str">
        <f t="shared" si="691"/>
        <v>Q2</v>
      </c>
      <c r="Q4903" t="str">
        <f t="shared" si="692"/>
        <v>2023-04</v>
      </c>
    </row>
    <row r="4904" spans="1:17" x14ac:dyDescent="0.35">
      <c r="A4904" s="2">
        <v>44886</v>
      </c>
      <c r="B4904" t="s">
        <v>18</v>
      </c>
      <c r="C4904" t="s">
        <v>24</v>
      </c>
      <c r="D4904" t="s">
        <v>25</v>
      </c>
      <c r="E4904" s="3">
        <v>37947</v>
      </c>
      <c r="F4904" s="3">
        <v>116607</v>
      </c>
      <c r="G4904" t="s">
        <v>21</v>
      </c>
      <c r="H4904" s="3" t="s">
        <v>4936</v>
      </c>
      <c r="I4904" s="3">
        <f t="shared" si="684"/>
        <v>78660</v>
      </c>
      <c r="J4904" s="4">
        <f t="shared" si="685"/>
        <v>2.0728911376393393</v>
      </c>
      <c r="K4904" s="5">
        <f t="shared" si="686"/>
        <v>3.0728911376393393</v>
      </c>
      <c r="L4904" s="4" t="str">
        <f t="shared" si="687"/>
        <v>Over Budget</v>
      </c>
      <c r="M4904">
        <f t="shared" si="688"/>
        <v>2022</v>
      </c>
      <c r="N4904">
        <f t="shared" si="689"/>
        <v>11</v>
      </c>
      <c r="O4904" t="str">
        <f t="shared" si="690"/>
        <v>Nov</v>
      </c>
      <c r="P4904" t="str">
        <f t="shared" si="691"/>
        <v>Q4</v>
      </c>
      <c r="Q4904" t="str">
        <f t="shared" si="692"/>
        <v>2022-11</v>
      </c>
    </row>
    <row r="4905" spans="1:17" x14ac:dyDescent="0.35">
      <c r="A4905" s="2">
        <v>44771</v>
      </c>
      <c r="B4905" t="s">
        <v>41</v>
      </c>
      <c r="C4905" t="s">
        <v>19</v>
      </c>
      <c r="D4905" t="s">
        <v>25</v>
      </c>
      <c r="E4905" s="3">
        <v>55275</v>
      </c>
      <c r="F4905" s="3">
        <v>140832</v>
      </c>
      <c r="G4905" t="s">
        <v>35</v>
      </c>
      <c r="H4905" s="3" t="s">
        <v>4937</v>
      </c>
      <c r="I4905" s="3">
        <f t="shared" si="684"/>
        <v>85557</v>
      </c>
      <c r="J4905" s="4">
        <f t="shared" si="685"/>
        <v>1.5478426051560379</v>
      </c>
      <c r="K4905" s="5">
        <f t="shared" si="686"/>
        <v>2.5478426051560379</v>
      </c>
      <c r="L4905" s="4" t="str">
        <f t="shared" si="687"/>
        <v>Over Budget</v>
      </c>
      <c r="M4905">
        <f t="shared" si="688"/>
        <v>2022</v>
      </c>
      <c r="N4905">
        <f t="shared" si="689"/>
        <v>7</v>
      </c>
      <c r="O4905" t="str">
        <f t="shared" si="690"/>
        <v>Jul</v>
      </c>
      <c r="P4905" t="str">
        <f t="shared" si="691"/>
        <v>Q3</v>
      </c>
      <c r="Q4905" t="str">
        <f t="shared" si="692"/>
        <v>2022-07</v>
      </c>
    </row>
    <row r="4906" spans="1:17" x14ac:dyDescent="0.35">
      <c r="A4906" s="2">
        <v>44361</v>
      </c>
      <c r="B4906" t="s">
        <v>37</v>
      </c>
      <c r="C4906" t="s">
        <v>29</v>
      </c>
      <c r="D4906" t="s">
        <v>39</v>
      </c>
      <c r="E4906" s="3">
        <v>146035</v>
      </c>
      <c r="F4906" s="3">
        <v>103497</v>
      </c>
      <c r="G4906" t="s">
        <v>35</v>
      </c>
      <c r="H4906" s="3" t="s">
        <v>4938</v>
      </c>
      <c r="I4906" s="3">
        <f t="shared" si="684"/>
        <v>-42538</v>
      </c>
      <c r="J4906" s="4">
        <f t="shared" si="685"/>
        <v>-0.29128633546752492</v>
      </c>
      <c r="K4906" s="5">
        <f t="shared" si="686"/>
        <v>0.70871366453247508</v>
      </c>
      <c r="L4906" s="4" t="str">
        <f t="shared" si="687"/>
        <v>Under Budget</v>
      </c>
      <c r="M4906">
        <f t="shared" si="688"/>
        <v>2021</v>
      </c>
      <c r="N4906">
        <f t="shared" si="689"/>
        <v>6</v>
      </c>
      <c r="O4906" t="str">
        <f t="shared" si="690"/>
        <v>Jun</v>
      </c>
      <c r="P4906" t="str">
        <f t="shared" si="691"/>
        <v>Q2</v>
      </c>
      <c r="Q4906" t="str">
        <f t="shared" si="692"/>
        <v>2021-06</v>
      </c>
    </row>
    <row r="4907" spans="1:17" x14ac:dyDescent="0.35">
      <c r="A4907" s="2">
        <v>44579</v>
      </c>
      <c r="B4907" t="s">
        <v>18</v>
      </c>
      <c r="C4907" t="s">
        <v>24</v>
      </c>
      <c r="D4907" t="s">
        <v>25</v>
      </c>
      <c r="E4907" s="3">
        <v>132656</v>
      </c>
      <c r="F4907" s="3">
        <v>112609</v>
      </c>
      <c r="G4907" t="s">
        <v>35</v>
      </c>
      <c r="H4907" s="3" t="s">
        <v>4939</v>
      </c>
      <c r="I4907" s="3">
        <f t="shared" si="684"/>
        <v>-20047</v>
      </c>
      <c r="J4907" s="4">
        <f t="shared" si="685"/>
        <v>-0.15112019056808587</v>
      </c>
      <c r="K4907" s="5">
        <f t="shared" si="686"/>
        <v>0.8488798094319141</v>
      </c>
      <c r="L4907" s="4" t="str">
        <f t="shared" si="687"/>
        <v>Under Budget</v>
      </c>
      <c r="M4907">
        <f t="shared" si="688"/>
        <v>2022</v>
      </c>
      <c r="N4907">
        <f t="shared" si="689"/>
        <v>1</v>
      </c>
      <c r="O4907" t="str">
        <f t="shared" si="690"/>
        <v>Jan</v>
      </c>
      <c r="P4907" t="str">
        <f t="shared" si="691"/>
        <v>Q1</v>
      </c>
      <c r="Q4907" t="str">
        <f t="shared" si="692"/>
        <v>2022-01</v>
      </c>
    </row>
    <row r="4908" spans="1:17" x14ac:dyDescent="0.35">
      <c r="A4908" s="2">
        <v>44405</v>
      </c>
      <c r="B4908" t="s">
        <v>23</v>
      </c>
      <c r="C4908" t="s">
        <v>23</v>
      </c>
      <c r="D4908" t="s">
        <v>25</v>
      </c>
      <c r="E4908" s="3">
        <v>57197</v>
      </c>
      <c r="F4908" s="3">
        <v>35692</v>
      </c>
      <c r="G4908" t="s">
        <v>21</v>
      </c>
      <c r="H4908" s="3" t="s">
        <v>4940</v>
      </c>
      <c r="I4908" s="3">
        <f t="shared" si="684"/>
        <v>-21505</v>
      </c>
      <c r="J4908" s="4">
        <f t="shared" si="685"/>
        <v>-0.37598125775827401</v>
      </c>
      <c r="K4908" s="5">
        <f t="shared" si="686"/>
        <v>0.62401874224172593</v>
      </c>
      <c r="L4908" s="4" t="str">
        <f t="shared" si="687"/>
        <v>Under Budget</v>
      </c>
      <c r="M4908">
        <f t="shared" si="688"/>
        <v>2021</v>
      </c>
      <c r="N4908">
        <f t="shared" si="689"/>
        <v>7</v>
      </c>
      <c r="O4908" t="str">
        <f t="shared" si="690"/>
        <v>Jul</v>
      </c>
      <c r="P4908" t="str">
        <f t="shared" si="691"/>
        <v>Q3</v>
      </c>
      <c r="Q4908" t="str">
        <f t="shared" si="692"/>
        <v>2021-07</v>
      </c>
    </row>
    <row r="4909" spans="1:17" x14ac:dyDescent="0.35">
      <c r="A4909" s="2">
        <v>44420</v>
      </c>
      <c r="B4909" t="s">
        <v>55</v>
      </c>
      <c r="C4909" t="s">
        <v>34</v>
      </c>
      <c r="D4909" t="s">
        <v>30</v>
      </c>
      <c r="E4909" s="3">
        <v>106974</v>
      </c>
      <c r="F4909" s="3">
        <v>130686</v>
      </c>
      <c r="G4909" t="s">
        <v>26</v>
      </c>
      <c r="H4909" s="3" t="s">
        <v>4941</v>
      </c>
      <c r="I4909" s="3">
        <f t="shared" si="684"/>
        <v>23712</v>
      </c>
      <c r="J4909" s="4">
        <f t="shared" si="685"/>
        <v>0.22166133826911211</v>
      </c>
      <c r="K4909" s="5">
        <f t="shared" si="686"/>
        <v>1.2216613382691122</v>
      </c>
      <c r="L4909" s="4" t="str">
        <f t="shared" si="687"/>
        <v>Over Budget</v>
      </c>
      <c r="M4909">
        <f t="shared" si="688"/>
        <v>2021</v>
      </c>
      <c r="N4909">
        <f t="shared" si="689"/>
        <v>8</v>
      </c>
      <c r="O4909" t="str">
        <f t="shared" si="690"/>
        <v>Aug</v>
      </c>
      <c r="P4909" t="str">
        <f t="shared" si="691"/>
        <v>Q3</v>
      </c>
      <c r="Q4909" t="str">
        <f t="shared" si="692"/>
        <v>2021-08</v>
      </c>
    </row>
    <row r="4910" spans="1:17" x14ac:dyDescent="0.35">
      <c r="A4910" s="2">
        <v>44199</v>
      </c>
      <c r="B4910" t="s">
        <v>37</v>
      </c>
      <c r="C4910" t="s">
        <v>19</v>
      </c>
      <c r="D4910" t="s">
        <v>58</v>
      </c>
      <c r="E4910" s="3">
        <v>72885</v>
      </c>
      <c r="F4910" s="3">
        <v>153164</v>
      </c>
      <c r="G4910" t="s">
        <v>21</v>
      </c>
      <c r="H4910" s="3" t="s">
        <v>4942</v>
      </c>
      <c r="I4910" s="3">
        <f t="shared" si="684"/>
        <v>80279</v>
      </c>
      <c r="J4910" s="4">
        <f t="shared" si="685"/>
        <v>1.1014474857652465</v>
      </c>
      <c r="K4910" s="5">
        <f t="shared" si="686"/>
        <v>2.1014474857652465</v>
      </c>
      <c r="L4910" s="4" t="str">
        <f t="shared" si="687"/>
        <v>Over Budget</v>
      </c>
      <c r="M4910">
        <f t="shared" si="688"/>
        <v>2021</v>
      </c>
      <c r="N4910">
        <f t="shared" si="689"/>
        <v>1</v>
      </c>
      <c r="O4910" t="str">
        <f t="shared" si="690"/>
        <v>Jan</v>
      </c>
      <c r="P4910" t="str">
        <f t="shared" si="691"/>
        <v>Q1</v>
      </c>
      <c r="Q4910" t="str">
        <f t="shared" si="692"/>
        <v>2021-01</v>
      </c>
    </row>
    <row r="4911" spans="1:17" x14ac:dyDescent="0.35">
      <c r="A4911" s="2">
        <v>44568</v>
      </c>
      <c r="B4911" t="s">
        <v>41</v>
      </c>
      <c r="C4911" t="s">
        <v>23</v>
      </c>
      <c r="D4911" t="s">
        <v>58</v>
      </c>
      <c r="E4911" s="3">
        <v>134061</v>
      </c>
      <c r="F4911" s="3">
        <v>114520</v>
      </c>
      <c r="G4911" t="s">
        <v>32</v>
      </c>
      <c r="H4911" s="3" t="s">
        <v>4943</v>
      </c>
      <c r="I4911" s="3">
        <f t="shared" si="684"/>
        <v>-19541</v>
      </c>
      <c r="J4911" s="4">
        <f t="shared" si="685"/>
        <v>-0.14576200386391269</v>
      </c>
      <c r="K4911" s="5">
        <f t="shared" si="686"/>
        <v>0.85423799613608731</v>
      </c>
      <c r="L4911" s="4" t="str">
        <f t="shared" si="687"/>
        <v>Under Budget</v>
      </c>
      <c r="M4911">
        <f t="shared" si="688"/>
        <v>2022</v>
      </c>
      <c r="N4911">
        <f t="shared" si="689"/>
        <v>1</v>
      </c>
      <c r="O4911" t="str">
        <f t="shared" si="690"/>
        <v>Jan</v>
      </c>
      <c r="P4911" t="str">
        <f t="shared" si="691"/>
        <v>Q1</v>
      </c>
      <c r="Q4911" t="str">
        <f t="shared" si="692"/>
        <v>2022-01</v>
      </c>
    </row>
    <row r="4912" spans="1:17" x14ac:dyDescent="0.35">
      <c r="A4912" s="2">
        <v>44807</v>
      </c>
      <c r="B4912" t="s">
        <v>37</v>
      </c>
      <c r="C4912" t="s">
        <v>24</v>
      </c>
      <c r="D4912" t="s">
        <v>25</v>
      </c>
      <c r="E4912" s="3">
        <v>144413</v>
      </c>
      <c r="F4912" s="3">
        <v>120510</v>
      </c>
      <c r="G4912" t="s">
        <v>35</v>
      </c>
      <c r="H4912" s="3" t="s">
        <v>4944</v>
      </c>
      <c r="I4912" s="3">
        <f t="shared" si="684"/>
        <v>-23903</v>
      </c>
      <c r="J4912" s="4">
        <f t="shared" si="685"/>
        <v>-0.16551833976165581</v>
      </c>
      <c r="K4912" s="5">
        <f t="shared" si="686"/>
        <v>0.83448166023834425</v>
      </c>
      <c r="L4912" s="4" t="str">
        <f t="shared" si="687"/>
        <v>Under Budget</v>
      </c>
      <c r="M4912">
        <f t="shared" si="688"/>
        <v>2022</v>
      </c>
      <c r="N4912">
        <f t="shared" si="689"/>
        <v>9</v>
      </c>
      <c r="O4912" t="str">
        <f t="shared" si="690"/>
        <v>Sep</v>
      </c>
      <c r="P4912" t="str">
        <f t="shared" si="691"/>
        <v>Q3</v>
      </c>
      <c r="Q4912" t="str">
        <f t="shared" si="692"/>
        <v>2022-09</v>
      </c>
    </row>
    <row r="4913" spans="1:17" x14ac:dyDescent="0.35">
      <c r="A4913" s="2">
        <v>44312</v>
      </c>
      <c r="B4913" t="s">
        <v>28</v>
      </c>
      <c r="C4913" t="s">
        <v>43</v>
      </c>
      <c r="D4913" t="s">
        <v>20</v>
      </c>
      <c r="E4913" s="3">
        <v>123457</v>
      </c>
      <c r="F4913" s="3">
        <v>94315</v>
      </c>
      <c r="G4913" t="s">
        <v>32</v>
      </c>
      <c r="H4913" s="3" t="s">
        <v>4945</v>
      </c>
      <c r="I4913" s="3">
        <f t="shared" si="684"/>
        <v>-29142</v>
      </c>
      <c r="J4913" s="4">
        <f t="shared" si="685"/>
        <v>-0.23604979871534218</v>
      </c>
      <c r="K4913" s="5">
        <f t="shared" si="686"/>
        <v>0.76395020128465785</v>
      </c>
      <c r="L4913" s="4" t="str">
        <f t="shared" si="687"/>
        <v>Under Budget</v>
      </c>
      <c r="M4913">
        <f t="shared" si="688"/>
        <v>2021</v>
      </c>
      <c r="N4913">
        <f t="shared" si="689"/>
        <v>4</v>
      </c>
      <c r="O4913" t="str">
        <f t="shared" si="690"/>
        <v>Apr</v>
      </c>
      <c r="P4913" t="str">
        <f t="shared" si="691"/>
        <v>Q2</v>
      </c>
      <c r="Q4913" t="str">
        <f t="shared" si="692"/>
        <v>2021-04</v>
      </c>
    </row>
    <row r="4914" spans="1:17" x14ac:dyDescent="0.35">
      <c r="A4914" s="2">
        <v>44643</v>
      </c>
      <c r="B4914" t="s">
        <v>28</v>
      </c>
      <c r="C4914" t="s">
        <v>19</v>
      </c>
      <c r="D4914" t="s">
        <v>30</v>
      </c>
      <c r="E4914" s="3">
        <v>17747</v>
      </c>
      <c r="F4914" s="3">
        <v>78880</v>
      </c>
      <c r="G4914" t="s">
        <v>35</v>
      </c>
      <c r="H4914" s="3" t="s">
        <v>4946</v>
      </c>
      <c r="I4914" s="3">
        <f t="shared" si="684"/>
        <v>61133</v>
      </c>
      <c r="J4914" s="4">
        <f t="shared" si="685"/>
        <v>3.4446948780075504</v>
      </c>
      <c r="K4914" s="5">
        <f t="shared" si="686"/>
        <v>4.4446948780075504</v>
      </c>
      <c r="L4914" s="4" t="str">
        <f t="shared" si="687"/>
        <v>Over Budget</v>
      </c>
      <c r="M4914">
        <f t="shared" si="688"/>
        <v>2022</v>
      </c>
      <c r="N4914">
        <f t="shared" si="689"/>
        <v>3</v>
      </c>
      <c r="O4914" t="str">
        <f t="shared" si="690"/>
        <v>Mar</v>
      </c>
      <c r="P4914" t="str">
        <f t="shared" si="691"/>
        <v>Q1</v>
      </c>
      <c r="Q4914" t="str">
        <f t="shared" si="692"/>
        <v>2022-03</v>
      </c>
    </row>
    <row r="4915" spans="1:17" x14ac:dyDescent="0.35">
      <c r="A4915" s="2">
        <v>44611</v>
      </c>
      <c r="B4915" t="s">
        <v>18</v>
      </c>
      <c r="C4915" t="s">
        <v>24</v>
      </c>
      <c r="D4915" t="s">
        <v>25</v>
      </c>
      <c r="E4915" s="3">
        <v>110866</v>
      </c>
      <c r="F4915" s="3">
        <v>147337</v>
      </c>
      <c r="G4915" t="s">
        <v>26</v>
      </c>
      <c r="H4915" s="3" t="s">
        <v>4947</v>
      </c>
      <c r="I4915" s="3">
        <f t="shared" si="684"/>
        <v>36471</v>
      </c>
      <c r="J4915" s="4">
        <f t="shared" si="685"/>
        <v>0.32896469611963991</v>
      </c>
      <c r="K4915" s="5">
        <f t="shared" si="686"/>
        <v>1.32896469611964</v>
      </c>
      <c r="L4915" s="4" t="str">
        <f t="shared" si="687"/>
        <v>Over Budget</v>
      </c>
      <c r="M4915">
        <f t="shared" si="688"/>
        <v>2022</v>
      </c>
      <c r="N4915">
        <f t="shared" si="689"/>
        <v>2</v>
      </c>
      <c r="O4915" t="str">
        <f t="shared" si="690"/>
        <v>Feb</v>
      </c>
      <c r="P4915" t="str">
        <f t="shared" si="691"/>
        <v>Q1</v>
      </c>
      <c r="Q4915" t="str">
        <f t="shared" si="692"/>
        <v>2022-02</v>
      </c>
    </row>
    <row r="4916" spans="1:17" x14ac:dyDescent="0.35">
      <c r="A4916" s="2">
        <v>45088</v>
      </c>
      <c r="B4916" t="s">
        <v>28</v>
      </c>
      <c r="C4916" t="s">
        <v>24</v>
      </c>
      <c r="D4916" t="s">
        <v>20</v>
      </c>
      <c r="E4916" s="3">
        <v>91132</v>
      </c>
      <c r="F4916" s="3">
        <v>54195</v>
      </c>
      <c r="G4916" t="s">
        <v>26</v>
      </c>
      <c r="H4916" s="3" t="s">
        <v>4948</v>
      </c>
      <c r="I4916" s="3">
        <f t="shared" si="684"/>
        <v>-36937</v>
      </c>
      <c r="J4916" s="4">
        <f t="shared" si="685"/>
        <v>-0.4053131721020059</v>
      </c>
      <c r="K4916" s="5">
        <f t="shared" si="686"/>
        <v>0.5946868278979941</v>
      </c>
      <c r="L4916" s="4" t="str">
        <f t="shared" si="687"/>
        <v>Under Budget</v>
      </c>
      <c r="M4916">
        <f t="shared" si="688"/>
        <v>2023</v>
      </c>
      <c r="N4916">
        <f t="shared" si="689"/>
        <v>6</v>
      </c>
      <c r="O4916" t="str">
        <f t="shared" si="690"/>
        <v>Jun</v>
      </c>
      <c r="P4916" t="str">
        <f t="shared" si="691"/>
        <v>Q2</v>
      </c>
      <c r="Q4916" t="str">
        <f t="shared" si="692"/>
        <v>2023-06</v>
      </c>
    </row>
    <row r="4917" spans="1:17" x14ac:dyDescent="0.35">
      <c r="A4917" s="2">
        <v>45244</v>
      </c>
      <c r="B4917" t="s">
        <v>41</v>
      </c>
      <c r="C4917" t="s">
        <v>23</v>
      </c>
      <c r="D4917" t="s">
        <v>20</v>
      </c>
      <c r="E4917" s="3">
        <v>73409</v>
      </c>
      <c r="F4917" s="3">
        <v>22916</v>
      </c>
      <c r="G4917" t="s">
        <v>26</v>
      </c>
      <c r="H4917" s="3" t="s">
        <v>4949</v>
      </c>
      <c r="I4917" s="3">
        <f t="shared" si="684"/>
        <v>-50493</v>
      </c>
      <c r="J4917" s="4">
        <f t="shared" si="685"/>
        <v>-0.68783119236060974</v>
      </c>
      <c r="K4917" s="5">
        <f t="shared" si="686"/>
        <v>0.31216880763939026</v>
      </c>
      <c r="L4917" s="4" t="str">
        <f t="shared" si="687"/>
        <v>Under Budget</v>
      </c>
      <c r="M4917">
        <f t="shared" si="688"/>
        <v>2023</v>
      </c>
      <c r="N4917">
        <f t="shared" si="689"/>
        <v>11</v>
      </c>
      <c r="O4917" t="str">
        <f t="shared" si="690"/>
        <v>Nov</v>
      </c>
      <c r="P4917" t="str">
        <f t="shared" si="691"/>
        <v>Q4</v>
      </c>
      <c r="Q4917" t="str">
        <f t="shared" si="692"/>
        <v>2023-11</v>
      </c>
    </row>
    <row r="4918" spans="1:17" x14ac:dyDescent="0.35">
      <c r="A4918" s="2">
        <v>44859</v>
      </c>
      <c r="B4918" t="s">
        <v>18</v>
      </c>
      <c r="C4918" t="s">
        <v>24</v>
      </c>
      <c r="D4918" t="s">
        <v>30</v>
      </c>
      <c r="E4918" s="3">
        <v>93587</v>
      </c>
      <c r="F4918" s="3">
        <v>151334</v>
      </c>
      <c r="G4918" t="s">
        <v>32</v>
      </c>
      <c r="H4918" s="3" t="s">
        <v>4950</v>
      </c>
      <c r="I4918" s="3">
        <f t="shared" si="684"/>
        <v>57747</v>
      </c>
      <c r="J4918" s="4">
        <f t="shared" si="685"/>
        <v>0.61704082832017271</v>
      </c>
      <c r="K4918" s="5">
        <f t="shared" si="686"/>
        <v>1.6170408283201727</v>
      </c>
      <c r="L4918" s="4" t="str">
        <f t="shared" si="687"/>
        <v>Over Budget</v>
      </c>
      <c r="M4918">
        <f t="shared" si="688"/>
        <v>2022</v>
      </c>
      <c r="N4918">
        <f t="shared" si="689"/>
        <v>10</v>
      </c>
      <c r="O4918" t="str">
        <f t="shared" si="690"/>
        <v>Oct</v>
      </c>
      <c r="P4918" t="str">
        <f t="shared" si="691"/>
        <v>Q4</v>
      </c>
      <c r="Q4918" t="str">
        <f t="shared" si="692"/>
        <v>2022-10</v>
      </c>
    </row>
    <row r="4919" spans="1:17" x14ac:dyDescent="0.35">
      <c r="A4919" s="2">
        <v>45270</v>
      </c>
      <c r="B4919" t="s">
        <v>41</v>
      </c>
      <c r="C4919" t="s">
        <v>19</v>
      </c>
      <c r="D4919" t="s">
        <v>58</v>
      </c>
      <c r="E4919" s="3">
        <v>81949</v>
      </c>
      <c r="F4919" s="3">
        <v>21873</v>
      </c>
      <c r="G4919" t="s">
        <v>26</v>
      </c>
      <c r="H4919" s="3" t="s">
        <v>4951</v>
      </c>
      <c r="I4919" s="3">
        <f t="shared" si="684"/>
        <v>-60076</v>
      </c>
      <c r="J4919" s="4">
        <f t="shared" si="685"/>
        <v>-0.73309009261857982</v>
      </c>
      <c r="K4919" s="5">
        <f t="shared" si="686"/>
        <v>0.26690990738142018</v>
      </c>
      <c r="L4919" s="4" t="str">
        <f t="shared" si="687"/>
        <v>Under Budget</v>
      </c>
      <c r="M4919">
        <f t="shared" si="688"/>
        <v>2023</v>
      </c>
      <c r="N4919">
        <f t="shared" si="689"/>
        <v>12</v>
      </c>
      <c r="O4919" t="str">
        <f t="shared" si="690"/>
        <v>Dec</v>
      </c>
      <c r="P4919" t="str">
        <f t="shared" si="691"/>
        <v>Q4</v>
      </c>
      <c r="Q4919" t="str">
        <f t="shared" si="692"/>
        <v>2023-12</v>
      </c>
    </row>
    <row r="4920" spans="1:17" x14ac:dyDescent="0.35">
      <c r="A4920" s="2">
        <v>44914</v>
      </c>
      <c r="B4920" t="s">
        <v>23</v>
      </c>
      <c r="C4920" t="s">
        <v>29</v>
      </c>
      <c r="D4920" t="s">
        <v>39</v>
      </c>
      <c r="E4920" s="3">
        <v>94568</v>
      </c>
      <c r="F4920" s="3">
        <v>55011</v>
      </c>
      <c r="G4920" t="s">
        <v>26</v>
      </c>
      <c r="H4920" s="3" t="s">
        <v>4952</v>
      </c>
      <c r="I4920" s="3">
        <f t="shared" si="684"/>
        <v>-39557</v>
      </c>
      <c r="J4920" s="4">
        <f t="shared" si="685"/>
        <v>-0.41829159969545726</v>
      </c>
      <c r="K4920" s="5">
        <f t="shared" si="686"/>
        <v>0.58170840030454274</v>
      </c>
      <c r="L4920" s="4" t="str">
        <f t="shared" si="687"/>
        <v>Under Budget</v>
      </c>
      <c r="M4920">
        <f t="shared" si="688"/>
        <v>2022</v>
      </c>
      <c r="N4920">
        <f t="shared" si="689"/>
        <v>12</v>
      </c>
      <c r="O4920" t="str">
        <f t="shared" si="690"/>
        <v>Dec</v>
      </c>
      <c r="P4920" t="str">
        <f t="shared" si="691"/>
        <v>Q4</v>
      </c>
      <c r="Q4920" t="str">
        <f t="shared" si="692"/>
        <v>2022-12</v>
      </c>
    </row>
    <row r="4921" spans="1:17" x14ac:dyDescent="0.35">
      <c r="A4921" s="2">
        <v>45247</v>
      </c>
      <c r="B4921" t="s">
        <v>41</v>
      </c>
      <c r="C4921" t="s">
        <v>19</v>
      </c>
      <c r="D4921" t="s">
        <v>20</v>
      </c>
      <c r="E4921" s="3">
        <v>81270</v>
      </c>
      <c r="F4921" s="3">
        <v>12187</v>
      </c>
      <c r="G4921" t="s">
        <v>35</v>
      </c>
      <c r="H4921" s="3" t="s">
        <v>4953</v>
      </c>
      <c r="I4921" s="3">
        <f t="shared" si="684"/>
        <v>-69083</v>
      </c>
      <c r="J4921" s="4">
        <f t="shared" si="685"/>
        <v>-0.85004306632213611</v>
      </c>
      <c r="K4921" s="5">
        <f t="shared" si="686"/>
        <v>0.14995693367786392</v>
      </c>
      <c r="L4921" s="4" t="str">
        <f t="shared" si="687"/>
        <v>Under Budget</v>
      </c>
      <c r="M4921">
        <f t="shared" si="688"/>
        <v>2023</v>
      </c>
      <c r="N4921">
        <f t="shared" si="689"/>
        <v>11</v>
      </c>
      <c r="O4921" t="str">
        <f t="shared" si="690"/>
        <v>Nov</v>
      </c>
      <c r="P4921" t="str">
        <f t="shared" si="691"/>
        <v>Q4</v>
      </c>
      <c r="Q4921" t="str">
        <f t="shared" si="692"/>
        <v>2023-11</v>
      </c>
    </row>
    <row r="4922" spans="1:17" x14ac:dyDescent="0.35">
      <c r="A4922" s="2">
        <v>44467</v>
      </c>
      <c r="B4922" t="s">
        <v>28</v>
      </c>
      <c r="C4922" t="s">
        <v>24</v>
      </c>
      <c r="D4922" t="s">
        <v>39</v>
      </c>
      <c r="E4922" s="3">
        <v>51596</v>
      </c>
      <c r="F4922" s="3">
        <v>84522</v>
      </c>
      <c r="G4922" t="s">
        <v>32</v>
      </c>
      <c r="H4922" s="3" t="s">
        <v>4954</v>
      </c>
      <c r="I4922" s="3">
        <f t="shared" si="684"/>
        <v>32926</v>
      </c>
      <c r="J4922" s="4">
        <f t="shared" si="685"/>
        <v>0.63815024420497712</v>
      </c>
      <c r="K4922" s="5">
        <f t="shared" si="686"/>
        <v>1.6381502442049771</v>
      </c>
      <c r="L4922" s="4" t="str">
        <f t="shared" si="687"/>
        <v>Over Budget</v>
      </c>
      <c r="M4922">
        <f t="shared" si="688"/>
        <v>2021</v>
      </c>
      <c r="N4922">
        <f t="shared" si="689"/>
        <v>9</v>
      </c>
      <c r="O4922" t="str">
        <f t="shared" si="690"/>
        <v>Sep</v>
      </c>
      <c r="P4922" t="str">
        <f t="shared" si="691"/>
        <v>Q3</v>
      </c>
      <c r="Q4922" t="str">
        <f t="shared" si="692"/>
        <v>2021-09</v>
      </c>
    </row>
    <row r="4923" spans="1:17" x14ac:dyDescent="0.35">
      <c r="A4923" s="2">
        <v>44758</v>
      </c>
      <c r="B4923" t="s">
        <v>23</v>
      </c>
      <c r="C4923" t="s">
        <v>23</v>
      </c>
      <c r="D4923" t="s">
        <v>39</v>
      </c>
      <c r="E4923" s="3">
        <v>40786</v>
      </c>
      <c r="F4923" s="3">
        <v>107714</v>
      </c>
      <c r="G4923" t="s">
        <v>21</v>
      </c>
      <c r="H4923" s="3" t="s">
        <v>4955</v>
      </c>
      <c r="I4923" s="3">
        <f t="shared" si="684"/>
        <v>66928</v>
      </c>
      <c r="J4923" s="4">
        <f t="shared" si="685"/>
        <v>1.6409552297356935</v>
      </c>
      <c r="K4923" s="5">
        <f t="shared" si="686"/>
        <v>2.6409552297356935</v>
      </c>
      <c r="L4923" s="4" t="str">
        <f t="shared" si="687"/>
        <v>Over Budget</v>
      </c>
      <c r="M4923">
        <f t="shared" si="688"/>
        <v>2022</v>
      </c>
      <c r="N4923">
        <f t="shared" si="689"/>
        <v>7</v>
      </c>
      <c r="O4923" t="str">
        <f t="shared" si="690"/>
        <v>Jul</v>
      </c>
      <c r="P4923" t="str">
        <f t="shared" si="691"/>
        <v>Q3</v>
      </c>
      <c r="Q4923" t="str">
        <f t="shared" si="692"/>
        <v>2022-07</v>
      </c>
    </row>
    <row r="4924" spans="1:17" x14ac:dyDescent="0.35">
      <c r="A4924" s="2">
        <v>45000</v>
      </c>
      <c r="B4924" t="s">
        <v>28</v>
      </c>
      <c r="C4924" t="s">
        <v>19</v>
      </c>
      <c r="D4924" t="s">
        <v>30</v>
      </c>
      <c r="E4924" s="3">
        <v>132887</v>
      </c>
      <c r="F4924" s="3">
        <v>134366</v>
      </c>
      <c r="G4924" t="s">
        <v>26</v>
      </c>
      <c r="H4924" s="3" t="s">
        <v>4956</v>
      </c>
      <c r="I4924" s="3">
        <f t="shared" si="684"/>
        <v>1479</v>
      </c>
      <c r="J4924" s="4">
        <f t="shared" si="685"/>
        <v>1.1129756861092507E-2</v>
      </c>
      <c r="K4924" s="5">
        <f t="shared" si="686"/>
        <v>1.0111297568610924</v>
      </c>
      <c r="L4924" s="4" t="str">
        <f t="shared" si="687"/>
        <v>Over Budget</v>
      </c>
      <c r="M4924">
        <f t="shared" si="688"/>
        <v>2023</v>
      </c>
      <c r="N4924">
        <f t="shared" si="689"/>
        <v>3</v>
      </c>
      <c r="O4924" t="str">
        <f t="shared" si="690"/>
        <v>Mar</v>
      </c>
      <c r="P4924" t="str">
        <f t="shared" si="691"/>
        <v>Q1</v>
      </c>
      <c r="Q4924" t="str">
        <f t="shared" si="692"/>
        <v>2023-03</v>
      </c>
    </row>
    <row r="4925" spans="1:17" x14ac:dyDescent="0.35">
      <c r="A4925" s="2">
        <v>44443</v>
      </c>
      <c r="B4925" t="s">
        <v>41</v>
      </c>
      <c r="C4925" t="s">
        <v>43</v>
      </c>
      <c r="D4925" t="s">
        <v>58</v>
      </c>
      <c r="E4925" s="3">
        <v>93499</v>
      </c>
      <c r="F4925" s="3">
        <v>44380</v>
      </c>
      <c r="G4925" t="s">
        <v>21</v>
      </c>
      <c r="H4925" s="3" t="s">
        <v>4957</v>
      </c>
      <c r="I4925" s="3">
        <f t="shared" si="684"/>
        <v>-49119</v>
      </c>
      <c r="J4925" s="4">
        <f t="shared" si="685"/>
        <v>-0.52534251703226775</v>
      </c>
      <c r="K4925" s="5">
        <f t="shared" si="686"/>
        <v>0.4746574829677323</v>
      </c>
      <c r="L4925" s="4" t="str">
        <f t="shared" si="687"/>
        <v>Under Budget</v>
      </c>
      <c r="M4925">
        <f t="shared" si="688"/>
        <v>2021</v>
      </c>
      <c r="N4925">
        <f t="shared" si="689"/>
        <v>9</v>
      </c>
      <c r="O4925" t="str">
        <f t="shared" si="690"/>
        <v>Sep</v>
      </c>
      <c r="P4925" t="str">
        <f t="shared" si="691"/>
        <v>Q3</v>
      </c>
      <c r="Q4925" t="str">
        <f t="shared" si="692"/>
        <v>2021-09</v>
      </c>
    </row>
    <row r="4926" spans="1:17" x14ac:dyDescent="0.35">
      <c r="A4926" s="2">
        <v>44583</v>
      </c>
      <c r="B4926" t="s">
        <v>28</v>
      </c>
      <c r="C4926" t="s">
        <v>29</v>
      </c>
      <c r="D4926" t="s">
        <v>30</v>
      </c>
      <c r="E4926" s="3">
        <v>33999</v>
      </c>
      <c r="F4926" s="3">
        <v>31723</v>
      </c>
      <c r="G4926" t="s">
        <v>21</v>
      </c>
      <c r="H4926" s="3" t="s">
        <v>4958</v>
      </c>
      <c r="I4926" s="3">
        <f t="shared" si="684"/>
        <v>-2276</v>
      </c>
      <c r="J4926" s="4">
        <f t="shared" si="685"/>
        <v>-6.6943145386629016E-2</v>
      </c>
      <c r="K4926" s="5">
        <f t="shared" si="686"/>
        <v>0.93305685461337096</v>
      </c>
      <c r="L4926" s="4" t="str">
        <f t="shared" si="687"/>
        <v>Under Budget</v>
      </c>
      <c r="M4926">
        <f t="shared" si="688"/>
        <v>2022</v>
      </c>
      <c r="N4926">
        <f t="shared" si="689"/>
        <v>1</v>
      </c>
      <c r="O4926" t="str">
        <f t="shared" si="690"/>
        <v>Jan</v>
      </c>
      <c r="P4926" t="str">
        <f t="shared" si="691"/>
        <v>Q1</v>
      </c>
      <c r="Q4926" t="str">
        <f t="shared" si="692"/>
        <v>2022-01</v>
      </c>
    </row>
    <row r="4927" spans="1:17" x14ac:dyDescent="0.35">
      <c r="A4927" s="2">
        <v>44898</v>
      </c>
      <c r="B4927" t="s">
        <v>28</v>
      </c>
      <c r="C4927" t="s">
        <v>34</v>
      </c>
      <c r="D4927" t="s">
        <v>20</v>
      </c>
      <c r="E4927" s="3">
        <v>74303</v>
      </c>
      <c r="F4927" s="3">
        <v>110771</v>
      </c>
      <c r="G4927" t="s">
        <v>21</v>
      </c>
      <c r="H4927" s="3" t="s">
        <v>4959</v>
      </c>
      <c r="I4927" s="3">
        <f t="shared" si="684"/>
        <v>36468</v>
      </c>
      <c r="J4927" s="4">
        <f t="shared" si="685"/>
        <v>0.49080117895643516</v>
      </c>
      <c r="K4927" s="5">
        <f t="shared" si="686"/>
        <v>1.490801178956435</v>
      </c>
      <c r="L4927" s="4" t="str">
        <f t="shared" si="687"/>
        <v>Over Budget</v>
      </c>
      <c r="M4927">
        <f t="shared" si="688"/>
        <v>2022</v>
      </c>
      <c r="N4927">
        <f t="shared" si="689"/>
        <v>12</v>
      </c>
      <c r="O4927" t="str">
        <f t="shared" si="690"/>
        <v>Dec</v>
      </c>
      <c r="P4927" t="str">
        <f t="shared" si="691"/>
        <v>Q4</v>
      </c>
      <c r="Q4927" t="str">
        <f t="shared" si="692"/>
        <v>2022-12</v>
      </c>
    </row>
    <row r="4928" spans="1:17" x14ac:dyDescent="0.35">
      <c r="A4928" s="2">
        <v>44755</v>
      </c>
      <c r="B4928" t="s">
        <v>28</v>
      </c>
      <c r="C4928" t="s">
        <v>23</v>
      </c>
      <c r="D4928" t="s">
        <v>58</v>
      </c>
      <c r="E4928" s="3">
        <v>39501</v>
      </c>
      <c r="F4928" s="3">
        <v>136497</v>
      </c>
      <c r="G4928" t="s">
        <v>21</v>
      </c>
      <c r="H4928" s="3" t="s">
        <v>4960</v>
      </c>
      <c r="I4928" s="3">
        <f t="shared" si="684"/>
        <v>96996</v>
      </c>
      <c r="J4928" s="4">
        <f t="shared" si="685"/>
        <v>2.455532771322245</v>
      </c>
      <c r="K4928" s="5">
        <f t="shared" si="686"/>
        <v>3.455532771322245</v>
      </c>
      <c r="L4928" s="4" t="str">
        <f t="shared" si="687"/>
        <v>Over Budget</v>
      </c>
      <c r="M4928">
        <f t="shared" si="688"/>
        <v>2022</v>
      </c>
      <c r="N4928">
        <f t="shared" si="689"/>
        <v>7</v>
      </c>
      <c r="O4928" t="str">
        <f t="shared" si="690"/>
        <v>Jul</v>
      </c>
      <c r="P4928" t="str">
        <f t="shared" si="691"/>
        <v>Q3</v>
      </c>
      <c r="Q4928" t="str">
        <f t="shared" si="692"/>
        <v>2022-07</v>
      </c>
    </row>
    <row r="4929" spans="1:17" x14ac:dyDescent="0.35">
      <c r="A4929" s="2">
        <v>45169</v>
      </c>
      <c r="B4929" t="s">
        <v>37</v>
      </c>
      <c r="C4929" t="s">
        <v>23</v>
      </c>
      <c r="D4929" t="s">
        <v>25</v>
      </c>
      <c r="E4929" s="3">
        <v>112424</v>
      </c>
      <c r="F4929" s="3">
        <v>111659</v>
      </c>
      <c r="G4929" t="s">
        <v>26</v>
      </c>
      <c r="H4929" s="3" t="s">
        <v>4961</v>
      </c>
      <c r="I4929" s="3">
        <f t="shared" si="684"/>
        <v>-765</v>
      </c>
      <c r="J4929" s="4">
        <f t="shared" si="685"/>
        <v>-6.8045968832277804E-3</v>
      </c>
      <c r="K4929" s="5">
        <f t="shared" si="686"/>
        <v>0.99319540311677224</v>
      </c>
      <c r="L4929" s="4" t="str">
        <f t="shared" si="687"/>
        <v>Under Budget</v>
      </c>
      <c r="M4929">
        <f t="shared" si="688"/>
        <v>2023</v>
      </c>
      <c r="N4929">
        <f t="shared" si="689"/>
        <v>8</v>
      </c>
      <c r="O4929" t="str">
        <f t="shared" si="690"/>
        <v>Aug</v>
      </c>
      <c r="P4929" t="str">
        <f t="shared" si="691"/>
        <v>Q3</v>
      </c>
      <c r="Q4929" t="str">
        <f t="shared" si="692"/>
        <v>2023-08</v>
      </c>
    </row>
    <row r="4930" spans="1:17" x14ac:dyDescent="0.35">
      <c r="A4930" s="2">
        <v>45180</v>
      </c>
      <c r="B4930" t="s">
        <v>23</v>
      </c>
      <c r="C4930" t="s">
        <v>34</v>
      </c>
      <c r="D4930" t="s">
        <v>58</v>
      </c>
      <c r="E4930" s="3">
        <v>45280</v>
      </c>
      <c r="F4930" s="3">
        <v>21460</v>
      </c>
      <c r="G4930" t="s">
        <v>26</v>
      </c>
      <c r="H4930" s="3" t="s">
        <v>4962</v>
      </c>
      <c r="I4930" s="3">
        <f t="shared" si="684"/>
        <v>-23820</v>
      </c>
      <c r="J4930" s="4">
        <f t="shared" si="685"/>
        <v>-0.52606007067137805</v>
      </c>
      <c r="K4930" s="5">
        <f t="shared" si="686"/>
        <v>0.47393992932862189</v>
      </c>
      <c r="L4930" s="4" t="str">
        <f t="shared" si="687"/>
        <v>Under Budget</v>
      </c>
      <c r="M4930">
        <f t="shared" si="688"/>
        <v>2023</v>
      </c>
      <c r="N4930">
        <f t="shared" si="689"/>
        <v>9</v>
      </c>
      <c r="O4930" t="str">
        <f t="shared" si="690"/>
        <v>Sep</v>
      </c>
      <c r="P4930" t="str">
        <f t="shared" si="691"/>
        <v>Q3</v>
      </c>
      <c r="Q4930" t="str">
        <f t="shared" si="692"/>
        <v>2023-09</v>
      </c>
    </row>
    <row r="4931" spans="1:17" x14ac:dyDescent="0.35">
      <c r="A4931" s="2">
        <v>44548</v>
      </c>
      <c r="B4931" t="s">
        <v>23</v>
      </c>
      <c r="C4931" t="s">
        <v>34</v>
      </c>
      <c r="D4931" t="s">
        <v>30</v>
      </c>
      <c r="E4931" s="3">
        <v>39045</v>
      </c>
      <c r="F4931" s="3">
        <v>105055</v>
      </c>
      <c r="G4931" t="s">
        <v>26</v>
      </c>
      <c r="H4931" s="3" t="s">
        <v>4963</v>
      </c>
      <c r="I4931" s="3">
        <f t="shared" si="684"/>
        <v>66010</v>
      </c>
      <c r="J4931" s="4">
        <f t="shared" si="685"/>
        <v>1.6906133948008708</v>
      </c>
      <c r="K4931" s="5">
        <f t="shared" si="686"/>
        <v>2.6906133948008706</v>
      </c>
      <c r="L4931" s="4" t="str">
        <f t="shared" si="687"/>
        <v>Over Budget</v>
      </c>
      <c r="M4931">
        <f t="shared" si="688"/>
        <v>2021</v>
      </c>
      <c r="N4931">
        <f t="shared" si="689"/>
        <v>12</v>
      </c>
      <c r="O4931" t="str">
        <f t="shared" si="690"/>
        <v>Dec</v>
      </c>
      <c r="P4931" t="str">
        <f t="shared" si="691"/>
        <v>Q4</v>
      </c>
      <c r="Q4931" t="str">
        <f t="shared" si="692"/>
        <v>2021-12</v>
      </c>
    </row>
    <row r="4932" spans="1:17" x14ac:dyDescent="0.35">
      <c r="A4932" s="2">
        <v>44949</v>
      </c>
      <c r="B4932" t="s">
        <v>23</v>
      </c>
      <c r="C4932" t="s">
        <v>19</v>
      </c>
      <c r="D4932" t="s">
        <v>30</v>
      </c>
      <c r="E4932" s="3">
        <v>34432</v>
      </c>
      <c r="F4932" s="3">
        <v>28379</v>
      </c>
      <c r="G4932" t="s">
        <v>32</v>
      </c>
      <c r="H4932" s="3" t="s">
        <v>4964</v>
      </c>
      <c r="I4932" s="3">
        <f t="shared" si="684"/>
        <v>-6053</v>
      </c>
      <c r="J4932" s="4">
        <f t="shared" si="685"/>
        <v>-0.17579577137546468</v>
      </c>
      <c r="K4932" s="5">
        <f t="shared" si="686"/>
        <v>0.82420422862453535</v>
      </c>
      <c r="L4932" s="4" t="str">
        <f t="shared" si="687"/>
        <v>Under Budget</v>
      </c>
      <c r="M4932">
        <f t="shared" si="688"/>
        <v>2023</v>
      </c>
      <c r="N4932">
        <f t="shared" si="689"/>
        <v>1</v>
      </c>
      <c r="O4932" t="str">
        <f t="shared" si="690"/>
        <v>Jan</v>
      </c>
      <c r="P4932" t="str">
        <f t="shared" si="691"/>
        <v>Q1</v>
      </c>
      <c r="Q4932" t="str">
        <f t="shared" si="692"/>
        <v>2023-01</v>
      </c>
    </row>
    <row r="4933" spans="1:17" x14ac:dyDescent="0.35">
      <c r="A4933" s="2">
        <v>44977</v>
      </c>
      <c r="B4933" t="s">
        <v>41</v>
      </c>
      <c r="C4933" t="s">
        <v>24</v>
      </c>
      <c r="D4933" t="s">
        <v>39</v>
      </c>
      <c r="E4933" s="3">
        <v>36745</v>
      </c>
      <c r="F4933" s="3">
        <v>52718</v>
      </c>
      <c r="G4933" t="s">
        <v>32</v>
      </c>
      <c r="H4933" s="3" t="s">
        <v>4965</v>
      </c>
      <c r="I4933" s="3">
        <f t="shared" ref="I4933:I4996" si="693">F4933-E4933</f>
        <v>15973</v>
      </c>
      <c r="J4933" s="4">
        <f t="shared" ref="J4933:J4996" si="694">IFERROR(I4933/E4933,0)</f>
        <v>0.43469859844876851</v>
      </c>
      <c r="K4933" s="5">
        <f t="shared" ref="K4933:K4996" si="695">IFERROR(F4933/E4933,0)</f>
        <v>1.4346985984487686</v>
      </c>
      <c r="L4933" s="4" t="str">
        <f t="shared" ref="L4933:L4996" si="696">IF(I4933&gt;0,"Over Budget",IF(I4933&lt;0,"Under Budget","On Budget"))</f>
        <v>Over Budget</v>
      </c>
      <c r="M4933">
        <f t="shared" ref="M4933:M4996" si="697">YEAR(A4933)</f>
        <v>2023</v>
      </c>
      <c r="N4933">
        <f t="shared" ref="N4933:N4996" si="698">MONTH(A4933)</f>
        <v>2</v>
      </c>
      <c r="O4933" t="str">
        <f t="shared" ref="O4933:O4996" si="699">TEXT(A4933,"mmm")</f>
        <v>Feb</v>
      </c>
      <c r="P4933" t="str">
        <f t="shared" ref="P4933:P4996" si="700">"Q"&amp;ROUNDUP(MONTH(A4933)/3,0)</f>
        <v>Q1</v>
      </c>
      <c r="Q4933" t="str">
        <f t="shared" ref="Q4933:Q4996" si="701">TEXT(A4933,"yyyy-mm")</f>
        <v>2023-02</v>
      </c>
    </row>
    <row r="4934" spans="1:17" x14ac:dyDescent="0.35">
      <c r="A4934" s="2">
        <v>45221</v>
      </c>
      <c r="B4934" t="s">
        <v>55</v>
      </c>
      <c r="C4934" t="s">
        <v>24</v>
      </c>
      <c r="D4934" t="s">
        <v>25</v>
      </c>
      <c r="E4934" s="3">
        <v>130720</v>
      </c>
      <c r="F4934" s="3">
        <v>147874</v>
      </c>
      <c r="G4934" t="s">
        <v>21</v>
      </c>
      <c r="H4934" s="3" t="s">
        <v>4966</v>
      </c>
      <c r="I4934" s="3">
        <f t="shared" si="693"/>
        <v>17154</v>
      </c>
      <c r="J4934" s="4">
        <f t="shared" si="694"/>
        <v>0.13122705018359854</v>
      </c>
      <c r="K4934" s="5">
        <f t="shared" si="695"/>
        <v>1.1312270501835986</v>
      </c>
      <c r="L4934" s="4" t="str">
        <f t="shared" si="696"/>
        <v>Over Budget</v>
      </c>
      <c r="M4934">
        <f t="shared" si="697"/>
        <v>2023</v>
      </c>
      <c r="N4934">
        <f t="shared" si="698"/>
        <v>10</v>
      </c>
      <c r="O4934" t="str">
        <f t="shared" si="699"/>
        <v>Oct</v>
      </c>
      <c r="P4934" t="str">
        <f t="shared" si="700"/>
        <v>Q4</v>
      </c>
      <c r="Q4934" t="str">
        <f t="shared" si="701"/>
        <v>2023-10</v>
      </c>
    </row>
    <row r="4935" spans="1:17" x14ac:dyDescent="0.35">
      <c r="A4935" s="2">
        <v>44742</v>
      </c>
      <c r="B4935" t="s">
        <v>41</v>
      </c>
      <c r="C4935" t="s">
        <v>43</v>
      </c>
      <c r="D4935" t="s">
        <v>58</v>
      </c>
      <c r="E4935" s="3">
        <v>105832</v>
      </c>
      <c r="F4935" s="3">
        <v>146717</v>
      </c>
      <c r="G4935" t="s">
        <v>35</v>
      </c>
      <c r="H4935" s="3" t="s">
        <v>4967</v>
      </c>
      <c r="I4935" s="3">
        <f t="shared" si="693"/>
        <v>40885</v>
      </c>
      <c r="J4935" s="4">
        <f t="shared" si="694"/>
        <v>0.38631982765137196</v>
      </c>
      <c r="K4935" s="5">
        <f t="shared" si="695"/>
        <v>1.386319827651372</v>
      </c>
      <c r="L4935" s="4" t="str">
        <f t="shared" si="696"/>
        <v>Over Budget</v>
      </c>
      <c r="M4935">
        <f t="shared" si="697"/>
        <v>2022</v>
      </c>
      <c r="N4935">
        <f t="shared" si="698"/>
        <v>6</v>
      </c>
      <c r="O4935" t="str">
        <f t="shared" si="699"/>
        <v>Jun</v>
      </c>
      <c r="P4935" t="str">
        <f t="shared" si="700"/>
        <v>Q2</v>
      </c>
      <c r="Q4935" t="str">
        <f t="shared" si="701"/>
        <v>2022-06</v>
      </c>
    </row>
    <row r="4936" spans="1:17" x14ac:dyDescent="0.35">
      <c r="A4936" s="2">
        <v>44275</v>
      </c>
      <c r="B4936" t="s">
        <v>23</v>
      </c>
      <c r="C4936" t="s">
        <v>29</v>
      </c>
      <c r="D4936" t="s">
        <v>25</v>
      </c>
      <c r="E4936" s="3">
        <v>118034</v>
      </c>
      <c r="F4936" s="3">
        <v>140910</v>
      </c>
      <c r="G4936" t="s">
        <v>32</v>
      </c>
      <c r="H4936" s="3" t="s">
        <v>4968</v>
      </c>
      <c r="I4936" s="3">
        <f t="shared" si="693"/>
        <v>22876</v>
      </c>
      <c r="J4936" s="4">
        <f t="shared" si="694"/>
        <v>0.19380856363420709</v>
      </c>
      <c r="K4936" s="5">
        <f t="shared" si="695"/>
        <v>1.1938085636342071</v>
      </c>
      <c r="L4936" s="4" t="str">
        <f t="shared" si="696"/>
        <v>Over Budget</v>
      </c>
      <c r="M4936">
        <f t="shared" si="697"/>
        <v>2021</v>
      </c>
      <c r="N4936">
        <f t="shared" si="698"/>
        <v>3</v>
      </c>
      <c r="O4936" t="str">
        <f t="shared" si="699"/>
        <v>Mar</v>
      </c>
      <c r="P4936" t="str">
        <f t="shared" si="700"/>
        <v>Q1</v>
      </c>
      <c r="Q4936" t="str">
        <f t="shared" si="701"/>
        <v>2021-03</v>
      </c>
    </row>
    <row r="4937" spans="1:17" x14ac:dyDescent="0.35">
      <c r="A4937" s="2">
        <v>44530</v>
      </c>
      <c r="B4937" t="s">
        <v>18</v>
      </c>
      <c r="C4937" t="s">
        <v>24</v>
      </c>
      <c r="D4937" t="s">
        <v>39</v>
      </c>
      <c r="E4937" s="3">
        <v>124650</v>
      </c>
      <c r="F4937" s="3">
        <v>80220</v>
      </c>
      <c r="G4937" t="s">
        <v>21</v>
      </c>
      <c r="H4937" s="3" t="s">
        <v>4969</v>
      </c>
      <c r="I4937" s="3">
        <f t="shared" si="693"/>
        <v>-44430</v>
      </c>
      <c r="J4937" s="4">
        <f t="shared" si="694"/>
        <v>-0.35643802647412753</v>
      </c>
      <c r="K4937" s="5">
        <f t="shared" si="695"/>
        <v>0.64356197352587241</v>
      </c>
      <c r="L4937" s="4" t="str">
        <f t="shared" si="696"/>
        <v>Under Budget</v>
      </c>
      <c r="M4937">
        <f t="shared" si="697"/>
        <v>2021</v>
      </c>
      <c r="N4937">
        <f t="shared" si="698"/>
        <v>11</v>
      </c>
      <c r="O4937" t="str">
        <f t="shared" si="699"/>
        <v>Nov</v>
      </c>
      <c r="P4937" t="str">
        <f t="shared" si="700"/>
        <v>Q4</v>
      </c>
      <c r="Q4937" t="str">
        <f t="shared" si="701"/>
        <v>2021-11</v>
      </c>
    </row>
    <row r="4938" spans="1:17" x14ac:dyDescent="0.35">
      <c r="A4938" s="2">
        <v>45085</v>
      </c>
      <c r="B4938" t="s">
        <v>28</v>
      </c>
      <c r="C4938" t="s">
        <v>43</v>
      </c>
      <c r="D4938" t="s">
        <v>25</v>
      </c>
      <c r="E4938" s="3">
        <v>69024</v>
      </c>
      <c r="F4938" s="3">
        <v>165743</v>
      </c>
      <c r="G4938" t="s">
        <v>21</v>
      </c>
      <c r="H4938" s="3" t="s">
        <v>4970</v>
      </c>
      <c r="I4938" s="3">
        <f t="shared" si="693"/>
        <v>96719</v>
      </c>
      <c r="J4938" s="4">
        <f t="shared" si="694"/>
        <v>1.401237250811312</v>
      </c>
      <c r="K4938" s="5">
        <f t="shared" si="695"/>
        <v>2.4012372508113122</v>
      </c>
      <c r="L4938" s="4" t="str">
        <f t="shared" si="696"/>
        <v>Over Budget</v>
      </c>
      <c r="M4938">
        <f t="shared" si="697"/>
        <v>2023</v>
      </c>
      <c r="N4938">
        <f t="shared" si="698"/>
        <v>6</v>
      </c>
      <c r="O4938" t="str">
        <f t="shared" si="699"/>
        <v>Jun</v>
      </c>
      <c r="P4938" t="str">
        <f t="shared" si="700"/>
        <v>Q2</v>
      </c>
      <c r="Q4938" t="str">
        <f t="shared" si="701"/>
        <v>2023-06</v>
      </c>
    </row>
    <row r="4939" spans="1:17" x14ac:dyDescent="0.35">
      <c r="A4939" s="2">
        <v>44698</v>
      </c>
      <c r="B4939" t="s">
        <v>28</v>
      </c>
      <c r="C4939" t="s">
        <v>43</v>
      </c>
      <c r="D4939" t="s">
        <v>25</v>
      </c>
      <c r="E4939" s="3">
        <v>146725</v>
      </c>
      <c r="F4939" s="3">
        <v>70849</v>
      </c>
      <c r="G4939" t="s">
        <v>26</v>
      </c>
      <c r="H4939" s="3" t="s">
        <v>4971</v>
      </c>
      <c r="I4939" s="3">
        <f t="shared" si="693"/>
        <v>-75876</v>
      </c>
      <c r="J4939" s="4">
        <f t="shared" si="694"/>
        <v>-0.51713068665871531</v>
      </c>
      <c r="K4939" s="5">
        <f t="shared" si="695"/>
        <v>0.48286931334128469</v>
      </c>
      <c r="L4939" s="4" t="str">
        <f t="shared" si="696"/>
        <v>Under Budget</v>
      </c>
      <c r="M4939">
        <f t="shared" si="697"/>
        <v>2022</v>
      </c>
      <c r="N4939">
        <f t="shared" si="698"/>
        <v>5</v>
      </c>
      <c r="O4939" t="str">
        <f t="shared" si="699"/>
        <v>May</v>
      </c>
      <c r="P4939" t="str">
        <f t="shared" si="700"/>
        <v>Q2</v>
      </c>
      <c r="Q4939" t="str">
        <f t="shared" si="701"/>
        <v>2022-05</v>
      </c>
    </row>
    <row r="4940" spans="1:17" x14ac:dyDescent="0.35">
      <c r="A4940" s="2">
        <v>44961</v>
      </c>
      <c r="B4940" t="s">
        <v>55</v>
      </c>
      <c r="C4940" t="s">
        <v>23</v>
      </c>
      <c r="D4940" t="s">
        <v>58</v>
      </c>
      <c r="E4940" s="3">
        <v>79625</v>
      </c>
      <c r="F4940" s="3">
        <v>64447</v>
      </c>
      <c r="G4940" t="s">
        <v>26</v>
      </c>
      <c r="H4940" s="3" t="s">
        <v>4972</v>
      </c>
      <c r="I4940" s="3">
        <f t="shared" si="693"/>
        <v>-15178</v>
      </c>
      <c r="J4940" s="4">
        <f t="shared" si="694"/>
        <v>-0.19061852433281004</v>
      </c>
      <c r="K4940" s="5">
        <f t="shared" si="695"/>
        <v>0.80938147566718999</v>
      </c>
      <c r="L4940" s="4" t="str">
        <f t="shared" si="696"/>
        <v>Under Budget</v>
      </c>
      <c r="M4940">
        <f t="shared" si="697"/>
        <v>2023</v>
      </c>
      <c r="N4940">
        <f t="shared" si="698"/>
        <v>2</v>
      </c>
      <c r="O4940" t="str">
        <f t="shared" si="699"/>
        <v>Feb</v>
      </c>
      <c r="P4940" t="str">
        <f t="shared" si="700"/>
        <v>Q1</v>
      </c>
      <c r="Q4940" t="str">
        <f t="shared" si="701"/>
        <v>2023-02</v>
      </c>
    </row>
    <row r="4941" spans="1:17" x14ac:dyDescent="0.35">
      <c r="A4941" s="2">
        <v>45117</v>
      </c>
      <c r="B4941" t="s">
        <v>18</v>
      </c>
      <c r="C4941" t="s">
        <v>23</v>
      </c>
      <c r="D4941" t="s">
        <v>25</v>
      </c>
      <c r="E4941" s="3">
        <v>35194</v>
      </c>
      <c r="F4941" s="3">
        <v>48382</v>
      </c>
      <c r="G4941" t="s">
        <v>32</v>
      </c>
      <c r="H4941" s="3" t="s">
        <v>4973</v>
      </c>
      <c r="I4941" s="3">
        <f t="shared" si="693"/>
        <v>13188</v>
      </c>
      <c r="J4941" s="4">
        <f t="shared" si="694"/>
        <v>0.37472296414161504</v>
      </c>
      <c r="K4941" s="5">
        <f t="shared" si="695"/>
        <v>1.374722964141615</v>
      </c>
      <c r="L4941" s="4" t="str">
        <f t="shared" si="696"/>
        <v>Over Budget</v>
      </c>
      <c r="M4941">
        <f t="shared" si="697"/>
        <v>2023</v>
      </c>
      <c r="N4941">
        <f t="shared" si="698"/>
        <v>7</v>
      </c>
      <c r="O4941" t="str">
        <f t="shared" si="699"/>
        <v>Jul</v>
      </c>
      <c r="P4941" t="str">
        <f t="shared" si="700"/>
        <v>Q3</v>
      </c>
      <c r="Q4941" t="str">
        <f t="shared" si="701"/>
        <v>2023-07</v>
      </c>
    </row>
    <row r="4942" spans="1:17" x14ac:dyDescent="0.35">
      <c r="A4942" s="2">
        <v>44746</v>
      </c>
      <c r="B4942" t="s">
        <v>37</v>
      </c>
      <c r="C4942" t="s">
        <v>29</v>
      </c>
      <c r="D4942" t="s">
        <v>39</v>
      </c>
      <c r="E4942" s="3">
        <v>132467</v>
      </c>
      <c r="F4942" s="3">
        <v>95619</v>
      </c>
      <c r="G4942" t="s">
        <v>26</v>
      </c>
      <c r="H4942" s="3" t="s">
        <v>4974</v>
      </c>
      <c r="I4942" s="3">
        <f t="shared" si="693"/>
        <v>-36848</v>
      </c>
      <c r="J4942" s="4">
        <f t="shared" si="694"/>
        <v>-0.27816739263363705</v>
      </c>
      <c r="K4942" s="5">
        <f t="shared" si="695"/>
        <v>0.7218326073663629</v>
      </c>
      <c r="L4942" s="4" t="str">
        <f t="shared" si="696"/>
        <v>Under Budget</v>
      </c>
      <c r="M4942">
        <f t="shared" si="697"/>
        <v>2022</v>
      </c>
      <c r="N4942">
        <f t="shared" si="698"/>
        <v>7</v>
      </c>
      <c r="O4942" t="str">
        <f t="shared" si="699"/>
        <v>Jul</v>
      </c>
      <c r="P4942" t="str">
        <f t="shared" si="700"/>
        <v>Q3</v>
      </c>
      <c r="Q4942" t="str">
        <f t="shared" si="701"/>
        <v>2022-07</v>
      </c>
    </row>
    <row r="4943" spans="1:17" x14ac:dyDescent="0.35">
      <c r="A4943" s="2">
        <v>44210</v>
      </c>
      <c r="B4943" t="s">
        <v>41</v>
      </c>
      <c r="C4943" t="s">
        <v>19</v>
      </c>
      <c r="D4943" t="s">
        <v>20</v>
      </c>
      <c r="E4943" s="3">
        <v>53748</v>
      </c>
      <c r="F4943" s="3">
        <v>48953</v>
      </c>
      <c r="G4943" t="s">
        <v>32</v>
      </c>
      <c r="H4943" s="3" t="s">
        <v>4975</v>
      </c>
      <c r="I4943" s="3">
        <f t="shared" si="693"/>
        <v>-4795</v>
      </c>
      <c r="J4943" s="4">
        <f t="shared" si="694"/>
        <v>-8.9212621864999633E-2</v>
      </c>
      <c r="K4943" s="5">
        <f t="shared" si="695"/>
        <v>0.91078737813500033</v>
      </c>
      <c r="L4943" s="4" t="str">
        <f t="shared" si="696"/>
        <v>Under Budget</v>
      </c>
      <c r="M4943">
        <f t="shared" si="697"/>
        <v>2021</v>
      </c>
      <c r="N4943">
        <f t="shared" si="698"/>
        <v>1</v>
      </c>
      <c r="O4943" t="str">
        <f t="shared" si="699"/>
        <v>Jan</v>
      </c>
      <c r="P4943" t="str">
        <f t="shared" si="700"/>
        <v>Q1</v>
      </c>
      <c r="Q4943" t="str">
        <f t="shared" si="701"/>
        <v>2021-01</v>
      </c>
    </row>
    <row r="4944" spans="1:17" x14ac:dyDescent="0.35">
      <c r="A4944" s="2">
        <v>44588</v>
      </c>
      <c r="B4944" t="s">
        <v>37</v>
      </c>
      <c r="C4944" t="s">
        <v>34</v>
      </c>
      <c r="D4944" t="s">
        <v>20</v>
      </c>
      <c r="E4944" s="3">
        <v>131778</v>
      </c>
      <c r="F4944" s="3">
        <v>31536</v>
      </c>
      <c r="G4944" t="s">
        <v>26</v>
      </c>
      <c r="H4944" s="3" t="s">
        <v>4976</v>
      </c>
      <c r="I4944" s="3">
        <f t="shared" si="693"/>
        <v>-100242</v>
      </c>
      <c r="J4944" s="4">
        <f t="shared" si="694"/>
        <v>-0.76068843054227564</v>
      </c>
      <c r="K4944" s="5">
        <f t="shared" si="695"/>
        <v>0.23931156945772436</v>
      </c>
      <c r="L4944" s="4" t="str">
        <f t="shared" si="696"/>
        <v>Under Budget</v>
      </c>
      <c r="M4944">
        <f t="shared" si="697"/>
        <v>2022</v>
      </c>
      <c r="N4944">
        <f t="shared" si="698"/>
        <v>1</v>
      </c>
      <c r="O4944" t="str">
        <f t="shared" si="699"/>
        <v>Jan</v>
      </c>
      <c r="P4944" t="str">
        <f t="shared" si="700"/>
        <v>Q1</v>
      </c>
      <c r="Q4944" t="str">
        <f t="shared" si="701"/>
        <v>2022-01</v>
      </c>
    </row>
    <row r="4945" spans="1:17" x14ac:dyDescent="0.35">
      <c r="A4945" s="2">
        <v>44506</v>
      </c>
      <c r="B4945" t="s">
        <v>18</v>
      </c>
      <c r="C4945" t="s">
        <v>34</v>
      </c>
      <c r="D4945" t="s">
        <v>30</v>
      </c>
      <c r="E4945" s="3">
        <v>61996</v>
      </c>
      <c r="F4945" s="3">
        <v>14182</v>
      </c>
      <c r="G4945" t="s">
        <v>35</v>
      </c>
      <c r="H4945" s="3" t="s">
        <v>4977</v>
      </c>
      <c r="I4945" s="3">
        <f t="shared" si="693"/>
        <v>-47814</v>
      </c>
      <c r="J4945" s="4">
        <f t="shared" si="694"/>
        <v>-0.77124330601974322</v>
      </c>
      <c r="K4945" s="5">
        <f t="shared" si="695"/>
        <v>0.2287566939802568</v>
      </c>
      <c r="L4945" s="4" t="str">
        <f t="shared" si="696"/>
        <v>Under Budget</v>
      </c>
      <c r="M4945">
        <f t="shared" si="697"/>
        <v>2021</v>
      </c>
      <c r="N4945">
        <f t="shared" si="698"/>
        <v>11</v>
      </c>
      <c r="O4945" t="str">
        <f t="shared" si="699"/>
        <v>Nov</v>
      </c>
      <c r="P4945" t="str">
        <f t="shared" si="700"/>
        <v>Q4</v>
      </c>
      <c r="Q4945" t="str">
        <f t="shared" si="701"/>
        <v>2021-11</v>
      </c>
    </row>
    <row r="4946" spans="1:17" x14ac:dyDescent="0.35">
      <c r="A4946" s="2">
        <v>44582</v>
      </c>
      <c r="B4946" t="s">
        <v>55</v>
      </c>
      <c r="C4946" t="s">
        <v>29</v>
      </c>
      <c r="D4946" t="s">
        <v>20</v>
      </c>
      <c r="E4946" s="3">
        <v>112605</v>
      </c>
      <c r="F4946" s="3">
        <v>164804</v>
      </c>
      <c r="G4946" t="s">
        <v>26</v>
      </c>
      <c r="H4946" s="3" t="s">
        <v>4978</v>
      </c>
      <c r="I4946" s="3">
        <f t="shared" si="693"/>
        <v>52199</v>
      </c>
      <c r="J4946" s="4">
        <f t="shared" si="694"/>
        <v>0.46355845655166289</v>
      </c>
      <c r="K4946" s="5">
        <f t="shared" si="695"/>
        <v>1.4635584565516628</v>
      </c>
      <c r="L4946" s="4" t="str">
        <f t="shared" si="696"/>
        <v>Over Budget</v>
      </c>
      <c r="M4946">
        <f t="shared" si="697"/>
        <v>2022</v>
      </c>
      <c r="N4946">
        <f t="shared" si="698"/>
        <v>1</v>
      </c>
      <c r="O4946" t="str">
        <f t="shared" si="699"/>
        <v>Jan</v>
      </c>
      <c r="P4946" t="str">
        <f t="shared" si="700"/>
        <v>Q1</v>
      </c>
      <c r="Q4946" t="str">
        <f t="shared" si="701"/>
        <v>2022-01</v>
      </c>
    </row>
    <row r="4947" spans="1:17" x14ac:dyDescent="0.35">
      <c r="A4947" s="2">
        <v>45170</v>
      </c>
      <c r="B4947" t="s">
        <v>18</v>
      </c>
      <c r="C4947" t="s">
        <v>43</v>
      </c>
      <c r="D4947" t="s">
        <v>58</v>
      </c>
      <c r="E4947" s="3">
        <v>141070</v>
      </c>
      <c r="F4947" s="3">
        <v>110723</v>
      </c>
      <c r="G4947" t="s">
        <v>32</v>
      </c>
      <c r="H4947" s="3" t="s">
        <v>4979</v>
      </c>
      <c r="I4947" s="3">
        <f t="shared" si="693"/>
        <v>-30347</v>
      </c>
      <c r="J4947" s="4">
        <f t="shared" si="694"/>
        <v>-0.21512015311547458</v>
      </c>
      <c r="K4947" s="5">
        <f t="shared" si="695"/>
        <v>0.78487984688452539</v>
      </c>
      <c r="L4947" s="4" t="str">
        <f t="shared" si="696"/>
        <v>Under Budget</v>
      </c>
      <c r="M4947">
        <f t="shared" si="697"/>
        <v>2023</v>
      </c>
      <c r="N4947">
        <f t="shared" si="698"/>
        <v>9</v>
      </c>
      <c r="O4947" t="str">
        <f t="shared" si="699"/>
        <v>Sep</v>
      </c>
      <c r="P4947" t="str">
        <f t="shared" si="700"/>
        <v>Q3</v>
      </c>
      <c r="Q4947" t="str">
        <f t="shared" si="701"/>
        <v>2023-09</v>
      </c>
    </row>
    <row r="4948" spans="1:17" x14ac:dyDescent="0.35">
      <c r="A4948" s="2">
        <v>44536</v>
      </c>
      <c r="B4948" t="s">
        <v>55</v>
      </c>
      <c r="C4948" t="s">
        <v>29</v>
      </c>
      <c r="D4948" t="s">
        <v>30</v>
      </c>
      <c r="E4948" s="3">
        <v>55638</v>
      </c>
      <c r="F4948" s="3">
        <v>114547</v>
      </c>
      <c r="G4948" t="s">
        <v>21</v>
      </c>
      <c r="H4948" s="3" t="s">
        <v>4980</v>
      </c>
      <c r="I4948" s="3">
        <f t="shared" si="693"/>
        <v>58909</v>
      </c>
      <c r="J4948" s="4">
        <f t="shared" si="694"/>
        <v>1.0587907545202919</v>
      </c>
      <c r="K4948" s="5">
        <f t="shared" si="695"/>
        <v>2.0587907545202917</v>
      </c>
      <c r="L4948" s="4" t="str">
        <f t="shared" si="696"/>
        <v>Over Budget</v>
      </c>
      <c r="M4948">
        <f t="shared" si="697"/>
        <v>2021</v>
      </c>
      <c r="N4948">
        <f t="shared" si="698"/>
        <v>12</v>
      </c>
      <c r="O4948" t="str">
        <f t="shared" si="699"/>
        <v>Dec</v>
      </c>
      <c r="P4948" t="str">
        <f t="shared" si="700"/>
        <v>Q4</v>
      </c>
      <c r="Q4948" t="str">
        <f t="shared" si="701"/>
        <v>2021-12</v>
      </c>
    </row>
    <row r="4949" spans="1:17" x14ac:dyDescent="0.35">
      <c r="A4949" s="2">
        <v>44793</v>
      </c>
      <c r="B4949" t="s">
        <v>37</v>
      </c>
      <c r="C4949" t="s">
        <v>34</v>
      </c>
      <c r="D4949" t="s">
        <v>20</v>
      </c>
      <c r="E4949" s="3">
        <v>90283</v>
      </c>
      <c r="F4949" s="3">
        <v>113395</v>
      </c>
      <c r="G4949" t="s">
        <v>32</v>
      </c>
      <c r="H4949" s="3" t="s">
        <v>4981</v>
      </c>
      <c r="I4949" s="3">
        <f t="shared" si="693"/>
        <v>23112</v>
      </c>
      <c r="J4949" s="4">
        <f t="shared" si="694"/>
        <v>0.25599503782550426</v>
      </c>
      <c r="K4949" s="5">
        <f t="shared" si="695"/>
        <v>1.2559950378255043</v>
      </c>
      <c r="L4949" s="4" t="str">
        <f t="shared" si="696"/>
        <v>Over Budget</v>
      </c>
      <c r="M4949">
        <f t="shared" si="697"/>
        <v>2022</v>
      </c>
      <c r="N4949">
        <f t="shared" si="698"/>
        <v>8</v>
      </c>
      <c r="O4949" t="str">
        <f t="shared" si="699"/>
        <v>Aug</v>
      </c>
      <c r="P4949" t="str">
        <f t="shared" si="700"/>
        <v>Q3</v>
      </c>
      <c r="Q4949" t="str">
        <f t="shared" si="701"/>
        <v>2022-08</v>
      </c>
    </row>
    <row r="4950" spans="1:17" x14ac:dyDescent="0.35">
      <c r="A4950" s="2">
        <v>44953</v>
      </c>
      <c r="B4950" t="s">
        <v>37</v>
      </c>
      <c r="C4950" t="s">
        <v>43</v>
      </c>
      <c r="D4950" t="s">
        <v>20</v>
      </c>
      <c r="E4950" s="3">
        <v>37980</v>
      </c>
      <c r="F4950" s="3">
        <v>24284</v>
      </c>
      <c r="G4950" t="s">
        <v>26</v>
      </c>
      <c r="H4950" s="3" t="s">
        <v>4982</v>
      </c>
      <c r="I4950" s="3">
        <f t="shared" si="693"/>
        <v>-13696</v>
      </c>
      <c r="J4950" s="4">
        <f t="shared" si="694"/>
        <v>-0.36061084781463926</v>
      </c>
      <c r="K4950" s="5">
        <f t="shared" si="695"/>
        <v>0.63938915218536074</v>
      </c>
      <c r="L4950" s="4" t="str">
        <f t="shared" si="696"/>
        <v>Under Budget</v>
      </c>
      <c r="M4950">
        <f t="shared" si="697"/>
        <v>2023</v>
      </c>
      <c r="N4950">
        <f t="shared" si="698"/>
        <v>1</v>
      </c>
      <c r="O4950" t="str">
        <f t="shared" si="699"/>
        <v>Jan</v>
      </c>
      <c r="P4950" t="str">
        <f t="shared" si="700"/>
        <v>Q1</v>
      </c>
      <c r="Q4950" t="str">
        <f t="shared" si="701"/>
        <v>2023-01</v>
      </c>
    </row>
    <row r="4951" spans="1:17" x14ac:dyDescent="0.35">
      <c r="A4951" s="2">
        <v>45242</v>
      </c>
      <c r="B4951" t="s">
        <v>18</v>
      </c>
      <c r="C4951" t="s">
        <v>34</v>
      </c>
      <c r="D4951" t="s">
        <v>30</v>
      </c>
      <c r="E4951" s="3">
        <v>80498</v>
      </c>
      <c r="F4951" s="3">
        <v>18375</v>
      </c>
      <c r="G4951" t="s">
        <v>21</v>
      </c>
      <c r="H4951" s="3" t="s">
        <v>4983</v>
      </c>
      <c r="I4951" s="3">
        <f t="shared" si="693"/>
        <v>-62123</v>
      </c>
      <c r="J4951" s="4">
        <f t="shared" si="694"/>
        <v>-0.77173345921637804</v>
      </c>
      <c r="K4951" s="5">
        <f t="shared" si="695"/>
        <v>0.22826654078362196</v>
      </c>
      <c r="L4951" s="4" t="str">
        <f t="shared" si="696"/>
        <v>Under Budget</v>
      </c>
      <c r="M4951">
        <f t="shared" si="697"/>
        <v>2023</v>
      </c>
      <c r="N4951">
        <f t="shared" si="698"/>
        <v>11</v>
      </c>
      <c r="O4951" t="str">
        <f t="shared" si="699"/>
        <v>Nov</v>
      </c>
      <c r="P4951" t="str">
        <f t="shared" si="700"/>
        <v>Q4</v>
      </c>
      <c r="Q4951" t="str">
        <f t="shared" si="701"/>
        <v>2023-11</v>
      </c>
    </row>
    <row r="4952" spans="1:17" x14ac:dyDescent="0.35">
      <c r="A4952" s="2">
        <v>44487</v>
      </c>
      <c r="B4952" t="s">
        <v>18</v>
      </c>
      <c r="C4952" t="s">
        <v>19</v>
      </c>
      <c r="D4952" t="s">
        <v>58</v>
      </c>
      <c r="E4952" s="3">
        <v>76393</v>
      </c>
      <c r="F4952" s="3">
        <v>66771</v>
      </c>
      <c r="G4952" t="s">
        <v>26</v>
      </c>
      <c r="H4952" s="3" t="s">
        <v>4984</v>
      </c>
      <c r="I4952" s="3">
        <f t="shared" si="693"/>
        <v>-9622</v>
      </c>
      <c r="J4952" s="4">
        <f t="shared" si="694"/>
        <v>-0.12595394866021756</v>
      </c>
      <c r="K4952" s="5">
        <f t="shared" si="695"/>
        <v>0.87404605133978241</v>
      </c>
      <c r="L4952" s="4" t="str">
        <f t="shared" si="696"/>
        <v>Under Budget</v>
      </c>
      <c r="M4952">
        <f t="shared" si="697"/>
        <v>2021</v>
      </c>
      <c r="N4952">
        <f t="shared" si="698"/>
        <v>10</v>
      </c>
      <c r="O4952" t="str">
        <f t="shared" si="699"/>
        <v>Oct</v>
      </c>
      <c r="P4952" t="str">
        <f t="shared" si="700"/>
        <v>Q4</v>
      </c>
      <c r="Q4952" t="str">
        <f t="shared" si="701"/>
        <v>2021-10</v>
      </c>
    </row>
    <row r="4953" spans="1:17" x14ac:dyDescent="0.35">
      <c r="A4953" s="2">
        <v>44502</v>
      </c>
      <c r="B4953" t="s">
        <v>28</v>
      </c>
      <c r="C4953" t="s">
        <v>23</v>
      </c>
      <c r="D4953" t="s">
        <v>30</v>
      </c>
      <c r="E4953" s="3">
        <v>75158</v>
      </c>
      <c r="F4953" s="3">
        <v>56709</v>
      </c>
      <c r="G4953" t="s">
        <v>26</v>
      </c>
      <c r="H4953" s="3" t="s">
        <v>4985</v>
      </c>
      <c r="I4953" s="3">
        <f t="shared" si="693"/>
        <v>-18449</v>
      </c>
      <c r="J4953" s="4">
        <f t="shared" si="694"/>
        <v>-0.24546954416030228</v>
      </c>
      <c r="K4953" s="5">
        <f t="shared" si="695"/>
        <v>0.75453045583969769</v>
      </c>
      <c r="L4953" s="4" t="str">
        <f t="shared" si="696"/>
        <v>Under Budget</v>
      </c>
      <c r="M4953">
        <f t="shared" si="697"/>
        <v>2021</v>
      </c>
      <c r="N4953">
        <f t="shared" si="698"/>
        <v>11</v>
      </c>
      <c r="O4953" t="str">
        <f t="shared" si="699"/>
        <v>Nov</v>
      </c>
      <c r="P4953" t="str">
        <f t="shared" si="700"/>
        <v>Q4</v>
      </c>
      <c r="Q4953" t="str">
        <f t="shared" si="701"/>
        <v>2021-11</v>
      </c>
    </row>
    <row r="4954" spans="1:17" x14ac:dyDescent="0.35">
      <c r="A4954" s="2">
        <v>44830</v>
      </c>
      <c r="B4954" t="s">
        <v>55</v>
      </c>
      <c r="C4954" t="s">
        <v>23</v>
      </c>
      <c r="D4954" t="s">
        <v>58</v>
      </c>
      <c r="E4954" s="3">
        <v>103841</v>
      </c>
      <c r="F4954" s="3">
        <v>165471</v>
      </c>
      <c r="G4954" t="s">
        <v>26</v>
      </c>
      <c r="H4954" s="3" t="s">
        <v>4986</v>
      </c>
      <c r="I4954" s="3">
        <f t="shared" si="693"/>
        <v>61630</v>
      </c>
      <c r="J4954" s="4">
        <f t="shared" si="694"/>
        <v>0.59350352943442375</v>
      </c>
      <c r="K4954" s="5">
        <f t="shared" si="695"/>
        <v>1.5935035294344237</v>
      </c>
      <c r="L4954" s="4" t="str">
        <f t="shared" si="696"/>
        <v>Over Budget</v>
      </c>
      <c r="M4954">
        <f t="shared" si="697"/>
        <v>2022</v>
      </c>
      <c r="N4954">
        <f t="shared" si="698"/>
        <v>9</v>
      </c>
      <c r="O4954" t="str">
        <f t="shared" si="699"/>
        <v>Sep</v>
      </c>
      <c r="P4954" t="str">
        <f t="shared" si="700"/>
        <v>Q3</v>
      </c>
      <c r="Q4954" t="str">
        <f t="shared" si="701"/>
        <v>2022-09</v>
      </c>
    </row>
    <row r="4955" spans="1:17" x14ac:dyDescent="0.35">
      <c r="A4955" s="2">
        <v>44821</v>
      </c>
      <c r="B4955" t="s">
        <v>28</v>
      </c>
      <c r="C4955" t="s">
        <v>43</v>
      </c>
      <c r="D4955" t="s">
        <v>58</v>
      </c>
      <c r="E4955" s="3">
        <v>127080</v>
      </c>
      <c r="F4955" s="3">
        <v>159911</v>
      </c>
      <c r="G4955" t="s">
        <v>21</v>
      </c>
      <c r="H4955" s="3" t="s">
        <v>4987</v>
      </c>
      <c r="I4955" s="3">
        <f t="shared" si="693"/>
        <v>32831</v>
      </c>
      <c r="J4955" s="4">
        <f t="shared" si="694"/>
        <v>0.25834907145105446</v>
      </c>
      <c r="K4955" s="5">
        <f t="shared" si="695"/>
        <v>1.2583490714510543</v>
      </c>
      <c r="L4955" s="4" t="str">
        <f t="shared" si="696"/>
        <v>Over Budget</v>
      </c>
      <c r="M4955">
        <f t="shared" si="697"/>
        <v>2022</v>
      </c>
      <c r="N4955">
        <f t="shared" si="698"/>
        <v>9</v>
      </c>
      <c r="O4955" t="str">
        <f t="shared" si="699"/>
        <v>Sep</v>
      </c>
      <c r="P4955" t="str">
        <f t="shared" si="700"/>
        <v>Q3</v>
      </c>
      <c r="Q4955" t="str">
        <f t="shared" si="701"/>
        <v>2022-09</v>
      </c>
    </row>
    <row r="4956" spans="1:17" x14ac:dyDescent="0.35">
      <c r="A4956" s="2">
        <v>45135</v>
      </c>
      <c r="B4956" t="s">
        <v>41</v>
      </c>
      <c r="C4956" t="s">
        <v>29</v>
      </c>
      <c r="D4956" t="s">
        <v>39</v>
      </c>
      <c r="E4956" s="3">
        <v>136948</v>
      </c>
      <c r="F4956" s="3">
        <v>31788</v>
      </c>
      <c r="G4956" t="s">
        <v>26</v>
      </c>
      <c r="H4956" s="3" t="s">
        <v>4988</v>
      </c>
      <c r="I4956" s="3">
        <f t="shared" si="693"/>
        <v>-105160</v>
      </c>
      <c r="J4956" s="4">
        <f t="shared" si="694"/>
        <v>-0.7678827000029208</v>
      </c>
      <c r="K4956" s="5">
        <f t="shared" si="695"/>
        <v>0.2321172999970792</v>
      </c>
      <c r="L4956" s="4" t="str">
        <f t="shared" si="696"/>
        <v>Under Budget</v>
      </c>
      <c r="M4956">
        <f t="shared" si="697"/>
        <v>2023</v>
      </c>
      <c r="N4956">
        <f t="shared" si="698"/>
        <v>7</v>
      </c>
      <c r="O4956" t="str">
        <f t="shared" si="699"/>
        <v>Jul</v>
      </c>
      <c r="P4956" t="str">
        <f t="shared" si="700"/>
        <v>Q3</v>
      </c>
      <c r="Q4956" t="str">
        <f t="shared" si="701"/>
        <v>2023-07</v>
      </c>
    </row>
    <row r="4957" spans="1:17" x14ac:dyDescent="0.35">
      <c r="A4957" s="2">
        <v>45044</v>
      </c>
      <c r="B4957" t="s">
        <v>41</v>
      </c>
      <c r="C4957" t="s">
        <v>34</v>
      </c>
      <c r="D4957" t="s">
        <v>20</v>
      </c>
      <c r="E4957" s="3">
        <v>73636</v>
      </c>
      <c r="F4957" s="3">
        <v>122755</v>
      </c>
      <c r="G4957" t="s">
        <v>35</v>
      </c>
      <c r="H4957" s="3" t="s">
        <v>4989</v>
      </c>
      <c r="I4957" s="3">
        <f t="shared" si="693"/>
        <v>49119</v>
      </c>
      <c r="J4957" s="4">
        <f t="shared" si="694"/>
        <v>0.66705144222934432</v>
      </c>
      <c r="K4957" s="5">
        <f t="shared" si="695"/>
        <v>1.6670514422293443</v>
      </c>
      <c r="L4957" s="4" t="str">
        <f t="shared" si="696"/>
        <v>Over Budget</v>
      </c>
      <c r="M4957">
        <f t="shared" si="697"/>
        <v>2023</v>
      </c>
      <c r="N4957">
        <f t="shared" si="698"/>
        <v>4</v>
      </c>
      <c r="O4957" t="str">
        <f t="shared" si="699"/>
        <v>Apr</v>
      </c>
      <c r="P4957" t="str">
        <f t="shared" si="700"/>
        <v>Q2</v>
      </c>
      <c r="Q4957" t="str">
        <f t="shared" si="701"/>
        <v>2023-04</v>
      </c>
    </row>
    <row r="4958" spans="1:17" x14ac:dyDescent="0.35">
      <c r="A4958" s="2">
        <v>44638</v>
      </c>
      <c r="B4958" t="s">
        <v>18</v>
      </c>
      <c r="C4958" t="s">
        <v>24</v>
      </c>
      <c r="D4958" t="s">
        <v>20</v>
      </c>
      <c r="E4958" s="3">
        <v>115075</v>
      </c>
      <c r="F4958" s="3">
        <v>151078</v>
      </c>
      <c r="G4958" t="s">
        <v>32</v>
      </c>
      <c r="H4958" s="3" t="s">
        <v>4990</v>
      </c>
      <c r="I4958" s="3">
        <f t="shared" si="693"/>
        <v>36003</v>
      </c>
      <c r="J4958" s="4">
        <f t="shared" si="694"/>
        <v>0.31286552248533567</v>
      </c>
      <c r="K4958" s="5">
        <f t="shared" si="695"/>
        <v>1.3128655224853356</v>
      </c>
      <c r="L4958" s="4" t="str">
        <f t="shared" si="696"/>
        <v>Over Budget</v>
      </c>
      <c r="M4958">
        <f t="shared" si="697"/>
        <v>2022</v>
      </c>
      <c r="N4958">
        <f t="shared" si="698"/>
        <v>3</v>
      </c>
      <c r="O4958" t="str">
        <f t="shared" si="699"/>
        <v>Mar</v>
      </c>
      <c r="P4958" t="str">
        <f t="shared" si="700"/>
        <v>Q1</v>
      </c>
      <c r="Q4958" t="str">
        <f t="shared" si="701"/>
        <v>2022-03</v>
      </c>
    </row>
    <row r="4959" spans="1:17" x14ac:dyDescent="0.35">
      <c r="A4959" s="2">
        <v>44699</v>
      </c>
      <c r="B4959" t="s">
        <v>37</v>
      </c>
      <c r="C4959" t="s">
        <v>19</v>
      </c>
      <c r="D4959" t="s">
        <v>25</v>
      </c>
      <c r="E4959" s="3">
        <v>12420</v>
      </c>
      <c r="F4959" s="3">
        <v>148437</v>
      </c>
      <c r="G4959" t="s">
        <v>35</v>
      </c>
      <c r="H4959" s="3" t="s">
        <v>4991</v>
      </c>
      <c r="I4959" s="3">
        <f t="shared" si="693"/>
        <v>136017</v>
      </c>
      <c r="J4959" s="4">
        <f t="shared" si="694"/>
        <v>10.951449275362318</v>
      </c>
      <c r="K4959" s="5">
        <f t="shared" si="695"/>
        <v>11.951449275362318</v>
      </c>
      <c r="L4959" s="4" t="str">
        <f t="shared" si="696"/>
        <v>Over Budget</v>
      </c>
      <c r="M4959">
        <f t="shared" si="697"/>
        <v>2022</v>
      </c>
      <c r="N4959">
        <f t="shared" si="698"/>
        <v>5</v>
      </c>
      <c r="O4959" t="str">
        <f t="shared" si="699"/>
        <v>May</v>
      </c>
      <c r="P4959" t="str">
        <f t="shared" si="700"/>
        <v>Q2</v>
      </c>
      <c r="Q4959" t="str">
        <f t="shared" si="701"/>
        <v>2022-05</v>
      </c>
    </row>
    <row r="4960" spans="1:17" x14ac:dyDescent="0.35">
      <c r="A4960" s="2">
        <v>44326</v>
      </c>
      <c r="B4960" t="s">
        <v>41</v>
      </c>
      <c r="C4960" t="s">
        <v>34</v>
      </c>
      <c r="D4960" t="s">
        <v>30</v>
      </c>
      <c r="E4960" s="3">
        <v>13133</v>
      </c>
      <c r="F4960" s="3">
        <v>61728</v>
      </c>
      <c r="G4960" t="s">
        <v>35</v>
      </c>
      <c r="H4960" s="3" t="s">
        <v>4992</v>
      </c>
      <c r="I4960" s="3">
        <f t="shared" si="693"/>
        <v>48595</v>
      </c>
      <c r="J4960" s="4">
        <f t="shared" si="694"/>
        <v>3.7002208177872533</v>
      </c>
      <c r="K4960" s="5">
        <f t="shared" si="695"/>
        <v>4.7002208177872538</v>
      </c>
      <c r="L4960" s="4" t="str">
        <f t="shared" si="696"/>
        <v>Over Budget</v>
      </c>
      <c r="M4960">
        <f t="shared" si="697"/>
        <v>2021</v>
      </c>
      <c r="N4960">
        <f t="shared" si="698"/>
        <v>5</v>
      </c>
      <c r="O4960" t="str">
        <f t="shared" si="699"/>
        <v>May</v>
      </c>
      <c r="P4960" t="str">
        <f t="shared" si="700"/>
        <v>Q2</v>
      </c>
      <c r="Q4960" t="str">
        <f t="shared" si="701"/>
        <v>2021-05</v>
      </c>
    </row>
    <row r="4961" spans="1:17" x14ac:dyDescent="0.35">
      <c r="A4961" s="2">
        <v>44793</v>
      </c>
      <c r="B4961" t="s">
        <v>41</v>
      </c>
      <c r="C4961" t="s">
        <v>24</v>
      </c>
      <c r="D4961" t="s">
        <v>39</v>
      </c>
      <c r="E4961" s="3">
        <v>70901</v>
      </c>
      <c r="F4961" s="3">
        <v>14056</v>
      </c>
      <c r="G4961" t="s">
        <v>32</v>
      </c>
      <c r="H4961" s="3" t="s">
        <v>4993</v>
      </c>
      <c r="I4961" s="3">
        <f t="shared" si="693"/>
        <v>-56845</v>
      </c>
      <c r="J4961" s="4">
        <f t="shared" si="694"/>
        <v>-0.80175173833937463</v>
      </c>
      <c r="K4961" s="5">
        <f t="shared" si="695"/>
        <v>0.19824826166062537</v>
      </c>
      <c r="L4961" s="4" t="str">
        <f t="shared" si="696"/>
        <v>Under Budget</v>
      </c>
      <c r="M4961">
        <f t="shared" si="697"/>
        <v>2022</v>
      </c>
      <c r="N4961">
        <f t="shared" si="698"/>
        <v>8</v>
      </c>
      <c r="O4961" t="str">
        <f t="shared" si="699"/>
        <v>Aug</v>
      </c>
      <c r="P4961" t="str">
        <f t="shared" si="700"/>
        <v>Q3</v>
      </c>
      <c r="Q4961" t="str">
        <f t="shared" si="701"/>
        <v>2022-08</v>
      </c>
    </row>
    <row r="4962" spans="1:17" x14ac:dyDescent="0.35">
      <c r="A4962" s="2">
        <v>45058</v>
      </c>
      <c r="B4962" t="s">
        <v>28</v>
      </c>
      <c r="C4962" t="s">
        <v>19</v>
      </c>
      <c r="D4962" t="s">
        <v>20</v>
      </c>
      <c r="E4962" s="3">
        <v>109089</v>
      </c>
      <c r="F4962" s="3">
        <v>131140</v>
      </c>
      <c r="G4962" t="s">
        <v>32</v>
      </c>
      <c r="H4962" s="3" t="s">
        <v>4994</v>
      </c>
      <c r="I4962" s="3">
        <f t="shared" si="693"/>
        <v>22051</v>
      </c>
      <c r="J4962" s="4">
        <f t="shared" si="694"/>
        <v>0.20213770407648801</v>
      </c>
      <c r="K4962" s="5">
        <f t="shared" si="695"/>
        <v>1.202137704076488</v>
      </c>
      <c r="L4962" s="4" t="str">
        <f t="shared" si="696"/>
        <v>Over Budget</v>
      </c>
      <c r="M4962">
        <f t="shared" si="697"/>
        <v>2023</v>
      </c>
      <c r="N4962">
        <f t="shared" si="698"/>
        <v>5</v>
      </c>
      <c r="O4962" t="str">
        <f t="shared" si="699"/>
        <v>May</v>
      </c>
      <c r="P4962" t="str">
        <f t="shared" si="700"/>
        <v>Q2</v>
      </c>
      <c r="Q4962" t="str">
        <f t="shared" si="701"/>
        <v>2023-05</v>
      </c>
    </row>
    <row r="4963" spans="1:17" x14ac:dyDescent="0.35">
      <c r="A4963" s="2">
        <v>44789</v>
      </c>
      <c r="B4963" t="s">
        <v>28</v>
      </c>
      <c r="C4963" t="s">
        <v>19</v>
      </c>
      <c r="D4963" t="s">
        <v>25</v>
      </c>
      <c r="E4963" s="3">
        <v>75370</v>
      </c>
      <c r="F4963" s="3">
        <v>67657</v>
      </c>
      <c r="G4963" t="s">
        <v>21</v>
      </c>
      <c r="H4963" s="3" t="s">
        <v>4995</v>
      </c>
      <c r="I4963" s="3">
        <f t="shared" si="693"/>
        <v>-7713</v>
      </c>
      <c r="J4963" s="4">
        <f t="shared" si="694"/>
        <v>-0.10233514661005705</v>
      </c>
      <c r="K4963" s="5">
        <f t="shared" si="695"/>
        <v>0.89766485338994295</v>
      </c>
      <c r="L4963" s="4" t="str">
        <f t="shared" si="696"/>
        <v>Under Budget</v>
      </c>
      <c r="M4963">
        <f t="shared" si="697"/>
        <v>2022</v>
      </c>
      <c r="N4963">
        <f t="shared" si="698"/>
        <v>8</v>
      </c>
      <c r="O4963" t="str">
        <f t="shared" si="699"/>
        <v>Aug</v>
      </c>
      <c r="P4963" t="str">
        <f t="shared" si="700"/>
        <v>Q3</v>
      </c>
      <c r="Q4963" t="str">
        <f t="shared" si="701"/>
        <v>2022-08</v>
      </c>
    </row>
    <row r="4964" spans="1:17" x14ac:dyDescent="0.35">
      <c r="A4964" s="2">
        <v>45195</v>
      </c>
      <c r="B4964" t="s">
        <v>41</v>
      </c>
      <c r="C4964" t="s">
        <v>23</v>
      </c>
      <c r="D4964" t="s">
        <v>39</v>
      </c>
      <c r="E4964" s="3">
        <v>50503</v>
      </c>
      <c r="F4964" s="3">
        <v>156132</v>
      </c>
      <c r="G4964" t="s">
        <v>35</v>
      </c>
      <c r="H4964" s="3" t="s">
        <v>4996</v>
      </c>
      <c r="I4964" s="3">
        <f t="shared" si="693"/>
        <v>105629</v>
      </c>
      <c r="J4964" s="4">
        <f t="shared" si="694"/>
        <v>2.0915391164881294</v>
      </c>
      <c r="K4964" s="5">
        <f t="shared" si="695"/>
        <v>3.0915391164881294</v>
      </c>
      <c r="L4964" s="4" t="str">
        <f t="shared" si="696"/>
        <v>Over Budget</v>
      </c>
      <c r="M4964">
        <f t="shared" si="697"/>
        <v>2023</v>
      </c>
      <c r="N4964">
        <f t="shared" si="698"/>
        <v>9</v>
      </c>
      <c r="O4964" t="str">
        <f t="shared" si="699"/>
        <v>Sep</v>
      </c>
      <c r="P4964" t="str">
        <f t="shared" si="700"/>
        <v>Q3</v>
      </c>
      <c r="Q4964" t="str">
        <f t="shared" si="701"/>
        <v>2023-09</v>
      </c>
    </row>
    <row r="4965" spans="1:17" x14ac:dyDescent="0.35">
      <c r="A4965" s="2">
        <v>44521</v>
      </c>
      <c r="B4965" t="s">
        <v>18</v>
      </c>
      <c r="C4965" t="s">
        <v>43</v>
      </c>
      <c r="D4965" t="s">
        <v>58</v>
      </c>
      <c r="E4965" s="3">
        <v>134309</v>
      </c>
      <c r="F4965" s="3">
        <v>15223</v>
      </c>
      <c r="G4965" t="s">
        <v>35</v>
      </c>
      <c r="H4965" s="3" t="s">
        <v>4997</v>
      </c>
      <c r="I4965" s="3">
        <f t="shared" si="693"/>
        <v>-119086</v>
      </c>
      <c r="J4965" s="4">
        <f t="shared" si="694"/>
        <v>-0.88665688822044686</v>
      </c>
      <c r="K4965" s="5">
        <f t="shared" si="695"/>
        <v>0.11334311177955313</v>
      </c>
      <c r="L4965" s="4" t="str">
        <f t="shared" si="696"/>
        <v>Under Budget</v>
      </c>
      <c r="M4965">
        <f t="shared" si="697"/>
        <v>2021</v>
      </c>
      <c r="N4965">
        <f t="shared" si="698"/>
        <v>11</v>
      </c>
      <c r="O4965" t="str">
        <f t="shared" si="699"/>
        <v>Nov</v>
      </c>
      <c r="P4965" t="str">
        <f t="shared" si="700"/>
        <v>Q4</v>
      </c>
      <c r="Q4965" t="str">
        <f t="shared" si="701"/>
        <v>2021-11</v>
      </c>
    </row>
    <row r="4966" spans="1:17" x14ac:dyDescent="0.35">
      <c r="A4966" s="2">
        <v>45289</v>
      </c>
      <c r="B4966" t="s">
        <v>28</v>
      </c>
      <c r="C4966" t="s">
        <v>34</v>
      </c>
      <c r="D4966" t="s">
        <v>20</v>
      </c>
      <c r="E4966" s="3">
        <v>91671</v>
      </c>
      <c r="F4966" s="3">
        <v>39573</v>
      </c>
      <c r="G4966" t="s">
        <v>32</v>
      </c>
      <c r="H4966" s="3" t="s">
        <v>4998</v>
      </c>
      <c r="I4966" s="3">
        <f t="shared" si="693"/>
        <v>-52098</v>
      </c>
      <c r="J4966" s="4">
        <f t="shared" si="694"/>
        <v>-0.56831495238406915</v>
      </c>
      <c r="K4966" s="5">
        <f t="shared" si="695"/>
        <v>0.43168504761593091</v>
      </c>
      <c r="L4966" s="4" t="str">
        <f t="shared" si="696"/>
        <v>Under Budget</v>
      </c>
      <c r="M4966">
        <f t="shared" si="697"/>
        <v>2023</v>
      </c>
      <c r="N4966">
        <f t="shared" si="698"/>
        <v>12</v>
      </c>
      <c r="O4966" t="str">
        <f t="shared" si="699"/>
        <v>Dec</v>
      </c>
      <c r="P4966" t="str">
        <f t="shared" si="700"/>
        <v>Q4</v>
      </c>
      <c r="Q4966" t="str">
        <f t="shared" si="701"/>
        <v>2023-12</v>
      </c>
    </row>
    <row r="4967" spans="1:17" x14ac:dyDescent="0.35">
      <c r="A4967" s="2">
        <v>44644</v>
      </c>
      <c r="B4967" t="s">
        <v>41</v>
      </c>
      <c r="C4967" t="s">
        <v>19</v>
      </c>
      <c r="D4967" t="s">
        <v>30</v>
      </c>
      <c r="E4967" s="3">
        <v>60570</v>
      </c>
      <c r="F4967" s="3">
        <v>112855</v>
      </c>
      <c r="G4967" t="s">
        <v>26</v>
      </c>
      <c r="H4967" s="3" t="s">
        <v>4999</v>
      </c>
      <c r="I4967" s="3">
        <f t="shared" si="693"/>
        <v>52285</v>
      </c>
      <c r="J4967" s="4">
        <f t="shared" si="694"/>
        <v>0.86321611358758465</v>
      </c>
      <c r="K4967" s="5">
        <f t="shared" si="695"/>
        <v>1.8632161135875847</v>
      </c>
      <c r="L4967" s="4" t="str">
        <f t="shared" si="696"/>
        <v>Over Budget</v>
      </c>
      <c r="M4967">
        <f t="shared" si="697"/>
        <v>2022</v>
      </c>
      <c r="N4967">
        <f t="shared" si="698"/>
        <v>3</v>
      </c>
      <c r="O4967" t="str">
        <f t="shared" si="699"/>
        <v>Mar</v>
      </c>
      <c r="P4967" t="str">
        <f t="shared" si="700"/>
        <v>Q1</v>
      </c>
      <c r="Q4967" t="str">
        <f t="shared" si="701"/>
        <v>2022-03</v>
      </c>
    </row>
    <row r="4968" spans="1:17" x14ac:dyDescent="0.35">
      <c r="A4968" s="2">
        <v>45015</v>
      </c>
      <c r="B4968" t="s">
        <v>37</v>
      </c>
      <c r="C4968" t="s">
        <v>34</v>
      </c>
      <c r="D4968" t="s">
        <v>39</v>
      </c>
      <c r="E4968" s="3">
        <v>109851</v>
      </c>
      <c r="F4968" s="3">
        <v>104724</v>
      </c>
      <c r="G4968" t="s">
        <v>35</v>
      </c>
      <c r="H4968" s="3" t="s">
        <v>5000</v>
      </c>
      <c r="I4968" s="3">
        <f t="shared" si="693"/>
        <v>-5127</v>
      </c>
      <c r="J4968" s="4">
        <f t="shared" si="694"/>
        <v>-4.6672310675369366E-2</v>
      </c>
      <c r="K4968" s="5">
        <f t="shared" si="695"/>
        <v>0.95332768932463063</v>
      </c>
      <c r="L4968" s="4" t="str">
        <f t="shared" si="696"/>
        <v>Under Budget</v>
      </c>
      <c r="M4968">
        <f t="shared" si="697"/>
        <v>2023</v>
      </c>
      <c r="N4968">
        <f t="shared" si="698"/>
        <v>3</v>
      </c>
      <c r="O4968" t="str">
        <f t="shared" si="699"/>
        <v>Mar</v>
      </c>
      <c r="P4968" t="str">
        <f t="shared" si="700"/>
        <v>Q1</v>
      </c>
      <c r="Q4968" t="str">
        <f t="shared" si="701"/>
        <v>2023-03</v>
      </c>
    </row>
    <row r="4969" spans="1:17" x14ac:dyDescent="0.35">
      <c r="A4969" s="2">
        <v>44905</v>
      </c>
      <c r="B4969" t="s">
        <v>28</v>
      </c>
      <c r="C4969" t="s">
        <v>19</v>
      </c>
      <c r="D4969" t="s">
        <v>25</v>
      </c>
      <c r="E4969" s="3">
        <v>55231</v>
      </c>
      <c r="F4969" s="3">
        <v>28323</v>
      </c>
      <c r="G4969" t="s">
        <v>21</v>
      </c>
      <c r="H4969" s="3" t="s">
        <v>5001</v>
      </c>
      <c r="I4969" s="3">
        <f t="shared" si="693"/>
        <v>-26908</v>
      </c>
      <c r="J4969" s="4">
        <f t="shared" si="694"/>
        <v>-0.48719016494360051</v>
      </c>
      <c r="K4969" s="5">
        <f t="shared" si="695"/>
        <v>0.51280983505639943</v>
      </c>
      <c r="L4969" s="4" t="str">
        <f t="shared" si="696"/>
        <v>Under Budget</v>
      </c>
      <c r="M4969">
        <f t="shared" si="697"/>
        <v>2022</v>
      </c>
      <c r="N4969">
        <f t="shared" si="698"/>
        <v>12</v>
      </c>
      <c r="O4969" t="str">
        <f t="shared" si="699"/>
        <v>Dec</v>
      </c>
      <c r="P4969" t="str">
        <f t="shared" si="700"/>
        <v>Q4</v>
      </c>
      <c r="Q4969" t="str">
        <f t="shared" si="701"/>
        <v>2022-12</v>
      </c>
    </row>
    <row r="4970" spans="1:17" x14ac:dyDescent="0.35">
      <c r="A4970" s="2">
        <v>44461</v>
      </c>
      <c r="B4970" t="s">
        <v>41</v>
      </c>
      <c r="C4970" t="s">
        <v>29</v>
      </c>
      <c r="D4970" t="s">
        <v>30</v>
      </c>
      <c r="E4970" s="3">
        <v>92278</v>
      </c>
      <c r="F4970" s="3">
        <v>137785</v>
      </c>
      <c r="G4970" t="s">
        <v>26</v>
      </c>
      <c r="H4970" s="3" t="s">
        <v>5002</v>
      </c>
      <c r="I4970" s="3">
        <f t="shared" si="693"/>
        <v>45507</v>
      </c>
      <c r="J4970" s="4">
        <f t="shared" si="694"/>
        <v>0.49315113028024016</v>
      </c>
      <c r="K4970" s="5">
        <f t="shared" si="695"/>
        <v>1.49315113028024</v>
      </c>
      <c r="L4970" s="4" t="str">
        <f t="shared" si="696"/>
        <v>Over Budget</v>
      </c>
      <c r="M4970">
        <f t="shared" si="697"/>
        <v>2021</v>
      </c>
      <c r="N4970">
        <f t="shared" si="698"/>
        <v>9</v>
      </c>
      <c r="O4970" t="str">
        <f t="shared" si="699"/>
        <v>Sep</v>
      </c>
      <c r="P4970" t="str">
        <f t="shared" si="700"/>
        <v>Q3</v>
      </c>
      <c r="Q4970" t="str">
        <f t="shared" si="701"/>
        <v>2021-09</v>
      </c>
    </row>
    <row r="4971" spans="1:17" x14ac:dyDescent="0.35">
      <c r="A4971" s="2">
        <v>44808</v>
      </c>
      <c r="B4971" t="s">
        <v>55</v>
      </c>
      <c r="C4971" t="s">
        <v>23</v>
      </c>
      <c r="D4971" t="s">
        <v>58</v>
      </c>
      <c r="E4971" s="3">
        <v>57934</v>
      </c>
      <c r="F4971" s="3">
        <v>96577</v>
      </c>
      <c r="G4971" t="s">
        <v>35</v>
      </c>
      <c r="H4971" s="3" t="s">
        <v>5003</v>
      </c>
      <c r="I4971" s="3">
        <f t="shared" si="693"/>
        <v>38643</v>
      </c>
      <c r="J4971" s="4">
        <f t="shared" si="694"/>
        <v>0.66701764076362757</v>
      </c>
      <c r="K4971" s="5">
        <f t="shared" si="695"/>
        <v>1.6670176407636277</v>
      </c>
      <c r="L4971" s="4" t="str">
        <f t="shared" si="696"/>
        <v>Over Budget</v>
      </c>
      <c r="M4971">
        <f t="shared" si="697"/>
        <v>2022</v>
      </c>
      <c r="N4971">
        <f t="shared" si="698"/>
        <v>9</v>
      </c>
      <c r="O4971" t="str">
        <f t="shared" si="699"/>
        <v>Sep</v>
      </c>
      <c r="P4971" t="str">
        <f t="shared" si="700"/>
        <v>Q3</v>
      </c>
      <c r="Q4971" t="str">
        <f t="shared" si="701"/>
        <v>2022-09</v>
      </c>
    </row>
    <row r="4972" spans="1:17" x14ac:dyDescent="0.35">
      <c r="A4972" s="2">
        <v>45028</v>
      </c>
      <c r="B4972" t="s">
        <v>28</v>
      </c>
      <c r="C4972" t="s">
        <v>43</v>
      </c>
      <c r="D4972" t="s">
        <v>30</v>
      </c>
      <c r="E4972" s="3">
        <v>11562</v>
      </c>
      <c r="F4972" s="3">
        <v>82920</v>
      </c>
      <c r="G4972" t="s">
        <v>26</v>
      </c>
      <c r="H4972" s="3" t="s">
        <v>5004</v>
      </c>
      <c r="I4972" s="3">
        <f t="shared" si="693"/>
        <v>71358</v>
      </c>
      <c r="J4972" s="4">
        <f t="shared" si="694"/>
        <v>6.1717695900363259</v>
      </c>
      <c r="K4972" s="5">
        <f t="shared" si="695"/>
        <v>7.1717695900363259</v>
      </c>
      <c r="L4972" s="4" t="str">
        <f t="shared" si="696"/>
        <v>Over Budget</v>
      </c>
      <c r="M4972">
        <f t="shared" si="697"/>
        <v>2023</v>
      </c>
      <c r="N4972">
        <f t="shared" si="698"/>
        <v>4</v>
      </c>
      <c r="O4972" t="str">
        <f t="shared" si="699"/>
        <v>Apr</v>
      </c>
      <c r="P4972" t="str">
        <f t="shared" si="700"/>
        <v>Q2</v>
      </c>
      <c r="Q4972" t="str">
        <f t="shared" si="701"/>
        <v>2023-04</v>
      </c>
    </row>
    <row r="4973" spans="1:17" x14ac:dyDescent="0.35">
      <c r="A4973" s="2">
        <v>44870</v>
      </c>
      <c r="B4973" t="s">
        <v>55</v>
      </c>
      <c r="C4973" t="s">
        <v>24</v>
      </c>
      <c r="D4973" t="s">
        <v>25</v>
      </c>
      <c r="E4973" s="3">
        <v>28561</v>
      </c>
      <c r="F4973" s="3">
        <v>51582</v>
      </c>
      <c r="G4973" t="s">
        <v>35</v>
      </c>
      <c r="H4973" s="3" t="s">
        <v>5005</v>
      </c>
      <c r="I4973" s="3">
        <f t="shared" si="693"/>
        <v>23021</v>
      </c>
      <c r="J4973" s="4">
        <f t="shared" si="694"/>
        <v>0.80602920065824024</v>
      </c>
      <c r="K4973" s="5">
        <f t="shared" si="695"/>
        <v>1.8060292006582404</v>
      </c>
      <c r="L4973" s="4" t="str">
        <f t="shared" si="696"/>
        <v>Over Budget</v>
      </c>
      <c r="M4973">
        <f t="shared" si="697"/>
        <v>2022</v>
      </c>
      <c r="N4973">
        <f t="shared" si="698"/>
        <v>11</v>
      </c>
      <c r="O4973" t="str">
        <f t="shared" si="699"/>
        <v>Nov</v>
      </c>
      <c r="P4973" t="str">
        <f t="shared" si="700"/>
        <v>Q4</v>
      </c>
      <c r="Q4973" t="str">
        <f t="shared" si="701"/>
        <v>2022-11</v>
      </c>
    </row>
    <row r="4974" spans="1:17" x14ac:dyDescent="0.35">
      <c r="A4974" s="2">
        <v>44353</v>
      </c>
      <c r="B4974" t="s">
        <v>28</v>
      </c>
      <c r="C4974" t="s">
        <v>24</v>
      </c>
      <c r="D4974" t="s">
        <v>58</v>
      </c>
      <c r="E4974" s="3">
        <v>141335</v>
      </c>
      <c r="F4974" s="3">
        <v>74201</v>
      </c>
      <c r="G4974" t="s">
        <v>26</v>
      </c>
      <c r="H4974" s="3" t="s">
        <v>5006</v>
      </c>
      <c r="I4974" s="3">
        <f t="shared" si="693"/>
        <v>-67134</v>
      </c>
      <c r="J4974" s="4">
        <f t="shared" si="694"/>
        <v>-0.47499911557646723</v>
      </c>
      <c r="K4974" s="5">
        <f t="shared" si="695"/>
        <v>0.52500088442353277</v>
      </c>
      <c r="L4974" s="4" t="str">
        <f t="shared" si="696"/>
        <v>Under Budget</v>
      </c>
      <c r="M4974">
        <f t="shared" si="697"/>
        <v>2021</v>
      </c>
      <c r="N4974">
        <f t="shared" si="698"/>
        <v>6</v>
      </c>
      <c r="O4974" t="str">
        <f t="shared" si="699"/>
        <v>Jun</v>
      </c>
      <c r="P4974" t="str">
        <f t="shared" si="700"/>
        <v>Q2</v>
      </c>
      <c r="Q4974" t="str">
        <f t="shared" si="701"/>
        <v>2021-06</v>
      </c>
    </row>
    <row r="4975" spans="1:17" x14ac:dyDescent="0.35">
      <c r="A4975" s="2">
        <v>44447</v>
      </c>
      <c r="B4975" t="s">
        <v>28</v>
      </c>
      <c r="C4975" t="s">
        <v>29</v>
      </c>
      <c r="D4975" t="s">
        <v>25</v>
      </c>
      <c r="E4975" s="3">
        <v>132691</v>
      </c>
      <c r="F4975" s="3">
        <v>169629</v>
      </c>
      <c r="G4975" t="s">
        <v>35</v>
      </c>
      <c r="H4975" s="3" t="s">
        <v>5007</v>
      </c>
      <c r="I4975" s="3">
        <f t="shared" si="693"/>
        <v>36938</v>
      </c>
      <c r="J4975" s="4">
        <f t="shared" si="694"/>
        <v>0.27837607674974191</v>
      </c>
      <c r="K4975" s="5">
        <f t="shared" si="695"/>
        <v>1.2783760767497419</v>
      </c>
      <c r="L4975" s="4" t="str">
        <f t="shared" si="696"/>
        <v>Over Budget</v>
      </c>
      <c r="M4975">
        <f t="shared" si="697"/>
        <v>2021</v>
      </c>
      <c r="N4975">
        <f t="shared" si="698"/>
        <v>9</v>
      </c>
      <c r="O4975" t="str">
        <f t="shared" si="699"/>
        <v>Sep</v>
      </c>
      <c r="P4975" t="str">
        <f t="shared" si="700"/>
        <v>Q3</v>
      </c>
      <c r="Q4975" t="str">
        <f t="shared" si="701"/>
        <v>2021-09</v>
      </c>
    </row>
    <row r="4976" spans="1:17" x14ac:dyDescent="0.35">
      <c r="A4976" s="2">
        <v>45074</v>
      </c>
      <c r="B4976" t="s">
        <v>23</v>
      </c>
      <c r="C4976" t="s">
        <v>23</v>
      </c>
      <c r="D4976" t="s">
        <v>20</v>
      </c>
      <c r="E4976" s="3">
        <v>16646</v>
      </c>
      <c r="F4976" s="3">
        <v>17793</v>
      </c>
      <c r="G4976" t="s">
        <v>32</v>
      </c>
      <c r="H4976" s="3" t="s">
        <v>5008</v>
      </c>
      <c r="I4976" s="3">
        <f t="shared" si="693"/>
        <v>1147</v>
      </c>
      <c r="J4976" s="4">
        <f t="shared" si="694"/>
        <v>6.8905442749008769E-2</v>
      </c>
      <c r="K4976" s="5">
        <f t="shared" si="695"/>
        <v>1.0689054427490088</v>
      </c>
      <c r="L4976" s="4" t="str">
        <f t="shared" si="696"/>
        <v>Over Budget</v>
      </c>
      <c r="M4976">
        <f t="shared" si="697"/>
        <v>2023</v>
      </c>
      <c r="N4976">
        <f t="shared" si="698"/>
        <v>5</v>
      </c>
      <c r="O4976" t="str">
        <f t="shared" si="699"/>
        <v>May</v>
      </c>
      <c r="P4976" t="str">
        <f t="shared" si="700"/>
        <v>Q2</v>
      </c>
      <c r="Q4976" t="str">
        <f t="shared" si="701"/>
        <v>2023-05</v>
      </c>
    </row>
    <row r="4977" spans="1:17" x14ac:dyDescent="0.35">
      <c r="A4977" s="2">
        <v>44726</v>
      </c>
      <c r="B4977" t="s">
        <v>23</v>
      </c>
      <c r="C4977" t="s">
        <v>19</v>
      </c>
      <c r="D4977" t="s">
        <v>25</v>
      </c>
      <c r="E4977" s="3">
        <v>107439</v>
      </c>
      <c r="F4977" s="3">
        <v>15452</v>
      </c>
      <c r="G4977" t="s">
        <v>32</v>
      </c>
      <c r="H4977" s="3" t="s">
        <v>5009</v>
      </c>
      <c r="I4977" s="3">
        <f t="shared" si="693"/>
        <v>-91987</v>
      </c>
      <c r="J4977" s="4">
        <f t="shared" si="694"/>
        <v>-0.8561788549781737</v>
      </c>
      <c r="K4977" s="5">
        <f t="shared" si="695"/>
        <v>0.14382114502182633</v>
      </c>
      <c r="L4977" s="4" t="str">
        <f t="shared" si="696"/>
        <v>Under Budget</v>
      </c>
      <c r="M4977">
        <f t="shared" si="697"/>
        <v>2022</v>
      </c>
      <c r="N4977">
        <f t="shared" si="698"/>
        <v>6</v>
      </c>
      <c r="O4977" t="str">
        <f t="shared" si="699"/>
        <v>Jun</v>
      </c>
      <c r="P4977" t="str">
        <f t="shared" si="700"/>
        <v>Q2</v>
      </c>
      <c r="Q4977" t="str">
        <f t="shared" si="701"/>
        <v>2022-06</v>
      </c>
    </row>
    <row r="4978" spans="1:17" x14ac:dyDescent="0.35">
      <c r="A4978" s="2">
        <v>44523</v>
      </c>
      <c r="B4978" t="s">
        <v>55</v>
      </c>
      <c r="C4978" t="s">
        <v>23</v>
      </c>
      <c r="D4978" t="s">
        <v>30</v>
      </c>
      <c r="E4978" s="3">
        <v>86684</v>
      </c>
      <c r="F4978" s="3">
        <v>63749</v>
      </c>
      <c r="G4978" t="s">
        <v>21</v>
      </c>
      <c r="H4978" s="3" t="s">
        <v>5010</v>
      </c>
      <c r="I4978" s="3">
        <f t="shared" si="693"/>
        <v>-22935</v>
      </c>
      <c r="J4978" s="4">
        <f t="shared" si="694"/>
        <v>-0.26458169904480644</v>
      </c>
      <c r="K4978" s="5">
        <f t="shared" si="695"/>
        <v>0.73541830095519356</v>
      </c>
      <c r="L4978" s="4" t="str">
        <f t="shared" si="696"/>
        <v>Under Budget</v>
      </c>
      <c r="M4978">
        <f t="shared" si="697"/>
        <v>2021</v>
      </c>
      <c r="N4978">
        <f t="shared" si="698"/>
        <v>11</v>
      </c>
      <c r="O4978" t="str">
        <f t="shared" si="699"/>
        <v>Nov</v>
      </c>
      <c r="P4978" t="str">
        <f t="shared" si="700"/>
        <v>Q4</v>
      </c>
      <c r="Q4978" t="str">
        <f t="shared" si="701"/>
        <v>2021-11</v>
      </c>
    </row>
    <row r="4979" spans="1:17" x14ac:dyDescent="0.35">
      <c r="A4979" s="2">
        <v>45157</v>
      </c>
      <c r="B4979" t="s">
        <v>18</v>
      </c>
      <c r="C4979" t="s">
        <v>43</v>
      </c>
      <c r="D4979" t="s">
        <v>20</v>
      </c>
      <c r="E4979" s="3">
        <v>124517</v>
      </c>
      <c r="F4979" s="3">
        <v>66048</v>
      </c>
      <c r="G4979" t="s">
        <v>35</v>
      </c>
      <c r="H4979" s="3" t="s">
        <v>5011</v>
      </c>
      <c r="I4979" s="3">
        <f t="shared" si="693"/>
        <v>-58469</v>
      </c>
      <c r="J4979" s="4">
        <f t="shared" si="694"/>
        <v>-0.4695664045873254</v>
      </c>
      <c r="K4979" s="5">
        <f t="shared" si="695"/>
        <v>0.53043359541267454</v>
      </c>
      <c r="L4979" s="4" t="str">
        <f t="shared" si="696"/>
        <v>Under Budget</v>
      </c>
      <c r="M4979">
        <f t="shared" si="697"/>
        <v>2023</v>
      </c>
      <c r="N4979">
        <f t="shared" si="698"/>
        <v>8</v>
      </c>
      <c r="O4979" t="str">
        <f t="shared" si="699"/>
        <v>Aug</v>
      </c>
      <c r="P4979" t="str">
        <f t="shared" si="700"/>
        <v>Q3</v>
      </c>
      <c r="Q4979" t="str">
        <f t="shared" si="701"/>
        <v>2023-08</v>
      </c>
    </row>
    <row r="4980" spans="1:17" x14ac:dyDescent="0.35">
      <c r="A4980" s="2">
        <v>45091</v>
      </c>
      <c r="B4980" t="s">
        <v>41</v>
      </c>
      <c r="C4980" t="s">
        <v>24</v>
      </c>
      <c r="D4980" t="s">
        <v>20</v>
      </c>
      <c r="E4980" s="3">
        <v>101673</v>
      </c>
      <c r="F4980" s="3">
        <v>35943</v>
      </c>
      <c r="G4980" t="s">
        <v>21</v>
      </c>
      <c r="H4980" s="3" t="s">
        <v>5012</v>
      </c>
      <c r="I4980" s="3">
        <f t="shared" si="693"/>
        <v>-65730</v>
      </c>
      <c r="J4980" s="4">
        <f t="shared" si="694"/>
        <v>-0.64648431737039336</v>
      </c>
      <c r="K4980" s="5">
        <f t="shared" si="695"/>
        <v>0.3535156826296067</v>
      </c>
      <c r="L4980" s="4" t="str">
        <f t="shared" si="696"/>
        <v>Under Budget</v>
      </c>
      <c r="M4980">
        <f t="shared" si="697"/>
        <v>2023</v>
      </c>
      <c r="N4980">
        <f t="shared" si="698"/>
        <v>6</v>
      </c>
      <c r="O4980" t="str">
        <f t="shared" si="699"/>
        <v>Jun</v>
      </c>
      <c r="P4980" t="str">
        <f t="shared" si="700"/>
        <v>Q2</v>
      </c>
      <c r="Q4980" t="str">
        <f t="shared" si="701"/>
        <v>2023-06</v>
      </c>
    </row>
    <row r="4981" spans="1:17" x14ac:dyDescent="0.35">
      <c r="A4981" s="2">
        <v>44293</v>
      </c>
      <c r="B4981" t="s">
        <v>18</v>
      </c>
      <c r="C4981" t="s">
        <v>34</v>
      </c>
      <c r="D4981" t="s">
        <v>39</v>
      </c>
      <c r="E4981" s="3">
        <v>89889</v>
      </c>
      <c r="F4981" s="3">
        <v>68797</v>
      </c>
      <c r="G4981" t="s">
        <v>32</v>
      </c>
      <c r="H4981" s="3" t="s">
        <v>5013</v>
      </c>
      <c r="I4981" s="3">
        <f t="shared" si="693"/>
        <v>-21092</v>
      </c>
      <c r="J4981" s="4">
        <f t="shared" si="694"/>
        <v>-0.2346449509951162</v>
      </c>
      <c r="K4981" s="5">
        <f t="shared" si="695"/>
        <v>0.76535504900488383</v>
      </c>
      <c r="L4981" s="4" t="str">
        <f t="shared" si="696"/>
        <v>Under Budget</v>
      </c>
      <c r="M4981">
        <f t="shared" si="697"/>
        <v>2021</v>
      </c>
      <c r="N4981">
        <f t="shared" si="698"/>
        <v>4</v>
      </c>
      <c r="O4981" t="str">
        <f t="shared" si="699"/>
        <v>Apr</v>
      </c>
      <c r="P4981" t="str">
        <f t="shared" si="700"/>
        <v>Q2</v>
      </c>
      <c r="Q4981" t="str">
        <f t="shared" si="701"/>
        <v>2021-04</v>
      </c>
    </row>
    <row r="4982" spans="1:17" x14ac:dyDescent="0.35">
      <c r="A4982" s="2">
        <v>44709</v>
      </c>
      <c r="B4982" t="s">
        <v>18</v>
      </c>
      <c r="C4982" t="s">
        <v>24</v>
      </c>
      <c r="D4982" t="s">
        <v>30</v>
      </c>
      <c r="E4982" s="3">
        <v>62292</v>
      </c>
      <c r="F4982" s="3">
        <v>165014</v>
      </c>
      <c r="G4982" t="s">
        <v>35</v>
      </c>
      <c r="H4982" s="3" t="s">
        <v>5014</v>
      </c>
      <c r="I4982" s="3">
        <f t="shared" si="693"/>
        <v>102722</v>
      </c>
      <c r="J4982" s="4">
        <f t="shared" si="694"/>
        <v>1.6490400051370964</v>
      </c>
      <c r="K4982" s="5">
        <f t="shared" si="695"/>
        <v>2.6490400051370964</v>
      </c>
      <c r="L4982" s="4" t="str">
        <f t="shared" si="696"/>
        <v>Over Budget</v>
      </c>
      <c r="M4982">
        <f t="shared" si="697"/>
        <v>2022</v>
      </c>
      <c r="N4982">
        <f t="shared" si="698"/>
        <v>5</v>
      </c>
      <c r="O4982" t="str">
        <f t="shared" si="699"/>
        <v>May</v>
      </c>
      <c r="P4982" t="str">
        <f t="shared" si="700"/>
        <v>Q2</v>
      </c>
      <c r="Q4982" t="str">
        <f t="shared" si="701"/>
        <v>2022-05</v>
      </c>
    </row>
    <row r="4983" spans="1:17" x14ac:dyDescent="0.35">
      <c r="A4983" s="2">
        <v>44412</v>
      </c>
      <c r="B4983" t="s">
        <v>23</v>
      </c>
      <c r="C4983" t="s">
        <v>43</v>
      </c>
      <c r="D4983" t="s">
        <v>30</v>
      </c>
      <c r="E4983" s="3">
        <v>35483</v>
      </c>
      <c r="F4983" s="3">
        <v>35225</v>
      </c>
      <c r="G4983" t="s">
        <v>32</v>
      </c>
      <c r="H4983" s="3" t="s">
        <v>5015</v>
      </c>
      <c r="I4983" s="3">
        <f t="shared" si="693"/>
        <v>-258</v>
      </c>
      <c r="J4983" s="4">
        <f t="shared" si="694"/>
        <v>-7.2710875630583663E-3</v>
      </c>
      <c r="K4983" s="5">
        <f t="shared" si="695"/>
        <v>0.99272891243694161</v>
      </c>
      <c r="L4983" s="4" t="str">
        <f t="shared" si="696"/>
        <v>Under Budget</v>
      </c>
      <c r="M4983">
        <f t="shared" si="697"/>
        <v>2021</v>
      </c>
      <c r="N4983">
        <f t="shared" si="698"/>
        <v>8</v>
      </c>
      <c r="O4983" t="str">
        <f t="shared" si="699"/>
        <v>Aug</v>
      </c>
      <c r="P4983" t="str">
        <f t="shared" si="700"/>
        <v>Q3</v>
      </c>
      <c r="Q4983" t="str">
        <f t="shared" si="701"/>
        <v>2021-08</v>
      </c>
    </row>
    <row r="4984" spans="1:17" x14ac:dyDescent="0.35">
      <c r="A4984" s="2">
        <v>44321</v>
      </c>
      <c r="B4984" t="s">
        <v>41</v>
      </c>
      <c r="C4984" t="s">
        <v>19</v>
      </c>
      <c r="D4984" t="s">
        <v>58</v>
      </c>
      <c r="E4984" s="3">
        <v>104074</v>
      </c>
      <c r="F4984" s="3">
        <v>48158</v>
      </c>
      <c r="G4984" t="s">
        <v>26</v>
      </c>
      <c r="H4984" s="3" t="s">
        <v>5016</v>
      </c>
      <c r="I4984" s="3">
        <f t="shared" si="693"/>
        <v>-55916</v>
      </c>
      <c r="J4984" s="4">
        <f t="shared" si="694"/>
        <v>-0.53727155677690874</v>
      </c>
      <c r="K4984" s="5">
        <f t="shared" si="695"/>
        <v>0.46272844322309126</v>
      </c>
      <c r="L4984" s="4" t="str">
        <f t="shared" si="696"/>
        <v>Under Budget</v>
      </c>
      <c r="M4984">
        <f t="shared" si="697"/>
        <v>2021</v>
      </c>
      <c r="N4984">
        <f t="shared" si="698"/>
        <v>5</v>
      </c>
      <c r="O4984" t="str">
        <f t="shared" si="699"/>
        <v>May</v>
      </c>
      <c r="P4984" t="str">
        <f t="shared" si="700"/>
        <v>Q2</v>
      </c>
      <c r="Q4984" t="str">
        <f t="shared" si="701"/>
        <v>2021-05</v>
      </c>
    </row>
    <row r="4985" spans="1:17" x14ac:dyDescent="0.35">
      <c r="A4985" s="2">
        <v>44255</v>
      </c>
      <c r="B4985" t="s">
        <v>23</v>
      </c>
      <c r="C4985" t="s">
        <v>23</v>
      </c>
      <c r="D4985" t="s">
        <v>25</v>
      </c>
      <c r="E4985" s="3">
        <v>81385</v>
      </c>
      <c r="F4985" s="3">
        <v>129288</v>
      </c>
      <c r="G4985" t="s">
        <v>32</v>
      </c>
      <c r="H4985" s="3" t="s">
        <v>5017</v>
      </c>
      <c r="I4985" s="3">
        <f t="shared" si="693"/>
        <v>47903</v>
      </c>
      <c r="J4985" s="4">
        <f t="shared" si="694"/>
        <v>0.58859740738465316</v>
      </c>
      <c r="K4985" s="5">
        <f t="shared" si="695"/>
        <v>1.5885974073846532</v>
      </c>
      <c r="L4985" s="4" t="str">
        <f t="shared" si="696"/>
        <v>Over Budget</v>
      </c>
      <c r="M4985">
        <f t="shared" si="697"/>
        <v>2021</v>
      </c>
      <c r="N4985">
        <f t="shared" si="698"/>
        <v>2</v>
      </c>
      <c r="O4985" t="str">
        <f t="shared" si="699"/>
        <v>Feb</v>
      </c>
      <c r="P4985" t="str">
        <f t="shared" si="700"/>
        <v>Q1</v>
      </c>
      <c r="Q4985" t="str">
        <f t="shared" si="701"/>
        <v>2021-02</v>
      </c>
    </row>
    <row r="4986" spans="1:17" x14ac:dyDescent="0.35">
      <c r="A4986" s="2">
        <v>44357</v>
      </c>
      <c r="B4986" t="s">
        <v>23</v>
      </c>
      <c r="C4986" t="s">
        <v>24</v>
      </c>
      <c r="D4986" t="s">
        <v>25</v>
      </c>
      <c r="E4986" s="3">
        <v>103493</v>
      </c>
      <c r="F4986" s="3">
        <v>97535</v>
      </c>
      <c r="G4986" t="s">
        <v>26</v>
      </c>
      <c r="H4986" s="3" t="s">
        <v>5018</v>
      </c>
      <c r="I4986" s="3">
        <f t="shared" si="693"/>
        <v>-5958</v>
      </c>
      <c r="J4986" s="4">
        <f t="shared" si="694"/>
        <v>-5.7569110954364067E-2</v>
      </c>
      <c r="K4986" s="5">
        <f t="shared" si="695"/>
        <v>0.94243088904563599</v>
      </c>
      <c r="L4986" s="4" t="str">
        <f t="shared" si="696"/>
        <v>Under Budget</v>
      </c>
      <c r="M4986">
        <f t="shared" si="697"/>
        <v>2021</v>
      </c>
      <c r="N4986">
        <f t="shared" si="698"/>
        <v>6</v>
      </c>
      <c r="O4986" t="str">
        <f t="shared" si="699"/>
        <v>Jun</v>
      </c>
      <c r="P4986" t="str">
        <f t="shared" si="700"/>
        <v>Q2</v>
      </c>
      <c r="Q4986" t="str">
        <f t="shared" si="701"/>
        <v>2021-06</v>
      </c>
    </row>
    <row r="4987" spans="1:17" x14ac:dyDescent="0.35">
      <c r="A4987" s="2">
        <v>44480</v>
      </c>
      <c r="B4987" t="s">
        <v>23</v>
      </c>
      <c r="C4987" t="s">
        <v>24</v>
      </c>
      <c r="D4987" t="s">
        <v>30</v>
      </c>
      <c r="E4987" s="3">
        <v>130294</v>
      </c>
      <c r="F4987" s="3">
        <v>24739</v>
      </c>
      <c r="G4987" t="s">
        <v>32</v>
      </c>
      <c r="H4987" s="3" t="s">
        <v>5019</v>
      </c>
      <c r="I4987" s="3">
        <f t="shared" si="693"/>
        <v>-105555</v>
      </c>
      <c r="J4987" s="4">
        <f t="shared" si="694"/>
        <v>-0.81012939966537212</v>
      </c>
      <c r="K4987" s="5">
        <f t="shared" si="695"/>
        <v>0.18987060033462785</v>
      </c>
      <c r="L4987" s="4" t="str">
        <f t="shared" si="696"/>
        <v>Under Budget</v>
      </c>
      <c r="M4987">
        <f t="shared" si="697"/>
        <v>2021</v>
      </c>
      <c r="N4987">
        <f t="shared" si="698"/>
        <v>10</v>
      </c>
      <c r="O4987" t="str">
        <f t="shared" si="699"/>
        <v>Oct</v>
      </c>
      <c r="P4987" t="str">
        <f t="shared" si="700"/>
        <v>Q4</v>
      </c>
      <c r="Q4987" t="str">
        <f t="shared" si="701"/>
        <v>2021-10</v>
      </c>
    </row>
    <row r="4988" spans="1:17" x14ac:dyDescent="0.35">
      <c r="A4988" s="2">
        <v>44302</v>
      </c>
      <c r="B4988" t="s">
        <v>37</v>
      </c>
      <c r="C4988" t="s">
        <v>34</v>
      </c>
      <c r="D4988" t="s">
        <v>25</v>
      </c>
      <c r="E4988" s="3">
        <v>23807</v>
      </c>
      <c r="F4988" s="3">
        <v>59074</v>
      </c>
      <c r="G4988" t="s">
        <v>26</v>
      </c>
      <c r="H4988" s="3" t="s">
        <v>5020</v>
      </c>
      <c r="I4988" s="3">
        <f t="shared" si="693"/>
        <v>35267</v>
      </c>
      <c r="J4988" s="4">
        <f t="shared" si="694"/>
        <v>1.4813710253286849</v>
      </c>
      <c r="K4988" s="5">
        <f t="shared" si="695"/>
        <v>2.4813710253286847</v>
      </c>
      <c r="L4988" s="4" t="str">
        <f t="shared" si="696"/>
        <v>Over Budget</v>
      </c>
      <c r="M4988">
        <f t="shared" si="697"/>
        <v>2021</v>
      </c>
      <c r="N4988">
        <f t="shared" si="698"/>
        <v>4</v>
      </c>
      <c r="O4988" t="str">
        <f t="shared" si="699"/>
        <v>Apr</v>
      </c>
      <c r="P4988" t="str">
        <f t="shared" si="700"/>
        <v>Q2</v>
      </c>
      <c r="Q4988" t="str">
        <f t="shared" si="701"/>
        <v>2021-04</v>
      </c>
    </row>
    <row r="4989" spans="1:17" x14ac:dyDescent="0.35">
      <c r="A4989" s="2">
        <v>44424</v>
      </c>
      <c r="B4989" t="s">
        <v>18</v>
      </c>
      <c r="C4989" t="s">
        <v>23</v>
      </c>
      <c r="D4989" t="s">
        <v>30</v>
      </c>
      <c r="E4989" s="3">
        <v>85765</v>
      </c>
      <c r="F4989" s="3">
        <v>143399</v>
      </c>
      <c r="G4989" t="s">
        <v>32</v>
      </c>
      <c r="H4989" s="3" t="s">
        <v>5021</v>
      </c>
      <c r="I4989" s="3">
        <f t="shared" si="693"/>
        <v>57634</v>
      </c>
      <c r="J4989" s="4">
        <f t="shared" si="694"/>
        <v>0.6719990672185624</v>
      </c>
      <c r="K4989" s="5">
        <f t="shared" si="695"/>
        <v>1.6719990672185623</v>
      </c>
      <c r="L4989" s="4" t="str">
        <f t="shared" si="696"/>
        <v>Over Budget</v>
      </c>
      <c r="M4989">
        <f t="shared" si="697"/>
        <v>2021</v>
      </c>
      <c r="N4989">
        <f t="shared" si="698"/>
        <v>8</v>
      </c>
      <c r="O4989" t="str">
        <f t="shared" si="699"/>
        <v>Aug</v>
      </c>
      <c r="P4989" t="str">
        <f t="shared" si="700"/>
        <v>Q3</v>
      </c>
      <c r="Q4989" t="str">
        <f t="shared" si="701"/>
        <v>2021-08</v>
      </c>
    </row>
    <row r="4990" spans="1:17" x14ac:dyDescent="0.35">
      <c r="A4990" s="2">
        <v>44514</v>
      </c>
      <c r="B4990" t="s">
        <v>18</v>
      </c>
      <c r="C4990" t="s">
        <v>34</v>
      </c>
      <c r="D4990" t="s">
        <v>20</v>
      </c>
      <c r="E4990" s="3">
        <v>56062</v>
      </c>
      <c r="F4990" s="3">
        <v>11338</v>
      </c>
      <c r="G4990" t="s">
        <v>32</v>
      </c>
      <c r="H4990" s="3" t="s">
        <v>5022</v>
      </c>
      <c r="I4990" s="3">
        <f t="shared" si="693"/>
        <v>-44724</v>
      </c>
      <c r="J4990" s="4">
        <f t="shared" si="694"/>
        <v>-0.79775962327423211</v>
      </c>
      <c r="K4990" s="5">
        <f t="shared" si="695"/>
        <v>0.20224037672576789</v>
      </c>
      <c r="L4990" s="4" t="str">
        <f t="shared" si="696"/>
        <v>Under Budget</v>
      </c>
      <c r="M4990">
        <f t="shared" si="697"/>
        <v>2021</v>
      </c>
      <c r="N4990">
        <f t="shared" si="698"/>
        <v>11</v>
      </c>
      <c r="O4990" t="str">
        <f t="shared" si="699"/>
        <v>Nov</v>
      </c>
      <c r="P4990" t="str">
        <f t="shared" si="700"/>
        <v>Q4</v>
      </c>
      <c r="Q4990" t="str">
        <f t="shared" si="701"/>
        <v>2021-11</v>
      </c>
    </row>
    <row r="4991" spans="1:17" x14ac:dyDescent="0.35">
      <c r="A4991" s="2">
        <v>44998</v>
      </c>
      <c r="B4991" t="s">
        <v>18</v>
      </c>
      <c r="C4991" t="s">
        <v>34</v>
      </c>
      <c r="D4991" t="s">
        <v>25</v>
      </c>
      <c r="E4991" s="3">
        <v>35282</v>
      </c>
      <c r="F4991" s="3">
        <v>139867</v>
      </c>
      <c r="G4991" t="s">
        <v>35</v>
      </c>
      <c r="H4991" s="3" t="s">
        <v>5023</v>
      </c>
      <c r="I4991" s="3">
        <f t="shared" si="693"/>
        <v>104585</v>
      </c>
      <c r="J4991" s="4">
        <f t="shared" si="694"/>
        <v>2.9642593957258661</v>
      </c>
      <c r="K4991" s="5">
        <f t="shared" si="695"/>
        <v>3.9642593957258661</v>
      </c>
      <c r="L4991" s="4" t="str">
        <f t="shared" si="696"/>
        <v>Over Budget</v>
      </c>
      <c r="M4991">
        <f t="shared" si="697"/>
        <v>2023</v>
      </c>
      <c r="N4991">
        <f t="shared" si="698"/>
        <v>3</v>
      </c>
      <c r="O4991" t="str">
        <f t="shared" si="699"/>
        <v>Mar</v>
      </c>
      <c r="P4991" t="str">
        <f t="shared" si="700"/>
        <v>Q1</v>
      </c>
      <c r="Q4991" t="str">
        <f t="shared" si="701"/>
        <v>2023-03</v>
      </c>
    </row>
    <row r="4992" spans="1:17" x14ac:dyDescent="0.35">
      <c r="A4992" s="2">
        <v>45070</v>
      </c>
      <c r="B4992" t="s">
        <v>37</v>
      </c>
      <c r="C4992" t="s">
        <v>19</v>
      </c>
      <c r="D4992" t="s">
        <v>25</v>
      </c>
      <c r="E4992" s="3">
        <v>109006</v>
      </c>
      <c r="F4992" s="3">
        <v>90109</v>
      </c>
      <c r="G4992" t="s">
        <v>35</v>
      </c>
      <c r="H4992" s="3" t="s">
        <v>5024</v>
      </c>
      <c r="I4992" s="3">
        <f t="shared" si="693"/>
        <v>-18897</v>
      </c>
      <c r="J4992" s="4">
        <f t="shared" si="694"/>
        <v>-0.17335742986624589</v>
      </c>
      <c r="K4992" s="5">
        <f t="shared" si="695"/>
        <v>0.82664257013375408</v>
      </c>
      <c r="L4992" s="4" t="str">
        <f t="shared" si="696"/>
        <v>Under Budget</v>
      </c>
      <c r="M4992">
        <f t="shared" si="697"/>
        <v>2023</v>
      </c>
      <c r="N4992">
        <f t="shared" si="698"/>
        <v>5</v>
      </c>
      <c r="O4992" t="str">
        <f t="shared" si="699"/>
        <v>May</v>
      </c>
      <c r="P4992" t="str">
        <f t="shared" si="700"/>
        <v>Q2</v>
      </c>
      <c r="Q4992" t="str">
        <f t="shared" si="701"/>
        <v>2023-05</v>
      </c>
    </row>
    <row r="4993" spans="1:17" x14ac:dyDescent="0.35">
      <c r="A4993" s="2">
        <v>44668</v>
      </c>
      <c r="B4993" t="s">
        <v>28</v>
      </c>
      <c r="C4993" t="s">
        <v>24</v>
      </c>
      <c r="D4993" t="s">
        <v>30</v>
      </c>
      <c r="E4993" s="3">
        <v>129529</v>
      </c>
      <c r="F4993" s="3">
        <v>85871</v>
      </c>
      <c r="G4993" t="s">
        <v>35</v>
      </c>
      <c r="H4993" s="3" t="s">
        <v>5025</v>
      </c>
      <c r="I4993" s="3">
        <f t="shared" si="693"/>
        <v>-43658</v>
      </c>
      <c r="J4993" s="4">
        <f t="shared" si="694"/>
        <v>-0.3370519343158675</v>
      </c>
      <c r="K4993" s="5">
        <f t="shared" si="695"/>
        <v>0.66294806568413256</v>
      </c>
      <c r="L4993" s="4" t="str">
        <f t="shared" si="696"/>
        <v>Under Budget</v>
      </c>
      <c r="M4993">
        <f t="shared" si="697"/>
        <v>2022</v>
      </c>
      <c r="N4993">
        <f t="shared" si="698"/>
        <v>4</v>
      </c>
      <c r="O4993" t="str">
        <f t="shared" si="699"/>
        <v>Apr</v>
      </c>
      <c r="P4993" t="str">
        <f t="shared" si="700"/>
        <v>Q2</v>
      </c>
      <c r="Q4993" t="str">
        <f t="shared" si="701"/>
        <v>2022-04</v>
      </c>
    </row>
    <row r="4994" spans="1:17" x14ac:dyDescent="0.35">
      <c r="A4994" s="2">
        <v>45276</v>
      </c>
      <c r="B4994" t="s">
        <v>55</v>
      </c>
      <c r="C4994" t="s">
        <v>29</v>
      </c>
      <c r="D4994" t="s">
        <v>30</v>
      </c>
      <c r="E4994" s="3">
        <v>123729</v>
      </c>
      <c r="F4994" s="3">
        <v>64603</v>
      </c>
      <c r="G4994" t="s">
        <v>21</v>
      </c>
      <c r="H4994" s="3" t="s">
        <v>5026</v>
      </c>
      <c r="I4994" s="3">
        <f t="shared" si="693"/>
        <v>-59126</v>
      </c>
      <c r="J4994" s="4">
        <f t="shared" si="694"/>
        <v>-0.47786695115938865</v>
      </c>
      <c r="K4994" s="5">
        <f t="shared" si="695"/>
        <v>0.52213304884061129</v>
      </c>
      <c r="L4994" s="4" t="str">
        <f t="shared" si="696"/>
        <v>Under Budget</v>
      </c>
      <c r="M4994">
        <f t="shared" si="697"/>
        <v>2023</v>
      </c>
      <c r="N4994">
        <f t="shared" si="698"/>
        <v>12</v>
      </c>
      <c r="O4994" t="str">
        <f t="shared" si="699"/>
        <v>Dec</v>
      </c>
      <c r="P4994" t="str">
        <f t="shared" si="700"/>
        <v>Q4</v>
      </c>
      <c r="Q4994" t="str">
        <f t="shared" si="701"/>
        <v>2023-12</v>
      </c>
    </row>
    <row r="4995" spans="1:17" x14ac:dyDescent="0.35">
      <c r="A4995" s="2">
        <v>44821</v>
      </c>
      <c r="B4995" t="s">
        <v>55</v>
      </c>
      <c r="C4995" t="s">
        <v>23</v>
      </c>
      <c r="D4995" t="s">
        <v>58</v>
      </c>
      <c r="E4995" s="3">
        <v>24272</v>
      </c>
      <c r="F4995" s="3">
        <v>87807</v>
      </c>
      <c r="G4995" t="s">
        <v>21</v>
      </c>
      <c r="H4995" s="3" t="s">
        <v>5027</v>
      </c>
      <c r="I4995" s="3">
        <f t="shared" si="693"/>
        <v>63535</v>
      </c>
      <c r="J4995" s="4">
        <f t="shared" si="694"/>
        <v>2.617625247198418</v>
      </c>
      <c r="K4995" s="5">
        <f t="shared" si="695"/>
        <v>3.617625247198418</v>
      </c>
      <c r="L4995" s="4" t="str">
        <f t="shared" si="696"/>
        <v>Over Budget</v>
      </c>
      <c r="M4995">
        <f t="shared" si="697"/>
        <v>2022</v>
      </c>
      <c r="N4995">
        <f t="shared" si="698"/>
        <v>9</v>
      </c>
      <c r="O4995" t="str">
        <f t="shared" si="699"/>
        <v>Sep</v>
      </c>
      <c r="P4995" t="str">
        <f t="shared" si="700"/>
        <v>Q3</v>
      </c>
      <c r="Q4995" t="str">
        <f t="shared" si="701"/>
        <v>2022-09</v>
      </c>
    </row>
    <row r="4996" spans="1:17" x14ac:dyDescent="0.35">
      <c r="A4996" s="2">
        <v>44209</v>
      </c>
      <c r="B4996" t="s">
        <v>37</v>
      </c>
      <c r="C4996" t="s">
        <v>19</v>
      </c>
      <c r="D4996" t="s">
        <v>25</v>
      </c>
      <c r="E4996" s="3">
        <v>63283</v>
      </c>
      <c r="F4996" s="3">
        <v>56129</v>
      </c>
      <c r="G4996" t="s">
        <v>26</v>
      </c>
      <c r="H4996" s="3" t="s">
        <v>5028</v>
      </c>
      <c r="I4996" s="3">
        <f t="shared" si="693"/>
        <v>-7154</v>
      </c>
      <c r="J4996" s="4">
        <f t="shared" si="694"/>
        <v>-0.11304773793909897</v>
      </c>
      <c r="K4996" s="5">
        <f t="shared" si="695"/>
        <v>0.88695226206090105</v>
      </c>
      <c r="L4996" s="4" t="str">
        <f t="shared" si="696"/>
        <v>Under Budget</v>
      </c>
      <c r="M4996">
        <f t="shared" si="697"/>
        <v>2021</v>
      </c>
      <c r="N4996">
        <f t="shared" si="698"/>
        <v>1</v>
      </c>
      <c r="O4996" t="str">
        <f t="shared" si="699"/>
        <v>Jan</v>
      </c>
      <c r="P4996" t="str">
        <f t="shared" si="700"/>
        <v>Q1</v>
      </c>
      <c r="Q4996" t="str">
        <f t="shared" si="701"/>
        <v>2021-01</v>
      </c>
    </row>
    <row r="4997" spans="1:17" x14ac:dyDescent="0.35">
      <c r="A4997" s="2">
        <v>45238</v>
      </c>
      <c r="B4997" t="s">
        <v>18</v>
      </c>
      <c r="C4997" t="s">
        <v>29</v>
      </c>
      <c r="D4997" t="s">
        <v>39</v>
      </c>
      <c r="E4997" s="3">
        <v>63994</v>
      </c>
      <c r="F4997" s="3">
        <v>83978</v>
      </c>
      <c r="G4997" t="s">
        <v>21</v>
      </c>
      <c r="H4997" s="3" t="s">
        <v>5029</v>
      </c>
      <c r="I4997" s="3">
        <f t="shared" ref="I4997:I5060" si="702">F4997-E4997</f>
        <v>19984</v>
      </c>
      <c r="J4997" s="4">
        <f t="shared" ref="J4997:J5060" si="703">IFERROR(I4997/E4997,0)</f>
        <v>0.31227927618214207</v>
      </c>
      <c r="K4997" s="5">
        <f t="shared" ref="K4997:K5060" si="704">IFERROR(F4997/E4997,0)</f>
        <v>1.312279276182142</v>
      </c>
      <c r="L4997" s="4" t="str">
        <f t="shared" ref="L4997:L5060" si="705">IF(I4997&gt;0,"Over Budget",IF(I4997&lt;0,"Under Budget","On Budget"))</f>
        <v>Over Budget</v>
      </c>
      <c r="M4997">
        <f t="shared" ref="M4997:M5060" si="706">YEAR(A4997)</f>
        <v>2023</v>
      </c>
      <c r="N4997">
        <f t="shared" ref="N4997:N5060" si="707">MONTH(A4997)</f>
        <v>11</v>
      </c>
      <c r="O4997" t="str">
        <f t="shared" ref="O4997:O5060" si="708">TEXT(A4997,"mmm")</f>
        <v>Nov</v>
      </c>
      <c r="P4997" t="str">
        <f t="shared" ref="P4997:P5060" si="709">"Q"&amp;ROUNDUP(MONTH(A4997)/3,0)</f>
        <v>Q4</v>
      </c>
      <c r="Q4997" t="str">
        <f t="shared" ref="Q4997:Q5060" si="710">TEXT(A4997,"yyyy-mm")</f>
        <v>2023-11</v>
      </c>
    </row>
    <row r="4998" spans="1:17" x14ac:dyDescent="0.35">
      <c r="A4998" s="2">
        <v>44890</v>
      </c>
      <c r="B4998" t="s">
        <v>55</v>
      </c>
      <c r="C4998" t="s">
        <v>19</v>
      </c>
      <c r="D4998" t="s">
        <v>30</v>
      </c>
      <c r="E4998" s="3">
        <v>98080</v>
      </c>
      <c r="F4998" s="3">
        <v>132559</v>
      </c>
      <c r="G4998" t="s">
        <v>21</v>
      </c>
      <c r="H4998" s="3" t="s">
        <v>5030</v>
      </c>
      <c r="I4998" s="3">
        <f t="shared" si="702"/>
        <v>34479</v>
      </c>
      <c r="J4998" s="4">
        <f t="shared" si="703"/>
        <v>0.35153955954323002</v>
      </c>
      <c r="K4998" s="5">
        <f t="shared" si="704"/>
        <v>1.35153955954323</v>
      </c>
      <c r="L4998" s="4" t="str">
        <f t="shared" si="705"/>
        <v>Over Budget</v>
      </c>
      <c r="M4998">
        <f t="shared" si="706"/>
        <v>2022</v>
      </c>
      <c r="N4998">
        <f t="shared" si="707"/>
        <v>11</v>
      </c>
      <c r="O4998" t="str">
        <f t="shared" si="708"/>
        <v>Nov</v>
      </c>
      <c r="P4998" t="str">
        <f t="shared" si="709"/>
        <v>Q4</v>
      </c>
      <c r="Q4998" t="str">
        <f t="shared" si="710"/>
        <v>2022-11</v>
      </c>
    </row>
    <row r="4999" spans="1:17" x14ac:dyDescent="0.35">
      <c r="A4999" s="2">
        <v>45169</v>
      </c>
      <c r="B4999" t="s">
        <v>37</v>
      </c>
      <c r="C4999" t="s">
        <v>19</v>
      </c>
      <c r="D4999" t="s">
        <v>39</v>
      </c>
      <c r="E4999" s="3">
        <v>89904</v>
      </c>
      <c r="F4999" s="3">
        <v>135234</v>
      </c>
      <c r="G4999" t="s">
        <v>32</v>
      </c>
      <c r="H4999" s="3" t="s">
        <v>5031</v>
      </c>
      <c r="I4999" s="3">
        <f t="shared" si="702"/>
        <v>45330</v>
      </c>
      <c r="J4999" s="4">
        <f t="shared" si="703"/>
        <v>0.50420448478376934</v>
      </c>
      <c r="K4999" s="5">
        <f t="shared" si="704"/>
        <v>1.5042044847837694</v>
      </c>
      <c r="L4999" s="4" t="str">
        <f t="shared" si="705"/>
        <v>Over Budget</v>
      </c>
      <c r="M4999">
        <f t="shared" si="706"/>
        <v>2023</v>
      </c>
      <c r="N4999">
        <f t="shared" si="707"/>
        <v>8</v>
      </c>
      <c r="O4999" t="str">
        <f t="shared" si="708"/>
        <v>Aug</v>
      </c>
      <c r="P4999" t="str">
        <f t="shared" si="709"/>
        <v>Q3</v>
      </c>
      <c r="Q4999" t="str">
        <f t="shared" si="710"/>
        <v>2023-08</v>
      </c>
    </row>
    <row r="5000" spans="1:17" x14ac:dyDescent="0.35">
      <c r="A5000" s="2">
        <v>44309</v>
      </c>
      <c r="B5000" t="s">
        <v>23</v>
      </c>
      <c r="C5000" t="s">
        <v>43</v>
      </c>
      <c r="D5000" t="s">
        <v>20</v>
      </c>
      <c r="E5000" s="3">
        <v>146571</v>
      </c>
      <c r="F5000" s="3">
        <v>112374</v>
      </c>
      <c r="G5000" t="s">
        <v>26</v>
      </c>
      <c r="H5000" s="3" t="s">
        <v>5032</v>
      </c>
      <c r="I5000" s="3">
        <f t="shared" si="702"/>
        <v>-34197</v>
      </c>
      <c r="J5000" s="4">
        <f t="shared" si="703"/>
        <v>-0.23331354770043186</v>
      </c>
      <c r="K5000" s="5">
        <f t="shared" si="704"/>
        <v>0.76668645229956811</v>
      </c>
      <c r="L5000" s="4" t="str">
        <f t="shared" si="705"/>
        <v>Under Budget</v>
      </c>
      <c r="M5000">
        <f t="shared" si="706"/>
        <v>2021</v>
      </c>
      <c r="N5000">
        <f t="shared" si="707"/>
        <v>4</v>
      </c>
      <c r="O5000" t="str">
        <f t="shared" si="708"/>
        <v>Apr</v>
      </c>
      <c r="P5000" t="str">
        <f t="shared" si="709"/>
        <v>Q2</v>
      </c>
      <c r="Q5000" t="str">
        <f t="shared" si="710"/>
        <v>2021-04</v>
      </c>
    </row>
    <row r="5001" spans="1:17" x14ac:dyDescent="0.35">
      <c r="A5001" s="2">
        <v>44425</v>
      </c>
      <c r="B5001" t="s">
        <v>41</v>
      </c>
      <c r="C5001" t="s">
        <v>43</v>
      </c>
      <c r="D5001" t="s">
        <v>20</v>
      </c>
      <c r="E5001" s="3">
        <v>94475</v>
      </c>
      <c r="F5001" s="3">
        <v>127081</v>
      </c>
      <c r="G5001" t="s">
        <v>21</v>
      </c>
      <c r="H5001" s="3" t="s">
        <v>5033</v>
      </c>
      <c r="I5001" s="3">
        <f t="shared" si="702"/>
        <v>32606</v>
      </c>
      <c r="J5001" s="4">
        <f t="shared" si="703"/>
        <v>0.34512834083090765</v>
      </c>
      <c r="K5001" s="5">
        <f t="shared" si="704"/>
        <v>1.3451283408309076</v>
      </c>
      <c r="L5001" s="4" t="str">
        <f t="shared" si="705"/>
        <v>Over Budget</v>
      </c>
      <c r="M5001">
        <f t="shared" si="706"/>
        <v>2021</v>
      </c>
      <c r="N5001">
        <f t="shared" si="707"/>
        <v>8</v>
      </c>
      <c r="O5001" t="str">
        <f t="shared" si="708"/>
        <v>Aug</v>
      </c>
      <c r="P5001" t="str">
        <f t="shared" si="709"/>
        <v>Q3</v>
      </c>
      <c r="Q5001" t="str">
        <f t="shared" si="710"/>
        <v>2021-08</v>
      </c>
    </row>
    <row r="5002" spans="1:17" x14ac:dyDescent="0.35">
      <c r="A5002" s="2">
        <v>44367</v>
      </c>
      <c r="B5002" t="s">
        <v>55</v>
      </c>
      <c r="C5002" t="s">
        <v>19</v>
      </c>
      <c r="D5002" t="s">
        <v>39</v>
      </c>
      <c r="E5002" s="3">
        <v>21178</v>
      </c>
      <c r="F5002" s="3">
        <v>121308</v>
      </c>
      <c r="G5002" t="s">
        <v>35</v>
      </c>
      <c r="H5002" s="3" t="s">
        <v>5034</v>
      </c>
      <c r="I5002" s="3">
        <f t="shared" si="702"/>
        <v>100130</v>
      </c>
      <c r="J5002" s="4">
        <f t="shared" si="703"/>
        <v>4.7280196430257817</v>
      </c>
      <c r="K5002" s="5">
        <f t="shared" si="704"/>
        <v>5.7280196430257817</v>
      </c>
      <c r="L5002" s="4" t="str">
        <f t="shared" si="705"/>
        <v>Over Budget</v>
      </c>
      <c r="M5002">
        <f t="shared" si="706"/>
        <v>2021</v>
      </c>
      <c r="N5002">
        <f t="shared" si="707"/>
        <v>6</v>
      </c>
      <c r="O5002" t="str">
        <f t="shared" si="708"/>
        <v>Jun</v>
      </c>
      <c r="P5002" t="str">
        <f t="shared" si="709"/>
        <v>Q2</v>
      </c>
      <c r="Q5002" t="str">
        <f t="shared" si="710"/>
        <v>2021-06</v>
      </c>
    </row>
    <row r="5003" spans="1:17" x14ac:dyDescent="0.35">
      <c r="A5003" s="2">
        <v>44491</v>
      </c>
      <c r="B5003" t="s">
        <v>41</v>
      </c>
      <c r="C5003" t="s">
        <v>43</v>
      </c>
      <c r="D5003" t="s">
        <v>20</v>
      </c>
      <c r="E5003" s="3">
        <v>13939</v>
      </c>
      <c r="F5003" s="3">
        <v>164868</v>
      </c>
      <c r="G5003" t="s">
        <v>35</v>
      </c>
      <c r="H5003" s="3" t="s">
        <v>5035</v>
      </c>
      <c r="I5003" s="3">
        <f t="shared" si="702"/>
        <v>150929</v>
      </c>
      <c r="J5003" s="4">
        <f t="shared" si="703"/>
        <v>10.827821221034508</v>
      </c>
      <c r="K5003" s="5">
        <f t="shared" si="704"/>
        <v>11.827821221034508</v>
      </c>
      <c r="L5003" s="4" t="str">
        <f t="shared" si="705"/>
        <v>Over Budget</v>
      </c>
      <c r="M5003">
        <f t="shared" si="706"/>
        <v>2021</v>
      </c>
      <c r="N5003">
        <f t="shared" si="707"/>
        <v>10</v>
      </c>
      <c r="O5003" t="str">
        <f t="shared" si="708"/>
        <v>Oct</v>
      </c>
      <c r="P5003" t="str">
        <f t="shared" si="709"/>
        <v>Q4</v>
      </c>
      <c r="Q5003" t="str">
        <f t="shared" si="710"/>
        <v>2021-10</v>
      </c>
    </row>
    <row r="5004" spans="1:17" x14ac:dyDescent="0.35">
      <c r="A5004" s="2">
        <v>44385</v>
      </c>
      <c r="B5004" t="s">
        <v>18</v>
      </c>
      <c r="C5004" t="s">
        <v>23</v>
      </c>
      <c r="D5004" t="s">
        <v>39</v>
      </c>
      <c r="E5004" s="3">
        <v>129639</v>
      </c>
      <c r="F5004" s="3">
        <v>70878</v>
      </c>
      <c r="G5004" t="s">
        <v>21</v>
      </c>
      <c r="H5004" s="3" t="s">
        <v>5036</v>
      </c>
      <c r="I5004" s="3">
        <f t="shared" si="702"/>
        <v>-58761</v>
      </c>
      <c r="J5004" s="4">
        <f t="shared" si="703"/>
        <v>-0.4532663781732349</v>
      </c>
      <c r="K5004" s="5">
        <f t="shared" si="704"/>
        <v>0.5467336218267651</v>
      </c>
      <c r="L5004" s="4" t="str">
        <f t="shared" si="705"/>
        <v>Under Budget</v>
      </c>
      <c r="M5004">
        <f t="shared" si="706"/>
        <v>2021</v>
      </c>
      <c r="N5004">
        <f t="shared" si="707"/>
        <v>7</v>
      </c>
      <c r="O5004" t="str">
        <f t="shared" si="708"/>
        <v>Jul</v>
      </c>
      <c r="P5004" t="str">
        <f t="shared" si="709"/>
        <v>Q3</v>
      </c>
      <c r="Q5004" t="str">
        <f t="shared" si="710"/>
        <v>2021-07</v>
      </c>
    </row>
    <row r="5005" spans="1:17" x14ac:dyDescent="0.35">
      <c r="A5005" s="2">
        <v>44622</v>
      </c>
      <c r="B5005" t="s">
        <v>55</v>
      </c>
      <c r="C5005" t="s">
        <v>24</v>
      </c>
      <c r="D5005" t="s">
        <v>58</v>
      </c>
      <c r="E5005" s="3">
        <v>128026</v>
      </c>
      <c r="F5005" s="3">
        <v>169944</v>
      </c>
      <c r="G5005" t="s">
        <v>32</v>
      </c>
      <c r="H5005" s="3" t="s">
        <v>5037</v>
      </c>
      <c r="I5005" s="3">
        <f t="shared" si="702"/>
        <v>41918</v>
      </c>
      <c r="J5005" s="4">
        <f t="shared" si="703"/>
        <v>0.32741786824551261</v>
      </c>
      <c r="K5005" s="5">
        <f t="shared" si="704"/>
        <v>1.3274178682455127</v>
      </c>
      <c r="L5005" s="4" t="str">
        <f t="shared" si="705"/>
        <v>Over Budget</v>
      </c>
      <c r="M5005">
        <f t="shared" si="706"/>
        <v>2022</v>
      </c>
      <c r="N5005">
        <f t="shared" si="707"/>
        <v>3</v>
      </c>
      <c r="O5005" t="str">
        <f t="shared" si="708"/>
        <v>Mar</v>
      </c>
      <c r="P5005" t="str">
        <f t="shared" si="709"/>
        <v>Q1</v>
      </c>
      <c r="Q5005" t="str">
        <f t="shared" si="710"/>
        <v>2022-03</v>
      </c>
    </row>
    <row r="5006" spans="1:17" x14ac:dyDescent="0.35">
      <c r="A5006" s="2">
        <v>45173</v>
      </c>
      <c r="B5006" t="s">
        <v>37</v>
      </c>
      <c r="C5006" t="s">
        <v>29</v>
      </c>
      <c r="D5006" t="s">
        <v>58</v>
      </c>
      <c r="E5006" s="3">
        <v>125485</v>
      </c>
      <c r="F5006" s="3">
        <v>165047</v>
      </c>
      <c r="G5006" t="s">
        <v>35</v>
      </c>
      <c r="H5006" s="3" t="s">
        <v>5038</v>
      </c>
      <c r="I5006" s="3">
        <f t="shared" si="702"/>
        <v>39562</v>
      </c>
      <c r="J5006" s="4">
        <f t="shared" si="703"/>
        <v>0.31527274176196357</v>
      </c>
      <c r="K5006" s="5">
        <f t="shared" si="704"/>
        <v>1.3152727417619636</v>
      </c>
      <c r="L5006" s="4" t="str">
        <f t="shared" si="705"/>
        <v>Over Budget</v>
      </c>
      <c r="M5006">
        <f t="shared" si="706"/>
        <v>2023</v>
      </c>
      <c r="N5006">
        <f t="shared" si="707"/>
        <v>9</v>
      </c>
      <c r="O5006" t="str">
        <f t="shared" si="708"/>
        <v>Sep</v>
      </c>
      <c r="P5006" t="str">
        <f t="shared" si="709"/>
        <v>Q3</v>
      </c>
      <c r="Q5006" t="str">
        <f t="shared" si="710"/>
        <v>2023-09</v>
      </c>
    </row>
    <row r="5007" spans="1:17" x14ac:dyDescent="0.35">
      <c r="A5007" s="2">
        <v>44854</v>
      </c>
      <c r="B5007" t="s">
        <v>28</v>
      </c>
      <c r="C5007" t="s">
        <v>23</v>
      </c>
      <c r="D5007" t="s">
        <v>20</v>
      </c>
      <c r="E5007" s="3">
        <v>106137</v>
      </c>
      <c r="F5007" s="3">
        <v>83891</v>
      </c>
      <c r="G5007" t="s">
        <v>35</v>
      </c>
      <c r="H5007" s="3" t="s">
        <v>5039</v>
      </c>
      <c r="I5007" s="3">
        <f t="shared" si="702"/>
        <v>-22246</v>
      </c>
      <c r="J5007" s="4">
        <f t="shared" si="703"/>
        <v>-0.2095970302533518</v>
      </c>
      <c r="K5007" s="5">
        <f t="shared" si="704"/>
        <v>0.79040296974664825</v>
      </c>
      <c r="L5007" s="4" t="str">
        <f t="shared" si="705"/>
        <v>Under Budget</v>
      </c>
      <c r="M5007">
        <f t="shared" si="706"/>
        <v>2022</v>
      </c>
      <c r="N5007">
        <f t="shared" si="707"/>
        <v>10</v>
      </c>
      <c r="O5007" t="str">
        <f t="shared" si="708"/>
        <v>Oct</v>
      </c>
      <c r="P5007" t="str">
        <f t="shared" si="709"/>
        <v>Q4</v>
      </c>
      <c r="Q5007" t="str">
        <f t="shared" si="710"/>
        <v>2022-10</v>
      </c>
    </row>
    <row r="5008" spans="1:17" x14ac:dyDescent="0.35">
      <c r="A5008" s="2">
        <v>45115</v>
      </c>
      <c r="B5008" t="s">
        <v>55</v>
      </c>
      <c r="C5008" t="s">
        <v>24</v>
      </c>
      <c r="D5008" t="s">
        <v>39</v>
      </c>
      <c r="E5008" s="3">
        <v>91242</v>
      </c>
      <c r="F5008" s="3">
        <v>158165</v>
      </c>
      <c r="G5008" t="s">
        <v>32</v>
      </c>
      <c r="H5008" s="3" t="s">
        <v>5040</v>
      </c>
      <c r="I5008" s="3">
        <f t="shared" si="702"/>
        <v>66923</v>
      </c>
      <c r="J5008" s="4">
        <f t="shared" si="703"/>
        <v>0.73346704368602178</v>
      </c>
      <c r="K5008" s="5">
        <f t="shared" si="704"/>
        <v>1.7334670436860218</v>
      </c>
      <c r="L5008" s="4" t="str">
        <f t="shared" si="705"/>
        <v>Over Budget</v>
      </c>
      <c r="M5008">
        <f t="shared" si="706"/>
        <v>2023</v>
      </c>
      <c r="N5008">
        <f t="shared" si="707"/>
        <v>7</v>
      </c>
      <c r="O5008" t="str">
        <f t="shared" si="708"/>
        <v>Jul</v>
      </c>
      <c r="P5008" t="str">
        <f t="shared" si="709"/>
        <v>Q3</v>
      </c>
      <c r="Q5008" t="str">
        <f t="shared" si="710"/>
        <v>2023-07</v>
      </c>
    </row>
    <row r="5009" spans="1:17" x14ac:dyDescent="0.35">
      <c r="A5009" s="2">
        <v>44695</v>
      </c>
      <c r="B5009" t="s">
        <v>55</v>
      </c>
      <c r="C5009" t="s">
        <v>43</v>
      </c>
      <c r="D5009" t="s">
        <v>39</v>
      </c>
      <c r="E5009" s="3">
        <v>116938</v>
      </c>
      <c r="F5009" s="3">
        <v>123240</v>
      </c>
      <c r="G5009" t="s">
        <v>35</v>
      </c>
      <c r="H5009" s="3" t="s">
        <v>5041</v>
      </c>
      <c r="I5009" s="3">
        <f t="shared" si="702"/>
        <v>6302</v>
      </c>
      <c r="J5009" s="4">
        <f t="shared" si="703"/>
        <v>5.3891805914245153E-2</v>
      </c>
      <c r="K5009" s="5">
        <f t="shared" si="704"/>
        <v>1.0538918059142452</v>
      </c>
      <c r="L5009" s="4" t="str">
        <f t="shared" si="705"/>
        <v>Over Budget</v>
      </c>
      <c r="M5009">
        <f t="shared" si="706"/>
        <v>2022</v>
      </c>
      <c r="N5009">
        <f t="shared" si="707"/>
        <v>5</v>
      </c>
      <c r="O5009" t="str">
        <f t="shared" si="708"/>
        <v>May</v>
      </c>
      <c r="P5009" t="str">
        <f t="shared" si="709"/>
        <v>Q2</v>
      </c>
      <c r="Q5009" t="str">
        <f t="shared" si="710"/>
        <v>2022-05</v>
      </c>
    </row>
    <row r="5010" spans="1:17" x14ac:dyDescent="0.35">
      <c r="A5010" s="2">
        <v>44958</v>
      </c>
      <c r="B5010" t="s">
        <v>55</v>
      </c>
      <c r="C5010" t="s">
        <v>29</v>
      </c>
      <c r="D5010" t="s">
        <v>39</v>
      </c>
      <c r="E5010" s="3">
        <v>109957</v>
      </c>
      <c r="F5010" s="3">
        <v>168436</v>
      </c>
      <c r="G5010" t="s">
        <v>32</v>
      </c>
      <c r="H5010" s="3" t="s">
        <v>5042</v>
      </c>
      <c r="I5010" s="3">
        <f t="shared" si="702"/>
        <v>58479</v>
      </c>
      <c r="J5010" s="4">
        <f t="shared" si="703"/>
        <v>0.53183517193084573</v>
      </c>
      <c r="K5010" s="5">
        <f t="shared" si="704"/>
        <v>1.5318351719308456</v>
      </c>
      <c r="L5010" s="4" t="str">
        <f t="shared" si="705"/>
        <v>Over Budget</v>
      </c>
      <c r="M5010">
        <f t="shared" si="706"/>
        <v>2023</v>
      </c>
      <c r="N5010">
        <f t="shared" si="707"/>
        <v>2</v>
      </c>
      <c r="O5010" t="str">
        <f t="shared" si="708"/>
        <v>Feb</v>
      </c>
      <c r="P5010" t="str">
        <f t="shared" si="709"/>
        <v>Q1</v>
      </c>
      <c r="Q5010" t="str">
        <f t="shared" si="710"/>
        <v>2023-02</v>
      </c>
    </row>
    <row r="5011" spans="1:17" x14ac:dyDescent="0.35">
      <c r="A5011" s="2">
        <v>45062</v>
      </c>
      <c r="B5011" t="s">
        <v>55</v>
      </c>
      <c r="C5011" t="s">
        <v>23</v>
      </c>
      <c r="D5011" t="s">
        <v>20</v>
      </c>
      <c r="E5011" s="3">
        <v>67916</v>
      </c>
      <c r="F5011" s="3">
        <v>34662</v>
      </c>
      <c r="G5011" t="s">
        <v>26</v>
      </c>
      <c r="H5011" s="3" t="s">
        <v>5043</v>
      </c>
      <c r="I5011" s="3">
        <f t="shared" si="702"/>
        <v>-33254</v>
      </c>
      <c r="J5011" s="4">
        <f t="shared" si="703"/>
        <v>-0.48963425407856764</v>
      </c>
      <c r="K5011" s="5">
        <f t="shared" si="704"/>
        <v>0.51036574592143236</v>
      </c>
      <c r="L5011" s="4" t="str">
        <f t="shared" si="705"/>
        <v>Under Budget</v>
      </c>
      <c r="M5011">
        <f t="shared" si="706"/>
        <v>2023</v>
      </c>
      <c r="N5011">
        <f t="shared" si="707"/>
        <v>5</v>
      </c>
      <c r="O5011" t="str">
        <f t="shared" si="708"/>
        <v>May</v>
      </c>
      <c r="P5011" t="str">
        <f t="shared" si="709"/>
        <v>Q2</v>
      </c>
      <c r="Q5011" t="str">
        <f t="shared" si="710"/>
        <v>2023-05</v>
      </c>
    </row>
    <row r="5012" spans="1:17" x14ac:dyDescent="0.35">
      <c r="A5012" s="2">
        <v>45022</v>
      </c>
      <c r="B5012" t="s">
        <v>37</v>
      </c>
      <c r="C5012" t="s">
        <v>34</v>
      </c>
      <c r="D5012" t="s">
        <v>39</v>
      </c>
      <c r="E5012" s="3">
        <v>121212</v>
      </c>
      <c r="F5012" s="3">
        <v>151158</v>
      </c>
      <c r="G5012" t="s">
        <v>32</v>
      </c>
      <c r="H5012" s="3" t="s">
        <v>5044</v>
      </c>
      <c r="I5012" s="3">
        <f t="shared" si="702"/>
        <v>29946</v>
      </c>
      <c r="J5012" s="4">
        <f t="shared" si="703"/>
        <v>0.24705474705474706</v>
      </c>
      <c r="K5012" s="5">
        <f t="shared" si="704"/>
        <v>1.2470547470547471</v>
      </c>
      <c r="L5012" s="4" t="str">
        <f t="shared" si="705"/>
        <v>Over Budget</v>
      </c>
      <c r="M5012">
        <f t="shared" si="706"/>
        <v>2023</v>
      </c>
      <c r="N5012">
        <f t="shared" si="707"/>
        <v>4</v>
      </c>
      <c r="O5012" t="str">
        <f t="shared" si="708"/>
        <v>Apr</v>
      </c>
      <c r="P5012" t="str">
        <f t="shared" si="709"/>
        <v>Q2</v>
      </c>
      <c r="Q5012" t="str">
        <f t="shared" si="710"/>
        <v>2023-04</v>
      </c>
    </row>
    <row r="5013" spans="1:17" x14ac:dyDescent="0.35">
      <c r="A5013" s="2">
        <v>44267</v>
      </c>
      <c r="B5013" t="s">
        <v>37</v>
      </c>
      <c r="C5013" t="s">
        <v>19</v>
      </c>
      <c r="D5013" t="s">
        <v>30</v>
      </c>
      <c r="E5013" s="3">
        <v>22034</v>
      </c>
      <c r="F5013" s="3">
        <v>47640</v>
      </c>
      <c r="G5013" t="s">
        <v>26</v>
      </c>
      <c r="H5013" s="3" t="s">
        <v>5045</v>
      </c>
      <c r="I5013" s="3">
        <f t="shared" si="702"/>
        <v>25606</v>
      </c>
      <c r="J5013" s="4">
        <f t="shared" si="703"/>
        <v>1.162113097939548</v>
      </c>
      <c r="K5013" s="5">
        <f t="shared" si="704"/>
        <v>2.1621130979395478</v>
      </c>
      <c r="L5013" s="4" t="str">
        <f t="shared" si="705"/>
        <v>Over Budget</v>
      </c>
      <c r="M5013">
        <f t="shared" si="706"/>
        <v>2021</v>
      </c>
      <c r="N5013">
        <f t="shared" si="707"/>
        <v>3</v>
      </c>
      <c r="O5013" t="str">
        <f t="shared" si="708"/>
        <v>Mar</v>
      </c>
      <c r="P5013" t="str">
        <f t="shared" si="709"/>
        <v>Q1</v>
      </c>
      <c r="Q5013" t="str">
        <f t="shared" si="710"/>
        <v>2021-03</v>
      </c>
    </row>
    <row r="5014" spans="1:17" x14ac:dyDescent="0.35">
      <c r="A5014" s="2">
        <v>44444</v>
      </c>
      <c r="B5014" t="s">
        <v>28</v>
      </c>
      <c r="C5014" t="s">
        <v>24</v>
      </c>
      <c r="D5014" t="s">
        <v>39</v>
      </c>
      <c r="E5014" s="3">
        <v>105013</v>
      </c>
      <c r="F5014" s="3">
        <v>40369</v>
      </c>
      <c r="G5014" t="s">
        <v>32</v>
      </c>
      <c r="H5014" s="3" t="s">
        <v>5046</v>
      </c>
      <c r="I5014" s="3">
        <f t="shared" si="702"/>
        <v>-64644</v>
      </c>
      <c r="J5014" s="4">
        <f t="shared" si="703"/>
        <v>-0.61558092807557163</v>
      </c>
      <c r="K5014" s="5">
        <f t="shared" si="704"/>
        <v>0.38441907192442842</v>
      </c>
      <c r="L5014" s="4" t="str">
        <f t="shared" si="705"/>
        <v>Under Budget</v>
      </c>
      <c r="M5014">
        <f t="shared" si="706"/>
        <v>2021</v>
      </c>
      <c r="N5014">
        <f t="shared" si="707"/>
        <v>9</v>
      </c>
      <c r="O5014" t="str">
        <f t="shared" si="708"/>
        <v>Sep</v>
      </c>
      <c r="P5014" t="str">
        <f t="shared" si="709"/>
        <v>Q3</v>
      </c>
      <c r="Q5014" t="str">
        <f t="shared" si="710"/>
        <v>2021-09</v>
      </c>
    </row>
    <row r="5015" spans="1:17" x14ac:dyDescent="0.35">
      <c r="A5015" s="2">
        <v>44342</v>
      </c>
      <c r="B5015" t="s">
        <v>37</v>
      </c>
      <c r="C5015" t="s">
        <v>24</v>
      </c>
      <c r="D5015" t="s">
        <v>30</v>
      </c>
      <c r="E5015" s="3">
        <v>141887</v>
      </c>
      <c r="F5015" s="3">
        <v>77694</v>
      </c>
      <c r="G5015" t="s">
        <v>21</v>
      </c>
      <c r="H5015" s="3" t="s">
        <v>5047</v>
      </c>
      <c r="I5015" s="3">
        <f t="shared" si="702"/>
        <v>-64193</v>
      </c>
      <c r="J5015" s="4">
        <f t="shared" si="703"/>
        <v>-0.45242340735937753</v>
      </c>
      <c r="K5015" s="5">
        <f t="shared" si="704"/>
        <v>0.54757659264062242</v>
      </c>
      <c r="L5015" s="4" t="str">
        <f t="shared" si="705"/>
        <v>Under Budget</v>
      </c>
      <c r="M5015">
        <f t="shared" si="706"/>
        <v>2021</v>
      </c>
      <c r="N5015">
        <f t="shared" si="707"/>
        <v>5</v>
      </c>
      <c r="O5015" t="str">
        <f t="shared" si="708"/>
        <v>May</v>
      </c>
      <c r="P5015" t="str">
        <f t="shared" si="709"/>
        <v>Q2</v>
      </c>
      <c r="Q5015" t="str">
        <f t="shared" si="710"/>
        <v>2021-05</v>
      </c>
    </row>
    <row r="5016" spans="1:17" x14ac:dyDescent="0.35">
      <c r="A5016" s="2">
        <v>44778</v>
      </c>
      <c r="B5016" t="s">
        <v>37</v>
      </c>
      <c r="C5016" t="s">
        <v>34</v>
      </c>
      <c r="D5016" t="s">
        <v>58</v>
      </c>
      <c r="E5016" s="3">
        <v>139036</v>
      </c>
      <c r="F5016" s="3">
        <v>107258</v>
      </c>
      <c r="G5016" t="s">
        <v>35</v>
      </c>
      <c r="H5016" s="3" t="s">
        <v>5048</v>
      </c>
      <c r="I5016" s="3">
        <f t="shared" si="702"/>
        <v>-31778</v>
      </c>
      <c r="J5016" s="4">
        <f t="shared" si="703"/>
        <v>-0.22855950976725453</v>
      </c>
      <c r="K5016" s="5">
        <f t="shared" si="704"/>
        <v>0.77144049023274552</v>
      </c>
      <c r="L5016" s="4" t="str">
        <f t="shared" si="705"/>
        <v>Under Budget</v>
      </c>
      <c r="M5016">
        <f t="shared" si="706"/>
        <v>2022</v>
      </c>
      <c r="N5016">
        <f t="shared" si="707"/>
        <v>8</v>
      </c>
      <c r="O5016" t="str">
        <f t="shared" si="708"/>
        <v>Aug</v>
      </c>
      <c r="P5016" t="str">
        <f t="shared" si="709"/>
        <v>Q3</v>
      </c>
      <c r="Q5016" t="str">
        <f t="shared" si="710"/>
        <v>2022-08</v>
      </c>
    </row>
    <row r="5017" spans="1:17" x14ac:dyDescent="0.35">
      <c r="A5017" s="2">
        <v>44666</v>
      </c>
      <c r="B5017" t="s">
        <v>18</v>
      </c>
      <c r="C5017" t="s">
        <v>34</v>
      </c>
      <c r="D5017" t="s">
        <v>30</v>
      </c>
      <c r="E5017" s="3">
        <v>49735</v>
      </c>
      <c r="F5017" s="3">
        <v>87968</v>
      </c>
      <c r="G5017" t="s">
        <v>26</v>
      </c>
      <c r="H5017" s="3" t="s">
        <v>5049</v>
      </c>
      <c r="I5017" s="3">
        <f t="shared" si="702"/>
        <v>38233</v>
      </c>
      <c r="J5017" s="4">
        <f t="shared" si="703"/>
        <v>0.76873429174625518</v>
      </c>
      <c r="K5017" s="5">
        <f t="shared" si="704"/>
        <v>1.7687342917462552</v>
      </c>
      <c r="L5017" s="4" t="str">
        <f t="shared" si="705"/>
        <v>Over Budget</v>
      </c>
      <c r="M5017">
        <f t="shared" si="706"/>
        <v>2022</v>
      </c>
      <c r="N5017">
        <f t="shared" si="707"/>
        <v>4</v>
      </c>
      <c r="O5017" t="str">
        <f t="shared" si="708"/>
        <v>Apr</v>
      </c>
      <c r="P5017" t="str">
        <f t="shared" si="709"/>
        <v>Q2</v>
      </c>
      <c r="Q5017" t="str">
        <f t="shared" si="710"/>
        <v>2022-04</v>
      </c>
    </row>
    <row r="5018" spans="1:17" x14ac:dyDescent="0.35">
      <c r="A5018" s="2">
        <v>44389</v>
      </c>
      <c r="B5018" t="s">
        <v>18</v>
      </c>
      <c r="C5018" t="s">
        <v>19</v>
      </c>
      <c r="D5018" t="s">
        <v>58</v>
      </c>
      <c r="E5018" s="3">
        <v>60362</v>
      </c>
      <c r="F5018" s="3">
        <v>87259</v>
      </c>
      <c r="G5018" t="s">
        <v>35</v>
      </c>
      <c r="H5018" s="3" t="s">
        <v>5050</v>
      </c>
      <c r="I5018" s="3">
        <f t="shared" si="702"/>
        <v>26897</v>
      </c>
      <c r="J5018" s="4">
        <f t="shared" si="703"/>
        <v>0.44559491070541069</v>
      </c>
      <c r="K5018" s="5">
        <f t="shared" si="704"/>
        <v>1.4455949107054107</v>
      </c>
      <c r="L5018" s="4" t="str">
        <f t="shared" si="705"/>
        <v>Over Budget</v>
      </c>
      <c r="M5018">
        <f t="shared" si="706"/>
        <v>2021</v>
      </c>
      <c r="N5018">
        <f t="shared" si="707"/>
        <v>7</v>
      </c>
      <c r="O5018" t="str">
        <f t="shared" si="708"/>
        <v>Jul</v>
      </c>
      <c r="P5018" t="str">
        <f t="shared" si="709"/>
        <v>Q3</v>
      </c>
      <c r="Q5018" t="str">
        <f t="shared" si="710"/>
        <v>2021-07</v>
      </c>
    </row>
    <row r="5019" spans="1:17" x14ac:dyDescent="0.35">
      <c r="A5019" s="2">
        <v>45288</v>
      </c>
      <c r="B5019" t="s">
        <v>41</v>
      </c>
      <c r="C5019" t="s">
        <v>43</v>
      </c>
      <c r="D5019" t="s">
        <v>20</v>
      </c>
      <c r="E5019" s="3">
        <v>62286</v>
      </c>
      <c r="F5019" s="3">
        <v>117073</v>
      </c>
      <c r="G5019" t="s">
        <v>32</v>
      </c>
      <c r="H5019" s="3" t="s">
        <v>5051</v>
      </c>
      <c r="I5019" s="3">
        <f t="shared" si="702"/>
        <v>54787</v>
      </c>
      <c r="J5019" s="4">
        <f t="shared" si="703"/>
        <v>0.8796037632854895</v>
      </c>
      <c r="K5019" s="5">
        <f t="shared" si="704"/>
        <v>1.8796037632854896</v>
      </c>
      <c r="L5019" s="4" t="str">
        <f t="shared" si="705"/>
        <v>Over Budget</v>
      </c>
      <c r="M5019">
        <f t="shared" si="706"/>
        <v>2023</v>
      </c>
      <c r="N5019">
        <f t="shared" si="707"/>
        <v>12</v>
      </c>
      <c r="O5019" t="str">
        <f t="shared" si="708"/>
        <v>Dec</v>
      </c>
      <c r="P5019" t="str">
        <f t="shared" si="709"/>
        <v>Q4</v>
      </c>
      <c r="Q5019" t="str">
        <f t="shared" si="710"/>
        <v>2023-12</v>
      </c>
    </row>
    <row r="5020" spans="1:17" x14ac:dyDescent="0.35">
      <c r="A5020" s="2">
        <v>44690</v>
      </c>
      <c r="B5020" t="s">
        <v>28</v>
      </c>
      <c r="C5020" t="s">
        <v>23</v>
      </c>
      <c r="D5020" t="s">
        <v>58</v>
      </c>
      <c r="E5020" s="3">
        <v>92474</v>
      </c>
      <c r="F5020" s="3">
        <v>161021</v>
      </c>
      <c r="G5020" t="s">
        <v>32</v>
      </c>
      <c r="H5020" s="3" t="s">
        <v>5052</v>
      </c>
      <c r="I5020" s="3">
        <f t="shared" si="702"/>
        <v>68547</v>
      </c>
      <c r="J5020" s="4">
        <f t="shared" si="703"/>
        <v>0.74125700196812072</v>
      </c>
      <c r="K5020" s="5">
        <f t="shared" si="704"/>
        <v>1.7412570019681208</v>
      </c>
      <c r="L5020" s="4" t="str">
        <f t="shared" si="705"/>
        <v>Over Budget</v>
      </c>
      <c r="M5020">
        <f t="shared" si="706"/>
        <v>2022</v>
      </c>
      <c r="N5020">
        <f t="shared" si="707"/>
        <v>5</v>
      </c>
      <c r="O5020" t="str">
        <f t="shared" si="708"/>
        <v>May</v>
      </c>
      <c r="P5020" t="str">
        <f t="shared" si="709"/>
        <v>Q2</v>
      </c>
      <c r="Q5020" t="str">
        <f t="shared" si="710"/>
        <v>2022-05</v>
      </c>
    </row>
    <row r="5021" spans="1:17" x14ac:dyDescent="0.35">
      <c r="A5021" s="2">
        <v>44248</v>
      </c>
      <c r="B5021" t="s">
        <v>18</v>
      </c>
      <c r="C5021" t="s">
        <v>23</v>
      </c>
      <c r="D5021" t="s">
        <v>58</v>
      </c>
      <c r="E5021" s="3">
        <v>115212</v>
      </c>
      <c r="F5021" s="3">
        <v>47636</v>
      </c>
      <c r="G5021" t="s">
        <v>35</v>
      </c>
      <c r="H5021" s="3" t="s">
        <v>5053</v>
      </c>
      <c r="I5021" s="3">
        <f t="shared" si="702"/>
        <v>-67576</v>
      </c>
      <c r="J5021" s="4">
        <f t="shared" si="703"/>
        <v>-0.58653612470923167</v>
      </c>
      <c r="K5021" s="5">
        <f t="shared" si="704"/>
        <v>0.41346387529076833</v>
      </c>
      <c r="L5021" s="4" t="str">
        <f t="shared" si="705"/>
        <v>Under Budget</v>
      </c>
      <c r="M5021">
        <f t="shared" si="706"/>
        <v>2021</v>
      </c>
      <c r="N5021">
        <f t="shared" si="707"/>
        <v>2</v>
      </c>
      <c r="O5021" t="str">
        <f t="shared" si="708"/>
        <v>Feb</v>
      </c>
      <c r="P5021" t="str">
        <f t="shared" si="709"/>
        <v>Q1</v>
      </c>
      <c r="Q5021" t="str">
        <f t="shared" si="710"/>
        <v>2021-02</v>
      </c>
    </row>
    <row r="5022" spans="1:17" x14ac:dyDescent="0.35">
      <c r="A5022" s="2">
        <v>45078</v>
      </c>
      <c r="B5022" t="s">
        <v>28</v>
      </c>
      <c r="C5022" t="s">
        <v>23</v>
      </c>
      <c r="D5022" t="s">
        <v>39</v>
      </c>
      <c r="E5022" s="3">
        <v>88996</v>
      </c>
      <c r="F5022" s="3">
        <v>101863</v>
      </c>
      <c r="G5022" t="s">
        <v>21</v>
      </c>
      <c r="H5022" s="3" t="s">
        <v>5054</v>
      </c>
      <c r="I5022" s="3">
        <f t="shared" si="702"/>
        <v>12867</v>
      </c>
      <c r="J5022" s="4">
        <f t="shared" si="703"/>
        <v>0.14457953166434445</v>
      </c>
      <c r="K5022" s="5">
        <f t="shared" si="704"/>
        <v>1.1445795316643446</v>
      </c>
      <c r="L5022" s="4" t="str">
        <f t="shared" si="705"/>
        <v>Over Budget</v>
      </c>
      <c r="M5022">
        <f t="shared" si="706"/>
        <v>2023</v>
      </c>
      <c r="N5022">
        <f t="shared" si="707"/>
        <v>6</v>
      </c>
      <c r="O5022" t="str">
        <f t="shared" si="708"/>
        <v>Jun</v>
      </c>
      <c r="P5022" t="str">
        <f t="shared" si="709"/>
        <v>Q2</v>
      </c>
      <c r="Q5022" t="str">
        <f t="shared" si="710"/>
        <v>2023-06</v>
      </c>
    </row>
    <row r="5023" spans="1:17" x14ac:dyDescent="0.35">
      <c r="A5023" s="2">
        <v>44559</v>
      </c>
      <c r="B5023" t="s">
        <v>28</v>
      </c>
      <c r="C5023" t="s">
        <v>43</v>
      </c>
      <c r="D5023" t="s">
        <v>25</v>
      </c>
      <c r="E5023" s="3">
        <v>87790</v>
      </c>
      <c r="F5023" s="3">
        <v>52603</v>
      </c>
      <c r="G5023" t="s">
        <v>21</v>
      </c>
      <c r="H5023" s="3" t="s">
        <v>5055</v>
      </c>
      <c r="I5023" s="3">
        <f t="shared" si="702"/>
        <v>-35187</v>
      </c>
      <c r="J5023" s="4">
        <f t="shared" si="703"/>
        <v>-0.40080874814899192</v>
      </c>
      <c r="K5023" s="5">
        <f t="shared" si="704"/>
        <v>0.59919125185100808</v>
      </c>
      <c r="L5023" s="4" t="str">
        <f t="shared" si="705"/>
        <v>Under Budget</v>
      </c>
      <c r="M5023">
        <f t="shared" si="706"/>
        <v>2021</v>
      </c>
      <c r="N5023">
        <f t="shared" si="707"/>
        <v>12</v>
      </c>
      <c r="O5023" t="str">
        <f t="shared" si="708"/>
        <v>Dec</v>
      </c>
      <c r="P5023" t="str">
        <f t="shared" si="709"/>
        <v>Q4</v>
      </c>
      <c r="Q5023" t="str">
        <f t="shared" si="710"/>
        <v>2021-12</v>
      </c>
    </row>
    <row r="5024" spans="1:17" x14ac:dyDescent="0.35">
      <c r="A5024" s="2">
        <v>45113</v>
      </c>
      <c r="B5024" t="s">
        <v>55</v>
      </c>
      <c r="C5024" t="s">
        <v>19</v>
      </c>
      <c r="D5024" t="s">
        <v>58</v>
      </c>
      <c r="E5024" s="3">
        <v>21957</v>
      </c>
      <c r="F5024" s="3">
        <v>123796</v>
      </c>
      <c r="G5024" t="s">
        <v>35</v>
      </c>
      <c r="H5024" s="3" t="s">
        <v>5056</v>
      </c>
      <c r="I5024" s="3">
        <f t="shared" si="702"/>
        <v>101839</v>
      </c>
      <c r="J5024" s="4">
        <f t="shared" si="703"/>
        <v>4.6381108530309243</v>
      </c>
      <c r="K5024" s="5">
        <f t="shared" si="704"/>
        <v>5.6381108530309243</v>
      </c>
      <c r="L5024" s="4" t="str">
        <f t="shared" si="705"/>
        <v>Over Budget</v>
      </c>
      <c r="M5024">
        <f t="shared" si="706"/>
        <v>2023</v>
      </c>
      <c r="N5024">
        <f t="shared" si="707"/>
        <v>7</v>
      </c>
      <c r="O5024" t="str">
        <f t="shared" si="708"/>
        <v>Jul</v>
      </c>
      <c r="P5024" t="str">
        <f t="shared" si="709"/>
        <v>Q3</v>
      </c>
      <c r="Q5024" t="str">
        <f t="shared" si="710"/>
        <v>2023-07</v>
      </c>
    </row>
    <row r="5025" spans="1:17" x14ac:dyDescent="0.35">
      <c r="A5025" s="2">
        <v>44670</v>
      </c>
      <c r="B5025" t="s">
        <v>23</v>
      </c>
      <c r="C5025" t="s">
        <v>23</v>
      </c>
      <c r="D5025" t="s">
        <v>30</v>
      </c>
      <c r="E5025" s="3">
        <v>17852</v>
      </c>
      <c r="F5025" s="3">
        <v>26180</v>
      </c>
      <c r="G5025" t="s">
        <v>21</v>
      </c>
      <c r="H5025" s="3" t="s">
        <v>5057</v>
      </c>
      <c r="I5025" s="3">
        <f t="shared" si="702"/>
        <v>8328</v>
      </c>
      <c r="J5025" s="4">
        <f t="shared" si="703"/>
        <v>0.46650235267757112</v>
      </c>
      <c r="K5025" s="5">
        <f t="shared" si="704"/>
        <v>1.4665023526775711</v>
      </c>
      <c r="L5025" s="4" t="str">
        <f t="shared" si="705"/>
        <v>Over Budget</v>
      </c>
      <c r="M5025">
        <f t="shared" si="706"/>
        <v>2022</v>
      </c>
      <c r="N5025">
        <f t="shared" si="707"/>
        <v>4</v>
      </c>
      <c r="O5025" t="str">
        <f t="shared" si="708"/>
        <v>Apr</v>
      </c>
      <c r="P5025" t="str">
        <f t="shared" si="709"/>
        <v>Q2</v>
      </c>
      <c r="Q5025" t="str">
        <f t="shared" si="710"/>
        <v>2022-04</v>
      </c>
    </row>
    <row r="5026" spans="1:17" x14ac:dyDescent="0.35">
      <c r="A5026" s="2">
        <v>44717</v>
      </c>
      <c r="B5026" t="s">
        <v>23</v>
      </c>
      <c r="C5026" t="s">
        <v>24</v>
      </c>
      <c r="D5026" t="s">
        <v>20</v>
      </c>
      <c r="E5026" s="3">
        <v>76800</v>
      </c>
      <c r="F5026" s="3">
        <v>78821</v>
      </c>
      <c r="G5026" t="s">
        <v>32</v>
      </c>
      <c r="H5026" s="3" t="s">
        <v>5058</v>
      </c>
      <c r="I5026" s="3">
        <f t="shared" si="702"/>
        <v>2021</v>
      </c>
      <c r="J5026" s="4">
        <f t="shared" si="703"/>
        <v>2.6315104166666665E-2</v>
      </c>
      <c r="K5026" s="5">
        <f t="shared" si="704"/>
        <v>1.0263151041666667</v>
      </c>
      <c r="L5026" s="4" t="str">
        <f t="shared" si="705"/>
        <v>Over Budget</v>
      </c>
      <c r="M5026">
        <f t="shared" si="706"/>
        <v>2022</v>
      </c>
      <c r="N5026">
        <f t="shared" si="707"/>
        <v>6</v>
      </c>
      <c r="O5026" t="str">
        <f t="shared" si="708"/>
        <v>Jun</v>
      </c>
      <c r="P5026" t="str">
        <f t="shared" si="709"/>
        <v>Q2</v>
      </c>
      <c r="Q5026" t="str">
        <f t="shared" si="710"/>
        <v>2022-06</v>
      </c>
    </row>
    <row r="5027" spans="1:17" x14ac:dyDescent="0.35">
      <c r="A5027" s="2">
        <v>44887</v>
      </c>
      <c r="B5027" t="s">
        <v>23</v>
      </c>
      <c r="C5027" t="s">
        <v>24</v>
      </c>
      <c r="D5027" t="s">
        <v>30</v>
      </c>
      <c r="E5027" s="3">
        <v>33203</v>
      </c>
      <c r="F5027" s="3">
        <v>26595</v>
      </c>
      <c r="G5027" t="s">
        <v>35</v>
      </c>
      <c r="H5027" s="3" t="s">
        <v>5059</v>
      </c>
      <c r="I5027" s="3">
        <f t="shared" si="702"/>
        <v>-6608</v>
      </c>
      <c r="J5027" s="4">
        <f t="shared" si="703"/>
        <v>-0.19901816100954733</v>
      </c>
      <c r="K5027" s="5">
        <f t="shared" si="704"/>
        <v>0.80098183899045272</v>
      </c>
      <c r="L5027" s="4" t="str">
        <f t="shared" si="705"/>
        <v>Under Budget</v>
      </c>
      <c r="M5027">
        <f t="shared" si="706"/>
        <v>2022</v>
      </c>
      <c r="N5027">
        <f t="shared" si="707"/>
        <v>11</v>
      </c>
      <c r="O5027" t="str">
        <f t="shared" si="708"/>
        <v>Nov</v>
      </c>
      <c r="P5027" t="str">
        <f t="shared" si="709"/>
        <v>Q4</v>
      </c>
      <c r="Q5027" t="str">
        <f t="shared" si="710"/>
        <v>2022-11</v>
      </c>
    </row>
    <row r="5028" spans="1:17" x14ac:dyDescent="0.35">
      <c r="A5028" s="2">
        <v>44728</v>
      </c>
      <c r="B5028" t="s">
        <v>28</v>
      </c>
      <c r="C5028" t="s">
        <v>24</v>
      </c>
      <c r="D5028" t="s">
        <v>20</v>
      </c>
      <c r="E5028" s="3">
        <v>20364</v>
      </c>
      <c r="F5028" s="3">
        <v>70693</v>
      </c>
      <c r="G5028" t="s">
        <v>35</v>
      </c>
      <c r="H5028" s="3" t="s">
        <v>5060</v>
      </c>
      <c r="I5028" s="3">
        <f t="shared" si="702"/>
        <v>50329</v>
      </c>
      <c r="J5028" s="4">
        <f t="shared" si="703"/>
        <v>2.4714692594775092</v>
      </c>
      <c r="K5028" s="5">
        <f t="shared" si="704"/>
        <v>3.4714692594775092</v>
      </c>
      <c r="L5028" s="4" t="str">
        <f t="shared" si="705"/>
        <v>Over Budget</v>
      </c>
      <c r="M5028">
        <f t="shared" si="706"/>
        <v>2022</v>
      </c>
      <c r="N5028">
        <f t="shared" si="707"/>
        <v>6</v>
      </c>
      <c r="O5028" t="str">
        <f t="shared" si="708"/>
        <v>Jun</v>
      </c>
      <c r="P5028" t="str">
        <f t="shared" si="709"/>
        <v>Q2</v>
      </c>
      <c r="Q5028" t="str">
        <f t="shared" si="710"/>
        <v>2022-06</v>
      </c>
    </row>
    <row r="5029" spans="1:17" x14ac:dyDescent="0.35">
      <c r="A5029" s="2">
        <v>45036</v>
      </c>
      <c r="B5029" t="s">
        <v>55</v>
      </c>
      <c r="C5029" t="s">
        <v>34</v>
      </c>
      <c r="D5029" t="s">
        <v>30</v>
      </c>
      <c r="E5029" s="3">
        <v>72176</v>
      </c>
      <c r="F5029" s="3">
        <v>108945</v>
      </c>
      <c r="G5029" t="s">
        <v>35</v>
      </c>
      <c r="H5029" s="3" t="s">
        <v>5061</v>
      </c>
      <c r="I5029" s="3">
        <f t="shared" si="702"/>
        <v>36769</v>
      </c>
      <c r="J5029" s="4">
        <f t="shared" si="703"/>
        <v>0.50943526934160943</v>
      </c>
      <c r="K5029" s="5">
        <f t="shared" si="704"/>
        <v>1.5094352693416093</v>
      </c>
      <c r="L5029" s="4" t="str">
        <f t="shared" si="705"/>
        <v>Over Budget</v>
      </c>
      <c r="M5029">
        <f t="shared" si="706"/>
        <v>2023</v>
      </c>
      <c r="N5029">
        <f t="shared" si="707"/>
        <v>4</v>
      </c>
      <c r="O5029" t="str">
        <f t="shared" si="708"/>
        <v>Apr</v>
      </c>
      <c r="P5029" t="str">
        <f t="shared" si="709"/>
        <v>Q2</v>
      </c>
      <c r="Q5029" t="str">
        <f t="shared" si="710"/>
        <v>2023-04</v>
      </c>
    </row>
    <row r="5030" spans="1:17" x14ac:dyDescent="0.35">
      <c r="A5030" s="2">
        <v>45285</v>
      </c>
      <c r="B5030" t="s">
        <v>41</v>
      </c>
      <c r="C5030" t="s">
        <v>34</v>
      </c>
      <c r="D5030" t="s">
        <v>58</v>
      </c>
      <c r="E5030" s="3">
        <v>48304</v>
      </c>
      <c r="F5030" s="3">
        <v>27612</v>
      </c>
      <c r="G5030" t="s">
        <v>35</v>
      </c>
      <c r="H5030" s="3" t="s">
        <v>5062</v>
      </c>
      <c r="I5030" s="3">
        <f t="shared" si="702"/>
        <v>-20692</v>
      </c>
      <c r="J5030" s="4">
        <f t="shared" si="703"/>
        <v>-0.42837032129844321</v>
      </c>
      <c r="K5030" s="5">
        <f t="shared" si="704"/>
        <v>0.57162967870155679</v>
      </c>
      <c r="L5030" s="4" t="str">
        <f t="shared" si="705"/>
        <v>Under Budget</v>
      </c>
      <c r="M5030">
        <f t="shared" si="706"/>
        <v>2023</v>
      </c>
      <c r="N5030">
        <f t="shared" si="707"/>
        <v>12</v>
      </c>
      <c r="O5030" t="str">
        <f t="shared" si="708"/>
        <v>Dec</v>
      </c>
      <c r="P5030" t="str">
        <f t="shared" si="709"/>
        <v>Q4</v>
      </c>
      <c r="Q5030" t="str">
        <f t="shared" si="710"/>
        <v>2023-12</v>
      </c>
    </row>
    <row r="5031" spans="1:17" x14ac:dyDescent="0.35">
      <c r="A5031" s="2">
        <v>44437</v>
      </c>
      <c r="B5031" t="s">
        <v>41</v>
      </c>
      <c r="C5031" t="s">
        <v>43</v>
      </c>
      <c r="D5031" t="s">
        <v>25</v>
      </c>
      <c r="E5031" s="3">
        <v>35814</v>
      </c>
      <c r="F5031" s="3">
        <v>72505</v>
      </c>
      <c r="G5031" t="s">
        <v>21</v>
      </c>
      <c r="H5031" s="3" t="s">
        <v>5063</v>
      </c>
      <c r="I5031" s="3">
        <f t="shared" si="702"/>
        <v>36691</v>
      </c>
      <c r="J5031" s="4">
        <f t="shared" si="703"/>
        <v>1.0244876305355448</v>
      </c>
      <c r="K5031" s="5">
        <f t="shared" si="704"/>
        <v>2.0244876305355448</v>
      </c>
      <c r="L5031" s="4" t="str">
        <f t="shared" si="705"/>
        <v>Over Budget</v>
      </c>
      <c r="M5031">
        <f t="shared" si="706"/>
        <v>2021</v>
      </c>
      <c r="N5031">
        <f t="shared" si="707"/>
        <v>8</v>
      </c>
      <c r="O5031" t="str">
        <f t="shared" si="708"/>
        <v>Aug</v>
      </c>
      <c r="P5031" t="str">
        <f t="shared" si="709"/>
        <v>Q3</v>
      </c>
      <c r="Q5031" t="str">
        <f t="shared" si="710"/>
        <v>2021-08</v>
      </c>
    </row>
    <row r="5032" spans="1:17" x14ac:dyDescent="0.35">
      <c r="A5032" s="2">
        <v>44732</v>
      </c>
      <c r="B5032" t="s">
        <v>23</v>
      </c>
      <c r="C5032" t="s">
        <v>23</v>
      </c>
      <c r="D5032" t="s">
        <v>58</v>
      </c>
      <c r="E5032" s="3">
        <v>26057</v>
      </c>
      <c r="F5032" s="3">
        <v>144894</v>
      </c>
      <c r="G5032" t="s">
        <v>21</v>
      </c>
      <c r="H5032" s="3" t="s">
        <v>5064</v>
      </c>
      <c r="I5032" s="3">
        <f t="shared" si="702"/>
        <v>118837</v>
      </c>
      <c r="J5032" s="4">
        <f t="shared" si="703"/>
        <v>4.5606554860498143</v>
      </c>
      <c r="K5032" s="5">
        <f t="shared" si="704"/>
        <v>5.5606554860498143</v>
      </c>
      <c r="L5032" s="4" t="str">
        <f t="shared" si="705"/>
        <v>Over Budget</v>
      </c>
      <c r="M5032">
        <f t="shared" si="706"/>
        <v>2022</v>
      </c>
      <c r="N5032">
        <f t="shared" si="707"/>
        <v>6</v>
      </c>
      <c r="O5032" t="str">
        <f t="shared" si="708"/>
        <v>Jun</v>
      </c>
      <c r="P5032" t="str">
        <f t="shared" si="709"/>
        <v>Q2</v>
      </c>
      <c r="Q5032" t="str">
        <f t="shared" si="710"/>
        <v>2022-06</v>
      </c>
    </row>
    <row r="5033" spans="1:17" x14ac:dyDescent="0.35">
      <c r="A5033" s="2">
        <v>44279</v>
      </c>
      <c r="B5033" t="s">
        <v>41</v>
      </c>
      <c r="C5033" t="s">
        <v>34</v>
      </c>
      <c r="D5033" t="s">
        <v>39</v>
      </c>
      <c r="E5033" s="3">
        <v>90509</v>
      </c>
      <c r="F5033" s="3">
        <v>158377</v>
      </c>
      <c r="G5033" t="s">
        <v>26</v>
      </c>
      <c r="H5033" s="3" t="s">
        <v>5065</v>
      </c>
      <c r="I5033" s="3">
        <f t="shared" si="702"/>
        <v>67868</v>
      </c>
      <c r="J5033" s="4">
        <f t="shared" si="703"/>
        <v>0.74984808140626902</v>
      </c>
      <c r="K5033" s="5">
        <f t="shared" si="704"/>
        <v>1.7498480814062689</v>
      </c>
      <c r="L5033" s="4" t="str">
        <f t="shared" si="705"/>
        <v>Over Budget</v>
      </c>
      <c r="M5033">
        <f t="shared" si="706"/>
        <v>2021</v>
      </c>
      <c r="N5033">
        <f t="shared" si="707"/>
        <v>3</v>
      </c>
      <c r="O5033" t="str">
        <f t="shared" si="708"/>
        <v>Mar</v>
      </c>
      <c r="P5033" t="str">
        <f t="shared" si="709"/>
        <v>Q1</v>
      </c>
      <c r="Q5033" t="str">
        <f t="shared" si="710"/>
        <v>2021-03</v>
      </c>
    </row>
    <row r="5034" spans="1:17" x14ac:dyDescent="0.35">
      <c r="A5034" s="2">
        <v>45178</v>
      </c>
      <c r="B5034" t="s">
        <v>55</v>
      </c>
      <c r="C5034" t="s">
        <v>24</v>
      </c>
      <c r="D5034" t="s">
        <v>30</v>
      </c>
      <c r="E5034" s="3">
        <v>28201</v>
      </c>
      <c r="F5034" s="3">
        <v>119857</v>
      </c>
      <c r="G5034" t="s">
        <v>26</v>
      </c>
      <c r="H5034" s="3" t="s">
        <v>5066</v>
      </c>
      <c r="I5034" s="3">
        <f t="shared" si="702"/>
        <v>91656</v>
      </c>
      <c r="J5034" s="4">
        <f t="shared" si="703"/>
        <v>3.2500975142725435</v>
      </c>
      <c r="K5034" s="5">
        <f t="shared" si="704"/>
        <v>4.2500975142725439</v>
      </c>
      <c r="L5034" s="4" t="str">
        <f t="shared" si="705"/>
        <v>Over Budget</v>
      </c>
      <c r="M5034">
        <f t="shared" si="706"/>
        <v>2023</v>
      </c>
      <c r="N5034">
        <f t="shared" si="707"/>
        <v>9</v>
      </c>
      <c r="O5034" t="str">
        <f t="shared" si="708"/>
        <v>Sep</v>
      </c>
      <c r="P5034" t="str">
        <f t="shared" si="709"/>
        <v>Q3</v>
      </c>
      <c r="Q5034" t="str">
        <f t="shared" si="710"/>
        <v>2023-09</v>
      </c>
    </row>
    <row r="5035" spans="1:17" x14ac:dyDescent="0.35">
      <c r="A5035" s="2">
        <v>45147</v>
      </c>
      <c r="B5035" t="s">
        <v>23</v>
      </c>
      <c r="C5035" t="s">
        <v>34</v>
      </c>
      <c r="D5035" t="s">
        <v>25</v>
      </c>
      <c r="E5035" s="3">
        <v>59724</v>
      </c>
      <c r="F5035" s="3">
        <v>106013</v>
      </c>
      <c r="G5035" t="s">
        <v>26</v>
      </c>
      <c r="H5035" s="3" t="s">
        <v>5067</v>
      </c>
      <c r="I5035" s="3">
        <f t="shared" si="702"/>
        <v>46289</v>
      </c>
      <c r="J5035" s="4">
        <f t="shared" si="703"/>
        <v>0.77504855669412631</v>
      </c>
      <c r="K5035" s="5">
        <f t="shared" si="704"/>
        <v>1.7750485566941263</v>
      </c>
      <c r="L5035" s="4" t="str">
        <f t="shared" si="705"/>
        <v>Over Budget</v>
      </c>
      <c r="M5035">
        <f t="shared" si="706"/>
        <v>2023</v>
      </c>
      <c r="N5035">
        <f t="shared" si="707"/>
        <v>8</v>
      </c>
      <c r="O5035" t="str">
        <f t="shared" si="708"/>
        <v>Aug</v>
      </c>
      <c r="P5035" t="str">
        <f t="shared" si="709"/>
        <v>Q3</v>
      </c>
      <c r="Q5035" t="str">
        <f t="shared" si="710"/>
        <v>2023-08</v>
      </c>
    </row>
    <row r="5036" spans="1:17" x14ac:dyDescent="0.35">
      <c r="A5036" s="2">
        <v>44807</v>
      </c>
      <c r="B5036" t="s">
        <v>55</v>
      </c>
      <c r="C5036" t="s">
        <v>24</v>
      </c>
      <c r="D5036" t="s">
        <v>30</v>
      </c>
      <c r="E5036" s="3">
        <v>53292</v>
      </c>
      <c r="F5036" s="3">
        <v>31719</v>
      </c>
      <c r="G5036" t="s">
        <v>32</v>
      </c>
      <c r="H5036" s="3" t="s">
        <v>5068</v>
      </c>
      <c r="I5036" s="3">
        <f t="shared" si="702"/>
        <v>-21573</v>
      </c>
      <c r="J5036" s="4">
        <f t="shared" si="703"/>
        <v>-0.40480747579374016</v>
      </c>
      <c r="K5036" s="5">
        <f t="shared" si="704"/>
        <v>0.5951925242062599</v>
      </c>
      <c r="L5036" s="4" t="str">
        <f t="shared" si="705"/>
        <v>Under Budget</v>
      </c>
      <c r="M5036">
        <f t="shared" si="706"/>
        <v>2022</v>
      </c>
      <c r="N5036">
        <f t="shared" si="707"/>
        <v>9</v>
      </c>
      <c r="O5036" t="str">
        <f t="shared" si="708"/>
        <v>Sep</v>
      </c>
      <c r="P5036" t="str">
        <f t="shared" si="709"/>
        <v>Q3</v>
      </c>
      <c r="Q5036" t="str">
        <f t="shared" si="710"/>
        <v>2022-09</v>
      </c>
    </row>
    <row r="5037" spans="1:17" x14ac:dyDescent="0.35">
      <c r="A5037" s="2">
        <v>44770</v>
      </c>
      <c r="B5037" t="s">
        <v>41</v>
      </c>
      <c r="C5037" t="s">
        <v>23</v>
      </c>
      <c r="D5037" t="s">
        <v>39</v>
      </c>
      <c r="E5037" s="3">
        <v>134990</v>
      </c>
      <c r="F5037" s="3">
        <v>65464</v>
      </c>
      <c r="G5037" t="s">
        <v>26</v>
      </c>
      <c r="H5037" s="3" t="s">
        <v>5069</v>
      </c>
      <c r="I5037" s="3">
        <f t="shared" si="702"/>
        <v>-69526</v>
      </c>
      <c r="J5037" s="4">
        <f t="shared" si="703"/>
        <v>-0.51504555893029114</v>
      </c>
      <c r="K5037" s="5">
        <f t="shared" si="704"/>
        <v>0.48495444106970886</v>
      </c>
      <c r="L5037" s="4" t="str">
        <f t="shared" si="705"/>
        <v>Under Budget</v>
      </c>
      <c r="M5037">
        <f t="shared" si="706"/>
        <v>2022</v>
      </c>
      <c r="N5037">
        <f t="shared" si="707"/>
        <v>7</v>
      </c>
      <c r="O5037" t="str">
        <f t="shared" si="708"/>
        <v>Jul</v>
      </c>
      <c r="P5037" t="str">
        <f t="shared" si="709"/>
        <v>Q3</v>
      </c>
      <c r="Q5037" t="str">
        <f t="shared" si="710"/>
        <v>2022-07</v>
      </c>
    </row>
    <row r="5038" spans="1:17" x14ac:dyDescent="0.35">
      <c r="A5038" s="2">
        <v>44482</v>
      </c>
      <c r="B5038" t="s">
        <v>23</v>
      </c>
      <c r="C5038" t="s">
        <v>43</v>
      </c>
      <c r="D5038" t="s">
        <v>39</v>
      </c>
      <c r="E5038" s="3">
        <v>104853</v>
      </c>
      <c r="F5038" s="3">
        <v>142791</v>
      </c>
      <c r="G5038" t="s">
        <v>35</v>
      </c>
      <c r="H5038" s="3" t="s">
        <v>5070</v>
      </c>
      <c r="I5038" s="3">
        <f t="shared" si="702"/>
        <v>37938</v>
      </c>
      <c r="J5038" s="4">
        <f t="shared" si="703"/>
        <v>0.36182083488312211</v>
      </c>
      <c r="K5038" s="5">
        <f t="shared" si="704"/>
        <v>1.361820834883122</v>
      </c>
      <c r="L5038" s="4" t="str">
        <f t="shared" si="705"/>
        <v>Over Budget</v>
      </c>
      <c r="M5038">
        <f t="shared" si="706"/>
        <v>2021</v>
      </c>
      <c r="N5038">
        <f t="shared" si="707"/>
        <v>10</v>
      </c>
      <c r="O5038" t="str">
        <f t="shared" si="708"/>
        <v>Oct</v>
      </c>
      <c r="P5038" t="str">
        <f t="shared" si="709"/>
        <v>Q4</v>
      </c>
      <c r="Q5038" t="str">
        <f t="shared" si="710"/>
        <v>2021-10</v>
      </c>
    </row>
    <row r="5039" spans="1:17" x14ac:dyDescent="0.35">
      <c r="A5039" s="2">
        <v>45185</v>
      </c>
      <c r="B5039" t="s">
        <v>55</v>
      </c>
      <c r="C5039" t="s">
        <v>19</v>
      </c>
      <c r="D5039" t="s">
        <v>39</v>
      </c>
      <c r="E5039" s="3">
        <v>59902</v>
      </c>
      <c r="F5039" s="3">
        <v>93833</v>
      </c>
      <c r="G5039" t="s">
        <v>32</v>
      </c>
      <c r="H5039" s="3" t="s">
        <v>5071</v>
      </c>
      <c r="I5039" s="3">
        <f t="shared" si="702"/>
        <v>33931</v>
      </c>
      <c r="J5039" s="4">
        <f t="shared" si="703"/>
        <v>0.56644185502988209</v>
      </c>
      <c r="K5039" s="5">
        <f t="shared" si="704"/>
        <v>1.5664418550298822</v>
      </c>
      <c r="L5039" s="4" t="str">
        <f t="shared" si="705"/>
        <v>Over Budget</v>
      </c>
      <c r="M5039">
        <f t="shared" si="706"/>
        <v>2023</v>
      </c>
      <c r="N5039">
        <f t="shared" si="707"/>
        <v>9</v>
      </c>
      <c r="O5039" t="str">
        <f t="shared" si="708"/>
        <v>Sep</v>
      </c>
      <c r="P5039" t="str">
        <f t="shared" si="709"/>
        <v>Q3</v>
      </c>
      <c r="Q5039" t="str">
        <f t="shared" si="710"/>
        <v>2023-09</v>
      </c>
    </row>
    <row r="5040" spans="1:17" x14ac:dyDescent="0.35">
      <c r="A5040" s="2">
        <v>44655</v>
      </c>
      <c r="B5040" t="s">
        <v>37</v>
      </c>
      <c r="C5040" t="s">
        <v>19</v>
      </c>
      <c r="D5040" t="s">
        <v>58</v>
      </c>
      <c r="E5040" s="3">
        <v>129144</v>
      </c>
      <c r="F5040" s="3">
        <v>86462</v>
      </c>
      <c r="G5040" t="s">
        <v>21</v>
      </c>
      <c r="H5040" s="3" t="s">
        <v>5072</v>
      </c>
      <c r="I5040" s="3">
        <f t="shared" si="702"/>
        <v>-42682</v>
      </c>
      <c r="J5040" s="4">
        <f t="shared" si="703"/>
        <v>-0.33049928761692376</v>
      </c>
      <c r="K5040" s="5">
        <f t="shared" si="704"/>
        <v>0.66950071238307629</v>
      </c>
      <c r="L5040" s="4" t="str">
        <f t="shared" si="705"/>
        <v>Under Budget</v>
      </c>
      <c r="M5040">
        <f t="shared" si="706"/>
        <v>2022</v>
      </c>
      <c r="N5040">
        <f t="shared" si="707"/>
        <v>4</v>
      </c>
      <c r="O5040" t="str">
        <f t="shared" si="708"/>
        <v>Apr</v>
      </c>
      <c r="P5040" t="str">
        <f t="shared" si="709"/>
        <v>Q2</v>
      </c>
      <c r="Q5040" t="str">
        <f t="shared" si="710"/>
        <v>2022-04</v>
      </c>
    </row>
    <row r="5041" spans="1:17" x14ac:dyDescent="0.35">
      <c r="A5041" s="2">
        <v>44322</v>
      </c>
      <c r="B5041" t="s">
        <v>37</v>
      </c>
      <c r="C5041" t="s">
        <v>24</v>
      </c>
      <c r="D5041" t="s">
        <v>58</v>
      </c>
      <c r="E5041" s="3">
        <v>129724</v>
      </c>
      <c r="F5041" s="3">
        <v>69168</v>
      </c>
      <c r="G5041" t="s">
        <v>32</v>
      </c>
      <c r="H5041" s="3" t="s">
        <v>5073</v>
      </c>
      <c r="I5041" s="3">
        <f t="shared" si="702"/>
        <v>-60556</v>
      </c>
      <c r="J5041" s="4">
        <f t="shared" si="703"/>
        <v>-0.46680645061823561</v>
      </c>
      <c r="K5041" s="5">
        <f t="shared" si="704"/>
        <v>0.53319354938176433</v>
      </c>
      <c r="L5041" s="4" t="str">
        <f t="shared" si="705"/>
        <v>Under Budget</v>
      </c>
      <c r="M5041">
        <f t="shared" si="706"/>
        <v>2021</v>
      </c>
      <c r="N5041">
        <f t="shared" si="707"/>
        <v>5</v>
      </c>
      <c r="O5041" t="str">
        <f t="shared" si="708"/>
        <v>May</v>
      </c>
      <c r="P5041" t="str">
        <f t="shared" si="709"/>
        <v>Q2</v>
      </c>
      <c r="Q5041" t="str">
        <f t="shared" si="710"/>
        <v>2021-05</v>
      </c>
    </row>
    <row r="5042" spans="1:17" x14ac:dyDescent="0.35">
      <c r="A5042" s="2">
        <v>44621</v>
      </c>
      <c r="B5042" t="s">
        <v>55</v>
      </c>
      <c r="C5042" t="s">
        <v>34</v>
      </c>
      <c r="D5042" t="s">
        <v>25</v>
      </c>
      <c r="E5042" s="3">
        <v>45618</v>
      </c>
      <c r="F5042" s="3">
        <v>105786</v>
      </c>
      <c r="G5042" t="s">
        <v>32</v>
      </c>
      <c r="H5042" s="3" t="s">
        <v>5074</v>
      </c>
      <c r="I5042" s="3">
        <f t="shared" si="702"/>
        <v>60168</v>
      </c>
      <c r="J5042" s="4">
        <f t="shared" si="703"/>
        <v>1.3189530448507167</v>
      </c>
      <c r="K5042" s="5">
        <f t="shared" si="704"/>
        <v>2.318953044850717</v>
      </c>
      <c r="L5042" s="4" t="str">
        <f t="shared" si="705"/>
        <v>Over Budget</v>
      </c>
      <c r="M5042">
        <f t="shared" si="706"/>
        <v>2022</v>
      </c>
      <c r="N5042">
        <f t="shared" si="707"/>
        <v>3</v>
      </c>
      <c r="O5042" t="str">
        <f t="shared" si="708"/>
        <v>Mar</v>
      </c>
      <c r="P5042" t="str">
        <f t="shared" si="709"/>
        <v>Q1</v>
      </c>
      <c r="Q5042" t="str">
        <f t="shared" si="710"/>
        <v>2022-03</v>
      </c>
    </row>
    <row r="5043" spans="1:17" x14ac:dyDescent="0.35">
      <c r="A5043" s="2">
        <v>44750</v>
      </c>
      <c r="B5043" t="s">
        <v>55</v>
      </c>
      <c r="C5043" t="s">
        <v>34</v>
      </c>
      <c r="D5043" t="s">
        <v>39</v>
      </c>
      <c r="E5043" s="3">
        <v>40765</v>
      </c>
      <c r="F5043" s="3">
        <v>134384</v>
      </c>
      <c r="G5043" t="s">
        <v>35</v>
      </c>
      <c r="H5043" s="3" t="s">
        <v>5075</v>
      </c>
      <c r="I5043" s="3">
        <f t="shared" si="702"/>
        <v>93619</v>
      </c>
      <c r="J5043" s="4">
        <f t="shared" si="703"/>
        <v>2.2965534159205201</v>
      </c>
      <c r="K5043" s="5">
        <f t="shared" si="704"/>
        <v>3.2965534159205201</v>
      </c>
      <c r="L5043" s="4" t="str">
        <f t="shared" si="705"/>
        <v>Over Budget</v>
      </c>
      <c r="M5043">
        <f t="shared" si="706"/>
        <v>2022</v>
      </c>
      <c r="N5043">
        <f t="shared" si="707"/>
        <v>7</v>
      </c>
      <c r="O5043" t="str">
        <f t="shared" si="708"/>
        <v>Jul</v>
      </c>
      <c r="P5043" t="str">
        <f t="shared" si="709"/>
        <v>Q3</v>
      </c>
      <c r="Q5043" t="str">
        <f t="shared" si="710"/>
        <v>2022-07</v>
      </c>
    </row>
    <row r="5044" spans="1:17" x14ac:dyDescent="0.35">
      <c r="A5044" s="2">
        <v>44806</v>
      </c>
      <c r="B5044" t="s">
        <v>18</v>
      </c>
      <c r="C5044" t="s">
        <v>24</v>
      </c>
      <c r="D5044" t="s">
        <v>58</v>
      </c>
      <c r="E5044" s="3">
        <v>35322</v>
      </c>
      <c r="F5044" s="3">
        <v>169903</v>
      </c>
      <c r="G5044" t="s">
        <v>21</v>
      </c>
      <c r="H5044" s="3" t="s">
        <v>5076</v>
      </c>
      <c r="I5044" s="3">
        <f t="shared" si="702"/>
        <v>134581</v>
      </c>
      <c r="J5044" s="4">
        <f t="shared" si="703"/>
        <v>3.8101183398448559</v>
      </c>
      <c r="K5044" s="5">
        <f t="shared" si="704"/>
        <v>4.8101183398448555</v>
      </c>
      <c r="L5044" s="4" t="str">
        <f t="shared" si="705"/>
        <v>Over Budget</v>
      </c>
      <c r="M5044">
        <f t="shared" si="706"/>
        <v>2022</v>
      </c>
      <c r="N5044">
        <f t="shared" si="707"/>
        <v>9</v>
      </c>
      <c r="O5044" t="str">
        <f t="shared" si="708"/>
        <v>Sep</v>
      </c>
      <c r="P5044" t="str">
        <f t="shared" si="709"/>
        <v>Q3</v>
      </c>
      <c r="Q5044" t="str">
        <f t="shared" si="710"/>
        <v>2022-09</v>
      </c>
    </row>
    <row r="5045" spans="1:17" x14ac:dyDescent="0.35">
      <c r="A5045" s="2">
        <v>44308</v>
      </c>
      <c r="B5045" t="s">
        <v>18</v>
      </c>
      <c r="C5045" t="s">
        <v>23</v>
      </c>
      <c r="D5045" t="s">
        <v>20</v>
      </c>
      <c r="E5045" s="3">
        <v>90615</v>
      </c>
      <c r="F5045" s="3">
        <v>56533</v>
      </c>
      <c r="G5045" t="s">
        <v>26</v>
      </c>
      <c r="H5045" s="3" t="s">
        <v>5077</v>
      </c>
      <c r="I5045" s="3">
        <f t="shared" si="702"/>
        <v>-34082</v>
      </c>
      <c r="J5045" s="4">
        <f t="shared" si="703"/>
        <v>-0.37611874413728413</v>
      </c>
      <c r="K5045" s="5">
        <f t="shared" si="704"/>
        <v>0.62388125586271592</v>
      </c>
      <c r="L5045" s="4" t="str">
        <f t="shared" si="705"/>
        <v>Under Budget</v>
      </c>
      <c r="M5045">
        <f t="shared" si="706"/>
        <v>2021</v>
      </c>
      <c r="N5045">
        <f t="shared" si="707"/>
        <v>4</v>
      </c>
      <c r="O5045" t="str">
        <f t="shared" si="708"/>
        <v>Apr</v>
      </c>
      <c r="P5045" t="str">
        <f t="shared" si="709"/>
        <v>Q2</v>
      </c>
      <c r="Q5045" t="str">
        <f t="shared" si="710"/>
        <v>2021-04</v>
      </c>
    </row>
    <row r="5046" spans="1:17" x14ac:dyDescent="0.35">
      <c r="A5046" s="2">
        <v>44598</v>
      </c>
      <c r="B5046" t="s">
        <v>28</v>
      </c>
      <c r="C5046" t="s">
        <v>24</v>
      </c>
      <c r="D5046" t="s">
        <v>20</v>
      </c>
      <c r="E5046" s="3">
        <v>34725</v>
      </c>
      <c r="F5046" s="3">
        <v>104755</v>
      </c>
      <c r="G5046" t="s">
        <v>26</v>
      </c>
      <c r="H5046" s="3" t="s">
        <v>5078</v>
      </c>
      <c r="I5046" s="3">
        <f t="shared" si="702"/>
        <v>70030</v>
      </c>
      <c r="J5046" s="4">
        <f t="shared" si="703"/>
        <v>2.016702663786897</v>
      </c>
      <c r="K5046" s="5">
        <f t="shared" si="704"/>
        <v>3.016702663786897</v>
      </c>
      <c r="L5046" s="4" t="str">
        <f t="shared" si="705"/>
        <v>Over Budget</v>
      </c>
      <c r="M5046">
        <f t="shared" si="706"/>
        <v>2022</v>
      </c>
      <c r="N5046">
        <f t="shared" si="707"/>
        <v>2</v>
      </c>
      <c r="O5046" t="str">
        <f t="shared" si="708"/>
        <v>Feb</v>
      </c>
      <c r="P5046" t="str">
        <f t="shared" si="709"/>
        <v>Q1</v>
      </c>
      <c r="Q5046" t="str">
        <f t="shared" si="710"/>
        <v>2022-02</v>
      </c>
    </row>
    <row r="5047" spans="1:17" x14ac:dyDescent="0.35">
      <c r="A5047" s="2">
        <v>44318</v>
      </c>
      <c r="B5047" t="s">
        <v>23</v>
      </c>
      <c r="C5047" t="s">
        <v>23</v>
      </c>
      <c r="D5047" t="s">
        <v>58</v>
      </c>
      <c r="E5047" s="3">
        <v>83519</v>
      </c>
      <c r="F5047" s="3">
        <v>96738</v>
      </c>
      <c r="G5047" t="s">
        <v>26</v>
      </c>
      <c r="H5047" s="3" t="s">
        <v>5079</v>
      </c>
      <c r="I5047" s="3">
        <f t="shared" si="702"/>
        <v>13219</v>
      </c>
      <c r="J5047" s="4">
        <f t="shared" si="703"/>
        <v>0.15827536249236701</v>
      </c>
      <c r="K5047" s="5">
        <f t="shared" si="704"/>
        <v>1.158275362492367</v>
      </c>
      <c r="L5047" s="4" t="str">
        <f t="shared" si="705"/>
        <v>Over Budget</v>
      </c>
      <c r="M5047">
        <f t="shared" si="706"/>
        <v>2021</v>
      </c>
      <c r="N5047">
        <f t="shared" si="707"/>
        <v>5</v>
      </c>
      <c r="O5047" t="str">
        <f t="shared" si="708"/>
        <v>May</v>
      </c>
      <c r="P5047" t="str">
        <f t="shared" si="709"/>
        <v>Q2</v>
      </c>
      <c r="Q5047" t="str">
        <f t="shared" si="710"/>
        <v>2021-05</v>
      </c>
    </row>
    <row r="5048" spans="1:17" x14ac:dyDescent="0.35">
      <c r="A5048" s="2">
        <v>44469</v>
      </c>
      <c r="B5048" t="s">
        <v>28</v>
      </c>
      <c r="C5048" t="s">
        <v>43</v>
      </c>
      <c r="D5048" t="s">
        <v>25</v>
      </c>
      <c r="E5048" s="3">
        <v>131837</v>
      </c>
      <c r="F5048" s="3">
        <v>149187</v>
      </c>
      <c r="G5048" t="s">
        <v>21</v>
      </c>
      <c r="H5048" s="3" t="s">
        <v>5080</v>
      </c>
      <c r="I5048" s="3">
        <f t="shared" si="702"/>
        <v>17350</v>
      </c>
      <c r="J5048" s="4">
        <f t="shared" si="703"/>
        <v>0.13160190234911293</v>
      </c>
      <c r="K5048" s="5">
        <f t="shared" si="704"/>
        <v>1.1316019023491128</v>
      </c>
      <c r="L5048" s="4" t="str">
        <f t="shared" si="705"/>
        <v>Over Budget</v>
      </c>
      <c r="M5048">
        <f t="shared" si="706"/>
        <v>2021</v>
      </c>
      <c r="N5048">
        <f t="shared" si="707"/>
        <v>9</v>
      </c>
      <c r="O5048" t="str">
        <f t="shared" si="708"/>
        <v>Sep</v>
      </c>
      <c r="P5048" t="str">
        <f t="shared" si="709"/>
        <v>Q3</v>
      </c>
      <c r="Q5048" t="str">
        <f t="shared" si="710"/>
        <v>2021-09</v>
      </c>
    </row>
    <row r="5049" spans="1:17" x14ac:dyDescent="0.35">
      <c r="A5049" s="2">
        <v>44594</v>
      </c>
      <c r="B5049" t="s">
        <v>28</v>
      </c>
      <c r="C5049" t="s">
        <v>43</v>
      </c>
      <c r="D5049" t="s">
        <v>30</v>
      </c>
      <c r="E5049" s="3">
        <v>32137</v>
      </c>
      <c r="F5049" s="3">
        <v>29522</v>
      </c>
      <c r="G5049" t="s">
        <v>32</v>
      </c>
      <c r="H5049" s="3" t="s">
        <v>5081</v>
      </c>
      <c r="I5049" s="3">
        <f t="shared" si="702"/>
        <v>-2615</v>
      </c>
      <c r="J5049" s="4">
        <f t="shared" si="703"/>
        <v>-8.1370383047577557E-2</v>
      </c>
      <c r="K5049" s="5">
        <f t="shared" si="704"/>
        <v>0.9186296169524224</v>
      </c>
      <c r="L5049" s="4" t="str">
        <f t="shared" si="705"/>
        <v>Under Budget</v>
      </c>
      <c r="M5049">
        <f t="shared" si="706"/>
        <v>2022</v>
      </c>
      <c r="N5049">
        <f t="shared" si="707"/>
        <v>2</v>
      </c>
      <c r="O5049" t="str">
        <f t="shared" si="708"/>
        <v>Feb</v>
      </c>
      <c r="P5049" t="str">
        <f t="shared" si="709"/>
        <v>Q1</v>
      </c>
      <c r="Q5049" t="str">
        <f t="shared" si="710"/>
        <v>2022-02</v>
      </c>
    </row>
    <row r="5050" spans="1:17" x14ac:dyDescent="0.35">
      <c r="A5050" s="2">
        <v>44667</v>
      </c>
      <c r="B5050" t="s">
        <v>41</v>
      </c>
      <c r="C5050" t="s">
        <v>24</v>
      </c>
      <c r="D5050" t="s">
        <v>39</v>
      </c>
      <c r="E5050" s="3">
        <v>22057</v>
      </c>
      <c r="F5050" s="3">
        <v>17968</v>
      </c>
      <c r="G5050" t="s">
        <v>35</v>
      </c>
      <c r="H5050" s="3" t="s">
        <v>5082</v>
      </c>
      <c r="I5050" s="3">
        <f t="shared" si="702"/>
        <v>-4089</v>
      </c>
      <c r="J5050" s="4">
        <f t="shared" si="703"/>
        <v>-0.18538332502153512</v>
      </c>
      <c r="K5050" s="5">
        <f t="shared" si="704"/>
        <v>0.81461667497846491</v>
      </c>
      <c r="L5050" s="4" t="str">
        <f t="shared" si="705"/>
        <v>Under Budget</v>
      </c>
      <c r="M5050">
        <f t="shared" si="706"/>
        <v>2022</v>
      </c>
      <c r="N5050">
        <f t="shared" si="707"/>
        <v>4</v>
      </c>
      <c r="O5050" t="str">
        <f t="shared" si="708"/>
        <v>Apr</v>
      </c>
      <c r="P5050" t="str">
        <f t="shared" si="709"/>
        <v>Q2</v>
      </c>
      <c r="Q5050" t="str">
        <f t="shared" si="710"/>
        <v>2022-04</v>
      </c>
    </row>
    <row r="5051" spans="1:17" x14ac:dyDescent="0.35">
      <c r="A5051" s="2">
        <v>45181</v>
      </c>
      <c r="B5051" t="s">
        <v>37</v>
      </c>
      <c r="C5051" t="s">
        <v>43</v>
      </c>
      <c r="D5051" t="s">
        <v>58</v>
      </c>
      <c r="E5051" s="3">
        <v>31281</v>
      </c>
      <c r="F5051" s="3">
        <v>61808</v>
      </c>
      <c r="G5051" t="s">
        <v>21</v>
      </c>
      <c r="H5051" s="3" t="s">
        <v>5083</v>
      </c>
      <c r="I5051" s="3">
        <f t="shared" si="702"/>
        <v>30527</v>
      </c>
      <c r="J5051" s="4">
        <f t="shared" si="703"/>
        <v>0.97589591125603403</v>
      </c>
      <c r="K5051" s="5">
        <f t="shared" si="704"/>
        <v>1.9758959112560339</v>
      </c>
      <c r="L5051" s="4" t="str">
        <f t="shared" si="705"/>
        <v>Over Budget</v>
      </c>
      <c r="M5051">
        <f t="shared" si="706"/>
        <v>2023</v>
      </c>
      <c r="N5051">
        <f t="shared" si="707"/>
        <v>9</v>
      </c>
      <c r="O5051" t="str">
        <f t="shared" si="708"/>
        <v>Sep</v>
      </c>
      <c r="P5051" t="str">
        <f t="shared" si="709"/>
        <v>Q3</v>
      </c>
      <c r="Q5051" t="str">
        <f t="shared" si="710"/>
        <v>2023-09</v>
      </c>
    </row>
    <row r="5052" spans="1:17" x14ac:dyDescent="0.35">
      <c r="A5052" s="2">
        <v>44765</v>
      </c>
      <c r="B5052" t="s">
        <v>41</v>
      </c>
      <c r="C5052" t="s">
        <v>34</v>
      </c>
      <c r="D5052" t="s">
        <v>25</v>
      </c>
      <c r="E5052" s="3">
        <v>121473</v>
      </c>
      <c r="F5052" s="3">
        <v>126265</v>
      </c>
      <c r="G5052" t="s">
        <v>35</v>
      </c>
      <c r="H5052" s="3" t="s">
        <v>5084</v>
      </c>
      <c r="I5052" s="3">
        <f t="shared" si="702"/>
        <v>4792</v>
      </c>
      <c r="J5052" s="4">
        <f t="shared" si="703"/>
        <v>3.9449095683814508E-2</v>
      </c>
      <c r="K5052" s="5">
        <f t="shared" si="704"/>
        <v>1.0394490956838145</v>
      </c>
      <c r="L5052" s="4" t="str">
        <f t="shared" si="705"/>
        <v>Over Budget</v>
      </c>
      <c r="M5052">
        <f t="shared" si="706"/>
        <v>2022</v>
      </c>
      <c r="N5052">
        <f t="shared" si="707"/>
        <v>7</v>
      </c>
      <c r="O5052" t="str">
        <f t="shared" si="708"/>
        <v>Jul</v>
      </c>
      <c r="P5052" t="str">
        <f t="shared" si="709"/>
        <v>Q3</v>
      </c>
      <c r="Q5052" t="str">
        <f t="shared" si="710"/>
        <v>2022-07</v>
      </c>
    </row>
    <row r="5053" spans="1:17" x14ac:dyDescent="0.35">
      <c r="A5053" s="2">
        <v>45093</v>
      </c>
      <c r="B5053" t="s">
        <v>23</v>
      </c>
      <c r="C5053" t="s">
        <v>23</v>
      </c>
      <c r="D5053" t="s">
        <v>30</v>
      </c>
      <c r="E5053" s="3">
        <v>115273</v>
      </c>
      <c r="F5053" s="3">
        <v>30681</v>
      </c>
      <c r="G5053" t="s">
        <v>21</v>
      </c>
      <c r="H5053" s="3" t="s">
        <v>5085</v>
      </c>
      <c r="I5053" s="3">
        <f t="shared" si="702"/>
        <v>-84592</v>
      </c>
      <c r="J5053" s="4">
        <f t="shared" si="703"/>
        <v>-0.73384053507759839</v>
      </c>
      <c r="K5053" s="5">
        <f t="shared" si="704"/>
        <v>0.26615946492240161</v>
      </c>
      <c r="L5053" s="4" t="str">
        <f t="shared" si="705"/>
        <v>Under Budget</v>
      </c>
      <c r="M5053">
        <f t="shared" si="706"/>
        <v>2023</v>
      </c>
      <c r="N5053">
        <f t="shared" si="707"/>
        <v>6</v>
      </c>
      <c r="O5053" t="str">
        <f t="shared" si="708"/>
        <v>Jun</v>
      </c>
      <c r="P5053" t="str">
        <f t="shared" si="709"/>
        <v>Q2</v>
      </c>
      <c r="Q5053" t="str">
        <f t="shared" si="710"/>
        <v>2023-06</v>
      </c>
    </row>
    <row r="5054" spans="1:17" x14ac:dyDescent="0.35">
      <c r="A5054" s="2">
        <v>45016</v>
      </c>
      <c r="B5054" t="s">
        <v>55</v>
      </c>
      <c r="C5054" t="s">
        <v>19</v>
      </c>
      <c r="D5054" t="s">
        <v>25</v>
      </c>
      <c r="E5054" s="3">
        <v>147606</v>
      </c>
      <c r="F5054" s="3">
        <v>27251</v>
      </c>
      <c r="G5054" t="s">
        <v>21</v>
      </c>
      <c r="H5054" s="3" t="s">
        <v>5086</v>
      </c>
      <c r="I5054" s="3">
        <f t="shared" si="702"/>
        <v>-120355</v>
      </c>
      <c r="J5054" s="4">
        <f t="shared" si="703"/>
        <v>-0.81538013359890515</v>
      </c>
      <c r="K5054" s="5">
        <f t="shared" si="704"/>
        <v>0.18461986640109482</v>
      </c>
      <c r="L5054" s="4" t="str">
        <f t="shared" si="705"/>
        <v>Under Budget</v>
      </c>
      <c r="M5054">
        <f t="shared" si="706"/>
        <v>2023</v>
      </c>
      <c r="N5054">
        <f t="shared" si="707"/>
        <v>3</v>
      </c>
      <c r="O5054" t="str">
        <f t="shared" si="708"/>
        <v>Mar</v>
      </c>
      <c r="P5054" t="str">
        <f t="shared" si="709"/>
        <v>Q1</v>
      </c>
      <c r="Q5054" t="str">
        <f t="shared" si="710"/>
        <v>2023-03</v>
      </c>
    </row>
    <row r="5055" spans="1:17" x14ac:dyDescent="0.35">
      <c r="A5055" s="2">
        <v>45049</v>
      </c>
      <c r="B5055" t="s">
        <v>18</v>
      </c>
      <c r="C5055" t="s">
        <v>19</v>
      </c>
      <c r="D5055" t="s">
        <v>30</v>
      </c>
      <c r="E5055" s="3">
        <v>69672</v>
      </c>
      <c r="F5055" s="3">
        <v>44317</v>
      </c>
      <c r="G5055" t="s">
        <v>21</v>
      </c>
      <c r="H5055" s="3" t="s">
        <v>5087</v>
      </c>
      <c r="I5055" s="3">
        <f t="shared" si="702"/>
        <v>-25355</v>
      </c>
      <c r="J5055" s="4">
        <f t="shared" si="703"/>
        <v>-0.36391950855436905</v>
      </c>
      <c r="K5055" s="5">
        <f t="shared" si="704"/>
        <v>0.63608049144563095</v>
      </c>
      <c r="L5055" s="4" t="str">
        <f t="shared" si="705"/>
        <v>Under Budget</v>
      </c>
      <c r="M5055">
        <f t="shared" si="706"/>
        <v>2023</v>
      </c>
      <c r="N5055">
        <f t="shared" si="707"/>
        <v>5</v>
      </c>
      <c r="O5055" t="str">
        <f t="shared" si="708"/>
        <v>May</v>
      </c>
      <c r="P5055" t="str">
        <f t="shared" si="709"/>
        <v>Q2</v>
      </c>
      <c r="Q5055" t="str">
        <f t="shared" si="710"/>
        <v>2023-05</v>
      </c>
    </row>
    <row r="5056" spans="1:17" x14ac:dyDescent="0.35">
      <c r="A5056" s="2">
        <v>44906</v>
      </c>
      <c r="B5056" t="s">
        <v>23</v>
      </c>
      <c r="C5056" t="s">
        <v>43</v>
      </c>
      <c r="D5056" t="s">
        <v>20</v>
      </c>
      <c r="E5056" s="3">
        <v>116424</v>
      </c>
      <c r="F5056" s="3">
        <v>63679</v>
      </c>
      <c r="G5056" t="s">
        <v>32</v>
      </c>
      <c r="H5056" s="3" t="s">
        <v>5088</v>
      </c>
      <c r="I5056" s="3">
        <f t="shared" si="702"/>
        <v>-52745</v>
      </c>
      <c r="J5056" s="4">
        <f t="shared" si="703"/>
        <v>-0.45304232804232802</v>
      </c>
      <c r="K5056" s="5">
        <f t="shared" si="704"/>
        <v>0.54695767195767198</v>
      </c>
      <c r="L5056" s="4" t="str">
        <f t="shared" si="705"/>
        <v>Under Budget</v>
      </c>
      <c r="M5056">
        <f t="shared" si="706"/>
        <v>2022</v>
      </c>
      <c r="N5056">
        <f t="shared" si="707"/>
        <v>12</v>
      </c>
      <c r="O5056" t="str">
        <f t="shared" si="708"/>
        <v>Dec</v>
      </c>
      <c r="P5056" t="str">
        <f t="shared" si="709"/>
        <v>Q4</v>
      </c>
      <c r="Q5056" t="str">
        <f t="shared" si="710"/>
        <v>2022-12</v>
      </c>
    </row>
    <row r="5057" spans="1:17" x14ac:dyDescent="0.35">
      <c r="A5057" s="2">
        <v>44517</v>
      </c>
      <c r="B5057" t="s">
        <v>55</v>
      </c>
      <c r="C5057" t="s">
        <v>23</v>
      </c>
      <c r="D5057" t="s">
        <v>30</v>
      </c>
      <c r="E5057" s="3">
        <v>118171</v>
      </c>
      <c r="F5057" s="3">
        <v>164262</v>
      </c>
      <c r="G5057" t="s">
        <v>35</v>
      </c>
      <c r="H5057" s="3" t="s">
        <v>5089</v>
      </c>
      <c r="I5057" s="3">
        <f t="shared" si="702"/>
        <v>46091</v>
      </c>
      <c r="J5057" s="4">
        <f t="shared" si="703"/>
        <v>0.3900364725694121</v>
      </c>
      <c r="K5057" s="5">
        <f t="shared" si="704"/>
        <v>1.3900364725694121</v>
      </c>
      <c r="L5057" s="4" t="str">
        <f t="shared" si="705"/>
        <v>Over Budget</v>
      </c>
      <c r="M5057">
        <f t="shared" si="706"/>
        <v>2021</v>
      </c>
      <c r="N5057">
        <f t="shared" si="707"/>
        <v>11</v>
      </c>
      <c r="O5057" t="str">
        <f t="shared" si="708"/>
        <v>Nov</v>
      </c>
      <c r="P5057" t="str">
        <f t="shared" si="709"/>
        <v>Q4</v>
      </c>
      <c r="Q5057" t="str">
        <f t="shared" si="710"/>
        <v>2021-11</v>
      </c>
    </row>
    <row r="5058" spans="1:17" x14ac:dyDescent="0.35">
      <c r="A5058" s="2">
        <v>44375</v>
      </c>
      <c r="B5058" t="s">
        <v>23</v>
      </c>
      <c r="C5058" t="s">
        <v>34</v>
      </c>
      <c r="D5058" t="s">
        <v>20</v>
      </c>
      <c r="E5058" s="3">
        <v>124670</v>
      </c>
      <c r="F5058" s="3">
        <v>75290</v>
      </c>
      <c r="G5058" t="s">
        <v>26</v>
      </c>
      <c r="H5058" s="3" t="s">
        <v>5090</v>
      </c>
      <c r="I5058" s="3">
        <f t="shared" si="702"/>
        <v>-49380</v>
      </c>
      <c r="J5058" s="4">
        <f t="shared" si="703"/>
        <v>-0.39608566615865887</v>
      </c>
      <c r="K5058" s="5">
        <f t="shared" si="704"/>
        <v>0.60391433384134119</v>
      </c>
      <c r="L5058" s="4" t="str">
        <f t="shared" si="705"/>
        <v>Under Budget</v>
      </c>
      <c r="M5058">
        <f t="shared" si="706"/>
        <v>2021</v>
      </c>
      <c r="N5058">
        <f t="shared" si="707"/>
        <v>6</v>
      </c>
      <c r="O5058" t="str">
        <f t="shared" si="708"/>
        <v>Jun</v>
      </c>
      <c r="P5058" t="str">
        <f t="shared" si="709"/>
        <v>Q2</v>
      </c>
      <c r="Q5058" t="str">
        <f t="shared" si="710"/>
        <v>2021-06</v>
      </c>
    </row>
    <row r="5059" spans="1:17" x14ac:dyDescent="0.35">
      <c r="A5059" s="2">
        <v>45093</v>
      </c>
      <c r="B5059" t="s">
        <v>55</v>
      </c>
      <c r="C5059" t="s">
        <v>19</v>
      </c>
      <c r="D5059" t="s">
        <v>39</v>
      </c>
      <c r="E5059" s="3">
        <v>135466</v>
      </c>
      <c r="F5059" s="3">
        <v>130383</v>
      </c>
      <c r="G5059" t="s">
        <v>35</v>
      </c>
      <c r="H5059" s="3" t="s">
        <v>5091</v>
      </c>
      <c r="I5059" s="3">
        <f t="shared" si="702"/>
        <v>-5083</v>
      </c>
      <c r="J5059" s="4">
        <f t="shared" si="703"/>
        <v>-3.7522330326428772E-2</v>
      </c>
      <c r="K5059" s="5">
        <f t="shared" si="704"/>
        <v>0.96247766967357118</v>
      </c>
      <c r="L5059" s="4" t="str">
        <f t="shared" si="705"/>
        <v>Under Budget</v>
      </c>
      <c r="M5059">
        <f t="shared" si="706"/>
        <v>2023</v>
      </c>
      <c r="N5059">
        <f t="shared" si="707"/>
        <v>6</v>
      </c>
      <c r="O5059" t="str">
        <f t="shared" si="708"/>
        <v>Jun</v>
      </c>
      <c r="P5059" t="str">
        <f t="shared" si="709"/>
        <v>Q2</v>
      </c>
      <c r="Q5059" t="str">
        <f t="shared" si="710"/>
        <v>2023-06</v>
      </c>
    </row>
    <row r="5060" spans="1:17" x14ac:dyDescent="0.35">
      <c r="A5060" s="2">
        <v>44415</v>
      </c>
      <c r="B5060" t="s">
        <v>18</v>
      </c>
      <c r="C5060" t="s">
        <v>34</v>
      </c>
      <c r="D5060" t="s">
        <v>58</v>
      </c>
      <c r="E5060" s="3">
        <v>36965</v>
      </c>
      <c r="F5060" s="3">
        <v>147310</v>
      </c>
      <c r="G5060" t="s">
        <v>26</v>
      </c>
      <c r="H5060" s="3" t="s">
        <v>5092</v>
      </c>
      <c r="I5060" s="3">
        <f t="shared" si="702"/>
        <v>110345</v>
      </c>
      <c r="J5060" s="4">
        <f t="shared" si="703"/>
        <v>2.9851210604625997</v>
      </c>
      <c r="K5060" s="5">
        <f t="shared" si="704"/>
        <v>3.9851210604625997</v>
      </c>
      <c r="L5060" s="4" t="str">
        <f t="shared" si="705"/>
        <v>Over Budget</v>
      </c>
      <c r="M5060">
        <f t="shared" si="706"/>
        <v>2021</v>
      </c>
      <c r="N5060">
        <f t="shared" si="707"/>
        <v>8</v>
      </c>
      <c r="O5060" t="str">
        <f t="shared" si="708"/>
        <v>Aug</v>
      </c>
      <c r="P5060" t="str">
        <f t="shared" si="709"/>
        <v>Q3</v>
      </c>
      <c r="Q5060" t="str">
        <f t="shared" si="710"/>
        <v>2021-08</v>
      </c>
    </row>
    <row r="5061" spans="1:17" x14ac:dyDescent="0.35">
      <c r="A5061" s="2">
        <v>44985</v>
      </c>
      <c r="B5061" t="s">
        <v>55</v>
      </c>
      <c r="C5061" t="s">
        <v>34</v>
      </c>
      <c r="D5061" t="s">
        <v>20</v>
      </c>
      <c r="E5061" s="3">
        <v>46469</v>
      </c>
      <c r="F5061" s="3">
        <v>147087</v>
      </c>
      <c r="G5061" t="s">
        <v>35</v>
      </c>
      <c r="H5061" s="3" t="s">
        <v>5093</v>
      </c>
      <c r="I5061" s="3">
        <f t="shared" ref="I5061:I5124" si="711">F5061-E5061</f>
        <v>100618</v>
      </c>
      <c r="J5061" s="4">
        <f t="shared" ref="J5061:J5124" si="712">IFERROR(I5061/E5061,0)</f>
        <v>2.1652714713034498</v>
      </c>
      <c r="K5061" s="5">
        <f t="shared" ref="K5061:K5124" si="713">IFERROR(F5061/E5061,0)</f>
        <v>3.1652714713034498</v>
      </c>
      <c r="L5061" s="4" t="str">
        <f t="shared" ref="L5061:L5124" si="714">IF(I5061&gt;0,"Over Budget",IF(I5061&lt;0,"Under Budget","On Budget"))</f>
        <v>Over Budget</v>
      </c>
      <c r="M5061">
        <f t="shared" ref="M5061:M5124" si="715">YEAR(A5061)</f>
        <v>2023</v>
      </c>
      <c r="N5061">
        <f t="shared" ref="N5061:N5124" si="716">MONTH(A5061)</f>
        <v>2</v>
      </c>
      <c r="O5061" t="str">
        <f t="shared" ref="O5061:O5124" si="717">TEXT(A5061,"mmm")</f>
        <v>Feb</v>
      </c>
      <c r="P5061" t="str">
        <f t="shared" ref="P5061:P5124" si="718">"Q"&amp;ROUNDUP(MONTH(A5061)/3,0)</f>
        <v>Q1</v>
      </c>
      <c r="Q5061" t="str">
        <f t="shared" ref="Q5061:Q5124" si="719">TEXT(A5061,"yyyy-mm")</f>
        <v>2023-02</v>
      </c>
    </row>
    <row r="5062" spans="1:17" x14ac:dyDescent="0.35">
      <c r="A5062" s="2">
        <v>44688</v>
      </c>
      <c r="B5062" t="s">
        <v>28</v>
      </c>
      <c r="C5062" t="s">
        <v>19</v>
      </c>
      <c r="D5062" t="s">
        <v>25</v>
      </c>
      <c r="E5062" s="3">
        <v>93280</v>
      </c>
      <c r="F5062" s="3">
        <v>80033</v>
      </c>
      <c r="G5062" t="s">
        <v>21</v>
      </c>
      <c r="H5062" s="3" t="s">
        <v>5094</v>
      </c>
      <c r="I5062" s="3">
        <f t="shared" si="711"/>
        <v>-13247</v>
      </c>
      <c r="J5062" s="4">
        <f t="shared" si="712"/>
        <v>-0.14201329331046311</v>
      </c>
      <c r="K5062" s="5">
        <f t="shared" si="713"/>
        <v>0.85798670668953692</v>
      </c>
      <c r="L5062" s="4" t="str">
        <f t="shared" si="714"/>
        <v>Under Budget</v>
      </c>
      <c r="M5062">
        <f t="shared" si="715"/>
        <v>2022</v>
      </c>
      <c r="N5062">
        <f t="shared" si="716"/>
        <v>5</v>
      </c>
      <c r="O5062" t="str">
        <f t="shared" si="717"/>
        <v>May</v>
      </c>
      <c r="P5062" t="str">
        <f t="shared" si="718"/>
        <v>Q2</v>
      </c>
      <c r="Q5062" t="str">
        <f t="shared" si="719"/>
        <v>2022-05</v>
      </c>
    </row>
    <row r="5063" spans="1:17" x14ac:dyDescent="0.35">
      <c r="A5063" s="2">
        <v>44257</v>
      </c>
      <c r="B5063" t="s">
        <v>23</v>
      </c>
      <c r="C5063" t="s">
        <v>19</v>
      </c>
      <c r="D5063" t="s">
        <v>30</v>
      </c>
      <c r="E5063" s="3">
        <v>119642</v>
      </c>
      <c r="F5063" s="3">
        <v>163863</v>
      </c>
      <c r="G5063" t="s">
        <v>32</v>
      </c>
      <c r="H5063" s="3" t="s">
        <v>5095</v>
      </c>
      <c r="I5063" s="3">
        <f t="shared" si="711"/>
        <v>44221</v>
      </c>
      <c r="J5063" s="4">
        <f t="shared" si="712"/>
        <v>0.36961100616840242</v>
      </c>
      <c r="K5063" s="5">
        <f t="shared" si="713"/>
        <v>1.3696110061684024</v>
      </c>
      <c r="L5063" s="4" t="str">
        <f t="shared" si="714"/>
        <v>Over Budget</v>
      </c>
      <c r="M5063">
        <f t="shared" si="715"/>
        <v>2021</v>
      </c>
      <c r="N5063">
        <f t="shared" si="716"/>
        <v>3</v>
      </c>
      <c r="O5063" t="str">
        <f t="shared" si="717"/>
        <v>Mar</v>
      </c>
      <c r="P5063" t="str">
        <f t="shared" si="718"/>
        <v>Q1</v>
      </c>
      <c r="Q5063" t="str">
        <f t="shared" si="719"/>
        <v>2021-03</v>
      </c>
    </row>
    <row r="5064" spans="1:17" x14ac:dyDescent="0.35">
      <c r="A5064" s="2">
        <v>45274</v>
      </c>
      <c r="B5064" t="s">
        <v>18</v>
      </c>
      <c r="C5064" t="s">
        <v>43</v>
      </c>
      <c r="D5064" t="s">
        <v>25</v>
      </c>
      <c r="E5064" s="3">
        <v>73580</v>
      </c>
      <c r="F5064" s="3">
        <v>60091</v>
      </c>
      <c r="G5064" t="s">
        <v>21</v>
      </c>
      <c r="H5064" s="3" t="s">
        <v>5096</v>
      </c>
      <c r="I5064" s="3">
        <f t="shared" si="711"/>
        <v>-13489</v>
      </c>
      <c r="J5064" s="4">
        <f t="shared" si="712"/>
        <v>-0.18332427290024464</v>
      </c>
      <c r="K5064" s="5">
        <f t="shared" si="713"/>
        <v>0.81667572709975533</v>
      </c>
      <c r="L5064" s="4" t="str">
        <f t="shared" si="714"/>
        <v>Under Budget</v>
      </c>
      <c r="M5064">
        <f t="shared" si="715"/>
        <v>2023</v>
      </c>
      <c r="N5064">
        <f t="shared" si="716"/>
        <v>12</v>
      </c>
      <c r="O5064" t="str">
        <f t="shared" si="717"/>
        <v>Dec</v>
      </c>
      <c r="P5064" t="str">
        <f t="shared" si="718"/>
        <v>Q4</v>
      </c>
      <c r="Q5064" t="str">
        <f t="shared" si="719"/>
        <v>2023-12</v>
      </c>
    </row>
    <row r="5065" spans="1:17" x14ac:dyDescent="0.35">
      <c r="A5065" s="2">
        <v>44734</v>
      </c>
      <c r="B5065" t="s">
        <v>55</v>
      </c>
      <c r="C5065" t="s">
        <v>23</v>
      </c>
      <c r="D5065" t="s">
        <v>20</v>
      </c>
      <c r="E5065" s="3">
        <v>13067</v>
      </c>
      <c r="F5065" s="3">
        <v>21734</v>
      </c>
      <c r="G5065" t="s">
        <v>32</v>
      </c>
      <c r="H5065" s="3" t="s">
        <v>5097</v>
      </c>
      <c r="I5065" s="3">
        <f t="shared" si="711"/>
        <v>8667</v>
      </c>
      <c r="J5065" s="4">
        <f t="shared" si="712"/>
        <v>0.66327389607407972</v>
      </c>
      <c r="K5065" s="5">
        <f t="shared" si="713"/>
        <v>1.6632738960740798</v>
      </c>
      <c r="L5065" s="4" t="str">
        <f t="shared" si="714"/>
        <v>Over Budget</v>
      </c>
      <c r="M5065">
        <f t="shared" si="715"/>
        <v>2022</v>
      </c>
      <c r="N5065">
        <f t="shared" si="716"/>
        <v>6</v>
      </c>
      <c r="O5065" t="str">
        <f t="shared" si="717"/>
        <v>Jun</v>
      </c>
      <c r="P5065" t="str">
        <f t="shared" si="718"/>
        <v>Q2</v>
      </c>
      <c r="Q5065" t="str">
        <f t="shared" si="719"/>
        <v>2022-06</v>
      </c>
    </row>
    <row r="5066" spans="1:17" x14ac:dyDescent="0.35">
      <c r="A5066" s="2">
        <v>45044</v>
      </c>
      <c r="B5066" t="s">
        <v>28</v>
      </c>
      <c r="C5066" t="s">
        <v>24</v>
      </c>
      <c r="D5066" t="s">
        <v>25</v>
      </c>
      <c r="E5066" s="3">
        <v>102274</v>
      </c>
      <c r="F5066" s="3">
        <v>62917</v>
      </c>
      <c r="G5066" t="s">
        <v>21</v>
      </c>
      <c r="H5066" s="3" t="s">
        <v>5098</v>
      </c>
      <c r="I5066" s="3">
        <f t="shared" si="711"/>
        <v>-39357</v>
      </c>
      <c r="J5066" s="4">
        <f t="shared" si="712"/>
        <v>-0.38481921113870582</v>
      </c>
      <c r="K5066" s="5">
        <f t="shared" si="713"/>
        <v>0.61518078886129413</v>
      </c>
      <c r="L5066" s="4" t="str">
        <f t="shared" si="714"/>
        <v>Under Budget</v>
      </c>
      <c r="M5066">
        <f t="shared" si="715"/>
        <v>2023</v>
      </c>
      <c r="N5066">
        <f t="shared" si="716"/>
        <v>4</v>
      </c>
      <c r="O5066" t="str">
        <f t="shared" si="717"/>
        <v>Apr</v>
      </c>
      <c r="P5066" t="str">
        <f t="shared" si="718"/>
        <v>Q2</v>
      </c>
      <c r="Q5066" t="str">
        <f t="shared" si="719"/>
        <v>2023-04</v>
      </c>
    </row>
    <row r="5067" spans="1:17" x14ac:dyDescent="0.35">
      <c r="A5067" s="2">
        <v>45184</v>
      </c>
      <c r="B5067" t="s">
        <v>28</v>
      </c>
      <c r="C5067" t="s">
        <v>23</v>
      </c>
      <c r="D5067" t="s">
        <v>30</v>
      </c>
      <c r="E5067" s="3">
        <v>44212</v>
      </c>
      <c r="F5067" s="3">
        <v>60028</v>
      </c>
      <c r="G5067" t="s">
        <v>26</v>
      </c>
      <c r="H5067" s="3" t="s">
        <v>5099</v>
      </c>
      <c r="I5067" s="3">
        <f t="shared" si="711"/>
        <v>15816</v>
      </c>
      <c r="J5067" s="4">
        <f t="shared" si="712"/>
        <v>0.35773093277843121</v>
      </c>
      <c r="K5067" s="5">
        <f t="shared" si="713"/>
        <v>1.3577309327784313</v>
      </c>
      <c r="L5067" s="4" t="str">
        <f t="shared" si="714"/>
        <v>Over Budget</v>
      </c>
      <c r="M5067">
        <f t="shared" si="715"/>
        <v>2023</v>
      </c>
      <c r="N5067">
        <f t="shared" si="716"/>
        <v>9</v>
      </c>
      <c r="O5067" t="str">
        <f t="shared" si="717"/>
        <v>Sep</v>
      </c>
      <c r="P5067" t="str">
        <f t="shared" si="718"/>
        <v>Q3</v>
      </c>
      <c r="Q5067" t="str">
        <f t="shared" si="719"/>
        <v>2023-09</v>
      </c>
    </row>
    <row r="5068" spans="1:17" x14ac:dyDescent="0.35">
      <c r="A5068" s="2">
        <v>44261</v>
      </c>
      <c r="B5068" t="s">
        <v>37</v>
      </c>
      <c r="C5068" t="s">
        <v>24</v>
      </c>
      <c r="D5068" t="s">
        <v>58</v>
      </c>
      <c r="E5068" s="3">
        <v>15179</v>
      </c>
      <c r="F5068" s="3">
        <v>33812</v>
      </c>
      <c r="G5068" t="s">
        <v>26</v>
      </c>
      <c r="H5068" s="3" t="s">
        <v>5100</v>
      </c>
      <c r="I5068" s="3">
        <f t="shared" si="711"/>
        <v>18633</v>
      </c>
      <c r="J5068" s="4">
        <f t="shared" si="712"/>
        <v>1.2275512220831413</v>
      </c>
      <c r="K5068" s="5">
        <f t="shared" si="713"/>
        <v>2.2275512220831413</v>
      </c>
      <c r="L5068" s="4" t="str">
        <f t="shared" si="714"/>
        <v>Over Budget</v>
      </c>
      <c r="M5068">
        <f t="shared" si="715"/>
        <v>2021</v>
      </c>
      <c r="N5068">
        <f t="shared" si="716"/>
        <v>3</v>
      </c>
      <c r="O5068" t="str">
        <f t="shared" si="717"/>
        <v>Mar</v>
      </c>
      <c r="P5068" t="str">
        <f t="shared" si="718"/>
        <v>Q1</v>
      </c>
      <c r="Q5068" t="str">
        <f t="shared" si="719"/>
        <v>2021-03</v>
      </c>
    </row>
    <row r="5069" spans="1:17" x14ac:dyDescent="0.35">
      <c r="A5069" s="2">
        <v>44782</v>
      </c>
      <c r="B5069" t="s">
        <v>28</v>
      </c>
      <c r="C5069" t="s">
        <v>19</v>
      </c>
      <c r="D5069" t="s">
        <v>25</v>
      </c>
      <c r="E5069" s="3">
        <v>33165</v>
      </c>
      <c r="F5069" s="3">
        <v>39882</v>
      </c>
      <c r="G5069" t="s">
        <v>21</v>
      </c>
      <c r="H5069" s="3" t="s">
        <v>5101</v>
      </c>
      <c r="I5069" s="3">
        <f t="shared" si="711"/>
        <v>6717</v>
      </c>
      <c r="J5069" s="4">
        <f t="shared" si="712"/>
        <v>0.20253279059249207</v>
      </c>
      <c r="K5069" s="5">
        <f t="shared" si="713"/>
        <v>1.2025327905924921</v>
      </c>
      <c r="L5069" s="4" t="str">
        <f t="shared" si="714"/>
        <v>Over Budget</v>
      </c>
      <c r="M5069">
        <f t="shared" si="715"/>
        <v>2022</v>
      </c>
      <c r="N5069">
        <f t="shared" si="716"/>
        <v>8</v>
      </c>
      <c r="O5069" t="str">
        <f t="shared" si="717"/>
        <v>Aug</v>
      </c>
      <c r="P5069" t="str">
        <f t="shared" si="718"/>
        <v>Q3</v>
      </c>
      <c r="Q5069" t="str">
        <f t="shared" si="719"/>
        <v>2022-08</v>
      </c>
    </row>
    <row r="5070" spans="1:17" x14ac:dyDescent="0.35">
      <c r="A5070" s="2">
        <v>44367</v>
      </c>
      <c r="B5070" t="s">
        <v>41</v>
      </c>
      <c r="C5070" t="s">
        <v>34</v>
      </c>
      <c r="D5070" t="s">
        <v>39</v>
      </c>
      <c r="E5070" s="3">
        <v>146991</v>
      </c>
      <c r="F5070" s="3">
        <v>41775</v>
      </c>
      <c r="G5070" t="s">
        <v>35</v>
      </c>
      <c r="H5070" s="3" t="s">
        <v>5102</v>
      </c>
      <c r="I5070" s="3">
        <f t="shared" si="711"/>
        <v>-105216</v>
      </c>
      <c r="J5070" s="4">
        <f t="shared" si="712"/>
        <v>-0.71579892646488563</v>
      </c>
      <c r="K5070" s="5">
        <f t="shared" si="713"/>
        <v>0.28420107353511437</v>
      </c>
      <c r="L5070" s="4" t="str">
        <f t="shared" si="714"/>
        <v>Under Budget</v>
      </c>
      <c r="M5070">
        <f t="shared" si="715"/>
        <v>2021</v>
      </c>
      <c r="N5070">
        <f t="shared" si="716"/>
        <v>6</v>
      </c>
      <c r="O5070" t="str">
        <f t="shared" si="717"/>
        <v>Jun</v>
      </c>
      <c r="P5070" t="str">
        <f t="shared" si="718"/>
        <v>Q2</v>
      </c>
      <c r="Q5070" t="str">
        <f t="shared" si="719"/>
        <v>2021-06</v>
      </c>
    </row>
    <row r="5071" spans="1:17" x14ac:dyDescent="0.35">
      <c r="A5071" s="2">
        <v>44731</v>
      </c>
      <c r="B5071" t="s">
        <v>18</v>
      </c>
      <c r="C5071" t="s">
        <v>23</v>
      </c>
      <c r="D5071" t="s">
        <v>30</v>
      </c>
      <c r="E5071" s="3">
        <v>65012</v>
      </c>
      <c r="F5071" s="3">
        <v>143901</v>
      </c>
      <c r="G5071" t="s">
        <v>26</v>
      </c>
      <c r="H5071" s="3" t="s">
        <v>5103</v>
      </c>
      <c r="I5071" s="3">
        <f t="shared" si="711"/>
        <v>78889</v>
      </c>
      <c r="J5071" s="4">
        <f t="shared" si="712"/>
        <v>1.2134529010028918</v>
      </c>
      <c r="K5071" s="5">
        <f t="shared" si="713"/>
        <v>2.2134529010028916</v>
      </c>
      <c r="L5071" s="4" t="str">
        <f t="shared" si="714"/>
        <v>Over Budget</v>
      </c>
      <c r="M5071">
        <f t="shared" si="715"/>
        <v>2022</v>
      </c>
      <c r="N5071">
        <f t="shared" si="716"/>
        <v>6</v>
      </c>
      <c r="O5071" t="str">
        <f t="shared" si="717"/>
        <v>Jun</v>
      </c>
      <c r="P5071" t="str">
        <f t="shared" si="718"/>
        <v>Q2</v>
      </c>
      <c r="Q5071" t="str">
        <f t="shared" si="719"/>
        <v>2022-06</v>
      </c>
    </row>
    <row r="5072" spans="1:17" x14ac:dyDescent="0.35">
      <c r="A5072" s="2">
        <v>44889</v>
      </c>
      <c r="B5072" t="s">
        <v>18</v>
      </c>
      <c r="C5072" t="s">
        <v>34</v>
      </c>
      <c r="D5072" t="s">
        <v>30</v>
      </c>
      <c r="E5072" s="3">
        <v>91092</v>
      </c>
      <c r="F5072" s="3">
        <v>34714</v>
      </c>
      <c r="G5072" t="s">
        <v>21</v>
      </c>
      <c r="H5072" s="3" t="s">
        <v>5104</v>
      </c>
      <c r="I5072" s="3">
        <f t="shared" si="711"/>
        <v>-56378</v>
      </c>
      <c r="J5072" s="4">
        <f t="shared" si="712"/>
        <v>-0.61891274755192549</v>
      </c>
      <c r="K5072" s="5">
        <f t="shared" si="713"/>
        <v>0.38108725244807445</v>
      </c>
      <c r="L5072" s="4" t="str">
        <f t="shared" si="714"/>
        <v>Under Budget</v>
      </c>
      <c r="M5072">
        <f t="shared" si="715"/>
        <v>2022</v>
      </c>
      <c r="N5072">
        <f t="shared" si="716"/>
        <v>11</v>
      </c>
      <c r="O5072" t="str">
        <f t="shared" si="717"/>
        <v>Nov</v>
      </c>
      <c r="P5072" t="str">
        <f t="shared" si="718"/>
        <v>Q4</v>
      </c>
      <c r="Q5072" t="str">
        <f t="shared" si="719"/>
        <v>2022-11</v>
      </c>
    </row>
    <row r="5073" spans="1:17" x14ac:dyDescent="0.35">
      <c r="A5073" s="2">
        <v>44304</v>
      </c>
      <c r="B5073" t="s">
        <v>18</v>
      </c>
      <c r="C5073" t="s">
        <v>23</v>
      </c>
      <c r="D5073" t="s">
        <v>39</v>
      </c>
      <c r="E5073" s="3">
        <v>88272</v>
      </c>
      <c r="F5073" s="3">
        <v>102522</v>
      </c>
      <c r="G5073" t="s">
        <v>32</v>
      </c>
      <c r="H5073" s="3" t="s">
        <v>5105</v>
      </c>
      <c r="I5073" s="3">
        <f t="shared" si="711"/>
        <v>14250</v>
      </c>
      <c r="J5073" s="4">
        <f t="shared" si="712"/>
        <v>0.16143284393692223</v>
      </c>
      <c r="K5073" s="5">
        <f t="shared" si="713"/>
        <v>1.1614328439369221</v>
      </c>
      <c r="L5073" s="4" t="str">
        <f t="shared" si="714"/>
        <v>Over Budget</v>
      </c>
      <c r="M5073">
        <f t="shared" si="715"/>
        <v>2021</v>
      </c>
      <c r="N5073">
        <f t="shared" si="716"/>
        <v>4</v>
      </c>
      <c r="O5073" t="str">
        <f t="shared" si="717"/>
        <v>Apr</v>
      </c>
      <c r="P5073" t="str">
        <f t="shared" si="718"/>
        <v>Q2</v>
      </c>
      <c r="Q5073" t="str">
        <f t="shared" si="719"/>
        <v>2021-04</v>
      </c>
    </row>
    <row r="5074" spans="1:17" x14ac:dyDescent="0.35">
      <c r="A5074" s="2">
        <v>45010</v>
      </c>
      <c r="B5074" t="s">
        <v>55</v>
      </c>
      <c r="C5074" t="s">
        <v>29</v>
      </c>
      <c r="D5074" t="s">
        <v>20</v>
      </c>
      <c r="E5074" s="3">
        <v>89532</v>
      </c>
      <c r="F5074" s="3">
        <v>24362</v>
      </c>
      <c r="G5074" t="s">
        <v>32</v>
      </c>
      <c r="H5074" s="3" t="s">
        <v>5106</v>
      </c>
      <c r="I5074" s="3">
        <f t="shared" si="711"/>
        <v>-65170</v>
      </c>
      <c r="J5074" s="4">
        <f t="shared" si="712"/>
        <v>-0.72789617120135819</v>
      </c>
      <c r="K5074" s="5">
        <f t="shared" si="713"/>
        <v>0.27210382879864181</v>
      </c>
      <c r="L5074" s="4" t="str">
        <f t="shared" si="714"/>
        <v>Under Budget</v>
      </c>
      <c r="M5074">
        <f t="shared" si="715"/>
        <v>2023</v>
      </c>
      <c r="N5074">
        <f t="shared" si="716"/>
        <v>3</v>
      </c>
      <c r="O5074" t="str">
        <f t="shared" si="717"/>
        <v>Mar</v>
      </c>
      <c r="P5074" t="str">
        <f t="shared" si="718"/>
        <v>Q1</v>
      </c>
      <c r="Q5074" t="str">
        <f t="shared" si="719"/>
        <v>2023-03</v>
      </c>
    </row>
    <row r="5075" spans="1:17" x14ac:dyDescent="0.35">
      <c r="A5075" s="2">
        <v>45201</v>
      </c>
      <c r="B5075" t="s">
        <v>23</v>
      </c>
      <c r="C5075" t="s">
        <v>23</v>
      </c>
      <c r="D5075" t="s">
        <v>39</v>
      </c>
      <c r="E5075" s="3">
        <v>100686</v>
      </c>
      <c r="F5075" s="3">
        <v>42054</v>
      </c>
      <c r="G5075" t="s">
        <v>32</v>
      </c>
      <c r="H5075" s="3" t="s">
        <v>5107</v>
      </c>
      <c r="I5075" s="3">
        <f t="shared" si="711"/>
        <v>-58632</v>
      </c>
      <c r="J5075" s="4">
        <f t="shared" si="712"/>
        <v>-0.58232524879327807</v>
      </c>
      <c r="K5075" s="5">
        <f t="shared" si="713"/>
        <v>0.41767475120672187</v>
      </c>
      <c r="L5075" s="4" t="str">
        <f t="shared" si="714"/>
        <v>Under Budget</v>
      </c>
      <c r="M5075">
        <f t="shared" si="715"/>
        <v>2023</v>
      </c>
      <c r="N5075">
        <f t="shared" si="716"/>
        <v>10</v>
      </c>
      <c r="O5075" t="str">
        <f t="shared" si="717"/>
        <v>Oct</v>
      </c>
      <c r="P5075" t="str">
        <f t="shared" si="718"/>
        <v>Q4</v>
      </c>
      <c r="Q5075" t="str">
        <f t="shared" si="719"/>
        <v>2023-10</v>
      </c>
    </row>
    <row r="5076" spans="1:17" x14ac:dyDescent="0.35">
      <c r="A5076" s="2">
        <v>44648</v>
      </c>
      <c r="B5076" t="s">
        <v>55</v>
      </c>
      <c r="C5076" t="s">
        <v>34</v>
      </c>
      <c r="D5076" t="s">
        <v>20</v>
      </c>
      <c r="E5076" s="3">
        <v>139333</v>
      </c>
      <c r="F5076" s="3">
        <v>98479</v>
      </c>
      <c r="G5076" t="s">
        <v>32</v>
      </c>
      <c r="H5076" s="3" t="s">
        <v>5108</v>
      </c>
      <c r="I5076" s="3">
        <f t="shared" si="711"/>
        <v>-40854</v>
      </c>
      <c r="J5076" s="4">
        <f t="shared" si="712"/>
        <v>-0.29321122777805686</v>
      </c>
      <c r="K5076" s="5">
        <f t="shared" si="713"/>
        <v>0.70678877222194314</v>
      </c>
      <c r="L5076" s="4" t="str">
        <f t="shared" si="714"/>
        <v>Under Budget</v>
      </c>
      <c r="M5076">
        <f t="shared" si="715"/>
        <v>2022</v>
      </c>
      <c r="N5076">
        <f t="shared" si="716"/>
        <v>3</v>
      </c>
      <c r="O5076" t="str">
        <f t="shared" si="717"/>
        <v>Mar</v>
      </c>
      <c r="P5076" t="str">
        <f t="shared" si="718"/>
        <v>Q1</v>
      </c>
      <c r="Q5076" t="str">
        <f t="shared" si="719"/>
        <v>2022-03</v>
      </c>
    </row>
    <row r="5077" spans="1:17" x14ac:dyDescent="0.35">
      <c r="A5077" s="2">
        <v>44786</v>
      </c>
      <c r="B5077" t="s">
        <v>41</v>
      </c>
      <c r="C5077" t="s">
        <v>29</v>
      </c>
      <c r="D5077" t="s">
        <v>58</v>
      </c>
      <c r="E5077" s="3">
        <v>32298</v>
      </c>
      <c r="F5077" s="3">
        <v>135804</v>
      </c>
      <c r="G5077" t="s">
        <v>35</v>
      </c>
      <c r="H5077" s="3" t="s">
        <v>5109</v>
      </c>
      <c r="I5077" s="3">
        <f t="shared" si="711"/>
        <v>103506</v>
      </c>
      <c r="J5077" s="4">
        <f t="shared" si="712"/>
        <v>3.2047185584246702</v>
      </c>
      <c r="K5077" s="5">
        <f t="shared" si="713"/>
        <v>4.2047185584246707</v>
      </c>
      <c r="L5077" s="4" t="str">
        <f t="shared" si="714"/>
        <v>Over Budget</v>
      </c>
      <c r="M5077">
        <f t="shared" si="715"/>
        <v>2022</v>
      </c>
      <c r="N5077">
        <f t="shared" si="716"/>
        <v>8</v>
      </c>
      <c r="O5077" t="str">
        <f t="shared" si="717"/>
        <v>Aug</v>
      </c>
      <c r="P5077" t="str">
        <f t="shared" si="718"/>
        <v>Q3</v>
      </c>
      <c r="Q5077" t="str">
        <f t="shared" si="719"/>
        <v>2022-08</v>
      </c>
    </row>
    <row r="5078" spans="1:17" x14ac:dyDescent="0.35">
      <c r="A5078" s="2">
        <v>45236</v>
      </c>
      <c r="B5078" t="s">
        <v>23</v>
      </c>
      <c r="C5078" t="s">
        <v>43</v>
      </c>
      <c r="D5078" t="s">
        <v>20</v>
      </c>
      <c r="E5078" s="3">
        <v>23746</v>
      </c>
      <c r="F5078" s="3">
        <v>12920</v>
      </c>
      <c r="G5078" t="s">
        <v>35</v>
      </c>
      <c r="H5078" s="3" t="s">
        <v>5110</v>
      </c>
      <c r="I5078" s="3">
        <f t="shared" si="711"/>
        <v>-10826</v>
      </c>
      <c r="J5078" s="4">
        <f t="shared" si="712"/>
        <v>-0.45590836351385494</v>
      </c>
      <c r="K5078" s="5">
        <f t="shared" si="713"/>
        <v>0.544091636486145</v>
      </c>
      <c r="L5078" s="4" t="str">
        <f t="shared" si="714"/>
        <v>Under Budget</v>
      </c>
      <c r="M5078">
        <f t="shared" si="715"/>
        <v>2023</v>
      </c>
      <c r="N5078">
        <f t="shared" si="716"/>
        <v>11</v>
      </c>
      <c r="O5078" t="str">
        <f t="shared" si="717"/>
        <v>Nov</v>
      </c>
      <c r="P5078" t="str">
        <f t="shared" si="718"/>
        <v>Q4</v>
      </c>
      <c r="Q5078" t="str">
        <f t="shared" si="719"/>
        <v>2023-11</v>
      </c>
    </row>
    <row r="5079" spans="1:17" x14ac:dyDescent="0.35">
      <c r="A5079" s="2">
        <v>44523</v>
      </c>
      <c r="B5079" t="s">
        <v>28</v>
      </c>
      <c r="C5079" t="s">
        <v>19</v>
      </c>
      <c r="D5079" t="s">
        <v>58</v>
      </c>
      <c r="E5079" s="3">
        <v>31999</v>
      </c>
      <c r="F5079" s="3">
        <v>153964</v>
      </c>
      <c r="G5079" t="s">
        <v>35</v>
      </c>
      <c r="H5079" s="3" t="s">
        <v>5111</v>
      </c>
      <c r="I5079" s="3">
        <f t="shared" si="711"/>
        <v>121965</v>
      </c>
      <c r="J5079" s="4">
        <f t="shared" si="712"/>
        <v>3.8115253601675052</v>
      </c>
      <c r="K5079" s="5">
        <f t="shared" si="713"/>
        <v>4.8115253601675052</v>
      </c>
      <c r="L5079" s="4" t="str">
        <f t="shared" si="714"/>
        <v>Over Budget</v>
      </c>
      <c r="M5079">
        <f t="shared" si="715"/>
        <v>2021</v>
      </c>
      <c r="N5079">
        <f t="shared" si="716"/>
        <v>11</v>
      </c>
      <c r="O5079" t="str">
        <f t="shared" si="717"/>
        <v>Nov</v>
      </c>
      <c r="P5079" t="str">
        <f t="shared" si="718"/>
        <v>Q4</v>
      </c>
      <c r="Q5079" t="str">
        <f t="shared" si="719"/>
        <v>2021-11</v>
      </c>
    </row>
    <row r="5080" spans="1:17" x14ac:dyDescent="0.35">
      <c r="A5080" s="2">
        <v>44804</v>
      </c>
      <c r="B5080" t="s">
        <v>55</v>
      </c>
      <c r="C5080" t="s">
        <v>43</v>
      </c>
      <c r="D5080" t="s">
        <v>58</v>
      </c>
      <c r="E5080" s="3">
        <v>111136</v>
      </c>
      <c r="F5080" s="3">
        <v>109420</v>
      </c>
      <c r="G5080" t="s">
        <v>21</v>
      </c>
      <c r="H5080" s="3" t="s">
        <v>5112</v>
      </c>
      <c r="I5080" s="3">
        <f t="shared" si="711"/>
        <v>-1716</v>
      </c>
      <c r="J5080" s="4">
        <f t="shared" si="712"/>
        <v>-1.54405413187446E-2</v>
      </c>
      <c r="K5080" s="5">
        <f t="shared" si="713"/>
        <v>0.98455945868125538</v>
      </c>
      <c r="L5080" s="4" t="str">
        <f t="shared" si="714"/>
        <v>Under Budget</v>
      </c>
      <c r="M5080">
        <f t="shared" si="715"/>
        <v>2022</v>
      </c>
      <c r="N5080">
        <f t="shared" si="716"/>
        <v>8</v>
      </c>
      <c r="O5080" t="str">
        <f t="shared" si="717"/>
        <v>Aug</v>
      </c>
      <c r="P5080" t="str">
        <f t="shared" si="718"/>
        <v>Q3</v>
      </c>
      <c r="Q5080" t="str">
        <f t="shared" si="719"/>
        <v>2022-08</v>
      </c>
    </row>
    <row r="5081" spans="1:17" x14ac:dyDescent="0.35">
      <c r="A5081" s="2">
        <v>44855</v>
      </c>
      <c r="B5081" t="s">
        <v>23</v>
      </c>
      <c r="C5081" t="s">
        <v>43</v>
      </c>
      <c r="D5081" t="s">
        <v>39</v>
      </c>
      <c r="E5081" s="3">
        <v>40361</v>
      </c>
      <c r="F5081" s="3">
        <v>156750</v>
      </c>
      <c r="G5081" t="s">
        <v>26</v>
      </c>
      <c r="H5081" s="3" t="s">
        <v>5113</v>
      </c>
      <c r="I5081" s="3">
        <f t="shared" si="711"/>
        <v>116389</v>
      </c>
      <c r="J5081" s="4">
        <f t="shared" si="712"/>
        <v>2.8836996110106292</v>
      </c>
      <c r="K5081" s="5">
        <f t="shared" si="713"/>
        <v>3.8836996110106292</v>
      </c>
      <c r="L5081" s="4" t="str">
        <f t="shared" si="714"/>
        <v>Over Budget</v>
      </c>
      <c r="M5081">
        <f t="shared" si="715"/>
        <v>2022</v>
      </c>
      <c r="N5081">
        <f t="shared" si="716"/>
        <v>10</v>
      </c>
      <c r="O5081" t="str">
        <f t="shared" si="717"/>
        <v>Oct</v>
      </c>
      <c r="P5081" t="str">
        <f t="shared" si="718"/>
        <v>Q4</v>
      </c>
      <c r="Q5081" t="str">
        <f t="shared" si="719"/>
        <v>2022-10</v>
      </c>
    </row>
    <row r="5082" spans="1:17" x14ac:dyDescent="0.35">
      <c r="A5082" s="2">
        <v>44198</v>
      </c>
      <c r="B5082" t="s">
        <v>28</v>
      </c>
      <c r="C5082" t="s">
        <v>23</v>
      </c>
      <c r="D5082" t="s">
        <v>58</v>
      </c>
      <c r="E5082" s="3">
        <v>121125</v>
      </c>
      <c r="F5082" s="3">
        <v>96310</v>
      </c>
      <c r="G5082" t="s">
        <v>32</v>
      </c>
      <c r="H5082" s="3" t="s">
        <v>5114</v>
      </c>
      <c r="I5082" s="3">
        <f t="shared" si="711"/>
        <v>-24815</v>
      </c>
      <c r="J5082" s="4">
        <f t="shared" si="712"/>
        <v>-0.20487100103199174</v>
      </c>
      <c r="K5082" s="5">
        <f t="shared" si="713"/>
        <v>0.79512899896800826</v>
      </c>
      <c r="L5082" s="4" t="str">
        <f t="shared" si="714"/>
        <v>Under Budget</v>
      </c>
      <c r="M5082">
        <f t="shared" si="715"/>
        <v>2021</v>
      </c>
      <c r="N5082">
        <f t="shared" si="716"/>
        <v>1</v>
      </c>
      <c r="O5082" t="str">
        <f t="shared" si="717"/>
        <v>Jan</v>
      </c>
      <c r="P5082" t="str">
        <f t="shared" si="718"/>
        <v>Q1</v>
      </c>
      <c r="Q5082" t="str">
        <f t="shared" si="719"/>
        <v>2021-01</v>
      </c>
    </row>
    <row r="5083" spans="1:17" x14ac:dyDescent="0.35">
      <c r="A5083" s="2">
        <v>45230</v>
      </c>
      <c r="B5083" t="s">
        <v>23</v>
      </c>
      <c r="C5083" t="s">
        <v>19</v>
      </c>
      <c r="D5083" t="s">
        <v>20</v>
      </c>
      <c r="E5083" s="3">
        <v>149560</v>
      </c>
      <c r="F5083" s="3">
        <v>20323</v>
      </c>
      <c r="G5083" t="s">
        <v>26</v>
      </c>
      <c r="H5083" s="3" t="s">
        <v>5115</v>
      </c>
      <c r="I5083" s="3">
        <f t="shared" si="711"/>
        <v>-129237</v>
      </c>
      <c r="J5083" s="4">
        <f t="shared" si="712"/>
        <v>-0.86411473656057769</v>
      </c>
      <c r="K5083" s="5">
        <f t="shared" si="713"/>
        <v>0.13588526343942231</v>
      </c>
      <c r="L5083" s="4" t="str">
        <f t="shared" si="714"/>
        <v>Under Budget</v>
      </c>
      <c r="M5083">
        <f t="shared" si="715"/>
        <v>2023</v>
      </c>
      <c r="N5083">
        <f t="shared" si="716"/>
        <v>10</v>
      </c>
      <c r="O5083" t="str">
        <f t="shared" si="717"/>
        <v>Oct</v>
      </c>
      <c r="P5083" t="str">
        <f t="shared" si="718"/>
        <v>Q4</v>
      </c>
      <c r="Q5083" t="str">
        <f t="shared" si="719"/>
        <v>2023-10</v>
      </c>
    </row>
    <row r="5084" spans="1:17" x14ac:dyDescent="0.35">
      <c r="A5084" s="2">
        <v>44630</v>
      </c>
      <c r="B5084" t="s">
        <v>28</v>
      </c>
      <c r="C5084" t="s">
        <v>29</v>
      </c>
      <c r="D5084" t="s">
        <v>25</v>
      </c>
      <c r="E5084" s="3">
        <v>48381</v>
      </c>
      <c r="F5084" s="3">
        <v>69741</v>
      </c>
      <c r="G5084" t="s">
        <v>21</v>
      </c>
      <c r="H5084" s="3" t="s">
        <v>5116</v>
      </c>
      <c r="I5084" s="3">
        <f t="shared" si="711"/>
        <v>21360</v>
      </c>
      <c r="J5084" s="4">
        <f t="shared" si="712"/>
        <v>0.44149562844918461</v>
      </c>
      <c r="K5084" s="5">
        <f t="shared" si="713"/>
        <v>1.4414956284491847</v>
      </c>
      <c r="L5084" s="4" t="str">
        <f t="shared" si="714"/>
        <v>Over Budget</v>
      </c>
      <c r="M5084">
        <f t="shared" si="715"/>
        <v>2022</v>
      </c>
      <c r="N5084">
        <f t="shared" si="716"/>
        <v>3</v>
      </c>
      <c r="O5084" t="str">
        <f t="shared" si="717"/>
        <v>Mar</v>
      </c>
      <c r="P5084" t="str">
        <f t="shared" si="718"/>
        <v>Q1</v>
      </c>
      <c r="Q5084" t="str">
        <f t="shared" si="719"/>
        <v>2022-03</v>
      </c>
    </row>
    <row r="5085" spans="1:17" x14ac:dyDescent="0.35">
      <c r="A5085" s="2">
        <v>44321</v>
      </c>
      <c r="B5085" t="s">
        <v>23</v>
      </c>
      <c r="C5085" t="s">
        <v>23</v>
      </c>
      <c r="D5085" t="s">
        <v>30</v>
      </c>
      <c r="E5085" s="3">
        <v>16777</v>
      </c>
      <c r="F5085" s="3">
        <v>11834</v>
      </c>
      <c r="G5085" t="s">
        <v>26</v>
      </c>
      <c r="H5085" s="3" t="s">
        <v>5117</v>
      </c>
      <c r="I5085" s="3">
        <f t="shared" si="711"/>
        <v>-4943</v>
      </c>
      <c r="J5085" s="4">
        <f t="shared" si="712"/>
        <v>-0.29462955236335459</v>
      </c>
      <c r="K5085" s="5">
        <f t="shared" si="713"/>
        <v>0.70537044763664536</v>
      </c>
      <c r="L5085" s="4" t="str">
        <f t="shared" si="714"/>
        <v>Under Budget</v>
      </c>
      <c r="M5085">
        <f t="shared" si="715"/>
        <v>2021</v>
      </c>
      <c r="N5085">
        <f t="shared" si="716"/>
        <v>5</v>
      </c>
      <c r="O5085" t="str">
        <f t="shared" si="717"/>
        <v>May</v>
      </c>
      <c r="P5085" t="str">
        <f t="shared" si="718"/>
        <v>Q2</v>
      </c>
      <c r="Q5085" t="str">
        <f t="shared" si="719"/>
        <v>2021-05</v>
      </c>
    </row>
    <row r="5086" spans="1:17" x14ac:dyDescent="0.35">
      <c r="A5086" s="2">
        <v>44681</v>
      </c>
      <c r="B5086" t="s">
        <v>55</v>
      </c>
      <c r="C5086" t="s">
        <v>24</v>
      </c>
      <c r="D5086" t="s">
        <v>30</v>
      </c>
      <c r="E5086" s="3">
        <v>23142</v>
      </c>
      <c r="F5086" s="3">
        <v>141501</v>
      </c>
      <c r="G5086" t="s">
        <v>26</v>
      </c>
      <c r="H5086" s="3" t="s">
        <v>5118</v>
      </c>
      <c r="I5086" s="3">
        <f t="shared" si="711"/>
        <v>118359</v>
      </c>
      <c r="J5086" s="4">
        <f t="shared" si="712"/>
        <v>5.1144672024889815</v>
      </c>
      <c r="K5086" s="5">
        <f t="shared" si="713"/>
        <v>6.1144672024889815</v>
      </c>
      <c r="L5086" s="4" t="str">
        <f t="shared" si="714"/>
        <v>Over Budget</v>
      </c>
      <c r="M5086">
        <f t="shared" si="715"/>
        <v>2022</v>
      </c>
      <c r="N5086">
        <f t="shared" si="716"/>
        <v>4</v>
      </c>
      <c r="O5086" t="str">
        <f t="shared" si="717"/>
        <v>Apr</v>
      </c>
      <c r="P5086" t="str">
        <f t="shared" si="718"/>
        <v>Q2</v>
      </c>
      <c r="Q5086" t="str">
        <f t="shared" si="719"/>
        <v>2022-04</v>
      </c>
    </row>
    <row r="5087" spans="1:17" x14ac:dyDescent="0.35">
      <c r="A5087" s="2">
        <v>44848</v>
      </c>
      <c r="B5087" t="s">
        <v>55</v>
      </c>
      <c r="C5087" t="s">
        <v>23</v>
      </c>
      <c r="D5087" t="s">
        <v>20</v>
      </c>
      <c r="E5087" s="3">
        <v>101396</v>
      </c>
      <c r="F5087" s="3">
        <v>87725</v>
      </c>
      <c r="G5087" t="s">
        <v>26</v>
      </c>
      <c r="H5087" s="3" t="s">
        <v>5119</v>
      </c>
      <c r="I5087" s="3">
        <f t="shared" si="711"/>
        <v>-13671</v>
      </c>
      <c r="J5087" s="4">
        <f t="shared" si="712"/>
        <v>-0.13482780385814036</v>
      </c>
      <c r="K5087" s="5">
        <f t="shared" si="713"/>
        <v>0.86517219614185958</v>
      </c>
      <c r="L5087" s="4" t="str">
        <f t="shared" si="714"/>
        <v>Under Budget</v>
      </c>
      <c r="M5087">
        <f t="shared" si="715"/>
        <v>2022</v>
      </c>
      <c r="N5087">
        <f t="shared" si="716"/>
        <v>10</v>
      </c>
      <c r="O5087" t="str">
        <f t="shared" si="717"/>
        <v>Oct</v>
      </c>
      <c r="P5087" t="str">
        <f t="shared" si="718"/>
        <v>Q4</v>
      </c>
      <c r="Q5087" t="str">
        <f t="shared" si="719"/>
        <v>2022-10</v>
      </c>
    </row>
    <row r="5088" spans="1:17" x14ac:dyDescent="0.35">
      <c r="A5088" s="2">
        <v>44996</v>
      </c>
      <c r="B5088" t="s">
        <v>41</v>
      </c>
      <c r="C5088" t="s">
        <v>29</v>
      </c>
      <c r="D5088" t="s">
        <v>25</v>
      </c>
      <c r="E5088" s="3">
        <v>133754</v>
      </c>
      <c r="F5088" s="3">
        <v>66036</v>
      </c>
      <c r="G5088" t="s">
        <v>35</v>
      </c>
      <c r="H5088" s="3" t="s">
        <v>5120</v>
      </c>
      <c r="I5088" s="3">
        <f t="shared" si="711"/>
        <v>-67718</v>
      </c>
      <c r="J5088" s="4">
        <f t="shared" si="712"/>
        <v>-0.50628766242504897</v>
      </c>
      <c r="K5088" s="5">
        <f t="shared" si="713"/>
        <v>0.49371233757495103</v>
      </c>
      <c r="L5088" s="4" t="str">
        <f t="shared" si="714"/>
        <v>Under Budget</v>
      </c>
      <c r="M5088">
        <f t="shared" si="715"/>
        <v>2023</v>
      </c>
      <c r="N5088">
        <f t="shared" si="716"/>
        <v>3</v>
      </c>
      <c r="O5088" t="str">
        <f t="shared" si="717"/>
        <v>Mar</v>
      </c>
      <c r="P5088" t="str">
        <f t="shared" si="718"/>
        <v>Q1</v>
      </c>
      <c r="Q5088" t="str">
        <f t="shared" si="719"/>
        <v>2023-03</v>
      </c>
    </row>
    <row r="5089" spans="1:17" x14ac:dyDescent="0.35">
      <c r="A5089" s="2">
        <v>45069</v>
      </c>
      <c r="B5089" t="s">
        <v>37</v>
      </c>
      <c r="C5089" t="s">
        <v>34</v>
      </c>
      <c r="D5089" t="s">
        <v>58</v>
      </c>
      <c r="E5089" s="3">
        <v>13866</v>
      </c>
      <c r="F5089" s="3">
        <v>35605</v>
      </c>
      <c r="G5089" t="s">
        <v>21</v>
      </c>
      <c r="H5089" s="3" t="s">
        <v>5121</v>
      </c>
      <c r="I5089" s="3">
        <f t="shared" si="711"/>
        <v>21739</v>
      </c>
      <c r="J5089" s="4">
        <f t="shared" si="712"/>
        <v>1.5677917207558056</v>
      </c>
      <c r="K5089" s="5">
        <f t="shared" si="713"/>
        <v>2.5677917207558054</v>
      </c>
      <c r="L5089" s="4" t="str">
        <f t="shared" si="714"/>
        <v>Over Budget</v>
      </c>
      <c r="M5089">
        <f t="shared" si="715"/>
        <v>2023</v>
      </c>
      <c r="N5089">
        <f t="shared" si="716"/>
        <v>5</v>
      </c>
      <c r="O5089" t="str">
        <f t="shared" si="717"/>
        <v>May</v>
      </c>
      <c r="P5089" t="str">
        <f t="shared" si="718"/>
        <v>Q2</v>
      </c>
      <c r="Q5089" t="str">
        <f t="shared" si="719"/>
        <v>2023-05</v>
      </c>
    </row>
    <row r="5090" spans="1:17" x14ac:dyDescent="0.35">
      <c r="A5090" s="2">
        <v>44325</v>
      </c>
      <c r="B5090" t="s">
        <v>18</v>
      </c>
      <c r="C5090" t="s">
        <v>23</v>
      </c>
      <c r="D5090" t="s">
        <v>20</v>
      </c>
      <c r="E5090" s="3">
        <v>119181</v>
      </c>
      <c r="F5090" s="3">
        <v>121054</v>
      </c>
      <c r="G5090" t="s">
        <v>21</v>
      </c>
      <c r="H5090" s="3" t="s">
        <v>5122</v>
      </c>
      <c r="I5090" s="3">
        <f t="shared" si="711"/>
        <v>1873</v>
      </c>
      <c r="J5090" s="4">
        <f t="shared" si="712"/>
        <v>1.5715592250442605E-2</v>
      </c>
      <c r="K5090" s="5">
        <f t="shared" si="713"/>
        <v>1.0157155922504426</v>
      </c>
      <c r="L5090" s="4" t="str">
        <f t="shared" si="714"/>
        <v>Over Budget</v>
      </c>
      <c r="M5090">
        <f t="shared" si="715"/>
        <v>2021</v>
      </c>
      <c r="N5090">
        <f t="shared" si="716"/>
        <v>5</v>
      </c>
      <c r="O5090" t="str">
        <f t="shared" si="717"/>
        <v>May</v>
      </c>
      <c r="P5090" t="str">
        <f t="shared" si="718"/>
        <v>Q2</v>
      </c>
      <c r="Q5090" t="str">
        <f t="shared" si="719"/>
        <v>2021-05</v>
      </c>
    </row>
    <row r="5091" spans="1:17" x14ac:dyDescent="0.35">
      <c r="A5091" s="2">
        <v>44634</v>
      </c>
      <c r="B5091" t="s">
        <v>55</v>
      </c>
      <c r="C5091" t="s">
        <v>24</v>
      </c>
      <c r="D5091" t="s">
        <v>58</v>
      </c>
      <c r="E5091" s="3">
        <v>135369</v>
      </c>
      <c r="F5091" s="3">
        <v>69758</v>
      </c>
      <c r="G5091" t="s">
        <v>21</v>
      </c>
      <c r="H5091" s="3" t="s">
        <v>5123</v>
      </c>
      <c r="I5091" s="3">
        <f t="shared" si="711"/>
        <v>-65611</v>
      </c>
      <c r="J5091" s="4">
        <f t="shared" si="712"/>
        <v>-0.48468260827811388</v>
      </c>
      <c r="K5091" s="5">
        <f t="shared" si="713"/>
        <v>0.51531739172188606</v>
      </c>
      <c r="L5091" s="4" t="str">
        <f t="shared" si="714"/>
        <v>Under Budget</v>
      </c>
      <c r="M5091">
        <f t="shared" si="715"/>
        <v>2022</v>
      </c>
      <c r="N5091">
        <f t="shared" si="716"/>
        <v>3</v>
      </c>
      <c r="O5091" t="str">
        <f t="shared" si="717"/>
        <v>Mar</v>
      </c>
      <c r="P5091" t="str">
        <f t="shared" si="718"/>
        <v>Q1</v>
      </c>
      <c r="Q5091" t="str">
        <f t="shared" si="719"/>
        <v>2022-03</v>
      </c>
    </row>
    <row r="5092" spans="1:17" x14ac:dyDescent="0.35">
      <c r="A5092" s="2">
        <v>44947</v>
      </c>
      <c r="B5092" t="s">
        <v>55</v>
      </c>
      <c r="C5092" t="s">
        <v>23</v>
      </c>
      <c r="D5092" t="s">
        <v>39</v>
      </c>
      <c r="E5092" s="3">
        <v>109889</v>
      </c>
      <c r="F5092" s="3">
        <v>131637</v>
      </c>
      <c r="G5092" t="s">
        <v>26</v>
      </c>
      <c r="H5092" s="3" t="s">
        <v>5124</v>
      </c>
      <c r="I5092" s="3">
        <f t="shared" si="711"/>
        <v>21748</v>
      </c>
      <c r="J5092" s="4">
        <f t="shared" si="712"/>
        <v>0.19790879887886867</v>
      </c>
      <c r="K5092" s="5">
        <f t="shared" si="713"/>
        <v>1.1979087988788686</v>
      </c>
      <c r="L5092" s="4" t="str">
        <f t="shared" si="714"/>
        <v>Over Budget</v>
      </c>
      <c r="M5092">
        <f t="shared" si="715"/>
        <v>2023</v>
      </c>
      <c r="N5092">
        <f t="shared" si="716"/>
        <v>1</v>
      </c>
      <c r="O5092" t="str">
        <f t="shared" si="717"/>
        <v>Jan</v>
      </c>
      <c r="P5092" t="str">
        <f t="shared" si="718"/>
        <v>Q1</v>
      </c>
      <c r="Q5092" t="str">
        <f t="shared" si="719"/>
        <v>2023-01</v>
      </c>
    </row>
    <row r="5093" spans="1:17" x14ac:dyDescent="0.35">
      <c r="A5093" s="2">
        <v>44697</v>
      </c>
      <c r="B5093" t="s">
        <v>28</v>
      </c>
      <c r="C5093" t="s">
        <v>29</v>
      </c>
      <c r="D5093" t="s">
        <v>10046</v>
      </c>
      <c r="E5093" s="3">
        <v>12940</v>
      </c>
      <c r="F5093" s="3">
        <v>93544</v>
      </c>
      <c r="G5093" t="s">
        <v>35</v>
      </c>
      <c r="H5093" s="3" t="s">
        <v>5125</v>
      </c>
      <c r="I5093" s="3">
        <f t="shared" si="711"/>
        <v>80604</v>
      </c>
      <c r="J5093" s="4">
        <f t="shared" si="712"/>
        <v>6.229057187017002</v>
      </c>
      <c r="K5093" s="5">
        <f t="shared" si="713"/>
        <v>7.229057187017002</v>
      </c>
      <c r="L5093" s="4" t="str">
        <f t="shared" si="714"/>
        <v>Over Budget</v>
      </c>
      <c r="M5093">
        <f t="shared" si="715"/>
        <v>2022</v>
      </c>
      <c r="N5093">
        <f t="shared" si="716"/>
        <v>5</v>
      </c>
      <c r="O5093" t="str">
        <f t="shared" si="717"/>
        <v>May</v>
      </c>
      <c r="P5093" t="str">
        <f t="shared" si="718"/>
        <v>Q2</v>
      </c>
      <c r="Q5093" t="str">
        <f t="shared" si="719"/>
        <v>2022-05</v>
      </c>
    </row>
    <row r="5094" spans="1:17" x14ac:dyDescent="0.35">
      <c r="A5094" s="2">
        <v>45278</v>
      </c>
      <c r="B5094" t="s">
        <v>37</v>
      </c>
      <c r="C5094" t="s">
        <v>24</v>
      </c>
      <c r="D5094" t="s">
        <v>30</v>
      </c>
      <c r="E5094" s="3">
        <v>104580</v>
      </c>
      <c r="F5094" s="3">
        <v>13553</v>
      </c>
      <c r="G5094" t="s">
        <v>32</v>
      </c>
      <c r="H5094" s="3" t="s">
        <v>5126</v>
      </c>
      <c r="I5094" s="3">
        <f t="shared" si="711"/>
        <v>-91027</v>
      </c>
      <c r="J5094" s="4">
        <f t="shared" si="712"/>
        <v>-0.87040543124880476</v>
      </c>
      <c r="K5094" s="5">
        <f t="shared" si="713"/>
        <v>0.12959456875119527</v>
      </c>
      <c r="L5094" s="4" t="str">
        <f t="shared" si="714"/>
        <v>Under Budget</v>
      </c>
      <c r="M5094">
        <f t="shared" si="715"/>
        <v>2023</v>
      </c>
      <c r="N5094">
        <f t="shared" si="716"/>
        <v>12</v>
      </c>
      <c r="O5094" t="str">
        <f t="shared" si="717"/>
        <v>Dec</v>
      </c>
      <c r="P5094" t="str">
        <f t="shared" si="718"/>
        <v>Q4</v>
      </c>
      <c r="Q5094" t="str">
        <f t="shared" si="719"/>
        <v>2023-12</v>
      </c>
    </row>
    <row r="5095" spans="1:17" x14ac:dyDescent="0.35">
      <c r="A5095" s="2">
        <v>44407</v>
      </c>
      <c r="B5095" t="s">
        <v>55</v>
      </c>
      <c r="C5095" t="s">
        <v>19</v>
      </c>
      <c r="D5095" t="s">
        <v>20</v>
      </c>
      <c r="E5095" s="3">
        <v>74556</v>
      </c>
      <c r="F5095" s="3">
        <v>83834</v>
      </c>
      <c r="G5095" t="s">
        <v>35</v>
      </c>
      <c r="H5095" s="3" t="s">
        <v>5127</v>
      </c>
      <c r="I5095" s="3">
        <f t="shared" si="711"/>
        <v>9278</v>
      </c>
      <c r="J5095" s="4">
        <f t="shared" si="712"/>
        <v>0.12444337142550566</v>
      </c>
      <c r="K5095" s="5">
        <f t="shared" si="713"/>
        <v>1.1244433714255058</v>
      </c>
      <c r="L5095" s="4" t="str">
        <f t="shared" si="714"/>
        <v>Over Budget</v>
      </c>
      <c r="M5095">
        <f t="shared" si="715"/>
        <v>2021</v>
      </c>
      <c r="N5095">
        <f t="shared" si="716"/>
        <v>7</v>
      </c>
      <c r="O5095" t="str">
        <f t="shared" si="717"/>
        <v>Jul</v>
      </c>
      <c r="P5095" t="str">
        <f t="shared" si="718"/>
        <v>Q3</v>
      </c>
      <c r="Q5095" t="str">
        <f t="shared" si="719"/>
        <v>2021-07</v>
      </c>
    </row>
    <row r="5096" spans="1:17" x14ac:dyDescent="0.35">
      <c r="A5096" s="2">
        <v>45098</v>
      </c>
      <c r="B5096" t="s">
        <v>23</v>
      </c>
      <c r="C5096" t="s">
        <v>29</v>
      </c>
      <c r="D5096" t="s">
        <v>30</v>
      </c>
      <c r="E5096" s="3">
        <v>122012</v>
      </c>
      <c r="F5096" s="3">
        <v>151536</v>
      </c>
      <c r="G5096" t="s">
        <v>32</v>
      </c>
      <c r="H5096" s="3" t="s">
        <v>5128</v>
      </c>
      <c r="I5096" s="3">
        <f t="shared" si="711"/>
        <v>29524</v>
      </c>
      <c r="J5096" s="4">
        <f t="shared" si="712"/>
        <v>0.24197619906238729</v>
      </c>
      <c r="K5096" s="5">
        <f t="shared" si="713"/>
        <v>1.2419761990623872</v>
      </c>
      <c r="L5096" s="4" t="str">
        <f t="shared" si="714"/>
        <v>Over Budget</v>
      </c>
      <c r="M5096">
        <f t="shared" si="715"/>
        <v>2023</v>
      </c>
      <c r="N5096">
        <f t="shared" si="716"/>
        <v>6</v>
      </c>
      <c r="O5096" t="str">
        <f t="shared" si="717"/>
        <v>Jun</v>
      </c>
      <c r="P5096" t="str">
        <f t="shared" si="718"/>
        <v>Q2</v>
      </c>
      <c r="Q5096" t="str">
        <f t="shared" si="719"/>
        <v>2023-06</v>
      </c>
    </row>
    <row r="5097" spans="1:17" x14ac:dyDescent="0.35">
      <c r="A5097" s="2">
        <v>44241</v>
      </c>
      <c r="B5097" t="s">
        <v>37</v>
      </c>
      <c r="C5097" t="s">
        <v>23</v>
      </c>
      <c r="D5097" t="s">
        <v>58</v>
      </c>
      <c r="E5097" s="3">
        <v>32789</v>
      </c>
      <c r="F5097" s="3">
        <v>107869</v>
      </c>
      <c r="G5097" t="s">
        <v>26</v>
      </c>
      <c r="H5097" s="3" t="s">
        <v>5129</v>
      </c>
      <c r="I5097" s="3">
        <f t="shared" si="711"/>
        <v>75080</v>
      </c>
      <c r="J5097" s="4">
        <f t="shared" si="712"/>
        <v>2.2897923083961085</v>
      </c>
      <c r="K5097" s="5">
        <f t="shared" si="713"/>
        <v>3.2897923083961085</v>
      </c>
      <c r="L5097" s="4" t="str">
        <f t="shared" si="714"/>
        <v>Over Budget</v>
      </c>
      <c r="M5097">
        <f t="shared" si="715"/>
        <v>2021</v>
      </c>
      <c r="N5097">
        <f t="shared" si="716"/>
        <v>2</v>
      </c>
      <c r="O5097" t="str">
        <f t="shared" si="717"/>
        <v>Feb</v>
      </c>
      <c r="P5097" t="str">
        <f t="shared" si="718"/>
        <v>Q1</v>
      </c>
      <c r="Q5097" t="str">
        <f t="shared" si="719"/>
        <v>2021-02</v>
      </c>
    </row>
    <row r="5098" spans="1:17" x14ac:dyDescent="0.35">
      <c r="A5098" s="2">
        <v>44731</v>
      </c>
      <c r="B5098" t="s">
        <v>18</v>
      </c>
      <c r="C5098" t="s">
        <v>24</v>
      </c>
      <c r="D5098" t="s">
        <v>58</v>
      </c>
      <c r="E5098" s="3">
        <v>27886</v>
      </c>
      <c r="F5098" s="3">
        <v>125804</v>
      </c>
      <c r="G5098" t="s">
        <v>35</v>
      </c>
      <c r="H5098" s="3" t="s">
        <v>5130</v>
      </c>
      <c r="I5098" s="3">
        <f t="shared" si="711"/>
        <v>97918</v>
      </c>
      <c r="J5098" s="4">
        <f t="shared" si="712"/>
        <v>3.5113677113963995</v>
      </c>
      <c r="K5098" s="5">
        <f t="shared" si="713"/>
        <v>4.5113677113963995</v>
      </c>
      <c r="L5098" s="4" t="str">
        <f t="shared" si="714"/>
        <v>Over Budget</v>
      </c>
      <c r="M5098">
        <f t="shared" si="715"/>
        <v>2022</v>
      </c>
      <c r="N5098">
        <f t="shared" si="716"/>
        <v>6</v>
      </c>
      <c r="O5098" t="str">
        <f t="shared" si="717"/>
        <v>Jun</v>
      </c>
      <c r="P5098" t="str">
        <f t="shared" si="718"/>
        <v>Q2</v>
      </c>
      <c r="Q5098" t="str">
        <f t="shared" si="719"/>
        <v>2022-06</v>
      </c>
    </row>
    <row r="5099" spans="1:17" x14ac:dyDescent="0.35">
      <c r="A5099" s="2">
        <v>44657</v>
      </c>
      <c r="B5099" t="s">
        <v>23</v>
      </c>
      <c r="C5099" t="s">
        <v>29</v>
      </c>
      <c r="D5099" t="s">
        <v>39</v>
      </c>
      <c r="E5099" s="3">
        <v>27129</v>
      </c>
      <c r="F5099" s="3">
        <v>16500</v>
      </c>
      <c r="G5099" t="s">
        <v>35</v>
      </c>
      <c r="H5099" s="3" t="s">
        <v>5131</v>
      </c>
      <c r="I5099" s="3">
        <f t="shared" si="711"/>
        <v>-10629</v>
      </c>
      <c r="J5099" s="4">
        <f t="shared" si="712"/>
        <v>-0.3917947583766449</v>
      </c>
      <c r="K5099" s="5">
        <f t="shared" si="713"/>
        <v>0.6082052416233551</v>
      </c>
      <c r="L5099" s="4" t="str">
        <f t="shared" si="714"/>
        <v>Under Budget</v>
      </c>
      <c r="M5099">
        <f t="shared" si="715"/>
        <v>2022</v>
      </c>
      <c r="N5099">
        <f t="shared" si="716"/>
        <v>4</v>
      </c>
      <c r="O5099" t="str">
        <f t="shared" si="717"/>
        <v>Apr</v>
      </c>
      <c r="P5099" t="str">
        <f t="shared" si="718"/>
        <v>Q2</v>
      </c>
      <c r="Q5099" t="str">
        <f t="shared" si="719"/>
        <v>2022-04</v>
      </c>
    </row>
    <row r="5100" spans="1:17" x14ac:dyDescent="0.35">
      <c r="A5100" s="2">
        <v>44587</v>
      </c>
      <c r="B5100" t="s">
        <v>28</v>
      </c>
      <c r="C5100" t="s">
        <v>19</v>
      </c>
      <c r="D5100" t="s">
        <v>58</v>
      </c>
      <c r="E5100" s="3">
        <v>142580</v>
      </c>
      <c r="F5100" s="3">
        <v>32729</v>
      </c>
      <c r="G5100" t="s">
        <v>32</v>
      </c>
      <c r="H5100" s="3" t="s">
        <v>5132</v>
      </c>
      <c r="I5100" s="3">
        <f t="shared" si="711"/>
        <v>-109851</v>
      </c>
      <c r="J5100" s="4">
        <f t="shared" si="712"/>
        <v>-0.77045167625192879</v>
      </c>
      <c r="K5100" s="5">
        <f t="shared" si="713"/>
        <v>0.22954832374807127</v>
      </c>
      <c r="L5100" s="4" t="str">
        <f t="shared" si="714"/>
        <v>Under Budget</v>
      </c>
      <c r="M5100">
        <f t="shared" si="715"/>
        <v>2022</v>
      </c>
      <c r="N5100">
        <f t="shared" si="716"/>
        <v>1</v>
      </c>
      <c r="O5100" t="str">
        <f t="shared" si="717"/>
        <v>Jan</v>
      </c>
      <c r="P5100" t="str">
        <f t="shared" si="718"/>
        <v>Q1</v>
      </c>
      <c r="Q5100" t="str">
        <f t="shared" si="719"/>
        <v>2022-01</v>
      </c>
    </row>
    <row r="5101" spans="1:17" x14ac:dyDescent="0.35">
      <c r="A5101" s="2">
        <v>45264</v>
      </c>
      <c r="B5101" t="s">
        <v>41</v>
      </c>
      <c r="C5101" t="s">
        <v>34</v>
      </c>
      <c r="D5101" t="s">
        <v>58</v>
      </c>
      <c r="E5101" s="3">
        <v>87507</v>
      </c>
      <c r="F5101" s="3">
        <v>164614</v>
      </c>
      <c r="G5101" t="s">
        <v>32</v>
      </c>
      <c r="H5101" s="3" t="s">
        <v>5133</v>
      </c>
      <c r="I5101" s="3">
        <f t="shared" si="711"/>
        <v>77107</v>
      </c>
      <c r="J5101" s="4">
        <f t="shared" si="712"/>
        <v>0.88115236495366089</v>
      </c>
      <c r="K5101" s="5">
        <f t="shared" si="713"/>
        <v>1.8811523649536608</v>
      </c>
      <c r="L5101" s="4" t="str">
        <f t="shared" si="714"/>
        <v>Over Budget</v>
      </c>
      <c r="M5101">
        <f t="shared" si="715"/>
        <v>2023</v>
      </c>
      <c r="N5101">
        <f t="shared" si="716"/>
        <v>12</v>
      </c>
      <c r="O5101" t="str">
        <f t="shared" si="717"/>
        <v>Dec</v>
      </c>
      <c r="P5101" t="str">
        <f t="shared" si="718"/>
        <v>Q4</v>
      </c>
      <c r="Q5101" t="str">
        <f t="shared" si="719"/>
        <v>2023-12</v>
      </c>
    </row>
    <row r="5102" spans="1:17" x14ac:dyDescent="0.35">
      <c r="A5102" s="2">
        <v>44223</v>
      </c>
      <c r="B5102" t="s">
        <v>23</v>
      </c>
      <c r="C5102" t="s">
        <v>43</v>
      </c>
      <c r="D5102" t="s">
        <v>30</v>
      </c>
      <c r="E5102" s="3">
        <v>139539</v>
      </c>
      <c r="F5102" s="3">
        <v>104239</v>
      </c>
      <c r="G5102" t="s">
        <v>26</v>
      </c>
      <c r="H5102" s="3" t="s">
        <v>5134</v>
      </c>
      <c r="I5102" s="3">
        <f t="shared" si="711"/>
        <v>-35300</v>
      </c>
      <c r="J5102" s="4">
        <f t="shared" si="712"/>
        <v>-0.25297587054515225</v>
      </c>
      <c r="K5102" s="5">
        <f t="shared" si="713"/>
        <v>0.74702412945484775</v>
      </c>
      <c r="L5102" s="4" t="str">
        <f t="shared" si="714"/>
        <v>Under Budget</v>
      </c>
      <c r="M5102">
        <f t="shared" si="715"/>
        <v>2021</v>
      </c>
      <c r="N5102">
        <f t="shared" si="716"/>
        <v>1</v>
      </c>
      <c r="O5102" t="str">
        <f t="shared" si="717"/>
        <v>Jan</v>
      </c>
      <c r="P5102" t="str">
        <f t="shared" si="718"/>
        <v>Q1</v>
      </c>
      <c r="Q5102" t="str">
        <f t="shared" si="719"/>
        <v>2021-01</v>
      </c>
    </row>
    <row r="5103" spans="1:17" x14ac:dyDescent="0.35">
      <c r="A5103" s="2">
        <v>44990</v>
      </c>
      <c r="B5103" t="s">
        <v>18</v>
      </c>
      <c r="C5103" t="s">
        <v>24</v>
      </c>
      <c r="D5103" t="s">
        <v>30</v>
      </c>
      <c r="E5103" s="3">
        <v>137660</v>
      </c>
      <c r="F5103" s="3">
        <v>140235</v>
      </c>
      <c r="G5103" t="s">
        <v>35</v>
      </c>
      <c r="H5103" s="3" t="s">
        <v>5135</v>
      </c>
      <c r="I5103" s="3">
        <f t="shared" si="711"/>
        <v>2575</v>
      </c>
      <c r="J5103" s="4">
        <f t="shared" si="712"/>
        <v>1.870550631991864E-2</v>
      </c>
      <c r="K5103" s="5">
        <f t="shared" si="713"/>
        <v>1.0187055063199186</v>
      </c>
      <c r="L5103" s="4" t="str">
        <f t="shared" si="714"/>
        <v>Over Budget</v>
      </c>
      <c r="M5103">
        <f t="shared" si="715"/>
        <v>2023</v>
      </c>
      <c r="N5103">
        <f t="shared" si="716"/>
        <v>3</v>
      </c>
      <c r="O5103" t="str">
        <f t="shared" si="717"/>
        <v>Mar</v>
      </c>
      <c r="P5103" t="str">
        <f t="shared" si="718"/>
        <v>Q1</v>
      </c>
      <c r="Q5103" t="str">
        <f t="shared" si="719"/>
        <v>2023-03</v>
      </c>
    </row>
    <row r="5104" spans="1:17" x14ac:dyDescent="0.35">
      <c r="A5104" s="2">
        <v>45171</v>
      </c>
      <c r="B5104" t="s">
        <v>23</v>
      </c>
      <c r="C5104" t="s">
        <v>34</v>
      </c>
      <c r="D5104" t="s">
        <v>20</v>
      </c>
      <c r="E5104" s="3">
        <v>50519</v>
      </c>
      <c r="F5104" s="3">
        <v>59968</v>
      </c>
      <c r="G5104" t="s">
        <v>35</v>
      </c>
      <c r="H5104" s="3" t="s">
        <v>5136</v>
      </c>
      <c r="I5104" s="3">
        <f t="shared" si="711"/>
        <v>9449</v>
      </c>
      <c r="J5104" s="4">
        <f t="shared" si="712"/>
        <v>0.18703853995526434</v>
      </c>
      <c r="K5104" s="5">
        <f t="shared" si="713"/>
        <v>1.1870385399552643</v>
      </c>
      <c r="L5104" s="4" t="str">
        <f t="shared" si="714"/>
        <v>Over Budget</v>
      </c>
      <c r="M5104">
        <f t="shared" si="715"/>
        <v>2023</v>
      </c>
      <c r="N5104">
        <f t="shared" si="716"/>
        <v>9</v>
      </c>
      <c r="O5104" t="str">
        <f t="shared" si="717"/>
        <v>Sep</v>
      </c>
      <c r="P5104" t="str">
        <f t="shared" si="718"/>
        <v>Q3</v>
      </c>
      <c r="Q5104" t="str">
        <f t="shared" si="719"/>
        <v>2023-09</v>
      </c>
    </row>
    <row r="5105" spans="1:17" x14ac:dyDescent="0.35">
      <c r="A5105" s="2">
        <v>44744</v>
      </c>
      <c r="B5105" t="s">
        <v>37</v>
      </c>
      <c r="C5105" t="s">
        <v>19</v>
      </c>
      <c r="D5105" t="s">
        <v>20</v>
      </c>
      <c r="E5105" s="3">
        <v>144730</v>
      </c>
      <c r="F5105" s="3">
        <v>65728</v>
      </c>
      <c r="G5105" t="s">
        <v>35</v>
      </c>
      <c r="H5105" s="3" t="s">
        <v>5137</v>
      </c>
      <c r="I5105" s="3">
        <f t="shared" si="711"/>
        <v>-79002</v>
      </c>
      <c r="J5105" s="4">
        <f t="shared" si="712"/>
        <v>-0.54585780418710705</v>
      </c>
      <c r="K5105" s="5">
        <f t="shared" si="713"/>
        <v>0.45414219581289295</v>
      </c>
      <c r="L5105" s="4" t="str">
        <f t="shared" si="714"/>
        <v>Under Budget</v>
      </c>
      <c r="M5105">
        <f t="shared" si="715"/>
        <v>2022</v>
      </c>
      <c r="N5105">
        <f t="shared" si="716"/>
        <v>7</v>
      </c>
      <c r="O5105" t="str">
        <f t="shared" si="717"/>
        <v>Jul</v>
      </c>
      <c r="P5105" t="str">
        <f t="shared" si="718"/>
        <v>Q3</v>
      </c>
      <c r="Q5105" t="str">
        <f t="shared" si="719"/>
        <v>2022-07</v>
      </c>
    </row>
    <row r="5106" spans="1:17" x14ac:dyDescent="0.35">
      <c r="A5106" s="2">
        <v>44817</v>
      </c>
      <c r="B5106" t="s">
        <v>37</v>
      </c>
      <c r="C5106" t="s">
        <v>34</v>
      </c>
      <c r="D5106" t="s">
        <v>58</v>
      </c>
      <c r="E5106" s="3">
        <v>33361</v>
      </c>
      <c r="F5106" s="3">
        <v>118215</v>
      </c>
      <c r="G5106" t="s">
        <v>21</v>
      </c>
      <c r="H5106" s="3" t="s">
        <v>5138</v>
      </c>
      <c r="I5106" s="3">
        <f t="shared" si="711"/>
        <v>84854</v>
      </c>
      <c r="J5106" s="4">
        <f t="shared" si="712"/>
        <v>2.5435088876232728</v>
      </c>
      <c r="K5106" s="5">
        <f t="shared" si="713"/>
        <v>3.5435088876232728</v>
      </c>
      <c r="L5106" s="4" t="str">
        <f t="shared" si="714"/>
        <v>Over Budget</v>
      </c>
      <c r="M5106">
        <f t="shared" si="715"/>
        <v>2022</v>
      </c>
      <c r="N5106">
        <f t="shared" si="716"/>
        <v>9</v>
      </c>
      <c r="O5106" t="str">
        <f t="shared" si="717"/>
        <v>Sep</v>
      </c>
      <c r="P5106" t="str">
        <f t="shared" si="718"/>
        <v>Q3</v>
      </c>
      <c r="Q5106" t="str">
        <f t="shared" si="719"/>
        <v>2022-09</v>
      </c>
    </row>
    <row r="5107" spans="1:17" x14ac:dyDescent="0.35">
      <c r="A5107" s="2">
        <v>44763</v>
      </c>
      <c r="B5107" t="s">
        <v>18</v>
      </c>
      <c r="C5107" t="s">
        <v>23</v>
      </c>
      <c r="D5107" t="s">
        <v>25</v>
      </c>
      <c r="E5107" s="3">
        <v>98529</v>
      </c>
      <c r="F5107" s="3">
        <v>59947</v>
      </c>
      <c r="G5107" t="s">
        <v>32</v>
      </c>
      <c r="H5107" s="3" t="s">
        <v>5139</v>
      </c>
      <c r="I5107" s="3">
        <f t="shared" si="711"/>
        <v>-38582</v>
      </c>
      <c r="J5107" s="4">
        <f t="shared" si="712"/>
        <v>-0.39158014391701934</v>
      </c>
      <c r="K5107" s="5">
        <f t="shared" si="713"/>
        <v>0.60841985608298066</v>
      </c>
      <c r="L5107" s="4" t="str">
        <f t="shared" si="714"/>
        <v>Under Budget</v>
      </c>
      <c r="M5107">
        <f t="shared" si="715"/>
        <v>2022</v>
      </c>
      <c r="N5107">
        <f t="shared" si="716"/>
        <v>7</v>
      </c>
      <c r="O5107" t="str">
        <f t="shared" si="717"/>
        <v>Jul</v>
      </c>
      <c r="P5107" t="str">
        <f t="shared" si="718"/>
        <v>Q3</v>
      </c>
      <c r="Q5107" t="str">
        <f t="shared" si="719"/>
        <v>2022-07</v>
      </c>
    </row>
    <row r="5108" spans="1:17" x14ac:dyDescent="0.35">
      <c r="A5108" s="2">
        <v>44900</v>
      </c>
      <c r="B5108" t="s">
        <v>37</v>
      </c>
      <c r="C5108" t="s">
        <v>43</v>
      </c>
      <c r="D5108" t="s">
        <v>20</v>
      </c>
      <c r="E5108" s="3">
        <v>127131</v>
      </c>
      <c r="F5108" s="3">
        <v>102831</v>
      </c>
      <c r="G5108" t="s">
        <v>35</v>
      </c>
      <c r="H5108" s="3" t="s">
        <v>5140</v>
      </c>
      <c r="I5108" s="3">
        <f t="shared" si="711"/>
        <v>-24300</v>
      </c>
      <c r="J5108" s="4">
        <f t="shared" si="712"/>
        <v>-0.19114142105387355</v>
      </c>
      <c r="K5108" s="5">
        <f t="shared" si="713"/>
        <v>0.80885857894612645</v>
      </c>
      <c r="L5108" s="4" t="str">
        <f t="shared" si="714"/>
        <v>Under Budget</v>
      </c>
      <c r="M5108">
        <f t="shared" si="715"/>
        <v>2022</v>
      </c>
      <c r="N5108">
        <f t="shared" si="716"/>
        <v>12</v>
      </c>
      <c r="O5108" t="str">
        <f t="shared" si="717"/>
        <v>Dec</v>
      </c>
      <c r="P5108" t="str">
        <f t="shared" si="718"/>
        <v>Q4</v>
      </c>
      <c r="Q5108" t="str">
        <f t="shared" si="719"/>
        <v>2022-12</v>
      </c>
    </row>
    <row r="5109" spans="1:17" x14ac:dyDescent="0.35">
      <c r="A5109" s="2">
        <v>44381</v>
      </c>
      <c r="B5109" t="s">
        <v>23</v>
      </c>
      <c r="C5109" t="s">
        <v>24</v>
      </c>
      <c r="D5109" t="s">
        <v>58</v>
      </c>
      <c r="E5109" s="3">
        <v>50284</v>
      </c>
      <c r="F5109" s="3">
        <v>107360</v>
      </c>
      <c r="G5109" t="s">
        <v>21</v>
      </c>
      <c r="H5109" s="3" t="s">
        <v>5141</v>
      </c>
      <c r="I5109" s="3">
        <f t="shared" si="711"/>
        <v>57076</v>
      </c>
      <c r="J5109" s="4">
        <f t="shared" si="712"/>
        <v>1.1350727865722694</v>
      </c>
      <c r="K5109" s="5">
        <f t="shared" si="713"/>
        <v>2.1350727865722696</v>
      </c>
      <c r="L5109" s="4" t="str">
        <f t="shared" si="714"/>
        <v>Over Budget</v>
      </c>
      <c r="M5109">
        <f t="shared" si="715"/>
        <v>2021</v>
      </c>
      <c r="N5109">
        <f t="shared" si="716"/>
        <v>7</v>
      </c>
      <c r="O5109" t="str">
        <f t="shared" si="717"/>
        <v>Jul</v>
      </c>
      <c r="P5109" t="str">
        <f t="shared" si="718"/>
        <v>Q3</v>
      </c>
      <c r="Q5109" t="str">
        <f t="shared" si="719"/>
        <v>2021-07</v>
      </c>
    </row>
    <row r="5110" spans="1:17" x14ac:dyDescent="0.35">
      <c r="A5110" s="2">
        <v>45289</v>
      </c>
      <c r="B5110" t="s">
        <v>41</v>
      </c>
      <c r="C5110" t="s">
        <v>29</v>
      </c>
      <c r="D5110" t="s">
        <v>30</v>
      </c>
      <c r="E5110" s="3">
        <v>29432</v>
      </c>
      <c r="F5110" s="3">
        <v>50691</v>
      </c>
      <c r="G5110" t="s">
        <v>35</v>
      </c>
      <c r="H5110" s="3" t="s">
        <v>5142</v>
      </c>
      <c r="I5110" s="3">
        <f t="shared" si="711"/>
        <v>21259</v>
      </c>
      <c r="J5110" s="4">
        <f t="shared" si="712"/>
        <v>0.72230905137265566</v>
      </c>
      <c r="K5110" s="5">
        <f t="shared" si="713"/>
        <v>1.7223090513726556</v>
      </c>
      <c r="L5110" s="4" t="str">
        <f t="shared" si="714"/>
        <v>Over Budget</v>
      </c>
      <c r="M5110">
        <f t="shared" si="715"/>
        <v>2023</v>
      </c>
      <c r="N5110">
        <f t="shared" si="716"/>
        <v>12</v>
      </c>
      <c r="O5110" t="str">
        <f t="shared" si="717"/>
        <v>Dec</v>
      </c>
      <c r="P5110" t="str">
        <f t="shared" si="718"/>
        <v>Q4</v>
      </c>
      <c r="Q5110" t="str">
        <f t="shared" si="719"/>
        <v>2023-12</v>
      </c>
    </row>
    <row r="5111" spans="1:17" x14ac:dyDescent="0.35">
      <c r="A5111" s="2">
        <v>45044</v>
      </c>
      <c r="B5111" t="s">
        <v>23</v>
      </c>
      <c r="C5111" t="s">
        <v>19</v>
      </c>
      <c r="D5111" t="s">
        <v>39</v>
      </c>
      <c r="E5111" s="3">
        <v>79578</v>
      </c>
      <c r="F5111" s="3">
        <v>19634</v>
      </c>
      <c r="G5111" t="s">
        <v>32</v>
      </c>
      <c r="H5111" s="3" t="s">
        <v>5143</v>
      </c>
      <c r="I5111" s="3">
        <f t="shared" si="711"/>
        <v>-59944</v>
      </c>
      <c r="J5111" s="4">
        <f t="shared" si="712"/>
        <v>-0.75327351780642893</v>
      </c>
      <c r="K5111" s="5">
        <f t="shared" si="713"/>
        <v>0.2467264821935711</v>
      </c>
      <c r="L5111" s="4" t="str">
        <f t="shared" si="714"/>
        <v>Under Budget</v>
      </c>
      <c r="M5111">
        <f t="shared" si="715"/>
        <v>2023</v>
      </c>
      <c r="N5111">
        <f t="shared" si="716"/>
        <v>4</v>
      </c>
      <c r="O5111" t="str">
        <f t="shared" si="717"/>
        <v>Apr</v>
      </c>
      <c r="P5111" t="str">
        <f t="shared" si="718"/>
        <v>Q2</v>
      </c>
      <c r="Q5111" t="str">
        <f t="shared" si="719"/>
        <v>2023-04</v>
      </c>
    </row>
    <row r="5112" spans="1:17" x14ac:dyDescent="0.35">
      <c r="A5112" s="2">
        <v>44795</v>
      </c>
      <c r="B5112" t="s">
        <v>41</v>
      </c>
      <c r="C5112" t="s">
        <v>43</v>
      </c>
      <c r="D5112" t="s">
        <v>30</v>
      </c>
      <c r="E5112" s="3">
        <v>96059</v>
      </c>
      <c r="F5112" s="3">
        <v>23719</v>
      </c>
      <c r="G5112" t="s">
        <v>35</v>
      </c>
      <c r="H5112" s="3" t="s">
        <v>5144</v>
      </c>
      <c r="I5112" s="3">
        <f t="shared" si="711"/>
        <v>-72340</v>
      </c>
      <c r="J5112" s="4">
        <f t="shared" si="712"/>
        <v>-0.75307883696478206</v>
      </c>
      <c r="K5112" s="5">
        <f t="shared" si="713"/>
        <v>0.24692116303521794</v>
      </c>
      <c r="L5112" s="4" t="str">
        <f t="shared" si="714"/>
        <v>Under Budget</v>
      </c>
      <c r="M5112">
        <f t="shared" si="715"/>
        <v>2022</v>
      </c>
      <c r="N5112">
        <f t="shared" si="716"/>
        <v>8</v>
      </c>
      <c r="O5112" t="str">
        <f t="shared" si="717"/>
        <v>Aug</v>
      </c>
      <c r="P5112" t="str">
        <f t="shared" si="718"/>
        <v>Q3</v>
      </c>
      <c r="Q5112" t="str">
        <f t="shared" si="719"/>
        <v>2022-08</v>
      </c>
    </row>
    <row r="5113" spans="1:17" x14ac:dyDescent="0.35">
      <c r="A5113" s="2">
        <v>45002</v>
      </c>
      <c r="B5113" t="s">
        <v>37</v>
      </c>
      <c r="C5113" t="s">
        <v>19</v>
      </c>
      <c r="D5113" t="s">
        <v>30</v>
      </c>
      <c r="E5113" s="3">
        <v>145274</v>
      </c>
      <c r="F5113" s="3">
        <v>17861</v>
      </c>
      <c r="G5113" t="s">
        <v>35</v>
      </c>
      <c r="H5113" s="3" t="s">
        <v>5145</v>
      </c>
      <c r="I5113" s="3">
        <f t="shared" si="711"/>
        <v>-127413</v>
      </c>
      <c r="J5113" s="4">
        <f t="shared" si="712"/>
        <v>-0.87705301705742256</v>
      </c>
      <c r="K5113" s="5">
        <f t="shared" si="713"/>
        <v>0.12294698294257747</v>
      </c>
      <c r="L5113" s="4" t="str">
        <f t="shared" si="714"/>
        <v>Under Budget</v>
      </c>
      <c r="M5113">
        <f t="shared" si="715"/>
        <v>2023</v>
      </c>
      <c r="N5113">
        <f t="shared" si="716"/>
        <v>3</v>
      </c>
      <c r="O5113" t="str">
        <f t="shared" si="717"/>
        <v>Mar</v>
      </c>
      <c r="P5113" t="str">
        <f t="shared" si="718"/>
        <v>Q1</v>
      </c>
      <c r="Q5113" t="str">
        <f t="shared" si="719"/>
        <v>2023-03</v>
      </c>
    </row>
    <row r="5114" spans="1:17" x14ac:dyDescent="0.35">
      <c r="A5114" s="2">
        <v>44275</v>
      </c>
      <c r="B5114" t="s">
        <v>23</v>
      </c>
      <c r="C5114" t="s">
        <v>34</v>
      </c>
      <c r="D5114" t="s">
        <v>39</v>
      </c>
      <c r="E5114" s="3">
        <v>55205</v>
      </c>
      <c r="F5114" s="3">
        <v>134907</v>
      </c>
      <c r="G5114" t="s">
        <v>26</v>
      </c>
      <c r="H5114" s="3" t="s">
        <v>5146</v>
      </c>
      <c r="I5114" s="3">
        <f t="shared" si="711"/>
        <v>79702</v>
      </c>
      <c r="J5114" s="4">
        <f t="shared" si="712"/>
        <v>1.4437460374966036</v>
      </c>
      <c r="K5114" s="5">
        <f t="shared" si="713"/>
        <v>2.4437460374966036</v>
      </c>
      <c r="L5114" s="4" t="str">
        <f t="shared" si="714"/>
        <v>Over Budget</v>
      </c>
      <c r="M5114">
        <f t="shared" si="715"/>
        <v>2021</v>
      </c>
      <c r="N5114">
        <f t="shared" si="716"/>
        <v>3</v>
      </c>
      <c r="O5114" t="str">
        <f t="shared" si="717"/>
        <v>Mar</v>
      </c>
      <c r="P5114" t="str">
        <f t="shared" si="718"/>
        <v>Q1</v>
      </c>
      <c r="Q5114" t="str">
        <f t="shared" si="719"/>
        <v>2021-03</v>
      </c>
    </row>
    <row r="5115" spans="1:17" x14ac:dyDescent="0.35">
      <c r="A5115" s="2">
        <v>44775</v>
      </c>
      <c r="B5115" t="s">
        <v>37</v>
      </c>
      <c r="C5115" t="s">
        <v>19</v>
      </c>
      <c r="D5115" t="s">
        <v>30</v>
      </c>
      <c r="E5115" s="3">
        <v>17773</v>
      </c>
      <c r="F5115" s="3">
        <v>142846</v>
      </c>
      <c r="G5115" t="s">
        <v>26</v>
      </c>
      <c r="H5115" s="3" t="s">
        <v>5147</v>
      </c>
      <c r="I5115" s="3">
        <f t="shared" si="711"/>
        <v>125073</v>
      </c>
      <c r="J5115" s="4">
        <f t="shared" si="712"/>
        <v>7.0372475102683847</v>
      </c>
      <c r="K5115" s="5">
        <f t="shared" si="713"/>
        <v>8.0372475102683847</v>
      </c>
      <c r="L5115" s="4" t="str">
        <f t="shared" si="714"/>
        <v>Over Budget</v>
      </c>
      <c r="M5115">
        <f t="shared" si="715"/>
        <v>2022</v>
      </c>
      <c r="N5115">
        <f t="shared" si="716"/>
        <v>8</v>
      </c>
      <c r="O5115" t="str">
        <f t="shared" si="717"/>
        <v>Aug</v>
      </c>
      <c r="P5115" t="str">
        <f t="shared" si="718"/>
        <v>Q3</v>
      </c>
      <c r="Q5115" t="str">
        <f t="shared" si="719"/>
        <v>2022-08</v>
      </c>
    </row>
    <row r="5116" spans="1:17" x14ac:dyDescent="0.35">
      <c r="A5116" s="2">
        <v>44609</v>
      </c>
      <c r="B5116" t="s">
        <v>41</v>
      </c>
      <c r="C5116" t="s">
        <v>19</v>
      </c>
      <c r="D5116" t="s">
        <v>20</v>
      </c>
      <c r="E5116" s="3">
        <v>27671</v>
      </c>
      <c r="F5116" s="3">
        <v>9459</v>
      </c>
      <c r="G5116" t="s">
        <v>35</v>
      </c>
      <c r="H5116" s="3" t="s">
        <v>5148</v>
      </c>
      <c r="I5116" s="3">
        <f t="shared" si="711"/>
        <v>-18212</v>
      </c>
      <c r="J5116" s="4">
        <f t="shared" si="712"/>
        <v>-0.65816197463047954</v>
      </c>
      <c r="K5116" s="5">
        <f t="shared" si="713"/>
        <v>0.34183802536952046</v>
      </c>
      <c r="L5116" s="4" t="str">
        <f t="shared" si="714"/>
        <v>Under Budget</v>
      </c>
      <c r="M5116">
        <f t="shared" si="715"/>
        <v>2022</v>
      </c>
      <c r="N5116">
        <f t="shared" si="716"/>
        <v>2</v>
      </c>
      <c r="O5116" t="str">
        <f t="shared" si="717"/>
        <v>Feb</v>
      </c>
      <c r="P5116" t="str">
        <f t="shared" si="718"/>
        <v>Q1</v>
      </c>
      <c r="Q5116" t="str">
        <f t="shared" si="719"/>
        <v>2022-02</v>
      </c>
    </row>
    <row r="5117" spans="1:17" x14ac:dyDescent="0.35">
      <c r="A5117" s="2">
        <v>44742</v>
      </c>
      <c r="B5117" t="s">
        <v>37</v>
      </c>
      <c r="C5117" t="s">
        <v>34</v>
      </c>
      <c r="D5117" t="s">
        <v>30</v>
      </c>
      <c r="E5117" s="3">
        <v>18301</v>
      </c>
      <c r="F5117" s="3">
        <v>114437</v>
      </c>
      <c r="G5117" t="s">
        <v>21</v>
      </c>
      <c r="H5117" s="3" t="s">
        <v>5149</v>
      </c>
      <c r="I5117" s="3">
        <f t="shared" si="711"/>
        <v>96136</v>
      </c>
      <c r="J5117" s="4">
        <f t="shared" si="712"/>
        <v>5.2530462816239547</v>
      </c>
      <c r="K5117" s="5">
        <f t="shared" si="713"/>
        <v>6.2530462816239547</v>
      </c>
      <c r="L5117" s="4" t="str">
        <f t="shared" si="714"/>
        <v>Over Budget</v>
      </c>
      <c r="M5117">
        <f t="shared" si="715"/>
        <v>2022</v>
      </c>
      <c r="N5117">
        <f t="shared" si="716"/>
        <v>6</v>
      </c>
      <c r="O5117" t="str">
        <f t="shared" si="717"/>
        <v>Jun</v>
      </c>
      <c r="P5117" t="str">
        <f t="shared" si="718"/>
        <v>Q2</v>
      </c>
      <c r="Q5117" t="str">
        <f t="shared" si="719"/>
        <v>2022-06</v>
      </c>
    </row>
    <row r="5118" spans="1:17" x14ac:dyDescent="0.35">
      <c r="A5118" s="2">
        <v>44365</v>
      </c>
      <c r="B5118" t="s">
        <v>55</v>
      </c>
      <c r="C5118" t="s">
        <v>34</v>
      </c>
      <c r="D5118" t="s">
        <v>39</v>
      </c>
      <c r="E5118" s="3">
        <v>138017</v>
      </c>
      <c r="F5118" s="3">
        <v>8005</v>
      </c>
      <c r="G5118" t="s">
        <v>21</v>
      </c>
      <c r="H5118" s="3" t="s">
        <v>5150</v>
      </c>
      <c r="I5118" s="3">
        <f t="shared" si="711"/>
        <v>-130012</v>
      </c>
      <c r="J5118" s="4">
        <f t="shared" si="712"/>
        <v>-0.94199989856322053</v>
      </c>
      <c r="K5118" s="5">
        <f t="shared" si="713"/>
        <v>5.8000101436779528E-2</v>
      </c>
      <c r="L5118" s="4" t="str">
        <f t="shared" si="714"/>
        <v>Under Budget</v>
      </c>
      <c r="M5118">
        <f t="shared" si="715"/>
        <v>2021</v>
      </c>
      <c r="N5118">
        <f t="shared" si="716"/>
        <v>6</v>
      </c>
      <c r="O5118" t="str">
        <f t="shared" si="717"/>
        <v>Jun</v>
      </c>
      <c r="P5118" t="str">
        <f t="shared" si="718"/>
        <v>Q2</v>
      </c>
      <c r="Q5118" t="str">
        <f t="shared" si="719"/>
        <v>2021-06</v>
      </c>
    </row>
    <row r="5119" spans="1:17" x14ac:dyDescent="0.35">
      <c r="A5119" s="2">
        <v>44877</v>
      </c>
      <c r="B5119" t="s">
        <v>28</v>
      </c>
      <c r="C5119" t="s">
        <v>43</v>
      </c>
      <c r="D5119" t="s">
        <v>58</v>
      </c>
      <c r="E5119" s="3">
        <v>63971</v>
      </c>
      <c r="F5119" s="3">
        <v>136804</v>
      </c>
      <c r="G5119" t="s">
        <v>21</v>
      </c>
      <c r="H5119" s="3" t="s">
        <v>5151</v>
      </c>
      <c r="I5119" s="3">
        <f t="shared" si="711"/>
        <v>72833</v>
      </c>
      <c r="J5119" s="4">
        <f t="shared" si="712"/>
        <v>1.1385315220959498</v>
      </c>
      <c r="K5119" s="5">
        <f t="shared" si="713"/>
        <v>2.1385315220959495</v>
      </c>
      <c r="L5119" s="4" t="str">
        <f t="shared" si="714"/>
        <v>Over Budget</v>
      </c>
      <c r="M5119">
        <f t="shared" si="715"/>
        <v>2022</v>
      </c>
      <c r="N5119">
        <f t="shared" si="716"/>
        <v>11</v>
      </c>
      <c r="O5119" t="str">
        <f t="shared" si="717"/>
        <v>Nov</v>
      </c>
      <c r="P5119" t="str">
        <f t="shared" si="718"/>
        <v>Q4</v>
      </c>
      <c r="Q5119" t="str">
        <f t="shared" si="719"/>
        <v>2022-11</v>
      </c>
    </row>
    <row r="5120" spans="1:17" x14ac:dyDescent="0.35">
      <c r="A5120" s="2">
        <v>44779</v>
      </c>
      <c r="B5120" t="s">
        <v>23</v>
      </c>
      <c r="C5120" t="s">
        <v>24</v>
      </c>
      <c r="D5120" t="s">
        <v>58</v>
      </c>
      <c r="E5120" s="3">
        <v>61942</v>
      </c>
      <c r="F5120" s="3">
        <v>80474</v>
      </c>
      <c r="G5120" t="s">
        <v>35</v>
      </c>
      <c r="H5120" s="3" t="s">
        <v>5152</v>
      </c>
      <c r="I5120" s="3">
        <f t="shared" si="711"/>
        <v>18532</v>
      </c>
      <c r="J5120" s="4">
        <f t="shared" si="712"/>
        <v>0.29918310677730781</v>
      </c>
      <c r="K5120" s="5">
        <f t="shared" si="713"/>
        <v>1.2991831067773079</v>
      </c>
      <c r="L5120" s="4" t="str">
        <f t="shared" si="714"/>
        <v>Over Budget</v>
      </c>
      <c r="M5120">
        <f t="shared" si="715"/>
        <v>2022</v>
      </c>
      <c r="N5120">
        <f t="shared" si="716"/>
        <v>8</v>
      </c>
      <c r="O5120" t="str">
        <f t="shared" si="717"/>
        <v>Aug</v>
      </c>
      <c r="P5120" t="str">
        <f t="shared" si="718"/>
        <v>Q3</v>
      </c>
      <c r="Q5120" t="str">
        <f t="shared" si="719"/>
        <v>2022-08</v>
      </c>
    </row>
    <row r="5121" spans="1:17" x14ac:dyDescent="0.35">
      <c r="A5121" s="2">
        <v>44711</v>
      </c>
      <c r="B5121" t="s">
        <v>55</v>
      </c>
      <c r="C5121" t="s">
        <v>34</v>
      </c>
      <c r="D5121" t="s">
        <v>58</v>
      </c>
      <c r="E5121" s="3">
        <v>84188</v>
      </c>
      <c r="F5121" s="3">
        <v>16109</v>
      </c>
      <c r="G5121" t="s">
        <v>21</v>
      </c>
      <c r="H5121" s="3" t="s">
        <v>5153</v>
      </c>
      <c r="I5121" s="3">
        <f t="shared" si="711"/>
        <v>-68079</v>
      </c>
      <c r="J5121" s="4">
        <f t="shared" si="712"/>
        <v>-0.80865444006271681</v>
      </c>
      <c r="K5121" s="5">
        <f t="shared" si="713"/>
        <v>0.19134555993728322</v>
      </c>
      <c r="L5121" s="4" t="str">
        <f t="shared" si="714"/>
        <v>Under Budget</v>
      </c>
      <c r="M5121">
        <f t="shared" si="715"/>
        <v>2022</v>
      </c>
      <c r="N5121">
        <f t="shared" si="716"/>
        <v>5</v>
      </c>
      <c r="O5121" t="str">
        <f t="shared" si="717"/>
        <v>May</v>
      </c>
      <c r="P5121" t="str">
        <f t="shared" si="718"/>
        <v>Q2</v>
      </c>
      <c r="Q5121" t="str">
        <f t="shared" si="719"/>
        <v>2022-05</v>
      </c>
    </row>
    <row r="5122" spans="1:17" x14ac:dyDescent="0.35">
      <c r="A5122" s="2">
        <v>44228</v>
      </c>
      <c r="B5122" t="s">
        <v>37</v>
      </c>
      <c r="C5122" t="s">
        <v>43</v>
      </c>
      <c r="D5122" t="s">
        <v>39</v>
      </c>
      <c r="E5122" s="3">
        <v>92663</v>
      </c>
      <c r="F5122" s="3">
        <v>11829</v>
      </c>
      <c r="G5122" t="s">
        <v>26</v>
      </c>
      <c r="H5122" s="3" t="s">
        <v>5154</v>
      </c>
      <c r="I5122" s="3">
        <f t="shared" si="711"/>
        <v>-80834</v>
      </c>
      <c r="J5122" s="4">
        <f t="shared" si="712"/>
        <v>-0.87234386972146383</v>
      </c>
      <c r="K5122" s="5">
        <f t="shared" si="713"/>
        <v>0.1276561302785362</v>
      </c>
      <c r="L5122" s="4" t="str">
        <f t="shared" si="714"/>
        <v>Under Budget</v>
      </c>
      <c r="M5122">
        <f t="shared" si="715"/>
        <v>2021</v>
      </c>
      <c r="N5122">
        <f t="shared" si="716"/>
        <v>2</v>
      </c>
      <c r="O5122" t="str">
        <f t="shared" si="717"/>
        <v>Feb</v>
      </c>
      <c r="P5122" t="str">
        <f t="shared" si="718"/>
        <v>Q1</v>
      </c>
      <c r="Q5122" t="str">
        <f t="shared" si="719"/>
        <v>2021-02</v>
      </c>
    </row>
    <row r="5123" spans="1:17" x14ac:dyDescent="0.35">
      <c r="A5123" s="2">
        <v>44483</v>
      </c>
      <c r="B5123" t="s">
        <v>37</v>
      </c>
      <c r="C5123" t="s">
        <v>19</v>
      </c>
      <c r="D5123" t="s">
        <v>39</v>
      </c>
      <c r="E5123" s="3">
        <v>28794</v>
      </c>
      <c r="F5123" s="3">
        <v>22148</v>
      </c>
      <c r="G5123" t="s">
        <v>35</v>
      </c>
      <c r="H5123" s="3" t="s">
        <v>5155</v>
      </c>
      <c r="I5123" s="3">
        <f t="shared" si="711"/>
        <v>-6646</v>
      </c>
      <c r="J5123" s="4">
        <f t="shared" si="712"/>
        <v>-0.23081197471695492</v>
      </c>
      <c r="K5123" s="5">
        <f t="shared" si="713"/>
        <v>0.76918802528304508</v>
      </c>
      <c r="L5123" s="4" t="str">
        <f t="shared" si="714"/>
        <v>Under Budget</v>
      </c>
      <c r="M5123">
        <f t="shared" si="715"/>
        <v>2021</v>
      </c>
      <c r="N5123">
        <f t="shared" si="716"/>
        <v>10</v>
      </c>
      <c r="O5123" t="str">
        <f t="shared" si="717"/>
        <v>Oct</v>
      </c>
      <c r="P5123" t="str">
        <f t="shared" si="718"/>
        <v>Q4</v>
      </c>
      <c r="Q5123" t="str">
        <f t="shared" si="719"/>
        <v>2021-10</v>
      </c>
    </row>
    <row r="5124" spans="1:17" x14ac:dyDescent="0.35">
      <c r="A5124" s="2">
        <v>44790</v>
      </c>
      <c r="B5124" t="s">
        <v>28</v>
      </c>
      <c r="C5124" t="s">
        <v>19</v>
      </c>
      <c r="D5124" t="s">
        <v>20</v>
      </c>
      <c r="E5124" s="3">
        <v>103904</v>
      </c>
      <c r="F5124" s="3">
        <v>162326</v>
      </c>
      <c r="G5124" t="s">
        <v>26</v>
      </c>
      <c r="H5124" s="3" t="s">
        <v>5156</v>
      </c>
      <c r="I5124" s="3">
        <f t="shared" si="711"/>
        <v>58422</v>
      </c>
      <c r="J5124" s="4">
        <f t="shared" si="712"/>
        <v>0.56226901755466585</v>
      </c>
      <c r="K5124" s="5">
        <f t="shared" si="713"/>
        <v>1.5622690175546659</v>
      </c>
      <c r="L5124" s="4" t="str">
        <f t="shared" si="714"/>
        <v>Over Budget</v>
      </c>
      <c r="M5124">
        <f t="shared" si="715"/>
        <v>2022</v>
      </c>
      <c r="N5124">
        <f t="shared" si="716"/>
        <v>8</v>
      </c>
      <c r="O5124" t="str">
        <f t="shared" si="717"/>
        <v>Aug</v>
      </c>
      <c r="P5124" t="str">
        <f t="shared" si="718"/>
        <v>Q3</v>
      </c>
      <c r="Q5124" t="str">
        <f t="shared" si="719"/>
        <v>2022-08</v>
      </c>
    </row>
    <row r="5125" spans="1:17" x14ac:dyDescent="0.35">
      <c r="A5125" s="2">
        <v>45263</v>
      </c>
      <c r="B5125" t="s">
        <v>37</v>
      </c>
      <c r="C5125" t="s">
        <v>29</v>
      </c>
      <c r="D5125" t="s">
        <v>39</v>
      </c>
      <c r="E5125" s="3">
        <v>56536</v>
      </c>
      <c r="F5125" s="3">
        <v>17077</v>
      </c>
      <c r="G5125" t="s">
        <v>26</v>
      </c>
      <c r="H5125" s="3" t="s">
        <v>5157</v>
      </c>
      <c r="I5125" s="3">
        <f t="shared" ref="I5125:I5188" si="720">F5125-E5125</f>
        <v>-39459</v>
      </c>
      <c r="J5125" s="4">
        <f t="shared" ref="J5125:J5188" si="721">IFERROR(I5125/E5125,0)</f>
        <v>-0.69794467242111224</v>
      </c>
      <c r="K5125" s="5">
        <f t="shared" ref="K5125:K5188" si="722">IFERROR(F5125/E5125,0)</f>
        <v>0.30205532757888781</v>
      </c>
      <c r="L5125" s="4" t="str">
        <f t="shared" ref="L5125:L5188" si="723">IF(I5125&gt;0,"Over Budget",IF(I5125&lt;0,"Under Budget","On Budget"))</f>
        <v>Under Budget</v>
      </c>
      <c r="M5125">
        <f t="shared" ref="M5125:M5188" si="724">YEAR(A5125)</f>
        <v>2023</v>
      </c>
      <c r="N5125">
        <f t="shared" ref="N5125:N5188" si="725">MONTH(A5125)</f>
        <v>12</v>
      </c>
      <c r="O5125" t="str">
        <f t="shared" ref="O5125:O5188" si="726">TEXT(A5125,"mmm")</f>
        <v>Dec</v>
      </c>
      <c r="P5125" t="str">
        <f t="shared" ref="P5125:P5188" si="727">"Q"&amp;ROUNDUP(MONTH(A5125)/3,0)</f>
        <v>Q4</v>
      </c>
      <c r="Q5125" t="str">
        <f t="shared" ref="Q5125:Q5188" si="728">TEXT(A5125,"yyyy-mm")</f>
        <v>2023-12</v>
      </c>
    </row>
    <row r="5126" spans="1:17" x14ac:dyDescent="0.35">
      <c r="A5126" s="2">
        <v>44813</v>
      </c>
      <c r="B5126" t="s">
        <v>28</v>
      </c>
      <c r="C5126" t="s">
        <v>23</v>
      </c>
      <c r="D5126" t="s">
        <v>58</v>
      </c>
      <c r="E5126" s="3">
        <v>84170</v>
      </c>
      <c r="F5126" s="3">
        <v>108374</v>
      </c>
      <c r="G5126" t="s">
        <v>21</v>
      </c>
      <c r="H5126" s="3" t="s">
        <v>5158</v>
      </c>
      <c r="I5126" s="3">
        <f t="shared" si="720"/>
        <v>24204</v>
      </c>
      <c r="J5126" s="4">
        <f t="shared" si="721"/>
        <v>0.28756088867767615</v>
      </c>
      <c r="K5126" s="5">
        <f t="shared" si="722"/>
        <v>1.2875608886776762</v>
      </c>
      <c r="L5126" s="4" t="str">
        <f t="shared" si="723"/>
        <v>Over Budget</v>
      </c>
      <c r="M5126">
        <f t="shared" si="724"/>
        <v>2022</v>
      </c>
      <c r="N5126">
        <f t="shared" si="725"/>
        <v>9</v>
      </c>
      <c r="O5126" t="str">
        <f t="shared" si="726"/>
        <v>Sep</v>
      </c>
      <c r="P5126" t="str">
        <f t="shared" si="727"/>
        <v>Q3</v>
      </c>
      <c r="Q5126" t="str">
        <f t="shared" si="728"/>
        <v>2022-09</v>
      </c>
    </row>
    <row r="5127" spans="1:17" x14ac:dyDescent="0.35">
      <c r="A5127" s="2">
        <v>45221</v>
      </c>
      <c r="B5127" t="s">
        <v>23</v>
      </c>
      <c r="C5127" t="s">
        <v>34</v>
      </c>
      <c r="D5127" t="s">
        <v>39</v>
      </c>
      <c r="E5127" s="3">
        <v>11833</v>
      </c>
      <c r="F5127" s="3">
        <v>106464</v>
      </c>
      <c r="G5127" t="s">
        <v>26</v>
      </c>
      <c r="H5127" s="3" t="s">
        <v>5159</v>
      </c>
      <c r="I5127" s="3">
        <f t="shared" si="720"/>
        <v>94631</v>
      </c>
      <c r="J5127" s="4">
        <f t="shared" si="721"/>
        <v>7.9972111890475786</v>
      </c>
      <c r="K5127" s="5">
        <f t="shared" si="722"/>
        <v>8.9972111890475794</v>
      </c>
      <c r="L5127" s="4" t="str">
        <f t="shared" si="723"/>
        <v>Over Budget</v>
      </c>
      <c r="M5127">
        <f t="shared" si="724"/>
        <v>2023</v>
      </c>
      <c r="N5127">
        <f t="shared" si="725"/>
        <v>10</v>
      </c>
      <c r="O5127" t="str">
        <f t="shared" si="726"/>
        <v>Oct</v>
      </c>
      <c r="P5127" t="str">
        <f t="shared" si="727"/>
        <v>Q4</v>
      </c>
      <c r="Q5127" t="str">
        <f t="shared" si="728"/>
        <v>2023-10</v>
      </c>
    </row>
    <row r="5128" spans="1:17" x14ac:dyDescent="0.35">
      <c r="A5128" s="2">
        <v>44466</v>
      </c>
      <c r="B5128" t="s">
        <v>41</v>
      </c>
      <c r="C5128" t="s">
        <v>43</v>
      </c>
      <c r="D5128" t="s">
        <v>25</v>
      </c>
      <c r="E5128" s="3">
        <v>43653</v>
      </c>
      <c r="F5128" s="3">
        <v>50177</v>
      </c>
      <c r="G5128" t="s">
        <v>26</v>
      </c>
      <c r="H5128" s="3" t="s">
        <v>5160</v>
      </c>
      <c r="I5128" s="3">
        <f t="shared" si="720"/>
        <v>6524</v>
      </c>
      <c r="J5128" s="4">
        <f t="shared" si="721"/>
        <v>0.14945135500423798</v>
      </c>
      <c r="K5128" s="5">
        <f t="shared" si="722"/>
        <v>1.149451355004238</v>
      </c>
      <c r="L5128" s="4" t="str">
        <f t="shared" si="723"/>
        <v>Over Budget</v>
      </c>
      <c r="M5128">
        <f t="shared" si="724"/>
        <v>2021</v>
      </c>
      <c r="N5128">
        <f t="shared" si="725"/>
        <v>9</v>
      </c>
      <c r="O5128" t="str">
        <f t="shared" si="726"/>
        <v>Sep</v>
      </c>
      <c r="P5128" t="str">
        <f t="shared" si="727"/>
        <v>Q3</v>
      </c>
      <c r="Q5128" t="str">
        <f t="shared" si="728"/>
        <v>2021-09</v>
      </c>
    </row>
    <row r="5129" spans="1:17" x14ac:dyDescent="0.35">
      <c r="A5129" s="2">
        <v>44714</v>
      </c>
      <c r="B5129" t="s">
        <v>28</v>
      </c>
      <c r="C5129" t="s">
        <v>29</v>
      </c>
      <c r="D5129" t="s">
        <v>30</v>
      </c>
      <c r="E5129" s="3">
        <v>13604</v>
      </c>
      <c r="F5129" s="3">
        <v>24551</v>
      </c>
      <c r="G5129" t="s">
        <v>32</v>
      </c>
      <c r="H5129" s="3" t="s">
        <v>5161</v>
      </c>
      <c r="I5129" s="3">
        <f t="shared" si="720"/>
        <v>10947</v>
      </c>
      <c r="J5129" s="4">
        <f t="shared" si="721"/>
        <v>0.80468979711849453</v>
      </c>
      <c r="K5129" s="5">
        <f t="shared" si="722"/>
        <v>1.8046897971184945</v>
      </c>
      <c r="L5129" s="4" t="str">
        <f t="shared" si="723"/>
        <v>Over Budget</v>
      </c>
      <c r="M5129">
        <f t="shared" si="724"/>
        <v>2022</v>
      </c>
      <c r="N5129">
        <f t="shared" si="725"/>
        <v>6</v>
      </c>
      <c r="O5129" t="str">
        <f t="shared" si="726"/>
        <v>Jun</v>
      </c>
      <c r="P5129" t="str">
        <f t="shared" si="727"/>
        <v>Q2</v>
      </c>
      <c r="Q5129" t="str">
        <f t="shared" si="728"/>
        <v>2022-06</v>
      </c>
    </row>
    <row r="5130" spans="1:17" x14ac:dyDescent="0.35">
      <c r="A5130" s="2">
        <v>45230</v>
      </c>
      <c r="B5130" t="s">
        <v>28</v>
      </c>
      <c r="C5130" t="s">
        <v>43</v>
      </c>
      <c r="D5130" t="s">
        <v>20</v>
      </c>
      <c r="E5130" s="3">
        <v>146429</v>
      </c>
      <c r="F5130" s="3">
        <v>110216</v>
      </c>
      <c r="G5130" t="s">
        <v>32</v>
      </c>
      <c r="H5130" s="3" t="s">
        <v>5162</v>
      </c>
      <c r="I5130" s="3">
        <f t="shared" si="720"/>
        <v>-36213</v>
      </c>
      <c r="J5130" s="4">
        <f t="shared" si="721"/>
        <v>-0.24730756885589603</v>
      </c>
      <c r="K5130" s="5">
        <f t="shared" si="722"/>
        <v>0.752692431144104</v>
      </c>
      <c r="L5130" s="4" t="str">
        <f t="shared" si="723"/>
        <v>Under Budget</v>
      </c>
      <c r="M5130">
        <f t="shared" si="724"/>
        <v>2023</v>
      </c>
      <c r="N5130">
        <f t="shared" si="725"/>
        <v>10</v>
      </c>
      <c r="O5130" t="str">
        <f t="shared" si="726"/>
        <v>Oct</v>
      </c>
      <c r="P5130" t="str">
        <f t="shared" si="727"/>
        <v>Q4</v>
      </c>
      <c r="Q5130" t="str">
        <f t="shared" si="728"/>
        <v>2023-10</v>
      </c>
    </row>
    <row r="5131" spans="1:17" x14ac:dyDescent="0.35">
      <c r="A5131" s="2">
        <v>44779</v>
      </c>
      <c r="B5131" t="s">
        <v>55</v>
      </c>
      <c r="C5131" t="s">
        <v>24</v>
      </c>
      <c r="D5131" t="s">
        <v>58</v>
      </c>
      <c r="E5131" s="3">
        <v>38932</v>
      </c>
      <c r="F5131" s="3">
        <v>125290</v>
      </c>
      <c r="G5131" t="s">
        <v>32</v>
      </c>
      <c r="H5131" s="3" t="s">
        <v>5163</v>
      </c>
      <c r="I5131" s="3">
        <f t="shared" si="720"/>
        <v>86358</v>
      </c>
      <c r="J5131" s="4">
        <f t="shared" si="721"/>
        <v>2.2181752799753416</v>
      </c>
      <c r="K5131" s="5">
        <f t="shared" si="722"/>
        <v>3.2181752799753416</v>
      </c>
      <c r="L5131" s="4" t="str">
        <f t="shared" si="723"/>
        <v>Over Budget</v>
      </c>
      <c r="M5131">
        <f t="shared" si="724"/>
        <v>2022</v>
      </c>
      <c r="N5131">
        <f t="shared" si="725"/>
        <v>8</v>
      </c>
      <c r="O5131" t="str">
        <f t="shared" si="726"/>
        <v>Aug</v>
      </c>
      <c r="P5131" t="str">
        <f t="shared" si="727"/>
        <v>Q3</v>
      </c>
      <c r="Q5131" t="str">
        <f t="shared" si="728"/>
        <v>2022-08</v>
      </c>
    </row>
    <row r="5132" spans="1:17" x14ac:dyDescent="0.35">
      <c r="A5132" s="2">
        <v>44422</v>
      </c>
      <c r="B5132" t="s">
        <v>37</v>
      </c>
      <c r="C5132" t="s">
        <v>29</v>
      </c>
      <c r="D5132" t="s">
        <v>58</v>
      </c>
      <c r="E5132" s="3">
        <v>71719</v>
      </c>
      <c r="F5132" s="3">
        <v>12439</v>
      </c>
      <c r="G5132" t="s">
        <v>21</v>
      </c>
      <c r="H5132" s="3" t="s">
        <v>5164</v>
      </c>
      <c r="I5132" s="3">
        <f t="shared" si="720"/>
        <v>-59280</v>
      </c>
      <c r="J5132" s="4">
        <f t="shared" si="721"/>
        <v>-0.826559210251119</v>
      </c>
      <c r="K5132" s="5">
        <f t="shared" si="722"/>
        <v>0.17344078974888105</v>
      </c>
      <c r="L5132" s="4" t="str">
        <f t="shared" si="723"/>
        <v>Under Budget</v>
      </c>
      <c r="M5132">
        <f t="shared" si="724"/>
        <v>2021</v>
      </c>
      <c r="N5132">
        <f t="shared" si="725"/>
        <v>8</v>
      </c>
      <c r="O5132" t="str">
        <f t="shared" si="726"/>
        <v>Aug</v>
      </c>
      <c r="P5132" t="str">
        <f t="shared" si="727"/>
        <v>Q3</v>
      </c>
      <c r="Q5132" t="str">
        <f t="shared" si="728"/>
        <v>2021-08</v>
      </c>
    </row>
    <row r="5133" spans="1:17" x14ac:dyDescent="0.35">
      <c r="A5133" s="2">
        <v>44866</v>
      </c>
      <c r="B5133" t="s">
        <v>23</v>
      </c>
      <c r="C5133" t="s">
        <v>43</v>
      </c>
      <c r="D5133" t="s">
        <v>25</v>
      </c>
      <c r="E5133" s="3">
        <v>75415</v>
      </c>
      <c r="F5133" s="3">
        <v>94027</v>
      </c>
      <c r="G5133" t="s">
        <v>21</v>
      </c>
      <c r="H5133" s="3" t="s">
        <v>5165</v>
      </c>
      <c r="I5133" s="3">
        <f t="shared" si="720"/>
        <v>18612</v>
      </c>
      <c r="J5133" s="4">
        <f t="shared" si="721"/>
        <v>0.24679440429622754</v>
      </c>
      <c r="K5133" s="5">
        <f t="shared" si="722"/>
        <v>1.2467944042962276</v>
      </c>
      <c r="L5133" s="4" t="str">
        <f t="shared" si="723"/>
        <v>Over Budget</v>
      </c>
      <c r="M5133">
        <f t="shared" si="724"/>
        <v>2022</v>
      </c>
      <c r="N5133">
        <f t="shared" si="725"/>
        <v>11</v>
      </c>
      <c r="O5133" t="str">
        <f t="shared" si="726"/>
        <v>Nov</v>
      </c>
      <c r="P5133" t="str">
        <f t="shared" si="727"/>
        <v>Q4</v>
      </c>
      <c r="Q5133" t="str">
        <f t="shared" si="728"/>
        <v>2022-11</v>
      </c>
    </row>
    <row r="5134" spans="1:17" x14ac:dyDescent="0.35">
      <c r="A5134" s="2">
        <v>45113</v>
      </c>
      <c r="B5134" t="s">
        <v>41</v>
      </c>
      <c r="C5134" t="s">
        <v>34</v>
      </c>
      <c r="D5134" t="s">
        <v>20</v>
      </c>
      <c r="E5134" s="3">
        <v>74413</v>
      </c>
      <c r="F5134" s="3">
        <v>83281</v>
      </c>
      <c r="G5134" t="s">
        <v>26</v>
      </c>
      <c r="H5134" s="3" t="s">
        <v>5166</v>
      </c>
      <c r="I5134" s="3">
        <f t="shared" si="720"/>
        <v>8868</v>
      </c>
      <c r="J5134" s="4">
        <f t="shared" si="721"/>
        <v>0.11917272519586632</v>
      </c>
      <c r="K5134" s="5">
        <f t="shared" si="722"/>
        <v>1.1191727251958663</v>
      </c>
      <c r="L5134" s="4" t="str">
        <f t="shared" si="723"/>
        <v>Over Budget</v>
      </c>
      <c r="M5134">
        <f t="shared" si="724"/>
        <v>2023</v>
      </c>
      <c r="N5134">
        <f t="shared" si="725"/>
        <v>7</v>
      </c>
      <c r="O5134" t="str">
        <f t="shared" si="726"/>
        <v>Jul</v>
      </c>
      <c r="P5134" t="str">
        <f t="shared" si="727"/>
        <v>Q3</v>
      </c>
      <c r="Q5134" t="str">
        <f t="shared" si="728"/>
        <v>2023-07</v>
      </c>
    </row>
    <row r="5135" spans="1:17" x14ac:dyDescent="0.35">
      <c r="A5135" s="2">
        <v>44322</v>
      </c>
      <c r="B5135" t="s">
        <v>18</v>
      </c>
      <c r="C5135" t="s">
        <v>43</v>
      </c>
      <c r="D5135" t="s">
        <v>30</v>
      </c>
      <c r="E5135" s="3">
        <v>95141</v>
      </c>
      <c r="F5135" s="3">
        <v>123137</v>
      </c>
      <c r="G5135" t="s">
        <v>26</v>
      </c>
      <c r="H5135" s="3" t="s">
        <v>5167</v>
      </c>
      <c r="I5135" s="3">
        <f t="shared" si="720"/>
        <v>27996</v>
      </c>
      <c r="J5135" s="4">
        <f t="shared" si="721"/>
        <v>0.29425799602694946</v>
      </c>
      <c r="K5135" s="5">
        <f t="shared" si="722"/>
        <v>1.2942579960269496</v>
      </c>
      <c r="L5135" s="4" t="str">
        <f t="shared" si="723"/>
        <v>Over Budget</v>
      </c>
      <c r="M5135">
        <f t="shared" si="724"/>
        <v>2021</v>
      </c>
      <c r="N5135">
        <f t="shared" si="725"/>
        <v>5</v>
      </c>
      <c r="O5135" t="str">
        <f t="shared" si="726"/>
        <v>May</v>
      </c>
      <c r="P5135" t="str">
        <f t="shared" si="727"/>
        <v>Q2</v>
      </c>
      <c r="Q5135" t="str">
        <f t="shared" si="728"/>
        <v>2021-05</v>
      </c>
    </row>
    <row r="5136" spans="1:17" x14ac:dyDescent="0.35">
      <c r="A5136" s="2">
        <v>45152</v>
      </c>
      <c r="B5136" t="s">
        <v>28</v>
      </c>
      <c r="C5136" t="s">
        <v>23</v>
      </c>
      <c r="D5136" t="s">
        <v>20</v>
      </c>
      <c r="E5136" s="3">
        <v>138826</v>
      </c>
      <c r="F5136" s="3">
        <v>162190</v>
      </c>
      <c r="G5136" t="s">
        <v>21</v>
      </c>
      <c r="H5136" s="3" t="s">
        <v>5168</v>
      </c>
      <c r="I5136" s="3">
        <f t="shared" si="720"/>
        <v>23364</v>
      </c>
      <c r="J5136" s="4">
        <f t="shared" si="721"/>
        <v>0.16829700488381139</v>
      </c>
      <c r="K5136" s="5">
        <f t="shared" si="722"/>
        <v>1.1682970048838115</v>
      </c>
      <c r="L5136" s="4" t="str">
        <f t="shared" si="723"/>
        <v>Over Budget</v>
      </c>
      <c r="M5136">
        <f t="shared" si="724"/>
        <v>2023</v>
      </c>
      <c r="N5136">
        <f t="shared" si="725"/>
        <v>8</v>
      </c>
      <c r="O5136" t="str">
        <f t="shared" si="726"/>
        <v>Aug</v>
      </c>
      <c r="P5136" t="str">
        <f t="shared" si="727"/>
        <v>Q3</v>
      </c>
      <c r="Q5136" t="str">
        <f t="shared" si="728"/>
        <v>2023-08</v>
      </c>
    </row>
    <row r="5137" spans="1:17" x14ac:dyDescent="0.35">
      <c r="A5137" s="2">
        <v>44270</v>
      </c>
      <c r="B5137" t="s">
        <v>18</v>
      </c>
      <c r="C5137" t="s">
        <v>19</v>
      </c>
      <c r="D5137" t="s">
        <v>20</v>
      </c>
      <c r="E5137" s="3">
        <v>116647</v>
      </c>
      <c r="F5137" s="3">
        <v>92457</v>
      </c>
      <c r="G5137" t="s">
        <v>35</v>
      </c>
      <c r="H5137" s="3" t="s">
        <v>5169</v>
      </c>
      <c r="I5137" s="3">
        <f t="shared" si="720"/>
        <v>-24190</v>
      </c>
      <c r="J5137" s="4">
        <f t="shared" si="721"/>
        <v>-0.2073778151174055</v>
      </c>
      <c r="K5137" s="5">
        <f t="shared" si="722"/>
        <v>0.7926221848825945</v>
      </c>
      <c r="L5137" s="4" t="str">
        <f t="shared" si="723"/>
        <v>Under Budget</v>
      </c>
      <c r="M5137">
        <f t="shared" si="724"/>
        <v>2021</v>
      </c>
      <c r="N5137">
        <f t="shared" si="725"/>
        <v>3</v>
      </c>
      <c r="O5137" t="str">
        <f t="shared" si="726"/>
        <v>Mar</v>
      </c>
      <c r="P5137" t="str">
        <f t="shared" si="727"/>
        <v>Q1</v>
      </c>
      <c r="Q5137" t="str">
        <f t="shared" si="728"/>
        <v>2021-03</v>
      </c>
    </row>
    <row r="5138" spans="1:17" x14ac:dyDescent="0.35">
      <c r="A5138" s="2">
        <v>44252</v>
      </c>
      <c r="B5138" t="s">
        <v>37</v>
      </c>
      <c r="C5138" t="s">
        <v>19</v>
      </c>
      <c r="D5138" t="s">
        <v>58</v>
      </c>
      <c r="E5138" s="3">
        <v>131625</v>
      </c>
      <c r="F5138" s="3">
        <v>87014</v>
      </c>
      <c r="G5138" t="s">
        <v>35</v>
      </c>
      <c r="H5138" s="3" t="s">
        <v>5170</v>
      </c>
      <c r="I5138" s="3">
        <f t="shared" si="720"/>
        <v>-44611</v>
      </c>
      <c r="J5138" s="4">
        <f t="shared" si="721"/>
        <v>-0.33892497625830958</v>
      </c>
      <c r="K5138" s="5">
        <f t="shared" si="722"/>
        <v>0.66107502374169036</v>
      </c>
      <c r="L5138" s="4" t="str">
        <f t="shared" si="723"/>
        <v>Under Budget</v>
      </c>
      <c r="M5138">
        <f t="shared" si="724"/>
        <v>2021</v>
      </c>
      <c r="N5138">
        <f t="shared" si="725"/>
        <v>2</v>
      </c>
      <c r="O5138" t="str">
        <f t="shared" si="726"/>
        <v>Feb</v>
      </c>
      <c r="P5138" t="str">
        <f t="shared" si="727"/>
        <v>Q1</v>
      </c>
      <c r="Q5138" t="str">
        <f t="shared" si="728"/>
        <v>2021-02</v>
      </c>
    </row>
    <row r="5139" spans="1:17" x14ac:dyDescent="0.35">
      <c r="A5139" s="2">
        <v>44916</v>
      </c>
      <c r="B5139" t="s">
        <v>28</v>
      </c>
      <c r="C5139" t="s">
        <v>29</v>
      </c>
      <c r="D5139" t="s">
        <v>39</v>
      </c>
      <c r="E5139" s="3">
        <v>11596</v>
      </c>
      <c r="F5139" s="3">
        <v>69904</v>
      </c>
      <c r="G5139" t="s">
        <v>35</v>
      </c>
      <c r="H5139" s="3" t="s">
        <v>5171</v>
      </c>
      <c r="I5139" s="3">
        <f t="shared" si="720"/>
        <v>58308</v>
      </c>
      <c r="J5139" s="4">
        <f t="shared" si="721"/>
        <v>5.0282856157295619</v>
      </c>
      <c r="K5139" s="5">
        <f t="shared" si="722"/>
        <v>6.0282856157295619</v>
      </c>
      <c r="L5139" s="4" t="str">
        <f t="shared" si="723"/>
        <v>Over Budget</v>
      </c>
      <c r="M5139">
        <f t="shared" si="724"/>
        <v>2022</v>
      </c>
      <c r="N5139">
        <f t="shared" si="725"/>
        <v>12</v>
      </c>
      <c r="O5139" t="str">
        <f t="shared" si="726"/>
        <v>Dec</v>
      </c>
      <c r="P5139" t="str">
        <f t="shared" si="727"/>
        <v>Q4</v>
      </c>
      <c r="Q5139" t="str">
        <f t="shared" si="728"/>
        <v>2022-12</v>
      </c>
    </row>
    <row r="5140" spans="1:17" x14ac:dyDescent="0.35">
      <c r="A5140" s="2">
        <v>44749</v>
      </c>
      <c r="B5140" t="s">
        <v>18</v>
      </c>
      <c r="C5140" t="s">
        <v>43</v>
      </c>
      <c r="D5140" t="s">
        <v>30</v>
      </c>
      <c r="E5140" s="3">
        <v>123675</v>
      </c>
      <c r="F5140" s="3">
        <v>92877</v>
      </c>
      <c r="G5140" t="s">
        <v>32</v>
      </c>
      <c r="H5140" s="3" t="s">
        <v>5172</v>
      </c>
      <c r="I5140" s="3">
        <f t="shared" si="720"/>
        <v>-30798</v>
      </c>
      <c r="J5140" s="4">
        <f t="shared" si="721"/>
        <v>-0.24902365069739235</v>
      </c>
      <c r="K5140" s="5">
        <f t="shared" si="722"/>
        <v>0.75097634930260759</v>
      </c>
      <c r="L5140" s="4" t="str">
        <f t="shared" si="723"/>
        <v>Under Budget</v>
      </c>
      <c r="M5140">
        <f t="shared" si="724"/>
        <v>2022</v>
      </c>
      <c r="N5140">
        <f t="shared" si="725"/>
        <v>7</v>
      </c>
      <c r="O5140" t="str">
        <f t="shared" si="726"/>
        <v>Jul</v>
      </c>
      <c r="P5140" t="str">
        <f t="shared" si="727"/>
        <v>Q3</v>
      </c>
      <c r="Q5140" t="str">
        <f t="shared" si="728"/>
        <v>2022-07</v>
      </c>
    </row>
    <row r="5141" spans="1:17" x14ac:dyDescent="0.35">
      <c r="A5141" s="2">
        <v>44228</v>
      </c>
      <c r="B5141" t="s">
        <v>55</v>
      </c>
      <c r="C5141" t="s">
        <v>43</v>
      </c>
      <c r="D5141" t="s">
        <v>20</v>
      </c>
      <c r="E5141" s="3">
        <v>40733</v>
      </c>
      <c r="F5141" s="3">
        <v>87582</v>
      </c>
      <c r="G5141" t="s">
        <v>26</v>
      </c>
      <c r="H5141" s="3" t="s">
        <v>5173</v>
      </c>
      <c r="I5141" s="3">
        <f t="shared" si="720"/>
        <v>46849</v>
      </c>
      <c r="J5141" s="4">
        <f t="shared" si="721"/>
        <v>1.1501485282203618</v>
      </c>
      <c r="K5141" s="5">
        <f t="shared" si="722"/>
        <v>2.1501485282203618</v>
      </c>
      <c r="L5141" s="4" t="str">
        <f t="shared" si="723"/>
        <v>Over Budget</v>
      </c>
      <c r="M5141">
        <f t="shared" si="724"/>
        <v>2021</v>
      </c>
      <c r="N5141">
        <f t="shared" si="725"/>
        <v>2</v>
      </c>
      <c r="O5141" t="str">
        <f t="shared" si="726"/>
        <v>Feb</v>
      </c>
      <c r="P5141" t="str">
        <f t="shared" si="727"/>
        <v>Q1</v>
      </c>
      <c r="Q5141" t="str">
        <f t="shared" si="728"/>
        <v>2021-02</v>
      </c>
    </row>
    <row r="5142" spans="1:17" x14ac:dyDescent="0.35">
      <c r="A5142" s="2">
        <v>44770</v>
      </c>
      <c r="B5142" t="s">
        <v>18</v>
      </c>
      <c r="C5142" t="s">
        <v>43</v>
      </c>
      <c r="D5142" t="s">
        <v>25</v>
      </c>
      <c r="E5142" s="3">
        <v>118030</v>
      </c>
      <c r="F5142" s="3">
        <v>10664</v>
      </c>
      <c r="G5142" t="s">
        <v>35</v>
      </c>
      <c r="H5142" s="3" t="s">
        <v>5174</v>
      </c>
      <c r="I5142" s="3">
        <f t="shared" si="720"/>
        <v>-107366</v>
      </c>
      <c r="J5142" s="4">
        <f t="shared" si="721"/>
        <v>-0.90965008896043376</v>
      </c>
      <c r="K5142" s="5">
        <f t="shared" si="722"/>
        <v>9.0349911039566216E-2</v>
      </c>
      <c r="L5142" s="4" t="str">
        <f t="shared" si="723"/>
        <v>Under Budget</v>
      </c>
      <c r="M5142">
        <f t="shared" si="724"/>
        <v>2022</v>
      </c>
      <c r="N5142">
        <f t="shared" si="725"/>
        <v>7</v>
      </c>
      <c r="O5142" t="str">
        <f t="shared" si="726"/>
        <v>Jul</v>
      </c>
      <c r="P5142" t="str">
        <f t="shared" si="727"/>
        <v>Q3</v>
      </c>
      <c r="Q5142" t="str">
        <f t="shared" si="728"/>
        <v>2022-07</v>
      </c>
    </row>
    <row r="5143" spans="1:17" x14ac:dyDescent="0.35">
      <c r="A5143" s="2">
        <v>44863</v>
      </c>
      <c r="B5143" t="s">
        <v>55</v>
      </c>
      <c r="C5143" t="s">
        <v>43</v>
      </c>
      <c r="D5143" t="s">
        <v>58</v>
      </c>
      <c r="E5143" s="3">
        <v>19757</v>
      </c>
      <c r="F5143" s="3">
        <v>61254</v>
      </c>
      <c r="G5143" t="s">
        <v>32</v>
      </c>
      <c r="H5143" s="3" t="s">
        <v>5175</v>
      </c>
      <c r="I5143" s="3">
        <f t="shared" si="720"/>
        <v>41497</v>
      </c>
      <c r="J5143" s="4">
        <f t="shared" si="721"/>
        <v>2.1003694892949336</v>
      </c>
      <c r="K5143" s="5">
        <f t="shared" si="722"/>
        <v>3.1003694892949336</v>
      </c>
      <c r="L5143" s="4" t="str">
        <f t="shared" si="723"/>
        <v>Over Budget</v>
      </c>
      <c r="M5143">
        <f t="shared" si="724"/>
        <v>2022</v>
      </c>
      <c r="N5143">
        <f t="shared" si="725"/>
        <v>10</v>
      </c>
      <c r="O5143" t="str">
        <f t="shared" si="726"/>
        <v>Oct</v>
      </c>
      <c r="P5143" t="str">
        <f t="shared" si="727"/>
        <v>Q4</v>
      </c>
      <c r="Q5143" t="str">
        <f t="shared" si="728"/>
        <v>2022-10</v>
      </c>
    </row>
    <row r="5144" spans="1:17" x14ac:dyDescent="0.35">
      <c r="A5144" s="2">
        <v>44480</v>
      </c>
      <c r="B5144" t="s">
        <v>41</v>
      </c>
      <c r="C5144" t="s">
        <v>23</v>
      </c>
      <c r="D5144" t="s">
        <v>39</v>
      </c>
      <c r="E5144" s="3">
        <v>94412</v>
      </c>
      <c r="F5144" s="3">
        <v>142306</v>
      </c>
      <c r="G5144" t="s">
        <v>26</v>
      </c>
      <c r="H5144" s="3" t="s">
        <v>5176</v>
      </c>
      <c r="I5144" s="3">
        <f t="shared" si="720"/>
        <v>47894</v>
      </c>
      <c r="J5144" s="4">
        <f t="shared" si="721"/>
        <v>0.50728720925306103</v>
      </c>
      <c r="K5144" s="5">
        <f t="shared" si="722"/>
        <v>1.5072872092530611</v>
      </c>
      <c r="L5144" s="4" t="str">
        <f t="shared" si="723"/>
        <v>Over Budget</v>
      </c>
      <c r="M5144">
        <f t="shared" si="724"/>
        <v>2021</v>
      </c>
      <c r="N5144">
        <f t="shared" si="725"/>
        <v>10</v>
      </c>
      <c r="O5144" t="str">
        <f t="shared" si="726"/>
        <v>Oct</v>
      </c>
      <c r="P5144" t="str">
        <f t="shared" si="727"/>
        <v>Q4</v>
      </c>
      <c r="Q5144" t="str">
        <f t="shared" si="728"/>
        <v>2021-10</v>
      </c>
    </row>
    <row r="5145" spans="1:17" x14ac:dyDescent="0.35">
      <c r="A5145" s="2">
        <v>44383</v>
      </c>
      <c r="B5145" t="s">
        <v>37</v>
      </c>
      <c r="C5145" t="s">
        <v>34</v>
      </c>
      <c r="D5145" t="s">
        <v>39</v>
      </c>
      <c r="E5145" s="3">
        <v>35917</v>
      </c>
      <c r="F5145" s="3">
        <v>54274</v>
      </c>
      <c r="G5145" t="s">
        <v>35</v>
      </c>
      <c r="H5145" s="3" t="s">
        <v>5177</v>
      </c>
      <c r="I5145" s="3">
        <f t="shared" si="720"/>
        <v>18357</v>
      </c>
      <c r="J5145" s="4">
        <f t="shared" si="721"/>
        <v>0.51109502464014256</v>
      </c>
      <c r="K5145" s="5">
        <f t="shared" si="722"/>
        <v>1.5110950246401424</v>
      </c>
      <c r="L5145" s="4" t="str">
        <f t="shared" si="723"/>
        <v>Over Budget</v>
      </c>
      <c r="M5145">
        <f t="shared" si="724"/>
        <v>2021</v>
      </c>
      <c r="N5145">
        <f t="shared" si="725"/>
        <v>7</v>
      </c>
      <c r="O5145" t="str">
        <f t="shared" si="726"/>
        <v>Jul</v>
      </c>
      <c r="P5145" t="str">
        <f t="shared" si="727"/>
        <v>Q3</v>
      </c>
      <c r="Q5145" t="str">
        <f t="shared" si="728"/>
        <v>2021-07</v>
      </c>
    </row>
    <row r="5146" spans="1:17" x14ac:dyDescent="0.35">
      <c r="A5146" s="2">
        <v>44694</v>
      </c>
      <c r="B5146" t="s">
        <v>23</v>
      </c>
      <c r="C5146" t="s">
        <v>23</v>
      </c>
      <c r="D5146" t="s">
        <v>58</v>
      </c>
      <c r="E5146" s="3">
        <v>107054</v>
      </c>
      <c r="F5146" s="3">
        <v>26561</v>
      </c>
      <c r="G5146" t="s">
        <v>35</v>
      </c>
      <c r="H5146" s="3" t="s">
        <v>5178</v>
      </c>
      <c r="I5146" s="3">
        <f t="shared" si="720"/>
        <v>-80493</v>
      </c>
      <c r="J5146" s="4">
        <f t="shared" si="721"/>
        <v>-0.75189156874100926</v>
      </c>
      <c r="K5146" s="5">
        <f t="shared" si="722"/>
        <v>0.24810843125899079</v>
      </c>
      <c r="L5146" s="4" t="str">
        <f t="shared" si="723"/>
        <v>Under Budget</v>
      </c>
      <c r="M5146">
        <f t="shared" si="724"/>
        <v>2022</v>
      </c>
      <c r="N5146">
        <f t="shared" si="725"/>
        <v>5</v>
      </c>
      <c r="O5146" t="str">
        <f t="shared" si="726"/>
        <v>May</v>
      </c>
      <c r="P5146" t="str">
        <f t="shared" si="727"/>
        <v>Q2</v>
      </c>
      <c r="Q5146" t="str">
        <f t="shared" si="728"/>
        <v>2022-05</v>
      </c>
    </row>
    <row r="5147" spans="1:17" x14ac:dyDescent="0.35">
      <c r="A5147" s="2">
        <v>44326</v>
      </c>
      <c r="B5147" t="s">
        <v>18</v>
      </c>
      <c r="C5147" t="s">
        <v>23</v>
      </c>
      <c r="D5147" t="s">
        <v>20</v>
      </c>
      <c r="E5147" s="3">
        <v>132851</v>
      </c>
      <c r="F5147" s="3">
        <v>137242</v>
      </c>
      <c r="G5147" t="s">
        <v>32</v>
      </c>
      <c r="H5147" s="3" t="s">
        <v>5179</v>
      </c>
      <c r="I5147" s="3">
        <f t="shared" si="720"/>
        <v>4391</v>
      </c>
      <c r="J5147" s="4">
        <f t="shared" si="721"/>
        <v>3.3052065848205886E-2</v>
      </c>
      <c r="K5147" s="5">
        <f t="shared" si="722"/>
        <v>1.0330520658482059</v>
      </c>
      <c r="L5147" s="4" t="str">
        <f t="shared" si="723"/>
        <v>Over Budget</v>
      </c>
      <c r="M5147">
        <f t="shared" si="724"/>
        <v>2021</v>
      </c>
      <c r="N5147">
        <f t="shared" si="725"/>
        <v>5</v>
      </c>
      <c r="O5147" t="str">
        <f t="shared" si="726"/>
        <v>May</v>
      </c>
      <c r="P5147" t="str">
        <f t="shared" si="727"/>
        <v>Q2</v>
      </c>
      <c r="Q5147" t="str">
        <f t="shared" si="728"/>
        <v>2021-05</v>
      </c>
    </row>
    <row r="5148" spans="1:17" x14ac:dyDescent="0.35">
      <c r="A5148" s="2">
        <v>44835</v>
      </c>
      <c r="B5148" t="s">
        <v>28</v>
      </c>
      <c r="C5148" t="s">
        <v>23</v>
      </c>
      <c r="D5148" t="s">
        <v>58</v>
      </c>
      <c r="E5148" s="3">
        <v>48321</v>
      </c>
      <c r="F5148" s="3">
        <v>136830</v>
      </c>
      <c r="G5148" t="s">
        <v>35</v>
      </c>
      <c r="H5148" s="3" t="s">
        <v>5180</v>
      </c>
      <c r="I5148" s="3">
        <f t="shared" si="720"/>
        <v>88509</v>
      </c>
      <c r="J5148" s="4">
        <f t="shared" si="721"/>
        <v>1.8316880859253741</v>
      </c>
      <c r="K5148" s="5">
        <f t="shared" si="722"/>
        <v>2.8316880859253741</v>
      </c>
      <c r="L5148" s="4" t="str">
        <f t="shared" si="723"/>
        <v>Over Budget</v>
      </c>
      <c r="M5148">
        <f t="shared" si="724"/>
        <v>2022</v>
      </c>
      <c r="N5148">
        <f t="shared" si="725"/>
        <v>10</v>
      </c>
      <c r="O5148" t="str">
        <f t="shared" si="726"/>
        <v>Oct</v>
      </c>
      <c r="P5148" t="str">
        <f t="shared" si="727"/>
        <v>Q4</v>
      </c>
      <c r="Q5148" t="str">
        <f t="shared" si="728"/>
        <v>2022-10</v>
      </c>
    </row>
    <row r="5149" spans="1:17" x14ac:dyDescent="0.35">
      <c r="A5149" s="2">
        <v>44310</v>
      </c>
      <c r="B5149" t="s">
        <v>37</v>
      </c>
      <c r="C5149" t="s">
        <v>19</v>
      </c>
      <c r="D5149" t="s">
        <v>39</v>
      </c>
      <c r="E5149" s="3">
        <v>91193</v>
      </c>
      <c r="F5149" s="3">
        <v>102451</v>
      </c>
      <c r="G5149" t="s">
        <v>26</v>
      </c>
      <c r="H5149" s="3" t="s">
        <v>5181</v>
      </c>
      <c r="I5149" s="3">
        <f t="shared" si="720"/>
        <v>11258</v>
      </c>
      <c r="J5149" s="4">
        <f t="shared" si="721"/>
        <v>0.12345245797374799</v>
      </c>
      <c r="K5149" s="5">
        <f t="shared" si="722"/>
        <v>1.1234524579737479</v>
      </c>
      <c r="L5149" s="4" t="str">
        <f t="shared" si="723"/>
        <v>Over Budget</v>
      </c>
      <c r="M5149">
        <f t="shared" si="724"/>
        <v>2021</v>
      </c>
      <c r="N5149">
        <f t="shared" si="725"/>
        <v>4</v>
      </c>
      <c r="O5149" t="str">
        <f t="shared" si="726"/>
        <v>Apr</v>
      </c>
      <c r="P5149" t="str">
        <f t="shared" si="727"/>
        <v>Q2</v>
      </c>
      <c r="Q5149" t="str">
        <f t="shared" si="728"/>
        <v>2021-04</v>
      </c>
    </row>
    <row r="5150" spans="1:17" x14ac:dyDescent="0.35">
      <c r="A5150" s="2">
        <v>44209</v>
      </c>
      <c r="B5150" t="s">
        <v>18</v>
      </c>
      <c r="C5150" t="s">
        <v>23</v>
      </c>
      <c r="D5150" t="s">
        <v>39</v>
      </c>
      <c r="E5150" s="3">
        <v>85462</v>
      </c>
      <c r="F5150" s="3">
        <v>116981</v>
      </c>
      <c r="G5150" t="s">
        <v>35</v>
      </c>
      <c r="H5150" s="3" t="s">
        <v>5182</v>
      </c>
      <c r="I5150" s="3">
        <f t="shared" si="720"/>
        <v>31519</v>
      </c>
      <c r="J5150" s="4">
        <f t="shared" si="721"/>
        <v>0.36880718916009453</v>
      </c>
      <c r="K5150" s="5">
        <f t="shared" si="722"/>
        <v>1.3688071891600946</v>
      </c>
      <c r="L5150" s="4" t="str">
        <f t="shared" si="723"/>
        <v>Over Budget</v>
      </c>
      <c r="M5150">
        <f t="shared" si="724"/>
        <v>2021</v>
      </c>
      <c r="N5150">
        <f t="shared" si="725"/>
        <v>1</v>
      </c>
      <c r="O5150" t="str">
        <f t="shared" si="726"/>
        <v>Jan</v>
      </c>
      <c r="P5150" t="str">
        <f t="shared" si="727"/>
        <v>Q1</v>
      </c>
      <c r="Q5150" t="str">
        <f t="shared" si="728"/>
        <v>2021-01</v>
      </c>
    </row>
    <row r="5151" spans="1:17" x14ac:dyDescent="0.35">
      <c r="A5151" s="2">
        <v>44640</v>
      </c>
      <c r="B5151" t="s">
        <v>28</v>
      </c>
      <c r="C5151" t="s">
        <v>43</v>
      </c>
      <c r="D5151" t="s">
        <v>25</v>
      </c>
      <c r="E5151" s="3">
        <v>75549</v>
      </c>
      <c r="F5151" s="3">
        <v>20594</v>
      </c>
      <c r="G5151" t="s">
        <v>32</v>
      </c>
      <c r="H5151" s="3" t="s">
        <v>5183</v>
      </c>
      <c r="I5151" s="3">
        <f t="shared" si="720"/>
        <v>-54955</v>
      </c>
      <c r="J5151" s="4">
        <f t="shared" si="721"/>
        <v>-0.72740870163734794</v>
      </c>
      <c r="K5151" s="5">
        <f t="shared" si="722"/>
        <v>0.27259129836265206</v>
      </c>
      <c r="L5151" s="4" t="str">
        <f t="shared" si="723"/>
        <v>Under Budget</v>
      </c>
      <c r="M5151">
        <f t="shared" si="724"/>
        <v>2022</v>
      </c>
      <c r="N5151">
        <f t="shared" si="725"/>
        <v>3</v>
      </c>
      <c r="O5151" t="str">
        <f t="shared" si="726"/>
        <v>Mar</v>
      </c>
      <c r="P5151" t="str">
        <f t="shared" si="727"/>
        <v>Q1</v>
      </c>
      <c r="Q5151" t="str">
        <f t="shared" si="728"/>
        <v>2022-03</v>
      </c>
    </row>
    <row r="5152" spans="1:17" x14ac:dyDescent="0.35">
      <c r="A5152" s="2">
        <v>44643</v>
      </c>
      <c r="B5152" t="s">
        <v>28</v>
      </c>
      <c r="C5152" t="s">
        <v>23</v>
      </c>
      <c r="D5152" t="s">
        <v>25</v>
      </c>
      <c r="E5152" s="3">
        <v>100302</v>
      </c>
      <c r="F5152" s="3">
        <v>38504</v>
      </c>
      <c r="G5152" t="s">
        <v>35</v>
      </c>
      <c r="H5152" s="3" t="s">
        <v>5184</v>
      </c>
      <c r="I5152" s="3">
        <f t="shared" si="720"/>
        <v>-61798</v>
      </c>
      <c r="J5152" s="4">
        <f t="shared" si="721"/>
        <v>-0.61611931965464295</v>
      </c>
      <c r="K5152" s="5">
        <f t="shared" si="722"/>
        <v>0.38388068034535699</v>
      </c>
      <c r="L5152" s="4" t="str">
        <f t="shared" si="723"/>
        <v>Under Budget</v>
      </c>
      <c r="M5152">
        <f t="shared" si="724"/>
        <v>2022</v>
      </c>
      <c r="N5152">
        <f t="shared" si="725"/>
        <v>3</v>
      </c>
      <c r="O5152" t="str">
        <f t="shared" si="726"/>
        <v>Mar</v>
      </c>
      <c r="P5152" t="str">
        <f t="shared" si="727"/>
        <v>Q1</v>
      </c>
      <c r="Q5152" t="str">
        <f t="shared" si="728"/>
        <v>2022-03</v>
      </c>
    </row>
    <row r="5153" spans="1:17" x14ac:dyDescent="0.35">
      <c r="A5153" s="2">
        <v>45182</v>
      </c>
      <c r="B5153" t="s">
        <v>23</v>
      </c>
      <c r="C5153" t="s">
        <v>43</v>
      </c>
      <c r="D5153" t="s">
        <v>39</v>
      </c>
      <c r="E5153" s="3">
        <v>147065</v>
      </c>
      <c r="F5153" s="3">
        <v>139972</v>
      </c>
      <c r="G5153" t="s">
        <v>32</v>
      </c>
      <c r="H5153" s="3" t="s">
        <v>5185</v>
      </c>
      <c r="I5153" s="3">
        <f t="shared" si="720"/>
        <v>-7093</v>
      </c>
      <c r="J5153" s="4">
        <f t="shared" si="721"/>
        <v>-4.8230374324278381E-2</v>
      </c>
      <c r="K5153" s="5">
        <f t="shared" si="722"/>
        <v>0.95176962567572165</v>
      </c>
      <c r="L5153" s="4" t="str">
        <f t="shared" si="723"/>
        <v>Under Budget</v>
      </c>
      <c r="M5153">
        <f t="shared" si="724"/>
        <v>2023</v>
      </c>
      <c r="N5153">
        <f t="shared" si="725"/>
        <v>9</v>
      </c>
      <c r="O5153" t="str">
        <f t="shared" si="726"/>
        <v>Sep</v>
      </c>
      <c r="P5153" t="str">
        <f t="shared" si="727"/>
        <v>Q3</v>
      </c>
      <c r="Q5153" t="str">
        <f t="shared" si="728"/>
        <v>2023-09</v>
      </c>
    </row>
    <row r="5154" spans="1:17" x14ac:dyDescent="0.35">
      <c r="A5154" s="2">
        <v>45189</v>
      </c>
      <c r="B5154" t="s">
        <v>23</v>
      </c>
      <c r="C5154" t="s">
        <v>29</v>
      </c>
      <c r="D5154" t="s">
        <v>25</v>
      </c>
      <c r="E5154" s="3">
        <v>132293</v>
      </c>
      <c r="F5154" s="3">
        <v>132500</v>
      </c>
      <c r="G5154" t="s">
        <v>21</v>
      </c>
      <c r="H5154" s="3" t="s">
        <v>5186</v>
      </c>
      <c r="I5154" s="3">
        <f t="shared" si="720"/>
        <v>207</v>
      </c>
      <c r="J5154" s="4">
        <f t="shared" si="721"/>
        <v>1.5647086391570226E-3</v>
      </c>
      <c r="K5154" s="5">
        <f t="shared" si="722"/>
        <v>1.001564708639157</v>
      </c>
      <c r="L5154" s="4" t="str">
        <f t="shared" si="723"/>
        <v>Over Budget</v>
      </c>
      <c r="M5154">
        <f t="shared" si="724"/>
        <v>2023</v>
      </c>
      <c r="N5154">
        <f t="shared" si="725"/>
        <v>9</v>
      </c>
      <c r="O5154" t="str">
        <f t="shared" si="726"/>
        <v>Sep</v>
      </c>
      <c r="P5154" t="str">
        <f t="shared" si="727"/>
        <v>Q3</v>
      </c>
      <c r="Q5154" t="str">
        <f t="shared" si="728"/>
        <v>2023-09</v>
      </c>
    </row>
    <row r="5155" spans="1:17" x14ac:dyDescent="0.35">
      <c r="A5155" s="2">
        <v>44911</v>
      </c>
      <c r="B5155" t="s">
        <v>28</v>
      </c>
      <c r="C5155" t="s">
        <v>34</v>
      </c>
      <c r="D5155" t="s">
        <v>25</v>
      </c>
      <c r="E5155" s="3">
        <v>79638</v>
      </c>
      <c r="F5155" s="3">
        <v>41516</v>
      </c>
      <c r="G5155" t="s">
        <v>35</v>
      </c>
      <c r="H5155" s="3" t="s">
        <v>5187</v>
      </c>
      <c r="I5155" s="3">
        <f t="shared" si="720"/>
        <v>-38122</v>
      </c>
      <c r="J5155" s="4">
        <f t="shared" si="721"/>
        <v>-0.47869107712398606</v>
      </c>
      <c r="K5155" s="5">
        <f t="shared" si="722"/>
        <v>0.52130892287601394</v>
      </c>
      <c r="L5155" s="4" t="str">
        <f t="shared" si="723"/>
        <v>Under Budget</v>
      </c>
      <c r="M5155">
        <f t="shared" si="724"/>
        <v>2022</v>
      </c>
      <c r="N5155">
        <f t="shared" si="725"/>
        <v>12</v>
      </c>
      <c r="O5155" t="str">
        <f t="shared" si="726"/>
        <v>Dec</v>
      </c>
      <c r="P5155" t="str">
        <f t="shared" si="727"/>
        <v>Q4</v>
      </c>
      <c r="Q5155" t="str">
        <f t="shared" si="728"/>
        <v>2022-12</v>
      </c>
    </row>
    <row r="5156" spans="1:17" x14ac:dyDescent="0.35">
      <c r="A5156" s="2">
        <v>44270</v>
      </c>
      <c r="B5156" t="s">
        <v>23</v>
      </c>
      <c r="C5156" t="s">
        <v>19</v>
      </c>
      <c r="D5156" t="s">
        <v>25</v>
      </c>
      <c r="E5156" s="3">
        <v>11104</v>
      </c>
      <c r="F5156" s="3">
        <v>62024</v>
      </c>
      <c r="G5156" t="s">
        <v>26</v>
      </c>
      <c r="H5156" s="3" t="s">
        <v>5188</v>
      </c>
      <c r="I5156" s="3">
        <f t="shared" si="720"/>
        <v>50920</v>
      </c>
      <c r="J5156" s="4">
        <f t="shared" si="721"/>
        <v>4.5857348703170029</v>
      </c>
      <c r="K5156" s="5">
        <f t="shared" si="722"/>
        <v>5.5857348703170029</v>
      </c>
      <c r="L5156" s="4" t="str">
        <f t="shared" si="723"/>
        <v>Over Budget</v>
      </c>
      <c r="M5156">
        <f t="shared" si="724"/>
        <v>2021</v>
      </c>
      <c r="N5156">
        <f t="shared" si="725"/>
        <v>3</v>
      </c>
      <c r="O5156" t="str">
        <f t="shared" si="726"/>
        <v>Mar</v>
      </c>
      <c r="P5156" t="str">
        <f t="shared" si="727"/>
        <v>Q1</v>
      </c>
      <c r="Q5156" t="str">
        <f t="shared" si="728"/>
        <v>2021-03</v>
      </c>
    </row>
    <row r="5157" spans="1:17" x14ac:dyDescent="0.35">
      <c r="A5157" s="2">
        <v>44733</v>
      </c>
      <c r="B5157" t="s">
        <v>28</v>
      </c>
      <c r="C5157" t="s">
        <v>34</v>
      </c>
      <c r="D5157" t="s">
        <v>39</v>
      </c>
      <c r="E5157" s="3">
        <v>45580</v>
      </c>
      <c r="F5157" s="3">
        <v>113835</v>
      </c>
      <c r="G5157" t="s">
        <v>35</v>
      </c>
      <c r="H5157" s="3" t="s">
        <v>5189</v>
      </c>
      <c r="I5157" s="3">
        <f t="shared" si="720"/>
        <v>68255</v>
      </c>
      <c r="J5157" s="4">
        <f t="shared" si="721"/>
        <v>1.4974769635805179</v>
      </c>
      <c r="K5157" s="5">
        <f t="shared" si="722"/>
        <v>2.4974769635805179</v>
      </c>
      <c r="L5157" s="4" t="str">
        <f t="shared" si="723"/>
        <v>Over Budget</v>
      </c>
      <c r="M5157">
        <f t="shared" si="724"/>
        <v>2022</v>
      </c>
      <c r="N5157">
        <f t="shared" si="725"/>
        <v>6</v>
      </c>
      <c r="O5157" t="str">
        <f t="shared" si="726"/>
        <v>Jun</v>
      </c>
      <c r="P5157" t="str">
        <f t="shared" si="727"/>
        <v>Q2</v>
      </c>
      <c r="Q5157" t="str">
        <f t="shared" si="728"/>
        <v>2022-06</v>
      </c>
    </row>
    <row r="5158" spans="1:17" x14ac:dyDescent="0.35">
      <c r="A5158" s="2">
        <v>44297</v>
      </c>
      <c r="B5158" t="s">
        <v>18</v>
      </c>
      <c r="C5158" t="s">
        <v>29</v>
      </c>
      <c r="D5158" t="s">
        <v>20</v>
      </c>
      <c r="E5158" s="3">
        <v>48899</v>
      </c>
      <c r="F5158" s="3">
        <v>169913</v>
      </c>
      <c r="G5158" t="s">
        <v>32</v>
      </c>
      <c r="H5158" s="3" t="s">
        <v>5190</v>
      </c>
      <c r="I5158" s="3">
        <f t="shared" si="720"/>
        <v>121014</v>
      </c>
      <c r="J5158" s="4">
        <f t="shared" si="721"/>
        <v>2.4747745352665698</v>
      </c>
      <c r="K5158" s="5">
        <f t="shared" si="722"/>
        <v>3.4747745352665698</v>
      </c>
      <c r="L5158" s="4" t="str">
        <f t="shared" si="723"/>
        <v>Over Budget</v>
      </c>
      <c r="M5158">
        <f t="shared" si="724"/>
        <v>2021</v>
      </c>
      <c r="N5158">
        <f t="shared" si="725"/>
        <v>4</v>
      </c>
      <c r="O5158" t="str">
        <f t="shared" si="726"/>
        <v>Apr</v>
      </c>
      <c r="P5158" t="str">
        <f t="shared" si="727"/>
        <v>Q2</v>
      </c>
      <c r="Q5158" t="str">
        <f t="shared" si="728"/>
        <v>2021-04</v>
      </c>
    </row>
    <row r="5159" spans="1:17" x14ac:dyDescent="0.35">
      <c r="A5159" s="2">
        <v>44372</v>
      </c>
      <c r="B5159" t="s">
        <v>41</v>
      </c>
      <c r="C5159" t="s">
        <v>34</v>
      </c>
      <c r="D5159" t="s">
        <v>20</v>
      </c>
      <c r="E5159" s="3">
        <v>114932</v>
      </c>
      <c r="F5159" s="3">
        <v>41795</v>
      </c>
      <c r="G5159" t="s">
        <v>21</v>
      </c>
      <c r="H5159" s="3" t="s">
        <v>5191</v>
      </c>
      <c r="I5159" s="3">
        <f t="shared" si="720"/>
        <v>-73137</v>
      </c>
      <c r="J5159" s="4">
        <f t="shared" si="721"/>
        <v>-0.63635018967737444</v>
      </c>
      <c r="K5159" s="5">
        <f t="shared" si="722"/>
        <v>0.36364981032262556</v>
      </c>
      <c r="L5159" s="4" t="str">
        <f t="shared" si="723"/>
        <v>Under Budget</v>
      </c>
      <c r="M5159">
        <f t="shared" si="724"/>
        <v>2021</v>
      </c>
      <c r="N5159">
        <f t="shared" si="725"/>
        <v>6</v>
      </c>
      <c r="O5159" t="str">
        <f t="shared" si="726"/>
        <v>Jun</v>
      </c>
      <c r="P5159" t="str">
        <f t="shared" si="727"/>
        <v>Q2</v>
      </c>
      <c r="Q5159" t="str">
        <f t="shared" si="728"/>
        <v>2021-06</v>
      </c>
    </row>
    <row r="5160" spans="1:17" x14ac:dyDescent="0.35">
      <c r="A5160" s="2">
        <v>44623</v>
      </c>
      <c r="B5160" t="s">
        <v>23</v>
      </c>
      <c r="C5160" t="s">
        <v>19</v>
      </c>
      <c r="D5160" t="s">
        <v>30</v>
      </c>
      <c r="E5160" s="3">
        <v>72774</v>
      </c>
      <c r="F5160" s="3">
        <v>133721</v>
      </c>
      <c r="G5160" t="s">
        <v>26</v>
      </c>
      <c r="H5160" s="3" t="s">
        <v>5192</v>
      </c>
      <c r="I5160" s="3">
        <f t="shared" si="720"/>
        <v>60947</v>
      </c>
      <c r="J5160" s="4">
        <f t="shared" si="721"/>
        <v>0.83748316706516068</v>
      </c>
      <c r="K5160" s="5">
        <f t="shared" si="722"/>
        <v>1.8374831670651606</v>
      </c>
      <c r="L5160" s="4" t="str">
        <f t="shared" si="723"/>
        <v>Over Budget</v>
      </c>
      <c r="M5160">
        <f t="shared" si="724"/>
        <v>2022</v>
      </c>
      <c r="N5160">
        <f t="shared" si="725"/>
        <v>3</v>
      </c>
      <c r="O5160" t="str">
        <f t="shared" si="726"/>
        <v>Mar</v>
      </c>
      <c r="P5160" t="str">
        <f t="shared" si="727"/>
        <v>Q1</v>
      </c>
      <c r="Q5160" t="str">
        <f t="shared" si="728"/>
        <v>2022-03</v>
      </c>
    </row>
    <row r="5161" spans="1:17" x14ac:dyDescent="0.35">
      <c r="A5161" s="2">
        <v>44237</v>
      </c>
      <c r="B5161" t="s">
        <v>55</v>
      </c>
      <c r="C5161" t="s">
        <v>43</v>
      </c>
      <c r="D5161" t="s">
        <v>25</v>
      </c>
      <c r="E5161" s="3">
        <v>123145</v>
      </c>
      <c r="F5161" s="3">
        <v>107444</v>
      </c>
      <c r="G5161" t="s">
        <v>35</v>
      </c>
      <c r="H5161" s="3" t="s">
        <v>5193</v>
      </c>
      <c r="I5161" s="3">
        <f t="shared" si="720"/>
        <v>-15701</v>
      </c>
      <c r="J5161" s="4">
        <f t="shared" si="721"/>
        <v>-0.1275001015063543</v>
      </c>
      <c r="K5161" s="5">
        <f t="shared" si="722"/>
        <v>0.87249989849364573</v>
      </c>
      <c r="L5161" s="4" t="str">
        <f t="shared" si="723"/>
        <v>Under Budget</v>
      </c>
      <c r="M5161">
        <f t="shared" si="724"/>
        <v>2021</v>
      </c>
      <c r="N5161">
        <f t="shared" si="725"/>
        <v>2</v>
      </c>
      <c r="O5161" t="str">
        <f t="shared" si="726"/>
        <v>Feb</v>
      </c>
      <c r="P5161" t="str">
        <f t="shared" si="727"/>
        <v>Q1</v>
      </c>
      <c r="Q5161" t="str">
        <f t="shared" si="728"/>
        <v>2021-02</v>
      </c>
    </row>
    <row r="5162" spans="1:17" x14ac:dyDescent="0.35">
      <c r="A5162" s="2">
        <v>44625</v>
      </c>
      <c r="B5162" t="s">
        <v>55</v>
      </c>
      <c r="C5162" t="s">
        <v>29</v>
      </c>
      <c r="D5162" t="s">
        <v>20</v>
      </c>
      <c r="E5162" s="3">
        <v>116135</v>
      </c>
      <c r="F5162" s="3">
        <v>122347</v>
      </c>
      <c r="G5162" t="s">
        <v>21</v>
      </c>
      <c r="H5162" s="3" t="s">
        <v>5194</v>
      </c>
      <c r="I5162" s="3">
        <f t="shared" si="720"/>
        <v>6212</v>
      </c>
      <c r="J5162" s="4">
        <f t="shared" si="721"/>
        <v>5.3489473457613984E-2</v>
      </c>
      <c r="K5162" s="5">
        <f t="shared" si="722"/>
        <v>1.0534894734576139</v>
      </c>
      <c r="L5162" s="4" t="str">
        <f t="shared" si="723"/>
        <v>Over Budget</v>
      </c>
      <c r="M5162">
        <f t="shared" si="724"/>
        <v>2022</v>
      </c>
      <c r="N5162">
        <f t="shared" si="725"/>
        <v>3</v>
      </c>
      <c r="O5162" t="str">
        <f t="shared" si="726"/>
        <v>Mar</v>
      </c>
      <c r="P5162" t="str">
        <f t="shared" si="727"/>
        <v>Q1</v>
      </c>
      <c r="Q5162" t="str">
        <f t="shared" si="728"/>
        <v>2022-03</v>
      </c>
    </row>
    <row r="5163" spans="1:17" x14ac:dyDescent="0.35">
      <c r="A5163" s="2">
        <v>44540</v>
      </c>
      <c r="B5163" t="s">
        <v>55</v>
      </c>
      <c r="C5163" t="s">
        <v>29</v>
      </c>
      <c r="D5163" t="s">
        <v>30</v>
      </c>
      <c r="E5163" s="3">
        <v>92721</v>
      </c>
      <c r="F5163" s="3">
        <v>114733</v>
      </c>
      <c r="G5163" t="s">
        <v>32</v>
      </c>
      <c r="H5163" s="3" t="s">
        <v>5195</v>
      </c>
      <c r="I5163" s="3">
        <f t="shared" si="720"/>
        <v>22012</v>
      </c>
      <c r="J5163" s="4">
        <f t="shared" si="721"/>
        <v>0.23740037316249823</v>
      </c>
      <c r="K5163" s="5">
        <f t="shared" si="722"/>
        <v>1.2374003731624983</v>
      </c>
      <c r="L5163" s="4" t="str">
        <f t="shared" si="723"/>
        <v>Over Budget</v>
      </c>
      <c r="M5163">
        <f t="shared" si="724"/>
        <v>2021</v>
      </c>
      <c r="N5163">
        <f t="shared" si="725"/>
        <v>12</v>
      </c>
      <c r="O5163" t="str">
        <f t="shared" si="726"/>
        <v>Dec</v>
      </c>
      <c r="P5163" t="str">
        <f t="shared" si="727"/>
        <v>Q4</v>
      </c>
      <c r="Q5163" t="str">
        <f t="shared" si="728"/>
        <v>2021-12</v>
      </c>
    </row>
    <row r="5164" spans="1:17" x14ac:dyDescent="0.35">
      <c r="A5164" s="2">
        <v>44562</v>
      </c>
      <c r="B5164" t="s">
        <v>41</v>
      </c>
      <c r="C5164" t="s">
        <v>43</v>
      </c>
      <c r="D5164" t="s">
        <v>58</v>
      </c>
      <c r="E5164" s="3">
        <v>124301</v>
      </c>
      <c r="F5164" s="3">
        <v>103369</v>
      </c>
      <c r="G5164" t="s">
        <v>26</v>
      </c>
      <c r="H5164" s="3" t="s">
        <v>5196</v>
      </c>
      <c r="I5164" s="3">
        <f t="shared" si="720"/>
        <v>-20932</v>
      </c>
      <c r="J5164" s="4">
        <f t="shared" si="721"/>
        <v>-0.16839767982558468</v>
      </c>
      <c r="K5164" s="5">
        <f t="shared" si="722"/>
        <v>0.83160232017441538</v>
      </c>
      <c r="L5164" s="4" t="str">
        <f t="shared" si="723"/>
        <v>Under Budget</v>
      </c>
      <c r="M5164">
        <f t="shared" si="724"/>
        <v>2022</v>
      </c>
      <c r="N5164">
        <f t="shared" si="725"/>
        <v>1</v>
      </c>
      <c r="O5164" t="str">
        <f t="shared" si="726"/>
        <v>Jan</v>
      </c>
      <c r="P5164" t="str">
        <f t="shared" si="727"/>
        <v>Q1</v>
      </c>
      <c r="Q5164" t="str">
        <f t="shared" si="728"/>
        <v>2022-01</v>
      </c>
    </row>
    <row r="5165" spans="1:17" x14ac:dyDescent="0.35">
      <c r="A5165" s="2">
        <v>44805</v>
      </c>
      <c r="B5165" t="s">
        <v>28</v>
      </c>
      <c r="C5165" t="s">
        <v>43</v>
      </c>
      <c r="D5165" t="s">
        <v>25</v>
      </c>
      <c r="E5165" s="3">
        <v>63696</v>
      </c>
      <c r="F5165" s="3">
        <v>29209</v>
      </c>
      <c r="G5165" t="s">
        <v>32</v>
      </c>
      <c r="H5165" s="3" t="s">
        <v>5197</v>
      </c>
      <c r="I5165" s="3">
        <f t="shared" si="720"/>
        <v>-34487</v>
      </c>
      <c r="J5165" s="4">
        <f t="shared" si="721"/>
        <v>-0.54143117307209243</v>
      </c>
      <c r="K5165" s="5">
        <f t="shared" si="722"/>
        <v>0.45856882692790757</v>
      </c>
      <c r="L5165" s="4" t="str">
        <f t="shared" si="723"/>
        <v>Under Budget</v>
      </c>
      <c r="M5165">
        <f t="shared" si="724"/>
        <v>2022</v>
      </c>
      <c r="N5165">
        <f t="shared" si="725"/>
        <v>9</v>
      </c>
      <c r="O5165" t="str">
        <f t="shared" si="726"/>
        <v>Sep</v>
      </c>
      <c r="P5165" t="str">
        <f t="shared" si="727"/>
        <v>Q3</v>
      </c>
      <c r="Q5165" t="str">
        <f t="shared" si="728"/>
        <v>2022-09</v>
      </c>
    </row>
    <row r="5166" spans="1:17" x14ac:dyDescent="0.35">
      <c r="A5166" s="2">
        <v>44853</v>
      </c>
      <c r="B5166" t="s">
        <v>28</v>
      </c>
      <c r="C5166" t="s">
        <v>19</v>
      </c>
      <c r="D5166" t="s">
        <v>20</v>
      </c>
      <c r="E5166" s="3">
        <v>16428</v>
      </c>
      <c r="F5166" s="3">
        <v>12553</v>
      </c>
      <c r="G5166" t="s">
        <v>35</v>
      </c>
      <c r="H5166" s="3" t="s">
        <v>5198</v>
      </c>
      <c r="I5166" s="3">
        <f t="shared" si="720"/>
        <v>-3875</v>
      </c>
      <c r="J5166" s="4">
        <f t="shared" si="721"/>
        <v>-0.23587776966155344</v>
      </c>
      <c r="K5166" s="5">
        <f t="shared" si="722"/>
        <v>0.76412223033844651</v>
      </c>
      <c r="L5166" s="4" t="str">
        <f t="shared" si="723"/>
        <v>Under Budget</v>
      </c>
      <c r="M5166">
        <f t="shared" si="724"/>
        <v>2022</v>
      </c>
      <c r="N5166">
        <f t="shared" si="725"/>
        <v>10</v>
      </c>
      <c r="O5166" t="str">
        <f t="shared" si="726"/>
        <v>Oct</v>
      </c>
      <c r="P5166" t="str">
        <f t="shared" si="727"/>
        <v>Q4</v>
      </c>
      <c r="Q5166" t="str">
        <f t="shared" si="728"/>
        <v>2022-10</v>
      </c>
    </row>
    <row r="5167" spans="1:17" x14ac:dyDescent="0.35">
      <c r="A5167" s="2">
        <v>44924</v>
      </c>
      <c r="B5167" t="s">
        <v>37</v>
      </c>
      <c r="C5167" t="s">
        <v>23</v>
      </c>
      <c r="D5167" t="s">
        <v>20</v>
      </c>
      <c r="E5167" s="3">
        <v>91177</v>
      </c>
      <c r="F5167" s="3">
        <v>117028</v>
      </c>
      <c r="G5167" t="s">
        <v>32</v>
      </c>
      <c r="H5167" s="3" t="s">
        <v>5199</v>
      </c>
      <c r="I5167" s="3">
        <f t="shared" si="720"/>
        <v>25851</v>
      </c>
      <c r="J5167" s="4">
        <f t="shared" si="721"/>
        <v>0.2835254504973842</v>
      </c>
      <c r="K5167" s="5">
        <f t="shared" si="722"/>
        <v>1.2835254504973843</v>
      </c>
      <c r="L5167" s="4" t="str">
        <f t="shared" si="723"/>
        <v>Over Budget</v>
      </c>
      <c r="M5167">
        <f t="shared" si="724"/>
        <v>2022</v>
      </c>
      <c r="N5167">
        <f t="shared" si="725"/>
        <v>12</v>
      </c>
      <c r="O5167" t="str">
        <f t="shared" si="726"/>
        <v>Dec</v>
      </c>
      <c r="P5167" t="str">
        <f t="shared" si="727"/>
        <v>Q4</v>
      </c>
      <c r="Q5167" t="str">
        <f t="shared" si="728"/>
        <v>2022-12</v>
      </c>
    </row>
    <row r="5168" spans="1:17" x14ac:dyDescent="0.35">
      <c r="A5168" s="2">
        <v>44425</v>
      </c>
      <c r="B5168" t="s">
        <v>55</v>
      </c>
      <c r="C5168" t="s">
        <v>24</v>
      </c>
      <c r="D5168" t="s">
        <v>20</v>
      </c>
      <c r="E5168" s="3">
        <v>14140</v>
      </c>
      <c r="F5168" s="3">
        <v>38714</v>
      </c>
      <c r="G5168" t="s">
        <v>21</v>
      </c>
      <c r="H5168" s="3" t="s">
        <v>5200</v>
      </c>
      <c r="I5168" s="3">
        <f t="shared" si="720"/>
        <v>24574</v>
      </c>
      <c r="J5168" s="4">
        <f t="shared" si="721"/>
        <v>1.7379066478076379</v>
      </c>
      <c r="K5168" s="5">
        <f t="shared" si="722"/>
        <v>2.7379066478076379</v>
      </c>
      <c r="L5168" s="4" t="str">
        <f t="shared" si="723"/>
        <v>Over Budget</v>
      </c>
      <c r="M5168">
        <f t="shared" si="724"/>
        <v>2021</v>
      </c>
      <c r="N5168">
        <f t="shared" si="725"/>
        <v>8</v>
      </c>
      <c r="O5168" t="str">
        <f t="shared" si="726"/>
        <v>Aug</v>
      </c>
      <c r="P5168" t="str">
        <f t="shared" si="727"/>
        <v>Q3</v>
      </c>
      <c r="Q5168" t="str">
        <f t="shared" si="728"/>
        <v>2021-08</v>
      </c>
    </row>
    <row r="5169" spans="1:17" x14ac:dyDescent="0.35">
      <c r="A5169" s="2">
        <v>45021</v>
      </c>
      <c r="B5169" t="s">
        <v>55</v>
      </c>
      <c r="C5169" t="s">
        <v>23</v>
      </c>
      <c r="D5169" t="s">
        <v>30</v>
      </c>
      <c r="E5169" s="3">
        <v>12792</v>
      </c>
      <c r="F5169" s="3">
        <v>154513</v>
      </c>
      <c r="G5169" t="s">
        <v>32</v>
      </c>
      <c r="H5169" s="3" t="s">
        <v>5201</v>
      </c>
      <c r="I5169" s="3">
        <f t="shared" si="720"/>
        <v>141721</v>
      </c>
      <c r="J5169" s="4">
        <f t="shared" si="721"/>
        <v>11.078877423389619</v>
      </c>
      <c r="K5169" s="5">
        <f t="shared" si="722"/>
        <v>12.078877423389619</v>
      </c>
      <c r="L5169" s="4" t="str">
        <f t="shared" si="723"/>
        <v>Over Budget</v>
      </c>
      <c r="M5169">
        <f t="shared" si="724"/>
        <v>2023</v>
      </c>
      <c r="N5169">
        <f t="shared" si="725"/>
        <v>4</v>
      </c>
      <c r="O5169" t="str">
        <f t="shared" si="726"/>
        <v>Apr</v>
      </c>
      <c r="P5169" t="str">
        <f t="shared" si="727"/>
        <v>Q2</v>
      </c>
      <c r="Q5169" t="str">
        <f t="shared" si="728"/>
        <v>2023-04</v>
      </c>
    </row>
    <row r="5170" spans="1:17" x14ac:dyDescent="0.35">
      <c r="A5170" s="2">
        <v>45085</v>
      </c>
      <c r="B5170" t="s">
        <v>28</v>
      </c>
      <c r="C5170" t="s">
        <v>23</v>
      </c>
      <c r="D5170" t="s">
        <v>58</v>
      </c>
      <c r="E5170" s="3">
        <v>78259</v>
      </c>
      <c r="F5170" s="3">
        <v>58906</v>
      </c>
      <c r="G5170" t="s">
        <v>26</v>
      </c>
      <c r="H5170" s="3" t="s">
        <v>5202</v>
      </c>
      <c r="I5170" s="3">
        <f t="shared" si="720"/>
        <v>-19353</v>
      </c>
      <c r="J5170" s="4">
        <f t="shared" si="721"/>
        <v>-0.2472942409179775</v>
      </c>
      <c r="K5170" s="5">
        <f t="shared" si="722"/>
        <v>0.75270575908202253</v>
      </c>
      <c r="L5170" s="4" t="str">
        <f t="shared" si="723"/>
        <v>Under Budget</v>
      </c>
      <c r="M5170">
        <f t="shared" si="724"/>
        <v>2023</v>
      </c>
      <c r="N5170">
        <f t="shared" si="725"/>
        <v>6</v>
      </c>
      <c r="O5170" t="str">
        <f t="shared" si="726"/>
        <v>Jun</v>
      </c>
      <c r="P5170" t="str">
        <f t="shared" si="727"/>
        <v>Q2</v>
      </c>
      <c r="Q5170" t="str">
        <f t="shared" si="728"/>
        <v>2023-06</v>
      </c>
    </row>
    <row r="5171" spans="1:17" x14ac:dyDescent="0.35">
      <c r="A5171" s="2">
        <v>45180</v>
      </c>
      <c r="B5171" t="s">
        <v>55</v>
      </c>
      <c r="C5171" t="s">
        <v>34</v>
      </c>
      <c r="D5171" t="s">
        <v>25</v>
      </c>
      <c r="E5171" s="3">
        <v>97496</v>
      </c>
      <c r="F5171" s="3">
        <v>31376</v>
      </c>
      <c r="G5171" t="s">
        <v>21</v>
      </c>
      <c r="H5171" s="3" t="s">
        <v>5203</v>
      </c>
      <c r="I5171" s="3">
        <f t="shared" si="720"/>
        <v>-66120</v>
      </c>
      <c r="J5171" s="4">
        <f t="shared" si="721"/>
        <v>-0.67818166899154841</v>
      </c>
      <c r="K5171" s="5">
        <f t="shared" si="722"/>
        <v>0.32181833100845164</v>
      </c>
      <c r="L5171" s="4" t="str">
        <f t="shared" si="723"/>
        <v>Under Budget</v>
      </c>
      <c r="M5171">
        <f t="shared" si="724"/>
        <v>2023</v>
      </c>
      <c r="N5171">
        <f t="shared" si="725"/>
        <v>9</v>
      </c>
      <c r="O5171" t="str">
        <f t="shared" si="726"/>
        <v>Sep</v>
      </c>
      <c r="P5171" t="str">
        <f t="shared" si="727"/>
        <v>Q3</v>
      </c>
      <c r="Q5171" t="str">
        <f t="shared" si="728"/>
        <v>2023-09</v>
      </c>
    </row>
    <row r="5172" spans="1:17" x14ac:dyDescent="0.35">
      <c r="A5172" s="2">
        <v>45032</v>
      </c>
      <c r="B5172" t="s">
        <v>28</v>
      </c>
      <c r="C5172" t="s">
        <v>24</v>
      </c>
      <c r="D5172" t="s">
        <v>20</v>
      </c>
      <c r="E5172" s="3">
        <v>112492</v>
      </c>
      <c r="F5172" s="3">
        <v>42378</v>
      </c>
      <c r="G5172" t="s">
        <v>35</v>
      </c>
      <c r="H5172" s="3" t="s">
        <v>5204</v>
      </c>
      <c r="I5172" s="3">
        <f t="shared" si="720"/>
        <v>-70114</v>
      </c>
      <c r="J5172" s="4">
        <f t="shared" si="721"/>
        <v>-0.62327987768019055</v>
      </c>
      <c r="K5172" s="5">
        <f t="shared" si="722"/>
        <v>0.37672012231980939</v>
      </c>
      <c r="L5172" s="4" t="str">
        <f t="shared" si="723"/>
        <v>Under Budget</v>
      </c>
      <c r="M5172">
        <f t="shared" si="724"/>
        <v>2023</v>
      </c>
      <c r="N5172">
        <f t="shared" si="725"/>
        <v>4</v>
      </c>
      <c r="O5172" t="str">
        <f t="shared" si="726"/>
        <v>Apr</v>
      </c>
      <c r="P5172" t="str">
        <f t="shared" si="727"/>
        <v>Q2</v>
      </c>
      <c r="Q5172" t="str">
        <f t="shared" si="728"/>
        <v>2023-04</v>
      </c>
    </row>
    <row r="5173" spans="1:17" x14ac:dyDescent="0.35">
      <c r="A5173" s="2">
        <v>44313</v>
      </c>
      <c r="B5173" t="s">
        <v>28</v>
      </c>
      <c r="C5173" t="s">
        <v>43</v>
      </c>
      <c r="D5173" t="s">
        <v>39</v>
      </c>
      <c r="E5173" s="3">
        <v>37089</v>
      </c>
      <c r="F5173" s="3">
        <v>110743</v>
      </c>
      <c r="G5173" t="s">
        <v>32</v>
      </c>
      <c r="H5173" s="3" t="s">
        <v>5205</v>
      </c>
      <c r="I5173" s="3">
        <f t="shared" si="720"/>
        <v>73654</v>
      </c>
      <c r="J5173" s="4">
        <f t="shared" si="721"/>
        <v>1.985871821833967</v>
      </c>
      <c r="K5173" s="5">
        <f t="shared" si="722"/>
        <v>2.985871821833967</v>
      </c>
      <c r="L5173" s="4" t="str">
        <f t="shared" si="723"/>
        <v>Over Budget</v>
      </c>
      <c r="M5173">
        <f t="shared" si="724"/>
        <v>2021</v>
      </c>
      <c r="N5173">
        <f t="shared" si="725"/>
        <v>4</v>
      </c>
      <c r="O5173" t="str">
        <f t="shared" si="726"/>
        <v>Apr</v>
      </c>
      <c r="P5173" t="str">
        <f t="shared" si="727"/>
        <v>Q2</v>
      </c>
      <c r="Q5173" t="str">
        <f t="shared" si="728"/>
        <v>2021-04</v>
      </c>
    </row>
    <row r="5174" spans="1:17" x14ac:dyDescent="0.35">
      <c r="A5174" s="2">
        <v>45014</v>
      </c>
      <c r="B5174" t="s">
        <v>23</v>
      </c>
      <c r="C5174" t="s">
        <v>23</v>
      </c>
      <c r="D5174" t="s">
        <v>25</v>
      </c>
      <c r="E5174" s="3">
        <v>10603</v>
      </c>
      <c r="F5174" s="3">
        <v>21650</v>
      </c>
      <c r="G5174" t="s">
        <v>32</v>
      </c>
      <c r="H5174" s="3" t="s">
        <v>5206</v>
      </c>
      <c r="I5174" s="3">
        <f t="shared" si="720"/>
        <v>11047</v>
      </c>
      <c r="J5174" s="4">
        <f t="shared" si="721"/>
        <v>1.0418749410544186</v>
      </c>
      <c r="K5174" s="5">
        <f t="shared" si="722"/>
        <v>2.0418749410544184</v>
      </c>
      <c r="L5174" s="4" t="str">
        <f t="shared" si="723"/>
        <v>Over Budget</v>
      </c>
      <c r="M5174">
        <f t="shared" si="724"/>
        <v>2023</v>
      </c>
      <c r="N5174">
        <f t="shared" si="725"/>
        <v>3</v>
      </c>
      <c r="O5174" t="str">
        <f t="shared" si="726"/>
        <v>Mar</v>
      </c>
      <c r="P5174" t="str">
        <f t="shared" si="727"/>
        <v>Q1</v>
      </c>
      <c r="Q5174" t="str">
        <f t="shared" si="728"/>
        <v>2023-03</v>
      </c>
    </row>
    <row r="5175" spans="1:17" x14ac:dyDescent="0.35">
      <c r="A5175" s="2">
        <v>44564</v>
      </c>
      <c r="B5175" t="s">
        <v>28</v>
      </c>
      <c r="C5175" t="s">
        <v>19</v>
      </c>
      <c r="D5175" t="s">
        <v>39</v>
      </c>
      <c r="E5175" s="3">
        <v>17150</v>
      </c>
      <c r="F5175" s="3">
        <v>137259</v>
      </c>
      <c r="G5175" t="s">
        <v>35</v>
      </c>
      <c r="H5175" s="3" t="s">
        <v>5207</v>
      </c>
      <c r="I5175" s="3">
        <f t="shared" si="720"/>
        <v>120109</v>
      </c>
      <c r="J5175" s="4">
        <f t="shared" si="721"/>
        <v>7.0034402332361516</v>
      </c>
      <c r="K5175" s="5">
        <f t="shared" si="722"/>
        <v>8.0034402332361516</v>
      </c>
      <c r="L5175" s="4" t="str">
        <f t="shared" si="723"/>
        <v>Over Budget</v>
      </c>
      <c r="M5175">
        <f t="shared" si="724"/>
        <v>2022</v>
      </c>
      <c r="N5175">
        <f t="shared" si="725"/>
        <v>1</v>
      </c>
      <c r="O5175" t="str">
        <f t="shared" si="726"/>
        <v>Jan</v>
      </c>
      <c r="P5175" t="str">
        <f t="shared" si="727"/>
        <v>Q1</v>
      </c>
      <c r="Q5175" t="str">
        <f t="shared" si="728"/>
        <v>2022-01</v>
      </c>
    </row>
    <row r="5176" spans="1:17" x14ac:dyDescent="0.35">
      <c r="A5176" s="2">
        <v>44364</v>
      </c>
      <c r="B5176" t="s">
        <v>18</v>
      </c>
      <c r="C5176" t="s">
        <v>23</v>
      </c>
      <c r="D5176" t="s">
        <v>30</v>
      </c>
      <c r="E5176" s="3">
        <v>123193</v>
      </c>
      <c r="F5176" s="3">
        <v>66831</v>
      </c>
      <c r="G5176" t="s">
        <v>35</v>
      </c>
      <c r="H5176" s="3" t="s">
        <v>5208</v>
      </c>
      <c r="I5176" s="3">
        <f t="shared" si="720"/>
        <v>-56362</v>
      </c>
      <c r="J5176" s="4">
        <f t="shared" si="721"/>
        <v>-0.45750976110655639</v>
      </c>
      <c r="K5176" s="5">
        <f t="shared" si="722"/>
        <v>0.54249023889344361</v>
      </c>
      <c r="L5176" s="4" t="str">
        <f t="shared" si="723"/>
        <v>Under Budget</v>
      </c>
      <c r="M5176">
        <f t="shared" si="724"/>
        <v>2021</v>
      </c>
      <c r="N5176">
        <f t="shared" si="725"/>
        <v>6</v>
      </c>
      <c r="O5176" t="str">
        <f t="shared" si="726"/>
        <v>Jun</v>
      </c>
      <c r="P5176" t="str">
        <f t="shared" si="727"/>
        <v>Q2</v>
      </c>
      <c r="Q5176" t="str">
        <f t="shared" si="728"/>
        <v>2021-06</v>
      </c>
    </row>
    <row r="5177" spans="1:17" x14ac:dyDescent="0.35">
      <c r="A5177" s="2">
        <v>45150</v>
      </c>
      <c r="B5177" t="s">
        <v>18</v>
      </c>
      <c r="C5177" t="s">
        <v>43</v>
      </c>
      <c r="D5177" t="s">
        <v>20</v>
      </c>
      <c r="E5177" s="3">
        <v>66048</v>
      </c>
      <c r="F5177" s="3">
        <v>12758</v>
      </c>
      <c r="G5177" t="s">
        <v>32</v>
      </c>
      <c r="H5177" s="3" t="s">
        <v>5209</v>
      </c>
      <c r="I5177" s="3">
        <f t="shared" si="720"/>
        <v>-53290</v>
      </c>
      <c r="J5177" s="4">
        <f t="shared" si="721"/>
        <v>-0.80683745155038755</v>
      </c>
      <c r="K5177" s="5">
        <f t="shared" si="722"/>
        <v>0.19316254844961239</v>
      </c>
      <c r="L5177" s="4" t="str">
        <f t="shared" si="723"/>
        <v>Under Budget</v>
      </c>
      <c r="M5177">
        <f t="shared" si="724"/>
        <v>2023</v>
      </c>
      <c r="N5177">
        <f t="shared" si="725"/>
        <v>8</v>
      </c>
      <c r="O5177" t="str">
        <f t="shared" si="726"/>
        <v>Aug</v>
      </c>
      <c r="P5177" t="str">
        <f t="shared" si="727"/>
        <v>Q3</v>
      </c>
      <c r="Q5177" t="str">
        <f t="shared" si="728"/>
        <v>2023-08</v>
      </c>
    </row>
    <row r="5178" spans="1:17" x14ac:dyDescent="0.35">
      <c r="A5178" s="2">
        <v>44857</v>
      </c>
      <c r="B5178" t="s">
        <v>18</v>
      </c>
      <c r="C5178" t="s">
        <v>23</v>
      </c>
      <c r="D5178" t="s">
        <v>25</v>
      </c>
      <c r="E5178" s="3">
        <v>32346</v>
      </c>
      <c r="F5178" s="3">
        <v>129207</v>
      </c>
      <c r="G5178" t="s">
        <v>35</v>
      </c>
      <c r="H5178" s="3" t="s">
        <v>5210</v>
      </c>
      <c r="I5178" s="3">
        <f t="shared" si="720"/>
        <v>96861</v>
      </c>
      <c r="J5178" s="4">
        <f t="shared" si="721"/>
        <v>2.9945279168985346</v>
      </c>
      <c r="K5178" s="5">
        <f t="shared" si="722"/>
        <v>3.9945279168985346</v>
      </c>
      <c r="L5178" s="4" t="str">
        <f t="shared" si="723"/>
        <v>Over Budget</v>
      </c>
      <c r="M5178">
        <f t="shared" si="724"/>
        <v>2022</v>
      </c>
      <c r="N5178">
        <f t="shared" si="725"/>
        <v>10</v>
      </c>
      <c r="O5178" t="str">
        <f t="shared" si="726"/>
        <v>Oct</v>
      </c>
      <c r="P5178" t="str">
        <f t="shared" si="727"/>
        <v>Q4</v>
      </c>
      <c r="Q5178" t="str">
        <f t="shared" si="728"/>
        <v>2022-10</v>
      </c>
    </row>
    <row r="5179" spans="1:17" x14ac:dyDescent="0.35">
      <c r="A5179" s="2">
        <v>44891</v>
      </c>
      <c r="B5179" t="s">
        <v>18</v>
      </c>
      <c r="C5179" t="s">
        <v>29</v>
      </c>
      <c r="D5179" t="s">
        <v>25</v>
      </c>
      <c r="E5179" s="3">
        <v>91478</v>
      </c>
      <c r="F5179" s="3">
        <v>101306</v>
      </c>
      <c r="G5179" t="s">
        <v>21</v>
      </c>
      <c r="H5179" s="3" t="s">
        <v>5211</v>
      </c>
      <c r="I5179" s="3">
        <f t="shared" si="720"/>
        <v>9828</v>
      </c>
      <c r="J5179" s="4">
        <f t="shared" si="721"/>
        <v>0.10743566759220796</v>
      </c>
      <c r="K5179" s="5">
        <f t="shared" si="722"/>
        <v>1.1074356675922079</v>
      </c>
      <c r="L5179" s="4" t="str">
        <f t="shared" si="723"/>
        <v>Over Budget</v>
      </c>
      <c r="M5179">
        <f t="shared" si="724"/>
        <v>2022</v>
      </c>
      <c r="N5179">
        <f t="shared" si="725"/>
        <v>11</v>
      </c>
      <c r="O5179" t="str">
        <f t="shared" si="726"/>
        <v>Nov</v>
      </c>
      <c r="P5179" t="str">
        <f t="shared" si="727"/>
        <v>Q4</v>
      </c>
      <c r="Q5179" t="str">
        <f t="shared" si="728"/>
        <v>2022-11</v>
      </c>
    </row>
    <row r="5180" spans="1:17" x14ac:dyDescent="0.35">
      <c r="A5180" s="2">
        <v>45121</v>
      </c>
      <c r="B5180" t="s">
        <v>41</v>
      </c>
      <c r="C5180" t="s">
        <v>34</v>
      </c>
      <c r="D5180" t="s">
        <v>20</v>
      </c>
      <c r="E5180" s="3">
        <v>78311</v>
      </c>
      <c r="F5180" s="3">
        <v>154379</v>
      </c>
      <c r="G5180" t="s">
        <v>26</v>
      </c>
      <c r="H5180" s="3" t="s">
        <v>5212</v>
      </c>
      <c r="I5180" s="3">
        <f t="shared" si="720"/>
        <v>76068</v>
      </c>
      <c r="J5180" s="4">
        <f t="shared" si="721"/>
        <v>0.97135779137030553</v>
      </c>
      <c r="K5180" s="5">
        <f t="shared" si="722"/>
        <v>1.9713577913703055</v>
      </c>
      <c r="L5180" s="4" t="str">
        <f t="shared" si="723"/>
        <v>Over Budget</v>
      </c>
      <c r="M5180">
        <f t="shared" si="724"/>
        <v>2023</v>
      </c>
      <c r="N5180">
        <f t="shared" si="725"/>
        <v>7</v>
      </c>
      <c r="O5180" t="str">
        <f t="shared" si="726"/>
        <v>Jul</v>
      </c>
      <c r="P5180" t="str">
        <f t="shared" si="727"/>
        <v>Q3</v>
      </c>
      <c r="Q5180" t="str">
        <f t="shared" si="728"/>
        <v>2023-07</v>
      </c>
    </row>
    <row r="5181" spans="1:17" x14ac:dyDescent="0.35">
      <c r="A5181" s="2">
        <v>44348</v>
      </c>
      <c r="B5181" t="s">
        <v>37</v>
      </c>
      <c r="C5181" t="s">
        <v>34</v>
      </c>
      <c r="D5181" t="s">
        <v>58</v>
      </c>
      <c r="E5181" s="3">
        <v>144711</v>
      </c>
      <c r="F5181" s="3">
        <v>106549</v>
      </c>
      <c r="G5181" t="s">
        <v>21</v>
      </c>
      <c r="H5181" s="3" t="s">
        <v>5213</v>
      </c>
      <c r="I5181" s="3">
        <f t="shared" si="720"/>
        <v>-38162</v>
      </c>
      <c r="J5181" s="4">
        <f t="shared" si="721"/>
        <v>-0.26371181181803732</v>
      </c>
      <c r="K5181" s="5">
        <f t="shared" si="722"/>
        <v>0.73628818818196262</v>
      </c>
      <c r="L5181" s="4" t="str">
        <f t="shared" si="723"/>
        <v>Under Budget</v>
      </c>
      <c r="M5181">
        <f t="shared" si="724"/>
        <v>2021</v>
      </c>
      <c r="N5181">
        <f t="shared" si="725"/>
        <v>6</v>
      </c>
      <c r="O5181" t="str">
        <f t="shared" si="726"/>
        <v>Jun</v>
      </c>
      <c r="P5181" t="str">
        <f t="shared" si="727"/>
        <v>Q2</v>
      </c>
      <c r="Q5181" t="str">
        <f t="shared" si="728"/>
        <v>2021-06</v>
      </c>
    </row>
    <row r="5182" spans="1:17" x14ac:dyDescent="0.35">
      <c r="A5182" s="2">
        <v>44782</v>
      </c>
      <c r="B5182" t="s">
        <v>37</v>
      </c>
      <c r="C5182" t="s">
        <v>23</v>
      </c>
      <c r="D5182" t="s">
        <v>30</v>
      </c>
      <c r="E5182" s="3">
        <v>100702</v>
      </c>
      <c r="F5182" s="3">
        <v>148541</v>
      </c>
      <c r="G5182" t="s">
        <v>32</v>
      </c>
      <c r="H5182" s="3" t="s">
        <v>5214</v>
      </c>
      <c r="I5182" s="3">
        <f t="shared" si="720"/>
        <v>47839</v>
      </c>
      <c r="J5182" s="4">
        <f t="shared" si="721"/>
        <v>0.47505511310599591</v>
      </c>
      <c r="K5182" s="5">
        <f t="shared" si="722"/>
        <v>1.4750551131059959</v>
      </c>
      <c r="L5182" s="4" t="str">
        <f t="shared" si="723"/>
        <v>Over Budget</v>
      </c>
      <c r="M5182">
        <f t="shared" si="724"/>
        <v>2022</v>
      </c>
      <c r="N5182">
        <f t="shared" si="725"/>
        <v>8</v>
      </c>
      <c r="O5182" t="str">
        <f t="shared" si="726"/>
        <v>Aug</v>
      </c>
      <c r="P5182" t="str">
        <f t="shared" si="727"/>
        <v>Q3</v>
      </c>
      <c r="Q5182" t="str">
        <f t="shared" si="728"/>
        <v>2022-08</v>
      </c>
    </row>
    <row r="5183" spans="1:17" x14ac:dyDescent="0.35">
      <c r="A5183" s="2">
        <v>45109</v>
      </c>
      <c r="B5183" t="s">
        <v>28</v>
      </c>
      <c r="C5183" t="s">
        <v>34</v>
      </c>
      <c r="D5183" t="s">
        <v>20</v>
      </c>
      <c r="E5183" s="3">
        <v>136450</v>
      </c>
      <c r="F5183" s="3">
        <v>149592</v>
      </c>
      <c r="G5183" t="s">
        <v>21</v>
      </c>
      <c r="H5183" s="3" t="s">
        <v>5215</v>
      </c>
      <c r="I5183" s="3">
        <f t="shared" si="720"/>
        <v>13142</v>
      </c>
      <c r="J5183" s="4">
        <f t="shared" si="721"/>
        <v>9.6313668010260173E-2</v>
      </c>
      <c r="K5183" s="5">
        <f t="shared" si="722"/>
        <v>1.0963136680102601</v>
      </c>
      <c r="L5183" s="4" t="str">
        <f t="shared" si="723"/>
        <v>Over Budget</v>
      </c>
      <c r="M5183">
        <f t="shared" si="724"/>
        <v>2023</v>
      </c>
      <c r="N5183">
        <f t="shared" si="725"/>
        <v>7</v>
      </c>
      <c r="O5183" t="str">
        <f t="shared" si="726"/>
        <v>Jul</v>
      </c>
      <c r="P5183" t="str">
        <f t="shared" si="727"/>
        <v>Q3</v>
      </c>
      <c r="Q5183" t="str">
        <f t="shared" si="728"/>
        <v>2023-07</v>
      </c>
    </row>
    <row r="5184" spans="1:17" x14ac:dyDescent="0.35">
      <c r="A5184" s="2">
        <v>44470</v>
      </c>
      <c r="B5184" t="s">
        <v>55</v>
      </c>
      <c r="C5184" t="s">
        <v>19</v>
      </c>
      <c r="D5184" t="s">
        <v>25</v>
      </c>
      <c r="E5184" s="3">
        <v>76386</v>
      </c>
      <c r="F5184" s="3">
        <v>168958</v>
      </c>
      <c r="G5184" t="s">
        <v>32</v>
      </c>
      <c r="H5184" s="3" t="s">
        <v>5216</v>
      </c>
      <c r="I5184" s="3">
        <f t="shared" si="720"/>
        <v>92572</v>
      </c>
      <c r="J5184" s="4">
        <f t="shared" si="721"/>
        <v>1.2118974681224308</v>
      </c>
      <c r="K5184" s="5">
        <f t="shared" si="722"/>
        <v>2.2118974681224306</v>
      </c>
      <c r="L5184" s="4" t="str">
        <f t="shared" si="723"/>
        <v>Over Budget</v>
      </c>
      <c r="M5184">
        <f t="shared" si="724"/>
        <v>2021</v>
      </c>
      <c r="N5184">
        <f t="shared" si="725"/>
        <v>10</v>
      </c>
      <c r="O5184" t="str">
        <f t="shared" si="726"/>
        <v>Oct</v>
      </c>
      <c r="P5184" t="str">
        <f t="shared" si="727"/>
        <v>Q4</v>
      </c>
      <c r="Q5184" t="str">
        <f t="shared" si="728"/>
        <v>2021-10</v>
      </c>
    </row>
    <row r="5185" spans="1:17" x14ac:dyDescent="0.35">
      <c r="A5185" s="2">
        <v>44692</v>
      </c>
      <c r="B5185" t="s">
        <v>18</v>
      </c>
      <c r="C5185" t="s">
        <v>24</v>
      </c>
      <c r="D5185" t="s">
        <v>58</v>
      </c>
      <c r="E5185" s="3">
        <v>59591</v>
      </c>
      <c r="F5185" s="3">
        <v>125020</v>
      </c>
      <c r="G5185" t="s">
        <v>21</v>
      </c>
      <c r="H5185" s="3" t="s">
        <v>5217</v>
      </c>
      <c r="I5185" s="3">
        <f t="shared" si="720"/>
        <v>65429</v>
      </c>
      <c r="J5185" s="4">
        <f t="shared" si="721"/>
        <v>1.097967813931634</v>
      </c>
      <c r="K5185" s="5">
        <f t="shared" si="722"/>
        <v>2.0979678139316338</v>
      </c>
      <c r="L5185" s="4" t="str">
        <f t="shared" si="723"/>
        <v>Over Budget</v>
      </c>
      <c r="M5185">
        <f t="shared" si="724"/>
        <v>2022</v>
      </c>
      <c r="N5185">
        <f t="shared" si="725"/>
        <v>5</v>
      </c>
      <c r="O5185" t="str">
        <f t="shared" si="726"/>
        <v>May</v>
      </c>
      <c r="P5185" t="str">
        <f t="shared" si="727"/>
        <v>Q2</v>
      </c>
      <c r="Q5185" t="str">
        <f t="shared" si="728"/>
        <v>2022-05</v>
      </c>
    </row>
    <row r="5186" spans="1:17" x14ac:dyDescent="0.35">
      <c r="A5186" s="2">
        <v>44297</v>
      </c>
      <c r="B5186" t="s">
        <v>37</v>
      </c>
      <c r="C5186" t="s">
        <v>23</v>
      </c>
      <c r="D5186" t="s">
        <v>25</v>
      </c>
      <c r="E5186" s="3">
        <v>83336</v>
      </c>
      <c r="F5186" s="3">
        <v>82032</v>
      </c>
      <c r="G5186" t="s">
        <v>32</v>
      </c>
      <c r="H5186" s="3" t="s">
        <v>5218</v>
      </c>
      <c r="I5186" s="3">
        <f t="shared" si="720"/>
        <v>-1304</v>
      </c>
      <c r="J5186" s="4">
        <f t="shared" si="721"/>
        <v>-1.5647499280023038E-2</v>
      </c>
      <c r="K5186" s="5">
        <f t="shared" si="722"/>
        <v>0.98435250071997693</v>
      </c>
      <c r="L5186" s="4" t="str">
        <f t="shared" si="723"/>
        <v>Under Budget</v>
      </c>
      <c r="M5186">
        <f t="shared" si="724"/>
        <v>2021</v>
      </c>
      <c r="N5186">
        <f t="shared" si="725"/>
        <v>4</v>
      </c>
      <c r="O5186" t="str">
        <f t="shared" si="726"/>
        <v>Apr</v>
      </c>
      <c r="P5186" t="str">
        <f t="shared" si="727"/>
        <v>Q2</v>
      </c>
      <c r="Q5186" t="str">
        <f t="shared" si="728"/>
        <v>2021-04</v>
      </c>
    </row>
    <row r="5187" spans="1:17" x14ac:dyDescent="0.35">
      <c r="A5187" s="2">
        <v>44753</v>
      </c>
      <c r="B5187" t="s">
        <v>37</v>
      </c>
      <c r="C5187" t="s">
        <v>19</v>
      </c>
      <c r="D5187" t="s">
        <v>39</v>
      </c>
      <c r="E5187" s="3">
        <v>131545</v>
      </c>
      <c r="F5187" s="3">
        <v>117418</v>
      </c>
      <c r="G5187" t="s">
        <v>35</v>
      </c>
      <c r="H5187" s="3" t="s">
        <v>5219</v>
      </c>
      <c r="I5187" s="3">
        <f t="shared" si="720"/>
        <v>-14127</v>
      </c>
      <c r="J5187" s="4">
        <f t="shared" si="721"/>
        <v>-0.10739290737010149</v>
      </c>
      <c r="K5187" s="5">
        <f t="shared" si="722"/>
        <v>0.89260709262989857</v>
      </c>
      <c r="L5187" s="4" t="str">
        <f t="shared" si="723"/>
        <v>Under Budget</v>
      </c>
      <c r="M5187">
        <f t="shared" si="724"/>
        <v>2022</v>
      </c>
      <c r="N5187">
        <f t="shared" si="725"/>
        <v>7</v>
      </c>
      <c r="O5187" t="str">
        <f t="shared" si="726"/>
        <v>Jul</v>
      </c>
      <c r="P5187" t="str">
        <f t="shared" si="727"/>
        <v>Q3</v>
      </c>
      <c r="Q5187" t="str">
        <f t="shared" si="728"/>
        <v>2022-07</v>
      </c>
    </row>
    <row r="5188" spans="1:17" x14ac:dyDescent="0.35">
      <c r="A5188" s="2">
        <v>44269</v>
      </c>
      <c r="B5188" t="s">
        <v>18</v>
      </c>
      <c r="C5188" t="s">
        <v>29</v>
      </c>
      <c r="D5188" t="s">
        <v>25</v>
      </c>
      <c r="E5188" s="3">
        <v>82111</v>
      </c>
      <c r="F5188" s="3">
        <v>131286</v>
      </c>
      <c r="G5188" t="s">
        <v>21</v>
      </c>
      <c r="H5188" s="3" t="s">
        <v>5220</v>
      </c>
      <c r="I5188" s="3">
        <f t="shared" si="720"/>
        <v>49175</v>
      </c>
      <c r="J5188" s="4">
        <f t="shared" si="721"/>
        <v>0.59888443692075366</v>
      </c>
      <c r="K5188" s="5">
        <f t="shared" si="722"/>
        <v>1.5988844369207535</v>
      </c>
      <c r="L5188" s="4" t="str">
        <f t="shared" si="723"/>
        <v>Over Budget</v>
      </c>
      <c r="M5188">
        <f t="shared" si="724"/>
        <v>2021</v>
      </c>
      <c r="N5188">
        <f t="shared" si="725"/>
        <v>3</v>
      </c>
      <c r="O5188" t="str">
        <f t="shared" si="726"/>
        <v>Mar</v>
      </c>
      <c r="P5188" t="str">
        <f t="shared" si="727"/>
        <v>Q1</v>
      </c>
      <c r="Q5188" t="str">
        <f t="shared" si="728"/>
        <v>2021-03</v>
      </c>
    </row>
    <row r="5189" spans="1:17" x14ac:dyDescent="0.35">
      <c r="A5189" s="2">
        <v>45234</v>
      </c>
      <c r="B5189" t="s">
        <v>41</v>
      </c>
      <c r="C5189" t="s">
        <v>19</v>
      </c>
      <c r="D5189" t="s">
        <v>30</v>
      </c>
      <c r="E5189" s="3">
        <v>53955</v>
      </c>
      <c r="F5189" s="3">
        <v>57146</v>
      </c>
      <c r="G5189" t="s">
        <v>32</v>
      </c>
      <c r="H5189" s="3" t="s">
        <v>5221</v>
      </c>
      <c r="I5189" s="3">
        <f t="shared" ref="I5189:I5252" si="729">F5189-E5189</f>
        <v>3191</v>
      </c>
      <c r="J5189" s="4">
        <f t="shared" ref="J5189:J5252" si="730">IFERROR(I5189/E5189,0)</f>
        <v>5.9141877490501343E-2</v>
      </c>
      <c r="K5189" s="5">
        <f t="shared" ref="K5189:K5252" si="731">IFERROR(F5189/E5189,0)</f>
        <v>1.0591418774905013</v>
      </c>
      <c r="L5189" s="4" t="str">
        <f t="shared" ref="L5189:L5252" si="732">IF(I5189&gt;0,"Over Budget",IF(I5189&lt;0,"Under Budget","On Budget"))</f>
        <v>Over Budget</v>
      </c>
      <c r="M5189">
        <f t="shared" ref="M5189:M5252" si="733">YEAR(A5189)</f>
        <v>2023</v>
      </c>
      <c r="N5189">
        <f t="shared" ref="N5189:N5252" si="734">MONTH(A5189)</f>
        <v>11</v>
      </c>
      <c r="O5189" t="str">
        <f t="shared" ref="O5189:O5252" si="735">TEXT(A5189,"mmm")</f>
        <v>Nov</v>
      </c>
      <c r="P5189" t="str">
        <f t="shared" ref="P5189:P5252" si="736">"Q"&amp;ROUNDUP(MONTH(A5189)/3,0)</f>
        <v>Q4</v>
      </c>
      <c r="Q5189" t="str">
        <f t="shared" ref="Q5189:Q5252" si="737">TEXT(A5189,"yyyy-mm")</f>
        <v>2023-11</v>
      </c>
    </row>
    <row r="5190" spans="1:17" x14ac:dyDescent="0.35">
      <c r="A5190" s="2">
        <v>44353</v>
      </c>
      <c r="B5190" t="s">
        <v>41</v>
      </c>
      <c r="C5190" t="s">
        <v>19</v>
      </c>
      <c r="D5190" t="s">
        <v>20</v>
      </c>
      <c r="E5190" s="3">
        <v>104535</v>
      </c>
      <c r="F5190" s="3">
        <v>69771</v>
      </c>
      <c r="G5190" t="s">
        <v>35</v>
      </c>
      <c r="H5190" s="3" t="s">
        <v>5222</v>
      </c>
      <c r="I5190" s="3">
        <f t="shared" si="729"/>
        <v>-34764</v>
      </c>
      <c r="J5190" s="4">
        <f t="shared" si="730"/>
        <v>-0.33255847323862819</v>
      </c>
      <c r="K5190" s="5">
        <f t="shared" si="731"/>
        <v>0.66744152676137181</v>
      </c>
      <c r="L5190" s="4" t="str">
        <f t="shared" si="732"/>
        <v>Under Budget</v>
      </c>
      <c r="M5190">
        <f t="shared" si="733"/>
        <v>2021</v>
      </c>
      <c r="N5190">
        <f t="shared" si="734"/>
        <v>6</v>
      </c>
      <c r="O5190" t="str">
        <f t="shared" si="735"/>
        <v>Jun</v>
      </c>
      <c r="P5190" t="str">
        <f t="shared" si="736"/>
        <v>Q2</v>
      </c>
      <c r="Q5190" t="str">
        <f t="shared" si="737"/>
        <v>2021-06</v>
      </c>
    </row>
    <row r="5191" spans="1:17" x14ac:dyDescent="0.35">
      <c r="A5191" s="2">
        <v>44931</v>
      </c>
      <c r="B5191" t="s">
        <v>37</v>
      </c>
      <c r="C5191" t="s">
        <v>29</v>
      </c>
      <c r="D5191" t="s">
        <v>25</v>
      </c>
      <c r="E5191" s="3">
        <v>138256</v>
      </c>
      <c r="F5191" s="3">
        <v>133232</v>
      </c>
      <c r="G5191" t="s">
        <v>32</v>
      </c>
      <c r="H5191" s="3" t="s">
        <v>5223</v>
      </c>
      <c r="I5191" s="3">
        <f t="shared" si="729"/>
        <v>-5024</v>
      </c>
      <c r="J5191" s="4">
        <f t="shared" si="730"/>
        <v>-3.6338386760791576E-2</v>
      </c>
      <c r="K5191" s="5">
        <f t="shared" si="731"/>
        <v>0.9636616132392084</v>
      </c>
      <c r="L5191" s="4" t="str">
        <f t="shared" si="732"/>
        <v>Under Budget</v>
      </c>
      <c r="M5191">
        <f t="shared" si="733"/>
        <v>2023</v>
      </c>
      <c r="N5191">
        <f t="shared" si="734"/>
        <v>1</v>
      </c>
      <c r="O5191" t="str">
        <f t="shared" si="735"/>
        <v>Jan</v>
      </c>
      <c r="P5191" t="str">
        <f t="shared" si="736"/>
        <v>Q1</v>
      </c>
      <c r="Q5191" t="str">
        <f t="shared" si="737"/>
        <v>2023-01</v>
      </c>
    </row>
    <row r="5192" spans="1:17" x14ac:dyDescent="0.35">
      <c r="A5192" s="2">
        <v>44328</v>
      </c>
      <c r="B5192" t="s">
        <v>41</v>
      </c>
      <c r="C5192" t="s">
        <v>43</v>
      </c>
      <c r="D5192" t="s">
        <v>39</v>
      </c>
      <c r="E5192" s="3">
        <v>40249</v>
      </c>
      <c r="F5192" s="3">
        <v>34613</v>
      </c>
      <c r="G5192" t="s">
        <v>21</v>
      </c>
      <c r="H5192" s="3" t="s">
        <v>5224</v>
      </c>
      <c r="I5192" s="3">
        <f t="shared" si="729"/>
        <v>-5636</v>
      </c>
      <c r="J5192" s="4">
        <f t="shared" si="730"/>
        <v>-0.14002832368506049</v>
      </c>
      <c r="K5192" s="5">
        <f t="shared" si="731"/>
        <v>0.85997167631493954</v>
      </c>
      <c r="L5192" s="4" t="str">
        <f t="shared" si="732"/>
        <v>Under Budget</v>
      </c>
      <c r="M5192">
        <f t="shared" si="733"/>
        <v>2021</v>
      </c>
      <c r="N5192">
        <f t="shared" si="734"/>
        <v>5</v>
      </c>
      <c r="O5192" t="str">
        <f t="shared" si="735"/>
        <v>May</v>
      </c>
      <c r="P5192" t="str">
        <f t="shared" si="736"/>
        <v>Q2</v>
      </c>
      <c r="Q5192" t="str">
        <f t="shared" si="737"/>
        <v>2021-05</v>
      </c>
    </row>
    <row r="5193" spans="1:17" x14ac:dyDescent="0.35">
      <c r="A5193" s="2">
        <v>45215</v>
      </c>
      <c r="B5193" t="s">
        <v>23</v>
      </c>
      <c r="C5193" t="s">
        <v>23</v>
      </c>
      <c r="D5193" t="s">
        <v>39</v>
      </c>
      <c r="E5193" s="3">
        <v>31577</v>
      </c>
      <c r="F5193" s="3">
        <v>109270</v>
      </c>
      <c r="G5193" t="s">
        <v>21</v>
      </c>
      <c r="H5193" s="3" t="s">
        <v>5225</v>
      </c>
      <c r="I5193" s="3">
        <f t="shared" si="729"/>
        <v>77693</v>
      </c>
      <c r="J5193" s="4">
        <f t="shared" si="730"/>
        <v>2.460430059853691</v>
      </c>
      <c r="K5193" s="5">
        <f t="shared" si="731"/>
        <v>3.460430059853691</v>
      </c>
      <c r="L5193" s="4" t="str">
        <f t="shared" si="732"/>
        <v>Over Budget</v>
      </c>
      <c r="M5193">
        <f t="shared" si="733"/>
        <v>2023</v>
      </c>
      <c r="N5193">
        <f t="shared" si="734"/>
        <v>10</v>
      </c>
      <c r="O5193" t="str">
        <f t="shared" si="735"/>
        <v>Oct</v>
      </c>
      <c r="P5193" t="str">
        <f t="shared" si="736"/>
        <v>Q4</v>
      </c>
      <c r="Q5193" t="str">
        <f t="shared" si="737"/>
        <v>2023-10</v>
      </c>
    </row>
    <row r="5194" spans="1:17" x14ac:dyDescent="0.35">
      <c r="A5194" s="2">
        <v>44755</v>
      </c>
      <c r="B5194" t="s">
        <v>18</v>
      </c>
      <c r="C5194" t="s">
        <v>23</v>
      </c>
      <c r="D5194" t="s">
        <v>20</v>
      </c>
      <c r="E5194" s="3">
        <v>125945</v>
      </c>
      <c r="F5194" s="3">
        <v>153156</v>
      </c>
      <c r="G5194" t="s">
        <v>32</v>
      </c>
      <c r="H5194" s="3" t="s">
        <v>5226</v>
      </c>
      <c r="I5194" s="3">
        <f t="shared" si="729"/>
        <v>27211</v>
      </c>
      <c r="J5194" s="4">
        <f t="shared" si="730"/>
        <v>0.21605462701973083</v>
      </c>
      <c r="K5194" s="5">
        <f t="shared" si="731"/>
        <v>1.2160546270197308</v>
      </c>
      <c r="L5194" s="4" t="str">
        <f t="shared" si="732"/>
        <v>Over Budget</v>
      </c>
      <c r="M5194">
        <f t="shared" si="733"/>
        <v>2022</v>
      </c>
      <c r="N5194">
        <f t="shared" si="734"/>
        <v>7</v>
      </c>
      <c r="O5194" t="str">
        <f t="shared" si="735"/>
        <v>Jul</v>
      </c>
      <c r="P5194" t="str">
        <f t="shared" si="736"/>
        <v>Q3</v>
      </c>
      <c r="Q5194" t="str">
        <f t="shared" si="737"/>
        <v>2022-07</v>
      </c>
    </row>
    <row r="5195" spans="1:17" x14ac:dyDescent="0.35">
      <c r="A5195" s="2">
        <v>44303</v>
      </c>
      <c r="B5195" t="s">
        <v>37</v>
      </c>
      <c r="C5195" t="s">
        <v>23</v>
      </c>
      <c r="D5195" t="s">
        <v>39</v>
      </c>
      <c r="E5195" s="3">
        <v>54639</v>
      </c>
      <c r="F5195" s="3">
        <v>149980</v>
      </c>
      <c r="G5195" t="s">
        <v>35</v>
      </c>
      <c r="H5195" s="3" t="s">
        <v>5227</v>
      </c>
      <c r="I5195" s="3">
        <f t="shared" si="729"/>
        <v>95341</v>
      </c>
      <c r="J5195" s="4">
        <f t="shared" si="730"/>
        <v>1.7449257856110105</v>
      </c>
      <c r="K5195" s="5">
        <f t="shared" si="731"/>
        <v>2.7449257856110103</v>
      </c>
      <c r="L5195" s="4" t="str">
        <f t="shared" si="732"/>
        <v>Over Budget</v>
      </c>
      <c r="M5195">
        <f t="shared" si="733"/>
        <v>2021</v>
      </c>
      <c r="N5195">
        <f t="shared" si="734"/>
        <v>4</v>
      </c>
      <c r="O5195" t="str">
        <f t="shared" si="735"/>
        <v>Apr</v>
      </c>
      <c r="P5195" t="str">
        <f t="shared" si="736"/>
        <v>Q2</v>
      </c>
      <c r="Q5195" t="str">
        <f t="shared" si="737"/>
        <v>2021-04</v>
      </c>
    </row>
    <row r="5196" spans="1:17" x14ac:dyDescent="0.35">
      <c r="A5196" s="2">
        <v>44461</v>
      </c>
      <c r="B5196" t="s">
        <v>18</v>
      </c>
      <c r="C5196" t="s">
        <v>24</v>
      </c>
      <c r="D5196" t="s">
        <v>20</v>
      </c>
      <c r="E5196" s="3">
        <v>42001</v>
      </c>
      <c r="F5196" s="3">
        <v>35396</v>
      </c>
      <c r="G5196" t="s">
        <v>26</v>
      </c>
      <c r="H5196" s="3" t="s">
        <v>5228</v>
      </c>
      <c r="I5196" s="3">
        <f t="shared" si="729"/>
        <v>-6605</v>
      </c>
      <c r="J5196" s="4">
        <f t="shared" si="730"/>
        <v>-0.15725816051998762</v>
      </c>
      <c r="K5196" s="5">
        <f t="shared" si="731"/>
        <v>0.84274183948001236</v>
      </c>
      <c r="L5196" s="4" t="str">
        <f t="shared" si="732"/>
        <v>Under Budget</v>
      </c>
      <c r="M5196">
        <f t="shared" si="733"/>
        <v>2021</v>
      </c>
      <c r="N5196">
        <f t="shared" si="734"/>
        <v>9</v>
      </c>
      <c r="O5196" t="str">
        <f t="shared" si="735"/>
        <v>Sep</v>
      </c>
      <c r="P5196" t="str">
        <f t="shared" si="736"/>
        <v>Q3</v>
      </c>
      <c r="Q5196" t="str">
        <f t="shared" si="737"/>
        <v>2021-09</v>
      </c>
    </row>
    <row r="5197" spans="1:17" x14ac:dyDescent="0.35">
      <c r="A5197" s="2">
        <v>44351</v>
      </c>
      <c r="B5197" t="s">
        <v>41</v>
      </c>
      <c r="C5197" t="s">
        <v>19</v>
      </c>
      <c r="D5197" t="s">
        <v>30</v>
      </c>
      <c r="E5197" s="3">
        <v>28199</v>
      </c>
      <c r="F5197" s="3">
        <v>53606</v>
      </c>
      <c r="G5197" t="s">
        <v>32</v>
      </c>
      <c r="H5197" s="3" t="s">
        <v>5229</v>
      </c>
      <c r="I5197" s="3">
        <f t="shared" si="729"/>
        <v>25407</v>
      </c>
      <c r="J5197" s="4">
        <f t="shared" si="730"/>
        <v>0.90098939678712009</v>
      </c>
      <c r="K5197" s="5">
        <f t="shared" si="731"/>
        <v>1.9009893967871201</v>
      </c>
      <c r="L5197" s="4" t="str">
        <f t="shared" si="732"/>
        <v>Over Budget</v>
      </c>
      <c r="M5197">
        <f t="shared" si="733"/>
        <v>2021</v>
      </c>
      <c r="N5197">
        <f t="shared" si="734"/>
        <v>6</v>
      </c>
      <c r="O5197" t="str">
        <f t="shared" si="735"/>
        <v>Jun</v>
      </c>
      <c r="P5197" t="str">
        <f t="shared" si="736"/>
        <v>Q2</v>
      </c>
      <c r="Q5197" t="str">
        <f t="shared" si="737"/>
        <v>2021-06</v>
      </c>
    </row>
    <row r="5198" spans="1:17" x14ac:dyDescent="0.35">
      <c r="A5198" s="2">
        <v>45184</v>
      </c>
      <c r="B5198" t="s">
        <v>18</v>
      </c>
      <c r="C5198" t="s">
        <v>23</v>
      </c>
      <c r="D5198" t="s">
        <v>20</v>
      </c>
      <c r="E5198" s="3">
        <v>110580</v>
      </c>
      <c r="F5198" s="3">
        <v>77538</v>
      </c>
      <c r="G5198" t="s">
        <v>32</v>
      </c>
      <c r="H5198" s="3" t="s">
        <v>5230</v>
      </c>
      <c r="I5198" s="3">
        <f t="shared" si="729"/>
        <v>-33042</v>
      </c>
      <c r="J5198" s="4">
        <f t="shared" si="730"/>
        <v>-0.29880629408572978</v>
      </c>
      <c r="K5198" s="5">
        <f t="shared" si="731"/>
        <v>0.70119370591427022</v>
      </c>
      <c r="L5198" s="4" t="str">
        <f t="shared" si="732"/>
        <v>Under Budget</v>
      </c>
      <c r="M5198">
        <f t="shared" si="733"/>
        <v>2023</v>
      </c>
      <c r="N5198">
        <f t="shared" si="734"/>
        <v>9</v>
      </c>
      <c r="O5198" t="str">
        <f t="shared" si="735"/>
        <v>Sep</v>
      </c>
      <c r="P5198" t="str">
        <f t="shared" si="736"/>
        <v>Q3</v>
      </c>
      <c r="Q5198" t="str">
        <f t="shared" si="737"/>
        <v>2023-09</v>
      </c>
    </row>
    <row r="5199" spans="1:17" x14ac:dyDescent="0.35">
      <c r="A5199" s="2">
        <v>45193</v>
      </c>
      <c r="B5199" t="s">
        <v>41</v>
      </c>
      <c r="C5199" t="s">
        <v>34</v>
      </c>
      <c r="D5199" t="s">
        <v>58</v>
      </c>
      <c r="E5199" s="3">
        <v>76986</v>
      </c>
      <c r="F5199" s="3">
        <v>9360</v>
      </c>
      <c r="G5199" t="s">
        <v>26</v>
      </c>
      <c r="H5199" s="3" t="s">
        <v>5231</v>
      </c>
      <c r="I5199" s="3">
        <f t="shared" si="729"/>
        <v>-67626</v>
      </c>
      <c r="J5199" s="4">
        <f t="shared" si="730"/>
        <v>-0.87841945288753798</v>
      </c>
      <c r="K5199" s="5">
        <f t="shared" si="731"/>
        <v>0.12158054711246201</v>
      </c>
      <c r="L5199" s="4" t="str">
        <f t="shared" si="732"/>
        <v>Under Budget</v>
      </c>
      <c r="M5199">
        <f t="shared" si="733"/>
        <v>2023</v>
      </c>
      <c r="N5199">
        <f t="shared" si="734"/>
        <v>9</v>
      </c>
      <c r="O5199" t="str">
        <f t="shared" si="735"/>
        <v>Sep</v>
      </c>
      <c r="P5199" t="str">
        <f t="shared" si="736"/>
        <v>Q3</v>
      </c>
      <c r="Q5199" t="str">
        <f t="shared" si="737"/>
        <v>2023-09</v>
      </c>
    </row>
    <row r="5200" spans="1:17" x14ac:dyDescent="0.35">
      <c r="A5200" s="2">
        <v>44443</v>
      </c>
      <c r="B5200" t="s">
        <v>41</v>
      </c>
      <c r="C5200" t="s">
        <v>43</v>
      </c>
      <c r="D5200" t="s">
        <v>39</v>
      </c>
      <c r="E5200" s="3">
        <v>107989</v>
      </c>
      <c r="F5200" s="3">
        <v>123127</v>
      </c>
      <c r="G5200" t="s">
        <v>32</v>
      </c>
      <c r="H5200" s="3" t="s">
        <v>5232</v>
      </c>
      <c r="I5200" s="3">
        <f t="shared" si="729"/>
        <v>15138</v>
      </c>
      <c r="J5200" s="4">
        <f t="shared" si="730"/>
        <v>0.14018094435544362</v>
      </c>
      <c r="K5200" s="5">
        <f t="shared" si="731"/>
        <v>1.1401809443554436</v>
      </c>
      <c r="L5200" s="4" t="str">
        <f t="shared" si="732"/>
        <v>Over Budget</v>
      </c>
      <c r="M5200">
        <f t="shared" si="733"/>
        <v>2021</v>
      </c>
      <c r="N5200">
        <f t="shared" si="734"/>
        <v>9</v>
      </c>
      <c r="O5200" t="str">
        <f t="shared" si="735"/>
        <v>Sep</v>
      </c>
      <c r="P5200" t="str">
        <f t="shared" si="736"/>
        <v>Q3</v>
      </c>
      <c r="Q5200" t="str">
        <f t="shared" si="737"/>
        <v>2021-09</v>
      </c>
    </row>
    <row r="5201" spans="1:17" x14ac:dyDescent="0.35">
      <c r="A5201" s="2">
        <v>44727</v>
      </c>
      <c r="B5201" t="s">
        <v>18</v>
      </c>
      <c r="C5201" t="s">
        <v>29</v>
      </c>
      <c r="D5201" t="s">
        <v>39</v>
      </c>
      <c r="E5201" s="3">
        <v>113210</v>
      </c>
      <c r="F5201" s="3">
        <v>143425</v>
      </c>
      <c r="G5201" t="s">
        <v>21</v>
      </c>
      <c r="H5201" s="3" t="s">
        <v>5233</v>
      </c>
      <c r="I5201" s="3">
        <f t="shared" si="729"/>
        <v>30215</v>
      </c>
      <c r="J5201" s="4">
        <f t="shared" si="730"/>
        <v>0.2668933839766805</v>
      </c>
      <c r="K5201" s="5">
        <f t="shared" si="731"/>
        <v>1.2668933839766805</v>
      </c>
      <c r="L5201" s="4" t="str">
        <f t="shared" si="732"/>
        <v>Over Budget</v>
      </c>
      <c r="M5201">
        <f t="shared" si="733"/>
        <v>2022</v>
      </c>
      <c r="N5201">
        <f t="shared" si="734"/>
        <v>6</v>
      </c>
      <c r="O5201" t="str">
        <f t="shared" si="735"/>
        <v>Jun</v>
      </c>
      <c r="P5201" t="str">
        <f t="shared" si="736"/>
        <v>Q2</v>
      </c>
      <c r="Q5201" t="str">
        <f t="shared" si="737"/>
        <v>2022-06</v>
      </c>
    </row>
    <row r="5202" spans="1:17" x14ac:dyDescent="0.35">
      <c r="A5202" s="2">
        <v>45054</v>
      </c>
      <c r="B5202" t="s">
        <v>41</v>
      </c>
      <c r="C5202" t="s">
        <v>29</v>
      </c>
      <c r="D5202" t="s">
        <v>25</v>
      </c>
      <c r="E5202" s="3">
        <v>81384</v>
      </c>
      <c r="F5202" s="3">
        <v>90702</v>
      </c>
      <c r="G5202" t="s">
        <v>21</v>
      </c>
      <c r="H5202" s="3" t="s">
        <v>5234</v>
      </c>
      <c r="I5202" s="3">
        <f t="shared" si="729"/>
        <v>9318</v>
      </c>
      <c r="J5202" s="4">
        <f t="shared" si="730"/>
        <v>0.11449424948392804</v>
      </c>
      <c r="K5202" s="5">
        <f t="shared" si="731"/>
        <v>1.1144942494839281</v>
      </c>
      <c r="L5202" s="4" t="str">
        <f t="shared" si="732"/>
        <v>Over Budget</v>
      </c>
      <c r="M5202">
        <f t="shared" si="733"/>
        <v>2023</v>
      </c>
      <c r="N5202">
        <f t="shared" si="734"/>
        <v>5</v>
      </c>
      <c r="O5202" t="str">
        <f t="shared" si="735"/>
        <v>May</v>
      </c>
      <c r="P5202" t="str">
        <f t="shared" si="736"/>
        <v>Q2</v>
      </c>
      <c r="Q5202" t="str">
        <f t="shared" si="737"/>
        <v>2023-05</v>
      </c>
    </row>
    <row r="5203" spans="1:17" x14ac:dyDescent="0.35">
      <c r="A5203" s="2">
        <v>44734</v>
      </c>
      <c r="B5203" t="s">
        <v>23</v>
      </c>
      <c r="C5203" t="s">
        <v>24</v>
      </c>
      <c r="D5203" t="s">
        <v>58</v>
      </c>
      <c r="E5203" s="3">
        <v>140171</v>
      </c>
      <c r="F5203" s="3">
        <v>83542</v>
      </c>
      <c r="G5203" t="s">
        <v>35</v>
      </c>
      <c r="H5203" s="3" t="s">
        <v>5235</v>
      </c>
      <c r="I5203" s="3">
        <f t="shared" si="729"/>
        <v>-56629</v>
      </c>
      <c r="J5203" s="4">
        <f t="shared" si="730"/>
        <v>-0.40399940073196311</v>
      </c>
      <c r="K5203" s="5">
        <f t="shared" si="731"/>
        <v>0.59600059926803695</v>
      </c>
      <c r="L5203" s="4" t="str">
        <f t="shared" si="732"/>
        <v>Under Budget</v>
      </c>
      <c r="M5203">
        <f t="shared" si="733"/>
        <v>2022</v>
      </c>
      <c r="N5203">
        <f t="shared" si="734"/>
        <v>6</v>
      </c>
      <c r="O5203" t="str">
        <f t="shared" si="735"/>
        <v>Jun</v>
      </c>
      <c r="P5203" t="str">
        <f t="shared" si="736"/>
        <v>Q2</v>
      </c>
      <c r="Q5203" t="str">
        <f t="shared" si="737"/>
        <v>2022-06</v>
      </c>
    </row>
    <row r="5204" spans="1:17" x14ac:dyDescent="0.35">
      <c r="A5204" s="2">
        <v>44925</v>
      </c>
      <c r="B5204" t="s">
        <v>28</v>
      </c>
      <c r="C5204" t="s">
        <v>29</v>
      </c>
      <c r="D5204" t="s">
        <v>25</v>
      </c>
      <c r="E5204" s="3">
        <v>54738</v>
      </c>
      <c r="F5204" s="3">
        <v>34649</v>
      </c>
      <c r="G5204" t="s">
        <v>26</v>
      </c>
      <c r="H5204" s="3" t="s">
        <v>5236</v>
      </c>
      <c r="I5204" s="3">
        <f t="shared" si="729"/>
        <v>-20089</v>
      </c>
      <c r="J5204" s="4">
        <f t="shared" si="730"/>
        <v>-0.36700281340202418</v>
      </c>
      <c r="K5204" s="5">
        <f t="shared" si="731"/>
        <v>0.63299718659797577</v>
      </c>
      <c r="L5204" s="4" t="str">
        <f t="shared" si="732"/>
        <v>Under Budget</v>
      </c>
      <c r="M5204">
        <f t="shared" si="733"/>
        <v>2022</v>
      </c>
      <c r="N5204">
        <f t="shared" si="734"/>
        <v>12</v>
      </c>
      <c r="O5204" t="str">
        <f t="shared" si="735"/>
        <v>Dec</v>
      </c>
      <c r="P5204" t="str">
        <f t="shared" si="736"/>
        <v>Q4</v>
      </c>
      <c r="Q5204" t="str">
        <f t="shared" si="737"/>
        <v>2022-12</v>
      </c>
    </row>
    <row r="5205" spans="1:17" x14ac:dyDescent="0.35">
      <c r="A5205" s="2">
        <v>44350</v>
      </c>
      <c r="B5205" t="s">
        <v>18</v>
      </c>
      <c r="C5205" t="s">
        <v>43</v>
      </c>
      <c r="D5205" t="s">
        <v>20</v>
      </c>
      <c r="E5205" s="3">
        <v>97272</v>
      </c>
      <c r="F5205" s="3">
        <v>129354</v>
      </c>
      <c r="G5205" t="s">
        <v>32</v>
      </c>
      <c r="H5205" s="3" t="s">
        <v>5237</v>
      </c>
      <c r="I5205" s="3">
        <f t="shared" si="729"/>
        <v>32082</v>
      </c>
      <c r="J5205" s="4">
        <f t="shared" si="730"/>
        <v>0.32981741919565755</v>
      </c>
      <c r="K5205" s="5">
        <f t="shared" si="731"/>
        <v>1.3298174191956575</v>
      </c>
      <c r="L5205" s="4" t="str">
        <f t="shared" si="732"/>
        <v>Over Budget</v>
      </c>
      <c r="M5205">
        <f t="shared" si="733"/>
        <v>2021</v>
      </c>
      <c r="N5205">
        <f t="shared" si="734"/>
        <v>6</v>
      </c>
      <c r="O5205" t="str">
        <f t="shared" si="735"/>
        <v>Jun</v>
      </c>
      <c r="P5205" t="str">
        <f t="shared" si="736"/>
        <v>Q2</v>
      </c>
      <c r="Q5205" t="str">
        <f t="shared" si="737"/>
        <v>2021-06</v>
      </c>
    </row>
    <row r="5206" spans="1:17" x14ac:dyDescent="0.35">
      <c r="A5206" s="2">
        <v>44288</v>
      </c>
      <c r="B5206" t="s">
        <v>28</v>
      </c>
      <c r="C5206" t="s">
        <v>19</v>
      </c>
      <c r="D5206" t="s">
        <v>30</v>
      </c>
      <c r="E5206" s="3">
        <v>91470</v>
      </c>
      <c r="F5206" s="3">
        <v>84159</v>
      </c>
      <c r="G5206" t="s">
        <v>21</v>
      </c>
      <c r="H5206" s="3" t="s">
        <v>5238</v>
      </c>
      <c r="I5206" s="3">
        <f t="shared" si="729"/>
        <v>-7311</v>
      </c>
      <c r="J5206" s="4">
        <f t="shared" si="730"/>
        <v>-7.9927845195145952E-2</v>
      </c>
      <c r="K5206" s="5">
        <f t="shared" si="731"/>
        <v>0.92007215480485405</v>
      </c>
      <c r="L5206" s="4" t="str">
        <f t="shared" si="732"/>
        <v>Under Budget</v>
      </c>
      <c r="M5206">
        <f t="shared" si="733"/>
        <v>2021</v>
      </c>
      <c r="N5206">
        <f t="shared" si="734"/>
        <v>4</v>
      </c>
      <c r="O5206" t="str">
        <f t="shared" si="735"/>
        <v>Apr</v>
      </c>
      <c r="P5206" t="str">
        <f t="shared" si="736"/>
        <v>Q2</v>
      </c>
      <c r="Q5206" t="str">
        <f t="shared" si="737"/>
        <v>2021-04</v>
      </c>
    </row>
    <row r="5207" spans="1:17" x14ac:dyDescent="0.35">
      <c r="A5207" s="2">
        <v>44534</v>
      </c>
      <c r="B5207" t="s">
        <v>18</v>
      </c>
      <c r="C5207" t="s">
        <v>29</v>
      </c>
      <c r="D5207" t="s">
        <v>39</v>
      </c>
      <c r="E5207" s="3">
        <v>89691</v>
      </c>
      <c r="F5207" s="3">
        <v>154967</v>
      </c>
      <c r="G5207" t="s">
        <v>32</v>
      </c>
      <c r="H5207" s="3" t="s">
        <v>5239</v>
      </c>
      <c r="I5207" s="3">
        <f t="shared" si="729"/>
        <v>65276</v>
      </c>
      <c r="J5207" s="4">
        <f t="shared" si="730"/>
        <v>0.72778762640621686</v>
      </c>
      <c r="K5207" s="5">
        <f t="shared" si="731"/>
        <v>1.7277876264062169</v>
      </c>
      <c r="L5207" s="4" t="str">
        <f t="shared" si="732"/>
        <v>Over Budget</v>
      </c>
      <c r="M5207">
        <f t="shared" si="733"/>
        <v>2021</v>
      </c>
      <c r="N5207">
        <f t="shared" si="734"/>
        <v>12</v>
      </c>
      <c r="O5207" t="str">
        <f t="shared" si="735"/>
        <v>Dec</v>
      </c>
      <c r="P5207" t="str">
        <f t="shared" si="736"/>
        <v>Q4</v>
      </c>
      <c r="Q5207" t="str">
        <f t="shared" si="737"/>
        <v>2021-12</v>
      </c>
    </row>
    <row r="5208" spans="1:17" x14ac:dyDescent="0.35">
      <c r="A5208" s="2">
        <v>44646</v>
      </c>
      <c r="B5208" t="s">
        <v>41</v>
      </c>
      <c r="C5208" t="s">
        <v>29</v>
      </c>
      <c r="D5208" t="s">
        <v>30</v>
      </c>
      <c r="E5208" s="3">
        <v>49101</v>
      </c>
      <c r="F5208" s="3">
        <v>159944</v>
      </c>
      <c r="G5208" t="s">
        <v>26</v>
      </c>
      <c r="H5208" s="3" t="s">
        <v>5240</v>
      </c>
      <c r="I5208" s="3">
        <f t="shared" si="729"/>
        <v>110843</v>
      </c>
      <c r="J5208" s="4">
        <f t="shared" si="730"/>
        <v>2.2574489317936499</v>
      </c>
      <c r="K5208" s="5">
        <f t="shared" si="731"/>
        <v>3.2574489317936499</v>
      </c>
      <c r="L5208" s="4" t="str">
        <f t="shared" si="732"/>
        <v>Over Budget</v>
      </c>
      <c r="M5208">
        <f t="shared" si="733"/>
        <v>2022</v>
      </c>
      <c r="N5208">
        <f t="shared" si="734"/>
        <v>3</v>
      </c>
      <c r="O5208" t="str">
        <f t="shared" si="735"/>
        <v>Mar</v>
      </c>
      <c r="P5208" t="str">
        <f t="shared" si="736"/>
        <v>Q1</v>
      </c>
      <c r="Q5208" t="str">
        <f t="shared" si="737"/>
        <v>2022-03</v>
      </c>
    </row>
    <row r="5209" spans="1:17" x14ac:dyDescent="0.35">
      <c r="A5209" s="2">
        <v>45006</v>
      </c>
      <c r="B5209" t="s">
        <v>41</v>
      </c>
      <c r="C5209" t="s">
        <v>34</v>
      </c>
      <c r="D5209" t="s">
        <v>20</v>
      </c>
      <c r="E5209" s="3">
        <v>103884</v>
      </c>
      <c r="F5209" s="3">
        <v>65805</v>
      </c>
      <c r="G5209" t="s">
        <v>21</v>
      </c>
      <c r="H5209" s="3" t="s">
        <v>5241</v>
      </c>
      <c r="I5209" s="3">
        <f t="shared" si="729"/>
        <v>-38079</v>
      </c>
      <c r="J5209" s="4">
        <f t="shared" si="730"/>
        <v>-0.36655307843363749</v>
      </c>
      <c r="K5209" s="5">
        <f t="shared" si="731"/>
        <v>0.63344692156636251</v>
      </c>
      <c r="L5209" s="4" t="str">
        <f t="shared" si="732"/>
        <v>Under Budget</v>
      </c>
      <c r="M5209">
        <f t="shared" si="733"/>
        <v>2023</v>
      </c>
      <c r="N5209">
        <f t="shared" si="734"/>
        <v>3</v>
      </c>
      <c r="O5209" t="str">
        <f t="shared" si="735"/>
        <v>Mar</v>
      </c>
      <c r="P5209" t="str">
        <f t="shared" si="736"/>
        <v>Q1</v>
      </c>
      <c r="Q5209" t="str">
        <f t="shared" si="737"/>
        <v>2023-03</v>
      </c>
    </row>
    <row r="5210" spans="1:17" x14ac:dyDescent="0.35">
      <c r="A5210" s="2">
        <v>44983</v>
      </c>
      <c r="B5210" t="s">
        <v>37</v>
      </c>
      <c r="C5210" t="s">
        <v>19</v>
      </c>
      <c r="D5210" t="s">
        <v>20</v>
      </c>
      <c r="E5210" s="3">
        <v>69036</v>
      </c>
      <c r="F5210" s="3">
        <v>124439</v>
      </c>
      <c r="G5210" t="s">
        <v>26</v>
      </c>
      <c r="H5210" s="3" t="s">
        <v>5242</v>
      </c>
      <c r="I5210" s="3">
        <f t="shared" si="729"/>
        <v>55403</v>
      </c>
      <c r="J5210" s="4">
        <f t="shared" si="730"/>
        <v>0.80252332116576863</v>
      </c>
      <c r="K5210" s="5">
        <f t="shared" si="731"/>
        <v>1.8025233211657685</v>
      </c>
      <c r="L5210" s="4" t="str">
        <f t="shared" si="732"/>
        <v>Over Budget</v>
      </c>
      <c r="M5210">
        <f t="shared" si="733"/>
        <v>2023</v>
      </c>
      <c r="N5210">
        <f t="shared" si="734"/>
        <v>2</v>
      </c>
      <c r="O5210" t="str">
        <f t="shared" si="735"/>
        <v>Feb</v>
      </c>
      <c r="P5210" t="str">
        <f t="shared" si="736"/>
        <v>Q1</v>
      </c>
      <c r="Q5210" t="str">
        <f t="shared" si="737"/>
        <v>2023-02</v>
      </c>
    </row>
    <row r="5211" spans="1:17" x14ac:dyDescent="0.35">
      <c r="A5211" s="2">
        <v>44469</v>
      </c>
      <c r="B5211" t="s">
        <v>23</v>
      </c>
      <c r="C5211" t="s">
        <v>23</v>
      </c>
      <c r="D5211" t="s">
        <v>58</v>
      </c>
      <c r="E5211" s="3">
        <v>26674</v>
      </c>
      <c r="F5211" s="3">
        <v>41606</v>
      </c>
      <c r="G5211" t="s">
        <v>32</v>
      </c>
      <c r="H5211" s="3" t="s">
        <v>5243</v>
      </c>
      <c r="I5211" s="3">
        <f t="shared" si="729"/>
        <v>14932</v>
      </c>
      <c r="J5211" s="4">
        <f t="shared" si="730"/>
        <v>0.55979605608457672</v>
      </c>
      <c r="K5211" s="5">
        <f t="shared" si="731"/>
        <v>1.5597960560845767</v>
      </c>
      <c r="L5211" s="4" t="str">
        <f t="shared" si="732"/>
        <v>Over Budget</v>
      </c>
      <c r="M5211">
        <f t="shared" si="733"/>
        <v>2021</v>
      </c>
      <c r="N5211">
        <f t="shared" si="734"/>
        <v>9</v>
      </c>
      <c r="O5211" t="str">
        <f t="shared" si="735"/>
        <v>Sep</v>
      </c>
      <c r="P5211" t="str">
        <f t="shared" si="736"/>
        <v>Q3</v>
      </c>
      <c r="Q5211" t="str">
        <f t="shared" si="737"/>
        <v>2021-09</v>
      </c>
    </row>
    <row r="5212" spans="1:17" x14ac:dyDescent="0.35">
      <c r="A5212" s="2">
        <v>44784</v>
      </c>
      <c r="B5212" t="s">
        <v>37</v>
      </c>
      <c r="C5212" t="s">
        <v>43</v>
      </c>
      <c r="D5212" t="s">
        <v>25</v>
      </c>
      <c r="E5212" s="3">
        <v>33892</v>
      </c>
      <c r="F5212" s="3">
        <v>125897</v>
      </c>
      <c r="G5212" t="s">
        <v>35</v>
      </c>
      <c r="H5212" s="3" t="s">
        <v>5244</v>
      </c>
      <c r="I5212" s="3">
        <f t="shared" si="729"/>
        <v>92005</v>
      </c>
      <c r="J5212" s="4">
        <f t="shared" si="730"/>
        <v>2.7146524253511153</v>
      </c>
      <c r="K5212" s="5">
        <f t="shared" si="731"/>
        <v>3.7146524253511153</v>
      </c>
      <c r="L5212" s="4" t="str">
        <f t="shared" si="732"/>
        <v>Over Budget</v>
      </c>
      <c r="M5212">
        <f t="shared" si="733"/>
        <v>2022</v>
      </c>
      <c r="N5212">
        <f t="shared" si="734"/>
        <v>8</v>
      </c>
      <c r="O5212" t="str">
        <f t="shared" si="735"/>
        <v>Aug</v>
      </c>
      <c r="P5212" t="str">
        <f t="shared" si="736"/>
        <v>Q3</v>
      </c>
      <c r="Q5212" t="str">
        <f t="shared" si="737"/>
        <v>2022-08</v>
      </c>
    </row>
    <row r="5213" spans="1:17" x14ac:dyDescent="0.35">
      <c r="A5213" s="2">
        <v>44373</v>
      </c>
      <c r="B5213" t="s">
        <v>28</v>
      </c>
      <c r="C5213" t="s">
        <v>29</v>
      </c>
      <c r="D5213" t="s">
        <v>39</v>
      </c>
      <c r="E5213" s="3">
        <v>126106</v>
      </c>
      <c r="F5213" s="3">
        <v>76320</v>
      </c>
      <c r="G5213" t="s">
        <v>32</v>
      </c>
      <c r="H5213" s="3" t="s">
        <v>5245</v>
      </c>
      <c r="I5213" s="3">
        <f t="shared" si="729"/>
        <v>-49786</v>
      </c>
      <c r="J5213" s="4">
        <f t="shared" si="730"/>
        <v>-0.39479485512188162</v>
      </c>
      <c r="K5213" s="5">
        <f t="shared" si="731"/>
        <v>0.60520514487811838</v>
      </c>
      <c r="L5213" s="4" t="str">
        <f t="shared" si="732"/>
        <v>Under Budget</v>
      </c>
      <c r="M5213">
        <f t="shared" si="733"/>
        <v>2021</v>
      </c>
      <c r="N5213">
        <f t="shared" si="734"/>
        <v>6</v>
      </c>
      <c r="O5213" t="str">
        <f t="shared" si="735"/>
        <v>Jun</v>
      </c>
      <c r="P5213" t="str">
        <f t="shared" si="736"/>
        <v>Q2</v>
      </c>
      <c r="Q5213" t="str">
        <f t="shared" si="737"/>
        <v>2021-06</v>
      </c>
    </row>
    <row r="5214" spans="1:17" x14ac:dyDescent="0.35">
      <c r="A5214" s="2">
        <v>45027</v>
      </c>
      <c r="B5214" t="s">
        <v>41</v>
      </c>
      <c r="C5214" t="s">
        <v>34</v>
      </c>
      <c r="D5214" t="s">
        <v>39</v>
      </c>
      <c r="E5214" s="3">
        <v>129998</v>
      </c>
      <c r="F5214" s="3">
        <v>73376</v>
      </c>
      <c r="G5214" t="s">
        <v>32</v>
      </c>
      <c r="H5214" s="3" t="s">
        <v>5246</v>
      </c>
      <c r="I5214" s="3">
        <f t="shared" si="729"/>
        <v>-56622</v>
      </c>
      <c r="J5214" s="4">
        <f t="shared" si="730"/>
        <v>-0.43556054708533976</v>
      </c>
      <c r="K5214" s="5">
        <f t="shared" si="731"/>
        <v>0.56443945291466024</v>
      </c>
      <c r="L5214" s="4" t="str">
        <f t="shared" si="732"/>
        <v>Under Budget</v>
      </c>
      <c r="M5214">
        <f t="shared" si="733"/>
        <v>2023</v>
      </c>
      <c r="N5214">
        <f t="shared" si="734"/>
        <v>4</v>
      </c>
      <c r="O5214" t="str">
        <f t="shared" si="735"/>
        <v>Apr</v>
      </c>
      <c r="P5214" t="str">
        <f t="shared" si="736"/>
        <v>Q2</v>
      </c>
      <c r="Q5214" t="str">
        <f t="shared" si="737"/>
        <v>2023-04</v>
      </c>
    </row>
    <row r="5215" spans="1:17" x14ac:dyDescent="0.35">
      <c r="A5215" s="2">
        <v>44839</v>
      </c>
      <c r="B5215" t="s">
        <v>37</v>
      </c>
      <c r="C5215" t="s">
        <v>43</v>
      </c>
      <c r="D5215" t="s">
        <v>30</v>
      </c>
      <c r="E5215" s="3">
        <v>97558</v>
      </c>
      <c r="F5215" s="3">
        <v>95514</v>
      </c>
      <c r="G5215" t="s">
        <v>26</v>
      </c>
      <c r="H5215" s="3" t="s">
        <v>5247</v>
      </c>
      <c r="I5215" s="3">
        <f t="shared" si="729"/>
        <v>-2044</v>
      </c>
      <c r="J5215" s="4">
        <f t="shared" si="730"/>
        <v>-2.0951639024990261E-2</v>
      </c>
      <c r="K5215" s="5">
        <f t="shared" si="731"/>
        <v>0.97904836097500969</v>
      </c>
      <c r="L5215" s="4" t="str">
        <f t="shared" si="732"/>
        <v>Under Budget</v>
      </c>
      <c r="M5215">
        <f t="shared" si="733"/>
        <v>2022</v>
      </c>
      <c r="N5215">
        <f t="shared" si="734"/>
        <v>10</v>
      </c>
      <c r="O5215" t="str">
        <f t="shared" si="735"/>
        <v>Oct</v>
      </c>
      <c r="P5215" t="str">
        <f t="shared" si="736"/>
        <v>Q4</v>
      </c>
      <c r="Q5215" t="str">
        <f t="shared" si="737"/>
        <v>2022-10</v>
      </c>
    </row>
    <row r="5216" spans="1:17" x14ac:dyDescent="0.35">
      <c r="A5216" s="2">
        <v>45269</v>
      </c>
      <c r="B5216" t="s">
        <v>41</v>
      </c>
      <c r="C5216" t="s">
        <v>24</v>
      </c>
      <c r="D5216" t="s">
        <v>58</v>
      </c>
      <c r="E5216" s="3">
        <v>70487</v>
      </c>
      <c r="F5216" s="3">
        <v>140423</v>
      </c>
      <c r="G5216" t="s">
        <v>21</v>
      </c>
      <c r="H5216" s="3" t="s">
        <v>5248</v>
      </c>
      <c r="I5216" s="3">
        <f t="shared" si="729"/>
        <v>69936</v>
      </c>
      <c r="J5216" s="4">
        <f t="shared" si="730"/>
        <v>0.99218295572233173</v>
      </c>
      <c r="K5216" s="5">
        <f t="shared" si="731"/>
        <v>1.9921829557223318</v>
      </c>
      <c r="L5216" s="4" t="str">
        <f t="shared" si="732"/>
        <v>Over Budget</v>
      </c>
      <c r="M5216">
        <f t="shared" si="733"/>
        <v>2023</v>
      </c>
      <c r="N5216">
        <f t="shared" si="734"/>
        <v>12</v>
      </c>
      <c r="O5216" t="str">
        <f t="shared" si="735"/>
        <v>Dec</v>
      </c>
      <c r="P5216" t="str">
        <f t="shared" si="736"/>
        <v>Q4</v>
      </c>
      <c r="Q5216" t="str">
        <f t="shared" si="737"/>
        <v>2023-12</v>
      </c>
    </row>
    <row r="5217" spans="1:17" x14ac:dyDescent="0.35">
      <c r="A5217" s="2">
        <v>44763</v>
      </c>
      <c r="B5217" t="s">
        <v>18</v>
      </c>
      <c r="C5217" t="s">
        <v>34</v>
      </c>
      <c r="D5217" t="s">
        <v>20</v>
      </c>
      <c r="E5217" s="3">
        <v>28580</v>
      </c>
      <c r="F5217" s="3">
        <v>73741</v>
      </c>
      <c r="G5217" t="s">
        <v>26</v>
      </c>
      <c r="H5217" s="3" t="s">
        <v>5249</v>
      </c>
      <c r="I5217" s="3">
        <f t="shared" si="729"/>
        <v>45161</v>
      </c>
      <c r="J5217" s="4">
        <f t="shared" si="730"/>
        <v>1.5801609517144857</v>
      </c>
      <c r="K5217" s="5">
        <f t="shared" si="731"/>
        <v>2.5801609517144857</v>
      </c>
      <c r="L5217" s="4" t="str">
        <f t="shared" si="732"/>
        <v>Over Budget</v>
      </c>
      <c r="M5217">
        <f t="shared" si="733"/>
        <v>2022</v>
      </c>
      <c r="N5217">
        <f t="shared" si="734"/>
        <v>7</v>
      </c>
      <c r="O5217" t="str">
        <f t="shared" si="735"/>
        <v>Jul</v>
      </c>
      <c r="P5217" t="str">
        <f t="shared" si="736"/>
        <v>Q3</v>
      </c>
      <c r="Q5217" t="str">
        <f t="shared" si="737"/>
        <v>2022-07</v>
      </c>
    </row>
    <row r="5218" spans="1:17" x14ac:dyDescent="0.35">
      <c r="A5218" s="2">
        <v>44862</v>
      </c>
      <c r="B5218" t="s">
        <v>37</v>
      </c>
      <c r="C5218" t="s">
        <v>24</v>
      </c>
      <c r="D5218" t="s">
        <v>58</v>
      </c>
      <c r="E5218" s="3">
        <v>141533</v>
      </c>
      <c r="F5218" s="3">
        <v>135185</v>
      </c>
      <c r="G5218" t="s">
        <v>21</v>
      </c>
      <c r="H5218" s="3" t="s">
        <v>5250</v>
      </c>
      <c r="I5218" s="3">
        <f t="shared" si="729"/>
        <v>-6348</v>
      </c>
      <c r="J5218" s="4">
        <f t="shared" si="730"/>
        <v>-4.4851730691782131E-2</v>
      </c>
      <c r="K5218" s="5">
        <f t="shared" si="731"/>
        <v>0.95514826930821783</v>
      </c>
      <c r="L5218" s="4" t="str">
        <f t="shared" si="732"/>
        <v>Under Budget</v>
      </c>
      <c r="M5218">
        <f t="shared" si="733"/>
        <v>2022</v>
      </c>
      <c r="N5218">
        <f t="shared" si="734"/>
        <v>10</v>
      </c>
      <c r="O5218" t="str">
        <f t="shared" si="735"/>
        <v>Oct</v>
      </c>
      <c r="P5218" t="str">
        <f t="shared" si="736"/>
        <v>Q4</v>
      </c>
      <c r="Q5218" t="str">
        <f t="shared" si="737"/>
        <v>2022-10</v>
      </c>
    </row>
    <row r="5219" spans="1:17" x14ac:dyDescent="0.35">
      <c r="A5219" s="2">
        <v>45064</v>
      </c>
      <c r="B5219" t="s">
        <v>28</v>
      </c>
      <c r="C5219" t="s">
        <v>29</v>
      </c>
      <c r="D5219" t="s">
        <v>39</v>
      </c>
      <c r="E5219" s="3">
        <v>124048</v>
      </c>
      <c r="F5219" s="3">
        <v>155640</v>
      </c>
      <c r="G5219" t="s">
        <v>32</v>
      </c>
      <c r="H5219" s="3" t="s">
        <v>5251</v>
      </c>
      <c r="I5219" s="3">
        <f t="shared" si="729"/>
        <v>31592</v>
      </c>
      <c r="J5219" s="4">
        <f t="shared" si="730"/>
        <v>0.25467560944150652</v>
      </c>
      <c r="K5219" s="5">
        <f t="shared" si="731"/>
        <v>1.2546756094415066</v>
      </c>
      <c r="L5219" s="4" t="str">
        <f t="shared" si="732"/>
        <v>Over Budget</v>
      </c>
      <c r="M5219">
        <f t="shared" si="733"/>
        <v>2023</v>
      </c>
      <c r="N5219">
        <f t="shared" si="734"/>
        <v>5</v>
      </c>
      <c r="O5219" t="str">
        <f t="shared" si="735"/>
        <v>May</v>
      </c>
      <c r="P5219" t="str">
        <f t="shared" si="736"/>
        <v>Q2</v>
      </c>
      <c r="Q5219" t="str">
        <f t="shared" si="737"/>
        <v>2023-05</v>
      </c>
    </row>
    <row r="5220" spans="1:17" x14ac:dyDescent="0.35">
      <c r="A5220" s="2">
        <v>45266</v>
      </c>
      <c r="B5220" t="s">
        <v>37</v>
      </c>
      <c r="C5220" t="s">
        <v>34</v>
      </c>
      <c r="D5220" t="s">
        <v>25</v>
      </c>
      <c r="E5220" s="3">
        <v>132647</v>
      </c>
      <c r="F5220" s="3">
        <v>96665</v>
      </c>
      <c r="G5220" t="s">
        <v>32</v>
      </c>
      <c r="H5220" s="3" t="s">
        <v>5252</v>
      </c>
      <c r="I5220" s="3">
        <f t="shared" si="729"/>
        <v>-35982</v>
      </c>
      <c r="J5220" s="4">
        <f t="shared" si="730"/>
        <v>-0.27126131763251338</v>
      </c>
      <c r="K5220" s="5">
        <f t="shared" si="731"/>
        <v>0.72873868236748662</v>
      </c>
      <c r="L5220" s="4" t="str">
        <f t="shared" si="732"/>
        <v>Under Budget</v>
      </c>
      <c r="M5220">
        <f t="shared" si="733"/>
        <v>2023</v>
      </c>
      <c r="N5220">
        <f t="shared" si="734"/>
        <v>12</v>
      </c>
      <c r="O5220" t="str">
        <f t="shared" si="735"/>
        <v>Dec</v>
      </c>
      <c r="P5220" t="str">
        <f t="shared" si="736"/>
        <v>Q4</v>
      </c>
      <c r="Q5220" t="str">
        <f t="shared" si="737"/>
        <v>2023-12</v>
      </c>
    </row>
    <row r="5221" spans="1:17" x14ac:dyDescent="0.35">
      <c r="A5221" s="2">
        <v>44498</v>
      </c>
      <c r="B5221" t="s">
        <v>41</v>
      </c>
      <c r="C5221" t="s">
        <v>23</v>
      </c>
      <c r="D5221" t="s">
        <v>30</v>
      </c>
      <c r="E5221" s="3">
        <v>145804</v>
      </c>
      <c r="F5221" s="3">
        <v>80438</v>
      </c>
      <c r="G5221" t="s">
        <v>35</v>
      </c>
      <c r="H5221" s="3" t="s">
        <v>5253</v>
      </c>
      <c r="I5221" s="3">
        <f t="shared" si="729"/>
        <v>-65366</v>
      </c>
      <c r="J5221" s="4">
        <f t="shared" si="730"/>
        <v>-0.44831417519409617</v>
      </c>
      <c r="K5221" s="5">
        <f t="shared" si="731"/>
        <v>0.55168582480590378</v>
      </c>
      <c r="L5221" s="4" t="str">
        <f t="shared" si="732"/>
        <v>Under Budget</v>
      </c>
      <c r="M5221">
        <f t="shared" si="733"/>
        <v>2021</v>
      </c>
      <c r="N5221">
        <f t="shared" si="734"/>
        <v>10</v>
      </c>
      <c r="O5221" t="str">
        <f t="shared" si="735"/>
        <v>Oct</v>
      </c>
      <c r="P5221" t="str">
        <f t="shared" si="736"/>
        <v>Q4</v>
      </c>
      <c r="Q5221" t="str">
        <f t="shared" si="737"/>
        <v>2021-10</v>
      </c>
    </row>
    <row r="5222" spans="1:17" x14ac:dyDescent="0.35">
      <c r="A5222" s="2">
        <v>45064</v>
      </c>
      <c r="B5222" t="s">
        <v>55</v>
      </c>
      <c r="C5222" t="s">
        <v>43</v>
      </c>
      <c r="D5222" t="s">
        <v>20</v>
      </c>
      <c r="E5222" s="3">
        <v>92565</v>
      </c>
      <c r="F5222" s="3">
        <v>46270</v>
      </c>
      <c r="G5222" t="s">
        <v>35</v>
      </c>
      <c r="H5222" s="3" t="s">
        <v>5254</v>
      </c>
      <c r="I5222" s="3">
        <f t="shared" si="729"/>
        <v>-46295</v>
      </c>
      <c r="J5222" s="4">
        <f t="shared" si="730"/>
        <v>-0.50013504024199207</v>
      </c>
      <c r="K5222" s="5">
        <f t="shared" si="731"/>
        <v>0.49986495975800788</v>
      </c>
      <c r="L5222" s="4" t="str">
        <f t="shared" si="732"/>
        <v>Under Budget</v>
      </c>
      <c r="M5222">
        <f t="shared" si="733"/>
        <v>2023</v>
      </c>
      <c r="N5222">
        <f t="shared" si="734"/>
        <v>5</v>
      </c>
      <c r="O5222" t="str">
        <f t="shared" si="735"/>
        <v>May</v>
      </c>
      <c r="P5222" t="str">
        <f t="shared" si="736"/>
        <v>Q2</v>
      </c>
      <c r="Q5222" t="str">
        <f t="shared" si="737"/>
        <v>2023-05</v>
      </c>
    </row>
    <row r="5223" spans="1:17" x14ac:dyDescent="0.35">
      <c r="A5223" s="2">
        <v>45108</v>
      </c>
      <c r="B5223" t="s">
        <v>55</v>
      </c>
      <c r="C5223" t="s">
        <v>43</v>
      </c>
      <c r="D5223" t="s">
        <v>20</v>
      </c>
      <c r="E5223" s="3">
        <v>71957</v>
      </c>
      <c r="F5223" s="3">
        <v>70330</v>
      </c>
      <c r="G5223" t="s">
        <v>26</v>
      </c>
      <c r="H5223" s="3" t="s">
        <v>5255</v>
      </c>
      <c r="I5223" s="3">
        <f t="shared" si="729"/>
        <v>-1627</v>
      </c>
      <c r="J5223" s="4">
        <f t="shared" si="730"/>
        <v>-2.2610725850160513E-2</v>
      </c>
      <c r="K5223" s="5">
        <f t="shared" si="731"/>
        <v>0.97738927414983945</v>
      </c>
      <c r="L5223" s="4" t="str">
        <f t="shared" si="732"/>
        <v>Under Budget</v>
      </c>
      <c r="M5223">
        <f t="shared" si="733"/>
        <v>2023</v>
      </c>
      <c r="N5223">
        <f t="shared" si="734"/>
        <v>7</v>
      </c>
      <c r="O5223" t="str">
        <f t="shared" si="735"/>
        <v>Jul</v>
      </c>
      <c r="P5223" t="str">
        <f t="shared" si="736"/>
        <v>Q3</v>
      </c>
      <c r="Q5223" t="str">
        <f t="shared" si="737"/>
        <v>2023-07</v>
      </c>
    </row>
    <row r="5224" spans="1:17" x14ac:dyDescent="0.35">
      <c r="A5224" s="2">
        <v>44604</v>
      </c>
      <c r="B5224" t="s">
        <v>23</v>
      </c>
      <c r="C5224" t="s">
        <v>19</v>
      </c>
      <c r="D5224" t="s">
        <v>20</v>
      </c>
      <c r="E5224" s="3">
        <v>42639</v>
      </c>
      <c r="F5224" s="3">
        <v>121546</v>
      </c>
      <c r="G5224" t="s">
        <v>21</v>
      </c>
      <c r="H5224" s="3" t="s">
        <v>5256</v>
      </c>
      <c r="I5224" s="3">
        <f t="shared" si="729"/>
        <v>78907</v>
      </c>
      <c r="J5224" s="4">
        <f t="shared" si="730"/>
        <v>1.850582799784235</v>
      </c>
      <c r="K5224" s="5">
        <f t="shared" si="731"/>
        <v>2.850582799784235</v>
      </c>
      <c r="L5224" s="4" t="str">
        <f t="shared" si="732"/>
        <v>Over Budget</v>
      </c>
      <c r="M5224">
        <f t="shared" si="733"/>
        <v>2022</v>
      </c>
      <c r="N5224">
        <f t="shared" si="734"/>
        <v>2</v>
      </c>
      <c r="O5224" t="str">
        <f t="shared" si="735"/>
        <v>Feb</v>
      </c>
      <c r="P5224" t="str">
        <f t="shared" si="736"/>
        <v>Q1</v>
      </c>
      <c r="Q5224" t="str">
        <f t="shared" si="737"/>
        <v>2022-02</v>
      </c>
    </row>
    <row r="5225" spans="1:17" x14ac:dyDescent="0.35">
      <c r="A5225" s="2">
        <v>45018</v>
      </c>
      <c r="B5225" t="s">
        <v>41</v>
      </c>
      <c r="C5225" t="s">
        <v>34</v>
      </c>
      <c r="D5225" t="s">
        <v>25</v>
      </c>
      <c r="E5225" s="3">
        <v>55134</v>
      </c>
      <c r="F5225" s="3">
        <v>62930</v>
      </c>
      <c r="G5225" t="s">
        <v>35</v>
      </c>
      <c r="H5225" s="3" t="s">
        <v>5257</v>
      </c>
      <c r="I5225" s="3">
        <f t="shared" si="729"/>
        <v>7796</v>
      </c>
      <c r="J5225" s="4">
        <f t="shared" si="730"/>
        <v>0.14140095041172415</v>
      </c>
      <c r="K5225" s="5">
        <f t="shared" si="731"/>
        <v>1.1414009504117242</v>
      </c>
      <c r="L5225" s="4" t="str">
        <f t="shared" si="732"/>
        <v>Over Budget</v>
      </c>
      <c r="M5225">
        <f t="shared" si="733"/>
        <v>2023</v>
      </c>
      <c r="N5225">
        <f t="shared" si="734"/>
        <v>4</v>
      </c>
      <c r="O5225" t="str">
        <f t="shared" si="735"/>
        <v>Apr</v>
      </c>
      <c r="P5225" t="str">
        <f t="shared" si="736"/>
        <v>Q2</v>
      </c>
      <c r="Q5225" t="str">
        <f t="shared" si="737"/>
        <v>2023-04</v>
      </c>
    </row>
    <row r="5226" spans="1:17" x14ac:dyDescent="0.35">
      <c r="A5226" s="2">
        <v>44757</v>
      </c>
      <c r="B5226" t="s">
        <v>18</v>
      </c>
      <c r="C5226" t="s">
        <v>34</v>
      </c>
      <c r="D5226" t="s">
        <v>39</v>
      </c>
      <c r="E5226" s="3">
        <v>85298</v>
      </c>
      <c r="F5226" s="3">
        <v>155032</v>
      </c>
      <c r="G5226" t="s">
        <v>35</v>
      </c>
      <c r="H5226" s="3" t="s">
        <v>5258</v>
      </c>
      <c r="I5226" s="3">
        <f t="shared" si="729"/>
        <v>69734</v>
      </c>
      <c r="J5226" s="4">
        <f t="shared" si="730"/>
        <v>0.81753382259841967</v>
      </c>
      <c r="K5226" s="5">
        <f t="shared" si="731"/>
        <v>1.8175338225984197</v>
      </c>
      <c r="L5226" s="4" t="str">
        <f t="shared" si="732"/>
        <v>Over Budget</v>
      </c>
      <c r="M5226">
        <f t="shared" si="733"/>
        <v>2022</v>
      </c>
      <c r="N5226">
        <f t="shared" si="734"/>
        <v>7</v>
      </c>
      <c r="O5226" t="str">
        <f t="shared" si="735"/>
        <v>Jul</v>
      </c>
      <c r="P5226" t="str">
        <f t="shared" si="736"/>
        <v>Q3</v>
      </c>
      <c r="Q5226" t="str">
        <f t="shared" si="737"/>
        <v>2022-07</v>
      </c>
    </row>
    <row r="5227" spans="1:17" x14ac:dyDescent="0.35">
      <c r="A5227" s="2">
        <v>44660</v>
      </c>
      <c r="B5227" t="s">
        <v>37</v>
      </c>
      <c r="C5227" t="s">
        <v>24</v>
      </c>
      <c r="D5227" t="s">
        <v>39</v>
      </c>
      <c r="E5227" s="3">
        <v>59967</v>
      </c>
      <c r="F5227" s="3">
        <v>158195</v>
      </c>
      <c r="G5227" t="s">
        <v>32</v>
      </c>
      <c r="H5227" s="3" t="s">
        <v>5259</v>
      </c>
      <c r="I5227" s="3">
        <f t="shared" si="729"/>
        <v>98228</v>
      </c>
      <c r="J5227" s="4">
        <f t="shared" si="730"/>
        <v>1.6380342521720279</v>
      </c>
      <c r="K5227" s="5">
        <f t="shared" si="731"/>
        <v>2.6380342521720279</v>
      </c>
      <c r="L5227" s="4" t="str">
        <f t="shared" si="732"/>
        <v>Over Budget</v>
      </c>
      <c r="M5227">
        <f t="shared" si="733"/>
        <v>2022</v>
      </c>
      <c r="N5227">
        <f t="shared" si="734"/>
        <v>4</v>
      </c>
      <c r="O5227" t="str">
        <f t="shared" si="735"/>
        <v>Apr</v>
      </c>
      <c r="P5227" t="str">
        <f t="shared" si="736"/>
        <v>Q2</v>
      </c>
      <c r="Q5227" t="str">
        <f t="shared" si="737"/>
        <v>2022-04</v>
      </c>
    </row>
    <row r="5228" spans="1:17" x14ac:dyDescent="0.35">
      <c r="A5228" s="2">
        <v>44340</v>
      </c>
      <c r="B5228" t="s">
        <v>55</v>
      </c>
      <c r="C5228" t="s">
        <v>34</v>
      </c>
      <c r="D5228" t="s">
        <v>58</v>
      </c>
      <c r="E5228" s="3">
        <v>18040</v>
      </c>
      <c r="F5228" s="3">
        <v>137323</v>
      </c>
      <c r="G5228" t="s">
        <v>32</v>
      </c>
      <c r="H5228" s="3" t="s">
        <v>5260</v>
      </c>
      <c r="I5228" s="3">
        <f t="shared" si="729"/>
        <v>119283</v>
      </c>
      <c r="J5228" s="4">
        <f t="shared" si="730"/>
        <v>6.6121396895787141</v>
      </c>
      <c r="K5228" s="5">
        <f t="shared" si="731"/>
        <v>7.6121396895787141</v>
      </c>
      <c r="L5228" s="4" t="str">
        <f t="shared" si="732"/>
        <v>Over Budget</v>
      </c>
      <c r="M5228">
        <f t="shared" si="733"/>
        <v>2021</v>
      </c>
      <c r="N5228">
        <f t="shared" si="734"/>
        <v>5</v>
      </c>
      <c r="O5228" t="str">
        <f t="shared" si="735"/>
        <v>May</v>
      </c>
      <c r="P5228" t="str">
        <f t="shared" si="736"/>
        <v>Q2</v>
      </c>
      <c r="Q5228" t="str">
        <f t="shared" si="737"/>
        <v>2021-05</v>
      </c>
    </row>
    <row r="5229" spans="1:17" x14ac:dyDescent="0.35">
      <c r="A5229" s="2">
        <v>44638</v>
      </c>
      <c r="B5229" t="s">
        <v>18</v>
      </c>
      <c r="C5229" t="s">
        <v>43</v>
      </c>
      <c r="D5229" t="s">
        <v>58</v>
      </c>
      <c r="E5229" s="3">
        <v>134970</v>
      </c>
      <c r="F5229" s="3">
        <v>11336</v>
      </c>
      <c r="G5229" t="s">
        <v>26</v>
      </c>
      <c r="H5229" s="3" t="s">
        <v>5261</v>
      </c>
      <c r="I5229" s="3">
        <f t="shared" si="729"/>
        <v>-123634</v>
      </c>
      <c r="J5229" s="4">
        <f t="shared" si="730"/>
        <v>-0.91601096539971849</v>
      </c>
      <c r="K5229" s="5">
        <f t="shared" si="731"/>
        <v>8.3989034600281551E-2</v>
      </c>
      <c r="L5229" s="4" t="str">
        <f t="shared" si="732"/>
        <v>Under Budget</v>
      </c>
      <c r="M5229">
        <f t="shared" si="733"/>
        <v>2022</v>
      </c>
      <c r="N5229">
        <f t="shared" si="734"/>
        <v>3</v>
      </c>
      <c r="O5229" t="str">
        <f t="shared" si="735"/>
        <v>Mar</v>
      </c>
      <c r="P5229" t="str">
        <f t="shared" si="736"/>
        <v>Q1</v>
      </c>
      <c r="Q5229" t="str">
        <f t="shared" si="737"/>
        <v>2022-03</v>
      </c>
    </row>
    <row r="5230" spans="1:17" x14ac:dyDescent="0.35">
      <c r="A5230" s="2">
        <v>44683</v>
      </c>
      <c r="B5230" t="s">
        <v>41</v>
      </c>
      <c r="C5230" t="s">
        <v>34</v>
      </c>
      <c r="D5230" t="s">
        <v>39</v>
      </c>
      <c r="E5230" s="3">
        <v>47666</v>
      </c>
      <c r="F5230" s="3">
        <v>64037</v>
      </c>
      <c r="G5230" t="s">
        <v>26</v>
      </c>
      <c r="H5230" s="3" t="s">
        <v>5262</v>
      </c>
      <c r="I5230" s="3">
        <f t="shared" si="729"/>
        <v>16371</v>
      </c>
      <c r="J5230" s="4">
        <f t="shared" si="730"/>
        <v>0.34345235597700668</v>
      </c>
      <c r="K5230" s="5">
        <f t="shared" si="731"/>
        <v>1.3434523559770066</v>
      </c>
      <c r="L5230" s="4" t="str">
        <f t="shared" si="732"/>
        <v>Over Budget</v>
      </c>
      <c r="M5230">
        <f t="shared" si="733"/>
        <v>2022</v>
      </c>
      <c r="N5230">
        <f t="shared" si="734"/>
        <v>5</v>
      </c>
      <c r="O5230" t="str">
        <f t="shared" si="735"/>
        <v>May</v>
      </c>
      <c r="P5230" t="str">
        <f t="shared" si="736"/>
        <v>Q2</v>
      </c>
      <c r="Q5230" t="str">
        <f t="shared" si="737"/>
        <v>2022-05</v>
      </c>
    </row>
    <row r="5231" spans="1:17" x14ac:dyDescent="0.35">
      <c r="A5231" s="2">
        <v>45056</v>
      </c>
      <c r="B5231" t="s">
        <v>18</v>
      </c>
      <c r="C5231" t="s">
        <v>19</v>
      </c>
      <c r="D5231" t="s">
        <v>20</v>
      </c>
      <c r="E5231" s="3">
        <v>144276</v>
      </c>
      <c r="F5231" s="3">
        <v>48310</v>
      </c>
      <c r="G5231" t="s">
        <v>21</v>
      </c>
      <c r="H5231" s="3" t="s">
        <v>5263</v>
      </c>
      <c r="I5231" s="3">
        <f t="shared" si="729"/>
        <v>-95966</v>
      </c>
      <c r="J5231" s="4">
        <f t="shared" si="730"/>
        <v>-0.66515567384734808</v>
      </c>
      <c r="K5231" s="5">
        <f t="shared" si="731"/>
        <v>0.33484432615265186</v>
      </c>
      <c r="L5231" s="4" t="str">
        <f t="shared" si="732"/>
        <v>Under Budget</v>
      </c>
      <c r="M5231">
        <f t="shared" si="733"/>
        <v>2023</v>
      </c>
      <c r="N5231">
        <f t="shared" si="734"/>
        <v>5</v>
      </c>
      <c r="O5231" t="str">
        <f t="shared" si="735"/>
        <v>May</v>
      </c>
      <c r="P5231" t="str">
        <f t="shared" si="736"/>
        <v>Q2</v>
      </c>
      <c r="Q5231" t="str">
        <f t="shared" si="737"/>
        <v>2023-05</v>
      </c>
    </row>
    <row r="5232" spans="1:17" x14ac:dyDescent="0.35">
      <c r="A5232" s="2">
        <v>44344</v>
      </c>
      <c r="B5232" t="s">
        <v>41</v>
      </c>
      <c r="C5232" t="s">
        <v>19</v>
      </c>
      <c r="D5232" t="s">
        <v>25</v>
      </c>
      <c r="E5232" s="3">
        <v>43897</v>
      </c>
      <c r="F5232" s="3">
        <v>34684</v>
      </c>
      <c r="G5232" t="s">
        <v>35</v>
      </c>
      <c r="H5232" s="3" t="s">
        <v>5264</v>
      </c>
      <c r="I5232" s="3">
        <f t="shared" si="729"/>
        <v>-9213</v>
      </c>
      <c r="J5232" s="4">
        <f t="shared" si="730"/>
        <v>-0.20987766817777981</v>
      </c>
      <c r="K5232" s="5">
        <f t="shared" si="731"/>
        <v>0.79012233182222025</v>
      </c>
      <c r="L5232" s="4" t="str">
        <f t="shared" si="732"/>
        <v>Under Budget</v>
      </c>
      <c r="M5232">
        <f t="shared" si="733"/>
        <v>2021</v>
      </c>
      <c r="N5232">
        <f t="shared" si="734"/>
        <v>5</v>
      </c>
      <c r="O5232" t="str">
        <f t="shared" si="735"/>
        <v>May</v>
      </c>
      <c r="P5232" t="str">
        <f t="shared" si="736"/>
        <v>Q2</v>
      </c>
      <c r="Q5232" t="str">
        <f t="shared" si="737"/>
        <v>2021-05</v>
      </c>
    </row>
    <row r="5233" spans="1:17" x14ac:dyDescent="0.35">
      <c r="A5233" s="2">
        <v>45291</v>
      </c>
      <c r="B5233" t="s">
        <v>23</v>
      </c>
      <c r="C5233" t="s">
        <v>43</v>
      </c>
      <c r="D5233" t="s">
        <v>39</v>
      </c>
      <c r="E5233" s="3">
        <v>56750</v>
      </c>
      <c r="F5233" s="3">
        <v>154450</v>
      </c>
      <c r="G5233" t="s">
        <v>32</v>
      </c>
      <c r="H5233" s="3" t="s">
        <v>5265</v>
      </c>
      <c r="I5233" s="3">
        <f t="shared" si="729"/>
        <v>97700</v>
      </c>
      <c r="J5233" s="4">
        <f t="shared" si="730"/>
        <v>1.7215859030837004</v>
      </c>
      <c r="K5233" s="5">
        <f t="shared" si="731"/>
        <v>2.7215859030837004</v>
      </c>
      <c r="L5233" s="4" t="str">
        <f t="shared" si="732"/>
        <v>Over Budget</v>
      </c>
      <c r="M5233">
        <f t="shared" si="733"/>
        <v>2023</v>
      </c>
      <c r="N5233">
        <f t="shared" si="734"/>
        <v>12</v>
      </c>
      <c r="O5233" t="str">
        <f t="shared" si="735"/>
        <v>Dec</v>
      </c>
      <c r="P5233" t="str">
        <f t="shared" si="736"/>
        <v>Q4</v>
      </c>
      <c r="Q5233" t="str">
        <f t="shared" si="737"/>
        <v>2023-12</v>
      </c>
    </row>
    <row r="5234" spans="1:17" x14ac:dyDescent="0.35">
      <c r="A5234" s="2">
        <v>45007</v>
      </c>
      <c r="B5234" t="s">
        <v>37</v>
      </c>
      <c r="C5234" t="s">
        <v>43</v>
      </c>
      <c r="D5234" t="s">
        <v>25</v>
      </c>
      <c r="E5234" s="3">
        <v>53015</v>
      </c>
      <c r="F5234" s="3">
        <v>141427</v>
      </c>
      <c r="G5234" t="s">
        <v>21</v>
      </c>
      <c r="H5234" s="3" t="s">
        <v>5266</v>
      </c>
      <c r="I5234" s="3">
        <f t="shared" si="729"/>
        <v>88412</v>
      </c>
      <c r="J5234" s="4">
        <f t="shared" si="730"/>
        <v>1.6676789587852494</v>
      </c>
      <c r="K5234" s="5">
        <f t="shared" si="731"/>
        <v>2.6676789587852494</v>
      </c>
      <c r="L5234" s="4" t="str">
        <f t="shared" si="732"/>
        <v>Over Budget</v>
      </c>
      <c r="M5234">
        <f t="shared" si="733"/>
        <v>2023</v>
      </c>
      <c r="N5234">
        <f t="shared" si="734"/>
        <v>3</v>
      </c>
      <c r="O5234" t="str">
        <f t="shared" si="735"/>
        <v>Mar</v>
      </c>
      <c r="P5234" t="str">
        <f t="shared" si="736"/>
        <v>Q1</v>
      </c>
      <c r="Q5234" t="str">
        <f t="shared" si="737"/>
        <v>2023-03</v>
      </c>
    </row>
    <row r="5235" spans="1:17" x14ac:dyDescent="0.35">
      <c r="A5235" s="2">
        <v>44862</v>
      </c>
      <c r="B5235" t="s">
        <v>18</v>
      </c>
      <c r="C5235" t="s">
        <v>43</v>
      </c>
      <c r="D5235" t="s">
        <v>30</v>
      </c>
      <c r="E5235" s="3">
        <v>28181</v>
      </c>
      <c r="F5235" s="3">
        <v>71286</v>
      </c>
      <c r="G5235" t="s">
        <v>35</v>
      </c>
      <c r="H5235" s="3" t="s">
        <v>5267</v>
      </c>
      <c r="I5235" s="3">
        <f t="shared" si="729"/>
        <v>43105</v>
      </c>
      <c r="J5235" s="4">
        <f t="shared" si="730"/>
        <v>1.5295766651289877</v>
      </c>
      <c r="K5235" s="5">
        <f t="shared" si="731"/>
        <v>2.5295766651289875</v>
      </c>
      <c r="L5235" s="4" t="str">
        <f t="shared" si="732"/>
        <v>Over Budget</v>
      </c>
      <c r="M5235">
        <f t="shared" si="733"/>
        <v>2022</v>
      </c>
      <c r="N5235">
        <f t="shared" si="734"/>
        <v>10</v>
      </c>
      <c r="O5235" t="str">
        <f t="shared" si="735"/>
        <v>Oct</v>
      </c>
      <c r="P5235" t="str">
        <f t="shared" si="736"/>
        <v>Q4</v>
      </c>
      <c r="Q5235" t="str">
        <f t="shared" si="737"/>
        <v>2022-10</v>
      </c>
    </row>
    <row r="5236" spans="1:17" x14ac:dyDescent="0.35">
      <c r="A5236" s="2">
        <v>44286</v>
      </c>
      <c r="B5236" t="s">
        <v>37</v>
      </c>
      <c r="C5236" t="s">
        <v>34</v>
      </c>
      <c r="D5236" t="s">
        <v>20</v>
      </c>
      <c r="E5236" s="3">
        <v>128102</v>
      </c>
      <c r="F5236" s="3">
        <v>162830</v>
      </c>
      <c r="G5236" t="s">
        <v>21</v>
      </c>
      <c r="H5236" s="3" t="s">
        <v>5268</v>
      </c>
      <c r="I5236" s="3">
        <f t="shared" si="729"/>
        <v>34728</v>
      </c>
      <c r="J5236" s="4">
        <f t="shared" si="730"/>
        <v>0.27109647000046838</v>
      </c>
      <c r="K5236" s="5">
        <f t="shared" si="731"/>
        <v>1.2710964700004683</v>
      </c>
      <c r="L5236" s="4" t="str">
        <f t="shared" si="732"/>
        <v>Over Budget</v>
      </c>
      <c r="M5236">
        <f t="shared" si="733"/>
        <v>2021</v>
      </c>
      <c r="N5236">
        <f t="shared" si="734"/>
        <v>3</v>
      </c>
      <c r="O5236" t="str">
        <f t="shared" si="735"/>
        <v>Mar</v>
      </c>
      <c r="P5236" t="str">
        <f t="shared" si="736"/>
        <v>Q1</v>
      </c>
      <c r="Q5236" t="str">
        <f t="shared" si="737"/>
        <v>2021-03</v>
      </c>
    </row>
    <row r="5237" spans="1:17" x14ac:dyDescent="0.35">
      <c r="A5237" s="2">
        <v>44395</v>
      </c>
      <c r="B5237" t="s">
        <v>18</v>
      </c>
      <c r="C5237" t="s">
        <v>34</v>
      </c>
      <c r="D5237" t="s">
        <v>30</v>
      </c>
      <c r="E5237" s="3">
        <v>28868</v>
      </c>
      <c r="F5237" s="3">
        <v>109703</v>
      </c>
      <c r="G5237" t="s">
        <v>21</v>
      </c>
      <c r="H5237" s="3" t="s">
        <v>5269</v>
      </c>
      <c r="I5237" s="3">
        <f t="shared" si="729"/>
        <v>80835</v>
      </c>
      <c r="J5237" s="4">
        <f t="shared" si="730"/>
        <v>2.800159345988638</v>
      </c>
      <c r="K5237" s="5">
        <f t="shared" si="731"/>
        <v>3.800159345988638</v>
      </c>
      <c r="L5237" s="4" t="str">
        <f t="shared" si="732"/>
        <v>Over Budget</v>
      </c>
      <c r="M5237">
        <f t="shared" si="733"/>
        <v>2021</v>
      </c>
      <c r="N5237">
        <f t="shared" si="734"/>
        <v>7</v>
      </c>
      <c r="O5237" t="str">
        <f t="shared" si="735"/>
        <v>Jul</v>
      </c>
      <c r="P5237" t="str">
        <f t="shared" si="736"/>
        <v>Q3</v>
      </c>
      <c r="Q5237" t="str">
        <f t="shared" si="737"/>
        <v>2021-07</v>
      </c>
    </row>
    <row r="5238" spans="1:17" x14ac:dyDescent="0.35">
      <c r="A5238" s="2">
        <v>44734</v>
      </c>
      <c r="B5238" t="s">
        <v>41</v>
      </c>
      <c r="C5238" t="s">
        <v>23</v>
      </c>
      <c r="D5238" t="s">
        <v>39</v>
      </c>
      <c r="E5238" s="3">
        <v>98143</v>
      </c>
      <c r="F5238" s="3">
        <v>14737</v>
      </c>
      <c r="G5238" t="s">
        <v>26</v>
      </c>
      <c r="H5238" s="3" t="s">
        <v>5270</v>
      </c>
      <c r="I5238" s="3">
        <f t="shared" si="729"/>
        <v>-83406</v>
      </c>
      <c r="J5238" s="4">
        <f t="shared" si="730"/>
        <v>-0.84984155772699022</v>
      </c>
      <c r="K5238" s="5">
        <f t="shared" si="731"/>
        <v>0.15015844227300978</v>
      </c>
      <c r="L5238" s="4" t="str">
        <f t="shared" si="732"/>
        <v>Under Budget</v>
      </c>
      <c r="M5238">
        <f t="shared" si="733"/>
        <v>2022</v>
      </c>
      <c r="N5238">
        <f t="shared" si="734"/>
        <v>6</v>
      </c>
      <c r="O5238" t="str">
        <f t="shared" si="735"/>
        <v>Jun</v>
      </c>
      <c r="P5238" t="str">
        <f t="shared" si="736"/>
        <v>Q2</v>
      </c>
      <c r="Q5238" t="str">
        <f t="shared" si="737"/>
        <v>2022-06</v>
      </c>
    </row>
    <row r="5239" spans="1:17" x14ac:dyDescent="0.35">
      <c r="A5239" s="2">
        <v>44497</v>
      </c>
      <c r="B5239" t="s">
        <v>41</v>
      </c>
      <c r="C5239" t="s">
        <v>29</v>
      </c>
      <c r="D5239" t="s">
        <v>58</v>
      </c>
      <c r="E5239" s="3">
        <v>34107</v>
      </c>
      <c r="F5239" s="3">
        <v>122313</v>
      </c>
      <c r="G5239" t="s">
        <v>35</v>
      </c>
      <c r="H5239" s="3" t="s">
        <v>5271</v>
      </c>
      <c r="I5239" s="3">
        <f t="shared" si="729"/>
        <v>88206</v>
      </c>
      <c r="J5239" s="4">
        <f t="shared" si="730"/>
        <v>2.5861553346820303</v>
      </c>
      <c r="K5239" s="5">
        <f t="shared" si="731"/>
        <v>3.5861553346820303</v>
      </c>
      <c r="L5239" s="4" t="str">
        <f t="shared" si="732"/>
        <v>Over Budget</v>
      </c>
      <c r="M5239">
        <f t="shared" si="733"/>
        <v>2021</v>
      </c>
      <c r="N5239">
        <f t="shared" si="734"/>
        <v>10</v>
      </c>
      <c r="O5239" t="str">
        <f t="shared" si="735"/>
        <v>Oct</v>
      </c>
      <c r="P5239" t="str">
        <f t="shared" si="736"/>
        <v>Q4</v>
      </c>
      <c r="Q5239" t="str">
        <f t="shared" si="737"/>
        <v>2021-10</v>
      </c>
    </row>
    <row r="5240" spans="1:17" x14ac:dyDescent="0.35">
      <c r="A5240" s="2">
        <v>44920</v>
      </c>
      <c r="B5240" t="s">
        <v>18</v>
      </c>
      <c r="C5240" t="s">
        <v>29</v>
      </c>
      <c r="D5240" t="s">
        <v>39</v>
      </c>
      <c r="E5240" s="3">
        <v>27072</v>
      </c>
      <c r="F5240" s="3">
        <v>107324</v>
      </c>
      <c r="G5240" t="s">
        <v>21</v>
      </c>
      <c r="H5240" s="3" t="s">
        <v>5272</v>
      </c>
      <c r="I5240" s="3">
        <f t="shared" si="729"/>
        <v>80252</v>
      </c>
      <c r="J5240" s="4">
        <f t="shared" si="730"/>
        <v>2.9643912529550827</v>
      </c>
      <c r="K5240" s="5">
        <f t="shared" si="731"/>
        <v>3.9643912529550827</v>
      </c>
      <c r="L5240" s="4" t="str">
        <f t="shared" si="732"/>
        <v>Over Budget</v>
      </c>
      <c r="M5240">
        <f t="shared" si="733"/>
        <v>2022</v>
      </c>
      <c r="N5240">
        <f t="shared" si="734"/>
        <v>12</v>
      </c>
      <c r="O5240" t="str">
        <f t="shared" si="735"/>
        <v>Dec</v>
      </c>
      <c r="P5240" t="str">
        <f t="shared" si="736"/>
        <v>Q4</v>
      </c>
      <c r="Q5240" t="str">
        <f t="shared" si="737"/>
        <v>2022-12</v>
      </c>
    </row>
    <row r="5241" spans="1:17" x14ac:dyDescent="0.35">
      <c r="A5241" s="2">
        <v>45159</v>
      </c>
      <c r="B5241" t="s">
        <v>23</v>
      </c>
      <c r="C5241" t="s">
        <v>24</v>
      </c>
      <c r="D5241" t="s">
        <v>30</v>
      </c>
      <c r="E5241" s="3">
        <v>55955</v>
      </c>
      <c r="F5241" s="3">
        <v>8240</v>
      </c>
      <c r="G5241" t="s">
        <v>21</v>
      </c>
      <c r="H5241" s="3" t="s">
        <v>5273</v>
      </c>
      <c r="I5241" s="3">
        <f t="shared" si="729"/>
        <v>-47715</v>
      </c>
      <c r="J5241" s="4">
        <f t="shared" si="730"/>
        <v>-0.85273880797069068</v>
      </c>
      <c r="K5241" s="5">
        <f t="shared" si="731"/>
        <v>0.14726119202930926</v>
      </c>
      <c r="L5241" s="4" t="str">
        <f t="shared" si="732"/>
        <v>Under Budget</v>
      </c>
      <c r="M5241">
        <f t="shared" si="733"/>
        <v>2023</v>
      </c>
      <c r="N5241">
        <f t="shared" si="734"/>
        <v>8</v>
      </c>
      <c r="O5241" t="str">
        <f t="shared" si="735"/>
        <v>Aug</v>
      </c>
      <c r="P5241" t="str">
        <f t="shared" si="736"/>
        <v>Q3</v>
      </c>
      <c r="Q5241" t="str">
        <f t="shared" si="737"/>
        <v>2023-08</v>
      </c>
    </row>
    <row r="5242" spans="1:17" x14ac:dyDescent="0.35">
      <c r="A5242" s="2">
        <v>44264</v>
      </c>
      <c r="B5242" t="s">
        <v>41</v>
      </c>
      <c r="C5242" t="s">
        <v>34</v>
      </c>
      <c r="D5242" t="s">
        <v>25</v>
      </c>
      <c r="E5242" s="3">
        <v>138112</v>
      </c>
      <c r="F5242" s="3">
        <v>141124</v>
      </c>
      <c r="G5242" t="s">
        <v>21</v>
      </c>
      <c r="H5242" s="3" t="s">
        <v>5274</v>
      </c>
      <c r="I5242" s="3">
        <f t="shared" si="729"/>
        <v>3012</v>
      </c>
      <c r="J5242" s="4">
        <f t="shared" si="730"/>
        <v>2.1808387395736793E-2</v>
      </c>
      <c r="K5242" s="5">
        <f t="shared" si="731"/>
        <v>1.0218083873957369</v>
      </c>
      <c r="L5242" s="4" t="str">
        <f t="shared" si="732"/>
        <v>Over Budget</v>
      </c>
      <c r="M5242">
        <f t="shared" si="733"/>
        <v>2021</v>
      </c>
      <c r="N5242">
        <f t="shared" si="734"/>
        <v>3</v>
      </c>
      <c r="O5242" t="str">
        <f t="shared" si="735"/>
        <v>Mar</v>
      </c>
      <c r="P5242" t="str">
        <f t="shared" si="736"/>
        <v>Q1</v>
      </c>
      <c r="Q5242" t="str">
        <f t="shared" si="737"/>
        <v>2021-03</v>
      </c>
    </row>
    <row r="5243" spans="1:17" x14ac:dyDescent="0.35">
      <c r="A5243" s="2">
        <v>44655</v>
      </c>
      <c r="B5243" t="s">
        <v>28</v>
      </c>
      <c r="C5243" t="s">
        <v>23</v>
      </c>
      <c r="D5243" t="s">
        <v>39</v>
      </c>
      <c r="E5243" s="3">
        <v>103122</v>
      </c>
      <c r="F5243" s="3">
        <v>13334</v>
      </c>
      <c r="G5243" t="s">
        <v>26</v>
      </c>
      <c r="H5243" s="3" t="s">
        <v>5275</v>
      </c>
      <c r="I5243" s="3">
        <f t="shared" si="729"/>
        <v>-89788</v>
      </c>
      <c r="J5243" s="4">
        <f t="shared" si="730"/>
        <v>-0.87069684451426466</v>
      </c>
      <c r="K5243" s="5">
        <f t="shared" si="731"/>
        <v>0.12930315548573534</v>
      </c>
      <c r="L5243" s="4" t="str">
        <f t="shared" si="732"/>
        <v>Under Budget</v>
      </c>
      <c r="M5243">
        <f t="shared" si="733"/>
        <v>2022</v>
      </c>
      <c r="N5243">
        <f t="shared" si="734"/>
        <v>4</v>
      </c>
      <c r="O5243" t="str">
        <f t="shared" si="735"/>
        <v>Apr</v>
      </c>
      <c r="P5243" t="str">
        <f t="shared" si="736"/>
        <v>Q2</v>
      </c>
      <c r="Q5243" t="str">
        <f t="shared" si="737"/>
        <v>2022-04</v>
      </c>
    </row>
    <row r="5244" spans="1:17" x14ac:dyDescent="0.35">
      <c r="A5244" s="2">
        <v>44594</v>
      </c>
      <c r="B5244" t="s">
        <v>28</v>
      </c>
      <c r="C5244" t="s">
        <v>23</v>
      </c>
      <c r="D5244" t="s">
        <v>58</v>
      </c>
      <c r="E5244" s="3">
        <v>38478</v>
      </c>
      <c r="F5244" s="3">
        <v>107906</v>
      </c>
      <c r="G5244" t="s">
        <v>26</v>
      </c>
      <c r="H5244" s="3" t="s">
        <v>5276</v>
      </c>
      <c r="I5244" s="3">
        <f t="shared" si="729"/>
        <v>69428</v>
      </c>
      <c r="J5244" s="4">
        <f t="shared" si="730"/>
        <v>1.804355735745101</v>
      </c>
      <c r="K5244" s="5">
        <f t="shared" si="731"/>
        <v>2.804355735745101</v>
      </c>
      <c r="L5244" s="4" t="str">
        <f t="shared" si="732"/>
        <v>Over Budget</v>
      </c>
      <c r="M5244">
        <f t="shared" si="733"/>
        <v>2022</v>
      </c>
      <c r="N5244">
        <f t="shared" si="734"/>
        <v>2</v>
      </c>
      <c r="O5244" t="str">
        <f t="shared" si="735"/>
        <v>Feb</v>
      </c>
      <c r="P5244" t="str">
        <f t="shared" si="736"/>
        <v>Q1</v>
      </c>
      <c r="Q5244" t="str">
        <f t="shared" si="737"/>
        <v>2022-02</v>
      </c>
    </row>
    <row r="5245" spans="1:17" x14ac:dyDescent="0.35">
      <c r="A5245" s="2">
        <v>44816</v>
      </c>
      <c r="B5245" t="s">
        <v>37</v>
      </c>
      <c r="C5245" t="s">
        <v>19</v>
      </c>
      <c r="D5245" t="s">
        <v>30</v>
      </c>
      <c r="E5245" s="3">
        <v>97921</v>
      </c>
      <c r="F5245" s="3">
        <v>159945</v>
      </c>
      <c r="G5245" t="s">
        <v>32</v>
      </c>
      <c r="H5245" s="3" t="s">
        <v>5277</v>
      </c>
      <c r="I5245" s="3">
        <f t="shared" si="729"/>
        <v>62024</v>
      </c>
      <c r="J5245" s="4">
        <f t="shared" si="730"/>
        <v>0.63340856404652734</v>
      </c>
      <c r="K5245" s="5">
        <f t="shared" si="731"/>
        <v>1.6334085640465272</v>
      </c>
      <c r="L5245" s="4" t="str">
        <f t="shared" si="732"/>
        <v>Over Budget</v>
      </c>
      <c r="M5245">
        <f t="shared" si="733"/>
        <v>2022</v>
      </c>
      <c r="N5245">
        <f t="shared" si="734"/>
        <v>9</v>
      </c>
      <c r="O5245" t="str">
        <f t="shared" si="735"/>
        <v>Sep</v>
      </c>
      <c r="P5245" t="str">
        <f t="shared" si="736"/>
        <v>Q3</v>
      </c>
      <c r="Q5245" t="str">
        <f t="shared" si="737"/>
        <v>2022-09</v>
      </c>
    </row>
    <row r="5246" spans="1:17" x14ac:dyDescent="0.35">
      <c r="A5246" s="2">
        <v>44926</v>
      </c>
      <c r="B5246" t="s">
        <v>28</v>
      </c>
      <c r="C5246" t="s">
        <v>34</v>
      </c>
      <c r="D5246" t="s">
        <v>39</v>
      </c>
      <c r="E5246" s="3">
        <v>131787</v>
      </c>
      <c r="F5246" s="3">
        <v>66758</v>
      </c>
      <c r="G5246" t="s">
        <v>26</v>
      </c>
      <c r="H5246" s="3" t="s">
        <v>5278</v>
      </c>
      <c r="I5246" s="3">
        <f t="shared" si="729"/>
        <v>-65029</v>
      </c>
      <c r="J5246" s="4">
        <f t="shared" si="730"/>
        <v>-0.49344017239940208</v>
      </c>
      <c r="K5246" s="5">
        <f t="shared" si="731"/>
        <v>0.50655982760059792</v>
      </c>
      <c r="L5246" s="4" t="str">
        <f t="shared" si="732"/>
        <v>Under Budget</v>
      </c>
      <c r="M5246">
        <f t="shared" si="733"/>
        <v>2022</v>
      </c>
      <c r="N5246">
        <f t="shared" si="734"/>
        <v>12</v>
      </c>
      <c r="O5246" t="str">
        <f t="shared" si="735"/>
        <v>Dec</v>
      </c>
      <c r="P5246" t="str">
        <f t="shared" si="736"/>
        <v>Q4</v>
      </c>
      <c r="Q5246" t="str">
        <f t="shared" si="737"/>
        <v>2022-12</v>
      </c>
    </row>
    <row r="5247" spans="1:17" x14ac:dyDescent="0.35">
      <c r="A5247" s="2">
        <v>44752</v>
      </c>
      <c r="B5247" t="s">
        <v>28</v>
      </c>
      <c r="C5247" t="s">
        <v>23</v>
      </c>
      <c r="D5247" t="s">
        <v>30</v>
      </c>
      <c r="E5247" s="3">
        <v>40028</v>
      </c>
      <c r="F5247" s="3">
        <v>123056</v>
      </c>
      <c r="G5247" t="s">
        <v>26</v>
      </c>
      <c r="H5247" s="3" t="s">
        <v>5279</v>
      </c>
      <c r="I5247" s="3">
        <f t="shared" si="729"/>
        <v>83028</v>
      </c>
      <c r="J5247" s="4">
        <f t="shared" si="730"/>
        <v>2.0742480263815328</v>
      </c>
      <c r="K5247" s="5">
        <f t="shared" si="731"/>
        <v>3.0742480263815328</v>
      </c>
      <c r="L5247" s="4" t="str">
        <f t="shared" si="732"/>
        <v>Over Budget</v>
      </c>
      <c r="M5247">
        <f t="shared" si="733"/>
        <v>2022</v>
      </c>
      <c r="N5247">
        <f t="shared" si="734"/>
        <v>7</v>
      </c>
      <c r="O5247" t="str">
        <f t="shared" si="735"/>
        <v>Jul</v>
      </c>
      <c r="P5247" t="str">
        <f t="shared" si="736"/>
        <v>Q3</v>
      </c>
      <c r="Q5247" t="str">
        <f t="shared" si="737"/>
        <v>2022-07</v>
      </c>
    </row>
    <row r="5248" spans="1:17" x14ac:dyDescent="0.35">
      <c r="A5248" s="2">
        <v>44977</v>
      </c>
      <c r="B5248" t="s">
        <v>23</v>
      </c>
      <c r="C5248" t="s">
        <v>19</v>
      </c>
      <c r="D5248" t="s">
        <v>30</v>
      </c>
      <c r="E5248" s="3">
        <v>40112</v>
      </c>
      <c r="F5248" s="3">
        <v>91996</v>
      </c>
      <c r="G5248" t="s">
        <v>35</v>
      </c>
      <c r="H5248" s="3" t="s">
        <v>5280</v>
      </c>
      <c r="I5248" s="3">
        <f t="shared" si="729"/>
        <v>51884</v>
      </c>
      <c r="J5248" s="4">
        <f t="shared" si="730"/>
        <v>1.2934782608695652</v>
      </c>
      <c r="K5248" s="5">
        <f t="shared" si="731"/>
        <v>2.2934782608695654</v>
      </c>
      <c r="L5248" s="4" t="str">
        <f t="shared" si="732"/>
        <v>Over Budget</v>
      </c>
      <c r="M5248">
        <f t="shared" si="733"/>
        <v>2023</v>
      </c>
      <c r="N5248">
        <f t="shared" si="734"/>
        <v>2</v>
      </c>
      <c r="O5248" t="str">
        <f t="shared" si="735"/>
        <v>Feb</v>
      </c>
      <c r="P5248" t="str">
        <f t="shared" si="736"/>
        <v>Q1</v>
      </c>
      <c r="Q5248" t="str">
        <f t="shared" si="737"/>
        <v>2023-02</v>
      </c>
    </row>
    <row r="5249" spans="1:17" x14ac:dyDescent="0.35">
      <c r="A5249" s="2">
        <v>45090</v>
      </c>
      <c r="B5249" t="s">
        <v>23</v>
      </c>
      <c r="C5249" t="s">
        <v>24</v>
      </c>
      <c r="D5249" t="s">
        <v>20</v>
      </c>
      <c r="E5249" s="3">
        <v>65573</v>
      </c>
      <c r="F5249" s="3">
        <v>87664</v>
      </c>
      <c r="G5249" t="s">
        <v>35</v>
      </c>
      <c r="H5249" s="3" t="s">
        <v>5281</v>
      </c>
      <c r="I5249" s="3">
        <f t="shared" si="729"/>
        <v>22091</v>
      </c>
      <c r="J5249" s="4">
        <f t="shared" si="730"/>
        <v>0.3368917084775746</v>
      </c>
      <c r="K5249" s="5">
        <f t="shared" si="731"/>
        <v>1.3368917084775747</v>
      </c>
      <c r="L5249" s="4" t="str">
        <f t="shared" si="732"/>
        <v>Over Budget</v>
      </c>
      <c r="M5249">
        <f t="shared" si="733"/>
        <v>2023</v>
      </c>
      <c r="N5249">
        <f t="shared" si="734"/>
        <v>6</v>
      </c>
      <c r="O5249" t="str">
        <f t="shared" si="735"/>
        <v>Jun</v>
      </c>
      <c r="P5249" t="str">
        <f t="shared" si="736"/>
        <v>Q2</v>
      </c>
      <c r="Q5249" t="str">
        <f t="shared" si="737"/>
        <v>2023-06</v>
      </c>
    </row>
    <row r="5250" spans="1:17" x14ac:dyDescent="0.35">
      <c r="A5250" s="2">
        <v>44806</v>
      </c>
      <c r="B5250" t="s">
        <v>55</v>
      </c>
      <c r="C5250" t="s">
        <v>19</v>
      </c>
      <c r="D5250" t="s">
        <v>25</v>
      </c>
      <c r="E5250" s="3">
        <v>127527</v>
      </c>
      <c r="F5250" s="3">
        <v>99558</v>
      </c>
      <c r="G5250" t="s">
        <v>21</v>
      </c>
      <c r="H5250" s="3" t="s">
        <v>5282</v>
      </c>
      <c r="I5250" s="3">
        <f t="shared" si="729"/>
        <v>-27969</v>
      </c>
      <c r="J5250" s="4">
        <f t="shared" si="730"/>
        <v>-0.21931826201510268</v>
      </c>
      <c r="K5250" s="5">
        <f t="shared" si="731"/>
        <v>0.78068173798489726</v>
      </c>
      <c r="L5250" s="4" t="str">
        <f t="shared" si="732"/>
        <v>Under Budget</v>
      </c>
      <c r="M5250">
        <f t="shared" si="733"/>
        <v>2022</v>
      </c>
      <c r="N5250">
        <f t="shared" si="734"/>
        <v>9</v>
      </c>
      <c r="O5250" t="str">
        <f t="shared" si="735"/>
        <v>Sep</v>
      </c>
      <c r="P5250" t="str">
        <f t="shared" si="736"/>
        <v>Q3</v>
      </c>
      <c r="Q5250" t="str">
        <f t="shared" si="737"/>
        <v>2022-09</v>
      </c>
    </row>
    <row r="5251" spans="1:17" x14ac:dyDescent="0.35">
      <c r="A5251" s="2">
        <v>44944</v>
      </c>
      <c r="B5251" t="s">
        <v>55</v>
      </c>
      <c r="C5251" t="s">
        <v>24</v>
      </c>
      <c r="D5251" t="s">
        <v>20</v>
      </c>
      <c r="E5251" s="3">
        <v>62226</v>
      </c>
      <c r="F5251" s="3">
        <v>113413</v>
      </c>
      <c r="G5251" t="s">
        <v>32</v>
      </c>
      <c r="H5251" s="3" t="s">
        <v>5283</v>
      </c>
      <c r="I5251" s="3">
        <f t="shared" si="729"/>
        <v>51187</v>
      </c>
      <c r="J5251" s="4">
        <f t="shared" si="730"/>
        <v>0.82259827081927173</v>
      </c>
      <c r="K5251" s="5">
        <f t="shared" si="731"/>
        <v>1.8225982708192716</v>
      </c>
      <c r="L5251" s="4" t="str">
        <f t="shared" si="732"/>
        <v>Over Budget</v>
      </c>
      <c r="M5251">
        <f t="shared" si="733"/>
        <v>2023</v>
      </c>
      <c r="N5251">
        <f t="shared" si="734"/>
        <v>1</v>
      </c>
      <c r="O5251" t="str">
        <f t="shared" si="735"/>
        <v>Jan</v>
      </c>
      <c r="P5251" t="str">
        <f t="shared" si="736"/>
        <v>Q1</v>
      </c>
      <c r="Q5251" t="str">
        <f t="shared" si="737"/>
        <v>2023-01</v>
      </c>
    </row>
    <row r="5252" spans="1:17" x14ac:dyDescent="0.35">
      <c r="A5252" s="2">
        <v>44478</v>
      </c>
      <c r="B5252" t="s">
        <v>23</v>
      </c>
      <c r="C5252" t="s">
        <v>29</v>
      </c>
      <c r="D5252" t="s">
        <v>30</v>
      </c>
      <c r="E5252" s="3">
        <v>46146</v>
      </c>
      <c r="F5252" s="3">
        <v>65352</v>
      </c>
      <c r="G5252" t="s">
        <v>26</v>
      </c>
      <c r="H5252" s="3" t="s">
        <v>5284</v>
      </c>
      <c r="I5252" s="3">
        <f t="shared" si="729"/>
        <v>19206</v>
      </c>
      <c r="J5252" s="4">
        <f t="shared" si="730"/>
        <v>0.41620075412820179</v>
      </c>
      <c r="K5252" s="5">
        <f t="shared" si="731"/>
        <v>1.4162007541282018</v>
      </c>
      <c r="L5252" s="4" t="str">
        <f t="shared" si="732"/>
        <v>Over Budget</v>
      </c>
      <c r="M5252">
        <f t="shared" si="733"/>
        <v>2021</v>
      </c>
      <c r="N5252">
        <f t="shared" si="734"/>
        <v>10</v>
      </c>
      <c r="O5252" t="str">
        <f t="shared" si="735"/>
        <v>Oct</v>
      </c>
      <c r="P5252" t="str">
        <f t="shared" si="736"/>
        <v>Q4</v>
      </c>
      <c r="Q5252" t="str">
        <f t="shared" si="737"/>
        <v>2021-10</v>
      </c>
    </row>
    <row r="5253" spans="1:17" x14ac:dyDescent="0.35">
      <c r="A5253" s="2">
        <v>44857</v>
      </c>
      <c r="B5253" t="s">
        <v>55</v>
      </c>
      <c r="C5253" t="s">
        <v>29</v>
      </c>
      <c r="D5253" t="s">
        <v>58</v>
      </c>
      <c r="E5253" s="3">
        <v>135981</v>
      </c>
      <c r="F5253" s="3">
        <v>39943</v>
      </c>
      <c r="G5253" t="s">
        <v>35</v>
      </c>
      <c r="H5253" s="3" t="s">
        <v>5285</v>
      </c>
      <c r="I5253" s="3">
        <f t="shared" ref="I5253:I5316" si="738">F5253-E5253</f>
        <v>-96038</v>
      </c>
      <c r="J5253" s="4">
        <f t="shared" ref="J5253:J5316" si="739">IFERROR(I5253/E5253,0)</f>
        <v>-0.70626043344290745</v>
      </c>
      <c r="K5253" s="5">
        <f t="shared" ref="K5253:K5316" si="740">IFERROR(F5253/E5253,0)</f>
        <v>0.29373956655709255</v>
      </c>
      <c r="L5253" s="4" t="str">
        <f t="shared" ref="L5253:L5316" si="741">IF(I5253&gt;0,"Over Budget",IF(I5253&lt;0,"Under Budget","On Budget"))</f>
        <v>Under Budget</v>
      </c>
      <c r="M5253">
        <f t="shared" ref="M5253:M5316" si="742">YEAR(A5253)</f>
        <v>2022</v>
      </c>
      <c r="N5253">
        <f t="shared" ref="N5253:N5316" si="743">MONTH(A5253)</f>
        <v>10</v>
      </c>
      <c r="O5253" t="str">
        <f t="shared" ref="O5253:O5316" si="744">TEXT(A5253,"mmm")</f>
        <v>Oct</v>
      </c>
      <c r="P5253" t="str">
        <f t="shared" ref="P5253:P5316" si="745">"Q"&amp;ROUNDUP(MONTH(A5253)/3,0)</f>
        <v>Q4</v>
      </c>
      <c r="Q5253" t="str">
        <f t="shared" ref="Q5253:Q5316" si="746">TEXT(A5253,"yyyy-mm")</f>
        <v>2022-10</v>
      </c>
    </row>
    <row r="5254" spans="1:17" x14ac:dyDescent="0.35">
      <c r="A5254" s="2">
        <v>45120</v>
      </c>
      <c r="B5254" t="s">
        <v>23</v>
      </c>
      <c r="C5254" t="s">
        <v>43</v>
      </c>
      <c r="D5254" t="s">
        <v>58</v>
      </c>
      <c r="E5254" s="3">
        <v>54568</v>
      </c>
      <c r="F5254" s="3">
        <v>110733</v>
      </c>
      <c r="G5254" t="s">
        <v>32</v>
      </c>
      <c r="H5254" s="3" t="s">
        <v>5286</v>
      </c>
      <c r="I5254" s="3">
        <f t="shared" si="738"/>
        <v>56165</v>
      </c>
      <c r="J5254" s="4">
        <f t="shared" si="739"/>
        <v>1.0292662366221961</v>
      </c>
      <c r="K5254" s="5">
        <f t="shared" si="740"/>
        <v>2.0292662366221963</v>
      </c>
      <c r="L5254" s="4" t="str">
        <f t="shared" si="741"/>
        <v>Over Budget</v>
      </c>
      <c r="M5254">
        <f t="shared" si="742"/>
        <v>2023</v>
      </c>
      <c r="N5254">
        <f t="shared" si="743"/>
        <v>7</v>
      </c>
      <c r="O5254" t="str">
        <f t="shared" si="744"/>
        <v>Jul</v>
      </c>
      <c r="P5254" t="str">
        <f t="shared" si="745"/>
        <v>Q3</v>
      </c>
      <c r="Q5254" t="str">
        <f t="shared" si="746"/>
        <v>2023-07</v>
      </c>
    </row>
    <row r="5255" spans="1:17" x14ac:dyDescent="0.35">
      <c r="A5255" s="2">
        <v>45192</v>
      </c>
      <c r="B5255" t="s">
        <v>55</v>
      </c>
      <c r="C5255" t="s">
        <v>43</v>
      </c>
      <c r="D5255" t="s">
        <v>20</v>
      </c>
      <c r="E5255" s="3">
        <v>104816</v>
      </c>
      <c r="F5255" s="3">
        <v>149541</v>
      </c>
      <c r="G5255" t="s">
        <v>35</v>
      </c>
      <c r="H5255" s="3" t="s">
        <v>5287</v>
      </c>
      <c r="I5255" s="3">
        <f t="shared" si="738"/>
        <v>44725</v>
      </c>
      <c r="J5255" s="4">
        <f t="shared" si="739"/>
        <v>0.42670012211876052</v>
      </c>
      <c r="K5255" s="5">
        <f t="shared" si="740"/>
        <v>1.4267001221187605</v>
      </c>
      <c r="L5255" s="4" t="str">
        <f t="shared" si="741"/>
        <v>Over Budget</v>
      </c>
      <c r="M5255">
        <f t="shared" si="742"/>
        <v>2023</v>
      </c>
      <c r="N5255">
        <f t="shared" si="743"/>
        <v>9</v>
      </c>
      <c r="O5255" t="str">
        <f t="shared" si="744"/>
        <v>Sep</v>
      </c>
      <c r="P5255" t="str">
        <f t="shared" si="745"/>
        <v>Q3</v>
      </c>
      <c r="Q5255" t="str">
        <f t="shared" si="746"/>
        <v>2023-09</v>
      </c>
    </row>
    <row r="5256" spans="1:17" x14ac:dyDescent="0.35">
      <c r="A5256" s="2">
        <v>44942</v>
      </c>
      <c r="B5256" t="s">
        <v>41</v>
      </c>
      <c r="C5256" t="s">
        <v>19</v>
      </c>
      <c r="D5256" t="s">
        <v>58</v>
      </c>
      <c r="E5256" s="3">
        <v>90224</v>
      </c>
      <c r="F5256" s="3">
        <v>131272</v>
      </c>
      <c r="G5256" t="s">
        <v>21</v>
      </c>
      <c r="H5256" s="3" t="s">
        <v>5288</v>
      </c>
      <c r="I5256" s="3">
        <f t="shared" si="738"/>
        <v>41048</v>
      </c>
      <c r="J5256" s="4">
        <f t="shared" si="739"/>
        <v>0.4549565525802447</v>
      </c>
      <c r="K5256" s="5">
        <f t="shared" si="740"/>
        <v>1.4549565525802448</v>
      </c>
      <c r="L5256" s="4" t="str">
        <f t="shared" si="741"/>
        <v>Over Budget</v>
      </c>
      <c r="M5256">
        <f t="shared" si="742"/>
        <v>2023</v>
      </c>
      <c r="N5256">
        <f t="shared" si="743"/>
        <v>1</v>
      </c>
      <c r="O5256" t="str">
        <f t="shared" si="744"/>
        <v>Jan</v>
      </c>
      <c r="P5256" t="str">
        <f t="shared" si="745"/>
        <v>Q1</v>
      </c>
      <c r="Q5256" t="str">
        <f t="shared" si="746"/>
        <v>2023-01</v>
      </c>
    </row>
    <row r="5257" spans="1:17" x14ac:dyDescent="0.35">
      <c r="A5257" s="2">
        <v>44283</v>
      </c>
      <c r="B5257" t="s">
        <v>23</v>
      </c>
      <c r="C5257" t="s">
        <v>43</v>
      </c>
      <c r="D5257" t="s">
        <v>30</v>
      </c>
      <c r="E5257" s="3">
        <v>24350</v>
      </c>
      <c r="F5257" s="3">
        <v>91771</v>
      </c>
      <c r="G5257" t="s">
        <v>26</v>
      </c>
      <c r="H5257" s="3" t="s">
        <v>5289</v>
      </c>
      <c r="I5257" s="3">
        <f t="shared" si="738"/>
        <v>67421</v>
      </c>
      <c r="J5257" s="4">
        <f t="shared" si="739"/>
        <v>2.7688295687885009</v>
      </c>
      <c r="K5257" s="5">
        <f t="shared" si="740"/>
        <v>3.7688295687885009</v>
      </c>
      <c r="L5257" s="4" t="str">
        <f t="shared" si="741"/>
        <v>Over Budget</v>
      </c>
      <c r="M5257">
        <f t="shared" si="742"/>
        <v>2021</v>
      </c>
      <c r="N5257">
        <f t="shared" si="743"/>
        <v>3</v>
      </c>
      <c r="O5257" t="str">
        <f t="shared" si="744"/>
        <v>Mar</v>
      </c>
      <c r="P5257" t="str">
        <f t="shared" si="745"/>
        <v>Q1</v>
      </c>
      <c r="Q5257" t="str">
        <f t="shared" si="746"/>
        <v>2021-03</v>
      </c>
    </row>
    <row r="5258" spans="1:17" x14ac:dyDescent="0.35">
      <c r="A5258" s="2">
        <v>44987</v>
      </c>
      <c r="B5258" t="s">
        <v>37</v>
      </c>
      <c r="C5258" t="s">
        <v>34</v>
      </c>
      <c r="D5258" t="s">
        <v>39</v>
      </c>
      <c r="E5258" s="3">
        <v>114752</v>
      </c>
      <c r="F5258" s="3">
        <v>62579</v>
      </c>
      <c r="G5258" t="s">
        <v>21</v>
      </c>
      <c r="H5258" s="3" t="s">
        <v>5290</v>
      </c>
      <c r="I5258" s="3">
        <f t="shared" si="738"/>
        <v>-52173</v>
      </c>
      <c r="J5258" s="4">
        <f t="shared" si="739"/>
        <v>-0.45465874233128833</v>
      </c>
      <c r="K5258" s="5">
        <f t="shared" si="740"/>
        <v>0.54534125766871167</v>
      </c>
      <c r="L5258" s="4" t="str">
        <f t="shared" si="741"/>
        <v>Under Budget</v>
      </c>
      <c r="M5258">
        <f t="shared" si="742"/>
        <v>2023</v>
      </c>
      <c r="N5258">
        <f t="shared" si="743"/>
        <v>3</v>
      </c>
      <c r="O5258" t="str">
        <f t="shared" si="744"/>
        <v>Mar</v>
      </c>
      <c r="P5258" t="str">
        <f t="shared" si="745"/>
        <v>Q1</v>
      </c>
      <c r="Q5258" t="str">
        <f t="shared" si="746"/>
        <v>2023-03</v>
      </c>
    </row>
    <row r="5259" spans="1:17" x14ac:dyDescent="0.35">
      <c r="A5259" s="2">
        <v>44500</v>
      </c>
      <c r="B5259" t="s">
        <v>37</v>
      </c>
      <c r="C5259" t="s">
        <v>19</v>
      </c>
      <c r="D5259" t="s">
        <v>30</v>
      </c>
      <c r="E5259" s="3">
        <v>44045</v>
      </c>
      <c r="F5259" s="3">
        <v>155320</v>
      </c>
      <c r="G5259" t="s">
        <v>21</v>
      </c>
      <c r="H5259" s="3" t="s">
        <v>5291</v>
      </c>
      <c r="I5259" s="3">
        <f t="shared" si="738"/>
        <v>111275</v>
      </c>
      <c r="J5259" s="4">
        <f t="shared" si="739"/>
        <v>2.5263934612328303</v>
      </c>
      <c r="K5259" s="5">
        <f t="shared" si="740"/>
        <v>3.5263934612328303</v>
      </c>
      <c r="L5259" s="4" t="str">
        <f t="shared" si="741"/>
        <v>Over Budget</v>
      </c>
      <c r="M5259">
        <f t="shared" si="742"/>
        <v>2021</v>
      </c>
      <c r="N5259">
        <f t="shared" si="743"/>
        <v>10</v>
      </c>
      <c r="O5259" t="str">
        <f t="shared" si="744"/>
        <v>Oct</v>
      </c>
      <c r="P5259" t="str">
        <f t="shared" si="745"/>
        <v>Q4</v>
      </c>
      <c r="Q5259" t="str">
        <f t="shared" si="746"/>
        <v>2021-10</v>
      </c>
    </row>
    <row r="5260" spans="1:17" x14ac:dyDescent="0.35">
      <c r="A5260" s="2">
        <v>44326</v>
      </c>
      <c r="B5260" t="s">
        <v>23</v>
      </c>
      <c r="C5260" t="s">
        <v>23</v>
      </c>
      <c r="D5260" t="s">
        <v>39</v>
      </c>
      <c r="E5260" s="3">
        <v>130758</v>
      </c>
      <c r="F5260" s="3">
        <v>40074</v>
      </c>
      <c r="G5260" t="s">
        <v>35</v>
      </c>
      <c r="H5260" s="3" t="s">
        <v>5292</v>
      </c>
      <c r="I5260" s="3">
        <f t="shared" si="738"/>
        <v>-90684</v>
      </c>
      <c r="J5260" s="4">
        <f t="shared" si="739"/>
        <v>-0.69352544394989213</v>
      </c>
      <c r="K5260" s="5">
        <f t="shared" si="740"/>
        <v>0.30647455605010782</v>
      </c>
      <c r="L5260" s="4" t="str">
        <f t="shared" si="741"/>
        <v>Under Budget</v>
      </c>
      <c r="M5260">
        <f t="shared" si="742"/>
        <v>2021</v>
      </c>
      <c r="N5260">
        <f t="shared" si="743"/>
        <v>5</v>
      </c>
      <c r="O5260" t="str">
        <f t="shared" si="744"/>
        <v>May</v>
      </c>
      <c r="P5260" t="str">
        <f t="shared" si="745"/>
        <v>Q2</v>
      </c>
      <c r="Q5260" t="str">
        <f t="shared" si="746"/>
        <v>2021-05</v>
      </c>
    </row>
    <row r="5261" spans="1:17" x14ac:dyDescent="0.35">
      <c r="A5261" s="2">
        <v>44792</v>
      </c>
      <c r="B5261" t="s">
        <v>28</v>
      </c>
      <c r="C5261" t="s">
        <v>34</v>
      </c>
      <c r="D5261" t="s">
        <v>58</v>
      </c>
      <c r="E5261" s="3">
        <v>131684</v>
      </c>
      <c r="F5261" s="3">
        <v>49738</v>
      </c>
      <c r="G5261" t="s">
        <v>32</v>
      </c>
      <c r="H5261" s="3" t="s">
        <v>5293</v>
      </c>
      <c r="I5261" s="3">
        <f t="shared" si="738"/>
        <v>-81946</v>
      </c>
      <c r="J5261" s="4">
        <f t="shared" si="739"/>
        <v>-0.62229276145925094</v>
      </c>
      <c r="K5261" s="5">
        <f t="shared" si="740"/>
        <v>0.37770723854074906</v>
      </c>
      <c r="L5261" s="4" t="str">
        <f t="shared" si="741"/>
        <v>Under Budget</v>
      </c>
      <c r="M5261">
        <f t="shared" si="742"/>
        <v>2022</v>
      </c>
      <c r="N5261">
        <f t="shared" si="743"/>
        <v>8</v>
      </c>
      <c r="O5261" t="str">
        <f t="shared" si="744"/>
        <v>Aug</v>
      </c>
      <c r="P5261" t="str">
        <f t="shared" si="745"/>
        <v>Q3</v>
      </c>
      <c r="Q5261" t="str">
        <f t="shared" si="746"/>
        <v>2022-08</v>
      </c>
    </row>
    <row r="5262" spans="1:17" x14ac:dyDescent="0.35">
      <c r="A5262" s="2">
        <v>44754</v>
      </c>
      <c r="B5262" t="s">
        <v>37</v>
      </c>
      <c r="C5262" t="s">
        <v>19</v>
      </c>
      <c r="D5262" t="s">
        <v>25</v>
      </c>
      <c r="E5262" s="3">
        <v>139663</v>
      </c>
      <c r="F5262" s="3">
        <v>132578</v>
      </c>
      <c r="G5262" t="s">
        <v>26</v>
      </c>
      <c r="H5262" s="3" t="s">
        <v>5294</v>
      </c>
      <c r="I5262" s="3">
        <f t="shared" si="738"/>
        <v>-7085</v>
      </c>
      <c r="J5262" s="4">
        <f t="shared" si="739"/>
        <v>-5.0729255421980049E-2</v>
      </c>
      <c r="K5262" s="5">
        <f t="shared" si="740"/>
        <v>0.94927074457801996</v>
      </c>
      <c r="L5262" s="4" t="str">
        <f t="shared" si="741"/>
        <v>Under Budget</v>
      </c>
      <c r="M5262">
        <f t="shared" si="742"/>
        <v>2022</v>
      </c>
      <c r="N5262">
        <f t="shared" si="743"/>
        <v>7</v>
      </c>
      <c r="O5262" t="str">
        <f t="shared" si="744"/>
        <v>Jul</v>
      </c>
      <c r="P5262" t="str">
        <f t="shared" si="745"/>
        <v>Q3</v>
      </c>
      <c r="Q5262" t="str">
        <f t="shared" si="746"/>
        <v>2022-07</v>
      </c>
    </row>
    <row r="5263" spans="1:17" x14ac:dyDescent="0.35">
      <c r="A5263" s="2">
        <v>45095</v>
      </c>
      <c r="B5263" t="s">
        <v>28</v>
      </c>
      <c r="C5263" t="s">
        <v>29</v>
      </c>
      <c r="D5263" t="s">
        <v>25</v>
      </c>
      <c r="E5263" s="3">
        <v>17353</v>
      </c>
      <c r="F5263" s="3">
        <v>122467</v>
      </c>
      <c r="G5263" t="s">
        <v>32</v>
      </c>
      <c r="H5263" s="3" t="s">
        <v>5295</v>
      </c>
      <c r="I5263" s="3">
        <f t="shared" si="738"/>
        <v>105114</v>
      </c>
      <c r="J5263" s="4">
        <f t="shared" si="739"/>
        <v>6.0573964156053712</v>
      </c>
      <c r="K5263" s="5">
        <f t="shared" si="740"/>
        <v>7.0573964156053712</v>
      </c>
      <c r="L5263" s="4" t="str">
        <f t="shared" si="741"/>
        <v>Over Budget</v>
      </c>
      <c r="M5263">
        <f t="shared" si="742"/>
        <v>2023</v>
      </c>
      <c r="N5263">
        <f t="shared" si="743"/>
        <v>6</v>
      </c>
      <c r="O5263" t="str">
        <f t="shared" si="744"/>
        <v>Jun</v>
      </c>
      <c r="P5263" t="str">
        <f t="shared" si="745"/>
        <v>Q2</v>
      </c>
      <c r="Q5263" t="str">
        <f t="shared" si="746"/>
        <v>2023-06</v>
      </c>
    </row>
    <row r="5264" spans="1:17" x14ac:dyDescent="0.35">
      <c r="A5264" s="2">
        <v>44274</v>
      </c>
      <c r="B5264" t="s">
        <v>37</v>
      </c>
      <c r="C5264" t="s">
        <v>24</v>
      </c>
      <c r="D5264" t="s">
        <v>30</v>
      </c>
      <c r="E5264" s="3">
        <v>18578</v>
      </c>
      <c r="F5264" s="3">
        <v>35830</v>
      </c>
      <c r="G5264" t="s">
        <v>21</v>
      </c>
      <c r="H5264" s="3" t="s">
        <v>5296</v>
      </c>
      <c r="I5264" s="3">
        <f t="shared" si="738"/>
        <v>17252</v>
      </c>
      <c r="J5264" s="4">
        <f t="shared" si="739"/>
        <v>0.92862525567875986</v>
      </c>
      <c r="K5264" s="5">
        <f t="shared" si="740"/>
        <v>1.9286252556787598</v>
      </c>
      <c r="L5264" s="4" t="str">
        <f t="shared" si="741"/>
        <v>Over Budget</v>
      </c>
      <c r="M5264">
        <f t="shared" si="742"/>
        <v>2021</v>
      </c>
      <c r="N5264">
        <f t="shared" si="743"/>
        <v>3</v>
      </c>
      <c r="O5264" t="str">
        <f t="shared" si="744"/>
        <v>Mar</v>
      </c>
      <c r="P5264" t="str">
        <f t="shared" si="745"/>
        <v>Q1</v>
      </c>
      <c r="Q5264" t="str">
        <f t="shared" si="746"/>
        <v>2021-03</v>
      </c>
    </row>
    <row r="5265" spans="1:17" x14ac:dyDescent="0.35">
      <c r="A5265" s="2">
        <v>44980</v>
      </c>
      <c r="B5265" t="s">
        <v>18</v>
      </c>
      <c r="C5265" t="s">
        <v>43</v>
      </c>
      <c r="D5265" t="s">
        <v>30</v>
      </c>
      <c r="E5265" s="3">
        <v>83203</v>
      </c>
      <c r="F5265" s="3">
        <v>12482</v>
      </c>
      <c r="G5265" t="s">
        <v>26</v>
      </c>
      <c r="H5265" s="3" t="s">
        <v>5297</v>
      </c>
      <c r="I5265" s="3">
        <f t="shared" si="738"/>
        <v>-70721</v>
      </c>
      <c r="J5265" s="4">
        <f t="shared" si="739"/>
        <v>-0.84998137086403136</v>
      </c>
      <c r="K5265" s="5">
        <f t="shared" si="740"/>
        <v>0.15001862913596867</v>
      </c>
      <c r="L5265" s="4" t="str">
        <f t="shared" si="741"/>
        <v>Under Budget</v>
      </c>
      <c r="M5265">
        <f t="shared" si="742"/>
        <v>2023</v>
      </c>
      <c r="N5265">
        <f t="shared" si="743"/>
        <v>2</v>
      </c>
      <c r="O5265" t="str">
        <f t="shared" si="744"/>
        <v>Feb</v>
      </c>
      <c r="P5265" t="str">
        <f t="shared" si="745"/>
        <v>Q1</v>
      </c>
      <c r="Q5265" t="str">
        <f t="shared" si="746"/>
        <v>2023-02</v>
      </c>
    </row>
    <row r="5266" spans="1:17" x14ac:dyDescent="0.35">
      <c r="A5266" s="2">
        <v>44870</v>
      </c>
      <c r="B5266" t="s">
        <v>18</v>
      </c>
      <c r="C5266" t="s">
        <v>43</v>
      </c>
      <c r="D5266" t="s">
        <v>58</v>
      </c>
      <c r="E5266" s="3">
        <v>10013</v>
      </c>
      <c r="F5266" s="3">
        <v>145324</v>
      </c>
      <c r="G5266" t="s">
        <v>21</v>
      </c>
      <c r="H5266" s="3" t="s">
        <v>5298</v>
      </c>
      <c r="I5266" s="3">
        <f t="shared" si="738"/>
        <v>135311</v>
      </c>
      <c r="J5266" s="4">
        <f t="shared" si="739"/>
        <v>13.51353240786977</v>
      </c>
      <c r="K5266" s="5">
        <f t="shared" si="740"/>
        <v>14.51353240786977</v>
      </c>
      <c r="L5266" s="4" t="str">
        <f t="shared" si="741"/>
        <v>Over Budget</v>
      </c>
      <c r="M5266">
        <f t="shared" si="742"/>
        <v>2022</v>
      </c>
      <c r="N5266">
        <f t="shared" si="743"/>
        <v>11</v>
      </c>
      <c r="O5266" t="str">
        <f t="shared" si="744"/>
        <v>Nov</v>
      </c>
      <c r="P5266" t="str">
        <f t="shared" si="745"/>
        <v>Q4</v>
      </c>
      <c r="Q5266" t="str">
        <f t="shared" si="746"/>
        <v>2022-11</v>
      </c>
    </row>
    <row r="5267" spans="1:17" x14ac:dyDescent="0.35">
      <c r="A5267" s="2">
        <v>44434</v>
      </c>
      <c r="B5267" t="s">
        <v>23</v>
      </c>
      <c r="C5267" t="s">
        <v>43</v>
      </c>
      <c r="D5267" t="s">
        <v>25</v>
      </c>
      <c r="E5267" s="3">
        <v>66549</v>
      </c>
      <c r="F5267" s="3">
        <v>96402</v>
      </c>
      <c r="G5267" t="s">
        <v>35</v>
      </c>
      <c r="H5267" s="3" t="s">
        <v>5299</v>
      </c>
      <c r="I5267" s="3">
        <f t="shared" si="738"/>
        <v>29853</v>
      </c>
      <c r="J5267" s="4">
        <f t="shared" si="739"/>
        <v>0.44858675562367578</v>
      </c>
      <c r="K5267" s="5">
        <f t="shared" si="740"/>
        <v>1.4485867556236758</v>
      </c>
      <c r="L5267" s="4" t="str">
        <f t="shared" si="741"/>
        <v>Over Budget</v>
      </c>
      <c r="M5267">
        <f t="shared" si="742"/>
        <v>2021</v>
      </c>
      <c r="N5267">
        <f t="shared" si="743"/>
        <v>8</v>
      </c>
      <c r="O5267" t="str">
        <f t="shared" si="744"/>
        <v>Aug</v>
      </c>
      <c r="P5267" t="str">
        <f t="shared" si="745"/>
        <v>Q3</v>
      </c>
      <c r="Q5267" t="str">
        <f t="shared" si="746"/>
        <v>2021-08</v>
      </c>
    </row>
    <row r="5268" spans="1:17" x14ac:dyDescent="0.35">
      <c r="A5268" s="2">
        <v>44474</v>
      </c>
      <c r="B5268" t="s">
        <v>37</v>
      </c>
      <c r="C5268" t="s">
        <v>19</v>
      </c>
      <c r="D5268" t="s">
        <v>25</v>
      </c>
      <c r="E5268" s="3">
        <v>128163</v>
      </c>
      <c r="F5268" s="3">
        <v>142343</v>
      </c>
      <c r="G5268" t="s">
        <v>32</v>
      </c>
      <c r="H5268" s="3" t="s">
        <v>5300</v>
      </c>
      <c r="I5268" s="3">
        <f t="shared" si="738"/>
        <v>14180</v>
      </c>
      <c r="J5268" s="4">
        <f t="shared" si="739"/>
        <v>0.11064035642111998</v>
      </c>
      <c r="K5268" s="5">
        <f t="shared" si="740"/>
        <v>1.11064035642112</v>
      </c>
      <c r="L5268" s="4" t="str">
        <f t="shared" si="741"/>
        <v>Over Budget</v>
      </c>
      <c r="M5268">
        <f t="shared" si="742"/>
        <v>2021</v>
      </c>
      <c r="N5268">
        <f t="shared" si="743"/>
        <v>10</v>
      </c>
      <c r="O5268" t="str">
        <f t="shared" si="744"/>
        <v>Oct</v>
      </c>
      <c r="P5268" t="str">
        <f t="shared" si="745"/>
        <v>Q4</v>
      </c>
      <c r="Q5268" t="str">
        <f t="shared" si="746"/>
        <v>2021-10</v>
      </c>
    </row>
    <row r="5269" spans="1:17" x14ac:dyDescent="0.35">
      <c r="A5269" s="2">
        <v>45238</v>
      </c>
      <c r="B5269" t="s">
        <v>41</v>
      </c>
      <c r="C5269" t="s">
        <v>34</v>
      </c>
      <c r="D5269" t="s">
        <v>30</v>
      </c>
      <c r="E5269" s="3">
        <v>59155</v>
      </c>
      <c r="F5269" s="3">
        <v>166900</v>
      </c>
      <c r="G5269" t="s">
        <v>32</v>
      </c>
      <c r="H5269" s="3" t="s">
        <v>5301</v>
      </c>
      <c r="I5269" s="3">
        <f t="shared" si="738"/>
        <v>107745</v>
      </c>
      <c r="J5269" s="4">
        <f t="shared" si="739"/>
        <v>1.8214014030935677</v>
      </c>
      <c r="K5269" s="5">
        <f t="shared" si="740"/>
        <v>2.8214014030935677</v>
      </c>
      <c r="L5269" s="4" t="str">
        <f t="shared" si="741"/>
        <v>Over Budget</v>
      </c>
      <c r="M5269">
        <f t="shared" si="742"/>
        <v>2023</v>
      </c>
      <c r="N5269">
        <f t="shared" si="743"/>
        <v>11</v>
      </c>
      <c r="O5269" t="str">
        <f t="shared" si="744"/>
        <v>Nov</v>
      </c>
      <c r="P5269" t="str">
        <f t="shared" si="745"/>
        <v>Q4</v>
      </c>
      <c r="Q5269" t="str">
        <f t="shared" si="746"/>
        <v>2023-11</v>
      </c>
    </row>
    <row r="5270" spans="1:17" x14ac:dyDescent="0.35">
      <c r="A5270" s="2">
        <v>44720</v>
      </c>
      <c r="B5270" t="s">
        <v>28</v>
      </c>
      <c r="C5270" t="s">
        <v>24</v>
      </c>
      <c r="D5270" t="s">
        <v>25</v>
      </c>
      <c r="E5270" s="3">
        <v>103181</v>
      </c>
      <c r="F5270" s="3">
        <v>149876</v>
      </c>
      <c r="G5270" t="s">
        <v>21</v>
      </c>
      <c r="H5270" s="3" t="s">
        <v>5302</v>
      </c>
      <c r="I5270" s="3">
        <f t="shared" si="738"/>
        <v>46695</v>
      </c>
      <c r="J5270" s="4">
        <f t="shared" si="739"/>
        <v>0.4525542493288493</v>
      </c>
      <c r="K5270" s="5">
        <f t="shared" si="740"/>
        <v>1.4525542493288492</v>
      </c>
      <c r="L5270" s="4" t="str">
        <f t="shared" si="741"/>
        <v>Over Budget</v>
      </c>
      <c r="M5270">
        <f t="shared" si="742"/>
        <v>2022</v>
      </c>
      <c r="N5270">
        <f t="shared" si="743"/>
        <v>6</v>
      </c>
      <c r="O5270" t="str">
        <f t="shared" si="744"/>
        <v>Jun</v>
      </c>
      <c r="P5270" t="str">
        <f t="shared" si="745"/>
        <v>Q2</v>
      </c>
      <c r="Q5270" t="str">
        <f t="shared" si="746"/>
        <v>2022-06</v>
      </c>
    </row>
    <row r="5271" spans="1:17" x14ac:dyDescent="0.35">
      <c r="A5271" s="2">
        <v>44376</v>
      </c>
      <c r="B5271" t="s">
        <v>37</v>
      </c>
      <c r="C5271" t="s">
        <v>43</v>
      </c>
      <c r="D5271" t="s">
        <v>30</v>
      </c>
      <c r="E5271" s="3">
        <v>144362</v>
      </c>
      <c r="F5271" s="3">
        <v>169527</v>
      </c>
      <c r="G5271" t="s">
        <v>32</v>
      </c>
      <c r="H5271" s="3" t="s">
        <v>5303</v>
      </c>
      <c r="I5271" s="3">
        <f t="shared" si="738"/>
        <v>25165</v>
      </c>
      <c r="J5271" s="4">
        <f t="shared" si="739"/>
        <v>0.17431872653468364</v>
      </c>
      <c r="K5271" s="5">
        <f t="shared" si="740"/>
        <v>1.1743187265346837</v>
      </c>
      <c r="L5271" s="4" t="str">
        <f t="shared" si="741"/>
        <v>Over Budget</v>
      </c>
      <c r="M5271">
        <f t="shared" si="742"/>
        <v>2021</v>
      </c>
      <c r="N5271">
        <f t="shared" si="743"/>
        <v>6</v>
      </c>
      <c r="O5271" t="str">
        <f t="shared" si="744"/>
        <v>Jun</v>
      </c>
      <c r="P5271" t="str">
        <f t="shared" si="745"/>
        <v>Q2</v>
      </c>
      <c r="Q5271" t="str">
        <f t="shared" si="746"/>
        <v>2021-06</v>
      </c>
    </row>
    <row r="5272" spans="1:17" x14ac:dyDescent="0.35">
      <c r="A5272" s="2">
        <v>44319</v>
      </c>
      <c r="B5272" t="s">
        <v>23</v>
      </c>
      <c r="C5272" t="s">
        <v>34</v>
      </c>
      <c r="D5272" t="s">
        <v>20</v>
      </c>
      <c r="E5272" s="3">
        <v>137771</v>
      </c>
      <c r="F5272" s="3">
        <v>11508</v>
      </c>
      <c r="G5272" t="s">
        <v>32</v>
      </c>
      <c r="H5272" s="3" t="s">
        <v>5304</v>
      </c>
      <c r="I5272" s="3">
        <f t="shared" si="738"/>
        <v>-126263</v>
      </c>
      <c r="J5272" s="4">
        <f t="shared" si="739"/>
        <v>-0.91647008441544298</v>
      </c>
      <c r="K5272" s="5">
        <f t="shared" si="740"/>
        <v>8.3529915584556982E-2</v>
      </c>
      <c r="L5272" s="4" t="str">
        <f t="shared" si="741"/>
        <v>Under Budget</v>
      </c>
      <c r="M5272">
        <f t="shared" si="742"/>
        <v>2021</v>
      </c>
      <c r="N5272">
        <f t="shared" si="743"/>
        <v>5</v>
      </c>
      <c r="O5272" t="str">
        <f t="shared" si="744"/>
        <v>May</v>
      </c>
      <c r="P5272" t="str">
        <f t="shared" si="745"/>
        <v>Q2</v>
      </c>
      <c r="Q5272" t="str">
        <f t="shared" si="746"/>
        <v>2021-05</v>
      </c>
    </row>
    <row r="5273" spans="1:17" x14ac:dyDescent="0.35">
      <c r="A5273" s="2">
        <v>45271</v>
      </c>
      <c r="B5273" t="s">
        <v>28</v>
      </c>
      <c r="C5273" t="s">
        <v>23</v>
      </c>
      <c r="D5273" t="s">
        <v>25</v>
      </c>
      <c r="E5273" s="3">
        <v>71282</v>
      </c>
      <c r="F5273" s="3">
        <v>47744</v>
      </c>
      <c r="G5273" t="s">
        <v>21</v>
      </c>
      <c r="H5273" s="3" t="s">
        <v>5305</v>
      </c>
      <c r="I5273" s="3">
        <f t="shared" si="738"/>
        <v>-23538</v>
      </c>
      <c r="J5273" s="4">
        <f t="shared" si="739"/>
        <v>-0.33020959007884176</v>
      </c>
      <c r="K5273" s="5">
        <f t="shared" si="740"/>
        <v>0.66979040992115824</v>
      </c>
      <c r="L5273" s="4" t="str">
        <f t="shared" si="741"/>
        <v>Under Budget</v>
      </c>
      <c r="M5273">
        <f t="shared" si="742"/>
        <v>2023</v>
      </c>
      <c r="N5273">
        <f t="shared" si="743"/>
        <v>12</v>
      </c>
      <c r="O5273" t="str">
        <f t="shared" si="744"/>
        <v>Dec</v>
      </c>
      <c r="P5273" t="str">
        <f t="shared" si="745"/>
        <v>Q4</v>
      </c>
      <c r="Q5273" t="str">
        <f t="shared" si="746"/>
        <v>2023-12</v>
      </c>
    </row>
    <row r="5274" spans="1:17" x14ac:dyDescent="0.35">
      <c r="A5274" s="2">
        <v>45291</v>
      </c>
      <c r="B5274" t="s">
        <v>55</v>
      </c>
      <c r="C5274" t="s">
        <v>29</v>
      </c>
      <c r="D5274" t="s">
        <v>39</v>
      </c>
      <c r="E5274" s="3">
        <v>137191</v>
      </c>
      <c r="F5274" s="3">
        <v>28276</v>
      </c>
      <c r="G5274" t="s">
        <v>26</v>
      </c>
      <c r="H5274" s="3" t="s">
        <v>5306</v>
      </c>
      <c r="I5274" s="3">
        <f t="shared" si="738"/>
        <v>-108915</v>
      </c>
      <c r="J5274" s="4">
        <f t="shared" si="739"/>
        <v>-0.79389318541303733</v>
      </c>
      <c r="K5274" s="5">
        <f t="shared" si="740"/>
        <v>0.2061068145869627</v>
      </c>
      <c r="L5274" s="4" t="str">
        <f t="shared" si="741"/>
        <v>Under Budget</v>
      </c>
      <c r="M5274">
        <f t="shared" si="742"/>
        <v>2023</v>
      </c>
      <c r="N5274">
        <f t="shared" si="743"/>
        <v>12</v>
      </c>
      <c r="O5274" t="str">
        <f t="shared" si="744"/>
        <v>Dec</v>
      </c>
      <c r="P5274" t="str">
        <f t="shared" si="745"/>
        <v>Q4</v>
      </c>
      <c r="Q5274" t="str">
        <f t="shared" si="746"/>
        <v>2023-12</v>
      </c>
    </row>
    <row r="5275" spans="1:17" x14ac:dyDescent="0.35">
      <c r="A5275" s="2">
        <v>44676</v>
      </c>
      <c r="B5275" t="s">
        <v>23</v>
      </c>
      <c r="C5275" t="s">
        <v>23</v>
      </c>
      <c r="D5275" t="s">
        <v>58</v>
      </c>
      <c r="E5275" s="3">
        <v>68946</v>
      </c>
      <c r="F5275" s="3">
        <v>28701</v>
      </c>
      <c r="G5275" t="s">
        <v>35</v>
      </c>
      <c r="H5275" s="3" t="s">
        <v>5307</v>
      </c>
      <c r="I5275" s="3">
        <f t="shared" si="738"/>
        <v>-40245</v>
      </c>
      <c r="J5275" s="4">
        <f t="shared" si="739"/>
        <v>-0.58371769210686619</v>
      </c>
      <c r="K5275" s="5">
        <f t="shared" si="740"/>
        <v>0.41628230789313375</v>
      </c>
      <c r="L5275" s="4" t="str">
        <f t="shared" si="741"/>
        <v>Under Budget</v>
      </c>
      <c r="M5275">
        <f t="shared" si="742"/>
        <v>2022</v>
      </c>
      <c r="N5275">
        <f t="shared" si="743"/>
        <v>4</v>
      </c>
      <c r="O5275" t="str">
        <f t="shared" si="744"/>
        <v>Apr</v>
      </c>
      <c r="P5275" t="str">
        <f t="shared" si="745"/>
        <v>Q2</v>
      </c>
      <c r="Q5275" t="str">
        <f t="shared" si="746"/>
        <v>2022-04</v>
      </c>
    </row>
    <row r="5276" spans="1:17" x14ac:dyDescent="0.35">
      <c r="A5276" s="2">
        <v>45239</v>
      </c>
      <c r="B5276" t="s">
        <v>37</v>
      </c>
      <c r="C5276" t="s">
        <v>24</v>
      </c>
      <c r="D5276" t="s">
        <v>30</v>
      </c>
      <c r="E5276" s="3">
        <v>79509</v>
      </c>
      <c r="F5276" s="3">
        <v>122341</v>
      </c>
      <c r="G5276" t="s">
        <v>26</v>
      </c>
      <c r="H5276" s="3" t="s">
        <v>5308</v>
      </c>
      <c r="I5276" s="3">
        <f t="shared" si="738"/>
        <v>42832</v>
      </c>
      <c r="J5276" s="4">
        <f t="shared" si="739"/>
        <v>0.53870630997748681</v>
      </c>
      <c r="K5276" s="5">
        <f t="shared" si="740"/>
        <v>1.5387063099774869</v>
      </c>
      <c r="L5276" s="4" t="str">
        <f t="shared" si="741"/>
        <v>Over Budget</v>
      </c>
      <c r="M5276">
        <f t="shared" si="742"/>
        <v>2023</v>
      </c>
      <c r="N5276">
        <f t="shared" si="743"/>
        <v>11</v>
      </c>
      <c r="O5276" t="str">
        <f t="shared" si="744"/>
        <v>Nov</v>
      </c>
      <c r="P5276" t="str">
        <f t="shared" si="745"/>
        <v>Q4</v>
      </c>
      <c r="Q5276" t="str">
        <f t="shared" si="746"/>
        <v>2023-11</v>
      </c>
    </row>
    <row r="5277" spans="1:17" x14ac:dyDescent="0.35">
      <c r="A5277" s="2">
        <v>44280</v>
      </c>
      <c r="B5277" t="s">
        <v>41</v>
      </c>
      <c r="C5277" t="s">
        <v>43</v>
      </c>
      <c r="D5277" t="s">
        <v>25</v>
      </c>
      <c r="E5277" s="3">
        <v>37118</v>
      </c>
      <c r="F5277" s="3">
        <v>59018</v>
      </c>
      <c r="G5277" t="s">
        <v>26</v>
      </c>
      <c r="H5277" s="3" t="s">
        <v>5309</v>
      </c>
      <c r="I5277" s="3">
        <f t="shared" si="738"/>
        <v>21900</v>
      </c>
      <c r="J5277" s="4">
        <f t="shared" si="739"/>
        <v>0.59001023762056148</v>
      </c>
      <c r="K5277" s="5">
        <f t="shared" si="740"/>
        <v>1.5900102376205614</v>
      </c>
      <c r="L5277" s="4" t="str">
        <f t="shared" si="741"/>
        <v>Over Budget</v>
      </c>
      <c r="M5277">
        <f t="shared" si="742"/>
        <v>2021</v>
      </c>
      <c r="N5277">
        <f t="shared" si="743"/>
        <v>3</v>
      </c>
      <c r="O5277" t="str">
        <f t="shared" si="744"/>
        <v>Mar</v>
      </c>
      <c r="P5277" t="str">
        <f t="shared" si="745"/>
        <v>Q1</v>
      </c>
      <c r="Q5277" t="str">
        <f t="shared" si="746"/>
        <v>2021-03</v>
      </c>
    </row>
    <row r="5278" spans="1:17" x14ac:dyDescent="0.35">
      <c r="A5278" s="2">
        <v>44761</v>
      </c>
      <c r="B5278" t="s">
        <v>55</v>
      </c>
      <c r="C5278" t="s">
        <v>23</v>
      </c>
      <c r="D5278" t="s">
        <v>25</v>
      </c>
      <c r="E5278" s="3">
        <v>36218</v>
      </c>
      <c r="F5278" s="3">
        <v>99164</v>
      </c>
      <c r="G5278" t="s">
        <v>35</v>
      </c>
      <c r="H5278" s="3" t="s">
        <v>5310</v>
      </c>
      <c r="I5278" s="3">
        <f t="shared" si="738"/>
        <v>62946</v>
      </c>
      <c r="J5278" s="4">
        <f t="shared" si="739"/>
        <v>1.7379755922469491</v>
      </c>
      <c r="K5278" s="5">
        <f t="shared" si="740"/>
        <v>2.7379755922469489</v>
      </c>
      <c r="L5278" s="4" t="str">
        <f t="shared" si="741"/>
        <v>Over Budget</v>
      </c>
      <c r="M5278">
        <f t="shared" si="742"/>
        <v>2022</v>
      </c>
      <c r="N5278">
        <f t="shared" si="743"/>
        <v>7</v>
      </c>
      <c r="O5278" t="str">
        <f t="shared" si="744"/>
        <v>Jul</v>
      </c>
      <c r="P5278" t="str">
        <f t="shared" si="745"/>
        <v>Q3</v>
      </c>
      <c r="Q5278" t="str">
        <f t="shared" si="746"/>
        <v>2022-07</v>
      </c>
    </row>
    <row r="5279" spans="1:17" x14ac:dyDescent="0.35">
      <c r="A5279" s="2">
        <v>44815</v>
      </c>
      <c r="B5279" t="s">
        <v>23</v>
      </c>
      <c r="C5279" t="s">
        <v>29</v>
      </c>
      <c r="D5279" t="s">
        <v>30</v>
      </c>
      <c r="E5279" s="3">
        <v>36065</v>
      </c>
      <c r="F5279" s="3">
        <v>60924</v>
      </c>
      <c r="G5279" t="s">
        <v>21</v>
      </c>
      <c r="H5279" s="3" t="s">
        <v>5311</v>
      </c>
      <c r="I5279" s="3">
        <f t="shared" si="738"/>
        <v>24859</v>
      </c>
      <c r="J5279" s="4">
        <f t="shared" si="739"/>
        <v>0.68928323859697771</v>
      </c>
      <c r="K5279" s="5">
        <f t="shared" si="740"/>
        <v>1.6892832385969776</v>
      </c>
      <c r="L5279" s="4" t="str">
        <f t="shared" si="741"/>
        <v>Over Budget</v>
      </c>
      <c r="M5279">
        <f t="shared" si="742"/>
        <v>2022</v>
      </c>
      <c r="N5279">
        <f t="shared" si="743"/>
        <v>9</v>
      </c>
      <c r="O5279" t="str">
        <f t="shared" si="744"/>
        <v>Sep</v>
      </c>
      <c r="P5279" t="str">
        <f t="shared" si="745"/>
        <v>Q3</v>
      </c>
      <c r="Q5279" t="str">
        <f t="shared" si="746"/>
        <v>2022-09</v>
      </c>
    </row>
    <row r="5280" spans="1:17" x14ac:dyDescent="0.35">
      <c r="A5280" s="2">
        <v>44553</v>
      </c>
      <c r="B5280" t="s">
        <v>37</v>
      </c>
      <c r="C5280" t="s">
        <v>34</v>
      </c>
      <c r="D5280" t="s">
        <v>39</v>
      </c>
      <c r="E5280" s="3">
        <v>98507</v>
      </c>
      <c r="F5280" s="3">
        <v>35618</v>
      </c>
      <c r="G5280" t="s">
        <v>21</v>
      </c>
      <c r="H5280" s="3" t="s">
        <v>5312</v>
      </c>
      <c r="I5280" s="3">
        <f t="shared" si="738"/>
        <v>-62889</v>
      </c>
      <c r="J5280" s="4">
        <f t="shared" si="739"/>
        <v>-0.63842163501070992</v>
      </c>
      <c r="K5280" s="5">
        <f t="shared" si="740"/>
        <v>0.36157836498929008</v>
      </c>
      <c r="L5280" s="4" t="str">
        <f t="shared" si="741"/>
        <v>Under Budget</v>
      </c>
      <c r="M5280">
        <f t="shared" si="742"/>
        <v>2021</v>
      </c>
      <c r="N5280">
        <f t="shared" si="743"/>
        <v>12</v>
      </c>
      <c r="O5280" t="str">
        <f t="shared" si="744"/>
        <v>Dec</v>
      </c>
      <c r="P5280" t="str">
        <f t="shared" si="745"/>
        <v>Q4</v>
      </c>
      <c r="Q5280" t="str">
        <f t="shared" si="746"/>
        <v>2021-12</v>
      </c>
    </row>
    <row r="5281" spans="1:17" x14ac:dyDescent="0.35">
      <c r="A5281" s="2">
        <v>45012</v>
      </c>
      <c r="B5281" t="s">
        <v>18</v>
      </c>
      <c r="C5281" t="s">
        <v>34</v>
      </c>
      <c r="D5281" t="s">
        <v>25</v>
      </c>
      <c r="E5281" s="3">
        <v>55018</v>
      </c>
      <c r="F5281" s="3">
        <v>121628</v>
      </c>
      <c r="G5281" t="s">
        <v>35</v>
      </c>
      <c r="H5281" s="3" t="s">
        <v>5313</v>
      </c>
      <c r="I5281" s="3">
        <f t="shared" si="738"/>
        <v>66610</v>
      </c>
      <c r="J5281" s="4">
        <f t="shared" si="739"/>
        <v>1.2106946817405213</v>
      </c>
      <c r="K5281" s="5">
        <f t="shared" si="740"/>
        <v>2.2106946817405211</v>
      </c>
      <c r="L5281" s="4" t="str">
        <f t="shared" si="741"/>
        <v>Over Budget</v>
      </c>
      <c r="M5281">
        <f t="shared" si="742"/>
        <v>2023</v>
      </c>
      <c r="N5281">
        <f t="shared" si="743"/>
        <v>3</v>
      </c>
      <c r="O5281" t="str">
        <f t="shared" si="744"/>
        <v>Mar</v>
      </c>
      <c r="P5281" t="str">
        <f t="shared" si="745"/>
        <v>Q1</v>
      </c>
      <c r="Q5281" t="str">
        <f t="shared" si="746"/>
        <v>2023-03</v>
      </c>
    </row>
    <row r="5282" spans="1:17" x14ac:dyDescent="0.35">
      <c r="A5282" s="2">
        <v>44843</v>
      </c>
      <c r="B5282" t="s">
        <v>37</v>
      </c>
      <c r="C5282" t="s">
        <v>23</v>
      </c>
      <c r="D5282" t="s">
        <v>20</v>
      </c>
      <c r="E5282" s="3">
        <v>106430</v>
      </c>
      <c r="F5282" s="3">
        <v>137508</v>
      </c>
      <c r="G5282" t="s">
        <v>32</v>
      </c>
      <c r="H5282" s="3" t="s">
        <v>5314</v>
      </c>
      <c r="I5282" s="3">
        <f t="shared" si="738"/>
        <v>31078</v>
      </c>
      <c r="J5282" s="4">
        <f t="shared" si="739"/>
        <v>0.29200413417269566</v>
      </c>
      <c r="K5282" s="5">
        <f t="shared" si="740"/>
        <v>1.2920041341726958</v>
      </c>
      <c r="L5282" s="4" t="str">
        <f t="shared" si="741"/>
        <v>Over Budget</v>
      </c>
      <c r="M5282">
        <f t="shared" si="742"/>
        <v>2022</v>
      </c>
      <c r="N5282">
        <f t="shared" si="743"/>
        <v>10</v>
      </c>
      <c r="O5282" t="str">
        <f t="shared" si="744"/>
        <v>Oct</v>
      </c>
      <c r="P5282" t="str">
        <f t="shared" si="745"/>
        <v>Q4</v>
      </c>
      <c r="Q5282" t="str">
        <f t="shared" si="746"/>
        <v>2022-10</v>
      </c>
    </row>
    <row r="5283" spans="1:17" x14ac:dyDescent="0.35">
      <c r="A5283" s="2">
        <v>44639</v>
      </c>
      <c r="B5283" t="s">
        <v>18</v>
      </c>
      <c r="C5283" t="s">
        <v>43</v>
      </c>
      <c r="D5283" t="s">
        <v>58</v>
      </c>
      <c r="E5283" s="3">
        <v>91058</v>
      </c>
      <c r="F5283" s="3">
        <v>141167</v>
      </c>
      <c r="G5283" t="s">
        <v>26</v>
      </c>
      <c r="H5283" s="3" t="s">
        <v>5315</v>
      </c>
      <c r="I5283" s="3">
        <f t="shared" si="738"/>
        <v>50109</v>
      </c>
      <c r="J5283" s="4">
        <f t="shared" si="739"/>
        <v>0.55029761251070741</v>
      </c>
      <c r="K5283" s="5">
        <f t="shared" si="740"/>
        <v>1.5502976125107075</v>
      </c>
      <c r="L5283" s="4" t="str">
        <f t="shared" si="741"/>
        <v>Over Budget</v>
      </c>
      <c r="M5283">
        <f t="shared" si="742"/>
        <v>2022</v>
      </c>
      <c r="N5283">
        <f t="shared" si="743"/>
        <v>3</v>
      </c>
      <c r="O5283" t="str">
        <f t="shared" si="744"/>
        <v>Mar</v>
      </c>
      <c r="P5283" t="str">
        <f t="shared" si="745"/>
        <v>Q1</v>
      </c>
      <c r="Q5283" t="str">
        <f t="shared" si="746"/>
        <v>2022-03</v>
      </c>
    </row>
    <row r="5284" spans="1:17" x14ac:dyDescent="0.35">
      <c r="A5284" s="2">
        <v>45289</v>
      </c>
      <c r="B5284" t="s">
        <v>18</v>
      </c>
      <c r="C5284" t="s">
        <v>29</v>
      </c>
      <c r="D5284" t="s">
        <v>30</v>
      </c>
      <c r="E5284" s="3">
        <v>121605</v>
      </c>
      <c r="F5284" s="3">
        <v>52800</v>
      </c>
      <c r="G5284" t="s">
        <v>32</v>
      </c>
      <c r="H5284" s="3" t="s">
        <v>5316</v>
      </c>
      <c r="I5284" s="3">
        <f t="shared" si="738"/>
        <v>-68805</v>
      </c>
      <c r="J5284" s="4">
        <f t="shared" si="739"/>
        <v>-0.56580732700135683</v>
      </c>
      <c r="K5284" s="5">
        <f t="shared" si="740"/>
        <v>0.43419267299864317</v>
      </c>
      <c r="L5284" s="4" t="str">
        <f t="shared" si="741"/>
        <v>Under Budget</v>
      </c>
      <c r="M5284">
        <f t="shared" si="742"/>
        <v>2023</v>
      </c>
      <c r="N5284">
        <f t="shared" si="743"/>
        <v>12</v>
      </c>
      <c r="O5284" t="str">
        <f t="shared" si="744"/>
        <v>Dec</v>
      </c>
      <c r="P5284" t="str">
        <f t="shared" si="745"/>
        <v>Q4</v>
      </c>
      <c r="Q5284" t="str">
        <f t="shared" si="746"/>
        <v>2023-12</v>
      </c>
    </row>
    <row r="5285" spans="1:17" x14ac:dyDescent="0.35">
      <c r="A5285" s="2">
        <v>44719</v>
      </c>
      <c r="B5285" t="s">
        <v>23</v>
      </c>
      <c r="C5285" t="s">
        <v>24</v>
      </c>
      <c r="D5285" t="s">
        <v>25</v>
      </c>
      <c r="E5285" s="3">
        <v>120485</v>
      </c>
      <c r="F5285" s="3">
        <v>82554</v>
      </c>
      <c r="G5285" t="s">
        <v>21</v>
      </c>
      <c r="H5285" s="3" t="s">
        <v>5317</v>
      </c>
      <c r="I5285" s="3">
        <f t="shared" si="738"/>
        <v>-37931</v>
      </c>
      <c r="J5285" s="4">
        <f t="shared" si="739"/>
        <v>-0.31481927210856125</v>
      </c>
      <c r="K5285" s="5">
        <f t="shared" si="740"/>
        <v>0.6851807278914388</v>
      </c>
      <c r="L5285" s="4" t="str">
        <f t="shared" si="741"/>
        <v>Under Budget</v>
      </c>
      <c r="M5285">
        <f t="shared" si="742"/>
        <v>2022</v>
      </c>
      <c r="N5285">
        <f t="shared" si="743"/>
        <v>6</v>
      </c>
      <c r="O5285" t="str">
        <f t="shared" si="744"/>
        <v>Jun</v>
      </c>
      <c r="P5285" t="str">
        <f t="shared" si="745"/>
        <v>Q2</v>
      </c>
      <c r="Q5285" t="str">
        <f t="shared" si="746"/>
        <v>2022-06</v>
      </c>
    </row>
    <row r="5286" spans="1:17" x14ac:dyDescent="0.35">
      <c r="A5286" s="2">
        <v>44339</v>
      </c>
      <c r="B5286" t="s">
        <v>37</v>
      </c>
      <c r="C5286" t="s">
        <v>43</v>
      </c>
      <c r="D5286" t="s">
        <v>58</v>
      </c>
      <c r="E5286" s="3">
        <v>29343</v>
      </c>
      <c r="F5286" s="3">
        <v>45463</v>
      </c>
      <c r="G5286" t="s">
        <v>26</v>
      </c>
      <c r="H5286" s="3" t="s">
        <v>5318</v>
      </c>
      <c r="I5286" s="3">
        <f t="shared" si="738"/>
        <v>16120</v>
      </c>
      <c r="J5286" s="4">
        <f t="shared" si="739"/>
        <v>0.54936441399993186</v>
      </c>
      <c r="K5286" s="5">
        <f t="shared" si="740"/>
        <v>1.5493644139999319</v>
      </c>
      <c r="L5286" s="4" t="str">
        <f t="shared" si="741"/>
        <v>Over Budget</v>
      </c>
      <c r="M5286">
        <f t="shared" si="742"/>
        <v>2021</v>
      </c>
      <c r="N5286">
        <f t="shared" si="743"/>
        <v>5</v>
      </c>
      <c r="O5286" t="str">
        <f t="shared" si="744"/>
        <v>May</v>
      </c>
      <c r="P5286" t="str">
        <f t="shared" si="745"/>
        <v>Q2</v>
      </c>
      <c r="Q5286" t="str">
        <f t="shared" si="746"/>
        <v>2021-05</v>
      </c>
    </row>
    <row r="5287" spans="1:17" x14ac:dyDescent="0.35">
      <c r="A5287" s="2">
        <v>44388</v>
      </c>
      <c r="B5287" t="s">
        <v>37</v>
      </c>
      <c r="C5287" t="s">
        <v>19</v>
      </c>
      <c r="D5287" t="s">
        <v>30</v>
      </c>
      <c r="E5287" s="3">
        <v>60413</v>
      </c>
      <c r="F5287" s="3">
        <v>31098</v>
      </c>
      <c r="G5287" t="s">
        <v>21</v>
      </c>
      <c r="H5287" s="3" t="s">
        <v>5319</v>
      </c>
      <c r="I5287" s="3">
        <f t="shared" si="738"/>
        <v>-29315</v>
      </c>
      <c r="J5287" s="4">
        <f t="shared" si="739"/>
        <v>-0.48524324234850114</v>
      </c>
      <c r="K5287" s="5">
        <f t="shared" si="740"/>
        <v>0.51475675765149886</v>
      </c>
      <c r="L5287" s="4" t="str">
        <f t="shared" si="741"/>
        <v>Under Budget</v>
      </c>
      <c r="M5287">
        <f t="shared" si="742"/>
        <v>2021</v>
      </c>
      <c r="N5287">
        <f t="shared" si="743"/>
        <v>7</v>
      </c>
      <c r="O5287" t="str">
        <f t="shared" si="744"/>
        <v>Jul</v>
      </c>
      <c r="P5287" t="str">
        <f t="shared" si="745"/>
        <v>Q3</v>
      </c>
      <c r="Q5287" t="str">
        <f t="shared" si="746"/>
        <v>2021-07</v>
      </c>
    </row>
    <row r="5288" spans="1:17" x14ac:dyDescent="0.35">
      <c r="A5288" s="2">
        <v>44574</v>
      </c>
      <c r="B5288" t="s">
        <v>18</v>
      </c>
      <c r="C5288" t="s">
        <v>23</v>
      </c>
      <c r="D5288" t="s">
        <v>30</v>
      </c>
      <c r="E5288" s="3">
        <v>137605</v>
      </c>
      <c r="F5288" s="3">
        <v>167618</v>
      </c>
      <c r="G5288" t="s">
        <v>35</v>
      </c>
      <c r="H5288" s="3" t="s">
        <v>5320</v>
      </c>
      <c r="I5288" s="3">
        <f t="shared" si="738"/>
        <v>30013</v>
      </c>
      <c r="J5288" s="4">
        <f t="shared" si="739"/>
        <v>0.21810980705642963</v>
      </c>
      <c r="K5288" s="5">
        <f t="shared" si="740"/>
        <v>1.2181098070564296</v>
      </c>
      <c r="L5288" s="4" t="str">
        <f t="shared" si="741"/>
        <v>Over Budget</v>
      </c>
      <c r="M5288">
        <f t="shared" si="742"/>
        <v>2022</v>
      </c>
      <c r="N5288">
        <f t="shared" si="743"/>
        <v>1</v>
      </c>
      <c r="O5288" t="str">
        <f t="shared" si="744"/>
        <v>Jan</v>
      </c>
      <c r="P5288" t="str">
        <f t="shared" si="745"/>
        <v>Q1</v>
      </c>
      <c r="Q5288" t="str">
        <f t="shared" si="746"/>
        <v>2022-01</v>
      </c>
    </row>
    <row r="5289" spans="1:17" x14ac:dyDescent="0.35">
      <c r="A5289" s="2">
        <v>44777</v>
      </c>
      <c r="B5289" t="s">
        <v>28</v>
      </c>
      <c r="C5289" t="s">
        <v>19</v>
      </c>
      <c r="D5289" t="s">
        <v>30</v>
      </c>
      <c r="E5289" s="3">
        <v>27924</v>
      </c>
      <c r="F5289" s="3">
        <v>82800</v>
      </c>
      <c r="G5289" t="s">
        <v>35</v>
      </c>
      <c r="H5289" s="3" t="s">
        <v>5321</v>
      </c>
      <c r="I5289" s="3">
        <f t="shared" si="738"/>
        <v>54876</v>
      </c>
      <c r="J5289" s="4">
        <f t="shared" si="739"/>
        <v>1.965191233347658</v>
      </c>
      <c r="K5289" s="5">
        <f t="shared" si="740"/>
        <v>2.965191233347658</v>
      </c>
      <c r="L5289" s="4" t="str">
        <f t="shared" si="741"/>
        <v>Over Budget</v>
      </c>
      <c r="M5289">
        <f t="shared" si="742"/>
        <v>2022</v>
      </c>
      <c r="N5289">
        <f t="shared" si="743"/>
        <v>8</v>
      </c>
      <c r="O5289" t="str">
        <f t="shared" si="744"/>
        <v>Aug</v>
      </c>
      <c r="P5289" t="str">
        <f t="shared" si="745"/>
        <v>Q3</v>
      </c>
      <c r="Q5289" t="str">
        <f t="shared" si="746"/>
        <v>2022-08</v>
      </c>
    </row>
    <row r="5290" spans="1:17" x14ac:dyDescent="0.35">
      <c r="A5290" s="2">
        <v>44731</v>
      </c>
      <c r="B5290" t="s">
        <v>55</v>
      </c>
      <c r="C5290" t="s">
        <v>23</v>
      </c>
      <c r="D5290" t="s">
        <v>39</v>
      </c>
      <c r="E5290" s="3">
        <v>117289</v>
      </c>
      <c r="F5290" s="3">
        <v>125463</v>
      </c>
      <c r="G5290" t="s">
        <v>32</v>
      </c>
      <c r="H5290" s="3" t="s">
        <v>5322</v>
      </c>
      <c r="I5290" s="3">
        <f t="shared" si="738"/>
        <v>8174</v>
      </c>
      <c r="J5290" s="4">
        <f t="shared" si="739"/>
        <v>6.9691104877695267E-2</v>
      </c>
      <c r="K5290" s="5">
        <f t="shared" si="740"/>
        <v>1.0696911048776954</v>
      </c>
      <c r="L5290" s="4" t="str">
        <f t="shared" si="741"/>
        <v>Over Budget</v>
      </c>
      <c r="M5290">
        <f t="shared" si="742"/>
        <v>2022</v>
      </c>
      <c r="N5290">
        <f t="shared" si="743"/>
        <v>6</v>
      </c>
      <c r="O5290" t="str">
        <f t="shared" si="744"/>
        <v>Jun</v>
      </c>
      <c r="P5290" t="str">
        <f t="shared" si="745"/>
        <v>Q2</v>
      </c>
      <c r="Q5290" t="str">
        <f t="shared" si="746"/>
        <v>2022-06</v>
      </c>
    </row>
    <row r="5291" spans="1:17" x14ac:dyDescent="0.35">
      <c r="A5291" s="2">
        <v>45229</v>
      </c>
      <c r="B5291" t="s">
        <v>41</v>
      </c>
      <c r="C5291" t="s">
        <v>24</v>
      </c>
      <c r="D5291" t="s">
        <v>20</v>
      </c>
      <c r="E5291" s="3">
        <v>74407</v>
      </c>
      <c r="F5291" s="3">
        <v>56673</v>
      </c>
      <c r="G5291" t="s">
        <v>32</v>
      </c>
      <c r="H5291" s="3" t="s">
        <v>5323</v>
      </c>
      <c r="I5291" s="3">
        <f t="shared" si="738"/>
        <v>-17734</v>
      </c>
      <c r="J5291" s="4">
        <f t="shared" si="739"/>
        <v>-0.23833779079925277</v>
      </c>
      <c r="K5291" s="5">
        <f t="shared" si="740"/>
        <v>0.76166220920074723</v>
      </c>
      <c r="L5291" s="4" t="str">
        <f t="shared" si="741"/>
        <v>Under Budget</v>
      </c>
      <c r="M5291">
        <f t="shared" si="742"/>
        <v>2023</v>
      </c>
      <c r="N5291">
        <f t="shared" si="743"/>
        <v>10</v>
      </c>
      <c r="O5291" t="str">
        <f t="shared" si="744"/>
        <v>Oct</v>
      </c>
      <c r="P5291" t="str">
        <f t="shared" si="745"/>
        <v>Q4</v>
      </c>
      <c r="Q5291" t="str">
        <f t="shared" si="746"/>
        <v>2023-10</v>
      </c>
    </row>
    <row r="5292" spans="1:17" x14ac:dyDescent="0.35">
      <c r="A5292" s="2">
        <v>44289</v>
      </c>
      <c r="B5292" t="s">
        <v>37</v>
      </c>
      <c r="C5292" t="s">
        <v>43</v>
      </c>
      <c r="D5292" t="s">
        <v>30</v>
      </c>
      <c r="E5292" s="3">
        <v>42066</v>
      </c>
      <c r="F5292" s="3">
        <v>144439</v>
      </c>
      <c r="G5292" t="s">
        <v>21</v>
      </c>
      <c r="H5292" s="3" t="s">
        <v>5324</v>
      </c>
      <c r="I5292" s="3">
        <f t="shared" si="738"/>
        <v>102373</v>
      </c>
      <c r="J5292" s="4">
        <f t="shared" si="739"/>
        <v>2.4336281082109066</v>
      </c>
      <c r="K5292" s="5">
        <f t="shared" si="740"/>
        <v>3.4336281082109066</v>
      </c>
      <c r="L5292" s="4" t="str">
        <f t="shared" si="741"/>
        <v>Over Budget</v>
      </c>
      <c r="M5292">
        <f t="shared" si="742"/>
        <v>2021</v>
      </c>
      <c r="N5292">
        <f t="shared" si="743"/>
        <v>4</v>
      </c>
      <c r="O5292" t="str">
        <f t="shared" si="744"/>
        <v>Apr</v>
      </c>
      <c r="P5292" t="str">
        <f t="shared" si="745"/>
        <v>Q2</v>
      </c>
      <c r="Q5292" t="str">
        <f t="shared" si="746"/>
        <v>2021-04</v>
      </c>
    </row>
    <row r="5293" spans="1:17" x14ac:dyDescent="0.35">
      <c r="A5293" s="2">
        <v>44725</v>
      </c>
      <c r="B5293" t="s">
        <v>55</v>
      </c>
      <c r="C5293" t="s">
        <v>29</v>
      </c>
      <c r="D5293" t="s">
        <v>39</v>
      </c>
      <c r="E5293" s="3">
        <v>73894</v>
      </c>
      <c r="F5293" s="3">
        <v>38525</v>
      </c>
      <c r="G5293" t="s">
        <v>21</v>
      </c>
      <c r="H5293" s="3" t="s">
        <v>5325</v>
      </c>
      <c r="I5293" s="3">
        <f t="shared" si="738"/>
        <v>-35369</v>
      </c>
      <c r="J5293" s="4">
        <f t="shared" si="739"/>
        <v>-0.47864508620456331</v>
      </c>
      <c r="K5293" s="5">
        <f t="shared" si="740"/>
        <v>0.52135491379543675</v>
      </c>
      <c r="L5293" s="4" t="str">
        <f t="shared" si="741"/>
        <v>Under Budget</v>
      </c>
      <c r="M5293">
        <f t="shared" si="742"/>
        <v>2022</v>
      </c>
      <c r="N5293">
        <f t="shared" si="743"/>
        <v>6</v>
      </c>
      <c r="O5293" t="str">
        <f t="shared" si="744"/>
        <v>Jun</v>
      </c>
      <c r="P5293" t="str">
        <f t="shared" si="745"/>
        <v>Q2</v>
      </c>
      <c r="Q5293" t="str">
        <f t="shared" si="746"/>
        <v>2022-06</v>
      </c>
    </row>
    <row r="5294" spans="1:17" x14ac:dyDescent="0.35">
      <c r="A5294" s="2">
        <v>44601</v>
      </c>
      <c r="B5294" t="s">
        <v>55</v>
      </c>
      <c r="C5294" t="s">
        <v>43</v>
      </c>
      <c r="D5294" t="s">
        <v>30</v>
      </c>
      <c r="E5294" s="3">
        <v>132355</v>
      </c>
      <c r="F5294" s="3">
        <v>63585</v>
      </c>
      <c r="G5294" t="s">
        <v>35</v>
      </c>
      <c r="H5294" s="3" t="s">
        <v>5326</v>
      </c>
      <c r="I5294" s="3">
        <f t="shared" si="738"/>
        <v>-68770</v>
      </c>
      <c r="J5294" s="4">
        <f t="shared" si="739"/>
        <v>-0.51958747308375208</v>
      </c>
      <c r="K5294" s="5">
        <f t="shared" si="740"/>
        <v>0.48041252691624797</v>
      </c>
      <c r="L5294" s="4" t="str">
        <f t="shared" si="741"/>
        <v>Under Budget</v>
      </c>
      <c r="M5294">
        <f t="shared" si="742"/>
        <v>2022</v>
      </c>
      <c r="N5294">
        <f t="shared" si="743"/>
        <v>2</v>
      </c>
      <c r="O5294" t="str">
        <f t="shared" si="744"/>
        <v>Feb</v>
      </c>
      <c r="P5294" t="str">
        <f t="shared" si="745"/>
        <v>Q1</v>
      </c>
      <c r="Q5294" t="str">
        <f t="shared" si="746"/>
        <v>2022-02</v>
      </c>
    </row>
    <row r="5295" spans="1:17" x14ac:dyDescent="0.35">
      <c r="A5295" s="2">
        <v>45036</v>
      </c>
      <c r="B5295" t="s">
        <v>28</v>
      </c>
      <c r="C5295" t="s">
        <v>23</v>
      </c>
      <c r="D5295" t="s">
        <v>30</v>
      </c>
      <c r="E5295" s="3">
        <v>134900</v>
      </c>
      <c r="F5295" s="3">
        <v>29014</v>
      </c>
      <c r="G5295" t="s">
        <v>26</v>
      </c>
      <c r="H5295" s="3" t="s">
        <v>5327</v>
      </c>
      <c r="I5295" s="3">
        <f t="shared" si="738"/>
        <v>-105886</v>
      </c>
      <c r="J5295" s="4">
        <f t="shared" si="739"/>
        <v>-0.78492216456634545</v>
      </c>
      <c r="K5295" s="5">
        <f t="shared" si="740"/>
        <v>0.21507783543365455</v>
      </c>
      <c r="L5295" s="4" t="str">
        <f t="shared" si="741"/>
        <v>Under Budget</v>
      </c>
      <c r="M5295">
        <f t="shared" si="742"/>
        <v>2023</v>
      </c>
      <c r="N5295">
        <f t="shared" si="743"/>
        <v>4</v>
      </c>
      <c r="O5295" t="str">
        <f t="shared" si="744"/>
        <v>Apr</v>
      </c>
      <c r="P5295" t="str">
        <f t="shared" si="745"/>
        <v>Q2</v>
      </c>
      <c r="Q5295" t="str">
        <f t="shared" si="746"/>
        <v>2023-04</v>
      </c>
    </row>
    <row r="5296" spans="1:17" x14ac:dyDescent="0.35">
      <c r="A5296" s="2">
        <v>45085</v>
      </c>
      <c r="B5296" t="s">
        <v>55</v>
      </c>
      <c r="C5296" t="s">
        <v>34</v>
      </c>
      <c r="D5296" t="s">
        <v>39</v>
      </c>
      <c r="E5296" s="3">
        <v>89820</v>
      </c>
      <c r="F5296" s="3">
        <v>97618</v>
      </c>
      <c r="G5296" t="s">
        <v>35</v>
      </c>
      <c r="H5296" s="3" t="s">
        <v>5328</v>
      </c>
      <c r="I5296" s="3">
        <f t="shared" si="738"/>
        <v>7798</v>
      </c>
      <c r="J5296" s="4">
        <f t="shared" si="739"/>
        <v>8.6818080605655754E-2</v>
      </c>
      <c r="K5296" s="5">
        <f t="shared" si="740"/>
        <v>1.0868180806056558</v>
      </c>
      <c r="L5296" s="4" t="str">
        <f t="shared" si="741"/>
        <v>Over Budget</v>
      </c>
      <c r="M5296">
        <f t="shared" si="742"/>
        <v>2023</v>
      </c>
      <c r="N5296">
        <f t="shared" si="743"/>
        <v>6</v>
      </c>
      <c r="O5296" t="str">
        <f t="shared" si="744"/>
        <v>Jun</v>
      </c>
      <c r="P5296" t="str">
        <f t="shared" si="745"/>
        <v>Q2</v>
      </c>
      <c r="Q5296" t="str">
        <f t="shared" si="746"/>
        <v>2023-06</v>
      </c>
    </row>
    <row r="5297" spans="1:17" x14ac:dyDescent="0.35">
      <c r="A5297" s="2">
        <v>44618</v>
      </c>
      <c r="B5297" t="s">
        <v>37</v>
      </c>
      <c r="C5297" t="s">
        <v>19</v>
      </c>
      <c r="D5297" t="s">
        <v>20</v>
      </c>
      <c r="E5297" s="3">
        <v>138078</v>
      </c>
      <c r="F5297" s="3">
        <v>144574</v>
      </c>
      <c r="G5297" t="s">
        <v>21</v>
      </c>
      <c r="H5297" s="3" t="s">
        <v>5329</v>
      </c>
      <c r="I5297" s="3">
        <f t="shared" si="738"/>
        <v>6496</v>
      </c>
      <c r="J5297" s="4">
        <f t="shared" si="739"/>
        <v>4.7045872622720489E-2</v>
      </c>
      <c r="K5297" s="5">
        <f t="shared" si="740"/>
        <v>1.0470458726227205</v>
      </c>
      <c r="L5297" s="4" t="str">
        <f t="shared" si="741"/>
        <v>Over Budget</v>
      </c>
      <c r="M5297">
        <f t="shared" si="742"/>
        <v>2022</v>
      </c>
      <c r="N5297">
        <f t="shared" si="743"/>
        <v>2</v>
      </c>
      <c r="O5297" t="str">
        <f t="shared" si="744"/>
        <v>Feb</v>
      </c>
      <c r="P5297" t="str">
        <f t="shared" si="745"/>
        <v>Q1</v>
      </c>
      <c r="Q5297" t="str">
        <f t="shared" si="746"/>
        <v>2022-02</v>
      </c>
    </row>
    <row r="5298" spans="1:17" x14ac:dyDescent="0.35">
      <c r="A5298" s="2">
        <v>44668</v>
      </c>
      <c r="B5298" t="s">
        <v>23</v>
      </c>
      <c r="C5298" t="s">
        <v>29</v>
      </c>
      <c r="D5298" t="s">
        <v>58</v>
      </c>
      <c r="E5298" s="3">
        <v>104529</v>
      </c>
      <c r="F5298" s="3">
        <v>119711</v>
      </c>
      <c r="G5298" t="s">
        <v>35</v>
      </c>
      <c r="H5298" s="3" t="s">
        <v>5330</v>
      </c>
      <c r="I5298" s="3">
        <f t="shared" si="738"/>
        <v>15182</v>
      </c>
      <c r="J5298" s="4">
        <f t="shared" si="739"/>
        <v>0.14524199026107587</v>
      </c>
      <c r="K5298" s="5">
        <f t="shared" si="740"/>
        <v>1.145241990261076</v>
      </c>
      <c r="L5298" s="4" t="str">
        <f t="shared" si="741"/>
        <v>Over Budget</v>
      </c>
      <c r="M5298">
        <f t="shared" si="742"/>
        <v>2022</v>
      </c>
      <c r="N5298">
        <f t="shared" si="743"/>
        <v>4</v>
      </c>
      <c r="O5298" t="str">
        <f t="shared" si="744"/>
        <v>Apr</v>
      </c>
      <c r="P5298" t="str">
        <f t="shared" si="745"/>
        <v>Q2</v>
      </c>
      <c r="Q5298" t="str">
        <f t="shared" si="746"/>
        <v>2022-04</v>
      </c>
    </row>
    <row r="5299" spans="1:17" x14ac:dyDescent="0.35">
      <c r="A5299" s="2">
        <v>45089</v>
      </c>
      <c r="B5299" t="s">
        <v>23</v>
      </c>
      <c r="C5299" t="s">
        <v>29</v>
      </c>
      <c r="D5299" t="s">
        <v>25</v>
      </c>
      <c r="E5299" s="3">
        <v>63386</v>
      </c>
      <c r="F5299" s="3">
        <v>34874</v>
      </c>
      <c r="G5299" t="s">
        <v>32</v>
      </c>
      <c r="H5299" s="3" t="s">
        <v>5331</v>
      </c>
      <c r="I5299" s="3">
        <f t="shared" si="738"/>
        <v>-28512</v>
      </c>
      <c r="J5299" s="4">
        <f t="shared" si="739"/>
        <v>-0.44981541665351971</v>
      </c>
      <c r="K5299" s="5">
        <f t="shared" si="740"/>
        <v>0.55018458334648035</v>
      </c>
      <c r="L5299" s="4" t="str">
        <f t="shared" si="741"/>
        <v>Under Budget</v>
      </c>
      <c r="M5299">
        <f t="shared" si="742"/>
        <v>2023</v>
      </c>
      <c r="N5299">
        <f t="shared" si="743"/>
        <v>6</v>
      </c>
      <c r="O5299" t="str">
        <f t="shared" si="744"/>
        <v>Jun</v>
      </c>
      <c r="P5299" t="str">
        <f t="shared" si="745"/>
        <v>Q2</v>
      </c>
      <c r="Q5299" t="str">
        <f t="shared" si="746"/>
        <v>2023-06</v>
      </c>
    </row>
    <row r="5300" spans="1:17" x14ac:dyDescent="0.35">
      <c r="A5300" s="2">
        <v>44743</v>
      </c>
      <c r="B5300" t="s">
        <v>55</v>
      </c>
      <c r="C5300" t="s">
        <v>43</v>
      </c>
      <c r="D5300" t="s">
        <v>30</v>
      </c>
      <c r="E5300" s="3">
        <v>83039</v>
      </c>
      <c r="F5300" s="3">
        <v>153648</v>
      </c>
      <c r="G5300" t="s">
        <v>32</v>
      </c>
      <c r="H5300" s="3" t="s">
        <v>5332</v>
      </c>
      <c r="I5300" s="3">
        <f t="shared" si="738"/>
        <v>70609</v>
      </c>
      <c r="J5300" s="4">
        <f t="shared" si="739"/>
        <v>0.85031129950986883</v>
      </c>
      <c r="K5300" s="5">
        <f t="shared" si="740"/>
        <v>1.8503112995098689</v>
      </c>
      <c r="L5300" s="4" t="str">
        <f t="shared" si="741"/>
        <v>Over Budget</v>
      </c>
      <c r="M5300">
        <f t="shared" si="742"/>
        <v>2022</v>
      </c>
      <c r="N5300">
        <f t="shared" si="743"/>
        <v>7</v>
      </c>
      <c r="O5300" t="str">
        <f t="shared" si="744"/>
        <v>Jul</v>
      </c>
      <c r="P5300" t="str">
        <f t="shared" si="745"/>
        <v>Q3</v>
      </c>
      <c r="Q5300" t="str">
        <f t="shared" si="746"/>
        <v>2022-07</v>
      </c>
    </row>
    <row r="5301" spans="1:17" x14ac:dyDescent="0.35">
      <c r="A5301" s="2">
        <v>44827</v>
      </c>
      <c r="B5301" t="s">
        <v>37</v>
      </c>
      <c r="C5301" t="s">
        <v>43</v>
      </c>
      <c r="D5301" t="s">
        <v>20</v>
      </c>
      <c r="E5301" s="3">
        <v>88395</v>
      </c>
      <c r="F5301" s="3">
        <v>60123</v>
      </c>
      <c r="G5301" t="s">
        <v>21</v>
      </c>
      <c r="H5301" s="3" t="s">
        <v>5333</v>
      </c>
      <c r="I5301" s="3">
        <f t="shared" si="738"/>
        <v>-28272</v>
      </c>
      <c r="J5301" s="4">
        <f t="shared" si="739"/>
        <v>-0.31983709485830647</v>
      </c>
      <c r="K5301" s="5">
        <f t="shared" si="740"/>
        <v>0.68016290514169353</v>
      </c>
      <c r="L5301" s="4" t="str">
        <f t="shared" si="741"/>
        <v>Under Budget</v>
      </c>
      <c r="M5301">
        <f t="shared" si="742"/>
        <v>2022</v>
      </c>
      <c r="N5301">
        <f t="shared" si="743"/>
        <v>9</v>
      </c>
      <c r="O5301" t="str">
        <f t="shared" si="744"/>
        <v>Sep</v>
      </c>
      <c r="P5301" t="str">
        <f t="shared" si="745"/>
        <v>Q3</v>
      </c>
      <c r="Q5301" t="str">
        <f t="shared" si="746"/>
        <v>2022-09</v>
      </c>
    </row>
    <row r="5302" spans="1:17" x14ac:dyDescent="0.35">
      <c r="A5302" s="2">
        <v>45234</v>
      </c>
      <c r="B5302" t="s">
        <v>37</v>
      </c>
      <c r="C5302" t="s">
        <v>23</v>
      </c>
      <c r="D5302" t="s">
        <v>25</v>
      </c>
      <c r="E5302" s="3">
        <v>21015</v>
      </c>
      <c r="F5302" s="3">
        <v>36505</v>
      </c>
      <c r="G5302" t="s">
        <v>35</v>
      </c>
      <c r="H5302" s="3" t="s">
        <v>5334</v>
      </c>
      <c r="I5302" s="3">
        <f t="shared" si="738"/>
        <v>15490</v>
      </c>
      <c r="J5302" s="4">
        <f t="shared" si="739"/>
        <v>0.73709255293837739</v>
      </c>
      <c r="K5302" s="5">
        <f t="shared" si="740"/>
        <v>1.7370925529383774</v>
      </c>
      <c r="L5302" s="4" t="str">
        <f t="shared" si="741"/>
        <v>Over Budget</v>
      </c>
      <c r="M5302">
        <f t="shared" si="742"/>
        <v>2023</v>
      </c>
      <c r="N5302">
        <f t="shared" si="743"/>
        <v>11</v>
      </c>
      <c r="O5302" t="str">
        <f t="shared" si="744"/>
        <v>Nov</v>
      </c>
      <c r="P5302" t="str">
        <f t="shared" si="745"/>
        <v>Q4</v>
      </c>
      <c r="Q5302" t="str">
        <f t="shared" si="746"/>
        <v>2023-11</v>
      </c>
    </row>
    <row r="5303" spans="1:17" x14ac:dyDescent="0.35">
      <c r="A5303" s="2">
        <v>44974</v>
      </c>
      <c r="B5303" t="s">
        <v>18</v>
      </c>
      <c r="C5303" t="s">
        <v>34</v>
      </c>
      <c r="D5303" t="s">
        <v>30</v>
      </c>
      <c r="E5303" s="3">
        <v>94560</v>
      </c>
      <c r="F5303" s="3">
        <v>110704</v>
      </c>
      <c r="G5303" t="s">
        <v>21</v>
      </c>
      <c r="H5303" s="3" t="s">
        <v>5335</v>
      </c>
      <c r="I5303" s="3">
        <f t="shared" si="738"/>
        <v>16144</v>
      </c>
      <c r="J5303" s="4">
        <f t="shared" si="739"/>
        <v>0.17072758037225041</v>
      </c>
      <c r="K5303" s="5">
        <f t="shared" si="740"/>
        <v>1.1707275803722503</v>
      </c>
      <c r="L5303" s="4" t="str">
        <f t="shared" si="741"/>
        <v>Over Budget</v>
      </c>
      <c r="M5303">
        <f t="shared" si="742"/>
        <v>2023</v>
      </c>
      <c r="N5303">
        <f t="shared" si="743"/>
        <v>2</v>
      </c>
      <c r="O5303" t="str">
        <f t="shared" si="744"/>
        <v>Feb</v>
      </c>
      <c r="P5303" t="str">
        <f t="shared" si="745"/>
        <v>Q1</v>
      </c>
      <c r="Q5303" t="str">
        <f t="shared" si="746"/>
        <v>2023-02</v>
      </c>
    </row>
    <row r="5304" spans="1:17" x14ac:dyDescent="0.35">
      <c r="A5304" s="2">
        <v>44560</v>
      </c>
      <c r="B5304" t="s">
        <v>28</v>
      </c>
      <c r="C5304" t="s">
        <v>19</v>
      </c>
      <c r="D5304" t="s">
        <v>25</v>
      </c>
      <c r="E5304" s="3">
        <v>35562</v>
      </c>
      <c r="F5304" s="3">
        <v>87435</v>
      </c>
      <c r="G5304" t="s">
        <v>26</v>
      </c>
      <c r="H5304" s="3" t="s">
        <v>5336</v>
      </c>
      <c r="I5304" s="3">
        <f t="shared" si="738"/>
        <v>51873</v>
      </c>
      <c r="J5304" s="4">
        <f t="shared" si="739"/>
        <v>1.4586637421967268</v>
      </c>
      <c r="K5304" s="5">
        <f t="shared" si="740"/>
        <v>2.4586637421967268</v>
      </c>
      <c r="L5304" s="4" t="str">
        <f t="shared" si="741"/>
        <v>Over Budget</v>
      </c>
      <c r="M5304">
        <f t="shared" si="742"/>
        <v>2021</v>
      </c>
      <c r="N5304">
        <f t="shared" si="743"/>
        <v>12</v>
      </c>
      <c r="O5304" t="str">
        <f t="shared" si="744"/>
        <v>Dec</v>
      </c>
      <c r="P5304" t="str">
        <f t="shared" si="745"/>
        <v>Q4</v>
      </c>
      <c r="Q5304" t="str">
        <f t="shared" si="746"/>
        <v>2021-12</v>
      </c>
    </row>
    <row r="5305" spans="1:17" x14ac:dyDescent="0.35">
      <c r="A5305" s="2">
        <v>44315</v>
      </c>
      <c r="B5305" t="s">
        <v>41</v>
      </c>
      <c r="C5305" t="s">
        <v>34</v>
      </c>
      <c r="D5305" t="s">
        <v>39</v>
      </c>
      <c r="E5305" s="3">
        <v>89738</v>
      </c>
      <c r="F5305" s="3">
        <v>157098</v>
      </c>
      <c r="G5305" t="s">
        <v>32</v>
      </c>
      <c r="H5305" s="3" t="s">
        <v>5337</v>
      </c>
      <c r="I5305" s="3">
        <f t="shared" si="738"/>
        <v>67360</v>
      </c>
      <c r="J5305" s="4">
        <f t="shared" si="739"/>
        <v>0.7506296106443201</v>
      </c>
      <c r="K5305" s="5">
        <f t="shared" si="740"/>
        <v>1.7506296106443202</v>
      </c>
      <c r="L5305" s="4" t="str">
        <f t="shared" si="741"/>
        <v>Over Budget</v>
      </c>
      <c r="M5305">
        <f t="shared" si="742"/>
        <v>2021</v>
      </c>
      <c r="N5305">
        <f t="shared" si="743"/>
        <v>4</v>
      </c>
      <c r="O5305" t="str">
        <f t="shared" si="744"/>
        <v>Apr</v>
      </c>
      <c r="P5305" t="str">
        <f t="shared" si="745"/>
        <v>Q2</v>
      </c>
      <c r="Q5305" t="str">
        <f t="shared" si="746"/>
        <v>2021-04</v>
      </c>
    </row>
    <row r="5306" spans="1:17" x14ac:dyDescent="0.35">
      <c r="A5306" s="2">
        <v>44742</v>
      </c>
      <c r="B5306" t="s">
        <v>18</v>
      </c>
      <c r="C5306" t="s">
        <v>29</v>
      </c>
      <c r="D5306" t="s">
        <v>20</v>
      </c>
      <c r="E5306" s="3">
        <v>35848</v>
      </c>
      <c r="F5306" s="3">
        <v>156473</v>
      </c>
      <c r="G5306" t="s">
        <v>35</v>
      </c>
      <c r="H5306" s="3" t="s">
        <v>5338</v>
      </c>
      <c r="I5306" s="3">
        <f t="shared" si="738"/>
        <v>120625</v>
      </c>
      <c r="J5306" s="4">
        <f t="shared" si="739"/>
        <v>3.3649018076322248</v>
      </c>
      <c r="K5306" s="5">
        <f t="shared" si="740"/>
        <v>4.3649018076322248</v>
      </c>
      <c r="L5306" s="4" t="str">
        <f t="shared" si="741"/>
        <v>Over Budget</v>
      </c>
      <c r="M5306">
        <f t="shared" si="742"/>
        <v>2022</v>
      </c>
      <c r="N5306">
        <f t="shared" si="743"/>
        <v>6</v>
      </c>
      <c r="O5306" t="str">
        <f t="shared" si="744"/>
        <v>Jun</v>
      </c>
      <c r="P5306" t="str">
        <f t="shared" si="745"/>
        <v>Q2</v>
      </c>
      <c r="Q5306" t="str">
        <f t="shared" si="746"/>
        <v>2022-06</v>
      </c>
    </row>
    <row r="5307" spans="1:17" x14ac:dyDescent="0.35">
      <c r="A5307" s="2">
        <v>44718</v>
      </c>
      <c r="B5307" t="s">
        <v>41</v>
      </c>
      <c r="C5307" t="s">
        <v>34</v>
      </c>
      <c r="D5307" t="s">
        <v>20</v>
      </c>
      <c r="E5307" s="3">
        <v>58548</v>
      </c>
      <c r="F5307" s="3">
        <v>119582</v>
      </c>
      <c r="G5307" t="s">
        <v>32</v>
      </c>
      <c r="H5307" s="3" t="s">
        <v>5339</v>
      </c>
      <c r="I5307" s="3">
        <f t="shared" si="738"/>
        <v>61034</v>
      </c>
      <c r="J5307" s="4">
        <f t="shared" si="739"/>
        <v>1.0424608867937419</v>
      </c>
      <c r="K5307" s="5">
        <f t="shared" si="740"/>
        <v>2.0424608867937417</v>
      </c>
      <c r="L5307" s="4" t="str">
        <f t="shared" si="741"/>
        <v>Over Budget</v>
      </c>
      <c r="M5307">
        <f t="shared" si="742"/>
        <v>2022</v>
      </c>
      <c r="N5307">
        <f t="shared" si="743"/>
        <v>6</v>
      </c>
      <c r="O5307" t="str">
        <f t="shared" si="744"/>
        <v>Jun</v>
      </c>
      <c r="P5307" t="str">
        <f t="shared" si="745"/>
        <v>Q2</v>
      </c>
      <c r="Q5307" t="str">
        <f t="shared" si="746"/>
        <v>2022-06</v>
      </c>
    </row>
    <row r="5308" spans="1:17" x14ac:dyDescent="0.35">
      <c r="A5308" s="2">
        <v>44830</v>
      </c>
      <c r="B5308" t="s">
        <v>37</v>
      </c>
      <c r="C5308" t="s">
        <v>23</v>
      </c>
      <c r="D5308" t="s">
        <v>58</v>
      </c>
      <c r="E5308" s="3">
        <v>67151</v>
      </c>
      <c r="F5308" s="3">
        <v>71035</v>
      </c>
      <c r="G5308" t="s">
        <v>35</v>
      </c>
      <c r="H5308" s="3" t="s">
        <v>5340</v>
      </c>
      <c r="I5308" s="3">
        <f t="shared" si="738"/>
        <v>3884</v>
      </c>
      <c r="J5308" s="4">
        <f t="shared" si="739"/>
        <v>5.7839793897335852E-2</v>
      </c>
      <c r="K5308" s="5">
        <f t="shared" si="740"/>
        <v>1.0578397938973358</v>
      </c>
      <c r="L5308" s="4" t="str">
        <f t="shared" si="741"/>
        <v>Over Budget</v>
      </c>
      <c r="M5308">
        <f t="shared" si="742"/>
        <v>2022</v>
      </c>
      <c r="N5308">
        <f t="shared" si="743"/>
        <v>9</v>
      </c>
      <c r="O5308" t="str">
        <f t="shared" si="744"/>
        <v>Sep</v>
      </c>
      <c r="P5308" t="str">
        <f t="shared" si="745"/>
        <v>Q3</v>
      </c>
      <c r="Q5308" t="str">
        <f t="shared" si="746"/>
        <v>2022-09</v>
      </c>
    </row>
    <row r="5309" spans="1:17" x14ac:dyDescent="0.35">
      <c r="A5309" s="2">
        <v>45159</v>
      </c>
      <c r="B5309" t="s">
        <v>23</v>
      </c>
      <c r="C5309" t="s">
        <v>34</v>
      </c>
      <c r="D5309" t="s">
        <v>58</v>
      </c>
      <c r="E5309" s="3">
        <v>122409</v>
      </c>
      <c r="F5309" s="3">
        <v>61194</v>
      </c>
      <c r="G5309" t="s">
        <v>32</v>
      </c>
      <c r="H5309" s="3" t="s">
        <v>5341</v>
      </c>
      <c r="I5309" s="3">
        <f t="shared" si="738"/>
        <v>-61215</v>
      </c>
      <c r="J5309" s="4">
        <f t="shared" si="739"/>
        <v>-0.5000857780065191</v>
      </c>
      <c r="K5309" s="5">
        <f t="shared" si="740"/>
        <v>0.49991422199348085</v>
      </c>
      <c r="L5309" s="4" t="str">
        <f t="shared" si="741"/>
        <v>Under Budget</v>
      </c>
      <c r="M5309">
        <f t="shared" si="742"/>
        <v>2023</v>
      </c>
      <c r="N5309">
        <f t="shared" si="743"/>
        <v>8</v>
      </c>
      <c r="O5309" t="str">
        <f t="shared" si="744"/>
        <v>Aug</v>
      </c>
      <c r="P5309" t="str">
        <f t="shared" si="745"/>
        <v>Q3</v>
      </c>
      <c r="Q5309" t="str">
        <f t="shared" si="746"/>
        <v>2023-08</v>
      </c>
    </row>
    <row r="5310" spans="1:17" x14ac:dyDescent="0.35">
      <c r="A5310" s="2">
        <v>45154</v>
      </c>
      <c r="B5310" t="s">
        <v>18</v>
      </c>
      <c r="C5310" t="s">
        <v>19</v>
      </c>
      <c r="D5310" t="s">
        <v>25</v>
      </c>
      <c r="E5310" s="3">
        <v>90117</v>
      </c>
      <c r="F5310" s="3">
        <v>132343</v>
      </c>
      <c r="G5310" t="s">
        <v>21</v>
      </c>
      <c r="H5310" s="3" t="s">
        <v>5342</v>
      </c>
      <c r="I5310" s="3">
        <f t="shared" si="738"/>
        <v>42226</v>
      </c>
      <c r="J5310" s="4">
        <f t="shared" si="739"/>
        <v>0.46856863854766584</v>
      </c>
      <c r="K5310" s="5">
        <f t="shared" si="740"/>
        <v>1.4685686385476657</v>
      </c>
      <c r="L5310" s="4" t="str">
        <f t="shared" si="741"/>
        <v>Over Budget</v>
      </c>
      <c r="M5310">
        <f t="shared" si="742"/>
        <v>2023</v>
      </c>
      <c r="N5310">
        <f t="shared" si="743"/>
        <v>8</v>
      </c>
      <c r="O5310" t="str">
        <f t="shared" si="744"/>
        <v>Aug</v>
      </c>
      <c r="P5310" t="str">
        <f t="shared" si="745"/>
        <v>Q3</v>
      </c>
      <c r="Q5310" t="str">
        <f t="shared" si="746"/>
        <v>2023-08</v>
      </c>
    </row>
    <row r="5311" spans="1:17" x14ac:dyDescent="0.35">
      <c r="A5311" s="2">
        <v>45079</v>
      </c>
      <c r="B5311" t="s">
        <v>55</v>
      </c>
      <c r="C5311" t="s">
        <v>29</v>
      </c>
      <c r="D5311" t="s">
        <v>39</v>
      </c>
      <c r="E5311" s="3">
        <v>58030</v>
      </c>
      <c r="F5311" s="3">
        <v>124199</v>
      </c>
      <c r="G5311" t="s">
        <v>32</v>
      </c>
      <c r="H5311" s="3" t="s">
        <v>5343</v>
      </c>
      <c r="I5311" s="3">
        <f t="shared" si="738"/>
        <v>66169</v>
      </c>
      <c r="J5311" s="4">
        <f t="shared" si="739"/>
        <v>1.140255040496295</v>
      </c>
      <c r="K5311" s="5">
        <f t="shared" si="740"/>
        <v>2.140255040496295</v>
      </c>
      <c r="L5311" s="4" t="str">
        <f t="shared" si="741"/>
        <v>Over Budget</v>
      </c>
      <c r="M5311">
        <f t="shared" si="742"/>
        <v>2023</v>
      </c>
      <c r="N5311">
        <f t="shared" si="743"/>
        <v>6</v>
      </c>
      <c r="O5311" t="str">
        <f t="shared" si="744"/>
        <v>Jun</v>
      </c>
      <c r="P5311" t="str">
        <f t="shared" si="745"/>
        <v>Q2</v>
      </c>
      <c r="Q5311" t="str">
        <f t="shared" si="746"/>
        <v>2023-06</v>
      </c>
    </row>
    <row r="5312" spans="1:17" x14ac:dyDescent="0.35">
      <c r="A5312" s="2">
        <v>44976</v>
      </c>
      <c r="B5312" t="s">
        <v>55</v>
      </c>
      <c r="C5312" t="s">
        <v>24</v>
      </c>
      <c r="D5312" t="s">
        <v>25</v>
      </c>
      <c r="E5312" s="3">
        <v>17385</v>
      </c>
      <c r="F5312" s="3">
        <v>79153</v>
      </c>
      <c r="G5312" t="s">
        <v>35</v>
      </c>
      <c r="H5312" s="3" t="s">
        <v>10048</v>
      </c>
      <c r="I5312" s="3">
        <f t="shared" si="738"/>
        <v>61768</v>
      </c>
      <c r="J5312" s="4">
        <f t="shared" si="739"/>
        <v>3.5529479436295657</v>
      </c>
      <c r="K5312" s="5">
        <f t="shared" si="740"/>
        <v>4.5529479436295661</v>
      </c>
      <c r="L5312" s="4" t="str">
        <f t="shared" si="741"/>
        <v>Over Budget</v>
      </c>
      <c r="M5312">
        <f t="shared" si="742"/>
        <v>2023</v>
      </c>
      <c r="N5312">
        <f t="shared" si="743"/>
        <v>2</v>
      </c>
      <c r="O5312" t="str">
        <f t="shared" si="744"/>
        <v>Feb</v>
      </c>
      <c r="P5312" t="str">
        <f t="shared" si="745"/>
        <v>Q1</v>
      </c>
      <c r="Q5312" t="str">
        <f t="shared" si="746"/>
        <v>2023-02</v>
      </c>
    </row>
    <row r="5313" spans="1:17" x14ac:dyDescent="0.35">
      <c r="A5313" s="2">
        <v>45067</v>
      </c>
      <c r="B5313" t="s">
        <v>41</v>
      </c>
      <c r="C5313" t="s">
        <v>29</v>
      </c>
      <c r="D5313" t="s">
        <v>30</v>
      </c>
      <c r="E5313" s="3">
        <v>66746</v>
      </c>
      <c r="F5313" s="3">
        <v>85201</v>
      </c>
      <c r="G5313" t="s">
        <v>21</v>
      </c>
      <c r="H5313" s="3" t="s">
        <v>5344</v>
      </c>
      <c r="I5313" s="3">
        <f t="shared" si="738"/>
        <v>18455</v>
      </c>
      <c r="J5313" s="4">
        <f t="shared" si="739"/>
        <v>0.27649596979594282</v>
      </c>
      <c r="K5313" s="5">
        <f t="shared" si="740"/>
        <v>1.2764959697959428</v>
      </c>
      <c r="L5313" s="4" t="str">
        <f t="shared" si="741"/>
        <v>Over Budget</v>
      </c>
      <c r="M5313">
        <f t="shared" si="742"/>
        <v>2023</v>
      </c>
      <c r="N5313">
        <f t="shared" si="743"/>
        <v>5</v>
      </c>
      <c r="O5313" t="str">
        <f t="shared" si="744"/>
        <v>May</v>
      </c>
      <c r="P5313" t="str">
        <f t="shared" si="745"/>
        <v>Q2</v>
      </c>
      <c r="Q5313" t="str">
        <f t="shared" si="746"/>
        <v>2023-05</v>
      </c>
    </row>
    <row r="5314" spans="1:17" x14ac:dyDescent="0.35">
      <c r="A5314" s="2">
        <v>44712</v>
      </c>
      <c r="B5314" t="s">
        <v>37</v>
      </c>
      <c r="C5314" t="s">
        <v>24</v>
      </c>
      <c r="D5314" t="s">
        <v>20</v>
      </c>
      <c r="E5314" s="3">
        <v>32542</v>
      </c>
      <c r="F5314" s="3">
        <v>40412</v>
      </c>
      <c r="G5314" t="s">
        <v>35</v>
      </c>
      <c r="H5314" s="3" t="s">
        <v>5345</v>
      </c>
      <c r="I5314" s="3">
        <f t="shared" si="738"/>
        <v>7870</v>
      </c>
      <c r="J5314" s="4">
        <f t="shared" si="739"/>
        <v>0.24184131276504209</v>
      </c>
      <c r="K5314" s="5">
        <f t="shared" si="740"/>
        <v>1.2418413127650421</v>
      </c>
      <c r="L5314" s="4" t="str">
        <f t="shared" si="741"/>
        <v>Over Budget</v>
      </c>
      <c r="M5314">
        <f t="shared" si="742"/>
        <v>2022</v>
      </c>
      <c r="N5314">
        <f t="shared" si="743"/>
        <v>5</v>
      </c>
      <c r="O5314" t="str">
        <f t="shared" si="744"/>
        <v>May</v>
      </c>
      <c r="P5314" t="str">
        <f t="shared" si="745"/>
        <v>Q2</v>
      </c>
      <c r="Q5314" t="str">
        <f t="shared" si="746"/>
        <v>2022-05</v>
      </c>
    </row>
    <row r="5315" spans="1:17" x14ac:dyDescent="0.35">
      <c r="A5315" s="2">
        <v>45134</v>
      </c>
      <c r="B5315" t="s">
        <v>23</v>
      </c>
      <c r="C5315" t="s">
        <v>19</v>
      </c>
      <c r="D5315" t="s">
        <v>25</v>
      </c>
      <c r="E5315" s="3">
        <v>125513</v>
      </c>
      <c r="F5315" s="3">
        <v>121646</v>
      </c>
      <c r="G5315" t="s">
        <v>26</v>
      </c>
      <c r="H5315" s="3" t="s">
        <v>5346</v>
      </c>
      <c r="I5315" s="3">
        <f t="shared" si="738"/>
        <v>-3867</v>
      </c>
      <c r="J5315" s="4">
        <f t="shared" si="739"/>
        <v>-3.0809557575709291E-2</v>
      </c>
      <c r="K5315" s="5">
        <f t="shared" si="740"/>
        <v>0.96919044242429075</v>
      </c>
      <c r="L5315" s="4" t="str">
        <f t="shared" si="741"/>
        <v>Under Budget</v>
      </c>
      <c r="M5315">
        <f t="shared" si="742"/>
        <v>2023</v>
      </c>
      <c r="N5315">
        <f t="shared" si="743"/>
        <v>7</v>
      </c>
      <c r="O5315" t="str">
        <f t="shared" si="744"/>
        <v>Jul</v>
      </c>
      <c r="P5315" t="str">
        <f t="shared" si="745"/>
        <v>Q3</v>
      </c>
      <c r="Q5315" t="str">
        <f t="shared" si="746"/>
        <v>2023-07</v>
      </c>
    </row>
    <row r="5316" spans="1:17" x14ac:dyDescent="0.35">
      <c r="A5316" s="2">
        <v>45062</v>
      </c>
      <c r="B5316" t="s">
        <v>41</v>
      </c>
      <c r="C5316" t="s">
        <v>29</v>
      </c>
      <c r="D5316" t="s">
        <v>25</v>
      </c>
      <c r="E5316" s="3">
        <v>63784</v>
      </c>
      <c r="F5316" s="3">
        <v>12471</v>
      </c>
      <c r="G5316" t="s">
        <v>35</v>
      </c>
      <c r="H5316" s="3" t="s">
        <v>5347</v>
      </c>
      <c r="I5316" s="3">
        <f t="shared" si="738"/>
        <v>-51313</v>
      </c>
      <c r="J5316" s="4">
        <f t="shared" si="739"/>
        <v>-0.80448074752288978</v>
      </c>
      <c r="K5316" s="5">
        <f t="shared" si="740"/>
        <v>0.19551925247711024</v>
      </c>
      <c r="L5316" s="4" t="str">
        <f t="shared" si="741"/>
        <v>Under Budget</v>
      </c>
      <c r="M5316">
        <f t="shared" si="742"/>
        <v>2023</v>
      </c>
      <c r="N5316">
        <f t="shared" si="743"/>
        <v>5</v>
      </c>
      <c r="O5316" t="str">
        <f t="shared" si="744"/>
        <v>May</v>
      </c>
      <c r="P5316" t="str">
        <f t="shared" si="745"/>
        <v>Q2</v>
      </c>
      <c r="Q5316" t="str">
        <f t="shared" si="746"/>
        <v>2023-05</v>
      </c>
    </row>
    <row r="5317" spans="1:17" x14ac:dyDescent="0.35">
      <c r="A5317" s="2">
        <v>44302</v>
      </c>
      <c r="B5317" t="s">
        <v>23</v>
      </c>
      <c r="C5317" t="s">
        <v>29</v>
      </c>
      <c r="D5317" t="s">
        <v>20</v>
      </c>
      <c r="E5317" s="3">
        <v>20051</v>
      </c>
      <c r="F5317" s="3">
        <v>124409</v>
      </c>
      <c r="G5317" t="s">
        <v>35</v>
      </c>
      <c r="H5317" s="3" t="s">
        <v>5348</v>
      </c>
      <c r="I5317" s="3">
        <f t="shared" ref="I5317:I5380" si="747">F5317-E5317</f>
        <v>104358</v>
      </c>
      <c r="J5317" s="4">
        <f t="shared" ref="J5317:J5380" si="748">IFERROR(I5317/E5317,0)</f>
        <v>5.2046281980948583</v>
      </c>
      <c r="K5317" s="5">
        <f t="shared" ref="K5317:K5380" si="749">IFERROR(F5317/E5317,0)</f>
        <v>6.2046281980948583</v>
      </c>
      <c r="L5317" s="4" t="str">
        <f t="shared" ref="L5317:L5380" si="750">IF(I5317&gt;0,"Over Budget",IF(I5317&lt;0,"Under Budget","On Budget"))</f>
        <v>Over Budget</v>
      </c>
      <c r="M5317">
        <f t="shared" ref="M5317:M5380" si="751">YEAR(A5317)</f>
        <v>2021</v>
      </c>
      <c r="N5317">
        <f t="shared" ref="N5317:N5380" si="752">MONTH(A5317)</f>
        <v>4</v>
      </c>
      <c r="O5317" t="str">
        <f t="shared" ref="O5317:O5380" si="753">TEXT(A5317,"mmm")</f>
        <v>Apr</v>
      </c>
      <c r="P5317" t="str">
        <f t="shared" ref="P5317:P5380" si="754">"Q"&amp;ROUNDUP(MONTH(A5317)/3,0)</f>
        <v>Q2</v>
      </c>
      <c r="Q5317" t="str">
        <f t="shared" ref="Q5317:Q5380" si="755">TEXT(A5317,"yyyy-mm")</f>
        <v>2021-04</v>
      </c>
    </row>
    <row r="5318" spans="1:17" x14ac:dyDescent="0.35">
      <c r="A5318" s="2">
        <v>44410</v>
      </c>
      <c r="B5318" t="s">
        <v>28</v>
      </c>
      <c r="C5318" t="s">
        <v>29</v>
      </c>
      <c r="D5318" t="s">
        <v>20</v>
      </c>
      <c r="E5318" s="3">
        <v>66039</v>
      </c>
      <c r="F5318" s="3">
        <v>122206</v>
      </c>
      <c r="G5318" t="s">
        <v>21</v>
      </c>
      <c r="H5318" s="3" t="s">
        <v>5349</v>
      </c>
      <c r="I5318" s="3">
        <f t="shared" si="747"/>
        <v>56167</v>
      </c>
      <c r="J5318" s="4">
        <f t="shared" si="748"/>
        <v>0.85051257590211848</v>
      </c>
      <c r="K5318" s="5">
        <f t="shared" si="749"/>
        <v>1.8505125759021184</v>
      </c>
      <c r="L5318" s="4" t="str">
        <f t="shared" si="750"/>
        <v>Over Budget</v>
      </c>
      <c r="M5318">
        <f t="shared" si="751"/>
        <v>2021</v>
      </c>
      <c r="N5318">
        <f t="shared" si="752"/>
        <v>8</v>
      </c>
      <c r="O5318" t="str">
        <f t="shared" si="753"/>
        <v>Aug</v>
      </c>
      <c r="P5318" t="str">
        <f t="shared" si="754"/>
        <v>Q3</v>
      </c>
      <c r="Q5318" t="str">
        <f t="shared" si="755"/>
        <v>2021-08</v>
      </c>
    </row>
    <row r="5319" spans="1:17" x14ac:dyDescent="0.35">
      <c r="A5319" s="2">
        <v>45046</v>
      </c>
      <c r="B5319" t="s">
        <v>23</v>
      </c>
      <c r="C5319" t="s">
        <v>29</v>
      </c>
      <c r="D5319" t="s">
        <v>58</v>
      </c>
      <c r="E5319" s="3">
        <v>117443</v>
      </c>
      <c r="F5319" s="3">
        <v>159922</v>
      </c>
      <c r="G5319" t="s">
        <v>35</v>
      </c>
      <c r="H5319" s="3" t="s">
        <v>5350</v>
      </c>
      <c r="I5319" s="3">
        <f t="shared" si="747"/>
        <v>42479</v>
      </c>
      <c r="J5319" s="4">
        <f t="shared" si="748"/>
        <v>0.36169886668426388</v>
      </c>
      <c r="K5319" s="5">
        <f t="shared" si="749"/>
        <v>1.3616988666842638</v>
      </c>
      <c r="L5319" s="4" t="str">
        <f t="shared" si="750"/>
        <v>Over Budget</v>
      </c>
      <c r="M5319">
        <f t="shared" si="751"/>
        <v>2023</v>
      </c>
      <c r="N5319">
        <f t="shared" si="752"/>
        <v>4</v>
      </c>
      <c r="O5319" t="str">
        <f t="shared" si="753"/>
        <v>Apr</v>
      </c>
      <c r="P5319" t="str">
        <f t="shared" si="754"/>
        <v>Q2</v>
      </c>
      <c r="Q5319" t="str">
        <f t="shared" si="755"/>
        <v>2023-04</v>
      </c>
    </row>
    <row r="5320" spans="1:17" x14ac:dyDescent="0.35">
      <c r="A5320" s="2">
        <v>44393</v>
      </c>
      <c r="B5320" t="s">
        <v>55</v>
      </c>
      <c r="C5320" t="s">
        <v>23</v>
      </c>
      <c r="D5320" t="s">
        <v>58</v>
      </c>
      <c r="E5320" s="3">
        <v>101687</v>
      </c>
      <c r="F5320" s="3">
        <v>159706</v>
      </c>
      <c r="G5320" t="s">
        <v>26</v>
      </c>
      <c r="H5320" s="3" t="s">
        <v>5351</v>
      </c>
      <c r="I5320" s="3">
        <f t="shared" si="747"/>
        <v>58019</v>
      </c>
      <c r="J5320" s="4">
        <f t="shared" si="748"/>
        <v>0.57056457560946827</v>
      </c>
      <c r="K5320" s="5">
        <f t="shared" si="749"/>
        <v>1.5705645756094682</v>
      </c>
      <c r="L5320" s="4" t="str">
        <f t="shared" si="750"/>
        <v>Over Budget</v>
      </c>
      <c r="M5320">
        <f t="shared" si="751"/>
        <v>2021</v>
      </c>
      <c r="N5320">
        <f t="shared" si="752"/>
        <v>7</v>
      </c>
      <c r="O5320" t="str">
        <f t="shared" si="753"/>
        <v>Jul</v>
      </c>
      <c r="P5320" t="str">
        <f t="shared" si="754"/>
        <v>Q3</v>
      </c>
      <c r="Q5320" t="str">
        <f t="shared" si="755"/>
        <v>2021-07</v>
      </c>
    </row>
    <row r="5321" spans="1:17" x14ac:dyDescent="0.35">
      <c r="A5321" s="2">
        <v>44215</v>
      </c>
      <c r="B5321" t="s">
        <v>18</v>
      </c>
      <c r="C5321" t="s">
        <v>43</v>
      </c>
      <c r="D5321" t="s">
        <v>20</v>
      </c>
      <c r="E5321" s="3">
        <v>141754</v>
      </c>
      <c r="F5321" s="3">
        <v>22877</v>
      </c>
      <c r="G5321" t="s">
        <v>26</v>
      </c>
      <c r="H5321" s="3" t="s">
        <v>5352</v>
      </c>
      <c r="I5321" s="3">
        <f t="shared" si="747"/>
        <v>-118877</v>
      </c>
      <c r="J5321" s="4">
        <f t="shared" si="748"/>
        <v>-0.83861478335708339</v>
      </c>
      <c r="K5321" s="5">
        <f t="shared" si="749"/>
        <v>0.16138521664291661</v>
      </c>
      <c r="L5321" s="4" t="str">
        <f t="shared" si="750"/>
        <v>Under Budget</v>
      </c>
      <c r="M5321">
        <f t="shared" si="751"/>
        <v>2021</v>
      </c>
      <c r="N5321">
        <f t="shared" si="752"/>
        <v>1</v>
      </c>
      <c r="O5321" t="str">
        <f t="shared" si="753"/>
        <v>Jan</v>
      </c>
      <c r="P5321" t="str">
        <f t="shared" si="754"/>
        <v>Q1</v>
      </c>
      <c r="Q5321" t="str">
        <f t="shared" si="755"/>
        <v>2021-01</v>
      </c>
    </row>
    <row r="5322" spans="1:17" x14ac:dyDescent="0.35">
      <c r="A5322" s="2">
        <v>44838</v>
      </c>
      <c r="B5322" t="s">
        <v>18</v>
      </c>
      <c r="C5322" t="s">
        <v>29</v>
      </c>
      <c r="D5322" t="s">
        <v>25</v>
      </c>
      <c r="E5322" s="3">
        <v>137568</v>
      </c>
      <c r="F5322" s="3">
        <v>86505</v>
      </c>
      <c r="G5322" t="s">
        <v>21</v>
      </c>
      <c r="H5322" s="3" t="s">
        <v>5353</v>
      </c>
      <c r="I5322" s="3">
        <f t="shared" si="747"/>
        <v>-51063</v>
      </c>
      <c r="J5322" s="4">
        <f t="shared" si="748"/>
        <v>-0.37118370551290997</v>
      </c>
      <c r="K5322" s="5">
        <f t="shared" si="749"/>
        <v>0.62881629448708998</v>
      </c>
      <c r="L5322" s="4" t="str">
        <f t="shared" si="750"/>
        <v>Under Budget</v>
      </c>
      <c r="M5322">
        <f t="shared" si="751"/>
        <v>2022</v>
      </c>
      <c r="N5322">
        <f t="shared" si="752"/>
        <v>10</v>
      </c>
      <c r="O5322" t="str">
        <f t="shared" si="753"/>
        <v>Oct</v>
      </c>
      <c r="P5322" t="str">
        <f t="shared" si="754"/>
        <v>Q4</v>
      </c>
      <c r="Q5322" t="str">
        <f t="shared" si="755"/>
        <v>2022-10</v>
      </c>
    </row>
    <row r="5323" spans="1:17" x14ac:dyDescent="0.35">
      <c r="A5323" s="2">
        <v>45232</v>
      </c>
      <c r="B5323" t="s">
        <v>18</v>
      </c>
      <c r="C5323" t="s">
        <v>23</v>
      </c>
      <c r="D5323" t="s">
        <v>30</v>
      </c>
      <c r="E5323" s="3">
        <v>56662</v>
      </c>
      <c r="F5323" s="3">
        <v>88970</v>
      </c>
      <c r="G5323" t="s">
        <v>26</v>
      </c>
      <c r="H5323" s="3" t="s">
        <v>5354</v>
      </c>
      <c r="I5323" s="3">
        <f t="shared" si="747"/>
        <v>32308</v>
      </c>
      <c r="J5323" s="4">
        <f t="shared" si="748"/>
        <v>0.57018813314037631</v>
      </c>
      <c r="K5323" s="5">
        <f t="shared" si="749"/>
        <v>1.5701881331403762</v>
      </c>
      <c r="L5323" s="4" t="str">
        <f t="shared" si="750"/>
        <v>Over Budget</v>
      </c>
      <c r="M5323">
        <f t="shared" si="751"/>
        <v>2023</v>
      </c>
      <c r="N5323">
        <f t="shared" si="752"/>
        <v>11</v>
      </c>
      <c r="O5323" t="str">
        <f t="shared" si="753"/>
        <v>Nov</v>
      </c>
      <c r="P5323" t="str">
        <f t="shared" si="754"/>
        <v>Q4</v>
      </c>
      <c r="Q5323" t="str">
        <f t="shared" si="755"/>
        <v>2023-11</v>
      </c>
    </row>
    <row r="5324" spans="1:17" x14ac:dyDescent="0.35">
      <c r="A5324" s="2">
        <v>44526</v>
      </c>
      <c r="B5324" t="s">
        <v>23</v>
      </c>
      <c r="C5324" t="s">
        <v>19</v>
      </c>
      <c r="D5324" t="s">
        <v>25</v>
      </c>
      <c r="E5324" s="3">
        <v>31131</v>
      </c>
      <c r="F5324" s="3">
        <v>109581</v>
      </c>
      <c r="G5324" t="s">
        <v>21</v>
      </c>
      <c r="H5324" s="3" t="s">
        <v>5355</v>
      </c>
      <c r="I5324" s="3">
        <f t="shared" si="747"/>
        <v>78450</v>
      </c>
      <c r="J5324" s="4">
        <f t="shared" si="748"/>
        <v>2.5199961453213837</v>
      </c>
      <c r="K5324" s="5">
        <f t="shared" si="749"/>
        <v>3.5199961453213837</v>
      </c>
      <c r="L5324" s="4" t="str">
        <f t="shared" si="750"/>
        <v>Over Budget</v>
      </c>
      <c r="M5324">
        <f t="shared" si="751"/>
        <v>2021</v>
      </c>
      <c r="N5324">
        <f t="shared" si="752"/>
        <v>11</v>
      </c>
      <c r="O5324" t="str">
        <f t="shared" si="753"/>
        <v>Nov</v>
      </c>
      <c r="P5324" t="str">
        <f t="shared" si="754"/>
        <v>Q4</v>
      </c>
      <c r="Q5324" t="str">
        <f t="shared" si="755"/>
        <v>2021-11</v>
      </c>
    </row>
    <row r="5325" spans="1:17" x14ac:dyDescent="0.35">
      <c r="A5325" s="2">
        <v>45062</v>
      </c>
      <c r="B5325" t="s">
        <v>55</v>
      </c>
      <c r="C5325" t="s">
        <v>29</v>
      </c>
      <c r="D5325" t="s">
        <v>30</v>
      </c>
      <c r="E5325" s="3">
        <v>142165</v>
      </c>
      <c r="F5325" s="3">
        <v>20131</v>
      </c>
      <c r="G5325" t="s">
        <v>32</v>
      </c>
      <c r="H5325" s="3" t="s">
        <v>5356</v>
      </c>
      <c r="I5325" s="3">
        <f t="shared" si="747"/>
        <v>-122034</v>
      </c>
      <c r="J5325" s="4">
        <f t="shared" si="748"/>
        <v>-0.85839693314106846</v>
      </c>
      <c r="K5325" s="5">
        <f t="shared" si="749"/>
        <v>0.14160306685893154</v>
      </c>
      <c r="L5325" s="4" t="str">
        <f t="shared" si="750"/>
        <v>Under Budget</v>
      </c>
      <c r="M5325">
        <f t="shared" si="751"/>
        <v>2023</v>
      </c>
      <c r="N5325">
        <f t="shared" si="752"/>
        <v>5</v>
      </c>
      <c r="O5325" t="str">
        <f t="shared" si="753"/>
        <v>May</v>
      </c>
      <c r="P5325" t="str">
        <f t="shared" si="754"/>
        <v>Q2</v>
      </c>
      <c r="Q5325" t="str">
        <f t="shared" si="755"/>
        <v>2023-05</v>
      </c>
    </row>
    <row r="5326" spans="1:17" x14ac:dyDescent="0.35">
      <c r="A5326" s="2">
        <v>44970</v>
      </c>
      <c r="B5326" t="s">
        <v>23</v>
      </c>
      <c r="C5326" t="s">
        <v>34</v>
      </c>
      <c r="D5326" t="s">
        <v>20</v>
      </c>
      <c r="E5326" s="3">
        <v>89021</v>
      </c>
      <c r="F5326" s="3">
        <v>150208</v>
      </c>
      <c r="G5326" t="s">
        <v>35</v>
      </c>
      <c r="H5326" s="3" t="s">
        <v>5357</v>
      </c>
      <c r="I5326" s="3">
        <f t="shared" si="747"/>
        <v>61187</v>
      </c>
      <c r="J5326" s="4">
        <f t="shared" si="748"/>
        <v>0.6873322025140135</v>
      </c>
      <c r="K5326" s="5">
        <f t="shared" si="749"/>
        <v>1.6873322025140136</v>
      </c>
      <c r="L5326" s="4" t="str">
        <f t="shared" si="750"/>
        <v>Over Budget</v>
      </c>
      <c r="M5326">
        <f t="shared" si="751"/>
        <v>2023</v>
      </c>
      <c r="N5326">
        <f t="shared" si="752"/>
        <v>2</v>
      </c>
      <c r="O5326" t="str">
        <f t="shared" si="753"/>
        <v>Feb</v>
      </c>
      <c r="P5326" t="str">
        <f t="shared" si="754"/>
        <v>Q1</v>
      </c>
      <c r="Q5326" t="str">
        <f t="shared" si="755"/>
        <v>2023-02</v>
      </c>
    </row>
    <row r="5327" spans="1:17" x14ac:dyDescent="0.35">
      <c r="A5327" s="2">
        <v>44588</v>
      </c>
      <c r="B5327" t="s">
        <v>37</v>
      </c>
      <c r="C5327" t="s">
        <v>29</v>
      </c>
      <c r="D5327" t="s">
        <v>30</v>
      </c>
      <c r="E5327" s="3">
        <v>20683</v>
      </c>
      <c r="F5327" s="3">
        <v>93419</v>
      </c>
      <c r="G5327" t="s">
        <v>35</v>
      </c>
      <c r="H5327" s="3" t="s">
        <v>5358</v>
      </c>
      <c r="I5327" s="3">
        <f t="shared" si="747"/>
        <v>72736</v>
      </c>
      <c r="J5327" s="4">
        <f t="shared" si="748"/>
        <v>3.516704539960354</v>
      </c>
      <c r="K5327" s="5">
        <f t="shared" si="749"/>
        <v>4.5167045399603536</v>
      </c>
      <c r="L5327" s="4" t="str">
        <f t="shared" si="750"/>
        <v>Over Budget</v>
      </c>
      <c r="M5327">
        <f t="shared" si="751"/>
        <v>2022</v>
      </c>
      <c r="N5327">
        <f t="shared" si="752"/>
        <v>1</v>
      </c>
      <c r="O5327" t="str">
        <f t="shared" si="753"/>
        <v>Jan</v>
      </c>
      <c r="P5327" t="str">
        <f t="shared" si="754"/>
        <v>Q1</v>
      </c>
      <c r="Q5327" t="str">
        <f t="shared" si="755"/>
        <v>2022-01</v>
      </c>
    </row>
    <row r="5328" spans="1:17" x14ac:dyDescent="0.35">
      <c r="A5328" s="2">
        <v>44833</v>
      </c>
      <c r="B5328" t="s">
        <v>55</v>
      </c>
      <c r="C5328" t="s">
        <v>29</v>
      </c>
      <c r="D5328" t="s">
        <v>58</v>
      </c>
      <c r="E5328" s="3">
        <v>95692</v>
      </c>
      <c r="F5328" s="3">
        <v>19110</v>
      </c>
      <c r="G5328" t="s">
        <v>35</v>
      </c>
      <c r="H5328" s="3" t="s">
        <v>5359</v>
      </c>
      <c r="I5328" s="3">
        <f t="shared" si="747"/>
        <v>-76582</v>
      </c>
      <c r="J5328" s="4">
        <f t="shared" si="748"/>
        <v>-0.80029678552021066</v>
      </c>
      <c r="K5328" s="5">
        <f t="shared" si="749"/>
        <v>0.19970321447978934</v>
      </c>
      <c r="L5328" s="4" t="str">
        <f t="shared" si="750"/>
        <v>Under Budget</v>
      </c>
      <c r="M5328">
        <f t="shared" si="751"/>
        <v>2022</v>
      </c>
      <c r="N5328">
        <f t="shared" si="752"/>
        <v>9</v>
      </c>
      <c r="O5328" t="str">
        <f t="shared" si="753"/>
        <v>Sep</v>
      </c>
      <c r="P5328" t="str">
        <f t="shared" si="754"/>
        <v>Q3</v>
      </c>
      <c r="Q5328" t="str">
        <f t="shared" si="755"/>
        <v>2022-09</v>
      </c>
    </row>
    <row r="5329" spans="1:17" x14ac:dyDescent="0.35">
      <c r="A5329" s="2">
        <v>44503</v>
      </c>
      <c r="B5329" t="s">
        <v>55</v>
      </c>
      <c r="C5329" t="s">
        <v>24</v>
      </c>
      <c r="D5329" t="s">
        <v>20</v>
      </c>
      <c r="E5329" s="3">
        <v>146406</v>
      </c>
      <c r="F5329" s="3">
        <v>140516</v>
      </c>
      <c r="G5329" t="s">
        <v>35</v>
      </c>
      <c r="H5329" s="3" t="s">
        <v>5360</v>
      </c>
      <c r="I5329" s="3">
        <f t="shared" si="747"/>
        <v>-5890</v>
      </c>
      <c r="J5329" s="4">
        <f t="shared" si="748"/>
        <v>-4.0230591642419024E-2</v>
      </c>
      <c r="K5329" s="5">
        <f t="shared" si="749"/>
        <v>0.95976940835758096</v>
      </c>
      <c r="L5329" s="4" t="str">
        <f t="shared" si="750"/>
        <v>Under Budget</v>
      </c>
      <c r="M5329">
        <f t="shared" si="751"/>
        <v>2021</v>
      </c>
      <c r="N5329">
        <f t="shared" si="752"/>
        <v>11</v>
      </c>
      <c r="O5329" t="str">
        <f t="shared" si="753"/>
        <v>Nov</v>
      </c>
      <c r="P5329" t="str">
        <f t="shared" si="754"/>
        <v>Q4</v>
      </c>
      <c r="Q5329" t="str">
        <f t="shared" si="755"/>
        <v>2021-11</v>
      </c>
    </row>
    <row r="5330" spans="1:17" x14ac:dyDescent="0.35">
      <c r="A5330" s="2">
        <v>45091</v>
      </c>
      <c r="B5330" t="s">
        <v>23</v>
      </c>
      <c r="C5330" t="s">
        <v>34</v>
      </c>
      <c r="D5330" t="s">
        <v>39</v>
      </c>
      <c r="E5330" s="3">
        <v>125288</v>
      </c>
      <c r="F5330" s="3">
        <v>88544</v>
      </c>
      <c r="G5330" t="s">
        <v>21</v>
      </c>
      <c r="H5330" s="3" t="s">
        <v>5361</v>
      </c>
      <c r="I5330" s="3">
        <f t="shared" si="747"/>
        <v>-36744</v>
      </c>
      <c r="J5330" s="4">
        <f t="shared" si="748"/>
        <v>-0.2932762914245578</v>
      </c>
      <c r="K5330" s="5">
        <f t="shared" si="749"/>
        <v>0.7067237085754422</v>
      </c>
      <c r="L5330" s="4" t="str">
        <f t="shared" si="750"/>
        <v>Under Budget</v>
      </c>
      <c r="M5330">
        <f t="shared" si="751"/>
        <v>2023</v>
      </c>
      <c r="N5330">
        <f t="shared" si="752"/>
        <v>6</v>
      </c>
      <c r="O5330" t="str">
        <f t="shared" si="753"/>
        <v>Jun</v>
      </c>
      <c r="P5330" t="str">
        <f t="shared" si="754"/>
        <v>Q2</v>
      </c>
      <c r="Q5330" t="str">
        <f t="shared" si="755"/>
        <v>2023-06</v>
      </c>
    </row>
    <row r="5331" spans="1:17" x14ac:dyDescent="0.35">
      <c r="A5331" s="2">
        <v>44848</v>
      </c>
      <c r="B5331" t="s">
        <v>23</v>
      </c>
      <c r="C5331" t="s">
        <v>29</v>
      </c>
      <c r="D5331" t="s">
        <v>30</v>
      </c>
      <c r="E5331" s="3">
        <v>118162</v>
      </c>
      <c r="F5331" s="3">
        <v>124217</v>
      </c>
      <c r="G5331" t="s">
        <v>35</v>
      </c>
      <c r="H5331" s="3" t="s">
        <v>5362</v>
      </c>
      <c r="I5331" s="3">
        <f t="shared" si="747"/>
        <v>6055</v>
      </c>
      <c r="J5331" s="4">
        <f t="shared" si="748"/>
        <v>5.1243208476498367E-2</v>
      </c>
      <c r="K5331" s="5">
        <f t="shared" si="749"/>
        <v>1.0512432084764984</v>
      </c>
      <c r="L5331" s="4" t="str">
        <f t="shared" si="750"/>
        <v>Over Budget</v>
      </c>
      <c r="M5331">
        <f t="shared" si="751"/>
        <v>2022</v>
      </c>
      <c r="N5331">
        <f t="shared" si="752"/>
        <v>10</v>
      </c>
      <c r="O5331" t="str">
        <f t="shared" si="753"/>
        <v>Oct</v>
      </c>
      <c r="P5331" t="str">
        <f t="shared" si="754"/>
        <v>Q4</v>
      </c>
      <c r="Q5331" t="str">
        <f t="shared" si="755"/>
        <v>2022-10</v>
      </c>
    </row>
    <row r="5332" spans="1:17" x14ac:dyDescent="0.35">
      <c r="A5332" s="2">
        <v>45037</v>
      </c>
      <c r="B5332" t="s">
        <v>18</v>
      </c>
      <c r="C5332" t="s">
        <v>29</v>
      </c>
      <c r="D5332" t="s">
        <v>30</v>
      </c>
      <c r="E5332" s="3">
        <v>111059</v>
      </c>
      <c r="F5332" s="3">
        <v>134119</v>
      </c>
      <c r="G5332" t="s">
        <v>26</v>
      </c>
      <c r="H5332" s="3" t="s">
        <v>5363</v>
      </c>
      <c r="I5332" s="3">
        <f t="shared" si="747"/>
        <v>23060</v>
      </c>
      <c r="J5332" s="4">
        <f t="shared" si="748"/>
        <v>0.20763738193212616</v>
      </c>
      <c r="K5332" s="5">
        <f t="shared" si="749"/>
        <v>1.2076373819321262</v>
      </c>
      <c r="L5332" s="4" t="str">
        <f t="shared" si="750"/>
        <v>Over Budget</v>
      </c>
      <c r="M5332">
        <f t="shared" si="751"/>
        <v>2023</v>
      </c>
      <c r="N5332">
        <f t="shared" si="752"/>
        <v>4</v>
      </c>
      <c r="O5332" t="str">
        <f t="shared" si="753"/>
        <v>Apr</v>
      </c>
      <c r="P5332" t="str">
        <f t="shared" si="754"/>
        <v>Q2</v>
      </c>
      <c r="Q5332" t="str">
        <f t="shared" si="755"/>
        <v>2023-04</v>
      </c>
    </row>
    <row r="5333" spans="1:17" x14ac:dyDescent="0.35">
      <c r="A5333" s="2">
        <v>45222</v>
      </c>
      <c r="B5333" t="s">
        <v>55</v>
      </c>
      <c r="C5333" t="s">
        <v>29</v>
      </c>
      <c r="D5333" t="s">
        <v>39</v>
      </c>
      <c r="E5333" s="3">
        <v>84046</v>
      </c>
      <c r="F5333" s="3">
        <v>106316</v>
      </c>
      <c r="G5333" t="s">
        <v>26</v>
      </c>
      <c r="H5333" s="3" t="s">
        <v>5364</v>
      </c>
      <c r="I5333" s="3">
        <f t="shared" si="747"/>
        <v>22270</v>
      </c>
      <c r="J5333" s="4">
        <f t="shared" si="748"/>
        <v>0.26497394284082526</v>
      </c>
      <c r="K5333" s="5">
        <f t="shared" si="749"/>
        <v>1.2649739428408253</v>
      </c>
      <c r="L5333" s="4" t="str">
        <f t="shared" si="750"/>
        <v>Over Budget</v>
      </c>
      <c r="M5333">
        <f t="shared" si="751"/>
        <v>2023</v>
      </c>
      <c r="N5333">
        <f t="shared" si="752"/>
        <v>10</v>
      </c>
      <c r="O5333" t="str">
        <f t="shared" si="753"/>
        <v>Oct</v>
      </c>
      <c r="P5333" t="str">
        <f t="shared" si="754"/>
        <v>Q4</v>
      </c>
      <c r="Q5333" t="str">
        <f t="shared" si="755"/>
        <v>2023-10</v>
      </c>
    </row>
    <row r="5334" spans="1:17" x14ac:dyDescent="0.35">
      <c r="A5334" s="2">
        <v>44716</v>
      </c>
      <c r="B5334" t="s">
        <v>18</v>
      </c>
      <c r="C5334" t="s">
        <v>23</v>
      </c>
      <c r="D5334" t="s">
        <v>39</v>
      </c>
      <c r="E5334" s="3">
        <v>66660</v>
      </c>
      <c r="F5334" s="3">
        <v>166576</v>
      </c>
      <c r="G5334" t="s">
        <v>32</v>
      </c>
      <c r="H5334" s="3" t="s">
        <v>5365</v>
      </c>
      <c r="I5334" s="3">
        <f t="shared" si="747"/>
        <v>99916</v>
      </c>
      <c r="J5334" s="4">
        <f t="shared" si="748"/>
        <v>1.4988898889888989</v>
      </c>
      <c r="K5334" s="5">
        <f t="shared" si="749"/>
        <v>2.4988898889888991</v>
      </c>
      <c r="L5334" s="4" t="str">
        <f t="shared" si="750"/>
        <v>Over Budget</v>
      </c>
      <c r="M5334">
        <f t="shared" si="751"/>
        <v>2022</v>
      </c>
      <c r="N5334">
        <f t="shared" si="752"/>
        <v>6</v>
      </c>
      <c r="O5334" t="str">
        <f t="shared" si="753"/>
        <v>Jun</v>
      </c>
      <c r="P5334" t="str">
        <f t="shared" si="754"/>
        <v>Q2</v>
      </c>
      <c r="Q5334" t="str">
        <f t="shared" si="755"/>
        <v>2022-06</v>
      </c>
    </row>
    <row r="5335" spans="1:17" x14ac:dyDescent="0.35">
      <c r="A5335" s="2">
        <v>44832</v>
      </c>
      <c r="B5335" t="s">
        <v>37</v>
      </c>
      <c r="C5335" t="s">
        <v>19</v>
      </c>
      <c r="D5335" t="s">
        <v>20</v>
      </c>
      <c r="E5335" s="3">
        <v>52822</v>
      </c>
      <c r="F5335" s="3">
        <v>39713</v>
      </c>
      <c r="G5335" t="s">
        <v>21</v>
      </c>
      <c r="H5335" s="3" t="s">
        <v>5366</v>
      </c>
      <c r="I5335" s="3">
        <f t="shared" si="747"/>
        <v>-13109</v>
      </c>
      <c r="J5335" s="4">
        <f t="shared" si="748"/>
        <v>-0.24817310968914466</v>
      </c>
      <c r="K5335" s="5">
        <f t="shared" si="749"/>
        <v>0.75182689031085537</v>
      </c>
      <c r="L5335" s="4" t="str">
        <f t="shared" si="750"/>
        <v>Under Budget</v>
      </c>
      <c r="M5335">
        <f t="shared" si="751"/>
        <v>2022</v>
      </c>
      <c r="N5335">
        <f t="shared" si="752"/>
        <v>9</v>
      </c>
      <c r="O5335" t="str">
        <f t="shared" si="753"/>
        <v>Sep</v>
      </c>
      <c r="P5335" t="str">
        <f t="shared" si="754"/>
        <v>Q3</v>
      </c>
      <c r="Q5335" t="str">
        <f t="shared" si="755"/>
        <v>2022-09</v>
      </c>
    </row>
    <row r="5336" spans="1:17" x14ac:dyDescent="0.35">
      <c r="A5336" s="2">
        <v>44936</v>
      </c>
      <c r="B5336" t="s">
        <v>28</v>
      </c>
      <c r="C5336" t="s">
        <v>24</v>
      </c>
      <c r="D5336" t="s">
        <v>25</v>
      </c>
      <c r="E5336" s="3">
        <v>34646</v>
      </c>
      <c r="F5336" s="3">
        <v>38373</v>
      </c>
      <c r="G5336" t="s">
        <v>32</v>
      </c>
      <c r="H5336" s="3" t="s">
        <v>5367</v>
      </c>
      <c r="I5336" s="3">
        <f t="shared" si="747"/>
        <v>3727</v>
      </c>
      <c r="J5336" s="4">
        <f t="shared" si="748"/>
        <v>0.10757374588697108</v>
      </c>
      <c r="K5336" s="5">
        <f t="shared" si="749"/>
        <v>1.107573745886971</v>
      </c>
      <c r="L5336" s="4" t="str">
        <f t="shared" si="750"/>
        <v>Over Budget</v>
      </c>
      <c r="M5336">
        <f t="shared" si="751"/>
        <v>2023</v>
      </c>
      <c r="N5336">
        <f t="shared" si="752"/>
        <v>1</v>
      </c>
      <c r="O5336" t="str">
        <f t="shared" si="753"/>
        <v>Jan</v>
      </c>
      <c r="P5336" t="str">
        <f t="shared" si="754"/>
        <v>Q1</v>
      </c>
      <c r="Q5336" t="str">
        <f t="shared" si="755"/>
        <v>2023-01</v>
      </c>
    </row>
    <row r="5337" spans="1:17" x14ac:dyDescent="0.35">
      <c r="A5337" s="2">
        <v>44665</v>
      </c>
      <c r="B5337" t="s">
        <v>18</v>
      </c>
      <c r="C5337" t="s">
        <v>29</v>
      </c>
      <c r="D5337" t="s">
        <v>39</v>
      </c>
      <c r="E5337" s="3">
        <v>64400</v>
      </c>
      <c r="F5337" s="3">
        <v>160732</v>
      </c>
      <c r="G5337" t="s">
        <v>35</v>
      </c>
      <c r="H5337" s="3" t="s">
        <v>5368</v>
      </c>
      <c r="I5337" s="3">
        <f t="shared" si="747"/>
        <v>96332</v>
      </c>
      <c r="J5337" s="4">
        <f t="shared" si="748"/>
        <v>1.4958385093167701</v>
      </c>
      <c r="K5337" s="5">
        <f t="shared" si="749"/>
        <v>2.4958385093167701</v>
      </c>
      <c r="L5337" s="4" t="str">
        <f t="shared" si="750"/>
        <v>Over Budget</v>
      </c>
      <c r="M5337">
        <f t="shared" si="751"/>
        <v>2022</v>
      </c>
      <c r="N5337">
        <f t="shared" si="752"/>
        <v>4</v>
      </c>
      <c r="O5337" t="str">
        <f t="shared" si="753"/>
        <v>Apr</v>
      </c>
      <c r="P5337" t="str">
        <f t="shared" si="754"/>
        <v>Q2</v>
      </c>
      <c r="Q5337" t="str">
        <f t="shared" si="755"/>
        <v>2022-04</v>
      </c>
    </row>
    <row r="5338" spans="1:17" x14ac:dyDescent="0.35">
      <c r="A5338" s="2">
        <v>44408</v>
      </c>
      <c r="B5338" t="s">
        <v>23</v>
      </c>
      <c r="C5338" t="s">
        <v>19</v>
      </c>
      <c r="D5338" t="s">
        <v>30</v>
      </c>
      <c r="E5338" s="3">
        <v>75979</v>
      </c>
      <c r="F5338" s="3">
        <v>56308</v>
      </c>
      <c r="G5338" t="s">
        <v>26</v>
      </c>
      <c r="H5338" s="3" t="s">
        <v>5369</v>
      </c>
      <c r="I5338" s="3">
        <f t="shared" si="747"/>
        <v>-19671</v>
      </c>
      <c r="J5338" s="4">
        <f t="shared" si="748"/>
        <v>-0.25890048566051144</v>
      </c>
      <c r="K5338" s="5">
        <f t="shared" si="749"/>
        <v>0.74109951433948851</v>
      </c>
      <c r="L5338" s="4" t="str">
        <f t="shared" si="750"/>
        <v>Under Budget</v>
      </c>
      <c r="M5338">
        <f t="shared" si="751"/>
        <v>2021</v>
      </c>
      <c r="N5338">
        <f t="shared" si="752"/>
        <v>7</v>
      </c>
      <c r="O5338" t="str">
        <f t="shared" si="753"/>
        <v>Jul</v>
      </c>
      <c r="P5338" t="str">
        <f t="shared" si="754"/>
        <v>Q3</v>
      </c>
      <c r="Q5338" t="str">
        <f t="shared" si="755"/>
        <v>2021-07</v>
      </c>
    </row>
    <row r="5339" spans="1:17" x14ac:dyDescent="0.35">
      <c r="A5339" s="2">
        <v>45228</v>
      </c>
      <c r="B5339" t="s">
        <v>41</v>
      </c>
      <c r="C5339" t="s">
        <v>24</v>
      </c>
      <c r="D5339" t="s">
        <v>39</v>
      </c>
      <c r="E5339" s="3">
        <v>58417</v>
      </c>
      <c r="F5339" s="3">
        <v>28771</v>
      </c>
      <c r="G5339" t="s">
        <v>21</v>
      </c>
      <c r="H5339" s="3" t="s">
        <v>5370</v>
      </c>
      <c r="I5339" s="3">
        <f t="shared" si="747"/>
        <v>-29646</v>
      </c>
      <c r="J5339" s="4">
        <f t="shared" si="748"/>
        <v>-0.5074892582638616</v>
      </c>
      <c r="K5339" s="5">
        <f t="shared" si="749"/>
        <v>0.49251074173613846</v>
      </c>
      <c r="L5339" s="4" t="str">
        <f t="shared" si="750"/>
        <v>Under Budget</v>
      </c>
      <c r="M5339">
        <f t="shared" si="751"/>
        <v>2023</v>
      </c>
      <c r="N5339">
        <f t="shared" si="752"/>
        <v>10</v>
      </c>
      <c r="O5339" t="str">
        <f t="shared" si="753"/>
        <v>Oct</v>
      </c>
      <c r="P5339" t="str">
        <f t="shared" si="754"/>
        <v>Q4</v>
      </c>
      <c r="Q5339" t="str">
        <f t="shared" si="755"/>
        <v>2023-10</v>
      </c>
    </row>
    <row r="5340" spans="1:17" x14ac:dyDescent="0.35">
      <c r="A5340" s="2">
        <v>45000</v>
      </c>
      <c r="B5340" t="s">
        <v>28</v>
      </c>
      <c r="C5340" t="s">
        <v>24</v>
      </c>
      <c r="D5340" t="s">
        <v>20</v>
      </c>
      <c r="E5340" s="3">
        <v>73505</v>
      </c>
      <c r="F5340" s="3">
        <v>152999</v>
      </c>
      <c r="G5340" t="s">
        <v>26</v>
      </c>
      <c r="H5340" s="3" t="s">
        <v>5371</v>
      </c>
      <c r="I5340" s="3">
        <f t="shared" si="747"/>
        <v>79494</v>
      </c>
      <c r="J5340" s="4">
        <f t="shared" si="748"/>
        <v>1.0814774505135705</v>
      </c>
      <c r="K5340" s="5">
        <f t="shared" si="749"/>
        <v>2.0814774505135705</v>
      </c>
      <c r="L5340" s="4" t="str">
        <f t="shared" si="750"/>
        <v>Over Budget</v>
      </c>
      <c r="M5340">
        <f t="shared" si="751"/>
        <v>2023</v>
      </c>
      <c r="N5340">
        <f t="shared" si="752"/>
        <v>3</v>
      </c>
      <c r="O5340" t="str">
        <f t="shared" si="753"/>
        <v>Mar</v>
      </c>
      <c r="P5340" t="str">
        <f t="shared" si="754"/>
        <v>Q1</v>
      </c>
      <c r="Q5340" t="str">
        <f t="shared" si="755"/>
        <v>2023-03</v>
      </c>
    </row>
    <row r="5341" spans="1:17" x14ac:dyDescent="0.35">
      <c r="A5341" s="2">
        <v>44673</v>
      </c>
      <c r="B5341" t="s">
        <v>37</v>
      </c>
      <c r="C5341" t="s">
        <v>24</v>
      </c>
      <c r="D5341" t="s">
        <v>20</v>
      </c>
      <c r="E5341" s="3">
        <v>81210</v>
      </c>
      <c r="F5341" s="3">
        <v>88494</v>
      </c>
      <c r="G5341" t="s">
        <v>21</v>
      </c>
      <c r="H5341" s="3" t="s">
        <v>5372</v>
      </c>
      <c r="I5341" s="3">
        <f t="shared" si="747"/>
        <v>7284</v>
      </c>
      <c r="J5341" s="4">
        <f t="shared" si="748"/>
        <v>8.9693387513852973E-2</v>
      </c>
      <c r="K5341" s="5">
        <f t="shared" si="749"/>
        <v>1.089693387513853</v>
      </c>
      <c r="L5341" s="4" t="str">
        <f t="shared" si="750"/>
        <v>Over Budget</v>
      </c>
      <c r="M5341">
        <f t="shared" si="751"/>
        <v>2022</v>
      </c>
      <c r="N5341">
        <f t="shared" si="752"/>
        <v>4</v>
      </c>
      <c r="O5341" t="str">
        <f t="shared" si="753"/>
        <v>Apr</v>
      </c>
      <c r="P5341" t="str">
        <f t="shared" si="754"/>
        <v>Q2</v>
      </c>
      <c r="Q5341" t="str">
        <f t="shared" si="755"/>
        <v>2022-04</v>
      </c>
    </row>
    <row r="5342" spans="1:17" x14ac:dyDescent="0.35">
      <c r="A5342" s="2">
        <v>45070</v>
      </c>
      <c r="B5342" t="s">
        <v>23</v>
      </c>
      <c r="C5342" t="s">
        <v>29</v>
      </c>
      <c r="D5342" t="s">
        <v>30</v>
      </c>
      <c r="E5342" s="3">
        <v>113499</v>
      </c>
      <c r="F5342" s="3">
        <v>160324</v>
      </c>
      <c r="G5342" t="s">
        <v>32</v>
      </c>
      <c r="H5342" s="3" t="s">
        <v>5373</v>
      </c>
      <c r="I5342" s="3">
        <f t="shared" si="747"/>
        <v>46825</v>
      </c>
      <c r="J5342" s="4">
        <f t="shared" si="748"/>
        <v>0.41255870095771768</v>
      </c>
      <c r="K5342" s="5">
        <f t="shared" si="749"/>
        <v>1.4125587009577176</v>
      </c>
      <c r="L5342" s="4" t="str">
        <f t="shared" si="750"/>
        <v>Over Budget</v>
      </c>
      <c r="M5342">
        <f t="shared" si="751"/>
        <v>2023</v>
      </c>
      <c r="N5342">
        <f t="shared" si="752"/>
        <v>5</v>
      </c>
      <c r="O5342" t="str">
        <f t="shared" si="753"/>
        <v>May</v>
      </c>
      <c r="P5342" t="str">
        <f t="shared" si="754"/>
        <v>Q2</v>
      </c>
      <c r="Q5342" t="str">
        <f t="shared" si="755"/>
        <v>2023-05</v>
      </c>
    </row>
    <row r="5343" spans="1:17" x14ac:dyDescent="0.35">
      <c r="A5343" s="2">
        <v>44656</v>
      </c>
      <c r="B5343" t="s">
        <v>28</v>
      </c>
      <c r="C5343" t="s">
        <v>23</v>
      </c>
      <c r="D5343" t="s">
        <v>30</v>
      </c>
      <c r="E5343" s="3">
        <v>142941</v>
      </c>
      <c r="F5343" s="3">
        <v>62748</v>
      </c>
      <c r="G5343" t="s">
        <v>35</v>
      </c>
      <c r="H5343" s="3" t="s">
        <v>5374</v>
      </c>
      <c r="I5343" s="3">
        <f t="shared" si="747"/>
        <v>-80193</v>
      </c>
      <c r="J5343" s="4">
        <f t="shared" si="748"/>
        <v>-0.56102168027367938</v>
      </c>
      <c r="K5343" s="5">
        <f t="shared" si="749"/>
        <v>0.43897831972632068</v>
      </c>
      <c r="L5343" s="4" t="str">
        <f t="shared" si="750"/>
        <v>Under Budget</v>
      </c>
      <c r="M5343">
        <f t="shared" si="751"/>
        <v>2022</v>
      </c>
      <c r="N5343">
        <f t="shared" si="752"/>
        <v>4</v>
      </c>
      <c r="O5343" t="str">
        <f t="shared" si="753"/>
        <v>Apr</v>
      </c>
      <c r="P5343" t="str">
        <f t="shared" si="754"/>
        <v>Q2</v>
      </c>
      <c r="Q5343" t="str">
        <f t="shared" si="755"/>
        <v>2022-04</v>
      </c>
    </row>
    <row r="5344" spans="1:17" x14ac:dyDescent="0.35">
      <c r="A5344" s="2">
        <v>44449</v>
      </c>
      <c r="B5344" t="s">
        <v>23</v>
      </c>
      <c r="C5344" t="s">
        <v>29</v>
      </c>
      <c r="D5344" t="s">
        <v>30</v>
      </c>
      <c r="E5344" s="3">
        <v>63800</v>
      </c>
      <c r="F5344" s="3">
        <v>39559</v>
      </c>
      <c r="G5344" t="s">
        <v>32</v>
      </c>
      <c r="H5344" s="3" t="s">
        <v>5375</v>
      </c>
      <c r="I5344" s="3">
        <f t="shared" si="747"/>
        <v>-24241</v>
      </c>
      <c r="J5344" s="4">
        <f t="shared" si="748"/>
        <v>-0.3799529780564263</v>
      </c>
      <c r="K5344" s="5">
        <f t="shared" si="749"/>
        <v>0.62004702194357364</v>
      </c>
      <c r="L5344" s="4" t="str">
        <f t="shared" si="750"/>
        <v>Under Budget</v>
      </c>
      <c r="M5344">
        <f t="shared" si="751"/>
        <v>2021</v>
      </c>
      <c r="N5344">
        <f t="shared" si="752"/>
        <v>9</v>
      </c>
      <c r="O5344" t="str">
        <f t="shared" si="753"/>
        <v>Sep</v>
      </c>
      <c r="P5344" t="str">
        <f t="shared" si="754"/>
        <v>Q3</v>
      </c>
      <c r="Q5344" t="str">
        <f t="shared" si="755"/>
        <v>2021-09</v>
      </c>
    </row>
    <row r="5345" spans="1:17" x14ac:dyDescent="0.35">
      <c r="A5345" s="2">
        <v>44948</v>
      </c>
      <c r="B5345" t="s">
        <v>18</v>
      </c>
      <c r="C5345" t="s">
        <v>29</v>
      </c>
      <c r="D5345" t="s">
        <v>25</v>
      </c>
      <c r="E5345" s="3">
        <v>52971</v>
      </c>
      <c r="F5345" s="3">
        <v>70896</v>
      </c>
      <c r="G5345" t="s">
        <v>35</v>
      </c>
      <c r="H5345" s="3" t="s">
        <v>5376</v>
      </c>
      <c r="I5345" s="3">
        <f t="shared" si="747"/>
        <v>17925</v>
      </c>
      <c r="J5345" s="4">
        <f t="shared" si="748"/>
        <v>0.33839270544260069</v>
      </c>
      <c r="K5345" s="5">
        <f t="shared" si="749"/>
        <v>1.3383927054426006</v>
      </c>
      <c r="L5345" s="4" t="str">
        <f t="shared" si="750"/>
        <v>Over Budget</v>
      </c>
      <c r="M5345">
        <f t="shared" si="751"/>
        <v>2023</v>
      </c>
      <c r="N5345">
        <f t="shared" si="752"/>
        <v>1</v>
      </c>
      <c r="O5345" t="str">
        <f t="shared" si="753"/>
        <v>Jan</v>
      </c>
      <c r="P5345" t="str">
        <f t="shared" si="754"/>
        <v>Q1</v>
      </c>
      <c r="Q5345" t="str">
        <f t="shared" si="755"/>
        <v>2023-01</v>
      </c>
    </row>
    <row r="5346" spans="1:17" x14ac:dyDescent="0.35">
      <c r="A5346" s="2">
        <v>45177</v>
      </c>
      <c r="B5346" t="s">
        <v>23</v>
      </c>
      <c r="C5346" t="s">
        <v>19</v>
      </c>
      <c r="D5346" t="s">
        <v>30</v>
      </c>
      <c r="E5346" s="3">
        <v>10770</v>
      </c>
      <c r="F5346" s="3">
        <v>166097</v>
      </c>
      <c r="G5346" t="s">
        <v>26</v>
      </c>
      <c r="H5346" s="3" t="s">
        <v>5377</v>
      </c>
      <c r="I5346" s="3">
        <f t="shared" si="747"/>
        <v>155327</v>
      </c>
      <c r="J5346" s="4">
        <f t="shared" si="748"/>
        <v>14.422191272051997</v>
      </c>
      <c r="K5346" s="5">
        <f t="shared" si="749"/>
        <v>15.422191272051997</v>
      </c>
      <c r="L5346" s="4" t="str">
        <f t="shared" si="750"/>
        <v>Over Budget</v>
      </c>
      <c r="M5346">
        <f t="shared" si="751"/>
        <v>2023</v>
      </c>
      <c r="N5346">
        <f t="shared" si="752"/>
        <v>9</v>
      </c>
      <c r="O5346" t="str">
        <f t="shared" si="753"/>
        <v>Sep</v>
      </c>
      <c r="P5346" t="str">
        <f t="shared" si="754"/>
        <v>Q3</v>
      </c>
      <c r="Q5346" t="str">
        <f t="shared" si="755"/>
        <v>2023-09</v>
      </c>
    </row>
    <row r="5347" spans="1:17" x14ac:dyDescent="0.35">
      <c r="A5347" s="2">
        <v>45050</v>
      </c>
      <c r="B5347" t="s">
        <v>37</v>
      </c>
      <c r="C5347" t="s">
        <v>43</v>
      </c>
      <c r="D5347" t="s">
        <v>20</v>
      </c>
      <c r="E5347" s="3">
        <v>97482</v>
      </c>
      <c r="F5347" s="3">
        <v>61405</v>
      </c>
      <c r="G5347" t="s">
        <v>32</v>
      </c>
      <c r="H5347" s="3" t="s">
        <v>5378</v>
      </c>
      <c r="I5347" s="3">
        <f t="shared" si="747"/>
        <v>-36077</v>
      </c>
      <c r="J5347" s="4">
        <f t="shared" si="748"/>
        <v>-0.37008883691348149</v>
      </c>
      <c r="K5347" s="5">
        <f t="shared" si="749"/>
        <v>0.62991116308651851</v>
      </c>
      <c r="L5347" s="4" t="str">
        <f t="shared" si="750"/>
        <v>Under Budget</v>
      </c>
      <c r="M5347">
        <f t="shared" si="751"/>
        <v>2023</v>
      </c>
      <c r="N5347">
        <f t="shared" si="752"/>
        <v>5</v>
      </c>
      <c r="O5347" t="str">
        <f t="shared" si="753"/>
        <v>May</v>
      </c>
      <c r="P5347" t="str">
        <f t="shared" si="754"/>
        <v>Q2</v>
      </c>
      <c r="Q5347" t="str">
        <f t="shared" si="755"/>
        <v>2023-05</v>
      </c>
    </row>
    <row r="5348" spans="1:17" x14ac:dyDescent="0.35">
      <c r="A5348" s="2">
        <v>44432</v>
      </c>
      <c r="B5348" t="s">
        <v>41</v>
      </c>
      <c r="C5348" t="s">
        <v>43</v>
      </c>
      <c r="D5348" t="s">
        <v>20</v>
      </c>
      <c r="E5348" s="3">
        <v>60105</v>
      </c>
      <c r="F5348" s="3">
        <v>135373</v>
      </c>
      <c r="G5348" t="s">
        <v>32</v>
      </c>
      <c r="H5348" s="3" t="s">
        <v>5379</v>
      </c>
      <c r="I5348" s="3">
        <f t="shared" si="747"/>
        <v>75268</v>
      </c>
      <c r="J5348" s="4">
        <f t="shared" si="748"/>
        <v>1.2522751850927543</v>
      </c>
      <c r="K5348" s="5">
        <f t="shared" si="749"/>
        <v>2.2522751850927545</v>
      </c>
      <c r="L5348" s="4" t="str">
        <f t="shared" si="750"/>
        <v>Over Budget</v>
      </c>
      <c r="M5348">
        <f t="shared" si="751"/>
        <v>2021</v>
      </c>
      <c r="N5348">
        <f t="shared" si="752"/>
        <v>8</v>
      </c>
      <c r="O5348" t="str">
        <f t="shared" si="753"/>
        <v>Aug</v>
      </c>
      <c r="P5348" t="str">
        <f t="shared" si="754"/>
        <v>Q3</v>
      </c>
      <c r="Q5348" t="str">
        <f t="shared" si="755"/>
        <v>2021-08</v>
      </c>
    </row>
    <row r="5349" spans="1:17" x14ac:dyDescent="0.35">
      <c r="A5349" s="2">
        <v>44674</v>
      </c>
      <c r="B5349" t="s">
        <v>18</v>
      </c>
      <c r="C5349" t="s">
        <v>43</v>
      </c>
      <c r="D5349" t="s">
        <v>39</v>
      </c>
      <c r="E5349" s="3">
        <v>11559</v>
      </c>
      <c r="F5349" s="3">
        <v>79735</v>
      </c>
      <c r="G5349" t="s">
        <v>26</v>
      </c>
      <c r="H5349" s="3" t="s">
        <v>5380</v>
      </c>
      <c r="I5349" s="3">
        <f t="shared" si="747"/>
        <v>68176</v>
      </c>
      <c r="J5349" s="4">
        <f t="shared" si="748"/>
        <v>5.8980880699022409</v>
      </c>
      <c r="K5349" s="5">
        <f t="shared" si="749"/>
        <v>6.8980880699022409</v>
      </c>
      <c r="L5349" s="4" t="str">
        <f t="shared" si="750"/>
        <v>Over Budget</v>
      </c>
      <c r="M5349">
        <f t="shared" si="751"/>
        <v>2022</v>
      </c>
      <c r="N5349">
        <f t="shared" si="752"/>
        <v>4</v>
      </c>
      <c r="O5349" t="str">
        <f t="shared" si="753"/>
        <v>Apr</v>
      </c>
      <c r="P5349" t="str">
        <f t="shared" si="754"/>
        <v>Q2</v>
      </c>
      <c r="Q5349" t="str">
        <f t="shared" si="755"/>
        <v>2022-04</v>
      </c>
    </row>
    <row r="5350" spans="1:17" x14ac:dyDescent="0.35">
      <c r="A5350" s="2">
        <v>44875</v>
      </c>
      <c r="B5350" t="s">
        <v>18</v>
      </c>
      <c r="C5350" t="s">
        <v>19</v>
      </c>
      <c r="D5350" t="s">
        <v>30</v>
      </c>
      <c r="E5350" s="3">
        <v>102609</v>
      </c>
      <c r="F5350" s="3">
        <v>25480</v>
      </c>
      <c r="G5350" t="s">
        <v>26</v>
      </c>
      <c r="H5350" s="3" t="s">
        <v>5381</v>
      </c>
      <c r="I5350" s="3">
        <f t="shared" si="747"/>
        <v>-77129</v>
      </c>
      <c r="J5350" s="4">
        <f t="shared" si="748"/>
        <v>-0.75167870264791592</v>
      </c>
      <c r="K5350" s="5">
        <f t="shared" si="749"/>
        <v>0.24832129735208414</v>
      </c>
      <c r="L5350" s="4" t="str">
        <f t="shared" si="750"/>
        <v>Under Budget</v>
      </c>
      <c r="M5350">
        <f t="shared" si="751"/>
        <v>2022</v>
      </c>
      <c r="N5350">
        <f t="shared" si="752"/>
        <v>11</v>
      </c>
      <c r="O5350" t="str">
        <f t="shared" si="753"/>
        <v>Nov</v>
      </c>
      <c r="P5350" t="str">
        <f t="shared" si="754"/>
        <v>Q4</v>
      </c>
      <c r="Q5350" t="str">
        <f t="shared" si="755"/>
        <v>2022-11</v>
      </c>
    </row>
    <row r="5351" spans="1:17" x14ac:dyDescent="0.35">
      <c r="A5351" s="2">
        <v>45240</v>
      </c>
      <c r="B5351" t="s">
        <v>37</v>
      </c>
      <c r="C5351" t="s">
        <v>34</v>
      </c>
      <c r="D5351" t="s">
        <v>25</v>
      </c>
      <c r="E5351" s="3">
        <v>62598</v>
      </c>
      <c r="F5351" s="3">
        <v>25353</v>
      </c>
      <c r="G5351" t="s">
        <v>26</v>
      </c>
      <c r="H5351" s="3" t="s">
        <v>5382</v>
      </c>
      <c r="I5351" s="3">
        <f t="shared" si="747"/>
        <v>-37245</v>
      </c>
      <c r="J5351" s="4">
        <f t="shared" si="748"/>
        <v>-0.59498706028946613</v>
      </c>
      <c r="K5351" s="5">
        <f t="shared" si="749"/>
        <v>0.40501293971053387</v>
      </c>
      <c r="L5351" s="4" t="str">
        <f t="shared" si="750"/>
        <v>Under Budget</v>
      </c>
      <c r="M5351">
        <f t="shared" si="751"/>
        <v>2023</v>
      </c>
      <c r="N5351">
        <f t="shared" si="752"/>
        <v>11</v>
      </c>
      <c r="O5351" t="str">
        <f t="shared" si="753"/>
        <v>Nov</v>
      </c>
      <c r="P5351" t="str">
        <f t="shared" si="754"/>
        <v>Q4</v>
      </c>
      <c r="Q5351" t="str">
        <f t="shared" si="755"/>
        <v>2023-11</v>
      </c>
    </row>
    <row r="5352" spans="1:17" x14ac:dyDescent="0.35">
      <c r="A5352" s="2">
        <v>44412</v>
      </c>
      <c r="B5352" t="s">
        <v>37</v>
      </c>
      <c r="C5352" t="s">
        <v>19</v>
      </c>
      <c r="D5352" t="s">
        <v>58</v>
      </c>
      <c r="E5352" s="3">
        <v>103659</v>
      </c>
      <c r="F5352" s="3">
        <v>69018</v>
      </c>
      <c r="G5352" t="s">
        <v>21</v>
      </c>
      <c r="H5352" s="3" t="s">
        <v>5383</v>
      </c>
      <c r="I5352" s="3">
        <f t="shared" si="747"/>
        <v>-34641</v>
      </c>
      <c r="J5352" s="4">
        <f t="shared" si="748"/>
        <v>-0.33418227071455447</v>
      </c>
      <c r="K5352" s="5">
        <f t="shared" si="749"/>
        <v>0.66581772928544558</v>
      </c>
      <c r="L5352" s="4" t="str">
        <f t="shared" si="750"/>
        <v>Under Budget</v>
      </c>
      <c r="M5352">
        <f t="shared" si="751"/>
        <v>2021</v>
      </c>
      <c r="N5352">
        <f t="shared" si="752"/>
        <v>8</v>
      </c>
      <c r="O5352" t="str">
        <f t="shared" si="753"/>
        <v>Aug</v>
      </c>
      <c r="P5352" t="str">
        <f t="shared" si="754"/>
        <v>Q3</v>
      </c>
      <c r="Q5352" t="str">
        <f t="shared" si="755"/>
        <v>2021-08</v>
      </c>
    </row>
    <row r="5353" spans="1:17" x14ac:dyDescent="0.35">
      <c r="A5353" s="2">
        <v>45051</v>
      </c>
      <c r="B5353" t="s">
        <v>28</v>
      </c>
      <c r="C5353" t="s">
        <v>24</v>
      </c>
      <c r="D5353" t="s">
        <v>39</v>
      </c>
      <c r="E5353" s="3">
        <v>16982</v>
      </c>
      <c r="F5353" s="3">
        <v>136706</v>
      </c>
      <c r="G5353" t="s">
        <v>26</v>
      </c>
      <c r="H5353" s="3" t="s">
        <v>5384</v>
      </c>
      <c r="I5353" s="3">
        <f t="shared" si="747"/>
        <v>119724</v>
      </c>
      <c r="J5353" s="4">
        <f t="shared" si="748"/>
        <v>7.0500529972912496</v>
      </c>
      <c r="K5353" s="5">
        <f t="shared" si="749"/>
        <v>8.0500529972912496</v>
      </c>
      <c r="L5353" s="4" t="str">
        <f t="shared" si="750"/>
        <v>Over Budget</v>
      </c>
      <c r="M5353">
        <f t="shared" si="751"/>
        <v>2023</v>
      </c>
      <c r="N5353">
        <f t="shared" si="752"/>
        <v>5</v>
      </c>
      <c r="O5353" t="str">
        <f t="shared" si="753"/>
        <v>May</v>
      </c>
      <c r="P5353" t="str">
        <f t="shared" si="754"/>
        <v>Q2</v>
      </c>
      <c r="Q5353" t="str">
        <f t="shared" si="755"/>
        <v>2023-05</v>
      </c>
    </row>
    <row r="5354" spans="1:17" x14ac:dyDescent="0.35">
      <c r="A5354" s="2">
        <v>44331</v>
      </c>
      <c r="B5354" t="s">
        <v>41</v>
      </c>
      <c r="C5354" t="s">
        <v>29</v>
      </c>
      <c r="D5354" t="s">
        <v>25</v>
      </c>
      <c r="E5354" s="3">
        <v>108412</v>
      </c>
      <c r="F5354" s="3">
        <v>97471</v>
      </c>
      <c r="G5354" t="s">
        <v>21</v>
      </c>
      <c r="H5354" s="3" t="s">
        <v>5385</v>
      </c>
      <c r="I5354" s="3">
        <f t="shared" si="747"/>
        <v>-10941</v>
      </c>
      <c r="J5354" s="4">
        <f t="shared" si="748"/>
        <v>-0.10092056229937646</v>
      </c>
      <c r="K5354" s="5">
        <f t="shared" si="749"/>
        <v>0.8990794377006236</v>
      </c>
      <c r="L5354" s="4" t="str">
        <f t="shared" si="750"/>
        <v>Under Budget</v>
      </c>
      <c r="M5354">
        <f t="shared" si="751"/>
        <v>2021</v>
      </c>
      <c r="N5354">
        <f t="shared" si="752"/>
        <v>5</v>
      </c>
      <c r="O5354" t="str">
        <f t="shared" si="753"/>
        <v>May</v>
      </c>
      <c r="P5354" t="str">
        <f t="shared" si="754"/>
        <v>Q2</v>
      </c>
      <c r="Q5354" t="str">
        <f t="shared" si="755"/>
        <v>2021-05</v>
      </c>
    </row>
    <row r="5355" spans="1:17" x14ac:dyDescent="0.35">
      <c r="A5355" s="2">
        <v>45101</v>
      </c>
      <c r="B5355" t="s">
        <v>23</v>
      </c>
      <c r="C5355" t="s">
        <v>34</v>
      </c>
      <c r="D5355" t="s">
        <v>30</v>
      </c>
      <c r="E5355" s="3">
        <v>129142</v>
      </c>
      <c r="F5355" s="3">
        <v>152119</v>
      </c>
      <c r="G5355" t="s">
        <v>26</v>
      </c>
      <c r="H5355" s="3" t="s">
        <v>5386</v>
      </c>
      <c r="I5355" s="3">
        <f t="shared" si="747"/>
        <v>22977</v>
      </c>
      <c r="J5355" s="4">
        <f t="shared" si="748"/>
        <v>0.17792042867541155</v>
      </c>
      <c r="K5355" s="5">
        <f t="shared" si="749"/>
        <v>1.1779204286754115</v>
      </c>
      <c r="L5355" s="4" t="str">
        <f t="shared" si="750"/>
        <v>Over Budget</v>
      </c>
      <c r="M5355">
        <f t="shared" si="751"/>
        <v>2023</v>
      </c>
      <c r="N5355">
        <f t="shared" si="752"/>
        <v>6</v>
      </c>
      <c r="O5355" t="str">
        <f t="shared" si="753"/>
        <v>Jun</v>
      </c>
      <c r="P5355" t="str">
        <f t="shared" si="754"/>
        <v>Q2</v>
      </c>
      <c r="Q5355" t="str">
        <f t="shared" si="755"/>
        <v>2023-06</v>
      </c>
    </row>
    <row r="5356" spans="1:17" x14ac:dyDescent="0.35">
      <c r="A5356" s="2">
        <v>44606</v>
      </c>
      <c r="B5356" t="s">
        <v>28</v>
      </c>
      <c r="C5356" t="s">
        <v>24</v>
      </c>
      <c r="D5356" t="s">
        <v>25</v>
      </c>
      <c r="E5356" s="3">
        <v>19147</v>
      </c>
      <c r="F5356" s="3">
        <v>156250</v>
      </c>
      <c r="G5356" t="s">
        <v>21</v>
      </c>
      <c r="H5356" s="3" t="s">
        <v>5387</v>
      </c>
      <c r="I5356" s="3">
        <f t="shared" si="747"/>
        <v>137103</v>
      </c>
      <c r="J5356" s="4">
        <f t="shared" si="748"/>
        <v>7.160547344231472</v>
      </c>
      <c r="K5356" s="5">
        <f t="shared" si="749"/>
        <v>8.1605473442314729</v>
      </c>
      <c r="L5356" s="4" t="str">
        <f t="shared" si="750"/>
        <v>Over Budget</v>
      </c>
      <c r="M5356">
        <f t="shared" si="751"/>
        <v>2022</v>
      </c>
      <c r="N5356">
        <f t="shared" si="752"/>
        <v>2</v>
      </c>
      <c r="O5356" t="str">
        <f t="shared" si="753"/>
        <v>Feb</v>
      </c>
      <c r="P5356" t="str">
        <f t="shared" si="754"/>
        <v>Q1</v>
      </c>
      <c r="Q5356" t="str">
        <f t="shared" si="755"/>
        <v>2022-02</v>
      </c>
    </row>
    <row r="5357" spans="1:17" x14ac:dyDescent="0.35">
      <c r="A5357" s="2">
        <v>44282</v>
      </c>
      <c r="B5357" t="s">
        <v>23</v>
      </c>
      <c r="C5357" t="s">
        <v>29</v>
      </c>
      <c r="D5357" t="s">
        <v>58</v>
      </c>
      <c r="E5357" s="3">
        <v>148150</v>
      </c>
      <c r="F5357" s="3">
        <v>24082</v>
      </c>
      <c r="G5357" t="s">
        <v>26</v>
      </c>
      <c r="H5357" s="3" t="s">
        <v>5388</v>
      </c>
      <c r="I5357" s="3">
        <f t="shared" si="747"/>
        <v>-124068</v>
      </c>
      <c r="J5357" s="4">
        <f t="shared" si="748"/>
        <v>-0.83744853189335133</v>
      </c>
      <c r="K5357" s="5">
        <f t="shared" si="749"/>
        <v>0.16255146810664867</v>
      </c>
      <c r="L5357" s="4" t="str">
        <f t="shared" si="750"/>
        <v>Under Budget</v>
      </c>
      <c r="M5357">
        <f t="shared" si="751"/>
        <v>2021</v>
      </c>
      <c r="N5357">
        <f t="shared" si="752"/>
        <v>3</v>
      </c>
      <c r="O5357" t="str">
        <f t="shared" si="753"/>
        <v>Mar</v>
      </c>
      <c r="P5357" t="str">
        <f t="shared" si="754"/>
        <v>Q1</v>
      </c>
      <c r="Q5357" t="str">
        <f t="shared" si="755"/>
        <v>2021-03</v>
      </c>
    </row>
    <row r="5358" spans="1:17" x14ac:dyDescent="0.35">
      <c r="A5358" s="2">
        <v>44752</v>
      </c>
      <c r="B5358" t="s">
        <v>23</v>
      </c>
      <c r="C5358" t="s">
        <v>29</v>
      </c>
      <c r="D5358" t="s">
        <v>25</v>
      </c>
      <c r="E5358" s="3">
        <v>95280</v>
      </c>
      <c r="F5358" s="3">
        <v>120254</v>
      </c>
      <c r="G5358" t="s">
        <v>21</v>
      </c>
      <c r="H5358" s="3" t="s">
        <v>5389</v>
      </c>
      <c r="I5358" s="3">
        <f t="shared" si="747"/>
        <v>24974</v>
      </c>
      <c r="J5358" s="4">
        <f t="shared" si="748"/>
        <v>0.26211167086481946</v>
      </c>
      <c r="K5358" s="5">
        <f t="shared" si="749"/>
        <v>1.2621116708648195</v>
      </c>
      <c r="L5358" s="4" t="str">
        <f t="shared" si="750"/>
        <v>Over Budget</v>
      </c>
      <c r="M5358">
        <f t="shared" si="751"/>
        <v>2022</v>
      </c>
      <c r="N5358">
        <f t="shared" si="752"/>
        <v>7</v>
      </c>
      <c r="O5358" t="str">
        <f t="shared" si="753"/>
        <v>Jul</v>
      </c>
      <c r="P5358" t="str">
        <f t="shared" si="754"/>
        <v>Q3</v>
      </c>
      <c r="Q5358" t="str">
        <f t="shared" si="755"/>
        <v>2022-07</v>
      </c>
    </row>
    <row r="5359" spans="1:17" x14ac:dyDescent="0.35">
      <c r="A5359" s="2">
        <v>44574</v>
      </c>
      <c r="B5359" t="s">
        <v>23</v>
      </c>
      <c r="C5359" t="s">
        <v>24</v>
      </c>
      <c r="D5359" t="s">
        <v>58</v>
      </c>
      <c r="E5359" s="3">
        <v>95409</v>
      </c>
      <c r="F5359" s="3">
        <v>45958</v>
      </c>
      <c r="G5359" t="s">
        <v>35</v>
      </c>
      <c r="H5359" s="3" t="s">
        <v>5390</v>
      </c>
      <c r="I5359" s="3">
        <f t="shared" si="747"/>
        <v>-49451</v>
      </c>
      <c r="J5359" s="4">
        <f t="shared" si="748"/>
        <v>-0.51830540095798094</v>
      </c>
      <c r="K5359" s="5">
        <f t="shared" si="749"/>
        <v>0.48169459904201911</v>
      </c>
      <c r="L5359" s="4" t="str">
        <f t="shared" si="750"/>
        <v>Under Budget</v>
      </c>
      <c r="M5359">
        <f t="shared" si="751"/>
        <v>2022</v>
      </c>
      <c r="N5359">
        <f t="shared" si="752"/>
        <v>1</v>
      </c>
      <c r="O5359" t="str">
        <f t="shared" si="753"/>
        <v>Jan</v>
      </c>
      <c r="P5359" t="str">
        <f t="shared" si="754"/>
        <v>Q1</v>
      </c>
      <c r="Q5359" t="str">
        <f t="shared" si="755"/>
        <v>2022-01</v>
      </c>
    </row>
    <row r="5360" spans="1:17" x14ac:dyDescent="0.35">
      <c r="A5360" s="2">
        <v>45271</v>
      </c>
      <c r="B5360" t="s">
        <v>28</v>
      </c>
      <c r="C5360" t="s">
        <v>19</v>
      </c>
      <c r="D5360" t="s">
        <v>58</v>
      </c>
      <c r="E5360" s="3">
        <v>75853</v>
      </c>
      <c r="F5360" s="3">
        <v>52637</v>
      </c>
      <c r="G5360" t="s">
        <v>35</v>
      </c>
      <c r="H5360" s="3" t="s">
        <v>5391</v>
      </c>
      <c r="I5360" s="3">
        <f t="shared" si="747"/>
        <v>-23216</v>
      </c>
      <c r="J5360" s="4">
        <f t="shared" si="748"/>
        <v>-0.30606567966988779</v>
      </c>
      <c r="K5360" s="5">
        <f t="shared" si="749"/>
        <v>0.69393432033011215</v>
      </c>
      <c r="L5360" s="4" t="str">
        <f t="shared" si="750"/>
        <v>Under Budget</v>
      </c>
      <c r="M5360">
        <f t="shared" si="751"/>
        <v>2023</v>
      </c>
      <c r="N5360">
        <f t="shared" si="752"/>
        <v>12</v>
      </c>
      <c r="O5360" t="str">
        <f t="shared" si="753"/>
        <v>Dec</v>
      </c>
      <c r="P5360" t="str">
        <f t="shared" si="754"/>
        <v>Q4</v>
      </c>
      <c r="Q5360" t="str">
        <f t="shared" si="755"/>
        <v>2023-12</v>
      </c>
    </row>
    <row r="5361" spans="1:17" x14ac:dyDescent="0.35">
      <c r="A5361" s="2">
        <v>44438</v>
      </c>
      <c r="B5361" t="s">
        <v>18</v>
      </c>
      <c r="C5361" t="s">
        <v>43</v>
      </c>
      <c r="D5361" t="s">
        <v>58</v>
      </c>
      <c r="E5361" s="3">
        <v>108644</v>
      </c>
      <c r="F5361" s="3">
        <v>103847</v>
      </c>
      <c r="G5361" t="s">
        <v>32</v>
      </c>
      <c r="H5361" s="3" t="s">
        <v>5392</v>
      </c>
      <c r="I5361" s="3">
        <f t="shared" si="747"/>
        <v>-4797</v>
      </c>
      <c r="J5361" s="4">
        <f t="shared" si="748"/>
        <v>-4.4153381686977654E-2</v>
      </c>
      <c r="K5361" s="5">
        <f t="shared" si="749"/>
        <v>0.95584661831302231</v>
      </c>
      <c r="L5361" s="4" t="str">
        <f t="shared" si="750"/>
        <v>Under Budget</v>
      </c>
      <c r="M5361">
        <f t="shared" si="751"/>
        <v>2021</v>
      </c>
      <c r="N5361">
        <f t="shared" si="752"/>
        <v>8</v>
      </c>
      <c r="O5361" t="str">
        <f t="shared" si="753"/>
        <v>Aug</v>
      </c>
      <c r="P5361" t="str">
        <f t="shared" si="754"/>
        <v>Q3</v>
      </c>
      <c r="Q5361" t="str">
        <f t="shared" si="755"/>
        <v>2021-08</v>
      </c>
    </row>
    <row r="5362" spans="1:17" x14ac:dyDescent="0.35">
      <c r="A5362" s="2">
        <v>45116</v>
      </c>
      <c r="B5362" t="s">
        <v>37</v>
      </c>
      <c r="C5362" t="s">
        <v>34</v>
      </c>
      <c r="D5362" t="s">
        <v>25</v>
      </c>
      <c r="E5362" s="3">
        <v>93994</v>
      </c>
      <c r="F5362" s="3">
        <v>55548</v>
      </c>
      <c r="G5362" t="s">
        <v>26</v>
      </c>
      <c r="H5362" s="3" t="s">
        <v>5393</v>
      </c>
      <c r="I5362" s="3">
        <f t="shared" si="747"/>
        <v>-38446</v>
      </c>
      <c r="J5362" s="4">
        <f t="shared" si="748"/>
        <v>-0.40902610804944994</v>
      </c>
      <c r="K5362" s="5">
        <f t="shared" si="749"/>
        <v>0.59097389195055006</v>
      </c>
      <c r="L5362" s="4" t="str">
        <f t="shared" si="750"/>
        <v>Under Budget</v>
      </c>
      <c r="M5362">
        <f t="shared" si="751"/>
        <v>2023</v>
      </c>
      <c r="N5362">
        <f t="shared" si="752"/>
        <v>7</v>
      </c>
      <c r="O5362" t="str">
        <f t="shared" si="753"/>
        <v>Jul</v>
      </c>
      <c r="P5362" t="str">
        <f t="shared" si="754"/>
        <v>Q3</v>
      </c>
      <c r="Q5362" t="str">
        <f t="shared" si="755"/>
        <v>2023-07</v>
      </c>
    </row>
    <row r="5363" spans="1:17" x14ac:dyDescent="0.35">
      <c r="A5363" s="2">
        <v>44462</v>
      </c>
      <c r="B5363" t="s">
        <v>18</v>
      </c>
      <c r="C5363" t="s">
        <v>29</v>
      </c>
      <c r="D5363" t="s">
        <v>30</v>
      </c>
      <c r="E5363" s="3">
        <v>133517</v>
      </c>
      <c r="F5363" s="3">
        <v>15364</v>
      </c>
      <c r="G5363" t="s">
        <v>26</v>
      </c>
      <c r="H5363" s="3" t="s">
        <v>5394</v>
      </c>
      <c r="I5363" s="3">
        <f t="shared" si="747"/>
        <v>-118153</v>
      </c>
      <c r="J5363" s="4">
        <f t="shared" si="748"/>
        <v>-0.88492851097613034</v>
      </c>
      <c r="K5363" s="5">
        <f t="shared" si="749"/>
        <v>0.11507148902386961</v>
      </c>
      <c r="L5363" s="4" t="str">
        <f t="shared" si="750"/>
        <v>Under Budget</v>
      </c>
      <c r="M5363">
        <f t="shared" si="751"/>
        <v>2021</v>
      </c>
      <c r="N5363">
        <f t="shared" si="752"/>
        <v>9</v>
      </c>
      <c r="O5363" t="str">
        <f t="shared" si="753"/>
        <v>Sep</v>
      </c>
      <c r="P5363" t="str">
        <f t="shared" si="754"/>
        <v>Q3</v>
      </c>
      <c r="Q5363" t="str">
        <f t="shared" si="755"/>
        <v>2021-09</v>
      </c>
    </row>
    <row r="5364" spans="1:17" x14ac:dyDescent="0.35">
      <c r="A5364" s="2">
        <v>44908</v>
      </c>
      <c r="B5364" t="s">
        <v>41</v>
      </c>
      <c r="C5364" t="s">
        <v>23</v>
      </c>
      <c r="D5364" t="s">
        <v>20</v>
      </c>
      <c r="E5364" s="3">
        <v>55456</v>
      </c>
      <c r="F5364" s="3">
        <v>85247</v>
      </c>
      <c r="G5364" t="s">
        <v>21</v>
      </c>
      <c r="H5364" s="3" t="s">
        <v>5395</v>
      </c>
      <c r="I5364" s="3">
        <f t="shared" si="747"/>
        <v>29791</v>
      </c>
      <c r="J5364" s="4">
        <f t="shared" si="748"/>
        <v>0.53720066358915175</v>
      </c>
      <c r="K5364" s="5">
        <f t="shared" si="749"/>
        <v>1.5372006635891518</v>
      </c>
      <c r="L5364" s="4" t="str">
        <f t="shared" si="750"/>
        <v>Over Budget</v>
      </c>
      <c r="M5364">
        <f t="shared" si="751"/>
        <v>2022</v>
      </c>
      <c r="N5364">
        <f t="shared" si="752"/>
        <v>12</v>
      </c>
      <c r="O5364" t="str">
        <f t="shared" si="753"/>
        <v>Dec</v>
      </c>
      <c r="P5364" t="str">
        <f t="shared" si="754"/>
        <v>Q4</v>
      </c>
      <c r="Q5364" t="str">
        <f t="shared" si="755"/>
        <v>2022-12</v>
      </c>
    </row>
    <row r="5365" spans="1:17" x14ac:dyDescent="0.35">
      <c r="A5365" s="2">
        <v>44266</v>
      </c>
      <c r="B5365" t="s">
        <v>28</v>
      </c>
      <c r="C5365" t="s">
        <v>29</v>
      </c>
      <c r="D5365" t="s">
        <v>20</v>
      </c>
      <c r="E5365" s="3">
        <v>32062</v>
      </c>
      <c r="F5365" s="3">
        <v>91240</v>
      </c>
      <c r="G5365" t="s">
        <v>32</v>
      </c>
      <c r="H5365" s="3" t="s">
        <v>5396</v>
      </c>
      <c r="I5365" s="3">
        <f t="shared" si="747"/>
        <v>59178</v>
      </c>
      <c r="J5365" s="4">
        <f t="shared" si="748"/>
        <v>1.8457363857526043</v>
      </c>
      <c r="K5365" s="5">
        <f t="shared" si="749"/>
        <v>2.8457363857526041</v>
      </c>
      <c r="L5365" s="4" t="str">
        <f t="shared" si="750"/>
        <v>Over Budget</v>
      </c>
      <c r="M5365">
        <f t="shared" si="751"/>
        <v>2021</v>
      </c>
      <c r="N5365">
        <f t="shared" si="752"/>
        <v>3</v>
      </c>
      <c r="O5365" t="str">
        <f t="shared" si="753"/>
        <v>Mar</v>
      </c>
      <c r="P5365" t="str">
        <f t="shared" si="754"/>
        <v>Q1</v>
      </c>
      <c r="Q5365" t="str">
        <f t="shared" si="755"/>
        <v>2021-03</v>
      </c>
    </row>
    <row r="5366" spans="1:17" x14ac:dyDescent="0.35">
      <c r="A5366" s="2">
        <v>44253</v>
      </c>
      <c r="B5366" t="s">
        <v>41</v>
      </c>
      <c r="C5366" t="s">
        <v>43</v>
      </c>
      <c r="D5366" t="s">
        <v>25</v>
      </c>
      <c r="E5366" s="3">
        <v>55423</v>
      </c>
      <c r="F5366" s="3">
        <v>44227</v>
      </c>
      <c r="G5366" t="s">
        <v>35</v>
      </c>
      <c r="H5366" s="3" t="s">
        <v>5397</v>
      </c>
      <c r="I5366" s="3">
        <f t="shared" si="747"/>
        <v>-11196</v>
      </c>
      <c r="J5366" s="4">
        <f t="shared" si="748"/>
        <v>-0.20200999585009832</v>
      </c>
      <c r="K5366" s="5">
        <f t="shared" si="749"/>
        <v>0.79799000414990162</v>
      </c>
      <c r="L5366" s="4" t="str">
        <f t="shared" si="750"/>
        <v>Under Budget</v>
      </c>
      <c r="M5366">
        <f t="shared" si="751"/>
        <v>2021</v>
      </c>
      <c r="N5366">
        <f t="shared" si="752"/>
        <v>2</v>
      </c>
      <c r="O5366" t="str">
        <f t="shared" si="753"/>
        <v>Feb</v>
      </c>
      <c r="P5366" t="str">
        <f t="shared" si="754"/>
        <v>Q1</v>
      </c>
      <c r="Q5366" t="str">
        <f t="shared" si="755"/>
        <v>2021-02</v>
      </c>
    </row>
    <row r="5367" spans="1:17" x14ac:dyDescent="0.35">
      <c r="A5367" s="2">
        <v>44235</v>
      </c>
      <c r="B5367" t="s">
        <v>37</v>
      </c>
      <c r="C5367" t="s">
        <v>29</v>
      </c>
      <c r="D5367" t="s">
        <v>30</v>
      </c>
      <c r="E5367" s="3">
        <v>118886</v>
      </c>
      <c r="F5367" s="3">
        <v>141441</v>
      </c>
      <c r="G5367" t="s">
        <v>32</v>
      </c>
      <c r="H5367" s="3" t="s">
        <v>5398</v>
      </c>
      <c r="I5367" s="3">
        <f t="shared" si="747"/>
        <v>22555</v>
      </c>
      <c r="J5367" s="4">
        <f t="shared" si="748"/>
        <v>0.18971956327910772</v>
      </c>
      <c r="K5367" s="5">
        <f t="shared" si="749"/>
        <v>1.1897195632791078</v>
      </c>
      <c r="L5367" s="4" t="str">
        <f t="shared" si="750"/>
        <v>Over Budget</v>
      </c>
      <c r="M5367">
        <f t="shared" si="751"/>
        <v>2021</v>
      </c>
      <c r="N5367">
        <f t="shared" si="752"/>
        <v>2</v>
      </c>
      <c r="O5367" t="str">
        <f t="shared" si="753"/>
        <v>Feb</v>
      </c>
      <c r="P5367" t="str">
        <f t="shared" si="754"/>
        <v>Q1</v>
      </c>
      <c r="Q5367" t="str">
        <f t="shared" si="755"/>
        <v>2021-02</v>
      </c>
    </row>
    <row r="5368" spans="1:17" x14ac:dyDescent="0.35">
      <c r="A5368" s="2">
        <v>44997</v>
      </c>
      <c r="B5368" t="s">
        <v>37</v>
      </c>
      <c r="C5368" t="s">
        <v>23</v>
      </c>
      <c r="D5368" t="s">
        <v>20</v>
      </c>
      <c r="E5368" s="3">
        <v>139716</v>
      </c>
      <c r="F5368" s="3">
        <v>26852</v>
      </c>
      <c r="G5368" t="s">
        <v>21</v>
      </c>
      <c r="H5368" s="3" t="s">
        <v>5399</v>
      </c>
      <c r="I5368" s="3">
        <f t="shared" si="747"/>
        <v>-112864</v>
      </c>
      <c r="J5368" s="4">
        <f t="shared" si="748"/>
        <v>-0.80781012911907013</v>
      </c>
      <c r="K5368" s="5">
        <f t="shared" si="749"/>
        <v>0.1921898708809299</v>
      </c>
      <c r="L5368" s="4" t="str">
        <f t="shared" si="750"/>
        <v>Under Budget</v>
      </c>
      <c r="M5368">
        <f t="shared" si="751"/>
        <v>2023</v>
      </c>
      <c r="N5368">
        <f t="shared" si="752"/>
        <v>3</v>
      </c>
      <c r="O5368" t="str">
        <f t="shared" si="753"/>
        <v>Mar</v>
      </c>
      <c r="P5368" t="str">
        <f t="shared" si="754"/>
        <v>Q1</v>
      </c>
      <c r="Q5368" t="str">
        <f t="shared" si="755"/>
        <v>2023-03</v>
      </c>
    </row>
    <row r="5369" spans="1:17" x14ac:dyDescent="0.35">
      <c r="A5369" s="2">
        <v>45238</v>
      </c>
      <c r="B5369" t="s">
        <v>55</v>
      </c>
      <c r="C5369" t="s">
        <v>19</v>
      </c>
      <c r="D5369" t="s">
        <v>58</v>
      </c>
      <c r="E5369" s="3">
        <v>130172</v>
      </c>
      <c r="F5369" s="3">
        <v>51553</v>
      </c>
      <c r="G5369" t="s">
        <v>26</v>
      </c>
      <c r="H5369" s="3" t="s">
        <v>5400</v>
      </c>
      <c r="I5369" s="3">
        <f t="shared" si="747"/>
        <v>-78619</v>
      </c>
      <c r="J5369" s="4">
        <f t="shared" si="748"/>
        <v>-0.60396244968195922</v>
      </c>
      <c r="K5369" s="5">
        <f t="shared" si="749"/>
        <v>0.39603755031804072</v>
      </c>
      <c r="L5369" s="4" t="str">
        <f t="shared" si="750"/>
        <v>Under Budget</v>
      </c>
      <c r="M5369">
        <f t="shared" si="751"/>
        <v>2023</v>
      </c>
      <c r="N5369">
        <f t="shared" si="752"/>
        <v>11</v>
      </c>
      <c r="O5369" t="str">
        <f t="shared" si="753"/>
        <v>Nov</v>
      </c>
      <c r="P5369" t="str">
        <f t="shared" si="754"/>
        <v>Q4</v>
      </c>
      <c r="Q5369" t="str">
        <f t="shared" si="755"/>
        <v>2023-11</v>
      </c>
    </row>
    <row r="5370" spans="1:17" x14ac:dyDescent="0.35">
      <c r="A5370" s="2">
        <v>44928</v>
      </c>
      <c r="B5370" t="s">
        <v>41</v>
      </c>
      <c r="C5370" t="s">
        <v>29</v>
      </c>
      <c r="D5370" t="s">
        <v>25</v>
      </c>
      <c r="E5370" s="3">
        <v>87716</v>
      </c>
      <c r="F5370" s="3">
        <v>99769</v>
      </c>
      <c r="G5370" t="s">
        <v>32</v>
      </c>
      <c r="H5370" s="3" t="s">
        <v>5401</v>
      </c>
      <c r="I5370" s="3">
        <f t="shared" si="747"/>
        <v>12053</v>
      </c>
      <c r="J5370" s="4">
        <f t="shared" si="748"/>
        <v>0.13740936659218386</v>
      </c>
      <c r="K5370" s="5">
        <f t="shared" si="749"/>
        <v>1.1374093665921838</v>
      </c>
      <c r="L5370" s="4" t="str">
        <f t="shared" si="750"/>
        <v>Over Budget</v>
      </c>
      <c r="M5370">
        <f t="shared" si="751"/>
        <v>2023</v>
      </c>
      <c r="N5370">
        <f t="shared" si="752"/>
        <v>1</v>
      </c>
      <c r="O5370" t="str">
        <f t="shared" si="753"/>
        <v>Jan</v>
      </c>
      <c r="P5370" t="str">
        <f t="shared" si="754"/>
        <v>Q1</v>
      </c>
      <c r="Q5370" t="str">
        <f t="shared" si="755"/>
        <v>2023-01</v>
      </c>
    </row>
    <row r="5371" spans="1:17" x14ac:dyDescent="0.35">
      <c r="A5371" s="2">
        <v>45021</v>
      </c>
      <c r="B5371" t="s">
        <v>18</v>
      </c>
      <c r="C5371" t="s">
        <v>34</v>
      </c>
      <c r="D5371" t="s">
        <v>25</v>
      </c>
      <c r="E5371" s="3">
        <v>22128</v>
      </c>
      <c r="F5371" s="3">
        <v>150641</v>
      </c>
      <c r="G5371" t="s">
        <v>26</v>
      </c>
      <c r="H5371" s="3" t="s">
        <v>5402</v>
      </c>
      <c r="I5371" s="3">
        <f t="shared" si="747"/>
        <v>128513</v>
      </c>
      <c r="J5371" s="4">
        <f t="shared" si="748"/>
        <v>5.8077096890817064</v>
      </c>
      <c r="K5371" s="5">
        <f t="shared" si="749"/>
        <v>6.8077096890817064</v>
      </c>
      <c r="L5371" s="4" t="str">
        <f t="shared" si="750"/>
        <v>Over Budget</v>
      </c>
      <c r="M5371">
        <f t="shared" si="751"/>
        <v>2023</v>
      </c>
      <c r="N5371">
        <f t="shared" si="752"/>
        <v>4</v>
      </c>
      <c r="O5371" t="str">
        <f t="shared" si="753"/>
        <v>Apr</v>
      </c>
      <c r="P5371" t="str">
        <f t="shared" si="754"/>
        <v>Q2</v>
      </c>
      <c r="Q5371" t="str">
        <f t="shared" si="755"/>
        <v>2023-04</v>
      </c>
    </row>
    <row r="5372" spans="1:17" x14ac:dyDescent="0.35">
      <c r="A5372" s="2">
        <v>44952</v>
      </c>
      <c r="B5372" t="s">
        <v>41</v>
      </c>
      <c r="C5372" t="s">
        <v>19</v>
      </c>
      <c r="D5372" t="s">
        <v>39</v>
      </c>
      <c r="E5372" s="3">
        <v>22473</v>
      </c>
      <c r="F5372" s="3">
        <v>28421</v>
      </c>
      <c r="G5372" t="s">
        <v>35</v>
      </c>
      <c r="H5372" s="3" t="s">
        <v>5403</v>
      </c>
      <c r="I5372" s="3">
        <f t="shared" si="747"/>
        <v>5948</v>
      </c>
      <c r="J5372" s="4">
        <f t="shared" si="748"/>
        <v>0.26467316335157742</v>
      </c>
      <c r="K5372" s="5">
        <f t="shared" si="749"/>
        <v>1.2646731633515775</v>
      </c>
      <c r="L5372" s="4" t="str">
        <f t="shared" si="750"/>
        <v>Over Budget</v>
      </c>
      <c r="M5372">
        <f t="shared" si="751"/>
        <v>2023</v>
      </c>
      <c r="N5372">
        <f t="shared" si="752"/>
        <v>1</v>
      </c>
      <c r="O5372" t="str">
        <f t="shared" si="753"/>
        <v>Jan</v>
      </c>
      <c r="P5372" t="str">
        <f t="shared" si="754"/>
        <v>Q1</v>
      </c>
      <c r="Q5372" t="str">
        <f t="shared" si="755"/>
        <v>2023-01</v>
      </c>
    </row>
    <row r="5373" spans="1:17" x14ac:dyDescent="0.35">
      <c r="A5373" s="2">
        <v>44548</v>
      </c>
      <c r="B5373" t="s">
        <v>28</v>
      </c>
      <c r="C5373" t="s">
        <v>23</v>
      </c>
      <c r="D5373" t="s">
        <v>39</v>
      </c>
      <c r="E5373" s="3">
        <v>12366</v>
      </c>
      <c r="F5373" s="3">
        <v>155801</v>
      </c>
      <c r="G5373" t="s">
        <v>21</v>
      </c>
      <c r="H5373" s="3" t="s">
        <v>5404</v>
      </c>
      <c r="I5373" s="3">
        <f t="shared" si="747"/>
        <v>143435</v>
      </c>
      <c r="J5373" s="4">
        <f t="shared" si="748"/>
        <v>11.599142810933204</v>
      </c>
      <c r="K5373" s="5">
        <f t="shared" si="749"/>
        <v>12.599142810933204</v>
      </c>
      <c r="L5373" s="4" t="str">
        <f t="shared" si="750"/>
        <v>Over Budget</v>
      </c>
      <c r="M5373">
        <f t="shared" si="751"/>
        <v>2021</v>
      </c>
      <c r="N5373">
        <f t="shared" si="752"/>
        <v>12</v>
      </c>
      <c r="O5373" t="str">
        <f t="shared" si="753"/>
        <v>Dec</v>
      </c>
      <c r="P5373" t="str">
        <f t="shared" si="754"/>
        <v>Q4</v>
      </c>
      <c r="Q5373" t="str">
        <f t="shared" si="755"/>
        <v>2021-12</v>
      </c>
    </row>
    <row r="5374" spans="1:17" x14ac:dyDescent="0.35">
      <c r="A5374" s="2">
        <v>44479</v>
      </c>
      <c r="B5374" t="s">
        <v>37</v>
      </c>
      <c r="C5374" t="s">
        <v>24</v>
      </c>
      <c r="D5374" t="s">
        <v>39</v>
      </c>
      <c r="E5374" s="3">
        <v>37578</v>
      </c>
      <c r="F5374" s="3">
        <v>101993</v>
      </c>
      <c r="G5374" t="s">
        <v>26</v>
      </c>
      <c r="H5374" s="3" t="s">
        <v>5405</v>
      </c>
      <c r="I5374" s="3">
        <f t="shared" si="747"/>
        <v>64415</v>
      </c>
      <c r="J5374" s="4">
        <f t="shared" si="748"/>
        <v>1.7141678641758475</v>
      </c>
      <c r="K5374" s="5">
        <f t="shared" si="749"/>
        <v>2.7141678641758475</v>
      </c>
      <c r="L5374" s="4" t="str">
        <f t="shared" si="750"/>
        <v>Over Budget</v>
      </c>
      <c r="M5374">
        <f t="shared" si="751"/>
        <v>2021</v>
      </c>
      <c r="N5374">
        <f t="shared" si="752"/>
        <v>10</v>
      </c>
      <c r="O5374" t="str">
        <f t="shared" si="753"/>
        <v>Oct</v>
      </c>
      <c r="P5374" t="str">
        <f t="shared" si="754"/>
        <v>Q4</v>
      </c>
      <c r="Q5374" t="str">
        <f t="shared" si="755"/>
        <v>2021-10</v>
      </c>
    </row>
    <row r="5375" spans="1:17" x14ac:dyDescent="0.35">
      <c r="A5375" s="2">
        <v>44306</v>
      </c>
      <c r="B5375" t="s">
        <v>37</v>
      </c>
      <c r="C5375" t="s">
        <v>29</v>
      </c>
      <c r="D5375" t="s">
        <v>30</v>
      </c>
      <c r="E5375" s="3">
        <v>25327</v>
      </c>
      <c r="F5375" s="3">
        <v>58816</v>
      </c>
      <c r="G5375" t="s">
        <v>32</v>
      </c>
      <c r="H5375" s="3" t="s">
        <v>5406</v>
      </c>
      <c r="I5375" s="3">
        <f t="shared" si="747"/>
        <v>33489</v>
      </c>
      <c r="J5375" s="4">
        <f t="shared" si="748"/>
        <v>1.3222647767204958</v>
      </c>
      <c r="K5375" s="5">
        <f t="shared" si="749"/>
        <v>2.322264776720496</v>
      </c>
      <c r="L5375" s="4" t="str">
        <f t="shared" si="750"/>
        <v>Over Budget</v>
      </c>
      <c r="M5375">
        <f t="shared" si="751"/>
        <v>2021</v>
      </c>
      <c r="N5375">
        <f t="shared" si="752"/>
        <v>4</v>
      </c>
      <c r="O5375" t="str">
        <f t="shared" si="753"/>
        <v>Apr</v>
      </c>
      <c r="P5375" t="str">
        <f t="shared" si="754"/>
        <v>Q2</v>
      </c>
      <c r="Q5375" t="str">
        <f t="shared" si="755"/>
        <v>2021-04</v>
      </c>
    </row>
    <row r="5376" spans="1:17" x14ac:dyDescent="0.35">
      <c r="A5376" s="2">
        <v>45213</v>
      </c>
      <c r="B5376" t="s">
        <v>41</v>
      </c>
      <c r="C5376" t="s">
        <v>19</v>
      </c>
      <c r="D5376" t="s">
        <v>25</v>
      </c>
      <c r="E5376" s="3">
        <v>112008</v>
      </c>
      <c r="F5376" s="3">
        <v>61025</v>
      </c>
      <c r="G5376" t="s">
        <v>21</v>
      </c>
      <c r="H5376" s="3" t="s">
        <v>5407</v>
      </c>
      <c r="I5376" s="3">
        <f t="shared" si="747"/>
        <v>-50983</v>
      </c>
      <c r="J5376" s="4">
        <f t="shared" si="748"/>
        <v>-0.4551728447968002</v>
      </c>
      <c r="K5376" s="5">
        <f t="shared" si="749"/>
        <v>0.5448271552031998</v>
      </c>
      <c r="L5376" s="4" t="str">
        <f t="shared" si="750"/>
        <v>Under Budget</v>
      </c>
      <c r="M5376">
        <f t="shared" si="751"/>
        <v>2023</v>
      </c>
      <c r="N5376">
        <f t="shared" si="752"/>
        <v>10</v>
      </c>
      <c r="O5376" t="str">
        <f t="shared" si="753"/>
        <v>Oct</v>
      </c>
      <c r="P5376" t="str">
        <f t="shared" si="754"/>
        <v>Q4</v>
      </c>
      <c r="Q5376" t="str">
        <f t="shared" si="755"/>
        <v>2023-10</v>
      </c>
    </row>
    <row r="5377" spans="1:17" x14ac:dyDescent="0.35">
      <c r="A5377" s="2">
        <v>44740</v>
      </c>
      <c r="B5377" t="s">
        <v>41</v>
      </c>
      <c r="C5377" t="s">
        <v>29</v>
      </c>
      <c r="D5377" t="s">
        <v>39</v>
      </c>
      <c r="E5377" s="3">
        <v>136775</v>
      </c>
      <c r="F5377" s="3">
        <v>123337</v>
      </c>
      <c r="G5377" t="s">
        <v>35</v>
      </c>
      <c r="H5377" s="3" t="s">
        <v>5408</v>
      </c>
      <c r="I5377" s="3">
        <f t="shared" si="747"/>
        <v>-13438</v>
      </c>
      <c r="J5377" s="4">
        <f t="shared" si="748"/>
        <v>-9.8248949003838418E-2</v>
      </c>
      <c r="K5377" s="5">
        <f t="shared" si="749"/>
        <v>0.9017510509961616</v>
      </c>
      <c r="L5377" s="4" t="str">
        <f t="shared" si="750"/>
        <v>Under Budget</v>
      </c>
      <c r="M5377">
        <f t="shared" si="751"/>
        <v>2022</v>
      </c>
      <c r="N5377">
        <f t="shared" si="752"/>
        <v>6</v>
      </c>
      <c r="O5377" t="str">
        <f t="shared" si="753"/>
        <v>Jun</v>
      </c>
      <c r="P5377" t="str">
        <f t="shared" si="754"/>
        <v>Q2</v>
      </c>
      <c r="Q5377" t="str">
        <f t="shared" si="755"/>
        <v>2022-06</v>
      </c>
    </row>
    <row r="5378" spans="1:17" x14ac:dyDescent="0.35">
      <c r="A5378" s="2">
        <v>44221</v>
      </c>
      <c r="B5378" t="s">
        <v>23</v>
      </c>
      <c r="C5378" t="s">
        <v>34</v>
      </c>
      <c r="D5378" t="s">
        <v>25</v>
      </c>
      <c r="E5378" s="3">
        <v>121009</v>
      </c>
      <c r="F5378" s="3">
        <v>46148</v>
      </c>
      <c r="G5378" t="s">
        <v>32</v>
      </c>
      <c r="H5378" s="3" t="s">
        <v>5409</v>
      </c>
      <c r="I5378" s="3">
        <f t="shared" si="747"/>
        <v>-74861</v>
      </c>
      <c r="J5378" s="4">
        <f t="shared" si="748"/>
        <v>-0.6186399358725384</v>
      </c>
      <c r="K5378" s="5">
        <f t="shared" si="749"/>
        <v>0.3813600641274616</v>
      </c>
      <c r="L5378" s="4" t="str">
        <f t="shared" si="750"/>
        <v>Under Budget</v>
      </c>
      <c r="M5378">
        <f t="shared" si="751"/>
        <v>2021</v>
      </c>
      <c r="N5378">
        <f t="shared" si="752"/>
        <v>1</v>
      </c>
      <c r="O5378" t="str">
        <f t="shared" si="753"/>
        <v>Jan</v>
      </c>
      <c r="P5378" t="str">
        <f t="shared" si="754"/>
        <v>Q1</v>
      </c>
      <c r="Q5378" t="str">
        <f t="shared" si="755"/>
        <v>2021-01</v>
      </c>
    </row>
    <row r="5379" spans="1:17" x14ac:dyDescent="0.35">
      <c r="A5379" s="2">
        <v>45039</v>
      </c>
      <c r="B5379" t="s">
        <v>41</v>
      </c>
      <c r="C5379" t="s">
        <v>29</v>
      </c>
      <c r="D5379" t="s">
        <v>58</v>
      </c>
      <c r="E5379" s="3">
        <v>87745</v>
      </c>
      <c r="F5379" s="3">
        <v>48619</v>
      </c>
      <c r="G5379" t="s">
        <v>26</v>
      </c>
      <c r="H5379" s="3" t="s">
        <v>5410</v>
      </c>
      <c r="I5379" s="3">
        <f t="shared" si="747"/>
        <v>-39126</v>
      </c>
      <c r="J5379" s="4">
        <f t="shared" si="748"/>
        <v>-0.44590574961536272</v>
      </c>
      <c r="K5379" s="5">
        <f t="shared" si="749"/>
        <v>0.55409425038463733</v>
      </c>
      <c r="L5379" s="4" t="str">
        <f t="shared" si="750"/>
        <v>Under Budget</v>
      </c>
      <c r="M5379">
        <f t="shared" si="751"/>
        <v>2023</v>
      </c>
      <c r="N5379">
        <f t="shared" si="752"/>
        <v>4</v>
      </c>
      <c r="O5379" t="str">
        <f t="shared" si="753"/>
        <v>Apr</v>
      </c>
      <c r="P5379" t="str">
        <f t="shared" si="754"/>
        <v>Q2</v>
      </c>
      <c r="Q5379" t="str">
        <f t="shared" si="755"/>
        <v>2023-04</v>
      </c>
    </row>
    <row r="5380" spans="1:17" x14ac:dyDescent="0.35">
      <c r="A5380" s="2">
        <v>44987</v>
      </c>
      <c r="B5380" t="s">
        <v>23</v>
      </c>
      <c r="C5380" t="s">
        <v>19</v>
      </c>
      <c r="D5380" t="s">
        <v>39</v>
      </c>
      <c r="E5380" s="3">
        <v>22929</v>
      </c>
      <c r="F5380" s="3">
        <v>35282</v>
      </c>
      <c r="G5380" t="s">
        <v>26</v>
      </c>
      <c r="H5380" s="3" t="s">
        <v>5411</v>
      </c>
      <c r="I5380" s="3">
        <f t="shared" si="747"/>
        <v>12353</v>
      </c>
      <c r="J5380" s="4">
        <f t="shared" si="748"/>
        <v>0.53875005451611502</v>
      </c>
      <c r="K5380" s="5">
        <f t="shared" si="749"/>
        <v>1.538750054516115</v>
      </c>
      <c r="L5380" s="4" t="str">
        <f t="shared" si="750"/>
        <v>Over Budget</v>
      </c>
      <c r="M5380">
        <f t="shared" si="751"/>
        <v>2023</v>
      </c>
      <c r="N5380">
        <f t="shared" si="752"/>
        <v>3</v>
      </c>
      <c r="O5380" t="str">
        <f t="shared" si="753"/>
        <v>Mar</v>
      </c>
      <c r="P5380" t="str">
        <f t="shared" si="754"/>
        <v>Q1</v>
      </c>
      <c r="Q5380" t="str">
        <f t="shared" si="755"/>
        <v>2023-03</v>
      </c>
    </row>
    <row r="5381" spans="1:17" x14ac:dyDescent="0.35">
      <c r="A5381" s="2">
        <v>44934</v>
      </c>
      <c r="B5381" t="s">
        <v>28</v>
      </c>
      <c r="C5381" t="s">
        <v>43</v>
      </c>
      <c r="D5381" t="s">
        <v>25</v>
      </c>
      <c r="E5381" s="3">
        <v>149828</v>
      </c>
      <c r="F5381" s="3">
        <v>104673</v>
      </c>
      <c r="G5381" t="s">
        <v>21</v>
      </c>
      <c r="H5381" s="3" t="s">
        <v>5412</v>
      </c>
      <c r="I5381" s="3">
        <f t="shared" ref="I5381:I5444" si="756">F5381-E5381</f>
        <v>-45155</v>
      </c>
      <c r="J5381" s="4">
        <f t="shared" ref="J5381:J5444" si="757">IFERROR(I5381/E5381,0)</f>
        <v>-0.30137891448861359</v>
      </c>
      <c r="K5381" s="5">
        <f t="shared" ref="K5381:K5444" si="758">IFERROR(F5381/E5381,0)</f>
        <v>0.69862108551138635</v>
      </c>
      <c r="L5381" s="4" t="str">
        <f t="shared" ref="L5381:L5444" si="759">IF(I5381&gt;0,"Over Budget",IF(I5381&lt;0,"Under Budget","On Budget"))</f>
        <v>Under Budget</v>
      </c>
      <c r="M5381">
        <f t="shared" ref="M5381:M5444" si="760">YEAR(A5381)</f>
        <v>2023</v>
      </c>
      <c r="N5381">
        <f t="shared" ref="N5381:N5444" si="761">MONTH(A5381)</f>
        <v>1</v>
      </c>
      <c r="O5381" t="str">
        <f t="shared" ref="O5381:O5444" si="762">TEXT(A5381,"mmm")</f>
        <v>Jan</v>
      </c>
      <c r="P5381" t="str">
        <f t="shared" ref="P5381:P5444" si="763">"Q"&amp;ROUNDUP(MONTH(A5381)/3,0)</f>
        <v>Q1</v>
      </c>
      <c r="Q5381" t="str">
        <f t="shared" ref="Q5381:Q5444" si="764">TEXT(A5381,"yyyy-mm")</f>
        <v>2023-01</v>
      </c>
    </row>
    <row r="5382" spans="1:17" x14ac:dyDescent="0.35">
      <c r="A5382" s="2">
        <v>44253</v>
      </c>
      <c r="B5382" t="s">
        <v>28</v>
      </c>
      <c r="C5382" t="s">
        <v>19</v>
      </c>
      <c r="D5382" t="s">
        <v>30</v>
      </c>
      <c r="E5382" s="3">
        <v>144525</v>
      </c>
      <c r="F5382" s="3">
        <v>113500</v>
      </c>
      <c r="G5382" t="s">
        <v>35</v>
      </c>
      <c r="H5382" s="3" t="s">
        <v>5413</v>
      </c>
      <c r="I5382" s="3">
        <f t="shared" si="756"/>
        <v>-31025</v>
      </c>
      <c r="J5382" s="4">
        <f t="shared" si="757"/>
        <v>-0.21466874243210518</v>
      </c>
      <c r="K5382" s="5">
        <f t="shared" si="758"/>
        <v>0.78533125756789479</v>
      </c>
      <c r="L5382" s="4" t="str">
        <f t="shared" si="759"/>
        <v>Under Budget</v>
      </c>
      <c r="M5382">
        <f t="shared" si="760"/>
        <v>2021</v>
      </c>
      <c r="N5382">
        <f t="shared" si="761"/>
        <v>2</v>
      </c>
      <c r="O5382" t="str">
        <f t="shared" si="762"/>
        <v>Feb</v>
      </c>
      <c r="P5382" t="str">
        <f t="shared" si="763"/>
        <v>Q1</v>
      </c>
      <c r="Q5382" t="str">
        <f t="shared" si="764"/>
        <v>2021-02</v>
      </c>
    </row>
    <row r="5383" spans="1:17" x14ac:dyDescent="0.35">
      <c r="A5383" s="2">
        <v>44376</v>
      </c>
      <c r="B5383" t="s">
        <v>18</v>
      </c>
      <c r="C5383" t="s">
        <v>23</v>
      </c>
      <c r="D5383" t="s">
        <v>30</v>
      </c>
      <c r="E5383" s="3">
        <v>57292</v>
      </c>
      <c r="F5383" s="3">
        <v>85413</v>
      </c>
      <c r="G5383" t="s">
        <v>32</v>
      </c>
      <c r="H5383" s="3" t="s">
        <v>5414</v>
      </c>
      <c r="I5383" s="3">
        <f t="shared" si="756"/>
        <v>28121</v>
      </c>
      <c r="J5383" s="4">
        <f t="shared" si="757"/>
        <v>0.49083641695175589</v>
      </c>
      <c r="K5383" s="5">
        <f t="shared" si="758"/>
        <v>1.4908364169517558</v>
      </c>
      <c r="L5383" s="4" t="str">
        <f t="shared" si="759"/>
        <v>Over Budget</v>
      </c>
      <c r="M5383">
        <f t="shared" si="760"/>
        <v>2021</v>
      </c>
      <c r="N5383">
        <f t="shared" si="761"/>
        <v>6</v>
      </c>
      <c r="O5383" t="str">
        <f t="shared" si="762"/>
        <v>Jun</v>
      </c>
      <c r="P5383" t="str">
        <f t="shared" si="763"/>
        <v>Q2</v>
      </c>
      <c r="Q5383" t="str">
        <f t="shared" si="764"/>
        <v>2021-06</v>
      </c>
    </row>
    <row r="5384" spans="1:17" x14ac:dyDescent="0.35">
      <c r="A5384" s="2">
        <v>44428</v>
      </c>
      <c r="B5384" t="s">
        <v>41</v>
      </c>
      <c r="C5384" t="s">
        <v>19</v>
      </c>
      <c r="D5384" t="s">
        <v>30</v>
      </c>
      <c r="E5384" s="3">
        <v>36326</v>
      </c>
      <c r="F5384" s="3">
        <v>70926</v>
      </c>
      <c r="G5384" t="s">
        <v>35</v>
      </c>
      <c r="H5384" s="3" t="s">
        <v>5415</v>
      </c>
      <c r="I5384" s="3">
        <f t="shared" si="756"/>
        <v>34600</v>
      </c>
      <c r="J5384" s="4">
        <f t="shared" si="757"/>
        <v>0.95248582282662553</v>
      </c>
      <c r="K5384" s="5">
        <f t="shared" si="758"/>
        <v>1.9524858228266255</v>
      </c>
      <c r="L5384" s="4" t="str">
        <f t="shared" si="759"/>
        <v>Over Budget</v>
      </c>
      <c r="M5384">
        <f t="shared" si="760"/>
        <v>2021</v>
      </c>
      <c r="N5384">
        <f t="shared" si="761"/>
        <v>8</v>
      </c>
      <c r="O5384" t="str">
        <f t="shared" si="762"/>
        <v>Aug</v>
      </c>
      <c r="P5384" t="str">
        <f t="shared" si="763"/>
        <v>Q3</v>
      </c>
      <c r="Q5384" t="str">
        <f t="shared" si="764"/>
        <v>2021-08</v>
      </c>
    </row>
    <row r="5385" spans="1:17" x14ac:dyDescent="0.35">
      <c r="A5385" s="2">
        <v>44539</v>
      </c>
      <c r="B5385" t="s">
        <v>18</v>
      </c>
      <c r="C5385" t="s">
        <v>34</v>
      </c>
      <c r="D5385" t="s">
        <v>39</v>
      </c>
      <c r="E5385" s="3">
        <v>99537</v>
      </c>
      <c r="F5385" s="3">
        <v>163506</v>
      </c>
      <c r="G5385" t="s">
        <v>32</v>
      </c>
      <c r="H5385" s="3" t="s">
        <v>5416</v>
      </c>
      <c r="I5385" s="3">
        <f t="shared" si="756"/>
        <v>63969</v>
      </c>
      <c r="J5385" s="4">
        <f t="shared" si="757"/>
        <v>0.64266554145694565</v>
      </c>
      <c r="K5385" s="5">
        <f t="shared" si="758"/>
        <v>1.6426655414569458</v>
      </c>
      <c r="L5385" s="4" t="str">
        <f t="shared" si="759"/>
        <v>Over Budget</v>
      </c>
      <c r="M5385">
        <f t="shared" si="760"/>
        <v>2021</v>
      </c>
      <c r="N5385">
        <f t="shared" si="761"/>
        <v>12</v>
      </c>
      <c r="O5385" t="str">
        <f t="shared" si="762"/>
        <v>Dec</v>
      </c>
      <c r="P5385" t="str">
        <f t="shared" si="763"/>
        <v>Q4</v>
      </c>
      <c r="Q5385" t="str">
        <f t="shared" si="764"/>
        <v>2021-12</v>
      </c>
    </row>
    <row r="5386" spans="1:17" x14ac:dyDescent="0.35">
      <c r="A5386" s="2">
        <v>44673</v>
      </c>
      <c r="B5386" t="s">
        <v>55</v>
      </c>
      <c r="C5386" t="s">
        <v>19</v>
      </c>
      <c r="D5386" t="s">
        <v>30</v>
      </c>
      <c r="E5386" s="3">
        <v>24788</v>
      </c>
      <c r="F5386" s="3">
        <v>70205</v>
      </c>
      <c r="G5386" t="s">
        <v>32</v>
      </c>
      <c r="H5386" s="3" t="s">
        <v>5417</v>
      </c>
      <c r="I5386" s="3">
        <f t="shared" si="756"/>
        <v>45417</v>
      </c>
      <c r="J5386" s="4">
        <f t="shared" si="757"/>
        <v>1.8322172018718734</v>
      </c>
      <c r="K5386" s="5">
        <f t="shared" si="758"/>
        <v>2.8322172018718734</v>
      </c>
      <c r="L5386" s="4" t="str">
        <f t="shared" si="759"/>
        <v>Over Budget</v>
      </c>
      <c r="M5386">
        <f t="shared" si="760"/>
        <v>2022</v>
      </c>
      <c r="N5386">
        <f t="shared" si="761"/>
        <v>4</v>
      </c>
      <c r="O5386" t="str">
        <f t="shared" si="762"/>
        <v>Apr</v>
      </c>
      <c r="P5386" t="str">
        <f t="shared" si="763"/>
        <v>Q2</v>
      </c>
      <c r="Q5386" t="str">
        <f t="shared" si="764"/>
        <v>2022-04</v>
      </c>
    </row>
    <row r="5387" spans="1:17" x14ac:dyDescent="0.35">
      <c r="A5387" s="2">
        <v>44772</v>
      </c>
      <c r="B5387" t="s">
        <v>28</v>
      </c>
      <c r="C5387" t="s">
        <v>19</v>
      </c>
      <c r="D5387" t="s">
        <v>20</v>
      </c>
      <c r="E5387" s="3">
        <v>11046</v>
      </c>
      <c r="F5387" s="3">
        <v>67153</v>
      </c>
      <c r="G5387" t="s">
        <v>21</v>
      </c>
      <c r="H5387" s="3" t="s">
        <v>5418</v>
      </c>
      <c r="I5387" s="3">
        <f t="shared" si="756"/>
        <v>56107</v>
      </c>
      <c r="J5387" s="4">
        <f t="shared" si="757"/>
        <v>5.07939525620134</v>
      </c>
      <c r="K5387" s="5">
        <f t="shared" si="758"/>
        <v>6.07939525620134</v>
      </c>
      <c r="L5387" s="4" t="str">
        <f t="shared" si="759"/>
        <v>Over Budget</v>
      </c>
      <c r="M5387">
        <f t="shared" si="760"/>
        <v>2022</v>
      </c>
      <c r="N5387">
        <f t="shared" si="761"/>
        <v>7</v>
      </c>
      <c r="O5387" t="str">
        <f t="shared" si="762"/>
        <v>Jul</v>
      </c>
      <c r="P5387" t="str">
        <f t="shared" si="763"/>
        <v>Q3</v>
      </c>
      <c r="Q5387" t="str">
        <f t="shared" si="764"/>
        <v>2022-07</v>
      </c>
    </row>
    <row r="5388" spans="1:17" x14ac:dyDescent="0.35">
      <c r="A5388" s="2">
        <v>44651</v>
      </c>
      <c r="B5388" t="s">
        <v>37</v>
      </c>
      <c r="C5388" t="s">
        <v>34</v>
      </c>
      <c r="D5388" t="s">
        <v>58</v>
      </c>
      <c r="E5388" s="3">
        <v>147718</v>
      </c>
      <c r="F5388" s="3">
        <v>147130</v>
      </c>
      <c r="G5388" t="s">
        <v>26</v>
      </c>
      <c r="H5388" s="3" t="s">
        <v>5419</v>
      </c>
      <c r="I5388" s="3">
        <f t="shared" si="756"/>
        <v>-588</v>
      </c>
      <c r="J5388" s="4">
        <f t="shared" si="757"/>
        <v>-3.9805575488430656E-3</v>
      </c>
      <c r="K5388" s="5">
        <f t="shared" si="758"/>
        <v>0.99601944245115692</v>
      </c>
      <c r="L5388" s="4" t="str">
        <f t="shared" si="759"/>
        <v>Under Budget</v>
      </c>
      <c r="M5388">
        <f t="shared" si="760"/>
        <v>2022</v>
      </c>
      <c r="N5388">
        <f t="shared" si="761"/>
        <v>3</v>
      </c>
      <c r="O5388" t="str">
        <f t="shared" si="762"/>
        <v>Mar</v>
      </c>
      <c r="P5388" t="str">
        <f t="shared" si="763"/>
        <v>Q1</v>
      </c>
      <c r="Q5388" t="str">
        <f t="shared" si="764"/>
        <v>2022-03</v>
      </c>
    </row>
    <row r="5389" spans="1:17" x14ac:dyDescent="0.35">
      <c r="A5389" s="2">
        <v>44485</v>
      </c>
      <c r="B5389" t="s">
        <v>23</v>
      </c>
      <c r="C5389" t="s">
        <v>19</v>
      </c>
      <c r="D5389" t="s">
        <v>25</v>
      </c>
      <c r="E5389" s="3">
        <v>61384</v>
      </c>
      <c r="F5389" s="3">
        <v>46448</v>
      </c>
      <c r="G5389" t="s">
        <v>26</v>
      </c>
      <c r="H5389" s="3" t="s">
        <v>5420</v>
      </c>
      <c r="I5389" s="3">
        <f t="shared" si="756"/>
        <v>-14936</v>
      </c>
      <c r="J5389" s="4">
        <f t="shared" si="757"/>
        <v>-0.24332073504496285</v>
      </c>
      <c r="K5389" s="5">
        <f t="shared" si="758"/>
        <v>0.75667926495503712</v>
      </c>
      <c r="L5389" s="4" t="str">
        <f t="shared" si="759"/>
        <v>Under Budget</v>
      </c>
      <c r="M5389">
        <f t="shared" si="760"/>
        <v>2021</v>
      </c>
      <c r="N5389">
        <f t="shared" si="761"/>
        <v>10</v>
      </c>
      <c r="O5389" t="str">
        <f t="shared" si="762"/>
        <v>Oct</v>
      </c>
      <c r="P5389" t="str">
        <f t="shared" si="763"/>
        <v>Q4</v>
      </c>
      <c r="Q5389" t="str">
        <f t="shared" si="764"/>
        <v>2021-10</v>
      </c>
    </row>
    <row r="5390" spans="1:17" x14ac:dyDescent="0.35">
      <c r="A5390" s="2">
        <v>44454</v>
      </c>
      <c r="B5390" t="s">
        <v>55</v>
      </c>
      <c r="C5390" t="s">
        <v>34</v>
      </c>
      <c r="D5390" t="s">
        <v>20</v>
      </c>
      <c r="E5390" s="3">
        <v>69938</v>
      </c>
      <c r="F5390" s="3">
        <v>158716</v>
      </c>
      <c r="G5390" t="s">
        <v>26</v>
      </c>
      <c r="H5390" s="3" t="s">
        <v>5421</v>
      </c>
      <c r="I5390" s="3">
        <f t="shared" si="756"/>
        <v>88778</v>
      </c>
      <c r="J5390" s="4">
        <f t="shared" si="757"/>
        <v>1.2693814521433269</v>
      </c>
      <c r="K5390" s="5">
        <f t="shared" si="758"/>
        <v>2.2693814521433269</v>
      </c>
      <c r="L5390" s="4" t="str">
        <f t="shared" si="759"/>
        <v>Over Budget</v>
      </c>
      <c r="M5390">
        <f t="shared" si="760"/>
        <v>2021</v>
      </c>
      <c r="N5390">
        <f t="shared" si="761"/>
        <v>9</v>
      </c>
      <c r="O5390" t="str">
        <f t="shared" si="762"/>
        <v>Sep</v>
      </c>
      <c r="P5390" t="str">
        <f t="shared" si="763"/>
        <v>Q3</v>
      </c>
      <c r="Q5390" t="str">
        <f t="shared" si="764"/>
        <v>2021-09</v>
      </c>
    </row>
    <row r="5391" spans="1:17" x14ac:dyDescent="0.35">
      <c r="A5391" s="2">
        <v>44726</v>
      </c>
      <c r="B5391" t="s">
        <v>37</v>
      </c>
      <c r="C5391" t="s">
        <v>23</v>
      </c>
      <c r="D5391" t="s">
        <v>39</v>
      </c>
      <c r="E5391" s="3">
        <v>63229</v>
      </c>
      <c r="F5391" s="3">
        <v>75648</v>
      </c>
      <c r="G5391" t="s">
        <v>35</v>
      </c>
      <c r="H5391" s="3" t="s">
        <v>5422</v>
      </c>
      <c r="I5391" s="3">
        <f t="shared" si="756"/>
        <v>12419</v>
      </c>
      <c r="J5391" s="4">
        <f t="shared" si="757"/>
        <v>0.19641303832102358</v>
      </c>
      <c r="K5391" s="5">
        <f t="shared" si="758"/>
        <v>1.1964130383210236</v>
      </c>
      <c r="L5391" s="4" t="str">
        <f t="shared" si="759"/>
        <v>Over Budget</v>
      </c>
      <c r="M5391">
        <f t="shared" si="760"/>
        <v>2022</v>
      </c>
      <c r="N5391">
        <f t="shared" si="761"/>
        <v>6</v>
      </c>
      <c r="O5391" t="str">
        <f t="shared" si="762"/>
        <v>Jun</v>
      </c>
      <c r="P5391" t="str">
        <f t="shared" si="763"/>
        <v>Q2</v>
      </c>
      <c r="Q5391" t="str">
        <f t="shared" si="764"/>
        <v>2022-06</v>
      </c>
    </row>
    <row r="5392" spans="1:17" x14ac:dyDescent="0.35">
      <c r="A5392" s="2">
        <v>44883</v>
      </c>
      <c r="B5392" t="s">
        <v>55</v>
      </c>
      <c r="C5392" t="s">
        <v>34</v>
      </c>
      <c r="D5392" t="s">
        <v>25</v>
      </c>
      <c r="E5392" s="3">
        <v>91968</v>
      </c>
      <c r="F5392" s="3">
        <v>49635</v>
      </c>
      <c r="G5392" t="s">
        <v>32</v>
      </c>
      <c r="H5392" s="3" t="s">
        <v>5423</v>
      </c>
      <c r="I5392" s="3">
        <f t="shared" si="756"/>
        <v>-42333</v>
      </c>
      <c r="J5392" s="4">
        <f t="shared" si="757"/>
        <v>-0.46030140918580376</v>
      </c>
      <c r="K5392" s="5">
        <f t="shared" si="758"/>
        <v>0.53969859081419624</v>
      </c>
      <c r="L5392" s="4" t="str">
        <f t="shared" si="759"/>
        <v>Under Budget</v>
      </c>
      <c r="M5392">
        <f t="shared" si="760"/>
        <v>2022</v>
      </c>
      <c r="N5392">
        <f t="shared" si="761"/>
        <v>11</v>
      </c>
      <c r="O5392" t="str">
        <f t="shared" si="762"/>
        <v>Nov</v>
      </c>
      <c r="P5392" t="str">
        <f t="shared" si="763"/>
        <v>Q4</v>
      </c>
      <c r="Q5392" t="str">
        <f t="shared" si="764"/>
        <v>2022-11</v>
      </c>
    </row>
    <row r="5393" spans="1:17" x14ac:dyDescent="0.35">
      <c r="A5393" s="2">
        <v>45125</v>
      </c>
      <c r="B5393" t="s">
        <v>18</v>
      </c>
      <c r="C5393" t="s">
        <v>23</v>
      </c>
      <c r="D5393" t="s">
        <v>25</v>
      </c>
      <c r="E5393" s="3">
        <v>110157</v>
      </c>
      <c r="F5393" s="3">
        <v>71711</v>
      </c>
      <c r="G5393" t="s">
        <v>21</v>
      </c>
      <c r="H5393" s="3" t="s">
        <v>5424</v>
      </c>
      <c r="I5393" s="3">
        <f t="shared" si="756"/>
        <v>-38446</v>
      </c>
      <c r="J5393" s="4">
        <f t="shared" si="757"/>
        <v>-0.34901095708851909</v>
      </c>
      <c r="K5393" s="5">
        <f t="shared" si="758"/>
        <v>0.65098904291148085</v>
      </c>
      <c r="L5393" s="4" t="str">
        <f t="shared" si="759"/>
        <v>Under Budget</v>
      </c>
      <c r="M5393">
        <f t="shared" si="760"/>
        <v>2023</v>
      </c>
      <c r="N5393">
        <f t="shared" si="761"/>
        <v>7</v>
      </c>
      <c r="O5393" t="str">
        <f t="shared" si="762"/>
        <v>Jul</v>
      </c>
      <c r="P5393" t="str">
        <f t="shared" si="763"/>
        <v>Q3</v>
      </c>
      <c r="Q5393" t="str">
        <f t="shared" si="764"/>
        <v>2023-07</v>
      </c>
    </row>
    <row r="5394" spans="1:17" x14ac:dyDescent="0.35">
      <c r="A5394" s="2">
        <v>44425</v>
      </c>
      <c r="B5394" t="s">
        <v>18</v>
      </c>
      <c r="C5394" t="s">
        <v>23</v>
      </c>
      <c r="D5394" t="s">
        <v>30</v>
      </c>
      <c r="E5394" s="3">
        <v>135830</v>
      </c>
      <c r="F5394" s="3">
        <v>8325</v>
      </c>
      <c r="G5394" t="s">
        <v>35</v>
      </c>
      <c r="H5394" s="3" t="s">
        <v>5425</v>
      </c>
      <c r="I5394" s="3">
        <f t="shared" si="756"/>
        <v>-127505</v>
      </c>
      <c r="J5394" s="4">
        <f t="shared" si="757"/>
        <v>-0.93871015239637778</v>
      </c>
      <c r="K5394" s="5">
        <f t="shared" si="758"/>
        <v>6.1289847603622175E-2</v>
      </c>
      <c r="L5394" s="4" t="str">
        <f t="shared" si="759"/>
        <v>Under Budget</v>
      </c>
      <c r="M5394">
        <f t="shared" si="760"/>
        <v>2021</v>
      </c>
      <c r="N5394">
        <f t="shared" si="761"/>
        <v>8</v>
      </c>
      <c r="O5394" t="str">
        <f t="shared" si="762"/>
        <v>Aug</v>
      </c>
      <c r="P5394" t="str">
        <f t="shared" si="763"/>
        <v>Q3</v>
      </c>
      <c r="Q5394" t="str">
        <f t="shared" si="764"/>
        <v>2021-08</v>
      </c>
    </row>
    <row r="5395" spans="1:17" x14ac:dyDescent="0.35">
      <c r="A5395" s="2">
        <v>44792</v>
      </c>
      <c r="B5395" t="s">
        <v>23</v>
      </c>
      <c r="C5395" t="s">
        <v>34</v>
      </c>
      <c r="D5395" t="s">
        <v>25</v>
      </c>
      <c r="E5395" s="3">
        <v>121720</v>
      </c>
      <c r="F5395" s="3">
        <v>122236</v>
      </c>
      <c r="G5395" t="s">
        <v>32</v>
      </c>
      <c r="H5395" s="3" t="s">
        <v>5426</v>
      </c>
      <c r="I5395" s="3">
        <f t="shared" si="756"/>
        <v>516</v>
      </c>
      <c r="J5395" s="4">
        <f t="shared" si="757"/>
        <v>4.2392375944791325E-3</v>
      </c>
      <c r="K5395" s="5">
        <f t="shared" si="758"/>
        <v>1.0042392375944791</v>
      </c>
      <c r="L5395" s="4" t="str">
        <f t="shared" si="759"/>
        <v>Over Budget</v>
      </c>
      <c r="M5395">
        <f t="shared" si="760"/>
        <v>2022</v>
      </c>
      <c r="N5395">
        <f t="shared" si="761"/>
        <v>8</v>
      </c>
      <c r="O5395" t="str">
        <f t="shared" si="762"/>
        <v>Aug</v>
      </c>
      <c r="P5395" t="str">
        <f t="shared" si="763"/>
        <v>Q3</v>
      </c>
      <c r="Q5395" t="str">
        <f t="shared" si="764"/>
        <v>2022-08</v>
      </c>
    </row>
    <row r="5396" spans="1:17" x14ac:dyDescent="0.35">
      <c r="A5396" s="2">
        <v>44631</v>
      </c>
      <c r="B5396" t="s">
        <v>28</v>
      </c>
      <c r="C5396" t="s">
        <v>19</v>
      </c>
      <c r="D5396" t="s">
        <v>25</v>
      </c>
      <c r="E5396" s="3">
        <v>81359</v>
      </c>
      <c r="F5396" s="3">
        <v>93183</v>
      </c>
      <c r="G5396" t="s">
        <v>21</v>
      </c>
      <c r="H5396" s="3" t="s">
        <v>5427</v>
      </c>
      <c r="I5396" s="3">
        <f t="shared" si="756"/>
        <v>11824</v>
      </c>
      <c r="J5396" s="4">
        <f t="shared" si="757"/>
        <v>0.14533118646984353</v>
      </c>
      <c r="K5396" s="5">
        <f t="shared" si="758"/>
        <v>1.1453311864698434</v>
      </c>
      <c r="L5396" s="4" t="str">
        <f t="shared" si="759"/>
        <v>Over Budget</v>
      </c>
      <c r="M5396">
        <f t="shared" si="760"/>
        <v>2022</v>
      </c>
      <c r="N5396">
        <f t="shared" si="761"/>
        <v>3</v>
      </c>
      <c r="O5396" t="str">
        <f t="shared" si="762"/>
        <v>Mar</v>
      </c>
      <c r="P5396" t="str">
        <f t="shared" si="763"/>
        <v>Q1</v>
      </c>
      <c r="Q5396" t="str">
        <f t="shared" si="764"/>
        <v>2022-03</v>
      </c>
    </row>
    <row r="5397" spans="1:17" x14ac:dyDescent="0.35">
      <c r="A5397" s="2">
        <v>45078</v>
      </c>
      <c r="B5397" t="s">
        <v>23</v>
      </c>
      <c r="C5397" t="s">
        <v>29</v>
      </c>
      <c r="D5397" t="s">
        <v>58</v>
      </c>
      <c r="E5397" s="3">
        <v>108655</v>
      </c>
      <c r="F5397" s="3">
        <v>48807</v>
      </c>
      <c r="G5397" t="s">
        <v>32</v>
      </c>
      <c r="H5397" s="3" t="s">
        <v>5428</v>
      </c>
      <c r="I5397" s="3">
        <f t="shared" si="756"/>
        <v>-59848</v>
      </c>
      <c r="J5397" s="4">
        <f t="shared" si="757"/>
        <v>-0.55080760204316415</v>
      </c>
      <c r="K5397" s="5">
        <f t="shared" si="758"/>
        <v>0.44919239795683585</v>
      </c>
      <c r="L5397" s="4" t="str">
        <f t="shared" si="759"/>
        <v>Under Budget</v>
      </c>
      <c r="M5397">
        <f t="shared" si="760"/>
        <v>2023</v>
      </c>
      <c r="N5397">
        <f t="shared" si="761"/>
        <v>6</v>
      </c>
      <c r="O5397" t="str">
        <f t="shared" si="762"/>
        <v>Jun</v>
      </c>
      <c r="P5397" t="str">
        <f t="shared" si="763"/>
        <v>Q2</v>
      </c>
      <c r="Q5397" t="str">
        <f t="shared" si="764"/>
        <v>2023-06</v>
      </c>
    </row>
    <row r="5398" spans="1:17" x14ac:dyDescent="0.35">
      <c r="A5398" s="2">
        <v>45217</v>
      </c>
      <c r="B5398" t="s">
        <v>37</v>
      </c>
      <c r="C5398" t="s">
        <v>43</v>
      </c>
      <c r="D5398" t="s">
        <v>39</v>
      </c>
      <c r="E5398" s="3">
        <v>34809</v>
      </c>
      <c r="F5398" s="3">
        <v>89353</v>
      </c>
      <c r="G5398" t="s">
        <v>21</v>
      </c>
      <c r="H5398" s="3" t="s">
        <v>5429</v>
      </c>
      <c r="I5398" s="3">
        <f t="shared" si="756"/>
        <v>54544</v>
      </c>
      <c r="J5398" s="4">
        <f t="shared" si="757"/>
        <v>1.5669510758711827</v>
      </c>
      <c r="K5398" s="5">
        <f t="shared" si="758"/>
        <v>2.5669510758711827</v>
      </c>
      <c r="L5398" s="4" t="str">
        <f t="shared" si="759"/>
        <v>Over Budget</v>
      </c>
      <c r="M5398">
        <f t="shared" si="760"/>
        <v>2023</v>
      </c>
      <c r="N5398">
        <f t="shared" si="761"/>
        <v>10</v>
      </c>
      <c r="O5398" t="str">
        <f t="shared" si="762"/>
        <v>Oct</v>
      </c>
      <c r="P5398" t="str">
        <f t="shared" si="763"/>
        <v>Q4</v>
      </c>
      <c r="Q5398" t="str">
        <f t="shared" si="764"/>
        <v>2023-10</v>
      </c>
    </row>
    <row r="5399" spans="1:17" x14ac:dyDescent="0.35">
      <c r="A5399" s="2">
        <v>44598</v>
      </c>
      <c r="B5399" t="s">
        <v>55</v>
      </c>
      <c r="C5399" t="s">
        <v>29</v>
      </c>
      <c r="D5399" t="s">
        <v>20</v>
      </c>
      <c r="E5399" s="3">
        <v>67609</v>
      </c>
      <c r="F5399" s="3">
        <v>28637</v>
      </c>
      <c r="G5399" t="s">
        <v>35</v>
      </c>
      <c r="H5399" s="3" t="s">
        <v>5430</v>
      </c>
      <c r="I5399" s="3">
        <f t="shared" si="756"/>
        <v>-38972</v>
      </c>
      <c r="J5399" s="4">
        <f t="shared" si="757"/>
        <v>-0.57643213181677</v>
      </c>
      <c r="K5399" s="5">
        <f t="shared" si="758"/>
        <v>0.42356786818323006</v>
      </c>
      <c r="L5399" s="4" t="str">
        <f t="shared" si="759"/>
        <v>Under Budget</v>
      </c>
      <c r="M5399">
        <f t="shared" si="760"/>
        <v>2022</v>
      </c>
      <c r="N5399">
        <f t="shared" si="761"/>
        <v>2</v>
      </c>
      <c r="O5399" t="str">
        <f t="shared" si="762"/>
        <v>Feb</v>
      </c>
      <c r="P5399" t="str">
        <f t="shared" si="763"/>
        <v>Q1</v>
      </c>
      <c r="Q5399" t="str">
        <f t="shared" si="764"/>
        <v>2022-02</v>
      </c>
    </row>
    <row r="5400" spans="1:17" x14ac:dyDescent="0.35">
      <c r="A5400" s="2">
        <v>44818</v>
      </c>
      <c r="B5400" t="s">
        <v>23</v>
      </c>
      <c r="C5400" t="s">
        <v>34</v>
      </c>
      <c r="D5400" t="s">
        <v>30</v>
      </c>
      <c r="E5400" s="3">
        <v>133378</v>
      </c>
      <c r="F5400" s="3">
        <v>114439</v>
      </c>
      <c r="G5400" t="s">
        <v>32</v>
      </c>
      <c r="H5400" s="3" t="s">
        <v>5431</v>
      </c>
      <c r="I5400" s="3">
        <f t="shared" si="756"/>
        <v>-18939</v>
      </c>
      <c r="J5400" s="4">
        <f t="shared" si="757"/>
        <v>-0.14199493169788122</v>
      </c>
      <c r="K5400" s="5">
        <f t="shared" si="758"/>
        <v>0.85800506830211876</v>
      </c>
      <c r="L5400" s="4" t="str">
        <f t="shared" si="759"/>
        <v>Under Budget</v>
      </c>
      <c r="M5400">
        <f t="shared" si="760"/>
        <v>2022</v>
      </c>
      <c r="N5400">
        <f t="shared" si="761"/>
        <v>9</v>
      </c>
      <c r="O5400" t="str">
        <f t="shared" si="762"/>
        <v>Sep</v>
      </c>
      <c r="P5400" t="str">
        <f t="shared" si="763"/>
        <v>Q3</v>
      </c>
      <c r="Q5400" t="str">
        <f t="shared" si="764"/>
        <v>2022-09</v>
      </c>
    </row>
    <row r="5401" spans="1:17" x14ac:dyDescent="0.35">
      <c r="A5401" s="2">
        <v>44284</v>
      </c>
      <c r="B5401" t="s">
        <v>41</v>
      </c>
      <c r="C5401" t="s">
        <v>19</v>
      </c>
      <c r="D5401" t="s">
        <v>58</v>
      </c>
      <c r="E5401" s="3">
        <v>19068</v>
      </c>
      <c r="F5401" s="3">
        <v>72843</v>
      </c>
      <c r="G5401" t="s">
        <v>32</v>
      </c>
      <c r="H5401" s="3" t="s">
        <v>5432</v>
      </c>
      <c r="I5401" s="3">
        <f t="shared" si="756"/>
        <v>53775</v>
      </c>
      <c r="J5401" s="4">
        <f t="shared" si="757"/>
        <v>2.8201699181875393</v>
      </c>
      <c r="K5401" s="5">
        <f t="shared" si="758"/>
        <v>3.8201699181875393</v>
      </c>
      <c r="L5401" s="4" t="str">
        <f t="shared" si="759"/>
        <v>Over Budget</v>
      </c>
      <c r="M5401">
        <f t="shared" si="760"/>
        <v>2021</v>
      </c>
      <c r="N5401">
        <f t="shared" si="761"/>
        <v>3</v>
      </c>
      <c r="O5401" t="str">
        <f t="shared" si="762"/>
        <v>Mar</v>
      </c>
      <c r="P5401" t="str">
        <f t="shared" si="763"/>
        <v>Q1</v>
      </c>
      <c r="Q5401" t="str">
        <f t="shared" si="764"/>
        <v>2021-03</v>
      </c>
    </row>
    <row r="5402" spans="1:17" x14ac:dyDescent="0.35">
      <c r="A5402" s="2">
        <v>44780</v>
      </c>
      <c r="B5402" t="s">
        <v>41</v>
      </c>
      <c r="C5402" t="s">
        <v>23</v>
      </c>
      <c r="D5402" t="s">
        <v>20</v>
      </c>
      <c r="E5402" s="3">
        <v>74729</v>
      </c>
      <c r="F5402" s="3">
        <v>41424</v>
      </c>
      <c r="G5402" t="s">
        <v>35</v>
      </c>
      <c r="H5402" s="3" t="s">
        <v>5433</v>
      </c>
      <c r="I5402" s="3">
        <f t="shared" si="756"/>
        <v>-33305</v>
      </c>
      <c r="J5402" s="4">
        <f t="shared" si="757"/>
        <v>-0.44567704639430478</v>
      </c>
      <c r="K5402" s="5">
        <f t="shared" si="758"/>
        <v>0.55432295360569528</v>
      </c>
      <c r="L5402" s="4" t="str">
        <f t="shared" si="759"/>
        <v>Under Budget</v>
      </c>
      <c r="M5402">
        <f t="shared" si="760"/>
        <v>2022</v>
      </c>
      <c r="N5402">
        <f t="shared" si="761"/>
        <v>8</v>
      </c>
      <c r="O5402" t="str">
        <f t="shared" si="762"/>
        <v>Aug</v>
      </c>
      <c r="P5402" t="str">
        <f t="shared" si="763"/>
        <v>Q3</v>
      </c>
      <c r="Q5402" t="str">
        <f t="shared" si="764"/>
        <v>2022-08</v>
      </c>
    </row>
    <row r="5403" spans="1:17" x14ac:dyDescent="0.35">
      <c r="A5403" s="2">
        <v>44505</v>
      </c>
      <c r="B5403" t="s">
        <v>28</v>
      </c>
      <c r="C5403" t="s">
        <v>24</v>
      </c>
      <c r="D5403" t="s">
        <v>20</v>
      </c>
      <c r="E5403" s="3">
        <v>36834</v>
      </c>
      <c r="F5403" s="3">
        <v>10210</v>
      </c>
      <c r="G5403" t="s">
        <v>21</v>
      </c>
      <c r="H5403" s="3" t="s">
        <v>5434</v>
      </c>
      <c r="I5403" s="3">
        <f t="shared" si="756"/>
        <v>-26624</v>
      </c>
      <c r="J5403" s="4">
        <f t="shared" si="757"/>
        <v>-0.72281044686973994</v>
      </c>
      <c r="K5403" s="5">
        <f t="shared" si="758"/>
        <v>0.27718955313026011</v>
      </c>
      <c r="L5403" s="4" t="str">
        <f t="shared" si="759"/>
        <v>Under Budget</v>
      </c>
      <c r="M5403">
        <f t="shared" si="760"/>
        <v>2021</v>
      </c>
      <c r="N5403">
        <f t="shared" si="761"/>
        <v>11</v>
      </c>
      <c r="O5403" t="str">
        <f t="shared" si="762"/>
        <v>Nov</v>
      </c>
      <c r="P5403" t="str">
        <f t="shared" si="763"/>
        <v>Q4</v>
      </c>
      <c r="Q5403" t="str">
        <f t="shared" si="764"/>
        <v>2021-11</v>
      </c>
    </row>
    <row r="5404" spans="1:17" x14ac:dyDescent="0.35">
      <c r="A5404" s="2">
        <v>45102</v>
      </c>
      <c r="B5404" t="s">
        <v>23</v>
      </c>
      <c r="C5404" t="s">
        <v>43</v>
      </c>
      <c r="D5404" t="s">
        <v>58</v>
      </c>
      <c r="E5404" s="3">
        <v>79730</v>
      </c>
      <c r="F5404" s="3">
        <v>101357</v>
      </c>
      <c r="G5404" t="s">
        <v>26</v>
      </c>
      <c r="H5404" s="3" t="s">
        <v>5435</v>
      </c>
      <c r="I5404" s="3">
        <f t="shared" si="756"/>
        <v>21627</v>
      </c>
      <c r="J5404" s="4">
        <f t="shared" si="757"/>
        <v>0.27125297880346166</v>
      </c>
      <c r="K5404" s="5">
        <f t="shared" si="758"/>
        <v>1.2712529788034617</v>
      </c>
      <c r="L5404" s="4" t="str">
        <f t="shared" si="759"/>
        <v>Over Budget</v>
      </c>
      <c r="M5404">
        <f t="shared" si="760"/>
        <v>2023</v>
      </c>
      <c r="N5404">
        <f t="shared" si="761"/>
        <v>6</v>
      </c>
      <c r="O5404" t="str">
        <f t="shared" si="762"/>
        <v>Jun</v>
      </c>
      <c r="P5404" t="str">
        <f t="shared" si="763"/>
        <v>Q2</v>
      </c>
      <c r="Q5404" t="str">
        <f t="shared" si="764"/>
        <v>2023-06</v>
      </c>
    </row>
    <row r="5405" spans="1:17" x14ac:dyDescent="0.35">
      <c r="A5405" s="2">
        <v>44539</v>
      </c>
      <c r="B5405" t="s">
        <v>37</v>
      </c>
      <c r="C5405" t="s">
        <v>29</v>
      </c>
      <c r="D5405" t="s">
        <v>30</v>
      </c>
      <c r="E5405" s="3">
        <v>101756</v>
      </c>
      <c r="F5405" s="3">
        <v>82628</v>
      </c>
      <c r="G5405" t="s">
        <v>26</v>
      </c>
      <c r="H5405" s="3" t="s">
        <v>5436</v>
      </c>
      <c r="I5405" s="3">
        <f t="shared" si="756"/>
        <v>-19128</v>
      </c>
      <c r="J5405" s="4">
        <f t="shared" si="757"/>
        <v>-0.18797908722827156</v>
      </c>
      <c r="K5405" s="5">
        <f t="shared" si="758"/>
        <v>0.8120209127717285</v>
      </c>
      <c r="L5405" s="4" t="str">
        <f t="shared" si="759"/>
        <v>Under Budget</v>
      </c>
      <c r="M5405">
        <f t="shared" si="760"/>
        <v>2021</v>
      </c>
      <c r="N5405">
        <f t="shared" si="761"/>
        <v>12</v>
      </c>
      <c r="O5405" t="str">
        <f t="shared" si="762"/>
        <v>Dec</v>
      </c>
      <c r="P5405" t="str">
        <f t="shared" si="763"/>
        <v>Q4</v>
      </c>
      <c r="Q5405" t="str">
        <f t="shared" si="764"/>
        <v>2021-12</v>
      </c>
    </row>
    <row r="5406" spans="1:17" x14ac:dyDescent="0.35">
      <c r="A5406" s="2">
        <v>44632</v>
      </c>
      <c r="B5406" t="s">
        <v>41</v>
      </c>
      <c r="C5406" t="s">
        <v>19</v>
      </c>
      <c r="D5406" t="s">
        <v>39</v>
      </c>
      <c r="E5406" s="3">
        <v>89235</v>
      </c>
      <c r="F5406" s="3">
        <v>48236</v>
      </c>
      <c r="G5406" t="s">
        <v>21</v>
      </c>
      <c r="H5406" s="3" t="s">
        <v>5437</v>
      </c>
      <c r="I5406" s="3">
        <f t="shared" si="756"/>
        <v>-40999</v>
      </c>
      <c r="J5406" s="4">
        <f t="shared" si="757"/>
        <v>-0.45944976746792177</v>
      </c>
      <c r="K5406" s="5">
        <f t="shared" si="758"/>
        <v>0.54055023253207823</v>
      </c>
      <c r="L5406" s="4" t="str">
        <f t="shared" si="759"/>
        <v>Under Budget</v>
      </c>
      <c r="M5406">
        <f t="shared" si="760"/>
        <v>2022</v>
      </c>
      <c r="N5406">
        <f t="shared" si="761"/>
        <v>3</v>
      </c>
      <c r="O5406" t="str">
        <f t="shared" si="762"/>
        <v>Mar</v>
      </c>
      <c r="P5406" t="str">
        <f t="shared" si="763"/>
        <v>Q1</v>
      </c>
      <c r="Q5406" t="str">
        <f t="shared" si="764"/>
        <v>2022-03</v>
      </c>
    </row>
    <row r="5407" spans="1:17" x14ac:dyDescent="0.35">
      <c r="A5407" s="2">
        <v>44373</v>
      </c>
      <c r="B5407" t="s">
        <v>28</v>
      </c>
      <c r="C5407" t="s">
        <v>43</v>
      </c>
      <c r="D5407" t="s">
        <v>58</v>
      </c>
      <c r="E5407" s="3">
        <v>61544</v>
      </c>
      <c r="F5407" s="3">
        <v>53386</v>
      </c>
      <c r="G5407" t="s">
        <v>21</v>
      </c>
      <c r="H5407" s="3" t="s">
        <v>5438</v>
      </c>
      <c r="I5407" s="3">
        <f t="shared" si="756"/>
        <v>-8158</v>
      </c>
      <c r="J5407" s="4">
        <f t="shared" si="757"/>
        <v>-0.13255556999870011</v>
      </c>
      <c r="K5407" s="5">
        <f t="shared" si="758"/>
        <v>0.86744443000129989</v>
      </c>
      <c r="L5407" s="4" t="str">
        <f t="shared" si="759"/>
        <v>Under Budget</v>
      </c>
      <c r="M5407">
        <f t="shared" si="760"/>
        <v>2021</v>
      </c>
      <c r="N5407">
        <f t="shared" si="761"/>
        <v>6</v>
      </c>
      <c r="O5407" t="str">
        <f t="shared" si="762"/>
        <v>Jun</v>
      </c>
      <c r="P5407" t="str">
        <f t="shared" si="763"/>
        <v>Q2</v>
      </c>
      <c r="Q5407" t="str">
        <f t="shared" si="764"/>
        <v>2021-06</v>
      </c>
    </row>
    <row r="5408" spans="1:17" x14ac:dyDescent="0.35">
      <c r="A5408" s="2">
        <v>44335</v>
      </c>
      <c r="B5408" t="s">
        <v>23</v>
      </c>
      <c r="C5408" t="s">
        <v>24</v>
      </c>
      <c r="D5408" t="s">
        <v>58</v>
      </c>
      <c r="E5408" s="3">
        <v>78860</v>
      </c>
      <c r="F5408" s="3">
        <v>138105</v>
      </c>
      <c r="G5408" t="s">
        <v>26</v>
      </c>
      <c r="H5408" s="3" t="s">
        <v>5439</v>
      </c>
      <c r="I5408" s="3">
        <f t="shared" si="756"/>
        <v>59245</v>
      </c>
      <c r="J5408" s="4">
        <f t="shared" si="757"/>
        <v>0.75126806999746387</v>
      </c>
      <c r="K5408" s="5">
        <f t="shared" si="758"/>
        <v>1.7512680699974639</v>
      </c>
      <c r="L5408" s="4" t="str">
        <f t="shared" si="759"/>
        <v>Over Budget</v>
      </c>
      <c r="M5408">
        <f t="shared" si="760"/>
        <v>2021</v>
      </c>
      <c r="N5408">
        <f t="shared" si="761"/>
        <v>5</v>
      </c>
      <c r="O5408" t="str">
        <f t="shared" si="762"/>
        <v>May</v>
      </c>
      <c r="P5408" t="str">
        <f t="shared" si="763"/>
        <v>Q2</v>
      </c>
      <c r="Q5408" t="str">
        <f t="shared" si="764"/>
        <v>2021-05</v>
      </c>
    </row>
    <row r="5409" spans="1:17" x14ac:dyDescent="0.35">
      <c r="A5409" s="2">
        <v>44390</v>
      </c>
      <c r="B5409" t="s">
        <v>28</v>
      </c>
      <c r="C5409" t="s">
        <v>24</v>
      </c>
      <c r="D5409" t="s">
        <v>58</v>
      </c>
      <c r="E5409" s="3">
        <v>53911</v>
      </c>
      <c r="F5409" s="3">
        <v>64507</v>
      </c>
      <c r="G5409" t="s">
        <v>32</v>
      </c>
      <c r="H5409" s="3" t="s">
        <v>5440</v>
      </c>
      <c r="I5409" s="3">
        <f t="shared" si="756"/>
        <v>10596</v>
      </c>
      <c r="J5409" s="4">
        <f t="shared" si="757"/>
        <v>0.19654615941088088</v>
      </c>
      <c r="K5409" s="5">
        <f t="shared" si="758"/>
        <v>1.1965461594108808</v>
      </c>
      <c r="L5409" s="4" t="str">
        <f t="shared" si="759"/>
        <v>Over Budget</v>
      </c>
      <c r="M5409">
        <f t="shared" si="760"/>
        <v>2021</v>
      </c>
      <c r="N5409">
        <f t="shared" si="761"/>
        <v>7</v>
      </c>
      <c r="O5409" t="str">
        <f t="shared" si="762"/>
        <v>Jul</v>
      </c>
      <c r="P5409" t="str">
        <f t="shared" si="763"/>
        <v>Q3</v>
      </c>
      <c r="Q5409" t="str">
        <f t="shared" si="764"/>
        <v>2021-07</v>
      </c>
    </row>
    <row r="5410" spans="1:17" x14ac:dyDescent="0.35">
      <c r="A5410" s="2">
        <v>45139</v>
      </c>
      <c r="B5410" t="s">
        <v>37</v>
      </c>
      <c r="C5410" t="s">
        <v>24</v>
      </c>
      <c r="D5410" t="s">
        <v>30</v>
      </c>
      <c r="E5410" s="3">
        <v>49029</v>
      </c>
      <c r="F5410" s="3">
        <v>67831</v>
      </c>
      <c r="G5410" t="s">
        <v>35</v>
      </c>
      <c r="H5410" s="3" t="s">
        <v>5441</v>
      </c>
      <c r="I5410" s="3">
        <f t="shared" si="756"/>
        <v>18802</v>
      </c>
      <c r="J5410" s="4">
        <f t="shared" si="757"/>
        <v>0.38348732382875439</v>
      </c>
      <c r="K5410" s="5">
        <f t="shared" si="758"/>
        <v>1.3834873238287544</v>
      </c>
      <c r="L5410" s="4" t="str">
        <f t="shared" si="759"/>
        <v>Over Budget</v>
      </c>
      <c r="M5410">
        <f t="shared" si="760"/>
        <v>2023</v>
      </c>
      <c r="N5410">
        <f t="shared" si="761"/>
        <v>8</v>
      </c>
      <c r="O5410" t="str">
        <f t="shared" si="762"/>
        <v>Aug</v>
      </c>
      <c r="P5410" t="str">
        <f t="shared" si="763"/>
        <v>Q3</v>
      </c>
      <c r="Q5410" t="str">
        <f t="shared" si="764"/>
        <v>2023-08</v>
      </c>
    </row>
    <row r="5411" spans="1:17" x14ac:dyDescent="0.35">
      <c r="A5411" s="2">
        <v>44721</v>
      </c>
      <c r="B5411" t="s">
        <v>41</v>
      </c>
      <c r="C5411" t="s">
        <v>29</v>
      </c>
      <c r="D5411" t="s">
        <v>58</v>
      </c>
      <c r="E5411" s="3">
        <v>135527</v>
      </c>
      <c r="F5411" s="3">
        <v>131923</v>
      </c>
      <c r="G5411" t="s">
        <v>26</v>
      </c>
      <c r="H5411" s="3" t="s">
        <v>5442</v>
      </c>
      <c r="I5411" s="3">
        <f t="shared" si="756"/>
        <v>-3604</v>
      </c>
      <c r="J5411" s="4">
        <f t="shared" si="757"/>
        <v>-2.659248710589034E-2</v>
      </c>
      <c r="K5411" s="5">
        <f t="shared" si="758"/>
        <v>0.97340751289410965</v>
      </c>
      <c r="L5411" s="4" t="str">
        <f t="shared" si="759"/>
        <v>Under Budget</v>
      </c>
      <c r="M5411">
        <f t="shared" si="760"/>
        <v>2022</v>
      </c>
      <c r="N5411">
        <f t="shared" si="761"/>
        <v>6</v>
      </c>
      <c r="O5411" t="str">
        <f t="shared" si="762"/>
        <v>Jun</v>
      </c>
      <c r="P5411" t="str">
        <f t="shared" si="763"/>
        <v>Q2</v>
      </c>
      <c r="Q5411" t="str">
        <f t="shared" si="764"/>
        <v>2022-06</v>
      </c>
    </row>
    <row r="5412" spans="1:17" x14ac:dyDescent="0.35">
      <c r="A5412" s="2">
        <v>45262</v>
      </c>
      <c r="B5412" t="s">
        <v>41</v>
      </c>
      <c r="C5412" t="s">
        <v>34</v>
      </c>
      <c r="D5412" t="s">
        <v>58</v>
      </c>
      <c r="E5412" s="3">
        <v>11432</v>
      </c>
      <c r="F5412" s="3">
        <v>51543</v>
      </c>
      <c r="G5412" t="s">
        <v>21</v>
      </c>
      <c r="H5412" s="3" t="s">
        <v>5443</v>
      </c>
      <c r="I5412" s="3">
        <f t="shared" si="756"/>
        <v>40111</v>
      </c>
      <c r="J5412" s="4">
        <f t="shared" si="757"/>
        <v>3.5086599020293914</v>
      </c>
      <c r="K5412" s="5">
        <f t="shared" si="758"/>
        <v>4.5086599020293914</v>
      </c>
      <c r="L5412" s="4" t="str">
        <f t="shared" si="759"/>
        <v>Over Budget</v>
      </c>
      <c r="M5412">
        <f t="shared" si="760"/>
        <v>2023</v>
      </c>
      <c r="N5412">
        <f t="shared" si="761"/>
        <v>12</v>
      </c>
      <c r="O5412" t="str">
        <f t="shared" si="762"/>
        <v>Dec</v>
      </c>
      <c r="P5412" t="str">
        <f t="shared" si="763"/>
        <v>Q4</v>
      </c>
      <c r="Q5412" t="str">
        <f t="shared" si="764"/>
        <v>2023-12</v>
      </c>
    </row>
    <row r="5413" spans="1:17" x14ac:dyDescent="0.35">
      <c r="A5413" s="2">
        <v>45111</v>
      </c>
      <c r="B5413" t="s">
        <v>41</v>
      </c>
      <c r="C5413" t="s">
        <v>43</v>
      </c>
      <c r="D5413" t="s">
        <v>25</v>
      </c>
      <c r="E5413" s="3">
        <v>10480</v>
      </c>
      <c r="F5413" s="3">
        <v>118170</v>
      </c>
      <c r="G5413" t="s">
        <v>32</v>
      </c>
      <c r="H5413" s="3" t="s">
        <v>5444</v>
      </c>
      <c r="I5413" s="3">
        <f t="shared" si="756"/>
        <v>107690</v>
      </c>
      <c r="J5413" s="4">
        <f t="shared" si="757"/>
        <v>10.275763358778626</v>
      </c>
      <c r="K5413" s="5">
        <f t="shared" si="758"/>
        <v>11.275763358778626</v>
      </c>
      <c r="L5413" s="4" t="str">
        <f t="shared" si="759"/>
        <v>Over Budget</v>
      </c>
      <c r="M5413">
        <f t="shared" si="760"/>
        <v>2023</v>
      </c>
      <c r="N5413">
        <f t="shared" si="761"/>
        <v>7</v>
      </c>
      <c r="O5413" t="str">
        <f t="shared" si="762"/>
        <v>Jul</v>
      </c>
      <c r="P5413" t="str">
        <f t="shared" si="763"/>
        <v>Q3</v>
      </c>
      <c r="Q5413" t="str">
        <f t="shared" si="764"/>
        <v>2023-07</v>
      </c>
    </row>
    <row r="5414" spans="1:17" x14ac:dyDescent="0.35">
      <c r="A5414" s="2">
        <v>44406</v>
      </c>
      <c r="B5414" t="s">
        <v>18</v>
      </c>
      <c r="C5414" t="s">
        <v>34</v>
      </c>
      <c r="D5414" t="s">
        <v>25</v>
      </c>
      <c r="E5414" s="3">
        <v>132879</v>
      </c>
      <c r="F5414" s="3">
        <v>72450</v>
      </c>
      <c r="G5414" t="s">
        <v>21</v>
      </c>
      <c r="H5414" s="3" t="s">
        <v>5445</v>
      </c>
      <c r="I5414" s="3">
        <f t="shared" si="756"/>
        <v>-60429</v>
      </c>
      <c r="J5414" s="4">
        <f t="shared" si="757"/>
        <v>-0.45476711895784888</v>
      </c>
      <c r="K5414" s="5">
        <f t="shared" si="758"/>
        <v>0.54523288104215117</v>
      </c>
      <c r="L5414" s="4" t="str">
        <f t="shared" si="759"/>
        <v>Under Budget</v>
      </c>
      <c r="M5414">
        <f t="shared" si="760"/>
        <v>2021</v>
      </c>
      <c r="N5414">
        <f t="shared" si="761"/>
        <v>7</v>
      </c>
      <c r="O5414" t="str">
        <f t="shared" si="762"/>
        <v>Jul</v>
      </c>
      <c r="P5414" t="str">
        <f t="shared" si="763"/>
        <v>Q3</v>
      </c>
      <c r="Q5414" t="str">
        <f t="shared" si="764"/>
        <v>2021-07</v>
      </c>
    </row>
    <row r="5415" spans="1:17" x14ac:dyDescent="0.35">
      <c r="A5415" s="2">
        <v>44937</v>
      </c>
      <c r="B5415" t="s">
        <v>41</v>
      </c>
      <c r="C5415" t="s">
        <v>24</v>
      </c>
      <c r="D5415" t="s">
        <v>25</v>
      </c>
      <c r="E5415" s="3">
        <v>78506</v>
      </c>
      <c r="F5415" s="3">
        <v>103795</v>
      </c>
      <c r="G5415" t="s">
        <v>26</v>
      </c>
      <c r="H5415" s="3" t="s">
        <v>5446</v>
      </c>
      <c r="I5415" s="3">
        <f t="shared" si="756"/>
        <v>25289</v>
      </c>
      <c r="J5415" s="4">
        <f t="shared" si="757"/>
        <v>0.32212824497490639</v>
      </c>
      <c r="K5415" s="5">
        <f t="shared" si="758"/>
        <v>1.3221282449749063</v>
      </c>
      <c r="L5415" s="4" t="str">
        <f t="shared" si="759"/>
        <v>Over Budget</v>
      </c>
      <c r="M5415">
        <f t="shared" si="760"/>
        <v>2023</v>
      </c>
      <c r="N5415">
        <f t="shared" si="761"/>
        <v>1</v>
      </c>
      <c r="O5415" t="str">
        <f t="shared" si="762"/>
        <v>Jan</v>
      </c>
      <c r="P5415" t="str">
        <f t="shared" si="763"/>
        <v>Q1</v>
      </c>
      <c r="Q5415" t="str">
        <f t="shared" si="764"/>
        <v>2023-01</v>
      </c>
    </row>
    <row r="5416" spans="1:17" x14ac:dyDescent="0.35">
      <c r="A5416" s="2">
        <v>45058</v>
      </c>
      <c r="B5416" t="s">
        <v>55</v>
      </c>
      <c r="C5416" t="s">
        <v>19</v>
      </c>
      <c r="D5416" t="s">
        <v>25</v>
      </c>
      <c r="E5416" s="3">
        <v>125016</v>
      </c>
      <c r="F5416" s="3">
        <v>57801</v>
      </c>
      <c r="G5416" t="s">
        <v>35</v>
      </c>
      <c r="H5416" s="3" t="s">
        <v>5447</v>
      </c>
      <c r="I5416" s="3">
        <f t="shared" si="756"/>
        <v>-67215</v>
      </c>
      <c r="J5416" s="4">
        <f t="shared" si="757"/>
        <v>-0.53765118064887696</v>
      </c>
      <c r="K5416" s="5">
        <f t="shared" si="758"/>
        <v>0.46234881935112304</v>
      </c>
      <c r="L5416" s="4" t="str">
        <f t="shared" si="759"/>
        <v>Under Budget</v>
      </c>
      <c r="M5416">
        <f t="shared" si="760"/>
        <v>2023</v>
      </c>
      <c r="N5416">
        <f t="shared" si="761"/>
        <v>5</v>
      </c>
      <c r="O5416" t="str">
        <f t="shared" si="762"/>
        <v>May</v>
      </c>
      <c r="P5416" t="str">
        <f t="shared" si="763"/>
        <v>Q2</v>
      </c>
      <c r="Q5416" t="str">
        <f t="shared" si="764"/>
        <v>2023-05</v>
      </c>
    </row>
    <row r="5417" spans="1:17" x14ac:dyDescent="0.35">
      <c r="A5417" s="2">
        <v>45150</v>
      </c>
      <c r="B5417" t="s">
        <v>18</v>
      </c>
      <c r="C5417" t="s">
        <v>24</v>
      </c>
      <c r="D5417" t="s">
        <v>58</v>
      </c>
      <c r="E5417" s="3">
        <v>62406</v>
      </c>
      <c r="F5417" s="3">
        <v>29144</v>
      </c>
      <c r="G5417" t="s">
        <v>35</v>
      </c>
      <c r="H5417" s="3" t="s">
        <v>5448</v>
      </c>
      <c r="I5417" s="3">
        <f t="shared" si="756"/>
        <v>-33262</v>
      </c>
      <c r="J5417" s="4">
        <f t="shared" si="757"/>
        <v>-0.53299362240810177</v>
      </c>
      <c r="K5417" s="5">
        <f t="shared" si="758"/>
        <v>0.46700637759189823</v>
      </c>
      <c r="L5417" s="4" t="str">
        <f t="shared" si="759"/>
        <v>Under Budget</v>
      </c>
      <c r="M5417">
        <f t="shared" si="760"/>
        <v>2023</v>
      </c>
      <c r="N5417">
        <f t="shared" si="761"/>
        <v>8</v>
      </c>
      <c r="O5417" t="str">
        <f t="shared" si="762"/>
        <v>Aug</v>
      </c>
      <c r="P5417" t="str">
        <f t="shared" si="763"/>
        <v>Q3</v>
      </c>
      <c r="Q5417" t="str">
        <f t="shared" si="764"/>
        <v>2023-08</v>
      </c>
    </row>
    <row r="5418" spans="1:17" x14ac:dyDescent="0.35">
      <c r="A5418" s="2">
        <v>45029</v>
      </c>
      <c r="B5418" t="s">
        <v>23</v>
      </c>
      <c r="C5418" t="s">
        <v>34</v>
      </c>
      <c r="D5418" t="s">
        <v>25</v>
      </c>
      <c r="E5418" s="3">
        <v>84144</v>
      </c>
      <c r="F5418" s="3">
        <v>93211</v>
      </c>
      <c r="G5418" t="s">
        <v>32</v>
      </c>
      <c r="H5418" s="3" t="s">
        <v>5449</v>
      </c>
      <c r="I5418" s="3">
        <f t="shared" si="756"/>
        <v>9067</v>
      </c>
      <c r="J5418" s="4">
        <f t="shared" si="757"/>
        <v>0.10775575204411485</v>
      </c>
      <c r="K5418" s="5">
        <f t="shared" si="758"/>
        <v>1.1077557520441148</v>
      </c>
      <c r="L5418" s="4" t="str">
        <f t="shared" si="759"/>
        <v>Over Budget</v>
      </c>
      <c r="M5418">
        <f t="shared" si="760"/>
        <v>2023</v>
      </c>
      <c r="N5418">
        <f t="shared" si="761"/>
        <v>4</v>
      </c>
      <c r="O5418" t="str">
        <f t="shared" si="762"/>
        <v>Apr</v>
      </c>
      <c r="P5418" t="str">
        <f t="shared" si="763"/>
        <v>Q2</v>
      </c>
      <c r="Q5418" t="str">
        <f t="shared" si="764"/>
        <v>2023-04</v>
      </c>
    </row>
    <row r="5419" spans="1:17" x14ac:dyDescent="0.35">
      <c r="A5419" s="2">
        <v>44336</v>
      </c>
      <c r="B5419" t="s">
        <v>18</v>
      </c>
      <c r="C5419" t="s">
        <v>24</v>
      </c>
      <c r="D5419" t="s">
        <v>20</v>
      </c>
      <c r="E5419" s="3">
        <v>126989</v>
      </c>
      <c r="F5419" s="3">
        <v>129809</v>
      </c>
      <c r="G5419" t="s">
        <v>35</v>
      </c>
      <c r="H5419" s="3" t="s">
        <v>5450</v>
      </c>
      <c r="I5419" s="3">
        <f t="shared" si="756"/>
        <v>2820</v>
      </c>
      <c r="J5419" s="4">
        <f t="shared" si="757"/>
        <v>2.2206647819889912E-2</v>
      </c>
      <c r="K5419" s="5">
        <f t="shared" si="758"/>
        <v>1.0222066478198899</v>
      </c>
      <c r="L5419" s="4" t="str">
        <f t="shared" si="759"/>
        <v>Over Budget</v>
      </c>
      <c r="M5419">
        <f t="shared" si="760"/>
        <v>2021</v>
      </c>
      <c r="N5419">
        <f t="shared" si="761"/>
        <v>5</v>
      </c>
      <c r="O5419" t="str">
        <f t="shared" si="762"/>
        <v>May</v>
      </c>
      <c r="P5419" t="str">
        <f t="shared" si="763"/>
        <v>Q2</v>
      </c>
      <c r="Q5419" t="str">
        <f t="shared" si="764"/>
        <v>2021-05</v>
      </c>
    </row>
    <row r="5420" spans="1:17" x14ac:dyDescent="0.35">
      <c r="A5420" s="2">
        <v>44988</v>
      </c>
      <c r="B5420" t="s">
        <v>18</v>
      </c>
      <c r="C5420" t="s">
        <v>24</v>
      </c>
      <c r="D5420" t="s">
        <v>39</v>
      </c>
      <c r="E5420" s="3">
        <v>10944</v>
      </c>
      <c r="F5420" s="3">
        <v>68265</v>
      </c>
      <c r="G5420" t="s">
        <v>26</v>
      </c>
      <c r="H5420" s="3" t="s">
        <v>5451</v>
      </c>
      <c r="I5420" s="3">
        <f t="shared" si="756"/>
        <v>57321</v>
      </c>
      <c r="J5420" s="4">
        <f t="shared" si="757"/>
        <v>5.2376644736842106</v>
      </c>
      <c r="K5420" s="5">
        <f t="shared" si="758"/>
        <v>6.2376644736842106</v>
      </c>
      <c r="L5420" s="4" t="str">
        <f t="shared" si="759"/>
        <v>Over Budget</v>
      </c>
      <c r="M5420">
        <f t="shared" si="760"/>
        <v>2023</v>
      </c>
      <c r="N5420">
        <f t="shared" si="761"/>
        <v>3</v>
      </c>
      <c r="O5420" t="str">
        <f t="shared" si="762"/>
        <v>Mar</v>
      </c>
      <c r="P5420" t="str">
        <f t="shared" si="763"/>
        <v>Q1</v>
      </c>
      <c r="Q5420" t="str">
        <f t="shared" si="764"/>
        <v>2023-03</v>
      </c>
    </row>
    <row r="5421" spans="1:17" x14ac:dyDescent="0.35">
      <c r="A5421" s="2">
        <v>44742</v>
      </c>
      <c r="B5421" t="s">
        <v>18</v>
      </c>
      <c r="C5421" t="s">
        <v>34</v>
      </c>
      <c r="D5421" t="s">
        <v>25</v>
      </c>
      <c r="E5421" s="3">
        <v>44820</v>
      </c>
      <c r="F5421" s="3">
        <v>75584</v>
      </c>
      <c r="G5421" t="s">
        <v>26</v>
      </c>
      <c r="H5421" s="3" t="s">
        <v>5452</v>
      </c>
      <c r="I5421" s="3">
        <f t="shared" si="756"/>
        <v>30764</v>
      </c>
      <c r="J5421" s="4">
        <f t="shared" si="757"/>
        <v>0.68639000446229359</v>
      </c>
      <c r="K5421" s="5">
        <f t="shared" si="758"/>
        <v>1.6863900044622937</v>
      </c>
      <c r="L5421" s="4" t="str">
        <f t="shared" si="759"/>
        <v>Over Budget</v>
      </c>
      <c r="M5421">
        <f t="shared" si="760"/>
        <v>2022</v>
      </c>
      <c r="N5421">
        <f t="shared" si="761"/>
        <v>6</v>
      </c>
      <c r="O5421" t="str">
        <f t="shared" si="762"/>
        <v>Jun</v>
      </c>
      <c r="P5421" t="str">
        <f t="shared" si="763"/>
        <v>Q2</v>
      </c>
      <c r="Q5421" t="str">
        <f t="shared" si="764"/>
        <v>2022-06</v>
      </c>
    </row>
    <row r="5422" spans="1:17" x14ac:dyDescent="0.35">
      <c r="A5422" s="2">
        <v>45213</v>
      </c>
      <c r="B5422" t="s">
        <v>28</v>
      </c>
      <c r="C5422" t="s">
        <v>34</v>
      </c>
      <c r="D5422" t="s">
        <v>30</v>
      </c>
      <c r="E5422" s="3">
        <v>83239</v>
      </c>
      <c r="F5422" s="3">
        <v>105747</v>
      </c>
      <c r="G5422" t="s">
        <v>26</v>
      </c>
      <c r="H5422" s="3" t="s">
        <v>5453</v>
      </c>
      <c r="I5422" s="3">
        <f t="shared" si="756"/>
        <v>22508</v>
      </c>
      <c r="J5422" s="4">
        <f t="shared" si="757"/>
        <v>0.27040209517173441</v>
      </c>
      <c r="K5422" s="5">
        <f t="shared" si="758"/>
        <v>1.2704020951717343</v>
      </c>
      <c r="L5422" s="4" t="str">
        <f t="shared" si="759"/>
        <v>Over Budget</v>
      </c>
      <c r="M5422">
        <f t="shared" si="760"/>
        <v>2023</v>
      </c>
      <c r="N5422">
        <f t="shared" si="761"/>
        <v>10</v>
      </c>
      <c r="O5422" t="str">
        <f t="shared" si="762"/>
        <v>Oct</v>
      </c>
      <c r="P5422" t="str">
        <f t="shared" si="763"/>
        <v>Q4</v>
      </c>
      <c r="Q5422" t="str">
        <f t="shared" si="764"/>
        <v>2023-10</v>
      </c>
    </row>
    <row r="5423" spans="1:17" x14ac:dyDescent="0.35">
      <c r="A5423" s="2">
        <v>44253</v>
      </c>
      <c r="B5423" t="s">
        <v>55</v>
      </c>
      <c r="C5423" t="s">
        <v>19</v>
      </c>
      <c r="D5423" t="s">
        <v>39</v>
      </c>
      <c r="E5423" s="3">
        <v>69998</v>
      </c>
      <c r="F5423" s="3">
        <v>69422</v>
      </c>
      <c r="G5423" t="s">
        <v>32</v>
      </c>
      <c r="H5423" s="3" t="s">
        <v>5454</v>
      </c>
      <c r="I5423" s="3">
        <f t="shared" si="756"/>
        <v>-576</v>
      </c>
      <c r="J5423" s="4">
        <f t="shared" si="757"/>
        <v>-8.2288065373296373E-3</v>
      </c>
      <c r="K5423" s="5">
        <f t="shared" si="758"/>
        <v>0.9917711934626704</v>
      </c>
      <c r="L5423" s="4" t="str">
        <f t="shared" si="759"/>
        <v>Under Budget</v>
      </c>
      <c r="M5423">
        <f t="shared" si="760"/>
        <v>2021</v>
      </c>
      <c r="N5423">
        <f t="shared" si="761"/>
        <v>2</v>
      </c>
      <c r="O5423" t="str">
        <f t="shared" si="762"/>
        <v>Feb</v>
      </c>
      <c r="P5423" t="str">
        <f t="shared" si="763"/>
        <v>Q1</v>
      </c>
      <c r="Q5423" t="str">
        <f t="shared" si="764"/>
        <v>2021-02</v>
      </c>
    </row>
    <row r="5424" spans="1:17" x14ac:dyDescent="0.35">
      <c r="A5424" s="2">
        <v>44308</v>
      </c>
      <c r="B5424" t="s">
        <v>37</v>
      </c>
      <c r="C5424" t="s">
        <v>34</v>
      </c>
      <c r="D5424" t="s">
        <v>20</v>
      </c>
      <c r="E5424" s="3">
        <v>53743</v>
      </c>
      <c r="F5424" s="3">
        <v>35672</v>
      </c>
      <c r="G5424" t="s">
        <v>26</v>
      </c>
      <c r="H5424" s="3" t="s">
        <v>5455</v>
      </c>
      <c r="I5424" s="3">
        <f t="shared" si="756"/>
        <v>-18071</v>
      </c>
      <c r="J5424" s="4">
        <f t="shared" si="757"/>
        <v>-0.33624844165751822</v>
      </c>
      <c r="K5424" s="5">
        <f t="shared" si="758"/>
        <v>0.66375155834248178</v>
      </c>
      <c r="L5424" s="4" t="str">
        <f t="shared" si="759"/>
        <v>Under Budget</v>
      </c>
      <c r="M5424">
        <f t="shared" si="760"/>
        <v>2021</v>
      </c>
      <c r="N5424">
        <f t="shared" si="761"/>
        <v>4</v>
      </c>
      <c r="O5424" t="str">
        <f t="shared" si="762"/>
        <v>Apr</v>
      </c>
      <c r="P5424" t="str">
        <f t="shared" si="763"/>
        <v>Q2</v>
      </c>
      <c r="Q5424" t="str">
        <f t="shared" si="764"/>
        <v>2021-04</v>
      </c>
    </row>
    <row r="5425" spans="1:17" x14ac:dyDescent="0.35">
      <c r="A5425" s="2">
        <v>44201</v>
      </c>
      <c r="B5425" t="s">
        <v>41</v>
      </c>
      <c r="C5425" t="s">
        <v>19</v>
      </c>
      <c r="D5425" t="s">
        <v>39</v>
      </c>
      <c r="E5425" s="3">
        <v>23965</v>
      </c>
      <c r="F5425" s="3">
        <v>78859</v>
      </c>
      <c r="G5425" t="s">
        <v>35</v>
      </c>
      <c r="H5425" s="3" t="s">
        <v>5456</v>
      </c>
      <c r="I5425" s="3">
        <f t="shared" si="756"/>
        <v>54894</v>
      </c>
      <c r="J5425" s="4">
        <f t="shared" si="757"/>
        <v>2.2905904443980805</v>
      </c>
      <c r="K5425" s="5">
        <f t="shared" si="758"/>
        <v>3.2905904443980805</v>
      </c>
      <c r="L5425" s="4" t="str">
        <f t="shared" si="759"/>
        <v>Over Budget</v>
      </c>
      <c r="M5425">
        <f t="shared" si="760"/>
        <v>2021</v>
      </c>
      <c r="N5425">
        <f t="shared" si="761"/>
        <v>1</v>
      </c>
      <c r="O5425" t="str">
        <f t="shared" si="762"/>
        <v>Jan</v>
      </c>
      <c r="P5425" t="str">
        <f t="shared" si="763"/>
        <v>Q1</v>
      </c>
      <c r="Q5425" t="str">
        <f t="shared" si="764"/>
        <v>2021-01</v>
      </c>
    </row>
    <row r="5426" spans="1:17" x14ac:dyDescent="0.35">
      <c r="A5426" s="2">
        <v>45233</v>
      </c>
      <c r="B5426" t="s">
        <v>18</v>
      </c>
      <c r="C5426" t="s">
        <v>23</v>
      </c>
      <c r="D5426" t="s">
        <v>39</v>
      </c>
      <c r="E5426" s="3">
        <v>30387</v>
      </c>
      <c r="F5426" s="3">
        <v>140966</v>
      </c>
      <c r="G5426" t="s">
        <v>32</v>
      </c>
      <c r="H5426" s="3" t="s">
        <v>5457</v>
      </c>
      <c r="I5426" s="3">
        <f t="shared" si="756"/>
        <v>110579</v>
      </c>
      <c r="J5426" s="4">
        <f t="shared" si="757"/>
        <v>3.6390232665284499</v>
      </c>
      <c r="K5426" s="5">
        <f t="shared" si="758"/>
        <v>4.6390232665284499</v>
      </c>
      <c r="L5426" s="4" t="str">
        <f t="shared" si="759"/>
        <v>Over Budget</v>
      </c>
      <c r="M5426">
        <f t="shared" si="760"/>
        <v>2023</v>
      </c>
      <c r="N5426">
        <f t="shared" si="761"/>
        <v>11</v>
      </c>
      <c r="O5426" t="str">
        <f t="shared" si="762"/>
        <v>Nov</v>
      </c>
      <c r="P5426" t="str">
        <f t="shared" si="763"/>
        <v>Q4</v>
      </c>
      <c r="Q5426" t="str">
        <f t="shared" si="764"/>
        <v>2023-11</v>
      </c>
    </row>
    <row r="5427" spans="1:17" x14ac:dyDescent="0.35">
      <c r="A5427" s="2">
        <v>44286</v>
      </c>
      <c r="B5427" t="s">
        <v>37</v>
      </c>
      <c r="C5427" t="s">
        <v>23</v>
      </c>
      <c r="D5427" t="s">
        <v>20</v>
      </c>
      <c r="E5427" s="3">
        <v>44354</v>
      </c>
      <c r="F5427" s="3">
        <v>139053</v>
      </c>
      <c r="G5427" t="s">
        <v>26</v>
      </c>
      <c r="H5427" s="3" t="s">
        <v>5458</v>
      </c>
      <c r="I5427" s="3">
        <f t="shared" si="756"/>
        <v>94699</v>
      </c>
      <c r="J5427" s="4">
        <f t="shared" si="757"/>
        <v>2.1350723722775848</v>
      </c>
      <c r="K5427" s="5">
        <f t="shared" si="758"/>
        <v>3.1350723722775848</v>
      </c>
      <c r="L5427" s="4" t="str">
        <f t="shared" si="759"/>
        <v>Over Budget</v>
      </c>
      <c r="M5427">
        <f t="shared" si="760"/>
        <v>2021</v>
      </c>
      <c r="N5427">
        <f t="shared" si="761"/>
        <v>3</v>
      </c>
      <c r="O5427" t="str">
        <f t="shared" si="762"/>
        <v>Mar</v>
      </c>
      <c r="P5427" t="str">
        <f t="shared" si="763"/>
        <v>Q1</v>
      </c>
      <c r="Q5427" t="str">
        <f t="shared" si="764"/>
        <v>2021-03</v>
      </c>
    </row>
    <row r="5428" spans="1:17" x14ac:dyDescent="0.35">
      <c r="A5428" s="2">
        <v>44812</v>
      </c>
      <c r="B5428" t="s">
        <v>28</v>
      </c>
      <c r="C5428" t="s">
        <v>34</v>
      </c>
      <c r="D5428" t="s">
        <v>25</v>
      </c>
      <c r="E5428" s="3">
        <v>59541</v>
      </c>
      <c r="F5428" s="3">
        <v>144392</v>
      </c>
      <c r="G5428" t="s">
        <v>26</v>
      </c>
      <c r="H5428" s="3" t="s">
        <v>5459</v>
      </c>
      <c r="I5428" s="3">
        <f t="shared" si="756"/>
        <v>84851</v>
      </c>
      <c r="J5428" s="4">
        <f t="shared" si="757"/>
        <v>1.4250852353840211</v>
      </c>
      <c r="K5428" s="5">
        <f t="shared" si="758"/>
        <v>2.4250852353840209</v>
      </c>
      <c r="L5428" s="4" t="str">
        <f t="shared" si="759"/>
        <v>Over Budget</v>
      </c>
      <c r="M5428">
        <f t="shared" si="760"/>
        <v>2022</v>
      </c>
      <c r="N5428">
        <f t="shared" si="761"/>
        <v>9</v>
      </c>
      <c r="O5428" t="str">
        <f t="shared" si="762"/>
        <v>Sep</v>
      </c>
      <c r="P5428" t="str">
        <f t="shared" si="763"/>
        <v>Q3</v>
      </c>
      <c r="Q5428" t="str">
        <f t="shared" si="764"/>
        <v>2022-09</v>
      </c>
    </row>
    <row r="5429" spans="1:17" x14ac:dyDescent="0.35">
      <c r="A5429" s="2">
        <v>45087</v>
      </c>
      <c r="B5429" t="s">
        <v>37</v>
      </c>
      <c r="C5429" t="s">
        <v>24</v>
      </c>
      <c r="D5429" t="s">
        <v>20</v>
      </c>
      <c r="E5429" s="3">
        <v>13728</v>
      </c>
      <c r="F5429" s="3">
        <v>152297</v>
      </c>
      <c r="G5429" t="s">
        <v>21</v>
      </c>
      <c r="H5429" s="3" t="s">
        <v>5460</v>
      </c>
      <c r="I5429" s="3">
        <f t="shared" si="756"/>
        <v>138569</v>
      </c>
      <c r="J5429" s="4">
        <f t="shared" si="757"/>
        <v>10.093895687645688</v>
      </c>
      <c r="K5429" s="5">
        <f t="shared" si="758"/>
        <v>11.093895687645688</v>
      </c>
      <c r="L5429" s="4" t="str">
        <f t="shared" si="759"/>
        <v>Over Budget</v>
      </c>
      <c r="M5429">
        <f t="shared" si="760"/>
        <v>2023</v>
      </c>
      <c r="N5429">
        <f t="shared" si="761"/>
        <v>6</v>
      </c>
      <c r="O5429" t="str">
        <f t="shared" si="762"/>
        <v>Jun</v>
      </c>
      <c r="P5429" t="str">
        <f t="shared" si="763"/>
        <v>Q2</v>
      </c>
      <c r="Q5429" t="str">
        <f t="shared" si="764"/>
        <v>2023-06</v>
      </c>
    </row>
    <row r="5430" spans="1:17" x14ac:dyDescent="0.35">
      <c r="A5430" s="2">
        <v>44894</v>
      </c>
      <c r="B5430" t="s">
        <v>18</v>
      </c>
      <c r="C5430" t="s">
        <v>43</v>
      </c>
      <c r="D5430" t="s">
        <v>30</v>
      </c>
      <c r="E5430" s="3">
        <v>68193</v>
      </c>
      <c r="F5430" s="3">
        <v>121512</v>
      </c>
      <c r="G5430" t="s">
        <v>26</v>
      </c>
      <c r="H5430" s="3" t="s">
        <v>5461</v>
      </c>
      <c r="I5430" s="3">
        <f t="shared" si="756"/>
        <v>53319</v>
      </c>
      <c r="J5430" s="4">
        <f t="shared" si="757"/>
        <v>0.78188377106154594</v>
      </c>
      <c r="K5430" s="5">
        <f t="shared" si="758"/>
        <v>1.7818837710615458</v>
      </c>
      <c r="L5430" s="4" t="str">
        <f t="shared" si="759"/>
        <v>Over Budget</v>
      </c>
      <c r="M5430">
        <f t="shared" si="760"/>
        <v>2022</v>
      </c>
      <c r="N5430">
        <f t="shared" si="761"/>
        <v>11</v>
      </c>
      <c r="O5430" t="str">
        <f t="shared" si="762"/>
        <v>Nov</v>
      </c>
      <c r="P5430" t="str">
        <f t="shared" si="763"/>
        <v>Q4</v>
      </c>
      <c r="Q5430" t="str">
        <f t="shared" si="764"/>
        <v>2022-11</v>
      </c>
    </row>
    <row r="5431" spans="1:17" x14ac:dyDescent="0.35">
      <c r="A5431" s="2">
        <v>45094</v>
      </c>
      <c r="B5431" t="s">
        <v>23</v>
      </c>
      <c r="C5431" t="s">
        <v>24</v>
      </c>
      <c r="D5431" t="s">
        <v>20</v>
      </c>
      <c r="E5431" s="3">
        <v>99927</v>
      </c>
      <c r="F5431" s="3">
        <v>36125</v>
      </c>
      <c r="G5431" t="s">
        <v>32</v>
      </c>
      <c r="H5431" s="3" t="s">
        <v>5462</v>
      </c>
      <c r="I5431" s="3">
        <f t="shared" si="756"/>
        <v>-63802</v>
      </c>
      <c r="J5431" s="4">
        <f t="shared" si="757"/>
        <v>-0.6384860948492399</v>
      </c>
      <c r="K5431" s="5">
        <f t="shared" si="758"/>
        <v>0.36151390515076004</v>
      </c>
      <c r="L5431" s="4" t="str">
        <f t="shared" si="759"/>
        <v>Under Budget</v>
      </c>
      <c r="M5431">
        <f t="shared" si="760"/>
        <v>2023</v>
      </c>
      <c r="N5431">
        <f t="shared" si="761"/>
        <v>6</v>
      </c>
      <c r="O5431" t="str">
        <f t="shared" si="762"/>
        <v>Jun</v>
      </c>
      <c r="P5431" t="str">
        <f t="shared" si="763"/>
        <v>Q2</v>
      </c>
      <c r="Q5431" t="str">
        <f t="shared" si="764"/>
        <v>2023-06</v>
      </c>
    </row>
    <row r="5432" spans="1:17" x14ac:dyDescent="0.35">
      <c r="A5432" s="2">
        <v>45167</v>
      </c>
      <c r="B5432" t="s">
        <v>55</v>
      </c>
      <c r="C5432" t="s">
        <v>34</v>
      </c>
      <c r="D5432" t="s">
        <v>58</v>
      </c>
      <c r="E5432" s="3">
        <v>35394</v>
      </c>
      <c r="F5432" s="3">
        <v>126063</v>
      </c>
      <c r="G5432" t="s">
        <v>21</v>
      </c>
      <c r="H5432" s="3" t="s">
        <v>5463</v>
      </c>
      <c r="I5432" s="3">
        <f t="shared" si="756"/>
        <v>90669</v>
      </c>
      <c r="J5432" s="4">
        <f t="shared" si="757"/>
        <v>2.5617053737921682</v>
      </c>
      <c r="K5432" s="5">
        <f t="shared" si="758"/>
        <v>3.5617053737921682</v>
      </c>
      <c r="L5432" s="4" t="str">
        <f t="shared" si="759"/>
        <v>Over Budget</v>
      </c>
      <c r="M5432">
        <f t="shared" si="760"/>
        <v>2023</v>
      </c>
      <c r="N5432">
        <f t="shared" si="761"/>
        <v>8</v>
      </c>
      <c r="O5432" t="str">
        <f t="shared" si="762"/>
        <v>Aug</v>
      </c>
      <c r="P5432" t="str">
        <f t="shared" si="763"/>
        <v>Q3</v>
      </c>
      <c r="Q5432" t="str">
        <f t="shared" si="764"/>
        <v>2023-08</v>
      </c>
    </row>
    <row r="5433" spans="1:17" x14ac:dyDescent="0.35">
      <c r="A5433" s="2">
        <v>44864</v>
      </c>
      <c r="B5433" t="s">
        <v>37</v>
      </c>
      <c r="C5433" t="s">
        <v>19</v>
      </c>
      <c r="D5433" t="s">
        <v>58</v>
      </c>
      <c r="E5433" s="3">
        <v>128323</v>
      </c>
      <c r="F5433" s="3">
        <v>134902</v>
      </c>
      <c r="G5433" t="s">
        <v>32</v>
      </c>
      <c r="H5433" s="3" t="s">
        <v>5464</v>
      </c>
      <c r="I5433" s="3">
        <f t="shared" si="756"/>
        <v>6579</v>
      </c>
      <c r="J5433" s="4">
        <f t="shared" si="757"/>
        <v>5.1269063223272522E-2</v>
      </c>
      <c r="K5433" s="5">
        <f t="shared" si="758"/>
        <v>1.0512690632232726</v>
      </c>
      <c r="L5433" s="4" t="str">
        <f t="shared" si="759"/>
        <v>Over Budget</v>
      </c>
      <c r="M5433">
        <f t="shared" si="760"/>
        <v>2022</v>
      </c>
      <c r="N5433">
        <f t="shared" si="761"/>
        <v>10</v>
      </c>
      <c r="O5433" t="str">
        <f t="shared" si="762"/>
        <v>Oct</v>
      </c>
      <c r="P5433" t="str">
        <f t="shared" si="763"/>
        <v>Q4</v>
      </c>
      <c r="Q5433" t="str">
        <f t="shared" si="764"/>
        <v>2022-10</v>
      </c>
    </row>
    <row r="5434" spans="1:17" x14ac:dyDescent="0.35">
      <c r="A5434" s="2">
        <v>44790</v>
      </c>
      <c r="B5434" t="s">
        <v>18</v>
      </c>
      <c r="C5434" t="s">
        <v>24</v>
      </c>
      <c r="D5434" t="s">
        <v>39</v>
      </c>
      <c r="E5434" s="3">
        <v>87835</v>
      </c>
      <c r="F5434" s="3">
        <v>145959</v>
      </c>
      <c r="G5434" t="s">
        <v>26</v>
      </c>
      <c r="H5434" s="3" t="s">
        <v>5465</v>
      </c>
      <c r="I5434" s="3">
        <f t="shared" si="756"/>
        <v>58124</v>
      </c>
      <c r="J5434" s="4">
        <f t="shared" si="757"/>
        <v>0.66174076393237324</v>
      </c>
      <c r="K5434" s="5">
        <f t="shared" si="758"/>
        <v>1.6617407639323731</v>
      </c>
      <c r="L5434" s="4" t="str">
        <f t="shared" si="759"/>
        <v>Over Budget</v>
      </c>
      <c r="M5434">
        <f t="shared" si="760"/>
        <v>2022</v>
      </c>
      <c r="N5434">
        <f t="shared" si="761"/>
        <v>8</v>
      </c>
      <c r="O5434" t="str">
        <f t="shared" si="762"/>
        <v>Aug</v>
      </c>
      <c r="P5434" t="str">
        <f t="shared" si="763"/>
        <v>Q3</v>
      </c>
      <c r="Q5434" t="str">
        <f t="shared" si="764"/>
        <v>2022-08</v>
      </c>
    </row>
    <row r="5435" spans="1:17" x14ac:dyDescent="0.35">
      <c r="A5435" s="2">
        <v>44785</v>
      </c>
      <c r="B5435" t="s">
        <v>18</v>
      </c>
      <c r="C5435" t="s">
        <v>23</v>
      </c>
      <c r="D5435" t="s">
        <v>25</v>
      </c>
      <c r="E5435" s="3">
        <v>147552</v>
      </c>
      <c r="F5435" s="3">
        <v>130587</v>
      </c>
      <c r="G5435" t="s">
        <v>35</v>
      </c>
      <c r="H5435" s="3" t="s">
        <v>5466</v>
      </c>
      <c r="I5435" s="3">
        <f t="shared" si="756"/>
        <v>-16965</v>
      </c>
      <c r="J5435" s="4">
        <f t="shared" si="757"/>
        <v>-0.11497641509433962</v>
      </c>
      <c r="K5435" s="5">
        <f t="shared" si="758"/>
        <v>0.88502358490566035</v>
      </c>
      <c r="L5435" s="4" t="str">
        <f t="shared" si="759"/>
        <v>Under Budget</v>
      </c>
      <c r="M5435">
        <f t="shared" si="760"/>
        <v>2022</v>
      </c>
      <c r="N5435">
        <f t="shared" si="761"/>
        <v>8</v>
      </c>
      <c r="O5435" t="str">
        <f t="shared" si="762"/>
        <v>Aug</v>
      </c>
      <c r="P5435" t="str">
        <f t="shared" si="763"/>
        <v>Q3</v>
      </c>
      <c r="Q5435" t="str">
        <f t="shared" si="764"/>
        <v>2022-08</v>
      </c>
    </row>
    <row r="5436" spans="1:17" x14ac:dyDescent="0.35">
      <c r="A5436" s="2">
        <v>44681</v>
      </c>
      <c r="B5436" t="s">
        <v>41</v>
      </c>
      <c r="C5436" t="s">
        <v>29</v>
      </c>
      <c r="D5436" t="s">
        <v>25</v>
      </c>
      <c r="E5436" s="3">
        <v>57232</v>
      </c>
      <c r="F5436" s="3">
        <v>71448</v>
      </c>
      <c r="G5436" t="s">
        <v>21</v>
      </c>
      <c r="H5436" s="3" t="s">
        <v>5467</v>
      </c>
      <c r="I5436" s="3">
        <f t="shared" si="756"/>
        <v>14216</v>
      </c>
      <c r="J5436" s="4">
        <f t="shared" si="757"/>
        <v>0.24839250768800672</v>
      </c>
      <c r="K5436" s="5">
        <f t="shared" si="758"/>
        <v>1.2483925076880067</v>
      </c>
      <c r="L5436" s="4" t="str">
        <f t="shared" si="759"/>
        <v>Over Budget</v>
      </c>
      <c r="M5436">
        <f t="shared" si="760"/>
        <v>2022</v>
      </c>
      <c r="N5436">
        <f t="shared" si="761"/>
        <v>4</v>
      </c>
      <c r="O5436" t="str">
        <f t="shared" si="762"/>
        <v>Apr</v>
      </c>
      <c r="P5436" t="str">
        <f t="shared" si="763"/>
        <v>Q2</v>
      </c>
      <c r="Q5436" t="str">
        <f t="shared" si="764"/>
        <v>2022-04</v>
      </c>
    </row>
    <row r="5437" spans="1:17" x14ac:dyDescent="0.35">
      <c r="A5437" s="2">
        <v>45178</v>
      </c>
      <c r="B5437" t="s">
        <v>23</v>
      </c>
      <c r="C5437" t="s">
        <v>34</v>
      </c>
      <c r="D5437" t="s">
        <v>58</v>
      </c>
      <c r="E5437" s="3">
        <v>94239</v>
      </c>
      <c r="F5437" s="3">
        <v>16145</v>
      </c>
      <c r="G5437" t="s">
        <v>21</v>
      </c>
      <c r="H5437" s="3" t="s">
        <v>5468</v>
      </c>
      <c r="I5437" s="3">
        <f t="shared" si="756"/>
        <v>-78094</v>
      </c>
      <c r="J5437" s="4">
        <f t="shared" si="757"/>
        <v>-0.82868027037638348</v>
      </c>
      <c r="K5437" s="5">
        <f t="shared" si="758"/>
        <v>0.17131972962361655</v>
      </c>
      <c r="L5437" s="4" t="str">
        <f t="shared" si="759"/>
        <v>Under Budget</v>
      </c>
      <c r="M5437">
        <f t="shared" si="760"/>
        <v>2023</v>
      </c>
      <c r="N5437">
        <f t="shared" si="761"/>
        <v>9</v>
      </c>
      <c r="O5437" t="str">
        <f t="shared" si="762"/>
        <v>Sep</v>
      </c>
      <c r="P5437" t="str">
        <f t="shared" si="763"/>
        <v>Q3</v>
      </c>
      <c r="Q5437" t="str">
        <f t="shared" si="764"/>
        <v>2023-09</v>
      </c>
    </row>
    <row r="5438" spans="1:17" x14ac:dyDescent="0.35">
      <c r="A5438" s="2">
        <v>45168</v>
      </c>
      <c r="B5438" t="s">
        <v>41</v>
      </c>
      <c r="C5438" t="s">
        <v>24</v>
      </c>
      <c r="D5438" t="s">
        <v>30</v>
      </c>
      <c r="E5438" s="3">
        <v>86656</v>
      </c>
      <c r="F5438" s="3">
        <v>101719</v>
      </c>
      <c r="G5438" t="s">
        <v>21</v>
      </c>
      <c r="H5438" s="3" t="s">
        <v>5469</v>
      </c>
      <c r="I5438" s="3">
        <f t="shared" si="756"/>
        <v>15063</v>
      </c>
      <c r="J5438" s="4">
        <f t="shared" si="757"/>
        <v>0.17382524002954211</v>
      </c>
      <c r="K5438" s="5">
        <f t="shared" si="758"/>
        <v>1.1738252400295421</v>
      </c>
      <c r="L5438" s="4" t="str">
        <f t="shared" si="759"/>
        <v>Over Budget</v>
      </c>
      <c r="M5438">
        <f t="shared" si="760"/>
        <v>2023</v>
      </c>
      <c r="N5438">
        <f t="shared" si="761"/>
        <v>8</v>
      </c>
      <c r="O5438" t="str">
        <f t="shared" si="762"/>
        <v>Aug</v>
      </c>
      <c r="P5438" t="str">
        <f t="shared" si="763"/>
        <v>Q3</v>
      </c>
      <c r="Q5438" t="str">
        <f t="shared" si="764"/>
        <v>2023-08</v>
      </c>
    </row>
    <row r="5439" spans="1:17" x14ac:dyDescent="0.35">
      <c r="A5439" s="2">
        <v>44835</v>
      </c>
      <c r="B5439" t="s">
        <v>23</v>
      </c>
      <c r="C5439" t="s">
        <v>29</v>
      </c>
      <c r="D5439" t="s">
        <v>20</v>
      </c>
      <c r="E5439" s="3">
        <v>48920</v>
      </c>
      <c r="F5439" s="3">
        <v>28561</v>
      </c>
      <c r="G5439" t="s">
        <v>32</v>
      </c>
      <c r="H5439" s="3" t="s">
        <v>5470</v>
      </c>
      <c r="I5439" s="3">
        <f t="shared" si="756"/>
        <v>-20359</v>
      </c>
      <c r="J5439" s="4">
        <f t="shared" si="757"/>
        <v>-0.41616925592804577</v>
      </c>
      <c r="K5439" s="5">
        <f t="shared" si="758"/>
        <v>0.58383074407195423</v>
      </c>
      <c r="L5439" s="4" t="str">
        <f t="shared" si="759"/>
        <v>Under Budget</v>
      </c>
      <c r="M5439">
        <f t="shared" si="760"/>
        <v>2022</v>
      </c>
      <c r="N5439">
        <f t="shared" si="761"/>
        <v>10</v>
      </c>
      <c r="O5439" t="str">
        <f t="shared" si="762"/>
        <v>Oct</v>
      </c>
      <c r="P5439" t="str">
        <f t="shared" si="763"/>
        <v>Q4</v>
      </c>
      <c r="Q5439" t="str">
        <f t="shared" si="764"/>
        <v>2022-10</v>
      </c>
    </row>
    <row r="5440" spans="1:17" x14ac:dyDescent="0.35">
      <c r="A5440" s="2">
        <v>45193</v>
      </c>
      <c r="B5440" t="s">
        <v>55</v>
      </c>
      <c r="C5440" t="s">
        <v>24</v>
      </c>
      <c r="D5440" t="s">
        <v>20</v>
      </c>
      <c r="E5440" s="3">
        <v>94854</v>
      </c>
      <c r="F5440" s="3">
        <v>93675</v>
      </c>
      <c r="G5440" t="s">
        <v>21</v>
      </c>
      <c r="H5440" s="3" t="s">
        <v>5471</v>
      </c>
      <c r="I5440" s="3">
        <f t="shared" si="756"/>
        <v>-1179</v>
      </c>
      <c r="J5440" s="4">
        <f t="shared" si="757"/>
        <v>-1.242962869251692E-2</v>
      </c>
      <c r="K5440" s="5">
        <f t="shared" si="758"/>
        <v>0.98757037130748304</v>
      </c>
      <c r="L5440" s="4" t="str">
        <f t="shared" si="759"/>
        <v>Under Budget</v>
      </c>
      <c r="M5440">
        <f t="shared" si="760"/>
        <v>2023</v>
      </c>
      <c r="N5440">
        <f t="shared" si="761"/>
        <v>9</v>
      </c>
      <c r="O5440" t="str">
        <f t="shared" si="762"/>
        <v>Sep</v>
      </c>
      <c r="P5440" t="str">
        <f t="shared" si="763"/>
        <v>Q3</v>
      </c>
      <c r="Q5440" t="str">
        <f t="shared" si="764"/>
        <v>2023-09</v>
      </c>
    </row>
    <row r="5441" spans="1:17" x14ac:dyDescent="0.35">
      <c r="A5441" s="2">
        <v>44478</v>
      </c>
      <c r="B5441" t="s">
        <v>41</v>
      </c>
      <c r="C5441" t="s">
        <v>19</v>
      </c>
      <c r="D5441" t="s">
        <v>20</v>
      </c>
      <c r="E5441" s="3">
        <v>101258</v>
      </c>
      <c r="F5441" s="3">
        <v>129378</v>
      </c>
      <c r="G5441" t="s">
        <v>35</v>
      </c>
      <c r="H5441" s="3" t="s">
        <v>5472</v>
      </c>
      <c r="I5441" s="3">
        <f t="shared" si="756"/>
        <v>28120</v>
      </c>
      <c r="J5441" s="4">
        <f t="shared" si="757"/>
        <v>0.27770645282348061</v>
      </c>
      <c r="K5441" s="5">
        <f t="shared" si="758"/>
        <v>1.2777064528234807</v>
      </c>
      <c r="L5441" s="4" t="str">
        <f t="shared" si="759"/>
        <v>Over Budget</v>
      </c>
      <c r="M5441">
        <f t="shared" si="760"/>
        <v>2021</v>
      </c>
      <c r="N5441">
        <f t="shared" si="761"/>
        <v>10</v>
      </c>
      <c r="O5441" t="str">
        <f t="shared" si="762"/>
        <v>Oct</v>
      </c>
      <c r="P5441" t="str">
        <f t="shared" si="763"/>
        <v>Q4</v>
      </c>
      <c r="Q5441" t="str">
        <f t="shared" si="764"/>
        <v>2021-10</v>
      </c>
    </row>
    <row r="5442" spans="1:17" x14ac:dyDescent="0.35">
      <c r="A5442" s="2">
        <v>45182</v>
      </c>
      <c r="B5442" t="s">
        <v>55</v>
      </c>
      <c r="C5442" t="s">
        <v>19</v>
      </c>
      <c r="D5442" t="s">
        <v>30</v>
      </c>
      <c r="E5442" s="3">
        <v>78041</v>
      </c>
      <c r="F5442" s="3">
        <v>159525</v>
      </c>
      <c r="G5442" t="s">
        <v>35</v>
      </c>
      <c r="H5442" s="3" t="s">
        <v>5473</v>
      </c>
      <c r="I5442" s="3">
        <f t="shared" si="756"/>
        <v>81484</v>
      </c>
      <c r="J5442" s="4">
        <f t="shared" si="757"/>
        <v>1.044117835496726</v>
      </c>
      <c r="K5442" s="5">
        <f t="shared" si="758"/>
        <v>2.044117835496726</v>
      </c>
      <c r="L5442" s="4" t="str">
        <f t="shared" si="759"/>
        <v>Over Budget</v>
      </c>
      <c r="M5442">
        <f t="shared" si="760"/>
        <v>2023</v>
      </c>
      <c r="N5442">
        <f t="shared" si="761"/>
        <v>9</v>
      </c>
      <c r="O5442" t="str">
        <f t="shared" si="762"/>
        <v>Sep</v>
      </c>
      <c r="P5442" t="str">
        <f t="shared" si="763"/>
        <v>Q3</v>
      </c>
      <c r="Q5442" t="str">
        <f t="shared" si="764"/>
        <v>2023-09</v>
      </c>
    </row>
    <row r="5443" spans="1:17" x14ac:dyDescent="0.35">
      <c r="A5443" s="2">
        <v>44212</v>
      </c>
      <c r="B5443" t="s">
        <v>28</v>
      </c>
      <c r="C5443" t="s">
        <v>19</v>
      </c>
      <c r="D5443" t="s">
        <v>30</v>
      </c>
      <c r="E5443" s="3">
        <v>90322</v>
      </c>
      <c r="F5443" s="3">
        <v>96240</v>
      </c>
      <c r="G5443" t="s">
        <v>21</v>
      </c>
      <c r="H5443" s="3" t="s">
        <v>5474</v>
      </c>
      <c r="I5443" s="3">
        <f t="shared" si="756"/>
        <v>5918</v>
      </c>
      <c r="J5443" s="4">
        <f t="shared" si="757"/>
        <v>6.5521135493013888E-2</v>
      </c>
      <c r="K5443" s="5">
        <f t="shared" si="758"/>
        <v>1.0655211354930139</v>
      </c>
      <c r="L5443" s="4" t="str">
        <f t="shared" si="759"/>
        <v>Over Budget</v>
      </c>
      <c r="M5443">
        <f t="shared" si="760"/>
        <v>2021</v>
      </c>
      <c r="N5443">
        <f t="shared" si="761"/>
        <v>1</v>
      </c>
      <c r="O5443" t="str">
        <f t="shared" si="762"/>
        <v>Jan</v>
      </c>
      <c r="P5443" t="str">
        <f t="shared" si="763"/>
        <v>Q1</v>
      </c>
      <c r="Q5443" t="str">
        <f t="shared" si="764"/>
        <v>2021-01</v>
      </c>
    </row>
    <row r="5444" spans="1:17" x14ac:dyDescent="0.35">
      <c r="A5444" s="2">
        <v>45132</v>
      </c>
      <c r="B5444" t="s">
        <v>28</v>
      </c>
      <c r="C5444" t="s">
        <v>29</v>
      </c>
      <c r="D5444" t="s">
        <v>20</v>
      </c>
      <c r="E5444" s="3">
        <v>83334</v>
      </c>
      <c r="F5444" s="3">
        <v>55759</v>
      </c>
      <c r="G5444" t="s">
        <v>32</v>
      </c>
      <c r="H5444" s="3" t="s">
        <v>5475</v>
      </c>
      <c r="I5444" s="3">
        <f t="shared" si="756"/>
        <v>-27575</v>
      </c>
      <c r="J5444" s="4">
        <f t="shared" si="757"/>
        <v>-0.33089735282117744</v>
      </c>
      <c r="K5444" s="5">
        <f t="shared" si="758"/>
        <v>0.66910264717882262</v>
      </c>
      <c r="L5444" s="4" t="str">
        <f t="shared" si="759"/>
        <v>Under Budget</v>
      </c>
      <c r="M5444">
        <f t="shared" si="760"/>
        <v>2023</v>
      </c>
      <c r="N5444">
        <f t="shared" si="761"/>
        <v>7</v>
      </c>
      <c r="O5444" t="str">
        <f t="shared" si="762"/>
        <v>Jul</v>
      </c>
      <c r="P5444" t="str">
        <f t="shared" si="763"/>
        <v>Q3</v>
      </c>
      <c r="Q5444" t="str">
        <f t="shared" si="764"/>
        <v>2023-07</v>
      </c>
    </row>
    <row r="5445" spans="1:17" x14ac:dyDescent="0.35">
      <c r="A5445" s="2">
        <v>44450</v>
      </c>
      <c r="B5445" t="s">
        <v>23</v>
      </c>
      <c r="C5445" t="s">
        <v>43</v>
      </c>
      <c r="D5445" t="s">
        <v>20</v>
      </c>
      <c r="E5445" s="3">
        <v>74918</v>
      </c>
      <c r="F5445" s="3">
        <v>46102</v>
      </c>
      <c r="G5445" t="s">
        <v>32</v>
      </c>
      <c r="H5445" s="3" t="s">
        <v>5476</v>
      </c>
      <c r="I5445" s="3">
        <f t="shared" ref="I5445:I5508" si="765">F5445-E5445</f>
        <v>-28816</v>
      </c>
      <c r="J5445" s="4">
        <f t="shared" ref="J5445:J5508" si="766">IFERROR(I5445/E5445,0)</f>
        <v>-0.38463386636055419</v>
      </c>
      <c r="K5445" s="5">
        <f t="shared" ref="K5445:K5508" si="767">IFERROR(F5445/E5445,0)</f>
        <v>0.61536613363944581</v>
      </c>
      <c r="L5445" s="4" t="str">
        <f t="shared" ref="L5445:L5508" si="768">IF(I5445&gt;0,"Over Budget",IF(I5445&lt;0,"Under Budget","On Budget"))</f>
        <v>Under Budget</v>
      </c>
      <c r="M5445">
        <f t="shared" ref="M5445:M5508" si="769">YEAR(A5445)</f>
        <v>2021</v>
      </c>
      <c r="N5445">
        <f t="shared" ref="N5445:N5508" si="770">MONTH(A5445)</f>
        <v>9</v>
      </c>
      <c r="O5445" t="str">
        <f t="shared" ref="O5445:O5508" si="771">TEXT(A5445,"mmm")</f>
        <v>Sep</v>
      </c>
      <c r="P5445" t="str">
        <f t="shared" ref="P5445:P5508" si="772">"Q"&amp;ROUNDUP(MONTH(A5445)/3,0)</f>
        <v>Q3</v>
      </c>
      <c r="Q5445" t="str">
        <f t="shared" ref="Q5445:Q5508" si="773">TEXT(A5445,"yyyy-mm")</f>
        <v>2021-09</v>
      </c>
    </row>
    <row r="5446" spans="1:17" x14ac:dyDescent="0.35">
      <c r="A5446" s="2">
        <v>44525</v>
      </c>
      <c r="B5446" t="s">
        <v>23</v>
      </c>
      <c r="C5446" t="s">
        <v>29</v>
      </c>
      <c r="D5446" t="s">
        <v>30</v>
      </c>
      <c r="E5446" s="3">
        <v>115238</v>
      </c>
      <c r="F5446" s="3">
        <v>82715</v>
      </c>
      <c r="G5446" t="s">
        <v>32</v>
      </c>
      <c r="H5446" s="3" t="s">
        <v>5477</v>
      </c>
      <c r="I5446" s="3">
        <f t="shared" si="765"/>
        <v>-32523</v>
      </c>
      <c r="J5446" s="4">
        <f t="shared" si="766"/>
        <v>-0.28222461340877142</v>
      </c>
      <c r="K5446" s="5">
        <f t="shared" si="767"/>
        <v>0.71777538659122864</v>
      </c>
      <c r="L5446" s="4" t="str">
        <f t="shared" si="768"/>
        <v>Under Budget</v>
      </c>
      <c r="M5446">
        <f t="shared" si="769"/>
        <v>2021</v>
      </c>
      <c r="N5446">
        <f t="shared" si="770"/>
        <v>11</v>
      </c>
      <c r="O5446" t="str">
        <f t="shared" si="771"/>
        <v>Nov</v>
      </c>
      <c r="P5446" t="str">
        <f t="shared" si="772"/>
        <v>Q4</v>
      </c>
      <c r="Q5446" t="str">
        <f t="shared" si="773"/>
        <v>2021-11</v>
      </c>
    </row>
    <row r="5447" spans="1:17" x14ac:dyDescent="0.35">
      <c r="A5447" s="2">
        <v>44740</v>
      </c>
      <c r="B5447" t="s">
        <v>41</v>
      </c>
      <c r="C5447" t="s">
        <v>34</v>
      </c>
      <c r="D5447" t="s">
        <v>20</v>
      </c>
      <c r="E5447" s="3">
        <v>24714</v>
      </c>
      <c r="F5447" s="3">
        <v>116811</v>
      </c>
      <c r="G5447" t="s">
        <v>26</v>
      </c>
      <c r="H5447" s="3" t="s">
        <v>5478</v>
      </c>
      <c r="I5447" s="3">
        <f t="shared" si="765"/>
        <v>92097</v>
      </c>
      <c r="J5447" s="4">
        <f t="shared" si="766"/>
        <v>3.7265112891478513</v>
      </c>
      <c r="K5447" s="5">
        <f t="shared" si="767"/>
        <v>4.7265112891478518</v>
      </c>
      <c r="L5447" s="4" t="str">
        <f t="shared" si="768"/>
        <v>Over Budget</v>
      </c>
      <c r="M5447">
        <f t="shared" si="769"/>
        <v>2022</v>
      </c>
      <c r="N5447">
        <f t="shared" si="770"/>
        <v>6</v>
      </c>
      <c r="O5447" t="str">
        <f t="shared" si="771"/>
        <v>Jun</v>
      </c>
      <c r="P5447" t="str">
        <f t="shared" si="772"/>
        <v>Q2</v>
      </c>
      <c r="Q5447" t="str">
        <f t="shared" si="773"/>
        <v>2022-06</v>
      </c>
    </row>
    <row r="5448" spans="1:17" x14ac:dyDescent="0.35">
      <c r="A5448" s="2">
        <v>44979</v>
      </c>
      <c r="B5448" t="s">
        <v>28</v>
      </c>
      <c r="C5448" t="s">
        <v>34</v>
      </c>
      <c r="D5448" t="s">
        <v>30</v>
      </c>
      <c r="E5448" s="3">
        <v>125697</v>
      </c>
      <c r="F5448" s="3">
        <v>159690</v>
      </c>
      <c r="G5448" t="s">
        <v>32</v>
      </c>
      <c r="H5448" s="3" t="s">
        <v>5479</v>
      </c>
      <c r="I5448" s="3">
        <f t="shared" si="765"/>
        <v>33993</v>
      </c>
      <c r="J5448" s="4">
        <f t="shared" si="766"/>
        <v>0.27043604859304515</v>
      </c>
      <c r="K5448" s="5">
        <f t="shared" si="767"/>
        <v>1.2704360485930453</v>
      </c>
      <c r="L5448" s="4" t="str">
        <f t="shared" si="768"/>
        <v>Over Budget</v>
      </c>
      <c r="M5448">
        <f t="shared" si="769"/>
        <v>2023</v>
      </c>
      <c r="N5448">
        <f t="shared" si="770"/>
        <v>2</v>
      </c>
      <c r="O5448" t="str">
        <f t="shared" si="771"/>
        <v>Feb</v>
      </c>
      <c r="P5448" t="str">
        <f t="shared" si="772"/>
        <v>Q1</v>
      </c>
      <c r="Q5448" t="str">
        <f t="shared" si="773"/>
        <v>2023-02</v>
      </c>
    </row>
    <row r="5449" spans="1:17" x14ac:dyDescent="0.35">
      <c r="A5449" s="2">
        <v>45193</v>
      </c>
      <c r="B5449" t="s">
        <v>37</v>
      </c>
      <c r="C5449" t="s">
        <v>23</v>
      </c>
      <c r="D5449" t="s">
        <v>39</v>
      </c>
      <c r="E5449" s="3">
        <v>103960</v>
      </c>
      <c r="F5449" s="3">
        <v>43886</v>
      </c>
      <c r="G5449" t="s">
        <v>32</v>
      </c>
      <c r="H5449" s="3" t="s">
        <v>5480</v>
      </c>
      <c r="I5449" s="3">
        <f t="shared" si="765"/>
        <v>-60074</v>
      </c>
      <c r="J5449" s="4">
        <f t="shared" si="766"/>
        <v>-0.57785686802616387</v>
      </c>
      <c r="K5449" s="5">
        <f t="shared" si="767"/>
        <v>0.42214313197383607</v>
      </c>
      <c r="L5449" s="4" t="str">
        <f t="shared" si="768"/>
        <v>Under Budget</v>
      </c>
      <c r="M5449">
        <f t="shared" si="769"/>
        <v>2023</v>
      </c>
      <c r="N5449">
        <f t="shared" si="770"/>
        <v>9</v>
      </c>
      <c r="O5449" t="str">
        <f t="shared" si="771"/>
        <v>Sep</v>
      </c>
      <c r="P5449" t="str">
        <f t="shared" si="772"/>
        <v>Q3</v>
      </c>
      <c r="Q5449" t="str">
        <f t="shared" si="773"/>
        <v>2023-09</v>
      </c>
    </row>
    <row r="5450" spans="1:17" x14ac:dyDescent="0.35">
      <c r="A5450" s="2">
        <v>45041</v>
      </c>
      <c r="B5450" t="s">
        <v>37</v>
      </c>
      <c r="C5450" t="s">
        <v>23</v>
      </c>
      <c r="D5450" t="s">
        <v>58</v>
      </c>
      <c r="E5450" s="3">
        <v>13316</v>
      </c>
      <c r="F5450" s="3">
        <v>9083</v>
      </c>
      <c r="G5450" t="s">
        <v>21</v>
      </c>
      <c r="H5450" s="3" t="s">
        <v>5481</v>
      </c>
      <c r="I5450" s="3">
        <f t="shared" si="765"/>
        <v>-4233</v>
      </c>
      <c r="J5450" s="4">
        <f t="shared" si="766"/>
        <v>-0.31788825473115051</v>
      </c>
      <c r="K5450" s="5">
        <f t="shared" si="767"/>
        <v>0.68211174526884955</v>
      </c>
      <c r="L5450" s="4" t="str">
        <f t="shared" si="768"/>
        <v>Under Budget</v>
      </c>
      <c r="M5450">
        <f t="shared" si="769"/>
        <v>2023</v>
      </c>
      <c r="N5450">
        <f t="shared" si="770"/>
        <v>4</v>
      </c>
      <c r="O5450" t="str">
        <f t="shared" si="771"/>
        <v>Apr</v>
      </c>
      <c r="P5450" t="str">
        <f t="shared" si="772"/>
        <v>Q2</v>
      </c>
      <c r="Q5450" t="str">
        <f t="shared" si="773"/>
        <v>2023-04</v>
      </c>
    </row>
    <row r="5451" spans="1:17" x14ac:dyDescent="0.35">
      <c r="A5451" s="2">
        <v>44562</v>
      </c>
      <c r="B5451" t="s">
        <v>37</v>
      </c>
      <c r="C5451" t="s">
        <v>34</v>
      </c>
      <c r="D5451" t="s">
        <v>58</v>
      </c>
      <c r="E5451" s="3">
        <v>30710</v>
      </c>
      <c r="F5451" s="3">
        <v>133488</v>
      </c>
      <c r="G5451" t="s">
        <v>26</v>
      </c>
      <c r="H5451" s="3" t="s">
        <v>5482</v>
      </c>
      <c r="I5451" s="3">
        <f t="shared" si="765"/>
        <v>102778</v>
      </c>
      <c r="J5451" s="4">
        <f t="shared" si="766"/>
        <v>3.3467274503419082</v>
      </c>
      <c r="K5451" s="5">
        <f t="shared" si="767"/>
        <v>4.3467274503419082</v>
      </c>
      <c r="L5451" s="4" t="str">
        <f t="shared" si="768"/>
        <v>Over Budget</v>
      </c>
      <c r="M5451">
        <f t="shared" si="769"/>
        <v>2022</v>
      </c>
      <c r="N5451">
        <f t="shared" si="770"/>
        <v>1</v>
      </c>
      <c r="O5451" t="str">
        <f t="shared" si="771"/>
        <v>Jan</v>
      </c>
      <c r="P5451" t="str">
        <f t="shared" si="772"/>
        <v>Q1</v>
      </c>
      <c r="Q5451" t="str">
        <f t="shared" si="773"/>
        <v>2022-01</v>
      </c>
    </row>
    <row r="5452" spans="1:17" x14ac:dyDescent="0.35">
      <c r="A5452" s="2">
        <v>44851</v>
      </c>
      <c r="B5452" t="s">
        <v>28</v>
      </c>
      <c r="C5452" t="s">
        <v>24</v>
      </c>
      <c r="D5452" t="s">
        <v>30</v>
      </c>
      <c r="E5452" s="3">
        <v>128993</v>
      </c>
      <c r="F5452" s="3">
        <v>66999</v>
      </c>
      <c r="G5452" t="s">
        <v>21</v>
      </c>
      <c r="H5452" s="3" t="s">
        <v>5483</v>
      </c>
      <c r="I5452" s="3">
        <f t="shared" si="765"/>
        <v>-61994</v>
      </c>
      <c r="J5452" s="4">
        <f t="shared" si="766"/>
        <v>-0.48059972246556015</v>
      </c>
      <c r="K5452" s="5">
        <f t="shared" si="767"/>
        <v>0.51940027753443985</v>
      </c>
      <c r="L5452" s="4" t="str">
        <f t="shared" si="768"/>
        <v>Under Budget</v>
      </c>
      <c r="M5452">
        <f t="shared" si="769"/>
        <v>2022</v>
      </c>
      <c r="N5452">
        <f t="shared" si="770"/>
        <v>10</v>
      </c>
      <c r="O5452" t="str">
        <f t="shared" si="771"/>
        <v>Oct</v>
      </c>
      <c r="P5452" t="str">
        <f t="shared" si="772"/>
        <v>Q4</v>
      </c>
      <c r="Q5452" t="str">
        <f t="shared" si="773"/>
        <v>2022-10</v>
      </c>
    </row>
    <row r="5453" spans="1:17" x14ac:dyDescent="0.35">
      <c r="A5453" s="2">
        <v>44956</v>
      </c>
      <c r="B5453" t="s">
        <v>37</v>
      </c>
      <c r="C5453" t="s">
        <v>34</v>
      </c>
      <c r="D5453" t="s">
        <v>20</v>
      </c>
      <c r="E5453" s="3">
        <v>117896</v>
      </c>
      <c r="F5453" s="3">
        <v>114535</v>
      </c>
      <c r="G5453" t="s">
        <v>32</v>
      </c>
      <c r="H5453" s="3" t="s">
        <v>5484</v>
      </c>
      <c r="I5453" s="3">
        <f t="shared" si="765"/>
        <v>-3361</v>
      </c>
      <c r="J5453" s="4">
        <f t="shared" si="766"/>
        <v>-2.8508176698106805E-2</v>
      </c>
      <c r="K5453" s="5">
        <f t="shared" si="767"/>
        <v>0.97149182330189321</v>
      </c>
      <c r="L5453" s="4" t="str">
        <f t="shared" si="768"/>
        <v>Under Budget</v>
      </c>
      <c r="M5453">
        <f t="shared" si="769"/>
        <v>2023</v>
      </c>
      <c r="N5453">
        <f t="shared" si="770"/>
        <v>1</v>
      </c>
      <c r="O5453" t="str">
        <f t="shared" si="771"/>
        <v>Jan</v>
      </c>
      <c r="P5453" t="str">
        <f t="shared" si="772"/>
        <v>Q1</v>
      </c>
      <c r="Q5453" t="str">
        <f t="shared" si="773"/>
        <v>2023-01</v>
      </c>
    </row>
    <row r="5454" spans="1:17" x14ac:dyDescent="0.35">
      <c r="A5454" s="2">
        <v>44835</v>
      </c>
      <c r="B5454" t="s">
        <v>55</v>
      </c>
      <c r="C5454" t="s">
        <v>43</v>
      </c>
      <c r="D5454" t="s">
        <v>58</v>
      </c>
      <c r="E5454" s="3">
        <v>27577</v>
      </c>
      <c r="F5454" s="3">
        <v>119961</v>
      </c>
      <c r="G5454" t="s">
        <v>32</v>
      </c>
      <c r="H5454" s="3" t="s">
        <v>5485</v>
      </c>
      <c r="I5454" s="3">
        <f t="shared" si="765"/>
        <v>92384</v>
      </c>
      <c r="J5454" s="4">
        <f t="shared" si="766"/>
        <v>3.3500380752076007</v>
      </c>
      <c r="K5454" s="5">
        <f t="shared" si="767"/>
        <v>4.3500380752076007</v>
      </c>
      <c r="L5454" s="4" t="str">
        <f t="shared" si="768"/>
        <v>Over Budget</v>
      </c>
      <c r="M5454">
        <f t="shared" si="769"/>
        <v>2022</v>
      </c>
      <c r="N5454">
        <f t="shared" si="770"/>
        <v>10</v>
      </c>
      <c r="O5454" t="str">
        <f t="shared" si="771"/>
        <v>Oct</v>
      </c>
      <c r="P5454" t="str">
        <f t="shared" si="772"/>
        <v>Q4</v>
      </c>
      <c r="Q5454" t="str">
        <f t="shared" si="773"/>
        <v>2022-10</v>
      </c>
    </row>
    <row r="5455" spans="1:17" x14ac:dyDescent="0.35">
      <c r="A5455" s="2">
        <v>45260</v>
      </c>
      <c r="B5455" t="s">
        <v>18</v>
      </c>
      <c r="C5455" t="s">
        <v>23</v>
      </c>
      <c r="D5455" t="s">
        <v>25</v>
      </c>
      <c r="E5455" s="3">
        <v>148578</v>
      </c>
      <c r="F5455" s="3">
        <v>157450</v>
      </c>
      <c r="G5455" t="s">
        <v>21</v>
      </c>
      <c r="H5455" s="3" t="s">
        <v>5486</v>
      </c>
      <c r="I5455" s="3">
        <f t="shared" si="765"/>
        <v>8872</v>
      </c>
      <c r="J5455" s="4">
        <f t="shared" si="766"/>
        <v>5.9712743474807845E-2</v>
      </c>
      <c r="K5455" s="5">
        <f t="shared" si="767"/>
        <v>1.0597127434748079</v>
      </c>
      <c r="L5455" s="4" t="str">
        <f t="shared" si="768"/>
        <v>Over Budget</v>
      </c>
      <c r="M5455">
        <f t="shared" si="769"/>
        <v>2023</v>
      </c>
      <c r="N5455">
        <f t="shared" si="770"/>
        <v>11</v>
      </c>
      <c r="O5455" t="str">
        <f t="shared" si="771"/>
        <v>Nov</v>
      </c>
      <c r="P5455" t="str">
        <f t="shared" si="772"/>
        <v>Q4</v>
      </c>
      <c r="Q5455" t="str">
        <f t="shared" si="773"/>
        <v>2023-11</v>
      </c>
    </row>
    <row r="5456" spans="1:17" x14ac:dyDescent="0.35">
      <c r="A5456" s="2">
        <v>45120</v>
      </c>
      <c r="B5456" t="s">
        <v>23</v>
      </c>
      <c r="C5456" t="s">
        <v>23</v>
      </c>
      <c r="D5456" t="s">
        <v>20</v>
      </c>
      <c r="E5456" s="3">
        <v>67121</v>
      </c>
      <c r="F5456" s="3">
        <v>129268</v>
      </c>
      <c r="G5456" t="s">
        <v>26</v>
      </c>
      <c r="H5456" s="3" t="s">
        <v>5487</v>
      </c>
      <c r="I5456" s="3">
        <f t="shared" si="765"/>
        <v>62147</v>
      </c>
      <c r="J5456" s="4">
        <f t="shared" si="766"/>
        <v>0.92589502540188617</v>
      </c>
      <c r="K5456" s="5">
        <f t="shared" si="767"/>
        <v>1.9258950254018861</v>
      </c>
      <c r="L5456" s="4" t="str">
        <f t="shared" si="768"/>
        <v>Over Budget</v>
      </c>
      <c r="M5456">
        <f t="shared" si="769"/>
        <v>2023</v>
      </c>
      <c r="N5456">
        <f t="shared" si="770"/>
        <v>7</v>
      </c>
      <c r="O5456" t="str">
        <f t="shared" si="771"/>
        <v>Jul</v>
      </c>
      <c r="P5456" t="str">
        <f t="shared" si="772"/>
        <v>Q3</v>
      </c>
      <c r="Q5456" t="str">
        <f t="shared" si="773"/>
        <v>2023-07</v>
      </c>
    </row>
    <row r="5457" spans="1:17" x14ac:dyDescent="0.35">
      <c r="A5457" s="2">
        <v>44612</v>
      </c>
      <c r="B5457" t="s">
        <v>41</v>
      </c>
      <c r="C5457" t="s">
        <v>29</v>
      </c>
      <c r="D5457" t="s">
        <v>30</v>
      </c>
      <c r="E5457" s="3">
        <v>68216</v>
      </c>
      <c r="F5457" s="3">
        <v>153212</v>
      </c>
      <c r="G5457" t="s">
        <v>26</v>
      </c>
      <c r="H5457" s="3" t="s">
        <v>5488</v>
      </c>
      <c r="I5457" s="3">
        <f t="shared" si="765"/>
        <v>84996</v>
      </c>
      <c r="J5457" s="4">
        <f t="shared" si="766"/>
        <v>1.245983347015363</v>
      </c>
      <c r="K5457" s="5">
        <f t="shared" si="767"/>
        <v>2.245983347015363</v>
      </c>
      <c r="L5457" s="4" t="str">
        <f t="shared" si="768"/>
        <v>Over Budget</v>
      </c>
      <c r="M5457">
        <f t="shared" si="769"/>
        <v>2022</v>
      </c>
      <c r="N5457">
        <f t="shared" si="770"/>
        <v>2</v>
      </c>
      <c r="O5457" t="str">
        <f t="shared" si="771"/>
        <v>Feb</v>
      </c>
      <c r="P5457" t="str">
        <f t="shared" si="772"/>
        <v>Q1</v>
      </c>
      <c r="Q5457" t="str">
        <f t="shared" si="773"/>
        <v>2022-02</v>
      </c>
    </row>
    <row r="5458" spans="1:17" x14ac:dyDescent="0.35">
      <c r="A5458" s="2">
        <v>44451</v>
      </c>
      <c r="B5458" t="s">
        <v>55</v>
      </c>
      <c r="C5458" t="s">
        <v>23</v>
      </c>
      <c r="D5458" t="s">
        <v>25</v>
      </c>
      <c r="E5458" s="3">
        <v>12410</v>
      </c>
      <c r="F5458" s="3">
        <v>100565</v>
      </c>
      <c r="G5458" t="s">
        <v>21</v>
      </c>
      <c r="H5458" s="3" t="s">
        <v>5489</v>
      </c>
      <c r="I5458" s="3">
        <f t="shared" si="765"/>
        <v>88155</v>
      </c>
      <c r="J5458" s="4">
        <f t="shared" si="766"/>
        <v>7.1035455278001614</v>
      </c>
      <c r="K5458" s="5">
        <f t="shared" si="767"/>
        <v>8.1035455278001614</v>
      </c>
      <c r="L5458" s="4" t="str">
        <f t="shared" si="768"/>
        <v>Over Budget</v>
      </c>
      <c r="M5458">
        <f t="shared" si="769"/>
        <v>2021</v>
      </c>
      <c r="N5458">
        <f t="shared" si="770"/>
        <v>9</v>
      </c>
      <c r="O5458" t="str">
        <f t="shared" si="771"/>
        <v>Sep</v>
      </c>
      <c r="P5458" t="str">
        <f t="shared" si="772"/>
        <v>Q3</v>
      </c>
      <c r="Q5458" t="str">
        <f t="shared" si="773"/>
        <v>2021-09</v>
      </c>
    </row>
    <row r="5459" spans="1:17" x14ac:dyDescent="0.35">
      <c r="A5459" s="2">
        <v>44906</v>
      </c>
      <c r="B5459" t="s">
        <v>37</v>
      </c>
      <c r="C5459" t="s">
        <v>34</v>
      </c>
      <c r="D5459" t="s">
        <v>30</v>
      </c>
      <c r="E5459" s="3">
        <v>36154</v>
      </c>
      <c r="F5459" s="3">
        <v>90663</v>
      </c>
      <c r="G5459" t="s">
        <v>32</v>
      </c>
      <c r="H5459" s="3" t="s">
        <v>5490</v>
      </c>
      <c r="I5459" s="3">
        <f t="shared" si="765"/>
        <v>54509</v>
      </c>
      <c r="J5459" s="4">
        <f t="shared" si="766"/>
        <v>1.5076893289815787</v>
      </c>
      <c r="K5459" s="5">
        <f t="shared" si="767"/>
        <v>2.5076893289815789</v>
      </c>
      <c r="L5459" s="4" t="str">
        <f t="shared" si="768"/>
        <v>Over Budget</v>
      </c>
      <c r="M5459">
        <f t="shared" si="769"/>
        <v>2022</v>
      </c>
      <c r="N5459">
        <f t="shared" si="770"/>
        <v>12</v>
      </c>
      <c r="O5459" t="str">
        <f t="shared" si="771"/>
        <v>Dec</v>
      </c>
      <c r="P5459" t="str">
        <f t="shared" si="772"/>
        <v>Q4</v>
      </c>
      <c r="Q5459" t="str">
        <f t="shared" si="773"/>
        <v>2022-12</v>
      </c>
    </row>
    <row r="5460" spans="1:17" x14ac:dyDescent="0.35">
      <c r="A5460" s="2">
        <v>44773</v>
      </c>
      <c r="B5460" t="s">
        <v>18</v>
      </c>
      <c r="C5460" t="s">
        <v>23</v>
      </c>
      <c r="D5460" t="s">
        <v>20</v>
      </c>
      <c r="E5460" s="3">
        <v>84202</v>
      </c>
      <c r="F5460" s="3">
        <v>44050</v>
      </c>
      <c r="G5460" t="s">
        <v>26</v>
      </c>
      <c r="H5460" s="3" t="s">
        <v>5491</v>
      </c>
      <c r="I5460" s="3">
        <f t="shared" si="765"/>
        <v>-40152</v>
      </c>
      <c r="J5460" s="4">
        <f t="shared" si="766"/>
        <v>-0.4768532813947412</v>
      </c>
      <c r="K5460" s="5">
        <f t="shared" si="767"/>
        <v>0.52314671860525874</v>
      </c>
      <c r="L5460" s="4" t="str">
        <f t="shared" si="768"/>
        <v>Under Budget</v>
      </c>
      <c r="M5460">
        <f t="shared" si="769"/>
        <v>2022</v>
      </c>
      <c r="N5460">
        <f t="shared" si="770"/>
        <v>7</v>
      </c>
      <c r="O5460" t="str">
        <f t="shared" si="771"/>
        <v>Jul</v>
      </c>
      <c r="P5460" t="str">
        <f t="shared" si="772"/>
        <v>Q3</v>
      </c>
      <c r="Q5460" t="str">
        <f t="shared" si="773"/>
        <v>2022-07</v>
      </c>
    </row>
    <row r="5461" spans="1:17" x14ac:dyDescent="0.35">
      <c r="A5461" s="2">
        <v>45096</v>
      </c>
      <c r="B5461" t="s">
        <v>41</v>
      </c>
      <c r="C5461" t="s">
        <v>23</v>
      </c>
      <c r="D5461" t="s">
        <v>39</v>
      </c>
      <c r="E5461" s="3">
        <v>73446</v>
      </c>
      <c r="F5461" s="3">
        <v>61285</v>
      </c>
      <c r="G5461" t="s">
        <v>26</v>
      </c>
      <c r="H5461" s="3" t="s">
        <v>5492</v>
      </c>
      <c r="I5461" s="3">
        <f t="shared" si="765"/>
        <v>-12161</v>
      </c>
      <c r="J5461" s="4">
        <f t="shared" si="766"/>
        <v>-0.16557743103776926</v>
      </c>
      <c r="K5461" s="5">
        <f t="shared" si="767"/>
        <v>0.83442256896223077</v>
      </c>
      <c r="L5461" s="4" t="str">
        <f t="shared" si="768"/>
        <v>Under Budget</v>
      </c>
      <c r="M5461">
        <f t="shared" si="769"/>
        <v>2023</v>
      </c>
      <c r="N5461">
        <f t="shared" si="770"/>
        <v>6</v>
      </c>
      <c r="O5461" t="str">
        <f t="shared" si="771"/>
        <v>Jun</v>
      </c>
      <c r="P5461" t="str">
        <f t="shared" si="772"/>
        <v>Q2</v>
      </c>
      <c r="Q5461" t="str">
        <f t="shared" si="773"/>
        <v>2023-06</v>
      </c>
    </row>
    <row r="5462" spans="1:17" x14ac:dyDescent="0.35">
      <c r="A5462" s="2">
        <v>44207</v>
      </c>
      <c r="B5462" t="s">
        <v>55</v>
      </c>
      <c r="C5462" t="s">
        <v>29</v>
      </c>
      <c r="D5462" t="s">
        <v>39</v>
      </c>
      <c r="E5462" s="3">
        <v>31008</v>
      </c>
      <c r="F5462" s="3">
        <v>145683</v>
      </c>
      <c r="G5462" t="s">
        <v>35</v>
      </c>
      <c r="H5462" s="3" t="s">
        <v>5493</v>
      </c>
      <c r="I5462" s="3">
        <f t="shared" si="765"/>
        <v>114675</v>
      </c>
      <c r="J5462" s="4">
        <f t="shared" si="766"/>
        <v>3.6982391640866874</v>
      </c>
      <c r="K5462" s="5">
        <f t="shared" si="767"/>
        <v>4.6982391640866874</v>
      </c>
      <c r="L5462" s="4" t="str">
        <f t="shared" si="768"/>
        <v>Over Budget</v>
      </c>
      <c r="M5462">
        <f t="shared" si="769"/>
        <v>2021</v>
      </c>
      <c r="N5462">
        <f t="shared" si="770"/>
        <v>1</v>
      </c>
      <c r="O5462" t="str">
        <f t="shared" si="771"/>
        <v>Jan</v>
      </c>
      <c r="P5462" t="str">
        <f t="shared" si="772"/>
        <v>Q1</v>
      </c>
      <c r="Q5462" t="str">
        <f t="shared" si="773"/>
        <v>2021-01</v>
      </c>
    </row>
    <row r="5463" spans="1:17" x14ac:dyDescent="0.35">
      <c r="A5463" s="2">
        <v>44222</v>
      </c>
      <c r="B5463" t="s">
        <v>41</v>
      </c>
      <c r="C5463" t="s">
        <v>34</v>
      </c>
      <c r="D5463" t="s">
        <v>39</v>
      </c>
      <c r="E5463" s="3">
        <v>98601</v>
      </c>
      <c r="F5463" s="3">
        <v>51324</v>
      </c>
      <c r="G5463" t="s">
        <v>21</v>
      </c>
      <c r="H5463" s="3" t="s">
        <v>5494</v>
      </c>
      <c r="I5463" s="3">
        <f t="shared" si="765"/>
        <v>-47277</v>
      </c>
      <c r="J5463" s="4">
        <f t="shared" si="766"/>
        <v>-0.4794778957617063</v>
      </c>
      <c r="K5463" s="5">
        <f t="shared" si="767"/>
        <v>0.5205221042382937</v>
      </c>
      <c r="L5463" s="4" t="str">
        <f t="shared" si="768"/>
        <v>Under Budget</v>
      </c>
      <c r="M5463">
        <f t="shared" si="769"/>
        <v>2021</v>
      </c>
      <c r="N5463">
        <f t="shared" si="770"/>
        <v>1</v>
      </c>
      <c r="O5463" t="str">
        <f t="shared" si="771"/>
        <v>Jan</v>
      </c>
      <c r="P5463" t="str">
        <f t="shared" si="772"/>
        <v>Q1</v>
      </c>
      <c r="Q5463" t="str">
        <f t="shared" si="773"/>
        <v>2021-01</v>
      </c>
    </row>
    <row r="5464" spans="1:17" x14ac:dyDescent="0.35">
      <c r="A5464" s="2">
        <v>45153</v>
      </c>
      <c r="B5464" t="s">
        <v>23</v>
      </c>
      <c r="C5464" t="s">
        <v>24</v>
      </c>
      <c r="D5464" t="s">
        <v>20</v>
      </c>
      <c r="E5464" s="3">
        <v>105788</v>
      </c>
      <c r="F5464" s="3">
        <v>66450</v>
      </c>
      <c r="G5464" t="s">
        <v>26</v>
      </c>
      <c r="H5464" s="3" t="s">
        <v>5495</v>
      </c>
      <c r="I5464" s="3">
        <f t="shared" si="765"/>
        <v>-39338</v>
      </c>
      <c r="J5464" s="4">
        <f t="shared" si="766"/>
        <v>-0.37185692138994969</v>
      </c>
      <c r="K5464" s="5">
        <f t="shared" si="767"/>
        <v>0.62814307861005025</v>
      </c>
      <c r="L5464" s="4" t="str">
        <f t="shared" si="768"/>
        <v>Under Budget</v>
      </c>
      <c r="M5464">
        <f t="shared" si="769"/>
        <v>2023</v>
      </c>
      <c r="N5464">
        <f t="shared" si="770"/>
        <v>8</v>
      </c>
      <c r="O5464" t="str">
        <f t="shared" si="771"/>
        <v>Aug</v>
      </c>
      <c r="P5464" t="str">
        <f t="shared" si="772"/>
        <v>Q3</v>
      </c>
      <c r="Q5464" t="str">
        <f t="shared" si="773"/>
        <v>2023-08</v>
      </c>
    </row>
    <row r="5465" spans="1:17" x14ac:dyDescent="0.35">
      <c r="A5465" s="2">
        <v>44617</v>
      </c>
      <c r="B5465" t="s">
        <v>28</v>
      </c>
      <c r="C5465" t="s">
        <v>23</v>
      </c>
      <c r="D5465" t="s">
        <v>20</v>
      </c>
      <c r="E5465" s="3">
        <v>73552</v>
      </c>
      <c r="F5465" s="3">
        <v>60579</v>
      </c>
      <c r="G5465" t="s">
        <v>35</v>
      </c>
      <c r="H5465" s="3" t="s">
        <v>5496</v>
      </c>
      <c r="I5465" s="3">
        <f t="shared" si="765"/>
        <v>-12973</v>
      </c>
      <c r="J5465" s="4">
        <f t="shared" si="766"/>
        <v>-0.17637861648901457</v>
      </c>
      <c r="K5465" s="5">
        <f t="shared" si="767"/>
        <v>0.82362138351098546</v>
      </c>
      <c r="L5465" s="4" t="str">
        <f t="shared" si="768"/>
        <v>Under Budget</v>
      </c>
      <c r="M5465">
        <f t="shared" si="769"/>
        <v>2022</v>
      </c>
      <c r="N5465">
        <f t="shared" si="770"/>
        <v>2</v>
      </c>
      <c r="O5465" t="str">
        <f t="shared" si="771"/>
        <v>Feb</v>
      </c>
      <c r="P5465" t="str">
        <f t="shared" si="772"/>
        <v>Q1</v>
      </c>
      <c r="Q5465" t="str">
        <f t="shared" si="773"/>
        <v>2022-02</v>
      </c>
    </row>
    <row r="5466" spans="1:17" x14ac:dyDescent="0.35">
      <c r="A5466" s="2">
        <v>44692</v>
      </c>
      <c r="B5466" t="s">
        <v>37</v>
      </c>
      <c r="C5466" t="s">
        <v>23</v>
      </c>
      <c r="D5466" t="s">
        <v>25</v>
      </c>
      <c r="E5466" s="3">
        <v>17005</v>
      </c>
      <c r="F5466" s="3">
        <v>131509</v>
      </c>
      <c r="G5466" t="s">
        <v>35</v>
      </c>
      <c r="H5466" s="3" t="s">
        <v>5497</v>
      </c>
      <c r="I5466" s="3">
        <f t="shared" si="765"/>
        <v>114504</v>
      </c>
      <c r="J5466" s="4">
        <f t="shared" si="766"/>
        <v>6.733548956189356</v>
      </c>
      <c r="K5466" s="5">
        <f t="shared" si="767"/>
        <v>7.733548956189356</v>
      </c>
      <c r="L5466" s="4" t="str">
        <f t="shared" si="768"/>
        <v>Over Budget</v>
      </c>
      <c r="M5466">
        <f t="shared" si="769"/>
        <v>2022</v>
      </c>
      <c r="N5466">
        <f t="shared" si="770"/>
        <v>5</v>
      </c>
      <c r="O5466" t="str">
        <f t="shared" si="771"/>
        <v>May</v>
      </c>
      <c r="P5466" t="str">
        <f t="shared" si="772"/>
        <v>Q2</v>
      </c>
      <c r="Q5466" t="str">
        <f t="shared" si="773"/>
        <v>2022-05</v>
      </c>
    </row>
    <row r="5467" spans="1:17" x14ac:dyDescent="0.35">
      <c r="A5467" s="2">
        <v>44433</v>
      </c>
      <c r="B5467" t="s">
        <v>55</v>
      </c>
      <c r="C5467" t="s">
        <v>23</v>
      </c>
      <c r="D5467" t="s">
        <v>20</v>
      </c>
      <c r="E5467" s="3">
        <v>128239</v>
      </c>
      <c r="F5467" s="3">
        <v>69978</v>
      </c>
      <c r="G5467" t="s">
        <v>35</v>
      </c>
      <c r="H5467" s="3" t="s">
        <v>5498</v>
      </c>
      <c r="I5467" s="3">
        <f t="shared" si="765"/>
        <v>-58261</v>
      </c>
      <c r="J5467" s="4">
        <f t="shared" si="766"/>
        <v>-0.45431576977362581</v>
      </c>
      <c r="K5467" s="5">
        <f t="shared" si="767"/>
        <v>0.54568423022637425</v>
      </c>
      <c r="L5467" s="4" t="str">
        <f t="shared" si="768"/>
        <v>Under Budget</v>
      </c>
      <c r="M5467">
        <f t="shared" si="769"/>
        <v>2021</v>
      </c>
      <c r="N5467">
        <f t="shared" si="770"/>
        <v>8</v>
      </c>
      <c r="O5467" t="str">
        <f t="shared" si="771"/>
        <v>Aug</v>
      </c>
      <c r="P5467" t="str">
        <f t="shared" si="772"/>
        <v>Q3</v>
      </c>
      <c r="Q5467" t="str">
        <f t="shared" si="773"/>
        <v>2021-08</v>
      </c>
    </row>
    <row r="5468" spans="1:17" x14ac:dyDescent="0.35">
      <c r="A5468" s="2">
        <v>45205</v>
      </c>
      <c r="B5468" t="s">
        <v>55</v>
      </c>
      <c r="C5468" t="s">
        <v>43</v>
      </c>
      <c r="D5468" t="s">
        <v>20</v>
      </c>
      <c r="E5468" s="3">
        <v>122413</v>
      </c>
      <c r="F5468" s="3">
        <v>30140</v>
      </c>
      <c r="G5468" t="s">
        <v>32</v>
      </c>
      <c r="H5468" s="3" t="s">
        <v>5499</v>
      </c>
      <c r="I5468" s="3">
        <f t="shared" si="765"/>
        <v>-92273</v>
      </c>
      <c r="J5468" s="4">
        <f t="shared" si="766"/>
        <v>-0.75378432029277931</v>
      </c>
      <c r="K5468" s="5">
        <f t="shared" si="767"/>
        <v>0.24621567970722064</v>
      </c>
      <c r="L5468" s="4" t="str">
        <f t="shared" si="768"/>
        <v>Under Budget</v>
      </c>
      <c r="M5468">
        <f t="shared" si="769"/>
        <v>2023</v>
      </c>
      <c r="N5468">
        <f t="shared" si="770"/>
        <v>10</v>
      </c>
      <c r="O5468" t="str">
        <f t="shared" si="771"/>
        <v>Oct</v>
      </c>
      <c r="P5468" t="str">
        <f t="shared" si="772"/>
        <v>Q4</v>
      </c>
      <c r="Q5468" t="str">
        <f t="shared" si="773"/>
        <v>2023-10</v>
      </c>
    </row>
    <row r="5469" spans="1:17" x14ac:dyDescent="0.35">
      <c r="A5469" s="2">
        <v>44415</v>
      </c>
      <c r="B5469" t="s">
        <v>18</v>
      </c>
      <c r="C5469" t="s">
        <v>34</v>
      </c>
      <c r="D5469" t="s">
        <v>25</v>
      </c>
      <c r="E5469" s="3">
        <v>63737</v>
      </c>
      <c r="F5469" s="3">
        <v>47209</v>
      </c>
      <c r="G5469" t="s">
        <v>21</v>
      </c>
      <c r="H5469" s="3" t="s">
        <v>5500</v>
      </c>
      <c r="I5469" s="3">
        <f t="shared" si="765"/>
        <v>-16528</v>
      </c>
      <c r="J5469" s="4">
        <f t="shared" si="766"/>
        <v>-0.25931562514708884</v>
      </c>
      <c r="K5469" s="5">
        <f t="shared" si="767"/>
        <v>0.74068437485291116</v>
      </c>
      <c r="L5469" s="4" t="str">
        <f t="shared" si="768"/>
        <v>Under Budget</v>
      </c>
      <c r="M5469">
        <f t="shared" si="769"/>
        <v>2021</v>
      </c>
      <c r="N5469">
        <f t="shared" si="770"/>
        <v>8</v>
      </c>
      <c r="O5469" t="str">
        <f t="shared" si="771"/>
        <v>Aug</v>
      </c>
      <c r="P5469" t="str">
        <f t="shared" si="772"/>
        <v>Q3</v>
      </c>
      <c r="Q5469" t="str">
        <f t="shared" si="773"/>
        <v>2021-08</v>
      </c>
    </row>
    <row r="5470" spans="1:17" x14ac:dyDescent="0.35">
      <c r="A5470" s="2">
        <v>44657</v>
      </c>
      <c r="B5470" t="s">
        <v>18</v>
      </c>
      <c r="C5470" t="s">
        <v>23</v>
      </c>
      <c r="D5470" t="s">
        <v>25</v>
      </c>
      <c r="E5470" s="3">
        <v>41811</v>
      </c>
      <c r="F5470" s="3">
        <v>147048</v>
      </c>
      <c r="G5470" t="s">
        <v>26</v>
      </c>
      <c r="H5470" s="3" t="s">
        <v>5501</v>
      </c>
      <c r="I5470" s="3">
        <f t="shared" si="765"/>
        <v>105237</v>
      </c>
      <c r="J5470" s="4">
        <f t="shared" si="766"/>
        <v>2.5169692186266772</v>
      </c>
      <c r="K5470" s="5">
        <f t="shared" si="767"/>
        <v>3.5169692186266772</v>
      </c>
      <c r="L5470" s="4" t="str">
        <f t="shared" si="768"/>
        <v>Over Budget</v>
      </c>
      <c r="M5470">
        <f t="shared" si="769"/>
        <v>2022</v>
      </c>
      <c r="N5470">
        <f t="shared" si="770"/>
        <v>4</v>
      </c>
      <c r="O5470" t="str">
        <f t="shared" si="771"/>
        <v>Apr</v>
      </c>
      <c r="P5470" t="str">
        <f t="shared" si="772"/>
        <v>Q2</v>
      </c>
      <c r="Q5470" t="str">
        <f t="shared" si="773"/>
        <v>2022-04</v>
      </c>
    </row>
    <row r="5471" spans="1:17" x14ac:dyDescent="0.35">
      <c r="A5471" s="2">
        <v>44859</v>
      </c>
      <c r="B5471" t="s">
        <v>18</v>
      </c>
      <c r="C5471" t="s">
        <v>43</v>
      </c>
      <c r="D5471" t="s">
        <v>30</v>
      </c>
      <c r="E5471" s="3">
        <v>128571</v>
      </c>
      <c r="F5471" s="3">
        <v>159609</v>
      </c>
      <c r="G5471" t="s">
        <v>35</v>
      </c>
      <c r="H5471" s="3" t="s">
        <v>5502</v>
      </c>
      <c r="I5471" s="3">
        <f t="shared" si="765"/>
        <v>31038</v>
      </c>
      <c r="J5471" s="4">
        <f t="shared" si="766"/>
        <v>0.24140747135823787</v>
      </c>
      <c r="K5471" s="5">
        <f t="shared" si="767"/>
        <v>1.2414074713582379</v>
      </c>
      <c r="L5471" s="4" t="str">
        <f t="shared" si="768"/>
        <v>Over Budget</v>
      </c>
      <c r="M5471">
        <f t="shared" si="769"/>
        <v>2022</v>
      </c>
      <c r="N5471">
        <f t="shared" si="770"/>
        <v>10</v>
      </c>
      <c r="O5471" t="str">
        <f t="shared" si="771"/>
        <v>Oct</v>
      </c>
      <c r="P5471" t="str">
        <f t="shared" si="772"/>
        <v>Q4</v>
      </c>
      <c r="Q5471" t="str">
        <f t="shared" si="773"/>
        <v>2022-10</v>
      </c>
    </row>
    <row r="5472" spans="1:17" x14ac:dyDescent="0.35">
      <c r="A5472" s="2">
        <v>44831</v>
      </c>
      <c r="B5472" t="s">
        <v>41</v>
      </c>
      <c r="C5472" t="s">
        <v>24</v>
      </c>
      <c r="D5472" t="s">
        <v>58</v>
      </c>
      <c r="E5472" s="3">
        <v>107887</v>
      </c>
      <c r="F5472" s="3">
        <v>66826</v>
      </c>
      <c r="G5472" t="s">
        <v>32</v>
      </c>
      <c r="H5472" s="3" t="s">
        <v>5503</v>
      </c>
      <c r="I5472" s="3">
        <f t="shared" si="765"/>
        <v>-41061</v>
      </c>
      <c r="J5472" s="4">
        <f t="shared" si="766"/>
        <v>-0.38059265713199925</v>
      </c>
      <c r="K5472" s="5">
        <f t="shared" si="767"/>
        <v>0.61940734286800081</v>
      </c>
      <c r="L5472" s="4" t="str">
        <f t="shared" si="768"/>
        <v>Under Budget</v>
      </c>
      <c r="M5472">
        <f t="shared" si="769"/>
        <v>2022</v>
      </c>
      <c r="N5472">
        <f t="shared" si="770"/>
        <v>9</v>
      </c>
      <c r="O5472" t="str">
        <f t="shared" si="771"/>
        <v>Sep</v>
      </c>
      <c r="P5472" t="str">
        <f t="shared" si="772"/>
        <v>Q3</v>
      </c>
      <c r="Q5472" t="str">
        <f t="shared" si="773"/>
        <v>2022-09</v>
      </c>
    </row>
    <row r="5473" spans="1:17" x14ac:dyDescent="0.35">
      <c r="A5473" s="2">
        <v>45186</v>
      </c>
      <c r="B5473" t="s">
        <v>37</v>
      </c>
      <c r="C5473" t="s">
        <v>24</v>
      </c>
      <c r="D5473" t="s">
        <v>58</v>
      </c>
      <c r="E5473" s="3">
        <v>84722</v>
      </c>
      <c r="F5473" s="3">
        <v>136630</v>
      </c>
      <c r="G5473" t="s">
        <v>32</v>
      </c>
      <c r="H5473" s="3" t="s">
        <v>5504</v>
      </c>
      <c r="I5473" s="3">
        <f t="shared" si="765"/>
        <v>51908</v>
      </c>
      <c r="J5473" s="4">
        <f t="shared" si="766"/>
        <v>0.61268619720969764</v>
      </c>
      <c r="K5473" s="5">
        <f t="shared" si="767"/>
        <v>1.6126861972096975</v>
      </c>
      <c r="L5473" s="4" t="str">
        <f t="shared" si="768"/>
        <v>Over Budget</v>
      </c>
      <c r="M5473">
        <f t="shared" si="769"/>
        <v>2023</v>
      </c>
      <c r="N5473">
        <f t="shared" si="770"/>
        <v>9</v>
      </c>
      <c r="O5473" t="str">
        <f t="shared" si="771"/>
        <v>Sep</v>
      </c>
      <c r="P5473" t="str">
        <f t="shared" si="772"/>
        <v>Q3</v>
      </c>
      <c r="Q5473" t="str">
        <f t="shared" si="773"/>
        <v>2023-09</v>
      </c>
    </row>
    <row r="5474" spans="1:17" x14ac:dyDescent="0.35">
      <c r="A5474" s="2">
        <v>44385</v>
      </c>
      <c r="B5474" t="s">
        <v>41</v>
      </c>
      <c r="C5474" t="s">
        <v>29</v>
      </c>
      <c r="D5474" t="s">
        <v>30</v>
      </c>
      <c r="E5474" s="3">
        <v>35120</v>
      </c>
      <c r="F5474" s="3">
        <v>29877</v>
      </c>
      <c r="G5474" t="s">
        <v>21</v>
      </c>
      <c r="H5474" s="3" t="s">
        <v>5505</v>
      </c>
      <c r="I5474" s="3">
        <f t="shared" si="765"/>
        <v>-5243</v>
      </c>
      <c r="J5474" s="4">
        <f t="shared" si="766"/>
        <v>-0.14928815489749431</v>
      </c>
      <c r="K5474" s="5">
        <f t="shared" si="767"/>
        <v>0.85071184510250575</v>
      </c>
      <c r="L5474" s="4" t="str">
        <f t="shared" si="768"/>
        <v>Under Budget</v>
      </c>
      <c r="M5474">
        <f t="shared" si="769"/>
        <v>2021</v>
      </c>
      <c r="N5474">
        <f t="shared" si="770"/>
        <v>7</v>
      </c>
      <c r="O5474" t="str">
        <f t="shared" si="771"/>
        <v>Jul</v>
      </c>
      <c r="P5474" t="str">
        <f t="shared" si="772"/>
        <v>Q3</v>
      </c>
      <c r="Q5474" t="str">
        <f t="shared" si="773"/>
        <v>2021-07</v>
      </c>
    </row>
    <row r="5475" spans="1:17" x14ac:dyDescent="0.35">
      <c r="A5475" s="2">
        <v>44451</v>
      </c>
      <c r="B5475" t="s">
        <v>37</v>
      </c>
      <c r="C5475" t="s">
        <v>29</v>
      </c>
      <c r="D5475" t="s">
        <v>39</v>
      </c>
      <c r="E5475" s="3">
        <v>80610</v>
      </c>
      <c r="F5475" s="3">
        <v>142205</v>
      </c>
      <c r="G5475" t="s">
        <v>21</v>
      </c>
      <c r="H5475" s="3" t="s">
        <v>5506</v>
      </c>
      <c r="I5475" s="3">
        <f t="shared" si="765"/>
        <v>61595</v>
      </c>
      <c r="J5475" s="4">
        <f t="shared" si="766"/>
        <v>0.76411115246247363</v>
      </c>
      <c r="K5475" s="5">
        <f t="shared" si="767"/>
        <v>1.7641111524624737</v>
      </c>
      <c r="L5475" s="4" t="str">
        <f t="shared" si="768"/>
        <v>Over Budget</v>
      </c>
      <c r="M5475">
        <f t="shared" si="769"/>
        <v>2021</v>
      </c>
      <c r="N5475">
        <f t="shared" si="770"/>
        <v>9</v>
      </c>
      <c r="O5475" t="str">
        <f t="shared" si="771"/>
        <v>Sep</v>
      </c>
      <c r="P5475" t="str">
        <f t="shared" si="772"/>
        <v>Q3</v>
      </c>
      <c r="Q5475" t="str">
        <f t="shared" si="773"/>
        <v>2021-09</v>
      </c>
    </row>
    <row r="5476" spans="1:17" x14ac:dyDescent="0.35">
      <c r="A5476" s="2">
        <v>44264</v>
      </c>
      <c r="B5476" t="s">
        <v>55</v>
      </c>
      <c r="C5476" t="s">
        <v>29</v>
      </c>
      <c r="D5476" t="s">
        <v>20</v>
      </c>
      <c r="E5476" s="3">
        <v>139996</v>
      </c>
      <c r="F5476" s="3">
        <v>150781</v>
      </c>
      <c r="G5476" t="s">
        <v>32</v>
      </c>
      <c r="H5476" s="3" t="s">
        <v>5507</v>
      </c>
      <c r="I5476" s="3">
        <f t="shared" si="765"/>
        <v>10785</v>
      </c>
      <c r="J5476" s="4">
        <f t="shared" si="766"/>
        <v>7.7037915369010543E-2</v>
      </c>
      <c r="K5476" s="5">
        <f t="shared" si="767"/>
        <v>1.0770379153690106</v>
      </c>
      <c r="L5476" s="4" t="str">
        <f t="shared" si="768"/>
        <v>Over Budget</v>
      </c>
      <c r="M5476">
        <f t="shared" si="769"/>
        <v>2021</v>
      </c>
      <c r="N5476">
        <f t="shared" si="770"/>
        <v>3</v>
      </c>
      <c r="O5476" t="str">
        <f t="shared" si="771"/>
        <v>Mar</v>
      </c>
      <c r="P5476" t="str">
        <f t="shared" si="772"/>
        <v>Q1</v>
      </c>
      <c r="Q5476" t="str">
        <f t="shared" si="773"/>
        <v>2021-03</v>
      </c>
    </row>
    <row r="5477" spans="1:17" x14ac:dyDescent="0.35">
      <c r="A5477" s="2">
        <v>44812</v>
      </c>
      <c r="B5477" t="s">
        <v>41</v>
      </c>
      <c r="C5477" t="s">
        <v>43</v>
      </c>
      <c r="D5477" t="s">
        <v>25</v>
      </c>
      <c r="E5477" s="3">
        <v>122602</v>
      </c>
      <c r="F5477" s="3">
        <v>10134</v>
      </c>
      <c r="G5477" t="s">
        <v>32</v>
      </c>
      <c r="H5477" s="3" t="s">
        <v>5508</v>
      </c>
      <c r="I5477" s="3">
        <f t="shared" si="765"/>
        <v>-112468</v>
      </c>
      <c r="J5477" s="4">
        <f t="shared" si="766"/>
        <v>-0.91734229457920746</v>
      </c>
      <c r="K5477" s="5">
        <f t="shared" si="767"/>
        <v>8.2657705420792482E-2</v>
      </c>
      <c r="L5477" s="4" t="str">
        <f t="shared" si="768"/>
        <v>Under Budget</v>
      </c>
      <c r="M5477">
        <f t="shared" si="769"/>
        <v>2022</v>
      </c>
      <c r="N5477">
        <f t="shared" si="770"/>
        <v>9</v>
      </c>
      <c r="O5477" t="str">
        <f t="shared" si="771"/>
        <v>Sep</v>
      </c>
      <c r="P5477" t="str">
        <f t="shared" si="772"/>
        <v>Q3</v>
      </c>
      <c r="Q5477" t="str">
        <f t="shared" si="773"/>
        <v>2022-09</v>
      </c>
    </row>
    <row r="5478" spans="1:17" x14ac:dyDescent="0.35">
      <c r="A5478" s="2">
        <v>44532</v>
      </c>
      <c r="B5478" t="s">
        <v>41</v>
      </c>
      <c r="C5478" t="s">
        <v>24</v>
      </c>
      <c r="D5478" t="s">
        <v>25</v>
      </c>
      <c r="E5478" s="3">
        <v>96253</v>
      </c>
      <c r="F5478" s="3">
        <v>66491</v>
      </c>
      <c r="G5478" t="s">
        <v>35</v>
      </c>
      <c r="H5478" s="3" t="s">
        <v>5509</v>
      </c>
      <c r="I5478" s="3">
        <f t="shared" si="765"/>
        <v>-29762</v>
      </c>
      <c r="J5478" s="4">
        <f t="shared" si="766"/>
        <v>-0.30920594682763136</v>
      </c>
      <c r="K5478" s="5">
        <f t="shared" si="767"/>
        <v>0.69079405317236864</v>
      </c>
      <c r="L5478" s="4" t="str">
        <f t="shared" si="768"/>
        <v>Under Budget</v>
      </c>
      <c r="M5478">
        <f t="shared" si="769"/>
        <v>2021</v>
      </c>
      <c r="N5478">
        <f t="shared" si="770"/>
        <v>12</v>
      </c>
      <c r="O5478" t="str">
        <f t="shared" si="771"/>
        <v>Dec</v>
      </c>
      <c r="P5478" t="str">
        <f t="shared" si="772"/>
        <v>Q4</v>
      </c>
      <c r="Q5478" t="str">
        <f t="shared" si="773"/>
        <v>2021-12</v>
      </c>
    </row>
    <row r="5479" spans="1:17" x14ac:dyDescent="0.35">
      <c r="A5479" s="2">
        <v>44867</v>
      </c>
      <c r="B5479" t="s">
        <v>41</v>
      </c>
      <c r="C5479" t="s">
        <v>29</v>
      </c>
      <c r="D5479" t="s">
        <v>39</v>
      </c>
      <c r="E5479" s="3">
        <v>57565</v>
      </c>
      <c r="F5479" s="3">
        <v>30501</v>
      </c>
      <c r="G5479" t="s">
        <v>35</v>
      </c>
      <c r="H5479" s="3" t="s">
        <v>5510</v>
      </c>
      <c r="I5479" s="3">
        <f t="shared" si="765"/>
        <v>-27064</v>
      </c>
      <c r="J5479" s="4">
        <f t="shared" si="766"/>
        <v>-0.47014679058455661</v>
      </c>
      <c r="K5479" s="5">
        <f t="shared" si="767"/>
        <v>0.52985320941544345</v>
      </c>
      <c r="L5479" s="4" t="str">
        <f t="shared" si="768"/>
        <v>Under Budget</v>
      </c>
      <c r="M5479">
        <f t="shared" si="769"/>
        <v>2022</v>
      </c>
      <c r="N5479">
        <f t="shared" si="770"/>
        <v>11</v>
      </c>
      <c r="O5479" t="str">
        <f t="shared" si="771"/>
        <v>Nov</v>
      </c>
      <c r="P5479" t="str">
        <f t="shared" si="772"/>
        <v>Q4</v>
      </c>
      <c r="Q5479" t="str">
        <f t="shared" si="773"/>
        <v>2022-11</v>
      </c>
    </row>
    <row r="5480" spans="1:17" x14ac:dyDescent="0.35">
      <c r="A5480" s="2">
        <v>45017</v>
      </c>
      <c r="B5480" t="s">
        <v>28</v>
      </c>
      <c r="C5480" t="s">
        <v>19</v>
      </c>
      <c r="D5480" t="s">
        <v>25</v>
      </c>
      <c r="E5480" s="3">
        <v>115495</v>
      </c>
      <c r="F5480" s="3">
        <v>138566</v>
      </c>
      <c r="G5480" t="s">
        <v>26</v>
      </c>
      <c r="H5480" s="3" t="s">
        <v>5511</v>
      </c>
      <c r="I5480" s="3">
        <f t="shared" si="765"/>
        <v>23071</v>
      </c>
      <c r="J5480" s="4">
        <f t="shared" si="766"/>
        <v>0.19975756526256547</v>
      </c>
      <c r="K5480" s="5">
        <f t="shared" si="767"/>
        <v>1.1997575652625654</v>
      </c>
      <c r="L5480" s="4" t="str">
        <f t="shared" si="768"/>
        <v>Over Budget</v>
      </c>
      <c r="M5480">
        <f t="shared" si="769"/>
        <v>2023</v>
      </c>
      <c r="N5480">
        <f t="shared" si="770"/>
        <v>4</v>
      </c>
      <c r="O5480" t="str">
        <f t="shared" si="771"/>
        <v>Apr</v>
      </c>
      <c r="P5480" t="str">
        <f t="shared" si="772"/>
        <v>Q2</v>
      </c>
      <c r="Q5480" t="str">
        <f t="shared" si="773"/>
        <v>2023-04</v>
      </c>
    </row>
    <row r="5481" spans="1:17" x14ac:dyDescent="0.35">
      <c r="A5481" s="2">
        <v>45070</v>
      </c>
      <c r="B5481" t="s">
        <v>23</v>
      </c>
      <c r="C5481" t="s">
        <v>29</v>
      </c>
      <c r="D5481" t="s">
        <v>39</v>
      </c>
      <c r="E5481" s="3">
        <v>115852</v>
      </c>
      <c r="F5481" s="3">
        <v>127429</v>
      </c>
      <c r="G5481" t="s">
        <v>35</v>
      </c>
      <c r="H5481" s="3" t="s">
        <v>5512</v>
      </c>
      <c r="I5481" s="3">
        <f t="shared" si="765"/>
        <v>11577</v>
      </c>
      <c r="J5481" s="4">
        <f t="shared" si="766"/>
        <v>9.992922003936057E-2</v>
      </c>
      <c r="K5481" s="5">
        <f t="shared" si="767"/>
        <v>1.0999292200393607</v>
      </c>
      <c r="L5481" s="4" t="str">
        <f t="shared" si="768"/>
        <v>Over Budget</v>
      </c>
      <c r="M5481">
        <f t="shared" si="769"/>
        <v>2023</v>
      </c>
      <c r="N5481">
        <f t="shared" si="770"/>
        <v>5</v>
      </c>
      <c r="O5481" t="str">
        <f t="shared" si="771"/>
        <v>May</v>
      </c>
      <c r="P5481" t="str">
        <f t="shared" si="772"/>
        <v>Q2</v>
      </c>
      <c r="Q5481" t="str">
        <f t="shared" si="773"/>
        <v>2023-05</v>
      </c>
    </row>
    <row r="5482" spans="1:17" x14ac:dyDescent="0.35">
      <c r="A5482" s="2">
        <v>44496</v>
      </c>
      <c r="B5482" t="s">
        <v>37</v>
      </c>
      <c r="C5482" t="s">
        <v>24</v>
      </c>
      <c r="D5482" t="s">
        <v>30</v>
      </c>
      <c r="E5482" s="3">
        <v>29352</v>
      </c>
      <c r="F5482" s="3">
        <v>34906</v>
      </c>
      <c r="G5482" t="s">
        <v>35</v>
      </c>
      <c r="H5482" s="3" t="s">
        <v>5513</v>
      </c>
      <c r="I5482" s="3">
        <f t="shared" si="765"/>
        <v>5554</v>
      </c>
      <c r="J5482" s="4">
        <f t="shared" si="766"/>
        <v>0.18922049604796948</v>
      </c>
      <c r="K5482" s="5">
        <f t="shared" si="767"/>
        <v>1.1892204960479695</v>
      </c>
      <c r="L5482" s="4" t="str">
        <f t="shared" si="768"/>
        <v>Over Budget</v>
      </c>
      <c r="M5482">
        <f t="shared" si="769"/>
        <v>2021</v>
      </c>
      <c r="N5482">
        <f t="shared" si="770"/>
        <v>10</v>
      </c>
      <c r="O5482" t="str">
        <f t="shared" si="771"/>
        <v>Oct</v>
      </c>
      <c r="P5482" t="str">
        <f t="shared" si="772"/>
        <v>Q4</v>
      </c>
      <c r="Q5482" t="str">
        <f t="shared" si="773"/>
        <v>2021-10</v>
      </c>
    </row>
    <row r="5483" spans="1:17" x14ac:dyDescent="0.35">
      <c r="A5483" s="2">
        <v>44553</v>
      </c>
      <c r="B5483" t="s">
        <v>37</v>
      </c>
      <c r="C5483" t="s">
        <v>19</v>
      </c>
      <c r="D5483" t="s">
        <v>39</v>
      </c>
      <c r="E5483" s="3">
        <v>41626</v>
      </c>
      <c r="F5483" s="3">
        <v>96965</v>
      </c>
      <c r="G5483" t="s">
        <v>35</v>
      </c>
      <c r="H5483" s="3" t="s">
        <v>5514</v>
      </c>
      <c r="I5483" s="3">
        <f t="shared" si="765"/>
        <v>55339</v>
      </c>
      <c r="J5483" s="4">
        <f t="shared" si="766"/>
        <v>1.3294335271224715</v>
      </c>
      <c r="K5483" s="5">
        <f t="shared" si="767"/>
        <v>2.3294335271224713</v>
      </c>
      <c r="L5483" s="4" t="str">
        <f t="shared" si="768"/>
        <v>Over Budget</v>
      </c>
      <c r="M5483">
        <f t="shared" si="769"/>
        <v>2021</v>
      </c>
      <c r="N5483">
        <f t="shared" si="770"/>
        <v>12</v>
      </c>
      <c r="O5483" t="str">
        <f t="shared" si="771"/>
        <v>Dec</v>
      </c>
      <c r="P5483" t="str">
        <f t="shared" si="772"/>
        <v>Q4</v>
      </c>
      <c r="Q5483" t="str">
        <f t="shared" si="773"/>
        <v>2021-12</v>
      </c>
    </row>
    <row r="5484" spans="1:17" x14ac:dyDescent="0.35">
      <c r="A5484" s="2">
        <v>44452</v>
      </c>
      <c r="B5484" t="s">
        <v>41</v>
      </c>
      <c r="C5484" t="s">
        <v>43</v>
      </c>
      <c r="D5484" t="s">
        <v>58</v>
      </c>
      <c r="E5484" s="3">
        <v>106825</v>
      </c>
      <c r="F5484" s="3">
        <v>41596</v>
      </c>
      <c r="G5484" t="s">
        <v>26</v>
      </c>
      <c r="H5484" s="3" t="s">
        <v>5515</v>
      </c>
      <c r="I5484" s="3">
        <f t="shared" si="765"/>
        <v>-65229</v>
      </c>
      <c r="J5484" s="4">
        <f t="shared" si="766"/>
        <v>-0.61061549262813009</v>
      </c>
      <c r="K5484" s="5">
        <f t="shared" si="767"/>
        <v>0.38938450737186986</v>
      </c>
      <c r="L5484" s="4" t="str">
        <f t="shared" si="768"/>
        <v>Under Budget</v>
      </c>
      <c r="M5484">
        <f t="shared" si="769"/>
        <v>2021</v>
      </c>
      <c r="N5484">
        <f t="shared" si="770"/>
        <v>9</v>
      </c>
      <c r="O5484" t="str">
        <f t="shared" si="771"/>
        <v>Sep</v>
      </c>
      <c r="P5484" t="str">
        <f t="shared" si="772"/>
        <v>Q3</v>
      </c>
      <c r="Q5484" t="str">
        <f t="shared" si="773"/>
        <v>2021-09</v>
      </c>
    </row>
    <row r="5485" spans="1:17" x14ac:dyDescent="0.35">
      <c r="A5485" s="2">
        <v>45204</v>
      </c>
      <c r="B5485" t="s">
        <v>28</v>
      </c>
      <c r="C5485" t="s">
        <v>19</v>
      </c>
      <c r="D5485" t="s">
        <v>39</v>
      </c>
      <c r="E5485" s="3">
        <v>143731</v>
      </c>
      <c r="F5485" s="3">
        <v>157151</v>
      </c>
      <c r="G5485" t="s">
        <v>26</v>
      </c>
      <c r="H5485" s="3" t="s">
        <v>5516</v>
      </c>
      <c r="I5485" s="3">
        <f t="shared" si="765"/>
        <v>13420</v>
      </c>
      <c r="J5485" s="4">
        <f t="shared" si="766"/>
        <v>9.3368862667065566E-2</v>
      </c>
      <c r="K5485" s="5">
        <f t="shared" si="767"/>
        <v>1.0933688626670655</v>
      </c>
      <c r="L5485" s="4" t="str">
        <f t="shared" si="768"/>
        <v>Over Budget</v>
      </c>
      <c r="M5485">
        <f t="shared" si="769"/>
        <v>2023</v>
      </c>
      <c r="N5485">
        <f t="shared" si="770"/>
        <v>10</v>
      </c>
      <c r="O5485" t="str">
        <f t="shared" si="771"/>
        <v>Oct</v>
      </c>
      <c r="P5485" t="str">
        <f t="shared" si="772"/>
        <v>Q4</v>
      </c>
      <c r="Q5485" t="str">
        <f t="shared" si="773"/>
        <v>2023-10</v>
      </c>
    </row>
    <row r="5486" spans="1:17" x14ac:dyDescent="0.35">
      <c r="A5486" s="2">
        <v>44549</v>
      </c>
      <c r="B5486" t="s">
        <v>41</v>
      </c>
      <c r="C5486" t="s">
        <v>24</v>
      </c>
      <c r="D5486" t="s">
        <v>30</v>
      </c>
      <c r="E5486" s="3">
        <v>141705</v>
      </c>
      <c r="F5486" s="3">
        <v>51233</v>
      </c>
      <c r="G5486" t="s">
        <v>26</v>
      </c>
      <c r="H5486" s="3" t="s">
        <v>5517</v>
      </c>
      <c r="I5486" s="3">
        <f t="shared" si="765"/>
        <v>-90472</v>
      </c>
      <c r="J5486" s="4">
        <f t="shared" si="766"/>
        <v>-0.63845312444867863</v>
      </c>
      <c r="K5486" s="5">
        <f t="shared" si="767"/>
        <v>0.36154687555132142</v>
      </c>
      <c r="L5486" s="4" t="str">
        <f t="shared" si="768"/>
        <v>Under Budget</v>
      </c>
      <c r="M5486">
        <f t="shared" si="769"/>
        <v>2021</v>
      </c>
      <c r="N5486">
        <f t="shared" si="770"/>
        <v>12</v>
      </c>
      <c r="O5486" t="str">
        <f t="shared" si="771"/>
        <v>Dec</v>
      </c>
      <c r="P5486" t="str">
        <f t="shared" si="772"/>
        <v>Q4</v>
      </c>
      <c r="Q5486" t="str">
        <f t="shared" si="773"/>
        <v>2021-12</v>
      </c>
    </row>
    <row r="5487" spans="1:17" x14ac:dyDescent="0.35">
      <c r="A5487" s="2">
        <v>44720</v>
      </c>
      <c r="B5487" t="s">
        <v>37</v>
      </c>
      <c r="C5487" t="s">
        <v>23</v>
      </c>
      <c r="D5487" t="s">
        <v>39</v>
      </c>
      <c r="E5487" s="3">
        <v>25716</v>
      </c>
      <c r="F5487" s="3">
        <v>161230</v>
      </c>
      <c r="G5487" t="s">
        <v>26</v>
      </c>
      <c r="H5487" s="3" t="s">
        <v>5518</v>
      </c>
      <c r="I5487" s="3">
        <f t="shared" si="765"/>
        <v>135514</v>
      </c>
      <c r="J5487" s="4">
        <f t="shared" si="766"/>
        <v>5.2696375797169077</v>
      </c>
      <c r="K5487" s="5">
        <f t="shared" si="767"/>
        <v>6.2696375797169077</v>
      </c>
      <c r="L5487" s="4" t="str">
        <f t="shared" si="768"/>
        <v>Over Budget</v>
      </c>
      <c r="M5487">
        <f t="shared" si="769"/>
        <v>2022</v>
      </c>
      <c r="N5487">
        <f t="shared" si="770"/>
        <v>6</v>
      </c>
      <c r="O5487" t="str">
        <f t="shared" si="771"/>
        <v>Jun</v>
      </c>
      <c r="P5487" t="str">
        <f t="shared" si="772"/>
        <v>Q2</v>
      </c>
      <c r="Q5487" t="str">
        <f t="shared" si="773"/>
        <v>2022-06</v>
      </c>
    </row>
    <row r="5488" spans="1:17" x14ac:dyDescent="0.35">
      <c r="A5488" s="2">
        <v>45146</v>
      </c>
      <c r="B5488" t="s">
        <v>23</v>
      </c>
      <c r="C5488" t="s">
        <v>19</v>
      </c>
      <c r="D5488" t="s">
        <v>30</v>
      </c>
      <c r="E5488" s="3">
        <v>101336</v>
      </c>
      <c r="F5488" s="3">
        <v>44233</v>
      </c>
      <c r="G5488" t="s">
        <v>35</v>
      </c>
      <c r="H5488" s="3" t="s">
        <v>5519</v>
      </c>
      <c r="I5488" s="3">
        <f t="shared" si="765"/>
        <v>-57103</v>
      </c>
      <c r="J5488" s="4">
        <f t="shared" si="766"/>
        <v>-0.56350161837846369</v>
      </c>
      <c r="K5488" s="5">
        <f t="shared" si="767"/>
        <v>0.43649838162153626</v>
      </c>
      <c r="L5488" s="4" t="str">
        <f t="shared" si="768"/>
        <v>Under Budget</v>
      </c>
      <c r="M5488">
        <f t="shared" si="769"/>
        <v>2023</v>
      </c>
      <c r="N5488">
        <f t="shared" si="770"/>
        <v>8</v>
      </c>
      <c r="O5488" t="str">
        <f t="shared" si="771"/>
        <v>Aug</v>
      </c>
      <c r="P5488" t="str">
        <f t="shared" si="772"/>
        <v>Q3</v>
      </c>
      <c r="Q5488" t="str">
        <f t="shared" si="773"/>
        <v>2023-08</v>
      </c>
    </row>
    <row r="5489" spans="1:17" x14ac:dyDescent="0.35">
      <c r="A5489" s="2">
        <v>44952</v>
      </c>
      <c r="B5489" t="s">
        <v>23</v>
      </c>
      <c r="C5489" t="s">
        <v>24</v>
      </c>
      <c r="D5489" t="s">
        <v>58</v>
      </c>
      <c r="E5489" s="3">
        <v>27366</v>
      </c>
      <c r="F5489" s="3">
        <v>136287</v>
      </c>
      <c r="G5489" t="s">
        <v>21</v>
      </c>
      <c r="H5489" s="3" t="s">
        <v>5520</v>
      </c>
      <c r="I5489" s="3">
        <f t="shared" si="765"/>
        <v>108921</v>
      </c>
      <c r="J5489" s="4">
        <f t="shared" si="766"/>
        <v>3.9801578601183949</v>
      </c>
      <c r="K5489" s="5">
        <f t="shared" si="767"/>
        <v>4.9801578601183953</v>
      </c>
      <c r="L5489" s="4" t="str">
        <f t="shared" si="768"/>
        <v>Over Budget</v>
      </c>
      <c r="M5489">
        <f t="shared" si="769"/>
        <v>2023</v>
      </c>
      <c r="N5489">
        <f t="shared" si="770"/>
        <v>1</v>
      </c>
      <c r="O5489" t="str">
        <f t="shared" si="771"/>
        <v>Jan</v>
      </c>
      <c r="P5489" t="str">
        <f t="shared" si="772"/>
        <v>Q1</v>
      </c>
      <c r="Q5489" t="str">
        <f t="shared" si="773"/>
        <v>2023-01</v>
      </c>
    </row>
    <row r="5490" spans="1:17" x14ac:dyDescent="0.35">
      <c r="A5490" s="2">
        <v>44480</v>
      </c>
      <c r="B5490" t="s">
        <v>55</v>
      </c>
      <c r="C5490" t="s">
        <v>29</v>
      </c>
      <c r="D5490" t="s">
        <v>20</v>
      </c>
      <c r="E5490" s="3">
        <v>95770</v>
      </c>
      <c r="F5490" s="3">
        <v>35967</v>
      </c>
      <c r="G5490" t="s">
        <v>26</v>
      </c>
      <c r="H5490" s="3" t="s">
        <v>5521</v>
      </c>
      <c r="I5490" s="3">
        <f t="shared" si="765"/>
        <v>-59803</v>
      </c>
      <c r="J5490" s="4">
        <f t="shared" si="766"/>
        <v>-0.62444398036963555</v>
      </c>
      <c r="K5490" s="5">
        <f t="shared" si="767"/>
        <v>0.37555601963036439</v>
      </c>
      <c r="L5490" s="4" t="str">
        <f t="shared" si="768"/>
        <v>Under Budget</v>
      </c>
      <c r="M5490">
        <f t="shared" si="769"/>
        <v>2021</v>
      </c>
      <c r="N5490">
        <f t="shared" si="770"/>
        <v>10</v>
      </c>
      <c r="O5490" t="str">
        <f t="shared" si="771"/>
        <v>Oct</v>
      </c>
      <c r="P5490" t="str">
        <f t="shared" si="772"/>
        <v>Q4</v>
      </c>
      <c r="Q5490" t="str">
        <f t="shared" si="773"/>
        <v>2021-10</v>
      </c>
    </row>
    <row r="5491" spans="1:17" x14ac:dyDescent="0.35">
      <c r="A5491" s="2">
        <v>44295</v>
      </c>
      <c r="B5491" t="s">
        <v>28</v>
      </c>
      <c r="C5491" t="s">
        <v>23</v>
      </c>
      <c r="D5491" t="s">
        <v>30</v>
      </c>
      <c r="E5491" s="3">
        <v>30377</v>
      </c>
      <c r="F5491" s="3">
        <v>90392</v>
      </c>
      <c r="G5491" t="s">
        <v>26</v>
      </c>
      <c r="H5491" s="3" t="s">
        <v>5522</v>
      </c>
      <c r="I5491" s="3">
        <f t="shared" si="765"/>
        <v>60015</v>
      </c>
      <c r="J5491" s="4">
        <f t="shared" si="766"/>
        <v>1.9756723837113606</v>
      </c>
      <c r="K5491" s="5">
        <f t="shared" si="767"/>
        <v>2.9756723837113608</v>
      </c>
      <c r="L5491" s="4" t="str">
        <f t="shared" si="768"/>
        <v>Over Budget</v>
      </c>
      <c r="M5491">
        <f t="shared" si="769"/>
        <v>2021</v>
      </c>
      <c r="N5491">
        <f t="shared" si="770"/>
        <v>4</v>
      </c>
      <c r="O5491" t="str">
        <f t="shared" si="771"/>
        <v>Apr</v>
      </c>
      <c r="P5491" t="str">
        <f t="shared" si="772"/>
        <v>Q2</v>
      </c>
      <c r="Q5491" t="str">
        <f t="shared" si="773"/>
        <v>2021-04</v>
      </c>
    </row>
    <row r="5492" spans="1:17" x14ac:dyDescent="0.35">
      <c r="A5492" s="2">
        <v>44393</v>
      </c>
      <c r="B5492" t="s">
        <v>23</v>
      </c>
      <c r="C5492" t="s">
        <v>43</v>
      </c>
      <c r="D5492" t="s">
        <v>20</v>
      </c>
      <c r="E5492" s="3">
        <v>123920</v>
      </c>
      <c r="F5492" s="3">
        <v>112846</v>
      </c>
      <c r="G5492" t="s">
        <v>26</v>
      </c>
      <c r="H5492" s="3" t="s">
        <v>5523</v>
      </c>
      <c r="I5492" s="3">
        <f t="shared" si="765"/>
        <v>-11074</v>
      </c>
      <c r="J5492" s="4">
        <f t="shared" si="766"/>
        <v>-8.9364105874757904E-2</v>
      </c>
      <c r="K5492" s="5">
        <f t="shared" si="767"/>
        <v>0.91063589412524204</v>
      </c>
      <c r="L5492" s="4" t="str">
        <f t="shared" si="768"/>
        <v>Under Budget</v>
      </c>
      <c r="M5492">
        <f t="shared" si="769"/>
        <v>2021</v>
      </c>
      <c r="N5492">
        <f t="shared" si="770"/>
        <v>7</v>
      </c>
      <c r="O5492" t="str">
        <f t="shared" si="771"/>
        <v>Jul</v>
      </c>
      <c r="P5492" t="str">
        <f t="shared" si="772"/>
        <v>Q3</v>
      </c>
      <c r="Q5492" t="str">
        <f t="shared" si="773"/>
        <v>2021-07</v>
      </c>
    </row>
    <row r="5493" spans="1:17" x14ac:dyDescent="0.35">
      <c r="A5493" s="2">
        <v>44678</v>
      </c>
      <c r="B5493" t="s">
        <v>28</v>
      </c>
      <c r="C5493" t="s">
        <v>43</v>
      </c>
      <c r="D5493" t="s">
        <v>30</v>
      </c>
      <c r="E5493" s="3">
        <v>109293</v>
      </c>
      <c r="F5493" s="3">
        <v>84303</v>
      </c>
      <c r="G5493" t="s">
        <v>35</v>
      </c>
      <c r="H5493" s="3" t="s">
        <v>5524</v>
      </c>
      <c r="I5493" s="3">
        <f t="shared" si="765"/>
        <v>-24990</v>
      </c>
      <c r="J5493" s="4">
        <f t="shared" si="766"/>
        <v>-0.22865142323845078</v>
      </c>
      <c r="K5493" s="5">
        <f t="shared" si="767"/>
        <v>0.77134857676154922</v>
      </c>
      <c r="L5493" s="4" t="str">
        <f t="shared" si="768"/>
        <v>Under Budget</v>
      </c>
      <c r="M5493">
        <f t="shared" si="769"/>
        <v>2022</v>
      </c>
      <c r="N5493">
        <f t="shared" si="770"/>
        <v>4</v>
      </c>
      <c r="O5493" t="str">
        <f t="shared" si="771"/>
        <v>Apr</v>
      </c>
      <c r="P5493" t="str">
        <f t="shared" si="772"/>
        <v>Q2</v>
      </c>
      <c r="Q5493" t="str">
        <f t="shared" si="773"/>
        <v>2022-04</v>
      </c>
    </row>
    <row r="5494" spans="1:17" x14ac:dyDescent="0.35">
      <c r="A5494" s="2">
        <v>45074</v>
      </c>
      <c r="B5494" t="s">
        <v>41</v>
      </c>
      <c r="C5494" t="s">
        <v>34</v>
      </c>
      <c r="D5494" t="s">
        <v>39</v>
      </c>
      <c r="E5494" s="3">
        <v>77152</v>
      </c>
      <c r="F5494" s="3">
        <v>9896</v>
      </c>
      <c r="G5494" t="s">
        <v>32</v>
      </c>
      <c r="H5494" s="3" t="s">
        <v>5525</v>
      </c>
      <c r="I5494" s="3">
        <f t="shared" si="765"/>
        <v>-67256</v>
      </c>
      <c r="J5494" s="4">
        <f t="shared" si="766"/>
        <v>-0.87173372044794695</v>
      </c>
      <c r="K5494" s="5">
        <f t="shared" si="767"/>
        <v>0.12826627955205308</v>
      </c>
      <c r="L5494" s="4" t="str">
        <f t="shared" si="768"/>
        <v>Under Budget</v>
      </c>
      <c r="M5494">
        <f t="shared" si="769"/>
        <v>2023</v>
      </c>
      <c r="N5494">
        <f t="shared" si="770"/>
        <v>5</v>
      </c>
      <c r="O5494" t="str">
        <f t="shared" si="771"/>
        <v>May</v>
      </c>
      <c r="P5494" t="str">
        <f t="shared" si="772"/>
        <v>Q2</v>
      </c>
      <c r="Q5494" t="str">
        <f t="shared" si="773"/>
        <v>2023-05</v>
      </c>
    </row>
    <row r="5495" spans="1:17" x14ac:dyDescent="0.35">
      <c r="A5495" s="2">
        <v>44811</v>
      </c>
      <c r="B5495" t="s">
        <v>55</v>
      </c>
      <c r="C5495" t="s">
        <v>43</v>
      </c>
      <c r="D5495" t="s">
        <v>20</v>
      </c>
      <c r="E5495" s="3">
        <v>106686</v>
      </c>
      <c r="F5495" s="3">
        <v>158610</v>
      </c>
      <c r="G5495" t="s">
        <v>35</v>
      </c>
      <c r="H5495" s="3" t="s">
        <v>5526</v>
      </c>
      <c r="I5495" s="3">
        <f t="shared" si="765"/>
        <v>51924</v>
      </c>
      <c r="J5495" s="4">
        <f t="shared" si="766"/>
        <v>0.48669928575445698</v>
      </c>
      <c r="K5495" s="5">
        <f t="shared" si="767"/>
        <v>1.486699285754457</v>
      </c>
      <c r="L5495" s="4" t="str">
        <f t="shared" si="768"/>
        <v>Over Budget</v>
      </c>
      <c r="M5495">
        <f t="shared" si="769"/>
        <v>2022</v>
      </c>
      <c r="N5495">
        <f t="shared" si="770"/>
        <v>9</v>
      </c>
      <c r="O5495" t="str">
        <f t="shared" si="771"/>
        <v>Sep</v>
      </c>
      <c r="P5495" t="str">
        <f t="shared" si="772"/>
        <v>Q3</v>
      </c>
      <c r="Q5495" t="str">
        <f t="shared" si="773"/>
        <v>2022-09</v>
      </c>
    </row>
    <row r="5496" spans="1:17" x14ac:dyDescent="0.35">
      <c r="A5496" s="2">
        <v>44814</v>
      </c>
      <c r="B5496" t="s">
        <v>37</v>
      </c>
      <c r="C5496" t="s">
        <v>34</v>
      </c>
      <c r="D5496" t="s">
        <v>30</v>
      </c>
      <c r="E5496" s="3">
        <v>18616</v>
      </c>
      <c r="F5496" s="3">
        <v>66233</v>
      </c>
      <c r="G5496" t="s">
        <v>26</v>
      </c>
      <c r="H5496" s="3" t="s">
        <v>5527</v>
      </c>
      <c r="I5496" s="3">
        <f t="shared" si="765"/>
        <v>47617</v>
      </c>
      <c r="J5496" s="4">
        <f t="shared" si="766"/>
        <v>2.5578534593897722</v>
      </c>
      <c r="K5496" s="5">
        <f t="shared" si="767"/>
        <v>3.5578534593897722</v>
      </c>
      <c r="L5496" s="4" t="str">
        <f t="shared" si="768"/>
        <v>Over Budget</v>
      </c>
      <c r="M5496">
        <f t="shared" si="769"/>
        <v>2022</v>
      </c>
      <c r="N5496">
        <f t="shared" si="770"/>
        <v>9</v>
      </c>
      <c r="O5496" t="str">
        <f t="shared" si="771"/>
        <v>Sep</v>
      </c>
      <c r="P5496" t="str">
        <f t="shared" si="772"/>
        <v>Q3</v>
      </c>
      <c r="Q5496" t="str">
        <f t="shared" si="773"/>
        <v>2022-09</v>
      </c>
    </row>
    <row r="5497" spans="1:17" x14ac:dyDescent="0.35">
      <c r="A5497" s="2">
        <v>44564</v>
      </c>
      <c r="B5497" t="s">
        <v>23</v>
      </c>
      <c r="C5497" t="s">
        <v>43</v>
      </c>
      <c r="D5497" t="s">
        <v>30</v>
      </c>
      <c r="E5497" s="3">
        <v>93555</v>
      </c>
      <c r="F5497" s="3">
        <v>150763</v>
      </c>
      <c r="G5497" t="s">
        <v>35</v>
      </c>
      <c r="H5497" s="3" t="s">
        <v>5528</v>
      </c>
      <c r="I5497" s="3">
        <f t="shared" si="765"/>
        <v>57208</v>
      </c>
      <c r="J5497" s="4">
        <f t="shared" si="766"/>
        <v>0.61149056704612259</v>
      </c>
      <c r="K5497" s="5">
        <f t="shared" si="767"/>
        <v>1.6114905670461226</v>
      </c>
      <c r="L5497" s="4" t="str">
        <f t="shared" si="768"/>
        <v>Over Budget</v>
      </c>
      <c r="M5497">
        <f t="shared" si="769"/>
        <v>2022</v>
      </c>
      <c r="N5497">
        <f t="shared" si="770"/>
        <v>1</v>
      </c>
      <c r="O5497" t="str">
        <f t="shared" si="771"/>
        <v>Jan</v>
      </c>
      <c r="P5497" t="str">
        <f t="shared" si="772"/>
        <v>Q1</v>
      </c>
      <c r="Q5497" t="str">
        <f t="shared" si="773"/>
        <v>2022-01</v>
      </c>
    </row>
    <row r="5498" spans="1:17" x14ac:dyDescent="0.35">
      <c r="A5498" s="2">
        <v>44766</v>
      </c>
      <c r="B5498" t="s">
        <v>23</v>
      </c>
      <c r="C5498" t="s">
        <v>43</v>
      </c>
      <c r="D5498" t="s">
        <v>20</v>
      </c>
      <c r="E5498" s="3">
        <v>55160</v>
      </c>
      <c r="F5498" s="3">
        <v>91531</v>
      </c>
      <c r="G5498" t="s">
        <v>21</v>
      </c>
      <c r="H5498" s="3" t="s">
        <v>5529</v>
      </c>
      <c r="I5498" s="3">
        <f t="shared" si="765"/>
        <v>36371</v>
      </c>
      <c r="J5498" s="4">
        <f t="shared" si="766"/>
        <v>0.65937273386511963</v>
      </c>
      <c r="K5498" s="5">
        <f t="shared" si="767"/>
        <v>1.6593727338651196</v>
      </c>
      <c r="L5498" s="4" t="str">
        <f t="shared" si="768"/>
        <v>Over Budget</v>
      </c>
      <c r="M5498">
        <f t="shared" si="769"/>
        <v>2022</v>
      </c>
      <c r="N5498">
        <f t="shared" si="770"/>
        <v>7</v>
      </c>
      <c r="O5498" t="str">
        <f t="shared" si="771"/>
        <v>Jul</v>
      </c>
      <c r="P5498" t="str">
        <f t="shared" si="772"/>
        <v>Q3</v>
      </c>
      <c r="Q5498" t="str">
        <f t="shared" si="773"/>
        <v>2022-07</v>
      </c>
    </row>
    <row r="5499" spans="1:17" x14ac:dyDescent="0.35">
      <c r="A5499" s="2">
        <v>44786</v>
      </c>
      <c r="B5499" t="s">
        <v>18</v>
      </c>
      <c r="C5499" t="s">
        <v>43</v>
      </c>
      <c r="D5499" t="s">
        <v>30</v>
      </c>
      <c r="E5499" s="3">
        <v>49163</v>
      </c>
      <c r="F5499" s="3">
        <v>161890</v>
      </c>
      <c r="G5499" t="s">
        <v>35</v>
      </c>
      <c r="H5499" s="3" t="s">
        <v>5530</v>
      </c>
      <c r="I5499" s="3">
        <f t="shared" si="765"/>
        <v>112727</v>
      </c>
      <c r="J5499" s="4">
        <f t="shared" si="766"/>
        <v>2.2929235400606145</v>
      </c>
      <c r="K5499" s="5">
        <f t="shared" si="767"/>
        <v>3.2929235400606145</v>
      </c>
      <c r="L5499" s="4" t="str">
        <f t="shared" si="768"/>
        <v>Over Budget</v>
      </c>
      <c r="M5499">
        <f t="shared" si="769"/>
        <v>2022</v>
      </c>
      <c r="N5499">
        <f t="shared" si="770"/>
        <v>8</v>
      </c>
      <c r="O5499" t="str">
        <f t="shared" si="771"/>
        <v>Aug</v>
      </c>
      <c r="P5499" t="str">
        <f t="shared" si="772"/>
        <v>Q3</v>
      </c>
      <c r="Q5499" t="str">
        <f t="shared" si="773"/>
        <v>2022-08</v>
      </c>
    </row>
    <row r="5500" spans="1:17" x14ac:dyDescent="0.35">
      <c r="A5500" s="2">
        <v>45262</v>
      </c>
      <c r="B5500" t="s">
        <v>37</v>
      </c>
      <c r="C5500" t="s">
        <v>34</v>
      </c>
      <c r="D5500" t="s">
        <v>20</v>
      </c>
      <c r="E5500" s="3">
        <v>113522</v>
      </c>
      <c r="F5500" s="3">
        <v>159932</v>
      </c>
      <c r="G5500" t="s">
        <v>32</v>
      </c>
      <c r="H5500" s="3" t="s">
        <v>5531</v>
      </c>
      <c r="I5500" s="3">
        <f t="shared" si="765"/>
        <v>46410</v>
      </c>
      <c r="J5500" s="4">
        <f t="shared" si="766"/>
        <v>0.40881943588026992</v>
      </c>
      <c r="K5500" s="5">
        <f t="shared" si="767"/>
        <v>1.4088194358802699</v>
      </c>
      <c r="L5500" s="4" t="str">
        <f t="shared" si="768"/>
        <v>Over Budget</v>
      </c>
      <c r="M5500">
        <f t="shared" si="769"/>
        <v>2023</v>
      </c>
      <c r="N5500">
        <f t="shared" si="770"/>
        <v>12</v>
      </c>
      <c r="O5500" t="str">
        <f t="shared" si="771"/>
        <v>Dec</v>
      </c>
      <c r="P5500" t="str">
        <f t="shared" si="772"/>
        <v>Q4</v>
      </c>
      <c r="Q5500" t="str">
        <f t="shared" si="773"/>
        <v>2023-12</v>
      </c>
    </row>
    <row r="5501" spans="1:17" x14ac:dyDescent="0.35">
      <c r="A5501" s="2">
        <v>44618</v>
      </c>
      <c r="B5501" t="s">
        <v>23</v>
      </c>
      <c r="C5501" t="s">
        <v>29</v>
      </c>
      <c r="D5501" t="s">
        <v>58</v>
      </c>
      <c r="E5501" s="3">
        <v>89112</v>
      </c>
      <c r="F5501" s="3">
        <v>32761</v>
      </c>
      <c r="G5501" t="s">
        <v>32</v>
      </c>
      <c r="H5501" s="3" t="s">
        <v>5532</v>
      </c>
      <c r="I5501" s="3">
        <f t="shared" si="765"/>
        <v>-56351</v>
      </c>
      <c r="J5501" s="4">
        <f t="shared" si="766"/>
        <v>-0.63236152257832845</v>
      </c>
      <c r="K5501" s="5">
        <f t="shared" si="767"/>
        <v>0.36763847742167161</v>
      </c>
      <c r="L5501" s="4" t="str">
        <f t="shared" si="768"/>
        <v>Under Budget</v>
      </c>
      <c r="M5501">
        <f t="shared" si="769"/>
        <v>2022</v>
      </c>
      <c r="N5501">
        <f t="shared" si="770"/>
        <v>2</v>
      </c>
      <c r="O5501" t="str">
        <f t="shared" si="771"/>
        <v>Feb</v>
      </c>
      <c r="P5501" t="str">
        <f t="shared" si="772"/>
        <v>Q1</v>
      </c>
      <c r="Q5501" t="str">
        <f t="shared" si="773"/>
        <v>2022-02</v>
      </c>
    </row>
    <row r="5502" spans="1:17" x14ac:dyDescent="0.35">
      <c r="A5502" s="2">
        <v>45032</v>
      </c>
      <c r="B5502" t="s">
        <v>23</v>
      </c>
      <c r="C5502" t="s">
        <v>34</v>
      </c>
      <c r="D5502" t="s">
        <v>25</v>
      </c>
      <c r="E5502" s="3">
        <v>80787</v>
      </c>
      <c r="F5502" s="3">
        <v>11213</v>
      </c>
      <c r="G5502" t="s">
        <v>26</v>
      </c>
      <c r="H5502" s="3" t="s">
        <v>5533</v>
      </c>
      <c r="I5502" s="3">
        <f t="shared" si="765"/>
        <v>-69574</v>
      </c>
      <c r="J5502" s="4">
        <f t="shared" si="766"/>
        <v>-0.8612029163107926</v>
      </c>
      <c r="K5502" s="5">
        <f t="shared" si="767"/>
        <v>0.13879708368920743</v>
      </c>
      <c r="L5502" s="4" t="str">
        <f t="shared" si="768"/>
        <v>Under Budget</v>
      </c>
      <c r="M5502">
        <f t="shared" si="769"/>
        <v>2023</v>
      </c>
      <c r="N5502">
        <f t="shared" si="770"/>
        <v>4</v>
      </c>
      <c r="O5502" t="str">
        <f t="shared" si="771"/>
        <v>Apr</v>
      </c>
      <c r="P5502" t="str">
        <f t="shared" si="772"/>
        <v>Q2</v>
      </c>
      <c r="Q5502" t="str">
        <f t="shared" si="773"/>
        <v>2023-04</v>
      </c>
    </row>
    <row r="5503" spans="1:17" x14ac:dyDescent="0.35">
      <c r="A5503" s="2">
        <v>44741</v>
      </c>
      <c r="B5503" t="s">
        <v>37</v>
      </c>
      <c r="C5503" t="s">
        <v>19</v>
      </c>
      <c r="D5503" t="s">
        <v>58</v>
      </c>
      <c r="E5503" s="3">
        <v>104616</v>
      </c>
      <c r="F5503" s="3">
        <v>126703</v>
      </c>
      <c r="G5503" t="s">
        <v>32</v>
      </c>
      <c r="H5503" s="3" t="s">
        <v>5534</v>
      </c>
      <c r="I5503" s="3">
        <f t="shared" si="765"/>
        <v>22087</v>
      </c>
      <c r="J5503" s="4">
        <f t="shared" si="766"/>
        <v>0.21112449338533304</v>
      </c>
      <c r="K5503" s="5">
        <f t="shared" si="767"/>
        <v>1.2111244933853331</v>
      </c>
      <c r="L5503" s="4" t="str">
        <f t="shared" si="768"/>
        <v>Over Budget</v>
      </c>
      <c r="M5503">
        <f t="shared" si="769"/>
        <v>2022</v>
      </c>
      <c r="N5503">
        <f t="shared" si="770"/>
        <v>6</v>
      </c>
      <c r="O5503" t="str">
        <f t="shared" si="771"/>
        <v>Jun</v>
      </c>
      <c r="P5503" t="str">
        <f t="shared" si="772"/>
        <v>Q2</v>
      </c>
      <c r="Q5503" t="str">
        <f t="shared" si="773"/>
        <v>2022-06</v>
      </c>
    </row>
    <row r="5504" spans="1:17" x14ac:dyDescent="0.35">
      <c r="A5504" s="2">
        <v>44267</v>
      </c>
      <c r="B5504" t="s">
        <v>55</v>
      </c>
      <c r="C5504" t="s">
        <v>24</v>
      </c>
      <c r="D5504" t="s">
        <v>20</v>
      </c>
      <c r="E5504" s="3">
        <v>25306</v>
      </c>
      <c r="F5504" s="3">
        <v>123979</v>
      </c>
      <c r="G5504" t="s">
        <v>26</v>
      </c>
      <c r="H5504" s="3" t="s">
        <v>5535</v>
      </c>
      <c r="I5504" s="3">
        <f t="shared" si="765"/>
        <v>98673</v>
      </c>
      <c r="J5504" s="4">
        <f t="shared" si="766"/>
        <v>3.8991938670670989</v>
      </c>
      <c r="K5504" s="5">
        <f t="shared" si="767"/>
        <v>4.8991938670670985</v>
      </c>
      <c r="L5504" s="4" t="str">
        <f t="shared" si="768"/>
        <v>Over Budget</v>
      </c>
      <c r="M5504">
        <f t="shared" si="769"/>
        <v>2021</v>
      </c>
      <c r="N5504">
        <f t="shared" si="770"/>
        <v>3</v>
      </c>
      <c r="O5504" t="str">
        <f t="shared" si="771"/>
        <v>Mar</v>
      </c>
      <c r="P5504" t="str">
        <f t="shared" si="772"/>
        <v>Q1</v>
      </c>
      <c r="Q5504" t="str">
        <f t="shared" si="773"/>
        <v>2021-03</v>
      </c>
    </row>
    <row r="5505" spans="1:17" x14ac:dyDescent="0.35">
      <c r="A5505" s="2">
        <v>44964</v>
      </c>
      <c r="B5505" t="s">
        <v>28</v>
      </c>
      <c r="C5505" t="s">
        <v>24</v>
      </c>
      <c r="D5505" t="s">
        <v>39</v>
      </c>
      <c r="E5505" s="3">
        <v>37968</v>
      </c>
      <c r="F5505" s="3">
        <v>37676</v>
      </c>
      <c r="G5505" t="s">
        <v>35</v>
      </c>
      <c r="H5505" s="3" t="s">
        <v>5536</v>
      </c>
      <c r="I5505" s="3">
        <f t="shared" si="765"/>
        <v>-292</v>
      </c>
      <c r="J5505" s="4">
        <f t="shared" si="766"/>
        <v>-7.6906868942267174E-3</v>
      </c>
      <c r="K5505" s="5">
        <f t="shared" si="767"/>
        <v>0.99230931310577331</v>
      </c>
      <c r="L5505" s="4" t="str">
        <f t="shared" si="768"/>
        <v>Under Budget</v>
      </c>
      <c r="M5505">
        <f t="shared" si="769"/>
        <v>2023</v>
      </c>
      <c r="N5505">
        <f t="shared" si="770"/>
        <v>2</v>
      </c>
      <c r="O5505" t="str">
        <f t="shared" si="771"/>
        <v>Feb</v>
      </c>
      <c r="P5505" t="str">
        <f t="shared" si="772"/>
        <v>Q1</v>
      </c>
      <c r="Q5505" t="str">
        <f t="shared" si="773"/>
        <v>2023-02</v>
      </c>
    </row>
    <row r="5506" spans="1:17" x14ac:dyDescent="0.35">
      <c r="A5506" s="2">
        <v>44503</v>
      </c>
      <c r="B5506" t="s">
        <v>37</v>
      </c>
      <c r="C5506" t="s">
        <v>29</v>
      </c>
      <c r="D5506" t="s">
        <v>39</v>
      </c>
      <c r="E5506" s="3">
        <v>88131</v>
      </c>
      <c r="F5506" s="3">
        <v>19240</v>
      </c>
      <c r="G5506" t="s">
        <v>35</v>
      </c>
      <c r="H5506" s="3" t="s">
        <v>5537</v>
      </c>
      <c r="I5506" s="3">
        <f t="shared" si="765"/>
        <v>-68891</v>
      </c>
      <c r="J5506" s="4">
        <f t="shared" si="766"/>
        <v>-0.78168862261860184</v>
      </c>
      <c r="K5506" s="5">
        <f t="shared" si="767"/>
        <v>0.21831137738139814</v>
      </c>
      <c r="L5506" s="4" t="str">
        <f t="shared" si="768"/>
        <v>Under Budget</v>
      </c>
      <c r="M5506">
        <f t="shared" si="769"/>
        <v>2021</v>
      </c>
      <c r="N5506">
        <f t="shared" si="770"/>
        <v>11</v>
      </c>
      <c r="O5506" t="str">
        <f t="shared" si="771"/>
        <v>Nov</v>
      </c>
      <c r="P5506" t="str">
        <f t="shared" si="772"/>
        <v>Q4</v>
      </c>
      <c r="Q5506" t="str">
        <f t="shared" si="773"/>
        <v>2021-11</v>
      </c>
    </row>
    <row r="5507" spans="1:17" x14ac:dyDescent="0.35">
      <c r="A5507" s="2">
        <v>44573</v>
      </c>
      <c r="B5507" t="s">
        <v>28</v>
      </c>
      <c r="C5507" t="s">
        <v>24</v>
      </c>
      <c r="D5507" t="s">
        <v>25</v>
      </c>
      <c r="E5507" s="3">
        <v>35920</v>
      </c>
      <c r="F5507" s="3">
        <v>130737</v>
      </c>
      <c r="G5507" t="s">
        <v>26</v>
      </c>
      <c r="H5507" s="3" t="s">
        <v>5538</v>
      </c>
      <c r="I5507" s="3">
        <f t="shared" si="765"/>
        <v>94817</v>
      </c>
      <c r="J5507" s="4">
        <f t="shared" si="766"/>
        <v>2.6396714922048998</v>
      </c>
      <c r="K5507" s="5">
        <f t="shared" si="767"/>
        <v>3.6396714922048998</v>
      </c>
      <c r="L5507" s="4" t="str">
        <f t="shared" si="768"/>
        <v>Over Budget</v>
      </c>
      <c r="M5507">
        <f t="shared" si="769"/>
        <v>2022</v>
      </c>
      <c r="N5507">
        <f t="shared" si="770"/>
        <v>1</v>
      </c>
      <c r="O5507" t="str">
        <f t="shared" si="771"/>
        <v>Jan</v>
      </c>
      <c r="P5507" t="str">
        <f t="shared" si="772"/>
        <v>Q1</v>
      </c>
      <c r="Q5507" t="str">
        <f t="shared" si="773"/>
        <v>2022-01</v>
      </c>
    </row>
    <row r="5508" spans="1:17" x14ac:dyDescent="0.35">
      <c r="A5508" s="2">
        <v>44851</v>
      </c>
      <c r="B5508" t="s">
        <v>55</v>
      </c>
      <c r="C5508" t="s">
        <v>43</v>
      </c>
      <c r="D5508" t="s">
        <v>20</v>
      </c>
      <c r="E5508" s="3">
        <v>132211</v>
      </c>
      <c r="F5508" s="3">
        <v>153978</v>
      </c>
      <c r="G5508" t="s">
        <v>26</v>
      </c>
      <c r="H5508" s="3" t="s">
        <v>5539</v>
      </c>
      <c r="I5508" s="3">
        <f t="shared" si="765"/>
        <v>21767</v>
      </c>
      <c r="J5508" s="4">
        <f t="shared" si="766"/>
        <v>0.16463834325434343</v>
      </c>
      <c r="K5508" s="5">
        <f t="shared" si="767"/>
        <v>1.1646383432543435</v>
      </c>
      <c r="L5508" s="4" t="str">
        <f t="shared" si="768"/>
        <v>Over Budget</v>
      </c>
      <c r="M5508">
        <f t="shared" si="769"/>
        <v>2022</v>
      </c>
      <c r="N5508">
        <f t="shared" si="770"/>
        <v>10</v>
      </c>
      <c r="O5508" t="str">
        <f t="shared" si="771"/>
        <v>Oct</v>
      </c>
      <c r="P5508" t="str">
        <f t="shared" si="772"/>
        <v>Q4</v>
      </c>
      <c r="Q5508" t="str">
        <f t="shared" si="773"/>
        <v>2022-10</v>
      </c>
    </row>
    <row r="5509" spans="1:17" x14ac:dyDescent="0.35">
      <c r="A5509" s="2">
        <v>44874</v>
      </c>
      <c r="B5509" t="s">
        <v>55</v>
      </c>
      <c r="C5509" t="s">
        <v>29</v>
      </c>
      <c r="D5509" t="s">
        <v>30</v>
      </c>
      <c r="E5509" s="3">
        <v>108911</v>
      </c>
      <c r="F5509" s="3">
        <v>106065</v>
      </c>
      <c r="G5509" t="s">
        <v>35</v>
      </c>
      <c r="H5509" s="3" t="s">
        <v>5540</v>
      </c>
      <c r="I5509" s="3">
        <f t="shared" ref="I5509:I5572" si="774">F5509-E5509</f>
        <v>-2846</v>
      </c>
      <c r="J5509" s="4">
        <f t="shared" ref="J5509:J5572" si="775">IFERROR(I5509/E5509,0)</f>
        <v>-2.6131428414026131E-2</v>
      </c>
      <c r="K5509" s="5">
        <f t="shared" ref="K5509:K5572" si="776">IFERROR(F5509/E5509,0)</f>
        <v>0.97386857158597384</v>
      </c>
      <c r="L5509" s="4" t="str">
        <f t="shared" ref="L5509:L5572" si="777">IF(I5509&gt;0,"Over Budget",IF(I5509&lt;0,"Under Budget","On Budget"))</f>
        <v>Under Budget</v>
      </c>
      <c r="M5509">
        <f t="shared" ref="M5509:M5572" si="778">YEAR(A5509)</f>
        <v>2022</v>
      </c>
      <c r="N5509">
        <f t="shared" ref="N5509:N5572" si="779">MONTH(A5509)</f>
        <v>11</v>
      </c>
      <c r="O5509" t="str">
        <f t="shared" ref="O5509:O5572" si="780">TEXT(A5509,"mmm")</f>
        <v>Nov</v>
      </c>
      <c r="P5509" t="str">
        <f t="shared" ref="P5509:P5572" si="781">"Q"&amp;ROUNDUP(MONTH(A5509)/3,0)</f>
        <v>Q4</v>
      </c>
      <c r="Q5509" t="str">
        <f t="shared" ref="Q5509:Q5572" si="782">TEXT(A5509,"yyyy-mm")</f>
        <v>2022-11</v>
      </c>
    </row>
    <row r="5510" spans="1:17" x14ac:dyDescent="0.35">
      <c r="A5510" s="2">
        <v>44595</v>
      </c>
      <c r="B5510" t="s">
        <v>41</v>
      </c>
      <c r="C5510" t="s">
        <v>24</v>
      </c>
      <c r="D5510" t="s">
        <v>58</v>
      </c>
      <c r="E5510" s="3">
        <v>80847</v>
      </c>
      <c r="F5510" s="3">
        <v>93022</v>
      </c>
      <c r="G5510" t="s">
        <v>21</v>
      </c>
      <c r="H5510" s="3" t="s">
        <v>5541</v>
      </c>
      <c r="I5510" s="3">
        <f t="shared" si="774"/>
        <v>12175</v>
      </c>
      <c r="J5510" s="4">
        <f t="shared" si="775"/>
        <v>0.15059309560033149</v>
      </c>
      <c r="K5510" s="5">
        <f t="shared" si="776"/>
        <v>1.1505930956003314</v>
      </c>
      <c r="L5510" s="4" t="str">
        <f t="shared" si="777"/>
        <v>Over Budget</v>
      </c>
      <c r="M5510">
        <f t="shared" si="778"/>
        <v>2022</v>
      </c>
      <c r="N5510">
        <f t="shared" si="779"/>
        <v>2</v>
      </c>
      <c r="O5510" t="str">
        <f t="shared" si="780"/>
        <v>Feb</v>
      </c>
      <c r="P5510" t="str">
        <f t="shared" si="781"/>
        <v>Q1</v>
      </c>
      <c r="Q5510" t="str">
        <f t="shared" si="782"/>
        <v>2022-02</v>
      </c>
    </row>
    <row r="5511" spans="1:17" x14ac:dyDescent="0.35">
      <c r="A5511" s="2">
        <v>44417</v>
      </c>
      <c r="B5511" t="s">
        <v>18</v>
      </c>
      <c r="C5511" t="s">
        <v>34</v>
      </c>
      <c r="D5511" t="s">
        <v>58</v>
      </c>
      <c r="E5511" s="3">
        <v>18944</v>
      </c>
      <c r="F5511" s="3">
        <v>159074</v>
      </c>
      <c r="G5511" t="s">
        <v>32</v>
      </c>
      <c r="H5511" s="3" t="s">
        <v>5542</v>
      </c>
      <c r="I5511" s="3">
        <f t="shared" si="774"/>
        <v>140130</v>
      </c>
      <c r="J5511" s="4">
        <f t="shared" si="775"/>
        <v>7.3970650337837842</v>
      </c>
      <c r="K5511" s="5">
        <f t="shared" si="776"/>
        <v>8.3970650337837842</v>
      </c>
      <c r="L5511" s="4" t="str">
        <f t="shared" si="777"/>
        <v>Over Budget</v>
      </c>
      <c r="M5511">
        <f t="shared" si="778"/>
        <v>2021</v>
      </c>
      <c r="N5511">
        <f t="shared" si="779"/>
        <v>8</v>
      </c>
      <c r="O5511" t="str">
        <f t="shared" si="780"/>
        <v>Aug</v>
      </c>
      <c r="P5511" t="str">
        <f t="shared" si="781"/>
        <v>Q3</v>
      </c>
      <c r="Q5511" t="str">
        <f t="shared" si="782"/>
        <v>2021-08</v>
      </c>
    </row>
    <row r="5512" spans="1:17" x14ac:dyDescent="0.35">
      <c r="A5512" s="2">
        <v>44378</v>
      </c>
      <c r="B5512" t="s">
        <v>55</v>
      </c>
      <c r="C5512" t="s">
        <v>19</v>
      </c>
      <c r="D5512" t="s">
        <v>25</v>
      </c>
      <c r="E5512" s="3">
        <v>144120</v>
      </c>
      <c r="F5512" s="3">
        <v>28227</v>
      </c>
      <c r="G5512" t="s">
        <v>32</v>
      </c>
      <c r="H5512" s="3" t="s">
        <v>5543</v>
      </c>
      <c r="I5512" s="3">
        <f t="shared" si="774"/>
        <v>-115893</v>
      </c>
      <c r="J5512" s="4">
        <f t="shared" si="775"/>
        <v>-0.80414238134887595</v>
      </c>
      <c r="K5512" s="5">
        <f t="shared" si="776"/>
        <v>0.19585761865112405</v>
      </c>
      <c r="L5512" s="4" t="str">
        <f t="shared" si="777"/>
        <v>Under Budget</v>
      </c>
      <c r="M5512">
        <f t="shared" si="778"/>
        <v>2021</v>
      </c>
      <c r="N5512">
        <f t="shared" si="779"/>
        <v>7</v>
      </c>
      <c r="O5512" t="str">
        <f t="shared" si="780"/>
        <v>Jul</v>
      </c>
      <c r="P5512" t="str">
        <f t="shared" si="781"/>
        <v>Q3</v>
      </c>
      <c r="Q5512" t="str">
        <f t="shared" si="782"/>
        <v>2021-07</v>
      </c>
    </row>
    <row r="5513" spans="1:17" x14ac:dyDescent="0.35">
      <c r="A5513" s="2">
        <v>44503</v>
      </c>
      <c r="B5513" t="s">
        <v>55</v>
      </c>
      <c r="C5513" t="s">
        <v>23</v>
      </c>
      <c r="D5513" t="s">
        <v>25</v>
      </c>
      <c r="E5513" s="3">
        <v>47212</v>
      </c>
      <c r="F5513" s="3">
        <v>124332</v>
      </c>
      <c r="G5513" t="s">
        <v>32</v>
      </c>
      <c r="H5513" s="3" t="s">
        <v>5544</v>
      </c>
      <c r="I5513" s="3">
        <f t="shared" si="774"/>
        <v>77120</v>
      </c>
      <c r="J5513" s="4">
        <f t="shared" si="775"/>
        <v>1.6334830127933577</v>
      </c>
      <c r="K5513" s="5">
        <f t="shared" si="776"/>
        <v>2.6334830127933575</v>
      </c>
      <c r="L5513" s="4" t="str">
        <f t="shared" si="777"/>
        <v>Over Budget</v>
      </c>
      <c r="M5513">
        <f t="shared" si="778"/>
        <v>2021</v>
      </c>
      <c r="N5513">
        <f t="shared" si="779"/>
        <v>11</v>
      </c>
      <c r="O5513" t="str">
        <f t="shared" si="780"/>
        <v>Nov</v>
      </c>
      <c r="P5513" t="str">
        <f t="shared" si="781"/>
        <v>Q4</v>
      </c>
      <c r="Q5513" t="str">
        <f t="shared" si="782"/>
        <v>2021-11</v>
      </c>
    </row>
    <row r="5514" spans="1:17" x14ac:dyDescent="0.35">
      <c r="A5514" s="2">
        <v>44718</v>
      </c>
      <c r="B5514" t="s">
        <v>28</v>
      </c>
      <c r="C5514" t="s">
        <v>19</v>
      </c>
      <c r="D5514" t="s">
        <v>25</v>
      </c>
      <c r="E5514" s="3">
        <v>26000</v>
      </c>
      <c r="F5514" s="3">
        <v>8654</v>
      </c>
      <c r="G5514" t="s">
        <v>32</v>
      </c>
      <c r="H5514" s="3" t="s">
        <v>5545</v>
      </c>
      <c r="I5514" s="3">
        <f t="shared" si="774"/>
        <v>-17346</v>
      </c>
      <c r="J5514" s="4">
        <f t="shared" si="775"/>
        <v>-0.66715384615384621</v>
      </c>
      <c r="K5514" s="5">
        <f t="shared" si="776"/>
        <v>0.33284615384615385</v>
      </c>
      <c r="L5514" s="4" t="str">
        <f t="shared" si="777"/>
        <v>Under Budget</v>
      </c>
      <c r="M5514">
        <f t="shared" si="778"/>
        <v>2022</v>
      </c>
      <c r="N5514">
        <f t="shared" si="779"/>
        <v>6</v>
      </c>
      <c r="O5514" t="str">
        <f t="shared" si="780"/>
        <v>Jun</v>
      </c>
      <c r="P5514" t="str">
        <f t="shared" si="781"/>
        <v>Q2</v>
      </c>
      <c r="Q5514" t="str">
        <f t="shared" si="782"/>
        <v>2022-06</v>
      </c>
    </row>
    <row r="5515" spans="1:17" x14ac:dyDescent="0.35">
      <c r="A5515" s="2">
        <v>45210</v>
      </c>
      <c r="B5515" t="s">
        <v>55</v>
      </c>
      <c r="C5515" t="s">
        <v>24</v>
      </c>
      <c r="D5515" t="s">
        <v>25</v>
      </c>
      <c r="E5515" s="3">
        <v>98973</v>
      </c>
      <c r="F5515" s="3">
        <v>72698</v>
      </c>
      <c r="G5515" t="s">
        <v>35</v>
      </c>
      <c r="H5515" s="3" t="s">
        <v>5546</v>
      </c>
      <c r="I5515" s="3">
        <f t="shared" si="774"/>
        <v>-26275</v>
      </c>
      <c r="J5515" s="4">
        <f t="shared" si="775"/>
        <v>-0.2654764430703323</v>
      </c>
      <c r="K5515" s="5">
        <f t="shared" si="776"/>
        <v>0.73452355692966764</v>
      </c>
      <c r="L5515" s="4" t="str">
        <f t="shared" si="777"/>
        <v>Under Budget</v>
      </c>
      <c r="M5515">
        <f t="shared" si="778"/>
        <v>2023</v>
      </c>
      <c r="N5515">
        <f t="shared" si="779"/>
        <v>10</v>
      </c>
      <c r="O5515" t="str">
        <f t="shared" si="780"/>
        <v>Oct</v>
      </c>
      <c r="P5515" t="str">
        <f t="shared" si="781"/>
        <v>Q4</v>
      </c>
      <c r="Q5515" t="str">
        <f t="shared" si="782"/>
        <v>2023-10</v>
      </c>
    </row>
    <row r="5516" spans="1:17" x14ac:dyDescent="0.35">
      <c r="A5516" s="2">
        <v>44200</v>
      </c>
      <c r="B5516" t="s">
        <v>37</v>
      </c>
      <c r="C5516" t="s">
        <v>29</v>
      </c>
      <c r="D5516" t="s">
        <v>25</v>
      </c>
      <c r="E5516" s="3">
        <v>35534</v>
      </c>
      <c r="F5516" s="3">
        <v>126472</v>
      </c>
      <c r="G5516" t="s">
        <v>32</v>
      </c>
      <c r="H5516" s="3" t="s">
        <v>5547</v>
      </c>
      <c r="I5516" s="3">
        <f t="shared" si="774"/>
        <v>90938</v>
      </c>
      <c r="J5516" s="4">
        <f t="shared" si="775"/>
        <v>2.5591827545449428</v>
      </c>
      <c r="K5516" s="5">
        <f t="shared" si="776"/>
        <v>3.5591827545449428</v>
      </c>
      <c r="L5516" s="4" t="str">
        <f t="shared" si="777"/>
        <v>Over Budget</v>
      </c>
      <c r="M5516">
        <f t="shared" si="778"/>
        <v>2021</v>
      </c>
      <c r="N5516">
        <f t="shared" si="779"/>
        <v>1</v>
      </c>
      <c r="O5516" t="str">
        <f t="shared" si="780"/>
        <v>Jan</v>
      </c>
      <c r="P5516" t="str">
        <f t="shared" si="781"/>
        <v>Q1</v>
      </c>
      <c r="Q5516" t="str">
        <f t="shared" si="782"/>
        <v>2021-01</v>
      </c>
    </row>
    <row r="5517" spans="1:17" x14ac:dyDescent="0.35">
      <c r="A5517" s="2">
        <v>45059</v>
      </c>
      <c r="B5517" t="s">
        <v>41</v>
      </c>
      <c r="C5517" t="s">
        <v>24</v>
      </c>
      <c r="D5517" t="s">
        <v>25</v>
      </c>
      <c r="E5517" s="3">
        <v>109895</v>
      </c>
      <c r="F5517" s="3">
        <v>126639</v>
      </c>
      <c r="G5517" t="s">
        <v>35</v>
      </c>
      <c r="H5517" s="3" t="s">
        <v>5548</v>
      </c>
      <c r="I5517" s="3">
        <f t="shared" si="774"/>
        <v>16744</v>
      </c>
      <c r="J5517" s="4">
        <f t="shared" si="775"/>
        <v>0.15236361981891805</v>
      </c>
      <c r="K5517" s="5">
        <f t="shared" si="776"/>
        <v>1.152363619818918</v>
      </c>
      <c r="L5517" s="4" t="str">
        <f t="shared" si="777"/>
        <v>Over Budget</v>
      </c>
      <c r="M5517">
        <f t="shared" si="778"/>
        <v>2023</v>
      </c>
      <c r="N5517">
        <f t="shared" si="779"/>
        <v>5</v>
      </c>
      <c r="O5517" t="str">
        <f t="shared" si="780"/>
        <v>May</v>
      </c>
      <c r="P5517" t="str">
        <f t="shared" si="781"/>
        <v>Q2</v>
      </c>
      <c r="Q5517" t="str">
        <f t="shared" si="782"/>
        <v>2023-05</v>
      </c>
    </row>
    <row r="5518" spans="1:17" x14ac:dyDescent="0.35">
      <c r="A5518" s="2">
        <v>45044</v>
      </c>
      <c r="B5518" t="s">
        <v>41</v>
      </c>
      <c r="C5518" t="s">
        <v>34</v>
      </c>
      <c r="D5518" t="s">
        <v>30</v>
      </c>
      <c r="E5518" s="3">
        <v>110892</v>
      </c>
      <c r="F5518" s="3">
        <v>21135</v>
      </c>
      <c r="G5518" t="s">
        <v>26</v>
      </c>
      <c r="H5518" s="3" t="s">
        <v>5549</v>
      </c>
      <c r="I5518" s="3">
        <f t="shared" si="774"/>
        <v>-89757</v>
      </c>
      <c r="J5518" s="4">
        <f t="shared" si="775"/>
        <v>-0.80940915485337084</v>
      </c>
      <c r="K5518" s="5">
        <f t="shared" si="776"/>
        <v>0.19059084514662916</v>
      </c>
      <c r="L5518" s="4" t="str">
        <f t="shared" si="777"/>
        <v>Under Budget</v>
      </c>
      <c r="M5518">
        <f t="shared" si="778"/>
        <v>2023</v>
      </c>
      <c r="N5518">
        <f t="shared" si="779"/>
        <v>4</v>
      </c>
      <c r="O5518" t="str">
        <f t="shared" si="780"/>
        <v>Apr</v>
      </c>
      <c r="P5518" t="str">
        <f t="shared" si="781"/>
        <v>Q2</v>
      </c>
      <c r="Q5518" t="str">
        <f t="shared" si="782"/>
        <v>2023-04</v>
      </c>
    </row>
    <row r="5519" spans="1:17" x14ac:dyDescent="0.35">
      <c r="A5519" s="2">
        <v>45000</v>
      </c>
      <c r="B5519" t="s">
        <v>37</v>
      </c>
      <c r="C5519" t="s">
        <v>19</v>
      </c>
      <c r="D5519" t="s">
        <v>30</v>
      </c>
      <c r="E5519" s="3">
        <v>90359</v>
      </c>
      <c r="F5519" s="3">
        <v>94686</v>
      </c>
      <c r="G5519" t="s">
        <v>35</v>
      </c>
      <c r="H5519" s="3" t="s">
        <v>5550</v>
      </c>
      <c r="I5519" s="3">
        <f t="shared" si="774"/>
        <v>4327</v>
      </c>
      <c r="J5519" s="4">
        <f t="shared" si="775"/>
        <v>4.7886762801713167E-2</v>
      </c>
      <c r="K5519" s="5">
        <f t="shared" si="776"/>
        <v>1.0478867628017132</v>
      </c>
      <c r="L5519" s="4" t="str">
        <f t="shared" si="777"/>
        <v>Over Budget</v>
      </c>
      <c r="M5519">
        <f t="shared" si="778"/>
        <v>2023</v>
      </c>
      <c r="N5519">
        <f t="shared" si="779"/>
        <v>3</v>
      </c>
      <c r="O5519" t="str">
        <f t="shared" si="780"/>
        <v>Mar</v>
      </c>
      <c r="P5519" t="str">
        <f t="shared" si="781"/>
        <v>Q1</v>
      </c>
      <c r="Q5519" t="str">
        <f t="shared" si="782"/>
        <v>2023-03</v>
      </c>
    </row>
    <row r="5520" spans="1:17" x14ac:dyDescent="0.35">
      <c r="A5520" s="2">
        <v>44411</v>
      </c>
      <c r="B5520" t="s">
        <v>23</v>
      </c>
      <c r="C5520" t="s">
        <v>34</v>
      </c>
      <c r="D5520" t="s">
        <v>58</v>
      </c>
      <c r="E5520" s="3">
        <v>22459</v>
      </c>
      <c r="F5520" s="3">
        <v>93656</v>
      </c>
      <c r="G5520" t="s">
        <v>26</v>
      </c>
      <c r="H5520" s="3" t="s">
        <v>5551</v>
      </c>
      <c r="I5520" s="3">
        <f t="shared" si="774"/>
        <v>71197</v>
      </c>
      <c r="J5520" s="4">
        <f t="shared" si="775"/>
        <v>3.1700877153924929</v>
      </c>
      <c r="K5520" s="5">
        <f t="shared" si="776"/>
        <v>4.1700877153924933</v>
      </c>
      <c r="L5520" s="4" t="str">
        <f t="shared" si="777"/>
        <v>Over Budget</v>
      </c>
      <c r="M5520">
        <f t="shared" si="778"/>
        <v>2021</v>
      </c>
      <c r="N5520">
        <f t="shared" si="779"/>
        <v>8</v>
      </c>
      <c r="O5520" t="str">
        <f t="shared" si="780"/>
        <v>Aug</v>
      </c>
      <c r="P5520" t="str">
        <f t="shared" si="781"/>
        <v>Q3</v>
      </c>
      <c r="Q5520" t="str">
        <f t="shared" si="782"/>
        <v>2021-08</v>
      </c>
    </row>
    <row r="5521" spans="1:17" x14ac:dyDescent="0.35">
      <c r="A5521" s="2">
        <v>45168</v>
      </c>
      <c r="B5521" t="s">
        <v>55</v>
      </c>
      <c r="C5521" t="s">
        <v>34</v>
      </c>
      <c r="D5521" t="s">
        <v>58</v>
      </c>
      <c r="E5521" s="3">
        <v>81717</v>
      </c>
      <c r="F5521" s="3">
        <v>72183</v>
      </c>
      <c r="G5521" t="s">
        <v>26</v>
      </c>
      <c r="H5521" s="3" t="s">
        <v>5552</v>
      </c>
      <c r="I5521" s="3">
        <f t="shared" si="774"/>
        <v>-9534</v>
      </c>
      <c r="J5521" s="4">
        <f t="shared" si="775"/>
        <v>-0.11667094974117992</v>
      </c>
      <c r="K5521" s="5">
        <f t="shared" si="776"/>
        <v>0.88332905025882003</v>
      </c>
      <c r="L5521" s="4" t="str">
        <f t="shared" si="777"/>
        <v>Under Budget</v>
      </c>
      <c r="M5521">
        <f t="shared" si="778"/>
        <v>2023</v>
      </c>
      <c r="N5521">
        <f t="shared" si="779"/>
        <v>8</v>
      </c>
      <c r="O5521" t="str">
        <f t="shared" si="780"/>
        <v>Aug</v>
      </c>
      <c r="P5521" t="str">
        <f t="shared" si="781"/>
        <v>Q3</v>
      </c>
      <c r="Q5521" t="str">
        <f t="shared" si="782"/>
        <v>2023-08</v>
      </c>
    </row>
    <row r="5522" spans="1:17" x14ac:dyDescent="0.35">
      <c r="A5522" s="2">
        <v>44297</v>
      </c>
      <c r="B5522" t="s">
        <v>18</v>
      </c>
      <c r="C5522" t="s">
        <v>23</v>
      </c>
      <c r="D5522" t="s">
        <v>25</v>
      </c>
      <c r="E5522" s="3">
        <v>63546</v>
      </c>
      <c r="F5522" s="3">
        <v>148544</v>
      </c>
      <c r="G5522" t="s">
        <v>21</v>
      </c>
      <c r="H5522" s="3" t="s">
        <v>5553</v>
      </c>
      <c r="I5522" s="3">
        <f t="shared" si="774"/>
        <v>84998</v>
      </c>
      <c r="J5522" s="4">
        <f t="shared" si="775"/>
        <v>1.3375822239007962</v>
      </c>
      <c r="K5522" s="5">
        <f t="shared" si="776"/>
        <v>2.3375822239007964</v>
      </c>
      <c r="L5522" s="4" t="str">
        <f t="shared" si="777"/>
        <v>Over Budget</v>
      </c>
      <c r="M5522">
        <f t="shared" si="778"/>
        <v>2021</v>
      </c>
      <c r="N5522">
        <f t="shared" si="779"/>
        <v>4</v>
      </c>
      <c r="O5522" t="str">
        <f t="shared" si="780"/>
        <v>Apr</v>
      </c>
      <c r="P5522" t="str">
        <f t="shared" si="781"/>
        <v>Q2</v>
      </c>
      <c r="Q5522" t="str">
        <f t="shared" si="782"/>
        <v>2021-04</v>
      </c>
    </row>
    <row r="5523" spans="1:17" x14ac:dyDescent="0.35">
      <c r="A5523" s="2">
        <v>45159</v>
      </c>
      <c r="B5523" t="s">
        <v>55</v>
      </c>
      <c r="C5523" t="s">
        <v>34</v>
      </c>
      <c r="D5523" t="s">
        <v>58</v>
      </c>
      <c r="E5523" s="3">
        <v>127786</v>
      </c>
      <c r="F5523" s="3">
        <v>45692</v>
      </c>
      <c r="G5523" t="s">
        <v>21</v>
      </c>
      <c r="H5523" s="3" t="s">
        <v>5554</v>
      </c>
      <c r="I5523" s="3">
        <f t="shared" si="774"/>
        <v>-82094</v>
      </c>
      <c r="J5523" s="4">
        <f t="shared" si="775"/>
        <v>-0.64243344341320641</v>
      </c>
      <c r="K5523" s="5">
        <f t="shared" si="776"/>
        <v>0.35756655658679354</v>
      </c>
      <c r="L5523" s="4" t="str">
        <f t="shared" si="777"/>
        <v>Under Budget</v>
      </c>
      <c r="M5523">
        <f t="shared" si="778"/>
        <v>2023</v>
      </c>
      <c r="N5523">
        <f t="shared" si="779"/>
        <v>8</v>
      </c>
      <c r="O5523" t="str">
        <f t="shared" si="780"/>
        <v>Aug</v>
      </c>
      <c r="P5523" t="str">
        <f t="shared" si="781"/>
        <v>Q3</v>
      </c>
      <c r="Q5523" t="str">
        <f t="shared" si="782"/>
        <v>2023-08</v>
      </c>
    </row>
    <row r="5524" spans="1:17" x14ac:dyDescent="0.35">
      <c r="A5524" s="2">
        <v>44769</v>
      </c>
      <c r="B5524" t="s">
        <v>41</v>
      </c>
      <c r="C5524" t="s">
        <v>34</v>
      </c>
      <c r="D5524" t="s">
        <v>25</v>
      </c>
      <c r="E5524" s="3">
        <v>88571</v>
      </c>
      <c r="F5524" s="3">
        <v>35714</v>
      </c>
      <c r="G5524" t="s">
        <v>21</v>
      </c>
      <c r="H5524" s="3" t="s">
        <v>5555</v>
      </c>
      <c r="I5524" s="3">
        <f t="shared" si="774"/>
        <v>-52857</v>
      </c>
      <c r="J5524" s="4">
        <f t="shared" si="775"/>
        <v>-0.59677546826839489</v>
      </c>
      <c r="K5524" s="5">
        <f t="shared" si="776"/>
        <v>0.40322453173160516</v>
      </c>
      <c r="L5524" s="4" t="str">
        <f t="shared" si="777"/>
        <v>Under Budget</v>
      </c>
      <c r="M5524">
        <f t="shared" si="778"/>
        <v>2022</v>
      </c>
      <c r="N5524">
        <f t="shared" si="779"/>
        <v>7</v>
      </c>
      <c r="O5524" t="str">
        <f t="shared" si="780"/>
        <v>Jul</v>
      </c>
      <c r="P5524" t="str">
        <f t="shared" si="781"/>
        <v>Q3</v>
      </c>
      <c r="Q5524" t="str">
        <f t="shared" si="782"/>
        <v>2022-07</v>
      </c>
    </row>
    <row r="5525" spans="1:17" x14ac:dyDescent="0.35">
      <c r="A5525" s="2">
        <v>44854</v>
      </c>
      <c r="B5525" t="s">
        <v>18</v>
      </c>
      <c r="C5525" t="s">
        <v>23</v>
      </c>
      <c r="D5525" t="s">
        <v>30</v>
      </c>
      <c r="E5525" s="3">
        <v>146948</v>
      </c>
      <c r="F5525" s="3">
        <v>61161</v>
      </c>
      <c r="G5525" t="s">
        <v>21</v>
      </c>
      <c r="H5525" s="3" t="s">
        <v>5556</v>
      </c>
      <c r="I5525" s="3">
        <f t="shared" si="774"/>
        <v>-85787</v>
      </c>
      <c r="J5525" s="4">
        <f t="shared" si="775"/>
        <v>-0.58379154530854449</v>
      </c>
      <c r="K5525" s="5">
        <f t="shared" si="776"/>
        <v>0.41620845469145545</v>
      </c>
      <c r="L5525" s="4" t="str">
        <f t="shared" si="777"/>
        <v>Under Budget</v>
      </c>
      <c r="M5525">
        <f t="shared" si="778"/>
        <v>2022</v>
      </c>
      <c r="N5525">
        <f t="shared" si="779"/>
        <v>10</v>
      </c>
      <c r="O5525" t="str">
        <f t="shared" si="780"/>
        <v>Oct</v>
      </c>
      <c r="P5525" t="str">
        <f t="shared" si="781"/>
        <v>Q4</v>
      </c>
      <c r="Q5525" t="str">
        <f t="shared" si="782"/>
        <v>2022-10</v>
      </c>
    </row>
    <row r="5526" spans="1:17" x14ac:dyDescent="0.35">
      <c r="A5526" s="2">
        <v>45135</v>
      </c>
      <c r="B5526" t="s">
        <v>23</v>
      </c>
      <c r="C5526" t="s">
        <v>43</v>
      </c>
      <c r="D5526" t="s">
        <v>39</v>
      </c>
      <c r="E5526" s="3">
        <v>77011</v>
      </c>
      <c r="F5526" s="3">
        <v>94879</v>
      </c>
      <c r="G5526" t="s">
        <v>32</v>
      </c>
      <c r="H5526" s="3" t="s">
        <v>5557</v>
      </c>
      <c r="I5526" s="3">
        <f t="shared" si="774"/>
        <v>17868</v>
      </c>
      <c r="J5526" s="4">
        <f t="shared" si="775"/>
        <v>0.23201880250873252</v>
      </c>
      <c r="K5526" s="5">
        <f t="shared" si="776"/>
        <v>1.2320188025087324</v>
      </c>
      <c r="L5526" s="4" t="str">
        <f t="shared" si="777"/>
        <v>Over Budget</v>
      </c>
      <c r="M5526">
        <f t="shared" si="778"/>
        <v>2023</v>
      </c>
      <c r="N5526">
        <f t="shared" si="779"/>
        <v>7</v>
      </c>
      <c r="O5526" t="str">
        <f t="shared" si="780"/>
        <v>Jul</v>
      </c>
      <c r="P5526" t="str">
        <f t="shared" si="781"/>
        <v>Q3</v>
      </c>
      <c r="Q5526" t="str">
        <f t="shared" si="782"/>
        <v>2023-07</v>
      </c>
    </row>
    <row r="5527" spans="1:17" x14ac:dyDescent="0.35">
      <c r="A5527" s="2">
        <v>45283</v>
      </c>
      <c r="B5527" t="s">
        <v>28</v>
      </c>
      <c r="C5527" t="s">
        <v>43</v>
      </c>
      <c r="D5527" t="s">
        <v>30</v>
      </c>
      <c r="E5527" s="3">
        <v>137901</v>
      </c>
      <c r="F5527" s="3">
        <v>52767</v>
      </c>
      <c r="G5527" t="s">
        <v>21</v>
      </c>
      <c r="H5527" s="3" t="s">
        <v>5558</v>
      </c>
      <c r="I5527" s="3">
        <f t="shared" si="774"/>
        <v>-85134</v>
      </c>
      <c r="J5527" s="4">
        <f t="shared" si="775"/>
        <v>-0.61735592925359495</v>
      </c>
      <c r="K5527" s="5">
        <f t="shared" si="776"/>
        <v>0.38264407074640505</v>
      </c>
      <c r="L5527" s="4" t="str">
        <f t="shared" si="777"/>
        <v>Under Budget</v>
      </c>
      <c r="M5527">
        <f t="shared" si="778"/>
        <v>2023</v>
      </c>
      <c r="N5527">
        <f t="shared" si="779"/>
        <v>12</v>
      </c>
      <c r="O5527" t="str">
        <f t="shared" si="780"/>
        <v>Dec</v>
      </c>
      <c r="P5527" t="str">
        <f t="shared" si="781"/>
        <v>Q4</v>
      </c>
      <c r="Q5527" t="str">
        <f t="shared" si="782"/>
        <v>2023-12</v>
      </c>
    </row>
    <row r="5528" spans="1:17" x14ac:dyDescent="0.35">
      <c r="A5528" s="2">
        <v>44422</v>
      </c>
      <c r="B5528" t="s">
        <v>28</v>
      </c>
      <c r="C5528" t="s">
        <v>29</v>
      </c>
      <c r="D5528" t="s">
        <v>20</v>
      </c>
      <c r="E5528" s="3">
        <v>99657</v>
      </c>
      <c r="F5528" s="3">
        <v>34608</v>
      </c>
      <c r="G5528" t="s">
        <v>32</v>
      </c>
      <c r="H5528" s="3" t="s">
        <v>5559</v>
      </c>
      <c r="I5528" s="3">
        <f t="shared" si="774"/>
        <v>-65049</v>
      </c>
      <c r="J5528" s="4">
        <f t="shared" si="775"/>
        <v>-0.65272885998976493</v>
      </c>
      <c r="K5528" s="5">
        <f t="shared" si="776"/>
        <v>0.34727114001023512</v>
      </c>
      <c r="L5528" s="4" t="str">
        <f t="shared" si="777"/>
        <v>Under Budget</v>
      </c>
      <c r="M5528">
        <f t="shared" si="778"/>
        <v>2021</v>
      </c>
      <c r="N5528">
        <f t="shared" si="779"/>
        <v>8</v>
      </c>
      <c r="O5528" t="str">
        <f t="shared" si="780"/>
        <v>Aug</v>
      </c>
      <c r="P5528" t="str">
        <f t="shared" si="781"/>
        <v>Q3</v>
      </c>
      <c r="Q5528" t="str">
        <f t="shared" si="782"/>
        <v>2021-08</v>
      </c>
    </row>
    <row r="5529" spans="1:17" x14ac:dyDescent="0.35">
      <c r="A5529" s="2">
        <v>44301</v>
      </c>
      <c r="B5529" t="s">
        <v>55</v>
      </c>
      <c r="C5529" t="s">
        <v>23</v>
      </c>
      <c r="D5529" t="s">
        <v>30</v>
      </c>
      <c r="E5529" s="3">
        <v>40978</v>
      </c>
      <c r="F5529" s="3">
        <v>107933</v>
      </c>
      <c r="G5529" t="s">
        <v>32</v>
      </c>
      <c r="H5529" s="3" t="s">
        <v>5560</v>
      </c>
      <c r="I5529" s="3">
        <f t="shared" si="774"/>
        <v>66955</v>
      </c>
      <c r="J5529" s="4">
        <f t="shared" si="775"/>
        <v>1.6339255210112744</v>
      </c>
      <c r="K5529" s="5">
        <f t="shared" si="776"/>
        <v>2.6339255210112742</v>
      </c>
      <c r="L5529" s="4" t="str">
        <f t="shared" si="777"/>
        <v>Over Budget</v>
      </c>
      <c r="M5529">
        <f t="shared" si="778"/>
        <v>2021</v>
      </c>
      <c r="N5529">
        <f t="shared" si="779"/>
        <v>4</v>
      </c>
      <c r="O5529" t="str">
        <f t="shared" si="780"/>
        <v>Apr</v>
      </c>
      <c r="P5529" t="str">
        <f t="shared" si="781"/>
        <v>Q2</v>
      </c>
      <c r="Q5529" t="str">
        <f t="shared" si="782"/>
        <v>2021-04</v>
      </c>
    </row>
    <row r="5530" spans="1:17" x14ac:dyDescent="0.35">
      <c r="A5530" s="2">
        <v>44968</v>
      </c>
      <c r="B5530" t="s">
        <v>55</v>
      </c>
      <c r="C5530" t="s">
        <v>29</v>
      </c>
      <c r="D5530" t="s">
        <v>20</v>
      </c>
      <c r="E5530" s="3">
        <v>113379</v>
      </c>
      <c r="F5530" s="3">
        <v>162682</v>
      </c>
      <c r="G5530" t="s">
        <v>32</v>
      </c>
      <c r="H5530" s="3" t="s">
        <v>5561</v>
      </c>
      <c r="I5530" s="3">
        <f t="shared" si="774"/>
        <v>49303</v>
      </c>
      <c r="J5530" s="4">
        <f t="shared" si="775"/>
        <v>0.43485125111352191</v>
      </c>
      <c r="K5530" s="5">
        <f t="shared" si="776"/>
        <v>1.4348512511135219</v>
      </c>
      <c r="L5530" s="4" t="str">
        <f t="shared" si="777"/>
        <v>Over Budget</v>
      </c>
      <c r="M5530">
        <f t="shared" si="778"/>
        <v>2023</v>
      </c>
      <c r="N5530">
        <f t="shared" si="779"/>
        <v>2</v>
      </c>
      <c r="O5530" t="str">
        <f t="shared" si="780"/>
        <v>Feb</v>
      </c>
      <c r="P5530" t="str">
        <f t="shared" si="781"/>
        <v>Q1</v>
      </c>
      <c r="Q5530" t="str">
        <f t="shared" si="782"/>
        <v>2023-02</v>
      </c>
    </row>
    <row r="5531" spans="1:17" x14ac:dyDescent="0.35">
      <c r="A5531" s="2">
        <v>44625</v>
      </c>
      <c r="B5531" t="s">
        <v>18</v>
      </c>
      <c r="C5531" t="s">
        <v>29</v>
      </c>
      <c r="D5531" t="s">
        <v>58</v>
      </c>
      <c r="E5531" s="3">
        <v>68467</v>
      </c>
      <c r="F5531" s="3">
        <v>142321</v>
      </c>
      <c r="G5531" t="s">
        <v>26</v>
      </c>
      <c r="H5531" s="3" t="s">
        <v>5562</v>
      </c>
      <c r="I5531" s="3">
        <f t="shared" si="774"/>
        <v>73854</v>
      </c>
      <c r="J5531" s="4">
        <f t="shared" si="775"/>
        <v>1.0786802401156761</v>
      </c>
      <c r="K5531" s="5">
        <f t="shared" si="776"/>
        <v>2.0786802401156761</v>
      </c>
      <c r="L5531" s="4" t="str">
        <f t="shared" si="777"/>
        <v>Over Budget</v>
      </c>
      <c r="M5531">
        <f t="shared" si="778"/>
        <v>2022</v>
      </c>
      <c r="N5531">
        <f t="shared" si="779"/>
        <v>3</v>
      </c>
      <c r="O5531" t="str">
        <f t="shared" si="780"/>
        <v>Mar</v>
      </c>
      <c r="P5531" t="str">
        <f t="shared" si="781"/>
        <v>Q1</v>
      </c>
      <c r="Q5531" t="str">
        <f t="shared" si="782"/>
        <v>2022-03</v>
      </c>
    </row>
    <row r="5532" spans="1:17" x14ac:dyDescent="0.35">
      <c r="A5532" s="2">
        <v>44630</v>
      </c>
      <c r="B5532" t="s">
        <v>18</v>
      </c>
      <c r="C5532" t="s">
        <v>34</v>
      </c>
      <c r="D5532" t="s">
        <v>30</v>
      </c>
      <c r="E5532" s="3">
        <v>21329</v>
      </c>
      <c r="F5532" s="3">
        <v>24844</v>
      </c>
      <c r="G5532" t="s">
        <v>26</v>
      </c>
      <c r="H5532" s="3" t="s">
        <v>5563</v>
      </c>
      <c r="I5532" s="3">
        <f t="shared" si="774"/>
        <v>3515</v>
      </c>
      <c r="J5532" s="4">
        <f t="shared" si="775"/>
        <v>0.16479909981715035</v>
      </c>
      <c r="K5532" s="5">
        <f t="shared" si="776"/>
        <v>1.1647990998171505</v>
      </c>
      <c r="L5532" s="4" t="str">
        <f t="shared" si="777"/>
        <v>Over Budget</v>
      </c>
      <c r="M5532">
        <f t="shared" si="778"/>
        <v>2022</v>
      </c>
      <c r="N5532">
        <f t="shared" si="779"/>
        <v>3</v>
      </c>
      <c r="O5532" t="str">
        <f t="shared" si="780"/>
        <v>Mar</v>
      </c>
      <c r="P5532" t="str">
        <f t="shared" si="781"/>
        <v>Q1</v>
      </c>
      <c r="Q5532" t="str">
        <f t="shared" si="782"/>
        <v>2022-03</v>
      </c>
    </row>
    <row r="5533" spans="1:17" x14ac:dyDescent="0.35">
      <c r="A5533" s="2">
        <v>45248</v>
      </c>
      <c r="B5533" t="s">
        <v>23</v>
      </c>
      <c r="C5533" t="s">
        <v>29</v>
      </c>
      <c r="D5533" t="s">
        <v>39</v>
      </c>
      <c r="E5533" s="3">
        <v>38025</v>
      </c>
      <c r="F5533" s="3">
        <v>90209</v>
      </c>
      <c r="G5533" t="s">
        <v>32</v>
      </c>
      <c r="H5533" s="3" t="s">
        <v>5564</v>
      </c>
      <c r="I5533" s="3">
        <f t="shared" si="774"/>
        <v>52184</v>
      </c>
      <c r="J5533" s="4">
        <f t="shared" si="775"/>
        <v>1.3723602892833662</v>
      </c>
      <c r="K5533" s="5">
        <f t="shared" si="776"/>
        <v>2.3723602892833662</v>
      </c>
      <c r="L5533" s="4" t="str">
        <f t="shared" si="777"/>
        <v>Over Budget</v>
      </c>
      <c r="M5533">
        <f t="shared" si="778"/>
        <v>2023</v>
      </c>
      <c r="N5533">
        <f t="shared" si="779"/>
        <v>11</v>
      </c>
      <c r="O5533" t="str">
        <f t="shared" si="780"/>
        <v>Nov</v>
      </c>
      <c r="P5533" t="str">
        <f t="shared" si="781"/>
        <v>Q4</v>
      </c>
      <c r="Q5533" t="str">
        <f t="shared" si="782"/>
        <v>2023-11</v>
      </c>
    </row>
    <row r="5534" spans="1:17" x14ac:dyDescent="0.35">
      <c r="A5534" s="2">
        <v>44878</v>
      </c>
      <c r="B5534" t="s">
        <v>55</v>
      </c>
      <c r="C5534" t="s">
        <v>24</v>
      </c>
      <c r="D5534" t="s">
        <v>30</v>
      </c>
      <c r="E5534" s="3">
        <v>113940</v>
      </c>
      <c r="F5534" s="3">
        <v>169973</v>
      </c>
      <c r="G5534" t="s">
        <v>21</v>
      </c>
      <c r="H5534" s="3" t="s">
        <v>5565</v>
      </c>
      <c r="I5534" s="3">
        <f t="shared" si="774"/>
        <v>56033</v>
      </c>
      <c r="J5534" s="4">
        <f t="shared" si="775"/>
        <v>0.49177637352992803</v>
      </c>
      <c r="K5534" s="5">
        <f t="shared" si="776"/>
        <v>1.4917763735299281</v>
      </c>
      <c r="L5534" s="4" t="str">
        <f t="shared" si="777"/>
        <v>Over Budget</v>
      </c>
      <c r="M5534">
        <f t="shared" si="778"/>
        <v>2022</v>
      </c>
      <c r="N5534">
        <f t="shared" si="779"/>
        <v>11</v>
      </c>
      <c r="O5534" t="str">
        <f t="shared" si="780"/>
        <v>Nov</v>
      </c>
      <c r="P5534" t="str">
        <f t="shared" si="781"/>
        <v>Q4</v>
      </c>
      <c r="Q5534" t="str">
        <f t="shared" si="782"/>
        <v>2022-11</v>
      </c>
    </row>
    <row r="5535" spans="1:17" x14ac:dyDescent="0.35">
      <c r="A5535" s="2">
        <v>44784</v>
      </c>
      <c r="B5535" t="s">
        <v>41</v>
      </c>
      <c r="C5535" t="s">
        <v>19</v>
      </c>
      <c r="D5535" t="s">
        <v>30</v>
      </c>
      <c r="E5535" s="3">
        <v>116994</v>
      </c>
      <c r="F5535" s="3">
        <v>67857</v>
      </c>
      <c r="G5535" t="s">
        <v>32</v>
      </c>
      <c r="H5535" s="3" t="s">
        <v>5566</v>
      </c>
      <c r="I5535" s="3">
        <f t="shared" si="774"/>
        <v>-49137</v>
      </c>
      <c r="J5535" s="4">
        <f t="shared" si="775"/>
        <v>-0.41999589722549874</v>
      </c>
      <c r="K5535" s="5">
        <f t="shared" si="776"/>
        <v>0.58000410277450121</v>
      </c>
      <c r="L5535" s="4" t="str">
        <f t="shared" si="777"/>
        <v>Under Budget</v>
      </c>
      <c r="M5535">
        <f t="shared" si="778"/>
        <v>2022</v>
      </c>
      <c r="N5535">
        <f t="shared" si="779"/>
        <v>8</v>
      </c>
      <c r="O5535" t="str">
        <f t="shared" si="780"/>
        <v>Aug</v>
      </c>
      <c r="P5535" t="str">
        <f t="shared" si="781"/>
        <v>Q3</v>
      </c>
      <c r="Q5535" t="str">
        <f t="shared" si="782"/>
        <v>2022-08</v>
      </c>
    </row>
    <row r="5536" spans="1:17" x14ac:dyDescent="0.35">
      <c r="A5536" s="2">
        <v>45289</v>
      </c>
      <c r="B5536" t="s">
        <v>28</v>
      </c>
      <c r="C5536" t="s">
        <v>24</v>
      </c>
      <c r="D5536" t="s">
        <v>30</v>
      </c>
      <c r="E5536" s="3">
        <v>14682</v>
      </c>
      <c r="F5536" s="3">
        <v>8223</v>
      </c>
      <c r="G5536" t="s">
        <v>26</v>
      </c>
      <c r="H5536" s="3" t="s">
        <v>5567</v>
      </c>
      <c r="I5536" s="3">
        <f t="shared" si="774"/>
        <v>-6459</v>
      </c>
      <c r="J5536" s="4">
        <f t="shared" si="775"/>
        <v>-0.43992644053943603</v>
      </c>
      <c r="K5536" s="5">
        <f t="shared" si="776"/>
        <v>0.56007355946056392</v>
      </c>
      <c r="L5536" s="4" t="str">
        <f t="shared" si="777"/>
        <v>Under Budget</v>
      </c>
      <c r="M5536">
        <f t="shared" si="778"/>
        <v>2023</v>
      </c>
      <c r="N5536">
        <f t="shared" si="779"/>
        <v>12</v>
      </c>
      <c r="O5536" t="str">
        <f t="shared" si="780"/>
        <v>Dec</v>
      </c>
      <c r="P5536" t="str">
        <f t="shared" si="781"/>
        <v>Q4</v>
      </c>
      <c r="Q5536" t="str">
        <f t="shared" si="782"/>
        <v>2023-12</v>
      </c>
    </row>
    <row r="5537" spans="1:17" x14ac:dyDescent="0.35">
      <c r="A5537" s="2">
        <v>45062</v>
      </c>
      <c r="B5537" t="s">
        <v>23</v>
      </c>
      <c r="C5537" t="s">
        <v>24</v>
      </c>
      <c r="D5537" t="s">
        <v>25</v>
      </c>
      <c r="E5537" s="3">
        <v>111393</v>
      </c>
      <c r="F5537" s="3">
        <v>10445</v>
      </c>
      <c r="G5537" t="s">
        <v>21</v>
      </c>
      <c r="H5537" s="3" t="s">
        <v>5568</v>
      </c>
      <c r="I5537" s="3">
        <f t="shared" si="774"/>
        <v>-100948</v>
      </c>
      <c r="J5537" s="4">
        <f t="shared" si="775"/>
        <v>-0.90623288716526174</v>
      </c>
      <c r="K5537" s="5">
        <f t="shared" si="776"/>
        <v>9.3767112834738264E-2</v>
      </c>
      <c r="L5537" s="4" t="str">
        <f t="shared" si="777"/>
        <v>Under Budget</v>
      </c>
      <c r="M5537">
        <f t="shared" si="778"/>
        <v>2023</v>
      </c>
      <c r="N5537">
        <f t="shared" si="779"/>
        <v>5</v>
      </c>
      <c r="O5537" t="str">
        <f t="shared" si="780"/>
        <v>May</v>
      </c>
      <c r="P5537" t="str">
        <f t="shared" si="781"/>
        <v>Q2</v>
      </c>
      <c r="Q5537" t="str">
        <f t="shared" si="782"/>
        <v>2023-05</v>
      </c>
    </row>
    <row r="5538" spans="1:17" x14ac:dyDescent="0.35">
      <c r="A5538" s="2">
        <v>44942</v>
      </c>
      <c r="B5538" t="s">
        <v>18</v>
      </c>
      <c r="C5538" t="s">
        <v>34</v>
      </c>
      <c r="D5538" t="s">
        <v>30</v>
      </c>
      <c r="E5538" s="3">
        <v>112318</v>
      </c>
      <c r="F5538" s="3">
        <v>130015</v>
      </c>
      <c r="G5538" t="s">
        <v>26</v>
      </c>
      <c r="H5538" s="3" t="s">
        <v>5569</v>
      </c>
      <c r="I5538" s="3">
        <f t="shared" si="774"/>
        <v>17697</v>
      </c>
      <c r="J5538" s="4">
        <f t="shared" si="775"/>
        <v>0.1575615662672056</v>
      </c>
      <c r="K5538" s="5">
        <f t="shared" si="776"/>
        <v>1.1575615662672056</v>
      </c>
      <c r="L5538" s="4" t="str">
        <f t="shared" si="777"/>
        <v>Over Budget</v>
      </c>
      <c r="M5538">
        <f t="shared" si="778"/>
        <v>2023</v>
      </c>
      <c r="N5538">
        <f t="shared" si="779"/>
        <v>1</v>
      </c>
      <c r="O5538" t="str">
        <f t="shared" si="780"/>
        <v>Jan</v>
      </c>
      <c r="P5538" t="str">
        <f t="shared" si="781"/>
        <v>Q1</v>
      </c>
      <c r="Q5538" t="str">
        <f t="shared" si="782"/>
        <v>2023-01</v>
      </c>
    </row>
    <row r="5539" spans="1:17" x14ac:dyDescent="0.35">
      <c r="A5539" s="2">
        <v>45060</v>
      </c>
      <c r="B5539" t="s">
        <v>41</v>
      </c>
      <c r="C5539" t="s">
        <v>19</v>
      </c>
      <c r="D5539" t="s">
        <v>30</v>
      </c>
      <c r="E5539" s="3">
        <v>10613</v>
      </c>
      <c r="F5539" s="3">
        <v>90373</v>
      </c>
      <c r="G5539" t="s">
        <v>21</v>
      </c>
      <c r="H5539" s="3" t="s">
        <v>5570</v>
      </c>
      <c r="I5539" s="3">
        <f t="shared" si="774"/>
        <v>79760</v>
      </c>
      <c r="J5539" s="4">
        <f t="shared" si="775"/>
        <v>7.5153114105342507</v>
      </c>
      <c r="K5539" s="5">
        <f t="shared" si="776"/>
        <v>8.5153114105342507</v>
      </c>
      <c r="L5539" s="4" t="str">
        <f t="shared" si="777"/>
        <v>Over Budget</v>
      </c>
      <c r="M5539">
        <f t="shared" si="778"/>
        <v>2023</v>
      </c>
      <c r="N5539">
        <f t="shared" si="779"/>
        <v>5</v>
      </c>
      <c r="O5539" t="str">
        <f t="shared" si="780"/>
        <v>May</v>
      </c>
      <c r="P5539" t="str">
        <f t="shared" si="781"/>
        <v>Q2</v>
      </c>
      <c r="Q5539" t="str">
        <f t="shared" si="782"/>
        <v>2023-05</v>
      </c>
    </row>
    <row r="5540" spans="1:17" x14ac:dyDescent="0.35">
      <c r="A5540" s="2">
        <v>44564</v>
      </c>
      <c r="B5540" t="s">
        <v>55</v>
      </c>
      <c r="C5540" t="s">
        <v>29</v>
      </c>
      <c r="D5540" t="s">
        <v>39</v>
      </c>
      <c r="E5540" s="3">
        <v>92563</v>
      </c>
      <c r="F5540" s="3">
        <v>38544</v>
      </c>
      <c r="G5540" t="s">
        <v>26</v>
      </c>
      <c r="H5540" s="3" t="s">
        <v>5571</v>
      </c>
      <c r="I5540" s="3">
        <f t="shared" si="774"/>
        <v>-54019</v>
      </c>
      <c r="J5540" s="4">
        <f t="shared" si="775"/>
        <v>-0.58359171591240555</v>
      </c>
      <c r="K5540" s="5">
        <f t="shared" si="776"/>
        <v>0.41640828408759439</v>
      </c>
      <c r="L5540" s="4" t="str">
        <f t="shared" si="777"/>
        <v>Under Budget</v>
      </c>
      <c r="M5540">
        <f t="shared" si="778"/>
        <v>2022</v>
      </c>
      <c r="N5540">
        <f t="shared" si="779"/>
        <v>1</v>
      </c>
      <c r="O5540" t="str">
        <f t="shared" si="780"/>
        <v>Jan</v>
      </c>
      <c r="P5540" t="str">
        <f t="shared" si="781"/>
        <v>Q1</v>
      </c>
      <c r="Q5540" t="str">
        <f t="shared" si="782"/>
        <v>2022-01</v>
      </c>
    </row>
    <row r="5541" spans="1:17" x14ac:dyDescent="0.35">
      <c r="A5541" s="2">
        <v>44447</v>
      </c>
      <c r="B5541" t="s">
        <v>37</v>
      </c>
      <c r="C5541" t="s">
        <v>19</v>
      </c>
      <c r="D5541" t="s">
        <v>20</v>
      </c>
      <c r="E5541" s="3">
        <v>121188</v>
      </c>
      <c r="F5541" s="3">
        <v>105031</v>
      </c>
      <c r="G5541" t="s">
        <v>32</v>
      </c>
      <c r="H5541" s="3" t="s">
        <v>5572</v>
      </c>
      <c r="I5541" s="3">
        <f t="shared" si="774"/>
        <v>-16157</v>
      </c>
      <c r="J5541" s="4">
        <f t="shared" si="775"/>
        <v>-0.13332178103442585</v>
      </c>
      <c r="K5541" s="5">
        <f t="shared" si="776"/>
        <v>0.86667821896557418</v>
      </c>
      <c r="L5541" s="4" t="str">
        <f t="shared" si="777"/>
        <v>Under Budget</v>
      </c>
      <c r="M5541">
        <f t="shared" si="778"/>
        <v>2021</v>
      </c>
      <c r="N5541">
        <f t="shared" si="779"/>
        <v>9</v>
      </c>
      <c r="O5541" t="str">
        <f t="shared" si="780"/>
        <v>Sep</v>
      </c>
      <c r="P5541" t="str">
        <f t="shared" si="781"/>
        <v>Q3</v>
      </c>
      <c r="Q5541" t="str">
        <f t="shared" si="782"/>
        <v>2021-09</v>
      </c>
    </row>
    <row r="5542" spans="1:17" x14ac:dyDescent="0.35">
      <c r="A5542" s="2">
        <v>45055</v>
      </c>
      <c r="B5542" t="s">
        <v>18</v>
      </c>
      <c r="C5542" t="s">
        <v>29</v>
      </c>
      <c r="D5542" t="s">
        <v>20</v>
      </c>
      <c r="E5542" s="3">
        <v>53322</v>
      </c>
      <c r="F5542" s="3">
        <v>144983</v>
      </c>
      <c r="G5542" t="s">
        <v>35</v>
      </c>
      <c r="H5542" s="3" t="s">
        <v>5573</v>
      </c>
      <c r="I5542" s="3">
        <f t="shared" si="774"/>
        <v>91661</v>
      </c>
      <c r="J5542" s="4">
        <f t="shared" si="775"/>
        <v>1.719009039420877</v>
      </c>
      <c r="K5542" s="5">
        <f t="shared" si="776"/>
        <v>2.719009039420877</v>
      </c>
      <c r="L5542" s="4" t="str">
        <f t="shared" si="777"/>
        <v>Over Budget</v>
      </c>
      <c r="M5542">
        <f t="shared" si="778"/>
        <v>2023</v>
      </c>
      <c r="N5542">
        <f t="shared" si="779"/>
        <v>5</v>
      </c>
      <c r="O5542" t="str">
        <f t="shared" si="780"/>
        <v>May</v>
      </c>
      <c r="P5542" t="str">
        <f t="shared" si="781"/>
        <v>Q2</v>
      </c>
      <c r="Q5542" t="str">
        <f t="shared" si="782"/>
        <v>2023-05</v>
      </c>
    </row>
    <row r="5543" spans="1:17" x14ac:dyDescent="0.35">
      <c r="A5543" s="2">
        <v>45052</v>
      </c>
      <c r="B5543" t="s">
        <v>23</v>
      </c>
      <c r="C5543" t="s">
        <v>43</v>
      </c>
      <c r="D5543" t="s">
        <v>39</v>
      </c>
      <c r="E5543" s="3">
        <v>124849</v>
      </c>
      <c r="F5543" s="3">
        <v>118594</v>
      </c>
      <c r="G5543" t="s">
        <v>35</v>
      </c>
      <c r="H5543" s="3" t="s">
        <v>5574</v>
      </c>
      <c r="I5543" s="3">
        <f t="shared" si="774"/>
        <v>-6255</v>
      </c>
      <c r="J5543" s="4">
        <f t="shared" si="775"/>
        <v>-5.0100521429887301E-2</v>
      </c>
      <c r="K5543" s="5">
        <f t="shared" si="776"/>
        <v>0.9498994785701127</v>
      </c>
      <c r="L5543" s="4" t="str">
        <f t="shared" si="777"/>
        <v>Under Budget</v>
      </c>
      <c r="M5543">
        <f t="shared" si="778"/>
        <v>2023</v>
      </c>
      <c r="N5543">
        <f t="shared" si="779"/>
        <v>5</v>
      </c>
      <c r="O5543" t="str">
        <f t="shared" si="780"/>
        <v>May</v>
      </c>
      <c r="P5543" t="str">
        <f t="shared" si="781"/>
        <v>Q2</v>
      </c>
      <c r="Q5543" t="str">
        <f t="shared" si="782"/>
        <v>2023-05</v>
      </c>
    </row>
    <row r="5544" spans="1:17" x14ac:dyDescent="0.35">
      <c r="A5544" s="2">
        <v>44757</v>
      </c>
      <c r="B5544" t="s">
        <v>37</v>
      </c>
      <c r="C5544" t="s">
        <v>23</v>
      </c>
      <c r="D5544" t="s">
        <v>58</v>
      </c>
      <c r="E5544" s="3">
        <v>20013</v>
      </c>
      <c r="F5544" s="3">
        <v>151952</v>
      </c>
      <c r="G5544" t="s">
        <v>26</v>
      </c>
      <c r="H5544" s="3" t="s">
        <v>5575</v>
      </c>
      <c r="I5544" s="3">
        <f t="shared" si="774"/>
        <v>131939</v>
      </c>
      <c r="J5544" s="4">
        <f t="shared" si="775"/>
        <v>6.5926647679008648</v>
      </c>
      <c r="K5544" s="5">
        <f t="shared" si="776"/>
        <v>7.5926647679008648</v>
      </c>
      <c r="L5544" s="4" t="str">
        <f t="shared" si="777"/>
        <v>Over Budget</v>
      </c>
      <c r="M5544">
        <f t="shared" si="778"/>
        <v>2022</v>
      </c>
      <c r="N5544">
        <f t="shared" si="779"/>
        <v>7</v>
      </c>
      <c r="O5544" t="str">
        <f t="shared" si="780"/>
        <v>Jul</v>
      </c>
      <c r="P5544" t="str">
        <f t="shared" si="781"/>
        <v>Q3</v>
      </c>
      <c r="Q5544" t="str">
        <f t="shared" si="782"/>
        <v>2022-07</v>
      </c>
    </row>
    <row r="5545" spans="1:17" x14ac:dyDescent="0.35">
      <c r="A5545" s="2">
        <v>44490</v>
      </c>
      <c r="B5545" t="s">
        <v>41</v>
      </c>
      <c r="C5545" t="s">
        <v>34</v>
      </c>
      <c r="D5545" t="s">
        <v>30</v>
      </c>
      <c r="E5545" s="3">
        <v>71763</v>
      </c>
      <c r="F5545" s="3">
        <v>52835</v>
      </c>
      <c r="G5545" t="s">
        <v>21</v>
      </c>
      <c r="H5545" s="3" t="s">
        <v>5576</v>
      </c>
      <c r="I5545" s="3">
        <f t="shared" si="774"/>
        <v>-18928</v>
      </c>
      <c r="J5545" s="4">
        <f t="shared" si="775"/>
        <v>-0.26375708930786057</v>
      </c>
      <c r="K5545" s="5">
        <f t="shared" si="776"/>
        <v>0.73624291069213943</v>
      </c>
      <c r="L5545" s="4" t="str">
        <f t="shared" si="777"/>
        <v>Under Budget</v>
      </c>
      <c r="M5545">
        <f t="shared" si="778"/>
        <v>2021</v>
      </c>
      <c r="N5545">
        <f t="shared" si="779"/>
        <v>10</v>
      </c>
      <c r="O5545" t="str">
        <f t="shared" si="780"/>
        <v>Oct</v>
      </c>
      <c r="P5545" t="str">
        <f t="shared" si="781"/>
        <v>Q4</v>
      </c>
      <c r="Q5545" t="str">
        <f t="shared" si="782"/>
        <v>2021-10</v>
      </c>
    </row>
    <row r="5546" spans="1:17" x14ac:dyDescent="0.35">
      <c r="A5546" s="2">
        <v>45115</v>
      </c>
      <c r="B5546" t="s">
        <v>28</v>
      </c>
      <c r="C5546" t="s">
        <v>29</v>
      </c>
      <c r="D5546" t="s">
        <v>58</v>
      </c>
      <c r="E5546" s="3">
        <v>111706</v>
      </c>
      <c r="F5546" s="3">
        <v>164338</v>
      </c>
      <c r="G5546" t="s">
        <v>26</v>
      </c>
      <c r="H5546" s="3" t="s">
        <v>5577</v>
      </c>
      <c r="I5546" s="3">
        <f t="shared" si="774"/>
        <v>52632</v>
      </c>
      <c r="J5546" s="4">
        <f t="shared" si="775"/>
        <v>0.47116538055252177</v>
      </c>
      <c r="K5546" s="5">
        <f t="shared" si="776"/>
        <v>1.4711653805525218</v>
      </c>
      <c r="L5546" s="4" t="str">
        <f t="shared" si="777"/>
        <v>Over Budget</v>
      </c>
      <c r="M5546">
        <f t="shared" si="778"/>
        <v>2023</v>
      </c>
      <c r="N5546">
        <f t="shared" si="779"/>
        <v>7</v>
      </c>
      <c r="O5546" t="str">
        <f t="shared" si="780"/>
        <v>Jul</v>
      </c>
      <c r="P5546" t="str">
        <f t="shared" si="781"/>
        <v>Q3</v>
      </c>
      <c r="Q5546" t="str">
        <f t="shared" si="782"/>
        <v>2023-07</v>
      </c>
    </row>
    <row r="5547" spans="1:17" x14ac:dyDescent="0.35">
      <c r="A5547" s="2">
        <v>44629</v>
      </c>
      <c r="B5547" t="s">
        <v>41</v>
      </c>
      <c r="C5547" t="s">
        <v>29</v>
      </c>
      <c r="D5547" t="s">
        <v>39</v>
      </c>
      <c r="E5547" s="3">
        <v>46761</v>
      </c>
      <c r="F5547" s="3">
        <v>13479</v>
      </c>
      <c r="G5547" t="s">
        <v>35</v>
      </c>
      <c r="H5547" s="3" t="s">
        <v>5578</v>
      </c>
      <c r="I5547" s="3">
        <f t="shared" si="774"/>
        <v>-33282</v>
      </c>
      <c r="J5547" s="4">
        <f t="shared" si="775"/>
        <v>-0.71174696862770259</v>
      </c>
      <c r="K5547" s="5">
        <f t="shared" si="776"/>
        <v>0.28825303137229741</v>
      </c>
      <c r="L5547" s="4" t="str">
        <f t="shared" si="777"/>
        <v>Under Budget</v>
      </c>
      <c r="M5547">
        <f t="shared" si="778"/>
        <v>2022</v>
      </c>
      <c r="N5547">
        <f t="shared" si="779"/>
        <v>3</v>
      </c>
      <c r="O5547" t="str">
        <f t="shared" si="780"/>
        <v>Mar</v>
      </c>
      <c r="P5547" t="str">
        <f t="shared" si="781"/>
        <v>Q1</v>
      </c>
      <c r="Q5547" t="str">
        <f t="shared" si="782"/>
        <v>2022-03</v>
      </c>
    </row>
    <row r="5548" spans="1:17" x14ac:dyDescent="0.35">
      <c r="A5548" s="2">
        <v>44255</v>
      </c>
      <c r="B5548" t="s">
        <v>28</v>
      </c>
      <c r="C5548" t="s">
        <v>19</v>
      </c>
      <c r="D5548" t="s">
        <v>58</v>
      </c>
      <c r="E5548" s="3">
        <v>64007</v>
      </c>
      <c r="F5548" s="3">
        <v>131728</v>
      </c>
      <c r="G5548" t="s">
        <v>21</v>
      </c>
      <c r="H5548" s="3" t="s">
        <v>5579</v>
      </c>
      <c r="I5548" s="3">
        <f t="shared" si="774"/>
        <v>67721</v>
      </c>
      <c r="J5548" s="4">
        <f t="shared" si="775"/>
        <v>1.0580249035261768</v>
      </c>
      <c r="K5548" s="5">
        <f t="shared" si="776"/>
        <v>2.0580249035261766</v>
      </c>
      <c r="L5548" s="4" t="str">
        <f t="shared" si="777"/>
        <v>Over Budget</v>
      </c>
      <c r="M5548">
        <f t="shared" si="778"/>
        <v>2021</v>
      </c>
      <c r="N5548">
        <f t="shared" si="779"/>
        <v>2</v>
      </c>
      <c r="O5548" t="str">
        <f t="shared" si="780"/>
        <v>Feb</v>
      </c>
      <c r="P5548" t="str">
        <f t="shared" si="781"/>
        <v>Q1</v>
      </c>
      <c r="Q5548" t="str">
        <f t="shared" si="782"/>
        <v>2021-02</v>
      </c>
    </row>
    <row r="5549" spans="1:17" x14ac:dyDescent="0.35">
      <c r="A5549" s="2">
        <v>45165</v>
      </c>
      <c r="B5549" t="s">
        <v>41</v>
      </c>
      <c r="C5549" t="s">
        <v>34</v>
      </c>
      <c r="D5549" t="s">
        <v>20</v>
      </c>
      <c r="E5549" s="3">
        <v>141128</v>
      </c>
      <c r="F5549" s="3">
        <v>120568</v>
      </c>
      <c r="G5549" t="s">
        <v>26</v>
      </c>
      <c r="H5549" s="3" t="s">
        <v>5580</v>
      </c>
      <c r="I5549" s="3">
        <f t="shared" si="774"/>
        <v>-20560</v>
      </c>
      <c r="J5549" s="4">
        <f t="shared" si="775"/>
        <v>-0.14568335128394083</v>
      </c>
      <c r="K5549" s="5">
        <f t="shared" si="776"/>
        <v>0.85431664871605917</v>
      </c>
      <c r="L5549" s="4" t="str">
        <f t="shared" si="777"/>
        <v>Under Budget</v>
      </c>
      <c r="M5549">
        <f t="shared" si="778"/>
        <v>2023</v>
      </c>
      <c r="N5549">
        <f t="shared" si="779"/>
        <v>8</v>
      </c>
      <c r="O5549" t="str">
        <f t="shared" si="780"/>
        <v>Aug</v>
      </c>
      <c r="P5549" t="str">
        <f t="shared" si="781"/>
        <v>Q3</v>
      </c>
      <c r="Q5549" t="str">
        <f t="shared" si="782"/>
        <v>2023-08</v>
      </c>
    </row>
    <row r="5550" spans="1:17" x14ac:dyDescent="0.35">
      <c r="A5550" s="2">
        <v>45032</v>
      </c>
      <c r="B5550" t="s">
        <v>18</v>
      </c>
      <c r="C5550" t="s">
        <v>29</v>
      </c>
      <c r="D5550" t="s">
        <v>25</v>
      </c>
      <c r="E5550" s="3">
        <v>129972</v>
      </c>
      <c r="F5550" s="3">
        <v>11386</v>
      </c>
      <c r="G5550" t="s">
        <v>35</v>
      </c>
      <c r="H5550" s="3" t="s">
        <v>5581</v>
      </c>
      <c r="I5550" s="3">
        <f t="shared" si="774"/>
        <v>-118586</v>
      </c>
      <c r="J5550" s="4">
        <f t="shared" si="775"/>
        <v>-0.91239651617271411</v>
      </c>
      <c r="K5550" s="5">
        <f t="shared" si="776"/>
        <v>8.7603483827285875E-2</v>
      </c>
      <c r="L5550" s="4" t="str">
        <f t="shared" si="777"/>
        <v>Under Budget</v>
      </c>
      <c r="M5550">
        <f t="shared" si="778"/>
        <v>2023</v>
      </c>
      <c r="N5550">
        <f t="shared" si="779"/>
        <v>4</v>
      </c>
      <c r="O5550" t="str">
        <f t="shared" si="780"/>
        <v>Apr</v>
      </c>
      <c r="P5550" t="str">
        <f t="shared" si="781"/>
        <v>Q2</v>
      </c>
      <c r="Q5550" t="str">
        <f t="shared" si="782"/>
        <v>2023-04</v>
      </c>
    </row>
    <row r="5551" spans="1:17" x14ac:dyDescent="0.35">
      <c r="A5551" s="2">
        <v>44395</v>
      </c>
      <c r="B5551" t="s">
        <v>18</v>
      </c>
      <c r="C5551" t="s">
        <v>43</v>
      </c>
      <c r="D5551" t="s">
        <v>58</v>
      </c>
      <c r="E5551" s="3">
        <v>36920</v>
      </c>
      <c r="F5551" s="3">
        <v>61853</v>
      </c>
      <c r="G5551" t="s">
        <v>26</v>
      </c>
      <c r="H5551" s="3" t="s">
        <v>5582</v>
      </c>
      <c r="I5551" s="3">
        <f t="shared" si="774"/>
        <v>24933</v>
      </c>
      <c r="J5551" s="4">
        <f t="shared" si="775"/>
        <v>0.6753250270855905</v>
      </c>
      <c r="K5551" s="5">
        <f t="shared" si="776"/>
        <v>1.6753250270855904</v>
      </c>
      <c r="L5551" s="4" t="str">
        <f t="shared" si="777"/>
        <v>Over Budget</v>
      </c>
      <c r="M5551">
        <f t="shared" si="778"/>
        <v>2021</v>
      </c>
      <c r="N5551">
        <f t="shared" si="779"/>
        <v>7</v>
      </c>
      <c r="O5551" t="str">
        <f t="shared" si="780"/>
        <v>Jul</v>
      </c>
      <c r="P5551" t="str">
        <f t="shared" si="781"/>
        <v>Q3</v>
      </c>
      <c r="Q5551" t="str">
        <f t="shared" si="782"/>
        <v>2021-07</v>
      </c>
    </row>
    <row r="5552" spans="1:17" x14ac:dyDescent="0.35">
      <c r="A5552" s="2">
        <v>44411</v>
      </c>
      <c r="B5552" t="s">
        <v>23</v>
      </c>
      <c r="C5552" t="s">
        <v>24</v>
      </c>
      <c r="D5552" t="s">
        <v>25</v>
      </c>
      <c r="E5552" s="3">
        <v>72467</v>
      </c>
      <c r="F5552" s="3">
        <v>160280</v>
      </c>
      <c r="G5552" t="s">
        <v>32</v>
      </c>
      <c r="H5552" s="3" t="s">
        <v>5583</v>
      </c>
      <c r="I5552" s="3">
        <f t="shared" si="774"/>
        <v>87813</v>
      </c>
      <c r="J5552" s="4">
        <f t="shared" si="775"/>
        <v>1.2117653552651553</v>
      </c>
      <c r="K5552" s="5">
        <f t="shared" si="776"/>
        <v>2.2117653552651553</v>
      </c>
      <c r="L5552" s="4" t="str">
        <f t="shared" si="777"/>
        <v>Over Budget</v>
      </c>
      <c r="M5552">
        <f t="shared" si="778"/>
        <v>2021</v>
      </c>
      <c r="N5552">
        <f t="shared" si="779"/>
        <v>8</v>
      </c>
      <c r="O5552" t="str">
        <f t="shared" si="780"/>
        <v>Aug</v>
      </c>
      <c r="P5552" t="str">
        <f t="shared" si="781"/>
        <v>Q3</v>
      </c>
      <c r="Q5552" t="str">
        <f t="shared" si="782"/>
        <v>2021-08</v>
      </c>
    </row>
    <row r="5553" spans="1:17" x14ac:dyDescent="0.35">
      <c r="A5553" s="2">
        <v>45094</v>
      </c>
      <c r="B5553" t="s">
        <v>37</v>
      </c>
      <c r="C5553" t="s">
        <v>29</v>
      </c>
      <c r="D5553" t="s">
        <v>58</v>
      </c>
      <c r="E5553" s="3">
        <v>73897</v>
      </c>
      <c r="F5553" s="3">
        <v>46933</v>
      </c>
      <c r="G5553" t="s">
        <v>21</v>
      </c>
      <c r="H5553" s="3" t="s">
        <v>5584</v>
      </c>
      <c r="I5553" s="3">
        <f t="shared" si="774"/>
        <v>-26964</v>
      </c>
      <c r="J5553" s="4">
        <f t="shared" si="775"/>
        <v>-0.36488626060597862</v>
      </c>
      <c r="K5553" s="5">
        <f t="shared" si="776"/>
        <v>0.63511373939402138</v>
      </c>
      <c r="L5553" s="4" t="str">
        <f t="shared" si="777"/>
        <v>Under Budget</v>
      </c>
      <c r="M5553">
        <f t="shared" si="778"/>
        <v>2023</v>
      </c>
      <c r="N5553">
        <f t="shared" si="779"/>
        <v>6</v>
      </c>
      <c r="O5553" t="str">
        <f t="shared" si="780"/>
        <v>Jun</v>
      </c>
      <c r="P5553" t="str">
        <f t="shared" si="781"/>
        <v>Q2</v>
      </c>
      <c r="Q5553" t="str">
        <f t="shared" si="782"/>
        <v>2023-06</v>
      </c>
    </row>
    <row r="5554" spans="1:17" x14ac:dyDescent="0.35">
      <c r="A5554" s="2">
        <v>44668</v>
      </c>
      <c r="B5554" t="s">
        <v>41</v>
      </c>
      <c r="C5554" t="s">
        <v>19</v>
      </c>
      <c r="D5554" t="s">
        <v>39</v>
      </c>
      <c r="E5554" s="3">
        <v>129590</v>
      </c>
      <c r="F5554" s="3">
        <v>157924</v>
      </c>
      <c r="G5554" t="s">
        <v>21</v>
      </c>
      <c r="H5554" s="3" t="s">
        <v>5585</v>
      </c>
      <c r="I5554" s="3">
        <f t="shared" si="774"/>
        <v>28334</v>
      </c>
      <c r="J5554" s="4">
        <f t="shared" si="775"/>
        <v>0.21864341384366079</v>
      </c>
      <c r="K5554" s="5">
        <f t="shared" si="776"/>
        <v>1.2186434138436608</v>
      </c>
      <c r="L5554" s="4" t="str">
        <f t="shared" si="777"/>
        <v>Over Budget</v>
      </c>
      <c r="M5554">
        <f t="shared" si="778"/>
        <v>2022</v>
      </c>
      <c r="N5554">
        <f t="shared" si="779"/>
        <v>4</v>
      </c>
      <c r="O5554" t="str">
        <f t="shared" si="780"/>
        <v>Apr</v>
      </c>
      <c r="P5554" t="str">
        <f t="shared" si="781"/>
        <v>Q2</v>
      </c>
      <c r="Q5554" t="str">
        <f t="shared" si="782"/>
        <v>2022-04</v>
      </c>
    </row>
    <row r="5555" spans="1:17" x14ac:dyDescent="0.35">
      <c r="A5555" s="2">
        <v>44443</v>
      </c>
      <c r="B5555" t="s">
        <v>41</v>
      </c>
      <c r="C5555" t="s">
        <v>43</v>
      </c>
      <c r="D5555" t="s">
        <v>25</v>
      </c>
      <c r="E5555" s="3">
        <v>143685</v>
      </c>
      <c r="F5555" s="3">
        <v>168893</v>
      </c>
      <c r="G5555" t="s">
        <v>32</v>
      </c>
      <c r="H5555" s="3" t="s">
        <v>5586</v>
      </c>
      <c r="I5555" s="3">
        <f t="shared" si="774"/>
        <v>25208</v>
      </c>
      <c r="J5555" s="4">
        <f t="shared" si="775"/>
        <v>0.17543932908793541</v>
      </c>
      <c r="K5555" s="5">
        <f t="shared" si="776"/>
        <v>1.1754393290879355</v>
      </c>
      <c r="L5555" s="4" t="str">
        <f t="shared" si="777"/>
        <v>Over Budget</v>
      </c>
      <c r="M5555">
        <f t="shared" si="778"/>
        <v>2021</v>
      </c>
      <c r="N5555">
        <f t="shared" si="779"/>
        <v>9</v>
      </c>
      <c r="O5555" t="str">
        <f t="shared" si="780"/>
        <v>Sep</v>
      </c>
      <c r="P5555" t="str">
        <f t="shared" si="781"/>
        <v>Q3</v>
      </c>
      <c r="Q5555" t="str">
        <f t="shared" si="782"/>
        <v>2021-09</v>
      </c>
    </row>
    <row r="5556" spans="1:17" x14ac:dyDescent="0.35">
      <c r="A5556" s="2">
        <v>44578</v>
      </c>
      <c r="B5556" t="s">
        <v>37</v>
      </c>
      <c r="C5556" t="s">
        <v>34</v>
      </c>
      <c r="D5556" t="s">
        <v>58</v>
      </c>
      <c r="E5556" s="3">
        <v>29219</v>
      </c>
      <c r="F5556" s="3">
        <v>73291</v>
      </c>
      <c r="G5556" t="s">
        <v>35</v>
      </c>
      <c r="H5556" s="3" t="s">
        <v>5587</v>
      </c>
      <c r="I5556" s="3">
        <f t="shared" si="774"/>
        <v>44072</v>
      </c>
      <c r="J5556" s="4">
        <f t="shared" si="775"/>
        <v>1.5083336185358842</v>
      </c>
      <c r="K5556" s="5">
        <f t="shared" si="776"/>
        <v>2.5083336185358842</v>
      </c>
      <c r="L5556" s="4" t="str">
        <f t="shared" si="777"/>
        <v>Over Budget</v>
      </c>
      <c r="M5556">
        <f t="shared" si="778"/>
        <v>2022</v>
      </c>
      <c r="N5556">
        <f t="shared" si="779"/>
        <v>1</v>
      </c>
      <c r="O5556" t="str">
        <f t="shared" si="780"/>
        <v>Jan</v>
      </c>
      <c r="P5556" t="str">
        <f t="shared" si="781"/>
        <v>Q1</v>
      </c>
      <c r="Q5556" t="str">
        <f t="shared" si="782"/>
        <v>2022-01</v>
      </c>
    </row>
    <row r="5557" spans="1:17" x14ac:dyDescent="0.35">
      <c r="A5557" s="2">
        <v>45187</v>
      </c>
      <c r="B5557" t="s">
        <v>55</v>
      </c>
      <c r="C5557" t="s">
        <v>29</v>
      </c>
      <c r="D5557" t="s">
        <v>39</v>
      </c>
      <c r="E5557" s="3">
        <v>100777</v>
      </c>
      <c r="F5557" s="3">
        <v>99540</v>
      </c>
      <c r="G5557" t="s">
        <v>26</v>
      </c>
      <c r="H5557" s="3" t="s">
        <v>5588</v>
      </c>
      <c r="I5557" s="3">
        <f t="shared" si="774"/>
        <v>-1237</v>
      </c>
      <c r="J5557" s="4">
        <f t="shared" si="775"/>
        <v>-1.227462615477738E-2</v>
      </c>
      <c r="K5557" s="5">
        <f t="shared" si="776"/>
        <v>0.98772537384522263</v>
      </c>
      <c r="L5557" s="4" t="str">
        <f t="shared" si="777"/>
        <v>Under Budget</v>
      </c>
      <c r="M5557">
        <f t="shared" si="778"/>
        <v>2023</v>
      </c>
      <c r="N5557">
        <f t="shared" si="779"/>
        <v>9</v>
      </c>
      <c r="O5557" t="str">
        <f t="shared" si="780"/>
        <v>Sep</v>
      </c>
      <c r="P5557" t="str">
        <f t="shared" si="781"/>
        <v>Q3</v>
      </c>
      <c r="Q5557" t="str">
        <f t="shared" si="782"/>
        <v>2023-09</v>
      </c>
    </row>
    <row r="5558" spans="1:17" x14ac:dyDescent="0.35">
      <c r="A5558" s="2">
        <v>45123</v>
      </c>
      <c r="B5558" t="s">
        <v>23</v>
      </c>
      <c r="C5558" t="s">
        <v>43</v>
      </c>
      <c r="D5558" t="s">
        <v>20</v>
      </c>
      <c r="E5558" s="3">
        <v>146054</v>
      </c>
      <c r="F5558" s="3">
        <v>28309</v>
      </c>
      <c r="G5558" t="s">
        <v>35</v>
      </c>
      <c r="H5558" s="3" t="s">
        <v>5589</v>
      </c>
      <c r="I5558" s="3">
        <f t="shared" si="774"/>
        <v>-117745</v>
      </c>
      <c r="J5558" s="4">
        <f t="shared" si="775"/>
        <v>-0.80617442863598399</v>
      </c>
      <c r="K5558" s="5">
        <f t="shared" si="776"/>
        <v>0.19382557136401604</v>
      </c>
      <c r="L5558" s="4" t="str">
        <f t="shared" si="777"/>
        <v>Under Budget</v>
      </c>
      <c r="M5558">
        <f t="shared" si="778"/>
        <v>2023</v>
      </c>
      <c r="N5558">
        <f t="shared" si="779"/>
        <v>7</v>
      </c>
      <c r="O5558" t="str">
        <f t="shared" si="780"/>
        <v>Jul</v>
      </c>
      <c r="P5558" t="str">
        <f t="shared" si="781"/>
        <v>Q3</v>
      </c>
      <c r="Q5558" t="str">
        <f t="shared" si="782"/>
        <v>2023-07</v>
      </c>
    </row>
    <row r="5559" spans="1:17" x14ac:dyDescent="0.35">
      <c r="A5559" s="2">
        <v>44756</v>
      </c>
      <c r="B5559" t="s">
        <v>41</v>
      </c>
      <c r="C5559" t="s">
        <v>43</v>
      </c>
      <c r="D5559" t="s">
        <v>30</v>
      </c>
      <c r="E5559" s="3">
        <v>115229</v>
      </c>
      <c r="F5559" s="3">
        <v>51575</v>
      </c>
      <c r="G5559" t="s">
        <v>21</v>
      </c>
      <c r="H5559" s="3" t="s">
        <v>5590</v>
      </c>
      <c r="I5559" s="3">
        <f t="shared" si="774"/>
        <v>-63654</v>
      </c>
      <c r="J5559" s="4">
        <f t="shared" si="775"/>
        <v>-0.55241302102769263</v>
      </c>
      <c r="K5559" s="5">
        <f t="shared" si="776"/>
        <v>0.44758697897230731</v>
      </c>
      <c r="L5559" s="4" t="str">
        <f t="shared" si="777"/>
        <v>Under Budget</v>
      </c>
      <c r="M5559">
        <f t="shared" si="778"/>
        <v>2022</v>
      </c>
      <c r="N5559">
        <f t="shared" si="779"/>
        <v>7</v>
      </c>
      <c r="O5559" t="str">
        <f t="shared" si="780"/>
        <v>Jul</v>
      </c>
      <c r="P5559" t="str">
        <f t="shared" si="781"/>
        <v>Q3</v>
      </c>
      <c r="Q5559" t="str">
        <f t="shared" si="782"/>
        <v>2022-07</v>
      </c>
    </row>
    <row r="5560" spans="1:17" x14ac:dyDescent="0.35">
      <c r="A5560" s="2">
        <v>45271</v>
      </c>
      <c r="B5560" t="s">
        <v>23</v>
      </c>
      <c r="C5560" t="s">
        <v>43</v>
      </c>
      <c r="D5560" t="s">
        <v>39</v>
      </c>
      <c r="E5560" s="3">
        <v>62760</v>
      </c>
      <c r="F5560" s="3">
        <v>57890</v>
      </c>
      <c r="G5560" t="s">
        <v>35</v>
      </c>
      <c r="H5560" s="3" t="s">
        <v>5591</v>
      </c>
      <c r="I5560" s="3">
        <f t="shared" si="774"/>
        <v>-4870</v>
      </c>
      <c r="J5560" s="4">
        <f t="shared" si="775"/>
        <v>-7.7597195666029323E-2</v>
      </c>
      <c r="K5560" s="5">
        <f t="shared" si="776"/>
        <v>0.92240280433397071</v>
      </c>
      <c r="L5560" s="4" t="str">
        <f t="shared" si="777"/>
        <v>Under Budget</v>
      </c>
      <c r="M5560">
        <f t="shared" si="778"/>
        <v>2023</v>
      </c>
      <c r="N5560">
        <f t="shared" si="779"/>
        <v>12</v>
      </c>
      <c r="O5560" t="str">
        <f t="shared" si="780"/>
        <v>Dec</v>
      </c>
      <c r="P5560" t="str">
        <f t="shared" si="781"/>
        <v>Q4</v>
      </c>
      <c r="Q5560" t="str">
        <f t="shared" si="782"/>
        <v>2023-12</v>
      </c>
    </row>
    <row r="5561" spans="1:17" x14ac:dyDescent="0.35">
      <c r="A5561" s="2">
        <v>44885</v>
      </c>
      <c r="B5561" t="s">
        <v>41</v>
      </c>
      <c r="C5561" t="s">
        <v>43</v>
      </c>
      <c r="D5561" t="s">
        <v>39</v>
      </c>
      <c r="E5561" s="3">
        <v>66758</v>
      </c>
      <c r="F5561" s="3">
        <v>111055</v>
      </c>
      <c r="G5561" t="s">
        <v>21</v>
      </c>
      <c r="H5561" s="3" t="s">
        <v>5592</v>
      </c>
      <c r="I5561" s="3">
        <f t="shared" si="774"/>
        <v>44297</v>
      </c>
      <c r="J5561" s="4">
        <f t="shared" si="775"/>
        <v>0.66354594205937867</v>
      </c>
      <c r="K5561" s="5">
        <f t="shared" si="776"/>
        <v>1.6635459420593786</v>
      </c>
      <c r="L5561" s="4" t="str">
        <f t="shared" si="777"/>
        <v>Over Budget</v>
      </c>
      <c r="M5561">
        <f t="shared" si="778"/>
        <v>2022</v>
      </c>
      <c r="N5561">
        <f t="shared" si="779"/>
        <v>11</v>
      </c>
      <c r="O5561" t="str">
        <f t="shared" si="780"/>
        <v>Nov</v>
      </c>
      <c r="P5561" t="str">
        <f t="shared" si="781"/>
        <v>Q4</v>
      </c>
      <c r="Q5561" t="str">
        <f t="shared" si="782"/>
        <v>2022-11</v>
      </c>
    </row>
    <row r="5562" spans="1:17" x14ac:dyDescent="0.35">
      <c r="A5562" s="2">
        <v>44576</v>
      </c>
      <c r="B5562" t="s">
        <v>41</v>
      </c>
      <c r="C5562" t="s">
        <v>43</v>
      </c>
      <c r="D5562" t="s">
        <v>20</v>
      </c>
      <c r="E5562" s="3">
        <v>58562</v>
      </c>
      <c r="F5562" s="3">
        <v>104800</v>
      </c>
      <c r="G5562" t="s">
        <v>21</v>
      </c>
      <c r="H5562" s="3" t="s">
        <v>5593</v>
      </c>
      <c r="I5562" s="3">
        <f t="shared" si="774"/>
        <v>46238</v>
      </c>
      <c r="J5562" s="4">
        <f t="shared" si="775"/>
        <v>0.78955636761039583</v>
      </c>
      <c r="K5562" s="5">
        <f t="shared" si="776"/>
        <v>1.7895563676103958</v>
      </c>
      <c r="L5562" s="4" t="str">
        <f t="shared" si="777"/>
        <v>Over Budget</v>
      </c>
      <c r="M5562">
        <f t="shared" si="778"/>
        <v>2022</v>
      </c>
      <c r="N5562">
        <f t="shared" si="779"/>
        <v>1</v>
      </c>
      <c r="O5562" t="str">
        <f t="shared" si="780"/>
        <v>Jan</v>
      </c>
      <c r="P5562" t="str">
        <f t="shared" si="781"/>
        <v>Q1</v>
      </c>
      <c r="Q5562" t="str">
        <f t="shared" si="782"/>
        <v>2022-01</v>
      </c>
    </row>
    <row r="5563" spans="1:17" x14ac:dyDescent="0.35">
      <c r="A5563" s="2">
        <v>44670</v>
      </c>
      <c r="B5563" t="s">
        <v>55</v>
      </c>
      <c r="C5563" t="s">
        <v>43</v>
      </c>
      <c r="D5563" t="s">
        <v>25</v>
      </c>
      <c r="E5563" s="3">
        <v>71033</v>
      </c>
      <c r="F5563" s="3">
        <v>64948</v>
      </c>
      <c r="G5563" t="s">
        <v>32</v>
      </c>
      <c r="H5563" s="3" t="s">
        <v>5594</v>
      </c>
      <c r="I5563" s="3">
        <f t="shared" si="774"/>
        <v>-6085</v>
      </c>
      <c r="J5563" s="4">
        <f t="shared" si="775"/>
        <v>-8.5664409499809954E-2</v>
      </c>
      <c r="K5563" s="5">
        <f t="shared" si="776"/>
        <v>0.91433559050019009</v>
      </c>
      <c r="L5563" s="4" t="str">
        <f t="shared" si="777"/>
        <v>Under Budget</v>
      </c>
      <c r="M5563">
        <f t="shared" si="778"/>
        <v>2022</v>
      </c>
      <c r="N5563">
        <f t="shared" si="779"/>
        <v>4</v>
      </c>
      <c r="O5563" t="str">
        <f t="shared" si="780"/>
        <v>Apr</v>
      </c>
      <c r="P5563" t="str">
        <f t="shared" si="781"/>
        <v>Q2</v>
      </c>
      <c r="Q5563" t="str">
        <f t="shared" si="782"/>
        <v>2022-04</v>
      </c>
    </row>
    <row r="5564" spans="1:17" x14ac:dyDescent="0.35">
      <c r="A5564" s="2">
        <v>44893</v>
      </c>
      <c r="B5564" t="s">
        <v>18</v>
      </c>
      <c r="C5564" t="s">
        <v>23</v>
      </c>
      <c r="D5564" t="s">
        <v>58</v>
      </c>
      <c r="E5564" s="3">
        <v>101097</v>
      </c>
      <c r="F5564" s="3">
        <v>75754</v>
      </c>
      <c r="G5564" t="s">
        <v>32</v>
      </c>
      <c r="H5564" s="3" t="s">
        <v>5595</v>
      </c>
      <c r="I5564" s="3">
        <f t="shared" si="774"/>
        <v>-25343</v>
      </c>
      <c r="J5564" s="4">
        <f t="shared" si="775"/>
        <v>-0.25068003996162103</v>
      </c>
      <c r="K5564" s="5">
        <f t="shared" si="776"/>
        <v>0.74931996003837897</v>
      </c>
      <c r="L5564" s="4" t="str">
        <f t="shared" si="777"/>
        <v>Under Budget</v>
      </c>
      <c r="M5564">
        <f t="shared" si="778"/>
        <v>2022</v>
      </c>
      <c r="N5564">
        <f t="shared" si="779"/>
        <v>11</v>
      </c>
      <c r="O5564" t="str">
        <f t="shared" si="780"/>
        <v>Nov</v>
      </c>
      <c r="P5564" t="str">
        <f t="shared" si="781"/>
        <v>Q4</v>
      </c>
      <c r="Q5564" t="str">
        <f t="shared" si="782"/>
        <v>2022-11</v>
      </c>
    </row>
    <row r="5565" spans="1:17" x14ac:dyDescent="0.35">
      <c r="A5565" s="2">
        <v>45107</v>
      </c>
      <c r="B5565" t="s">
        <v>23</v>
      </c>
      <c r="C5565" t="s">
        <v>34</v>
      </c>
      <c r="D5565" t="s">
        <v>25</v>
      </c>
      <c r="E5565" s="3">
        <v>99865</v>
      </c>
      <c r="F5565" s="3">
        <v>153741</v>
      </c>
      <c r="G5565" t="s">
        <v>21</v>
      </c>
      <c r="H5565" s="3" t="s">
        <v>5596</v>
      </c>
      <c r="I5565" s="3">
        <f t="shared" si="774"/>
        <v>53876</v>
      </c>
      <c r="J5565" s="4">
        <f t="shared" si="775"/>
        <v>0.53948830921744351</v>
      </c>
      <c r="K5565" s="5">
        <f t="shared" si="776"/>
        <v>1.5394883092174436</v>
      </c>
      <c r="L5565" s="4" t="str">
        <f t="shared" si="777"/>
        <v>Over Budget</v>
      </c>
      <c r="M5565">
        <f t="shared" si="778"/>
        <v>2023</v>
      </c>
      <c r="N5565">
        <f t="shared" si="779"/>
        <v>6</v>
      </c>
      <c r="O5565" t="str">
        <f t="shared" si="780"/>
        <v>Jun</v>
      </c>
      <c r="P5565" t="str">
        <f t="shared" si="781"/>
        <v>Q2</v>
      </c>
      <c r="Q5565" t="str">
        <f t="shared" si="782"/>
        <v>2023-06</v>
      </c>
    </row>
    <row r="5566" spans="1:17" x14ac:dyDescent="0.35">
      <c r="A5566" s="2">
        <v>45156</v>
      </c>
      <c r="B5566" t="s">
        <v>37</v>
      </c>
      <c r="C5566" t="s">
        <v>24</v>
      </c>
      <c r="D5566" t="s">
        <v>39</v>
      </c>
      <c r="E5566" s="3">
        <v>137416</v>
      </c>
      <c r="F5566" s="3">
        <v>146987</v>
      </c>
      <c r="G5566" t="s">
        <v>26</v>
      </c>
      <c r="H5566" s="3" t="s">
        <v>5597</v>
      </c>
      <c r="I5566" s="3">
        <f t="shared" si="774"/>
        <v>9571</v>
      </c>
      <c r="J5566" s="4">
        <f t="shared" si="775"/>
        <v>6.9649822436979689E-2</v>
      </c>
      <c r="K5566" s="5">
        <f t="shared" si="776"/>
        <v>1.0696498224369797</v>
      </c>
      <c r="L5566" s="4" t="str">
        <f t="shared" si="777"/>
        <v>Over Budget</v>
      </c>
      <c r="M5566">
        <f t="shared" si="778"/>
        <v>2023</v>
      </c>
      <c r="N5566">
        <f t="shared" si="779"/>
        <v>8</v>
      </c>
      <c r="O5566" t="str">
        <f t="shared" si="780"/>
        <v>Aug</v>
      </c>
      <c r="P5566" t="str">
        <f t="shared" si="781"/>
        <v>Q3</v>
      </c>
      <c r="Q5566" t="str">
        <f t="shared" si="782"/>
        <v>2023-08</v>
      </c>
    </row>
    <row r="5567" spans="1:17" x14ac:dyDescent="0.35">
      <c r="A5567" s="2">
        <v>44674</v>
      </c>
      <c r="B5567" t="s">
        <v>23</v>
      </c>
      <c r="C5567" t="s">
        <v>34</v>
      </c>
      <c r="D5567" t="s">
        <v>58</v>
      </c>
      <c r="E5567" s="3">
        <v>74074</v>
      </c>
      <c r="F5567" s="3">
        <v>117735</v>
      </c>
      <c r="G5567" t="s">
        <v>26</v>
      </c>
      <c r="H5567" s="3" t="s">
        <v>5598</v>
      </c>
      <c r="I5567" s="3">
        <f t="shared" si="774"/>
        <v>43661</v>
      </c>
      <c r="J5567" s="4">
        <f t="shared" si="775"/>
        <v>0.58942408942408941</v>
      </c>
      <c r="K5567" s="5">
        <f t="shared" si="776"/>
        <v>1.5894240894240894</v>
      </c>
      <c r="L5567" s="4" t="str">
        <f t="shared" si="777"/>
        <v>Over Budget</v>
      </c>
      <c r="M5567">
        <f t="shared" si="778"/>
        <v>2022</v>
      </c>
      <c r="N5567">
        <f t="shared" si="779"/>
        <v>4</v>
      </c>
      <c r="O5567" t="str">
        <f t="shared" si="780"/>
        <v>Apr</v>
      </c>
      <c r="P5567" t="str">
        <f t="shared" si="781"/>
        <v>Q2</v>
      </c>
      <c r="Q5567" t="str">
        <f t="shared" si="782"/>
        <v>2022-04</v>
      </c>
    </row>
    <row r="5568" spans="1:17" x14ac:dyDescent="0.35">
      <c r="A5568" s="2">
        <v>45200</v>
      </c>
      <c r="B5568" t="s">
        <v>55</v>
      </c>
      <c r="C5568" t="s">
        <v>19</v>
      </c>
      <c r="D5568" t="s">
        <v>30</v>
      </c>
      <c r="E5568" s="3">
        <v>144940</v>
      </c>
      <c r="F5568" s="3">
        <v>39577</v>
      </c>
      <c r="G5568" t="s">
        <v>32</v>
      </c>
      <c r="H5568" s="3" t="s">
        <v>5599</v>
      </c>
      <c r="I5568" s="3">
        <f t="shared" si="774"/>
        <v>-105363</v>
      </c>
      <c r="J5568" s="4">
        <f t="shared" si="775"/>
        <v>-0.72694218297226443</v>
      </c>
      <c r="K5568" s="5">
        <f t="shared" si="776"/>
        <v>0.27305781702773563</v>
      </c>
      <c r="L5568" s="4" t="str">
        <f t="shared" si="777"/>
        <v>Under Budget</v>
      </c>
      <c r="M5568">
        <f t="shared" si="778"/>
        <v>2023</v>
      </c>
      <c r="N5568">
        <f t="shared" si="779"/>
        <v>10</v>
      </c>
      <c r="O5568" t="str">
        <f t="shared" si="780"/>
        <v>Oct</v>
      </c>
      <c r="P5568" t="str">
        <f t="shared" si="781"/>
        <v>Q4</v>
      </c>
      <c r="Q5568" t="str">
        <f t="shared" si="782"/>
        <v>2023-10</v>
      </c>
    </row>
    <row r="5569" spans="1:17" x14ac:dyDescent="0.35">
      <c r="A5569" s="2">
        <v>45122</v>
      </c>
      <c r="B5569" t="s">
        <v>28</v>
      </c>
      <c r="C5569" t="s">
        <v>19</v>
      </c>
      <c r="D5569" t="s">
        <v>30</v>
      </c>
      <c r="E5569" s="3">
        <v>131222</v>
      </c>
      <c r="F5569" s="3">
        <v>147598</v>
      </c>
      <c r="G5569" t="s">
        <v>26</v>
      </c>
      <c r="H5569" s="3" t="s">
        <v>5600</v>
      </c>
      <c r="I5569" s="3">
        <f t="shared" si="774"/>
        <v>16376</v>
      </c>
      <c r="J5569" s="4">
        <f t="shared" si="775"/>
        <v>0.12479614698754782</v>
      </c>
      <c r="K5569" s="5">
        <f t="shared" si="776"/>
        <v>1.1247961469875478</v>
      </c>
      <c r="L5569" s="4" t="str">
        <f t="shared" si="777"/>
        <v>Over Budget</v>
      </c>
      <c r="M5569">
        <f t="shared" si="778"/>
        <v>2023</v>
      </c>
      <c r="N5569">
        <f t="shared" si="779"/>
        <v>7</v>
      </c>
      <c r="O5569" t="str">
        <f t="shared" si="780"/>
        <v>Jul</v>
      </c>
      <c r="P5569" t="str">
        <f t="shared" si="781"/>
        <v>Q3</v>
      </c>
      <c r="Q5569" t="str">
        <f t="shared" si="782"/>
        <v>2023-07</v>
      </c>
    </row>
    <row r="5570" spans="1:17" x14ac:dyDescent="0.35">
      <c r="A5570" s="2">
        <v>44903</v>
      </c>
      <c r="B5570" t="s">
        <v>28</v>
      </c>
      <c r="C5570" t="s">
        <v>34</v>
      </c>
      <c r="D5570" t="s">
        <v>58</v>
      </c>
      <c r="E5570" s="3">
        <v>149678</v>
      </c>
      <c r="F5570" s="3">
        <v>107482</v>
      </c>
      <c r="G5570" t="s">
        <v>32</v>
      </c>
      <c r="H5570" s="3" t="s">
        <v>5601</v>
      </c>
      <c r="I5570" s="3">
        <f t="shared" si="774"/>
        <v>-42196</v>
      </c>
      <c r="J5570" s="4">
        <f t="shared" si="775"/>
        <v>-0.28191183741097559</v>
      </c>
      <c r="K5570" s="5">
        <f t="shared" si="776"/>
        <v>0.71808816258902441</v>
      </c>
      <c r="L5570" s="4" t="str">
        <f t="shared" si="777"/>
        <v>Under Budget</v>
      </c>
      <c r="M5570">
        <f t="shared" si="778"/>
        <v>2022</v>
      </c>
      <c r="N5570">
        <f t="shared" si="779"/>
        <v>12</v>
      </c>
      <c r="O5570" t="str">
        <f t="shared" si="780"/>
        <v>Dec</v>
      </c>
      <c r="P5570" t="str">
        <f t="shared" si="781"/>
        <v>Q4</v>
      </c>
      <c r="Q5570" t="str">
        <f t="shared" si="782"/>
        <v>2022-12</v>
      </c>
    </row>
    <row r="5571" spans="1:17" x14ac:dyDescent="0.35">
      <c r="A5571" s="2">
        <v>45050</v>
      </c>
      <c r="B5571" t="s">
        <v>55</v>
      </c>
      <c r="C5571" t="s">
        <v>43</v>
      </c>
      <c r="D5571" t="s">
        <v>39</v>
      </c>
      <c r="E5571" s="3">
        <v>49338</v>
      </c>
      <c r="F5571" s="3">
        <v>90549</v>
      </c>
      <c r="G5571" t="s">
        <v>21</v>
      </c>
      <c r="H5571" s="3" t="s">
        <v>5602</v>
      </c>
      <c r="I5571" s="3">
        <f t="shared" si="774"/>
        <v>41211</v>
      </c>
      <c r="J5571" s="4">
        <f t="shared" si="775"/>
        <v>0.83527909522072241</v>
      </c>
      <c r="K5571" s="5">
        <f t="shared" si="776"/>
        <v>1.8352790952207223</v>
      </c>
      <c r="L5571" s="4" t="str">
        <f t="shared" si="777"/>
        <v>Over Budget</v>
      </c>
      <c r="M5571">
        <f t="shared" si="778"/>
        <v>2023</v>
      </c>
      <c r="N5571">
        <f t="shared" si="779"/>
        <v>5</v>
      </c>
      <c r="O5571" t="str">
        <f t="shared" si="780"/>
        <v>May</v>
      </c>
      <c r="P5571" t="str">
        <f t="shared" si="781"/>
        <v>Q2</v>
      </c>
      <c r="Q5571" t="str">
        <f t="shared" si="782"/>
        <v>2023-05</v>
      </c>
    </row>
    <row r="5572" spans="1:17" x14ac:dyDescent="0.35">
      <c r="A5572" s="2">
        <v>45213</v>
      </c>
      <c r="B5572" t="s">
        <v>55</v>
      </c>
      <c r="C5572" t="s">
        <v>23</v>
      </c>
      <c r="D5572" t="s">
        <v>20</v>
      </c>
      <c r="E5572" s="3">
        <v>87011</v>
      </c>
      <c r="F5572" s="3">
        <v>41677</v>
      </c>
      <c r="G5572" t="s">
        <v>21</v>
      </c>
      <c r="H5572" s="3" t="s">
        <v>5603</v>
      </c>
      <c r="I5572" s="3">
        <f t="shared" si="774"/>
        <v>-45334</v>
      </c>
      <c r="J5572" s="4">
        <f t="shared" si="775"/>
        <v>-0.5210145843628966</v>
      </c>
      <c r="K5572" s="5">
        <f t="shared" si="776"/>
        <v>0.47898541563710334</v>
      </c>
      <c r="L5572" s="4" t="str">
        <f t="shared" si="777"/>
        <v>Under Budget</v>
      </c>
      <c r="M5572">
        <f t="shared" si="778"/>
        <v>2023</v>
      </c>
      <c r="N5572">
        <f t="shared" si="779"/>
        <v>10</v>
      </c>
      <c r="O5572" t="str">
        <f t="shared" si="780"/>
        <v>Oct</v>
      </c>
      <c r="P5572" t="str">
        <f t="shared" si="781"/>
        <v>Q4</v>
      </c>
      <c r="Q5572" t="str">
        <f t="shared" si="782"/>
        <v>2023-10</v>
      </c>
    </row>
    <row r="5573" spans="1:17" x14ac:dyDescent="0.35">
      <c r="A5573" s="2">
        <v>44950</v>
      </c>
      <c r="B5573" t="s">
        <v>18</v>
      </c>
      <c r="C5573" t="s">
        <v>24</v>
      </c>
      <c r="D5573" t="s">
        <v>25</v>
      </c>
      <c r="E5573" s="3">
        <v>119602</v>
      </c>
      <c r="F5573" s="3">
        <v>101082</v>
      </c>
      <c r="G5573" t="s">
        <v>21</v>
      </c>
      <c r="H5573" s="3" t="s">
        <v>5604</v>
      </c>
      <c r="I5573" s="3">
        <f t="shared" ref="I5573:I5636" si="783">F5573-E5573</f>
        <v>-18520</v>
      </c>
      <c r="J5573" s="4">
        <f t="shared" ref="J5573:J5636" si="784">IFERROR(I5573/E5573,0)</f>
        <v>-0.15484690891456665</v>
      </c>
      <c r="K5573" s="5">
        <f t="shared" ref="K5573:K5636" si="785">IFERROR(F5573/E5573,0)</f>
        <v>0.84515309108543335</v>
      </c>
      <c r="L5573" s="4" t="str">
        <f t="shared" ref="L5573:L5636" si="786">IF(I5573&gt;0,"Over Budget",IF(I5573&lt;0,"Under Budget","On Budget"))</f>
        <v>Under Budget</v>
      </c>
      <c r="M5573">
        <f t="shared" ref="M5573:M5636" si="787">YEAR(A5573)</f>
        <v>2023</v>
      </c>
      <c r="N5573">
        <f t="shared" ref="N5573:N5636" si="788">MONTH(A5573)</f>
        <v>1</v>
      </c>
      <c r="O5573" t="str">
        <f t="shared" ref="O5573:O5636" si="789">TEXT(A5573,"mmm")</f>
        <v>Jan</v>
      </c>
      <c r="P5573" t="str">
        <f t="shared" ref="P5573:P5636" si="790">"Q"&amp;ROUNDUP(MONTH(A5573)/3,0)</f>
        <v>Q1</v>
      </c>
      <c r="Q5573" t="str">
        <f t="shared" ref="Q5573:Q5636" si="791">TEXT(A5573,"yyyy-mm")</f>
        <v>2023-01</v>
      </c>
    </row>
    <row r="5574" spans="1:17" x14ac:dyDescent="0.35">
      <c r="A5574" s="2">
        <v>44699</v>
      </c>
      <c r="B5574" t="s">
        <v>23</v>
      </c>
      <c r="C5574" t="s">
        <v>29</v>
      </c>
      <c r="D5574" t="s">
        <v>25</v>
      </c>
      <c r="E5574" s="3">
        <v>45654</v>
      </c>
      <c r="F5574" s="3">
        <v>111733</v>
      </c>
      <c r="G5574" t="s">
        <v>32</v>
      </c>
      <c r="H5574" s="3" t="s">
        <v>5605</v>
      </c>
      <c r="I5574" s="3">
        <f t="shared" si="783"/>
        <v>66079</v>
      </c>
      <c r="J5574" s="4">
        <f t="shared" si="784"/>
        <v>1.4473868664301046</v>
      </c>
      <c r="K5574" s="5">
        <f t="shared" si="785"/>
        <v>2.4473868664301048</v>
      </c>
      <c r="L5574" s="4" t="str">
        <f t="shared" si="786"/>
        <v>Over Budget</v>
      </c>
      <c r="M5574">
        <f t="shared" si="787"/>
        <v>2022</v>
      </c>
      <c r="N5574">
        <f t="shared" si="788"/>
        <v>5</v>
      </c>
      <c r="O5574" t="str">
        <f t="shared" si="789"/>
        <v>May</v>
      </c>
      <c r="P5574" t="str">
        <f t="shared" si="790"/>
        <v>Q2</v>
      </c>
      <c r="Q5574" t="str">
        <f t="shared" si="791"/>
        <v>2022-05</v>
      </c>
    </row>
    <row r="5575" spans="1:17" x14ac:dyDescent="0.35">
      <c r="A5575" s="2">
        <v>45013</v>
      </c>
      <c r="B5575" t="s">
        <v>23</v>
      </c>
      <c r="C5575" t="s">
        <v>29</v>
      </c>
      <c r="D5575" t="s">
        <v>20</v>
      </c>
      <c r="E5575" s="3">
        <v>106003</v>
      </c>
      <c r="F5575" s="3">
        <v>159534</v>
      </c>
      <c r="G5575" t="s">
        <v>26</v>
      </c>
      <c r="H5575" s="3" t="s">
        <v>5606</v>
      </c>
      <c r="I5575" s="3">
        <f t="shared" si="783"/>
        <v>53531</v>
      </c>
      <c r="J5575" s="4">
        <f t="shared" si="784"/>
        <v>0.50499514164693449</v>
      </c>
      <c r="K5575" s="5">
        <f t="shared" si="785"/>
        <v>1.5049951416469345</v>
      </c>
      <c r="L5575" s="4" t="str">
        <f t="shared" si="786"/>
        <v>Over Budget</v>
      </c>
      <c r="M5575">
        <f t="shared" si="787"/>
        <v>2023</v>
      </c>
      <c r="N5575">
        <f t="shared" si="788"/>
        <v>3</v>
      </c>
      <c r="O5575" t="str">
        <f t="shared" si="789"/>
        <v>Mar</v>
      </c>
      <c r="P5575" t="str">
        <f t="shared" si="790"/>
        <v>Q1</v>
      </c>
      <c r="Q5575" t="str">
        <f t="shared" si="791"/>
        <v>2023-03</v>
      </c>
    </row>
    <row r="5576" spans="1:17" x14ac:dyDescent="0.35">
      <c r="A5576" s="2">
        <v>44784</v>
      </c>
      <c r="B5576" t="s">
        <v>28</v>
      </c>
      <c r="C5576" t="s">
        <v>43</v>
      </c>
      <c r="D5576" t="s">
        <v>20</v>
      </c>
      <c r="E5576" s="3">
        <v>64109</v>
      </c>
      <c r="F5576" s="3">
        <v>71319</v>
      </c>
      <c r="G5576" t="s">
        <v>21</v>
      </c>
      <c r="H5576" s="3" t="s">
        <v>5607</v>
      </c>
      <c r="I5576" s="3">
        <f t="shared" si="783"/>
        <v>7210</v>
      </c>
      <c r="J5576" s="4">
        <f t="shared" si="784"/>
        <v>0.11246470854326225</v>
      </c>
      <c r="K5576" s="5">
        <f t="shared" si="785"/>
        <v>1.1124647085432622</v>
      </c>
      <c r="L5576" s="4" t="str">
        <f t="shared" si="786"/>
        <v>Over Budget</v>
      </c>
      <c r="M5576">
        <f t="shared" si="787"/>
        <v>2022</v>
      </c>
      <c r="N5576">
        <f t="shared" si="788"/>
        <v>8</v>
      </c>
      <c r="O5576" t="str">
        <f t="shared" si="789"/>
        <v>Aug</v>
      </c>
      <c r="P5576" t="str">
        <f t="shared" si="790"/>
        <v>Q3</v>
      </c>
      <c r="Q5576" t="str">
        <f t="shared" si="791"/>
        <v>2022-08</v>
      </c>
    </row>
    <row r="5577" spans="1:17" x14ac:dyDescent="0.35">
      <c r="A5577" s="2">
        <v>44904</v>
      </c>
      <c r="B5577" t="s">
        <v>37</v>
      </c>
      <c r="C5577" t="s">
        <v>34</v>
      </c>
      <c r="D5577" t="s">
        <v>30</v>
      </c>
      <c r="E5577" s="3">
        <v>120260</v>
      </c>
      <c r="F5577" s="3">
        <v>91899</v>
      </c>
      <c r="G5577" t="s">
        <v>35</v>
      </c>
      <c r="H5577" s="3" t="s">
        <v>5608</v>
      </c>
      <c r="I5577" s="3">
        <f t="shared" si="783"/>
        <v>-28361</v>
      </c>
      <c r="J5577" s="4">
        <f t="shared" si="784"/>
        <v>-0.23583070014967569</v>
      </c>
      <c r="K5577" s="5">
        <f t="shared" si="785"/>
        <v>0.76416929985032434</v>
      </c>
      <c r="L5577" s="4" t="str">
        <f t="shared" si="786"/>
        <v>Under Budget</v>
      </c>
      <c r="M5577">
        <f t="shared" si="787"/>
        <v>2022</v>
      </c>
      <c r="N5577">
        <f t="shared" si="788"/>
        <v>12</v>
      </c>
      <c r="O5577" t="str">
        <f t="shared" si="789"/>
        <v>Dec</v>
      </c>
      <c r="P5577" t="str">
        <f t="shared" si="790"/>
        <v>Q4</v>
      </c>
      <c r="Q5577" t="str">
        <f t="shared" si="791"/>
        <v>2022-12</v>
      </c>
    </row>
    <row r="5578" spans="1:17" x14ac:dyDescent="0.35">
      <c r="A5578" s="2">
        <v>45264</v>
      </c>
      <c r="B5578" t="s">
        <v>23</v>
      </c>
      <c r="C5578" t="s">
        <v>29</v>
      </c>
      <c r="D5578" t="s">
        <v>20</v>
      </c>
      <c r="E5578" s="3">
        <v>124897</v>
      </c>
      <c r="F5578" s="3">
        <v>143847</v>
      </c>
      <c r="G5578" t="s">
        <v>26</v>
      </c>
      <c r="H5578" s="3" t="s">
        <v>5609</v>
      </c>
      <c r="I5578" s="3">
        <f t="shared" si="783"/>
        <v>18950</v>
      </c>
      <c r="J5578" s="4">
        <f t="shared" si="784"/>
        <v>0.15172502141764815</v>
      </c>
      <c r="K5578" s="5">
        <f t="shared" si="785"/>
        <v>1.1517250214176482</v>
      </c>
      <c r="L5578" s="4" t="str">
        <f t="shared" si="786"/>
        <v>Over Budget</v>
      </c>
      <c r="M5578">
        <f t="shared" si="787"/>
        <v>2023</v>
      </c>
      <c r="N5578">
        <f t="shared" si="788"/>
        <v>12</v>
      </c>
      <c r="O5578" t="str">
        <f t="shared" si="789"/>
        <v>Dec</v>
      </c>
      <c r="P5578" t="str">
        <f t="shared" si="790"/>
        <v>Q4</v>
      </c>
      <c r="Q5578" t="str">
        <f t="shared" si="791"/>
        <v>2023-12</v>
      </c>
    </row>
    <row r="5579" spans="1:17" x14ac:dyDescent="0.35">
      <c r="A5579" s="2">
        <v>44403</v>
      </c>
      <c r="B5579" t="s">
        <v>41</v>
      </c>
      <c r="C5579" t="s">
        <v>34</v>
      </c>
      <c r="D5579" t="s">
        <v>58</v>
      </c>
      <c r="E5579" s="3">
        <v>126845</v>
      </c>
      <c r="F5579" s="3">
        <v>68739</v>
      </c>
      <c r="G5579" t="s">
        <v>26</v>
      </c>
      <c r="H5579" s="3" t="s">
        <v>5610</v>
      </c>
      <c r="I5579" s="3">
        <f t="shared" si="783"/>
        <v>-58106</v>
      </c>
      <c r="J5579" s="4">
        <f t="shared" si="784"/>
        <v>-0.45808664117623871</v>
      </c>
      <c r="K5579" s="5">
        <f t="shared" si="785"/>
        <v>0.54191335882376124</v>
      </c>
      <c r="L5579" s="4" t="str">
        <f t="shared" si="786"/>
        <v>Under Budget</v>
      </c>
      <c r="M5579">
        <f t="shared" si="787"/>
        <v>2021</v>
      </c>
      <c r="N5579">
        <f t="shared" si="788"/>
        <v>7</v>
      </c>
      <c r="O5579" t="str">
        <f t="shared" si="789"/>
        <v>Jul</v>
      </c>
      <c r="P5579" t="str">
        <f t="shared" si="790"/>
        <v>Q3</v>
      </c>
      <c r="Q5579" t="str">
        <f t="shared" si="791"/>
        <v>2021-07</v>
      </c>
    </row>
    <row r="5580" spans="1:17" x14ac:dyDescent="0.35">
      <c r="A5580" s="2">
        <v>44347</v>
      </c>
      <c r="B5580" t="s">
        <v>41</v>
      </c>
      <c r="C5580" t="s">
        <v>23</v>
      </c>
      <c r="D5580" t="s">
        <v>30</v>
      </c>
      <c r="E5580" s="3">
        <v>126877</v>
      </c>
      <c r="F5580" s="3">
        <v>8729</v>
      </c>
      <c r="G5580" t="s">
        <v>32</v>
      </c>
      <c r="H5580" s="3" t="s">
        <v>5611</v>
      </c>
      <c r="I5580" s="3">
        <f t="shared" si="783"/>
        <v>-118148</v>
      </c>
      <c r="J5580" s="4">
        <f t="shared" si="784"/>
        <v>-0.93120108451492389</v>
      </c>
      <c r="K5580" s="5">
        <f t="shared" si="785"/>
        <v>6.8798915485076093E-2</v>
      </c>
      <c r="L5580" s="4" t="str">
        <f t="shared" si="786"/>
        <v>Under Budget</v>
      </c>
      <c r="M5580">
        <f t="shared" si="787"/>
        <v>2021</v>
      </c>
      <c r="N5580">
        <f t="shared" si="788"/>
        <v>5</v>
      </c>
      <c r="O5580" t="str">
        <f t="shared" si="789"/>
        <v>May</v>
      </c>
      <c r="P5580" t="str">
        <f t="shared" si="790"/>
        <v>Q2</v>
      </c>
      <c r="Q5580" t="str">
        <f t="shared" si="791"/>
        <v>2021-05</v>
      </c>
    </row>
    <row r="5581" spans="1:17" x14ac:dyDescent="0.35">
      <c r="A5581" s="2">
        <v>44864</v>
      </c>
      <c r="B5581" t="s">
        <v>18</v>
      </c>
      <c r="C5581" t="s">
        <v>23</v>
      </c>
      <c r="D5581" t="s">
        <v>39</v>
      </c>
      <c r="E5581" s="3">
        <v>133555</v>
      </c>
      <c r="F5581" s="3">
        <v>101411</v>
      </c>
      <c r="G5581" t="s">
        <v>32</v>
      </c>
      <c r="H5581" s="3" t="s">
        <v>5612</v>
      </c>
      <c r="I5581" s="3">
        <f t="shared" si="783"/>
        <v>-32144</v>
      </c>
      <c r="J5581" s="4">
        <f t="shared" si="784"/>
        <v>-0.24067986971659616</v>
      </c>
      <c r="K5581" s="5">
        <f t="shared" si="785"/>
        <v>0.75932013028340384</v>
      </c>
      <c r="L5581" s="4" t="str">
        <f t="shared" si="786"/>
        <v>Under Budget</v>
      </c>
      <c r="M5581">
        <f t="shared" si="787"/>
        <v>2022</v>
      </c>
      <c r="N5581">
        <f t="shared" si="788"/>
        <v>10</v>
      </c>
      <c r="O5581" t="str">
        <f t="shared" si="789"/>
        <v>Oct</v>
      </c>
      <c r="P5581" t="str">
        <f t="shared" si="790"/>
        <v>Q4</v>
      </c>
      <c r="Q5581" t="str">
        <f t="shared" si="791"/>
        <v>2022-10</v>
      </c>
    </row>
    <row r="5582" spans="1:17" x14ac:dyDescent="0.35">
      <c r="A5582" s="2">
        <v>44724</v>
      </c>
      <c r="B5582" t="s">
        <v>18</v>
      </c>
      <c r="C5582" t="s">
        <v>34</v>
      </c>
      <c r="D5582" t="s">
        <v>30</v>
      </c>
      <c r="E5582" s="3">
        <v>98203</v>
      </c>
      <c r="F5582" s="3">
        <v>104446</v>
      </c>
      <c r="G5582" t="s">
        <v>26</v>
      </c>
      <c r="H5582" s="3" t="s">
        <v>5613</v>
      </c>
      <c r="I5582" s="3">
        <f t="shared" si="783"/>
        <v>6243</v>
      </c>
      <c r="J5582" s="4">
        <f t="shared" si="784"/>
        <v>6.3572395955317051E-2</v>
      </c>
      <c r="K5582" s="5">
        <f t="shared" si="785"/>
        <v>1.0635723959553169</v>
      </c>
      <c r="L5582" s="4" t="str">
        <f t="shared" si="786"/>
        <v>Over Budget</v>
      </c>
      <c r="M5582">
        <f t="shared" si="787"/>
        <v>2022</v>
      </c>
      <c r="N5582">
        <f t="shared" si="788"/>
        <v>6</v>
      </c>
      <c r="O5582" t="str">
        <f t="shared" si="789"/>
        <v>Jun</v>
      </c>
      <c r="P5582" t="str">
        <f t="shared" si="790"/>
        <v>Q2</v>
      </c>
      <c r="Q5582" t="str">
        <f t="shared" si="791"/>
        <v>2022-06</v>
      </c>
    </row>
    <row r="5583" spans="1:17" x14ac:dyDescent="0.35">
      <c r="A5583" s="2">
        <v>44361</v>
      </c>
      <c r="B5583" t="s">
        <v>28</v>
      </c>
      <c r="C5583" t="s">
        <v>43</v>
      </c>
      <c r="D5583" t="s">
        <v>30</v>
      </c>
      <c r="E5583" s="3">
        <v>123313</v>
      </c>
      <c r="F5583" s="3">
        <v>15905</v>
      </c>
      <c r="G5583" t="s">
        <v>26</v>
      </c>
      <c r="H5583" s="3" t="s">
        <v>5614</v>
      </c>
      <c r="I5583" s="3">
        <f t="shared" si="783"/>
        <v>-107408</v>
      </c>
      <c r="J5583" s="4">
        <f t="shared" si="784"/>
        <v>-0.871019276150933</v>
      </c>
      <c r="K5583" s="5">
        <f t="shared" si="785"/>
        <v>0.128980723849067</v>
      </c>
      <c r="L5583" s="4" t="str">
        <f t="shared" si="786"/>
        <v>Under Budget</v>
      </c>
      <c r="M5583">
        <f t="shared" si="787"/>
        <v>2021</v>
      </c>
      <c r="N5583">
        <f t="shared" si="788"/>
        <v>6</v>
      </c>
      <c r="O5583" t="str">
        <f t="shared" si="789"/>
        <v>Jun</v>
      </c>
      <c r="P5583" t="str">
        <f t="shared" si="790"/>
        <v>Q2</v>
      </c>
      <c r="Q5583" t="str">
        <f t="shared" si="791"/>
        <v>2021-06</v>
      </c>
    </row>
    <row r="5584" spans="1:17" x14ac:dyDescent="0.35">
      <c r="A5584" s="2">
        <v>45113</v>
      </c>
      <c r="B5584" t="s">
        <v>37</v>
      </c>
      <c r="C5584" t="s">
        <v>43</v>
      </c>
      <c r="D5584" t="s">
        <v>25</v>
      </c>
      <c r="E5584" s="3">
        <v>67369</v>
      </c>
      <c r="F5584" s="3">
        <v>60172</v>
      </c>
      <c r="G5584" t="s">
        <v>21</v>
      </c>
      <c r="H5584" s="3" t="s">
        <v>5615</v>
      </c>
      <c r="I5584" s="3">
        <f t="shared" si="783"/>
        <v>-7197</v>
      </c>
      <c r="J5584" s="4">
        <f t="shared" si="784"/>
        <v>-0.10682955068354881</v>
      </c>
      <c r="K5584" s="5">
        <f t="shared" si="785"/>
        <v>0.89317044931645118</v>
      </c>
      <c r="L5584" s="4" t="str">
        <f t="shared" si="786"/>
        <v>Under Budget</v>
      </c>
      <c r="M5584">
        <f t="shared" si="787"/>
        <v>2023</v>
      </c>
      <c r="N5584">
        <f t="shared" si="788"/>
        <v>7</v>
      </c>
      <c r="O5584" t="str">
        <f t="shared" si="789"/>
        <v>Jul</v>
      </c>
      <c r="P5584" t="str">
        <f t="shared" si="790"/>
        <v>Q3</v>
      </c>
      <c r="Q5584" t="str">
        <f t="shared" si="791"/>
        <v>2023-07</v>
      </c>
    </row>
    <row r="5585" spans="1:17" x14ac:dyDescent="0.35">
      <c r="A5585" s="2">
        <v>45206</v>
      </c>
      <c r="B5585" t="s">
        <v>37</v>
      </c>
      <c r="C5585" t="s">
        <v>43</v>
      </c>
      <c r="D5585" t="s">
        <v>20</v>
      </c>
      <c r="E5585" s="3">
        <v>119189</v>
      </c>
      <c r="F5585" s="3">
        <v>79868</v>
      </c>
      <c r="G5585" t="s">
        <v>21</v>
      </c>
      <c r="H5585" s="3" t="s">
        <v>5616</v>
      </c>
      <c r="I5585" s="3">
        <f t="shared" si="783"/>
        <v>-39321</v>
      </c>
      <c r="J5585" s="4">
        <f t="shared" si="784"/>
        <v>-0.32990460529075671</v>
      </c>
      <c r="K5585" s="5">
        <f t="shared" si="785"/>
        <v>0.67009539470924329</v>
      </c>
      <c r="L5585" s="4" t="str">
        <f t="shared" si="786"/>
        <v>Under Budget</v>
      </c>
      <c r="M5585">
        <f t="shared" si="787"/>
        <v>2023</v>
      </c>
      <c r="N5585">
        <f t="shared" si="788"/>
        <v>10</v>
      </c>
      <c r="O5585" t="str">
        <f t="shared" si="789"/>
        <v>Oct</v>
      </c>
      <c r="P5585" t="str">
        <f t="shared" si="790"/>
        <v>Q4</v>
      </c>
      <c r="Q5585" t="str">
        <f t="shared" si="791"/>
        <v>2023-10</v>
      </c>
    </row>
    <row r="5586" spans="1:17" x14ac:dyDescent="0.35">
      <c r="A5586" s="2">
        <v>44233</v>
      </c>
      <c r="B5586" t="s">
        <v>55</v>
      </c>
      <c r="C5586" t="s">
        <v>29</v>
      </c>
      <c r="D5586" t="s">
        <v>58</v>
      </c>
      <c r="E5586" s="3">
        <v>111262</v>
      </c>
      <c r="F5586" s="3">
        <v>44032</v>
      </c>
      <c r="G5586" t="s">
        <v>35</v>
      </c>
      <c r="H5586" s="3" t="s">
        <v>5617</v>
      </c>
      <c r="I5586" s="3">
        <f t="shared" si="783"/>
        <v>-67230</v>
      </c>
      <c r="J5586" s="4">
        <f t="shared" si="784"/>
        <v>-0.60424942927504444</v>
      </c>
      <c r="K5586" s="5">
        <f t="shared" si="785"/>
        <v>0.39575057072495551</v>
      </c>
      <c r="L5586" s="4" t="str">
        <f t="shared" si="786"/>
        <v>Under Budget</v>
      </c>
      <c r="M5586">
        <f t="shared" si="787"/>
        <v>2021</v>
      </c>
      <c r="N5586">
        <f t="shared" si="788"/>
        <v>2</v>
      </c>
      <c r="O5586" t="str">
        <f t="shared" si="789"/>
        <v>Feb</v>
      </c>
      <c r="P5586" t="str">
        <f t="shared" si="790"/>
        <v>Q1</v>
      </c>
      <c r="Q5586" t="str">
        <f t="shared" si="791"/>
        <v>2021-02</v>
      </c>
    </row>
    <row r="5587" spans="1:17" x14ac:dyDescent="0.35">
      <c r="A5587" s="2">
        <v>44529</v>
      </c>
      <c r="B5587" t="s">
        <v>18</v>
      </c>
      <c r="C5587" t="s">
        <v>24</v>
      </c>
      <c r="D5587" t="s">
        <v>20</v>
      </c>
      <c r="E5587" s="3">
        <v>96377</v>
      </c>
      <c r="F5587" s="3">
        <v>119178</v>
      </c>
      <c r="G5587" t="s">
        <v>21</v>
      </c>
      <c r="H5587" s="3" t="s">
        <v>5618</v>
      </c>
      <c r="I5587" s="3">
        <f t="shared" si="783"/>
        <v>22801</v>
      </c>
      <c r="J5587" s="4">
        <f t="shared" si="784"/>
        <v>0.23658134202143666</v>
      </c>
      <c r="K5587" s="5">
        <f t="shared" si="785"/>
        <v>1.2365813420214367</v>
      </c>
      <c r="L5587" s="4" t="str">
        <f t="shared" si="786"/>
        <v>Over Budget</v>
      </c>
      <c r="M5587">
        <f t="shared" si="787"/>
        <v>2021</v>
      </c>
      <c r="N5587">
        <f t="shared" si="788"/>
        <v>11</v>
      </c>
      <c r="O5587" t="str">
        <f t="shared" si="789"/>
        <v>Nov</v>
      </c>
      <c r="P5587" t="str">
        <f t="shared" si="790"/>
        <v>Q4</v>
      </c>
      <c r="Q5587" t="str">
        <f t="shared" si="791"/>
        <v>2021-11</v>
      </c>
    </row>
    <row r="5588" spans="1:17" x14ac:dyDescent="0.35">
      <c r="A5588" s="2">
        <v>44599</v>
      </c>
      <c r="B5588" t="s">
        <v>23</v>
      </c>
      <c r="C5588" t="s">
        <v>24</v>
      </c>
      <c r="D5588" t="s">
        <v>25</v>
      </c>
      <c r="E5588" s="3">
        <v>147062</v>
      </c>
      <c r="F5588" s="3">
        <v>27427</v>
      </c>
      <c r="G5588" t="s">
        <v>26</v>
      </c>
      <c r="H5588" s="3" t="s">
        <v>5619</v>
      </c>
      <c r="I5588" s="3">
        <f t="shared" si="783"/>
        <v>-119635</v>
      </c>
      <c r="J5588" s="4">
        <f t="shared" si="784"/>
        <v>-0.81350042839074677</v>
      </c>
      <c r="K5588" s="5">
        <f t="shared" si="785"/>
        <v>0.18649957160925323</v>
      </c>
      <c r="L5588" s="4" t="str">
        <f t="shared" si="786"/>
        <v>Under Budget</v>
      </c>
      <c r="M5588">
        <f t="shared" si="787"/>
        <v>2022</v>
      </c>
      <c r="N5588">
        <f t="shared" si="788"/>
        <v>2</v>
      </c>
      <c r="O5588" t="str">
        <f t="shared" si="789"/>
        <v>Feb</v>
      </c>
      <c r="P5588" t="str">
        <f t="shared" si="790"/>
        <v>Q1</v>
      </c>
      <c r="Q5588" t="str">
        <f t="shared" si="791"/>
        <v>2022-02</v>
      </c>
    </row>
    <row r="5589" spans="1:17" x14ac:dyDescent="0.35">
      <c r="A5589" s="2">
        <v>44610</v>
      </c>
      <c r="B5589" t="s">
        <v>41</v>
      </c>
      <c r="C5589" t="s">
        <v>43</v>
      </c>
      <c r="D5589" t="s">
        <v>20</v>
      </c>
      <c r="E5589" s="3">
        <v>126370</v>
      </c>
      <c r="F5589" s="3">
        <v>141262</v>
      </c>
      <c r="G5589" t="s">
        <v>32</v>
      </c>
      <c r="H5589" s="3" t="s">
        <v>5620</v>
      </c>
      <c r="I5589" s="3">
        <f t="shared" si="783"/>
        <v>14892</v>
      </c>
      <c r="J5589" s="4">
        <f t="shared" si="784"/>
        <v>0.1178444251008942</v>
      </c>
      <c r="K5589" s="5">
        <f t="shared" si="785"/>
        <v>1.1178444251008941</v>
      </c>
      <c r="L5589" s="4" t="str">
        <f t="shared" si="786"/>
        <v>Over Budget</v>
      </c>
      <c r="M5589">
        <f t="shared" si="787"/>
        <v>2022</v>
      </c>
      <c r="N5589">
        <f t="shared" si="788"/>
        <v>2</v>
      </c>
      <c r="O5589" t="str">
        <f t="shared" si="789"/>
        <v>Feb</v>
      </c>
      <c r="P5589" t="str">
        <f t="shared" si="790"/>
        <v>Q1</v>
      </c>
      <c r="Q5589" t="str">
        <f t="shared" si="791"/>
        <v>2022-02</v>
      </c>
    </row>
    <row r="5590" spans="1:17" x14ac:dyDescent="0.35">
      <c r="A5590" s="2">
        <v>44241</v>
      </c>
      <c r="B5590" t="s">
        <v>23</v>
      </c>
      <c r="C5590" t="s">
        <v>34</v>
      </c>
      <c r="D5590" t="s">
        <v>58</v>
      </c>
      <c r="E5590" s="3">
        <v>88183</v>
      </c>
      <c r="F5590" s="3">
        <v>133121</v>
      </c>
      <c r="G5590" t="s">
        <v>35</v>
      </c>
      <c r="H5590" s="3" t="s">
        <v>5621</v>
      </c>
      <c r="I5590" s="3">
        <f t="shared" si="783"/>
        <v>44938</v>
      </c>
      <c r="J5590" s="4">
        <f t="shared" si="784"/>
        <v>0.50959935588492111</v>
      </c>
      <c r="K5590" s="5">
        <f t="shared" si="785"/>
        <v>1.5095993558849212</v>
      </c>
      <c r="L5590" s="4" t="str">
        <f t="shared" si="786"/>
        <v>Over Budget</v>
      </c>
      <c r="M5590">
        <f t="shared" si="787"/>
        <v>2021</v>
      </c>
      <c r="N5590">
        <f t="shared" si="788"/>
        <v>2</v>
      </c>
      <c r="O5590" t="str">
        <f t="shared" si="789"/>
        <v>Feb</v>
      </c>
      <c r="P5590" t="str">
        <f t="shared" si="790"/>
        <v>Q1</v>
      </c>
      <c r="Q5590" t="str">
        <f t="shared" si="791"/>
        <v>2021-02</v>
      </c>
    </row>
    <row r="5591" spans="1:17" x14ac:dyDescent="0.35">
      <c r="A5591" s="2">
        <v>44402</v>
      </c>
      <c r="B5591" t="s">
        <v>41</v>
      </c>
      <c r="C5591" t="s">
        <v>23</v>
      </c>
      <c r="D5591" t="s">
        <v>20</v>
      </c>
      <c r="E5591" s="3">
        <v>28350</v>
      </c>
      <c r="F5591" s="3">
        <v>84297</v>
      </c>
      <c r="G5591" t="s">
        <v>26</v>
      </c>
      <c r="H5591" s="3" t="s">
        <v>5622</v>
      </c>
      <c r="I5591" s="3">
        <f t="shared" si="783"/>
        <v>55947</v>
      </c>
      <c r="J5591" s="4">
        <f t="shared" si="784"/>
        <v>1.9734391534391535</v>
      </c>
      <c r="K5591" s="5">
        <f t="shared" si="785"/>
        <v>2.9734391534391533</v>
      </c>
      <c r="L5591" s="4" t="str">
        <f t="shared" si="786"/>
        <v>Over Budget</v>
      </c>
      <c r="M5591">
        <f t="shared" si="787"/>
        <v>2021</v>
      </c>
      <c r="N5591">
        <f t="shared" si="788"/>
        <v>7</v>
      </c>
      <c r="O5591" t="str">
        <f t="shared" si="789"/>
        <v>Jul</v>
      </c>
      <c r="P5591" t="str">
        <f t="shared" si="790"/>
        <v>Q3</v>
      </c>
      <c r="Q5591" t="str">
        <f t="shared" si="791"/>
        <v>2021-07</v>
      </c>
    </row>
    <row r="5592" spans="1:17" x14ac:dyDescent="0.35">
      <c r="A5592" s="2">
        <v>44258</v>
      </c>
      <c r="B5592" t="s">
        <v>28</v>
      </c>
      <c r="C5592" t="s">
        <v>19</v>
      </c>
      <c r="D5592" t="s">
        <v>25</v>
      </c>
      <c r="E5592" s="3">
        <v>144358</v>
      </c>
      <c r="F5592" s="3">
        <v>158960</v>
      </c>
      <c r="G5592" t="s">
        <v>35</v>
      </c>
      <c r="H5592" s="3" t="s">
        <v>5623</v>
      </c>
      <c r="I5592" s="3">
        <f t="shared" si="783"/>
        <v>14602</v>
      </c>
      <c r="J5592" s="4">
        <f t="shared" si="784"/>
        <v>0.10115130439601547</v>
      </c>
      <c r="K5592" s="5">
        <f t="shared" si="785"/>
        <v>1.1011513043960155</v>
      </c>
      <c r="L5592" s="4" t="str">
        <f t="shared" si="786"/>
        <v>Over Budget</v>
      </c>
      <c r="M5592">
        <f t="shared" si="787"/>
        <v>2021</v>
      </c>
      <c r="N5592">
        <f t="shared" si="788"/>
        <v>3</v>
      </c>
      <c r="O5592" t="str">
        <f t="shared" si="789"/>
        <v>Mar</v>
      </c>
      <c r="P5592" t="str">
        <f t="shared" si="790"/>
        <v>Q1</v>
      </c>
      <c r="Q5592" t="str">
        <f t="shared" si="791"/>
        <v>2021-03</v>
      </c>
    </row>
    <row r="5593" spans="1:17" x14ac:dyDescent="0.35">
      <c r="A5593" s="2">
        <v>44616</v>
      </c>
      <c r="B5593" t="s">
        <v>41</v>
      </c>
      <c r="C5593" t="s">
        <v>23</v>
      </c>
      <c r="D5593" t="s">
        <v>58</v>
      </c>
      <c r="E5593" s="3">
        <v>60147</v>
      </c>
      <c r="F5593" s="3">
        <v>129994</v>
      </c>
      <c r="G5593" t="s">
        <v>35</v>
      </c>
      <c r="H5593" s="3" t="s">
        <v>5624</v>
      </c>
      <c r="I5593" s="3">
        <f t="shared" si="783"/>
        <v>69847</v>
      </c>
      <c r="J5593" s="4">
        <f t="shared" si="784"/>
        <v>1.1612715513658205</v>
      </c>
      <c r="K5593" s="5">
        <f t="shared" si="785"/>
        <v>2.1612715513658203</v>
      </c>
      <c r="L5593" s="4" t="str">
        <f t="shared" si="786"/>
        <v>Over Budget</v>
      </c>
      <c r="M5593">
        <f t="shared" si="787"/>
        <v>2022</v>
      </c>
      <c r="N5593">
        <f t="shared" si="788"/>
        <v>2</v>
      </c>
      <c r="O5593" t="str">
        <f t="shared" si="789"/>
        <v>Feb</v>
      </c>
      <c r="P5593" t="str">
        <f t="shared" si="790"/>
        <v>Q1</v>
      </c>
      <c r="Q5593" t="str">
        <f t="shared" si="791"/>
        <v>2022-02</v>
      </c>
    </row>
    <row r="5594" spans="1:17" x14ac:dyDescent="0.35">
      <c r="A5594" s="2">
        <v>45064</v>
      </c>
      <c r="B5594" t="s">
        <v>23</v>
      </c>
      <c r="C5594" t="s">
        <v>23</v>
      </c>
      <c r="D5594" t="s">
        <v>20</v>
      </c>
      <c r="E5594" s="3">
        <v>109260</v>
      </c>
      <c r="F5594" s="3">
        <v>37725</v>
      </c>
      <c r="G5594" t="s">
        <v>35</v>
      </c>
      <c r="H5594" s="3" t="s">
        <v>5625</v>
      </c>
      <c r="I5594" s="3">
        <f t="shared" si="783"/>
        <v>-71535</v>
      </c>
      <c r="J5594" s="4">
        <f t="shared" si="784"/>
        <v>-0.65472267984623833</v>
      </c>
      <c r="K5594" s="5">
        <f t="shared" si="785"/>
        <v>0.34527732015376167</v>
      </c>
      <c r="L5594" s="4" t="str">
        <f t="shared" si="786"/>
        <v>Under Budget</v>
      </c>
      <c r="M5594">
        <f t="shared" si="787"/>
        <v>2023</v>
      </c>
      <c r="N5594">
        <f t="shared" si="788"/>
        <v>5</v>
      </c>
      <c r="O5594" t="str">
        <f t="shared" si="789"/>
        <v>May</v>
      </c>
      <c r="P5594" t="str">
        <f t="shared" si="790"/>
        <v>Q2</v>
      </c>
      <c r="Q5594" t="str">
        <f t="shared" si="791"/>
        <v>2023-05</v>
      </c>
    </row>
    <row r="5595" spans="1:17" x14ac:dyDescent="0.35">
      <c r="A5595" s="2">
        <v>45016</v>
      </c>
      <c r="B5595" t="s">
        <v>23</v>
      </c>
      <c r="C5595" t="s">
        <v>19</v>
      </c>
      <c r="D5595" t="s">
        <v>25</v>
      </c>
      <c r="E5595" s="3">
        <v>10217</v>
      </c>
      <c r="F5595" s="3">
        <v>98034</v>
      </c>
      <c r="G5595" t="s">
        <v>21</v>
      </c>
      <c r="H5595" s="3" t="s">
        <v>5626</v>
      </c>
      <c r="I5595" s="3">
        <f t="shared" si="783"/>
        <v>87817</v>
      </c>
      <c r="J5595" s="4">
        <f t="shared" si="784"/>
        <v>8.5951844964275228</v>
      </c>
      <c r="K5595" s="5">
        <f t="shared" si="785"/>
        <v>9.5951844964275228</v>
      </c>
      <c r="L5595" s="4" t="str">
        <f t="shared" si="786"/>
        <v>Over Budget</v>
      </c>
      <c r="M5595">
        <f t="shared" si="787"/>
        <v>2023</v>
      </c>
      <c r="N5595">
        <f t="shared" si="788"/>
        <v>3</v>
      </c>
      <c r="O5595" t="str">
        <f t="shared" si="789"/>
        <v>Mar</v>
      </c>
      <c r="P5595" t="str">
        <f t="shared" si="790"/>
        <v>Q1</v>
      </c>
      <c r="Q5595" t="str">
        <f t="shared" si="791"/>
        <v>2023-03</v>
      </c>
    </row>
    <row r="5596" spans="1:17" x14ac:dyDescent="0.35">
      <c r="A5596" s="2">
        <v>44215</v>
      </c>
      <c r="B5596" t="s">
        <v>37</v>
      </c>
      <c r="C5596" t="s">
        <v>43</v>
      </c>
      <c r="D5596" t="s">
        <v>25</v>
      </c>
      <c r="E5596" s="3">
        <v>63098</v>
      </c>
      <c r="F5596" s="3">
        <v>136041</v>
      </c>
      <c r="G5596" t="s">
        <v>21</v>
      </c>
      <c r="H5596" s="3" t="s">
        <v>5627</v>
      </c>
      <c r="I5596" s="3">
        <f t="shared" si="783"/>
        <v>72943</v>
      </c>
      <c r="J5596" s="4">
        <f t="shared" si="784"/>
        <v>1.1560271323972233</v>
      </c>
      <c r="K5596" s="5">
        <f t="shared" si="785"/>
        <v>2.1560271323972233</v>
      </c>
      <c r="L5596" s="4" t="str">
        <f t="shared" si="786"/>
        <v>Over Budget</v>
      </c>
      <c r="M5596">
        <f t="shared" si="787"/>
        <v>2021</v>
      </c>
      <c r="N5596">
        <f t="shared" si="788"/>
        <v>1</v>
      </c>
      <c r="O5596" t="str">
        <f t="shared" si="789"/>
        <v>Jan</v>
      </c>
      <c r="P5596" t="str">
        <f t="shared" si="790"/>
        <v>Q1</v>
      </c>
      <c r="Q5596" t="str">
        <f t="shared" si="791"/>
        <v>2021-01</v>
      </c>
    </row>
    <row r="5597" spans="1:17" x14ac:dyDescent="0.35">
      <c r="A5597" s="2">
        <v>44561</v>
      </c>
      <c r="B5597" t="s">
        <v>37</v>
      </c>
      <c r="C5597" t="s">
        <v>23</v>
      </c>
      <c r="D5597" t="s">
        <v>30</v>
      </c>
      <c r="E5597" s="3">
        <v>110719</v>
      </c>
      <c r="F5597" s="3">
        <v>52259</v>
      </c>
      <c r="G5597" t="s">
        <v>32</v>
      </c>
      <c r="H5597" s="3" t="s">
        <v>5628</v>
      </c>
      <c r="I5597" s="3">
        <f t="shared" si="783"/>
        <v>-58460</v>
      </c>
      <c r="J5597" s="4">
        <f t="shared" si="784"/>
        <v>-0.52800332372944114</v>
      </c>
      <c r="K5597" s="5">
        <f t="shared" si="785"/>
        <v>0.4719966762705588</v>
      </c>
      <c r="L5597" s="4" t="str">
        <f t="shared" si="786"/>
        <v>Under Budget</v>
      </c>
      <c r="M5597">
        <f t="shared" si="787"/>
        <v>2021</v>
      </c>
      <c r="N5597">
        <f t="shared" si="788"/>
        <v>12</v>
      </c>
      <c r="O5597" t="str">
        <f t="shared" si="789"/>
        <v>Dec</v>
      </c>
      <c r="P5597" t="str">
        <f t="shared" si="790"/>
        <v>Q4</v>
      </c>
      <c r="Q5597" t="str">
        <f t="shared" si="791"/>
        <v>2021-12</v>
      </c>
    </row>
    <row r="5598" spans="1:17" x14ac:dyDescent="0.35">
      <c r="A5598" s="2">
        <v>45227</v>
      </c>
      <c r="B5598" t="s">
        <v>18</v>
      </c>
      <c r="C5598" t="s">
        <v>19</v>
      </c>
      <c r="D5598" t="s">
        <v>58</v>
      </c>
      <c r="E5598" s="3">
        <v>98115</v>
      </c>
      <c r="F5598" s="3">
        <v>75500</v>
      </c>
      <c r="G5598" t="s">
        <v>26</v>
      </c>
      <c r="H5598" s="3" t="s">
        <v>5629</v>
      </c>
      <c r="I5598" s="3">
        <f t="shared" si="783"/>
        <v>-22615</v>
      </c>
      <c r="J5598" s="4">
        <f t="shared" si="784"/>
        <v>-0.23049482749834377</v>
      </c>
      <c r="K5598" s="5">
        <f t="shared" si="785"/>
        <v>0.76950517250165618</v>
      </c>
      <c r="L5598" s="4" t="str">
        <f t="shared" si="786"/>
        <v>Under Budget</v>
      </c>
      <c r="M5598">
        <f t="shared" si="787"/>
        <v>2023</v>
      </c>
      <c r="N5598">
        <f t="shared" si="788"/>
        <v>10</v>
      </c>
      <c r="O5598" t="str">
        <f t="shared" si="789"/>
        <v>Oct</v>
      </c>
      <c r="P5598" t="str">
        <f t="shared" si="790"/>
        <v>Q4</v>
      </c>
      <c r="Q5598" t="str">
        <f t="shared" si="791"/>
        <v>2023-10</v>
      </c>
    </row>
    <row r="5599" spans="1:17" x14ac:dyDescent="0.35">
      <c r="A5599" s="2">
        <v>44624</v>
      </c>
      <c r="B5599" t="s">
        <v>23</v>
      </c>
      <c r="C5599" t="s">
        <v>29</v>
      </c>
      <c r="D5599" t="s">
        <v>58</v>
      </c>
      <c r="E5599" s="3">
        <v>109771</v>
      </c>
      <c r="F5599" s="3">
        <v>70943</v>
      </c>
      <c r="G5599" t="s">
        <v>35</v>
      </c>
      <c r="H5599" s="3" t="s">
        <v>5630</v>
      </c>
      <c r="I5599" s="3">
        <f t="shared" si="783"/>
        <v>-38828</v>
      </c>
      <c r="J5599" s="4">
        <f t="shared" si="784"/>
        <v>-0.35371819515172498</v>
      </c>
      <c r="K5599" s="5">
        <f t="shared" si="785"/>
        <v>0.64628180484827502</v>
      </c>
      <c r="L5599" s="4" t="str">
        <f t="shared" si="786"/>
        <v>Under Budget</v>
      </c>
      <c r="M5599">
        <f t="shared" si="787"/>
        <v>2022</v>
      </c>
      <c r="N5599">
        <f t="shared" si="788"/>
        <v>3</v>
      </c>
      <c r="O5599" t="str">
        <f t="shared" si="789"/>
        <v>Mar</v>
      </c>
      <c r="P5599" t="str">
        <f t="shared" si="790"/>
        <v>Q1</v>
      </c>
      <c r="Q5599" t="str">
        <f t="shared" si="791"/>
        <v>2022-03</v>
      </c>
    </row>
    <row r="5600" spans="1:17" x14ac:dyDescent="0.35">
      <c r="A5600" s="2">
        <v>44776</v>
      </c>
      <c r="B5600" t="s">
        <v>28</v>
      </c>
      <c r="C5600" t="s">
        <v>34</v>
      </c>
      <c r="D5600" t="s">
        <v>20</v>
      </c>
      <c r="E5600" s="3">
        <v>55742</v>
      </c>
      <c r="F5600" s="3">
        <v>131296</v>
      </c>
      <c r="G5600" t="s">
        <v>21</v>
      </c>
      <c r="H5600" s="3" t="s">
        <v>5631</v>
      </c>
      <c r="I5600" s="3">
        <f t="shared" si="783"/>
        <v>75554</v>
      </c>
      <c r="J5600" s="4">
        <f t="shared" si="784"/>
        <v>1.355423199741667</v>
      </c>
      <c r="K5600" s="5">
        <f t="shared" si="785"/>
        <v>2.3554231997416668</v>
      </c>
      <c r="L5600" s="4" t="str">
        <f t="shared" si="786"/>
        <v>Over Budget</v>
      </c>
      <c r="M5600">
        <f t="shared" si="787"/>
        <v>2022</v>
      </c>
      <c r="N5600">
        <f t="shared" si="788"/>
        <v>8</v>
      </c>
      <c r="O5600" t="str">
        <f t="shared" si="789"/>
        <v>Aug</v>
      </c>
      <c r="P5600" t="str">
        <f t="shared" si="790"/>
        <v>Q3</v>
      </c>
      <c r="Q5600" t="str">
        <f t="shared" si="791"/>
        <v>2022-08</v>
      </c>
    </row>
    <row r="5601" spans="1:17" x14ac:dyDescent="0.35">
      <c r="A5601" s="2">
        <v>44742</v>
      </c>
      <c r="B5601" t="s">
        <v>41</v>
      </c>
      <c r="C5601" t="s">
        <v>34</v>
      </c>
      <c r="D5601" t="s">
        <v>30</v>
      </c>
      <c r="E5601" s="3">
        <v>29256</v>
      </c>
      <c r="F5601" s="3">
        <v>40678</v>
      </c>
      <c r="G5601" t="s">
        <v>32</v>
      </c>
      <c r="H5601" s="3" t="s">
        <v>5632</v>
      </c>
      <c r="I5601" s="3">
        <f t="shared" si="783"/>
        <v>11422</v>
      </c>
      <c r="J5601" s="4">
        <f t="shared" si="784"/>
        <v>0.39041564123598577</v>
      </c>
      <c r="K5601" s="5">
        <f t="shared" si="785"/>
        <v>1.3904156412359858</v>
      </c>
      <c r="L5601" s="4" t="str">
        <f t="shared" si="786"/>
        <v>Over Budget</v>
      </c>
      <c r="M5601">
        <f t="shared" si="787"/>
        <v>2022</v>
      </c>
      <c r="N5601">
        <f t="shared" si="788"/>
        <v>6</v>
      </c>
      <c r="O5601" t="str">
        <f t="shared" si="789"/>
        <v>Jun</v>
      </c>
      <c r="P5601" t="str">
        <f t="shared" si="790"/>
        <v>Q2</v>
      </c>
      <c r="Q5601" t="str">
        <f t="shared" si="791"/>
        <v>2022-06</v>
      </c>
    </row>
    <row r="5602" spans="1:17" x14ac:dyDescent="0.35">
      <c r="A5602" s="2">
        <v>44521</v>
      </c>
      <c r="B5602" t="s">
        <v>18</v>
      </c>
      <c r="C5602" t="s">
        <v>34</v>
      </c>
      <c r="D5602" t="s">
        <v>58</v>
      </c>
      <c r="E5602" s="3">
        <v>26416</v>
      </c>
      <c r="F5602" s="3">
        <v>35848</v>
      </c>
      <c r="G5602" t="s">
        <v>21</v>
      </c>
      <c r="H5602" s="3" t="s">
        <v>5633</v>
      </c>
      <c r="I5602" s="3">
        <f t="shared" si="783"/>
        <v>9432</v>
      </c>
      <c r="J5602" s="4">
        <f t="shared" si="784"/>
        <v>0.35705632949727439</v>
      </c>
      <c r="K5602" s="5">
        <f t="shared" si="785"/>
        <v>1.3570563294972744</v>
      </c>
      <c r="L5602" s="4" t="str">
        <f t="shared" si="786"/>
        <v>Over Budget</v>
      </c>
      <c r="M5602">
        <f t="shared" si="787"/>
        <v>2021</v>
      </c>
      <c r="N5602">
        <f t="shared" si="788"/>
        <v>11</v>
      </c>
      <c r="O5602" t="str">
        <f t="shared" si="789"/>
        <v>Nov</v>
      </c>
      <c r="P5602" t="str">
        <f t="shared" si="790"/>
        <v>Q4</v>
      </c>
      <c r="Q5602" t="str">
        <f t="shared" si="791"/>
        <v>2021-11</v>
      </c>
    </row>
    <row r="5603" spans="1:17" x14ac:dyDescent="0.35">
      <c r="A5603" s="2">
        <v>44251</v>
      </c>
      <c r="B5603" t="s">
        <v>55</v>
      </c>
      <c r="C5603" t="s">
        <v>43</v>
      </c>
      <c r="D5603" t="s">
        <v>25</v>
      </c>
      <c r="E5603" s="3">
        <v>29871</v>
      </c>
      <c r="F5603" s="3">
        <v>140416</v>
      </c>
      <c r="G5603" t="s">
        <v>32</v>
      </c>
      <c r="H5603" s="3" t="s">
        <v>5634</v>
      </c>
      <c r="I5603" s="3">
        <f t="shared" si="783"/>
        <v>110545</v>
      </c>
      <c r="J5603" s="4">
        <f t="shared" si="784"/>
        <v>3.7007465434702556</v>
      </c>
      <c r="K5603" s="5">
        <f t="shared" si="785"/>
        <v>4.7007465434702551</v>
      </c>
      <c r="L5603" s="4" t="str">
        <f t="shared" si="786"/>
        <v>Over Budget</v>
      </c>
      <c r="M5603">
        <f t="shared" si="787"/>
        <v>2021</v>
      </c>
      <c r="N5603">
        <f t="shared" si="788"/>
        <v>2</v>
      </c>
      <c r="O5603" t="str">
        <f t="shared" si="789"/>
        <v>Feb</v>
      </c>
      <c r="P5603" t="str">
        <f t="shared" si="790"/>
        <v>Q1</v>
      </c>
      <c r="Q5603" t="str">
        <f t="shared" si="791"/>
        <v>2021-02</v>
      </c>
    </row>
    <row r="5604" spans="1:17" x14ac:dyDescent="0.35">
      <c r="A5604" s="2">
        <v>44974</v>
      </c>
      <c r="B5604" t="s">
        <v>55</v>
      </c>
      <c r="C5604" t="s">
        <v>23</v>
      </c>
      <c r="D5604" t="s">
        <v>58</v>
      </c>
      <c r="E5604" s="3">
        <v>100536</v>
      </c>
      <c r="F5604" s="3">
        <v>109041</v>
      </c>
      <c r="G5604" t="s">
        <v>26</v>
      </c>
      <c r="H5604" s="3" t="s">
        <v>5635</v>
      </c>
      <c r="I5604" s="3">
        <f t="shared" si="783"/>
        <v>8505</v>
      </c>
      <c r="J5604" s="4">
        <f t="shared" si="784"/>
        <v>8.4596562425399854E-2</v>
      </c>
      <c r="K5604" s="5">
        <f t="shared" si="785"/>
        <v>1.0845965624253999</v>
      </c>
      <c r="L5604" s="4" t="str">
        <f t="shared" si="786"/>
        <v>Over Budget</v>
      </c>
      <c r="M5604">
        <f t="shared" si="787"/>
        <v>2023</v>
      </c>
      <c r="N5604">
        <f t="shared" si="788"/>
        <v>2</v>
      </c>
      <c r="O5604" t="str">
        <f t="shared" si="789"/>
        <v>Feb</v>
      </c>
      <c r="P5604" t="str">
        <f t="shared" si="790"/>
        <v>Q1</v>
      </c>
      <c r="Q5604" t="str">
        <f t="shared" si="791"/>
        <v>2023-02</v>
      </c>
    </row>
    <row r="5605" spans="1:17" x14ac:dyDescent="0.35">
      <c r="A5605" s="2">
        <v>45188</v>
      </c>
      <c r="B5605" t="s">
        <v>41</v>
      </c>
      <c r="C5605" t="s">
        <v>23</v>
      </c>
      <c r="D5605" t="s">
        <v>30</v>
      </c>
      <c r="E5605" s="3">
        <v>13078</v>
      </c>
      <c r="F5605" s="3">
        <v>51567</v>
      </c>
      <c r="G5605" t="s">
        <v>35</v>
      </c>
      <c r="H5605" s="3" t="s">
        <v>5636</v>
      </c>
      <c r="I5605" s="3">
        <f t="shared" si="783"/>
        <v>38489</v>
      </c>
      <c r="J5605" s="4">
        <f t="shared" si="784"/>
        <v>2.9430341030738645</v>
      </c>
      <c r="K5605" s="5">
        <f t="shared" si="785"/>
        <v>3.9430341030738645</v>
      </c>
      <c r="L5605" s="4" t="str">
        <f t="shared" si="786"/>
        <v>Over Budget</v>
      </c>
      <c r="M5605">
        <f t="shared" si="787"/>
        <v>2023</v>
      </c>
      <c r="N5605">
        <f t="shared" si="788"/>
        <v>9</v>
      </c>
      <c r="O5605" t="str">
        <f t="shared" si="789"/>
        <v>Sep</v>
      </c>
      <c r="P5605" t="str">
        <f t="shared" si="790"/>
        <v>Q3</v>
      </c>
      <c r="Q5605" t="str">
        <f t="shared" si="791"/>
        <v>2023-09</v>
      </c>
    </row>
    <row r="5606" spans="1:17" x14ac:dyDescent="0.35">
      <c r="A5606" s="2">
        <v>44238</v>
      </c>
      <c r="B5606" t="s">
        <v>41</v>
      </c>
      <c r="C5606" t="s">
        <v>24</v>
      </c>
      <c r="D5606" t="s">
        <v>39</v>
      </c>
      <c r="E5606" s="3">
        <v>104946</v>
      </c>
      <c r="F5606" s="3">
        <v>114325</v>
      </c>
      <c r="G5606" t="s">
        <v>32</v>
      </c>
      <c r="H5606" s="3" t="s">
        <v>5637</v>
      </c>
      <c r="I5606" s="3">
        <f t="shared" si="783"/>
        <v>9379</v>
      </c>
      <c r="J5606" s="4">
        <f t="shared" si="784"/>
        <v>8.9369771120385716E-2</v>
      </c>
      <c r="K5606" s="5">
        <f t="shared" si="785"/>
        <v>1.0893697711203858</v>
      </c>
      <c r="L5606" s="4" t="str">
        <f t="shared" si="786"/>
        <v>Over Budget</v>
      </c>
      <c r="M5606">
        <f t="shared" si="787"/>
        <v>2021</v>
      </c>
      <c r="N5606">
        <f t="shared" si="788"/>
        <v>2</v>
      </c>
      <c r="O5606" t="str">
        <f t="shared" si="789"/>
        <v>Feb</v>
      </c>
      <c r="P5606" t="str">
        <f t="shared" si="790"/>
        <v>Q1</v>
      </c>
      <c r="Q5606" t="str">
        <f t="shared" si="791"/>
        <v>2021-02</v>
      </c>
    </row>
    <row r="5607" spans="1:17" x14ac:dyDescent="0.35">
      <c r="A5607" s="2">
        <v>44427</v>
      </c>
      <c r="B5607" t="s">
        <v>41</v>
      </c>
      <c r="C5607" t="s">
        <v>34</v>
      </c>
      <c r="D5607" t="s">
        <v>25</v>
      </c>
      <c r="E5607" s="3">
        <v>126505</v>
      </c>
      <c r="F5607" s="3">
        <v>161477</v>
      </c>
      <c r="G5607" t="s">
        <v>35</v>
      </c>
      <c r="H5607" s="3" t="s">
        <v>5638</v>
      </c>
      <c r="I5607" s="3">
        <f t="shared" si="783"/>
        <v>34972</v>
      </c>
      <c r="J5607" s="4">
        <f t="shared" si="784"/>
        <v>0.2764475712422434</v>
      </c>
      <c r="K5607" s="5">
        <f t="shared" si="785"/>
        <v>1.2764475712422434</v>
      </c>
      <c r="L5607" s="4" t="str">
        <f t="shared" si="786"/>
        <v>Over Budget</v>
      </c>
      <c r="M5607">
        <f t="shared" si="787"/>
        <v>2021</v>
      </c>
      <c r="N5607">
        <f t="shared" si="788"/>
        <v>8</v>
      </c>
      <c r="O5607" t="str">
        <f t="shared" si="789"/>
        <v>Aug</v>
      </c>
      <c r="P5607" t="str">
        <f t="shared" si="790"/>
        <v>Q3</v>
      </c>
      <c r="Q5607" t="str">
        <f t="shared" si="791"/>
        <v>2021-08</v>
      </c>
    </row>
    <row r="5608" spans="1:17" x14ac:dyDescent="0.35">
      <c r="A5608" s="2">
        <v>44649</v>
      </c>
      <c r="B5608" t="s">
        <v>37</v>
      </c>
      <c r="C5608" t="s">
        <v>43</v>
      </c>
      <c r="D5608" t="s">
        <v>58</v>
      </c>
      <c r="E5608" s="3">
        <v>87654</v>
      </c>
      <c r="F5608" s="3">
        <v>105114</v>
      </c>
      <c r="G5608" t="s">
        <v>26</v>
      </c>
      <c r="H5608" s="3" t="s">
        <v>5639</v>
      </c>
      <c r="I5608" s="3">
        <f t="shared" si="783"/>
        <v>17460</v>
      </c>
      <c r="J5608" s="4">
        <f t="shared" si="784"/>
        <v>0.19919227873228831</v>
      </c>
      <c r="K5608" s="5">
        <f t="shared" si="785"/>
        <v>1.1991922787322884</v>
      </c>
      <c r="L5608" s="4" t="str">
        <f t="shared" si="786"/>
        <v>Over Budget</v>
      </c>
      <c r="M5608">
        <f t="shared" si="787"/>
        <v>2022</v>
      </c>
      <c r="N5608">
        <f t="shared" si="788"/>
        <v>3</v>
      </c>
      <c r="O5608" t="str">
        <f t="shared" si="789"/>
        <v>Mar</v>
      </c>
      <c r="P5608" t="str">
        <f t="shared" si="790"/>
        <v>Q1</v>
      </c>
      <c r="Q5608" t="str">
        <f t="shared" si="791"/>
        <v>2022-03</v>
      </c>
    </row>
    <row r="5609" spans="1:17" x14ac:dyDescent="0.35">
      <c r="A5609" s="2">
        <v>44590</v>
      </c>
      <c r="B5609" t="s">
        <v>41</v>
      </c>
      <c r="C5609" t="s">
        <v>19</v>
      </c>
      <c r="D5609" t="s">
        <v>25</v>
      </c>
      <c r="E5609" s="3">
        <v>87746</v>
      </c>
      <c r="F5609" s="3">
        <v>35973</v>
      </c>
      <c r="G5609" t="s">
        <v>26</v>
      </c>
      <c r="H5609" s="3" t="s">
        <v>5640</v>
      </c>
      <c r="I5609" s="3">
        <f t="shared" si="783"/>
        <v>-51773</v>
      </c>
      <c r="J5609" s="4">
        <f t="shared" si="784"/>
        <v>-0.5900325940783625</v>
      </c>
      <c r="K5609" s="5">
        <f t="shared" si="785"/>
        <v>0.40996740592163744</v>
      </c>
      <c r="L5609" s="4" t="str">
        <f t="shared" si="786"/>
        <v>Under Budget</v>
      </c>
      <c r="M5609">
        <f t="shared" si="787"/>
        <v>2022</v>
      </c>
      <c r="N5609">
        <f t="shared" si="788"/>
        <v>1</v>
      </c>
      <c r="O5609" t="str">
        <f t="shared" si="789"/>
        <v>Jan</v>
      </c>
      <c r="P5609" t="str">
        <f t="shared" si="790"/>
        <v>Q1</v>
      </c>
      <c r="Q5609" t="str">
        <f t="shared" si="791"/>
        <v>2022-01</v>
      </c>
    </row>
    <row r="5610" spans="1:17" x14ac:dyDescent="0.35">
      <c r="A5610" s="2">
        <v>44887</v>
      </c>
      <c r="B5610" t="s">
        <v>55</v>
      </c>
      <c r="C5610" t="s">
        <v>43</v>
      </c>
      <c r="D5610" t="s">
        <v>20</v>
      </c>
      <c r="E5610" s="3">
        <v>90567</v>
      </c>
      <c r="F5610" s="3">
        <v>29302</v>
      </c>
      <c r="G5610" t="s">
        <v>21</v>
      </c>
      <c r="H5610" s="3" t="s">
        <v>5641</v>
      </c>
      <c r="I5610" s="3">
        <f t="shared" si="783"/>
        <v>-61265</v>
      </c>
      <c r="J5610" s="4">
        <f t="shared" si="784"/>
        <v>-0.67646052094029829</v>
      </c>
      <c r="K5610" s="5">
        <f t="shared" si="785"/>
        <v>0.32353947905970165</v>
      </c>
      <c r="L5610" s="4" t="str">
        <f t="shared" si="786"/>
        <v>Under Budget</v>
      </c>
      <c r="M5610">
        <f t="shared" si="787"/>
        <v>2022</v>
      </c>
      <c r="N5610">
        <f t="shared" si="788"/>
        <v>11</v>
      </c>
      <c r="O5610" t="str">
        <f t="shared" si="789"/>
        <v>Nov</v>
      </c>
      <c r="P5610" t="str">
        <f t="shared" si="790"/>
        <v>Q4</v>
      </c>
      <c r="Q5610" t="str">
        <f t="shared" si="791"/>
        <v>2022-11</v>
      </c>
    </row>
    <row r="5611" spans="1:17" x14ac:dyDescent="0.35">
      <c r="A5611" s="2">
        <v>44588</v>
      </c>
      <c r="B5611" t="s">
        <v>41</v>
      </c>
      <c r="C5611" t="s">
        <v>23</v>
      </c>
      <c r="D5611" t="s">
        <v>25</v>
      </c>
      <c r="E5611" s="3">
        <v>109018</v>
      </c>
      <c r="F5611" s="3">
        <v>54897</v>
      </c>
      <c r="G5611" t="s">
        <v>26</v>
      </c>
      <c r="H5611" s="3" t="s">
        <v>5642</v>
      </c>
      <c r="I5611" s="3">
        <f t="shared" si="783"/>
        <v>-54121</v>
      </c>
      <c r="J5611" s="4">
        <f t="shared" si="784"/>
        <v>-0.49644095470472765</v>
      </c>
      <c r="K5611" s="5">
        <f t="shared" si="785"/>
        <v>0.50355904529527229</v>
      </c>
      <c r="L5611" s="4" t="str">
        <f t="shared" si="786"/>
        <v>Under Budget</v>
      </c>
      <c r="M5611">
        <f t="shared" si="787"/>
        <v>2022</v>
      </c>
      <c r="N5611">
        <f t="shared" si="788"/>
        <v>1</v>
      </c>
      <c r="O5611" t="str">
        <f t="shared" si="789"/>
        <v>Jan</v>
      </c>
      <c r="P5611" t="str">
        <f t="shared" si="790"/>
        <v>Q1</v>
      </c>
      <c r="Q5611" t="str">
        <f t="shared" si="791"/>
        <v>2022-01</v>
      </c>
    </row>
    <row r="5612" spans="1:17" x14ac:dyDescent="0.35">
      <c r="A5612" s="2">
        <v>44800</v>
      </c>
      <c r="B5612" t="s">
        <v>23</v>
      </c>
      <c r="C5612" t="s">
        <v>34</v>
      </c>
      <c r="D5612" t="s">
        <v>58</v>
      </c>
      <c r="E5612" s="3">
        <v>61176</v>
      </c>
      <c r="F5612" s="3">
        <v>45173</v>
      </c>
      <c r="G5612" t="s">
        <v>35</v>
      </c>
      <c r="H5612" s="3" t="s">
        <v>5643</v>
      </c>
      <c r="I5612" s="3">
        <f t="shared" si="783"/>
        <v>-16003</v>
      </c>
      <c r="J5612" s="4">
        <f t="shared" si="784"/>
        <v>-0.26158951222701715</v>
      </c>
      <c r="K5612" s="5">
        <f t="shared" si="785"/>
        <v>0.7384104877729829</v>
      </c>
      <c r="L5612" s="4" t="str">
        <f t="shared" si="786"/>
        <v>Under Budget</v>
      </c>
      <c r="M5612">
        <f t="shared" si="787"/>
        <v>2022</v>
      </c>
      <c r="N5612">
        <f t="shared" si="788"/>
        <v>8</v>
      </c>
      <c r="O5612" t="str">
        <f t="shared" si="789"/>
        <v>Aug</v>
      </c>
      <c r="P5612" t="str">
        <f t="shared" si="790"/>
        <v>Q3</v>
      </c>
      <c r="Q5612" t="str">
        <f t="shared" si="791"/>
        <v>2022-08</v>
      </c>
    </row>
    <row r="5613" spans="1:17" x14ac:dyDescent="0.35">
      <c r="A5613" s="2">
        <v>45077</v>
      </c>
      <c r="B5613" t="s">
        <v>28</v>
      </c>
      <c r="C5613" t="s">
        <v>24</v>
      </c>
      <c r="D5613" t="s">
        <v>20</v>
      </c>
      <c r="E5613" s="3">
        <v>54689</v>
      </c>
      <c r="F5613" s="3">
        <v>167022</v>
      </c>
      <c r="G5613" t="s">
        <v>21</v>
      </c>
      <c r="H5613" s="3" t="s">
        <v>5644</v>
      </c>
      <c r="I5613" s="3">
        <f t="shared" si="783"/>
        <v>112333</v>
      </c>
      <c r="J5613" s="4">
        <f t="shared" si="784"/>
        <v>2.0540328036716708</v>
      </c>
      <c r="K5613" s="5">
        <f t="shared" si="785"/>
        <v>3.0540328036716708</v>
      </c>
      <c r="L5613" s="4" t="str">
        <f t="shared" si="786"/>
        <v>Over Budget</v>
      </c>
      <c r="M5613">
        <f t="shared" si="787"/>
        <v>2023</v>
      </c>
      <c r="N5613">
        <f t="shared" si="788"/>
        <v>5</v>
      </c>
      <c r="O5613" t="str">
        <f t="shared" si="789"/>
        <v>May</v>
      </c>
      <c r="P5613" t="str">
        <f t="shared" si="790"/>
        <v>Q2</v>
      </c>
      <c r="Q5613" t="str">
        <f t="shared" si="791"/>
        <v>2023-05</v>
      </c>
    </row>
    <row r="5614" spans="1:17" x14ac:dyDescent="0.35">
      <c r="A5614" s="2">
        <v>44281</v>
      </c>
      <c r="B5614" t="s">
        <v>55</v>
      </c>
      <c r="C5614" t="s">
        <v>29</v>
      </c>
      <c r="D5614" t="s">
        <v>20</v>
      </c>
      <c r="E5614" s="3">
        <v>49630</v>
      </c>
      <c r="F5614" s="3">
        <v>45560</v>
      </c>
      <c r="G5614" t="s">
        <v>35</v>
      </c>
      <c r="H5614" s="3" t="s">
        <v>5645</v>
      </c>
      <c r="I5614" s="3">
        <f t="shared" si="783"/>
        <v>-4070</v>
      </c>
      <c r="J5614" s="4">
        <f t="shared" si="784"/>
        <v>-8.200685069514406E-2</v>
      </c>
      <c r="K5614" s="5">
        <f t="shared" si="785"/>
        <v>0.91799314930485598</v>
      </c>
      <c r="L5614" s="4" t="str">
        <f t="shared" si="786"/>
        <v>Under Budget</v>
      </c>
      <c r="M5614">
        <f t="shared" si="787"/>
        <v>2021</v>
      </c>
      <c r="N5614">
        <f t="shared" si="788"/>
        <v>3</v>
      </c>
      <c r="O5614" t="str">
        <f t="shared" si="789"/>
        <v>Mar</v>
      </c>
      <c r="P5614" t="str">
        <f t="shared" si="790"/>
        <v>Q1</v>
      </c>
      <c r="Q5614" t="str">
        <f t="shared" si="791"/>
        <v>2021-03</v>
      </c>
    </row>
    <row r="5615" spans="1:17" x14ac:dyDescent="0.35">
      <c r="A5615" s="2">
        <v>45250</v>
      </c>
      <c r="B5615" t="s">
        <v>28</v>
      </c>
      <c r="C5615" t="s">
        <v>43</v>
      </c>
      <c r="D5615" t="s">
        <v>20</v>
      </c>
      <c r="E5615" s="3">
        <v>76346</v>
      </c>
      <c r="F5615" s="3">
        <v>77249</v>
      </c>
      <c r="G5615" t="s">
        <v>21</v>
      </c>
      <c r="H5615" s="3" t="s">
        <v>5646</v>
      </c>
      <c r="I5615" s="3">
        <f t="shared" si="783"/>
        <v>903</v>
      </c>
      <c r="J5615" s="4">
        <f t="shared" si="784"/>
        <v>1.1827731642784167E-2</v>
      </c>
      <c r="K5615" s="5">
        <f t="shared" si="785"/>
        <v>1.0118277316427842</v>
      </c>
      <c r="L5615" s="4" t="str">
        <f t="shared" si="786"/>
        <v>Over Budget</v>
      </c>
      <c r="M5615">
        <f t="shared" si="787"/>
        <v>2023</v>
      </c>
      <c r="N5615">
        <f t="shared" si="788"/>
        <v>11</v>
      </c>
      <c r="O5615" t="str">
        <f t="shared" si="789"/>
        <v>Nov</v>
      </c>
      <c r="P5615" t="str">
        <f t="shared" si="790"/>
        <v>Q4</v>
      </c>
      <c r="Q5615" t="str">
        <f t="shared" si="791"/>
        <v>2023-11</v>
      </c>
    </row>
    <row r="5616" spans="1:17" x14ac:dyDescent="0.35">
      <c r="A5616" s="2">
        <v>44245</v>
      </c>
      <c r="B5616" t="s">
        <v>55</v>
      </c>
      <c r="C5616" t="s">
        <v>24</v>
      </c>
      <c r="D5616" t="s">
        <v>39</v>
      </c>
      <c r="E5616" s="3">
        <v>20647</v>
      </c>
      <c r="F5616" s="3">
        <v>167396</v>
      </c>
      <c r="G5616" t="s">
        <v>35</v>
      </c>
      <c r="H5616" s="3" t="s">
        <v>5647</v>
      </c>
      <c r="I5616" s="3">
        <f t="shared" si="783"/>
        <v>146749</v>
      </c>
      <c r="J5616" s="4">
        <f t="shared" si="784"/>
        <v>7.1075216738509228</v>
      </c>
      <c r="K5616" s="5">
        <f t="shared" si="785"/>
        <v>8.1075216738509219</v>
      </c>
      <c r="L5616" s="4" t="str">
        <f t="shared" si="786"/>
        <v>Over Budget</v>
      </c>
      <c r="M5616">
        <f t="shared" si="787"/>
        <v>2021</v>
      </c>
      <c r="N5616">
        <f t="shared" si="788"/>
        <v>2</v>
      </c>
      <c r="O5616" t="str">
        <f t="shared" si="789"/>
        <v>Feb</v>
      </c>
      <c r="P5616" t="str">
        <f t="shared" si="790"/>
        <v>Q1</v>
      </c>
      <c r="Q5616" t="str">
        <f t="shared" si="791"/>
        <v>2021-02</v>
      </c>
    </row>
    <row r="5617" spans="1:17" x14ac:dyDescent="0.35">
      <c r="A5617" s="2">
        <v>44265</v>
      </c>
      <c r="B5617" t="s">
        <v>18</v>
      </c>
      <c r="C5617" t="s">
        <v>23</v>
      </c>
      <c r="D5617" t="s">
        <v>39</v>
      </c>
      <c r="E5617" s="3">
        <v>110334</v>
      </c>
      <c r="F5617" s="3">
        <v>117846</v>
      </c>
      <c r="G5617" t="s">
        <v>26</v>
      </c>
      <c r="H5617" s="3" t="s">
        <v>5648</v>
      </c>
      <c r="I5617" s="3">
        <f t="shared" si="783"/>
        <v>7512</v>
      </c>
      <c r="J5617" s="4">
        <f t="shared" si="784"/>
        <v>6.8084180760237104E-2</v>
      </c>
      <c r="K5617" s="5">
        <f t="shared" si="785"/>
        <v>1.068084180760237</v>
      </c>
      <c r="L5617" s="4" t="str">
        <f t="shared" si="786"/>
        <v>Over Budget</v>
      </c>
      <c r="M5617">
        <f t="shared" si="787"/>
        <v>2021</v>
      </c>
      <c r="N5617">
        <f t="shared" si="788"/>
        <v>3</v>
      </c>
      <c r="O5617" t="str">
        <f t="shared" si="789"/>
        <v>Mar</v>
      </c>
      <c r="P5617" t="str">
        <f t="shared" si="790"/>
        <v>Q1</v>
      </c>
      <c r="Q5617" t="str">
        <f t="shared" si="791"/>
        <v>2021-03</v>
      </c>
    </row>
    <row r="5618" spans="1:17" x14ac:dyDescent="0.35">
      <c r="A5618" s="2">
        <v>45278</v>
      </c>
      <c r="B5618" t="s">
        <v>23</v>
      </c>
      <c r="C5618" t="s">
        <v>19</v>
      </c>
      <c r="D5618" t="s">
        <v>20</v>
      </c>
      <c r="E5618" s="3">
        <v>88740</v>
      </c>
      <c r="F5618" s="3">
        <v>85524</v>
      </c>
      <c r="G5618" t="s">
        <v>32</v>
      </c>
      <c r="H5618" s="3" t="s">
        <v>5649</v>
      </c>
      <c r="I5618" s="3">
        <f t="shared" si="783"/>
        <v>-3216</v>
      </c>
      <c r="J5618" s="4">
        <f t="shared" si="784"/>
        <v>-3.6240703177822853E-2</v>
      </c>
      <c r="K5618" s="5">
        <f t="shared" si="785"/>
        <v>0.96375929682217709</v>
      </c>
      <c r="L5618" s="4" t="str">
        <f t="shared" si="786"/>
        <v>Under Budget</v>
      </c>
      <c r="M5618">
        <f t="shared" si="787"/>
        <v>2023</v>
      </c>
      <c r="N5618">
        <f t="shared" si="788"/>
        <v>12</v>
      </c>
      <c r="O5618" t="str">
        <f t="shared" si="789"/>
        <v>Dec</v>
      </c>
      <c r="P5618" t="str">
        <f t="shared" si="790"/>
        <v>Q4</v>
      </c>
      <c r="Q5618" t="str">
        <f t="shared" si="791"/>
        <v>2023-12</v>
      </c>
    </row>
    <row r="5619" spans="1:17" x14ac:dyDescent="0.35">
      <c r="A5619" s="2">
        <v>44893</v>
      </c>
      <c r="B5619" t="s">
        <v>55</v>
      </c>
      <c r="C5619" t="s">
        <v>43</v>
      </c>
      <c r="D5619" t="s">
        <v>58</v>
      </c>
      <c r="E5619" s="3">
        <v>16033</v>
      </c>
      <c r="F5619" s="3">
        <v>166348</v>
      </c>
      <c r="G5619" t="s">
        <v>26</v>
      </c>
      <c r="H5619" s="3" t="s">
        <v>5650</v>
      </c>
      <c r="I5619" s="3">
        <f t="shared" si="783"/>
        <v>150315</v>
      </c>
      <c r="J5619" s="4">
        <f t="shared" si="784"/>
        <v>9.3753508388947804</v>
      </c>
      <c r="K5619" s="5">
        <f t="shared" si="785"/>
        <v>10.37535083889478</v>
      </c>
      <c r="L5619" s="4" t="str">
        <f t="shared" si="786"/>
        <v>Over Budget</v>
      </c>
      <c r="M5619">
        <f t="shared" si="787"/>
        <v>2022</v>
      </c>
      <c r="N5619">
        <f t="shared" si="788"/>
        <v>11</v>
      </c>
      <c r="O5619" t="str">
        <f t="shared" si="789"/>
        <v>Nov</v>
      </c>
      <c r="P5619" t="str">
        <f t="shared" si="790"/>
        <v>Q4</v>
      </c>
      <c r="Q5619" t="str">
        <f t="shared" si="791"/>
        <v>2022-11</v>
      </c>
    </row>
    <row r="5620" spans="1:17" x14ac:dyDescent="0.35">
      <c r="A5620" s="2">
        <v>44675</v>
      </c>
      <c r="B5620" t="s">
        <v>23</v>
      </c>
      <c r="C5620" t="s">
        <v>29</v>
      </c>
      <c r="D5620" t="s">
        <v>20</v>
      </c>
      <c r="E5620" s="3">
        <v>116258</v>
      </c>
      <c r="F5620" s="3">
        <v>132530</v>
      </c>
      <c r="G5620" t="s">
        <v>35</v>
      </c>
      <c r="H5620" s="3" t="s">
        <v>5651</v>
      </c>
      <c r="I5620" s="3">
        <f t="shared" si="783"/>
        <v>16272</v>
      </c>
      <c r="J5620" s="4">
        <f t="shared" si="784"/>
        <v>0.13996456157855802</v>
      </c>
      <c r="K5620" s="5">
        <f t="shared" si="785"/>
        <v>1.1399645615785581</v>
      </c>
      <c r="L5620" s="4" t="str">
        <f t="shared" si="786"/>
        <v>Over Budget</v>
      </c>
      <c r="M5620">
        <f t="shared" si="787"/>
        <v>2022</v>
      </c>
      <c r="N5620">
        <f t="shared" si="788"/>
        <v>4</v>
      </c>
      <c r="O5620" t="str">
        <f t="shared" si="789"/>
        <v>Apr</v>
      </c>
      <c r="P5620" t="str">
        <f t="shared" si="790"/>
        <v>Q2</v>
      </c>
      <c r="Q5620" t="str">
        <f t="shared" si="791"/>
        <v>2022-04</v>
      </c>
    </row>
    <row r="5621" spans="1:17" x14ac:dyDescent="0.35">
      <c r="A5621" s="2">
        <v>45016</v>
      </c>
      <c r="B5621" t="s">
        <v>55</v>
      </c>
      <c r="C5621" t="s">
        <v>23</v>
      </c>
      <c r="D5621" t="s">
        <v>20</v>
      </c>
      <c r="E5621" s="3">
        <v>146752</v>
      </c>
      <c r="F5621" s="3">
        <v>19740</v>
      </c>
      <c r="G5621" t="s">
        <v>26</v>
      </c>
      <c r="H5621" s="3" t="s">
        <v>5652</v>
      </c>
      <c r="I5621" s="3">
        <f t="shared" si="783"/>
        <v>-127012</v>
      </c>
      <c r="J5621" s="4">
        <f t="shared" si="784"/>
        <v>-0.86548735281290889</v>
      </c>
      <c r="K5621" s="5">
        <f t="shared" si="785"/>
        <v>0.13451264718709113</v>
      </c>
      <c r="L5621" s="4" t="str">
        <f t="shared" si="786"/>
        <v>Under Budget</v>
      </c>
      <c r="M5621">
        <f t="shared" si="787"/>
        <v>2023</v>
      </c>
      <c r="N5621">
        <f t="shared" si="788"/>
        <v>3</v>
      </c>
      <c r="O5621" t="str">
        <f t="shared" si="789"/>
        <v>Mar</v>
      </c>
      <c r="P5621" t="str">
        <f t="shared" si="790"/>
        <v>Q1</v>
      </c>
      <c r="Q5621" t="str">
        <f t="shared" si="791"/>
        <v>2023-03</v>
      </c>
    </row>
    <row r="5622" spans="1:17" x14ac:dyDescent="0.35">
      <c r="A5622" s="2">
        <v>44343</v>
      </c>
      <c r="B5622" t="s">
        <v>28</v>
      </c>
      <c r="C5622" t="s">
        <v>34</v>
      </c>
      <c r="D5622" t="s">
        <v>25</v>
      </c>
      <c r="E5622" s="3">
        <v>148677</v>
      </c>
      <c r="F5622" s="3">
        <v>155759</v>
      </c>
      <c r="G5622" t="s">
        <v>32</v>
      </c>
      <c r="H5622" s="3" t="s">
        <v>5653</v>
      </c>
      <c r="I5622" s="3">
        <f t="shared" si="783"/>
        <v>7082</v>
      </c>
      <c r="J5622" s="4">
        <f t="shared" si="784"/>
        <v>4.7633460454542399E-2</v>
      </c>
      <c r="K5622" s="5">
        <f t="shared" si="785"/>
        <v>1.0476334604545423</v>
      </c>
      <c r="L5622" s="4" t="str">
        <f t="shared" si="786"/>
        <v>Over Budget</v>
      </c>
      <c r="M5622">
        <f t="shared" si="787"/>
        <v>2021</v>
      </c>
      <c r="N5622">
        <f t="shared" si="788"/>
        <v>5</v>
      </c>
      <c r="O5622" t="str">
        <f t="shared" si="789"/>
        <v>May</v>
      </c>
      <c r="P5622" t="str">
        <f t="shared" si="790"/>
        <v>Q2</v>
      </c>
      <c r="Q5622" t="str">
        <f t="shared" si="791"/>
        <v>2021-05</v>
      </c>
    </row>
    <row r="5623" spans="1:17" x14ac:dyDescent="0.35">
      <c r="A5623" s="2">
        <v>45212</v>
      </c>
      <c r="B5623" t="s">
        <v>28</v>
      </c>
      <c r="C5623" t="s">
        <v>43</v>
      </c>
      <c r="D5623" t="s">
        <v>25</v>
      </c>
      <c r="E5623" s="3">
        <v>47329</v>
      </c>
      <c r="F5623" s="3">
        <v>123206</v>
      </c>
      <c r="G5623" t="s">
        <v>35</v>
      </c>
      <c r="H5623" s="3" t="s">
        <v>5654</v>
      </c>
      <c r="I5623" s="3">
        <f t="shared" si="783"/>
        <v>75877</v>
      </c>
      <c r="J5623" s="4">
        <f t="shared" si="784"/>
        <v>1.6031819814490058</v>
      </c>
      <c r="K5623" s="5">
        <f t="shared" si="785"/>
        <v>2.6031819814490058</v>
      </c>
      <c r="L5623" s="4" t="str">
        <f t="shared" si="786"/>
        <v>Over Budget</v>
      </c>
      <c r="M5623">
        <f t="shared" si="787"/>
        <v>2023</v>
      </c>
      <c r="N5623">
        <f t="shared" si="788"/>
        <v>10</v>
      </c>
      <c r="O5623" t="str">
        <f t="shared" si="789"/>
        <v>Oct</v>
      </c>
      <c r="P5623" t="str">
        <f t="shared" si="790"/>
        <v>Q4</v>
      </c>
      <c r="Q5623" t="str">
        <f t="shared" si="791"/>
        <v>2023-10</v>
      </c>
    </row>
    <row r="5624" spans="1:17" x14ac:dyDescent="0.35">
      <c r="A5624" s="2">
        <v>44805</v>
      </c>
      <c r="B5624" t="s">
        <v>55</v>
      </c>
      <c r="C5624" t="s">
        <v>24</v>
      </c>
      <c r="D5624" t="s">
        <v>25</v>
      </c>
      <c r="E5624" s="3">
        <v>131820</v>
      </c>
      <c r="F5624" s="3">
        <v>37598</v>
      </c>
      <c r="G5624" t="s">
        <v>35</v>
      </c>
      <c r="H5624" s="3" t="s">
        <v>5655</v>
      </c>
      <c r="I5624" s="3">
        <f t="shared" si="783"/>
        <v>-94222</v>
      </c>
      <c r="J5624" s="4">
        <f t="shared" si="784"/>
        <v>-0.71477772720376276</v>
      </c>
      <c r="K5624" s="5">
        <f t="shared" si="785"/>
        <v>0.2852222727962373</v>
      </c>
      <c r="L5624" s="4" t="str">
        <f t="shared" si="786"/>
        <v>Under Budget</v>
      </c>
      <c r="M5624">
        <f t="shared" si="787"/>
        <v>2022</v>
      </c>
      <c r="N5624">
        <f t="shared" si="788"/>
        <v>9</v>
      </c>
      <c r="O5624" t="str">
        <f t="shared" si="789"/>
        <v>Sep</v>
      </c>
      <c r="P5624" t="str">
        <f t="shared" si="790"/>
        <v>Q3</v>
      </c>
      <c r="Q5624" t="str">
        <f t="shared" si="791"/>
        <v>2022-09</v>
      </c>
    </row>
    <row r="5625" spans="1:17" x14ac:dyDescent="0.35">
      <c r="A5625" s="2">
        <v>44642</v>
      </c>
      <c r="B5625" t="s">
        <v>55</v>
      </c>
      <c r="C5625" t="s">
        <v>43</v>
      </c>
      <c r="D5625" t="s">
        <v>30</v>
      </c>
      <c r="E5625" s="3">
        <v>144377</v>
      </c>
      <c r="F5625" s="3">
        <v>126718</v>
      </c>
      <c r="G5625" t="s">
        <v>21</v>
      </c>
      <c r="H5625" s="3" t="s">
        <v>5656</v>
      </c>
      <c r="I5625" s="3">
        <f t="shared" si="783"/>
        <v>-17659</v>
      </c>
      <c r="J5625" s="4">
        <f t="shared" si="784"/>
        <v>-0.12231172555185382</v>
      </c>
      <c r="K5625" s="5">
        <f t="shared" si="785"/>
        <v>0.87768827444814612</v>
      </c>
      <c r="L5625" s="4" t="str">
        <f t="shared" si="786"/>
        <v>Under Budget</v>
      </c>
      <c r="M5625">
        <f t="shared" si="787"/>
        <v>2022</v>
      </c>
      <c r="N5625">
        <f t="shared" si="788"/>
        <v>3</v>
      </c>
      <c r="O5625" t="str">
        <f t="shared" si="789"/>
        <v>Mar</v>
      </c>
      <c r="P5625" t="str">
        <f t="shared" si="790"/>
        <v>Q1</v>
      </c>
      <c r="Q5625" t="str">
        <f t="shared" si="791"/>
        <v>2022-03</v>
      </c>
    </row>
    <row r="5626" spans="1:17" x14ac:dyDescent="0.35">
      <c r="A5626" s="2">
        <v>44417</v>
      </c>
      <c r="B5626" t="s">
        <v>37</v>
      </c>
      <c r="C5626" t="s">
        <v>23</v>
      </c>
      <c r="D5626" t="s">
        <v>25</v>
      </c>
      <c r="E5626" s="3">
        <v>64044</v>
      </c>
      <c r="F5626" s="3">
        <v>105335</v>
      </c>
      <c r="G5626" t="s">
        <v>21</v>
      </c>
      <c r="H5626" s="3" t="s">
        <v>5657</v>
      </c>
      <c r="I5626" s="3">
        <f t="shared" si="783"/>
        <v>41291</v>
      </c>
      <c r="J5626" s="4">
        <f t="shared" si="784"/>
        <v>0.64472862407095122</v>
      </c>
      <c r="K5626" s="5">
        <f t="shared" si="785"/>
        <v>1.6447286240709513</v>
      </c>
      <c r="L5626" s="4" t="str">
        <f t="shared" si="786"/>
        <v>Over Budget</v>
      </c>
      <c r="M5626">
        <f t="shared" si="787"/>
        <v>2021</v>
      </c>
      <c r="N5626">
        <f t="shared" si="788"/>
        <v>8</v>
      </c>
      <c r="O5626" t="str">
        <f t="shared" si="789"/>
        <v>Aug</v>
      </c>
      <c r="P5626" t="str">
        <f t="shared" si="790"/>
        <v>Q3</v>
      </c>
      <c r="Q5626" t="str">
        <f t="shared" si="791"/>
        <v>2021-08</v>
      </c>
    </row>
    <row r="5627" spans="1:17" x14ac:dyDescent="0.35">
      <c r="A5627" s="2">
        <v>44291</v>
      </c>
      <c r="B5627" t="s">
        <v>23</v>
      </c>
      <c r="C5627" t="s">
        <v>23</v>
      </c>
      <c r="D5627" t="s">
        <v>25</v>
      </c>
      <c r="E5627" s="3">
        <v>18612</v>
      </c>
      <c r="F5627" s="3">
        <v>96255</v>
      </c>
      <c r="G5627" t="s">
        <v>26</v>
      </c>
      <c r="H5627" s="3" t="s">
        <v>5658</v>
      </c>
      <c r="I5627" s="3">
        <f t="shared" si="783"/>
        <v>77643</v>
      </c>
      <c r="J5627" s="4">
        <f t="shared" si="784"/>
        <v>4.171663442940039</v>
      </c>
      <c r="K5627" s="5">
        <f t="shared" si="785"/>
        <v>5.171663442940039</v>
      </c>
      <c r="L5627" s="4" t="str">
        <f t="shared" si="786"/>
        <v>Over Budget</v>
      </c>
      <c r="M5627">
        <f t="shared" si="787"/>
        <v>2021</v>
      </c>
      <c r="N5627">
        <f t="shared" si="788"/>
        <v>4</v>
      </c>
      <c r="O5627" t="str">
        <f t="shared" si="789"/>
        <v>Apr</v>
      </c>
      <c r="P5627" t="str">
        <f t="shared" si="790"/>
        <v>Q2</v>
      </c>
      <c r="Q5627" t="str">
        <f t="shared" si="791"/>
        <v>2021-04</v>
      </c>
    </row>
    <row r="5628" spans="1:17" x14ac:dyDescent="0.35">
      <c r="A5628" s="2">
        <v>44458</v>
      </c>
      <c r="B5628" t="s">
        <v>23</v>
      </c>
      <c r="C5628" t="s">
        <v>24</v>
      </c>
      <c r="D5628" t="s">
        <v>58</v>
      </c>
      <c r="E5628" s="3">
        <v>120040</v>
      </c>
      <c r="F5628" s="3">
        <v>122767</v>
      </c>
      <c r="G5628" t="s">
        <v>32</v>
      </c>
      <c r="H5628" s="3" t="s">
        <v>5659</v>
      </c>
      <c r="I5628" s="3">
        <f t="shared" si="783"/>
        <v>2727</v>
      </c>
      <c r="J5628" s="4">
        <f t="shared" si="784"/>
        <v>2.2717427524158614E-2</v>
      </c>
      <c r="K5628" s="5">
        <f t="shared" si="785"/>
        <v>1.0227174275241586</v>
      </c>
      <c r="L5628" s="4" t="str">
        <f t="shared" si="786"/>
        <v>Over Budget</v>
      </c>
      <c r="M5628">
        <f t="shared" si="787"/>
        <v>2021</v>
      </c>
      <c r="N5628">
        <f t="shared" si="788"/>
        <v>9</v>
      </c>
      <c r="O5628" t="str">
        <f t="shared" si="789"/>
        <v>Sep</v>
      </c>
      <c r="P5628" t="str">
        <f t="shared" si="790"/>
        <v>Q3</v>
      </c>
      <c r="Q5628" t="str">
        <f t="shared" si="791"/>
        <v>2021-09</v>
      </c>
    </row>
    <row r="5629" spans="1:17" x14ac:dyDescent="0.35">
      <c r="A5629" s="2">
        <v>45093</v>
      </c>
      <c r="B5629" t="s">
        <v>23</v>
      </c>
      <c r="C5629" t="s">
        <v>29</v>
      </c>
      <c r="D5629" t="s">
        <v>39</v>
      </c>
      <c r="E5629" s="3">
        <v>14436</v>
      </c>
      <c r="F5629" s="3">
        <v>87131</v>
      </c>
      <c r="G5629" t="s">
        <v>32</v>
      </c>
      <c r="H5629" s="3" t="s">
        <v>5660</v>
      </c>
      <c r="I5629" s="3">
        <f t="shared" si="783"/>
        <v>72695</v>
      </c>
      <c r="J5629" s="4">
        <f t="shared" si="784"/>
        <v>5.0356747021335551</v>
      </c>
      <c r="K5629" s="5">
        <f t="shared" si="785"/>
        <v>6.0356747021335551</v>
      </c>
      <c r="L5629" s="4" t="str">
        <f t="shared" si="786"/>
        <v>Over Budget</v>
      </c>
      <c r="M5629">
        <f t="shared" si="787"/>
        <v>2023</v>
      </c>
      <c r="N5629">
        <f t="shared" si="788"/>
        <v>6</v>
      </c>
      <c r="O5629" t="str">
        <f t="shared" si="789"/>
        <v>Jun</v>
      </c>
      <c r="P5629" t="str">
        <f t="shared" si="790"/>
        <v>Q2</v>
      </c>
      <c r="Q5629" t="str">
        <f t="shared" si="791"/>
        <v>2023-06</v>
      </c>
    </row>
    <row r="5630" spans="1:17" x14ac:dyDescent="0.35">
      <c r="A5630" s="2">
        <v>45291</v>
      </c>
      <c r="B5630" t="s">
        <v>23</v>
      </c>
      <c r="C5630" t="s">
        <v>23</v>
      </c>
      <c r="D5630" t="s">
        <v>39</v>
      </c>
      <c r="E5630" s="3">
        <v>115401</v>
      </c>
      <c r="F5630" s="3">
        <v>71915</v>
      </c>
      <c r="G5630" t="s">
        <v>32</v>
      </c>
      <c r="H5630" s="3" t="s">
        <v>5661</v>
      </c>
      <c r="I5630" s="3">
        <f t="shared" si="783"/>
        <v>-43486</v>
      </c>
      <c r="J5630" s="4">
        <f t="shared" si="784"/>
        <v>-0.37682515749430245</v>
      </c>
      <c r="K5630" s="5">
        <f t="shared" si="785"/>
        <v>0.62317484250569755</v>
      </c>
      <c r="L5630" s="4" t="str">
        <f t="shared" si="786"/>
        <v>Under Budget</v>
      </c>
      <c r="M5630">
        <f t="shared" si="787"/>
        <v>2023</v>
      </c>
      <c r="N5630">
        <f t="shared" si="788"/>
        <v>12</v>
      </c>
      <c r="O5630" t="str">
        <f t="shared" si="789"/>
        <v>Dec</v>
      </c>
      <c r="P5630" t="str">
        <f t="shared" si="790"/>
        <v>Q4</v>
      </c>
      <c r="Q5630" t="str">
        <f t="shared" si="791"/>
        <v>2023-12</v>
      </c>
    </row>
    <row r="5631" spans="1:17" x14ac:dyDescent="0.35">
      <c r="A5631" s="2">
        <v>44415</v>
      </c>
      <c r="B5631" t="s">
        <v>18</v>
      </c>
      <c r="C5631" t="s">
        <v>43</v>
      </c>
      <c r="D5631" t="s">
        <v>39</v>
      </c>
      <c r="E5631" s="3">
        <v>83850</v>
      </c>
      <c r="F5631" s="3">
        <v>81830</v>
      </c>
      <c r="G5631" t="s">
        <v>32</v>
      </c>
      <c r="H5631" s="3" t="s">
        <v>5662</v>
      </c>
      <c r="I5631" s="3">
        <f t="shared" si="783"/>
        <v>-2020</v>
      </c>
      <c r="J5631" s="4">
        <f t="shared" si="784"/>
        <v>-2.4090638044126415E-2</v>
      </c>
      <c r="K5631" s="5">
        <f t="shared" si="785"/>
        <v>0.97590936195587363</v>
      </c>
      <c r="L5631" s="4" t="str">
        <f t="shared" si="786"/>
        <v>Under Budget</v>
      </c>
      <c r="M5631">
        <f t="shared" si="787"/>
        <v>2021</v>
      </c>
      <c r="N5631">
        <f t="shared" si="788"/>
        <v>8</v>
      </c>
      <c r="O5631" t="str">
        <f t="shared" si="789"/>
        <v>Aug</v>
      </c>
      <c r="P5631" t="str">
        <f t="shared" si="790"/>
        <v>Q3</v>
      </c>
      <c r="Q5631" t="str">
        <f t="shared" si="791"/>
        <v>2021-08</v>
      </c>
    </row>
    <row r="5632" spans="1:17" x14ac:dyDescent="0.35">
      <c r="A5632" s="2">
        <v>44288</v>
      </c>
      <c r="B5632" t="s">
        <v>18</v>
      </c>
      <c r="C5632" t="s">
        <v>29</v>
      </c>
      <c r="D5632" t="s">
        <v>30</v>
      </c>
      <c r="E5632" s="3">
        <v>129655</v>
      </c>
      <c r="F5632" s="3">
        <v>131608</v>
      </c>
      <c r="G5632" t="s">
        <v>35</v>
      </c>
      <c r="H5632" s="3" t="s">
        <v>5663</v>
      </c>
      <c r="I5632" s="3">
        <f t="shared" si="783"/>
        <v>1953</v>
      </c>
      <c r="J5632" s="4">
        <f t="shared" si="784"/>
        <v>1.5063051945547801E-2</v>
      </c>
      <c r="K5632" s="5">
        <f t="shared" si="785"/>
        <v>1.0150630519455477</v>
      </c>
      <c r="L5632" s="4" t="str">
        <f t="shared" si="786"/>
        <v>Over Budget</v>
      </c>
      <c r="M5632">
        <f t="shared" si="787"/>
        <v>2021</v>
      </c>
      <c r="N5632">
        <f t="shared" si="788"/>
        <v>4</v>
      </c>
      <c r="O5632" t="str">
        <f t="shared" si="789"/>
        <v>Apr</v>
      </c>
      <c r="P5632" t="str">
        <f t="shared" si="790"/>
        <v>Q2</v>
      </c>
      <c r="Q5632" t="str">
        <f t="shared" si="791"/>
        <v>2021-04</v>
      </c>
    </row>
    <row r="5633" spans="1:17" x14ac:dyDescent="0.35">
      <c r="A5633" s="2">
        <v>44323</v>
      </c>
      <c r="B5633" t="s">
        <v>41</v>
      </c>
      <c r="C5633" t="s">
        <v>24</v>
      </c>
      <c r="D5633" t="s">
        <v>20</v>
      </c>
      <c r="E5633" s="3">
        <v>51393</v>
      </c>
      <c r="F5633" s="3">
        <v>135117</v>
      </c>
      <c r="G5633" t="s">
        <v>26</v>
      </c>
      <c r="H5633" s="3" t="s">
        <v>5664</v>
      </c>
      <c r="I5633" s="3">
        <f t="shared" si="783"/>
        <v>83724</v>
      </c>
      <c r="J5633" s="4">
        <f t="shared" si="784"/>
        <v>1.6290934563072792</v>
      </c>
      <c r="K5633" s="5">
        <f t="shared" si="785"/>
        <v>2.6290934563072792</v>
      </c>
      <c r="L5633" s="4" t="str">
        <f t="shared" si="786"/>
        <v>Over Budget</v>
      </c>
      <c r="M5633">
        <f t="shared" si="787"/>
        <v>2021</v>
      </c>
      <c r="N5633">
        <f t="shared" si="788"/>
        <v>5</v>
      </c>
      <c r="O5633" t="str">
        <f t="shared" si="789"/>
        <v>May</v>
      </c>
      <c r="P5633" t="str">
        <f t="shared" si="790"/>
        <v>Q2</v>
      </c>
      <c r="Q5633" t="str">
        <f t="shared" si="791"/>
        <v>2021-05</v>
      </c>
    </row>
    <row r="5634" spans="1:17" x14ac:dyDescent="0.35">
      <c r="A5634" s="2">
        <v>44276</v>
      </c>
      <c r="B5634" t="s">
        <v>55</v>
      </c>
      <c r="C5634" t="s">
        <v>23</v>
      </c>
      <c r="D5634" t="s">
        <v>25</v>
      </c>
      <c r="E5634" s="3">
        <v>26335</v>
      </c>
      <c r="F5634" s="3">
        <v>73108</v>
      </c>
      <c r="G5634" t="s">
        <v>35</v>
      </c>
      <c r="H5634" s="3" t="s">
        <v>5665</v>
      </c>
      <c r="I5634" s="3">
        <f t="shared" si="783"/>
        <v>46773</v>
      </c>
      <c r="J5634" s="4">
        <f t="shared" si="784"/>
        <v>1.7760774634516803</v>
      </c>
      <c r="K5634" s="5">
        <f t="shared" si="785"/>
        <v>2.7760774634516805</v>
      </c>
      <c r="L5634" s="4" t="str">
        <f t="shared" si="786"/>
        <v>Over Budget</v>
      </c>
      <c r="M5634">
        <f t="shared" si="787"/>
        <v>2021</v>
      </c>
      <c r="N5634">
        <f t="shared" si="788"/>
        <v>3</v>
      </c>
      <c r="O5634" t="str">
        <f t="shared" si="789"/>
        <v>Mar</v>
      </c>
      <c r="P5634" t="str">
        <f t="shared" si="790"/>
        <v>Q1</v>
      </c>
      <c r="Q5634" t="str">
        <f t="shared" si="791"/>
        <v>2021-03</v>
      </c>
    </row>
    <row r="5635" spans="1:17" x14ac:dyDescent="0.35">
      <c r="A5635" s="2">
        <v>45179</v>
      </c>
      <c r="B5635" t="s">
        <v>55</v>
      </c>
      <c r="C5635" t="s">
        <v>23</v>
      </c>
      <c r="D5635" t="s">
        <v>58</v>
      </c>
      <c r="E5635" s="3">
        <v>32715</v>
      </c>
      <c r="F5635" s="3">
        <v>43218</v>
      </c>
      <c r="G5635" t="s">
        <v>26</v>
      </c>
      <c r="H5635" s="3" t="s">
        <v>5666</v>
      </c>
      <c r="I5635" s="3">
        <f t="shared" si="783"/>
        <v>10503</v>
      </c>
      <c r="J5635" s="4">
        <f t="shared" si="784"/>
        <v>0.32104539202200827</v>
      </c>
      <c r="K5635" s="5">
        <f t="shared" si="785"/>
        <v>1.3210453920220082</v>
      </c>
      <c r="L5635" s="4" t="str">
        <f t="shared" si="786"/>
        <v>Over Budget</v>
      </c>
      <c r="M5635">
        <f t="shared" si="787"/>
        <v>2023</v>
      </c>
      <c r="N5635">
        <f t="shared" si="788"/>
        <v>9</v>
      </c>
      <c r="O5635" t="str">
        <f t="shared" si="789"/>
        <v>Sep</v>
      </c>
      <c r="P5635" t="str">
        <f t="shared" si="790"/>
        <v>Q3</v>
      </c>
      <c r="Q5635" t="str">
        <f t="shared" si="791"/>
        <v>2023-09</v>
      </c>
    </row>
    <row r="5636" spans="1:17" x14ac:dyDescent="0.35">
      <c r="A5636" s="2">
        <v>45112</v>
      </c>
      <c r="B5636" t="s">
        <v>55</v>
      </c>
      <c r="C5636" t="s">
        <v>43</v>
      </c>
      <c r="D5636" t="s">
        <v>30</v>
      </c>
      <c r="E5636" s="3">
        <v>138013</v>
      </c>
      <c r="F5636" s="3">
        <v>82683</v>
      </c>
      <c r="G5636" t="s">
        <v>21</v>
      </c>
      <c r="H5636" s="3" t="s">
        <v>5667</v>
      </c>
      <c r="I5636" s="3">
        <f t="shared" si="783"/>
        <v>-55330</v>
      </c>
      <c r="J5636" s="4">
        <f t="shared" si="784"/>
        <v>-0.40090426264192502</v>
      </c>
      <c r="K5636" s="5">
        <f t="shared" si="785"/>
        <v>0.59909573735807498</v>
      </c>
      <c r="L5636" s="4" t="str">
        <f t="shared" si="786"/>
        <v>Under Budget</v>
      </c>
      <c r="M5636">
        <f t="shared" si="787"/>
        <v>2023</v>
      </c>
      <c r="N5636">
        <f t="shared" si="788"/>
        <v>7</v>
      </c>
      <c r="O5636" t="str">
        <f t="shared" si="789"/>
        <v>Jul</v>
      </c>
      <c r="P5636" t="str">
        <f t="shared" si="790"/>
        <v>Q3</v>
      </c>
      <c r="Q5636" t="str">
        <f t="shared" si="791"/>
        <v>2023-07</v>
      </c>
    </row>
    <row r="5637" spans="1:17" x14ac:dyDescent="0.35">
      <c r="A5637" s="2">
        <v>44682</v>
      </c>
      <c r="B5637" t="s">
        <v>55</v>
      </c>
      <c r="C5637" t="s">
        <v>23</v>
      </c>
      <c r="D5637" t="s">
        <v>39</v>
      </c>
      <c r="E5637" s="3">
        <v>14165</v>
      </c>
      <c r="F5637" s="3">
        <v>160370</v>
      </c>
      <c r="G5637" t="s">
        <v>32</v>
      </c>
      <c r="H5637" s="3" t="s">
        <v>5668</v>
      </c>
      <c r="I5637" s="3">
        <f t="shared" ref="I5637:I5700" si="792">F5637-E5637</f>
        <v>146205</v>
      </c>
      <c r="J5637" s="4">
        <f t="shared" ref="J5637:J5700" si="793">IFERROR(I5637/E5637,0)</f>
        <v>10.321567243205083</v>
      </c>
      <c r="K5637" s="5">
        <f t="shared" ref="K5637:K5700" si="794">IFERROR(F5637/E5637,0)</f>
        <v>11.321567243205083</v>
      </c>
      <c r="L5637" s="4" t="str">
        <f t="shared" ref="L5637:L5700" si="795">IF(I5637&gt;0,"Over Budget",IF(I5637&lt;0,"Under Budget","On Budget"))</f>
        <v>Over Budget</v>
      </c>
      <c r="M5637">
        <f t="shared" ref="M5637:M5700" si="796">YEAR(A5637)</f>
        <v>2022</v>
      </c>
      <c r="N5637">
        <f t="shared" ref="N5637:N5700" si="797">MONTH(A5637)</f>
        <v>5</v>
      </c>
      <c r="O5637" t="str">
        <f t="shared" ref="O5637:O5700" si="798">TEXT(A5637,"mmm")</f>
        <v>May</v>
      </c>
      <c r="P5637" t="str">
        <f t="shared" ref="P5637:P5700" si="799">"Q"&amp;ROUNDUP(MONTH(A5637)/3,0)</f>
        <v>Q2</v>
      </c>
      <c r="Q5637" t="str">
        <f t="shared" ref="Q5637:Q5700" si="800">TEXT(A5637,"yyyy-mm")</f>
        <v>2022-05</v>
      </c>
    </row>
    <row r="5638" spans="1:17" x14ac:dyDescent="0.35">
      <c r="A5638" s="2">
        <v>44890</v>
      </c>
      <c r="B5638" t="s">
        <v>23</v>
      </c>
      <c r="C5638" t="s">
        <v>43</v>
      </c>
      <c r="D5638" t="s">
        <v>30</v>
      </c>
      <c r="E5638" s="3">
        <v>137626</v>
      </c>
      <c r="F5638" s="3">
        <v>33315</v>
      </c>
      <c r="G5638" t="s">
        <v>26</v>
      </c>
      <c r="H5638" s="3" t="s">
        <v>5669</v>
      </c>
      <c r="I5638" s="3">
        <f t="shared" si="792"/>
        <v>-104311</v>
      </c>
      <c r="J5638" s="4">
        <f t="shared" si="793"/>
        <v>-0.75793091421679049</v>
      </c>
      <c r="K5638" s="5">
        <f t="shared" si="794"/>
        <v>0.24206908578320957</v>
      </c>
      <c r="L5638" s="4" t="str">
        <f t="shared" si="795"/>
        <v>Under Budget</v>
      </c>
      <c r="M5638">
        <f t="shared" si="796"/>
        <v>2022</v>
      </c>
      <c r="N5638">
        <f t="shared" si="797"/>
        <v>11</v>
      </c>
      <c r="O5638" t="str">
        <f t="shared" si="798"/>
        <v>Nov</v>
      </c>
      <c r="P5638" t="str">
        <f t="shared" si="799"/>
        <v>Q4</v>
      </c>
      <c r="Q5638" t="str">
        <f t="shared" si="800"/>
        <v>2022-11</v>
      </c>
    </row>
    <row r="5639" spans="1:17" x14ac:dyDescent="0.35">
      <c r="A5639" s="2">
        <v>44221</v>
      </c>
      <c r="B5639" t="s">
        <v>23</v>
      </c>
      <c r="C5639" t="s">
        <v>34</v>
      </c>
      <c r="D5639" t="s">
        <v>58</v>
      </c>
      <c r="E5639" s="3">
        <v>128170</v>
      </c>
      <c r="F5639" s="3">
        <v>41330</v>
      </c>
      <c r="G5639" t="s">
        <v>35</v>
      </c>
      <c r="H5639" s="3" t="s">
        <v>5670</v>
      </c>
      <c r="I5639" s="3">
        <f t="shared" si="792"/>
        <v>-86840</v>
      </c>
      <c r="J5639" s="4">
        <f t="shared" si="793"/>
        <v>-0.67753764531481631</v>
      </c>
      <c r="K5639" s="5">
        <f t="shared" si="794"/>
        <v>0.32246235468518375</v>
      </c>
      <c r="L5639" s="4" t="str">
        <f t="shared" si="795"/>
        <v>Under Budget</v>
      </c>
      <c r="M5639">
        <f t="shared" si="796"/>
        <v>2021</v>
      </c>
      <c r="N5639">
        <f t="shared" si="797"/>
        <v>1</v>
      </c>
      <c r="O5639" t="str">
        <f t="shared" si="798"/>
        <v>Jan</v>
      </c>
      <c r="P5639" t="str">
        <f t="shared" si="799"/>
        <v>Q1</v>
      </c>
      <c r="Q5639" t="str">
        <f t="shared" si="800"/>
        <v>2021-01</v>
      </c>
    </row>
    <row r="5640" spans="1:17" x14ac:dyDescent="0.35">
      <c r="A5640" s="2">
        <v>44352</v>
      </c>
      <c r="B5640" t="s">
        <v>18</v>
      </c>
      <c r="C5640" t="s">
        <v>29</v>
      </c>
      <c r="D5640" t="s">
        <v>30</v>
      </c>
      <c r="E5640" s="3">
        <v>127572</v>
      </c>
      <c r="F5640" s="3">
        <v>29394</v>
      </c>
      <c r="G5640" t="s">
        <v>35</v>
      </c>
      <c r="H5640" s="3" t="s">
        <v>5671</v>
      </c>
      <c r="I5640" s="3">
        <f t="shared" si="792"/>
        <v>-98178</v>
      </c>
      <c r="J5640" s="4">
        <f t="shared" si="793"/>
        <v>-0.76958893801147588</v>
      </c>
      <c r="K5640" s="5">
        <f t="shared" si="794"/>
        <v>0.23041106198852412</v>
      </c>
      <c r="L5640" s="4" t="str">
        <f t="shared" si="795"/>
        <v>Under Budget</v>
      </c>
      <c r="M5640">
        <f t="shared" si="796"/>
        <v>2021</v>
      </c>
      <c r="N5640">
        <f t="shared" si="797"/>
        <v>6</v>
      </c>
      <c r="O5640" t="str">
        <f t="shared" si="798"/>
        <v>Jun</v>
      </c>
      <c r="P5640" t="str">
        <f t="shared" si="799"/>
        <v>Q2</v>
      </c>
      <c r="Q5640" t="str">
        <f t="shared" si="800"/>
        <v>2021-06</v>
      </c>
    </row>
    <row r="5641" spans="1:17" x14ac:dyDescent="0.35">
      <c r="A5641" s="2">
        <v>44828</v>
      </c>
      <c r="B5641" t="s">
        <v>28</v>
      </c>
      <c r="C5641" t="s">
        <v>43</v>
      </c>
      <c r="D5641" t="s">
        <v>39</v>
      </c>
      <c r="E5641" s="3">
        <v>61790</v>
      </c>
      <c r="F5641" s="3">
        <v>108003</v>
      </c>
      <c r="G5641" t="s">
        <v>35</v>
      </c>
      <c r="H5641" s="3" t="s">
        <v>5672</v>
      </c>
      <c r="I5641" s="3">
        <f t="shared" si="792"/>
        <v>46213</v>
      </c>
      <c r="J5641" s="4">
        <f t="shared" si="793"/>
        <v>0.74790419161676647</v>
      </c>
      <c r="K5641" s="5">
        <f t="shared" si="794"/>
        <v>1.7479041916167664</v>
      </c>
      <c r="L5641" s="4" t="str">
        <f t="shared" si="795"/>
        <v>Over Budget</v>
      </c>
      <c r="M5641">
        <f t="shared" si="796"/>
        <v>2022</v>
      </c>
      <c r="N5641">
        <f t="shared" si="797"/>
        <v>9</v>
      </c>
      <c r="O5641" t="str">
        <f t="shared" si="798"/>
        <v>Sep</v>
      </c>
      <c r="P5641" t="str">
        <f t="shared" si="799"/>
        <v>Q3</v>
      </c>
      <c r="Q5641" t="str">
        <f t="shared" si="800"/>
        <v>2022-09</v>
      </c>
    </row>
    <row r="5642" spans="1:17" x14ac:dyDescent="0.35">
      <c r="A5642" s="2">
        <v>45277</v>
      </c>
      <c r="B5642" t="s">
        <v>37</v>
      </c>
      <c r="C5642" t="s">
        <v>19</v>
      </c>
      <c r="D5642" t="s">
        <v>20</v>
      </c>
      <c r="E5642" s="3">
        <v>106573</v>
      </c>
      <c r="F5642" s="3">
        <v>96314</v>
      </c>
      <c r="G5642" t="s">
        <v>35</v>
      </c>
      <c r="H5642" s="3" t="s">
        <v>5673</v>
      </c>
      <c r="I5642" s="3">
        <f t="shared" si="792"/>
        <v>-10259</v>
      </c>
      <c r="J5642" s="4">
        <f t="shared" si="793"/>
        <v>-9.6262655644487813E-2</v>
      </c>
      <c r="K5642" s="5">
        <f t="shared" si="794"/>
        <v>0.90373734435551223</v>
      </c>
      <c r="L5642" s="4" t="str">
        <f t="shared" si="795"/>
        <v>Under Budget</v>
      </c>
      <c r="M5642">
        <f t="shared" si="796"/>
        <v>2023</v>
      </c>
      <c r="N5642">
        <f t="shared" si="797"/>
        <v>12</v>
      </c>
      <c r="O5642" t="str">
        <f t="shared" si="798"/>
        <v>Dec</v>
      </c>
      <c r="P5642" t="str">
        <f t="shared" si="799"/>
        <v>Q4</v>
      </c>
      <c r="Q5642" t="str">
        <f t="shared" si="800"/>
        <v>2023-12</v>
      </c>
    </row>
    <row r="5643" spans="1:17" x14ac:dyDescent="0.35">
      <c r="A5643" s="2">
        <v>44215</v>
      </c>
      <c r="B5643" t="s">
        <v>23</v>
      </c>
      <c r="C5643" t="s">
        <v>23</v>
      </c>
      <c r="D5643" t="s">
        <v>39</v>
      </c>
      <c r="E5643" s="3">
        <v>27999</v>
      </c>
      <c r="F5643" s="3">
        <v>115220</v>
      </c>
      <c r="G5643" t="s">
        <v>26</v>
      </c>
      <c r="H5643" s="3" t="s">
        <v>5674</v>
      </c>
      <c r="I5643" s="3">
        <f t="shared" si="792"/>
        <v>87221</v>
      </c>
      <c r="J5643" s="4">
        <f t="shared" si="793"/>
        <v>3.1151469695346261</v>
      </c>
      <c r="K5643" s="5">
        <f t="shared" si="794"/>
        <v>4.1151469695346261</v>
      </c>
      <c r="L5643" s="4" t="str">
        <f t="shared" si="795"/>
        <v>Over Budget</v>
      </c>
      <c r="M5643">
        <f t="shared" si="796"/>
        <v>2021</v>
      </c>
      <c r="N5643">
        <f t="shared" si="797"/>
        <v>1</v>
      </c>
      <c r="O5643" t="str">
        <f t="shared" si="798"/>
        <v>Jan</v>
      </c>
      <c r="P5643" t="str">
        <f t="shared" si="799"/>
        <v>Q1</v>
      </c>
      <c r="Q5643" t="str">
        <f t="shared" si="800"/>
        <v>2021-01</v>
      </c>
    </row>
    <row r="5644" spans="1:17" x14ac:dyDescent="0.35">
      <c r="A5644" s="2">
        <v>44433</v>
      </c>
      <c r="B5644" t="s">
        <v>23</v>
      </c>
      <c r="C5644" t="s">
        <v>34</v>
      </c>
      <c r="D5644" t="s">
        <v>39</v>
      </c>
      <c r="E5644" s="3">
        <v>25505</v>
      </c>
      <c r="F5644" s="3">
        <v>169653</v>
      </c>
      <c r="G5644" t="s">
        <v>32</v>
      </c>
      <c r="H5644" s="3" t="s">
        <v>5675</v>
      </c>
      <c r="I5644" s="3">
        <f t="shared" si="792"/>
        <v>144148</v>
      </c>
      <c r="J5644" s="4">
        <f t="shared" si="793"/>
        <v>5.6517545579298174</v>
      </c>
      <c r="K5644" s="5">
        <f t="shared" si="794"/>
        <v>6.6517545579298174</v>
      </c>
      <c r="L5644" s="4" t="str">
        <f t="shared" si="795"/>
        <v>Over Budget</v>
      </c>
      <c r="M5644">
        <f t="shared" si="796"/>
        <v>2021</v>
      </c>
      <c r="N5644">
        <f t="shared" si="797"/>
        <v>8</v>
      </c>
      <c r="O5644" t="str">
        <f t="shared" si="798"/>
        <v>Aug</v>
      </c>
      <c r="P5644" t="str">
        <f t="shared" si="799"/>
        <v>Q3</v>
      </c>
      <c r="Q5644" t="str">
        <f t="shared" si="800"/>
        <v>2021-08</v>
      </c>
    </row>
    <row r="5645" spans="1:17" x14ac:dyDescent="0.35">
      <c r="A5645" s="2">
        <v>44473</v>
      </c>
      <c r="B5645" t="s">
        <v>23</v>
      </c>
      <c r="C5645" t="s">
        <v>29</v>
      </c>
      <c r="D5645" t="s">
        <v>39</v>
      </c>
      <c r="E5645" s="3">
        <v>32388</v>
      </c>
      <c r="F5645" s="3">
        <v>132313</v>
      </c>
      <c r="G5645" t="s">
        <v>35</v>
      </c>
      <c r="H5645" s="3" t="s">
        <v>5676</v>
      </c>
      <c r="I5645" s="3">
        <f t="shared" si="792"/>
        <v>99925</v>
      </c>
      <c r="J5645" s="4">
        <f t="shared" si="793"/>
        <v>3.0852476225762628</v>
      </c>
      <c r="K5645" s="5">
        <f t="shared" si="794"/>
        <v>4.0852476225762624</v>
      </c>
      <c r="L5645" s="4" t="str">
        <f t="shared" si="795"/>
        <v>Over Budget</v>
      </c>
      <c r="M5645">
        <f t="shared" si="796"/>
        <v>2021</v>
      </c>
      <c r="N5645">
        <f t="shared" si="797"/>
        <v>10</v>
      </c>
      <c r="O5645" t="str">
        <f t="shared" si="798"/>
        <v>Oct</v>
      </c>
      <c r="P5645" t="str">
        <f t="shared" si="799"/>
        <v>Q4</v>
      </c>
      <c r="Q5645" t="str">
        <f t="shared" si="800"/>
        <v>2021-10</v>
      </c>
    </row>
    <row r="5646" spans="1:17" x14ac:dyDescent="0.35">
      <c r="A5646" s="2">
        <v>44941</v>
      </c>
      <c r="B5646" t="s">
        <v>28</v>
      </c>
      <c r="C5646" t="s">
        <v>24</v>
      </c>
      <c r="D5646" t="s">
        <v>30</v>
      </c>
      <c r="E5646" s="3">
        <v>112112</v>
      </c>
      <c r="F5646" s="3">
        <v>23010</v>
      </c>
      <c r="G5646" t="s">
        <v>32</v>
      </c>
      <c r="H5646" s="3" t="s">
        <v>5677</v>
      </c>
      <c r="I5646" s="3">
        <f t="shared" si="792"/>
        <v>-89102</v>
      </c>
      <c r="J5646" s="4">
        <f t="shared" si="793"/>
        <v>-0.79475881261595549</v>
      </c>
      <c r="K5646" s="5">
        <f t="shared" si="794"/>
        <v>0.20524118738404454</v>
      </c>
      <c r="L5646" s="4" t="str">
        <f t="shared" si="795"/>
        <v>Under Budget</v>
      </c>
      <c r="M5646">
        <f t="shared" si="796"/>
        <v>2023</v>
      </c>
      <c r="N5646">
        <f t="shared" si="797"/>
        <v>1</v>
      </c>
      <c r="O5646" t="str">
        <f t="shared" si="798"/>
        <v>Jan</v>
      </c>
      <c r="P5646" t="str">
        <f t="shared" si="799"/>
        <v>Q1</v>
      </c>
      <c r="Q5646" t="str">
        <f t="shared" si="800"/>
        <v>2023-01</v>
      </c>
    </row>
    <row r="5647" spans="1:17" x14ac:dyDescent="0.35">
      <c r="A5647" s="2">
        <v>44748</v>
      </c>
      <c r="B5647" t="s">
        <v>28</v>
      </c>
      <c r="C5647" t="s">
        <v>19</v>
      </c>
      <c r="D5647" t="s">
        <v>58</v>
      </c>
      <c r="E5647" s="3">
        <v>56461</v>
      </c>
      <c r="F5647" s="3">
        <v>156798</v>
      </c>
      <c r="G5647" t="s">
        <v>21</v>
      </c>
      <c r="H5647" s="3" t="s">
        <v>5678</v>
      </c>
      <c r="I5647" s="3">
        <f t="shared" si="792"/>
        <v>100337</v>
      </c>
      <c r="J5647" s="4">
        <f t="shared" si="793"/>
        <v>1.7771027789093357</v>
      </c>
      <c r="K5647" s="5">
        <f t="shared" si="794"/>
        <v>2.7771027789093354</v>
      </c>
      <c r="L5647" s="4" t="str">
        <f t="shared" si="795"/>
        <v>Over Budget</v>
      </c>
      <c r="M5647">
        <f t="shared" si="796"/>
        <v>2022</v>
      </c>
      <c r="N5647">
        <f t="shared" si="797"/>
        <v>7</v>
      </c>
      <c r="O5647" t="str">
        <f t="shared" si="798"/>
        <v>Jul</v>
      </c>
      <c r="P5647" t="str">
        <f t="shared" si="799"/>
        <v>Q3</v>
      </c>
      <c r="Q5647" t="str">
        <f t="shared" si="800"/>
        <v>2022-07</v>
      </c>
    </row>
    <row r="5648" spans="1:17" x14ac:dyDescent="0.35">
      <c r="A5648" s="2">
        <v>44835</v>
      </c>
      <c r="B5648" t="s">
        <v>18</v>
      </c>
      <c r="C5648" t="s">
        <v>24</v>
      </c>
      <c r="D5648" t="s">
        <v>39</v>
      </c>
      <c r="E5648" s="3">
        <v>122630</v>
      </c>
      <c r="F5648" s="3">
        <v>145300</v>
      </c>
      <c r="G5648" t="s">
        <v>32</v>
      </c>
      <c r="H5648" s="3" t="s">
        <v>5679</v>
      </c>
      <c r="I5648" s="3">
        <f t="shared" si="792"/>
        <v>22670</v>
      </c>
      <c r="J5648" s="4">
        <f t="shared" si="793"/>
        <v>0.18486504118078773</v>
      </c>
      <c r="K5648" s="5">
        <f t="shared" si="794"/>
        <v>1.1848650411807877</v>
      </c>
      <c r="L5648" s="4" t="str">
        <f t="shared" si="795"/>
        <v>Over Budget</v>
      </c>
      <c r="M5648">
        <f t="shared" si="796"/>
        <v>2022</v>
      </c>
      <c r="N5648">
        <f t="shared" si="797"/>
        <v>10</v>
      </c>
      <c r="O5648" t="str">
        <f t="shared" si="798"/>
        <v>Oct</v>
      </c>
      <c r="P5648" t="str">
        <f t="shared" si="799"/>
        <v>Q4</v>
      </c>
      <c r="Q5648" t="str">
        <f t="shared" si="800"/>
        <v>2022-10</v>
      </c>
    </row>
    <row r="5649" spans="1:17" x14ac:dyDescent="0.35">
      <c r="A5649" s="2">
        <v>44433</v>
      </c>
      <c r="B5649" t="s">
        <v>23</v>
      </c>
      <c r="C5649" t="s">
        <v>19</v>
      </c>
      <c r="D5649" t="s">
        <v>30</v>
      </c>
      <c r="E5649" s="3">
        <v>108839</v>
      </c>
      <c r="F5649" s="3">
        <v>39234</v>
      </c>
      <c r="G5649" t="s">
        <v>21</v>
      </c>
      <c r="H5649" s="3" t="s">
        <v>5680</v>
      </c>
      <c r="I5649" s="3">
        <f t="shared" si="792"/>
        <v>-69605</v>
      </c>
      <c r="J5649" s="4">
        <f t="shared" si="793"/>
        <v>-0.63952259759828733</v>
      </c>
      <c r="K5649" s="5">
        <f t="shared" si="794"/>
        <v>0.36047740240171261</v>
      </c>
      <c r="L5649" s="4" t="str">
        <f t="shared" si="795"/>
        <v>Under Budget</v>
      </c>
      <c r="M5649">
        <f t="shared" si="796"/>
        <v>2021</v>
      </c>
      <c r="N5649">
        <f t="shared" si="797"/>
        <v>8</v>
      </c>
      <c r="O5649" t="str">
        <f t="shared" si="798"/>
        <v>Aug</v>
      </c>
      <c r="P5649" t="str">
        <f t="shared" si="799"/>
        <v>Q3</v>
      </c>
      <c r="Q5649" t="str">
        <f t="shared" si="800"/>
        <v>2021-08</v>
      </c>
    </row>
    <row r="5650" spans="1:17" x14ac:dyDescent="0.35">
      <c r="A5650" s="2">
        <v>45194</v>
      </c>
      <c r="B5650" t="s">
        <v>37</v>
      </c>
      <c r="C5650" t="s">
        <v>34</v>
      </c>
      <c r="D5650" t="s">
        <v>58</v>
      </c>
      <c r="E5650" s="3">
        <v>49857</v>
      </c>
      <c r="F5650" s="3">
        <v>126788</v>
      </c>
      <c r="G5650" t="s">
        <v>21</v>
      </c>
      <c r="H5650" s="3" t="s">
        <v>5681</v>
      </c>
      <c r="I5650" s="3">
        <f t="shared" si="792"/>
        <v>76931</v>
      </c>
      <c r="J5650" s="4">
        <f t="shared" si="793"/>
        <v>1.5430330745933369</v>
      </c>
      <c r="K5650" s="5">
        <f t="shared" si="794"/>
        <v>2.5430330745933372</v>
      </c>
      <c r="L5650" s="4" t="str">
        <f t="shared" si="795"/>
        <v>Over Budget</v>
      </c>
      <c r="M5650">
        <f t="shared" si="796"/>
        <v>2023</v>
      </c>
      <c r="N5650">
        <f t="shared" si="797"/>
        <v>9</v>
      </c>
      <c r="O5650" t="str">
        <f t="shared" si="798"/>
        <v>Sep</v>
      </c>
      <c r="P5650" t="str">
        <f t="shared" si="799"/>
        <v>Q3</v>
      </c>
      <c r="Q5650" t="str">
        <f t="shared" si="800"/>
        <v>2023-09</v>
      </c>
    </row>
    <row r="5651" spans="1:17" x14ac:dyDescent="0.35">
      <c r="A5651" s="2">
        <v>44251</v>
      </c>
      <c r="B5651" t="s">
        <v>55</v>
      </c>
      <c r="C5651" t="s">
        <v>29</v>
      </c>
      <c r="D5651" t="s">
        <v>20</v>
      </c>
      <c r="E5651" s="3">
        <v>89639</v>
      </c>
      <c r="F5651" s="3">
        <v>92202</v>
      </c>
      <c r="G5651" t="s">
        <v>32</v>
      </c>
      <c r="H5651" s="3" t="s">
        <v>5682</v>
      </c>
      <c r="I5651" s="3">
        <f t="shared" si="792"/>
        <v>2563</v>
      </c>
      <c r="J5651" s="4">
        <f t="shared" si="793"/>
        <v>2.8592465333169715E-2</v>
      </c>
      <c r="K5651" s="5">
        <f t="shared" si="794"/>
        <v>1.0285924653331697</v>
      </c>
      <c r="L5651" s="4" t="str">
        <f t="shared" si="795"/>
        <v>Over Budget</v>
      </c>
      <c r="M5651">
        <f t="shared" si="796"/>
        <v>2021</v>
      </c>
      <c r="N5651">
        <f t="shared" si="797"/>
        <v>2</v>
      </c>
      <c r="O5651" t="str">
        <f t="shared" si="798"/>
        <v>Feb</v>
      </c>
      <c r="P5651" t="str">
        <f t="shared" si="799"/>
        <v>Q1</v>
      </c>
      <c r="Q5651" t="str">
        <f t="shared" si="800"/>
        <v>2021-02</v>
      </c>
    </row>
    <row r="5652" spans="1:17" x14ac:dyDescent="0.35">
      <c r="A5652" s="2">
        <v>44880</v>
      </c>
      <c r="B5652" t="s">
        <v>23</v>
      </c>
      <c r="C5652" t="s">
        <v>34</v>
      </c>
      <c r="D5652" t="s">
        <v>39</v>
      </c>
      <c r="E5652" s="3">
        <v>140828</v>
      </c>
      <c r="F5652" s="3">
        <v>8374</v>
      </c>
      <c r="G5652" t="s">
        <v>32</v>
      </c>
      <c r="H5652" s="3" t="s">
        <v>5683</v>
      </c>
      <c r="I5652" s="3">
        <f t="shared" si="792"/>
        <v>-132454</v>
      </c>
      <c r="J5652" s="4">
        <f t="shared" si="793"/>
        <v>-0.94053739313204765</v>
      </c>
      <c r="K5652" s="5">
        <f t="shared" si="794"/>
        <v>5.9462606867952399E-2</v>
      </c>
      <c r="L5652" s="4" t="str">
        <f t="shared" si="795"/>
        <v>Under Budget</v>
      </c>
      <c r="M5652">
        <f t="shared" si="796"/>
        <v>2022</v>
      </c>
      <c r="N5652">
        <f t="shared" si="797"/>
        <v>11</v>
      </c>
      <c r="O5652" t="str">
        <f t="shared" si="798"/>
        <v>Nov</v>
      </c>
      <c r="P5652" t="str">
        <f t="shared" si="799"/>
        <v>Q4</v>
      </c>
      <c r="Q5652" t="str">
        <f t="shared" si="800"/>
        <v>2022-11</v>
      </c>
    </row>
    <row r="5653" spans="1:17" x14ac:dyDescent="0.35">
      <c r="A5653" s="2">
        <v>44305</v>
      </c>
      <c r="B5653" t="s">
        <v>18</v>
      </c>
      <c r="C5653" t="s">
        <v>34</v>
      </c>
      <c r="D5653" t="s">
        <v>25</v>
      </c>
      <c r="E5653" s="3">
        <v>92578</v>
      </c>
      <c r="F5653" s="3">
        <v>108626</v>
      </c>
      <c r="G5653" t="s">
        <v>26</v>
      </c>
      <c r="H5653" s="3" t="s">
        <v>5684</v>
      </c>
      <c r="I5653" s="3">
        <f t="shared" si="792"/>
        <v>16048</v>
      </c>
      <c r="J5653" s="4">
        <f t="shared" si="793"/>
        <v>0.17334571928535938</v>
      </c>
      <c r="K5653" s="5">
        <f t="shared" si="794"/>
        <v>1.1733457192853594</v>
      </c>
      <c r="L5653" s="4" t="str">
        <f t="shared" si="795"/>
        <v>Over Budget</v>
      </c>
      <c r="M5653">
        <f t="shared" si="796"/>
        <v>2021</v>
      </c>
      <c r="N5653">
        <f t="shared" si="797"/>
        <v>4</v>
      </c>
      <c r="O5653" t="str">
        <f t="shared" si="798"/>
        <v>Apr</v>
      </c>
      <c r="P5653" t="str">
        <f t="shared" si="799"/>
        <v>Q2</v>
      </c>
      <c r="Q5653" t="str">
        <f t="shared" si="800"/>
        <v>2021-04</v>
      </c>
    </row>
    <row r="5654" spans="1:17" x14ac:dyDescent="0.35">
      <c r="A5654" s="2">
        <v>44569</v>
      </c>
      <c r="B5654" t="s">
        <v>18</v>
      </c>
      <c r="C5654" t="s">
        <v>19</v>
      </c>
      <c r="D5654" t="s">
        <v>30</v>
      </c>
      <c r="E5654" s="3">
        <v>58149</v>
      </c>
      <c r="F5654" s="3">
        <v>168656</v>
      </c>
      <c r="G5654" t="s">
        <v>35</v>
      </c>
      <c r="H5654" s="3" t="s">
        <v>5685</v>
      </c>
      <c r="I5654" s="3">
        <f t="shared" si="792"/>
        <v>110507</v>
      </c>
      <c r="J5654" s="4">
        <f t="shared" si="793"/>
        <v>1.9004110130870695</v>
      </c>
      <c r="K5654" s="5">
        <f t="shared" si="794"/>
        <v>2.9004110130870693</v>
      </c>
      <c r="L5654" s="4" t="str">
        <f t="shared" si="795"/>
        <v>Over Budget</v>
      </c>
      <c r="M5654">
        <f t="shared" si="796"/>
        <v>2022</v>
      </c>
      <c r="N5654">
        <f t="shared" si="797"/>
        <v>1</v>
      </c>
      <c r="O5654" t="str">
        <f t="shared" si="798"/>
        <v>Jan</v>
      </c>
      <c r="P5654" t="str">
        <f t="shared" si="799"/>
        <v>Q1</v>
      </c>
      <c r="Q5654" t="str">
        <f t="shared" si="800"/>
        <v>2022-01</v>
      </c>
    </row>
    <row r="5655" spans="1:17" x14ac:dyDescent="0.35">
      <c r="A5655" s="2">
        <v>45169</v>
      </c>
      <c r="B5655" t="s">
        <v>37</v>
      </c>
      <c r="C5655" t="s">
        <v>43</v>
      </c>
      <c r="D5655" t="s">
        <v>20</v>
      </c>
      <c r="E5655" s="3">
        <v>24337</v>
      </c>
      <c r="F5655" s="3">
        <v>101985</v>
      </c>
      <c r="G5655" t="s">
        <v>32</v>
      </c>
      <c r="H5655" s="3" t="s">
        <v>5686</v>
      </c>
      <c r="I5655" s="3">
        <f t="shared" si="792"/>
        <v>77648</v>
      </c>
      <c r="J5655" s="4">
        <f t="shared" si="793"/>
        <v>3.1905329333935981</v>
      </c>
      <c r="K5655" s="5">
        <f t="shared" si="794"/>
        <v>4.1905329333935981</v>
      </c>
      <c r="L5655" s="4" t="str">
        <f t="shared" si="795"/>
        <v>Over Budget</v>
      </c>
      <c r="M5655">
        <f t="shared" si="796"/>
        <v>2023</v>
      </c>
      <c r="N5655">
        <f t="shared" si="797"/>
        <v>8</v>
      </c>
      <c r="O5655" t="str">
        <f t="shared" si="798"/>
        <v>Aug</v>
      </c>
      <c r="P5655" t="str">
        <f t="shared" si="799"/>
        <v>Q3</v>
      </c>
      <c r="Q5655" t="str">
        <f t="shared" si="800"/>
        <v>2023-08</v>
      </c>
    </row>
    <row r="5656" spans="1:17" x14ac:dyDescent="0.35">
      <c r="A5656" s="2">
        <v>44397</v>
      </c>
      <c r="B5656" t="s">
        <v>41</v>
      </c>
      <c r="C5656" t="s">
        <v>29</v>
      </c>
      <c r="D5656" t="s">
        <v>20</v>
      </c>
      <c r="E5656" s="3">
        <v>139126</v>
      </c>
      <c r="F5656" s="3">
        <v>99667</v>
      </c>
      <c r="G5656" t="s">
        <v>32</v>
      </c>
      <c r="H5656" s="3" t="s">
        <v>5687</v>
      </c>
      <c r="I5656" s="3">
        <f t="shared" si="792"/>
        <v>-39459</v>
      </c>
      <c r="J5656" s="4">
        <f t="shared" si="793"/>
        <v>-0.28362060290671764</v>
      </c>
      <c r="K5656" s="5">
        <f t="shared" si="794"/>
        <v>0.71637939709328236</v>
      </c>
      <c r="L5656" s="4" t="str">
        <f t="shared" si="795"/>
        <v>Under Budget</v>
      </c>
      <c r="M5656">
        <f t="shared" si="796"/>
        <v>2021</v>
      </c>
      <c r="N5656">
        <f t="shared" si="797"/>
        <v>7</v>
      </c>
      <c r="O5656" t="str">
        <f t="shared" si="798"/>
        <v>Jul</v>
      </c>
      <c r="P5656" t="str">
        <f t="shared" si="799"/>
        <v>Q3</v>
      </c>
      <c r="Q5656" t="str">
        <f t="shared" si="800"/>
        <v>2021-07</v>
      </c>
    </row>
    <row r="5657" spans="1:17" x14ac:dyDescent="0.35">
      <c r="A5657" s="2">
        <v>45045</v>
      </c>
      <c r="B5657" t="s">
        <v>18</v>
      </c>
      <c r="C5657" t="s">
        <v>24</v>
      </c>
      <c r="D5657" t="s">
        <v>20</v>
      </c>
      <c r="E5657" s="3">
        <v>37683</v>
      </c>
      <c r="F5657" s="3">
        <v>33499</v>
      </c>
      <c r="G5657" t="s">
        <v>21</v>
      </c>
      <c r="H5657" s="3" t="s">
        <v>5688</v>
      </c>
      <c r="I5657" s="3">
        <f t="shared" si="792"/>
        <v>-4184</v>
      </c>
      <c r="J5657" s="4">
        <f t="shared" si="793"/>
        <v>-0.11103149961521111</v>
      </c>
      <c r="K5657" s="5">
        <f t="shared" si="794"/>
        <v>0.88896850038478892</v>
      </c>
      <c r="L5657" s="4" t="str">
        <f t="shared" si="795"/>
        <v>Under Budget</v>
      </c>
      <c r="M5657">
        <f t="shared" si="796"/>
        <v>2023</v>
      </c>
      <c r="N5657">
        <f t="shared" si="797"/>
        <v>4</v>
      </c>
      <c r="O5657" t="str">
        <f t="shared" si="798"/>
        <v>Apr</v>
      </c>
      <c r="P5657" t="str">
        <f t="shared" si="799"/>
        <v>Q2</v>
      </c>
      <c r="Q5657" t="str">
        <f t="shared" si="800"/>
        <v>2023-04</v>
      </c>
    </row>
    <row r="5658" spans="1:17" x14ac:dyDescent="0.35">
      <c r="A5658" s="2">
        <v>44705</v>
      </c>
      <c r="B5658" t="s">
        <v>28</v>
      </c>
      <c r="C5658" t="s">
        <v>43</v>
      </c>
      <c r="D5658" t="s">
        <v>30</v>
      </c>
      <c r="E5658" s="3">
        <v>73269</v>
      </c>
      <c r="F5658" s="3">
        <v>148104</v>
      </c>
      <c r="G5658" t="s">
        <v>32</v>
      </c>
      <c r="H5658" s="3" t="s">
        <v>5689</v>
      </c>
      <c r="I5658" s="3">
        <f t="shared" si="792"/>
        <v>74835</v>
      </c>
      <c r="J5658" s="4">
        <f t="shared" si="793"/>
        <v>1.0213732956639234</v>
      </c>
      <c r="K5658" s="5">
        <f t="shared" si="794"/>
        <v>2.0213732956639232</v>
      </c>
      <c r="L5658" s="4" t="str">
        <f t="shared" si="795"/>
        <v>Over Budget</v>
      </c>
      <c r="M5658">
        <f t="shared" si="796"/>
        <v>2022</v>
      </c>
      <c r="N5658">
        <f t="shared" si="797"/>
        <v>5</v>
      </c>
      <c r="O5658" t="str">
        <f t="shared" si="798"/>
        <v>May</v>
      </c>
      <c r="P5658" t="str">
        <f t="shared" si="799"/>
        <v>Q2</v>
      </c>
      <c r="Q5658" t="str">
        <f t="shared" si="800"/>
        <v>2022-05</v>
      </c>
    </row>
    <row r="5659" spans="1:17" x14ac:dyDescent="0.35">
      <c r="A5659" s="2">
        <v>44471</v>
      </c>
      <c r="B5659" t="s">
        <v>28</v>
      </c>
      <c r="C5659" t="s">
        <v>43</v>
      </c>
      <c r="D5659" t="s">
        <v>58</v>
      </c>
      <c r="E5659" s="3">
        <v>82754</v>
      </c>
      <c r="F5659" s="3">
        <v>38089</v>
      </c>
      <c r="G5659" t="s">
        <v>35</v>
      </c>
      <c r="H5659" s="3" t="s">
        <v>5690</v>
      </c>
      <c r="I5659" s="3">
        <f t="shared" si="792"/>
        <v>-44665</v>
      </c>
      <c r="J5659" s="4">
        <f t="shared" si="793"/>
        <v>-0.53973221838219299</v>
      </c>
      <c r="K5659" s="5">
        <f t="shared" si="794"/>
        <v>0.46026778161780701</v>
      </c>
      <c r="L5659" s="4" t="str">
        <f t="shared" si="795"/>
        <v>Under Budget</v>
      </c>
      <c r="M5659">
        <f t="shared" si="796"/>
        <v>2021</v>
      </c>
      <c r="N5659">
        <f t="shared" si="797"/>
        <v>10</v>
      </c>
      <c r="O5659" t="str">
        <f t="shared" si="798"/>
        <v>Oct</v>
      </c>
      <c r="P5659" t="str">
        <f t="shared" si="799"/>
        <v>Q4</v>
      </c>
      <c r="Q5659" t="str">
        <f t="shared" si="800"/>
        <v>2021-10</v>
      </c>
    </row>
    <row r="5660" spans="1:17" x14ac:dyDescent="0.35">
      <c r="A5660" s="2">
        <v>44407</v>
      </c>
      <c r="B5660" t="s">
        <v>55</v>
      </c>
      <c r="C5660" t="s">
        <v>23</v>
      </c>
      <c r="D5660" t="s">
        <v>25</v>
      </c>
      <c r="E5660" s="3">
        <v>117662</v>
      </c>
      <c r="F5660" s="3">
        <v>134952</v>
      </c>
      <c r="G5660" t="s">
        <v>26</v>
      </c>
      <c r="H5660" s="3" t="s">
        <v>5691</v>
      </c>
      <c r="I5660" s="3">
        <f t="shared" si="792"/>
        <v>17290</v>
      </c>
      <c r="J5660" s="4">
        <f t="shared" si="793"/>
        <v>0.14694633781509747</v>
      </c>
      <c r="K5660" s="5">
        <f t="shared" si="794"/>
        <v>1.1469463378150975</v>
      </c>
      <c r="L5660" s="4" t="str">
        <f t="shared" si="795"/>
        <v>Over Budget</v>
      </c>
      <c r="M5660">
        <f t="shared" si="796"/>
        <v>2021</v>
      </c>
      <c r="N5660">
        <f t="shared" si="797"/>
        <v>7</v>
      </c>
      <c r="O5660" t="str">
        <f t="shared" si="798"/>
        <v>Jul</v>
      </c>
      <c r="P5660" t="str">
        <f t="shared" si="799"/>
        <v>Q3</v>
      </c>
      <c r="Q5660" t="str">
        <f t="shared" si="800"/>
        <v>2021-07</v>
      </c>
    </row>
    <row r="5661" spans="1:17" x14ac:dyDescent="0.35">
      <c r="A5661" s="2">
        <v>44700</v>
      </c>
      <c r="B5661" t="s">
        <v>18</v>
      </c>
      <c r="C5661" t="s">
        <v>24</v>
      </c>
      <c r="D5661" t="s">
        <v>58</v>
      </c>
      <c r="E5661" s="3">
        <v>89330</v>
      </c>
      <c r="F5661" s="3">
        <v>45491</v>
      </c>
      <c r="G5661" t="s">
        <v>35</v>
      </c>
      <c r="H5661" s="3" t="s">
        <v>5692</v>
      </c>
      <c r="I5661" s="3">
        <f t="shared" si="792"/>
        <v>-43839</v>
      </c>
      <c r="J5661" s="4">
        <f t="shared" si="793"/>
        <v>-0.49075338632038507</v>
      </c>
      <c r="K5661" s="5">
        <f t="shared" si="794"/>
        <v>0.50924661367961488</v>
      </c>
      <c r="L5661" s="4" t="str">
        <f t="shared" si="795"/>
        <v>Under Budget</v>
      </c>
      <c r="M5661">
        <f t="shared" si="796"/>
        <v>2022</v>
      </c>
      <c r="N5661">
        <f t="shared" si="797"/>
        <v>5</v>
      </c>
      <c r="O5661" t="str">
        <f t="shared" si="798"/>
        <v>May</v>
      </c>
      <c r="P5661" t="str">
        <f t="shared" si="799"/>
        <v>Q2</v>
      </c>
      <c r="Q5661" t="str">
        <f t="shared" si="800"/>
        <v>2022-05</v>
      </c>
    </row>
    <row r="5662" spans="1:17" x14ac:dyDescent="0.35">
      <c r="A5662" s="2">
        <v>44899</v>
      </c>
      <c r="B5662" t="s">
        <v>55</v>
      </c>
      <c r="C5662" t="s">
        <v>19</v>
      </c>
      <c r="D5662" t="s">
        <v>39</v>
      </c>
      <c r="E5662" s="3">
        <v>118467</v>
      </c>
      <c r="F5662" s="3">
        <v>91971</v>
      </c>
      <c r="G5662" t="s">
        <v>35</v>
      </c>
      <c r="H5662" s="3" t="s">
        <v>5693</v>
      </c>
      <c r="I5662" s="3">
        <f t="shared" si="792"/>
        <v>-26496</v>
      </c>
      <c r="J5662" s="4">
        <f t="shared" si="793"/>
        <v>-0.22365722099825266</v>
      </c>
      <c r="K5662" s="5">
        <f t="shared" si="794"/>
        <v>0.77634277900174731</v>
      </c>
      <c r="L5662" s="4" t="str">
        <f t="shared" si="795"/>
        <v>Under Budget</v>
      </c>
      <c r="M5662">
        <f t="shared" si="796"/>
        <v>2022</v>
      </c>
      <c r="N5662">
        <f t="shared" si="797"/>
        <v>12</v>
      </c>
      <c r="O5662" t="str">
        <f t="shared" si="798"/>
        <v>Dec</v>
      </c>
      <c r="P5662" t="str">
        <f t="shared" si="799"/>
        <v>Q4</v>
      </c>
      <c r="Q5662" t="str">
        <f t="shared" si="800"/>
        <v>2022-12</v>
      </c>
    </row>
    <row r="5663" spans="1:17" x14ac:dyDescent="0.35">
      <c r="A5663" s="2">
        <v>44238</v>
      </c>
      <c r="B5663" t="s">
        <v>18</v>
      </c>
      <c r="C5663" t="s">
        <v>23</v>
      </c>
      <c r="D5663" t="s">
        <v>25</v>
      </c>
      <c r="E5663" s="3">
        <v>126591</v>
      </c>
      <c r="F5663" s="3">
        <v>153941</v>
      </c>
      <c r="G5663" t="s">
        <v>26</v>
      </c>
      <c r="H5663" s="3" t="s">
        <v>5694</v>
      </c>
      <c r="I5663" s="3">
        <f t="shared" si="792"/>
        <v>27350</v>
      </c>
      <c r="J5663" s="4">
        <f t="shared" si="793"/>
        <v>0.21605011414713526</v>
      </c>
      <c r="K5663" s="5">
        <f t="shared" si="794"/>
        <v>1.2160501141471352</v>
      </c>
      <c r="L5663" s="4" t="str">
        <f t="shared" si="795"/>
        <v>Over Budget</v>
      </c>
      <c r="M5663">
        <f t="shared" si="796"/>
        <v>2021</v>
      </c>
      <c r="N5663">
        <f t="shared" si="797"/>
        <v>2</v>
      </c>
      <c r="O5663" t="str">
        <f t="shared" si="798"/>
        <v>Feb</v>
      </c>
      <c r="P5663" t="str">
        <f t="shared" si="799"/>
        <v>Q1</v>
      </c>
      <c r="Q5663" t="str">
        <f t="shared" si="800"/>
        <v>2021-02</v>
      </c>
    </row>
    <row r="5664" spans="1:17" x14ac:dyDescent="0.35">
      <c r="A5664" s="2">
        <v>44511</v>
      </c>
      <c r="B5664" t="s">
        <v>37</v>
      </c>
      <c r="C5664" t="s">
        <v>23</v>
      </c>
      <c r="D5664" t="s">
        <v>58</v>
      </c>
      <c r="E5664" s="3">
        <v>146469</v>
      </c>
      <c r="F5664" s="3">
        <v>118406</v>
      </c>
      <c r="G5664" t="s">
        <v>32</v>
      </c>
      <c r="H5664" s="3" t="s">
        <v>5695</v>
      </c>
      <c r="I5664" s="3">
        <f t="shared" si="792"/>
        <v>-28063</v>
      </c>
      <c r="J5664" s="4">
        <f t="shared" si="793"/>
        <v>-0.19159685667274304</v>
      </c>
      <c r="K5664" s="5">
        <f t="shared" si="794"/>
        <v>0.80840314332725693</v>
      </c>
      <c r="L5664" s="4" t="str">
        <f t="shared" si="795"/>
        <v>Under Budget</v>
      </c>
      <c r="M5664">
        <f t="shared" si="796"/>
        <v>2021</v>
      </c>
      <c r="N5664">
        <f t="shared" si="797"/>
        <v>11</v>
      </c>
      <c r="O5664" t="str">
        <f t="shared" si="798"/>
        <v>Nov</v>
      </c>
      <c r="P5664" t="str">
        <f t="shared" si="799"/>
        <v>Q4</v>
      </c>
      <c r="Q5664" t="str">
        <f t="shared" si="800"/>
        <v>2021-11</v>
      </c>
    </row>
    <row r="5665" spans="1:17" x14ac:dyDescent="0.35">
      <c r="A5665" s="2">
        <v>44984</v>
      </c>
      <c r="B5665" t="s">
        <v>23</v>
      </c>
      <c r="C5665" t="s">
        <v>34</v>
      </c>
      <c r="D5665" t="s">
        <v>39</v>
      </c>
      <c r="E5665" s="3">
        <v>120202</v>
      </c>
      <c r="F5665" s="3">
        <v>153085</v>
      </c>
      <c r="G5665" t="s">
        <v>32</v>
      </c>
      <c r="H5665" s="3" t="s">
        <v>5696</v>
      </c>
      <c r="I5665" s="3">
        <f t="shared" si="792"/>
        <v>32883</v>
      </c>
      <c r="J5665" s="4">
        <f t="shared" si="793"/>
        <v>0.27356449975873948</v>
      </c>
      <c r="K5665" s="5">
        <f t="shared" si="794"/>
        <v>1.2735644997587394</v>
      </c>
      <c r="L5665" s="4" t="str">
        <f t="shared" si="795"/>
        <v>Over Budget</v>
      </c>
      <c r="M5665">
        <f t="shared" si="796"/>
        <v>2023</v>
      </c>
      <c r="N5665">
        <f t="shared" si="797"/>
        <v>2</v>
      </c>
      <c r="O5665" t="str">
        <f t="shared" si="798"/>
        <v>Feb</v>
      </c>
      <c r="P5665" t="str">
        <f t="shared" si="799"/>
        <v>Q1</v>
      </c>
      <c r="Q5665" t="str">
        <f t="shared" si="800"/>
        <v>2023-02</v>
      </c>
    </row>
    <row r="5666" spans="1:17" x14ac:dyDescent="0.35">
      <c r="A5666" s="2">
        <v>44525</v>
      </c>
      <c r="B5666" t="s">
        <v>18</v>
      </c>
      <c r="C5666" t="s">
        <v>19</v>
      </c>
      <c r="D5666" t="s">
        <v>25</v>
      </c>
      <c r="E5666" s="3">
        <v>133315</v>
      </c>
      <c r="F5666" s="3">
        <v>75083</v>
      </c>
      <c r="G5666" t="s">
        <v>21</v>
      </c>
      <c r="H5666" s="3" t="s">
        <v>5697</v>
      </c>
      <c r="I5666" s="3">
        <f t="shared" si="792"/>
        <v>-58232</v>
      </c>
      <c r="J5666" s="4">
        <f t="shared" si="793"/>
        <v>-0.43680006000825111</v>
      </c>
      <c r="K5666" s="5">
        <f t="shared" si="794"/>
        <v>0.56319993999174889</v>
      </c>
      <c r="L5666" s="4" t="str">
        <f t="shared" si="795"/>
        <v>Under Budget</v>
      </c>
      <c r="M5666">
        <f t="shared" si="796"/>
        <v>2021</v>
      </c>
      <c r="N5666">
        <f t="shared" si="797"/>
        <v>11</v>
      </c>
      <c r="O5666" t="str">
        <f t="shared" si="798"/>
        <v>Nov</v>
      </c>
      <c r="P5666" t="str">
        <f t="shared" si="799"/>
        <v>Q4</v>
      </c>
      <c r="Q5666" t="str">
        <f t="shared" si="800"/>
        <v>2021-11</v>
      </c>
    </row>
    <row r="5667" spans="1:17" x14ac:dyDescent="0.35">
      <c r="A5667" s="2">
        <v>45237</v>
      </c>
      <c r="B5667" t="s">
        <v>41</v>
      </c>
      <c r="C5667" t="s">
        <v>43</v>
      </c>
      <c r="D5667" t="s">
        <v>30</v>
      </c>
      <c r="E5667" s="3">
        <v>78269</v>
      </c>
      <c r="F5667" s="3">
        <v>10364</v>
      </c>
      <c r="G5667" t="s">
        <v>32</v>
      </c>
      <c r="H5667" s="3" t="s">
        <v>5698</v>
      </c>
      <c r="I5667" s="3">
        <f t="shared" si="792"/>
        <v>-67905</v>
      </c>
      <c r="J5667" s="4">
        <f t="shared" si="793"/>
        <v>-0.86758486757209108</v>
      </c>
      <c r="K5667" s="5">
        <f t="shared" si="794"/>
        <v>0.13241513242790887</v>
      </c>
      <c r="L5667" s="4" t="str">
        <f t="shared" si="795"/>
        <v>Under Budget</v>
      </c>
      <c r="M5667">
        <f t="shared" si="796"/>
        <v>2023</v>
      </c>
      <c r="N5667">
        <f t="shared" si="797"/>
        <v>11</v>
      </c>
      <c r="O5667" t="str">
        <f t="shared" si="798"/>
        <v>Nov</v>
      </c>
      <c r="P5667" t="str">
        <f t="shared" si="799"/>
        <v>Q4</v>
      </c>
      <c r="Q5667" t="str">
        <f t="shared" si="800"/>
        <v>2023-11</v>
      </c>
    </row>
    <row r="5668" spans="1:17" x14ac:dyDescent="0.35">
      <c r="A5668" s="2">
        <v>44479</v>
      </c>
      <c r="B5668" t="s">
        <v>28</v>
      </c>
      <c r="C5668" t="s">
        <v>29</v>
      </c>
      <c r="D5668" t="s">
        <v>39</v>
      </c>
      <c r="E5668" s="3">
        <v>129939</v>
      </c>
      <c r="F5668" s="3">
        <v>153946</v>
      </c>
      <c r="G5668" t="s">
        <v>21</v>
      </c>
      <c r="H5668" s="3" t="s">
        <v>5699</v>
      </c>
      <c r="I5668" s="3">
        <f t="shared" si="792"/>
        <v>24007</v>
      </c>
      <c r="J5668" s="4">
        <f t="shared" si="793"/>
        <v>0.18475592393353804</v>
      </c>
      <c r="K5668" s="5">
        <f t="shared" si="794"/>
        <v>1.1847559239335381</v>
      </c>
      <c r="L5668" s="4" t="str">
        <f t="shared" si="795"/>
        <v>Over Budget</v>
      </c>
      <c r="M5668">
        <f t="shared" si="796"/>
        <v>2021</v>
      </c>
      <c r="N5668">
        <f t="shared" si="797"/>
        <v>10</v>
      </c>
      <c r="O5668" t="str">
        <f t="shared" si="798"/>
        <v>Oct</v>
      </c>
      <c r="P5668" t="str">
        <f t="shared" si="799"/>
        <v>Q4</v>
      </c>
      <c r="Q5668" t="str">
        <f t="shared" si="800"/>
        <v>2021-10</v>
      </c>
    </row>
    <row r="5669" spans="1:17" x14ac:dyDescent="0.35">
      <c r="A5669" s="2">
        <v>45139</v>
      </c>
      <c r="B5669" t="s">
        <v>37</v>
      </c>
      <c r="C5669" t="s">
        <v>43</v>
      </c>
      <c r="D5669" t="s">
        <v>58</v>
      </c>
      <c r="E5669" s="3">
        <v>32425</v>
      </c>
      <c r="F5669" s="3">
        <v>129171</v>
      </c>
      <c r="G5669" t="s">
        <v>32</v>
      </c>
      <c r="H5669" s="3" t="s">
        <v>5700</v>
      </c>
      <c r="I5669" s="3">
        <f t="shared" si="792"/>
        <v>96746</v>
      </c>
      <c r="J5669" s="4">
        <f t="shared" si="793"/>
        <v>2.9836854279105629</v>
      </c>
      <c r="K5669" s="5">
        <f t="shared" si="794"/>
        <v>3.9836854279105629</v>
      </c>
      <c r="L5669" s="4" t="str">
        <f t="shared" si="795"/>
        <v>Over Budget</v>
      </c>
      <c r="M5669">
        <f t="shared" si="796"/>
        <v>2023</v>
      </c>
      <c r="N5669">
        <f t="shared" si="797"/>
        <v>8</v>
      </c>
      <c r="O5669" t="str">
        <f t="shared" si="798"/>
        <v>Aug</v>
      </c>
      <c r="P5669" t="str">
        <f t="shared" si="799"/>
        <v>Q3</v>
      </c>
      <c r="Q5669" t="str">
        <f t="shared" si="800"/>
        <v>2023-08</v>
      </c>
    </row>
    <row r="5670" spans="1:17" x14ac:dyDescent="0.35">
      <c r="A5670" s="2">
        <v>44454</v>
      </c>
      <c r="B5670" t="s">
        <v>23</v>
      </c>
      <c r="C5670" t="s">
        <v>43</v>
      </c>
      <c r="D5670" t="s">
        <v>25</v>
      </c>
      <c r="E5670" s="3">
        <v>49119</v>
      </c>
      <c r="F5670" s="3">
        <v>15821</v>
      </c>
      <c r="G5670" t="s">
        <v>21</v>
      </c>
      <c r="H5670" s="3" t="s">
        <v>5701</v>
      </c>
      <c r="I5670" s="3">
        <f t="shared" si="792"/>
        <v>-33298</v>
      </c>
      <c r="J5670" s="4">
        <f t="shared" si="793"/>
        <v>-0.67790468046987928</v>
      </c>
      <c r="K5670" s="5">
        <f t="shared" si="794"/>
        <v>0.32209531953012072</v>
      </c>
      <c r="L5670" s="4" t="str">
        <f t="shared" si="795"/>
        <v>Under Budget</v>
      </c>
      <c r="M5670">
        <f t="shared" si="796"/>
        <v>2021</v>
      </c>
      <c r="N5670">
        <f t="shared" si="797"/>
        <v>9</v>
      </c>
      <c r="O5670" t="str">
        <f t="shared" si="798"/>
        <v>Sep</v>
      </c>
      <c r="P5670" t="str">
        <f t="shared" si="799"/>
        <v>Q3</v>
      </c>
      <c r="Q5670" t="str">
        <f t="shared" si="800"/>
        <v>2021-09</v>
      </c>
    </row>
    <row r="5671" spans="1:17" x14ac:dyDescent="0.35">
      <c r="A5671" s="2">
        <v>44771</v>
      </c>
      <c r="B5671" t="s">
        <v>23</v>
      </c>
      <c r="C5671" t="s">
        <v>34</v>
      </c>
      <c r="D5671" t="s">
        <v>39</v>
      </c>
      <c r="E5671" s="3">
        <v>140273</v>
      </c>
      <c r="F5671" s="3">
        <v>12614</v>
      </c>
      <c r="G5671" t="s">
        <v>26</v>
      </c>
      <c r="H5671" s="3" t="s">
        <v>5702</v>
      </c>
      <c r="I5671" s="3">
        <f t="shared" si="792"/>
        <v>-127659</v>
      </c>
      <c r="J5671" s="4">
        <f t="shared" si="793"/>
        <v>-0.91007535306152998</v>
      </c>
      <c r="K5671" s="5">
        <f t="shared" si="794"/>
        <v>8.9924646938469979E-2</v>
      </c>
      <c r="L5671" s="4" t="str">
        <f t="shared" si="795"/>
        <v>Under Budget</v>
      </c>
      <c r="M5671">
        <f t="shared" si="796"/>
        <v>2022</v>
      </c>
      <c r="N5671">
        <f t="shared" si="797"/>
        <v>7</v>
      </c>
      <c r="O5671" t="str">
        <f t="shared" si="798"/>
        <v>Jul</v>
      </c>
      <c r="P5671" t="str">
        <f t="shared" si="799"/>
        <v>Q3</v>
      </c>
      <c r="Q5671" t="str">
        <f t="shared" si="800"/>
        <v>2022-07</v>
      </c>
    </row>
    <row r="5672" spans="1:17" x14ac:dyDescent="0.35">
      <c r="A5672" s="2">
        <v>44770</v>
      </c>
      <c r="B5672" t="s">
        <v>28</v>
      </c>
      <c r="C5672" t="s">
        <v>43</v>
      </c>
      <c r="D5672" t="s">
        <v>39</v>
      </c>
      <c r="E5672" s="3">
        <v>124364</v>
      </c>
      <c r="F5672" s="3">
        <v>112334</v>
      </c>
      <c r="G5672" t="s">
        <v>32</v>
      </c>
      <c r="H5672" s="3" t="s">
        <v>5703</v>
      </c>
      <c r="I5672" s="3">
        <f t="shared" si="792"/>
        <v>-12030</v>
      </c>
      <c r="J5672" s="4">
        <f t="shared" si="793"/>
        <v>-9.6732173297738894E-2</v>
      </c>
      <c r="K5672" s="5">
        <f t="shared" si="794"/>
        <v>0.90326782670226113</v>
      </c>
      <c r="L5672" s="4" t="str">
        <f t="shared" si="795"/>
        <v>Under Budget</v>
      </c>
      <c r="M5672">
        <f t="shared" si="796"/>
        <v>2022</v>
      </c>
      <c r="N5672">
        <f t="shared" si="797"/>
        <v>7</v>
      </c>
      <c r="O5672" t="str">
        <f t="shared" si="798"/>
        <v>Jul</v>
      </c>
      <c r="P5672" t="str">
        <f t="shared" si="799"/>
        <v>Q3</v>
      </c>
      <c r="Q5672" t="str">
        <f t="shared" si="800"/>
        <v>2022-07</v>
      </c>
    </row>
    <row r="5673" spans="1:17" x14ac:dyDescent="0.35">
      <c r="A5673" s="2">
        <v>44808</v>
      </c>
      <c r="B5673" t="s">
        <v>23</v>
      </c>
      <c r="C5673" t="s">
        <v>24</v>
      </c>
      <c r="D5673" t="s">
        <v>30</v>
      </c>
      <c r="E5673" s="3">
        <v>43125</v>
      </c>
      <c r="F5673" s="3">
        <v>34121</v>
      </c>
      <c r="G5673" t="s">
        <v>32</v>
      </c>
      <c r="H5673" s="3" t="s">
        <v>5704</v>
      </c>
      <c r="I5673" s="3">
        <f t="shared" si="792"/>
        <v>-9004</v>
      </c>
      <c r="J5673" s="4">
        <f t="shared" si="793"/>
        <v>-0.20878840579710145</v>
      </c>
      <c r="K5673" s="5">
        <f t="shared" si="794"/>
        <v>0.79121159420289855</v>
      </c>
      <c r="L5673" s="4" t="str">
        <f t="shared" si="795"/>
        <v>Under Budget</v>
      </c>
      <c r="M5673">
        <f t="shared" si="796"/>
        <v>2022</v>
      </c>
      <c r="N5673">
        <f t="shared" si="797"/>
        <v>9</v>
      </c>
      <c r="O5673" t="str">
        <f t="shared" si="798"/>
        <v>Sep</v>
      </c>
      <c r="P5673" t="str">
        <f t="shared" si="799"/>
        <v>Q3</v>
      </c>
      <c r="Q5673" t="str">
        <f t="shared" si="800"/>
        <v>2022-09</v>
      </c>
    </row>
    <row r="5674" spans="1:17" x14ac:dyDescent="0.35">
      <c r="A5674" s="2">
        <v>45239</v>
      </c>
      <c r="B5674" t="s">
        <v>55</v>
      </c>
      <c r="C5674" t="s">
        <v>43</v>
      </c>
      <c r="D5674" t="s">
        <v>39</v>
      </c>
      <c r="E5674" s="3">
        <v>148383</v>
      </c>
      <c r="F5674" s="3">
        <v>105794</v>
      </c>
      <c r="G5674" t="s">
        <v>35</v>
      </c>
      <c r="H5674" s="3" t="s">
        <v>5705</v>
      </c>
      <c r="I5674" s="3">
        <f t="shared" si="792"/>
        <v>-42589</v>
      </c>
      <c r="J5674" s="4">
        <f t="shared" si="793"/>
        <v>-0.28702075035549895</v>
      </c>
      <c r="K5674" s="5">
        <f t="shared" si="794"/>
        <v>0.7129792496445011</v>
      </c>
      <c r="L5674" s="4" t="str">
        <f t="shared" si="795"/>
        <v>Under Budget</v>
      </c>
      <c r="M5674">
        <f t="shared" si="796"/>
        <v>2023</v>
      </c>
      <c r="N5674">
        <f t="shared" si="797"/>
        <v>11</v>
      </c>
      <c r="O5674" t="str">
        <f t="shared" si="798"/>
        <v>Nov</v>
      </c>
      <c r="P5674" t="str">
        <f t="shared" si="799"/>
        <v>Q4</v>
      </c>
      <c r="Q5674" t="str">
        <f t="shared" si="800"/>
        <v>2023-11</v>
      </c>
    </row>
    <row r="5675" spans="1:17" x14ac:dyDescent="0.35">
      <c r="A5675" s="2">
        <v>45033</v>
      </c>
      <c r="B5675" t="s">
        <v>37</v>
      </c>
      <c r="C5675" t="s">
        <v>43</v>
      </c>
      <c r="D5675" t="s">
        <v>25</v>
      </c>
      <c r="E5675" s="3">
        <v>120967</v>
      </c>
      <c r="F5675" s="3">
        <v>14758</v>
      </c>
      <c r="G5675" t="s">
        <v>21</v>
      </c>
      <c r="H5675" s="3" t="s">
        <v>5706</v>
      </c>
      <c r="I5675" s="3">
        <f t="shared" si="792"/>
        <v>-106209</v>
      </c>
      <c r="J5675" s="4">
        <f t="shared" si="793"/>
        <v>-0.87799978506534837</v>
      </c>
      <c r="K5675" s="5">
        <f t="shared" si="794"/>
        <v>0.1220002149346516</v>
      </c>
      <c r="L5675" s="4" t="str">
        <f t="shared" si="795"/>
        <v>Under Budget</v>
      </c>
      <c r="M5675">
        <f t="shared" si="796"/>
        <v>2023</v>
      </c>
      <c r="N5675">
        <f t="shared" si="797"/>
        <v>4</v>
      </c>
      <c r="O5675" t="str">
        <f t="shared" si="798"/>
        <v>Apr</v>
      </c>
      <c r="P5675" t="str">
        <f t="shared" si="799"/>
        <v>Q2</v>
      </c>
      <c r="Q5675" t="str">
        <f t="shared" si="800"/>
        <v>2023-04</v>
      </c>
    </row>
    <row r="5676" spans="1:17" x14ac:dyDescent="0.35">
      <c r="A5676" s="2">
        <v>44619</v>
      </c>
      <c r="B5676" t="s">
        <v>41</v>
      </c>
      <c r="C5676" t="s">
        <v>24</v>
      </c>
      <c r="D5676" t="s">
        <v>20</v>
      </c>
      <c r="E5676" s="3">
        <v>91140</v>
      </c>
      <c r="F5676" s="3">
        <v>162923</v>
      </c>
      <c r="G5676" t="s">
        <v>21</v>
      </c>
      <c r="H5676" s="3" t="s">
        <v>5707</v>
      </c>
      <c r="I5676" s="3">
        <f t="shared" si="792"/>
        <v>71783</v>
      </c>
      <c r="J5676" s="4">
        <f t="shared" si="793"/>
        <v>0.78761246434057497</v>
      </c>
      <c r="K5676" s="5">
        <f t="shared" si="794"/>
        <v>1.7876124643405749</v>
      </c>
      <c r="L5676" s="4" t="str">
        <f t="shared" si="795"/>
        <v>Over Budget</v>
      </c>
      <c r="M5676">
        <f t="shared" si="796"/>
        <v>2022</v>
      </c>
      <c r="N5676">
        <f t="shared" si="797"/>
        <v>2</v>
      </c>
      <c r="O5676" t="str">
        <f t="shared" si="798"/>
        <v>Feb</v>
      </c>
      <c r="P5676" t="str">
        <f t="shared" si="799"/>
        <v>Q1</v>
      </c>
      <c r="Q5676" t="str">
        <f t="shared" si="800"/>
        <v>2022-02</v>
      </c>
    </row>
    <row r="5677" spans="1:17" x14ac:dyDescent="0.35">
      <c r="A5677" s="2">
        <v>44954</v>
      </c>
      <c r="B5677" t="s">
        <v>28</v>
      </c>
      <c r="C5677" t="s">
        <v>34</v>
      </c>
      <c r="D5677" t="s">
        <v>25</v>
      </c>
      <c r="E5677" s="3">
        <v>26401</v>
      </c>
      <c r="F5677" s="3">
        <v>129909</v>
      </c>
      <c r="G5677" t="s">
        <v>35</v>
      </c>
      <c r="H5677" s="3" t="s">
        <v>5708</v>
      </c>
      <c r="I5677" s="3">
        <f t="shared" si="792"/>
        <v>103508</v>
      </c>
      <c r="J5677" s="4">
        <f t="shared" si="793"/>
        <v>3.9206090678383396</v>
      </c>
      <c r="K5677" s="5">
        <f t="shared" si="794"/>
        <v>4.9206090678383392</v>
      </c>
      <c r="L5677" s="4" t="str">
        <f t="shared" si="795"/>
        <v>Over Budget</v>
      </c>
      <c r="M5677">
        <f t="shared" si="796"/>
        <v>2023</v>
      </c>
      <c r="N5677">
        <f t="shared" si="797"/>
        <v>1</v>
      </c>
      <c r="O5677" t="str">
        <f t="shared" si="798"/>
        <v>Jan</v>
      </c>
      <c r="P5677" t="str">
        <f t="shared" si="799"/>
        <v>Q1</v>
      </c>
      <c r="Q5677" t="str">
        <f t="shared" si="800"/>
        <v>2023-01</v>
      </c>
    </row>
    <row r="5678" spans="1:17" x14ac:dyDescent="0.35">
      <c r="A5678" s="2">
        <v>44959</v>
      </c>
      <c r="B5678" t="s">
        <v>18</v>
      </c>
      <c r="C5678" t="s">
        <v>23</v>
      </c>
      <c r="D5678" t="s">
        <v>25</v>
      </c>
      <c r="E5678" s="3">
        <v>147700</v>
      </c>
      <c r="F5678" s="3">
        <v>72960</v>
      </c>
      <c r="G5678" t="s">
        <v>32</v>
      </c>
      <c r="H5678" s="3" t="s">
        <v>5709</v>
      </c>
      <c r="I5678" s="3">
        <f t="shared" si="792"/>
        <v>-74740</v>
      </c>
      <c r="J5678" s="4">
        <f t="shared" si="793"/>
        <v>-0.50602572782667565</v>
      </c>
      <c r="K5678" s="5">
        <f t="shared" si="794"/>
        <v>0.49397427217332429</v>
      </c>
      <c r="L5678" s="4" t="str">
        <f t="shared" si="795"/>
        <v>Under Budget</v>
      </c>
      <c r="M5678">
        <f t="shared" si="796"/>
        <v>2023</v>
      </c>
      <c r="N5678">
        <f t="shared" si="797"/>
        <v>2</v>
      </c>
      <c r="O5678" t="str">
        <f t="shared" si="798"/>
        <v>Feb</v>
      </c>
      <c r="P5678" t="str">
        <f t="shared" si="799"/>
        <v>Q1</v>
      </c>
      <c r="Q5678" t="str">
        <f t="shared" si="800"/>
        <v>2023-02</v>
      </c>
    </row>
    <row r="5679" spans="1:17" x14ac:dyDescent="0.35">
      <c r="A5679" s="2">
        <v>44620</v>
      </c>
      <c r="B5679" t="s">
        <v>18</v>
      </c>
      <c r="C5679" t="s">
        <v>19</v>
      </c>
      <c r="D5679" t="s">
        <v>30</v>
      </c>
      <c r="E5679" s="3">
        <v>123015</v>
      </c>
      <c r="F5679" s="3">
        <v>85541</v>
      </c>
      <c r="G5679" t="s">
        <v>21</v>
      </c>
      <c r="H5679" s="3" t="s">
        <v>5710</v>
      </c>
      <c r="I5679" s="3">
        <f t="shared" si="792"/>
        <v>-37474</v>
      </c>
      <c r="J5679" s="4">
        <f t="shared" si="793"/>
        <v>-0.30462951672560257</v>
      </c>
      <c r="K5679" s="5">
        <f t="shared" si="794"/>
        <v>0.69537048327439743</v>
      </c>
      <c r="L5679" s="4" t="str">
        <f t="shared" si="795"/>
        <v>Under Budget</v>
      </c>
      <c r="M5679">
        <f t="shared" si="796"/>
        <v>2022</v>
      </c>
      <c r="N5679">
        <f t="shared" si="797"/>
        <v>2</v>
      </c>
      <c r="O5679" t="str">
        <f t="shared" si="798"/>
        <v>Feb</v>
      </c>
      <c r="P5679" t="str">
        <f t="shared" si="799"/>
        <v>Q1</v>
      </c>
      <c r="Q5679" t="str">
        <f t="shared" si="800"/>
        <v>2022-02</v>
      </c>
    </row>
    <row r="5680" spans="1:17" x14ac:dyDescent="0.35">
      <c r="A5680" s="2">
        <v>44625</v>
      </c>
      <c r="B5680" t="s">
        <v>18</v>
      </c>
      <c r="C5680" t="s">
        <v>34</v>
      </c>
      <c r="D5680" t="s">
        <v>30</v>
      </c>
      <c r="E5680" s="3">
        <v>60065</v>
      </c>
      <c r="F5680" s="3">
        <v>51864</v>
      </c>
      <c r="G5680" t="s">
        <v>32</v>
      </c>
      <c r="H5680" s="3" t="s">
        <v>5711</v>
      </c>
      <c r="I5680" s="3">
        <f t="shared" si="792"/>
        <v>-8201</v>
      </c>
      <c r="J5680" s="4">
        <f t="shared" si="793"/>
        <v>-0.13653541996170815</v>
      </c>
      <c r="K5680" s="5">
        <f t="shared" si="794"/>
        <v>0.86346458003829185</v>
      </c>
      <c r="L5680" s="4" t="str">
        <f t="shared" si="795"/>
        <v>Under Budget</v>
      </c>
      <c r="M5680">
        <f t="shared" si="796"/>
        <v>2022</v>
      </c>
      <c r="N5680">
        <f t="shared" si="797"/>
        <v>3</v>
      </c>
      <c r="O5680" t="str">
        <f t="shared" si="798"/>
        <v>Mar</v>
      </c>
      <c r="P5680" t="str">
        <f t="shared" si="799"/>
        <v>Q1</v>
      </c>
      <c r="Q5680" t="str">
        <f t="shared" si="800"/>
        <v>2022-03</v>
      </c>
    </row>
    <row r="5681" spans="1:17" x14ac:dyDescent="0.35">
      <c r="A5681" s="2">
        <v>44400</v>
      </c>
      <c r="B5681" t="s">
        <v>37</v>
      </c>
      <c r="C5681" t="s">
        <v>43</v>
      </c>
      <c r="D5681" t="s">
        <v>39</v>
      </c>
      <c r="E5681" s="3">
        <v>127600</v>
      </c>
      <c r="F5681" s="3">
        <v>43026</v>
      </c>
      <c r="G5681" t="s">
        <v>26</v>
      </c>
      <c r="H5681" s="3" t="s">
        <v>5712</v>
      </c>
      <c r="I5681" s="3">
        <f t="shared" si="792"/>
        <v>-84574</v>
      </c>
      <c r="J5681" s="4">
        <f t="shared" si="793"/>
        <v>-0.66280564263322883</v>
      </c>
      <c r="K5681" s="5">
        <f t="shared" si="794"/>
        <v>0.33719435736677117</v>
      </c>
      <c r="L5681" s="4" t="str">
        <f t="shared" si="795"/>
        <v>Under Budget</v>
      </c>
      <c r="M5681">
        <f t="shared" si="796"/>
        <v>2021</v>
      </c>
      <c r="N5681">
        <f t="shared" si="797"/>
        <v>7</v>
      </c>
      <c r="O5681" t="str">
        <f t="shared" si="798"/>
        <v>Jul</v>
      </c>
      <c r="P5681" t="str">
        <f t="shared" si="799"/>
        <v>Q3</v>
      </c>
      <c r="Q5681" t="str">
        <f t="shared" si="800"/>
        <v>2021-07</v>
      </c>
    </row>
    <row r="5682" spans="1:17" x14ac:dyDescent="0.35">
      <c r="A5682" s="2">
        <v>44392</v>
      </c>
      <c r="B5682" t="s">
        <v>41</v>
      </c>
      <c r="C5682" t="s">
        <v>23</v>
      </c>
      <c r="D5682" t="s">
        <v>30</v>
      </c>
      <c r="E5682" s="3">
        <v>101464</v>
      </c>
      <c r="F5682" s="3">
        <v>101976</v>
      </c>
      <c r="G5682" t="s">
        <v>21</v>
      </c>
      <c r="H5682" s="3" t="s">
        <v>5713</v>
      </c>
      <c r="I5682" s="3">
        <f t="shared" si="792"/>
        <v>512</v>
      </c>
      <c r="J5682" s="4">
        <f t="shared" si="793"/>
        <v>5.0461247338957661E-3</v>
      </c>
      <c r="K5682" s="5">
        <f t="shared" si="794"/>
        <v>1.0050461247338958</v>
      </c>
      <c r="L5682" s="4" t="str">
        <f t="shared" si="795"/>
        <v>Over Budget</v>
      </c>
      <c r="M5682">
        <f t="shared" si="796"/>
        <v>2021</v>
      </c>
      <c r="N5682">
        <f t="shared" si="797"/>
        <v>7</v>
      </c>
      <c r="O5682" t="str">
        <f t="shared" si="798"/>
        <v>Jul</v>
      </c>
      <c r="P5682" t="str">
        <f t="shared" si="799"/>
        <v>Q3</v>
      </c>
      <c r="Q5682" t="str">
        <f t="shared" si="800"/>
        <v>2021-07</v>
      </c>
    </row>
    <row r="5683" spans="1:17" x14ac:dyDescent="0.35">
      <c r="A5683" s="2">
        <v>44924</v>
      </c>
      <c r="B5683" t="s">
        <v>23</v>
      </c>
      <c r="C5683" t="s">
        <v>19</v>
      </c>
      <c r="D5683" t="s">
        <v>39</v>
      </c>
      <c r="E5683" s="3">
        <v>42398</v>
      </c>
      <c r="F5683" s="3">
        <v>83052</v>
      </c>
      <c r="G5683" t="s">
        <v>32</v>
      </c>
      <c r="H5683" s="3" t="s">
        <v>5714</v>
      </c>
      <c r="I5683" s="3">
        <f t="shared" si="792"/>
        <v>40654</v>
      </c>
      <c r="J5683" s="4">
        <f t="shared" si="793"/>
        <v>0.95886598424453984</v>
      </c>
      <c r="K5683" s="5">
        <f t="shared" si="794"/>
        <v>1.9588659842445397</v>
      </c>
      <c r="L5683" s="4" t="str">
        <f t="shared" si="795"/>
        <v>Over Budget</v>
      </c>
      <c r="M5683">
        <f t="shared" si="796"/>
        <v>2022</v>
      </c>
      <c r="N5683">
        <f t="shared" si="797"/>
        <v>12</v>
      </c>
      <c r="O5683" t="str">
        <f t="shared" si="798"/>
        <v>Dec</v>
      </c>
      <c r="P5683" t="str">
        <f t="shared" si="799"/>
        <v>Q4</v>
      </c>
      <c r="Q5683" t="str">
        <f t="shared" si="800"/>
        <v>2022-12</v>
      </c>
    </row>
    <row r="5684" spans="1:17" x14ac:dyDescent="0.35">
      <c r="A5684" s="2">
        <v>44481</v>
      </c>
      <c r="B5684" t="s">
        <v>41</v>
      </c>
      <c r="C5684" t="s">
        <v>19</v>
      </c>
      <c r="D5684" t="s">
        <v>20</v>
      </c>
      <c r="E5684" s="3">
        <v>78699</v>
      </c>
      <c r="F5684" s="3">
        <v>133209</v>
      </c>
      <c r="G5684" t="s">
        <v>26</v>
      </c>
      <c r="H5684" s="3" t="s">
        <v>5715</v>
      </c>
      <c r="I5684" s="3">
        <f t="shared" si="792"/>
        <v>54510</v>
      </c>
      <c r="J5684" s="4">
        <f t="shared" si="793"/>
        <v>0.69263904242747687</v>
      </c>
      <c r="K5684" s="5">
        <f t="shared" si="794"/>
        <v>1.6926390424274769</v>
      </c>
      <c r="L5684" s="4" t="str">
        <f t="shared" si="795"/>
        <v>Over Budget</v>
      </c>
      <c r="M5684">
        <f t="shared" si="796"/>
        <v>2021</v>
      </c>
      <c r="N5684">
        <f t="shared" si="797"/>
        <v>10</v>
      </c>
      <c r="O5684" t="str">
        <f t="shared" si="798"/>
        <v>Oct</v>
      </c>
      <c r="P5684" t="str">
        <f t="shared" si="799"/>
        <v>Q4</v>
      </c>
      <c r="Q5684" t="str">
        <f t="shared" si="800"/>
        <v>2021-10</v>
      </c>
    </row>
    <row r="5685" spans="1:17" x14ac:dyDescent="0.35">
      <c r="A5685" s="2">
        <v>44392</v>
      </c>
      <c r="B5685" t="s">
        <v>41</v>
      </c>
      <c r="C5685" t="s">
        <v>19</v>
      </c>
      <c r="D5685" t="s">
        <v>58</v>
      </c>
      <c r="E5685" s="3">
        <v>31755</v>
      </c>
      <c r="F5685" s="3">
        <v>139439</v>
      </c>
      <c r="G5685" t="s">
        <v>32</v>
      </c>
      <c r="H5685" s="3" t="s">
        <v>5716</v>
      </c>
      <c r="I5685" s="3">
        <f t="shared" si="792"/>
        <v>107684</v>
      </c>
      <c r="J5685" s="4">
        <f t="shared" si="793"/>
        <v>3.3910880176350182</v>
      </c>
      <c r="K5685" s="5">
        <f t="shared" si="794"/>
        <v>4.3910880176350178</v>
      </c>
      <c r="L5685" s="4" t="str">
        <f t="shared" si="795"/>
        <v>Over Budget</v>
      </c>
      <c r="M5685">
        <f t="shared" si="796"/>
        <v>2021</v>
      </c>
      <c r="N5685">
        <f t="shared" si="797"/>
        <v>7</v>
      </c>
      <c r="O5685" t="str">
        <f t="shared" si="798"/>
        <v>Jul</v>
      </c>
      <c r="P5685" t="str">
        <f t="shared" si="799"/>
        <v>Q3</v>
      </c>
      <c r="Q5685" t="str">
        <f t="shared" si="800"/>
        <v>2021-07</v>
      </c>
    </row>
    <row r="5686" spans="1:17" x14ac:dyDescent="0.35">
      <c r="A5686" s="2">
        <v>44503</v>
      </c>
      <c r="B5686" t="s">
        <v>28</v>
      </c>
      <c r="C5686" t="s">
        <v>24</v>
      </c>
      <c r="D5686" t="s">
        <v>30</v>
      </c>
      <c r="E5686" s="3">
        <v>117107</v>
      </c>
      <c r="F5686" s="3">
        <v>124571</v>
      </c>
      <c r="G5686" t="s">
        <v>32</v>
      </c>
      <c r="H5686" s="3" t="s">
        <v>5717</v>
      </c>
      <c r="I5686" s="3">
        <f t="shared" si="792"/>
        <v>7464</v>
      </c>
      <c r="J5686" s="4">
        <f t="shared" si="793"/>
        <v>6.373658278326659E-2</v>
      </c>
      <c r="K5686" s="5">
        <f t="shared" si="794"/>
        <v>1.0637365827832665</v>
      </c>
      <c r="L5686" s="4" t="str">
        <f t="shared" si="795"/>
        <v>Over Budget</v>
      </c>
      <c r="M5686">
        <f t="shared" si="796"/>
        <v>2021</v>
      </c>
      <c r="N5686">
        <f t="shared" si="797"/>
        <v>11</v>
      </c>
      <c r="O5686" t="str">
        <f t="shared" si="798"/>
        <v>Nov</v>
      </c>
      <c r="P5686" t="str">
        <f t="shared" si="799"/>
        <v>Q4</v>
      </c>
      <c r="Q5686" t="str">
        <f t="shared" si="800"/>
        <v>2021-11</v>
      </c>
    </row>
    <row r="5687" spans="1:17" x14ac:dyDescent="0.35">
      <c r="A5687" s="2">
        <v>44210</v>
      </c>
      <c r="B5687" t="s">
        <v>37</v>
      </c>
      <c r="C5687" t="s">
        <v>24</v>
      </c>
      <c r="D5687" t="s">
        <v>30</v>
      </c>
      <c r="E5687" s="3">
        <v>101174</v>
      </c>
      <c r="F5687" s="3">
        <v>161985</v>
      </c>
      <c r="G5687" t="s">
        <v>26</v>
      </c>
      <c r="H5687" s="3" t="s">
        <v>5718</v>
      </c>
      <c r="I5687" s="3">
        <f t="shared" si="792"/>
        <v>60811</v>
      </c>
      <c r="J5687" s="4">
        <f t="shared" si="793"/>
        <v>0.60105363037934645</v>
      </c>
      <c r="K5687" s="5">
        <f t="shared" si="794"/>
        <v>1.6010536303793466</v>
      </c>
      <c r="L5687" s="4" t="str">
        <f t="shared" si="795"/>
        <v>Over Budget</v>
      </c>
      <c r="M5687">
        <f t="shared" si="796"/>
        <v>2021</v>
      </c>
      <c r="N5687">
        <f t="shared" si="797"/>
        <v>1</v>
      </c>
      <c r="O5687" t="str">
        <f t="shared" si="798"/>
        <v>Jan</v>
      </c>
      <c r="P5687" t="str">
        <f t="shared" si="799"/>
        <v>Q1</v>
      </c>
      <c r="Q5687" t="str">
        <f t="shared" si="800"/>
        <v>2021-01</v>
      </c>
    </row>
    <row r="5688" spans="1:17" x14ac:dyDescent="0.35">
      <c r="A5688" s="2">
        <v>45277</v>
      </c>
      <c r="B5688" t="s">
        <v>18</v>
      </c>
      <c r="C5688" t="s">
        <v>23</v>
      </c>
      <c r="D5688" t="s">
        <v>20</v>
      </c>
      <c r="E5688" s="3">
        <v>100759</v>
      </c>
      <c r="F5688" s="3">
        <v>99885</v>
      </c>
      <c r="G5688" t="s">
        <v>21</v>
      </c>
      <c r="H5688" s="3" t="s">
        <v>5719</v>
      </c>
      <c r="I5688" s="3">
        <f t="shared" si="792"/>
        <v>-874</v>
      </c>
      <c r="J5688" s="4">
        <f t="shared" si="793"/>
        <v>-8.6741631020553992E-3</v>
      </c>
      <c r="K5688" s="5">
        <f t="shared" si="794"/>
        <v>0.99132583689794462</v>
      </c>
      <c r="L5688" s="4" t="str">
        <f t="shared" si="795"/>
        <v>Under Budget</v>
      </c>
      <c r="M5688">
        <f t="shared" si="796"/>
        <v>2023</v>
      </c>
      <c r="N5688">
        <f t="shared" si="797"/>
        <v>12</v>
      </c>
      <c r="O5688" t="str">
        <f t="shared" si="798"/>
        <v>Dec</v>
      </c>
      <c r="P5688" t="str">
        <f t="shared" si="799"/>
        <v>Q4</v>
      </c>
      <c r="Q5688" t="str">
        <f t="shared" si="800"/>
        <v>2023-12</v>
      </c>
    </row>
    <row r="5689" spans="1:17" x14ac:dyDescent="0.35">
      <c r="A5689" s="2">
        <v>44919</v>
      </c>
      <c r="B5689" t="s">
        <v>28</v>
      </c>
      <c r="C5689" t="s">
        <v>43</v>
      </c>
      <c r="D5689" t="s">
        <v>30</v>
      </c>
      <c r="E5689" s="3">
        <v>14017</v>
      </c>
      <c r="F5689" s="3">
        <v>31309</v>
      </c>
      <c r="G5689" t="s">
        <v>35</v>
      </c>
      <c r="H5689" s="3" t="s">
        <v>5720</v>
      </c>
      <c r="I5689" s="3">
        <f t="shared" si="792"/>
        <v>17292</v>
      </c>
      <c r="J5689" s="4">
        <f t="shared" si="793"/>
        <v>1.233644859813084</v>
      </c>
      <c r="K5689" s="5">
        <f t="shared" si="794"/>
        <v>2.2336448598130842</v>
      </c>
      <c r="L5689" s="4" t="str">
        <f t="shared" si="795"/>
        <v>Over Budget</v>
      </c>
      <c r="M5689">
        <f t="shared" si="796"/>
        <v>2022</v>
      </c>
      <c r="N5689">
        <f t="shared" si="797"/>
        <v>12</v>
      </c>
      <c r="O5689" t="str">
        <f t="shared" si="798"/>
        <v>Dec</v>
      </c>
      <c r="P5689" t="str">
        <f t="shared" si="799"/>
        <v>Q4</v>
      </c>
      <c r="Q5689" t="str">
        <f t="shared" si="800"/>
        <v>2022-12</v>
      </c>
    </row>
    <row r="5690" spans="1:17" x14ac:dyDescent="0.35">
      <c r="A5690" s="2">
        <v>44976</v>
      </c>
      <c r="B5690" t="s">
        <v>23</v>
      </c>
      <c r="C5690" t="s">
        <v>23</v>
      </c>
      <c r="D5690" t="s">
        <v>20</v>
      </c>
      <c r="E5690" s="3">
        <v>42850</v>
      </c>
      <c r="F5690" s="3">
        <v>126401</v>
      </c>
      <c r="G5690" t="s">
        <v>35</v>
      </c>
      <c r="H5690" s="3" t="s">
        <v>5721</v>
      </c>
      <c r="I5690" s="3">
        <f t="shared" si="792"/>
        <v>83551</v>
      </c>
      <c r="J5690" s="4">
        <f t="shared" si="793"/>
        <v>1.9498483080513418</v>
      </c>
      <c r="K5690" s="5">
        <f t="shared" si="794"/>
        <v>2.949848308051342</v>
      </c>
      <c r="L5690" s="4" t="str">
        <f t="shared" si="795"/>
        <v>Over Budget</v>
      </c>
      <c r="M5690">
        <f t="shared" si="796"/>
        <v>2023</v>
      </c>
      <c r="N5690">
        <f t="shared" si="797"/>
        <v>2</v>
      </c>
      <c r="O5690" t="str">
        <f t="shared" si="798"/>
        <v>Feb</v>
      </c>
      <c r="P5690" t="str">
        <f t="shared" si="799"/>
        <v>Q1</v>
      </c>
      <c r="Q5690" t="str">
        <f t="shared" si="800"/>
        <v>2023-02</v>
      </c>
    </row>
    <row r="5691" spans="1:17" x14ac:dyDescent="0.35">
      <c r="A5691" s="2">
        <v>44725</v>
      </c>
      <c r="B5691" t="s">
        <v>41</v>
      </c>
      <c r="C5691" t="s">
        <v>43</v>
      </c>
      <c r="D5691" t="s">
        <v>39</v>
      </c>
      <c r="E5691" s="3">
        <v>110093</v>
      </c>
      <c r="F5691" s="3">
        <v>67908</v>
      </c>
      <c r="G5691" t="s">
        <v>26</v>
      </c>
      <c r="H5691" s="3" t="s">
        <v>5722</v>
      </c>
      <c r="I5691" s="3">
        <f t="shared" si="792"/>
        <v>-42185</v>
      </c>
      <c r="J5691" s="4">
        <f t="shared" si="793"/>
        <v>-0.38317604207351968</v>
      </c>
      <c r="K5691" s="5">
        <f t="shared" si="794"/>
        <v>0.61682395792648037</v>
      </c>
      <c r="L5691" s="4" t="str">
        <f t="shared" si="795"/>
        <v>Under Budget</v>
      </c>
      <c r="M5691">
        <f t="shared" si="796"/>
        <v>2022</v>
      </c>
      <c r="N5691">
        <f t="shared" si="797"/>
        <v>6</v>
      </c>
      <c r="O5691" t="str">
        <f t="shared" si="798"/>
        <v>Jun</v>
      </c>
      <c r="P5691" t="str">
        <f t="shared" si="799"/>
        <v>Q2</v>
      </c>
      <c r="Q5691" t="str">
        <f t="shared" si="800"/>
        <v>2022-06</v>
      </c>
    </row>
    <row r="5692" spans="1:17" x14ac:dyDescent="0.35">
      <c r="A5692" s="2">
        <v>44994</v>
      </c>
      <c r="B5692" t="s">
        <v>18</v>
      </c>
      <c r="C5692" t="s">
        <v>34</v>
      </c>
      <c r="D5692" t="s">
        <v>30</v>
      </c>
      <c r="E5692" s="3">
        <v>56787</v>
      </c>
      <c r="F5692" s="3">
        <v>134821</v>
      </c>
      <c r="G5692" t="s">
        <v>32</v>
      </c>
      <c r="H5692" s="3" t="s">
        <v>5723</v>
      </c>
      <c r="I5692" s="3">
        <f t="shared" si="792"/>
        <v>78034</v>
      </c>
      <c r="J5692" s="4">
        <f t="shared" si="793"/>
        <v>1.3741525349111592</v>
      </c>
      <c r="K5692" s="5">
        <f t="shared" si="794"/>
        <v>2.3741525349111594</v>
      </c>
      <c r="L5692" s="4" t="str">
        <f t="shared" si="795"/>
        <v>Over Budget</v>
      </c>
      <c r="M5692">
        <f t="shared" si="796"/>
        <v>2023</v>
      </c>
      <c r="N5692">
        <f t="shared" si="797"/>
        <v>3</v>
      </c>
      <c r="O5692" t="str">
        <f t="shared" si="798"/>
        <v>Mar</v>
      </c>
      <c r="P5692" t="str">
        <f t="shared" si="799"/>
        <v>Q1</v>
      </c>
      <c r="Q5692" t="str">
        <f t="shared" si="800"/>
        <v>2023-03</v>
      </c>
    </row>
    <row r="5693" spans="1:17" x14ac:dyDescent="0.35">
      <c r="A5693" s="2">
        <v>44540</v>
      </c>
      <c r="B5693" t="s">
        <v>37</v>
      </c>
      <c r="C5693" t="s">
        <v>19</v>
      </c>
      <c r="D5693" t="s">
        <v>30</v>
      </c>
      <c r="E5693" s="3">
        <v>149045</v>
      </c>
      <c r="F5693" s="3">
        <v>76737</v>
      </c>
      <c r="G5693" t="s">
        <v>35</v>
      </c>
      <c r="H5693" s="3" t="s">
        <v>5724</v>
      </c>
      <c r="I5693" s="3">
        <f t="shared" si="792"/>
        <v>-72308</v>
      </c>
      <c r="J5693" s="4">
        <f t="shared" si="793"/>
        <v>-0.48514207118655439</v>
      </c>
      <c r="K5693" s="5">
        <f t="shared" si="794"/>
        <v>0.51485792881344561</v>
      </c>
      <c r="L5693" s="4" t="str">
        <f t="shared" si="795"/>
        <v>Under Budget</v>
      </c>
      <c r="M5693">
        <f t="shared" si="796"/>
        <v>2021</v>
      </c>
      <c r="N5693">
        <f t="shared" si="797"/>
        <v>12</v>
      </c>
      <c r="O5693" t="str">
        <f t="shared" si="798"/>
        <v>Dec</v>
      </c>
      <c r="P5693" t="str">
        <f t="shared" si="799"/>
        <v>Q4</v>
      </c>
      <c r="Q5693" t="str">
        <f t="shared" si="800"/>
        <v>2021-12</v>
      </c>
    </row>
    <row r="5694" spans="1:17" x14ac:dyDescent="0.35">
      <c r="A5694" s="2">
        <v>44405</v>
      </c>
      <c r="B5694" t="s">
        <v>55</v>
      </c>
      <c r="C5694" t="s">
        <v>19</v>
      </c>
      <c r="D5694" t="s">
        <v>39</v>
      </c>
      <c r="E5694" s="3">
        <v>112420</v>
      </c>
      <c r="F5694" s="3">
        <v>91840</v>
      </c>
      <c r="G5694" t="s">
        <v>26</v>
      </c>
      <c r="H5694" s="3" t="s">
        <v>5725</v>
      </c>
      <c r="I5694" s="3">
        <f t="shared" si="792"/>
        <v>-20580</v>
      </c>
      <c r="J5694" s="4">
        <f t="shared" si="793"/>
        <v>-0.18306351183063513</v>
      </c>
      <c r="K5694" s="5">
        <f t="shared" si="794"/>
        <v>0.81693648816936493</v>
      </c>
      <c r="L5694" s="4" t="str">
        <f t="shared" si="795"/>
        <v>Under Budget</v>
      </c>
      <c r="M5694">
        <f t="shared" si="796"/>
        <v>2021</v>
      </c>
      <c r="N5694">
        <f t="shared" si="797"/>
        <v>7</v>
      </c>
      <c r="O5694" t="str">
        <f t="shared" si="798"/>
        <v>Jul</v>
      </c>
      <c r="P5694" t="str">
        <f t="shared" si="799"/>
        <v>Q3</v>
      </c>
      <c r="Q5694" t="str">
        <f t="shared" si="800"/>
        <v>2021-07</v>
      </c>
    </row>
    <row r="5695" spans="1:17" x14ac:dyDescent="0.35">
      <c r="A5695" s="2">
        <v>44837</v>
      </c>
      <c r="B5695" t="s">
        <v>41</v>
      </c>
      <c r="C5695" t="s">
        <v>24</v>
      </c>
      <c r="D5695" t="s">
        <v>30</v>
      </c>
      <c r="E5695" s="3">
        <v>39913</v>
      </c>
      <c r="F5695" s="3">
        <v>19285</v>
      </c>
      <c r="G5695" t="s">
        <v>35</v>
      </c>
      <c r="H5695" s="3" t="s">
        <v>5726</v>
      </c>
      <c r="I5695" s="3">
        <f t="shared" si="792"/>
        <v>-20628</v>
      </c>
      <c r="J5695" s="4">
        <f t="shared" si="793"/>
        <v>-0.51682409240097216</v>
      </c>
      <c r="K5695" s="5">
        <f t="shared" si="794"/>
        <v>0.4831759075990279</v>
      </c>
      <c r="L5695" s="4" t="str">
        <f t="shared" si="795"/>
        <v>Under Budget</v>
      </c>
      <c r="M5695">
        <f t="shared" si="796"/>
        <v>2022</v>
      </c>
      <c r="N5695">
        <f t="shared" si="797"/>
        <v>10</v>
      </c>
      <c r="O5695" t="str">
        <f t="shared" si="798"/>
        <v>Oct</v>
      </c>
      <c r="P5695" t="str">
        <f t="shared" si="799"/>
        <v>Q4</v>
      </c>
      <c r="Q5695" t="str">
        <f t="shared" si="800"/>
        <v>2022-10</v>
      </c>
    </row>
    <row r="5696" spans="1:17" x14ac:dyDescent="0.35">
      <c r="A5696" s="2">
        <v>44448</v>
      </c>
      <c r="B5696" t="s">
        <v>41</v>
      </c>
      <c r="C5696" t="s">
        <v>34</v>
      </c>
      <c r="D5696" t="s">
        <v>25</v>
      </c>
      <c r="E5696" s="3">
        <v>23356</v>
      </c>
      <c r="F5696" s="3">
        <v>83816</v>
      </c>
      <c r="G5696" t="s">
        <v>32</v>
      </c>
      <c r="H5696" s="3" t="s">
        <v>5727</v>
      </c>
      <c r="I5696" s="3">
        <f t="shared" si="792"/>
        <v>60460</v>
      </c>
      <c r="J5696" s="4">
        <f t="shared" si="793"/>
        <v>2.5886281897585204</v>
      </c>
      <c r="K5696" s="5">
        <f t="shared" si="794"/>
        <v>3.5886281897585204</v>
      </c>
      <c r="L5696" s="4" t="str">
        <f t="shared" si="795"/>
        <v>Over Budget</v>
      </c>
      <c r="M5696">
        <f t="shared" si="796"/>
        <v>2021</v>
      </c>
      <c r="N5696">
        <f t="shared" si="797"/>
        <v>9</v>
      </c>
      <c r="O5696" t="str">
        <f t="shared" si="798"/>
        <v>Sep</v>
      </c>
      <c r="P5696" t="str">
        <f t="shared" si="799"/>
        <v>Q3</v>
      </c>
      <c r="Q5696" t="str">
        <f t="shared" si="800"/>
        <v>2021-09</v>
      </c>
    </row>
    <row r="5697" spans="1:17" x14ac:dyDescent="0.35">
      <c r="A5697" s="2">
        <v>44467</v>
      </c>
      <c r="B5697" t="s">
        <v>41</v>
      </c>
      <c r="C5697" t="s">
        <v>29</v>
      </c>
      <c r="D5697" t="s">
        <v>20</v>
      </c>
      <c r="E5697" s="3">
        <v>121545</v>
      </c>
      <c r="F5697" s="3">
        <v>57304</v>
      </c>
      <c r="G5697" t="s">
        <v>26</v>
      </c>
      <c r="H5697" s="3" t="s">
        <v>5728</v>
      </c>
      <c r="I5697" s="3">
        <f t="shared" si="792"/>
        <v>-64241</v>
      </c>
      <c r="J5697" s="4">
        <f t="shared" si="793"/>
        <v>-0.52853675593401617</v>
      </c>
      <c r="K5697" s="5">
        <f t="shared" si="794"/>
        <v>0.47146324406598378</v>
      </c>
      <c r="L5697" s="4" t="str">
        <f t="shared" si="795"/>
        <v>Under Budget</v>
      </c>
      <c r="M5697">
        <f t="shared" si="796"/>
        <v>2021</v>
      </c>
      <c r="N5697">
        <f t="shared" si="797"/>
        <v>9</v>
      </c>
      <c r="O5697" t="str">
        <f t="shared" si="798"/>
        <v>Sep</v>
      </c>
      <c r="P5697" t="str">
        <f t="shared" si="799"/>
        <v>Q3</v>
      </c>
      <c r="Q5697" t="str">
        <f t="shared" si="800"/>
        <v>2021-09</v>
      </c>
    </row>
    <row r="5698" spans="1:17" x14ac:dyDescent="0.35">
      <c r="A5698" s="2">
        <v>45116</v>
      </c>
      <c r="B5698" t="s">
        <v>41</v>
      </c>
      <c r="C5698" t="s">
        <v>34</v>
      </c>
      <c r="D5698" t="s">
        <v>58</v>
      </c>
      <c r="E5698" s="3">
        <v>113830</v>
      </c>
      <c r="F5698" s="3">
        <v>31901</v>
      </c>
      <c r="G5698" t="s">
        <v>21</v>
      </c>
      <c r="H5698" s="3" t="s">
        <v>5729</v>
      </c>
      <c r="I5698" s="3">
        <f t="shared" si="792"/>
        <v>-81929</v>
      </c>
      <c r="J5698" s="4">
        <f t="shared" si="793"/>
        <v>-0.71974874813318102</v>
      </c>
      <c r="K5698" s="5">
        <f t="shared" si="794"/>
        <v>0.28025125186681893</v>
      </c>
      <c r="L5698" s="4" t="str">
        <f t="shared" si="795"/>
        <v>Under Budget</v>
      </c>
      <c r="M5698">
        <f t="shared" si="796"/>
        <v>2023</v>
      </c>
      <c r="N5698">
        <f t="shared" si="797"/>
        <v>7</v>
      </c>
      <c r="O5698" t="str">
        <f t="shared" si="798"/>
        <v>Jul</v>
      </c>
      <c r="P5698" t="str">
        <f t="shared" si="799"/>
        <v>Q3</v>
      </c>
      <c r="Q5698" t="str">
        <f t="shared" si="800"/>
        <v>2023-07</v>
      </c>
    </row>
    <row r="5699" spans="1:17" x14ac:dyDescent="0.35">
      <c r="A5699" s="2">
        <v>44615</v>
      </c>
      <c r="B5699" t="s">
        <v>18</v>
      </c>
      <c r="C5699" t="s">
        <v>43</v>
      </c>
      <c r="D5699" t="s">
        <v>25</v>
      </c>
      <c r="E5699" s="3">
        <v>61893</v>
      </c>
      <c r="F5699" s="3">
        <v>97096</v>
      </c>
      <c r="G5699" t="s">
        <v>26</v>
      </c>
      <c r="H5699" s="3" t="s">
        <v>5730</v>
      </c>
      <c r="I5699" s="3">
        <f t="shared" si="792"/>
        <v>35203</v>
      </c>
      <c r="J5699" s="4">
        <f t="shared" si="793"/>
        <v>0.56877191281728146</v>
      </c>
      <c r="K5699" s="5">
        <f t="shared" si="794"/>
        <v>1.5687719128172815</v>
      </c>
      <c r="L5699" s="4" t="str">
        <f t="shared" si="795"/>
        <v>Over Budget</v>
      </c>
      <c r="M5699">
        <f t="shared" si="796"/>
        <v>2022</v>
      </c>
      <c r="N5699">
        <f t="shared" si="797"/>
        <v>2</v>
      </c>
      <c r="O5699" t="str">
        <f t="shared" si="798"/>
        <v>Feb</v>
      </c>
      <c r="P5699" t="str">
        <f t="shared" si="799"/>
        <v>Q1</v>
      </c>
      <c r="Q5699" t="str">
        <f t="shared" si="800"/>
        <v>2022-02</v>
      </c>
    </row>
    <row r="5700" spans="1:17" x14ac:dyDescent="0.35">
      <c r="A5700" s="2">
        <v>44991</v>
      </c>
      <c r="B5700" t="s">
        <v>37</v>
      </c>
      <c r="C5700" t="s">
        <v>34</v>
      </c>
      <c r="D5700" t="s">
        <v>58</v>
      </c>
      <c r="E5700" s="3">
        <v>31135</v>
      </c>
      <c r="F5700" s="3">
        <v>20220</v>
      </c>
      <c r="G5700" t="s">
        <v>26</v>
      </c>
      <c r="H5700" s="3" t="s">
        <v>5731</v>
      </c>
      <c r="I5700" s="3">
        <f t="shared" si="792"/>
        <v>-10915</v>
      </c>
      <c r="J5700" s="4">
        <f t="shared" si="793"/>
        <v>-0.3505700979604946</v>
      </c>
      <c r="K5700" s="5">
        <f t="shared" si="794"/>
        <v>0.64942990203950535</v>
      </c>
      <c r="L5700" s="4" t="str">
        <f t="shared" si="795"/>
        <v>Under Budget</v>
      </c>
      <c r="M5700">
        <f t="shared" si="796"/>
        <v>2023</v>
      </c>
      <c r="N5700">
        <f t="shared" si="797"/>
        <v>3</v>
      </c>
      <c r="O5700" t="str">
        <f t="shared" si="798"/>
        <v>Mar</v>
      </c>
      <c r="P5700" t="str">
        <f t="shared" si="799"/>
        <v>Q1</v>
      </c>
      <c r="Q5700" t="str">
        <f t="shared" si="800"/>
        <v>2023-03</v>
      </c>
    </row>
    <row r="5701" spans="1:17" x14ac:dyDescent="0.35">
      <c r="A5701" s="2">
        <v>44921</v>
      </c>
      <c r="B5701" t="s">
        <v>28</v>
      </c>
      <c r="C5701" t="s">
        <v>24</v>
      </c>
      <c r="D5701" t="s">
        <v>25</v>
      </c>
      <c r="E5701" s="3">
        <v>132419</v>
      </c>
      <c r="F5701" s="3">
        <v>54692</v>
      </c>
      <c r="G5701" t="s">
        <v>35</v>
      </c>
      <c r="H5701" s="3" t="s">
        <v>5732</v>
      </c>
      <c r="I5701" s="3">
        <f t="shared" ref="I5701:I5764" si="801">F5701-E5701</f>
        <v>-77727</v>
      </c>
      <c r="J5701" s="4">
        <f t="shared" ref="J5701:J5764" si="802">IFERROR(I5701/E5701,0)</f>
        <v>-0.58697769957483448</v>
      </c>
      <c r="K5701" s="5">
        <f t="shared" ref="K5701:K5764" si="803">IFERROR(F5701/E5701,0)</f>
        <v>0.41302230042516558</v>
      </c>
      <c r="L5701" s="4" t="str">
        <f t="shared" ref="L5701:L5764" si="804">IF(I5701&gt;0,"Over Budget",IF(I5701&lt;0,"Under Budget","On Budget"))</f>
        <v>Under Budget</v>
      </c>
      <c r="M5701">
        <f t="shared" ref="M5701:M5764" si="805">YEAR(A5701)</f>
        <v>2022</v>
      </c>
      <c r="N5701">
        <f t="shared" ref="N5701:N5764" si="806">MONTH(A5701)</f>
        <v>12</v>
      </c>
      <c r="O5701" t="str">
        <f t="shared" ref="O5701:O5764" si="807">TEXT(A5701,"mmm")</f>
        <v>Dec</v>
      </c>
      <c r="P5701" t="str">
        <f t="shared" ref="P5701:P5764" si="808">"Q"&amp;ROUNDUP(MONTH(A5701)/3,0)</f>
        <v>Q4</v>
      </c>
      <c r="Q5701" t="str">
        <f t="shared" ref="Q5701:Q5764" si="809">TEXT(A5701,"yyyy-mm")</f>
        <v>2022-12</v>
      </c>
    </row>
    <row r="5702" spans="1:17" x14ac:dyDescent="0.35">
      <c r="A5702" s="2">
        <v>44629</v>
      </c>
      <c r="B5702" t="s">
        <v>18</v>
      </c>
      <c r="C5702" t="s">
        <v>43</v>
      </c>
      <c r="D5702" t="s">
        <v>25</v>
      </c>
      <c r="E5702" s="3">
        <v>30247</v>
      </c>
      <c r="F5702" s="3">
        <v>148334</v>
      </c>
      <c r="G5702" t="s">
        <v>35</v>
      </c>
      <c r="H5702" s="3" t="s">
        <v>5733</v>
      </c>
      <c r="I5702" s="3">
        <f t="shared" si="801"/>
        <v>118087</v>
      </c>
      <c r="J5702" s="4">
        <f t="shared" si="802"/>
        <v>3.9040896617846399</v>
      </c>
      <c r="K5702" s="5">
        <f t="shared" si="803"/>
        <v>4.9040896617846395</v>
      </c>
      <c r="L5702" s="4" t="str">
        <f t="shared" si="804"/>
        <v>Over Budget</v>
      </c>
      <c r="M5702">
        <f t="shared" si="805"/>
        <v>2022</v>
      </c>
      <c r="N5702">
        <f t="shared" si="806"/>
        <v>3</v>
      </c>
      <c r="O5702" t="str">
        <f t="shared" si="807"/>
        <v>Mar</v>
      </c>
      <c r="P5702" t="str">
        <f t="shared" si="808"/>
        <v>Q1</v>
      </c>
      <c r="Q5702" t="str">
        <f t="shared" si="809"/>
        <v>2022-03</v>
      </c>
    </row>
    <row r="5703" spans="1:17" x14ac:dyDescent="0.35">
      <c r="A5703" s="2">
        <v>44305</v>
      </c>
      <c r="B5703" t="s">
        <v>37</v>
      </c>
      <c r="C5703" t="s">
        <v>23</v>
      </c>
      <c r="D5703" t="s">
        <v>25</v>
      </c>
      <c r="E5703" s="3">
        <v>25507</v>
      </c>
      <c r="F5703" s="3">
        <v>47241</v>
      </c>
      <c r="G5703" t="s">
        <v>21</v>
      </c>
      <c r="H5703" s="3" t="s">
        <v>5734</v>
      </c>
      <c r="I5703" s="3">
        <f t="shared" si="801"/>
        <v>21734</v>
      </c>
      <c r="J5703" s="4">
        <f t="shared" si="802"/>
        <v>0.85207982122554593</v>
      </c>
      <c r="K5703" s="5">
        <f t="shared" si="803"/>
        <v>1.8520798212255458</v>
      </c>
      <c r="L5703" s="4" t="str">
        <f t="shared" si="804"/>
        <v>Over Budget</v>
      </c>
      <c r="M5703">
        <f t="shared" si="805"/>
        <v>2021</v>
      </c>
      <c r="N5703">
        <f t="shared" si="806"/>
        <v>4</v>
      </c>
      <c r="O5703" t="str">
        <f t="shared" si="807"/>
        <v>Apr</v>
      </c>
      <c r="P5703" t="str">
        <f t="shared" si="808"/>
        <v>Q2</v>
      </c>
      <c r="Q5703" t="str">
        <f t="shared" si="809"/>
        <v>2021-04</v>
      </c>
    </row>
    <row r="5704" spans="1:17" x14ac:dyDescent="0.35">
      <c r="A5704" s="2">
        <v>44837</v>
      </c>
      <c r="B5704" t="s">
        <v>28</v>
      </c>
      <c r="C5704" t="s">
        <v>43</v>
      </c>
      <c r="D5704" t="s">
        <v>20</v>
      </c>
      <c r="E5704" s="3">
        <v>128374</v>
      </c>
      <c r="F5704" s="3">
        <v>77326</v>
      </c>
      <c r="G5704" t="s">
        <v>35</v>
      </c>
      <c r="H5704" s="3" t="s">
        <v>5735</v>
      </c>
      <c r="I5704" s="3">
        <f t="shared" si="801"/>
        <v>-51048</v>
      </c>
      <c r="J5704" s="4">
        <f t="shared" si="802"/>
        <v>-0.39765061461043516</v>
      </c>
      <c r="K5704" s="5">
        <f t="shared" si="803"/>
        <v>0.60234938538956484</v>
      </c>
      <c r="L5704" s="4" t="str">
        <f t="shared" si="804"/>
        <v>Under Budget</v>
      </c>
      <c r="M5704">
        <f t="shared" si="805"/>
        <v>2022</v>
      </c>
      <c r="N5704">
        <f t="shared" si="806"/>
        <v>10</v>
      </c>
      <c r="O5704" t="str">
        <f t="shared" si="807"/>
        <v>Oct</v>
      </c>
      <c r="P5704" t="str">
        <f t="shared" si="808"/>
        <v>Q4</v>
      </c>
      <c r="Q5704" t="str">
        <f t="shared" si="809"/>
        <v>2022-10</v>
      </c>
    </row>
    <row r="5705" spans="1:17" x14ac:dyDescent="0.35">
      <c r="A5705" s="2">
        <v>45267</v>
      </c>
      <c r="B5705" t="s">
        <v>41</v>
      </c>
      <c r="C5705" t="s">
        <v>23</v>
      </c>
      <c r="D5705" t="s">
        <v>58</v>
      </c>
      <c r="E5705" s="3">
        <v>138410</v>
      </c>
      <c r="F5705" s="3">
        <v>44866</v>
      </c>
      <c r="G5705" t="s">
        <v>35</v>
      </c>
      <c r="H5705" s="3" t="s">
        <v>5736</v>
      </c>
      <c r="I5705" s="3">
        <f t="shared" si="801"/>
        <v>-93544</v>
      </c>
      <c r="J5705" s="4">
        <f t="shared" si="802"/>
        <v>-0.67584712087276932</v>
      </c>
      <c r="K5705" s="5">
        <f t="shared" si="803"/>
        <v>0.32415287912723068</v>
      </c>
      <c r="L5705" s="4" t="str">
        <f t="shared" si="804"/>
        <v>Under Budget</v>
      </c>
      <c r="M5705">
        <f t="shared" si="805"/>
        <v>2023</v>
      </c>
      <c r="N5705">
        <f t="shared" si="806"/>
        <v>12</v>
      </c>
      <c r="O5705" t="str">
        <f t="shared" si="807"/>
        <v>Dec</v>
      </c>
      <c r="P5705" t="str">
        <f t="shared" si="808"/>
        <v>Q4</v>
      </c>
      <c r="Q5705" t="str">
        <f t="shared" si="809"/>
        <v>2023-12</v>
      </c>
    </row>
    <row r="5706" spans="1:17" x14ac:dyDescent="0.35">
      <c r="A5706" s="2">
        <v>44575</v>
      </c>
      <c r="B5706" t="s">
        <v>37</v>
      </c>
      <c r="C5706" t="s">
        <v>29</v>
      </c>
      <c r="D5706" t="s">
        <v>39</v>
      </c>
      <c r="E5706" s="3">
        <v>75025</v>
      </c>
      <c r="F5706" s="3">
        <v>163032</v>
      </c>
      <c r="G5706" t="s">
        <v>35</v>
      </c>
      <c r="H5706" s="3" t="s">
        <v>5737</v>
      </c>
      <c r="I5706" s="3">
        <f t="shared" si="801"/>
        <v>88007</v>
      </c>
      <c r="J5706" s="4">
        <f t="shared" si="802"/>
        <v>1.1730356547817393</v>
      </c>
      <c r="K5706" s="5">
        <f t="shared" si="803"/>
        <v>2.1730356547817395</v>
      </c>
      <c r="L5706" s="4" t="str">
        <f t="shared" si="804"/>
        <v>Over Budget</v>
      </c>
      <c r="M5706">
        <f t="shared" si="805"/>
        <v>2022</v>
      </c>
      <c r="N5706">
        <f t="shared" si="806"/>
        <v>1</v>
      </c>
      <c r="O5706" t="str">
        <f t="shared" si="807"/>
        <v>Jan</v>
      </c>
      <c r="P5706" t="str">
        <f t="shared" si="808"/>
        <v>Q1</v>
      </c>
      <c r="Q5706" t="str">
        <f t="shared" si="809"/>
        <v>2022-01</v>
      </c>
    </row>
    <row r="5707" spans="1:17" x14ac:dyDescent="0.35">
      <c r="A5707" s="2">
        <v>45154</v>
      </c>
      <c r="B5707" t="s">
        <v>41</v>
      </c>
      <c r="C5707" t="s">
        <v>43</v>
      </c>
      <c r="D5707" t="s">
        <v>39</v>
      </c>
      <c r="E5707" s="3">
        <v>123458</v>
      </c>
      <c r="F5707" s="3">
        <v>53051</v>
      </c>
      <c r="G5707" t="s">
        <v>32</v>
      </c>
      <c r="H5707" s="3" t="s">
        <v>5738</v>
      </c>
      <c r="I5707" s="3">
        <f t="shared" si="801"/>
        <v>-70407</v>
      </c>
      <c r="J5707" s="4">
        <f t="shared" si="802"/>
        <v>-0.57029111114711073</v>
      </c>
      <c r="K5707" s="5">
        <f t="shared" si="803"/>
        <v>0.42970888885288921</v>
      </c>
      <c r="L5707" s="4" t="str">
        <f t="shared" si="804"/>
        <v>Under Budget</v>
      </c>
      <c r="M5707">
        <f t="shared" si="805"/>
        <v>2023</v>
      </c>
      <c r="N5707">
        <f t="shared" si="806"/>
        <v>8</v>
      </c>
      <c r="O5707" t="str">
        <f t="shared" si="807"/>
        <v>Aug</v>
      </c>
      <c r="P5707" t="str">
        <f t="shared" si="808"/>
        <v>Q3</v>
      </c>
      <c r="Q5707" t="str">
        <f t="shared" si="809"/>
        <v>2023-08</v>
      </c>
    </row>
    <row r="5708" spans="1:17" x14ac:dyDescent="0.35">
      <c r="A5708" s="2">
        <v>44299</v>
      </c>
      <c r="B5708" t="s">
        <v>37</v>
      </c>
      <c r="C5708" t="s">
        <v>19</v>
      </c>
      <c r="D5708" t="s">
        <v>30</v>
      </c>
      <c r="E5708" s="3">
        <v>97521</v>
      </c>
      <c r="F5708" s="3">
        <v>151085</v>
      </c>
      <c r="G5708" t="s">
        <v>26</v>
      </c>
      <c r="H5708" s="3" t="s">
        <v>5739</v>
      </c>
      <c r="I5708" s="3">
        <f t="shared" si="801"/>
        <v>53564</v>
      </c>
      <c r="J5708" s="4">
        <f t="shared" si="802"/>
        <v>0.54925605766963015</v>
      </c>
      <c r="K5708" s="5">
        <f t="shared" si="803"/>
        <v>1.5492560576696301</v>
      </c>
      <c r="L5708" s="4" t="str">
        <f t="shared" si="804"/>
        <v>Over Budget</v>
      </c>
      <c r="M5708">
        <f t="shared" si="805"/>
        <v>2021</v>
      </c>
      <c r="N5708">
        <f t="shared" si="806"/>
        <v>4</v>
      </c>
      <c r="O5708" t="str">
        <f t="shared" si="807"/>
        <v>Apr</v>
      </c>
      <c r="P5708" t="str">
        <f t="shared" si="808"/>
        <v>Q2</v>
      </c>
      <c r="Q5708" t="str">
        <f t="shared" si="809"/>
        <v>2021-04</v>
      </c>
    </row>
    <row r="5709" spans="1:17" x14ac:dyDescent="0.35">
      <c r="A5709" s="2">
        <v>45088</v>
      </c>
      <c r="B5709" t="s">
        <v>23</v>
      </c>
      <c r="C5709" t="s">
        <v>29</v>
      </c>
      <c r="D5709" t="s">
        <v>20</v>
      </c>
      <c r="E5709" s="3">
        <v>45953</v>
      </c>
      <c r="F5709" s="3">
        <v>17633</v>
      </c>
      <c r="G5709" t="s">
        <v>35</v>
      </c>
      <c r="H5709" s="3" t="s">
        <v>5740</v>
      </c>
      <c r="I5709" s="3">
        <f t="shared" si="801"/>
        <v>-28320</v>
      </c>
      <c r="J5709" s="4">
        <f t="shared" si="802"/>
        <v>-0.61628185319783257</v>
      </c>
      <c r="K5709" s="5">
        <f t="shared" si="803"/>
        <v>0.38371814680216743</v>
      </c>
      <c r="L5709" s="4" t="str">
        <f t="shared" si="804"/>
        <v>Under Budget</v>
      </c>
      <c r="M5709">
        <f t="shared" si="805"/>
        <v>2023</v>
      </c>
      <c r="N5709">
        <f t="shared" si="806"/>
        <v>6</v>
      </c>
      <c r="O5709" t="str">
        <f t="shared" si="807"/>
        <v>Jun</v>
      </c>
      <c r="P5709" t="str">
        <f t="shared" si="808"/>
        <v>Q2</v>
      </c>
      <c r="Q5709" t="str">
        <f t="shared" si="809"/>
        <v>2023-06</v>
      </c>
    </row>
    <row r="5710" spans="1:17" x14ac:dyDescent="0.35">
      <c r="A5710" s="2">
        <v>45050</v>
      </c>
      <c r="B5710" t="s">
        <v>55</v>
      </c>
      <c r="C5710" t="s">
        <v>23</v>
      </c>
      <c r="D5710" t="s">
        <v>20</v>
      </c>
      <c r="E5710" s="3">
        <v>68364</v>
      </c>
      <c r="F5710" s="3">
        <v>108570</v>
      </c>
      <c r="G5710" t="s">
        <v>32</v>
      </c>
      <c r="H5710" s="3" t="s">
        <v>5741</v>
      </c>
      <c r="I5710" s="3">
        <f t="shared" si="801"/>
        <v>40206</v>
      </c>
      <c r="J5710" s="4">
        <f t="shared" si="802"/>
        <v>0.58811655257152884</v>
      </c>
      <c r="K5710" s="5">
        <f t="shared" si="803"/>
        <v>1.5881165525715288</v>
      </c>
      <c r="L5710" s="4" t="str">
        <f t="shared" si="804"/>
        <v>Over Budget</v>
      </c>
      <c r="M5710">
        <f t="shared" si="805"/>
        <v>2023</v>
      </c>
      <c r="N5710">
        <f t="shared" si="806"/>
        <v>5</v>
      </c>
      <c r="O5710" t="str">
        <f t="shared" si="807"/>
        <v>May</v>
      </c>
      <c r="P5710" t="str">
        <f t="shared" si="808"/>
        <v>Q2</v>
      </c>
      <c r="Q5710" t="str">
        <f t="shared" si="809"/>
        <v>2023-05</v>
      </c>
    </row>
    <row r="5711" spans="1:17" x14ac:dyDescent="0.35">
      <c r="A5711" s="2">
        <v>45247</v>
      </c>
      <c r="B5711" t="s">
        <v>41</v>
      </c>
      <c r="C5711" t="s">
        <v>24</v>
      </c>
      <c r="D5711" t="s">
        <v>20</v>
      </c>
      <c r="E5711" s="3">
        <v>66581</v>
      </c>
      <c r="F5711" s="3">
        <v>157704</v>
      </c>
      <c r="G5711" t="s">
        <v>26</v>
      </c>
      <c r="H5711" s="3" t="s">
        <v>5742</v>
      </c>
      <c r="I5711" s="3">
        <f t="shared" si="801"/>
        <v>91123</v>
      </c>
      <c r="J5711" s="4">
        <f t="shared" si="802"/>
        <v>1.3686036556975714</v>
      </c>
      <c r="K5711" s="5">
        <f t="shared" si="803"/>
        <v>2.3686036556975716</v>
      </c>
      <c r="L5711" s="4" t="str">
        <f t="shared" si="804"/>
        <v>Over Budget</v>
      </c>
      <c r="M5711">
        <f t="shared" si="805"/>
        <v>2023</v>
      </c>
      <c r="N5711">
        <f t="shared" si="806"/>
        <v>11</v>
      </c>
      <c r="O5711" t="str">
        <f t="shared" si="807"/>
        <v>Nov</v>
      </c>
      <c r="P5711" t="str">
        <f t="shared" si="808"/>
        <v>Q4</v>
      </c>
      <c r="Q5711" t="str">
        <f t="shared" si="809"/>
        <v>2023-11</v>
      </c>
    </row>
    <row r="5712" spans="1:17" x14ac:dyDescent="0.35">
      <c r="A5712" s="2">
        <v>44726</v>
      </c>
      <c r="B5712" t="s">
        <v>41</v>
      </c>
      <c r="C5712" t="s">
        <v>29</v>
      </c>
      <c r="D5712" t="s">
        <v>25</v>
      </c>
      <c r="E5712" s="3">
        <v>70837</v>
      </c>
      <c r="F5712" s="3">
        <v>61641</v>
      </c>
      <c r="G5712" t="s">
        <v>21</v>
      </c>
      <c r="H5712" s="3" t="s">
        <v>5743</v>
      </c>
      <c r="I5712" s="3">
        <f t="shared" si="801"/>
        <v>-9196</v>
      </c>
      <c r="J5712" s="4">
        <f t="shared" si="802"/>
        <v>-0.12981916230218671</v>
      </c>
      <c r="K5712" s="5">
        <f t="shared" si="803"/>
        <v>0.87018083769781329</v>
      </c>
      <c r="L5712" s="4" t="str">
        <f t="shared" si="804"/>
        <v>Under Budget</v>
      </c>
      <c r="M5712">
        <f t="shared" si="805"/>
        <v>2022</v>
      </c>
      <c r="N5712">
        <f t="shared" si="806"/>
        <v>6</v>
      </c>
      <c r="O5712" t="str">
        <f t="shared" si="807"/>
        <v>Jun</v>
      </c>
      <c r="P5712" t="str">
        <f t="shared" si="808"/>
        <v>Q2</v>
      </c>
      <c r="Q5712" t="str">
        <f t="shared" si="809"/>
        <v>2022-06</v>
      </c>
    </row>
    <row r="5713" spans="1:17" x14ac:dyDescent="0.35">
      <c r="A5713" s="2">
        <v>44875</v>
      </c>
      <c r="B5713" t="s">
        <v>41</v>
      </c>
      <c r="C5713" t="s">
        <v>29</v>
      </c>
      <c r="D5713" t="s">
        <v>20</v>
      </c>
      <c r="E5713" s="3">
        <v>27461</v>
      </c>
      <c r="F5713" s="3">
        <v>115096</v>
      </c>
      <c r="G5713" t="s">
        <v>26</v>
      </c>
      <c r="H5713" s="3" t="s">
        <v>5744</v>
      </c>
      <c r="I5713" s="3">
        <f t="shared" si="801"/>
        <v>87635</v>
      </c>
      <c r="J5713" s="4">
        <f t="shared" si="802"/>
        <v>3.1912530497796876</v>
      </c>
      <c r="K5713" s="5">
        <f t="shared" si="803"/>
        <v>4.1912530497796876</v>
      </c>
      <c r="L5713" s="4" t="str">
        <f t="shared" si="804"/>
        <v>Over Budget</v>
      </c>
      <c r="M5713">
        <f t="shared" si="805"/>
        <v>2022</v>
      </c>
      <c r="N5713">
        <f t="shared" si="806"/>
        <v>11</v>
      </c>
      <c r="O5713" t="str">
        <f t="shared" si="807"/>
        <v>Nov</v>
      </c>
      <c r="P5713" t="str">
        <f t="shared" si="808"/>
        <v>Q4</v>
      </c>
      <c r="Q5713" t="str">
        <f t="shared" si="809"/>
        <v>2022-11</v>
      </c>
    </row>
    <row r="5714" spans="1:17" x14ac:dyDescent="0.35">
      <c r="A5714" s="2">
        <v>45185</v>
      </c>
      <c r="B5714" t="s">
        <v>23</v>
      </c>
      <c r="C5714" t="s">
        <v>29</v>
      </c>
      <c r="D5714" t="s">
        <v>39</v>
      </c>
      <c r="E5714" s="3">
        <v>118271</v>
      </c>
      <c r="F5714" s="3">
        <v>48754</v>
      </c>
      <c r="G5714" t="s">
        <v>32</v>
      </c>
      <c r="H5714" s="3" t="s">
        <v>5745</v>
      </c>
      <c r="I5714" s="3">
        <f t="shared" si="801"/>
        <v>-69517</v>
      </c>
      <c r="J5714" s="4">
        <f t="shared" si="802"/>
        <v>-0.58777722349519324</v>
      </c>
      <c r="K5714" s="5">
        <f t="shared" si="803"/>
        <v>0.41222277650480676</v>
      </c>
      <c r="L5714" s="4" t="str">
        <f t="shared" si="804"/>
        <v>Under Budget</v>
      </c>
      <c r="M5714">
        <f t="shared" si="805"/>
        <v>2023</v>
      </c>
      <c r="N5714">
        <f t="shared" si="806"/>
        <v>9</v>
      </c>
      <c r="O5714" t="str">
        <f t="shared" si="807"/>
        <v>Sep</v>
      </c>
      <c r="P5714" t="str">
        <f t="shared" si="808"/>
        <v>Q3</v>
      </c>
      <c r="Q5714" t="str">
        <f t="shared" si="809"/>
        <v>2023-09</v>
      </c>
    </row>
    <row r="5715" spans="1:17" x14ac:dyDescent="0.35">
      <c r="A5715" s="2">
        <v>44624</v>
      </c>
      <c r="B5715" t="s">
        <v>18</v>
      </c>
      <c r="C5715" t="s">
        <v>23</v>
      </c>
      <c r="D5715" t="s">
        <v>20</v>
      </c>
      <c r="E5715" s="3">
        <v>23501</v>
      </c>
      <c r="F5715" s="3">
        <v>74371</v>
      </c>
      <c r="G5715" t="s">
        <v>32</v>
      </c>
      <c r="H5715" s="3" t="s">
        <v>5746</v>
      </c>
      <c r="I5715" s="3">
        <f t="shared" si="801"/>
        <v>50870</v>
      </c>
      <c r="J5715" s="4">
        <f t="shared" si="802"/>
        <v>2.1645887409046423</v>
      </c>
      <c r="K5715" s="5">
        <f t="shared" si="803"/>
        <v>3.1645887409046423</v>
      </c>
      <c r="L5715" s="4" t="str">
        <f t="shared" si="804"/>
        <v>Over Budget</v>
      </c>
      <c r="M5715">
        <f t="shared" si="805"/>
        <v>2022</v>
      </c>
      <c r="N5715">
        <f t="shared" si="806"/>
        <v>3</v>
      </c>
      <c r="O5715" t="str">
        <f t="shared" si="807"/>
        <v>Mar</v>
      </c>
      <c r="P5715" t="str">
        <f t="shared" si="808"/>
        <v>Q1</v>
      </c>
      <c r="Q5715" t="str">
        <f t="shared" si="809"/>
        <v>2022-03</v>
      </c>
    </row>
    <row r="5716" spans="1:17" x14ac:dyDescent="0.35">
      <c r="A5716" s="2">
        <v>45018</v>
      </c>
      <c r="B5716" t="s">
        <v>28</v>
      </c>
      <c r="C5716" t="s">
        <v>23</v>
      </c>
      <c r="D5716" t="s">
        <v>25</v>
      </c>
      <c r="E5716" s="3">
        <v>21070</v>
      </c>
      <c r="F5716" s="3">
        <v>84056</v>
      </c>
      <c r="G5716" t="s">
        <v>21</v>
      </c>
      <c r="H5716" s="3" t="s">
        <v>5747</v>
      </c>
      <c r="I5716" s="3">
        <f t="shared" si="801"/>
        <v>62986</v>
      </c>
      <c r="J5716" s="4">
        <f t="shared" si="802"/>
        <v>2.9893687707641194</v>
      </c>
      <c r="K5716" s="5">
        <f t="shared" si="803"/>
        <v>3.9893687707641194</v>
      </c>
      <c r="L5716" s="4" t="str">
        <f t="shared" si="804"/>
        <v>Over Budget</v>
      </c>
      <c r="M5716">
        <f t="shared" si="805"/>
        <v>2023</v>
      </c>
      <c r="N5716">
        <f t="shared" si="806"/>
        <v>4</v>
      </c>
      <c r="O5716" t="str">
        <f t="shared" si="807"/>
        <v>Apr</v>
      </c>
      <c r="P5716" t="str">
        <f t="shared" si="808"/>
        <v>Q2</v>
      </c>
      <c r="Q5716" t="str">
        <f t="shared" si="809"/>
        <v>2023-04</v>
      </c>
    </row>
    <row r="5717" spans="1:17" x14ac:dyDescent="0.35">
      <c r="A5717" s="2">
        <v>45128</v>
      </c>
      <c r="B5717" t="s">
        <v>41</v>
      </c>
      <c r="C5717" t="s">
        <v>43</v>
      </c>
      <c r="D5717" t="s">
        <v>58</v>
      </c>
      <c r="E5717" s="3">
        <v>110194</v>
      </c>
      <c r="F5717" s="3">
        <v>148030</v>
      </c>
      <c r="G5717" t="s">
        <v>32</v>
      </c>
      <c r="H5717" s="3" t="s">
        <v>5748</v>
      </c>
      <c r="I5717" s="3">
        <f t="shared" si="801"/>
        <v>37836</v>
      </c>
      <c r="J5717" s="4">
        <f t="shared" si="802"/>
        <v>0.34335807757228159</v>
      </c>
      <c r="K5717" s="5">
        <f t="shared" si="803"/>
        <v>1.3433580775722815</v>
      </c>
      <c r="L5717" s="4" t="str">
        <f t="shared" si="804"/>
        <v>Over Budget</v>
      </c>
      <c r="M5717">
        <f t="shared" si="805"/>
        <v>2023</v>
      </c>
      <c r="N5717">
        <f t="shared" si="806"/>
        <v>7</v>
      </c>
      <c r="O5717" t="str">
        <f t="shared" si="807"/>
        <v>Jul</v>
      </c>
      <c r="P5717" t="str">
        <f t="shared" si="808"/>
        <v>Q3</v>
      </c>
      <c r="Q5717" t="str">
        <f t="shared" si="809"/>
        <v>2023-07</v>
      </c>
    </row>
    <row r="5718" spans="1:17" x14ac:dyDescent="0.35">
      <c r="A5718" s="2">
        <v>45258</v>
      </c>
      <c r="B5718" t="s">
        <v>41</v>
      </c>
      <c r="C5718" t="s">
        <v>19</v>
      </c>
      <c r="D5718" t="s">
        <v>20</v>
      </c>
      <c r="E5718" s="3">
        <v>142698</v>
      </c>
      <c r="F5718" s="3">
        <v>106736</v>
      </c>
      <c r="G5718" t="s">
        <v>21</v>
      </c>
      <c r="H5718" s="3" t="s">
        <v>5749</v>
      </c>
      <c r="I5718" s="3">
        <f t="shared" si="801"/>
        <v>-35962</v>
      </c>
      <c r="J5718" s="4">
        <f t="shared" si="802"/>
        <v>-0.25201474442528976</v>
      </c>
      <c r="K5718" s="5">
        <f t="shared" si="803"/>
        <v>0.74798525557471018</v>
      </c>
      <c r="L5718" s="4" t="str">
        <f t="shared" si="804"/>
        <v>Under Budget</v>
      </c>
      <c r="M5718">
        <f t="shared" si="805"/>
        <v>2023</v>
      </c>
      <c r="N5718">
        <f t="shared" si="806"/>
        <v>11</v>
      </c>
      <c r="O5718" t="str">
        <f t="shared" si="807"/>
        <v>Nov</v>
      </c>
      <c r="P5718" t="str">
        <f t="shared" si="808"/>
        <v>Q4</v>
      </c>
      <c r="Q5718" t="str">
        <f t="shared" si="809"/>
        <v>2023-11</v>
      </c>
    </row>
    <row r="5719" spans="1:17" x14ac:dyDescent="0.35">
      <c r="A5719" s="2">
        <v>44707</v>
      </c>
      <c r="B5719" t="s">
        <v>18</v>
      </c>
      <c r="C5719" t="s">
        <v>29</v>
      </c>
      <c r="D5719" t="s">
        <v>58</v>
      </c>
      <c r="E5719" s="3">
        <v>74569</v>
      </c>
      <c r="F5719" s="3">
        <v>32975</v>
      </c>
      <c r="G5719" t="s">
        <v>21</v>
      </c>
      <c r="H5719" s="3" t="s">
        <v>5750</v>
      </c>
      <c r="I5719" s="3">
        <f t="shared" si="801"/>
        <v>-41594</v>
      </c>
      <c r="J5719" s="4">
        <f t="shared" si="802"/>
        <v>-0.55779211200364764</v>
      </c>
      <c r="K5719" s="5">
        <f t="shared" si="803"/>
        <v>0.44220788799635236</v>
      </c>
      <c r="L5719" s="4" t="str">
        <f t="shared" si="804"/>
        <v>Under Budget</v>
      </c>
      <c r="M5719">
        <f t="shared" si="805"/>
        <v>2022</v>
      </c>
      <c r="N5719">
        <f t="shared" si="806"/>
        <v>5</v>
      </c>
      <c r="O5719" t="str">
        <f t="shared" si="807"/>
        <v>May</v>
      </c>
      <c r="P5719" t="str">
        <f t="shared" si="808"/>
        <v>Q2</v>
      </c>
      <c r="Q5719" t="str">
        <f t="shared" si="809"/>
        <v>2022-05</v>
      </c>
    </row>
    <row r="5720" spans="1:17" x14ac:dyDescent="0.35">
      <c r="A5720" s="2">
        <v>44589</v>
      </c>
      <c r="B5720" t="s">
        <v>18</v>
      </c>
      <c r="C5720" t="s">
        <v>43</v>
      </c>
      <c r="D5720" t="s">
        <v>30</v>
      </c>
      <c r="E5720" s="3">
        <v>49414</v>
      </c>
      <c r="F5720" s="3">
        <v>137894</v>
      </c>
      <c r="G5720" t="s">
        <v>32</v>
      </c>
      <c r="H5720" s="3" t="s">
        <v>5751</v>
      </c>
      <c r="I5720" s="3">
        <f t="shared" si="801"/>
        <v>88480</v>
      </c>
      <c r="J5720" s="4">
        <f t="shared" si="802"/>
        <v>1.7905856639818676</v>
      </c>
      <c r="K5720" s="5">
        <f t="shared" si="803"/>
        <v>2.7905856639818674</v>
      </c>
      <c r="L5720" s="4" t="str">
        <f t="shared" si="804"/>
        <v>Over Budget</v>
      </c>
      <c r="M5720">
        <f t="shared" si="805"/>
        <v>2022</v>
      </c>
      <c r="N5720">
        <f t="shared" si="806"/>
        <v>1</v>
      </c>
      <c r="O5720" t="str">
        <f t="shared" si="807"/>
        <v>Jan</v>
      </c>
      <c r="P5720" t="str">
        <f t="shared" si="808"/>
        <v>Q1</v>
      </c>
      <c r="Q5720" t="str">
        <f t="shared" si="809"/>
        <v>2022-01</v>
      </c>
    </row>
    <row r="5721" spans="1:17" x14ac:dyDescent="0.35">
      <c r="A5721" s="2">
        <v>44909</v>
      </c>
      <c r="B5721" t="s">
        <v>55</v>
      </c>
      <c r="C5721" t="s">
        <v>43</v>
      </c>
      <c r="D5721" t="s">
        <v>25</v>
      </c>
      <c r="E5721" s="3">
        <v>38860</v>
      </c>
      <c r="F5721" s="3">
        <v>111425</v>
      </c>
      <c r="G5721" t="s">
        <v>32</v>
      </c>
      <c r="H5721" s="3" t="s">
        <v>5752</v>
      </c>
      <c r="I5721" s="3">
        <f t="shared" si="801"/>
        <v>72565</v>
      </c>
      <c r="J5721" s="4">
        <f t="shared" si="802"/>
        <v>1.8673443129181677</v>
      </c>
      <c r="K5721" s="5">
        <f t="shared" si="803"/>
        <v>2.8673443129181679</v>
      </c>
      <c r="L5721" s="4" t="str">
        <f t="shared" si="804"/>
        <v>Over Budget</v>
      </c>
      <c r="M5721">
        <f t="shared" si="805"/>
        <v>2022</v>
      </c>
      <c r="N5721">
        <f t="shared" si="806"/>
        <v>12</v>
      </c>
      <c r="O5721" t="str">
        <f t="shared" si="807"/>
        <v>Dec</v>
      </c>
      <c r="P5721" t="str">
        <f t="shared" si="808"/>
        <v>Q4</v>
      </c>
      <c r="Q5721" t="str">
        <f t="shared" si="809"/>
        <v>2022-12</v>
      </c>
    </row>
    <row r="5722" spans="1:17" x14ac:dyDescent="0.35">
      <c r="A5722" s="2">
        <v>44690</v>
      </c>
      <c r="B5722" t="s">
        <v>37</v>
      </c>
      <c r="C5722" t="s">
        <v>19</v>
      </c>
      <c r="D5722" t="s">
        <v>20</v>
      </c>
      <c r="E5722" s="3">
        <v>126259</v>
      </c>
      <c r="F5722" s="3">
        <v>41096</v>
      </c>
      <c r="G5722" t="s">
        <v>35</v>
      </c>
      <c r="H5722" s="3" t="s">
        <v>5753</v>
      </c>
      <c r="I5722" s="3">
        <f t="shared" si="801"/>
        <v>-85163</v>
      </c>
      <c r="J5722" s="4">
        <f t="shared" si="802"/>
        <v>-0.67451033193673327</v>
      </c>
      <c r="K5722" s="5">
        <f t="shared" si="803"/>
        <v>0.32548966806326679</v>
      </c>
      <c r="L5722" s="4" t="str">
        <f t="shared" si="804"/>
        <v>Under Budget</v>
      </c>
      <c r="M5722">
        <f t="shared" si="805"/>
        <v>2022</v>
      </c>
      <c r="N5722">
        <f t="shared" si="806"/>
        <v>5</v>
      </c>
      <c r="O5722" t="str">
        <f t="shared" si="807"/>
        <v>May</v>
      </c>
      <c r="P5722" t="str">
        <f t="shared" si="808"/>
        <v>Q2</v>
      </c>
      <c r="Q5722" t="str">
        <f t="shared" si="809"/>
        <v>2022-05</v>
      </c>
    </row>
    <row r="5723" spans="1:17" x14ac:dyDescent="0.35">
      <c r="A5723" s="2">
        <v>44743</v>
      </c>
      <c r="B5723" t="s">
        <v>41</v>
      </c>
      <c r="C5723" t="s">
        <v>43</v>
      </c>
      <c r="D5723" t="s">
        <v>30</v>
      </c>
      <c r="E5723" s="3">
        <v>128363</v>
      </c>
      <c r="F5723" s="3">
        <v>94650</v>
      </c>
      <c r="G5723" t="s">
        <v>35</v>
      </c>
      <c r="H5723" s="3" t="s">
        <v>5754</v>
      </c>
      <c r="I5723" s="3">
        <f t="shared" si="801"/>
        <v>-33713</v>
      </c>
      <c r="J5723" s="4">
        <f t="shared" si="802"/>
        <v>-0.26263798758209139</v>
      </c>
      <c r="K5723" s="5">
        <f t="shared" si="803"/>
        <v>0.73736201241790855</v>
      </c>
      <c r="L5723" s="4" t="str">
        <f t="shared" si="804"/>
        <v>Under Budget</v>
      </c>
      <c r="M5723">
        <f t="shared" si="805"/>
        <v>2022</v>
      </c>
      <c r="N5723">
        <f t="shared" si="806"/>
        <v>7</v>
      </c>
      <c r="O5723" t="str">
        <f t="shared" si="807"/>
        <v>Jul</v>
      </c>
      <c r="P5723" t="str">
        <f t="shared" si="808"/>
        <v>Q3</v>
      </c>
      <c r="Q5723" t="str">
        <f t="shared" si="809"/>
        <v>2022-07</v>
      </c>
    </row>
    <row r="5724" spans="1:17" x14ac:dyDescent="0.35">
      <c r="A5724" s="2">
        <v>44790</v>
      </c>
      <c r="B5724" t="s">
        <v>37</v>
      </c>
      <c r="C5724" t="s">
        <v>19</v>
      </c>
      <c r="D5724" t="s">
        <v>30</v>
      </c>
      <c r="E5724" s="3">
        <v>134471</v>
      </c>
      <c r="F5724" s="3">
        <v>34347</v>
      </c>
      <c r="G5724" t="s">
        <v>21</v>
      </c>
      <c r="H5724" s="3" t="s">
        <v>5755</v>
      </c>
      <c r="I5724" s="3">
        <f t="shared" si="801"/>
        <v>-100124</v>
      </c>
      <c r="J5724" s="4">
        <f t="shared" si="802"/>
        <v>-0.74457689762104839</v>
      </c>
      <c r="K5724" s="5">
        <f t="shared" si="803"/>
        <v>0.25542310237895161</v>
      </c>
      <c r="L5724" s="4" t="str">
        <f t="shared" si="804"/>
        <v>Under Budget</v>
      </c>
      <c r="M5724">
        <f t="shared" si="805"/>
        <v>2022</v>
      </c>
      <c r="N5724">
        <f t="shared" si="806"/>
        <v>8</v>
      </c>
      <c r="O5724" t="str">
        <f t="shared" si="807"/>
        <v>Aug</v>
      </c>
      <c r="P5724" t="str">
        <f t="shared" si="808"/>
        <v>Q3</v>
      </c>
      <c r="Q5724" t="str">
        <f t="shared" si="809"/>
        <v>2022-08</v>
      </c>
    </row>
    <row r="5725" spans="1:17" x14ac:dyDescent="0.35">
      <c r="A5725" s="2">
        <v>44585</v>
      </c>
      <c r="B5725" t="s">
        <v>18</v>
      </c>
      <c r="C5725" t="s">
        <v>24</v>
      </c>
      <c r="D5725" t="s">
        <v>58</v>
      </c>
      <c r="E5725" s="3">
        <v>69970</v>
      </c>
      <c r="F5725" s="3">
        <v>55486</v>
      </c>
      <c r="G5725" t="s">
        <v>32</v>
      </c>
      <c r="H5725" s="3" t="s">
        <v>5756</v>
      </c>
      <c r="I5725" s="3">
        <f t="shared" si="801"/>
        <v>-14484</v>
      </c>
      <c r="J5725" s="4">
        <f t="shared" si="802"/>
        <v>-0.20700300128626553</v>
      </c>
      <c r="K5725" s="5">
        <f t="shared" si="803"/>
        <v>0.79299699871373441</v>
      </c>
      <c r="L5725" s="4" t="str">
        <f t="shared" si="804"/>
        <v>Under Budget</v>
      </c>
      <c r="M5725">
        <f t="shared" si="805"/>
        <v>2022</v>
      </c>
      <c r="N5725">
        <f t="shared" si="806"/>
        <v>1</v>
      </c>
      <c r="O5725" t="str">
        <f t="shared" si="807"/>
        <v>Jan</v>
      </c>
      <c r="P5725" t="str">
        <f t="shared" si="808"/>
        <v>Q1</v>
      </c>
      <c r="Q5725" t="str">
        <f t="shared" si="809"/>
        <v>2022-01</v>
      </c>
    </row>
    <row r="5726" spans="1:17" x14ac:dyDescent="0.35">
      <c r="A5726" s="2">
        <v>44354</v>
      </c>
      <c r="B5726" t="s">
        <v>18</v>
      </c>
      <c r="C5726" t="s">
        <v>19</v>
      </c>
      <c r="D5726" t="s">
        <v>39</v>
      </c>
      <c r="E5726" s="3">
        <v>64584</v>
      </c>
      <c r="F5726" s="3">
        <v>75148</v>
      </c>
      <c r="G5726" t="s">
        <v>35</v>
      </c>
      <c r="H5726" s="3" t="s">
        <v>5757</v>
      </c>
      <c r="I5726" s="3">
        <f t="shared" si="801"/>
        <v>10564</v>
      </c>
      <c r="J5726" s="4">
        <f t="shared" si="802"/>
        <v>0.16356992443948964</v>
      </c>
      <c r="K5726" s="5">
        <f t="shared" si="803"/>
        <v>1.1635699244394897</v>
      </c>
      <c r="L5726" s="4" t="str">
        <f t="shared" si="804"/>
        <v>Over Budget</v>
      </c>
      <c r="M5726">
        <f t="shared" si="805"/>
        <v>2021</v>
      </c>
      <c r="N5726">
        <f t="shared" si="806"/>
        <v>6</v>
      </c>
      <c r="O5726" t="str">
        <f t="shared" si="807"/>
        <v>Jun</v>
      </c>
      <c r="P5726" t="str">
        <f t="shared" si="808"/>
        <v>Q2</v>
      </c>
      <c r="Q5726" t="str">
        <f t="shared" si="809"/>
        <v>2021-06</v>
      </c>
    </row>
    <row r="5727" spans="1:17" x14ac:dyDescent="0.35">
      <c r="A5727" s="2">
        <v>45224</v>
      </c>
      <c r="B5727" t="s">
        <v>55</v>
      </c>
      <c r="C5727" t="s">
        <v>34</v>
      </c>
      <c r="D5727" t="s">
        <v>39</v>
      </c>
      <c r="E5727" s="3">
        <v>74286</v>
      </c>
      <c r="F5727" s="3">
        <v>102285</v>
      </c>
      <c r="G5727" t="s">
        <v>35</v>
      </c>
      <c r="H5727" s="3" t="s">
        <v>5758</v>
      </c>
      <c r="I5727" s="3">
        <f t="shared" si="801"/>
        <v>27999</v>
      </c>
      <c r="J5727" s="4">
        <f t="shared" si="802"/>
        <v>0.3769081657378241</v>
      </c>
      <c r="K5727" s="5">
        <f t="shared" si="803"/>
        <v>1.3769081657378242</v>
      </c>
      <c r="L5727" s="4" t="str">
        <f t="shared" si="804"/>
        <v>Over Budget</v>
      </c>
      <c r="M5727">
        <f t="shared" si="805"/>
        <v>2023</v>
      </c>
      <c r="N5727">
        <f t="shared" si="806"/>
        <v>10</v>
      </c>
      <c r="O5727" t="str">
        <f t="shared" si="807"/>
        <v>Oct</v>
      </c>
      <c r="P5727" t="str">
        <f t="shared" si="808"/>
        <v>Q4</v>
      </c>
      <c r="Q5727" t="str">
        <f t="shared" si="809"/>
        <v>2023-10</v>
      </c>
    </row>
    <row r="5728" spans="1:17" x14ac:dyDescent="0.35">
      <c r="A5728" s="2">
        <v>44363</v>
      </c>
      <c r="B5728" t="s">
        <v>28</v>
      </c>
      <c r="C5728" t="s">
        <v>19</v>
      </c>
      <c r="D5728" t="s">
        <v>39</v>
      </c>
      <c r="E5728" s="3">
        <v>80309</v>
      </c>
      <c r="F5728" s="3">
        <v>168075</v>
      </c>
      <c r="G5728" t="s">
        <v>35</v>
      </c>
      <c r="H5728" s="3" t="s">
        <v>5759</v>
      </c>
      <c r="I5728" s="3">
        <f t="shared" si="801"/>
        <v>87766</v>
      </c>
      <c r="J5728" s="4">
        <f t="shared" si="802"/>
        <v>1.0928538519966629</v>
      </c>
      <c r="K5728" s="5">
        <f t="shared" si="803"/>
        <v>2.0928538519966629</v>
      </c>
      <c r="L5728" s="4" t="str">
        <f t="shared" si="804"/>
        <v>Over Budget</v>
      </c>
      <c r="M5728">
        <f t="shared" si="805"/>
        <v>2021</v>
      </c>
      <c r="N5728">
        <f t="shared" si="806"/>
        <v>6</v>
      </c>
      <c r="O5728" t="str">
        <f t="shared" si="807"/>
        <v>Jun</v>
      </c>
      <c r="P5728" t="str">
        <f t="shared" si="808"/>
        <v>Q2</v>
      </c>
      <c r="Q5728" t="str">
        <f t="shared" si="809"/>
        <v>2021-06</v>
      </c>
    </row>
    <row r="5729" spans="1:17" x14ac:dyDescent="0.35">
      <c r="A5729" s="2">
        <v>45156</v>
      </c>
      <c r="B5729" t="s">
        <v>23</v>
      </c>
      <c r="C5729" t="s">
        <v>19</v>
      </c>
      <c r="D5729" t="s">
        <v>39</v>
      </c>
      <c r="E5729" s="3">
        <v>47812</v>
      </c>
      <c r="F5729" s="3">
        <v>38882</v>
      </c>
      <c r="G5729" t="s">
        <v>35</v>
      </c>
      <c r="H5729" s="3" t="s">
        <v>5760</v>
      </c>
      <c r="I5729" s="3">
        <f t="shared" si="801"/>
        <v>-8930</v>
      </c>
      <c r="J5729" s="4">
        <f t="shared" si="802"/>
        <v>-0.18677319501380407</v>
      </c>
      <c r="K5729" s="5">
        <f t="shared" si="803"/>
        <v>0.81322680498619593</v>
      </c>
      <c r="L5729" s="4" t="str">
        <f t="shared" si="804"/>
        <v>Under Budget</v>
      </c>
      <c r="M5729">
        <f t="shared" si="805"/>
        <v>2023</v>
      </c>
      <c r="N5729">
        <f t="shared" si="806"/>
        <v>8</v>
      </c>
      <c r="O5729" t="str">
        <f t="shared" si="807"/>
        <v>Aug</v>
      </c>
      <c r="P5729" t="str">
        <f t="shared" si="808"/>
        <v>Q3</v>
      </c>
      <c r="Q5729" t="str">
        <f t="shared" si="809"/>
        <v>2023-08</v>
      </c>
    </row>
    <row r="5730" spans="1:17" x14ac:dyDescent="0.35">
      <c r="A5730" s="2">
        <v>44605</v>
      </c>
      <c r="B5730" t="s">
        <v>23</v>
      </c>
      <c r="C5730" t="s">
        <v>34</v>
      </c>
      <c r="D5730" t="s">
        <v>25</v>
      </c>
      <c r="E5730" s="3">
        <v>104359</v>
      </c>
      <c r="F5730" s="3">
        <v>10004</v>
      </c>
      <c r="G5730" t="s">
        <v>21</v>
      </c>
      <c r="H5730" s="3" t="s">
        <v>5761</v>
      </c>
      <c r="I5730" s="3">
        <f t="shared" si="801"/>
        <v>-94355</v>
      </c>
      <c r="J5730" s="4">
        <f t="shared" si="802"/>
        <v>-0.90413859849174483</v>
      </c>
      <c r="K5730" s="5">
        <f t="shared" si="803"/>
        <v>9.5861401508255159E-2</v>
      </c>
      <c r="L5730" s="4" t="str">
        <f t="shared" si="804"/>
        <v>Under Budget</v>
      </c>
      <c r="M5730">
        <f t="shared" si="805"/>
        <v>2022</v>
      </c>
      <c r="N5730">
        <f t="shared" si="806"/>
        <v>2</v>
      </c>
      <c r="O5730" t="str">
        <f t="shared" si="807"/>
        <v>Feb</v>
      </c>
      <c r="P5730" t="str">
        <f t="shared" si="808"/>
        <v>Q1</v>
      </c>
      <c r="Q5730" t="str">
        <f t="shared" si="809"/>
        <v>2022-02</v>
      </c>
    </row>
    <row r="5731" spans="1:17" x14ac:dyDescent="0.35">
      <c r="A5731" s="2">
        <v>44390</v>
      </c>
      <c r="B5731" t="s">
        <v>23</v>
      </c>
      <c r="C5731" t="s">
        <v>19</v>
      </c>
      <c r="D5731" t="s">
        <v>20</v>
      </c>
      <c r="E5731" s="3">
        <v>52075</v>
      </c>
      <c r="F5731" s="3">
        <v>113073</v>
      </c>
      <c r="G5731" t="s">
        <v>26</v>
      </c>
      <c r="H5731" s="3" t="s">
        <v>5762</v>
      </c>
      <c r="I5731" s="3">
        <f t="shared" si="801"/>
        <v>60998</v>
      </c>
      <c r="J5731" s="4">
        <f t="shared" si="802"/>
        <v>1.1713490158425348</v>
      </c>
      <c r="K5731" s="5">
        <f t="shared" si="803"/>
        <v>2.1713490158425346</v>
      </c>
      <c r="L5731" s="4" t="str">
        <f t="shared" si="804"/>
        <v>Over Budget</v>
      </c>
      <c r="M5731">
        <f t="shared" si="805"/>
        <v>2021</v>
      </c>
      <c r="N5731">
        <f t="shared" si="806"/>
        <v>7</v>
      </c>
      <c r="O5731" t="str">
        <f t="shared" si="807"/>
        <v>Jul</v>
      </c>
      <c r="P5731" t="str">
        <f t="shared" si="808"/>
        <v>Q3</v>
      </c>
      <c r="Q5731" t="str">
        <f t="shared" si="809"/>
        <v>2021-07</v>
      </c>
    </row>
    <row r="5732" spans="1:17" x14ac:dyDescent="0.35">
      <c r="A5732" s="2">
        <v>44431</v>
      </c>
      <c r="B5732" t="s">
        <v>18</v>
      </c>
      <c r="C5732" t="s">
        <v>23</v>
      </c>
      <c r="D5732" t="s">
        <v>20</v>
      </c>
      <c r="E5732" s="3">
        <v>129496</v>
      </c>
      <c r="F5732" s="3">
        <v>161080</v>
      </c>
      <c r="G5732" t="s">
        <v>32</v>
      </c>
      <c r="H5732" s="3" t="s">
        <v>5763</v>
      </c>
      <c r="I5732" s="3">
        <f t="shared" si="801"/>
        <v>31584</v>
      </c>
      <c r="J5732" s="4">
        <f t="shared" si="802"/>
        <v>0.24389942546487922</v>
      </c>
      <c r="K5732" s="5">
        <f t="shared" si="803"/>
        <v>1.2438994254648792</v>
      </c>
      <c r="L5732" s="4" t="str">
        <f t="shared" si="804"/>
        <v>Over Budget</v>
      </c>
      <c r="M5732">
        <f t="shared" si="805"/>
        <v>2021</v>
      </c>
      <c r="N5732">
        <f t="shared" si="806"/>
        <v>8</v>
      </c>
      <c r="O5732" t="str">
        <f t="shared" si="807"/>
        <v>Aug</v>
      </c>
      <c r="P5732" t="str">
        <f t="shared" si="808"/>
        <v>Q3</v>
      </c>
      <c r="Q5732" t="str">
        <f t="shared" si="809"/>
        <v>2021-08</v>
      </c>
    </row>
    <row r="5733" spans="1:17" x14ac:dyDescent="0.35">
      <c r="A5733" s="2">
        <v>44914</v>
      </c>
      <c r="B5733" t="s">
        <v>41</v>
      </c>
      <c r="C5733" t="s">
        <v>43</v>
      </c>
      <c r="D5733" t="s">
        <v>25</v>
      </c>
      <c r="E5733" s="3">
        <v>39103</v>
      </c>
      <c r="F5733" s="3">
        <v>92930</v>
      </c>
      <c r="G5733" t="s">
        <v>32</v>
      </c>
      <c r="H5733" s="3" t="s">
        <v>5764</v>
      </c>
      <c r="I5733" s="3">
        <f t="shared" si="801"/>
        <v>53827</v>
      </c>
      <c r="J5733" s="4">
        <f t="shared" si="802"/>
        <v>1.3765439991816484</v>
      </c>
      <c r="K5733" s="5">
        <f t="shared" si="803"/>
        <v>2.3765439991816484</v>
      </c>
      <c r="L5733" s="4" t="str">
        <f t="shared" si="804"/>
        <v>Over Budget</v>
      </c>
      <c r="M5733">
        <f t="shared" si="805"/>
        <v>2022</v>
      </c>
      <c r="N5733">
        <f t="shared" si="806"/>
        <v>12</v>
      </c>
      <c r="O5733" t="str">
        <f t="shared" si="807"/>
        <v>Dec</v>
      </c>
      <c r="P5733" t="str">
        <f t="shared" si="808"/>
        <v>Q4</v>
      </c>
      <c r="Q5733" t="str">
        <f t="shared" si="809"/>
        <v>2022-12</v>
      </c>
    </row>
    <row r="5734" spans="1:17" x14ac:dyDescent="0.35">
      <c r="A5734" s="2">
        <v>45012</v>
      </c>
      <c r="B5734" t="s">
        <v>55</v>
      </c>
      <c r="C5734" t="s">
        <v>43</v>
      </c>
      <c r="D5734" t="s">
        <v>58</v>
      </c>
      <c r="E5734" s="3">
        <v>138578</v>
      </c>
      <c r="F5734" s="3">
        <v>17800</v>
      </c>
      <c r="G5734" t="s">
        <v>35</v>
      </c>
      <c r="H5734" s="3" t="s">
        <v>5765</v>
      </c>
      <c r="I5734" s="3">
        <f t="shared" si="801"/>
        <v>-120778</v>
      </c>
      <c r="J5734" s="4">
        <f t="shared" si="802"/>
        <v>-0.87155248307812205</v>
      </c>
      <c r="K5734" s="5">
        <f t="shared" si="803"/>
        <v>0.12844751692187792</v>
      </c>
      <c r="L5734" s="4" t="str">
        <f t="shared" si="804"/>
        <v>Under Budget</v>
      </c>
      <c r="M5734">
        <f t="shared" si="805"/>
        <v>2023</v>
      </c>
      <c r="N5734">
        <f t="shared" si="806"/>
        <v>3</v>
      </c>
      <c r="O5734" t="str">
        <f t="shared" si="807"/>
        <v>Mar</v>
      </c>
      <c r="P5734" t="str">
        <f t="shared" si="808"/>
        <v>Q1</v>
      </c>
      <c r="Q5734" t="str">
        <f t="shared" si="809"/>
        <v>2023-03</v>
      </c>
    </row>
    <row r="5735" spans="1:17" x14ac:dyDescent="0.35">
      <c r="A5735" s="2">
        <v>44600</v>
      </c>
      <c r="B5735" t="s">
        <v>28</v>
      </c>
      <c r="C5735" t="s">
        <v>24</v>
      </c>
      <c r="D5735" t="s">
        <v>20</v>
      </c>
      <c r="E5735" s="3">
        <v>44096</v>
      </c>
      <c r="F5735" s="3">
        <v>60270</v>
      </c>
      <c r="G5735" t="s">
        <v>21</v>
      </c>
      <c r="H5735" s="3" t="s">
        <v>5766</v>
      </c>
      <c r="I5735" s="3">
        <f t="shared" si="801"/>
        <v>16174</v>
      </c>
      <c r="J5735" s="4">
        <f t="shared" si="802"/>
        <v>0.36679063860667632</v>
      </c>
      <c r="K5735" s="5">
        <f t="shared" si="803"/>
        <v>1.3667906386066764</v>
      </c>
      <c r="L5735" s="4" t="str">
        <f t="shared" si="804"/>
        <v>Over Budget</v>
      </c>
      <c r="M5735">
        <f t="shared" si="805"/>
        <v>2022</v>
      </c>
      <c r="N5735">
        <f t="shared" si="806"/>
        <v>2</v>
      </c>
      <c r="O5735" t="str">
        <f t="shared" si="807"/>
        <v>Feb</v>
      </c>
      <c r="P5735" t="str">
        <f t="shared" si="808"/>
        <v>Q1</v>
      </c>
      <c r="Q5735" t="str">
        <f t="shared" si="809"/>
        <v>2022-02</v>
      </c>
    </row>
    <row r="5736" spans="1:17" x14ac:dyDescent="0.35">
      <c r="A5736" s="2">
        <v>45089</v>
      </c>
      <c r="B5736" t="s">
        <v>23</v>
      </c>
      <c r="C5736" t="s">
        <v>24</v>
      </c>
      <c r="D5736" t="s">
        <v>30</v>
      </c>
      <c r="E5736" s="3">
        <v>112754</v>
      </c>
      <c r="F5736" s="3">
        <v>106665</v>
      </c>
      <c r="G5736" t="s">
        <v>26</v>
      </c>
      <c r="H5736" s="3" t="s">
        <v>5767</v>
      </c>
      <c r="I5736" s="3">
        <f t="shared" si="801"/>
        <v>-6089</v>
      </c>
      <c r="J5736" s="4">
        <f t="shared" si="802"/>
        <v>-5.4002518757649394E-2</v>
      </c>
      <c r="K5736" s="5">
        <f t="shared" si="803"/>
        <v>0.94599748124235061</v>
      </c>
      <c r="L5736" s="4" t="str">
        <f t="shared" si="804"/>
        <v>Under Budget</v>
      </c>
      <c r="M5736">
        <f t="shared" si="805"/>
        <v>2023</v>
      </c>
      <c r="N5736">
        <f t="shared" si="806"/>
        <v>6</v>
      </c>
      <c r="O5736" t="str">
        <f t="shared" si="807"/>
        <v>Jun</v>
      </c>
      <c r="P5736" t="str">
        <f t="shared" si="808"/>
        <v>Q2</v>
      </c>
      <c r="Q5736" t="str">
        <f t="shared" si="809"/>
        <v>2023-06</v>
      </c>
    </row>
    <row r="5737" spans="1:17" x14ac:dyDescent="0.35">
      <c r="A5737" s="2">
        <v>44874</v>
      </c>
      <c r="B5737" t="s">
        <v>55</v>
      </c>
      <c r="C5737" t="s">
        <v>34</v>
      </c>
      <c r="D5737" t="s">
        <v>20</v>
      </c>
      <c r="E5737" s="3">
        <v>87766</v>
      </c>
      <c r="F5737" s="3">
        <v>55874</v>
      </c>
      <c r="G5737" t="s">
        <v>26</v>
      </c>
      <c r="H5737" s="3" t="s">
        <v>5768</v>
      </c>
      <c r="I5737" s="3">
        <f t="shared" si="801"/>
        <v>-31892</v>
      </c>
      <c r="J5737" s="4">
        <f t="shared" si="802"/>
        <v>-0.36337533896953261</v>
      </c>
      <c r="K5737" s="5">
        <f t="shared" si="803"/>
        <v>0.63662466103046733</v>
      </c>
      <c r="L5737" s="4" t="str">
        <f t="shared" si="804"/>
        <v>Under Budget</v>
      </c>
      <c r="M5737">
        <f t="shared" si="805"/>
        <v>2022</v>
      </c>
      <c r="N5737">
        <f t="shared" si="806"/>
        <v>11</v>
      </c>
      <c r="O5737" t="str">
        <f t="shared" si="807"/>
        <v>Nov</v>
      </c>
      <c r="P5737" t="str">
        <f t="shared" si="808"/>
        <v>Q4</v>
      </c>
      <c r="Q5737" t="str">
        <f t="shared" si="809"/>
        <v>2022-11</v>
      </c>
    </row>
    <row r="5738" spans="1:17" x14ac:dyDescent="0.35">
      <c r="A5738" s="2">
        <v>44264</v>
      </c>
      <c r="B5738" t="s">
        <v>18</v>
      </c>
      <c r="C5738" t="s">
        <v>23</v>
      </c>
      <c r="D5738" t="s">
        <v>25</v>
      </c>
      <c r="E5738" s="3">
        <v>21807</v>
      </c>
      <c r="F5738" s="3">
        <v>44958</v>
      </c>
      <c r="G5738" t="s">
        <v>32</v>
      </c>
      <c r="H5738" s="3" t="s">
        <v>5769</v>
      </c>
      <c r="I5738" s="3">
        <f t="shared" si="801"/>
        <v>23151</v>
      </c>
      <c r="J5738" s="4">
        <f t="shared" si="802"/>
        <v>1.0616315861879213</v>
      </c>
      <c r="K5738" s="5">
        <f t="shared" si="803"/>
        <v>2.0616315861879215</v>
      </c>
      <c r="L5738" s="4" t="str">
        <f t="shared" si="804"/>
        <v>Over Budget</v>
      </c>
      <c r="M5738">
        <f t="shared" si="805"/>
        <v>2021</v>
      </c>
      <c r="N5738">
        <f t="shared" si="806"/>
        <v>3</v>
      </c>
      <c r="O5738" t="str">
        <f t="shared" si="807"/>
        <v>Mar</v>
      </c>
      <c r="P5738" t="str">
        <f t="shared" si="808"/>
        <v>Q1</v>
      </c>
      <c r="Q5738" t="str">
        <f t="shared" si="809"/>
        <v>2021-03</v>
      </c>
    </row>
    <row r="5739" spans="1:17" x14ac:dyDescent="0.35">
      <c r="A5739" s="2">
        <v>44284</v>
      </c>
      <c r="B5739" t="s">
        <v>23</v>
      </c>
      <c r="C5739" t="s">
        <v>24</v>
      </c>
      <c r="D5739" t="s">
        <v>58</v>
      </c>
      <c r="E5739" s="3">
        <v>66723</v>
      </c>
      <c r="F5739" s="3">
        <v>44229</v>
      </c>
      <c r="G5739" t="s">
        <v>21</v>
      </c>
      <c r="H5739" s="3" t="s">
        <v>5770</v>
      </c>
      <c r="I5739" s="3">
        <f t="shared" si="801"/>
        <v>-22494</v>
      </c>
      <c r="J5739" s="4">
        <f t="shared" si="802"/>
        <v>-0.33712512926577043</v>
      </c>
      <c r="K5739" s="5">
        <f t="shared" si="803"/>
        <v>0.66287487073422957</v>
      </c>
      <c r="L5739" s="4" t="str">
        <f t="shared" si="804"/>
        <v>Under Budget</v>
      </c>
      <c r="M5739">
        <f t="shared" si="805"/>
        <v>2021</v>
      </c>
      <c r="N5739">
        <f t="shared" si="806"/>
        <v>3</v>
      </c>
      <c r="O5739" t="str">
        <f t="shared" si="807"/>
        <v>Mar</v>
      </c>
      <c r="P5739" t="str">
        <f t="shared" si="808"/>
        <v>Q1</v>
      </c>
      <c r="Q5739" t="str">
        <f t="shared" si="809"/>
        <v>2021-03</v>
      </c>
    </row>
    <row r="5740" spans="1:17" x14ac:dyDescent="0.35">
      <c r="A5740" s="2">
        <v>44413</v>
      </c>
      <c r="B5740" t="s">
        <v>28</v>
      </c>
      <c r="C5740" t="s">
        <v>43</v>
      </c>
      <c r="D5740" t="s">
        <v>20</v>
      </c>
      <c r="E5740" s="3">
        <v>44951</v>
      </c>
      <c r="F5740" s="3">
        <v>23289</v>
      </c>
      <c r="G5740" t="s">
        <v>21</v>
      </c>
      <c r="H5740" s="3" t="s">
        <v>5771</v>
      </c>
      <c r="I5740" s="3">
        <f t="shared" si="801"/>
        <v>-21662</v>
      </c>
      <c r="J5740" s="4">
        <f t="shared" si="802"/>
        <v>-0.48190251607305734</v>
      </c>
      <c r="K5740" s="5">
        <f t="shared" si="803"/>
        <v>0.51809748392694266</v>
      </c>
      <c r="L5740" s="4" t="str">
        <f t="shared" si="804"/>
        <v>Under Budget</v>
      </c>
      <c r="M5740">
        <f t="shared" si="805"/>
        <v>2021</v>
      </c>
      <c r="N5740">
        <f t="shared" si="806"/>
        <v>8</v>
      </c>
      <c r="O5740" t="str">
        <f t="shared" si="807"/>
        <v>Aug</v>
      </c>
      <c r="P5740" t="str">
        <f t="shared" si="808"/>
        <v>Q3</v>
      </c>
      <c r="Q5740" t="str">
        <f t="shared" si="809"/>
        <v>2021-08</v>
      </c>
    </row>
    <row r="5741" spans="1:17" x14ac:dyDescent="0.35">
      <c r="A5741" s="2">
        <v>44197</v>
      </c>
      <c r="B5741" t="s">
        <v>37</v>
      </c>
      <c r="C5741" t="s">
        <v>24</v>
      </c>
      <c r="D5741" t="s">
        <v>25</v>
      </c>
      <c r="E5741" s="3">
        <v>25427</v>
      </c>
      <c r="F5741" s="3">
        <v>18321</v>
      </c>
      <c r="G5741" t="s">
        <v>32</v>
      </c>
      <c r="H5741" s="3" t="s">
        <v>5772</v>
      </c>
      <c r="I5741" s="3">
        <f t="shared" si="801"/>
        <v>-7106</v>
      </c>
      <c r="J5741" s="4">
        <f t="shared" si="802"/>
        <v>-0.27946670861682466</v>
      </c>
      <c r="K5741" s="5">
        <f t="shared" si="803"/>
        <v>0.72053329138317534</v>
      </c>
      <c r="L5741" s="4" t="str">
        <f t="shared" si="804"/>
        <v>Under Budget</v>
      </c>
      <c r="M5741">
        <f t="shared" si="805"/>
        <v>2021</v>
      </c>
      <c r="N5741">
        <f t="shared" si="806"/>
        <v>1</v>
      </c>
      <c r="O5741" t="str">
        <f t="shared" si="807"/>
        <v>Jan</v>
      </c>
      <c r="P5741" t="str">
        <f t="shared" si="808"/>
        <v>Q1</v>
      </c>
      <c r="Q5741" t="str">
        <f t="shared" si="809"/>
        <v>2021-01</v>
      </c>
    </row>
    <row r="5742" spans="1:17" x14ac:dyDescent="0.35">
      <c r="A5742" s="2">
        <v>44336</v>
      </c>
      <c r="B5742" t="s">
        <v>28</v>
      </c>
      <c r="C5742" t="s">
        <v>24</v>
      </c>
      <c r="D5742" t="s">
        <v>30</v>
      </c>
      <c r="E5742" s="3">
        <v>10153</v>
      </c>
      <c r="F5742" s="3">
        <v>106297</v>
      </c>
      <c r="G5742" t="s">
        <v>26</v>
      </c>
      <c r="H5742" s="3" t="s">
        <v>5773</v>
      </c>
      <c r="I5742" s="3">
        <f t="shared" si="801"/>
        <v>96144</v>
      </c>
      <c r="J5742" s="4">
        <f t="shared" si="802"/>
        <v>9.4695163990938642</v>
      </c>
      <c r="K5742" s="5">
        <f t="shared" si="803"/>
        <v>10.469516399093864</v>
      </c>
      <c r="L5742" s="4" t="str">
        <f t="shared" si="804"/>
        <v>Over Budget</v>
      </c>
      <c r="M5742">
        <f t="shared" si="805"/>
        <v>2021</v>
      </c>
      <c r="N5742">
        <f t="shared" si="806"/>
        <v>5</v>
      </c>
      <c r="O5742" t="str">
        <f t="shared" si="807"/>
        <v>May</v>
      </c>
      <c r="P5742" t="str">
        <f t="shared" si="808"/>
        <v>Q2</v>
      </c>
      <c r="Q5742" t="str">
        <f t="shared" si="809"/>
        <v>2021-05</v>
      </c>
    </row>
    <row r="5743" spans="1:17" x14ac:dyDescent="0.35">
      <c r="A5743" s="2">
        <v>44814</v>
      </c>
      <c r="B5743" t="s">
        <v>41</v>
      </c>
      <c r="C5743" t="s">
        <v>19</v>
      </c>
      <c r="D5743" t="s">
        <v>39</v>
      </c>
      <c r="E5743" s="3">
        <v>64734</v>
      </c>
      <c r="F5743" s="3">
        <v>160184</v>
      </c>
      <c r="G5743" t="s">
        <v>21</v>
      </c>
      <c r="H5743" s="3" t="s">
        <v>5774</v>
      </c>
      <c r="I5743" s="3">
        <f t="shared" si="801"/>
        <v>95450</v>
      </c>
      <c r="J5743" s="4">
        <f t="shared" si="802"/>
        <v>1.4744956282633546</v>
      </c>
      <c r="K5743" s="5">
        <f t="shared" si="803"/>
        <v>2.4744956282633548</v>
      </c>
      <c r="L5743" s="4" t="str">
        <f t="shared" si="804"/>
        <v>Over Budget</v>
      </c>
      <c r="M5743">
        <f t="shared" si="805"/>
        <v>2022</v>
      </c>
      <c r="N5743">
        <f t="shared" si="806"/>
        <v>9</v>
      </c>
      <c r="O5743" t="str">
        <f t="shared" si="807"/>
        <v>Sep</v>
      </c>
      <c r="P5743" t="str">
        <f t="shared" si="808"/>
        <v>Q3</v>
      </c>
      <c r="Q5743" t="str">
        <f t="shared" si="809"/>
        <v>2022-09</v>
      </c>
    </row>
    <row r="5744" spans="1:17" x14ac:dyDescent="0.35">
      <c r="A5744" s="2">
        <v>44329</v>
      </c>
      <c r="B5744" t="s">
        <v>23</v>
      </c>
      <c r="C5744" t="s">
        <v>24</v>
      </c>
      <c r="D5744" t="s">
        <v>30</v>
      </c>
      <c r="E5744" s="3">
        <v>73813</v>
      </c>
      <c r="F5744" s="3">
        <v>18652</v>
      </c>
      <c r="G5744" t="s">
        <v>35</v>
      </c>
      <c r="H5744" s="3" t="s">
        <v>5775</v>
      </c>
      <c r="I5744" s="3">
        <f t="shared" si="801"/>
        <v>-55161</v>
      </c>
      <c r="J5744" s="4">
        <f t="shared" si="802"/>
        <v>-0.74730738487800252</v>
      </c>
      <c r="K5744" s="5">
        <f t="shared" si="803"/>
        <v>0.25269261512199748</v>
      </c>
      <c r="L5744" s="4" t="str">
        <f t="shared" si="804"/>
        <v>Under Budget</v>
      </c>
      <c r="M5744">
        <f t="shared" si="805"/>
        <v>2021</v>
      </c>
      <c r="N5744">
        <f t="shared" si="806"/>
        <v>5</v>
      </c>
      <c r="O5744" t="str">
        <f t="shared" si="807"/>
        <v>May</v>
      </c>
      <c r="P5744" t="str">
        <f t="shared" si="808"/>
        <v>Q2</v>
      </c>
      <c r="Q5744" t="str">
        <f t="shared" si="809"/>
        <v>2021-05</v>
      </c>
    </row>
    <row r="5745" spans="1:17" x14ac:dyDescent="0.35">
      <c r="A5745" s="2">
        <v>44374</v>
      </c>
      <c r="B5745" t="s">
        <v>23</v>
      </c>
      <c r="C5745" t="s">
        <v>34</v>
      </c>
      <c r="D5745" t="s">
        <v>30</v>
      </c>
      <c r="E5745" s="3">
        <v>76351</v>
      </c>
      <c r="F5745" s="3">
        <v>157506</v>
      </c>
      <c r="G5745" t="s">
        <v>21</v>
      </c>
      <c r="H5745" s="3" t="s">
        <v>5776</v>
      </c>
      <c r="I5745" s="3">
        <f t="shared" si="801"/>
        <v>81155</v>
      </c>
      <c r="J5745" s="4">
        <f t="shared" si="802"/>
        <v>1.0629199355607655</v>
      </c>
      <c r="K5745" s="5">
        <f t="shared" si="803"/>
        <v>2.0629199355607652</v>
      </c>
      <c r="L5745" s="4" t="str">
        <f t="shared" si="804"/>
        <v>Over Budget</v>
      </c>
      <c r="M5745">
        <f t="shared" si="805"/>
        <v>2021</v>
      </c>
      <c r="N5745">
        <f t="shared" si="806"/>
        <v>6</v>
      </c>
      <c r="O5745" t="str">
        <f t="shared" si="807"/>
        <v>Jun</v>
      </c>
      <c r="P5745" t="str">
        <f t="shared" si="808"/>
        <v>Q2</v>
      </c>
      <c r="Q5745" t="str">
        <f t="shared" si="809"/>
        <v>2021-06</v>
      </c>
    </row>
    <row r="5746" spans="1:17" x14ac:dyDescent="0.35">
      <c r="A5746" s="2">
        <v>45006</v>
      </c>
      <c r="B5746" t="s">
        <v>37</v>
      </c>
      <c r="C5746" t="s">
        <v>43</v>
      </c>
      <c r="D5746" t="s">
        <v>58</v>
      </c>
      <c r="E5746" s="3">
        <v>142191</v>
      </c>
      <c r="F5746" s="3">
        <v>94179</v>
      </c>
      <c r="G5746" t="s">
        <v>32</v>
      </c>
      <c r="H5746" s="3" t="s">
        <v>5777</v>
      </c>
      <c r="I5746" s="3">
        <f t="shared" si="801"/>
        <v>-48012</v>
      </c>
      <c r="J5746" s="4">
        <f t="shared" si="802"/>
        <v>-0.33765850159292782</v>
      </c>
      <c r="K5746" s="5">
        <f t="shared" si="803"/>
        <v>0.66234149840707213</v>
      </c>
      <c r="L5746" s="4" t="str">
        <f t="shared" si="804"/>
        <v>Under Budget</v>
      </c>
      <c r="M5746">
        <f t="shared" si="805"/>
        <v>2023</v>
      </c>
      <c r="N5746">
        <f t="shared" si="806"/>
        <v>3</v>
      </c>
      <c r="O5746" t="str">
        <f t="shared" si="807"/>
        <v>Mar</v>
      </c>
      <c r="P5746" t="str">
        <f t="shared" si="808"/>
        <v>Q1</v>
      </c>
      <c r="Q5746" t="str">
        <f t="shared" si="809"/>
        <v>2023-03</v>
      </c>
    </row>
    <row r="5747" spans="1:17" x14ac:dyDescent="0.35">
      <c r="A5747" s="2">
        <v>44576</v>
      </c>
      <c r="B5747" t="s">
        <v>37</v>
      </c>
      <c r="C5747" t="s">
        <v>34</v>
      </c>
      <c r="D5747" t="s">
        <v>20</v>
      </c>
      <c r="E5747" s="3">
        <v>76745</v>
      </c>
      <c r="F5747" s="3">
        <v>12712</v>
      </c>
      <c r="G5747" t="s">
        <v>32</v>
      </c>
      <c r="H5747" s="3" t="s">
        <v>5778</v>
      </c>
      <c r="I5747" s="3">
        <f t="shared" si="801"/>
        <v>-64033</v>
      </c>
      <c r="J5747" s="4">
        <f t="shared" si="802"/>
        <v>-0.83436054466088994</v>
      </c>
      <c r="K5747" s="5">
        <f t="shared" si="803"/>
        <v>0.16563945533911004</v>
      </c>
      <c r="L5747" s="4" t="str">
        <f t="shared" si="804"/>
        <v>Under Budget</v>
      </c>
      <c r="M5747">
        <f t="shared" si="805"/>
        <v>2022</v>
      </c>
      <c r="N5747">
        <f t="shared" si="806"/>
        <v>1</v>
      </c>
      <c r="O5747" t="str">
        <f t="shared" si="807"/>
        <v>Jan</v>
      </c>
      <c r="P5747" t="str">
        <f t="shared" si="808"/>
        <v>Q1</v>
      </c>
      <c r="Q5747" t="str">
        <f t="shared" si="809"/>
        <v>2022-01</v>
      </c>
    </row>
    <row r="5748" spans="1:17" x14ac:dyDescent="0.35">
      <c r="A5748" s="2">
        <v>45104</v>
      </c>
      <c r="B5748" t="s">
        <v>23</v>
      </c>
      <c r="C5748" t="s">
        <v>34</v>
      </c>
      <c r="D5748" t="s">
        <v>39</v>
      </c>
      <c r="E5748" s="3">
        <v>73810</v>
      </c>
      <c r="F5748" s="3">
        <v>17560</v>
      </c>
      <c r="G5748" t="s">
        <v>35</v>
      </c>
      <c r="H5748" s="3" t="s">
        <v>5779</v>
      </c>
      <c r="I5748" s="3">
        <f t="shared" si="801"/>
        <v>-56250</v>
      </c>
      <c r="J5748" s="4">
        <f t="shared" si="802"/>
        <v>-0.76209185747188724</v>
      </c>
      <c r="K5748" s="5">
        <f t="shared" si="803"/>
        <v>0.23790814252811271</v>
      </c>
      <c r="L5748" s="4" t="str">
        <f t="shared" si="804"/>
        <v>Under Budget</v>
      </c>
      <c r="M5748">
        <f t="shared" si="805"/>
        <v>2023</v>
      </c>
      <c r="N5748">
        <f t="shared" si="806"/>
        <v>6</v>
      </c>
      <c r="O5748" t="str">
        <f t="shared" si="807"/>
        <v>Jun</v>
      </c>
      <c r="P5748" t="str">
        <f t="shared" si="808"/>
        <v>Q2</v>
      </c>
      <c r="Q5748" t="str">
        <f t="shared" si="809"/>
        <v>2023-06</v>
      </c>
    </row>
    <row r="5749" spans="1:17" x14ac:dyDescent="0.35">
      <c r="A5749" s="2">
        <v>44854</v>
      </c>
      <c r="B5749" t="s">
        <v>41</v>
      </c>
      <c r="C5749" t="s">
        <v>29</v>
      </c>
      <c r="D5749" t="s">
        <v>25</v>
      </c>
      <c r="E5749" s="3">
        <v>109410</v>
      </c>
      <c r="F5749" s="3">
        <v>114331</v>
      </c>
      <c r="G5749" t="s">
        <v>26</v>
      </c>
      <c r="H5749" s="3" t="s">
        <v>5780</v>
      </c>
      <c r="I5749" s="3">
        <f t="shared" si="801"/>
        <v>4921</v>
      </c>
      <c r="J5749" s="4">
        <f t="shared" si="802"/>
        <v>4.4977607165706972E-2</v>
      </c>
      <c r="K5749" s="5">
        <f t="shared" si="803"/>
        <v>1.0449776071657069</v>
      </c>
      <c r="L5749" s="4" t="str">
        <f t="shared" si="804"/>
        <v>Over Budget</v>
      </c>
      <c r="M5749">
        <f t="shared" si="805"/>
        <v>2022</v>
      </c>
      <c r="N5749">
        <f t="shared" si="806"/>
        <v>10</v>
      </c>
      <c r="O5749" t="str">
        <f t="shared" si="807"/>
        <v>Oct</v>
      </c>
      <c r="P5749" t="str">
        <f t="shared" si="808"/>
        <v>Q4</v>
      </c>
      <c r="Q5749" t="str">
        <f t="shared" si="809"/>
        <v>2022-10</v>
      </c>
    </row>
    <row r="5750" spans="1:17" x14ac:dyDescent="0.35">
      <c r="A5750" s="2">
        <v>44646</v>
      </c>
      <c r="B5750" t="s">
        <v>37</v>
      </c>
      <c r="C5750" t="s">
        <v>23</v>
      </c>
      <c r="D5750" t="s">
        <v>39</v>
      </c>
      <c r="E5750" s="3">
        <v>37372</v>
      </c>
      <c r="F5750" s="3">
        <v>61413</v>
      </c>
      <c r="G5750" t="s">
        <v>26</v>
      </c>
      <c r="H5750" s="3" t="s">
        <v>5781</v>
      </c>
      <c r="I5750" s="3">
        <f t="shared" si="801"/>
        <v>24041</v>
      </c>
      <c r="J5750" s="4">
        <f t="shared" si="802"/>
        <v>0.64328909343893825</v>
      </c>
      <c r="K5750" s="5">
        <f t="shared" si="803"/>
        <v>1.6432890934389381</v>
      </c>
      <c r="L5750" s="4" t="str">
        <f t="shared" si="804"/>
        <v>Over Budget</v>
      </c>
      <c r="M5750">
        <f t="shared" si="805"/>
        <v>2022</v>
      </c>
      <c r="N5750">
        <f t="shared" si="806"/>
        <v>3</v>
      </c>
      <c r="O5750" t="str">
        <f t="shared" si="807"/>
        <v>Mar</v>
      </c>
      <c r="P5750" t="str">
        <f t="shared" si="808"/>
        <v>Q1</v>
      </c>
      <c r="Q5750" t="str">
        <f t="shared" si="809"/>
        <v>2022-03</v>
      </c>
    </row>
    <row r="5751" spans="1:17" x14ac:dyDescent="0.35">
      <c r="A5751" s="2">
        <v>44782</v>
      </c>
      <c r="B5751" t="s">
        <v>18</v>
      </c>
      <c r="C5751" t="s">
        <v>29</v>
      </c>
      <c r="D5751" t="s">
        <v>20</v>
      </c>
      <c r="E5751" s="3">
        <v>137424</v>
      </c>
      <c r="F5751" s="3">
        <v>84874</v>
      </c>
      <c r="G5751" t="s">
        <v>35</v>
      </c>
      <c r="H5751" s="3" t="s">
        <v>5782</v>
      </c>
      <c r="I5751" s="3">
        <f t="shared" si="801"/>
        <v>-52550</v>
      </c>
      <c r="J5751" s="4">
        <f t="shared" si="802"/>
        <v>-0.38239317731982769</v>
      </c>
      <c r="K5751" s="5">
        <f t="shared" si="803"/>
        <v>0.61760682268017231</v>
      </c>
      <c r="L5751" s="4" t="str">
        <f t="shared" si="804"/>
        <v>Under Budget</v>
      </c>
      <c r="M5751">
        <f t="shared" si="805"/>
        <v>2022</v>
      </c>
      <c r="N5751">
        <f t="shared" si="806"/>
        <v>8</v>
      </c>
      <c r="O5751" t="str">
        <f t="shared" si="807"/>
        <v>Aug</v>
      </c>
      <c r="P5751" t="str">
        <f t="shared" si="808"/>
        <v>Q3</v>
      </c>
      <c r="Q5751" t="str">
        <f t="shared" si="809"/>
        <v>2022-08</v>
      </c>
    </row>
    <row r="5752" spans="1:17" x14ac:dyDescent="0.35">
      <c r="A5752" s="2">
        <v>44659</v>
      </c>
      <c r="B5752" t="s">
        <v>23</v>
      </c>
      <c r="C5752" t="s">
        <v>29</v>
      </c>
      <c r="D5752" t="s">
        <v>58</v>
      </c>
      <c r="E5752" s="3">
        <v>113568</v>
      </c>
      <c r="F5752" s="3">
        <v>96123</v>
      </c>
      <c r="G5752" t="s">
        <v>21</v>
      </c>
      <c r="H5752" s="3" t="s">
        <v>5783</v>
      </c>
      <c r="I5752" s="3">
        <f t="shared" si="801"/>
        <v>-17445</v>
      </c>
      <c r="J5752" s="4">
        <f t="shared" si="802"/>
        <v>-0.15360841081994928</v>
      </c>
      <c r="K5752" s="5">
        <f t="shared" si="803"/>
        <v>0.84639158918005075</v>
      </c>
      <c r="L5752" s="4" t="str">
        <f t="shared" si="804"/>
        <v>Under Budget</v>
      </c>
      <c r="M5752">
        <f t="shared" si="805"/>
        <v>2022</v>
      </c>
      <c r="N5752">
        <f t="shared" si="806"/>
        <v>4</v>
      </c>
      <c r="O5752" t="str">
        <f t="shared" si="807"/>
        <v>Apr</v>
      </c>
      <c r="P5752" t="str">
        <f t="shared" si="808"/>
        <v>Q2</v>
      </c>
      <c r="Q5752" t="str">
        <f t="shared" si="809"/>
        <v>2022-04</v>
      </c>
    </row>
    <row r="5753" spans="1:17" x14ac:dyDescent="0.35">
      <c r="A5753" s="2">
        <v>45186</v>
      </c>
      <c r="B5753" t="s">
        <v>28</v>
      </c>
      <c r="C5753" t="s">
        <v>19</v>
      </c>
      <c r="D5753" t="s">
        <v>20</v>
      </c>
      <c r="E5753" s="3">
        <v>88101</v>
      </c>
      <c r="F5753" s="3">
        <v>63016</v>
      </c>
      <c r="G5753" t="s">
        <v>32</v>
      </c>
      <c r="H5753" s="3" t="s">
        <v>5784</v>
      </c>
      <c r="I5753" s="3">
        <f t="shared" si="801"/>
        <v>-25085</v>
      </c>
      <c r="J5753" s="4">
        <f t="shared" si="802"/>
        <v>-0.28473002576588236</v>
      </c>
      <c r="K5753" s="5">
        <f t="shared" si="803"/>
        <v>0.71526997423411764</v>
      </c>
      <c r="L5753" s="4" t="str">
        <f t="shared" si="804"/>
        <v>Under Budget</v>
      </c>
      <c r="M5753">
        <f t="shared" si="805"/>
        <v>2023</v>
      </c>
      <c r="N5753">
        <f t="shared" si="806"/>
        <v>9</v>
      </c>
      <c r="O5753" t="str">
        <f t="shared" si="807"/>
        <v>Sep</v>
      </c>
      <c r="P5753" t="str">
        <f t="shared" si="808"/>
        <v>Q3</v>
      </c>
      <c r="Q5753" t="str">
        <f t="shared" si="809"/>
        <v>2023-09</v>
      </c>
    </row>
    <row r="5754" spans="1:17" x14ac:dyDescent="0.35">
      <c r="A5754" s="2">
        <v>44318</v>
      </c>
      <c r="B5754" t="s">
        <v>28</v>
      </c>
      <c r="C5754" t="s">
        <v>34</v>
      </c>
      <c r="D5754" t="s">
        <v>25</v>
      </c>
      <c r="E5754" s="3">
        <v>37235</v>
      </c>
      <c r="F5754" s="3">
        <v>30909</v>
      </c>
      <c r="G5754" t="s">
        <v>35</v>
      </c>
      <c r="H5754" s="3" t="s">
        <v>5785</v>
      </c>
      <c r="I5754" s="3">
        <f t="shared" si="801"/>
        <v>-6326</v>
      </c>
      <c r="J5754" s="4">
        <f t="shared" si="802"/>
        <v>-0.16989391701356252</v>
      </c>
      <c r="K5754" s="5">
        <f t="shared" si="803"/>
        <v>0.83010608298643751</v>
      </c>
      <c r="L5754" s="4" t="str">
        <f t="shared" si="804"/>
        <v>Under Budget</v>
      </c>
      <c r="M5754">
        <f t="shared" si="805"/>
        <v>2021</v>
      </c>
      <c r="N5754">
        <f t="shared" si="806"/>
        <v>5</v>
      </c>
      <c r="O5754" t="str">
        <f t="shared" si="807"/>
        <v>May</v>
      </c>
      <c r="P5754" t="str">
        <f t="shared" si="808"/>
        <v>Q2</v>
      </c>
      <c r="Q5754" t="str">
        <f t="shared" si="809"/>
        <v>2021-05</v>
      </c>
    </row>
    <row r="5755" spans="1:17" x14ac:dyDescent="0.35">
      <c r="A5755" s="2">
        <v>44213</v>
      </c>
      <c r="B5755" t="s">
        <v>41</v>
      </c>
      <c r="C5755" t="s">
        <v>23</v>
      </c>
      <c r="D5755" t="s">
        <v>39</v>
      </c>
      <c r="E5755" s="3">
        <v>76573</v>
      </c>
      <c r="F5755" s="3">
        <v>39816</v>
      </c>
      <c r="G5755" t="s">
        <v>32</v>
      </c>
      <c r="H5755" s="3" t="s">
        <v>5786</v>
      </c>
      <c r="I5755" s="3">
        <f t="shared" si="801"/>
        <v>-36757</v>
      </c>
      <c r="J5755" s="4">
        <f t="shared" si="802"/>
        <v>-0.48002559648962428</v>
      </c>
      <c r="K5755" s="5">
        <f t="shared" si="803"/>
        <v>0.51997440351037572</v>
      </c>
      <c r="L5755" s="4" t="str">
        <f t="shared" si="804"/>
        <v>Under Budget</v>
      </c>
      <c r="M5755">
        <f t="shared" si="805"/>
        <v>2021</v>
      </c>
      <c r="N5755">
        <f t="shared" si="806"/>
        <v>1</v>
      </c>
      <c r="O5755" t="str">
        <f t="shared" si="807"/>
        <v>Jan</v>
      </c>
      <c r="P5755" t="str">
        <f t="shared" si="808"/>
        <v>Q1</v>
      </c>
      <c r="Q5755" t="str">
        <f t="shared" si="809"/>
        <v>2021-01</v>
      </c>
    </row>
    <row r="5756" spans="1:17" x14ac:dyDescent="0.35">
      <c r="A5756" s="2">
        <v>44523</v>
      </c>
      <c r="B5756" t="s">
        <v>18</v>
      </c>
      <c r="C5756" t="s">
        <v>43</v>
      </c>
      <c r="D5756" t="s">
        <v>30</v>
      </c>
      <c r="E5756" s="3">
        <v>78869</v>
      </c>
      <c r="F5756" s="3">
        <v>98772</v>
      </c>
      <c r="G5756" t="s">
        <v>32</v>
      </c>
      <c r="H5756" s="3" t="s">
        <v>5787</v>
      </c>
      <c r="I5756" s="3">
        <f t="shared" si="801"/>
        <v>19903</v>
      </c>
      <c r="J5756" s="4">
        <f t="shared" si="802"/>
        <v>0.25235517123331092</v>
      </c>
      <c r="K5756" s="5">
        <f t="shared" si="803"/>
        <v>1.252355171233311</v>
      </c>
      <c r="L5756" s="4" t="str">
        <f t="shared" si="804"/>
        <v>Over Budget</v>
      </c>
      <c r="M5756">
        <f t="shared" si="805"/>
        <v>2021</v>
      </c>
      <c r="N5756">
        <f t="shared" si="806"/>
        <v>11</v>
      </c>
      <c r="O5756" t="str">
        <f t="shared" si="807"/>
        <v>Nov</v>
      </c>
      <c r="P5756" t="str">
        <f t="shared" si="808"/>
        <v>Q4</v>
      </c>
      <c r="Q5756" t="str">
        <f t="shared" si="809"/>
        <v>2021-11</v>
      </c>
    </row>
    <row r="5757" spans="1:17" x14ac:dyDescent="0.35">
      <c r="A5757" s="2">
        <v>44514</v>
      </c>
      <c r="B5757" t="s">
        <v>37</v>
      </c>
      <c r="C5757" t="s">
        <v>43</v>
      </c>
      <c r="D5757" t="s">
        <v>20</v>
      </c>
      <c r="E5757" s="3">
        <v>119037</v>
      </c>
      <c r="F5757" s="3">
        <v>160698</v>
      </c>
      <c r="G5757" t="s">
        <v>35</v>
      </c>
      <c r="H5757" s="3" t="s">
        <v>5788</v>
      </c>
      <c r="I5757" s="3">
        <f t="shared" si="801"/>
        <v>41661</v>
      </c>
      <c r="J5757" s="4">
        <f t="shared" si="802"/>
        <v>0.34998361853877363</v>
      </c>
      <c r="K5757" s="5">
        <f t="shared" si="803"/>
        <v>1.3499836185387737</v>
      </c>
      <c r="L5757" s="4" t="str">
        <f t="shared" si="804"/>
        <v>Over Budget</v>
      </c>
      <c r="M5757">
        <f t="shared" si="805"/>
        <v>2021</v>
      </c>
      <c r="N5757">
        <f t="shared" si="806"/>
        <v>11</v>
      </c>
      <c r="O5757" t="str">
        <f t="shared" si="807"/>
        <v>Nov</v>
      </c>
      <c r="P5757" t="str">
        <f t="shared" si="808"/>
        <v>Q4</v>
      </c>
      <c r="Q5757" t="str">
        <f t="shared" si="809"/>
        <v>2021-11</v>
      </c>
    </row>
    <row r="5758" spans="1:17" x14ac:dyDescent="0.35">
      <c r="A5758" s="2">
        <v>45005</v>
      </c>
      <c r="B5758" t="s">
        <v>23</v>
      </c>
      <c r="C5758" t="s">
        <v>23</v>
      </c>
      <c r="D5758" t="s">
        <v>58</v>
      </c>
      <c r="E5758" s="3">
        <v>110243</v>
      </c>
      <c r="F5758" s="3">
        <v>28946</v>
      </c>
      <c r="G5758" t="s">
        <v>26</v>
      </c>
      <c r="H5758" s="3" t="s">
        <v>5789</v>
      </c>
      <c r="I5758" s="3">
        <f t="shared" si="801"/>
        <v>-81297</v>
      </c>
      <c r="J5758" s="4">
        <f t="shared" si="802"/>
        <v>-0.73743457634498333</v>
      </c>
      <c r="K5758" s="5">
        <f t="shared" si="803"/>
        <v>0.26256542365501667</v>
      </c>
      <c r="L5758" s="4" t="str">
        <f t="shared" si="804"/>
        <v>Under Budget</v>
      </c>
      <c r="M5758">
        <f t="shared" si="805"/>
        <v>2023</v>
      </c>
      <c r="N5758">
        <f t="shared" si="806"/>
        <v>3</v>
      </c>
      <c r="O5758" t="str">
        <f t="shared" si="807"/>
        <v>Mar</v>
      </c>
      <c r="P5758" t="str">
        <f t="shared" si="808"/>
        <v>Q1</v>
      </c>
      <c r="Q5758" t="str">
        <f t="shared" si="809"/>
        <v>2023-03</v>
      </c>
    </row>
    <row r="5759" spans="1:17" x14ac:dyDescent="0.35">
      <c r="A5759" s="2">
        <v>44699</v>
      </c>
      <c r="B5759" t="s">
        <v>28</v>
      </c>
      <c r="C5759" t="s">
        <v>34</v>
      </c>
      <c r="D5759" t="s">
        <v>58</v>
      </c>
      <c r="E5759" s="3">
        <v>25555</v>
      </c>
      <c r="F5759" s="3">
        <v>146528</v>
      </c>
      <c r="G5759" t="s">
        <v>26</v>
      </c>
      <c r="H5759" s="3" t="s">
        <v>5790</v>
      </c>
      <c r="I5759" s="3">
        <f t="shared" si="801"/>
        <v>120973</v>
      </c>
      <c r="J5759" s="4">
        <f t="shared" si="802"/>
        <v>4.7338289962825275</v>
      </c>
      <c r="K5759" s="5">
        <f t="shared" si="803"/>
        <v>5.7338289962825275</v>
      </c>
      <c r="L5759" s="4" t="str">
        <f t="shared" si="804"/>
        <v>Over Budget</v>
      </c>
      <c r="M5759">
        <f t="shared" si="805"/>
        <v>2022</v>
      </c>
      <c r="N5759">
        <f t="shared" si="806"/>
        <v>5</v>
      </c>
      <c r="O5759" t="str">
        <f t="shared" si="807"/>
        <v>May</v>
      </c>
      <c r="P5759" t="str">
        <f t="shared" si="808"/>
        <v>Q2</v>
      </c>
      <c r="Q5759" t="str">
        <f t="shared" si="809"/>
        <v>2022-05</v>
      </c>
    </row>
    <row r="5760" spans="1:17" x14ac:dyDescent="0.35">
      <c r="A5760" s="2">
        <v>44315</v>
      </c>
      <c r="B5760" t="s">
        <v>28</v>
      </c>
      <c r="C5760" t="s">
        <v>34</v>
      </c>
      <c r="D5760" t="s">
        <v>39</v>
      </c>
      <c r="E5760" s="3">
        <v>28863</v>
      </c>
      <c r="F5760" s="3">
        <v>65859</v>
      </c>
      <c r="G5760" t="s">
        <v>35</v>
      </c>
      <c r="H5760" s="3" t="s">
        <v>5791</v>
      </c>
      <c r="I5760" s="3">
        <f t="shared" si="801"/>
        <v>36996</v>
      </c>
      <c r="J5760" s="4">
        <f t="shared" si="802"/>
        <v>1.281779440806569</v>
      </c>
      <c r="K5760" s="5">
        <f t="shared" si="803"/>
        <v>2.2817794408065688</v>
      </c>
      <c r="L5760" s="4" t="str">
        <f t="shared" si="804"/>
        <v>Over Budget</v>
      </c>
      <c r="M5760">
        <f t="shared" si="805"/>
        <v>2021</v>
      </c>
      <c r="N5760">
        <f t="shared" si="806"/>
        <v>4</v>
      </c>
      <c r="O5760" t="str">
        <f t="shared" si="807"/>
        <v>Apr</v>
      </c>
      <c r="P5760" t="str">
        <f t="shared" si="808"/>
        <v>Q2</v>
      </c>
      <c r="Q5760" t="str">
        <f t="shared" si="809"/>
        <v>2021-04</v>
      </c>
    </row>
    <row r="5761" spans="1:17" x14ac:dyDescent="0.35">
      <c r="A5761" s="2">
        <v>44906</v>
      </c>
      <c r="B5761" t="s">
        <v>28</v>
      </c>
      <c r="C5761" t="s">
        <v>19</v>
      </c>
      <c r="D5761" t="s">
        <v>30</v>
      </c>
      <c r="E5761" s="3">
        <v>136741</v>
      </c>
      <c r="F5761" s="3">
        <v>71968</v>
      </c>
      <c r="G5761" t="s">
        <v>35</v>
      </c>
      <c r="H5761" s="3" t="s">
        <v>5792</v>
      </c>
      <c r="I5761" s="3">
        <f t="shared" si="801"/>
        <v>-64773</v>
      </c>
      <c r="J5761" s="4">
        <f t="shared" si="802"/>
        <v>-0.47369113872210966</v>
      </c>
      <c r="K5761" s="5">
        <f t="shared" si="803"/>
        <v>0.52630886127789034</v>
      </c>
      <c r="L5761" s="4" t="str">
        <f t="shared" si="804"/>
        <v>Under Budget</v>
      </c>
      <c r="M5761">
        <f t="shared" si="805"/>
        <v>2022</v>
      </c>
      <c r="N5761">
        <f t="shared" si="806"/>
        <v>12</v>
      </c>
      <c r="O5761" t="str">
        <f t="shared" si="807"/>
        <v>Dec</v>
      </c>
      <c r="P5761" t="str">
        <f t="shared" si="808"/>
        <v>Q4</v>
      </c>
      <c r="Q5761" t="str">
        <f t="shared" si="809"/>
        <v>2022-12</v>
      </c>
    </row>
    <row r="5762" spans="1:17" x14ac:dyDescent="0.35">
      <c r="A5762" s="2">
        <v>44241</v>
      </c>
      <c r="B5762" t="s">
        <v>28</v>
      </c>
      <c r="C5762" t="s">
        <v>19</v>
      </c>
      <c r="D5762" t="s">
        <v>25</v>
      </c>
      <c r="E5762" s="3">
        <v>107211</v>
      </c>
      <c r="F5762" s="3">
        <v>145452</v>
      </c>
      <c r="G5762" t="s">
        <v>21</v>
      </c>
      <c r="H5762" s="3" t="s">
        <v>5793</v>
      </c>
      <c r="I5762" s="3">
        <f t="shared" si="801"/>
        <v>38241</v>
      </c>
      <c r="J5762" s="4">
        <f t="shared" si="802"/>
        <v>0.35668914570333266</v>
      </c>
      <c r="K5762" s="5">
        <f t="shared" si="803"/>
        <v>1.3566891457033328</v>
      </c>
      <c r="L5762" s="4" t="str">
        <f t="shared" si="804"/>
        <v>Over Budget</v>
      </c>
      <c r="M5762">
        <f t="shared" si="805"/>
        <v>2021</v>
      </c>
      <c r="N5762">
        <f t="shared" si="806"/>
        <v>2</v>
      </c>
      <c r="O5762" t="str">
        <f t="shared" si="807"/>
        <v>Feb</v>
      </c>
      <c r="P5762" t="str">
        <f t="shared" si="808"/>
        <v>Q1</v>
      </c>
      <c r="Q5762" t="str">
        <f t="shared" si="809"/>
        <v>2021-02</v>
      </c>
    </row>
    <row r="5763" spans="1:17" x14ac:dyDescent="0.35">
      <c r="A5763" s="2">
        <v>44510</v>
      </c>
      <c r="B5763" t="s">
        <v>55</v>
      </c>
      <c r="C5763" t="s">
        <v>29</v>
      </c>
      <c r="D5763" t="s">
        <v>30</v>
      </c>
      <c r="E5763" s="3">
        <v>124092</v>
      </c>
      <c r="F5763" s="3">
        <v>98283</v>
      </c>
      <c r="G5763" t="s">
        <v>35</v>
      </c>
      <c r="H5763" s="3" t="s">
        <v>5794</v>
      </c>
      <c r="I5763" s="3">
        <f t="shared" si="801"/>
        <v>-25809</v>
      </c>
      <c r="J5763" s="4">
        <f t="shared" si="802"/>
        <v>-0.2079827869645102</v>
      </c>
      <c r="K5763" s="5">
        <f t="shared" si="803"/>
        <v>0.79201721303548978</v>
      </c>
      <c r="L5763" s="4" t="str">
        <f t="shared" si="804"/>
        <v>Under Budget</v>
      </c>
      <c r="M5763">
        <f t="shared" si="805"/>
        <v>2021</v>
      </c>
      <c r="N5763">
        <f t="shared" si="806"/>
        <v>11</v>
      </c>
      <c r="O5763" t="str">
        <f t="shared" si="807"/>
        <v>Nov</v>
      </c>
      <c r="P5763" t="str">
        <f t="shared" si="808"/>
        <v>Q4</v>
      </c>
      <c r="Q5763" t="str">
        <f t="shared" si="809"/>
        <v>2021-11</v>
      </c>
    </row>
    <row r="5764" spans="1:17" x14ac:dyDescent="0.35">
      <c r="A5764" s="2">
        <v>44614</v>
      </c>
      <c r="B5764" t="s">
        <v>41</v>
      </c>
      <c r="C5764" t="s">
        <v>43</v>
      </c>
      <c r="D5764" t="s">
        <v>39</v>
      </c>
      <c r="E5764" s="3">
        <v>131208</v>
      </c>
      <c r="F5764" s="3">
        <v>54464</v>
      </c>
      <c r="G5764" t="s">
        <v>32</v>
      </c>
      <c r="H5764" s="3" t="s">
        <v>5795</v>
      </c>
      <c r="I5764" s="3">
        <f t="shared" si="801"/>
        <v>-76744</v>
      </c>
      <c r="J5764" s="4">
        <f t="shared" si="802"/>
        <v>-0.58490335955124684</v>
      </c>
      <c r="K5764" s="5">
        <f t="shared" si="803"/>
        <v>0.41509664044875311</v>
      </c>
      <c r="L5764" s="4" t="str">
        <f t="shared" si="804"/>
        <v>Under Budget</v>
      </c>
      <c r="M5764">
        <f t="shared" si="805"/>
        <v>2022</v>
      </c>
      <c r="N5764">
        <f t="shared" si="806"/>
        <v>2</v>
      </c>
      <c r="O5764" t="str">
        <f t="shared" si="807"/>
        <v>Feb</v>
      </c>
      <c r="P5764" t="str">
        <f t="shared" si="808"/>
        <v>Q1</v>
      </c>
      <c r="Q5764" t="str">
        <f t="shared" si="809"/>
        <v>2022-02</v>
      </c>
    </row>
    <row r="5765" spans="1:17" x14ac:dyDescent="0.35">
      <c r="A5765" s="2">
        <v>44752</v>
      </c>
      <c r="B5765" t="s">
        <v>37</v>
      </c>
      <c r="C5765" t="s">
        <v>19</v>
      </c>
      <c r="D5765" t="s">
        <v>30</v>
      </c>
      <c r="E5765" s="3">
        <v>15203</v>
      </c>
      <c r="F5765" s="3">
        <v>107773</v>
      </c>
      <c r="G5765" t="s">
        <v>26</v>
      </c>
      <c r="H5765" s="3" t="s">
        <v>5796</v>
      </c>
      <c r="I5765" s="3">
        <f t="shared" ref="I5765:I5828" si="810">F5765-E5765</f>
        <v>92570</v>
      </c>
      <c r="J5765" s="4">
        <f t="shared" ref="J5765:J5828" si="811">IFERROR(I5765/E5765,0)</f>
        <v>6.0889298164835886</v>
      </c>
      <c r="K5765" s="5">
        <f t="shared" ref="K5765:K5828" si="812">IFERROR(F5765/E5765,0)</f>
        <v>7.0889298164835886</v>
      </c>
      <c r="L5765" s="4" t="str">
        <f t="shared" ref="L5765:L5828" si="813">IF(I5765&gt;0,"Over Budget",IF(I5765&lt;0,"Under Budget","On Budget"))</f>
        <v>Over Budget</v>
      </c>
      <c r="M5765">
        <f t="shared" ref="M5765:M5828" si="814">YEAR(A5765)</f>
        <v>2022</v>
      </c>
      <c r="N5765">
        <f t="shared" ref="N5765:N5828" si="815">MONTH(A5765)</f>
        <v>7</v>
      </c>
      <c r="O5765" t="str">
        <f t="shared" ref="O5765:O5828" si="816">TEXT(A5765,"mmm")</f>
        <v>Jul</v>
      </c>
      <c r="P5765" t="str">
        <f t="shared" ref="P5765:P5828" si="817">"Q"&amp;ROUNDUP(MONTH(A5765)/3,0)</f>
        <v>Q3</v>
      </c>
      <c r="Q5765" t="str">
        <f t="shared" ref="Q5765:Q5828" si="818">TEXT(A5765,"yyyy-mm")</f>
        <v>2022-07</v>
      </c>
    </row>
    <row r="5766" spans="1:17" x14ac:dyDescent="0.35">
      <c r="A5766" s="2">
        <v>44522</v>
      </c>
      <c r="B5766" t="s">
        <v>23</v>
      </c>
      <c r="C5766" t="s">
        <v>23</v>
      </c>
      <c r="D5766" t="s">
        <v>39</v>
      </c>
      <c r="E5766" s="3">
        <v>71182</v>
      </c>
      <c r="F5766" s="3">
        <v>153119</v>
      </c>
      <c r="G5766" t="s">
        <v>32</v>
      </c>
      <c r="H5766" s="3" t="s">
        <v>5797</v>
      </c>
      <c r="I5766" s="3">
        <f t="shared" si="810"/>
        <v>81937</v>
      </c>
      <c r="J5766" s="4">
        <f t="shared" si="811"/>
        <v>1.1510915680930571</v>
      </c>
      <c r="K5766" s="5">
        <f t="shared" si="812"/>
        <v>2.1510915680930571</v>
      </c>
      <c r="L5766" s="4" t="str">
        <f t="shared" si="813"/>
        <v>Over Budget</v>
      </c>
      <c r="M5766">
        <f t="shared" si="814"/>
        <v>2021</v>
      </c>
      <c r="N5766">
        <f t="shared" si="815"/>
        <v>11</v>
      </c>
      <c r="O5766" t="str">
        <f t="shared" si="816"/>
        <v>Nov</v>
      </c>
      <c r="P5766" t="str">
        <f t="shared" si="817"/>
        <v>Q4</v>
      </c>
      <c r="Q5766" t="str">
        <f t="shared" si="818"/>
        <v>2021-11</v>
      </c>
    </row>
    <row r="5767" spans="1:17" x14ac:dyDescent="0.35">
      <c r="A5767" s="2">
        <v>44711</v>
      </c>
      <c r="B5767" t="s">
        <v>23</v>
      </c>
      <c r="C5767" t="s">
        <v>43</v>
      </c>
      <c r="D5767" t="s">
        <v>30</v>
      </c>
      <c r="E5767" s="3">
        <v>112362</v>
      </c>
      <c r="F5767" s="3">
        <v>45434</v>
      </c>
      <c r="G5767" t="s">
        <v>26</v>
      </c>
      <c r="H5767" s="3" t="s">
        <v>5798</v>
      </c>
      <c r="I5767" s="3">
        <f t="shared" si="810"/>
        <v>-66928</v>
      </c>
      <c r="J5767" s="4">
        <f t="shared" si="811"/>
        <v>-0.5956462149125149</v>
      </c>
      <c r="K5767" s="5">
        <f t="shared" si="812"/>
        <v>0.4043537850874851</v>
      </c>
      <c r="L5767" s="4" t="str">
        <f t="shared" si="813"/>
        <v>Under Budget</v>
      </c>
      <c r="M5767">
        <f t="shared" si="814"/>
        <v>2022</v>
      </c>
      <c r="N5767">
        <f t="shared" si="815"/>
        <v>5</v>
      </c>
      <c r="O5767" t="str">
        <f t="shared" si="816"/>
        <v>May</v>
      </c>
      <c r="P5767" t="str">
        <f t="shared" si="817"/>
        <v>Q2</v>
      </c>
      <c r="Q5767" t="str">
        <f t="shared" si="818"/>
        <v>2022-05</v>
      </c>
    </row>
    <row r="5768" spans="1:17" x14ac:dyDescent="0.35">
      <c r="A5768" s="2">
        <v>44410</v>
      </c>
      <c r="B5768" t="s">
        <v>23</v>
      </c>
      <c r="C5768" t="s">
        <v>34</v>
      </c>
      <c r="D5768" t="s">
        <v>20</v>
      </c>
      <c r="E5768" s="3">
        <v>116319</v>
      </c>
      <c r="F5768" s="3">
        <v>111204</v>
      </c>
      <c r="G5768" t="s">
        <v>32</v>
      </c>
      <c r="H5768" s="3" t="s">
        <v>5799</v>
      </c>
      <c r="I5768" s="3">
        <f t="shared" si="810"/>
        <v>-5115</v>
      </c>
      <c r="J5768" s="4">
        <f t="shared" si="811"/>
        <v>-4.3973899362958757E-2</v>
      </c>
      <c r="K5768" s="5">
        <f t="shared" si="812"/>
        <v>0.95602610063704119</v>
      </c>
      <c r="L5768" s="4" t="str">
        <f t="shared" si="813"/>
        <v>Under Budget</v>
      </c>
      <c r="M5768">
        <f t="shared" si="814"/>
        <v>2021</v>
      </c>
      <c r="N5768">
        <f t="shared" si="815"/>
        <v>8</v>
      </c>
      <c r="O5768" t="str">
        <f t="shared" si="816"/>
        <v>Aug</v>
      </c>
      <c r="P5768" t="str">
        <f t="shared" si="817"/>
        <v>Q3</v>
      </c>
      <c r="Q5768" t="str">
        <f t="shared" si="818"/>
        <v>2021-08</v>
      </c>
    </row>
    <row r="5769" spans="1:17" x14ac:dyDescent="0.35">
      <c r="A5769" s="2">
        <v>44270</v>
      </c>
      <c r="B5769" t="s">
        <v>37</v>
      </c>
      <c r="C5769" t="s">
        <v>43</v>
      </c>
      <c r="D5769" t="s">
        <v>58</v>
      </c>
      <c r="E5769" s="3">
        <v>42293</v>
      </c>
      <c r="F5769" s="3">
        <v>54311</v>
      </c>
      <c r="G5769" t="s">
        <v>35</v>
      </c>
      <c r="H5769" s="3" t="s">
        <v>5800</v>
      </c>
      <c r="I5769" s="3">
        <f t="shared" si="810"/>
        <v>12018</v>
      </c>
      <c r="J5769" s="4">
        <f t="shared" si="811"/>
        <v>0.28416049937341875</v>
      </c>
      <c r="K5769" s="5">
        <f t="shared" si="812"/>
        <v>1.2841604993734188</v>
      </c>
      <c r="L5769" s="4" t="str">
        <f t="shared" si="813"/>
        <v>Over Budget</v>
      </c>
      <c r="M5769">
        <f t="shared" si="814"/>
        <v>2021</v>
      </c>
      <c r="N5769">
        <f t="shared" si="815"/>
        <v>3</v>
      </c>
      <c r="O5769" t="str">
        <f t="shared" si="816"/>
        <v>Mar</v>
      </c>
      <c r="P5769" t="str">
        <f t="shared" si="817"/>
        <v>Q1</v>
      </c>
      <c r="Q5769" t="str">
        <f t="shared" si="818"/>
        <v>2021-03</v>
      </c>
    </row>
    <row r="5770" spans="1:17" x14ac:dyDescent="0.35">
      <c r="A5770" s="2">
        <v>44705</v>
      </c>
      <c r="B5770" t="s">
        <v>41</v>
      </c>
      <c r="C5770" t="s">
        <v>24</v>
      </c>
      <c r="D5770" t="s">
        <v>39</v>
      </c>
      <c r="E5770" s="3">
        <v>133100</v>
      </c>
      <c r="F5770" s="3">
        <v>112935</v>
      </c>
      <c r="G5770" t="s">
        <v>35</v>
      </c>
      <c r="H5770" s="3" t="s">
        <v>5801</v>
      </c>
      <c r="I5770" s="3">
        <f t="shared" si="810"/>
        <v>-20165</v>
      </c>
      <c r="J5770" s="4">
        <f t="shared" si="811"/>
        <v>-0.15150262960180316</v>
      </c>
      <c r="K5770" s="5">
        <f t="shared" si="812"/>
        <v>0.84849737039819684</v>
      </c>
      <c r="L5770" s="4" t="str">
        <f t="shared" si="813"/>
        <v>Under Budget</v>
      </c>
      <c r="M5770">
        <f t="shared" si="814"/>
        <v>2022</v>
      </c>
      <c r="N5770">
        <f t="shared" si="815"/>
        <v>5</v>
      </c>
      <c r="O5770" t="str">
        <f t="shared" si="816"/>
        <v>May</v>
      </c>
      <c r="P5770" t="str">
        <f t="shared" si="817"/>
        <v>Q2</v>
      </c>
      <c r="Q5770" t="str">
        <f t="shared" si="818"/>
        <v>2022-05</v>
      </c>
    </row>
    <row r="5771" spans="1:17" x14ac:dyDescent="0.35">
      <c r="A5771" s="2">
        <v>44528</v>
      </c>
      <c r="B5771" t="s">
        <v>18</v>
      </c>
      <c r="C5771" t="s">
        <v>43</v>
      </c>
      <c r="D5771" t="s">
        <v>39</v>
      </c>
      <c r="E5771" s="3">
        <v>132327</v>
      </c>
      <c r="F5771" s="3">
        <v>47869</v>
      </c>
      <c r="G5771" t="s">
        <v>21</v>
      </c>
      <c r="H5771" s="3" t="s">
        <v>5802</v>
      </c>
      <c r="I5771" s="3">
        <f t="shared" si="810"/>
        <v>-84458</v>
      </c>
      <c r="J5771" s="4">
        <f t="shared" si="811"/>
        <v>-0.63825220854398568</v>
      </c>
      <c r="K5771" s="5">
        <f t="shared" si="812"/>
        <v>0.36174779145601427</v>
      </c>
      <c r="L5771" s="4" t="str">
        <f t="shared" si="813"/>
        <v>Under Budget</v>
      </c>
      <c r="M5771">
        <f t="shared" si="814"/>
        <v>2021</v>
      </c>
      <c r="N5771">
        <f t="shared" si="815"/>
        <v>11</v>
      </c>
      <c r="O5771" t="str">
        <f t="shared" si="816"/>
        <v>Nov</v>
      </c>
      <c r="P5771" t="str">
        <f t="shared" si="817"/>
        <v>Q4</v>
      </c>
      <c r="Q5771" t="str">
        <f t="shared" si="818"/>
        <v>2021-11</v>
      </c>
    </row>
    <row r="5772" spans="1:17" x14ac:dyDescent="0.35">
      <c r="A5772" s="2">
        <v>44884</v>
      </c>
      <c r="B5772" t="s">
        <v>41</v>
      </c>
      <c r="C5772" t="s">
        <v>19</v>
      </c>
      <c r="D5772" t="s">
        <v>58</v>
      </c>
      <c r="E5772" s="3">
        <v>97043</v>
      </c>
      <c r="F5772" s="3">
        <v>99509</v>
      </c>
      <c r="G5772" t="s">
        <v>26</v>
      </c>
      <c r="H5772" s="3" t="s">
        <v>5803</v>
      </c>
      <c r="I5772" s="3">
        <f t="shared" si="810"/>
        <v>2466</v>
      </c>
      <c r="J5772" s="4">
        <f t="shared" si="811"/>
        <v>2.5411415558051584E-2</v>
      </c>
      <c r="K5772" s="5">
        <f t="shared" si="812"/>
        <v>1.0254114155580516</v>
      </c>
      <c r="L5772" s="4" t="str">
        <f t="shared" si="813"/>
        <v>Over Budget</v>
      </c>
      <c r="M5772">
        <f t="shared" si="814"/>
        <v>2022</v>
      </c>
      <c r="N5772">
        <f t="shared" si="815"/>
        <v>11</v>
      </c>
      <c r="O5772" t="str">
        <f t="shared" si="816"/>
        <v>Nov</v>
      </c>
      <c r="P5772" t="str">
        <f t="shared" si="817"/>
        <v>Q4</v>
      </c>
      <c r="Q5772" t="str">
        <f t="shared" si="818"/>
        <v>2022-11</v>
      </c>
    </row>
    <row r="5773" spans="1:17" x14ac:dyDescent="0.35">
      <c r="A5773" s="2">
        <v>44853</v>
      </c>
      <c r="B5773" t="s">
        <v>28</v>
      </c>
      <c r="C5773" t="s">
        <v>23</v>
      </c>
      <c r="D5773" t="s">
        <v>25</v>
      </c>
      <c r="E5773" s="3">
        <v>78721</v>
      </c>
      <c r="F5773" s="3">
        <v>147961</v>
      </c>
      <c r="G5773" t="s">
        <v>35</v>
      </c>
      <c r="H5773" s="3" t="s">
        <v>5804</v>
      </c>
      <c r="I5773" s="3">
        <f t="shared" si="810"/>
        <v>69240</v>
      </c>
      <c r="J5773" s="4">
        <f t="shared" si="811"/>
        <v>0.87956199743397567</v>
      </c>
      <c r="K5773" s="5">
        <f t="shared" si="812"/>
        <v>1.8795619974339757</v>
      </c>
      <c r="L5773" s="4" t="str">
        <f t="shared" si="813"/>
        <v>Over Budget</v>
      </c>
      <c r="M5773">
        <f t="shared" si="814"/>
        <v>2022</v>
      </c>
      <c r="N5773">
        <f t="shared" si="815"/>
        <v>10</v>
      </c>
      <c r="O5773" t="str">
        <f t="shared" si="816"/>
        <v>Oct</v>
      </c>
      <c r="P5773" t="str">
        <f t="shared" si="817"/>
        <v>Q4</v>
      </c>
      <c r="Q5773" t="str">
        <f t="shared" si="818"/>
        <v>2022-10</v>
      </c>
    </row>
    <row r="5774" spans="1:17" x14ac:dyDescent="0.35">
      <c r="A5774" s="2">
        <v>45224</v>
      </c>
      <c r="B5774" t="s">
        <v>28</v>
      </c>
      <c r="C5774" t="s">
        <v>34</v>
      </c>
      <c r="D5774" t="s">
        <v>39</v>
      </c>
      <c r="E5774" s="3">
        <v>27622</v>
      </c>
      <c r="F5774" s="3">
        <v>140846</v>
      </c>
      <c r="G5774" t="s">
        <v>26</v>
      </c>
      <c r="H5774" s="3" t="s">
        <v>5805</v>
      </c>
      <c r="I5774" s="3">
        <f t="shared" si="810"/>
        <v>113224</v>
      </c>
      <c r="J5774" s="4">
        <f t="shared" si="811"/>
        <v>4.0990514807037872</v>
      </c>
      <c r="K5774" s="5">
        <f t="shared" si="812"/>
        <v>5.0990514807037872</v>
      </c>
      <c r="L5774" s="4" t="str">
        <f t="shared" si="813"/>
        <v>Over Budget</v>
      </c>
      <c r="M5774">
        <f t="shared" si="814"/>
        <v>2023</v>
      </c>
      <c r="N5774">
        <f t="shared" si="815"/>
        <v>10</v>
      </c>
      <c r="O5774" t="str">
        <f t="shared" si="816"/>
        <v>Oct</v>
      </c>
      <c r="P5774" t="str">
        <f t="shared" si="817"/>
        <v>Q4</v>
      </c>
      <c r="Q5774" t="str">
        <f t="shared" si="818"/>
        <v>2023-10</v>
      </c>
    </row>
    <row r="5775" spans="1:17" x14ac:dyDescent="0.35">
      <c r="A5775" s="2">
        <v>44796</v>
      </c>
      <c r="B5775" t="s">
        <v>41</v>
      </c>
      <c r="C5775" t="s">
        <v>34</v>
      </c>
      <c r="D5775" t="s">
        <v>20</v>
      </c>
      <c r="E5775" s="3">
        <v>146527</v>
      </c>
      <c r="F5775" s="3">
        <v>29750</v>
      </c>
      <c r="G5775" t="s">
        <v>35</v>
      </c>
      <c r="H5775" s="3" t="s">
        <v>5806</v>
      </c>
      <c r="I5775" s="3">
        <f t="shared" si="810"/>
        <v>-116777</v>
      </c>
      <c r="J5775" s="4">
        <f t="shared" si="811"/>
        <v>-0.79696574692718747</v>
      </c>
      <c r="K5775" s="5">
        <f t="shared" si="812"/>
        <v>0.20303425307281253</v>
      </c>
      <c r="L5775" s="4" t="str">
        <f t="shared" si="813"/>
        <v>Under Budget</v>
      </c>
      <c r="M5775">
        <f t="shared" si="814"/>
        <v>2022</v>
      </c>
      <c r="N5775">
        <f t="shared" si="815"/>
        <v>8</v>
      </c>
      <c r="O5775" t="str">
        <f t="shared" si="816"/>
        <v>Aug</v>
      </c>
      <c r="P5775" t="str">
        <f t="shared" si="817"/>
        <v>Q3</v>
      </c>
      <c r="Q5775" t="str">
        <f t="shared" si="818"/>
        <v>2022-08</v>
      </c>
    </row>
    <row r="5776" spans="1:17" x14ac:dyDescent="0.35">
      <c r="A5776" s="2">
        <v>45272</v>
      </c>
      <c r="B5776" t="s">
        <v>41</v>
      </c>
      <c r="C5776" t="s">
        <v>19</v>
      </c>
      <c r="D5776" t="s">
        <v>30</v>
      </c>
      <c r="E5776" s="3">
        <v>147868</v>
      </c>
      <c r="F5776" s="3">
        <v>150475</v>
      </c>
      <c r="G5776" t="s">
        <v>21</v>
      </c>
      <c r="H5776" s="3" t="s">
        <v>5807</v>
      </c>
      <c r="I5776" s="3">
        <f t="shared" si="810"/>
        <v>2607</v>
      </c>
      <c r="J5776" s="4">
        <f t="shared" si="811"/>
        <v>1.7630589444639813E-2</v>
      </c>
      <c r="K5776" s="5">
        <f t="shared" si="812"/>
        <v>1.0176305894446398</v>
      </c>
      <c r="L5776" s="4" t="str">
        <f t="shared" si="813"/>
        <v>Over Budget</v>
      </c>
      <c r="M5776">
        <f t="shared" si="814"/>
        <v>2023</v>
      </c>
      <c r="N5776">
        <f t="shared" si="815"/>
        <v>12</v>
      </c>
      <c r="O5776" t="str">
        <f t="shared" si="816"/>
        <v>Dec</v>
      </c>
      <c r="P5776" t="str">
        <f t="shared" si="817"/>
        <v>Q4</v>
      </c>
      <c r="Q5776" t="str">
        <f t="shared" si="818"/>
        <v>2023-12</v>
      </c>
    </row>
    <row r="5777" spans="1:17" x14ac:dyDescent="0.35">
      <c r="A5777" s="2">
        <v>44521</v>
      </c>
      <c r="B5777" t="s">
        <v>37</v>
      </c>
      <c r="C5777" t="s">
        <v>19</v>
      </c>
      <c r="D5777" t="s">
        <v>20</v>
      </c>
      <c r="E5777" s="3">
        <v>68534</v>
      </c>
      <c r="F5777" s="3">
        <v>65275</v>
      </c>
      <c r="G5777" t="s">
        <v>35</v>
      </c>
      <c r="H5777" s="3" t="s">
        <v>5808</v>
      </c>
      <c r="I5777" s="3">
        <f t="shared" si="810"/>
        <v>-3259</v>
      </c>
      <c r="J5777" s="4">
        <f t="shared" si="811"/>
        <v>-4.7553039367321331E-2</v>
      </c>
      <c r="K5777" s="5">
        <f t="shared" si="812"/>
        <v>0.95244696063267864</v>
      </c>
      <c r="L5777" s="4" t="str">
        <f t="shared" si="813"/>
        <v>Under Budget</v>
      </c>
      <c r="M5777">
        <f t="shared" si="814"/>
        <v>2021</v>
      </c>
      <c r="N5777">
        <f t="shared" si="815"/>
        <v>11</v>
      </c>
      <c r="O5777" t="str">
        <f t="shared" si="816"/>
        <v>Nov</v>
      </c>
      <c r="P5777" t="str">
        <f t="shared" si="817"/>
        <v>Q4</v>
      </c>
      <c r="Q5777" t="str">
        <f t="shared" si="818"/>
        <v>2021-11</v>
      </c>
    </row>
    <row r="5778" spans="1:17" x14ac:dyDescent="0.35">
      <c r="A5778" s="2">
        <v>45188</v>
      </c>
      <c r="B5778" t="s">
        <v>37</v>
      </c>
      <c r="C5778" t="s">
        <v>19</v>
      </c>
      <c r="D5778" t="s">
        <v>39</v>
      </c>
      <c r="E5778" s="3">
        <v>137262</v>
      </c>
      <c r="F5778" s="3">
        <v>36910</v>
      </c>
      <c r="G5778" t="s">
        <v>35</v>
      </c>
      <c r="H5778" s="3" t="s">
        <v>5809</v>
      </c>
      <c r="I5778" s="3">
        <f t="shared" si="810"/>
        <v>-100352</v>
      </c>
      <c r="J5778" s="4">
        <f t="shared" si="811"/>
        <v>-0.73109819177922508</v>
      </c>
      <c r="K5778" s="5">
        <f t="shared" si="812"/>
        <v>0.26890180822077486</v>
      </c>
      <c r="L5778" s="4" t="str">
        <f t="shared" si="813"/>
        <v>Under Budget</v>
      </c>
      <c r="M5778">
        <f t="shared" si="814"/>
        <v>2023</v>
      </c>
      <c r="N5778">
        <f t="shared" si="815"/>
        <v>9</v>
      </c>
      <c r="O5778" t="str">
        <f t="shared" si="816"/>
        <v>Sep</v>
      </c>
      <c r="P5778" t="str">
        <f t="shared" si="817"/>
        <v>Q3</v>
      </c>
      <c r="Q5778" t="str">
        <f t="shared" si="818"/>
        <v>2023-09</v>
      </c>
    </row>
    <row r="5779" spans="1:17" x14ac:dyDescent="0.35">
      <c r="A5779" s="2">
        <v>44913</v>
      </c>
      <c r="B5779" t="s">
        <v>55</v>
      </c>
      <c r="C5779" t="s">
        <v>24</v>
      </c>
      <c r="D5779" t="s">
        <v>25</v>
      </c>
      <c r="E5779" s="3">
        <v>32423</v>
      </c>
      <c r="F5779" s="3">
        <v>133933</v>
      </c>
      <c r="G5779" t="s">
        <v>21</v>
      </c>
      <c r="H5779" s="3" t="s">
        <v>5810</v>
      </c>
      <c r="I5779" s="3">
        <f t="shared" si="810"/>
        <v>101510</v>
      </c>
      <c r="J5779" s="4">
        <f t="shared" si="811"/>
        <v>3.1308022083089164</v>
      </c>
      <c r="K5779" s="5">
        <f t="shared" si="812"/>
        <v>4.1308022083089169</v>
      </c>
      <c r="L5779" s="4" t="str">
        <f t="shared" si="813"/>
        <v>Over Budget</v>
      </c>
      <c r="M5779">
        <f t="shared" si="814"/>
        <v>2022</v>
      </c>
      <c r="N5779">
        <f t="shared" si="815"/>
        <v>12</v>
      </c>
      <c r="O5779" t="str">
        <f t="shared" si="816"/>
        <v>Dec</v>
      </c>
      <c r="P5779" t="str">
        <f t="shared" si="817"/>
        <v>Q4</v>
      </c>
      <c r="Q5779" t="str">
        <f t="shared" si="818"/>
        <v>2022-12</v>
      </c>
    </row>
    <row r="5780" spans="1:17" x14ac:dyDescent="0.35">
      <c r="A5780" s="2">
        <v>44919</v>
      </c>
      <c r="B5780" t="s">
        <v>23</v>
      </c>
      <c r="C5780" t="s">
        <v>23</v>
      </c>
      <c r="D5780" t="s">
        <v>39</v>
      </c>
      <c r="E5780" s="3">
        <v>37007</v>
      </c>
      <c r="F5780" s="3">
        <v>96664</v>
      </c>
      <c r="G5780" t="s">
        <v>32</v>
      </c>
      <c r="H5780" s="3" t="s">
        <v>5811</v>
      </c>
      <c r="I5780" s="3">
        <f t="shared" si="810"/>
        <v>59657</v>
      </c>
      <c r="J5780" s="4">
        <f t="shared" si="811"/>
        <v>1.6120463696057503</v>
      </c>
      <c r="K5780" s="5">
        <f t="shared" si="812"/>
        <v>2.6120463696057503</v>
      </c>
      <c r="L5780" s="4" t="str">
        <f t="shared" si="813"/>
        <v>Over Budget</v>
      </c>
      <c r="M5780">
        <f t="shared" si="814"/>
        <v>2022</v>
      </c>
      <c r="N5780">
        <f t="shared" si="815"/>
        <v>12</v>
      </c>
      <c r="O5780" t="str">
        <f t="shared" si="816"/>
        <v>Dec</v>
      </c>
      <c r="P5780" t="str">
        <f t="shared" si="817"/>
        <v>Q4</v>
      </c>
      <c r="Q5780" t="str">
        <f t="shared" si="818"/>
        <v>2022-12</v>
      </c>
    </row>
    <row r="5781" spans="1:17" x14ac:dyDescent="0.35">
      <c r="A5781" s="2">
        <v>44473</v>
      </c>
      <c r="B5781" t="s">
        <v>55</v>
      </c>
      <c r="C5781" t="s">
        <v>24</v>
      </c>
      <c r="D5781" t="s">
        <v>25</v>
      </c>
      <c r="E5781" s="3">
        <v>103006</v>
      </c>
      <c r="F5781" s="3">
        <v>11603</v>
      </c>
      <c r="G5781" t="s">
        <v>26</v>
      </c>
      <c r="H5781" s="3" t="s">
        <v>5812</v>
      </c>
      <c r="I5781" s="3">
        <f t="shared" si="810"/>
        <v>-91403</v>
      </c>
      <c r="J5781" s="4">
        <f t="shared" si="811"/>
        <v>-0.8873560763450673</v>
      </c>
      <c r="K5781" s="5">
        <f t="shared" si="812"/>
        <v>0.11264392365493273</v>
      </c>
      <c r="L5781" s="4" t="str">
        <f t="shared" si="813"/>
        <v>Under Budget</v>
      </c>
      <c r="M5781">
        <f t="shared" si="814"/>
        <v>2021</v>
      </c>
      <c r="N5781">
        <f t="shared" si="815"/>
        <v>10</v>
      </c>
      <c r="O5781" t="str">
        <f t="shared" si="816"/>
        <v>Oct</v>
      </c>
      <c r="P5781" t="str">
        <f t="shared" si="817"/>
        <v>Q4</v>
      </c>
      <c r="Q5781" t="str">
        <f t="shared" si="818"/>
        <v>2021-10</v>
      </c>
    </row>
    <row r="5782" spans="1:17" x14ac:dyDescent="0.35">
      <c r="A5782" s="2">
        <v>44732</v>
      </c>
      <c r="B5782" t="s">
        <v>23</v>
      </c>
      <c r="C5782" t="s">
        <v>19</v>
      </c>
      <c r="D5782" t="s">
        <v>58</v>
      </c>
      <c r="E5782" s="3">
        <v>123156</v>
      </c>
      <c r="F5782" s="3">
        <v>158800</v>
      </c>
      <c r="G5782" t="s">
        <v>32</v>
      </c>
      <c r="H5782" s="3" t="s">
        <v>5813</v>
      </c>
      <c r="I5782" s="3">
        <f t="shared" si="810"/>
        <v>35644</v>
      </c>
      <c r="J5782" s="4">
        <f t="shared" si="811"/>
        <v>0.28942154665627334</v>
      </c>
      <c r="K5782" s="5">
        <f t="shared" si="812"/>
        <v>1.2894215466562733</v>
      </c>
      <c r="L5782" s="4" t="str">
        <f t="shared" si="813"/>
        <v>Over Budget</v>
      </c>
      <c r="M5782">
        <f t="shared" si="814"/>
        <v>2022</v>
      </c>
      <c r="N5782">
        <f t="shared" si="815"/>
        <v>6</v>
      </c>
      <c r="O5782" t="str">
        <f t="shared" si="816"/>
        <v>Jun</v>
      </c>
      <c r="P5782" t="str">
        <f t="shared" si="817"/>
        <v>Q2</v>
      </c>
      <c r="Q5782" t="str">
        <f t="shared" si="818"/>
        <v>2022-06</v>
      </c>
    </row>
    <row r="5783" spans="1:17" x14ac:dyDescent="0.35">
      <c r="A5783" s="2">
        <v>44348</v>
      </c>
      <c r="B5783" t="s">
        <v>28</v>
      </c>
      <c r="C5783" t="s">
        <v>23</v>
      </c>
      <c r="D5783" t="s">
        <v>30</v>
      </c>
      <c r="E5783" s="3">
        <v>106382</v>
      </c>
      <c r="F5783" s="3">
        <v>99541</v>
      </c>
      <c r="G5783" t="s">
        <v>32</v>
      </c>
      <c r="H5783" s="3" t="s">
        <v>5814</v>
      </c>
      <c r="I5783" s="3">
        <f t="shared" si="810"/>
        <v>-6841</v>
      </c>
      <c r="J5783" s="4">
        <f t="shared" si="811"/>
        <v>-6.4305991615122862E-2</v>
      </c>
      <c r="K5783" s="5">
        <f t="shared" si="812"/>
        <v>0.93569400838487715</v>
      </c>
      <c r="L5783" s="4" t="str">
        <f t="shared" si="813"/>
        <v>Under Budget</v>
      </c>
      <c r="M5783">
        <f t="shared" si="814"/>
        <v>2021</v>
      </c>
      <c r="N5783">
        <f t="shared" si="815"/>
        <v>6</v>
      </c>
      <c r="O5783" t="str">
        <f t="shared" si="816"/>
        <v>Jun</v>
      </c>
      <c r="P5783" t="str">
        <f t="shared" si="817"/>
        <v>Q2</v>
      </c>
      <c r="Q5783" t="str">
        <f t="shared" si="818"/>
        <v>2021-06</v>
      </c>
    </row>
    <row r="5784" spans="1:17" x14ac:dyDescent="0.35">
      <c r="A5784" s="2">
        <v>45151</v>
      </c>
      <c r="B5784" t="s">
        <v>55</v>
      </c>
      <c r="C5784" t="s">
        <v>19</v>
      </c>
      <c r="D5784" t="s">
        <v>20</v>
      </c>
      <c r="E5784" s="3">
        <v>126144</v>
      </c>
      <c r="F5784" s="3">
        <v>133041</v>
      </c>
      <c r="G5784" t="s">
        <v>32</v>
      </c>
      <c r="H5784" s="3" t="s">
        <v>5815</v>
      </c>
      <c r="I5784" s="3">
        <f t="shared" si="810"/>
        <v>6897</v>
      </c>
      <c r="J5784" s="4">
        <f t="shared" si="811"/>
        <v>5.4675608828006088E-2</v>
      </c>
      <c r="K5784" s="5">
        <f t="shared" si="812"/>
        <v>1.054675608828006</v>
      </c>
      <c r="L5784" s="4" t="str">
        <f t="shared" si="813"/>
        <v>Over Budget</v>
      </c>
      <c r="M5784">
        <f t="shared" si="814"/>
        <v>2023</v>
      </c>
      <c r="N5784">
        <f t="shared" si="815"/>
        <v>8</v>
      </c>
      <c r="O5784" t="str">
        <f t="shared" si="816"/>
        <v>Aug</v>
      </c>
      <c r="P5784" t="str">
        <f t="shared" si="817"/>
        <v>Q3</v>
      </c>
      <c r="Q5784" t="str">
        <f t="shared" si="818"/>
        <v>2023-08</v>
      </c>
    </row>
    <row r="5785" spans="1:17" x14ac:dyDescent="0.35">
      <c r="A5785" s="2">
        <v>44455</v>
      </c>
      <c r="B5785" t="s">
        <v>55</v>
      </c>
      <c r="C5785" t="s">
        <v>23</v>
      </c>
      <c r="D5785" t="s">
        <v>25</v>
      </c>
      <c r="E5785" s="3">
        <v>92542</v>
      </c>
      <c r="F5785" s="3">
        <v>37600</v>
      </c>
      <c r="G5785" t="s">
        <v>26</v>
      </c>
      <c r="H5785" s="3" t="s">
        <v>5816</v>
      </c>
      <c r="I5785" s="3">
        <f t="shared" si="810"/>
        <v>-54942</v>
      </c>
      <c r="J5785" s="4">
        <f t="shared" si="811"/>
        <v>-0.59369799658533418</v>
      </c>
      <c r="K5785" s="5">
        <f t="shared" si="812"/>
        <v>0.40630200341466577</v>
      </c>
      <c r="L5785" s="4" t="str">
        <f t="shared" si="813"/>
        <v>Under Budget</v>
      </c>
      <c r="M5785">
        <f t="shared" si="814"/>
        <v>2021</v>
      </c>
      <c r="N5785">
        <f t="shared" si="815"/>
        <v>9</v>
      </c>
      <c r="O5785" t="str">
        <f t="shared" si="816"/>
        <v>Sep</v>
      </c>
      <c r="P5785" t="str">
        <f t="shared" si="817"/>
        <v>Q3</v>
      </c>
      <c r="Q5785" t="str">
        <f t="shared" si="818"/>
        <v>2021-09</v>
      </c>
    </row>
    <row r="5786" spans="1:17" x14ac:dyDescent="0.35">
      <c r="A5786" s="2">
        <v>44520</v>
      </c>
      <c r="B5786" t="s">
        <v>18</v>
      </c>
      <c r="C5786" t="s">
        <v>34</v>
      </c>
      <c r="D5786" t="s">
        <v>20</v>
      </c>
      <c r="E5786" s="3">
        <v>130988</v>
      </c>
      <c r="F5786" s="3">
        <v>79449</v>
      </c>
      <c r="G5786" t="s">
        <v>21</v>
      </c>
      <c r="H5786" s="3" t="s">
        <v>5817</v>
      </c>
      <c r="I5786" s="3">
        <f t="shared" si="810"/>
        <v>-51539</v>
      </c>
      <c r="J5786" s="4">
        <f t="shared" si="811"/>
        <v>-0.39346352337618712</v>
      </c>
      <c r="K5786" s="5">
        <f t="shared" si="812"/>
        <v>0.60653647662381283</v>
      </c>
      <c r="L5786" s="4" t="str">
        <f t="shared" si="813"/>
        <v>Under Budget</v>
      </c>
      <c r="M5786">
        <f t="shared" si="814"/>
        <v>2021</v>
      </c>
      <c r="N5786">
        <f t="shared" si="815"/>
        <v>11</v>
      </c>
      <c r="O5786" t="str">
        <f t="shared" si="816"/>
        <v>Nov</v>
      </c>
      <c r="P5786" t="str">
        <f t="shared" si="817"/>
        <v>Q4</v>
      </c>
      <c r="Q5786" t="str">
        <f t="shared" si="818"/>
        <v>2021-11</v>
      </c>
    </row>
    <row r="5787" spans="1:17" x14ac:dyDescent="0.35">
      <c r="A5787" s="2">
        <v>45213</v>
      </c>
      <c r="B5787" t="s">
        <v>41</v>
      </c>
      <c r="C5787" t="s">
        <v>24</v>
      </c>
      <c r="D5787" t="s">
        <v>58</v>
      </c>
      <c r="E5787" s="3">
        <v>145573</v>
      </c>
      <c r="F5787" s="3">
        <v>48986</v>
      </c>
      <c r="G5787" t="s">
        <v>35</v>
      </c>
      <c r="H5787" s="3" t="s">
        <v>5818</v>
      </c>
      <c r="I5787" s="3">
        <f t="shared" si="810"/>
        <v>-96587</v>
      </c>
      <c r="J5787" s="4">
        <f t="shared" si="811"/>
        <v>-0.6634952910223737</v>
      </c>
      <c r="K5787" s="5">
        <f t="shared" si="812"/>
        <v>0.33650470897762635</v>
      </c>
      <c r="L5787" s="4" t="str">
        <f t="shared" si="813"/>
        <v>Under Budget</v>
      </c>
      <c r="M5787">
        <f t="shared" si="814"/>
        <v>2023</v>
      </c>
      <c r="N5787">
        <f t="shared" si="815"/>
        <v>10</v>
      </c>
      <c r="O5787" t="str">
        <f t="shared" si="816"/>
        <v>Oct</v>
      </c>
      <c r="P5787" t="str">
        <f t="shared" si="817"/>
        <v>Q4</v>
      </c>
      <c r="Q5787" t="str">
        <f t="shared" si="818"/>
        <v>2023-10</v>
      </c>
    </row>
    <row r="5788" spans="1:17" x14ac:dyDescent="0.35">
      <c r="A5788" s="2">
        <v>45065</v>
      </c>
      <c r="B5788" t="s">
        <v>37</v>
      </c>
      <c r="C5788" t="s">
        <v>29</v>
      </c>
      <c r="D5788" t="s">
        <v>39</v>
      </c>
      <c r="E5788" s="3">
        <v>138711</v>
      </c>
      <c r="F5788" s="3">
        <v>28155</v>
      </c>
      <c r="G5788" t="s">
        <v>35</v>
      </c>
      <c r="H5788" s="3" t="s">
        <v>5819</v>
      </c>
      <c r="I5788" s="3">
        <f t="shared" si="810"/>
        <v>-110556</v>
      </c>
      <c r="J5788" s="4">
        <f t="shared" si="811"/>
        <v>-0.79702402837554343</v>
      </c>
      <c r="K5788" s="5">
        <f t="shared" si="812"/>
        <v>0.2029759716244566</v>
      </c>
      <c r="L5788" s="4" t="str">
        <f t="shared" si="813"/>
        <v>Under Budget</v>
      </c>
      <c r="M5788">
        <f t="shared" si="814"/>
        <v>2023</v>
      </c>
      <c r="N5788">
        <f t="shared" si="815"/>
        <v>5</v>
      </c>
      <c r="O5788" t="str">
        <f t="shared" si="816"/>
        <v>May</v>
      </c>
      <c r="P5788" t="str">
        <f t="shared" si="817"/>
        <v>Q2</v>
      </c>
      <c r="Q5788" t="str">
        <f t="shared" si="818"/>
        <v>2023-05</v>
      </c>
    </row>
    <row r="5789" spans="1:17" x14ac:dyDescent="0.35">
      <c r="A5789" s="2">
        <v>44884</v>
      </c>
      <c r="B5789" t="s">
        <v>55</v>
      </c>
      <c r="C5789" t="s">
        <v>19</v>
      </c>
      <c r="D5789" t="s">
        <v>25</v>
      </c>
      <c r="E5789" s="3">
        <v>148361</v>
      </c>
      <c r="F5789" s="3">
        <v>132321</v>
      </c>
      <c r="G5789" t="s">
        <v>32</v>
      </c>
      <c r="H5789" s="3" t="s">
        <v>5820</v>
      </c>
      <c r="I5789" s="3">
        <f t="shared" si="810"/>
        <v>-16040</v>
      </c>
      <c r="J5789" s="4">
        <f t="shared" si="811"/>
        <v>-0.10811466625326063</v>
      </c>
      <c r="K5789" s="5">
        <f t="shared" si="812"/>
        <v>0.89188533374673939</v>
      </c>
      <c r="L5789" s="4" t="str">
        <f t="shared" si="813"/>
        <v>Under Budget</v>
      </c>
      <c r="M5789">
        <f t="shared" si="814"/>
        <v>2022</v>
      </c>
      <c r="N5789">
        <f t="shared" si="815"/>
        <v>11</v>
      </c>
      <c r="O5789" t="str">
        <f t="shared" si="816"/>
        <v>Nov</v>
      </c>
      <c r="P5789" t="str">
        <f t="shared" si="817"/>
        <v>Q4</v>
      </c>
      <c r="Q5789" t="str">
        <f t="shared" si="818"/>
        <v>2022-11</v>
      </c>
    </row>
    <row r="5790" spans="1:17" x14ac:dyDescent="0.35">
      <c r="A5790" s="2">
        <v>44506</v>
      </c>
      <c r="B5790" t="s">
        <v>37</v>
      </c>
      <c r="C5790" t="s">
        <v>19</v>
      </c>
      <c r="D5790" t="s">
        <v>30</v>
      </c>
      <c r="E5790" s="3">
        <v>85696</v>
      </c>
      <c r="F5790" s="3">
        <v>47510</v>
      </c>
      <c r="G5790" t="s">
        <v>26</v>
      </c>
      <c r="H5790" s="3" t="s">
        <v>5821</v>
      </c>
      <c r="I5790" s="3">
        <f t="shared" si="810"/>
        <v>-38186</v>
      </c>
      <c r="J5790" s="4">
        <f t="shared" si="811"/>
        <v>-0.44559839432412246</v>
      </c>
      <c r="K5790" s="5">
        <f t="shared" si="812"/>
        <v>0.55440160567587748</v>
      </c>
      <c r="L5790" s="4" t="str">
        <f t="shared" si="813"/>
        <v>Under Budget</v>
      </c>
      <c r="M5790">
        <f t="shared" si="814"/>
        <v>2021</v>
      </c>
      <c r="N5790">
        <f t="shared" si="815"/>
        <v>11</v>
      </c>
      <c r="O5790" t="str">
        <f t="shared" si="816"/>
        <v>Nov</v>
      </c>
      <c r="P5790" t="str">
        <f t="shared" si="817"/>
        <v>Q4</v>
      </c>
      <c r="Q5790" t="str">
        <f t="shared" si="818"/>
        <v>2021-11</v>
      </c>
    </row>
    <row r="5791" spans="1:17" x14ac:dyDescent="0.35">
      <c r="A5791" s="2">
        <v>44999</v>
      </c>
      <c r="B5791" t="s">
        <v>23</v>
      </c>
      <c r="C5791" t="s">
        <v>43</v>
      </c>
      <c r="D5791" t="s">
        <v>25</v>
      </c>
      <c r="E5791" s="3">
        <v>93943</v>
      </c>
      <c r="F5791" s="3">
        <v>54541</v>
      </c>
      <c r="G5791" t="s">
        <v>32</v>
      </c>
      <c r="H5791" s="3" t="s">
        <v>5822</v>
      </c>
      <c r="I5791" s="3">
        <f t="shared" si="810"/>
        <v>-39402</v>
      </c>
      <c r="J5791" s="4">
        <f t="shared" si="811"/>
        <v>-0.41942454467070456</v>
      </c>
      <c r="K5791" s="5">
        <f t="shared" si="812"/>
        <v>0.58057545532929544</v>
      </c>
      <c r="L5791" s="4" t="str">
        <f t="shared" si="813"/>
        <v>Under Budget</v>
      </c>
      <c r="M5791">
        <f t="shared" si="814"/>
        <v>2023</v>
      </c>
      <c r="N5791">
        <f t="shared" si="815"/>
        <v>3</v>
      </c>
      <c r="O5791" t="str">
        <f t="shared" si="816"/>
        <v>Mar</v>
      </c>
      <c r="P5791" t="str">
        <f t="shared" si="817"/>
        <v>Q1</v>
      </c>
      <c r="Q5791" t="str">
        <f t="shared" si="818"/>
        <v>2023-03</v>
      </c>
    </row>
    <row r="5792" spans="1:17" x14ac:dyDescent="0.35">
      <c r="A5792" s="2">
        <v>45276</v>
      </c>
      <c r="B5792" t="s">
        <v>55</v>
      </c>
      <c r="C5792" t="s">
        <v>29</v>
      </c>
      <c r="D5792" t="s">
        <v>39</v>
      </c>
      <c r="E5792" s="3">
        <v>17190</v>
      </c>
      <c r="F5792" s="3">
        <v>75059</v>
      </c>
      <c r="G5792" t="s">
        <v>21</v>
      </c>
      <c r="H5792" s="3" t="s">
        <v>5823</v>
      </c>
      <c r="I5792" s="3">
        <f t="shared" si="810"/>
        <v>57869</v>
      </c>
      <c r="J5792" s="4">
        <f t="shared" si="811"/>
        <v>3.3664339732402562</v>
      </c>
      <c r="K5792" s="5">
        <f t="shared" si="812"/>
        <v>4.3664339732402562</v>
      </c>
      <c r="L5792" s="4" t="str">
        <f t="shared" si="813"/>
        <v>Over Budget</v>
      </c>
      <c r="M5792">
        <f t="shared" si="814"/>
        <v>2023</v>
      </c>
      <c r="N5792">
        <f t="shared" si="815"/>
        <v>12</v>
      </c>
      <c r="O5792" t="str">
        <f t="shared" si="816"/>
        <v>Dec</v>
      </c>
      <c r="P5792" t="str">
        <f t="shared" si="817"/>
        <v>Q4</v>
      </c>
      <c r="Q5792" t="str">
        <f t="shared" si="818"/>
        <v>2023-12</v>
      </c>
    </row>
    <row r="5793" spans="1:17" x14ac:dyDescent="0.35">
      <c r="A5793" s="2">
        <v>44816</v>
      </c>
      <c r="B5793" t="s">
        <v>23</v>
      </c>
      <c r="C5793" t="s">
        <v>34</v>
      </c>
      <c r="D5793" t="s">
        <v>39</v>
      </c>
      <c r="E5793" s="3">
        <v>61678</v>
      </c>
      <c r="F5793" s="3">
        <v>141436</v>
      </c>
      <c r="G5793" t="s">
        <v>35</v>
      </c>
      <c r="H5793" s="3" t="s">
        <v>5824</v>
      </c>
      <c r="I5793" s="3">
        <f t="shared" si="810"/>
        <v>79758</v>
      </c>
      <c r="J5793" s="4">
        <f t="shared" si="811"/>
        <v>1.2931353156717145</v>
      </c>
      <c r="K5793" s="5">
        <f t="shared" si="812"/>
        <v>2.2931353156717145</v>
      </c>
      <c r="L5793" s="4" t="str">
        <f t="shared" si="813"/>
        <v>Over Budget</v>
      </c>
      <c r="M5793">
        <f t="shared" si="814"/>
        <v>2022</v>
      </c>
      <c r="N5793">
        <f t="shared" si="815"/>
        <v>9</v>
      </c>
      <c r="O5793" t="str">
        <f t="shared" si="816"/>
        <v>Sep</v>
      </c>
      <c r="P5793" t="str">
        <f t="shared" si="817"/>
        <v>Q3</v>
      </c>
      <c r="Q5793" t="str">
        <f t="shared" si="818"/>
        <v>2022-09</v>
      </c>
    </row>
    <row r="5794" spans="1:17" x14ac:dyDescent="0.35">
      <c r="A5794" s="2">
        <v>44669</v>
      </c>
      <c r="B5794" t="s">
        <v>55</v>
      </c>
      <c r="C5794" t="s">
        <v>19</v>
      </c>
      <c r="D5794" t="s">
        <v>30</v>
      </c>
      <c r="E5794" s="3">
        <v>100456</v>
      </c>
      <c r="F5794" s="3">
        <v>64753</v>
      </c>
      <c r="G5794" t="s">
        <v>35</v>
      </c>
      <c r="H5794" s="3" t="s">
        <v>5825</v>
      </c>
      <c r="I5794" s="3">
        <f t="shared" si="810"/>
        <v>-35703</v>
      </c>
      <c r="J5794" s="4">
        <f t="shared" si="811"/>
        <v>-0.35540933343951581</v>
      </c>
      <c r="K5794" s="5">
        <f t="shared" si="812"/>
        <v>0.64459066656048414</v>
      </c>
      <c r="L5794" s="4" t="str">
        <f t="shared" si="813"/>
        <v>Under Budget</v>
      </c>
      <c r="M5794">
        <f t="shared" si="814"/>
        <v>2022</v>
      </c>
      <c r="N5794">
        <f t="shared" si="815"/>
        <v>4</v>
      </c>
      <c r="O5794" t="str">
        <f t="shared" si="816"/>
        <v>Apr</v>
      </c>
      <c r="P5794" t="str">
        <f t="shared" si="817"/>
        <v>Q2</v>
      </c>
      <c r="Q5794" t="str">
        <f t="shared" si="818"/>
        <v>2022-04</v>
      </c>
    </row>
    <row r="5795" spans="1:17" x14ac:dyDescent="0.35">
      <c r="A5795" s="2">
        <v>44657</v>
      </c>
      <c r="B5795" t="s">
        <v>28</v>
      </c>
      <c r="C5795" t="s">
        <v>24</v>
      </c>
      <c r="D5795" t="s">
        <v>30</v>
      </c>
      <c r="E5795" s="3">
        <v>12445</v>
      </c>
      <c r="F5795" s="3">
        <v>111656</v>
      </c>
      <c r="G5795" t="s">
        <v>35</v>
      </c>
      <c r="H5795" s="3" t="s">
        <v>5826</v>
      </c>
      <c r="I5795" s="3">
        <f t="shared" si="810"/>
        <v>99211</v>
      </c>
      <c r="J5795" s="4">
        <f t="shared" si="811"/>
        <v>7.9719566090799514</v>
      </c>
      <c r="K5795" s="5">
        <f t="shared" si="812"/>
        <v>8.9719566090799514</v>
      </c>
      <c r="L5795" s="4" t="str">
        <f t="shared" si="813"/>
        <v>Over Budget</v>
      </c>
      <c r="M5795">
        <f t="shared" si="814"/>
        <v>2022</v>
      </c>
      <c r="N5795">
        <f t="shared" si="815"/>
        <v>4</v>
      </c>
      <c r="O5795" t="str">
        <f t="shared" si="816"/>
        <v>Apr</v>
      </c>
      <c r="P5795" t="str">
        <f t="shared" si="817"/>
        <v>Q2</v>
      </c>
      <c r="Q5795" t="str">
        <f t="shared" si="818"/>
        <v>2022-04</v>
      </c>
    </row>
    <row r="5796" spans="1:17" x14ac:dyDescent="0.35">
      <c r="A5796" s="2">
        <v>45010</v>
      </c>
      <c r="B5796" t="s">
        <v>18</v>
      </c>
      <c r="C5796" t="s">
        <v>34</v>
      </c>
      <c r="D5796" t="s">
        <v>58</v>
      </c>
      <c r="E5796" s="3">
        <v>31275</v>
      </c>
      <c r="F5796" s="3">
        <v>78590</v>
      </c>
      <c r="G5796" t="s">
        <v>35</v>
      </c>
      <c r="H5796" s="3" t="s">
        <v>5827</v>
      </c>
      <c r="I5796" s="3">
        <f t="shared" si="810"/>
        <v>47315</v>
      </c>
      <c r="J5796" s="4">
        <f t="shared" si="811"/>
        <v>1.5128697042366106</v>
      </c>
      <c r="K5796" s="5">
        <f t="shared" si="812"/>
        <v>2.5128697042366106</v>
      </c>
      <c r="L5796" s="4" t="str">
        <f t="shared" si="813"/>
        <v>Over Budget</v>
      </c>
      <c r="M5796">
        <f t="shared" si="814"/>
        <v>2023</v>
      </c>
      <c r="N5796">
        <f t="shared" si="815"/>
        <v>3</v>
      </c>
      <c r="O5796" t="str">
        <f t="shared" si="816"/>
        <v>Mar</v>
      </c>
      <c r="P5796" t="str">
        <f t="shared" si="817"/>
        <v>Q1</v>
      </c>
      <c r="Q5796" t="str">
        <f t="shared" si="818"/>
        <v>2023-03</v>
      </c>
    </row>
    <row r="5797" spans="1:17" x14ac:dyDescent="0.35">
      <c r="A5797" s="2">
        <v>45042</v>
      </c>
      <c r="B5797" t="s">
        <v>23</v>
      </c>
      <c r="C5797" t="s">
        <v>19</v>
      </c>
      <c r="D5797" t="s">
        <v>20</v>
      </c>
      <c r="E5797" s="3">
        <v>64386</v>
      </c>
      <c r="F5797" s="3">
        <v>106239</v>
      </c>
      <c r="G5797" t="s">
        <v>21</v>
      </c>
      <c r="H5797" s="3" t="s">
        <v>5828</v>
      </c>
      <c r="I5797" s="3">
        <f t="shared" si="810"/>
        <v>41853</v>
      </c>
      <c r="J5797" s="4">
        <f t="shared" si="811"/>
        <v>0.65003261578604044</v>
      </c>
      <c r="K5797" s="5">
        <f t="shared" si="812"/>
        <v>1.6500326157860405</v>
      </c>
      <c r="L5797" s="4" t="str">
        <f t="shared" si="813"/>
        <v>Over Budget</v>
      </c>
      <c r="M5797">
        <f t="shared" si="814"/>
        <v>2023</v>
      </c>
      <c r="N5797">
        <f t="shared" si="815"/>
        <v>4</v>
      </c>
      <c r="O5797" t="str">
        <f t="shared" si="816"/>
        <v>Apr</v>
      </c>
      <c r="P5797" t="str">
        <f t="shared" si="817"/>
        <v>Q2</v>
      </c>
      <c r="Q5797" t="str">
        <f t="shared" si="818"/>
        <v>2023-04</v>
      </c>
    </row>
    <row r="5798" spans="1:17" x14ac:dyDescent="0.35">
      <c r="A5798" s="2">
        <v>44863</v>
      </c>
      <c r="B5798" t="s">
        <v>41</v>
      </c>
      <c r="C5798" t="s">
        <v>24</v>
      </c>
      <c r="D5798" t="s">
        <v>25</v>
      </c>
      <c r="E5798" s="3">
        <v>90643</v>
      </c>
      <c r="F5798" s="3">
        <v>77501</v>
      </c>
      <c r="G5798" t="s">
        <v>26</v>
      </c>
      <c r="H5798" s="3" t="s">
        <v>5829</v>
      </c>
      <c r="I5798" s="3">
        <f t="shared" si="810"/>
        <v>-13142</v>
      </c>
      <c r="J5798" s="4">
        <f t="shared" si="811"/>
        <v>-0.14498637511997617</v>
      </c>
      <c r="K5798" s="5">
        <f t="shared" si="812"/>
        <v>0.85501362488002386</v>
      </c>
      <c r="L5798" s="4" t="str">
        <f t="shared" si="813"/>
        <v>Under Budget</v>
      </c>
      <c r="M5798">
        <f t="shared" si="814"/>
        <v>2022</v>
      </c>
      <c r="N5798">
        <f t="shared" si="815"/>
        <v>10</v>
      </c>
      <c r="O5798" t="str">
        <f t="shared" si="816"/>
        <v>Oct</v>
      </c>
      <c r="P5798" t="str">
        <f t="shared" si="817"/>
        <v>Q4</v>
      </c>
      <c r="Q5798" t="str">
        <f t="shared" si="818"/>
        <v>2022-10</v>
      </c>
    </row>
    <row r="5799" spans="1:17" x14ac:dyDescent="0.35">
      <c r="A5799" s="2">
        <v>44458</v>
      </c>
      <c r="B5799" t="s">
        <v>41</v>
      </c>
      <c r="C5799" t="s">
        <v>43</v>
      </c>
      <c r="D5799" t="s">
        <v>58</v>
      </c>
      <c r="E5799" s="3">
        <v>81301</v>
      </c>
      <c r="F5799" s="3">
        <v>45849</v>
      </c>
      <c r="G5799" t="s">
        <v>26</v>
      </c>
      <c r="H5799" s="3" t="s">
        <v>5830</v>
      </c>
      <c r="I5799" s="3">
        <f t="shared" si="810"/>
        <v>-35452</v>
      </c>
      <c r="J5799" s="4">
        <f t="shared" si="811"/>
        <v>-0.43605859706522676</v>
      </c>
      <c r="K5799" s="5">
        <f t="shared" si="812"/>
        <v>0.56394140293477324</v>
      </c>
      <c r="L5799" s="4" t="str">
        <f t="shared" si="813"/>
        <v>Under Budget</v>
      </c>
      <c r="M5799">
        <f t="shared" si="814"/>
        <v>2021</v>
      </c>
      <c r="N5799">
        <f t="shared" si="815"/>
        <v>9</v>
      </c>
      <c r="O5799" t="str">
        <f t="shared" si="816"/>
        <v>Sep</v>
      </c>
      <c r="P5799" t="str">
        <f t="shared" si="817"/>
        <v>Q3</v>
      </c>
      <c r="Q5799" t="str">
        <f t="shared" si="818"/>
        <v>2021-09</v>
      </c>
    </row>
    <row r="5800" spans="1:17" x14ac:dyDescent="0.35">
      <c r="A5800" s="2">
        <v>44551</v>
      </c>
      <c r="B5800" t="s">
        <v>28</v>
      </c>
      <c r="C5800" t="s">
        <v>43</v>
      </c>
      <c r="D5800" t="s">
        <v>20</v>
      </c>
      <c r="E5800" s="3">
        <v>84673</v>
      </c>
      <c r="F5800" s="3">
        <v>9773</v>
      </c>
      <c r="G5800" t="s">
        <v>21</v>
      </c>
      <c r="H5800" s="3" t="s">
        <v>5831</v>
      </c>
      <c r="I5800" s="3">
        <f t="shared" si="810"/>
        <v>-74900</v>
      </c>
      <c r="J5800" s="4">
        <f t="shared" si="811"/>
        <v>-0.88457949995866447</v>
      </c>
      <c r="K5800" s="5">
        <f t="shared" si="812"/>
        <v>0.11542050004133549</v>
      </c>
      <c r="L5800" s="4" t="str">
        <f t="shared" si="813"/>
        <v>Under Budget</v>
      </c>
      <c r="M5800">
        <f t="shared" si="814"/>
        <v>2021</v>
      </c>
      <c r="N5800">
        <f t="shared" si="815"/>
        <v>12</v>
      </c>
      <c r="O5800" t="str">
        <f t="shared" si="816"/>
        <v>Dec</v>
      </c>
      <c r="P5800" t="str">
        <f t="shared" si="817"/>
        <v>Q4</v>
      </c>
      <c r="Q5800" t="str">
        <f t="shared" si="818"/>
        <v>2021-12</v>
      </c>
    </row>
    <row r="5801" spans="1:17" x14ac:dyDescent="0.35">
      <c r="A5801" s="2">
        <v>44966</v>
      </c>
      <c r="B5801" t="s">
        <v>28</v>
      </c>
      <c r="C5801" t="s">
        <v>24</v>
      </c>
      <c r="D5801" t="s">
        <v>58</v>
      </c>
      <c r="E5801" s="3">
        <v>92946</v>
      </c>
      <c r="F5801" s="3">
        <v>126578</v>
      </c>
      <c r="G5801" t="s">
        <v>35</v>
      </c>
      <c r="H5801" s="3" t="s">
        <v>5832</v>
      </c>
      <c r="I5801" s="3">
        <f t="shared" si="810"/>
        <v>33632</v>
      </c>
      <c r="J5801" s="4">
        <f t="shared" si="811"/>
        <v>0.36184451186710564</v>
      </c>
      <c r="K5801" s="5">
        <f t="shared" si="812"/>
        <v>1.3618445118671056</v>
      </c>
      <c r="L5801" s="4" t="str">
        <f t="shared" si="813"/>
        <v>Over Budget</v>
      </c>
      <c r="M5801">
        <f t="shared" si="814"/>
        <v>2023</v>
      </c>
      <c r="N5801">
        <f t="shared" si="815"/>
        <v>2</v>
      </c>
      <c r="O5801" t="str">
        <f t="shared" si="816"/>
        <v>Feb</v>
      </c>
      <c r="P5801" t="str">
        <f t="shared" si="817"/>
        <v>Q1</v>
      </c>
      <c r="Q5801" t="str">
        <f t="shared" si="818"/>
        <v>2023-02</v>
      </c>
    </row>
    <row r="5802" spans="1:17" x14ac:dyDescent="0.35">
      <c r="A5802" s="2">
        <v>44376</v>
      </c>
      <c r="B5802" t="s">
        <v>41</v>
      </c>
      <c r="C5802" t="s">
        <v>34</v>
      </c>
      <c r="D5802" t="s">
        <v>30</v>
      </c>
      <c r="E5802" s="3">
        <v>78585</v>
      </c>
      <c r="F5802" s="3">
        <v>162992</v>
      </c>
      <c r="G5802" t="s">
        <v>26</v>
      </c>
      <c r="H5802" s="3" t="s">
        <v>5833</v>
      </c>
      <c r="I5802" s="3">
        <f t="shared" si="810"/>
        <v>84407</v>
      </c>
      <c r="J5802" s="4">
        <f t="shared" si="811"/>
        <v>1.0740853852516383</v>
      </c>
      <c r="K5802" s="5">
        <f t="shared" si="812"/>
        <v>2.0740853852516383</v>
      </c>
      <c r="L5802" s="4" t="str">
        <f t="shared" si="813"/>
        <v>Over Budget</v>
      </c>
      <c r="M5802">
        <f t="shared" si="814"/>
        <v>2021</v>
      </c>
      <c r="N5802">
        <f t="shared" si="815"/>
        <v>6</v>
      </c>
      <c r="O5802" t="str">
        <f t="shared" si="816"/>
        <v>Jun</v>
      </c>
      <c r="P5802" t="str">
        <f t="shared" si="817"/>
        <v>Q2</v>
      </c>
      <c r="Q5802" t="str">
        <f t="shared" si="818"/>
        <v>2021-06</v>
      </c>
    </row>
    <row r="5803" spans="1:17" x14ac:dyDescent="0.35">
      <c r="A5803" s="2">
        <v>44262</v>
      </c>
      <c r="B5803" t="s">
        <v>23</v>
      </c>
      <c r="C5803" t="s">
        <v>24</v>
      </c>
      <c r="D5803" t="s">
        <v>30</v>
      </c>
      <c r="E5803" s="3">
        <v>65298</v>
      </c>
      <c r="F5803" s="3">
        <v>73178</v>
      </c>
      <c r="G5803" t="s">
        <v>21</v>
      </c>
      <c r="H5803" s="3" t="s">
        <v>5834</v>
      </c>
      <c r="I5803" s="3">
        <f t="shared" si="810"/>
        <v>7880</v>
      </c>
      <c r="J5803" s="4">
        <f t="shared" si="811"/>
        <v>0.12067750926521487</v>
      </c>
      <c r="K5803" s="5">
        <f t="shared" si="812"/>
        <v>1.1206775092652148</v>
      </c>
      <c r="L5803" s="4" t="str">
        <f t="shared" si="813"/>
        <v>Over Budget</v>
      </c>
      <c r="M5803">
        <f t="shared" si="814"/>
        <v>2021</v>
      </c>
      <c r="N5803">
        <f t="shared" si="815"/>
        <v>3</v>
      </c>
      <c r="O5803" t="str">
        <f t="shared" si="816"/>
        <v>Mar</v>
      </c>
      <c r="P5803" t="str">
        <f t="shared" si="817"/>
        <v>Q1</v>
      </c>
      <c r="Q5803" t="str">
        <f t="shared" si="818"/>
        <v>2021-03</v>
      </c>
    </row>
    <row r="5804" spans="1:17" x14ac:dyDescent="0.35">
      <c r="A5804" s="2">
        <v>45016</v>
      </c>
      <c r="B5804" t="s">
        <v>41</v>
      </c>
      <c r="C5804" t="s">
        <v>29</v>
      </c>
      <c r="D5804" t="s">
        <v>39</v>
      </c>
      <c r="E5804" s="3">
        <v>103418</v>
      </c>
      <c r="F5804" s="3">
        <v>88648</v>
      </c>
      <c r="G5804" t="s">
        <v>32</v>
      </c>
      <c r="H5804" s="3" t="s">
        <v>5835</v>
      </c>
      <c r="I5804" s="3">
        <f t="shared" si="810"/>
        <v>-14770</v>
      </c>
      <c r="J5804" s="4">
        <f t="shared" si="811"/>
        <v>-0.14281846487071884</v>
      </c>
      <c r="K5804" s="5">
        <f t="shared" si="812"/>
        <v>0.85718153512928119</v>
      </c>
      <c r="L5804" s="4" t="str">
        <f t="shared" si="813"/>
        <v>Under Budget</v>
      </c>
      <c r="M5804">
        <f t="shared" si="814"/>
        <v>2023</v>
      </c>
      <c r="N5804">
        <f t="shared" si="815"/>
        <v>3</v>
      </c>
      <c r="O5804" t="str">
        <f t="shared" si="816"/>
        <v>Mar</v>
      </c>
      <c r="P5804" t="str">
        <f t="shared" si="817"/>
        <v>Q1</v>
      </c>
      <c r="Q5804" t="str">
        <f t="shared" si="818"/>
        <v>2023-03</v>
      </c>
    </row>
    <row r="5805" spans="1:17" x14ac:dyDescent="0.35">
      <c r="A5805" s="2">
        <v>44367</v>
      </c>
      <c r="B5805" t="s">
        <v>18</v>
      </c>
      <c r="C5805" t="s">
        <v>24</v>
      </c>
      <c r="D5805" t="s">
        <v>25</v>
      </c>
      <c r="E5805" s="3">
        <v>58378</v>
      </c>
      <c r="F5805" s="3">
        <v>32503</v>
      </c>
      <c r="G5805" t="s">
        <v>21</v>
      </c>
      <c r="H5805" s="3" t="s">
        <v>5836</v>
      </c>
      <c r="I5805" s="3">
        <f t="shared" si="810"/>
        <v>-25875</v>
      </c>
      <c r="J5805" s="4">
        <f t="shared" si="811"/>
        <v>-0.44323203946692247</v>
      </c>
      <c r="K5805" s="5">
        <f t="shared" si="812"/>
        <v>0.55676796053307753</v>
      </c>
      <c r="L5805" s="4" t="str">
        <f t="shared" si="813"/>
        <v>Under Budget</v>
      </c>
      <c r="M5805">
        <f t="shared" si="814"/>
        <v>2021</v>
      </c>
      <c r="N5805">
        <f t="shared" si="815"/>
        <v>6</v>
      </c>
      <c r="O5805" t="str">
        <f t="shared" si="816"/>
        <v>Jun</v>
      </c>
      <c r="P5805" t="str">
        <f t="shared" si="817"/>
        <v>Q2</v>
      </c>
      <c r="Q5805" t="str">
        <f t="shared" si="818"/>
        <v>2021-06</v>
      </c>
    </row>
    <row r="5806" spans="1:17" x14ac:dyDescent="0.35">
      <c r="A5806" s="2">
        <v>44670</v>
      </c>
      <c r="B5806" t="s">
        <v>55</v>
      </c>
      <c r="C5806" t="s">
        <v>43</v>
      </c>
      <c r="D5806" t="s">
        <v>25</v>
      </c>
      <c r="E5806" s="3">
        <v>72519</v>
      </c>
      <c r="F5806" s="3">
        <v>145178</v>
      </c>
      <c r="G5806" t="s">
        <v>35</v>
      </c>
      <c r="H5806" s="3" t="s">
        <v>5837</v>
      </c>
      <c r="I5806" s="3">
        <f t="shared" si="810"/>
        <v>72659</v>
      </c>
      <c r="J5806" s="4">
        <f t="shared" si="811"/>
        <v>1.0019305285511384</v>
      </c>
      <c r="K5806" s="5">
        <f t="shared" si="812"/>
        <v>2.0019305285511382</v>
      </c>
      <c r="L5806" s="4" t="str">
        <f t="shared" si="813"/>
        <v>Over Budget</v>
      </c>
      <c r="M5806">
        <f t="shared" si="814"/>
        <v>2022</v>
      </c>
      <c r="N5806">
        <f t="shared" si="815"/>
        <v>4</v>
      </c>
      <c r="O5806" t="str">
        <f t="shared" si="816"/>
        <v>Apr</v>
      </c>
      <c r="P5806" t="str">
        <f t="shared" si="817"/>
        <v>Q2</v>
      </c>
      <c r="Q5806" t="str">
        <f t="shared" si="818"/>
        <v>2022-04</v>
      </c>
    </row>
    <row r="5807" spans="1:17" x14ac:dyDescent="0.35">
      <c r="A5807" s="2">
        <v>44730</v>
      </c>
      <c r="B5807" t="s">
        <v>18</v>
      </c>
      <c r="C5807" t="s">
        <v>43</v>
      </c>
      <c r="D5807" t="s">
        <v>25</v>
      </c>
      <c r="E5807" s="3">
        <v>122707</v>
      </c>
      <c r="F5807" s="3">
        <v>66090</v>
      </c>
      <c r="G5807" t="s">
        <v>35</v>
      </c>
      <c r="H5807" s="3" t="s">
        <v>5838</v>
      </c>
      <c r="I5807" s="3">
        <f t="shared" si="810"/>
        <v>-56617</v>
      </c>
      <c r="J5807" s="4">
        <f t="shared" si="811"/>
        <v>-0.46139992013495562</v>
      </c>
      <c r="K5807" s="5">
        <f t="shared" si="812"/>
        <v>0.53860007986504432</v>
      </c>
      <c r="L5807" s="4" t="str">
        <f t="shared" si="813"/>
        <v>Under Budget</v>
      </c>
      <c r="M5807">
        <f t="shared" si="814"/>
        <v>2022</v>
      </c>
      <c r="N5807">
        <f t="shared" si="815"/>
        <v>6</v>
      </c>
      <c r="O5807" t="str">
        <f t="shared" si="816"/>
        <v>Jun</v>
      </c>
      <c r="P5807" t="str">
        <f t="shared" si="817"/>
        <v>Q2</v>
      </c>
      <c r="Q5807" t="str">
        <f t="shared" si="818"/>
        <v>2022-06</v>
      </c>
    </row>
    <row r="5808" spans="1:17" x14ac:dyDescent="0.35">
      <c r="A5808" s="2">
        <v>44635</v>
      </c>
      <c r="B5808" t="s">
        <v>41</v>
      </c>
      <c r="C5808" t="s">
        <v>43</v>
      </c>
      <c r="D5808" t="s">
        <v>58</v>
      </c>
      <c r="E5808" s="3">
        <v>21590</v>
      </c>
      <c r="F5808" s="3">
        <v>148838</v>
      </c>
      <c r="G5808" t="s">
        <v>35</v>
      </c>
      <c r="H5808" s="3" t="s">
        <v>5839</v>
      </c>
      <c r="I5808" s="3">
        <f t="shared" si="810"/>
        <v>127248</v>
      </c>
      <c r="J5808" s="4">
        <f t="shared" si="811"/>
        <v>5.893839740620658</v>
      </c>
      <c r="K5808" s="5">
        <f t="shared" si="812"/>
        <v>6.893839740620658</v>
      </c>
      <c r="L5808" s="4" t="str">
        <f t="shared" si="813"/>
        <v>Over Budget</v>
      </c>
      <c r="M5808">
        <f t="shared" si="814"/>
        <v>2022</v>
      </c>
      <c r="N5808">
        <f t="shared" si="815"/>
        <v>3</v>
      </c>
      <c r="O5808" t="str">
        <f t="shared" si="816"/>
        <v>Mar</v>
      </c>
      <c r="P5808" t="str">
        <f t="shared" si="817"/>
        <v>Q1</v>
      </c>
      <c r="Q5808" t="str">
        <f t="shared" si="818"/>
        <v>2022-03</v>
      </c>
    </row>
    <row r="5809" spans="1:17" x14ac:dyDescent="0.35">
      <c r="A5809" s="2">
        <v>45031</v>
      </c>
      <c r="B5809" t="s">
        <v>55</v>
      </c>
      <c r="C5809" t="s">
        <v>29</v>
      </c>
      <c r="D5809" t="s">
        <v>58</v>
      </c>
      <c r="E5809" s="3">
        <v>107987</v>
      </c>
      <c r="F5809" s="3">
        <v>110744</v>
      </c>
      <c r="G5809" t="s">
        <v>32</v>
      </c>
      <c r="H5809" s="3" t="s">
        <v>5840</v>
      </c>
      <c r="I5809" s="3">
        <f t="shared" si="810"/>
        <v>2757</v>
      </c>
      <c r="J5809" s="4">
        <f t="shared" si="811"/>
        <v>2.5530850935760786E-2</v>
      </c>
      <c r="K5809" s="5">
        <f t="shared" si="812"/>
        <v>1.0255308509357608</v>
      </c>
      <c r="L5809" s="4" t="str">
        <f t="shared" si="813"/>
        <v>Over Budget</v>
      </c>
      <c r="M5809">
        <f t="shared" si="814"/>
        <v>2023</v>
      </c>
      <c r="N5809">
        <f t="shared" si="815"/>
        <v>4</v>
      </c>
      <c r="O5809" t="str">
        <f t="shared" si="816"/>
        <v>Apr</v>
      </c>
      <c r="P5809" t="str">
        <f t="shared" si="817"/>
        <v>Q2</v>
      </c>
      <c r="Q5809" t="str">
        <f t="shared" si="818"/>
        <v>2023-04</v>
      </c>
    </row>
    <row r="5810" spans="1:17" x14ac:dyDescent="0.35">
      <c r="A5810" s="2">
        <v>44423</v>
      </c>
      <c r="B5810" t="s">
        <v>41</v>
      </c>
      <c r="C5810" t="s">
        <v>19</v>
      </c>
      <c r="D5810" t="s">
        <v>25</v>
      </c>
      <c r="E5810" s="3">
        <v>129741</v>
      </c>
      <c r="F5810" s="3">
        <v>60753</v>
      </c>
      <c r="G5810" t="s">
        <v>26</v>
      </c>
      <c r="H5810" s="3" t="s">
        <v>5841</v>
      </c>
      <c r="I5810" s="3">
        <f t="shared" si="810"/>
        <v>-68988</v>
      </c>
      <c r="J5810" s="4">
        <f t="shared" si="811"/>
        <v>-0.53173630540846761</v>
      </c>
      <c r="K5810" s="5">
        <f t="shared" si="812"/>
        <v>0.46826369459153239</v>
      </c>
      <c r="L5810" s="4" t="str">
        <f t="shared" si="813"/>
        <v>Under Budget</v>
      </c>
      <c r="M5810">
        <f t="shared" si="814"/>
        <v>2021</v>
      </c>
      <c r="N5810">
        <f t="shared" si="815"/>
        <v>8</v>
      </c>
      <c r="O5810" t="str">
        <f t="shared" si="816"/>
        <v>Aug</v>
      </c>
      <c r="P5810" t="str">
        <f t="shared" si="817"/>
        <v>Q3</v>
      </c>
      <c r="Q5810" t="str">
        <f t="shared" si="818"/>
        <v>2021-08</v>
      </c>
    </row>
    <row r="5811" spans="1:17" x14ac:dyDescent="0.35">
      <c r="A5811" s="2">
        <v>44638</v>
      </c>
      <c r="B5811" t="s">
        <v>18</v>
      </c>
      <c r="C5811" t="s">
        <v>29</v>
      </c>
      <c r="D5811" t="s">
        <v>39</v>
      </c>
      <c r="E5811" s="3">
        <v>103890</v>
      </c>
      <c r="F5811" s="3">
        <v>165747</v>
      </c>
      <c r="G5811" t="s">
        <v>35</v>
      </c>
      <c r="H5811" s="3" t="s">
        <v>5842</v>
      </c>
      <c r="I5811" s="3">
        <f t="shared" si="810"/>
        <v>61857</v>
      </c>
      <c r="J5811" s="4">
        <f t="shared" si="811"/>
        <v>0.59540860525555872</v>
      </c>
      <c r="K5811" s="5">
        <f t="shared" si="812"/>
        <v>1.5954086052555587</v>
      </c>
      <c r="L5811" s="4" t="str">
        <f t="shared" si="813"/>
        <v>Over Budget</v>
      </c>
      <c r="M5811">
        <f t="shared" si="814"/>
        <v>2022</v>
      </c>
      <c r="N5811">
        <f t="shared" si="815"/>
        <v>3</v>
      </c>
      <c r="O5811" t="str">
        <f t="shared" si="816"/>
        <v>Mar</v>
      </c>
      <c r="P5811" t="str">
        <f t="shared" si="817"/>
        <v>Q1</v>
      </c>
      <c r="Q5811" t="str">
        <f t="shared" si="818"/>
        <v>2022-03</v>
      </c>
    </row>
    <row r="5812" spans="1:17" x14ac:dyDescent="0.35">
      <c r="A5812" s="2">
        <v>44592</v>
      </c>
      <c r="B5812" t="s">
        <v>18</v>
      </c>
      <c r="C5812" t="s">
        <v>19</v>
      </c>
      <c r="D5812" t="s">
        <v>20</v>
      </c>
      <c r="E5812" s="3">
        <v>147741</v>
      </c>
      <c r="F5812" s="3">
        <v>44284</v>
      </c>
      <c r="G5812" t="s">
        <v>32</v>
      </c>
      <c r="H5812" s="3" t="s">
        <v>5843</v>
      </c>
      <c r="I5812" s="3">
        <f t="shared" si="810"/>
        <v>-103457</v>
      </c>
      <c r="J5812" s="4">
        <f t="shared" si="811"/>
        <v>-0.70025923744932006</v>
      </c>
      <c r="K5812" s="5">
        <f t="shared" si="812"/>
        <v>0.29974076255067988</v>
      </c>
      <c r="L5812" s="4" t="str">
        <f t="shared" si="813"/>
        <v>Under Budget</v>
      </c>
      <c r="M5812">
        <f t="shared" si="814"/>
        <v>2022</v>
      </c>
      <c r="N5812">
        <f t="shared" si="815"/>
        <v>1</v>
      </c>
      <c r="O5812" t="str">
        <f t="shared" si="816"/>
        <v>Jan</v>
      </c>
      <c r="P5812" t="str">
        <f t="shared" si="817"/>
        <v>Q1</v>
      </c>
      <c r="Q5812" t="str">
        <f t="shared" si="818"/>
        <v>2022-01</v>
      </c>
    </row>
    <row r="5813" spans="1:17" x14ac:dyDescent="0.35">
      <c r="A5813" s="2">
        <v>44924</v>
      </c>
      <c r="B5813" t="s">
        <v>23</v>
      </c>
      <c r="C5813" t="s">
        <v>29</v>
      </c>
      <c r="D5813" t="s">
        <v>58</v>
      </c>
      <c r="E5813" s="3">
        <v>26773</v>
      </c>
      <c r="F5813" s="3">
        <v>151069</v>
      </c>
      <c r="G5813" t="s">
        <v>21</v>
      </c>
      <c r="H5813" s="3" t="s">
        <v>5844</v>
      </c>
      <c r="I5813" s="3">
        <f t="shared" si="810"/>
        <v>124296</v>
      </c>
      <c r="J5813" s="4">
        <f t="shared" si="811"/>
        <v>4.6425876816195419</v>
      </c>
      <c r="K5813" s="5">
        <f t="shared" si="812"/>
        <v>5.6425876816195419</v>
      </c>
      <c r="L5813" s="4" t="str">
        <f t="shared" si="813"/>
        <v>Over Budget</v>
      </c>
      <c r="M5813">
        <f t="shared" si="814"/>
        <v>2022</v>
      </c>
      <c r="N5813">
        <f t="shared" si="815"/>
        <v>12</v>
      </c>
      <c r="O5813" t="str">
        <f t="shared" si="816"/>
        <v>Dec</v>
      </c>
      <c r="P5813" t="str">
        <f t="shared" si="817"/>
        <v>Q4</v>
      </c>
      <c r="Q5813" t="str">
        <f t="shared" si="818"/>
        <v>2022-12</v>
      </c>
    </row>
    <row r="5814" spans="1:17" x14ac:dyDescent="0.35">
      <c r="A5814" s="2">
        <v>44280</v>
      </c>
      <c r="B5814" t="s">
        <v>23</v>
      </c>
      <c r="C5814" t="s">
        <v>23</v>
      </c>
      <c r="D5814" t="s">
        <v>25</v>
      </c>
      <c r="E5814" s="3">
        <v>25648</v>
      </c>
      <c r="F5814" s="3">
        <v>60004</v>
      </c>
      <c r="G5814" t="s">
        <v>26</v>
      </c>
      <c r="H5814" s="3" t="s">
        <v>5845</v>
      </c>
      <c r="I5814" s="3">
        <f t="shared" si="810"/>
        <v>34356</v>
      </c>
      <c r="J5814" s="4">
        <f t="shared" si="811"/>
        <v>1.3395196506550218</v>
      </c>
      <c r="K5814" s="5">
        <f t="shared" si="812"/>
        <v>2.339519650655022</v>
      </c>
      <c r="L5814" s="4" t="str">
        <f t="shared" si="813"/>
        <v>Over Budget</v>
      </c>
      <c r="M5814">
        <f t="shared" si="814"/>
        <v>2021</v>
      </c>
      <c r="N5814">
        <f t="shared" si="815"/>
        <v>3</v>
      </c>
      <c r="O5814" t="str">
        <f t="shared" si="816"/>
        <v>Mar</v>
      </c>
      <c r="P5814" t="str">
        <f t="shared" si="817"/>
        <v>Q1</v>
      </c>
      <c r="Q5814" t="str">
        <f t="shared" si="818"/>
        <v>2021-03</v>
      </c>
    </row>
    <row r="5815" spans="1:17" x14ac:dyDescent="0.35">
      <c r="A5815" s="2">
        <v>45233</v>
      </c>
      <c r="B5815" t="s">
        <v>18</v>
      </c>
      <c r="C5815" t="s">
        <v>19</v>
      </c>
      <c r="D5815" t="s">
        <v>30</v>
      </c>
      <c r="E5815" s="3">
        <v>80152</v>
      </c>
      <c r="F5815" s="3">
        <v>90511</v>
      </c>
      <c r="G5815" t="s">
        <v>26</v>
      </c>
      <c r="H5815" s="3" t="s">
        <v>5846</v>
      </c>
      <c r="I5815" s="3">
        <f t="shared" si="810"/>
        <v>10359</v>
      </c>
      <c r="J5815" s="4">
        <f t="shared" si="811"/>
        <v>0.12924194031340452</v>
      </c>
      <c r="K5815" s="5">
        <f t="shared" si="812"/>
        <v>1.1292419403134046</v>
      </c>
      <c r="L5815" s="4" t="str">
        <f t="shared" si="813"/>
        <v>Over Budget</v>
      </c>
      <c r="M5815">
        <f t="shared" si="814"/>
        <v>2023</v>
      </c>
      <c r="N5815">
        <f t="shared" si="815"/>
        <v>11</v>
      </c>
      <c r="O5815" t="str">
        <f t="shared" si="816"/>
        <v>Nov</v>
      </c>
      <c r="P5815" t="str">
        <f t="shared" si="817"/>
        <v>Q4</v>
      </c>
      <c r="Q5815" t="str">
        <f t="shared" si="818"/>
        <v>2023-11</v>
      </c>
    </row>
    <row r="5816" spans="1:17" x14ac:dyDescent="0.35">
      <c r="A5816" s="2">
        <v>44889</v>
      </c>
      <c r="B5816" t="s">
        <v>55</v>
      </c>
      <c r="C5816" t="s">
        <v>34</v>
      </c>
      <c r="D5816" t="s">
        <v>58</v>
      </c>
      <c r="E5816" s="3">
        <v>19867</v>
      </c>
      <c r="F5816" s="3">
        <v>151056</v>
      </c>
      <c r="G5816" t="s">
        <v>21</v>
      </c>
      <c r="H5816" s="3" t="s">
        <v>5847</v>
      </c>
      <c r="I5816" s="3">
        <f t="shared" si="810"/>
        <v>131189</v>
      </c>
      <c r="J5816" s="4">
        <f t="shared" si="811"/>
        <v>6.6033623596919515</v>
      </c>
      <c r="K5816" s="5">
        <f t="shared" si="812"/>
        <v>7.6033623596919515</v>
      </c>
      <c r="L5816" s="4" t="str">
        <f t="shared" si="813"/>
        <v>Over Budget</v>
      </c>
      <c r="M5816">
        <f t="shared" si="814"/>
        <v>2022</v>
      </c>
      <c r="N5816">
        <f t="shared" si="815"/>
        <v>11</v>
      </c>
      <c r="O5816" t="str">
        <f t="shared" si="816"/>
        <v>Nov</v>
      </c>
      <c r="P5816" t="str">
        <f t="shared" si="817"/>
        <v>Q4</v>
      </c>
      <c r="Q5816" t="str">
        <f t="shared" si="818"/>
        <v>2022-11</v>
      </c>
    </row>
    <row r="5817" spans="1:17" x14ac:dyDescent="0.35">
      <c r="A5817" s="2">
        <v>44689</v>
      </c>
      <c r="B5817" t="s">
        <v>23</v>
      </c>
      <c r="C5817" t="s">
        <v>34</v>
      </c>
      <c r="D5817" t="s">
        <v>20</v>
      </c>
      <c r="E5817" s="3">
        <v>75788</v>
      </c>
      <c r="F5817" s="3">
        <v>32984</v>
      </c>
      <c r="G5817" t="s">
        <v>26</v>
      </c>
      <c r="H5817" s="3" t="s">
        <v>5848</v>
      </c>
      <c r="I5817" s="3">
        <f t="shared" si="810"/>
        <v>-42804</v>
      </c>
      <c r="J5817" s="4">
        <f t="shared" si="811"/>
        <v>-0.56478598194964902</v>
      </c>
      <c r="K5817" s="5">
        <f t="shared" si="812"/>
        <v>0.43521401805035098</v>
      </c>
      <c r="L5817" s="4" t="str">
        <f t="shared" si="813"/>
        <v>Under Budget</v>
      </c>
      <c r="M5817">
        <f t="shared" si="814"/>
        <v>2022</v>
      </c>
      <c r="N5817">
        <f t="shared" si="815"/>
        <v>5</v>
      </c>
      <c r="O5817" t="str">
        <f t="shared" si="816"/>
        <v>May</v>
      </c>
      <c r="P5817" t="str">
        <f t="shared" si="817"/>
        <v>Q2</v>
      </c>
      <c r="Q5817" t="str">
        <f t="shared" si="818"/>
        <v>2022-05</v>
      </c>
    </row>
    <row r="5818" spans="1:17" x14ac:dyDescent="0.35">
      <c r="A5818" s="2">
        <v>45166</v>
      </c>
      <c r="B5818" t="s">
        <v>23</v>
      </c>
      <c r="C5818" t="s">
        <v>43</v>
      </c>
      <c r="D5818" t="s">
        <v>58</v>
      </c>
      <c r="E5818" s="3">
        <v>108018</v>
      </c>
      <c r="F5818" s="3">
        <v>95320</v>
      </c>
      <c r="G5818" t="s">
        <v>21</v>
      </c>
      <c r="H5818" s="3" t="s">
        <v>5849</v>
      </c>
      <c r="I5818" s="3">
        <f t="shared" si="810"/>
        <v>-12698</v>
      </c>
      <c r="J5818" s="4">
        <f t="shared" si="811"/>
        <v>-0.11755448166046399</v>
      </c>
      <c r="K5818" s="5">
        <f t="shared" si="812"/>
        <v>0.88244551833953599</v>
      </c>
      <c r="L5818" s="4" t="str">
        <f t="shared" si="813"/>
        <v>Under Budget</v>
      </c>
      <c r="M5818">
        <f t="shared" si="814"/>
        <v>2023</v>
      </c>
      <c r="N5818">
        <f t="shared" si="815"/>
        <v>8</v>
      </c>
      <c r="O5818" t="str">
        <f t="shared" si="816"/>
        <v>Aug</v>
      </c>
      <c r="P5818" t="str">
        <f t="shared" si="817"/>
        <v>Q3</v>
      </c>
      <c r="Q5818" t="str">
        <f t="shared" si="818"/>
        <v>2023-08</v>
      </c>
    </row>
    <row r="5819" spans="1:17" x14ac:dyDescent="0.35">
      <c r="A5819" s="2">
        <v>44549</v>
      </c>
      <c r="B5819" t="s">
        <v>37</v>
      </c>
      <c r="C5819" t="s">
        <v>29</v>
      </c>
      <c r="D5819" t="s">
        <v>20</v>
      </c>
      <c r="E5819" s="3">
        <v>83588</v>
      </c>
      <c r="F5819" s="3">
        <v>82132</v>
      </c>
      <c r="G5819" t="s">
        <v>32</v>
      </c>
      <c r="H5819" s="3" t="s">
        <v>5850</v>
      </c>
      <c r="I5819" s="3">
        <f t="shared" si="810"/>
        <v>-1456</v>
      </c>
      <c r="J5819" s="4">
        <f t="shared" si="811"/>
        <v>-1.7418768244245587E-2</v>
      </c>
      <c r="K5819" s="5">
        <f t="shared" si="812"/>
        <v>0.9825812317557544</v>
      </c>
      <c r="L5819" s="4" t="str">
        <f t="shared" si="813"/>
        <v>Under Budget</v>
      </c>
      <c r="M5819">
        <f t="shared" si="814"/>
        <v>2021</v>
      </c>
      <c r="N5819">
        <f t="shared" si="815"/>
        <v>12</v>
      </c>
      <c r="O5819" t="str">
        <f t="shared" si="816"/>
        <v>Dec</v>
      </c>
      <c r="P5819" t="str">
        <f t="shared" si="817"/>
        <v>Q4</v>
      </c>
      <c r="Q5819" t="str">
        <f t="shared" si="818"/>
        <v>2021-12</v>
      </c>
    </row>
    <row r="5820" spans="1:17" x14ac:dyDescent="0.35">
      <c r="A5820" s="2">
        <v>45277</v>
      </c>
      <c r="B5820" t="s">
        <v>37</v>
      </c>
      <c r="C5820" t="s">
        <v>24</v>
      </c>
      <c r="D5820" t="s">
        <v>20</v>
      </c>
      <c r="E5820" s="3">
        <v>97843</v>
      </c>
      <c r="F5820" s="3">
        <v>137145</v>
      </c>
      <c r="G5820" t="s">
        <v>35</v>
      </c>
      <c r="H5820" s="3" t="s">
        <v>5851</v>
      </c>
      <c r="I5820" s="3">
        <f t="shared" si="810"/>
        <v>39302</v>
      </c>
      <c r="J5820" s="4">
        <f t="shared" si="811"/>
        <v>0.40168433102010365</v>
      </c>
      <c r="K5820" s="5">
        <f t="shared" si="812"/>
        <v>1.4016843310201037</v>
      </c>
      <c r="L5820" s="4" t="str">
        <f t="shared" si="813"/>
        <v>Over Budget</v>
      </c>
      <c r="M5820">
        <f t="shared" si="814"/>
        <v>2023</v>
      </c>
      <c r="N5820">
        <f t="shared" si="815"/>
        <v>12</v>
      </c>
      <c r="O5820" t="str">
        <f t="shared" si="816"/>
        <v>Dec</v>
      </c>
      <c r="P5820" t="str">
        <f t="shared" si="817"/>
        <v>Q4</v>
      </c>
      <c r="Q5820" t="str">
        <f t="shared" si="818"/>
        <v>2023-12</v>
      </c>
    </row>
    <row r="5821" spans="1:17" x14ac:dyDescent="0.35">
      <c r="A5821" s="2">
        <v>44236</v>
      </c>
      <c r="B5821" t="s">
        <v>23</v>
      </c>
      <c r="C5821" t="s">
        <v>43</v>
      </c>
      <c r="D5821" t="s">
        <v>58</v>
      </c>
      <c r="E5821" s="3">
        <v>129436</v>
      </c>
      <c r="F5821" s="3">
        <v>95895</v>
      </c>
      <c r="G5821" t="s">
        <v>32</v>
      </c>
      <c r="H5821" s="3" t="s">
        <v>5852</v>
      </c>
      <c r="I5821" s="3">
        <f t="shared" si="810"/>
        <v>-33541</v>
      </c>
      <c r="J5821" s="4">
        <f t="shared" si="811"/>
        <v>-0.25913192620291109</v>
      </c>
      <c r="K5821" s="5">
        <f t="shared" si="812"/>
        <v>0.74086807379708886</v>
      </c>
      <c r="L5821" s="4" t="str">
        <f t="shared" si="813"/>
        <v>Under Budget</v>
      </c>
      <c r="M5821">
        <f t="shared" si="814"/>
        <v>2021</v>
      </c>
      <c r="N5821">
        <f t="shared" si="815"/>
        <v>2</v>
      </c>
      <c r="O5821" t="str">
        <f t="shared" si="816"/>
        <v>Feb</v>
      </c>
      <c r="P5821" t="str">
        <f t="shared" si="817"/>
        <v>Q1</v>
      </c>
      <c r="Q5821" t="str">
        <f t="shared" si="818"/>
        <v>2021-02</v>
      </c>
    </row>
    <row r="5822" spans="1:17" x14ac:dyDescent="0.35">
      <c r="A5822" s="2">
        <v>44836</v>
      </c>
      <c r="B5822" t="s">
        <v>41</v>
      </c>
      <c r="C5822" t="s">
        <v>24</v>
      </c>
      <c r="D5822" t="s">
        <v>20</v>
      </c>
      <c r="E5822" s="3">
        <v>148937</v>
      </c>
      <c r="F5822" s="3">
        <v>124171</v>
      </c>
      <c r="G5822" t="s">
        <v>35</v>
      </c>
      <c r="H5822" s="3" t="s">
        <v>5853</v>
      </c>
      <c r="I5822" s="3">
        <f t="shared" si="810"/>
        <v>-24766</v>
      </c>
      <c r="J5822" s="4">
        <f t="shared" si="811"/>
        <v>-0.16628507355459018</v>
      </c>
      <c r="K5822" s="5">
        <f t="shared" si="812"/>
        <v>0.83371492644540979</v>
      </c>
      <c r="L5822" s="4" t="str">
        <f t="shared" si="813"/>
        <v>Under Budget</v>
      </c>
      <c r="M5822">
        <f t="shared" si="814"/>
        <v>2022</v>
      </c>
      <c r="N5822">
        <f t="shared" si="815"/>
        <v>10</v>
      </c>
      <c r="O5822" t="str">
        <f t="shared" si="816"/>
        <v>Oct</v>
      </c>
      <c r="P5822" t="str">
        <f t="shared" si="817"/>
        <v>Q4</v>
      </c>
      <c r="Q5822" t="str">
        <f t="shared" si="818"/>
        <v>2022-10</v>
      </c>
    </row>
    <row r="5823" spans="1:17" x14ac:dyDescent="0.35">
      <c r="A5823" s="2">
        <v>44369</v>
      </c>
      <c r="B5823" t="s">
        <v>55</v>
      </c>
      <c r="C5823" t="s">
        <v>29</v>
      </c>
      <c r="D5823" t="s">
        <v>58</v>
      </c>
      <c r="E5823" s="3">
        <v>60657</v>
      </c>
      <c r="F5823" s="3">
        <v>72176</v>
      </c>
      <c r="G5823" t="s">
        <v>26</v>
      </c>
      <c r="H5823" s="3" t="s">
        <v>5854</v>
      </c>
      <c r="I5823" s="3">
        <f t="shared" si="810"/>
        <v>11519</v>
      </c>
      <c r="J5823" s="4">
        <f t="shared" si="811"/>
        <v>0.18990388578399856</v>
      </c>
      <c r="K5823" s="5">
        <f t="shared" si="812"/>
        <v>1.1899038857839985</v>
      </c>
      <c r="L5823" s="4" t="str">
        <f t="shared" si="813"/>
        <v>Over Budget</v>
      </c>
      <c r="M5823">
        <f t="shared" si="814"/>
        <v>2021</v>
      </c>
      <c r="N5823">
        <f t="shared" si="815"/>
        <v>6</v>
      </c>
      <c r="O5823" t="str">
        <f t="shared" si="816"/>
        <v>Jun</v>
      </c>
      <c r="P5823" t="str">
        <f t="shared" si="817"/>
        <v>Q2</v>
      </c>
      <c r="Q5823" t="str">
        <f t="shared" si="818"/>
        <v>2021-06</v>
      </c>
    </row>
    <row r="5824" spans="1:17" x14ac:dyDescent="0.35">
      <c r="A5824" s="2">
        <v>44455</v>
      </c>
      <c r="B5824" t="s">
        <v>28</v>
      </c>
      <c r="C5824" t="s">
        <v>43</v>
      </c>
      <c r="D5824" t="s">
        <v>58</v>
      </c>
      <c r="E5824" s="3">
        <v>54628</v>
      </c>
      <c r="F5824" s="3">
        <v>149386</v>
      </c>
      <c r="G5824" t="s">
        <v>21</v>
      </c>
      <c r="H5824" s="3" t="s">
        <v>5855</v>
      </c>
      <c r="I5824" s="3">
        <f t="shared" si="810"/>
        <v>94758</v>
      </c>
      <c r="J5824" s="4">
        <f t="shared" si="811"/>
        <v>1.7346049644870762</v>
      </c>
      <c r="K5824" s="5">
        <f t="shared" si="812"/>
        <v>2.734604964487076</v>
      </c>
      <c r="L5824" s="4" t="str">
        <f t="shared" si="813"/>
        <v>Over Budget</v>
      </c>
      <c r="M5824">
        <f t="shared" si="814"/>
        <v>2021</v>
      </c>
      <c r="N5824">
        <f t="shared" si="815"/>
        <v>9</v>
      </c>
      <c r="O5824" t="str">
        <f t="shared" si="816"/>
        <v>Sep</v>
      </c>
      <c r="P5824" t="str">
        <f t="shared" si="817"/>
        <v>Q3</v>
      </c>
      <c r="Q5824" t="str">
        <f t="shared" si="818"/>
        <v>2021-09</v>
      </c>
    </row>
    <row r="5825" spans="1:17" x14ac:dyDescent="0.35">
      <c r="A5825" s="2">
        <v>44713</v>
      </c>
      <c r="B5825" t="s">
        <v>23</v>
      </c>
      <c r="C5825" t="s">
        <v>43</v>
      </c>
      <c r="D5825" t="s">
        <v>39</v>
      </c>
      <c r="E5825" s="3">
        <v>22705</v>
      </c>
      <c r="F5825" s="3">
        <v>98976</v>
      </c>
      <c r="G5825" t="s">
        <v>21</v>
      </c>
      <c r="H5825" s="3" t="s">
        <v>5856</v>
      </c>
      <c r="I5825" s="3">
        <f t="shared" si="810"/>
        <v>76271</v>
      </c>
      <c r="J5825" s="4">
        <f t="shared" si="811"/>
        <v>3.3592160317110769</v>
      </c>
      <c r="K5825" s="5">
        <f t="shared" si="812"/>
        <v>4.3592160317110764</v>
      </c>
      <c r="L5825" s="4" t="str">
        <f t="shared" si="813"/>
        <v>Over Budget</v>
      </c>
      <c r="M5825">
        <f t="shared" si="814"/>
        <v>2022</v>
      </c>
      <c r="N5825">
        <f t="shared" si="815"/>
        <v>6</v>
      </c>
      <c r="O5825" t="str">
        <f t="shared" si="816"/>
        <v>Jun</v>
      </c>
      <c r="P5825" t="str">
        <f t="shared" si="817"/>
        <v>Q2</v>
      </c>
      <c r="Q5825" t="str">
        <f t="shared" si="818"/>
        <v>2022-06</v>
      </c>
    </row>
    <row r="5826" spans="1:17" x14ac:dyDescent="0.35">
      <c r="A5826" s="2">
        <v>44926</v>
      </c>
      <c r="B5826" t="s">
        <v>37</v>
      </c>
      <c r="C5826" t="s">
        <v>34</v>
      </c>
      <c r="D5826" t="s">
        <v>30</v>
      </c>
      <c r="E5826" s="3">
        <v>88754</v>
      </c>
      <c r="F5826" s="3">
        <v>75120</v>
      </c>
      <c r="G5826" t="s">
        <v>32</v>
      </c>
      <c r="H5826" s="3" t="s">
        <v>5857</v>
      </c>
      <c r="I5826" s="3">
        <f t="shared" si="810"/>
        <v>-13634</v>
      </c>
      <c r="J5826" s="4">
        <f t="shared" si="811"/>
        <v>-0.1536156116907407</v>
      </c>
      <c r="K5826" s="5">
        <f t="shared" si="812"/>
        <v>0.84638438830925933</v>
      </c>
      <c r="L5826" s="4" t="str">
        <f t="shared" si="813"/>
        <v>Under Budget</v>
      </c>
      <c r="M5826">
        <f t="shared" si="814"/>
        <v>2022</v>
      </c>
      <c r="N5826">
        <f t="shared" si="815"/>
        <v>12</v>
      </c>
      <c r="O5826" t="str">
        <f t="shared" si="816"/>
        <v>Dec</v>
      </c>
      <c r="P5826" t="str">
        <f t="shared" si="817"/>
        <v>Q4</v>
      </c>
      <c r="Q5826" t="str">
        <f t="shared" si="818"/>
        <v>2022-12</v>
      </c>
    </row>
    <row r="5827" spans="1:17" x14ac:dyDescent="0.35">
      <c r="A5827" s="2">
        <v>44719</v>
      </c>
      <c r="B5827" t="s">
        <v>55</v>
      </c>
      <c r="C5827" t="s">
        <v>24</v>
      </c>
      <c r="D5827" t="s">
        <v>20</v>
      </c>
      <c r="E5827" s="3">
        <v>54237</v>
      </c>
      <c r="F5827" s="3">
        <v>80949</v>
      </c>
      <c r="G5827" t="s">
        <v>32</v>
      </c>
      <c r="H5827" s="3" t="s">
        <v>5858</v>
      </c>
      <c r="I5827" s="3">
        <f t="shared" si="810"/>
        <v>26712</v>
      </c>
      <c r="J5827" s="4">
        <f t="shared" si="811"/>
        <v>0.49250511643343103</v>
      </c>
      <c r="K5827" s="5">
        <f t="shared" si="812"/>
        <v>1.4925051164334311</v>
      </c>
      <c r="L5827" s="4" t="str">
        <f t="shared" si="813"/>
        <v>Over Budget</v>
      </c>
      <c r="M5827">
        <f t="shared" si="814"/>
        <v>2022</v>
      </c>
      <c r="N5827">
        <f t="shared" si="815"/>
        <v>6</v>
      </c>
      <c r="O5827" t="str">
        <f t="shared" si="816"/>
        <v>Jun</v>
      </c>
      <c r="P5827" t="str">
        <f t="shared" si="817"/>
        <v>Q2</v>
      </c>
      <c r="Q5827" t="str">
        <f t="shared" si="818"/>
        <v>2022-06</v>
      </c>
    </row>
    <row r="5828" spans="1:17" x14ac:dyDescent="0.35">
      <c r="A5828" s="2">
        <v>45035</v>
      </c>
      <c r="B5828" t="s">
        <v>55</v>
      </c>
      <c r="C5828" t="s">
        <v>23</v>
      </c>
      <c r="D5828" t="s">
        <v>58</v>
      </c>
      <c r="E5828" s="3">
        <v>99809</v>
      </c>
      <c r="F5828" s="3">
        <v>25126</v>
      </c>
      <c r="G5828" t="s">
        <v>26</v>
      </c>
      <c r="H5828" s="3" t="s">
        <v>5859</v>
      </c>
      <c r="I5828" s="3">
        <f t="shared" si="810"/>
        <v>-74683</v>
      </c>
      <c r="J5828" s="4">
        <f t="shared" si="811"/>
        <v>-0.7482591750242964</v>
      </c>
      <c r="K5828" s="5">
        <f t="shared" si="812"/>
        <v>0.2517408249757036</v>
      </c>
      <c r="L5828" s="4" t="str">
        <f t="shared" si="813"/>
        <v>Under Budget</v>
      </c>
      <c r="M5828">
        <f t="shared" si="814"/>
        <v>2023</v>
      </c>
      <c r="N5828">
        <f t="shared" si="815"/>
        <v>4</v>
      </c>
      <c r="O5828" t="str">
        <f t="shared" si="816"/>
        <v>Apr</v>
      </c>
      <c r="P5828" t="str">
        <f t="shared" si="817"/>
        <v>Q2</v>
      </c>
      <c r="Q5828" t="str">
        <f t="shared" si="818"/>
        <v>2023-04</v>
      </c>
    </row>
    <row r="5829" spans="1:17" x14ac:dyDescent="0.35">
      <c r="A5829" s="2">
        <v>44313</v>
      </c>
      <c r="B5829" t="s">
        <v>37</v>
      </c>
      <c r="C5829" t="s">
        <v>23</v>
      </c>
      <c r="D5829" t="s">
        <v>20</v>
      </c>
      <c r="E5829" s="3">
        <v>129378</v>
      </c>
      <c r="F5829" s="3">
        <v>151102</v>
      </c>
      <c r="G5829" t="s">
        <v>21</v>
      </c>
      <c r="H5829" s="3" t="s">
        <v>5860</v>
      </c>
      <c r="I5829" s="3">
        <f t="shared" ref="I5829:I5892" si="819">F5829-E5829</f>
        <v>21724</v>
      </c>
      <c r="J5829" s="4">
        <f t="shared" ref="J5829:J5892" si="820">IFERROR(I5829/E5829,0)</f>
        <v>0.16791108225509746</v>
      </c>
      <c r="K5829" s="5">
        <f t="shared" ref="K5829:K5892" si="821">IFERROR(F5829/E5829,0)</f>
        <v>1.1679110822550975</v>
      </c>
      <c r="L5829" s="4" t="str">
        <f t="shared" ref="L5829:L5892" si="822">IF(I5829&gt;0,"Over Budget",IF(I5829&lt;0,"Under Budget","On Budget"))</f>
        <v>Over Budget</v>
      </c>
      <c r="M5829">
        <f t="shared" ref="M5829:M5892" si="823">YEAR(A5829)</f>
        <v>2021</v>
      </c>
      <c r="N5829">
        <f t="shared" ref="N5829:N5892" si="824">MONTH(A5829)</f>
        <v>4</v>
      </c>
      <c r="O5829" t="str">
        <f t="shared" ref="O5829:O5892" si="825">TEXT(A5829,"mmm")</f>
        <v>Apr</v>
      </c>
      <c r="P5829" t="str">
        <f t="shared" ref="P5829:P5892" si="826">"Q"&amp;ROUNDUP(MONTH(A5829)/3,0)</f>
        <v>Q2</v>
      </c>
      <c r="Q5829" t="str">
        <f t="shared" ref="Q5829:Q5892" si="827">TEXT(A5829,"yyyy-mm")</f>
        <v>2021-04</v>
      </c>
    </row>
    <row r="5830" spans="1:17" x14ac:dyDescent="0.35">
      <c r="A5830" s="2">
        <v>44380</v>
      </c>
      <c r="B5830" t="s">
        <v>55</v>
      </c>
      <c r="C5830" t="s">
        <v>43</v>
      </c>
      <c r="D5830" t="s">
        <v>58</v>
      </c>
      <c r="E5830" s="3">
        <v>39792</v>
      </c>
      <c r="F5830" s="3">
        <v>135631</v>
      </c>
      <c r="G5830" t="s">
        <v>35</v>
      </c>
      <c r="H5830" s="3" t="s">
        <v>5861</v>
      </c>
      <c r="I5830" s="3">
        <f t="shared" si="819"/>
        <v>95839</v>
      </c>
      <c r="J5830" s="4">
        <f t="shared" si="820"/>
        <v>2.4084991958182549</v>
      </c>
      <c r="K5830" s="5">
        <f t="shared" si="821"/>
        <v>3.4084991958182549</v>
      </c>
      <c r="L5830" s="4" t="str">
        <f t="shared" si="822"/>
        <v>Over Budget</v>
      </c>
      <c r="M5830">
        <f t="shared" si="823"/>
        <v>2021</v>
      </c>
      <c r="N5830">
        <f t="shared" si="824"/>
        <v>7</v>
      </c>
      <c r="O5830" t="str">
        <f t="shared" si="825"/>
        <v>Jul</v>
      </c>
      <c r="P5830" t="str">
        <f t="shared" si="826"/>
        <v>Q3</v>
      </c>
      <c r="Q5830" t="str">
        <f t="shared" si="827"/>
        <v>2021-07</v>
      </c>
    </row>
    <row r="5831" spans="1:17" x14ac:dyDescent="0.35">
      <c r="A5831" s="2">
        <v>44358</v>
      </c>
      <c r="B5831" t="s">
        <v>55</v>
      </c>
      <c r="C5831" t="s">
        <v>29</v>
      </c>
      <c r="D5831" t="s">
        <v>58</v>
      </c>
      <c r="E5831" s="3">
        <v>119410</v>
      </c>
      <c r="F5831" s="3">
        <v>148127</v>
      </c>
      <c r="G5831" t="s">
        <v>26</v>
      </c>
      <c r="H5831" s="3" t="s">
        <v>5862</v>
      </c>
      <c r="I5831" s="3">
        <f t="shared" si="819"/>
        <v>28717</v>
      </c>
      <c r="J5831" s="4">
        <f t="shared" si="820"/>
        <v>0.24049074616866259</v>
      </c>
      <c r="K5831" s="5">
        <f t="shared" si="821"/>
        <v>1.2404907461686625</v>
      </c>
      <c r="L5831" s="4" t="str">
        <f t="shared" si="822"/>
        <v>Over Budget</v>
      </c>
      <c r="M5831">
        <f t="shared" si="823"/>
        <v>2021</v>
      </c>
      <c r="N5831">
        <f t="shared" si="824"/>
        <v>6</v>
      </c>
      <c r="O5831" t="str">
        <f t="shared" si="825"/>
        <v>Jun</v>
      </c>
      <c r="P5831" t="str">
        <f t="shared" si="826"/>
        <v>Q2</v>
      </c>
      <c r="Q5831" t="str">
        <f t="shared" si="827"/>
        <v>2021-06</v>
      </c>
    </row>
    <row r="5832" spans="1:17" x14ac:dyDescent="0.35">
      <c r="A5832" s="2">
        <v>44739</v>
      </c>
      <c r="B5832" t="s">
        <v>37</v>
      </c>
      <c r="C5832" t="s">
        <v>43</v>
      </c>
      <c r="D5832" t="s">
        <v>58</v>
      </c>
      <c r="E5832" s="3">
        <v>91043</v>
      </c>
      <c r="F5832" s="3">
        <v>28366</v>
      </c>
      <c r="G5832" t="s">
        <v>26</v>
      </c>
      <c r="H5832" s="3" t="s">
        <v>5863</v>
      </c>
      <c r="I5832" s="3">
        <f t="shared" si="819"/>
        <v>-62677</v>
      </c>
      <c r="J5832" s="4">
        <f t="shared" si="820"/>
        <v>-0.68843293828191077</v>
      </c>
      <c r="K5832" s="5">
        <f t="shared" si="821"/>
        <v>0.31156706171808923</v>
      </c>
      <c r="L5832" s="4" t="str">
        <f t="shared" si="822"/>
        <v>Under Budget</v>
      </c>
      <c r="M5832">
        <f t="shared" si="823"/>
        <v>2022</v>
      </c>
      <c r="N5832">
        <f t="shared" si="824"/>
        <v>6</v>
      </c>
      <c r="O5832" t="str">
        <f t="shared" si="825"/>
        <v>Jun</v>
      </c>
      <c r="P5832" t="str">
        <f t="shared" si="826"/>
        <v>Q2</v>
      </c>
      <c r="Q5832" t="str">
        <f t="shared" si="827"/>
        <v>2022-06</v>
      </c>
    </row>
    <row r="5833" spans="1:17" x14ac:dyDescent="0.35">
      <c r="A5833" s="2">
        <v>45035</v>
      </c>
      <c r="B5833" t="s">
        <v>18</v>
      </c>
      <c r="C5833" t="s">
        <v>34</v>
      </c>
      <c r="D5833" t="s">
        <v>30</v>
      </c>
      <c r="E5833" s="3">
        <v>73871</v>
      </c>
      <c r="F5833" s="3">
        <v>93966</v>
      </c>
      <c r="G5833" t="s">
        <v>26</v>
      </c>
      <c r="H5833" s="3" t="s">
        <v>5864</v>
      </c>
      <c r="I5833" s="3">
        <f t="shared" si="819"/>
        <v>20095</v>
      </c>
      <c r="J5833" s="4">
        <f t="shared" si="820"/>
        <v>0.27202826548984038</v>
      </c>
      <c r="K5833" s="5">
        <f t="shared" si="821"/>
        <v>1.2720282654898405</v>
      </c>
      <c r="L5833" s="4" t="str">
        <f t="shared" si="822"/>
        <v>Over Budget</v>
      </c>
      <c r="M5833">
        <f t="shared" si="823"/>
        <v>2023</v>
      </c>
      <c r="N5833">
        <f t="shared" si="824"/>
        <v>4</v>
      </c>
      <c r="O5833" t="str">
        <f t="shared" si="825"/>
        <v>Apr</v>
      </c>
      <c r="P5833" t="str">
        <f t="shared" si="826"/>
        <v>Q2</v>
      </c>
      <c r="Q5833" t="str">
        <f t="shared" si="827"/>
        <v>2023-04</v>
      </c>
    </row>
    <row r="5834" spans="1:17" x14ac:dyDescent="0.35">
      <c r="A5834" s="2">
        <v>45286</v>
      </c>
      <c r="B5834" t="s">
        <v>23</v>
      </c>
      <c r="C5834" t="s">
        <v>24</v>
      </c>
      <c r="D5834" t="s">
        <v>20</v>
      </c>
      <c r="E5834" s="3">
        <v>119376</v>
      </c>
      <c r="F5834" s="3">
        <v>38214</v>
      </c>
      <c r="G5834" t="s">
        <v>21</v>
      </c>
      <c r="H5834" s="3" t="s">
        <v>5865</v>
      </c>
      <c r="I5834" s="3">
        <f t="shared" si="819"/>
        <v>-81162</v>
      </c>
      <c r="J5834" s="4">
        <f t="shared" si="820"/>
        <v>-0.67988540410132692</v>
      </c>
      <c r="K5834" s="5">
        <f t="shared" si="821"/>
        <v>0.32011459589867308</v>
      </c>
      <c r="L5834" s="4" t="str">
        <f t="shared" si="822"/>
        <v>Under Budget</v>
      </c>
      <c r="M5834">
        <f t="shared" si="823"/>
        <v>2023</v>
      </c>
      <c r="N5834">
        <f t="shared" si="824"/>
        <v>12</v>
      </c>
      <c r="O5834" t="str">
        <f t="shared" si="825"/>
        <v>Dec</v>
      </c>
      <c r="P5834" t="str">
        <f t="shared" si="826"/>
        <v>Q4</v>
      </c>
      <c r="Q5834" t="str">
        <f t="shared" si="827"/>
        <v>2023-12</v>
      </c>
    </row>
    <row r="5835" spans="1:17" x14ac:dyDescent="0.35">
      <c r="A5835" s="2">
        <v>45290</v>
      </c>
      <c r="B5835" t="s">
        <v>41</v>
      </c>
      <c r="C5835" t="s">
        <v>43</v>
      </c>
      <c r="D5835" t="s">
        <v>30</v>
      </c>
      <c r="E5835" s="3">
        <v>21899</v>
      </c>
      <c r="F5835" s="3">
        <v>44452</v>
      </c>
      <c r="G5835" t="s">
        <v>32</v>
      </c>
      <c r="H5835" s="3" t="s">
        <v>5866</v>
      </c>
      <c r="I5835" s="3">
        <f t="shared" si="819"/>
        <v>22553</v>
      </c>
      <c r="J5835" s="4">
        <f t="shared" si="820"/>
        <v>1.0298643773688296</v>
      </c>
      <c r="K5835" s="5">
        <f t="shared" si="821"/>
        <v>2.0298643773688294</v>
      </c>
      <c r="L5835" s="4" t="str">
        <f t="shared" si="822"/>
        <v>Over Budget</v>
      </c>
      <c r="M5835">
        <f t="shared" si="823"/>
        <v>2023</v>
      </c>
      <c r="N5835">
        <f t="shared" si="824"/>
        <v>12</v>
      </c>
      <c r="O5835" t="str">
        <f t="shared" si="825"/>
        <v>Dec</v>
      </c>
      <c r="P5835" t="str">
        <f t="shared" si="826"/>
        <v>Q4</v>
      </c>
      <c r="Q5835" t="str">
        <f t="shared" si="827"/>
        <v>2023-12</v>
      </c>
    </row>
    <row r="5836" spans="1:17" x14ac:dyDescent="0.35">
      <c r="A5836" s="2">
        <v>44643</v>
      </c>
      <c r="B5836" t="s">
        <v>28</v>
      </c>
      <c r="C5836" t="s">
        <v>29</v>
      </c>
      <c r="D5836" t="s">
        <v>30</v>
      </c>
      <c r="E5836" s="3">
        <v>75179</v>
      </c>
      <c r="F5836" s="3">
        <v>53351</v>
      </c>
      <c r="G5836" t="s">
        <v>21</v>
      </c>
      <c r="H5836" s="3" t="s">
        <v>5867</v>
      </c>
      <c r="I5836" s="3">
        <f t="shared" si="819"/>
        <v>-21828</v>
      </c>
      <c r="J5836" s="4">
        <f t="shared" si="820"/>
        <v>-0.2903470384016813</v>
      </c>
      <c r="K5836" s="5">
        <f t="shared" si="821"/>
        <v>0.7096529615983187</v>
      </c>
      <c r="L5836" s="4" t="str">
        <f t="shared" si="822"/>
        <v>Under Budget</v>
      </c>
      <c r="M5836">
        <f t="shared" si="823"/>
        <v>2022</v>
      </c>
      <c r="N5836">
        <f t="shared" si="824"/>
        <v>3</v>
      </c>
      <c r="O5836" t="str">
        <f t="shared" si="825"/>
        <v>Mar</v>
      </c>
      <c r="P5836" t="str">
        <f t="shared" si="826"/>
        <v>Q1</v>
      </c>
      <c r="Q5836" t="str">
        <f t="shared" si="827"/>
        <v>2022-03</v>
      </c>
    </row>
    <row r="5837" spans="1:17" x14ac:dyDescent="0.35">
      <c r="A5837" s="2">
        <v>44612</v>
      </c>
      <c r="B5837" t="s">
        <v>41</v>
      </c>
      <c r="C5837" t="s">
        <v>23</v>
      </c>
      <c r="D5837" t="s">
        <v>30</v>
      </c>
      <c r="E5837" s="3">
        <v>33584</v>
      </c>
      <c r="F5837" s="3">
        <v>138885</v>
      </c>
      <c r="G5837" t="s">
        <v>35</v>
      </c>
      <c r="H5837" s="3" t="s">
        <v>5868</v>
      </c>
      <c r="I5837" s="3">
        <f t="shared" si="819"/>
        <v>105301</v>
      </c>
      <c r="J5837" s="4">
        <f t="shared" si="820"/>
        <v>3.1354514054311577</v>
      </c>
      <c r="K5837" s="5">
        <f t="shared" si="821"/>
        <v>4.1354514054311577</v>
      </c>
      <c r="L5837" s="4" t="str">
        <f t="shared" si="822"/>
        <v>Over Budget</v>
      </c>
      <c r="M5837">
        <f t="shared" si="823"/>
        <v>2022</v>
      </c>
      <c r="N5837">
        <f t="shared" si="824"/>
        <v>2</v>
      </c>
      <c r="O5837" t="str">
        <f t="shared" si="825"/>
        <v>Feb</v>
      </c>
      <c r="P5837" t="str">
        <f t="shared" si="826"/>
        <v>Q1</v>
      </c>
      <c r="Q5837" t="str">
        <f t="shared" si="827"/>
        <v>2022-02</v>
      </c>
    </row>
    <row r="5838" spans="1:17" x14ac:dyDescent="0.35">
      <c r="A5838" s="2">
        <v>44728</v>
      </c>
      <c r="B5838" t="s">
        <v>18</v>
      </c>
      <c r="C5838" t="s">
        <v>24</v>
      </c>
      <c r="D5838" t="s">
        <v>30</v>
      </c>
      <c r="E5838" s="3">
        <v>21020</v>
      </c>
      <c r="F5838" s="3">
        <v>103459</v>
      </c>
      <c r="G5838" t="s">
        <v>21</v>
      </c>
      <c r="H5838" s="3" t="s">
        <v>5869</v>
      </c>
      <c r="I5838" s="3">
        <f t="shared" si="819"/>
        <v>82439</v>
      </c>
      <c r="J5838" s="4">
        <f t="shared" si="820"/>
        <v>3.9219314938154137</v>
      </c>
      <c r="K5838" s="5">
        <f t="shared" si="821"/>
        <v>4.9219314938154142</v>
      </c>
      <c r="L5838" s="4" t="str">
        <f t="shared" si="822"/>
        <v>Over Budget</v>
      </c>
      <c r="M5838">
        <f t="shared" si="823"/>
        <v>2022</v>
      </c>
      <c r="N5838">
        <f t="shared" si="824"/>
        <v>6</v>
      </c>
      <c r="O5838" t="str">
        <f t="shared" si="825"/>
        <v>Jun</v>
      </c>
      <c r="P5838" t="str">
        <f t="shared" si="826"/>
        <v>Q2</v>
      </c>
      <c r="Q5838" t="str">
        <f t="shared" si="827"/>
        <v>2022-06</v>
      </c>
    </row>
    <row r="5839" spans="1:17" x14ac:dyDescent="0.35">
      <c r="A5839" s="2">
        <v>44637</v>
      </c>
      <c r="B5839" t="s">
        <v>18</v>
      </c>
      <c r="C5839" t="s">
        <v>43</v>
      </c>
      <c r="D5839" t="s">
        <v>39</v>
      </c>
      <c r="E5839" s="3">
        <v>42983</v>
      </c>
      <c r="F5839" s="3">
        <v>116646</v>
      </c>
      <c r="G5839" t="s">
        <v>35</v>
      </c>
      <c r="H5839" s="3" t="s">
        <v>5870</v>
      </c>
      <c r="I5839" s="3">
        <f t="shared" si="819"/>
        <v>73663</v>
      </c>
      <c r="J5839" s="4">
        <f t="shared" si="820"/>
        <v>1.7137705604541331</v>
      </c>
      <c r="K5839" s="5">
        <f t="shared" si="821"/>
        <v>2.7137705604541331</v>
      </c>
      <c r="L5839" s="4" t="str">
        <f t="shared" si="822"/>
        <v>Over Budget</v>
      </c>
      <c r="M5839">
        <f t="shared" si="823"/>
        <v>2022</v>
      </c>
      <c r="N5839">
        <f t="shared" si="824"/>
        <v>3</v>
      </c>
      <c r="O5839" t="str">
        <f t="shared" si="825"/>
        <v>Mar</v>
      </c>
      <c r="P5839" t="str">
        <f t="shared" si="826"/>
        <v>Q1</v>
      </c>
      <c r="Q5839" t="str">
        <f t="shared" si="827"/>
        <v>2022-03</v>
      </c>
    </row>
    <row r="5840" spans="1:17" x14ac:dyDescent="0.35">
      <c r="A5840" s="2">
        <v>44934</v>
      </c>
      <c r="B5840" t="s">
        <v>55</v>
      </c>
      <c r="C5840" t="s">
        <v>24</v>
      </c>
      <c r="D5840" t="s">
        <v>20</v>
      </c>
      <c r="E5840" s="3">
        <v>61838</v>
      </c>
      <c r="F5840" s="3">
        <v>76373</v>
      </c>
      <c r="G5840" t="s">
        <v>35</v>
      </c>
      <c r="H5840" s="3" t="s">
        <v>5871</v>
      </c>
      <c r="I5840" s="3">
        <f t="shared" si="819"/>
        <v>14535</v>
      </c>
      <c r="J5840" s="4">
        <f t="shared" si="820"/>
        <v>0.23504964584883081</v>
      </c>
      <c r="K5840" s="5">
        <f t="shared" si="821"/>
        <v>1.2350496458488309</v>
      </c>
      <c r="L5840" s="4" t="str">
        <f t="shared" si="822"/>
        <v>Over Budget</v>
      </c>
      <c r="M5840">
        <f t="shared" si="823"/>
        <v>2023</v>
      </c>
      <c r="N5840">
        <f t="shared" si="824"/>
        <v>1</v>
      </c>
      <c r="O5840" t="str">
        <f t="shared" si="825"/>
        <v>Jan</v>
      </c>
      <c r="P5840" t="str">
        <f t="shared" si="826"/>
        <v>Q1</v>
      </c>
      <c r="Q5840" t="str">
        <f t="shared" si="827"/>
        <v>2023-01</v>
      </c>
    </row>
    <row r="5841" spans="1:17" x14ac:dyDescent="0.35">
      <c r="A5841" s="2">
        <v>44660</v>
      </c>
      <c r="B5841" t="s">
        <v>41</v>
      </c>
      <c r="C5841" t="s">
        <v>34</v>
      </c>
      <c r="D5841" t="s">
        <v>20</v>
      </c>
      <c r="E5841" s="3">
        <v>123996</v>
      </c>
      <c r="F5841" s="3">
        <v>142500</v>
      </c>
      <c r="G5841" t="s">
        <v>35</v>
      </c>
      <c r="H5841" s="3" t="s">
        <v>5872</v>
      </c>
      <c r="I5841" s="3">
        <f t="shared" si="819"/>
        <v>18504</v>
      </c>
      <c r="J5841" s="4">
        <f t="shared" si="820"/>
        <v>0.14923062034259169</v>
      </c>
      <c r="K5841" s="5">
        <f t="shared" si="821"/>
        <v>1.1492306203425917</v>
      </c>
      <c r="L5841" s="4" t="str">
        <f t="shared" si="822"/>
        <v>Over Budget</v>
      </c>
      <c r="M5841">
        <f t="shared" si="823"/>
        <v>2022</v>
      </c>
      <c r="N5841">
        <f t="shared" si="824"/>
        <v>4</v>
      </c>
      <c r="O5841" t="str">
        <f t="shared" si="825"/>
        <v>Apr</v>
      </c>
      <c r="P5841" t="str">
        <f t="shared" si="826"/>
        <v>Q2</v>
      </c>
      <c r="Q5841" t="str">
        <f t="shared" si="827"/>
        <v>2022-04</v>
      </c>
    </row>
    <row r="5842" spans="1:17" x14ac:dyDescent="0.35">
      <c r="A5842" s="2">
        <v>44592</v>
      </c>
      <c r="B5842" t="s">
        <v>18</v>
      </c>
      <c r="C5842" t="s">
        <v>23</v>
      </c>
      <c r="D5842" t="s">
        <v>58</v>
      </c>
      <c r="E5842" s="3">
        <v>64731</v>
      </c>
      <c r="F5842" s="3">
        <v>96964</v>
      </c>
      <c r="G5842" t="s">
        <v>21</v>
      </c>
      <c r="H5842" s="3" t="s">
        <v>5873</v>
      </c>
      <c r="I5842" s="3">
        <f t="shared" si="819"/>
        <v>32233</v>
      </c>
      <c r="J5842" s="4">
        <f t="shared" si="820"/>
        <v>0.49795306730932631</v>
      </c>
      <c r="K5842" s="5">
        <f t="shared" si="821"/>
        <v>1.4979530673093262</v>
      </c>
      <c r="L5842" s="4" t="str">
        <f t="shared" si="822"/>
        <v>Over Budget</v>
      </c>
      <c r="M5842">
        <f t="shared" si="823"/>
        <v>2022</v>
      </c>
      <c r="N5842">
        <f t="shared" si="824"/>
        <v>1</v>
      </c>
      <c r="O5842" t="str">
        <f t="shared" si="825"/>
        <v>Jan</v>
      </c>
      <c r="P5842" t="str">
        <f t="shared" si="826"/>
        <v>Q1</v>
      </c>
      <c r="Q5842" t="str">
        <f t="shared" si="827"/>
        <v>2022-01</v>
      </c>
    </row>
    <row r="5843" spans="1:17" x14ac:dyDescent="0.35">
      <c r="A5843" s="2">
        <v>44907</v>
      </c>
      <c r="B5843" t="s">
        <v>41</v>
      </c>
      <c r="C5843" t="s">
        <v>29</v>
      </c>
      <c r="D5843" t="s">
        <v>20</v>
      </c>
      <c r="E5843" s="3">
        <v>26760</v>
      </c>
      <c r="F5843" s="3">
        <v>141265</v>
      </c>
      <c r="G5843" t="s">
        <v>35</v>
      </c>
      <c r="H5843" s="3" t="s">
        <v>5874</v>
      </c>
      <c r="I5843" s="3">
        <f t="shared" si="819"/>
        <v>114505</v>
      </c>
      <c r="J5843" s="4">
        <f t="shared" si="820"/>
        <v>4.2789611360239164</v>
      </c>
      <c r="K5843" s="5">
        <f t="shared" si="821"/>
        <v>5.2789611360239164</v>
      </c>
      <c r="L5843" s="4" t="str">
        <f t="shared" si="822"/>
        <v>Over Budget</v>
      </c>
      <c r="M5843">
        <f t="shared" si="823"/>
        <v>2022</v>
      </c>
      <c r="N5843">
        <f t="shared" si="824"/>
        <v>12</v>
      </c>
      <c r="O5843" t="str">
        <f t="shared" si="825"/>
        <v>Dec</v>
      </c>
      <c r="P5843" t="str">
        <f t="shared" si="826"/>
        <v>Q4</v>
      </c>
      <c r="Q5843" t="str">
        <f t="shared" si="827"/>
        <v>2022-12</v>
      </c>
    </row>
    <row r="5844" spans="1:17" x14ac:dyDescent="0.35">
      <c r="A5844" s="2">
        <v>44591</v>
      </c>
      <c r="B5844" t="s">
        <v>18</v>
      </c>
      <c r="C5844" t="s">
        <v>24</v>
      </c>
      <c r="D5844" t="s">
        <v>30</v>
      </c>
      <c r="E5844" s="3">
        <v>131648</v>
      </c>
      <c r="F5844" s="3">
        <v>27722</v>
      </c>
      <c r="G5844" t="s">
        <v>35</v>
      </c>
      <c r="H5844" s="3" t="s">
        <v>5875</v>
      </c>
      <c r="I5844" s="3">
        <f t="shared" si="819"/>
        <v>-103926</v>
      </c>
      <c r="J5844" s="4">
        <f t="shared" si="820"/>
        <v>-0.78942331064657267</v>
      </c>
      <c r="K5844" s="5">
        <f t="shared" si="821"/>
        <v>0.21057668935342733</v>
      </c>
      <c r="L5844" s="4" t="str">
        <f t="shared" si="822"/>
        <v>Under Budget</v>
      </c>
      <c r="M5844">
        <f t="shared" si="823"/>
        <v>2022</v>
      </c>
      <c r="N5844">
        <f t="shared" si="824"/>
        <v>1</v>
      </c>
      <c r="O5844" t="str">
        <f t="shared" si="825"/>
        <v>Jan</v>
      </c>
      <c r="P5844" t="str">
        <f t="shared" si="826"/>
        <v>Q1</v>
      </c>
      <c r="Q5844" t="str">
        <f t="shared" si="827"/>
        <v>2022-01</v>
      </c>
    </row>
    <row r="5845" spans="1:17" x14ac:dyDescent="0.35">
      <c r="A5845" s="2">
        <v>44522</v>
      </c>
      <c r="B5845" t="s">
        <v>28</v>
      </c>
      <c r="C5845" t="s">
        <v>23</v>
      </c>
      <c r="D5845" t="s">
        <v>25</v>
      </c>
      <c r="E5845" s="3">
        <v>74646</v>
      </c>
      <c r="F5845" s="3">
        <v>141238</v>
      </c>
      <c r="G5845" t="s">
        <v>26</v>
      </c>
      <c r="H5845" s="3" t="s">
        <v>5876</v>
      </c>
      <c r="I5845" s="3">
        <f t="shared" si="819"/>
        <v>66592</v>
      </c>
      <c r="J5845" s="4">
        <f t="shared" si="820"/>
        <v>0.89210406451785762</v>
      </c>
      <c r="K5845" s="5">
        <f t="shared" si="821"/>
        <v>1.8921040645178577</v>
      </c>
      <c r="L5845" s="4" t="str">
        <f t="shared" si="822"/>
        <v>Over Budget</v>
      </c>
      <c r="M5845">
        <f t="shared" si="823"/>
        <v>2021</v>
      </c>
      <c r="N5845">
        <f t="shared" si="824"/>
        <v>11</v>
      </c>
      <c r="O5845" t="str">
        <f t="shared" si="825"/>
        <v>Nov</v>
      </c>
      <c r="P5845" t="str">
        <f t="shared" si="826"/>
        <v>Q4</v>
      </c>
      <c r="Q5845" t="str">
        <f t="shared" si="827"/>
        <v>2021-11</v>
      </c>
    </row>
    <row r="5846" spans="1:17" x14ac:dyDescent="0.35">
      <c r="A5846" s="2">
        <v>44946</v>
      </c>
      <c r="B5846" t="s">
        <v>18</v>
      </c>
      <c r="C5846" t="s">
        <v>43</v>
      </c>
      <c r="D5846" t="s">
        <v>20</v>
      </c>
      <c r="E5846" s="3">
        <v>34156</v>
      </c>
      <c r="F5846" s="3">
        <v>58678</v>
      </c>
      <c r="G5846" t="s">
        <v>26</v>
      </c>
      <c r="H5846" s="3" t="s">
        <v>5877</v>
      </c>
      <c r="I5846" s="3">
        <f t="shared" si="819"/>
        <v>24522</v>
      </c>
      <c r="J5846" s="4">
        <f t="shared" si="820"/>
        <v>0.71794121091462704</v>
      </c>
      <c r="K5846" s="5">
        <f t="shared" si="821"/>
        <v>1.717941210914627</v>
      </c>
      <c r="L5846" s="4" t="str">
        <f t="shared" si="822"/>
        <v>Over Budget</v>
      </c>
      <c r="M5846">
        <f t="shared" si="823"/>
        <v>2023</v>
      </c>
      <c r="N5846">
        <f t="shared" si="824"/>
        <v>1</v>
      </c>
      <c r="O5846" t="str">
        <f t="shared" si="825"/>
        <v>Jan</v>
      </c>
      <c r="P5846" t="str">
        <f t="shared" si="826"/>
        <v>Q1</v>
      </c>
      <c r="Q5846" t="str">
        <f t="shared" si="827"/>
        <v>2023-01</v>
      </c>
    </row>
    <row r="5847" spans="1:17" x14ac:dyDescent="0.35">
      <c r="A5847" s="2">
        <v>45290</v>
      </c>
      <c r="B5847" t="s">
        <v>41</v>
      </c>
      <c r="C5847" t="s">
        <v>29</v>
      </c>
      <c r="D5847" t="s">
        <v>25</v>
      </c>
      <c r="E5847" s="3">
        <v>39520</v>
      </c>
      <c r="F5847" s="3">
        <v>158874</v>
      </c>
      <c r="G5847" t="s">
        <v>21</v>
      </c>
      <c r="H5847" s="3" t="s">
        <v>5878</v>
      </c>
      <c r="I5847" s="3">
        <f t="shared" si="819"/>
        <v>119354</v>
      </c>
      <c r="J5847" s="4">
        <f t="shared" si="820"/>
        <v>3.0200910931174088</v>
      </c>
      <c r="K5847" s="5">
        <f t="shared" si="821"/>
        <v>4.0200910931174088</v>
      </c>
      <c r="L5847" s="4" t="str">
        <f t="shared" si="822"/>
        <v>Over Budget</v>
      </c>
      <c r="M5847">
        <f t="shared" si="823"/>
        <v>2023</v>
      </c>
      <c r="N5847">
        <f t="shared" si="824"/>
        <v>12</v>
      </c>
      <c r="O5847" t="str">
        <f t="shared" si="825"/>
        <v>Dec</v>
      </c>
      <c r="P5847" t="str">
        <f t="shared" si="826"/>
        <v>Q4</v>
      </c>
      <c r="Q5847" t="str">
        <f t="shared" si="827"/>
        <v>2023-12</v>
      </c>
    </row>
    <row r="5848" spans="1:17" x14ac:dyDescent="0.35">
      <c r="A5848" s="2">
        <v>44838</v>
      </c>
      <c r="B5848" t="s">
        <v>55</v>
      </c>
      <c r="C5848" t="s">
        <v>29</v>
      </c>
      <c r="D5848" t="s">
        <v>39</v>
      </c>
      <c r="E5848" s="3">
        <v>100864</v>
      </c>
      <c r="F5848" s="3">
        <v>68380</v>
      </c>
      <c r="G5848" t="s">
        <v>26</v>
      </c>
      <c r="H5848" s="3" t="s">
        <v>5879</v>
      </c>
      <c r="I5848" s="3">
        <f t="shared" si="819"/>
        <v>-32484</v>
      </c>
      <c r="J5848" s="4">
        <f t="shared" si="820"/>
        <v>-0.32205742385786801</v>
      </c>
      <c r="K5848" s="5">
        <f t="shared" si="821"/>
        <v>0.67794257614213194</v>
      </c>
      <c r="L5848" s="4" t="str">
        <f t="shared" si="822"/>
        <v>Under Budget</v>
      </c>
      <c r="M5848">
        <f t="shared" si="823"/>
        <v>2022</v>
      </c>
      <c r="N5848">
        <f t="shared" si="824"/>
        <v>10</v>
      </c>
      <c r="O5848" t="str">
        <f t="shared" si="825"/>
        <v>Oct</v>
      </c>
      <c r="P5848" t="str">
        <f t="shared" si="826"/>
        <v>Q4</v>
      </c>
      <c r="Q5848" t="str">
        <f t="shared" si="827"/>
        <v>2022-10</v>
      </c>
    </row>
    <row r="5849" spans="1:17" x14ac:dyDescent="0.35">
      <c r="A5849" s="2">
        <v>44410</v>
      </c>
      <c r="B5849" t="s">
        <v>41</v>
      </c>
      <c r="C5849" t="s">
        <v>19</v>
      </c>
      <c r="D5849" t="s">
        <v>58</v>
      </c>
      <c r="E5849" s="3">
        <v>99504</v>
      </c>
      <c r="F5849" s="3">
        <v>27096</v>
      </c>
      <c r="G5849" t="s">
        <v>26</v>
      </c>
      <c r="H5849" s="3" t="s">
        <v>5880</v>
      </c>
      <c r="I5849" s="3">
        <f t="shared" si="819"/>
        <v>-72408</v>
      </c>
      <c r="J5849" s="4">
        <f t="shared" si="820"/>
        <v>-0.72768933912204536</v>
      </c>
      <c r="K5849" s="5">
        <f t="shared" si="821"/>
        <v>0.27231066087795464</v>
      </c>
      <c r="L5849" s="4" t="str">
        <f t="shared" si="822"/>
        <v>Under Budget</v>
      </c>
      <c r="M5849">
        <f t="shared" si="823"/>
        <v>2021</v>
      </c>
      <c r="N5849">
        <f t="shared" si="824"/>
        <v>8</v>
      </c>
      <c r="O5849" t="str">
        <f t="shared" si="825"/>
        <v>Aug</v>
      </c>
      <c r="P5849" t="str">
        <f t="shared" si="826"/>
        <v>Q3</v>
      </c>
      <c r="Q5849" t="str">
        <f t="shared" si="827"/>
        <v>2021-08</v>
      </c>
    </row>
    <row r="5850" spans="1:17" x14ac:dyDescent="0.35">
      <c r="A5850" s="2">
        <v>44565</v>
      </c>
      <c r="B5850" t="s">
        <v>37</v>
      </c>
      <c r="C5850" t="s">
        <v>24</v>
      </c>
      <c r="D5850" t="s">
        <v>58</v>
      </c>
      <c r="E5850" s="3">
        <v>136049</v>
      </c>
      <c r="F5850" s="3">
        <v>72626</v>
      </c>
      <c r="G5850" t="s">
        <v>32</v>
      </c>
      <c r="H5850" s="3" t="s">
        <v>5881</v>
      </c>
      <c r="I5850" s="3">
        <f t="shared" si="819"/>
        <v>-63423</v>
      </c>
      <c r="J5850" s="4">
        <f t="shared" si="820"/>
        <v>-0.46617762717844308</v>
      </c>
      <c r="K5850" s="5">
        <f t="shared" si="821"/>
        <v>0.53382237282155698</v>
      </c>
      <c r="L5850" s="4" t="str">
        <f t="shared" si="822"/>
        <v>Under Budget</v>
      </c>
      <c r="M5850">
        <f t="shared" si="823"/>
        <v>2022</v>
      </c>
      <c r="N5850">
        <f t="shared" si="824"/>
        <v>1</v>
      </c>
      <c r="O5850" t="str">
        <f t="shared" si="825"/>
        <v>Jan</v>
      </c>
      <c r="P5850" t="str">
        <f t="shared" si="826"/>
        <v>Q1</v>
      </c>
      <c r="Q5850" t="str">
        <f t="shared" si="827"/>
        <v>2022-01</v>
      </c>
    </row>
    <row r="5851" spans="1:17" x14ac:dyDescent="0.35">
      <c r="A5851" s="2">
        <v>44245</v>
      </c>
      <c r="B5851" t="s">
        <v>41</v>
      </c>
      <c r="C5851" t="s">
        <v>23</v>
      </c>
      <c r="D5851" t="s">
        <v>58</v>
      </c>
      <c r="E5851" s="3">
        <v>123553</v>
      </c>
      <c r="F5851" s="3">
        <v>111292</v>
      </c>
      <c r="G5851" t="s">
        <v>21</v>
      </c>
      <c r="H5851" s="3" t="s">
        <v>5882</v>
      </c>
      <c r="I5851" s="3">
        <f t="shared" si="819"/>
        <v>-12261</v>
      </c>
      <c r="J5851" s="4">
        <f t="shared" si="820"/>
        <v>-9.923676478919978E-2</v>
      </c>
      <c r="K5851" s="5">
        <f t="shared" si="821"/>
        <v>0.90076323521080026</v>
      </c>
      <c r="L5851" s="4" t="str">
        <f t="shared" si="822"/>
        <v>Under Budget</v>
      </c>
      <c r="M5851">
        <f t="shared" si="823"/>
        <v>2021</v>
      </c>
      <c r="N5851">
        <f t="shared" si="824"/>
        <v>2</v>
      </c>
      <c r="O5851" t="str">
        <f t="shared" si="825"/>
        <v>Feb</v>
      </c>
      <c r="P5851" t="str">
        <f t="shared" si="826"/>
        <v>Q1</v>
      </c>
      <c r="Q5851" t="str">
        <f t="shared" si="827"/>
        <v>2021-02</v>
      </c>
    </row>
    <row r="5852" spans="1:17" x14ac:dyDescent="0.35">
      <c r="A5852" s="2">
        <v>45272</v>
      </c>
      <c r="B5852" t="s">
        <v>28</v>
      </c>
      <c r="C5852" t="s">
        <v>24</v>
      </c>
      <c r="D5852" t="s">
        <v>39</v>
      </c>
      <c r="E5852" s="3">
        <v>49238</v>
      </c>
      <c r="F5852" s="3">
        <v>52006</v>
      </c>
      <c r="G5852" t="s">
        <v>21</v>
      </c>
      <c r="H5852" s="3" t="s">
        <v>5883</v>
      </c>
      <c r="I5852" s="3">
        <f t="shared" si="819"/>
        <v>2768</v>
      </c>
      <c r="J5852" s="4">
        <f t="shared" si="820"/>
        <v>5.6216743165847516E-2</v>
      </c>
      <c r="K5852" s="5">
        <f t="shared" si="821"/>
        <v>1.0562167431658476</v>
      </c>
      <c r="L5852" s="4" t="str">
        <f t="shared" si="822"/>
        <v>Over Budget</v>
      </c>
      <c r="M5852">
        <f t="shared" si="823"/>
        <v>2023</v>
      </c>
      <c r="N5852">
        <f t="shared" si="824"/>
        <v>12</v>
      </c>
      <c r="O5852" t="str">
        <f t="shared" si="825"/>
        <v>Dec</v>
      </c>
      <c r="P5852" t="str">
        <f t="shared" si="826"/>
        <v>Q4</v>
      </c>
      <c r="Q5852" t="str">
        <f t="shared" si="827"/>
        <v>2023-12</v>
      </c>
    </row>
    <row r="5853" spans="1:17" x14ac:dyDescent="0.35">
      <c r="A5853" s="2">
        <v>44329</v>
      </c>
      <c r="B5853" t="s">
        <v>23</v>
      </c>
      <c r="C5853" t="s">
        <v>43</v>
      </c>
      <c r="D5853" t="s">
        <v>30</v>
      </c>
      <c r="E5853" s="3">
        <v>130289</v>
      </c>
      <c r="F5853" s="3">
        <v>57387</v>
      </c>
      <c r="G5853" t="s">
        <v>26</v>
      </c>
      <c r="H5853" s="3" t="s">
        <v>5884</v>
      </c>
      <c r="I5853" s="3">
        <f t="shared" si="819"/>
        <v>-72902</v>
      </c>
      <c r="J5853" s="4">
        <f t="shared" si="820"/>
        <v>-0.55954071333727329</v>
      </c>
      <c r="K5853" s="5">
        <f t="shared" si="821"/>
        <v>0.44045928666272671</v>
      </c>
      <c r="L5853" s="4" t="str">
        <f t="shared" si="822"/>
        <v>Under Budget</v>
      </c>
      <c r="M5853">
        <f t="shared" si="823"/>
        <v>2021</v>
      </c>
      <c r="N5853">
        <f t="shared" si="824"/>
        <v>5</v>
      </c>
      <c r="O5853" t="str">
        <f t="shared" si="825"/>
        <v>May</v>
      </c>
      <c r="P5853" t="str">
        <f t="shared" si="826"/>
        <v>Q2</v>
      </c>
      <c r="Q5853" t="str">
        <f t="shared" si="827"/>
        <v>2021-05</v>
      </c>
    </row>
    <row r="5854" spans="1:17" x14ac:dyDescent="0.35">
      <c r="A5854" s="2">
        <v>45195</v>
      </c>
      <c r="B5854" t="s">
        <v>28</v>
      </c>
      <c r="C5854" t="s">
        <v>43</v>
      </c>
      <c r="D5854" t="s">
        <v>25</v>
      </c>
      <c r="E5854" s="3">
        <v>129554</v>
      </c>
      <c r="F5854" s="3">
        <v>152961</v>
      </c>
      <c r="G5854" t="s">
        <v>21</v>
      </c>
      <c r="H5854" s="3" t="s">
        <v>5885</v>
      </c>
      <c r="I5854" s="3">
        <f t="shared" si="819"/>
        <v>23407</v>
      </c>
      <c r="J5854" s="4">
        <f t="shared" si="820"/>
        <v>0.18067369591058555</v>
      </c>
      <c r="K5854" s="5">
        <f t="shared" si="821"/>
        <v>1.1806736959105855</v>
      </c>
      <c r="L5854" s="4" t="str">
        <f t="shared" si="822"/>
        <v>Over Budget</v>
      </c>
      <c r="M5854">
        <f t="shared" si="823"/>
        <v>2023</v>
      </c>
      <c r="N5854">
        <f t="shared" si="824"/>
        <v>9</v>
      </c>
      <c r="O5854" t="str">
        <f t="shared" si="825"/>
        <v>Sep</v>
      </c>
      <c r="P5854" t="str">
        <f t="shared" si="826"/>
        <v>Q3</v>
      </c>
      <c r="Q5854" t="str">
        <f t="shared" si="827"/>
        <v>2023-09</v>
      </c>
    </row>
    <row r="5855" spans="1:17" x14ac:dyDescent="0.35">
      <c r="A5855" s="2">
        <v>44982</v>
      </c>
      <c r="B5855" t="s">
        <v>28</v>
      </c>
      <c r="C5855" t="s">
        <v>29</v>
      </c>
      <c r="D5855" t="s">
        <v>20</v>
      </c>
      <c r="E5855" s="3">
        <v>56883</v>
      </c>
      <c r="F5855" s="3">
        <v>126022</v>
      </c>
      <c r="G5855" t="s">
        <v>21</v>
      </c>
      <c r="H5855" s="3" t="s">
        <v>5886</v>
      </c>
      <c r="I5855" s="3">
        <f t="shared" si="819"/>
        <v>69139</v>
      </c>
      <c r="J5855" s="4">
        <f t="shared" si="820"/>
        <v>1.2154598034562172</v>
      </c>
      <c r="K5855" s="5">
        <f t="shared" si="821"/>
        <v>2.2154598034562172</v>
      </c>
      <c r="L5855" s="4" t="str">
        <f t="shared" si="822"/>
        <v>Over Budget</v>
      </c>
      <c r="M5855">
        <f t="shared" si="823"/>
        <v>2023</v>
      </c>
      <c r="N5855">
        <f t="shared" si="824"/>
        <v>2</v>
      </c>
      <c r="O5855" t="str">
        <f t="shared" si="825"/>
        <v>Feb</v>
      </c>
      <c r="P5855" t="str">
        <f t="shared" si="826"/>
        <v>Q1</v>
      </c>
      <c r="Q5855" t="str">
        <f t="shared" si="827"/>
        <v>2023-02</v>
      </c>
    </row>
    <row r="5856" spans="1:17" x14ac:dyDescent="0.35">
      <c r="A5856" s="2">
        <v>44569</v>
      </c>
      <c r="B5856" t="s">
        <v>18</v>
      </c>
      <c r="C5856" t="s">
        <v>29</v>
      </c>
      <c r="D5856" t="s">
        <v>30</v>
      </c>
      <c r="E5856" s="3">
        <v>40642</v>
      </c>
      <c r="F5856" s="3">
        <v>156530</v>
      </c>
      <c r="G5856" t="s">
        <v>21</v>
      </c>
      <c r="H5856" s="3" t="s">
        <v>5887</v>
      </c>
      <c r="I5856" s="3">
        <f t="shared" si="819"/>
        <v>115888</v>
      </c>
      <c r="J5856" s="4">
        <f t="shared" si="820"/>
        <v>2.851434476649771</v>
      </c>
      <c r="K5856" s="5">
        <f t="shared" si="821"/>
        <v>3.851434476649771</v>
      </c>
      <c r="L5856" s="4" t="str">
        <f t="shared" si="822"/>
        <v>Over Budget</v>
      </c>
      <c r="M5856">
        <f t="shared" si="823"/>
        <v>2022</v>
      </c>
      <c r="N5856">
        <f t="shared" si="824"/>
        <v>1</v>
      </c>
      <c r="O5856" t="str">
        <f t="shared" si="825"/>
        <v>Jan</v>
      </c>
      <c r="P5856" t="str">
        <f t="shared" si="826"/>
        <v>Q1</v>
      </c>
      <c r="Q5856" t="str">
        <f t="shared" si="827"/>
        <v>2022-01</v>
      </c>
    </row>
    <row r="5857" spans="1:17" x14ac:dyDescent="0.35">
      <c r="A5857" s="2">
        <v>44675</v>
      </c>
      <c r="B5857" t="s">
        <v>28</v>
      </c>
      <c r="C5857" t="s">
        <v>23</v>
      </c>
      <c r="D5857" t="s">
        <v>58</v>
      </c>
      <c r="E5857" s="3">
        <v>82056</v>
      </c>
      <c r="F5857" s="3">
        <v>118942</v>
      </c>
      <c r="G5857" t="s">
        <v>21</v>
      </c>
      <c r="H5857" s="3" t="s">
        <v>5888</v>
      </c>
      <c r="I5857" s="3">
        <f t="shared" si="819"/>
        <v>36886</v>
      </c>
      <c r="J5857" s="4">
        <f t="shared" si="820"/>
        <v>0.44952227746904555</v>
      </c>
      <c r="K5857" s="5">
        <f t="shared" si="821"/>
        <v>1.4495222774690455</v>
      </c>
      <c r="L5857" s="4" t="str">
        <f t="shared" si="822"/>
        <v>Over Budget</v>
      </c>
      <c r="M5857">
        <f t="shared" si="823"/>
        <v>2022</v>
      </c>
      <c r="N5857">
        <f t="shared" si="824"/>
        <v>4</v>
      </c>
      <c r="O5857" t="str">
        <f t="shared" si="825"/>
        <v>Apr</v>
      </c>
      <c r="P5857" t="str">
        <f t="shared" si="826"/>
        <v>Q2</v>
      </c>
      <c r="Q5857" t="str">
        <f t="shared" si="827"/>
        <v>2022-04</v>
      </c>
    </row>
    <row r="5858" spans="1:17" x14ac:dyDescent="0.35">
      <c r="A5858" s="2">
        <v>45028</v>
      </c>
      <c r="B5858" t="s">
        <v>41</v>
      </c>
      <c r="C5858" t="s">
        <v>34</v>
      </c>
      <c r="D5858" t="s">
        <v>58</v>
      </c>
      <c r="E5858" s="3">
        <v>14576</v>
      </c>
      <c r="F5858" s="3">
        <v>86240</v>
      </c>
      <c r="G5858" t="s">
        <v>26</v>
      </c>
      <c r="H5858" s="3" t="s">
        <v>5889</v>
      </c>
      <c r="I5858" s="3">
        <f t="shared" si="819"/>
        <v>71664</v>
      </c>
      <c r="J5858" s="4">
        <f t="shared" si="820"/>
        <v>4.9165751920965972</v>
      </c>
      <c r="K5858" s="5">
        <f t="shared" si="821"/>
        <v>5.9165751920965972</v>
      </c>
      <c r="L5858" s="4" t="str">
        <f t="shared" si="822"/>
        <v>Over Budget</v>
      </c>
      <c r="M5858">
        <f t="shared" si="823"/>
        <v>2023</v>
      </c>
      <c r="N5858">
        <f t="shared" si="824"/>
        <v>4</v>
      </c>
      <c r="O5858" t="str">
        <f t="shared" si="825"/>
        <v>Apr</v>
      </c>
      <c r="P5858" t="str">
        <f t="shared" si="826"/>
        <v>Q2</v>
      </c>
      <c r="Q5858" t="str">
        <f t="shared" si="827"/>
        <v>2023-04</v>
      </c>
    </row>
    <row r="5859" spans="1:17" x14ac:dyDescent="0.35">
      <c r="A5859" s="2">
        <v>44846</v>
      </c>
      <c r="B5859" t="s">
        <v>23</v>
      </c>
      <c r="C5859" t="s">
        <v>24</v>
      </c>
      <c r="D5859" t="s">
        <v>30</v>
      </c>
      <c r="E5859" s="3">
        <v>17183</v>
      </c>
      <c r="F5859" s="3">
        <v>90925</v>
      </c>
      <c r="G5859" t="s">
        <v>32</v>
      </c>
      <c r="H5859" s="3" t="s">
        <v>5890</v>
      </c>
      <c r="I5859" s="3">
        <f t="shared" si="819"/>
        <v>73742</v>
      </c>
      <c r="J5859" s="4">
        <f t="shared" si="820"/>
        <v>4.2915672466973174</v>
      </c>
      <c r="K5859" s="5">
        <f t="shared" si="821"/>
        <v>5.2915672466973174</v>
      </c>
      <c r="L5859" s="4" t="str">
        <f t="shared" si="822"/>
        <v>Over Budget</v>
      </c>
      <c r="M5859">
        <f t="shared" si="823"/>
        <v>2022</v>
      </c>
      <c r="N5859">
        <f t="shared" si="824"/>
        <v>10</v>
      </c>
      <c r="O5859" t="str">
        <f t="shared" si="825"/>
        <v>Oct</v>
      </c>
      <c r="P5859" t="str">
        <f t="shared" si="826"/>
        <v>Q4</v>
      </c>
      <c r="Q5859" t="str">
        <f t="shared" si="827"/>
        <v>2022-10</v>
      </c>
    </row>
    <row r="5860" spans="1:17" x14ac:dyDescent="0.35">
      <c r="A5860" s="2">
        <v>44878</v>
      </c>
      <c r="B5860" t="s">
        <v>55</v>
      </c>
      <c r="C5860" t="s">
        <v>24</v>
      </c>
      <c r="D5860" t="s">
        <v>25</v>
      </c>
      <c r="E5860" s="3">
        <v>140949</v>
      </c>
      <c r="F5860" s="3">
        <v>16204</v>
      </c>
      <c r="G5860" t="s">
        <v>26</v>
      </c>
      <c r="H5860" s="3" t="s">
        <v>5891</v>
      </c>
      <c r="I5860" s="3">
        <f t="shared" si="819"/>
        <v>-124745</v>
      </c>
      <c r="J5860" s="4">
        <f t="shared" si="820"/>
        <v>-0.88503643161710976</v>
      </c>
      <c r="K5860" s="5">
        <f t="shared" si="821"/>
        <v>0.11496356838289026</v>
      </c>
      <c r="L5860" s="4" t="str">
        <f t="shared" si="822"/>
        <v>Under Budget</v>
      </c>
      <c r="M5860">
        <f t="shared" si="823"/>
        <v>2022</v>
      </c>
      <c r="N5860">
        <f t="shared" si="824"/>
        <v>11</v>
      </c>
      <c r="O5860" t="str">
        <f t="shared" si="825"/>
        <v>Nov</v>
      </c>
      <c r="P5860" t="str">
        <f t="shared" si="826"/>
        <v>Q4</v>
      </c>
      <c r="Q5860" t="str">
        <f t="shared" si="827"/>
        <v>2022-11</v>
      </c>
    </row>
    <row r="5861" spans="1:17" x14ac:dyDescent="0.35">
      <c r="A5861" s="2">
        <v>44884</v>
      </c>
      <c r="B5861" t="s">
        <v>28</v>
      </c>
      <c r="C5861" t="s">
        <v>43</v>
      </c>
      <c r="D5861" t="s">
        <v>30</v>
      </c>
      <c r="E5861" s="3">
        <v>86350</v>
      </c>
      <c r="F5861" s="3">
        <v>94821</v>
      </c>
      <c r="G5861" t="s">
        <v>32</v>
      </c>
      <c r="H5861" s="3" t="s">
        <v>5892</v>
      </c>
      <c r="I5861" s="3">
        <f t="shared" si="819"/>
        <v>8471</v>
      </c>
      <c r="J5861" s="4">
        <f t="shared" si="820"/>
        <v>9.8100752750434284E-2</v>
      </c>
      <c r="K5861" s="5">
        <f t="shared" si="821"/>
        <v>1.0981007527504343</v>
      </c>
      <c r="L5861" s="4" t="str">
        <f t="shared" si="822"/>
        <v>Over Budget</v>
      </c>
      <c r="M5861">
        <f t="shared" si="823"/>
        <v>2022</v>
      </c>
      <c r="N5861">
        <f t="shared" si="824"/>
        <v>11</v>
      </c>
      <c r="O5861" t="str">
        <f t="shared" si="825"/>
        <v>Nov</v>
      </c>
      <c r="P5861" t="str">
        <f t="shared" si="826"/>
        <v>Q4</v>
      </c>
      <c r="Q5861" t="str">
        <f t="shared" si="827"/>
        <v>2022-11</v>
      </c>
    </row>
    <row r="5862" spans="1:17" x14ac:dyDescent="0.35">
      <c r="A5862" s="2">
        <v>44278</v>
      </c>
      <c r="B5862" t="s">
        <v>41</v>
      </c>
      <c r="C5862" t="s">
        <v>24</v>
      </c>
      <c r="D5862" t="s">
        <v>39</v>
      </c>
      <c r="E5862" s="3">
        <v>36352</v>
      </c>
      <c r="F5862" s="3">
        <v>43028</v>
      </c>
      <c r="G5862" t="s">
        <v>21</v>
      </c>
      <c r="H5862" s="3" t="s">
        <v>5893</v>
      </c>
      <c r="I5862" s="3">
        <f t="shared" si="819"/>
        <v>6676</v>
      </c>
      <c r="J5862" s="4">
        <f t="shared" si="820"/>
        <v>0.18364876760563381</v>
      </c>
      <c r="K5862" s="5">
        <f t="shared" si="821"/>
        <v>1.1836487676056338</v>
      </c>
      <c r="L5862" s="4" t="str">
        <f t="shared" si="822"/>
        <v>Over Budget</v>
      </c>
      <c r="M5862">
        <f t="shared" si="823"/>
        <v>2021</v>
      </c>
      <c r="N5862">
        <f t="shared" si="824"/>
        <v>3</v>
      </c>
      <c r="O5862" t="str">
        <f t="shared" si="825"/>
        <v>Mar</v>
      </c>
      <c r="P5862" t="str">
        <f t="shared" si="826"/>
        <v>Q1</v>
      </c>
      <c r="Q5862" t="str">
        <f t="shared" si="827"/>
        <v>2021-03</v>
      </c>
    </row>
    <row r="5863" spans="1:17" x14ac:dyDescent="0.35">
      <c r="A5863" s="2">
        <v>44283</v>
      </c>
      <c r="B5863" t="s">
        <v>18</v>
      </c>
      <c r="C5863" t="s">
        <v>23</v>
      </c>
      <c r="D5863" t="s">
        <v>58</v>
      </c>
      <c r="E5863" s="3">
        <v>71924</v>
      </c>
      <c r="F5863" s="3">
        <v>135245</v>
      </c>
      <c r="G5863" t="s">
        <v>35</v>
      </c>
      <c r="H5863" s="3" t="s">
        <v>5894</v>
      </c>
      <c r="I5863" s="3">
        <f t="shared" si="819"/>
        <v>63321</v>
      </c>
      <c r="J5863" s="4">
        <f t="shared" si="820"/>
        <v>0.88038763138868803</v>
      </c>
      <c r="K5863" s="5">
        <f t="shared" si="821"/>
        <v>1.880387631388688</v>
      </c>
      <c r="L5863" s="4" t="str">
        <f t="shared" si="822"/>
        <v>Over Budget</v>
      </c>
      <c r="M5863">
        <f t="shared" si="823"/>
        <v>2021</v>
      </c>
      <c r="N5863">
        <f t="shared" si="824"/>
        <v>3</v>
      </c>
      <c r="O5863" t="str">
        <f t="shared" si="825"/>
        <v>Mar</v>
      </c>
      <c r="P5863" t="str">
        <f t="shared" si="826"/>
        <v>Q1</v>
      </c>
      <c r="Q5863" t="str">
        <f t="shared" si="827"/>
        <v>2021-03</v>
      </c>
    </row>
    <row r="5864" spans="1:17" x14ac:dyDescent="0.35">
      <c r="A5864" s="2">
        <v>44421</v>
      </c>
      <c r="B5864" t="s">
        <v>18</v>
      </c>
      <c r="C5864" t="s">
        <v>19</v>
      </c>
      <c r="D5864" t="s">
        <v>25</v>
      </c>
      <c r="E5864" s="3">
        <v>87132</v>
      </c>
      <c r="F5864" s="3">
        <v>66327</v>
      </c>
      <c r="G5864" t="s">
        <v>21</v>
      </c>
      <c r="H5864" s="3" t="s">
        <v>5895</v>
      </c>
      <c r="I5864" s="3">
        <f t="shared" si="819"/>
        <v>-20805</v>
      </c>
      <c r="J5864" s="4">
        <f t="shared" si="820"/>
        <v>-0.23877565073681312</v>
      </c>
      <c r="K5864" s="5">
        <f t="shared" si="821"/>
        <v>0.76122434926318694</v>
      </c>
      <c r="L5864" s="4" t="str">
        <f t="shared" si="822"/>
        <v>Under Budget</v>
      </c>
      <c r="M5864">
        <f t="shared" si="823"/>
        <v>2021</v>
      </c>
      <c r="N5864">
        <f t="shared" si="824"/>
        <v>8</v>
      </c>
      <c r="O5864" t="str">
        <f t="shared" si="825"/>
        <v>Aug</v>
      </c>
      <c r="P5864" t="str">
        <f t="shared" si="826"/>
        <v>Q3</v>
      </c>
      <c r="Q5864" t="str">
        <f t="shared" si="827"/>
        <v>2021-08</v>
      </c>
    </row>
    <row r="5865" spans="1:17" x14ac:dyDescent="0.35">
      <c r="A5865" s="2">
        <v>44212</v>
      </c>
      <c r="B5865" t="s">
        <v>55</v>
      </c>
      <c r="C5865" t="s">
        <v>29</v>
      </c>
      <c r="D5865" t="s">
        <v>20</v>
      </c>
      <c r="E5865" s="3">
        <v>139963</v>
      </c>
      <c r="F5865" s="3">
        <v>15814</v>
      </c>
      <c r="G5865" t="s">
        <v>21</v>
      </c>
      <c r="H5865" s="3" t="s">
        <v>5896</v>
      </c>
      <c r="I5865" s="3">
        <f t="shared" si="819"/>
        <v>-124149</v>
      </c>
      <c r="J5865" s="4">
        <f t="shared" si="820"/>
        <v>-0.88701299629187713</v>
      </c>
      <c r="K5865" s="5">
        <f t="shared" si="821"/>
        <v>0.11298700370812285</v>
      </c>
      <c r="L5865" s="4" t="str">
        <f t="shared" si="822"/>
        <v>Under Budget</v>
      </c>
      <c r="M5865">
        <f t="shared" si="823"/>
        <v>2021</v>
      </c>
      <c r="N5865">
        <f t="shared" si="824"/>
        <v>1</v>
      </c>
      <c r="O5865" t="str">
        <f t="shared" si="825"/>
        <v>Jan</v>
      </c>
      <c r="P5865" t="str">
        <f t="shared" si="826"/>
        <v>Q1</v>
      </c>
      <c r="Q5865" t="str">
        <f t="shared" si="827"/>
        <v>2021-01</v>
      </c>
    </row>
    <row r="5866" spans="1:17" x14ac:dyDescent="0.35">
      <c r="A5866" s="2">
        <v>45018</v>
      </c>
      <c r="B5866" t="s">
        <v>55</v>
      </c>
      <c r="C5866" t="s">
        <v>43</v>
      </c>
      <c r="D5866" t="s">
        <v>58</v>
      </c>
      <c r="E5866" s="3">
        <v>65552</v>
      </c>
      <c r="F5866" s="3">
        <v>37445</v>
      </c>
      <c r="G5866" t="s">
        <v>35</v>
      </c>
      <c r="H5866" s="3" t="s">
        <v>5897</v>
      </c>
      <c r="I5866" s="3">
        <f t="shared" si="819"/>
        <v>-28107</v>
      </c>
      <c r="J5866" s="4">
        <f t="shared" si="820"/>
        <v>-0.4287741030021967</v>
      </c>
      <c r="K5866" s="5">
        <f t="shared" si="821"/>
        <v>0.57122589699780324</v>
      </c>
      <c r="L5866" s="4" t="str">
        <f t="shared" si="822"/>
        <v>Under Budget</v>
      </c>
      <c r="M5866">
        <f t="shared" si="823"/>
        <v>2023</v>
      </c>
      <c r="N5866">
        <f t="shared" si="824"/>
        <v>4</v>
      </c>
      <c r="O5866" t="str">
        <f t="shared" si="825"/>
        <v>Apr</v>
      </c>
      <c r="P5866" t="str">
        <f t="shared" si="826"/>
        <v>Q2</v>
      </c>
      <c r="Q5866" t="str">
        <f t="shared" si="827"/>
        <v>2023-04</v>
      </c>
    </row>
    <row r="5867" spans="1:17" x14ac:dyDescent="0.35">
      <c r="A5867" s="2">
        <v>44359</v>
      </c>
      <c r="B5867" t="s">
        <v>41</v>
      </c>
      <c r="C5867" t="s">
        <v>29</v>
      </c>
      <c r="D5867" t="s">
        <v>30</v>
      </c>
      <c r="E5867" s="3">
        <v>69418</v>
      </c>
      <c r="F5867" s="3">
        <v>67303</v>
      </c>
      <c r="G5867" t="s">
        <v>21</v>
      </c>
      <c r="H5867" s="3" t="s">
        <v>5898</v>
      </c>
      <c r="I5867" s="3">
        <f t="shared" si="819"/>
        <v>-2115</v>
      </c>
      <c r="J5867" s="4">
        <f t="shared" si="820"/>
        <v>-3.0467602062865539E-2</v>
      </c>
      <c r="K5867" s="5">
        <f t="shared" si="821"/>
        <v>0.96953239793713442</v>
      </c>
      <c r="L5867" s="4" t="str">
        <f t="shared" si="822"/>
        <v>Under Budget</v>
      </c>
      <c r="M5867">
        <f t="shared" si="823"/>
        <v>2021</v>
      </c>
      <c r="N5867">
        <f t="shared" si="824"/>
        <v>6</v>
      </c>
      <c r="O5867" t="str">
        <f t="shared" si="825"/>
        <v>Jun</v>
      </c>
      <c r="P5867" t="str">
        <f t="shared" si="826"/>
        <v>Q2</v>
      </c>
      <c r="Q5867" t="str">
        <f t="shared" si="827"/>
        <v>2021-06</v>
      </c>
    </row>
    <row r="5868" spans="1:17" x14ac:dyDescent="0.35">
      <c r="A5868" s="2">
        <v>44710</v>
      </c>
      <c r="B5868" t="s">
        <v>55</v>
      </c>
      <c r="C5868" t="s">
        <v>29</v>
      </c>
      <c r="D5868" t="s">
        <v>25</v>
      </c>
      <c r="E5868" s="3">
        <v>142157</v>
      </c>
      <c r="F5868" s="3">
        <v>83956</v>
      </c>
      <c r="G5868" t="s">
        <v>21</v>
      </c>
      <c r="H5868" s="3" t="s">
        <v>5899</v>
      </c>
      <c r="I5868" s="3">
        <f t="shared" si="819"/>
        <v>-58201</v>
      </c>
      <c r="J5868" s="4">
        <f t="shared" si="820"/>
        <v>-0.40941353573865513</v>
      </c>
      <c r="K5868" s="5">
        <f t="shared" si="821"/>
        <v>0.59058646426134487</v>
      </c>
      <c r="L5868" s="4" t="str">
        <f t="shared" si="822"/>
        <v>Under Budget</v>
      </c>
      <c r="M5868">
        <f t="shared" si="823"/>
        <v>2022</v>
      </c>
      <c r="N5868">
        <f t="shared" si="824"/>
        <v>5</v>
      </c>
      <c r="O5868" t="str">
        <f t="shared" si="825"/>
        <v>May</v>
      </c>
      <c r="P5868" t="str">
        <f t="shared" si="826"/>
        <v>Q2</v>
      </c>
      <c r="Q5868" t="str">
        <f t="shared" si="827"/>
        <v>2022-05</v>
      </c>
    </row>
    <row r="5869" spans="1:17" x14ac:dyDescent="0.35">
      <c r="A5869" s="2">
        <v>44546</v>
      </c>
      <c r="B5869" t="s">
        <v>55</v>
      </c>
      <c r="C5869" t="s">
        <v>29</v>
      </c>
      <c r="D5869" t="s">
        <v>58</v>
      </c>
      <c r="E5869" s="3">
        <v>106225</v>
      </c>
      <c r="F5869" s="3">
        <v>83490</v>
      </c>
      <c r="G5869" t="s">
        <v>35</v>
      </c>
      <c r="H5869" s="3" t="s">
        <v>5900</v>
      </c>
      <c r="I5869" s="3">
        <f t="shared" si="819"/>
        <v>-22735</v>
      </c>
      <c r="J5869" s="4">
        <f t="shared" si="820"/>
        <v>-0.21402682984231583</v>
      </c>
      <c r="K5869" s="5">
        <f t="shared" si="821"/>
        <v>0.7859731701576842</v>
      </c>
      <c r="L5869" s="4" t="str">
        <f t="shared" si="822"/>
        <v>Under Budget</v>
      </c>
      <c r="M5869">
        <f t="shared" si="823"/>
        <v>2021</v>
      </c>
      <c r="N5869">
        <f t="shared" si="824"/>
        <v>12</v>
      </c>
      <c r="O5869" t="str">
        <f t="shared" si="825"/>
        <v>Dec</v>
      </c>
      <c r="P5869" t="str">
        <f t="shared" si="826"/>
        <v>Q4</v>
      </c>
      <c r="Q5869" t="str">
        <f t="shared" si="827"/>
        <v>2021-12</v>
      </c>
    </row>
    <row r="5870" spans="1:17" x14ac:dyDescent="0.35">
      <c r="A5870" s="2">
        <v>44877</v>
      </c>
      <c r="B5870" t="s">
        <v>18</v>
      </c>
      <c r="C5870" t="s">
        <v>19</v>
      </c>
      <c r="D5870" t="s">
        <v>20</v>
      </c>
      <c r="E5870" s="3">
        <v>46497</v>
      </c>
      <c r="F5870" s="3">
        <v>82744</v>
      </c>
      <c r="G5870" t="s">
        <v>21</v>
      </c>
      <c r="H5870" s="3" t="s">
        <v>5901</v>
      </c>
      <c r="I5870" s="3">
        <f t="shared" si="819"/>
        <v>36247</v>
      </c>
      <c r="J5870" s="4">
        <f t="shared" si="820"/>
        <v>0.7795556702582962</v>
      </c>
      <c r="K5870" s="5">
        <f t="shared" si="821"/>
        <v>1.7795556702582962</v>
      </c>
      <c r="L5870" s="4" t="str">
        <f t="shared" si="822"/>
        <v>Over Budget</v>
      </c>
      <c r="M5870">
        <f t="shared" si="823"/>
        <v>2022</v>
      </c>
      <c r="N5870">
        <f t="shared" si="824"/>
        <v>11</v>
      </c>
      <c r="O5870" t="str">
        <f t="shared" si="825"/>
        <v>Nov</v>
      </c>
      <c r="P5870" t="str">
        <f t="shared" si="826"/>
        <v>Q4</v>
      </c>
      <c r="Q5870" t="str">
        <f t="shared" si="827"/>
        <v>2022-11</v>
      </c>
    </row>
    <row r="5871" spans="1:17" x14ac:dyDescent="0.35">
      <c r="A5871" s="2">
        <v>44377</v>
      </c>
      <c r="B5871" t="s">
        <v>41</v>
      </c>
      <c r="C5871" t="s">
        <v>24</v>
      </c>
      <c r="D5871" t="s">
        <v>20</v>
      </c>
      <c r="E5871" s="3">
        <v>96248</v>
      </c>
      <c r="F5871" s="3">
        <v>92073</v>
      </c>
      <c r="G5871" t="s">
        <v>21</v>
      </c>
      <c r="H5871" s="3" t="s">
        <v>5902</v>
      </c>
      <c r="I5871" s="3">
        <f t="shared" si="819"/>
        <v>-4175</v>
      </c>
      <c r="J5871" s="4">
        <f t="shared" si="820"/>
        <v>-4.3377524727786554E-2</v>
      </c>
      <c r="K5871" s="5">
        <f t="shared" si="821"/>
        <v>0.95662247527221345</v>
      </c>
      <c r="L5871" s="4" t="str">
        <f t="shared" si="822"/>
        <v>Under Budget</v>
      </c>
      <c r="M5871">
        <f t="shared" si="823"/>
        <v>2021</v>
      </c>
      <c r="N5871">
        <f t="shared" si="824"/>
        <v>6</v>
      </c>
      <c r="O5871" t="str">
        <f t="shared" si="825"/>
        <v>Jun</v>
      </c>
      <c r="P5871" t="str">
        <f t="shared" si="826"/>
        <v>Q2</v>
      </c>
      <c r="Q5871" t="str">
        <f t="shared" si="827"/>
        <v>2021-06</v>
      </c>
    </row>
    <row r="5872" spans="1:17" x14ac:dyDescent="0.35">
      <c r="A5872" s="2">
        <v>44939</v>
      </c>
      <c r="B5872" t="s">
        <v>23</v>
      </c>
      <c r="C5872" t="s">
        <v>34</v>
      </c>
      <c r="D5872" t="s">
        <v>30</v>
      </c>
      <c r="E5872" s="3">
        <v>142559</v>
      </c>
      <c r="F5872" s="3">
        <v>23168</v>
      </c>
      <c r="G5872" t="s">
        <v>32</v>
      </c>
      <c r="H5872" s="3" t="s">
        <v>5903</v>
      </c>
      <c r="I5872" s="3">
        <f t="shared" si="819"/>
        <v>-119391</v>
      </c>
      <c r="J5872" s="4">
        <f t="shared" si="820"/>
        <v>-0.83748483084196723</v>
      </c>
      <c r="K5872" s="5">
        <f t="shared" si="821"/>
        <v>0.16251516915803282</v>
      </c>
      <c r="L5872" s="4" t="str">
        <f t="shared" si="822"/>
        <v>Under Budget</v>
      </c>
      <c r="M5872">
        <f t="shared" si="823"/>
        <v>2023</v>
      </c>
      <c r="N5872">
        <f t="shared" si="824"/>
        <v>1</v>
      </c>
      <c r="O5872" t="str">
        <f t="shared" si="825"/>
        <v>Jan</v>
      </c>
      <c r="P5872" t="str">
        <f t="shared" si="826"/>
        <v>Q1</v>
      </c>
      <c r="Q5872" t="str">
        <f t="shared" si="827"/>
        <v>2023-01</v>
      </c>
    </row>
    <row r="5873" spans="1:17" x14ac:dyDescent="0.35">
      <c r="A5873" s="2">
        <v>44856</v>
      </c>
      <c r="B5873" t="s">
        <v>55</v>
      </c>
      <c r="C5873" t="s">
        <v>29</v>
      </c>
      <c r="D5873" t="s">
        <v>39</v>
      </c>
      <c r="E5873" s="3">
        <v>84076</v>
      </c>
      <c r="F5873" s="3">
        <v>110886</v>
      </c>
      <c r="G5873" t="s">
        <v>26</v>
      </c>
      <c r="H5873" s="3" t="s">
        <v>5904</v>
      </c>
      <c r="I5873" s="3">
        <f t="shared" si="819"/>
        <v>26810</v>
      </c>
      <c r="J5873" s="4">
        <f t="shared" si="820"/>
        <v>0.31887815785717682</v>
      </c>
      <c r="K5873" s="5">
        <f t="shared" si="821"/>
        <v>1.3188781578571769</v>
      </c>
      <c r="L5873" s="4" t="str">
        <f t="shared" si="822"/>
        <v>Over Budget</v>
      </c>
      <c r="M5873">
        <f t="shared" si="823"/>
        <v>2022</v>
      </c>
      <c r="N5873">
        <f t="shared" si="824"/>
        <v>10</v>
      </c>
      <c r="O5873" t="str">
        <f t="shared" si="825"/>
        <v>Oct</v>
      </c>
      <c r="P5873" t="str">
        <f t="shared" si="826"/>
        <v>Q4</v>
      </c>
      <c r="Q5873" t="str">
        <f t="shared" si="827"/>
        <v>2022-10</v>
      </c>
    </row>
    <row r="5874" spans="1:17" x14ac:dyDescent="0.35">
      <c r="A5874" s="2">
        <v>44689</v>
      </c>
      <c r="B5874" t="s">
        <v>41</v>
      </c>
      <c r="C5874" t="s">
        <v>23</v>
      </c>
      <c r="D5874" t="s">
        <v>30</v>
      </c>
      <c r="E5874" s="3">
        <v>91491</v>
      </c>
      <c r="F5874" s="3">
        <v>110789</v>
      </c>
      <c r="G5874" t="s">
        <v>21</v>
      </c>
      <c r="H5874" s="3" t="s">
        <v>5905</v>
      </c>
      <c r="I5874" s="3">
        <f t="shared" si="819"/>
        <v>19298</v>
      </c>
      <c r="J5874" s="4">
        <f t="shared" si="820"/>
        <v>0.21092785082685728</v>
      </c>
      <c r="K5874" s="5">
        <f t="shared" si="821"/>
        <v>1.2109278508268573</v>
      </c>
      <c r="L5874" s="4" t="str">
        <f t="shared" si="822"/>
        <v>Over Budget</v>
      </c>
      <c r="M5874">
        <f t="shared" si="823"/>
        <v>2022</v>
      </c>
      <c r="N5874">
        <f t="shared" si="824"/>
        <v>5</v>
      </c>
      <c r="O5874" t="str">
        <f t="shared" si="825"/>
        <v>May</v>
      </c>
      <c r="P5874" t="str">
        <f t="shared" si="826"/>
        <v>Q2</v>
      </c>
      <c r="Q5874" t="str">
        <f t="shared" si="827"/>
        <v>2022-05</v>
      </c>
    </row>
    <row r="5875" spans="1:17" x14ac:dyDescent="0.35">
      <c r="A5875" s="2">
        <v>45119</v>
      </c>
      <c r="B5875" t="s">
        <v>28</v>
      </c>
      <c r="C5875" t="s">
        <v>29</v>
      </c>
      <c r="D5875" t="s">
        <v>25</v>
      </c>
      <c r="E5875" s="3">
        <v>138686</v>
      </c>
      <c r="F5875" s="3">
        <v>41375</v>
      </c>
      <c r="G5875" t="s">
        <v>21</v>
      </c>
      <c r="H5875" s="3" t="s">
        <v>5906</v>
      </c>
      <c r="I5875" s="3">
        <f t="shared" si="819"/>
        <v>-97311</v>
      </c>
      <c r="J5875" s="4">
        <f t="shared" si="820"/>
        <v>-0.70166419105028621</v>
      </c>
      <c r="K5875" s="5">
        <f t="shared" si="821"/>
        <v>0.29833580894971373</v>
      </c>
      <c r="L5875" s="4" t="str">
        <f t="shared" si="822"/>
        <v>Under Budget</v>
      </c>
      <c r="M5875">
        <f t="shared" si="823"/>
        <v>2023</v>
      </c>
      <c r="N5875">
        <f t="shared" si="824"/>
        <v>7</v>
      </c>
      <c r="O5875" t="str">
        <f t="shared" si="825"/>
        <v>Jul</v>
      </c>
      <c r="P5875" t="str">
        <f t="shared" si="826"/>
        <v>Q3</v>
      </c>
      <c r="Q5875" t="str">
        <f t="shared" si="827"/>
        <v>2023-07</v>
      </c>
    </row>
    <row r="5876" spans="1:17" x14ac:dyDescent="0.35">
      <c r="A5876" s="2">
        <v>44324</v>
      </c>
      <c r="B5876" t="s">
        <v>18</v>
      </c>
      <c r="C5876" t="s">
        <v>29</v>
      </c>
      <c r="D5876" t="s">
        <v>30</v>
      </c>
      <c r="E5876" s="3">
        <v>102565</v>
      </c>
      <c r="F5876" s="3">
        <v>106086</v>
      </c>
      <c r="G5876" t="s">
        <v>21</v>
      </c>
      <c r="H5876" s="3" t="s">
        <v>5907</v>
      </c>
      <c r="I5876" s="3">
        <f t="shared" si="819"/>
        <v>3521</v>
      </c>
      <c r="J5876" s="4">
        <f t="shared" si="820"/>
        <v>3.4329449617315849E-2</v>
      </c>
      <c r="K5876" s="5">
        <f t="shared" si="821"/>
        <v>1.0343294496173159</v>
      </c>
      <c r="L5876" s="4" t="str">
        <f t="shared" si="822"/>
        <v>Over Budget</v>
      </c>
      <c r="M5876">
        <f t="shared" si="823"/>
        <v>2021</v>
      </c>
      <c r="N5876">
        <f t="shared" si="824"/>
        <v>5</v>
      </c>
      <c r="O5876" t="str">
        <f t="shared" si="825"/>
        <v>May</v>
      </c>
      <c r="P5876" t="str">
        <f t="shared" si="826"/>
        <v>Q2</v>
      </c>
      <c r="Q5876" t="str">
        <f t="shared" si="827"/>
        <v>2021-05</v>
      </c>
    </row>
    <row r="5877" spans="1:17" x14ac:dyDescent="0.35">
      <c r="A5877" s="2">
        <v>44761</v>
      </c>
      <c r="B5877" t="s">
        <v>23</v>
      </c>
      <c r="C5877" t="s">
        <v>24</v>
      </c>
      <c r="D5877" t="s">
        <v>25</v>
      </c>
      <c r="E5877" s="3">
        <v>119948</v>
      </c>
      <c r="F5877" s="3">
        <v>36794</v>
      </c>
      <c r="G5877" t="s">
        <v>32</v>
      </c>
      <c r="H5877" s="3" t="s">
        <v>5908</v>
      </c>
      <c r="I5877" s="3">
        <f t="shared" si="819"/>
        <v>-83154</v>
      </c>
      <c r="J5877" s="4">
        <f t="shared" si="820"/>
        <v>-0.69325040851035447</v>
      </c>
      <c r="K5877" s="5">
        <f t="shared" si="821"/>
        <v>0.30674959148964553</v>
      </c>
      <c r="L5877" s="4" t="str">
        <f t="shared" si="822"/>
        <v>Under Budget</v>
      </c>
      <c r="M5877">
        <f t="shared" si="823"/>
        <v>2022</v>
      </c>
      <c r="N5877">
        <f t="shared" si="824"/>
        <v>7</v>
      </c>
      <c r="O5877" t="str">
        <f t="shared" si="825"/>
        <v>Jul</v>
      </c>
      <c r="P5877" t="str">
        <f t="shared" si="826"/>
        <v>Q3</v>
      </c>
      <c r="Q5877" t="str">
        <f t="shared" si="827"/>
        <v>2022-07</v>
      </c>
    </row>
    <row r="5878" spans="1:17" x14ac:dyDescent="0.35">
      <c r="A5878" s="2">
        <v>44746</v>
      </c>
      <c r="B5878" t="s">
        <v>18</v>
      </c>
      <c r="C5878" t="s">
        <v>23</v>
      </c>
      <c r="D5878" t="s">
        <v>39</v>
      </c>
      <c r="E5878" s="3">
        <v>50105</v>
      </c>
      <c r="F5878" s="3">
        <v>10836</v>
      </c>
      <c r="G5878" t="s">
        <v>21</v>
      </c>
      <c r="H5878" s="3" t="s">
        <v>5909</v>
      </c>
      <c r="I5878" s="3">
        <f t="shared" si="819"/>
        <v>-39269</v>
      </c>
      <c r="J5878" s="4">
        <f t="shared" si="820"/>
        <v>-0.78373415826763793</v>
      </c>
      <c r="K5878" s="5">
        <f t="shared" si="821"/>
        <v>0.21626584173236205</v>
      </c>
      <c r="L5878" s="4" t="str">
        <f t="shared" si="822"/>
        <v>Under Budget</v>
      </c>
      <c r="M5878">
        <f t="shared" si="823"/>
        <v>2022</v>
      </c>
      <c r="N5878">
        <f t="shared" si="824"/>
        <v>7</v>
      </c>
      <c r="O5878" t="str">
        <f t="shared" si="825"/>
        <v>Jul</v>
      </c>
      <c r="P5878" t="str">
        <f t="shared" si="826"/>
        <v>Q3</v>
      </c>
      <c r="Q5878" t="str">
        <f t="shared" si="827"/>
        <v>2022-07</v>
      </c>
    </row>
    <row r="5879" spans="1:17" x14ac:dyDescent="0.35">
      <c r="A5879" s="2">
        <v>44649</v>
      </c>
      <c r="B5879" t="s">
        <v>18</v>
      </c>
      <c r="C5879" t="s">
        <v>24</v>
      </c>
      <c r="D5879" t="s">
        <v>30</v>
      </c>
      <c r="E5879" s="3">
        <v>56369</v>
      </c>
      <c r="F5879" s="3">
        <v>153163</v>
      </c>
      <c r="G5879" t="s">
        <v>26</v>
      </c>
      <c r="H5879" s="3" t="s">
        <v>5910</v>
      </c>
      <c r="I5879" s="3">
        <f t="shared" si="819"/>
        <v>96794</v>
      </c>
      <c r="J5879" s="4">
        <f t="shared" si="820"/>
        <v>1.7171494970639891</v>
      </c>
      <c r="K5879" s="5">
        <f t="shared" si="821"/>
        <v>2.7171494970639891</v>
      </c>
      <c r="L5879" s="4" t="str">
        <f t="shared" si="822"/>
        <v>Over Budget</v>
      </c>
      <c r="M5879">
        <f t="shared" si="823"/>
        <v>2022</v>
      </c>
      <c r="N5879">
        <f t="shared" si="824"/>
        <v>3</v>
      </c>
      <c r="O5879" t="str">
        <f t="shared" si="825"/>
        <v>Mar</v>
      </c>
      <c r="P5879" t="str">
        <f t="shared" si="826"/>
        <v>Q1</v>
      </c>
      <c r="Q5879" t="str">
        <f t="shared" si="827"/>
        <v>2022-03</v>
      </c>
    </row>
    <row r="5880" spans="1:17" x14ac:dyDescent="0.35">
      <c r="A5880" s="2">
        <v>44667</v>
      </c>
      <c r="B5880" t="s">
        <v>37</v>
      </c>
      <c r="C5880" t="s">
        <v>29</v>
      </c>
      <c r="D5880" t="s">
        <v>20</v>
      </c>
      <c r="E5880" s="3">
        <v>17102</v>
      </c>
      <c r="F5880" s="3">
        <v>20790</v>
      </c>
      <c r="G5880" t="s">
        <v>35</v>
      </c>
      <c r="H5880" s="3" t="s">
        <v>5911</v>
      </c>
      <c r="I5880" s="3">
        <f t="shared" si="819"/>
        <v>3688</v>
      </c>
      <c r="J5880" s="4">
        <f t="shared" si="820"/>
        <v>0.21564729271430241</v>
      </c>
      <c r="K5880" s="5">
        <f t="shared" si="821"/>
        <v>1.2156472927143025</v>
      </c>
      <c r="L5880" s="4" t="str">
        <f t="shared" si="822"/>
        <v>Over Budget</v>
      </c>
      <c r="M5880">
        <f t="shared" si="823"/>
        <v>2022</v>
      </c>
      <c r="N5880">
        <f t="shared" si="824"/>
        <v>4</v>
      </c>
      <c r="O5880" t="str">
        <f t="shared" si="825"/>
        <v>Apr</v>
      </c>
      <c r="P5880" t="str">
        <f t="shared" si="826"/>
        <v>Q2</v>
      </c>
      <c r="Q5880" t="str">
        <f t="shared" si="827"/>
        <v>2022-04</v>
      </c>
    </row>
    <row r="5881" spans="1:17" x14ac:dyDescent="0.35">
      <c r="A5881" s="2">
        <v>45184</v>
      </c>
      <c r="B5881" t="s">
        <v>41</v>
      </c>
      <c r="C5881" t="s">
        <v>24</v>
      </c>
      <c r="D5881" t="s">
        <v>25</v>
      </c>
      <c r="E5881" s="3">
        <v>135443</v>
      </c>
      <c r="F5881" s="3">
        <v>55700</v>
      </c>
      <c r="G5881" t="s">
        <v>32</v>
      </c>
      <c r="H5881" s="3" t="s">
        <v>5912</v>
      </c>
      <c r="I5881" s="3">
        <f t="shared" si="819"/>
        <v>-79743</v>
      </c>
      <c r="J5881" s="4">
        <f t="shared" si="820"/>
        <v>-0.58875689404398901</v>
      </c>
      <c r="K5881" s="5">
        <f t="shared" si="821"/>
        <v>0.41124310595601099</v>
      </c>
      <c r="L5881" s="4" t="str">
        <f t="shared" si="822"/>
        <v>Under Budget</v>
      </c>
      <c r="M5881">
        <f t="shared" si="823"/>
        <v>2023</v>
      </c>
      <c r="N5881">
        <f t="shared" si="824"/>
        <v>9</v>
      </c>
      <c r="O5881" t="str">
        <f t="shared" si="825"/>
        <v>Sep</v>
      </c>
      <c r="P5881" t="str">
        <f t="shared" si="826"/>
        <v>Q3</v>
      </c>
      <c r="Q5881" t="str">
        <f t="shared" si="827"/>
        <v>2023-09</v>
      </c>
    </row>
    <row r="5882" spans="1:17" x14ac:dyDescent="0.35">
      <c r="A5882" s="2">
        <v>44934</v>
      </c>
      <c r="B5882" t="s">
        <v>28</v>
      </c>
      <c r="C5882" t="s">
        <v>24</v>
      </c>
      <c r="D5882" t="s">
        <v>25</v>
      </c>
      <c r="E5882" s="3">
        <v>76545</v>
      </c>
      <c r="F5882" s="3">
        <v>69292</v>
      </c>
      <c r="G5882" t="s">
        <v>35</v>
      </c>
      <c r="H5882" s="3" t="s">
        <v>5913</v>
      </c>
      <c r="I5882" s="3">
        <f t="shared" si="819"/>
        <v>-7253</v>
      </c>
      <c r="J5882" s="4">
        <f t="shared" si="820"/>
        <v>-9.4754719446077468E-2</v>
      </c>
      <c r="K5882" s="5">
        <f t="shared" si="821"/>
        <v>0.9052452805539225</v>
      </c>
      <c r="L5882" s="4" t="str">
        <f t="shared" si="822"/>
        <v>Under Budget</v>
      </c>
      <c r="M5882">
        <f t="shared" si="823"/>
        <v>2023</v>
      </c>
      <c r="N5882">
        <f t="shared" si="824"/>
        <v>1</v>
      </c>
      <c r="O5882" t="str">
        <f t="shared" si="825"/>
        <v>Jan</v>
      </c>
      <c r="P5882" t="str">
        <f t="shared" si="826"/>
        <v>Q1</v>
      </c>
      <c r="Q5882" t="str">
        <f t="shared" si="827"/>
        <v>2023-01</v>
      </c>
    </row>
    <row r="5883" spans="1:17" x14ac:dyDescent="0.35">
      <c r="A5883" s="2">
        <v>44420</v>
      </c>
      <c r="B5883" t="s">
        <v>55</v>
      </c>
      <c r="C5883" t="s">
        <v>43</v>
      </c>
      <c r="D5883" t="s">
        <v>20</v>
      </c>
      <c r="E5883" s="3">
        <v>73794</v>
      </c>
      <c r="F5883" s="3">
        <v>159125</v>
      </c>
      <c r="G5883" t="s">
        <v>32</v>
      </c>
      <c r="H5883" s="3" t="s">
        <v>5914</v>
      </c>
      <c r="I5883" s="3">
        <f t="shared" si="819"/>
        <v>85331</v>
      </c>
      <c r="J5883" s="4">
        <f t="shared" si="820"/>
        <v>1.156340623898962</v>
      </c>
      <c r="K5883" s="5">
        <f t="shared" si="821"/>
        <v>2.156340623898962</v>
      </c>
      <c r="L5883" s="4" t="str">
        <f t="shared" si="822"/>
        <v>Over Budget</v>
      </c>
      <c r="M5883">
        <f t="shared" si="823"/>
        <v>2021</v>
      </c>
      <c r="N5883">
        <f t="shared" si="824"/>
        <v>8</v>
      </c>
      <c r="O5883" t="str">
        <f t="shared" si="825"/>
        <v>Aug</v>
      </c>
      <c r="P5883" t="str">
        <f t="shared" si="826"/>
        <v>Q3</v>
      </c>
      <c r="Q5883" t="str">
        <f t="shared" si="827"/>
        <v>2021-08</v>
      </c>
    </row>
    <row r="5884" spans="1:17" x14ac:dyDescent="0.35">
      <c r="A5884" s="2">
        <v>44350</v>
      </c>
      <c r="B5884" t="s">
        <v>28</v>
      </c>
      <c r="C5884" t="s">
        <v>19</v>
      </c>
      <c r="D5884" t="s">
        <v>30</v>
      </c>
      <c r="E5884" s="3">
        <v>98625</v>
      </c>
      <c r="F5884" s="3">
        <v>41161</v>
      </c>
      <c r="G5884" t="s">
        <v>21</v>
      </c>
      <c r="H5884" s="3" t="s">
        <v>5915</v>
      </c>
      <c r="I5884" s="3">
        <f t="shared" si="819"/>
        <v>-57464</v>
      </c>
      <c r="J5884" s="4">
        <f t="shared" si="820"/>
        <v>-0.58265145754119141</v>
      </c>
      <c r="K5884" s="5">
        <f t="shared" si="821"/>
        <v>0.41734854245880859</v>
      </c>
      <c r="L5884" s="4" t="str">
        <f t="shared" si="822"/>
        <v>Under Budget</v>
      </c>
      <c r="M5884">
        <f t="shared" si="823"/>
        <v>2021</v>
      </c>
      <c r="N5884">
        <f t="shared" si="824"/>
        <v>6</v>
      </c>
      <c r="O5884" t="str">
        <f t="shared" si="825"/>
        <v>Jun</v>
      </c>
      <c r="P5884" t="str">
        <f t="shared" si="826"/>
        <v>Q2</v>
      </c>
      <c r="Q5884" t="str">
        <f t="shared" si="827"/>
        <v>2021-06</v>
      </c>
    </row>
    <row r="5885" spans="1:17" x14ac:dyDescent="0.35">
      <c r="A5885" s="2">
        <v>44756</v>
      </c>
      <c r="B5885" t="s">
        <v>41</v>
      </c>
      <c r="C5885" t="s">
        <v>34</v>
      </c>
      <c r="D5885" t="s">
        <v>39</v>
      </c>
      <c r="E5885" s="3">
        <v>13079</v>
      </c>
      <c r="F5885" s="3">
        <v>33169</v>
      </c>
      <c r="G5885" t="s">
        <v>32</v>
      </c>
      <c r="H5885" s="3" t="s">
        <v>5916</v>
      </c>
      <c r="I5885" s="3">
        <f t="shared" si="819"/>
        <v>20090</v>
      </c>
      <c r="J5885" s="4">
        <f t="shared" si="820"/>
        <v>1.5360501567398119</v>
      </c>
      <c r="K5885" s="5">
        <f t="shared" si="821"/>
        <v>2.5360501567398117</v>
      </c>
      <c r="L5885" s="4" t="str">
        <f t="shared" si="822"/>
        <v>Over Budget</v>
      </c>
      <c r="M5885">
        <f t="shared" si="823"/>
        <v>2022</v>
      </c>
      <c r="N5885">
        <f t="shared" si="824"/>
        <v>7</v>
      </c>
      <c r="O5885" t="str">
        <f t="shared" si="825"/>
        <v>Jul</v>
      </c>
      <c r="P5885" t="str">
        <f t="shared" si="826"/>
        <v>Q3</v>
      </c>
      <c r="Q5885" t="str">
        <f t="shared" si="827"/>
        <v>2022-07</v>
      </c>
    </row>
    <row r="5886" spans="1:17" x14ac:dyDescent="0.35">
      <c r="A5886" s="2">
        <v>44547</v>
      </c>
      <c r="B5886" t="s">
        <v>18</v>
      </c>
      <c r="C5886" t="s">
        <v>19</v>
      </c>
      <c r="D5886" t="s">
        <v>58</v>
      </c>
      <c r="E5886" s="3">
        <v>22167</v>
      </c>
      <c r="F5886" s="3">
        <v>100993</v>
      </c>
      <c r="G5886" t="s">
        <v>21</v>
      </c>
      <c r="H5886" s="3" t="s">
        <v>5917</v>
      </c>
      <c r="I5886" s="3">
        <f t="shared" si="819"/>
        <v>78826</v>
      </c>
      <c r="J5886" s="4">
        <f t="shared" si="820"/>
        <v>3.5560066765913296</v>
      </c>
      <c r="K5886" s="5">
        <f t="shared" si="821"/>
        <v>4.5560066765913296</v>
      </c>
      <c r="L5886" s="4" t="str">
        <f t="shared" si="822"/>
        <v>Over Budget</v>
      </c>
      <c r="M5886">
        <f t="shared" si="823"/>
        <v>2021</v>
      </c>
      <c r="N5886">
        <f t="shared" si="824"/>
        <v>12</v>
      </c>
      <c r="O5886" t="str">
        <f t="shared" si="825"/>
        <v>Dec</v>
      </c>
      <c r="P5886" t="str">
        <f t="shared" si="826"/>
        <v>Q4</v>
      </c>
      <c r="Q5886" t="str">
        <f t="shared" si="827"/>
        <v>2021-12</v>
      </c>
    </row>
    <row r="5887" spans="1:17" x14ac:dyDescent="0.35">
      <c r="A5887" s="2">
        <v>44545</v>
      </c>
      <c r="B5887" t="s">
        <v>37</v>
      </c>
      <c r="C5887" t="s">
        <v>19</v>
      </c>
      <c r="D5887" t="s">
        <v>30</v>
      </c>
      <c r="E5887" s="3">
        <v>77722</v>
      </c>
      <c r="F5887" s="3">
        <v>82613</v>
      </c>
      <c r="G5887" t="s">
        <v>35</v>
      </c>
      <c r="H5887" s="3" t="s">
        <v>5918</v>
      </c>
      <c r="I5887" s="3">
        <f t="shared" si="819"/>
        <v>4891</v>
      </c>
      <c r="J5887" s="4">
        <f t="shared" si="820"/>
        <v>6.292941509482515E-2</v>
      </c>
      <c r="K5887" s="5">
        <f t="shared" si="821"/>
        <v>1.0629294150948252</v>
      </c>
      <c r="L5887" s="4" t="str">
        <f t="shared" si="822"/>
        <v>Over Budget</v>
      </c>
      <c r="M5887">
        <f t="shared" si="823"/>
        <v>2021</v>
      </c>
      <c r="N5887">
        <f t="shared" si="824"/>
        <v>12</v>
      </c>
      <c r="O5887" t="str">
        <f t="shared" si="825"/>
        <v>Dec</v>
      </c>
      <c r="P5887" t="str">
        <f t="shared" si="826"/>
        <v>Q4</v>
      </c>
      <c r="Q5887" t="str">
        <f t="shared" si="827"/>
        <v>2021-12</v>
      </c>
    </row>
    <row r="5888" spans="1:17" x14ac:dyDescent="0.35">
      <c r="A5888" s="2">
        <v>44378</v>
      </c>
      <c r="B5888" t="s">
        <v>41</v>
      </c>
      <c r="C5888" t="s">
        <v>23</v>
      </c>
      <c r="D5888" t="s">
        <v>30</v>
      </c>
      <c r="E5888" s="3">
        <v>54279</v>
      </c>
      <c r="F5888" s="3">
        <v>11052</v>
      </c>
      <c r="G5888" t="s">
        <v>35</v>
      </c>
      <c r="H5888" s="3" t="s">
        <v>5919</v>
      </c>
      <c r="I5888" s="3">
        <f t="shared" si="819"/>
        <v>-43227</v>
      </c>
      <c r="J5888" s="4">
        <f t="shared" si="820"/>
        <v>-0.79638534239761238</v>
      </c>
      <c r="K5888" s="5">
        <f t="shared" si="821"/>
        <v>0.20361465760238767</v>
      </c>
      <c r="L5888" s="4" t="str">
        <f t="shared" si="822"/>
        <v>Under Budget</v>
      </c>
      <c r="M5888">
        <f t="shared" si="823"/>
        <v>2021</v>
      </c>
      <c r="N5888">
        <f t="shared" si="824"/>
        <v>7</v>
      </c>
      <c r="O5888" t="str">
        <f t="shared" si="825"/>
        <v>Jul</v>
      </c>
      <c r="P5888" t="str">
        <f t="shared" si="826"/>
        <v>Q3</v>
      </c>
      <c r="Q5888" t="str">
        <f t="shared" si="827"/>
        <v>2021-07</v>
      </c>
    </row>
    <row r="5889" spans="1:17" x14ac:dyDescent="0.35">
      <c r="A5889" s="2">
        <v>44833</v>
      </c>
      <c r="B5889" t="s">
        <v>23</v>
      </c>
      <c r="C5889" t="s">
        <v>43</v>
      </c>
      <c r="D5889" t="s">
        <v>25</v>
      </c>
      <c r="E5889" s="3">
        <v>19398</v>
      </c>
      <c r="F5889" s="3">
        <v>9777</v>
      </c>
      <c r="G5889" t="s">
        <v>26</v>
      </c>
      <c r="H5889" s="3" t="s">
        <v>5920</v>
      </c>
      <c r="I5889" s="3">
        <f t="shared" si="819"/>
        <v>-9621</v>
      </c>
      <c r="J5889" s="4">
        <f t="shared" si="820"/>
        <v>-0.4959789669038045</v>
      </c>
      <c r="K5889" s="5">
        <f t="shared" si="821"/>
        <v>0.5040210330961955</v>
      </c>
      <c r="L5889" s="4" t="str">
        <f t="shared" si="822"/>
        <v>Under Budget</v>
      </c>
      <c r="M5889">
        <f t="shared" si="823"/>
        <v>2022</v>
      </c>
      <c r="N5889">
        <f t="shared" si="824"/>
        <v>9</v>
      </c>
      <c r="O5889" t="str">
        <f t="shared" si="825"/>
        <v>Sep</v>
      </c>
      <c r="P5889" t="str">
        <f t="shared" si="826"/>
        <v>Q3</v>
      </c>
      <c r="Q5889" t="str">
        <f t="shared" si="827"/>
        <v>2022-09</v>
      </c>
    </row>
    <row r="5890" spans="1:17" x14ac:dyDescent="0.35">
      <c r="A5890" s="2">
        <v>45214</v>
      </c>
      <c r="B5890" t="s">
        <v>23</v>
      </c>
      <c r="C5890" t="s">
        <v>43</v>
      </c>
      <c r="D5890" t="s">
        <v>25</v>
      </c>
      <c r="E5890" s="3">
        <v>71140</v>
      </c>
      <c r="F5890" s="3">
        <v>96853</v>
      </c>
      <c r="G5890" t="s">
        <v>26</v>
      </c>
      <c r="H5890" s="3" t="s">
        <v>5921</v>
      </c>
      <c r="I5890" s="3">
        <f t="shared" si="819"/>
        <v>25713</v>
      </c>
      <c r="J5890" s="4">
        <f t="shared" si="820"/>
        <v>0.36144222659544561</v>
      </c>
      <c r="K5890" s="5">
        <f t="shared" si="821"/>
        <v>1.3614422265954456</v>
      </c>
      <c r="L5890" s="4" t="str">
        <f t="shared" si="822"/>
        <v>Over Budget</v>
      </c>
      <c r="M5890">
        <f t="shared" si="823"/>
        <v>2023</v>
      </c>
      <c r="N5890">
        <f t="shared" si="824"/>
        <v>10</v>
      </c>
      <c r="O5890" t="str">
        <f t="shared" si="825"/>
        <v>Oct</v>
      </c>
      <c r="P5890" t="str">
        <f t="shared" si="826"/>
        <v>Q4</v>
      </c>
      <c r="Q5890" t="str">
        <f t="shared" si="827"/>
        <v>2023-10</v>
      </c>
    </row>
    <row r="5891" spans="1:17" x14ac:dyDescent="0.35">
      <c r="A5891" s="2">
        <v>44375</v>
      </c>
      <c r="B5891" t="s">
        <v>41</v>
      </c>
      <c r="C5891" t="s">
        <v>24</v>
      </c>
      <c r="D5891" t="s">
        <v>39</v>
      </c>
      <c r="E5891" s="3">
        <v>145590</v>
      </c>
      <c r="F5891" s="3">
        <v>151701</v>
      </c>
      <c r="G5891" t="s">
        <v>32</v>
      </c>
      <c r="H5891" s="3" t="s">
        <v>5922</v>
      </c>
      <c r="I5891" s="3">
        <f t="shared" si="819"/>
        <v>6111</v>
      </c>
      <c r="J5891" s="4">
        <f t="shared" si="820"/>
        <v>4.1974036678343291E-2</v>
      </c>
      <c r="K5891" s="5">
        <f t="shared" si="821"/>
        <v>1.0419740366783432</v>
      </c>
      <c r="L5891" s="4" t="str">
        <f t="shared" si="822"/>
        <v>Over Budget</v>
      </c>
      <c r="M5891">
        <f t="shared" si="823"/>
        <v>2021</v>
      </c>
      <c r="N5891">
        <f t="shared" si="824"/>
        <v>6</v>
      </c>
      <c r="O5891" t="str">
        <f t="shared" si="825"/>
        <v>Jun</v>
      </c>
      <c r="P5891" t="str">
        <f t="shared" si="826"/>
        <v>Q2</v>
      </c>
      <c r="Q5891" t="str">
        <f t="shared" si="827"/>
        <v>2021-06</v>
      </c>
    </row>
    <row r="5892" spans="1:17" x14ac:dyDescent="0.35">
      <c r="A5892" s="2">
        <v>45259</v>
      </c>
      <c r="B5892" t="s">
        <v>55</v>
      </c>
      <c r="C5892" t="s">
        <v>19</v>
      </c>
      <c r="D5892" t="s">
        <v>39</v>
      </c>
      <c r="E5892" s="3">
        <v>59456</v>
      </c>
      <c r="F5892" s="3">
        <v>145892</v>
      </c>
      <c r="G5892" t="s">
        <v>32</v>
      </c>
      <c r="H5892" s="3" t="s">
        <v>5923</v>
      </c>
      <c r="I5892" s="3">
        <f t="shared" si="819"/>
        <v>86436</v>
      </c>
      <c r="J5892" s="4">
        <f t="shared" si="820"/>
        <v>1.4537809472551131</v>
      </c>
      <c r="K5892" s="5">
        <f t="shared" si="821"/>
        <v>2.4537809472551131</v>
      </c>
      <c r="L5892" s="4" t="str">
        <f t="shared" si="822"/>
        <v>Over Budget</v>
      </c>
      <c r="M5892">
        <f t="shared" si="823"/>
        <v>2023</v>
      </c>
      <c r="N5892">
        <f t="shared" si="824"/>
        <v>11</v>
      </c>
      <c r="O5892" t="str">
        <f t="shared" si="825"/>
        <v>Nov</v>
      </c>
      <c r="P5892" t="str">
        <f t="shared" si="826"/>
        <v>Q4</v>
      </c>
      <c r="Q5892" t="str">
        <f t="shared" si="827"/>
        <v>2023-11</v>
      </c>
    </row>
    <row r="5893" spans="1:17" x14ac:dyDescent="0.35">
      <c r="A5893" s="2">
        <v>44968</v>
      </c>
      <c r="B5893" t="s">
        <v>28</v>
      </c>
      <c r="C5893" t="s">
        <v>34</v>
      </c>
      <c r="D5893" t="s">
        <v>39</v>
      </c>
      <c r="E5893" s="3">
        <v>46222</v>
      </c>
      <c r="F5893" s="3">
        <v>20499</v>
      </c>
      <c r="G5893" t="s">
        <v>21</v>
      </c>
      <c r="H5893" s="3" t="s">
        <v>5924</v>
      </c>
      <c r="I5893" s="3">
        <f t="shared" ref="I5893:I5956" si="828">F5893-E5893</f>
        <v>-25723</v>
      </c>
      <c r="J5893" s="4">
        <f t="shared" ref="J5893:J5956" si="829">IFERROR(I5893/E5893,0)</f>
        <v>-0.55650988706676474</v>
      </c>
      <c r="K5893" s="5">
        <f t="shared" ref="K5893:K5956" si="830">IFERROR(F5893/E5893,0)</f>
        <v>0.44349011293323526</v>
      </c>
      <c r="L5893" s="4" t="str">
        <f t="shared" ref="L5893:L5956" si="831">IF(I5893&gt;0,"Over Budget",IF(I5893&lt;0,"Under Budget","On Budget"))</f>
        <v>Under Budget</v>
      </c>
      <c r="M5893">
        <f t="shared" ref="M5893:M5956" si="832">YEAR(A5893)</f>
        <v>2023</v>
      </c>
      <c r="N5893">
        <f t="shared" ref="N5893:N5956" si="833">MONTH(A5893)</f>
        <v>2</v>
      </c>
      <c r="O5893" t="str">
        <f t="shared" ref="O5893:O5956" si="834">TEXT(A5893,"mmm")</f>
        <v>Feb</v>
      </c>
      <c r="P5893" t="str">
        <f t="shared" ref="P5893:P5956" si="835">"Q"&amp;ROUNDUP(MONTH(A5893)/3,0)</f>
        <v>Q1</v>
      </c>
      <c r="Q5893" t="str">
        <f t="shared" ref="Q5893:Q5956" si="836">TEXT(A5893,"yyyy-mm")</f>
        <v>2023-02</v>
      </c>
    </row>
    <row r="5894" spans="1:17" x14ac:dyDescent="0.35">
      <c r="A5894" s="2">
        <v>45090</v>
      </c>
      <c r="B5894" t="s">
        <v>28</v>
      </c>
      <c r="C5894" t="s">
        <v>23</v>
      </c>
      <c r="D5894" t="s">
        <v>20</v>
      </c>
      <c r="E5894" s="3">
        <v>16082</v>
      </c>
      <c r="F5894" s="3">
        <v>73029</v>
      </c>
      <c r="G5894" t="s">
        <v>35</v>
      </c>
      <c r="H5894" s="3" t="s">
        <v>5925</v>
      </c>
      <c r="I5894" s="3">
        <f t="shared" si="828"/>
        <v>56947</v>
      </c>
      <c r="J5894" s="4">
        <f t="shared" si="829"/>
        <v>3.5410396716826265</v>
      </c>
      <c r="K5894" s="5">
        <f t="shared" si="830"/>
        <v>4.5410396716826265</v>
      </c>
      <c r="L5894" s="4" t="str">
        <f t="shared" si="831"/>
        <v>Over Budget</v>
      </c>
      <c r="M5894">
        <f t="shared" si="832"/>
        <v>2023</v>
      </c>
      <c r="N5894">
        <f t="shared" si="833"/>
        <v>6</v>
      </c>
      <c r="O5894" t="str">
        <f t="shared" si="834"/>
        <v>Jun</v>
      </c>
      <c r="P5894" t="str">
        <f t="shared" si="835"/>
        <v>Q2</v>
      </c>
      <c r="Q5894" t="str">
        <f t="shared" si="836"/>
        <v>2023-06</v>
      </c>
    </row>
    <row r="5895" spans="1:17" x14ac:dyDescent="0.35">
      <c r="A5895" s="2">
        <v>45223</v>
      </c>
      <c r="B5895" t="s">
        <v>55</v>
      </c>
      <c r="C5895" t="s">
        <v>43</v>
      </c>
      <c r="D5895" t="s">
        <v>58</v>
      </c>
      <c r="E5895" s="3">
        <v>109154</v>
      </c>
      <c r="F5895" s="3">
        <v>82084</v>
      </c>
      <c r="G5895" t="s">
        <v>35</v>
      </c>
      <c r="H5895" s="3" t="s">
        <v>5926</v>
      </c>
      <c r="I5895" s="3">
        <f t="shared" si="828"/>
        <v>-27070</v>
      </c>
      <c r="J5895" s="4">
        <f t="shared" si="829"/>
        <v>-0.24799824101727835</v>
      </c>
      <c r="K5895" s="5">
        <f t="shared" si="830"/>
        <v>0.7520017589827217</v>
      </c>
      <c r="L5895" s="4" t="str">
        <f t="shared" si="831"/>
        <v>Under Budget</v>
      </c>
      <c r="M5895">
        <f t="shared" si="832"/>
        <v>2023</v>
      </c>
      <c r="N5895">
        <f t="shared" si="833"/>
        <v>10</v>
      </c>
      <c r="O5895" t="str">
        <f t="shared" si="834"/>
        <v>Oct</v>
      </c>
      <c r="P5895" t="str">
        <f t="shared" si="835"/>
        <v>Q4</v>
      </c>
      <c r="Q5895" t="str">
        <f t="shared" si="836"/>
        <v>2023-10</v>
      </c>
    </row>
    <row r="5896" spans="1:17" x14ac:dyDescent="0.35">
      <c r="A5896" s="2">
        <v>45212</v>
      </c>
      <c r="B5896" t="s">
        <v>37</v>
      </c>
      <c r="C5896" t="s">
        <v>24</v>
      </c>
      <c r="D5896" t="s">
        <v>58</v>
      </c>
      <c r="E5896" s="3">
        <v>100606</v>
      </c>
      <c r="F5896" s="3">
        <v>113906</v>
      </c>
      <c r="G5896" t="s">
        <v>32</v>
      </c>
      <c r="H5896" s="3" t="s">
        <v>5927</v>
      </c>
      <c r="I5896" s="3">
        <f t="shared" si="828"/>
        <v>13300</v>
      </c>
      <c r="J5896" s="4">
        <f t="shared" si="829"/>
        <v>0.13219887481859929</v>
      </c>
      <c r="K5896" s="5">
        <f t="shared" si="830"/>
        <v>1.1321988748185994</v>
      </c>
      <c r="L5896" s="4" t="str">
        <f t="shared" si="831"/>
        <v>Over Budget</v>
      </c>
      <c r="M5896">
        <f t="shared" si="832"/>
        <v>2023</v>
      </c>
      <c r="N5896">
        <f t="shared" si="833"/>
        <v>10</v>
      </c>
      <c r="O5896" t="str">
        <f t="shared" si="834"/>
        <v>Oct</v>
      </c>
      <c r="P5896" t="str">
        <f t="shared" si="835"/>
        <v>Q4</v>
      </c>
      <c r="Q5896" t="str">
        <f t="shared" si="836"/>
        <v>2023-10</v>
      </c>
    </row>
    <row r="5897" spans="1:17" x14ac:dyDescent="0.35">
      <c r="A5897" s="2">
        <v>44260</v>
      </c>
      <c r="B5897" t="s">
        <v>18</v>
      </c>
      <c r="C5897" t="s">
        <v>34</v>
      </c>
      <c r="D5897" t="s">
        <v>39</v>
      </c>
      <c r="E5897" s="3">
        <v>29939</v>
      </c>
      <c r="F5897" s="3">
        <v>149014</v>
      </c>
      <c r="G5897" t="s">
        <v>35</v>
      </c>
      <c r="H5897" s="3" t="s">
        <v>5928</v>
      </c>
      <c r="I5897" s="3">
        <f t="shared" si="828"/>
        <v>119075</v>
      </c>
      <c r="J5897" s="4">
        <f t="shared" si="829"/>
        <v>3.9772537492902234</v>
      </c>
      <c r="K5897" s="5">
        <f t="shared" si="830"/>
        <v>4.9772537492902238</v>
      </c>
      <c r="L5897" s="4" t="str">
        <f t="shared" si="831"/>
        <v>Over Budget</v>
      </c>
      <c r="M5897">
        <f t="shared" si="832"/>
        <v>2021</v>
      </c>
      <c r="N5897">
        <f t="shared" si="833"/>
        <v>3</v>
      </c>
      <c r="O5897" t="str">
        <f t="shared" si="834"/>
        <v>Mar</v>
      </c>
      <c r="P5897" t="str">
        <f t="shared" si="835"/>
        <v>Q1</v>
      </c>
      <c r="Q5897" t="str">
        <f t="shared" si="836"/>
        <v>2021-03</v>
      </c>
    </row>
    <row r="5898" spans="1:17" x14ac:dyDescent="0.35">
      <c r="A5898" s="2">
        <v>44225</v>
      </c>
      <c r="B5898" t="s">
        <v>18</v>
      </c>
      <c r="C5898" t="s">
        <v>19</v>
      </c>
      <c r="D5898" t="s">
        <v>25</v>
      </c>
      <c r="E5898" s="3">
        <v>62582</v>
      </c>
      <c r="F5898" s="3">
        <v>83437</v>
      </c>
      <c r="G5898" t="s">
        <v>26</v>
      </c>
      <c r="H5898" s="3" t="s">
        <v>5929</v>
      </c>
      <c r="I5898" s="3">
        <f t="shared" si="828"/>
        <v>20855</v>
      </c>
      <c r="J5898" s="4">
        <f t="shared" si="829"/>
        <v>0.33324278546546932</v>
      </c>
      <c r="K5898" s="5">
        <f t="shared" si="830"/>
        <v>1.3332427854654694</v>
      </c>
      <c r="L5898" s="4" t="str">
        <f t="shared" si="831"/>
        <v>Over Budget</v>
      </c>
      <c r="M5898">
        <f t="shared" si="832"/>
        <v>2021</v>
      </c>
      <c r="N5898">
        <f t="shared" si="833"/>
        <v>1</v>
      </c>
      <c r="O5898" t="str">
        <f t="shared" si="834"/>
        <v>Jan</v>
      </c>
      <c r="P5898" t="str">
        <f t="shared" si="835"/>
        <v>Q1</v>
      </c>
      <c r="Q5898" t="str">
        <f t="shared" si="836"/>
        <v>2021-01</v>
      </c>
    </row>
    <row r="5899" spans="1:17" x14ac:dyDescent="0.35">
      <c r="A5899" s="2">
        <v>44568</v>
      </c>
      <c r="B5899" t="s">
        <v>23</v>
      </c>
      <c r="C5899" t="s">
        <v>34</v>
      </c>
      <c r="D5899" t="s">
        <v>58</v>
      </c>
      <c r="E5899" s="3">
        <v>58819</v>
      </c>
      <c r="F5899" s="3">
        <v>11681</v>
      </c>
      <c r="G5899" t="s">
        <v>32</v>
      </c>
      <c r="H5899" s="3" t="s">
        <v>5930</v>
      </c>
      <c r="I5899" s="3">
        <f t="shared" si="828"/>
        <v>-47138</v>
      </c>
      <c r="J5899" s="4">
        <f t="shared" si="829"/>
        <v>-0.80140770839354625</v>
      </c>
      <c r="K5899" s="5">
        <f t="shared" si="830"/>
        <v>0.1985922916064537</v>
      </c>
      <c r="L5899" s="4" t="str">
        <f t="shared" si="831"/>
        <v>Under Budget</v>
      </c>
      <c r="M5899">
        <f t="shared" si="832"/>
        <v>2022</v>
      </c>
      <c r="N5899">
        <f t="shared" si="833"/>
        <v>1</v>
      </c>
      <c r="O5899" t="str">
        <f t="shared" si="834"/>
        <v>Jan</v>
      </c>
      <c r="P5899" t="str">
        <f t="shared" si="835"/>
        <v>Q1</v>
      </c>
      <c r="Q5899" t="str">
        <f t="shared" si="836"/>
        <v>2022-01</v>
      </c>
    </row>
    <row r="5900" spans="1:17" x14ac:dyDescent="0.35">
      <c r="A5900" s="2">
        <v>44293</v>
      </c>
      <c r="B5900" t="s">
        <v>37</v>
      </c>
      <c r="C5900" t="s">
        <v>43</v>
      </c>
      <c r="D5900" t="s">
        <v>30</v>
      </c>
      <c r="E5900" s="3">
        <v>29533</v>
      </c>
      <c r="F5900" s="3">
        <v>147800</v>
      </c>
      <c r="G5900" t="s">
        <v>26</v>
      </c>
      <c r="H5900" s="3" t="s">
        <v>5931</v>
      </c>
      <c r="I5900" s="3">
        <f t="shared" si="828"/>
        <v>118267</v>
      </c>
      <c r="J5900" s="4">
        <f t="shared" si="829"/>
        <v>4.0045711576880096</v>
      </c>
      <c r="K5900" s="5">
        <f t="shared" si="830"/>
        <v>5.0045711576880096</v>
      </c>
      <c r="L5900" s="4" t="str">
        <f t="shared" si="831"/>
        <v>Over Budget</v>
      </c>
      <c r="M5900">
        <f t="shared" si="832"/>
        <v>2021</v>
      </c>
      <c r="N5900">
        <f t="shared" si="833"/>
        <v>4</v>
      </c>
      <c r="O5900" t="str">
        <f t="shared" si="834"/>
        <v>Apr</v>
      </c>
      <c r="P5900" t="str">
        <f t="shared" si="835"/>
        <v>Q2</v>
      </c>
      <c r="Q5900" t="str">
        <f t="shared" si="836"/>
        <v>2021-04</v>
      </c>
    </row>
    <row r="5901" spans="1:17" x14ac:dyDescent="0.35">
      <c r="A5901" s="2">
        <v>45189</v>
      </c>
      <c r="B5901" t="s">
        <v>55</v>
      </c>
      <c r="C5901" t="s">
        <v>23</v>
      </c>
      <c r="D5901" t="s">
        <v>20</v>
      </c>
      <c r="E5901" s="3">
        <v>144419</v>
      </c>
      <c r="F5901" s="3">
        <v>114646</v>
      </c>
      <c r="G5901" t="s">
        <v>21</v>
      </c>
      <c r="H5901" s="3" t="s">
        <v>5932</v>
      </c>
      <c r="I5901" s="3">
        <f t="shared" si="828"/>
        <v>-29773</v>
      </c>
      <c r="J5901" s="4">
        <f t="shared" si="829"/>
        <v>-0.20615708459413234</v>
      </c>
      <c r="K5901" s="5">
        <f t="shared" si="830"/>
        <v>0.7938429154058676</v>
      </c>
      <c r="L5901" s="4" t="str">
        <f t="shared" si="831"/>
        <v>Under Budget</v>
      </c>
      <c r="M5901">
        <f t="shared" si="832"/>
        <v>2023</v>
      </c>
      <c r="N5901">
        <f t="shared" si="833"/>
        <v>9</v>
      </c>
      <c r="O5901" t="str">
        <f t="shared" si="834"/>
        <v>Sep</v>
      </c>
      <c r="P5901" t="str">
        <f t="shared" si="835"/>
        <v>Q3</v>
      </c>
      <c r="Q5901" t="str">
        <f t="shared" si="836"/>
        <v>2023-09</v>
      </c>
    </row>
    <row r="5902" spans="1:17" x14ac:dyDescent="0.35">
      <c r="A5902" s="2">
        <v>44217</v>
      </c>
      <c r="B5902" t="s">
        <v>41</v>
      </c>
      <c r="C5902" t="s">
        <v>19</v>
      </c>
      <c r="D5902" t="s">
        <v>25</v>
      </c>
      <c r="E5902" s="3">
        <v>13949</v>
      </c>
      <c r="F5902" s="3">
        <v>17947</v>
      </c>
      <c r="G5902" t="s">
        <v>26</v>
      </c>
      <c r="H5902" s="3" t="s">
        <v>5933</v>
      </c>
      <c r="I5902" s="3">
        <f t="shared" si="828"/>
        <v>3998</v>
      </c>
      <c r="J5902" s="4">
        <f t="shared" si="829"/>
        <v>0.28661552799483836</v>
      </c>
      <c r="K5902" s="5">
        <f t="shared" si="830"/>
        <v>1.2866155279948384</v>
      </c>
      <c r="L5902" s="4" t="str">
        <f t="shared" si="831"/>
        <v>Over Budget</v>
      </c>
      <c r="M5902">
        <f t="shared" si="832"/>
        <v>2021</v>
      </c>
      <c r="N5902">
        <f t="shared" si="833"/>
        <v>1</v>
      </c>
      <c r="O5902" t="str">
        <f t="shared" si="834"/>
        <v>Jan</v>
      </c>
      <c r="P5902" t="str">
        <f t="shared" si="835"/>
        <v>Q1</v>
      </c>
      <c r="Q5902" t="str">
        <f t="shared" si="836"/>
        <v>2021-01</v>
      </c>
    </row>
    <row r="5903" spans="1:17" x14ac:dyDescent="0.35">
      <c r="A5903" s="2">
        <v>44931</v>
      </c>
      <c r="B5903" t="s">
        <v>28</v>
      </c>
      <c r="C5903" t="s">
        <v>23</v>
      </c>
      <c r="D5903" t="s">
        <v>20</v>
      </c>
      <c r="E5903" s="3">
        <v>105413</v>
      </c>
      <c r="F5903" s="3">
        <v>122251</v>
      </c>
      <c r="G5903" t="s">
        <v>32</v>
      </c>
      <c r="H5903" s="3" t="s">
        <v>5934</v>
      </c>
      <c r="I5903" s="3">
        <f t="shared" si="828"/>
        <v>16838</v>
      </c>
      <c r="J5903" s="4">
        <f t="shared" si="829"/>
        <v>0.15973361919307866</v>
      </c>
      <c r="K5903" s="5">
        <f t="shared" si="830"/>
        <v>1.1597336191930787</v>
      </c>
      <c r="L5903" s="4" t="str">
        <f t="shared" si="831"/>
        <v>Over Budget</v>
      </c>
      <c r="M5903">
        <f t="shared" si="832"/>
        <v>2023</v>
      </c>
      <c r="N5903">
        <f t="shared" si="833"/>
        <v>1</v>
      </c>
      <c r="O5903" t="str">
        <f t="shared" si="834"/>
        <v>Jan</v>
      </c>
      <c r="P5903" t="str">
        <f t="shared" si="835"/>
        <v>Q1</v>
      </c>
      <c r="Q5903" t="str">
        <f t="shared" si="836"/>
        <v>2023-01</v>
      </c>
    </row>
    <row r="5904" spans="1:17" x14ac:dyDescent="0.35">
      <c r="A5904" s="2">
        <v>45266</v>
      </c>
      <c r="B5904" t="s">
        <v>41</v>
      </c>
      <c r="C5904" t="s">
        <v>29</v>
      </c>
      <c r="D5904" t="s">
        <v>30</v>
      </c>
      <c r="E5904" s="3">
        <v>104814</v>
      </c>
      <c r="F5904" s="3">
        <v>51955</v>
      </c>
      <c r="G5904" t="s">
        <v>26</v>
      </c>
      <c r="H5904" s="3" t="s">
        <v>5935</v>
      </c>
      <c r="I5904" s="3">
        <f t="shared" si="828"/>
        <v>-52859</v>
      </c>
      <c r="J5904" s="4">
        <f t="shared" si="829"/>
        <v>-0.50431240101513153</v>
      </c>
      <c r="K5904" s="5">
        <f t="shared" si="830"/>
        <v>0.49568759898486842</v>
      </c>
      <c r="L5904" s="4" t="str">
        <f t="shared" si="831"/>
        <v>Under Budget</v>
      </c>
      <c r="M5904">
        <f t="shared" si="832"/>
        <v>2023</v>
      </c>
      <c r="N5904">
        <f t="shared" si="833"/>
        <v>12</v>
      </c>
      <c r="O5904" t="str">
        <f t="shared" si="834"/>
        <v>Dec</v>
      </c>
      <c r="P5904" t="str">
        <f t="shared" si="835"/>
        <v>Q4</v>
      </c>
      <c r="Q5904" t="str">
        <f t="shared" si="836"/>
        <v>2023-12</v>
      </c>
    </row>
    <row r="5905" spans="1:17" x14ac:dyDescent="0.35">
      <c r="A5905" s="2">
        <v>44262</v>
      </c>
      <c r="B5905" t="s">
        <v>28</v>
      </c>
      <c r="C5905" t="s">
        <v>34</v>
      </c>
      <c r="D5905" t="s">
        <v>58</v>
      </c>
      <c r="E5905" s="3">
        <v>46174</v>
      </c>
      <c r="F5905" s="3">
        <v>111142</v>
      </c>
      <c r="G5905" t="s">
        <v>26</v>
      </c>
      <c r="H5905" s="3" t="s">
        <v>5936</v>
      </c>
      <c r="I5905" s="3">
        <f t="shared" si="828"/>
        <v>64968</v>
      </c>
      <c r="J5905" s="4">
        <f t="shared" si="829"/>
        <v>1.4070255988218479</v>
      </c>
      <c r="K5905" s="5">
        <f t="shared" si="830"/>
        <v>2.4070255988218476</v>
      </c>
      <c r="L5905" s="4" t="str">
        <f t="shared" si="831"/>
        <v>Over Budget</v>
      </c>
      <c r="M5905">
        <f t="shared" si="832"/>
        <v>2021</v>
      </c>
      <c r="N5905">
        <f t="shared" si="833"/>
        <v>3</v>
      </c>
      <c r="O5905" t="str">
        <f t="shared" si="834"/>
        <v>Mar</v>
      </c>
      <c r="P5905" t="str">
        <f t="shared" si="835"/>
        <v>Q1</v>
      </c>
      <c r="Q5905" t="str">
        <f t="shared" si="836"/>
        <v>2021-03</v>
      </c>
    </row>
    <row r="5906" spans="1:17" x14ac:dyDescent="0.35">
      <c r="A5906" s="2">
        <v>44799</v>
      </c>
      <c r="B5906" t="s">
        <v>41</v>
      </c>
      <c r="C5906" t="s">
        <v>34</v>
      </c>
      <c r="D5906" t="s">
        <v>20</v>
      </c>
      <c r="E5906" s="3">
        <v>140027</v>
      </c>
      <c r="F5906" s="3">
        <v>92482</v>
      </c>
      <c r="G5906" t="s">
        <v>32</v>
      </c>
      <c r="H5906" s="3" t="s">
        <v>5937</v>
      </c>
      <c r="I5906" s="3">
        <f t="shared" si="828"/>
        <v>-47545</v>
      </c>
      <c r="J5906" s="4">
        <f t="shared" si="829"/>
        <v>-0.33954165982274848</v>
      </c>
      <c r="K5906" s="5">
        <f t="shared" si="830"/>
        <v>0.66045834017725158</v>
      </c>
      <c r="L5906" s="4" t="str">
        <f t="shared" si="831"/>
        <v>Under Budget</v>
      </c>
      <c r="M5906">
        <f t="shared" si="832"/>
        <v>2022</v>
      </c>
      <c r="N5906">
        <f t="shared" si="833"/>
        <v>8</v>
      </c>
      <c r="O5906" t="str">
        <f t="shared" si="834"/>
        <v>Aug</v>
      </c>
      <c r="P5906" t="str">
        <f t="shared" si="835"/>
        <v>Q3</v>
      </c>
      <c r="Q5906" t="str">
        <f t="shared" si="836"/>
        <v>2022-08</v>
      </c>
    </row>
    <row r="5907" spans="1:17" x14ac:dyDescent="0.35">
      <c r="A5907" s="2">
        <v>44534</v>
      </c>
      <c r="B5907" t="s">
        <v>55</v>
      </c>
      <c r="C5907" t="s">
        <v>24</v>
      </c>
      <c r="D5907" t="s">
        <v>20</v>
      </c>
      <c r="E5907" s="3">
        <v>53664</v>
      </c>
      <c r="F5907" s="3">
        <v>55438</v>
      </c>
      <c r="G5907" t="s">
        <v>21</v>
      </c>
      <c r="H5907" s="3" t="s">
        <v>5938</v>
      </c>
      <c r="I5907" s="3">
        <f t="shared" si="828"/>
        <v>1774</v>
      </c>
      <c r="J5907" s="4">
        <f t="shared" si="829"/>
        <v>3.3057543231961833E-2</v>
      </c>
      <c r="K5907" s="5">
        <f t="shared" si="830"/>
        <v>1.0330575432319618</v>
      </c>
      <c r="L5907" s="4" t="str">
        <f t="shared" si="831"/>
        <v>Over Budget</v>
      </c>
      <c r="M5907">
        <f t="shared" si="832"/>
        <v>2021</v>
      </c>
      <c r="N5907">
        <f t="shared" si="833"/>
        <v>12</v>
      </c>
      <c r="O5907" t="str">
        <f t="shared" si="834"/>
        <v>Dec</v>
      </c>
      <c r="P5907" t="str">
        <f t="shared" si="835"/>
        <v>Q4</v>
      </c>
      <c r="Q5907" t="str">
        <f t="shared" si="836"/>
        <v>2021-12</v>
      </c>
    </row>
    <row r="5908" spans="1:17" x14ac:dyDescent="0.35">
      <c r="A5908" s="2">
        <v>44319</v>
      </c>
      <c r="B5908" t="s">
        <v>55</v>
      </c>
      <c r="C5908" t="s">
        <v>19</v>
      </c>
      <c r="D5908" t="s">
        <v>20</v>
      </c>
      <c r="E5908" s="3">
        <v>107527</v>
      </c>
      <c r="F5908" s="3">
        <v>56382</v>
      </c>
      <c r="G5908" t="s">
        <v>26</v>
      </c>
      <c r="H5908" s="3" t="s">
        <v>5939</v>
      </c>
      <c r="I5908" s="3">
        <f t="shared" si="828"/>
        <v>-51145</v>
      </c>
      <c r="J5908" s="4">
        <f t="shared" si="829"/>
        <v>-0.47564797678722553</v>
      </c>
      <c r="K5908" s="5">
        <f t="shared" si="830"/>
        <v>0.52435202321277452</v>
      </c>
      <c r="L5908" s="4" t="str">
        <f t="shared" si="831"/>
        <v>Under Budget</v>
      </c>
      <c r="M5908">
        <f t="shared" si="832"/>
        <v>2021</v>
      </c>
      <c r="N5908">
        <f t="shared" si="833"/>
        <v>5</v>
      </c>
      <c r="O5908" t="str">
        <f t="shared" si="834"/>
        <v>May</v>
      </c>
      <c r="P5908" t="str">
        <f t="shared" si="835"/>
        <v>Q2</v>
      </c>
      <c r="Q5908" t="str">
        <f t="shared" si="836"/>
        <v>2021-05</v>
      </c>
    </row>
    <row r="5909" spans="1:17" x14ac:dyDescent="0.35">
      <c r="A5909" s="2">
        <v>44643</v>
      </c>
      <c r="B5909" t="s">
        <v>37</v>
      </c>
      <c r="C5909" t="s">
        <v>34</v>
      </c>
      <c r="D5909" t="s">
        <v>30</v>
      </c>
      <c r="E5909" s="3">
        <v>120260</v>
      </c>
      <c r="F5909" s="3">
        <v>17433</v>
      </c>
      <c r="G5909" t="s">
        <v>32</v>
      </c>
      <c r="H5909" s="3" t="s">
        <v>5940</v>
      </c>
      <c r="I5909" s="3">
        <f t="shared" si="828"/>
        <v>-102827</v>
      </c>
      <c r="J5909" s="4">
        <f t="shared" si="829"/>
        <v>-0.85503908198902379</v>
      </c>
      <c r="K5909" s="5">
        <f t="shared" si="830"/>
        <v>0.14496091801097621</v>
      </c>
      <c r="L5909" s="4" t="str">
        <f t="shared" si="831"/>
        <v>Under Budget</v>
      </c>
      <c r="M5909">
        <f t="shared" si="832"/>
        <v>2022</v>
      </c>
      <c r="N5909">
        <f t="shared" si="833"/>
        <v>3</v>
      </c>
      <c r="O5909" t="str">
        <f t="shared" si="834"/>
        <v>Mar</v>
      </c>
      <c r="P5909" t="str">
        <f t="shared" si="835"/>
        <v>Q1</v>
      </c>
      <c r="Q5909" t="str">
        <f t="shared" si="836"/>
        <v>2022-03</v>
      </c>
    </row>
    <row r="5910" spans="1:17" x14ac:dyDescent="0.35">
      <c r="A5910" s="2">
        <v>44807</v>
      </c>
      <c r="B5910" t="s">
        <v>41</v>
      </c>
      <c r="C5910" t="s">
        <v>43</v>
      </c>
      <c r="D5910" t="s">
        <v>25</v>
      </c>
      <c r="E5910" s="3">
        <v>57634</v>
      </c>
      <c r="F5910" s="3">
        <v>60984</v>
      </c>
      <c r="G5910" t="s">
        <v>26</v>
      </c>
      <c r="H5910" s="3" t="s">
        <v>5941</v>
      </c>
      <c r="I5910" s="3">
        <f t="shared" si="828"/>
        <v>3350</v>
      </c>
      <c r="J5910" s="4">
        <f t="shared" si="829"/>
        <v>5.8125412083145367E-2</v>
      </c>
      <c r="K5910" s="5">
        <f t="shared" si="830"/>
        <v>1.0581254120831454</v>
      </c>
      <c r="L5910" s="4" t="str">
        <f t="shared" si="831"/>
        <v>Over Budget</v>
      </c>
      <c r="M5910">
        <f t="shared" si="832"/>
        <v>2022</v>
      </c>
      <c r="N5910">
        <f t="shared" si="833"/>
        <v>9</v>
      </c>
      <c r="O5910" t="str">
        <f t="shared" si="834"/>
        <v>Sep</v>
      </c>
      <c r="P5910" t="str">
        <f t="shared" si="835"/>
        <v>Q3</v>
      </c>
      <c r="Q5910" t="str">
        <f t="shared" si="836"/>
        <v>2022-09</v>
      </c>
    </row>
    <row r="5911" spans="1:17" x14ac:dyDescent="0.35">
      <c r="A5911" s="2">
        <v>44867</v>
      </c>
      <c r="B5911" t="s">
        <v>41</v>
      </c>
      <c r="C5911" t="s">
        <v>29</v>
      </c>
      <c r="D5911" t="s">
        <v>25</v>
      </c>
      <c r="E5911" s="3">
        <v>80793</v>
      </c>
      <c r="F5911" s="3">
        <v>10899</v>
      </c>
      <c r="G5911" t="s">
        <v>26</v>
      </c>
      <c r="H5911" s="3" t="s">
        <v>5942</v>
      </c>
      <c r="I5911" s="3">
        <f t="shared" si="828"/>
        <v>-69894</v>
      </c>
      <c r="J5911" s="4">
        <f t="shared" si="829"/>
        <v>-0.86509969923136909</v>
      </c>
      <c r="K5911" s="5">
        <f t="shared" si="830"/>
        <v>0.13490030076863094</v>
      </c>
      <c r="L5911" s="4" t="str">
        <f t="shared" si="831"/>
        <v>Under Budget</v>
      </c>
      <c r="M5911">
        <f t="shared" si="832"/>
        <v>2022</v>
      </c>
      <c r="N5911">
        <f t="shared" si="833"/>
        <v>11</v>
      </c>
      <c r="O5911" t="str">
        <f t="shared" si="834"/>
        <v>Nov</v>
      </c>
      <c r="P5911" t="str">
        <f t="shared" si="835"/>
        <v>Q4</v>
      </c>
      <c r="Q5911" t="str">
        <f t="shared" si="836"/>
        <v>2022-11</v>
      </c>
    </row>
    <row r="5912" spans="1:17" x14ac:dyDescent="0.35">
      <c r="A5912" s="2">
        <v>44811</v>
      </c>
      <c r="B5912" t="s">
        <v>37</v>
      </c>
      <c r="C5912" t="s">
        <v>43</v>
      </c>
      <c r="D5912" t="s">
        <v>30</v>
      </c>
      <c r="E5912" s="3">
        <v>134641</v>
      </c>
      <c r="F5912" s="3">
        <v>163607</v>
      </c>
      <c r="G5912" t="s">
        <v>35</v>
      </c>
      <c r="H5912" s="3" t="s">
        <v>5943</v>
      </c>
      <c r="I5912" s="3">
        <f t="shared" si="828"/>
        <v>28966</v>
      </c>
      <c r="J5912" s="4">
        <f t="shared" si="829"/>
        <v>0.21513506287089371</v>
      </c>
      <c r="K5912" s="5">
        <f t="shared" si="830"/>
        <v>1.2151350628708937</v>
      </c>
      <c r="L5912" s="4" t="str">
        <f t="shared" si="831"/>
        <v>Over Budget</v>
      </c>
      <c r="M5912">
        <f t="shared" si="832"/>
        <v>2022</v>
      </c>
      <c r="N5912">
        <f t="shared" si="833"/>
        <v>9</v>
      </c>
      <c r="O5912" t="str">
        <f t="shared" si="834"/>
        <v>Sep</v>
      </c>
      <c r="P5912" t="str">
        <f t="shared" si="835"/>
        <v>Q3</v>
      </c>
      <c r="Q5912" t="str">
        <f t="shared" si="836"/>
        <v>2022-09</v>
      </c>
    </row>
    <row r="5913" spans="1:17" x14ac:dyDescent="0.35">
      <c r="A5913" s="2">
        <v>45093</v>
      </c>
      <c r="B5913" t="s">
        <v>37</v>
      </c>
      <c r="C5913" t="s">
        <v>23</v>
      </c>
      <c r="D5913" t="s">
        <v>20</v>
      </c>
      <c r="E5913" s="3">
        <v>110991</v>
      </c>
      <c r="F5913" s="3">
        <v>68099</v>
      </c>
      <c r="G5913" t="s">
        <v>26</v>
      </c>
      <c r="H5913" s="3" t="s">
        <v>5944</v>
      </c>
      <c r="I5913" s="3">
        <f t="shared" si="828"/>
        <v>-42892</v>
      </c>
      <c r="J5913" s="4">
        <f t="shared" si="829"/>
        <v>-0.38644574785342956</v>
      </c>
      <c r="K5913" s="5">
        <f t="shared" si="830"/>
        <v>0.61355425214657044</v>
      </c>
      <c r="L5913" s="4" t="str">
        <f t="shared" si="831"/>
        <v>Under Budget</v>
      </c>
      <c r="M5913">
        <f t="shared" si="832"/>
        <v>2023</v>
      </c>
      <c r="N5913">
        <f t="shared" si="833"/>
        <v>6</v>
      </c>
      <c r="O5913" t="str">
        <f t="shared" si="834"/>
        <v>Jun</v>
      </c>
      <c r="P5913" t="str">
        <f t="shared" si="835"/>
        <v>Q2</v>
      </c>
      <c r="Q5913" t="str">
        <f t="shared" si="836"/>
        <v>2023-06</v>
      </c>
    </row>
    <row r="5914" spans="1:17" x14ac:dyDescent="0.35">
      <c r="A5914" s="2">
        <v>44477</v>
      </c>
      <c r="B5914" t="s">
        <v>55</v>
      </c>
      <c r="C5914" t="s">
        <v>29</v>
      </c>
      <c r="D5914" t="s">
        <v>20</v>
      </c>
      <c r="E5914" s="3">
        <v>131998</v>
      </c>
      <c r="F5914" s="3">
        <v>62902</v>
      </c>
      <c r="G5914" t="s">
        <v>21</v>
      </c>
      <c r="H5914" s="3" t="s">
        <v>5945</v>
      </c>
      <c r="I5914" s="3">
        <f t="shared" si="828"/>
        <v>-69096</v>
      </c>
      <c r="J5914" s="4">
        <f t="shared" si="829"/>
        <v>-0.52346247670419244</v>
      </c>
      <c r="K5914" s="5">
        <f t="shared" si="830"/>
        <v>0.47653752329580751</v>
      </c>
      <c r="L5914" s="4" t="str">
        <f t="shared" si="831"/>
        <v>Under Budget</v>
      </c>
      <c r="M5914">
        <f t="shared" si="832"/>
        <v>2021</v>
      </c>
      <c r="N5914">
        <f t="shared" si="833"/>
        <v>10</v>
      </c>
      <c r="O5914" t="str">
        <f t="shared" si="834"/>
        <v>Oct</v>
      </c>
      <c r="P5914" t="str">
        <f t="shared" si="835"/>
        <v>Q4</v>
      </c>
      <c r="Q5914" t="str">
        <f t="shared" si="836"/>
        <v>2021-10</v>
      </c>
    </row>
    <row r="5915" spans="1:17" x14ac:dyDescent="0.35">
      <c r="A5915" s="2">
        <v>45263</v>
      </c>
      <c r="B5915" t="s">
        <v>55</v>
      </c>
      <c r="C5915" t="s">
        <v>29</v>
      </c>
      <c r="D5915" t="s">
        <v>39</v>
      </c>
      <c r="E5915" s="3">
        <v>48291</v>
      </c>
      <c r="F5915" s="3">
        <v>124967</v>
      </c>
      <c r="G5915" t="s">
        <v>26</v>
      </c>
      <c r="H5915" s="3" t="s">
        <v>5946</v>
      </c>
      <c r="I5915" s="3">
        <f t="shared" si="828"/>
        <v>76676</v>
      </c>
      <c r="J5915" s="4">
        <f t="shared" si="829"/>
        <v>1.5877906856350044</v>
      </c>
      <c r="K5915" s="5">
        <f t="shared" si="830"/>
        <v>2.5877906856350044</v>
      </c>
      <c r="L5915" s="4" t="str">
        <f t="shared" si="831"/>
        <v>Over Budget</v>
      </c>
      <c r="M5915">
        <f t="shared" si="832"/>
        <v>2023</v>
      </c>
      <c r="N5915">
        <f t="shared" si="833"/>
        <v>12</v>
      </c>
      <c r="O5915" t="str">
        <f t="shared" si="834"/>
        <v>Dec</v>
      </c>
      <c r="P5915" t="str">
        <f t="shared" si="835"/>
        <v>Q4</v>
      </c>
      <c r="Q5915" t="str">
        <f t="shared" si="836"/>
        <v>2023-12</v>
      </c>
    </row>
    <row r="5916" spans="1:17" x14ac:dyDescent="0.35">
      <c r="A5916" s="2">
        <v>44792</v>
      </c>
      <c r="B5916" t="s">
        <v>23</v>
      </c>
      <c r="C5916" t="s">
        <v>43</v>
      </c>
      <c r="D5916" t="s">
        <v>58</v>
      </c>
      <c r="E5916" s="3">
        <v>40604</v>
      </c>
      <c r="F5916" s="3">
        <v>80283</v>
      </c>
      <c r="G5916" t="s">
        <v>32</v>
      </c>
      <c r="H5916" s="3" t="s">
        <v>5947</v>
      </c>
      <c r="I5916" s="3">
        <f t="shared" si="828"/>
        <v>39679</v>
      </c>
      <c r="J5916" s="4">
        <f t="shared" si="829"/>
        <v>0.97721899320264016</v>
      </c>
      <c r="K5916" s="5">
        <f t="shared" si="830"/>
        <v>1.9772189932026401</v>
      </c>
      <c r="L5916" s="4" t="str">
        <f t="shared" si="831"/>
        <v>Over Budget</v>
      </c>
      <c r="M5916">
        <f t="shared" si="832"/>
        <v>2022</v>
      </c>
      <c r="N5916">
        <f t="shared" si="833"/>
        <v>8</v>
      </c>
      <c r="O5916" t="str">
        <f t="shared" si="834"/>
        <v>Aug</v>
      </c>
      <c r="P5916" t="str">
        <f t="shared" si="835"/>
        <v>Q3</v>
      </c>
      <c r="Q5916" t="str">
        <f t="shared" si="836"/>
        <v>2022-08</v>
      </c>
    </row>
    <row r="5917" spans="1:17" x14ac:dyDescent="0.35">
      <c r="A5917" s="2">
        <v>44899</v>
      </c>
      <c r="B5917" t="s">
        <v>41</v>
      </c>
      <c r="C5917" t="s">
        <v>34</v>
      </c>
      <c r="D5917" t="s">
        <v>58</v>
      </c>
      <c r="E5917" s="3">
        <v>103738</v>
      </c>
      <c r="F5917" s="3">
        <v>146876</v>
      </c>
      <c r="G5917" t="s">
        <v>32</v>
      </c>
      <c r="H5917" s="3" t="s">
        <v>5948</v>
      </c>
      <c r="I5917" s="3">
        <f t="shared" si="828"/>
        <v>43138</v>
      </c>
      <c r="J5917" s="4">
        <f t="shared" si="829"/>
        <v>0.41583604850681527</v>
      </c>
      <c r="K5917" s="5">
        <f t="shared" si="830"/>
        <v>1.4158360485068153</v>
      </c>
      <c r="L5917" s="4" t="str">
        <f t="shared" si="831"/>
        <v>Over Budget</v>
      </c>
      <c r="M5917">
        <f t="shared" si="832"/>
        <v>2022</v>
      </c>
      <c r="N5917">
        <f t="shared" si="833"/>
        <v>12</v>
      </c>
      <c r="O5917" t="str">
        <f t="shared" si="834"/>
        <v>Dec</v>
      </c>
      <c r="P5917" t="str">
        <f t="shared" si="835"/>
        <v>Q4</v>
      </c>
      <c r="Q5917" t="str">
        <f t="shared" si="836"/>
        <v>2022-12</v>
      </c>
    </row>
    <row r="5918" spans="1:17" x14ac:dyDescent="0.35">
      <c r="A5918" s="2">
        <v>45271</v>
      </c>
      <c r="B5918" t="s">
        <v>55</v>
      </c>
      <c r="C5918" t="s">
        <v>43</v>
      </c>
      <c r="D5918" t="s">
        <v>25</v>
      </c>
      <c r="E5918" s="3">
        <v>63726</v>
      </c>
      <c r="F5918" s="3">
        <v>135182</v>
      </c>
      <c r="G5918" t="s">
        <v>35</v>
      </c>
      <c r="H5918" s="3" t="s">
        <v>5949</v>
      </c>
      <c r="I5918" s="3">
        <f t="shared" si="828"/>
        <v>71456</v>
      </c>
      <c r="J5918" s="4">
        <f t="shared" si="829"/>
        <v>1.1213005680569941</v>
      </c>
      <c r="K5918" s="5">
        <f t="shared" si="830"/>
        <v>2.1213005680569941</v>
      </c>
      <c r="L5918" s="4" t="str">
        <f t="shared" si="831"/>
        <v>Over Budget</v>
      </c>
      <c r="M5918">
        <f t="shared" si="832"/>
        <v>2023</v>
      </c>
      <c r="N5918">
        <f t="shared" si="833"/>
        <v>12</v>
      </c>
      <c r="O5918" t="str">
        <f t="shared" si="834"/>
        <v>Dec</v>
      </c>
      <c r="P5918" t="str">
        <f t="shared" si="835"/>
        <v>Q4</v>
      </c>
      <c r="Q5918" t="str">
        <f t="shared" si="836"/>
        <v>2023-12</v>
      </c>
    </row>
    <row r="5919" spans="1:17" x14ac:dyDescent="0.35">
      <c r="A5919" s="2">
        <v>44406</v>
      </c>
      <c r="B5919" t="s">
        <v>55</v>
      </c>
      <c r="C5919" t="s">
        <v>19</v>
      </c>
      <c r="D5919" t="s">
        <v>30</v>
      </c>
      <c r="E5919" s="3">
        <v>99647</v>
      </c>
      <c r="F5919" s="3">
        <v>75185</v>
      </c>
      <c r="G5919" t="s">
        <v>35</v>
      </c>
      <c r="H5919" s="3" t="s">
        <v>5950</v>
      </c>
      <c r="I5919" s="3">
        <f t="shared" si="828"/>
        <v>-24462</v>
      </c>
      <c r="J5919" s="4">
        <f t="shared" si="829"/>
        <v>-0.24548656758357001</v>
      </c>
      <c r="K5919" s="5">
        <f t="shared" si="830"/>
        <v>0.75451343241642999</v>
      </c>
      <c r="L5919" s="4" t="str">
        <f t="shared" si="831"/>
        <v>Under Budget</v>
      </c>
      <c r="M5919">
        <f t="shared" si="832"/>
        <v>2021</v>
      </c>
      <c r="N5919">
        <f t="shared" si="833"/>
        <v>7</v>
      </c>
      <c r="O5919" t="str">
        <f t="shared" si="834"/>
        <v>Jul</v>
      </c>
      <c r="P5919" t="str">
        <f t="shared" si="835"/>
        <v>Q3</v>
      </c>
      <c r="Q5919" t="str">
        <f t="shared" si="836"/>
        <v>2021-07</v>
      </c>
    </row>
    <row r="5920" spans="1:17" x14ac:dyDescent="0.35">
      <c r="A5920" s="2">
        <v>44322</v>
      </c>
      <c r="B5920" t="s">
        <v>41</v>
      </c>
      <c r="C5920" t="s">
        <v>23</v>
      </c>
      <c r="D5920" t="s">
        <v>20</v>
      </c>
      <c r="E5920" s="3">
        <v>110718</v>
      </c>
      <c r="F5920" s="3">
        <v>136350</v>
      </c>
      <c r="G5920" t="s">
        <v>26</v>
      </c>
      <c r="H5920" s="3" t="s">
        <v>5951</v>
      </c>
      <c r="I5920" s="3">
        <f t="shared" si="828"/>
        <v>25632</v>
      </c>
      <c r="J5920" s="4">
        <f t="shared" si="829"/>
        <v>0.23150707202080961</v>
      </c>
      <c r="K5920" s="5">
        <f t="shared" si="830"/>
        <v>1.2315070720208097</v>
      </c>
      <c r="L5920" s="4" t="str">
        <f t="shared" si="831"/>
        <v>Over Budget</v>
      </c>
      <c r="M5920">
        <f t="shared" si="832"/>
        <v>2021</v>
      </c>
      <c r="N5920">
        <f t="shared" si="833"/>
        <v>5</v>
      </c>
      <c r="O5920" t="str">
        <f t="shared" si="834"/>
        <v>May</v>
      </c>
      <c r="P5920" t="str">
        <f t="shared" si="835"/>
        <v>Q2</v>
      </c>
      <c r="Q5920" t="str">
        <f t="shared" si="836"/>
        <v>2021-05</v>
      </c>
    </row>
    <row r="5921" spans="1:17" x14ac:dyDescent="0.35">
      <c r="A5921" s="2">
        <v>44688</v>
      </c>
      <c r="B5921" t="s">
        <v>37</v>
      </c>
      <c r="C5921" t="s">
        <v>29</v>
      </c>
      <c r="D5921" t="s">
        <v>58</v>
      </c>
      <c r="E5921" s="3">
        <v>74456</v>
      </c>
      <c r="F5921" s="3">
        <v>51380</v>
      </c>
      <c r="G5921" t="s">
        <v>35</v>
      </c>
      <c r="H5921" s="3" t="s">
        <v>5952</v>
      </c>
      <c r="I5921" s="3">
        <f t="shared" si="828"/>
        <v>-23076</v>
      </c>
      <c r="J5921" s="4">
        <f t="shared" si="829"/>
        <v>-0.3099280111743849</v>
      </c>
      <c r="K5921" s="5">
        <f t="shared" si="830"/>
        <v>0.69007198882561516</v>
      </c>
      <c r="L5921" s="4" t="str">
        <f t="shared" si="831"/>
        <v>Under Budget</v>
      </c>
      <c r="M5921">
        <f t="shared" si="832"/>
        <v>2022</v>
      </c>
      <c r="N5921">
        <f t="shared" si="833"/>
        <v>5</v>
      </c>
      <c r="O5921" t="str">
        <f t="shared" si="834"/>
        <v>May</v>
      </c>
      <c r="P5921" t="str">
        <f t="shared" si="835"/>
        <v>Q2</v>
      </c>
      <c r="Q5921" t="str">
        <f t="shared" si="836"/>
        <v>2022-05</v>
      </c>
    </row>
    <row r="5922" spans="1:17" x14ac:dyDescent="0.35">
      <c r="A5922" s="2">
        <v>45156</v>
      </c>
      <c r="B5922" t="s">
        <v>41</v>
      </c>
      <c r="C5922" t="s">
        <v>19</v>
      </c>
      <c r="D5922" t="s">
        <v>30</v>
      </c>
      <c r="E5922" s="3">
        <v>48574</v>
      </c>
      <c r="F5922" s="3">
        <v>103701</v>
      </c>
      <c r="G5922" t="s">
        <v>21</v>
      </c>
      <c r="H5922" s="3" t="s">
        <v>5953</v>
      </c>
      <c r="I5922" s="3">
        <f t="shared" si="828"/>
        <v>55127</v>
      </c>
      <c r="J5922" s="4">
        <f t="shared" si="829"/>
        <v>1.134907563717215</v>
      </c>
      <c r="K5922" s="5">
        <f t="shared" si="830"/>
        <v>2.1349075637172148</v>
      </c>
      <c r="L5922" s="4" t="str">
        <f t="shared" si="831"/>
        <v>Over Budget</v>
      </c>
      <c r="M5922">
        <f t="shared" si="832"/>
        <v>2023</v>
      </c>
      <c r="N5922">
        <f t="shared" si="833"/>
        <v>8</v>
      </c>
      <c r="O5922" t="str">
        <f t="shared" si="834"/>
        <v>Aug</v>
      </c>
      <c r="P5922" t="str">
        <f t="shared" si="835"/>
        <v>Q3</v>
      </c>
      <c r="Q5922" t="str">
        <f t="shared" si="836"/>
        <v>2023-08</v>
      </c>
    </row>
    <row r="5923" spans="1:17" x14ac:dyDescent="0.35">
      <c r="A5923" s="2">
        <v>45166</v>
      </c>
      <c r="B5923" t="s">
        <v>18</v>
      </c>
      <c r="C5923" t="s">
        <v>34</v>
      </c>
      <c r="D5923" t="s">
        <v>30</v>
      </c>
      <c r="E5923" s="3">
        <v>61121</v>
      </c>
      <c r="F5923" s="3">
        <v>88002</v>
      </c>
      <c r="G5923" t="s">
        <v>35</v>
      </c>
      <c r="H5923" s="3" t="s">
        <v>5954</v>
      </c>
      <c r="I5923" s="3">
        <f t="shared" si="828"/>
        <v>26881</v>
      </c>
      <c r="J5923" s="4">
        <f t="shared" si="829"/>
        <v>0.43979974149637602</v>
      </c>
      <c r="K5923" s="5">
        <f t="shared" si="830"/>
        <v>1.4397997414963761</v>
      </c>
      <c r="L5923" s="4" t="str">
        <f t="shared" si="831"/>
        <v>Over Budget</v>
      </c>
      <c r="M5923">
        <f t="shared" si="832"/>
        <v>2023</v>
      </c>
      <c r="N5923">
        <f t="shared" si="833"/>
        <v>8</v>
      </c>
      <c r="O5923" t="str">
        <f t="shared" si="834"/>
        <v>Aug</v>
      </c>
      <c r="P5923" t="str">
        <f t="shared" si="835"/>
        <v>Q3</v>
      </c>
      <c r="Q5923" t="str">
        <f t="shared" si="836"/>
        <v>2023-08</v>
      </c>
    </row>
    <row r="5924" spans="1:17" x14ac:dyDescent="0.35">
      <c r="A5924" s="2">
        <v>44777</v>
      </c>
      <c r="B5924" t="s">
        <v>41</v>
      </c>
      <c r="C5924" t="s">
        <v>34</v>
      </c>
      <c r="D5924" t="s">
        <v>20</v>
      </c>
      <c r="E5924" s="3">
        <v>37679</v>
      </c>
      <c r="F5924" s="3">
        <v>65872</v>
      </c>
      <c r="G5924" t="s">
        <v>32</v>
      </c>
      <c r="H5924" s="3" t="s">
        <v>5955</v>
      </c>
      <c r="I5924" s="3">
        <f t="shared" si="828"/>
        <v>28193</v>
      </c>
      <c r="J5924" s="4">
        <f t="shared" si="829"/>
        <v>0.7482417261604607</v>
      </c>
      <c r="K5924" s="5">
        <f t="shared" si="830"/>
        <v>1.7482417261604608</v>
      </c>
      <c r="L5924" s="4" t="str">
        <f t="shared" si="831"/>
        <v>Over Budget</v>
      </c>
      <c r="M5924">
        <f t="shared" si="832"/>
        <v>2022</v>
      </c>
      <c r="N5924">
        <f t="shared" si="833"/>
        <v>8</v>
      </c>
      <c r="O5924" t="str">
        <f t="shared" si="834"/>
        <v>Aug</v>
      </c>
      <c r="P5924" t="str">
        <f t="shared" si="835"/>
        <v>Q3</v>
      </c>
      <c r="Q5924" t="str">
        <f t="shared" si="836"/>
        <v>2022-08</v>
      </c>
    </row>
    <row r="5925" spans="1:17" x14ac:dyDescent="0.35">
      <c r="A5925" s="2">
        <v>44973</v>
      </c>
      <c r="B5925" t="s">
        <v>18</v>
      </c>
      <c r="C5925" t="s">
        <v>43</v>
      </c>
      <c r="D5925" t="s">
        <v>30</v>
      </c>
      <c r="E5925" s="3">
        <v>86794</v>
      </c>
      <c r="F5925" s="3">
        <v>95516</v>
      </c>
      <c r="G5925" t="s">
        <v>35</v>
      </c>
      <c r="H5925" s="3" t="s">
        <v>5956</v>
      </c>
      <c r="I5925" s="3">
        <f t="shared" si="828"/>
        <v>8722</v>
      </c>
      <c r="J5925" s="4">
        <f t="shared" si="829"/>
        <v>0.10049081733760398</v>
      </c>
      <c r="K5925" s="5">
        <f t="shared" si="830"/>
        <v>1.100490817337604</v>
      </c>
      <c r="L5925" s="4" t="str">
        <f t="shared" si="831"/>
        <v>Over Budget</v>
      </c>
      <c r="M5925">
        <f t="shared" si="832"/>
        <v>2023</v>
      </c>
      <c r="N5925">
        <f t="shared" si="833"/>
        <v>2</v>
      </c>
      <c r="O5925" t="str">
        <f t="shared" si="834"/>
        <v>Feb</v>
      </c>
      <c r="P5925" t="str">
        <f t="shared" si="835"/>
        <v>Q1</v>
      </c>
      <c r="Q5925" t="str">
        <f t="shared" si="836"/>
        <v>2023-02</v>
      </c>
    </row>
    <row r="5926" spans="1:17" x14ac:dyDescent="0.35">
      <c r="A5926" s="2">
        <v>44454</v>
      </c>
      <c r="B5926" t="s">
        <v>41</v>
      </c>
      <c r="C5926" t="s">
        <v>24</v>
      </c>
      <c r="D5926" t="s">
        <v>58</v>
      </c>
      <c r="E5926" s="3">
        <v>11759</v>
      </c>
      <c r="F5926" s="3">
        <v>15542</v>
      </c>
      <c r="G5926" t="s">
        <v>21</v>
      </c>
      <c r="H5926" s="3" t="s">
        <v>5957</v>
      </c>
      <c r="I5926" s="3">
        <f t="shared" si="828"/>
        <v>3783</v>
      </c>
      <c r="J5926" s="4">
        <f t="shared" si="829"/>
        <v>0.32171102984947697</v>
      </c>
      <c r="K5926" s="5">
        <f t="shared" si="830"/>
        <v>1.321711029849477</v>
      </c>
      <c r="L5926" s="4" t="str">
        <f t="shared" si="831"/>
        <v>Over Budget</v>
      </c>
      <c r="M5926">
        <f t="shared" si="832"/>
        <v>2021</v>
      </c>
      <c r="N5926">
        <f t="shared" si="833"/>
        <v>9</v>
      </c>
      <c r="O5926" t="str">
        <f t="shared" si="834"/>
        <v>Sep</v>
      </c>
      <c r="P5926" t="str">
        <f t="shared" si="835"/>
        <v>Q3</v>
      </c>
      <c r="Q5926" t="str">
        <f t="shared" si="836"/>
        <v>2021-09</v>
      </c>
    </row>
    <row r="5927" spans="1:17" x14ac:dyDescent="0.35">
      <c r="A5927" s="2">
        <v>44426</v>
      </c>
      <c r="B5927" t="s">
        <v>18</v>
      </c>
      <c r="C5927" t="s">
        <v>29</v>
      </c>
      <c r="D5927" t="s">
        <v>39</v>
      </c>
      <c r="E5927" s="3">
        <v>65718</v>
      </c>
      <c r="F5927" s="3">
        <v>163582</v>
      </c>
      <c r="G5927" t="s">
        <v>21</v>
      </c>
      <c r="H5927" s="3" t="s">
        <v>5958</v>
      </c>
      <c r="I5927" s="3">
        <f t="shared" si="828"/>
        <v>97864</v>
      </c>
      <c r="J5927" s="4">
        <f t="shared" si="829"/>
        <v>1.4891506132262089</v>
      </c>
      <c r="K5927" s="5">
        <f t="shared" si="830"/>
        <v>2.4891506132262089</v>
      </c>
      <c r="L5927" s="4" t="str">
        <f t="shared" si="831"/>
        <v>Over Budget</v>
      </c>
      <c r="M5927">
        <f t="shared" si="832"/>
        <v>2021</v>
      </c>
      <c r="N5927">
        <f t="shared" si="833"/>
        <v>8</v>
      </c>
      <c r="O5927" t="str">
        <f t="shared" si="834"/>
        <v>Aug</v>
      </c>
      <c r="P5927" t="str">
        <f t="shared" si="835"/>
        <v>Q3</v>
      </c>
      <c r="Q5927" t="str">
        <f t="shared" si="836"/>
        <v>2021-08</v>
      </c>
    </row>
    <row r="5928" spans="1:17" x14ac:dyDescent="0.35">
      <c r="A5928" s="2">
        <v>44385</v>
      </c>
      <c r="B5928" t="s">
        <v>18</v>
      </c>
      <c r="C5928" t="s">
        <v>29</v>
      </c>
      <c r="D5928" t="s">
        <v>58</v>
      </c>
      <c r="E5928" s="3">
        <v>72268</v>
      </c>
      <c r="F5928" s="3">
        <v>44941</v>
      </c>
      <c r="G5928" t="s">
        <v>35</v>
      </c>
      <c r="H5928" s="3" t="s">
        <v>5959</v>
      </c>
      <c r="I5928" s="3">
        <f t="shared" si="828"/>
        <v>-27327</v>
      </c>
      <c r="J5928" s="4">
        <f t="shared" si="829"/>
        <v>-0.37813416726628662</v>
      </c>
      <c r="K5928" s="5">
        <f t="shared" si="830"/>
        <v>0.62186583273371343</v>
      </c>
      <c r="L5928" s="4" t="str">
        <f t="shared" si="831"/>
        <v>Under Budget</v>
      </c>
      <c r="M5928">
        <f t="shared" si="832"/>
        <v>2021</v>
      </c>
      <c r="N5928">
        <f t="shared" si="833"/>
        <v>7</v>
      </c>
      <c r="O5928" t="str">
        <f t="shared" si="834"/>
        <v>Jul</v>
      </c>
      <c r="P5928" t="str">
        <f t="shared" si="835"/>
        <v>Q3</v>
      </c>
      <c r="Q5928" t="str">
        <f t="shared" si="836"/>
        <v>2021-07</v>
      </c>
    </row>
    <row r="5929" spans="1:17" x14ac:dyDescent="0.35">
      <c r="A5929" s="2">
        <v>44206</v>
      </c>
      <c r="B5929" t="s">
        <v>41</v>
      </c>
      <c r="C5929" t="s">
        <v>24</v>
      </c>
      <c r="D5929" t="s">
        <v>39</v>
      </c>
      <c r="E5929" s="3">
        <v>113533</v>
      </c>
      <c r="F5929" s="3">
        <v>75271</v>
      </c>
      <c r="G5929" t="s">
        <v>35</v>
      </c>
      <c r="H5929" s="3" t="s">
        <v>5960</v>
      </c>
      <c r="I5929" s="3">
        <f t="shared" si="828"/>
        <v>-38262</v>
      </c>
      <c r="J5929" s="4">
        <f t="shared" si="829"/>
        <v>-0.3370121462482274</v>
      </c>
      <c r="K5929" s="5">
        <f t="shared" si="830"/>
        <v>0.6629878537517726</v>
      </c>
      <c r="L5929" s="4" t="str">
        <f t="shared" si="831"/>
        <v>Under Budget</v>
      </c>
      <c r="M5929">
        <f t="shared" si="832"/>
        <v>2021</v>
      </c>
      <c r="N5929">
        <f t="shared" si="833"/>
        <v>1</v>
      </c>
      <c r="O5929" t="str">
        <f t="shared" si="834"/>
        <v>Jan</v>
      </c>
      <c r="P5929" t="str">
        <f t="shared" si="835"/>
        <v>Q1</v>
      </c>
      <c r="Q5929" t="str">
        <f t="shared" si="836"/>
        <v>2021-01</v>
      </c>
    </row>
    <row r="5930" spans="1:17" x14ac:dyDescent="0.35">
      <c r="A5930" s="2">
        <v>44872</v>
      </c>
      <c r="B5930" t="s">
        <v>23</v>
      </c>
      <c r="C5930" t="s">
        <v>34</v>
      </c>
      <c r="D5930" t="s">
        <v>30</v>
      </c>
      <c r="E5930" s="3">
        <v>81367</v>
      </c>
      <c r="F5930" s="3">
        <v>118632</v>
      </c>
      <c r="G5930" t="s">
        <v>35</v>
      </c>
      <c r="H5930" s="3" t="s">
        <v>5961</v>
      </c>
      <c r="I5930" s="3">
        <f t="shared" si="828"/>
        <v>37265</v>
      </c>
      <c r="J5930" s="4">
        <f t="shared" si="829"/>
        <v>0.45798665306573916</v>
      </c>
      <c r="K5930" s="5">
        <f t="shared" si="830"/>
        <v>1.4579866530657393</v>
      </c>
      <c r="L5930" s="4" t="str">
        <f t="shared" si="831"/>
        <v>Over Budget</v>
      </c>
      <c r="M5930">
        <f t="shared" si="832"/>
        <v>2022</v>
      </c>
      <c r="N5930">
        <f t="shared" si="833"/>
        <v>11</v>
      </c>
      <c r="O5930" t="str">
        <f t="shared" si="834"/>
        <v>Nov</v>
      </c>
      <c r="P5930" t="str">
        <f t="shared" si="835"/>
        <v>Q4</v>
      </c>
      <c r="Q5930" t="str">
        <f t="shared" si="836"/>
        <v>2022-11</v>
      </c>
    </row>
    <row r="5931" spans="1:17" x14ac:dyDescent="0.35">
      <c r="A5931" s="2">
        <v>44698</v>
      </c>
      <c r="B5931" t="s">
        <v>55</v>
      </c>
      <c r="C5931" t="s">
        <v>34</v>
      </c>
      <c r="D5931" t="s">
        <v>58</v>
      </c>
      <c r="E5931" s="3">
        <v>142306</v>
      </c>
      <c r="F5931" s="3">
        <v>9148</v>
      </c>
      <c r="G5931" t="s">
        <v>32</v>
      </c>
      <c r="H5931" s="3" t="s">
        <v>5962</v>
      </c>
      <c r="I5931" s="3">
        <f t="shared" si="828"/>
        <v>-133158</v>
      </c>
      <c r="J5931" s="4">
        <f t="shared" si="829"/>
        <v>-0.93571599229828684</v>
      </c>
      <c r="K5931" s="5">
        <f t="shared" si="830"/>
        <v>6.4284007701713206E-2</v>
      </c>
      <c r="L5931" s="4" t="str">
        <f t="shared" si="831"/>
        <v>Under Budget</v>
      </c>
      <c r="M5931">
        <f t="shared" si="832"/>
        <v>2022</v>
      </c>
      <c r="N5931">
        <f t="shared" si="833"/>
        <v>5</v>
      </c>
      <c r="O5931" t="str">
        <f t="shared" si="834"/>
        <v>May</v>
      </c>
      <c r="P5931" t="str">
        <f t="shared" si="835"/>
        <v>Q2</v>
      </c>
      <c r="Q5931" t="str">
        <f t="shared" si="836"/>
        <v>2022-05</v>
      </c>
    </row>
    <row r="5932" spans="1:17" x14ac:dyDescent="0.35">
      <c r="A5932" s="2">
        <v>44281</v>
      </c>
      <c r="B5932" t="s">
        <v>28</v>
      </c>
      <c r="C5932" t="s">
        <v>29</v>
      </c>
      <c r="D5932" t="s">
        <v>20</v>
      </c>
      <c r="E5932" s="3">
        <v>115874</v>
      </c>
      <c r="F5932" s="3">
        <v>39343</v>
      </c>
      <c r="G5932" t="s">
        <v>32</v>
      </c>
      <c r="H5932" s="3" t="s">
        <v>5963</v>
      </c>
      <c r="I5932" s="3">
        <f t="shared" si="828"/>
        <v>-76531</v>
      </c>
      <c r="J5932" s="4">
        <f t="shared" si="829"/>
        <v>-0.66046740424944339</v>
      </c>
      <c r="K5932" s="5">
        <f t="shared" si="830"/>
        <v>0.33953259575055666</v>
      </c>
      <c r="L5932" s="4" t="str">
        <f t="shared" si="831"/>
        <v>Under Budget</v>
      </c>
      <c r="M5932">
        <f t="shared" si="832"/>
        <v>2021</v>
      </c>
      <c r="N5932">
        <f t="shared" si="833"/>
        <v>3</v>
      </c>
      <c r="O5932" t="str">
        <f t="shared" si="834"/>
        <v>Mar</v>
      </c>
      <c r="P5932" t="str">
        <f t="shared" si="835"/>
        <v>Q1</v>
      </c>
      <c r="Q5932" t="str">
        <f t="shared" si="836"/>
        <v>2021-03</v>
      </c>
    </row>
    <row r="5933" spans="1:17" x14ac:dyDescent="0.35">
      <c r="A5933" s="2">
        <v>44245</v>
      </c>
      <c r="B5933" t="s">
        <v>55</v>
      </c>
      <c r="C5933" t="s">
        <v>23</v>
      </c>
      <c r="D5933" t="s">
        <v>30</v>
      </c>
      <c r="E5933" s="3">
        <v>147028</v>
      </c>
      <c r="F5933" s="3">
        <v>87082</v>
      </c>
      <c r="G5933" t="s">
        <v>21</v>
      </c>
      <c r="H5933" s="3" t="s">
        <v>5964</v>
      </c>
      <c r="I5933" s="3">
        <f t="shared" si="828"/>
        <v>-59946</v>
      </c>
      <c r="J5933" s="4">
        <f t="shared" si="829"/>
        <v>-0.40771825774682374</v>
      </c>
      <c r="K5933" s="5">
        <f t="shared" si="830"/>
        <v>0.59228174225317631</v>
      </c>
      <c r="L5933" s="4" t="str">
        <f t="shared" si="831"/>
        <v>Under Budget</v>
      </c>
      <c r="M5933">
        <f t="shared" si="832"/>
        <v>2021</v>
      </c>
      <c r="N5933">
        <f t="shared" si="833"/>
        <v>2</v>
      </c>
      <c r="O5933" t="str">
        <f t="shared" si="834"/>
        <v>Feb</v>
      </c>
      <c r="P5933" t="str">
        <f t="shared" si="835"/>
        <v>Q1</v>
      </c>
      <c r="Q5933" t="str">
        <f t="shared" si="836"/>
        <v>2021-02</v>
      </c>
    </row>
    <row r="5934" spans="1:17" x14ac:dyDescent="0.35">
      <c r="A5934" s="2">
        <v>45034</v>
      </c>
      <c r="B5934" t="s">
        <v>18</v>
      </c>
      <c r="C5934" t="s">
        <v>29</v>
      </c>
      <c r="D5934" t="s">
        <v>20</v>
      </c>
      <c r="E5934" s="3">
        <v>31481</v>
      </c>
      <c r="F5934" s="3">
        <v>50483</v>
      </c>
      <c r="G5934" t="s">
        <v>35</v>
      </c>
      <c r="H5934" s="3" t="s">
        <v>5965</v>
      </c>
      <c r="I5934" s="3">
        <f t="shared" si="828"/>
        <v>19002</v>
      </c>
      <c r="J5934" s="4">
        <f t="shared" si="829"/>
        <v>0.60360217273911243</v>
      </c>
      <c r="K5934" s="5">
        <f t="shared" si="830"/>
        <v>1.6036021727391125</v>
      </c>
      <c r="L5934" s="4" t="str">
        <f t="shared" si="831"/>
        <v>Over Budget</v>
      </c>
      <c r="M5934">
        <f t="shared" si="832"/>
        <v>2023</v>
      </c>
      <c r="N5934">
        <f t="shared" si="833"/>
        <v>4</v>
      </c>
      <c r="O5934" t="str">
        <f t="shared" si="834"/>
        <v>Apr</v>
      </c>
      <c r="P5934" t="str">
        <f t="shared" si="835"/>
        <v>Q2</v>
      </c>
      <c r="Q5934" t="str">
        <f t="shared" si="836"/>
        <v>2023-04</v>
      </c>
    </row>
    <row r="5935" spans="1:17" x14ac:dyDescent="0.35">
      <c r="A5935" s="2">
        <v>45204</v>
      </c>
      <c r="B5935" t="s">
        <v>41</v>
      </c>
      <c r="C5935" t="s">
        <v>34</v>
      </c>
      <c r="D5935" t="s">
        <v>39</v>
      </c>
      <c r="E5935" s="3">
        <v>95141</v>
      </c>
      <c r="F5935" s="3">
        <v>96615</v>
      </c>
      <c r="G5935" t="s">
        <v>26</v>
      </c>
      <c r="H5935" s="3" t="s">
        <v>5966</v>
      </c>
      <c r="I5935" s="3">
        <f t="shared" si="828"/>
        <v>1474</v>
      </c>
      <c r="J5935" s="4">
        <f t="shared" si="829"/>
        <v>1.5492794904405041E-2</v>
      </c>
      <c r="K5935" s="5">
        <f t="shared" si="830"/>
        <v>1.015492794904405</v>
      </c>
      <c r="L5935" s="4" t="str">
        <f t="shared" si="831"/>
        <v>Over Budget</v>
      </c>
      <c r="M5935">
        <f t="shared" si="832"/>
        <v>2023</v>
      </c>
      <c r="N5935">
        <f t="shared" si="833"/>
        <v>10</v>
      </c>
      <c r="O5935" t="str">
        <f t="shared" si="834"/>
        <v>Oct</v>
      </c>
      <c r="P5935" t="str">
        <f t="shared" si="835"/>
        <v>Q4</v>
      </c>
      <c r="Q5935" t="str">
        <f t="shared" si="836"/>
        <v>2023-10</v>
      </c>
    </row>
    <row r="5936" spans="1:17" x14ac:dyDescent="0.35">
      <c r="A5936" s="2">
        <v>44885</v>
      </c>
      <c r="B5936" t="s">
        <v>41</v>
      </c>
      <c r="C5936" t="s">
        <v>34</v>
      </c>
      <c r="D5936" t="s">
        <v>25</v>
      </c>
      <c r="E5936" s="3">
        <v>145266</v>
      </c>
      <c r="F5936" s="3">
        <v>99072</v>
      </c>
      <c r="G5936" t="s">
        <v>21</v>
      </c>
      <c r="H5936" s="3" t="s">
        <v>5967</v>
      </c>
      <c r="I5936" s="3">
        <f t="shared" si="828"/>
        <v>-46194</v>
      </c>
      <c r="J5936" s="4">
        <f t="shared" si="829"/>
        <v>-0.31799595225310812</v>
      </c>
      <c r="K5936" s="5">
        <f t="shared" si="830"/>
        <v>0.68200404774689194</v>
      </c>
      <c r="L5936" s="4" t="str">
        <f t="shared" si="831"/>
        <v>Under Budget</v>
      </c>
      <c r="M5936">
        <f t="shared" si="832"/>
        <v>2022</v>
      </c>
      <c r="N5936">
        <f t="shared" si="833"/>
        <v>11</v>
      </c>
      <c r="O5936" t="str">
        <f t="shared" si="834"/>
        <v>Nov</v>
      </c>
      <c r="P5936" t="str">
        <f t="shared" si="835"/>
        <v>Q4</v>
      </c>
      <c r="Q5936" t="str">
        <f t="shared" si="836"/>
        <v>2022-11</v>
      </c>
    </row>
    <row r="5937" spans="1:17" x14ac:dyDescent="0.35">
      <c r="A5937" s="2">
        <v>44583</v>
      </c>
      <c r="B5937" t="s">
        <v>41</v>
      </c>
      <c r="C5937" t="s">
        <v>23</v>
      </c>
      <c r="D5937" t="s">
        <v>25</v>
      </c>
      <c r="E5937" s="3">
        <v>20251</v>
      </c>
      <c r="F5937" s="3">
        <v>85437</v>
      </c>
      <c r="G5937" t="s">
        <v>32</v>
      </c>
      <c r="H5937" s="3" t="s">
        <v>5968</v>
      </c>
      <c r="I5937" s="3">
        <f t="shared" si="828"/>
        <v>65186</v>
      </c>
      <c r="J5937" s="4">
        <f t="shared" si="829"/>
        <v>3.2189027702335689</v>
      </c>
      <c r="K5937" s="5">
        <f t="shared" si="830"/>
        <v>4.2189027702335684</v>
      </c>
      <c r="L5937" s="4" t="str">
        <f t="shared" si="831"/>
        <v>Over Budget</v>
      </c>
      <c r="M5937">
        <f t="shared" si="832"/>
        <v>2022</v>
      </c>
      <c r="N5937">
        <f t="shared" si="833"/>
        <v>1</v>
      </c>
      <c r="O5937" t="str">
        <f t="shared" si="834"/>
        <v>Jan</v>
      </c>
      <c r="P5937" t="str">
        <f t="shared" si="835"/>
        <v>Q1</v>
      </c>
      <c r="Q5937" t="str">
        <f t="shared" si="836"/>
        <v>2022-01</v>
      </c>
    </row>
    <row r="5938" spans="1:17" x14ac:dyDescent="0.35">
      <c r="A5938" s="2">
        <v>45166</v>
      </c>
      <c r="B5938" t="s">
        <v>41</v>
      </c>
      <c r="C5938" t="s">
        <v>19</v>
      </c>
      <c r="D5938" t="s">
        <v>39</v>
      </c>
      <c r="E5938" s="3">
        <v>73356</v>
      </c>
      <c r="F5938" s="3">
        <v>137097</v>
      </c>
      <c r="G5938" t="s">
        <v>21</v>
      </c>
      <c r="H5938" s="3" t="s">
        <v>5969</v>
      </c>
      <c r="I5938" s="3">
        <f t="shared" si="828"/>
        <v>63741</v>
      </c>
      <c r="J5938" s="4">
        <f t="shared" si="829"/>
        <v>0.86892687714706363</v>
      </c>
      <c r="K5938" s="5">
        <f t="shared" si="830"/>
        <v>1.8689268771470637</v>
      </c>
      <c r="L5938" s="4" t="str">
        <f t="shared" si="831"/>
        <v>Over Budget</v>
      </c>
      <c r="M5938">
        <f t="shared" si="832"/>
        <v>2023</v>
      </c>
      <c r="N5938">
        <f t="shared" si="833"/>
        <v>8</v>
      </c>
      <c r="O5938" t="str">
        <f t="shared" si="834"/>
        <v>Aug</v>
      </c>
      <c r="P5938" t="str">
        <f t="shared" si="835"/>
        <v>Q3</v>
      </c>
      <c r="Q5938" t="str">
        <f t="shared" si="836"/>
        <v>2023-08</v>
      </c>
    </row>
    <row r="5939" spans="1:17" x14ac:dyDescent="0.35">
      <c r="A5939" s="2">
        <v>45202</v>
      </c>
      <c r="B5939" t="s">
        <v>23</v>
      </c>
      <c r="C5939" t="s">
        <v>19</v>
      </c>
      <c r="D5939" t="s">
        <v>25</v>
      </c>
      <c r="E5939" s="3">
        <v>93169</v>
      </c>
      <c r="F5939" s="3">
        <v>73540</v>
      </c>
      <c r="G5939" t="s">
        <v>32</v>
      </c>
      <c r="H5939" s="3" t="s">
        <v>5970</v>
      </c>
      <c r="I5939" s="3">
        <f t="shared" si="828"/>
        <v>-19629</v>
      </c>
      <c r="J5939" s="4">
        <f t="shared" si="829"/>
        <v>-0.21068166450214126</v>
      </c>
      <c r="K5939" s="5">
        <f t="shared" si="830"/>
        <v>0.78931833549785868</v>
      </c>
      <c r="L5939" s="4" t="str">
        <f t="shared" si="831"/>
        <v>Under Budget</v>
      </c>
      <c r="M5939">
        <f t="shared" si="832"/>
        <v>2023</v>
      </c>
      <c r="N5939">
        <f t="shared" si="833"/>
        <v>10</v>
      </c>
      <c r="O5939" t="str">
        <f t="shared" si="834"/>
        <v>Oct</v>
      </c>
      <c r="P5939" t="str">
        <f t="shared" si="835"/>
        <v>Q4</v>
      </c>
      <c r="Q5939" t="str">
        <f t="shared" si="836"/>
        <v>2023-10</v>
      </c>
    </row>
    <row r="5940" spans="1:17" x14ac:dyDescent="0.35">
      <c r="A5940" s="2">
        <v>44414</v>
      </c>
      <c r="B5940" t="s">
        <v>28</v>
      </c>
      <c r="C5940" t="s">
        <v>23</v>
      </c>
      <c r="D5940" t="s">
        <v>30</v>
      </c>
      <c r="E5940" s="3">
        <v>14029</v>
      </c>
      <c r="F5940" s="3">
        <v>78455</v>
      </c>
      <c r="G5940" t="s">
        <v>26</v>
      </c>
      <c r="H5940" s="3" t="s">
        <v>5971</v>
      </c>
      <c r="I5940" s="3">
        <f t="shared" si="828"/>
        <v>64426</v>
      </c>
      <c r="J5940" s="4">
        <f t="shared" si="829"/>
        <v>4.5923444293962508</v>
      </c>
      <c r="K5940" s="5">
        <f t="shared" si="830"/>
        <v>5.5923444293962508</v>
      </c>
      <c r="L5940" s="4" t="str">
        <f t="shared" si="831"/>
        <v>Over Budget</v>
      </c>
      <c r="M5940">
        <f t="shared" si="832"/>
        <v>2021</v>
      </c>
      <c r="N5940">
        <f t="shared" si="833"/>
        <v>8</v>
      </c>
      <c r="O5940" t="str">
        <f t="shared" si="834"/>
        <v>Aug</v>
      </c>
      <c r="P5940" t="str">
        <f t="shared" si="835"/>
        <v>Q3</v>
      </c>
      <c r="Q5940" t="str">
        <f t="shared" si="836"/>
        <v>2021-08</v>
      </c>
    </row>
    <row r="5941" spans="1:17" x14ac:dyDescent="0.35">
      <c r="A5941" s="2">
        <v>45201</v>
      </c>
      <c r="B5941" t="s">
        <v>37</v>
      </c>
      <c r="C5941" t="s">
        <v>23</v>
      </c>
      <c r="D5941" t="s">
        <v>30</v>
      </c>
      <c r="E5941" s="3">
        <v>78396</v>
      </c>
      <c r="F5941" s="3">
        <v>92711</v>
      </c>
      <c r="G5941" t="s">
        <v>35</v>
      </c>
      <c r="H5941" s="3" t="s">
        <v>5972</v>
      </c>
      <c r="I5941" s="3">
        <f t="shared" si="828"/>
        <v>14315</v>
      </c>
      <c r="J5941" s="4">
        <f t="shared" si="829"/>
        <v>0.18259860196948824</v>
      </c>
      <c r="K5941" s="5">
        <f t="shared" si="830"/>
        <v>1.1825986019694883</v>
      </c>
      <c r="L5941" s="4" t="str">
        <f t="shared" si="831"/>
        <v>Over Budget</v>
      </c>
      <c r="M5941">
        <f t="shared" si="832"/>
        <v>2023</v>
      </c>
      <c r="N5941">
        <f t="shared" si="833"/>
        <v>10</v>
      </c>
      <c r="O5941" t="str">
        <f t="shared" si="834"/>
        <v>Oct</v>
      </c>
      <c r="P5941" t="str">
        <f t="shared" si="835"/>
        <v>Q4</v>
      </c>
      <c r="Q5941" t="str">
        <f t="shared" si="836"/>
        <v>2023-10</v>
      </c>
    </row>
    <row r="5942" spans="1:17" x14ac:dyDescent="0.35">
      <c r="A5942" s="2">
        <v>44451</v>
      </c>
      <c r="B5942" t="s">
        <v>18</v>
      </c>
      <c r="C5942" t="s">
        <v>19</v>
      </c>
      <c r="D5942" t="s">
        <v>58</v>
      </c>
      <c r="E5942" s="3">
        <v>79049</v>
      </c>
      <c r="F5942" s="3">
        <v>168404</v>
      </c>
      <c r="G5942" t="s">
        <v>35</v>
      </c>
      <c r="H5942" s="3" t="s">
        <v>5973</v>
      </c>
      <c r="I5942" s="3">
        <f t="shared" si="828"/>
        <v>89355</v>
      </c>
      <c r="J5942" s="4">
        <f t="shared" si="829"/>
        <v>1.1303748308011488</v>
      </c>
      <c r="K5942" s="5">
        <f t="shared" si="830"/>
        <v>2.1303748308011485</v>
      </c>
      <c r="L5942" s="4" t="str">
        <f t="shared" si="831"/>
        <v>Over Budget</v>
      </c>
      <c r="M5942">
        <f t="shared" si="832"/>
        <v>2021</v>
      </c>
      <c r="N5942">
        <f t="shared" si="833"/>
        <v>9</v>
      </c>
      <c r="O5942" t="str">
        <f t="shared" si="834"/>
        <v>Sep</v>
      </c>
      <c r="P5942" t="str">
        <f t="shared" si="835"/>
        <v>Q3</v>
      </c>
      <c r="Q5942" t="str">
        <f t="shared" si="836"/>
        <v>2021-09</v>
      </c>
    </row>
    <row r="5943" spans="1:17" x14ac:dyDescent="0.35">
      <c r="A5943" s="2">
        <v>44432</v>
      </c>
      <c r="B5943" t="s">
        <v>28</v>
      </c>
      <c r="C5943" t="s">
        <v>19</v>
      </c>
      <c r="D5943" t="s">
        <v>30</v>
      </c>
      <c r="E5943" s="3">
        <v>51138</v>
      </c>
      <c r="F5943" s="3">
        <v>169081</v>
      </c>
      <c r="G5943" t="s">
        <v>35</v>
      </c>
      <c r="H5943" s="3" t="s">
        <v>5974</v>
      </c>
      <c r="I5943" s="3">
        <f t="shared" si="828"/>
        <v>117943</v>
      </c>
      <c r="J5943" s="4">
        <f t="shared" si="829"/>
        <v>2.3063670851421643</v>
      </c>
      <c r="K5943" s="5">
        <f t="shared" si="830"/>
        <v>3.3063670851421643</v>
      </c>
      <c r="L5943" s="4" t="str">
        <f t="shared" si="831"/>
        <v>Over Budget</v>
      </c>
      <c r="M5943">
        <f t="shared" si="832"/>
        <v>2021</v>
      </c>
      <c r="N5943">
        <f t="shared" si="833"/>
        <v>8</v>
      </c>
      <c r="O5943" t="str">
        <f t="shared" si="834"/>
        <v>Aug</v>
      </c>
      <c r="P5943" t="str">
        <f t="shared" si="835"/>
        <v>Q3</v>
      </c>
      <c r="Q5943" t="str">
        <f t="shared" si="836"/>
        <v>2021-08</v>
      </c>
    </row>
    <row r="5944" spans="1:17" x14ac:dyDescent="0.35">
      <c r="A5944" s="2">
        <v>45246</v>
      </c>
      <c r="B5944" t="s">
        <v>55</v>
      </c>
      <c r="C5944" t="s">
        <v>19</v>
      </c>
      <c r="D5944" t="s">
        <v>25</v>
      </c>
      <c r="E5944" s="3">
        <v>80466</v>
      </c>
      <c r="F5944" s="3">
        <v>152584</v>
      </c>
      <c r="G5944" t="s">
        <v>26</v>
      </c>
      <c r="H5944" s="3" t="s">
        <v>5975</v>
      </c>
      <c r="I5944" s="3">
        <f t="shared" si="828"/>
        <v>72118</v>
      </c>
      <c r="J5944" s="4">
        <f t="shared" si="829"/>
        <v>0.8962543185941888</v>
      </c>
      <c r="K5944" s="5">
        <f t="shared" si="830"/>
        <v>1.8962543185941889</v>
      </c>
      <c r="L5944" s="4" t="str">
        <f t="shared" si="831"/>
        <v>Over Budget</v>
      </c>
      <c r="M5944">
        <f t="shared" si="832"/>
        <v>2023</v>
      </c>
      <c r="N5944">
        <f t="shared" si="833"/>
        <v>11</v>
      </c>
      <c r="O5944" t="str">
        <f t="shared" si="834"/>
        <v>Nov</v>
      </c>
      <c r="P5944" t="str">
        <f t="shared" si="835"/>
        <v>Q4</v>
      </c>
      <c r="Q5944" t="str">
        <f t="shared" si="836"/>
        <v>2023-11</v>
      </c>
    </row>
    <row r="5945" spans="1:17" x14ac:dyDescent="0.35">
      <c r="A5945" s="2">
        <v>44467</v>
      </c>
      <c r="B5945" t="s">
        <v>37</v>
      </c>
      <c r="C5945" t="s">
        <v>19</v>
      </c>
      <c r="D5945" t="s">
        <v>20</v>
      </c>
      <c r="E5945" s="3">
        <v>145749</v>
      </c>
      <c r="F5945" s="3">
        <v>80109</v>
      </c>
      <c r="G5945" t="s">
        <v>26</v>
      </c>
      <c r="H5945" s="3" t="s">
        <v>5976</v>
      </c>
      <c r="I5945" s="3">
        <f t="shared" si="828"/>
        <v>-65640</v>
      </c>
      <c r="J5945" s="4">
        <f t="shared" si="829"/>
        <v>-0.45036329580305867</v>
      </c>
      <c r="K5945" s="5">
        <f t="shared" si="830"/>
        <v>0.54963670419694133</v>
      </c>
      <c r="L5945" s="4" t="str">
        <f t="shared" si="831"/>
        <v>Under Budget</v>
      </c>
      <c r="M5945">
        <f t="shared" si="832"/>
        <v>2021</v>
      </c>
      <c r="N5945">
        <f t="shared" si="833"/>
        <v>9</v>
      </c>
      <c r="O5945" t="str">
        <f t="shared" si="834"/>
        <v>Sep</v>
      </c>
      <c r="P5945" t="str">
        <f t="shared" si="835"/>
        <v>Q3</v>
      </c>
      <c r="Q5945" t="str">
        <f t="shared" si="836"/>
        <v>2021-09</v>
      </c>
    </row>
    <row r="5946" spans="1:17" x14ac:dyDescent="0.35">
      <c r="A5946" s="2">
        <v>44319</v>
      </c>
      <c r="B5946" t="s">
        <v>37</v>
      </c>
      <c r="C5946" t="s">
        <v>29</v>
      </c>
      <c r="D5946" t="s">
        <v>58</v>
      </c>
      <c r="E5946" s="3">
        <v>15472</v>
      </c>
      <c r="F5946" s="3">
        <v>55262</v>
      </c>
      <c r="G5946" t="s">
        <v>26</v>
      </c>
      <c r="H5946" s="3" t="s">
        <v>5977</v>
      </c>
      <c r="I5946" s="3">
        <f t="shared" si="828"/>
        <v>39790</v>
      </c>
      <c r="J5946" s="4">
        <f t="shared" si="829"/>
        <v>2.5717425025853156</v>
      </c>
      <c r="K5946" s="5">
        <f t="shared" si="830"/>
        <v>3.5717425025853156</v>
      </c>
      <c r="L5946" s="4" t="str">
        <f t="shared" si="831"/>
        <v>Over Budget</v>
      </c>
      <c r="M5946">
        <f t="shared" si="832"/>
        <v>2021</v>
      </c>
      <c r="N5946">
        <f t="shared" si="833"/>
        <v>5</v>
      </c>
      <c r="O5946" t="str">
        <f t="shared" si="834"/>
        <v>May</v>
      </c>
      <c r="P5946" t="str">
        <f t="shared" si="835"/>
        <v>Q2</v>
      </c>
      <c r="Q5946" t="str">
        <f t="shared" si="836"/>
        <v>2021-05</v>
      </c>
    </row>
    <row r="5947" spans="1:17" x14ac:dyDescent="0.35">
      <c r="A5947" s="2">
        <v>44852</v>
      </c>
      <c r="B5947" t="s">
        <v>41</v>
      </c>
      <c r="C5947" t="s">
        <v>29</v>
      </c>
      <c r="D5947" t="s">
        <v>20</v>
      </c>
      <c r="E5947" s="3">
        <v>45297</v>
      </c>
      <c r="F5947" s="3">
        <v>160995</v>
      </c>
      <c r="G5947" t="s">
        <v>26</v>
      </c>
      <c r="H5947" s="3" t="s">
        <v>5978</v>
      </c>
      <c r="I5947" s="3">
        <f t="shared" si="828"/>
        <v>115698</v>
      </c>
      <c r="J5947" s="4">
        <f t="shared" si="829"/>
        <v>2.554208888005828</v>
      </c>
      <c r="K5947" s="5">
        <f t="shared" si="830"/>
        <v>3.554208888005828</v>
      </c>
      <c r="L5947" s="4" t="str">
        <f t="shared" si="831"/>
        <v>Over Budget</v>
      </c>
      <c r="M5947">
        <f t="shared" si="832"/>
        <v>2022</v>
      </c>
      <c r="N5947">
        <f t="shared" si="833"/>
        <v>10</v>
      </c>
      <c r="O5947" t="str">
        <f t="shared" si="834"/>
        <v>Oct</v>
      </c>
      <c r="P5947" t="str">
        <f t="shared" si="835"/>
        <v>Q4</v>
      </c>
      <c r="Q5947" t="str">
        <f t="shared" si="836"/>
        <v>2022-10</v>
      </c>
    </row>
    <row r="5948" spans="1:17" x14ac:dyDescent="0.35">
      <c r="A5948" s="2">
        <v>44455</v>
      </c>
      <c r="B5948" t="s">
        <v>28</v>
      </c>
      <c r="C5948" t="s">
        <v>43</v>
      </c>
      <c r="D5948" t="s">
        <v>25</v>
      </c>
      <c r="E5948" s="3">
        <v>138298</v>
      </c>
      <c r="F5948" s="3">
        <v>101441</v>
      </c>
      <c r="G5948" t="s">
        <v>32</v>
      </c>
      <c r="H5948" s="3" t="s">
        <v>5979</v>
      </c>
      <c r="I5948" s="3">
        <f t="shared" si="828"/>
        <v>-36857</v>
      </c>
      <c r="J5948" s="4">
        <f t="shared" si="829"/>
        <v>-0.26650421553457027</v>
      </c>
      <c r="K5948" s="5">
        <f t="shared" si="830"/>
        <v>0.73349578446542973</v>
      </c>
      <c r="L5948" s="4" t="str">
        <f t="shared" si="831"/>
        <v>Under Budget</v>
      </c>
      <c r="M5948">
        <f t="shared" si="832"/>
        <v>2021</v>
      </c>
      <c r="N5948">
        <f t="shared" si="833"/>
        <v>9</v>
      </c>
      <c r="O5948" t="str">
        <f t="shared" si="834"/>
        <v>Sep</v>
      </c>
      <c r="P5948" t="str">
        <f t="shared" si="835"/>
        <v>Q3</v>
      </c>
      <c r="Q5948" t="str">
        <f t="shared" si="836"/>
        <v>2021-09</v>
      </c>
    </row>
    <row r="5949" spans="1:17" x14ac:dyDescent="0.35">
      <c r="A5949" s="2">
        <v>45144</v>
      </c>
      <c r="B5949" t="s">
        <v>55</v>
      </c>
      <c r="C5949" t="s">
        <v>23</v>
      </c>
      <c r="D5949" t="s">
        <v>20</v>
      </c>
      <c r="E5949" s="3">
        <v>101068</v>
      </c>
      <c r="F5949" s="3">
        <v>135991</v>
      </c>
      <c r="G5949" t="s">
        <v>21</v>
      </c>
      <c r="H5949" s="3" t="s">
        <v>5980</v>
      </c>
      <c r="I5949" s="3">
        <f t="shared" si="828"/>
        <v>34923</v>
      </c>
      <c r="J5949" s="4">
        <f t="shared" si="829"/>
        <v>0.34553963668025489</v>
      </c>
      <c r="K5949" s="5">
        <f t="shared" si="830"/>
        <v>1.3455396366802548</v>
      </c>
      <c r="L5949" s="4" t="str">
        <f t="shared" si="831"/>
        <v>Over Budget</v>
      </c>
      <c r="M5949">
        <f t="shared" si="832"/>
        <v>2023</v>
      </c>
      <c r="N5949">
        <f t="shared" si="833"/>
        <v>8</v>
      </c>
      <c r="O5949" t="str">
        <f t="shared" si="834"/>
        <v>Aug</v>
      </c>
      <c r="P5949" t="str">
        <f t="shared" si="835"/>
        <v>Q3</v>
      </c>
      <c r="Q5949" t="str">
        <f t="shared" si="836"/>
        <v>2023-08</v>
      </c>
    </row>
    <row r="5950" spans="1:17" x14ac:dyDescent="0.35">
      <c r="A5950" s="2">
        <v>44243</v>
      </c>
      <c r="B5950" t="s">
        <v>41</v>
      </c>
      <c r="C5950" t="s">
        <v>24</v>
      </c>
      <c r="D5950" t="s">
        <v>25</v>
      </c>
      <c r="E5950" s="3">
        <v>78009</v>
      </c>
      <c r="F5950" s="3">
        <v>100820</v>
      </c>
      <c r="G5950" t="s">
        <v>26</v>
      </c>
      <c r="H5950" s="3" t="s">
        <v>5981</v>
      </c>
      <c r="I5950" s="3">
        <f t="shared" si="828"/>
        <v>22811</v>
      </c>
      <c r="J5950" s="4">
        <f t="shared" si="829"/>
        <v>0.29241497775897651</v>
      </c>
      <c r="K5950" s="5">
        <f t="shared" si="830"/>
        <v>1.2924149777589766</v>
      </c>
      <c r="L5950" s="4" t="str">
        <f t="shared" si="831"/>
        <v>Over Budget</v>
      </c>
      <c r="M5950">
        <f t="shared" si="832"/>
        <v>2021</v>
      </c>
      <c r="N5950">
        <f t="shared" si="833"/>
        <v>2</v>
      </c>
      <c r="O5950" t="str">
        <f t="shared" si="834"/>
        <v>Feb</v>
      </c>
      <c r="P5950" t="str">
        <f t="shared" si="835"/>
        <v>Q1</v>
      </c>
      <c r="Q5950" t="str">
        <f t="shared" si="836"/>
        <v>2021-02</v>
      </c>
    </row>
    <row r="5951" spans="1:17" x14ac:dyDescent="0.35">
      <c r="A5951" s="2">
        <v>45059</v>
      </c>
      <c r="B5951" t="s">
        <v>41</v>
      </c>
      <c r="C5951" t="s">
        <v>43</v>
      </c>
      <c r="D5951" t="s">
        <v>30</v>
      </c>
      <c r="E5951" s="3">
        <v>109389</v>
      </c>
      <c r="F5951" s="3">
        <v>62284</v>
      </c>
      <c r="G5951" t="s">
        <v>32</v>
      </c>
      <c r="H5951" s="3" t="s">
        <v>5982</v>
      </c>
      <c r="I5951" s="3">
        <f t="shared" si="828"/>
        <v>-47105</v>
      </c>
      <c r="J5951" s="4">
        <f t="shared" si="829"/>
        <v>-0.4306191664609787</v>
      </c>
      <c r="K5951" s="5">
        <f t="shared" si="830"/>
        <v>0.56938083353902125</v>
      </c>
      <c r="L5951" s="4" t="str">
        <f t="shared" si="831"/>
        <v>Under Budget</v>
      </c>
      <c r="M5951">
        <f t="shared" si="832"/>
        <v>2023</v>
      </c>
      <c r="N5951">
        <f t="shared" si="833"/>
        <v>5</v>
      </c>
      <c r="O5951" t="str">
        <f t="shared" si="834"/>
        <v>May</v>
      </c>
      <c r="P5951" t="str">
        <f t="shared" si="835"/>
        <v>Q2</v>
      </c>
      <c r="Q5951" t="str">
        <f t="shared" si="836"/>
        <v>2023-05</v>
      </c>
    </row>
    <row r="5952" spans="1:17" x14ac:dyDescent="0.35">
      <c r="A5952" s="2">
        <v>44721</v>
      </c>
      <c r="B5952" t="s">
        <v>23</v>
      </c>
      <c r="C5952" t="s">
        <v>24</v>
      </c>
      <c r="D5952" t="s">
        <v>58</v>
      </c>
      <c r="E5952" s="3">
        <v>115666</v>
      </c>
      <c r="F5952" s="3">
        <v>166994</v>
      </c>
      <c r="G5952" t="s">
        <v>21</v>
      </c>
      <c r="H5952" s="3" t="s">
        <v>5983</v>
      </c>
      <c r="I5952" s="3">
        <f t="shared" si="828"/>
        <v>51328</v>
      </c>
      <c r="J5952" s="4">
        <f t="shared" si="829"/>
        <v>0.44376048276935315</v>
      </c>
      <c r="K5952" s="5">
        <f t="shared" si="830"/>
        <v>1.4437604827693531</v>
      </c>
      <c r="L5952" s="4" t="str">
        <f t="shared" si="831"/>
        <v>Over Budget</v>
      </c>
      <c r="M5952">
        <f t="shared" si="832"/>
        <v>2022</v>
      </c>
      <c r="N5952">
        <f t="shared" si="833"/>
        <v>6</v>
      </c>
      <c r="O5952" t="str">
        <f t="shared" si="834"/>
        <v>Jun</v>
      </c>
      <c r="P5952" t="str">
        <f t="shared" si="835"/>
        <v>Q2</v>
      </c>
      <c r="Q5952" t="str">
        <f t="shared" si="836"/>
        <v>2022-06</v>
      </c>
    </row>
    <row r="5953" spans="1:17" x14ac:dyDescent="0.35">
      <c r="A5953" s="2">
        <v>45084</v>
      </c>
      <c r="B5953" t="s">
        <v>18</v>
      </c>
      <c r="C5953" t="s">
        <v>24</v>
      </c>
      <c r="D5953" t="s">
        <v>39</v>
      </c>
      <c r="E5953" s="3">
        <v>145734</v>
      </c>
      <c r="F5953" s="3">
        <v>168613</v>
      </c>
      <c r="G5953" t="s">
        <v>21</v>
      </c>
      <c r="H5953" s="3" t="s">
        <v>5984</v>
      </c>
      <c r="I5953" s="3">
        <f t="shared" si="828"/>
        <v>22879</v>
      </c>
      <c r="J5953" s="4">
        <f t="shared" si="829"/>
        <v>0.15699150507088255</v>
      </c>
      <c r="K5953" s="5">
        <f t="shared" si="830"/>
        <v>1.1569915050708826</v>
      </c>
      <c r="L5953" s="4" t="str">
        <f t="shared" si="831"/>
        <v>Over Budget</v>
      </c>
      <c r="M5953">
        <f t="shared" si="832"/>
        <v>2023</v>
      </c>
      <c r="N5953">
        <f t="shared" si="833"/>
        <v>6</v>
      </c>
      <c r="O5953" t="str">
        <f t="shared" si="834"/>
        <v>Jun</v>
      </c>
      <c r="P5953" t="str">
        <f t="shared" si="835"/>
        <v>Q2</v>
      </c>
      <c r="Q5953" t="str">
        <f t="shared" si="836"/>
        <v>2023-06</v>
      </c>
    </row>
    <row r="5954" spans="1:17" x14ac:dyDescent="0.35">
      <c r="A5954" s="2">
        <v>44404</v>
      </c>
      <c r="B5954" t="s">
        <v>37</v>
      </c>
      <c r="C5954" t="s">
        <v>34</v>
      </c>
      <c r="D5954" t="s">
        <v>25</v>
      </c>
      <c r="E5954" s="3">
        <v>111738</v>
      </c>
      <c r="F5954" s="3">
        <v>142138</v>
      </c>
      <c r="G5954" t="s">
        <v>26</v>
      </c>
      <c r="H5954" s="3" t="s">
        <v>5985</v>
      </c>
      <c r="I5954" s="3">
        <f t="shared" si="828"/>
        <v>30400</v>
      </c>
      <c r="J5954" s="4">
        <f t="shared" si="829"/>
        <v>0.27206500921799209</v>
      </c>
      <c r="K5954" s="5">
        <f t="shared" si="830"/>
        <v>1.2720650092179921</v>
      </c>
      <c r="L5954" s="4" t="str">
        <f t="shared" si="831"/>
        <v>Over Budget</v>
      </c>
      <c r="M5954">
        <f t="shared" si="832"/>
        <v>2021</v>
      </c>
      <c r="N5954">
        <f t="shared" si="833"/>
        <v>7</v>
      </c>
      <c r="O5954" t="str">
        <f t="shared" si="834"/>
        <v>Jul</v>
      </c>
      <c r="P5954" t="str">
        <f t="shared" si="835"/>
        <v>Q3</v>
      </c>
      <c r="Q5954" t="str">
        <f t="shared" si="836"/>
        <v>2021-07</v>
      </c>
    </row>
    <row r="5955" spans="1:17" x14ac:dyDescent="0.35">
      <c r="A5955" s="2">
        <v>44943</v>
      </c>
      <c r="B5955" t="s">
        <v>55</v>
      </c>
      <c r="C5955" t="s">
        <v>23</v>
      </c>
      <c r="D5955" t="s">
        <v>30</v>
      </c>
      <c r="E5955" s="3">
        <v>143737</v>
      </c>
      <c r="F5955" s="3">
        <v>90946</v>
      </c>
      <c r="G5955" t="s">
        <v>26</v>
      </c>
      <c r="H5955" s="3" t="s">
        <v>5986</v>
      </c>
      <c r="I5955" s="3">
        <f t="shared" si="828"/>
        <v>-52791</v>
      </c>
      <c r="J5955" s="4">
        <f t="shared" si="829"/>
        <v>-0.36727495356101769</v>
      </c>
      <c r="K5955" s="5">
        <f t="shared" si="830"/>
        <v>0.63272504643898231</v>
      </c>
      <c r="L5955" s="4" t="str">
        <f t="shared" si="831"/>
        <v>Under Budget</v>
      </c>
      <c r="M5955">
        <f t="shared" si="832"/>
        <v>2023</v>
      </c>
      <c r="N5955">
        <f t="shared" si="833"/>
        <v>1</v>
      </c>
      <c r="O5955" t="str">
        <f t="shared" si="834"/>
        <v>Jan</v>
      </c>
      <c r="P5955" t="str">
        <f t="shared" si="835"/>
        <v>Q1</v>
      </c>
      <c r="Q5955" t="str">
        <f t="shared" si="836"/>
        <v>2023-01</v>
      </c>
    </row>
    <row r="5956" spans="1:17" x14ac:dyDescent="0.35">
      <c r="A5956" s="2">
        <v>44345</v>
      </c>
      <c r="B5956" t="s">
        <v>37</v>
      </c>
      <c r="C5956" t="s">
        <v>29</v>
      </c>
      <c r="D5956" t="s">
        <v>20</v>
      </c>
      <c r="E5956" s="3">
        <v>86720</v>
      </c>
      <c r="F5956" s="3">
        <v>37605</v>
      </c>
      <c r="G5956" t="s">
        <v>21</v>
      </c>
      <c r="H5956" s="3" t="s">
        <v>5987</v>
      </c>
      <c r="I5956" s="3">
        <f t="shared" si="828"/>
        <v>-49115</v>
      </c>
      <c r="J5956" s="4">
        <f t="shared" si="829"/>
        <v>-0.56636300738007384</v>
      </c>
      <c r="K5956" s="5">
        <f t="shared" si="830"/>
        <v>0.43363699261992622</v>
      </c>
      <c r="L5956" s="4" t="str">
        <f t="shared" si="831"/>
        <v>Under Budget</v>
      </c>
      <c r="M5956">
        <f t="shared" si="832"/>
        <v>2021</v>
      </c>
      <c r="N5956">
        <f t="shared" si="833"/>
        <v>5</v>
      </c>
      <c r="O5956" t="str">
        <f t="shared" si="834"/>
        <v>May</v>
      </c>
      <c r="P5956" t="str">
        <f t="shared" si="835"/>
        <v>Q2</v>
      </c>
      <c r="Q5956" t="str">
        <f t="shared" si="836"/>
        <v>2021-05</v>
      </c>
    </row>
    <row r="5957" spans="1:17" x14ac:dyDescent="0.35">
      <c r="A5957" s="2">
        <v>44634</v>
      </c>
      <c r="B5957" t="s">
        <v>28</v>
      </c>
      <c r="C5957" t="s">
        <v>43</v>
      </c>
      <c r="D5957" t="s">
        <v>30</v>
      </c>
      <c r="E5957" s="3">
        <v>149547</v>
      </c>
      <c r="F5957" s="3">
        <v>142142</v>
      </c>
      <c r="G5957" t="s">
        <v>21</v>
      </c>
      <c r="H5957" s="3" t="s">
        <v>5988</v>
      </c>
      <c r="I5957" s="3">
        <f t="shared" ref="I5957:I6020" si="837">F5957-E5957</f>
        <v>-7405</v>
      </c>
      <c r="J5957" s="4">
        <f t="shared" ref="J5957:J6020" si="838">IFERROR(I5957/E5957,0)</f>
        <v>-4.9516205607601622E-2</v>
      </c>
      <c r="K5957" s="5">
        <f t="shared" ref="K5957:K6020" si="839">IFERROR(F5957/E5957,0)</f>
        <v>0.95048379439239838</v>
      </c>
      <c r="L5957" s="4" t="str">
        <f t="shared" ref="L5957:L6020" si="840">IF(I5957&gt;0,"Over Budget",IF(I5957&lt;0,"Under Budget","On Budget"))</f>
        <v>Under Budget</v>
      </c>
      <c r="M5957">
        <f t="shared" ref="M5957:M6020" si="841">YEAR(A5957)</f>
        <v>2022</v>
      </c>
      <c r="N5957">
        <f t="shared" ref="N5957:N6020" si="842">MONTH(A5957)</f>
        <v>3</v>
      </c>
      <c r="O5957" t="str">
        <f t="shared" ref="O5957:O6020" si="843">TEXT(A5957,"mmm")</f>
        <v>Mar</v>
      </c>
      <c r="P5957" t="str">
        <f t="shared" ref="P5957:P6020" si="844">"Q"&amp;ROUNDUP(MONTH(A5957)/3,0)</f>
        <v>Q1</v>
      </c>
      <c r="Q5957" t="str">
        <f t="shared" ref="Q5957:Q6020" si="845">TEXT(A5957,"yyyy-mm")</f>
        <v>2022-03</v>
      </c>
    </row>
    <row r="5958" spans="1:17" x14ac:dyDescent="0.35">
      <c r="A5958" s="2">
        <v>44351</v>
      </c>
      <c r="B5958" t="s">
        <v>18</v>
      </c>
      <c r="C5958" t="s">
        <v>23</v>
      </c>
      <c r="D5958" t="s">
        <v>20</v>
      </c>
      <c r="E5958" s="3">
        <v>47239</v>
      </c>
      <c r="F5958" s="3">
        <v>62994</v>
      </c>
      <c r="G5958" t="s">
        <v>32</v>
      </c>
      <c r="H5958" s="3" t="s">
        <v>5989</v>
      </c>
      <c r="I5958" s="3">
        <f t="shared" si="837"/>
        <v>15755</v>
      </c>
      <c r="J5958" s="4">
        <f t="shared" si="838"/>
        <v>0.33351679756133701</v>
      </c>
      <c r="K5958" s="5">
        <f t="shared" si="839"/>
        <v>1.3335167975613371</v>
      </c>
      <c r="L5958" s="4" t="str">
        <f t="shared" si="840"/>
        <v>Over Budget</v>
      </c>
      <c r="M5958">
        <f t="shared" si="841"/>
        <v>2021</v>
      </c>
      <c r="N5958">
        <f t="shared" si="842"/>
        <v>6</v>
      </c>
      <c r="O5958" t="str">
        <f t="shared" si="843"/>
        <v>Jun</v>
      </c>
      <c r="P5958" t="str">
        <f t="shared" si="844"/>
        <v>Q2</v>
      </c>
      <c r="Q5958" t="str">
        <f t="shared" si="845"/>
        <v>2021-06</v>
      </c>
    </row>
    <row r="5959" spans="1:17" x14ac:dyDescent="0.35">
      <c r="A5959" s="2">
        <v>44554</v>
      </c>
      <c r="B5959" t="s">
        <v>41</v>
      </c>
      <c r="C5959" t="s">
        <v>19</v>
      </c>
      <c r="D5959" t="s">
        <v>20</v>
      </c>
      <c r="E5959" s="3">
        <v>22660</v>
      </c>
      <c r="F5959" s="3">
        <v>166278</v>
      </c>
      <c r="G5959" t="s">
        <v>26</v>
      </c>
      <c r="H5959" s="3" t="s">
        <v>5990</v>
      </c>
      <c r="I5959" s="3">
        <f t="shared" si="837"/>
        <v>143618</v>
      </c>
      <c r="J5959" s="4">
        <f t="shared" si="838"/>
        <v>6.3379523389232126</v>
      </c>
      <c r="K5959" s="5">
        <f t="shared" si="839"/>
        <v>7.3379523389232126</v>
      </c>
      <c r="L5959" s="4" t="str">
        <f t="shared" si="840"/>
        <v>Over Budget</v>
      </c>
      <c r="M5959">
        <f t="shared" si="841"/>
        <v>2021</v>
      </c>
      <c r="N5959">
        <f t="shared" si="842"/>
        <v>12</v>
      </c>
      <c r="O5959" t="str">
        <f t="shared" si="843"/>
        <v>Dec</v>
      </c>
      <c r="P5959" t="str">
        <f t="shared" si="844"/>
        <v>Q4</v>
      </c>
      <c r="Q5959" t="str">
        <f t="shared" si="845"/>
        <v>2021-12</v>
      </c>
    </row>
    <row r="5960" spans="1:17" x14ac:dyDescent="0.35">
      <c r="A5960" s="2">
        <v>44652</v>
      </c>
      <c r="B5960" t="s">
        <v>18</v>
      </c>
      <c r="C5960" t="s">
        <v>23</v>
      </c>
      <c r="D5960" t="s">
        <v>20</v>
      </c>
      <c r="E5960" s="3">
        <v>68200</v>
      </c>
      <c r="F5960" s="3">
        <v>53326</v>
      </c>
      <c r="G5960" t="s">
        <v>21</v>
      </c>
      <c r="H5960" s="3" t="s">
        <v>5991</v>
      </c>
      <c r="I5960" s="3">
        <f t="shared" si="837"/>
        <v>-14874</v>
      </c>
      <c r="J5960" s="4">
        <f t="shared" si="838"/>
        <v>-0.21809384164222873</v>
      </c>
      <c r="K5960" s="5">
        <f t="shared" si="839"/>
        <v>0.78190615835777122</v>
      </c>
      <c r="L5960" s="4" t="str">
        <f t="shared" si="840"/>
        <v>Under Budget</v>
      </c>
      <c r="M5960">
        <f t="shared" si="841"/>
        <v>2022</v>
      </c>
      <c r="N5960">
        <f t="shared" si="842"/>
        <v>4</v>
      </c>
      <c r="O5960" t="str">
        <f t="shared" si="843"/>
        <v>Apr</v>
      </c>
      <c r="P5960" t="str">
        <f t="shared" si="844"/>
        <v>Q2</v>
      </c>
      <c r="Q5960" t="str">
        <f t="shared" si="845"/>
        <v>2022-04</v>
      </c>
    </row>
    <row r="5961" spans="1:17" x14ac:dyDescent="0.35">
      <c r="A5961" s="2">
        <v>44972</v>
      </c>
      <c r="B5961" t="s">
        <v>41</v>
      </c>
      <c r="C5961" t="s">
        <v>24</v>
      </c>
      <c r="D5961" t="s">
        <v>20</v>
      </c>
      <c r="E5961" s="3">
        <v>139267</v>
      </c>
      <c r="F5961" s="3">
        <v>98545</v>
      </c>
      <c r="G5961" t="s">
        <v>21</v>
      </c>
      <c r="H5961" s="3" t="s">
        <v>5992</v>
      </c>
      <c r="I5961" s="3">
        <f t="shared" si="837"/>
        <v>-40722</v>
      </c>
      <c r="J5961" s="4">
        <f t="shared" si="838"/>
        <v>-0.29240236380477785</v>
      </c>
      <c r="K5961" s="5">
        <f t="shared" si="839"/>
        <v>0.70759763619522209</v>
      </c>
      <c r="L5961" s="4" t="str">
        <f t="shared" si="840"/>
        <v>Under Budget</v>
      </c>
      <c r="M5961">
        <f t="shared" si="841"/>
        <v>2023</v>
      </c>
      <c r="N5961">
        <f t="shared" si="842"/>
        <v>2</v>
      </c>
      <c r="O5961" t="str">
        <f t="shared" si="843"/>
        <v>Feb</v>
      </c>
      <c r="P5961" t="str">
        <f t="shared" si="844"/>
        <v>Q1</v>
      </c>
      <c r="Q5961" t="str">
        <f t="shared" si="845"/>
        <v>2023-02</v>
      </c>
    </row>
    <row r="5962" spans="1:17" x14ac:dyDescent="0.35">
      <c r="A5962" s="2">
        <v>44825</v>
      </c>
      <c r="B5962" t="s">
        <v>18</v>
      </c>
      <c r="C5962" t="s">
        <v>29</v>
      </c>
      <c r="D5962" t="s">
        <v>58</v>
      </c>
      <c r="E5962" s="3">
        <v>33289</v>
      </c>
      <c r="F5962" s="3">
        <v>69961</v>
      </c>
      <c r="G5962" t="s">
        <v>35</v>
      </c>
      <c r="H5962" s="3" t="s">
        <v>5993</v>
      </c>
      <c r="I5962" s="3">
        <f t="shared" si="837"/>
        <v>36672</v>
      </c>
      <c r="J5962" s="4">
        <f t="shared" si="838"/>
        <v>1.1016251614647481</v>
      </c>
      <c r="K5962" s="5">
        <f t="shared" si="839"/>
        <v>2.1016251614647481</v>
      </c>
      <c r="L5962" s="4" t="str">
        <f t="shared" si="840"/>
        <v>Over Budget</v>
      </c>
      <c r="M5962">
        <f t="shared" si="841"/>
        <v>2022</v>
      </c>
      <c r="N5962">
        <f t="shared" si="842"/>
        <v>9</v>
      </c>
      <c r="O5962" t="str">
        <f t="shared" si="843"/>
        <v>Sep</v>
      </c>
      <c r="P5962" t="str">
        <f t="shared" si="844"/>
        <v>Q3</v>
      </c>
      <c r="Q5962" t="str">
        <f t="shared" si="845"/>
        <v>2022-09</v>
      </c>
    </row>
    <row r="5963" spans="1:17" x14ac:dyDescent="0.35">
      <c r="A5963" s="2">
        <v>45028</v>
      </c>
      <c r="B5963" t="s">
        <v>41</v>
      </c>
      <c r="C5963" t="s">
        <v>19</v>
      </c>
      <c r="D5963" t="s">
        <v>20</v>
      </c>
      <c r="E5963" s="3">
        <v>149060</v>
      </c>
      <c r="F5963" s="3">
        <v>84644</v>
      </c>
      <c r="G5963" t="s">
        <v>26</v>
      </c>
      <c r="H5963" s="3" t="s">
        <v>5994</v>
      </c>
      <c r="I5963" s="3">
        <f t="shared" si="837"/>
        <v>-64416</v>
      </c>
      <c r="J5963" s="4">
        <f t="shared" si="838"/>
        <v>-0.43214812827049509</v>
      </c>
      <c r="K5963" s="5">
        <f t="shared" si="839"/>
        <v>0.56785187172950491</v>
      </c>
      <c r="L5963" s="4" t="str">
        <f t="shared" si="840"/>
        <v>Under Budget</v>
      </c>
      <c r="M5963">
        <f t="shared" si="841"/>
        <v>2023</v>
      </c>
      <c r="N5963">
        <f t="shared" si="842"/>
        <v>4</v>
      </c>
      <c r="O5963" t="str">
        <f t="shared" si="843"/>
        <v>Apr</v>
      </c>
      <c r="P5963" t="str">
        <f t="shared" si="844"/>
        <v>Q2</v>
      </c>
      <c r="Q5963" t="str">
        <f t="shared" si="845"/>
        <v>2023-04</v>
      </c>
    </row>
    <row r="5964" spans="1:17" x14ac:dyDescent="0.35">
      <c r="A5964" s="2">
        <v>44682</v>
      </c>
      <c r="B5964" t="s">
        <v>37</v>
      </c>
      <c r="C5964" t="s">
        <v>23</v>
      </c>
      <c r="D5964" t="s">
        <v>58</v>
      </c>
      <c r="E5964" s="3">
        <v>49974</v>
      </c>
      <c r="F5964" s="3">
        <v>151226</v>
      </c>
      <c r="G5964" t="s">
        <v>32</v>
      </c>
      <c r="H5964" s="3" t="s">
        <v>5995</v>
      </c>
      <c r="I5964" s="3">
        <f t="shared" si="837"/>
        <v>101252</v>
      </c>
      <c r="J5964" s="4">
        <f t="shared" si="838"/>
        <v>2.0260935686557011</v>
      </c>
      <c r="K5964" s="5">
        <f t="shared" si="839"/>
        <v>3.0260935686557011</v>
      </c>
      <c r="L5964" s="4" t="str">
        <f t="shared" si="840"/>
        <v>Over Budget</v>
      </c>
      <c r="M5964">
        <f t="shared" si="841"/>
        <v>2022</v>
      </c>
      <c r="N5964">
        <f t="shared" si="842"/>
        <v>5</v>
      </c>
      <c r="O5964" t="str">
        <f t="shared" si="843"/>
        <v>May</v>
      </c>
      <c r="P5964" t="str">
        <f t="shared" si="844"/>
        <v>Q2</v>
      </c>
      <c r="Q5964" t="str">
        <f t="shared" si="845"/>
        <v>2022-05</v>
      </c>
    </row>
    <row r="5965" spans="1:17" x14ac:dyDescent="0.35">
      <c r="A5965" s="2">
        <v>44729</v>
      </c>
      <c r="B5965" t="s">
        <v>37</v>
      </c>
      <c r="C5965" t="s">
        <v>23</v>
      </c>
      <c r="D5965" t="s">
        <v>39</v>
      </c>
      <c r="E5965" s="3">
        <v>110437</v>
      </c>
      <c r="F5965" s="3">
        <v>133417</v>
      </c>
      <c r="G5965" t="s">
        <v>32</v>
      </c>
      <c r="H5965" s="3" t="s">
        <v>5996</v>
      </c>
      <c r="I5965" s="3">
        <f t="shared" si="837"/>
        <v>22980</v>
      </c>
      <c r="J5965" s="4">
        <f t="shared" si="838"/>
        <v>0.20808243614006175</v>
      </c>
      <c r="K5965" s="5">
        <f t="shared" si="839"/>
        <v>1.2080824361400617</v>
      </c>
      <c r="L5965" s="4" t="str">
        <f t="shared" si="840"/>
        <v>Over Budget</v>
      </c>
      <c r="M5965">
        <f t="shared" si="841"/>
        <v>2022</v>
      </c>
      <c r="N5965">
        <f t="shared" si="842"/>
        <v>6</v>
      </c>
      <c r="O5965" t="str">
        <f t="shared" si="843"/>
        <v>Jun</v>
      </c>
      <c r="P5965" t="str">
        <f t="shared" si="844"/>
        <v>Q2</v>
      </c>
      <c r="Q5965" t="str">
        <f t="shared" si="845"/>
        <v>2022-06</v>
      </c>
    </row>
    <row r="5966" spans="1:17" x14ac:dyDescent="0.35">
      <c r="A5966" s="2">
        <v>44396</v>
      </c>
      <c r="B5966" t="s">
        <v>37</v>
      </c>
      <c r="C5966" t="s">
        <v>29</v>
      </c>
      <c r="D5966" t="s">
        <v>58</v>
      </c>
      <c r="E5966" s="3">
        <v>55154</v>
      </c>
      <c r="F5966" s="3">
        <v>168553</v>
      </c>
      <c r="G5966" t="s">
        <v>35</v>
      </c>
      <c r="H5966" s="3" t="s">
        <v>5997</v>
      </c>
      <c r="I5966" s="3">
        <f t="shared" si="837"/>
        <v>113399</v>
      </c>
      <c r="J5966" s="4">
        <f t="shared" si="838"/>
        <v>2.0560430793777424</v>
      </c>
      <c r="K5966" s="5">
        <f t="shared" si="839"/>
        <v>3.0560430793777424</v>
      </c>
      <c r="L5966" s="4" t="str">
        <f t="shared" si="840"/>
        <v>Over Budget</v>
      </c>
      <c r="M5966">
        <f t="shared" si="841"/>
        <v>2021</v>
      </c>
      <c r="N5966">
        <f t="shared" si="842"/>
        <v>7</v>
      </c>
      <c r="O5966" t="str">
        <f t="shared" si="843"/>
        <v>Jul</v>
      </c>
      <c r="P5966" t="str">
        <f t="shared" si="844"/>
        <v>Q3</v>
      </c>
      <c r="Q5966" t="str">
        <f t="shared" si="845"/>
        <v>2021-07</v>
      </c>
    </row>
    <row r="5967" spans="1:17" x14ac:dyDescent="0.35">
      <c r="A5967" s="2">
        <v>44567</v>
      </c>
      <c r="B5967" t="s">
        <v>37</v>
      </c>
      <c r="C5967" t="s">
        <v>24</v>
      </c>
      <c r="D5967" t="s">
        <v>20</v>
      </c>
      <c r="E5967" s="3">
        <v>12421</v>
      </c>
      <c r="F5967" s="3">
        <v>105001</v>
      </c>
      <c r="G5967" t="s">
        <v>26</v>
      </c>
      <c r="H5967" s="3" t="s">
        <v>5998</v>
      </c>
      <c r="I5967" s="3">
        <f t="shared" si="837"/>
        <v>92580</v>
      </c>
      <c r="J5967" s="4">
        <f t="shared" si="838"/>
        <v>7.4535061589244025</v>
      </c>
      <c r="K5967" s="5">
        <f t="shared" si="839"/>
        <v>8.4535061589244016</v>
      </c>
      <c r="L5967" s="4" t="str">
        <f t="shared" si="840"/>
        <v>Over Budget</v>
      </c>
      <c r="M5967">
        <f t="shared" si="841"/>
        <v>2022</v>
      </c>
      <c r="N5967">
        <f t="shared" si="842"/>
        <v>1</v>
      </c>
      <c r="O5967" t="str">
        <f t="shared" si="843"/>
        <v>Jan</v>
      </c>
      <c r="P5967" t="str">
        <f t="shared" si="844"/>
        <v>Q1</v>
      </c>
      <c r="Q5967" t="str">
        <f t="shared" si="845"/>
        <v>2022-01</v>
      </c>
    </row>
    <row r="5968" spans="1:17" x14ac:dyDescent="0.35">
      <c r="A5968" s="2">
        <v>45210</v>
      </c>
      <c r="B5968" t="s">
        <v>18</v>
      </c>
      <c r="C5968" t="s">
        <v>19</v>
      </c>
      <c r="D5968" t="s">
        <v>39</v>
      </c>
      <c r="E5968" s="3">
        <v>70149</v>
      </c>
      <c r="F5968" s="3">
        <v>123910</v>
      </c>
      <c r="G5968" t="s">
        <v>32</v>
      </c>
      <c r="H5968" s="3" t="s">
        <v>5999</v>
      </c>
      <c r="I5968" s="3">
        <f t="shared" si="837"/>
        <v>53761</v>
      </c>
      <c r="J5968" s="4">
        <f t="shared" si="838"/>
        <v>0.76638298478951949</v>
      </c>
      <c r="K5968" s="5">
        <f t="shared" si="839"/>
        <v>1.7663829847895194</v>
      </c>
      <c r="L5968" s="4" t="str">
        <f t="shared" si="840"/>
        <v>Over Budget</v>
      </c>
      <c r="M5968">
        <f t="shared" si="841"/>
        <v>2023</v>
      </c>
      <c r="N5968">
        <f t="shared" si="842"/>
        <v>10</v>
      </c>
      <c r="O5968" t="str">
        <f t="shared" si="843"/>
        <v>Oct</v>
      </c>
      <c r="P5968" t="str">
        <f t="shared" si="844"/>
        <v>Q4</v>
      </c>
      <c r="Q5968" t="str">
        <f t="shared" si="845"/>
        <v>2023-10</v>
      </c>
    </row>
    <row r="5969" spans="1:17" x14ac:dyDescent="0.35">
      <c r="A5969" s="2">
        <v>45049</v>
      </c>
      <c r="B5969" t="s">
        <v>41</v>
      </c>
      <c r="C5969" t="s">
        <v>24</v>
      </c>
      <c r="D5969" t="s">
        <v>30</v>
      </c>
      <c r="E5969" s="3">
        <v>79467</v>
      </c>
      <c r="F5969" s="3">
        <v>37107</v>
      </c>
      <c r="G5969" t="s">
        <v>35</v>
      </c>
      <c r="H5969" s="3" t="s">
        <v>6000</v>
      </c>
      <c r="I5969" s="3">
        <f t="shared" si="837"/>
        <v>-42360</v>
      </c>
      <c r="J5969" s="4">
        <f t="shared" si="838"/>
        <v>-0.53305145532107667</v>
      </c>
      <c r="K5969" s="5">
        <f t="shared" si="839"/>
        <v>0.46694854467892333</v>
      </c>
      <c r="L5969" s="4" t="str">
        <f t="shared" si="840"/>
        <v>Under Budget</v>
      </c>
      <c r="M5969">
        <f t="shared" si="841"/>
        <v>2023</v>
      </c>
      <c r="N5969">
        <f t="shared" si="842"/>
        <v>5</v>
      </c>
      <c r="O5969" t="str">
        <f t="shared" si="843"/>
        <v>May</v>
      </c>
      <c r="P5969" t="str">
        <f t="shared" si="844"/>
        <v>Q2</v>
      </c>
      <c r="Q5969" t="str">
        <f t="shared" si="845"/>
        <v>2023-05</v>
      </c>
    </row>
    <row r="5970" spans="1:17" x14ac:dyDescent="0.35">
      <c r="A5970" s="2">
        <v>44444</v>
      </c>
      <c r="B5970" t="s">
        <v>37</v>
      </c>
      <c r="C5970" t="s">
        <v>29</v>
      </c>
      <c r="D5970" t="s">
        <v>58</v>
      </c>
      <c r="E5970" s="3">
        <v>137058</v>
      </c>
      <c r="F5970" s="3">
        <v>51224</v>
      </c>
      <c r="G5970" t="s">
        <v>32</v>
      </c>
      <c r="H5970" s="3" t="s">
        <v>6001</v>
      </c>
      <c r="I5970" s="3">
        <f t="shared" si="837"/>
        <v>-85834</v>
      </c>
      <c r="J5970" s="4">
        <f t="shared" si="838"/>
        <v>-0.62626041529863274</v>
      </c>
      <c r="K5970" s="5">
        <f t="shared" si="839"/>
        <v>0.37373958470136731</v>
      </c>
      <c r="L5970" s="4" t="str">
        <f t="shared" si="840"/>
        <v>Under Budget</v>
      </c>
      <c r="M5970">
        <f t="shared" si="841"/>
        <v>2021</v>
      </c>
      <c r="N5970">
        <f t="shared" si="842"/>
        <v>9</v>
      </c>
      <c r="O5970" t="str">
        <f t="shared" si="843"/>
        <v>Sep</v>
      </c>
      <c r="P5970" t="str">
        <f t="shared" si="844"/>
        <v>Q3</v>
      </c>
      <c r="Q5970" t="str">
        <f t="shared" si="845"/>
        <v>2021-09</v>
      </c>
    </row>
    <row r="5971" spans="1:17" x14ac:dyDescent="0.35">
      <c r="A5971" s="2">
        <v>44984</v>
      </c>
      <c r="B5971" t="s">
        <v>18</v>
      </c>
      <c r="C5971" t="s">
        <v>23</v>
      </c>
      <c r="D5971" t="s">
        <v>30</v>
      </c>
      <c r="E5971" s="3">
        <v>36176</v>
      </c>
      <c r="F5971" s="3">
        <v>17725</v>
      </c>
      <c r="G5971" t="s">
        <v>32</v>
      </c>
      <c r="H5971" s="3" t="s">
        <v>6002</v>
      </c>
      <c r="I5971" s="3">
        <f t="shared" si="837"/>
        <v>-18451</v>
      </c>
      <c r="J5971" s="4">
        <f t="shared" si="838"/>
        <v>-0.51003427686864222</v>
      </c>
      <c r="K5971" s="5">
        <f t="shared" si="839"/>
        <v>0.48996572313135783</v>
      </c>
      <c r="L5971" s="4" t="str">
        <f t="shared" si="840"/>
        <v>Under Budget</v>
      </c>
      <c r="M5971">
        <f t="shared" si="841"/>
        <v>2023</v>
      </c>
      <c r="N5971">
        <f t="shared" si="842"/>
        <v>2</v>
      </c>
      <c r="O5971" t="str">
        <f t="shared" si="843"/>
        <v>Feb</v>
      </c>
      <c r="P5971" t="str">
        <f t="shared" si="844"/>
        <v>Q1</v>
      </c>
      <c r="Q5971" t="str">
        <f t="shared" si="845"/>
        <v>2023-02</v>
      </c>
    </row>
    <row r="5972" spans="1:17" x14ac:dyDescent="0.35">
      <c r="A5972" s="2">
        <v>44460</v>
      </c>
      <c r="B5972" t="s">
        <v>41</v>
      </c>
      <c r="C5972" t="s">
        <v>43</v>
      </c>
      <c r="D5972" t="s">
        <v>39</v>
      </c>
      <c r="E5972" s="3">
        <v>132880</v>
      </c>
      <c r="F5972" s="3">
        <v>96103</v>
      </c>
      <c r="G5972" t="s">
        <v>35</v>
      </c>
      <c r="H5972" s="3" t="s">
        <v>6003</v>
      </c>
      <c r="I5972" s="3">
        <f t="shared" si="837"/>
        <v>-36777</v>
      </c>
      <c r="J5972" s="4">
        <f t="shared" si="838"/>
        <v>-0.27676851294400961</v>
      </c>
      <c r="K5972" s="5">
        <f t="shared" si="839"/>
        <v>0.72323148705599039</v>
      </c>
      <c r="L5972" s="4" t="str">
        <f t="shared" si="840"/>
        <v>Under Budget</v>
      </c>
      <c r="M5972">
        <f t="shared" si="841"/>
        <v>2021</v>
      </c>
      <c r="N5972">
        <f t="shared" si="842"/>
        <v>9</v>
      </c>
      <c r="O5972" t="str">
        <f t="shared" si="843"/>
        <v>Sep</v>
      </c>
      <c r="P5972" t="str">
        <f t="shared" si="844"/>
        <v>Q3</v>
      </c>
      <c r="Q5972" t="str">
        <f t="shared" si="845"/>
        <v>2021-09</v>
      </c>
    </row>
    <row r="5973" spans="1:17" x14ac:dyDescent="0.35">
      <c r="A5973" s="2">
        <v>45278</v>
      </c>
      <c r="B5973" t="s">
        <v>18</v>
      </c>
      <c r="C5973" t="s">
        <v>43</v>
      </c>
      <c r="D5973" t="s">
        <v>58</v>
      </c>
      <c r="E5973" s="3">
        <v>57540</v>
      </c>
      <c r="F5973" s="3">
        <v>61945</v>
      </c>
      <c r="G5973" t="s">
        <v>21</v>
      </c>
      <c r="H5973" s="3" t="s">
        <v>6004</v>
      </c>
      <c r="I5973" s="3">
        <f t="shared" si="837"/>
        <v>4405</v>
      </c>
      <c r="J5973" s="4">
        <f t="shared" si="838"/>
        <v>7.6555439694125829E-2</v>
      </c>
      <c r="K5973" s="5">
        <f t="shared" si="839"/>
        <v>1.0765554396941259</v>
      </c>
      <c r="L5973" s="4" t="str">
        <f t="shared" si="840"/>
        <v>Over Budget</v>
      </c>
      <c r="M5973">
        <f t="shared" si="841"/>
        <v>2023</v>
      </c>
      <c r="N5973">
        <f t="shared" si="842"/>
        <v>12</v>
      </c>
      <c r="O5973" t="str">
        <f t="shared" si="843"/>
        <v>Dec</v>
      </c>
      <c r="P5973" t="str">
        <f t="shared" si="844"/>
        <v>Q4</v>
      </c>
      <c r="Q5973" t="str">
        <f t="shared" si="845"/>
        <v>2023-12</v>
      </c>
    </row>
    <row r="5974" spans="1:17" x14ac:dyDescent="0.35">
      <c r="A5974" s="2">
        <v>44227</v>
      </c>
      <c r="B5974" t="s">
        <v>23</v>
      </c>
      <c r="C5974" t="s">
        <v>34</v>
      </c>
      <c r="D5974" t="s">
        <v>20</v>
      </c>
      <c r="E5974" s="3">
        <v>54827</v>
      </c>
      <c r="F5974" s="3">
        <v>49751</v>
      </c>
      <c r="G5974" t="s">
        <v>21</v>
      </c>
      <c r="H5974" s="3" t="s">
        <v>6005</v>
      </c>
      <c r="I5974" s="3">
        <f t="shared" si="837"/>
        <v>-5076</v>
      </c>
      <c r="J5974" s="4">
        <f t="shared" si="838"/>
        <v>-9.2582121947215781E-2</v>
      </c>
      <c r="K5974" s="5">
        <f t="shared" si="839"/>
        <v>0.90741787805278418</v>
      </c>
      <c r="L5974" s="4" t="str">
        <f t="shared" si="840"/>
        <v>Under Budget</v>
      </c>
      <c r="M5974">
        <f t="shared" si="841"/>
        <v>2021</v>
      </c>
      <c r="N5974">
        <f t="shared" si="842"/>
        <v>1</v>
      </c>
      <c r="O5974" t="str">
        <f t="shared" si="843"/>
        <v>Jan</v>
      </c>
      <c r="P5974" t="str">
        <f t="shared" si="844"/>
        <v>Q1</v>
      </c>
      <c r="Q5974" t="str">
        <f t="shared" si="845"/>
        <v>2021-01</v>
      </c>
    </row>
    <row r="5975" spans="1:17" x14ac:dyDescent="0.35">
      <c r="A5975" s="2">
        <v>44801</v>
      </c>
      <c r="B5975" t="s">
        <v>37</v>
      </c>
      <c r="C5975" t="s">
        <v>43</v>
      </c>
      <c r="D5975" t="s">
        <v>58</v>
      </c>
      <c r="E5975" s="3">
        <v>104697</v>
      </c>
      <c r="F5975" s="3">
        <v>88551</v>
      </c>
      <c r="G5975" t="s">
        <v>32</v>
      </c>
      <c r="H5975" s="3" t="s">
        <v>6006</v>
      </c>
      <c r="I5975" s="3">
        <f t="shared" si="837"/>
        <v>-16146</v>
      </c>
      <c r="J5975" s="4">
        <f t="shared" si="838"/>
        <v>-0.15421645319350125</v>
      </c>
      <c r="K5975" s="5">
        <f t="shared" si="839"/>
        <v>0.8457835468064987</v>
      </c>
      <c r="L5975" s="4" t="str">
        <f t="shared" si="840"/>
        <v>Under Budget</v>
      </c>
      <c r="M5975">
        <f t="shared" si="841"/>
        <v>2022</v>
      </c>
      <c r="N5975">
        <f t="shared" si="842"/>
        <v>8</v>
      </c>
      <c r="O5975" t="str">
        <f t="shared" si="843"/>
        <v>Aug</v>
      </c>
      <c r="P5975" t="str">
        <f t="shared" si="844"/>
        <v>Q3</v>
      </c>
      <c r="Q5975" t="str">
        <f t="shared" si="845"/>
        <v>2022-08</v>
      </c>
    </row>
    <row r="5976" spans="1:17" x14ac:dyDescent="0.35">
      <c r="A5976" s="2">
        <v>44698</v>
      </c>
      <c r="B5976" t="s">
        <v>28</v>
      </c>
      <c r="C5976" t="s">
        <v>29</v>
      </c>
      <c r="D5976" t="s">
        <v>20</v>
      </c>
      <c r="E5976" s="3">
        <v>139262</v>
      </c>
      <c r="F5976" s="3">
        <v>99164</v>
      </c>
      <c r="G5976" t="s">
        <v>26</v>
      </c>
      <c r="H5976" s="3" t="s">
        <v>6007</v>
      </c>
      <c r="I5976" s="3">
        <f t="shared" si="837"/>
        <v>-40098</v>
      </c>
      <c r="J5976" s="4">
        <f t="shared" si="838"/>
        <v>-0.28793209920868579</v>
      </c>
      <c r="K5976" s="5">
        <f t="shared" si="839"/>
        <v>0.71206790079131421</v>
      </c>
      <c r="L5976" s="4" t="str">
        <f t="shared" si="840"/>
        <v>Under Budget</v>
      </c>
      <c r="M5976">
        <f t="shared" si="841"/>
        <v>2022</v>
      </c>
      <c r="N5976">
        <f t="shared" si="842"/>
        <v>5</v>
      </c>
      <c r="O5976" t="str">
        <f t="shared" si="843"/>
        <v>May</v>
      </c>
      <c r="P5976" t="str">
        <f t="shared" si="844"/>
        <v>Q2</v>
      </c>
      <c r="Q5976" t="str">
        <f t="shared" si="845"/>
        <v>2022-05</v>
      </c>
    </row>
    <row r="5977" spans="1:17" x14ac:dyDescent="0.35">
      <c r="A5977" s="2">
        <v>45082</v>
      </c>
      <c r="B5977" t="s">
        <v>18</v>
      </c>
      <c r="C5977" t="s">
        <v>29</v>
      </c>
      <c r="D5977" t="s">
        <v>25</v>
      </c>
      <c r="E5977" s="3">
        <v>53930</v>
      </c>
      <c r="F5977" s="3">
        <v>141156</v>
      </c>
      <c r="G5977" t="s">
        <v>26</v>
      </c>
      <c r="H5977" s="3" t="s">
        <v>6008</v>
      </c>
      <c r="I5977" s="3">
        <f t="shared" si="837"/>
        <v>87226</v>
      </c>
      <c r="J5977" s="4">
        <f t="shared" si="838"/>
        <v>1.6173929167439274</v>
      </c>
      <c r="K5977" s="5">
        <f t="shared" si="839"/>
        <v>2.6173929167439272</v>
      </c>
      <c r="L5977" s="4" t="str">
        <f t="shared" si="840"/>
        <v>Over Budget</v>
      </c>
      <c r="M5977">
        <f t="shared" si="841"/>
        <v>2023</v>
      </c>
      <c r="N5977">
        <f t="shared" si="842"/>
        <v>6</v>
      </c>
      <c r="O5977" t="str">
        <f t="shared" si="843"/>
        <v>Jun</v>
      </c>
      <c r="P5977" t="str">
        <f t="shared" si="844"/>
        <v>Q2</v>
      </c>
      <c r="Q5977" t="str">
        <f t="shared" si="845"/>
        <v>2023-06</v>
      </c>
    </row>
    <row r="5978" spans="1:17" x14ac:dyDescent="0.35">
      <c r="A5978" s="2">
        <v>44745</v>
      </c>
      <c r="B5978" t="s">
        <v>37</v>
      </c>
      <c r="C5978" t="s">
        <v>29</v>
      </c>
      <c r="D5978" t="s">
        <v>58</v>
      </c>
      <c r="E5978" s="3">
        <v>131211</v>
      </c>
      <c r="F5978" s="3">
        <v>59706</v>
      </c>
      <c r="G5978" t="s">
        <v>26</v>
      </c>
      <c r="H5978" s="3" t="s">
        <v>6009</v>
      </c>
      <c r="I5978" s="3">
        <f t="shared" si="837"/>
        <v>-71505</v>
      </c>
      <c r="J5978" s="4">
        <f t="shared" si="838"/>
        <v>-0.54496193154537353</v>
      </c>
      <c r="K5978" s="5">
        <f t="shared" si="839"/>
        <v>0.45503806845462652</v>
      </c>
      <c r="L5978" s="4" t="str">
        <f t="shared" si="840"/>
        <v>Under Budget</v>
      </c>
      <c r="M5978">
        <f t="shared" si="841"/>
        <v>2022</v>
      </c>
      <c r="N5978">
        <f t="shared" si="842"/>
        <v>7</v>
      </c>
      <c r="O5978" t="str">
        <f t="shared" si="843"/>
        <v>Jul</v>
      </c>
      <c r="P5978" t="str">
        <f t="shared" si="844"/>
        <v>Q3</v>
      </c>
      <c r="Q5978" t="str">
        <f t="shared" si="845"/>
        <v>2022-07</v>
      </c>
    </row>
    <row r="5979" spans="1:17" x14ac:dyDescent="0.35">
      <c r="A5979" s="2">
        <v>45035</v>
      </c>
      <c r="B5979" t="s">
        <v>55</v>
      </c>
      <c r="C5979" t="s">
        <v>19</v>
      </c>
      <c r="D5979" t="s">
        <v>58</v>
      </c>
      <c r="E5979" s="3">
        <v>76334</v>
      </c>
      <c r="F5979" s="3">
        <v>150867</v>
      </c>
      <c r="G5979" t="s">
        <v>35</v>
      </c>
      <c r="H5979" s="3" t="s">
        <v>6010</v>
      </c>
      <c r="I5979" s="3">
        <f t="shared" si="837"/>
        <v>74533</v>
      </c>
      <c r="J5979" s="4">
        <f t="shared" si="838"/>
        <v>0.97640631959546209</v>
      </c>
      <c r="K5979" s="5">
        <f t="shared" si="839"/>
        <v>1.976406319595462</v>
      </c>
      <c r="L5979" s="4" t="str">
        <f t="shared" si="840"/>
        <v>Over Budget</v>
      </c>
      <c r="M5979">
        <f t="shared" si="841"/>
        <v>2023</v>
      </c>
      <c r="N5979">
        <f t="shared" si="842"/>
        <v>4</v>
      </c>
      <c r="O5979" t="str">
        <f t="shared" si="843"/>
        <v>Apr</v>
      </c>
      <c r="P5979" t="str">
        <f t="shared" si="844"/>
        <v>Q2</v>
      </c>
      <c r="Q5979" t="str">
        <f t="shared" si="845"/>
        <v>2023-04</v>
      </c>
    </row>
    <row r="5980" spans="1:17" x14ac:dyDescent="0.35">
      <c r="A5980" s="2">
        <v>45044</v>
      </c>
      <c r="B5980" t="s">
        <v>41</v>
      </c>
      <c r="C5980" t="s">
        <v>34</v>
      </c>
      <c r="D5980" t="s">
        <v>30</v>
      </c>
      <c r="E5980" s="3">
        <v>144534</v>
      </c>
      <c r="F5980" s="3">
        <v>100419</v>
      </c>
      <c r="G5980" t="s">
        <v>32</v>
      </c>
      <c r="H5980" s="3" t="s">
        <v>6011</v>
      </c>
      <c r="I5980" s="3">
        <f t="shared" si="837"/>
        <v>-44115</v>
      </c>
      <c r="J5980" s="4">
        <f t="shared" si="838"/>
        <v>-0.30522230063514466</v>
      </c>
      <c r="K5980" s="5">
        <f t="shared" si="839"/>
        <v>0.69477769936485534</v>
      </c>
      <c r="L5980" s="4" t="str">
        <f t="shared" si="840"/>
        <v>Under Budget</v>
      </c>
      <c r="M5980">
        <f t="shared" si="841"/>
        <v>2023</v>
      </c>
      <c r="N5980">
        <f t="shared" si="842"/>
        <v>4</v>
      </c>
      <c r="O5980" t="str">
        <f t="shared" si="843"/>
        <v>Apr</v>
      </c>
      <c r="P5980" t="str">
        <f t="shared" si="844"/>
        <v>Q2</v>
      </c>
      <c r="Q5980" t="str">
        <f t="shared" si="845"/>
        <v>2023-04</v>
      </c>
    </row>
    <row r="5981" spans="1:17" x14ac:dyDescent="0.35">
      <c r="A5981" s="2">
        <v>44810</v>
      </c>
      <c r="B5981" t="s">
        <v>23</v>
      </c>
      <c r="C5981" t="s">
        <v>19</v>
      </c>
      <c r="D5981" t="s">
        <v>30</v>
      </c>
      <c r="E5981" s="3">
        <v>115799</v>
      </c>
      <c r="F5981" s="3">
        <v>11722</v>
      </c>
      <c r="G5981" t="s">
        <v>35</v>
      </c>
      <c r="H5981" s="3" t="s">
        <v>6012</v>
      </c>
      <c r="I5981" s="3">
        <f t="shared" si="837"/>
        <v>-104077</v>
      </c>
      <c r="J5981" s="4">
        <f t="shared" si="838"/>
        <v>-0.89877287368630121</v>
      </c>
      <c r="K5981" s="5">
        <f t="shared" si="839"/>
        <v>0.10122712631369873</v>
      </c>
      <c r="L5981" s="4" t="str">
        <f t="shared" si="840"/>
        <v>Under Budget</v>
      </c>
      <c r="M5981">
        <f t="shared" si="841"/>
        <v>2022</v>
      </c>
      <c r="N5981">
        <f t="shared" si="842"/>
        <v>9</v>
      </c>
      <c r="O5981" t="str">
        <f t="shared" si="843"/>
        <v>Sep</v>
      </c>
      <c r="P5981" t="str">
        <f t="shared" si="844"/>
        <v>Q3</v>
      </c>
      <c r="Q5981" t="str">
        <f t="shared" si="845"/>
        <v>2022-09</v>
      </c>
    </row>
    <row r="5982" spans="1:17" x14ac:dyDescent="0.35">
      <c r="A5982" s="2">
        <v>44608</v>
      </c>
      <c r="B5982" t="s">
        <v>37</v>
      </c>
      <c r="C5982" t="s">
        <v>43</v>
      </c>
      <c r="D5982" t="s">
        <v>39</v>
      </c>
      <c r="E5982" s="3">
        <v>122095</v>
      </c>
      <c r="F5982" s="3">
        <v>35902</v>
      </c>
      <c r="G5982" t="s">
        <v>26</v>
      </c>
      <c r="H5982" s="3" t="s">
        <v>6013</v>
      </c>
      <c r="I5982" s="3">
        <f t="shared" si="837"/>
        <v>-86193</v>
      </c>
      <c r="J5982" s="4">
        <f t="shared" si="838"/>
        <v>-0.70595028461443954</v>
      </c>
      <c r="K5982" s="5">
        <f t="shared" si="839"/>
        <v>0.29404971538556041</v>
      </c>
      <c r="L5982" s="4" t="str">
        <f t="shared" si="840"/>
        <v>Under Budget</v>
      </c>
      <c r="M5982">
        <f t="shared" si="841"/>
        <v>2022</v>
      </c>
      <c r="N5982">
        <f t="shared" si="842"/>
        <v>2</v>
      </c>
      <c r="O5982" t="str">
        <f t="shared" si="843"/>
        <v>Feb</v>
      </c>
      <c r="P5982" t="str">
        <f t="shared" si="844"/>
        <v>Q1</v>
      </c>
      <c r="Q5982" t="str">
        <f t="shared" si="845"/>
        <v>2022-02</v>
      </c>
    </row>
    <row r="5983" spans="1:17" x14ac:dyDescent="0.35">
      <c r="A5983" s="2">
        <v>44628</v>
      </c>
      <c r="B5983" t="s">
        <v>55</v>
      </c>
      <c r="C5983" t="s">
        <v>43</v>
      </c>
      <c r="D5983" t="s">
        <v>20</v>
      </c>
      <c r="E5983" s="3">
        <v>106202</v>
      </c>
      <c r="F5983" s="3">
        <v>141108</v>
      </c>
      <c r="G5983" t="s">
        <v>35</v>
      </c>
      <c r="H5983" s="3" t="s">
        <v>6014</v>
      </c>
      <c r="I5983" s="3">
        <f t="shared" si="837"/>
        <v>34906</v>
      </c>
      <c r="J5983" s="4">
        <f t="shared" si="838"/>
        <v>0.32867554283346828</v>
      </c>
      <c r="K5983" s="5">
        <f t="shared" si="839"/>
        <v>1.3286755428334682</v>
      </c>
      <c r="L5983" s="4" t="str">
        <f t="shared" si="840"/>
        <v>Over Budget</v>
      </c>
      <c r="M5983">
        <f t="shared" si="841"/>
        <v>2022</v>
      </c>
      <c r="N5983">
        <f t="shared" si="842"/>
        <v>3</v>
      </c>
      <c r="O5983" t="str">
        <f t="shared" si="843"/>
        <v>Mar</v>
      </c>
      <c r="P5983" t="str">
        <f t="shared" si="844"/>
        <v>Q1</v>
      </c>
      <c r="Q5983" t="str">
        <f t="shared" si="845"/>
        <v>2022-03</v>
      </c>
    </row>
    <row r="5984" spans="1:17" x14ac:dyDescent="0.35">
      <c r="A5984" s="2">
        <v>44874</v>
      </c>
      <c r="B5984" t="s">
        <v>18</v>
      </c>
      <c r="C5984" t="s">
        <v>23</v>
      </c>
      <c r="D5984" t="s">
        <v>30</v>
      </c>
      <c r="E5984" s="3">
        <v>60479</v>
      </c>
      <c r="F5984" s="3">
        <v>11157</v>
      </c>
      <c r="G5984" t="s">
        <v>21</v>
      </c>
      <c r="H5984" s="3" t="s">
        <v>6015</v>
      </c>
      <c r="I5984" s="3">
        <f t="shared" si="837"/>
        <v>-49322</v>
      </c>
      <c r="J5984" s="4">
        <f t="shared" si="838"/>
        <v>-0.81552274343160436</v>
      </c>
      <c r="K5984" s="5">
        <f t="shared" si="839"/>
        <v>0.18447725656839564</v>
      </c>
      <c r="L5984" s="4" t="str">
        <f t="shared" si="840"/>
        <v>Under Budget</v>
      </c>
      <c r="M5984">
        <f t="shared" si="841"/>
        <v>2022</v>
      </c>
      <c r="N5984">
        <f t="shared" si="842"/>
        <v>11</v>
      </c>
      <c r="O5984" t="str">
        <f t="shared" si="843"/>
        <v>Nov</v>
      </c>
      <c r="P5984" t="str">
        <f t="shared" si="844"/>
        <v>Q4</v>
      </c>
      <c r="Q5984" t="str">
        <f t="shared" si="845"/>
        <v>2022-11</v>
      </c>
    </row>
    <row r="5985" spans="1:17" x14ac:dyDescent="0.35">
      <c r="A5985" s="2">
        <v>44355</v>
      </c>
      <c r="B5985" t="s">
        <v>18</v>
      </c>
      <c r="C5985" t="s">
        <v>19</v>
      </c>
      <c r="D5985" t="s">
        <v>39</v>
      </c>
      <c r="E5985" s="3">
        <v>17449</v>
      </c>
      <c r="F5985" s="3">
        <v>73322</v>
      </c>
      <c r="G5985" t="s">
        <v>26</v>
      </c>
      <c r="H5985" s="3" t="s">
        <v>6016</v>
      </c>
      <c r="I5985" s="3">
        <f t="shared" si="837"/>
        <v>55873</v>
      </c>
      <c r="J5985" s="4">
        <f t="shared" si="838"/>
        <v>3.2020746174565877</v>
      </c>
      <c r="K5985" s="5">
        <f t="shared" si="839"/>
        <v>4.2020746174565877</v>
      </c>
      <c r="L5985" s="4" t="str">
        <f t="shared" si="840"/>
        <v>Over Budget</v>
      </c>
      <c r="M5985">
        <f t="shared" si="841"/>
        <v>2021</v>
      </c>
      <c r="N5985">
        <f t="shared" si="842"/>
        <v>6</v>
      </c>
      <c r="O5985" t="str">
        <f t="shared" si="843"/>
        <v>Jun</v>
      </c>
      <c r="P5985" t="str">
        <f t="shared" si="844"/>
        <v>Q2</v>
      </c>
      <c r="Q5985" t="str">
        <f t="shared" si="845"/>
        <v>2021-06</v>
      </c>
    </row>
    <row r="5986" spans="1:17" x14ac:dyDescent="0.35">
      <c r="A5986" s="2">
        <v>44210</v>
      </c>
      <c r="B5986" t="s">
        <v>55</v>
      </c>
      <c r="C5986" t="s">
        <v>24</v>
      </c>
      <c r="D5986" t="s">
        <v>20</v>
      </c>
      <c r="E5986" s="3">
        <v>55190</v>
      </c>
      <c r="F5986" s="3">
        <v>19917</v>
      </c>
      <c r="G5986" t="s">
        <v>26</v>
      </c>
      <c r="H5986" s="3" t="s">
        <v>6017</v>
      </c>
      <c r="I5986" s="3">
        <f t="shared" si="837"/>
        <v>-35273</v>
      </c>
      <c r="J5986" s="4">
        <f t="shared" si="838"/>
        <v>-0.63911940568943648</v>
      </c>
      <c r="K5986" s="5">
        <f t="shared" si="839"/>
        <v>0.36088059431056352</v>
      </c>
      <c r="L5986" s="4" t="str">
        <f t="shared" si="840"/>
        <v>Under Budget</v>
      </c>
      <c r="M5986">
        <f t="shared" si="841"/>
        <v>2021</v>
      </c>
      <c r="N5986">
        <f t="shared" si="842"/>
        <v>1</v>
      </c>
      <c r="O5986" t="str">
        <f t="shared" si="843"/>
        <v>Jan</v>
      </c>
      <c r="P5986" t="str">
        <f t="shared" si="844"/>
        <v>Q1</v>
      </c>
      <c r="Q5986" t="str">
        <f t="shared" si="845"/>
        <v>2021-01</v>
      </c>
    </row>
    <row r="5987" spans="1:17" x14ac:dyDescent="0.35">
      <c r="A5987" s="2">
        <v>44569</v>
      </c>
      <c r="B5987" t="s">
        <v>23</v>
      </c>
      <c r="C5987" t="s">
        <v>23</v>
      </c>
      <c r="D5987" t="s">
        <v>20</v>
      </c>
      <c r="E5987" s="3">
        <v>42953</v>
      </c>
      <c r="F5987" s="3">
        <v>51419</v>
      </c>
      <c r="G5987" t="s">
        <v>21</v>
      </c>
      <c r="H5987" s="3" t="s">
        <v>6018</v>
      </c>
      <c r="I5987" s="3">
        <f t="shared" si="837"/>
        <v>8466</v>
      </c>
      <c r="J5987" s="4">
        <f t="shared" si="838"/>
        <v>0.19709915489022886</v>
      </c>
      <c r="K5987" s="5">
        <f t="shared" si="839"/>
        <v>1.1970991548902288</v>
      </c>
      <c r="L5987" s="4" t="str">
        <f t="shared" si="840"/>
        <v>Over Budget</v>
      </c>
      <c r="M5987">
        <f t="shared" si="841"/>
        <v>2022</v>
      </c>
      <c r="N5987">
        <f t="shared" si="842"/>
        <v>1</v>
      </c>
      <c r="O5987" t="str">
        <f t="shared" si="843"/>
        <v>Jan</v>
      </c>
      <c r="P5987" t="str">
        <f t="shared" si="844"/>
        <v>Q1</v>
      </c>
      <c r="Q5987" t="str">
        <f t="shared" si="845"/>
        <v>2022-01</v>
      </c>
    </row>
    <row r="5988" spans="1:17" x14ac:dyDescent="0.35">
      <c r="A5988" s="2">
        <v>44421</v>
      </c>
      <c r="B5988" t="s">
        <v>55</v>
      </c>
      <c r="C5988" t="s">
        <v>19</v>
      </c>
      <c r="D5988" t="s">
        <v>20</v>
      </c>
      <c r="E5988" s="3">
        <v>49799</v>
      </c>
      <c r="F5988" s="3">
        <v>15555</v>
      </c>
      <c r="G5988" t="s">
        <v>21</v>
      </c>
      <c r="H5988" s="3" t="s">
        <v>6019</v>
      </c>
      <c r="I5988" s="3">
        <f t="shared" si="837"/>
        <v>-34244</v>
      </c>
      <c r="J5988" s="4">
        <f t="shared" si="838"/>
        <v>-0.68764433020743387</v>
      </c>
      <c r="K5988" s="5">
        <f t="shared" si="839"/>
        <v>0.31235566979256613</v>
      </c>
      <c r="L5988" s="4" t="str">
        <f t="shared" si="840"/>
        <v>Under Budget</v>
      </c>
      <c r="M5988">
        <f t="shared" si="841"/>
        <v>2021</v>
      </c>
      <c r="N5988">
        <f t="shared" si="842"/>
        <v>8</v>
      </c>
      <c r="O5988" t="str">
        <f t="shared" si="843"/>
        <v>Aug</v>
      </c>
      <c r="P5988" t="str">
        <f t="shared" si="844"/>
        <v>Q3</v>
      </c>
      <c r="Q5988" t="str">
        <f t="shared" si="845"/>
        <v>2021-08</v>
      </c>
    </row>
    <row r="5989" spans="1:17" x14ac:dyDescent="0.35">
      <c r="A5989" s="2">
        <v>44707</v>
      </c>
      <c r="B5989" t="s">
        <v>41</v>
      </c>
      <c r="C5989" t="s">
        <v>29</v>
      </c>
      <c r="D5989" t="s">
        <v>25</v>
      </c>
      <c r="E5989" s="3">
        <v>22288</v>
      </c>
      <c r="F5989" s="3">
        <v>163023</v>
      </c>
      <c r="G5989" t="s">
        <v>32</v>
      </c>
      <c r="H5989" s="3" t="s">
        <v>6020</v>
      </c>
      <c r="I5989" s="3">
        <f t="shared" si="837"/>
        <v>140735</v>
      </c>
      <c r="J5989" s="4">
        <f t="shared" si="838"/>
        <v>6.3143844221105532</v>
      </c>
      <c r="K5989" s="5">
        <f t="shared" si="839"/>
        <v>7.3143844221105532</v>
      </c>
      <c r="L5989" s="4" t="str">
        <f t="shared" si="840"/>
        <v>Over Budget</v>
      </c>
      <c r="M5989">
        <f t="shared" si="841"/>
        <v>2022</v>
      </c>
      <c r="N5989">
        <f t="shared" si="842"/>
        <v>5</v>
      </c>
      <c r="O5989" t="str">
        <f t="shared" si="843"/>
        <v>May</v>
      </c>
      <c r="P5989" t="str">
        <f t="shared" si="844"/>
        <v>Q2</v>
      </c>
      <c r="Q5989" t="str">
        <f t="shared" si="845"/>
        <v>2022-05</v>
      </c>
    </row>
    <row r="5990" spans="1:17" x14ac:dyDescent="0.35">
      <c r="A5990" s="2">
        <v>44799</v>
      </c>
      <c r="B5990" t="s">
        <v>18</v>
      </c>
      <c r="C5990" t="s">
        <v>34</v>
      </c>
      <c r="D5990" t="s">
        <v>20</v>
      </c>
      <c r="E5990" s="3">
        <v>19877</v>
      </c>
      <c r="F5990" s="3">
        <v>39382</v>
      </c>
      <c r="G5990" t="s">
        <v>35</v>
      </c>
      <c r="H5990" s="3" t="s">
        <v>6021</v>
      </c>
      <c r="I5990" s="3">
        <f t="shared" si="837"/>
        <v>19505</v>
      </c>
      <c r="J5990" s="4">
        <f t="shared" si="838"/>
        <v>0.98128490214821151</v>
      </c>
      <c r="K5990" s="5">
        <f t="shared" si="839"/>
        <v>1.9812849021482115</v>
      </c>
      <c r="L5990" s="4" t="str">
        <f t="shared" si="840"/>
        <v>Over Budget</v>
      </c>
      <c r="M5990">
        <f t="shared" si="841"/>
        <v>2022</v>
      </c>
      <c r="N5990">
        <f t="shared" si="842"/>
        <v>8</v>
      </c>
      <c r="O5990" t="str">
        <f t="shared" si="843"/>
        <v>Aug</v>
      </c>
      <c r="P5990" t="str">
        <f t="shared" si="844"/>
        <v>Q3</v>
      </c>
      <c r="Q5990" t="str">
        <f t="shared" si="845"/>
        <v>2022-08</v>
      </c>
    </row>
    <row r="5991" spans="1:17" x14ac:dyDescent="0.35">
      <c r="A5991" s="2">
        <v>44412</v>
      </c>
      <c r="B5991" t="s">
        <v>55</v>
      </c>
      <c r="C5991" t="s">
        <v>19</v>
      </c>
      <c r="D5991" t="s">
        <v>39</v>
      </c>
      <c r="E5991" s="3">
        <v>83127</v>
      </c>
      <c r="F5991" s="3">
        <v>111756</v>
      </c>
      <c r="G5991" t="s">
        <v>32</v>
      </c>
      <c r="H5991" s="3" t="s">
        <v>6022</v>
      </c>
      <c r="I5991" s="3">
        <f t="shared" si="837"/>
        <v>28629</v>
      </c>
      <c r="J5991" s="4">
        <f t="shared" si="838"/>
        <v>0.34440073622288786</v>
      </c>
      <c r="K5991" s="5">
        <f t="shared" si="839"/>
        <v>1.3444007362228878</v>
      </c>
      <c r="L5991" s="4" t="str">
        <f t="shared" si="840"/>
        <v>Over Budget</v>
      </c>
      <c r="M5991">
        <f t="shared" si="841"/>
        <v>2021</v>
      </c>
      <c r="N5991">
        <f t="shared" si="842"/>
        <v>8</v>
      </c>
      <c r="O5991" t="str">
        <f t="shared" si="843"/>
        <v>Aug</v>
      </c>
      <c r="P5991" t="str">
        <f t="shared" si="844"/>
        <v>Q3</v>
      </c>
      <c r="Q5991" t="str">
        <f t="shared" si="845"/>
        <v>2021-08</v>
      </c>
    </row>
    <row r="5992" spans="1:17" x14ac:dyDescent="0.35">
      <c r="A5992" s="2">
        <v>45184</v>
      </c>
      <c r="B5992" t="s">
        <v>28</v>
      </c>
      <c r="C5992" t="s">
        <v>34</v>
      </c>
      <c r="D5992" t="s">
        <v>20</v>
      </c>
      <c r="E5992" s="3">
        <v>111053</v>
      </c>
      <c r="F5992" s="3">
        <v>23350</v>
      </c>
      <c r="G5992" t="s">
        <v>32</v>
      </c>
      <c r="H5992" s="3" t="s">
        <v>6023</v>
      </c>
      <c r="I5992" s="3">
        <f t="shared" si="837"/>
        <v>-87703</v>
      </c>
      <c r="J5992" s="4">
        <f t="shared" si="838"/>
        <v>-0.7897400340378018</v>
      </c>
      <c r="K5992" s="5">
        <f t="shared" si="839"/>
        <v>0.21025996596219823</v>
      </c>
      <c r="L5992" s="4" t="str">
        <f t="shared" si="840"/>
        <v>Under Budget</v>
      </c>
      <c r="M5992">
        <f t="shared" si="841"/>
        <v>2023</v>
      </c>
      <c r="N5992">
        <f t="shared" si="842"/>
        <v>9</v>
      </c>
      <c r="O5992" t="str">
        <f t="shared" si="843"/>
        <v>Sep</v>
      </c>
      <c r="P5992" t="str">
        <f t="shared" si="844"/>
        <v>Q3</v>
      </c>
      <c r="Q5992" t="str">
        <f t="shared" si="845"/>
        <v>2023-09</v>
      </c>
    </row>
    <row r="5993" spans="1:17" x14ac:dyDescent="0.35">
      <c r="A5993" s="2">
        <v>45036</v>
      </c>
      <c r="B5993" t="s">
        <v>28</v>
      </c>
      <c r="C5993" t="s">
        <v>34</v>
      </c>
      <c r="D5993" t="s">
        <v>20</v>
      </c>
      <c r="E5993" s="3">
        <v>137245</v>
      </c>
      <c r="F5993" s="3">
        <v>136452</v>
      </c>
      <c r="G5993" t="s">
        <v>32</v>
      </c>
      <c r="H5993" s="3" t="s">
        <v>6024</v>
      </c>
      <c r="I5993" s="3">
        <f t="shared" si="837"/>
        <v>-793</v>
      </c>
      <c r="J5993" s="4">
        <f t="shared" si="838"/>
        <v>-5.7779882691537032E-3</v>
      </c>
      <c r="K5993" s="5">
        <f t="shared" si="839"/>
        <v>0.99422201173084634</v>
      </c>
      <c r="L5993" s="4" t="str">
        <f t="shared" si="840"/>
        <v>Under Budget</v>
      </c>
      <c r="M5993">
        <f t="shared" si="841"/>
        <v>2023</v>
      </c>
      <c r="N5993">
        <f t="shared" si="842"/>
        <v>4</v>
      </c>
      <c r="O5993" t="str">
        <f t="shared" si="843"/>
        <v>Apr</v>
      </c>
      <c r="P5993" t="str">
        <f t="shared" si="844"/>
        <v>Q2</v>
      </c>
      <c r="Q5993" t="str">
        <f t="shared" si="845"/>
        <v>2023-04</v>
      </c>
    </row>
    <row r="5994" spans="1:17" x14ac:dyDescent="0.35">
      <c r="A5994" s="2">
        <v>44923</v>
      </c>
      <c r="B5994" t="s">
        <v>55</v>
      </c>
      <c r="C5994" t="s">
        <v>43</v>
      </c>
      <c r="D5994" t="s">
        <v>39</v>
      </c>
      <c r="E5994" s="3">
        <v>98482</v>
      </c>
      <c r="F5994" s="3">
        <v>131474</v>
      </c>
      <c r="G5994" t="s">
        <v>32</v>
      </c>
      <c r="H5994" s="3" t="s">
        <v>6025</v>
      </c>
      <c r="I5994" s="3">
        <f t="shared" si="837"/>
        <v>32992</v>
      </c>
      <c r="J5994" s="4">
        <f t="shared" si="838"/>
        <v>0.3350053816941167</v>
      </c>
      <c r="K5994" s="5">
        <f t="shared" si="839"/>
        <v>1.3350053816941168</v>
      </c>
      <c r="L5994" s="4" t="str">
        <f t="shared" si="840"/>
        <v>Over Budget</v>
      </c>
      <c r="M5994">
        <f t="shared" si="841"/>
        <v>2022</v>
      </c>
      <c r="N5994">
        <f t="shared" si="842"/>
        <v>12</v>
      </c>
      <c r="O5994" t="str">
        <f t="shared" si="843"/>
        <v>Dec</v>
      </c>
      <c r="P5994" t="str">
        <f t="shared" si="844"/>
        <v>Q4</v>
      </c>
      <c r="Q5994" t="str">
        <f t="shared" si="845"/>
        <v>2022-12</v>
      </c>
    </row>
    <row r="5995" spans="1:17" x14ac:dyDescent="0.35">
      <c r="A5995" s="2">
        <v>44750</v>
      </c>
      <c r="B5995" t="s">
        <v>41</v>
      </c>
      <c r="C5995" t="s">
        <v>24</v>
      </c>
      <c r="D5995" t="s">
        <v>58</v>
      </c>
      <c r="E5995" s="3">
        <v>62550</v>
      </c>
      <c r="F5995" s="3">
        <v>59369</v>
      </c>
      <c r="G5995" t="s">
        <v>21</v>
      </c>
      <c r="H5995" s="3" t="s">
        <v>6026</v>
      </c>
      <c r="I5995" s="3">
        <f t="shared" si="837"/>
        <v>-3181</v>
      </c>
      <c r="J5995" s="4">
        <f t="shared" si="838"/>
        <v>-5.0855315747402076E-2</v>
      </c>
      <c r="K5995" s="5">
        <f t="shared" si="839"/>
        <v>0.9491446842525979</v>
      </c>
      <c r="L5995" s="4" t="str">
        <f t="shared" si="840"/>
        <v>Under Budget</v>
      </c>
      <c r="M5995">
        <f t="shared" si="841"/>
        <v>2022</v>
      </c>
      <c r="N5995">
        <f t="shared" si="842"/>
        <v>7</v>
      </c>
      <c r="O5995" t="str">
        <f t="shared" si="843"/>
        <v>Jul</v>
      </c>
      <c r="P5995" t="str">
        <f t="shared" si="844"/>
        <v>Q3</v>
      </c>
      <c r="Q5995" t="str">
        <f t="shared" si="845"/>
        <v>2022-07</v>
      </c>
    </row>
    <row r="5996" spans="1:17" x14ac:dyDescent="0.35">
      <c r="A5996" s="2">
        <v>45262</v>
      </c>
      <c r="B5996" t="s">
        <v>18</v>
      </c>
      <c r="C5996" t="s">
        <v>19</v>
      </c>
      <c r="D5996" t="s">
        <v>20</v>
      </c>
      <c r="E5996" s="3">
        <v>116364</v>
      </c>
      <c r="F5996" s="3">
        <v>73763</v>
      </c>
      <c r="G5996" t="s">
        <v>21</v>
      </c>
      <c r="H5996" s="3" t="s">
        <v>6027</v>
      </c>
      <c r="I5996" s="3">
        <f t="shared" si="837"/>
        <v>-42601</v>
      </c>
      <c r="J5996" s="4">
        <f t="shared" si="838"/>
        <v>-0.36610119968375099</v>
      </c>
      <c r="K5996" s="5">
        <f t="shared" si="839"/>
        <v>0.63389880031624901</v>
      </c>
      <c r="L5996" s="4" t="str">
        <f t="shared" si="840"/>
        <v>Under Budget</v>
      </c>
      <c r="M5996">
        <f t="shared" si="841"/>
        <v>2023</v>
      </c>
      <c r="N5996">
        <f t="shared" si="842"/>
        <v>12</v>
      </c>
      <c r="O5996" t="str">
        <f t="shared" si="843"/>
        <v>Dec</v>
      </c>
      <c r="P5996" t="str">
        <f t="shared" si="844"/>
        <v>Q4</v>
      </c>
      <c r="Q5996" t="str">
        <f t="shared" si="845"/>
        <v>2023-12</v>
      </c>
    </row>
    <row r="5997" spans="1:17" x14ac:dyDescent="0.35">
      <c r="A5997" s="2">
        <v>44872</v>
      </c>
      <c r="B5997" t="s">
        <v>28</v>
      </c>
      <c r="C5997" t="s">
        <v>24</v>
      </c>
      <c r="D5997" t="s">
        <v>39</v>
      </c>
      <c r="E5997" s="3">
        <v>10078</v>
      </c>
      <c r="F5997" s="3">
        <v>64645</v>
      </c>
      <c r="G5997" t="s">
        <v>35</v>
      </c>
      <c r="H5997" s="3" t="s">
        <v>6028</v>
      </c>
      <c r="I5997" s="3">
        <f t="shared" si="837"/>
        <v>54567</v>
      </c>
      <c r="J5997" s="4">
        <f t="shared" si="838"/>
        <v>5.4144671561817823</v>
      </c>
      <c r="K5997" s="5">
        <f t="shared" si="839"/>
        <v>6.4144671561817823</v>
      </c>
      <c r="L5997" s="4" t="str">
        <f t="shared" si="840"/>
        <v>Over Budget</v>
      </c>
      <c r="M5997">
        <f t="shared" si="841"/>
        <v>2022</v>
      </c>
      <c r="N5997">
        <f t="shared" si="842"/>
        <v>11</v>
      </c>
      <c r="O5997" t="str">
        <f t="shared" si="843"/>
        <v>Nov</v>
      </c>
      <c r="P5997" t="str">
        <f t="shared" si="844"/>
        <v>Q4</v>
      </c>
      <c r="Q5997" t="str">
        <f t="shared" si="845"/>
        <v>2022-11</v>
      </c>
    </row>
    <row r="5998" spans="1:17" x14ac:dyDescent="0.35">
      <c r="A5998" s="2">
        <v>45069</v>
      </c>
      <c r="B5998" t="s">
        <v>55</v>
      </c>
      <c r="C5998" t="s">
        <v>34</v>
      </c>
      <c r="D5998" t="s">
        <v>30</v>
      </c>
      <c r="E5998" s="3">
        <v>87674</v>
      </c>
      <c r="F5998" s="3">
        <v>155460</v>
      </c>
      <c r="G5998" t="s">
        <v>35</v>
      </c>
      <c r="H5998" s="3" t="s">
        <v>6029</v>
      </c>
      <c r="I5998" s="3">
        <f t="shared" si="837"/>
        <v>67786</v>
      </c>
      <c r="J5998" s="4">
        <f t="shared" si="838"/>
        <v>0.7731596596482424</v>
      </c>
      <c r="K5998" s="5">
        <f t="shared" si="839"/>
        <v>1.7731596596482424</v>
      </c>
      <c r="L5998" s="4" t="str">
        <f t="shared" si="840"/>
        <v>Over Budget</v>
      </c>
      <c r="M5998">
        <f t="shared" si="841"/>
        <v>2023</v>
      </c>
      <c r="N5998">
        <f t="shared" si="842"/>
        <v>5</v>
      </c>
      <c r="O5998" t="str">
        <f t="shared" si="843"/>
        <v>May</v>
      </c>
      <c r="P5998" t="str">
        <f t="shared" si="844"/>
        <v>Q2</v>
      </c>
      <c r="Q5998" t="str">
        <f t="shared" si="845"/>
        <v>2023-05</v>
      </c>
    </row>
    <row r="5999" spans="1:17" x14ac:dyDescent="0.35">
      <c r="A5999" s="2">
        <v>44479</v>
      </c>
      <c r="B5999" t="s">
        <v>55</v>
      </c>
      <c r="C5999" t="s">
        <v>43</v>
      </c>
      <c r="D5999" t="s">
        <v>39</v>
      </c>
      <c r="E5999" s="3">
        <v>93041</v>
      </c>
      <c r="F5999" s="3">
        <v>57303</v>
      </c>
      <c r="G5999" t="s">
        <v>35</v>
      </c>
      <c r="H5999" s="3" t="s">
        <v>6030</v>
      </c>
      <c r="I5999" s="3">
        <f t="shared" si="837"/>
        <v>-35738</v>
      </c>
      <c r="J5999" s="4">
        <f t="shared" si="838"/>
        <v>-0.38411023097344182</v>
      </c>
      <c r="K5999" s="5">
        <f t="shared" si="839"/>
        <v>0.61588976902655823</v>
      </c>
      <c r="L5999" s="4" t="str">
        <f t="shared" si="840"/>
        <v>Under Budget</v>
      </c>
      <c r="M5999">
        <f t="shared" si="841"/>
        <v>2021</v>
      </c>
      <c r="N5999">
        <f t="shared" si="842"/>
        <v>10</v>
      </c>
      <c r="O5999" t="str">
        <f t="shared" si="843"/>
        <v>Oct</v>
      </c>
      <c r="P5999" t="str">
        <f t="shared" si="844"/>
        <v>Q4</v>
      </c>
      <c r="Q5999" t="str">
        <f t="shared" si="845"/>
        <v>2021-10</v>
      </c>
    </row>
    <row r="6000" spans="1:17" x14ac:dyDescent="0.35">
      <c r="A6000" s="2">
        <v>45278</v>
      </c>
      <c r="B6000" t="s">
        <v>37</v>
      </c>
      <c r="C6000" t="s">
        <v>24</v>
      </c>
      <c r="D6000" t="s">
        <v>25</v>
      </c>
      <c r="E6000" s="3">
        <v>111525</v>
      </c>
      <c r="F6000" s="3">
        <v>150593</v>
      </c>
      <c r="G6000" t="s">
        <v>21</v>
      </c>
      <c r="H6000" s="3" t="s">
        <v>6031</v>
      </c>
      <c r="I6000" s="3">
        <f t="shared" si="837"/>
        <v>39068</v>
      </c>
      <c r="J6000" s="4">
        <f t="shared" si="838"/>
        <v>0.35030710603003812</v>
      </c>
      <c r="K6000" s="5">
        <f t="shared" si="839"/>
        <v>1.350307106030038</v>
      </c>
      <c r="L6000" s="4" t="str">
        <f t="shared" si="840"/>
        <v>Over Budget</v>
      </c>
      <c r="M6000">
        <f t="shared" si="841"/>
        <v>2023</v>
      </c>
      <c r="N6000">
        <f t="shared" si="842"/>
        <v>12</v>
      </c>
      <c r="O6000" t="str">
        <f t="shared" si="843"/>
        <v>Dec</v>
      </c>
      <c r="P6000" t="str">
        <f t="shared" si="844"/>
        <v>Q4</v>
      </c>
      <c r="Q6000" t="str">
        <f t="shared" si="845"/>
        <v>2023-12</v>
      </c>
    </row>
    <row r="6001" spans="1:17" x14ac:dyDescent="0.35">
      <c r="A6001" s="2">
        <v>45030</v>
      </c>
      <c r="B6001" t="s">
        <v>55</v>
      </c>
      <c r="C6001" t="s">
        <v>23</v>
      </c>
      <c r="D6001" t="s">
        <v>30</v>
      </c>
      <c r="E6001" s="3">
        <v>18977</v>
      </c>
      <c r="F6001" s="3">
        <v>109381</v>
      </c>
      <c r="G6001" t="s">
        <v>26</v>
      </c>
      <c r="H6001" s="3" t="s">
        <v>6032</v>
      </c>
      <c r="I6001" s="3">
        <f t="shared" si="837"/>
        <v>90404</v>
      </c>
      <c r="J6001" s="4">
        <f t="shared" si="838"/>
        <v>4.763872055646309</v>
      </c>
      <c r="K6001" s="5">
        <f t="shared" si="839"/>
        <v>5.763872055646309</v>
      </c>
      <c r="L6001" s="4" t="str">
        <f t="shared" si="840"/>
        <v>Over Budget</v>
      </c>
      <c r="M6001">
        <f t="shared" si="841"/>
        <v>2023</v>
      </c>
      <c r="N6001">
        <f t="shared" si="842"/>
        <v>4</v>
      </c>
      <c r="O6001" t="str">
        <f t="shared" si="843"/>
        <v>Apr</v>
      </c>
      <c r="P6001" t="str">
        <f t="shared" si="844"/>
        <v>Q2</v>
      </c>
      <c r="Q6001" t="str">
        <f t="shared" si="845"/>
        <v>2023-04</v>
      </c>
    </row>
    <row r="6002" spans="1:17" x14ac:dyDescent="0.35">
      <c r="A6002" s="2">
        <v>44733</v>
      </c>
      <c r="B6002" t="s">
        <v>41</v>
      </c>
      <c r="C6002" t="s">
        <v>34</v>
      </c>
      <c r="D6002" t="s">
        <v>58</v>
      </c>
      <c r="E6002" s="3">
        <v>127549</v>
      </c>
      <c r="F6002" s="3">
        <v>39947</v>
      </c>
      <c r="G6002" t="s">
        <v>26</v>
      </c>
      <c r="H6002" s="3" t="s">
        <v>6033</v>
      </c>
      <c r="I6002" s="3">
        <f t="shared" si="837"/>
        <v>-87602</v>
      </c>
      <c r="J6002" s="4">
        <f t="shared" si="838"/>
        <v>-0.68681055907925581</v>
      </c>
      <c r="K6002" s="5">
        <f t="shared" si="839"/>
        <v>0.31318944092074419</v>
      </c>
      <c r="L6002" s="4" t="str">
        <f t="shared" si="840"/>
        <v>Under Budget</v>
      </c>
      <c r="M6002">
        <f t="shared" si="841"/>
        <v>2022</v>
      </c>
      <c r="N6002">
        <f t="shared" si="842"/>
        <v>6</v>
      </c>
      <c r="O6002" t="str">
        <f t="shared" si="843"/>
        <v>Jun</v>
      </c>
      <c r="P6002" t="str">
        <f t="shared" si="844"/>
        <v>Q2</v>
      </c>
      <c r="Q6002" t="str">
        <f t="shared" si="845"/>
        <v>2022-06</v>
      </c>
    </row>
    <row r="6003" spans="1:17" x14ac:dyDescent="0.35">
      <c r="A6003" s="2">
        <v>45119</v>
      </c>
      <c r="B6003" t="s">
        <v>28</v>
      </c>
      <c r="C6003" t="s">
        <v>23</v>
      </c>
      <c r="D6003" t="s">
        <v>58</v>
      </c>
      <c r="E6003" s="3">
        <v>42593</v>
      </c>
      <c r="F6003" s="3">
        <v>100437</v>
      </c>
      <c r="G6003" t="s">
        <v>35</v>
      </c>
      <c r="H6003" s="3" t="s">
        <v>6034</v>
      </c>
      <c r="I6003" s="3">
        <f t="shared" si="837"/>
        <v>57844</v>
      </c>
      <c r="J6003" s="4">
        <f t="shared" si="838"/>
        <v>1.3580635315662197</v>
      </c>
      <c r="K6003" s="5">
        <f t="shared" si="839"/>
        <v>2.35806353156622</v>
      </c>
      <c r="L6003" s="4" t="str">
        <f t="shared" si="840"/>
        <v>Over Budget</v>
      </c>
      <c r="M6003">
        <f t="shared" si="841"/>
        <v>2023</v>
      </c>
      <c r="N6003">
        <f t="shared" si="842"/>
        <v>7</v>
      </c>
      <c r="O6003" t="str">
        <f t="shared" si="843"/>
        <v>Jul</v>
      </c>
      <c r="P6003" t="str">
        <f t="shared" si="844"/>
        <v>Q3</v>
      </c>
      <c r="Q6003" t="str">
        <f t="shared" si="845"/>
        <v>2023-07</v>
      </c>
    </row>
    <row r="6004" spans="1:17" x14ac:dyDescent="0.35">
      <c r="A6004" s="2">
        <v>45038</v>
      </c>
      <c r="B6004" t="s">
        <v>37</v>
      </c>
      <c r="C6004" t="s">
        <v>29</v>
      </c>
      <c r="D6004" t="s">
        <v>39</v>
      </c>
      <c r="E6004" s="3">
        <v>143795</v>
      </c>
      <c r="F6004" s="3">
        <v>77507</v>
      </c>
      <c r="G6004" t="s">
        <v>26</v>
      </c>
      <c r="H6004" s="3" t="s">
        <v>6035</v>
      </c>
      <c r="I6004" s="3">
        <f t="shared" si="837"/>
        <v>-66288</v>
      </c>
      <c r="J6004" s="4">
        <f t="shared" si="838"/>
        <v>-0.46098960325463334</v>
      </c>
      <c r="K6004" s="5">
        <f t="shared" si="839"/>
        <v>0.53901039674536666</v>
      </c>
      <c r="L6004" s="4" t="str">
        <f t="shared" si="840"/>
        <v>Under Budget</v>
      </c>
      <c r="M6004">
        <f t="shared" si="841"/>
        <v>2023</v>
      </c>
      <c r="N6004">
        <f t="shared" si="842"/>
        <v>4</v>
      </c>
      <c r="O6004" t="str">
        <f t="shared" si="843"/>
        <v>Apr</v>
      </c>
      <c r="P6004" t="str">
        <f t="shared" si="844"/>
        <v>Q2</v>
      </c>
      <c r="Q6004" t="str">
        <f t="shared" si="845"/>
        <v>2023-04</v>
      </c>
    </row>
    <row r="6005" spans="1:17" x14ac:dyDescent="0.35">
      <c r="A6005" s="2">
        <v>45144</v>
      </c>
      <c r="B6005" t="s">
        <v>28</v>
      </c>
      <c r="C6005" t="s">
        <v>24</v>
      </c>
      <c r="D6005" t="s">
        <v>39</v>
      </c>
      <c r="E6005" s="3">
        <v>19773</v>
      </c>
      <c r="F6005" s="3">
        <v>140076</v>
      </c>
      <c r="G6005" t="s">
        <v>32</v>
      </c>
      <c r="H6005" s="3" t="s">
        <v>6036</v>
      </c>
      <c r="I6005" s="3">
        <f t="shared" si="837"/>
        <v>120303</v>
      </c>
      <c r="J6005" s="4">
        <f t="shared" si="838"/>
        <v>6.0842057350933088</v>
      </c>
      <c r="K6005" s="5">
        <f t="shared" si="839"/>
        <v>7.0842057350933088</v>
      </c>
      <c r="L6005" s="4" t="str">
        <f t="shared" si="840"/>
        <v>Over Budget</v>
      </c>
      <c r="M6005">
        <f t="shared" si="841"/>
        <v>2023</v>
      </c>
      <c r="N6005">
        <f t="shared" si="842"/>
        <v>8</v>
      </c>
      <c r="O6005" t="str">
        <f t="shared" si="843"/>
        <v>Aug</v>
      </c>
      <c r="P6005" t="str">
        <f t="shared" si="844"/>
        <v>Q3</v>
      </c>
      <c r="Q6005" t="str">
        <f t="shared" si="845"/>
        <v>2023-08</v>
      </c>
    </row>
    <row r="6006" spans="1:17" x14ac:dyDescent="0.35">
      <c r="A6006" s="2">
        <v>44861</v>
      </c>
      <c r="B6006" t="s">
        <v>28</v>
      </c>
      <c r="C6006" t="s">
        <v>24</v>
      </c>
      <c r="D6006" t="s">
        <v>20</v>
      </c>
      <c r="E6006" s="3">
        <v>94650</v>
      </c>
      <c r="F6006" s="3">
        <v>70320</v>
      </c>
      <c r="G6006" t="s">
        <v>35</v>
      </c>
      <c r="H6006" s="3" t="s">
        <v>6037</v>
      </c>
      <c r="I6006" s="3">
        <f t="shared" si="837"/>
        <v>-24330</v>
      </c>
      <c r="J6006" s="4">
        <f t="shared" si="838"/>
        <v>-0.25705229793977813</v>
      </c>
      <c r="K6006" s="5">
        <f t="shared" si="839"/>
        <v>0.74294770206022187</v>
      </c>
      <c r="L6006" s="4" t="str">
        <f t="shared" si="840"/>
        <v>Under Budget</v>
      </c>
      <c r="M6006">
        <f t="shared" si="841"/>
        <v>2022</v>
      </c>
      <c r="N6006">
        <f t="shared" si="842"/>
        <v>10</v>
      </c>
      <c r="O6006" t="str">
        <f t="shared" si="843"/>
        <v>Oct</v>
      </c>
      <c r="P6006" t="str">
        <f t="shared" si="844"/>
        <v>Q4</v>
      </c>
      <c r="Q6006" t="str">
        <f t="shared" si="845"/>
        <v>2022-10</v>
      </c>
    </row>
    <row r="6007" spans="1:17" x14ac:dyDescent="0.35">
      <c r="A6007" s="2">
        <v>44263</v>
      </c>
      <c r="B6007" t="s">
        <v>41</v>
      </c>
      <c r="C6007" t="s">
        <v>24</v>
      </c>
      <c r="D6007" t="s">
        <v>20</v>
      </c>
      <c r="E6007" s="3">
        <v>24539</v>
      </c>
      <c r="F6007" s="3">
        <v>16002</v>
      </c>
      <c r="G6007" t="s">
        <v>26</v>
      </c>
      <c r="H6007" s="3" t="s">
        <v>6038</v>
      </c>
      <c r="I6007" s="3">
        <f t="shared" si="837"/>
        <v>-8537</v>
      </c>
      <c r="J6007" s="4">
        <f t="shared" si="838"/>
        <v>-0.34789518725294427</v>
      </c>
      <c r="K6007" s="5">
        <f t="shared" si="839"/>
        <v>0.65210481274705567</v>
      </c>
      <c r="L6007" s="4" t="str">
        <f t="shared" si="840"/>
        <v>Under Budget</v>
      </c>
      <c r="M6007">
        <f t="shared" si="841"/>
        <v>2021</v>
      </c>
      <c r="N6007">
        <f t="shared" si="842"/>
        <v>3</v>
      </c>
      <c r="O6007" t="str">
        <f t="shared" si="843"/>
        <v>Mar</v>
      </c>
      <c r="P6007" t="str">
        <f t="shared" si="844"/>
        <v>Q1</v>
      </c>
      <c r="Q6007" t="str">
        <f t="shared" si="845"/>
        <v>2021-03</v>
      </c>
    </row>
    <row r="6008" spans="1:17" x14ac:dyDescent="0.35">
      <c r="A6008" s="2">
        <v>44202</v>
      </c>
      <c r="B6008" t="s">
        <v>55</v>
      </c>
      <c r="C6008" t="s">
        <v>29</v>
      </c>
      <c r="D6008" t="s">
        <v>25</v>
      </c>
      <c r="E6008" s="3">
        <v>50593</v>
      </c>
      <c r="F6008" s="3">
        <v>109964</v>
      </c>
      <c r="G6008" t="s">
        <v>32</v>
      </c>
      <c r="H6008" s="3" t="s">
        <v>6039</v>
      </c>
      <c r="I6008" s="3">
        <f t="shared" si="837"/>
        <v>59371</v>
      </c>
      <c r="J6008" s="4">
        <f t="shared" si="838"/>
        <v>1.1735022631589351</v>
      </c>
      <c r="K6008" s="5">
        <f t="shared" si="839"/>
        <v>2.1735022631589351</v>
      </c>
      <c r="L6008" s="4" t="str">
        <f t="shared" si="840"/>
        <v>Over Budget</v>
      </c>
      <c r="M6008">
        <f t="shared" si="841"/>
        <v>2021</v>
      </c>
      <c r="N6008">
        <f t="shared" si="842"/>
        <v>1</v>
      </c>
      <c r="O6008" t="str">
        <f t="shared" si="843"/>
        <v>Jan</v>
      </c>
      <c r="P6008" t="str">
        <f t="shared" si="844"/>
        <v>Q1</v>
      </c>
      <c r="Q6008" t="str">
        <f t="shared" si="845"/>
        <v>2021-01</v>
      </c>
    </row>
    <row r="6009" spans="1:17" x14ac:dyDescent="0.35">
      <c r="A6009" s="2">
        <v>44833</v>
      </c>
      <c r="B6009" t="s">
        <v>41</v>
      </c>
      <c r="C6009" t="s">
        <v>19</v>
      </c>
      <c r="D6009" t="s">
        <v>20</v>
      </c>
      <c r="E6009" s="3">
        <v>108446</v>
      </c>
      <c r="F6009" s="3">
        <v>112793</v>
      </c>
      <c r="G6009" t="s">
        <v>32</v>
      </c>
      <c r="H6009" s="3" t="s">
        <v>6040</v>
      </c>
      <c r="I6009" s="3">
        <f t="shared" si="837"/>
        <v>4347</v>
      </c>
      <c r="J6009" s="4">
        <f t="shared" si="838"/>
        <v>4.0084466001512276E-2</v>
      </c>
      <c r="K6009" s="5">
        <f t="shared" si="839"/>
        <v>1.0400844660015123</v>
      </c>
      <c r="L6009" s="4" t="str">
        <f t="shared" si="840"/>
        <v>Over Budget</v>
      </c>
      <c r="M6009">
        <f t="shared" si="841"/>
        <v>2022</v>
      </c>
      <c r="N6009">
        <f t="shared" si="842"/>
        <v>9</v>
      </c>
      <c r="O6009" t="str">
        <f t="shared" si="843"/>
        <v>Sep</v>
      </c>
      <c r="P6009" t="str">
        <f t="shared" si="844"/>
        <v>Q3</v>
      </c>
      <c r="Q6009" t="str">
        <f t="shared" si="845"/>
        <v>2022-09</v>
      </c>
    </row>
    <row r="6010" spans="1:17" x14ac:dyDescent="0.35">
      <c r="A6010" s="2">
        <v>44510</v>
      </c>
      <c r="B6010" t="s">
        <v>55</v>
      </c>
      <c r="C6010" t="s">
        <v>34</v>
      </c>
      <c r="D6010" t="s">
        <v>39</v>
      </c>
      <c r="E6010" s="3">
        <v>135114</v>
      </c>
      <c r="F6010" s="3">
        <v>154547</v>
      </c>
      <c r="G6010" t="s">
        <v>32</v>
      </c>
      <c r="H6010" s="3" t="s">
        <v>6041</v>
      </c>
      <c r="I6010" s="3">
        <f t="shared" si="837"/>
        <v>19433</v>
      </c>
      <c r="J6010" s="4">
        <f t="shared" si="838"/>
        <v>0.14382669449501903</v>
      </c>
      <c r="K6010" s="5">
        <f t="shared" si="839"/>
        <v>1.1438266944950191</v>
      </c>
      <c r="L6010" s="4" t="str">
        <f t="shared" si="840"/>
        <v>Over Budget</v>
      </c>
      <c r="M6010">
        <f t="shared" si="841"/>
        <v>2021</v>
      </c>
      <c r="N6010">
        <f t="shared" si="842"/>
        <v>11</v>
      </c>
      <c r="O6010" t="str">
        <f t="shared" si="843"/>
        <v>Nov</v>
      </c>
      <c r="P6010" t="str">
        <f t="shared" si="844"/>
        <v>Q4</v>
      </c>
      <c r="Q6010" t="str">
        <f t="shared" si="845"/>
        <v>2021-11</v>
      </c>
    </row>
    <row r="6011" spans="1:17" x14ac:dyDescent="0.35">
      <c r="A6011" s="2">
        <v>44761</v>
      </c>
      <c r="B6011" t="s">
        <v>37</v>
      </c>
      <c r="C6011" t="s">
        <v>34</v>
      </c>
      <c r="D6011" t="s">
        <v>39</v>
      </c>
      <c r="E6011" s="3">
        <v>103671</v>
      </c>
      <c r="F6011" s="3">
        <v>67080</v>
      </c>
      <c r="G6011" t="s">
        <v>32</v>
      </c>
      <c r="H6011" s="3" t="s">
        <v>6042</v>
      </c>
      <c r="I6011" s="3">
        <f t="shared" si="837"/>
        <v>-36591</v>
      </c>
      <c r="J6011" s="4">
        <f t="shared" si="838"/>
        <v>-0.35295309199293923</v>
      </c>
      <c r="K6011" s="5">
        <f t="shared" si="839"/>
        <v>0.64704690800706077</v>
      </c>
      <c r="L6011" s="4" t="str">
        <f t="shared" si="840"/>
        <v>Under Budget</v>
      </c>
      <c r="M6011">
        <f t="shared" si="841"/>
        <v>2022</v>
      </c>
      <c r="N6011">
        <f t="shared" si="842"/>
        <v>7</v>
      </c>
      <c r="O6011" t="str">
        <f t="shared" si="843"/>
        <v>Jul</v>
      </c>
      <c r="P6011" t="str">
        <f t="shared" si="844"/>
        <v>Q3</v>
      </c>
      <c r="Q6011" t="str">
        <f t="shared" si="845"/>
        <v>2022-07</v>
      </c>
    </row>
    <row r="6012" spans="1:17" x14ac:dyDescent="0.35">
      <c r="A6012" s="2">
        <v>45022</v>
      </c>
      <c r="B6012" t="s">
        <v>41</v>
      </c>
      <c r="C6012" t="s">
        <v>34</v>
      </c>
      <c r="D6012" t="s">
        <v>20</v>
      </c>
      <c r="E6012" s="3">
        <v>135049</v>
      </c>
      <c r="F6012" s="3">
        <v>59779</v>
      </c>
      <c r="G6012" t="s">
        <v>26</v>
      </c>
      <c r="H6012" s="3" t="s">
        <v>6043</v>
      </c>
      <c r="I6012" s="3">
        <f t="shared" si="837"/>
        <v>-75270</v>
      </c>
      <c r="J6012" s="4">
        <f t="shared" si="838"/>
        <v>-0.55735325696599014</v>
      </c>
      <c r="K6012" s="5">
        <f t="shared" si="839"/>
        <v>0.44264674303400986</v>
      </c>
      <c r="L6012" s="4" t="str">
        <f t="shared" si="840"/>
        <v>Under Budget</v>
      </c>
      <c r="M6012">
        <f t="shared" si="841"/>
        <v>2023</v>
      </c>
      <c r="N6012">
        <f t="shared" si="842"/>
        <v>4</v>
      </c>
      <c r="O6012" t="str">
        <f t="shared" si="843"/>
        <v>Apr</v>
      </c>
      <c r="P6012" t="str">
        <f t="shared" si="844"/>
        <v>Q2</v>
      </c>
      <c r="Q6012" t="str">
        <f t="shared" si="845"/>
        <v>2023-04</v>
      </c>
    </row>
    <row r="6013" spans="1:17" x14ac:dyDescent="0.35">
      <c r="A6013" s="2">
        <v>44702</v>
      </c>
      <c r="B6013" t="s">
        <v>41</v>
      </c>
      <c r="C6013" t="s">
        <v>19</v>
      </c>
      <c r="D6013" t="s">
        <v>25</v>
      </c>
      <c r="E6013" s="3">
        <v>70765</v>
      </c>
      <c r="F6013" s="3">
        <v>12708</v>
      </c>
      <c r="G6013" t="s">
        <v>21</v>
      </c>
      <c r="H6013" s="3" t="s">
        <v>6044</v>
      </c>
      <c r="I6013" s="3">
        <f t="shared" si="837"/>
        <v>-58057</v>
      </c>
      <c r="J6013" s="4">
        <f t="shared" si="838"/>
        <v>-0.82041969900374478</v>
      </c>
      <c r="K6013" s="5">
        <f t="shared" si="839"/>
        <v>0.17958030099625522</v>
      </c>
      <c r="L6013" s="4" t="str">
        <f t="shared" si="840"/>
        <v>Under Budget</v>
      </c>
      <c r="M6013">
        <f t="shared" si="841"/>
        <v>2022</v>
      </c>
      <c r="N6013">
        <f t="shared" si="842"/>
        <v>5</v>
      </c>
      <c r="O6013" t="str">
        <f t="shared" si="843"/>
        <v>May</v>
      </c>
      <c r="P6013" t="str">
        <f t="shared" si="844"/>
        <v>Q2</v>
      </c>
      <c r="Q6013" t="str">
        <f t="shared" si="845"/>
        <v>2022-05</v>
      </c>
    </row>
    <row r="6014" spans="1:17" x14ac:dyDescent="0.35">
      <c r="A6014" s="2">
        <v>45222</v>
      </c>
      <c r="B6014" t="s">
        <v>23</v>
      </c>
      <c r="C6014" t="s">
        <v>24</v>
      </c>
      <c r="D6014" t="s">
        <v>39</v>
      </c>
      <c r="E6014" s="3">
        <v>106782</v>
      </c>
      <c r="F6014" s="3">
        <v>79623</v>
      </c>
      <c r="G6014" t="s">
        <v>32</v>
      </c>
      <c r="H6014" s="3" t="s">
        <v>6045</v>
      </c>
      <c r="I6014" s="3">
        <f t="shared" si="837"/>
        <v>-27159</v>
      </c>
      <c r="J6014" s="4">
        <f t="shared" si="838"/>
        <v>-0.25434061920548406</v>
      </c>
      <c r="K6014" s="5">
        <f t="shared" si="839"/>
        <v>0.74565938079451588</v>
      </c>
      <c r="L6014" s="4" t="str">
        <f t="shared" si="840"/>
        <v>Under Budget</v>
      </c>
      <c r="M6014">
        <f t="shared" si="841"/>
        <v>2023</v>
      </c>
      <c r="N6014">
        <f t="shared" si="842"/>
        <v>10</v>
      </c>
      <c r="O6014" t="str">
        <f t="shared" si="843"/>
        <v>Oct</v>
      </c>
      <c r="P6014" t="str">
        <f t="shared" si="844"/>
        <v>Q4</v>
      </c>
      <c r="Q6014" t="str">
        <f t="shared" si="845"/>
        <v>2023-10</v>
      </c>
    </row>
    <row r="6015" spans="1:17" x14ac:dyDescent="0.35">
      <c r="A6015" s="2">
        <v>44400</v>
      </c>
      <c r="B6015" t="s">
        <v>18</v>
      </c>
      <c r="C6015" t="s">
        <v>24</v>
      </c>
      <c r="D6015" t="s">
        <v>25</v>
      </c>
      <c r="E6015" s="3">
        <v>103984</v>
      </c>
      <c r="F6015" s="3">
        <v>96737</v>
      </c>
      <c r="G6015" t="s">
        <v>35</v>
      </c>
      <c r="H6015" s="3" t="s">
        <v>6046</v>
      </c>
      <c r="I6015" s="3">
        <f t="shared" si="837"/>
        <v>-7247</v>
      </c>
      <c r="J6015" s="4">
        <f t="shared" si="838"/>
        <v>-6.9693414371441761E-2</v>
      </c>
      <c r="K6015" s="5">
        <f t="shared" si="839"/>
        <v>0.93030658562855828</v>
      </c>
      <c r="L6015" s="4" t="str">
        <f t="shared" si="840"/>
        <v>Under Budget</v>
      </c>
      <c r="M6015">
        <f t="shared" si="841"/>
        <v>2021</v>
      </c>
      <c r="N6015">
        <f t="shared" si="842"/>
        <v>7</v>
      </c>
      <c r="O6015" t="str">
        <f t="shared" si="843"/>
        <v>Jul</v>
      </c>
      <c r="P6015" t="str">
        <f t="shared" si="844"/>
        <v>Q3</v>
      </c>
      <c r="Q6015" t="str">
        <f t="shared" si="845"/>
        <v>2021-07</v>
      </c>
    </row>
    <row r="6016" spans="1:17" x14ac:dyDescent="0.35">
      <c r="A6016" s="2">
        <v>44858</v>
      </c>
      <c r="B6016" t="s">
        <v>41</v>
      </c>
      <c r="C6016" t="s">
        <v>29</v>
      </c>
      <c r="D6016" t="s">
        <v>39</v>
      </c>
      <c r="E6016" s="3">
        <v>43312</v>
      </c>
      <c r="F6016" s="3">
        <v>161912</v>
      </c>
      <c r="G6016" t="s">
        <v>26</v>
      </c>
      <c r="H6016" s="3" t="s">
        <v>6047</v>
      </c>
      <c r="I6016" s="3">
        <f t="shared" si="837"/>
        <v>118600</v>
      </c>
      <c r="J6016" s="4">
        <f t="shared" si="838"/>
        <v>2.7382711488732916</v>
      </c>
      <c r="K6016" s="5">
        <f t="shared" si="839"/>
        <v>3.7382711488732916</v>
      </c>
      <c r="L6016" s="4" t="str">
        <f t="shared" si="840"/>
        <v>Over Budget</v>
      </c>
      <c r="M6016">
        <f t="shared" si="841"/>
        <v>2022</v>
      </c>
      <c r="N6016">
        <f t="shared" si="842"/>
        <v>10</v>
      </c>
      <c r="O6016" t="str">
        <f t="shared" si="843"/>
        <v>Oct</v>
      </c>
      <c r="P6016" t="str">
        <f t="shared" si="844"/>
        <v>Q4</v>
      </c>
      <c r="Q6016" t="str">
        <f t="shared" si="845"/>
        <v>2022-10</v>
      </c>
    </row>
    <row r="6017" spans="1:17" x14ac:dyDescent="0.35">
      <c r="A6017" s="2">
        <v>45001</v>
      </c>
      <c r="B6017" t="s">
        <v>23</v>
      </c>
      <c r="C6017" t="s">
        <v>23</v>
      </c>
      <c r="D6017" t="s">
        <v>25</v>
      </c>
      <c r="E6017" s="3">
        <v>17586</v>
      </c>
      <c r="F6017" s="3">
        <v>52452</v>
      </c>
      <c r="G6017" t="s">
        <v>32</v>
      </c>
      <c r="H6017" s="3" t="s">
        <v>6048</v>
      </c>
      <c r="I6017" s="3">
        <f t="shared" si="837"/>
        <v>34866</v>
      </c>
      <c r="J6017" s="4">
        <f t="shared" si="838"/>
        <v>1.9825997952917094</v>
      </c>
      <c r="K6017" s="5">
        <f t="shared" si="839"/>
        <v>2.9825997952917094</v>
      </c>
      <c r="L6017" s="4" t="str">
        <f t="shared" si="840"/>
        <v>Over Budget</v>
      </c>
      <c r="M6017">
        <f t="shared" si="841"/>
        <v>2023</v>
      </c>
      <c r="N6017">
        <f t="shared" si="842"/>
        <v>3</v>
      </c>
      <c r="O6017" t="str">
        <f t="shared" si="843"/>
        <v>Mar</v>
      </c>
      <c r="P6017" t="str">
        <f t="shared" si="844"/>
        <v>Q1</v>
      </c>
      <c r="Q6017" t="str">
        <f t="shared" si="845"/>
        <v>2023-03</v>
      </c>
    </row>
    <row r="6018" spans="1:17" x14ac:dyDescent="0.35">
      <c r="A6018" s="2">
        <v>44600</v>
      </c>
      <c r="B6018" t="s">
        <v>18</v>
      </c>
      <c r="C6018" t="s">
        <v>19</v>
      </c>
      <c r="D6018" t="s">
        <v>25</v>
      </c>
      <c r="E6018" s="3">
        <v>92833</v>
      </c>
      <c r="F6018" s="3">
        <v>26309</v>
      </c>
      <c r="G6018" t="s">
        <v>35</v>
      </c>
      <c r="H6018" s="3" t="s">
        <v>6049</v>
      </c>
      <c r="I6018" s="3">
        <f t="shared" si="837"/>
        <v>-66524</v>
      </c>
      <c r="J6018" s="4">
        <f t="shared" si="838"/>
        <v>-0.71659862333437463</v>
      </c>
      <c r="K6018" s="5">
        <f t="shared" si="839"/>
        <v>0.28340137666562537</v>
      </c>
      <c r="L6018" s="4" t="str">
        <f t="shared" si="840"/>
        <v>Under Budget</v>
      </c>
      <c r="M6018">
        <f t="shared" si="841"/>
        <v>2022</v>
      </c>
      <c r="N6018">
        <f t="shared" si="842"/>
        <v>2</v>
      </c>
      <c r="O6018" t="str">
        <f t="shared" si="843"/>
        <v>Feb</v>
      </c>
      <c r="P6018" t="str">
        <f t="shared" si="844"/>
        <v>Q1</v>
      </c>
      <c r="Q6018" t="str">
        <f t="shared" si="845"/>
        <v>2022-02</v>
      </c>
    </row>
    <row r="6019" spans="1:17" x14ac:dyDescent="0.35">
      <c r="A6019" s="2">
        <v>44732</v>
      </c>
      <c r="B6019" t="s">
        <v>55</v>
      </c>
      <c r="C6019" t="s">
        <v>43</v>
      </c>
      <c r="D6019" t="s">
        <v>25</v>
      </c>
      <c r="E6019" s="3">
        <v>135017</v>
      </c>
      <c r="F6019" s="3">
        <v>144774</v>
      </c>
      <c r="G6019" t="s">
        <v>32</v>
      </c>
      <c r="H6019" s="3" t="s">
        <v>6050</v>
      </c>
      <c r="I6019" s="3">
        <f t="shared" si="837"/>
        <v>9757</v>
      </c>
      <c r="J6019" s="4">
        <f t="shared" si="838"/>
        <v>7.2264974040306032E-2</v>
      </c>
      <c r="K6019" s="5">
        <f t="shared" si="839"/>
        <v>1.0722649740403061</v>
      </c>
      <c r="L6019" s="4" t="str">
        <f t="shared" si="840"/>
        <v>Over Budget</v>
      </c>
      <c r="M6019">
        <f t="shared" si="841"/>
        <v>2022</v>
      </c>
      <c r="N6019">
        <f t="shared" si="842"/>
        <v>6</v>
      </c>
      <c r="O6019" t="str">
        <f t="shared" si="843"/>
        <v>Jun</v>
      </c>
      <c r="P6019" t="str">
        <f t="shared" si="844"/>
        <v>Q2</v>
      </c>
      <c r="Q6019" t="str">
        <f t="shared" si="845"/>
        <v>2022-06</v>
      </c>
    </row>
    <row r="6020" spans="1:17" x14ac:dyDescent="0.35">
      <c r="A6020" s="2">
        <v>44773</v>
      </c>
      <c r="B6020" t="s">
        <v>55</v>
      </c>
      <c r="C6020" t="s">
        <v>19</v>
      </c>
      <c r="D6020" t="s">
        <v>20</v>
      </c>
      <c r="E6020" s="3">
        <v>94463</v>
      </c>
      <c r="F6020" s="3">
        <v>132072</v>
      </c>
      <c r="G6020" t="s">
        <v>21</v>
      </c>
      <c r="H6020" s="3" t="s">
        <v>6051</v>
      </c>
      <c r="I6020" s="3">
        <f t="shared" si="837"/>
        <v>37609</v>
      </c>
      <c r="J6020" s="4">
        <f t="shared" si="838"/>
        <v>0.39813471941395046</v>
      </c>
      <c r="K6020" s="5">
        <f t="shared" si="839"/>
        <v>1.3981347194139504</v>
      </c>
      <c r="L6020" s="4" t="str">
        <f t="shared" si="840"/>
        <v>Over Budget</v>
      </c>
      <c r="M6020">
        <f t="shared" si="841"/>
        <v>2022</v>
      </c>
      <c r="N6020">
        <f t="shared" si="842"/>
        <v>7</v>
      </c>
      <c r="O6020" t="str">
        <f t="shared" si="843"/>
        <v>Jul</v>
      </c>
      <c r="P6020" t="str">
        <f t="shared" si="844"/>
        <v>Q3</v>
      </c>
      <c r="Q6020" t="str">
        <f t="shared" si="845"/>
        <v>2022-07</v>
      </c>
    </row>
    <row r="6021" spans="1:17" x14ac:dyDescent="0.35">
      <c r="A6021" s="2">
        <v>44959</v>
      </c>
      <c r="B6021" t="s">
        <v>55</v>
      </c>
      <c r="C6021" t="s">
        <v>29</v>
      </c>
      <c r="D6021" t="s">
        <v>58</v>
      </c>
      <c r="E6021" s="3">
        <v>120491</v>
      </c>
      <c r="F6021" s="3">
        <v>148390</v>
      </c>
      <c r="G6021" t="s">
        <v>32</v>
      </c>
      <c r="H6021" s="3" t="s">
        <v>6052</v>
      </c>
      <c r="I6021" s="3">
        <f t="shared" ref="I6021:I6084" si="846">F6021-E6021</f>
        <v>27899</v>
      </c>
      <c r="J6021" s="4">
        <f t="shared" ref="J6021:J6084" si="847">IFERROR(I6021/E6021,0)</f>
        <v>0.23154426471686682</v>
      </c>
      <c r="K6021" s="5">
        <f t="shared" ref="K6021:K6084" si="848">IFERROR(F6021/E6021,0)</f>
        <v>1.2315442647168668</v>
      </c>
      <c r="L6021" s="4" t="str">
        <f t="shared" ref="L6021:L6084" si="849">IF(I6021&gt;0,"Over Budget",IF(I6021&lt;0,"Under Budget","On Budget"))</f>
        <v>Over Budget</v>
      </c>
      <c r="M6021">
        <f t="shared" ref="M6021:M6084" si="850">YEAR(A6021)</f>
        <v>2023</v>
      </c>
      <c r="N6021">
        <f t="shared" ref="N6021:N6084" si="851">MONTH(A6021)</f>
        <v>2</v>
      </c>
      <c r="O6021" t="str">
        <f t="shared" ref="O6021:O6084" si="852">TEXT(A6021,"mmm")</f>
        <v>Feb</v>
      </c>
      <c r="P6021" t="str">
        <f t="shared" ref="P6021:P6084" si="853">"Q"&amp;ROUNDUP(MONTH(A6021)/3,0)</f>
        <v>Q1</v>
      </c>
      <c r="Q6021" t="str">
        <f t="shared" ref="Q6021:Q6084" si="854">TEXT(A6021,"yyyy-mm")</f>
        <v>2023-02</v>
      </c>
    </row>
    <row r="6022" spans="1:17" x14ac:dyDescent="0.35">
      <c r="A6022" s="2">
        <v>44313</v>
      </c>
      <c r="B6022" t="s">
        <v>23</v>
      </c>
      <c r="C6022" t="s">
        <v>23</v>
      </c>
      <c r="D6022" t="s">
        <v>25</v>
      </c>
      <c r="E6022" s="3">
        <v>25020</v>
      </c>
      <c r="F6022" s="3">
        <v>73763</v>
      </c>
      <c r="G6022" t="s">
        <v>21</v>
      </c>
      <c r="H6022" s="3" t="s">
        <v>6053</v>
      </c>
      <c r="I6022" s="3">
        <f t="shared" si="846"/>
        <v>48743</v>
      </c>
      <c r="J6022" s="4">
        <f t="shared" si="847"/>
        <v>1.9481614708233412</v>
      </c>
      <c r="K6022" s="5">
        <f t="shared" si="848"/>
        <v>2.9481614708233415</v>
      </c>
      <c r="L6022" s="4" t="str">
        <f t="shared" si="849"/>
        <v>Over Budget</v>
      </c>
      <c r="M6022">
        <f t="shared" si="850"/>
        <v>2021</v>
      </c>
      <c r="N6022">
        <f t="shared" si="851"/>
        <v>4</v>
      </c>
      <c r="O6022" t="str">
        <f t="shared" si="852"/>
        <v>Apr</v>
      </c>
      <c r="P6022" t="str">
        <f t="shared" si="853"/>
        <v>Q2</v>
      </c>
      <c r="Q6022" t="str">
        <f t="shared" si="854"/>
        <v>2021-04</v>
      </c>
    </row>
    <row r="6023" spans="1:17" x14ac:dyDescent="0.35">
      <c r="A6023" s="2">
        <v>44824</v>
      </c>
      <c r="B6023" t="s">
        <v>23</v>
      </c>
      <c r="C6023" t="s">
        <v>23</v>
      </c>
      <c r="D6023" t="s">
        <v>25</v>
      </c>
      <c r="E6023" s="3">
        <v>108170</v>
      </c>
      <c r="F6023" s="3">
        <v>97220</v>
      </c>
      <c r="G6023" t="s">
        <v>35</v>
      </c>
      <c r="H6023" s="3" t="s">
        <v>6054</v>
      </c>
      <c r="I6023" s="3">
        <f t="shared" si="846"/>
        <v>-10950</v>
      </c>
      <c r="J6023" s="4">
        <f t="shared" si="847"/>
        <v>-0.10122954608486641</v>
      </c>
      <c r="K6023" s="5">
        <f t="shared" si="848"/>
        <v>0.89877045391513355</v>
      </c>
      <c r="L6023" s="4" t="str">
        <f t="shared" si="849"/>
        <v>Under Budget</v>
      </c>
      <c r="M6023">
        <f t="shared" si="850"/>
        <v>2022</v>
      </c>
      <c r="N6023">
        <f t="shared" si="851"/>
        <v>9</v>
      </c>
      <c r="O6023" t="str">
        <f t="shared" si="852"/>
        <v>Sep</v>
      </c>
      <c r="P6023" t="str">
        <f t="shared" si="853"/>
        <v>Q3</v>
      </c>
      <c r="Q6023" t="str">
        <f t="shared" si="854"/>
        <v>2022-09</v>
      </c>
    </row>
    <row r="6024" spans="1:17" x14ac:dyDescent="0.35">
      <c r="A6024" s="2">
        <v>44945</v>
      </c>
      <c r="B6024" t="s">
        <v>18</v>
      </c>
      <c r="C6024" t="s">
        <v>23</v>
      </c>
      <c r="D6024" t="s">
        <v>39</v>
      </c>
      <c r="E6024" s="3">
        <v>69523</v>
      </c>
      <c r="F6024" s="3">
        <v>100098</v>
      </c>
      <c r="G6024" t="s">
        <v>26</v>
      </c>
      <c r="H6024" s="3" t="s">
        <v>6055</v>
      </c>
      <c r="I6024" s="3">
        <f t="shared" si="846"/>
        <v>30575</v>
      </c>
      <c r="J6024" s="4">
        <f t="shared" si="847"/>
        <v>0.43978251801562074</v>
      </c>
      <c r="K6024" s="5">
        <f t="shared" si="848"/>
        <v>1.4397825180156207</v>
      </c>
      <c r="L6024" s="4" t="str">
        <f t="shared" si="849"/>
        <v>Over Budget</v>
      </c>
      <c r="M6024">
        <f t="shared" si="850"/>
        <v>2023</v>
      </c>
      <c r="N6024">
        <f t="shared" si="851"/>
        <v>1</v>
      </c>
      <c r="O6024" t="str">
        <f t="shared" si="852"/>
        <v>Jan</v>
      </c>
      <c r="P6024" t="str">
        <f t="shared" si="853"/>
        <v>Q1</v>
      </c>
      <c r="Q6024" t="str">
        <f t="shared" si="854"/>
        <v>2023-01</v>
      </c>
    </row>
    <row r="6025" spans="1:17" x14ac:dyDescent="0.35">
      <c r="A6025" s="2">
        <v>44301</v>
      </c>
      <c r="B6025" t="s">
        <v>55</v>
      </c>
      <c r="C6025" t="s">
        <v>24</v>
      </c>
      <c r="D6025" t="s">
        <v>58</v>
      </c>
      <c r="E6025" s="3">
        <v>85043</v>
      </c>
      <c r="F6025" s="3">
        <v>142800</v>
      </c>
      <c r="G6025" t="s">
        <v>32</v>
      </c>
      <c r="H6025" s="3" t="s">
        <v>6056</v>
      </c>
      <c r="I6025" s="3">
        <f t="shared" si="846"/>
        <v>57757</v>
      </c>
      <c r="J6025" s="4">
        <f t="shared" si="847"/>
        <v>0.6791505473701539</v>
      </c>
      <c r="K6025" s="5">
        <f t="shared" si="848"/>
        <v>1.679150547370154</v>
      </c>
      <c r="L6025" s="4" t="str">
        <f t="shared" si="849"/>
        <v>Over Budget</v>
      </c>
      <c r="M6025">
        <f t="shared" si="850"/>
        <v>2021</v>
      </c>
      <c r="N6025">
        <f t="shared" si="851"/>
        <v>4</v>
      </c>
      <c r="O6025" t="str">
        <f t="shared" si="852"/>
        <v>Apr</v>
      </c>
      <c r="P6025" t="str">
        <f t="shared" si="853"/>
        <v>Q2</v>
      </c>
      <c r="Q6025" t="str">
        <f t="shared" si="854"/>
        <v>2021-04</v>
      </c>
    </row>
    <row r="6026" spans="1:17" x14ac:dyDescent="0.35">
      <c r="A6026" s="2">
        <v>44691</v>
      </c>
      <c r="B6026" t="s">
        <v>28</v>
      </c>
      <c r="C6026" t="s">
        <v>43</v>
      </c>
      <c r="D6026" t="s">
        <v>39</v>
      </c>
      <c r="E6026" s="3">
        <v>73477</v>
      </c>
      <c r="F6026" s="3">
        <v>111532</v>
      </c>
      <c r="G6026" t="s">
        <v>21</v>
      </c>
      <c r="H6026" s="3" t="s">
        <v>6057</v>
      </c>
      <c r="I6026" s="3">
        <f t="shared" si="846"/>
        <v>38055</v>
      </c>
      <c r="J6026" s="4">
        <f t="shared" si="847"/>
        <v>0.51791717135974524</v>
      </c>
      <c r="K6026" s="5">
        <f t="shared" si="848"/>
        <v>1.5179171713597452</v>
      </c>
      <c r="L6026" s="4" t="str">
        <f t="shared" si="849"/>
        <v>Over Budget</v>
      </c>
      <c r="M6026">
        <f t="shared" si="850"/>
        <v>2022</v>
      </c>
      <c r="N6026">
        <f t="shared" si="851"/>
        <v>5</v>
      </c>
      <c r="O6026" t="str">
        <f t="shared" si="852"/>
        <v>May</v>
      </c>
      <c r="P6026" t="str">
        <f t="shared" si="853"/>
        <v>Q2</v>
      </c>
      <c r="Q6026" t="str">
        <f t="shared" si="854"/>
        <v>2022-05</v>
      </c>
    </row>
    <row r="6027" spans="1:17" x14ac:dyDescent="0.35">
      <c r="A6027" s="2">
        <v>44242</v>
      </c>
      <c r="B6027" t="s">
        <v>41</v>
      </c>
      <c r="C6027" t="s">
        <v>23</v>
      </c>
      <c r="D6027" t="s">
        <v>39</v>
      </c>
      <c r="E6027" s="3">
        <v>103420</v>
      </c>
      <c r="F6027" s="3">
        <v>151030</v>
      </c>
      <c r="G6027" t="s">
        <v>35</v>
      </c>
      <c r="H6027" s="3" t="s">
        <v>6058</v>
      </c>
      <c r="I6027" s="3">
        <f t="shared" si="846"/>
        <v>47610</v>
      </c>
      <c r="J6027" s="4">
        <f t="shared" si="847"/>
        <v>0.46035583059369561</v>
      </c>
      <c r="K6027" s="5">
        <f t="shared" si="848"/>
        <v>1.4603558305936957</v>
      </c>
      <c r="L6027" s="4" t="str">
        <f t="shared" si="849"/>
        <v>Over Budget</v>
      </c>
      <c r="M6027">
        <f t="shared" si="850"/>
        <v>2021</v>
      </c>
      <c r="N6027">
        <f t="shared" si="851"/>
        <v>2</v>
      </c>
      <c r="O6027" t="str">
        <f t="shared" si="852"/>
        <v>Feb</v>
      </c>
      <c r="P6027" t="str">
        <f t="shared" si="853"/>
        <v>Q1</v>
      </c>
      <c r="Q6027" t="str">
        <f t="shared" si="854"/>
        <v>2021-02</v>
      </c>
    </row>
    <row r="6028" spans="1:17" x14ac:dyDescent="0.35">
      <c r="A6028" s="2">
        <v>45019</v>
      </c>
      <c r="B6028" t="s">
        <v>23</v>
      </c>
      <c r="C6028" t="s">
        <v>34</v>
      </c>
      <c r="D6028" t="s">
        <v>25</v>
      </c>
      <c r="E6028" s="3">
        <v>100334</v>
      </c>
      <c r="F6028" s="3">
        <v>28099</v>
      </c>
      <c r="G6028" t="s">
        <v>32</v>
      </c>
      <c r="H6028" s="3" t="s">
        <v>6059</v>
      </c>
      <c r="I6028" s="3">
        <f t="shared" si="846"/>
        <v>-72235</v>
      </c>
      <c r="J6028" s="4">
        <f t="shared" si="847"/>
        <v>-0.71994538242270811</v>
      </c>
      <c r="K6028" s="5">
        <f t="shared" si="848"/>
        <v>0.28005461757729183</v>
      </c>
      <c r="L6028" s="4" t="str">
        <f t="shared" si="849"/>
        <v>Under Budget</v>
      </c>
      <c r="M6028">
        <f t="shared" si="850"/>
        <v>2023</v>
      </c>
      <c r="N6028">
        <f t="shared" si="851"/>
        <v>4</v>
      </c>
      <c r="O6028" t="str">
        <f t="shared" si="852"/>
        <v>Apr</v>
      </c>
      <c r="P6028" t="str">
        <f t="shared" si="853"/>
        <v>Q2</v>
      </c>
      <c r="Q6028" t="str">
        <f t="shared" si="854"/>
        <v>2023-04</v>
      </c>
    </row>
    <row r="6029" spans="1:17" x14ac:dyDescent="0.35">
      <c r="A6029" s="2">
        <v>45178</v>
      </c>
      <c r="B6029" t="s">
        <v>23</v>
      </c>
      <c r="C6029" t="s">
        <v>24</v>
      </c>
      <c r="D6029" t="s">
        <v>30</v>
      </c>
      <c r="E6029" s="3">
        <v>120918</v>
      </c>
      <c r="F6029" s="3">
        <v>78057</v>
      </c>
      <c r="G6029" t="s">
        <v>32</v>
      </c>
      <c r="H6029" s="3" t="s">
        <v>6060</v>
      </c>
      <c r="I6029" s="3">
        <f t="shared" si="846"/>
        <v>-42861</v>
      </c>
      <c r="J6029" s="4">
        <f t="shared" si="847"/>
        <v>-0.35446335533171242</v>
      </c>
      <c r="K6029" s="5">
        <f t="shared" si="848"/>
        <v>0.64553664466828764</v>
      </c>
      <c r="L6029" s="4" t="str">
        <f t="shared" si="849"/>
        <v>Under Budget</v>
      </c>
      <c r="M6029">
        <f t="shared" si="850"/>
        <v>2023</v>
      </c>
      <c r="N6029">
        <f t="shared" si="851"/>
        <v>9</v>
      </c>
      <c r="O6029" t="str">
        <f t="shared" si="852"/>
        <v>Sep</v>
      </c>
      <c r="P6029" t="str">
        <f t="shared" si="853"/>
        <v>Q3</v>
      </c>
      <c r="Q6029" t="str">
        <f t="shared" si="854"/>
        <v>2023-09</v>
      </c>
    </row>
    <row r="6030" spans="1:17" x14ac:dyDescent="0.35">
      <c r="A6030" s="2">
        <v>45156</v>
      </c>
      <c r="B6030" t="s">
        <v>23</v>
      </c>
      <c r="C6030" t="s">
        <v>43</v>
      </c>
      <c r="D6030" t="s">
        <v>58</v>
      </c>
      <c r="E6030" s="3">
        <v>39904</v>
      </c>
      <c r="F6030" s="3">
        <v>92041</v>
      </c>
      <c r="G6030" t="s">
        <v>32</v>
      </c>
      <c r="H6030" s="3" t="s">
        <v>6061</v>
      </c>
      <c r="I6030" s="3">
        <f t="shared" si="846"/>
        <v>52137</v>
      </c>
      <c r="J6030" s="4">
        <f t="shared" si="847"/>
        <v>1.3065607457898958</v>
      </c>
      <c r="K6030" s="5">
        <f t="shared" si="848"/>
        <v>2.3065607457898958</v>
      </c>
      <c r="L6030" s="4" t="str">
        <f t="shared" si="849"/>
        <v>Over Budget</v>
      </c>
      <c r="M6030">
        <f t="shared" si="850"/>
        <v>2023</v>
      </c>
      <c r="N6030">
        <f t="shared" si="851"/>
        <v>8</v>
      </c>
      <c r="O6030" t="str">
        <f t="shared" si="852"/>
        <v>Aug</v>
      </c>
      <c r="P6030" t="str">
        <f t="shared" si="853"/>
        <v>Q3</v>
      </c>
      <c r="Q6030" t="str">
        <f t="shared" si="854"/>
        <v>2023-08</v>
      </c>
    </row>
    <row r="6031" spans="1:17" x14ac:dyDescent="0.35">
      <c r="A6031" s="2">
        <v>45041</v>
      </c>
      <c r="B6031" t="s">
        <v>18</v>
      </c>
      <c r="C6031" t="s">
        <v>34</v>
      </c>
      <c r="D6031" t="s">
        <v>39</v>
      </c>
      <c r="E6031" s="3">
        <v>94073</v>
      </c>
      <c r="F6031" s="3">
        <v>162719</v>
      </c>
      <c r="G6031" t="s">
        <v>21</v>
      </c>
      <c r="H6031" s="3" t="s">
        <v>6062</v>
      </c>
      <c r="I6031" s="3">
        <f t="shared" si="846"/>
        <v>68646</v>
      </c>
      <c r="J6031" s="4">
        <f t="shared" si="847"/>
        <v>0.7297099061367236</v>
      </c>
      <c r="K6031" s="5">
        <f t="shared" si="848"/>
        <v>1.7297099061367236</v>
      </c>
      <c r="L6031" s="4" t="str">
        <f t="shared" si="849"/>
        <v>Over Budget</v>
      </c>
      <c r="M6031">
        <f t="shared" si="850"/>
        <v>2023</v>
      </c>
      <c r="N6031">
        <f t="shared" si="851"/>
        <v>4</v>
      </c>
      <c r="O6031" t="str">
        <f t="shared" si="852"/>
        <v>Apr</v>
      </c>
      <c r="P6031" t="str">
        <f t="shared" si="853"/>
        <v>Q2</v>
      </c>
      <c r="Q6031" t="str">
        <f t="shared" si="854"/>
        <v>2023-04</v>
      </c>
    </row>
    <row r="6032" spans="1:17" x14ac:dyDescent="0.35">
      <c r="A6032" s="2">
        <v>44645</v>
      </c>
      <c r="B6032" t="s">
        <v>55</v>
      </c>
      <c r="C6032" t="s">
        <v>43</v>
      </c>
      <c r="D6032" t="s">
        <v>30</v>
      </c>
      <c r="E6032" s="3">
        <v>92644</v>
      </c>
      <c r="F6032" s="3">
        <v>57494</v>
      </c>
      <c r="G6032" t="s">
        <v>26</v>
      </c>
      <c r="H6032" s="3" t="s">
        <v>6063</v>
      </c>
      <c r="I6032" s="3">
        <f t="shared" si="846"/>
        <v>-35150</v>
      </c>
      <c r="J6032" s="4">
        <f t="shared" si="847"/>
        <v>-0.37940935192780967</v>
      </c>
      <c r="K6032" s="5">
        <f t="shared" si="848"/>
        <v>0.62059064807219033</v>
      </c>
      <c r="L6032" s="4" t="str">
        <f t="shared" si="849"/>
        <v>Under Budget</v>
      </c>
      <c r="M6032">
        <f t="shared" si="850"/>
        <v>2022</v>
      </c>
      <c r="N6032">
        <f t="shared" si="851"/>
        <v>3</v>
      </c>
      <c r="O6032" t="str">
        <f t="shared" si="852"/>
        <v>Mar</v>
      </c>
      <c r="P6032" t="str">
        <f t="shared" si="853"/>
        <v>Q1</v>
      </c>
      <c r="Q6032" t="str">
        <f t="shared" si="854"/>
        <v>2022-03</v>
      </c>
    </row>
    <row r="6033" spans="1:17" x14ac:dyDescent="0.35">
      <c r="A6033" s="2">
        <v>44732</v>
      </c>
      <c r="B6033" t="s">
        <v>28</v>
      </c>
      <c r="C6033" t="s">
        <v>29</v>
      </c>
      <c r="D6033" t="s">
        <v>30</v>
      </c>
      <c r="E6033" s="3">
        <v>132507</v>
      </c>
      <c r="F6033" s="3">
        <v>30928</v>
      </c>
      <c r="G6033" t="s">
        <v>35</v>
      </c>
      <c r="H6033" s="3" t="s">
        <v>6064</v>
      </c>
      <c r="I6033" s="3">
        <f t="shared" si="846"/>
        <v>-101579</v>
      </c>
      <c r="J6033" s="4">
        <f t="shared" si="847"/>
        <v>-0.76659346298686104</v>
      </c>
      <c r="K6033" s="5">
        <f t="shared" si="848"/>
        <v>0.23340653701313893</v>
      </c>
      <c r="L6033" s="4" t="str">
        <f t="shared" si="849"/>
        <v>Under Budget</v>
      </c>
      <c r="M6033">
        <f t="shared" si="850"/>
        <v>2022</v>
      </c>
      <c r="N6033">
        <f t="shared" si="851"/>
        <v>6</v>
      </c>
      <c r="O6033" t="str">
        <f t="shared" si="852"/>
        <v>Jun</v>
      </c>
      <c r="P6033" t="str">
        <f t="shared" si="853"/>
        <v>Q2</v>
      </c>
      <c r="Q6033" t="str">
        <f t="shared" si="854"/>
        <v>2022-06</v>
      </c>
    </row>
    <row r="6034" spans="1:17" x14ac:dyDescent="0.35">
      <c r="A6034" s="2">
        <v>44707</v>
      </c>
      <c r="B6034" t="s">
        <v>41</v>
      </c>
      <c r="C6034" t="s">
        <v>43</v>
      </c>
      <c r="D6034" t="s">
        <v>39</v>
      </c>
      <c r="E6034" s="3">
        <v>72927</v>
      </c>
      <c r="F6034" s="3">
        <v>51891</v>
      </c>
      <c r="G6034" t="s">
        <v>21</v>
      </c>
      <c r="H6034" s="3" t="s">
        <v>6065</v>
      </c>
      <c r="I6034" s="3">
        <f t="shared" si="846"/>
        <v>-21036</v>
      </c>
      <c r="J6034" s="4">
        <f t="shared" si="847"/>
        <v>-0.28845283639804187</v>
      </c>
      <c r="K6034" s="5">
        <f t="shared" si="848"/>
        <v>0.71154716360195813</v>
      </c>
      <c r="L6034" s="4" t="str">
        <f t="shared" si="849"/>
        <v>Under Budget</v>
      </c>
      <c r="M6034">
        <f t="shared" si="850"/>
        <v>2022</v>
      </c>
      <c r="N6034">
        <f t="shared" si="851"/>
        <v>5</v>
      </c>
      <c r="O6034" t="str">
        <f t="shared" si="852"/>
        <v>May</v>
      </c>
      <c r="P6034" t="str">
        <f t="shared" si="853"/>
        <v>Q2</v>
      </c>
      <c r="Q6034" t="str">
        <f t="shared" si="854"/>
        <v>2022-05</v>
      </c>
    </row>
    <row r="6035" spans="1:17" x14ac:dyDescent="0.35">
      <c r="A6035" s="2">
        <v>44736</v>
      </c>
      <c r="B6035" t="s">
        <v>41</v>
      </c>
      <c r="C6035" t="s">
        <v>34</v>
      </c>
      <c r="D6035" t="s">
        <v>25</v>
      </c>
      <c r="E6035" s="3">
        <v>62050</v>
      </c>
      <c r="F6035" s="3">
        <v>61469</v>
      </c>
      <c r="G6035" t="s">
        <v>26</v>
      </c>
      <c r="H6035" s="3" t="s">
        <v>6066</v>
      </c>
      <c r="I6035" s="3">
        <f t="shared" si="846"/>
        <v>-581</v>
      </c>
      <c r="J6035" s="4">
        <f t="shared" si="847"/>
        <v>-9.3634165995165192E-3</v>
      </c>
      <c r="K6035" s="5">
        <f t="shared" si="848"/>
        <v>0.99063658340048344</v>
      </c>
      <c r="L6035" s="4" t="str">
        <f t="shared" si="849"/>
        <v>Under Budget</v>
      </c>
      <c r="M6035">
        <f t="shared" si="850"/>
        <v>2022</v>
      </c>
      <c r="N6035">
        <f t="shared" si="851"/>
        <v>6</v>
      </c>
      <c r="O6035" t="str">
        <f t="shared" si="852"/>
        <v>Jun</v>
      </c>
      <c r="P6035" t="str">
        <f t="shared" si="853"/>
        <v>Q2</v>
      </c>
      <c r="Q6035" t="str">
        <f t="shared" si="854"/>
        <v>2022-06</v>
      </c>
    </row>
    <row r="6036" spans="1:17" x14ac:dyDescent="0.35">
      <c r="A6036" s="2">
        <v>44212</v>
      </c>
      <c r="B6036" t="s">
        <v>55</v>
      </c>
      <c r="C6036" t="s">
        <v>19</v>
      </c>
      <c r="D6036" t="s">
        <v>20</v>
      </c>
      <c r="E6036" s="3">
        <v>44232</v>
      </c>
      <c r="F6036" s="3">
        <v>86463</v>
      </c>
      <c r="G6036" t="s">
        <v>35</v>
      </c>
      <c r="H6036" s="3" t="s">
        <v>6067</v>
      </c>
      <c r="I6036" s="3">
        <f t="shared" si="846"/>
        <v>42231</v>
      </c>
      <c r="J6036" s="4">
        <f t="shared" si="847"/>
        <v>0.95476125881714591</v>
      </c>
      <c r="K6036" s="5">
        <f t="shared" si="848"/>
        <v>1.9547612588171459</v>
      </c>
      <c r="L6036" s="4" t="str">
        <f t="shared" si="849"/>
        <v>Over Budget</v>
      </c>
      <c r="M6036">
        <f t="shared" si="850"/>
        <v>2021</v>
      </c>
      <c r="N6036">
        <f t="shared" si="851"/>
        <v>1</v>
      </c>
      <c r="O6036" t="str">
        <f t="shared" si="852"/>
        <v>Jan</v>
      </c>
      <c r="P6036" t="str">
        <f t="shared" si="853"/>
        <v>Q1</v>
      </c>
      <c r="Q6036" t="str">
        <f t="shared" si="854"/>
        <v>2021-01</v>
      </c>
    </row>
    <row r="6037" spans="1:17" x14ac:dyDescent="0.35">
      <c r="A6037" s="2">
        <v>44439</v>
      </c>
      <c r="B6037" t="s">
        <v>28</v>
      </c>
      <c r="C6037" t="s">
        <v>43</v>
      </c>
      <c r="D6037" t="s">
        <v>39</v>
      </c>
      <c r="E6037" s="3">
        <v>90656</v>
      </c>
      <c r="F6037" s="3">
        <v>38207</v>
      </c>
      <c r="G6037" t="s">
        <v>21</v>
      </c>
      <c r="H6037" s="3" t="s">
        <v>6068</v>
      </c>
      <c r="I6037" s="3">
        <f t="shared" si="846"/>
        <v>-52449</v>
      </c>
      <c r="J6037" s="4">
        <f t="shared" si="847"/>
        <v>-0.57854968231556658</v>
      </c>
      <c r="K6037" s="5">
        <f t="shared" si="848"/>
        <v>0.42145031768443347</v>
      </c>
      <c r="L6037" s="4" t="str">
        <f t="shared" si="849"/>
        <v>Under Budget</v>
      </c>
      <c r="M6037">
        <f t="shared" si="850"/>
        <v>2021</v>
      </c>
      <c r="N6037">
        <f t="shared" si="851"/>
        <v>8</v>
      </c>
      <c r="O6037" t="str">
        <f t="shared" si="852"/>
        <v>Aug</v>
      </c>
      <c r="P6037" t="str">
        <f t="shared" si="853"/>
        <v>Q3</v>
      </c>
      <c r="Q6037" t="str">
        <f t="shared" si="854"/>
        <v>2021-08</v>
      </c>
    </row>
    <row r="6038" spans="1:17" x14ac:dyDescent="0.35">
      <c r="A6038" s="2">
        <v>45108</v>
      </c>
      <c r="B6038" t="s">
        <v>18</v>
      </c>
      <c r="C6038" t="s">
        <v>19</v>
      </c>
      <c r="D6038" t="s">
        <v>25</v>
      </c>
      <c r="E6038" s="3">
        <v>74021</v>
      </c>
      <c r="F6038" s="3">
        <v>111136</v>
      </c>
      <c r="G6038" t="s">
        <v>21</v>
      </c>
      <c r="H6038" s="3" t="s">
        <v>6069</v>
      </c>
      <c r="I6038" s="3">
        <f t="shared" si="846"/>
        <v>37115</v>
      </c>
      <c r="J6038" s="4">
        <f t="shared" si="847"/>
        <v>0.50141176152713418</v>
      </c>
      <c r="K6038" s="5">
        <f t="shared" si="848"/>
        <v>1.5014117615271343</v>
      </c>
      <c r="L6038" s="4" t="str">
        <f t="shared" si="849"/>
        <v>Over Budget</v>
      </c>
      <c r="M6038">
        <f t="shared" si="850"/>
        <v>2023</v>
      </c>
      <c r="N6038">
        <f t="shared" si="851"/>
        <v>7</v>
      </c>
      <c r="O6038" t="str">
        <f t="shared" si="852"/>
        <v>Jul</v>
      </c>
      <c r="P6038" t="str">
        <f t="shared" si="853"/>
        <v>Q3</v>
      </c>
      <c r="Q6038" t="str">
        <f t="shared" si="854"/>
        <v>2023-07</v>
      </c>
    </row>
    <row r="6039" spans="1:17" x14ac:dyDescent="0.35">
      <c r="A6039" s="2">
        <v>44957</v>
      </c>
      <c r="B6039" t="s">
        <v>23</v>
      </c>
      <c r="C6039" t="s">
        <v>43</v>
      </c>
      <c r="D6039" t="s">
        <v>58</v>
      </c>
      <c r="E6039" s="3">
        <v>52914</v>
      </c>
      <c r="F6039" s="3">
        <v>70852</v>
      </c>
      <c r="G6039" t="s">
        <v>26</v>
      </c>
      <c r="H6039" s="3" t="s">
        <v>6070</v>
      </c>
      <c r="I6039" s="3">
        <f t="shared" si="846"/>
        <v>17938</v>
      </c>
      <c r="J6039" s="4">
        <f t="shared" si="847"/>
        <v>0.33900291038288544</v>
      </c>
      <c r="K6039" s="5">
        <f t="shared" si="848"/>
        <v>1.3390029103828855</v>
      </c>
      <c r="L6039" s="4" t="str">
        <f t="shared" si="849"/>
        <v>Over Budget</v>
      </c>
      <c r="M6039">
        <f t="shared" si="850"/>
        <v>2023</v>
      </c>
      <c r="N6039">
        <f t="shared" si="851"/>
        <v>1</v>
      </c>
      <c r="O6039" t="str">
        <f t="shared" si="852"/>
        <v>Jan</v>
      </c>
      <c r="P6039" t="str">
        <f t="shared" si="853"/>
        <v>Q1</v>
      </c>
      <c r="Q6039" t="str">
        <f t="shared" si="854"/>
        <v>2023-01</v>
      </c>
    </row>
    <row r="6040" spans="1:17" x14ac:dyDescent="0.35">
      <c r="A6040" s="2">
        <v>44901</v>
      </c>
      <c r="B6040" t="s">
        <v>23</v>
      </c>
      <c r="C6040" t="s">
        <v>29</v>
      </c>
      <c r="D6040" t="s">
        <v>25</v>
      </c>
      <c r="E6040" s="3">
        <v>73856</v>
      </c>
      <c r="F6040" s="3">
        <v>104691</v>
      </c>
      <c r="G6040" t="s">
        <v>35</v>
      </c>
      <c r="H6040" s="3" t="s">
        <v>6071</v>
      </c>
      <c r="I6040" s="3">
        <f t="shared" si="846"/>
        <v>30835</v>
      </c>
      <c r="J6040" s="4">
        <f t="shared" si="847"/>
        <v>0.41750162478336222</v>
      </c>
      <c r="K6040" s="5">
        <f t="shared" si="848"/>
        <v>1.4175016247833623</v>
      </c>
      <c r="L6040" s="4" t="str">
        <f t="shared" si="849"/>
        <v>Over Budget</v>
      </c>
      <c r="M6040">
        <f t="shared" si="850"/>
        <v>2022</v>
      </c>
      <c r="N6040">
        <f t="shared" si="851"/>
        <v>12</v>
      </c>
      <c r="O6040" t="str">
        <f t="shared" si="852"/>
        <v>Dec</v>
      </c>
      <c r="P6040" t="str">
        <f t="shared" si="853"/>
        <v>Q4</v>
      </c>
      <c r="Q6040" t="str">
        <f t="shared" si="854"/>
        <v>2022-12</v>
      </c>
    </row>
    <row r="6041" spans="1:17" x14ac:dyDescent="0.35">
      <c r="A6041" s="2">
        <v>44311</v>
      </c>
      <c r="B6041" t="s">
        <v>55</v>
      </c>
      <c r="C6041" t="s">
        <v>34</v>
      </c>
      <c r="D6041" t="s">
        <v>30</v>
      </c>
      <c r="E6041" s="3">
        <v>121290</v>
      </c>
      <c r="F6041" s="3">
        <v>86963</v>
      </c>
      <c r="G6041" t="s">
        <v>26</v>
      </c>
      <c r="H6041" s="3" t="s">
        <v>6072</v>
      </c>
      <c r="I6041" s="3">
        <f t="shared" si="846"/>
        <v>-34327</v>
      </c>
      <c r="J6041" s="4">
        <f t="shared" si="847"/>
        <v>-0.28301591227636241</v>
      </c>
      <c r="K6041" s="5">
        <f t="shared" si="848"/>
        <v>0.71698408772363753</v>
      </c>
      <c r="L6041" s="4" t="str">
        <f t="shared" si="849"/>
        <v>Under Budget</v>
      </c>
      <c r="M6041">
        <f t="shared" si="850"/>
        <v>2021</v>
      </c>
      <c r="N6041">
        <f t="shared" si="851"/>
        <v>4</v>
      </c>
      <c r="O6041" t="str">
        <f t="shared" si="852"/>
        <v>Apr</v>
      </c>
      <c r="P6041" t="str">
        <f t="shared" si="853"/>
        <v>Q2</v>
      </c>
      <c r="Q6041" t="str">
        <f t="shared" si="854"/>
        <v>2021-04</v>
      </c>
    </row>
    <row r="6042" spans="1:17" x14ac:dyDescent="0.35">
      <c r="A6042" s="2">
        <v>44593</v>
      </c>
      <c r="B6042" t="s">
        <v>41</v>
      </c>
      <c r="C6042" t="s">
        <v>43</v>
      </c>
      <c r="D6042" t="s">
        <v>58</v>
      </c>
      <c r="E6042" s="3">
        <v>56798</v>
      </c>
      <c r="F6042" s="3">
        <v>76710</v>
      </c>
      <c r="G6042" t="s">
        <v>26</v>
      </c>
      <c r="H6042" s="3" t="s">
        <v>6073</v>
      </c>
      <c r="I6042" s="3">
        <f t="shared" si="846"/>
        <v>19912</v>
      </c>
      <c r="J6042" s="4">
        <f t="shared" si="847"/>
        <v>0.35057572449734148</v>
      </c>
      <c r="K6042" s="5">
        <f t="shared" si="848"/>
        <v>1.3505757244973415</v>
      </c>
      <c r="L6042" s="4" t="str">
        <f t="shared" si="849"/>
        <v>Over Budget</v>
      </c>
      <c r="M6042">
        <f t="shared" si="850"/>
        <v>2022</v>
      </c>
      <c r="N6042">
        <f t="shared" si="851"/>
        <v>2</v>
      </c>
      <c r="O6042" t="str">
        <f t="shared" si="852"/>
        <v>Feb</v>
      </c>
      <c r="P6042" t="str">
        <f t="shared" si="853"/>
        <v>Q1</v>
      </c>
      <c r="Q6042" t="str">
        <f t="shared" si="854"/>
        <v>2022-02</v>
      </c>
    </row>
    <row r="6043" spans="1:17" x14ac:dyDescent="0.35">
      <c r="A6043" s="2">
        <v>44590</v>
      </c>
      <c r="B6043" t="s">
        <v>23</v>
      </c>
      <c r="C6043" t="s">
        <v>23</v>
      </c>
      <c r="D6043" t="s">
        <v>58</v>
      </c>
      <c r="E6043" s="3">
        <v>48382</v>
      </c>
      <c r="F6043" s="3">
        <v>33313</v>
      </c>
      <c r="G6043" t="s">
        <v>21</v>
      </c>
      <c r="H6043" s="3" t="s">
        <v>6074</v>
      </c>
      <c r="I6043" s="3">
        <f t="shared" si="846"/>
        <v>-15069</v>
      </c>
      <c r="J6043" s="4">
        <f t="shared" si="847"/>
        <v>-0.31145880699433676</v>
      </c>
      <c r="K6043" s="5">
        <f t="shared" si="848"/>
        <v>0.6885411930056633</v>
      </c>
      <c r="L6043" s="4" t="str">
        <f t="shared" si="849"/>
        <v>Under Budget</v>
      </c>
      <c r="M6043">
        <f t="shared" si="850"/>
        <v>2022</v>
      </c>
      <c r="N6043">
        <f t="shared" si="851"/>
        <v>1</v>
      </c>
      <c r="O6043" t="str">
        <f t="shared" si="852"/>
        <v>Jan</v>
      </c>
      <c r="P6043" t="str">
        <f t="shared" si="853"/>
        <v>Q1</v>
      </c>
      <c r="Q6043" t="str">
        <f t="shared" si="854"/>
        <v>2022-01</v>
      </c>
    </row>
    <row r="6044" spans="1:17" x14ac:dyDescent="0.35">
      <c r="A6044" s="2">
        <v>45174</v>
      </c>
      <c r="B6044" t="s">
        <v>41</v>
      </c>
      <c r="C6044" t="s">
        <v>29</v>
      </c>
      <c r="D6044" t="s">
        <v>20</v>
      </c>
      <c r="E6044" s="3">
        <v>33473</v>
      </c>
      <c r="F6044" s="3">
        <v>151924</v>
      </c>
      <c r="G6044" t="s">
        <v>26</v>
      </c>
      <c r="H6044" s="3" t="s">
        <v>6075</v>
      </c>
      <c r="I6044" s="3">
        <f t="shared" si="846"/>
        <v>118451</v>
      </c>
      <c r="J6044" s="4">
        <f t="shared" si="847"/>
        <v>3.5387028351208438</v>
      </c>
      <c r="K6044" s="5">
        <f t="shared" si="848"/>
        <v>4.5387028351208434</v>
      </c>
      <c r="L6044" s="4" t="str">
        <f t="shared" si="849"/>
        <v>Over Budget</v>
      </c>
      <c r="M6044">
        <f t="shared" si="850"/>
        <v>2023</v>
      </c>
      <c r="N6044">
        <f t="shared" si="851"/>
        <v>9</v>
      </c>
      <c r="O6044" t="str">
        <f t="shared" si="852"/>
        <v>Sep</v>
      </c>
      <c r="P6044" t="str">
        <f t="shared" si="853"/>
        <v>Q3</v>
      </c>
      <c r="Q6044" t="str">
        <f t="shared" si="854"/>
        <v>2023-09</v>
      </c>
    </row>
    <row r="6045" spans="1:17" x14ac:dyDescent="0.35">
      <c r="A6045" s="2">
        <v>44493</v>
      </c>
      <c r="B6045" t="s">
        <v>41</v>
      </c>
      <c r="C6045" t="s">
        <v>23</v>
      </c>
      <c r="D6045" t="s">
        <v>20</v>
      </c>
      <c r="E6045" s="3">
        <v>131451</v>
      </c>
      <c r="F6045" s="3">
        <v>114358</v>
      </c>
      <c r="G6045" t="s">
        <v>32</v>
      </c>
      <c r="H6045" s="3" t="s">
        <v>6076</v>
      </c>
      <c r="I6045" s="3">
        <f t="shared" si="846"/>
        <v>-17093</v>
      </c>
      <c r="J6045" s="4">
        <f t="shared" si="847"/>
        <v>-0.13003324432678337</v>
      </c>
      <c r="K6045" s="5">
        <f t="shared" si="848"/>
        <v>0.86996675567321669</v>
      </c>
      <c r="L6045" s="4" t="str">
        <f t="shared" si="849"/>
        <v>Under Budget</v>
      </c>
      <c r="M6045">
        <f t="shared" si="850"/>
        <v>2021</v>
      </c>
      <c r="N6045">
        <f t="shared" si="851"/>
        <v>10</v>
      </c>
      <c r="O6045" t="str">
        <f t="shared" si="852"/>
        <v>Oct</v>
      </c>
      <c r="P6045" t="str">
        <f t="shared" si="853"/>
        <v>Q4</v>
      </c>
      <c r="Q6045" t="str">
        <f t="shared" si="854"/>
        <v>2021-10</v>
      </c>
    </row>
    <row r="6046" spans="1:17" x14ac:dyDescent="0.35">
      <c r="A6046" s="2">
        <v>45198</v>
      </c>
      <c r="B6046" t="s">
        <v>55</v>
      </c>
      <c r="C6046" t="s">
        <v>29</v>
      </c>
      <c r="D6046" t="s">
        <v>39</v>
      </c>
      <c r="E6046" s="3">
        <v>25765</v>
      </c>
      <c r="F6046" s="3">
        <v>25410</v>
      </c>
      <c r="G6046" t="s">
        <v>32</v>
      </c>
      <c r="H6046" s="3" t="s">
        <v>6077</v>
      </c>
      <c r="I6046" s="3">
        <f t="shared" si="846"/>
        <v>-355</v>
      </c>
      <c r="J6046" s="4">
        <f t="shared" si="847"/>
        <v>-1.3778381525325054E-2</v>
      </c>
      <c r="K6046" s="5">
        <f t="shared" si="848"/>
        <v>0.98622161847467493</v>
      </c>
      <c r="L6046" s="4" t="str">
        <f t="shared" si="849"/>
        <v>Under Budget</v>
      </c>
      <c r="M6046">
        <f t="shared" si="850"/>
        <v>2023</v>
      </c>
      <c r="N6046">
        <f t="shared" si="851"/>
        <v>9</v>
      </c>
      <c r="O6046" t="str">
        <f t="shared" si="852"/>
        <v>Sep</v>
      </c>
      <c r="P6046" t="str">
        <f t="shared" si="853"/>
        <v>Q3</v>
      </c>
      <c r="Q6046" t="str">
        <f t="shared" si="854"/>
        <v>2023-09</v>
      </c>
    </row>
    <row r="6047" spans="1:17" x14ac:dyDescent="0.35">
      <c r="A6047" s="2">
        <v>44374</v>
      </c>
      <c r="B6047" t="s">
        <v>37</v>
      </c>
      <c r="C6047" t="s">
        <v>29</v>
      </c>
      <c r="D6047" t="s">
        <v>25</v>
      </c>
      <c r="E6047" s="3">
        <v>102334</v>
      </c>
      <c r="F6047" s="3">
        <v>63101</v>
      </c>
      <c r="G6047" t="s">
        <v>32</v>
      </c>
      <c r="H6047" s="3" t="s">
        <v>6078</v>
      </c>
      <c r="I6047" s="3">
        <f t="shared" si="846"/>
        <v>-39233</v>
      </c>
      <c r="J6047" s="4">
        <f t="shared" si="847"/>
        <v>-0.38338186721910605</v>
      </c>
      <c r="K6047" s="5">
        <f t="shared" si="848"/>
        <v>0.61661813278089395</v>
      </c>
      <c r="L6047" s="4" t="str">
        <f t="shared" si="849"/>
        <v>Under Budget</v>
      </c>
      <c r="M6047">
        <f t="shared" si="850"/>
        <v>2021</v>
      </c>
      <c r="N6047">
        <f t="shared" si="851"/>
        <v>6</v>
      </c>
      <c r="O6047" t="str">
        <f t="shared" si="852"/>
        <v>Jun</v>
      </c>
      <c r="P6047" t="str">
        <f t="shared" si="853"/>
        <v>Q2</v>
      </c>
      <c r="Q6047" t="str">
        <f t="shared" si="854"/>
        <v>2021-06</v>
      </c>
    </row>
    <row r="6048" spans="1:17" x14ac:dyDescent="0.35">
      <c r="A6048" s="2">
        <v>45163</v>
      </c>
      <c r="B6048" t="s">
        <v>37</v>
      </c>
      <c r="C6048" t="s">
        <v>43</v>
      </c>
      <c r="D6048" t="s">
        <v>39</v>
      </c>
      <c r="E6048" s="3">
        <v>76314</v>
      </c>
      <c r="F6048" s="3">
        <v>29023</v>
      </c>
      <c r="G6048" t="s">
        <v>32</v>
      </c>
      <c r="H6048" s="3" t="s">
        <v>6079</v>
      </c>
      <c r="I6048" s="3">
        <f t="shared" si="846"/>
        <v>-47291</v>
      </c>
      <c r="J6048" s="4">
        <f t="shared" si="847"/>
        <v>-0.61968970306889959</v>
      </c>
      <c r="K6048" s="5">
        <f t="shared" si="848"/>
        <v>0.38031029693110047</v>
      </c>
      <c r="L6048" s="4" t="str">
        <f t="shared" si="849"/>
        <v>Under Budget</v>
      </c>
      <c r="M6048">
        <f t="shared" si="850"/>
        <v>2023</v>
      </c>
      <c r="N6048">
        <f t="shared" si="851"/>
        <v>8</v>
      </c>
      <c r="O6048" t="str">
        <f t="shared" si="852"/>
        <v>Aug</v>
      </c>
      <c r="P6048" t="str">
        <f t="shared" si="853"/>
        <v>Q3</v>
      </c>
      <c r="Q6048" t="str">
        <f t="shared" si="854"/>
        <v>2023-08</v>
      </c>
    </row>
    <row r="6049" spans="1:17" x14ac:dyDescent="0.35">
      <c r="A6049" s="2">
        <v>44511</v>
      </c>
      <c r="B6049" t="s">
        <v>37</v>
      </c>
      <c r="C6049" t="s">
        <v>34</v>
      </c>
      <c r="D6049" t="s">
        <v>20</v>
      </c>
      <c r="E6049" s="3">
        <v>63120</v>
      </c>
      <c r="F6049" s="3">
        <v>122433</v>
      </c>
      <c r="G6049" t="s">
        <v>35</v>
      </c>
      <c r="H6049" s="3" t="s">
        <v>6080</v>
      </c>
      <c r="I6049" s="3">
        <f t="shared" si="846"/>
        <v>59313</v>
      </c>
      <c r="J6049" s="4">
        <f t="shared" si="847"/>
        <v>0.93968631178707229</v>
      </c>
      <c r="K6049" s="5">
        <f t="shared" si="848"/>
        <v>1.9396863117870722</v>
      </c>
      <c r="L6049" s="4" t="str">
        <f t="shared" si="849"/>
        <v>Over Budget</v>
      </c>
      <c r="M6049">
        <f t="shared" si="850"/>
        <v>2021</v>
      </c>
      <c r="N6049">
        <f t="shared" si="851"/>
        <v>11</v>
      </c>
      <c r="O6049" t="str">
        <f t="shared" si="852"/>
        <v>Nov</v>
      </c>
      <c r="P6049" t="str">
        <f t="shared" si="853"/>
        <v>Q4</v>
      </c>
      <c r="Q6049" t="str">
        <f t="shared" si="854"/>
        <v>2021-11</v>
      </c>
    </row>
    <row r="6050" spans="1:17" x14ac:dyDescent="0.35">
      <c r="A6050" s="2">
        <v>45259</v>
      </c>
      <c r="B6050" t="s">
        <v>28</v>
      </c>
      <c r="C6050" t="s">
        <v>34</v>
      </c>
      <c r="D6050" t="s">
        <v>30</v>
      </c>
      <c r="E6050" s="3">
        <v>50435</v>
      </c>
      <c r="F6050" s="3">
        <v>107407</v>
      </c>
      <c r="G6050" t="s">
        <v>26</v>
      </c>
      <c r="H6050" s="3" t="s">
        <v>6081</v>
      </c>
      <c r="I6050" s="3">
        <f t="shared" si="846"/>
        <v>56972</v>
      </c>
      <c r="J6050" s="4">
        <f t="shared" si="847"/>
        <v>1.1296123723604639</v>
      </c>
      <c r="K6050" s="5">
        <f t="shared" si="848"/>
        <v>2.1296123723604641</v>
      </c>
      <c r="L6050" s="4" t="str">
        <f t="shared" si="849"/>
        <v>Over Budget</v>
      </c>
      <c r="M6050">
        <f t="shared" si="850"/>
        <v>2023</v>
      </c>
      <c r="N6050">
        <f t="shared" si="851"/>
        <v>11</v>
      </c>
      <c r="O6050" t="str">
        <f t="shared" si="852"/>
        <v>Nov</v>
      </c>
      <c r="P6050" t="str">
        <f t="shared" si="853"/>
        <v>Q4</v>
      </c>
      <c r="Q6050" t="str">
        <f t="shared" si="854"/>
        <v>2023-11</v>
      </c>
    </row>
    <row r="6051" spans="1:17" x14ac:dyDescent="0.35">
      <c r="A6051" s="2">
        <v>44455</v>
      </c>
      <c r="B6051" t="s">
        <v>55</v>
      </c>
      <c r="C6051" t="s">
        <v>24</v>
      </c>
      <c r="D6051" t="s">
        <v>20</v>
      </c>
      <c r="E6051" s="3">
        <v>89843</v>
      </c>
      <c r="F6051" s="3">
        <v>144016</v>
      </c>
      <c r="G6051" t="s">
        <v>26</v>
      </c>
      <c r="H6051" s="3" t="s">
        <v>6082</v>
      </c>
      <c r="I6051" s="3">
        <f t="shared" si="846"/>
        <v>54173</v>
      </c>
      <c r="J6051" s="4">
        <f t="shared" si="847"/>
        <v>0.60297407700099059</v>
      </c>
      <c r="K6051" s="5">
        <f t="shared" si="848"/>
        <v>1.6029740770009906</v>
      </c>
      <c r="L6051" s="4" t="str">
        <f t="shared" si="849"/>
        <v>Over Budget</v>
      </c>
      <c r="M6051">
        <f t="shared" si="850"/>
        <v>2021</v>
      </c>
      <c r="N6051">
        <f t="shared" si="851"/>
        <v>9</v>
      </c>
      <c r="O6051" t="str">
        <f t="shared" si="852"/>
        <v>Sep</v>
      </c>
      <c r="P6051" t="str">
        <f t="shared" si="853"/>
        <v>Q3</v>
      </c>
      <c r="Q6051" t="str">
        <f t="shared" si="854"/>
        <v>2021-09</v>
      </c>
    </row>
    <row r="6052" spans="1:17" x14ac:dyDescent="0.35">
      <c r="A6052" s="2">
        <v>44203</v>
      </c>
      <c r="B6052" t="s">
        <v>41</v>
      </c>
      <c r="C6052" t="s">
        <v>34</v>
      </c>
      <c r="D6052" t="s">
        <v>25</v>
      </c>
      <c r="E6052" s="3">
        <v>112900</v>
      </c>
      <c r="F6052" s="3">
        <v>146036</v>
      </c>
      <c r="G6052" t="s">
        <v>32</v>
      </c>
      <c r="H6052" s="3" t="s">
        <v>6083</v>
      </c>
      <c r="I6052" s="3">
        <f t="shared" si="846"/>
        <v>33136</v>
      </c>
      <c r="J6052" s="4">
        <f t="shared" si="847"/>
        <v>0.29349867139061114</v>
      </c>
      <c r="K6052" s="5">
        <f t="shared" si="848"/>
        <v>1.2934986713906111</v>
      </c>
      <c r="L6052" s="4" t="str">
        <f t="shared" si="849"/>
        <v>Over Budget</v>
      </c>
      <c r="M6052">
        <f t="shared" si="850"/>
        <v>2021</v>
      </c>
      <c r="N6052">
        <f t="shared" si="851"/>
        <v>1</v>
      </c>
      <c r="O6052" t="str">
        <f t="shared" si="852"/>
        <v>Jan</v>
      </c>
      <c r="P6052" t="str">
        <f t="shared" si="853"/>
        <v>Q1</v>
      </c>
      <c r="Q6052" t="str">
        <f t="shared" si="854"/>
        <v>2021-01</v>
      </c>
    </row>
    <row r="6053" spans="1:17" x14ac:dyDescent="0.35">
      <c r="A6053" s="2">
        <v>44245</v>
      </c>
      <c r="B6053" t="s">
        <v>23</v>
      </c>
      <c r="C6053" t="s">
        <v>19</v>
      </c>
      <c r="D6053" t="s">
        <v>30</v>
      </c>
      <c r="E6053" s="3">
        <v>17357</v>
      </c>
      <c r="F6053" s="3">
        <v>16587</v>
      </c>
      <c r="G6053" t="s">
        <v>35</v>
      </c>
      <c r="H6053" s="3" t="s">
        <v>6084</v>
      </c>
      <c r="I6053" s="3">
        <f t="shared" si="846"/>
        <v>-770</v>
      </c>
      <c r="J6053" s="4">
        <f t="shared" si="847"/>
        <v>-4.4362505041193753E-2</v>
      </c>
      <c r="K6053" s="5">
        <f t="shared" si="848"/>
        <v>0.95563749495880623</v>
      </c>
      <c r="L6053" s="4" t="str">
        <f t="shared" si="849"/>
        <v>Under Budget</v>
      </c>
      <c r="M6053">
        <f t="shared" si="850"/>
        <v>2021</v>
      </c>
      <c r="N6053">
        <f t="shared" si="851"/>
        <v>2</v>
      </c>
      <c r="O6053" t="str">
        <f t="shared" si="852"/>
        <v>Feb</v>
      </c>
      <c r="P6053" t="str">
        <f t="shared" si="853"/>
        <v>Q1</v>
      </c>
      <c r="Q6053" t="str">
        <f t="shared" si="854"/>
        <v>2021-02</v>
      </c>
    </row>
    <row r="6054" spans="1:17" x14ac:dyDescent="0.35">
      <c r="A6054" s="2">
        <v>44357</v>
      </c>
      <c r="B6054" t="s">
        <v>28</v>
      </c>
      <c r="C6054" t="s">
        <v>43</v>
      </c>
      <c r="D6054" t="s">
        <v>39</v>
      </c>
      <c r="E6054" s="3">
        <v>78089</v>
      </c>
      <c r="F6054" s="3">
        <v>169079</v>
      </c>
      <c r="G6054" t="s">
        <v>26</v>
      </c>
      <c r="H6054" s="3" t="s">
        <v>6085</v>
      </c>
      <c r="I6054" s="3">
        <f t="shared" si="846"/>
        <v>90990</v>
      </c>
      <c r="J6054" s="4">
        <f t="shared" si="847"/>
        <v>1.1652089282741487</v>
      </c>
      <c r="K6054" s="5">
        <f t="shared" si="848"/>
        <v>2.1652089282741489</v>
      </c>
      <c r="L6054" s="4" t="str">
        <f t="shared" si="849"/>
        <v>Over Budget</v>
      </c>
      <c r="M6054">
        <f t="shared" si="850"/>
        <v>2021</v>
      </c>
      <c r="N6054">
        <f t="shared" si="851"/>
        <v>6</v>
      </c>
      <c r="O6054" t="str">
        <f t="shared" si="852"/>
        <v>Jun</v>
      </c>
      <c r="P6054" t="str">
        <f t="shared" si="853"/>
        <v>Q2</v>
      </c>
      <c r="Q6054" t="str">
        <f t="shared" si="854"/>
        <v>2021-06</v>
      </c>
    </row>
    <row r="6055" spans="1:17" x14ac:dyDescent="0.35">
      <c r="A6055" s="2">
        <v>44372</v>
      </c>
      <c r="B6055" t="s">
        <v>37</v>
      </c>
      <c r="C6055" t="s">
        <v>23</v>
      </c>
      <c r="D6055" t="s">
        <v>39</v>
      </c>
      <c r="E6055" s="3">
        <v>38820</v>
      </c>
      <c r="F6055" s="3">
        <v>64655</v>
      </c>
      <c r="G6055" t="s">
        <v>32</v>
      </c>
      <c r="H6055" s="3" t="s">
        <v>6086</v>
      </c>
      <c r="I6055" s="3">
        <f t="shared" si="846"/>
        <v>25835</v>
      </c>
      <c r="J6055" s="4">
        <f t="shared" si="847"/>
        <v>0.66550747037609481</v>
      </c>
      <c r="K6055" s="5">
        <f t="shared" si="848"/>
        <v>1.6655074703760948</v>
      </c>
      <c r="L6055" s="4" t="str">
        <f t="shared" si="849"/>
        <v>Over Budget</v>
      </c>
      <c r="M6055">
        <f t="shared" si="850"/>
        <v>2021</v>
      </c>
      <c r="N6055">
        <f t="shared" si="851"/>
        <v>6</v>
      </c>
      <c r="O6055" t="str">
        <f t="shared" si="852"/>
        <v>Jun</v>
      </c>
      <c r="P6055" t="str">
        <f t="shared" si="853"/>
        <v>Q2</v>
      </c>
      <c r="Q6055" t="str">
        <f t="shared" si="854"/>
        <v>2021-06</v>
      </c>
    </row>
    <row r="6056" spans="1:17" x14ac:dyDescent="0.35">
      <c r="A6056" s="2">
        <v>45222</v>
      </c>
      <c r="B6056" t="s">
        <v>18</v>
      </c>
      <c r="C6056" t="s">
        <v>34</v>
      </c>
      <c r="D6056" t="s">
        <v>20</v>
      </c>
      <c r="E6056" s="3">
        <v>30487</v>
      </c>
      <c r="F6056" s="3">
        <v>59131</v>
      </c>
      <c r="G6056" t="s">
        <v>21</v>
      </c>
      <c r="H6056" s="3" t="s">
        <v>6087</v>
      </c>
      <c r="I6056" s="3">
        <f t="shared" si="846"/>
        <v>28644</v>
      </c>
      <c r="J6056" s="4">
        <f t="shared" si="847"/>
        <v>0.93954800406730743</v>
      </c>
      <c r="K6056" s="5">
        <f t="shared" si="848"/>
        <v>1.9395480040673074</v>
      </c>
      <c r="L6056" s="4" t="str">
        <f t="shared" si="849"/>
        <v>Over Budget</v>
      </c>
      <c r="M6056">
        <f t="shared" si="850"/>
        <v>2023</v>
      </c>
      <c r="N6056">
        <f t="shared" si="851"/>
        <v>10</v>
      </c>
      <c r="O6056" t="str">
        <f t="shared" si="852"/>
        <v>Oct</v>
      </c>
      <c r="P6056" t="str">
        <f t="shared" si="853"/>
        <v>Q4</v>
      </c>
      <c r="Q6056" t="str">
        <f t="shared" si="854"/>
        <v>2023-10</v>
      </c>
    </row>
    <row r="6057" spans="1:17" x14ac:dyDescent="0.35">
      <c r="A6057" s="2">
        <v>45197</v>
      </c>
      <c r="B6057" t="s">
        <v>28</v>
      </c>
      <c r="C6057" t="s">
        <v>23</v>
      </c>
      <c r="D6057" t="s">
        <v>20</v>
      </c>
      <c r="E6057" s="3">
        <v>89507</v>
      </c>
      <c r="F6057" s="3">
        <v>121043</v>
      </c>
      <c r="G6057" t="s">
        <v>26</v>
      </c>
      <c r="H6057" s="3" t="s">
        <v>6088</v>
      </c>
      <c r="I6057" s="3">
        <f t="shared" si="846"/>
        <v>31536</v>
      </c>
      <c r="J6057" s="4">
        <f t="shared" si="847"/>
        <v>0.35232998536427318</v>
      </c>
      <c r="K6057" s="5">
        <f t="shared" si="848"/>
        <v>1.3523299853642732</v>
      </c>
      <c r="L6057" s="4" t="str">
        <f t="shared" si="849"/>
        <v>Over Budget</v>
      </c>
      <c r="M6057">
        <f t="shared" si="850"/>
        <v>2023</v>
      </c>
      <c r="N6057">
        <f t="shared" si="851"/>
        <v>9</v>
      </c>
      <c r="O6057" t="str">
        <f t="shared" si="852"/>
        <v>Sep</v>
      </c>
      <c r="P6057" t="str">
        <f t="shared" si="853"/>
        <v>Q3</v>
      </c>
      <c r="Q6057" t="str">
        <f t="shared" si="854"/>
        <v>2023-09</v>
      </c>
    </row>
    <row r="6058" spans="1:17" x14ac:dyDescent="0.35">
      <c r="A6058" s="2">
        <v>44651</v>
      </c>
      <c r="B6058" t="s">
        <v>28</v>
      </c>
      <c r="C6058" t="s">
        <v>24</v>
      </c>
      <c r="D6058" t="s">
        <v>39</v>
      </c>
      <c r="E6058" s="3">
        <v>32188</v>
      </c>
      <c r="F6058" s="3">
        <v>39028</v>
      </c>
      <c r="G6058" t="s">
        <v>21</v>
      </c>
      <c r="H6058" s="3" t="s">
        <v>6089</v>
      </c>
      <c r="I6058" s="3">
        <f t="shared" si="846"/>
        <v>6840</v>
      </c>
      <c r="J6058" s="4">
        <f t="shared" si="847"/>
        <v>0.21250155337392818</v>
      </c>
      <c r="K6058" s="5">
        <f t="shared" si="848"/>
        <v>1.2125015533739281</v>
      </c>
      <c r="L6058" s="4" t="str">
        <f t="shared" si="849"/>
        <v>Over Budget</v>
      </c>
      <c r="M6058">
        <f t="shared" si="850"/>
        <v>2022</v>
      </c>
      <c r="N6058">
        <f t="shared" si="851"/>
        <v>3</v>
      </c>
      <c r="O6058" t="str">
        <f t="shared" si="852"/>
        <v>Mar</v>
      </c>
      <c r="P6058" t="str">
        <f t="shared" si="853"/>
        <v>Q1</v>
      </c>
      <c r="Q6058" t="str">
        <f t="shared" si="854"/>
        <v>2022-03</v>
      </c>
    </row>
    <row r="6059" spans="1:17" x14ac:dyDescent="0.35">
      <c r="A6059" s="2">
        <v>44472</v>
      </c>
      <c r="B6059" t="s">
        <v>55</v>
      </c>
      <c r="C6059" t="s">
        <v>43</v>
      </c>
      <c r="D6059" t="s">
        <v>39</v>
      </c>
      <c r="E6059" s="3">
        <v>88416</v>
      </c>
      <c r="F6059" s="3">
        <v>108168</v>
      </c>
      <c r="G6059" t="s">
        <v>26</v>
      </c>
      <c r="H6059" s="3" t="s">
        <v>6090</v>
      </c>
      <c r="I6059" s="3">
        <f t="shared" si="846"/>
        <v>19752</v>
      </c>
      <c r="J6059" s="4">
        <f t="shared" si="847"/>
        <v>0.22339847991313788</v>
      </c>
      <c r="K6059" s="5">
        <f t="shared" si="848"/>
        <v>1.2233984799131379</v>
      </c>
      <c r="L6059" s="4" t="str">
        <f t="shared" si="849"/>
        <v>Over Budget</v>
      </c>
      <c r="M6059">
        <f t="shared" si="850"/>
        <v>2021</v>
      </c>
      <c r="N6059">
        <f t="shared" si="851"/>
        <v>10</v>
      </c>
      <c r="O6059" t="str">
        <f t="shared" si="852"/>
        <v>Oct</v>
      </c>
      <c r="P6059" t="str">
        <f t="shared" si="853"/>
        <v>Q4</v>
      </c>
      <c r="Q6059" t="str">
        <f t="shared" si="854"/>
        <v>2021-10</v>
      </c>
    </row>
    <row r="6060" spans="1:17" x14ac:dyDescent="0.35">
      <c r="A6060" s="2">
        <v>44694</v>
      </c>
      <c r="B6060" t="s">
        <v>23</v>
      </c>
      <c r="C6060" t="s">
        <v>34</v>
      </c>
      <c r="D6060" t="s">
        <v>58</v>
      </c>
      <c r="E6060" s="3">
        <v>41310</v>
      </c>
      <c r="F6060" s="3">
        <v>132687</v>
      </c>
      <c r="G6060" t="s">
        <v>26</v>
      </c>
      <c r="H6060" s="3" t="s">
        <v>6091</v>
      </c>
      <c r="I6060" s="3">
        <f t="shared" si="846"/>
        <v>91377</v>
      </c>
      <c r="J6060" s="4">
        <f t="shared" si="847"/>
        <v>2.2119825708061001</v>
      </c>
      <c r="K6060" s="5">
        <f t="shared" si="848"/>
        <v>3.2119825708061001</v>
      </c>
      <c r="L6060" s="4" t="str">
        <f t="shared" si="849"/>
        <v>Over Budget</v>
      </c>
      <c r="M6060">
        <f t="shared" si="850"/>
        <v>2022</v>
      </c>
      <c r="N6060">
        <f t="shared" si="851"/>
        <v>5</v>
      </c>
      <c r="O6060" t="str">
        <f t="shared" si="852"/>
        <v>May</v>
      </c>
      <c r="P6060" t="str">
        <f t="shared" si="853"/>
        <v>Q2</v>
      </c>
      <c r="Q6060" t="str">
        <f t="shared" si="854"/>
        <v>2022-05</v>
      </c>
    </row>
    <row r="6061" spans="1:17" x14ac:dyDescent="0.35">
      <c r="A6061" s="2">
        <v>44872</v>
      </c>
      <c r="B6061" t="s">
        <v>28</v>
      </c>
      <c r="C6061" t="s">
        <v>23</v>
      </c>
      <c r="D6061" t="s">
        <v>25</v>
      </c>
      <c r="E6061" s="3">
        <v>145636</v>
      </c>
      <c r="F6061" s="3">
        <v>149538</v>
      </c>
      <c r="G6061" t="s">
        <v>26</v>
      </c>
      <c r="H6061" s="3" t="s">
        <v>6092</v>
      </c>
      <c r="I6061" s="3">
        <f t="shared" si="846"/>
        <v>3902</v>
      </c>
      <c r="J6061" s="4">
        <f t="shared" si="847"/>
        <v>2.6792825949627841E-2</v>
      </c>
      <c r="K6061" s="5">
        <f t="shared" si="848"/>
        <v>1.0267928259496277</v>
      </c>
      <c r="L6061" s="4" t="str">
        <f t="shared" si="849"/>
        <v>Over Budget</v>
      </c>
      <c r="M6061">
        <f t="shared" si="850"/>
        <v>2022</v>
      </c>
      <c r="N6061">
        <f t="shared" si="851"/>
        <v>11</v>
      </c>
      <c r="O6061" t="str">
        <f t="shared" si="852"/>
        <v>Nov</v>
      </c>
      <c r="P6061" t="str">
        <f t="shared" si="853"/>
        <v>Q4</v>
      </c>
      <c r="Q6061" t="str">
        <f t="shared" si="854"/>
        <v>2022-11</v>
      </c>
    </row>
    <row r="6062" spans="1:17" x14ac:dyDescent="0.35">
      <c r="A6062" s="2">
        <v>45248</v>
      </c>
      <c r="B6062" t="s">
        <v>23</v>
      </c>
      <c r="C6062" t="s">
        <v>29</v>
      </c>
      <c r="D6062" t="s">
        <v>58</v>
      </c>
      <c r="E6062" s="3">
        <v>104658</v>
      </c>
      <c r="F6062" s="3">
        <v>159900</v>
      </c>
      <c r="G6062" t="s">
        <v>21</v>
      </c>
      <c r="H6062" s="3" t="s">
        <v>6093</v>
      </c>
      <c r="I6062" s="3">
        <f t="shared" si="846"/>
        <v>55242</v>
      </c>
      <c r="J6062" s="4">
        <f t="shared" si="847"/>
        <v>0.52783351487702801</v>
      </c>
      <c r="K6062" s="5">
        <f t="shared" si="848"/>
        <v>1.5278335148770281</v>
      </c>
      <c r="L6062" s="4" t="str">
        <f t="shared" si="849"/>
        <v>Over Budget</v>
      </c>
      <c r="M6062">
        <f t="shared" si="850"/>
        <v>2023</v>
      </c>
      <c r="N6062">
        <f t="shared" si="851"/>
        <v>11</v>
      </c>
      <c r="O6062" t="str">
        <f t="shared" si="852"/>
        <v>Nov</v>
      </c>
      <c r="P6062" t="str">
        <f t="shared" si="853"/>
        <v>Q4</v>
      </c>
      <c r="Q6062" t="str">
        <f t="shared" si="854"/>
        <v>2023-11</v>
      </c>
    </row>
    <row r="6063" spans="1:17" x14ac:dyDescent="0.35">
      <c r="A6063" s="2">
        <v>45221</v>
      </c>
      <c r="B6063" t="s">
        <v>55</v>
      </c>
      <c r="C6063" t="s">
        <v>34</v>
      </c>
      <c r="D6063" t="s">
        <v>58</v>
      </c>
      <c r="E6063" s="3">
        <v>30062</v>
      </c>
      <c r="F6063" s="3">
        <v>168469</v>
      </c>
      <c r="G6063" t="s">
        <v>35</v>
      </c>
      <c r="H6063" s="3" t="s">
        <v>6094</v>
      </c>
      <c r="I6063" s="3">
        <f t="shared" si="846"/>
        <v>138407</v>
      </c>
      <c r="J6063" s="4">
        <f t="shared" si="847"/>
        <v>4.6040516266382809</v>
      </c>
      <c r="K6063" s="5">
        <f t="shared" si="848"/>
        <v>5.6040516266382809</v>
      </c>
      <c r="L6063" s="4" t="str">
        <f t="shared" si="849"/>
        <v>Over Budget</v>
      </c>
      <c r="M6063">
        <f t="shared" si="850"/>
        <v>2023</v>
      </c>
      <c r="N6063">
        <f t="shared" si="851"/>
        <v>10</v>
      </c>
      <c r="O6063" t="str">
        <f t="shared" si="852"/>
        <v>Oct</v>
      </c>
      <c r="P6063" t="str">
        <f t="shared" si="853"/>
        <v>Q4</v>
      </c>
      <c r="Q6063" t="str">
        <f t="shared" si="854"/>
        <v>2023-10</v>
      </c>
    </row>
    <row r="6064" spans="1:17" x14ac:dyDescent="0.35">
      <c r="A6064" s="2">
        <v>44252</v>
      </c>
      <c r="B6064" t="s">
        <v>18</v>
      </c>
      <c r="C6064" t="s">
        <v>24</v>
      </c>
      <c r="D6064" t="s">
        <v>39</v>
      </c>
      <c r="E6064" s="3">
        <v>89671</v>
      </c>
      <c r="F6064" s="3">
        <v>134387</v>
      </c>
      <c r="G6064" t="s">
        <v>21</v>
      </c>
      <c r="H6064" s="3" t="s">
        <v>6095</v>
      </c>
      <c r="I6064" s="3">
        <f t="shared" si="846"/>
        <v>44716</v>
      </c>
      <c r="J6064" s="4">
        <f t="shared" si="847"/>
        <v>0.49866735064848167</v>
      </c>
      <c r="K6064" s="5">
        <f t="shared" si="848"/>
        <v>1.4986673506484818</v>
      </c>
      <c r="L6064" s="4" t="str">
        <f t="shared" si="849"/>
        <v>Over Budget</v>
      </c>
      <c r="M6064">
        <f t="shared" si="850"/>
        <v>2021</v>
      </c>
      <c r="N6064">
        <f t="shared" si="851"/>
        <v>2</v>
      </c>
      <c r="O6064" t="str">
        <f t="shared" si="852"/>
        <v>Feb</v>
      </c>
      <c r="P6064" t="str">
        <f t="shared" si="853"/>
        <v>Q1</v>
      </c>
      <c r="Q6064" t="str">
        <f t="shared" si="854"/>
        <v>2021-02</v>
      </c>
    </row>
    <row r="6065" spans="1:17" x14ac:dyDescent="0.35">
      <c r="A6065" s="2">
        <v>44743</v>
      </c>
      <c r="B6065" t="s">
        <v>41</v>
      </c>
      <c r="C6065" t="s">
        <v>29</v>
      </c>
      <c r="D6065" t="s">
        <v>25</v>
      </c>
      <c r="E6065" s="3">
        <v>79241</v>
      </c>
      <c r="F6065" s="3">
        <v>151744</v>
      </c>
      <c r="G6065" t="s">
        <v>32</v>
      </c>
      <c r="H6065" s="3" t="s">
        <v>6096</v>
      </c>
      <c r="I6065" s="3">
        <f t="shared" si="846"/>
        <v>72503</v>
      </c>
      <c r="J6065" s="4">
        <f t="shared" si="847"/>
        <v>0.91496826137984122</v>
      </c>
      <c r="K6065" s="5">
        <f t="shared" si="848"/>
        <v>1.9149682613798413</v>
      </c>
      <c r="L6065" s="4" t="str">
        <f t="shared" si="849"/>
        <v>Over Budget</v>
      </c>
      <c r="M6065">
        <f t="shared" si="850"/>
        <v>2022</v>
      </c>
      <c r="N6065">
        <f t="shared" si="851"/>
        <v>7</v>
      </c>
      <c r="O6065" t="str">
        <f t="shared" si="852"/>
        <v>Jul</v>
      </c>
      <c r="P6065" t="str">
        <f t="shared" si="853"/>
        <v>Q3</v>
      </c>
      <c r="Q6065" t="str">
        <f t="shared" si="854"/>
        <v>2022-07</v>
      </c>
    </row>
    <row r="6066" spans="1:17" x14ac:dyDescent="0.35">
      <c r="A6066" s="2">
        <v>44232</v>
      </c>
      <c r="B6066" t="s">
        <v>41</v>
      </c>
      <c r="C6066" t="s">
        <v>23</v>
      </c>
      <c r="D6066" t="s">
        <v>39</v>
      </c>
      <c r="E6066" s="3">
        <v>19044</v>
      </c>
      <c r="F6066" s="3">
        <v>78676</v>
      </c>
      <c r="G6066" t="s">
        <v>35</v>
      </c>
      <c r="H6066" s="3" t="s">
        <v>6097</v>
      </c>
      <c r="I6066" s="3">
        <f t="shared" si="846"/>
        <v>59632</v>
      </c>
      <c r="J6066" s="4">
        <f t="shared" si="847"/>
        <v>3.1312749422390254</v>
      </c>
      <c r="K6066" s="5">
        <f t="shared" si="848"/>
        <v>4.1312749422390258</v>
      </c>
      <c r="L6066" s="4" t="str">
        <f t="shared" si="849"/>
        <v>Over Budget</v>
      </c>
      <c r="M6066">
        <f t="shared" si="850"/>
        <v>2021</v>
      </c>
      <c r="N6066">
        <f t="shared" si="851"/>
        <v>2</v>
      </c>
      <c r="O6066" t="str">
        <f t="shared" si="852"/>
        <v>Feb</v>
      </c>
      <c r="P6066" t="str">
        <f t="shared" si="853"/>
        <v>Q1</v>
      </c>
      <c r="Q6066" t="str">
        <f t="shared" si="854"/>
        <v>2021-02</v>
      </c>
    </row>
    <row r="6067" spans="1:17" x14ac:dyDescent="0.35">
      <c r="A6067" s="2">
        <v>44635</v>
      </c>
      <c r="B6067" t="s">
        <v>37</v>
      </c>
      <c r="C6067" t="s">
        <v>23</v>
      </c>
      <c r="D6067" t="s">
        <v>58</v>
      </c>
      <c r="E6067" s="3">
        <v>72263</v>
      </c>
      <c r="F6067" s="3">
        <v>21999</v>
      </c>
      <c r="G6067" t="s">
        <v>21</v>
      </c>
      <c r="H6067" s="3" t="s">
        <v>6098</v>
      </c>
      <c r="I6067" s="3">
        <f t="shared" si="846"/>
        <v>-50264</v>
      </c>
      <c r="J6067" s="4">
        <f t="shared" si="847"/>
        <v>-0.69557034720396327</v>
      </c>
      <c r="K6067" s="5">
        <f t="shared" si="848"/>
        <v>0.30442965279603668</v>
      </c>
      <c r="L6067" s="4" t="str">
        <f t="shared" si="849"/>
        <v>Under Budget</v>
      </c>
      <c r="M6067">
        <f t="shared" si="850"/>
        <v>2022</v>
      </c>
      <c r="N6067">
        <f t="shared" si="851"/>
        <v>3</v>
      </c>
      <c r="O6067" t="str">
        <f t="shared" si="852"/>
        <v>Mar</v>
      </c>
      <c r="P6067" t="str">
        <f t="shared" si="853"/>
        <v>Q1</v>
      </c>
      <c r="Q6067" t="str">
        <f t="shared" si="854"/>
        <v>2022-03</v>
      </c>
    </row>
    <row r="6068" spans="1:17" x14ac:dyDescent="0.35">
      <c r="A6068" s="2">
        <v>44791</v>
      </c>
      <c r="B6068" t="s">
        <v>37</v>
      </c>
      <c r="C6068" t="s">
        <v>43</v>
      </c>
      <c r="D6068" t="s">
        <v>58</v>
      </c>
      <c r="E6068" s="3">
        <v>66917</v>
      </c>
      <c r="F6068" s="3">
        <v>131370</v>
      </c>
      <c r="G6068" t="s">
        <v>21</v>
      </c>
      <c r="H6068" s="3" t="s">
        <v>6099</v>
      </c>
      <c r="I6068" s="3">
        <f t="shared" si="846"/>
        <v>64453</v>
      </c>
      <c r="J6068" s="4">
        <f t="shared" si="847"/>
        <v>0.96317826561262454</v>
      </c>
      <c r="K6068" s="5">
        <f t="shared" si="848"/>
        <v>1.9631782656126247</v>
      </c>
      <c r="L6068" s="4" t="str">
        <f t="shared" si="849"/>
        <v>Over Budget</v>
      </c>
      <c r="M6068">
        <f t="shared" si="850"/>
        <v>2022</v>
      </c>
      <c r="N6068">
        <f t="shared" si="851"/>
        <v>8</v>
      </c>
      <c r="O6068" t="str">
        <f t="shared" si="852"/>
        <v>Aug</v>
      </c>
      <c r="P6068" t="str">
        <f t="shared" si="853"/>
        <v>Q3</v>
      </c>
      <c r="Q6068" t="str">
        <f t="shared" si="854"/>
        <v>2022-08</v>
      </c>
    </row>
    <row r="6069" spans="1:17" x14ac:dyDescent="0.35">
      <c r="A6069" s="2">
        <v>44503</v>
      </c>
      <c r="B6069" t="s">
        <v>18</v>
      </c>
      <c r="C6069" t="s">
        <v>43</v>
      </c>
      <c r="D6069" t="s">
        <v>39</v>
      </c>
      <c r="E6069" s="3">
        <v>18647</v>
      </c>
      <c r="F6069" s="3">
        <v>87314</v>
      </c>
      <c r="G6069" t="s">
        <v>32</v>
      </c>
      <c r="H6069" s="3" t="s">
        <v>6100</v>
      </c>
      <c r="I6069" s="3">
        <f t="shared" si="846"/>
        <v>68667</v>
      </c>
      <c r="J6069" s="4">
        <f t="shared" si="847"/>
        <v>3.6824690298707567</v>
      </c>
      <c r="K6069" s="5">
        <f t="shared" si="848"/>
        <v>4.6824690298707567</v>
      </c>
      <c r="L6069" s="4" t="str">
        <f t="shared" si="849"/>
        <v>Over Budget</v>
      </c>
      <c r="M6069">
        <f t="shared" si="850"/>
        <v>2021</v>
      </c>
      <c r="N6069">
        <f t="shared" si="851"/>
        <v>11</v>
      </c>
      <c r="O6069" t="str">
        <f t="shared" si="852"/>
        <v>Nov</v>
      </c>
      <c r="P6069" t="str">
        <f t="shared" si="853"/>
        <v>Q4</v>
      </c>
      <c r="Q6069" t="str">
        <f t="shared" si="854"/>
        <v>2021-11</v>
      </c>
    </row>
    <row r="6070" spans="1:17" x14ac:dyDescent="0.35">
      <c r="A6070" s="2">
        <v>44815</v>
      </c>
      <c r="B6070" t="s">
        <v>41</v>
      </c>
      <c r="C6070" t="s">
        <v>23</v>
      </c>
      <c r="D6070" t="s">
        <v>20</v>
      </c>
      <c r="E6070" s="3">
        <v>115479</v>
      </c>
      <c r="F6070" s="3">
        <v>156935</v>
      </c>
      <c r="G6070" t="s">
        <v>21</v>
      </c>
      <c r="H6070" s="3" t="s">
        <v>6101</v>
      </c>
      <c r="I6070" s="3">
        <f t="shared" si="846"/>
        <v>41456</v>
      </c>
      <c r="J6070" s="4">
        <f t="shared" si="847"/>
        <v>0.35899167814061433</v>
      </c>
      <c r="K6070" s="5">
        <f t="shared" si="848"/>
        <v>1.3589916781406144</v>
      </c>
      <c r="L6070" s="4" t="str">
        <f t="shared" si="849"/>
        <v>Over Budget</v>
      </c>
      <c r="M6070">
        <f t="shared" si="850"/>
        <v>2022</v>
      </c>
      <c r="N6070">
        <f t="shared" si="851"/>
        <v>9</v>
      </c>
      <c r="O6070" t="str">
        <f t="shared" si="852"/>
        <v>Sep</v>
      </c>
      <c r="P6070" t="str">
        <f t="shared" si="853"/>
        <v>Q3</v>
      </c>
      <c r="Q6070" t="str">
        <f t="shared" si="854"/>
        <v>2022-09</v>
      </c>
    </row>
    <row r="6071" spans="1:17" x14ac:dyDescent="0.35">
      <c r="A6071" s="2">
        <v>44553</v>
      </c>
      <c r="B6071" t="s">
        <v>37</v>
      </c>
      <c r="C6071" t="s">
        <v>29</v>
      </c>
      <c r="D6071" t="s">
        <v>20</v>
      </c>
      <c r="E6071" s="3">
        <v>108533</v>
      </c>
      <c r="F6071" s="3">
        <v>23108</v>
      </c>
      <c r="G6071" t="s">
        <v>35</v>
      </c>
      <c r="H6071" s="3" t="s">
        <v>6102</v>
      </c>
      <c r="I6071" s="3">
        <f t="shared" si="846"/>
        <v>-85425</v>
      </c>
      <c r="J6071" s="4">
        <f t="shared" si="847"/>
        <v>-0.78708779818119834</v>
      </c>
      <c r="K6071" s="5">
        <f t="shared" si="848"/>
        <v>0.21291220181880166</v>
      </c>
      <c r="L6071" s="4" t="str">
        <f t="shared" si="849"/>
        <v>Under Budget</v>
      </c>
      <c r="M6071">
        <f t="shared" si="850"/>
        <v>2021</v>
      </c>
      <c r="N6071">
        <f t="shared" si="851"/>
        <v>12</v>
      </c>
      <c r="O6071" t="str">
        <f t="shared" si="852"/>
        <v>Dec</v>
      </c>
      <c r="P6071" t="str">
        <f t="shared" si="853"/>
        <v>Q4</v>
      </c>
      <c r="Q6071" t="str">
        <f t="shared" si="854"/>
        <v>2021-12</v>
      </c>
    </row>
    <row r="6072" spans="1:17" x14ac:dyDescent="0.35">
      <c r="A6072" s="2">
        <v>44377</v>
      </c>
      <c r="B6072" t="s">
        <v>23</v>
      </c>
      <c r="C6072" t="s">
        <v>43</v>
      </c>
      <c r="D6072" t="s">
        <v>39</v>
      </c>
      <c r="E6072" s="3">
        <v>33191</v>
      </c>
      <c r="F6072" s="3">
        <v>154422</v>
      </c>
      <c r="G6072" t="s">
        <v>21</v>
      </c>
      <c r="H6072" s="3" t="s">
        <v>6103</v>
      </c>
      <c r="I6072" s="3">
        <f t="shared" si="846"/>
        <v>121231</v>
      </c>
      <c r="J6072" s="4">
        <f t="shared" si="847"/>
        <v>3.6525262872465429</v>
      </c>
      <c r="K6072" s="5">
        <f t="shared" si="848"/>
        <v>4.6525262872465429</v>
      </c>
      <c r="L6072" s="4" t="str">
        <f t="shared" si="849"/>
        <v>Over Budget</v>
      </c>
      <c r="M6072">
        <f t="shared" si="850"/>
        <v>2021</v>
      </c>
      <c r="N6072">
        <f t="shared" si="851"/>
        <v>6</v>
      </c>
      <c r="O6072" t="str">
        <f t="shared" si="852"/>
        <v>Jun</v>
      </c>
      <c r="P6072" t="str">
        <f t="shared" si="853"/>
        <v>Q2</v>
      </c>
      <c r="Q6072" t="str">
        <f t="shared" si="854"/>
        <v>2021-06</v>
      </c>
    </row>
    <row r="6073" spans="1:17" x14ac:dyDescent="0.35">
      <c r="A6073" s="2">
        <v>44264</v>
      </c>
      <c r="B6073" t="s">
        <v>28</v>
      </c>
      <c r="C6073" t="s">
        <v>23</v>
      </c>
      <c r="D6073" t="s">
        <v>30</v>
      </c>
      <c r="E6073" s="3">
        <v>138526</v>
      </c>
      <c r="F6073" s="3">
        <v>166583</v>
      </c>
      <c r="G6073" t="s">
        <v>35</v>
      </c>
      <c r="H6073" s="3" t="s">
        <v>6104</v>
      </c>
      <c r="I6073" s="3">
        <f t="shared" si="846"/>
        <v>28057</v>
      </c>
      <c r="J6073" s="4">
        <f t="shared" si="847"/>
        <v>0.20253959545500483</v>
      </c>
      <c r="K6073" s="5">
        <f t="shared" si="848"/>
        <v>1.2025395954550049</v>
      </c>
      <c r="L6073" s="4" t="str">
        <f t="shared" si="849"/>
        <v>Over Budget</v>
      </c>
      <c r="M6073">
        <f t="shared" si="850"/>
        <v>2021</v>
      </c>
      <c r="N6073">
        <f t="shared" si="851"/>
        <v>3</v>
      </c>
      <c r="O6073" t="str">
        <f t="shared" si="852"/>
        <v>Mar</v>
      </c>
      <c r="P6073" t="str">
        <f t="shared" si="853"/>
        <v>Q1</v>
      </c>
      <c r="Q6073" t="str">
        <f t="shared" si="854"/>
        <v>2021-03</v>
      </c>
    </row>
    <row r="6074" spans="1:17" x14ac:dyDescent="0.35">
      <c r="A6074" s="2">
        <v>44488</v>
      </c>
      <c r="B6074" t="s">
        <v>55</v>
      </c>
      <c r="C6074" t="s">
        <v>29</v>
      </c>
      <c r="D6074" t="s">
        <v>30</v>
      </c>
      <c r="E6074" s="3">
        <v>108259</v>
      </c>
      <c r="F6074" s="3">
        <v>50972</v>
      </c>
      <c r="G6074" t="s">
        <v>32</v>
      </c>
      <c r="H6074" s="3" t="s">
        <v>6105</v>
      </c>
      <c r="I6074" s="3">
        <f t="shared" si="846"/>
        <v>-57287</v>
      </c>
      <c r="J6074" s="4">
        <f t="shared" si="847"/>
        <v>-0.52916616632335423</v>
      </c>
      <c r="K6074" s="5">
        <f t="shared" si="848"/>
        <v>0.47083383367664583</v>
      </c>
      <c r="L6074" s="4" t="str">
        <f t="shared" si="849"/>
        <v>Under Budget</v>
      </c>
      <c r="M6074">
        <f t="shared" si="850"/>
        <v>2021</v>
      </c>
      <c r="N6074">
        <f t="shared" si="851"/>
        <v>10</v>
      </c>
      <c r="O6074" t="str">
        <f t="shared" si="852"/>
        <v>Oct</v>
      </c>
      <c r="P6074" t="str">
        <f t="shared" si="853"/>
        <v>Q4</v>
      </c>
      <c r="Q6074" t="str">
        <f t="shared" si="854"/>
        <v>2021-10</v>
      </c>
    </row>
    <row r="6075" spans="1:17" x14ac:dyDescent="0.35">
      <c r="A6075" s="2">
        <v>44888</v>
      </c>
      <c r="B6075" t="s">
        <v>37</v>
      </c>
      <c r="C6075" t="s">
        <v>19</v>
      </c>
      <c r="D6075" t="s">
        <v>20</v>
      </c>
      <c r="E6075" s="3">
        <v>130282</v>
      </c>
      <c r="F6075" s="3">
        <v>45454</v>
      </c>
      <c r="G6075" t="s">
        <v>35</v>
      </c>
      <c r="H6075" s="3" t="s">
        <v>6106</v>
      </c>
      <c r="I6075" s="3">
        <f t="shared" si="846"/>
        <v>-84828</v>
      </c>
      <c r="J6075" s="4">
        <f t="shared" si="847"/>
        <v>-0.65111066762868242</v>
      </c>
      <c r="K6075" s="5">
        <f t="shared" si="848"/>
        <v>0.34888933237131758</v>
      </c>
      <c r="L6075" s="4" t="str">
        <f t="shared" si="849"/>
        <v>Under Budget</v>
      </c>
      <c r="M6075">
        <f t="shared" si="850"/>
        <v>2022</v>
      </c>
      <c r="N6075">
        <f t="shared" si="851"/>
        <v>11</v>
      </c>
      <c r="O6075" t="str">
        <f t="shared" si="852"/>
        <v>Nov</v>
      </c>
      <c r="P6075" t="str">
        <f t="shared" si="853"/>
        <v>Q4</v>
      </c>
      <c r="Q6075" t="str">
        <f t="shared" si="854"/>
        <v>2022-11</v>
      </c>
    </row>
    <row r="6076" spans="1:17" x14ac:dyDescent="0.35">
      <c r="A6076" s="2">
        <v>44377</v>
      </c>
      <c r="B6076" t="s">
        <v>18</v>
      </c>
      <c r="C6076" t="s">
        <v>34</v>
      </c>
      <c r="D6076" t="s">
        <v>25</v>
      </c>
      <c r="E6076" s="3">
        <v>111781</v>
      </c>
      <c r="F6076" s="3">
        <v>76766</v>
      </c>
      <c r="G6076" t="s">
        <v>21</v>
      </c>
      <c r="H6076" s="3" t="s">
        <v>6107</v>
      </c>
      <c r="I6076" s="3">
        <f t="shared" si="846"/>
        <v>-35015</v>
      </c>
      <c r="J6076" s="4">
        <f t="shared" si="847"/>
        <v>-0.31324643722994067</v>
      </c>
      <c r="K6076" s="5">
        <f t="shared" si="848"/>
        <v>0.68675356277005928</v>
      </c>
      <c r="L6076" s="4" t="str">
        <f t="shared" si="849"/>
        <v>Under Budget</v>
      </c>
      <c r="M6076">
        <f t="shared" si="850"/>
        <v>2021</v>
      </c>
      <c r="N6076">
        <f t="shared" si="851"/>
        <v>6</v>
      </c>
      <c r="O6076" t="str">
        <f t="shared" si="852"/>
        <v>Jun</v>
      </c>
      <c r="P6076" t="str">
        <f t="shared" si="853"/>
        <v>Q2</v>
      </c>
      <c r="Q6076" t="str">
        <f t="shared" si="854"/>
        <v>2021-06</v>
      </c>
    </row>
    <row r="6077" spans="1:17" x14ac:dyDescent="0.35">
      <c r="A6077" s="2">
        <v>44630</v>
      </c>
      <c r="B6077" t="s">
        <v>41</v>
      </c>
      <c r="C6077" t="s">
        <v>19</v>
      </c>
      <c r="D6077" t="s">
        <v>58</v>
      </c>
      <c r="E6077" s="3">
        <v>90840</v>
      </c>
      <c r="F6077" s="3">
        <v>163790</v>
      </c>
      <c r="G6077" t="s">
        <v>32</v>
      </c>
      <c r="H6077" s="3" t="s">
        <v>6108</v>
      </c>
      <c r="I6077" s="3">
        <f t="shared" si="846"/>
        <v>72950</v>
      </c>
      <c r="J6077" s="4">
        <f t="shared" si="847"/>
        <v>0.8030603258476442</v>
      </c>
      <c r="K6077" s="5">
        <f t="shared" si="848"/>
        <v>1.8030603258476443</v>
      </c>
      <c r="L6077" s="4" t="str">
        <f t="shared" si="849"/>
        <v>Over Budget</v>
      </c>
      <c r="M6077">
        <f t="shared" si="850"/>
        <v>2022</v>
      </c>
      <c r="N6077">
        <f t="shared" si="851"/>
        <v>3</v>
      </c>
      <c r="O6077" t="str">
        <f t="shared" si="852"/>
        <v>Mar</v>
      </c>
      <c r="P6077" t="str">
        <f t="shared" si="853"/>
        <v>Q1</v>
      </c>
      <c r="Q6077" t="str">
        <f t="shared" si="854"/>
        <v>2022-03</v>
      </c>
    </row>
    <row r="6078" spans="1:17" x14ac:dyDescent="0.35">
      <c r="A6078" s="2">
        <v>45110</v>
      </c>
      <c r="B6078" t="s">
        <v>18</v>
      </c>
      <c r="C6078" t="s">
        <v>19</v>
      </c>
      <c r="D6078" t="s">
        <v>25</v>
      </c>
      <c r="E6078" s="3">
        <v>118286</v>
      </c>
      <c r="F6078" s="3">
        <v>143092</v>
      </c>
      <c r="G6078" t="s">
        <v>35</v>
      </c>
      <c r="H6078" s="3" t="s">
        <v>6109</v>
      </c>
      <c r="I6078" s="3">
        <f t="shared" si="846"/>
        <v>24806</v>
      </c>
      <c r="J6078" s="4">
        <f t="shared" si="847"/>
        <v>0.20971205383561875</v>
      </c>
      <c r="K6078" s="5">
        <f t="shared" si="848"/>
        <v>1.2097120538356188</v>
      </c>
      <c r="L6078" s="4" t="str">
        <f t="shared" si="849"/>
        <v>Over Budget</v>
      </c>
      <c r="M6078">
        <f t="shared" si="850"/>
        <v>2023</v>
      </c>
      <c r="N6078">
        <f t="shared" si="851"/>
        <v>7</v>
      </c>
      <c r="O6078" t="str">
        <f t="shared" si="852"/>
        <v>Jul</v>
      </c>
      <c r="P6078" t="str">
        <f t="shared" si="853"/>
        <v>Q3</v>
      </c>
      <c r="Q6078" t="str">
        <f t="shared" si="854"/>
        <v>2023-07</v>
      </c>
    </row>
    <row r="6079" spans="1:17" x14ac:dyDescent="0.35">
      <c r="A6079" s="2">
        <v>44262</v>
      </c>
      <c r="B6079" t="s">
        <v>55</v>
      </c>
      <c r="C6079" t="s">
        <v>34</v>
      </c>
      <c r="D6079" t="s">
        <v>20</v>
      </c>
      <c r="E6079" s="3">
        <v>71885</v>
      </c>
      <c r="F6079" s="3">
        <v>49004</v>
      </c>
      <c r="G6079" t="s">
        <v>35</v>
      </c>
      <c r="H6079" s="3" t="s">
        <v>6110</v>
      </c>
      <c r="I6079" s="3">
        <f t="shared" si="846"/>
        <v>-22881</v>
      </c>
      <c r="J6079" s="4">
        <f t="shared" si="847"/>
        <v>-0.31830006259998611</v>
      </c>
      <c r="K6079" s="5">
        <f t="shared" si="848"/>
        <v>0.68169993740001389</v>
      </c>
      <c r="L6079" s="4" t="str">
        <f t="shared" si="849"/>
        <v>Under Budget</v>
      </c>
      <c r="M6079">
        <f t="shared" si="850"/>
        <v>2021</v>
      </c>
      <c r="N6079">
        <f t="shared" si="851"/>
        <v>3</v>
      </c>
      <c r="O6079" t="str">
        <f t="shared" si="852"/>
        <v>Mar</v>
      </c>
      <c r="P6079" t="str">
        <f t="shared" si="853"/>
        <v>Q1</v>
      </c>
      <c r="Q6079" t="str">
        <f t="shared" si="854"/>
        <v>2021-03</v>
      </c>
    </row>
    <row r="6080" spans="1:17" x14ac:dyDescent="0.35">
      <c r="A6080" s="2">
        <v>45241</v>
      </c>
      <c r="B6080" t="s">
        <v>55</v>
      </c>
      <c r="C6080" t="s">
        <v>23</v>
      </c>
      <c r="D6080" t="s">
        <v>39</v>
      </c>
      <c r="E6080" s="3">
        <v>75702</v>
      </c>
      <c r="F6080" s="3">
        <v>24834</v>
      </c>
      <c r="G6080" t="s">
        <v>26</v>
      </c>
      <c r="H6080" s="3" t="s">
        <v>6111</v>
      </c>
      <c r="I6080" s="3">
        <f t="shared" si="846"/>
        <v>-50868</v>
      </c>
      <c r="J6080" s="4">
        <f t="shared" si="847"/>
        <v>-0.67195054291828482</v>
      </c>
      <c r="K6080" s="5">
        <f t="shared" si="848"/>
        <v>0.32804945708171512</v>
      </c>
      <c r="L6080" s="4" t="str">
        <f t="shared" si="849"/>
        <v>Under Budget</v>
      </c>
      <c r="M6080">
        <f t="shared" si="850"/>
        <v>2023</v>
      </c>
      <c r="N6080">
        <f t="shared" si="851"/>
        <v>11</v>
      </c>
      <c r="O6080" t="str">
        <f t="shared" si="852"/>
        <v>Nov</v>
      </c>
      <c r="P6080" t="str">
        <f t="shared" si="853"/>
        <v>Q4</v>
      </c>
      <c r="Q6080" t="str">
        <f t="shared" si="854"/>
        <v>2023-11</v>
      </c>
    </row>
    <row r="6081" spans="1:17" x14ac:dyDescent="0.35">
      <c r="A6081" s="2">
        <v>44580</v>
      </c>
      <c r="B6081" t="s">
        <v>18</v>
      </c>
      <c r="C6081" t="s">
        <v>23</v>
      </c>
      <c r="D6081" t="s">
        <v>30</v>
      </c>
      <c r="E6081" s="3">
        <v>67924</v>
      </c>
      <c r="F6081" s="3">
        <v>140331</v>
      </c>
      <c r="G6081" t="s">
        <v>26</v>
      </c>
      <c r="H6081" s="3" t="s">
        <v>6112</v>
      </c>
      <c r="I6081" s="3">
        <f t="shared" si="846"/>
        <v>72407</v>
      </c>
      <c r="J6081" s="4">
        <f t="shared" si="847"/>
        <v>1.0660002355573877</v>
      </c>
      <c r="K6081" s="5">
        <f t="shared" si="848"/>
        <v>2.0660002355573877</v>
      </c>
      <c r="L6081" s="4" t="str">
        <f t="shared" si="849"/>
        <v>Over Budget</v>
      </c>
      <c r="M6081">
        <f t="shared" si="850"/>
        <v>2022</v>
      </c>
      <c r="N6081">
        <f t="shared" si="851"/>
        <v>1</v>
      </c>
      <c r="O6081" t="str">
        <f t="shared" si="852"/>
        <v>Jan</v>
      </c>
      <c r="P6081" t="str">
        <f t="shared" si="853"/>
        <v>Q1</v>
      </c>
      <c r="Q6081" t="str">
        <f t="shared" si="854"/>
        <v>2022-01</v>
      </c>
    </row>
    <row r="6082" spans="1:17" x14ac:dyDescent="0.35">
      <c r="A6082" s="2">
        <v>44235</v>
      </c>
      <c r="B6082" t="s">
        <v>37</v>
      </c>
      <c r="C6082" t="s">
        <v>43</v>
      </c>
      <c r="D6082" t="s">
        <v>20</v>
      </c>
      <c r="E6082" s="3">
        <v>134679</v>
      </c>
      <c r="F6082" s="3">
        <v>143849</v>
      </c>
      <c r="G6082" t="s">
        <v>21</v>
      </c>
      <c r="H6082" s="3" t="s">
        <v>6113</v>
      </c>
      <c r="I6082" s="3">
        <f t="shared" si="846"/>
        <v>9170</v>
      </c>
      <c r="J6082" s="4">
        <f t="shared" si="847"/>
        <v>6.8087823639914169E-2</v>
      </c>
      <c r="K6082" s="5">
        <f t="shared" si="848"/>
        <v>1.0680878236399141</v>
      </c>
      <c r="L6082" s="4" t="str">
        <f t="shared" si="849"/>
        <v>Over Budget</v>
      </c>
      <c r="M6082">
        <f t="shared" si="850"/>
        <v>2021</v>
      </c>
      <c r="N6082">
        <f t="shared" si="851"/>
        <v>2</v>
      </c>
      <c r="O6082" t="str">
        <f t="shared" si="852"/>
        <v>Feb</v>
      </c>
      <c r="P6082" t="str">
        <f t="shared" si="853"/>
        <v>Q1</v>
      </c>
      <c r="Q6082" t="str">
        <f t="shared" si="854"/>
        <v>2021-02</v>
      </c>
    </row>
    <row r="6083" spans="1:17" x14ac:dyDescent="0.35">
      <c r="A6083" s="2">
        <v>45018</v>
      </c>
      <c r="B6083" t="s">
        <v>37</v>
      </c>
      <c r="C6083" t="s">
        <v>24</v>
      </c>
      <c r="D6083" t="s">
        <v>25</v>
      </c>
      <c r="E6083" s="3">
        <v>54587</v>
      </c>
      <c r="F6083" s="3">
        <v>130080</v>
      </c>
      <c r="G6083" t="s">
        <v>26</v>
      </c>
      <c r="H6083" s="3" t="s">
        <v>6114</v>
      </c>
      <c r="I6083" s="3">
        <f t="shared" si="846"/>
        <v>75493</v>
      </c>
      <c r="J6083" s="4">
        <f t="shared" si="847"/>
        <v>1.3829849597889607</v>
      </c>
      <c r="K6083" s="5">
        <f t="shared" si="848"/>
        <v>2.3829849597889607</v>
      </c>
      <c r="L6083" s="4" t="str">
        <f t="shared" si="849"/>
        <v>Over Budget</v>
      </c>
      <c r="M6083">
        <f t="shared" si="850"/>
        <v>2023</v>
      </c>
      <c r="N6083">
        <f t="shared" si="851"/>
        <v>4</v>
      </c>
      <c r="O6083" t="str">
        <f t="shared" si="852"/>
        <v>Apr</v>
      </c>
      <c r="P6083" t="str">
        <f t="shared" si="853"/>
        <v>Q2</v>
      </c>
      <c r="Q6083" t="str">
        <f t="shared" si="854"/>
        <v>2023-04</v>
      </c>
    </row>
    <row r="6084" spans="1:17" x14ac:dyDescent="0.35">
      <c r="A6084" s="2">
        <v>44798</v>
      </c>
      <c r="B6084" t="s">
        <v>41</v>
      </c>
      <c r="C6084" t="s">
        <v>23</v>
      </c>
      <c r="D6084" t="s">
        <v>25</v>
      </c>
      <c r="E6084" s="3">
        <v>70197</v>
      </c>
      <c r="F6084" s="3">
        <v>48343</v>
      </c>
      <c r="G6084" t="s">
        <v>21</v>
      </c>
      <c r="H6084" s="3" t="s">
        <v>6115</v>
      </c>
      <c r="I6084" s="3">
        <f t="shared" si="846"/>
        <v>-21854</v>
      </c>
      <c r="J6084" s="4">
        <f t="shared" si="847"/>
        <v>-0.31132384574839378</v>
      </c>
      <c r="K6084" s="5">
        <f t="shared" si="848"/>
        <v>0.68867615425160622</v>
      </c>
      <c r="L6084" s="4" t="str">
        <f t="shared" si="849"/>
        <v>Under Budget</v>
      </c>
      <c r="M6084">
        <f t="shared" si="850"/>
        <v>2022</v>
      </c>
      <c r="N6084">
        <f t="shared" si="851"/>
        <v>8</v>
      </c>
      <c r="O6084" t="str">
        <f t="shared" si="852"/>
        <v>Aug</v>
      </c>
      <c r="P6084" t="str">
        <f t="shared" si="853"/>
        <v>Q3</v>
      </c>
      <c r="Q6084" t="str">
        <f t="shared" si="854"/>
        <v>2022-08</v>
      </c>
    </row>
    <row r="6085" spans="1:17" x14ac:dyDescent="0.35">
      <c r="A6085" s="2">
        <v>44981</v>
      </c>
      <c r="B6085" t="s">
        <v>23</v>
      </c>
      <c r="C6085" t="s">
        <v>34</v>
      </c>
      <c r="D6085" t="s">
        <v>20</v>
      </c>
      <c r="E6085" s="3">
        <v>76463</v>
      </c>
      <c r="F6085" s="3">
        <v>103525</v>
      </c>
      <c r="G6085" t="s">
        <v>32</v>
      </c>
      <c r="H6085" s="3" t="s">
        <v>6116</v>
      </c>
      <c r="I6085" s="3">
        <f t="shared" ref="I6085:I6148" si="855">F6085-E6085</f>
        <v>27062</v>
      </c>
      <c r="J6085" s="4">
        <f t="shared" ref="J6085:J6148" si="856">IFERROR(I6085/E6085,0)</f>
        <v>0.35392281234060918</v>
      </c>
      <c r="K6085" s="5">
        <f t="shared" ref="K6085:K6148" si="857">IFERROR(F6085/E6085,0)</f>
        <v>1.3539228123406093</v>
      </c>
      <c r="L6085" s="4" t="str">
        <f t="shared" ref="L6085:L6148" si="858">IF(I6085&gt;0,"Over Budget",IF(I6085&lt;0,"Under Budget","On Budget"))</f>
        <v>Over Budget</v>
      </c>
      <c r="M6085">
        <f t="shared" ref="M6085:M6148" si="859">YEAR(A6085)</f>
        <v>2023</v>
      </c>
      <c r="N6085">
        <f t="shared" ref="N6085:N6148" si="860">MONTH(A6085)</f>
        <v>2</v>
      </c>
      <c r="O6085" t="str">
        <f t="shared" ref="O6085:O6148" si="861">TEXT(A6085,"mmm")</f>
        <v>Feb</v>
      </c>
      <c r="P6085" t="str">
        <f t="shared" ref="P6085:P6148" si="862">"Q"&amp;ROUNDUP(MONTH(A6085)/3,0)</f>
        <v>Q1</v>
      </c>
      <c r="Q6085" t="str">
        <f t="shared" ref="Q6085:Q6148" si="863">TEXT(A6085,"yyyy-mm")</f>
        <v>2023-02</v>
      </c>
    </row>
    <row r="6086" spans="1:17" x14ac:dyDescent="0.35">
      <c r="A6086" s="2">
        <v>44867</v>
      </c>
      <c r="B6086" t="s">
        <v>41</v>
      </c>
      <c r="C6086" t="s">
        <v>24</v>
      </c>
      <c r="D6086" t="s">
        <v>58</v>
      </c>
      <c r="E6086" s="3">
        <v>86636</v>
      </c>
      <c r="F6086" s="3">
        <v>35927</v>
      </c>
      <c r="G6086" t="s">
        <v>35</v>
      </c>
      <c r="H6086" s="3" t="s">
        <v>6117</v>
      </c>
      <c r="I6086" s="3">
        <f t="shared" si="855"/>
        <v>-50709</v>
      </c>
      <c r="J6086" s="4">
        <f t="shared" si="856"/>
        <v>-0.58531095618449602</v>
      </c>
      <c r="K6086" s="5">
        <f t="shared" si="857"/>
        <v>0.41468904381550392</v>
      </c>
      <c r="L6086" s="4" t="str">
        <f t="shared" si="858"/>
        <v>Under Budget</v>
      </c>
      <c r="M6086">
        <f t="shared" si="859"/>
        <v>2022</v>
      </c>
      <c r="N6086">
        <f t="shared" si="860"/>
        <v>11</v>
      </c>
      <c r="O6086" t="str">
        <f t="shared" si="861"/>
        <v>Nov</v>
      </c>
      <c r="P6086" t="str">
        <f t="shared" si="862"/>
        <v>Q4</v>
      </c>
      <c r="Q6086" t="str">
        <f t="shared" si="863"/>
        <v>2022-11</v>
      </c>
    </row>
    <row r="6087" spans="1:17" x14ac:dyDescent="0.35">
      <c r="A6087" s="2">
        <v>44675</v>
      </c>
      <c r="B6087" t="s">
        <v>28</v>
      </c>
      <c r="C6087" t="s">
        <v>34</v>
      </c>
      <c r="D6087" t="s">
        <v>25</v>
      </c>
      <c r="E6087" s="3">
        <v>88779</v>
      </c>
      <c r="F6087" s="3">
        <v>157452</v>
      </c>
      <c r="G6087" t="s">
        <v>32</v>
      </c>
      <c r="H6087" s="3" t="s">
        <v>6118</v>
      </c>
      <c r="I6087" s="3">
        <f t="shared" si="855"/>
        <v>68673</v>
      </c>
      <c r="J6087" s="4">
        <f t="shared" si="856"/>
        <v>0.77352752340080422</v>
      </c>
      <c r="K6087" s="5">
        <f t="shared" si="857"/>
        <v>1.7735275234008043</v>
      </c>
      <c r="L6087" s="4" t="str">
        <f t="shared" si="858"/>
        <v>Over Budget</v>
      </c>
      <c r="M6087">
        <f t="shared" si="859"/>
        <v>2022</v>
      </c>
      <c r="N6087">
        <f t="shared" si="860"/>
        <v>4</v>
      </c>
      <c r="O6087" t="str">
        <f t="shared" si="861"/>
        <v>Apr</v>
      </c>
      <c r="P6087" t="str">
        <f t="shared" si="862"/>
        <v>Q2</v>
      </c>
      <c r="Q6087" t="str">
        <f t="shared" si="863"/>
        <v>2022-04</v>
      </c>
    </row>
    <row r="6088" spans="1:17" x14ac:dyDescent="0.35">
      <c r="A6088" s="2">
        <v>44757</v>
      </c>
      <c r="B6088" t="s">
        <v>23</v>
      </c>
      <c r="C6088" t="s">
        <v>34</v>
      </c>
      <c r="D6088" t="s">
        <v>58</v>
      </c>
      <c r="E6088" s="3">
        <v>128788</v>
      </c>
      <c r="F6088" s="3">
        <v>36250</v>
      </c>
      <c r="G6088" t="s">
        <v>32</v>
      </c>
      <c r="H6088" s="3" t="s">
        <v>6119</v>
      </c>
      <c r="I6088" s="3">
        <f t="shared" si="855"/>
        <v>-92538</v>
      </c>
      <c r="J6088" s="4">
        <f t="shared" si="856"/>
        <v>-0.71852967667795131</v>
      </c>
      <c r="K6088" s="5">
        <f t="shared" si="857"/>
        <v>0.28147032332204863</v>
      </c>
      <c r="L6088" s="4" t="str">
        <f t="shared" si="858"/>
        <v>Under Budget</v>
      </c>
      <c r="M6088">
        <f t="shared" si="859"/>
        <v>2022</v>
      </c>
      <c r="N6088">
        <f t="shared" si="860"/>
        <v>7</v>
      </c>
      <c r="O6088" t="str">
        <f t="shared" si="861"/>
        <v>Jul</v>
      </c>
      <c r="P6088" t="str">
        <f t="shared" si="862"/>
        <v>Q3</v>
      </c>
      <c r="Q6088" t="str">
        <f t="shared" si="863"/>
        <v>2022-07</v>
      </c>
    </row>
    <row r="6089" spans="1:17" x14ac:dyDescent="0.35">
      <c r="A6089" s="2">
        <v>44297</v>
      </c>
      <c r="B6089" t="s">
        <v>28</v>
      </c>
      <c r="C6089" t="s">
        <v>34</v>
      </c>
      <c r="D6089" t="s">
        <v>58</v>
      </c>
      <c r="E6089" s="3">
        <v>63246</v>
      </c>
      <c r="F6089" s="3">
        <v>52448</v>
      </c>
      <c r="G6089" t="s">
        <v>26</v>
      </c>
      <c r="H6089" s="3" t="s">
        <v>6120</v>
      </c>
      <c r="I6089" s="3">
        <f t="shared" si="855"/>
        <v>-10798</v>
      </c>
      <c r="J6089" s="4">
        <f t="shared" si="856"/>
        <v>-0.17073016475350219</v>
      </c>
      <c r="K6089" s="5">
        <f t="shared" si="857"/>
        <v>0.82926983524649778</v>
      </c>
      <c r="L6089" s="4" t="str">
        <f t="shared" si="858"/>
        <v>Under Budget</v>
      </c>
      <c r="M6089">
        <f t="shared" si="859"/>
        <v>2021</v>
      </c>
      <c r="N6089">
        <f t="shared" si="860"/>
        <v>4</v>
      </c>
      <c r="O6089" t="str">
        <f t="shared" si="861"/>
        <v>Apr</v>
      </c>
      <c r="P6089" t="str">
        <f t="shared" si="862"/>
        <v>Q2</v>
      </c>
      <c r="Q6089" t="str">
        <f t="shared" si="863"/>
        <v>2021-04</v>
      </c>
    </row>
    <row r="6090" spans="1:17" x14ac:dyDescent="0.35">
      <c r="A6090" s="2">
        <v>44710</v>
      </c>
      <c r="B6090" t="s">
        <v>41</v>
      </c>
      <c r="C6090" t="s">
        <v>24</v>
      </c>
      <c r="D6090" t="s">
        <v>39</v>
      </c>
      <c r="E6090" s="3">
        <v>131671</v>
      </c>
      <c r="F6090" s="3">
        <v>120786</v>
      </c>
      <c r="G6090" t="s">
        <v>35</v>
      </c>
      <c r="H6090" s="3" t="s">
        <v>6121</v>
      </c>
      <c r="I6090" s="3">
        <f t="shared" si="855"/>
        <v>-10885</v>
      </c>
      <c r="J6090" s="4">
        <f t="shared" si="856"/>
        <v>-8.2668165351520079E-2</v>
      </c>
      <c r="K6090" s="5">
        <f t="shared" si="857"/>
        <v>0.91733183464847989</v>
      </c>
      <c r="L6090" s="4" t="str">
        <f t="shared" si="858"/>
        <v>Under Budget</v>
      </c>
      <c r="M6090">
        <f t="shared" si="859"/>
        <v>2022</v>
      </c>
      <c r="N6090">
        <f t="shared" si="860"/>
        <v>5</v>
      </c>
      <c r="O6090" t="str">
        <f t="shared" si="861"/>
        <v>May</v>
      </c>
      <c r="P6090" t="str">
        <f t="shared" si="862"/>
        <v>Q2</v>
      </c>
      <c r="Q6090" t="str">
        <f t="shared" si="863"/>
        <v>2022-05</v>
      </c>
    </row>
    <row r="6091" spans="1:17" x14ac:dyDescent="0.35">
      <c r="A6091" s="2">
        <v>44372</v>
      </c>
      <c r="B6091" t="s">
        <v>23</v>
      </c>
      <c r="C6091" t="s">
        <v>19</v>
      </c>
      <c r="D6091" t="s">
        <v>20</v>
      </c>
      <c r="E6091" s="3">
        <v>140430</v>
      </c>
      <c r="F6091" s="3">
        <v>19224</v>
      </c>
      <c r="G6091" t="s">
        <v>32</v>
      </c>
      <c r="H6091" s="3" t="s">
        <v>6122</v>
      </c>
      <c r="I6091" s="3">
        <f t="shared" si="855"/>
        <v>-121206</v>
      </c>
      <c r="J6091" s="4">
        <f t="shared" si="856"/>
        <v>-0.86310617389446698</v>
      </c>
      <c r="K6091" s="5">
        <f t="shared" si="857"/>
        <v>0.136893826105533</v>
      </c>
      <c r="L6091" s="4" t="str">
        <f t="shared" si="858"/>
        <v>Under Budget</v>
      </c>
      <c r="M6091">
        <f t="shared" si="859"/>
        <v>2021</v>
      </c>
      <c r="N6091">
        <f t="shared" si="860"/>
        <v>6</v>
      </c>
      <c r="O6091" t="str">
        <f t="shared" si="861"/>
        <v>Jun</v>
      </c>
      <c r="P6091" t="str">
        <f t="shared" si="862"/>
        <v>Q2</v>
      </c>
      <c r="Q6091" t="str">
        <f t="shared" si="863"/>
        <v>2021-06</v>
      </c>
    </row>
    <row r="6092" spans="1:17" x14ac:dyDescent="0.35">
      <c r="A6092" s="2">
        <v>44434</v>
      </c>
      <c r="B6092" t="s">
        <v>23</v>
      </c>
      <c r="C6092" t="s">
        <v>29</v>
      </c>
      <c r="D6092" t="s">
        <v>20</v>
      </c>
      <c r="E6092" s="3">
        <v>56558</v>
      </c>
      <c r="F6092" s="3">
        <v>91414</v>
      </c>
      <c r="G6092" t="s">
        <v>35</v>
      </c>
      <c r="H6092" s="3" t="s">
        <v>6123</v>
      </c>
      <c r="I6092" s="3">
        <f t="shared" si="855"/>
        <v>34856</v>
      </c>
      <c r="J6092" s="4">
        <f t="shared" si="856"/>
        <v>0.61628770465716609</v>
      </c>
      <c r="K6092" s="5">
        <f t="shared" si="857"/>
        <v>1.6162877046571662</v>
      </c>
      <c r="L6092" s="4" t="str">
        <f t="shared" si="858"/>
        <v>Over Budget</v>
      </c>
      <c r="M6092">
        <f t="shared" si="859"/>
        <v>2021</v>
      </c>
      <c r="N6092">
        <f t="shared" si="860"/>
        <v>8</v>
      </c>
      <c r="O6092" t="str">
        <f t="shared" si="861"/>
        <v>Aug</v>
      </c>
      <c r="P6092" t="str">
        <f t="shared" si="862"/>
        <v>Q3</v>
      </c>
      <c r="Q6092" t="str">
        <f t="shared" si="863"/>
        <v>2021-08</v>
      </c>
    </row>
    <row r="6093" spans="1:17" x14ac:dyDescent="0.35">
      <c r="A6093" s="2">
        <v>45106</v>
      </c>
      <c r="B6093" t="s">
        <v>28</v>
      </c>
      <c r="C6093" t="s">
        <v>34</v>
      </c>
      <c r="D6093" t="s">
        <v>58</v>
      </c>
      <c r="E6093" s="3">
        <v>41244</v>
      </c>
      <c r="F6093" s="3">
        <v>99184</v>
      </c>
      <c r="G6093" t="s">
        <v>35</v>
      </c>
      <c r="H6093" s="3" t="s">
        <v>6124</v>
      </c>
      <c r="I6093" s="3">
        <f t="shared" si="855"/>
        <v>57940</v>
      </c>
      <c r="J6093" s="4">
        <f t="shared" si="856"/>
        <v>1.4048103966637571</v>
      </c>
      <c r="K6093" s="5">
        <f t="shared" si="857"/>
        <v>2.4048103966637573</v>
      </c>
      <c r="L6093" s="4" t="str">
        <f t="shared" si="858"/>
        <v>Over Budget</v>
      </c>
      <c r="M6093">
        <f t="shared" si="859"/>
        <v>2023</v>
      </c>
      <c r="N6093">
        <f t="shared" si="860"/>
        <v>6</v>
      </c>
      <c r="O6093" t="str">
        <f t="shared" si="861"/>
        <v>Jun</v>
      </c>
      <c r="P6093" t="str">
        <f t="shared" si="862"/>
        <v>Q2</v>
      </c>
      <c r="Q6093" t="str">
        <f t="shared" si="863"/>
        <v>2023-06</v>
      </c>
    </row>
    <row r="6094" spans="1:17" x14ac:dyDescent="0.35">
      <c r="A6094" s="2">
        <v>45279</v>
      </c>
      <c r="B6094" t="s">
        <v>18</v>
      </c>
      <c r="C6094" t="s">
        <v>43</v>
      </c>
      <c r="D6094" t="s">
        <v>39</v>
      </c>
      <c r="E6094" s="3">
        <v>39386</v>
      </c>
      <c r="F6094" s="3">
        <v>20304</v>
      </c>
      <c r="G6094" t="s">
        <v>32</v>
      </c>
      <c r="H6094" s="3" t="s">
        <v>6125</v>
      </c>
      <c r="I6094" s="3">
        <f t="shared" si="855"/>
        <v>-19082</v>
      </c>
      <c r="J6094" s="4">
        <f t="shared" si="856"/>
        <v>-0.48448687350835323</v>
      </c>
      <c r="K6094" s="5">
        <f t="shared" si="857"/>
        <v>0.51551312649164682</v>
      </c>
      <c r="L6094" s="4" t="str">
        <f t="shared" si="858"/>
        <v>Under Budget</v>
      </c>
      <c r="M6094">
        <f t="shared" si="859"/>
        <v>2023</v>
      </c>
      <c r="N6094">
        <f t="shared" si="860"/>
        <v>12</v>
      </c>
      <c r="O6094" t="str">
        <f t="shared" si="861"/>
        <v>Dec</v>
      </c>
      <c r="P6094" t="str">
        <f t="shared" si="862"/>
        <v>Q4</v>
      </c>
      <c r="Q6094" t="str">
        <f t="shared" si="863"/>
        <v>2023-12</v>
      </c>
    </row>
    <row r="6095" spans="1:17" x14ac:dyDescent="0.35">
      <c r="A6095" s="2">
        <v>45067</v>
      </c>
      <c r="B6095" t="s">
        <v>37</v>
      </c>
      <c r="C6095" t="s">
        <v>23</v>
      </c>
      <c r="D6095" t="s">
        <v>25</v>
      </c>
      <c r="E6095" s="3">
        <v>32312</v>
      </c>
      <c r="F6095" s="3">
        <v>9578</v>
      </c>
      <c r="G6095" t="s">
        <v>35</v>
      </c>
      <c r="H6095" s="3" t="s">
        <v>6126</v>
      </c>
      <c r="I6095" s="3">
        <f t="shared" si="855"/>
        <v>-22734</v>
      </c>
      <c r="J6095" s="4">
        <f t="shared" si="856"/>
        <v>-0.70357761822233222</v>
      </c>
      <c r="K6095" s="5">
        <f t="shared" si="857"/>
        <v>0.29642238177766772</v>
      </c>
      <c r="L6095" s="4" t="str">
        <f t="shared" si="858"/>
        <v>Under Budget</v>
      </c>
      <c r="M6095">
        <f t="shared" si="859"/>
        <v>2023</v>
      </c>
      <c r="N6095">
        <f t="shared" si="860"/>
        <v>5</v>
      </c>
      <c r="O6095" t="str">
        <f t="shared" si="861"/>
        <v>May</v>
      </c>
      <c r="P6095" t="str">
        <f t="shared" si="862"/>
        <v>Q2</v>
      </c>
      <c r="Q6095" t="str">
        <f t="shared" si="863"/>
        <v>2023-05</v>
      </c>
    </row>
    <row r="6096" spans="1:17" x14ac:dyDescent="0.35">
      <c r="A6096" s="2">
        <v>44691</v>
      </c>
      <c r="B6096" t="s">
        <v>23</v>
      </c>
      <c r="C6096" t="s">
        <v>29</v>
      </c>
      <c r="D6096" t="s">
        <v>25</v>
      </c>
      <c r="E6096" s="3">
        <v>117983</v>
      </c>
      <c r="F6096" s="3">
        <v>34315</v>
      </c>
      <c r="G6096" t="s">
        <v>21</v>
      </c>
      <c r="H6096" s="3" t="s">
        <v>6127</v>
      </c>
      <c r="I6096" s="3">
        <f t="shared" si="855"/>
        <v>-83668</v>
      </c>
      <c r="J6096" s="4">
        <f t="shared" si="856"/>
        <v>-0.70915301356975158</v>
      </c>
      <c r="K6096" s="5">
        <f t="shared" si="857"/>
        <v>0.29084698643024842</v>
      </c>
      <c r="L6096" s="4" t="str">
        <f t="shared" si="858"/>
        <v>Under Budget</v>
      </c>
      <c r="M6096">
        <f t="shared" si="859"/>
        <v>2022</v>
      </c>
      <c r="N6096">
        <f t="shared" si="860"/>
        <v>5</v>
      </c>
      <c r="O6096" t="str">
        <f t="shared" si="861"/>
        <v>May</v>
      </c>
      <c r="P6096" t="str">
        <f t="shared" si="862"/>
        <v>Q2</v>
      </c>
      <c r="Q6096" t="str">
        <f t="shared" si="863"/>
        <v>2022-05</v>
      </c>
    </row>
    <row r="6097" spans="1:17" x14ac:dyDescent="0.35">
      <c r="A6097" s="2">
        <v>45143</v>
      </c>
      <c r="B6097" t="s">
        <v>23</v>
      </c>
      <c r="C6097" t="s">
        <v>23</v>
      </c>
      <c r="D6097" t="s">
        <v>20</v>
      </c>
      <c r="E6097" s="3">
        <v>18718</v>
      </c>
      <c r="F6097" s="3">
        <v>115511</v>
      </c>
      <c r="G6097" t="s">
        <v>35</v>
      </c>
      <c r="H6097" s="3" t="s">
        <v>6128</v>
      </c>
      <c r="I6097" s="3">
        <f t="shared" si="855"/>
        <v>96793</v>
      </c>
      <c r="J6097" s="4">
        <f t="shared" si="856"/>
        <v>5.1711187092638102</v>
      </c>
      <c r="K6097" s="5">
        <f t="shared" si="857"/>
        <v>6.1711187092638102</v>
      </c>
      <c r="L6097" s="4" t="str">
        <f t="shared" si="858"/>
        <v>Over Budget</v>
      </c>
      <c r="M6097">
        <f t="shared" si="859"/>
        <v>2023</v>
      </c>
      <c r="N6097">
        <f t="shared" si="860"/>
        <v>8</v>
      </c>
      <c r="O6097" t="str">
        <f t="shared" si="861"/>
        <v>Aug</v>
      </c>
      <c r="P6097" t="str">
        <f t="shared" si="862"/>
        <v>Q3</v>
      </c>
      <c r="Q6097" t="str">
        <f t="shared" si="863"/>
        <v>2023-08</v>
      </c>
    </row>
    <row r="6098" spans="1:17" x14ac:dyDescent="0.35">
      <c r="A6098" s="2">
        <v>44951</v>
      </c>
      <c r="B6098" t="s">
        <v>28</v>
      </c>
      <c r="C6098" t="s">
        <v>23</v>
      </c>
      <c r="D6098" t="s">
        <v>58</v>
      </c>
      <c r="E6098" s="3">
        <v>75536</v>
      </c>
      <c r="F6098" s="3">
        <v>31377</v>
      </c>
      <c r="G6098" t="s">
        <v>21</v>
      </c>
      <c r="H6098" s="3" t="s">
        <v>6129</v>
      </c>
      <c r="I6098" s="3">
        <f t="shared" si="855"/>
        <v>-44159</v>
      </c>
      <c r="J6098" s="4">
        <f t="shared" si="856"/>
        <v>-0.58460866341876716</v>
      </c>
      <c r="K6098" s="5">
        <f t="shared" si="857"/>
        <v>0.41539133658123278</v>
      </c>
      <c r="L6098" s="4" t="str">
        <f t="shared" si="858"/>
        <v>Under Budget</v>
      </c>
      <c r="M6098">
        <f t="shared" si="859"/>
        <v>2023</v>
      </c>
      <c r="N6098">
        <f t="shared" si="860"/>
        <v>1</v>
      </c>
      <c r="O6098" t="str">
        <f t="shared" si="861"/>
        <v>Jan</v>
      </c>
      <c r="P6098" t="str">
        <f t="shared" si="862"/>
        <v>Q1</v>
      </c>
      <c r="Q6098" t="str">
        <f t="shared" si="863"/>
        <v>2023-01</v>
      </c>
    </row>
    <row r="6099" spans="1:17" x14ac:dyDescent="0.35">
      <c r="A6099" s="2">
        <v>44407</v>
      </c>
      <c r="B6099" t="s">
        <v>23</v>
      </c>
      <c r="C6099" t="s">
        <v>24</v>
      </c>
      <c r="D6099" t="s">
        <v>39</v>
      </c>
      <c r="E6099" s="3">
        <v>116766</v>
      </c>
      <c r="F6099" s="3">
        <v>35541</v>
      </c>
      <c r="G6099" t="s">
        <v>21</v>
      </c>
      <c r="H6099" s="3" t="s">
        <v>6130</v>
      </c>
      <c r="I6099" s="3">
        <f t="shared" si="855"/>
        <v>-81225</v>
      </c>
      <c r="J6099" s="4">
        <f t="shared" si="856"/>
        <v>-0.69562201325728379</v>
      </c>
      <c r="K6099" s="5">
        <f t="shared" si="857"/>
        <v>0.30437798674271621</v>
      </c>
      <c r="L6099" s="4" t="str">
        <f t="shared" si="858"/>
        <v>Under Budget</v>
      </c>
      <c r="M6099">
        <f t="shared" si="859"/>
        <v>2021</v>
      </c>
      <c r="N6099">
        <f t="shared" si="860"/>
        <v>7</v>
      </c>
      <c r="O6099" t="str">
        <f t="shared" si="861"/>
        <v>Jul</v>
      </c>
      <c r="P6099" t="str">
        <f t="shared" si="862"/>
        <v>Q3</v>
      </c>
      <c r="Q6099" t="str">
        <f t="shared" si="863"/>
        <v>2021-07</v>
      </c>
    </row>
    <row r="6100" spans="1:17" x14ac:dyDescent="0.35">
      <c r="A6100" s="2">
        <v>44336</v>
      </c>
      <c r="B6100" t="s">
        <v>28</v>
      </c>
      <c r="C6100" t="s">
        <v>43</v>
      </c>
      <c r="D6100" t="s">
        <v>39</v>
      </c>
      <c r="E6100" s="3">
        <v>57078</v>
      </c>
      <c r="F6100" s="3">
        <v>105342</v>
      </c>
      <c r="G6100" t="s">
        <v>21</v>
      </c>
      <c r="H6100" s="3" t="s">
        <v>6131</v>
      </c>
      <c r="I6100" s="3">
        <f t="shared" si="855"/>
        <v>48264</v>
      </c>
      <c r="J6100" s="4">
        <f t="shared" si="856"/>
        <v>0.84557973299695155</v>
      </c>
      <c r="K6100" s="5">
        <f t="shared" si="857"/>
        <v>1.8455797329969514</v>
      </c>
      <c r="L6100" s="4" t="str">
        <f t="shared" si="858"/>
        <v>Over Budget</v>
      </c>
      <c r="M6100">
        <f t="shared" si="859"/>
        <v>2021</v>
      </c>
      <c r="N6100">
        <f t="shared" si="860"/>
        <v>5</v>
      </c>
      <c r="O6100" t="str">
        <f t="shared" si="861"/>
        <v>May</v>
      </c>
      <c r="P6100" t="str">
        <f t="shared" si="862"/>
        <v>Q2</v>
      </c>
      <c r="Q6100" t="str">
        <f t="shared" si="863"/>
        <v>2021-05</v>
      </c>
    </row>
    <row r="6101" spans="1:17" x14ac:dyDescent="0.35">
      <c r="A6101" s="2">
        <v>44737</v>
      </c>
      <c r="B6101" t="s">
        <v>18</v>
      </c>
      <c r="C6101" t="s">
        <v>43</v>
      </c>
      <c r="D6101" t="s">
        <v>25</v>
      </c>
      <c r="E6101" s="3">
        <v>25542</v>
      </c>
      <c r="F6101" s="3">
        <v>25943</v>
      </c>
      <c r="G6101" t="s">
        <v>32</v>
      </c>
      <c r="H6101" s="3" t="s">
        <v>6132</v>
      </c>
      <c r="I6101" s="3">
        <f t="shared" si="855"/>
        <v>401</v>
      </c>
      <c r="J6101" s="4">
        <f t="shared" si="856"/>
        <v>1.5699631978701747E-2</v>
      </c>
      <c r="K6101" s="5">
        <f t="shared" si="857"/>
        <v>1.0156996319787017</v>
      </c>
      <c r="L6101" s="4" t="str">
        <f t="shared" si="858"/>
        <v>Over Budget</v>
      </c>
      <c r="M6101">
        <f t="shared" si="859"/>
        <v>2022</v>
      </c>
      <c r="N6101">
        <f t="shared" si="860"/>
        <v>6</v>
      </c>
      <c r="O6101" t="str">
        <f t="shared" si="861"/>
        <v>Jun</v>
      </c>
      <c r="P6101" t="str">
        <f t="shared" si="862"/>
        <v>Q2</v>
      </c>
      <c r="Q6101" t="str">
        <f t="shared" si="863"/>
        <v>2022-06</v>
      </c>
    </row>
    <row r="6102" spans="1:17" x14ac:dyDescent="0.35">
      <c r="A6102" s="2">
        <v>44466</v>
      </c>
      <c r="B6102" t="s">
        <v>23</v>
      </c>
      <c r="C6102" t="s">
        <v>29</v>
      </c>
      <c r="D6102" t="s">
        <v>25</v>
      </c>
      <c r="E6102" s="3">
        <v>127575</v>
      </c>
      <c r="F6102" s="3">
        <v>146960</v>
      </c>
      <c r="G6102" t="s">
        <v>21</v>
      </c>
      <c r="H6102" s="3" t="s">
        <v>6133</v>
      </c>
      <c r="I6102" s="3">
        <f t="shared" si="855"/>
        <v>19385</v>
      </c>
      <c r="J6102" s="4">
        <f t="shared" si="856"/>
        <v>0.15194983343131491</v>
      </c>
      <c r="K6102" s="5">
        <f t="shared" si="857"/>
        <v>1.151949833431315</v>
      </c>
      <c r="L6102" s="4" t="str">
        <f t="shared" si="858"/>
        <v>Over Budget</v>
      </c>
      <c r="M6102">
        <f t="shared" si="859"/>
        <v>2021</v>
      </c>
      <c r="N6102">
        <f t="shared" si="860"/>
        <v>9</v>
      </c>
      <c r="O6102" t="str">
        <f t="shared" si="861"/>
        <v>Sep</v>
      </c>
      <c r="P6102" t="str">
        <f t="shared" si="862"/>
        <v>Q3</v>
      </c>
      <c r="Q6102" t="str">
        <f t="shared" si="863"/>
        <v>2021-09</v>
      </c>
    </row>
    <row r="6103" spans="1:17" x14ac:dyDescent="0.35">
      <c r="A6103" s="2">
        <v>45232</v>
      </c>
      <c r="B6103" t="s">
        <v>55</v>
      </c>
      <c r="C6103" t="s">
        <v>43</v>
      </c>
      <c r="D6103" t="s">
        <v>30</v>
      </c>
      <c r="E6103" s="3">
        <v>131204</v>
      </c>
      <c r="F6103" s="3">
        <v>142928</v>
      </c>
      <c r="G6103" t="s">
        <v>35</v>
      </c>
      <c r="H6103" s="3" t="s">
        <v>6134</v>
      </c>
      <c r="I6103" s="3">
        <f t="shared" si="855"/>
        <v>11724</v>
      </c>
      <c r="J6103" s="4">
        <f t="shared" si="856"/>
        <v>8.9357031797811043E-2</v>
      </c>
      <c r="K6103" s="5">
        <f t="shared" si="857"/>
        <v>1.089357031797811</v>
      </c>
      <c r="L6103" s="4" t="str">
        <f t="shared" si="858"/>
        <v>Over Budget</v>
      </c>
      <c r="M6103">
        <f t="shared" si="859"/>
        <v>2023</v>
      </c>
      <c r="N6103">
        <f t="shared" si="860"/>
        <v>11</v>
      </c>
      <c r="O6103" t="str">
        <f t="shared" si="861"/>
        <v>Nov</v>
      </c>
      <c r="P6103" t="str">
        <f t="shared" si="862"/>
        <v>Q4</v>
      </c>
      <c r="Q6103" t="str">
        <f t="shared" si="863"/>
        <v>2023-11</v>
      </c>
    </row>
    <row r="6104" spans="1:17" x14ac:dyDescent="0.35">
      <c r="A6104" s="2">
        <v>44702</v>
      </c>
      <c r="B6104" t="s">
        <v>41</v>
      </c>
      <c r="C6104" t="s">
        <v>43</v>
      </c>
      <c r="D6104" t="s">
        <v>30</v>
      </c>
      <c r="E6104" s="3">
        <v>139562</v>
      </c>
      <c r="F6104" s="3">
        <v>97752</v>
      </c>
      <c r="G6104" t="s">
        <v>26</v>
      </c>
      <c r="H6104" s="3" t="s">
        <v>6135</v>
      </c>
      <c r="I6104" s="3">
        <f t="shared" si="855"/>
        <v>-41810</v>
      </c>
      <c r="J6104" s="4">
        <f t="shared" si="856"/>
        <v>-0.2995801149309984</v>
      </c>
      <c r="K6104" s="5">
        <f t="shared" si="857"/>
        <v>0.70041988506900155</v>
      </c>
      <c r="L6104" s="4" t="str">
        <f t="shared" si="858"/>
        <v>Under Budget</v>
      </c>
      <c r="M6104">
        <f t="shared" si="859"/>
        <v>2022</v>
      </c>
      <c r="N6104">
        <f t="shared" si="860"/>
        <v>5</v>
      </c>
      <c r="O6104" t="str">
        <f t="shared" si="861"/>
        <v>May</v>
      </c>
      <c r="P6104" t="str">
        <f t="shared" si="862"/>
        <v>Q2</v>
      </c>
      <c r="Q6104" t="str">
        <f t="shared" si="863"/>
        <v>2022-05</v>
      </c>
    </row>
    <row r="6105" spans="1:17" x14ac:dyDescent="0.35">
      <c r="A6105" s="2">
        <v>44228</v>
      </c>
      <c r="B6105" t="s">
        <v>18</v>
      </c>
      <c r="C6105" t="s">
        <v>43</v>
      </c>
      <c r="D6105" t="s">
        <v>58</v>
      </c>
      <c r="E6105" s="3">
        <v>132593</v>
      </c>
      <c r="F6105" s="3">
        <v>56638</v>
      </c>
      <c r="G6105" t="s">
        <v>26</v>
      </c>
      <c r="H6105" s="3" t="s">
        <v>6136</v>
      </c>
      <c r="I6105" s="3">
        <f t="shared" si="855"/>
        <v>-75955</v>
      </c>
      <c r="J6105" s="4">
        <f t="shared" si="856"/>
        <v>-0.57284321193426502</v>
      </c>
      <c r="K6105" s="5">
        <f t="shared" si="857"/>
        <v>0.42715678806573498</v>
      </c>
      <c r="L6105" s="4" t="str">
        <f t="shared" si="858"/>
        <v>Under Budget</v>
      </c>
      <c r="M6105">
        <f t="shared" si="859"/>
        <v>2021</v>
      </c>
      <c r="N6105">
        <f t="shared" si="860"/>
        <v>2</v>
      </c>
      <c r="O6105" t="str">
        <f t="shared" si="861"/>
        <v>Feb</v>
      </c>
      <c r="P6105" t="str">
        <f t="shared" si="862"/>
        <v>Q1</v>
      </c>
      <c r="Q6105" t="str">
        <f t="shared" si="863"/>
        <v>2021-02</v>
      </c>
    </row>
    <row r="6106" spans="1:17" x14ac:dyDescent="0.35">
      <c r="A6106" s="2">
        <v>45289</v>
      </c>
      <c r="B6106" t="s">
        <v>55</v>
      </c>
      <c r="C6106" t="s">
        <v>29</v>
      </c>
      <c r="D6106" t="s">
        <v>30</v>
      </c>
      <c r="E6106" s="3">
        <v>110299</v>
      </c>
      <c r="F6106" s="3">
        <v>13819</v>
      </c>
      <c r="G6106" t="s">
        <v>26</v>
      </c>
      <c r="H6106" s="3" t="s">
        <v>6137</v>
      </c>
      <c r="I6106" s="3">
        <f t="shared" si="855"/>
        <v>-96480</v>
      </c>
      <c r="J6106" s="4">
        <f t="shared" si="856"/>
        <v>-0.8747132793588337</v>
      </c>
      <c r="K6106" s="5">
        <f t="shared" si="857"/>
        <v>0.12528672064116628</v>
      </c>
      <c r="L6106" s="4" t="str">
        <f t="shared" si="858"/>
        <v>Under Budget</v>
      </c>
      <c r="M6106">
        <f t="shared" si="859"/>
        <v>2023</v>
      </c>
      <c r="N6106">
        <f t="shared" si="860"/>
        <v>12</v>
      </c>
      <c r="O6106" t="str">
        <f t="shared" si="861"/>
        <v>Dec</v>
      </c>
      <c r="P6106" t="str">
        <f t="shared" si="862"/>
        <v>Q4</v>
      </c>
      <c r="Q6106" t="str">
        <f t="shared" si="863"/>
        <v>2023-12</v>
      </c>
    </row>
    <row r="6107" spans="1:17" x14ac:dyDescent="0.35">
      <c r="A6107" s="2">
        <v>45009</v>
      </c>
      <c r="B6107" t="s">
        <v>18</v>
      </c>
      <c r="C6107" t="s">
        <v>19</v>
      </c>
      <c r="D6107" t="s">
        <v>39</v>
      </c>
      <c r="E6107" s="3">
        <v>144649</v>
      </c>
      <c r="F6107" s="3">
        <v>110172</v>
      </c>
      <c r="G6107" t="s">
        <v>21</v>
      </c>
      <c r="H6107" s="3" t="s">
        <v>6138</v>
      </c>
      <c r="I6107" s="3">
        <f t="shared" si="855"/>
        <v>-34477</v>
      </c>
      <c r="J6107" s="4">
        <f t="shared" si="856"/>
        <v>-0.23834938368049555</v>
      </c>
      <c r="K6107" s="5">
        <f t="shared" si="857"/>
        <v>0.76165061631950448</v>
      </c>
      <c r="L6107" s="4" t="str">
        <f t="shared" si="858"/>
        <v>Under Budget</v>
      </c>
      <c r="M6107">
        <f t="shared" si="859"/>
        <v>2023</v>
      </c>
      <c r="N6107">
        <f t="shared" si="860"/>
        <v>3</v>
      </c>
      <c r="O6107" t="str">
        <f t="shared" si="861"/>
        <v>Mar</v>
      </c>
      <c r="P6107" t="str">
        <f t="shared" si="862"/>
        <v>Q1</v>
      </c>
      <c r="Q6107" t="str">
        <f t="shared" si="863"/>
        <v>2023-03</v>
      </c>
    </row>
    <row r="6108" spans="1:17" x14ac:dyDescent="0.35">
      <c r="A6108" s="2">
        <v>44558</v>
      </c>
      <c r="B6108" t="s">
        <v>37</v>
      </c>
      <c r="C6108" t="s">
        <v>43</v>
      </c>
      <c r="D6108" t="s">
        <v>30</v>
      </c>
      <c r="E6108" s="3">
        <v>123211</v>
      </c>
      <c r="F6108" s="3">
        <v>48072</v>
      </c>
      <c r="G6108" t="s">
        <v>32</v>
      </c>
      <c r="H6108" s="3" t="s">
        <v>6139</v>
      </c>
      <c r="I6108" s="3">
        <f t="shared" si="855"/>
        <v>-75139</v>
      </c>
      <c r="J6108" s="4">
        <f t="shared" si="856"/>
        <v>-0.60984003051675584</v>
      </c>
      <c r="K6108" s="5">
        <f t="shared" si="857"/>
        <v>0.39015996948324422</v>
      </c>
      <c r="L6108" s="4" t="str">
        <f t="shared" si="858"/>
        <v>Under Budget</v>
      </c>
      <c r="M6108">
        <f t="shared" si="859"/>
        <v>2021</v>
      </c>
      <c r="N6108">
        <f t="shared" si="860"/>
        <v>12</v>
      </c>
      <c r="O6108" t="str">
        <f t="shared" si="861"/>
        <v>Dec</v>
      </c>
      <c r="P6108" t="str">
        <f t="shared" si="862"/>
        <v>Q4</v>
      </c>
      <c r="Q6108" t="str">
        <f t="shared" si="863"/>
        <v>2021-12</v>
      </c>
    </row>
    <row r="6109" spans="1:17" x14ac:dyDescent="0.35">
      <c r="A6109" s="2">
        <v>45125</v>
      </c>
      <c r="B6109" t="s">
        <v>18</v>
      </c>
      <c r="C6109" t="s">
        <v>43</v>
      </c>
      <c r="D6109" t="s">
        <v>20</v>
      </c>
      <c r="E6109" s="3">
        <v>130897</v>
      </c>
      <c r="F6109" s="3">
        <v>119065</v>
      </c>
      <c r="G6109" t="s">
        <v>21</v>
      </c>
      <c r="H6109" s="3" t="s">
        <v>6140</v>
      </c>
      <c r="I6109" s="3">
        <f t="shared" si="855"/>
        <v>-11832</v>
      </c>
      <c r="J6109" s="4">
        <f t="shared" si="856"/>
        <v>-9.0391682009518928E-2</v>
      </c>
      <c r="K6109" s="5">
        <f t="shared" si="857"/>
        <v>0.90960831799048103</v>
      </c>
      <c r="L6109" s="4" t="str">
        <f t="shared" si="858"/>
        <v>Under Budget</v>
      </c>
      <c r="M6109">
        <f t="shared" si="859"/>
        <v>2023</v>
      </c>
      <c r="N6109">
        <f t="shared" si="860"/>
        <v>7</v>
      </c>
      <c r="O6109" t="str">
        <f t="shared" si="861"/>
        <v>Jul</v>
      </c>
      <c r="P6109" t="str">
        <f t="shared" si="862"/>
        <v>Q3</v>
      </c>
      <c r="Q6109" t="str">
        <f t="shared" si="863"/>
        <v>2023-07</v>
      </c>
    </row>
    <row r="6110" spans="1:17" x14ac:dyDescent="0.35">
      <c r="A6110" s="2">
        <v>44296</v>
      </c>
      <c r="B6110" t="s">
        <v>18</v>
      </c>
      <c r="C6110" t="s">
        <v>24</v>
      </c>
      <c r="D6110" t="s">
        <v>20</v>
      </c>
      <c r="E6110" s="3">
        <v>24322</v>
      </c>
      <c r="F6110" s="3">
        <v>137076</v>
      </c>
      <c r="G6110" t="s">
        <v>26</v>
      </c>
      <c r="H6110" s="3" t="s">
        <v>6141</v>
      </c>
      <c r="I6110" s="3">
        <f t="shared" si="855"/>
        <v>112754</v>
      </c>
      <c r="J6110" s="4">
        <f t="shared" si="856"/>
        <v>4.6358852068086502</v>
      </c>
      <c r="K6110" s="5">
        <f t="shared" si="857"/>
        <v>5.6358852068086502</v>
      </c>
      <c r="L6110" s="4" t="str">
        <f t="shared" si="858"/>
        <v>Over Budget</v>
      </c>
      <c r="M6110">
        <f t="shared" si="859"/>
        <v>2021</v>
      </c>
      <c r="N6110">
        <f t="shared" si="860"/>
        <v>4</v>
      </c>
      <c r="O6110" t="str">
        <f t="shared" si="861"/>
        <v>Apr</v>
      </c>
      <c r="P6110" t="str">
        <f t="shared" si="862"/>
        <v>Q2</v>
      </c>
      <c r="Q6110" t="str">
        <f t="shared" si="863"/>
        <v>2021-04</v>
      </c>
    </row>
    <row r="6111" spans="1:17" x14ac:dyDescent="0.35">
      <c r="A6111" s="2">
        <v>44205</v>
      </c>
      <c r="B6111" t="s">
        <v>37</v>
      </c>
      <c r="C6111" t="s">
        <v>24</v>
      </c>
      <c r="D6111" t="s">
        <v>25</v>
      </c>
      <c r="E6111" s="3">
        <v>67813</v>
      </c>
      <c r="F6111" s="3">
        <v>167292</v>
      </c>
      <c r="G6111" t="s">
        <v>35</v>
      </c>
      <c r="H6111" s="3" t="s">
        <v>6142</v>
      </c>
      <c r="I6111" s="3">
        <f t="shared" si="855"/>
        <v>99479</v>
      </c>
      <c r="J6111" s="4">
        <f t="shared" si="856"/>
        <v>1.4669606122719832</v>
      </c>
      <c r="K6111" s="5">
        <f t="shared" si="857"/>
        <v>2.4669606122719832</v>
      </c>
      <c r="L6111" s="4" t="str">
        <f t="shared" si="858"/>
        <v>Over Budget</v>
      </c>
      <c r="M6111">
        <f t="shared" si="859"/>
        <v>2021</v>
      </c>
      <c r="N6111">
        <f t="shared" si="860"/>
        <v>1</v>
      </c>
      <c r="O6111" t="str">
        <f t="shared" si="861"/>
        <v>Jan</v>
      </c>
      <c r="P6111" t="str">
        <f t="shared" si="862"/>
        <v>Q1</v>
      </c>
      <c r="Q6111" t="str">
        <f t="shared" si="863"/>
        <v>2021-01</v>
      </c>
    </row>
    <row r="6112" spans="1:17" x14ac:dyDescent="0.35">
      <c r="A6112" s="2">
        <v>44893</v>
      </c>
      <c r="B6112" t="s">
        <v>23</v>
      </c>
      <c r="C6112" t="s">
        <v>43</v>
      </c>
      <c r="D6112" t="s">
        <v>25</v>
      </c>
      <c r="E6112" s="3">
        <v>61442</v>
      </c>
      <c r="F6112" s="3">
        <v>100272</v>
      </c>
      <c r="G6112" t="s">
        <v>21</v>
      </c>
      <c r="H6112" s="3" t="s">
        <v>6143</v>
      </c>
      <c r="I6112" s="3">
        <f t="shared" si="855"/>
        <v>38830</v>
      </c>
      <c r="J6112" s="4">
        <f t="shared" si="856"/>
        <v>0.6319781257120537</v>
      </c>
      <c r="K6112" s="5">
        <f t="shared" si="857"/>
        <v>1.6319781257120536</v>
      </c>
      <c r="L6112" s="4" t="str">
        <f t="shared" si="858"/>
        <v>Over Budget</v>
      </c>
      <c r="M6112">
        <f t="shared" si="859"/>
        <v>2022</v>
      </c>
      <c r="N6112">
        <f t="shared" si="860"/>
        <v>11</v>
      </c>
      <c r="O6112" t="str">
        <f t="shared" si="861"/>
        <v>Nov</v>
      </c>
      <c r="P6112" t="str">
        <f t="shared" si="862"/>
        <v>Q4</v>
      </c>
      <c r="Q6112" t="str">
        <f t="shared" si="863"/>
        <v>2022-11</v>
      </c>
    </row>
    <row r="6113" spans="1:17" x14ac:dyDescent="0.35">
      <c r="A6113" s="2">
        <v>45249</v>
      </c>
      <c r="B6113" t="s">
        <v>41</v>
      </c>
      <c r="C6113" t="s">
        <v>19</v>
      </c>
      <c r="D6113" t="s">
        <v>58</v>
      </c>
      <c r="E6113" s="3">
        <v>149600</v>
      </c>
      <c r="F6113" s="3">
        <v>95659</v>
      </c>
      <c r="G6113" t="s">
        <v>26</v>
      </c>
      <c r="H6113" s="3" t="s">
        <v>6144</v>
      </c>
      <c r="I6113" s="3">
        <f t="shared" si="855"/>
        <v>-53941</v>
      </c>
      <c r="J6113" s="4">
        <f t="shared" si="856"/>
        <v>-0.36056818181818184</v>
      </c>
      <c r="K6113" s="5">
        <f t="shared" si="857"/>
        <v>0.63943181818181816</v>
      </c>
      <c r="L6113" s="4" t="str">
        <f t="shared" si="858"/>
        <v>Under Budget</v>
      </c>
      <c r="M6113">
        <f t="shared" si="859"/>
        <v>2023</v>
      </c>
      <c r="N6113">
        <f t="shared" si="860"/>
        <v>11</v>
      </c>
      <c r="O6113" t="str">
        <f t="shared" si="861"/>
        <v>Nov</v>
      </c>
      <c r="P6113" t="str">
        <f t="shared" si="862"/>
        <v>Q4</v>
      </c>
      <c r="Q6113" t="str">
        <f t="shared" si="863"/>
        <v>2023-11</v>
      </c>
    </row>
    <row r="6114" spans="1:17" x14ac:dyDescent="0.35">
      <c r="A6114" s="2">
        <v>44658</v>
      </c>
      <c r="B6114" t="s">
        <v>55</v>
      </c>
      <c r="C6114" t="s">
        <v>43</v>
      </c>
      <c r="D6114" t="s">
        <v>20</v>
      </c>
      <c r="E6114" s="3">
        <v>119097</v>
      </c>
      <c r="F6114" s="3">
        <v>148765</v>
      </c>
      <c r="G6114" t="s">
        <v>35</v>
      </c>
      <c r="H6114" s="3" t="s">
        <v>6145</v>
      </c>
      <c r="I6114" s="3">
        <f t="shared" si="855"/>
        <v>29668</v>
      </c>
      <c r="J6114" s="4">
        <f t="shared" si="856"/>
        <v>0.24910787005550097</v>
      </c>
      <c r="K6114" s="5">
        <f t="shared" si="857"/>
        <v>1.2491078700555009</v>
      </c>
      <c r="L6114" s="4" t="str">
        <f t="shared" si="858"/>
        <v>Over Budget</v>
      </c>
      <c r="M6114">
        <f t="shared" si="859"/>
        <v>2022</v>
      </c>
      <c r="N6114">
        <f t="shared" si="860"/>
        <v>4</v>
      </c>
      <c r="O6114" t="str">
        <f t="shared" si="861"/>
        <v>Apr</v>
      </c>
      <c r="P6114" t="str">
        <f t="shared" si="862"/>
        <v>Q2</v>
      </c>
      <c r="Q6114" t="str">
        <f t="shared" si="863"/>
        <v>2022-04</v>
      </c>
    </row>
    <row r="6115" spans="1:17" x14ac:dyDescent="0.35">
      <c r="A6115" s="2">
        <v>45117</v>
      </c>
      <c r="B6115" t="s">
        <v>28</v>
      </c>
      <c r="C6115" t="s">
        <v>43</v>
      </c>
      <c r="D6115" t="s">
        <v>58</v>
      </c>
      <c r="E6115" s="3">
        <v>85447</v>
      </c>
      <c r="F6115" s="3">
        <v>138382</v>
      </c>
      <c r="G6115" t="s">
        <v>32</v>
      </c>
      <c r="H6115" s="3" t="s">
        <v>6146</v>
      </c>
      <c r="I6115" s="3">
        <f t="shared" si="855"/>
        <v>52935</v>
      </c>
      <c r="J6115" s="4">
        <f t="shared" si="856"/>
        <v>0.6195068287944574</v>
      </c>
      <c r="K6115" s="5">
        <f t="shared" si="857"/>
        <v>1.6195068287944574</v>
      </c>
      <c r="L6115" s="4" t="str">
        <f t="shared" si="858"/>
        <v>Over Budget</v>
      </c>
      <c r="M6115">
        <f t="shared" si="859"/>
        <v>2023</v>
      </c>
      <c r="N6115">
        <f t="shared" si="860"/>
        <v>7</v>
      </c>
      <c r="O6115" t="str">
        <f t="shared" si="861"/>
        <v>Jul</v>
      </c>
      <c r="P6115" t="str">
        <f t="shared" si="862"/>
        <v>Q3</v>
      </c>
      <c r="Q6115" t="str">
        <f t="shared" si="863"/>
        <v>2023-07</v>
      </c>
    </row>
    <row r="6116" spans="1:17" x14ac:dyDescent="0.35">
      <c r="A6116" s="2">
        <v>44586</v>
      </c>
      <c r="B6116" t="s">
        <v>41</v>
      </c>
      <c r="C6116" t="s">
        <v>43</v>
      </c>
      <c r="D6116" t="s">
        <v>58</v>
      </c>
      <c r="E6116" s="3">
        <v>17212</v>
      </c>
      <c r="F6116" s="3">
        <v>107118</v>
      </c>
      <c r="G6116" t="s">
        <v>35</v>
      </c>
      <c r="H6116" s="3" t="s">
        <v>6147</v>
      </c>
      <c r="I6116" s="3">
        <f t="shared" si="855"/>
        <v>89906</v>
      </c>
      <c r="J6116" s="4">
        <f t="shared" si="856"/>
        <v>5.2234487566813854</v>
      </c>
      <c r="K6116" s="5">
        <f t="shared" si="857"/>
        <v>6.2234487566813854</v>
      </c>
      <c r="L6116" s="4" t="str">
        <f t="shared" si="858"/>
        <v>Over Budget</v>
      </c>
      <c r="M6116">
        <f t="shared" si="859"/>
        <v>2022</v>
      </c>
      <c r="N6116">
        <f t="shared" si="860"/>
        <v>1</v>
      </c>
      <c r="O6116" t="str">
        <f t="shared" si="861"/>
        <v>Jan</v>
      </c>
      <c r="P6116" t="str">
        <f t="shared" si="862"/>
        <v>Q1</v>
      </c>
      <c r="Q6116" t="str">
        <f t="shared" si="863"/>
        <v>2022-01</v>
      </c>
    </row>
    <row r="6117" spans="1:17" x14ac:dyDescent="0.35">
      <c r="A6117" s="2">
        <v>44828</v>
      </c>
      <c r="B6117" t="s">
        <v>18</v>
      </c>
      <c r="C6117" t="s">
        <v>34</v>
      </c>
      <c r="D6117" t="s">
        <v>30</v>
      </c>
      <c r="E6117" s="3">
        <v>44867</v>
      </c>
      <c r="F6117" s="3">
        <v>152450</v>
      </c>
      <c r="G6117" t="s">
        <v>32</v>
      </c>
      <c r="H6117" s="3" t="s">
        <v>6148</v>
      </c>
      <c r="I6117" s="3">
        <f t="shared" si="855"/>
        <v>107583</v>
      </c>
      <c r="J6117" s="4">
        <f t="shared" si="856"/>
        <v>2.3978202242182451</v>
      </c>
      <c r="K6117" s="5">
        <f t="shared" si="857"/>
        <v>3.3978202242182451</v>
      </c>
      <c r="L6117" s="4" t="str">
        <f t="shared" si="858"/>
        <v>Over Budget</v>
      </c>
      <c r="M6117">
        <f t="shared" si="859"/>
        <v>2022</v>
      </c>
      <c r="N6117">
        <f t="shared" si="860"/>
        <v>9</v>
      </c>
      <c r="O6117" t="str">
        <f t="shared" si="861"/>
        <v>Sep</v>
      </c>
      <c r="P6117" t="str">
        <f t="shared" si="862"/>
        <v>Q3</v>
      </c>
      <c r="Q6117" t="str">
        <f t="shared" si="863"/>
        <v>2022-09</v>
      </c>
    </row>
    <row r="6118" spans="1:17" x14ac:dyDescent="0.35">
      <c r="A6118" s="2">
        <v>44878</v>
      </c>
      <c r="B6118" t="s">
        <v>28</v>
      </c>
      <c r="C6118" t="s">
        <v>19</v>
      </c>
      <c r="D6118" t="s">
        <v>25</v>
      </c>
      <c r="E6118" s="3">
        <v>74662</v>
      </c>
      <c r="F6118" s="3">
        <v>153727</v>
      </c>
      <c r="G6118" t="s">
        <v>35</v>
      </c>
      <c r="H6118" s="3" t="s">
        <v>6149</v>
      </c>
      <c r="I6118" s="3">
        <f t="shared" si="855"/>
        <v>79065</v>
      </c>
      <c r="J6118" s="4">
        <f t="shared" si="856"/>
        <v>1.0589724357772361</v>
      </c>
      <c r="K6118" s="5">
        <f t="shared" si="857"/>
        <v>2.0589724357772359</v>
      </c>
      <c r="L6118" s="4" t="str">
        <f t="shared" si="858"/>
        <v>Over Budget</v>
      </c>
      <c r="M6118">
        <f t="shared" si="859"/>
        <v>2022</v>
      </c>
      <c r="N6118">
        <f t="shared" si="860"/>
        <v>11</v>
      </c>
      <c r="O6118" t="str">
        <f t="shared" si="861"/>
        <v>Nov</v>
      </c>
      <c r="P6118" t="str">
        <f t="shared" si="862"/>
        <v>Q4</v>
      </c>
      <c r="Q6118" t="str">
        <f t="shared" si="863"/>
        <v>2022-11</v>
      </c>
    </row>
    <row r="6119" spans="1:17" x14ac:dyDescent="0.35">
      <c r="A6119" s="2">
        <v>44353</v>
      </c>
      <c r="B6119" t="s">
        <v>37</v>
      </c>
      <c r="C6119" t="s">
        <v>23</v>
      </c>
      <c r="D6119" t="s">
        <v>58</v>
      </c>
      <c r="E6119" s="3">
        <v>108716</v>
      </c>
      <c r="F6119" s="3">
        <v>72121</v>
      </c>
      <c r="G6119" t="s">
        <v>32</v>
      </c>
      <c r="H6119" s="3" t="s">
        <v>6150</v>
      </c>
      <c r="I6119" s="3">
        <f t="shared" si="855"/>
        <v>-36595</v>
      </c>
      <c r="J6119" s="4">
        <f t="shared" si="856"/>
        <v>-0.33661098642334153</v>
      </c>
      <c r="K6119" s="5">
        <f t="shared" si="857"/>
        <v>0.66338901357665847</v>
      </c>
      <c r="L6119" s="4" t="str">
        <f t="shared" si="858"/>
        <v>Under Budget</v>
      </c>
      <c r="M6119">
        <f t="shared" si="859"/>
        <v>2021</v>
      </c>
      <c r="N6119">
        <f t="shared" si="860"/>
        <v>6</v>
      </c>
      <c r="O6119" t="str">
        <f t="shared" si="861"/>
        <v>Jun</v>
      </c>
      <c r="P6119" t="str">
        <f t="shared" si="862"/>
        <v>Q2</v>
      </c>
      <c r="Q6119" t="str">
        <f t="shared" si="863"/>
        <v>2021-06</v>
      </c>
    </row>
    <row r="6120" spans="1:17" x14ac:dyDescent="0.35">
      <c r="A6120" s="2">
        <v>44531</v>
      </c>
      <c r="B6120" t="s">
        <v>41</v>
      </c>
      <c r="C6120" t="s">
        <v>43</v>
      </c>
      <c r="D6120" t="s">
        <v>58</v>
      </c>
      <c r="E6120" s="3">
        <v>57672</v>
      </c>
      <c r="F6120" s="3">
        <v>85053</v>
      </c>
      <c r="G6120" t="s">
        <v>32</v>
      </c>
      <c r="H6120" s="3" t="s">
        <v>6151</v>
      </c>
      <c r="I6120" s="3">
        <f t="shared" si="855"/>
        <v>27381</v>
      </c>
      <c r="J6120" s="4">
        <f t="shared" si="856"/>
        <v>0.47477111943404077</v>
      </c>
      <c r="K6120" s="5">
        <f t="shared" si="857"/>
        <v>1.4747711194340407</v>
      </c>
      <c r="L6120" s="4" t="str">
        <f t="shared" si="858"/>
        <v>Over Budget</v>
      </c>
      <c r="M6120">
        <f t="shared" si="859"/>
        <v>2021</v>
      </c>
      <c r="N6120">
        <f t="shared" si="860"/>
        <v>12</v>
      </c>
      <c r="O6120" t="str">
        <f t="shared" si="861"/>
        <v>Dec</v>
      </c>
      <c r="P6120" t="str">
        <f t="shared" si="862"/>
        <v>Q4</v>
      </c>
      <c r="Q6120" t="str">
        <f t="shared" si="863"/>
        <v>2021-12</v>
      </c>
    </row>
    <row r="6121" spans="1:17" x14ac:dyDescent="0.35">
      <c r="A6121" s="2">
        <v>44456</v>
      </c>
      <c r="B6121" t="s">
        <v>23</v>
      </c>
      <c r="C6121" t="s">
        <v>23</v>
      </c>
      <c r="D6121" t="s">
        <v>25</v>
      </c>
      <c r="E6121" s="3">
        <v>91682</v>
      </c>
      <c r="F6121" s="3">
        <v>135376</v>
      </c>
      <c r="G6121" t="s">
        <v>32</v>
      </c>
      <c r="H6121" s="3" t="s">
        <v>6152</v>
      </c>
      <c r="I6121" s="3">
        <f t="shared" si="855"/>
        <v>43694</v>
      </c>
      <c r="J6121" s="4">
        <f t="shared" si="856"/>
        <v>0.47658209899435006</v>
      </c>
      <c r="K6121" s="5">
        <f t="shared" si="857"/>
        <v>1.4765820989943501</v>
      </c>
      <c r="L6121" s="4" t="str">
        <f t="shared" si="858"/>
        <v>Over Budget</v>
      </c>
      <c r="M6121">
        <f t="shared" si="859"/>
        <v>2021</v>
      </c>
      <c r="N6121">
        <f t="shared" si="860"/>
        <v>9</v>
      </c>
      <c r="O6121" t="str">
        <f t="shared" si="861"/>
        <v>Sep</v>
      </c>
      <c r="P6121" t="str">
        <f t="shared" si="862"/>
        <v>Q3</v>
      </c>
      <c r="Q6121" t="str">
        <f t="shared" si="863"/>
        <v>2021-09</v>
      </c>
    </row>
    <row r="6122" spans="1:17" x14ac:dyDescent="0.35">
      <c r="A6122" s="2">
        <v>44278</v>
      </c>
      <c r="B6122" t="s">
        <v>55</v>
      </c>
      <c r="C6122" t="s">
        <v>19</v>
      </c>
      <c r="D6122" t="s">
        <v>25</v>
      </c>
      <c r="E6122" s="3">
        <v>70624</v>
      </c>
      <c r="F6122" s="3">
        <v>140395</v>
      </c>
      <c r="G6122" t="s">
        <v>21</v>
      </c>
      <c r="H6122" s="3" t="s">
        <v>6153</v>
      </c>
      <c r="I6122" s="3">
        <f t="shared" si="855"/>
        <v>69771</v>
      </c>
      <c r="J6122" s="4">
        <f t="shared" si="856"/>
        <v>0.98792195287720885</v>
      </c>
      <c r="K6122" s="5">
        <f t="shared" si="857"/>
        <v>1.987921952877209</v>
      </c>
      <c r="L6122" s="4" t="str">
        <f t="shared" si="858"/>
        <v>Over Budget</v>
      </c>
      <c r="M6122">
        <f t="shared" si="859"/>
        <v>2021</v>
      </c>
      <c r="N6122">
        <f t="shared" si="860"/>
        <v>3</v>
      </c>
      <c r="O6122" t="str">
        <f t="shared" si="861"/>
        <v>Mar</v>
      </c>
      <c r="P6122" t="str">
        <f t="shared" si="862"/>
        <v>Q1</v>
      </c>
      <c r="Q6122" t="str">
        <f t="shared" si="863"/>
        <v>2021-03</v>
      </c>
    </row>
    <row r="6123" spans="1:17" x14ac:dyDescent="0.35">
      <c r="A6123" s="2">
        <v>44950</v>
      </c>
      <c r="B6123" t="s">
        <v>41</v>
      </c>
      <c r="C6123" t="s">
        <v>43</v>
      </c>
      <c r="D6123" t="s">
        <v>20</v>
      </c>
      <c r="E6123" s="3">
        <v>144065</v>
      </c>
      <c r="F6123" s="3">
        <v>98116</v>
      </c>
      <c r="G6123" t="s">
        <v>35</v>
      </c>
      <c r="H6123" s="3" t="s">
        <v>6154</v>
      </c>
      <c r="I6123" s="3">
        <f t="shared" si="855"/>
        <v>-45949</v>
      </c>
      <c r="J6123" s="4">
        <f t="shared" si="856"/>
        <v>-0.3189463089577621</v>
      </c>
      <c r="K6123" s="5">
        <f t="shared" si="857"/>
        <v>0.6810536910422379</v>
      </c>
      <c r="L6123" s="4" t="str">
        <f t="shared" si="858"/>
        <v>Under Budget</v>
      </c>
      <c r="M6123">
        <f t="shared" si="859"/>
        <v>2023</v>
      </c>
      <c r="N6123">
        <f t="shared" si="860"/>
        <v>1</v>
      </c>
      <c r="O6123" t="str">
        <f t="shared" si="861"/>
        <v>Jan</v>
      </c>
      <c r="P6123" t="str">
        <f t="shared" si="862"/>
        <v>Q1</v>
      </c>
      <c r="Q6123" t="str">
        <f t="shared" si="863"/>
        <v>2023-01</v>
      </c>
    </row>
    <row r="6124" spans="1:17" x14ac:dyDescent="0.35">
      <c r="A6124" s="2">
        <v>44916</v>
      </c>
      <c r="B6124" t="s">
        <v>41</v>
      </c>
      <c r="C6124" t="s">
        <v>23</v>
      </c>
      <c r="D6124" t="s">
        <v>25</v>
      </c>
      <c r="E6124" s="3">
        <v>21654</v>
      </c>
      <c r="F6124" s="3">
        <v>56989</v>
      </c>
      <c r="G6124" t="s">
        <v>32</v>
      </c>
      <c r="H6124" s="3" t="s">
        <v>6155</v>
      </c>
      <c r="I6124" s="3">
        <f t="shared" si="855"/>
        <v>35335</v>
      </c>
      <c r="J6124" s="4">
        <f t="shared" si="856"/>
        <v>1.6318001293063638</v>
      </c>
      <c r="K6124" s="5">
        <f t="shared" si="857"/>
        <v>2.6318001293063635</v>
      </c>
      <c r="L6124" s="4" t="str">
        <f t="shared" si="858"/>
        <v>Over Budget</v>
      </c>
      <c r="M6124">
        <f t="shared" si="859"/>
        <v>2022</v>
      </c>
      <c r="N6124">
        <f t="shared" si="860"/>
        <v>12</v>
      </c>
      <c r="O6124" t="str">
        <f t="shared" si="861"/>
        <v>Dec</v>
      </c>
      <c r="P6124" t="str">
        <f t="shared" si="862"/>
        <v>Q4</v>
      </c>
      <c r="Q6124" t="str">
        <f t="shared" si="863"/>
        <v>2022-12</v>
      </c>
    </row>
    <row r="6125" spans="1:17" x14ac:dyDescent="0.35">
      <c r="A6125" s="2">
        <v>44271</v>
      </c>
      <c r="B6125" t="s">
        <v>23</v>
      </c>
      <c r="C6125" t="s">
        <v>29</v>
      </c>
      <c r="D6125" t="s">
        <v>30</v>
      </c>
      <c r="E6125" s="3">
        <v>10246</v>
      </c>
      <c r="F6125" s="3">
        <v>82986</v>
      </c>
      <c r="G6125" t="s">
        <v>35</v>
      </c>
      <c r="H6125" s="3" t="s">
        <v>6156</v>
      </c>
      <c r="I6125" s="3">
        <f t="shared" si="855"/>
        <v>72740</v>
      </c>
      <c r="J6125" s="4">
        <f t="shared" si="856"/>
        <v>7.0993558461838768</v>
      </c>
      <c r="K6125" s="5">
        <f t="shared" si="857"/>
        <v>8.0993558461838759</v>
      </c>
      <c r="L6125" s="4" t="str">
        <f t="shared" si="858"/>
        <v>Over Budget</v>
      </c>
      <c r="M6125">
        <f t="shared" si="859"/>
        <v>2021</v>
      </c>
      <c r="N6125">
        <f t="shared" si="860"/>
        <v>3</v>
      </c>
      <c r="O6125" t="str">
        <f t="shared" si="861"/>
        <v>Mar</v>
      </c>
      <c r="P6125" t="str">
        <f t="shared" si="862"/>
        <v>Q1</v>
      </c>
      <c r="Q6125" t="str">
        <f t="shared" si="863"/>
        <v>2021-03</v>
      </c>
    </row>
    <row r="6126" spans="1:17" x14ac:dyDescent="0.35">
      <c r="A6126" s="2">
        <v>44822</v>
      </c>
      <c r="B6126" t="s">
        <v>28</v>
      </c>
      <c r="C6126" t="s">
        <v>23</v>
      </c>
      <c r="D6126" t="s">
        <v>20</v>
      </c>
      <c r="E6126" s="3">
        <v>66714</v>
      </c>
      <c r="F6126" s="3">
        <v>30974</v>
      </c>
      <c r="G6126" t="s">
        <v>21</v>
      </c>
      <c r="H6126" s="3" t="s">
        <v>6157</v>
      </c>
      <c r="I6126" s="3">
        <f t="shared" si="855"/>
        <v>-35740</v>
      </c>
      <c r="J6126" s="4">
        <f t="shared" si="856"/>
        <v>-0.53571963905627007</v>
      </c>
      <c r="K6126" s="5">
        <f t="shared" si="857"/>
        <v>0.46428036094372993</v>
      </c>
      <c r="L6126" s="4" t="str">
        <f t="shared" si="858"/>
        <v>Under Budget</v>
      </c>
      <c r="M6126">
        <f t="shared" si="859"/>
        <v>2022</v>
      </c>
      <c r="N6126">
        <f t="shared" si="860"/>
        <v>9</v>
      </c>
      <c r="O6126" t="str">
        <f t="shared" si="861"/>
        <v>Sep</v>
      </c>
      <c r="P6126" t="str">
        <f t="shared" si="862"/>
        <v>Q3</v>
      </c>
      <c r="Q6126" t="str">
        <f t="shared" si="863"/>
        <v>2022-09</v>
      </c>
    </row>
    <row r="6127" spans="1:17" x14ac:dyDescent="0.35">
      <c r="A6127" s="2">
        <v>44258</v>
      </c>
      <c r="B6127" t="s">
        <v>37</v>
      </c>
      <c r="C6127" t="s">
        <v>19</v>
      </c>
      <c r="D6127" t="s">
        <v>58</v>
      </c>
      <c r="E6127" s="3">
        <v>54738</v>
      </c>
      <c r="F6127" s="3">
        <v>38717</v>
      </c>
      <c r="G6127" t="s">
        <v>26</v>
      </c>
      <c r="H6127" s="3" t="s">
        <v>6158</v>
      </c>
      <c r="I6127" s="3">
        <f t="shared" si="855"/>
        <v>-16021</v>
      </c>
      <c r="J6127" s="4">
        <f t="shared" si="856"/>
        <v>-0.29268515473711132</v>
      </c>
      <c r="K6127" s="5">
        <f t="shared" si="857"/>
        <v>0.70731484526288868</v>
      </c>
      <c r="L6127" s="4" t="str">
        <f t="shared" si="858"/>
        <v>Under Budget</v>
      </c>
      <c r="M6127">
        <f t="shared" si="859"/>
        <v>2021</v>
      </c>
      <c r="N6127">
        <f t="shared" si="860"/>
        <v>3</v>
      </c>
      <c r="O6127" t="str">
        <f t="shared" si="861"/>
        <v>Mar</v>
      </c>
      <c r="P6127" t="str">
        <f t="shared" si="862"/>
        <v>Q1</v>
      </c>
      <c r="Q6127" t="str">
        <f t="shared" si="863"/>
        <v>2021-03</v>
      </c>
    </row>
    <row r="6128" spans="1:17" x14ac:dyDescent="0.35">
      <c r="A6128" s="2">
        <v>45070</v>
      </c>
      <c r="B6128" t="s">
        <v>23</v>
      </c>
      <c r="C6128" t="s">
        <v>43</v>
      </c>
      <c r="D6128" t="s">
        <v>30</v>
      </c>
      <c r="E6128" s="3">
        <v>66247</v>
      </c>
      <c r="F6128" s="3">
        <v>137062</v>
      </c>
      <c r="G6128" t="s">
        <v>26</v>
      </c>
      <c r="H6128" s="3" t="s">
        <v>6159</v>
      </c>
      <c r="I6128" s="3">
        <f t="shared" si="855"/>
        <v>70815</v>
      </c>
      <c r="J6128" s="4">
        <f t="shared" si="856"/>
        <v>1.0689540658444912</v>
      </c>
      <c r="K6128" s="5">
        <f t="shared" si="857"/>
        <v>2.0689540658444909</v>
      </c>
      <c r="L6128" s="4" t="str">
        <f t="shared" si="858"/>
        <v>Over Budget</v>
      </c>
      <c r="M6128">
        <f t="shared" si="859"/>
        <v>2023</v>
      </c>
      <c r="N6128">
        <f t="shared" si="860"/>
        <v>5</v>
      </c>
      <c r="O6128" t="str">
        <f t="shared" si="861"/>
        <v>May</v>
      </c>
      <c r="P6128" t="str">
        <f t="shared" si="862"/>
        <v>Q2</v>
      </c>
      <c r="Q6128" t="str">
        <f t="shared" si="863"/>
        <v>2023-05</v>
      </c>
    </row>
    <row r="6129" spans="1:17" x14ac:dyDescent="0.35">
      <c r="A6129" s="2">
        <v>44516</v>
      </c>
      <c r="B6129" t="s">
        <v>37</v>
      </c>
      <c r="C6129" t="s">
        <v>34</v>
      </c>
      <c r="D6129" t="s">
        <v>30</v>
      </c>
      <c r="E6129" s="3">
        <v>128055</v>
      </c>
      <c r="F6129" s="3">
        <v>75241</v>
      </c>
      <c r="G6129" t="s">
        <v>32</v>
      </c>
      <c r="H6129" s="3" t="s">
        <v>6160</v>
      </c>
      <c r="I6129" s="3">
        <f t="shared" si="855"/>
        <v>-52814</v>
      </c>
      <c r="J6129" s="4">
        <f t="shared" si="856"/>
        <v>-0.41243215805708483</v>
      </c>
      <c r="K6129" s="5">
        <f t="shared" si="857"/>
        <v>0.58756784194291511</v>
      </c>
      <c r="L6129" s="4" t="str">
        <f t="shared" si="858"/>
        <v>Under Budget</v>
      </c>
      <c r="M6129">
        <f t="shared" si="859"/>
        <v>2021</v>
      </c>
      <c r="N6129">
        <f t="shared" si="860"/>
        <v>11</v>
      </c>
      <c r="O6129" t="str">
        <f t="shared" si="861"/>
        <v>Nov</v>
      </c>
      <c r="P6129" t="str">
        <f t="shared" si="862"/>
        <v>Q4</v>
      </c>
      <c r="Q6129" t="str">
        <f t="shared" si="863"/>
        <v>2021-11</v>
      </c>
    </row>
    <row r="6130" spans="1:17" x14ac:dyDescent="0.35">
      <c r="A6130" s="2">
        <v>44298</v>
      </c>
      <c r="B6130" t="s">
        <v>23</v>
      </c>
      <c r="C6130" t="s">
        <v>19</v>
      </c>
      <c r="D6130" t="s">
        <v>20</v>
      </c>
      <c r="E6130" s="3">
        <v>38906</v>
      </c>
      <c r="F6130" s="3">
        <v>36517</v>
      </c>
      <c r="G6130" t="s">
        <v>21</v>
      </c>
      <c r="H6130" s="3" t="s">
        <v>6161</v>
      </c>
      <c r="I6130" s="3">
        <f t="shared" si="855"/>
        <v>-2389</v>
      </c>
      <c r="J6130" s="4">
        <f t="shared" si="856"/>
        <v>-6.1404410630751041E-2</v>
      </c>
      <c r="K6130" s="5">
        <f t="shared" si="857"/>
        <v>0.93859558936924892</v>
      </c>
      <c r="L6130" s="4" t="str">
        <f t="shared" si="858"/>
        <v>Under Budget</v>
      </c>
      <c r="M6130">
        <f t="shared" si="859"/>
        <v>2021</v>
      </c>
      <c r="N6130">
        <f t="shared" si="860"/>
        <v>4</v>
      </c>
      <c r="O6130" t="str">
        <f t="shared" si="861"/>
        <v>Apr</v>
      </c>
      <c r="P6130" t="str">
        <f t="shared" si="862"/>
        <v>Q2</v>
      </c>
      <c r="Q6130" t="str">
        <f t="shared" si="863"/>
        <v>2021-04</v>
      </c>
    </row>
    <row r="6131" spans="1:17" x14ac:dyDescent="0.35">
      <c r="A6131" s="2">
        <v>45070</v>
      </c>
      <c r="B6131" t="s">
        <v>41</v>
      </c>
      <c r="C6131" t="s">
        <v>34</v>
      </c>
      <c r="D6131" t="s">
        <v>58</v>
      </c>
      <c r="E6131" s="3">
        <v>143761</v>
      </c>
      <c r="F6131" s="3">
        <v>134025</v>
      </c>
      <c r="G6131" t="s">
        <v>35</v>
      </c>
      <c r="H6131" s="3" t="s">
        <v>6162</v>
      </c>
      <c r="I6131" s="3">
        <f t="shared" si="855"/>
        <v>-9736</v>
      </c>
      <c r="J6131" s="4">
        <f t="shared" si="856"/>
        <v>-6.7723513331153784E-2</v>
      </c>
      <c r="K6131" s="5">
        <f t="shared" si="857"/>
        <v>0.93227648666884622</v>
      </c>
      <c r="L6131" s="4" t="str">
        <f t="shared" si="858"/>
        <v>Under Budget</v>
      </c>
      <c r="M6131">
        <f t="shared" si="859"/>
        <v>2023</v>
      </c>
      <c r="N6131">
        <f t="shared" si="860"/>
        <v>5</v>
      </c>
      <c r="O6131" t="str">
        <f t="shared" si="861"/>
        <v>May</v>
      </c>
      <c r="P6131" t="str">
        <f t="shared" si="862"/>
        <v>Q2</v>
      </c>
      <c r="Q6131" t="str">
        <f t="shared" si="863"/>
        <v>2023-05</v>
      </c>
    </row>
    <row r="6132" spans="1:17" x14ac:dyDescent="0.35">
      <c r="A6132" s="2">
        <v>45150</v>
      </c>
      <c r="B6132" t="s">
        <v>37</v>
      </c>
      <c r="C6132" t="s">
        <v>43</v>
      </c>
      <c r="D6132" t="s">
        <v>20</v>
      </c>
      <c r="E6132" s="3">
        <v>77004</v>
      </c>
      <c r="F6132" s="3">
        <v>92763</v>
      </c>
      <c r="G6132" t="s">
        <v>32</v>
      </c>
      <c r="H6132" s="3" t="s">
        <v>6163</v>
      </c>
      <c r="I6132" s="3">
        <f t="shared" si="855"/>
        <v>15759</v>
      </c>
      <c r="J6132" s="4">
        <f t="shared" si="856"/>
        <v>0.20465170640486208</v>
      </c>
      <c r="K6132" s="5">
        <f t="shared" si="857"/>
        <v>1.2046517064048621</v>
      </c>
      <c r="L6132" s="4" t="str">
        <f t="shared" si="858"/>
        <v>Over Budget</v>
      </c>
      <c r="M6132">
        <f t="shared" si="859"/>
        <v>2023</v>
      </c>
      <c r="N6132">
        <f t="shared" si="860"/>
        <v>8</v>
      </c>
      <c r="O6132" t="str">
        <f t="shared" si="861"/>
        <v>Aug</v>
      </c>
      <c r="P6132" t="str">
        <f t="shared" si="862"/>
        <v>Q3</v>
      </c>
      <c r="Q6132" t="str">
        <f t="shared" si="863"/>
        <v>2023-08</v>
      </c>
    </row>
    <row r="6133" spans="1:17" x14ac:dyDescent="0.35">
      <c r="A6133" s="2">
        <v>44451</v>
      </c>
      <c r="B6133" t="s">
        <v>28</v>
      </c>
      <c r="C6133" t="s">
        <v>23</v>
      </c>
      <c r="D6133" t="s">
        <v>39</v>
      </c>
      <c r="E6133" s="3">
        <v>75768</v>
      </c>
      <c r="F6133" s="3">
        <v>75669</v>
      </c>
      <c r="G6133" t="s">
        <v>26</v>
      </c>
      <c r="H6133" s="3" t="s">
        <v>6164</v>
      </c>
      <c r="I6133" s="3">
        <f t="shared" si="855"/>
        <v>-99</v>
      </c>
      <c r="J6133" s="4">
        <f t="shared" si="856"/>
        <v>-1.3066202090592336E-3</v>
      </c>
      <c r="K6133" s="5">
        <f t="shared" si="857"/>
        <v>0.99869337979094075</v>
      </c>
      <c r="L6133" s="4" t="str">
        <f t="shared" si="858"/>
        <v>Under Budget</v>
      </c>
      <c r="M6133">
        <f t="shared" si="859"/>
        <v>2021</v>
      </c>
      <c r="N6133">
        <f t="shared" si="860"/>
        <v>9</v>
      </c>
      <c r="O6133" t="str">
        <f t="shared" si="861"/>
        <v>Sep</v>
      </c>
      <c r="P6133" t="str">
        <f t="shared" si="862"/>
        <v>Q3</v>
      </c>
      <c r="Q6133" t="str">
        <f t="shared" si="863"/>
        <v>2021-09</v>
      </c>
    </row>
    <row r="6134" spans="1:17" x14ac:dyDescent="0.35">
      <c r="A6134" s="2">
        <v>44766</v>
      </c>
      <c r="B6134" t="s">
        <v>28</v>
      </c>
      <c r="C6134" t="s">
        <v>29</v>
      </c>
      <c r="D6134" t="s">
        <v>39</v>
      </c>
      <c r="E6134" s="3">
        <v>132699</v>
      </c>
      <c r="F6134" s="3">
        <v>10578</v>
      </c>
      <c r="G6134" t="s">
        <v>21</v>
      </c>
      <c r="H6134" s="3" t="s">
        <v>6165</v>
      </c>
      <c r="I6134" s="3">
        <f t="shared" si="855"/>
        <v>-122121</v>
      </c>
      <c r="J6134" s="4">
        <f t="shared" si="856"/>
        <v>-0.92028575950082514</v>
      </c>
      <c r="K6134" s="5">
        <f t="shared" si="857"/>
        <v>7.9714240499174818E-2</v>
      </c>
      <c r="L6134" s="4" t="str">
        <f t="shared" si="858"/>
        <v>Under Budget</v>
      </c>
      <c r="M6134">
        <f t="shared" si="859"/>
        <v>2022</v>
      </c>
      <c r="N6134">
        <f t="shared" si="860"/>
        <v>7</v>
      </c>
      <c r="O6134" t="str">
        <f t="shared" si="861"/>
        <v>Jul</v>
      </c>
      <c r="P6134" t="str">
        <f t="shared" si="862"/>
        <v>Q3</v>
      </c>
      <c r="Q6134" t="str">
        <f t="shared" si="863"/>
        <v>2022-07</v>
      </c>
    </row>
    <row r="6135" spans="1:17" x14ac:dyDescent="0.35">
      <c r="A6135" s="2">
        <v>44308</v>
      </c>
      <c r="B6135" t="s">
        <v>55</v>
      </c>
      <c r="C6135" t="s">
        <v>29</v>
      </c>
      <c r="D6135" t="s">
        <v>20</v>
      </c>
      <c r="E6135" s="3">
        <v>138881</v>
      </c>
      <c r="F6135" s="3">
        <v>14551</v>
      </c>
      <c r="G6135" t="s">
        <v>26</v>
      </c>
      <c r="H6135" s="3" t="s">
        <v>6166</v>
      </c>
      <c r="I6135" s="3">
        <f t="shared" si="855"/>
        <v>-124330</v>
      </c>
      <c r="J6135" s="4">
        <f t="shared" si="856"/>
        <v>-0.89522684888501669</v>
      </c>
      <c r="K6135" s="5">
        <f t="shared" si="857"/>
        <v>0.10477315111498334</v>
      </c>
      <c r="L6135" s="4" t="str">
        <f t="shared" si="858"/>
        <v>Under Budget</v>
      </c>
      <c r="M6135">
        <f t="shared" si="859"/>
        <v>2021</v>
      </c>
      <c r="N6135">
        <f t="shared" si="860"/>
        <v>4</v>
      </c>
      <c r="O6135" t="str">
        <f t="shared" si="861"/>
        <v>Apr</v>
      </c>
      <c r="P6135" t="str">
        <f t="shared" si="862"/>
        <v>Q2</v>
      </c>
      <c r="Q6135" t="str">
        <f t="shared" si="863"/>
        <v>2021-04</v>
      </c>
    </row>
    <row r="6136" spans="1:17" x14ac:dyDescent="0.35">
      <c r="A6136" s="2">
        <v>45181</v>
      </c>
      <c r="B6136" t="s">
        <v>37</v>
      </c>
      <c r="C6136" t="s">
        <v>19</v>
      </c>
      <c r="D6136" t="s">
        <v>58</v>
      </c>
      <c r="E6136" s="3">
        <v>99060</v>
      </c>
      <c r="F6136" s="3">
        <v>138764</v>
      </c>
      <c r="G6136" t="s">
        <v>21</v>
      </c>
      <c r="H6136" s="3" t="s">
        <v>6167</v>
      </c>
      <c r="I6136" s="3">
        <f t="shared" si="855"/>
        <v>39704</v>
      </c>
      <c r="J6136" s="4">
        <f t="shared" si="856"/>
        <v>0.40080759135877247</v>
      </c>
      <c r="K6136" s="5">
        <f t="shared" si="857"/>
        <v>1.4008075913587725</v>
      </c>
      <c r="L6136" s="4" t="str">
        <f t="shared" si="858"/>
        <v>Over Budget</v>
      </c>
      <c r="M6136">
        <f t="shared" si="859"/>
        <v>2023</v>
      </c>
      <c r="N6136">
        <f t="shared" si="860"/>
        <v>9</v>
      </c>
      <c r="O6136" t="str">
        <f t="shared" si="861"/>
        <v>Sep</v>
      </c>
      <c r="P6136" t="str">
        <f t="shared" si="862"/>
        <v>Q3</v>
      </c>
      <c r="Q6136" t="str">
        <f t="shared" si="863"/>
        <v>2023-09</v>
      </c>
    </row>
    <row r="6137" spans="1:17" x14ac:dyDescent="0.35">
      <c r="A6137" s="2">
        <v>45194</v>
      </c>
      <c r="B6137" t="s">
        <v>55</v>
      </c>
      <c r="C6137" t="s">
        <v>19</v>
      </c>
      <c r="D6137" t="s">
        <v>58</v>
      </c>
      <c r="E6137" s="3">
        <v>110190</v>
      </c>
      <c r="F6137" s="3">
        <v>61768</v>
      </c>
      <c r="G6137" t="s">
        <v>26</v>
      </c>
      <c r="H6137" s="3" t="s">
        <v>6168</v>
      </c>
      <c r="I6137" s="3">
        <f t="shared" si="855"/>
        <v>-48422</v>
      </c>
      <c r="J6137" s="4">
        <f t="shared" si="856"/>
        <v>-0.43944096560486434</v>
      </c>
      <c r="K6137" s="5">
        <f t="shared" si="857"/>
        <v>0.56055903439513566</v>
      </c>
      <c r="L6137" s="4" t="str">
        <f t="shared" si="858"/>
        <v>Under Budget</v>
      </c>
      <c r="M6137">
        <f t="shared" si="859"/>
        <v>2023</v>
      </c>
      <c r="N6137">
        <f t="shared" si="860"/>
        <v>9</v>
      </c>
      <c r="O6137" t="str">
        <f t="shared" si="861"/>
        <v>Sep</v>
      </c>
      <c r="P6137" t="str">
        <f t="shared" si="862"/>
        <v>Q3</v>
      </c>
      <c r="Q6137" t="str">
        <f t="shared" si="863"/>
        <v>2023-09</v>
      </c>
    </row>
    <row r="6138" spans="1:17" x14ac:dyDescent="0.35">
      <c r="A6138" s="2">
        <v>44657</v>
      </c>
      <c r="B6138" t="s">
        <v>23</v>
      </c>
      <c r="C6138" t="s">
        <v>19</v>
      </c>
      <c r="D6138" t="s">
        <v>25</v>
      </c>
      <c r="E6138" s="3">
        <v>26693</v>
      </c>
      <c r="F6138" s="3">
        <v>76116</v>
      </c>
      <c r="G6138" t="s">
        <v>32</v>
      </c>
      <c r="H6138" s="3" t="s">
        <v>6169</v>
      </c>
      <c r="I6138" s="3">
        <f t="shared" si="855"/>
        <v>49423</v>
      </c>
      <c r="J6138" s="4">
        <f t="shared" si="856"/>
        <v>1.8515341100663094</v>
      </c>
      <c r="K6138" s="5">
        <f t="shared" si="857"/>
        <v>2.8515341100663094</v>
      </c>
      <c r="L6138" s="4" t="str">
        <f t="shared" si="858"/>
        <v>Over Budget</v>
      </c>
      <c r="M6138">
        <f t="shared" si="859"/>
        <v>2022</v>
      </c>
      <c r="N6138">
        <f t="shared" si="860"/>
        <v>4</v>
      </c>
      <c r="O6138" t="str">
        <f t="shared" si="861"/>
        <v>Apr</v>
      </c>
      <c r="P6138" t="str">
        <f t="shared" si="862"/>
        <v>Q2</v>
      </c>
      <c r="Q6138" t="str">
        <f t="shared" si="863"/>
        <v>2022-04</v>
      </c>
    </row>
    <row r="6139" spans="1:17" x14ac:dyDescent="0.35">
      <c r="A6139" s="2">
        <v>44904</v>
      </c>
      <c r="B6139" t="s">
        <v>18</v>
      </c>
      <c r="C6139" t="s">
        <v>24</v>
      </c>
      <c r="D6139" t="s">
        <v>30</v>
      </c>
      <c r="E6139" s="3">
        <v>101019</v>
      </c>
      <c r="F6139" s="3">
        <v>63390</v>
      </c>
      <c r="G6139" t="s">
        <v>32</v>
      </c>
      <c r="H6139" s="3" t="s">
        <v>6170</v>
      </c>
      <c r="I6139" s="3">
        <f t="shared" si="855"/>
        <v>-37629</v>
      </c>
      <c r="J6139" s="4">
        <f t="shared" si="856"/>
        <v>-0.37249428325364536</v>
      </c>
      <c r="K6139" s="5">
        <f t="shared" si="857"/>
        <v>0.62750571674635469</v>
      </c>
      <c r="L6139" s="4" t="str">
        <f t="shared" si="858"/>
        <v>Under Budget</v>
      </c>
      <c r="M6139">
        <f t="shared" si="859"/>
        <v>2022</v>
      </c>
      <c r="N6139">
        <f t="shared" si="860"/>
        <v>12</v>
      </c>
      <c r="O6139" t="str">
        <f t="shared" si="861"/>
        <v>Dec</v>
      </c>
      <c r="P6139" t="str">
        <f t="shared" si="862"/>
        <v>Q4</v>
      </c>
      <c r="Q6139" t="str">
        <f t="shared" si="863"/>
        <v>2022-12</v>
      </c>
    </row>
    <row r="6140" spans="1:17" x14ac:dyDescent="0.35">
      <c r="A6140" s="2">
        <v>45083</v>
      </c>
      <c r="B6140" t="s">
        <v>28</v>
      </c>
      <c r="C6140" t="s">
        <v>29</v>
      </c>
      <c r="D6140" t="s">
        <v>20</v>
      </c>
      <c r="E6140" s="3">
        <v>77136</v>
      </c>
      <c r="F6140" s="3">
        <v>138751</v>
      </c>
      <c r="G6140" t="s">
        <v>32</v>
      </c>
      <c r="H6140" s="3" t="s">
        <v>6171</v>
      </c>
      <c r="I6140" s="3">
        <f t="shared" si="855"/>
        <v>61615</v>
      </c>
      <c r="J6140" s="4">
        <f t="shared" si="856"/>
        <v>0.79878396598216139</v>
      </c>
      <c r="K6140" s="5">
        <f t="shared" si="857"/>
        <v>1.7987839659821614</v>
      </c>
      <c r="L6140" s="4" t="str">
        <f t="shared" si="858"/>
        <v>Over Budget</v>
      </c>
      <c r="M6140">
        <f t="shared" si="859"/>
        <v>2023</v>
      </c>
      <c r="N6140">
        <f t="shared" si="860"/>
        <v>6</v>
      </c>
      <c r="O6140" t="str">
        <f t="shared" si="861"/>
        <v>Jun</v>
      </c>
      <c r="P6140" t="str">
        <f t="shared" si="862"/>
        <v>Q2</v>
      </c>
      <c r="Q6140" t="str">
        <f t="shared" si="863"/>
        <v>2023-06</v>
      </c>
    </row>
    <row r="6141" spans="1:17" x14ac:dyDescent="0.35">
      <c r="A6141" s="2">
        <v>45272</v>
      </c>
      <c r="B6141" t="s">
        <v>41</v>
      </c>
      <c r="C6141" t="s">
        <v>29</v>
      </c>
      <c r="D6141" t="s">
        <v>30</v>
      </c>
      <c r="E6141" s="3">
        <v>128002</v>
      </c>
      <c r="F6141" s="3">
        <v>143004</v>
      </c>
      <c r="G6141" t="s">
        <v>26</v>
      </c>
      <c r="H6141" s="3" t="s">
        <v>6172</v>
      </c>
      <c r="I6141" s="3">
        <f t="shared" si="855"/>
        <v>15002</v>
      </c>
      <c r="J6141" s="4">
        <f t="shared" si="856"/>
        <v>0.11720129372978547</v>
      </c>
      <c r="K6141" s="5">
        <f t="shared" si="857"/>
        <v>1.1172012937297855</v>
      </c>
      <c r="L6141" s="4" t="str">
        <f t="shared" si="858"/>
        <v>Over Budget</v>
      </c>
      <c r="M6141">
        <f t="shared" si="859"/>
        <v>2023</v>
      </c>
      <c r="N6141">
        <f t="shared" si="860"/>
        <v>12</v>
      </c>
      <c r="O6141" t="str">
        <f t="shared" si="861"/>
        <v>Dec</v>
      </c>
      <c r="P6141" t="str">
        <f t="shared" si="862"/>
        <v>Q4</v>
      </c>
      <c r="Q6141" t="str">
        <f t="shared" si="863"/>
        <v>2023-12</v>
      </c>
    </row>
    <row r="6142" spans="1:17" x14ac:dyDescent="0.35">
      <c r="A6142" s="2">
        <v>44716</v>
      </c>
      <c r="B6142" t="s">
        <v>28</v>
      </c>
      <c r="C6142" t="s">
        <v>43</v>
      </c>
      <c r="D6142" t="s">
        <v>30</v>
      </c>
      <c r="E6142" s="3">
        <v>39027</v>
      </c>
      <c r="F6142" s="3">
        <v>15113</v>
      </c>
      <c r="G6142" t="s">
        <v>35</v>
      </c>
      <c r="H6142" s="3" t="s">
        <v>6173</v>
      </c>
      <c r="I6142" s="3">
        <f t="shared" si="855"/>
        <v>-23914</v>
      </c>
      <c r="J6142" s="4">
        <f t="shared" si="856"/>
        <v>-0.61275527199118562</v>
      </c>
      <c r="K6142" s="5">
        <f t="shared" si="857"/>
        <v>0.38724472800881443</v>
      </c>
      <c r="L6142" s="4" t="str">
        <f t="shared" si="858"/>
        <v>Under Budget</v>
      </c>
      <c r="M6142">
        <f t="shared" si="859"/>
        <v>2022</v>
      </c>
      <c r="N6142">
        <f t="shared" si="860"/>
        <v>6</v>
      </c>
      <c r="O6142" t="str">
        <f t="shared" si="861"/>
        <v>Jun</v>
      </c>
      <c r="P6142" t="str">
        <f t="shared" si="862"/>
        <v>Q2</v>
      </c>
      <c r="Q6142" t="str">
        <f t="shared" si="863"/>
        <v>2022-06</v>
      </c>
    </row>
    <row r="6143" spans="1:17" x14ac:dyDescent="0.35">
      <c r="A6143" s="2">
        <v>45008</v>
      </c>
      <c r="B6143" t="s">
        <v>18</v>
      </c>
      <c r="C6143" t="s">
        <v>24</v>
      </c>
      <c r="D6143" t="s">
        <v>39</v>
      </c>
      <c r="E6143" s="3">
        <v>74307</v>
      </c>
      <c r="F6143" s="3">
        <v>91074</v>
      </c>
      <c r="G6143" t="s">
        <v>26</v>
      </c>
      <c r="H6143" s="3" t="s">
        <v>6174</v>
      </c>
      <c r="I6143" s="3">
        <f t="shared" si="855"/>
        <v>16767</v>
      </c>
      <c r="J6143" s="4">
        <f t="shared" si="856"/>
        <v>0.2256449594250878</v>
      </c>
      <c r="K6143" s="5">
        <f t="shared" si="857"/>
        <v>1.2256449594250878</v>
      </c>
      <c r="L6143" s="4" t="str">
        <f t="shared" si="858"/>
        <v>Over Budget</v>
      </c>
      <c r="M6143">
        <f t="shared" si="859"/>
        <v>2023</v>
      </c>
      <c r="N6143">
        <f t="shared" si="860"/>
        <v>3</v>
      </c>
      <c r="O6143" t="str">
        <f t="shared" si="861"/>
        <v>Mar</v>
      </c>
      <c r="P6143" t="str">
        <f t="shared" si="862"/>
        <v>Q1</v>
      </c>
      <c r="Q6143" t="str">
        <f t="shared" si="863"/>
        <v>2023-03</v>
      </c>
    </row>
    <row r="6144" spans="1:17" x14ac:dyDescent="0.35">
      <c r="A6144" s="2">
        <v>44432</v>
      </c>
      <c r="B6144" t="s">
        <v>41</v>
      </c>
      <c r="C6144" t="s">
        <v>19</v>
      </c>
      <c r="D6144" t="s">
        <v>39</v>
      </c>
      <c r="E6144" s="3">
        <v>15729</v>
      </c>
      <c r="F6144" s="3">
        <v>102092</v>
      </c>
      <c r="G6144" t="s">
        <v>26</v>
      </c>
      <c r="H6144" s="3" t="s">
        <v>6175</v>
      </c>
      <c r="I6144" s="3">
        <f t="shared" si="855"/>
        <v>86363</v>
      </c>
      <c r="J6144" s="4">
        <f t="shared" si="856"/>
        <v>5.490685994023778</v>
      </c>
      <c r="K6144" s="5">
        <f t="shared" si="857"/>
        <v>6.490685994023778</v>
      </c>
      <c r="L6144" s="4" t="str">
        <f t="shared" si="858"/>
        <v>Over Budget</v>
      </c>
      <c r="M6144">
        <f t="shared" si="859"/>
        <v>2021</v>
      </c>
      <c r="N6144">
        <f t="shared" si="860"/>
        <v>8</v>
      </c>
      <c r="O6144" t="str">
        <f t="shared" si="861"/>
        <v>Aug</v>
      </c>
      <c r="P6144" t="str">
        <f t="shared" si="862"/>
        <v>Q3</v>
      </c>
      <c r="Q6144" t="str">
        <f t="shared" si="863"/>
        <v>2021-08</v>
      </c>
    </row>
    <row r="6145" spans="1:17" x14ac:dyDescent="0.35">
      <c r="A6145" s="2">
        <v>45123</v>
      </c>
      <c r="B6145" t="s">
        <v>37</v>
      </c>
      <c r="C6145" t="s">
        <v>19</v>
      </c>
      <c r="D6145" t="s">
        <v>20</v>
      </c>
      <c r="E6145" s="3">
        <v>67143</v>
      </c>
      <c r="F6145" s="3">
        <v>57684</v>
      </c>
      <c r="G6145" t="s">
        <v>35</v>
      </c>
      <c r="H6145" s="3" t="s">
        <v>6176</v>
      </c>
      <c r="I6145" s="3">
        <f t="shared" si="855"/>
        <v>-9459</v>
      </c>
      <c r="J6145" s="4">
        <f t="shared" si="856"/>
        <v>-0.14087842366292838</v>
      </c>
      <c r="K6145" s="5">
        <f t="shared" si="857"/>
        <v>0.85912157633707165</v>
      </c>
      <c r="L6145" s="4" t="str">
        <f t="shared" si="858"/>
        <v>Under Budget</v>
      </c>
      <c r="M6145">
        <f t="shared" si="859"/>
        <v>2023</v>
      </c>
      <c r="N6145">
        <f t="shared" si="860"/>
        <v>7</v>
      </c>
      <c r="O6145" t="str">
        <f t="shared" si="861"/>
        <v>Jul</v>
      </c>
      <c r="P6145" t="str">
        <f t="shared" si="862"/>
        <v>Q3</v>
      </c>
      <c r="Q6145" t="str">
        <f t="shared" si="863"/>
        <v>2023-07</v>
      </c>
    </row>
    <row r="6146" spans="1:17" x14ac:dyDescent="0.35">
      <c r="A6146" s="2">
        <v>44753</v>
      </c>
      <c r="B6146" t="s">
        <v>37</v>
      </c>
      <c r="C6146" t="s">
        <v>34</v>
      </c>
      <c r="D6146" t="s">
        <v>20</v>
      </c>
      <c r="E6146" s="3">
        <v>55932</v>
      </c>
      <c r="F6146" s="3">
        <v>8887</v>
      </c>
      <c r="G6146" t="s">
        <v>32</v>
      </c>
      <c r="H6146" s="3" t="s">
        <v>6177</v>
      </c>
      <c r="I6146" s="3">
        <f t="shared" si="855"/>
        <v>-47045</v>
      </c>
      <c r="J6146" s="4">
        <f t="shared" si="856"/>
        <v>-0.84111063434170064</v>
      </c>
      <c r="K6146" s="5">
        <f t="shared" si="857"/>
        <v>0.15888936565829936</v>
      </c>
      <c r="L6146" s="4" t="str">
        <f t="shared" si="858"/>
        <v>Under Budget</v>
      </c>
      <c r="M6146">
        <f t="shared" si="859"/>
        <v>2022</v>
      </c>
      <c r="N6146">
        <f t="shared" si="860"/>
        <v>7</v>
      </c>
      <c r="O6146" t="str">
        <f t="shared" si="861"/>
        <v>Jul</v>
      </c>
      <c r="P6146" t="str">
        <f t="shared" si="862"/>
        <v>Q3</v>
      </c>
      <c r="Q6146" t="str">
        <f t="shared" si="863"/>
        <v>2022-07</v>
      </c>
    </row>
    <row r="6147" spans="1:17" x14ac:dyDescent="0.35">
      <c r="A6147" s="2">
        <v>44845</v>
      </c>
      <c r="B6147" t="s">
        <v>28</v>
      </c>
      <c r="C6147" t="s">
        <v>24</v>
      </c>
      <c r="D6147" t="s">
        <v>58</v>
      </c>
      <c r="E6147" s="3">
        <v>126529</v>
      </c>
      <c r="F6147" s="3">
        <v>125613</v>
      </c>
      <c r="G6147" t="s">
        <v>26</v>
      </c>
      <c r="H6147" s="3" t="s">
        <v>6178</v>
      </c>
      <c r="I6147" s="3">
        <f t="shared" si="855"/>
        <v>-916</v>
      </c>
      <c r="J6147" s="4">
        <f t="shared" si="856"/>
        <v>-7.2394470832773516E-3</v>
      </c>
      <c r="K6147" s="5">
        <f t="shared" si="857"/>
        <v>0.99276055291672261</v>
      </c>
      <c r="L6147" s="4" t="str">
        <f t="shared" si="858"/>
        <v>Under Budget</v>
      </c>
      <c r="M6147">
        <f t="shared" si="859"/>
        <v>2022</v>
      </c>
      <c r="N6147">
        <f t="shared" si="860"/>
        <v>10</v>
      </c>
      <c r="O6147" t="str">
        <f t="shared" si="861"/>
        <v>Oct</v>
      </c>
      <c r="P6147" t="str">
        <f t="shared" si="862"/>
        <v>Q4</v>
      </c>
      <c r="Q6147" t="str">
        <f t="shared" si="863"/>
        <v>2022-10</v>
      </c>
    </row>
    <row r="6148" spans="1:17" x14ac:dyDescent="0.35">
      <c r="A6148" s="2">
        <v>44430</v>
      </c>
      <c r="B6148" t="s">
        <v>41</v>
      </c>
      <c r="C6148" t="s">
        <v>23</v>
      </c>
      <c r="D6148" t="s">
        <v>20</v>
      </c>
      <c r="E6148" s="3">
        <v>126363</v>
      </c>
      <c r="F6148" s="3">
        <v>157888</v>
      </c>
      <c r="G6148" t="s">
        <v>26</v>
      </c>
      <c r="H6148" s="3" t="s">
        <v>6179</v>
      </c>
      <c r="I6148" s="3">
        <f t="shared" si="855"/>
        <v>31525</v>
      </c>
      <c r="J6148" s="4">
        <f t="shared" si="856"/>
        <v>0.24947967363864423</v>
      </c>
      <c r="K6148" s="5">
        <f t="shared" si="857"/>
        <v>1.2494796736386442</v>
      </c>
      <c r="L6148" s="4" t="str">
        <f t="shared" si="858"/>
        <v>Over Budget</v>
      </c>
      <c r="M6148">
        <f t="shared" si="859"/>
        <v>2021</v>
      </c>
      <c r="N6148">
        <f t="shared" si="860"/>
        <v>8</v>
      </c>
      <c r="O6148" t="str">
        <f t="shared" si="861"/>
        <v>Aug</v>
      </c>
      <c r="P6148" t="str">
        <f t="shared" si="862"/>
        <v>Q3</v>
      </c>
      <c r="Q6148" t="str">
        <f t="shared" si="863"/>
        <v>2021-08</v>
      </c>
    </row>
    <row r="6149" spans="1:17" x14ac:dyDescent="0.35">
      <c r="A6149" s="2">
        <v>45252</v>
      </c>
      <c r="B6149" t="s">
        <v>23</v>
      </c>
      <c r="C6149" t="s">
        <v>29</v>
      </c>
      <c r="D6149" t="s">
        <v>58</v>
      </c>
      <c r="E6149" s="3">
        <v>77326</v>
      </c>
      <c r="F6149" s="3">
        <v>109901</v>
      </c>
      <c r="G6149" t="s">
        <v>32</v>
      </c>
      <c r="H6149" s="3" t="s">
        <v>6180</v>
      </c>
      <c r="I6149" s="3">
        <f t="shared" ref="I6149:I6212" si="864">F6149-E6149</f>
        <v>32575</v>
      </c>
      <c r="J6149" s="4">
        <f t="shared" ref="J6149:J6212" si="865">IFERROR(I6149/E6149,0)</f>
        <v>0.42126839614101336</v>
      </c>
      <c r="K6149" s="5">
        <f t="shared" ref="K6149:K6212" si="866">IFERROR(F6149/E6149,0)</f>
        <v>1.4212683961410133</v>
      </c>
      <c r="L6149" s="4" t="str">
        <f t="shared" ref="L6149:L6212" si="867">IF(I6149&gt;0,"Over Budget",IF(I6149&lt;0,"Under Budget","On Budget"))</f>
        <v>Over Budget</v>
      </c>
      <c r="M6149">
        <f t="shared" ref="M6149:M6212" si="868">YEAR(A6149)</f>
        <v>2023</v>
      </c>
      <c r="N6149">
        <f t="shared" ref="N6149:N6212" si="869">MONTH(A6149)</f>
        <v>11</v>
      </c>
      <c r="O6149" t="str">
        <f t="shared" ref="O6149:O6212" si="870">TEXT(A6149,"mmm")</f>
        <v>Nov</v>
      </c>
      <c r="P6149" t="str">
        <f t="shared" ref="P6149:P6212" si="871">"Q"&amp;ROUNDUP(MONTH(A6149)/3,0)</f>
        <v>Q4</v>
      </c>
      <c r="Q6149" t="str">
        <f t="shared" ref="Q6149:Q6212" si="872">TEXT(A6149,"yyyy-mm")</f>
        <v>2023-11</v>
      </c>
    </row>
    <row r="6150" spans="1:17" x14ac:dyDescent="0.35">
      <c r="A6150" s="2">
        <v>44775</v>
      </c>
      <c r="B6150" t="s">
        <v>41</v>
      </c>
      <c r="C6150" t="s">
        <v>43</v>
      </c>
      <c r="D6150" t="s">
        <v>58</v>
      </c>
      <c r="E6150" s="3">
        <v>120016</v>
      </c>
      <c r="F6150" s="3">
        <v>163467</v>
      </c>
      <c r="G6150" t="s">
        <v>26</v>
      </c>
      <c r="H6150" s="3" t="s">
        <v>6181</v>
      </c>
      <c r="I6150" s="3">
        <f t="shared" si="864"/>
        <v>43451</v>
      </c>
      <c r="J6150" s="4">
        <f t="shared" si="865"/>
        <v>0.36204339421410481</v>
      </c>
      <c r="K6150" s="5">
        <f t="shared" si="866"/>
        <v>1.3620433942141048</v>
      </c>
      <c r="L6150" s="4" t="str">
        <f t="shared" si="867"/>
        <v>Over Budget</v>
      </c>
      <c r="M6150">
        <f t="shared" si="868"/>
        <v>2022</v>
      </c>
      <c r="N6150">
        <f t="shared" si="869"/>
        <v>8</v>
      </c>
      <c r="O6150" t="str">
        <f t="shared" si="870"/>
        <v>Aug</v>
      </c>
      <c r="P6150" t="str">
        <f t="shared" si="871"/>
        <v>Q3</v>
      </c>
      <c r="Q6150" t="str">
        <f t="shared" si="872"/>
        <v>2022-08</v>
      </c>
    </row>
    <row r="6151" spans="1:17" x14ac:dyDescent="0.35">
      <c r="A6151" s="2">
        <v>44738</v>
      </c>
      <c r="B6151" t="s">
        <v>55</v>
      </c>
      <c r="C6151" t="s">
        <v>23</v>
      </c>
      <c r="D6151" t="s">
        <v>20</v>
      </c>
      <c r="E6151" s="3">
        <v>51893</v>
      </c>
      <c r="F6151" s="3">
        <v>144597</v>
      </c>
      <c r="G6151" t="s">
        <v>35</v>
      </c>
      <c r="H6151" s="3" t="s">
        <v>6182</v>
      </c>
      <c r="I6151" s="3">
        <f t="shared" si="864"/>
        <v>92704</v>
      </c>
      <c r="J6151" s="4">
        <f t="shared" si="865"/>
        <v>1.786445185285106</v>
      </c>
      <c r="K6151" s="5">
        <f t="shared" si="866"/>
        <v>2.786445185285106</v>
      </c>
      <c r="L6151" s="4" t="str">
        <f t="shared" si="867"/>
        <v>Over Budget</v>
      </c>
      <c r="M6151">
        <f t="shared" si="868"/>
        <v>2022</v>
      </c>
      <c r="N6151">
        <f t="shared" si="869"/>
        <v>6</v>
      </c>
      <c r="O6151" t="str">
        <f t="shared" si="870"/>
        <v>Jun</v>
      </c>
      <c r="P6151" t="str">
        <f t="shared" si="871"/>
        <v>Q2</v>
      </c>
      <c r="Q6151" t="str">
        <f t="shared" si="872"/>
        <v>2022-06</v>
      </c>
    </row>
    <row r="6152" spans="1:17" x14ac:dyDescent="0.35">
      <c r="A6152" s="2">
        <v>44310</v>
      </c>
      <c r="B6152" t="s">
        <v>18</v>
      </c>
      <c r="C6152" t="s">
        <v>23</v>
      </c>
      <c r="D6152" t="s">
        <v>58</v>
      </c>
      <c r="E6152" s="3">
        <v>134213</v>
      </c>
      <c r="F6152" s="3">
        <v>72143</v>
      </c>
      <c r="G6152" t="s">
        <v>21</v>
      </c>
      <c r="H6152" s="3" t="s">
        <v>6183</v>
      </c>
      <c r="I6152" s="3">
        <f t="shared" si="864"/>
        <v>-62070</v>
      </c>
      <c r="J6152" s="4">
        <f t="shared" si="865"/>
        <v>-0.46247382891374161</v>
      </c>
      <c r="K6152" s="5">
        <f t="shared" si="866"/>
        <v>0.53752617108625844</v>
      </c>
      <c r="L6152" s="4" t="str">
        <f t="shared" si="867"/>
        <v>Under Budget</v>
      </c>
      <c r="M6152">
        <f t="shared" si="868"/>
        <v>2021</v>
      </c>
      <c r="N6152">
        <f t="shared" si="869"/>
        <v>4</v>
      </c>
      <c r="O6152" t="str">
        <f t="shared" si="870"/>
        <v>Apr</v>
      </c>
      <c r="P6152" t="str">
        <f t="shared" si="871"/>
        <v>Q2</v>
      </c>
      <c r="Q6152" t="str">
        <f t="shared" si="872"/>
        <v>2021-04</v>
      </c>
    </row>
    <row r="6153" spans="1:17" x14ac:dyDescent="0.35">
      <c r="A6153" s="2">
        <v>44400</v>
      </c>
      <c r="B6153" t="s">
        <v>37</v>
      </c>
      <c r="C6153" t="s">
        <v>43</v>
      </c>
      <c r="D6153" t="s">
        <v>30</v>
      </c>
      <c r="E6153" s="3">
        <v>112647</v>
      </c>
      <c r="F6153" s="3">
        <v>104254</v>
      </c>
      <c r="G6153" t="s">
        <v>26</v>
      </c>
      <c r="H6153" s="3" t="s">
        <v>6184</v>
      </c>
      <c r="I6153" s="3">
        <f t="shared" si="864"/>
        <v>-8393</v>
      </c>
      <c r="J6153" s="4">
        <f t="shared" si="865"/>
        <v>-7.4507088515450917E-2</v>
      </c>
      <c r="K6153" s="5">
        <f t="shared" si="866"/>
        <v>0.92549291148454904</v>
      </c>
      <c r="L6153" s="4" t="str">
        <f t="shared" si="867"/>
        <v>Under Budget</v>
      </c>
      <c r="M6153">
        <f t="shared" si="868"/>
        <v>2021</v>
      </c>
      <c r="N6153">
        <f t="shared" si="869"/>
        <v>7</v>
      </c>
      <c r="O6153" t="str">
        <f t="shared" si="870"/>
        <v>Jul</v>
      </c>
      <c r="P6153" t="str">
        <f t="shared" si="871"/>
        <v>Q3</v>
      </c>
      <c r="Q6153" t="str">
        <f t="shared" si="872"/>
        <v>2021-07</v>
      </c>
    </row>
    <row r="6154" spans="1:17" x14ac:dyDescent="0.35">
      <c r="A6154" s="2">
        <v>45249</v>
      </c>
      <c r="B6154" t="s">
        <v>28</v>
      </c>
      <c r="C6154" t="s">
        <v>19</v>
      </c>
      <c r="D6154" t="s">
        <v>58</v>
      </c>
      <c r="E6154" s="3">
        <v>52411</v>
      </c>
      <c r="F6154" s="3">
        <v>132257</v>
      </c>
      <c r="G6154" t="s">
        <v>35</v>
      </c>
      <c r="H6154" s="3" t="s">
        <v>6185</v>
      </c>
      <c r="I6154" s="3">
        <f t="shared" si="864"/>
        <v>79846</v>
      </c>
      <c r="J6154" s="4">
        <f t="shared" si="865"/>
        <v>1.523458815897426</v>
      </c>
      <c r="K6154" s="5">
        <f t="shared" si="866"/>
        <v>2.5234588158974263</v>
      </c>
      <c r="L6154" s="4" t="str">
        <f t="shared" si="867"/>
        <v>Over Budget</v>
      </c>
      <c r="M6154">
        <f t="shared" si="868"/>
        <v>2023</v>
      </c>
      <c r="N6154">
        <f t="shared" si="869"/>
        <v>11</v>
      </c>
      <c r="O6154" t="str">
        <f t="shared" si="870"/>
        <v>Nov</v>
      </c>
      <c r="P6154" t="str">
        <f t="shared" si="871"/>
        <v>Q4</v>
      </c>
      <c r="Q6154" t="str">
        <f t="shared" si="872"/>
        <v>2023-11</v>
      </c>
    </row>
    <row r="6155" spans="1:17" x14ac:dyDescent="0.35">
      <c r="A6155" s="2">
        <v>44839</v>
      </c>
      <c r="B6155" t="s">
        <v>41</v>
      </c>
      <c r="C6155" t="s">
        <v>29</v>
      </c>
      <c r="D6155" t="s">
        <v>30</v>
      </c>
      <c r="E6155" s="3">
        <v>88732</v>
      </c>
      <c r="F6155" s="3">
        <v>28990</v>
      </c>
      <c r="G6155" t="s">
        <v>32</v>
      </c>
      <c r="H6155" s="3" t="s">
        <v>6186</v>
      </c>
      <c r="I6155" s="3">
        <f t="shared" si="864"/>
        <v>-59742</v>
      </c>
      <c r="J6155" s="4">
        <f t="shared" si="865"/>
        <v>-0.67328584952441062</v>
      </c>
      <c r="K6155" s="5">
        <f t="shared" si="866"/>
        <v>0.32671415047558944</v>
      </c>
      <c r="L6155" s="4" t="str">
        <f t="shared" si="867"/>
        <v>Under Budget</v>
      </c>
      <c r="M6155">
        <f t="shared" si="868"/>
        <v>2022</v>
      </c>
      <c r="N6155">
        <f t="shared" si="869"/>
        <v>10</v>
      </c>
      <c r="O6155" t="str">
        <f t="shared" si="870"/>
        <v>Oct</v>
      </c>
      <c r="P6155" t="str">
        <f t="shared" si="871"/>
        <v>Q4</v>
      </c>
      <c r="Q6155" t="str">
        <f t="shared" si="872"/>
        <v>2022-10</v>
      </c>
    </row>
    <row r="6156" spans="1:17" x14ac:dyDescent="0.35">
      <c r="A6156" s="2">
        <v>44670</v>
      </c>
      <c r="B6156" t="s">
        <v>37</v>
      </c>
      <c r="C6156" t="s">
        <v>34</v>
      </c>
      <c r="D6156" t="s">
        <v>30</v>
      </c>
      <c r="E6156" s="3">
        <v>142011</v>
      </c>
      <c r="F6156" s="3">
        <v>105113</v>
      </c>
      <c r="G6156" t="s">
        <v>21</v>
      </c>
      <c r="H6156" s="3" t="s">
        <v>6187</v>
      </c>
      <c r="I6156" s="3">
        <f t="shared" si="864"/>
        <v>-36898</v>
      </c>
      <c r="J6156" s="4">
        <f t="shared" si="865"/>
        <v>-0.25982494313820759</v>
      </c>
      <c r="K6156" s="5">
        <f t="shared" si="866"/>
        <v>0.74017505686179241</v>
      </c>
      <c r="L6156" s="4" t="str">
        <f t="shared" si="867"/>
        <v>Under Budget</v>
      </c>
      <c r="M6156">
        <f t="shared" si="868"/>
        <v>2022</v>
      </c>
      <c r="N6156">
        <f t="shared" si="869"/>
        <v>4</v>
      </c>
      <c r="O6156" t="str">
        <f t="shared" si="870"/>
        <v>Apr</v>
      </c>
      <c r="P6156" t="str">
        <f t="shared" si="871"/>
        <v>Q2</v>
      </c>
      <c r="Q6156" t="str">
        <f t="shared" si="872"/>
        <v>2022-04</v>
      </c>
    </row>
    <row r="6157" spans="1:17" x14ac:dyDescent="0.35">
      <c r="A6157" s="2">
        <v>44893</v>
      </c>
      <c r="B6157" t="s">
        <v>28</v>
      </c>
      <c r="C6157" t="s">
        <v>19</v>
      </c>
      <c r="D6157" t="s">
        <v>30</v>
      </c>
      <c r="E6157" s="3">
        <v>19285</v>
      </c>
      <c r="F6157" s="3">
        <v>66270</v>
      </c>
      <c r="G6157" t="s">
        <v>32</v>
      </c>
      <c r="H6157" s="3" t="s">
        <v>6188</v>
      </c>
      <c r="I6157" s="3">
        <f t="shared" si="864"/>
        <v>46985</v>
      </c>
      <c r="J6157" s="4">
        <f t="shared" si="865"/>
        <v>2.4363494944257194</v>
      </c>
      <c r="K6157" s="5">
        <f t="shared" si="866"/>
        <v>3.4363494944257194</v>
      </c>
      <c r="L6157" s="4" t="str">
        <f t="shared" si="867"/>
        <v>Over Budget</v>
      </c>
      <c r="M6157">
        <f t="shared" si="868"/>
        <v>2022</v>
      </c>
      <c r="N6157">
        <f t="shared" si="869"/>
        <v>11</v>
      </c>
      <c r="O6157" t="str">
        <f t="shared" si="870"/>
        <v>Nov</v>
      </c>
      <c r="P6157" t="str">
        <f t="shared" si="871"/>
        <v>Q4</v>
      </c>
      <c r="Q6157" t="str">
        <f t="shared" si="872"/>
        <v>2022-11</v>
      </c>
    </row>
    <row r="6158" spans="1:17" x14ac:dyDescent="0.35">
      <c r="A6158" s="2">
        <v>44449</v>
      </c>
      <c r="B6158" t="s">
        <v>37</v>
      </c>
      <c r="C6158" t="s">
        <v>19</v>
      </c>
      <c r="D6158" t="s">
        <v>25</v>
      </c>
      <c r="E6158" s="3">
        <v>82626</v>
      </c>
      <c r="F6158" s="3">
        <v>27056</v>
      </c>
      <c r="G6158" t="s">
        <v>32</v>
      </c>
      <c r="H6158" s="3" t="s">
        <v>6189</v>
      </c>
      <c r="I6158" s="3">
        <f t="shared" si="864"/>
        <v>-55570</v>
      </c>
      <c r="J6158" s="4">
        <f t="shared" si="865"/>
        <v>-0.6725485924527389</v>
      </c>
      <c r="K6158" s="5">
        <f t="shared" si="866"/>
        <v>0.32745140754726115</v>
      </c>
      <c r="L6158" s="4" t="str">
        <f t="shared" si="867"/>
        <v>Under Budget</v>
      </c>
      <c r="M6158">
        <f t="shared" si="868"/>
        <v>2021</v>
      </c>
      <c r="N6158">
        <f t="shared" si="869"/>
        <v>9</v>
      </c>
      <c r="O6158" t="str">
        <f t="shared" si="870"/>
        <v>Sep</v>
      </c>
      <c r="P6158" t="str">
        <f t="shared" si="871"/>
        <v>Q3</v>
      </c>
      <c r="Q6158" t="str">
        <f t="shared" si="872"/>
        <v>2021-09</v>
      </c>
    </row>
    <row r="6159" spans="1:17" x14ac:dyDescent="0.35">
      <c r="A6159" s="2">
        <v>45101</v>
      </c>
      <c r="B6159" t="s">
        <v>28</v>
      </c>
      <c r="C6159" t="s">
        <v>24</v>
      </c>
      <c r="D6159" t="s">
        <v>25</v>
      </c>
      <c r="E6159" s="3">
        <v>37077</v>
      </c>
      <c r="F6159" s="3">
        <v>77568</v>
      </c>
      <c r="G6159" t="s">
        <v>32</v>
      </c>
      <c r="H6159" s="3" t="s">
        <v>6190</v>
      </c>
      <c r="I6159" s="3">
        <f t="shared" si="864"/>
        <v>40491</v>
      </c>
      <c r="J6159" s="4">
        <f t="shared" si="865"/>
        <v>1.0920786471397361</v>
      </c>
      <c r="K6159" s="5">
        <f t="shared" si="866"/>
        <v>2.0920786471397363</v>
      </c>
      <c r="L6159" s="4" t="str">
        <f t="shared" si="867"/>
        <v>Over Budget</v>
      </c>
      <c r="M6159">
        <f t="shared" si="868"/>
        <v>2023</v>
      </c>
      <c r="N6159">
        <f t="shared" si="869"/>
        <v>6</v>
      </c>
      <c r="O6159" t="str">
        <f t="shared" si="870"/>
        <v>Jun</v>
      </c>
      <c r="P6159" t="str">
        <f t="shared" si="871"/>
        <v>Q2</v>
      </c>
      <c r="Q6159" t="str">
        <f t="shared" si="872"/>
        <v>2023-06</v>
      </c>
    </row>
    <row r="6160" spans="1:17" x14ac:dyDescent="0.35">
      <c r="A6160" s="2">
        <v>44582</v>
      </c>
      <c r="B6160" t="s">
        <v>37</v>
      </c>
      <c r="C6160" t="s">
        <v>23</v>
      </c>
      <c r="D6160" t="s">
        <v>58</v>
      </c>
      <c r="E6160" s="3">
        <v>69757</v>
      </c>
      <c r="F6160" s="3">
        <v>73369</v>
      </c>
      <c r="G6160" t="s">
        <v>21</v>
      </c>
      <c r="H6160" s="3" t="s">
        <v>6191</v>
      </c>
      <c r="I6160" s="3">
        <f t="shared" si="864"/>
        <v>3612</v>
      </c>
      <c r="J6160" s="4">
        <f t="shared" si="865"/>
        <v>5.1779749702538812E-2</v>
      </c>
      <c r="K6160" s="5">
        <f t="shared" si="866"/>
        <v>1.0517797497025387</v>
      </c>
      <c r="L6160" s="4" t="str">
        <f t="shared" si="867"/>
        <v>Over Budget</v>
      </c>
      <c r="M6160">
        <f t="shared" si="868"/>
        <v>2022</v>
      </c>
      <c r="N6160">
        <f t="shared" si="869"/>
        <v>1</v>
      </c>
      <c r="O6160" t="str">
        <f t="shared" si="870"/>
        <v>Jan</v>
      </c>
      <c r="P6160" t="str">
        <f t="shared" si="871"/>
        <v>Q1</v>
      </c>
      <c r="Q6160" t="str">
        <f t="shared" si="872"/>
        <v>2022-01</v>
      </c>
    </row>
    <row r="6161" spans="1:17" x14ac:dyDescent="0.35">
      <c r="A6161" s="2">
        <v>44258</v>
      </c>
      <c r="B6161" t="s">
        <v>23</v>
      </c>
      <c r="C6161" t="s">
        <v>23</v>
      </c>
      <c r="D6161" t="s">
        <v>20</v>
      </c>
      <c r="E6161" s="3">
        <v>54733</v>
      </c>
      <c r="F6161" s="3">
        <v>117578</v>
      </c>
      <c r="G6161" t="s">
        <v>35</v>
      </c>
      <c r="H6161" s="3" t="s">
        <v>6192</v>
      </c>
      <c r="I6161" s="3">
        <f t="shared" si="864"/>
        <v>62845</v>
      </c>
      <c r="J6161" s="4">
        <f t="shared" si="865"/>
        <v>1.1482104032302267</v>
      </c>
      <c r="K6161" s="5">
        <f t="shared" si="866"/>
        <v>2.1482104032302267</v>
      </c>
      <c r="L6161" s="4" t="str">
        <f t="shared" si="867"/>
        <v>Over Budget</v>
      </c>
      <c r="M6161">
        <f t="shared" si="868"/>
        <v>2021</v>
      </c>
      <c r="N6161">
        <f t="shared" si="869"/>
        <v>3</v>
      </c>
      <c r="O6161" t="str">
        <f t="shared" si="870"/>
        <v>Mar</v>
      </c>
      <c r="P6161" t="str">
        <f t="shared" si="871"/>
        <v>Q1</v>
      </c>
      <c r="Q6161" t="str">
        <f t="shared" si="872"/>
        <v>2021-03</v>
      </c>
    </row>
    <row r="6162" spans="1:17" x14ac:dyDescent="0.35">
      <c r="A6162" s="2">
        <v>44711</v>
      </c>
      <c r="B6162" t="s">
        <v>55</v>
      </c>
      <c r="C6162" t="s">
        <v>29</v>
      </c>
      <c r="D6162" t="s">
        <v>58</v>
      </c>
      <c r="E6162" s="3">
        <v>35786</v>
      </c>
      <c r="F6162" s="3">
        <v>118927</v>
      </c>
      <c r="G6162" t="s">
        <v>35</v>
      </c>
      <c r="H6162" s="3" t="s">
        <v>6193</v>
      </c>
      <c r="I6162" s="3">
        <f t="shared" si="864"/>
        <v>83141</v>
      </c>
      <c r="J6162" s="4">
        <f t="shared" si="865"/>
        <v>2.3232828480411336</v>
      </c>
      <c r="K6162" s="5">
        <f t="shared" si="866"/>
        <v>3.3232828480411336</v>
      </c>
      <c r="L6162" s="4" t="str">
        <f t="shared" si="867"/>
        <v>Over Budget</v>
      </c>
      <c r="M6162">
        <f t="shared" si="868"/>
        <v>2022</v>
      </c>
      <c r="N6162">
        <f t="shared" si="869"/>
        <v>5</v>
      </c>
      <c r="O6162" t="str">
        <f t="shared" si="870"/>
        <v>May</v>
      </c>
      <c r="P6162" t="str">
        <f t="shared" si="871"/>
        <v>Q2</v>
      </c>
      <c r="Q6162" t="str">
        <f t="shared" si="872"/>
        <v>2022-05</v>
      </c>
    </row>
    <row r="6163" spans="1:17" x14ac:dyDescent="0.35">
      <c r="A6163" s="2">
        <v>44626</v>
      </c>
      <c r="B6163" t="s">
        <v>18</v>
      </c>
      <c r="C6163" t="s">
        <v>23</v>
      </c>
      <c r="D6163" t="s">
        <v>25</v>
      </c>
      <c r="E6163" s="3">
        <v>16275</v>
      </c>
      <c r="F6163" s="3">
        <v>165349</v>
      </c>
      <c r="G6163" t="s">
        <v>35</v>
      </c>
      <c r="H6163" s="3" t="s">
        <v>6194</v>
      </c>
      <c r="I6163" s="3">
        <f t="shared" si="864"/>
        <v>149074</v>
      </c>
      <c r="J6163" s="4">
        <f t="shared" si="865"/>
        <v>9.1596927803379415</v>
      </c>
      <c r="K6163" s="5">
        <f t="shared" si="866"/>
        <v>10.159692780337942</v>
      </c>
      <c r="L6163" s="4" t="str">
        <f t="shared" si="867"/>
        <v>Over Budget</v>
      </c>
      <c r="M6163">
        <f t="shared" si="868"/>
        <v>2022</v>
      </c>
      <c r="N6163">
        <f t="shared" si="869"/>
        <v>3</v>
      </c>
      <c r="O6163" t="str">
        <f t="shared" si="870"/>
        <v>Mar</v>
      </c>
      <c r="P6163" t="str">
        <f t="shared" si="871"/>
        <v>Q1</v>
      </c>
      <c r="Q6163" t="str">
        <f t="shared" si="872"/>
        <v>2022-03</v>
      </c>
    </row>
    <row r="6164" spans="1:17" x14ac:dyDescent="0.35">
      <c r="A6164" s="2">
        <v>44776</v>
      </c>
      <c r="B6164" t="s">
        <v>37</v>
      </c>
      <c r="C6164" t="s">
        <v>34</v>
      </c>
      <c r="D6164" t="s">
        <v>39</v>
      </c>
      <c r="E6164" s="3">
        <v>53791</v>
      </c>
      <c r="F6164" s="3">
        <v>146497</v>
      </c>
      <c r="G6164" t="s">
        <v>35</v>
      </c>
      <c r="H6164" s="3" t="s">
        <v>6195</v>
      </c>
      <c r="I6164" s="3">
        <f t="shared" si="864"/>
        <v>92706</v>
      </c>
      <c r="J6164" s="4">
        <f t="shared" si="865"/>
        <v>1.7234481604729415</v>
      </c>
      <c r="K6164" s="5">
        <f t="shared" si="866"/>
        <v>2.7234481604729415</v>
      </c>
      <c r="L6164" s="4" t="str">
        <f t="shared" si="867"/>
        <v>Over Budget</v>
      </c>
      <c r="M6164">
        <f t="shared" si="868"/>
        <v>2022</v>
      </c>
      <c r="N6164">
        <f t="shared" si="869"/>
        <v>8</v>
      </c>
      <c r="O6164" t="str">
        <f t="shared" si="870"/>
        <v>Aug</v>
      </c>
      <c r="P6164" t="str">
        <f t="shared" si="871"/>
        <v>Q3</v>
      </c>
      <c r="Q6164" t="str">
        <f t="shared" si="872"/>
        <v>2022-08</v>
      </c>
    </row>
    <row r="6165" spans="1:17" x14ac:dyDescent="0.35">
      <c r="A6165" s="2">
        <v>44939</v>
      </c>
      <c r="B6165" t="s">
        <v>18</v>
      </c>
      <c r="C6165" t="s">
        <v>34</v>
      </c>
      <c r="D6165" t="s">
        <v>39</v>
      </c>
      <c r="E6165" s="3">
        <v>80353</v>
      </c>
      <c r="F6165" s="3">
        <v>169845</v>
      </c>
      <c r="G6165" t="s">
        <v>21</v>
      </c>
      <c r="H6165" s="3" t="s">
        <v>6196</v>
      </c>
      <c r="I6165" s="3">
        <f t="shared" si="864"/>
        <v>89492</v>
      </c>
      <c r="J6165" s="4">
        <f t="shared" si="865"/>
        <v>1.1137356414819608</v>
      </c>
      <c r="K6165" s="5">
        <f t="shared" si="866"/>
        <v>2.113735641481961</v>
      </c>
      <c r="L6165" s="4" t="str">
        <f t="shared" si="867"/>
        <v>Over Budget</v>
      </c>
      <c r="M6165">
        <f t="shared" si="868"/>
        <v>2023</v>
      </c>
      <c r="N6165">
        <f t="shared" si="869"/>
        <v>1</v>
      </c>
      <c r="O6165" t="str">
        <f t="shared" si="870"/>
        <v>Jan</v>
      </c>
      <c r="P6165" t="str">
        <f t="shared" si="871"/>
        <v>Q1</v>
      </c>
      <c r="Q6165" t="str">
        <f t="shared" si="872"/>
        <v>2023-01</v>
      </c>
    </row>
    <row r="6166" spans="1:17" x14ac:dyDescent="0.35">
      <c r="A6166" s="2">
        <v>44871</v>
      </c>
      <c r="B6166" t="s">
        <v>37</v>
      </c>
      <c r="C6166" t="s">
        <v>34</v>
      </c>
      <c r="D6166" t="s">
        <v>58</v>
      </c>
      <c r="E6166" s="3">
        <v>114135</v>
      </c>
      <c r="F6166" s="3">
        <v>28230</v>
      </c>
      <c r="G6166" t="s">
        <v>32</v>
      </c>
      <c r="H6166" s="3" t="s">
        <v>6197</v>
      </c>
      <c r="I6166" s="3">
        <f t="shared" si="864"/>
        <v>-85905</v>
      </c>
      <c r="J6166" s="4">
        <f t="shared" si="865"/>
        <v>-0.75266132211854386</v>
      </c>
      <c r="K6166" s="5">
        <f t="shared" si="866"/>
        <v>0.24733867788145616</v>
      </c>
      <c r="L6166" s="4" t="str">
        <f t="shared" si="867"/>
        <v>Under Budget</v>
      </c>
      <c r="M6166">
        <f t="shared" si="868"/>
        <v>2022</v>
      </c>
      <c r="N6166">
        <f t="shared" si="869"/>
        <v>11</v>
      </c>
      <c r="O6166" t="str">
        <f t="shared" si="870"/>
        <v>Nov</v>
      </c>
      <c r="P6166" t="str">
        <f t="shared" si="871"/>
        <v>Q4</v>
      </c>
      <c r="Q6166" t="str">
        <f t="shared" si="872"/>
        <v>2022-11</v>
      </c>
    </row>
    <row r="6167" spans="1:17" x14ac:dyDescent="0.35">
      <c r="A6167" s="2">
        <v>44507</v>
      </c>
      <c r="B6167" t="s">
        <v>41</v>
      </c>
      <c r="C6167" t="s">
        <v>43</v>
      </c>
      <c r="D6167" t="s">
        <v>25</v>
      </c>
      <c r="E6167" s="3">
        <v>59402</v>
      </c>
      <c r="F6167" s="3">
        <v>24679</v>
      </c>
      <c r="G6167" t="s">
        <v>26</v>
      </c>
      <c r="H6167" s="3" t="s">
        <v>6198</v>
      </c>
      <c r="I6167" s="3">
        <f t="shared" si="864"/>
        <v>-34723</v>
      </c>
      <c r="J6167" s="4">
        <f t="shared" si="865"/>
        <v>-0.58454260799299684</v>
      </c>
      <c r="K6167" s="5">
        <f t="shared" si="866"/>
        <v>0.41545739200700316</v>
      </c>
      <c r="L6167" s="4" t="str">
        <f t="shared" si="867"/>
        <v>Under Budget</v>
      </c>
      <c r="M6167">
        <f t="shared" si="868"/>
        <v>2021</v>
      </c>
      <c r="N6167">
        <f t="shared" si="869"/>
        <v>11</v>
      </c>
      <c r="O6167" t="str">
        <f t="shared" si="870"/>
        <v>Nov</v>
      </c>
      <c r="P6167" t="str">
        <f t="shared" si="871"/>
        <v>Q4</v>
      </c>
      <c r="Q6167" t="str">
        <f t="shared" si="872"/>
        <v>2021-11</v>
      </c>
    </row>
    <row r="6168" spans="1:17" x14ac:dyDescent="0.35">
      <c r="A6168" s="2">
        <v>44667</v>
      </c>
      <c r="B6168" t="s">
        <v>55</v>
      </c>
      <c r="C6168" t="s">
        <v>29</v>
      </c>
      <c r="D6168" t="s">
        <v>30</v>
      </c>
      <c r="E6168" s="3">
        <v>86868</v>
      </c>
      <c r="F6168" s="3">
        <v>48492</v>
      </c>
      <c r="G6168" t="s">
        <v>21</v>
      </c>
      <c r="H6168" s="3" t="s">
        <v>6199</v>
      </c>
      <c r="I6168" s="3">
        <f t="shared" si="864"/>
        <v>-38376</v>
      </c>
      <c r="J6168" s="4">
        <f t="shared" si="865"/>
        <v>-0.44177372565271444</v>
      </c>
      <c r="K6168" s="5">
        <f t="shared" si="866"/>
        <v>0.55822627434728556</v>
      </c>
      <c r="L6168" s="4" t="str">
        <f t="shared" si="867"/>
        <v>Under Budget</v>
      </c>
      <c r="M6168">
        <f t="shared" si="868"/>
        <v>2022</v>
      </c>
      <c r="N6168">
        <f t="shared" si="869"/>
        <v>4</v>
      </c>
      <c r="O6168" t="str">
        <f t="shared" si="870"/>
        <v>Apr</v>
      </c>
      <c r="P6168" t="str">
        <f t="shared" si="871"/>
        <v>Q2</v>
      </c>
      <c r="Q6168" t="str">
        <f t="shared" si="872"/>
        <v>2022-04</v>
      </c>
    </row>
    <row r="6169" spans="1:17" x14ac:dyDescent="0.35">
      <c r="A6169" s="2">
        <v>45005</v>
      </c>
      <c r="B6169" t="s">
        <v>23</v>
      </c>
      <c r="C6169" t="s">
        <v>34</v>
      </c>
      <c r="D6169" t="s">
        <v>25</v>
      </c>
      <c r="E6169" s="3">
        <v>52245</v>
      </c>
      <c r="F6169" s="3">
        <v>89845</v>
      </c>
      <c r="G6169" t="s">
        <v>32</v>
      </c>
      <c r="H6169" s="3" t="s">
        <v>6200</v>
      </c>
      <c r="I6169" s="3">
        <f t="shared" si="864"/>
        <v>37600</v>
      </c>
      <c r="J6169" s="4">
        <f t="shared" si="865"/>
        <v>0.71968609436309694</v>
      </c>
      <c r="K6169" s="5">
        <f t="shared" si="866"/>
        <v>1.7196860943630969</v>
      </c>
      <c r="L6169" s="4" t="str">
        <f t="shared" si="867"/>
        <v>Over Budget</v>
      </c>
      <c r="M6169">
        <f t="shared" si="868"/>
        <v>2023</v>
      </c>
      <c r="N6169">
        <f t="shared" si="869"/>
        <v>3</v>
      </c>
      <c r="O6169" t="str">
        <f t="shared" si="870"/>
        <v>Mar</v>
      </c>
      <c r="P6169" t="str">
        <f t="shared" si="871"/>
        <v>Q1</v>
      </c>
      <c r="Q6169" t="str">
        <f t="shared" si="872"/>
        <v>2023-03</v>
      </c>
    </row>
    <row r="6170" spans="1:17" x14ac:dyDescent="0.35">
      <c r="A6170" s="2">
        <v>44368</v>
      </c>
      <c r="B6170" t="s">
        <v>55</v>
      </c>
      <c r="C6170" t="s">
        <v>24</v>
      </c>
      <c r="D6170" t="s">
        <v>58</v>
      </c>
      <c r="E6170" s="3">
        <v>25077</v>
      </c>
      <c r="F6170" s="3">
        <v>130072</v>
      </c>
      <c r="G6170" t="s">
        <v>26</v>
      </c>
      <c r="H6170" s="3" t="s">
        <v>6201</v>
      </c>
      <c r="I6170" s="3">
        <f t="shared" si="864"/>
        <v>104995</v>
      </c>
      <c r="J6170" s="4">
        <f t="shared" si="865"/>
        <v>4.18690433464928</v>
      </c>
      <c r="K6170" s="5">
        <f t="shared" si="866"/>
        <v>5.18690433464928</v>
      </c>
      <c r="L6170" s="4" t="str">
        <f t="shared" si="867"/>
        <v>Over Budget</v>
      </c>
      <c r="M6170">
        <f t="shared" si="868"/>
        <v>2021</v>
      </c>
      <c r="N6170">
        <f t="shared" si="869"/>
        <v>6</v>
      </c>
      <c r="O6170" t="str">
        <f t="shared" si="870"/>
        <v>Jun</v>
      </c>
      <c r="P6170" t="str">
        <f t="shared" si="871"/>
        <v>Q2</v>
      </c>
      <c r="Q6170" t="str">
        <f t="shared" si="872"/>
        <v>2021-06</v>
      </c>
    </row>
    <row r="6171" spans="1:17" x14ac:dyDescent="0.35">
      <c r="A6171" s="2">
        <v>44772</v>
      </c>
      <c r="B6171" t="s">
        <v>18</v>
      </c>
      <c r="C6171" t="s">
        <v>24</v>
      </c>
      <c r="D6171" t="s">
        <v>25</v>
      </c>
      <c r="E6171" s="3">
        <v>118283</v>
      </c>
      <c r="F6171" s="3">
        <v>68092</v>
      </c>
      <c r="G6171" t="s">
        <v>32</v>
      </c>
      <c r="H6171" s="3" t="s">
        <v>6202</v>
      </c>
      <c r="I6171" s="3">
        <f t="shared" si="864"/>
        <v>-50191</v>
      </c>
      <c r="J6171" s="4">
        <f t="shared" si="865"/>
        <v>-0.4243297853453159</v>
      </c>
      <c r="K6171" s="5">
        <f t="shared" si="866"/>
        <v>0.57567021465468415</v>
      </c>
      <c r="L6171" s="4" t="str">
        <f t="shared" si="867"/>
        <v>Under Budget</v>
      </c>
      <c r="M6171">
        <f t="shared" si="868"/>
        <v>2022</v>
      </c>
      <c r="N6171">
        <f t="shared" si="869"/>
        <v>7</v>
      </c>
      <c r="O6171" t="str">
        <f t="shared" si="870"/>
        <v>Jul</v>
      </c>
      <c r="P6171" t="str">
        <f t="shared" si="871"/>
        <v>Q3</v>
      </c>
      <c r="Q6171" t="str">
        <f t="shared" si="872"/>
        <v>2022-07</v>
      </c>
    </row>
    <row r="6172" spans="1:17" x14ac:dyDescent="0.35">
      <c r="A6172" s="2">
        <v>44227</v>
      </c>
      <c r="B6172" t="s">
        <v>41</v>
      </c>
      <c r="C6172" t="s">
        <v>19</v>
      </c>
      <c r="D6172" t="s">
        <v>39</v>
      </c>
      <c r="E6172" s="3">
        <v>128721</v>
      </c>
      <c r="F6172" s="3">
        <v>143555</v>
      </c>
      <c r="G6172" t="s">
        <v>35</v>
      </c>
      <c r="H6172" s="3" t="s">
        <v>6203</v>
      </c>
      <c r="I6172" s="3">
        <f t="shared" si="864"/>
        <v>14834</v>
      </c>
      <c r="J6172" s="4">
        <f t="shared" si="865"/>
        <v>0.11524149128735793</v>
      </c>
      <c r="K6172" s="5">
        <f t="shared" si="866"/>
        <v>1.1152414912873578</v>
      </c>
      <c r="L6172" s="4" t="str">
        <f t="shared" si="867"/>
        <v>Over Budget</v>
      </c>
      <c r="M6172">
        <f t="shared" si="868"/>
        <v>2021</v>
      </c>
      <c r="N6172">
        <f t="shared" si="869"/>
        <v>1</v>
      </c>
      <c r="O6172" t="str">
        <f t="shared" si="870"/>
        <v>Jan</v>
      </c>
      <c r="P6172" t="str">
        <f t="shared" si="871"/>
        <v>Q1</v>
      </c>
      <c r="Q6172" t="str">
        <f t="shared" si="872"/>
        <v>2021-01</v>
      </c>
    </row>
    <row r="6173" spans="1:17" x14ac:dyDescent="0.35">
      <c r="A6173" s="2">
        <v>44243</v>
      </c>
      <c r="B6173" t="s">
        <v>28</v>
      </c>
      <c r="C6173" t="s">
        <v>19</v>
      </c>
      <c r="D6173" t="s">
        <v>30</v>
      </c>
      <c r="E6173" s="3">
        <v>60654</v>
      </c>
      <c r="F6173" s="3">
        <v>117575</v>
      </c>
      <c r="G6173" t="s">
        <v>21</v>
      </c>
      <c r="H6173" s="3" t="s">
        <v>6204</v>
      </c>
      <c r="I6173" s="3">
        <f t="shared" si="864"/>
        <v>56921</v>
      </c>
      <c r="J6173" s="4">
        <f t="shared" si="865"/>
        <v>0.93845418274145154</v>
      </c>
      <c r="K6173" s="5">
        <f t="shared" si="866"/>
        <v>1.9384541827414514</v>
      </c>
      <c r="L6173" s="4" t="str">
        <f t="shared" si="867"/>
        <v>Over Budget</v>
      </c>
      <c r="M6173">
        <f t="shared" si="868"/>
        <v>2021</v>
      </c>
      <c r="N6173">
        <f t="shared" si="869"/>
        <v>2</v>
      </c>
      <c r="O6173" t="str">
        <f t="shared" si="870"/>
        <v>Feb</v>
      </c>
      <c r="P6173" t="str">
        <f t="shared" si="871"/>
        <v>Q1</v>
      </c>
      <c r="Q6173" t="str">
        <f t="shared" si="872"/>
        <v>2021-02</v>
      </c>
    </row>
    <row r="6174" spans="1:17" x14ac:dyDescent="0.35">
      <c r="A6174" s="2">
        <v>44326</v>
      </c>
      <c r="B6174" t="s">
        <v>55</v>
      </c>
      <c r="C6174" t="s">
        <v>29</v>
      </c>
      <c r="D6174" t="s">
        <v>58</v>
      </c>
      <c r="E6174" s="3">
        <v>71663</v>
      </c>
      <c r="F6174" s="3">
        <v>30417</v>
      </c>
      <c r="G6174" t="s">
        <v>21</v>
      </c>
      <c r="H6174" s="3" t="s">
        <v>6205</v>
      </c>
      <c r="I6174" s="3">
        <f t="shared" si="864"/>
        <v>-41246</v>
      </c>
      <c r="J6174" s="4">
        <f t="shared" si="865"/>
        <v>-0.57555502839680173</v>
      </c>
      <c r="K6174" s="5">
        <f t="shared" si="866"/>
        <v>0.42444497160319833</v>
      </c>
      <c r="L6174" s="4" t="str">
        <f t="shared" si="867"/>
        <v>Under Budget</v>
      </c>
      <c r="M6174">
        <f t="shared" si="868"/>
        <v>2021</v>
      </c>
      <c r="N6174">
        <f t="shared" si="869"/>
        <v>5</v>
      </c>
      <c r="O6174" t="str">
        <f t="shared" si="870"/>
        <v>May</v>
      </c>
      <c r="P6174" t="str">
        <f t="shared" si="871"/>
        <v>Q2</v>
      </c>
      <c r="Q6174" t="str">
        <f t="shared" si="872"/>
        <v>2021-05</v>
      </c>
    </row>
    <row r="6175" spans="1:17" x14ac:dyDescent="0.35">
      <c r="A6175" s="2">
        <v>44548</v>
      </c>
      <c r="B6175" t="s">
        <v>23</v>
      </c>
      <c r="C6175" t="s">
        <v>19</v>
      </c>
      <c r="D6175" t="s">
        <v>58</v>
      </c>
      <c r="E6175" s="3">
        <v>16600</v>
      </c>
      <c r="F6175" s="3">
        <v>105447</v>
      </c>
      <c r="G6175" t="s">
        <v>26</v>
      </c>
      <c r="H6175" s="3" t="s">
        <v>6206</v>
      </c>
      <c r="I6175" s="3">
        <f t="shared" si="864"/>
        <v>88847</v>
      </c>
      <c r="J6175" s="4">
        <f t="shared" si="865"/>
        <v>5.3522289156626508</v>
      </c>
      <c r="K6175" s="5">
        <f t="shared" si="866"/>
        <v>6.3522289156626508</v>
      </c>
      <c r="L6175" s="4" t="str">
        <f t="shared" si="867"/>
        <v>Over Budget</v>
      </c>
      <c r="M6175">
        <f t="shared" si="868"/>
        <v>2021</v>
      </c>
      <c r="N6175">
        <f t="shared" si="869"/>
        <v>12</v>
      </c>
      <c r="O6175" t="str">
        <f t="shared" si="870"/>
        <v>Dec</v>
      </c>
      <c r="P6175" t="str">
        <f t="shared" si="871"/>
        <v>Q4</v>
      </c>
      <c r="Q6175" t="str">
        <f t="shared" si="872"/>
        <v>2021-12</v>
      </c>
    </row>
    <row r="6176" spans="1:17" x14ac:dyDescent="0.35">
      <c r="A6176" s="2">
        <v>45174</v>
      </c>
      <c r="B6176" t="s">
        <v>41</v>
      </c>
      <c r="C6176" t="s">
        <v>19</v>
      </c>
      <c r="D6176" t="s">
        <v>20</v>
      </c>
      <c r="E6176" s="3">
        <v>80580</v>
      </c>
      <c r="F6176" s="3">
        <v>29834</v>
      </c>
      <c r="G6176" t="s">
        <v>21</v>
      </c>
      <c r="H6176" s="3" t="s">
        <v>6207</v>
      </c>
      <c r="I6176" s="3">
        <f t="shared" si="864"/>
        <v>-50746</v>
      </c>
      <c r="J6176" s="4">
        <f t="shared" si="865"/>
        <v>-0.62975924547034001</v>
      </c>
      <c r="K6176" s="5">
        <f t="shared" si="866"/>
        <v>0.37024075452965999</v>
      </c>
      <c r="L6176" s="4" t="str">
        <f t="shared" si="867"/>
        <v>Under Budget</v>
      </c>
      <c r="M6176">
        <f t="shared" si="868"/>
        <v>2023</v>
      </c>
      <c r="N6176">
        <f t="shared" si="869"/>
        <v>9</v>
      </c>
      <c r="O6176" t="str">
        <f t="shared" si="870"/>
        <v>Sep</v>
      </c>
      <c r="P6176" t="str">
        <f t="shared" si="871"/>
        <v>Q3</v>
      </c>
      <c r="Q6176" t="str">
        <f t="shared" si="872"/>
        <v>2023-09</v>
      </c>
    </row>
    <row r="6177" spans="1:17" x14ac:dyDescent="0.35">
      <c r="A6177" s="2">
        <v>44254</v>
      </c>
      <c r="B6177" t="s">
        <v>41</v>
      </c>
      <c r="C6177" t="s">
        <v>24</v>
      </c>
      <c r="D6177" t="s">
        <v>30</v>
      </c>
      <c r="E6177" s="3">
        <v>26411</v>
      </c>
      <c r="F6177" s="3">
        <v>141047</v>
      </c>
      <c r="G6177" t="s">
        <v>32</v>
      </c>
      <c r="H6177" s="3" t="s">
        <v>6208</v>
      </c>
      <c r="I6177" s="3">
        <f t="shared" si="864"/>
        <v>114636</v>
      </c>
      <c r="J6177" s="4">
        <f t="shared" si="865"/>
        <v>4.3404642005225096</v>
      </c>
      <c r="K6177" s="5">
        <f t="shared" si="866"/>
        <v>5.3404642005225096</v>
      </c>
      <c r="L6177" s="4" t="str">
        <f t="shared" si="867"/>
        <v>Over Budget</v>
      </c>
      <c r="M6177">
        <f t="shared" si="868"/>
        <v>2021</v>
      </c>
      <c r="N6177">
        <f t="shared" si="869"/>
        <v>2</v>
      </c>
      <c r="O6177" t="str">
        <f t="shared" si="870"/>
        <v>Feb</v>
      </c>
      <c r="P6177" t="str">
        <f t="shared" si="871"/>
        <v>Q1</v>
      </c>
      <c r="Q6177" t="str">
        <f t="shared" si="872"/>
        <v>2021-02</v>
      </c>
    </row>
    <row r="6178" spans="1:17" x14ac:dyDescent="0.35">
      <c r="A6178" s="2">
        <v>45008</v>
      </c>
      <c r="B6178" t="s">
        <v>18</v>
      </c>
      <c r="C6178" t="s">
        <v>19</v>
      </c>
      <c r="D6178" t="s">
        <v>58</v>
      </c>
      <c r="E6178" s="3">
        <v>74364</v>
      </c>
      <c r="F6178" s="3">
        <v>143204</v>
      </c>
      <c r="G6178" t="s">
        <v>32</v>
      </c>
      <c r="H6178" s="3" t="s">
        <v>6209</v>
      </c>
      <c r="I6178" s="3">
        <f t="shared" si="864"/>
        <v>68840</v>
      </c>
      <c r="J6178" s="4">
        <f t="shared" si="865"/>
        <v>0.92571674466139531</v>
      </c>
      <c r="K6178" s="5">
        <f t="shared" si="866"/>
        <v>1.9257167446613952</v>
      </c>
      <c r="L6178" s="4" t="str">
        <f t="shared" si="867"/>
        <v>Over Budget</v>
      </c>
      <c r="M6178">
        <f t="shared" si="868"/>
        <v>2023</v>
      </c>
      <c r="N6178">
        <f t="shared" si="869"/>
        <v>3</v>
      </c>
      <c r="O6178" t="str">
        <f t="shared" si="870"/>
        <v>Mar</v>
      </c>
      <c r="P6178" t="str">
        <f t="shared" si="871"/>
        <v>Q1</v>
      </c>
      <c r="Q6178" t="str">
        <f t="shared" si="872"/>
        <v>2023-03</v>
      </c>
    </row>
    <row r="6179" spans="1:17" x14ac:dyDescent="0.35">
      <c r="A6179" s="2">
        <v>44964</v>
      </c>
      <c r="B6179" t="s">
        <v>23</v>
      </c>
      <c r="C6179" t="s">
        <v>24</v>
      </c>
      <c r="D6179" t="s">
        <v>25</v>
      </c>
      <c r="E6179" s="3">
        <v>51860</v>
      </c>
      <c r="F6179" s="3">
        <v>80934</v>
      </c>
      <c r="G6179" t="s">
        <v>26</v>
      </c>
      <c r="H6179" s="3" t="s">
        <v>6210</v>
      </c>
      <c r="I6179" s="3">
        <f t="shared" si="864"/>
        <v>29074</v>
      </c>
      <c r="J6179" s="4">
        <f t="shared" si="865"/>
        <v>0.56062475896644814</v>
      </c>
      <c r="K6179" s="5">
        <f t="shared" si="866"/>
        <v>1.5606247589664481</v>
      </c>
      <c r="L6179" s="4" t="str">
        <f t="shared" si="867"/>
        <v>Over Budget</v>
      </c>
      <c r="M6179">
        <f t="shared" si="868"/>
        <v>2023</v>
      </c>
      <c r="N6179">
        <f t="shared" si="869"/>
        <v>2</v>
      </c>
      <c r="O6179" t="str">
        <f t="shared" si="870"/>
        <v>Feb</v>
      </c>
      <c r="P6179" t="str">
        <f t="shared" si="871"/>
        <v>Q1</v>
      </c>
      <c r="Q6179" t="str">
        <f t="shared" si="872"/>
        <v>2023-02</v>
      </c>
    </row>
    <row r="6180" spans="1:17" x14ac:dyDescent="0.35">
      <c r="A6180" s="2">
        <v>44879</v>
      </c>
      <c r="B6180" t="s">
        <v>41</v>
      </c>
      <c r="C6180" t="s">
        <v>34</v>
      </c>
      <c r="D6180" t="s">
        <v>25</v>
      </c>
      <c r="E6180" s="3">
        <v>75636</v>
      </c>
      <c r="F6180" s="3">
        <v>12278</v>
      </c>
      <c r="G6180" t="s">
        <v>26</v>
      </c>
      <c r="H6180" s="3" t="s">
        <v>6211</v>
      </c>
      <c r="I6180" s="3">
        <f t="shared" si="864"/>
        <v>-63358</v>
      </c>
      <c r="J6180" s="4">
        <f t="shared" si="865"/>
        <v>-0.83766989264371461</v>
      </c>
      <c r="K6180" s="5">
        <f t="shared" si="866"/>
        <v>0.16233010735628536</v>
      </c>
      <c r="L6180" s="4" t="str">
        <f t="shared" si="867"/>
        <v>Under Budget</v>
      </c>
      <c r="M6180">
        <f t="shared" si="868"/>
        <v>2022</v>
      </c>
      <c r="N6180">
        <f t="shared" si="869"/>
        <v>11</v>
      </c>
      <c r="O6180" t="str">
        <f t="shared" si="870"/>
        <v>Nov</v>
      </c>
      <c r="P6180" t="str">
        <f t="shared" si="871"/>
        <v>Q4</v>
      </c>
      <c r="Q6180" t="str">
        <f t="shared" si="872"/>
        <v>2022-11</v>
      </c>
    </row>
    <row r="6181" spans="1:17" x14ac:dyDescent="0.35">
      <c r="A6181" s="2">
        <v>45193</v>
      </c>
      <c r="B6181" t="s">
        <v>41</v>
      </c>
      <c r="C6181" t="s">
        <v>34</v>
      </c>
      <c r="D6181" t="s">
        <v>25</v>
      </c>
      <c r="E6181" s="3">
        <v>25383</v>
      </c>
      <c r="F6181" s="3">
        <v>55395</v>
      </c>
      <c r="G6181" t="s">
        <v>26</v>
      </c>
      <c r="H6181" s="3" t="s">
        <v>6212</v>
      </c>
      <c r="I6181" s="3">
        <f t="shared" si="864"/>
        <v>30012</v>
      </c>
      <c r="J6181" s="4">
        <f t="shared" si="865"/>
        <v>1.1823661505732184</v>
      </c>
      <c r="K6181" s="5">
        <f t="shared" si="866"/>
        <v>2.1823661505732184</v>
      </c>
      <c r="L6181" s="4" t="str">
        <f t="shared" si="867"/>
        <v>Over Budget</v>
      </c>
      <c r="M6181">
        <f t="shared" si="868"/>
        <v>2023</v>
      </c>
      <c r="N6181">
        <f t="shared" si="869"/>
        <v>9</v>
      </c>
      <c r="O6181" t="str">
        <f t="shared" si="870"/>
        <v>Sep</v>
      </c>
      <c r="P6181" t="str">
        <f t="shared" si="871"/>
        <v>Q3</v>
      </c>
      <c r="Q6181" t="str">
        <f t="shared" si="872"/>
        <v>2023-09</v>
      </c>
    </row>
    <row r="6182" spans="1:17" x14ac:dyDescent="0.35">
      <c r="A6182" s="2">
        <v>44482</v>
      </c>
      <c r="B6182" t="s">
        <v>28</v>
      </c>
      <c r="C6182" t="s">
        <v>29</v>
      </c>
      <c r="D6182" t="s">
        <v>25</v>
      </c>
      <c r="E6182" s="3">
        <v>66546</v>
      </c>
      <c r="F6182" s="3">
        <v>81461</v>
      </c>
      <c r="G6182" t="s">
        <v>26</v>
      </c>
      <c r="H6182" s="3" t="s">
        <v>6213</v>
      </c>
      <c r="I6182" s="3">
        <f t="shared" si="864"/>
        <v>14915</v>
      </c>
      <c r="J6182" s="4">
        <f t="shared" si="865"/>
        <v>0.22413067652450935</v>
      </c>
      <c r="K6182" s="5">
        <f t="shared" si="866"/>
        <v>1.2241306765245095</v>
      </c>
      <c r="L6182" s="4" t="str">
        <f t="shared" si="867"/>
        <v>Over Budget</v>
      </c>
      <c r="M6182">
        <f t="shared" si="868"/>
        <v>2021</v>
      </c>
      <c r="N6182">
        <f t="shared" si="869"/>
        <v>10</v>
      </c>
      <c r="O6182" t="str">
        <f t="shared" si="870"/>
        <v>Oct</v>
      </c>
      <c r="P6182" t="str">
        <f t="shared" si="871"/>
        <v>Q4</v>
      </c>
      <c r="Q6182" t="str">
        <f t="shared" si="872"/>
        <v>2021-10</v>
      </c>
    </row>
    <row r="6183" spans="1:17" x14ac:dyDescent="0.35">
      <c r="A6183" s="2">
        <v>45291</v>
      </c>
      <c r="B6183" t="s">
        <v>18</v>
      </c>
      <c r="C6183" t="s">
        <v>43</v>
      </c>
      <c r="D6183" t="s">
        <v>58</v>
      </c>
      <c r="E6183" s="3">
        <v>140771</v>
      </c>
      <c r="F6183" s="3">
        <v>152905</v>
      </c>
      <c r="G6183" t="s">
        <v>35</v>
      </c>
      <c r="H6183" s="3" t="s">
        <v>6214</v>
      </c>
      <c r="I6183" s="3">
        <f t="shared" si="864"/>
        <v>12134</v>
      </c>
      <c r="J6183" s="4">
        <f t="shared" si="865"/>
        <v>8.6196730860759671E-2</v>
      </c>
      <c r="K6183" s="5">
        <f t="shared" si="866"/>
        <v>1.0861967308607596</v>
      </c>
      <c r="L6183" s="4" t="str">
        <f t="shared" si="867"/>
        <v>Over Budget</v>
      </c>
      <c r="M6183">
        <f t="shared" si="868"/>
        <v>2023</v>
      </c>
      <c r="N6183">
        <f t="shared" si="869"/>
        <v>12</v>
      </c>
      <c r="O6183" t="str">
        <f t="shared" si="870"/>
        <v>Dec</v>
      </c>
      <c r="P6183" t="str">
        <f t="shared" si="871"/>
        <v>Q4</v>
      </c>
      <c r="Q6183" t="str">
        <f t="shared" si="872"/>
        <v>2023-12</v>
      </c>
    </row>
    <row r="6184" spans="1:17" x14ac:dyDescent="0.35">
      <c r="A6184" s="2">
        <v>45082</v>
      </c>
      <c r="B6184" t="s">
        <v>18</v>
      </c>
      <c r="C6184" t="s">
        <v>19</v>
      </c>
      <c r="D6184" t="s">
        <v>39</v>
      </c>
      <c r="E6184" s="3">
        <v>139386</v>
      </c>
      <c r="F6184" s="3">
        <v>143237</v>
      </c>
      <c r="G6184" t="s">
        <v>32</v>
      </c>
      <c r="H6184" s="3" t="s">
        <v>6215</v>
      </c>
      <c r="I6184" s="3">
        <f t="shared" si="864"/>
        <v>3851</v>
      </c>
      <c r="J6184" s="4">
        <f t="shared" si="865"/>
        <v>2.7628312743030146E-2</v>
      </c>
      <c r="K6184" s="5">
        <f t="shared" si="866"/>
        <v>1.0276283127430301</v>
      </c>
      <c r="L6184" s="4" t="str">
        <f t="shared" si="867"/>
        <v>Over Budget</v>
      </c>
      <c r="M6184">
        <f t="shared" si="868"/>
        <v>2023</v>
      </c>
      <c r="N6184">
        <f t="shared" si="869"/>
        <v>6</v>
      </c>
      <c r="O6184" t="str">
        <f t="shared" si="870"/>
        <v>Jun</v>
      </c>
      <c r="P6184" t="str">
        <f t="shared" si="871"/>
        <v>Q2</v>
      </c>
      <c r="Q6184" t="str">
        <f t="shared" si="872"/>
        <v>2023-06</v>
      </c>
    </row>
    <row r="6185" spans="1:17" x14ac:dyDescent="0.35">
      <c r="A6185" s="2">
        <v>44593</v>
      </c>
      <c r="B6185" t="s">
        <v>23</v>
      </c>
      <c r="C6185" t="s">
        <v>34</v>
      </c>
      <c r="D6185" t="s">
        <v>30</v>
      </c>
      <c r="E6185" s="3">
        <v>44221</v>
      </c>
      <c r="F6185" s="3">
        <v>65580</v>
      </c>
      <c r="G6185" t="s">
        <v>32</v>
      </c>
      <c r="H6185" s="3" t="s">
        <v>6216</v>
      </c>
      <c r="I6185" s="3">
        <f t="shared" si="864"/>
        <v>21359</v>
      </c>
      <c r="J6185" s="4">
        <f t="shared" si="865"/>
        <v>0.48300581171841434</v>
      </c>
      <c r="K6185" s="5">
        <f t="shared" si="866"/>
        <v>1.4830058117184144</v>
      </c>
      <c r="L6185" s="4" t="str">
        <f t="shared" si="867"/>
        <v>Over Budget</v>
      </c>
      <c r="M6185">
        <f t="shared" si="868"/>
        <v>2022</v>
      </c>
      <c r="N6185">
        <f t="shared" si="869"/>
        <v>2</v>
      </c>
      <c r="O6185" t="str">
        <f t="shared" si="870"/>
        <v>Feb</v>
      </c>
      <c r="P6185" t="str">
        <f t="shared" si="871"/>
        <v>Q1</v>
      </c>
      <c r="Q6185" t="str">
        <f t="shared" si="872"/>
        <v>2022-02</v>
      </c>
    </row>
    <row r="6186" spans="1:17" x14ac:dyDescent="0.35">
      <c r="A6186" s="2">
        <v>44222</v>
      </c>
      <c r="B6186" t="s">
        <v>41</v>
      </c>
      <c r="C6186" t="s">
        <v>34</v>
      </c>
      <c r="D6186" t="s">
        <v>25</v>
      </c>
      <c r="E6186" s="3">
        <v>104843</v>
      </c>
      <c r="F6186" s="3">
        <v>90383</v>
      </c>
      <c r="G6186" t="s">
        <v>32</v>
      </c>
      <c r="H6186" s="3" t="s">
        <v>6217</v>
      </c>
      <c r="I6186" s="3">
        <f t="shared" si="864"/>
        <v>-14460</v>
      </c>
      <c r="J6186" s="4">
        <f t="shared" si="865"/>
        <v>-0.13792050971452552</v>
      </c>
      <c r="K6186" s="5">
        <f t="shared" si="866"/>
        <v>0.86207949028547448</v>
      </c>
      <c r="L6186" s="4" t="str">
        <f t="shared" si="867"/>
        <v>Under Budget</v>
      </c>
      <c r="M6186">
        <f t="shared" si="868"/>
        <v>2021</v>
      </c>
      <c r="N6186">
        <f t="shared" si="869"/>
        <v>1</v>
      </c>
      <c r="O6186" t="str">
        <f t="shared" si="870"/>
        <v>Jan</v>
      </c>
      <c r="P6186" t="str">
        <f t="shared" si="871"/>
        <v>Q1</v>
      </c>
      <c r="Q6186" t="str">
        <f t="shared" si="872"/>
        <v>2021-01</v>
      </c>
    </row>
    <row r="6187" spans="1:17" x14ac:dyDescent="0.35">
      <c r="A6187" s="2">
        <v>44509</v>
      </c>
      <c r="B6187" t="s">
        <v>28</v>
      </c>
      <c r="C6187" t="s">
        <v>29</v>
      </c>
      <c r="D6187" t="s">
        <v>58</v>
      </c>
      <c r="E6187" s="3">
        <v>112863</v>
      </c>
      <c r="F6187" s="3">
        <v>127925</v>
      </c>
      <c r="G6187" t="s">
        <v>32</v>
      </c>
      <c r="H6187" s="3" t="s">
        <v>6218</v>
      </c>
      <c r="I6187" s="3">
        <f t="shared" si="864"/>
        <v>15062</v>
      </c>
      <c r="J6187" s="4">
        <f t="shared" si="865"/>
        <v>0.13345383340864589</v>
      </c>
      <c r="K6187" s="5">
        <f t="shared" si="866"/>
        <v>1.1334538334086459</v>
      </c>
      <c r="L6187" s="4" t="str">
        <f t="shared" si="867"/>
        <v>Over Budget</v>
      </c>
      <c r="M6187">
        <f t="shared" si="868"/>
        <v>2021</v>
      </c>
      <c r="N6187">
        <f t="shared" si="869"/>
        <v>11</v>
      </c>
      <c r="O6187" t="str">
        <f t="shared" si="870"/>
        <v>Nov</v>
      </c>
      <c r="P6187" t="str">
        <f t="shared" si="871"/>
        <v>Q4</v>
      </c>
      <c r="Q6187" t="str">
        <f t="shared" si="872"/>
        <v>2021-11</v>
      </c>
    </row>
    <row r="6188" spans="1:17" x14ac:dyDescent="0.35">
      <c r="A6188" s="2">
        <v>44322</v>
      </c>
      <c r="B6188" t="s">
        <v>37</v>
      </c>
      <c r="C6188" t="s">
        <v>23</v>
      </c>
      <c r="D6188" t="s">
        <v>58</v>
      </c>
      <c r="E6188" s="3">
        <v>83353</v>
      </c>
      <c r="F6188" s="3">
        <v>53246</v>
      </c>
      <c r="G6188" t="s">
        <v>35</v>
      </c>
      <c r="H6188" s="3" t="s">
        <v>6219</v>
      </c>
      <c r="I6188" s="3">
        <f t="shared" si="864"/>
        <v>-30107</v>
      </c>
      <c r="J6188" s="4">
        <f t="shared" si="865"/>
        <v>-0.361198757093326</v>
      </c>
      <c r="K6188" s="5">
        <f t="shared" si="866"/>
        <v>0.63880124290667406</v>
      </c>
      <c r="L6188" s="4" t="str">
        <f t="shared" si="867"/>
        <v>Under Budget</v>
      </c>
      <c r="M6188">
        <f t="shared" si="868"/>
        <v>2021</v>
      </c>
      <c r="N6188">
        <f t="shared" si="869"/>
        <v>5</v>
      </c>
      <c r="O6188" t="str">
        <f t="shared" si="870"/>
        <v>May</v>
      </c>
      <c r="P6188" t="str">
        <f t="shared" si="871"/>
        <v>Q2</v>
      </c>
      <c r="Q6188" t="str">
        <f t="shared" si="872"/>
        <v>2021-05</v>
      </c>
    </row>
    <row r="6189" spans="1:17" x14ac:dyDescent="0.35">
      <c r="A6189" s="2">
        <v>45007</v>
      </c>
      <c r="B6189" t="s">
        <v>55</v>
      </c>
      <c r="C6189" t="s">
        <v>23</v>
      </c>
      <c r="D6189" t="s">
        <v>25</v>
      </c>
      <c r="E6189" s="3">
        <v>109819</v>
      </c>
      <c r="F6189" s="3">
        <v>48439</v>
      </c>
      <c r="G6189" t="s">
        <v>26</v>
      </c>
      <c r="H6189" s="3" t="s">
        <v>6220</v>
      </c>
      <c r="I6189" s="3">
        <f t="shared" si="864"/>
        <v>-61380</v>
      </c>
      <c r="J6189" s="4">
        <f t="shared" si="865"/>
        <v>-0.55891967692293687</v>
      </c>
      <c r="K6189" s="5">
        <f t="shared" si="866"/>
        <v>0.44108032307706319</v>
      </c>
      <c r="L6189" s="4" t="str">
        <f t="shared" si="867"/>
        <v>Under Budget</v>
      </c>
      <c r="M6189">
        <f t="shared" si="868"/>
        <v>2023</v>
      </c>
      <c r="N6189">
        <f t="shared" si="869"/>
        <v>3</v>
      </c>
      <c r="O6189" t="str">
        <f t="shared" si="870"/>
        <v>Mar</v>
      </c>
      <c r="P6189" t="str">
        <f t="shared" si="871"/>
        <v>Q1</v>
      </c>
      <c r="Q6189" t="str">
        <f t="shared" si="872"/>
        <v>2023-03</v>
      </c>
    </row>
    <row r="6190" spans="1:17" x14ac:dyDescent="0.35">
      <c r="A6190" s="2">
        <v>44384</v>
      </c>
      <c r="B6190" t="s">
        <v>18</v>
      </c>
      <c r="C6190" t="s">
        <v>29</v>
      </c>
      <c r="D6190" t="s">
        <v>20</v>
      </c>
      <c r="E6190" s="3">
        <v>120417</v>
      </c>
      <c r="F6190" s="3">
        <v>81454</v>
      </c>
      <c r="G6190" t="s">
        <v>21</v>
      </c>
      <c r="H6190" s="3" t="s">
        <v>6221</v>
      </c>
      <c r="I6190" s="3">
        <f t="shared" si="864"/>
        <v>-38963</v>
      </c>
      <c r="J6190" s="4">
        <f t="shared" si="865"/>
        <v>-0.32356727040201966</v>
      </c>
      <c r="K6190" s="5">
        <f t="shared" si="866"/>
        <v>0.6764327295979804</v>
      </c>
      <c r="L6190" s="4" t="str">
        <f t="shared" si="867"/>
        <v>Under Budget</v>
      </c>
      <c r="M6190">
        <f t="shared" si="868"/>
        <v>2021</v>
      </c>
      <c r="N6190">
        <f t="shared" si="869"/>
        <v>7</v>
      </c>
      <c r="O6190" t="str">
        <f t="shared" si="870"/>
        <v>Jul</v>
      </c>
      <c r="P6190" t="str">
        <f t="shared" si="871"/>
        <v>Q3</v>
      </c>
      <c r="Q6190" t="str">
        <f t="shared" si="872"/>
        <v>2021-07</v>
      </c>
    </row>
    <row r="6191" spans="1:17" x14ac:dyDescent="0.35">
      <c r="A6191" s="2">
        <v>44894</v>
      </c>
      <c r="B6191" t="s">
        <v>28</v>
      </c>
      <c r="C6191" t="s">
        <v>24</v>
      </c>
      <c r="D6191" t="s">
        <v>58</v>
      </c>
      <c r="E6191" s="3">
        <v>91248</v>
      </c>
      <c r="F6191" s="3">
        <v>77447</v>
      </c>
      <c r="G6191" t="s">
        <v>32</v>
      </c>
      <c r="H6191" s="3" t="s">
        <v>6222</v>
      </c>
      <c r="I6191" s="3">
        <f t="shared" si="864"/>
        <v>-13801</v>
      </c>
      <c r="J6191" s="4">
        <f t="shared" si="865"/>
        <v>-0.1512471506224794</v>
      </c>
      <c r="K6191" s="5">
        <f t="shared" si="866"/>
        <v>0.8487528493775206</v>
      </c>
      <c r="L6191" s="4" t="str">
        <f t="shared" si="867"/>
        <v>Under Budget</v>
      </c>
      <c r="M6191">
        <f t="shared" si="868"/>
        <v>2022</v>
      </c>
      <c r="N6191">
        <f t="shared" si="869"/>
        <v>11</v>
      </c>
      <c r="O6191" t="str">
        <f t="shared" si="870"/>
        <v>Nov</v>
      </c>
      <c r="P6191" t="str">
        <f t="shared" si="871"/>
        <v>Q4</v>
      </c>
      <c r="Q6191" t="str">
        <f t="shared" si="872"/>
        <v>2022-11</v>
      </c>
    </row>
    <row r="6192" spans="1:17" x14ac:dyDescent="0.35">
      <c r="A6192" s="2">
        <v>45006</v>
      </c>
      <c r="B6192" t="s">
        <v>23</v>
      </c>
      <c r="C6192" t="s">
        <v>43</v>
      </c>
      <c r="D6192" t="s">
        <v>30</v>
      </c>
      <c r="E6192" s="3">
        <v>25964</v>
      </c>
      <c r="F6192" s="3">
        <v>54970</v>
      </c>
      <c r="G6192" t="s">
        <v>21</v>
      </c>
      <c r="H6192" s="3" t="s">
        <v>6223</v>
      </c>
      <c r="I6192" s="3">
        <f t="shared" si="864"/>
        <v>29006</v>
      </c>
      <c r="J6192" s="4">
        <f t="shared" si="865"/>
        <v>1.1171622246187027</v>
      </c>
      <c r="K6192" s="5">
        <f t="shared" si="866"/>
        <v>2.1171622246187027</v>
      </c>
      <c r="L6192" s="4" t="str">
        <f t="shared" si="867"/>
        <v>Over Budget</v>
      </c>
      <c r="M6192">
        <f t="shared" si="868"/>
        <v>2023</v>
      </c>
      <c r="N6192">
        <f t="shared" si="869"/>
        <v>3</v>
      </c>
      <c r="O6192" t="str">
        <f t="shared" si="870"/>
        <v>Mar</v>
      </c>
      <c r="P6192" t="str">
        <f t="shared" si="871"/>
        <v>Q1</v>
      </c>
      <c r="Q6192" t="str">
        <f t="shared" si="872"/>
        <v>2023-03</v>
      </c>
    </row>
    <row r="6193" spans="1:17" x14ac:dyDescent="0.35">
      <c r="A6193" s="2">
        <v>44912</v>
      </c>
      <c r="B6193" t="s">
        <v>28</v>
      </c>
      <c r="C6193" t="s">
        <v>29</v>
      </c>
      <c r="D6193" t="s">
        <v>30</v>
      </c>
      <c r="E6193" s="3">
        <v>44195</v>
      </c>
      <c r="F6193" s="3">
        <v>12412</v>
      </c>
      <c r="G6193" t="s">
        <v>35</v>
      </c>
      <c r="H6193" s="3" t="s">
        <v>6224</v>
      </c>
      <c r="I6193" s="3">
        <f t="shared" si="864"/>
        <v>-31783</v>
      </c>
      <c r="J6193" s="4">
        <f t="shared" si="865"/>
        <v>-0.71915375042425611</v>
      </c>
      <c r="K6193" s="5">
        <f t="shared" si="866"/>
        <v>0.28084624957574389</v>
      </c>
      <c r="L6193" s="4" t="str">
        <f t="shared" si="867"/>
        <v>Under Budget</v>
      </c>
      <c r="M6193">
        <f t="shared" si="868"/>
        <v>2022</v>
      </c>
      <c r="N6193">
        <f t="shared" si="869"/>
        <v>12</v>
      </c>
      <c r="O6193" t="str">
        <f t="shared" si="870"/>
        <v>Dec</v>
      </c>
      <c r="P6193" t="str">
        <f t="shared" si="871"/>
        <v>Q4</v>
      </c>
      <c r="Q6193" t="str">
        <f t="shared" si="872"/>
        <v>2022-12</v>
      </c>
    </row>
    <row r="6194" spans="1:17" x14ac:dyDescent="0.35">
      <c r="A6194" s="2">
        <v>44646</v>
      </c>
      <c r="B6194" t="s">
        <v>41</v>
      </c>
      <c r="C6194" t="s">
        <v>23</v>
      </c>
      <c r="D6194" t="s">
        <v>20</v>
      </c>
      <c r="E6194" s="3">
        <v>78885</v>
      </c>
      <c r="F6194" s="3">
        <v>41485</v>
      </c>
      <c r="G6194" t="s">
        <v>35</v>
      </c>
      <c r="H6194" s="3" t="s">
        <v>6225</v>
      </c>
      <c r="I6194" s="3">
        <f t="shared" si="864"/>
        <v>-37400</v>
      </c>
      <c r="J6194" s="4">
        <f t="shared" si="865"/>
        <v>-0.47410787855739367</v>
      </c>
      <c r="K6194" s="5">
        <f t="shared" si="866"/>
        <v>0.52589212144260633</v>
      </c>
      <c r="L6194" s="4" t="str">
        <f t="shared" si="867"/>
        <v>Under Budget</v>
      </c>
      <c r="M6194">
        <f t="shared" si="868"/>
        <v>2022</v>
      </c>
      <c r="N6194">
        <f t="shared" si="869"/>
        <v>3</v>
      </c>
      <c r="O6194" t="str">
        <f t="shared" si="870"/>
        <v>Mar</v>
      </c>
      <c r="P6194" t="str">
        <f t="shared" si="871"/>
        <v>Q1</v>
      </c>
      <c r="Q6194" t="str">
        <f t="shared" si="872"/>
        <v>2022-03</v>
      </c>
    </row>
    <row r="6195" spans="1:17" x14ac:dyDescent="0.35">
      <c r="A6195" s="2">
        <v>44719</v>
      </c>
      <c r="B6195" t="s">
        <v>55</v>
      </c>
      <c r="C6195" t="s">
        <v>43</v>
      </c>
      <c r="D6195" t="s">
        <v>58</v>
      </c>
      <c r="E6195" s="3">
        <v>22157</v>
      </c>
      <c r="F6195" s="3">
        <v>25041</v>
      </c>
      <c r="G6195" t="s">
        <v>26</v>
      </c>
      <c r="H6195" s="3" t="s">
        <v>6226</v>
      </c>
      <c r="I6195" s="3">
        <f t="shared" si="864"/>
        <v>2884</v>
      </c>
      <c r="J6195" s="4">
        <f t="shared" si="865"/>
        <v>0.1301620255449745</v>
      </c>
      <c r="K6195" s="5">
        <f t="shared" si="866"/>
        <v>1.1301620255449745</v>
      </c>
      <c r="L6195" s="4" t="str">
        <f t="shared" si="867"/>
        <v>Over Budget</v>
      </c>
      <c r="M6195">
        <f t="shared" si="868"/>
        <v>2022</v>
      </c>
      <c r="N6195">
        <f t="shared" si="869"/>
        <v>6</v>
      </c>
      <c r="O6195" t="str">
        <f t="shared" si="870"/>
        <v>Jun</v>
      </c>
      <c r="P6195" t="str">
        <f t="shared" si="871"/>
        <v>Q2</v>
      </c>
      <c r="Q6195" t="str">
        <f t="shared" si="872"/>
        <v>2022-06</v>
      </c>
    </row>
    <row r="6196" spans="1:17" x14ac:dyDescent="0.35">
      <c r="A6196" s="2">
        <v>45182</v>
      </c>
      <c r="B6196" t="s">
        <v>18</v>
      </c>
      <c r="C6196" t="s">
        <v>34</v>
      </c>
      <c r="D6196" t="s">
        <v>20</v>
      </c>
      <c r="E6196" s="3">
        <v>132445</v>
      </c>
      <c r="F6196" s="3">
        <v>9212</v>
      </c>
      <c r="G6196" t="s">
        <v>35</v>
      </c>
      <c r="H6196" s="3" t="s">
        <v>6227</v>
      </c>
      <c r="I6196" s="3">
        <f t="shared" si="864"/>
        <v>-123233</v>
      </c>
      <c r="J6196" s="4">
        <f t="shared" si="865"/>
        <v>-0.93044660047566918</v>
      </c>
      <c r="K6196" s="5">
        <f t="shared" si="866"/>
        <v>6.9553399524330858E-2</v>
      </c>
      <c r="L6196" s="4" t="str">
        <f t="shared" si="867"/>
        <v>Under Budget</v>
      </c>
      <c r="M6196">
        <f t="shared" si="868"/>
        <v>2023</v>
      </c>
      <c r="N6196">
        <f t="shared" si="869"/>
        <v>9</v>
      </c>
      <c r="O6196" t="str">
        <f t="shared" si="870"/>
        <v>Sep</v>
      </c>
      <c r="P6196" t="str">
        <f t="shared" si="871"/>
        <v>Q3</v>
      </c>
      <c r="Q6196" t="str">
        <f t="shared" si="872"/>
        <v>2023-09</v>
      </c>
    </row>
    <row r="6197" spans="1:17" x14ac:dyDescent="0.35">
      <c r="A6197" s="2">
        <v>44854</v>
      </c>
      <c r="B6197" t="s">
        <v>37</v>
      </c>
      <c r="C6197" t="s">
        <v>29</v>
      </c>
      <c r="D6197" t="s">
        <v>58</v>
      </c>
      <c r="E6197" s="3">
        <v>72214</v>
      </c>
      <c r="F6197" s="3">
        <v>79971</v>
      </c>
      <c r="G6197" t="s">
        <v>26</v>
      </c>
      <c r="H6197" s="3" t="s">
        <v>6228</v>
      </c>
      <c r="I6197" s="3">
        <f t="shared" si="864"/>
        <v>7757</v>
      </c>
      <c r="J6197" s="4">
        <f t="shared" si="865"/>
        <v>0.10741684437920625</v>
      </c>
      <c r="K6197" s="5">
        <f t="shared" si="866"/>
        <v>1.1074168443792063</v>
      </c>
      <c r="L6197" s="4" t="str">
        <f t="shared" si="867"/>
        <v>Over Budget</v>
      </c>
      <c r="M6197">
        <f t="shared" si="868"/>
        <v>2022</v>
      </c>
      <c r="N6197">
        <f t="shared" si="869"/>
        <v>10</v>
      </c>
      <c r="O6197" t="str">
        <f t="shared" si="870"/>
        <v>Oct</v>
      </c>
      <c r="P6197" t="str">
        <f t="shared" si="871"/>
        <v>Q4</v>
      </c>
      <c r="Q6197" t="str">
        <f t="shared" si="872"/>
        <v>2022-10</v>
      </c>
    </row>
    <row r="6198" spans="1:17" x14ac:dyDescent="0.35">
      <c r="A6198" s="2">
        <v>44793</v>
      </c>
      <c r="B6198" t="s">
        <v>41</v>
      </c>
      <c r="C6198" t="s">
        <v>24</v>
      </c>
      <c r="D6198" t="s">
        <v>58</v>
      </c>
      <c r="E6198" s="3">
        <v>23885</v>
      </c>
      <c r="F6198" s="3">
        <v>133150</v>
      </c>
      <c r="G6198" t="s">
        <v>21</v>
      </c>
      <c r="H6198" s="3" t="s">
        <v>6229</v>
      </c>
      <c r="I6198" s="3">
        <f t="shared" si="864"/>
        <v>109265</v>
      </c>
      <c r="J6198" s="4">
        <f t="shared" si="865"/>
        <v>4.5746284278836091</v>
      </c>
      <c r="K6198" s="5">
        <f t="shared" si="866"/>
        <v>5.5746284278836091</v>
      </c>
      <c r="L6198" s="4" t="str">
        <f t="shared" si="867"/>
        <v>Over Budget</v>
      </c>
      <c r="M6198">
        <f t="shared" si="868"/>
        <v>2022</v>
      </c>
      <c r="N6198">
        <f t="shared" si="869"/>
        <v>8</v>
      </c>
      <c r="O6198" t="str">
        <f t="shared" si="870"/>
        <v>Aug</v>
      </c>
      <c r="P6198" t="str">
        <f t="shared" si="871"/>
        <v>Q3</v>
      </c>
      <c r="Q6198" t="str">
        <f t="shared" si="872"/>
        <v>2022-08</v>
      </c>
    </row>
    <row r="6199" spans="1:17" x14ac:dyDescent="0.35">
      <c r="A6199" s="2">
        <v>44296</v>
      </c>
      <c r="B6199" t="s">
        <v>18</v>
      </c>
      <c r="C6199" t="s">
        <v>43</v>
      </c>
      <c r="D6199" t="s">
        <v>20</v>
      </c>
      <c r="E6199" s="3">
        <v>117922</v>
      </c>
      <c r="F6199" s="3">
        <v>13536</v>
      </c>
      <c r="G6199" t="s">
        <v>35</v>
      </c>
      <c r="H6199" s="3" t="s">
        <v>6230</v>
      </c>
      <c r="I6199" s="3">
        <f t="shared" si="864"/>
        <v>-104386</v>
      </c>
      <c r="J6199" s="4">
        <f t="shared" si="865"/>
        <v>-0.88521225895083189</v>
      </c>
      <c r="K6199" s="5">
        <f t="shared" si="866"/>
        <v>0.1147877410491681</v>
      </c>
      <c r="L6199" s="4" t="str">
        <f t="shared" si="867"/>
        <v>Under Budget</v>
      </c>
      <c r="M6199">
        <f t="shared" si="868"/>
        <v>2021</v>
      </c>
      <c r="N6199">
        <f t="shared" si="869"/>
        <v>4</v>
      </c>
      <c r="O6199" t="str">
        <f t="shared" si="870"/>
        <v>Apr</v>
      </c>
      <c r="P6199" t="str">
        <f t="shared" si="871"/>
        <v>Q2</v>
      </c>
      <c r="Q6199" t="str">
        <f t="shared" si="872"/>
        <v>2021-04</v>
      </c>
    </row>
    <row r="6200" spans="1:17" x14ac:dyDescent="0.35">
      <c r="A6200" s="2">
        <v>44812</v>
      </c>
      <c r="B6200" t="s">
        <v>23</v>
      </c>
      <c r="C6200" t="s">
        <v>23</v>
      </c>
      <c r="D6200" t="s">
        <v>39</v>
      </c>
      <c r="E6200" s="3">
        <v>148090</v>
      </c>
      <c r="F6200" s="3">
        <v>126166</v>
      </c>
      <c r="G6200" t="s">
        <v>26</v>
      </c>
      <c r="H6200" s="3" t="s">
        <v>6231</v>
      </c>
      <c r="I6200" s="3">
        <f t="shared" si="864"/>
        <v>-21924</v>
      </c>
      <c r="J6200" s="4">
        <f t="shared" si="865"/>
        <v>-0.14804510770477414</v>
      </c>
      <c r="K6200" s="5">
        <f t="shared" si="866"/>
        <v>0.85195489229522592</v>
      </c>
      <c r="L6200" s="4" t="str">
        <f t="shared" si="867"/>
        <v>Under Budget</v>
      </c>
      <c r="M6200">
        <f t="shared" si="868"/>
        <v>2022</v>
      </c>
      <c r="N6200">
        <f t="shared" si="869"/>
        <v>9</v>
      </c>
      <c r="O6200" t="str">
        <f t="shared" si="870"/>
        <v>Sep</v>
      </c>
      <c r="P6200" t="str">
        <f t="shared" si="871"/>
        <v>Q3</v>
      </c>
      <c r="Q6200" t="str">
        <f t="shared" si="872"/>
        <v>2022-09</v>
      </c>
    </row>
    <row r="6201" spans="1:17" x14ac:dyDescent="0.35">
      <c r="A6201" s="2">
        <v>45144</v>
      </c>
      <c r="B6201" t="s">
        <v>18</v>
      </c>
      <c r="C6201" t="s">
        <v>34</v>
      </c>
      <c r="D6201" t="s">
        <v>25</v>
      </c>
      <c r="E6201" s="3">
        <v>89127</v>
      </c>
      <c r="F6201" s="3">
        <v>153343</v>
      </c>
      <c r="G6201" t="s">
        <v>21</v>
      </c>
      <c r="H6201" s="3" t="s">
        <v>10049</v>
      </c>
      <c r="I6201" s="3">
        <f t="shared" si="864"/>
        <v>64216</v>
      </c>
      <c r="J6201" s="4">
        <f t="shared" si="865"/>
        <v>0.72049996073019396</v>
      </c>
      <c r="K6201" s="5">
        <f t="shared" si="866"/>
        <v>1.7204999607301941</v>
      </c>
      <c r="L6201" s="4" t="str">
        <f t="shared" si="867"/>
        <v>Over Budget</v>
      </c>
      <c r="M6201">
        <f t="shared" si="868"/>
        <v>2023</v>
      </c>
      <c r="N6201">
        <f t="shared" si="869"/>
        <v>8</v>
      </c>
      <c r="O6201" t="str">
        <f t="shared" si="870"/>
        <v>Aug</v>
      </c>
      <c r="P6201" t="str">
        <f t="shared" si="871"/>
        <v>Q3</v>
      </c>
      <c r="Q6201" t="str">
        <f t="shared" si="872"/>
        <v>2023-08</v>
      </c>
    </row>
    <row r="6202" spans="1:17" x14ac:dyDescent="0.35">
      <c r="A6202" s="2">
        <v>44752</v>
      </c>
      <c r="B6202" t="s">
        <v>28</v>
      </c>
      <c r="C6202" t="s">
        <v>29</v>
      </c>
      <c r="D6202" t="s">
        <v>25</v>
      </c>
      <c r="E6202" s="3">
        <v>10389</v>
      </c>
      <c r="F6202" s="3">
        <v>79108</v>
      </c>
      <c r="G6202" t="s">
        <v>32</v>
      </c>
      <c r="H6202" s="3" t="s">
        <v>6232</v>
      </c>
      <c r="I6202" s="3">
        <f t="shared" si="864"/>
        <v>68719</v>
      </c>
      <c r="J6202" s="4">
        <f t="shared" si="865"/>
        <v>6.6145923573009915</v>
      </c>
      <c r="K6202" s="5">
        <f t="shared" si="866"/>
        <v>7.6145923573009915</v>
      </c>
      <c r="L6202" s="4" t="str">
        <f t="shared" si="867"/>
        <v>Over Budget</v>
      </c>
      <c r="M6202">
        <f t="shared" si="868"/>
        <v>2022</v>
      </c>
      <c r="N6202">
        <f t="shared" si="869"/>
        <v>7</v>
      </c>
      <c r="O6202" t="str">
        <f t="shared" si="870"/>
        <v>Jul</v>
      </c>
      <c r="P6202" t="str">
        <f t="shared" si="871"/>
        <v>Q3</v>
      </c>
      <c r="Q6202" t="str">
        <f t="shared" si="872"/>
        <v>2022-07</v>
      </c>
    </row>
    <row r="6203" spans="1:17" x14ac:dyDescent="0.35">
      <c r="A6203" s="2">
        <v>44474</v>
      </c>
      <c r="B6203" t="s">
        <v>55</v>
      </c>
      <c r="C6203" t="s">
        <v>19</v>
      </c>
      <c r="D6203" t="s">
        <v>25</v>
      </c>
      <c r="E6203" s="3">
        <v>26519</v>
      </c>
      <c r="F6203" s="3">
        <v>99342</v>
      </c>
      <c r="G6203" t="s">
        <v>26</v>
      </c>
      <c r="H6203" s="3" t="s">
        <v>6233</v>
      </c>
      <c r="I6203" s="3">
        <f t="shared" si="864"/>
        <v>72823</v>
      </c>
      <c r="J6203" s="4">
        <f t="shared" si="865"/>
        <v>2.7460688562917155</v>
      </c>
      <c r="K6203" s="5">
        <f t="shared" si="866"/>
        <v>3.7460688562917155</v>
      </c>
      <c r="L6203" s="4" t="str">
        <f t="shared" si="867"/>
        <v>Over Budget</v>
      </c>
      <c r="M6203">
        <f t="shared" si="868"/>
        <v>2021</v>
      </c>
      <c r="N6203">
        <f t="shared" si="869"/>
        <v>10</v>
      </c>
      <c r="O6203" t="str">
        <f t="shared" si="870"/>
        <v>Oct</v>
      </c>
      <c r="P6203" t="str">
        <f t="shared" si="871"/>
        <v>Q4</v>
      </c>
      <c r="Q6203" t="str">
        <f t="shared" si="872"/>
        <v>2021-10</v>
      </c>
    </row>
    <row r="6204" spans="1:17" x14ac:dyDescent="0.35">
      <c r="A6204" s="2">
        <v>44687</v>
      </c>
      <c r="B6204" t="s">
        <v>37</v>
      </c>
      <c r="C6204" t="s">
        <v>34</v>
      </c>
      <c r="D6204" t="s">
        <v>20</v>
      </c>
      <c r="E6204" s="3">
        <v>45224</v>
      </c>
      <c r="F6204" s="3">
        <v>101085</v>
      </c>
      <c r="G6204" t="s">
        <v>26</v>
      </c>
      <c r="H6204" s="3" t="s">
        <v>6234</v>
      </c>
      <c r="I6204" s="3">
        <f t="shared" si="864"/>
        <v>55861</v>
      </c>
      <c r="J6204" s="4">
        <f t="shared" si="865"/>
        <v>1.235206969750575</v>
      </c>
      <c r="K6204" s="5">
        <f t="shared" si="866"/>
        <v>2.2352069697505748</v>
      </c>
      <c r="L6204" s="4" t="str">
        <f t="shared" si="867"/>
        <v>Over Budget</v>
      </c>
      <c r="M6204">
        <f t="shared" si="868"/>
        <v>2022</v>
      </c>
      <c r="N6204">
        <f t="shared" si="869"/>
        <v>5</v>
      </c>
      <c r="O6204" t="str">
        <f t="shared" si="870"/>
        <v>May</v>
      </c>
      <c r="P6204" t="str">
        <f t="shared" si="871"/>
        <v>Q2</v>
      </c>
      <c r="Q6204" t="str">
        <f t="shared" si="872"/>
        <v>2022-05</v>
      </c>
    </row>
    <row r="6205" spans="1:17" x14ac:dyDescent="0.35">
      <c r="A6205" s="2">
        <v>44451</v>
      </c>
      <c r="B6205" t="s">
        <v>55</v>
      </c>
      <c r="C6205" t="s">
        <v>23</v>
      </c>
      <c r="D6205" t="s">
        <v>58</v>
      </c>
      <c r="E6205" s="3">
        <v>67944</v>
      </c>
      <c r="F6205" s="3">
        <v>62631</v>
      </c>
      <c r="G6205" t="s">
        <v>21</v>
      </c>
      <c r="H6205" s="3" t="s">
        <v>6235</v>
      </c>
      <c r="I6205" s="3">
        <f t="shared" si="864"/>
        <v>-5313</v>
      </c>
      <c r="J6205" s="4">
        <f t="shared" si="865"/>
        <v>-7.819675026492405E-2</v>
      </c>
      <c r="K6205" s="5">
        <f t="shared" si="866"/>
        <v>0.92180324973507599</v>
      </c>
      <c r="L6205" s="4" t="str">
        <f t="shared" si="867"/>
        <v>Under Budget</v>
      </c>
      <c r="M6205">
        <f t="shared" si="868"/>
        <v>2021</v>
      </c>
      <c r="N6205">
        <f t="shared" si="869"/>
        <v>9</v>
      </c>
      <c r="O6205" t="str">
        <f t="shared" si="870"/>
        <v>Sep</v>
      </c>
      <c r="P6205" t="str">
        <f t="shared" si="871"/>
        <v>Q3</v>
      </c>
      <c r="Q6205" t="str">
        <f t="shared" si="872"/>
        <v>2021-09</v>
      </c>
    </row>
    <row r="6206" spans="1:17" x14ac:dyDescent="0.35">
      <c r="A6206" s="2">
        <v>44577</v>
      </c>
      <c r="B6206" t="s">
        <v>28</v>
      </c>
      <c r="C6206" t="s">
        <v>29</v>
      </c>
      <c r="D6206" t="s">
        <v>58</v>
      </c>
      <c r="E6206" s="3">
        <v>33497</v>
      </c>
      <c r="F6206" s="3">
        <v>100124</v>
      </c>
      <c r="G6206" t="s">
        <v>21</v>
      </c>
      <c r="H6206" s="3" t="s">
        <v>6236</v>
      </c>
      <c r="I6206" s="3">
        <f t="shared" si="864"/>
        <v>66627</v>
      </c>
      <c r="J6206" s="4">
        <f t="shared" si="865"/>
        <v>1.9890437949667135</v>
      </c>
      <c r="K6206" s="5">
        <f t="shared" si="866"/>
        <v>2.9890437949667135</v>
      </c>
      <c r="L6206" s="4" t="str">
        <f t="shared" si="867"/>
        <v>Over Budget</v>
      </c>
      <c r="M6206">
        <f t="shared" si="868"/>
        <v>2022</v>
      </c>
      <c r="N6206">
        <f t="shared" si="869"/>
        <v>1</v>
      </c>
      <c r="O6206" t="str">
        <f t="shared" si="870"/>
        <v>Jan</v>
      </c>
      <c r="P6206" t="str">
        <f t="shared" si="871"/>
        <v>Q1</v>
      </c>
      <c r="Q6206" t="str">
        <f t="shared" si="872"/>
        <v>2022-01</v>
      </c>
    </row>
    <row r="6207" spans="1:17" x14ac:dyDescent="0.35">
      <c r="A6207" s="2">
        <v>45088</v>
      </c>
      <c r="B6207" t="s">
        <v>37</v>
      </c>
      <c r="C6207" t="s">
        <v>23</v>
      </c>
      <c r="D6207" t="s">
        <v>30</v>
      </c>
      <c r="E6207" s="3">
        <v>130784</v>
      </c>
      <c r="F6207" s="3">
        <v>52635</v>
      </c>
      <c r="G6207" t="s">
        <v>21</v>
      </c>
      <c r="H6207" s="3" t="s">
        <v>6237</v>
      </c>
      <c r="I6207" s="3">
        <f t="shared" si="864"/>
        <v>-78149</v>
      </c>
      <c r="J6207" s="4">
        <f t="shared" si="865"/>
        <v>-0.597542512845608</v>
      </c>
      <c r="K6207" s="5">
        <f t="shared" si="866"/>
        <v>0.402457487154392</v>
      </c>
      <c r="L6207" s="4" t="str">
        <f t="shared" si="867"/>
        <v>Under Budget</v>
      </c>
      <c r="M6207">
        <f t="shared" si="868"/>
        <v>2023</v>
      </c>
      <c r="N6207">
        <f t="shared" si="869"/>
        <v>6</v>
      </c>
      <c r="O6207" t="str">
        <f t="shared" si="870"/>
        <v>Jun</v>
      </c>
      <c r="P6207" t="str">
        <f t="shared" si="871"/>
        <v>Q2</v>
      </c>
      <c r="Q6207" t="str">
        <f t="shared" si="872"/>
        <v>2023-06</v>
      </c>
    </row>
    <row r="6208" spans="1:17" x14ac:dyDescent="0.35">
      <c r="A6208" s="2">
        <v>44738</v>
      </c>
      <c r="B6208" t="s">
        <v>37</v>
      </c>
      <c r="C6208" t="s">
        <v>19</v>
      </c>
      <c r="D6208" t="s">
        <v>58</v>
      </c>
      <c r="E6208" s="3">
        <v>48274</v>
      </c>
      <c r="F6208" s="3">
        <v>144197</v>
      </c>
      <c r="G6208" t="s">
        <v>21</v>
      </c>
      <c r="H6208" s="3" t="s">
        <v>6238</v>
      </c>
      <c r="I6208" s="3">
        <f t="shared" si="864"/>
        <v>95923</v>
      </c>
      <c r="J6208" s="4">
        <f t="shared" si="865"/>
        <v>1.9870530720470647</v>
      </c>
      <c r="K6208" s="5">
        <f t="shared" si="866"/>
        <v>2.9870530720470647</v>
      </c>
      <c r="L6208" s="4" t="str">
        <f t="shared" si="867"/>
        <v>Over Budget</v>
      </c>
      <c r="M6208">
        <f t="shared" si="868"/>
        <v>2022</v>
      </c>
      <c r="N6208">
        <f t="shared" si="869"/>
        <v>6</v>
      </c>
      <c r="O6208" t="str">
        <f t="shared" si="870"/>
        <v>Jun</v>
      </c>
      <c r="P6208" t="str">
        <f t="shared" si="871"/>
        <v>Q2</v>
      </c>
      <c r="Q6208" t="str">
        <f t="shared" si="872"/>
        <v>2022-06</v>
      </c>
    </row>
    <row r="6209" spans="1:17" x14ac:dyDescent="0.35">
      <c r="A6209" s="2">
        <v>45021</v>
      </c>
      <c r="B6209" t="s">
        <v>41</v>
      </c>
      <c r="C6209" t="s">
        <v>34</v>
      </c>
      <c r="D6209" t="s">
        <v>39</v>
      </c>
      <c r="E6209" s="3">
        <v>84931</v>
      </c>
      <c r="F6209" s="3">
        <v>56260</v>
      </c>
      <c r="G6209" t="s">
        <v>21</v>
      </c>
      <c r="H6209" s="3" t="s">
        <v>6239</v>
      </c>
      <c r="I6209" s="3">
        <f t="shared" si="864"/>
        <v>-28671</v>
      </c>
      <c r="J6209" s="4">
        <f t="shared" si="865"/>
        <v>-0.33757991781563856</v>
      </c>
      <c r="K6209" s="5">
        <f t="shared" si="866"/>
        <v>0.66242008218436144</v>
      </c>
      <c r="L6209" s="4" t="str">
        <f t="shared" si="867"/>
        <v>Under Budget</v>
      </c>
      <c r="M6209">
        <f t="shared" si="868"/>
        <v>2023</v>
      </c>
      <c r="N6209">
        <f t="shared" si="869"/>
        <v>4</v>
      </c>
      <c r="O6209" t="str">
        <f t="shared" si="870"/>
        <v>Apr</v>
      </c>
      <c r="P6209" t="str">
        <f t="shared" si="871"/>
        <v>Q2</v>
      </c>
      <c r="Q6209" t="str">
        <f t="shared" si="872"/>
        <v>2023-04</v>
      </c>
    </row>
    <row r="6210" spans="1:17" x14ac:dyDescent="0.35">
      <c r="A6210" s="2">
        <v>45075</v>
      </c>
      <c r="B6210" t="s">
        <v>37</v>
      </c>
      <c r="C6210" t="s">
        <v>43</v>
      </c>
      <c r="D6210" t="s">
        <v>25</v>
      </c>
      <c r="E6210" s="3">
        <v>19913</v>
      </c>
      <c r="F6210" s="3">
        <v>45861</v>
      </c>
      <c r="G6210" t="s">
        <v>26</v>
      </c>
      <c r="H6210" s="3" t="s">
        <v>6240</v>
      </c>
      <c r="I6210" s="3">
        <f t="shared" si="864"/>
        <v>25948</v>
      </c>
      <c r="J6210" s="4">
        <f t="shared" si="865"/>
        <v>1.303068347310802</v>
      </c>
      <c r="K6210" s="5">
        <f t="shared" si="866"/>
        <v>2.303068347310802</v>
      </c>
      <c r="L6210" s="4" t="str">
        <f t="shared" si="867"/>
        <v>Over Budget</v>
      </c>
      <c r="M6210">
        <f t="shared" si="868"/>
        <v>2023</v>
      </c>
      <c r="N6210">
        <f t="shared" si="869"/>
        <v>5</v>
      </c>
      <c r="O6210" t="str">
        <f t="shared" si="870"/>
        <v>May</v>
      </c>
      <c r="P6210" t="str">
        <f t="shared" si="871"/>
        <v>Q2</v>
      </c>
      <c r="Q6210" t="str">
        <f t="shared" si="872"/>
        <v>2023-05</v>
      </c>
    </row>
    <row r="6211" spans="1:17" x14ac:dyDescent="0.35">
      <c r="A6211" s="2">
        <v>44477</v>
      </c>
      <c r="B6211" t="s">
        <v>18</v>
      </c>
      <c r="C6211" t="s">
        <v>43</v>
      </c>
      <c r="D6211" t="s">
        <v>39</v>
      </c>
      <c r="E6211" s="3">
        <v>149857</v>
      </c>
      <c r="F6211" s="3">
        <v>95512</v>
      </c>
      <c r="G6211" t="s">
        <v>21</v>
      </c>
      <c r="H6211" s="3" t="s">
        <v>6241</v>
      </c>
      <c r="I6211" s="3">
        <f t="shared" si="864"/>
        <v>-54345</v>
      </c>
      <c r="J6211" s="4">
        <f t="shared" si="865"/>
        <v>-0.36264572225521663</v>
      </c>
      <c r="K6211" s="5">
        <f t="shared" si="866"/>
        <v>0.63735427774478337</v>
      </c>
      <c r="L6211" s="4" t="str">
        <f t="shared" si="867"/>
        <v>Under Budget</v>
      </c>
      <c r="M6211">
        <f t="shared" si="868"/>
        <v>2021</v>
      </c>
      <c r="N6211">
        <f t="shared" si="869"/>
        <v>10</v>
      </c>
      <c r="O6211" t="str">
        <f t="shared" si="870"/>
        <v>Oct</v>
      </c>
      <c r="P6211" t="str">
        <f t="shared" si="871"/>
        <v>Q4</v>
      </c>
      <c r="Q6211" t="str">
        <f t="shared" si="872"/>
        <v>2021-10</v>
      </c>
    </row>
    <row r="6212" spans="1:17" x14ac:dyDescent="0.35">
      <c r="A6212" s="2">
        <v>44969</v>
      </c>
      <c r="B6212" t="s">
        <v>55</v>
      </c>
      <c r="C6212" t="s">
        <v>34</v>
      </c>
      <c r="D6212" t="s">
        <v>25</v>
      </c>
      <c r="E6212" s="3">
        <v>117101</v>
      </c>
      <c r="F6212" s="3">
        <v>38299</v>
      </c>
      <c r="G6212" t="s">
        <v>32</v>
      </c>
      <c r="H6212" s="3" t="s">
        <v>6242</v>
      </c>
      <c r="I6212" s="3">
        <f t="shared" si="864"/>
        <v>-78802</v>
      </c>
      <c r="J6212" s="4">
        <f t="shared" si="865"/>
        <v>-0.67294045311312456</v>
      </c>
      <c r="K6212" s="5">
        <f t="shared" si="866"/>
        <v>0.32705954688687544</v>
      </c>
      <c r="L6212" s="4" t="str">
        <f t="shared" si="867"/>
        <v>Under Budget</v>
      </c>
      <c r="M6212">
        <f t="shared" si="868"/>
        <v>2023</v>
      </c>
      <c r="N6212">
        <f t="shared" si="869"/>
        <v>2</v>
      </c>
      <c r="O6212" t="str">
        <f t="shared" si="870"/>
        <v>Feb</v>
      </c>
      <c r="P6212" t="str">
        <f t="shared" si="871"/>
        <v>Q1</v>
      </c>
      <c r="Q6212" t="str">
        <f t="shared" si="872"/>
        <v>2023-02</v>
      </c>
    </row>
    <row r="6213" spans="1:17" x14ac:dyDescent="0.35">
      <c r="A6213" s="2">
        <v>45039</v>
      </c>
      <c r="B6213" t="s">
        <v>23</v>
      </c>
      <c r="C6213" t="s">
        <v>43</v>
      </c>
      <c r="D6213" t="s">
        <v>20</v>
      </c>
      <c r="E6213" s="3">
        <v>44237</v>
      </c>
      <c r="F6213" s="3">
        <v>153920</v>
      </c>
      <c r="G6213" t="s">
        <v>21</v>
      </c>
      <c r="H6213" s="3" t="s">
        <v>6243</v>
      </c>
      <c r="I6213" s="3">
        <f t="shared" ref="I6213:I6276" si="873">F6213-E6213</f>
        <v>109683</v>
      </c>
      <c r="J6213" s="4">
        <f t="shared" ref="J6213:J6276" si="874">IFERROR(I6213/E6213,0)</f>
        <v>2.4794402875421029</v>
      </c>
      <c r="K6213" s="5">
        <f t="shared" ref="K6213:K6276" si="875">IFERROR(F6213/E6213,0)</f>
        <v>3.4794402875421029</v>
      </c>
      <c r="L6213" s="4" t="str">
        <f t="shared" ref="L6213:L6276" si="876">IF(I6213&gt;0,"Over Budget",IF(I6213&lt;0,"Under Budget","On Budget"))</f>
        <v>Over Budget</v>
      </c>
      <c r="M6213">
        <f t="shared" ref="M6213:M6276" si="877">YEAR(A6213)</f>
        <v>2023</v>
      </c>
      <c r="N6213">
        <f t="shared" ref="N6213:N6276" si="878">MONTH(A6213)</f>
        <v>4</v>
      </c>
      <c r="O6213" t="str">
        <f t="shared" ref="O6213:O6276" si="879">TEXT(A6213,"mmm")</f>
        <v>Apr</v>
      </c>
      <c r="P6213" t="str">
        <f t="shared" ref="P6213:P6276" si="880">"Q"&amp;ROUNDUP(MONTH(A6213)/3,0)</f>
        <v>Q2</v>
      </c>
      <c r="Q6213" t="str">
        <f t="shared" ref="Q6213:Q6276" si="881">TEXT(A6213,"yyyy-mm")</f>
        <v>2023-04</v>
      </c>
    </row>
    <row r="6214" spans="1:17" x14ac:dyDescent="0.35">
      <c r="A6214" s="2">
        <v>44915</v>
      </c>
      <c r="B6214" t="s">
        <v>23</v>
      </c>
      <c r="C6214" t="s">
        <v>29</v>
      </c>
      <c r="D6214" t="s">
        <v>39</v>
      </c>
      <c r="E6214" s="3">
        <v>89987</v>
      </c>
      <c r="F6214" s="3">
        <v>105037</v>
      </c>
      <c r="G6214" t="s">
        <v>35</v>
      </c>
      <c r="H6214" s="3" t="s">
        <v>6244</v>
      </c>
      <c r="I6214" s="3">
        <f t="shared" si="873"/>
        <v>15050</v>
      </c>
      <c r="J6214" s="4">
        <f t="shared" si="874"/>
        <v>0.16724638003267139</v>
      </c>
      <c r="K6214" s="5">
        <f t="shared" si="875"/>
        <v>1.1672463800326713</v>
      </c>
      <c r="L6214" s="4" t="str">
        <f t="shared" si="876"/>
        <v>Over Budget</v>
      </c>
      <c r="M6214">
        <f t="shared" si="877"/>
        <v>2022</v>
      </c>
      <c r="N6214">
        <f t="shared" si="878"/>
        <v>12</v>
      </c>
      <c r="O6214" t="str">
        <f t="shared" si="879"/>
        <v>Dec</v>
      </c>
      <c r="P6214" t="str">
        <f t="shared" si="880"/>
        <v>Q4</v>
      </c>
      <c r="Q6214" t="str">
        <f t="shared" si="881"/>
        <v>2022-12</v>
      </c>
    </row>
    <row r="6215" spans="1:17" x14ac:dyDescent="0.35">
      <c r="A6215" s="2">
        <v>44524</v>
      </c>
      <c r="B6215" t="s">
        <v>55</v>
      </c>
      <c r="C6215" t="s">
        <v>34</v>
      </c>
      <c r="D6215" t="s">
        <v>58</v>
      </c>
      <c r="E6215" s="3">
        <v>40964</v>
      </c>
      <c r="F6215" s="3">
        <v>139154</v>
      </c>
      <c r="G6215" t="s">
        <v>26</v>
      </c>
      <c r="H6215" s="3" t="s">
        <v>6245</v>
      </c>
      <c r="I6215" s="3">
        <f t="shared" si="873"/>
        <v>98190</v>
      </c>
      <c r="J6215" s="4">
        <f t="shared" si="874"/>
        <v>2.3969827165315887</v>
      </c>
      <c r="K6215" s="5">
        <f t="shared" si="875"/>
        <v>3.3969827165315887</v>
      </c>
      <c r="L6215" s="4" t="str">
        <f t="shared" si="876"/>
        <v>Over Budget</v>
      </c>
      <c r="M6215">
        <f t="shared" si="877"/>
        <v>2021</v>
      </c>
      <c r="N6215">
        <f t="shared" si="878"/>
        <v>11</v>
      </c>
      <c r="O6215" t="str">
        <f t="shared" si="879"/>
        <v>Nov</v>
      </c>
      <c r="P6215" t="str">
        <f t="shared" si="880"/>
        <v>Q4</v>
      </c>
      <c r="Q6215" t="str">
        <f t="shared" si="881"/>
        <v>2021-11</v>
      </c>
    </row>
    <row r="6216" spans="1:17" x14ac:dyDescent="0.35">
      <c r="A6216" s="2">
        <v>44407</v>
      </c>
      <c r="B6216" t="s">
        <v>41</v>
      </c>
      <c r="C6216" t="s">
        <v>34</v>
      </c>
      <c r="D6216" t="s">
        <v>25</v>
      </c>
      <c r="E6216" s="3">
        <v>109610</v>
      </c>
      <c r="F6216" s="3">
        <v>28146</v>
      </c>
      <c r="G6216" t="s">
        <v>32</v>
      </c>
      <c r="H6216" s="3" t="s">
        <v>6246</v>
      </c>
      <c r="I6216" s="3">
        <f t="shared" si="873"/>
        <v>-81464</v>
      </c>
      <c r="J6216" s="4">
        <f t="shared" si="874"/>
        <v>-0.74321685977556795</v>
      </c>
      <c r="K6216" s="5">
        <f t="shared" si="875"/>
        <v>0.2567831402244321</v>
      </c>
      <c r="L6216" s="4" t="str">
        <f t="shared" si="876"/>
        <v>Under Budget</v>
      </c>
      <c r="M6216">
        <f t="shared" si="877"/>
        <v>2021</v>
      </c>
      <c r="N6216">
        <f t="shared" si="878"/>
        <v>7</v>
      </c>
      <c r="O6216" t="str">
        <f t="shared" si="879"/>
        <v>Jul</v>
      </c>
      <c r="P6216" t="str">
        <f t="shared" si="880"/>
        <v>Q3</v>
      </c>
      <c r="Q6216" t="str">
        <f t="shared" si="881"/>
        <v>2021-07</v>
      </c>
    </row>
    <row r="6217" spans="1:17" x14ac:dyDescent="0.35">
      <c r="A6217" s="2">
        <v>44923</v>
      </c>
      <c r="B6217" t="s">
        <v>37</v>
      </c>
      <c r="C6217" t="s">
        <v>23</v>
      </c>
      <c r="D6217" t="s">
        <v>30</v>
      </c>
      <c r="E6217" s="3">
        <v>15332</v>
      </c>
      <c r="F6217" s="3">
        <v>124088</v>
      </c>
      <c r="G6217" t="s">
        <v>26</v>
      </c>
      <c r="H6217" s="3" t="s">
        <v>6247</v>
      </c>
      <c r="I6217" s="3">
        <f t="shared" si="873"/>
        <v>108756</v>
      </c>
      <c r="J6217" s="4">
        <f t="shared" si="874"/>
        <v>7.0933994260370463</v>
      </c>
      <c r="K6217" s="5">
        <f t="shared" si="875"/>
        <v>8.0933994260370472</v>
      </c>
      <c r="L6217" s="4" t="str">
        <f t="shared" si="876"/>
        <v>Over Budget</v>
      </c>
      <c r="M6217">
        <f t="shared" si="877"/>
        <v>2022</v>
      </c>
      <c r="N6217">
        <f t="shared" si="878"/>
        <v>12</v>
      </c>
      <c r="O6217" t="str">
        <f t="shared" si="879"/>
        <v>Dec</v>
      </c>
      <c r="P6217" t="str">
        <f t="shared" si="880"/>
        <v>Q4</v>
      </c>
      <c r="Q6217" t="str">
        <f t="shared" si="881"/>
        <v>2022-12</v>
      </c>
    </row>
    <row r="6218" spans="1:17" x14ac:dyDescent="0.35">
      <c r="A6218" s="2">
        <v>45119</v>
      </c>
      <c r="B6218" t="s">
        <v>28</v>
      </c>
      <c r="C6218" t="s">
        <v>24</v>
      </c>
      <c r="D6218" t="s">
        <v>39</v>
      </c>
      <c r="E6218" s="3">
        <v>36263</v>
      </c>
      <c r="F6218" s="3">
        <v>104590</v>
      </c>
      <c r="G6218" t="s">
        <v>35</v>
      </c>
      <c r="H6218" s="3" t="s">
        <v>6248</v>
      </c>
      <c r="I6218" s="3">
        <f t="shared" si="873"/>
        <v>68327</v>
      </c>
      <c r="J6218" s="4">
        <f t="shared" si="874"/>
        <v>1.884207042991479</v>
      </c>
      <c r="K6218" s="5">
        <f t="shared" si="875"/>
        <v>2.8842070429914788</v>
      </c>
      <c r="L6218" s="4" t="str">
        <f t="shared" si="876"/>
        <v>Over Budget</v>
      </c>
      <c r="M6218">
        <f t="shared" si="877"/>
        <v>2023</v>
      </c>
      <c r="N6218">
        <f t="shared" si="878"/>
        <v>7</v>
      </c>
      <c r="O6218" t="str">
        <f t="shared" si="879"/>
        <v>Jul</v>
      </c>
      <c r="P6218" t="str">
        <f t="shared" si="880"/>
        <v>Q3</v>
      </c>
      <c r="Q6218" t="str">
        <f t="shared" si="881"/>
        <v>2023-07</v>
      </c>
    </row>
    <row r="6219" spans="1:17" x14ac:dyDescent="0.35">
      <c r="A6219" s="2">
        <v>44748</v>
      </c>
      <c r="B6219" t="s">
        <v>18</v>
      </c>
      <c r="C6219" t="s">
        <v>23</v>
      </c>
      <c r="D6219" t="s">
        <v>20</v>
      </c>
      <c r="E6219" s="3">
        <v>57554</v>
      </c>
      <c r="F6219" s="3">
        <v>156114</v>
      </c>
      <c r="G6219" t="s">
        <v>21</v>
      </c>
      <c r="H6219" s="3" t="s">
        <v>6249</v>
      </c>
      <c r="I6219" s="3">
        <f t="shared" si="873"/>
        <v>98560</v>
      </c>
      <c r="J6219" s="4">
        <f t="shared" si="874"/>
        <v>1.7124787156409633</v>
      </c>
      <c r="K6219" s="5">
        <f t="shared" si="875"/>
        <v>2.7124787156409633</v>
      </c>
      <c r="L6219" s="4" t="str">
        <f t="shared" si="876"/>
        <v>Over Budget</v>
      </c>
      <c r="M6219">
        <f t="shared" si="877"/>
        <v>2022</v>
      </c>
      <c r="N6219">
        <f t="shared" si="878"/>
        <v>7</v>
      </c>
      <c r="O6219" t="str">
        <f t="shared" si="879"/>
        <v>Jul</v>
      </c>
      <c r="P6219" t="str">
        <f t="shared" si="880"/>
        <v>Q3</v>
      </c>
      <c r="Q6219" t="str">
        <f t="shared" si="881"/>
        <v>2022-07</v>
      </c>
    </row>
    <row r="6220" spans="1:17" x14ac:dyDescent="0.35">
      <c r="A6220" s="2">
        <v>44222</v>
      </c>
      <c r="B6220" t="s">
        <v>41</v>
      </c>
      <c r="C6220" t="s">
        <v>43</v>
      </c>
      <c r="D6220" t="s">
        <v>30</v>
      </c>
      <c r="E6220" s="3">
        <v>117544</v>
      </c>
      <c r="F6220" s="3">
        <v>21599</v>
      </c>
      <c r="G6220" t="s">
        <v>26</v>
      </c>
      <c r="H6220" s="3" t="s">
        <v>6250</v>
      </c>
      <c r="I6220" s="3">
        <f t="shared" si="873"/>
        <v>-95945</v>
      </c>
      <c r="J6220" s="4">
        <f t="shared" si="874"/>
        <v>-0.81624753283876672</v>
      </c>
      <c r="K6220" s="5">
        <f t="shared" si="875"/>
        <v>0.18375246716123325</v>
      </c>
      <c r="L6220" s="4" t="str">
        <f t="shared" si="876"/>
        <v>Under Budget</v>
      </c>
      <c r="M6220">
        <f t="shared" si="877"/>
        <v>2021</v>
      </c>
      <c r="N6220">
        <f t="shared" si="878"/>
        <v>1</v>
      </c>
      <c r="O6220" t="str">
        <f t="shared" si="879"/>
        <v>Jan</v>
      </c>
      <c r="P6220" t="str">
        <f t="shared" si="880"/>
        <v>Q1</v>
      </c>
      <c r="Q6220" t="str">
        <f t="shared" si="881"/>
        <v>2021-01</v>
      </c>
    </row>
    <row r="6221" spans="1:17" x14ac:dyDescent="0.35">
      <c r="A6221" s="2">
        <v>44223</v>
      </c>
      <c r="B6221" t="s">
        <v>37</v>
      </c>
      <c r="C6221" t="s">
        <v>24</v>
      </c>
      <c r="D6221" t="s">
        <v>20</v>
      </c>
      <c r="E6221" s="3">
        <v>63480</v>
      </c>
      <c r="F6221" s="3">
        <v>58489</v>
      </c>
      <c r="G6221" t="s">
        <v>26</v>
      </c>
      <c r="H6221" s="3" t="s">
        <v>6251</v>
      </c>
      <c r="I6221" s="3">
        <f t="shared" si="873"/>
        <v>-4991</v>
      </c>
      <c r="J6221" s="4">
        <f t="shared" si="874"/>
        <v>-7.8623188405797101E-2</v>
      </c>
      <c r="K6221" s="5">
        <f t="shared" si="875"/>
        <v>0.92137681159420293</v>
      </c>
      <c r="L6221" s="4" t="str">
        <f t="shared" si="876"/>
        <v>Under Budget</v>
      </c>
      <c r="M6221">
        <f t="shared" si="877"/>
        <v>2021</v>
      </c>
      <c r="N6221">
        <f t="shared" si="878"/>
        <v>1</v>
      </c>
      <c r="O6221" t="str">
        <f t="shared" si="879"/>
        <v>Jan</v>
      </c>
      <c r="P6221" t="str">
        <f t="shared" si="880"/>
        <v>Q1</v>
      </c>
      <c r="Q6221" t="str">
        <f t="shared" si="881"/>
        <v>2021-01</v>
      </c>
    </row>
    <row r="6222" spans="1:17" x14ac:dyDescent="0.35">
      <c r="A6222" s="2">
        <v>44898</v>
      </c>
      <c r="B6222" t="s">
        <v>23</v>
      </c>
      <c r="C6222" t="s">
        <v>34</v>
      </c>
      <c r="D6222" t="s">
        <v>25</v>
      </c>
      <c r="E6222" s="3">
        <v>81863</v>
      </c>
      <c r="F6222" s="3">
        <v>97060</v>
      </c>
      <c r="G6222" t="s">
        <v>21</v>
      </c>
      <c r="H6222" s="3" t="s">
        <v>6252</v>
      </c>
      <c r="I6222" s="3">
        <f t="shared" si="873"/>
        <v>15197</v>
      </c>
      <c r="J6222" s="4">
        <f t="shared" si="874"/>
        <v>0.18563942196108132</v>
      </c>
      <c r="K6222" s="5">
        <f t="shared" si="875"/>
        <v>1.1856394219610813</v>
      </c>
      <c r="L6222" s="4" t="str">
        <f t="shared" si="876"/>
        <v>Over Budget</v>
      </c>
      <c r="M6222">
        <f t="shared" si="877"/>
        <v>2022</v>
      </c>
      <c r="N6222">
        <f t="shared" si="878"/>
        <v>12</v>
      </c>
      <c r="O6222" t="str">
        <f t="shared" si="879"/>
        <v>Dec</v>
      </c>
      <c r="P6222" t="str">
        <f t="shared" si="880"/>
        <v>Q4</v>
      </c>
      <c r="Q6222" t="str">
        <f t="shared" si="881"/>
        <v>2022-12</v>
      </c>
    </row>
    <row r="6223" spans="1:17" x14ac:dyDescent="0.35">
      <c r="A6223" s="2">
        <v>44878</v>
      </c>
      <c r="B6223" t="s">
        <v>28</v>
      </c>
      <c r="C6223" t="s">
        <v>43</v>
      </c>
      <c r="D6223" t="s">
        <v>39</v>
      </c>
      <c r="E6223" s="3">
        <v>57354</v>
      </c>
      <c r="F6223" s="3">
        <v>55257</v>
      </c>
      <c r="G6223" t="s">
        <v>26</v>
      </c>
      <c r="H6223" s="3" t="s">
        <v>6253</v>
      </c>
      <c r="I6223" s="3">
        <f t="shared" si="873"/>
        <v>-2097</v>
      </c>
      <c r="J6223" s="4">
        <f t="shared" si="874"/>
        <v>-3.6562401924887543E-2</v>
      </c>
      <c r="K6223" s="5">
        <f t="shared" si="875"/>
        <v>0.96343759807511242</v>
      </c>
      <c r="L6223" s="4" t="str">
        <f t="shared" si="876"/>
        <v>Under Budget</v>
      </c>
      <c r="M6223">
        <f t="shared" si="877"/>
        <v>2022</v>
      </c>
      <c r="N6223">
        <f t="shared" si="878"/>
        <v>11</v>
      </c>
      <c r="O6223" t="str">
        <f t="shared" si="879"/>
        <v>Nov</v>
      </c>
      <c r="P6223" t="str">
        <f t="shared" si="880"/>
        <v>Q4</v>
      </c>
      <c r="Q6223" t="str">
        <f t="shared" si="881"/>
        <v>2022-11</v>
      </c>
    </row>
    <row r="6224" spans="1:17" x14ac:dyDescent="0.35">
      <c r="A6224" s="2">
        <v>44609</v>
      </c>
      <c r="B6224" t="s">
        <v>37</v>
      </c>
      <c r="C6224" t="s">
        <v>19</v>
      </c>
      <c r="D6224" t="s">
        <v>20</v>
      </c>
      <c r="E6224" s="3">
        <v>49709</v>
      </c>
      <c r="F6224" s="3">
        <v>88431</v>
      </c>
      <c r="G6224" t="s">
        <v>26</v>
      </c>
      <c r="H6224" s="3" t="s">
        <v>6254</v>
      </c>
      <c r="I6224" s="3">
        <f t="shared" si="873"/>
        <v>38722</v>
      </c>
      <c r="J6224" s="4">
        <f t="shared" si="874"/>
        <v>0.77897362650626645</v>
      </c>
      <c r="K6224" s="5">
        <f t="shared" si="875"/>
        <v>1.7789736265062666</v>
      </c>
      <c r="L6224" s="4" t="str">
        <f t="shared" si="876"/>
        <v>Over Budget</v>
      </c>
      <c r="M6224">
        <f t="shared" si="877"/>
        <v>2022</v>
      </c>
      <c r="N6224">
        <f t="shared" si="878"/>
        <v>2</v>
      </c>
      <c r="O6224" t="str">
        <f t="shared" si="879"/>
        <v>Feb</v>
      </c>
      <c r="P6224" t="str">
        <f t="shared" si="880"/>
        <v>Q1</v>
      </c>
      <c r="Q6224" t="str">
        <f t="shared" si="881"/>
        <v>2022-02</v>
      </c>
    </row>
    <row r="6225" spans="1:17" x14ac:dyDescent="0.35">
      <c r="A6225" s="2">
        <v>44363</v>
      </c>
      <c r="B6225" t="s">
        <v>41</v>
      </c>
      <c r="C6225" t="s">
        <v>43</v>
      </c>
      <c r="D6225" t="s">
        <v>30</v>
      </c>
      <c r="E6225" s="3">
        <v>77933</v>
      </c>
      <c r="F6225" s="3">
        <v>38586</v>
      </c>
      <c r="G6225" t="s">
        <v>26</v>
      </c>
      <c r="H6225" s="3" t="s">
        <v>6255</v>
      </c>
      <c r="I6225" s="3">
        <f t="shared" si="873"/>
        <v>-39347</v>
      </c>
      <c r="J6225" s="4">
        <f t="shared" si="874"/>
        <v>-0.50488239898374243</v>
      </c>
      <c r="K6225" s="5">
        <f t="shared" si="875"/>
        <v>0.49511760101625757</v>
      </c>
      <c r="L6225" s="4" t="str">
        <f t="shared" si="876"/>
        <v>Under Budget</v>
      </c>
      <c r="M6225">
        <f t="shared" si="877"/>
        <v>2021</v>
      </c>
      <c r="N6225">
        <f t="shared" si="878"/>
        <v>6</v>
      </c>
      <c r="O6225" t="str">
        <f t="shared" si="879"/>
        <v>Jun</v>
      </c>
      <c r="P6225" t="str">
        <f t="shared" si="880"/>
        <v>Q2</v>
      </c>
      <c r="Q6225" t="str">
        <f t="shared" si="881"/>
        <v>2021-06</v>
      </c>
    </row>
    <row r="6226" spans="1:17" x14ac:dyDescent="0.35">
      <c r="A6226" s="2">
        <v>44365</v>
      </c>
      <c r="B6226" t="s">
        <v>28</v>
      </c>
      <c r="C6226" t="s">
        <v>24</v>
      </c>
      <c r="D6226" t="s">
        <v>30</v>
      </c>
      <c r="E6226" s="3">
        <v>25698</v>
      </c>
      <c r="F6226" s="3">
        <v>19416</v>
      </c>
      <c r="G6226" t="s">
        <v>35</v>
      </c>
      <c r="H6226" s="3" t="s">
        <v>6256</v>
      </c>
      <c r="I6226" s="3">
        <f t="shared" si="873"/>
        <v>-6282</v>
      </c>
      <c r="J6226" s="4">
        <f t="shared" si="874"/>
        <v>-0.24445482138687835</v>
      </c>
      <c r="K6226" s="5">
        <f t="shared" si="875"/>
        <v>0.75554517861312165</v>
      </c>
      <c r="L6226" s="4" t="str">
        <f t="shared" si="876"/>
        <v>Under Budget</v>
      </c>
      <c r="M6226">
        <f t="shared" si="877"/>
        <v>2021</v>
      </c>
      <c r="N6226">
        <f t="shared" si="878"/>
        <v>6</v>
      </c>
      <c r="O6226" t="str">
        <f t="shared" si="879"/>
        <v>Jun</v>
      </c>
      <c r="P6226" t="str">
        <f t="shared" si="880"/>
        <v>Q2</v>
      </c>
      <c r="Q6226" t="str">
        <f t="shared" si="881"/>
        <v>2021-06</v>
      </c>
    </row>
    <row r="6227" spans="1:17" x14ac:dyDescent="0.35">
      <c r="A6227" s="2">
        <v>44425</v>
      </c>
      <c r="B6227" t="s">
        <v>28</v>
      </c>
      <c r="C6227" t="s">
        <v>24</v>
      </c>
      <c r="D6227" t="s">
        <v>58</v>
      </c>
      <c r="E6227" s="3">
        <v>115463</v>
      </c>
      <c r="F6227" s="3">
        <v>82421</v>
      </c>
      <c r="G6227" t="s">
        <v>35</v>
      </c>
      <c r="H6227" s="3" t="s">
        <v>6257</v>
      </c>
      <c r="I6227" s="3">
        <f t="shared" si="873"/>
        <v>-33042</v>
      </c>
      <c r="J6227" s="4">
        <f t="shared" si="874"/>
        <v>-0.28616959545482101</v>
      </c>
      <c r="K6227" s="5">
        <f t="shared" si="875"/>
        <v>0.71383040454517899</v>
      </c>
      <c r="L6227" s="4" t="str">
        <f t="shared" si="876"/>
        <v>Under Budget</v>
      </c>
      <c r="M6227">
        <f t="shared" si="877"/>
        <v>2021</v>
      </c>
      <c r="N6227">
        <f t="shared" si="878"/>
        <v>8</v>
      </c>
      <c r="O6227" t="str">
        <f t="shared" si="879"/>
        <v>Aug</v>
      </c>
      <c r="P6227" t="str">
        <f t="shared" si="880"/>
        <v>Q3</v>
      </c>
      <c r="Q6227" t="str">
        <f t="shared" si="881"/>
        <v>2021-08</v>
      </c>
    </row>
    <row r="6228" spans="1:17" x14ac:dyDescent="0.35">
      <c r="A6228" s="2">
        <v>44563</v>
      </c>
      <c r="B6228" t="s">
        <v>28</v>
      </c>
      <c r="C6228" t="s">
        <v>34</v>
      </c>
      <c r="D6228" t="s">
        <v>20</v>
      </c>
      <c r="E6228" s="3">
        <v>42954</v>
      </c>
      <c r="F6228" s="3">
        <v>143399</v>
      </c>
      <c r="G6228" t="s">
        <v>35</v>
      </c>
      <c r="H6228" s="3" t="s">
        <v>6258</v>
      </c>
      <c r="I6228" s="3">
        <f t="shared" si="873"/>
        <v>100445</v>
      </c>
      <c r="J6228" s="4">
        <f t="shared" si="874"/>
        <v>2.3384318107743165</v>
      </c>
      <c r="K6228" s="5">
        <f t="shared" si="875"/>
        <v>3.3384318107743165</v>
      </c>
      <c r="L6228" s="4" t="str">
        <f t="shared" si="876"/>
        <v>Over Budget</v>
      </c>
      <c r="M6228">
        <f t="shared" si="877"/>
        <v>2022</v>
      </c>
      <c r="N6228">
        <f t="shared" si="878"/>
        <v>1</v>
      </c>
      <c r="O6228" t="str">
        <f t="shared" si="879"/>
        <v>Jan</v>
      </c>
      <c r="P6228" t="str">
        <f t="shared" si="880"/>
        <v>Q1</v>
      </c>
      <c r="Q6228" t="str">
        <f t="shared" si="881"/>
        <v>2022-01</v>
      </c>
    </row>
    <row r="6229" spans="1:17" x14ac:dyDescent="0.35">
      <c r="A6229" s="2">
        <v>44724</v>
      </c>
      <c r="B6229" t="s">
        <v>28</v>
      </c>
      <c r="C6229" t="s">
        <v>29</v>
      </c>
      <c r="D6229" t="s">
        <v>39</v>
      </c>
      <c r="E6229" s="3">
        <v>72884</v>
      </c>
      <c r="F6229" s="3">
        <v>132024</v>
      </c>
      <c r="G6229" t="s">
        <v>32</v>
      </c>
      <c r="H6229" s="3" t="s">
        <v>6259</v>
      </c>
      <c r="I6229" s="3">
        <f t="shared" si="873"/>
        <v>59140</v>
      </c>
      <c r="J6229" s="4">
        <f t="shared" si="874"/>
        <v>0.81142637615937652</v>
      </c>
      <c r="K6229" s="5">
        <f t="shared" si="875"/>
        <v>1.8114263761593765</v>
      </c>
      <c r="L6229" s="4" t="str">
        <f t="shared" si="876"/>
        <v>Over Budget</v>
      </c>
      <c r="M6229">
        <f t="shared" si="877"/>
        <v>2022</v>
      </c>
      <c r="N6229">
        <f t="shared" si="878"/>
        <v>6</v>
      </c>
      <c r="O6229" t="str">
        <f t="shared" si="879"/>
        <v>Jun</v>
      </c>
      <c r="P6229" t="str">
        <f t="shared" si="880"/>
        <v>Q2</v>
      </c>
      <c r="Q6229" t="str">
        <f t="shared" si="881"/>
        <v>2022-06</v>
      </c>
    </row>
    <row r="6230" spans="1:17" x14ac:dyDescent="0.35">
      <c r="A6230" s="2">
        <v>44987</v>
      </c>
      <c r="B6230" t="s">
        <v>37</v>
      </c>
      <c r="C6230" t="s">
        <v>19</v>
      </c>
      <c r="D6230" t="s">
        <v>39</v>
      </c>
      <c r="E6230" s="3">
        <v>77100</v>
      </c>
      <c r="F6230" s="3">
        <v>27640</v>
      </c>
      <c r="G6230" t="s">
        <v>26</v>
      </c>
      <c r="H6230" s="3" t="s">
        <v>6260</v>
      </c>
      <c r="I6230" s="3">
        <f t="shared" si="873"/>
        <v>-49460</v>
      </c>
      <c r="J6230" s="4">
        <f t="shared" si="874"/>
        <v>-0.64150453955901432</v>
      </c>
      <c r="K6230" s="5">
        <f t="shared" si="875"/>
        <v>0.35849546044098574</v>
      </c>
      <c r="L6230" s="4" t="str">
        <f t="shared" si="876"/>
        <v>Under Budget</v>
      </c>
      <c r="M6230">
        <f t="shared" si="877"/>
        <v>2023</v>
      </c>
      <c r="N6230">
        <f t="shared" si="878"/>
        <v>3</v>
      </c>
      <c r="O6230" t="str">
        <f t="shared" si="879"/>
        <v>Mar</v>
      </c>
      <c r="P6230" t="str">
        <f t="shared" si="880"/>
        <v>Q1</v>
      </c>
      <c r="Q6230" t="str">
        <f t="shared" si="881"/>
        <v>2023-03</v>
      </c>
    </row>
    <row r="6231" spans="1:17" x14ac:dyDescent="0.35">
      <c r="A6231" s="2">
        <v>44720</v>
      </c>
      <c r="B6231" t="s">
        <v>28</v>
      </c>
      <c r="C6231" t="s">
        <v>34</v>
      </c>
      <c r="D6231" t="s">
        <v>58</v>
      </c>
      <c r="E6231" s="3">
        <v>110213</v>
      </c>
      <c r="F6231" s="3">
        <v>99964</v>
      </c>
      <c r="G6231" t="s">
        <v>21</v>
      </c>
      <c r="H6231" s="3" t="s">
        <v>6261</v>
      </c>
      <c r="I6231" s="3">
        <f t="shared" si="873"/>
        <v>-10249</v>
      </c>
      <c r="J6231" s="4">
        <f t="shared" si="874"/>
        <v>-9.2992659668097236E-2</v>
      </c>
      <c r="K6231" s="5">
        <f t="shared" si="875"/>
        <v>0.90700734033190278</v>
      </c>
      <c r="L6231" s="4" t="str">
        <f t="shared" si="876"/>
        <v>Under Budget</v>
      </c>
      <c r="M6231">
        <f t="shared" si="877"/>
        <v>2022</v>
      </c>
      <c r="N6231">
        <f t="shared" si="878"/>
        <v>6</v>
      </c>
      <c r="O6231" t="str">
        <f t="shared" si="879"/>
        <v>Jun</v>
      </c>
      <c r="P6231" t="str">
        <f t="shared" si="880"/>
        <v>Q2</v>
      </c>
      <c r="Q6231" t="str">
        <f t="shared" si="881"/>
        <v>2022-06</v>
      </c>
    </row>
    <row r="6232" spans="1:17" x14ac:dyDescent="0.35">
      <c r="A6232" s="2">
        <v>44302</v>
      </c>
      <c r="B6232" t="s">
        <v>37</v>
      </c>
      <c r="C6232" t="s">
        <v>19</v>
      </c>
      <c r="D6232" t="s">
        <v>30</v>
      </c>
      <c r="E6232" s="3">
        <v>116773</v>
      </c>
      <c r="F6232" s="3">
        <v>37059</v>
      </c>
      <c r="G6232" t="s">
        <v>21</v>
      </c>
      <c r="H6232" s="3" t="s">
        <v>6262</v>
      </c>
      <c r="I6232" s="3">
        <f t="shared" si="873"/>
        <v>-79714</v>
      </c>
      <c r="J6232" s="4">
        <f t="shared" si="874"/>
        <v>-0.68264067892406632</v>
      </c>
      <c r="K6232" s="5">
        <f t="shared" si="875"/>
        <v>0.31735932107593368</v>
      </c>
      <c r="L6232" s="4" t="str">
        <f t="shared" si="876"/>
        <v>Under Budget</v>
      </c>
      <c r="M6232">
        <f t="shared" si="877"/>
        <v>2021</v>
      </c>
      <c r="N6232">
        <f t="shared" si="878"/>
        <v>4</v>
      </c>
      <c r="O6232" t="str">
        <f t="shared" si="879"/>
        <v>Apr</v>
      </c>
      <c r="P6232" t="str">
        <f t="shared" si="880"/>
        <v>Q2</v>
      </c>
      <c r="Q6232" t="str">
        <f t="shared" si="881"/>
        <v>2021-04</v>
      </c>
    </row>
    <row r="6233" spans="1:17" x14ac:dyDescent="0.35">
      <c r="A6233" s="2">
        <v>44928</v>
      </c>
      <c r="B6233" t="s">
        <v>28</v>
      </c>
      <c r="C6233" t="s">
        <v>19</v>
      </c>
      <c r="D6233" t="s">
        <v>20</v>
      </c>
      <c r="E6233" s="3">
        <v>31266</v>
      </c>
      <c r="F6233" s="3">
        <v>120542</v>
      </c>
      <c r="G6233" t="s">
        <v>26</v>
      </c>
      <c r="H6233" s="3" t="s">
        <v>6263</v>
      </c>
      <c r="I6233" s="3">
        <f t="shared" si="873"/>
        <v>89276</v>
      </c>
      <c r="J6233" s="4">
        <f t="shared" si="874"/>
        <v>2.8553700505341264</v>
      </c>
      <c r="K6233" s="5">
        <f t="shared" si="875"/>
        <v>3.8553700505341264</v>
      </c>
      <c r="L6233" s="4" t="str">
        <f t="shared" si="876"/>
        <v>Over Budget</v>
      </c>
      <c r="M6233">
        <f t="shared" si="877"/>
        <v>2023</v>
      </c>
      <c r="N6233">
        <f t="shared" si="878"/>
        <v>1</v>
      </c>
      <c r="O6233" t="str">
        <f t="shared" si="879"/>
        <v>Jan</v>
      </c>
      <c r="P6233" t="str">
        <f t="shared" si="880"/>
        <v>Q1</v>
      </c>
      <c r="Q6233" t="str">
        <f t="shared" si="881"/>
        <v>2023-01</v>
      </c>
    </row>
    <row r="6234" spans="1:17" x14ac:dyDescent="0.35">
      <c r="A6234" s="2">
        <v>45161</v>
      </c>
      <c r="B6234" t="s">
        <v>28</v>
      </c>
      <c r="C6234" t="s">
        <v>34</v>
      </c>
      <c r="D6234" t="s">
        <v>30</v>
      </c>
      <c r="E6234" s="3">
        <v>121847</v>
      </c>
      <c r="F6234" s="3">
        <v>149943</v>
      </c>
      <c r="G6234" t="s">
        <v>21</v>
      </c>
      <c r="H6234" s="3" t="s">
        <v>6264</v>
      </c>
      <c r="I6234" s="3">
        <f t="shared" si="873"/>
        <v>28096</v>
      </c>
      <c r="J6234" s="4">
        <f t="shared" si="874"/>
        <v>0.23058425730629395</v>
      </c>
      <c r="K6234" s="5">
        <f t="shared" si="875"/>
        <v>1.2305842573062939</v>
      </c>
      <c r="L6234" s="4" t="str">
        <f t="shared" si="876"/>
        <v>Over Budget</v>
      </c>
      <c r="M6234">
        <f t="shared" si="877"/>
        <v>2023</v>
      </c>
      <c r="N6234">
        <f t="shared" si="878"/>
        <v>8</v>
      </c>
      <c r="O6234" t="str">
        <f t="shared" si="879"/>
        <v>Aug</v>
      </c>
      <c r="P6234" t="str">
        <f t="shared" si="880"/>
        <v>Q3</v>
      </c>
      <c r="Q6234" t="str">
        <f t="shared" si="881"/>
        <v>2023-08</v>
      </c>
    </row>
    <row r="6235" spans="1:17" x14ac:dyDescent="0.35">
      <c r="A6235" s="2">
        <v>44329</v>
      </c>
      <c r="B6235" t="s">
        <v>41</v>
      </c>
      <c r="C6235" t="s">
        <v>43</v>
      </c>
      <c r="D6235" t="s">
        <v>20</v>
      </c>
      <c r="E6235" s="3">
        <v>23789</v>
      </c>
      <c r="F6235" s="3">
        <v>139935</v>
      </c>
      <c r="G6235" t="s">
        <v>32</v>
      </c>
      <c r="H6235" s="3" t="s">
        <v>6265</v>
      </c>
      <c r="I6235" s="3">
        <f t="shared" si="873"/>
        <v>116146</v>
      </c>
      <c r="J6235" s="4">
        <f t="shared" si="874"/>
        <v>4.8823405775778719</v>
      </c>
      <c r="K6235" s="5">
        <f t="shared" si="875"/>
        <v>5.8823405775778719</v>
      </c>
      <c r="L6235" s="4" t="str">
        <f t="shared" si="876"/>
        <v>Over Budget</v>
      </c>
      <c r="M6235">
        <f t="shared" si="877"/>
        <v>2021</v>
      </c>
      <c r="N6235">
        <f t="shared" si="878"/>
        <v>5</v>
      </c>
      <c r="O6235" t="str">
        <f t="shared" si="879"/>
        <v>May</v>
      </c>
      <c r="P6235" t="str">
        <f t="shared" si="880"/>
        <v>Q2</v>
      </c>
      <c r="Q6235" t="str">
        <f t="shared" si="881"/>
        <v>2021-05</v>
      </c>
    </row>
    <row r="6236" spans="1:17" x14ac:dyDescent="0.35">
      <c r="A6236" s="2">
        <v>44730</v>
      </c>
      <c r="B6236" t="s">
        <v>37</v>
      </c>
      <c r="C6236" t="s">
        <v>23</v>
      </c>
      <c r="D6236" t="s">
        <v>20</v>
      </c>
      <c r="E6236" s="3">
        <v>124624</v>
      </c>
      <c r="F6236" s="3">
        <v>123937</v>
      </c>
      <c r="G6236" t="s">
        <v>21</v>
      </c>
      <c r="H6236" s="3" t="s">
        <v>6266</v>
      </c>
      <c r="I6236" s="3">
        <f t="shared" si="873"/>
        <v>-687</v>
      </c>
      <c r="J6236" s="4">
        <f t="shared" si="874"/>
        <v>-5.5125818461933497E-3</v>
      </c>
      <c r="K6236" s="5">
        <f t="shared" si="875"/>
        <v>0.9944874181538067</v>
      </c>
      <c r="L6236" s="4" t="str">
        <f t="shared" si="876"/>
        <v>Under Budget</v>
      </c>
      <c r="M6236">
        <f t="shared" si="877"/>
        <v>2022</v>
      </c>
      <c r="N6236">
        <f t="shared" si="878"/>
        <v>6</v>
      </c>
      <c r="O6236" t="str">
        <f t="shared" si="879"/>
        <v>Jun</v>
      </c>
      <c r="P6236" t="str">
        <f t="shared" si="880"/>
        <v>Q2</v>
      </c>
      <c r="Q6236" t="str">
        <f t="shared" si="881"/>
        <v>2022-06</v>
      </c>
    </row>
    <row r="6237" spans="1:17" x14ac:dyDescent="0.35">
      <c r="A6237" s="2">
        <v>45171</v>
      </c>
      <c r="B6237" t="s">
        <v>23</v>
      </c>
      <c r="C6237" t="s">
        <v>19</v>
      </c>
      <c r="D6237" t="s">
        <v>20</v>
      </c>
      <c r="E6237" s="3">
        <v>52608</v>
      </c>
      <c r="F6237" s="3">
        <v>50178</v>
      </c>
      <c r="G6237" t="s">
        <v>35</v>
      </c>
      <c r="H6237" s="3" t="s">
        <v>6267</v>
      </c>
      <c r="I6237" s="3">
        <f t="shared" si="873"/>
        <v>-2430</v>
      </c>
      <c r="J6237" s="4">
        <f t="shared" si="874"/>
        <v>-4.6190693430656932E-2</v>
      </c>
      <c r="K6237" s="5">
        <f t="shared" si="875"/>
        <v>0.95380930656934304</v>
      </c>
      <c r="L6237" s="4" t="str">
        <f t="shared" si="876"/>
        <v>Under Budget</v>
      </c>
      <c r="M6237">
        <f t="shared" si="877"/>
        <v>2023</v>
      </c>
      <c r="N6237">
        <f t="shared" si="878"/>
        <v>9</v>
      </c>
      <c r="O6237" t="str">
        <f t="shared" si="879"/>
        <v>Sep</v>
      </c>
      <c r="P6237" t="str">
        <f t="shared" si="880"/>
        <v>Q3</v>
      </c>
      <c r="Q6237" t="str">
        <f t="shared" si="881"/>
        <v>2023-09</v>
      </c>
    </row>
    <row r="6238" spans="1:17" x14ac:dyDescent="0.35">
      <c r="A6238" s="2">
        <v>44465</v>
      </c>
      <c r="B6238" t="s">
        <v>37</v>
      </c>
      <c r="C6238" t="s">
        <v>24</v>
      </c>
      <c r="D6238" t="s">
        <v>30</v>
      </c>
      <c r="E6238" s="3">
        <v>40667</v>
      </c>
      <c r="F6238" s="3">
        <v>71427</v>
      </c>
      <c r="G6238" t="s">
        <v>35</v>
      </c>
      <c r="H6238" s="3" t="s">
        <v>6268</v>
      </c>
      <c r="I6238" s="3">
        <f t="shared" si="873"/>
        <v>30760</v>
      </c>
      <c r="J6238" s="4">
        <f t="shared" si="874"/>
        <v>0.75638724272751867</v>
      </c>
      <c r="K6238" s="5">
        <f t="shared" si="875"/>
        <v>1.7563872427275187</v>
      </c>
      <c r="L6238" s="4" t="str">
        <f t="shared" si="876"/>
        <v>Over Budget</v>
      </c>
      <c r="M6238">
        <f t="shared" si="877"/>
        <v>2021</v>
      </c>
      <c r="N6238">
        <f t="shared" si="878"/>
        <v>9</v>
      </c>
      <c r="O6238" t="str">
        <f t="shared" si="879"/>
        <v>Sep</v>
      </c>
      <c r="P6238" t="str">
        <f t="shared" si="880"/>
        <v>Q3</v>
      </c>
      <c r="Q6238" t="str">
        <f t="shared" si="881"/>
        <v>2021-09</v>
      </c>
    </row>
    <row r="6239" spans="1:17" x14ac:dyDescent="0.35">
      <c r="A6239" s="2">
        <v>44869</v>
      </c>
      <c r="B6239" t="s">
        <v>55</v>
      </c>
      <c r="C6239" t="s">
        <v>34</v>
      </c>
      <c r="D6239" t="s">
        <v>30</v>
      </c>
      <c r="E6239" s="3">
        <v>78234</v>
      </c>
      <c r="F6239" s="3">
        <v>146433</v>
      </c>
      <c r="G6239" t="s">
        <v>35</v>
      </c>
      <c r="H6239" s="3" t="s">
        <v>6269</v>
      </c>
      <c r="I6239" s="3">
        <f t="shared" si="873"/>
        <v>68199</v>
      </c>
      <c r="J6239" s="4">
        <f t="shared" si="874"/>
        <v>0.87173096096326408</v>
      </c>
      <c r="K6239" s="5">
        <f t="shared" si="875"/>
        <v>1.871730960963264</v>
      </c>
      <c r="L6239" s="4" t="str">
        <f t="shared" si="876"/>
        <v>Over Budget</v>
      </c>
      <c r="M6239">
        <f t="shared" si="877"/>
        <v>2022</v>
      </c>
      <c r="N6239">
        <f t="shared" si="878"/>
        <v>11</v>
      </c>
      <c r="O6239" t="str">
        <f t="shared" si="879"/>
        <v>Nov</v>
      </c>
      <c r="P6239" t="str">
        <f t="shared" si="880"/>
        <v>Q4</v>
      </c>
      <c r="Q6239" t="str">
        <f t="shared" si="881"/>
        <v>2022-11</v>
      </c>
    </row>
    <row r="6240" spans="1:17" x14ac:dyDescent="0.35">
      <c r="A6240" s="2">
        <v>44987</v>
      </c>
      <c r="B6240" t="s">
        <v>23</v>
      </c>
      <c r="C6240" t="s">
        <v>29</v>
      </c>
      <c r="D6240" t="s">
        <v>30</v>
      </c>
      <c r="E6240" s="3">
        <v>57929</v>
      </c>
      <c r="F6240" s="3">
        <v>168280</v>
      </c>
      <c r="G6240" t="s">
        <v>35</v>
      </c>
      <c r="H6240" s="3" t="s">
        <v>6270</v>
      </c>
      <c r="I6240" s="3">
        <f t="shared" si="873"/>
        <v>110351</v>
      </c>
      <c r="J6240" s="4">
        <f t="shared" si="874"/>
        <v>1.9049353518962868</v>
      </c>
      <c r="K6240" s="5">
        <f t="shared" si="875"/>
        <v>2.9049353518962868</v>
      </c>
      <c r="L6240" s="4" t="str">
        <f t="shared" si="876"/>
        <v>Over Budget</v>
      </c>
      <c r="M6240">
        <f t="shared" si="877"/>
        <v>2023</v>
      </c>
      <c r="N6240">
        <f t="shared" si="878"/>
        <v>3</v>
      </c>
      <c r="O6240" t="str">
        <f t="shared" si="879"/>
        <v>Mar</v>
      </c>
      <c r="P6240" t="str">
        <f t="shared" si="880"/>
        <v>Q1</v>
      </c>
      <c r="Q6240" t="str">
        <f t="shared" si="881"/>
        <v>2023-03</v>
      </c>
    </row>
    <row r="6241" spans="1:17" x14ac:dyDescent="0.35">
      <c r="A6241" s="2">
        <v>44214</v>
      </c>
      <c r="B6241" t="s">
        <v>41</v>
      </c>
      <c r="C6241" t="s">
        <v>43</v>
      </c>
      <c r="D6241" t="s">
        <v>25</v>
      </c>
      <c r="E6241" s="3">
        <v>134177</v>
      </c>
      <c r="F6241" s="3">
        <v>78342</v>
      </c>
      <c r="G6241" t="s">
        <v>21</v>
      </c>
      <c r="H6241" s="3" t="s">
        <v>6271</v>
      </c>
      <c r="I6241" s="3">
        <f t="shared" si="873"/>
        <v>-55835</v>
      </c>
      <c r="J6241" s="4">
        <f t="shared" si="874"/>
        <v>-0.41612944096231097</v>
      </c>
      <c r="K6241" s="5">
        <f t="shared" si="875"/>
        <v>0.58387055903768903</v>
      </c>
      <c r="L6241" s="4" t="str">
        <f t="shared" si="876"/>
        <v>Under Budget</v>
      </c>
      <c r="M6241">
        <f t="shared" si="877"/>
        <v>2021</v>
      </c>
      <c r="N6241">
        <f t="shared" si="878"/>
        <v>1</v>
      </c>
      <c r="O6241" t="str">
        <f t="shared" si="879"/>
        <v>Jan</v>
      </c>
      <c r="P6241" t="str">
        <f t="shared" si="880"/>
        <v>Q1</v>
      </c>
      <c r="Q6241" t="str">
        <f t="shared" si="881"/>
        <v>2021-01</v>
      </c>
    </row>
    <row r="6242" spans="1:17" x14ac:dyDescent="0.35">
      <c r="A6242" s="2">
        <v>44313</v>
      </c>
      <c r="B6242" t="s">
        <v>37</v>
      </c>
      <c r="C6242" t="s">
        <v>19</v>
      </c>
      <c r="D6242" t="s">
        <v>30</v>
      </c>
      <c r="E6242" s="3">
        <v>90789</v>
      </c>
      <c r="F6242" s="3">
        <v>54594</v>
      </c>
      <c r="G6242" t="s">
        <v>26</v>
      </c>
      <c r="H6242" s="3" t="s">
        <v>6272</v>
      </c>
      <c r="I6242" s="3">
        <f t="shared" si="873"/>
        <v>-36195</v>
      </c>
      <c r="J6242" s="4">
        <f t="shared" si="874"/>
        <v>-0.39867164524336651</v>
      </c>
      <c r="K6242" s="5">
        <f t="shared" si="875"/>
        <v>0.60132835475663349</v>
      </c>
      <c r="L6242" s="4" t="str">
        <f t="shared" si="876"/>
        <v>Under Budget</v>
      </c>
      <c r="M6242">
        <f t="shared" si="877"/>
        <v>2021</v>
      </c>
      <c r="N6242">
        <f t="shared" si="878"/>
        <v>4</v>
      </c>
      <c r="O6242" t="str">
        <f t="shared" si="879"/>
        <v>Apr</v>
      </c>
      <c r="P6242" t="str">
        <f t="shared" si="880"/>
        <v>Q2</v>
      </c>
      <c r="Q6242" t="str">
        <f t="shared" si="881"/>
        <v>2021-04</v>
      </c>
    </row>
    <row r="6243" spans="1:17" x14ac:dyDescent="0.35">
      <c r="A6243" s="2">
        <v>44994</v>
      </c>
      <c r="B6243" t="s">
        <v>41</v>
      </c>
      <c r="C6243" t="s">
        <v>29</v>
      </c>
      <c r="D6243" t="s">
        <v>58</v>
      </c>
      <c r="E6243" s="3">
        <v>89671</v>
      </c>
      <c r="F6243" s="3">
        <v>17686</v>
      </c>
      <c r="G6243" t="s">
        <v>32</v>
      </c>
      <c r="H6243" s="3" t="s">
        <v>6273</v>
      </c>
      <c r="I6243" s="3">
        <f t="shared" si="873"/>
        <v>-71985</v>
      </c>
      <c r="J6243" s="4">
        <f t="shared" si="874"/>
        <v>-0.80276789597528742</v>
      </c>
      <c r="K6243" s="5">
        <f t="shared" si="875"/>
        <v>0.19723210402471256</v>
      </c>
      <c r="L6243" s="4" t="str">
        <f t="shared" si="876"/>
        <v>Under Budget</v>
      </c>
      <c r="M6243">
        <f t="shared" si="877"/>
        <v>2023</v>
      </c>
      <c r="N6243">
        <f t="shared" si="878"/>
        <v>3</v>
      </c>
      <c r="O6243" t="str">
        <f t="shared" si="879"/>
        <v>Mar</v>
      </c>
      <c r="P6243" t="str">
        <f t="shared" si="880"/>
        <v>Q1</v>
      </c>
      <c r="Q6243" t="str">
        <f t="shared" si="881"/>
        <v>2023-03</v>
      </c>
    </row>
    <row r="6244" spans="1:17" x14ac:dyDescent="0.35">
      <c r="A6244" s="2">
        <v>44747</v>
      </c>
      <c r="B6244" t="s">
        <v>23</v>
      </c>
      <c r="C6244" t="s">
        <v>43</v>
      </c>
      <c r="D6244" t="s">
        <v>25</v>
      </c>
      <c r="E6244" s="3">
        <v>68561</v>
      </c>
      <c r="F6244" s="3">
        <v>55342</v>
      </c>
      <c r="G6244" t="s">
        <v>32</v>
      </c>
      <c r="H6244" s="3" t="s">
        <v>6274</v>
      </c>
      <c r="I6244" s="3">
        <f t="shared" si="873"/>
        <v>-13219</v>
      </c>
      <c r="J6244" s="4">
        <f t="shared" si="874"/>
        <v>-0.19280640597424192</v>
      </c>
      <c r="K6244" s="5">
        <f t="shared" si="875"/>
        <v>0.80719359402575808</v>
      </c>
      <c r="L6244" s="4" t="str">
        <f t="shared" si="876"/>
        <v>Under Budget</v>
      </c>
      <c r="M6244">
        <f t="shared" si="877"/>
        <v>2022</v>
      </c>
      <c r="N6244">
        <f t="shared" si="878"/>
        <v>7</v>
      </c>
      <c r="O6244" t="str">
        <f t="shared" si="879"/>
        <v>Jul</v>
      </c>
      <c r="P6244" t="str">
        <f t="shared" si="880"/>
        <v>Q3</v>
      </c>
      <c r="Q6244" t="str">
        <f t="shared" si="881"/>
        <v>2022-07</v>
      </c>
    </row>
    <row r="6245" spans="1:17" x14ac:dyDescent="0.35">
      <c r="A6245" s="2">
        <v>45125</v>
      </c>
      <c r="B6245" t="s">
        <v>41</v>
      </c>
      <c r="C6245" t="s">
        <v>34</v>
      </c>
      <c r="D6245" t="s">
        <v>20</v>
      </c>
      <c r="E6245" s="3">
        <v>92191</v>
      </c>
      <c r="F6245" s="3">
        <v>90287</v>
      </c>
      <c r="G6245" t="s">
        <v>21</v>
      </c>
      <c r="H6245" s="3" t="s">
        <v>6275</v>
      </c>
      <c r="I6245" s="3">
        <f t="shared" si="873"/>
        <v>-1904</v>
      </c>
      <c r="J6245" s="4">
        <f t="shared" si="874"/>
        <v>-2.0652775216669739E-2</v>
      </c>
      <c r="K6245" s="5">
        <f t="shared" si="875"/>
        <v>0.97934722478333025</v>
      </c>
      <c r="L6245" s="4" t="str">
        <f t="shared" si="876"/>
        <v>Under Budget</v>
      </c>
      <c r="M6245">
        <f t="shared" si="877"/>
        <v>2023</v>
      </c>
      <c r="N6245">
        <f t="shared" si="878"/>
        <v>7</v>
      </c>
      <c r="O6245" t="str">
        <f t="shared" si="879"/>
        <v>Jul</v>
      </c>
      <c r="P6245" t="str">
        <f t="shared" si="880"/>
        <v>Q3</v>
      </c>
      <c r="Q6245" t="str">
        <f t="shared" si="881"/>
        <v>2023-07</v>
      </c>
    </row>
    <row r="6246" spans="1:17" x14ac:dyDescent="0.35">
      <c r="A6246" s="2">
        <v>44949</v>
      </c>
      <c r="B6246" t="s">
        <v>41</v>
      </c>
      <c r="C6246" t="s">
        <v>29</v>
      </c>
      <c r="D6246" t="s">
        <v>39</v>
      </c>
      <c r="E6246" s="3">
        <v>126011</v>
      </c>
      <c r="F6246" s="3">
        <v>60245</v>
      </c>
      <c r="G6246" t="s">
        <v>21</v>
      </c>
      <c r="H6246" s="3" t="s">
        <v>6276</v>
      </c>
      <c r="I6246" s="3">
        <f t="shared" si="873"/>
        <v>-65766</v>
      </c>
      <c r="J6246" s="4">
        <f t="shared" si="874"/>
        <v>-0.52190681765877578</v>
      </c>
      <c r="K6246" s="5">
        <f t="shared" si="875"/>
        <v>0.47809318234122417</v>
      </c>
      <c r="L6246" s="4" t="str">
        <f t="shared" si="876"/>
        <v>Under Budget</v>
      </c>
      <c r="M6246">
        <f t="shared" si="877"/>
        <v>2023</v>
      </c>
      <c r="N6246">
        <f t="shared" si="878"/>
        <v>1</v>
      </c>
      <c r="O6246" t="str">
        <f t="shared" si="879"/>
        <v>Jan</v>
      </c>
      <c r="P6246" t="str">
        <f t="shared" si="880"/>
        <v>Q1</v>
      </c>
      <c r="Q6246" t="str">
        <f t="shared" si="881"/>
        <v>2023-01</v>
      </c>
    </row>
    <row r="6247" spans="1:17" x14ac:dyDescent="0.35">
      <c r="A6247" s="2">
        <v>44618</v>
      </c>
      <c r="B6247" t="s">
        <v>18</v>
      </c>
      <c r="C6247" t="s">
        <v>24</v>
      </c>
      <c r="D6247" t="s">
        <v>25</v>
      </c>
      <c r="E6247" s="3">
        <v>116055</v>
      </c>
      <c r="F6247" s="3">
        <v>24737</v>
      </c>
      <c r="G6247" t="s">
        <v>35</v>
      </c>
      <c r="H6247" s="3" t="s">
        <v>6277</v>
      </c>
      <c r="I6247" s="3">
        <f t="shared" si="873"/>
        <v>-91318</v>
      </c>
      <c r="J6247" s="4">
        <f t="shared" si="874"/>
        <v>-0.78685106199646715</v>
      </c>
      <c r="K6247" s="5">
        <f t="shared" si="875"/>
        <v>0.2131489380035328</v>
      </c>
      <c r="L6247" s="4" t="str">
        <f t="shared" si="876"/>
        <v>Under Budget</v>
      </c>
      <c r="M6247">
        <f t="shared" si="877"/>
        <v>2022</v>
      </c>
      <c r="N6247">
        <f t="shared" si="878"/>
        <v>2</v>
      </c>
      <c r="O6247" t="str">
        <f t="shared" si="879"/>
        <v>Feb</v>
      </c>
      <c r="P6247" t="str">
        <f t="shared" si="880"/>
        <v>Q1</v>
      </c>
      <c r="Q6247" t="str">
        <f t="shared" si="881"/>
        <v>2022-02</v>
      </c>
    </row>
    <row r="6248" spans="1:17" x14ac:dyDescent="0.35">
      <c r="A6248" s="2">
        <v>44842</v>
      </c>
      <c r="B6248" t="s">
        <v>37</v>
      </c>
      <c r="C6248" t="s">
        <v>19</v>
      </c>
      <c r="D6248" t="s">
        <v>25</v>
      </c>
      <c r="E6248" s="3">
        <v>25117</v>
      </c>
      <c r="F6248" s="3">
        <v>104675</v>
      </c>
      <c r="G6248" t="s">
        <v>26</v>
      </c>
      <c r="H6248" s="3" t="s">
        <v>6278</v>
      </c>
      <c r="I6248" s="3">
        <f t="shared" si="873"/>
        <v>79558</v>
      </c>
      <c r="J6248" s="4">
        <f t="shared" si="874"/>
        <v>3.1674961181669787</v>
      </c>
      <c r="K6248" s="5">
        <f t="shared" si="875"/>
        <v>4.1674961181669783</v>
      </c>
      <c r="L6248" s="4" t="str">
        <f t="shared" si="876"/>
        <v>Over Budget</v>
      </c>
      <c r="M6248">
        <f t="shared" si="877"/>
        <v>2022</v>
      </c>
      <c r="N6248">
        <f t="shared" si="878"/>
        <v>10</v>
      </c>
      <c r="O6248" t="str">
        <f t="shared" si="879"/>
        <v>Oct</v>
      </c>
      <c r="P6248" t="str">
        <f t="shared" si="880"/>
        <v>Q4</v>
      </c>
      <c r="Q6248" t="str">
        <f t="shared" si="881"/>
        <v>2022-10</v>
      </c>
    </row>
    <row r="6249" spans="1:17" x14ac:dyDescent="0.35">
      <c r="A6249" s="2">
        <v>44754</v>
      </c>
      <c r="B6249" t="s">
        <v>41</v>
      </c>
      <c r="C6249" t="s">
        <v>19</v>
      </c>
      <c r="D6249" t="s">
        <v>20</v>
      </c>
      <c r="E6249" s="3">
        <v>94872</v>
      </c>
      <c r="F6249" s="3">
        <v>90248</v>
      </c>
      <c r="G6249" t="s">
        <v>35</v>
      </c>
      <c r="H6249" s="3" t="s">
        <v>6279</v>
      </c>
      <c r="I6249" s="3">
        <f t="shared" si="873"/>
        <v>-4624</v>
      </c>
      <c r="J6249" s="4">
        <f t="shared" si="874"/>
        <v>-4.8739354077072264E-2</v>
      </c>
      <c r="K6249" s="5">
        <f t="shared" si="875"/>
        <v>0.95126064592292769</v>
      </c>
      <c r="L6249" s="4" t="str">
        <f t="shared" si="876"/>
        <v>Under Budget</v>
      </c>
      <c r="M6249">
        <f t="shared" si="877"/>
        <v>2022</v>
      </c>
      <c r="N6249">
        <f t="shared" si="878"/>
        <v>7</v>
      </c>
      <c r="O6249" t="str">
        <f t="shared" si="879"/>
        <v>Jul</v>
      </c>
      <c r="P6249" t="str">
        <f t="shared" si="880"/>
        <v>Q3</v>
      </c>
      <c r="Q6249" t="str">
        <f t="shared" si="881"/>
        <v>2022-07</v>
      </c>
    </row>
    <row r="6250" spans="1:17" x14ac:dyDescent="0.35">
      <c r="A6250" s="2">
        <v>44246</v>
      </c>
      <c r="B6250" t="s">
        <v>18</v>
      </c>
      <c r="C6250" t="s">
        <v>29</v>
      </c>
      <c r="D6250" t="s">
        <v>30</v>
      </c>
      <c r="E6250" s="3">
        <v>26714</v>
      </c>
      <c r="F6250" s="3">
        <v>50453</v>
      </c>
      <c r="G6250" t="s">
        <v>26</v>
      </c>
      <c r="H6250" s="3" t="s">
        <v>6280</v>
      </c>
      <c r="I6250" s="3">
        <f t="shared" si="873"/>
        <v>23739</v>
      </c>
      <c r="J6250" s="4">
        <f t="shared" si="874"/>
        <v>0.88863517256869062</v>
      </c>
      <c r="K6250" s="5">
        <f t="shared" si="875"/>
        <v>1.8886351725686905</v>
      </c>
      <c r="L6250" s="4" t="str">
        <f t="shared" si="876"/>
        <v>Over Budget</v>
      </c>
      <c r="M6250">
        <f t="shared" si="877"/>
        <v>2021</v>
      </c>
      <c r="N6250">
        <f t="shared" si="878"/>
        <v>2</v>
      </c>
      <c r="O6250" t="str">
        <f t="shared" si="879"/>
        <v>Feb</v>
      </c>
      <c r="P6250" t="str">
        <f t="shared" si="880"/>
        <v>Q1</v>
      </c>
      <c r="Q6250" t="str">
        <f t="shared" si="881"/>
        <v>2021-02</v>
      </c>
    </row>
    <row r="6251" spans="1:17" x14ac:dyDescent="0.35">
      <c r="A6251" s="2">
        <v>44874</v>
      </c>
      <c r="B6251" t="s">
        <v>18</v>
      </c>
      <c r="C6251" t="s">
        <v>43</v>
      </c>
      <c r="D6251" t="s">
        <v>30</v>
      </c>
      <c r="E6251" s="3">
        <v>99869</v>
      </c>
      <c r="F6251" s="3">
        <v>162472</v>
      </c>
      <c r="G6251" t="s">
        <v>35</v>
      </c>
      <c r="H6251" s="3" t="s">
        <v>6281</v>
      </c>
      <c r="I6251" s="3">
        <f t="shared" si="873"/>
        <v>62603</v>
      </c>
      <c r="J6251" s="4">
        <f t="shared" si="874"/>
        <v>0.62685117503930143</v>
      </c>
      <c r="K6251" s="5">
        <f t="shared" si="875"/>
        <v>1.6268511750393015</v>
      </c>
      <c r="L6251" s="4" t="str">
        <f t="shared" si="876"/>
        <v>Over Budget</v>
      </c>
      <c r="M6251">
        <f t="shared" si="877"/>
        <v>2022</v>
      </c>
      <c r="N6251">
        <f t="shared" si="878"/>
        <v>11</v>
      </c>
      <c r="O6251" t="str">
        <f t="shared" si="879"/>
        <v>Nov</v>
      </c>
      <c r="P6251" t="str">
        <f t="shared" si="880"/>
        <v>Q4</v>
      </c>
      <c r="Q6251" t="str">
        <f t="shared" si="881"/>
        <v>2022-11</v>
      </c>
    </row>
    <row r="6252" spans="1:17" x14ac:dyDescent="0.35">
      <c r="A6252" s="2">
        <v>44302</v>
      </c>
      <c r="B6252" t="s">
        <v>28</v>
      </c>
      <c r="C6252" t="s">
        <v>34</v>
      </c>
      <c r="D6252" t="s">
        <v>25</v>
      </c>
      <c r="E6252" s="3">
        <v>121452</v>
      </c>
      <c r="F6252" s="3">
        <v>19021</v>
      </c>
      <c r="G6252" t="s">
        <v>32</v>
      </c>
      <c r="H6252" s="3" t="s">
        <v>6282</v>
      </c>
      <c r="I6252" s="3">
        <f t="shared" si="873"/>
        <v>-102431</v>
      </c>
      <c r="J6252" s="4">
        <f t="shared" si="874"/>
        <v>-0.84338668774495273</v>
      </c>
      <c r="K6252" s="5">
        <f t="shared" si="875"/>
        <v>0.15661331225504727</v>
      </c>
      <c r="L6252" s="4" t="str">
        <f t="shared" si="876"/>
        <v>Under Budget</v>
      </c>
      <c r="M6252">
        <f t="shared" si="877"/>
        <v>2021</v>
      </c>
      <c r="N6252">
        <f t="shared" si="878"/>
        <v>4</v>
      </c>
      <c r="O6252" t="str">
        <f t="shared" si="879"/>
        <v>Apr</v>
      </c>
      <c r="P6252" t="str">
        <f t="shared" si="880"/>
        <v>Q2</v>
      </c>
      <c r="Q6252" t="str">
        <f t="shared" si="881"/>
        <v>2021-04</v>
      </c>
    </row>
    <row r="6253" spans="1:17" x14ac:dyDescent="0.35">
      <c r="A6253" s="2">
        <v>44854</v>
      </c>
      <c r="B6253" t="s">
        <v>28</v>
      </c>
      <c r="C6253" t="s">
        <v>23</v>
      </c>
      <c r="D6253" t="s">
        <v>30</v>
      </c>
      <c r="E6253" s="3">
        <v>140041</v>
      </c>
      <c r="F6253" s="3">
        <v>140558</v>
      </c>
      <c r="G6253" t="s">
        <v>26</v>
      </c>
      <c r="H6253" s="3" t="s">
        <v>6283</v>
      </c>
      <c r="I6253" s="3">
        <f t="shared" si="873"/>
        <v>517</v>
      </c>
      <c r="J6253" s="4">
        <f t="shared" si="874"/>
        <v>3.6917759798916032E-3</v>
      </c>
      <c r="K6253" s="5">
        <f t="shared" si="875"/>
        <v>1.0036917759798916</v>
      </c>
      <c r="L6253" s="4" t="str">
        <f t="shared" si="876"/>
        <v>Over Budget</v>
      </c>
      <c r="M6253">
        <f t="shared" si="877"/>
        <v>2022</v>
      </c>
      <c r="N6253">
        <f t="shared" si="878"/>
        <v>10</v>
      </c>
      <c r="O6253" t="str">
        <f t="shared" si="879"/>
        <v>Oct</v>
      </c>
      <c r="P6253" t="str">
        <f t="shared" si="880"/>
        <v>Q4</v>
      </c>
      <c r="Q6253" t="str">
        <f t="shared" si="881"/>
        <v>2022-10</v>
      </c>
    </row>
    <row r="6254" spans="1:17" x14ac:dyDescent="0.35">
      <c r="A6254" s="2">
        <v>45184</v>
      </c>
      <c r="B6254" t="s">
        <v>23</v>
      </c>
      <c r="C6254" t="s">
        <v>19</v>
      </c>
      <c r="D6254" t="s">
        <v>25</v>
      </c>
      <c r="E6254" s="3">
        <v>17184</v>
      </c>
      <c r="F6254" s="3">
        <v>146679</v>
      </c>
      <c r="G6254" t="s">
        <v>32</v>
      </c>
      <c r="H6254" s="3" t="s">
        <v>6284</v>
      </c>
      <c r="I6254" s="3">
        <f t="shared" si="873"/>
        <v>129495</v>
      </c>
      <c r="J6254" s="4">
        <f t="shared" si="874"/>
        <v>7.5357891061452511</v>
      </c>
      <c r="K6254" s="5">
        <f t="shared" si="875"/>
        <v>8.535789106145252</v>
      </c>
      <c r="L6254" s="4" t="str">
        <f t="shared" si="876"/>
        <v>Over Budget</v>
      </c>
      <c r="M6254">
        <f t="shared" si="877"/>
        <v>2023</v>
      </c>
      <c r="N6254">
        <f t="shared" si="878"/>
        <v>9</v>
      </c>
      <c r="O6254" t="str">
        <f t="shared" si="879"/>
        <v>Sep</v>
      </c>
      <c r="P6254" t="str">
        <f t="shared" si="880"/>
        <v>Q3</v>
      </c>
      <c r="Q6254" t="str">
        <f t="shared" si="881"/>
        <v>2023-09</v>
      </c>
    </row>
    <row r="6255" spans="1:17" x14ac:dyDescent="0.35">
      <c r="A6255" s="2">
        <v>45038</v>
      </c>
      <c r="B6255" t="s">
        <v>37</v>
      </c>
      <c r="C6255" t="s">
        <v>24</v>
      </c>
      <c r="D6255" t="s">
        <v>39</v>
      </c>
      <c r="E6255" s="3">
        <v>58339</v>
      </c>
      <c r="F6255" s="3">
        <v>159191</v>
      </c>
      <c r="G6255" t="s">
        <v>35</v>
      </c>
      <c r="H6255" s="3" t="s">
        <v>6285</v>
      </c>
      <c r="I6255" s="3">
        <f t="shared" si="873"/>
        <v>100852</v>
      </c>
      <c r="J6255" s="4">
        <f t="shared" si="874"/>
        <v>1.7287234954318724</v>
      </c>
      <c r="K6255" s="5">
        <f t="shared" si="875"/>
        <v>2.7287234954318724</v>
      </c>
      <c r="L6255" s="4" t="str">
        <f t="shared" si="876"/>
        <v>Over Budget</v>
      </c>
      <c r="M6255">
        <f t="shared" si="877"/>
        <v>2023</v>
      </c>
      <c r="N6255">
        <f t="shared" si="878"/>
        <v>4</v>
      </c>
      <c r="O6255" t="str">
        <f t="shared" si="879"/>
        <v>Apr</v>
      </c>
      <c r="P6255" t="str">
        <f t="shared" si="880"/>
        <v>Q2</v>
      </c>
      <c r="Q6255" t="str">
        <f t="shared" si="881"/>
        <v>2023-04</v>
      </c>
    </row>
    <row r="6256" spans="1:17" x14ac:dyDescent="0.35">
      <c r="A6256" s="2">
        <v>44642</v>
      </c>
      <c r="B6256" t="s">
        <v>28</v>
      </c>
      <c r="C6256" t="s">
        <v>19</v>
      </c>
      <c r="D6256" t="s">
        <v>39</v>
      </c>
      <c r="E6256" s="3">
        <v>54896</v>
      </c>
      <c r="F6256" s="3">
        <v>156193</v>
      </c>
      <c r="G6256" t="s">
        <v>32</v>
      </c>
      <c r="H6256" s="3" t="s">
        <v>6286</v>
      </c>
      <c r="I6256" s="3">
        <f t="shared" si="873"/>
        <v>101297</v>
      </c>
      <c r="J6256" s="4">
        <f t="shared" si="874"/>
        <v>1.8452528417371028</v>
      </c>
      <c r="K6256" s="5">
        <f t="shared" si="875"/>
        <v>2.845252841737103</v>
      </c>
      <c r="L6256" s="4" t="str">
        <f t="shared" si="876"/>
        <v>Over Budget</v>
      </c>
      <c r="M6256">
        <f t="shared" si="877"/>
        <v>2022</v>
      </c>
      <c r="N6256">
        <f t="shared" si="878"/>
        <v>3</v>
      </c>
      <c r="O6256" t="str">
        <f t="shared" si="879"/>
        <v>Mar</v>
      </c>
      <c r="P6256" t="str">
        <f t="shared" si="880"/>
        <v>Q1</v>
      </c>
      <c r="Q6256" t="str">
        <f t="shared" si="881"/>
        <v>2022-03</v>
      </c>
    </row>
    <row r="6257" spans="1:17" x14ac:dyDescent="0.35">
      <c r="A6257" s="2">
        <v>44266</v>
      </c>
      <c r="B6257" t="s">
        <v>23</v>
      </c>
      <c r="C6257" t="s">
        <v>19</v>
      </c>
      <c r="D6257" t="s">
        <v>20</v>
      </c>
      <c r="E6257" s="3">
        <v>28557</v>
      </c>
      <c r="F6257" s="3">
        <v>119786</v>
      </c>
      <c r="G6257" t="s">
        <v>21</v>
      </c>
      <c r="H6257" s="3" t="s">
        <v>6287</v>
      </c>
      <c r="I6257" s="3">
        <f t="shared" si="873"/>
        <v>91229</v>
      </c>
      <c r="J6257" s="4">
        <f t="shared" si="874"/>
        <v>3.1946282872850791</v>
      </c>
      <c r="K6257" s="5">
        <f t="shared" si="875"/>
        <v>4.1946282872850791</v>
      </c>
      <c r="L6257" s="4" t="str">
        <f t="shared" si="876"/>
        <v>Over Budget</v>
      </c>
      <c r="M6257">
        <f t="shared" si="877"/>
        <v>2021</v>
      </c>
      <c r="N6257">
        <f t="shared" si="878"/>
        <v>3</v>
      </c>
      <c r="O6257" t="str">
        <f t="shared" si="879"/>
        <v>Mar</v>
      </c>
      <c r="P6257" t="str">
        <f t="shared" si="880"/>
        <v>Q1</v>
      </c>
      <c r="Q6257" t="str">
        <f t="shared" si="881"/>
        <v>2021-03</v>
      </c>
    </row>
    <row r="6258" spans="1:17" x14ac:dyDescent="0.35">
      <c r="A6258" s="2">
        <v>44346</v>
      </c>
      <c r="B6258" t="s">
        <v>37</v>
      </c>
      <c r="C6258" t="s">
        <v>23</v>
      </c>
      <c r="D6258" t="s">
        <v>58</v>
      </c>
      <c r="E6258" s="3">
        <v>112013</v>
      </c>
      <c r="F6258" s="3">
        <v>47660</v>
      </c>
      <c r="G6258" t="s">
        <v>32</v>
      </c>
      <c r="H6258" s="3" t="s">
        <v>6288</v>
      </c>
      <c r="I6258" s="3">
        <f t="shared" si="873"/>
        <v>-64353</v>
      </c>
      <c r="J6258" s="4">
        <f t="shared" si="874"/>
        <v>-0.57451367252015395</v>
      </c>
      <c r="K6258" s="5">
        <f t="shared" si="875"/>
        <v>0.4254863274798461</v>
      </c>
      <c r="L6258" s="4" t="str">
        <f t="shared" si="876"/>
        <v>Under Budget</v>
      </c>
      <c r="M6258">
        <f t="shared" si="877"/>
        <v>2021</v>
      </c>
      <c r="N6258">
        <f t="shared" si="878"/>
        <v>5</v>
      </c>
      <c r="O6258" t="str">
        <f t="shared" si="879"/>
        <v>May</v>
      </c>
      <c r="P6258" t="str">
        <f t="shared" si="880"/>
        <v>Q2</v>
      </c>
      <c r="Q6258" t="str">
        <f t="shared" si="881"/>
        <v>2021-05</v>
      </c>
    </row>
    <row r="6259" spans="1:17" x14ac:dyDescent="0.35">
      <c r="A6259" s="2">
        <v>44970</v>
      </c>
      <c r="B6259" t="s">
        <v>23</v>
      </c>
      <c r="C6259" t="s">
        <v>23</v>
      </c>
      <c r="D6259" t="s">
        <v>58</v>
      </c>
      <c r="E6259" s="3">
        <v>65039</v>
      </c>
      <c r="F6259" s="3">
        <v>45611</v>
      </c>
      <c r="G6259" t="s">
        <v>32</v>
      </c>
      <c r="H6259" s="3" t="s">
        <v>6289</v>
      </c>
      <c r="I6259" s="3">
        <f t="shared" si="873"/>
        <v>-19428</v>
      </c>
      <c r="J6259" s="4">
        <f t="shared" si="874"/>
        <v>-0.29871307984440104</v>
      </c>
      <c r="K6259" s="5">
        <f t="shared" si="875"/>
        <v>0.7012869201555989</v>
      </c>
      <c r="L6259" s="4" t="str">
        <f t="shared" si="876"/>
        <v>Under Budget</v>
      </c>
      <c r="M6259">
        <f t="shared" si="877"/>
        <v>2023</v>
      </c>
      <c r="N6259">
        <f t="shared" si="878"/>
        <v>2</v>
      </c>
      <c r="O6259" t="str">
        <f t="shared" si="879"/>
        <v>Feb</v>
      </c>
      <c r="P6259" t="str">
        <f t="shared" si="880"/>
        <v>Q1</v>
      </c>
      <c r="Q6259" t="str">
        <f t="shared" si="881"/>
        <v>2023-02</v>
      </c>
    </row>
    <row r="6260" spans="1:17" x14ac:dyDescent="0.35">
      <c r="A6260" s="2">
        <v>45140</v>
      </c>
      <c r="B6260" t="s">
        <v>18</v>
      </c>
      <c r="C6260" t="s">
        <v>34</v>
      </c>
      <c r="D6260" t="s">
        <v>30</v>
      </c>
      <c r="E6260" s="3">
        <v>95120</v>
      </c>
      <c r="F6260" s="3">
        <v>99414</v>
      </c>
      <c r="G6260" t="s">
        <v>35</v>
      </c>
      <c r="H6260" s="3" t="s">
        <v>6290</v>
      </c>
      <c r="I6260" s="3">
        <f t="shared" si="873"/>
        <v>4294</v>
      </c>
      <c r="J6260" s="4">
        <f t="shared" si="874"/>
        <v>4.5142977291841885E-2</v>
      </c>
      <c r="K6260" s="5">
        <f t="shared" si="875"/>
        <v>1.0451429772918419</v>
      </c>
      <c r="L6260" s="4" t="str">
        <f t="shared" si="876"/>
        <v>Over Budget</v>
      </c>
      <c r="M6260">
        <f t="shared" si="877"/>
        <v>2023</v>
      </c>
      <c r="N6260">
        <f t="shared" si="878"/>
        <v>8</v>
      </c>
      <c r="O6260" t="str">
        <f t="shared" si="879"/>
        <v>Aug</v>
      </c>
      <c r="P6260" t="str">
        <f t="shared" si="880"/>
        <v>Q3</v>
      </c>
      <c r="Q6260" t="str">
        <f t="shared" si="881"/>
        <v>2023-08</v>
      </c>
    </row>
    <row r="6261" spans="1:17" x14ac:dyDescent="0.35">
      <c r="A6261" s="2">
        <v>44651</v>
      </c>
      <c r="B6261" t="s">
        <v>18</v>
      </c>
      <c r="C6261" t="s">
        <v>19</v>
      </c>
      <c r="D6261" t="s">
        <v>58</v>
      </c>
      <c r="E6261" s="3">
        <v>46492</v>
      </c>
      <c r="F6261" s="3">
        <v>10668</v>
      </c>
      <c r="G6261" t="s">
        <v>32</v>
      </c>
      <c r="H6261" s="3" t="s">
        <v>6291</v>
      </c>
      <c r="I6261" s="3">
        <f t="shared" si="873"/>
        <v>-35824</v>
      </c>
      <c r="J6261" s="4">
        <f t="shared" si="874"/>
        <v>-0.77054116837305342</v>
      </c>
      <c r="K6261" s="5">
        <f t="shared" si="875"/>
        <v>0.22945883162694658</v>
      </c>
      <c r="L6261" s="4" t="str">
        <f t="shared" si="876"/>
        <v>Under Budget</v>
      </c>
      <c r="M6261">
        <f t="shared" si="877"/>
        <v>2022</v>
      </c>
      <c r="N6261">
        <f t="shared" si="878"/>
        <v>3</v>
      </c>
      <c r="O6261" t="str">
        <f t="shared" si="879"/>
        <v>Mar</v>
      </c>
      <c r="P6261" t="str">
        <f t="shared" si="880"/>
        <v>Q1</v>
      </c>
      <c r="Q6261" t="str">
        <f t="shared" si="881"/>
        <v>2022-03</v>
      </c>
    </row>
    <row r="6262" spans="1:17" x14ac:dyDescent="0.35">
      <c r="A6262" s="2">
        <v>45142</v>
      </c>
      <c r="B6262" t="s">
        <v>37</v>
      </c>
      <c r="C6262" t="s">
        <v>19</v>
      </c>
      <c r="D6262" t="s">
        <v>39</v>
      </c>
      <c r="E6262" s="3">
        <v>62685</v>
      </c>
      <c r="F6262" s="3">
        <v>143310</v>
      </c>
      <c r="G6262" t="s">
        <v>32</v>
      </c>
      <c r="H6262" s="3" t="s">
        <v>6292</v>
      </c>
      <c r="I6262" s="3">
        <f t="shared" si="873"/>
        <v>80625</v>
      </c>
      <c r="J6262" s="4">
        <f t="shared" si="874"/>
        <v>1.286192869107442</v>
      </c>
      <c r="K6262" s="5">
        <f t="shared" si="875"/>
        <v>2.2861928691074418</v>
      </c>
      <c r="L6262" s="4" t="str">
        <f t="shared" si="876"/>
        <v>Over Budget</v>
      </c>
      <c r="M6262">
        <f t="shared" si="877"/>
        <v>2023</v>
      </c>
      <c r="N6262">
        <f t="shared" si="878"/>
        <v>8</v>
      </c>
      <c r="O6262" t="str">
        <f t="shared" si="879"/>
        <v>Aug</v>
      </c>
      <c r="P6262" t="str">
        <f t="shared" si="880"/>
        <v>Q3</v>
      </c>
      <c r="Q6262" t="str">
        <f t="shared" si="881"/>
        <v>2023-08</v>
      </c>
    </row>
    <row r="6263" spans="1:17" x14ac:dyDescent="0.35">
      <c r="A6263" s="2">
        <v>44797</v>
      </c>
      <c r="B6263" t="s">
        <v>23</v>
      </c>
      <c r="C6263" t="s">
        <v>43</v>
      </c>
      <c r="D6263" t="s">
        <v>20</v>
      </c>
      <c r="E6263" s="3">
        <v>129753</v>
      </c>
      <c r="F6263" s="3">
        <v>62223</v>
      </c>
      <c r="G6263" t="s">
        <v>21</v>
      </c>
      <c r="H6263" s="3" t="s">
        <v>6293</v>
      </c>
      <c r="I6263" s="3">
        <f t="shared" si="873"/>
        <v>-67530</v>
      </c>
      <c r="J6263" s="4">
        <f t="shared" si="874"/>
        <v>-0.52045039421053851</v>
      </c>
      <c r="K6263" s="5">
        <f t="shared" si="875"/>
        <v>0.47954960578946154</v>
      </c>
      <c r="L6263" s="4" t="str">
        <f t="shared" si="876"/>
        <v>Under Budget</v>
      </c>
      <c r="M6263">
        <f t="shared" si="877"/>
        <v>2022</v>
      </c>
      <c r="N6263">
        <f t="shared" si="878"/>
        <v>8</v>
      </c>
      <c r="O6263" t="str">
        <f t="shared" si="879"/>
        <v>Aug</v>
      </c>
      <c r="P6263" t="str">
        <f t="shared" si="880"/>
        <v>Q3</v>
      </c>
      <c r="Q6263" t="str">
        <f t="shared" si="881"/>
        <v>2022-08</v>
      </c>
    </row>
    <row r="6264" spans="1:17" x14ac:dyDescent="0.35">
      <c r="A6264" s="2">
        <v>44849</v>
      </c>
      <c r="B6264" t="s">
        <v>23</v>
      </c>
      <c r="C6264" t="s">
        <v>43</v>
      </c>
      <c r="D6264" t="s">
        <v>39</v>
      </c>
      <c r="E6264" s="3">
        <v>134683</v>
      </c>
      <c r="F6264" s="3">
        <v>143238</v>
      </c>
      <c r="G6264" t="s">
        <v>26</v>
      </c>
      <c r="H6264" s="3" t="s">
        <v>6294</v>
      </c>
      <c r="I6264" s="3">
        <f t="shared" si="873"/>
        <v>8555</v>
      </c>
      <c r="J6264" s="4">
        <f t="shared" si="874"/>
        <v>6.3519523622134935E-2</v>
      </c>
      <c r="K6264" s="5">
        <f t="shared" si="875"/>
        <v>1.0635195236221349</v>
      </c>
      <c r="L6264" s="4" t="str">
        <f t="shared" si="876"/>
        <v>Over Budget</v>
      </c>
      <c r="M6264">
        <f t="shared" si="877"/>
        <v>2022</v>
      </c>
      <c r="N6264">
        <f t="shared" si="878"/>
        <v>10</v>
      </c>
      <c r="O6264" t="str">
        <f t="shared" si="879"/>
        <v>Oct</v>
      </c>
      <c r="P6264" t="str">
        <f t="shared" si="880"/>
        <v>Q4</v>
      </c>
      <c r="Q6264" t="str">
        <f t="shared" si="881"/>
        <v>2022-10</v>
      </c>
    </row>
    <row r="6265" spans="1:17" x14ac:dyDescent="0.35">
      <c r="A6265" s="2">
        <v>44921</v>
      </c>
      <c r="B6265" t="s">
        <v>28</v>
      </c>
      <c r="C6265" t="s">
        <v>29</v>
      </c>
      <c r="D6265" t="s">
        <v>25</v>
      </c>
      <c r="E6265" s="3">
        <v>14693</v>
      </c>
      <c r="F6265" s="3">
        <v>39030</v>
      </c>
      <c r="G6265" t="s">
        <v>26</v>
      </c>
      <c r="H6265" s="3" t="s">
        <v>6295</v>
      </c>
      <c r="I6265" s="3">
        <f t="shared" si="873"/>
        <v>24337</v>
      </c>
      <c r="J6265" s="4">
        <f t="shared" si="874"/>
        <v>1.6563669774722658</v>
      </c>
      <c r="K6265" s="5">
        <f t="shared" si="875"/>
        <v>2.6563669774722656</v>
      </c>
      <c r="L6265" s="4" t="str">
        <f t="shared" si="876"/>
        <v>Over Budget</v>
      </c>
      <c r="M6265">
        <f t="shared" si="877"/>
        <v>2022</v>
      </c>
      <c r="N6265">
        <f t="shared" si="878"/>
        <v>12</v>
      </c>
      <c r="O6265" t="str">
        <f t="shared" si="879"/>
        <v>Dec</v>
      </c>
      <c r="P6265" t="str">
        <f t="shared" si="880"/>
        <v>Q4</v>
      </c>
      <c r="Q6265" t="str">
        <f t="shared" si="881"/>
        <v>2022-12</v>
      </c>
    </row>
    <row r="6266" spans="1:17" x14ac:dyDescent="0.35">
      <c r="A6266" s="2">
        <v>44429</v>
      </c>
      <c r="B6266" t="s">
        <v>28</v>
      </c>
      <c r="C6266" t="s">
        <v>29</v>
      </c>
      <c r="D6266" t="s">
        <v>30</v>
      </c>
      <c r="E6266" s="3">
        <v>58401</v>
      </c>
      <c r="F6266" s="3">
        <v>8637</v>
      </c>
      <c r="G6266" t="s">
        <v>32</v>
      </c>
      <c r="H6266" s="3" t="s">
        <v>6296</v>
      </c>
      <c r="I6266" s="3">
        <f t="shared" si="873"/>
        <v>-49764</v>
      </c>
      <c r="J6266" s="4">
        <f t="shared" si="874"/>
        <v>-0.85210869676889089</v>
      </c>
      <c r="K6266" s="5">
        <f t="shared" si="875"/>
        <v>0.14789130323110905</v>
      </c>
      <c r="L6266" s="4" t="str">
        <f t="shared" si="876"/>
        <v>Under Budget</v>
      </c>
      <c r="M6266">
        <f t="shared" si="877"/>
        <v>2021</v>
      </c>
      <c r="N6266">
        <f t="shared" si="878"/>
        <v>8</v>
      </c>
      <c r="O6266" t="str">
        <f t="shared" si="879"/>
        <v>Aug</v>
      </c>
      <c r="P6266" t="str">
        <f t="shared" si="880"/>
        <v>Q3</v>
      </c>
      <c r="Q6266" t="str">
        <f t="shared" si="881"/>
        <v>2021-08</v>
      </c>
    </row>
    <row r="6267" spans="1:17" x14ac:dyDescent="0.35">
      <c r="A6267" s="2">
        <v>44447</v>
      </c>
      <c r="B6267" t="s">
        <v>37</v>
      </c>
      <c r="C6267" t="s">
        <v>24</v>
      </c>
      <c r="D6267" t="s">
        <v>30</v>
      </c>
      <c r="E6267" s="3">
        <v>136290</v>
      </c>
      <c r="F6267" s="3">
        <v>10641</v>
      </c>
      <c r="G6267" t="s">
        <v>26</v>
      </c>
      <c r="H6267" s="3" t="s">
        <v>6297</v>
      </c>
      <c r="I6267" s="3">
        <f t="shared" si="873"/>
        <v>-125649</v>
      </c>
      <c r="J6267" s="4">
        <f t="shared" si="874"/>
        <v>-0.92192383887299145</v>
      </c>
      <c r="K6267" s="5">
        <f t="shared" si="875"/>
        <v>7.8076161127008589E-2</v>
      </c>
      <c r="L6267" s="4" t="str">
        <f t="shared" si="876"/>
        <v>Under Budget</v>
      </c>
      <c r="M6267">
        <f t="shared" si="877"/>
        <v>2021</v>
      </c>
      <c r="N6267">
        <f t="shared" si="878"/>
        <v>9</v>
      </c>
      <c r="O6267" t="str">
        <f t="shared" si="879"/>
        <v>Sep</v>
      </c>
      <c r="P6267" t="str">
        <f t="shared" si="880"/>
        <v>Q3</v>
      </c>
      <c r="Q6267" t="str">
        <f t="shared" si="881"/>
        <v>2021-09</v>
      </c>
    </row>
    <row r="6268" spans="1:17" x14ac:dyDescent="0.35">
      <c r="A6268" s="2">
        <v>44275</v>
      </c>
      <c r="B6268" t="s">
        <v>55</v>
      </c>
      <c r="C6268" t="s">
        <v>24</v>
      </c>
      <c r="D6268" t="s">
        <v>58</v>
      </c>
      <c r="E6268" s="3">
        <v>36957</v>
      </c>
      <c r="F6268" s="3">
        <v>130920</v>
      </c>
      <c r="G6268" t="s">
        <v>26</v>
      </c>
      <c r="H6268" s="3" t="s">
        <v>6298</v>
      </c>
      <c r="I6268" s="3">
        <f t="shared" si="873"/>
        <v>93963</v>
      </c>
      <c r="J6268" s="4">
        <f t="shared" si="874"/>
        <v>2.542495332413345</v>
      </c>
      <c r="K6268" s="5">
        <f t="shared" si="875"/>
        <v>3.542495332413345</v>
      </c>
      <c r="L6268" s="4" t="str">
        <f t="shared" si="876"/>
        <v>Over Budget</v>
      </c>
      <c r="M6268">
        <f t="shared" si="877"/>
        <v>2021</v>
      </c>
      <c r="N6268">
        <f t="shared" si="878"/>
        <v>3</v>
      </c>
      <c r="O6268" t="str">
        <f t="shared" si="879"/>
        <v>Mar</v>
      </c>
      <c r="P6268" t="str">
        <f t="shared" si="880"/>
        <v>Q1</v>
      </c>
      <c r="Q6268" t="str">
        <f t="shared" si="881"/>
        <v>2021-03</v>
      </c>
    </row>
    <row r="6269" spans="1:17" x14ac:dyDescent="0.35">
      <c r="A6269" s="2">
        <v>45272</v>
      </c>
      <c r="B6269" t="s">
        <v>28</v>
      </c>
      <c r="C6269" t="s">
        <v>43</v>
      </c>
      <c r="D6269" t="s">
        <v>25</v>
      </c>
      <c r="E6269" s="3">
        <v>126552</v>
      </c>
      <c r="F6269" s="3">
        <v>118481</v>
      </c>
      <c r="G6269" t="s">
        <v>32</v>
      </c>
      <c r="H6269" s="3" t="s">
        <v>6299</v>
      </c>
      <c r="I6269" s="3">
        <f t="shared" si="873"/>
        <v>-8071</v>
      </c>
      <c r="J6269" s="4">
        <f t="shared" si="874"/>
        <v>-6.3776155256337314E-2</v>
      </c>
      <c r="K6269" s="5">
        <f t="shared" si="875"/>
        <v>0.93622384474366271</v>
      </c>
      <c r="L6269" s="4" t="str">
        <f t="shared" si="876"/>
        <v>Under Budget</v>
      </c>
      <c r="M6269">
        <f t="shared" si="877"/>
        <v>2023</v>
      </c>
      <c r="N6269">
        <f t="shared" si="878"/>
        <v>12</v>
      </c>
      <c r="O6269" t="str">
        <f t="shared" si="879"/>
        <v>Dec</v>
      </c>
      <c r="P6269" t="str">
        <f t="shared" si="880"/>
        <v>Q4</v>
      </c>
      <c r="Q6269" t="str">
        <f t="shared" si="881"/>
        <v>2023-12</v>
      </c>
    </row>
    <row r="6270" spans="1:17" x14ac:dyDescent="0.35">
      <c r="A6270" s="2">
        <v>45094</v>
      </c>
      <c r="B6270" t="s">
        <v>41</v>
      </c>
      <c r="C6270" t="s">
        <v>29</v>
      </c>
      <c r="D6270" t="s">
        <v>58</v>
      </c>
      <c r="E6270" s="3">
        <v>120423</v>
      </c>
      <c r="F6270" s="3">
        <v>16962</v>
      </c>
      <c r="G6270" t="s">
        <v>35</v>
      </c>
      <c r="H6270" s="3" t="s">
        <v>6300</v>
      </c>
      <c r="I6270" s="3">
        <f t="shared" si="873"/>
        <v>-103461</v>
      </c>
      <c r="J6270" s="4">
        <f t="shared" si="874"/>
        <v>-0.85914650855733543</v>
      </c>
      <c r="K6270" s="5">
        <f t="shared" si="875"/>
        <v>0.1408534914426646</v>
      </c>
      <c r="L6270" s="4" t="str">
        <f t="shared" si="876"/>
        <v>Under Budget</v>
      </c>
      <c r="M6270">
        <f t="shared" si="877"/>
        <v>2023</v>
      </c>
      <c r="N6270">
        <f t="shared" si="878"/>
        <v>6</v>
      </c>
      <c r="O6270" t="str">
        <f t="shared" si="879"/>
        <v>Jun</v>
      </c>
      <c r="P6270" t="str">
        <f t="shared" si="880"/>
        <v>Q2</v>
      </c>
      <c r="Q6270" t="str">
        <f t="shared" si="881"/>
        <v>2023-06</v>
      </c>
    </row>
    <row r="6271" spans="1:17" x14ac:dyDescent="0.35">
      <c r="A6271" s="2">
        <v>45117</v>
      </c>
      <c r="B6271" t="s">
        <v>28</v>
      </c>
      <c r="C6271" t="s">
        <v>24</v>
      </c>
      <c r="D6271" t="s">
        <v>58</v>
      </c>
      <c r="E6271" s="3">
        <v>47010</v>
      </c>
      <c r="F6271" s="3">
        <v>104611</v>
      </c>
      <c r="G6271" t="s">
        <v>32</v>
      </c>
      <c r="H6271" s="3" t="s">
        <v>6301</v>
      </c>
      <c r="I6271" s="3">
        <f t="shared" si="873"/>
        <v>57601</v>
      </c>
      <c r="J6271" s="4">
        <f t="shared" si="874"/>
        <v>1.2252924909593703</v>
      </c>
      <c r="K6271" s="5">
        <f t="shared" si="875"/>
        <v>2.2252924909593705</v>
      </c>
      <c r="L6271" s="4" t="str">
        <f t="shared" si="876"/>
        <v>Over Budget</v>
      </c>
      <c r="M6271">
        <f t="shared" si="877"/>
        <v>2023</v>
      </c>
      <c r="N6271">
        <f t="shared" si="878"/>
        <v>7</v>
      </c>
      <c r="O6271" t="str">
        <f t="shared" si="879"/>
        <v>Jul</v>
      </c>
      <c r="P6271" t="str">
        <f t="shared" si="880"/>
        <v>Q3</v>
      </c>
      <c r="Q6271" t="str">
        <f t="shared" si="881"/>
        <v>2023-07</v>
      </c>
    </row>
    <row r="6272" spans="1:17" x14ac:dyDescent="0.35">
      <c r="A6272" s="2">
        <v>44977</v>
      </c>
      <c r="B6272" t="s">
        <v>55</v>
      </c>
      <c r="C6272" t="s">
        <v>19</v>
      </c>
      <c r="D6272" t="s">
        <v>58</v>
      </c>
      <c r="E6272" s="3">
        <v>20251</v>
      </c>
      <c r="F6272" s="3">
        <v>168911</v>
      </c>
      <c r="G6272" t="s">
        <v>26</v>
      </c>
      <c r="H6272" s="3" t="s">
        <v>6302</v>
      </c>
      <c r="I6272" s="3">
        <f t="shared" si="873"/>
        <v>148660</v>
      </c>
      <c r="J6272" s="4">
        <f t="shared" si="874"/>
        <v>7.3408720557009532</v>
      </c>
      <c r="K6272" s="5">
        <f t="shared" si="875"/>
        <v>8.3408720557009524</v>
      </c>
      <c r="L6272" s="4" t="str">
        <f t="shared" si="876"/>
        <v>Over Budget</v>
      </c>
      <c r="M6272">
        <f t="shared" si="877"/>
        <v>2023</v>
      </c>
      <c r="N6272">
        <f t="shared" si="878"/>
        <v>2</v>
      </c>
      <c r="O6272" t="str">
        <f t="shared" si="879"/>
        <v>Feb</v>
      </c>
      <c r="P6272" t="str">
        <f t="shared" si="880"/>
        <v>Q1</v>
      </c>
      <c r="Q6272" t="str">
        <f t="shared" si="881"/>
        <v>2023-02</v>
      </c>
    </row>
    <row r="6273" spans="1:17" x14ac:dyDescent="0.35">
      <c r="A6273" s="2">
        <v>44422</v>
      </c>
      <c r="B6273" t="s">
        <v>23</v>
      </c>
      <c r="C6273" t="s">
        <v>29</v>
      </c>
      <c r="D6273" t="s">
        <v>25</v>
      </c>
      <c r="E6273" s="3">
        <v>32343</v>
      </c>
      <c r="F6273" s="3">
        <v>144874</v>
      </c>
      <c r="G6273" t="s">
        <v>21</v>
      </c>
      <c r="H6273" s="3" t="s">
        <v>6303</v>
      </c>
      <c r="I6273" s="3">
        <f t="shared" si="873"/>
        <v>112531</v>
      </c>
      <c r="J6273" s="4">
        <f t="shared" si="874"/>
        <v>3.4793000030918591</v>
      </c>
      <c r="K6273" s="5">
        <f t="shared" si="875"/>
        <v>4.4793000030918595</v>
      </c>
      <c r="L6273" s="4" t="str">
        <f t="shared" si="876"/>
        <v>Over Budget</v>
      </c>
      <c r="M6273">
        <f t="shared" si="877"/>
        <v>2021</v>
      </c>
      <c r="N6273">
        <f t="shared" si="878"/>
        <v>8</v>
      </c>
      <c r="O6273" t="str">
        <f t="shared" si="879"/>
        <v>Aug</v>
      </c>
      <c r="P6273" t="str">
        <f t="shared" si="880"/>
        <v>Q3</v>
      </c>
      <c r="Q6273" t="str">
        <f t="shared" si="881"/>
        <v>2021-08</v>
      </c>
    </row>
    <row r="6274" spans="1:17" x14ac:dyDescent="0.35">
      <c r="A6274" s="2">
        <v>45271</v>
      </c>
      <c r="B6274" t="s">
        <v>18</v>
      </c>
      <c r="C6274" t="s">
        <v>23</v>
      </c>
      <c r="D6274" t="s">
        <v>58</v>
      </c>
      <c r="E6274" s="3">
        <v>97943</v>
      </c>
      <c r="F6274" s="3">
        <v>127062</v>
      </c>
      <c r="G6274" t="s">
        <v>26</v>
      </c>
      <c r="H6274" s="3" t="s">
        <v>6304</v>
      </c>
      <c r="I6274" s="3">
        <f t="shared" si="873"/>
        <v>29119</v>
      </c>
      <c r="J6274" s="4">
        <f t="shared" si="874"/>
        <v>0.29730557569198413</v>
      </c>
      <c r="K6274" s="5">
        <f t="shared" si="875"/>
        <v>1.297305575691984</v>
      </c>
      <c r="L6274" s="4" t="str">
        <f t="shared" si="876"/>
        <v>Over Budget</v>
      </c>
      <c r="M6274">
        <f t="shared" si="877"/>
        <v>2023</v>
      </c>
      <c r="N6274">
        <f t="shared" si="878"/>
        <v>12</v>
      </c>
      <c r="O6274" t="str">
        <f t="shared" si="879"/>
        <v>Dec</v>
      </c>
      <c r="P6274" t="str">
        <f t="shared" si="880"/>
        <v>Q4</v>
      </c>
      <c r="Q6274" t="str">
        <f t="shared" si="881"/>
        <v>2023-12</v>
      </c>
    </row>
    <row r="6275" spans="1:17" x14ac:dyDescent="0.35">
      <c r="A6275" s="2">
        <v>45254</v>
      </c>
      <c r="B6275" t="s">
        <v>18</v>
      </c>
      <c r="C6275" t="s">
        <v>29</v>
      </c>
      <c r="D6275" t="s">
        <v>30</v>
      </c>
      <c r="E6275" s="3">
        <v>81734</v>
      </c>
      <c r="F6275" s="3">
        <v>15638</v>
      </c>
      <c r="G6275" t="s">
        <v>35</v>
      </c>
      <c r="H6275" s="3" t="s">
        <v>6305</v>
      </c>
      <c r="I6275" s="3">
        <f t="shared" si="873"/>
        <v>-66096</v>
      </c>
      <c r="J6275" s="4">
        <f t="shared" si="874"/>
        <v>-0.80867203367019846</v>
      </c>
      <c r="K6275" s="5">
        <f t="shared" si="875"/>
        <v>0.19132796632980156</v>
      </c>
      <c r="L6275" s="4" t="str">
        <f t="shared" si="876"/>
        <v>Under Budget</v>
      </c>
      <c r="M6275">
        <f t="shared" si="877"/>
        <v>2023</v>
      </c>
      <c r="N6275">
        <f t="shared" si="878"/>
        <v>11</v>
      </c>
      <c r="O6275" t="str">
        <f t="shared" si="879"/>
        <v>Nov</v>
      </c>
      <c r="P6275" t="str">
        <f t="shared" si="880"/>
        <v>Q4</v>
      </c>
      <c r="Q6275" t="str">
        <f t="shared" si="881"/>
        <v>2023-11</v>
      </c>
    </row>
    <row r="6276" spans="1:17" x14ac:dyDescent="0.35">
      <c r="A6276" s="2">
        <v>44999</v>
      </c>
      <c r="B6276" t="s">
        <v>23</v>
      </c>
      <c r="C6276" t="s">
        <v>19</v>
      </c>
      <c r="D6276" t="s">
        <v>58</v>
      </c>
      <c r="E6276" s="3">
        <v>106485</v>
      </c>
      <c r="F6276" s="3">
        <v>110014</v>
      </c>
      <c r="G6276" t="s">
        <v>32</v>
      </c>
      <c r="H6276" s="3" t="s">
        <v>6306</v>
      </c>
      <c r="I6276" s="3">
        <f t="shared" si="873"/>
        <v>3529</v>
      </c>
      <c r="J6276" s="4">
        <f t="shared" si="874"/>
        <v>3.3140817955580597E-2</v>
      </c>
      <c r="K6276" s="5">
        <f t="shared" si="875"/>
        <v>1.0331408179555805</v>
      </c>
      <c r="L6276" s="4" t="str">
        <f t="shared" si="876"/>
        <v>Over Budget</v>
      </c>
      <c r="M6276">
        <f t="shared" si="877"/>
        <v>2023</v>
      </c>
      <c r="N6276">
        <f t="shared" si="878"/>
        <v>3</v>
      </c>
      <c r="O6276" t="str">
        <f t="shared" si="879"/>
        <v>Mar</v>
      </c>
      <c r="P6276" t="str">
        <f t="shared" si="880"/>
        <v>Q1</v>
      </c>
      <c r="Q6276" t="str">
        <f t="shared" si="881"/>
        <v>2023-03</v>
      </c>
    </row>
    <row r="6277" spans="1:17" x14ac:dyDescent="0.35">
      <c r="A6277" s="2">
        <v>44938</v>
      </c>
      <c r="B6277" t="s">
        <v>18</v>
      </c>
      <c r="C6277" t="s">
        <v>43</v>
      </c>
      <c r="D6277" t="s">
        <v>25</v>
      </c>
      <c r="E6277" s="3">
        <v>124643</v>
      </c>
      <c r="F6277" s="3">
        <v>99765</v>
      </c>
      <c r="G6277" t="s">
        <v>26</v>
      </c>
      <c r="H6277" s="3" t="s">
        <v>6307</v>
      </c>
      <c r="I6277" s="3">
        <f t="shared" ref="I6277:I6340" si="882">F6277-E6277</f>
        <v>-24878</v>
      </c>
      <c r="J6277" s="4">
        <f t="shared" ref="J6277:J6340" si="883">IFERROR(I6277/E6277,0)</f>
        <v>-0.19959404057989619</v>
      </c>
      <c r="K6277" s="5">
        <f t="shared" ref="K6277:K6340" si="884">IFERROR(F6277/E6277,0)</f>
        <v>0.80040595942010384</v>
      </c>
      <c r="L6277" s="4" t="str">
        <f t="shared" ref="L6277:L6340" si="885">IF(I6277&gt;0,"Over Budget",IF(I6277&lt;0,"Under Budget","On Budget"))</f>
        <v>Under Budget</v>
      </c>
      <c r="M6277">
        <f t="shared" ref="M6277:M6340" si="886">YEAR(A6277)</f>
        <v>2023</v>
      </c>
      <c r="N6277">
        <f t="shared" ref="N6277:N6340" si="887">MONTH(A6277)</f>
        <v>1</v>
      </c>
      <c r="O6277" t="str">
        <f t="shared" ref="O6277:O6340" si="888">TEXT(A6277,"mmm")</f>
        <v>Jan</v>
      </c>
      <c r="P6277" t="str">
        <f t="shared" ref="P6277:P6340" si="889">"Q"&amp;ROUNDUP(MONTH(A6277)/3,0)</f>
        <v>Q1</v>
      </c>
      <c r="Q6277" t="str">
        <f t="shared" ref="Q6277:Q6340" si="890">TEXT(A6277,"yyyy-mm")</f>
        <v>2023-01</v>
      </c>
    </row>
    <row r="6278" spans="1:17" x14ac:dyDescent="0.35">
      <c r="A6278" s="2">
        <v>44327</v>
      </c>
      <c r="B6278" t="s">
        <v>28</v>
      </c>
      <c r="C6278" t="s">
        <v>34</v>
      </c>
      <c r="D6278" t="s">
        <v>25</v>
      </c>
      <c r="E6278" s="3">
        <v>44385</v>
      </c>
      <c r="F6278" s="3">
        <v>93157</v>
      </c>
      <c r="G6278" t="s">
        <v>26</v>
      </c>
      <c r="H6278" s="3" t="s">
        <v>6308</v>
      </c>
      <c r="I6278" s="3">
        <f t="shared" si="882"/>
        <v>48772</v>
      </c>
      <c r="J6278" s="4">
        <f t="shared" si="883"/>
        <v>1.0988396980962036</v>
      </c>
      <c r="K6278" s="5">
        <f t="shared" si="884"/>
        <v>2.0988396980962039</v>
      </c>
      <c r="L6278" s="4" t="str">
        <f t="shared" si="885"/>
        <v>Over Budget</v>
      </c>
      <c r="M6278">
        <f t="shared" si="886"/>
        <v>2021</v>
      </c>
      <c r="N6278">
        <f t="shared" si="887"/>
        <v>5</v>
      </c>
      <c r="O6278" t="str">
        <f t="shared" si="888"/>
        <v>May</v>
      </c>
      <c r="P6278" t="str">
        <f t="shared" si="889"/>
        <v>Q2</v>
      </c>
      <c r="Q6278" t="str">
        <f t="shared" si="890"/>
        <v>2021-05</v>
      </c>
    </row>
    <row r="6279" spans="1:17" x14ac:dyDescent="0.35">
      <c r="A6279" s="2">
        <v>45219</v>
      </c>
      <c r="B6279" t="s">
        <v>18</v>
      </c>
      <c r="C6279" t="s">
        <v>34</v>
      </c>
      <c r="D6279" t="s">
        <v>39</v>
      </c>
      <c r="E6279" s="3">
        <v>48848</v>
      </c>
      <c r="F6279" s="3">
        <v>161972</v>
      </c>
      <c r="G6279" t="s">
        <v>21</v>
      </c>
      <c r="H6279" s="3" t="s">
        <v>6309</v>
      </c>
      <c r="I6279" s="3">
        <f t="shared" si="882"/>
        <v>113124</v>
      </c>
      <c r="J6279" s="4">
        <f t="shared" si="883"/>
        <v>2.3158368817556503</v>
      </c>
      <c r="K6279" s="5">
        <f t="shared" si="884"/>
        <v>3.3158368817556503</v>
      </c>
      <c r="L6279" s="4" t="str">
        <f t="shared" si="885"/>
        <v>Over Budget</v>
      </c>
      <c r="M6279">
        <f t="shared" si="886"/>
        <v>2023</v>
      </c>
      <c r="N6279">
        <f t="shared" si="887"/>
        <v>10</v>
      </c>
      <c r="O6279" t="str">
        <f t="shared" si="888"/>
        <v>Oct</v>
      </c>
      <c r="P6279" t="str">
        <f t="shared" si="889"/>
        <v>Q4</v>
      </c>
      <c r="Q6279" t="str">
        <f t="shared" si="890"/>
        <v>2023-10</v>
      </c>
    </row>
    <row r="6280" spans="1:17" x14ac:dyDescent="0.35">
      <c r="A6280" s="2">
        <v>44828</v>
      </c>
      <c r="B6280" t="s">
        <v>55</v>
      </c>
      <c r="C6280" t="s">
        <v>43</v>
      </c>
      <c r="D6280" t="s">
        <v>58</v>
      </c>
      <c r="E6280" s="3">
        <v>120538</v>
      </c>
      <c r="F6280" s="3">
        <v>122769</v>
      </c>
      <c r="G6280" t="s">
        <v>35</v>
      </c>
      <c r="H6280" s="3" t="s">
        <v>6310</v>
      </c>
      <c r="I6280" s="3">
        <f t="shared" si="882"/>
        <v>2231</v>
      </c>
      <c r="J6280" s="4">
        <f t="shared" si="883"/>
        <v>1.8508686057508834E-2</v>
      </c>
      <c r="K6280" s="5">
        <f t="shared" si="884"/>
        <v>1.0185086860575088</v>
      </c>
      <c r="L6280" s="4" t="str">
        <f t="shared" si="885"/>
        <v>Over Budget</v>
      </c>
      <c r="M6280">
        <f t="shared" si="886"/>
        <v>2022</v>
      </c>
      <c r="N6280">
        <f t="shared" si="887"/>
        <v>9</v>
      </c>
      <c r="O6280" t="str">
        <f t="shared" si="888"/>
        <v>Sep</v>
      </c>
      <c r="P6280" t="str">
        <f t="shared" si="889"/>
        <v>Q3</v>
      </c>
      <c r="Q6280" t="str">
        <f t="shared" si="890"/>
        <v>2022-09</v>
      </c>
    </row>
    <row r="6281" spans="1:17" x14ac:dyDescent="0.35">
      <c r="A6281" s="2">
        <v>45034</v>
      </c>
      <c r="B6281" t="s">
        <v>55</v>
      </c>
      <c r="C6281" t="s">
        <v>19</v>
      </c>
      <c r="D6281" t="s">
        <v>25</v>
      </c>
      <c r="E6281" s="3">
        <v>122174</v>
      </c>
      <c r="F6281" s="3">
        <v>145061</v>
      </c>
      <c r="G6281" t="s">
        <v>26</v>
      </c>
      <c r="H6281" s="3" t="s">
        <v>6311</v>
      </c>
      <c r="I6281" s="3">
        <f t="shared" si="882"/>
        <v>22887</v>
      </c>
      <c r="J6281" s="4">
        <f t="shared" si="883"/>
        <v>0.18733118339417551</v>
      </c>
      <c r="K6281" s="5">
        <f t="shared" si="884"/>
        <v>1.1873311833941755</v>
      </c>
      <c r="L6281" s="4" t="str">
        <f t="shared" si="885"/>
        <v>Over Budget</v>
      </c>
      <c r="M6281">
        <f t="shared" si="886"/>
        <v>2023</v>
      </c>
      <c r="N6281">
        <f t="shared" si="887"/>
        <v>4</v>
      </c>
      <c r="O6281" t="str">
        <f t="shared" si="888"/>
        <v>Apr</v>
      </c>
      <c r="P6281" t="str">
        <f t="shared" si="889"/>
        <v>Q2</v>
      </c>
      <c r="Q6281" t="str">
        <f t="shared" si="890"/>
        <v>2023-04</v>
      </c>
    </row>
    <row r="6282" spans="1:17" x14ac:dyDescent="0.35">
      <c r="A6282" s="2">
        <v>44955</v>
      </c>
      <c r="B6282" t="s">
        <v>28</v>
      </c>
      <c r="C6282" t="s">
        <v>24</v>
      </c>
      <c r="D6282" t="s">
        <v>58</v>
      </c>
      <c r="E6282" s="3">
        <v>142971</v>
      </c>
      <c r="F6282" s="3">
        <v>14507</v>
      </c>
      <c r="G6282" t="s">
        <v>26</v>
      </c>
      <c r="H6282" s="3" t="s">
        <v>6312</v>
      </c>
      <c r="I6282" s="3">
        <f t="shared" si="882"/>
        <v>-128464</v>
      </c>
      <c r="J6282" s="4">
        <f t="shared" si="883"/>
        <v>-0.89853187009953073</v>
      </c>
      <c r="K6282" s="5">
        <f t="shared" si="884"/>
        <v>0.10146812990046933</v>
      </c>
      <c r="L6282" s="4" t="str">
        <f t="shared" si="885"/>
        <v>Under Budget</v>
      </c>
      <c r="M6282">
        <f t="shared" si="886"/>
        <v>2023</v>
      </c>
      <c r="N6282">
        <f t="shared" si="887"/>
        <v>1</v>
      </c>
      <c r="O6282" t="str">
        <f t="shared" si="888"/>
        <v>Jan</v>
      </c>
      <c r="P6282" t="str">
        <f t="shared" si="889"/>
        <v>Q1</v>
      </c>
      <c r="Q6282" t="str">
        <f t="shared" si="890"/>
        <v>2023-01</v>
      </c>
    </row>
    <row r="6283" spans="1:17" x14ac:dyDescent="0.35">
      <c r="A6283" s="2">
        <v>44900</v>
      </c>
      <c r="B6283" t="s">
        <v>23</v>
      </c>
      <c r="C6283" t="s">
        <v>29</v>
      </c>
      <c r="D6283" t="s">
        <v>20</v>
      </c>
      <c r="E6283" s="3">
        <v>110338</v>
      </c>
      <c r="F6283" s="3">
        <v>13165</v>
      </c>
      <c r="G6283" t="s">
        <v>32</v>
      </c>
      <c r="H6283" s="3" t="s">
        <v>6313</v>
      </c>
      <c r="I6283" s="3">
        <f t="shared" si="882"/>
        <v>-97173</v>
      </c>
      <c r="J6283" s="4">
        <f t="shared" si="883"/>
        <v>-0.8806848048723015</v>
      </c>
      <c r="K6283" s="5">
        <f t="shared" si="884"/>
        <v>0.11931519512769853</v>
      </c>
      <c r="L6283" s="4" t="str">
        <f t="shared" si="885"/>
        <v>Under Budget</v>
      </c>
      <c r="M6283">
        <f t="shared" si="886"/>
        <v>2022</v>
      </c>
      <c r="N6283">
        <f t="shared" si="887"/>
        <v>12</v>
      </c>
      <c r="O6283" t="str">
        <f t="shared" si="888"/>
        <v>Dec</v>
      </c>
      <c r="P6283" t="str">
        <f t="shared" si="889"/>
        <v>Q4</v>
      </c>
      <c r="Q6283" t="str">
        <f t="shared" si="890"/>
        <v>2022-12</v>
      </c>
    </row>
    <row r="6284" spans="1:17" x14ac:dyDescent="0.35">
      <c r="A6284" s="2">
        <v>44693</v>
      </c>
      <c r="B6284" t="s">
        <v>41</v>
      </c>
      <c r="C6284" t="s">
        <v>29</v>
      </c>
      <c r="D6284" t="s">
        <v>30</v>
      </c>
      <c r="E6284" s="3">
        <v>23983</v>
      </c>
      <c r="F6284" s="3">
        <v>131141</v>
      </c>
      <c r="G6284" t="s">
        <v>35</v>
      </c>
      <c r="H6284" s="3" t="s">
        <v>6314</v>
      </c>
      <c r="I6284" s="3">
        <f t="shared" si="882"/>
        <v>107158</v>
      </c>
      <c r="J6284" s="4">
        <f t="shared" si="883"/>
        <v>4.4680815577700868</v>
      </c>
      <c r="K6284" s="5">
        <f t="shared" si="884"/>
        <v>5.4680815577700868</v>
      </c>
      <c r="L6284" s="4" t="str">
        <f t="shared" si="885"/>
        <v>Over Budget</v>
      </c>
      <c r="M6284">
        <f t="shared" si="886"/>
        <v>2022</v>
      </c>
      <c r="N6284">
        <f t="shared" si="887"/>
        <v>5</v>
      </c>
      <c r="O6284" t="str">
        <f t="shared" si="888"/>
        <v>May</v>
      </c>
      <c r="P6284" t="str">
        <f t="shared" si="889"/>
        <v>Q2</v>
      </c>
      <c r="Q6284" t="str">
        <f t="shared" si="890"/>
        <v>2022-05</v>
      </c>
    </row>
    <row r="6285" spans="1:17" x14ac:dyDescent="0.35">
      <c r="A6285" s="2">
        <v>44519</v>
      </c>
      <c r="B6285" t="s">
        <v>28</v>
      </c>
      <c r="C6285" t="s">
        <v>24</v>
      </c>
      <c r="D6285" t="s">
        <v>30</v>
      </c>
      <c r="E6285" s="3">
        <v>32706</v>
      </c>
      <c r="F6285" s="3">
        <v>55572</v>
      </c>
      <c r="G6285" t="s">
        <v>21</v>
      </c>
      <c r="H6285" s="3" t="s">
        <v>6315</v>
      </c>
      <c r="I6285" s="3">
        <f t="shared" si="882"/>
        <v>22866</v>
      </c>
      <c r="J6285" s="4">
        <f t="shared" si="883"/>
        <v>0.699137772885709</v>
      </c>
      <c r="K6285" s="5">
        <f t="shared" si="884"/>
        <v>1.6991377728857091</v>
      </c>
      <c r="L6285" s="4" t="str">
        <f t="shared" si="885"/>
        <v>Over Budget</v>
      </c>
      <c r="M6285">
        <f t="shared" si="886"/>
        <v>2021</v>
      </c>
      <c r="N6285">
        <f t="shared" si="887"/>
        <v>11</v>
      </c>
      <c r="O6285" t="str">
        <f t="shared" si="888"/>
        <v>Nov</v>
      </c>
      <c r="P6285" t="str">
        <f t="shared" si="889"/>
        <v>Q4</v>
      </c>
      <c r="Q6285" t="str">
        <f t="shared" si="890"/>
        <v>2021-11</v>
      </c>
    </row>
    <row r="6286" spans="1:17" x14ac:dyDescent="0.35">
      <c r="A6286" s="2">
        <v>44811</v>
      </c>
      <c r="B6286" t="s">
        <v>18</v>
      </c>
      <c r="C6286" t="s">
        <v>34</v>
      </c>
      <c r="D6286" t="s">
        <v>58</v>
      </c>
      <c r="E6286" s="3">
        <v>30357</v>
      </c>
      <c r="F6286" s="3">
        <v>11706</v>
      </c>
      <c r="G6286" t="s">
        <v>26</v>
      </c>
      <c r="H6286" s="3" t="s">
        <v>6316</v>
      </c>
      <c r="I6286" s="3">
        <f t="shared" si="882"/>
        <v>-18651</v>
      </c>
      <c r="J6286" s="4">
        <f t="shared" si="883"/>
        <v>-0.61438877359422872</v>
      </c>
      <c r="K6286" s="5">
        <f t="shared" si="884"/>
        <v>0.38561122640577133</v>
      </c>
      <c r="L6286" s="4" t="str">
        <f t="shared" si="885"/>
        <v>Under Budget</v>
      </c>
      <c r="M6286">
        <f t="shared" si="886"/>
        <v>2022</v>
      </c>
      <c r="N6286">
        <f t="shared" si="887"/>
        <v>9</v>
      </c>
      <c r="O6286" t="str">
        <f t="shared" si="888"/>
        <v>Sep</v>
      </c>
      <c r="P6286" t="str">
        <f t="shared" si="889"/>
        <v>Q3</v>
      </c>
      <c r="Q6286" t="str">
        <f t="shared" si="890"/>
        <v>2022-09</v>
      </c>
    </row>
    <row r="6287" spans="1:17" x14ac:dyDescent="0.35">
      <c r="A6287" s="2">
        <v>44525</v>
      </c>
      <c r="B6287" t="s">
        <v>28</v>
      </c>
      <c r="C6287" t="s">
        <v>43</v>
      </c>
      <c r="D6287" t="s">
        <v>30</v>
      </c>
      <c r="E6287" s="3">
        <v>37528</v>
      </c>
      <c r="F6287" s="3">
        <v>128923</v>
      </c>
      <c r="G6287" t="s">
        <v>35</v>
      </c>
      <c r="H6287" s="3" t="s">
        <v>6317</v>
      </c>
      <c r="I6287" s="3">
        <f t="shared" si="882"/>
        <v>91395</v>
      </c>
      <c r="J6287" s="4">
        <f t="shared" si="883"/>
        <v>2.4353815817522917</v>
      </c>
      <c r="K6287" s="5">
        <f t="shared" si="884"/>
        <v>3.4353815817522917</v>
      </c>
      <c r="L6287" s="4" t="str">
        <f t="shared" si="885"/>
        <v>Over Budget</v>
      </c>
      <c r="M6287">
        <f t="shared" si="886"/>
        <v>2021</v>
      </c>
      <c r="N6287">
        <f t="shared" si="887"/>
        <v>11</v>
      </c>
      <c r="O6287" t="str">
        <f t="shared" si="888"/>
        <v>Nov</v>
      </c>
      <c r="P6287" t="str">
        <f t="shared" si="889"/>
        <v>Q4</v>
      </c>
      <c r="Q6287" t="str">
        <f t="shared" si="890"/>
        <v>2021-11</v>
      </c>
    </row>
    <row r="6288" spans="1:17" x14ac:dyDescent="0.35">
      <c r="A6288" s="2">
        <v>44329</v>
      </c>
      <c r="B6288" t="s">
        <v>55</v>
      </c>
      <c r="C6288" t="s">
        <v>43</v>
      </c>
      <c r="D6288" t="s">
        <v>30</v>
      </c>
      <c r="E6288" s="3">
        <v>39223</v>
      </c>
      <c r="F6288" s="3">
        <v>104147</v>
      </c>
      <c r="G6288" t="s">
        <v>35</v>
      </c>
      <c r="H6288" s="3" t="s">
        <v>6318</v>
      </c>
      <c r="I6288" s="3">
        <f t="shared" si="882"/>
        <v>64924</v>
      </c>
      <c r="J6288" s="4">
        <f t="shared" si="883"/>
        <v>1.655253295260434</v>
      </c>
      <c r="K6288" s="5">
        <f t="shared" si="884"/>
        <v>2.655253295260434</v>
      </c>
      <c r="L6288" s="4" t="str">
        <f t="shared" si="885"/>
        <v>Over Budget</v>
      </c>
      <c r="M6288">
        <f t="shared" si="886"/>
        <v>2021</v>
      </c>
      <c r="N6288">
        <f t="shared" si="887"/>
        <v>5</v>
      </c>
      <c r="O6288" t="str">
        <f t="shared" si="888"/>
        <v>May</v>
      </c>
      <c r="P6288" t="str">
        <f t="shared" si="889"/>
        <v>Q2</v>
      </c>
      <c r="Q6288" t="str">
        <f t="shared" si="890"/>
        <v>2021-05</v>
      </c>
    </row>
    <row r="6289" spans="1:17" x14ac:dyDescent="0.35">
      <c r="A6289" s="2">
        <v>45031</v>
      </c>
      <c r="B6289" t="s">
        <v>28</v>
      </c>
      <c r="C6289" t="s">
        <v>23</v>
      </c>
      <c r="D6289" t="s">
        <v>20</v>
      </c>
      <c r="E6289" s="3">
        <v>59877</v>
      </c>
      <c r="F6289" s="3">
        <v>77650</v>
      </c>
      <c r="G6289" t="s">
        <v>35</v>
      </c>
      <c r="H6289" s="3" t="s">
        <v>6319</v>
      </c>
      <c r="I6289" s="3">
        <f t="shared" si="882"/>
        <v>17773</v>
      </c>
      <c r="J6289" s="4">
        <f t="shared" si="883"/>
        <v>0.29682515824106082</v>
      </c>
      <c r="K6289" s="5">
        <f t="shared" si="884"/>
        <v>1.2968251582410608</v>
      </c>
      <c r="L6289" s="4" t="str">
        <f t="shared" si="885"/>
        <v>Over Budget</v>
      </c>
      <c r="M6289">
        <f t="shared" si="886"/>
        <v>2023</v>
      </c>
      <c r="N6289">
        <f t="shared" si="887"/>
        <v>4</v>
      </c>
      <c r="O6289" t="str">
        <f t="shared" si="888"/>
        <v>Apr</v>
      </c>
      <c r="P6289" t="str">
        <f t="shared" si="889"/>
        <v>Q2</v>
      </c>
      <c r="Q6289" t="str">
        <f t="shared" si="890"/>
        <v>2023-04</v>
      </c>
    </row>
    <row r="6290" spans="1:17" x14ac:dyDescent="0.35">
      <c r="A6290" s="2">
        <v>44847</v>
      </c>
      <c r="B6290" t="s">
        <v>28</v>
      </c>
      <c r="C6290" t="s">
        <v>34</v>
      </c>
      <c r="D6290" t="s">
        <v>30</v>
      </c>
      <c r="E6290" s="3">
        <v>54487</v>
      </c>
      <c r="F6290" s="3">
        <v>10317</v>
      </c>
      <c r="G6290" t="s">
        <v>35</v>
      </c>
      <c r="H6290" s="3" t="s">
        <v>6320</v>
      </c>
      <c r="I6290" s="3">
        <f t="shared" si="882"/>
        <v>-44170</v>
      </c>
      <c r="J6290" s="4">
        <f t="shared" si="883"/>
        <v>-0.8106520821480353</v>
      </c>
      <c r="K6290" s="5">
        <f t="shared" si="884"/>
        <v>0.1893479178519647</v>
      </c>
      <c r="L6290" s="4" t="str">
        <f t="shared" si="885"/>
        <v>Under Budget</v>
      </c>
      <c r="M6290">
        <f t="shared" si="886"/>
        <v>2022</v>
      </c>
      <c r="N6290">
        <f t="shared" si="887"/>
        <v>10</v>
      </c>
      <c r="O6290" t="str">
        <f t="shared" si="888"/>
        <v>Oct</v>
      </c>
      <c r="P6290" t="str">
        <f t="shared" si="889"/>
        <v>Q4</v>
      </c>
      <c r="Q6290" t="str">
        <f t="shared" si="890"/>
        <v>2022-10</v>
      </c>
    </row>
    <row r="6291" spans="1:17" x14ac:dyDescent="0.35">
      <c r="A6291" s="2">
        <v>44317</v>
      </c>
      <c r="B6291" t="s">
        <v>41</v>
      </c>
      <c r="C6291" t="s">
        <v>43</v>
      </c>
      <c r="D6291" t="s">
        <v>30</v>
      </c>
      <c r="E6291" s="3">
        <v>124167</v>
      </c>
      <c r="F6291" s="3">
        <v>110976</v>
      </c>
      <c r="G6291" t="s">
        <v>26</v>
      </c>
      <c r="H6291" s="3" t="s">
        <v>6321</v>
      </c>
      <c r="I6291" s="3">
        <f t="shared" si="882"/>
        <v>-13191</v>
      </c>
      <c r="J6291" s="4">
        <f t="shared" si="883"/>
        <v>-0.10623595641353983</v>
      </c>
      <c r="K6291" s="5">
        <f t="shared" si="884"/>
        <v>0.89376404358646022</v>
      </c>
      <c r="L6291" s="4" t="str">
        <f t="shared" si="885"/>
        <v>Under Budget</v>
      </c>
      <c r="M6291">
        <f t="shared" si="886"/>
        <v>2021</v>
      </c>
      <c r="N6291">
        <f t="shared" si="887"/>
        <v>5</v>
      </c>
      <c r="O6291" t="str">
        <f t="shared" si="888"/>
        <v>May</v>
      </c>
      <c r="P6291" t="str">
        <f t="shared" si="889"/>
        <v>Q2</v>
      </c>
      <c r="Q6291" t="str">
        <f t="shared" si="890"/>
        <v>2021-05</v>
      </c>
    </row>
    <row r="6292" spans="1:17" x14ac:dyDescent="0.35">
      <c r="A6292" s="2">
        <v>44802</v>
      </c>
      <c r="B6292" t="s">
        <v>55</v>
      </c>
      <c r="C6292" t="s">
        <v>23</v>
      </c>
      <c r="D6292" t="s">
        <v>25</v>
      </c>
      <c r="E6292" s="3">
        <v>149103</v>
      </c>
      <c r="F6292" s="3">
        <v>87859</v>
      </c>
      <c r="G6292" t="s">
        <v>35</v>
      </c>
      <c r="H6292" s="3" t="s">
        <v>6322</v>
      </c>
      <c r="I6292" s="3">
        <f t="shared" si="882"/>
        <v>-61244</v>
      </c>
      <c r="J6292" s="4">
        <f t="shared" si="883"/>
        <v>-0.41074961603723603</v>
      </c>
      <c r="K6292" s="5">
        <f t="shared" si="884"/>
        <v>0.58925038396276397</v>
      </c>
      <c r="L6292" s="4" t="str">
        <f t="shared" si="885"/>
        <v>Under Budget</v>
      </c>
      <c r="M6292">
        <f t="shared" si="886"/>
        <v>2022</v>
      </c>
      <c r="N6292">
        <f t="shared" si="887"/>
        <v>8</v>
      </c>
      <c r="O6292" t="str">
        <f t="shared" si="888"/>
        <v>Aug</v>
      </c>
      <c r="P6292" t="str">
        <f t="shared" si="889"/>
        <v>Q3</v>
      </c>
      <c r="Q6292" t="str">
        <f t="shared" si="890"/>
        <v>2022-08</v>
      </c>
    </row>
    <row r="6293" spans="1:17" x14ac:dyDescent="0.35">
      <c r="A6293" s="2">
        <v>45161</v>
      </c>
      <c r="B6293" t="s">
        <v>37</v>
      </c>
      <c r="C6293" t="s">
        <v>24</v>
      </c>
      <c r="D6293" t="s">
        <v>30</v>
      </c>
      <c r="E6293" s="3">
        <v>104197</v>
      </c>
      <c r="F6293" s="3">
        <v>51871</v>
      </c>
      <c r="G6293" t="s">
        <v>32</v>
      </c>
      <c r="H6293" s="3" t="s">
        <v>6323</v>
      </c>
      <c r="I6293" s="3">
        <f t="shared" si="882"/>
        <v>-52326</v>
      </c>
      <c r="J6293" s="4">
        <f t="shared" si="883"/>
        <v>-0.50218336420434373</v>
      </c>
      <c r="K6293" s="5">
        <f t="shared" si="884"/>
        <v>0.49781663579565633</v>
      </c>
      <c r="L6293" s="4" t="str">
        <f t="shared" si="885"/>
        <v>Under Budget</v>
      </c>
      <c r="M6293">
        <f t="shared" si="886"/>
        <v>2023</v>
      </c>
      <c r="N6293">
        <f t="shared" si="887"/>
        <v>8</v>
      </c>
      <c r="O6293" t="str">
        <f t="shared" si="888"/>
        <v>Aug</v>
      </c>
      <c r="P6293" t="str">
        <f t="shared" si="889"/>
        <v>Q3</v>
      </c>
      <c r="Q6293" t="str">
        <f t="shared" si="890"/>
        <v>2023-08</v>
      </c>
    </row>
    <row r="6294" spans="1:17" x14ac:dyDescent="0.35">
      <c r="A6294" s="2">
        <v>44325</v>
      </c>
      <c r="B6294" t="s">
        <v>37</v>
      </c>
      <c r="C6294" t="s">
        <v>34</v>
      </c>
      <c r="D6294" t="s">
        <v>58</v>
      </c>
      <c r="E6294" s="3">
        <v>87137</v>
      </c>
      <c r="F6294" s="3">
        <v>88286</v>
      </c>
      <c r="G6294" t="s">
        <v>32</v>
      </c>
      <c r="H6294" s="3" t="s">
        <v>6324</v>
      </c>
      <c r="I6294" s="3">
        <f t="shared" si="882"/>
        <v>1149</v>
      </c>
      <c r="J6294" s="4">
        <f t="shared" si="883"/>
        <v>1.31861321826549E-2</v>
      </c>
      <c r="K6294" s="5">
        <f t="shared" si="884"/>
        <v>1.013186132182655</v>
      </c>
      <c r="L6294" s="4" t="str">
        <f t="shared" si="885"/>
        <v>Over Budget</v>
      </c>
      <c r="M6294">
        <f t="shared" si="886"/>
        <v>2021</v>
      </c>
      <c r="N6294">
        <f t="shared" si="887"/>
        <v>5</v>
      </c>
      <c r="O6294" t="str">
        <f t="shared" si="888"/>
        <v>May</v>
      </c>
      <c r="P6294" t="str">
        <f t="shared" si="889"/>
        <v>Q2</v>
      </c>
      <c r="Q6294" t="str">
        <f t="shared" si="890"/>
        <v>2021-05</v>
      </c>
    </row>
    <row r="6295" spans="1:17" x14ac:dyDescent="0.35">
      <c r="A6295" s="2">
        <v>44225</v>
      </c>
      <c r="B6295" t="s">
        <v>55</v>
      </c>
      <c r="C6295" t="s">
        <v>34</v>
      </c>
      <c r="D6295" t="s">
        <v>30</v>
      </c>
      <c r="E6295" s="3">
        <v>20675</v>
      </c>
      <c r="F6295" s="3">
        <v>132614</v>
      </c>
      <c r="G6295" t="s">
        <v>21</v>
      </c>
      <c r="H6295" s="3" t="s">
        <v>6325</v>
      </c>
      <c r="I6295" s="3">
        <f t="shared" si="882"/>
        <v>111939</v>
      </c>
      <c r="J6295" s="4">
        <f t="shared" si="883"/>
        <v>5.4142200725513909</v>
      </c>
      <c r="K6295" s="5">
        <f t="shared" si="884"/>
        <v>6.4142200725513909</v>
      </c>
      <c r="L6295" s="4" t="str">
        <f t="shared" si="885"/>
        <v>Over Budget</v>
      </c>
      <c r="M6295">
        <f t="shared" si="886"/>
        <v>2021</v>
      </c>
      <c r="N6295">
        <f t="shared" si="887"/>
        <v>1</v>
      </c>
      <c r="O6295" t="str">
        <f t="shared" si="888"/>
        <v>Jan</v>
      </c>
      <c r="P6295" t="str">
        <f t="shared" si="889"/>
        <v>Q1</v>
      </c>
      <c r="Q6295" t="str">
        <f t="shared" si="890"/>
        <v>2021-01</v>
      </c>
    </row>
    <row r="6296" spans="1:17" x14ac:dyDescent="0.35">
      <c r="A6296" s="2">
        <v>44918</v>
      </c>
      <c r="B6296" t="s">
        <v>37</v>
      </c>
      <c r="C6296" t="s">
        <v>43</v>
      </c>
      <c r="D6296" t="s">
        <v>58</v>
      </c>
      <c r="E6296" s="3">
        <v>55221</v>
      </c>
      <c r="F6296" s="3">
        <v>142886</v>
      </c>
      <c r="G6296" t="s">
        <v>21</v>
      </c>
      <c r="H6296" s="3" t="s">
        <v>6326</v>
      </c>
      <c r="I6296" s="3">
        <f t="shared" si="882"/>
        <v>87665</v>
      </c>
      <c r="J6296" s="4">
        <f t="shared" si="883"/>
        <v>1.5875301063001395</v>
      </c>
      <c r="K6296" s="5">
        <f t="shared" si="884"/>
        <v>2.5875301063001395</v>
      </c>
      <c r="L6296" s="4" t="str">
        <f t="shared" si="885"/>
        <v>Over Budget</v>
      </c>
      <c r="M6296">
        <f t="shared" si="886"/>
        <v>2022</v>
      </c>
      <c r="N6296">
        <f t="shared" si="887"/>
        <v>12</v>
      </c>
      <c r="O6296" t="str">
        <f t="shared" si="888"/>
        <v>Dec</v>
      </c>
      <c r="P6296" t="str">
        <f t="shared" si="889"/>
        <v>Q4</v>
      </c>
      <c r="Q6296" t="str">
        <f t="shared" si="890"/>
        <v>2022-12</v>
      </c>
    </row>
    <row r="6297" spans="1:17" x14ac:dyDescent="0.35">
      <c r="A6297" s="2">
        <v>44529</v>
      </c>
      <c r="B6297" t="s">
        <v>18</v>
      </c>
      <c r="C6297" t="s">
        <v>43</v>
      </c>
      <c r="D6297" t="s">
        <v>30</v>
      </c>
      <c r="E6297" s="3">
        <v>99020</v>
      </c>
      <c r="F6297" s="3">
        <v>159475</v>
      </c>
      <c r="G6297" t="s">
        <v>35</v>
      </c>
      <c r="H6297" s="3" t="s">
        <v>6327</v>
      </c>
      <c r="I6297" s="3">
        <f t="shared" si="882"/>
        <v>60455</v>
      </c>
      <c r="J6297" s="4">
        <f t="shared" si="883"/>
        <v>0.61053322561098766</v>
      </c>
      <c r="K6297" s="5">
        <f t="shared" si="884"/>
        <v>1.6105332256109877</v>
      </c>
      <c r="L6297" s="4" t="str">
        <f t="shared" si="885"/>
        <v>Over Budget</v>
      </c>
      <c r="M6297">
        <f t="shared" si="886"/>
        <v>2021</v>
      </c>
      <c r="N6297">
        <f t="shared" si="887"/>
        <v>11</v>
      </c>
      <c r="O6297" t="str">
        <f t="shared" si="888"/>
        <v>Nov</v>
      </c>
      <c r="P6297" t="str">
        <f t="shared" si="889"/>
        <v>Q4</v>
      </c>
      <c r="Q6297" t="str">
        <f t="shared" si="890"/>
        <v>2021-11</v>
      </c>
    </row>
    <row r="6298" spans="1:17" x14ac:dyDescent="0.35">
      <c r="A6298" s="2">
        <v>45140</v>
      </c>
      <c r="B6298" t="s">
        <v>37</v>
      </c>
      <c r="C6298" t="s">
        <v>19</v>
      </c>
      <c r="D6298" t="s">
        <v>58</v>
      </c>
      <c r="E6298" s="3">
        <v>60711</v>
      </c>
      <c r="F6298" s="3">
        <v>120655</v>
      </c>
      <c r="G6298" t="s">
        <v>21</v>
      </c>
      <c r="H6298" s="3" t="s">
        <v>6328</v>
      </c>
      <c r="I6298" s="3">
        <f t="shared" si="882"/>
        <v>59944</v>
      </c>
      <c r="J6298" s="4">
        <f t="shared" si="883"/>
        <v>0.98736637512147718</v>
      </c>
      <c r="K6298" s="5">
        <f t="shared" si="884"/>
        <v>1.9873663751214772</v>
      </c>
      <c r="L6298" s="4" t="str">
        <f t="shared" si="885"/>
        <v>Over Budget</v>
      </c>
      <c r="M6298">
        <f t="shared" si="886"/>
        <v>2023</v>
      </c>
      <c r="N6298">
        <f t="shared" si="887"/>
        <v>8</v>
      </c>
      <c r="O6298" t="str">
        <f t="shared" si="888"/>
        <v>Aug</v>
      </c>
      <c r="P6298" t="str">
        <f t="shared" si="889"/>
        <v>Q3</v>
      </c>
      <c r="Q6298" t="str">
        <f t="shared" si="890"/>
        <v>2023-08</v>
      </c>
    </row>
    <row r="6299" spans="1:17" x14ac:dyDescent="0.35">
      <c r="A6299" s="2">
        <v>45244</v>
      </c>
      <c r="B6299" t="s">
        <v>18</v>
      </c>
      <c r="C6299" t="s">
        <v>24</v>
      </c>
      <c r="D6299" t="s">
        <v>30</v>
      </c>
      <c r="E6299" s="3">
        <v>46978</v>
      </c>
      <c r="F6299" s="3">
        <v>45483</v>
      </c>
      <c r="G6299" t="s">
        <v>35</v>
      </c>
      <c r="H6299" s="3" t="s">
        <v>6329</v>
      </c>
      <c r="I6299" s="3">
        <f t="shared" si="882"/>
        <v>-1495</v>
      </c>
      <c r="J6299" s="4">
        <f t="shared" si="883"/>
        <v>-3.1823406701008985E-2</v>
      </c>
      <c r="K6299" s="5">
        <f t="shared" si="884"/>
        <v>0.96817659329899097</v>
      </c>
      <c r="L6299" s="4" t="str">
        <f t="shared" si="885"/>
        <v>Under Budget</v>
      </c>
      <c r="M6299">
        <f t="shared" si="886"/>
        <v>2023</v>
      </c>
      <c r="N6299">
        <f t="shared" si="887"/>
        <v>11</v>
      </c>
      <c r="O6299" t="str">
        <f t="shared" si="888"/>
        <v>Nov</v>
      </c>
      <c r="P6299" t="str">
        <f t="shared" si="889"/>
        <v>Q4</v>
      </c>
      <c r="Q6299" t="str">
        <f t="shared" si="890"/>
        <v>2023-11</v>
      </c>
    </row>
    <row r="6300" spans="1:17" x14ac:dyDescent="0.35">
      <c r="A6300" s="2">
        <v>44552</v>
      </c>
      <c r="B6300" t="s">
        <v>55</v>
      </c>
      <c r="C6300" t="s">
        <v>24</v>
      </c>
      <c r="D6300" t="s">
        <v>58</v>
      </c>
      <c r="E6300" s="3">
        <v>39022</v>
      </c>
      <c r="F6300" s="3">
        <v>112950</v>
      </c>
      <c r="G6300" t="s">
        <v>32</v>
      </c>
      <c r="H6300" s="3" t="s">
        <v>6330</v>
      </c>
      <c r="I6300" s="3">
        <f t="shared" si="882"/>
        <v>73928</v>
      </c>
      <c r="J6300" s="4">
        <f t="shared" si="883"/>
        <v>1.894521039413664</v>
      </c>
      <c r="K6300" s="5">
        <f t="shared" si="884"/>
        <v>2.894521039413664</v>
      </c>
      <c r="L6300" s="4" t="str">
        <f t="shared" si="885"/>
        <v>Over Budget</v>
      </c>
      <c r="M6300">
        <f t="shared" si="886"/>
        <v>2021</v>
      </c>
      <c r="N6300">
        <f t="shared" si="887"/>
        <v>12</v>
      </c>
      <c r="O6300" t="str">
        <f t="shared" si="888"/>
        <v>Dec</v>
      </c>
      <c r="P6300" t="str">
        <f t="shared" si="889"/>
        <v>Q4</v>
      </c>
      <c r="Q6300" t="str">
        <f t="shared" si="890"/>
        <v>2021-12</v>
      </c>
    </row>
    <row r="6301" spans="1:17" x14ac:dyDescent="0.35">
      <c r="A6301" s="2">
        <v>44335</v>
      </c>
      <c r="B6301" t="s">
        <v>37</v>
      </c>
      <c r="C6301" t="s">
        <v>29</v>
      </c>
      <c r="D6301" t="s">
        <v>30</v>
      </c>
      <c r="E6301" s="3">
        <v>95251</v>
      </c>
      <c r="F6301" s="3">
        <v>122058</v>
      </c>
      <c r="G6301" t="s">
        <v>32</v>
      </c>
      <c r="H6301" s="3" t="s">
        <v>6331</v>
      </c>
      <c r="I6301" s="3">
        <f t="shared" si="882"/>
        <v>26807</v>
      </c>
      <c r="J6301" s="4">
        <f t="shared" si="883"/>
        <v>0.28143536550797366</v>
      </c>
      <c r="K6301" s="5">
        <f t="shared" si="884"/>
        <v>1.2814353655079738</v>
      </c>
      <c r="L6301" s="4" t="str">
        <f t="shared" si="885"/>
        <v>Over Budget</v>
      </c>
      <c r="M6301">
        <f t="shared" si="886"/>
        <v>2021</v>
      </c>
      <c r="N6301">
        <f t="shared" si="887"/>
        <v>5</v>
      </c>
      <c r="O6301" t="str">
        <f t="shared" si="888"/>
        <v>May</v>
      </c>
      <c r="P6301" t="str">
        <f t="shared" si="889"/>
        <v>Q2</v>
      </c>
      <c r="Q6301" t="str">
        <f t="shared" si="890"/>
        <v>2021-05</v>
      </c>
    </row>
    <row r="6302" spans="1:17" x14ac:dyDescent="0.35">
      <c r="A6302" s="2">
        <v>44225</v>
      </c>
      <c r="B6302" t="s">
        <v>37</v>
      </c>
      <c r="C6302" t="s">
        <v>23</v>
      </c>
      <c r="D6302" t="s">
        <v>20</v>
      </c>
      <c r="E6302" s="3">
        <v>47739</v>
      </c>
      <c r="F6302" s="3">
        <v>18091</v>
      </c>
      <c r="G6302" t="s">
        <v>32</v>
      </c>
      <c r="H6302" s="3" t="s">
        <v>6332</v>
      </c>
      <c r="I6302" s="3">
        <f t="shared" si="882"/>
        <v>-29648</v>
      </c>
      <c r="J6302" s="4">
        <f t="shared" si="883"/>
        <v>-0.62104359119378283</v>
      </c>
      <c r="K6302" s="5">
        <f t="shared" si="884"/>
        <v>0.37895640880621712</v>
      </c>
      <c r="L6302" s="4" t="str">
        <f t="shared" si="885"/>
        <v>Under Budget</v>
      </c>
      <c r="M6302">
        <f t="shared" si="886"/>
        <v>2021</v>
      </c>
      <c r="N6302">
        <f t="shared" si="887"/>
        <v>1</v>
      </c>
      <c r="O6302" t="str">
        <f t="shared" si="888"/>
        <v>Jan</v>
      </c>
      <c r="P6302" t="str">
        <f t="shared" si="889"/>
        <v>Q1</v>
      </c>
      <c r="Q6302" t="str">
        <f t="shared" si="890"/>
        <v>2021-01</v>
      </c>
    </row>
    <row r="6303" spans="1:17" x14ac:dyDescent="0.35">
      <c r="A6303" s="2">
        <v>45127</v>
      </c>
      <c r="B6303" t="s">
        <v>23</v>
      </c>
      <c r="C6303" t="s">
        <v>23</v>
      </c>
      <c r="D6303" t="s">
        <v>25</v>
      </c>
      <c r="E6303" s="3">
        <v>93169</v>
      </c>
      <c r="F6303" s="3">
        <v>63991</v>
      </c>
      <c r="G6303" t="s">
        <v>32</v>
      </c>
      <c r="H6303" s="3" t="s">
        <v>6333</v>
      </c>
      <c r="I6303" s="3">
        <f t="shared" si="882"/>
        <v>-29178</v>
      </c>
      <c r="J6303" s="4">
        <f t="shared" si="883"/>
        <v>-0.31317283645847865</v>
      </c>
      <c r="K6303" s="5">
        <f t="shared" si="884"/>
        <v>0.68682716354152129</v>
      </c>
      <c r="L6303" s="4" t="str">
        <f t="shared" si="885"/>
        <v>Under Budget</v>
      </c>
      <c r="M6303">
        <f t="shared" si="886"/>
        <v>2023</v>
      </c>
      <c r="N6303">
        <f t="shared" si="887"/>
        <v>7</v>
      </c>
      <c r="O6303" t="str">
        <f t="shared" si="888"/>
        <v>Jul</v>
      </c>
      <c r="P6303" t="str">
        <f t="shared" si="889"/>
        <v>Q3</v>
      </c>
      <c r="Q6303" t="str">
        <f t="shared" si="890"/>
        <v>2023-07</v>
      </c>
    </row>
    <row r="6304" spans="1:17" x14ac:dyDescent="0.35">
      <c r="A6304" s="2">
        <v>44692</v>
      </c>
      <c r="B6304" t="s">
        <v>18</v>
      </c>
      <c r="C6304" t="s">
        <v>19</v>
      </c>
      <c r="D6304" t="s">
        <v>25</v>
      </c>
      <c r="E6304" s="3">
        <v>14226</v>
      </c>
      <c r="F6304" s="3">
        <v>168745</v>
      </c>
      <c r="G6304" t="s">
        <v>21</v>
      </c>
      <c r="H6304" s="3" t="s">
        <v>6334</v>
      </c>
      <c r="I6304" s="3">
        <f t="shared" si="882"/>
        <v>154519</v>
      </c>
      <c r="J6304" s="4">
        <f t="shared" si="883"/>
        <v>10.861732039926894</v>
      </c>
      <c r="K6304" s="5">
        <f t="shared" si="884"/>
        <v>11.861732039926894</v>
      </c>
      <c r="L6304" s="4" t="str">
        <f t="shared" si="885"/>
        <v>Over Budget</v>
      </c>
      <c r="M6304">
        <f t="shared" si="886"/>
        <v>2022</v>
      </c>
      <c r="N6304">
        <f t="shared" si="887"/>
        <v>5</v>
      </c>
      <c r="O6304" t="str">
        <f t="shared" si="888"/>
        <v>May</v>
      </c>
      <c r="P6304" t="str">
        <f t="shared" si="889"/>
        <v>Q2</v>
      </c>
      <c r="Q6304" t="str">
        <f t="shared" si="890"/>
        <v>2022-05</v>
      </c>
    </row>
    <row r="6305" spans="1:17" x14ac:dyDescent="0.35">
      <c r="A6305" s="2">
        <v>45210</v>
      </c>
      <c r="B6305" t="s">
        <v>18</v>
      </c>
      <c r="C6305" t="s">
        <v>29</v>
      </c>
      <c r="D6305" t="s">
        <v>25</v>
      </c>
      <c r="E6305" s="3">
        <v>110258</v>
      </c>
      <c r="F6305" s="3">
        <v>24964</v>
      </c>
      <c r="G6305" t="s">
        <v>21</v>
      </c>
      <c r="H6305" s="3" t="s">
        <v>6335</v>
      </c>
      <c r="I6305" s="3">
        <f t="shared" si="882"/>
        <v>-85294</v>
      </c>
      <c r="J6305" s="4">
        <f t="shared" si="883"/>
        <v>-0.77358559016125816</v>
      </c>
      <c r="K6305" s="5">
        <f t="shared" si="884"/>
        <v>0.22641440983874186</v>
      </c>
      <c r="L6305" s="4" t="str">
        <f t="shared" si="885"/>
        <v>Under Budget</v>
      </c>
      <c r="M6305">
        <f t="shared" si="886"/>
        <v>2023</v>
      </c>
      <c r="N6305">
        <f t="shared" si="887"/>
        <v>10</v>
      </c>
      <c r="O6305" t="str">
        <f t="shared" si="888"/>
        <v>Oct</v>
      </c>
      <c r="P6305" t="str">
        <f t="shared" si="889"/>
        <v>Q4</v>
      </c>
      <c r="Q6305" t="str">
        <f t="shared" si="890"/>
        <v>2023-10</v>
      </c>
    </row>
    <row r="6306" spans="1:17" x14ac:dyDescent="0.35">
      <c r="A6306" s="2">
        <v>44851</v>
      </c>
      <c r="B6306" t="s">
        <v>28</v>
      </c>
      <c r="C6306" t="s">
        <v>24</v>
      </c>
      <c r="D6306" t="s">
        <v>25</v>
      </c>
      <c r="E6306" s="3">
        <v>98897</v>
      </c>
      <c r="F6306" s="3">
        <v>60473</v>
      </c>
      <c r="G6306" t="s">
        <v>35</v>
      </c>
      <c r="H6306" s="3" t="s">
        <v>6336</v>
      </c>
      <c r="I6306" s="3">
        <f t="shared" si="882"/>
        <v>-38424</v>
      </c>
      <c r="J6306" s="4">
        <f t="shared" si="883"/>
        <v>-0.38852543555416241</v>
      </c>
      <c r="K6306" s="5">
        <f t="shared" si="884"/>
        <v>0.61147456444583759</v>
      </c>
      <c r="L6306" s="4" t="str">
        <f t="shared" si="885"/>
        <v>Under Budget</v>
      </c>
      <c r="M6306">
        <f t="shared" si="886"/>
        <v>2022</v>
      </c>
      <c r="N6306">
        <f t="shared" si="887"/>
        <v>10</v>
      </c>
      <c r="O6306" t="str">
        <f t="shared" si="888"/>
        <v>Oct</v>
      </c>
      <c r="P6306" t="str">
        <f t="shared" si="889"/>
        <v>Q4</v>
      </c>
      <c r="Q6306" t="str">
        <f t="shared" si="890"/>
        <v>2022-10</v>
      </c>
    </row>
    <row r="6307" spans="1:17" x14ac:dyDescent="0.35">
      <c r="A6307" s="2">
        <v>45024</v>
      </c>
      <c r="B6307" t="s">
        <v>41</v>
      </c>
      <c r="C6307" t="s">
        <v>23</v>
      </c>
      <c r="D6307" t="s">
        <v>20</v>
      </c>
      <c r="E6307" s="3">
        <v>116844</v>
      </c>
      <c r="F6307" s="3">
        <v>142873</v>
      </c>
      <c r="G6307" t="s">
        <v>21</v>
      </c>
      <c r="H6307" s="3" t="s">
        <v>6337</v>
      </c>
      <c r="I6307" s="3">
        <f t="shared" si="882"/>
        <v>26029</v>
      </c>
      <c r="J6307" s="4">
        <f t="shared" si="883"/>
        <v>0.22276710828112697</v>
      </c>
      <c r="K6307" s="5">
        <f t="shared" si="884"/>
        <v>1.2227671082811269</v>
      </c>
      <c r="L6307" s="4" t="str">
        <f t="shared" si="885"/>
        <v>Over Budget</v>
      </c>
      <c r="M6307">
        <f t="shared" si="886"/>
        <v>2023</v>
      </c>
      <c r="N6307">
        <f t="shared" si="887"/>
        <v>4</v>
      </c>
      <c r="O6307" t="str">
        <f t="shared" si="888"/>
        <v>Apr</v>
      </c>
      <c r="P6307" t="str">
        <f t="shared" si="889"/>
        <v>Q2</v>
      </c>
      <c r="Q6307" t="str">
        <f t="shared" si="890"/>
        <v>2023-04</v>
      </c>
    </row>
    <row r="6308" spans="1:17" x14ac:dyDescent="0.35">
      <c r="A6308" s="2">
        <v>44547</v>
      </c>
      <c r="B6308" t="s">
        <v>37</v>
      </c>
      <c r="C6308" t="s">
        <v>24</v>
      </c>
      <c r="D6308" t="s">
        <v>20</v>
      </c>
      <c r="E6308" s="3">
        <v>53478</v>
      </c>
      <c r="F6308" s="3">
        <v>23447</v>
      </c>
      <c r="G6308" t="s">
        <v>32</v>
      </c>
      <c r="H6308" s="3" t="s">
        <v>6338</v>
      </c>
      <c r="I6308" s="3">
        <f t="shared" si="882"/>
        <v>-30031</v>
      </c>
      <c r="J6308" s="4">
        <f t="shared" si="883"/>
        <v>-0.56155802386027898</v>
      </c>
      <c r="K6308" s="5">
        <f t="shared" si="884"/>
        <v>0.43844197613972102</v>
      </c>
      <c r="L6308" s="4" t="str">
        <f t="shared" si="885"/>
        <v>Under Budget</v>
      </c>
      <c r="M6308">
        <f t="shared" si="886"/>
        <v>2021</v>
      </c>
      <c r="N6308">
        <f t="shared" si="887"/>
        <v>12</v>
      </c>
      <c r="O6308" t="str">
        <f t="shared" si="888"/>
        <v>Dec</v>
      </c>
      <c r="P6308" t="str">
        <f t="shared" si="889"/>
        <v>Q4</v>
      </c>
      <c r="Q6308" t="str">
        <f t="shared" si="890"/>
        <v>2021-12</v>
      </c>
    </row>
    <row r="6309" spans="1:17" x14ac:dyDescent="0.35">
      <c r="A6309" s="2">
        <v>44750</v>
      </c>
      <c r="B6309" t="s">
        <v>23</v>
      </c>
      <c r="C6309" t="s">
        <v>24</v>
      </c>
      <c r="D6309" t="s">
        <v>30</v>
      </c>
      <c r="E6309" s="3">
        <v>51073</v>
      </c>
      <c r="F6309" s="3">
        <v>145561</v>
      </c>
      <c r="G6309" t="s">
        <v>32</v>
      </c>
      <c r="H6309" s="3" t="s">
        <v>6339</v>
      </c>
      <c r="I6309" s="3">
        <f t="shared" si="882"/>
        <v>94488</v>
      </c>
      <c r="J6309" s="4">
        <f t="shared" si="883"/>
        <v>1.8500577604605173</v>
      </c>
      <c r="K6309" s="5">
        <f t="shared" si="884"/>
        <v>2.8500577604605173</v>
      </c>
      <c r="L6309" s="4" t="str">
        <f t="shared" si="885"/>
        <v>Over Budget</v>
      </c>
      <c r="M6309">
        <f t="shared" si="886"/>
        <v>2022</v>
      </c>
      <c r="N6309">
        <f t="shared" si="887"/>
        <v>7</v>
      </c>
      <c r="O6309" t="str">
        <f t="shared" si="888"/>
        <v>Jul</v>
      </c>
      <c r="P6309" t="str">
        <f t="shared" si="889"/>
        <v>Q3</v>
      </c>
      <c r="Q6309" t="str">
        <f t="shared" si="890"/>
        <v>2022-07</v>
      </c>
    </row>
    <row r="6310" spans="1:17" x14ac:dyDescent="0.35">
      <c r="A6310" s="2">
        <v>44495</v>
      </c>
      <c r="B6310" t="s">
        <v>41</v>
      </c>
      <c r="C6310" t="s">
        <v>29</v>
      </c>
      <c r="D6310" t="s">
        <v>20</v>
      </c>
      <c r="E6310" s="3">
        <v>16161</v>
      </c>
      <c r="F6310" s="3">
        <v>99919</v>
      </c>
      <c r="G6310" t="s">
        <v>35</v>
      </c>
      <c r="H6310" s="3" t="s">
        <v>6340</v>
      </c>
      <c r="I6310" s="3">
        <f t="shared" si="882"/>
        <v>83758</v>
      </c>
      <c r="J6310" s="4">
        <f t="shared" si="883"/>
        <v>5.1827238413464514</v>
      </c>
      <c r="K6310" s="5">
        <f t="shared" si="884"/>
        <v>6.1827238413464514</v>
      </c>
      <c r="L6310" s="4" t="str">
        <f t="shared" si="885"/>
        <v>Over Budget</v>
      </c>
      <c r="M6310">
        <f t="shared" si="886"/>
        <v>2021</v>
      </c>
      <c r="N6310">
        <f t="shared" si="887"/>
        <v>10</v>
      </c>
      <c r="O6310" t="str">
        <f t="shared" si="888"/>
        <v>Oct</v>
      </c>
      <c r="P6310" t="str">
        <f t="shared" si="889"/>
        <v>Q4</v>
      </c>
      <c r="Q6310" t="str">
        <f t="shared" si="890"/>
        <v>2021-10</v>
      </c>
    </row>
    <row r="6311" spans="1:17" x14ac:dyDescent="0.35">
      <c r="A6311" s="2">
        <v>44260</v>
      </c>
      <c r="B6311" t="s">
        <v>23</v>
      </c>
      <c r="C6311" t="s">
        <v>23</v>
      </c>
      <c r="D6311" t="s">
        <v>25</v>
      </c>
      <c r="E6311" s="3">
        <v>107465</v>
      </c>
      <c r="F6311" s="3">
        <v>41496</v>
      </c>
      <c r="G6311" t="s">
        <v>32</v>
      </c>
      <c r="H6311" s="3" t="s">
        <v>6341</v>
      </c>
      <c r="I6311" s="3">
        <f t="shared" si="882"/>
        <v>-65969</v>
      </c>
      <c r="J6311" s="4">
        <f t="shared" si="883"/>
        <v>-0.61386497929558459</v>
      </c>
      <c r="K6311" s="5">
        <f t="shared" si="884"/>
        <v>0.38613502070441541</v>
      </c>
      <c r="L6311" s="4" t="str">
        <f t="shared" si="885"/>
        <v>Under Budget</v>
      </c>
      <c r="M6311">
        <f t="shared" si="886"/>
        <v>2021</v>
      </c>
      <c r="N6311">
        <f t="shared" si="887"/>
        <v>3</v>
      </c>
      <c r="O6311" t="str">
        <f t="shared" si="888"/>
        <v>Mar</v>
      </c>
      <c r="P6311" t="str">
        <f t="shared" si="889"/>
        <v>Q1</v>
      </c>
      <c r="Q6311" t="str">
        <f t="shared" si="890"/>
        <v>2021-03</v>
      </c>
    </row>
    <row r="6312" spans="1:17" x14ac:dyDescent="0.35">
      <c r="A6312" s="2">
        <v>44951</v>
      </c>
      <c r="B6312" t="s">
        <v>41</v>
      </c>
      <c r="C6312" t="s">
        <v>43</v>
      </c>
      <c r="D6312" t="s">
        <v>39</v>
      </c>
      <c r="E6312" s="3">
        <v>48229</v>
      </c>
      <c r="F6312" s="3">
        <v>169637</v>
      </c>
      <c r="G6312" t="s">
        <v>32</v>
      </c>
      <c r="H6312" s="3" t="s">
        <v>6342</v>
      </c>
      <c r="I6312" s="3">
        <f t="shared" si="882"/>
        <v>121408</v>
      </c>
      <c r="J6312" s="4">
        <f t="shared" si="883"/>
        <v>2.5173236019822101</v>
      </c>
      <c r="K6312" s="5">
        <f t="shared" si="884"/>
        <v>3.5173236019822101</v>
      </c>
      <c r="L6312" s="4" t="str">
        <f t="shared" si="885"/>
        <v>Over Budget</v>
      </c>
      <c r="M6312">
        <f t="shared" si="886"/>
        <v>2023</v>
      </c>
      <c r="N6312">
        <f t="shared" si="887"/>
        <v>1</v>
      </c>
      <c r="O6312" t="str">
        <f t="shared" si="888"/>
        <v>Jan</v>
      </c>
      <c r="P6312" t="str">
        <f t="shared" si="889"/>
        <v>Q1</v>
      </c>
      <c r="Q6312" t="str">
        <f t="shared" si="890"/>
        <v>2023-01</v>
      </c>
    </row>
    <row r="6313" spans="1:17" x14ac:dyDescent="0.35">
      <c r="A6313" s="2">
        <v>44966</v>
      </c>
      <c r="B6313" t="s">
        <v>37</v>
      </c>
      <c r="C6313" t="s">
        <v>43</v>
      </c>
      <c r="D6313" t="s">
        <v>30</v>
      </c>
      <c r="E6313" s="3">
        <v>11628</v>
      </c>
      <c r="F6313" s="3">
        <v>51397</v>
      </c>
      <c r="G6313" t="s">
        <v>35</v>
      </c>
      <c r="H6313" s="3" t="s">
        <v>6343</v>
      </c>
      <c r="I6313" s="3">
        <f t="shared" si="882"/>
        <v>39769</v>
      </c>
      <c r="J6313" s="4">
        <f t="shared" si="883"/>
        <v>3.4201066391468866</v>
      </c>
      <c r="K6313" s="5">
        <f t="shared" si="884"/>
        <v>4.4201066391468871</v>
      </c>
      <c r="L6313" s="4" t="str">
        <f t="shared" si="885"/>
        <v>Over Budget</v>
      </c>
      <c r="M6313">
        <f t="shared" si="886"/>
        <v>2023</v>
      </c>
      <c r="N6313">
        <f t="shared" si="887"/>
        <v>2</v>
      </c>
      <c r="O6313" t="str">
        <f t="shared" si="888"/>
        <v>Feb</v>
      </c>
      <c r="P6313" t="str">
        <f t="shared" si="889"/>
        <v>Q1</v>
      </c>
      <c r="Q6313" t="str">
        <f t="shared" si="890"/>
        <v>2023-02</v>
      </c>
    </row>
    <row r="6314" spans="1:17" x14ac:dyDescent="0.35">
      <c r="A6314" s="2">
        <v>45030</v>
      </c>
      <c r="B6314" t="s">
        <v>23</v>
      </c>
      <c r="C6314" t="s">
        <v>29</v>
      </c>
      <c r="D6314" t="s">
        <v>58</v>
      </c>
      <c r="E6314" s="3">
        <v>83516</v>
      </c>
      <c r="F6314" s="3">
        <v>63932</v>
      </c>
      <c r="G6314" t="s">
        <v>35</v>
      </c>
      <c r="H6314" s="3" t="s">
        <v>6344</v>
      </c>
      <c r="I6314" s="3">
        <f t="shared" si="882"/>
        <v>-19584</v>
      </c>
      <c r="J6314" s="4">
        <f t="shared" si="883"/>
        <v>-0.23449398917572681</v>
      </c>
      <c r="K6314" s="5">
        <f t="shared" si="884"/>
        <v>0.76550601082427316</v>
      </c>
      <c r="L6314" s="4" t="str">
        <f t="shared" si="885"/>
        <v>Under Budget</v>
      </c>
      <c r="M6314">
        <f t="shared" si="886"/>
        <v>2023</v>
      </c>
      <c r="N6314">
        <f t="shared" si="887"/>
        <v>4</v>
      </c>
      <c r="O6314" t="str">
        <f t="shared" si="888"/>
        <v>Apr</v>
      </c>
      <c r="P6314" t="str">
        <f t="shared" si="889"/>
        <v>Q2</v>
      </c>
      <c r="Q6314" t="str">
        <f t="shared" si="890"/>
        <v>2023-04</v>
      </c>
    </row>
    <row r="6315" spans="1:17" x14ac:dyDescent="0.35">
      <c r="A6315" s="2">
        <v>44362</v>
      </c>
      <c r="B6315" t="s">
        <v>18</v>
      </c>
      <c r="C6315" t="s">
        <v>23</v>
      </c>
      <c r="D6315" t="s">
        <v>25</v>
      </c>
      <c r="E6315" s="3">
        <v>112542</v>
      </c>
      <c r="F6315" s="3">
        <v>43191</v>
      </c>
      <c r="G6315" t="s">
        <v>26</v>
      </c>
      <c r="H6315" s="3" t="s">
        <v>6345</v>
      </c>
      <c r="I6315" s="3">
        <f t="shared" si="882"/>
        <v>-69351</v>
      </c>
      <c r="J6315" s="4">
        <f t="shared" si="883"/>
        <v>-0.6162232766433865</v>
      </c>
      <c r="K6315" s="5">
        <f t="shared" si="884"/>
        <v>0.38377672335661356</v>
      </c>
      <c r="L6315" s="4" t="str">
        <f t="shared" si="885"/>
        <v>Under Budget</v>
      </c>
      <c r="M6315">
        <f t="shared" si="886"/>
        <v>2021</v>
      </c>
      <c r="N6315">
        <f t="shared" si="887"/>
        <v>6</v>
      </c>
      <c r="O6315" t="str">
        <f t="shared" si="888"/>
        <v>Jun</v>
      </c>
      <c r="P6315" t="str">
        <f t="shared" si="889"/>
        <v>Q2</v>
      </c>
      <c r="Q6315" t="str">
        <f t="shared" si="890"/>
        <v>2021-06</v>
      </c>
    </row>
    <row r="6316" spans="1:17" x14ac:dyDescent="0.35">
      <c r="A6316" s="2">
        <v>44702</v>
      </c>
      <c r="B6316" t="s">
        <v>28</v>
      </c>
      <c r="C6316" t="s">
        <v>19</v>
      </c>
      <c r="D6316" t="s">
        <v>25</v>
      </c>
      <c r="E6316" s="3">
        <v>56892</v>
      </c>
      <c r="F6316" s="3">
        <v>68235</v>
      </c>
      <c r="G6316" t="s">
        <v>21</v>
      </c>
      <c r="H6316" s="3" t="s">
        <v>6346</v>
      </c>
      <c r="I6316" s="3">
        <f t="shared" si="882"/>
        <v>11343</v>
      </c>
      <c r="J6316" s="4">
        <f t="shared" si="883"/>
        <v>0.19937776840329044</v>
      </c>
      <c r="K6316" s="5">
        <f t="shared" si="884"/>
        <v>1.1993777684032905</v>
      </c>
      <c r="L6316" s="4" t="str">
        <f t="shared" si="885"/>
        <v>Over Budget</v>
      </c>
      <c r="M6316">
        <f t="shared" si="886"/>
        <v>2022</v>
      </c>
      <c r="N6316">
        <f t="shared" si="887"/>
        <v>5</v>
      </c>
      <c r="O6316" t="str">
        <f t="shared" si="888"/>
        <v>May</v>
      </c>
      <c r="P6316" t="str">
        <f t="shared" si="889"/>
        <v>Q2</v>
      </c>
      <c r="Q6316" t="str">
        <f t="shared" si="890"/>
        <v>2022-05</v>
      </c>
    </row>
    <row r="6317" spans="1:17" x14ac:dyDescent="0.35">
      <c r="A6317" s="2">
        <v>44989</v>
      </c>
      <c r="B6317" t="s">
        <v>23</v>
      </c>
      <c r="C6317" t="s">
        <v>34</v>
      </c>
      <c r="D6317" t="s">
        <v>25</v>
      </c>
      <c r="E6317" s="3">
        <v>87411</v>
      </c>
      <c r="F6317" s="3">
        <v>59528</v>
      </c>
      <c r="G6317" t="s">
        <v>21</v>
      </c>
      <c r="H6317" s="3" t="s">
        <v>6347</v>
      </c>
      <c r="I6317" s="3">
        <f t="shared" si="882"/>
        <v>-27883</v>
      </c>
      <c r="J6317" s="4">
        <f t="shared" si="883"/>
        <v>-0.31898731280960063</v>
      </c>
      <c r="K6317" s="5">
        <f t="shared" si="884"/>
        <v>0.68101268719039942</v>
      </c>
      <c r="L6317" s="4" t="str">
        <f t="shared" si="885"/>
        <v>Under Budget</v>
      </c>
      <c r="M6317">
        <f t="shared" si="886"/>
        <v>2023</v>
      </c>
      <c r="N6317">
        <f t="shared" si="887"/>
        <v>3</v>
      </c>
      <c r="O6317" t="str">
        <f t="shared" si="888"/>
        <v>Mar</v>
      </c>
      <c r="P6317" t="str">
        <f t="shared" si="889"/>
        <v>Q1</v>
      </c>
      <c r="Q6317" t="str">
        <f t="shared" si="890"/>
        <v>2023-03</v>
      </c>
    </row>
    <row r="6318" spans="1:17" x14ac:dyDescent="0.35">
      <c r="A6318" s="2">
        <v>45029</v>
      </c>
      <c r="B6318" t="s">
        <v>55</v>
      </c>
      <c r="C6318" t="s">
        <v>29</v>
      </c>
      <c r="D6318" t="s">
        <v>20</v>
      </c>
      <c r="E6318" s="3">
        <v>32980</v>
      </c>
      <c r="F6318" s="3">
        <v>47401</v>
      </c>
      <c r="G6318" t="s">
        <v>35</v>
      </c>
      <c r="H6318" s="3" t="s">
        <v>6348</v>
      </c>
      <c r="I6318" s="3">
        <f t="shared" si="882"/>
        <v>14421</v>
      </c>
      <c r="J6318" s="4">
        <f t="shared" si="883"/>
        <v>0.43726500909642207</v>
      </c>
      <c r="K6318" s="5">
        <f t="shared" si="884"/>
        <v>1.4372650090964221</v>
      </c>
      <c r="L6318" s="4" t="str">
        <f t="shared" si="885"/>
        <v>Over Budget</v>
      </c>
      <c r="M6318">
        <f t="shared" si="886"/>
        <v>2023</v>
      </c>
      <c r="N6318">
        <f t="shared" si="887"/>
        <v>4</v>
      </c>
      <c r="O6318" t="str">
        <f t="shared" si="888"/>
        <v>Apr</v>
      </c>
      <c r="P6318" t="str">
        <f t="shared" si="889"/>
        <v>Q2</v>
      </c>
      <c r="Q6318" t="str">
        <f t="shared" si="890"/>
        <v>2023-04</v>
      </c>
    </row>
    <row r="6319" spans="1:17" x14ac:dyDescent="0.35">
      <c r="A6319" s="2">
        <v>45054</v>
      </c>
      <c r="B6319" t="s">
        <v>37</v>
      </c>
      <c r="C6319" t="s">
        <v>24</v>
      </c>
      <c r="D6319" t="s">
        <v>58</v>
      </c>
      <c r="E6319" s="3">
        <v>60451</v>
      </c>
      <c r="F6319" s="3">
        <v>141319</v>
      </c>
      <c r="G6319" t="s">
        <v>26</v>
      </c>
      <c r="H6319" s="3" t="s">
        <v>6349</v>
      </c>
      <c r="I6319" s="3">
        <f t="shared" si="882"/>
        <v>80868</v>
      </c>
      <c r="J6319" s="4">
        <f t="shared" si="883"/>
        <v>1.3377446196092704</v>
      </c>
      <c r="K6319" s="5">
        <f t="shared" si="884"/>
        <v>2.3377446196092704</v>
      </c>
      <c r="L6319" s="4" t="str">
        <f t="shared" si="885"/>
        <v>Over Budget</v>
      </c>
      <c r="M6319">
        <f t="shared" si="886"/>
        <v>2023</v>
      </c>
      <c r="N6319">
        <f t="shared" si="887"/>
        <v>5</v>
      </c>
      <c r="O6319" t="str">
        <f t="shared" si="888"/>
        <v>May</v>
      </c>
      <c r="P6319" t="str">
        <f t="shared" si="889"/>
        <v>Q2</v>
      </c>
      <c r="Q6319" t="str">
        <f t="shared" si="890"/>
        <v>2023-05</v>
      </c>
    </row>
    <row r="6320" spans="1:17" x14ac:dyDescent="0.35">
      <c r="A6320" s="2">
        <v>45002</v>
      </c>
      <c r="B6320" t="s">
        <v>37</v>
      </c>
      <c r="C6320" t="s">
        <v>29</v>
      </c>
      <c r="D6320" t="s">
        <v>30</v>
      </c>
      <c r="E6320" s="3">
        <v>136630</v>
      </c>
      <c r="F6320" s="3">
        <v>150120</v>
      </c>
      <c r="G6320" t="s">
        <v>21</v>
      </c>
      <c r="H6320" s="3" t="s">
        <v>6350</v>
      </c>
      <c r="I6320" s="3">
        <f t="shared" si="882"/>
        <v>13490</v>
      </c>
      <c r="J6320" s="4">
        <f t="shared" si="883"/>
        <v>9.8733806631047361E-2</v>
      </c>
      <c r="K6320" s="5">
        <f t="shared" si="884"/>
        <v>1.0987338066310472</v>
      </c>
      <c r="L6320" s="4" t="str">
        <f t="shared" si="885"/>
        <v>Over Budget</v>
      </c>
      <c r="M6320">
        <f t="shared" si="886"/>
        <v>2023</v>
      </c>
      <c r="N6320">
        <f t="shared" si="887"/>
        <v>3</v>
      </c>
      <c r="O6320" t="str">
        <f t="shared" si="888"/>
        <v>Mar</v>
      </c>
      <c r="P6320" t="str">
        <f t="shared" si="889"/>
        <v>Q1</v>
      </c>
      <c r="Q6320" t="str">
        <f t="shared" si="890"/>
        <v>2023-03</v>
      </c>
    </row>
    <row r="6321" spans="1:17" x14ac:dyDescent="0.35">
      <c r="A6321" s="2">
        <v>44957</v>
      </c>
      <c r="B6321" t="s">
        <v>55</v>
      </c>
      <c r="C6321" t="s">
        <v>34</v>
      </c>
      <c r="D6321" t="s">
        <v>25</v>
      </c>
      <c r="E6321" s="3">
        <v>31798</v>
      </c>
      <c r="F6321" s="3">
        <v>165407</v>
      </c>
      <c r="G6321" t="s">
        <v>32</v>
      </c>
      <c r="H6321" s="3" t="s">
        <v>6351</v>
      </c>
      <c r="I6321" s="3">
        <f t="shared" si="882"/>
        <v>133609</v>
      </c>
      <c r="J6321" s="4">
        <f t="shared" si="883"/>
        <v>4.2018051449776719</v>
      </c>
      <c r="K6321" s="5">
        <f t="shared" si="884"/>
        <v>5.2018051449776719</v>
      </c>
      <c r="L6321" s="4" t="str">
        <f t="shared" si="885"/>
        <v>Over Budget</v>
      </c>
      <c r="M6321">
        <f t="shared" si="886"/>
        <v>2023</v>
      </c>
      <c r="N6321">
        <f t="shared" si="887"/>
        <v>1</v>
      </c>
      <c r="O6321" t="str">
        <f t="shared" si="888"/>
        <v>Jan</v>
      </c>
      <c r="P6321" t="str">
        <f t="shared" si="889"/>
        <v>Q1</v>
      </c>
      <c r="Q6321" t="str">
        <f t="shared" si="890"/>
        <v>2023-01</v>
      </c>
    </row>
    <row r="6322" spans="1:17" x14ac:dyDescent="0.35">
      <c r="A6322" s="2">
        <v>45029</v>
      </c>
      <c r="B6322" t="s">
        <v>41</v>
      </c>
      <c r="C6322" t="s">
        <v>29</v>
      </c>
      <c r="D6322" t="s">
        <v>58</v>
      </c>
      <c r="E6322" s="3">
        <v>111320</v>
      </c>
      <c r="F6322" s="3">
        <v>144646</v>
      </c>
      <c r="G6322" t="s">
        <v>35</v>
      </c>
      <c r="H6322" s="3" t="s">
        <v>6352</v>
      </c>
      <c r="I6322" s="3">
        <f t="shared" si="882"/>
        <v>33326</v>
      </c>
      <c r="J6322" s="4">
        <f t="shared" si="883"/>
        <v>0.2993711821775063</v>
      </c>
      <c r="K6322" s="5">
        <f t="shared" si="884"/>
        <v>1.2993711821775062</v>
      </c>
      <c r="L6322" s="4" t="str">
        <f t="shared" si="885"/>
        <v>Over Budget</v>
      </c>
      <c r="M6322">
        <f t="shared" si="886"/>
        <v>2023</v>
      </c>
      <c r="N6322">
        <f t="shared" si="887"/>
        <v>4</v>
      </c>
      <c r="O6322" t="str">
        <f t="shared" si="888"/>
        <v>Apr</v>
      </c>
      <c r="P6322" t="str">
        <f t="shared" si="889"/>
        <v>Q2</v>
      </c>
      <c r="Q6322" t="str">
        <f t="shared" si="890"/>
        <v>2023-04</v>
      </c>
    </row>
    <row r="6323" spans="1:17" x14ac:dyDescent="0.35">
      <c r="A6323" s="2">
        <v>44479</v>
      </c>
      <c r="B6323" t="s">
        <v>28</v>
      </c>
      <c r="C6323" t="s">
        <v>23</v>
      </c>
      <c r="D6323" t="s">
        <v>39</v>
      </c>
      <c r="E6323" s="3">
        <v>19589</v>
      </c>
      <c r="F6323" s="3">
        <v>64312</v>
      </c>
      <c r="G6323" t="s">
        <v>35</v>
      </c>
      <c r="H6323" s="3" t="s">
        <v>6353</v>
      </c>
      <c r="I6323" s="3">
        <f t="shared" si="882"/>
        <v>44723</v>
      </c>
      <c r="J6323" s="4">
        <f t="shared" si="883"/>
        <v>2.2830670274133444</v>
      </c>
      <c r="K6323" s="5">
        <f t="shared" si="884"/>
        <v>3.2830670274133444</v>
      </c>
      <c r="L6323" s="4" t="str">
        <f t="shared" si="885"/>
        <v>Over Budget</v>
      </c>
      <c r="M6323">
        <f t="shared" si="886"/>
        <v>2021</v>
      </c>
      <c r="N6323">
        <f t="shared" si="887"/>
        <v>10</v>
      </c>
      <c r="O6323" t="str">
        <f t="shared" si="888"/>
        <v>Oct</v>
      </c>
      <c r="P6323" t="str">
        <f t="shared" si="889"/>
        <v>Q4</v>
      </c>
      <c r="Q6323" t="str">
        <f t="shared" si="890"/>
        <v>2021-10</v>
      </c>
    </row>
    <row r="6324" spans="1:17" x14ac:dyDescent="0.35">
      <c r="A6324" s="2">
        <v>44575</v>
      </c>
      <c r="B6324" t="s">
        <v>41</v>
      </c>
      <c r="C6324" t="s">
        <v>24</v>
      </c>
      <c r="D6324" t="s">
        <v>20</v>
      </c>
      <c r="E6324" s="3">
        <v>121251</v>
      </c>
      <c r="F6324" s="3">
        <v>95479</v>
      </c>
      <c r="G6324" t="s">
        <v>21</v>
      </c>
      <c r="H6324" s="3" t="s">
        <v>6354</v>
      </c>
      <c r="I6324" s="3">
        <f t="shared" si="882"/>
        <v>-25772</v>
      </c>
      <c r="J6324" s="4">
        <f t="shared" si="883"/>
        <v>-0.21255082432309835</v>
      </c>
      <c r="K6324" s="5">
        <f t="shared" si="884"/>
        <v>0.78744917567690165</v>
      </c>
      <c r="L6324" s="4" t="str">
        <f t="shared" si="885"/>
        <v>Under Budget</v>
      </c>
      <c r="M6324">
        <f t="shared" si="886"/>
        <v>2022</v>
      </c>
      <c r="N6324">
        <f t="shared" si="887"/>
        <v>1</v>
      </c>
      <c r="O6324" t="str">
        <f t="shared" si="888"/>
        <v>Jan</v>
      </c>
      <c r="P6324" t="str">
        <f t="shared" si="889"/>
        <v>Q1</v>
      </c>
      <c r="Q6324" t="str">
        <f t="shared" si="890"/>
        <v>2022-01</v>
      </c>
    </row>
    <row r="6325" spans="1:17" x14ac:dyDescent="0.35">
      <c r="A6325" s="2">
        <v>44394</v>
      </c>
      <c r="B6325" t="s">
        <v>55</v>
      </c>
      <c r="C6325" t="s">
        <v>34</v>
      </c>
      <c r="D6325" t="s">
        <v>25</v>
      </c>
      <c r="E6325" s="3">
        <v>90633</v>
      </c>
      <c r="F6325" s="3">
        <v>101784</v>
      </c>
      <c r="G6325" t="s">
        <v>32</v>
      </c>
      <c r="H6325" s="3" t="s">
        <v>6355</v>
      </c>
      <c r="I6325" s="3">
        <f t="shared" si="882"/>
        <v>11151</v>
      </c>
      <c r="J6325" s="4">
        <f t="shared" si="883"/>
        <v>0.12303465625103439</v>
      </c>
      <c r="K6325" s="5">
        <f t="shared" si="884"/>
        <v>1.1230346562510345</v>
      </c>
      <c r="L6325" s="4" t="str">
        <f t="shared" si="885"/>
        <v>Over Budget</v>
      </c>
      <c r="M6325">
        <f t="shared" si="886"/>
        <v>2021</v>
      </c>
      <c r="N6325">
        <f t="shared" si="887"/>
        <v>7</v>
      </c>
      <c r="O6325" t="str">
        <f t="shared" si="888"/>
        <v>Jul</v>
      </c>
      <c r="P6325" t="str">
        <f t="shared" si="889"/>
        <v>Q3</v>
      </c>
      <c r="Q6325" t="str">
        <f t="shared" si="890"/>
        <v>2021-07</v>
      </c>
    </row>
    <row r="6326" spans="1:17" x14ac:dyDescent="0.35">
      <c r="A6326" s="2">
        <v>45211</v>
      </c>
      <c r="B6326" t="s">
        <v>55</v>
      </c>
      <c r="C6326" t="s">
        <v>43</v>
      </c>
      <c r="D6326" t="s">
        <v>58</v>
      </c>
      <c r="E6326" s="3">
        <v>117656</v>
      </c>
      <c r="F6326" s="3">
        <v>60960</v>
      </c>
      <c r="G6326" t="s">
        <v>32</v>
      </c>
      <c r="H6326" s="3" t="s">
        <v>6356</v>
      </c>
      <c r="I6326" s="3">
        <f t="shared" si="882"/>
        <v>-56696</v>
      </c>
      <c r="J6326" s="4">
        <f t="shared" si="883"/>
        <v>-0.48187937716733531</v>
      </c>
      <c r="K6326" s="5">
        <f t="shared" si="884"/>
        <v>0.51812062283266469</v>
      </c>
      <c r="L6326" s="4" t="str">
        <f t="shared" si="885"/>
        <v>Under Budget</v>
      </c>
      <c r="M6326">
        <f t="shared" si="886"/>
        <v>2023</v>
      </c>
      <c r="N6326">
        <f t="shared" si="887"/>
        <v>10</v>
      </c>
      <c r="O6326" t="str">
        <f t="shared" si="888"/>
        <v>Oct</v>
      </c>
      <c r="P6326" t="str">
        <f t="shared" si="889"/>
        <v>Q4</v>
      </c>
      <c r="Q6326" t="str">
        <f t="shared" si="890"/>
        <v>2023-10</v>
      </c>
    </row>
    <row r="6327" spans="1:17" x14ac:dyDescent="0.35">
      <c r="A6327" s="2">
        <v>45220</v>
      </c>
      <c r="B6327" t="s">
        <v>28</v>
      </c>
      <c r="C6327" t="s">
        <v>19</v>
      </c>
      <c r="D6327" t="s">
        <v>58</v>
      </c>
      <c r="E6327" s="3">
        <v>58222</v>
      </c>
      <c r="F6327" s="3">
        <v>83422</v>
      </c>
      <c r="G6327" t="s">
        <v>35</v>
      </c>
      <c r="H6327" s="3" t="s">
        <v>6357</v>
      </c>
      <c r="I6327" s="3">
        <f t="shared" si="882"/>
        <v>25200</v>
      </c>
      <c r="J6327" s="4">
        <f t="shared" si="883"/>
        <v>0.43282607948885299</v>
      </c>
      <c r="K6327" s="5">
        <f t="shared" si="884"/>
        <v>1.432826079488853</v>
      </c>
      <c r="L6327" s="4" t="str">
        <f t="shared" si="885"/>
        <v>Over Budget</v>
      </c>
      <c r="M6327">
        <f t="shared" si="886"/>
        <v>2023</v>
      </c>
      <c r="N6327">
        <f t="shared" si="887"/>
        <v>10</v>
      </c>
      <c r="O6327" t="str">
        <f t="shared" si="888"/>
        <v>Oct</v>
      </c>
      <c r="P6327" t="str">
        <f t="shared" si="889"/>
        <v>Q4</v>
      </c>
      <c r="Q6327" t="str">
        <f t="shared" si="890"/>
        <v>2023-10</v>
      </c>
    </row>
    <row r="6328" spans="1:17" x14ac:dyDescent="0.35">
      <c r="A6328" s="2">
        <v>44752</v>
      </c>
      <c r="B6328" t="s">
        <v>55</v>
      </c>
      <c r="C6328" t="s">
        <v>29</v>
      </c>
      <c r="D6328" t="s">
        <v>25</v>
      </c>
      <c r="E6328" s="3">
        <v>16381</v>
      </c>
      <c r="F6328" s="3">
        <v>45299</v>
      </c>
      <c r="G6328" t="s">
        <v>35</v>
      </c>
      <c r="H6328" s="3" t="s">
        <v>6358</v>
      </c>
      <c r="I6328" s="3">
        <f t="shared" si="882"/>
        <v>28918</v>
      </c>
      <c r="J6328" s="4">
        <f t="shared" si="883"/>
        <v>1.7653378914596178</v>
      </c>
      <c r="K6328" s="5">
        <f t="shared" si="884"/>
        <v>2.7653378914596178</v>
      </c>
      <c r="L6328" s="4" t="str">
        <f t="shared" si="885"/>
        <v>Over Budget</v>
      </c>
      <c r="M6328">
        <f t="shared" si="886"/>
        <v>2022</v>
      </c>
      <c r="N6328">
        <f t="shared" si="887"/>
        <v>7</v>
      </c>
      <c r="O6328" t="str">
        <f t="shared" si="888"/>
        <v>Jul</v>
      </c>
      <c r="P6328" t="str">
        <f t="shared" si="889"/>
        <v>Q3</v>
      </c>
      <c r="Q6328" t="str">
        <f t="shared" si="890"/>
        <v>2022-07</v>
      </c>
    </row>
    <row r="6329" spans="1:17" x14ac:dyDescent="0.35">
      <c r="A6329" s="2">
        <v>44552</v>
      </c>
      <c r="B6329" t="s">
        <v>55</v>
      </c>
      <c r="C6329" t="s">
        <v>29</v>
      </c>
      <c r="D6329" t="s">
        <v>58</v>
      </c>
      <c r="E6329" s="3">
        <v>100907</v>
      </c>
      <c r="F6329" s="3">
        <v>108041</v>
      </c>
      <c r="G6329" t="s">
        <v>32</v>
      </c>
      <c r="H6329" s="3" t="s">
        <v>6359</v>
      </c>
      <c r="I6329" s="3">
        <f t="shared" si="882"/>
        <v>7134</v>
      </c>
      <c r="J6329" s="4">
        <f t="shared" si="883"/>
        <v>7.0698762226604692E-2</v>
      </c>
      <c r="K6329" s="5">
        <f t="shared" si="884"/>
        <v>1.0706987622266047</v>
      </c>
      <c r="L6329" s="4" t="str">
        <f t="shared" si="885"/>
        <v>Over Budget</v>
      </c>
      <c r="M6329">
        <f t="shared" si="886"/>
        <v>2021</v>
      </c>
      <c r="N6329">
        <f t="shared" si="887"/>
        <v>12</v>
      </c>
      <c r="O6329" t="str">
        <f t="shared" si="888"/>
        <v>Dec</v>
      </c>
      <c r="P6329" t="str">
        <f t="shared" si="889"/>
        <v>Q4</v>
      </c>
      <c r="Q6329" t="str">
        <f t="shared" si="890"/>
        <v>2021-12</v>
      </c>
    </row>
    <row r="6330" spans="1:17" x14ac:dyDescent="0.35">
      <c r="A6330" s="2">
        <v>45237</v>
      </c>
      <c r="B6330" t="s">
        <v>23</v>
      </c>
      <c r="C6330" t="s">
        <v>34</v>
      </c>
      <c r="D6330" t="s">
        <v>58</v>
      </c>
      <c r="E6330" s="3">
        <v>66615</v>
      </c>
      <c r="F6330" s="3">
        <v>46465</v>
      </c>
      <c r="G6330" t="s">
        <v>35</v>
      </c>
      <c r="H6330" s="3" t="s">
        <v>6360</v>
      </c>
      <c r="I6330" s="3">
        <f t="shared" si="882"/>
        <v>-20150</v>
      </c>
      <c r="J6330" s="4">
        <f t="shared" si="883"/>
        <v>-0.30248442542970805</v>
      </c>
      <c r="K6330" s="5">
        <f t="shared" si="884"/>
        <v>0.69751557457029201</v>
      </c>
      <c r="L6330" s="4" t="str">
        <f t="shared" si="885"/>
        <v>Under Budget</v>
      </c>
      <c r="M6330">
        <f t="shared" si="886"/>
        <v>2023</v>
      </c>
      <c r="N6330">
        <f t="shared" si="887"/>
        <v>11</v>
      </c>
      <c r="O6330" t="str">
        <f t="shared" si="888"/>
        <v>Nov</v>
      </c>
      <c r="P6330" t="str">
        <f t="shared" si="889"/>
        <v>Q4</v>
      </c>
      <c r="Q6330" t="str">
        <f t="shared" si="890"/>
        <v>2023-11</v>
      </c>
    </row>
    <row r="6331" spans="1:17" x14ac:dyDescent="0.35">
      <c r="A6331" s="2">
        <v>44835</v>
      </c>
      <c r="B6331" t="s">
        <v>28</v>
      </c>
      <c r="C6331" t="s">
        <v>19</v>
      </c>
      <c r="D6331" t="s">
        <v>30</v>
      </c>
      <c r="E6331" s="3">
        <v>78453</v>
      </c>
      <c r="F6331" s="3">
        <v>47787</v>
      </c>
      <c r="G6331" t="s">
        <v>26</v>
      </c>
      <c r="H6331" s="3" t="s">
        <v>6361</v>
      </c>
      <c r="I6331" s="3">
        <f t="shared" si="882"/>
        <v>-30666</v>
      </c>
      <c r="J6331" s="4">
        <f t="shared" si="883"/>
        <v>-0.39088371381591525</v>
      </c>
      <c r="K6331" s="5">
        <f t="shared" si="884"/>
        <v>0.60911628618408475</v>
      </c>
      <c r="L6331" s="4" t="str">
        <f t="shared" si="885"/>
        <v>Under Budget</v>
      </c>
      <c r="M6331">
        <f t="shared" si="886"/>
        <v>2022</v>
      </c>
      <c r="N6331">
        <f t="shared" si="887"/>
        <v>10</v>
      </c>
      <c r="O6331" t="str">
        <f t="shared" si="888"/>
        <v>Oct</v>
      </c>
      <c r="P6331" t="str">
        <f t="shared" si="889"/>
        <v>Q4</v>
      </c>
      <c r="Q6331" t="str">
        <f t="shared" si="890"/>
        <v>2022-10</v>
      </c>
    </row>
    <row r="6332" spans="1:17" x14ac:dyDescent="0.35">
      <c r="A6332" s="2">
        <v>44575</v>
      </c>
      <c r="B6332" t="s">
        <v>37</v>
      </c>
      <c r="C6332" t="s">
        <v>29</v>
      </c>
      <c r="D6332" t="s">
        <v>20</v>
      </c>
      <c r="E6332" s="3">
        <v>37115</v>
      </c>
      <c r="F6332" s="3">
        <v>30444</v>
      </c>
      <c r="G6332" t="s">
        <v>21</v>
      </c>
      <c r="H6332" s="3" t="s">
        <v>6362</v>
      </c>
      <c r="I6332" s="3">
        <f t="shared" si="882"/>
        <v>-6671</v>
      </c>
      <c r="J6332" s="4">
        <f t="shared" si="883"/>
        <v>-0.17973865014145224</v>
      </c>
      <c r="K6332" s="5">
        <f t="shared" si="884"/>
        <v>0.82026134985854771</v>
      </c>
      <c r="L6332" s="4" t="str">
        <f t="shared" si="885"/>
        <v>Under Budget</v>
      </c>
      <c r="M6332">
        <f t="shared" si="886"/>
        <v>2022</v>
      </c>
      <c r="N6332">
        <f t="shared" si="887"/>
        <v>1</v>
      </c>
      <c r="O6332" t="str">
        <f t="shared" si="888"/>
        <v>Jan</v>
      </c>
      <c r="P6332" t="str">
        <f t="shared" si="889"/>
        <v>Q1</v>
      </c>
      <c r="Q6332" t="str">
        <f t="shared" si="890"/>
        <v>2022-01</v>
      </c>
    </row>
    <row r="6333" spans="1:17" x14ac:dyDescent="0.35">
      <c r="A6333" s="2">
        <v>44876</v>
      </c>
      <c r="B6333" t="s">
        <v>41</v>
      </c>
      <c r="C6333" t="s">
        <v>43</v>
      </c>
      <c r="D6333" t="s">
        <v>30</v>
      </c>
      <c r="E6333" s="3">
        <v>14353</v>
      </c>
      <c r="F6333" s="3">
        <v>167987</v>
      </c>
      <c r="G6333" t="s">
        <v>32</v>
      </c>
      <c r="H6333" s="3" t="s">
        <v>6363</v>
      </c>
      <c r="I6333" s="3">
        <f t="shared" si="882"/>
        <v>153634</v>
      </c>
      <c r="J6333" s="4">
        <f t="shared" si="883"/>
        <v>10.703964328015049</v>
      </c>
      <c r="K6333" s="5">
        <f t="shared" si="884"/>
        <v>11.703964328015049</v>
      </c>
      <c r="L6333" s="4" t="str">
        <f t="shared" si="885"/>
        <v>Over Budget</v>
      </c>
      <c r="M6333">
        <f t="shared" si="886"/>
        <v>2022</v>
      </c>
      <c r="N6333">
        <f t="shared" si="887"/>
        <v>11</v>
      </c>
      <c r="O6333" t="str">
        <f t="shared" si="888"/>
        <v>Nov</v>
      </c>
      <c r="P6333" t="str">
        <f t="shared" si="889"/>
        <v>Q4</v>
      </c>
      <c r="Q6333" t="str">
        <f t="shared" si="890"/>
        <v>2022-11</v>
      </c>
    </row>
    <row r="6334" spans="1:17" x14ac:dyDescent="0.35">
      <c r="A6334" s="2">
        <v>44702</v>
      </c>
      <c r="B6334" t="s">
        <v>37</v>
      </c>
      <c r="C6334" t="s">
        <v>34</v>
      </c>
      <c r="D6334" t="s">
        <v>20</v>
      </c>
      <c r="E6334" s="3">
        <v>86162</v>
      </c>
      <c r="F6334" s="3">
        <v>58113</v>
      </c>
      <c r="G6334" t="s">
        <v>21</v>
      </c>
      <c r="H6334" s="3" t="s">
        <v>6364</v>
      </c>
      <c r="I6334" s="3">
        <f t="shared" si="882"/>
        <v>-28049</v>
      </c>
      <c r="J6334" s="4">
        <f t="shared" si="883"/>
        <v>-0.32553794015923493</v>
      </c>
      <c r="K6334" s="5">
        <f t="shared" si="884"/>
        <v>0.67446205984076502</v>
      </c>
      <c r="L6334" s="4" t="str">
        <f t="shared" si="885"/>
        <v>Under Budget</v>
      </c>
      <c r="M6334">
        <f t="shared" si="886"/>
        <v>2022</v>
      </c>
      <c r="N6334">
        <f t="shared" si="887"/>
        <v>5</v>
      </c>
      <c r="O6334" t="str">
        <f t="shared" si="888"/>
        <v>May</v>
      </c>
      <c r="P6334" t="str">
        <f t="shared" si="889"/>
        <v>Q2</v>
      </c>
      <c r="Q6334" t="str">
        <f t="shared" si="890"/>
        <v>2022-05</v>
      </c>
    </row>
    <row r="6335" spans="1:17" x14ac:dyDescent="0.35">
      <c r="A6335" s="2">
        <v>45095</v>
      </c>
      <c r="B6335" t="s">
        <v>37</v>
      </c>
      <c r="C6335" t="s">
        <v>23</v>
      </c>
      <c r="D6335" t="s">
        <v>20</v>
      </c>
      <c r="E6335" s="3">
        <v>79901</v>
      </c>
      <c r="F6335" s="3">
        <v>38968</v>
      </c>
      <c r="G6335" t="s">
        <v>26</v>
      </c>
      <c r="H6335" s="3" t="s">
        <v>6365</v>
      </c>
      <c r="I6335" s="3">
        <f t="shared" si="882"/>
        <v>-40933</v>
      </c>
      <c r="J6335" s="4">
        <f t="shared" si="883"/>
        <v>-0.5122964668777612</v>
      </c>
      <c r="K6335" s="5">
        <f t="shared" si="884"/>
        <v>0.4877035331222388</v>
      </c>
      <c r="L6335" s="4" t="str">
        <f t="shared" si="885"/>
        <v>Under Budget</v>
      </c>
      <c r="M6335">
        <f t="shared" si="886"/>
        <v>2023</v>
      </c>
      <c r="N6335">
        <f t="shared" si="887"/>
        <v>6</v>
      </c>
      <c r="O6335" t="str">
        <f t="shared" si="888"/>
        <v>Jun</v>
      </c>
      <c r="P6335" t="str">
        <f t="shared" si="889"/>
        <v>Q2</v>
      </c>
      <c r="Q6335" t="str">
        <f t="shared" si="890"/>
        <v>2023-06</v>
      </c>
    </row>
    <row r="6336" spans="1:17" x14ac:dyDescent="0.35">
      <c r="A6336" s="2">
        <v>44272</v>
      </c>
      <c r="B6336" t="s">
        <v>23</v>
      </c>
      <c r="C6336" t="s">
        <v>24</v>
      </c>
      <c r="D6336" t="s">
        <v>30</v>
      </c>
      <c r="E6336" s="3">
        <v>36576</v>
      </c>
      <c r="F6336" s="3">
        <v>32158</v>
      </c>
      <c r="G6336" t="s">
        <v>35</v>
      </c>
      <c r="H6336" s="3" t="s">
        <v>6366</v>
      </c>
      <c r="I6336" s="3">
        <f t="shared" si="882"/>
        <v>-4418</v>
      </c>
      <c r="J6336" s="4">
        <f t="shared" si="883"/>
        <v>-0.12078958880139982</v>
      </c>
      <c r="K6336" s="5">
        <f t="shared" si="884"/>
        <v>0.87921041119860022</v>
      </c>
      <c r="L6336" s="4" t="str">
        <f t="shared" si="885"/>
        <v>Under Budget</v>
      </c>
      <c r="M6336">
        <f t="shared" si="886"/>
        <v>2021</v>
      </c>
      <c r="N6336">
        <f t="shared" si="887"/>
        <v>3</v>
      </c>
      <c r="O6336" t="str">
        <f t="shared" si="888"/>
        <v>Mar</v>
      </c>
      <c r="P6336" t="str">
        <f t="shared" si="889"/>
        <v>Q1</v>
      </c>
      <c r="Q6336" t="str">
        <f t="shared" si="890"/>
        <v>2021-03</v>
      </c>
    </row>
    <row r="6337" spans="1:17" x14ac:dyDescent="0.35">
      <c r="A6337" s="2">
        <v>44427</v>
      </c>
      <c r="B6337" t="s">
        <v>41</v>
      </c>
      <c r="C6337" t="s">
        <v>43</v>
      </c>
      <c r="D6337" t="s">
        <v>25</v>
      </c>
      <c r="E6337" s="3">
        <v>123506</v>
      </c>
      <c r="F6337" s="3">
        <v>36630</v>
      </c>
      <c r="G6337" t="s">
        <v>21</v>
      </c>
      <c r="H6337" s="3" t="s">
        <v>6367</v>
      </c>
      <c r="I6337" s="3">
        <f t="shared" si="882"/>
        <v>-86876</v>
      </c>
      <c r="J6337" s="4">
        <f t="shared" si="883"/>
        <v>-0.70341521869382861</v>
      </c>
      <c r="K6337" s="5">
        <f t="shared" si="884"/>
        <v>0.29658478130617139</v>
      </c>
      <c r="L6337" s="4" t="str">
        <f t="shared" si="885"/>
        <v>Under Budget</v>
      </c>
      <c r="M6337">
        <f t="shared" si="886"/>
        <v>2021</v>
      </c>
      <c r="N6337">
        <f t="shared" si="887"/>
        <v>8</v>
      </c>
      <c r="O6337" t="str">
        <f t="shared" si="888"/>
        <v>Aug</v>
      </c>
      <c r="P6337" t="str">
        <f t="shared" si="889"/>
        <v>Q3</v>
      </c>
      <c r="Q6337" t="str">
        <f t="shared" si="890"/>
        <v>2021-08</v>
      </c>
    </row>
    <row r="6338" spans="1:17" x14ac:dyDescent="0.35">
      <c r="A6338" s="2">
        <v>45158</v>
      </c>
      <c r="B6338" t="s">
        <v>37</v>
      </c>
      <c r="C6338" t="s">
        <v>19</v>
      </c>
      <c r="D6338" t="s">
        <v>58</v>
      </c>
      <c r="E6338" s="3">
        <v>95038</v>
      </c>
      <c r="F6338" s="3">
        <v>11919</v>
      </c>
      <c r="G6338" t="s">
        <v>21</v>
      </c>
      <c r="H6338" s="3" t="s">
        <v>6368</v>
      </c>
      <c r="I6338" s="3">
        <f t="shared" si="882"/>
        <v>-83119</v>
      </c>
      <c r="J6338" s="4">
        <f t="shared" si="883"/>
        <v>-0.87458700730234218</v>
      </c>
      <c r="K6338" s="5">
        <f t="shared" si="884"/>
        <v>0.12541299269765777</v>
      </c>
      <c r="L6338" s="4" t="str">
        <f t="shared" si="885"/>
        <v>Under Budget</v>
      </c>
      <c r="M6338">
        <f t="shared" si="886"/>
        <v>2023</v>
      </c>
      <c r="N6338">
        <f t="shared" si="887"/>
        <v>8</v>
      </c>
      <c r="O6338" t="str">
        <f t="shared" si="888"/>
        <v>Aug</v>
      </c>
      <c r="P6338" t="str">
        <f t="shared" si="889"/>
        <v>Q3</v>
      </c>
      <c r="Q6338" t="str">
        <f t="shared" si="890"/>
        <v>2023-08</v>
      </c>
    </row>
    <row r="6339" spans="1:17" x14ac:dyDescent="0.35">
      <c r="A6339" s="2">
        <v>44498</v>
      </c>
      <c r="B6339" t="s">
        <v>28</v>
      </c>
      <c r="C6339" t="s">
        <v>19</v>
      </c>
      <c r="D6339" t="s">
        <v>39</v>
      </c>
      <c r="E6339" s="3">
        <v>53701</v>
      </c>
      <c r="F6339" s="3">
        <v>165384</v>
      </c>
      <c r="G6339" t="s">
        <v>35</v>
      </c>
      <c r="H6339" s="3" t="s">
        <v>6369</v>
      </c>
      <c r="I6339" s="3">
        <f t="shared" si="882"/>
        <v>111683</v>
      </c>
      <c r="J6339" s="4">
        <f t="shared" si="883"/>
        <v>2.0797191858624609</v>
      </c>
      <c r="K6339" s="5">
        <f t="shared" si="884"/>
        <v>3.0797191858624609</v>
      </c>
      <c r="L6339" s="4" t="str">
        <f t="shared" si="885"/>
        <v>Over Budget</v>
      </c>
      <c r="M6339">
        <f t="shared" si="886"/>
        <v>2021</v>
      </c>
      <c r="N6339">
        <f t="shared" si="887"/>
        <v>10</v>
      </c>
      <c r="O6339" t="str">
        <f t="shared" si="888"/>
        <v>Oct</v>
      </c>
      <c r="P6339" t="str">
        <f t="shared" si="889"/>
        <v>Q4</v>
      </c>
      <c r="Q6339" t="str">
        <f t="shared" si="890"/>
        <v>2021-10</v>
      </c>
    </row>
    <row r="6340" spans="1:17" x14ac:dyDescent="0.35">
      <c r="A6340" s="2">
        <v>44922</v>
      </c>
      <c r="B6340" t="s">
        <v>41</v>
      </c>
      <c r="C6340" t="s">
        <v>43</v>
      </c>
      <c r="D6340" t="s">
        <v>30</v>
      </c>
      <c r="E6340" s="3">
        <v>101837</v>
      </c>
      <c r="F6340" s="3">
        <v>154053</v>
      </c>
      <c r="G6340" t="s">
        <v>21</v>
      </c>
      <c r="H6340" s="3" t="s">
        <v>6370</v>
      </c>
      <c r="I6340" s="3">
        <f t="shared" si="882"/>
        <v>52216</v>
      </c>
      <c r="J6340" s="4">
        <f t="shared" si="883"/>
        <v>0.51274094877107534</v>
      </c>
      <c r="K6340" s="5">
        <f t="shared" si="884"/>
        <v>1.5127409487710755</v>
      </c>
      <c r="L6340" s="4" t="str">
        <f t="shared" si="885"/>
        <v>Over Budget</v>
      </c>
      <c r="M6340">
        <f t="shared" si="886"/>
        <v>2022</v>
      </c>
      <c r="N6340">
        <f t="shared" si="887"/>
        <v>12</v>
      </c>
      <c r="O6340" t="str">
        <f t="shared" si="888"/>
        <v>Dec</v>
      </c>
      <c r="P6340" t="str">
        <f t="shared" si="889"/>
        <v>Q4</v>
      </c>
      <c r="Q6340" t="str">
        <f t="shared" si="890"/>
        <v>2022-12</v>
      </c>
    </row>
    <row r="6341" spans="1:17" x14ac:dyDescent="0.35">
      <c r="A6341" s="2">
        <v>44411</v>
      </c>
      <c r="B6341" t="s">
        <v>18</v>
      </c>
      <c r="C6341" t="s">
        <v>23</v>
      </c>
      <c r="D6341" t="s">
        <v>30</v>
      </c>
      <c r="E6341" s="3">
        <v>134390</v>
      </c>
      <c r="F6341" s="3">
        <v>67768</v>
      </c>
      <c r="G6341" t="s">
        <v>21</v>
      </c>
      <c r="H6341" s="3" t="s">
        <v>6371</v>
      </c>
      <c r="I6341" s="3">
        <f t="shared" ref="I6341:I6404" si="891">F6341-E6341</f>
        <v>-66622</v>
      </c>
      <c r="J6341" s="4">
        <f t="shared" ref="J6341:J6404" si="892">IFERROR(I6341/E6341,0)</f>
        <v>-0.4957362899025225</v>
      </c>
      <c r="K6341" s="5">
        <f t="shared" ref="K6341:K6404" si="893">IFERROR(F6341/E6341,0)</f>
        <v>0.5042637100974775</v>
      </c>
      <c r="L6341" s="4" t="str">
        <f t="shared" ref="L6341:L6404" si="894">IF(I6341&gt;0,"Over Budget",IF(I6341&lt;0,"Under Budget","On Budget"))</f>
        <v>Under Budget</v>
      </c>
      <c r="M6341">
        <f t="shared" ref="M6341:M6404" si="895">YEAR(A6341)</f>
        <v>2021</v>
      </c>
      <c r="N6341">
        <f t="shared" ref="N6341:N6404" si="896">MONTH(A6341)</f>
        <v>8</v>
      </c>
      <c r="O6341" t="str">
        <f t="shared" ref="O6341:O6404" si="897">TEXT(A6341,"mmm")</f>
        <v>Aug</v>
      </c>
      <c r="P6341" t="str">
        <f t="shared" ref="P6341:P6404" si="898">"Q"&amp;ROUNDUP(MONTH(A6341)/3,0)</f>
        <v>Q3</v>
      </c>
      <c r="Q6341" t="str">
        <f t="shared" ref="Q6341:Q6404" si="899">TEXT(A6341,"yyyy-mm")</f>
        <v>2021-08</v>
      </c>
    </row>
    <row r="6342" spans="1:17" x14ac:dyDescent="0.35">
      <c r="A6342" s="2">
        <v>44265</v>
      </c>
      <c r="B6342" t="s">
        <v>23</v>
      </c>
      <c r="C6342" t="s">
        <v>29</v>
      </c>
      <c r="D6342" t="s">
        <v>25</v>
      </c>
      <c r="E6342" s="3">
        <v>93661</v>
      </c>
      <c r="F6342" s="3">
        <v>150083</v>
      </c>
      <c r="G6342" t="s">
        <v>26</v>
      </c>
      <c r="H6342" s="3" t="s">
        <v>6372</v>
      </c>
      <c r="I6342" s="3">
        <f t="shared" si="891"/>
        <v>56422</v>
      </c>
      <c r="J6342" s="4">
        <f t="shared" si="892"/>
        <v>0.60240655128602083</v>
      </c>
      <c r="K6342" s="5">
        <f t="shared" si="893"/>
        <v>1.6024065512860208</v>
      </c>
      <c r="L6342" s="4" t="str">
        <f t="shared" si="894"/>
        <v>Over Budget</v>
      </c>
      <c r="M6342">
        <f t="shared" si="895"/>
        <v>2021</v>
      </c>
      <c r="N6342">
        <f t="shared" si="896"/>
        <v>3</v>
      </c>
      <c r="O6342" t="str">
        <f t="shared" si="897"/>
        <v>Mar</v>
      </c>
      <c r="P6342" t="str">
        <f t="shared" si="898"/>
        <v>Q1</v>
      </c>
      <c r="Q6342" t="str">
        <f t="shared" si="899"/>
        <v>2021-03</v>
      </c>
    </row>
    <row r="6343" spans="1:17" x14ac:dyDescent="0.35">
      <c r="A6343" s="2">
        <v>44589</v>
      </c>
      <c r="B6343" t="s">
        <v>37</v>
      </c>
      <c r="C6343" t="s">
        <v>23</v>
      </c>
      <c r="D6343" t="s">
        <v>58</v>
      </c>
      <c r="E6343" s="3">
        <v>37468</v>
      </c>
      <c r="F6343" s="3">
        <v>120879</v>
      </c>
      <c r="G6343" t="s">
        <v>21</v>
      </c>
      <c r="H6343" s="3" t="s">
        <v>6373</v>
      </c>
      <c r="I6343" s="3">
        <f t="shared" si="891"/>
        <v>83411</v>
      </c>
      <c r="J6343" s="4">
        <f t="shared" si="892"/>
        <v>2.2261930180420624</v>
      </c>
      <c r="K6343" s="5">
        <f t="shared" si="893"/>
        <v>3.2261930180420624</v>
      </c>
      <c r="L6343" s="4" t="str">
        <f t="shared" si="894"/>
        <v>Over Budget</v>
      </c>
      <c r="M6343">
        <f t="shared" si="895"/>
        <v>2022</v>
      </c>
      <c r="N6343">
        <f t="shared" si="896"/>
        <v>1</v>
      </c>
      <c r="O6343" t="str">
        <f t="shared" si="897"/>
        <v>Jan</v>
      </c>
      <c r="P6343" t="str">
        <f t="shared" si="898"/>
        <v>Q1</v>
      </c>
      <c r="Q6343" t="str">
        <f t="shared" si="899"/>
        <v>2022-01</v>
      </c>
    </row>
    <row r="6344" spans="1:17" x14ac:dyDescent="0.35">
      <c r="A6344" s="2">
        <v>44463</v>
      </c>
      <c r="B6344" t="s">
        <v>55</v>
      </c>
      <c r="C6344" t="s">
        <v>29</v>
      </c>
      <c r="D6344" t="s">
        <v>30</v>
      </c>
      <c r="E6344" s="3">
        <v>134854</v>
      </c>
      <c r="F6344" s="3">
        <v>154891</v>
      </c>
      <c r="G6344" t="s">
        <v>35</v>
      </c>
      <c r="H6344" s="3" t="s">
        <v>6374</v>
      </c>
      <c r="I6344" s="3">
        <f t="shared" si="891"/>
        <v>20037</v>
      </c>
      <c r="J6344" s="4">
        <f t="shared" si="892"/>
        <v>0.14858291188989575</v>
      </c>
      <c r="K6344" s="5">
        <f t="shared" si="893"/>
        <v>1.1485829118898958</v>
      </c>
      <c r="L6344" s="4" t="str">
        <f t="shared" si="894"/>
        <v>Over Budget</v>
      </c>
      <c r="M6344">
        <f t="shared" si="895"/>
        <v>2021</v>
      </c>
      <c r="N6344">
        <f t="shared" si="896"/>
        <v>9</v>
      </c>
      <c r="O6344" t="str">
        <f t="shared" si="897"/>
        <v>Sep</v>
      </c>
      <c r="P6344" t="str">
        <f t="shared" si="898"/>
        <v>Q3</v>
      </c>
      <c r="Q6344" t="str">
        <f t="shared" si="899"/>
        <v>2021-09</v>
      </c>
    </row>
    <row r="6345" spans="1:17" x14ac:dyDescent="0.35">
      <c r="A6345" s="2">
        <v>45289</v>
      </c>
      <c r="B6345" t="s">
        <v>41</v>
      </c>
      <c r="C6345" t="s">
        <v>29</v>
      </c>
      <c r="D6345" t="s">
        <v>39</v>
      </c>
      <c r="E6345" s="3">
        <v>49123</v>
      </c>
      <c r="F6345" s="3">
        <v>81967</v>
      </c>
      <c r="G6345" t="s">
        <v>35</v>
      </c>
      <c r="H6345" s="3" t="s">
        <v>6375</v>
      </c>
      <c r="I6345" s="3">
        <f t="shared" si="891"/>
        <v>32844</v>
      </c>
      <c r="J6345" s="4">
        <f t="shared" si="892"/>
        <v>0.66860737332817621</v>
      </c>
      <c r="K6345" s="5">
        <f t="shared" si="893"/>
        <v>1.6686073733281761</v>
      </c>
      <c r="L6345" s="4" t="str">
        <f t="shared" si="894"/>
        <v>Over Budget</v>
      </c>
      <c r="M6345">
        <f t="shared" si="895"/>
        <v>2023</v>
      </c>
      <c r="N6345">
        <f t="shared" si="896"/>
        <v>12</v>
      </c>
      <c r="O6345" t="str">
        <f t="shared" si="897"/>
        <v>Dec</v>
      </c>
      <c r="P6345" t="str">
        <f t="shared" si="898"/>
        <v>Q4</v>
      </c>
      <c r="Q6345" t="str">
        <f t="shared" si="899"/>
        <v>2023-12</v>
      </c>
    </row>
    <row r="6346" spans="1:17" x14ac:dyDescent="0.35">
      <c r="A6346" s="2">
        <v>44807</v>
      </c>
      <c r="B6346" t="s">
        <v>18</v>
      </c>
      <c r="C6346" t="s">
        <v>19</v>
      </c>
      <c r="D6346" t="s">
        <v>58</v>
      </c>
      <c r="E6346" s="3">
        <v>82599</v>
      </c>
      <c r="F6346" s="3">
        <v>44022</v>
      </c>
      <c r="G6346" t="s">
        <v>35</v>
      </c>
      <c r="H6346" s="3" t="s">
        <v>6376</v>
      </c>
      <c r="I6346" s="3">
        <f t="shared" si="891"/>
        <v>-38577</v>
      </c>
      <c r="J6346" s="4">
        <f t="shared" si="892"/>
        <v>-0.46703955253695567</v>
      </c>
      <c r="K6346" s="5">
        <f t="shared" si="893"/>
        <v>0.53296044746304438</v>
      </c>
      <c r="L6346" s="4" t="str">
        <f t="shared" si="894"/>
        <v>Under Budget</v>
      </c>
      <c r="M6346">
        <f t="shared" si="895"/>
        <v>2022</v>
      </c>
      <c r="N6346">
        <f t="shared" si="896"/>
        <v>9</v>
      </c>
      <c r="O6346" t="str">
        <f t="shared" si="897"/>
        <v>Sep</v>
      </c>
      <c r="P6346" t="str">
        <f t="shared" si="898"/>
        <v>Q3</v>
      </c>
      <c r="Q6346" t="str">
        <f t="shared" si="899"/>
        <v>2022-09</v>
      </c>
    </row>
    <row r="6347" spans="1:17" x14ac:dyDescent="0.35">
      <c r="A6347" s="2">
        <v>45205</v>
      </c>
      <c r="B6347" t="s">
        <v>55</v>
      </c>
      <c r="C6347" t="s">
        <v>29</v>
      </c>
      <c r="D6347" t="s">
        <v>30</v>
      </c>
      <c r="E6347" s="3">
        <v>147075</v>
      </c>
      <c r="F6347" s="3">
        <v>104565</v>
      </c>
      <c r="G6347" t="s">
        <v>32</v>
      </c>
      <c r="H6347" s="3" t="s">
        <v>6377</v>
      </c>
      <c r="I6347" s="3">
        <f t="shared" si="891"/>
        <v>-42510</v>
      </c>
      <c r="J6347" s="4">
        <f t="shared" si="892"/>
        <v>-0.28903620601733809</v>
      </c>
      <c r="K6347" s="5">
        <f t="shared" si="893"/>
        <v>0.71096379398266196</v>
      </c>
      <c r="L6347" s="4" t="str">
        <f t="shared" si="894"/>
        <v>Under Budget</v>
      </c>
      <c r="M6347">
        <f t="shared" si="895"/>
        <v>2023</v>
      </c>
      <c r="N6347">
        <f t="shared" si="896"/>
        <v>10</v>
      </c>
      <c r="O6347" t="str">
        <f t="shared" si="897"/>
        <v>Oct</v>
      </c>
      <c r="P6347" t="str">
        <f t="shared" si="898"/>
        <v>Q4</v>
      </c>
      <c r="Q6347" t="str">
        <f t="shared" si="899"/>
        <v>2023-10</v>
      </c>
    </row>
    <row r="6348" spans="1:17" x14ac:dyDescent="0.35">
      <c r="A6348" s="2">
        <v>45158</v>
      </c>
      <c r="B6348" t="s">
        <v>18</v>
      </c>
      <c r="C6348" t="s">
        <v>43</v>
      </c>
      <c r="D6348" t="s">
        <v>30</v>
      </c>
      <c r="E6348" s="3">
        <v>27173</v>
      </c>
      <c r="F6348" s="3">
        <v>97547</v>
      </c>
      <c r="G6348" t="s">
        <v>26</v>
      </c>
      <c r="H6348" s="3" t="s">
        <v>6378</v>
      </c>
      <c r="I6348" s="3">
        <f t="shared" si="891"/>
        <v>70374</v>
      </c>
      <c r="J6348" s="4">
        <f t="shared" si="892"/>
        <v>2.5898502189673573</v>
      </c>
      <c r="K6348" s="5">
        <f t="shared" si="893"/>
        <v>3.5898502189673573</v>
      </c>
      <c r="L6348" s="4" t="str">
        <f t="shared" si="894"/>
        <v>Over Budget</v>
      </c>
      <c r="M6348">
        <f t="shared" si="895"/>
        <v>2023</v>
      </c>
      <c r="N6348">
        <f t="shared" si="896"/>
        <v>8</v>
      </c>
      <c r="O6348" t="str">
        <f t="shared" si="897"/>
        <v>Aug</v>
      </c>
      <c r="P6348" t="str">
        <f t="shared" si="898"/>
        <v>Q3</v>
      </c>
      <c r="Q6348" t="str">
        <f t="shared" si="899"/>
        <v>2023-08</v>
      </c>
    </row>
    <row r="6349" spans="1:17" x14ac:dyDescent="0.35">
      <c r="A6349" s="2">
        <v>44924</v>
      </c>
      <c r="B6349" t="s">
        <v>37</v>
      </c>
      <c r="C6349" t="s">
        <v>29</v>
      </c>
      <c r="D6349" t="s">
        <v>20</v>
      </c>
      <c r="E6349" s="3">
        <v>147530</v>
      </c>
      <c r="F6349" s="3">
        <v>135406</v>
      </c>
      <c r="G6349" t="s">
        <v>21</v>
      </c>
      <c r="H6349" s="3" t="s">
        <v>6379</v>
      </c>
      <c r="I6349" s="3">
        <f t="shared" si="891"/>
        <v>-12124</v>
      </c>
      <c r="J6349" s="4">
        <f t="shared" si="892"/>
        <v>-8.2179895614451298E-2</v>
      </c>
      <c r="K6349" s="5">
        <f t="shared" si="893"/>
        <v>0.91782010438554873</v>
      </c>
      <c r="L6349" s="4" t="str">
        <f t="shared" si="894"/>
        <v>Under Budget</v>
      </c>
      <c r="M6349">
        <f t="shared" si="895"/>
        <v>2022</v>
      </c>
      <c r="N6349">
        <f t="shared" si="896"/>
        <v>12</v>
      </c>
      <c r="O6349" t="str">
        <f t="shared" si="897"/>
        <v>Dec</v>
      </c>
      <c r="P6349" t="str">
        <f t="shared" si="898"/>
        <v>Q4</v>
      </c>
      <c r="Q6349" t="str">
        <f t="shared" si="899"/>
        <v>2022-12</v>
      </c>
    </row>
    <row r="6350" spans="1:17" x14ac:dyDescent="0.35">
      <c r="A6350" s="2">
        <v>44869</v>
      </c>
      <c r="B6350" t="s">
        <v>55</v>
      </c>
      <c r="C6350" t="s">
        <v>43</v>
      </c>
      <c r="D6350" t="s">
        <v>20</v>
      </c>
      <c r="E6350" s="3">
        <v>71194</v>
      </c>
      <c r="F6350" s="3">
        <v>49459</v>
      </c>
      <c r="G6350" t="s">
        <v>21</v>
      </c>
      <c r="H6350" s="3" t="s">
        <v>6380</v>
      </c>
      <c r="I6350" s="3">
        <f t="shared" si="891"/>
        <v>-21735</v>
      </c>
      <c r="J6350" s="4">
        <f t="shared" si="892"/>
        <v>-0.30529258083546368</v>
      </c>
      <c r="K6350" s="5">
        <f t="shared" si="893"/>
        <v>0.69470741916453638</v>
      </c>
      <c r="L6350" s="4" t="str">
        <f t="shared" si="894"/>
        <v>Under Budget</v>
      </c>
      <c r="M6350">
        <f t="shared" si="895"/>
        <v>2022</v>
      </c>
      <c r="N6350">
        <f t="shared" si="896"/>
        <v>11</v>
      </c>
      <c r="O6350" t="str">
        <f t="shared" si="897"/>
        <v>Nov</v>
      </c>
      <c r="P6350" t="str">
        <f t="shared" si="898"/>
        <v>Q4</v>
      </c>
      <c r="Q6350" t="str">
        <f t="shared" si="899"/>
        <v>2022-11</v>
      </c>
    </row>
    <row r="6351" spans="1:17" x14ac:dyDescent="0.35">
      <c r="A6351" s="2">
        <v>44619</v>
      </c>
      <c r="B6351" t="s">
        <v>37</v>
      </c>
      <c r="C6351" t="s">
        <v>24</v>
      </c>
      <c r="D6351" t="s">
        <v>30</v>
      </c>
      <c r="E6351" s="3">
        <v>131110</v>
      </c>
      <c r="F6351" s="3">
        <v>40105</v>
      </c>
      <c r="G6351" t="s">
        <v>35</v>
      </c>
      <c r="H6351" s="3" t="s">
        <v>6381</v>
      </c>
      <c r="I6351" s="3">
        <f t="shared" si="891"/>
        <v>-91005</v>
      </c>
      <c r="J6351" s="4">
        <f t="shared" si="892"/>
        <v>-0.69411181450690262</v>
      </c>
      <c r="K6351" s="5">
        <f t="shared" si="893"/>
        <v>0.30588818549309738</v>
      </c>
      <c r="L6351" s="4" t="str">
        <f t="shared" si="894"/>
        <v>Under Budget</v>
      </c>
      <c r="M6351">
        <f t="shared" si="895"/>
        <v>2022</v>
      </c>
      <c r="N6351">
        <f t="shared" si="896"/>
        <v>2</v>
      </c>
      <c r="O6351" t="str">
        <f t="shared" si="897"/>
        <v>Feb</v>
      </c>
      <c r="P6351" t="str">
        <f t="shared" si="898"/>
        <v>Q1</v>
      </c>
      <c r="Q6351" t="str">
        <f t="shared" si="899"/>
        <v>2022-02</v>
      </c>
    </row>
    <row r="6352" spans="1:17" x14ac:dyDescent="0.35">
      <c r="A6352" s="2">
        <v>44311</v>
      </c>
      <c r="B6352" t="s">
        <v>55</v>
      </c>
      <c r="C6352" t="s">
        <v>19</v>
      </c>
      <c r="D6352" t="s">
        <v>25</v>
      </c>
      <c r="E6352" s="3">
        <v>63621</v>
      </c>
      <c r="F6352" s="3">
        <v>67574</v>
      </c>
      <c r="G6352" t="s">
        <v>35</v>
      </c>
      <c r="H6352" s="3" t="s">
        <v>6382</v>
      </c>
      <c r="I6352" s="3">
        <f t="shared" si="891"/>
        <v>3953</v>
      </c>
      <c r="J6352" s="4">
        <f t="shared" si="892"/>
        <v>6.2133572248157055E-2</v>
      </c>
      <c r="K6352" s="5">
        <f t="shared" si="893"/>
        <v>1.0621335722481571</v>
      </c>
      <c r="L6352" s="4" t="str">
        <f t="shared" si="894"/>
        <v>Over Budget</v>
      </c>
      <c r="M6352">
        <f t="shared" si="895"/>
        <v>2021</v>
      </c>
      <c r="N6352">
        <f t="shared" si="896"/>
        <v>4</v>
      </c>
      <c r="O6352" t="str">
        <f t="shared" si="897"/>
        <v>Apr</v>
      </c>
      <c r="P6352" t="str">
        <f t="shared" si="898"/>
        <v>Q2</v>
      </c>
      <c r="Q6352" t="str">
        <f t="shared" si="899"/>
        <v>2021-04</v>
      </c>
    </row>
    <row r="6353" spans="1:17" x14ac:dyDescent="0.35">
      <c r="A6353" s="2">
        <v>44416</v>
      </c>
      <c r="B6353" t="s">
        <v>41</v>
      </c>
      <c r="C6353" t="s">
        <v>23</v>
      </c>
      <c r="D6353" t="s">
        <v>20</v>
      </c>
      <c r="E6353" s="3">
        <v>74213</v>
      </c>
      <c r="F6353" s="3">
        <v>54138</v>
      </c>
      <c r="G6353" t="s">
        <v>35</v>
      </c>
      <c r="H6353" s="3" t="s">
        <v>6383</v>
      </c>
      <c r="I6353" s="3">
        <f t="shared" si="891"/>
        <v>-20075</v>
      </c>
      <c r="J6353" s="4">
        <f t="shared" si="892"/>
        <v>-0.2705051675582445</v>
      </c>
      <c r="K6353" s="5">
        <f t="shared" si="893"/>
        <v>0.7294948324417555</v>
      </c>
      <c r="L6353" s="4" t="str">
        <f t="shared" si="894"/>
        <v>Under Budget</v>
      </c>
      <c r="M6353">
        <f t="shared" si="895"/>
        <v>2021</v>
      </c>
      <c r="N6353">
        <f t="shared" si="896"/>
        <v>8</v>
      </c>
      <c r="O6353" t="str">
        <f t="shared" si="897"/>
        <v>Aug</v>
      </c>
      <c r="P6353" t="str">
        <f t="shared" si="898"/>
        <v>Q3</v>
      </c>
      <c r="Q6353" t="str">
        <f t="shared" si="899"/>
        <v>2021-08</v>
      </c>
    </row>
    <row r="6354" spans="1:17" x14ac:dyDescent="0.35">
      <c r="A6354" s="2">
        <v>44227</v>
      </c>
      <c r="B6354" t="s">
        <v>28</v>
      </c>
      <c r="C6354" t="s">
        <v>34</v>
      </c>
      <c r="D6354" t="s">
        <v>30</v>
      </c>
      <c r="E6354" s="3">
        <v>115959</v>
      </c>
      <c r="F6354" s="3">
        <v>83157</v>
      </c>
      <c r="G6354" t="s">
        <v>35</v>
      </c>
      <c r="H6354" s="3" t="s">
        <v>6384</v>
      </c>
      <c r="I6354" s="3">
        <f t="shared" si="891"/>
        <v>-32802</v>
      </c>
      <c r="J6354" s="4">
        <f t="shared" si="892"/>
        <v>-0.28287584404832744</v>
      </c>
      <c r="K6354" s="5">
        <f t="shared" si="893"/>
        <v>0.71712415595167256</v>
      </c>
      <c r="L6354" s="4" t="str">
        <f t="shared" si="894"/>
        <v>Under Budget</v>
      </c>
      <c r="M6354">
        <f t="shared" si="895"/>
        <v>2021</v>
      </c>
      <c r="N6354">
        <f t="shared" si="896"/>
        <v>1</v>
      </c>
      <c r="O6354" t="str">
        <f t="shared" si="897"/>
        <v>Jan</v>
      </c>
      <c r="P6354" t="str">
        <f t="shared" si="898"/>
        <v>Q1</v>
      </c>
      <c r="Q6354" t="str">
        <f t="shared" si="899"/>
        <v>2021-01</v>
      </c>
    </row>
    <row r="6355" spans="1:17" x14ac:dyDescent="0.35">
      <c r="A6355" s="2">
        <v>44813</v>
      </c>
      <c r="B6355" t="s">
        <v>28</v>
      </c>
      <c r="C6355" t="s">
        <v>23</v>
      </c>
      <c r="D6355" t="s">
        <v>58</v>
      </c>
      <c r="E6355" s="3">
        <v>143181</v>
      </c>
      <c r="F6355" s="3">
        <v>82254</v>
      </c>
      <c r="G6355" t="s">
        <v>32</v>
      </c>
      <c r="H6355" s="3" t="s">
        <v>6385</v>
      </c>
      <c r="I6355" s="3">
        <f t="shared" si="891"/>
        <v>-60927</v>
      </c>
      <c r="J6355" s="4">
        <f t="shared" si="892"/>
        <v>-0.42552433632954095</v>
      </c>
      <c r="K6355" s="5">
        <f t="shared" si="893"/>
        <v>0.5744756636704591</v>
      </c>
      <c r="L6355" s="4" t="str">
        <f t="shared" si="894"/>
        <v>Under Budget</v>
      </c>
      <c r="M6355">
        <f t="shared" si="895"/>
        <v>2022</v>
      </c>
      <c r="N6355">
        <f t="shared" si="896"/>
        <v>9</v>
      </c>
      <c r="O6355" t="str">
        <f t="shared" si="897"/>
        <v>Sep</v>
      </c>
      <c r="P6355" t="str">
        <f t="shared" si="898"/>
        <v>Q3</v>
      </c>
      <c r="Q6355" t="str">
        <f t="shared" si="899"/>
        <v>2022-09</v>
      </c>
    </row>
    <row r="6356" spans="1:17" x14ac:dyDescent="0.35">
      <c r="A6356" s="2">
        <v>44735</v>
      </c>
      <c r="B6356" t="s">
        <v>18</v>
      </c>
      <c r="C6356" t="s">
        <v>23</v>
      </c>
      <c r="D6356" t="s">
        <v>39</v>
      </c>
      <c r="E6356" s="3">
        <v>131710</v>
      </c>
      <c r="F6356" s="3">
        <v>30235</v>
      </c>
      <c r="G6356" t="s">
        <v>26</v>
      </c>
      <c r="H6356" s="3" t="s">
        <v>6386</v>
      </c>
      <c r="I6356" s="3">
        <f t="shared" si="891"/>
        <v>-101475</v>
      </c>
      <c r="J6356" s="4">
        <f t="shared" si="892"/>
        <v>-0.77044263913142508</v>
      </c>
      <c r="K6356" s="5">
        <f t="shared" si="893"/>
        <v>0.22955736086857489</v>
      </c>
      <c r="L6356" s="4" t="str">
        <f t="shared" si="894"/>
        <v>Under Budget</v>
      </c>
      <c r="M6356">
        <f t="shared" si="895"/>
        <v>2022</v>
      </c>
      <c r="N6356">
        <f t="shared" si="896"/>
        <v>6</v>
      </c>
      <c r="O6356" t="str">
        <f t="shared" si="897"/>
        <v>Jun</v>
      </c>
      <c r="P6356" t="str">
        <f t="shared" si="898"/>
        <v>Q2</v>
      </c>
      <c r="Q6356" t="str">
        <f t="shared" si="899"/>
        <v>2022-06</v>
      </c>
    </row>
    <row r="6357" spans="1:17" x14ac:dyDescent="0.35">
      <c r="A6357" s="2">
        <v>44935</v>
      </c>
      <c r="B6357" t="s">
        <v>23</v>
      </c>
      <c r="C6357" t="s">
        <v>34</v>
      </c>
      <c r="D6357" t="s">
        <v>20</v>
      </c>
      <c r="E6357" s="3">
        <v>39145</v>
      </c>
      <c r="F6357" s="3">
        <v>42576</v>
      </c>
      <c r="G6357" t="s">
        <v>26</v>
      </c>
      <c r="H6357" s="3" t="s">
        <v>6387</v>
      </c>
      <c r="I6357" s="3">
        <f t="shared" si="891"/>
        <v>3431</v>
      </c>
      <c r="J6357" s="4">
        <f t="shared" si="892"/>
        <v>8.7648486396730105E-2</v>
      </c>
      <c r="K6357" s="5">
        <f t="shared" si="893"/>
        <v>1.0876484863967302</v>
      </c>
      <c r="L6357" s="4" t="str">
        <f t="shared" si="894"/>
        <v>Over Budget</v>
      </c>
      <c r="M6357">
        <f t="shared" si="895"/>
        <v>2023</v>
      </c>
      <c r="N6357">
        <f t="shared" si="896"/>
        <v>1</v>
      </c>
      <c r="O6357" t="str">
        <f t="shared" si="897"/>
        <v>Jan</v>
      </c>
      <c r="P6357" t="str">
        <f t="shared" si="898"/>
        <v>Q1</v>
      </c>
      <c r="Q6357" t="str">
        <f t="shared" si="899"/>
        <v>2023-01</v>
      </c>
    </row>
    <row r="6358" spans="1:17" x14ac:dyDescent="0.35">
      <c r="A6358" s="2">
        <v>45222</v>
      </c>
      <c r="B6358" t="s">
        <v>55</v>
      </c>
      <c r="C6358" t="s">
        <v>19</v>
      </c>
      <c r="D6358" t="s">
        <v>30</v>
      </c>
      <c r="E6358" s="3">
        <v>87935</v>
      </c>
      <c r="F6358" s="3">
        <v>134827</v>
      </c>
      <c r="G6358" t="s">
        <v>32</v>
      </c>
      <c r="H6358" s="3" t="s">
        <v>6388</v>
      </c>
      <c r="I6358" s="3">
        <f t="shared" si="891"/>
        <v>46892</v>
      </c>
      <c r="J6358" s="4">
        <f t="shared" si="892"/>
        <v>0.53325751975891278</v>
      </c>
      <c r="K6358" s="5">
        <f t="shared" si="893"/>
        <v>1.5332575197589129</v>
      </c>
      <c r="L6358" s="4" t="str">
        <f t="shared" si="894"/>
        <v>Over Budget</v>
      </c>
      <c r="M6358">
        <f t="shared" si="895"/>
        <v>2023</v>
      </c>
      <c r="N6358">
        <f t="shared" si="896"/>
        <v>10</v>
      </c>
      <c r="O6358" t="str">
        <f t="shared" si="897"/>
        <v>Oct</v>
      </c>
      <c r="P6358" t="str">
        <f t="shared" si="898"/>
        <v>Q4</v>
      </c>
      <c r="Q6358" t="str">
        <f t="shared" si="899"/>
        <v>2023-10</v>
      </c>
    </row>
    <row r="6359" spans="1:17" x14ac:dyDescent="0.35">
      <c r="A6359" s="2">
        <v>45067</v>
      </c>
      <c r="B6359" t="s">
        <v>37</v>
      </c>
      <c r="C6359" t="s">
        <v>29</v>
      </c>
      <c r="D6359" t="s">
        <v>20</v>
      </c>
      <c r="E6359" s="3">
        <v>80621</v>
      </c>
      <c r="F6359" s="3">
        <v>81711</v>
      </c>
      <c r="G6359" t="s">
        <v>21</v>
      </c>
      <c r="H6359" s="3" t="s">
        <v>6389</v>
      </c>
      <c r="I6359" s="3">
        <f t="shared" si="891"/>
        <v>1090</v>
      </c>
      <c r="J6359" s="4">
        <f t="shared" si="892"/>
        <v>1.3520050607161906E-2</v>
      </c>
      <c r="K6359" s="5">
        <f t="shared" si="893"/>
        <v>1.013520050607162</v>
      </c>
      <c r="L6359" s="4" t="str">
        <f t="shared" si="894"/>
        <v>Over Budget</v>
      </c>
      <c r="M6359">
        <f t="shared" si="895"/>
        <v>2023</v>
      </c>
      <c r="N6359">
        <f t="shared" si="896"/>
        <v>5</v>
      </c>
      <c r="O6359" t="str">
        <f t="shared" si="897"/>
        <v>May</v>
      </c>
      <c r="P6359" t="str">
        <f t="shared" si="898"/>
        <v>Q2</v>
      </c>
      <c r="Q6359" t="str">
        <f t="shared" si="899"/>
        <v>2023-05</v>
      </c>
    </row>
    <row r="6360" spans="1:17" x14ac:dyDescent="0.35">
      <c r="A6360" s="2">
        <v>44297</v>
      </c>
      <c r="B6360" t="s">
        <v>23</v>
      </c>
      <c r="C6360" t="s">
        <v>24</v>
      </c>
      <c r="D6360" t="s">
        <v>58</v>
      </c>
      <c r="E6360" s="3">
        <v>90195</v>
      </c>
      <c r="F6360" s="3">
        <v>159850</v>
      </c>
      <c r="G6360" t="s">
        <v>21</v>
      </c>
      <c r="H6360" s="3" t="s">
        <v>6390</v>
      </c>
      <c r="I6360" s="3">
        <f t="shared" si="891"/>
        <v>69655</v>
      </c>
      <c r="J6360" s="4">
        <f t="shared" si="892"/>
        <v>0.77227119019901325</v>
      </c>
      <c r="K6360" s="5">
        <f t="shared" si="893"/>
        <v>1.7722711901990134</v>
      </c>
      <c r="L6360" s="4" t="str">
        <f t="shared" si="894"/>
        <v>Over Budget</v>
      </c>
      <c r="M6360">
        <f t="shared" si="895"/>
        <v>2021</v>
      </c>
      <c r="N6360">
        <f t="shared" si="896"/>
        <v>4</v>
      </c>
      <c r="O6360" t="str">
        <f t="shared" si="897"/>
        <v>Apr</v>
      </c>
      <c r="P6360" t="str">
        <f t="shared" si="898"/>
        <v>Q2</v>
      </c>
      <c r="Q6360" t="str">
        <f t="shared" si="899"/>
        <v>2021-04</v>
      </c>
    </row>
    <row r="6361" spans="1:17" x14ac:dyDescent="0.35">
      <c r="A6361" s="2">
        <v>45278</v>
      </c>
      <c r="B6361" t="s">
        <v>41</v>
      </c>
      <c r="C6361" t="s">
        <v>23</v>
      </c>
      <c r="D6361" t="s">
        <v>25</v>
      </c>
      <c r="E6361" s="3">
        <v>31274</v>
      </c>
      <c r="F6361" s="3">
        <v>39935</v>
      </c>
      <c r="G6361" t="s">
        <v>26</v>
      </c>
      <c r="H6361" s="3" t="s">
        <v>6391</v>
      </c>
      <c r="I6361" s="3">
        <f t="shared" si="891"/>
        <v>8661</v>
      </c>
      <c r="J6361" s="4">
        <f t="shared" si="892"/>
        <v>0.27693931060945193</v>
      </c>
      <c r="K6361" s="5">
        <f t="shared" si="893"/>
        <v>1.276939310609452</v>
      </c>
      <c r="L6361" s="4" t="str">
        <f t="shared" si="894"/>
        <v>Over Budget</v>
      </c>
      <c r="M6361">
        <f t="shared" si="895"/>
        <v>2023</v>
      </c>
      <c r="N6361">
        <f t="shared" si="896"/>
        <v>12</v>
      </c>
      <c r="O6361" t="str">
        <f t="shared" si="897"/>
        <v>Dec</v>
      </c>
      <c r="P6361" t="str">
        <f t="shared" si="898"/>
        <v>Q4</v>
      </c>
      <c r="Q6361" t="str">
        <f t="shared" si="899"/>
        <v>2023-12</v>
      </c>
    </row>
    <row r="6362" spans="1:17" x14ac:dyDescent="0.35">
      <c r="A6362" s="2">
        <v>44888</v>
      </c>
      <c r="B6362" t="s">
        <v>41</v>
      </c>
      <c r="C6362" t="s">
        <v>29</v>
      </c>
      <c r="D6362" t="s">
        <v>30</v>
      </c>
      <c r="E6362" s="3">
        <v>116057</v>
      </c>
      <c r="F6362" s="3">
        <v>121330</v>
      </c>
      <c r="G6362" t="s">
        <v>26</v>
      </c>
      <c r="H6362" s="3" t="s">
        <v>6392</v>
      </c>
      <c r="I6362" s="3">
        <f t="shared" si="891"/>
        <v>5273</v>
      </c>
      <c r="J6362" s="4">
        <f t="shared" si="892"/>
        <v>4.5434570943588062E-2</v>
      </c>
      <c r="K6362" s="5">
        <f t="shared" si="893"/>
        <v>1.0454345709435882</v>
      </c>
      <c r="L6362" s="4" t="str">
        <f t="shared" si="894"/>
        <v>Over Budget</v>
      </c>
      <c r="M6362">
        <f t="shared" si="895"/>
        <v>2022</v>
      </c>
      <c r="N6362">
        <f t="shared" si="896"/>
        <v>11</v>
      </c>
      <c r="O6362" t="str">
        <f t="shared" si="897"/>
        <v>Nov</v>
      </c>
      <c r="P6362" t="str">
        <f t="shared" si="898"/>
        <v>Q4</v>
      </c>
      <c r="Q6362" t="str">
        <f t="shared" si="899"/>
        <v>2022-11</v>
      </c>
    </row>
    <row r="6363" spans="1:17" x14ac:dyDescent="0.35">
      <c r="A6363" s="2">
        <v>45137</v>
      </c>
      <c r="B6363" t="s">
        <v>41</v>
      </c>
      <c r="C6363" t="s">
        <v>23</v>
      </c>
      <c r="D6363" t="s">
        <v>58</v>
      </c>
      <c r="E6363" s="3">
        <v>20987</v>
      </c>
      <c r="F6363" s="3">
        <v>45436</v>
      </c>
      <c r="G6363" t="s">
        <v>21</v>
      </c>
      <c r="H6363" s="3" t="s">
        <v>6393</v>
      </c>
      <c r="I6363" s="3">
        <f t="shared" si="891"/>
        <v>24449</v>
      </c>
      <c r="J6363" s="4">
        <f t="shared" si="892"/>
        <v>1.164959260494592</v>
      </c>
      <c r="K6363" s="5">
        <f t="shared" si="893"/>
        <v>2.1649592604945918</v>
      </c>
      <c r="L6363" s="4" t="str">
        <f t="shared" si="894"/>
        <v>Over Budget</v>
      </c>
      <c r="M6363">
        <f t="shared" si="895"/>
        <v>2023</v>
      </c>
      <c r="N6363">
        <f t="shared" si="896"/>
        <v>7</v>
      </c>
      <c r="O6363" t="str">
        <f t="shared" si="897"/>
        <v>Jul</v>
      </c>
      <c r="P6363" t="str">
        <f t="shared" si="898"/>
        <v>Q3</v>
      </c>
      <c r="Q6363" t="str">
        <f t="shared" si="899"/>
        <v>2023-07</v>
      </c>
    </row>
    <row r="6364" spans="1:17" x14ac:dyDescent="0.35">
      <c r="A6364" s="2">
        <v>44537</v>
      </c>
      <c r="B6364" t="s">
        <v>28</v>
      </c>
      <c r="C6364" t="s">
        <v>19</v>
      </c>
      <c r="D6364" t="s">
        <v>39</v>
      </c>
      <c r="E6364" s="3">
        <v>138603</v>
      </c>
      <c r="F6364" s="3">
        <v>30264</v>
      </c>
      <c r="G6364" t="s">
        <v>32</v>
      </c>
      <c r="H6364" s="3" t="s">
        <v>6394</v>
      </c>
      <c r="I6364" s="3">
        <f t="shared" si="891"/>
        <v>-108339</v>
      </c>
      <c r="J6364" s="4">
        <f t="shared" si="892"/>
        <v>-0.78164974784095587</v>
      </c>
      <c r="K6364" s="5">
        <f t="shared" si="893"/>
        <v>0.21835025215904419</v>
      </c>
      <c r="L6364" s="4" t="str">
        <f t="shared" si="894"/>
        <v>Under Budget</v>
      </c>
      <c r="M6364">
        <f t="shared" si="895"/>
        <v>2021</v>
      </c>
      <c r="N6364">
        <f t="shared" si="896"/>
        <v>12</v>
      </c>
      <c r="O6364" t="str">
        <f t="shared" si="897"/>
        <v>Dec</v>
      </c>
      <c r="P6364" t="str">
        <f t="shared" si="898"/>
        <v>Q4</v>
      </c>
      <c r="Q6364" t="str">
        <f t="shared" si="899"/>
        <v>2021-12</v>
      </c>
    </row>
    <row r="6365" spans="1:17" x14ac:dyDescent="0.35">
      <c r="A6365" s="2">
        <v>45057</v>
      </c>
      <c r="B6365" t="s">
        <v>37</v>
      </c>
      <c r="C6365" t="s">
        <v>19</v>
      </c>
      <c r="D6365" t="s">
        <v>30</v>
      </c>
      <c r="E6365" s="3">
        <v>72538</v>
      </c>
      <c r="F6365" s="3">
        <v>150302</v>
      </c>
      <c r="G6365" t="s">
        <v>32</v>
      </c>
      <c r="H6365" s="3" t="s">
        <v>6395</v>
      </c>
      <c r="I6365" s="3">
        <f t="shared" si="891"/>
        <v>77764</v>
      </c>
      <c r="J6365" s="4">
        <f t="shared" si="892"/>
        <v>1.0720449971049657</v>
      </c>
      <c r="K6365" s="5">
        <f t="shared" si="893"/>
        <v>2.0720449971049657</v>
      </c>
      <c r="L6365" s="4" t="str">
        <f t="shared" si="894"/>
        <v>Over Budget</v>
      </c>
      <c r="M6365">
        <f t="shared" si="895"/>
        <v>2023</v>
      </c>
      <c r="N6365">
        <f t="shared" si="896"/>
        <v>5</v>
      </c>
      <c r="O6365" t="str">
        <f t="shared" si="897"/>
        <v>May</v>
      </c>
      <c r="P6365" t="str">
        <f t="shared" si="898"/>
        <v>Q2</v>
      </c>
      <c r="Q6365" t="str">
        <f t="shared" si="899"/>
        <v>2023-05</v>
      </c>
    </row>
    <row r="6366" spans="1:17" x14ac:dyDescent="0.35">
      <c r="A6366" s="2">
        <v>45240</v>
      </c>
      <c r="B6366" t="s">
        <v>41</v>
      </c>
      <c r="C6366" t="s">
        <v>43</v>
      </c>
      <c r="D6366" t="s">
        <v>39</v>
      </c>
      <c r="E6366" s="3">
        <v>137571</v>
      </c>
      <c r="F6366" s="3">
        <v>125966</v>
      </c>
      <c r="G6366" t="s">
        <v>21</v>
      </c>
      <c r="H6366" s="3" t="s">
        <v>6396</v>
      </c>
      <c r="I6366" s="3">
        <f t="shared" si="891"/>
        <v>-11605</v>
      </c>
      <c r="J6366" s="4">
        <f t="shared" si="892"/>
        <v>-8.4356441401167395E-2</v>
      </c>
      <c r="K6366" s="5">
        <f t="shared" si="893"/>
        <v>0.91564355859883262</v>
      </c>
      <c r="L6366" s="4" t="str">
        <f t="shared" si="894"/>
        <v>Under Budget</v>
      </c>
      <c r="M6366">
        <f t="shared" si="895"/>
        <v>2023</v>
      </c>
      <c r="N6366">
        <f t="shared" si="896"/>
        <v>11</v>
      </c>
      <c r="O6366" t="str">
        <f t="shared" si="897"/>
        <v>Nov</v>
      </c>
      <c r="P6366" t="str">
        <f t="shared" si="898"/>
        <v>Q4</v>
      </c>
      <c r="Q6366" t="str">
        <f t="shared" si="899"/>
        <v>2023-11</v>
      </c>
    </row>
    <row r="6367" spans="1:17" x14ac:dyDescent="0.35">
      <c r="A6367" s="2">
        <v>44234</v>
      </c>
      <c r="B6367" t="s">
        <v>41</v>
      </c>
      <c r="C6367" t="s">
        <v>19</v>
      </c>
      <c r="D6367" t="s">
        <v>25</v>
      </c>
      <c r="E6367" s="3">
        <v>120324</v>
      </c>
      <c r="F6367" s="3">
        <v>116781</v>
      </c>
      <c r="G6367" t="s">
        <v>32</v>
      </c>
      <c r="H6367" s="3" t="s">
        <v>6397</v>
      </c>
      <c r="I6367" s="3">
        <f t="shared" si="891"/>
        <v>-3543</v>
      </c>
      <c r="J6367" s="4">
        <f t="shared" si="892"/>
        <v>-2.9445497157674281E-2</v>
      </c>
      <c r="K6367" s="5">
        <f t="shared" si="893"/>
        <v>0.97055450284232569</v>
      </c>
      <c r="L6367" s="4" t="str">
        <f t="shared" si="894"/>
        <v>Under Budget</v>
      </c>
      <c r="M6367">
        <f t="shared" si="895"/>
        <v>2021</v>
      </c>
      <c r="N6367">
        <f t="shared" si="896"/>
        <v>2</v>
      </c>
      <c r="O6367" t="str">
        <f t="shared" si="897"/>
        <v>Feb</v>
      </c>
      <c r="P6367" t="str">
        <f t="shared" si="898"/>
        <v>Q1</v>
      </c>
      <c r="Q6367" t="str">
        <f t="shared" si="899"/>
        <v>2021-02</v>
      </c>
    </row>
    <row r="6368" spans="1:17" x14ac:dyDescent="0.35">
      <c r="A6368" s="2">
        <v>44856</v>
      </c>
      <c r="B6368" t="s">
        <v>18</v>
      </c>
      <c r="C6368" t="s">
        <v>19</v>
      </c>
      <c r="D6368" t="s">
        <v>30</v>
      </c>
      <c r="E6368" s="3">
        <v>98291</v>
      </c>
      <c r="F6368" s="3">
        <v>33627</v>
      </c>
      <c r="G6368" t="s">
        <v>35</v>
      </c>
      <c r="H6368" s="3" t="s">
        <v>6398</v>
      </c>
      <c r="I6368" s="3">
        <f t="shared" si="891"/>
        <v>-64664</v>
      </c>
      <c r="J6368" s="4">
        <f t="shared" si="892"/>
        <v>-0.65788322430334412</v>
      </c>
      <c r="K6368" s="5">
        <f t="shared" si="893"/>
        <v>0.34211677569665583</v>
      </c>
      <c r="L6368" s="4" t="str">
        <f t="shared" si="894"/>
        <v>Under Budget</v>
      </c>
      <c r="M6368">
        <f t="shared" si="895"/>
        <v>2022</v>
      </c>
      <c r="N6368">
        <f t="shared" si="896"/>
        <v>10</v>
      </c>
      <c r="O6368" t="str">
        <f t="shared" si="897"/>
        <v>Oct</v>
      </c>
      <c r="P6368" t="str">
        <f t="shared" si="898"/>
        <v>Q4</v>
      </c>
      <c r="Q6368" t="str">
        <f t="shared" si="899"/>
        <v>2022-10</v>
      </c>
    </row>
    <row r="6369" spans="1:17" x14ac:dyDescent="0.35">
      <c r="A6369" s="2">
        <v>45124</v>
      </c>
      <c r="B6369" t="s">
        <v>55</v>
      </c>
      <c r="C6369" t="s">
        <v>23</v>
      </c>
      <c r="D6369" t="s">
        <v>30</v>
      </c>
      <c r="E6369" s="3">
        <v>74082</v>
      </c>
      <c r="F6369" s="3">
        <v>134174</v>
      </c>
      <c r="G6369" t="s">
        <v>26</v>
      </c>
      <c r="H6369" s="3" t="s">
        <v>6399</v>
      </c>
      <c r="I6369" s="3">
        <f t="shared" si="891"/>
        <v>60092</v>
      </c>
      <c r="J6369" s="4">
        <f t="shared" si="892"/>
        <v>0.81115520639291594</v>
      </c>
      <c r="K6369" s="5">
        <f t="shared" si="893"/>
        <v>1.8111552063929159</v>
      </c>
      <c r="L6369" s="4" t="str">
        <f t="shared" si="894"/>
        <v>Over Budget</v>
      </c>
      <c r="M6369">
        <f t="shared" si="895"/>
        <v>2023</v>
      </c>
      <c r="N6369">
        <f t="shared" si="896"/>
        <v>7</v>
      </c>
      <c r="O6369" t="str">
        <f t="shared" si="897"/>
        <v>Jul</v>
      </c>
      <c r="P6369" t="str">
        <f t="shared" si="898"/>
        <v>Q3</v>
      </c>
      <c r="Q6369" t="str">
        <f t="shared" si="899"/>
        <v>2023-07</v>
      </c>
    </row>
    <row r="6370" spans="1:17" x14ac:dyDescent="0.35">
      <c r="A6370" s="2">
        <v>45246</v>
      </c>
      <c r="B6370" t="s">
        <v>55</v>
      </c>
      <c r="C6370" t="s">
        <v>24</v>
      </c>
      <c r="D6370" t="s">
        <v>58</v>
      </c>
      <c r="E6370" s="3">
        <v>17148</v>
      </c>
      <c r="F6370" s="3">
        <v>155884</v>
      </c>
      <c r="G6370" t="s">
        <v>21</v>
      </c>
      <c r="H6370" s="3" t="s">
        <v>6400</v>
      </c>
      <c r="I6370" s="3">
        <f t="shared" si="891"/>
        <v>138736</v>
      </c>
      <c r="J6370" s="4">
        <f t="shared" si="892"/>
        <v>8.0905061814788901</v>
      </c>
      <c r="K6370" s="5">
        <f t="shared" si="893"/>
        <v>9.0905061814788901</v>
      </c>
      <c r="L6370" s="4" t="str">
        <f t="shared" si="894"/>
        <v>Over Budget</v>
      </c>
      <c r="M6370">
        <f t="shared" si="895"/>
        <v>2023</v>
      </c>
      <c r="N6370">
        <f t="shared" si="896"/>
        <v>11</v>
      </c>
      <c r="O6370" t="str">
        <f t="shared" si="897"/>
        <v>Nov</v>
      </c>
      <c r="P6370" t="str">
        <f t="shared" si="898"/>
        <v>Q4</v>
      </c>
      <c r="Q6370" t="str">
        <f t="shared" si="899"/>
        <v>2023-11</v>
      </c>
    </row>
    <row r="6371" spans="1:17" x14ac:dyDescent="0.35">
      <c r="A6371" s="2">
        <v>44650</v>
      </c>
      <c r="B6371" t="s">
        <v>55</v>
      </c>
      <c r="C6371" t="s">
        <v>23</v>
      </c>
      <c r="D6371" t="s">
        <v>20</v>
      </c>
      <c r="E6371" s="3">
        <v>40900</v>
      </c>
      <c r="F6371" s="3">
        <v>157587</v>
      </c>
      <c r="G6371" t="s">
        <v>35</v>
      </c>
      <c r="H6371" s="3" t="s">
        <v>6401</v>
      </c>
      <c r="I6371" s="3">
        <f t="shared" si="891"/>
        <v>116687</v>
      </c>
      <c r="J6371" s="4">
        <f t="shared" si="892"/>
        <v>2.8529828850855745</v>
      </c>
      <c r="K6371" s="5">
        <f t="shared" si="893"/>
        <v>3.8529828850855745</v>
      </c>
      <c r="L6371" s="4" t="str">
        <f t="shared" si="894"/>
        <v>Over Budget</v>
      </c>
      <c r="M6371">
        <f t="shared" si="895"/>
        <v>2022</v>
      </c>
      <c r="N6371">
        <f t="shared" si="896"/>
        <v>3</v>
      </c>
      <c r="O6371" t="str">
        <f t="shared" si="897"/>
        <v>Mar</v>
      </c>
      <c r="P6371" t="str">
        <f t="shared" si="898"/>
        <v>Q1</v>
      </c>
      <c r="Q6371" t="str">
        <f t="shared" si="899"/>
        <v>2022-03</v>
      </c>
    </row>
    <row r="6372" spans="1:17" x14ac:dyDescent="0.35">
      <c r="A6372" s="2">
        <v>44933</v>
      </c>
      <c r="B6372" t="s">
        <v>23</v>
      </c>
      <c r="C6372" t="s">
        <v>29</v>
      </c>
      <c r="D6372" t="s">
        <v>30</v>
      </c>
      <c r="E6372" s="3">
        <v>21771</v>
      </c>
      <c r="F6372" s="3">
        <v>98609</v>
      </c>
      <c r="G6372" t="s">
        <v>35</v>
      </c>
      <c r="H6372" s="3" t="s">
        <v>6402</v>
      </c>
      <c r="I6372" s="3">
        <f t="shared" si="891"/>
        <v>76838</v>
      </c>
      <c r="J6372" s="4">
        <f t="shared" si="892"/>
        <v>3.5293739378071747</v>
      </c>
      <c r="K6372" s="5">
        <f t="shared" si="893"/>
        <v>4.5293739378071747</v>
      </c>
      <c r="L6372" s="4" t="str">
        <f t="shared" si="894"/>
        <v>Over Budget</v>
      </c>
      <c r="M6372">
        <f t="shared" si="895"/>
        <v>2023</v>
      </c>
      <c r="N6372">
        <f t="shared" si="896"/>
        <v>1</v>
      </c>
      <c r="O6372" t="str">
        <f t="shared" si="897"/>
        <v>Jan</v>
      </c>
      <c r="P6372" t="str">
        <f t="shared" si="898"/>
        <v>Q1</v>
      </c>
      <c r="Q6372" t="str">
        <f t="shared" si="899"/>
        <v>2023-01</v>
      </c>
    </row>
    <row r="6373" spans="1:17" x14ac:dyDescent="0.35">
      <c r="A6373" s="2">
        <v>45015</v>
      </c>
      <c r="B6373" t="s">
        <v>18</v>
      </c>
      <c r="C6373" t="s">
        <v>19</v>
      </c>
      <c r="D6373" t="s">
        <v>25</v>
      </c>
      <c r="E6373" s="3">
        <v>76461</v>
      </c>
      <c r="F6373" s="3">
        <v>153556</v>
      </c>
      <c r="G6373" t="s">
        <v>32</v>
      </c>
      <c r="H6373" s="3" t="s">
        <v>6403</v>
      </c>
      <c r="I6373" s="3">
        <f t="shared" si="891"/>
        <v>77095</v>
      </c>
      <c r="J6373" s="4">
        <f t="shared" si="892"/>
        <v>1.0082918088960384</v>
      </c>
      <c r="K6373" s="5">
        <f t="shared" si="893"/>
        <v>2.0082918088960384</v>
      </c>
      <c r="L6373" s="4" t="str">
        <f t="shared" si="894"/>
        <v>Over Budget</v>
      </c>
      <c r="M6373">
        <f t="shared" si="895"/>
        <v>2023</v>
      </c>
      <c r="N6373">
        <f t="shared" si="896"/>
        <v>3</v>
      </c>
      <c r="O6373" t="str">
        <f t="shared" si="897"/>
        <v>Mar</v>
      </c>
      <c r="P6373" t="str">
        <f t="shared" si="898"/>
        <v>Q1</v>
      </c>
      <c r="Q6373" t="str">
        <f t="shared" si="899"/>
        <v>2023-03</v>
      </c>
    </row>
    <row r="6374" spans="1:17" x14ac:dyDescent="0.35">
      <c r="A6374" s="2">
        <v>44969</v>
      </c>
      <c r="B6374" t="s">
        <v>28</v>
      </c>
      <c r="C6374" t="s">
        <v>43</v>
      </c>
      <c r="D6374" t="s">
        <v>30</v>
      </c>
      <c r="E6374" s="3">
        <v>48989</v>
      </c>
      <c r="F6374" s="3">
        <v>142938</v>
      </c>
      <c r="G6374" t="s">
        <v>32</v>
      </c>
      <c r="H6374" s="3" t="s">
        <v>6404</v>
      </c>
      <c r="I6374" s="3">
        <f t="shared" si="891"/>
        <v>93949</v>
      </c>
      <c r="J6374" s="4">
        <f t="shared" si="892"/>
        <v>1.9177570475004593</v>
      </c>
      <c r="K6374" s="5">
        <f t="shared" si="893"/>
        <v>2.9177570475004595</v>
      </c>
      <c r="L6374" s="4" t="str">
        <f t="shared" si="894"/>
        <v>Over Budget</v>
      </c>
      <c r="M6374">
        <f t="shared" si="895"/>
        <v>2023</v>
      </c>
      <c r="N6374">
        <f t="shared" si="896"/>
        <v>2</v>
      </c>
      <c r="O6374" t="str">
        <f t="shared" si="897"/>
        <v>Feb</v>
      </c>
      <c r="P6374" t="str">
        <f t="shared" si="898"/>
        <v>Q1</v>
      </c>
      <c r="Q6374" t="str">
        <f t="shared" si="899"/>
        <v>2023-02</v>
      </c>
    </row>
    <row r="6375" spans="1:17" x14ac:dyDescent="0.35">
      <c r="A6375" s="2">
        <v>44209</v>
      </c>
      <c r="B6375" t="s">
        <v>23</v>
      </c>
      <c r="C6375" t="s">
        <v>24</v>
      </c>
      <c r="D6375" t="s">
        <v>30</v>
      </c>
      <c r="E6375" s="3">
        <v>42996</v>
      </c>
      <c r="F6375" s="3">
        <v>139922</v>
      </c>
      <c r="G6375" t="s">
        <v>26</v>
      </c>
      <c r="H6375" s="3" t="s">
        <v>6405</v>
      </c>
      <c r="I6375" s="3">
        <f t="shared" si="891"/>
        <v>96926</v>
      </c>
      <c r="J6375" s="4">
        <f t="shared" si="892"/>
        <v>2.2543027258349615</v>
      </c>
      <c r="K6375" s="5">
        <f t="shared" si="893"/>
        <v>3.2543027258349615</v>
      </c>
      <c r="L6375" s="4" t="str">
        <f t="shared" si="894"/>
        <v>Over Budget</v>
      </c>
      <c r="M6375">
        <f t="shared" si="895"/>
        <v>2021</v>
      </c>
      <c r="N6375">
        <f t="shared" si="896"/>
        <v>1</v>
      </c>
      <c r="O6375" t="str">
        <f t="shared" si="897"/>
        <v>Jan</v>
      </c>
      <c r="P6375" t="str">
        <f t="shared" si="898"/>
        <v>Q1</v>
      </c>
      <c r="Q6375" t="str">
        <f t="shared" si="899"/>
        <v>2021-01</v>
      </c>
    </row>
    <row r="6376" spans="1:17" x14ac:dyDescent="0.35">
      <c r="A6376" s="2">
        <v>45111</v>
      </c>
      <c r="B6376" t="s">
        <v>18</v>
      </c>
      <c r="C6376" t="s">
        <v>43</v>
      </c>
      <c r="D6376" t="s">
        <v>30</v>
      </c>
      <c r="E6376" s="3">
        <v>36997</v>
      </c>
      <c r="F6376" s="3">
        <v>164706</v>
      </c>
      <c r="G6376" t="s">
        <v>26</v>
      </c>
      <c r="H6376" s="3" t="s">
        <v>6406</v>
      </c>
      <c r="I6376" s="3">
        <f t="shared" si="891"/>
        <v>127709</v>
      </c>
      <c r="J6376" s="4">
        <f t="shared" si="892"/>
        <v>3.4518744763088898</v>
      </c>
      <c r="K6376" s="5">
        <f t="shared" si="893"/>
        <v>4.4518744763088902</v>
      </c>
      <c r="L6376" s="4" t="str">
        <f t="shared" si="894"/>
        <v>Over Budget</v>
      </c>
      <c r="M6376">
        <f t="shared" si="895"/>
        <v>2023</v>
      </c>
      <c r="N6376">
        <f t="shared" si="896"/>
        <v>7</v>
      </c>
      <c r="O6376" t="str">
        <f t="shared" si="897"/>
        <v>Jul</v>
      </c>
      <c r="P6376" t="str">
        <f t="shared" si="898"/>
        <v>Q3</v>
      </c>
      <c r="Q6376" t="str">
        <f t="shared" si="899"/>
        <v>2023-07</v>
      </c>
    </row>
    <row r="6377" spans="1:17" x14ac:dyDescent="0.35">
      <c r="A6377" s="2">
        <v>45117</v>
      </c>
      <c r="B6377" t="s">
        <v>41</v>
      </c>
      <c r="C6377" t="s">
        <v>34</v>
      </c>
      <c r="D6377" t="s">
        <v>30</v>
      </c>
      <c r="E6377" s="3">
        <v>39488</v>
      </c>
      <c r="F6377" s="3">
        <v>42912</v>
      </c>
      <c r="G6377" t="s">
        <v>21</v>
      </c>
      <c r="H6377" s="3" t="s">
        <v>6407</v>
      </c>
      <c r="I6377" s="3">
        <f t="shared" si="891"/>
        <v>3424</v>
      </c>
      <c r="J6377" s="4">
        <f t="shared" si="892"/>
        <v>8.670988654781199E-2</v>
      </c>
      <c r="K6377" s="5">
        <f t="shared" si="893"/>
        <v>1.086709886547812</v>
      </c>
      <c r="L6377" s="4" t="str">
        <f t="shared" si="894"/>
        <v>Over Budget</v>
      </c>
      <c r="M6377">
        <f t="shared" si="895"/>
        <v>2023</v>
      </c>
      <c r="N6377">
        <f t="shared" si="896"/>
        <v>7</v>
      </c>
      <c r="O6377" t="str">
        <f t="shared" si="897"/>
        <v>Jul</v>
      </c>
      <c r="P6377" t="str">
        <f t="shared" si="898"/>
        <v>Q3</v>
      </c>
      <c r="Q6377" t="str">
        <f t="shared" si="899"/>
        <v>2023-07</v>
      </c>
    </row>
    <row r="6378" spans="1:17" x14ac:dyDescent="0.35">
      <c r="A6378" s="2">
        <v>45021</v>
      </c>
      <c r="B6378" t="s">
        <v>37</v>
      </c>
      <c r="C6378" t="s">
        <v>43</v>
      </c>
      <c r="D6378" t="s">
        <v>25</v>
      </c>
      <c r="E6378" s="3">
        <v>119752</v>
      </c>
      <c r="F6378" s="3">
        <v>65187</v>
      </c>
      <c r="G6378" t="s">
        <v>26</v>
      </c>
      <c r="H6378" s="3" t="s">
        <v>6408</v>
      </c>
      <c r="I6378" s="3">
        <f t="shared" si="891"/>
        <v>-54565</v>
      </c>
      <c r="J6378" s="4">
        <f t="shared" si="892"/>
        <v>-0.45565001002070948</v>
      </c>
      <c r="K6378" s="5">
        <f t="shared" si="893"/>
        <v>0.54434998997929052</v>
      </c>
      <c r="L6378" s="4" t="str">
        <f t="shared" si="894"/>
        <v>Under Budget</v>
      </c>
      <c r="M6378">
        <f t="shared" si="895"/>
        <v>2023</v>
      </c>
      <c r="N6378">
        <f t="shared" si="896"/>
        <v>4</v>
      </c>
      <c r="O6378" t="str">
        <f t="shared" si="897"/>
        <v>Apr</v>
      </c>
      <c r="P6378" t="str">
        <f t="shared" si="898"/>
        <v>Q2</v>
      </c>
      <c r="Q6378" t="str">
        <f t="shared" si="899"/>
        <v>2023-04</v>
      </c>
    </row>
    <row r="6379" spans="1:17" x14ac:dyDescent="0.35">
      <c r="A6379" s="2">
        <v>44567</v>
      </c>
      <c r="B6379" t="s">
        <v>23</v>
      </c>
      <c r="C6379" t="s">
        <v>43</v>
      </c>
      <c r="D6379" t="s">
        <v>58</v>
      </c>
      <c r="E6379" s="3">
        <v>32975</v>
      </c>
      <c r="F6379" s="3">
        <v>14550</v>
      </c>
      <c r="G6379" t="s">
        <v>35</v>
      </c>
      <c r="H6379" s="3" t="s">
        <v>6409</v>
      </c>
      <c r="I6379" s="3">
        <f t="shared" si="891"/>
        <v>-18425</v>
      </c>
      <c r="J6379" s="4">
        <f t="shared" si="892"/>
        <v>-0.55875663381349505</v>
      </c>
      <c r="K6379" s="5">
        <f t="shared" si="893"/>
        <v>0.44124336618650495</v>
      </c>
      <c r="L6379" s="4" t="str">
        <f t="shared" si="894"/>
        <v>Under Budget</v>
      </c>
      <c r="M6379">
        <f t="shared" si="895"/>
        <v>2022</v>
      </c>
      <c r="N6379">
        <f t="shared" si="896"/>
        <v>1</v>
      </c>
      <c r="O6379" t="str">
        <f t="shared" si="897"/>
        <v>Jan</v>
      </c>
      <c r="P6379" t="str">
        <f t="shared" si="898"/>
        <v>Q1</v>
      </c>
      <c r="Q6379" t="str">
        <f t="shared" si="899"/>
        <v>2022-01</v>
      </c>
    </row>
    <row r="6380" spans="1:17" x14ac:dyDescent="0.35">
      <c r="A6380" s="2">
        <v>44528</v>
      </c>
      <c r="B6380" t="s">
        <v>23</v>
      </c>
      <c r="C6380" t="s">
        <v>29</v>
      </c>
      <c r="D6380" t="s">
        <v>20</v>
      </c>
      <c r="E6380" s="3">
        <v>47310</v>
      </c>
      <c r="F6380" s="3">
        <v>165429</v>
      </c>
      <c r="G6380" t="s">
        <v>26</v>
      </c>
      <c r="H6380" s="3" t="s">
        <v>6410</v>
      </c>
      <c r="I6380" s="3">
        <f t="shared" si="891"/>
        <v>118119</v>
      </c>
      <c r="J6380" s="4">
        <f t="shared" si="892"/>
        <v>2.4967025998731769</v>
      </c>
      <c r="K6380" s="5">
        <f t="shared" si="893"/>
        <v>3.4967025998731769</v>
      </c>
      <c r="L6380" s="4" t="str">
        <f t="shared" si="894"/>
        <v>Over Budget</v>
      </c>
      <c r="M6380">
        <f t="shared" si="895"/>
        <v>2021</v>
      </c>
      <c r="N6380">
        <f t="shared" si="896"/>
        <v>11</v>
      </c>
      <c r="O6380" t="str">
        <f t="shared" si="897"/>
        <v>Nov</v>
      </c>
      <c r="P6380" t="str">
        <f t="shared" si="898"/>
        <v>Q4</v>
      </c>
      <c r="Q6380" t="str">
        <f t="shared" si="899"/>
        <v>2021-11</v>
      </c>
    </row>
    <row r="6381" spans="1:17" x14ac:dyDescent="0.35">
      <c r="A6381" s="2">
        <v>44457</v>
      </c>
      <c r="B6381" t="s">
        <v>41</v>
      </c>
      <c r="C6381" t="s">
        <v>19</v>
      </c>
      <c r="D6381" t="s">
        <v>25</v>
      </c>
      <c r="E6381" s="3">
        <v>74254</v>
      </c>
      <c r="F6381" s="3">
        <v>168669</v>
      </c>
      <c r="G6381" t="s">
        <v>35</v>
      </c>
      <c r="H6381" s="3" t="s">
        <v>6411</v>
      </c>
      <c r="I6381" s="3">
        <f t="shared" si="891"/>
        <v>94415</v>
      </c>
      <c r="J6381" s="4">
        <f t="shared" si="892"/>
        <v>1.2715139925121879</v>
      </c>
      <c r="K6381" s="5">
        <f t="shared" si="893"/>
        <v>2.2715139925121881</v>
      </c>
      <c r="L6381" s="4" t="str">
        <f t="shared" si="894"/>
        <v>Over Budget</v>
      </c>
      <c r="M6381">
        <f t="shared" si="895"/>
        <v>2021</v>
      </c>
      <c r="N6381">
        <f t="shared" si="896"/>
        <v>9</v>
      </c>
      <c r="O6381" t="str">
        <f t="shared" si="897"/>
        <v>Sep</v>
      </c>
      <c r="P6381" t="str">
        <f t="shared" si="898"/>
        <v>Q3</v>
      </c>
      <c r="Q6381" t="str">
        <f t="shared" si="899"/>
        <v>2021-09</v>
      </c>
    </row>
    <row r="6382" spans="1:17" x14ac:dyDescent="0.35">
      <c r="A6382" s="2">
        <v>44893</v>
      </c>
      <c r="B6382" t="s">
        <v>41</v>
      </c>
      <c r="C6382" t="s">
        <v>29</v>
      </c>
      <c r="D6382" t="s">
        <v>25</v>
      </c>
      <c r="E6382" s="3">
        <v>103264</v>
      </c>
      <c r="F6382" s="3">
        <v>106249</v>
      </c>
      <c r="G6382" t="s">
        <v>35</v>
      </c>
      <c r="H6382" s="3" t="s">
        <v>6412</v>
      </c>
      <c r="I6382" s="3">
        <f t="shared" si="891"/>
        <v>2985</v>
      </c>
      <c r="J6382" s="4">
        <f t="shared" si="892"/>
        <v>2.8906492097923769E-2</v>
      </c>
      <c r="K6382" s="5">
        <f t="shared" si="893"/>
        <v>1.0289064920979238</v>
      </c>
      <c r="L6382" s="4" t="str">
        <f t="shared" si="894"/>
        <v>Over Budget</v>
      </c>
      <c r="M6382">
        <f t="shared" si="895"/>
        <v>2022</v>
      </c>
      <c r="N6382">
        <f t="shared" si="896"/>
        <v>11</v>
      </c>
      <c r="O6382" t="str">
        <f t="shared" si="897"/>
        <v>Nov</v>
      </c>
      <c r="P6382" t="str">
        <f t="shared" si="898"/>
        <v>Q4</v>
      </c>
      <c r="Q6382" t="str">
        <f t="shared" si="899"/>
        <v>2022-11</v>
      </c>
    </row>
    <row r="6383" spans="1:17" x14ac:dyDescent="0.35">
      <c r="A6383" s="2">
        <v>44883</v>
      </c>
      <c r="B6383" t="s">
        <v>37</v>
      </c>
      <c r="C6383" t="s">
        <v>19</v>
      </c>
      <c r="D6383" t="s">
        <v>39</v>
      </c>
      <c r="E6383" s="3">
        <v>113197</v>
      </c>
      <c r="F6383" s="3">
        <v>98515</v>
      </c>
      <c r="G6383" t="s">
        <v>21</v>
      </c>
      <c r="H6383" s="3" t="s">
        <v>6413</v>
      </c>
      <c r="I6383" s="3">
        <f t="shared" si="891"/>
        <v>-14682</v>
      </c>
      <c r="J6383" s="4">
        <f t="shared" si="892"/>
        <v>-0.12970308400399305</v>
      </c>
      <c r="K6383" s="5">
        <f t="shared" si="893"/>
        <v>0.870296915996007</v>
      </c>
      <c r="L6383" s="4" t="str">
        <f t="shared" si="894"/>
        <v>Under Budget</v>
      </c>
      <c r="M6383">
        <f t="shared" si="895"/>
        <v>2022</v>
      </c>
      <c r="N6383">
        <f t="shared" si="896"/>
        <v>11</v>
      </c>
      <c r="O6383" t="str">
        <f t="shared" si="897"/>
        <v>Nov</v>
      </c>
      <c r="P6383" t="str">
        <f t="shared" si="898"/>
        <v>Q4</v>
      </c>
      <c r="Q6383" t="str">
        <f t="shared" si="899"/>
        <v>2022-11</v>
      </c>
    </row>
    <row r="6384" spans="1:17" x14ac:dyDescent="0.35">
      <c r="A6384" s="2">
        <v>45146</v>
      </c>
      <c r="B6384" t="s">
        <v>55</v>
      </c>
      <c r="C6384" t="s">
        <v>29</v>
      </c>
      <c r="D6384" t="s">
        <v>20</v>
      </c>
      <c r="E6384" s="3">
        <v>35809</v>
      </c>
      <c r="F6384" s="3">
        <v>37445</v>
      </c>
      <c r="G6384" t="s">
        <v>32</v>
      </c>
      <c r="H6384" s="3" t="s">
        <v>6414</v>
      </c>
      <c r="I6384" s="3">
        <f t="shared" si="891"/>
        <v>1636</v>
      </c>
      <c r="J6384" s="4">
        <f t="shared" si="892"/>
        <v>4.5686838504286634E-2</v>
      </c>
      <c r="K6384" s="5">
        <f t="shared" si="893"/>
        <v>1.0456868385042866</v>
      </c>
      <c r="L6384" s="4" t="str">
        <f t="shared" si="894"/>
        <v>Over Budget</v>
      </c>
      <c r="M6384">
        <f t="shared" si="895"/>
        <v>2023</v>
      </c>
      <c r="N6384">
        <f t="shared" si="896"/>
        <v>8</v>
      </c>
      <c r="O6384" t="str">
        <f t="shared" si="897"/>
        <v>Aug</v>
      </c>
      <c r="P6384" t="str">
        <f t="shared" si="898"/>
        <v>Q3</v>
      </c>
      <c r="Q6384" t="str">
        <f t="shared" si="899"/>
        <v>2023-08</v>
      </c>
    </row>
    <row r="6385" spans="1:17" x14ac:dyDescent="0.35">
      <c r="A6385" s="2">
        <v>44583</v>
      </c>
      <c r="B6385" t="s">
        <v>23</v>
      </c>
      <c r="C6385" t="s">
        <v>19</v>
      </c>
      <c r="D6385" t="s">
        <v>58</v>
      </c>
      <c r="E6385" s="3">
        <v>115730</v>
      </c>
      <c r="F6385" s="3">
        <v>144414</v>
      </c>
      <c r="G6385" t="s">
        <v>26</v>
      </c>
      <c r="H6385" s="3" t="s">
        <v>6415</v>
      </c>
      <c r="I6385" s="3">
        <f t="shared" si="891"/>
        <v>28684</v>
      </c>
      <c r="J6385" s="4">
        <f t="shared" si="892"/>
        <v>0.24785276073619633</v>
      </c>
      <c r="K6385" s="5">
        <f t="shared" si="893"/>
        <v>1.2478527607361962</v>
      </c>
      <c r="L6385" s="4" t="str">
        <f t="shared" si="894"/>
        <v>Over Budget</v>
      </c>
      <c r="M6385">
        <f t="shared" si="895"/>
        <v>2022</v>
      </c>
      <c r="N6385">
        <f t="shared" si="896"/>
        <v>1</v>
      </c>
      <c r="O6385" t="str">
        <f t="shared" si="897"/>
        <v>Jan</v>
      </c>
      <c r="P6385" t="str">
        <f t="shared" si="898"/>
        <v>Q1</v>
      </c>
      <c r="Q6385" t="str">
        <f t="shared" si="899"/>
        <v>2022-01</v>
      </c>
    </row>
    <row r="6386" spans="1:17" x14ac:dyDescent="0.35">
      <c r="A6386" s="2">
        <v>45017</v>
      </c>
      <c r="B6386" t="s">
        <v>18</v>
      </c>
      <c r="C6386" t="s">
        <v>19</v>
      </c>
      <c r="D6386" t="s">
        <v>58</v>
      </c>
      <c r="E6386" s="3">
        <v>53995</v>
      </c>
      <c r="F6386" s="3">
        <v>82130</v>
      </c>
      <c r="G6386" t="s">
        <v>21</v>
      </c>
      <c r="H6386" s="3" t="s">
        <v>6416</v>
      </c>
      <c r="I6386" s="3">
        <f t="shared" si="891"/>
        <v>28135</v>
      </c>
      <c r="J6386" s="4">
        <f t="shared" si="892"/>
        <v>0.52106676544124453</v>
      </c>
      <c r="K6386" s="5">
        <f t="shared" si="893"/>
        <v>1.5210667654412446</v>
      </c>
      <c r="L6386" s="4" t="str">
        <f t="shared" si="894"/>
        <v>Over Budget</v>
      </c>
      <c r="M6386">
        <f t="shared" si="895"/>
        <v>2023</v>
      </c>
      <c r="N6386">
        <f t="shared" si="896"/>
        <v>4</v>
      </c>
      <c r="O6386" t="str">
        <f t="shared" si="897"/>
        <v>Apr</v>
      </c>
      <c r="P6386" t="str">
        <f t="shared" si="898"/>
        <v>Q2</v>
      </c>
      <c r="Q6386" t="str">
        <f t="shared" si="899"/>
        <v>2023-04</v>
      </c>
    </row>
    <row r="6387" spans="1:17" x14ac:dyDescent="0.35">
      <c r="A6387" s="2">
        <v>44664</v>
      </c>
      <c r="B6387" t="s">
        <v>28</v>
      </c>
      <c r="C6387" t="s">
        <v>19</v>
      </c>
      <c r="D6387" t="s">
        <v>39</v>
      </c>
      <c r="E6387" s="3">
        <v>134189</v>
      </c>
      <c r="F6387" s="3">
        <v>109961</v>
      </c>
      <c r="G6387" t="s">
        <v>26</v>
      </c>
      <c r="H6387" s="3" t="s">
        <v>6417</v>
      </c>
      <c r="I6387" s="3">
        <f t="shared" si="891"/>
        <v>-24228</v>
      </c>
      <c r="J6387" s="4">
        <f t="shared" si="892"/>
        <v>-0.18055131195552543</v>
      </c>
      <c r="K6387" s="5">
        <f t="shared" si="893"/>
        <v>0.81944868804447457</v>
      </c>
      <c r="L6387" s="4" t="str">
        <f t="shared" si="894"/>
        <v>Under Budget</v>
      </c>
      <c r="M6387">
        <f t="shared" si="895"/>
        <v>2022</v>
      </c>
      <c r="N6387">
        <f t="shared" si="896"/>
        <v>4</v>
      </c>
      <c r="O6387" t="str">
        <f t="shared" si="897"/>
        <v>Apr</v>
      </c>
      <c r="P6387" t="str">
        <f t="shared" si="898"/>
        <v>Q2</v>
      </c>
      <c r="Q6387" t="str">
        <f t="shared" si="899"/>
        <v>2022-04</v>
      </c>
    </row>
    <row r="6388" spans="1:17" x14ac:dyDescent="0.35">
      <c r="A6388" s="2">
        <v>44265</v>
      </c>
      <c r="B6388" t="s">
        <v>41</v>
      </c>
      <c r="C6388" t="s">
        <v>43</v>
      </c>
      <c r="D6388" t="s">
        <v>39</v>
      </c>
      <c r="E6388" s="3">
        <v>67812</v>
      </c>
      <c r="F6388" s="3">
        <v>129108</v>
      </c>
      <c r="G6388" t="s">
        <v>35</v>
      </c>
      <c r="H6388" s="3" t="s">
        <v>6418</v>
      </c>
      <c r="I6388" s="3">
        <f t="shared" si="891"/>
        <v>61296</v>
      </c>
      <c r="J6388" s="4">
        <f t="shared" si="892"/>
        <v>0.9039108122456202</v>
      </c>
      <c r="K6388" s="5">
        <f t="shared" si="893"/>
        <v>1.9039108122456203</v>
      </c>
      <c r="L6388" s="4" t="str">
        <f t="shared" si="894"/>
        <v>Over Budget</v>
      </c>
      <c r="M6388">
        <f t="shared" si="895"/>
        <v>2021</v>
      </c>
      <c r="N6388">
        <f t="shared" si="896"/>
        <v>3</v>
      </c>
      <c r="O6388" t="str">
        <f t="shared" si="897"/>
        <v>Mar</v>
      </c>
      <c r="P6388" t="str">
        <f t="shared" si="898"/>
        <v>Q1</v>
      </c>
      <c r="Q6388" t="str">
        <f t="shared" si="899"/>
        <v>2021-03</v>
      </c>
    </row>
    <row r="6389" spans="1:17" x14ac:dyDescent="0.35">
      <c r="A6389" s="2">
        <v>44396</v>
      </c>
      <c r="B6389" t="s">
        <v>41</v>
      </c>
      <c r="C6389" t="s">
        <v>34</v>
      </c>
      <c r="D6389" t="s">
        <v>25</v>
      </c>
      <c r="E6389" s="3">
        <v>69760</v>
      </c>
      <c r="F6389" s="3">
        <v>119486</v>
      </c>
      <c r="G6389" t="s">
        <v>26</v>
      </c>
      <c r="H6389" s="3" t="s">
        <v>6419</v>
      </c>
      <c r="I6389" s="3">
        <f t="shared" si="891"/>
        <v>49726</v>
      </c>
      <c r="J6389" s="4">
        <f t="shared" si="892"/>
        <v>0.71281536697247705</v>
      </c>
      <c r="K6389" s="5">
        <f t="shared" si="893"/>
        <v>1.712815366972477</v>
      </c>
      <c r="L6389" s="4" t="str">
        <f t="shared" si="894"/>
        <v>Over Budget</v>
      </c>
      <c r="M6389">
        <f t="shared" si="895"/>
        <v>2021</v>
      </c>
      <c r="N6389">
        <f t="shared" si="896"/>
        <v>7</v>
      </c>
      <c r="O6389" t="str">
        <f t="shared" si="897"/>
        <v>Jul</v>
      </c>
      <c r="P6389" t="str">
        <f t="shared" si="898"/>
        <v>Q3</v>
      </c>
      <c r="Q6389" t="str">
        <f t="shared" si="899"/>
        <v>2021-07</v>
      </c>
    </row>
    <row r="6390" spans="1:17" x14ac:dyDescent="0.35">
      <c r="A6390" s="2">
        <v>44412</v>
      </c>
      <c r="B6390" t="s">
        <v>28</v>
      </c>
      <c r="C6390" t="s">
        <v>19</v>
      </c>
      <c r="D6390" t="s">
        <v>58</v>
      </c>
      <c r="E6390" s="3">
        <v>136675</v>
      </c>
      <c r="F6390" s="3">
        <v>23745</v>
      </c>
      <c r="G6390" t="s">
        <v>32</v>
      </c>
      <c r="H6390" s="3" t="s">
        <v>6420</v>
      </c>
      <c r="I6390" s="3">
        <f t="shared" si="891"/>
        <v>-112930</v>
      </c>
      <c r="J6390" s="4">
        <f t="shared" si="892"/>
        <v>-0.8262666910554235</v>
      </c>
      <c r="K6390" s="5">
        <f t="shared" si="893"/>
        <v>0.17373330894457656</v>
      </c>
      <c r="L6390" s="4" t="str">
        <f t="shared" si="894"/>
        <v>Under Budget</v>
      </c>
      <c r="M6390">
        <f t="shared" si="895"/>
        <v>2021</v>
      </c>
      <c r="N6390">
        <f t="shared" si="896"/>
        <v>8</v>
      </c>
      <c r="O6390" t="str">
        <f t="shared" si="897"/>
        <v>Aug</v>
      </c>
      <c r="P6390" t="str">
        <f t="shared" si="898"/>
        <v>Q3</v>
      </c>
      <c r="Q6390" t="str">
        <f t="shared" si="899"/>
        <v>2021-08</v>
      </c>
    </row>
    <row r="6391" spans="1:17" x14ac:dyDescent="0.35">
      <c r="A6391" s="2">
        <v>44408</v>
      </c>
      <c r="B6391" t="s">
        <v>18</v>
      </c>
      <c r="C6391" t="s">
        <v>34</v>
      </c>
      <c r="D6391" t="s">
        <v>58</v>
      </c>
      <c r="E6391" s="3">
        <v>114419</v>
      </c>
      <c r="F6391" s="3">
        <v>75052</v>
      </c>
      <c r="G6391" t="s">
        <v>26</v>
      </c>
      <c r="H6391" s="3" t="s">
        <v>6421</v>
      </c>
      <c r="I6391" s="3">
        <f t="shared" si="891"/>
        <v>-39367</v>
      </c>
      <c r="J6391" s="4">
        <f t="shared" si="892"/>
        <v>-0.3440599900366198</v>
      </c>
      <c r="K6391" s="5">
        <f t="shared" si="893"/>
        <v>0.6559400099633802</v>
      </c>
      <c r="L6391" s="4" t="str">
        <f t="shared" si="894"/>
        <v>Under Budget</v>
      </c>
      <c r="M6391">
        <f t="shared" si="895"/>
        <v>2021</v>
      </c>
      <c r="N6391">
        <f t="shared" si="896"/>
        <v>7</v>
      </c>
      <c r="O6391" t="str">
        <f t="shared" si="897"/>
        <v>Jul</v>
      </c>
      <c r="P6391" t="str">
        <f t="shared" si="898"/>
        <v>Q3</v>
      </c>
      <c r="Q6391" t="str">
        <f t="shared" si="899"/>
        <v>2021-07</v>
      </c>
    </row>
    <row r="6392" spans="1:17" x14ac:dyDescent="0.35">
      <c r="A6392" s="2">
        <v>44704</v>
      </c>
      <c r="B6392" t="s">
        <v>41</v>
      </c>
      <c r="C6392" t="s">
        <v>34</v>
      </c>
      <c r="D6392" t="s">
        <v>58</v>
      </c>
      <c r="E6392" s="3">
        <v>27507</v>
      </c>
      <c r="F6392" s="3">
        <v>110460</v>
      </c>
      <c r="G6392" t="s">
        <v>26</v>
      </c>
      <c r="H6392" s="3" t="s">
        <v>6422</v>
      </c>
      <c r="I6392" s="3">
        <f t="shared" si="891"/>
        <v>82953</v>
      </c>
      <c r="J6392" s="4">
        <f t="shared" si="892"/>
        <v>3.0157050932489913</v>
      </c>
      <c r="K6392" s="5">
        <f t="shared" si="893"/>
        <v>4.0157050932489913</v>
      </c>
      <c r="L6392" s="4" t="str">
        <f t="shared" si="894"/>
        <v>Over Budget</v>
      </c>
      <c r="M6392">
        <f t="shared" si="895"/>
        <v>2022</v>
      </c>
      <c r="N6392">
        <f t="shared" si="896"/>
        <v>5</v>
      </c>
      <c r="O6392" t="str">
        <f t="shared" si="897"/>
        <v>May</v>
      </c>
      <c r="P6392" t="str">
        <f t="shared" si="898"/>
        <v>Q2</v>
      </c>
      <c r="Q6392" t="str">
        <f t="shared" si="899"/>
        <v>2022-05</v>
      </c>
    </row>
    <row r="6393" spans="1:17" x14ac:dyDescent="0.35">
      <c r="A6393" s="2">
        <v>44212</v>
      </c>
      <c r="B6393" t="s">
        <v>28</v>
      </c>
      <c r="C6393" t="s">
        <v>23</v>
      </c>
      <c r="D6393" t="s">
        <v>25</v>
      </c>
      <c r="E6393" s="3">
        <v>44388</v>
      </c>
      <c r="F6393" s="3">
        <v>78621</v>
      </c>
      <c r="G6393" t="s">
        <v>35</v>
      </c>
      <c r="H6393" s="3" t="s">
        <v>6423</v>
      </c>
      <c r="I6393" s="3">
        <f t="shared" si="891"/>
        <v>34233</v>
      </c>
      <c r="J6393" s="4">
        <f t="shared" si="892"/>
        <v>0.7712219518788862</v>
      </c>
      <c r="K6393" s="5">
        <f t="shared" si="893"/>
        <v>1.7712219518788861</v>
      </c>
      <c r="L6393" s="4" t="str">
        <f t="shared" si="894"/>
        <v>Over Budget</v>
      </c>
      <c r="M6393">
        <f t="shared" si="895"/>
        <v>2021</v>
      </c>
      <c r="N6393">
        <f t="shared" si="896"/>
        <v>1</v>
      </c>
      <c r="O6393" t="str">
        <f t="shared" si="897"/>
        <v>Jan</v>
      </c>
      <c r="P6393" t="str">
        <f t="shared" si="898"/>
        <v>Q1</v>
      </c>
      <c r="Q6393" t="str">
        <f t="shared" si="899"/>
        <v>2021-01</v>
      </c>
    </row>
    <row r="6394" spans="1:17" x14ac:dyDescent="0.35">
      <c r="A6394" s="2">
        <v>45080</v>
      </c>
      <c r="B6394" t="s">
        <v>41</v>
      </c>
      <c r="C6394" t="s">
        <v>23</v>
      </c>
      <c r="D6394" t="s">
        <v>58</v>
      </c>
      <c r="E6394" s="3">
        <v>72164</v>
      </c>
      <c r="F6394" s="3">
        <v>142765</v>
      </c>
      <c r="G6394" t="s">
        <v>26</v>
      </c>
      <c r="H6394" s="3" t="s">
        <v>6424</v>
      </c>
      <c r="I6394" s="3">
        <f t="shared" si="891"/>
        <v>70601</v>
      </c>
      <c r="J6394" s="4">
        <f t="shared" si="892"/>
        <v>0.97834100105315669</v>
      </c>
      <c r="K6394" s="5">
        <f t="shared" si="893"/>
        <v>1.9783410010531568</v>
      </c>
      <c r="L6394" s="4" t="str">
        <f t="shared" si="894"/>
        <v>Over Budget</v>
      </c>
      <c r="M6394">
        <f t="shared" si="895"/>
        <v>2023</v>
      </c>
      <c r="N6394">
        <f t="shared" si="896"/>
        <v>6</v>
      </c>
      <c r="O6394" t="str">
        <f t="shared" si="897"/>
        <v>Jun</v>
      </c>
      <c r="P6394" t="str">
        <f t="shared" si="898"/>
        <v>Q2</v>
      </c>
      <c r="Q6394" t="str">
        <f t="shared" si="899"/>
        <v>2023-06</v>
      </c>
    </row>
    <row r="6395" spans="1:17" x14ac:dyDescent="0.35">
      <c r="A6395" s="2">
        <v>44528</v>
      </c>
      <c r="B6395" t="s">
        <v>55</v>
      </c>
      <c r="C6395" t="s">
        <v>24</v>
      </c>
      <c r="D6395" t="s">
        <v>30</v>
      </c>
      <c r="E6395" s="3">
        <v>95894</v>
      </c>
      <c r="F6395" s="3">
        <v>132827</v>
      </c>
      <c r="G6395" t="s">
        <v>32</v>
      </c>
      <c r="H6395" s="3" t="s">
        <v>6425</v>
      </c>
      <c r="I6395" s="3">
        <f t="shared" si="891"/>
        <v>36933</v>
      </c>
      <c r="J6395" s="4">
        <f t="shared" si="892"/>
        <v>0.38514401318122093</v>
      </c>
      <c r="K6395" s="5">
        <f t="shared" si="893"/>
        <v>1.3851440131812209</v>
      </c>
      <c r="L6395" s="4" t="str">
        <f t="shared" si="894"/>
        <v>Over Budget</v>
      </c>
      <c r="M6395">
        <f t="shared" si="895"/>
        <v>2021</v>
      </c>
      <c r="N6395">
        <f t="shared" si="896"/>
        <v>11</v>
      </c>
      <c r="O6395" t="str">
        <f t="shared" si="897"/>
        <v>Nov</v>
      </c>
      <c r="P6395" t="str">
        <f t="shared" si="898"/>
        <v>Q4</v>
      </c>
      <c r="Q6395" t="str">
        <f t="shared" si="899"/>
        <v>2021-11</v>
      </c>
    </row>
    <row r="6396" spans="1:17" x14ac:dyDescent="0.35">
      <c r="A6396" s="2">
        <v>44913</v>
      </c>
      <c r="B6396" t="s">
        <v>55</v>
      </c>
      <c r="C6396" t="s">
        <v>29</v>
      </c>
      <c r="D6396" t="s">
        <v>39</v>
      </c>
      <c r="E6396" s="3">
        <v>67095</v>
      </c>
      <c r="F6396" s="3">
        <v>34125</v>
      </c>
      <c r="G6396" t="s">
        <v>26</v>
      </c>
      <c r="H6396" s="3" t="s">
        <v>6426</v>
      </c>
      <c r="I6396" s="3">
        <f t="shared" si="891"/>
        <v>-32970</v>
      </c>
      <c r="J6396" s="4">
        <f t="shared" si="892"/>
        <v>-0.49139280125195617</v>
      </c>
      <c r="K6396" s="5">
        <f t="shared" si="893"/>
        <v>0.50860719874804383</v>
      </c>
      <c r="L6396" s="4" t="str">
        <f t="shared" si="894"/>
        <v>Under Budget</v>
      </c>
      <c r="M6396">
        <f t="shared" si="895"/>
        <v>2022</v>
      </c>
      <c r="N6396">
        <f t="shared" si="896"/>
        <v>12</v>
      </c>
      <c r="O6396" t="str">
        <f t="shared" si="897"/>
        <v>Dec</v>
      </c>
      <c r="P6396" t="str">
        <f t="shared" si="898"/>
        <v>Q4</v>
      </c>
      <c r="Q6396" t="str">
        <f t="shared" si="899"/>
        <v>2022-12</v>
      </c>
    </row>
    <row r="6397" spans="1:17" x14ac:dyDescent="0.35">
      <c r="A6397" s="2">
        <v>44747</v>
      </c>
      <c r="B6397" t="s">
        <v>41</v>
      </c>
      <c r="C6397" t="s">
        <v>23</v>
      </c>
      <c r="D6397" t="s">
        <v>39</v>
      </c>
      <c r="E6397" s="3">
        <v>90469</v>
      </c>
      <c r="F6397" s="3">
        <v>151542</v>
      </c>
      <c r="G6397" t="s">
        <v>35</v>
      </c>
      <c r="H6397" s="3" t="s">
        <v>6427</v>
      </c>
      <c r="I6397" s="3">
        <f t="shared" si="891"/>
        <v>61073</v>
      </c>
      <c r="J6397" s="4">
        <f t="shared" si="892"/>
        <v>0.67507101880202058</v>
      </c>
      <c r="K6397" s="5">
        <f t="shared" si="893"/>
        <v>1.6750710188020206</v>
      </c>
      <c r="L6397" s="4" t="str">
        <f t="shared" si="894"/>
        <v>Over Budget</v>
      </c>
      <c r="M6397">
        <f t="shared" si="895"/>
        <v>2022</v>
      </c>
      <c r="N6397">
        <f t="shared" si="896"/>
        <v>7</v>
      </c>
      <c r="O6397" t="str">
        <f t="shared" si="897"/>
        <v>Jul</v>
      </c>
      <c r="P6397" t="str">
        <f t="shared" si="898"/>
        <v>Q3</v>
      </c>
      <c r="Q6397" t="str">
        <f t="shared" si="899"/>
        <v>2022-07</v>
      </c>
    </row>
    <row r="6398" spans="1:17" x14ac:dyDescent="0.35">
      <c r="A6398" s="2">
        <v>45138</v>
      </c>
      <c r="B6398" t="s">
        <v>41</v>
      </c>
      <c r="C6398" t="s">
        <v>19</v>
      </c>
      <c r="D6398" t="s">
        <v>39</v>
      </c>
      <c r="E6398" s="3">
        <v>109774</v>
      </c>
      <c r="F6398" s="3">
        <v>109095</v>
      </c>
      <c r="G6398" t="s">
        <v>21</v>
      </c>
      <c r="H6398" s="3" t="s">
        <v>6428</v>
      </c>
      <c r="I6398" s="3">
        <f t="shared" si="891"/>
        <v>-679</v>
      </c>
      <c r="J6398" s="4">
        <f t="shared" si="892"/>
        <v>-6.185435531182247E-3</v>
      </c>
      <c r="K6398" s="5">
        <f t="shared" si="893"/>
        <v>0.99381456446881777</v>
      </c>
      <c r="L6398" s="4" t="str">
        <f t="shared" si="894"/>
        <v>Under Budget</v>
      </c>
      <c r="M6398">
        <f t="shared" si="895"/>
        <v>2023</v>
      </c>
      <c r="N6398">
        <f t="shared" si="896"/>
        <v>7</v>
      </c>
      <c r="O6398" t="str">
        <f t="shared" si="897"/>
        <v>Jul</v>
      </c>
      <c r="P6398" t="str">
        <f t="shared" si="898"/>
        <v>Q3</v>
      </c>
      <c r="Q6398" t="str">
        <f t="shared" si="899"/>
        <v>2023-07</v>
      </c>
    </row>
    <row r="6399" spans="1:17" x14ac:dyDescent="0.35">
      <c r="A6399" s="2">
        <v>44452</v>
      </c>
      <c r="B6399" t="s">
        <v>55</v>
      </c>
      <c r="C6399" t="s">
        <v>34</v>
      </c>
      <c r="D6399" t="s">
        <v>39</v>
      </c>
      <c r="E6399" s="3">
        <v>123855</v>
      </c>
      <c r="F6399" s="3">
        <v>140067</v>
      </c>
      <c r="G6399" t="s">
        <v>35</v>
      </c>
      <c r="H6399" s="3" t="s">
        <v>6429</v>
      </c>
      <c r="I6399" s="3">
        <f t="shared" si="891"/>
        <v>16212</v>
      </c>
      <c r="J6399" s="4">
        <f t="shared" si="892"/>
        <v>0.13089499818335956</v>
      </c>
      <c r="K6399" s="5">
        <f t="shared" si="893"/>
        <v>1.1308949981833596</v>
      </c>
      <c r="L6399" s="4" t="str">
        <f t="shared" si="894"/>
        <v>Over Budget</v>
      </c>
      <c r="M6399">
        <f t="shared" si="895"/>
        <v>2021</v>
      </c>
      <c r="N6399">
        <f t="shared" si="896"/>
        <v>9</v>
      </c>
      <c r="O6399" t="str">
        <f t="shared" si="897"/>
        <v>Sep</v>
      </c>
      <c r="P6399" t="str">
        <f t="shared" si="898"/>
        <v>Q3</v>
      </c>
      <c r="Q6399" t="str">
        <f t="shared" si="899"/>
        <v>2021-09</v>
      </c>
    </row>
    <row r="6400" spans="1:17" x14ac:dyDescent="0.35">
      <c r="A6400" s="2">
        <v>45188</v>
      </c>
      <c r="B6400" t="s">
        <v>41</v>
      </c>
      <c r="C6400" t="s">
        <v>29</v>
      </c>
      <c r="D6400" t="s">
        <v>30</v>
      </c>
      <c r="E6400" s="3">
        <v>86189</v>
      </c>
      <c r="F6400" s="3">
        <v>141928</v>
      </c>
      <c r="G6400" t="s">
        <v>35</v>
      </c>
      <c r="H6400" s="3" t="s">
        <v>6430</v>
      </c>
      <c r="I6400" s="3">
        <f t="shared" si="891"/>
        <v>55739</v>
      </c>
      <c r="J6400" s="4">
        <f t="shared" si="892"/>
        <v>0.64670665630184831</v>
      </c>
      <c r="K6400" s="5">
        <f t="shared" si="893"/>
        <v>1.6467066563018482</v>
      </c>
      <c r="L6400" s="4" t="str">
        <f t="shared" si="894"/>
        <v>Over Budget</v>
      </c>
      <c r="M6400">
        <f t="shared" si="895"/>
        <v>2023</v>
      </c>
      <c r="N6400">
        <f t="shared" si="896"/>
        <v>9</v>
      </c>
      <c r="O6400" t="str">
        <f t="shared" si="897"/>
        <v>Sep</v>
      </c>
      <c r="P6400" t="str">
        <f t="shared" si="898"/>
        <v>Q3</v>
      </c>
      <c r="Q6400" t="str">
        <f t="shared" si="899"/>
        <v>2023-09</v>
      </c>
    </row>
    <row r="6401" spans="1:17" x14ac:dyDescent="0.35">
      <c r="A6401" s="2">
        <v>44924</v>
      </c>
      <c r="B6401" t="s">
        <v>18</v>
      </c>
      <c r="C6401" t="s">
        <v>24</v>
      </c>
      <c r="D6401" t="s">
        <v>20</v>
      </c>
      <c r="E6401" s="3">
        <v>125964</v>
      </c>
      <c r="F6401" s="3">
        <v>131531</v>
      </c>
      <c r="G6401" t="s">
        <v>35</v>
      </c>
      <c r="H6401" s="3" t="s">
        <v>6431</v>
      </c>
      <c r="I6401" s="3">
        <f t="shared" si="891"/>
        <v>5567</v>
      </c>
      <c r="J6401" s="4">
        <f t="shared" si="892"/>
        <v>4.419516687307485E-2</v>
      </c>
      <c r="K6401" s="5">
        <f t="shared" si="893"/>
        <v>1.0441951668730749</v>
      </c>
      <c r="L6401" s="4" t="str">
        <f t="shared" si="894"/>
        <v>Over Budget</v>
      </c>
      <c r="M6401">
        <f t="shared" si="895"/>
        <v>2022</v>
      </c>
      <c r="N6401">
        <f t="shared" si="896"/>
        <v>12</v>
      </c>
      <c r="O6401" t="str">
        <f t="shared" si="897"/>
        <v>Dec</v>
      </c>
      <c r="P6401" t="str">
        <f t="shared" si="898"/>
        <v>Q4</v>
      </c>
      <c r="Q6401" t="str">
        <f t="shared" si="899"/>
        <v>2022-12</v>
      </c>
    </row>
    <row r="6402" spans="1:17" x14ac:dyDescent="0.35">
      <c r="A6402" s="2">
        <v>45076</v>
      </c>
      <c r="B6402" t="s">
        <v>18</v>
      </c>
      <c r="C6402" t="s">
        <v>23</v>
      </c>
      <c r="D6402" t="s">
        <v>58</v>
      </c>
      <c r="E6402" s="3">
        <v>112945</v>
      </c>
      <c r="F6402" s="3">
        <v>71123</v>
      </c>
      <c r="G6402" t="s">
        <v>21</v>
      </c>
      <c r="H6402" s="3" t="s">
        <v>6432</v>
      </c>
      <c r="I6402" s="3">
        <f t="shared" si="891"/>
        <v>-41822</v>
      </c>
      <c r="J6402" s="4">
        <f t="shared" si="892"/>
        <v>-0.37028642259506839</v>
      </c>
      <c r="K6402" s="5">
        <f t="shared" si="893"/>
        <v>0.62971357740493161</v>
      </c>
      <c r="L6402" s="4" t="str">
        <f t="shared" si="894"/>
        <v>Under Budget</v>
      </c>
      <c r="M6402">
        <f t="shared" si="895"/>
        <v>2023</v>
      </c>
      <c r="N6402">
        <f t="shared" si="896"/>
        <v>5</v>
      </c>
      <c r="O6402" t="str">
        <f t="shared" si="897"/>
        <v>May</v>
      </c>
      <c r="P6402" t="str">
        <f t="shared" si="898"/>
        <v>Q2</v>
      </c>
      <c r="Q6402" t="str">
        <f t="shared" si="899"/>
        <v>2023-05</v>
      </c>
    </row>
    <row r="6403" spans="1:17" x14ac:dyDescent="0.35">
      <c r="A6403" s="2">
        <v>45011</v>
      </c>
      <c r="B6403" t="s">
        <v>37</v>
      </c>
      <c r="C6403" t="s">
        <v>43</v>
      </c>
      <c r="D6403" t="s">
        <v>39</v>
      </c>
      <c r="E6403" s="3">
        <v>17176</v>
      </c>
      <c r="F6403" s="3">
        <v>14179</v>
      </c>
      <c r="G6403" t="s">
        <v>32</v>
      </c>
      <c r="H6403" s="3" t="s">
        <v>6433</v>
      </c>
      <c r="I6403" s="3">
        <f t="shared" si="891"/>
        <v>-2997</v>
      </c>
      <c r="J6403" s="4">
        <f t="shared" si="892"/>
        <v>-0.17448765719608755</v>
      </c>
      <c r="K6403" s="5">
        <f t="shared" si="893"/>
        <v>0.82551234280391239</v>
      </c>
      <c r="L6403" s="4" t="str">
        <f t="shared" si="894"/>
        <v>Under Budget</v>
      </c>
      <c r="M6403">
        <f t="shared" si="895"/>
        <v>2023</v>
      </c>
      <c r="N6403">
        <f t="shared" si="896"/>
        <v>3</v>
      </c>
      <c r="O6403" t="str">
        <f t="shared" si="897"/>
        <v>Mar</v>
      </c>
      <c r="P6403" t="str">
        <f t="shared" si="898"/>
        <v>Q1</v>
      </c>
      <c r="Q6403" t="str">
        <f t="shared" si="899"/>
        <v>2023-03</v>
      </c>
    </row>
    <row r="6404" spans="1:17" x14ac:dyDescent="0.35">
      <c r="A6404" s="2">
        <v>44845</v>
      </c>
      <c r="B6404" t="s">
        <v>18</v>
      </c>
      <c r="C6404" t="s">
        <v>29</v>
      </c>
      <c r="D6404" t="s">
        <v>58</v>
      </c>
      <c r="E6404" s="3">
        <v>83915</v>
      </c>
      <c r="F6404" s="3">
        <v>166484</v>
      </c>
      <c r="G6404" t="s">
        <v>35</v>
      </c>
      <c r="H6404" s="3" t="s">
        <v>6434</v>
      </c>
      <c r="I6404" s="3">
        <f t="shared" si="891"/>
        <v>82569</v>
      </c>
      <c r="J6404" s="4">
        <f t="shared" si="892"/>
        <v>0.98395995948281001</v>
      </c>
      <c r="K6404" s="5">
        <f t="shared" si="893"/>
        <v>1.9839599594828099</v>
      </c>
      <c r="L6404" s="4" t="str">
        <f t="shared" si="894"/>
        <v>Over Budget</v>
      </c>
      <c r="M6404">
        <f t="shared" si="895"/>
        <v>2022</v>
      </c>
      <c r="N6404">
        <f t="shared" si="896"/>
        <v>10</v>
      </c>
      <c r="O6404" t="str">
        <f t="shared" si="897"/>
        <v>Oct</v>
      </c>
      <c r="P6404" t="str">
        <f t="shared" si="898"/>
        <v>Q4</v>
      </c>
      <c r="Q6404" t="str">
        <f t="shared" si="899"/>
        <v>2022-10</v>
      </c>
    </row>
    <row r="6405" spans="1:17" x14ac:dyDescent="0.35">
      <c r="A6405" s="2">
        <v>45196</v>
      </c>
      <c r="B6405" t="s">
        <v>23</v>
      </c>
      <c r="C6405" t="s">
        <v>24</v>
      </c>
      <c r="D6405" t="s">
        <v>58</v>
      </c>
      <c r="E6405" s="3">
        <v>55663</v>
      </c>
      <c r="F6405" s="3">
        <v>138103</v>
      </c>
      <c r="G6405" t="s">
        <v>35</v>
      </c>
      <c r="H6405" s="3" t="s">
        <v>6435</v>
      </c>
      <c r="I6405" s="3">
        <f t="shared" ref="I6405:I6468" si="900">F6405-E6405</f>
        <v>82440</v>
      </c>
      <c r="J6405" s="4">
        <f t="shared" ref="J6405:J6468" si="901">IFERROR(I6405/E6405,0)</f>
        <v>1.4810556383953435</v>
      </c>
      <c r="K6405" s="5">
        <f t="shared" ref="K6405:K6468" si="902">IFERROR(F6405/E6405,0)</f>
        <v>2.4810556383953433</v>
      </c>
      <c r="L6405" s="4" t="str">
        <f t="shared" ref="L6405:L6468" si="903">IF(I6405&gt;0,"Over Budget",IF(I6405&lt;0,"Under Budget","On Budget"))</f>
        <v>Over Budget</v>
      </c>
      <c r="M6405">
        <f t="shared" ref="M6405:M6468" si="904">YEAR(A6405)</f>
        <v>2023</v>
      </c>
      <c r="N6405">
        <f t="shared" ref="N6405:N6468" si="905">MONTH(A6405)</f>
        <v>9</v>
      </c>
      <c r="O6405" t="str">
        <f t="shared" ref="O6405:O6468" si="906">TEXT(A6405,"mmm")</f>
        <v>Sep</v>
      </c>
      <c r="P6405" t="str">
        <f t="shared" ref="P6405:P6468" si="907">"Q"&amp;ROUNDUP(MONTH(A6405)/3,0)</f>
        <v>Q3</v>
      </c>
      <c r="Q6405" t="str">
        <f t="shared" ref="Q6405:Q6468" si="908">TEXT(A6405,"yyyy-mm")</f>
        <v>2023-09</v>
      </c>
    </row>
    <row r="6406" spans="1:17" x14ac:dyDescent="0.35">
      <c r="A6406" s="2">
        <v>44667</v>
      </c>
      <c r="B6406" t="s">
        <v>23</v>
      </c>
      <c r="C6406" t="s">
        <v>19</v>
      </c>
      <c r="D6406" t="s">
        <v>30</v>
      </c>
      <c r="E6406" s="3">
        <v>16788</v>
      </c>
      <c r="F6406" s="3">
        <v>33640</v>
      </c>
      <c r="G6406" t="s">
        <v>32</v>
      </c>
      <c r="H6406" s="3" t="s">
        <v>6436</v>
      </c>
      <c r="I6406" s="3">
        <f t="shared" si="900"/>
        <v>16852</v>
      </c>
      <c r="J6406" s="4">
        <f t="shared" si="901"/>
        <v>1.0038122468429831</v>
      </c>
      <c r="K6406" s="5">
        <f t="shared" si="902"/>
        <v>2.0038122468429829</v>
      </c>
      <c r="L6406" s="4" t="str">
        <f t="shared" si="903"/>
        <v>Over Budget</v>
      </c>
      <c r="M6406">
        <f t="shared" si="904"/>
        <v>2022</v>
      </c>
      <c r="N6406">
        <f t="shared" si="905"/>
        <v>4</v>
      </c>
      <c r="O6406" t="str">
        <f t="shared" si="906"/>
        <v>Apr</v>
      </c>
      <c r="P6406" t="str">
        <f t="shared" si="907"/>
        <v>Q2</v>
      </c>
      <c r="Q6406" t="str">
        <f t="shared" si="908"/>
        <v>2022-04</v>
      </c>
    </row>
    <row r="6407" spans="1:17" x14ac:dyDescent="0.35">
      <c r="A6407" s="2">
        <v>44886</v>
      </c>
      <c r="B6407" t="s">
        <v>23</v>
      </c>
      <c r="C6407" t="s">
        <v>29</v>
      </c>
      <c r="D6407" t="s">
        <v>58</v>
      </c>
      <c r="E6407" s="3">
        <v>16282</v>
      </c>
      <c r="F6407" s="3">
        <v>35006</v>
      </c>
      <c r="G6407" t="s">
        <v>32</v>
      </c>
      <c r="H6407" s="3" t="s">
        <v>6437</v>
      </c>
      <c r="I6407" s="3">
        <f t="shared" si="900"/>
        <v>18724</v>
      </c>
      <c r="J6407" s="4">
        <f t="shared" si="901"/>
        <v>1.1499815747451172</v>
      </c>
      <c r="K6407" s="5">
        <f t="shared" si="902"/>
        <v>2.1499815747451172</v>
      </c>
      <c r="L6407" s="4" t="str">
        <f t="shared" si="903"/>
        <v>Over Budget</v>
      </c>
      <c r="M6407">
        <f t="shared" si="904"/>
        <v>2022</v>
      </c>
      <c r="N6407">
        <f t="shared" si="905"/>
        <v>11</v>
      </c>
      <c r="O6407" t="str">
        <f t="shared" si="906"/>
        <v>Nov</v>
      </c>
      <c r="P6407" t="str">
        <f t="shared" si="907"/>
        <v>Q4</v>
      </c>
      <c r="Q6407" t="str">
        <f t="shared" si="908"/>
        <v>2022-11</v>
      </c>
    </row>
    <row r="6408" spans="1:17" x14ac:dyDescent="0.35">
      <c r="A6408" s="2">
        <v>44896</v>
      </c>
      <c r="B6408" t="s">
        <v>41</v>
      </c>
      <c r="C6408" t="s">
        <v>34</v>
      </c>
      <c r="D6408" t="s">
        <v>39</v>
      </c>
      <c r="E6408" s="3">
        <v>122218</v>
      </c>
      <c r="F6408" s="3">
        <v>98280</v>
      </c>
      <c r="G6408" t="s">
        <v>26</v>
      </c>
      <c r="H6408" s="3" t="s">
        <v>6438</v>
      </c>
      <c r="I6408" s="3">
        <f t="shared" si="900"/>
        <v>-23938</v>
      </c>
      <c r="J6408" s="4">
        <f t="shared" si="901"/>
        <v>-0.19586312981721188</v>
      </c>
      <c r="K6408" s="5">
        <f t="shared" si="902"/>
        <v>0.80413687018278812</v>
      </c>
      <c r="L6408" s="4" t="str">
        <f t="shared" si="903"/>
        <v>Under Budget</v>
      </c>
      <c r="M6408">
        <f t="shared" si="904"/>
        <v>2022</v>
      </c>
      <c r="N6408">
        <f t="shared" si="905"/>
        <v>12</v>
      </c>
      <c r="O6408" t="str">
        <f t="shared" si="906"/>
        <v>Dec</v>
      </c>
      <c r="P6408" t="str">
        <f t="shared" si="907"/>
        <v>Q4</v>
      </c>
      <c r="Q6408" t="str">
        <f t="shared" si="908"/>
        <v>2022-12</v>
      </c>
    </row>
    <row r="6409" spans="1:17" x14ac:dyDescent="0.35">
      <c r="A6409" s="2">
        <v>44703</v>
      </c>
      <c r="B6409" t="s">
        <v>41</v>
      </c>
      <c r="C6409" t="s">
        <v>19</v>
      </c>
      <c r="D6409" t="s">
        <v>58</v>
      </c>
      <c r="E6409" s="3">
        <v>15375</v>
      </c>
      <c r="F6409" s="3">
        <v>106474</v>
      </c>
      <c r="G6409" t="s">
        <v>32</v>
      </c>
      <c r="H6409" s="3" t="s">
        <v>6439</v>
      </c>
      <c r="I6409" s="3">
        <f t="shared" si="900"/>
        <v>91099</v>
      </c>
      <c r="J6409" s="4">
        <f t="shared" si="901"/>
        <v>5.9251382113821141</v>
      </c>
      <c r="K6409" s="5">
        <f t="shared" si="902"/>
        <v>6.9251382113821141</v>
      </c>
      <c r="L6409" s="4" t="str">
        <f t="shared" si="903"/>
        <v>Over Budget</v>
      </c>
      <c r="M6409">
        <f t="shared" si="904"/>
        <v>2022</v>
      </c>
      <c r="N6409">
        <f t="shared" si="905"/>
        <v>5</v>
      </c>
      <c r="O6409" t="str">
        <f t="shared" si="906"/>
        <v>May</v>
      </c>
      <c r="P6409" t="str">
        <f t="shared" si="907"/>
        <v>Q2</v>
      </c>
      <c r="Q6409" t="str">
        <f t="shared" si="908"/>
        <v>2022-05</v>
      </c>
    </row>
    <row r="6410" spans="1:17" x14ac:dyDescent="0.35">
      <c r="A6410" s="2">
        <v>45188</v>
      </c>
      <c r="B6410" t="s">
        <v>28</v>
      </c>
      <c r="C6410" t="s">
        <v>19</v>
      </c>
      <c r="D6410" t="s">
        <v>30</v>
      </c>
      <c r="E6410" s="3">
        <v>28610</v>
      </c>
      <c r="F6410" s="3">
        <v>126377</v>
      </c>
      <c r="G6410" t="s">
        <v>21</v>
      </c>
      <c r="H6410" s="3" t="s">
        <v>6440</v>
      </c>
      <c r="I6410" s="3">
        <f t="shared" si="900"/>
        <v>97767</v>
      </c>
      <c r="J6410" s="4">
        <f t="shared" si="901"/>
        <v>3.4172317371548409</v>
      </c>
      <c r="K6410" s="5">
        <f t="shared" si="902"/>
        <v>4.4172317371548413</v>
      </c>
      <c r="L6410" s="4" t="str">
        <f t="shared" si="903"/>
        <v>Over Budget</v>
      </c>
      <c r="M6410">
        <f t="shared" si="904"/>
        <v>2023</v>
      </c>
      <c r="N6410">
        <f t="shared" si="905"/>
        <v>9</v>
      </c>
      <c r="O6410" t="str">
        <f t="shared" si="906"/>
        <v>Sep</v>
      </c>
      <c r="P6410" t="str">
        <f t="shared" si="907"/>
        <v>Q3</v>
      </c>
      <c r="Q6410" t="str">
        <f t="shared" si="908"/>
        <v>2023-09</v>
      </c>
    </row>
    <row r="6411" spans="1:17" x14ac:dyDescent="0.35">
      <c r="A6411" s="2">
        <v>45206</v>
      </c>
      <c r="B6411" t="s">
        <v>23</v>
      </c>
      <c r="C6411" t="s">
        <v>29</v>
      </c>
      <c r="D6411" t="s">
        <v>39</v>
      </c>
      <c r="E6411" s="3">
        <v>128781</v>
      </c>
      <c r="F6411" s="3">
        <v>107042</v>
      </c>
      <c r="G6411" t="s">
        <v>35</v>
      </c>
      <c r="H6411" s="3" t="s">
        <v>6441</v>
      </c>
      <c r="I6411" s="3">
        <f t="shared" si="900"/>
        <v>-21739</v>
      </c>
      <c r="J6411" s="4">
        <f t="shared" si="901"/>
        <v>-0.16880595740054821</v>
      </c>
      <c r="K6411" s="5">
        <f t="shared" si="902"/>
        <v>0.83119404259945173</v>
      </c>
      <c r="L6411" s="4" t="str">
        <f t="shared" si="903"/>
        <v>Under Budget</v>
      </c>
      <c r="M6411">
        <f t="shared" si="904"/>
        <v>2023</v>
      </c>
      <c r="N6411">
        <f t="shared" si="905"/>
        <v>10</v>
      </c>
      <c r="O6411" t="str">
        <f t="shared" si="906"/>
        <v>Oct</v>
      </c>
      <c r="P6411" t="str">
        <f t="shared" si="907"/>
        <v>Q4</v>
      </c>
      <c r="Q6411" t="str">
        <f t="shared" si="908"/>
        <v>2023-10</v>
      </c>
    </row>
    <row r="6412" spans="1:17" x14ac:dyDescent="0.35">
      <c r="A6412" s="2">
        <v>45000</v>
      </c>
      <c r="B6412" t="s">
        <v>23</v>
      </c>
      <c r="C6412" t="s">
        <v>43</v>
      </c>
      <c r="D6412" t="s">
        <v>30</v>
      </c>
      <c r="E6412" s="3">
        <v>135194</v>
      </c>
      <c r="F6412" s="3">
        <v>134407</v>
      </c>
      <c r="G6412" t="s">
        <v>35</v>
      </c>
      <c r="H6412" s="3" t="s">
        <v>6442</v>
      </c>
      <c r="I6412" s="3">
        <f t="shared" si="900"/>
        <v>-787</v>
      </c>
      <c r="J6412" s="4">
        <f t="shared" si="901"/>
        <v>-5.8212642572895244E-3</v>
      </c>
      <c r="K6412" s="5">
        <f t="shared" si="902"/>
        <v>0.99417873574271043</v>
      </c>
      <c r="L6412" s="4" t="str">
        <f t="shared" si="903"/>
        <v>Under Budget</v>
      </c>
      <c r="M6412">
        <f t="shared" si="904"/>
        <v>2023</v>
      </c>
      <c r="N6412">
        <f t="shared" si="905"/>
        <v>3</v>
      </c>
      <c r="O6412" t="str">
        <f t="shared" si="906"/>
        <v>Mar</v>
      </c>
      <c r="P6412" t="str">
        <f t="shared" si="907"/>
        <v>Q1</v>
      </c>
      <c r="Q6412" t="str">
        <f t="shared" si="908"/>
        <v>2023-03</v>
      </c>
    </row>
    <row r="6413" spans="1:17" x14ac:dyDescent="0.35">
      <c r="A6413" s="2">
        <v>45027</v>
      </c>
      <c r="B6413" t="s">
        <v>18</v>
      </c>
      <c r="C6413" t="s">
        <v>43</v>
      </c>
      <c r="D6413" t="s">
        <v>25</v>
      </c>
      <c r="E6413" s="3">
        <v>142412</v>
      </c>
      <c r="F6413" s="3">
        <v>91237</v>
      </c>
      <c r="G6413" t="s">
        <v>21</v>
      </c>
      <c r="H6413" s="3" t="s">
        <v>6443</v>
      </c>
      <c r="I6413" s="3">
        <f t="shared" si="900"/>
        <v>-51175</v>
      </c>
      <c r="J6413" s="4">
        <f t="shared" si="901"/>
        <v>-0.35934471814172964</v>
      </c>
      <c r="K6413" s="5">
        <f t="shared" si="902"/>
        <v>0.64065528185827036</v>
      </c>
      <c r="L6413" s="4" t="str">
        <f t="shared" si="903"/>
        <v>Under Budget</v>
      </c>
      <c r="M6413">
        <f t="shared" si="904"/>
        <v>2023</v>
      </c>
      <c r="N6413">
        <f t="shared" si="905"/>
        <v>4</v>
      </c>
      <c r="O6413" t="str">
        <f t="shared" si="906"/>
        <v>Apr</v>
      </c>
      <c r="P6413" t="str">
        <f t="shared" si="907"/>
        <v>Q2</v>
      </c>
      <c r="Q6413" t="str">
        <f t="shared" si="908"/>
        <v>2023-04</v>
      </c>
    </row>
    <row r="6414" spans="1:17" x14ac:dyDescent="0.35">
      <c r="A6414" s="2">
        <v>44410</v>
      </c>
      <c r="B6414" t="s">
        <v>55</v>
      </c>
      <c r="C6414" t="s">
        <v>29</v>
      </c>
      <c r="D6414" t="s">
        <v>20</v>
      </c>
      <c r="E6414" s="3">
        <v>83519</v>
      </c>
      <c r="F6414" s="3">
        <v>130513</v>
      </c>
      <c r="G6414" t="s">
        <v>26</v>
      </c>
      <c r="H6414" s="3" t="s">
        <v>6444</v>
      </c>
      <c r="I6414" s="3">
        <f t="shared" si="900"/>
        <v>46994</v>
      </c>
      <c r="J6414" s="4">
        <f t="shared" si="901"/>
        <v>0.56267436152252781</v>
      </c>
      <c r="K6414" s="5">
        <f t="shared" si="902"/>
        <v>1.5626743615225278</v>
      </c>
      <c r="L6414" s="4" t="str">
        <f t="shared" si="903"/>
        <v>Over Budget</v>
      </c>
      <c r="M6414">
        <f t="shared" si="904"/>
        <v>2021</v>
      </c>
      <c r="N6414">
        <f t="shared" si="905"/>
        <v>8</v>
      </c>
      <c r="O6414" t="str">
        <f t="shared" si="906"/>
        <v>Aug</v>
      </c>
      <c r="P6414" t="str">
        <f t="shared" si="907"/>
        <v>Q3</v>
      </c>
      <c r="Q6414" t="str">
        <f t="shared" si="908"/>
        <v>2021-08</v>
      </c>
    </row>
    <row r="6415" spans="1:17" x14ac:dyDescent="0.35">
      <c r="A6415" s="2">
        <v>44365</v>
      </c>
      <c r="B6415" t="s">
        <v>55</v>
      </c>
      <c r="C6415" t="s">
        <v>29</v>
      </c>
      <c r="D6415" t="s">
        <v>58</v>
      </c>
      <c r="E6415" s="3">
        <v>117345</v>
      </c>
      <c r="F6415" s="3">
        <v>107591</v>
      </c>
      <c r="G6415" t="s">
        <v>35</v>
      </c>
      <c r="H6415" s="3" t="s">
        <v>6445</v>
      </c>
      <c r="I6415" s="3">
        <f t="shared" si="900"/>
        <v>-9754</v>
      </c>
      <c r="J6415" s="4">
        <f t="shared" si="901"/>
        <v>-8.3122416805147217E-2</v>
      </c>
      <c r="K6415" s="5">
        <f t="shared" si="902"/>
        <v>0.9168775831948528</v>
      </c>
      <c r="L6415" s="4" t="str">
        <f t="shared" si="903"/>
        <v>Under Budget</v>
      </c>
      <c r="M6415">
        <f t="shared" si="904"/>
        <v>2021</v>
      </c>
      <c r="N6415">
        <f t="shared" si="905"/>
        <v>6</v>
      </c>
      <c r="O6415" t="str">
        <f t="shared" si="906"/>
        <v>Jun</v>
      </c>
      <c r="P6415" t="str">
        <f t="shared" si="907"/>
        <v>Q2</v>
      </c>
      <c r="Q6415" t="str">
        <f t="shared" si="908"/>
        <v>2021-06</v>
      </c>
    </row>
    <row r="6416" spans="1:17" x14ac:dyDescent="0.35">
      <c r="A6416" s="2">
        <v>45174</v>
      </c>
      <c r="B6416" t="s">
        <v>37</v>
      </c>
      <c r="C6416" t="s">
        <v>29</v>
      </c>
      <c r="D6416" t="s">
        <v>58</v>
      </c>
      <c r="E6416" s="3">
        <v>42088</v>
      </c>
      <c r="F6416" s="3">
        <v>133174</v>
      </c>
      <c r="G6416" t="s">
        <v>35</v>
      </c>
      <c r="H6416" s="3" t="s">
        <v>6446</v>
      </c>
      <c r="I6416" s="3">
        <f t="shared" si="900"/>
        <v>91086</v>
      </c>
      <c r="J6416" s="4">
        <f t="shared" si="901"/>
        <v>2.1641798137236266</v>
      </c>
      <c r="K6416" s="5">
        <f t="shared" si="902"/>
        <v>3.1641798137236266</v>
      </c>
      <c r="L6416" s="4" t="str">
        <f t="shared" si="903"/>
        <v>Over Budget</v>
      </c>
      <c r="M6416">
        <f t="shared" si="904"/>
        <v>2023</v>
      </c>
      <c r="N6416">
        <f t="shared" si="905"/>
        <v>9</v>
      </c>
      <c r="O6416" t="str">
        <f t="shared" si="906"/>
        <v>Sep</v>
      </c>
      <c r="P6416" t="str">
        <f t="shared" si="907"/>
        <v>Q3</v>
      </c>
      <c r="Q6416" t="str">
        <f t="shared" si="908"/>
        <v>2023-09</v>
      </c>
    </row>
    <row r="6417" spans="1:17" x14ac:dyDescent="0.35">
      <c r="A6417" s="2">
        <v>44342</v>
      </c>
      <c r="B6417" t="s">
        <v>28</v>
      </c>
      <c r="C6417" t="s">
        <v>34</v>
      </c>
      <c r="D6417" t="s">
        <v>58</v>
      </c>
      <c r="E6417" s="3">
        <v>121318</v>
      </c>
      <c r="F6417" s="3">
        <v>12036</v>
      </c>
      <c r="G6417" t="s">
        <v>26</v>
      </c>
      <c r="H6417" s="3" t="s">
        <v>6447</v>
      </c>
      <c r="I6417" s="3">
        <f t="shared" si="900"/>
        <v>-109282</v>
      </c>
      <c r="J6417" s="4">
        <f t="shared" si="901"/>
        <v>-0.90078966023178753</v>
      </c>
      <c r="K6417" s="5">
        <f t="shared" si="902"/>
        <v>9.921033976821246E-2</v>
      </c>
      <c r="L6417" s="4" t="str">
        <f t="shared" si="903"/>
        <v>Under Budget</v>
      </c>
      <c r="M6417">
        <f t="shared" si="904"/>
        <v>2021</v>
      </c>
      <c r="N6417">
        <f t="shared" si="905"/>
        <v>5</v>
      </c>
      <c r="O6417" t="str">
        <f t="shared" si="906"/>
        <v>May</v>
      </c>
      <c r="P6417" t="str">
        <f t="shared" si="907"/>
        <v>Q2</v>
      </c>
      <c r="Q6417" t="str">
        <f t="shared" si="908"/>
        <v>2021-05</v>
      </c>
    </row>
    <row r="6418" spans="1:17" x14ac:dyDescent="0.35">
      <c r="A6418" s="2">
        <v>44712</v>
      </c>
      <c r="B6418" t="s">
        <v>55</v>
      </c>
      <c r="C6418" t="s">
        <v>23</v>
      </c>
      <c r="D6418" t="s">
        <v>25</v>
      </c>
      <c r="E6418" s="3">
        <v>84063</v>
      </c>
      <c r="F6418" s="3">
        <v>102569</v>
      </c>
      <c r="G6418" t="s">
        <v>26</v>
      </c>
      <c r="H6418" s="3" t="s">
        <v>6448</v>
      </c>
      <c r="I6418" s="3">
        <f t="shared" si="900"/>
        <v>18506</v>
      </c>
      <c r="J6418" s="4">
        <f t="shared" si="901"/>
        <v>0.2201444154979004</v>
      </c>
      <c r="K6418" s="5">
        <f t="shared" si="902"/>
        <v>1.2201444154979004</v>
      </c>
      <c r="L6418" s="4" t="str">
        <f t="shared" si="903"/>
        <v>Over Budget</v>
      </c>
      <c r="M6418">
        <f t="shared" si="904"/>
        <v>2022</v>
      </c>
      <c r="N6418">
        <f t="shared" si="905"/>
        <v>5</v>
      </c>
      <c r="O6418" t="str">
        <f t="shared" si="906"/>
        <v>May</v>
      </c>
      <c r="P6418" t="str">
        <f t="shared" si="907"/>
        <v>Q2</v>
      </c>
      <c r="Q6418" t="str">
        <f t="shared" si="908"/>
        <v>2022-05</v>
      </c>
    </row>
    <row r="6419" spans="1:17" x14ac:dyDescent="0.35">
      <c r="A6419" s="2">
        <v>44649</v>
      </c>
      <c r="B6419" t="s">
        <v>37</v>
      </c>
      <c r="C6419" t="s">
        <v>19</v>
      </c>
      <c r="D6419" t="s">
        <v>20</v>
      </c>
      <c r="E6419" s="3">
        <v>100915</v>
      </c>
      <c r="F6419" s="3">
        <v>51229</v>
      </c>
      <c r="G6419" t="s">
        <v>26</v>
      </c>
      <c r="H6419" s="3" t="s">
        <v>6449</v>
      </c>
      <c r="I6419" s="3">
        <f t="shared" si="900"/>
        <v>-49686</v>
      </c>
      <c r="J6419" s="4">
        <f t="shared" si="901"/>
        <v>-0.49235495218748454</v>
      </c>
      <c r="K6419" s="5">
        <f t="shared" si="902"/>
        <v>0.50764504781251552</v>
      </c>
      <c r="L6419" s="4" t="str">
        <f t="shared" si="903"/>
        <v>Under Budget</v>
      </c>
      <c r="M6419">
        <f t="shared" si="904"/>
        <v>2022</v>
      </c>
      <c r="N6419">
        <f t="shared" si="905"/>
        <v>3</v>
      </c>
      <c r="O6419" t="str">
        <f t="shared" si="906"/>
        <v>Mar</v>
      </c>
      <c r="P6419" t="str">
        <f t="shared" si="907"/>
        <v>Q1</v>
      </c>
      <c r="Q6419" t="str">
        <f t="shared" si="908"/>
        <v>2022-03</v>
      </c>
    </row>
    <row r="6420" spans="1:17" x14ac:dyDescent="0.35">
      <c r="A6420" s="2">
        <v>44256</v>
      </c>
      <c r="B6420" t="s">
        <v>18</v>
      </c>
      <c r="C6420" t="s">
        <v>29</v>
      </c>
      <c r="D6420" t="s">
        <v>30</v>
      </c>
      <c r="E6420" s="3">
        <v>72294</v>
      </c>
      <c r="F6420" s="3">
        <v>78870</v>
      </c>
      <c r="G6420" t="s">
        <v>21</v>
      </c>
      <c r="H6420" s="3" t="s">
        <v>6450</v>
      </c>
      <c r="I6420" s="3">
        <f t="shared" si="900"/>
        <v>6576</v>
      </c>
      <c r="J6420" s="4">
        <f t="shared" si="901"/>
        <v>9.0961905552327998E-2</v>
      </c>
      <c r="K6420" s="5">
        <f t="shared" si="902"/>
        <v>1.0909619055523281</v>
      </c>
      <c r="L6420" s="4" t="str">
        <f t="shared" si="903"/>
        <v>Over Budget</v>
      </c>
      <c r="M6420">
        <f t="shared" si="904"/>
        <v>2021</v>
      </c>
      <c r="N6420">
        <f t="shared" si="905"/>
        <v>3</v>
      </c>
      <c r="O6420" t="str">
        <f t="shared" si="906"/>
        <v>Mar</v>
      </c>
      <c r="P6420" t="str">
        <f t="shared" si="907"/>
        <v>Q1</v>
      </c>
      <c r="Q6420" t="str">
        <f t="shared" si="908"/>
        <v>2021-03</v>
      </c>
    </row>
    <row r="6421" spans="1:17" x14ac:dyDescent="0.35">
      <c r="A6421" s="2">
        <v>44724</v>
      </c>
      <c r="B6421" t="s">
        <v>28</v>
      </c>
      <c r="C6421" t="s">
        <v>23</v>
      </c>
      <c r="D6421" t="s">
        <v>25</v>
      </c>
      <c r="E6421" s="3">
        <v>56661</v>
      </c>
      <c r="F6421" s="3">
        <v>27585</v>
      </c>
      <c r="G6421" t="s">
        <v>21</v>
      </c>
      <c r="H6421" s="3" t="s">
        <v>6451</v>
      </c>
      <c r="I6421" s="3">
        <f t="shared" si="900"/>
        <v>-29076</v>
      </c>
      <c r="J6421" s="4">
        <f t="shared" si="901"/>
        <v>-0.5131571980727484</v>
      </c>
      <c r="K6421" s="5">
        <f t="shared" si="902"/>
        <v>0.48684280192725155</v>
      </c>
      <c r="L6421" s="4" t="str">
        <f t="shared" si="903"/>
        <v>Under Budget</v>
      </c>
      <c r="M6421">
        <f t="shared" si="904"/>
        <v>2022</v>
      </c>
      <c r="N6421">
        <f t="shared" si="905"/>
        <v>6</v>
      </c>
      <c r="O6421" t="str">
        <f t="shared" si="906"/>
        <v>Jun</v>
      </c>
      <c r="P6421" t="str">
        <f t="shared" si="907"/>
        <v>Q2</v>
      </c>
      <c r="Q6421" t="str">
        <f t="shared" si="908"/>
        <v>2022-06</v>
      </c>
    </row>
    <row r="6422" spans="1:17" x14ac:dyDescent="0.35">
      <c r="A6422" s="2">
        <v>45220</v>
      </c>
      <c r="B6422" t="s">
        <v>28</v>
      </c>
      <c r="C6422" t="s">
        <v>34</v>
      </c>
      <c r="D6422" t="s">
        <v>25</v>
      </c>
      <c r="E6422" s="3">
        <v>84090</v>
      </c>
      <c r="F6422" s="3">
        <v>40681</v>
      </c>
      <c r="G6422" t="s">
        <v>32</v>
      </c>
      <c r="H6422" s="3" t="s">
        <v>6452</v>
      </c>
      <c r="I6422" s="3">
        <f t="shared" si="900"/>
        <v>-43409</v>
      </c>
      <c r="J6422" s="4">
        <f t="shared" si="901"/>
        <v>-0.51622071589963137</v>
      </c>
      <c r="K6422" s="5">
        <f t="shared" si="902"/>
        <v>0.48377928410036863</v>
      </c>
      <c r="L6422" s="4" t="str">
        <f t="shared" si="903"/>
        <v>Under Budget</v>
      </c>
      <c r="M6422">
        <f t="shared" si="904"/>
        <v>2023</v>
      </c>
      <c r="N6422">
        <f t="shared" si="905"/>
        <v>10</v>
      </c>
      <c r="O6422" t="str">
        <f t="shared" si="906"/>
        <v>Oct</v>
      </c>
      <c r="P6422" t="str">
        <f t="shared" si="907"/>
        <v>Q4</v>
      </c>
      <c r="Q6422" t="str">
        <f t="shared" si="908"/>
        <v>2023-10</v>
      </c>
    </row>
    <row r="6423" spans="1:17" x14ac:dyDescent="0.35">
      <c r="A6423" s="2">
        <v>44670</v>
      </c>
      <c r="B6423" t="s">
        <v>23</v>
      </c>
      <c r="C6423" t="s">
        <v>19</v>
      </c>
      <c r="D6423" t="s">
        <v>39</v>
      </c>
      <c r="E6423" s="3">
        <v>56185</v>
      </c>
      <c r="F6423" s="3">
        <v>147839</v>
      </c>
      <c r="G6423" t="s">
        <v>26</v>
      </c>
      <c r="H6423" s="3" t="s">
        <v>6453</v>
      </c>
      <c r="I6423" s="3">
        <f t="shared" si="900"/>
        <v>91654</v>
      </c>
      <c r="J6423" s="4">
        <f t="shared" si="901"/>
        <v>1.6312894900774229</v>
      </c>
      <c r="K6423" s="5">
        <f t="shared" si="902"/>
        <v>2.6312894900774229</v>
      </c>
      <c r="L6423" s="4" t="str">
        <f t="shared" si="903"/>
        <v>Over Budget</v>
      </c>
      <c r="M6423">
        <f t="shared" si="904"/>
        <v>2022</v>
      </c>
      <c r="N6423">
        <f t="shared" si="905"/>
        <v>4</v>
      </c>
      <c r="O6423" t="str">
        <f t="shared" si="906"/>
        <v>Apr</v>
      </c>
      <c r="P6423" t="str">
        <f t="shared" si="907"/>
        <v>Q2</v>
      </c>
      <c r="Q6423" t="str">
        <f t="shared" si="908"/>
        <v>2022-04</v>
      </c>
    </row>
    <row r="6424" spans="1:17" x14ac:dyDescent="0.35">
      <c r="A6424" s="2">
        <v>44953</v>
      </c>
      <c r="B6424" t="s">
        <v>41</v>
      </c>
      <c r="C6424" t="s">
        <v>23</v>
      </c>
      <c r="D6424" t="s">
        <v>25</v>
      </c>
      <c r="E6424" s="3">
        <v>78105</v>
      </c>
      <c r="F6424" s="3">
        <v>167154</v>
      </c>
      <c r="G6424" t="s">
        <v>21</v>
      </c>
      <c r="H6424" s="3" t="s">
        <v>6454</v>
      </c>
      <c r="I6424" s="3">
        <f t="shared" si="900"/>
        <v>89049</v>
      </c>
      <c r="J6424" s="4">
        <f t="shared" si="901"/>
        <v>1.1401190704820434</v>
      </c>
      <c r="K6424" s="5">
        <f t="shared" si="902"/>
        <v>2.1401190704820432</v>
      </c>
      <c r="L6424" s="4" t="str">
        <f t="shared" si="903"/>
        <v>Over Budget</v>
      </c>
      <c r="M6424">
        <f t="shared" si="904"/>
        <v>2023</v>
      </c>
      <c r="N6424">
        <f t="shared" si="905"/>
        <v>1</v>
      </c>
      <c r="O6424" t="str">
        <f t="shared" si="906"/>
        <v>Jan</v>
      </c>
      <c r="P6424" t="str">
        <f t="shared" si="907"/>
        <v>Q1</v>
      </c>
      <c r="Q6424" t="str">
        <f t="shared" si="908"/>
        <v>2023-01</v>
      </c>
    </row>
    <row r="6425" spans="1:17" x14ac:dyDescent="0.35">
      <c r="A6425" s="2">
        <v>44978</v>
      </c>
      <c r="B6425" t="s">
        <v>23</v>
      </c>
      <c r="C6425" t="s">
        <v>19</v>
      </c>
      <c r="D6425" t="s">
        <v>25</v>
      </c>
      <c r="E6425" s="3">
        <v>99301</v>
      </c>
      <c r="F6425" s="3">
        <v>13481</v>
      </c>
      <c r="G6425" t="s">
        <v>21</v>
      </c>
      <c r="H6425" s="3" t="s">
        <v>6455</v>
      </c>
      <c r="I6425" s="3">
        <f t="shared" si="900"/>
        <v>-85820</v>
      </c>
      <c r="J6425" s="4">
        <f t="shared" si="901"/>
        <v>-0.8642410449038781</v>
      </c>
      <c r="K6425" s="5">
        <f t="shared" si="902"/>
        <v>0.1357589550961219</v>
      </c>
      <c r="L6425" s="4" t="str">
        <f t="shared" si="903"/>
        <v>Under Budget</v>
      </c>
      <c r="M6425">
        <f t="shared" si="904"/>
        <v>2023</v>
      </c>
      <c r="N6425">
        <f t="shared" si="905"/>
        <v>2</v>
      </c>
      <c r="O6425" t="str">
        <f t="shared" si="906"/>
        <v>Feb</v>
      </c>
      <c r="P6425" t="str">
        <f t="shared" si="907"/>
        <v>Q1</v>
      </c>
      <c r="Q6425" t="str">
        <f t="shared" si="908"/>
        <v>2023-02</v>
      </c>
    </row>
    <row r="6426" spans="1:17" x14ac:dyDescent="0.35">
      <c r="A6426" s="2">
        <v>44629</v>
      </c>
      <c r="B6426" t="s">
        <v>18</v>
      </c>
      <c r="C6426" t="s">
        <v>43</v>
      </c>
      <c r="D6426" t="s">
        <v>58</v>
      </c>
      <c r="E6426" s="3">
        <v>103142</v>
      </c>
      <c r="F6426" s="3">
        <v>57375</v>
      </c>
      <c r="G6426" t="s">
        <v>32</v>
      </c>
      <c r="H6426" s="3" t="s">
        <v>6456</v>
      </c>
      <c r="I6426" s="3">
        <f t="shared" si="900"/>
        <v>-45767</v>
      </c>
      <c r="J6426" s="4">
        <f t="shared" si="901"/>
        <v>-0.44372806422214034</v>
      </c>
      <c r="K6426" s="5">
        <f t="shared" si="902"/>
        <v>0.55627193577785961</v>
      </c>
      <c r="L6426" s="4" t="str">
        <f t="shared" si="903"/>
        <v>Under Budget</v>
      </c>
      <c r="M6426">
        <f t="shared" si="904"/>
        <v>2022</v>
      </c>
      <c r="N6426">
        <f t="shared" si="905"/>
        <v>3</v>
      </c>
      <c r="O6426" t="str">
        <f t="shared" si="906"/>
        <v>Mar</v>
      </c>
      <c r="P6426" t="str">
        <f t="shared" si="907"/>
        <v>Q1</v>
      </c>
      <c r="Q6426" t="str">
        <f t="shared" si="908"/>
        <v>2022-03</v>
      </c>
    </row>
    <row r="6427" spans="1:17" x14ac:dyDescent="0.35">
      <c r="A6427" s="2">
        <v>44597</v>
      </c>
      <c r="B6427" t="s">
        <v>23</v>
      </c>
      <c r="C6427" t="s">
        <v>29</v>
      </c>
      <c r="D6427" t="s">
        <v>39</v>
      </c>
      <c r="E6427" s="3">
        <v>21578</v>
      </c>
      <c r="F6427" s="3">
        <v>145792</v>
      </c>
      <c r="G6427" t="s">
        <v>21</v>
      </c>
      <c r="H6427" s="3" t="s">
        <v>6457</v>
      </c>
      <c r="I6427" s="3">
        <f t="shared" si="900"/>
        <v>124214</v>
      </c>
      <c r="J6427" s="4">
        <f t="shared" si="901"/>
        <v>5.756511261470016</v>
      </c>
      <c r="K6427" s="5">
        <f t="shared" si="902"/>
        <v>6.756511261470016</v>
      </c>
      <c r="L6427" s="4" t="str">
        <f t="shared" si="903"/>
        <v>Over Budget</v>
      </c>
      <c r="M6427">
        <f t="shared" si="904"/>
        <v>2022</v>
      </c>
      <c r="N6427">
        <f t="shared" si="905"/>
        <v>2</v>
      </c>
      <c r="O6427" t="str">
        <f t="shared" si="906"/>
        <v>Feb</v>
      </c>
      <c r="P6427" t="str">
        <f t="shared" si="907"/>
        <v>Q1</v>
      </c>
      <c r="Q6427" t="str">
        <f t="shared" si="908"/>
        <v>2022-02</v>
      </c>
    </row>
    <row r="6428" spans="1:17" x14ac:dyDescent="0.35">
      <c r="A6428" s="2">
        <v>44253</v>
      </c>
      <c r="B6428" t="s">
        <v>28</v>
      </c>
      <c r="C6428" t="s">
        <v>43</v>
      </c>
      <c r="D6428" t="s">
        <v>30</v>
      </c>
      <c r="E6428" s="3">
        <v>114358</v>
      </c>
      <c r="F6428" s="3">
        <v>77184</v>
      </c>
      <c r="G6428" t="s">
        <v>35</v>
      </c>
      <c r="H6428" s="3" t="s">
        <v>6458</v>
      </c>
      <c r="I6428" s="3">
        <f t="shared" si="900"/>
        <v>-37174</v>
      </c>
      <c r="J6428" s="4">
        <f t="shared" si="901"/>
        <v>-0.32506689518879311</v>
      </c>
      <c r="K6428" s="5">
        <f t="shared" si="902"/>
        <v>0.67493310481120694</v>
      </c>
      <c r="L6428" s="4" t="str">
        <f t="shared" si="903"/>
        <v>Under Budget</v>
      </c>
      <c r="M6428">
        <f t="shared" si="904"/>
        <v>2021</v>
      </c>
      <c r="N6428">
        <f t="shared" si="905"/>
        <v>2</v>
      </c>
      <c r="O6428" t="str">
        <f t="shared" si="906"/>
        <v>Feb</v>
      </c>
      <c r="P6428" t="str">
        <f t="shared" si="907"/>
        <v>Q1</v>
      </c>
      <c r="Q6428" t="str">
        <f t="shared" si="908"/>
        <v>2021-02</v>
      </c>
    </row>
    <row r="6429" spans="1:17" x14ac:dyDescent="0.35">
      <c r="A6429" s="2">
        <v>45199</v>
      </c>
      <c r="B6429" t="s">
        <v>23</v>
      </c>
      <c r="C6429" t="s">
        <v>24</v>
      </c>
      <c r="D6429" t="s">
        <v>20</v>
      </c>
      <c r="E6429" s="3">
        <v>40202</v>
      </c>
      <c r="F6429" s="3">
        <v>162608</v>
      </c>
      <c r="G6429" t="s">
        <v>21</v>
      </c>
      <c r="H6429" s="3" t="s">
        <v>6459</v>
      </c>
      <c r="I6429" s="3">
        <f t="shared" si="900"/>
        <v>122406</v>
      </c>
      <c r="J6429" s="4">
        <f t="shared" si="901"/>
        <v>3.0447738918461766</v>
      </c>
      <c r="K6429" s="5">
        <f t="shared" si="902"/>
        <v>4.0447738918461766</v>
      </c>
      <c r="L6429" s="4" t="str">
        <f t="shared" si="903"/>
        <v>Over Budget</v>
      </c>
      <c r="M6429">
        <f t="shared" si="904"/>
        <v>2023</v>
      </c>
      <c r="N6429">
        <f t="shared" si="905"/>
        <v>9</v>
      </c>
      <c r="O6429" t="str">
        <f t="shared" si="906"/>
        <v>Sep</v>
      </c>
      <c r="P6429" t="str">
        <f t="shared" si="907"/>
        <v>Q3</v>
      </c>
      <c r="Q6429" t="str">
        <f t="shared" si="908"/>
        <v>2023-09</v>
      </c>
    </row>
    <row r="6430" spans="1:17" x14ac:dyDescent="0.35">
      <c r="A6430" s="2">
        <v>44382</v>
      </c>
      <c r="B6430" t="s">
        <v>37</v>
      </c>
      <c r="C6430" t="s">
        <v>34</v>
      </c>
      <c r="D6430" t="s">
        <v>30</v>
      </c>
      <c r="E6430" s="3">
        <v>89963</v>
      </c>
      <c r="F6430" s="3">
        <v>144299</v>
      </c>
      <c r="G6430" t="s">
        <v>26</v>
      </c>
      <c r="H6430" s="3" t="s">
        <v>6460</v>
      </c>
      <c r="I6430" s="3">
        <f t="shared" si="900"/>
        <v>54336</v>
      </c>
      <c r="J6430" s="4">
        <f t="shared" si="901"/>
        <v>0.60398163689516804</v>
      </c>
      <c r="K6430" s="5">
        <f t="shared" si="902"/>
        <v>1.603981636895168</v>
      </c>
      <c r="L6430" s="4" t="str">
        <f t="shared" si="903"/>
        <v>Over Budget</v>
      </c>
      <c r="M6430">
        <f t="shared" si="904"/>
        <v>2021</v>
      </c>
      <c r="N6430">
        <f t="shared" si="905"/>
        <v>7</v>
      </c>
      <c r="O6430" t="str">
        <f t="shared" si="906"/>
        <v>Jul</v>
      </c>
      <c r="P6430" t="str">
        <f t="shared" si="907"/>
        <v>Q3</v>
      </c>
      <c r="Q6430" t="str">
        <f t="shared" si="908"/>
        <v>2021-07</v>
      </c>
    </row>
    <row r="6431" spans="1:17" x14ac:dyDescent="0.35">
      <c r="A6431" s="2">
        <v>44594</v>
      </c>
      <c r="B6431" t="s">
        <v>23</v>
      </c>
      <c r="C6431" t="s">
        <v>29</v>
      </c>
      <c r="D6431" t="s">
        <v>39</v>
      </c>
      <c r="E6431" s="3">
        <v>34381</v>
      </c>
      <c r="F6431" s="3">
        <v>22758</v>
      </c>
      <c r="G6431" t="s">
        <v>32</v>
      </c>
      <c r="H6431" s="3" t="s">
        <v>6461</v>
      </c>
      <c r="I6431" s="3">
        <f t="shared" si="900"/>
        <v>-11623</v>
      </c>
      <c r="J6431" s="4">
        <f t="shared" si="901"/>
        <v>-0.33806462871935078</v>
      </c>
      <c r="K6431" s="5">
        <f t="shared" si="902"/>
        <v>0.66193537128064917</v>
      </c>
      <c r="L6431" s="4" t="str">
        <f t="shared" si="903"/>
        <v>Under Budget</v>
      </c>
      <c r="M6431">
        <f t="shared" si="904"/>
        <v>2022</v>
      </c>
      <c r="N6431">
        <f t="shared" si="905"/>
        <v>2</v>
      </c>
      <c r="O6431" t="str">
        <f t="shared" si="906"/>
        <v>Feb</v>
      </c>
      <c r="P6431" t="str">
        <f t="shared" si="907"/>
        <v>Q1</v>
      </c>
      <c r="Q6431" t="str">
        <f t="shared" si="908"/>
        <v>2022-02</v>
      </c>
    </row>
    <row r="6432" spans="1:17" x14ac:dyDescent="0.35">
      <c r="A6432" s="2">
        <v>44801</v>
      </c>
      <c r="B6432" t="s">
        <v>55</v>
      </c>
      <c r="C6432" t="s">
        <v>23</v>
      </c>
      <c r="D6432" t="s">
        <v>58</v>
      </c>
      <c r="E6432" s="3">
        <v>94005</v>
      </c>
      <c r="F6432" s="3">
        <v>79047</v>
      </c>
      <c r="G6432" t="s">
        <v>26</v>
      </c>
      <c r="H6432" s="3" t="s">
        <v>6462</v>
      </c>
      <c r="I6432" s="3">
        <f t="shared" si="900"/>
        <v>-14958</v>
      </c>
      <c r="J6432" s="4">
        <f t="shared" si="901"/>
        <v>-0.15911919578745812</v>
      </c>
      <c r="K6432" s="5">
        <f t="shared" si="902"/>
        <v>0.84088080421254185</v>
      </c>
      <c r="L6432" s="4" t="str">
        <f t="shared" si="903"/>
        <v>Under Budget</v>
      </c>
      <c r="M6432">
        <f t="shared" si="904"/>
        <v>2022</v>
      </c>
      <c r="N6432">
        <f t="shared" si="905"/>
        <v>8</v>
      </c>
      <c r="O6432" t="str">
        <f t="shared" si="906"/>
        <v>Aug</v>
      </c>
      <c r="P6432" t="str">
        <f t="shared" si="907"/>
        <v>Q3</v>
      </c>
      <c r="Q6432" t="str">
        <f t="shared" si="908"/>
        <v>2022-08</v>
      </c>
    </row>
    <row r="6433" spans="1:17" x14ac:dyDescent="0.35">
      <c r="A6433" s="2">
        <v>44984</v>
      </c>
      <c r="B6433" t="s">
        <v>18</v>
      </c>
      <c r="C6433" t="s">
        <v>19</v>
      </c>
      <c r="D6433" t="s">
        <v>20</v>
      </c>
      <c r="E6433" s="3">
        <v>138730</v>
      </c>
      <c r="F6433" s="3">
        <v>116354</v>
      </c>
      <c r="G6433" t="s">
        <v>26</v>
      </c>
      <c r="H6433" s="3" t="s">
        <v>6463</v>
      </c>
      <c r="I6433" s="3">
        <f t="shared" si="900"/>
        <v>-22376</v>
      </c>
      <c r="J6433" s="4">
        <f t="shared" si="901"/>
        <v>-0.1612917177250775</v>
      </c>
      <c r="K6433" s="5">
        <f t="shared" si="902"/>
        <v>0.83870828227492256</v>
      </c>
      <c r="L6433" s="4" t="str">
        <f t="shared" si="903"/>
        <v>Under Budget</v>
      </c>
      <c r="M6433">
        <f t="shared" si="904"/>
        <v>2023</v>
      </c>
      <c r="N6433">
        <f t="shared" si="905"/>
        <v>2</v>
      </c>
      <c r="O6433" t="str">
        <f t="shared" si="906"/>
        <v>Feb</v>
      </c>
      <c r="P6433" t="str">
        <f t="shared" si="907"/>
        <v>Q1</v>
      </c>
      <c r="Q6433" t="str">
        <f t="shared" si="908"/>
        <v>2023-02</v>
      </c>
    </row>
    <row r="6434" spans="1:17" x14ac:dyDescent="0.35">
      <c r="A6434" s="2">
        <v>44354</v>
      </c>
      <c r="B6434" t="s">
        <v>18</v>
      </c>
      <c r="C6434" t="s">
        <v>24</v>
      </c>
      <c r="D6434" t="s">
        <v>30</v>
      </c>
      <c r="E6434" s="3">
        <v>49615</v>
      </c>
      <c r="F6434" s="3">
        <v>36270</v>
      </c>
      <c r="G6434" t="s">
        <v>32</v>
      </c>
      <c r="H6434" s="3" t="s">
        <v>6464</v>
      </c>
      <c r="I6434" s="3">
        <f t="shared" si="900"/>
        <v>-13345</v>
      </c>
      <c r="J6434" s="4">
        <f t="shared" si="901"/>
        <v>-0.26897107729517283</v>
      </c>
      <c r="K6434" s="5">
        <f t="shared" si="902"/>
        <v>0.73102892270482722</v>
      </c>
      <c r="L6434" s="4" t="str">
        <f t="shared" si="903"/>
        <v>Under Budget</v>
      </c>
      <c r="M6434">
        <f t="shared" si="904"/>
        <v>2021</v>
      </c>
      <c r="N6434">
        <f t="shared" si="905"/>
        <v>6</v>
      </c>
      <c r="O6434" t="str">
        <f t="shared" si="906"/>
        <v>Jun</v>
      </c>
      <c r="P6434" t="str">
        <f t="shared" si="907"/>
        <v>Q2</v>
      </c>
      <c r="Q6434" t="str">
        <f t="shared" si="908"/>
        <v>2021-06</v>
      </c>
    </row>
    <row r="6435" spans="1:17" x14ac:dyDescent="0.35">
      <c r="A6435" s="2">
        <v>44785</v>
      </c>
      <c r="B6435" t="s">
        <v>28</v>
      </c>
      <c r="C6435" t="s">
        <v>34</v>
      </c>
      <c r="D6435" t="s">
        <v>20</v>
      </c>
      <c r="E6435" s="3">
        <v>15802</v>
      </c>
      <c r="F6435" s="3">
        <v>128907</v>
      </c>
      <c r="G6435" t="s">
        <v>35</v>
      </c>
      <c r="H6435" s="3" t="s">
        <v>6465</v>
      </c>
      <c r="I6435" s="3">
        <f t="shared" si="900"/>
        <v>113105</v>
      </c>
      <c r="J6435" s="4">
        <f t="shared" si="901"/>
        <v>7.1576382736362483</v>
      </c>
      <c r="K6435" s="5">
        <f t="shared" si="902"/>
        <v>8.1576382736362483</v>
      </c>
      <c r="L6435" s="4" t="str">
        <f t="shared" si="903"/>
        <v>Over Budget</v>
      </c>
      <c r="M6435">
        <f t="shared" si="904"/>
        <v>2022</v>
      </c>
      <c r="N6435">
        <f t="shared" si="905"/>
        <v>8</v>
      </c>
      <c r="O6435" t="str">
        <f t="shared" si="906"/>
        <v>Aug</v>
      </c>
      <c r="P6435" t="str">
        <f t="shared" si="907"/>
        <v>Q3</v>
      </c>
      <c r="Q6435" t="str">
        <f t="shared" si="908"/>
        <v>2022-08</v>
      </c>
    </row>
    <row r="6436" spans="1:17" x14ac:dyDescent="0.35">
      <c r="A6436" s="2">
        <v>44662</v>
      </c>
      <c r="B6436" t="s">
        <v>23</v>
      </c>
      <c r="C6436" t="s">
        <v>34</v>
      </c>
      <c r="D6436" t="s">
        <v>20</v>
      </c>
      <c r="E6436" s="3">
        <v>113533</v>
      </c>
      <c r="F6436" s="3">
        <v>92217</v>
      </c>
      <c r="G6436" t="s">
        <v>32</v>
      </c>
      <c r="H6436" s="3" t="s">
        <v>6466</v>
      </c>
      <c r="I6436" s="3">
        <f t="shared" si="900"/>
        <v>-21316</v>
      </c>
      <c r="J6436" s="4">
        <f t="shared" si="901"/>
        <v>-0.18775157883610932</v>
      </c>
      <c r="K6436" s="5">
        <f t="shared" si="902"/>
        <v>0.81224842116389062</v>
      </c>
      <c r="L6436" s="4" t="str">
        <f t="shared" si="903"/>
        <v>Under Budget</v>
      </c>
      <c r="M6436">
        <f t="shared" si="904"/>
        <v>2022</v>
      </c>
      <c r="N6436">
        <f t="shared" si="905"/>
        <v>4</v>
      </c>
      <c r="O6436" t="str">
        <f t="shared" si="906"/>
        <v>Apr</v>
      </c>
      <c r="P6436" t="str">
        <f t="shared" si="907"/>
        <v>Q2</v>
      </c>
      <c r="Q6436" t="str">
        <f t="shared" si="908"/>
        <v>2022-04</v>
      </c>
    </row>
    <row r="6437" spans="1:17" x14ac:dyDescent="0.35">
      <c r="A6437" s="2">
        <v>44642</v>
      </c>
      <c r="B6437" t="s">
        <v>28</v>
      </c>
      <c r="C6437" t="s">
        <v>34</v>
      </c>
      <c r="D6437" t="s">
        <v>20</v>
      </c>
      <c r="E6437" s="3">
        <v>124831</v>
      </c>
      <c r="F6437" s="3">
        <v>166512</v>
      </c>
      <c r="G6437" t="s">
        <v>35</v>
      </c>
      <c r="H6437" s="3" t="s">
        <v>6467</v>
      </c>
      <c r="I6437" s="3">
        <f t="shared" si="900"/>
        <v>41681</v>
      </c>
      <c r="J6437" s="4">
        <f t="shared" si="901"/>
        <v>0.33389943203210742</v>
      </c>
      <c r="K6437" s="5">
        <f t="shared" si="902"/>
        <v>1.3338994320321074</v>
      </c>
      <c r="L6437" s="4" t="str">
        <f t="shared" si="903"/>
        <v>Over Budget</v>
      </c>
      <c r="M6437">
        <f t="shared" si="904"/>
        <v>2022</v>
      </c>
      <c r="N6437">
        <f t="shared" si="905"/>
        <v>3</v>
      </c>
      <c r="O6437" t="str">
        <f t="shared" si="906"/>
        <v>Mar</v>
      </c>
      <c r="P6437" t="str">
        <f t="shared" si="907"/>
        <v>Q1</v>
      </c>
      <c r="Q6437" t="str">
        <f t="shared" si="908"/>
        <v>2022-03</v>
      </c>
    </row>
    <row r="6438" spans="1:17" x14ac:dyDescent="0.35">
      <c r="A6438" s="2">
        <v>44997</v>
      </c>
      <c r="B6438" t="s">
        <v>28</v>
      </c>
      <c r="C6438" t="s">
        <v>23</v>
      </c>
      <c r="D6438" t="s">
        <v>25</v>
      </c>
      <c r="E6438" s="3">
        <v>21841</v>
      </c>
      <c r="F6438" s="3">
        <v>52504</v>
      </c>
      <c r="G6438" t="s">
        <v>35</v>
      </c>
      <c r="H6438" s="3" t="s">
        <v>6468</v>
      </c>
      <c r="I6438" s="3">
        <f t="shared" si="900"/>
        <v>30663</v>
      </c>
      <c r="J6438" s="4">
        <f t="shared" si="901"/>
        <v>1.4039192344672864</v>
      </c>
      <c r="K6438" s="5">
        <f t="shared" si="902"/>
        <v>2.4039192344672862</v>
      </c>
      <c r="L6438" s="4" t="str">
        <f t="shared" si="903"/>
        <v>Over Budget</v>
      </c>
      <c r="M6438">
        <f t="shared" si="904"/>
        <v>2023</v>
      </c>
      <c r="N6438">
        <f t="shared" si="905"/>
        <v>3</v>
      </c>
      <c r="O6438" t="str">
        <f t="shared" si="906"/>
        <v>Mar</v>
      </c>
      <c r="P6438" t="str">
        <f t="shared" si="907"/>
        <v>Q1</v>
      </c>
      <c r="Q6438" t="str">
        <f t="shared" si="908"/>
        <v>2023-03</v>
      </c>
    </row>
    <row r="6439" spans="1:17" x14ac:dyDescent="0.35">
      <c r="A6439" s="2">
        <v>45125</v>
      </c>
      <c r="B6439" t="s">
        <v>37</v>
      </c>
      <c r="C6439" t="s">
        <v>29</v>
      </c>
      <c r="D6439" t="s">
        <v>39</v>
      </c>
      <c r="E6439" s="3">
        <v>111572</v>
      </c>
      <c r="F6439" s="3">
        <v>99811</v>
      </c>
      <c r="G6439" t="s">
        <v>26</v>
      </c>
      <c r="H6439" s="3" t="s">
        <v>6469</v>
      </c>
      <c r="I6439" s="3">
        <f t="shared" si="900"/>
        <v>-11761</v>
      </c>
      <c r="J6439" s="4">
        <f t="shared" si="901"/>
        <v>-0.10541175205248629</v>
      </c>
      <c r="K6439" s="5">
        <f t="shared" si="902"/>
        <v>0.89458824794751368</v>
      </c>
      <c r="L6439" s="4" t="str">
        <f t="shared" si="903"/>
        <v>Under Budget</v>
      </c>
      <c r="M6439">
        <f t="shared" si="904"/>
        <v>2023</v>
      </c>
      <c r="N6439">
        <f t="shared" si="905"/>
        <v>7</v>
      </c>
      <c r="O6439" t="str">
        <f t="shared" si="906"/>
        <v>Jul</v>
      </c>
      <c r="P6439" t="str">
        <f t="shared" si="907"/>
        <v>Q3</v>
      </c>
      <c r="Q6439" t="str">
        <f t="shared" si="908"/>
        <v>2023-07</v>
      </c>
    </row>
    <row r="6440" spans="1:17" x14ac:dyDescent="0.35">
      <c r="A6440" s="2">
        <v>44213</v>
      </c>
      <c r="B6440" t="s">
        <v>41</v>
      </c>
      <c r="C6440" t="s">
        <v>43</v>
      </c>
      <c r="D6440" t="s">
        <v>39</v>
      </c>
      <c r="E6440" s="3">
        <v>74660</v>
      </c>
      <c r="F6440" s="3">
        <v>158790</v>
      </c>
      <c r="G6440" t="s">
        <v>26</v>
      </c>
      <c r="H6440" s="3" t="s">
        <v>6470</v>
      </c>
      <c r="I6440" s="3">
        <f t="shared" si="900"/>
        <v>84130</v>
      </c>
      <c r="J6440" s="4">
        <f t="shared" si="901"/>
        <v>1.1268416822930618</v>
      </c>
      <c r="K6440" s="5">
        <f t="shared" si="902"/>
        <v>2.1268416822930618</v>
      </c>
      <c r="L6440" s="4" t="str">
        <f t="shared" si="903"/>
        <v>Over Budget</v>
      </c>
      <c r="M6440">
        <f t="shared" si="904"/>
        <v>2021</v>
      </c>
      <c r="N6440">
        <f t="shared" si="905"/>
        <v>1</v>
      </c>
      <c r="O6440" t="str">
        <f t="shared" si="906"/>
        <v>Jan</v>
      </c>
      <c r="P6440" t="str">
        <f t="shared" si="907"/>
        <v>Q1</v>
      </c>
      <c r="Q6440" t="str">
        <f t="shared" si="908"/>
        <v>2021-01</v>
      </c>
    </row>
    <row r="6441" spans="1:17" x14ac:dyDescent="0.35">
      <c r="A6441" s="2">
        <v>44927</v>
      </c>
      <c r="B6441" t="s">
        <v>28</v>
      </c>
      <c r="C6441" t="s">
        <v>24</v>
      </c>
      <c r="D6441" t="s">
        <v>58</v>
      </c>
      <c r="E6441" s="3">
        <v>122187</v>
      </c>
      <c r="F6441" s="3">
        <v>91982</v>
      </c>
      <c r="G6441" t="s">
        <v>26</v>
      </c>
      <c r="H6441" s="3" t="s">
        <v>6471</v>
      </c>
      <c r="I6441" s="3">
        <f t="shared" si="900"/>
        <v>-30205</v>
      </c>
      <c r="J6441" s="4">
        <f t="shared" si="901"/>
        <v>-0.24720305760841987</v>
      </c>
      <c r="K6441" s="5">
        <f t="shared" si="902"/>
        <v>0.75279694239158013</v>
      </c>
      <c r="L6441" s="4" t="str">
        <f t="shared" si="903"/>
        <v>Under Budget</v>
      </c>
      <c r="M6441">
        <f t="shared" si="904"/>
        <v>2023</v>
      </c>
      <c r="N6441">
        <f t="shared" si="905"/>
        <v>1</v>
      </c>
      <c r="O6441" t="str">
        <f t="shared" si="906"/>
        <v>Jan</v>
      </c>
      <c r="P6441" t="str">
        <f t="shared" si="907"/>
        <v>Q1</v>
      </c>
      <c r="Q6441" t="str">
        <f t="shared" si="908"/>
        <v>2023-01</v>
      </c>
    </row>
    <row r="6442" spans="1:17" x14ac:dyDescent="0.35">
      <c r="A6442" s="2">
        <v>44522</v>
      </c>
      <c r="B6442" t="s">
        <v>41</v>
      </c>
      <c r="C6442" t="s">
        <v>23</v>
      </c>
      <c r="D6442" t="s">
        <v>30</v>
      </c>
      <c r="E6442" s="3">
        <v>110489</v>
      </c>
      <c r="F6442" s="3">
        <v>153748</v>
      </c>
      <c r="G6442" t="s">
        <v>26</v>
      </c>
      <c r="H6442" s="3" t="s">
        <v>6472</v>
      </c>
      <c r="I6442" s="3">
        <f t="shared" si="900"/>
        <v>43259</v>
      </c>
      <c r="J6442" s="4">
        <f t="shared" si="901"/>
        <v>0.3915231380499416</v>
      </c>
      <c r="K6442" s="5">
        <f t="shared" si="902"/>
        <v>1.3915231380499415</v>
      </c>
      <c r="L6442" s="4" t="str">
        <f t="shared" si="903"/>
        <v>Over Budget</v>
      </c>
      <c r="M6442">
        <f t="shared" si="904"/>
        <v>2021</v>
      </c>
      <c r="N6442">
        <f t="shared" si="905"/>
        <v>11</v>
      </c>
      <c r="O6442" t="str">
        <f t="shared" si="906"/>
        <v>Nov</v>
      </c>
      <c r="P6442" t="str">
        <f t="shared" si="907"/>
        <v>Q4</v>
      </c>
      <c r="Q6442" t="str">
        <f t="shared" si="908"/>
        <v>2021-11</v>
      </c>
    </row>
    <row r="6443" spans="1:17" x14ac:dyDescent="0.35">
      <c r="A6443" s="2">
        <v>45191</v>
      </c>
      <c r="B6443" t="s">
        <v>41</v>
      </c>
      <c r="C6443" t="s">
        <v>19</v>
      </c>
      <c r="D6443" t="s">
        <v>58</v>
      </c>
      <c r="E6443" s="3">
        <v>28921</v>
      </c>
      <c r="F6443" s="3">
        <v>33240</v>
      </c>
      <c r="G6443" t="s">
        <v>32</v>
      </c>
      <c r="H6443" s="3" t="s">
        <v>6473</v>
      </c>
      <c r="I6443" s="3">
        <f t="shared" si="900"/>
        <v>4319</v>
      </c>
      <c r="J6443" s="4">
        <f t="shared" si="901"/>
        <v>0.14933785138826458</v>
      </c>
      <c r="K6443" s="5">
        <f t="shared" si="902"/>
        <v>1.1493378513882646</v>
      </c>
      <c r="L6443" s="4" t="str">
        <f t="shared" si="903"/>
        <v>Over Budget</v>
      </c>
      <c r="M6443">
        <f t="shared" si="904"/>
        <v>2023</v>
      </c>
      <c r="N6443">
        <f t="shared" si="905"/>
        <v>9</v>
      </c>
      <c r="O6443" t="str">
        <f t="shared" si="906"/>
        <v>Sep</v>
      </c>
      <c r="P6443" t="str">
        <f t="shared" si="907"/>
        <v>Q3</v>
      </c>
      <c r="Q6443" t="str">
        <f t="shared" si="908"/>
        <v>2023-09</v>
      </c>
    </row>
    <row r="6444" spans="1:17" x14ac:dyDescent="0.35">
      <c r="A6444" s="2">
        <v>44809</v>
      </c>
      <c r="B6444" t="s">
        <v>18</v>
      </c>
      <c r="C6444" t="s">
        <v>23</v>
      </c>
      <c r="D6444" t="s">
        <v>30</v>
      </c>
      <c r="E6444" s="3">
        <v>147817</v>
      </c>
      <c r="F6444" s="3">
        <v>107768</v>
      </c>
      <c r="G6444" t="s">
        <v>21</v>
      </c>
      <c r="H6444" s="3" t="s">
        <v>6474</v>
      </c>
      <c r="I6444" s="3">
        <f t="shared" si="900"/>
        <v>-40049</v>
      </c>
      <c r="J6444" s="4">
        <f t="shared" si="901"/>
        <v>-0.27093636049980718</v>
      </c>
      <c r="K6444" s="5">
        <f t="shared" si="902"/>
        <v>0.72906363950019282</v>
      </c>
      <c r="L6444" s="4" t="str">
        <f t="shared" si="903"/>
        <v>Under Budget</v>
      </c>
      <c r="M6444">
        <f t="shared" si="904"/>
        <v>2022</v>
      </c>
      <c r="N6444">
        <f t="shared" si="905"/>
        <v>9</v>
      </c>
      <c r="O6444" t="str">
        <f t="shared" si="906"/>
        <v>Sep</v>
      </c>
      <c r="P6444" t="str">
        <f t="shared" si="907"/>
        <v>Q3</v>
      </c>
      <c r="Q6444" t="str">
        <f t="shared" si="908"/>
        <v>2022-09</v>
      </c>
    </row>
    <row r="6445" spans="1:17" x14ac:dyDescent="0.35">
      <c r="A6445" s="2">
        <v>44742</v>
      </c>
      <c r="B6445" t="s">
        <v>55</v>
      </c>
      <c r="C6445" t="s">
        <v>19</v>
      </c>
      <c r="D6445" t="s">
        <v>20</v>
      </c>
      <c r="E6445" s="3">
        <v>41443</v>
      </c>
      <c r="F6445" s="3">
        <v>151909</v>
      </c>
      <c r="G6445" t="s">
        <v>32</v>
      </c>
      <c r="H6445" s="3" t="s">
        <v>6475</v>
      </c>
      <c r="I6445" s="3">
        <f t="shared" si="900"/>
        <v>110466</v>
      </c>
      <c r="J6445" s="4">
        <f t="shared" si="901"/>
        <v>2.6654923630046086</v>
      </c>
      <c r="K6445" s="5">
        <f t="shared" si="902"/>
        <v>3.6654923630046086</v>
      </c>
      <c r="L6445" s="4" t="str">
        <f t="shared" si="903"/>
        <v>Over Budget</v>
      </c>
      <c r="M6445">
        <f t="shared" si="904"/>
        <v>2022</v>
      </c>
      <c r="N6445">
        <f t="shared" si="905"/>
        <v>6</v>
      </c>
      <c r="O6445" t="str">
        <f t="shared" si="906"/>
        <v>Jun</v>
      </c>
      <c r="P6445" t="str">
        <f t="shared" si="907"/>
        <v>Q2</v>
      </c>
      <c r="Q6445" t="str">
        <f t="shared" si="908"/>
        <v>2022-06</v>
      </c>
    </row>
    <row r="6446" spans="1:17" x14ac:dyDescent="0.35">
      <c r="A6446" s="2">
        <v>44792</v>
      </c>
      <c r="B6446" t="s">
        <v>55</v>
      </c>
      <c r="C6446" t="s">
        <v>19</v>
      </c>
      <c r="D6446" t="s">
        <v>30</v>
      </c>
      <c r="E6446" s="3">
        <v>25016</v>
      </c>
      <c r="F6446" s="3">
        <v>83812</v>
      </c>
      <c r="G6446" t="s">
        <v>21</v>
      </c>
      <c r="H6446" s="3" t="s">
        <v>6476</v>
      </c>
      <c r="I6446" s="3">
        <f t="shared" si="900"/>
        <v>58796</v>
      </c>
      <c r="J6446" s="4">
        <f t="shared" si="901"/>
        <v>2.3503357850975375</v>
      </c>
      <c r="K6446" s="5">
        <f t="shared" si="902"/>
        <v>3.3503357850975375</v>
      </c>
      <c r="L6446" s="4" t="str">
        <f t="shared" si="903"/>
        <v>Over Budget</v>
      </c>
      <c r="M6446">
        <f t="shared" si="904"/>
        <v>2022</v>
      </c>
      <c r="N6446">
        <f t="shared" si="905"/>
        <v>8</v>
      </c>
      <c r="O6446" t="str">
        <f t="shared" si="906"/>
        <v>Aug</v>
      </c>
      <c r="P6446" t="str">
        <f t="shared" si="907"/>
        <v>Q3</v>
      </c>
      <c r="Q6446" t="str">
        <f t="shared" si="908"/>
        <v>2022-08</v>
      </c>
    </row>
    <row r="6447" spans="1:17" x14ac:dyDescent="0.35">
      <c r="A6447" s="2">
        <v>45117</v>
      </c>
      <c r="B6447" t="s">
        <v>23</v>
      </c>
      <c r="C6447" t="s">
        <v>34</v>
      </c>
      <c r="D6447" t="s">
        <v>30</v>
      </c>
      <c r="E6447" s="3">
        <v>88755</v>
      </c>
      <c r="F6447" s="3">
        <v>44473</v>
      </c>
      <c r="G6447" t="s">
        <v>32</v>
      </c>
      <c r="H6447" s="3" t="s">
        <v>6477</v>
      </c>
      <c r="I6447" s="3">
        <f t="shared" si="900"/>
        <v>-44282</v>
      </c>
      <c r="J6447" s="4">
        <f t="shared" si="901"/>
        <v>-0.49892400428144895</v>
      </c>
      <c r="K6447" s="5">
        <f t="shared" si="902"/>
        <v>0.5010759957185511</v>
      </c>
      <c r="L6447" s="4" t="str">
        <f t="shared" si="903"/>
        <v>Under Budget</v>
      </c>
      <c r="M6447">
        <f t="shared" si="904"/>
        <v>2023</v>
      </c>
      <c r="N6447">
        <f t="shared" si="905"/>
        <v>7</v>
      </c>
      <c r="O6447" t="str">
        <f t="shared" si="906"/>
        <v>Jul</v>
      </c>
      <c r="P6447" t="str">
        <f t="shared" si="907"/>
        <v>Q3</v>
      </c>
      <c r="Q6447" t="str">
        <f t="shared" si="908"/>
        <v>2023-07</v>
      </c>
    </row>
    <row r="6448" spans="1:17" x14ac:dyDescent="0.35">
      <c r="A6448" s="2">
        <v>45038</v>
      </c>
      <c r="B6448" t="s">
        <v>37</v>
      </c>
      <c r="C6448" t="s">
        <v>23</v>
      </c>
      <c r="D6448" t="s">
        <v>20</v>
      </c>
      <c r="E6448" s="3">
        <v>123264</v>
      </c>
      <c r="F6448" s="3">
        <v>22095</v>
      </c>
      <c r="G6448" t="s">
        <v>26</v>
      </c>
      <c r="H6448" s="3" t="s">
        <v>6478</v>
      </c>
      <c r="I6448" s="3">
        <f t="shared" si="900"/>
        <v>-101169</v>
      </c>
      <c r="J6448" s="4">
        <f t="shared" si="901"/>
        <v>-0.82075058411214952</v>
      </c>
      <c r="K6448" s="5">
        <f t="shared" si="902"/>
        <v>0.17924941588785046</v>
      </c>
      <c r="L6448" s="4" t="str">
        <f t="shared" si="903"/>
        <v>Under Budget</v>
      </c>
      <c r="M6448">
        <f t="shared" si="904"/>
        <v>2023</v>
      </c>
      <c r="N6448">
        <f t="shared" si="905"/>
        <v>4</v>
      </c>
      <c r="O6448" t="str">
        <f t="shared" si="906"/>
        <v>Apr</v>
      </c>
      <c r="P6448" t="str">
        <f t="shared" si="907"/>
        <v>Q2</v>
      </c>
      <c r="Q6448" t="str">
        <f t="shared" si="908"/>
        <v>2023-04</v>
      </c>
    </row>
    <row r="6449" spans="1:17" x14ac:dyDescent="0.35">
      <c r="A6449" s="2">
        <v>44540</v>
      </c>
      <c r="B6449" t="s">
        <v>37</v>
      </c>
      <c r="C6449" t="s">
        <v>43</v>
      </c>
      <c r="D6449" t="s">
        <v>58</v>
      </c>
      <c r="E6449" s="3">
        <v>39012</v>
      </c>
      <c r="F6449" s="3">
        <v>8435</v>
      </c>
      <c r="G6449" t="s">
        <v>21</v>
      </c>
      <c r="H6449" s="3" t="s">
        <v>6479</v>
      </c>
      <c r="I6449" s="3">
        <f t="shared" si="900"/>
        <v>-30577</v>
      </c>
      <c r="J6449" s="4">
        <f t="shared" si="901"/>
        <v>-0.78378447657131134</v>
      </c>
      <c r="K6449" s="5">
        <f t="shared" si="902"/>
        <v>0.21621552342868861</v>
      </c>
      <c r="L6449" s="4" t="str">
        <f t="shared" si="903"/>
        <v>Under Budget</v>
      </c>
      <c r="M6449">
        <f t="shared" si="904"/>
        <v>2021</v>
      </c>
      <c r="N6449">
        <f t="shared" si="905"/>
        <v>12</v>
      </c>
      <c r="O6449" t="str">
        <f t="shared" si="906"/>
        <v>Dec</v>
      </c>
      <c r="P6449" t="str">
        <f t="shared" si="907"/>
        <v>Q4</v>
      </c>
      <c r="Q6449" t="str">
        <f t="shared" si="908"/>
        <v>2021-12</v>
      </c>
    </row>
    <row r="6450" spans="1:17" x14ac:dyDescent="0.35">
      <c r="A6450" s="2">
        <v>45055</v>
      </c>
      <c r="B6450" t="s">
        <v>55</v>
      </c>
      <c r="C6450" t="s">
        <v>19</v>
      </c>
      <c r="D6450" t="s">
        <v>30</v>
      </c>
      <c r="E6450" s="3">
        <v>97617</v>
      </c>
      <c r="F6450" s="3">
        <v>51300</v>
      </c>
      <c r="G6450" t="s">
        <v>32</v>
      </c>
      <c r="H6450" s="3" t="s">
        <v>6480</v>
      </c>
      <c r="I6450" s="3">
        <f t="shared" si="900"/>
        <v>-46317</v>
      </c>
      <c r="J6450" s="4">
        <f t="shared" si="901"/>
        <v>-0.47447678170810414</v>
      </c>
      <c r="K6450" s="5">
        <f t="shared" si="902"/>
        <v>0.52552321829189586</v>
      </c>
      <c r="L6450" s="4" t="str">
        <f t="shared" si="903"/>
        <v>Under Budget</v>
      </c>
      <c r="M6450">
        <f t="shared" si="904"/>
        <v>2023</v>
      </c>
      <c r="N6450">
        <f t="shared" si="905"/>
        <v>5</v>
      </c>
      <c r="O6450" t="str">
        <f t="shared" si="906"/>
        <v>May</v>
      </c>
      <c r="P6450" t="str">
        <f t="shared" si="907"/>
        <v>Q2</v>
      </c>
      <c r="Q6450" t="str">
        <f t="shared" si="908"/>
        <v>2023-05</v>
      </c>
    </row>
    <row r="6451" spans="1:17" x14ac:dyDescent="0.35">
      <c r="A6451" s="2">
        <v>44641</v>
      </c>
      <c r="B6451" t="s">
        <v>23</v>
      </c>
      <c r="C6451" t="s">
        <v>34</v>
      </c>
      <c r="D6451" t="s">
        <v>58</v>
      </c>
      <c r="E6451" s="3">
        <v>110064</v>
      </c>
      <c r="F6451" s="3">
        <v>155085</v>
      </c>
      <c r="G6451" t="s">
        <v>32</v>
      </c>
      <c r="H6451" s="3" t="s">
        <v>6481</v>
      </c>
      <c r="I6451" s="3">
        <f t="shared" si="900"/>
        <v>45021</v>
      </c>
      <c r="J6451" s="4">
        <f t="shared" si="901"/>
        <v>0.40904382904491932</v>
      </c>
      <c r="K6451" s="5">
        <f t="shared" si="902"/>
        <v>1.4090438290449194</v>
      </c>
      <c r="L6451" s="4" t="str">
        <f t="shared" si="903"/>
        <v>Over Budget</v>
      </c>
      <c r="M6451">
        <f t="shared" si="904"/>
        <v>2022</v>
      </c>
      <c r="N6451">
        <f t="shared" si="905"/>
        <v>3</v>
      </c>
      <c r="O6451" t="str">
        <f t="shared" si="906"/>
        <v>Mar</v>
      </c>
      <c r="P6451" t="str">
        <f t="shared" si="907"/>
        <v>Q1</v>
      </c>
      <c r="Q6451" t="str">
        <f t="shared" si="908"/>
        <v>2022-03</v>
      </c>
    </row>
    <row r="6452" spans="1:17" x14ac:dyDescent="0.35">
      <c r="A6452" s="2">
        <v>44418</v>
      </c>
      <c r="B6452" t="s">
        <v>55</v>
      </c>
      <c r="C6452" t="s">
        <v>43</v>
      </c>
      <c r="D6452" t="s">
        <v>58</v>
      </c>
      <c r="E6452" s="3">
        <v>87974</v>
      </c>
      <c r="F6452" s="3">
        <v>64248</v>
      </c>
      <c r="G6452" t="s">
        <v>35</v>
      </c>
      <c r="H6452" s="3" t="s">
        <v>6482</v>
      </c>
      <c r="I6452" s="3">
        <f t="shared" si="900"/>
        <v>-23726</v>
      </c>
      <c r="J6452" s="4">
        <f t="shared" si="901"/>
        <v>-0.26969331848046013</v>
      </c>
      <c r="K6452" s="5">
        <f t="shared" si="902"/>
        <v>0.73030668151953981</v>
      </c>
      <c r="L6452" s="4" t="str">
        <f t="shared" si="903"/>
        <v>Under Budget</v>
      </c>
      <c r="M6452">
        <f t="shared" si="904"/>
        <v>2021</v>
      </c>
      <c r="N6452">
        <f t="shared" si="905"/>
        <v>8</v>
      </c>
      <c r="O6452" t="str">
        <f t="shared" si="906"/>
        <v>Aug</v>
      </c>
      <c r="P6452" t="str">
        <f t="shared" si="907"/>
        <v>Q3</v>
      </c>
      <c r="Q6452" t="str">
        <f t="shared" si="908"/>
        <v>2021-08</v>
      </c>
    </row>
    <row r="6453" spans="1:17" x14ac:dyDescent="0.35">
      <c r="A6453" s="2">
        <v>44788</v>
      </c>
      <c r="B6453" t="s">
        <v>23</v>
      </c>
      <c r="C6453" t="s">
        <v>23</v>
      </c>
      <c r="D6453" t="s">
        <v>39</v>
      </c>
      <c r="E6453" s="3">
        <v>31251</v>
      </c>
      <c r="F6453" s="3">
        <v>91617</v>
      </c>
      <c r="G6453" t="s">
        <v>32</v>
      </c>
      <c r="H6453" s="3" t="s">
        <v>6483</v>
      </c>
      <c r="I6453" s="3">
        <f t="shared" si="900"/>
        <v>60366</v>
      </c>
      <c r="J6453" s="4">
        <f t="shared" si="901"/>
        <v>1.9316501871940097</v>
      </c>
      <c r="K6453" s="5">
        <f t="shared" si="902"/>
        <v>2.9316501871940099</v>
      </c>
      <c r="L6453" s="4" t="str">
        <f t="shared" si="903"/>
        <v>Over Budget</v>
      </c>
      <c r="M6453">
        <f t="shared" si="904"/>
        <v>2022</v>
      </c>
      <c r="N6453">
        <f t="shared" si="905"/>
        <v>8</v>
      </c>
      <c r="O6453" t="str">
        <f t="shared" si="906"/>
        <v>Aug</v>
      </c>
      <c r="P6453" t="str">
        <f t="shared" si="907"/>
        <v>Q3</v>
      </c>
      <c r="Q6453" t="str">
        <f t="shared" si="908"/>
        <v>2022-08</v>
      </c>
    </row>
    <row r="6454" spans="1:17" x14ac:dyDescent="0.35">
      <c r="A6454" s="2">
        <v>45227</v>
      </c>
      <c r="B6454" t="s">
        <v>23</v>
      </c>
      <c r="C6454" t="s">
        <v>43</v>
      </c>
      <c r="D6454" t="s">
        <v>20</v>
      </c>
      <c r="E6454" s="3">
        <v>47860</v>
      </c>
      <c r="F6454" s="3">
        <v>130817</v>
      </c>
      <c r="G6454" t="s">
        <v>26</v>
      </c>
      <c r="H6454" s="3" t="s">
        <v>6484</v>
      </c>
      <c r="I6454" s="3">
        <f t="shared" si="900"/>
        <v>82957</v>
      </c>
      <c r="J6454" s="4">
        <f t="shared" si="901"/>
        <v>1.7333263685750104</v>
      </c>
      <c r="K6454" s="5">
        <f t="shared" si="902"/>
        <v>2.7333263685750104</v>
      </c>
      <c r="L6454" s="4" t="str">
        <f t="shared" si="903"/>
        <v>Over Budget</v>
      </c>
      <c r="M6454">
        <f t="shared" si="904"/>
        <v>2023</v>
      </c>
      <c r="N6454">
        <f t="shared" si="905"/>
        <v>10</v>
      </c>
      <c r="O6454" t="str">
        <f t="shared" si="906"/>
        <v>Oct</v>
      </c>
      <c r="P6454" t="str">
        <f t="shared" si="907"/>
        <v>Q4</v>
      </c>
      <c r="Q6454" t="str">
        <f t="shared" si="908"/>
        <v>2023-10</v>
      </c>
    </row>
    <row r="6455" spans="1:17" x14ac:dyDescent="0.35">
      <c r="A6455" s="2">
        <v>45214</v>
      </c>
      <c r="B6455" t="s">
        <v>23</v>
      </c>
      <c r="C6455" t="s">
        <v>23</v>
      </c>
      <c r="D6455" t="s">
        <v>20</v>
      </c>
      <c r="E6455" s="3">
        <v>147652</v>
      </c>
      <c r="F6455" s="3">
        <v>32478</v>
      </c>
      <c r="G6455" t="s">
        <v>32</v>
      </c>
      <c r="H6455" s="3" t="s">
        <v>6485</v>
      </c>
      <c r="I6455" s="3">
        <f t="shared" si="900"/>
        <v>-115174</v>
      </c>
      <c r="J6455" s="4">
        <f t="shared" si="901"/>
        <v>-0.78003684338850809</v>
      </c>
      <c r="K6455" s="5">
        <f t="shared" si="902"/>
        <v>0.21996315661149188</v>
      </c>
      <c r="L6455" s="4" t="str">
        <f t="shared" si="903"/>
        <v>Under Budget</v>
      </c>
      <c r="M6455">
        <f t="shared" si="904"/>
        <v>2023</v>
      </c>
      <c r="N6455">
        <f t="shared" si="905"/>
        <v>10</v>
      </c>
      <c r="O6455" t="str">
        <f t="shared" si="906"/>
        <v>Oct</v>
      </c>
      <c r="P6455" t="str">
        <f t="shared" si="907"/>
        <v>Q4</v>
      </c>
      <c r="Q6455" t="str">
        <f t="shared" si="908"/>
        <v>2023-10</v>
      </c>
    </row>
    <row r="6456" spans="1:17" x14ac:dyDescent="0.35">
      <c r="A6456" s="2">
        <v>44212</v>
      </c>
      <c r="B6456" t="s">
        <v>23</v>
      </c>
      <c r="C6456" t="s">
        <v>19</v>
      </c>
      <c r="D6456" t="s">
        <v>25</v>
      </c>
      <c r="E6456" s="3">
        <v>58201</v>
      </c>
      <c r="F6456" s="3">
        <v>54418</v>
      </c>
      <c r="G6456" t="s">
        <v>32</v>
      </c>
      <c r="H6456" s="3" t="s">
        <v>6486</v>
      </c>
      <c r="I6456" s="3">
        <f t="shared" si="900"/>
        <v>-3783</v>
      </c>
      <c r="J6456" s="4">
        <f t="shared" si="901"/>
        <v>-6.4998883180701364E-2</v>
      </c>
      <c r="K6456" s="5">
        <f t="shared" si="902"/>
        <v>0.93500111681929865</v>
      </c>
      <c r="L6456" s="4" t="str">
        <f t="shared" si="903"/>
        <v>Under Budget</v>
      </c>
      <c r="M6456">
        <f t="shared" si="904"/>
        <v>2021</v>
      </c>
      <c r="N6456">
        <f t="shared" si="905"/>
        <v>1</v>
      </c>
      <c r="O6456" t="str">
        <f t="shared" si="906"/>
        <v>Jan</v>
      </c>
      <c r="P6456" t="str">
        <f t="shared" si="907"/>
        <v>Q1</v>
      </c>
      <c r="Q6456" t="str">
        <f t="shared" si="908"/>
        <v>2021-01</v>
      </c>
    </row>
    <row r="6457" spans="1:17" x14ac:dyDescent="0.35">
      <c r="A6457" s="2">
        <v>44720</v>
      </c>
      <c r="B6457" t="s">
        <v>18</v>
      </c>
      <c r="C6457" t="s">
        <v>24</v>
      </c>
      <c r="D6457" t="s">
        <v>58</v>
      </c>
      <c r="E6457" s="3">
        <v>87919</v>
      </c>
      <c r="F6457" s="3">
        <v>20203</v>
      </c>
      <c r="G6457" t="s">
        <v>26</v>
      </c>
      <c r="H6457" s="3" t="s">
        <v>6487</v>
      </c>
      <c r="I6457" s="3">
        <f t="shared" si="900"/>
        <v>-67716</v>
      </c>
      <c r="J6457" s="4">
        <f t="shared" si="901"/>
        <v>-0.77020894232190995</v>
      </c>
      <c r="K6457" s="5">
        <f t="shared" si="902"/>
        <v>0.22979105767809005</v>
      </c>
      <c r="L6457" s="4" t="str">
        <f t="shared" si="903"/>
        <v>Under Budget</v>
      </c>
      <c r="M6457">
        <f t="shared" si="904"/>
        <v>2022</v>
      </c>
      <c r="N6457">
        <f t="shared" si="905"/>
        <v>6</v>
      </c>
      <c r="O6457" t="str">
        <f t="shared" si="906"/>
        <v>Jun</v>
      </c>
      <c r="P6457" t="str">
        <f t="shared" si="907"/>
        <v>Q2</v>
      </c>
      <c r="Q6457" t="str">
        <f t="shared" si="908"/>
        <v>2022-06</v>
      </c>
    </row>
    <row r="6458" spans="1:17" x14ac:dyDescent="0.35">
      <c r="A6458" s="2">
        <v>44999</v>
      </c>
      <c r="B6458" t="s">
        <v>18</v>
      </c>
      <c r="C6458" t="s">
        <v>24</v>
      </c>
      <c r="D6458" t="s">
        <v>25</v>
      </c>
      <c r="E6458" s="3">
        <v>104499</v>
      </c>
      <c r="F6458" s="3">
        <v>82774</v>
      </c>
      <c r="G6458" t="s">
        <v>21</v>
      </c>
      <c r="H6458" s="3" t="s">
        <v>6488</v>
      </c>
      <c r="I6458" s="3">
        <f t="shared" si="900"/>
        <v>-21725</v>
      </c>
      <c r="J6458" s="4">
        <f t="shared" si="901"/>
        <v>-0.20789672628446204</v>
      </c>
      <c r="K6458" s="5">
        <f t="shared" si="902"/>
        <v>0.7921032737155379</v>
      </c>
      <c r="L6458" s="4" t="str">
        <f t="shared" si="903"/>
        <v>Under Budget</v>
      </c>
      <c r="M6458">
        <f t="shared" si="904"/>
        <v>2023</v>
      </c>
      <c r="N6458">
        <f t="shared" si="905"/>
        <v>3</v>
      </c>
      <c r="O6458" t="str">
        <f t="shared" si="906"/>
        <v>Mar</v>
      </c>
      <c r="P6458" t="str">
        <f t="shared" si="907"/>
        <v>Q1</v>
      </c>
      <c r="Q6458" t="str">
        <f t="shared" si="908"/>
        <v>2023-03</v>
      </c>
    </row>
    <row r="6459" spans="1:17" x14ac:dyDescent="0.35">
      <c r="A6459" s="2">
        <v>44217</v>
      </c>
      <c r="B6459" t="s">
        <v>55</v>
      </c>
      <c r="C6459" t="s">
        <v>29</v>
      </c>
      <c r="D6459" t="s">
        <v>20</v>
      </c>
      <c r="E6459" s="3">
        <v>79936</v>
      </c>
      <c r="F6459" s="3">
        <v>67741</v>
      </c>
      <c r="G6459" t="s">
        <v>21</v>
      </c>
      <c r="H6459" s="3" t="s">
        <v>6489</v>
      </c>
      <c r="I6459" s="3">
        <f t="shared" si="900"/>
        <v>-12195</v>
      </c>
      <c r="J6459" s="4">
        <f t="shared" si="901"/>
        <v>-0.1525595476381105</v>
      </c>
      <c r="K6459" s="5">
        <f t="shared" si="902"/>
        <v>0.84744045236188947</v>
      </c>
      <c r="L6459" s="4" t="str">
        <f t="shared" si="903"/>
        <v>Under Budget</v>
      </c>
      <c r="M6459">
        <f t="shared" si="904"/>
        <v>2021</v>
      </c>
      <c r="N6459">
        <f t="shared" si="905"/>
        <v>1</v>
      </c>
      <c r="O6459" t="str">
        <f t="shared" si="906"/>
        <v>Jan</v>
      </c>
      <c r="P6459" t="str">
        <f t="shared" si="907"/>
        <v>Q1</v>
      </c>
      <c r="Q6459" t="str">
        <f t="shared" si="908"/>
        <v>2021-01</v>
      </c>
    </row>
    <row r="6460" spans="1:17" x14ac:dyDescent="0.35">
      <c r="A6460" s="2">
        <v>44424</v>
      </c>
      <c r="B6460" t="s">
        <v>23</v>
      </c>
      <c r="C6460" t="s">
        <v>29</v>
      </c>
      <c r="D6460" t="s">
        <v>20</v>
      </c>
      <c r="E6460" s="3">
        <v>61922</v>
      </c>
      <c r="F6460" s="3">
        <v>121488</v>
      </c>
      <c r="G6460" t="s">
        <v>26</v>
      </c>
      <c r="H6460" s="3" t="s">
        <v>6490</v>
      </c>
      <c r="I6460" s="3">
        <f t="shared" si="900"/>
        <v>59566</v>
      </c>
      <c r="J6460" s="4">
        <f t="shared" si="901"/>
        <v>0.96195213332902685</v>
      </c>
      <c r="K6460" s="5">
        <f t="shared" si="902"/>
        <v>1.9619521333290268</v>
      </c>
      <c r="L6460" s="4" t="str">
        <f t="shared" si="903"/>
        <v>Over Budget</v>
      </c>
      <c r="M6460">
        <f t="shared" si="904"/>
        <v>2021</v>
      </c>
      <c r="N6460">
        <f t="shared" si="905"/>
        <v>8</v>
      </c>
      <c r="O6460" t="str">
        <f t="shared" si="906"/>
        <v>Aug</v>
      </c>
      <c r="P6460" t="str">
        <f t="shared" si="907"/>
        <v>Q3</v>
      </c>
      <c r="Q6460" t="str">
        <f t="shared" si="908"/>
        <v>2021-08</v>
      </c>
    </row>
    <row r="6461" spans="1:17" x14ac:dyDescent="0.35">
      <c r="A6461" s="2">
        <v>45204</v>
      </c>
      <c r="B6461" t="s">
        <v>28</v>
      </c>
      <c r="C6461" t="s">
        <v>19</v>
      </c>
      <c r="D6461" t="s">
        <v>25</v>
      </c>
      <c r="E6461" s="3">
        <v>35344</v>
      </c>
      <c r="F6461" s="3">
        <v>131969</v>
      </c>
      <c r="G6461" t="s">
        <v>21</v>
      </c>
      <c r="H6461" s="3" t="s">
        <v>6491</v>
      </c>
      <c r="I6461" s="3">
        <f t="shared" si="900"/>
        <v>96625</v>
      </c>
      <c r="J6461" s="4">
        <f t="shared" si="901"/>
        <v>2.7338444997736531</v>
      </c>
      <c r="K6461" s="5">
        <f t="shared" si="902"/>
        <v>3.7338444997736531</v>
      </c>
      <c r="L6461" s="4" t="str">
        <f t="shared" si="903"/>
        <v>Over Budget</v>
      </c>
      <c r="M6461">
        <f t="shared" si="904"/>
        <v>2023</v>
      </c>
      <c r="N6461">
        <f t="shared" si="905"/>
        <v>10</v>
      </c>
      <c r="O6461" t="str">
        <f t="shared" si="906"/>
        <v>Oct</v>
      </c>
      <c r="P6461" t="str">
        <f t="shared" si="907"/>
        <v>Q4</v>
      </c>
      <c r="Q6461" t="str">
        <f t="shared" si="908"/>
        <v>2023-10</v>
      </c>
    </row>
    <row r="6462" spans="1:17" x14ac:dyDescent="0.35">
      <c r="A6462" s="2">
        <v>45005</v>
      </c>
      <c r="B6462" t="s">
        <v>23</v>
      </c>
      <c r="C6462" t="s">
        <v>43</v>
      </c>
      <c r="D6462" t="s">
        <v>20</v>
      </c>
      <c r="E6462" s="3">
        <v>133865</v>
      </c>
      <c r="F6462" s="3">
        <v>42186</v>
      </c>
      <c r="G6462" t="s">
        <v>35</v>
      </c>
      <c r="H6462" s="3" t="s">
        <v>6492</v>
      </c>
      <c r="I6462" s="3">
        <f t="shared" si="900"/>
        <v>-91679</v>
      </c>
      <c r="J6462" s="4">
        <f t="shared" si="901"/>
        <v>-0.68486161431292725</v>
      </c>
      <c r="K6462" s="5">
        <f t="shared" si="902"/>
        <v>0.31513838568707281</v>
      </c>
      <c r="L6462" s="4" t="str">
        <f t="shared" si="903"/>
        <v>Under Budget</v>
      </c>
      <c r="M6462">
        <f t="shared" si="904"/>
        <v>2023</v>
      </c>
      <c r="N6462">
        <f t="shared" si="905"/>
        <v>3</v>
      </c>
      <c r="O6462" t="str">
        <f t="shared" si="906"/>
        <v>Mar</v>
      </c>
      <c r="P6462" t="str">
        <f t="shared" si="907"/>
        <v>Q1</v>
      </c>
      <c r="Q6462" t="str">
        <f t="shared" si="908"/>
        <v>2023-03</v>
      </c>
    </row>
    <row r="6463" spans="1:17" x14ac:dyDescent="0.35">
      <c r="A6463" s="2">
        <v>44600</v>
      </c>
      <c r="B6463" t="s">
        <v>28</v>
      </c>
      <c r="C6463" t="s">
        <v>23</v>
      </c>
      <c r="D6463" t="s">
        <v>20</v>
      </c>
      <c r="E6463" s="3">
        <v>123581</v>
      </c>
      <c r="F6463" s="3">
        <v>22768</v>
      </c>
      <c r="G6463" t="s">
        <v>32</v>
      </c>
      <c r="H6463" s="3" t="s">
        <v>6493</v>
      </c>
      <c r="I6463" s="3">
        <f t="shared" si="900"/>
        <v>-100813</v>
      </c>
      <c r="J6463" s="4">
        <f t="shared" si="901"/>
        <v>-0.81576455927691149</v>
      </c>
      <c r="K6463" s="5">
        <f t="shared" si="902"/>
        <v>0.18423544072308851</v>
      </c>
      <c r="L6463" s="4" t="str">
        <f t="shared" si="903"/>
        <v>Under Budget</v>
      </c>
      <c r="M6463">
        <f t="shared" si="904"/>
        <v>2022</v>
      </c>
      <c r="N6463">
        <f t="shared" si="905"/>
        <v>2</v>
      </c>
      <c r="O6463" t="str">
        <f t="shared" si="906"/>
        <v>Feb</v>
      </c>
      <c r="P6463" t="str">
        <f t="shared" si="907"/>
        <v>Q1</v>
      </c>
      <c r="Q6463" t="str">
        <f t="shared" si="908"/>
        <v>2022-02</v>
      </c>
    </row>
    <row r="6464" spans="1:17" x14ac:dyDescent="0.35">
      <c r="A6464" s="2">
        <v>45286</v>
      </c>
      <c r="B6464" t="s">
        <v>18</v>
      </c>
      <c r="C6464" t="s">
        <v>24</v>
      </c>
      <c r="D6464" t="s">
        <v>39</v>
      </c>
      <c r="E6464" s="3">
        <v>34780</v>
      </c>
      <c r="F6464" s="3">
        <v>150285</v>
      </c>
      <c r="G6464" t="s">
        <v>32</v>
      </c>
      <c r="H6464" s="3" t="s">
        <v>6494</v>
      </c>
      <c r="I6464" s="3">
        <f t="shared" si="900"/>
        <v>115505</v>
      </c>
      <c r="J6464" s="4">
        <f t="shared" si="901"/>
        <v>3.3210178263369752</v>
      </c>
      <c r="K6464" s="5">
        <f t="shared" si="902"/>
        <v>4.3210178263369752</v>
      </c>
      <c r="L6464" s="4" t="str">
        <f t="shared" si="903"/>
        <v>Over Budget</v>
      </c>
      <c r="M6464">
        <f t="shared" si="904"/>
        <v>2023</v>
      </c>
      <c r="N6464">
        <f t="shared" si="905"/>
        <v>12</v>
      </c>
      <c r="O6464" t="str">
        <f t="shared" si="906"/>
        <v>Dec</v>
      </c>
      <c r="P6464" t="str">
        <f t="shared" si="907"/>
        <v>Q4</v>
      </c>
      <c r="Q6464" t="str">
        <f t="shared" si="908"/>
        <v>2023-12</v>
      </c>
    </row>
    <row r="6465" spans="1:17" x14ac:dyDescent="0.35">
      <c r="A6465" s="2">
        <v>44633</v>
      </c>
      <c r="B6465" t="s">
        <v>23</v>
      </c>
      <c r="C6465" t="s">
        <v>23</v>
      </c>
      <c r="D6465" t="s">
        <v>30</v>
      </c>
      <c r="E6465" s="3">
        <v>68210</v>
      </c>
      <c r="F6465" s="3">
        <v>113464</v>
      </c>
      <c r="G6465" t="s">
        <v>21</v>
      </c>
      <c r="H6465" s="3" t="s">
        <v>6495</v>
      </c>
      <c r="I6465" s="3">
        <f t="shared" si="900"/>
        <v>45254</v>
      </c>
      <c r="J6465" s="4">
        <f t="shared" si="901"/>
        <v>0.66345110687582465</v>
      </c>
      <c r="K6465" s="5">
        <f t="shared" si="902"/>
        <v>1.6634511068758246</v>
      </c>
      <c r="L6465" s="4" t="str">
        <f t="shared" si="903"/>
        <v>Over Budget</v>
      </c>
      <c r="M6465">
        <f t="shared" si="904"/>
        <v>2022</v>
      </c>
      <c r="N6465">
        <f t="shared" si="905"/>
        <v>3</v>
      </c>
      <c r="O6465" t="str">
        <f t="shared" si="906"/>
        <v>Mar</v>
      </c>
      <c r="P6465" t="str">
        <f t="shared" si="907"/>
        <v>Q1</v>
      </c>
      <c r="Q6465" t="str">
        <f t="shared" si="908"/>
        <v>2022-03</v>
      </c>
    </row>
    <row r="6466" spans="1:17" x14ac:dyDescent="0.35">
      <c r="A6466" s="2">
        <v>45025</v>
      </c>
      <c r="B6466" t="s">
        <v>41</v>
      </c>
      <c r="C6466" t="s">
        <v>19</v>
      </c>
      <c r="D6466" t="s">
        <v>39</v>
      </c>
      <c r="E6466" s="3">
        <v>10661</v>
      </c>
      <c r="F6466" s="3">
        <v>85234</v>
      </c>
      <c r="G6466" t="s">
        <v>21</v>
      </c>
      <c r="H6466" s="3" t="s">
        <v>6496</v>
      </c>
      <c r="I6466" s="3">
        <f t="shared" si="900"/>
        <v>74573</v>
      </c>
      <c r="J6466" s="4">
        <f t="shared" si="901"/>
        <v>6.9949348091173436</v>
      </c>
      <c r="K6466" s="5">
        <f t="shared" si="902"/>
        <v>7.9949348091173436</v>
      </c>
      <c r="L6466" s="4" t="str">
        <f t="shared" si="903"/>
        <v>Over Budget</v>
      </c>
      <c r="M6466">
        <f t="shared" si="904"/>
        <v>2023</v>
      </c>
      <c r="N6466">
        <f t="shared" si="905"/>
        <v>4</v>
      </c>
      <c r="O6466" t="str">
        <f t="shared" si="906"/>
        <v>Apr</v>
      </c>
      <c r="P6466" t="str">
        <f t="shared" si="907"/>
        <v>Q2</v>
      </c>
      <c r="Q6466" t="str">
        <f t="shared" si="908"/>
        <v>2023-04</v>
      </c>
    </row>
    <row r="6467" spans="1:17" x14ac:dyDescent="0.35">
      <c r="A6467" s="2">
        <v>45130</v>
      </c>
      <c r="B6467" t="s">
        <v>55</v>
      </c>
      <c r="C6467" t="s">
        <v>43</v>
      </c>
      <c r="D6467" t="s">
        <v>30</v>
      </c>
      <c r="E6467" s="3">
        <v>76214</v>
      </c>
      <c r="F6467" s="3">
        <v>57792</v>
      </c>
      <c r="G6467" t="s">
        <v>21</v>
      </c>
      <c r="H6467" s="3" t="s">
        <v>6497</v>
      </c>
      <c r="I6467" s="3">
        <f t="shared" si="900"/>
        <v>-18422</v>
      </c>
      <c r="J6467" s="4">
        <f t="shared" si="901"/>
        <v>-0.24171412076521373</v>
      </c>
      <c r="K6467" s="5">
        <f t="shared" si="902"/>
        <v>0.7582858792347863</v>
      </c>
      <c r="L6467" s="4" t="str">
        <f t="shared" si="903"/>
        <v>Under Budget</v>
      </c>
      <c r="M6467">
        <f t="shared" si="904"/>
        <v>2023</v>
      </c>
      <c r="N6467">
        <f t="shared" si="905"/>
        <v>7</v>
      </c>
      <c r="O6467" t="str">
        <f t="shared" si="906"/>
        <v>Jul</v>
      </c>
      <c r="P6467" t="str">
        <f t="shared" si="907"/>
        <v>Q3</v>
      </c>
      <c r="Q6467" t="str">
        <f t="shared" si="908"/>
        <v>2023-07</v>
      </c>
    </row>
    <row r="6468" spans="1:17" x14ac:dyDescent="0.35">
      <c r="A6468" s="2">
        <v>44455</v>
      </c>
      <c r="B6468" t="s">
        <v>23</v>
      </c>
      <c r="C6468" t="s">
        <v>23</v>
      </c>
      <c r="D6468" t="s">
        <v>39</v>
      </c>
      <c r="E6468" s="3">
        <v>67146</v>
      </c>
      <c r="F6468" s="3">
        <v>84932</v>
      </c>
      <c r="G6468" t="s">
        <v>26</v>
      </c>
      <c r="H6468" s="3" t="s">
        <v>6498</v>
      </c>
      <c r="I6468" s="3">
        <f t="shared" si="900"/>
        <v>17786</v>
      </c>
      <c r="J6468" s="4">
        <f t="shared" si="901"/>
        <v>0.26488547344592378</v>
      </c>
      <c r="K6468" s="5">
        <f t="shared" si="902"/>
        <v>1.2648854734459238</v>
      </c>
      <c r="L6468" s="4" t="str">
        <f t="shared" si="903"/>
        <v>Over Budget</v>
      </c>
      <c r="M6468">
        <f t="shared" si="904"/>
        <v>2021</v>
      </c>
      <c r="N6468">
        <f t="shared" si="905"/>
        <v>9</v>
      </c>
      <c r="O6468" t="str">
        <f t="shared" si="906"/>
        <v>Sep</v>
      </c>
      <c r="P6468" t="str">
        <f t="shared" si="907"/>
        <v>Q3</v>
      </c>
      <c r="Q6468" t="str">
        <f t="shared" si="908"/>
        <v>2021-09</v>
      </c>
    </row>
    <row r="6469" spans="1:17" x14ac:dyDescent="0.35">
      <c r="A6469" s="2">
        <v>44299</v>
      </c>
      <c r="B6469" t="s">
        <v>37</v>
      </c>
      <c r="C6469" t="s">
        <v>43</v>
      </c>
      <c r="D6469" t="s">
        <v>39</v>
      </c>
      <c r="E6469" s="3">
        <v>62452</v>
      </c>
      <c r="F6469" s="3">
        <v>53170</v>
      </c>
      <c r="G6469" t="s">
        <v>35</v>
      </c>
      <c r="H6469" s="3" t="s">
        <v>6499</v>
      </c>
      <c r="I6469" s="3">
        <f t="shared" ref="I6469:I6532" si="909">F6469-E6469</f>
        <v>-9282</v>
      </c>
      <c r="J6469" s="4">
        <f t="shared" ref="J6469:J6532" si="910">IFERROR(I6469/E6469,0)</f>
        <v>-0.14862614487926729</v>
      </c>
      <c r="K6469" s="5">
        <f t="shared" ref="K6469:K6532" si="911">IFERROR(F6469/E6469,0)</f>
        <v>0.85137385512073271</v>
      </c>
      <c r="L6469" s="4" t="str">
        <f t="shared" ref="L6469:L6532" si="912">IF(I6469&gt;0,"Over Budget",IF(I6469&lt;0,"Under Budget","On Budget"))</f>
        <v>Under Budget</v>
      </c>
      <c r="M6469">
        <f t="shared" ref="M6469:M6532" si="913">YEAR(A6469)</f>
        <v>2021</v>
      </c>
      <c r="N6469">
        <f t="shared" ref="N6469:N6532" si="914">MONTH(A6469)</f>
        <v>4</v>
      </c>
      <c r="O6469" t="str">
        <f t="shared" ref="O6469:O6532" si="915">TEXT(A6469,"mmm")</f>
        <v>Apr</v>
      </c>
      <c r="P6469" t="str">
        <f t="shared" ref="P6469:P6532" si="916">"Q"&amp;ROUNDUP(MONTH(A6469)/3,0)</f>
        <v>Q2</v>
      </c>
      <c r="Q6469" t="str">
        <f t="shared" ref="Q6469:Q6532" si="917">TEXT(A6469,"yyyy-mm")</f>
        <v>2021-04</v>
      </c>
    </row>
    <row r="6470" spans="1:17" x14ac:dyDescent="0.35">
      <c r="A6470" s="2">
        <v>45189</v>
      </c>
      <c r="B6470" t="s">
        <v>28</v>
      </c>
      <c r="C6470" t="s">
        <v>24</v>
      </c>
      <c r="D6470" t="s">
        <v>58</v>
      </c>
      <c r="E6470" s="3">
        <v>54505</v>
      </c>
      <c r="F6470" s="3">
        <v>31585</v>
      </c>
      <c r="G6470" t="s">
        <v>35</v>
      </c>
      <c r="H6470" s="3" t="s">
        <v>6500</v>
      </c>
      <c r="I6470" s="3">
        <f t="shared" si="909"/>
        <v>-22920</v>
      </c>
      <c r="J6470" s="4">
        <f t="shared" si="910"/>
        <v>-0.42051187964406933</v>
      </c>
      <c r="K6470" s="5">
        <f t="shared" si="911"/>
        <v>0.57948812035593067</v>
      </c>
      <c r="L6470" s="4" t="str">
        <f t="shared" si="912"/>
        <v>Under Budget</v>
      </c>
      <c r="M6470">
        <f t="shared" si="913"/>
        <v>2023</v>
      </c>
      <c r="N6470">
        <f t="shared" si="914"/>
        <v>9</v>
      </c>
      <c r="O6470" t="str">
        <f t="shared" si="915"/>
        <v>Sep</v>
      </c>
      <c r="P6470" t="str">
        <f t="shared" si="916"/>
        <v>Q3</v>
      </c>
      <c r="Q6470" t="str">
        <f t="shared" si="917"/>
        <v>2023-09</v>
      </c>
    </row>
    <row r="6471" spans="1:17" x14ac:dyDescent="0.35">
      <c r="A6471" s="2">
        <v>44965</v>
      </c>
      <c r="B6471" t="s">
        <v>23</v>
      </c>
      <c r="C6471" t="s">
        <v>23</v>
      </c>
      <c r="D6471" t="s">
        <v>25</v>
      </c>
      <c r="E6471" s="3">
        <v>126953</v>
      </c>
      <c r="F6471" s="3">
        <v>168845</v>
      </c>
      <c r="G6471" t="s">
        <v>21</v>
      </c>
      <c r="H6471" s="3" t="s">
        <v>6501</v>
      </c>
      <c r="I6471" s="3">
        <f t="shared" si="909"/>
        <v>41892</v>
      </c>
      <c r="J6471" s="4">
        <f t="shared" si="910"/>
        <v>0.32998038644222666</v>
      </c>
      <c r="K6471" s="5">
        <f t="shared" si="911"/>
        <v>1.3299803864422266</v>
      </c>
      <c r="L6471" s="4" t="str">
        <f t="shared" si="912"/>
        <v>Over Budget</v>
      </c>
      <c r="M6471">
        <f t="shared" si="913"/>
        <v>2023</v>
      </c>
      <c r="N6471">
        <f t="shared" si="914"/>
        <v>2</v>
      </c>
      <c r="O6471" t="str">
        <f t="shared" si="915"/>
        <v>Feb</v>
      </c>
      <c r="P6471" t="str">
        <f t="shared" si="916"/>
        <v>Q1</v>
      </c>
      <c r="Q6471" t="str">
        <f t="shared" si="917"/>
        <v>2023-02</v>
      </c>
    </row>
    <row r="6472" spans="1:17" x14ac:dyDescent="0.35">
      <c r="A6472" s="2">
        <v>45009</v>
      </c>
      <c r="B6472" t="s">
        <v>41</v>
      </c>
      <c r="C6472" t="s">
        <v>34</v>
      </c>
      <c r="D6472" t="s">
        <v>39</v>
      </c>
      <c r="E6472" s="3">
        <v>112594</v>
      </c>
      <c r="F6472" s="3">
        <v>112722</v>
      </c>
      <c r="G6472" t="s">
        <v>26</v>
      </c>
      <c r="H6472" s="3" t="s">
        <v>6502</v>
      </c>
      <c r="I6472" s="3">
        <f t="shared" si="909"/>
        <v>128</v>
      </c>
      <c r="J6472" s="4">
        <f t="shared" si="910"/>
        <v>1.1368278949144715E-3</v>
      </c>
      <c r="K6472" s="5">
        <f t="shared" si="911"/>
        <v>1.0011368278949144</v>
      </c>
      <c r="L6472" s="4" t="str">
        <f t="shared" si="912"/>
        <v>Over Budget</v>
      </c>
      <c r="M6472">
        <f t="shared" si="913"/>
        <v>2023</v>
      </c>
      <c r="N6472">
        <f t="shared" si="914"/>
        <v>3</v>
      </c>
      <c r="O6472" t="str">
        <f t="shared" si="915"/>
        <v>Mar</v>
      </c>
      <c r="P6472" t="str">
        <f t="shared" si="916"/>
        <v>Q1</v>
      </c>
      <c r="Q6472" t="str">
        <f t="shared" si="917"/>
        <v>2023-03</v>
      </c>
    </row>
    <row r="6473" spans="1:17" x14ac:dyDescent="0.35">
      <c r="A6473" s="2">
        <v>44422</v>
      </c>
      <c r="B6473" t="s">
        <v>28</v>
      </c>
      <c r="C6473" t="s">
        <v>24</v>
      </c>
      <c r="D6473" t="s">
        <v>58</v>
      </c>
      <c r="E6473" s="3">
        <v>15647</v>
      </c>
      <c r="F6473" s="3">
        <v>80023</v>
      </c>
      <c r="G6473" t="s">
        <v>21</v>
      </c>
      <c r="H6473" s="3" t="s">
        <v>6503</v>
      </c>
      <c r="I6473" s="3">
        <f t="shared" si="909"/>
        <v>64376</v>
      </c>
      <c r="J6473" s="4">
        <f t="shared" si="910"/>
        <v>4.114271106282354</v>
      </c>
      <c r="K6473" s="5">
        <f t="shared" si="911"/>
        <v>5.114271106282354</v>
      </c>
      <c r="L6473" s="4" t="str">
        <f t="shared" si="912"/>
        <v>Over Budget</v>
      </c>
      <c r="M6473">
        <f t="shared" si="913"/>
        <v>2021</v>
      </c>
      <c r="N6473">
        <f t="shared" si="914"/>
        <v>8</v>
      </c>
      <c r="O6473" t="str">
        <f t="shared" si="915"/>
        <v>Aug</v>
      </c>
      <c r="P6473" t="str">
        <f t="shared" si="916"/>
        <v>Q3</v>
      </c>
      <c r="Q6473" t="str">
        <f t="shared" si="917"/>
        <v>2021-08</v>
      </c>
    </row>
    <row r="6474" spans="1:17" x14ac:dyDescent="0.35">
      <c r="A6474" s="2">
        <v>45139</v>
      </c>
      <c r="B6474" t="s">
        <v>41</v>
      </c>
      <c r="C6474" t="s">
        <v>43</v>
      </c>
      <c r="D6474" t="s">
        <v>39</v>
      </c>
      <c r="E6474" s="3">
        <v>67083</v>
      </c>
      <c r="F6474" s="3">
        <v>78311</v>
      </c>
      <c r="G6474" t="s">
        <v>26</v>
      </c>
      <c r="H6474" s="3" t="s">
        <v>6504</v>
      </c>
      <c r="I6474" s="3">
        <f t="shared" si="909"/>
        <v>11228</v>
      </c>
      <c r="J6474" s="4">
        <f t="shared" si="910"/>
        <v>0.16737474471922842</v>
      </c>
      <c r="K6474" s="5">
        <f t="shared" si="911"/>
        <v>1.1673747447192284</v>
      </c>
      <c r="L6474" s="4" t="str">
        <f t="shared" si="912"/>
        <v>Over Budget</v>
      </c>
      <c r="M6474">
        <f t="shared" si="913"/>
        <v>2023</v>
      </c>
      <c r="N6474">
        <f t="shared" si="914"/>
        <v>8</v>
      </c>
      <c r="O6474" t="str">
        <f t="shared" si="915"/>
        <v>Aug</v>
      </c>
      <c r="P6474" t="str">
        <f t="shared" si="916"/>
        <v>Q3</v>
      </c>
      <c r="Q6474" t="str">
        <f t="shared" si="917"/>
        <v>2023-08</v>
      </c>
    </row>
    <row r="6475" spans="1:17" x14ac:dyDescent="0.35">
      <c r="A6475" s="2">
        <v>44659</v>
      </c>
      <c r="B6475" t="s">
        <v>55</v>
      </c>
      <c r="C6475" t="s">
        <v>19</v>
      </c>
      <c r="D6475" t="s">
        <v>25</v>
      </c>
      <c r="E6475" s="3">
        <v>115010</v>
      </c>
      <c r="F6475" s="3">
        <v>69520</v>
      </c>
      <c r="G6475" t="s">
        <v>26</v>
      </c>
      <c r="H6475" s="3" t="s">
        <v>6505</v>
      </c>
      <c r="I6475" s="3">
        <f t="shared" si="909"/>
        <v>-45490</v>
      </c>
      <c r="J6475" s="4">
        <f t="shared" si="910"/>
        <v>-0.39553082340666029</v>
      </c>
      <c r="K6475" s="5">
        <f t="shared" si="911"/>
        <v>0.60446917659333976</v>
      </c>
      <c r="L6475" s="4" t="str">
        <f t="shared" si="912"/>
        <v>Under Budget</v>
      </c>
      <c r="M6475">
        <f t="shared" si="913"/>
        <v>2022</v>
      </c>
      <c r="N6475">
        <f t="shared" si="914"/>
        <v>4</v>
      </c>
      <c r="O6475" t="str">
        <f t="shared" si="915"/>
        <v>Apr</v>
      </c>
      <c r="P6475" t="str">
        <f t="shared" si="916"/>
        <v>Q2</v>
      </c>
      <c r="Q6475" t="str">
        <f t="shared" si="917"/>
        <v>2022-04</v>
      </c>
    </row>
    <row r="6476" spans="1:17" x14ac:dyDescent="0.35">
      <c r="A6476" s="2">
        <v>44433</v>
      </c>
      <c r="B6476" t="s">
        <v>55</v>
      </c>
      <c r="C6476" t="s">
        <v>34</v>
      </c>
      <c r="D6476" t="s">
        <v>58</v>
      </c>
      <c r="E6476" s="3">
        <v>38979</v>
      </c>
      <c r="F6476" s="3">
        <v>9985</v>
      </c>
      <c r="G6476" t="s">
        <v>32</v>
      </c>
      <c r="H6476" s="3" t="s">
        <v>6506</v>
      </c>
      <c r="I6476" s="3">
        <f t="shared" si="909"/>
        <v>-28994</v>
      </c>
      <c r="J6476" s="4">
        <f t="shared" si="910"/>
        <v>-0.74383642474152745</v>
      </c>
      <c r="K6476" s="5">
        <f t="shared" si="911"/>
        <v>0.2561635752584725</v>
      </c>
      <c r="L6476" s="4" t="str">
        <f t="shared" si="912"/>
        <v>Under Budget</v>
      </c>
      <c r="M6476">
        <f t="shared" si="913"/>
        <v>2021</v>
      </c>
      <c r="N6476">
        <f t="shared" si="914"/>
        <v>8</v>
      </c>
      <c r="O6476" t="str">
        <f t="shared" si="915"/>
        <v>Aug</v>
      </c>
      <c r="P6476" t="str">
        <f t="shared" si="916"/>
        <v>Q3</v>
      </c>
      <c r="Q6476" t="str">
        <f t="shared" si="917"/>
        <v>2021-08</v>
      </c>
    </row>
    <row r="6477" spans="1:17" x14ac:dyDescent="0.35">
      <c r="A6477" s="2">
        <v>45246</v>
      </c>
      <c r="B6477" t="s">
        <v>55</v>
      </c>
      <c r="C6477" t="s">
        <v>29</v>
      </c>
      <c r="D6477" t="s">
        <v>30</v>
      </c>
      <c r="E6477" s="3">
        <v>43288</v>
      </c>
      <c r="F6477" s="3">
        <v>85759</v>
      </c>
      <c r="G6477" t="s">
        <v>21</v>
      </c>
      <c r="H6477" s="3" t="s">
        <v>6507</v>
      </c>
      <c r="I6477" s="3">
        <f t="shared" si="909"/>
        <v>42471</v>
      </c>
      <c r="J6477" s="4">
        <f t="shared" si="910"/>
        <v>0.98112640916651261</v>
      </c>
      <c r="K6477" s="5">
        <f t="shared" si="911"/>
        <v>1.9811264091665126</v>
      </c>
      <c r="L6477" s="4" t="str">
        <f t="shared" si="912"/>
        <v>Over Budget</v>
      </c>
      <c r="M6477">
        <f t="shared" si="913"/>
        <v>2023</v>
      </c>
      <c r="N6477">
        <f t="shared" si="914"/>
        <v>11</v>
      </c>
      <c r="O6477" t="str">
        <f t="shared" si="915"/>
        <v>Nov</v>
      </c>
      <c r="P6477" t="str">
        <f t="shared" si="916"/>
        <v>Q4</v>
      </c>
      <c r="Q6477" t="str">
        <f t="shared" si="917"/>
        <v>2023-11</v>
      </c>
    </row>
    <row r="6478" spans="1:17" x14ac:dyDescent="0.35">
      <c r="A6478" s="2">
        <v>44702</v>
      </c>
      <c r="B6478" t="s">
        <v>18</v>
      </c>
      <c r="C6478" t="s">
        <v>23</v>
      </c>
      <c r="D6478" t="s">
        <v>25</v>
      </c>
      <c r="E6478" s="3">
        <v>146714</v>
      </c>
      <c r="F6478" s="3">
        <v>61319</v>
      </c>
      <c r="G6478" t="s">
        <v>32</v>
      </c>
      <c r="H6478" s="3" t="s">
        <v>6508</v>
      </c>
      <c r="I6478" s="3">
        <f t="shared" si="909"/>
        <v>-85395</v>
      </c>
      <c r="J6478" s="4">
        <f t="shared" si="910"/>
        <v>-0.58205079269871995</v>
      </c>
      <c r="K6478" s="5">
        <f t="shared" si="911"/>
        <v>0.41794920730128005</v>
      </c>
      <c r="L6478" s="4" t="str">
        <f t="shared" si="912"/>
        <v>Under Budget</v>
      </c>
      <c r="M6478">
        <f t="shared" si="913"/>
        <v>2022</v>
      </c>
      <c r="N6478">
        <f t="shared" si="914"/>
        <v>5</v>
      </c>
      <c r="O6478" t="str">
        <f t="shared" si="915"/>
        <v>May</v>
      </c>
      <c r="P6478" t="str">
        <f t="shared" si="916"/>
        <v>Q2</v>
      </c>
      <c r="Q6478" t="str">
        <f t="shared" si="917"/>
        <v>2022-05</v>
      </c>
    </row>
    <row r="6479" spans="1:17" x14ac:dyDescent="0.35">
      <c r="A6479" s="2">
        <v>45010</v>
      </c>
      <c r="B6479" t="s">
        <v>41</v>
      </c>
      <c r="C6479" t="s">
        <v>29</v>
      </c>
      <c r="D6479" t="s">
        <v>20</v>
      </c>
      <c r="E6479" s="3">
        <v>56698</v>
      </c>
      <c r="F6479" s="3">
        <v>91949</v>
      </c>
      <c r="G6479" t="s">
        <v>32</v>
      </c>
      <c r="H6479" s="3" t="s">
        <v>6509</v>
      </c>
      <c r="I6479" s="3">
        <f t="shared" si="909"/>
        <v>35251</v>
      </c>
      <c r="J6479" s="4">
        <f t="shared" si="910"/>
        <v>0.62173268898373846</v>
      </c>
      <c r="K6479" s="5">
        <f t="shared" si="911"/>
        <v>1.6217326889837385</v>
      </c>
      <c r="L6479" s="4" t="str">
        <f t="shared" si="912"/>
        <v>Over Budget</v>
      </c>
      <c r="M6479">
        <f t="shared" si="913"/>
        <v>2023</v>
      </c>
      <c r="N6479">
        <f t="shared" si="914"/>
        <v>3</v>
      </c>
      <c r="O6479" t="str">
        <f t="shared" si="915"/>
        <v>Mar</v>
      </c>
      <c r="P6479" t="str">
        <f t="shared" si="916"/>
        <v>Q1</v>
      </c>
      <c r="Q6479" t="str">
        <f t="shared" si="917"/>
        <v>2023-03</v>
      </c>
    </row>
    <row r="6480" spans="1:17" x14ac:dyDescent="0.35">
      <c r="A6480" s="2">
        <v>44963</v>
      </c>
      <c r="B6480" t="s">
        <v>23</v>
      </c>
      <c r="C6480" t="s">
        <v>24</v>
      </c>
      <c r="D6480" t="s">
        <v>58</v>
      </c>
      <c r="E6480" s="3">
        <v>13884</v>
      </c>
      <c r="F6480" s="3">
        <v>146277</v>
      </c>
      <c r="G6480" t="s">
        <v>35</v>
      </c>
      <c r="H6480" s="3" t="s">
        <v>6510</v>
      </c>
      <c r="I6480" s="3">
        <f t="shared" si="909"/>
        <v>132393</v>
      </c>
      <c r="J6480" s="4">
        <f t="shared" si="910"/>
        <v>9.5356525496974935</v>
      </c>
      <c r="K6480" s="5">
        <f t="shared" si="911"/>
        <v>10.535652549697494</v>
      </c>
      <c r="L6480" s="4" t="str">
        <f t="shared" si="912"/>
        <v>Over Budget</v>
      </c>
      <c r="M6480">
        <f t="shared" si="913"/>
        <v>2023</v>
      </c>
      <c r="N6480">
        <f t="shared" si="914"/>
        <v>2</v>
      </c>
      <c r="O6480" t="str">
        <f t="shared" si="915"/>
        <v>Feb</v>
      </c>
      <c r="P6480" t="str">
        <f t="shared" si="916"/>
        <v>Q1</v>
      </c>
      <c r="Q6480" t="str">
        <f t="shared" si="917"/>
        <v>2023-02</v>
      </c>
    </row>
    <row r="6481" spans="1:17" x14ac:dyDescent="0.35">
      <c r="A6481" s="2">
        <v>44830</v>
      </c>
      <c r="B6481" t="s">
        <v>37</v>
      </c>
      <c r="C6481" t="s">
        <v>23</v>
      </c>
      <c r="D6481" t="s">
        <v>20</v>
      </c>
      <c r="E6481" s="3">
        <v>126564</v>
      </c>
      <c r="F6481" s="3">
        <v>164121</v>
      </c>
      <c r="G6481" t="s">
        <v>26</v>
      </c>
      <c r="H6481" s="3" t="s">
        <v>6511</v>
      </c>
      <c r="I6481" s="3">
        <f t="shared" si="909"/>
        <v>37557</v>
      </c>
      <c r="J6481" s="4">
        <f t="shared" si="910"/>
        <v>0.29674314971081822</v>
      </c>
      <c r="K6481" s="5">
        <f t="shared" si="911"/>
        <v>1.2967431497108182</v>
      </c>
      <c r="L6481" s="4" t="str">
        <f t="shared" si="912"/>
        <v>Over Budget</v>
      </c>
      <c r="M6481">
        <f t="shared" si="913"/>
        <v>2022</v>
      </c>
      <c r="N6481">
        <f t="shared" si="914"/>
        <v>9</v>
      </c>
      <c r="O6481" t="str">
        <f t="shared" si="915"/>
        <v>Sep</v>
      </c>
      <c r="P6481" t="str">
        <f t="shared" si="916"/>
        <v>Q3</v>
      </c>
      <c r="Q6481" t="str">
        <f t="shared" si="917"/>
        <v>2022-09</v>
      </c>
    </row>
    <row r="6482" spans="1:17" x14ac:dyDescent="0.35">
      <c r="A6482" s="2">
        <v>45187</v>
      </c>
      <c r="B6482" t="s">
        <v>37</v>
      </c>
      <c r="C6482" t="s">
        <v>23</v>
      </c>
      <c r="D6482" t="s">
        <v>58</v>
      </c>
      <c r="E6482" s="3">
        <v>45509</v>
      </c>
      <c r="F6482" s="3">
        <v>95036</v>
      </c>
      <c r="G6482" t="s">
        <v>26</v>
      </c>
      <c r="H6482" s="3" t="s">
        <v>6512</v>
      </c>
      <c r="I6482" s="3">
        <f t="shared" si="909"/>
        <v>49527</v>
      </c>
      <c r="J6482" s="4">
        <f t="shared" si="910"/>
        <v>1.0882902283064888</v>
      </c>
      <c r="K6482" s="5">
        <f t="shared" si="911"/>
        <v>2.088290228306489</v>
      </c>
      <c r="L6482" s="4" t="str">
        <f t="shared" si="912"/>
        <v>Over Budget</v>
      </c>
      <c r="M6482">
        <f t="shared" si="913"/>
        <v>2023</v>
      </c>
      <c r="N6482">
        <f t="shared" si="914"/>
        <v>9</v>
      </c>
      <c r="O6482" t="str">
        <f t="shared" si="915"/>
        <v>Sep</v>
      </c>
      <c r="P6482" t="str">
        <f t="shared" si="916"/>
        <v>Q3</v>
      </c>
      <c r="Q6482" t="str">
        <f t="shared" si="917"/>
        <v>2023-09</v>
      </c>
    </row>
    <row r="6483" spans="1:17" x14ac:dyDescent="0.35">
      <c r="A6483" s="2">
        <v>44814</v>
      </c>
      <c r="B6483" t="s">
        <v>55</v>
      </c>
      <c r="C6483" t="s">
        <v>34</v>
      </c>
      <c r="D6483" t="s">
        <v>30</v>
      </c>
      <c r="E6483" s="3">
        <v>41649</v>
      </c>
      <c r="F6483" s="3">
        <v>106474</v>
      </c>
      <c r="G6483" t="s">
        <v>26</v>
      </c>
      <c r="H6483" s="3" t="s">
        <v>6513</v>
      </c>
      <c r="I6483" s="3">
        <f t="shared" si="909"/>
        <v>64825</v>
      </c>
      <c r="J6483" s="4">
        <f t="shared" si="910"/>
        <v>1.556459939014142</v>
      </c>
      <c r="K6483" s="5">
        <f t="shared" si="911"/>
        <v>2.5564599390141418</v>
      </c>
      <c r="L6483" s="4" t="str">
        <f t="shared" si="912"/>
        <v>Over Budget</v>
      </c>
      <c r="M6483">
        <f t="shared" si="913"/>
        <v>2022</v>
      </c>
      <c r="N6483">
        <f t="shared" si="914"/>
        <v>9</v>
      </c>
      <c r="O6483" t="str">
        <f t="shared" si="915"/>
        <v>Sep</v>
      </c>
      <c r="P6483" t="str">
        <f t="shared" si="916"/>
        <v>Q3</v>
      </c>
      <c r="Q6483" t="str">
        <f t="shared" si="917"/>
        <v>2022-09</v>
      </c>
    </row>
    <row r="6484" spans="1:17" x14ac:dyDescent="0.35">
      <c r="A6484" s="2">
        <v>44469</v>
      </c>
      <c r="B6484" t="s">
        <v>37</v>
      </c>
      <c r="C6484" t="s">
        <v>34</v>
      </c>
      <c r="D6484" t="s">
        <v>58</v>
      </c>
      <c r="E6484" s="3">
        <v>106068</v>
      </c>
      <c r="F6484" s="3">
        <v>67431</v>
      </c>
      <c r="G6484" t="s">
        <v>26</v>
      </c>
      <c r="H6484" s="3" t="s">
        <v>6514</v>
      </c>
      <c r="I6484" s="3">
        <f t="shared" si="909"/>
        <v>-38637</v>
      </c>
      <c r="J6484" s="4">
        <f t="shared" si="910"/>
        <v>-0.36426631971942525</v>
      </c>
      <c r="K6484" s="5">
        <f t="shared" si="911"/>
        <v>0.63573368028057475</v>
      </c>
      <c r="L6484" s="4" t="str">
        <f t="shared" si="912"/>
        <v>Under Budget</v>
      </c>
      <c r="M6484">
        <f t="shared" si="913"/>
        <v>2021</v>
      </c>
      <c r="N6484">
        <f t="shared" si="914"/>
        <v>9</v>
      </c>
      <c r="O6484" t="str">
        <f t="shared" si="915"/>
        <v>Sep</v>
      </c>
      <c r="P6484" t="str">
        <f t="shared" si="916"/>
        <v>Q3</v>
      </c>
      <c r="Q6484" t="str">
        <f t="shared" si="917"/>
        <v>2021-09</v>
      </c>
    </row>
    <row r="6485" spans="1:17" x14ac:dyDescent="0.35">
      <c r="A6485" s="2">
        <v>44428</v>
      </c>
      <c r="B6485" t="s">
        <v>28</v>
      </c>
      <c r="C6485" t="s">
        <v>34</v>
      </c>
      <c r="D6485" t="s">
        <v>39</v>
      </c>
      <c r="E6485" s="3">
        <v>108954</v>
      </c>
      <c r="F6485" s="3">
        <v>64183</v>
      </c>
      <c r="G6485" t="s">
        <v>32</v>
      </c>
      <c r="H6485" s="3" t="s">
        <v>6515</v>
      </c>
      <c r="I6485" s="3">
        <f t="shared" si="909"/>
        <v>-44771</v>
      </c>
      <c r="J6485" s="4">
        <f t="shared" si="910"/>
        <v>-0.41091653358297997</v>
      </c>
      <c r="K6485" s="5">
        <f t="shared" si="911"/>
        <v>0.58908346641702003</v>
      </c>
      <c r="L6485" s="4" t="str">
        <f t="shared" si="912"/>
        <v>Under Budget</v>
      </c>
      <c r="M6485">
        <f t="shared" si="913"/>
        <v>2021</v>
      </c>
      <c r="N6485">
        <f t="shared" si="914"/>
        <v>8</v>
      </c>
      <c r="O6485" t="str">
        <f t="shared" si="915"/>
        <v>Aug</v>
      </c>
      <c r="P6485" t="str">
        <f t="shared" si="916"/>
        <v>Q3</v>
      </c>
      <c r="Q6485" t="str">
        <f t="shared" si="917"/>
        <v>2021-08</v>
      </c>
    </row>
    <row r="6486" spans="1:17" x14ac:dyDescent="0.35">
      <c r="A6486" s="2">
        <v>44964</v>
      </c>
      <c r="B6486" t="s">
        <v>41</v>
      </c>
      <c r="C6486" t="s">
        <v>34</v>
      </c>
      <c r="D6486" t="s">
        <v>20</v>
      </c>
      <c r="E6486" s="3">
        <v>21036</v>
      </c>
      <c r="F6486" s="3">
        <v>91165</v>
      </c>
      <c r="G6486" t="s">
        <v>26</v>
      </c>
      <c r="H6486" s="3" t="s">
        <v>6516</v>
      </c>
      <c r="I6486" s="3">
        <f t="shared" si="909"/>
        <v>70129</v>
      </c>
      <c r="J6486" s="4">
        <f t="shared" si="910"/>
        <v>3.3337611713253472</v>
      </c>
      <c r="K6486" s="5">
        <f t="shared" si="911"/>
        <v>4.3337611713253468</v>
      </c>
      <c r="L6486" s="4" t="str">
        <f t="shared" si="912"/>
        <v>Over Budget</v>
      </c>
      <c r="M6486">
        <f t="shared" si="913"/>
        <v>2023</v>
      </c>
      <c r="N6486">
        <f t="shared" si="914"/>
        <v>2</v>
      </c>
      <c r="O6486" t="str">
        <f t="shared" si="915"/>
        <v>Feb</v>
      </c>
      <c r="P6486" t="str">
        <f t="shared" si="916"/>
        <v>Q1</v>
      </c>
      <c r="Q6486" t="str">
        <f t="shared" si="917"/>
        <v>2023-02</v>
      </c>
    </row>
    <row r="6487" spans="1:17" x14ac:dyDescent="0.35">
      <c r="A6487" s="2">
        <v>44692</v>
      </c>
      <c r="B6487" t="s">
        <v>41</v>
      </c>
      <c r="C6487" t="s">
        <v>19</v>
      </c>
      <c r="D6487" t="s">
        <v>20</v>
      </c>
      <c r="E6487" s="3">
        <v>94571</v>
      </c>
      <c r="F6487" s="3">
        <v>15769</v>
      </c>
      <c r="G6487" t="s">
        <v>35</v>
      </c>
      <c r="H6487" s="3" t="s">
        <v>6517</v>
      </c>
      <c r="I6487" s="3">
        <f t="shared" si="909"/>
        <v>-78802</v>
      </c>
      <c r="J6487" s="4">
        <f t="shared" si="910"/>
        <v>-0.83325755252667311</v>
      </c>
      <c r="K6487" s="5">
        <f t="shared" si="911"/>
        <v>0.16674244747332692</v>
      </c>
      <c r="L6487" s="4" t="str">
        <f t="shared" si="912"/>
        <v>Under Budget</v>
      </c>
      <c r="M6487">
        <f t="shared" si="913"/>
        <v>2022</v>
      </c>
      <c r="N6487">
        <f t="shared" si="914"/>
        <v>5</v>
      </c>
      <c r="O6487" t="str">
        <f t="shared" si="915"/>
        <v>May</v>
      </c>
      <c r="P6487" t="str">
        <f t="shared" si="916"/>
        <v>Q2</v>
      </c>
      <c r="Q6487" t="str">
        <f t="shared" si="917"/>
        <v>2022-05</v>
      </c>
    </row>
    <row r="6488" spans="1:17" x14ac:dyDescent="0.35">
      <c r="A6488" s="2">
        <v>45244</v>
      </c>
      <c r="B6488" t="s">
        <v>41</v>
      </c>
      <c r="C6488" t="s">
        <v>43</v>
      </c>
      <c r="D6488" t="s">
        <v>58</v>
      </c>
      <c r="E6488" s="3">
        <v>19747</v>
      </c>
      <c r="F6488" s="3">
        <v>16989</v>
      </c>
      <c r="G6488" t="s">
        <v>35</v>
      </c>
      <c r="H6488" s="3" t="s">
        <v>6518</v>
      </c>
      <c r="I6488" s="3">
        <f t="shared" si="909"/>
        <v>-2758</v>
      </c>
      <c r="J6488" s="4">
        <f t="shared" si="910"/>
        <v>-0.13966678482807515</v>
      </c>
      <c r="K6488" s="5">
        <f t="shared" si="911"/>
        <v>0.86033321517192485</v>
      </c>
      <c r="L6488" s="4" t="str">
        <f t="shared" si="912"/>
        <v>Under Budget</v>
      </c>
      <c r="M6488">
        <f t="shared" si="913"/>
        <v>2023</v>
      </c>
      <c r="N6488">
        <f t="shared" si="914"/>
        <v>11</v>
      </c>
      <c r="O6488" t="str">
        <f t="shared" si="915"/>
        <v>Nov</v>
      </c>
      <c r="P6488" t="str">
        <f t="shared" si="916"/>
        <v>Q4</v>
      </c>
      <c r="Q6488" t="str">
        <f t="shared" si="917"/>
        <v>2023-11</v>
      </c>
    </row>
    <row r="6489" spans="1:17" x14ac:dyDescent="0.35">
      <c r="A6489" s="2">
        <v>44698</v>
      </c>
      <c r="B6489" t="s">
        <v>28</v>
      </c>
      <c r="C6489" t="s">
        <v>34</v>
      </c>
      <c r="D6489" t="s">
        <v>39</v>
      </c>
      <c r="E6489" s="3">
        <v>56692</v>
      </c>
      <c r="F6489" s="3">
        <v>69090</v>
      </c>
      <c r="G6489" t="s">
        <v>32</v>
      </c>
      <c r="H6489" s="3" t="s">
        <v>6519</v>
      </c>
      <c r="I6489" s="3">
        <f t="shared" si="909"/>
        <v>12398</v>
      </c>
      <c r="J6489" s="4">
        <f t="shared" si="910"/>
        <v>0.21869046779086995</v>
      </c>
      <c r="K6489" s="5">
        <f t="shared" si="911"/>
        <v>1.2186904677908699</v>
      </c>
      <c r="L6489" s="4" t="str">
        <f t="shared" si="912"/>
        <v>Over Budget</v>
      </c>
      <c r="M6489">
        <f t="shared" si="913"/>
        <v>2022</v>
      </c>
      <c r="N6489">
        <f t="shared" si="914"/>
        <v>5</v>
      </c>
      <c r="O6489" t="str">
        <f t="shared" si="915"/>
        <v>May</v>
      </c>
      <c r="P6489" t="str">
        <f t="shared" si="916"/>
        <v>Q2</v>
      </c>
      <c r="Q6489" t="str">
        <f t="shared" si="917"/>
        <v>2022-05</v>
      </c>
    </row>
    <row r="6490" spans="1:17" x14ac:dyDescent="0.35">
      <c r="A6490" s="2">
        <v>44221</v>
      </c>
      <c r="B6490" t="s">
        <v>23</v>
      </c>
      <c r="C6490" t="s">
        <v>24</v>
      </c>
      <c r="D6490" t="s">
        <v>39</v>
      </c>
      <c r="E6490" s="3">
        <v>66777</v>
      </c>
      <c r="F6490" s="3">
        <v>133377</v>
      </c>
      <c r="G6490" t="s">
        <v>32</v>
      </c>
      <c r="H6490" s="3" t="s">
        <v>6520</v>
      </c>
      <c r="I6490" s="3">
        <f t="shared" si="909"/>
        <v>66600</v>
      </c>
      <c r="J6490" s="4">
        <f t="shared" si="910"/>
        <v>0.99734938676490403</v>
      </c>
      <c r="K6490" s="5">
        <f t="shared" si="911"/>
        <v>1.9973493867649041</v>
      </c>
      <c r="L6490" s="4" t="str">
        <f t="shared" si="912"/>
        <v>Over Budget</v>
      </c>
      <c r="M6490">
        <f t="shared" si="913"/>
        <v>2021</v>
      </c>
      <c r="N6490">
        <f t="shared" si="914"/>
        <v>1</v>
      </c>
      <c r="O6490" t="str">
        <f t="shared" si="915"/>
        <v>Jan</v>
      </c>
      <c r="P6490" t="str">
        <f t="shared" si="916"/>
        <v>Q1</v>
      </c>
      <c r="Q6490" t="str">
        <f t="shared" si="917"/>
        <v>2021-01</v>
      </c>
    </row>
    <row r="6491" spans="1:17" x14ac:dyDescent="0.35">
      <c r="A6491" s="2">
        <v>44484</v>
      </c>
      <c r="B6491" t="s">
        <v>18</v>
      </c>
      <c r="C6491" t="s">
        <v>23</v>
      </c>
      <c r="D6491" t="s">
        <v>58</v>
      </c>
      <c r="E6491" s="3">
        <v>72108</v>
      </c>
      <c r="F6491" s="3">
        <v>152811</v>
      </c>
      <c r="G6491" t="s">
        <v>21</v>
      </c>
      <c r="H6491" s="3" t="s">
        <v>6521</v>
      </c>
      <c r="I6491" s="3">
        <f t="shared" si="909"/>
        <v>80703</v>
      </c>
      <c r="J6491" s="4">
        <f t="shared" si="910"/>
        <v>1.1191962056914628</v>
      </c>
      <c r="K6491" s="5">
        <f t="shared" si="911"/>
        <v>2.1191962056914626</v>
      </c>
      <c r="L6491" s="4" t="str">
        <f t="shared" si="912"/>
        <v>Over Budget</v>
      </c>
      <c r="M6491">
        <f t="shared" si="913"/>
        <v>2021</v>
      </c>
      <c r="N6491">
        <f t="shared" si="914"/>
        <v>10</v>
      </c>
      <c r="O6491" t="str">
        <f t="shared" si="915"/>
        <v>Oct</v>
      </c>
      <c r="P6491" t="str">
        <f t="shared" si="916"/>
        <v>Q4</v>
      </c>
      <c r="Q6491" t="str">
        <f t="shared" si="917"/>
        <v>2021-10</v>
      </c>
    </row>
    <row r="6492" spans="1:17" x14ac:dyDescent="0.35">
      <c r="A6492" s="2">
        <v>44534</v>
      </c>
      <c r="B6492" t="s">
        <v>28</v>
      </c>
      <c r="C6492" t="s">
        <v>29</v>
      </c>
      <c r="D6492" t="s">
        <v>25</v>
      </c>
      <c r="E6492" s="3">
        <v>117008</v>
      </c>
      <c r="F6492" s="3">
        <v>112323</v>
      </c>
      <c r="G6492" t="s">
        <v>21</v>
      </c>
      <c r="H6492" s="3" t="s">
        <v>6522</v>
      </c>
      <c r="I6492" s="3">
        <f t="shared" si="909"/>
        <v>-4685</v>
      </c>
      <c r="J6492" s="4">
        <f t="shared" si="910"/>
        <v>-4.0039997265144261E-2</v>
      </c>
      <c r="K6492" s="5">
        <f t="shared" si="911"/>
        <v>0.95996000273485571</v>
      </c>
      <c r="L6492" s="4" t="str">
        <f t="shared" si="912"/>
        <v>Under Budget</v>
      </c>
      <c r="M6492">
        <f t="shared" si="913"/>
        <v>2021</v>
      </c>
      <c r="N6492">
        <f t="shared" si="914"/>
        <v>12</v>
      </c>
      <c r="O6492" t="str">
        <f t="shared" si="915"/>
        <v>Dec</v>
      </c>
      <c r="P6492" t="str">
        <f t="shared" si="916"/>
        <v>Q4</v>
      </c>
      <c r="Q6492" t="str">
        <f t="shared" si="917"/>
        <v>2021-12</v>
      </c>
    </row>
    <row r="6493" spans="1:17" x14ac:dyDescent="0.35">
      <c r="A6493" s="2">
        <v>45257</v>
      </c>
      <c r="B6493" t="s">
        <v>41</v>
      </c>
      <c r="C6493" t="s">
        <v>34</v>
      </c>
      <c r="D6493" t="s">
        <v>30</v>
      </c>
      <c r="E6493" s="3">
        <v>60387</v>
      </c>
      <c r="F6493" s="3">
        <v>161023</v>
      </c>
      <c r="G6493" t="s">
        <v>26</v>
      </c>
      <c r="H6493" s="3" t="s">
        <v>6523</v>
      </c>
      <c r="I6493" s="3">
        <f t="shared" si="909"/>
        <v>100636</v>
      </c>
      <c r="J6493" s="4">
        <f t="shared" si="910"/>
        <v>1.6665176279662841</v>
      </c>
      <c r="K6493" s="5">
        <f t="shared" si="911"/>
        <v>2.6665176279662841</v>
      </c>
      <c r="L6493" s="4" t="str">
        <f t="shared" si="912"/>
        <v>Over Budget</v>
      </c>
      <c r="M6493">
        <f t="shared" si="913"/>
        <v>2023</v>
      </c>
      <c r="N6493">
        <f t="shared" si="914"/>
        <v>11</v>
      </c>
      <c r="O6493" t="str">
        <f t="shared" si="915"/>
        <v>Nov</v>
      </c>
      <c r="P6493" t="str">
        <f t="shared" si="916"/>
        <v>Q4</v>
      </c>
      <c r="Q6493" t="str">
        <f t="shared" si="917"/>
        <v>2023-11</v>
      </c>
    </row>
    <row r="6494" spans="1:17" x14ac:dyDescent="0.35">
      <c r="A6494" s="2">
        <v>44333</v>
      </c>
      <c r="B6494" t="s">
        <v>41</v>
      </c>
      <c r="C6494" t="s">
        <v>24</v>
      </c>
      <c r="D6494" t="s">
        <v>58</v>
      </c>
      <c r="E6494" s="3">
        <v>146590</v>
      </c>
      <c r="F6494" s="3">
        <v>86468</v>
      </c>
      <c r="G6494" t="s">
        <v>32</v>
      </c>
      <c r="H6494" s="3" t="s">
        <v>6524</v>
      </c>
      <c r="I6494" s="3">
        <f t="shared" si="909"/>
        <v>-60122</v>
      </c>
      <c r="J6494" s="4">
        <f t="shared" si="910"/>
        <v>-0.41013711712940853</v>
      </c>
      <c r="K6494" s="5">
        <f t="shared" si="911"/>
        <v>0.58986288287059141</v>
      </c>
      <c r="L6494" s="4" t="str">
        <f t="shared" si="912"/>
        <v>Under Budget</v>
      </c>
      <c r="M6494">
        <f t="shared" si="913"/>
        <v>2021</v>
      </c>
      <c r="N6494">
        <f t="shared" si="914"/>
        <v>5</v>
      </c>
      <c r="O6494" t="str">
        <f t="shared" si="915"/>
        <v>May</v>
      </c>
      <c r="P6494" t="str">
        <f t="shared" si="916"/>
        <v>Q2</v>
      </c>
      <c r="Q6494" t="str">
        <f t="shared" si="917"/>
        <v>2021-05</v>
      </c>
    </row>
    <row r="6495" spans="1:17" x14ac:dyDescent="0.35">
      <c r="A6495" s="2">
        <v>44704</v>
      </c>
      <c r="B6495" t="s">
        <v>41</v>
      </c>
      <c r="C6495" t="s">
        <v>19</v>
      </c>
      <c r="D6495" t="s">
        <v>39</v>
      </c>
      <c r="E6495" s="3">
        <v>16277</v>
      </c>
      <c r="F6495" s="3">
        <v>126622</v>
      </c>
      <c r="G6495" t="s">
        <v>32</v>
      </c>
      <c r="H6495" s="3" t="s">
        <v>6525</v>
      </c>
      <c r="I6495" s="3">
        <f t="shared" si="909"/>
        <v>110345</v>
      </c>
      <c r="J6495" s="4">
        <f t="shared" si="910"/>
        <v>6.7791976408429075</v>
      </c>
      <c r="K6495" s="5">
        <f t="shared" si="911"/>
        <v>7.7791976408429075</v>
      </c>
      <c r="L6495" s="4" t="str">
        <f t="shared" si="912"/>
        <v>Over Budget</v>
      </c>
      <c r="M6495">
        <f t="shared" si="913"/>
        <v>2022</v>
      </c>
      <c r="N6495">
        <f t="shared" si="914"/>
        <v>5</v>
      </c>
      <c r="O6495" t="str">
        <f t="shared" si="915"/>
        <v>May</v>
      </c>
      <c r="P6495" t="str">
        <f t="shared" si="916"/>
        <v>Q2</v>
      </c>
      <c r="Q6495" t="str">
        <f t="shared" si="917"/>
        <v>2022-05</v>
      </c>
    </row>
    <row r="6496" spans="1:17" x14ac:dyDescent="0.35">
      <c r="A6496" s="2">
        <v>44423</v>
      </c>
      <c r="B6496" t="s">
        <v>23</v>
      </c>
      <c r="C6496" t="s">
        <v>24</v>
      </c>
      <c r="D6496" t="s">
        <v>30</v>
      </c>
      <c r="E6496" s="3">
        <v>85877</v>
      </c>
      <c r="F6496" s="3">
        <v>64471</v>
      </c>
      <c r="G6496" t="s">
        <v>35</v>
      </c>
      <c r="H6496" s="3" t="s">
        <v>6526</v>
      </c>
      <c r="I6496" s="3">
        <f t="shared" si="909"/>
        <v>-21406</v>
      </c>
      <c r="J6496" s="4">
        <f t="shared" si="910"/>
        <v>-0.24926348149096964</v>
      </c>
      <c r="K6496" s="5">
        <f t="shared" si="911"/>
        <v>0.75073651850903034</v>
      </c>
      <c r="L6496" s="4" t="str">
        <f t="shared" si="912"/>
        <v>Under Budget</v>
      </c>
      <c r="M6496">
        <f t="shared" si="913"/>
        <v>2021</v>
      </c>
      <c r="N6496">
        <f t="shared" si="914"/>
        <v>8</v>
      </c>
      <c r="O6496" t="str">
        <f t="shared" si="915"/>
        <v>Aug</v>
      </c>
      <c r="P6496" t="str">
        <f t="shared" si="916"/>
        <v>Q3</v>
      </c>
      <c r="Q6496" t="str">
        <f t="shared" si="917"/>
        <v>2021-08</v>
      </c>
    </row>
    <row r="6497" spans="1:17" x14ac:dyDescent="0.35">
      <c r="A6497" s="2">
        <v>44516</v>
      </c>
      <c r="B6497" t="s">
        <v>37</v>
      </c>
      <c r="C6497" t="s">
        <v>29</v>
      </c>
      <c r="D6497" t="s">
        <v>58</v>
      </c>
      <c r="E6497" s="3">
        <v>127120</v>
      </c>
      <c r="F6497" s="3">
        <v>50028</v>
      </c>
      <c r="G6497" t="s">
        <v>35</v>
      </c>
      <c r="H6497" s="3" t="s">
        <v>6527</v>
      </c>
      <c r="I6497" s="3">
        <f t="shared" si="909"/>
        <v>-77092</v>
      </c>
      <c r="J6497" s="4">
        <f t="shared" si="910"/>
        <v>-0.60645059786028954</v>
      </c>
      <c r="K6497" s="5">
        <f t="shared" si="911"/>
        <v>0.39354940213971051</v>
      </c>
      <c r="L6497" s="4" t="str">
        <f t="shared" si="912"/>
        <v>Under Budget</v>
      </c>
      <c r="M6497">
        <f t="shared" si="913"/>
        <v>2021</v>
      </c>
      <c r="N6497">
        <f t="shared" si="914"/>
        <v>11</v>
      </c>
      <c r="O6497" t="str">
        <f t="shared" si="915"/>
        <v>Nov</v>
      </c>
      <c r="P6497" t="str">
        <f t="shared" si="916"/>
        <v>Q4</v>
      </c>
      <c r="Q6497" t="str">
        <f t="shared" si="917"/>
        <v>2021-11</v>
      </c>
    </row>
    <row r="6498" spans="1:17" x14ac:dyDescent="0.35">
      <c r="A6498" s="2">
        <v>45112</v>
      </c>
      <c r="B6498" t="s">
        <v>18</v>
      </c>
      <c r="C6498" t="s">
        <v>29</v>
      </c>
      <c r="D6498" t="s">
        <v>30</v>
      </c>
      <c r="E6498" s="3">
        <v>33613</v>
      </c>
      <c r="F6498" s="3">
        <v>82051</v>
      </c>
      <c r="G6498" t="s">
        <v>35</v>
      </c>
      <c r="H6498" s="3" t="s">
        <v>6528</v>
      </c>
      <c r="I6498" s="3">
        <f t="shared" si="909"/>
        <v>48438</v>
      </c>
      <c r="J6498" s="4">
        <f t="shared" si="910"/>
        <v>1.4410495939071193</v>
      </c>
      <c r="K6498" s="5">
        <f t="shared" si="911"/>
        <v>2.4410495939071191</v>
      </c>
      <c r="L6498" s="4" t="str">
        <f t="shared" si="912"/>
        <v>Over Budget</v>
      </c>
      <c r="M6498">
        <f t="shared" si="913"/>
        <v>2023</v>
      </c>
      <c r="N6498">
        <f t="shared" si="914"/>
        <v>7</v>
      </c>
      <c r="O6498" t="str">
        <f t="shared" si="915"/>
        <v>Jul</v>
      </c>
      <c r="P6498" t="str">
        <f t="shared" si="916"/>
        <v>Q3</v>
      </c>
      <c r="Q6498" t="str">
        <f t="shared" si="917"/>
        <v>2023-07</v>
      </c>
    </row>
    <row r="6499" spans="1:17" x14ac:dyDescent="0.35">
      <c r="A6499" s="2">
        <v>44282</v>
      </c>
      <c r="B6499" t="s">
        <v>28</v>
      </c>
      <c r="C6499" t="s">
        <v>24</v>
      </c>
      <c r="D6499" t="s">
        <v>25</v>
      </c>
      <c r="E6499" s="3">
        <v>142031</v>
      </c>
      <c r="F6499" s="3">
        <v>162011</v>
      </c>
      <c r="G6499" t="s">
        <v>32</v>
      </c>
      <c r="H6499" s="3" t="s">
        <v>6529</v>
      </c>
      <c r="I6499" s="3">
        <f t="shared" si="909"/>
        <v>19980</v>
      </c>
      <c r="J6499" s="4">
        <f t="shared" si="910"/>
        <v>0.14067351493687999</v>
      </c>
      <c r="K6499" s="5">
        <f t="shared" si="911"/>
        <v>1.1406735149368801</v>
      </c>
      <c r="L6499" s="4" t="str">
        <f t="shared" si="912"/>
        <v>Over Budget</v>
      </c>
      <c r="M6499">
        <f t="shared" si="913"/>
        <v>2021</v>
      </c>
      <c r="N6499">
        <f t="shared" si="914"/>
        <v>3</v>
      </c>
      <c r="O6499" t="str">
        <f t="shared" si="915"/>
        <v>Mar</v>
      </c>
      <c r="P6499" t="str">
        <f t="shared" si="916"/>
        <v>Q1</v>
      </c>
      <c r="Q6499" t="str">
        <f t="shared" si="917"/>
        <v>2021-03</v>
      </c>
    </row>
    <row r="6500" spans="1:17" x14ac:dyDescent="0.35">
      <c r="A6500" s="2">
        <v>45122</v>
      </c>
      <c r="B6500" t="s">
        <v>41</v>
      </c>
      <c r="C6500" t="s">
        <v>19</v>
      </c>
      <c r="D6500" t="s">
        <v>39</v>
      </c>
      <c r="E6500" s="3">
        <v>62100</v>
      </c>
      <c r="F6500" s="3">
        <v>126020</v>
      </c>
      <c r="G6500" t="s">
        <v>21</v>
      </c>
      <c r="H6500" s="3" t="s">
        <v>6530</v>
      </c>
      <c r="I6500" s="3">
        <f t="shared" si="909"/>
        <v>63920</v>
      </c>
      <c r="J6500" s="4">
        <f t="shared" si="910"/>
        <v>1.0293075684380033</v>
      </c>
      <c r="K6500" s="5">
        <f t="shared" si="911"/>
        <v>2.0293075684380031</v>
      </c>
      <c r="L6500" s="4" t="str">
        <f t="shared" si="912"/>
        <v>Over Budget</v>
      </c>
      <c r="M6500">
        <f t="shared" si="913"/>
        <v>2023</v>
      </c>
      <c r="N6500">
        <f t="shared" si="914"/>
        <v>7</v>
      </c>
      <c r="O6500" t="str">
        <f t="shared" si="915"/>
        <v>Jul</v>
      </c>
      <c r="P6500" t="str">
        <f t="shared" si="916"/>
        <v>Q3</v>
      </c>
      <c r="Q6500" t="str">
        <f t="shared" si="917"/>
        <v>2023-07</v>
      </c>
    </row>
    <row r="6501" spans="1:17" x14ac:dyDescent="0.35">
      <c r="A6501" s="2">
        <v>44249</v>
      </c>
      <c r="B6501" t="s">
        <v>55</v>
      </c>
      <c r="C6501" t="s">
        <v>29</v>
      </c>
      <c r="D6501" t="s">
        <v>25</v>
      </c>
      <c r="E6501" s="3">
        <v>147008</v>
      </c>
      <c r="F6501" s="3">
        <v>51054</v>
      </c>
      <c r="G6501" t="s">
        <v>32</v>
      </c>
      <c r="H6501" s="3" t="s">
        <v>6531</v>
      </c>
      <c r="I6501" s="3">
        <f t="shared" si="909"/>
        <v>-95954</v>
      </c>
      <c r="J6501" s="4">
        <f t="shared" si="910"/>
        <v>-0.65271277753591639</v>
      </c>
      <c r="K6501" s="5">
        <f t="shared" si="911"/>
        <v>0.34728722246408361</v>
      </c>
      <c r="L6501" s="4" t="str">
        <f t="shared" si="912"/>
        <v>Under Budget</v>
      </c>
      <c r="M6501">
        <f t="shared" si="913"/>
        <v>2021</v>
      </c>
      <c r="N6501">
        <f t="shared" si="914"/>
        <v>2</v>
      </c>
      <c r="O6501" t="str">
        <f t="shared" si="915"/>
        <v>Feb</v>
      </c>
      <c r="P6501" t="str">
        <f t="shared" si="916"/>
        <v>Q1</v>
      </c>
      <c r="Q6501" t="str">
        <f t="shared" si="917"/>
        <v>2021-02</v>
      </c>
    </row>
    <row r="6502" spans="1:17" x14ac:dyDescent="0.35">
      <c r="A6502" s="2">
        <v>45056</v>
      </c>
      <c r="B6502" t="s">
        <v>18</v>
      </c>
      <c r="C6502" t="s">
        <v>19</v>
      </c>
      <c r="D6502" t="s">
        <v>25</v>
      </c>
      <c r="E6502" s="3">
        <v>116940</v>
      </c>
      <c r="F6502" s="3">
        <v>147908</v>
      </c>
      <c r="G6502" t="s">
        <v>32</v>
      </c>
      <c r="H6502" s="3" t="s">
        <v>6532</v>
      </c>
      <c r="I6502" s="3">
        <f t="shared" si="909"/>
        <v>30968</v>
      </c>
      <c r="J6502" s="4">
        <f t="shared" si="910"/>
        <v>0.26481956558919106</v>
      </c>
      <c r="K6502" s="5">
        <f t="shared" si="911"/>
        <v>1.264819565589191</v>
      </c>
      <c r="L6502" s="4" t="str">
        <f t="shared" si="912"/>
        <v>Over Budget</v>
      </c>
      <c r="M6502">
        <f t="shared" si="913"/>
        <v>2023</v>
      </c>
      <c r="N6502">
        <f t="shared" si="914"/>
        <v>5</v>
      </c>
      <c r="O6502" t="str">
        <f t="shared" si="915"/>
        <v>May</v>
      </c>
      <c r="P6502" t="str">
        <f t="shared" si="916"/>
        <v>Q2</v>
      </c>
      <c r="Q6502" t="str">
        <f t="shared" si="917"/>
        <v>2023-05</v>
      </c>
    </row>
    <row r="6503" spans="1:17" x14ac:dyDescent="0.35">
      <c r="A6503" s="2">
        <v>45063</v>
      </c>
      <c r="B6503" t="s">
        <v>55</v>
      </c>
      <c r="C6503" t="s">
        <v>23</v>
      </c>
      <c r="D6503" t="s">
        <v>39</v>
      </c>
      <c r="E6503" s="3">
        <v>29923</v>
      </c>
      <c r="F6503" s="3">
        <v>142916</v>
      </c>
      <c r="G6503" t="s">
        <v>32</v>
      </c>
      <c r="H6503" s="3" t="s">
        <v>6533</v>
      </c>
      <c r="I6503" s="3">
        <f t="shared" si="909"/>
        <v>112993</v>
      </c>
      <c r="J6503" s="4">
        <f t="shared" si="910"/>
        <v>3.7761253884971429</v>
      </c>
      <c r="K6503" s="5">
        <f t="shared" si="911"/>
        <v>4.7761253884971424</v>
      </c>
      <c r="L6503" s="4" t="str">
        <f t="shared" si="912"/>
        <v>Over Budget</v>
      </c>
      <c r="M6503">
        <f t="shared" si="913"/>
        <v>2023</v>
      </c>
      <c r="N6503">
        <f t="shared" si="914"/>
        <v>5</v>
      </c>
      <c r="O6503" t="str">
        <f t="shared" si="915"/>
        <v>May</v>
      </c>
      <c r="P6503" t="str">
        <f t="shared" si="916"/>
        <v>Q2</v>
      </c>
      <c r="Q6503" t="str">
        <f t="shared" si="917"/>
        <v>2023-05</v>
      </c>
    </row>
    <row r="6504" spans="1:17" x14ac:dyDescent="0.35">
      <c r="A6504" s="2">
        <v>44629</v>
      </c>
      <c r="B6504" t="s">
        <v>18</v>
      </c>
      <c r="C6504" t="s">
        <v>34</v>
      </c>
      <c r="D6504" t="s">
        <v>25</v>
      </c>
      <c r="E6504" s="3">
        <v>19227</v>
      </c>
      <c r="F6504" s="3">
        <v>17903</v>
      </c>
      <c r="G6504" t="s">
        <v>21</v>
      </c>
      <c r="H6504" s="3" t="s">
        <v>6534</v>
      </c>
      <c r="I6504" s="3">
        <f t="shared" si="909"/>
        <v>-1324</v>
      </c>
      <c r="J6504" s="4">
        <f t="shared" si="910"/>
        <v>-6.8861496853383261E-2</v>
      </c>
      <c r="K6504" s="5">
        <f t="shared" si="911"/>
        <v>0.93113850314661673</v>
      </c>
      <c r="L6504" s="4" t="str">
        <f t="shared" si="912"/>
        <v>Under Budget</v>
      </c>
      <c r="M6504">
        <f t="shared" si="913"/>
        <v>2022</v>
      </c>
      <c r="N6504">
        <f t="shared" si="914"/>
        <v>3</v>
      </c>
      <c r="O6504" t="str">
        <f t="shared" si="915"/>
        <v>Mar</v>
      </c>
      <c r="P6504" t="str">
        <f t="shared" si="916"/>
        <v>Q1</v>
      </c>
      <c r="Q6504" t="str">
        <f t="shared" si="917"/>
        <v>2022-03</v>
      </c>
    </row>
    <row r="6505" spans="1:17" x14ac:dyDescent="0.35">
      <c r="A6505" s="2">
        <v>45195</v>
      </c>
      <c r="B6505" t="s">
        <v>41</v>
      </c>
      <c r="C6505" t="s">
        <v>29</v>
      </c>
      <c r="D6505" t="s">
        <v>58</v>
      </c>
      <c r="E6505" s="3">
        <v>78580</v>
      </c>
      <c r="F6505" s="3">
        <v>51640</v>
      </c>
      <c r="G6505" t="s">
        <v>35</v>
      </c>
      <c r="H6505" s="3" t="s">
        <v>6535</v>
      </c>
      <c r="I6505" s="3">
        <f t="shared" si="909"/>
        <v>-26940</v>
      </c>
      <c r="J6505" s="4">
        <f t="shared" si="910"/>
        <v>-0.34283532705523034</v>
      </c>
      <c r="K6505" s="5">
        <f t="shared" si="911"/>
        <v>0.65716467294476966</v>
      </c>
      <c r="L6505" s="4" t="str">
        <f t="shared" si="912"/>
        <v>Under Budget</v>
      </c>
      <c r="M6505">
        <f t="shared" si="913"/>
        <v>2023</v>
      </c>
      <c r="N6505">
        <f t="shared" si="914"/>
        <v>9</v>
      </c>
      <c r="O6505" t="str">
        <f t="shared" si="915"/>
        <v>Sep</v>
      </c>
      <c r="P6505" t="str">
        <f t="shared" si="916"/>
        <v>Q3</v>
      </c>
      <c r="Q6505" t="str">
        <f t="shared" si="917"/>
        <v>2023-09</v>
      </c>
    </row>
    <row r="6506" spans="1:17" x14ac:dyDescent="0.35">
      <c r="A6506" s="2">
        <v>44296</v>
      </c>
      <c r="B6506" t="s">
        <v>18</v>
      </c>
      <c r="C6506" t="s">
        <v>24</v>
      </c>
      <c r="D6506" t="s">
        <v>58</v>
      </c>
      <c r="E6506" s="3">
        <v>123767</v>
      </c>
      <c r="F6506" s="3">
        <v>16494</v>
      </c>
      <c r="G6506" t="s">
        <v>26</v>
      </c>
      <c r="H6506" s="3" t="s">
        <v>6536</v>
      </c>
      <c r="I6506" s="3">
        <f t="shared" si="909"/>
        <v>-107273</v>
      </c>
      <c r="J6506" s="4">
        <f t="shared" si="910"/>
        <v>-0.86673345883797781</v>
      </c>
      <c r="K6506" s="5">
        <f t="shared" si="911"/>
        <v>0.13326654116202219</v>
      </c>
      <c r="L6506" s="4" t="str">
        <f t="shared" si="912"/>
        <v>Under Budget</v>
      </c>
      <c r="M6506">
        <f t="shared" si="913"/>
        <v>2021</v>
      </c>
      <c r="N6506">
        <f t="shared" si="914"/>
        <v>4</v>
      </c>
      <c r="O6506" t="str">
        <f t="shared" si="915"/>
        <v>Apr</v>
      </c>
      <c r="P6506" t="str">
        <f t="shared" si="916"/>
        <v>Q2</v>
      </c>
      <c r="Q6506" t="str">
        <f t="shared" si="917"/>
        <v>2021-04</v>
      </c>
    </row>
    <row r="6507" spans="1:17" x14ac:dyDescent="0.35">
      <c r="A6507" s="2">
        <v>45186</v>
      </c>
      <c r="B6507" t="s">
        <v>18</v>
      </c>
      <c r="C6507" t="s">
        <v>43</v>
      </c>
      <c r="D6507" t="s">
        <v>30</v>
      </c>
      <c r="E6507" s="3">
        <v>132478</v>
      </c>
      <c r="F6507" s="3">
        <v>87770</v>
      </c>
      <c r="G6507" t="s">
        <v>26</v>
      </c>
      <c r="H6507" s="3" t="s">
        <v>6537</v>
      </c>
      <c r="I6507" s="3">
        <f t="shared" si="909"/>
        <v>-44708</v>
      </c>
      <c r="J6507" s="4">
        <f t="shared" si="910"/>
        <v>-0.33747490149307807</v>
      </c>
      <c r="K6507" s="5">
        <f t="shared" si="911"/>
        <v>0.66252509850692187</v>
      </c>
      <c r="L6507" s="4" t="str">
        <f t="shared" si="912"/>
        <v>Under Budget</v>
      </c>
      <c r="M6507">
        <f t="shared" si="913"/>
        <v>2023</v>
      </c>
      <c r="N6507">
        <f t="shared" si="914"/>
        <v>9</v>
      </c>
      <c r="O6507" t="str">
        <f t="shared" si="915"/>
        <v>Sep</v>
      </c>
      <c r="P6507" t="str">
        <f t="shared" si="916"/>
        <v>Q3</v>
      </c>
      <c r="Q6507" t="str">
        <f t="shared" si="917"/>
        <v>2023-09</v>
      </c>
    </row>
    <row r="6508" spans="1:17" x14ac:dyDescent="0.35">
      <c r="A6508" s="2">
        <v>44795</v>
      </c>
      <c r="B6508" t="s">
        <v>41</v>
      </c>
      <c r="C6508" t="s">
        <v>43</v>
      </c>
      <c r="D6508" t="s">
        <v>58</v>
      </c>
      <c r="E6508" s="3">
        <v>109590</v>
      </c>
      <c r="F6508" s="3">
        <v>159216</v>
      </c>
      <c r="G6508" t="s">
        <v>26</v>
      </c>
      <c r="H6508" s="3" t="s">
        <v>6538</v>
      </c>
      <c r="I6508" s="3">
        <f t="shared" si="909"/>
        <v>49626</v>
      </c>
      <c r="J6508" s="4">
        <f t="shared" si="910"/>
        <v>0.45283328770873255</v>
      </c>
      <c r="K6508" s="5">
        <f t="shared" si="911"/>
        <v>1.4528332877087327</v>
      </c>
      <c r="L6508" s="4" t="str">
        <f t="shared" si="912"/>
        <v>Over Budget</v>
      </c>
      <c r="M6508">
        <f t="shared" si="913"/>
        <v>2022</v>
      </c>
      <c r="N6508">
        <f t="shared" si="914"/>
        <v>8</v>
      </c>
      <c r="O6508" t="str">
        <f t="shared" si="915"/>
        <v>Aug</v>
      </c>
      <c r="P6508" t="str">
        <f t="shared" si="916"/>
        <v>Q3</v>
      </c>
      <c r="Q6508" t="str">
        <f t="shared" si="917"/>
        <v>2022-08</v>
      </c>
    </row>
    <row r="6509" spans="1:17" x14ac:dyDescent="0.35">
      <c r="A6509" s="2">
        <v>44599</v>
      </c>
      <c r="B6509" t="s">
        <v>23</v>
      </c>
      <c r="C6509" t="s">
        <v>23</v>
      </c>
      <c r="D6509" t="s">
        <v>58</v>
      </c>
      <c r="E6509" s="3">
        <v>85186</v>
      </c>
      <c r="F6509" s="3">
        <v>162458</v>
      </c>
      <c r="G6509" t="s">
        <v>21</v>
      </c>
      <c r="H6509" s="3" t="s">
        <v>6539</v>
      </c>
      <c r="I6509" s="3">
        <f t="shared" si="909"/>
        <v>77272</v>
      </c>
      <c r="J6509" s="4">
        <f t="shared" si="910"/>
        <v>0.90709741037259639</v>
      </c>
      <c r="K6509" s="5">
        <f t="shared" si="911"/>
        <v>1.9070974103725964</v>
      </c>
      <c r="L6509" s="4" t="str">
        <f t="shared" si="912"/>
        <v>Over Budget</v>
      </c>
      <c r="M6509">
        <f t="shared" si="913"/>
        <v>2022</v>
      </c>
      <c r="N6509">
        <f t="shared" si="914"/>
        <v>2</v>
      </c>
      <c r="O6509" t="str">
        <f t="shared" si="915"/>
        <v>Feb</v>
      </c>
      <c r="P6509" t="str">
        <f t="shared" si="916"/>
        <v>Q1</v>
      </c>
      <c r="Q6509" t="str">
        <f t="shared" si="917"/>
        <v>2022-02</v>
      </c>
    </row>
    <row r="6510" spans="1:17" x14ac:dyDescent="0.35">
      <c r="A6510" s="2">
        <v>44592</v>
      </c>
      <c r="B6510" t="s">
        <v>55</v>
      </c>
      <c r="C6510" t="s">
        <v>43</v>
      </c>
      <c r="D6510" t="s">
        <v>30</v>
      </c>
      <c r="E6510" s="3">
        <v>109934</v>
      </c>
      <c r="F6510" s="3">
        <v>119455</v>
      </c>
      <c r="G6510" t="s">
        <v>21</v>
      </c>
      <c r="H6510" s="3" t="s">
        <v>6540</v>
      </c>
      <c r="I6510" s="3">
        <f t="shared" si="909"/>
        <v>9521</v>
      </c>
      <c r="J6510" s="4">
        <f t="shared" si="910"/>
        <v>8.6606509360161552E-2</v>
      </c>
      <c r="K6510" s="5">
        <f t="shared" si="911"/>
        <v>1.0866065093601616</v>
      </c>
      <c r="L6510" s="4" t="str">
        <f t="shared" si="912"/>
        <v>Over Budget</v>
      </c>
      <c r="M6510">
        <f t="shared" si="913"/>
        <v>2022</v>
      </c>
      <c r="N6510">
        <f t="shared" si="914"/>
        <v>1</v>
      </c>
      <c r="O6510" t="str">
        <f t="shared" si="915"/>
        <v>Jan</v>
      </c>
      <c r="P6510" t="str">
        <f t="shared" si="916"/>
        <v>Q1</v>
      </c>
      <c r="Q6510" t="str">
        <f t="shared" si="917"/>
        <v>2022-01</v>
      </c>
    </row>
    <row r="6511" spans="1:17" x14ac:dyDescent="0.35">
      <c r="A6511" s="2">
        <v>44611</v>
      </c>
      <c r="B6511" t="s">
        <v>23</v>
      </c>
      <c r="C6511" t="s">
        <v>23</v>
      </c>
      <c r="D6511" t="s">
        <v>20</v>
      </c>
      <c r="E6511" s="3">
        <v>95947</v>
      </c>
      <c r="F6511" s="3">
        <v>139407</v>
      </c>
      <c r="G6511" t="s">
        <v>26</v>
      </c>
      <c r="H6511" s="3" t="s">
        <v>6541</v>
      </c>
      <c r="I6511" s="3">
        <f t="shared" si="909"/>
        <v>43460</v>
      </c>
      <c r="J6511" s="4">
        <f t="shared" si="910"/>
        <v>0.45295840411894067</v>
      </c>
      <c r="K6511" s="5">
        <f t="shared" si="911"/>
        <v>1.4529584041189407</v>
      </c>
      <c r="L6511" s="4" t="str">
        <f t="shared" si="912"/>
        <v>Over Budget</v>
      </c>
      <c r="M6511">
        <f t="shared" si="913"/>
        <v>2022</v>
      </c>
      <c r="N6511">
        <f t="shared" si="914"/>
        <v>2</v>
      </c>
      <c r="O6511" t="str">
        <f t="shared" si="915"/>
        <v>Feb</v>
      </c>
      <c r="P6511" t="str">
        <f t="shared" si="916"/>
        <v>Q1</v>
      </c>
      <c r="Q6511" t="str">
        <f t="shared" si="917"/>
        <v>2022-02</v>
      </c>
    </row>
    <row r="6512" spans="1:17" x14ac:dyDescent="0.35">
      <c r="A6512" s="2">
        <v>45135</v>
      </c>
      <c r="B6512" t="s">
        <v>55</v>
      </c>
      <c r="C6512" t="s">
        <v>34</v>
      </c>
      <c r="D6512" t="s">
        <v>39</v>
      </c>
      <c r="E6512" s="3">
        <v>29500</v>
      </c>
      <c r="F6512" s="3">
        <v>91798</v>
      </c>
      <c r="G6512" t="s">
        <v>26</v>
      </c>
      <c r="H6512" s="3" t="s">
        <v>6542</v>
      </c>
      <c r="I6512" s="3">
        <f t="shared" si="909"/>
        <v>62298</v>
      </c>
      <c r="J6512" s="4">
        <f t="shared" si="910"/>
        <v>2.1117966101694914</v>
      </c>
      <c r="K6512" s="5">
        <f t="shared" si="911"/>
        <v>3.1117966101694914</v>
      </c>
      <c r="L6512" s="4" t="str">
        <f t="shared" si="912"/>
        <v>Over Budget</v>
      </c>
      <c r="M6512">
        <f t="shared" si="913"/>
        <v>2023</v>
      </c>
      <c r="N6512">
        <f t="shared" si="914"/>
        <v>7</v>
      </c>
      <c r="O6512" t="str">
        <f t="shared" si="915"/>
        <v>Jul</v>
      </c>
      <c r="P6512" t="str">
        <f t="shared" si="916"/>
        <v>Q3</v>
      </c>
      <c r="Q6512" t="str">
        <f t="shared" si="917"/>
        <v>2023-07</v>
      </c>
    </row>
    <row r="6513" spans="1:17" x14ac:dyDescent="0.35">
      <c r="A6513" s="2">
        <v>44873</v>
      </c>
      <c r="B6513" t="s">
        <v>37</v>
      </c>
      <c r="C6513" t="s">
        <v>23</v>
      </c>
      <c r="D6513" t="s">
        <v>58</v>
      </c>
      <c r="E6513" s="3">
        <v>103066</v>
      </c>
      <c r="F6513" s="3">
        <v>166939</v>
      </c>
      <c r="G6513" t="s">
        <v>21</v>
      </c>
      <c r="H6513" s="3" t="s">
        <v>6543</v>
      </c>
      <c r="I6513" s="3">
        <f t="shared" si="909"/>
        <v>63873</v>
      </c>
      <c r="J6513" s="4">
        <f t="shared" si="910"/>
        <v>0.61972910562164052</v>
      </c>
      <c r="K6513" s="5">
        <f t="shared" si="911"/>
        <v>1.6197291056216405</v>
      </c>
      <c r="L6513" s="4" t="str">
        <f t="shared" si="912"/>
        <v>Over Budget</v>
      </c>
      <c r="M6513">
        <f t="shared" si="913"/>
        <v>2022</v>
      </c>
      <c r="N6513">
        <f t="shared" si="914"/>
        <v>11</v>
      </c>
      <c r="O6513" t="str">
        <f t="shared" si="915"/>
        <v>Nov</v>
      </c>
      <c r="P6513" t="str">
        <f t="shared" si="916"/>
        <v>Q4</v>
      </c>
      <c r="Q6513" t="str">
        <f t="shared" si="917"/>
        <v>2022-11</v>
      </c>
    </row>
    <row r="6514" spans="1:17" x14ac:dyDescent="0.35">
      <c r="A6514" s="2">
        <v>44659</v>
      </c>
      <c r="B6514" t="s">
        <v>55</v>
      </c>
      <c r="C6514" t="s">
        <v>19</v>
      </c>
      <c r="D6514" t="s">
        <v>30</v>
      </c>
      <c r="E6514" s="3">
        <v>23024</v>
      </c>
      <c r="F6514" s="3">
        <v>42620</v>
      </c>
      <c r="G6514" t="s">
        <v>26</v>
      </c>
      <c r="H6514" s="3" t="s">
        <v>6544</v>
      </c>
      <c r="I6514" s="3">
        <f t="shared" si="909"/>
        <v>19596</v>
      </c>
      <c r="J6514" s="4">
        <f t="shared" si="910"/>
        <v>0.85111188325225851</v>
      </c>
      <c r="K6514" s="5">
        <f t="shared" si="911"/>
        <v>1.8511118832522586</v>
      </c>
      <c r="L6514" s="4" t="str">
        <f t="shared" si="912"/>
        <v>Over Budget</v>
      </c>
      <c r="M6514">
        <f t="shared" si="913"/>
        <v>2022</v>
      </c>
      <c r="N6514">
        <f t="shared" si="914"/>
        <v>4</v>
      </c>
      <c r="O6514" t="str">
        <f t="shared" si="915"/>
        <v>Apr</v>
      </c>
      <c r="P6514" t="str">
        <f t="shared" si="916"/>
        <v>Q2</v>
      </c>
      <c r="Q6514" t="str">
        <f t="shared" si="917"/>
        <v>2022-04</v>
      </c>
    </row>
    <row r="6515" spans="1:17" x14ac:dyDescent="0.35">
      <c r="A6515" s="2">
        <v>44737</v>
      </c>
      <c r="B6515" t="s">
        <v>55</v>
      </c>
      <c r="C6515" t="s">
        <v>19</v>
      </c>
      <c r="D6515" t="s">
        <v>25</v>
      </c>
      <c r="E6515" s="3">
        <v>39088</v>
      </c>
      <c r="F6515" s="3">
        <v>12755</v>
      </c>
      <c r="G6515" t="s">
        <v>32</v>
      </c>
      <c r="H6515" s="3" t="s">
        <v>6545</v>
      </c>
      <c r="I6515" s="3">
        <f t="shared" si="909"/>
        <v>-26333</v>
      </c>
      <c r="J6515" s="4">
        <f t="shared" si="910"/>
        <v>-0.67368501841997541</v>
      </c>
      <c r="K6515" s="5">
        <f t="shared" si="911"/>
        <v>0.32631498158002453</v>
      </c>
      <c r="L6515" s="4" t="str">
        <f t="shared" si="912"/>
        <v>Under Budget</v>
      </c>
      <c r="M6515">
        <f t="shared" si="913"/>
        <v>2022</v>
      </c>
      <c r="N6515">
        <f t="shared" si="914"/>
        <v>6</v>
      </c>
      <c r="O6515" t="str">
        <f t="shared" si="915"/>
        <v>Jun</v>
      </c>
      <c r="P6515" t="str">
        <f t="shared" si="916"/>
        <v>Q2</v>
      </c>
      <c r="Q6515" t="str">
        <f t="shared" si="917"/>
        <v>2022-06</v>
      </c>
    </row>
    <row r="6516" spans="1:17" x14ac:dyDescent="0.35">
      <c r="A6516" s="2">
        <v>44280</v>
      </c>
      <c r="B6516" t="s">
        <v>18</v>
      </c>
      <c r="C6516" t="s">
        <v>19</v>
      </c>
      <c r="D6516" t="s">
        <v>25</v>
      </c>
      <c r="E6516" s="3">
        <v>129770</v>
      </c>
      <c r="F6516" s="3">
        <v>119203</v>
      </c>
      <c r="G6516" t="s">
        <v>35</v>
      </c>
      <c r="H6516" s="3" t="s">
        <v>6546</v>
      </c>
      <c r="I6516" s="3">
        <f t="shared" si="909"/>
        <v>-10567</v>
      </c>
      <c r="J6516" s="4">
        <f t="shared" si="910"/>
        <v>-8.1428681513446871E-2</v>
      </c>
      <c r="K6516" s="5">
        <f t="shared" si="911"/>
        <v>0.91857131848655316</v>
      </c>
      <c r="L6516" s="4" t="str">
        <f t="shared" si="912"/>
        <v>Under Budget</v>
      </c>
      <c r="M6516">
        <f t="shared" si="913"/>
        <v>2021</v>
      </c>
      <c r="N6516">
        <f t="shared" si="914"/>
        <v>3</v>
      </c>
      <c r="O6516" t="str">
        <f t="shared" si="915"/>
        <v>Mar</v>
      </c>
      <c r="P6516" t="str">
        <f t="shared" si="916"/>
        <v>Q1</v>
      </c>
      <c r="Q6516" t="str">
        <f t="shared" si="917"/>
        <v>2021-03</v>
      </c>
    </row>
    <row r="6517" spans="1:17" x14ac:dyDescent="0.35">
      <c r="A6517" s="2">
        <v>44467</v>
      </c>
      <c r="B6517" t="s">
        <v>37</v>
      </c>
      <c r="C6517" t="s">
        <v>29</v>
      </c>
      <c r="D6517" t="s">
        <v>58</v>
      </c>
      <c r="E6517" s="3">
        <v>137393</v>
      </c>
      <c r="F6517" s="3">
        <v>15788</v>
      </c>
      <c r="G6517" t="s">
        <v>21</v>
      </c>
      <c r="H6517" s="3" t="s">
        <v>6547</v>
      </c>
      <c r="I6517" s="3">
        <f t="shared" si="909"/>
        <v>-121605</v>
      </c>
      <c r="J6517" s="4">
        <f t="shared" si="910"/>
        <v>-0.88508875998049397</v>
      </c>
      <c r="K6517" s="5">
        <f t="shared" si="911"/>
        <v>0.11491124001950609</v>
      </c>
      <c r="L6517" s="4" t="str">
        <f t="shared" si="912"/>
        <v>Under Budget</v>
      </c>
      <c r="M6517">
        <f t="shared" si="913"/>
        <v>2021</v>
      </c>
      <c r="N6517">
        <f t="shared" si="914"/>
        <v>9</v>
      </c>
      <c r="O6517" t="str">
        <f t="shared" si="915"/>
        <v>Sep</v>
      </c>
      <c r="P6517" t="str">
        <f t="shared" si="916"/>
        <v>Q3</v>
      </c>
      <c r="Q6517" t="str">
        <f t="shared" si="917"/>
        <v>2021-09</v>
      </c>
    </row>
    <row r="6518" spans="1:17" x14ac:dyDescent="0.35">
      <c r="A6518" s="2">
        <v>44440</v>
      </c>
      <c r="B6518" t="s">
        <v>41</v>
      </c>
      <c r="C6518" t="s">
        <v>19</v>
      </c>
      <c r="D6518" t="s">
        <v>39</v>
      </c>
      <c r="E6518" s="3">
        <v>52440</v>
      </c>
      <c r="F6518" s="3">
        <v>168647</v>
      </c>
      <c r="G6518" t="s">
        <v>35</v>
      </c>
      <c r="H6518" s="3" t="s">
        <v>6548</v>
      </c>
      <c r="I6518" s="3">
        <f t="shared" si="909"/>
        <v>116207</v>
      </c>
      <c r="J6518" s="4">
        <f t="shared" si="910"/>
        <v>2.2159992372234933</v>
      </c>
      <c r="K6518" s="5">
        <f t="shared" si="911"/>
        <v>3.2159992372234933</v>
      </c>
      <c r="L6518" s="4" t="str">
        <f t="shared" si="912"/>
        <v>Over Budget</v>
      </c>
      <c r="M6518">
        <f t="shared" si="913"/>
        <v>2021</v>
      </c>
      <c r="N6518">
        <f t="shared" si="914"/>
        <v>9</v>
      </c>
      <c r="O6518" t="str">
        <f t="shared" si="915"/>
        <v>Sep</v>
      </c>
      <c r="P6518" t="str">
        <f t="shared" si="916"/>
        <v>Q3</v>
      </c>
      <c r="Q6518" t="str">
        <f t="shared" si="917"/>
        <v>2021-09</v>
      </c>
    </row>
    <row r="6519" spans="1:17" x14ac:dyDescent="0.35">
      <c r="A6519" s="2">
        <v>44584</v>
      </c>
      <c r="B6519" t="s">
        <v>41</v>
      </c>
      <c r="C6519" t="s">
        <v>19</v>
      </c>
      <c r="D6519" t="s">
        <v>30</v>
      </c>
      <c r="E6519" s="3">
        <v>108739</v>
      </c>
      <c r="F6519" s="3">
        <v>92049</v>
      </c>
      <c r="G6519" t="s">
        <v>26</v>
      </c>
      <c r="H6519" s="3" t="s">
        <v>6549</v>
      </c>
      <c r="I6519" s="3">
        <f t="shared" si="909"/>
        <v>-16690</v>
      </c>
      <c r="J6519" s="4">
        <f t="shared" si="910"/>
        <v>-0.15348678946836003</v>
      </c>
      <c r="K6519" s="5">
        <f t="shared" si="911"/>
        <v>0.84651321053163997</v>
      </c>
      <c r="L6519" s="4" t="str">
        <f t="shared" si="912"/>
        <v>Under Budget</v>
      </c>
      <c r="M6519">
        <f t="shared" si="913"/>
        <v>2022</v>
      </c>
      <c r="N6519">
        <f t="shared" si="914"/>
        <v>1</v>
      </c>
      <c r="O6519" t="str">
        <f t="shared" si="915"/>
        <v>Jan</v>
      </c>
      <c r="P6519" t="str">
        <f t="shared" si="916"/>
        <v>Q1</v>
      </c>
      <c r="Q6519" t="str">
        <f t="shared" si="917"/>
        <v>2022-01</v>
      </c>
    </row>
    <row r="6520" spans="1:17" x14ac:dyDescent="0.35">
      <c r="A6520" s="2">
        <v>44410</v>
      </c>
      <c r="B6520" t="s">
        <v>28</v>
      </c>
      <c r="C6520" t="s">
        <v>19</v>
      </c>
      <c r="D6520" t="s">
        <v>30</v>
      </c>
      <c r="E6520" s="3">
        <v>98797</v>
      </c>
      <c r="F6520" s="3">
        <v>78668</v>
      </c>
      <c r="G6520" t="s">
        <v>26</v>
      </c>
      <c r="H6520" s="3" t="s">
        <v>6550</v>
      </c>
      <c r="I6520" s="3">
        <f t="shared" si="909"/>
        <v>-20129</v>
      </c>
      <c r="J6520" s="4">
        <f t="shared" si="910"/>
        <v>-0.20374100428150652</v>
      </c>
      <c r="K6520" s="5">
        <f t="shared" si="911"/>
        <v>0.79625899571849346</v>
      </c>
      <c r="L6520" s="4" t="str">
        <f t="shared" si="912"/>
        <v>Under Budget</v>
      </c>
      <c r="M6520">
        <f t="shared" si="913"/>
        <v>2021</v>
      </c>
      <c r="N6520">
        <f t="shared" si="914"/>
        <v>8</v>
      </c>
      <c r="O6520" t="str">
        <f t="shared" si="915"/>
        <v>Aug</v>
      </c>
      <c r="P6520" t="str">
        <f t="shared" si="916"/>
        <v>Q3</v>
      </c>
      <c r="Q6520" t="str">
        <f t="shared" si="917"/>
        <v>2021-08</v>
      </c>
    </row>
    <row r="6521" spans="1:17" x14ac:dyDescent="0.35">
      <c r="A6521" s="2">
        <v>45014</v>
      </c>
      <c r="B6521" t="s">
        <v>37</v>
      </c>
      <c r="C6521" t="s">
        <v>19</v>
      </c>
      <c r="D6521" t="s">
        <v>30</v>
      </c>
      <c r="E6521" s="3">
        <v>138848</v>
      </c>
      <c r="F6521" s="3">
        <v>58120</v>
      </c>
      <c r="G6521" t="s">
        <v>21</v>
      </c>
      <c r="H6521" s="3" t="s">
        <v>6551</v>
      </c>
      <c r="I6521" s="3">
        <f t="shared" si="909"/>
        <v>-80728</v>
      </c>
      <c r="J6521" s="4">
        <f t="shared" si="910"/>
        <v>-0.58141276791887531</v>
      </c>
      <c r="K6521" s="5">
        <f t="shared" si="911"/>
        <v>0.41858723208112469</v>
      </c>
      <c r="L6521" s="4" t="str">
        <f t="shared" si="912"/>
        <v>Under Budget</v>
      </c>
      <c r="M6521">
        <f t="shared" si="913"/>
        <v>2023</v>
      </c>
      <c r="N6521">
        <f t="shared" si="914"/>
        <v>3</v>
      </c>
      <c r="O6521" t="str">
        <f t="shared" si="915"/>
        <v>Mar</v>
      </c>
      <c r="P6521" t="str">
        <f t="shared" si="916"/>
        <v>Q1</v>
      </c>
      <c r="Q6521" t="str">
        <f t="shared" si="917"/>
        <v>2023-03</v>
      </c>
    </row>
    <row r="6522" spans="1:17" x14ac:dyDescent="0.35">
      <c r="A6522" s="2">
        <v>44255</v>
      </c>
      <c r="B6522" t="s">
        <v>18</v>
      </c>
      <c r="C6522" t="s">
        <v>29</v>
      </c>
      <c r="D6522" t="s">
        <v>30</v>
      </c>
      <c r="E6522" s="3">
        <v>27349</v>
      </c>
      <c r="F6522" s="3">
        <v>34532</v>
      </c>
      <c r="G6522" t="s">
        <v>21</v>
      </c>
      <c r="H6522" s="3" t="s">
        <v>6552</v>
      </c>
      <c r="I6522" s="3">
        <f t="shared" si="909"/>
        <v>7183</v>
      </c>
      <c r="J6522" s="4">
        <f t="shared" si="910"/>
        <v>0.26264214413689713</v>
      </c>
      <c r="K6522" s="5">
        <f t="shared" si="911"/>
        <v>1.2626421441368971</v>
      </c>
      <c r="L6522" s="4" t="str">
        <f t="shared" si="912"/>
        <v>Over Budget</v>
      </c>
      <c r="M6522">
        <f t="shared" si="913"/>
        <v>2021</v>
      </c>
      <c r="N6522">
        <f t="shared" si="914"/>
        <v>2</v>
      </c>
      <c r="O6522" t="str">
        <f t="shared" si="915"/>
        <v>Feb</v>
      </c>
      <c r="P6522" t="str">
        <f t="shared" si="916"/>
        <v>Q1</v>
      </c>
      <c r="Q6522" t="str">
        <f t="shared" si="917"/>
        <v>2021-02</v>
      </c>
    </row>
    <row r="6523" spans="1:17" x14ac:dyDescent="0.35">
      <c r="A6523" s="2">
        <v>45079</v>
      </c>
      <c r="B6523" t="s">
        <v>28</v>
      </c>
      <c r="C6523" t="s">
        <v>19</v>
      </c>
      <c r="D6523" t="s">
        <v>30</v>
      </c>
      <c r="E6523" s="3">
        <v>141287</v>
      </c>
      <c r="F6523" s="3">
        <v>26909</v>
      </c>
      <c r="G6523" t="s">
        <v>32</v>
      </c>
      <c r="H6523" s="3" t="s">
        <v>6553</v>
      </c>
      <c r="I6523" s="3">
        <f t="shared" si="909"/>
        <v>-114378</v>
      </c>
      <c r="J6523" s="4">
        <f t="shared" si="910"/>
        <v>-0.80954369474898613</v>
      </c>
      <c r="K6523" s="5">
        <f t="shared" si="911"/>
        <v>0.1904563052510139</v>
      </c>
      <c r="L6523" s="4" t="str">
        <f t="shared" si="912"/>
        <v>Under Budget</v>
      </c>
      <c r="M6523">
        <f t="shared" si="913"/>
        <v>2023</v>
      </c>
      <c r="N6523">
        <f t="shared" si="914"/>
        <v>6</v>
      </c>
      <c r="O6523" t="str">
        <f t="shared" si="915"/>
        <v>Jun</v>
      </c>
      <c r="P6523" t="str">
        <f t="shared" si="916"/>
        <v>Q2</v>
      </c>
      <c r="Q6523" t="str">
        <f t="shared" si="917"/>
        <v>2023-06</v>
      </c>
    </row>
    <row r="6524" spans="1:17" x14ac:dyDescent="0.35">
      <c r="A6524" s="2">
        <v>45039</v>
      </c>
      <c r="B6524" t="s">
        <v>28</v>
      </c>
      <c r="C6524" t="s">
        <v>19</v>
      </c>
      <c r="D6524" t="s">
        <v>39</v>
      </c>
      <c r="E6524" s="3">
        <v>30704</v>
      </c>
      <c r="F6524" s="3">
        <v>92266</v>
      </c>
      <c r="G6524" t="s">
        <v>21</v>
      </c>
      <c r="H6524" s="3" t="s">
        <v>6554</v>
      </c>
      <c r="I6524" s="3">
        <f t="shared" si="909"/>
        <v>61562</v>
      </c>
      <c r="J6524" s="4">
        <f t="shared" si="910"/>
        <v>2.0050156331422615</v>
      </c>
      <c r="K6524" s="5">
        <f t="shared" si="911"/>
        <v>3.0050156331422615</v>
      </c>
      <c r="L6524" s="4" t="str">
        <f t="shared" si="912"/>
        <v>Over Budget</v>
      </c>
      <c r="M6524">
        <f t="shared" si="913"/>
        <v>2023</v>
      </c>
      <c r="N6524">
        <f t="shared" si="914"/>
        <v>4</v>
      </c>
      <c r="O6524" t="str">
        <f t="shared" si="915"/>
        <v>Apr</v>
      </c>
      <c r="P6524" t="str">
        <f t="shared" si="916"/>
        <v>Q2</v>
      </c>
      <c r="Q6524" t="str">
        <f t="shared" si="917"/>
        <v>2023-04</v>
      </c>
    </row>
    <row r="6525" spans="1:17" x14ac:dyDescent="0.35">
      <c r="A6525" s="2">
        <v>45120</v>
      </c>
      <c r="B6525" t="s">
        <v>41</v>
      </c>
      <c r="C6525" t="s">
        <v>34</v>
      </c>
      <c r="D6525" t="s">
        <v>30</v>
      </c>
      <c r="E6525" s="3">
        <v>138245</v>
      </c>
      <c r="F6525" s="3">
        <v>8749</v>
      </c>
      <c r="G6525" t="s">
        <v>35</v>
      </c>
      <c r="H6525" s="3" t="s">
        <v>6555</v>
      </c>
      <c r="I6525" s="3">
        <f t="shared" si="909"/>
        <v>-129496</v>
      </c>
      <c r="J6525" s="4">
        <f t="shared" si="910"/>
        <v>-0.93671380520091141</v>
      </c>
      <c r="K6525" s="5">
        <f t="shared" si="911"/>
        <v>6.3286194799088577E-2</v>
      </c>
      <c r="L6525" s="4" t="str">
        <f t="shared" si="912"/>
        <v>Under Budget</v>
      </c>
      <c r="M6525">
        <f t="shared" si="913"/>
        <v>2023</v>
      </c>
      <c r="N6525">
        <f t="shared" si="914"/>
        <v>7</v>
      </c>
      <c r="O6525" t="str">
        <f t="shared" si="915"/>
        <v>Jul</v>
      </c>
      <c r="P6525" t="str">
        <f t="shared" si="916"/>
        <v>Q3</v>
      </c>
      <c r="Q6525" t="str">
        <f t="shared" si="917"/>
        <v>2023-07</v>
      </c>
    </row>
    <row r="6526" spans="1:17" x14ac:dyDescent="0.35">
      <c r="A6526" s="2">
        <v>44319</v>
      </c>
      <c r="B6526" t="s">
        <v>55</v>
      </c>
      <c r="C6526" t="s">
        <v>29</v>
      </c>
      <c r="D6526" t="s">
        <v>39</v>
      </c>
      <c r="E6526" s="3">
        <v>143777</v>
      </c>
      <c r="F6526" s="3">
        <v>150007</v>
      </c>
      <c r="G6526" t="s">
        <v>21</v>
      </c>
      <c r="H6526" s="3" t="s">
        <v>6556</v>
      </c>
      <c r="I6526" s="3">
        <f t="shared" si="909"/>
        <v>6230</v>
      </c>
      <c r="J6526" s="4">
        <f t="shared" si="910"/>
        <v>4.3330991744159358E-2</v>
      </c>
      <c r="K6526" s="5">
        <f t="shared" si="911"/>
        <v>1.0433309917441593</v>
      </c>
      <c r="L6526" s="4" t="str">
        <f t="shared" si="912"/>
        <v>Over Budget</v>
      </c>
      <c r="M6526">
        <f t="shared" si="913"/>
        <v>2021</v>
      </c>
      <c r="N6526">
        <f t="shared" si="914"/>
        <v>5</v>
      </c>
      <c r="O6526" t="str">
        <f t="shared" si="915"/>
        <v>May</v>
      </c>
      <c r="P6526" t="str">
        <f t="shared" si="916"/>
        <v>Q2</v>
      </c>
      <c r="Q6526" t="str">
        <f t="shared" si="917"/>
        <v>2021-05</v>
      </c>
    </row>
    <row r="6527" spans="1:17" x14ac:dyDescent="0.35">
      <c r="A6527" s="2">
        <v>44635</v>
      </c>
      <c r="B6527" t="s">
        <v>18</v>
      </c>
      <c r="C6527" t="s">
        <v>19</v>
      </c>
      <c r="D6527" t="s">
        <v>39</v>
      </c>
      <c r="E6527" s="3">
        <v>91598</v>
      </c>
      <c r="F6527" s="3">
        <v>24049</v>
      </c>
      <c r="G6527" t="s">
        <v>32</v>
      </c>
      <c r="H6527" s="3" t="s">
        <v>6557</v>
      </c>
      <c r="I6527" s="3">
        <f t="shared" si="909"/>
        <v>-67549</v>
      </c>
      <c r="J6527" s="4">
        <f t="shared" si="910"/>
        <v>-0.73745059935806456</v>
      </c>
      <c r="K6527" s="5">
        <f t="shared" si="911"/>
        <v>0.26254940064193544</v>
      </c>
      <c r="L6527" s="4" t="str">
        <f t="shared" si="912"/>
        <v>Under Budget</v>
      </c>
      <c r="M6527">
        <f t="shared" si="913"/>
        <v>2022</v>
      </c>
      <c r="N6527">
        <f t="shared" si="914"/>
        <v>3</v>
      </c>
      <c r="O6527" t="str">
        <f t="shared" si="915"/>
        <v>Mar</v>
      </c>
      <c r="P6527" t="str">
        <f t="shared" si="916"/>
        <v>Q1</v>
      </c>
      <c r="Q6527" t="str">
        <f t="shared" si="917"/>
        <v>2022-03</v>
      </c>
    </row>
    <row r="6528" spans="1:17" x14ac:dyDescent="0.35">
      <c r="A6528" s="2">
        <v>45218</v>
      </c>
      <c r="B6528" t="s">
        <v>37</v>
      </c>
      <c r="C6528" t="s">
        <v>23</v>
      </c>
      <c r="D6528" t="s">
        <v>39</v>
      </c>
      <c r="E6528" s="3">
        <v>51732</v>
      </c>
      <c r="F6528" s="3">
        <v>137745</v>
      </c>
      <c r="G6528" t="s">
        <v>35</v>
      </c>
      <c r="H6528" s="3" t="s">
        <v>6558</v>
      </c>
      <c r="I6528" s="3">
        <f t="shared" si="909"/>
        <v>86013</v>
      </c>
      <c r="J6528" s="4">
        <f t="shared" si="910"/>
        <v>1.6626652748782185</v>
      </c>
      <c r="K6528" s="5">
        <f t="shared" si="911"/>
        <v>2.6626652748782185</v>
      </c>
      <c r="L6528" s="4" t="str">
        <f t="shared" si="912"/>
        <v>Over Budget</v>
      </c>
      <c r="M6528">
        <f t="shared" si="913"/>
        <v>2023</v>
      </c>
      <c r="N6528">
        <f t="shared" si="914"/>
        <v>10</v>
      </c>
      <c r="O6528" t="str">
        <f t="shared" si="915"/>
        <v>Oct</v>
      </c>
      <c r="P6528" t="str">
        <f t="shared" si="916"/>
        <v>Q4</v>
      </c>
      <c r="Q6528" t="str">
        <f t="shared" si="917"/>
        <v>2023-10</v>
      </c>
    </row>
    <row r="6529" spans="1:17" x14ac:dyDescent="0.35">
      <c r="A6529" s="2">
        <v>44758</v>
      </c>
      <c r="B6529" t="s">
        <v>28</v>
      </c>
      <c r="C6529" t="s">
        <v>34</v>
      </c>
      <c r="D6529" t="s">
        <v>25</v>
      </c>
      <c r="E6529" s="3">
        <v>140241</v>
      </c>
      <c r="F6529" s="3">
        <v>10915</v>
      </c>
      <c r="G6529" t="s">
        <v>26</v>
      </c>
      <c r="H6529" s="3" t="s">
        <v>6559</v>
      </c>
      <c r="I6529" s="3">
        <f t="shared" si="909"/>
        <v>-129326</v>
      </c>
      <c r="J6529" s="4">
        <f t="shared" si="910"/>
        <v>-0.92216969359887624</v>
      </c>
      <c r="K6529" s="5">
        <f t="shared" si="911"/>
        <v>7.7830306401123775E-2</v>
      </c>
      <c r="L6529" s="4" t="str">
        <f t="shared" si="912"/>
        <v>Under Budget</v>
      </c>
      <c r="M6529">
        <f t="shared" si="913"/>
        <v>2022</v>
      </c>
      <c r="N6529">
        <f t="shared" si="914"/>
        <v>7</v>
      </c>
      <c r="O6529" t="str">
        <f t="shared" si="915"/>
        <v>Jul</v>
      </c>
      <c r="P6529" t="str">
        <f t="shared" si="916"/>
        <v>Q3</v>
      </c>
      <c r="Q6529" t="str">
        <f t="shared" si="917"/>
        <v>2022-07</v>
      </c>
    </row>
    <row r="6530" spans="1:17" x14ac:dyDescent="0.35">
      <c r="A6530" s="2">
        <v>44314</v>
      </c>
      <c r="B6530" t="s">
        <v>18</v>
      </c>
      <c r="C6530" t="s">
        <v>29</v>
      </c>
      <c r="D6530" t="s">
        <v>20</v>
      </c>
      <c r="E6530" s="3">
        <v>41233</v>
      </c>
      <c r="F6530" s="3">
        <v>145028</v>
      </c>
      <c r="G6530" t="s">
        <v>21</v>
      </c>
      <c r="H6530" s="3" t="s">
        <v>6560</v>
      </c>
      <c r="I6530" s="3">
        <f t="shared" si="909"/>
        <v>103795</v>
      </c>
      <c r="J6530" s="4">
        <f t="shared" si="910"/>
        <v>2.5172798486649044</v>
      </c>
      <c r="K6530" s="5">
        <f t="shared" si="911"/>
        <v>3.5172798486649044</v>
      </c>
      <c r="L6530" s="4" t="str">
        <f t="shared" si="912"/>
        <v>Over Budget</v>
      </c>
      <c r="M6530">
        <f t="shared" si="913"/>
        <v>2021</v>
      </c>
      <c r="N6530">
        <f t="shared" si="914"/>
        <v>4</v>
      </c>
      <c r="O6530" t="str">
        <f t="shared" si="915"/>
        <v>Apr</v>
      </c>
      <c r="P6530" t="str">
        <f t="shared" si="916"/>
        <v>Q2</v>
      </c>
      <c r="Q6530" t="str">
        <f t="shared" si="917"/>
        <v>2021-04</v>
      </c>
    </row>
    <row r="6531" spans="1:17" x14ac:dyDescent="0.35">
      <c r="A6531" s="2">
        <v>45101</v>
      </c>
      <c r="B6531" t="s">
        <v>41</v>
      </c>
      <c r="C6531" t="s">
        <v>43</v>
      </c>
      <c r="D6531" t="s">
        <v>58</v>
      </c>
      <c r="E6531" s="3">
        <v>131124</v>
      </c>
      <c r="F6531" s="3">
        <v>69409</v>
      </c>
      <c r="G6531" t="s">
        <v>26</v>
      </c>
      <c r="H6531" s="3" t="s">
        <v>6561</v>
      </c>
      <c r="I6531" s="3">
        <f t="shared" si="909"/>
        <v>-61715</v>
      </c>
      <c r="J6531" s="4">
        <f t="shared" si="910"/>
        <v>-0.47066135871388914</v>
      </c>
      <c r="K6531" s="5">
        <f t="shared" si="911"/>
        <v>0.52933864128611086</v>
      </c>
      <c r="L6531" s="4" t="str">
        <f t="shared" si="912"/>
        <v>Under Budget</v>
      </c>
      <c r="M6531">
        <f t="shared" si="913"/>
        <v>2023</v>
      </c>
      <c r="N6531">
        <f t="shared" si="914"/>
        <v>6</v>
      </c>
      <c r="O6531" t="str">
        <f t="shared" si="915"/>
        <v>Jun</v>
      </c>
      <c r="P6531" t="str">
        <f t="shared" si="916"/>
        <v>Q2</v>
      </c>
      <c r="Q6531" t="str">
        <f t="shared" si="917"/>
        <v>2023-06</v>
      </c>
    </row>
    <row r="6532" spans="1:17" x14ac:dyDescent="0.35">
      <c r="A6532" s="2">
        <v>44591</v>
      </c>
      <c r="B6532" t="s">
        <v>28</v>
      </c>
      <c r="C6532" t="s">
        <v>24</v>
      </c>
      <c r="D6532" t="s">
        <v>25</v>
      </c>
      <c r="E6532" s="3">
        <v>103267</v>
      </c>
      <c r="F6532" s="3">
        <v>146651</v>
      </c>
      <c r="G6532" t="s">
        <v>32</v>
      </c>
      <c r="H6532" s="3" t="s">
        <v>6562</v>
      </c>
      <c r="I6532" s="3">
        <f t="shared" si="909"/>
        <v>43384</v>
      </c>
      <c r="J6532" s="4">
        <f t="shared" si="910"/>
        <v>0.42011484791850251</v>
      </c>
      <c r="K6532" s="5">
        <f t="shared" si="911"/>
        <v>1.4201148479185026</v>
      </c>
      <c r="L6532" s="4" t="str">
        <f t="shared" si="912"/>
        <v>Over Budget</v>
      </c>
      <c r="M6532">
        <f t="shared" si="913"/>
        <v>2022</v>
      </c>
      <c r="N6532">
        <f t="shared" si="914"/>
        <v>1</v>
      </c>
      <c r="O6532" t="str">
        <f t="shared" si="915"/>
        <v>Jan</v>
      </c>
      <c r="P6532" t="str">
        <f t="shared" si="916"/>
        <v>Q1</v>
      </c>
      <c r="Q6532" t="str">
        <f t="shared" si="917"/>
        <v>2022-01</v>
      </c>
    </row>
    <row r="6533" spans="1:17" x14ac:dyDescent="0.35">
      <c r="A6533" s="2">
        <v>45072</v>
      </c>
      <c r="B6533" t="s">
        <v>28</v>
      </c>
      <c r="C6533" t="s">
        <v>29</v>
      </c>
      <c r="D6533" t="s">
        <v>20</v>
      </c>
      <c r="E6533" s="3">
        <v>83658</v>
      </c>
      <c r="F6533" s="3">
        <v>147299</v>
      </c>
      <c r="G6533" t="s">
        <v>21</v>
      </c>
      <c r="H6533" s="3" t="s">
        <v>6563</v>
      </c>
      <c r="I6533" s="3">
        <f t="shared" ref="I6533:I6596" si="918">F6533-E6533</f>
        <v>63641</v>
      </c>
      <c r="J6533" s="4">
        <f t="shared" ref="J6533:J6596" si="919">IFERROR(I6533/E6533,0)</f>
        <v>0.76072820292141818</v>
      </c>
      <c r="K6533" s="5">
        <f t="shared" ref="K6533:K6596" si="920">IFERROR(F6533/E6533,0)</f>
        <v>1.7607282029214182</v>
      </c>
      <c r="L6533" s="4" t="str">
        <f t="shared" ref="L6533:L6596" si="921">IF(I6533&gt;0,"Over Budget",IF(I6533&lt;0,"Under Budget","On Budget"))</f>
        <v>Over Budget</v>
      </c>
      <c r="M6533">
        <f t="shared" ref="M6533:M6596" si="922">YEAR(A6533)</f>
        <v>2023</v>
      </c>
      <c r="N6533">
        <f t="shared" ref="N6533:N6596" si="923">MONTH(A6533)</f>
        <v>5</v>
      </c>
      <c r="O6533" t="str">
        <f t="shared" ref="O6533:O6596" si="924">TEXT(A6533,"mmm")</f>
        <v>May</v>
      </c>
      <c r="P6533" t="str">
        <f t="shared" ref="P6533:P6596" si="925">"Q"&amp;ROUNDUP(MONTH(A6533)/3,0)</f>
        <v>Q2</v>
      </c>
      <c r="Q6533" t="str">
        <f t="shared" ref="Q6533:Q6596" si="926">TEXT(A6533,"yyyy-mm")</f>
        <v>2023-05</v>
      </c>
    </row>
    <row r="6534" spans="1:17" x14ac:dyDescent="0.35">
      <c r="A6534" s="2">
        <v>45131</v>
      </c>
      <c r="B6534" t="s">
        <v>23</v>
      </c>
      <c r="C6534" t="s">
        <v>34</v>
      </c>
      <c r="D6534" t="s">
        <v>25</v>
      </c>
      <c r="E6534" s="3">
        <v>136160</v>
      </c>
      <c r="F6534" s="3">
        <v>86245</v>
      </c>
      <c r="G6534" t="s">
        <v>32</v>
      </c>
      <c r="H6534" s="3" t="s">
        <v>6564</v>
      </c>
      <c r="I6534" s="3">
        <f t="shared" si="918"/>
        <v>-49915</v>
      </c>
      <c r="J6534" s="4">
        <f t="shared" si="919"/>
        <v>-0.36659077555816688</v>
      </c>
      <c r="K6534" s="5">
        <f t="shared" si="920"/>
        <v>0.63340922444183312</v>
      </c>
      <c r="L6534" s="4" t="str">
        <f t="shared" si="921"/>
        <v>Under Budget</v>
      </c>
      <c r="M6534">
        <f t="shared" si="922"/>
        <v>2023</v>
      </c>
      <c r="N6534">
        <f t="shared" si="923"/>
        <v>7</v>
      </c>
      <c r="O6534" t="str">
        <f t="shared" si="924"/>
        <v>Jul</v>
      </c>
      <c r="P6534" t="str">
        <f t="shared" si="925"/>
        <v>Q3</v>
      </c>
      <c r="Q6534" t="str">
        <f t="shared" si="926"/>
        <v>2023-07</v>
      </c>
    </row>
    <row r="6535" spans="1:17" x14ac:dyDescent="0.35">
      <c r="A6535" s="2">
        <v>45148</v>
      </c>
      <c r="B6535" t="s">
        <v>41</v>
      </c>
      <c r="C6535" t="s">
        <v>19</v>
      </c>
      <c r="D6535" t="s">
        <v>39</v>
      </c>
      <c r="E6535" s="3">
        <v>83785</v>
      </c>
      <c r="F6535" s="3">
        <v>159005</v>
      </c>
      <c r="G6535" t="s">
        <v>26</v>
      </c>
      <c r="H6535" s="3" t="s">
        <v>6565</v>
      </c>
      <c r="I6535" s="3">
        <f t="shared" si="918"/>
        <v>75220</v>
      </c>
      <c r="J6535" s="4">
        <f t="shared" si="919"/>
        <v>0.89777406457003039</v>
      </c>
      <c r="K6535" s="5">
        <f t="shared" si="920"/>
        <v>1.8977740645700305</v>
      </c>
      <c r="L6535" s="4" t="str">
        <f t="shared" si="921"/>
        <v>Over Budget</v>
      </c>
      <c r="M6535">
        <f t="shared" si="922"/>
        <v>2023</v>
      </c>
      <c r="N6535">
        <f t="shared" si="923"/>
        <v>8</v>
      </c>
      <c r="O6535" t="str">
        <f t="shared" si="924"/>
        <v>Aug</v>
      </c>
      <c r="P6535" t="str">
        <f t="shared" si="925"/>
        <v>Q3</v>
      </c>
      <c r="Q6535" t="str">
        <f t="shared" si="926"/>
        <v>2023-08</v>
      </c>
    </row>
    <row r="6536" spans="1:17" x14ac:dyDescent="0.35">
      <c r="A6536" s="2">
        <v>44271</v>
      </c>
      <c r="B6536" t="s">
        <v>23</v>
      </c>
      <c r="C6536" t="s">
        <v>34</v>
      </c>
      <c r="D6536" t="s">
        <v>39</v>
      </c>
      <c r="E6536" s="3">
        <v>146018</v>
      </c>
      <c r="F6536" s="3">
        <v>116881</v>
      </c>
      <c r="G6536" t="s">
        <v>35</v>
      </c>
      <c r="H6536" s="3" t="s">
        <v>6566</v>
      </c>
      <c r="I6536" s="3">
        <f t="shared" si="918"/>
        <v>-29137</v>
      </c>
      <c r="J6536" s="4">
        <f t="shared" si="919"/>
        <v>-0.19954389184895013</v>
      </c>
      <c r="K6536" s="5">
        <f t="shared" si="920"/>
        <v>0.80045610815104984</v>
      </c>
      <c r="L6536" s="4" t="str">
        <f t="shared" si="921"/>
        <v>Under Budget</v>
      </c>
      <c r="M6536">
        <f t="shared" si="922"/>
        <v>2021</v>
      </c>
      <c r="N6536">
        <f t="shared" si="923"/>
        <v>3</v>
      </c>
      <c r="O6536" t="str">
        <f t="shared" si="924"/>
        <v>Mar</v>
      </c>
      <c r="P6536" t="str">
        <f t="shared" si="925"/>
        <v>Q1</v>
      </c>
      <c r="Q6536" t="str">
        <f t="shared" si="926"/>
        <v>2021-03</v>
      </c>
    </row>
    <row r="6537" spans="1:17" x14ac:dyDescent="0.35">
      <c r="A6537" s="2">
        <v>44491</v>
      </c>
      <c r="B6537" t="s">
        <v>41</v>
      </c>
      <c r="C6537" t="s">
        <v>24</v>
      </c>
      <c r="D6537" t="s">
        <v>30</v>
      </c>
      <c r="E6537" s="3">
        <v>14743</v>
      </c>
      <c r="F6537" s="3">
        <v>63877</v>
      </c>
      <c r="G6537" t="s">
        <v>32</v>
      </c>
      <c r="H6537" s="3" t="s">
        <v>6567</v>
      </c>
      <c r="I6537" s="3">
        <f t="shared" si="918"/>
        <v>49134</v>
      </c>
      <c r="J6537" s="4">
        <f t="shared" si="919"/>
        <v>3.3327002645323205</v>
      </c>
      <c r="K6537" s="5">
        <f t="shared" si="920"/>
        <v>4.3327002645323205</v>
      </c>
      <c r="L6537" s="4" t="str">
        <f t="shared" si="921"/>
        <v>Over Budget</v>
      </c>
      <c r="M6537">
        <f t="shared" si="922"/>
        <v>2021</v>
      </c>
      <c r="N6537">
        <f t="shared" si="923"/>
        <v>10</v>
      </c>
      <c r="O6537" t="str">
        <f t="shared" si="924"/>
        <v>Oct</v>
      </c>
      <c r="P6537" t="str">
        <f t="shared" si="925"/>
        <v>Q4</v>
      </c>
      <c r="Q6537" t="str">
        <f t="shared" si="926"/>
        <v>2021-10</v>
      </c>
    </row>
    <row r="6538" spans="1:17" x14ac:dyDescent="0.35">
      <c r="A6538" s="2">
        <v>44217</v>
      </c>
      <c r="B6538" t="s">
        <v>41</v>
      </c>
      <c r="C6538" t="s">
        <v>24</v>
      </c>
      <c r="D6538" t="s">
        <v>39</v>
      </c>
      <c r="E6538" s="3">
        <v>130138</v>
      </c>
      <c r="F6538" s="3">
        <v>25817</v>
      </c>
      <c r="G6538" t="s">
        <v>21</v>
      </c>
      <c r="H6538" s="3" t="s">
        <v>6568</v>
      </c>
      <c r="I6538" s="3">
        <f t="shared" si="918"/>
        <v>-104321</v>
      </c>
      <c r="J6538" s="4">
        <f t="shared" si="919"/>
        <v>-0.80161828213127606</v>
      </c>
      <c r="K6538" s="5">
        <f t="shared" si="920"/>
        <v>0.19838171786872397</v>
      </c>
      <c r="L6538" s="4" t="str">
        <f t="shared" si="921"/>
        <v>Under Budget</v>
      </c>
      <c r="M6538">
        <f t="shared" si="922"/>
        <v>2021</v>
      </c>
      <c r="N6538">
        <f t="shared" si="923"/>
        <v>1</v>
      </c>
      <c r="O6538" t="str">
        <f t="shared" si="924"/>
        <v>Jan</v>
      </c>
      <c r="P6538" t="str">
        <f t="shared" si="925"/>
        <v>Q1</v>
      </c>
      <c r="Q6538" t="str">
        <f t="shared" si="926"/>
        <v>2021-01</v>
      </c>
    </row>
    <row r="6539" spans="1:17" x14ac:dyDescent="0.35">
      <c r="A6539" s="2">
        <v>45235</v>
      </c>
      <c r="B6539" t="s">
        <v>23</v>
      </c>
      <c r="C6539" t="s">
        <v>29</v>
      </c>
      <c r="D6539" t="s">
        <v>25</v>
      </c>
      <c r="E6539" s="3">
        <v>59612</v>
      </c>
      <c r="F6539" s="3">
        <v>168206</v>
      </c>
      <c r="G6539" t="s">
        <v>21</v>
      </c>
      <c r="H6539" s="3" t="s">
        <v>6569</v>
      </c>
      <c r="I6539" s="3">
        <f t="shared" si="918"/>
        <v>108594</v>
      </c>
      <c r="J6539" s="4">
        <f t="shared" si="919"/>
        <v>1.821680198617728</v>
      </c>
      <c r="K6539" s="5">
        <f t="shared" si="920"/>
        <v>2.8216801986177278</v>
      </c>
      <c r="L6539" s="4" t="str">
        <f t="shared" si="921"/>
        <v>Over Budget</v>
      </c>
      <c r="M6539">
        <f t="shared" si="922"/>
        <v>2023</v>
      </c>
      <c r="N6539">
        <f t="shared" si="923"/>
        <v>11</v>
      </c>
      <c r="O6539" t="str">
        <f t="shared" si="924"/>
        <v>Nov</v>
      </c>
      <c r="P6539" t="str">
        <f t="shared" si="925"/>
        <v>Q4</v>
      </c>
      <c r="Q6539" t="str">
        <f t="shared" si="926"/>
        <v>2023-11</v>
      </c>
    </row>
    <row r="6540" spans="1:17" x14ac:dyDescent="0.35">
      <c r="A6540" s="2">
        <v>44756</v>
      </c>
      <c r="B6540" t="s">
        <v>18</v>
      </c>
      <c r="C6540" t="s">
        <v>19</v>
      </c>
      <c r="D6540" t="s">
        <v>58</v>
      </c>
      <c r="E6540" s="3">
        <v>84696</v>
      </c>
      <c r="F6540" s="3">
        <v>139152</v>
      </c>
      <c r="G6540" t="s">
        <v>26</v>
      </c>
      <c r="H6540" s="3" t="s">
        <v>6570</v>
      </c>
      <c r="I6540" s="3">
        <f t="shared" si="918"/>
        <v>54456</v>
      </c>
      <c r="J6540" s="4">
        <f t="shared" si="919"/>
        <v>0.6429583451402664</v>
      </c>
      <c r="K6540" s="5">
        <f t="shared" si="920"/>
        <v>1.6429583451402663</v>
      </c>
      <c r="L6540" s="4" t="str">
        <f t="shared" si="921"/>
        <v>Over Budget</v>
      </c>
      <c r="M6540">
        <f t="shared" si="922"/>
        <v>2022</v>
      </c>
      <c r="N6540">
        <f t="shared" si="923"/>
        <v>7</v>
      </c>
      <c r="O6540" t="str">
        <f t="shared" si="924"/>
        <v>Jul</v>
      </c>
      <c r="P6540" t="str">
        <f t="shared" si="925"/>
        <v>Q3</v>
      </c>
      <c r="Q6540" t="str">
        <f t="shared" si="926"/>
        <v>2022-07</v>
      </c>
    </row>
    <row r="6541" spans="1:17" x14ac:dyDescent="0.35">
      <c r="A6541" s="2">
        <v>44568</v>
      </c>
      <c r="B6541" t="s">
        <v>18</v>
      </c>
      <c r="C6541" t="s">
        <v>19</v>
      </c>
      <c r="D6541" t="s">
        <v>39</v>
      </c>
      <c r="E6541" s="3">
        <v>42068</v>
      </c>
      <c r="F6541" s="3">
        <v>50462</v>
      </c>
      <c r="G6541" t="s">
        <v>26</v>
      </c>
      <c r="H6541" s="3" t="s">
        <v>6571</v>
      </c>
      <c r="I6541" s="3">
        <f t="shared" si="918"/>
        <v>8394</v>
      </c>
      <c r="J6541" s="4">
        <f t="shared" si="919"/>
        <v>0.19953408766758582</v>
      </c>
      <c r="K6541" s="5">
        <f t="shared" si="920"/>
        <v>1.1995340876675857</v>
      </c>
      <c r="L6541" s="4" t="str">
        <f t="shared" si="921"/>
        <v>Over Budget</v>
      </c>
      <c r="M6541">
        <f t="shared" si="922"/>
        <v>2022</v>
      </c>
      <c r="N6541">
        <f t="shared" si="923"/>
        <v>1</v>
      </c>
      <c r="O6541" t="str">
        <f t="shared" si="924"/>
        <v>Jan</v>
      </c>
      <c r="P6541" t="str">
        <f t="shared" si="925"/>
        <v>Q1</v>
      </c>
      <c r="Q6541" t="str">
        <f t="shared" si="926"/>
        <v>2022-01</v>
      </c>
    </row>
    <row r="6542" spans="1:17" x14ac:dyDescent="0.35">
      <c r="A6542" s="2">
        <v>45014</v>
      </c>
      <c r="B6542" t="s">
        <v>18</v>
      </c>
      <c r="C6542" t="s">
        <v>23</v>
      </c>
      <c r="D6542" t="s">
        <v>20</v>
      </c>
      <c r="E6542" s="3">
        <v>148364</v>
      </c>
      <c r="F6542" s="3">
        <v>95425</v>
      </c>
      <c r="G6542" t="s">
        <v>26</v>
      </c>
      <c r="H6542" s="3" t="s">
        <v>6572</v>
      </c>
      <c r="I6542" s="3">
        <f t="shared" si="918"/>
        <v>-52939</v>
      </c>
      <c r="J6542" s="4">
        <f t="shared" si="919"/>
        <v>-0.35681836564126068</v>
      </c>
      <c r="K6542" s="5">
        <f t="shared" si="920"/>
        <v>0.64318163435873932</v>
      </c>
      <c r="L6542" s="4" t="str">
        <f t="shared" si="921"/>
        <v>Under Budget</v>
      </c>
      <c r="M6542">
        <f t="shared" si="922"/>
        <v>2023</v>
      </c>
      <c r="N6542">
        <f t="shared" si="923"/>
        <v>3</v>
      </c>
      <c r="O6542" t="str">
        <f t="shared" si="924"/>
        <v>Mar</v>
      </c>
      <c r="P6542" t="str">
        <f t="shared" si="925"/>
        <v>Q1</v>
      </c>
      <c r="Q6542" t="str">
        <f t="shared" si="926"/>
        <v>2023-03</v>
      </c>
    </row>
    <row r="6543" spans="1:17" x14ac:dyDescent="0.35">
      <c r="A6543" s="2">
        <v>45289</v>
      </c>
      <c r="B6543" t="s">
        <v>55</v>
      </c>
      <c r="C6543" t="s">
        <v>24</v>
      </c>
      <c r="D6543" t="s">
        <v>25</v>
      </c>
      <c r="E6543" s="3">
        <v>17629</v>
      </c>
      <c r="F6543" s="3">
        <v>63330</v>
      </c>
      <c r="G6543" t="s">
        <v>26</v>
      </c>
      <c r="H6543" s="3" t="s">
        <v>6573</v>
      </c>
      <c r="I6543" s="3">
        <f t="shared" si="918"/>
        <v>45701</v>
      </c>
      <c r="J6543" s="4">
        <f t="shared" si="919"/>
        <v>2.5923761983096036</v>
      </c>
      <c r="K6543" s="5">
        <f t="shared" si="920"/>
        <v>3.5923761983096036</v>
      </c>
      <c r="L6543" s="4" t="str">
        <f t="shared" si="921"/>
        <v>Over Budget</v>
      </c>
      <c r="M6543">
        <f t="shared" si="922"/>
        <v>2023</v>
      </c>
      <c r="N6543">
        <f t="shared" si="923"/>
        <v>12</v>
      </c>
      <c r="O6543" t="str">
        <f t="shared" si="924"/>
        <v>Dec</v>
      </c>
      <c r="P6543" t="str">
        <f t="shared" si="925"/>
        <v>Q4</v>
      </c>
      <c r="Q6543" t="str">
        <f t="shared" si="926"/>
        <v>2023-12</v>
      </c>
    </row>
    <row r="6544" spans="1:17" x14ac:dyDescent="0.35">
      <c r="A6544" s="2">
        <v>45042</v>
      </c>
      <c r="B6544" t="s">
        <v>28</v>
      </c>
      <c r="C6544" t="s">
        <v>19</v>
      </c>
      <c r="D6544" t="s">
        <v>20</v>
      </c>
      <c r="E6544" s="3">
        <v>141361</v>
      </c>
      <c r="F6544" s="3">
        <v>137524</v>
      </c>
      <c r="G6544" t="s">
        <v>21</v>
      </c>
      <c r="H6544" s="3" t="s">
        <v>6574</v>
      </c>
      <c r="I6544" s="3">
        <f t="shared" si="918"/>
        <v>-3837</v>
      </c>
      <c r="J6544" s="4">
        <f t="shared" si="919"/>
        <v>-2.714327148223343E-2</v>
      </c>
      <c r="K6544" s="5">
        <f t="shared" si="920"/>
        <v>0.97285672851776661</v>
      </c>
      <c r="L6544" s="4" t="str">
        <f t="shared" si="921"/>
        <v>Under Budget</v>
      </c>
      <c r="M6544">
        <f t="shared" si="922"/>
        <v>2023</v>
      </c>
      <c r="N6544">
        <f t="shared" si="923"/>
        <v>4</v>
      </c>
      <c r="O6544" t="str">
        <f t="shared" si="924"/>
        <v>Apr</v>
      </c>
      <c r="P6544" t="str">
        <f t="shared" si="925"/>
        <v>Q2</v>
      </c>
      <c r="Q6544" t="str">
        <f t="shared" si="926"/>
        <v>2023-04</v>
      </c>
    </row>
    <row r="6545" spans="1:17" x14ac:dyDescent="0.35">
      <c r="A6545" s="2">
        <v>44717</v>
      </c>
      <c r="B6545" t="s">
        <v>18</v>
      </c>
      <c r="C6545" t="s">
        <v>24</v>
      </c>
      <c r="D6545" t="s">
        <v>30</v>
      </c>
      <c r="E6545" s="3">
        <v>103397</v>
      </c>
      <c r="F6545" s="3">
        <v>32759</v>
      </c>
      <c r="G6545" t="s">
        <v>21</v>
      </c>
      <c r="H6545" s="3" t="s">
        <v>6575</v>
      </c>
      <c r="I6545" s="3">
        <f t="shared" si="918"/>
        <v>-70638</v>
      </c>
      <c r="J6545" s="4">
        <f t="shared" si="919"/>
        <v>-0.68317262589823691</v>
      </c>
      <c r="K6545" s="5">
        <f t="shared" si="920"/>
        <v>0.31682737410176309</v>
      </c>
      <c r="L6545" s="4" t="str">
        <f t="shared" si="921"/>
        <v>Under Budget</v>
      </c>
      <c r="M6545">
        <f t="shared" si="922"/>
        <v>2022</v>
      </c>
      <c r="N6545">
        <f t="shared" si="923"/>
        <v>6</v>
      </c>
      <c r="O6545" t="str">
        <f t="shared" si="924"/>
        <v>Jun</v>
      </c>
      <c r="P6545" t="str">
        <f t="shared" si="925"/>
        <v>Q2</v>
      </c>
      <c r="Q6545" t="str">
        <f t="shared" si="926"/>
        <v>2022-06</v>
      </c>
    </row>
    <row r="6546" spans="1:17" x14ac:dyDescent="0.35">
      <c r="A6546" s="2">
        <v>44567</v>
      </c>
      <c r="B6546" t="s">
        <v>55</v>
      </c>
      <c r="C6546" t="s">
        <v>23</v>
      </c>
      <c r="D6546" t="s">
        <v>30</v>
      </c>
      <c r="E6546" s="3">
        <v>25791</v>
      </c>
      <c r="F6546" s="3">
        <v>127341</v>
      </c>
      <c r="G6546" t="s">
        <v>21</v>
      </c>
      <c r="H6546" s="3" t="s">
        <v>6576</v>
      </c>
      <c r="I6546" s="3">
        <f t="shared" si="918"/>
        <v>101550</v>
      </c>
      <c r="J6546" s="4">
        <f t="shared" si="919"/>
        <v>3.9374200302431079</v>
      </c>
      <c r="K6546" s="5">
        <f t="shared" si="920"/>
        <v>4.9374200302431079</v>
      </c>
      <c r="L6546" s="4" t="str">
        <f t="shared" si="921"/>
        <v>Over Budget</v>
      </c>
      <c r="M6546">
        <f t="shared" si="922"/>
        <v>2022</v>
      </c>
      <c r="N6546">
        <f t="shared" si="923"/>
        <v>1</v>
      </c>
      <c r="O6546" t="str">
        <f t="shared" si="924"/>
        <v>Jan</v>
      </c>
      <c r="P6546" t="str">
        <f t="shared" si="925"/>
        <v>Q1</v>
      </c>
      <c r="Q6546" t="str">
        <f t="shared" si="926"/>
        <v>2022-01</v>
      </c>
    </row>
    <row r="6547" spans="1:17" x14ac:dyDescent="0.35">
      <c r="A6547" s="2">
        <v>44297</v>
      </c>
      <c r="B6547" t="s">
        <v>28</v>
      </c>
      <c r="C6547" t="s">
        <v>43</v>
      </c>
      <c r="D6547" t="s">
        <v>58</v>
      </c>
      <c r="E6547" s="3">
        <v>74407</v>
      </c>
      <c r="F6547" s="3">
        <v>164819</v>
      </c>
      <c r="G6547" t="s">
        <v>32</v>
      </c>
      <c r="H6547" s="3" t="s">
        <v>6577</v>
      </c>
      <c r="I6547" s="3">
        <f t="shared" si="918"/>
        <v>90412</v>
      </c>
      <c r="J6547" s="4">
        <f t="shared" si="919"/>
        <v>1.2151007297700485</v>
      </c>
      <c r="K6547" s="5">
        <f t="shared" si="920"/>
        <v>2.2151007297700485</v>
      </c>
      <c r="L6547" s="4" t="str">
        <f t="shared" si="921"/>
        <v>Over Budget</v>
      </c>
      <c r="M6547">
        <f t="shared" si="922"/>
        <v>2021</v>
      </c>
      <c r="N6547">
        <f t="shared" si="923"/>
        <v>4</v>
      </c>
      <c r="O6547" t="str">
        <f t="shared" si="924"/>
        <v>Apr</v>
      </c>
      <c r="P6547" t="str">
        <f t="shared" si="925"/>
        <v>Q2</v>
      </c>
      <c r="Q6547" t="str">
        <f t="shared" si="926"/>
        <v>2021-04</v>
      </c>
    </row>
    <row r="6548" spans="1:17" x14ac:dyDescent="0.35">
      <c r="A6548" s="2">
        <v>44857</v>
      </c>
      <c r="B6548" t="s">
        <v>18</v>
      </c>
      <c r="C6548" t="s">
        <v>24</v>
      </c>
      <c r="D6548" t="s">
        <v>25</v>
      </c>
      <c r="E6548" s="3">
        <v>98312</v>
      </c>
      <c r="F6548" s="3">
        <v>58439</v>
      </c>
      <c r="G6548" t="s">
        <v>35</v>
      </c>
      <c r="H6548" s="3" t="s">
        <v>6578</v>
      </c>
      <c r="I6548" s="3">
        <f t="shared" si="918"/>
        <v>-39873</v>
      </c>
      <c r="J6548" s="4">
        <f t="shared" si="919"/>
        <v>-0.40557612498982831</v>
      </c>
      <c r="K6548" s="5">
        <f t="shared" si="920"/>
        <v>0.59442387501017169</v>
      </c>
      <c r="L6548" s="4" t="str">
        <f t="shared" si="921"/>
        <v>Under Budget</v>
      </c>
      <c r="M6548">
        <f t="shared" si="922"/>
        <v>2022</v>
      </c>
      <c r="N6548">
        <f t="shared" si="923"/>
        <v>10</v>
      </c>
      <c r="O6548" t="str">
        <f t="shared" si="924"/>
        <v>Oct</v>
      </c>
      <c r="P6548" t="str">
        <f t="shared" si="925"/>
        <v>Q4</v>
      </c>
      <c r="Q6548" t="str">
        <f t="shared" si="926"/>
        <v>2022-10</v>
      </c>
    </row>
    <row r="6549" spans="1:17" x14ac:dyDescent="0.35">
      <c r="A6549" s="2">
        <v>45164</v>
      </c>
      <c r="B6549" t="s">
        <v>41</v>
      </c>
      <c r="C6549" t="s">
        <v>23</v>
      </c>
      <c r="D6549" t="s">
        <v>58</v>
      </c>
      <c r="E6549" s="3">
        <v>35308</v>
      </c>
      <c r="F6549" s="3">
        <v>15793</v>
      </c>
      <c r="G6549" t="s">
        <v>35</v>
      </c>
      <c r="H6549" s="3" t="s">
        <v>6579</v>
      </c>
      <c r="I6549" s="3">
        <f t="shared" si="918"/>
        <v>-19515</v>
      </c>
      <c r="J6549" s="4">
        <f t="shared" si="919"/>
        <v>-0.55270760167667388</v>
      </c>
      <c r="K6549" s="5">
        <f t="shared" si="920"/>
        <v>0.44729239832332618</v>
      </c>
      <c r="L6549" s="4" t="str">
        <f t="shared" si="921"/>
        <v>Under Budget</v>
      </c>
      <c r="M6549">
        <f t="shared" si="922"/>
        <v>2023</v>
      </c>
      <c r="N6549">
        <f t="shared" si="923"/>
        <v>8</v>
      </c>
      <c r="O6549" t="str">
        <f t="shared" si="924"/>
        <v>Aug</v>
      </c>
      <c r="P6549" t="str">
        <f t="shared" si="925"/>
        <v>Q3</v>
      </c>
      <c r="Q6549" t="str">
        <f t="shared" si="926"/>
        <v>2023-08</v>
      </c>
    </row>
    <row r="6550" spans="1:17" x14ac:dyDescent="0.35">
      <c r="A6550" s="2">
        <v>44439</v>
      </c>
      <c r="B6550" t="s">
        <v>37</v>
      </c>
      <c r="C6550" t="s">
        <v>23</v>
      </c>
      <c r="D6550" t="s">
        <v>20</v>
      </c>
      <c r="E6550" s="3">
        <v>131356</v>
      </c>
      <c r="F6550" s="3">
        <v>83610</v>
      </c>
      <c r="G6550" t="s">
        <v>35</v>
      </c>
      <c r="H6550" s="3" t="s">
        <v>6580</v>
      </c>
      <c r="I6550" s="3">
        <f t="shared" si="918"/>
        <v>-47746</v>
      </c>
      <c r="J6550" s="4">
        <f t="shared" si="919"/>
        <v>-0.36348548981394074</v>
      </c>
      <c r="K6550" s="5">
        <f t="shared" si="920"/>
        <v>0.63651451018605931</v>
      </c>
      <c r="L6550" s="4" t="str">
        <f t="shared" si="921"/>
        <v>Under Budget</v>
      </c>
      <c r="M6550">
        <f t="shared" si="922"/>
        <v>2021</v>
      </c>
      <c r="N6550">
        <f t="shared" si="923"/>
        <v>8</v>
      </c>
      <c r="O6550" t="str">
        <f t="shared" si="924"/>
        <v>Aug</v>
      </c>
      <c r="P6550" t="str">
        <f t="shared" si="925"/>
        <v>Q3</v>
      </c>
      <c r="Q6550" t="str">
        <f t="shared" si="926"/>
        <v>2021-08</v>
      </c>
    </row>
    <row r="6551" spans="1:17" x14ac:dyDescent="0.35">
      <c r="A6551" s="2">
        <v>44949</v>
      </c>
      <c r="B6551" t="s">
        <v>18</v>
      </c>
      <c r="C6551" t="s">
        <v>23</v>
      </c>
      <c r="D6551" t="s">
        <v>58</v>
      </c>
      <c r="E6551" s="3">
        <v>132673</v>
      </c>
      <c r="F6551" s="3">
        <v>57433</v>
      </c>
      <c r="G6551" t="s">
        <v>32</v>
      </c>
      <c r="H6551" s="3" t="s">
        <v>6581</v>
      </c>
      <c r="I6551" s="3">
        <f t="shared" si="918"/>
        <v>-75240</v>
      </c>
      <c r="J6551" s="4">
        <f t="shared" si="919"/>
        <v>-0.56710860536808549</v>
      </c>
      <c r="K6551" s="5">
        <f t="shared" si="920"/>
        <v>0.43289139463191456</v>
      </c>
      <c r="L6551" s="4" t="str">
        <f t="shared" si="921"/>
        <v>Under Budget</v>
      </c>
      <c r="M6551">
        <f t="shared" si="922"/>
        <v>2023</v>
      </c>
      <c r="N6551">
        <f t="shared" si="923"/>
        <v>1</v>
      </c>
      <c r="O6551" t="str">
        <f t="shared" si="924"/>
        <v>Jan</v>
      </c>
      <c r="P6551" t="str">
        <f t="shared" si="925"/>
        <v>Q1</v>
      </c>
      <c r="Q6551" t="str">
        <f t="shared" si="926"/>
        <v>2023-01</v>
      </c>
    </row>
    <row r="6552" spans="1:17" x14ac:dyDescent="0.35">
      <c r="A6552" s="2">
        <v>44708</v>
      </c>
      <c r="B6552" t="s">
        <v>37</v>
      </c>
      <c r="C6552" t="s">
        <v>34</v>
      </c>
      <c r="D6552" t="s">
        <v>20</v>
      </c>
      <c r="E6552" s="3">
        <v>90986</v>
      </c>
      <c r="F6552" s="3">
        <v>114912</v>
      </c>
      <c r="G6552" t="s">
        <v>26</v>
      </c>
      <c r="H6552" s="3" t="s">
        <v>6582</v>
      </c>
      <c r="I6552" s="3">
        <f t="shared" si="918"/>
        <v>23926</v>
      </c>
      <c r="J6552" s="4">
        <f t="shared" si="919"/>
        <v>0.26296353285120788</v>
      </c>
      <c r="K6552" s="5">
        <f t="shared" si="920"/>
        <v>1.2629635328512079</v>
      </c>
      <c r="L6552" s="4" t="str">
        <f t="shared" si="921"/>
        <v>Over Budget</v>
      </c>
      <c r="M6552">
        <f t="shared" si="922"/>
        <v>2022</v>
      </c>
      <c r="N6552">
        <f t="shared" si="923"/>
        <v>5</v>
      </c>
      <c r="O6552" t="str">
        <f t="shared" si="924"/>
        <v>May</v>
      </c>
      <c r="P6552" t="str">
        <f t="shared" si="925"/>
        <v>Q2</v>
      </c>
      <c r="Q6552" t="str">
        <f t="shared" si="926"/>
        <v>2022-05</v>
      </c>
    </row>
    <row r="6553" spans="1:17" x14ac:dyDescent="0.35">
      <c r="A6553" s="2">
        <v>45045</v>
      </c>
      <c r="B6553" t="s">
        <v>18</v>
      </c>
      <c r="C6553" t="s">
        <v>29</v>
      </c>
      <c r="D6553" t="s">
        <v>58</v>
      </c>
      <c r="E6553" s="3">
        <v>115152</v>
      </c>
      <c r="F6553" s="3">
        <v>155772</v>
      </c>
      <c r="G6553" t="s">
        <v>26</v>
      </c>
      <c r="H6553" s="3" t="s">
        <v>6583</v>
      </c>
      <c r="I6553" s="3">
        <f t="shared" si="918"/>
        <v>40620</v>
      </c>
      <c r="J6553" s="4">
        <f t="shared" si="919"/>
        <v>0.35275114631096288</v>
      </c>
      <c r="K6553" s="5">
        <f t="shared" si="920"/>
        <v>1.3527511463109629</v>
      </c>
      <c r="L6553" s="4" t="str">
        <f t="shared" si="921"/>
        <v>Over Budget</v>
      </c>
      <c r="M6553">
        <f t="shared" si="922"/>
        <v>2023</v>
      </c>
      <c r="N6553">
        <f t="shared" si="923"/>
        <v>4</v>
      </c>
      <c r="O6553" t="str">
        <f t="shared" si="924"/>
        <v>Apr</v>
      </c>
      <c r="P6553" t="str">
        <f t="shared" si="925"/>
        <v>Q2</v>
      </c>
      <c r="Q6553" t="str">
        <f t="shared" si="926"/>
        <v>2023-04</v>
      </c>
    </row>
    <row r="6554" spans="1:17" x14ac:dyDescent="0.35">
      <c r="A6554" s="2">
        <v>44751</v>
      </c>
      <c r="B6554" t="s">
        <v>41</v>
      </c>
      <c r="C6554" t="s">
        <v>19</v>
      </c>
      <c r="D6554" t="s">
        <v>30</v>
      </c>
      <c r="E6554" s="3">
        <v>14937</v>
      </c>
      <c r="F6554" s="3">
        <v>117795</v>
      </c>
      <c r="G6554" t="s">
        <v>26</v>
      </c>
      <c r="H6554" s="3" t="s">
        <v>6584</v>
      </c>
      <c r="I6554" s="3">
        <f t="shared" si="918"/>
        <v>102858</v>
      </c>
      <c r="J6554" s="4">
        <f t="shared" si="919"/>
        <v>6.886121711186985</v>
      </c>
      <c r="K6554" s="5">
        <f t="shared" si="920"/>
        <v>7.886121711186985</v>
      </c>
      <c r="L6554" s="4" t="str">
        <f t="shared" si="921"/>
        <v>Over Budget</v>
      </c>
      <c r="M6554">
        <f t="shared" si="922"/>
        <v>2022</v>
      </c>
      <c r="N6554">
        <f t="shared" si="923"/>
        <v>7</v>
      </c>
      <c r="O6554" t="str">
        <f t="shared" si="924"/>
        <v>Jul</v>
      </c>
      <c r="P6554" t="str">
        <f t="shared" si="925"/>
        <v>Q3</v>
      </c>
      <c r="Q6554" t="str">
        <f t="shared" si="926"/>
        <v>2022-07</v>
      </c>
    </row>
    <row r="6555" spans="1:17" x14ac:dyDescent="0.35">
      <c r="A6555" s="2">
        <v>44422</v>
      </c>
      <c r="B6555" t="s">
        <v>37</v>
      </c>
      <c r="C6555" t="s">
        <v>24</v>
      </c>
      <c r="D6555" t="s">
        <v>25</v>
      </c>
      <c r="E6555" s="3">
        <v>86519</v>
      </c>
      <c r="F6555" s="3">
        <v>27347</v>
      </c>
      <c r="G6555" t="s">
        <v>21</v>
      </c>
      <c r="H6555" s="3" t="s">
        <v>6585</v>
      </c>
      <c r="I6555" s="3">
        <f t="shared" si="918"/>
        <v>-59172</v>
      </c>
      <c r="J6555" s="4">
        <f t="shared" si="919"/>
        <v>-0.68391913914862634</v>
      </c>
      <c r="K6555" s="5">
        <f t="shared" si="920"/>
        <v>0.31608086085137371</v>
      </c>
      <c r="L6555" s="4" t="str">
        <f t="shared" si="921"/>
        <v>Under Budget</v>
      </c>
      <c r="M6555">
        <f t="shared" si="922"/>
        <v>2021</v>
      </c>
      <c r="N6555">
        <f t="shared" si="923"/>
        <v>8</v>
      </c>
      <c r="O6555" t="str">
        <f t="shared" si="924"/>
        <v>Aug</v>
      </c>
      <c r="P6555" t="str">
        <f t="shared" si="925"/>
        <v>Q3</v>
      </c>
      <c r="Q6555" t="str">
        <f t="shared" si="926"/>
        <v>2021-08</v>
      </c>
    </row>
    <row r="6556" spans="1:17" x14ac:dyDescent="0.35">
      <c r="A6556" s="2">
        <v>44410</v>
      </c>
      <c r="B6556" t="s">
        <v>55</v>
      </c>
      <c r="C6556" t="s">
        <v>29</v>
      </c>
      <c r="D6556" t="s">
        <v>58</v>
      </c>
      <c r="E6556" s="3">
        <v>106422</v>
      </c>
      <c r="F6556" s="3">
        <v>29983</v>
      </c>
      <c r="G6556" t="s">
        <v>32</v>
      </c>
      <c r="H6556" s="3" t="s">
        <v>6586</v>
      </c>
      <c r="I6556" s="3">
        <f t="shared" si="918"/>
        <v>-76439</v>
      </c>
      <c r="J6556" s="4">
        <f t="shared" si="919"/>
        <v>-0.7182631410798519</v>
      </c>
      <c r="K6556" s="5">
        <f t="shared" si="920"/>
        <v>0.2817368589201481</v>
      </c>
      <c r="L6556" s="4" t="str">
        <f t="shared" si="921"/>
        <v>Under Budget</v>
      </c>
      <c r="M6556">
        <f t="shared" si="922"/>
        <v>2021</v>
      </c>
      <c r="N6556">
        <f t="shared" si="923"/>
        <v>8</v>
      </c>
      <c r="O6556" t="str">
        <f t="shared" si="924"/>
        <v>Aug</v>
      </c>
      <c r="P6556" t="str">
        <f t="shared" si="925"/>
        <v>Q3</v>
      </c>
      <c r="Q6556" t="str">
        <f t="shared" si="926"/>
        <v>2021-08</v>
      </c>
    </row>
    <row r="6557" spans="1:17" x14ac:dyDescent="0.35">
      <c r="A6557" s="2">
        <v>44914</v>
      </c>
      <c r="B6557" t="s">
        <v>41</v>
      </c>
      <c r="C6557" t="s">
        <v>34</v>
      </c>
      <c r="D6557" t="s">
        <v>20</v>
      </c>
      <c r="E6557" s="3">
        <v>41994</v>
      </c>
      <c r="F6557" s="3">
        <v>90596</v>
      </c>
      <c r="G6557" t="s">
        <v>35</v>
      </c>
      <c r="H6557" s="3" t="s">
        <v>6587</v>
      </c>
      <c r="I6557" s="3">
        <f t="shared" si="918"/>
        <v>48602</v>
      </c>
      <c r="J6557" s="4">
        <f t="shared" si="919"/>
        <v>1.1573558127351526</v>
      </c>
      <c r="K6557" s="5">
        <f t="shared" si="920"/>
        <v>2.1573558127351524</v>
      </c>
      <c r="L6557" s="4" t="str">
        <f t="shared" si="921"/>
        <v>Over Budget</v>
      </c>
      <c r="M6557">
        <f t="shared" si="922"/>
        <v>2022</v>
      </c>
      <c r="N6557">
        <f t="shared" si="923"/>
        <v>12</v>
      </c>
      <c r="O6557" t="str">
        <f t="shared" si="924"/>
        <v>Dec</v>
      </c>
      <c r="P6557" t="str">
        <f t="shared" si="925"/>
        <v>Q4</v>
      </c>
      <c r="Q6557" t="str">
        <f t="shared" si="926"/>
        <v>2022-12</v>
      </c>
    </row>
    <row r="6558" spans="1:17" x14ac:dyDescent="0.35">
      <c r="A6558" s="2">
        <v>44263</v>
      </c>
      <c r="B6558" t="s">
        <v>37</v>
      </c>
      <c r="C6558" t="s">
        <v>24</v>
      </c>
      <c r="D6558" t="s">
        <v>25</v>
      </c>
      <c r="E6558" s="3">
        <v>139272</v>
      </c>
      <c r="F6558" s="3">
        <v>107428</v>
      </c>
      <c r="G6558" t="s">
        <v>26</v>
      </c>
      <c r="H6558" s="3" t="s">
        <v>6588</v>
      </c>
      <c r="I6558" s="3">
        <f t="shared" si="918"/>
        <v>-31844</v>
      </c>
      <c r="J6558" s="4">
        <f t="shared" si="919"/>
        <v>-0.22864610259061405</v>
      </c>
      <c r="K6558" s="5">
        <f t="shared" si="920"/>
        <v>0.77135389740938598</v>
      </c>
      <c r="L6558" s="4" t="str">
        <f t="shared" si="921"/>
        <v>Under Budget</v>
      </c>
      <c r="M6558">
        <f t="shared" si="922"/>
        <v>2021</v>
      </c>
      <c r="N6558">
        <f t="shared" si="923"/>
        <v>3</v>
      </c>
      <c r="O6558" t="str">
        <f t="shared" si="924"/>
        <v>Mar</v>
      </c>
      <c r="P6558" t="str">
        <f t="shared" si="925"/>
        <v>Q1</v>
      </c>
      <c r="Q6558" t="str">
        <f t="shared" si="926"/>
        <v>2021-03</v>
      </c>
    </row>
    <row r="6559" spans="1:17" x14ac:dyDescent="0.35">
      <c r="A6559" s="2">
        <v>44592</v>
      </c>
      <c r="B6559" t="s">
        <v>37</v>
      </c>
      <c r="C6559" t="s">
        <v>29</v>
      </c>
      <c r="D6559" t="s">
        <v>30</v>
      </c>
      <c r="E6559" s="3">
        <v>54477</v>
      </c>
      <c r="F6559" s="3">
        <v>84018</v>
      </c>
      <c r="G6559" t="s">
        <v>35</v>
      </c>
      <c r="H6559" s="3" t="s">
        <v>6589</v>
      </c>
      <c r="I6559" s="3">
        <f t="shared" si="918"/>
        <v>29541</v>
      </c>
      <c r="J6559" s="4">
        <f t="shared" si="919"/>
        <v>0.54226554325678722</v>
      </c>
      <c r="K6559" s="5">
        <f t="shared" si="920"/>
        <v>1.5422655432567873</v>
      </c>
      <c r="L6559" s="4" t="str">
        <f t="shared" si="921"/>
        <v>Over Budget</v>
      </c>
      <c r="M6559">
        <f t="shared" si="922"/>
        <v>2022</v>
      </c>
      <c r="N6559">
        <f t="shared" si="923"/>
        <v>1</v>
      </c>
      <c r="O6559" t="str">
        <f t="shared" si="924"/>
        <v>Jan</v>
      </c>
      <c r="P6559" t="str">
        <f t="shared" si="925"/>
        <v>Q1</v>
      </c>
      <c r="Q6559" t="str">
        <f t="shared" si="926"/>
        <v>2022-01</v>
      </c>
    </row>
    <row r="6560" spans="1:17" x14ac:dyDescent="0.35">
      <c r="A6560" s="2">
        <v>44808</v>
      </c>
      <c r="B6560" t="s">
        <v>23</v>
      </c>
      <c r="C6560" t="s">
        <v>34</v>
      </c>
      <c r="D6560" t="s">
        <v>30</v>
      </c>
      <c r="E6560" s="3">
        <v>41881</v>
      </c>
      <c r="F6560" s="3">
        <v>150212</v>
      </c>
      <c r="G6560" t="s">
        <v>26</v>
      </c>
      <c r="H6560" s="3" t="s">
        <v>6590</v>
      </c>
      <c r="I6560" s="3">
        <f t="shared" si="918"/>
        <v>108331</v>
      </c>
      <c r="J6560" s="4">
        <f t="shared" si="919"/>
        <v>2.5866383324180418</v>
      </c>
      <c r="K6560" s="5">
        <f t="shared" si="920"/>
        <v>3.5866383324180418</v>
      </c>
      <c r="L6560" s="4" t="str">
        <f t="shared" si="921"/>
        <v>Over Budget</v>
      </c>
      <c r="M6560">
        <f t="shared" si="922"/>
        <v>2022</v>
      </c>
      <c r="N6560">
        <f t="shared" si="923"/>
        <v>9</v>
      </c>
      <c r="O6560" t="str">
        <f t="shared" si="924"/>
        <v>Sep</v>
      </c>
      <c r="P6560" t="str">
        <f t="shared" si="925"/>
        <v>Q3</v>
      </c>
      <c r="Q6560" t="str">
        <f t="shared" si="926"/>
        <v>2022-09</v>
      </c>
    </row>
    <row r="6561" spans="1:17" x14ac:dyDescent="0.35">
      <c r="A6561" s="2">
        <v>45232</v>
      </c>
      <c r="B6561" t="s">
        <v>23</v>
      </c>
      <c r="C6561" t="s">
        <v>19</v>
      </c>
      <c r="D6561" t="s">
        <v>39</v>
      </c>
      <c r="E6561" s="3">
        <v>132822</v>
      </c>
      <c r="F6561" s="3">
        <v>81303</v>
      </c>
      <c r="G6561" t="s">
        <v>35</v>
      </c>
      <c r="H6561" s="3" t="s">
        <v>6591</v>
      </c>
      <c r="I6561" s="3">
        <f t="shared" si="918"/>
        <v>-51519</v>
      </c>
      <c r="J6561" s="4">
        <f t="shared" si="919"/>
        <v>-0.38788001987622533</v>
      </c>
      <c r="K6561" s="5">
        <f t="shared" si="920"/>
        <v>0.61211998012377467</v>
      </c>
      <c r="L6561" s="4" t="str">
        <f t="shared" si="921"/>
        <v>Under Budget</v>
      </c>
      <c r="M6561">
        <f t="shared" si="922"/>
        <v>2023</v>
      </c>
      <c r="N6561">
        <f t="shared" si="923"/>
        <v>11</v>
      </c>
      <c r="O6561" t="str">
        <f t="shared" si="924"/>
        <v>Nov</v>
      </c>
      <c r="P6561" t="str">
        <f t="shared" si="925"/>
        <v>Q4</v>
      </c>
      <c r="Q6561" t="str">
        <f t="shared" si="926"/>
        <v>2023-11</v>
      </c>
    </row>
    <row r="6562" spans="1:17" x14ac:dyDescent="0.35">
      <c r="A6562" s="2">
        <v>44966</v>
      </c>
      <c r="B6562" t="s">
        <v>41</v>
      </c>
      <c r="C6562" t="s">
        <v>23</v>
      </c>
      <c r="D6562" t="s">
        <v>25</v>
      </c>
      <c r="E6562" s="3">
        <v>138941</v>
      </c>
      <c r="F6562" s="3">
        <v>94142</v>
      </c>
      <c r="G6562" t="s">
        <v>21</v>
      </c>
      <c r="H6562" s="3" t="s">
        <v>6592</v>
      </c>
      <c r="I6562" s="3">
        <f t="shared" si="918"/>
        <v>-44799</v>
      </c>
      <c r="J6562" s="4">
        <f t="shared" si="919"/>
        <v>-0.32243182357979289</v>
      </c>
      <c r="K6562" s="5">
        <f t="shared" si="920"/>
        <v>0.67756817642020717</v>
      </c>
      <c r="L6562" s="4" t="str">
        <f t="shared" si="921"/>
        <v>Under Budget</v>
      </c>
      <c r="M6562">
        <f t="shared" si="922"/>
        <v>2023</v>
      </c>
      <c r="N6562">
        <f t="shared" si="923"/>
        <v>2</v>
      </c>
      <c r="O6562" t="str">
        <f t="shared" si="924"/>
        <v>Feb</v>
      </c>
      <c r="P6562" t="str">
        <f t="shared" si="925"/>
        <v>Q1</v>
      </c>
      <c r="Q6562" t="str">
        <f t="shared" si="926"/>
        <v>2023-02</v>
      </c>
    </row>
    <row r="6563" spans="1:17" x14ac:dyDescent="0.35">
      <c r="A6563" s="2">
        <v>44603</v>
      </c>
      <c r="B6563" t="s">
        <v>41</v>
      </c>
      <c r="C6563" t="s">
        <v>29</v>
      </c>
      <c r="D6563" t="s">
        <v>58</v>
      </c>
      <c r="E6563" s="3">
        <v>14437</v>
      </c>
      <c r="F6563" s="3">
        <v>45482</v>
      </c>
      <c r="G6563" t="s">
        <v>32</v>
      </c>
      <c r="H6563" s="3" t="s">
        <v>6593</v>
      </c>
      <c r="I6563" s="3">
        <f t="shared" si="918"/>
        <v>31045</v>
      </c>
      <c r="J6563" s="4">
        <f t="shared" si="919"/>
        <v>2.1503775022511604</v>
      </c>
      <c r="K6563" s="5">
        <f t="shared" si="920"/>
        <v>3.1503775022511604</v>
      </c>
      <c r="L6563" s="4" t="str">
        <f t="shared" si="921"/>
        <v>Over Budget</v>
      </c>
      <c r="M6563">
        <f t="shared" si="922"/>
        <v>2022</v>
      </c>
      <c r="N6563">
        <f t="shared" si="923"/>
        <v>2</v>
      </c>
      <c r="O6563" t="str">
        <f t="shared" si="924"/>
        <v>Feb</v>
      </c>
      <c r="P6563" t="str">
        <f t="shared" si="925"/>
        <v>Q1</v>
      </c>
      <c r="Q6563" t="str">
        <f t="shared" si="926"/>
        <v>2022-02</v>
      </c>
    </row>
    <row r="6564" spans="1:17" x14ac:dyDescent="0.35">
      <c r="A6564" s="2">
        <v>45121</v>
      </c>
      <c r="B6564" t="s">
        <v>41</v>
      </c>
      <c r="C6564" t="s">
        <v>29</v>
      </c>
      <c r="D6564" t="s">
        <v>30</v>
      </c>
      <c r="E6564" s="3">
        <v>79456</v>
      </c>
      <c r="F6564" s="3">
        <v>132302</v>
      </c>
      <c r="G6564" t="s">
        <v>26</v>
      </c>
      <c r="H6564" s="3" t="s">
        <v>6594</v>
      </c>
      <c r="I6564" s="3">
        <f t="shared" si="918"/>
        <v>52846</v>
      </c>
      <c r="J6564" s="4">
        <f t="shared" si="919"/>
        <v>0.6650976641159887</v>
      </c>
      <c r="K6564" s="5">
        <f t="shared" si="920"/>
        <v>1.6650976641159887</v>
      </c>
      <c r="L6564" s="4" t="str">
        <f t="shared" si="921"/>
        <v>Over Budget</v>
      </c>
      <c r="M6564">
        <f t="shared" si="922"/>
        <v>2023</v>
      </c>
      <c r="N6564">
        <f t="shared" si="923"/>
        <v>7</v>
      </c>
      <c r="O6564" t="str">
        <f t="shared" si="924"/>
        <v>Jul</v>
      </c>
      <c r="P6564" t="str">
        <f t="shared" si="925"/>
        <v>Q3</v>
      </c>
      <c r="Q6564" t="str">
        <f t="shared" si="926"/>
        <v>2023-07</v>
      </c>
    </row>
    <row r="6565" spans="1:17" x14ac:dyDescent="0.35">
      <c r="A6565" s="2">
        <v>44843</v>
      </c>
      <c r="B6565" t="s">
        <v>28</v>
      </c>
      <c r="C6565" t="s">
        <v>24</v>
      </c>
      <c r="D6565" t="s">
        <v>58</v>
      </c>
      <c r="E6565" s="3">
        <v>76663</v>
      </c>
      <c r="F6565" s="3">
        <v>146215</v>
      </c>
      <c r="G6565" t="s">
        <v>26</v>
      </c>
      <c r="H6565" s="3" t="s">
        <v>6595</v>
      </c>
      <c r="I6565" s="3">
        <f t="shared" si="918"/>
        <v>69552</v>
      </c>
      <c r="J6565" s="4">
        <f t="shared" si="919"/>
        <v>0.90724338990125619</v>
      </c>
      <c r="K6565" s="5">
        <f t="shared" si="920"/>
        <v>1.9072433899012562</v>
      </c>
      <c r="L6565" s="4" t="str">
        <f t="shared" si="921"/>
        <v>Over Budget</v>
      </c>
      <c r="M6565">
        <f t="shared" si="922"/>
        <v>2022</v>
      </c>
      <c r="N6565">
        <f t="shared" si="923"/>
        <v>10</v>
      </c>
      <c r="O6565" t="str">
        <f t="shared" si="924"/>
        <v>Oct</v>
      </c>
      <c r="P6565" t="str">
        <f t="shared" si="925"/>
        <v>Q4</v>
      </c>
      <c r="Q6565" t="str">
        <f t="shared" si="926"/>
        <v>2022-10</v>
      </c>
    </row>
    <row r="6566" spans="1:17" x14ac:dyDescent="0.35">
      <c r="A6566" s="2">
        <v>44418</v>
      </c>
      <c r="B6566" t="s">
        <v>55</v>
      </c>
      <c r="C6566" t="s">
        <v>23</v>
      </c>
      <c r="D6566" t="s">
        <v>58</v>
      </c>
      <c r="E6566" s="3">
        <v>65753</v>
      </c>
      <c r="F6566" s="3">
        <v>115251</v>
      </c>
      <c r="G6566" t="s">
        <v>26</v>
      </c>
      <c r="H6566" s="3" t="s">
        <v>6596</v>
      </c>
      <c r="I6566" s="3">
        <f t="shared" si="918"/>
        <v>49498</v>
      </c>
      <c r="J6566" s="4">
        <f t="shared" si="919"/>
        <v>0.75278694508235366</v>
      </c>
      <c r="K6566" s="5">
        <f t="shared" si="920"/>
        <v>1.7527869450823537</v>
      </c>
      <c r="L6566" s="4" t="str">
        <f t="shared" si="921"/>
        <v>Over Budget</v>
      </c>
      <c r="M6566">
        <f t="shared" si="922"/>
        <v>2021</v>
      </c>
      <c r="N6566">
        <f t="shared" si="923"/>
        <v>8</v>
      </c>
      <c r="O6566" t="str">
        <f t="shared" si="924"/>
        <v>Aug</v>
      </c>
      <c r="P6566" t="str">
        <f t="shared" si="925"/>
        <v>Q3</v>
      </c>
      <c r="Q6566" t="str">
        <f t="shared" si="926"/>
        <v>2021-08</v>
      </c>
    </row>
    <row r="6567" spans="1:17" x14ac:dyDescent="0.35">
      <c r="A6567" s="2">
        <v>44850</v>
      </c>
      <c r="B6567" t="s">
        <v>18</v>
      </c>
      <c r="C6567" t="s">
        <v>19</v>
      </c>
      <c r="D6567" t="s">
        <v>20</v>
      </c>
      <c r="E6567" s="3">
        <v>84718</v>
      </c>
      <c r="F6567" s="3">
        <v>127559</v>
      </c>
      <c r="G6567" t="s">
        <v>26</v>
      </c>
      <c r="H6567" s="3" t="s">
        <v>6597</v>
      </c>
      <c r="I6567" s="3">
        <f t="shared" si="918"/>
        <v>42841</v>
      </c>
      <c r="J6567" s="4">
        <f t="shared" si="919"/>
        <v>0.50568946386836322</v>
      </c>
      <c r="K6567" s="5">
        <f t="shared" si="920"/>
        <v>1.5056894638683633</v>
      </c>
      <c r="L6567" s="4" t="str">
        <f t="shared" si="921"/>
        <v>Over Budget</v>
      </c>
      <c r="M6567">
        <f t="shared" si="922"/>
        <v>2022</v>
      </c>
      <c r="N6567">
        <f t="shared" si="923"/>
        <v>10</v>
      </c>
      <c r="O6567" t="str">
        <f t="shared" si="924"/>
        <v>Oct</v>
      </c>
      <c r="P6567" t="str">
        <f t="shared" si="925"/>
        <v>Q4</v>
      </c>
      <c r="Q6567" t="str">
        <f t="shared" si="926"/>
        <v>2022-10</v>
      </c>
    </row>
    <row r="6568" spans="1:17" x14ac:dyDescent="0.35">
      <c r="A6568" s="2">
        <v>44624</v>
      </c>
      <c r="B6568" t="s">
        <v>23</v>
      </c>
      <c r="C6568" t="s">
        <v>24</v>
      </c>
      <c r="D6568" t="s">
        <v>58</v>
      </c>
      <c r="E6568" s="3">
        <v>95406</v>
      </c>
      <c r="F6568" s="3">
        <v>136612</v>
      </c>
      <c r="G6568" t="s">
        <v>32</v>
      </c>
      <c r="H6568" s="3" t="s">
        <v>6598</v>
      </c>
      <c r="I6568" s="3">
        <f t="shared" si="918"/>
        <v>41206</v>
      </c>
      <c r="J6568" s="4">
        <f t="shared" si="919"/>
        <v>0.43190155755403226</v>
      </c>
      <c r="K6568" s="5">
        <f t="shared" si="920"/>
        <v>1.4319015575540321</v>
      </c>
      <c r="L6568" s="4" t="str">
        <f t="shared" si="921"/>
        <v>Over Budget</v>
      </c>
      <c r="M6568">
        <f t="shared" si="922"/>
        <v>2022</v>
      </c>
      <c r="N6568">
        <f t="shared" si="923"/>
        <v>3</v>
      </c>
      <c r="O6568" t="str">
        <f t="shared" si="924"/>
        <v>Mar</v>
      </c>
      <c r="P6568" t="str">
        <f t="shared" si="925"/>
        <v>Q1</v>
      </c>
      <c r="Q6568" t="str">
        <f t="shared" si="926"/>
        <v>2022-03</v>
      </c>
    </row>
    <row r="6569" spans="1:17" x14ac:dyDescent="0.35">
      <c r="A6569" s="2">
        <v>45173</v>
      </c>
      <c r="B6569" t="s">
        <v>37</v>
      </c>
      <c r="C6569" t="s">
        <v>43</v>
      </c>
      <c r="D6569" t="s">
        <v>39</v>
      </c>
      <c r="E6569" s="3">
        <v>74388</v>
      </c>
      <c r="F6569" s="3">
        <v>139000</v>
      </c>
      <c r="G6569" t="s">
        <v>32</v>
      </c>
      <c r="H6569" s="3" t="s">
        <v>6599</v>
      </c>
      <c r="I6569" s="3">
        <f t="shared" si="918"/>
        <v>64612</v>
      </c>
      <c r="J6569" s="4">
        <f t="shared" si="919"/>
        <v>0.8685809539172985</v>
      </c>
      <c r="K6569" s="5">
        <f t="shared" si="920"/>
        <v>1.8685809539172984</v>
      </c>
      <c r="L6569" s="4" t="str">
        <f t="shared" si="921"/>
        <v>Over Budget</v>
      </c>
      <c r="M6569">
        <f t="shared" si="922"/>
        <v>2023</v>
      </c>
      <c r="N6569">
        <f t="shared" si="923"/>
        <v>9</v>
      </c>
      <c r="O6569" t="str">
        <f t="shared" si="924"/>
        <v>Sep</v>
      </c>
      <c r="P6569" t="str">
        <f t="shared" si="925"/>
        <v>Q3</v>
      </c>
      <c r="Q6569" t="str">
        <f t="shared" si="926"/>
        <v>2023-09</v>
      </c>
    </row>
    <row r="6570" spans="1:17" x14ac:dyDescent="0.35">
      <c r="A6570" s="2">
        <v>45202</v>
      </c>
      <c r="B6570" t="s">
        <v>23</v>
      </c>
      <c r="C6570" t="s">
        <v>43</v>
      </c>
      <c r="D6570" t="s">
        <v>25</v>
      </c>
      <c r="E6570" s="3">
        <v>47495</v>
      </c>
      <c r="F6570" s="3">
        <v>110140</v>
      </c>
      <c r="G6570" t="s">
        <v>26</v>
      </c>
      <c r="H6570" s="3" t="s">
        <v>6600</v>
      </c>
      <c r="I6570" s="3">
        <f t="shared" si="918"/>
        <v>62645</v>
      </c>
      <c r="J6570" s="4">
        <f t="shared" si="919"/>
        <v>1.3189809453626697</v>
      </c>
      <c r="K6570" s="5">
        <f t="shared" si="920"/>
        <v>2.3189809453626697</v>
      </c>
      <c r="L6570" s="4" t="str">
        <f t="shared" si="921"/>
        <v>Over Budget</v>
      </c>
      <c r="M6570">
        <f t="shared" si="922"/>
        <v>2023</v>
      </c>
      <c r="N6570">
        <f t="shared" si="923"/>
        <v>10</v>
      </c>
      <c r="O6570" t="str">
        <f t="shared" si="924"/>
        <v>Oct</v>
      </c>
      <c r="P6570" t="str">
        <f t="shared" si="925"/>
        <v>Q4</v>
      </c>
      <c r="Q6570" t="str">
        <f t="shared" si="926"/>
        <v>2023-10</v>
      </c>
    </row>
    <row r="6571" spans="1:17" x14ac:dyDescent="0.35">
      <c r="A6571" s="2">
        <v>44567</v>
      </c>
      <c r="B6571" t="s">
        <v>18</v>
      </c>
      <c r="C6571" t="s">
        <v>43</v>
      </c>
      <c r="D6571" t="s">
        <v>25</v>
      </c>
      <c r="E6571" s="3">
        <v>146581</v>
      </c>
      <c r="F6571" s="3">
        <v>97229</v>
      </c>
      <c r="G6571" t="s">
        <v>35</v>
      </c>
      <c r="H6571" s="3" t="s">
        <v>6601</v>
      </c>
      <c r="I6571" s="3">
        <f t="shared" si="918"/>
        <v>-49352</v>
      </c>
      <c r="J6571" s="4">
        <f t="shared" si="919"/>
        <v>-0.33668756523696797</v>
      </c>
      <c r="K6571" s="5">
        <f t="shared" si="920"/>
        <v>0.66331243476303203</v>
      </c>
      <c r="L6571" s="4" t="str">
        <f t="shared" si="921"/>
        <v>Under Budget</v>
      </c>
      <c r="M6571">
        <f t="shared" si="922"/>
        <v>2022</v>
      </c>
      <c r="N6571">
        <f t="shared" si="923"/>
        <v>1</v>
      </c>
      <c r="O6571" t="str">
        <f t="shared" si="924"/>
        <v>Jan</v>
      </c>
      <c r="P6571" t="str">
        <f t="shared" si="925"/>
        <v>Q1</v>
      </c>
      <c r="Q6571" t="str">
        <f t="shared" si="926"/>
        <v>2022-01</v>
      </c>
    </row>
    <row r="6572" spans="1:17" x14ac:dyDescent="0.35">
      <c r="A6572" s="2">
        <v>45046</v>
      </c>
      <c r="B6572" t="s">
        <v>41</v>
      </c>
      <c r="C6572" t="s">
        <v>19</v>
      </c>
      <c r="D6572" t="s">
        <v>20</v>
      </c>
      <c r="E6572" s="3">
        <v>60203</v>
      </c>
      <c r="F6572" s="3">
        <v>127162</v>
      </c>
      <c r="G6572" t="s">
        <v>21</v>
      </c>
      <c r="H6572" s="3" t="s">
        <v>6602</v>
      </c>
      <c r="I6572" s="3">
        <f t="shared" si="918"/>
        <v>66959</v>
      </c>
      <c r="J6572" s="4">
        <f t="shared" si="919"/>
        <v>1.1122203212464494</v>
      </c>
      <c r="K6572" s="5">
        <f t="shared" si="920"/>
        <v>2.1122203212464497</v>
      </c>
      <c r="L6572" s="4" t="str">
        <f t="shared" si="921"/>
        <v>Over Budget</v>
      </c>
      <c r="M6572">
        <f t="shared" si="922"/>
        <v>2023</v>
      </c>
      <c r="N6572">
        <f t="shared" si="923"/>
        <v>4</v>
      </c>
      <c r="O6572" t="str">
        <f t="shared" si="924"/>
        <v>Apr</v>
      </c>
      <c r="P6572" t="str">
        <f t="shared" si="925"/>
        <v>Q2</v>
      </c>
      <c r="Q6572" t="str">
        <f t="shared" si="926"/>
        <v>2023-04</v>
      </c>
    </row>
    <row r="6573" spans="1:17" x14ac:dyDescent="0.35">
      <c r="A6573" s="2">
        <v>45052</v>
      </c>
      <c r="B6573" t="s">
        <v>23</v>
      </c>
      <c r="C6573" t="s">
        <v>43</v>
      </c>
      <c r="D6573" t="s">
        <v>39</v>
      </c>
      <c r="E6573" s="3">
        <v>40487</v>
      </c>
      <c r="F6573" s="3">
        <v>39018</v>
      </c>
      <c r="G6573" t="s">
        <v>26</v>
      </c>
      <c r="H6573" s="3" t="s">
        <v>6603</v>
      </c>
      <c r="I6573" s="3">
        <f t="shared" si="918"/>
        <v>-1469</v>
      </c>
      <c r="J6573" s="4">
        <f t="shared" si="919"/>
        <v>-3.6283251414034136E-2</v>
      </c>
      <c r="K6573" s="5">
        <f t="shared" si="920"/>
        <v>0.9637167485859659</v>
      </c>
      <c r="L6573" s="4" t="str">
        <f t="shared" si="921"/>
        <v>Under Budget</v>
      </c>
      <c r="M6573">
        <f t="shared" si="922"/>
        <v>2023</v>
      </c>
      <c r="N6573">
        <f t="shared" si="923"/>
        <v>5</v>
      </c>
      <c r="O6573" t="str">
        <f t="shared" si="924"/>
        <v>May</v>
      </c>
      <c r="P6573" t="str">
        <f t="shared" si="925"/>
        <v>Q2</v>
      </c>
      <c r="Q6573" t="str">
        <f t="shared" si="926"/>
        <v>2023-05</v>
      </c>
    </row>
    <row r="6574" spans="1:17" x14ac:dyDescent="0.35">
      <c r="A6574" s="2">
        <v>44425</v>
      </c>
      <c r="B6574" t="s">
        <v>55</v>
      </c>
      <c r="C6574" t="s">
        <v>29</v>
      </c>
      <c r="D6574" t="s">
        <v>39</v>
      </c>
      <c r="E6574" s="3">
        <v>127275</v>
      </c>
      <c r="F6574" s="3">
        <v>133872</v>
      </c>
      <c r="G6574" t="s">
        <v>21</v>
      </c>
      <c r="H6574" s="3" t="s">
        <v>6604</v>
      </c>
      <c r="I6574" s="3">
        <f t="shared" si="918"/>
        <v>6597</v>
      </c>
      <c r="J6574" s="4">
        <f t="shared" si="919"/>
        <v>5.1832645845609898E-2</v>
      </c>
      <c r="K6574" s="5">
        <f t="shared" si="920"/>
        <v>1.05183264584561</v>
      </c>
      <c r="L6574" s="4" t="str">
        <f t="shared" si="921"/>
        <v>Over Budget</v>
      </c>
      <c r="M6574">
        <f t="shared" si="922"/>
        <v>2021</v>
      </c>
      <c r="N6574">
        <f t="shared" si="923"/>
        <v>8</v>
      </c>
      <c r="O6574" t="str">
        <f t="shared" si="924"/>
        <v>Aug</v>
      </c>
      <c r="P6574" t="str">
        <f t="shared" si="925"/>
        <v>Q3</v>
      </c>
      <c r="Q6574" t="str">
        <f t="shared" si="926"/>
        <v>2021-08</v>
      </c>
    </row>
    <row r="6575" spans="1:17" x14ac:dyDescent="0.35">
      <c r="A6575" s="2">
        <v>44476</v>
      </c>
      <c r="B6575" t="s">
        <v>55</v>
      </c>
      <c r="C6575" t="s">
        <v>24</v>
      </c>
      <c r="D6575" t="s">
        <v>25</v>
      </c>
      <c r="E6575" s="3">
        <v>14867</v>
      </c>
      <c r="F6575" s="3">
        <v>131371</v>
      </c>
      <c r="G6575" t="s">
        <v>35</v>
      </c>
      <c r="H6575" s="3" t="s">
        <v>6605</v>
      </c>
      <c r="I6575" s="3">
        <f t="shared" si="918"/>
        <v>116504</v>
      </c>
      <c r="J6575" s="4">
        <f t="shared" si="919"/>
        <v>7.836416223851483</v>
      </c>
      <c r="K6575" s="5">
        <f t="shared" si="920"/>
        <v>8.836416223851483</v>
      </c>
      <c r="L6575" s="4" t="str">
        <f t="shared" si="921"/>
        <v>Over Budget</v>
      </c>
      <c r="M6575">
        <f t="shared" si="922"/>
        <v>2021</v>
      </c>
      <c r="N6575">
        <f t="shared" si="923"/>
        <v>10</v>
      </c>
      <c r="O6575" t="str">
        <f t="shared" si="924"/>
        <v>Oct</v>
      </c>
      <c r="P6575" t="str">
        <f t="shared" si="925"/>
        <v>Q4</v>
      </c>
      <c r="Q6575" t="str">
        <f t="shared" si="926"/>
        <v>2021-10</v>
      </c>
    </row>
    <row r="6576" spans="1:17" x14ac:dyDescent="0.35">
      <c r="A6576" s="2">
        <v>45267</v>
      </c>
      <c r="B6576" t="s">
        <v>28</v>
      </c>
      <c r="C6576" t="s">
        <v>29</v>
      </c>
      <c r="D6576" t="s">
        <v>39</v>
      </c>
      <c r="E6576" s="3">
        <v>84599</v>
      </c>
      <c r="F6576" s="3">
        <v>8683</v>
      </c>
      <c r="G6576" t="s">
        <v>26</v>
      </c>
      <c r="H6576" s="3" t="s">
        <v>6606</v>
      </c>
      <c r="I6576" s="3">
        <f t="shared" si="918"/>
        <v>-75916</v>
      </c>
      <c r="J6576" s="4">
        <f t="shared" si="919"/>
        <v>-0.89736285298880603</v>
      </c>
      <c r="K6576" s="5">
        <f t="shared" si="920"/>
        <v>0.10263714701119399</v>
      </c>
      <c r="L6576" s="4" t="str">
        <f t="shared" si="921"/>
        <v>Under Budget</v>
      </c>
      <c r="M6576">
        <f t="shared" si="922"/>
        <v>2023</v>
      </c>
      <c r="N6576">
        <f t="shared" si="923"/>
        <v>12</v>
      </c>
      <c r="O6576" t="str">
        <f t="shared" si="924"/>
        <v>Dec</v>
      </c>
      <c r="P6576" t="str">
        <f t="shared" si="925"/>
        <v>Q4</v>
      </c>
      <c r="Q6576" t="str">
        <f t="shared" si="926"/>
        <v>2023-12</v>
      </c>
    </row>
    <row r="6577" spans="1:17" x14ac:dyDescent="0.35">
      <c r="A6577" s="2">
        <v>45171</v>
      </c>
      <c r="B6577" t="s">
        <v>23</v>
      </c>
      <c r="C6577" t="s">
        <v>43</v>
      </c>
      <c r="D6577" t="s">
        <v>30</v>
      </c>
      <c r="E6577" s="3">
        <v>65984</v>
      </c>
      <c r="F6577" s="3">
        <v>151261</v>
      </c>
      <c r="G6577" t="s">
        <v>26</v>
      </c>
      <c r="H6577" s="3" t="s">
        <v>6607</v>
      </c>
      <c r="I6577" s="3">
        <f t="shared" si="918"/>
        <v>85277</v>
      </c>
      <c r="J6577" s="4">
        <f t="shared" si="919"/>
        <v>1.2923890640155189</v>
      </c>
      <c r="K6577" s="5">
        <f t="shared" si="920"/>
        <v>2.2923890640155191</v>
      </c>
      <c r="L6577" s="4" t="str">
        <f t="shared" si="921"/>
        <v>Over Budget</v>
      </c>
      <c r="M6577">
        <f t="shared" si="922"/>
        <v>2023</v>
      </c>
      <c r="N6577">
        <f t="shared" si="923"/>
        <v>9</v>
      </c>
      <c r="O6577" t="str">
        <f t="shared" si="924"/>
        <v>Sep</v>
      </c>
      <c r="P6577" t="str">
        <f t="shared" si="925"/>
        <v>Q3</v>
      </c>
      <c r="Q6577" t="str">
        <f t="shared" si="926"/>
        <v>2023-09</v>
      </c>
    </row>
    <row r="6578" spans="1:17" x14ac:dyDescent="0.35">
      <c r="A6578" s="2">
        <v>44954</v>
      </c>
      <c r="B6578" t="s">
        <v>41</v>
      </c>
      <c r="C6578" t="s">
        <v>24</v>
      </c>
      <c r="D6578" t="s">
        <v>58</v>
      </c>
      <c r="E6578" s="3">
        <v>57455</v>
      </c>
      <c r="F6578" s="3">
        <v>59104</v>
      </c>
      <c r="G6578" t="s">
        <v>21</v>
      </c>
      <c r="H6578" s="3" t="s">
        <v>6608</v>
      </c>
      <c r="I6578" s="3">
        <f t="shared" si="918"/>
        <v>1649</v>
      </c>
      <c r="J6578" s="4">
        <f t="shared" si="919"/>
        <v>2.870072230441215E-2</v>
      </c>
      <c r="K6578" s="5">
        <f t="shared" si="920"/>
        <v>1.0287007223044122</v>
      </c>
      <c r="L6578" s="4" t="str">
        <f t="shared" si="921"/>
        <v>Over Budget</v>
      </c>
      <c r="M6578">
        <f t="shared" si="922"/>
        <v>2023</v>
      </c>
      <c r="N6578">
        <f t="shared" si="923"/>
        <v>1</v>
      </c>
      <c r="O6578" t="str">
        <f t="shared" si="924"/>
        <v>Jan</v>
      </c>
      <c r="P6578" t="str">
        <f t="shared" si="925"/>
        <v>Q1</v>
      </c>
      <c r="Q6578" t="str">
        <f t="shared" si="926"/>
        <v>2023-01</v>
      </c>
    </row>
    <row r="6579" spans="1:17" x14ac:dyDescent="0.35">
      <c r="A6579" s="2">
        <v>45244</v>
      </c>
      <c r="B6579" t="s">
        <v>37</v>
      </c>
      <c r="C6579" t="s">
        <v>29</v>
      </c>
      <c r="D6579" t="s">
        <v>58</v>
      </c>
      <c r="E6579" s="3">
        <v>71138</v>
      </c>
      <c r="F6579" s="3">
        <v>114213</v>
      </c>
      <c r="G6579" t="s">
        <v>26</v>
      </c>
      <c r="H6579" s="3" t="s">
        <v>6609</v>
      </c>
      <c r="I6579" s="3">
        <f t="shared" si="918"/>
        <v>43075</v>
      </c>
      <c r="J6579" s="4">
        <f t="shared" si="919"/>
        <v>0.60551322781073402</v>
      </c>
      <c r="K6579" s="5">
        <f t="shared" si="920"/>
        <v>1.605513227810734</v>
      </c>
      <c r="L6579" s="4" t="str">
        <f t="shared" si="921"/>
        <v>Over Budget</v>
      </c>
      <c r="M6579">
        <f t="shared" si="922"/>
        <v>2023</v>
      </c>
      <c r="N6579">
        <f t="shared" si="923"/>
        <v>11</v>
      </c>
      <c r="O6579" t="str">
        <f t="shared" si="924"/>
        <v>Nov</v>
      </c>
      <c r="P6579" t="str">
        <f t="shared" si="925"/>
        <v>Q4</v>
      </c>
      <c r="Q6579" t="str">
        <f t="shared" si="926"/>
        <v>2023-11</v>
      </c>
    </row>
    <row r="6580" spans="1:17" x14ac:dyDescent="0.35">
      <c r="A6580" s="2">
        <v>44517</v>
      </c>
      <c r="B6580" t="s">
        <v>28</v>
      </c>
      <c r="C6580" t="s">
        <v>19</v>
      </c>
      <c r="D6580" t="s">
        <v>25</v>
      </c>
      <c r="E6580" s="3">
        <v>128108</v>
      </c>
      <c r="F6580" s="3">
        <v>82988</v>
      </c>
      <c r="G6580" t="s">
        <v>35</v>
      </c>
      <c r="H6580" s="3" t="s">
        <v>6610</v>
      </c>
      <c r="I6580" s="3">
        <f t="shared" si="918"/>
        <v>-45120</v>
      </c>
      <c r="J6580" s="4">
        <f t="shared" si="919"/>
        <v>-0.35220282886314674</v>
      </c>
      <c r="K6580" s="5">
        <f t="shared" si="920"/>
        <v>0.64779717113685331</v>
      </c>
      <c r="L6580" s="4" t="str">
        <f t="shared" si="921"/>
        <v>Under Budget</v>
      </c>
      <c r="M6580">
        <f t="shared" si="922"/>
        <v>2021</v>
      </c>
      <c r="N6580">
        <f t="shared" si="923"/>
        <v>11</v>
      </c>
      <c r="O6580" t="str">
        <f t="shared" si="924"/>
        <v>Nov</v>
      </c>
      <c r="P6580" t="str">
        <f t="shared" si="925"/>
        <v>Q4</v>
      </c>
      <c r="Q6580" t="str">
        <f t="shared" si="926"/>
        <v>2021-11</v>
      </c>
    </row>
    <row r="6581" spans="1:17" x14ac:dyDescent="0.35">
      <c r="A6581" s="2">
        <v>44470</v>
      </c>
      <c r="B6581" t="s">
        <v>41</v>
      </c>
      <c r="C6581" t="s">
        <v>23</v>
      </c>
      <c r="D6581" t="s">
        <v>25</v>
      </c>
      <c r="E6581" s="3">
        <v>91774</v>
      </c>
      <c r="F6581" s="3">
        <v>58182</v>
      </c>
      <c r="G6581" t="s">
        <v>32</v>
      </c>
      <c r="H6581" s="3" t="s">
        <v>6611</v>
      </c>
      <c r="I6581" s="3">
        <f t="shared" si="918"/>
        <v>-33592</v>
      </c>
      <c r="J6581" s="4">
        <f t="shared" si="919"/>
        <v>-0.36602959443851202</v>
      </c>
      <c r="K6581" s="5">
        <f t="shared" si="920"/>
        <v>0.63397040556148798</v>
      </c>
      <c r="L6581" s="4" t="str">
        <f t="shared" si="921"/>
        <v>Under Budget</v>
      </c>
      <c r="M6581">
        <f t="shared" si="922"/>
        <v>2021</v>
      </c>
      <c r="N6581">
        <f t="shared" si="923"/>
        <v>10</v>
      </c>
      <c r="O6581" t="str">
        <f t="shared" si="924"/>
        <v>Oct</v>
      </c>
      <c r="P6581" t="str">
        <f t="shared" si="925"/>
        <v>Q4</v>
      </c>
      <c r="Q6581" t="str">
        <f t="shared" si="926"/>
        <v>2021-10</v>
      </c>
    </row>
    <row r="6582" spans="1:17" x14ac:dyDescent="0.35">
      <c r="A6582" s="2">
        <v>44752</v>
      </c>
      <c r="B6582" t="s">
        <v>28</v>
      </c>
      <c r="C6582" t="s">
        <v>29</v>
      </c>
      <c r="D6582" t="s">
        <v>39</v>
      </c>
      <c r="E6582" s="3">
        <v>18182</v>
      </c>
      <c r="F6582" s="3">
        <v>144898</v>
      </c>
      <c r="G6582" t="s">
        <v>21</v>
      </c>
      <c r="H6582" s="3" t="s">
        <v>6612</v>
      </c>
      <c r="I6582" s="3">
        <f t="shared" si="918"/>
        <v>126716</v>
      </c>
      <c r="J6582" s="4">
        <f t="shared" si="919"/>
        <v>6.9693103068969311</v>
      </c>
      <c r="K6582" s="5">
        <f t="shared" si="920"/>
        <v>7.9693103068969311</v>
      </c>
      <c r="L6582" s="4" t="str">
        <f t="shared" si="921"/>
        <v>Over Budget</v>
      </c>
      <c r="M6582">
        <f t="shared" si="922"/>
        <v>2022</v>
      </c>
      <c r="N6582">
        <f t="shared" si="923"/>
        <v>7</v>
      </c>
      <c r="O6582" t="str">
        <f t="shared" si="924"/>
        <v>Jul</v>
      </c>
      <c r="P6582" t="str">
        <f t="shared" si="925"/>
        <v>Q3</v>
      </c>
      <c r="Q6582" t="str">
        <f t="shared" si="926"/>
        <v>2022-07</v>
      </c>
    </row>
    <row r="6583" spans="1:17" x14ac:dyDescent="0.35">
      <c r="A6583" s="2">
        <v>45040</v>
      </c>
      <c r="B6583" t="s">
        <v>23</v>
      </c>
      <c r="C6583" t="s">
        <v>34</v>
      </c>
      <c r="D6583" t="s">
        <v>20</v>
      </c>
      <c r="E6583" s="3">
        <v>108272</v>
      </c>
      <c r="F6583" s="3">
        <v>148458</v>
      </c>
      <c r="G6583" t="s">
        <v>32</v>
      </c>
      <c r="H6583" s="3" t="s">
        <v>6613</v>
      </c>
      <c r="I6583" s="3">
        <f t="shared" si="918"/>
        <v>40186</v>
      </c>
      <c r="J6583" s="4">
        <f t="shared" si="919"/>
        <v>0.37115782473769765</v>
      </c>
      <c r="K6583" s="5">
        <f t="shared" si="920"/>
        <v>1.3711578247376977</v>
      </c>
      <c r="L6583" s="4" t="str">
        <f t="shared" si="921"/>
        <v>Over Budget</v>
      </c>
      <c r="M6583">
        <f t="shared" si="922"/>
        <v>2023</v>
      </c>
      <c r="N6583">
        <f t="shared" si="923"/>
        <v>4</v>
      </c>
      <c r="O6583" t="str">
        <f t="shared" si="924"/>
        <v>Apr</v>
      </c>
      <c r="P6583" t="str">
        <f t="shared" si="925"/>
        <v>Q2</v>
      </c>
      <c r="Q6583" t="str">
        <f t="shared" si="926"/>
        <v>2023-04</v>
      </c>
    </row>
    <row r="6584" spans="1:17" x14ac:dyDescent="0.35">
      <c r="A6584" s="2">
        <v>44864</v>
      </c>
      <c r="B6584" t="s">
        <v>18</v>
      </c>
      <c r="C6584" t="s">
        <v>43</v>
      </c>
      <c r="D6584" t="s">
        <v>25</v>
      </c>
      <c r="E6584" s="3">
        <v>19192</v>
      </c>
      <c r="F6584" s="3">
        <v>114023</v>
      </c>
      <c r="G6584" t="s">
        <v>21</v>
      </c>
      <c r="H6584" s="3" t="s">
        <v>6614</v>
      </c>
      <c r="I6584" s="3">
        <f t="shared" si="918"/>
        <v>94831</v>
      </c>
      <c r="J6584" s="4">
        <f t="shared" si="919"/>
        <v>4.9411734055856611</v>
      </c>
      <c r="K6584" s="5">
        <f t="shared" si="920"/>
        <v>5.9411734055856611</v>
      </c>
      <c r="L6584" s="4" t="str">
        <f t="shared" si="921"/>
        <v>Over Budget</v>
      </c>
      <c r="M6584">
        <f t="shared" si="922"/>
        <v>2022</v>
      </c>
      <c r="N6584">
        <f t="shared" si="923"/>
        <v>10</v>
      </c>
      <c r="O6584" t="str">
        <f t="shared" si="924"/>
        <v>Oct</v>
      </c>
      <c r="P6584" t="str">
        <f t="shared" si="925"/>
        <v>Q4</v>
      </c>
      <c r="Q6584" t="str">
        <f t="shared" si="926"/>
        <v>2022-10</v>
      </c>
    </row>
    <row r="6585" spans="1:17" x14ac:dyDescent="0.35">
      <c r="A6585" s="2">
        <v>45196</v>
      </c>
      <c r="B6585" t="s">
        <v>23</v>
      </c>
      <c r="C6585" t="s">
        <v>34</v>
      </c>
      <c r="D6585" t="s">
        <v>25</v>
      </c>
      <c r="E6585" s="3">
        <v>87159</v>
      </c>
      <c r="F6585" s="3">
        <v>52319</v>
      </c>
      <c r="G6585" t="s">
        <v>32</v>
      </c>
      <c r="H6585" s="3" t="s">
        <v>6615</v>
      </c>
      <c r="I6585" s="3">
        <f t="shared" si="918"/>
        <v>-34840</v>
      </c>
      <c r="J6585" s="4">
        <f t="shared" si="919"/>
        <v>-0.39972923048681147</v>
      </c>
      <c r="K6585" s="5">
        <f t="shared" si="920"/>
        <v>0.60027076951318858</v>
      </c>
      <c r="L6585" s="4" t="str">
        <f t="shared" si="921"/>
        <v>Under Budget</v>
      </c>
      <c r="M6585">
        <f t="shared" si="922"/>
        <v>2023</v>
      </c>
      <c r="N6585">
        <f t="shared" si="923"/>
        <v>9</v>
      </c>
      <c r="O6585" t="str">
        <f t="shared" si="924"/>
        <v>Sep</v>
      </c>
      <c r="P6585" t="str">
        <f t="shared" si="925"/>
        <v>Q3</v>
      </c>
      <c r="Q6585" t="str">
        <f t="shared" si="926"/>
        <v>2023-09</v>
      </c>
    </row>
    <row r="6586" spans="1:17" x14ac:dyDescent="0.35">
      <c r="A6586" s="2">
        <v>44576</v>
      </c>
      <c r="B6586" t="s">
        <v>41</v>
      </c>
      <c r="C6586" t="s">
        <v>23</v>
      </c>
      <c r="D6586" t="s">
        <v>25</v>
      </c>
      <c r="E6586" s="3">
        <v>50256</v>
      </c>
      <c r="F6586" s="3">
        <v>81961</v>
      </c>
      <c r="G6586" t="s">
        <v>35</v>
      </c>
      <c r="H6586" s="3" t="s">
        <v>6616</v>
      </c>
      <c r="I6586" s="3">
        <f t="shared" si="918"/>
        <v>31705</v>
      </c>
      <c r="J6586" s="4">
        <f t="shared" si="919"/>
        <v>0.63086994587710921</v>
      </c>
      <c r="K6586" s="5">
        <f t="shared" si="920"/>
        <v>1.6308699458771092</v>
      </c>
      <c r="L6586" s="4" t="str">
        <f t="shared" si="921"/>
        <v>Over Budget</v>
      </c>
      <c r="M6586">
        <f t="shared" si="922"/>
        <v>2022</v>
      </c>
      <c r="N6586">
        <f t="shared" si="923"/>
        <v>1</v>
      </c>
      <c r="O6586" t="str">
        <f t="shared" si="924"/>
        <v>Jan</v>
      </c>
      <c r="P6586" t="str">
        <f t="shared" si="925"/>
        <v>Q1</v>
      </c>
      <c r="Q6586" t="str">
        <f t="shared" si="926"/>
        <v>2022-01</v>
      </c>
    </row>
    <row r="6587" spans="1:17" x14ac:dyDescent="0.35">
      <c r="A6587" s="2">
        <v>44907</v>
      </c>
      <c r="B6587" t="s">
        <v>37</v>
      </c>
      <c r="C6587" t="s">
        <v>19</v>
      </c>
      <c r="D6587" t="s">
        <v>39</v>
      </c>
      <c r="E6587" s="3">
        <v>15097</v>
      </c>
      <c r="F6587" s="3">
        <v>19112</v>
      </c>
      <c r="G6587" t="s">
        <v>35</v>
      </c>
      <c r="H6587" s="3" t="s">
        <v>6617</v>
      </c>
      <c r="I6587" s="3">
        <f t="shared" si="918"/>
        <v>4015</v>
      </c>
      <c r="J6587" s="4">
        <f t="shared" si="919"/>
        <v>0.26594687686295293</v>
      </c>
      <c r="K6587" s="5">
        <f t="shared" si="920"/>
        <v>1.2659468768629529</v>
      </c>
      <c r="L6587" s="4" t="str">
        <f t="shared" si="921"/>
        <v>Over Budget</v>
      </c>
      <c r="M6587">
        <f t="shared" si="922"/>
        <v>2022</v>
      </c>
      <c r="N6587">
        <f t="shared" si="923"/>
        <v>12</v>
      </c>
      <c r="O6587" t="str">
        <f t="shared" si="924"/>
        <v>Dec</v>
      </c>
      <c r="P6587" t="str">
        <f t="shared" si="925"/>
        <v>Q4</v>
      </c>
      <c r="Q6587" t="str">
        <f t="shared" si="926"/>
        <v>2022-12</v>
      </c>
    </row>
    <row r="6588" spans="1:17" x14ac:dyDescent="0.35">
      <c r="A6588" s="2">
        <v>44942</v>
      </c>
      <c r="B6588" t="s">
        <v>37</v>
      </c>
      <c r="C6588" t="s">
        <v>29</v>
      </c>
      <c r="D6588" t="s">
        <v>30</v>
      </c>
      <c r="E6588" s="3">
        <v>126081</v>
      </c>
      <c r="F6588" s="3">
        <v>74028</v>
      </c>
      <c r="G6588" t="s">
        <v>26</v>
      </c>
      <c r="H6588" s="3" t="s">
        <v>6618</v>
      </c>
      <c r="I6588" s="3">
        <f t="shared" si="918"/>
        <v>-52053</v>
      </c>
      <c r="J6588" s="4">
        <f t="shared" si="919"/>
        <v>-0.412853641706522</v>
      </c>
      <c r="K6588" s="5">
        <f t="shared" si="920"/>
        <v>0.58714635829347805</v>
      </c>
      <c r="L6588" s="4" t="str">
        <f t="shared" si="921"/>
        <v>Under Budget</v>
      </c>
      <c r="M6588">
        <f t="shared" si="922"/>
        <v>2023</v>
      </c>
      <c r="N6588">
        <f t="shared" si="923"/>
        <v>1</v>
      </c>
      <c r="O6588" t="str">
        <f t="shared" si="924"/>
        <v>Jan</v>
      </c>
      <c r="P6588" t="str">
        <f t="shared" si="925"/>
        <v>Q1</v>
      </c>
      <c r="Q6588" t="str">
        <f t="shared" si="926"/>
        <v>2023-01</v>
      </c>
    </row>
    <row r="6589" spans="1:17" x14ac:dyDescent="0.35">
      <c r="A6589" s="2">
        <v>44871</v>
      </c>
      <c r="B6589" t="s">
        <v>41</v>
      </c>
      <c r="C6589" t="s">
        <v>19</v>
      </c>
      <c r="D6589" t="s">
        <v>25</v>
      </c>
      <c r="E6589" s="3">
        <v>77407</v>
      </c>
      <c r="F6589" s="3">
        <v>124702</v>
      </c>
      <c r="G6589" t="s">
        <v>35</v>
      </c>
      <c r="H6589" s="3" t="s">
        <v>6619</v>
      </c>
      <c r="I6589" s="3">
        <f t="shared" si="918"/>
        <v>47295</v>
      </c>
      <c r="J6589" s="4">
        <f t="shared" si="919"/>
        <v>0.61099125402095422</v>
      </c>
      <c r="K6589" s="5">
        <f t="shared" si="920"/>
        <v>1.6109912540209541</v>
      </c>
      <c r="L6589" s="4" t="str">
        <f t="shared" si="921"/>
        <v>Over Budget</v>
      </c>
      <c r="M6589">
        <f t="shared" si="922"/>
        <v>2022</v>
      </c>
      <c r="N6589">
        <f t="shared" si="923"/>
        <v>11</v>
      </c>
      <c r="O6589" t="str">
        <f t="shared" si="924"/>
        <v>Nov</v>
      </c>
      <c r="P6589" t="str">
        <f t="shared" si="925"/>
        <v>Q4</v>
      </c>
      <c r="Q6589" t="str">
        <f t="shared" si="926"/>
        <v>2022-11</v>
      </c>
    </row>
    <row r="6590" spans="1:17" x14ac:dyDescent="0.35">
      <c r="A6590" s="2">
        <v>44312</v>
      </c>
      <c r="B6590" t="s">
        <v>28</v>
      </c>
      <c r="C6590" t="s">
        <v>23</v>
      </c>
      <c r="D6590" t="s">
        <v>30</v>
      </c>
      <c r="E6590" s="3">
        <v>88709</v>
      </c>
      <c r="F6590" s="3">
        <v>64686</v>
      </c>
      <c r="G6590" t="s">
        <v>35</v>
      </c>
      <c r="H6590" s="3" t="s">
        <v>6620</v>
      </c>
      <c r="I6590" s="3">
        <f t="shared" si="918"/>
        <v>-24023</v>
      </c>
      <c r="J6590" s="4">
        <f t="shared" si="919"/>
        <v>-0.270806795251891</v>
      </c>
      <c r="K6590" s="5">
        <f t="shared" si="920"/>
        <v>0.729193204748109</v>
      </c>
      <c r="L6590" s="4" t="str">
        <f t="shared" si="921"/>
        <v>Under Budget</v>
      </c>
      <c r="M6590">
        <f t="shared" si="922"/>
        <v>2021</v>
      </c>
      <c r="N6590">
        <f t="shared" si="923"/>
        <v>4</v>
      </c>
      <c r="O6590" t="str">
        <f t="shared" si="924"/>
        <v>Apr</v>
      </c>
      <c r="P6590" t="str">
        <f t="shared" si="925"/>
        <v>Q2</v>
      </c>
      <c r="Q6590" t="str">
        <f t="shared" si="926"/>
        <v>2021-04</v>
      </c>
    </row>
    <row r="6591" spans="1:17" x14ac:dyDescent="0.35">
      <c r="A6591" s="2">
        <v>44801</v>
      </c>
      <c r="B6591" t="s">
        <v>55</v>
      </c>
      <c r="C6591" t="s">
        <v>34</v>
      </c>
      <c r="D6591" t="s">
        <v>39</v>
      </c>
      <c r="E6591" s="3">
        <v>128854</v>
      </c>
      <c r="F6591" s="3">
        <v>53284</v>
      </c>
      <c r="G6591" t="s">
        <v>26</v>
      </c>
      <c r="H6591" s="3" t="s">
        <v>6621</v>
      </c>
      <c r="I6591" s="3">
        <f t="shared" si="918"/>
        <v>-75570</v>
      </c>
      <c r="J6591" s="4">
        <f t="shared" si="919"/>
        <v>-0.58647771896875533</v>
      </c>
      <c r="K6591" s="5">
        <f t="shared" si="920"/>
        <v>0.41352228103124467</v>
      </c>
      <c r="L6591" s="4" t="str">
        <f t="shared" si="921"/>
        <v>Under Budget</v>
      </c>
      <c r="M6591">
        <f t="shared" si="922"/>
        <v>2022</v>
      </c>
      <c r="N6591">
        <f t="shared" si="923"/>
        <v>8</v>
      </c>
      <c r="O6591" t="str">
        <f t="shared" si="924"/>
        <v>Aug</v>
      </c>
      <c r="P6591" t="str">
        <f t="shared" si="925"/>
        <v>Q3</v>
      </c>
      <c r="Q6591" t="str">
        <f t="shared" si="926"/>
        <v>2022-08</v>
      </c>
    </row>
    <row r="6592" spans="1:17" x14ac:dyDescent="0.35">
      <c r="A6592" s="2">
        <v>45262</v>
      </c>
      <c r="B6592" t="s">
        <v>41</v>
      </c>
      <c r="C6592" t="s">
        <v>29</v>
      </c>
      <c r="D6592" t="s">
        <v>20</v>
      </c>
      <c r="E6592" s="3">
        <v>37708</v>
      </c>
      <c r="F6592" s="3">
        <v>114840</v>
      </c>
      <c r="G6592" t="s">
        <v>21</v>
      </c>
      <c r="H6592" s="3" t="s">
        <v>6622</v>
      </c>
      <c r="I6592" s="3">
        <f t="shared" si="918"/>
        <v>77132</v>
      </c>
      <c r="J6592" s="4">
        <f t="shared" si="919"/>
        <v>2.0455075845974329</v>
      </c>
      <c r="K6592" s="5">
        <f t="shared" si="920"/>
        <v>3.0455075845974329</v>
      </c>
      <c r="L6592" s="4" t="str">
        <f t="shared" si="921"/>
        <v>Over Budget</v>
      </c>
      <c r="M6592">
        <f t="shared" si="922"/>
        <v>2023</v>
      </c>
      <c r="N6592">
        <f t="shared" si="923"/>
        <v>12</v>
      </c>
      <c r="O6592" t="str">
        <f t="shared" si="924"/>
        <v>Dec</v>
      </c>
      <c r="P6592" t="str">
        <f t="shared" si="925"/>
        <v>Q4</v>
      </c>
      <c r="Q6592" t="str">
        <f t="shared" si="926"/>
        <v>2023-12</v>
      </c>
    </row>
    <row r="6593" spans="1:17" x14ac:dyDescent="0.35">
      <c r="A6593" s="2">
        <v>44575</v>
      </c>
      <c r="B6593" t="s">
        <v>23</v>
      </c>
      <c r="C6593" t="s">
        <v>43</v>
      </c>
      <c r="D6593" t="s">
        <v>58</v>
      </c>
      <c r="E6593" s="3">
        <v>47307</v>
      </c>
      <c r="F6593" s="3">
        <v>144958</v>
      </c>
      <c r="G6593" t="s">
        <v>35</v>
      </c>
      <c r="H6593" s="3" t="s">
        <v>6623</v>
      </c>
      <c r="I6593" s="3">
        <f t="shared" si="918"/>
        <v>97651</v>
      </c>
      <c r="J6593" s="4">
        <f t="shared" si="919"/>
        <v>2.0641976874458323</v>
      </c>
      <c r="K6593" s="5">
        <f t="shared" si="920"/>
        <v>3.0641976874458323</v>
      </c>
      <c r="L6593" s="4" t="str">
        <f t="shared" si="921"/>
        <v>Over Budget</v>
      </c>
      <c r="M6593">
        <f t="shared" si="922"/>
        <v>2022</v>
      </c>
      <c r="N6593">
        <f t="shared" si="923"/>
        <v>1</v>
      </c>
      <c r="O6593" t="str">
        <f t="shared" si="924"/>
        <v>Jan</v>
      </c>
      <c r="P6593" t="str">
        <f t="shared" si="925"/>
        <v>Q1</v>
      </c>
      <c r="Q6593" t="str">
        <f t="shared" si="926"/>
        <v>2022-01</v>
      </c>
    </row>
    <row r="6594" spans="1:17" x14ac:dyDescent="0.35">
      <c r="A6594" s="2">
        <v>44662</v>
      </c>
      <c r="B6594" t="s">
        <v>37</v>
      </c>
      <c r="C6594" t="s">
        <v>24</v>
      </c>
      <c r="D6594" t="s">
        <v>58</v>
      </c>
      <c r="E6594" s="3">
        <v>53524</v>
      </c>
      <c r="F6594" s="3">
        <v>153484</v>
      </c>
      <c r="G6594" t="s">
        <v>35</v>
      </c>
      <c r="H6594" s="3" t="s">
        <v>6624</v>
      </c>
      <c r="I6594" s="3">
        <f t="shared" si="918"/>
        <v>99960</v>
      </c>
      <c r="J6594" s="4">
        <f t="shared" si="919"/>
        <v>1.8675734250056049</v>
      </c>
      <c r="K6594" s="5">
        <f t="shared" si="920"/>
        <v>2.8675734250056051</v>
      </c>
      <c r="L6594" s="4" t="str">
        <f t="shared" si="921"/>
        <v>Over Budget</v>
      </c>
      <c r="M6594">
        <f t="shared" si="922"/>
        <v>2022</v>
      </c>
      <c r="N6594">
        <f t="shared" si="923"/>
        <v>4</v>
      </c>
      <c r="O6594" t="str">
        <f t="shared" si="924"/>
        <v>Apr</v>
      </c>
      <c r="P6594" t="str">
        <f t="shared" si="925"/>
        <v>Q2</v>
      </c>
      <c r="Q6594" t="str">
        <f t="shared" si="926"/>
        <v>2022-04</v>
      </c>
    </row>
    <row r="6595" spans="1:17" x14ac:dyDescent="0.35">
      <c r="A6595" s="2">
        <v>44476</v>
      </c>
      <c r="B6595" t="s">
        <v>18</v>
      </c>
      <c r="C6595" t="s">
        <v>19</v>
      </c>
      <c r="D6595" t="s">
        <v>58</v>
      </c>
      <c r="E6595" s="3">
        <v>76929</v>
      </c>
      <c r="F6595" s="3">
        <v>130315</v>
      </c>
      <c r="G6595" t="s">
        <v>32</v>
      </c>
      <c r="H6595" s="3" t="s">
        <v>6625</v>
      </c>
      <c r="I6595" s="3">
        <f t="shared" si="918"/>
        <v>53386</v>
      </c>
      <c r="J6595" s="4">
        <f t="shared" si="919"/>
        <v>0.69396456472851586</v>
      </c>
      <c r="K6595" s="5">
        <f t="shared" si="920"/>
        <v>1.693964564728516</v>
      </c>
      <c r="L6595" s="4" t="str">
        <f t="shared" si="921"/>
        <v>Over Budget</v>
      </c>
      <c r="M6595">
        <f t="shared" si="922"/>
        <v>2021</v>
      </c>
      <c r="N6595">
        <f t="shared" si="923"/>
        <v>10</v>
      </c>
      <c r="O6595" t="str">
        <f t="shared" si="924"/>
        <v>Oct</v>
      </c>
      <c r="P6595" t="str">
        <f t="shared" si="925"/>
        <v>Q4</v>
      </c>
      <c r="Q6595" t="str">
        <f t="shared" si="926"/>
        <v>2021-10</v>
      </c>
    </row>
    <row r="6596" spans="1:17" x14ac:dyDescent="0.35">
      <c r="A6596" s="2">
        <v>44814</v>
      </c>
      <c r="B6596" t="s">
        <v>37</v>
      </c>
      <c r="C6596" t="s">
        <v>23</v>
      </c>
      <c r="D6596" t="s">
        <v>58</v>
      </c>
      <c r="E6596" s="3">
        <v>73804</v>
      </c>
      <c r="F6596" s="3">
        <v>81992</v>
      </c>
      <c r="G6596" t="s">
        <v>35</v>
      </c>
      <c r="H6596" s="3" t="s">
        <v>6626</v>
      </c>
      <c r="I6596" s="3">
        <f t="shared" si="918"/>
        <v>8188</v>
      </c>
      <c r="J6596" s="4">
        <f t="shared" si="919"/>
        <v>0.1109424963416617</v>
      </c>
      <c r="K6596" s="5">
        <f t="shared" si="920"/>
        <v>1.1109424963416616</v>
      </c>
      <c r="L6596" s="4" t="str">
        <f t="shared" si="921"/>
        <v>Over Budget</v>
      </c>
      <c r="M6596">
        <f t="shared" si="922"/>
        <v>2022</v>
      </c>
      <c r="N6596">
        <f t="shared" si="923"/>
        <v>9</v>
      </c>
      <c r="O6596" t="str">
        <f t="shared" si="924"/>
        <v>Sep</v>
      </c>
      <c r="P6596" t="str">
        <f t="shared" si="925"/>
        <v>Q3</v>
      </c>
      <c r="Q6596" t="str">
        <f t="shared" si="926"/>
        <v>2022-09</v>
      </c>
    </row>
    <row r="6597" spans="1:17" x14ac:dyDescent="0.35">
      <c r="A6597" s="2">
        <v>44314</v>
      </c>
      <c r="B6597" t="s">
        <v>55</v>
      </c>
      <c r="C6597" t="s">
        <v>29</v>
      </c>
      <c r="D6597" t="s">
        <v>39</v>
      </c>
      <c r="E6597" s="3">
        <v>37668</v>
      </c>
      <c r="F6597" s="3">
        <v>37415</v>
      </c>
      <c r="G6597" t="s">
        <v>26</v>
      </c>
      <c r="H6597" s="3" t="s">
        <v>6627</v>
      </c>
      <c r="I6597" s="3">
        <f t="shared" ref="I6597:I6660" si="927">F6597-E6597</f>
        <v>-253</v>
      </c>
      <c r="J6597" s="4">
        <f t="shared" ref="J6597:J6660" si="928">IFERROR(I6597/E6597,0)</f>
        <v>-6.7165764043750666E-3</v>
      </c>
      <c r="K6597" s="5">
        <f t="shared" ref="K6597:K6660" si="929">IFERROR(F6597/E6597,0)</f>
        <v>0.99328342359562494</v>
      </c>
      <c r="L6597" s="4" t="str">
        <f t="shared" ref="L6597:L6660" si="930">IF(I6597&gt;0,"Over Budget",IF(I6597&lt;0,"Under Budget","On Budget"))</f>
        <v>Under Budget</v>
      </c>
      <c r="M6597">
        <f t="shared" ref="M6597:M6660" si="931">YEAR(A6597)</f>
        <v>2021</v>
      </c>
      <c r="N6597">
        <f t="shared" ref="N6597:N6660" si="932">MONTH(A6597)</f>
        <v>4</v>
      </c>
      <c r="O6597" t="str">
        <f t="shared" ref="O6597:O6660" si="933">TEXT(A6597,"mmm")</f>
        <v>Apr</v>
      </c>
      <c r="P6597" t="str">
        <f t="shared" ref="P6597:P6660" si="934">"Q"&amp;ROUNDUP(MONTH(A6597)/3,0)</f>
        <v>Q2</v>
      </c>
      <c r="Q6597" t="str">
        <f t="shared" ref="Q6597:Q6660" si="935">TEXT(A6597,"yyyy-mm")</f>
        <v>2021-04</v>
      </c>
    </row>
    <row r="6598" spans="1:17" x14ac:dyDescent="0.35">
      <c r="A6598" s="2">
        <v>44505</v>
      </c>
      <c r="B6598" t="s">
        <v>37</v>
      </c>
      <c r="C6598" t="s">
        <v>34</v>
      </c>
      <c r="D6598" t="s">
        <v>58</v>
      </c>
      <c r="E6598" s="3">
        <v>20937</v>
      </c>
      <c r="F6598" s="3">
        <v>157128</v>
      </c>
      <c r="G6598" t="s">
        <v>35</v>
      </c>
      <c r="H6598" s="3" t="s">
        <v>6628</v>
      </c>
      <c r="I6598" s="3">
        <f t="shared" si="927"/>
        <v>136191</v>
      </c>
      <c r="J6598" s="4">
        <f t="shared" si="928"/>
        <v>6.5048001146296031</v>
      </c>
      <c r="K6598" s="5">
        <f t="shared" si="929"/>
        <v>7.5048001146296031</v>
      </c>
      <c r="L6598" s="4" t="str">
        <f t="shared" si="930"/>
        <v>Over Budget</v>
      </c>
      <c r="M6598">
        <f t="shared" si="931"/>
        <v>2021</v>
      </c>
      <c r="N6598">
        <f t="shared" si="932"/>
        <v>11</v>
      </c>
      <c r="O6598" t="str">
        <f t="shared" si="933"/>
        <v>Nov</v>
      </c>
      <c r="P6598" t="str">
        <f t="shared" si="934"/>
        <v>Q4</v>
      </c>
      <c r="Q6598" t="str">
        <f t="shared" si="935"/>
        <v>2021-11</v>
      </c>
    </row>
    <row r="6599" spans="1:17" x14ac:dyDescent="0.35">
      <c r="A6599" s="2">
        <v>44296</v>
      </c>
      <c r="B6599" t="s">
        <v>55</v>
      </c>
      <c r="C6599" t="s">
        <v>43</v>
      </c>
      <c r="D6599" t="s">
        <v>39</v>
      </c>
      <c r="E6599" s="3">
        <v>27104</v>
      </c>
      <c r="F6599" s="3">
        <v>93567</v>
      </c>
      <c r="G6599" t="s">
        <v>32</v>
      </c>
      <c r="H6599" s="3" t="s">
        <v>6629</v>
      </c>
      <c r="I6599" s="3">
        <f t="shared" si="927"/>
        <v>66463</v>
      </c>
      <c r="J6599" s="4">
        <f t="shared" si="928"/>
        <v>2.4521472845336483</v>
      </c>
      <c r="K6599" s="5">
        <f t="shared" si="929"/>
        <v>3.4521472845336483</v>
      </c>
      <c r="L6599" s="4" t="str">
        <f t="shared" si="930"/>
        <v>Over Budget</v>
      </c>
      <c r="M6599">
        <f t="shared" si="931"/>
        <v>2021</v>
      </c>
      <c r="N6599">
        <f t="shared" si="932"/>
        <v>4</v>
      </c>
      <c r="O6599" t="str">
        <f t="shared" si="933"/>
        <v>Apr</v>
      </c>
      <c r="P6599" t="str">
        <f t="shared" si="934"/>
        <v>Q2</v>
      </c>
      <c r="Q6599" t="str">
        <f t="shared" si="935"/>
        <v>2021-04</v>
      </c>
    </row>
    <row r="6600" spans="1:17" x14ac:dyDescent="0.35">
      <c r="A6600" s="2">
        <v>44457</v>
      </c>
      <c r="B6600" t="s">
        <v>41</v>
      </c>
      <c r="C6600" t="s">
        <v>34</v>
      </c>
      <c r="D6600" t="s">
        <v>20</v>
      </c>
      <c r="E6600" s="3">
        <v>14326</v>
      </c>
      <c r="F6600" s="3">
        <v>30772</v>
      </c>
      <c r="G6600" t="s">
        <v>35</v>
      </c>
      <c r="H6600" s="3" t="s">
        <v>6630</v>
      </c>
      <c r="I6600" s="3">
        <f t="shared" si="927"/>
        <v>16446</v>
      </c>
      <c r="J6600" s="4">
        <f t="shared" si="928"/>
        <v>1.1479826888175346</v>
      </c>
      <c r="K6600" s="5">
        <f t="shared" si="929"/>
        <v>2.1479826888175344</v>
      </c>
      <c r="L6600" s="4" t="str">
        <f t="shared" si="930"/>
        <v>Over Budget</v>
      </c>
      <c r="M6600">
        <f t="shared" si="931"/>
        <v>2021</v>
      </c>
      <c r="N6600">
        <f t="shared" si="932"/>
        <v>9</v>
      </c>
      <c r="O6600" t="str">
        <f t="shared" si="933"/>
        <v>Sep</v>
      </c>
      <c r="P6600" t="str">
        <f t="shared" si="934"/>
        <v>Q3</v>
      </c>
      <c r="Q6600" t="str">
        <f t="shared" si="935"/>
        <v>2021-09</v>
      </c>
    </row>
    <row r="6601" spans="1:17" x14ac:dyDescent="0.35">
      <c r="A6601" s="2">
        <v>45189</v>
      </c>
      <c r="B6601" t="s">
        <v>37</v>
      </c>
      <c r="C6601" t="s">
        <v>43</v>
      </c>
      <c r="D6601" t="s">
        <v>25</v>
      </c>
      <c r="E6601" s="3">
        <v>79133</v>
      </c>
      <c r="F6601" s="3">
        <v>49388</v>
      </c>
      <c r="G6601" t="s">
        <v>32</v>
      </c>
      <c r="H6601" s="3" t="s">
        <v>6631</v>
      </c>
      <c r="I6601" s="3">
        <f t="shared" si="927"/>
        <v>-29745</v>
      </c>
      <c r="J6601" s="4">
        <f t="shared" si="928"/>
        <v>-0.3758861663275751</v>
      </c>
      <c r="K6601" s="5">
        <f t="shared" si="929"/>
        <v>0.6241138336724249</v>
      </c>
      <c r="L6601" s="4" t="str">
        <f t="shared" si="930"/>
        <v>Under Budget</v>
      </c>
      <c r="M6601">
        <f t="shared" si="931"/>
        <v>2023</v>
      </c>
      <c r="N6601">
        <f t="shared" si="932"/>
        <v>9</v>
      </c>
      <c r="O6601" t="str">
        <f t="shared" si="933"/>
        <v>Sep</v>
      </c>
      <c r="P6601" t="str">
        <f t="shared" si="934"/>
        <v>Q3</v>
      </c>
      <c r="Q6601" t="str">
        <f t="shared" si="935"/>
        <v>2023-09</v>
      </c>
    </row>
    <row r="6602" spans="1:17" x14ac:dyDescent="0.35">
      <c r="A6602" s="2">
        <v>44482</v>
      </c>
      <c r="B6602" t="s">
        <v>28</v>
      </c>
      <c r="C6602" t="s">
        <v>29</v>
      </c>
      <c r="D6602" t="s">
        <v>25</v>
      </c>
      <c r="E6602" s="3">
        <v>47727</v>
      </c>
      <c r="F6602" s="3">
        <v>60314</v>
      </c>
      <c r="G6602" t="s">
        <v>35</v>
      </c>
      <c r="H6602" s="3" t="s">
        <v>6632</v>
      </c>
      <c r="I6602" s="3">
        <f t="shared" si="927"/>
        <v>12587</v>
      </c>
      <c r="J6602" s="4">
        <f t="shared" si="928"/>
        <v>0.26372912607119658</v>
      </c>
      <c r="K6602" s="5">
        <f t="shared" si="929"/>
        <v>1.2637291260711967</v>
      </c>
      <c r="L6602" s="4" t="str">
        <f t="shared" si="930"/>
        <v>Over Budget</v>
      </c>
      <c r="M6602">
        <f t="shared" si="931"/>
        <v>2021</v>
      </c>
      <c r="N6602">
        <f t="shared" si="932"/>
        <v>10</v>
      </c>
      <c r="O6602" t="str">
        <f t="shared" si="933"/>
        <v>Oct</v>
      </c>
      <c r="P6602" t="str">
        <f t="shared" si="934"/>
        <v>Q4</v>
      </c>
      <c r="Q6602" t="str">
        <f t="shared" si="935"/>
        <v>2021-10</v>
      </c>
    </row>
    <row r="6603" spans="1:17" x14ac:dyDescent="0.35">
      <c r="A6603" s="2">
        <v>44524</v>
      </c>
      <c r="B6603" t="s">
        <v>23</v>
      </c>
      <c r="C6603" t="s">
        <v>24</v>
      </c>
      <c r="D6603" t="s">
        <v>25</v>
      </c>
      <c r="E6603" s="3">
        <v>50526</v>
      </c>
      <c r="F6603" s="3">
        <v>88316</v>
      </c>
      <c r="G6603" t="s">
        <v>21</v>
      </c>
      <c r="H6603" s="3" t="s">
        <v>6633</v>
      </c>
      <c r="I6603" s="3">
        <f t="shared" si="927"/>
        <v>37790</v>
      </c>
      <c r="J6603" s="4">
        <f t="shared" si="928"/>
        <v>0.7479317579068202</v>
      </c>
      <c r="K6603" s="5">
        <f t="shared" si="929"/>
        <v>1.7479317579068203</v>
      </c>
      <c r="L6603" s="4" t="str">
        <f t="shared" si="930"/>
        <v>Over Budget</v>
      </c>
      <c r="M6603">
        <f t="shared" si="931"/>
        <v>2021</v>
      </c>
      <c r="N6603">
        <f t="shared" si="932"/>
        <v>11</v>
      </c>
      <c r="O6603" t="str">
        <f t="shared" si="933"/>
        <v>Nov</v>
      </c>
      <c r="P6603" t="str">
        <f t="shared" si="934"/>
        <v>Q4</v>
      </c>
      <c r="Q6603" t="str">
        <f t="shared" si="935"/>
        <v>2021-11</v>
      </c>
    </row>
    <row r="6604" spans="1:17" x14ac:dyDescent="0.35">
      <c r="A6604" s="2">
        <v>44259</v>
      </c>
      <c r="B6604" t="s">
        <v>28</v>
      </c>
      <c r="C6604" t="s">
        <v>24</v>
      </c>
      <c r="D6604" t="s">
        <v>39</v>
      </c>
      <c r="E6604" s="3">
        <v>38341</v>
      </c>
      <c r="F6604" s="3">
        <v>125598</v>
      </c>
      <c r="G6604" t="s">
        <v>26</v>
      </c>
      <c r="H6604" s="3" t="s">
        <v>6634</v>
      </c>
      <c r="I6604" s="3">
        <f t="shared" si="927"/>
        <v>87257</v>
      </c>
      <c r="J6604" s="4">
        <f t="shared" si="928"/>
        <v>2.2758144023369238</v>
      </c>
      <c r="K6604" s="5">
        <f t="shared" si="929"/>
        <v>3.2758144023369238</v>
      </c>
      <c r="L6604" s="4" t="str">
        <f t="shared" si="930"/>
        <v>Over Budget</v>
      </c>
      <c r="M6604">
        <f t="shared" si="931"/>
        <v>2021</v>
      </c>
      <c r="N6604">
        <f t="shared" si="932"/>
        <v>3</v>
      </c>
      <c r="O6604" t="str">
        <f t="shared" si="933"/>
        <v>Mar</v>
      </c>
      <c r="P6604" t="str">
        <f t="shared" si="934"/>
        <v>Q1</v>
      </c>
      <c r="Q6604" t="str">
        <f t="shared" si="935"/>
        <v>2021-03</v>
      </c>
    </row>
    <row r="6605" spans="1:17" x14ac:dyDescent="0.35">
      <c r="A6605" s="2">
        <v>44883</v>
      </c>
      <c r="B6605" t="s">
        <v>23</v>
      </c>
      <c r="C6605" t="s">
        <v>23</v>
      </c>
      <c r="D6605" t="s">
        <v>39</v>
      </c>
      <c r="E6605" s="3">
        <v>70493</v>
      </c>
      <c r="F6605" s="3">
        <v>82181</v>
      </c>
      <c r="G6605" t="s">
        <v>35</v>
      </c>
      <c r="H6605" s="3" t="s">
        <v>6635</v>
      </c>
      <c r="I6605" s="3">
        <f t="shared" si="927"/>
        <v>11688</v>
      </c>
      <c r="J6605" s="4">
        <f t="shared" si="928"/>
        <v>0.16580369682096094</v>
      </c>
      <c r="K6605" s="5">
        <f t="shared" si="929"/>
        <v>1.1658036968209609</v>
      </c>
      <c r="L6605" s="4" t="str">
        <f t="shared" si="930"/>
        <v>Over Budget</v>
      </c>
      <c r="M6605">
        <f t="shared" si="931"/>
        <v>2022</v>
      </c>
      <c r="N6605">
        <f t="shared" si="932"/>
        <v>11</v>
      </c>
      <c r="O6605" t="str">
        <f t="shared" si="933"/>
        <v>Nov</v>
      </c>
      <c r="P6605" t="str">
        <f t="shared" si="934"/>
        <v>Q4</v>
      </c>
      <c r="Q6605" t="str">
        <f t="shared" si="935"/>
        <v>2022-11</v>
      </c>
    </row>
    <row r="6606" spans="1:17" x14ac:dyDescent="0.35">
      <c r="A6606" s="2">
        <v>44934</v>
      </c>
      <c r="B6606" t="s">
        <v>37</v>
      </c>
      <c r="C6606" t="s">
        <v>23</v>
      </c>
      <c r="D6606" t="s">
        <v>39</v>
      </c>
      <c r="E6606" s="3">
        <v>75295</v>
      </c>
      <c r="F6606" s="3">
        <v>32924</v>
      </c>
      <c r="G6606" t="s">
        <v>21</v>
      </c>
      <c r="H6606" s="3" t="s">
        <v>6636</v>
      </c>
      <c r="I6606" s="3">
        <f t="shared" si="927"/>
        <v>-42371</v>
      </c>
      <c r="J6606" s="4">
        <f t="shared" si="928"/>
        <v>-0.56273324921973567</v>
      </c>
      <c r="K6606" s="5">
        <f t="shared" si="929"/>
        <v>0.43726675078026428</v>
      </c>
      <c r="L6606" s="4" t="str">
        <f t="shared" si="930"/>
        <v>Under Budget</v>
      </c>
      <c r="M6606">
        <f t="shared" si="931"/>
        <v>2023</v>
      </c>
      <c r="N6606">
        <f t="shared" si="932"/>
        <v>1</v>
      </c>
      <c r="O6606" t="str">
        <f t="shared" si="933"/>
        <v>Jan</v>
      </c>
      <c r="P6606" t="str">
        <f t="shared" si="934"/>
        <v>Q1</v>
      </c>
      <c r="Q6606" t="str">
        <f t="shared" si="935"/>
        <v>2023-01</v>
      </c>
    </row>
    <row r="6607" spans="1:17" x14ac:dyDescent="0.35">
      <c r="A6607" s="2">
        <v>45227</v>
      </c>
      <c r="B6607" t="s">
        <v>37</v>
      </c>
      <c r="C6607" t="s">
        <v>43</v>
      </c>
      <c r="D6607" t="s">
        <v>20</v>
      </c>
      <c r="E6607" s="3">
        <v>121833</v>
      </c>
      <c r="F6607" s="3">
        <v>56221</v>
      </c>
      <c r="G6607" t="s">
        <v>21</v>
      </c>
      <c r="H6607" s="3" t="s">
        <v>6637</v>
      </c>
      <c r="I6607" s="3">
        <f t="shared" si="927"/>
        <v>-65612</v>
      </c>
      <c r="J6607" s="4">
        <f t="shared" si="928"/>
        <v>-0.53854046112301268</v>
      </c>
      <c r="K6607" s="5">
        <f t="shared" si="929"/>
        <v>0.46145953887698737</v>
      </c>
      <c r="L6607" s="4" t="str">
        <f t="shared" si="930"/>
        <v>Under Budget</v>
      </c>
      <c r="M6607">
        <f t="shared" si="931"/>
        <v>2023</v>
      </c>
      <c r="N6607">
        <f t="shared" si="932"/>
        <v>10</v>
      </c>
      <c r="O6607" t="str">
        <f t="shared" si="933"/>
        <v>Oct</v>
      </c>
      <c r="P6607" t="str">
        <f t="shared" si="934"/>
        <v>Q4</v>
      </c>
      <c r="Q6607" t="str">
        <f t="shared" si="935"/>
        <v>2023-10</v>
      </c>
    </row>
    <row r="6608" spans="1:17" x14ac:dyDescent="0.35">
      <c r="A6608" s="2">
        <v>44835</v>
      </c>
      <c r="B6608" t="s">
        <v>23</v>
      </c>
      <c r="C6608" t="s">
        <v>43</v>
      </c>
      <c r="D6608" t="s">
        <v>30</v>
      </c>
      <c r="E6608" s="3">
        <v>42700</v>
      </c>
      <c r="F6608" s="3">
        <v>49381</v>
      </c>
      <c r="G6608" t="s">
        <v>26</v>
      </c>
      <c r="H6608" s="3" t="s">
        <v>6638</v>
      </c>
      <c r="I6608" s="3">
        <f t="shared" si="927"/>
        <v>6681</v>
      </c>
      <c r="J6608" s="4">
        <f t="shared" si="928"/>
        <v>0.15646370023419204</v>
      </c>
      <c r="K6608" s="5">
        <f t="shared" si="929"/>
        <v>1.156463700234192</v>
      </c>
      <c r="L6608" s="4" t="str">
        <f t="shared" si="930"/>
        <v>Over Budget</v>
      </c>
      <c r="M6608">
        <f t="shared" si="931"/>
        <v>2022</v>
      </c>
      <c r="N6608">
        <f t="shared" si="932"/>
        <v>10</v>
      </c>
      <c r="O6608" t="str">
        <f t="shared" si="933"/>
        <v>Oct</v>
      </c>
      <c r="P6608" t="str">
        <f t="shared" si="934"/>
        <v>Q4</v>
      </c>
      <c r="Q6608" t="str">
        <f t="shared" si="935"/>
        <v>2022-10</v>
      </c>
    </row>
    <row r="6609" spans="1:17" x14ac:dyDescent="0.35">
      <c r="A6609" s="2">
        <v>45132</v>
      </c>
      <c r="B6609" t="s">
        <v>18</v>
      </c>
      <c r="C6609" t="s">
        <v>43</v>
      </c>
      <c r="D6609" t="s">
        <v>39</v>
      </c>
      <c r="E6609" s="3">
        <v>16243</v>
      </c>
      <c r="F6609" s="3">
        <v>100874</v>
      </c>
      <c r="G6609" t="s">
        <v>32</v>
      </c>
      <c r="H6609" s="3" t="s">
        <v>6639</v>
      </c>
      <c r="I6609" s="3">
        <f t="shared" si="927"/>
        <v>84631</v>
      </c>
      <c r="J6609" s="4">
        <f t="shared" si="928"/>
        <v>5.2103059779597363</v>
      </c>
      <c r="K6609" s="5">
        <f t="shared" si="929"/>
        <v>6.2103059779597363</v>
      </c>
      <c r="L6609" s="4" t="str">
        <f t="shared" si="930"/>
        <v>Over Budget</v>
      </c>
      <c r="M6609">
        <f t="shared" si="931"/>
        <v>2023</v>
      </c>
      <c r="N6609">
        <f t="shared" si="932"/>
        <v>7</v>
      </c>
      <c r="O6609" t="str">
        <f t="shared" si="933"/>
        <v>Jul</v>
      </c>
      <c r="P6609" t="str">
        <f t="shared" si="934"/>
        <v>Q3</v>
      </c>
      <c r="Q6609" t="str">
        <f t="shared" si="935"/>
        <v>2023-07</v>
      </c>
    </row>
    <row r="6610" spans="1:17" x14ac:dyDescent="0.35">
      <c r="A6610" s="2">
        <v>44672</v>
      </c>
      <c r="B6610" t="s">
        <v>37</v>
      </c>
      <c r="C6610" t="s">
        <v>43</v>
      </c>
      <c r="D6610" t="s">
        <v>39</v>
      </c>
      <c r="E6610" s="3">
        <v>49060</v>
      </c>
      <c r="F6610" s="3">
        <v>89019</v>
      </c>
      <c r="G6610" t="s">
        <v>21</v>
      </c>
      <c r="H6610" s="3" t="s">
        <v>6640</v>
      </c>
      <c r="I6610" s="3">
        <f t="shared" si="927"/>
        <v>39959</v>
      </c>
      <c r="J6610" s="4">
        <f t="shared" si="928"/>
        <v>0.81449245821443128</v>
      </c>
      <c r="K6610" s="5">
        <f t="shared" si="929"/>
        <v>1.8144924582144313</v>
      </c>
      <c r="L6610" s="4" t="str">
        <f t="shared" si="930"/>
        <v>Over Budget</v>
      </c>
      <c r="M6610">
        <f t="shared" si="931"/>
        <v>2022</v>
      </c>
      <c r="N6610">
        <f t="shared" si="932"/>
        <v>4</v>
      </c>
      <c r="O6610" t="str">
        <f t="shared" si="933"/>
        <v>Apr</v>
      </c>
      <c r="P6610" t="str">
        <f t="shared" si="934"/>
        <v>Q2</v>
      </c>
      <c r="Q6610" t="str">
        <f t="shared" si="935"/>
        <v>2022-04</v>
      </c>
    </row>
    <row r="6611" spans="1:17" x14ac:dyDescent="0.35">
      <c r="A6611" s="2">
        <v>44249</v>
      </c>
      <c r="B6611" t="s">
        <v>18</v>
      </c>
      <c r="C6611" t="s">
        <v>29</v>
      </c>
      <c r="D6611" t="s">
        <v>25</v>
      </c>
      <c r="E6611" s="3">
        <v>91280</v>
      </c>
      <c r="F6611" s="3">
        <v>24965</v>
      </c>
      <c r="G6611" t="s">
        <v>26</v>
      </c>
      <c r="H6611" s="3" t="s">
        <v>6641</v>
      </c>
      <c r="I6611" s="3">
        <f t="shared" si="927"/>
        <v>-66315</v>
      </c>
      <c r="J6611" s="4">
        <f t="shared" si="928"/>
        <v>-0.72650087642418926</v>
      </c>
      <c r="K6611" s="5">
        <f t="shared" si="929"/>
        <v>0.27349912357581069</v>
      </c>
      <c r="L6611" s="4" t="str">
        <f t="shared" si="930"/>
        <v>Under Budget</v>
      </c>
      <c r="M6611">
        <f t="shared" si="931"/>
        <v>2021</v>
      </c>
      <c r="N6611">
        <f t="shared" si="932"/>
        <v>2</v>
      </c>
      <c r="O6611" t="str">
        <f t="shared" si="933"/>
        <v>Feb</v>
      </c>
      <c r="P6611" t="str">
        <f t="shared" si="934"/>
        <v>Q1</v>
      </c>
      <c r="Q6611" t="str">
        <f t="shared" si="935"/>
        <v>2021-02</v>
      </c>
    </row>
    <row r="6612" spans="1:17" x14ac:dyDescent="0.35">
      <c r="A6612" s="2">
        <v>44950</v>
      </c>
      <c r="B6612" t="s">
        <v>18</v>
      </c>
      <c r="C6612" t="s">
        <v>29</v>
      </c>
      <c r="D6612" t="s">
        <v>58</v>
      </c>
      <c r="E6612" s="3">
        <v>140202</v>
      </c>
      <c r="F6612" s="3">
        <v>23966</v>
      </c>
      <c r="G6612" t="s">
        <v>35</v>
      </c>
      <c r="H6612" s="3" t="s">
        <v>6642</v>
      </c>
      <c r="I6612" s="3">
        <f t="shared" si="927"/>
        <v>-116236</v>
      </c>
      <c r="J6612" s="4">
        <f t="shared" si="928"/>
        <v>-0.82906092637765505</v>
      </c>
      <c r="K6612" s="5">
        <f t="shared" si="929"/>
        <v>0.17093907362234489</v>
      </c>
      <c r="L6612" s="4" t="str">
        <f t="shared" si="930"/>
        <v>Under Budget</v>
      </c>
      <c r="M6612">
        <f t="shared" si="931"/>
        <v>2023</v>
      </c>
      <c r="N6612">
        <f t="shared" si="932"/>
        <v>1</v>
      </c>
      <c r="O6612" t="str">
        <f t="shared" si="933"/>
        <v>Jan</v>
      </c>
      <c r="P6612" t="str">
        <f t="shared" si="934"/>
        <v>Q1</v>
      </c>
      <c r="Q6612" t="str">
        <f t="shared" si="935"/>
        <v>2023-01</v>
      </c>
    </row>
    <row r="6613" spans="1:17" x14ac:dyDescent="0.35">
      <c r="A6613" s="2">
        <v>44682</v>
      </c>
      <c r="B6613" t="s">
        <v>23</v>
      </c>
      <c r="C6613" t="s">
        <v>24</v>
      </c>
      <c r="D6613" t="s">
        <v>58</v>
      </c>
      <c r="E6613" s="3">
        <v>34970</v>
      </c>
      <c r="F6613" s="3">
        <v>12258</v>
      </c>
      <c r="G6613" t="s">
        <v>32</v>
      </c>
      <c r="H6613" s="3" t="s">
        <v>6643</v>
      </c>
      <c r="I6613" s="3">
        <f t="shared" si="927"/>
        <v>-22712</v>
      </c>
      <c r="J6613" s="4">
        <f t="shared" si="928"/>
        <v>-0.64947097512153273</v>
      </c>
      <c r="K6613" s="5">
        <f t="shared" si="929"/>
        <v>0.35052902487846727</v>
      </c>
      <c r="L6613" s="4" t="str">
        <f t="shared" si="930"/>
        <v>Under Budget</v>
      </c>
      <c r="M6613">
        <f t="shared" si="931"/>
        <v>2022</v>
      </c>
      <c r="N6613">
        <f t="shared" si="932"/>
        <v>5</v>
      </c>
      <c r="O6613" t="str">
        <f t="shared" si="933"/>
        <v>May</v>
      </c>
      <c r="P6613" t="str">
        <f t="shared" si="934"/>
        <v>Q2</v>
      </c>
      <c r="Q6613" t="str">
        <f t="shared" si="935"/>
        <v>2022-05</v>
      </c>
    </row>
    <row r="6614" spans="1:17" x14ac:dyDescent="0.35">
      <c r="A6614" s="2">
        <v>44605</v>
      </c>
      <c r="B6614" t="s">
        <v>18</v>
      </c>
      <c r="C6614" t="s">
        <v>23</v>
      </c>
      <c r="D6614" t="s">
        <v>20</v>
      </c>
      <c r="E6614" s="3">
        <v>10375</v>
      </c>
      <c r="F6614" s="3">
        <v>14923</v>
      </c>
      <c r="G6614" t="s">
        <v>32</v>
      </c>
      <c r="H6614" s="3" t="s">
        <v>6644</v>
      </c>
      <c r="I6614" s="3">
        <f t="shared" si="927"/>
        <v>4548</v>
      </c>
      <c r="J6614" s="4">
        <f t="shared" si="928"/>
        <v>0.43836144578313252</v>
      </c>
      <c r="K6614" s="5">
        <f t="shared" si="929"/>
        <v>1.4383614457831326</v>
      </c>
      <c r="L6614" s="4" t="str">
        <f t="shared" si="930"/>
        <v>Over Budget</v>
      </c>
      <c r="M6614">
        <f t="shared" si="931"/>
        <v>2022</v>
      </c>
      <c r="N6614">
        <f t="shared" si="932"/>
        <v>2</v>
      </c>
      <c r="O6614" t="str">
        <f t="shared" si="933"/>
        <v>Feb</v>
      </c>
      <c r="P6614" t="str">
        <f t="shared" si="934"/>
        <v>Q1</v>
      </c>
      <c r="Q6614" t="str">
        <f t="shared" si="935"/>
        <v>2022-02</v>
      </c>
    </row>
    <row r="6615" spans="1:17" x14ac:dyDescent="0.35">
      <c r="A6615" s="2">
        <v>45227</v>
      </c>
      <c r="B6615" t="s">
        <v>18</v>
      </c>
      <c r="C6615" t="s">
        <v>23</v>
      </c>
      <c r="D6615" t="s">
        <v>58</v>
      </c>
      <c r="E6615" s="3">
        <v>114050</v>
      </c>
      <c r="F6615" s="3">
        <v>116862</v>
      </c>
      <c r="G6615" t="s">
        <v>32</v>
      </c>
      <c r="H6615" s="3" t="s">
        <v>6645</v>
      </c>
      <c r="I6615" s="3">
        <f t="shared" si="927"/>
        <v>2812</v>
      </c>
      <c r="J6615" s="4">
        <f t="shared" si="928"/>
        <v>2.4655852696185882E-2</v>
      </c>
      <c r="K6615" s="5">
        <f t="shared" si="929"/>
        <v>1.024655852696186</v>
      </c>
      <c r="L6615" s="4" t="str">
        <f t="shared" si="930"/>
        <v>Over Budget</v>
      </c>
      <c r="M6615">
        <f t="shared" si="931"/>
        <v>2023</v>
      </c>
      <c r="N6615">
        <f t="shared" si="932"/>
        <v>10</v>
      </c>
      <c r="O6615" t="str">
        <f t="shared" si="933"/>
        <v>Oct</v>
      </c>
      <c r="P6615" t="str">
        <f t="shared" si="934"/>
        <v>Q4</v>
      </c>
      <c r="Q6615" t="str">
        <f t="shared" si="935"/>
        <v>2023-10</v>
      </c>
    </row>
    <row r="6616" spans="1:17" x14ac:dyDescent="0.35">
      <c r="A6616" s="2">
        <v>44864</v>
      </c>
      <c r="B6616" t="s">
        <v>41</v>
      </c>
      <c r="C6616" t="s">
        <v>19</v>
      </c>
      <c r="D6616" t="s">
        <v>30</v>
      </c>
      <c r="E6616" s="3">
        <v>102312</v>
      </c>
      <c r="F6616" s="3">
        <v>33605</v>
      </c>
      <c r="G6616" t="s">
        <v>21</v>
      </c>
      <c r="H6616" s="3" t="s">
        <v>6646</v>
      </c>
      <c r="I6616" s="3">
        <f t="shared" si="927"/>
        <v>-68707</v>
      </c>
      <c r="J6616" s="4">
        <f t="shared" si="928"/>
        <v>-0.67154390491828919</v>
      </c>
      <c r="K6616" s="5">
        <f t="shared" si="929"/>
        <v>0.32845609508171086</v>
      </c>
      <c r="L6616" s="4" t="str">
        <f t="shared" si="930"/>
        <v>Under Budget</v>
      </c>
      <c r="M6616">
        <f t="shared" si="931"/>
        <v>2022</v>
      </c>
      <c r="N6616">
        <f t="shared" si="932"/>
        <v>10</v>
      </c>
      <c r="O6616" t="str">
        <f t="shared" si="933"/>
        <v>Oct</v>
      </c>
      <c r="P6616" t="str">
        <f t="shared" si="934"/>
        <v>Q4</v>
      </c>
      <c r="Q6616" t="str">
        <f t="shared" si="935"/>
        <v>2022-10</v>
      </c>
    </row>
    <row r="6617" spans="1:17" x14ac:dyDescent="0.35">
      <c r="A6617" s="2">
        <v>45031</v>
      </c>
      <c r="B6617" t="s">
        <v>28</v>
      </c>
      <c r="C6617" t="s">
        <v>23</v>
      </c>
      <c r="D6617" t="s">
        <v>25</v>
      </c>
      <c r="E6617" s="3">
        <v>100524</v>
      </c>
      <c r="F6617" s="3">
        <v>40868</v>
      </c>
      <c r="G6617" t="s">
        <v>21</v>
      </c>
      <c r="H6617" s="3" t="s">
        <v>6647</v>
      </c>
      <c r="I6617" s="3">
        <f t="shared" si="927"/>
        <v>-59656</v>
      </c>
      <c r="J6617" s="4">
        <f t="shared" si="928"/>
        <v>-0.59345032032151523</v>
      </c>
      <c r="K6617" s="5">
        <f t="shared" si="929"/>
        <v>0.40654967967848477</v>
      </c>
      <c r="L6617" s="4" t="str">
        <f t="shared" si="930"/>
        <v>Under Budget</v>
      </c>
      <c r="M6617">
        <f t="shared" si="931"/>
        <v>2023</v>
      </c>
      <c r="N6617">
        <f t="shared" si="932"/>
        <v>4</v>
      </c>
      <c r="O6617" t="str">
        <f t="shared" si="933"/>
        <v>Apr</v>
      </c>
      <c r="P6617" t="str">
        <f t="shared" si="934"/>
        <v>Q2</v>
      </c>
      <c r="Q6617" t="str">
        <f t="shared" si="935"/>
        <v>2023-04</v>
      </c>
    </row>
    <row r="6618" spans="1:17" x14ac:dyDescent="0.35">
      <c r="A6618" s="2">
        <v>45072</v>
      </c>
      <c r="B6618" t="s">
        <v>18</v>
      </c>
      <c r="C6618" t="s">
        <v>23</v>
      </c>
      <c r="D6618" t="s">
        <v>20</v>
      </c>
      <c r="E6618" s="3">
        <v>147417</v>
      </c>
      <c r="F6618" s="3">
        <v>155871</v>
      </c>
      <c r="G6618" t="s">
        <v>26</v>
      </c>
      <c r="H6618" s="3" t="s">
        <v>6648</v>
      </c>
      <c r="I6618" s="3">
        <f t="shared" si="927"/>
        <v>8454</v>
      </c>
      <c r="J6618" s="4">
        <f t="shared" si="928"/>
        <v>5.734752436964529E-2</v>
      </c>
      <c r="K6618" s="5">
        <f t="shared" si="929"/>
        <v>1.0573475243696453</v>
      </c>
      <c r="L6618" s="4" t="str">
        <f t="shared" si="930"/>
        <v>Over Budget</v>
      </c>
      <c r="M6618">
        <f t="shared" si="931"/>
        <v>2023</v>
      </c>
      <c r="N6618">
        <f t="shared" si="932"/>
        <v>5</v>
      </c>
      <c r="O6618" t="str">
        <f t="shared" si="933"/>
        <v>May</v>
      </c>
      <c r="P6618" t="str">
        <f t="shared" si="934"/>
        <v>Q2</v>
      </c>
      <c r="Q6618" t="str">
        <f t="shared" si="935"/>
        <v>2023-05</v>
      </c>
    </row>
    <row r="6619" spans="1:17" x14ac:dyDescent="0.35">
      <c r="A6619" s="2">
        <v>44563</v>
      </c>
      <c r="B6619" t="s">
        <v>28</v>
      </c>
      <c r="C6619" t="s">
        <v>34</v>
      </c>
      <c r="D6619" t="s">
        <v>58</v>
      </c>
      <c r="E6619" s="3">
        <v>90010</v>
      </c>
      <c r="F6619" s="3">
        <v>83111</v>
      </c>
      <c r="G6619" t="s">
        <v>32</v>
      </c>
      <c r="H6619" s="3" t="s">
        <v>6649</v>
      </c>
      <c r="I6619" s="3">
        <f t="shared" si="927"/>
        <v>-6899</v>
      </c>
      <c r="J6619" s="4">
        <f t="shared" si="928"/>
        <v>-7.6647039217864685E-2</v>
      </c>
      <c r="K6619" s="5">
        <f t="shared" si="929"/>
        <v>0.92335296078213536</v>
      </c>
      <c r="L6619" s="4" t="str">
        <f t="shared" si="930"/>
        <v>Under Budget</v>
      </c>
      <c r="M6619">
        <f t="shared" si="931"/>
        <v>2022</v>
      </c>
      <c r="N6619">
        <f t="shared" si="932"/>
        <v>1</v>
      </c>
      <c r="O6619" t="str">
        <f t="shared" si="933"/>
        <v>Jan</v>
      </c>
      <c r="P6619" t="str">
        <f t="shared" si="934"/>
        <v>Q1</v>
      </c>
      <c r="Q6619" t="str">
        <f t="shared" si="935"/>
        <v>2022-01</v>
      </c>
    </row>
    <row r="6620" spans="1:17" x14ac:dyDescent="0.35">
      <c r="A6620" s="2">
        <v>45198</v>
      </c>
      <c r="B6620" t="s">
        <v>18</v>
      </c>
      <c r="C6620" t="s">
        <v>34</v>
      </c>
      <c r="D6620" t="s">
        <v>58</v>
      </c>
      <c r="E6620" s="3">
        <v>73255</v>
      </c>
      <c r="F6620" s="3">
        <v>54210</v>
      </c>
      <c r="G6620" t="s">
        <v>32</v>
      </c>
      <c r="H6620" s="3" t="s">
        <v>6650</v>
      </c>
      <c r="I6620" s="3">
        <f t="shared" si="927"/>
        <v>-19045</v>
      </c>
      <c r="J6620" s="4">
        <f t="shared" si="928"/>
        <v>-0.25998225377107365</v>
      </c>
      <c r="K6620" s="5">
        <f t="shared" si="929"/>
        <v>0.74001774622892635</v>
      </c>
      <c r="L6620" s="4" t="str">
        <f t="shared" si="930"/>
        <v>Under Budget</v>
      </c>
      <c r="M6620">
        <f t="shared" si="931"/>
        <v>2023</v>
      </c>
      <c r="N6620">
        <f t="shared" si="932"/>
        <v>9</v>
      </c>
      <c r="O6620" t="str">
        <f t="shared" si="933"/>
        <v>Sep</v>
      </c>
      <c r="P6620" t="str">
        <f t="shared" si="934"/>
        <v>Q3</v>
      </c>
      <c r="Q6620" t="str">
        <f t="shared" si="935"/>
        <v>2023-09</v>
      </c>
    </row>
    <row r="6621" spans="1:17" x14ac:dyDescent="0.35">
      <c r="A6621" s="2">
        <v>44446</v>
      </c>
      <c r="B6621" t="s">
        <v>28</v>
      </c>
      <c r="C6621" t="s">
        <v>19</v>
      </c>
      <c r="D6621" t="s">
        <v>25</v>
      </c>
      <c r="E6621" s="3">
        <v>48923</v>
      </c>
      <c r="F6621" s="3">
        <v>154302</v>
      </c>
      <c r="G6621" t="s">
        <v>26</v>
      </c>
      <c r="H6621" s="3" t="s">
        <v>6651</v>
      </c>
      <c r="I6621" s="3">
        <f t="shared" si="927"/>
        <v>105379</v>
      </c>
      <c r="J6621" s="4">
        <f t="shared" si="928"/>
        <v>2.1539766571960017</v>
      </c>
      <c r="K6621" s="5">
        <f t="shared" si="929"/>
        <v>3.1539766571960017</v>
      </c>
      <c r="L6621" s="4" t="str">
        <f t="shared" si="930"/>
        <v>Over Budget</v>
      </c>
      <c r="M6621">
        <f t="shared" si="931"/>
        <v>2021</v>
      </c>
      <c r="N6621">
        <f t="shared" si="932"/>
        <v>9</v>
      </c>
      <c r="O6621" t="str">
        <f t="shared" si="933"/>
        <v>Sep</v>
      </c>
      <c r="P6621" t="str">
        <f t="shared" si="934"/>
        <v>Q3</v>
      </c>
      <c r="Q6621" t="str">
        <f t="shared" si="935"/>
        <v>2021-09</v>
      </c>
    </row>
    <row r="6622" spans="1:17" x14ac:dyDescent="0.35">
      <c r="A6622" s="2">
        <v>44576</v>
      </c>
      <c r="B6622" t="s">
        <v>37</v>
      </c>
      <c r="C6622" t="s">
        <v>43</v>
      </c>
      <c r="D6622" t="s">
        <v>20</v>
      </c>
      <c r="E6622" s="3">
        <v>98198</v>
      </c>
      <c r="F6622" s="3">
        <v>26130</v>
      </c>
      <c r="G6622" t="s">
        <v>35</v>
      </c>
      <c r="H6622" s="3" t="s">
        <v>6652</v>
      </c>
      <c r="I6622" s="3">
        <f t="shared" si="927"/>
        <v>-72068</v>
      </c>
      <c r="J6622" s="4">
        <f t="shared" si="928"/>
        <v>-0.73390496751461332</v>
      </c>
      <c r="K6622" s="5">
        <f t="shared" si="929"/>
        <v>0.26609503248538668</v>
      </c>
      <c r="L6622" s="4" t="str">
        <f t="shared" si="930"/>
        <v>Under Budget</v>
      </c>
      <c r="M6622">
        <f t="shared" si="931"/>
        <v>2022</v>
      </c>
      <c r="N6622">
        <f t="shared" si="932"/>
        <v>1</v>
      </c>
      <c r="O6622" t="str">
        <f t="shared" si="933"/>
        <v>Jan</v>
      </c>
      <c r="P6622" t="str">
        <f t="shared" si="934"/>
        <v>Q1</v>
      </c>
      <c r="Q6622" t="str">
        <f t="shared" si="935"/>
        <v>2022-01</v>
      </c>
    </row>
    <row r="6623" spans="1:17" x14ac:dyDescent="0.35">
      <c r="A6623" s="2">
        <v>45068</v>
      </c>
      <c r="B6623" t="s">
        <v>37</v>
      </c>
      <c r="C6623" t="s">
        <v>19</v>
      </c>
      <c r="D6623" t="s">
        <v>25</v>
      </c>
      <c r="E6623" s="3">
        <v>25271</v>
      </c>
      <c r="F6623" s="3">
        <v>104550</v>
      </c>
      <c r="G6623" t="s">
        <v>32</v>
      </c>
      <c r="H6623" s="3" t="s">
        <v>6653</v>
      </c>
      <c r="I6623" s="3">
        <f t="shared" si="927"/>
        <v>79279</v>
      </c>
      <c r="J6623" s="4">
        <f t="shared" si="928"/>
        <v>3.1371532586759527</v>
      </c>
      <c r="K6623" s="5">
        <f t="shared" si="929"/>
        <v>4.1371532586759523</v>
      </c>
      <c r="L6623" s="4" t="str">
        <f t="shared" si="930"/>
        <v>Over Budget</v>
      </c>
      <c r="M6623">
        <f t="shared" si="931"/>
        <v>2023</v>
      </c>
      <c r="N6623">
        <f t="shared" si="932"/>
        <v>5</v>
      </c>
      <c r="O6623" t="str">
        <f t="shared" si="933"/>
        <v>May</v>
      </c>
      <c r="P6623" t="str">
        <f t="shared" si="934"/>
        <v>Q2</v>
      </c>
      <c r="Q6623" t="str">
        <f t="shared" si="935"/>
        <v>2023-05</v>
      </c>
    </row>
    <row r="6624" spans="1:17" x14ac:dyDescent="0.35">
      <c r="A6624" s="2">
        <v>45031</v>
      </c>
      <c r="B6624" t="s">
        <v>28</v>
      </c>
      <c r="C6624" t="s">
        <v>19</v>
      </c>
      <c r="D6624" t="s">
        <v>20</v>
      </c>
      <c r="E6624" s="3">
        <v>139104</v>
      </c>
      <c r="F6624" s="3">
        <v>159947</v>
      </c>
      <c r="G6624" t="s">
        <v>32</v>
      </c>
      <c r="H6624" s="3" t="s">
        <v>6654</v>
      </c>
      <c r="I6624" s="3">
        <f t="shared" si="927"/>
        <v>20843</v>
      </c>
      <c r="J6624" s="4">
        <f t="shared" si="928"/>
        <v>0.14983753163100988</v>
      </c>
      <c r="K6624" s="5">
        <f t="shared" si="929"/>
        <v>1.1498375316310099</v>
      </c>
      <c r="L6624" s="4" t="str">
        <f t="shared" si="930"/>
        <v>Over Budget</v>
      </c>
      <c r="M6624">
        <f t="shared" si="931"/>
        <v>2023</v>
      </c>
      <c r="N6624">
        <f t="shared" si="932"/>
        <v>4</v>
      </c>
      <c r="O6624" t="str">
        <f t="shared" si="933"/>
        <v>Apr</v>
      </c>
      <c r="P6624" t="str">
        <f t="shared" si="934"/>
        <v>Q2</v>
      </c>
      <c r="Q6624" t="str">
        <f t="shared" si="935"/>
        <v>2023-04</v>
      </c>
    </row>
    <row r="6625" spans="1:17" x14ac:dyDescent="0.35">
      <c r="A6625" s="2">
        <v>44971</v>
      </c>
      <c r="B6625" t="s">
        <v>18</v>
      </c>
      <c r="C6625" t="s">
        <v>24</v>
      </c>
      <c r="D6625" t="s">
        <v>58</v>
      </c>
      <c r="E6625" s="3">
        <v>125781</v>
      </c>
      <c r="F6625" s="3">
        <v>88163</v>
      </c>
      <c r="G6625" t="s">
        <v>26</v>
      </c>
      <c r="H6625" s="3" t="s">
        <v>6655</v>
      </c>
      <c r="I6625" s="3">
        <f t="shared" si="927"/>
        <v>-37618</v>
      </c>
      <c r="J6625" s="4">
        <f t="shared" si="928"/>
        <v>-0.29907537704422765</v>
      </c>
      <c r="K6625" s="5">
        <f t="shared" si="929"/>
        <v>0.70092462295577229</v>
      </c>
      <c r="L6625" s="4" t="str">
        <f t="shared" si="930"/>
        <v>Under Budget</v>
      </c>
      <c r="M6625">
        <f t="shared" si="931"/>
        <v>2023</v>
      </c>
      <c r="N6625">
        <f t="shared" si="932"/>
        <v>2</v>
      </c>
      <c r="O6625" t="str">
        <f t="shared" si="933"/>
        <v>Feb</v>
      </c>
      <c r="P6625" t="str">
        <f t="shared" si="934"/>
        <v>Q1</v>
      </c>
      <c r="Q6625" t="str">
        <f t="shared" si="935"/>
        <v>2023-02</v>
      </c>
    </row>
    <row r="6626" spans="1:17" x14ac:dyDescent="0.35">
      <c r="A6626" s="2">
        <v>45115</v>
      </c>
      <c r="B6626" t="s">
        <v>41</v>
      </c>
      <c r="C6626" t="s">
        <v>29</v>
      </c>
      <c r="D6626" t="s">
        <v>25</v>
      </c>
      <c r="E6626" s="3">
        <v>72030</v>
      </c>
      <c r="F6626" s="3">
        <v>32041</v>
      </c>
      <c r="G6626" t="s">
        <v>26</v>
      </c>
      <c r="H6626" s="3" t="s">
        <v>6656</v>
      </c>
      <c r="I6626" s="3">
        <f t="shared" si="927"/>
        <v>-39989</v>
      </c>
      <c r="J6626" s="4">
        <f t="shared" si="928"/>
        <v>-0.55517145633763709</v>
      </c>
      <c r="K6626" s="5">
        <f t="shared" si="929"/>
        <v>0.44482854366236291</v>
      </c>
      <c r="L6626" s="4" t="str">
        <f t="shared" si="930"/>
        <v>Under Budget</v>
      </c>
      <c r="M6626">
        <f t="shared" si="931"/>
        <v>2023</v>
      </c>
      <c r="N6626">
        <f t="shared" si="932"/>
        <v>7</v>
      </c>
      <c r="O6626" t="str">
        <f t="shared" si="933"/>
        <v>Jul</v>
      </c>
      <c r="P6626" t="str">
        <f t="shared" si="934"/>
        <v>Q3</v>
      </c>
      <c r="Q6626" t="str">
        <f t="shared" si="935"/>
        <v>2023-07</v>
      </c>
    </row>
    <row r="6627" spans="1:17" x14ac:dyDescent="0.35">
      <c r="A6627" s="2">
        <v>44651</v>
      </c>
      <c r="B6627" t="s">
        <v>28</v>
      </c>
      <c r="C6627" t="s">
        <v>23</v>
      </c>
      <c r="D6627" t="s">
        <v>25</v>
      </c>
      <c r="E6627" s="3">
        <v>33519</v>
      </c>
      <c r="F6627" s="3">
        <v>143515</v>
      </c>
      <c r="G6627" t="s">
        <v>21</v>
      </c>
      <c r="H6627" s="3" t="s">
        <v>6657</v>
      </c>
      <c r="I6627" s="3">
        <f t="shared" si="927"/>
        <v>109996</v>
      </c>
      <c r="J6627" s="4">
        <f t="shared" si="928"/>
        <v>3.2816014797577493</v>
      </c>
      <c r="K6627" s="5">
        <f t="shared" si="929"/>
        <v>4.2816014797577493</v>
      </c>
      <c r="L6627" s="4" t="str">
        <f t="shared" si="930"/>
        <v>Over Budget</v>
      </c>
      <c r="M6627">
        <f t="shared" si="931"/>
        <v>2022</v>
      </c>
      <c r="N6627">
        <f t="shared" si="932"/>
        <v>3</v>
      </c>
      <c r="O6627" t="str">
        <f t="shared" si="933"/>
        <v>Mar</v>
      </c>
      <c r="P6627" t="str">
        <f t="shared" si="934"/>
        <v>Q1</v>
      </c>
      <c r="Q6627" t="str">
        <f t="shared" si="935"/>
        <v>2022-03</v>
      </c>
    </row>
    <row r="6628" spans="1:17" x14ac:dyDescent="0.35">
      <c r="A6628" s="2">
        <v>44562</v>
      </c>
      <c r="B6628" t="s">
        <v>55</v>
      </c>
      <c r="C6628" t="s">
        <v>24</v>
      </c>
      <c r="D6628" t="s">
        <v>30</v>
      </c>
      <c r="E6628" s="3">
        <v>141782</v>
      </c>
      <c r="F6628" s="3">
        <v>17480</v>
      </c>
      <c r="G6628" t="s">
        <v>35</v>
      </c>
      <c r="H6628" s="3" t="s">
        <v>6658</v>
      </c>
      <c r="I6628" s="3">
        <f t="shared" si="927"/>
        <v>-124302</v>
      </c>
      <c r="J6628" s="4">
        <f t="shared" si="928"/>
        <v>-0.87671213553201399</v>
      </c>
      <c r="K6628" s="5">
        <f t="shared" si="929"/>
        <v>0.12328786446798606</v>
      </c>
      <c r="L6628" s="4" t="str">
        <f t="shared" si="930"/>
        <v>Under Budget</v>
      </c>
      <c r="M6628">
        <f t="shared" si="931"/>
        <v>2022</v>
      </c>
      <c r="N6628">
        <f t="shared" si="932"/>
        <v>1</v>
      </c>
      <c r="O6628" t="str">
        <f t="shared" si="933"/>
        <v>Jan</v>
      </c>
      <c r="P6628" t="str">
        <f t="shared" si="934"/>
        <v>Q1</v>
      </c>
      <c r="Q6628" t="str">
        <f t="shared" si="935"/>
        <v>2022-01</v>
      </c>
    </row>
    <row r="6629" spans="1:17" x14ac:dyDescent="0.35">
      <c r="A6629" s="2">
        <v>44599</v>
      </c>
      <c r="B6629" t="s">
        <v>41</v>
      </c>
      <c r="C6629" t="s">
        <v>29</v>
      </c>
      <c r="D6629" t="s">
        <v>25</v>
      </c>
      <c r="E6629" s="3">
        <v>38026</v>
      </c>
      <c r="F6629" s="3">
        <v>62012</v>
      </c>
      <c r="G6629" t="s">
        <v>21</v>
      </c>
      <c r="H6629" s="3" t="s">
        <v>6659</v>
      </c>
      <c r="I6629" s="3">
        <f t="shared" si="927"/>
        <v>23986</v>
      </c>
      <c r="J6629" s="4">
        <f t="shared" si="928"/>
        <v>0.63077894072476726</v>
      </c>
      <c r="K6629" s="5">
        <f t="shared" si="929"/>
        <v>1.6307789407247673</v>
      </c>
      <c r="L6629" s="4" t="str">
        <f t="shared" si="930"/>
        <v>Over Budget</v>
      </c>
      <c r="M6629">
        <f t="shared" si="931"/>
        <v>2022</v>
      </c>
      <c r="N6629">
        <f t="shared" si="932"/>
        <v>2</v>
      </c>
      <c r="O6629" t="str">
        <f t="shared" si="933"/>
        <v>Feb</v>
      </c>
      <c r="P6629" t="str">
        <f t="shared" si="934"/>
        <v>Q1</v>
      </c>
      <c r="Q6629" t="str">
        <f t="shared" si="935"/>
        <v>2022-02</v>
      </c>
    </row>
    <row r="6630" spans="1:17" x14ac:dyDescent="0.35">
      <c r="A6630" s="2">
        <v>44254</v>
      </c>
      <c r="B6630" t="s">
        <v>55</v>
      </c>
      <c r="C6630" t="s">
        <v>23</v>
      </c>
      <c r="D6630" t="s">
        <v>20</v>
      </c>
      <c r="E6630" s="3">
        <v>99381</v>
      </c>
      <c r="F6630" s="3">
        <v>12170</v>
      </c>
      <c r="G6630" t="s">
        <v>21</v>
      </c>
      <c r="H6630" s="3" t="s">
        <v>6660</v>
      </c>
      <c r="I6630" s="3">
        <f t="shared" si="927"/>
        <v>-87211</v>
      </c>
      <c r="J6630" s="4">
        <f t="shared" si="928"/>
        <v>-0.87754198488644708</v>
      </c>
      <c r="K6630" s="5">
        <f t="shared" si="929"/>
        <v>0.12245801511355289</v>
      </c>
      <c r="L6630" s="4" t="str">
        <f t="shared" si="930"/>
        <v>Under Budget</v>
      </c>
      <c r="M6630">
        <f t="shared" si="931"/>
        <v>2021</v>
      </c>
      <c r="N6630">
        <f t="shared" si="932"/>
        <v>2</v>
      </c>
      <c r="O6630" t="str">
        <f t="shared" si="933"/>
        <v>Feb</v>
      </c>
      <c r="P6630" t="str">
        <f t="shared" si="934"/>
        <v>Q1</v>
      </c>
      <c r="Q6630" t="str">
        <f t="shared" si="935"/>
        <v>2021-02</v>
      </c>
    </row>
    <row r="6631" spans="1:17" x14ac:dyDescent="0.35">
      <c r="A6631" s="2">
        <v>44717</v>
      </c>
      <c r="B6631" t="s">
        <v>28</v>
      </c>
      <c r="C6631" t="s">
        <v>19</v>
      </c>
      <c r="D6631" t="s">
        <v>30</v>
      </c>
      <c r="E6631" s="3">
        <v>128174</v>
      </c>
      <c r="F6631" s="3">
        <v>40805</v>
      </c>
      <c r="G6631" t="s">
        <v>26</v>
      </c>
      <c r="H6631" s="3" t="s">
        <v>6661</v>
      </c>
      <c r="I6631" s="3">
        <f t="shared" si="927"/>
        <v>-87369</v>
      </c>
      <c r="J6631" s="4">
        <f t="shared" si="928"/>
        <v>-0.68164370309111055</v>
      </c>
      <c r="K6631" s="5">
        <f t="shared" si="929"/>
        <v>0.3183562969088895</v>
      </c>
      <c r="L6631" s="4" t="str">
        <f t="shared" si="930"/>
        <v>Under Budget</v>
      </c>
      <c r="M6631">
        <f t="shared" si="931"/>
        <v>2022</v>
      </c>
      <c r="N6631">
        <f t="shared" si="932"/>
        <v>6</v>
      </c>
      <c r="O6631" t="str">
        <f t="shared" si="933"/>
        <v>Jun</v>
      </c>
      <c r="P6631" t="str">
        <f t="shared" si="934"/>
        <v>Q2</v>
      </c>
      <c r="Q6631" t="str">
        <f t="shared" si="935"/>
        <v>2022-06</v>
      </c>
    </row>
    <row r="6632" spans="1:17" x14ac:dyDescent="0.35">
      <c r="A6632" s="2">
        <v>44406</v>
      </c>
      <c r="B6632" t="s">
        <v>18</v>
      </c>
      <c r="C6632" t="s">
        <v>23</v>
      </c>
      <c r="D6632" t="s">
        <v>25</v>
      </c>
      <c r="E6632" s="3">
        <v>14892</v>
      </c>
      <c r="F6632" s="3">
        <v>12806</v>
      </c>
      <c r="G6632" t="s">
        <v>21</v>
      </c>
      <c r="H6632" s="3" t="s">
        <v>6662</v>
      </c>
      <c r="I6632" s="3">
        <f t="shared" si="927"/>
        <v>-2086</v>
      </c>
      <c r="J6632" s="4">
        <f t="shared" si="928"/>
        <v>-0.14007520816545796</v>
      </c>
      <c r="K6632" s="5">
        <f t="shared" si="929"/>
        <v>0.85992479183454207</v>
      </c>
      <c r="L6632" s="4" t="str">
        <f t="shared" si="930"/>
        <v>Under Budget</v>
      </c>
      <c r="M6632">
        <f t="shared" si="931"/>
        <v>2021</v>
      </c>
      <c r="N6632">
        <f t="shared" si="932"/>
        <v>7</v>
      </c>
      <c r="O6632" t="str">
        <f t="shared" si="933"/>
        <v>Jul</v>
      </c>
      <c r="P6632" t="str">
        <f t="shared" si="934"/>
        <v>Q3</v>
      </c>
      <c r="Q6632" t="str">
        <f t="shared" si="935"/>
        <v>2021-07</v>
      </c>
    </row>
    <row r="6633" spans="1:17" x14ac:dyDescent="0.35">
      <c r="A6633" s="2">
        <v>45261</v>
      </c>
      <c r="B6633" t="s">
        <v>55</v>
      </c>
      <c r="C6633" t="s">
        <v>43</v>
      </c>
      <c r="D6633" t="s">
        <v>25</v>
      </c>
      <c r="E6633" s="3">
        <v>128187</v>
      </c>
      <c r="F6633" s="3">
        <v>130452</v>
      </c>
      <c r="G6633" t="s">
        <v>35</v>
      </c>
      <c r="H6633" s="3" t="s">
        <v>6663</v>
      </c>
      <c r="I6633" s="3">
        <f t="shared" si="927"/>
        <v>2265</v>
      </c>
      <c r="J6633" s="4">
        <f t="shared" si="928"/>
        <v>1.7669498467083246E-2</v>
      </c>
      <c r="K6633" s="5">
        <f t="shared" si="929"/>
        <v>1.0176694984670833</v>
      </c>
      <c r="L6633" s="4" t="str">
        <f t="shared" si="930"/>
        <v>Over Budget</v>
      </c>
      <c r="M6633">
        <f t="shared" si="931"/>
        <v>2023</v>
      </c>
      <c r="N6633">
        <f t="shared" si="932"/>
        <v>12</v>
      </c>
      <c r="O6633" t="str">
        <f t="shared" si="933"/>
        <v>Dec</v>
      </c>
      <c r="P6633" t="str">
        <f t="shared" si="934"/>
        <v>Q4</v>
      </c>
      <c r="Q6633" t="str">
        <f t="shared" si="935"/>
        <v>2023-12</v>
      </c>
    </row>
    <row r="6634" spans="1:17" x14ac:dyDescent="0.35">
      <c r="A6634" s="2">
        <v>45012</v>
      </c>
      <c r="B6634" t="s">
        <v>28</v>
      </c>
      <c r="C6634" t="s">
        <v>43</v>
      </c>
      <c r="D6634" t="s">
        <v>30</v>
      </c>
      <c r="E6634" s="3">
        <v>45995</v>
      </c>
      <c r="F6634" s="3">
        <v>24662</v>
      </c>
      <c r="G6634" t="s">
        <v>32</v>
      </c>
      <c r="H6634" s="3" t="s">
        <v>6664</v>
      </c>
      <c r="I6634" s="3">
        <f t="shared" si="927"/>
        <v>-21333</v>
      </c>
      <c r="J6634" s="4">
        <f t="shared" si="928"/>
        <v>-0.46381128383519948</v>
      </c>
      <c r="K6634" s="5">
        <f t="shared" si="929"/>
        <v>0.53618871616480057</v>
      </c>
      <c r="L6634" s="4" t="str">
        <f t="shared" si="930"/>
        <v>Under Budget</v>
      </c>
      <c r="M6634">
        <f t="shared" si="931"/>
        <v>2023</v>
      </c>
      <c r="N6634">
        <f t="shared" si="932"/>
        <v>3</v>
      </c>
      <c r="O6634" t="str">
        <f t="shared" si="933"/>
        <v>Mar</v>
      </c>
      <c r="P6634" t="str">
        <f t="shared" si="934"/>
        <v>Q1</v>
      </c>
      <c r="Q6634" t="str">
        <f t="shared" si="935"/>
        <v>2023-03</v>
      </c>
    </row>
    <row r="6635" spans="1:17" x14ac:dyDescent="0.35">
      <c r="A6635" s="2">
        <v>44369</v>
      </c>
      <c r="B6635" t="s">
        <v>41</v>
      </c>
      <c r="C6635" t="s">
        <v>19</v>
      </c>
      <c r="D6635" t="s">
        <v>58</v>
      </c>
      <c r="E6635" s="3">
        <v>138835</v>
      </c>
      <c r="F6635" s="3">
        <v>57605</v>
      </c>
      <c r="G6635" t="s">
        <v>21</v>
      </c>
      <c r="H6635" s="3" t="s">
        <v>6665</v>
      </c>
      <c r="I6635" s="3">
        <f t="shared" si="927"/>
        <v>-81230</v>
      </c>
      <c r="J6635" s="4">
        <f t="shared" si="928"/>
        <v>-0.58508301220873704</v>
      </c>
      <c r="K6635" s="5">
        <f t="shared" si="929"/>
        <v>0.41491698779126301</v>
      </c>
      <c r="L6635" s="4" t="str">
        <f t="shared" si="930"/>
        <v>Under Budget</v>
      </c>
      <c r="M6635">
        <f t="shared" si="931"/>
        <v>2021</v>
      </c>
      <c r="N6635">
        <f t="shared" si="932"/>
        <v>6</v>
      </c>
      <c r="O6635" t="str">
        <f t="shared" si="933"/>
        <v>Jun</v>
      </c>
      <c r="P6635" t="str">
        <f t="shared" si="934"/>
        <v>Q2</v>
      </c>
      <c r="Q6635" t="str">
        <f t="shared" si="935"/>
        <v>2021-06</v>
      </c>
    </row>
    <row r="6636" spans="1:17" x14ac:dyDescent="0.35">
      <c r="A6636" s="2">
        <v>44430</v>
      </c>
      <c r="B6636" t="s">
        <v>18</v>
      </c>
      <c r="C6636" t="s">
        <v>34</v>
      </c>
      <c r="D6636" t="s">
        <v>25</v>
      </c>
      <c r="E6636" s="3">
        <v>98340</v>
      </c>
      <c r="F6636" s="3">
        <v>94623</v>
      </c>
      <c r="G6636" t="s">
        <v>21</v>
      </c>
      <c r="H6636" s="3" t="s">
        <v>6666</v>
      </c>
      <c r="I6636" s="3">
        <f t="shared" si="927"/>
        <v>-3717</v>
      </c>
      <c r="J6636" s="4">
        <f t="shared" si="928"/>
        <v>-3.7797437461866992E-2</v>
      </c>
      <c r="K6636" s="5">
        <f t="shared" si="929"/>
        <v>0.96220256253813297</v>
      </c>
      <c r="L6636" s="4" t="str">
        <f t="shared" si="930"/>
        <v>Under Budget</v>
      </c>
      <c r="M6636">
        <f t="shared" si="931"/>
        <v>2021</v>
      </c>
      <c r="N6636">
        <f t="shared" si="932"/>
        <v>8</v>
      </c>
      <c r="O6636" t="str">
        <f t="shared" si="933"/>
        <v>Aug</v>
      </c>
      <c r="P6636" t="str">
        <f t="shared" si="934"/>
        <v>Q3</v>
      </c>
      <c r="Q6636" t="str">
        <f t="shared" si="935"/>
        <v>2021-08</v>
      </c>
    </row>
    <row r="6637" spans="1:17" x14ac:dyDescent="0.35">
      <c r="A6637" s="2">
        <v>44989</v>
      </c>
      <c r="B6637" t="s">
        <v>55</v>
      </c>
      <c r="C6637" t="s">
        <v>43</v>
      </c>
      <c r="D6637" t="s">
        <v>39</v>
      </c>
      <c r="E6637" s="3">
        <v>115736</v>
      </c>
      <c r="F6637" s="3">
        <v>159920</v>
      </c>
      <c r="G6637" t="s">
        <v>21</v>
      </c>
      <c r="H6637" s="3" t="s">
        <v>6667</v>
      </c>
      <c r="I6637" s="3">
        <f t="shared" si="927"/>
        <v>44184</v>
      </c>
      <c r="J6637" s="4">
        <f t="shared" si="928"/>
        <v>0.38176539711066565</v>
      </c>
      <c r="K6637" s="5">
        <f t="shared" si="929"/>
        <v>1.3817653971106656</v>
      </c>
      <c r="L6637" s="4" t="str">
        <f t="shared" si="930"/>
        <v>Over Budget</v>
      </c>
      <c r="M6637">
        <f t="shared" si="931"/>
        <v>2023</v>
      </c>
      <c r="N6637">
        <f t="shared" si="932"/>
        <v>3</v>
      </c>
      <c r="O6637" t="str">
        <f t="shared" si="933"/>
        <v>Mar</v>
      </c>
      <c r="P6637" t="str">
        <f t="shared" si="934"/>
        <v>Q1</v>
      </c>
      <c r="Q6637" t="str">
        <f t="shared" si="935"/>
        <v>2023-03</v>
      </c>
    </row>
    <row r="6638" spans="1:17" x14ac:dyDescent="0.35">
      <c r="A6638" s="2">
        <v>44989</v>
      </c>
      <c r="B6638" t="s">
        <v>28</v>
      </c>
      <c r="C6638" t="s">
        <v>19</v>
      </c>
      <c r="D6638" t="s">
        <v>58</v>
      </c>
      <c r="E6638" s="3">
        <v>135220</v>
      </c>
      <c r="F6638" s="3">
        <v>102577</v>
      </c>
      <c r="G6638" t="s">
        <v>35</v>
      </c>
      <c r="H6638" s="3" t="s">
        <v>6668</v>
      </c>
      <c r="I6638" s="3">
        <f t="shared" si="927"/>
        <v>-32643</v>
      </c>
      <c r="J6638" s="4">
        <f t="shared" si="928"/>
        <v>-0.24140659665729922</v>
      </c>
      <c r="K6638" s="5">
        <f t="shared" si="929"/>
        <v>0.75859340334270076</v>
      </c>
      <c r="L6638" s="4" t="str">
        <f t="shared" si="930"/>
        <v>Under Budget</v>
      </c>
      <c r="M6638">
        <f t="shared" si="931"/>
        <v>2023</v>
      </c>
      <c r="N6638">
        <f t="shared" si="932"/>
        <v>3</v>
      </c>
      <c r="O6638" t="str">
        <f t="shared" si="933"/>
        <v>Mar</v>
      </c>
      <c r="P6638" t="str">
        <f t="shared" si="934"/>
        <v>Q1</v>
      </c>
      <c r="Q6638" t="str">
        <f t="shared" si="935"/>
        <v>2023-03</v>
      </c>
    </row>
    <row r="6639" spans="1:17" x14ac:dyDescent="0.35">
      <c r="A6639" s="2">
        <v>45259</v>
      </c>
      <c r="B6639" t="s">
        <v>18</v>
      </c>
      <c r="C6639" t="s">
        <v>24</v>
      </c>
      <c r="D6639" t="s">
        <v>25</v>
      </c>
      <c r="E6639" s="3">
        <v>27851</v>
      </c>
      <c r="F6639" s="3">
        <v>115212</v>
      </c>
      <c r="G6639" t="s">
        <v>35</v>
      </c>
      <c r="H6639" s="3" t="s">
        <v>6669</v>
      </c>
      <c r="I6639" s="3">
        <f t="shared" si="927"/>
        <v>87361</v>
      </c>
      <c r="J6639" s="4">
        <f t="shared" si="928"/>
        <v>3.1367275860830848</v>
      </c>
      <c r="K6639" s="5">
        <f t="shared" si="929"/>
        <v>4.1367275860830848</v>
      </c>
      <c r="L6639" s="4" t="str">
        <f t="shared" si="930"/>
        <v>Over Budget</v>
      </c>
      <c r="M6639">
        <f t="shared" si="931"/>
        <v>2023</v>
      </c>
      <c r="N6639">
        <f t="shared" si="932"/>
        <v>11</v>
      </c>
      <c r="O6639" t="str">
        <f t="shared" si="933"/>
        <v>Nov</v>
      </c>
      <c r="P6639" t="str">
        <f t="shared" si="934"/>
        <v>Q4</v>
      </c>
      <c r="Q6639" t="str">
        <f t="shared" si="935"/>
        <v>2023-11</v>
      </c>
    </row>
    <row r="6640" spans="1:17" x14ac:dyDescent="0.35">
      <c r="A6640" s="2">
        <v>44315</v>
      </c>
      <c r="B6640" t="s">
        <v>18</v>
      </c>
      <c r="C6640" t="s">
        <v>34</v>
      </c>
      <c r="D6640" t="s">
        <v>58</v>
      </c>
      <c r="E6640" s="3">
        <v>44326</v>
      </c>
      <c r="F6640" s="3">
        <v>14042</v>
      </c>
      <c r="G6640" t="s">
        <v>35</v>
      </c>
      <c r="H6640" s="3" t="s">
        <v>6670</v>
      </c>
      <c r="I6640" s="3">
        <f t="shared" si="927"/>
        <v>-30284</v>
      </c>
      <c r="J6640" s="4">
        <f t="shared" si="928"/>
        <v>-0.68321075666651632</v>
      </c>
      <c r="K6640" s="5">
        <f t="shared" si="929"/>
        <v>0.31678924333348374</v>
      </c>
      <c r="L6640" s="4" t="str">
        <f t="shared" si="930"/>
        <v>Under Budget</v>
      </c>
      <c r="M6640">
        <f t="shared" si="931"/>
        <v>2021</v>
      </c>
      <c r="N6640">
        <f t="shared" si="932"/>
        <v>4</v>
      </c>
      <c r="O6640" t="str">
        <f t="shared" si="933"/>
        <v>Apr</v>
      </c>
      <c r="P6640" t="str">
        <f t="shared" si="934"/>
        <v>Q2</v>
      </c>
      <c r="Q6640" t="str">
        <f t="shared" si="935"/>
        <v>2021-04</v>
      </c>
    </row>
    <row r="6641" spans="1:17" x14ac:dyDescent="0.35">
      <c r="A6641" s="2">
        <v>44531</v>
      </c>
      <c r="B6641" t="s">
        <v>37</v>
      </c>
      <c r="C6641" t="s">
        <v>43</v>
      </c>
      <c r="D6641" t="s">
        <v>20</v>
      </c>
      <c r="E6641" s="3">
        <v>53479</v>
      </c>
      <c r="F6641" s="3">
        <v>132255</v>
      </c>
      <c r="G6641" t="s">
        <v>26</v>
      </c>
      <c r="H6641" s="3" t="s">
        <v>6671</v>
      </c>
      <c r="I6641" s="3">
        <f t="shared" si="927"/>
        <v>78776</v>
      </c>
      <c r="J6641" s="4">
        <f t="shared" si="928"/>
        <v>1.4730267955646141</v>
      </c>
      <c r="K6641" s="5">
        <f t="shared" si="929"/>
        <v>2.4730267955646141</v>
      </c>
      <c r="L6641" s="4" t="str">
        <f t="shared" si="930"/>
        <v>Over Budget</v>
      </c>
      <c r="M6641">
        <f t="shared" si="931"/>
        <v>2021</v>
      </c>
      <c r="N6641">
        <f t="shared" si="932"/>
        <v>12</v>
      </c>
      <c r="O6641" t="str">
        <f t="shared" si="933"/>
        <v>Dec</v>
      </c>
      <c r="P6641" t="str">
        <f t="shared" si="934"/>
        <v>Q4</v>
      </c>
      <c r="Q6641" t="str">
        <f t="shared" si="935"/>
        <v>2021-12</v>
      </c>
    </row>
    <row r="6642" spans="1:17" x14ac:dyDescent="0.35">
      <c r="A6642" s="2">
        <v>44520</v>
      </c>
      <c r="B6642" t="s">
        <v>18</v>
      </c>
      <c r="C6642" t="s">
        <v>19</v>
      </c>
      <c r="D6642" t="s">
        <v>58</v>
      </c>
      <c r="E6642" s="3">
        <v>48025</v>
      </c>
      <c r="F6642" s="3">
        <v>113437</v>
      </c>
      <c r="G6642" t="s">
        <v>32</v>
      </c>
      <c r="H6642" s="3" t="s">
        <v>6672</v>
      </c>
      <c r="I6642" s="3">
        <f t="shared" si="927"/>
        <v>65412</v>
      </c>
      <c r="J6642" s="4">
        <f t="shared" si="928"/>
        <v>1.3620406038521604</v>
      </c>
      <c r="K6642" s="5">
        <f t="shared" si="929"/>
        <v>2.3620406038521602</v>
      </c>
      <c r="L6642" s="4" t="str">
        <f t="shared" si="930"/>
        <v>Over Budget</v>
      </c>
      <c r="M6642">
        <f t="shared" si="931"/>
        <v>2021</v>
      </c>
      <c r="N6642">
        <f t="shared" si="932"/>
        <v>11</v>
      </c>
      <c r="O6642" t="str">
        <f t="shared" si="933"/>
        <v>Nov</v>
      </c>
      <c r="P6642" t="str">
        <f t="shared" si="934"/>
        <v>Q4</v>
      </c>
      <c r="Q6642" t="str">
        <f t="shared" si="935"/>
        <v>2021-11</v>
      </c>
    </row>
    <row r="6643" spans="1:17" x14ac:dyDescent="0.35">
      <c r="A6643" s="2">
        <v>45207</v>
      </c>
      <c r="B6643" t="s">
        <v>28</v>
      </c>
      <c r="C6643" t="s">
        <v>19</v>
      </c>
      <c r="D6643" t="s">
        <v>30</v>
      </c>
      <c r="E6643" s="3">
        <v>33365</v>
      </c>
      <c r="F6643" s="3">
        <v>67323</v>
      </c>
      <c r="G6643" t="s">
        <v>26</v>
      </c>
      <c r="H6643" s="3" t="s">
        <v>6673</v>
      </c>
      <c r="I6643" s="3">
        <f t="shared" si="927"/>
        <v>33958</v>
      </c>
      <c r="J6643" s="4">
        <f t="shared" si="928"/>
        <v>1.0177731155402368</v>
      </c>
      <c r="K6643" s="5">
        <f t="shared" si="929"/>
        <v>2.017773115540237</v>
      </c>
      <c r="L6643" s="4" t="str">
        <f t="shared" si="930"/>
        <v>Over Budget</v>
      </c>
      <c r="M6643">
        <f t="shared" si="931"/>
        <v>2023</v>
      </c>
      <c r="N6643">
        <f t="shared" si="932"/>
        <v>10</v>
      </c>
      <c r="O6643" t="str">
        <f t="shared" si="933"/>
        <v>Oct</v>
      </c>
      <c r="P6643" t="str">
        <f t="shared" si="934"/>
        <v>Q4</v>
      </c>
      <c r="Q6643" t="str">
        <f t="shared" si="935"/>
        <v>2023-10</v>
      </c>
    </row>
    <row r="6644" spans="1:17" x14ac:dyDescent="0.35">
      <c r="A6644" s="2">
        <v>44480</v>
      </c>
      <c r="B6644" t="s">
        <v>41</v>
      </c>
      <c r="C6644" t="s">
        <v>24</v>
      </c>
      <c r="D6644" t="s">
        <v>25</v>
      </c>
      <c r="E6644" s="3">
        <v>81060</v>
      </c>
      <c r="F6644" s="3">
        <v>87297</v>
      </c>
      <c r="G6644" t="s">
        <v>32</v>
      </c>
      <c r="H6644" s="3" t="s">
        <v>6674</v>
      </c>
      <c r="I6644" s="3">
        <f t="shared" si="927"/>
        <v>6237</v>
      </c>
      <c r="J6644" s="4">
        <f t="shared" si="928"/>
        <v>7.6943005181347154E-2</v>
      </c>
      <c r="K6644" s="5">
        <f t="shared" si="929"/>
        <v>1.0769430051813471</v>
      </c>
      <c r="L6644" s="4" t="str">
        <f t="shared" si="930"/>
        <v>Over Budget</v>
      </c>
      <c r="M6644">
        <f t="shared" si="931"/>
        <v>2021</v>
      </c>
      <c r="N6644">
        <f t="shared" si="932"/>
        <v>10</v>
      </c>
      <c r="O6644" t="str">
        <f t="shared" si="933"/>
        <v>Oct</v>
      </c>
      <c r="P6644" t="str">
        <f t="shared" si="934"/>
        <v>Q4</v>
      </c>
      <c r="Q6644" t="str">
        <f t="shared" si="935"/>
        <v>2021-10</v>
      </c>
    </row>
    <row r="6645" spans="1:17" x14ac:dyDescent="0.35">
      <c r="A6645" s="2">
        <v>44409</v>
      </c>
      <c r="B6645" t="s">
        <v>23</v>
      </c>
      <c r="C6645" t="s">
        <v>24</v>
      </c>
      <c r="D6645" t="s">
        <v>58</v>
      </c>
      <c r="E6645" s="3">
        <v>120948</v>
      </c>
      <c r="F6645" s="3">
        <v>153254</v>
      </c>
      <c r="G6645" t="s">
        <v>21</v>
      </c>
      <c r="H6645" s="3" t="s">
        <v>6675</v>
      </c>
      <c r="I6645" s="3">
        <f t="shared" si="927"/>
        <v>32306</v>
      </c>
      <c r="J6645" s="4">
        <f t="shared" si="928"/>
        <v>0.26710652511823263</v>
      </c>
      <c r="K6645" s="5">
        <f t="shared" si="929"/>
        <v>1.2671065251182325</v>
      </c>
      <c r="L6645" s="4" t="str">
        <f t="shared" si="930"/>
        <v>Over Budget</v>
      </c>
      <c r="M6645">
        <f t="shared" si="931"/>
        <v>2021</v>
      </c>
      <c r="N6645">
        <f t="shared" si="932"/>
        <v>8</v>
      </c>
      <c r="O6645" t="str">
        <f t="shared" si="933"/>
        <v>Aug</v>
      </c>
      <c r="P6645" t="str">
        <f t="shared" si="934"/>
        <v>Q3</v>
      </c>
      <c r="Q6645" t="str">
        <f t="shared" si="935"/>
        <v>2021-08</v>
      </c>
    </row>
    <row r="6646" spans="1:17" x14ac:dyDescent="0.35">
      <c r="A6646" s="2">
        <v>45125</v>
      </c>
      <c r="B6646" t="s">
        <v>37</v>
      </c>
      <c r="C6646" t="s">
        <v>34</v>
      </c>
      <c r="D6646" t="s">
        <v>39</v>
      </c>
      <c r="E6646" s="3">
        <v>78410</v>
      </c>
      <c r="F6646" s="3">
        <v>153466</v>
      </c>
      <c r="G6646" t="s">
        <v>35</v>
      </c>
      <c r="H6646" s="3" t="s">
        <v>6676</v>
      </c>
      <c r="I6646" s="3">
        <f t="shared" si="927"/>
        <v>75056</v>
      </c>
      <c r="J6646" s="4">
        <f t="shared" si="928"/>
        <v>0.95722484376992734</v>
      </c>
      <c r="K6646" s="5">
        <f t="shared" si="929"/>
        <v>1.9572248437699273</v>
      </c>
      <c r="L6646" s="4" t="str">
        <f t="shared" si="930"/>
        <v>Over Budget</v>
      </c>
      <c r="M6646">
        <f t="shared" si="931"/>
        <v>2023</v>
      </c>
      <c r="N6646">
        <f t="shared" si="932"/>
        <v>7</v>
      </c>
      <c r="O6646" t="str">
        <f t="shared" si="933"/>
        <v>Jul</v>
      </c>
      <c r="P6646" t="str">
        <f t="shared" si="934"/>
        <v>Q3</v>
      </c>
      <c r="Q6646" t="str">
        <f t="shared" si="935"/>
        <v>2023-07</v>
      </c>
    </row>
    <row r="6647" spans="1:17" x14ac:dyDescent="0.35">
      <c r="A6647" s="2">
        <v>44948</v>
      </c>
      <c r="B6647" t="s">
        <v>28</v>
      </c>
      <c r="C6647" t="s">
        <v>29</v>
      </c>
      <c r="D6647" t="s">
        <v>20</v>
      </c>
      <c r="E6647" s="3">
        <v>116325</v>
      </c>
      <c r="F6647" s="3">
        <v>21883</v>
      </c>
      <c r="G6647" t="s">
        <v>35</v>
      </c>
      <c r="H6647" s="3" t="s">
        <v>6677</v>
      </c>
      <c r="I6647" s="3">
        <f t="shared" si="927"/>
        <v>-94442</v>
      </c>
      <c r="J6647" s="4">
        <f t="shared" si="928"/>
        <v>-0.8118805071996561</v>
      </c>
      <c r="K6647" s="5">
        <f t="shared" si="929"/>
        <v>0.18811949280034387</v>
      </c>
      <c r="L6647" s="4" t="str">
        <f t="shared" si="930"/>
        <v>Under Budget</v>
      </c>
      <c r="M6647">
        <f t="shared" si="931"/>
        <v>2023</v>
      </c>
      <c r="N6647">
        <f t="shared" si="932"/>
        <v>1</v>
      </c>
      <c r="O6647" t="str">
        <f t="shared" si="933"/>
        <v>Jan</v>
      </c>
      <c r="P6647" t="str">
        <f t="shared" si="934"/>
        <v>Q1</v>
      </c>
      <c r="Q6647" t="str">
        <f t="shared" si="935"/>
        <v>2023-01</v>
      </c>
    </row>
    <row r="6648" spans="1:17" x14ac:dyDescent="0.35">
      <c r="A6648" s="2">
        <v>44535</v>
      </c>
      <c r="B6648" t="s">
        <v>28</v>
      </c>
      <c r="C6648" t="s">
        <v>43</v>
      </c>
      <c r="D6648" t="s">
        <v>20</v>
      </c>
      <c r="E6648" s="3">
        <v>136526</v>
      </c>
      <c r="F6648" s="3">
        <v>25941</v>
      </c>
      <c r="G6648" t="s">
        <v>35</v>
      </c>
      <c r="H6648" s="3" t="s">
        <v>6678</v>
      </c>
      <c r="I6648" s="3">
        <f t="shared" si="927"/>
        <v>-110585</v>
      </c>
      <c r="J6648" s="4">
        <f t="shared" si="928"/>
        <v>-0.80999223591110847</v>
      </c>
      <c r="K6648" s="5">
        <f t="shared" si="929"/>
        <v>0.1900077640888915</v>
      </c>
      <c r="L6648" s="4" t="str">
        <f t="shared" si="930"/>
        <v>Under Budget</v>
      </c>
      <c r="M6648">
        <f t="shared" si="931"/>
        <v>2021</v>
      </c>
      <c r="N6648">
        <f t="shared" si="932"/>
        <v>12</v>
      </c>
      <c r="O6648" t="str">
        <f t="shared" si="933"/>
        <v>Dec</v>
      </c>
      <c r="P6648" t="str">
        <f t="shared" si="934"/>
        <v>Q4</v>
      </c>
      <c r="Q6648" t="str">
        <f t="shared" si="935"/>
        <v>2021-12</v>
      </c>
    </row>
    <row r="6649" spans="1:17" x14ac:dyDescent="0.35">
      <c r="A6649" s="2">
        <v>45242</v>
      </c>
      <c r="B6649" t="s">
        <v>28</v>
      </c>
      <c r="C6649" t="s">
        <v>19</v>
      </c>
      <c r="D6649" t="s">
        <v>58</v>
      </c>
      <c r="E6649" s="3">
        <v>82493</v>
      </c>
      <c r="F6649" s="3">
        <v>161432</v>
      </c>
      <c r="G6649" t="s">
        <v>21</v>
      </c>
      <c r="H6649" s="3" t="s">
        <v>6679</v>
      </c>
      <c r="I6649" s="3">
        <f t="shared" si="927"/>
        <v>78939</v>
      </c>
      <c r="J6649" s="4">
        <f t="shared" si="928"/>
        <v>0.95691755664116951</v>
      </c>
      <c r="K6649" s="5">
        <f t="shared" si="929"/>
        <v>1.9569175566411696</v>
      </c>
      <c r="L6649" s="4" t="str">
        <f t="shared" si="930"/>
        <v>Over Budget</v>
      </c>
      <c r="M6649">
        <f t="shared" si="931"/>
        <v>2023</v>
      </c>
      <c r="N6649">
        <f t="shared" si="932"/>
        <v>11</v>
      </c>
      <c r="O6649" t="str">
        <f t="shared" si="933"/>
        <v>Nov</v>
      </c>
      <c r="P6649" t="str">
        <f t="shared" si="934"/>
        <v>Q4</v>
      </c>
      <c r="Q6649" t="str">
        <f t="shared" si="935"/>
        <v>2023-11</v>
      </c>
    </row>
    <row r="6650" spans="1:17" x14ac:dyDescent="0.35">
      <c r="A6650" s="2">
        <v>44301</v>
      </c>
      <c r="B6650" t="s">
        <v>55</v>
      </c>
      <c r="C6650" t="s">
        <v>34</v>
      </c>
      <c r="D6650" t="s">
        <v>30</v>
      </c>
      <c r="E6650" s="3">
        <v>29076</v>
      </c>
      <c r="F6650" s="3">
        <v>109428</v>
      </c>
      <c r="G6650" t="s">
        <v>32</v>
      </c>
      <c r="H6650" s="3" t="s">
        <v>6680</v>
      </c>
      <c r="I6650" s="3">
        <f t="shared" si="927"/>
        <v>80352</v>
      </c>
      <c r="J6650" s="4">
        <f t="shared" si="928"/>
        <v>2.7635163021048288</v>
      </c>
      <c r="K6650" s="5">
        <f t="shared" si="929"/>
        <v>3.7635163021048288</v>
      </c>
      <c r="L6650" s="4" t="str">
        <f t="shared" si="930"/>
        <v>Over Budget</v>
      </c>
      <c r="M6650">
        <f t="shared" si="931"/>
        <v>2021</v>
      </c>
      <c r="N6650">
        <f t="shared" si="932"/>
        <v>4</v>
      </c>
      <c r="O6650" t="str">
        <f t="shared" si="933"/>
        <v>Apr</v>
      </c>
      <c r="P6650" t="str">
        <f t="shared" si="934"/>
        <v>Q2</v>
      </c>
      <c r="Q6650" t="str">
        <f t="shared" si="935"/>
        <v>2021-04</v>
      </c>
    </row>
    <row r="6651" spans="1:17" x14ac:dyDescent="0.35">
      <c r="A6651" s="2">
        <v>44966</v>
      </c>
      <c r="B6651" t="s">
        <v>55</v>
      </c>
      <c r="C6651" t="s">
        <v>34</v>
      </c>
      <c r="D6651" t="s">
        <v>20</v>
      </c>
      <c r="E6651" s="3">
        <v>21261</v>
      </c>
      <c r="F6651" s="3">
        <v>72048</v>
      </c>
      <c r="G6651" t="s">
        <v>26</v>
      </c>
      <c r="H6651" s="3" t="s">
        <v>6681</v>
      </c>
      <c r="I6651" s="3">
        <f t="shared" si="927"/>
        <v>50787</v>
      </c>
      <c r="J6651" s="4">
        <f t="shared" si="928"/>
        <v>2.3887399463806971</v>
      </c>
      <c r="K6651" s="5">
        <f t="shared" si="929"/>
        <v>3.3887399463806971</v>
      </c>
      <c r="L6651" s="4" t="str">
        <f t="shared" si="930"/>
        <v>Over Budget</v>
      </c>
      <c r="M6651">
        <f t="shared" si="931"/>
        <v>2023</v>
      </c>
      <c r="N6651">
        <f t="shared" si="932"/>
        <v>2</v>
      </c>
      <c r="O6651" t="str">
        <f t="shared" si="933"/>
        <v>Feb</v>
      </c>
      <c r="P6651" t="str">
        <f t="shared" si="934"/>
        <v>Q1</v>
      </c>
      <c r="Q6651" t="str">
        <f t="shared" si="935"/>
        <v>2023-02</v>
      </c>
    </row>
    <row r="6652" spans="1:17" x14ac:dyDescent="0.35">
      <c r="A6652" s="2">
        <v>44912</v>
      </c>
      <c r="B6652" t="s">
        <v>41</v>
      </c>
      <c r="C6652" t="s">
        <v>24</v>
      </c>
      <c r="D6652" t="s">
        <v>58</v>
      </c>
      <c r="E6652" s="3">
        <v>88247</v>
      </c>
      <c r="F6652" s="3">
        <v>147792</v>
      </c>
      <c r="G6652" t="s">
        <v>26</v>
      </c>
      <c r="H6652" s="3" t="s">
        <v>6682</v>
      </c>
      <c r="I6652" s="3">
        <f t="shared" si="927"/>
        <v>59545</v>
      </c>
      <c r="J6652" s="4">
        <f t="shared" si="928"/>
        <v>0.67475381599374484</v>
      </c>
      <c r="K6652" s="5">
        <f t="shared" si="929"/>
        <v>1.6747538159937447</v>
      </c>
      <c r="L6652" s="4" t="str">
        <f t="shared" si="930"/>
        <v>Over Budget</v>
      </c>
      <c r="M6652">
        <f t="shared" si="931"/>
        <v>2022</v>
      </c>
      <c r="N6652">
        <f t="shared" si="932"/>
        <v>12</v>
      </c>
      <c r="O6652" t="str">
        <f t="shared" si="933"/>
        <v>Dec</v>
      </c>
      <c r="P6652" t="str">
        <f t="shared" si="934"/>
        <v>Q4</v>
      </c>
      <c r="Q6652" t="str">
        <f t="shared" si="935"/>
        <v>2022-12</v>
      </c>
    </row>
    <row r="6653" spans="1:17" x14ac:dyDescent="0.35">
      <c r="A6653" s="2">
        <v>44959</v>
      </c>
      <c r="B6653" t="s">
        <v>28</v>
      </c>
      <c r="C6653" t="s">
        <v>19</v>
      </c>
      <c r="D6653" t="s">
        <v>58</v>
      </c>
      <c r="E6653" s="3">
        <v>49534</v>
      </c>
      <c r="F6653" s="3">
        <v>82225</v>
      </c>
      <c r="G6653" t="s">
        <v>21</v>
      </c>
      <c r="H6653" s="3" t="s">
        <v>6683</v>
      </c>
      <c r="I6653" s="3">
        <f t="shared" si="927"/>
        <v>32691</v>
      </c>
      <c r="J6653" s="4">
        <f t="shared" si="928"/>
        <v>0.65997092905882826</v>
      </c>
      <c r="K6653" s="5">
        <f t="shared" si="929"/>
        <v>1.6599709290588283</v>
      </c>
      <c r="L6653" s="4" t="str">
        <f t="shared" si="930"/>
        <v>Over Budget</v>
      </c>
      <c r="M6653">
        <f t="shared" si="931"/>
        <v>2023</v>
      </c>
      <c r="N6653">
        <f t="shared" si="932"/>
        <v>2</v>
      </c>
      <c r="O6653" t="str">
        <f t="shared" si="933"/>
        <v>Feb</v>
      </c>
      <c r="P6653" t="str">
        <f t="shared" si="934"/>
        <v>Q1</v>
      </c>
      <c r="Q6653" t="str">
        <f t="shared" si="935"/>
        <v>2023-02</v>
      </c>
    </row>
    <row r="6654" spans="1:17" x14ac:dyDescent="0.35">
      <c r="A6654" s="2">
        <v>44575</v>
      </c>
      <c r="B6654" t="s">
        <v>55</v>
      </c>
      <c r="C6654" t="s">
        <v>23</v>
      </c>
      <c r="D6654" t="s">
        <v>20</v>
      </c>
      <c r="E6654" s="3">
        <v>20090</v>
      </c>
      <c r="F6654" s="3">
        <v>47550</v>
      </c>
      <c r="G6654" t="s">
        <v>32</v>
      </c>
      <c r="H6654" s="3" t="s">
        <v>6684</v>
      </c>
      <c r="I6654" s="3">
        <f t="shared" si="927"/>
        <v>27460</v>
      </c>
      <c r="J6654" s="4">
        <f t="shared" si="928"/>
        <v>1.3668491786958685</v>
      </c>
      <c r="K6654" s="5">
        <f t="shared" si="929"/>
        <v>2.3668491786958685</v>
      </c>
      <c r="L6654" s="4" t="str">
        <f t="shared" si="930"/>
        <v>Over Budget</v>
      </c>
      <c r="M6654">
        <f t="shared" si="931"/>
        <v>2022</v>
      </c>
      <c r="N6654">
        <f t="shared" si="932"/>
        <v>1</v>
      </c>
      <c r="O6654" t="str">
        <f t="shared" si="933"/>
        <v>Jan</v>
      </c>
      <c r="P6654" t="str">
        <f t="shared" si="934"/>
        <v>Q1</v>
      </c>
      <c r="Q6654" t="str">
        <f t="shared" si="935"/>
        <v>2022-01</v>
      </c>
    </row>
    <row r="6655" spans="1:17" x14ac:dyDescent="0.35">
      <c r="A6655" s="2">
        <v>44909</v>
      </c>
      <c r="B6655" t="s">
        <v>55</v>
      </c>
      <c r="C6655" t="s">
        <v>29</v>
      </c>
      <c r="D6655" t="s">
        <v>58</v>
      </c>
      <c r="E6655" s="3">
        <v>42771</v>
      </c>
      <c r="F6655" s="3">
        <v>80682</v>
      </c>
      <c r="G6655" t="s">
        <v>35</v>
      </c>
      <c r="H6655" s="3" t="s">
        <v>6685</v>
      </c>
      <c r="I6655" s="3">
        <f t="shared" si="927"/>
        <v>37911</v>
      </c>
      <c r="J6655" s="4">
        <f t="shared" si="928"/>
        <v>0.88637160692992911</v>
      </c>
      <c r="K6655" s="5">
        <f t="shared" si="929"/>
        <v>1.8863716069299292</v>
      </c>
      <c r="L6655" s="4" t="str">
        <f t="shared" si="930"/>
        <v>Over Budget</v>
      </c>
      <c r="M6655">
        <f t="shared" si="931"/>
        <v>2022</v>
      </c>
      <c r="N6655">
        <f t="shared" si="932"/>
        <v>12</v>
      </c>
      <c r="O6655" t="str">
        <f t="shared" si="933"/>
        <v>Dec</v>
      </c>
      <c r="P6655" t="str">
        <f t="shared" si="934"/>
        <v>Q4</v>
      </c>
      <c r="Q6655" t="str">
        <f t="shared" si="935"/>
        <v>2022-12</v>
      </c>
    </row>
    <row r="6656" spans="1:17" x14ac:dyDescent="0.35">
      <c r="A6656" s="2">
        <v>44421</v>
      </c>
      <c r="B6656" t="s">
        <v>55</v>
      </c>
      <c r="C6656" t="s">
        <v>29</v>
      </c>
      <c r="D6656" t="s">
        <v>58</v>
      </c>
      <c r="E6656" s="3">
        <v>88292</v>
      </c>
      <c r="F6656" s="3">
        <v>15914</v>
      </c>
      <c r="G6656" t="s">
        <v>32</v>
      </c>
      <c r="H6656" s="3" t="s">
        <v>6686</v>
      </c>
      <c r="I6656" s="3">
        <f t="shared" si="927"/>
        <v>-72378</v>
      </c>
      <c r="J6656" s="4">
        <f t="shared" si="928"/>
        <v>-0.81975716939247045</v>
      </c>
      <c r="K6656" s="5">
        <f t="shared" si="929"/>
        <v>0.18024283060752955</v>
      </c>
      <c r="L6656" s="4" t="str">
        <f t="shared" si="930"/>
        <v>Under Budget</v>
      </c>
      <c r="M6656">
        <f t="shared" si="931"/>
        <v>2021</v>
      </c>
      <c r="N6656">
        <f t="shared" si="932"/>
        <v>8</v>
      </c>
      <c r="O6656" t="str">
        <f t="shared" si="933"/>
        <v>Aug</v>
      </c>
      <c r="P6656" t="str">
        <f t="shared" si="934"/>
        <v>Q3</v>
      </c>
      <c r="Q6656" t="str">
        <f t="shared" si="935"/>
        <v>2021-08</v>
      </c>
    </row>
    <row r="6657" spans="1:17" x14ac:dyDescent="0.35">
      <c r="A6657" s="2">
        <v>44934</v>
      </c>
      <c r="B6657" t="s">
        <v>41</v>
      </c>
      <c r="C6657" t="s">
        <v>24</v>
      </c>
      <c r="D6657" t="s">
        <v>39</v>
      </c>
      <c r="E6657" s="3">
        <v>80295</v>
      </c>
      <c r="F6657" s="3">
        <v>70953</v>
      </c>
      <c r="G6657" t="s">
        <v>32</v>
      </c>
      <c r="H6657" s="3" t="s">
        <v>6687</v>
      </c>
      <c r="I6657" s="3">
        <f t="shared" si="927"/>
        <v>-9342</v>
      </c>
      <c r="J6657" s="4">
        <f t="shared" si="928"/>
        <v>-0.11634597422006351</v>
      </c>
      <c r="K6657" s="5">
        <f t="shared" si="929"/>
        <v>0.88365402577993646</v>
      </c>
      <c r="L6657" s="4" t="str">
        <f t="shared" si="930"/>
        <v>Under Budget</v>
      </c>
      <c r="M6657">
        <f t="shared" si="931"/>
        <v>2023</v>
      </c>
      <c r="N6657">
        <f t="shared" si="932"/>
        <v>1</v>
      </c>
      <c r="O6657" t="str">
        <f t="shared" si="933"/>
        <v>Jan</v>
      </c>
      <c r="P6657" t="str">
        <f t="shared" si="934"/>
        <v>Q1</v>
      </c>
      <c r="Q6657" t="str">
        <f t="shared" si="935"/>
        <v>2023-01</v>
      </c>
    </row>
    <row r="6658" spans="1:17" x14ac:dyDescent="0.35">
      <c r="A6658" s="2">
        <v>44432</v>
      </c>
      <c r="B6658" t="s">
        <v>41</v>
      </c>
      <c r="C6658" t="s">
        <v>19</v>
      </c>
      <c r="D6658" t="s">
        <v>58</v>
      </c>
      <c r="E6658" s="3">
        <v>103737</v>
      </c>
      <c r="F6658" s="3">
        <v>73129</v>
      </c>
      <c r="G6658" t="s">
        <v>35</v>
      </c>
      <c r="H6658" s="3" t="s">
        <v>6688</v>
      </c>
      <c r="I6658" s="3">
        <f t="shared" si="927"/>
        <v>-30608</v>
      </c>
      <c r="J6658" s="4">
        <f t="shared" si="928"/>
        <v>-0.29505383807127639</v>
      </c>
      <c r="K6658" s="5">
        <f t="shared" si="929"/>
        <v>0.70494616192872361</v>
      </c>
      <c r="L6658" s="4" t="str">
        <f t="shared" si="930"/>
        <v>Under Budget</v>
      </c>
      <c r="M6658">
        <f t="shared" si="931"/>
        <v>2021</v>
      </c>
      <c r="N6658">
        <f t="shared" si="932"/>
        <v>8</v>
      </c>
      <c r="O6658" t="str">
        <f t="shared" si="933"/>
        <v>Aug</v>
      </c>
      <c r="P6658" t="str">
        <f t="shared" si="934"/>
        <v>Q3</v>
      </c>
      <c r="Q6658" t="str">
        <f t="shared" si="935"/>
        <v>2021-08</v>
      </c>
    </row>
    <row r="6659" spans="1:17" x14ac:dyDescent="0.35">
      <c r="A6659" s="2">
        <v>44379</v>
      </c>
      <c r="B6659" t="s">
        <v>28</v>
      </c>
      <c r="C6659" t="s">
        <v>34</v>
      </c>
      <c r="D6659" t="s">
        <v>58</v>
      </c>
      <c r="E6659" s="3">
        <v>148433</v>
      </c>
      <c r="F6659" s="3">
        <v>23391</v>
      </c>
      <c r="G6659" t="s">
        <v>32</v>
      </c>
      <c r="H6659" s="3" t="s">
        <v>6689</v>
      </c>
      <c r="I6659" s="3">
        <f t="shared" si="927"/>
        <v>-125042</v>
      </c>
      <c r="J6659" s="4">
        <f t="shared" si="928"/>
        <v>-0.84241374896417909</v>
      </c>
      <c r="K6659" s="5">
        <f t="shared" si="929"/>
        <v>0.15758625103582088</v>
      </c>
      <c r="L6659" s="4" t="str">
        <f t="shared" si="930"/>
        <v>Under Budget</v>
      </c>
      <c r="M6659">
        <f t="shared" si="931"/>
        <v>2021</v>
      </c>
      <c r="N6659">
        <f t="shared" si="932"/>
        <v>7</v>
      </c>
      <c r="O6659" t="str">
        <f t="shared" si="933"/>
        <v>Jul</v>
      </c>
      <c r="P6659" t="str">
        <f t="shared" si="934"/>
        <v>Q3</v>
      </c>
      <c r="Q6659" t="str">
        <f t="shared" si="935"/>
        <v>2021-07</v>
      </c>
    </row>
    <row r="6660" spans="1:17" x14ac:dyDescent="0.35">
      <c r="A6660" s="2">
        <v>44908</v>
      </c>
      <c r="B6660" t="s">
        <v>37</v>
      </c>
      <c r="C6660" t="s">
        <v>29</v>
      </c>
      <c r="D6660" t="s">
        <v>30</v>
      </c>
      <c r="E6660" s="3">
        <v>61559</v>
      </c>
      <c r="F6660" s="3">
        <v>98006</v>
      </c>
      <c r="G6660" t="s">
        <v>21</v>
      </c>
      <c r="H6660" s="3" t="s">
        <v>6690</v>
      </c>
      <c r="I6660" s="3">
        <f t="shared" si="927"/>
        <v>36447</v>
      </c>
      <c r="J6660" s="4">
        <f t="shared" si="928"/>
        <v>0.59206614792313061</v>
      </c>
      <c r="K6660" s="5">
        <f t="shared" si="929"/>
        <v>1.5920661479231306</v>
      </c>
      <c r="L6660" s="4" t="str">
        <f t="shared" si="930"/>
        <v>Over Budget</v>
      </c>
      <c r="M6660">
        <f t="shared" si="931"/>
        <v>2022</v>
      </c>
      <c r="N6660">
        <f t="shared" si="932"/>
        <v>12</v>
      </c>
      <c r="O6660" t="str">
        <f t="shared" si="933"/>
        <v>Dec</v>
      </c>
      <c r="P6660" t="str">
        <f t="shared" si="934"/>
        <v>Q4</v>
      </c>
      <c r="Q6660" t="str">
        <f t="shared" si="935"/>
        <v>2022-12</v>
      </c>
    </row>
    <row r="6661" spans="1:17" x14ac:dyDescent="0.35">
      <c r="A6661" s="2">
        <v>44640</v>
      </c>
      <c r="B6661" t="s">
        <v>28</v>
      </c>
      <c r="C6661" t="s">
        <v>34</v>
      </c>
      <c r="D6661" t="s">
        <v>20</v>
      </c>
      <c r="E6661" s="3">
        <v>143639</v>
      </c>
      <c r="F6661" s="3">
        <v>126051</v>
      </c>
      <c r="G6661" t="s">
        <v>26</v>
      </c>
      <c r="H6661" s="3" t="s">
        <v>6691</v>
      </c>
      <c r="I6661" s="3">
        <f t="shared" ref="I6661:I6724" si="936">F6661-E6661</f>
        <v>-17588</v>
      </c>
      <c r="J6661" s="4">
        <f t="shared" ref="J6661:J6724" si="937">IFERROR(I6661/E6661,0)</f>
        <v>-0.12244585384192315</v>
      </c>
      <c r="K6661" s="5">
        <f t="shared" ref="K6661:K6724" si="938">IFERROR(F6661/E6661,0)</f>
        <v>0.87755414615807681</v>
      </c>
      <c r="L6661" s="4" t="str">
        <f t="shared" ref="L6661:L6724" si="939">IF(I6661&gt;0,"Over Budget",IF(I6661&lt;0,"Under Budget","On Budget"))</f>
        <v>Under Budget</v>
      </c>
      <c r="M6661">
        <f t="shared" ref="M6661:M6724" si="940">YEAR(A6661)</f>
        <v>2022</v>
      </c>
      <c r="N6661">
        <f t="shared" ref="N6661:N6724" si="941">MONTH(A6661)</f>
        <v>3</v>
      </c>
      <c r="O6661" t="str">
        <f t="shared" ref="O6661:O6724" si="942">TEXT(A6661,"mmm")</f>
        <v>Mar</v>
      </c>
      <c r="P6661" t="str">
        <f t="shared" ref="P6661:P6724" si="943">"Q"&amp;ROUNDUP(MONTH(A6661)/3,0)</f>
        <v>Q1</v>
      </c>
      <c r="Q6661" t="str">
        <f t="shared" ref="Q6661:Q6724" si="944">TEXT(A6661,"yyyy-mm")</f>
        <v>2022-03</v>
      </c>
    </row>
    <row r="6662" spans="1:17" x14ac:dyDescent="0.35">
      <c r="A6662" s="2">
        <v>44819</v>
      </c>
      <c r="B6662" t="s">
        <v>55</v>
      </c>
      <c r="C6662" t="s">
        <v>43</v>
      </c>
      <c r="D6662" t="s">
        <v>30</v>
      </c>
      <c r="E6662" s="3">
        <v>85713</v>
      </c>
      <c r="F6662" s="3">
        <v>109690</v>
      </c>
      <c r="G6662" t="s">
        <v>21</v>
      </c>
      <c r="H6662" s="3" t="s">
        <v>6692</v>
      </c>
      <c r="I6662" s="3">
        <f t="shared" si="936"/>
        <v>23977</v>
      </c>
      <c r="J6662" s="4">
        <f t="shared" si="937"/>
        <v>0.27973586270460726</v>
      </c>
      <c r="K6662" s="5">
        <f t="shared" si="938"/>
        <v>1.2797358627046072</v>
      </c>
      <c r="L6662" s="4" t="str">
        <f t="shared" si="939"/>
        <v>Over Budget</v>
      </c>
      <c r="M6662">
        <f t="shared" si="940"/>
        <v>2022</v>
      </c>
      <c r="N6662">
        <f t="shared" si="941"/>
        <v>9</v>
      </c>
      <c r="O6662" t="str">
        <f t="shared" si="942"/>
        <v>Sep</v>
      </c>
      <c r="P6662" t="str">
        <f t="shared" si="943"/>
        <v>Q3</v>
      </c>
      <c r="Q6662" t="str">
        <f t="shared" si="944"/>
        <v>2022-09</v>
      </c>
    </row>
    <row r="6663" spans="1:17" x14ac:dyDescent="0.35">
      <c r="A6663" s="2">
        <v>45226</v>
      </c>
      <c r="B6663" t="s">
        <v>23</v>
      </c>
      <c r="C6663" t="s">
        <v>23</v>
      </c>
      <c r="D6663" t="s">
        <v>25</v>
      </c>
      <c r="E6663" s="3">
        <v>45917</v>
      </c>
      <c r="F6663" s="3">
        <v>37285</v>
      </c>
      <c r="G6663" t="s">
        <v>32</v>
      </c>
      <c r="H6663" s="3" t="s">
        <v>6693</v>
      </c>
      <c r="I6663" s="3">
        <f t="shared" si="936"/>
        <v>-8632</v>
      </c>
      <c r="J6663" s="4">
        <f t="shared" si="937"/>
        <v>-0.1879913757431888</v>
      </c>
      <c r="K6663" s="5">
        <f t="shared" si="938"/>
        <v>0.8120086242568112</v>
      </c>
      <c r="L6663" s="4" t="str">
        <f t="shared" si="939"/>
        <v>Under Budget</v>
      </c>
      <c r="M6663">
        <f t="shared" si="940"/>
        <v>2023</v>
      </c>
      <c r="N6663">
        <f t="shared" si="941"/>
        <v>10</v>
      </c>
      <c r="O6663" t="str">
        <f t="shared" si="942"/>
        <v>Oct</v>
      </c>
      <c r="P6663" t="str">
        <f t="shared" si="943"/>
        <v>Q4</v>
      </c>
      <c r="Q6663" t="str">
        <f t="shared" si="944"/>
        <v>2023-10</v>
      </c>
    </row>
    <row r="6664" spans="1:17" x14ac:dyDescent="0.35">
      <c r="A6664" s="2">
        <v>44945</v>
      </c>
      <c r="B6664" t="s">
        <v>55</v>
      </c>
      <c r="C6664" t="s">
        <v>24</v>
      </c>
      <c r="D6664" t="s">
        <v>30</v>
      </c>
      <c r="E6664" s="3">
        <v>115142</v>
      </c>
      <c r="F6664" s="3">
        <v>102837</v>
      </c>
      <c r="G6664" t="s">
        <v>35</v>
      </c>
      <c r="H6664" s="3" t="s">
        <v>6694</v>
      </c>
      <c r="I6664" s="3">
        <f t="shared" si="936"/>
        <v>-12305</v>
      </c>
      <c r="J6664" s="4">
        <f t="shared" si="937"/>
        <v>-0.10686804120129927</v>
      </c>
      <c r="K6664" s="5">
        <f t="shared" si="938"/>
        <v>0.89313195879870078</v>
      </c>
      <c r="L6664" s="4" t="str">
        <f t="shared" si="939"/>
        <v>Under Budget</v>
      </c>
      <c r="M6664">
        <f t="shared" si="940"/>
        <v>2023</v>
      </c>
      <c r="N6664">
        <f t="shared" si="941"/>
        <v>1</v>
      </c>
      <c r="O6664" t="str">
        <f t="shared" si="942"/>
        <v>Jan</v>
      </c>
      <c r="P6664" t="str">
        <f t="shared" si="943"/>
        <v>Q1</v>
      </c>
      <c r="Q6664" t="str">
        <f t="shared" si="944"/>
        <v>2023-01</v>
      </c>
    </row>
    <row r="6665" spans="1:17" x14ac:dyDescent="0.35">
      <c r="A6665" s="2">
        <v>44351</v>
      </c>
      <c r="B6665" t="s">
        <v>18</v>
      </c>
      <c r="C6665" t="s">
        <v>29</v>
      </c>
      <c r="D6665" t="s">
        <v>25</v>
      </c>
      <c r="E6665" s="3">
        <v>98148</v>
      </c>
      <c r="F6665" s="3">
        <v>133596</v>
      </c>
      <c r="G6665" t="s">
        <v>26</v>
      </c>
      <c r="H6665" s="3" t="s">
        <v>6695</v>
      </c>
      <c r="I6665" s="3">
        <f t="shared" si="936"/>
        <v>35448</v>
      </c>
      <c r="J6665" s="4">
        <f t="shared" si="937"/>
        <v>0.36116884704731628</v>
      </c>
      <c r="K6665" s="5">
        <f t="shared" si="938"/>
        <v>1.3611688470473162</v>
      </c>
      <c r="L6665" s="4" t="str">
        <f t="shared" si="939"/>
        <v>Over Budget</v>
      </c>
      <c r="M6665">
        <f t="shared" si="940"/>
        <v>2021</v>
      </c>
      <c r="N6665">
        <f t="shared" si="941"/>
        <v>6</v>
      </c>
      <c r="O6665" t="str">
        <f t="shared" si="942"/>
        <v>Jun</v>
      </c>
      <c r="P6665" t="str">
        <f t="shared" si="943"/>
        <v>Q2</v>
      </c>
      <c r="Q6665" t="str">
        <f t="shared" si="944"/>
        <v>2021-06</v>
      </c>
    </row>
    <row r="6666" spans="1:17" x14ac:dyDescent="0.35">
      <c r="A6666" s="2">
        <v>44453</v>
      </c>
      <c r="B6666" t="s">
        <v>23</v>
      </c>
      <c r="C6666" t="s">
        <v>43</v>
      </c>
      <c r="D6666" t="s">
        <v>25</v>
      </c>
      <c r="E6666" s="3">
        <v>97535</v>
      </c>
      <c r="F6666" s="3">
        <v>44106</v>
      </c>
      <c r="G6666" t="s">
        <v>21</v>
      </c>
      <c r="H6666" s="3" t="s">
        <v>6696</v>
      </c>
      <c r="I6666" s="3">
        <f t="shared" si="936"/>
        <v>-53429</v>
      </c>
      <c r="J6666" s="4">
        <f t="shared" si="937"/>
        <v>-0.54779309991285174</v>
      </c>
      <c r="K6666" s="5">
        <f t="shared" si="938"/>
        <v>0.4522069000871482</v>
      </c>
      <c r="L6666" s="4" t="str">
        <f t="shared" si="939"/>
        <v>Under Budget</v>
      </c>
      <c r="M6666">
        <f t="shared" si="940"/>
        <v>2021</v>
      </c>
      <c r="N6666">
        <f t="shared" si="941"/>
        <v>9</v>
      </c>
      <c r="O6666" t="str">
        <f t="shared" si="942"/>
        <v>Sep</v>
      </c>
      <c r="P6666" t="str">
        <f t="shared" si="943"/>
        <v>Q3</v>
      </c>
      <c r="Q6666" t="str">
        <f t="shared" si="944"/>
        <v>2021-09</v>
      </c>
    </row>
    <row r="6667" spans="1:17" x14ac:dyDescent="0.35">
      <c r="A6667" s="2">
        <v>44431</v>
      </c>
      <c r="B6667" t="s">
        <v>23</v>
      </c>
      <c r="C6667" t="s">
        <v>43</v>
      </c>
      <c r="D6667" t="s">
        <v>30</v>
      </c>
      <c r="E6667" s="3">
        <v>132958</v>
      </c>
      <c r="F6667" s="3">
        <v>130865</v>
      </c>
      <c r="G6667" t="s">
        <v>32</v>
      </c>
      <c r="H6667" s="3" t="s">
        <v>6697</v>
      </c>
      <c r="I6667" s="3">
        <f t="shared" si="936"/>
        <v>-2093</v>
      </c>
      <c r="J6667" s="4">
        <f t="shared" si="937"/>
        <v>-1.5741813204169737E-2</v>
      </c>
      <c r="K6667" s="5">
        <f t="shared" si="938"/>
        <v>0.98425818679583021</v>
      </c>
      <c r="L6667" s="4" t="str">
        <f t="shared" si="939"/>
        <v>Under Budget</v>
      </c>
      <c r="M6667">
        <f t="shared" si="940"/>
        <v>2021</v>
      </c>
      <c r="N6667">
        <f t="shared" si="941"/>
        <v>8</v>
      </c>
      <c r="O6667" t="str">
        <f t="shared" si="942"/>
        <v>Aug</v>
      </c>
      <c r="P6667" t="str">
        <f t="shared" si="943"/>
        <v>Q3</v>
      </c>
      <c r="Q6667" t="str">
        <f t="shared" si="944"/>
        <v>2021-08</v>
      </c>
    </row>
    <row r="6668" spans="1:17" x14ac:dyDescent="0.35">
      <c r="A6668" s="2">
        <v>44696</v>
      </c>
      <c r="B6668" t="s">
        <v>28</v>
      </c>
      <c r="C6668" t="s">
        <v>23</v>
      </c>
      <c r="D6668" t="s">
        <v>39</v>
      </c>
      <c r="E6668" s="3">
        <v>132161</v>
      </c>
      <c r="F6668" s="3">
        <v>129946</v>
      </c>
      <c r="G6668" t="s">
        <v>35</v>
      </c>
      <c r="H6668" s="3" t="s">
        <v>6698</v>
      </c>
      <c r="I6668" s="3">
        <f t="shared" si="936"/>
        <v>-2215</v>
      </c>
      <c r="J6668" s="4">
        <f t="shared" si="937"/>
        <v>-1.6759861078533E-2</v>
      </c>
      <c r="K6668" s="5">
        <f t="shared" si="938"/>
        <v>0.983240138921467</v>
      </c>
      <c r="L6668" s="4" t="str">
        <f t="shared" si="939"/>
        <v>Under Budget</v>
      </c>
      <c r="M6668">
        <f t="shared" si="940"/>
        <v>2022</v>
      </c>
      <c r="N6668">
        <f t="shared" si="941"/>
        <v>5</v>
      </c>
      <c r="O6668" t="str">
        <f t="shared" si="942"/>
        <v>May</v>
      </c>
      <c r="P6668" t="str">
        <f t="shared" si="943"/>
        <v>Q2</v>
      </c>
      <c r="Q6668" t="str">
        <f t="shared" si="944"/>
        <v>2022-05</v>
      </c>
    </row>
    <row r="6669" spans="1:17" x14ac:dyDescent="0.35">
      <c r="A6669" s="2">
        <v>44485</v>
      </c>
      <c r="B6669" t="s">
        <v>55</v>
      </c>
      <c r="C6669" t="s">
        <v>24</v>
      </c>
      <c r="D6669" t="s">
        <v>30</v>
      </c>
      <c r="E6669" s="3">
        <v>11605</v>
      </c>
      <c r="F6669" s="3">
        <v>74405</v>
      </c>
      <c r="G6669" t="s">
        <v>21</v>
      </c>
      <c r="H6669" s="3" t="s">
        <v>6699</v>
      </c>
      <c r="I6669" s="3">
        <f t="shared" si="936"/>
        <v>62800</v>
      </c>
      <c r="J6669" s="4">
        <f t="shared" si="937"/>
        <v>5.4114605773373547</v>
      </c>
      <c r="K6669" s="5">
        <f t="shared" si="938"/>
        <v>6.4114605773373547</v>
      </c>
      <c r="L6669" s="4" t="str">
        <f t="shared" si="939"/>
        <v>Over Budget</v>
      </c>
      <c r="M6669">
        <f t="shared" si="940"/>
        <v>2021</v>
      </c>
      <c r="N6669">
        <f t="shared" si="941"/>
        <v>10</v>
      </c>
      <c r="O6669" t="str">
        <f t="shared" si="942"/>
        <v>Oct</v>
      </c>
      <c r="P6669" t="str">
        <f t="shared" si="943"/>
        <v>Q4</v>
      </c>
      <c r="Q6669" t="str">
        <f t="shared" si="944"/>
        <v>2021-10</v>
      </c>
    </row>
    <row r="6670" spans="1:17" x14ac:dyDescent="0.35">
      <c r="A6670" s="2">
        <v>44706</v>
      </c>
      <c r="B6670" t="s">
        <v>55</v>
      </c>
      <c r="C6670" t="s">
        <v>24</v>
      </c>
      <c r="D6670" t="s">
        <v>20</v>
      </c>
      <c r="E6670" s="3">
        <v>120747</v>
      </c>
      <c r="F6670" s="3">
        <v>124147</v>
      </c>
      <c r="G6670" t="s">
        <v>32</v>
      </c>
      <c r="H6670" s="3" t="s">
        <v>6700</v>
      </c>
      <c r="I6670" s="3">
        <f t="shared" si="936"/>
        <v>3400</v>
      </c>
      <c r="J6670" s="4">
        <f t="shared" si="937"/>
        <v>2.8158049475349285E-2</v>
      </c>
      <c r="K6670" s="5">
        <f t="shared" si="938"/>
        <v>1.0281580494753493</v>
      </c>
      <c r="L6670" s="4" t="str">
        <f t="shared" si="939"/>
        <v>Over Budget</v>
      </c>
      <c r="M6670">
        <f t="shared" si="940"/>
        <v>2022</v>
      </c>
      <c r="N6670">
        <f t="shared" si="941"/>
        <v>5</v>
      </c>
      <c r="O6670" t="str">
        <f t="shared" si="942"/>
        <v>May</v>
      </c>
      <c r="P6670" t="str">
        <f t="shared" si="943"/>
        <v>Q2</v>
      </c>
      <c r="Q6670" t="str">
        <f t="shared" si="944"/>
        <v>2022-05</v>
      </c>
    </row>
    <row r="6671" spans="1:17" x14ac:dyDescent="0.35">
      <c r="A6671" s="2">
        <v>44905</v>
      </c>
      <c r="B6671" t="s">
        <v>37</v>
      </c>
      <c r="C6671" t="s">
        <v>34</v>
      </c>
      <c r="D6671" t="s">
        <v>30</v>
      </c>
      <c r="E6671" s="3">
        <v>82820</v>
      </c>
      <c r="F6671" s="3">
        <v>105768</v>
      </c>
      <c r="G6671" t="s">
        <v>35</v>
      </c>
      <c r="H6671" s="3" t="s">
        <v>6701</v>
      </c>
      <c r="I6671" s="3">
        <f t="shared" si="936"/>
        <v>22948</v>
      </c>
      <c r="J6671" s="4">
        <f t="shared" si="937"/>
        <v>0.27708283023424296</v>
      </c>
      <c r="K6671" s="5">
        <f t="shared" si="938"/>
        <v>1.277082830234243</v>
      </c>
      <c r="L6671" s="4" t="str">
        <f t="shared" si="939"/>
        <v>Over Budget</v>
      </c>
      <c r="M6671">
        <f t="shared" si="940"/>
        <v>2022</v>
      </c>
      <c r="N6671">
        <f t="shared" si="941"/>
        <v>12</v>
      </c>
      <c r="O6671" t="str">
        <f t="shared" si="942"/>
        <v>Dec</v>
      </c>
      <c r="P6671" t="str">
        <f t="shared" si="943"/>
        <v>Q4</v>
      </c>
      <c r="Q6671" t="str">
        <f t="shared" si="944"/>
        <v>2022-12</v>
      </c>
    </row>
    <row r="6672" spans="1:17" x14ac:dyDescent="0.35">
      <c r="A6672" s="2">
        <v>44981</v>
      </c>
      <c r="B6672" t="s">
        <v>18</v>
      </c>
      <c r="C6672" t="s">
        <v>24</v>
      </c>
      <c r="D6672" t="s">
        <v>39</v>
      </c>
      <c r="E6672" s="3">
        <v>64721</v>
      </c>
      <c r="F6672" s="3">
        <v>94029</v>
      </c>
      <c r="G6672" t="s">
        <v>21</v>
      </c>
      <c r="H6672" s="3" t="s">
        <v>6702</v>
      </c>
      <c r="I6672" s="3">
        <f t="shared" si="936"/>
        <v>29308</v>
      </c>
      <c r="J6672" s="4">
        <f t="shared" si="937"/>
        <v>0.45283601922096384</v>
      </c>
      <c r="K6672" s="5">
        <f t="shared" si="938"/>
        <v>1.4528360192209637</v>
      </c>
      <c r="L6672" s="4" t="str">
        <f t="shared" si="939"/>
        <v>Over Budget</v>
      </c>
      <c r="M6672">
        <f t="shared" si="940"/>
        <v>2023</v>
      </c>
      <c r="N6672">
        <f t="shared" si="941"/>
        <v>2</v>
      </c>
      <c r="O6672" t="str">
        <f t="shared" si="942"/>
        <v>Feb</v>
      </c>
      <c r="P6672" t="str">
        <f t="shared" si="943"/>
        <v>Q1</v>
      </c>
      <c r="Q6672" t="str">
        <f t="shared" si="944"/>
        <v>2023-02</v>
      </c>
    </row>
    <row r="6673" spans="1:17" x14ac:dyDescent="0.35">
      <c r="A6673" s="2">
        <v>45090</v>
      </c>
      <c r="B6673" t="s">
        <v>28</v>
      </c>
      <c r="C6673" t="s">
        <v>43</v>
      </c>
      <c r="D6673" t="s">
        <v>30</v>
      </c>
      <c r="E6673" s="3">
        <v>56029</v>
      </c>
      <c r="F6673" s="3">
        <v>15042</v>
      </c>
      <c r="G6673" t="s">
        <v>35</v>
      </c>
      <c r="H6673" s="3" t="s">
        <v>6703</v>
      </c>
      <c r="I6673" s="3">
        <f t="shared" si="936"/>
        <v>-40987</v>
      </c>
      <c r="J6673" s="4">
        <f t="shared" si="937"/>
        <v>-0.7315318852736975</v>
      </c>
      <c r="K6673" s="5">
        <f t="shared" si="938"/>
        <v>0.26846811472630244</v>
      </c>
      <c r="L6673" s="4" t="str">
        <f t="shared" si="939"/>
        <v>Under Budget</v>
      </c>
      <c r="M6673">
        <f t="shared" si="940"/>
        <v>2023</v>
      </c>
      <c r="N6673">
        <f t="shared" si="941"/>
        <v>6</v>
      </c>
      <c r="O6673" t="str">
        <f t="shared" si="942"/>
        <v>Jun</v>
      </c>
      <c r="P6673" t="str">
        <f t="shared" si="943"/>
        <v>Q2</v>
      </c>
      <c r="Q6673" t="str">
        <f t="shared" si="944"/>
        <v>2023-06</v>
      </c>
    </row>
    <row r="6674" spans="1:17" x14ac:dyDescent="0.35">
      <c r="A6674" s="2">
        <v>44972</v>
      </c>
      <c r="B6674" t="s">
        <v>41</v>
      </c>
      <c r="C6674" t="s">
        <v>34</v>
      </c>
      <c r="D6674" t="s">
        <v>39</v>
      </c>
      <c r="E6674" s="3">
        <v>27736</v>
      </c>
      <c r="F6674" s="3">
        <v>112733</v>
      </c>
      <c r="G6674" t="s">
        <v>21</v>
      </c>
      <c r="H6674" s="3" t="s">
        <v>6704</v>
      </c>
      <c r="I6674" s="3">
        <f t="shared" si="936"/>
        <v>84997</v>
      </c>
      <c r="J6674" s="4">
        <f t="shared" si="937"/>
        <v>3.0645010095183154</v>
      </c>
      <c r="K6674" s="5">
        <f t="shared" si="938"/>
        <v>4.0645010095183158</v>
      </c>
      <c r="L6674" s="4" t="str">
        <f t="shared" si="939"/>
        <v>Over Budget</v>
      </c>
      <c r="M6674">
        <f t="shared" si="940"/>
        <v>2023</v>
      </c>
      <c r="N6674">
        <f t="shared" si="941"/>
        <v>2</v>
      </c>
      <c r="O6674" t="str">
        <f t="shared" si="942"/>
        <v>Feb</v>
      </c>
      <c r="P6674" t="str">
        <f t="shared" si="943"/>
        <v>Q1</v>
      </c>
      <c r="Q6674" t="str">
        <f t="shared" si="944"/>
        <v>2023-02</v>
      </c>
    </row>
    <row r="6675" spans="1:17" x14ac:dyDescent="0.35">
      <c r="A6675" s="2">
        <v>44494</v>
      </c>
      <c r="B6675" t="s">
        <v>28</v>
      </c>
      <c r="C6675" t="s">
        <v>24</v>
      </c>
      <c r="D6675" t="s">
        <v>20</v>
      </c>
      <c r="E6675" s="3">
        <v>144806</v>
      </c>
      <c r="F6675" s="3">
        <v>74221</v>
      </c>
      <c r="G6675" t="s">
        <v>21</v>
      </c>
      <c r="H6675" s="3" t="s">
        <v>6705</v>
      </c>
      <c r="I6675" s="3">
        <f t="shared" si="936"/>
        <v>-70585</v>
      </c>
      <c r="J6675" s="4">
        <f t="shared" si="937"/>
        <v>-0.48744527160476775</v>
      </c>
      <c r="K6675" s="5">
        <f t="shared" si="938"/>
        <v>0.5125547283952322</v>
      </c>
      <c r="L6675" s="4" t="str">
        <f t="shared" si="939"/>
        <v>Under Budget</v>
      </c>
      <c r="M6675">
        <f t="shared" si="940"/>
        <v>2021</v>
      </c>
      <c r="N6675">
        <f t="shared" si="941"/>
        <v>10</v>
      </c>
      <c r="O6675" t="str">
        <f t="shared" si="942"/>
        <v>Oct</v>
      </c>
      <c r="P6675" t="str">
        <f t="shared" si="943"/>
        <v>Q4</v>
      </c>
      <c r="Q6675" t="str">
        <f t="shared" si="944"/>
        <v>2021-10</v>
      </c>
    </row>
    <row r="6676" spans="1:17" x14ac:dyDescent="0.35">
      <c r="A6676" s="2">
        <v>44333</v>
      </c>
      <c r="B6676" t="s">
        <v>23</v>
      </c>
      <c r="C6676" t="s">
        <v>23</v>
      </c>
      <c r="D6676" t="s">
        <v>58</v>
      </c>
      <c r="E6676" s="3">
        <v>17531</v>
      </c>
      <c r="F6676" s="3">
        <v>120301</v>
      </c>
      <c r="G6676" t="s">
        <v>32</v>
      </c>
      <c r="H6676" s="3" t="s">
        <v>6706</v>
      </c>
      <c r="I6676" s="3">
        <f t="shared" si="936"/>
        <v>102770</v>
      </c>
      <c r="J6676" s="4">
        <f t="shared" si="937"/>
        <v>5.8621869830585815</v>
      </c>
      <c r="K6676" s="5">
        <f t="shared" si="938"/>
        <v>6.8621869830585815</v>
      </c>
      <c r="L6676" s="4" t="str">
        <f t="shared" si="939"/>
        <v>Over Budget</v>
      </c>
      <c r="M6676">
        <f t="shared" si="940"/>
        <v>2021</v>
      </c>
      <c r="N6676">
        <f t="shared" si="941"/>
        <v>5</v>
      </c>
      <c r="O6676" t="str">
        <f t="shared" si="942"/>
        <v>May</v>
      </c>
      <c r="P6676" t="str">
        <f t="shared" si="943"/>
        <v>Q2</v>
      </c>
      <c r="Q6676" t="str">
        <f t="shared" si="944"/>
        <v>2021-05</v>
      </c>
    </row>
    <row r="6677" spans="1:17" x14ac:dyDescent="0.35">
      <c r="A6677" s="2">
        <v>44572</v>
      </c>
      <c r="B6677" t="s">
        <v>28</v>
      </c>
      <c r="C6677" t="s">
        <v>43</v>
      </c>
      <c r="D6677" t="s">
        <v>39</v>
      </c>
      <c r="E6677" s="3">
        <v>43186</v>
      </c>
      <c r="F6677" s="3">
        <v>59126</v>
      </c>
      <c r="G6677" t="s">
        <v>26</v>
      </c>
      <c r="H6677" s="3" t="s">
        <v>6707</v>
      </c>
      <c r="I6677" s="3">
        <f t="shared" si="936"/>
        <v>15940</v>
      </c>
      <c r="J6677" s="4">
        <f t="shared" si="937"/>
        <v>0.36910109757791876</v>
      </c>
      <c r="K6677" s="5">
        <f t="shared" si="938"/>
        <v>1.3691010975779188</v>
      </c>
      <c r="L6677" s="4" t="str">
        <f t="shared" si="939"/>
        <v>Over Budget</v>
      </c>
      <c r="M6677">
        <f t="shared" si="940"/>
        <v>2022</v>
      </c>
      <c r="N6677">
        <f t="shared" si="941"/>
        <v>1</v>
      </c>
      <c r="O6677" t="str">
        <f t="shared" si="942"/>
        <v>Jan</v>
      </c>
      <c r="P6677" t="str">
        <f t="shared" si="943"/>
        <v>Q1</v>
      </c>
      <c r="Q6677" t="str">
        <f t="shared" si="944"/>
        <v>2022-01</v>
      </c>
    </row>
    <row r="6678" spans="1:17" x14ac:dyDescent="0.35">
      <c r="A6678" s="2">
        <v>44283</v>
      </c>
      <c r="B6678" t="s">
        <v>37</v>
      </c>
      <c r="C6678" t="s">
        <v>19</v>
      </c>
      <c r="D6678" t="s">
        <v>39</v>
      </c>
      <c r="E6678" s="3">
        <v>55077</v>
      </c>
      <c r="F6678" s="3">
        <v>64746</v>
      </c>
      <c r="G6678" t="s">
        <v>26</v>
      </c>
      <c r="H6678" s="3" t="s">
        <v>6708</v>
      </c>
      <c r="I6678" s="3">
        <f t="shared" si="936"/>
        <v>9669</v>
      </c>
      <c r="J6678" s="4">
        <f t="shared" si="937"/>
        <v>0.17555422408627921</v>
      </c>
      <c r="K6678" s="5">
        <f t="shared" si="938"/>
        <v>1.1755542240862793</v>
      </c>
      <c r="L6678" s="4" t="str">
        <f t="shared" si="939"/>
        <v>Over Budget</v>
      </c>
      <c r="M6678">
        <f t="shared" si="940"/>
        <v>2021</v>
      </c>
      <c r="N6678">
        <f t="shared" si="941"/>
        <v>3</v>
      </c>
      <c r="O6678" t="str">
        <f t="shared" si="942"/>
        <v>Mar</v>
      </c>
      <c r="P6678" t="str">
        <f t="shared" si="943"/>
        <v>Q1</v>
      </c>
      <c r="Q6678" t="str">
        <f t="shared" si="944"/>
        <v>2021-03</v>
      </c>
    </row>
    <row r="6679" spans="1:17" x14ac:dyDescent="0.35">
      <c r="A6679" s="2">
        <v>44633</v>
      </c>
      <c r="B6679" t="s">
        <v>28</v>
      </c>
      <c r="C6679" t="s">
        <v>23</v>
      </c>
      <c r="D6679" t="s">
        <v>39</v>
      </c>
      <c r="E6679" s="3">
        <v>51220</v>
      </c>
      <c r="F6679" s="3">
        <v>131891</v>
      </c>
      <c r="G6679" t="s">
        <v>35</v>
      </c>
      <c r="H6679" s="3" t="s">
        <v>6709</v>
      </c>
      <c r="I6679" s="3">
        <f t="shared" si="936"/>
        <v>80671</v>
      </c>
      <c r="J6679" s="4">
        <f t="shared" si="937"/>
        <v>1.5749902381882077</v>
      </c>
      <c r="K6679" s="5">
        <f t="shared" si="938"/>
        <v>2.5749902381882079</v>
      </c>
      <c r="L6679" s="4" t="str">
        <f t="shared" si="939"/>
        <v>Over Budget</v>
      </c>
      <c r="M6679">
        <f t="shared" si="940"/>
        <v>2022</v>
      </c>
      <c r="N6679">
        <f t="shared" si="941"/>
        <v>3</v>
      </c>
      <c r="O6679" t="str">
        <f t="shared" si="942"/>
        <v>Mar</v>
      </c>
      <c r="P6679" t="str">
        <f t="shared" si="943"/>
        <v>Q1</v>
      </c>
      <c r="Q6679" t="str">
        <f t="shared" si="944"/>
        <v>2022-03</v>
      </c>
    </row>
    <row r="6680" spans="1:17" x14ac:dyDescent="0.35">
      <c r="A6680" s="2">
        <v>44960</v>
      </c>
      <c r="B6680" t="s">
        <v>37</v>
      </c>
      <c r="C6680" t="s">
        <v>23</v>
      </c>
      <c r="D6680" t="s">
        <v>20</v>
      </c>
      <c r="E6680" s="3">
        <v>94027</v>
      </c>
      <c r="F6680" s="3">
        <v>83112</v>
      </c>
      <c r="G6680" t="s">
        <v>35</v>
      </c>
      <c r="H6680" s="3" t="s">
        <v>6710</v>
      </c>
      <c r="I6680" s="3">
        <f t="shared" si="936"/>
        <v>-10915</v>
      </c>
      <c r="J6680" s="4">
        <f t="shared" si="937"/>
        <v>-0.1160836780924628</v>
      </c>
      <c r="K6680" s="5">
        <f t="shared" si="938"/>
        <v>0.88391632190753722</v>
      </c>
      <c r="L6680" s="4" t="str">
        <f t="shared" si="939"/>
        <v>Under Budget</v>
      </c>
      <c r="M6680">
        <f t="shared" si="940"/>
        <v>2023</v>
      </c>
      <c r="N6680">
        <f t="shared" si="941"/>
        <v>2</v>
      </c>
      <c r="O6680" t="str">
        <f t="shared" si="942"/>
        <v>Feb</v>
      </c>
      <c r="P6680" t="str">
        <f t="shared" si="943"/>
        <v>Q1</v>
      </c>
      <c r="Q6680" t="str">
        <f t="shared" si="944"/>
        <v>2023-02</v>
      </c>
    </row>
    <row r="6681" spans="1:17" x14ac:dyDescent="0.35">
      <c r="A6681" s="2">
        <v>44898</v>
      </c>
      <c r="B6681" t="s">
        <v>23</v>
      </c>
      <c r="C6681" t="s">
        <v>24</v>
      </c>
      <c r="D6681" t="s">
        <v>25</v>
      </c>
      <c r="E6681" s="3">
        <v>81842</v>
      </c>
      <c r="F6681" s="3">
        <v>94058</v>
      </c>
      <c r="G6681" t="s">
        <v>35</v>
      </c>
      <c r="H6681" s="3" t="s">
        <v>6711</v>
      </c>
      <c r="I6681" s="3">
        <f t="shared" si="936"/>
        <v>12216</v>
      </c>
      <c r="J6681" s="4">
        <f t="shared" si="937"/>
        <v>0.1492632144864495</v>
      </c>
      <c r="K6681" s="5">
        <f t="shared" si="938"/>
        <v>1.1492632144864494</v>
      </c>
      <c r="L6681" s="4" t="str">
        <f t="shared" si="939"/>
        <v>Over Budget</v>
      </c>
      <c r="M6681">
        <f t="shared" si="940"/>
        <v>2022</v>
      </c>
      <c r="N6681">
        <f t="shared" si="941"/>
        <v>12</v>
      </c>
      <c r="O6681" t="str">
        <f t="shared" si="942"/>
        <v>Dec</v>
      </c>
      <c r="P6681" t="str">
        <f t="shared" si="943"/>
        <v>Q4</v>
      </c>
      <c r="Q6681" t="str">
        <f t="shared" si="944"/>
        <v>2022-12</v>
      </c>
    </row>
    <row r="6682" spans="1:17" x14ac:dyDescent="0.35">
      <c r="A6682" s="2">
        <v>45138</v>
      </c>
      <c r="B6682" t="s">
        <v>37</v>
      </c>
      <c r="C6682" t="s">
        <v>34</v>
      </c>
      <c r="D6682" t="s">
        <v>39</v>
      </c>
      <c r="E6682" s="3">
        <v>58241</v>
      </c>
      <c r="F6682" s="3">
        <v>111419</v>
      </c>
      <c r="G6682" t="s">
        <v>35</v>
      </c>
      <c r="H6682" s="3" t="s">
        <v>6712</v>
      </c>
      <c r="I6682" s="3">
        <f t="shared" si="936"/>
        <v>53178</v>
      </c>
      <c r="J6682" s="4">
        <f t="shared" si="937"/>
        <v>0.91306811352827044</v>
      </c>
      <c r="K6682" s="5">
        <f t="shared" si="938"/>
        <v>1.9130681135282706</v>
      </c>
      <c r="L6682" s="4" t="str">
        <f t="shared" si="939"/>
        <v>Over Budget</v>
      </c>
      <c r="M6682">
        <f t="shared" si="940"/>
        <v>2023</v>
      </c>
      <c r="N6682">
        <f t="shared" si="941"/>
        <v>7</v>
      </c>
      <c r="O6682" t="str">
        <f t="shared" si="942"/>
        <v>Jul</v>
      </c>
      <c r="P6682" t="str">
        <f t="shared" si="943"/>
        <v>Q3</v>
      </c>
      <c r="Q6682" t="str">
        <f t="shared" si="944"/>
        <v>2023-07</v>
      </c>
    </row>
    <row r="6683" spans="1:17" x14ac:dyDescent="0.35">
      <c r="A6683" s="2">
        <v>44348</v>
      </c>
      <c r="B6683" t="s">
        <v>55</v>
      </c>
      <c r="C6683" t="s">
        <v>34</v>
      </c>
      <c r="D6683" t="s">
        <v>20</v>
      </c>
      <c r="E6683" s="3">
        <v>145363</v>
      </c>
      <c r="F6683" s="3">
        <v>162865</v>
      </c>
      <c r="G6683" t="s">
        <v>35</v>
      </c>
      <c r="H6683" s="3" t="s">
        <v>6713</v>
      </c>
      <c r="I6683" s="3">
        <f t="shared" si="936"/>
        <v>17502</v>
      </c>
      <c r="J6683" s="4">
        <f t="shared" si="937"/>
        <v>0.12040202802638911</v>
      </c>
      <c r="K6683" s="5">
        <f t="shared" si="938"/>
        <v>1.1204020280263891</v>
      </c>
      <c r="L6683" s="4" t="str">
        <f t="shared" si="939"/>
        <v>Over Budget</v>
      </c>
      <c r="M6683">
        <f t="shared" si="940"/>
        <v>2021</v>
      </c>
      <c r="N6683">
        <f t="shared" si="941"/>
        <v>6</v>
      </c>
      <c r="O6683" t="str">
        <f t="shared" si="942"/>
        <v>Jun</v>
      </c>
      <c r="P6683" t="str">
        <f t="shared" si="943"/>
        <v>Q2</v>
      </c>
      <c r="Q6683" t="str">
        <f t="shared" si="944"/>
        <v>2021-06</v>
      </c>
    </row>
    <row r="6684" spans="1:17" x14ac:dyDescent="0.35">
      <c r="A6684" s="2">
        <v>45228</v>
      </c>
      <c r="B6684" t="s">
        <v>41</v>
      </c>
      <c r="C6684" t="s">
        <v>43</v>
      </c>
      <c r="D6684" t="s">
        <v>58</v>
      </c>
      <c r="E6684" s="3">
        <v>90496</v>
      </c>
      <c r="F6684" s="3">
        <v>24950</v>
      </c>
      <c r="G6684" t="s">
        <v>32</v>
      </c>
      <c r="H6684" s="3" t="s">
        <v>6714</v>
      </c>
      <c r="I6684" s="3">
        <f t="shared" si="936"/>
        <v>-65546</v>
      </c>
      <c r="J6684" s="4">
        <f t="shared" si="937"/>
        <v>-0.72429720650636498</v>
      </c>
      <c r="K6684" s="5">
        <f t="shared" si="938"/>
        <v>0.27570279349363508</v>
      </c>
      <c r="L6684" s="4" t="str">
        <f t="shared" si="939"/>
        <v>Under Budget</v>
      </c>
      <c r="M6684">
        <f t="shared" si="940"/>
        <v>2023</v>
      </c>
      <c r="N6684">
        <f t="shared" si="941"/>
        <v>10</v>
      </c>
      <c r="O6684" t="str">
        <f t="shared" si="942"/>
        <v>Oct</v>
      </c>
      <c r="P6684" t="str">
        <f t="shared" si="943"/>
        <v>Q4</v>
      </c>
      <c r="Q6684" t="str">
        <f t="shared" si="944"/>
        <v>2023-10</v>
      </c>
    </row>
    <row r="6685" spans="1:17" x14ac:dyDescent="0.35">
      <c r="A6685" s="2">
        <v>45003</v>
      </c>
      <c r="B6685" t="s">
        <v>23</v>
      </c>
      <c r="C6685" t="s">
        <v>24</v>
      </c>
      <c r="D6685" t="s">
        <v>39</v>
      </c>
      <c r="E6685" s="3">
        <v>84632</v>
      </c>
      <c r="F6685" s="3">
        <v>36493</v>
      </c>
      <c r="G6685" t="s">
        <v>35</v>
      </c>
      <c r="H6685" s="3" t="s">
        <v>6715</v>
      </c>
      <c r="I6685" s="3">
        <f t="shared" si="936"/>
        <v>-48139</v>
      </c>
      <c r="J6685" s="4">
        <f t="shared" si="937"/>
        <v>-0.56880376217033746</v>
      </c>
      <c r="K6685" s="5">
        <f t="shared" si="938"/>
        <v>0.43119623782966254</v>
      </c>
      <c r="L6685" s="4" t="str">
        <f t="shared" si="939"/>
        <v>Under Budget</v>
      </c>
      <c r="M6685">
        <f t="shared" si="940"/>
        <v>2023</v>
      </c>
      <c r="N6685">
        <f t="shared" si="941"/>
        <v>3</v>
      </c>
      <c r="O6685" t="str">
        <f t="shared" si="942"/>
        <v>Mar</v>
      </c>
      <c r="P6685" t="str">
        <f t="shared" si="943"/>
        <v>Q1</v>
      </c>
      <c r="Q6685" t="str">
        <f t="shared" si="944"/>
        <v>2023-03</v>
      </c>
    </row>
    <row r="6686" spans="1:17" x14ac:dyDescent="0.35">
      <c r="A6686" s="2">
        <v>44431</v>
      </c>
      <c r="B6686" t="s">
        <v>37</v>
      </c>
      <c r="C6686" t="s">
        <v>34</v>
      </c>
      <c r="D6686" t="s">
        <v>25</v>
      </c>
      <c r="E6686" s="3">
        <v>110530</v>
      </c>
      <c r="F6686" s="3">
        <v>130583</v>
      </c>
      <c r="G6686" t="s">
        <v>26</v>
      </c>
      <c r="H6686" s="3" t="s">
        <v>6716</v>
      </c>
      <c r="I6686" s="3">
        <f t="shared" si="936"/>
        <v>20053</v>
      </c>
      <c r="J6686" s="4">
        <f t="shared" si="937"/>
        <v>0.18142585723333032</v>
      </c>
      <c r="K6686" s="5">
        <f t="shared" si="938"/>
        <v>1.1814258572333303</v>
      </c>
      <c r="L6686" s="4" t="str">
        <f t="shared" si="939"/>
        <v>Over Budget</v>
      </c>
      <c r="M6686">
        <f t="shared" si="940"/>
        <v>2021</v>
      </c>
      <c r="N6686">
        <f t="shared" si="941"/>
        <v>8</v>
      </c>
      <c r="O6686" t="str">
        <f t="shared" si="942"/>
        <v>Aug</v>
      </c>
      <c r="P6686" t="str">
        <f t="shared" si="943"/>
        <v>Q3</v>
      </c>
      <c r="Q6686" t="str">
        <f t="shared" si="944"/>
        <v>2021-08</v>
      </c>
    </row>
    <row r="6687" spans="1:17" x14ac:dyDescent="0.35">
      <c r="A6687" s="2">
        <v>44871</v>
      </c>
      <c r="B6687" t="s">
        <v>18</v>
      </c>
      <c r="C6687" t="s">
        <v>29</v>
      </c>
      <c r="D6687" t="s">
        <v>20</v>
      </c>
      <c r="E6687" s="3">
        <v>50428</v>
      </c>
      <c r="F6687" s="3">
        <v>85930</v>
      </c>
      <c r="G6687" t="s">
        <v>26</v>
      </c>
      <c r="H6687" s="3" t="s">
        <v>6717</v>
      </c>
      <c r="I6687" s="3">
        <f t="shared" si="936"/>
        <v>35502</v>
      </c>
      <c r="J6687" s="4">
        <f t="shared" si="937"/>
        <v>0.70401364321408744</v>
      </c>
      <c r="K6687" s="5">
        <f t="shared" si="938"/>
        <v>1.7040136432140873</v>
      </c>
      <c r="L6687" s="4" t="str">
        <f t="shared" si="939"/>
        <v>Over Budget</v>
      </c>
      <c r="M6687">
        <f t="shared" si="940"/>
        <v>2022</v>
      </c>
      <c r="N6687">
        <f t="shared" si="941"/>
        <v>11</v>
      </c>
      <c r="O6687" t="str">
        <f t="shared" si="942"/>
        <v>Nov</v>
      </c>
      <c r="P6687" t="str">
        <f t="shared" si="943"/>
        <v>Q4</v>
      </c>
      <c r="Q6687" t="str">
        <f t="shared" si="944"/>
        <v>2022-11</v>
      </c>
    </row>
    <row r="6688" spans="1:17" x14ac:dyDescent="0.35">
      <c r="A6688" s="2">
        <v>44757</v>
      </c>
      <c r="B6688" t="s">
        <v>23</v>
      </c>
      <c r="C6688" t="s">
        <v>19</v>
      </c>
      <c r="D6688" t="s">
        <v>58</v>
      </c>
      <c r="E6688" s="3">
        <v>22612</v>
      </c>
      <c r="F6688" s="3">
        <v>68914</v>
      </c>
      <c r="G6688" t="s">
        <v>21</v>
      </c>
      <c r="H6688" s="3" t="s">
        <v>6718</v>
      </c>
      <c r="I6688" s="3">
        <f t="shared" si="936"/>
        <v>46302</v>
      </c>
      <c r="J6688" s="4">
        <f t="shared" si="937"/>
        <v>2.0476738015213161</v>
      </c>
      <c r="K6688" s="5">
        <f t="shared" si="938"/>
        <v>3.0476738015213161</v>
      </c>
      <c r="L6688" s="4" t="str">
        <f t="shared" si="939"/>
        <v>Over Budget</v>
      </c>
      <c r="M6688">
        <f t="shared" si="940"/>
        <v>2022</v>
      </c>
      <c r="N6688">
        <f t="shared" si="941"/>
        <v>7</v>
      </c>
      <c r="O6688" t="str">
        <f t="shared" si="942"/>
        <v>Jul</v>
      </c>
      <c r="P6688" t="str">
        <f t="shared" si="943"/>
        <v>Q3</v>
      </c>
      <c r="Q6688" t="str">
        <f t="shared" si="944"/>
        <v>2022-07</v>
      </c>
    </row>
    <row r="6689" spans="1:17" x14ac:dyDescent="0.35">
      <c r="A6689" s="2">
        <v>44234</v>
      </c>
      <c r="B6689" t="s">
        <v>18</v>
      </c>
      <c r="C6689" t="s">
        <v>29</v>
      </c>
      <c r="D6689" t="s">
        <v>25</v>
      </c>
      <c r="E6689" s="3">
        <v>68269</v>
      </c>
      <c r="F6689" s="3">
        <v>137659</v>
      </c>
      <c r="G6689" t="s">
        <v>21</v>
      </c>
      <c r="H6689" s="3" t="s">
        <v>6719</v>
      </c>
      <c r="I6689" s="3">
        <f t="shared" si="936"/>
        <v>69390</v>
      </c>
      <c r="J6689" s="4">
        <f t="shared" si="937"/>
        <v>1.0164203371955061</v>
      </c>
      <c r="K6689" s="5">
        <f t="shared" si="938"/>
        <v>2.0164203371955058</v>
      </c>
      <c r="L6689" s="4" t="str">
        <f t="shared" si="939"/>
        <v>Over Budget</v>
      </c>
      <c r="M6689">
        <f t="shared" si="940"/>
        <v>2021</v>
      </c>
      <c r="N6689">
        <f t="shared" si="941"/>
        <v>2</v>
      </c>
      <c r="O6689" t="str">
        <f t="shared" si="942"/>
        <v>Feb</v>
      </c>
      <c r="P6689" t="str">
        <f t="shared" si="943"/>
        <v>Q1</v>
      </c>
      <c r="Q6689" t="str">
        <f t="shared" si="944"/>
        <v>2021-02</v>
      </c>
    </row>
    <row r="6690" spans="1:17" x14ac:dyDescent="0.35">
      <c r="A6690" s="2">
        <v>45018</v>
      </c>
      <c r="B6690" t="s">
        <v>41</v>
      </c>
      <c r="C6690" t="s">
        <v>24</v>
      </c>
      <c r="D6690" t="s">
        <v>58</v>
      </c>
      <c r="E6690" s="3">
        <v>66673</v>
      </c>
      <c r="F6690" s="3">
        <v>12348</v>
      </c>
      <c r="G6690" t="s">
        <v>32</v>
      </c>
      <c r="H6690" s="3" t="s">
        <v>6720</v>
      </c>
      <c r="I6690" s="3">
        <f t="shared" si="936"/>
        <v>-54325</v>
      </c>
      <c r="J6690" s="4">
        <f t="shared" si="937"/>
        <v>-0.81479759422854825</v>
      </c>
      <c r="K6690" s="5">
        <f t="shared" si="938"/>
        <v>0.18520240577145172</v>
      </c>
      <c r="L6690" s="4" t="str">
        <f t="shared" si="939"/>
        <v>Under Budget</v>
      </c>
      <c r="M6690">
        <f t="shared" si="940"/>
        <v>2023</v>
      </c>
      <c r="N6690">
        <f t="shared" si="941"/>
        <v>4</v>
      </c>
      <c r="O6690" t="str">
        <f t="shared" si="942"/>
        <v>Apr</v>
      </c>
      <c r="P6690" t="str">
        <f t="shared" si="943"/>
        <v>Q2</v>
      </c>
      <c r="Q6690" t="str">
        <f t="shared" si="944"/>
        <v>2023-04</v>
      </c>
    </row>
    <row r="6691" spans="1:17" x14ac:dyDescent="0.35">
      <c r="A6691" s="2">
        <v>44617</v>
      </c>
      <c r="B6691" t="s">
        <v>37</v>
      </c>
      <c r="C6691" t="s">
        <v>24</v>
      </c>
      <c r="D6691" t="s">
        <v>25</v>
      </c>
      <c r="E6691" s="3">
        <v>87207</v>
      </c>
      <c r="F6691" s="3">
        <v>11926</v>
      </c>
      <c r="G6691" t="s">
        <v>32</v>
      </c>
      <c r="H6691" s="3" t="s">
        <v>6721</v>
      </c>
      <c r="I6691" s="3">
        <f t="shared" si="936"/>
        <v>-75281</v>
      </c>
      <c r="J6691" s="4">
        <f t="shared" si="937"/>
        <v>-0.86324492299930056</v>
      </c>
      <c r="K6691" s="5">
        <f t="shared" si="938"/>
        <v>0.1367550770006995</v>
      </c>
      <c r="L6691" s="4" t="str">
        <f t="shared" si="939"/>
        <v>Under Budget</v>
      </c>
      <c r="M6691">
        <f t="shared" si="940"/>
        <v>2022</v>
      </c>
      <c r="N6691">
        <f t="shared" si="941"/>
        <v>2</v>
      </c>
      <c r="O6691" t="str">
        <f t="shared" si="942"/>
        <v>Feb</v>
      </c>
      <c r="P6691" t="str">
        <f t="shared" si="943"/>
        <v>Q1</v>
      </c>
      <c r="Q6691" t="str">
        <f t="shared" si="944"/>
        <v>2022-02</v>
      </c>
    </row>
    <row r="6692" spans="1:17" x14ac:dyDescent="0.35">
      <c r="A6692" s="2">
        <v>44544</v>
      </c>
      <c r="B6692" t="s">
        <v>23</v>
      </c>
      <c r="C6692" t="s">
        <v>34</v>
      </c>
      <c r="D6692" t="s">
        <v>30</v>
      </c>
      <c r="E6692" s="3">
        <v>60767</v>
      </c>
      <c r="F6692" s="3">
        <v>163015</v>
      </c>
      <c r="G6692" t="s">
        <v>35</v>
      </c>
      <c r="H6692" s="3" t="s">
        <v>6722</v>
      </c>
      <c r="I6692" s="3">
        <f t="shared" si="936"/>
        <v>102248</v>
      </c>
      <c r="J6692" s="4">
        <f t="shared" si="937"/>
        <v>1.682623792518966</v>
      </c>
      <c r="K6692" s="5">
        <f t="shared" si="938"/>
        <v>2.682623792518966</v>
      </c>
      <c r="L6692" s="4" t="str">
        <f t="shared" si="939"/>
        <v>Over Budget</v>
      </c>
      <c r="M6692">
        <f t="shared" si="940"/>
        <v>2021</v>
      </c>
      <c r="N6692">
        <f t="shared" si="941"/>
        <v>12</v>
      </c>
      <c r="O6692" t="str">
        <f t="shared" si="942"/>
        <v>Dec</v>
      </c>
      <c r="P6692" t="str">
        <f t="shared" si="943"/>
        <v>Q4</v>
      </c>
      <c r="Q6692" t="str">
        <f t="shared" si="944"/>
        <v>2021-12</v>
      </c>
    </row>
    <row r="6693" spans="1:17" x14ac:dyDescent="0.35">
      <c r="A6693" s="2">
        <v>44944</v>
      </c>
      <c r="B6693" t="s">
        <v>23</v>
      </c>
      <c r="C6693" t="s">
        <v>23</v>
      </c>
      <c r="D6693" t="s">
        <v>30</v>
      </c>
      <c r="E6693" s="3">
        <v>57901</v>
      </c>
      <c r="F6693" s="3">
        <v>101252</v>
      </c>
      <c r="G6693" t="s">
        <v>21</v>
      </c>
      <c r="H6693" s="3" t="s">
        <v>6723</v>
      </c>
      <c r="I6693" s="3">
        <f t="shared" si="936"/>
        <v>43351</v>
      </c>
      <c r="J6693" s="4">
        <f t="shared" si="937"/>
        <v>0.74870900329873402</v>
      </c>
      <c r="K6693" s="5">
        <f t="shared" si="938"/>
        <v>1.748709003298734</v>
      </c>
      <c r="L6693" s="4" t="str">
        <f t="shared" si="939"/>
        <v>Over Budget</v>
      </c>
      <c r="M6693">
        <f t="shared" si="940"/>
        <v>2023</v>
      </c>
      <c r="N6693">
        <f t="shared" si="941"/>
        <v>1</v>
      </c>
      <c r="O6693" t="str">
        <f t="shared" si="942"/>
        <v>Jan</v>
      </c>
      <c r="P6693" t="str">
        <f t="shared" si="943"/>
        <v>Q1</v>
      </c>
      <c r="Q6693" t="str">
        <f t="shared" si="944"/>
        <v>2023-01</v>
      </c>
    </row>
    <row r="6694" spans="1:17" x14ac:dyDescent="0.35">
      <c r="A6694" s="2">
        <v>44469</v>
      </c>
      <c r="B6694" t="s">
        <v>41</v>
      </c>
      <c r="C6694" t="s">
        <v>24</v>
      </c>
      <c r="D6694" t="s">
        <v>30</v>
      </c>
      <c r="E6694" s="3">
        <v>44711</v>
      </c>
      <c r="F6694" s="3">
        <v>121116</v>
      </c>
      <c r="G6694" t="s">
        <v>32</v>
      </c>
      <c r="H6694" s="3" t="s">
        <v>6724</v>
      </c>
      <c r="I6694" s="3">
        <f t="shared" si="936"/>
        <v>76405</v>
      </c>
      <c r="J6694" s="4">
        <f t="shared" si="937"/>
        <v>1.7088635906152849</v>
      </c>
      <c r="K6694" s="5">
        <f t="shared" si="938"/>
        <v>2.7088635906152847</v>
      </c>
      <c r="L6694" s="4" t="str">
        <f t="shared" si="939"/>
        <v>Over Budget</v>
      </c>
      <c r="M6694">
        <f t="shared" si="940"/>
        <v>2021</v>
      </c>
      <c r="N6694">
        <f t="shared" si="941"/>
        <v>9</v>
      </c>
      <c r="O6694" t="str">
        <f t="shared" si="942"/>
        <v>Sep</v>
      </c>
      <c r="P6694" t="str">
        <f t="shared" si="943"/>
        <v>Q3</v>
      </c>
      <c r="Q6694" t="str">
        <f t="shared" si="944"/>
        <v>2021-09</v>
      </c>
    </row>
    <row r="6695" spans="1:17" x14ac:dyDescent="0.35">
      <c r="A6695" s="2">
        <v>44504</v>
      </c>
      <c r="B6695" t="s">
        <v>55</v>
      </c>
      <c r="C6695" t="s">
        <v>23</v>
      </c>
      <c r="D6695" t="s">
        <v>58</v>
      </c>
      <c r="E6695" s="3">
        <v>61522</v>
      </c>
      <c r="F6695" s="3">
        <v>77546</v>
      </c>
      <c r="G6695" t="s">
        <v>32</v>
      </c>
      <c r="H6695" s="3" t="s">
        <v>6725</v>
      </c>
      <c r="I6695" s="3">
        <f t="shared" si="936"/>
        <v>16024</v>
      </c>
      <c r="J6695" s="4">
        <f t="shared" si="937"/>
        <v>0.26045967296251749</v>
      </c>
      <c r="K6695" s="5">
        <f t="shared" si="938"/>
        <v>1.2604596729625175</v>
      </c>
      <c r="L6695" s="4" t="str">
        <f t="shared" si="939"/>
        <v>Over Budget</v>
      </c>
      <c r="M6695">
        <f t="shared" si="940"/>
        <v>2021</v>
      </c>
      <c r="N6695">
        <f t="shared" si="941"/>
        <v>11</v>
      </c>
      <c r="O6695" t="str">
        <f t="shared" si="942"/>
        <v>Nov</v>
      </c>
      <c r="P6695" t="str">
        <f t="shared" si="943"/>
        <v>Q4</v>
      </c>
      <c r="Q6695" t="str">
        <f t="shared" si="944"/>
        <v>2021-11</v>
      </c>
    </row>
    <row r="6696" spans="1:17" x14ac:dyDescent="0.35">
      <c r="A6696" s="2">
        <v>45172</v>
      </c>
      <c r="B6696" t="s">
        <v>18</v>
      </c>
      <c r="C6696" t="s">
        <v>43</v>
      </c>
      <c r="D6696" t="s">
        <v>30</v>
      </c>
      <c r="E6696" s="3">
        <v>116537</v>
      </c>
      <c r="F6696" s="3">
        <v>9400</v>
      </c>
      <c r="G6696" t="s">
        <v>26</v>
      </c>
      <c r="H6696" s="3" t="s">
        <v>6726</v>
      </c>
      <c r="I6696" s="3">
        <f t="shared" si="936"/>
        <v>-107137</v>
      </c>
      <c r="J6696" s="4">
        <f t="shared" si="937"/>
        <v>-0.91933892240232717</v>
      </c>
      <c r="K6696" s="5">
        <f t="shared" si="938"/>
        <v>8.0661077597672839E-2</v>
      </c>
      <c r="L6696" s="4" t="str">
        <f t="shared" si="939"/>
        <v>Under Budget</v>
      </c>
      <c r="M6696">
        <f t="shared" si="940"/>
        <v>2023</v>
      </c>
      <c r="N6696">
        <f t="shared" si="941"/>
        <v>9</v>
      </c>
      <c r="O6696" t="str">
        <f t="shared" si="942"/>
        <v>Sep</v>
      </c>
      <c r="P6696" t="str">
        <f t="shared" si="943"/>
        <v>Q3</v>
      </c>
      <c r="Q6696" t="str">
        <f t="shared" si="944"/>
        <v>2023-09</v>
      </c>
    </row>
    <row r="6697" spans="1:17" x14ac:dyDescent="0.35">
      <c r="A6697" s="2">
        <v>44929</v>
      </c>
      <c r="B6697" t="s">
        <v>23</v>
      </c>
      <c r="C6697" t="s">
        <v>43</v>
      </c>
      <c r="D6697" t="s">
        <v>20</v>
      </c>
      <c r="E6697" s="3">
        <v>34218</v>
      </c>
      <c r="F6697" s="3">
        <v>113011</v>
      </c>
      <c r="G6697" t="s">
        <v>32</v>
      </c>
      <c r="H6697" s="3" t="s">
        <v>6727</v>
      </c>
      <c r="I6697" s="3">
        <f t="shared" si="936"/>
        <v>78793</v>
      </c>
      <c r="J6697" s="4">
        <f t="shared" si="937"/>
        <v>2.3026769536501255</v>
      </c>
      <c r="K6697" s="5">
        <f t="shared" si="938"/>
        <v>3.3026769536501255</v>
      </c>
      <c r="L6697" s="4" t="str">
        <f t="shared" si="939"/>
        <v>Over Budget</v>
      </c>
      <c r="M6697">
        <f t="shared" si="940"/>
        <v>2023</v>
      </c>
      <c r="N6697">
        <f t="shared" si="941"/>
        <v>1</v>
      </c>
      <c r="O6697" t="str">
        <f t="shared" si="942"/>
        <v>Jan</v>
      </c>
      <c r="P6697" t="str">
        <f t="shared" si="943"/>
        <v>Q1</v>
      </c>
      <c r="Q6697" t="str">
        <f t="shared" si="944"/>
        <v>2023-01</v>
      </c>
    </row>
    <row r="6698" spans="1:17" x14ac:dyDescent="0.35">
      <c r="A6698" s="2">
        <v>45229</v>
      </c>
      <c r="B6698" t="s">
        <v>28</v>
      </c>
      <c r="C6698" t="s">
        <v>34</v>
      </c>
      <c r="D6698" t="s">
        <v>20</v>
      </c>
      <c r="E6698" s="3">
        <v>138449</v>
      </c>
      <c r="F6698" s="3">
        <v>99680</v>
      </c>
      <c r="G6698" t="s">
        <v>32</v>
      </c>
      <c r="H6698" s="3" t="s">
        <v>6728</v>
      </c>
      <c r="I6698" s="3">
        <f t="shared" si="936"/>
        <v>-38769</v>
      </c>
      <c r="J6698" s="4">
        <f t="shared" si="937"/>
        <v>-0.28002369103424368</v>
      </c>
      <c r="K6698" s="5">
        <f t="shared" si="938"/>
        <v>0.71997630896575637</v>
      </c>
      <c r="L6698" s="4" t="str">
        <f t="shared" si="939"/>
        <v>Under Budget</v>
      </c>
      <c r="M6698">
        <f t="shared" si="940"/>
        <v>2023</v>
      </c>
      <c r="N6698">
        <f t="shared" si="941"/>
        <v>10</v>
      </c>
      <c r="O6698" t="str">
        <f t="shared" si="942"/>
        <v>Oct</v>
      </c>
      <c r="P6698" t="str">
        <f t="shared" si="943"/>
        <v>Q4</v>
      </c>
      <c r="Q6698" t="str">
        <f t="shared" si="944"/>
        <v>2023-10</v>
      </c>
    </row>
    <row r="6699" spans="1:17" x14ac:dyDescent="0.35">
      <c r="A6699" s="2">
        <v>44640</v>
      </c>
      <c r="B6699" t="s">
        <v>18</v>
      </c>
      <c r="C6699" t="s">
        <v>43</v>
      </c>
      <c r="D6699" t="s">
        <v>30</v>
      </c>
      <c r="E6699" s="3">
        <v>18632</v>
      </c>
      <c r="F6699" s="3">
        <v>103763</v>
      </c>
      <c r="G6699" t="s">
        <v>21</v>
      </c>
      <c r="H6699" s="3" t="s">
        <v>6729</v>
      </c>
      <c r="I6699" s="3">
        <f t="shared" si="936"/>
        <v>85131</v>
      </c>
      <c r="J6699" s="4">
        <f t="shared" si="937"/>
        <v>4.5690747101760412</v>
      </c>
      <c r="K6699" s="5">
        <f t="shared" si="938"/>
        <v>5.5690747101760412</v>
      </c>
      <c r="L6699" s="4" t="str">
        <f t="shared" si="939"/>
        <v>Over Budget</v>
      </c>
      <c r="M6699">
        <f t="shared" si="940"/>
        <v>2022</v>
      </c>
      <c r="N6699">
        <f t="shared" si="941"/>
        <v>3</v>
      </c>
      <c r="O6699" t="str">
        <f t="shared" si="942"/>
        <v>Mar</v>
      </c>
      <c r="P6699" t="str">
        <f t="shared" si="943"/>
        <v>Q1</v>
      </c>
      <c r="Q6699" t="str">
        <f t="shared" si="944"/>
        <v>2022-03</v>
      </c>
    </row>
    <row r="6700" spans="1:17" x14ac:dyDescent="0.35">
      <c r="A6700" s="2">
        <v>44601</v>
      </c>
      <c r="B6700" t="s">
        <v>37</v>
      </c>
      <c r="C6700" t="s">
        <v>29</v>
      </c>
      <c r="D6700" t="s">
        <v>25</v>
      </c>
      <c r="E6700" s="3">
        <v>39884</v>
      </c>
      <c r="F6700" s="3">
        <v>139023</v>
      </c>
      <c r="G6700" t="s">
        <v>35</v>
      </c>
      <c r="H6700" s="3" t="s">
        <v>6730</v>
      </c>
      <c r="I6700" s="3">
        <f t="shared" si="936"/>
        <v>99139</v>
      </c>
      <c r="J6700" s="4">
        <f t="shared" si="937"/>
        <v>2.4856834820980844</v>
      </c>
      <c r="K6700" s="5">
        <f t="shared" si="938"/>
        <v>3.4856834820980844</v>
      </c>
      <c r="L6700" s="4" t="str">
        <f t="shared" si="939"/>
        <v>Over Budget</v>
      </c>
      <c r="M6700">
        <f t="shared" si="940"/>
        <v>2022</v>
      </c>
      <c r="N6700">
        <f t="shared" si="941"/>
        <v>2</v>
      </c>
      <c r="O6700" t="str">
        <f t="shared" si="942"/>
        <v>Feb</v>
      </c>
      <c r="P6700" t="str">
        <f t="shared" si="943"/>
        <v>Q1</v>
      </c>
      <c r="Q6700" t="str">
        <f t="shared" si="944"/>
        <v>2022-02</v>
      </c>
    </row>
    <row r="6701" spans="1:17" x14ac:dyDescent="0.35">
      <c r="A6701" s="2">
        <v>45049</v>
      </c>
      <c r="B6701" t="s">
        <v>41</v>
      </c>
      <c r="C6701" t="s">
        <v>29</v>
      </c>
      <c r="D6701" t="s">
        <v>25</v>
      </c>
      <c r="E6701" s="3">
        <v>57388</v>
      </c>
      <c r="F6701" s="3">
        <v>156158</v>
      </c>
      <c r="G6701" t="s">
        <v>35</v>
      </c>
      <c r="H6701" s="3" t="s">
        <v>6731</v>
      </c>
      <c r="I6701" s="3">
        <f t="shared" si="936"/>
        <v>98770</v>
      </c>
      <c r="J6701" s="4">
        <f t="shared" si="937"/>
        <v>1.7210915173903951</v>
      </c>
      <c r="K6701" s="5">
        <f t="shared" si="938"/>
        <v>2.7210915173903953</v>
      </c>
      <c r="L6701" s="4" t="str">
        <f t="shared" si="939"/>
        <v>Over Budget</v>
      </c>
      <c r="M6701">
        <f t="shared" si="940"/>
        <v>2023</v>
      </c>
      <c r="N6701">
        <f t="shared" si="941"/>
        <v>5</v>
      </c>
      <c r="O6701" t="str">
        <f t="shared" si="942"/>
        <v>May</v>
      </c>
      <c r="P6701" t="str">
        <f t="shared" si="943"/>
        <v>Q2</v>
      </c>
      <c r="Q6701" t="str">
        <f t="shared" si="944"/>
        <v>2023-05</v>
      </c>
    </row>
    <row r="6702" spans="1:17" x14ac:dyDescent="0.35">
      <c r="A6702" s="2">
        <v>44974</v>
      </c>
      <c r="B6702" t="s">
        <v>18</v>
      </c>
      <c r="C6702" t="s">
        <v>29</v>
      </c>
      <c r="D6702" t="s">
        <v>58</v>
      </c>
      <c r="E6702" s="3">
        <v>51063</v>
      </c>
      <c r="F6702" s="3">
        <v>14255</v>
      </c>
      <c r="G6702" t="s">
        <v>32</v>
      </c>
      <c r="H6702" s="3" t="s">
        <v>6732</v>
      </c>
      <c r="I6702" s="3">
        <f t="shared" si="936"/>
        <v>-36808</v>
      </c>
      <c r="J6702" s="4">
        <f t="shared" si="937"/>
        <v>-0.7208350469028455</v>
      </c>
      <c r="K6702" s="5">
        <f t="shared" si="938"/>
        <v>0.2791649530971545</v>
      </c>
      <c r="L6702" s="4" t="str">
        <f t="shared" si="939"/>
        <v>Under Budget</v>
      </c>
      <c r="M6702">
        <f t="shared" si="940"/>
        <v>2023</v>
      </c>
      <c r="N6702">
        <f t="shared" si="941"/>
        <v>2</v>
      </c>
      <c r="O6702" t="str">
        <f t="shared" si="942"/>
        <v>Feb</v>
      </c>
      <c r="P6702" t="str">
        <f t="shared" si="943"/>
        <v>Q1</v>
      </c>
      <c r="Q6702" t="str">
        <f t="shared" si="944"/>
        <v>2023-02</v>
      </c>
    </row>
    <row r="6703" spans="1:17" x14ac:dyDescent="0.35">
      <c r="A6703" s="2">
        <v>44311</v>
      </c>
      <c r="B6703" t="s">
        <v>28</v>
      </c>
      <c r="C6703" t="s">
        <v>34</v>
      </c>
      <c r="D6703" t="s">
        <v>25</v>
      </c>
      <c r="E6703" s="3">
        <v>141382</v>
      </c>
      <c r="F6703" s="3">
        <v>136183</v>
      </c>
      <c r="G6703" t="s">
        <v>21</v>
      </c>
      <c r="H6703" s="3" t="s">
        <v>6733</v>
      </c>
      <c r="I6703" s="3">
        <f t="shared" si="936"/>
        <v>-5199</v>
      </c>
      <c r="J6703" s="4">
        <f t="shared" si="937"/>
        <v>-3.6772715055664797E-2</v>
      </c>
      <c r="K6703" s="5">
        <f t="shared" si="938"/>
        <v>0.96322728494433518</v>
      </c>
      <c r="L6703" s="4" t="str">
        <f t="shared" si="939"/>
        <v>Under Budget</v>
      </c>
      <c r="M6703">
        <f t="shared" si="940"/>
        <v>2021</v>
      </c>
      <c r="N6703">
        <f t="shared" si="941"/>
        <v>4</v>
      </c>
      <c r="O6703" t="str">
        <f t="shared" si="942"/>
        <v>Apr</v>
      </c>
      <c r="P6703" t="str">
        <f t="shared" si="943"/>
        <v>Q2</v>
      </c>
      <c r="Q6703" t="str">
        <f t="shared" si="944"/>
        <v>2021-04</v>
      </c>
    </row>
    <row r="6704" spans="1:17" x14ac:dyDescent="0.35">
      <c r="A6704" s="2">
        <v>44261</v>
      </c>
      <c r="B6704" t="s">
        <v>28</v>
      </c>
      <c r="C6704" t="s">
        <v>34</v>
      </c>
      <c r="D6704" t="s">
        <v>39</v>
      </c>
      <c r="E6704" s="3">
        <v>44675</v>
      </c>
      <c r="F6704" s="3">
        <v>45156</v>
      </c>
      <c r="G6704" t="s">
        <v>35</v>
      </c>
      <c r="H6704" s="3" t="s">
        <v>6734</v>
      </c>
      <c r="I6704" s="3">
        <f t="shared" si="936"/>
        <v>481</v>
      </c>
      <c r="J6704" s="4">
        <f t="shared" si="937"/>
        <v>1.076664801343033E-2</v>
      </c>
      <c r="K6704" s="5">
        <f t="shared" si="938"/>
        <v>1.0107666480134303</v>
      </c>
      <c r="L6704" s="4" t="str">
        <f t="shared" si="939"/>
        <v>Over Budget</v>
      </c>
      <c r="M6704">
        <f t="shared" si="940"/>
        <v>2021</v>
      </c>
      <c r="N6704">
        <f t="shared" si="941"/>
        <v>3</v>
      </c>
      <c r="O6704" t="str">
        <f t="shared" si="942"/>
        <v>Mar</v>
      </c>
      <c r="P6704" t="str">
        <f t="shared" si="943"/>
        <v>Q1</v>
      </c>
      <c r="Q6704" t="str">
        <f t="shared" si="944"/>
        <v>2021-03</v>
      </c>
    </row>
    <row r="6705" spans="1:17" x14ac:dyDescent="0.35">
      <c r="A6705" s="2">
        <v>45021</v>
      </c>
      <c r="B6705" t="s">
        <v>41</v>
      </c>
      <c r="C6705" t="s">
        <v>29</v>
      </c>
      <c r="D6705" t="s">
        <v>25</v>
      </c>
      <c r="E6705" s="3">
        <v>19899</v>
      </c>
      <c r="F6705" s="3">
        <v>49915</v>
      </c>
      <c r="G6705" t="s">
        <v>35</v>
      </c>
      <c r="H6705" s="3" t="s">
        <v>6735</v>
      </c>
      <c r="I6705" s="3">
        <f t="shared" si="936"/>
        <v>30016</v>
      </c>
      <c r="J6705" s="4">
        <f t="shared" si="937"/>
        <v>1.5084175084175084</v>
      </c>
      <c r="K6705" s="5">
        <f t="shared" si="938"/>
        <v>2.5084175084175082</v>
      </c>
      <c r="L6705" s="4" t="str">
        <f t="shared" si="939"/>
        <v>Over Budget</v>
      </c>
      <c r="M6705">
        <f t="shared" si="940"/>
        <v>2023</v>
      </c>
      <c r="N6705">
        <f t="shared" si="941"/>
        <v>4</v>
      </c>
      <c r="O6705" t="str">
        <f t="shared" si="942"/>
        <v>Apr</v>
      </c>
      <c r="P6705" t="str">
        <f t="shared" si="943"/>
        <v>Q2</v>
      </c>
      <c r="Q6705" t="str">
        <f t="shared" si="944"/>
        <v>2023-04</v>
      </c>
    </row>
    <row r="6706" spans="1:17" x14ac:dyDescent="0.35">
      <c r="A6706" s="2">
        <v>44435</v>
      </c>
      <c r="B6706" t="s">
        <v>41</v>
      </c>
      <c r="C6706" t="s">
        <v>23</v>
      </c>
      <c r="D6706" t="s">
        <v>20</v>
      </c>
      <c r="E6706" s="3">
        <v>126379</v>
      </c>
      <c r="F6706" s="3">
        <v>164521</v>
      </c>
      <c r="G6706" t="s">
        <v>32</v>
      </c>
      <c r="H6706" s="3" t="s">
        <v>6736</v>
      </c>
      <c r="I6706" s="3">
        <f t="shared" si="936"/>
        <v>38142</v>
      </c>
      <c r="J6706" s="4">
        <f t="shared" si="937"/>
        <v>0.30180647101179786</v>
      </c>
      <c r="K6706" s="5">
        <f t="shared" si="938"/>
        <v>1.3018064710117978</v>
      </c>
      <c r="L6706" s="4" t="str">
        <f t="shared" si="939"/>
        <v>Over Budget</v>
      </c>
      <c r="M6706">
        <f t="shared" si="940"/>
        <v>2021</v>
      </c>
      <c r="N6706">
        <f t="shared" si="941"/>
        <v>8</v>
      </c>
      <c r="O6706" t="str">
        <f t="shared" si="942"/>
        <v>Aug</v>
      </c>
      <c r="P6706" t="str">
        <f t="shared" si="943"/>
        <v>Q3</v>
      </c>
      <c r="Q6706" t="str">
        <f t="shared" si="944"/>
        <v>2021-08</v>
      </c>
    </row>
    <row r="6707" spans="1:17" x14ac:dyDescent="0.35">
      <c r="A6707" s="2">
        <v>44498</v>
      </c>
      <c r="B6707" t="s">
        <v>18</v>
      </c>
      <c r="C6707" t="s">
        <v>29</v>
      </c>
      <c r="D6707" t="s">
        <v>25</v>
      </c>
      <c r="E6707" s="3">
        <v>115636</v>
      </c>
      <c r="F6707" s="3">
        <v>100520</v>
      </c>
      <c r="G6707" t="s">
        <v>35</v>
      </c>
      <c r="H6707" s="3" t="s">
        <v>6737</v>
      </c>
      <c r="I6707" s="3">
        <f t="shared" si="936"/>
        <v>-15116</v>
      </c>
      <c r="J6707" s="4">
        <f t="shared" si="937"/>
        <v>-0.13072053685703414</v>
      </c>
      <c r="K6707" s="5">
        <f t="shared" si="938"/>
        <v>0.86927946314296589</v>
      </c>
      <c r="L6707" s="4" t="str">
        <f t="shared" si="939"/>
        <v>Under Budget</v>
      </c>
      <c r="M6707">
        <f t="shared" si="940"/>
        <v>2021</v>
      </c>
      <c r="N6707">
        <f t="shared" si="941"/>
        <v>10</v>
      </c>
      <c r="O6707" t="str">
        <f t="shared" si="942"/>
        <v>Oct</v>
      </c>
      <c r="P6707" t="str">
        <f t="shared" si="943"/>
        <v>Q4</v>
      </c>
      <c r="Q6707" t="str">
        <f t="shared" si="944"/>
        <v>2021-10</v>
      </c>
    </row>
    <row r="6708" spans="1:17" x14ac:dyDescent="0.35">
      <c r="A6708" s="2">
        <v>45165</v>
      </c>
      <c r="B6708" t="s">
        <v>37</v>
      </c>
      <c r="C6708" t="s">
        <v>23</v>
      </c>
      <c r="D6708" t="s">
        <v>58</v>
      </c>
      <c r="E6708" s="3">
        <v>14502</v>
      </c>
      <c r="F6708" s="3">
        <v>68722</v>
      </c>
      <c r="G6708" t="s">
        <v>35</v>
      </c>
      <c r="H6708" s="3" t="s">
        <v>6738</v>
      </c>
      <c r="I6708" s="3">
        <f t="shared" si="936"/>
        <v>54220</v>
      </c>
      <c r="J6708" s="4">
        <f t="shared" si="937"/>
        <v>3.7387946490139292</v>
      </c>
      <c r="K6708" s="5">
        <f t="shared" si="938"/>
        <v>4.7387946490139292</v>
      </c>
      <c r="L6708" s="4" t="str">
        <f t="shared" si="939"/>
        <v>Over Budget</v>
      </c>
      <c r="M6708">
        <f t="shared" si="940"/>
        <v>2023</v>
      </c>
      <c r="N6708">
        <f t="shared" si="941"/>
        <v>8</v>
      </c>
      <c r="O6708" t="str">
        <f t="shared" si="942"/>
        <v>Aug</v>
      </c>
      <c r="P6708" t="str">
        <f t="shared" si="943"/>
        <v>Q3</v>
      </c>
      <c r="Q6708" t="str">
        <f t="shared" si="944"/>
        <v>2023-08</v>
      </c>
    </row>
    <row r="6709" spans="1:17" x14ac:dyDescent="0.35">
      <c r="A6709" s="2">
        <v>44565</v>
      </c>
      <c r="B6709" t="s">
        <v>55</v>
      </c>
      <c r="C6709" t="s">
        <v>43</v>
      </c>
      <c r="D6709" t="s">
        <v>25</v>
      </c>
      <c r="E6709" s="3">
        <v>61167</v>
      </c>
      <c r="F6709" s="3">
        <v>42588</v>
      </c>
      <c r="G6709" t="s">
        <v>26</v>
      </c>
      <c r="H6709" s="3" t="s">
        <v>6739</v>
      </c>
      <c r="I6709" s="3">
        <f t="shared" si="936"/>
        <v>-18579</v>
      </c>
      <c r="J6709" s="4">
        <f t="shared" si="937"/>
        <v>-0.30374221393888862</v>
      </c>
      <c r="K6709" s="5">
        <f t="shared" si="938"/>
        <v>0.69625778606111144</v>
      </c>
      <c r="L6709" s="4" t="str">
        <f t="shared" si="939"/>
        <v>Under Budget</v>
      </c>
      <c r="M6709">
        <f t="shared" si="940"/>
        <v>2022</v>
      </c>
      <c r="N6709">
        <f t="shared" si="941"/>
        <v>1</v>
      </c>
      <c r="O6709" t="str">
        <f t="shared" si="942"/>
        <v>Jan</v>
      </c>
      <c r="P6709" t="str">
        <f t="shared" si="943"/>
        <v>Q1</v>
      </c>
      <c r="Q6709" t="str">
        <f t="shared" si="944"/>
        <v>2022-01</v>
      </c>
    </row>
    <row r="6710" spans="1:17" x14ac:dyDescent="0.35">
      <c r="A6710" s="2">
        <v>44429</v>
      </c>
      <c r="B6710" t="s">
        <v>28</v>
      </c>
      <c r="C6710" t="s">
        <v>23</v>
      </c>
      <c r="D6710" t="s">
        <v>58</v>
      </c>
      <c r="E6710" s="3">
        <v>138057</v>
      </c>
      <c r="F6710" s="3">
        <v>32290</v>
      </c>
      <c r="G6710" t="s">
        <v>21</v>
      </c>
      <c r="H6710" s="3" t="s">
        <v>6740</v>
      </c>
      <c r="I6710" s="3">
        <f t="shared" si="936"/>
        <v>-105767</v>
      </c>
      <c r="J6710" s="4">
        <f t="shared" si="937"/>
        <v>-0.76611109903880281</v>
      </c>
      <c r="K6710" s="5">
        <f t="shared" si="938"/>
        <v>0.23388890096119719</v>
      </c>
      <c r="L6710" s="4" t="str">
        <f t="shared" si="939"/>
        <v>Under Budget</v>
      </c>
      <c r="M6710">
        <f t="shared" si="940"/>
        <v>2021</v>
      </c>
      <c r="N6710">
        <f t="shared" si="941"/>
        <v>8</v>
      </c>
      <c r="O6710" t="str">
        <f t="shared" si="942"/>
        <v>Aug</v>
      </c>
      <c r="P6710" t="str">
        <f t="shared" si="943"/>
        <v>Q3</v>
      </c>
      <c r="Q6710" t="str">
        <f t="shared" si="944"/>
        <v>2021-08</v>
      </c>
    </row>
    <row r="6711" spans="1:17" x14ac:dyDescent="0.35">
      <c r="A6711" s="2">
        <v>44391</v>
      </c>
      <c r="B6711" t="s">
        <v>41</v>
      </c>
      <c r="C6711" t="s">
        <v>24</v>
      </c>
      <c r="D6711" t="s">
        <v>39</v>
      </c>
      <c r="E6711" s="3">
        <v>82398</v>
      </c>
      <c r="F6711" s="3">
        <v>135061</v>
      </c>
      <c r="G6711" t="s">
        <v>32</v>
      </c>
      <c r="H6711" s="3" t="s">
        <v>6741</v>
      </c>
      <c r="I6711" s="3">
        <f t="shared" si="936"/>
        <v>52663</v>
      </c>
      <c r="J6711" s="4">
        <f t="shared" si="937"/>
        <v>0.63912959052404184</v>
      </c>
      <c r="K6711" s="5">
        <f t="shared" si="938"/>
        <v>1.6391295905240419</v>
      </c>
      <c r="L6711" s="4" t="str">
        <f t="shared" si="939"/>
        <v>Over Budget</v>
      </c>
      <c r="M6711">
        <f t="shared" si="940"/>
        <v>2021</v>
      </c>
      <c r="N6711">
        <f t="shared" si="941"/>
        <v>7</v>
      </c>
      <c r="O6711" t="str">
        <f t="shared" si="942"/>
        <v>Jul</v>
      </c>
      <c r="P6711" t="str">
        <f t="shared" si="943"/>
        <v>Q3</v>
      </c>
      <c r="Q6711" t="str">
        <f t="shared" si="944"/>
        <v>2021-07</v>
      </c>
    </row>
    <row r="6712" spans="1:17" x14ac:dyDescent="0.35">
      <c r="A6712" s="2">
        <v>45103</v>
      </c>
      <c r="B6712" t="s">
        <v>55</v>
      </c>
      <c r="C6712" t="s">
        <v>19</v>
      </c>
      <c r="D6712" t="s">
        <v>30</v>
      </c>
      <c r="E6712" s="3">
        <v>14055</v>
      </c>
      <c r="F6712" s="3">
        <v>39699</v>
      </c>
      <c r="G6712" t="s">
        <v>32</v>
      </c>
      <c r="H6712" s="3" t="s">
        <v>6742</v>
      </c>
      <c r="I6712" s="3">
        <f t="shared" si="936"/>
        <v>25644</v>
      </c>
      <c r="J6712" s="4">
        <f t="shared" si="937"/>
        <v>1.8245464247598719</v>
      </c>
      <c r="K6712" s="5">
        <f t="shared" si="938"/>
        <v>2.8245464247598719</v>
      </c>
      <c r="L6712" s="4" t="str">
        <f t="shared" si="939"/>
        <v>Over Budget</v>
      </c>
      <c r="M6712">
        <f t="shared" si="940"/>
        <v>2023</v>
      </c>
      <c r="N6712">
        <f t="shared" si="941"/>
        <v>6</v>
      </c>
      <c r="O6712" t="str">
        <f t="shared" si="942"/>
        <v>Jun</v>
      </c>
      <c r="P6712" t="str">
        <f t="shared" si="943"/>
        <v>Q2</v>
      </c>
      <c r="Q6712" t="str">
        <f t="shared" si="944"/>
        <v>2023-06</v>
      </c>
    </row>
    <row r="6713" spans="1:17" x14ac:dyDescent="0.35">
      <c r="A6713" s="2">
        <v>45232</v>
      </c>
      <c r="B6713" t="s">
        <v>55</v>
      </c>
      <c r="C6713" t="s">
        <v>24</v>
      </c>
      <c r="D6713" t="s">
        <v>39</v>
      </c>
      <c r="E6713" s="3">
        <v>21876</v>
      </c>
      <c r="F6713" s="3">
        <v>127079</v>
      </c>
      <c r="G6713" t="s">
        <v>26</v>
      </c>
      <c r="H6713" s="3" t="s">
        <v>6743</v>
      </c>
      <c r="I6713" s="3">
        <f t="shared" si="936"/>
        <v>105203</v>
      </c>
      <c r="J6713" s="4">
        <f t="shared" si="937"/>
        <v>4.8090601572499541</v>
      </c>
      <c r="K6713" s="5">
        <f t="shared" si="938"/>
        <v>5.8090601572499541</v>
      </c>
      <c r="L6713" s="4" t="str">
        <f t="shared" si="939"/>
        <v>Over Budget</v>
      </c>
      <c r="M6713">
        <f t="shared" si="940"/>
        <v>2023</v>
      </c>
      <c r="N6713">
        <f t="shared" si="941"/>
        <v>11</v>
      </c>
      <c r="O6713" t="str">
        <f t="shared" si="942"/>
        <v>Nov</v>
      </c>
      <c r="P6713" t="str">
        <f t="shared" si="943"/>
        <v>Q4</v>
      </c>
      <c r="Q6713" t="str">
        <f t="shared" si="944"/>
        <v>2023-11</v>
      </c>
    </row>
    <row r="6714" spans="1:17" x14ac:dyDescent="0.35">
      <c r="A6714" s="2">
        <v>45117</v>
      </c>
      <c r="B6714" t="s">
        <v>55</v>
      </c>
      <c r="C6714" t="s">
        <v>24</v>
      </c>
      <c r="D6714" t="s">
        <v>20</v>
      </c>
      <c r="E6714" s="3">
        <v>115722</v>
      </c>
      <c r="F6714" s="3">
        <v>122115</v>
      </c>
      <c r="G6714" t="s">
        <v>32</v>
      </c>
      <c r="H6714" s="3" t="s">
        <v>6744</v>
      </c>
      <c r="I6714" s="3">
        <f t="shared" si="936"/>
        <v>6393</v>
      </c>
      <c r="J6714" s="4">
        <f t="shared" si="937"/>
        <v>5.5244465183802563E-2</v>
      </c>
      <c r="K6714" s="5">
        <f t="shared" si="938"/>
        <v>1.0552444651838027</v>
      </c>
      <c r="L6714" s="4" t="str">
        <f t="shared" si="939"/>
        <v>Over Budget</v>
      </c>
      <c r="M6714">
        <f t="shared" si="940"/>
        <v>2023</v>
      </c>
      <c r="N6714">
        <f t="shared" si="941"/>
        <v>7</v>
      </c>
      <c r="O6714" t="str">
        <f t="shared" si="942"/>
        <v>Jul</v>
      </c>
      <c r="P6714" t="str">
        <f t="shared" si="943"/>
        <v>Q3</v>
      </c>
      <c r="Q6714" t="str">
        <f t="shared" si="944"/>
        <v>2023-07</v>
      </c>
    </row>
    <row r="6715" spans="1:17" x14ac:dyDescent="0.35">
      <c r="A6715" s="2">
        <v>44885</v>
      </c>
      <c r="B6715" t="s">
        <v>37</v>
      </c>
      <c r="C6715" t="s">
        <v>34</v>
      </c>
      <c r="D6715" t="s">
        <v>39</v>
      </c>
      <c r="E6715" s="3">
        <v>133066</v>
      </c>
      <c r="F6715" s="3">
        <v>25763</v>
      </c>
      <c r="G6715" t="s">
        <v>26</v>
      </c>
      <c r="H6715" s="3" t="s">
        <v>6745</v>
      </c>
      <c r="I6715" s="3">
        <f t="shared" si="936"/>
        <v>-107303</v>
      </c>
      <c r="J6715" s="4">
        <f t="shared" si="937"/>
        <v>-0.80638931056768826</v>
      </c>
      <c r="K6715" s="5">
        <f t="shared" si="938"/>
        <v>0.19361068943231177</v>
      </c>
      <c r="L6715" s="4" t="str">
        <f t="shared" si="939"/>
        <v>Under Budget</v>
      </c>
      <c r="M6715">
        <f t="shared" si="940"/>
        <v>2022</v>
      </c>
      <c r="N6715">
        <f t="shared" si="941"/>
        <v>11</v>
      </c>
      <c r="O6715" t="str">
        <f t="shared" si="942"/>
        <v>Nov</v>
      </c>
      <c r="P6715" t="str">
        <f t="shared" si="943"/>
        <v>Q4</v>
      </c>
      <c r="Q6715" t="str">
        <f t="shared" si="944"/>
        <v>2022-11</v>
      </c>
    </row>
    <row r="6716" spans="1:17" x14ac:dyDescent="0.35">
      <c r="A6716" s="2">
        <v>44373</v>
      </c>
      <c r="B6716" t="s">
        <v>41</v>
      </c>
      <c r="C6716" t="s">
        <v>19</v>
      </c>
      <c r="D6716" t="s">
        <v>39</v>
      </c>
      <c r="E6716" s="3">
        <v>22219</v>
      </c>
      <c r="F6716" s="3">
        <v>65622</v>
      </c>
      <c r="G6716" t="s">
        <v>21</v>
      </c>
      <c r="H6716" s="3" t="s">
        <v>6746</v>
      </c>
      <c r="I6716" s="3">
        <f t="shared" si="936"/>
        <v>43403</v>
      </c>
      <c r="J6716" s="4">
        <f t="shared" si="937"/>
        <v>1.9534182456456186</v>
      </c>
      <c r="K6716" s="5">
        <f t="shared" si="938"/>
        <v>2.9534182456456186</v>
      </c>
      <c r="L6716" s="4" t="str">
        <f t="shared" si="939"/>
        <v>Over Budget</v>
      </c>
      <c r="M6716">
        <f t="shared" si="940"/>
        <v>2021</v>
      </c>
      <c r="N6716">
        <f t="shared" si="941"/>
        <v>6</v>
      </c>
      <c r="O6716" t="str">
        <f t="shared" si="942"/>
        <v>Jun</v>
      </c>
      <c r="P6716" t="str">
        <f t="shared" si="943"/>
        <v>Q2</v>
      </c>
      <c r="Q6716" t="str">
        <f t="shared" si="944"/>
        <v>2021-06</v>
      </c>
    </row>
    <row r="6717" spans="1:17" x14ac:dyDescent="0.35">
      <c r="A6717" s="2">
        <v>44413</v>
      </c>
      <c r="B6717" t="s">
        <v>28</v>
      </c>
      <c r="C6717" t="s">
        <v>34</v>
      </c>
      <c r="D6717" t="s">
        <v>20</v>
      </c>
      <c r="E6717" s="3">
        <v>118118</v>
      </c>
      <c r="F6717" s="3">
        <v>97958</v>
      </c>
      <c r="G6717" t="s">
        <v>35</v>
      </c>
      <c r="H6717" s="3" t="s">
        <v>6747</v>
      </c>
      <c r="I6717" s="3">
        <f t="shared" si="936"/>
        <v>-20160</v>
      </c>
      <c r="J6717" s="4">
        <f t="shared" si="937"/>
        <v>-0.17067678084627236</v>
      </c>
      <c r="K6717" s="5">
        <f t="shared" si="938"/>
        <v>0.82932321915372764</v>
      </c>
      <c r="L6717" s="4" t="str">
        <f t="shared" si="939"/>
        <v>Under Budget</v>
      </c>
      <c r="M6717">
        <f t="shared" si="940"/>
        <v>2021</v>
      </c>
      <c r="N6717">
        <f t="shared" si="941"/>
        <v>8</v>
      </c>
      <c r="O6717" t="str">
        <f t="shared" si="942"/>
        <v>Aug</v>
      </c>
      <c r="P6717" t="str">
        <f t="shared" si="943"/>
        <v>Q3</v>
      </c>
      <c r="Q6717" t="str">
        <f t="shared" si="944"/>
        <v>2021-08</v>
      </c>
    </row>
    <row r="6718" spans="1:17" x14ac:dyDescent="0.35">
      <c r="A6718" s="2">
        <v>45231</v>
      </c>
      <c r="B6718" t="s">
        <v>41</v>
      </c>
      <c r="C6718" t="s">
        <v>23</v>
      </c>
      <c r="D6718" t="s">
        <v>20</v>
      </c>
      <c r="E6718" s="3">
        <v>104697</v>
      </c>
      <c r="F6718" s="3">
        <v>143419</v>
      </c>
      <c r="G6718" t="s">
        <v>35</v>
      </c>
      <c r="H6718" s="3" t="s">
        <v>6748</v>
      </c>
      <c r="I6718" s="3">
        <f t="shared" si="936"/>
        <v>38722</v>
      </c>
      <c r="J6718" s="4">
        <f t="shared" si="937"/>
        <v>0.36984822869805245</v>
      </c>
      <c r="K6718" s="5">
        <f t="shared" si="938"/>
        <v>1.3698482286980525</v>
      </c>
      <c r="L6718" s="4" t="str">
        <f t="shared" si="939"/>
        <v>Over Budget</v>
      </c>
      <c r="M6718">
        <f t="shared" si="940"/>
        <v>2023</v>
      </c>
      <c r="N6718">
        <f t="shared" si="941"/>
        <v>11</v>
      </c>
      <c r="O6718" t="str">
        <f t="shared" si="942"/>
        <v>Nov</v>
      </c>
      <c r="P6718" t="str">
        <f t="shared" si="943"/>
        <v>Q4</v>
      </c>
      <c r="Q6718" t="str">
        <f t="shared" si="944"/>
        <v>2023-11</v>
      </c>
    </row>
    <row r="6719" spans="1:17" x14ac:dyDescent="0.35">
      <c r="A6719" s="2">
        <v>44826</v>
      </c>
      <c r="B6719" t="s">
        <v>18</v>
      </c>
      <c r="C6719" t="s">
        <v>29</v>
      </c>
      <c r="D6719" t="s">
        <v>30</v>
      </c>
      <c r="E6719" s="3">
        <v>58108</v>
      </c>
      <c r="F6719" s="3">
        <v>33607</v>
      </c>
      <c r="G6719" t="s">
        <v>21</v>
      </c>
      <c r="H6719" s="3" t="s">
        <v>6749</v>
      </c>
      <c r="I6719" s="3">
        <f t="shared" si="936"/>
        <v>-24501</v>
      </c>
      <c r="J6719" s="4">
        <f t="shared" si="937"/>
        <v>-0.4216459007365595</v>
      </c>
      <c r="K6719" s="5">
        <f t="shared" si="938"/>
        <v>0.5783540992634405</v>
      </c>
      <c r="L6719" s="4" t="str">
        <f t="shared" si="939"/>
        <v>Under Budget</v>
      </c>
      <c r="M6719">
        <f t="shared" si="940"/>
        <v>2022</v>
      </c>
      <c r="N6719">
        <f t="shared" si="941"/>
        <v>9</v>
      </c>
      <c r="O6719" t="str">
        <f t="shared" si="942"/>
        <v>Sep</v>
      </c>
      <c r="P6719" t="str">
        <f t="shared" si="943"/>
        <v>Q3</v>
      </c>
      <c r="Q6719" t="str">
        <f t="shared" si="944"/>
        <v>2022-09</v>
      </c>
    </row>
    <row r="6720" spans="1:17" x14ac:dyDescent="0.35">
      <c r="A6720" s="2">
        <v>44360</v>
      </c>
      <c r="B6720" t="s">
        <v>28</v>
      </c>
      <c r="C6720" t="s">
        <v>23</v>
      </c>
      <c r="D6720" t="s">
        <v>30</v>
      </c>
      <c r="E6720" s="3">
        <v>84007</v>
      </c>
      <c r="F6720" s="3">
        <v>37257</v>
      </c>
      <c r="G6720" t="s">
        <v>32</v>
      </c>
      <c r="H6720" s="3" t="s">
        <v>6750</v>
      </c>
      <c r="I6720" s="3">
        <f t="shared" si="936"/>
        <v>-46750</v>
      </c>
      <c r="J6720" s="4">
        <f t="shared" si="937"/>
        <v>-0.55650124394395706</v>
      </c>
      <c r="K6720" s="5">
        <f t="shared" si="938"/>
        <v>0.44349875605604294</v>
      </c>
      <c r="L6720" s="4" t="str">
        <f t="shared" si="939"/>
        <v>Under Budget</v>
      </c>
      <c r="M6720">
        <f t="shared" si="940"/>
        <v>2021</v>
      </c>
      <c r="N6720">
        <f t="shared" si="941"/>
        <v>6</v>
      </c>
      <c r="O6720" t="str">
        <f t="shared" si="942"/>
        <v>Jun</v>
      </c>
      <c r="P6720" t="str">
        <f t="shared" si="943"/>
        <v>Q2</v>
      </c>
      <c r="Q6720" t="str">
        <f t="shared" si="944"/>
        <v>2021-06</v>
      </c>
    </row>
    <row r="6721" spans="1:17" x14ac:dyDescent="0.35">
      <c r="A6721" s="2">
        <v>44249</v>
      </c>
      <c r="B6721" t="s">
        <v>41</v>
      </c>
      <c r="C6721" t="s">
        <v>19</v>
      </c>
      <c r="D6721" t="s">
        <v>25</v>
      </c>
      <c r="E6721" s="3">
        <v>43622</v>
      </c>
      <c r="F6721" s="3">
        <v>160726</v>
      </c>
      <c r="G6721" t="s">
        <v>21</v>
      </c>
      <c r="H6721" s="3" t="s">
        <v>6751</v>
      </c>
      <c r="I6721" s="3">
        <f t="shared" si="936"/>
        <v>117104</v>
      </c>
      <c r="J6721" s="4">
        <f t="shared" si="937"/>
        <v>2.6845169868415022</v>
      </c>
      <c r="K6721" s="5">
        <f t="shared" si="938"/>
        <v>3.6845169868415022</v>
      </c>
      <c r="L6721" s="4" t="str">
        <f t="shared" si="939"/>
        <v>Over Budget</v>
      </c>
      <c r="M6721">
        <f t="shared" si="940"/>
        <v>2021</v>
      </c>
      <c r="N6721">
        <f t="shared" si="941"/>
        <v>2</v>
      </c>
      <c r="O6721" t="str">
        <f t="shared" si="942"/>
        <v>Feb</v>
      </c>
      <c r="P6721" t="str">
        <f t="shared" si="943"/>
        <v>Q1</v>
      </c>
      <c r="Q6721" t="str">
        <f t="shared" si="944"/>
        <v>2021-02</v>
      </c>
    </row>
    <row r="6722" spans="1:17" x14ac:dyDescent="0.35">
      <c r="A6722" s="2">
        <v>44414</v>
      </c>
      <c r="B6722" t="s">
        <v>28</v>
      </c>
      <c r="C6722" t="s">
        <v>43</v>
      </c>
      <c r="D6722" t="s">
        <v>58</v>
      </c>
      <c r="E6722" s="3">
        <v>106066</v>
      </c>
      <c r="F6722" s="3">
        <v>30903</v>
      </c>
      <c r="G6722" t="s">
        <v>35</v>
      </c>
      <c r="H6722" s="3" t="s">
        <v>6752</v>
      </c>
      <c r="I6722" s="3">
        <f t="shared" si="936"/>
        <v>-75163</v>
      </c>
      <c r="J6722" s="4">
        <f t="shared" si="937"/>
        <v>-0.70864367469311562</v>
      </c>
      <c r="K6722" s="5">
        <f t="shared" si="938"/>
        <v>0.29135632530688438</v>
      </c>
      <c r="L6722" s="4" t="str">
        <f t="shared" si="939"/>
        <v>Under Budget</v>
      </c>
      <c r="M6722">
        <f t="shared" si="940"/>
        <v>2021</v>
      </c>
      <c r="N6722">
        <f t="shared" si="941"/>
        <v>8</v>
      </c>
      <c r="O6722" t="str">
        <f t="shared" si="942"/>
        <v>Aug</v>
      </c>
      <c r="P6722" t="str">
        <f t="shared" si="943"/>
        <v>Q3</v>
      </c>
      <c r="Q6722" t="str">
        <f t="shared" si="944"/>
        <v>2021-08</v>
      </c>
    </row>
    <row r="6723" spans="1:17" x14ac:dyDescent="0.35">
      <c r="A6723" s="2">
        <v>45195</v>
      </c>
      <c r="B6723" t="s">
        <v>18</v>
      </c>
      <c r="C6723" t="s">
        <v>23</v>
      </c>
      <c r="D6723" t="s">
        <v>20</v>
      </c>
      <c r="E6723" s="3">
        <v>39676</v>
      </c>
      <c r="F6723" s="3">
        <v>149919</v>
      </c>
      <c r="G6723" t="s">
        <v>26</v>
      </c>
      <c r="H6723" s="3" t="s">
        <v>6753</v>
      </c>
      <c r="I6723" s="3">
        <f t="shared" si="936"/>
        <v>110243</v>
      </c>
      <c r="J6723" s="4">
        <f t="shared" si="937"/>
        <v>2.7785815102328866</v>
      </c>
      <c r="K6723" s="5">
        <f t="shared" si="938"/>
        <v>3.7785815102328866</v>
      </c>
      <c r="L6723" s="4" t="str">
        <f t="shared" si="939"/>
        <v>Over Budget</v>
      </c>
      <c r="M6723">
        <f t="shared" si="940"/>
        <v>2023</v>
      </c>
      <c r="N6723">
        <f t="shared" si="941"/>
        <v>9</v>
      </c>
      <c r="O6723" t="str">
        <f t="shared" si="942"/>
        <v>Sep</v>
      </c>
      <c r="P6723" t="str">
        <f t="shared" si="943"/>
        <v>Q3</v>
      </c>
      <c r="Q6723" t="str">
        <f t="shared" si="944"/>
        <v>2023-09</v>
      </c>
    </row>
    <row r="6724" spans="1:17" x14ac:dyDescent="0.35">
      <c r="A6724" s="2">
        <v>45020</v>
      </c>
      <c r="B6724" t="s">
        <v>23</v>
      </c>
      <c r="C6724" t="s">
        <v>24</v>
      </c>
      <c r="D6724" t="s">
        <v>39</v>
      </c>
      <c r="E6724" s="3">
        <v>26781</v>
      </c>
      <c r="F6724" s="3">
        <v>139663</v>
      </c>
      <c r="G6724" t="s">
        <v>26</v>
      </c>
      <c r="H6724" s="3" t="s">
        <v>6754</v>
      </c>
      <c r="I6724" s="3">
        <f t="shared" si="936"/>
        <v>112882</v>
      </c>
      <c r="J6724" s="4">
        <f t="shared" si="937"/>
        <v>4.2150031738919385</v>
      </c>
      <c r="K6724" s="5">
        <f t="shared" si="938"/>
        <v>5.2150031738919385</v>
      </c>
      <c r="L6724" s="4" t="str">
        <f t="shared" si="939"/>
        <v>Over Budget</v>
      </c>
      <c r="M6724">
        <f t="shared" si="940"/>
        <v>2023</v>
      </c>
      <c r="N6724">
        <f t="shared" si="941"/>
        <v>4</v>
      </c>
      <c r="O6724" t="str">
        <f t="shared" si="942"/>
        <v>Apr</v>
      </c>
      <c r="P6724" t="str">
        <f t="shared" si="943"/>
        <v>Q2</v>
      </c>
      <c r="Q6724" t="str">
        <f t="shared" si="944"/>
        <v>2023-04</v>
      </c>
    </row>
    <row r="6725" spans="1:17" x14ac:dyDescent="0.35">
      <c r="A6725" s="2">
        <v>44581</v>
      </c>
      <c r="B6725" t="s">
        <v>28</v>
      </c>
      <c r="C6725" t="s">
        <v>19</v>
      </c>
      <c r="D6725" t="s">
        <v>39</v>
      </c>
      <c r="E6725" s="3">
        <v>90963</v>
      </c>
      <c r="F6725" s="3">
        <v>32422</v>
      </c>
      <c r="G6725" t="s">
        <v>32</v>
      </c>
      <c r="H6725" s="3" t="s">
        <v>6755</v>
      </c>
      <c r="I6725" s="3">
        <f t="shared" ref="I6725:I6788" si="945">F6725-E6725</f>
        <v>-58541</v>
      </c>
      <c r="J6725" s="4">
        <f t="shared" ref="J6725:J6788" si="946">IFERROR(I6725/E6725,0)</f>
        <v>-0.64356936336752302</v>
      </c>
      <c r="K6725" s="5">
        <f t="shared" ref="K6725:K6788" si="947">IFERROR(F6725/E6725,0)</f>
        <v>0.35643063663247693</v>
      </c>
      <c r="L6725" s="4" t="str">
        <f t="shared" ref="L6725:L6788" si="948">IF(I6725&gt;0,"Over Budget",IF(I6725&lt;0,"Under Budget","On Budget"))</f>
        <v>Under Budget</v>
      </c>
      <c r="M6725">
        <f t="shared" ref="M6725:M6788" si="949">YEAR(A6725)</f>
        <v>2022</v>
      </c>
      <c r="N6725">
        <f t="shared" ref="N6725:N6788" si="950">MONTH(A6725)</f>
        <v>1</v>
      </c>
      <c r="O6725" t="str">
        <f t="shared" ref="O6725:O6788" si="951">TEXT(A6725,"mmm")</f>
        <v>Jan</v>
      </c>
      <c r="P6725" t="str">
        <f t="shared" ref="P6725:P6788" si="952">"Q"&amp;ROUNDUP(MONTH(A6725)/3,0)</f>
        <v>Q1</v>
      </c>
      <c r="Q6725" t="str">
        <f t="shared" ref="Q6725:Q6788" si="953">TEXT(A6725,"yyyy-mm")</f>
        <v>2022-01</v>
      </c>
    </row>
    <row r="6726" spans="1:17" x14ac:dyDescent="0.35">
      <c r="A6726" s="2">
        <v>44252</v>
      </c>
      <c r="B6726" t="s">
        <v>23</v>
      </c>
      <c r="C6726" t="s">
        <v>19</v>
      </c>
      <c r="D6726" t="s">
        <v>30</v>
      </c>
      <c r="E6726" s="3">
        <v>13503</v>
      </c>
      <c r="F6726" s="3">
        <v>71215</v>
      </c>
      <c r="G6726" t="s">
        <v>35</v>
      </c>
      <c r="H6726" s="3" t="s">
        <v>6756</v>
      </c>
      <c r="I6726" s="3">
        <f t="shared" si="945"/>
        <v>57712</v>
      </c>
      <c r="J6726" s="4">
        <f t="shared" si="946"/>
        <v>4.2740131822557954</v>
      </c>
      <c r="K6726" s="5">
        <f t="shared" si="947"/>
        <v>5.2740131822557954</v>
      </c>
      <c r="L6726" s="4" t="str">
        <f t="shared" si="948"/>
        <v>Over Budget</v>
      </c>
      <c r="M6726">
        <f t="shared" si="949"/>
        <v>2021</v>
      </c>
      <c r="N6726">
        <f t="shared" si="950"/>
        <v>2</v>
      </c>
      <c r="O6726" t="str">
        <f t="shared" si="951"/>
        <v>Feb</v>
      </c>
      <c r="P6726" t="str">
        <f t="shared" si="952"/>
        <v>Q1</v>
      </c>
      <c r="Q6726" t="str">
        <f t="shared" si="953"/>
        <v>2021-02</v>
      </c>
    </row>
    <row r="6727" spans="1:17" x14ac:dyDescent="0.35">
      <c r="A6727" s="2">
        <v>44314</v>
      </c>
      <c r="B6727" t="s">
        <v>55</v>
      </c>
      <c r="C6727" t="s">
        <v>23</v>
      </c>
      <c r="D6727" t="s">
        <v>58</v>
      </c>
      <c r="E6727" s="3">
        <v>42617</v>
      </c>
      <c r="F6727" s="3">
        <v>63315</v>
      </c>
      <c r="G6727" t="s">
        <v>26</v>
      </c>
      <c r="H6727" s="3" t="s">
        <v>6757</v>
      </c>
      <c r="I6727" s="3">
        <f t="shared" si="945"/>
        <v>20698</v>
      </c>
      <c r="J6727" s="4">
        <f t="shared" si="946"/>
        <v>0.4856747307412535</v>
      </c>
      <c r="K6727" s="5">
        <f t="shared" si="947"/>
        <v>1.4856747307412534</v>
      </c>
      <c r="L6727" s="4" t="str">
        <f t="shared" si="948"/>
        <v>Over Budget</v>
      </c>
      <c r="M6727">
        <f t="shared" si="949"/>
        <v>2021</v>
      </c>
      <c r="N6727">
        <f t="shared" si="950"/>
        <v>4</v>
      </c>
      <c r="O6727" t="str">
        <f t="shared" si="951"/>
        <v>Apr</v>
      </c>
      <c r="P6727" t="str">
        <f t="shared" si="952"/>
        <v>Q2</v>
      </c>
      <c r="Q6727" t="str">
        <f t="shared" si="953"/>
        <v>2021-04</v>
      </c>
    </row>
    <row r="6728" spans="1:17" x14ac:dyDescent="0.35">
      <c r="A6728" s="2">
        <v>45096</v>
      </c>
      <c r="B6728" t="s">
        <v>37</v>
      </c>
      <c r="C6728" t="s">
        <v>23</v>
      </c>
      <c r="D6728" t="s">
        <v>20</v>
      </c>
      <c r="E6728" s="3">
        <v>87599</v>
      </c>
      <c r="F6728" s="3">
        <v>93874</v>
      </c>
      <c r="G6728" t="s">
        <v>26</v>
      </c>
      <c r="H6728" s="3" t="s">
        <v>6758</v>
      </c>
      <c r="I6728" s="3">
        <f t="shared" si="945"/>
        <v>6275</v>
      </c>
      <c r="J6728" s="4">
        <f t="shared" si="946"/>
        <v>7.1633237822349566E-2</v>
      </c>
      <c r="K6728" s="5">
        <f t="shared" si="947"/>
        <v>1.0716332378223496</v>
      </c>
      <c r="L6728" s="4" t="str">
        <f t="shared" si="948"/>
        <v>Over Budget</v>
      </c>
      <c r="M6728">
        <f t="shared" si="949"/>
        <v>2023</v>
      </c>
      <c r="N6728">
        <f t="shared" si="950"/>
        <v>6</v>
      </c>
      <c r="O6728" t="str">
        <f t="shared" si="951"/>
        <v>Jun</v>
      </c>
      <c r="P6728" t="str">
        <f t="shared" si="952"/>
        <v>Q2</v>
      </c>
      <c r="Q6728" t="str">
        <f t="shared" si="953"/>
        <v>2023-06</v>
      </c>
    </row>
    <row r="6729" spans="1:17" x14ac:dyDescent="0.35">
      <c r="A6729" s="2">
        <v>44994</v>
      </c>
      <c r="B6729" t="s">
        <v>18</v>
      </c>
      <c r="C6729" t="s">
        <v>34</v>
      </c>
      <c r="D6729" t="s">
        <v>30</v>
      </c>
      <c r="E6729" s="3">
        <v>62947</v>
      </c>
      <c r="F6729" s="3">
        <v>98123</v>
      </c>
      <c r="G6729" t="s">
        <v>26</v>
      </c>
      <c r="H6729" s="3" t="s">
        <v>6759</v>
      </c>
      <c r="I6729" s="3">
        <f t="shared" si="945"/>
        <v>35176</v>
      </c>
      <c r="J6729" s="4">
        <f t="shared" si="946"/>
        <v>0.55881932419336899</v>
      </c>
      <c r="K6729" s="5">
        <f t="shared" si="947"/>
        <v>1.558819324193369</v>
      </c>
      <c r="L6729" s="4" t="str">
        <f t="shared" si="948"/>
        <v>Over Budget</v>
      </c>
      <c r="M6729">
        <f t="shared" si="949"/>
        <v>2023</v>
      </c>
      <c r="N6729">
        <f t="shared" si="950"/>
        <v>3</v>
      </c>
      <c r="O6729" t="str">
        <f t="shared" si="951"/>
        <v>Mar</v>
      </c>
      <c r="P6729" t="str">
        <f t="shared" si="952"/>
        <v>Q1</v>
      </c>
      <c r="Q6729" t="str">
        <f t="shared" si="953"/>
        <v>2023-03</v>
      </c>
    </row>
    <row r="6730" spans="1:17" x14ac:dyDescent="0.35">
      <c r="A6730" s="2">
        <v>44976</v>
      </c>
      <c r="B6730" t="s">
        <v>28</v>
      </c>
      <c r="C6730" t="s">
        <v>34</v>
      </c>
      <c r="D6730" t="s">
        <v>58</v>
      </c>
      <c r="E6730" s="3">
        <v>43399</v>
      </c>
      <c r="F6730" s="3">
        <v>55048</v>
      </c>
      <c r="G6730" t="s">
        <v>32</v>
      </c>
      <c r="H6730" s="3" t="s">
        <v>6760</v>
      </c>
      <c r="I6730" s="3">
        <f t="shared" si="945"/>
        <v>11649</v>
      </c>
      <c r="J6730" s="4">
        <f t="shared" si="946"/>
        <v>0.26841632295675016</v>
      </c>
      <c r="K6730" s="5">
        <f t="shared" si="947"/>
        <v>1.2684163229567502</v>
      </c>
      <c r="L6730" s="4" t="str">
        <f t="shared" si="948"/>
        <v>Over Budget</v>
      </c>
      <c r="M6730">
        <f t="shared" si="949"/>
        <v>2023</v>
      </c>
      <c r="N6730">
        <f t="shared" si="950"/>
        <v>2</v>
      </c>
      <c r="O6730" t="str">
        <f t="shared" si="951"/>
        <v>Feb</v>
      </c>
      <c r="P6730" t="str">
        <f t="shared" si="952"/>
        <v>Q1</v>
      </c>
      <c r="Q6730" t="str">
        <f t="shared" si="953"/>
        <v>2023-02</v>
      </c>
    </row>
    <row r="6731" spans="1:17" x14ac:dyDescent="0.35">
      <c r="A6731" s="2">
        <v>45212</v>
      </c>
      <c r="B6731" t="s">
        <v>18</v>
      </c>
      <c r="C6731" t="s">
        <v>24</v>
      </c>
      <c r="D6731" t="s">
        <v>20</v>
      </c>
      <c r="E6731" s="3">
        <v>91808</v>
      </c>
      <c r="F6731" s="3">
        <v>106425</v>
      </c>
      <c r="G6731" t="s">
        <v>35</v>
      </c>
      <c r="H6731" s="3" t="s">
        <v>6761</v>
      </c>
      <c r="I6731" s="3">
        <f t="shared" si="945"/>
        <v>14617</v>
      </c>
      <c r="J6731" s="4">
        <f t="shared" si="946"/>
        <v>0.15921270477518298</v>
      </c>
      <c r="K6731" s="5">
        <f t="shared" si="947"/>
        <v>1.159212704775183</v>
      </c>
      <c r="L6731" s="4" t="str">
        <f t="shared" si="948"/>
        <v>Over Budget</v>
      </c>
      <c r="M6731">
        <f t="shared" si="949"/>
        <v>2023</v>
      </c>
      <c r="N6731">
        <f t="shared" si="950"/>
        <v>10</v>
      </c>
      <c r="O6731" t="str">
        <f t="shared" si="951"/>
        <v>Oct</v>
      </c>
      <c r="P6731" t="str">
        <f t="shared" si="952"/>
        <v>Q4</v>
      </c>
      <c r="Q6731" t="str">
        <f t="shared" si="953"/>
        <v>2023-10</v>
      </c>
    </row>
    <row r="6732" spans="1:17" x14ac:dyDescent="0.35">
      <c r="A6732" s="2">
        <v>44999</v>
      </c>
      <c r="B6732" t="s">
        <v>55</v>
      </c>
      <c r="C6732" t="s">
        <v>19</v>
      </c>
      <c r="D6732" t="s">
        <v>39</v>
      </c>
      <c r="E6732" s="3">
        <v>127724</v>
      </c>
      <c r="F6732" s="3">
        <v>122503</v>
      </c>
      <c r="G6732" t="s">
        <v>21</v>
      </c>
      <c r="H6732" s="3" t="s">
        <v>6762</v>
      </c>
      <c r="I6732" s="3">
        <f t="shared" si="945"/>
        <v>-5221</v>
      </c>
      <c r="J6732" s="4">
        <f t="shared" si="946"/>
        <v>-4.0877203971062606E-2</v>
      </c>
      <c r="K6732" s="5">
        <f t="shared" si="947"/>
        <v>0.95912279602893735</v>
      </c>
      <c r="L6732" s="4" t="str">
        <f t="shared" si="948"/>
        <v>Under Budget</v>
      </c>
      <c r="M6732">
        <f t="shared" si="949"/>
        <v>2023</v>
      </c>
      <c r="N6732">
        <f t="shared" si="950"/>
        <v>3</v>
      </c>
      <c r="O6732" t="str">
        <f t="shared" si="951"/>
        <v>Mar</v>
      </c>
      <c r="P6732" t="str">
        <f t="shared" si="952"/>
        <v>Q1</v>
      </c>
      <c r="Q6732" t="str">
        <f t="shared" si="953"/>
        <v>2023-03</v>
      </c>
    </row>
    <row r="6733" spans="1:17" x14ac:dyDescent="0.35">
      <c r="A6733" s="2">
        <v>45041</v>
      </c>
      <c r="B6733" t="s">
        <v>23</v>
      </c>
      <c r="C6733" t="s">
        <v>43</v>
      </c>
      <c r="D6733" t="s">
        <v>39</v>
      </c>
      <c r="E6733" s="3">
        <v>22984</v>
      </c>
      <c r="F6733" s="3">
        <v>35220</v>
      </c>
      <c r="G6733" t="s">
        <v>26</v>
      </c>
      <c r="H6733" s="3" t="s">
        <v>6763</v>
      </c>
      <c r="I6733" s="3">
        <f t="shared" si="945"/>
        <v>12236</v>
      </c>
      <c r="J6733" s="4">
        <f t="shared" si="946"/>
        <v>0.53237034458753918</v>
      </c>
      <c r="K6733" s="5">
        <f t="shared" si="947"/>
        <v>1.5323703445875392</v>
      </c>
      <c r="L6733" s="4" t="str">
        <f t="shared" si="948"/>
        <v>Over Budget</v>
      </c>
      <c r="M6733">
        <f t="shared" si="949"/>
        <v>2023</v>
      </c>
      <c r="N6733">
        <f t="shared" si="950"/>
        <v>4</v>
      </c>
      <c r="O6733" t="str">
        <f t="shared" si="951"/>
        <v>Apr</v>
      </c>
      <c r="P6733" t="str">
        <f t="shared" si="952"/>
        <v>Q2</v>
      </c>
      <c r="Q6733" t="str">
        <f t="shared" si="953"/>
        <v>2023-04</v>
      </c>
    </row>
    <row r="6734" spans="1:17" x14ac:dyDescent="0.35">
      <c r="A6734" s="2">
        <v>45051</v>
      </c>
      <c r="B6734" t="s">
        <v>37</v>
      </c>
      <c r="C6734" t="s">
        <v>43</v>
      </c>
      <c r="D6734" t="s">
        <v>30</v>
      </c>
      <c r="E6734" s="3">
        <v>72886</v>
      </c>
      <c r="F6734" s="3">
        <v>107181</v>
      </c>
      <c r="G6734" t="s">
        <v>21</v>
      </c>
      <c r="H6734" s="3" t="s">
        <v>6764</v>
      </c>
      <c r="I6734" s="3">
        <f t="shared" si="945"/>
        <v>34295</v>
      </c>
      <c r="J6734" s="4">
        <f t="shared" si="946"/>
        <v>0.47052931975962464</v>
      </c>
      <c r="K6734" s="5">
        <f t="shared" si="947"/>
        <v>1.4705293197596245</v>
      </c>
      <c r="L6734" s="4" t="str">
        <f t="shared" si="948"/>
        <v>Over Budget</v>
      </c>
      <c r="M6734">
        <f t="shared" si="949"/>
        <v>2023</v>
      </c>
      <c r="N6734">
        <f t="shared" si="950"/>
        <v>5</v>
      </c>
      <c r="O6734" t="str">
        <f t="shared" si="951"/>
        <v>May</v>
      </c>
      <c r="P6734" t="str">
        <f t="shared" si="952"/>
        <v>Q2</v>
      </c>
      <c r="Q6734" t="str">
        <f t="shared" si="953"/>
        <v>2023-05</v>
      </c>
    </row>
    <row r="6735" spans="1:17" x14ac:dyDescent="0.35">
      <c r="A6735" s="2">
        <v>44904</v>
      </c>
      <c r="B6735" t="s">
        <v>18</v>
      </c>
      <c r="C6735" t="s">
        <v>19</v>
      </c>
      <c r="D6735" t="s">
        <v>58</v>
      </c>
      <c r="E6735" s="3">
        <v>10927</v>
      </c>
      <c r="F6735" s="3">
        <v>107089</v>
      </c>
      <c r="G6735" t="s">
        <v>21</v>
      </c>
      <c r="H6735" s="3" t="s">
        <v>6765</v>
      </c>
      <c r="I6735" s="3">
        <f t="shared" si="945"/>
        <v>96162</v>
      </c>
      <c r="J6735" s="4">
        <f t="shared" si="946"/>
        <v>8.8004026722796738</v>
      </c>
      <c r="K6735" s="5">
        <f t="shared" si="947"/>
        <v>9.8004026722796738</v>
      </c>
      <c r="L6735" s="4" t="str">
        <f t="shared" si="948"/>
        <v>Over Budget</v>
      </c>
      <c r="M6735">
        <f t="shared" si="949"/>
        <v>2022</v>
      </c>
      <c r="N6735">
        <f t="shared" si="950"/>
        <v>12</v>
      </c>
      <c r="O6735" t="str">
        <f t="shared" si="951"/>
        <v>Dec</v>
      </c>
      <c r="P6735" t="str">
        <f t="shared" si="952"/>
        <v>Q4</v>
      </c>
      <c r="Q6735" t="str">
        <f t="shared" si="953"/>
        <v>2022-12</v>
      </c>
    </row>
    <row r="6736" spans="1:17" x14ac:dyDescent="0.35">
      <c r="A6736" s="2">
        <v>44218</v>
      </c>
      <c r="B6736" t="s">
        <v>23</v>
      </c>
      <c r="C6736" t="s">
        <v>24</v>
      </c>
      <c r="D6736" t="s">
        <v>39</v>
      </c>
      <c r="E6736" s="3">
        <v>69371</v>
      </c>
      <c r="F6736" s="3">
        <v>91996</v>
      </c>
      <c r="G6736" t="s">
        <v>32</v>
      </c>
      <c r="H6736" s="3" t="s">
        <v>6766</v>
      </c>
      <c r="I6736" s="3">
        <f t="shared" si="945"/>
        <v>22625</v>
      </c>
      <c r="J6736" s="4">
        <f t="shared" si="946"/>
        <v>0.32614493087889751</v>
      </c>
      <c r="K6736" s="5">
        <f t="shared" si="947"/>
        <v>1.3261449308788975</v>
      </c>
      <c r="L6736" s="4" t="str">
        <f t="shared" si="948"/>
        <v>Over Budget</v>
      </c>
      <c r="M6736">
        <f t="shared" si="949"/>
        <v>2021</v>
      </c>
      <c r="N6736">
        <f t="shared" si="950"/>
        <v>1</v>
      </c>
      <c r="O6736" t="str">
        <f t="shared" si="951"/>
        <v>Jan</v>
      </c>
      <c r="P6736" t="str">
        <f t="shared" si="952"/>
        <v>Q1</v>
      </c>
      <c r="Q6736" t="str">
        <f t="shared" si="953"/>
        <v>2021-01</v>
      </c>
    </row>
    <row r="6737" spans="1:17" x14ac:dyDescent="0.35">
      <c r="A6737" s="2">
        <v>45039</v>
      </c>
      <c r="B6737" t="s">
        <v>55</v>
      </c>
      <c r="C6737" t="s">
        <v>34</v>
      </c>
      <c r="D6737" t="s">
        <v>58</v>
      </c>
      <c r="E6737" s="3">
        <v>101777</v>
      </c>
      <c r="F6737" s="3">
        <v>55238</v>
      </c>
      <c r="G6737" t="s">
        <v>32</v>
      </c>
      <c r="H6737" s="3" t="s">
        <v>6767</v>
      </c>
      <c r="I6737" s="3">
        <f t="shared" si="945"/>
        <v>-46539</v>
      </c>
      <c r="J6737" s="4">
        <f t="shared" si="946"/>
        <v>-0.4572644114092575</v>
      </c>
      <c r="K6737" s="5">
        <f t="shared" si="947"/>
        <v>0.54273558859074256</v>
      </c>
      <c r="L6737" s="4" t="str">
        <f t="shared" si="948"/>
        <v>Under Budget</v>
      </c>
      <c r="M6737">
        <f t="shared" si="949"/>
        <v>2023</v>
      </c>
      <c r="N6737">
        <f t="shared" si="950"/>
        <v>4</v>
      </c>
      <c r="O6737" t="str">
        <f t="shared" si="951"/>
        <v>Apr</v>
      </c>
      <c r="P6737" t="str">
        <f t="shared" si="952"/>
        <v>Q2</v>
      </c>
      <c r="Q6737" t="str">
        <f t="shared" si="953"/>
        <v>2023-04</v>
      </c>
    </row>
    <row r="6738" spans="1:17" x14ac:dyDescent="0.35">
      <c r="A6738" s="2">
        <v>44388</v>
      </c>
      <c r="B6738" t="s">
        <v>55</v>
      </c>
      <c r="C6738" t="s">
        <v>34</v>
      </c>
      <c r="D6738" t="s">
        <v>30</v>
      </c>
      <c r="E6738" s="3">
        <v>116573</v>
      </c>
      <c r="F6738" s="3">
        <v>139172</v>
      </c>
      <c r="G6738" t="s">
        <v>21</v>
      </c>
      <c r="H6738" s="3" t="s">
        <v>6768</v>
      </c>
      <c r="I6738" s="3">
        <f t="shared" si="945"/>
        <v>22599</v>
      </c>
      <c r="J6738" s="4">
        <f t="shared" si="946"/>
        <v>0.19386135726111536</v>
      </c>
      <c r="K6738" s="5">
        <f t="shared" si="947"/>
        <v>1.1938613572611154</v>
      </c>
      <c r="L6738" s="4" t="str">
        <f t="shared" si="948"/>
        <v>Over Budget</v>
      </c>
      <c r="M6738">
        <f t="shared" si="949"/>
        <v>2021</v>
      </c>
      <c r="N6738">
        <f t="shared" si="950"/>
        <v>7</v>
      </c>
      <c r="O6738" t="str">
        <f t="shared" si="951"/>
        <v>Jul</v>
      </c>
      <c r="P6738" t="str">
        <f t="shared" si="952"/>
        <v>Q3</v>
      </c>
      <c r="Q6738" t="str">
        <f t="shared" si="953"/>
        <v>2021-07</v>
      </c>
    </row>
    <row r="6739" spans="1:17" x14ac:dyDescent="0.35">
      <c r="A6739" s="2">
        <v>45215</v>
      </c>
      <c r="B6739" t="s">
        <v>55</v>
      </c>
      <c r="C6739" t="s">
        <v>34</v>
      </c>
      <c r="D6739" t="s">
        <v>25</v>
      </c>
      <c r="E6739" s="3">
        <v>103353</v>
      </c>
      <c r="F6739" s="3">
        <v>147639</v>
      </c>
      <c r="G6739" t="s">
        <v>32</v>
      </c>
      <c r="H6739" s="3" t="s">
        <v>6769</v>
      </c>
      <c r="I6739" s="3">
        <f t="shared" si="945"/>
        <v>44286</v>
      </c>
      <c r="J6739" s="4">
        <f t="shared" si="946"/>
        <v>0.42849264172302692</v>
      </c>
      <c r="K6739" s="5">
        <f t="shared" si="947"/>
        <v>1.4284926417230268</v>
      </c>
      <c r="L6739" s="4" t="str">
        <f t="shared" si="948"/>
        <v>Over Budget</v>
      </c>
      <c r="M6739">
        <f t="shared" si="949"/>
        <v>2023</v>
      </c>
      <c r="N6739">
        <f t="shared" si="950"/>
        <v>10</v>
      </c>
      <c r="O6739" t="str">
        <f t="shared" si="951"/>
        <v>Oct</v>
      </c>
      <c r="P6739" t="str">
        <f t="shared" si="952"/>
        <v>Q4</v>
      </c>
      <c r="Q6739" t="str">
        <f t="shared" si="953"/>
        <v>2023-10</v>
      </c>
    </row>
    <row r="6740" spans="1:17" x14ac:dyDescent="0.35">
      <c r="A6740" s="2">
        <v>44592</v>
      </c>
      <c r="B6740" t="s">
        <v>23</v>
      </c>
      <c r="C6740" t="s">
        <v>43</v>
      </c>
      <c r="D6740" t="s">
        <v>58</v>
      </c>
      <c r="E6740" s="3">
        <v>115014</v>
      </c>
      <c r="F6740" s="3">
        <v>82373</v>
      </c>
      <c r="G6740" t="s">
        <v>21</v>
      </c>
      <c r="H6740" s="3" t="s">
        <v>6770</v>
      </c>
      <c r="I6740" s="3">
        <f t="shared" si="945"/>
        <v>-32641</v>
      </c>
      <c r="J6740" s="4">
        <f t="shared" si="946"/>
        <v>-0.2838002330151112</v>
      </c>
      <c r="K6740" s="5">
        <f t="shared" si="947"/>
        <v>0.71619976698488874</v>
      </c>
      <c r="L6740" s="4" t="str">
        <f t="shared" si="948"/>
        <v>Under Budget</v>
      </c>
      <c r="M6740">
        <f t="shared" si="949"/>
        <v>2022</v>
      </c>
      <c r="N6740">
        <f t="shared" si="950"/>
        <v>1</v>
      </c>
      <c r="O6740" t="str">
        <f t="shared" si="951"/>
        <v>Jan</v>
      </c>
      <c r="P6740" t="str">
        <f t="shared" si="952"/>
        <v>Q1</v>
      </c>
      <c r="Q6740" t="str">
        <f t="shared" si="953"/>
        <v>2022-01</v>
      </c>
    </row>
    <row r="6741" spans="1:17" x14ac:dyDescent="0.35">
      <c r="A6741" s="2">
        <v>45227</v>
      </c>
      <c r="B6741" t="s">
        <v>28</v>
      </c>
      <c r="C6741" t="s">
        <v>43</v>
      </c>
      <c r="D6741" t="s">
        <v>58</v>
      </c>
      <c r="E6741" s="3">
        <v>104378</v>
      </c>
      <c r="F6741" s="3">
        <v>73427</v>
      </c>
      <c r="G6741" t="s">
        <v>26</v>
      </c>
      <c r="H6741" s="3" t="s">
        <v>6771</v>
      </c>
      <c r="I6741" s="3">
        <f t="shared" si="945"/>
        <v>-30951</v>
      </c>
      <c r="J6741" s="4">
        <f t="shared" si="946"/>
        <v>-0.29652800398551421</v>
      </c>
      <c r="K6741" s="5">
        <f t="shared" si="947"/>
        <v>0.70347199601448585</v>
      </c>
      <c r="L6741" s="4" t="str">
        <f t="shared" si="948"/>
        <v>Under Budget</v>
      </c>
      <c r="M6741">
        <f t="shared" si="949"/>
        <v>2023</v>
      </c>
      <c r="N6741">
        <f t="shared" si="950"/>
        <v>10</v>
      </c>
      <c r="O6741" t="str">
        <f t="shared" si="951"/>
        <v>Oct</v>
      </c>
      <c r="P6741" t="str">
        <f t="shared" si="952"/>
        <v>Q4</v>
      </c>
      <c r="Q6741" t="str">
        <f t="shared" si="953"/>
        <v>2023-10</v>
      </c>
    </row>
    <row r="6742" spans="1:17" x14ac:dyDescent="0.35">
      <c r="A6742" s="2">
        <v>44836</v>
      </c>
      <c r="B6742" t="s">
        <v>41</v>
      </c>
      <c r="C6742" t="s">
        <v>24</v>
      </c>
      <c r="D6742" t="s">
        <v>30</v>
      </c>
      <c r="E6742" s="3">
        <v>31121</v>
      </c>
      <c r="F6742" s="3">
        <v>142454</v>
      </c>
      <c r="G6742" t="s">
        <v>35</v>
      </c>
      <c r="H6742" s="3" t="s">
        <v>6772</v>
      </c>
      <c r="I6742" s="3">
        <f t="shared" si="945"/>
        <v>111333</v>
      </c>
      <c r="J6742" s="4">
        <f t="shared" si="946"/>
        <v>3.5774236046399537</v>
      </c>
      <c r="K6742" s="5">
        <f t="shared" si="947"/>
        <v>4.5774236046399537</v>
      </c>
      <c r="L6742" s="4" t="str">
        <f t="shared" si="948"/>
        <v>Over Budget</v>
      </c>
      <c r="M6742">
        <f t="shared" si="949"/>
        <v>2022</v>
      </c>
      <c r="N6742">
        <f t="shared" si="950"/>
        <v>10</v>
      </c>
      <c r="O6742" t="str">
        <f t="shared" si="951"/>
        <v>Oct</v>
      </c>
      <c r="P6742" t="str">
        <f t="shared" si="952"/>
        <v>Q4</v>
      </c>
      <c r="Q6742" t="str">
        <f t="shared" si="953"/>
        <v>2022-10</v>
      </c>
    </row>
    <row r="6743" spans="1:17" x14ac:dyDescent="0.35">
      <c r="A6743" s="2">
        <v>45215</v>
      </c>
      <c r="B6743" t="s">
        <v>18</v>
      </c>
      <c r="C6743" t="s">
        <v>43</v>
      </c>
      <c r="D6743" t="s">
        <v>25</v>
      </c>
      <c r="E6743" s="3">
        <v>60851</v>
      </c>
      <c r="F6743" s="3">
        <v>68855</v>
      </c>
      <c r="G6743" t="s">
        <v>21</v>
      </c>
      <c r="H6743" s="3" t="s">
        <v>6773</v>
      </c>
      <c r="I6743" s="3">
        <f t="shared" si="945"/>
        <v>8004</v>
      </c>
      <c r="J6743" s="4">
        <f t="shared" si="946"/>
        <v>0.13153440370741648</v>
      </c>
      <c r="K6743" s="5">
        <f t="shared" si="947"/>
        <v>1.1315344037074164</v>
      </c>
      <c r="L6743" s="4" t="str">
        <f t="shared" si="948"/>
        <v>Over Budget</v>
      </c>
      <c r="M6743">
        <f t="shared" si="949"/>
        <v>2023</v>
      </c>
      <c r="N6743">
        <f t="shared" si="950"/>
        <v>10</v>
      </c>
      <c r="O6743" t="str">
        <f t="shared" si="951"/>
        <v>Oct</v>
      </c>
      <c r="P6743" t="str">
        <f t="shared" si="952"/>
        <v>Q4</v>
      </c>
      <c r="Q6743" t="str">
        <f t="shared" si="953"/>
        <v>2023-10</v>
      </c>
    </row>
    <row r="6744" spans="1:17" x14ac:dyDescent="0.35">
      <c r="A6744" s="2">
        <v>44763</v>
      </c>
      <c r="B6744" t="s">
        <v>41</v>
      </c>
      <c r="C6744" t="s">
        <v>23</v>
      </c>
      <c r="D6744" t="s">
        <v>39</v>
      </c>
      <c r="E6744" s="3">
        <v>124979</v>
      </c>
      <c r="F6744" s="3">
        <v>161416</v>
      </c>
      <c r="G6744" t="s">
        <v>35</v>
      </c>
      <c r="H6744" s="3" t="s">
        <v>6774</v>
      </c>
      <c r="I6744" s="3">
        <f t="shared" si="945"/>
        <v>36437</v>
      </c>
      <c r="J6744" s="4">
        <f t="shared" si="946"/>
        <v>0.2915449795565655</v>
      </c>
      <c r="K6744" s="5">
        <f t="shared" si="947"/>
        <v>1.2915449795565654</v>
      </c>
      <c r="L6744" s="4" t="str">
        <f t="shared" si="948"/>
        <v>Over Budget</v>
      </c>
      <c r="M6744">
        <f t="shared" si="949"/>
        <v>2022</v>
      </c>
      <c r="N6744">
        <f t="shared" si="950"/>
        <v>7</v>
      </c>
      <c r="O6744" t="str">
        <f t="shared" si="951"/>
        <v>Jul</v>
      </c>
      <c r="P6744" t="str">
        <f t="shared" si="952"/>
        <v>Q3</v>
      </c>
      <c r="Q6744" t="str">
        <f t="shared" si="953"/>
        <v>2022-07</v>
      </c>
    </row>
    <row r="6745" spans="1:17" x14ac:dyDescent="0.35">
      <c r="A6745" s="2">
        <v>44427</v>
      </c>
      <c r="B6745" t="s">
        <v>55</v>
      </c>
      <c r="C6745" t="s">
        <v>43</v>
      </c>
      <c r="D6745" t="s">
        <v>20</v>
      </c>
      <c r="E6745" s="3">
        <v>26964</v>
      </c>
      <c r="F6745" s="3">
        <v>63495</v>
      </c>
      <c r="G6745" t="s">
        <v>21</v>
      </c>
      <c r="H6745" s="3" t="s">
        <v>6775</v>
      </c>
      <c r="I6745" s="3">
        <f t="shared" si="945"/>
        <v>36531</v>
      </c>
      <c r="J6745" s="4">
        <f t="shared" si="946"/>
        <v>1.3548064085447262</v>
      </c>
      <c r="K6745" s="5">
        <f t="shared" si="947"/>
        <v>2.3548064085447264</v>
      </c>
      <c r="L6745" s="4" t="str">
        <f t="shared" si="948"/>
        <v>Over Budget</v>
      </c>
      <c r="M6745">
        <f t="shared" si="949"/>
        <v>2021</v>
      </c>
      <c r="N6745">
        <f t="shared" si="950"/>
        <v>8</v>
      </c>
      <c r="O6745" t="str">
        <f t="shared" si="951"/>
        <v>Aug</v>
      </c>
      <c r="P6745" t="str">
        <f t="shared" si="952"/>
        <v>Q3</v>
      </c>
      <c r="Q6745" t="str">
        <f t="shared" si="953"/>
        <v>2021-08</v>
      </c>
    </row>
    <row r="6746" spans="1:17" x14ac:dyDescent="0.35">
      <c r="A6746" s="2">
        <v>45070</v>
      </c>
      <c r="B6746" t="s">
        <v>41</v>
      </c>
      <c r="C6746" t="s">
        <v>34</v>
      </c>
      <c r="D6746" t="s">
        <v>30</v>
      </c>
      <c r="E6746" s="3">
        <v>14200</v>
      </c>
      <c r="F6746" s="3">
        <v>61968</v>
      </c>
      <c r="G6746" t="s">
        <v>26</v>
      </c>
      <c r="H6746" s="3" t="s">
        <v>6776</v>
      </c>
      <c r="I6746" s="3">
        <f t="shared" si="945"/>
        <v>47768</v>
      </c>
      <c r="J6746" s="4">
        <f t="shared" si="946"/>
        <v>3.363943661971831</v>
      </c>
      <c r="K6746" s="5">
        <f t="shared" si="947"/>
        <v>4.363943661971831</v>
      </c>
      <c r="L6746" s="4" t="str">
        <f t="shared" si="948"/>
        <v>Over Budget</v>
      </c>
      <c r="M6746">
        <f t="shared" si="949"/>
        <v>2023</v>
      </c>
      <c r="N6746">
        <f t="shared" si="950"/>
        <v>5</v>
      </c>
      <c r="O6746" t="str">
        <f t="shared" si="951"/>
        <v>May</v>
      </c>
      <c r="P6746" t="str">
        <f t="shared" si="952"/>
        <v>Q2</v>
      </c>
      <c r="Q6746" t="str">
        <f t="shared" si="953"/>
        <v>2023-05</v>
      </c>
    </row>
    <row r="6747" spans="1:17" x14ac:dyDescent="0.35">
      <c r="A6747" s="2">
        <v>44770</v>
      </c>
      <c r="B6747" t="s">
        <v>23</v>
      </c>
      <c r="C6747" t="s">
        <v>24</v>
      </c>
      <c r="D6747" t="s">
        <v>20</v>
      </c>
      <c r="E6747" s="3">
        <v>107130</v>
      </c>
      <c r="F6747" s="3">
        <v>87447</v>
      </c>
      <c r="G6747" t="s">
        <v>32</v>
      </c>
      <c r="H6747" s="3" t="s">
        <v>6777</v>
      </c>
      <c r="I6747" s="3">
        <f t="shared" si="945"/>
        <v>-19683</v>
      </c>
      <c r="J6747" s="4">
        <f t="shared" si="946"/>
        <v>-0.18373004760571268</v>
      </c>
      <c r="K6747" s="5">
        <f t="shared" si="947"/>
        <v>0.81626995239428735</v>
      </c>
      <c r="L6747" s="4" t="str">
        <f t="shared" si="948"/>
        <v>Under Budget</v>
      </c>
      <c r="M6747">
        <f t="shared" si="949"/>
        <v>2022</v>
      </c>
      <c r="N6747">
        <f t="shared" si="950"/>
        <v>7</v>
      </c>
      <c r="O6747" t="str">
        <f t="shared" si="951"/>
        <v>Jul</v>
      </c>
      <c r="P6747" t="str">
        <f t="shared" si="952"/>
        <v>Q3</v>
      </c>
      <c r="Q6747" t="str">
        <f t="shared" si="953"/>
        <v>2022-07</v>
      </c>
    </row>
    <row r="6748" spans="1:17" x14ac:dyDescent="0.35">
      <c r="A6748" s="2">
        <v>44436</v>
      </c>
      <c r="B6748" t="s">
        <v>55</v>
      </c>
      <c r="C6748" t="s">
        <v>19</v>
      </c>
      <c r="D6748" t="s">
        <v>25</v>
      </c>
      <c r="E6748" s="3">
        <v>148142</v>
      </c>
      <c r="F6748" s="3">
        <v>168214</v>
      </c>
      <c r="G6748" t="s">
        <v>21</v>
      </c>
      <c r="H6748" s="3" t="s">
        <v>6778</v>
      </c>
      <c r="I6748" s="3">
        <f t="shared" si="945"/>
        <v>20072</v>
      </c>
      <c r="J6748" s="4">
        <f t="shared" si="946"/>
        <v>0.13549162290235045</v>
      </c>
      <c r="K6748" s="5">
        <f t="shared" si="947"/>
        <v>1.1354916229023504</v>
      </c>
      <c r="L6748" s="4" t="str">
        <f t="shared" si="948"/>
        <v>Over Budget</v>
      </c>
      <c r="M6748">
        <f t="shared" si="949"/>
        <v>2021</v>
      </c>
      <c r="N6748">
        <f t="shared" si="950"/>
        <v>8</v>
      </c>
      <c r="O6748" t="str">
        <f t="shared" si="951"/>
        <v>Aug</v>
      </c>
      <c r="P6748" t="str">
        <f t="shared" si="952"/>
        <v>Q3</v>
      </c>
      <c r="Q6748" t="str">
        <f t="shared" si="953"/>
        <v>2021-08</v>
      </c>
    </row>
    <row r="6749" spans="1:17" x14ac:dyDescent="0.35">
      <c r="A6749" s="2">
        <v>44286</v>
      </c>
      <c r="B6749" t="s">
        <v>55</v>
      </c>
      <c r="C6749" t="s">
        <v>19</v>
      </c>
      <c r="D6749" t="s">
        <v>25</v>
      </c>
      <c r="E6749" s="3">
        <v>134009</v>
      </c>
      <c r="F6749" s="3">
        <v>100064</v>
      </c>
      <c r="G6749" t="s">
        <v>32</v>
      </c>
      <c r="H6749" s="3" t="s">
        <v>6779</v>
      </c>
      <c r="I6749" s="3">
        <f t="shared" si="945"/>
        <v>-33945</v>
      </c>
      <c r="J6749" s="4">
        <f t="shared" si="946"/>
        <v>-0.25330388257505093</v>
      </c>
      <c r="K6749" s="5">
        <f t="shared" si="947"/>
        <v>0.74669611742494912</v>
      </c>
      <c r="L6749" s="4" t="str">
        <f t="shared" si="948"/>
        <v>Under Budget</v>
      </c>
      <c r="M6749">
        <f t="shared" si="949"/>
        <v>2021</v>
      </c>
      <c r="N6749">
        <f t="shared" si="950"/>
        <v>3</v>
      </c>
      <c r="O6749" t="str">
        <f t="shared" si="951"/>
        <v>Mar</v>
      </c>
      <c r="P6749" t="str">
        <f t="shared" si="952"/>
        <v>Q1</v>
      </c>
      <c r="Q6749" t="str">
        <f t="shared" si="953"/>
        <v>2021-03</v>
      </c>
    </row>
    <row r="6750" spans="1:17" x14ac:dyDescent="0.35">
      <c r="A6750" s="2">
        <v>44428</v>
      </c>
      <c r="B6750" t="s">
        <v>37</v>
      </c>
      <c r="C6750" t="s">
        <v>24</v>
      </c>
      <c r="D6750" t="s">
        <v>58</v>
      </c>
      <c r="E6750" s="3">
        <v>81516</v>
      </c>
      <c r="F6750" s="3">
        <v>156501</v>
      </c>
      <c r="G6750" t="s">
        <v>26</v>
      </c>
      <c r="H6750" s="3" t="s">
        <v>6780</v>
      </c>
      <c r="I6750" s="3">
        <f t="shared" si="945"/>
        <v>74985</v>
      </c>
      <c r="J6750" s="4">
        <f t="shared" si="946"/>
        <v>0.91988075960547622</v>
      </c>
      <c r="K6750" s="5">
        <f t="shared" si="947"/>
        <v>1.9198807596054763</v>
      </c>
      <c r="L6750" s="4" t="str">
        <f t="shared" si="948"/>
        <v>Over Budget</v>
      </c>
      <c r="M6750">
        <f t="shared" si="949"/>
        <v>2021</v>
      </c>
      <c r="N6750">
        <f t="shared" si="950"/>
        <v>8</v>
      </c>
      <c r="O6750" t="str">
        <f t="shared" si="951"/>
        <v>Aug</v>
      </c>
      <c r="P6750" t="str">
        <f t="shared" si="952"/>
        <v>Q3</v>
      </c>
      <c r="Q6750" t="str">
        <f t="shared" si="953"/>
        <v>2021-08</v>
      </c>
    </row>
    <row r="6751" spans="1:17" x14ac:dyDescent="0.35">
      <c r="A6751" s="2">
        <v>44653</v>
      </c>
      <c r="B6751" t="s">
        <v>37</v>
      </c>
      <c r="C6751" t="s">
        <v>23</v>
      </c>
      <c r="D6751" t="s">
        <v>20</v>
      </c>
      <c r="E6751" s="3">
        <v>112229</v>
      </c>
      <c r="F6751" s="3">
        <v>26481</v>
      </c>
      <c r="G6751" t="s">
        <v>35</v>
      </c>
      <c r="H6751" s="3" t="s">
        <v>6781</v>
      </c>
      <c r="I6751" s="3">
        <f t="shared" si="945"/>
        <v>-85748</v>
      </c>
      <c r="J6751" s="4">
        <f t="shared" si="946"/>
        <v>-0.7640449438202247</v>
      </c>
      <c r="K6751" s="5">
        <f t="shared" si="947"/>
        <v>0.23595505617977527</v>
      </c>
      <c r="L6751" s="4" t="str">
        <f t="shared" si="948"/>
        <v>Under Budget</v>
      </c>
      <c r="M6751">
        <f t="shared" si="949"/>
        <v>2022</v>
      </c>
      <c r="N6751">
        <f t="shared" si="950"/>
        <v>4</v>
      </c>
      <c r="O6751" t="str">
        <f t="shared" si="951"/>
        <v>Apr</v>
      </c>
      <c r="P6751" t="str">
        <f t="shared" si="952"/>
        <v>Q2</v>
      </c>
      <c r="Q6751" t="str">
        <f t="shared" si="953"/>
        <v>2022-04</v>
      </c>
    </row>
    <row r="6752" spans="1:17" x14ac:dyDescent="0.35">
      <c r="A6752" s="2">
        <v>44429</v>
      </c>
      <c r="B6752" t="s">
        <v>23</v>
      </c>
      <c r="C6752" t="s">
        <v>19</v>
      </c>
      <c r="D6752" t="s">
        <v>20</v>
      </c>
      <c r="E6752" s="3">
        <v>53952</v>
      </c>
      <c r="F6752" s="3">
        <v>159322</v>
      </c>
      <c r="G6752" t="s">
        <v>21</v>
      </c>
      <c r="H6752" s="3" t="s">
        <v>6782</v>
      </c>
      <c r="I6752" s="3">
        <f t="shared" si="945"/>
        <v>105370</v>
      </c>
      <c r="J6752" s="4">
        <f t="shared" si="946"/>
        <v>1.953032325029656</v>
      </c>
      <c r="K6752" s="5">
        <f t="shared" si="947"/>
        <v>2.953032325029656</v>
      </c>
      <c r="L6752" s="4" t="str">
        <f t="shared" si="948"/>
        <v>Over Budget</v>
      </c>
      <c r="M6752">
        <f t="shared" si="949"/>
        <v>2021</v>
      </c>
      <c r="N6752">
        <f t="shared" si="950"/>
        <v>8</v>
      </c>
      <c r="O6752" t="str">
        <f t="shared" si="951"/>
        <v>Aug</v>
      </c>
      <c r="P6752" t="str">
        <f t="shared" si="952"/>
        <v>Q3</v>
      </c>
      <c r="Q6752" t="str">
        <f t="shared" si="953"/>
        <v>2021-08</v>
      </c>
    </row>
    <row r="6753" spans="1:17" x14ac:dyDescent="0.35">
      <c r="A6753" s="2">
        <v>44550</v>
      </c>
      <c r="B6753" t="s">
        <v>23</v>
      </c>
      <c r="C6753" t="s">
        <v>34</v>
      </c>
      <c r="D6753" t="s">
        <v>25</v>
      </c>
      <c r="E6753" s="3">
        <v>72959</v>
      </c>
      <c r="F6753" s="3">
        <v>101743</v>
      </c>
      <c r="G6753" t="s">
        <v>21</v>
      </c>
      <c r="H6753" s="3" t="s">
        <v>6783</v>
      </c>
      <c r="I6753" s="3">
        <f t="shared" si="945"/>
        <v>28784</v>
      </c>
      <c r="J6753" s="4">
        <f t="shared" si="946"/>
        <v>0.39452295124659054</v>
      </c>
      <c r="K6753" s="5">
        <f t="shared" si="947"/>
        <v>1.3945229512465906</v>
      </c>
      <c r="L6753" s="4" t="str">
        <f t="shared" si="948"/>
        <v>Over Budget</v>
      </c>
      <c r="M6753">
        <f t="shared" si="949"/>
        <v>2021</v>
      </c>
      <c r="N6753">
        <f t="shared" si="950"/>
        <v>12</v>
      </c>
      <c r="O6753" t="str">
        <f t="shared" si="951"/>
        <v>Dec</v>
      </c>
      <c r="P6753" t="str">
        <f t="shared" si="952"/>
        <v>Q4</v>
      </c>
      <c r="Q6753" t="str">
        <f t="shared" si="953"/>
        <v>2021-12</v>
      </c>
    </row>
    <row r="6754" spans="1:17" x14ac:dyDescent="0.35">
      <c r="A6754" s="2">
        <v>45201</v>
      </c>
      <c r="B6754" t="s">
        <v>41</v>
      </c>
      <c r="C6754" t="s">
        <v>19</v>
      </c>
      <c r="D6754" t="s">
        <v>20</v>
      </c>
      <c r="E6754" s="3">
        <v>132040</v>
      </c>
      <c r="F6754" s="3">
        <v>165662</v>
      </c>
      <c r="G6754" t="s">
        <v>35</v>
      </c>
      <c r="H6754" s="3" t="s">
        <v>6784</v>
      </c>
      <c r="I6754" s="3">
        <f t="shared" si="945"/>
        <v>33622</v>
      </c>
      <c r="J6754" s="4">
        <f t="shared" si="946"/>
        <v>0.25463495910330203</v>
      </c>
      <c r="K6754" s="5">
        <f t="shared" si="947"/>
        <v>1.2546349591033021</v>
      </c>
      <c r="L6754" s="4" t="str">
        <f t="shared" si="948"/>
        <v>Over Budget</v>
      </c>
      <c r="M6754">
        <f t="shared" si="949"/>
        <v>2023</v>
      </c>
      <c r="N6754">
        <f t="shared" si="950"/>
        <v>10</v>
      </c>
      <c r="O6754" t="str">
        <f t="shared" si="951"/>
        <v>Oct</v>
      </c>
      <c r="P6754" t="str">
        <f t="shared" si="952"/>
        <v>Q4</v>
      </c>
      <c r="Q6754" t="str">
        <f t="shared" si="953"/>
        <v>2023-10</v>
      </c>
    </row>
    <row r="6755" spans="1:17" x14ac:dyDescent="0.35">
      <c r="A6755" s="2">
        <v>44635</v>
      </c>
      <c r="B6755" t="s">
        <v>18</v>
      </c>
      <c r="C6755" t="s">
        <v>19</v>
      </c>
      <c r="D6755" t="s">
        <v>39</v>
      </c>
      <c r="E6755" s="3">
        <v>78781</v>
      </c>
      <c r="F6755" s="3">
        <v>114380</v>
      </c>
      <c r="G6755" t="s">
        <v>21</v>
      </c>
      <c r="H6755" s="3" t="s">
        <v>6785</v>
      </c>
      <c r="I6755" s="3">
        <f t="shared" si="945"/>
        <v>35599</v>
      </c>
      <c r="J6755" s="4">
        <f t="shared" si="946"/>
        <v>0.45187291351975728</v>
      </c>
      <c r="K6755" s="5">
        <f t="shared" si="947"/>
        <v>1.4518729135197572</v>
      </c>
      <c r="L6755" s="4" t="str">
        <f t="shared" si="948"/>
        <v>Over Budget</v>
      </c>
      <c r="M6755">
        <f t="shared" si="949"/>
        <v>2022</v>
      </c>
      <c r="N6755">
        <f t="shared" si="950"/>
        <v>3</v>
      </c>
      <c r="O6755" t="str">
        <f t="shared" si="951"/>
        <v>Mar</v>
      </c>
      <c r="P6755" t="str">
        <f t="shared" si="952"/>
        <v>Q1</v>
      </c>
      <c r="Q6755" t="str">
        <f t="shared" si="953"/>
        <v>2022-03</v>
      </c>
    </row>
    <row r="6756" spans="1:17" x14ac:dyDescent="0.35">
      <c r="A6756" s="2">
        <v>44541</v>
      </c>
      <c r="B6756" t="s">
        <v>41</v>
      </c>
      <c r="C6756" t="s">
        <v>34</v>
      </c>
      <c r="D6756" t="s">
        <v>25</v>
      </c>
      <c r="E6756" s="3">
        <v>36392</v>
      </c>
      <c r="F6756" s="3">
        <v>72641</v>
      </c>
      <c r="G6756" t="s">
        <v>21</v>
      </c>
      <c r="H6756" s="3" t="s">
        <v>6786</v>
      </c>
      <c r="I6756" s="3">
        <f t="shared" si="945"/>
        <v>36249</v>
      </c>
      <c r="J6756" s="4">
        <f t="shared" si="946"/>
        <v>0.99607056495933177</v>
      </c>
      <c r="K6756" s="5">
        <f t="shared" si="947"/>
        <v>1.9960705649593318</v>
      </c>
      <c r="L6756" s="4" t="str">
        <f t="shared" si="948"/>
        <v>Over Budget</v>
      </c>
      <c r="M6756">
        <f t="shared" si="949"/>
        <v>2021</v>
      </c>
      <c r="N6756">
        <f t="shared" si="950"/>
        <v>12</v>
      </c>
      <c r="O6756" t="str">
        <f t="shared" si="951"/>
        <v>Dec</v>
      </c>
      <c r="P6756" t="str">
        <f t="shared" si="952"/>
        <v>Q4</v>
      </c>
      <c r="Q6756" t="str">
        <f t="shared" si="953"/>
        <v>2021-12</v>
      </c>
    </row>
    <row r="6757" spans="1:17" x14ac:dyDescent="0.35">
      <c r="A6757" s="2">
        <v>44860</v>
      </c>
      <c r="B6757" t="s">
        <v>23</v>
      </c>
      <c r="C6757" t="s">
        <v>43</v>
      </c>
      <c r="D6757" t="s">
        <v>58</v>
      </c>
      <c r="E6757" s="3">
        <v>47256</v>
      </c>
      <c r="F6757" s="3">
        <v>108653</v>
      </c>
      <c r="G6757" t="s">
        <v>35</v>
      </c>
      <c r="H6757" s="3" t="s">
        <v>6787</v>
      </c>
      <c r="I6757" s="3">
        <f t="shared" si="945"/>
        <v>61397</v>
      </c>
      <c r="J6757" s="4">
        <f t="shared" si="946"/>
        <v>1.2992424242424243</v>
      </c>
      <c r="K6757" s="5">
        <f t="shared" si="947"/>
        <v>2.2992424242424243</v>
      </c>
      <c r="L6757" s="4" t="str">
        <f t="shared" si="948"/>
        <v>Over Budget</v>
      </c>
      <c r="M6757">
        <f t="shared" si="949"/>
        <v>2022</v>
      </c>
      <c r="N6757">
        <f t="shared" si="950"/>
        <v>10</v>
      </c>
      <c r="O6757" t="str">
        <f t="shared" si="951"/>
        <v>Oct</v>
      </c>
      <c r="P6757" t="str">
        <f t="shared" si="952"/>
        <v>Q4</v>
      </c>
      <c r="Q6757" t="str">
        <f t="shared" si="953"/>
        <v>2022-10</v>
      </c>
    </row>
    <row r="6758" spans="1:17" x14ac:dyDescent="0.35">
      <c r="A6758" s="2">
        <v>44853</v>
      </c>
      <c r="B6758" t="s">
        <v>18</v>
      </c>
      <c r="C6758" t="s">
        <v>23</v>
      </c>
      <c r="D6758" t="s">
        <v>58</v>
      </c>
      <c r="E6758" s="3">
        <v>111439</v>
      </c>
      <c r="F6758" s="3">
        <v>167046</v>
      </c>
      <c r="G6758" t="s">
        <v>32</v>
      </c>
      <c r="H6758" s="3" t="s">
        <v>6788</v>
      </c>
      <c r="I6758" s="3">
        <f t="shared" si="945"/>
        <v>55607</v>
      </c>
      <c r="J6758" s="4">
        <f t="shared" si="946"/>
        <v>0.49899047909618716</v>
      </c>
      <c r="K6758" s="5">
        <f t="shared" si="947"/>
        <v>1.4989904790961872</v>
      </c>
      <c r="L6758" s="4" t="str">
        <f t="shared" si="948"/>
        <v>Over Budget</v>
      </c>
      <c r="M6758">
        <f t="shared" si="949"/>
        <v>2022</v>
      </c>
      <c r="N6758">
        <f t="shared" si="950"/>
        <v>10</v>
      </c>
      <c r="O6758" t="str">
        <f t="shared" si="951"/>
        <v>Oct</v>
      </c>
      <c r="P6758" t="str">
        <f t="shared" si="952"/>
        <v>Q4</v>
      </c>
      <c r="Q6758" t="str">
        <f t="shared" si="953"/>
        <v>2022-10</v>
      </c>
    </row>
    <row r="6759" spans="1:17" x14ac:dyDescent="0.35">
      <c r="A6759" s="2">
        <v>44326</v>
      </c>
      <c r="B6759" t="s">
        <v>41</v>
      </c>
      <c r="C6759" t="s">
        <v>34</v>
      </c>
      <c r="D6759" t="s">
        <v>58</v>
      </c>
      <c r="E6759" s="3">
        <v>41715</v>
      </c>
      <c r="F6759" s="3">
        <v>38446</v>
      </c>
      <c r="G6759" t="s">
        <v>32</v>
      </c>
      <c r="H6759" s="3" t="s">
        <v>6789</v>
      </c>
      <c r="I6759" s="3">
        <f t="shared" si="945"/>
        <v>-3269</v>
      </c>
      <c r="J6759" s="4">
        <f t="shared" si="946"/>
        <v>-7.836509648807384E-2</v>
      </c>
      <c r="K6759" s="5">
        <f t="shared" si="947"/>
        <v>0.92163490351192612</v>
      </c>
      <c r="L6759" s="4" t="str">
        <f t="shared" si="948"/>
        <v>Under Budget</v>
      </c>
      <c r="M6759">
        <f t="shared" si="949"/>
        <v>2021</v>
      </c>
      <c r="N6759">
        <f t="shared" si="950"/>
        <v>5</v>
      </c>
      <c r="O6759" t="str">
        <f t="shared" si="951"/>
        <v>May</v>
      </c>
      <c r="P6759" t="str">
        <f t="shared" si="952"/>
        <v>Q2</v>
      </c>
      <c r="Q6759" t="str">
        <f t="shared" si="953"/>
        <v>2021-05</v>
      </c>
    </row>
    <row r="6760" spans="1:17" x14ac:dyDescent="0.35">
      <c r="A6760" s="2">
        <v>44337</v>
      </c>
      <c r="B6760" t="s">
        <v>28</v>
      </c>
      <c r="C6760" t="s">
        <v>34</v>
      </c>
      <c r="D6760" t="s">
        <v>20</v>
      </c>
      <c r="E6760" s="3">
        <v>129198</v>
      </c>
      <c r="F6760" s="3">
        <v>10585</v>
      </c>
      <c r="G6760" t="s">
        <v>35</v>
      </c>
      <c r="H6760" s="3" t="s">
        <v>6790</v>
      </c>
      <c r="I6760" s="3">
        <f t="shared" si="945"/>
        <v>-118613</v>
      </c>
      <c r="J6760" s="4">
        <f t="shared" si="946"/>
        <v>-0.91807148717472409</v>
      </c>
      <c r="K6760" s="5">
        <f t="shared" si="947"/>
        <v>8.192851282527594E-2</v>
      </c>
      <c r="L6760" s="4" t="str">
        <f t="shared" si="948"/>
        <v>Under Budget</v>
      </c>
      <c r="M6760">
        <f t="shared" si="949"/>
        <v>2021</v>
      </c>
      <c r="N6760">
        <f t="shared" si="950"/>
        <v>5</v>
      </c>
      <c r="O6760" t="str">
        <f t="shared" si="951"/>
        <v>May</v>
      </c>
      <c r="P6760" t="str">
        <f t="shared" si="952"/>
        <v>Q2</v>
      </c>
      <c r="Q6760" t="str">
        <f t="shared" si="953"/>
        <v>2021-05</v>
      </c>
    </row>
    <row r="6761" spans="1:17" x14ac:dyDescent="0.35">
      <c r="A6761" s="2">
        <v>44611</v>
      </c>
      <c r="B6761" t="s">
        <v>28</v>
      </c>
      <c r="C6761" t="s">
        <v>29</v>
      </c>
      <c r="D6761" t="s">
        <v>25</v>
      </c>
      <c r="E6761" s="3">
        <v>16546</v>
      </c>
      <c r="F6761" s="3">
        <v>141168</v>
      </c>
      <c r="G6761" t="s">
        <v>26</v>
      </c>
      <c r="H6761" s="3" t="s">
        <v>6791</v>
      </c>
      <c r="I6761" s="3">
        <f t="shared" si="945"/>
        <v>124622</v>
      </c>
      <c r="J6761" s="4">
        <f t="shared" si="946"/>
        <v>7.5318505983319231</v>
      </c>
      <c r="K6761" s="5">
        <f t="shared" si="947"/>
        <v>8.5318505983319231</v>
      </c>
      <c r="L6761" s="4" t="str">
        <f t="shared" si="948"/>
        <v>Over Budget</v>
      </c>
      <c r="M6761">
        <f t="shared" si="949"/>
        <v>2022</v>
      </c>
      <c r="N6761">
        <f t="shared" si="950"/>
        <v>2</v>
      </c>
      <c r="O6761" t="str">
        <f t="shared" si="951"/>
        <v>Feb</v>
      </c>
      <c r="P6761" t="str">
        <f t="shared" si="952"/>
        <v>Q1</v>
      </c>
      <c r="Q6761" t="str">
        <f t="shared" si="953"/>
        <v>2022-02</v>
      </c>
    </row>
    <row r="6762" spans="1:17" x14ac:dyDescent="0.35">
      <c r="A6762" s="2">
        <v>44822</v>
      </c>
      <c r="B6762" t="s">
        <v>18</v>
      </c>
      <c r="C6762" t="s">
        <v>24</v>
      </c>
      <c r="D6762" t="s">
        <v>58</v>
      </c>
      <c r="E6762" s="3">
        <v>142208</v>
      </c>
      <c r="F6762" s="3">
        <v>134384</v>
      </c>
      <c r="G6762" t="s">
        <v>35</v>
      </c>
      <c r="H6762" s="3" t="s">
        <v>6792</v>
      </c>
      <c r="I6762" s="3">
        <f t="shared" si="945"/>
        <v>-7824</v>
      </c>
      <c r="J6762" s="4">
        <f t="shared" si="946"/>
        <v>-5.5018001800180016E-2</v>
      </c>
      <c r="K6762" s="5">
        <f t="shared" si="947"/>
        <v>0.94498199819981998</v>
      </c>
      <c r="L6762" s="4" t="str">
        <f t="shared" si="948"/>
        <v>Under Budget</v>
      </c>
      <c r="M6762">
        <f t="shared" si="949"/>
        <v>2022</v>
      </c>
      <c r="N6762">
        <f t="shared" si="950"/>
        <v>9</v>
      </c>
      <c r="O6762" t="str">
        <f t="shared" si="951"/>
        <v>Sep</v>
      </c>
      <c r="P6762" t="str">
        <f t="shared" si="952"/>
        <v>Q3</v>
      </c>
      <c r="Q6762" t="str">
        <f t="shared" si="953"/>
        <v>2022-09</v>
      </c>
    </row>
    <row r="6763" spans="1:17" x14ac:dyDescent="0.35">
      <c r="A6763" s="2">
        <v>44480</v>
      </c>
      <c r="B6763" t="s">
        <v>37</v>
      </c>
      <c r="C6763" t="s">
        <v>23</v>
      </c>
      <c r="D6763" t="s">
        <v>25</v>
      </c>
      <c r="E6763" s="3">
        <v>98128</v>
      </c>
      <c r="F6763" s="3">
        <v>123279</v>
      </c>
      <c r="G6763" t="s">
        <v>35</v>
      </c>
      <c r="H6763" s="3" t="s">
        <v>6793</v>
      </c>
      <c r="I6763" s="3">
        <f t="shared" si="945"/>
        <v>25151</v>
      </c>
      <c r="J6763" s="4">
        <f t="shared" si="946"/>
        <v>0.25630808739605415</v>
      </c>
      <c r="K6763" s="5">
        <f t="shared" si="947"/>
        <v>1.2563080873960542</v>
      </c>
      <c r="L6763" s="4" t="str">
        <f t="shared" si="948"/>
        <v>Over Budget</v>
      </c>
      <c r="M6763">
        <f t="shared" si="949"/>
        <v>2021</v>
      </c>
      <c r="N6763">
        <f t="shared" si="950"/>
        <v>10</v>
      </c>
      <c r="O6763" t="str">
        <f t="shared" si="951"/>
        <v>Oct</v>
      </c>
      <c r="P6763" t="str">
        <f t="shared" si="952"/>
        <v>Q4</v>
      </c>
      <c r="Q6763" t="str">
        <f t="shared" si="953"/>
        <v>2021-10</v>
      </c>
    </row>
    <row r="6764" spans="1:17" x14ac:dyDescent="0.35">
      <c r="A6764" s="2">
        <v>44419</v>
      </c>
      <c r="B6764" t="s">
        <v>18</v>
      </c>
      <c r="C6764" t="s">
        <v>43</v>
      </c>
      <c r="D6764" t="s">
        <v>20</v>
      </c>
      <c r="E6764" s="3">
        <v>49312</v>
      </c>
      <c r="F6764" s="3">
        <v>58612</v>
      </c>
      <c r="G6764" t="s">
        <v>32</v>
      </c>
      <c r="H6764" s="3" t="s">
        <v>6794</v>
      </c>
      <c r="I6764" s="3">
        <f t="shared" si="945"/>
        <v>9300</v>
      </c>
      <c r="J6764" s="4">
        <f t="shared" si="946"/>
        <v>0.18859506813757301</v>
      </c>
      <c r="K6764" s="5">
        <f t="shared" si="947"/>
        <v>1.188595068137573</v>
      </c>
      <c r="L6764" s="4" t="str">
        <f t="shared" si="948"/>
        <v>Over Budget</v>
      </c>
      <c r="M6764">
        <f t="shared" si="949"/>
        <v>2021</v>
      </c>
      <c r="N6764">
        <f t="shared" si="950"/>
        <v>8</v>
      </c>
      <c r="O6764" t="str">
        <f t="shared" si="951"/>
        <v>Aug</v>
      </c>
      <c r="P6764" t="str">
        <f t="shared" si="952"/>
        <v>Q3</v>
      </c>
      <c r="Q6764" t="str">
        <f t="shared" si="953"/>
        <v>2021-08</v>
      </c>
    </row>
    <row r="6765" spans="1:17" x14ac:dyDescent="0.35">
      <c r="A6765" s="2">
        <v>44940</v>
      </c>
      <c r="B6765" t="s">
        <v>41</v>
      </c>
      <c r="C6765" t="s">
        <v>29</v>
      </c>
      <c r="D6765" t="s">
        <v>39</v>
      </c>
      <c r="E6765" s="3">
        <v>89756</v>
      </c>
      <c r="F6765" s="3">
        <v>166194</v>
      </c>
      <c r="G6765" t="s">
        <v>21</v>
      </c>
      <c r="H6765" s="3" t="s">
        <v>6795</v>
      </c>
      <c r="I6765" s="3">
        <f t="shared" si="945"/>
        <v>76438</v>
      </c>
      <c r="J6765" s="4">
        <f t="shared" si="946"/>
        <v>0.8516199474129863</v>
      </c>
      <c r="K6765" s="5">
        <f t="shared" si="947"/>
        <v>1.8516199474129864</v>
      </c>
      <c r="L6765" s="4" t="str">
        <f t="shared" si="948"/>
        <v>Over Budget</v>
      </c>
      <c r="M6765">
        <f t="shared" si="949"/>
        <v>2023</v>
      </c>
      <c r="N6765">
        <f t="shared" si="950"/>
        <v>1</v>
      </c>
      <c r="O6765" t="str">
        <f t="shared" si="951"/>
        <v>Jan</v>
      </c>
      <c r="P6765" t="str">
        <f t="shared" si="952"/>
        <v>Q1</v>
      </c>
      <c r="Q6765" t="str">
        <f t="shared" si="953"/>
        <v>2023-01</v>
      </c>
    </row>
    <row r="6766" spans="1:17" x14ac:dyDescent="0.35">
      <c r="A6766" s="2">
        <v>44659</v>
      </c>
      <c r="B6766" t="s">
        <v>55</v>
      </c>
      <c r="C6766" t="s">
        <v>34</v>
      </c>
      <c r="D6766" t="s">
        <v>39</v>
      </c>
      <c r="E6766" s="3">
        <v>25448</v>
      </c>
      <c r="F6766" s="3">
        <v>142198</v>
      </c>
      <c r="G6766" t="s">
        <v>26</v>
      </c>
      <c r="H6766" s="3" t="s">
        <v>6796</v>
      </c>
      <c r="I6766" s="3">
        <f t="shared" si="945"/>
        <v>116750</v>
      </c>
      <c r="J6766" s="4">
        <f t="shared" si="946"/>
        <v>4.5877868594781512</v>
      </c>
      <c r="K6766" s="5">
        <f t="shared" si="947"/>
        <v>5.5877868594781512</v>
      </c>
      <c r="L6766" s="4" t="str">
        <f t="shared" si="948"/>
        <v>Over Budget</v>
      </c>
      <c r="M6766">
        <f t="shared" si="949"/>
        <v>2022</v>
      </c>
      <c r="N6766">
        <f t="shared" si="950"/>
        <v>4</v>
      </c>
      <c r="O6766" t="str">
        <f t="shared" si="951"/>
        <v>Apr</v>
      </c>
      <c r="P6766" t="str">
        <f t="shared" si="952"/>
        <v>Q2</v>
      </c>
      <c r="Q6766" t="str">
        <f t="shared" si="953"/>
        <v>2022-04</v>
      </c>
    </row>
    <row r="6767" spans="1:17" x14ac:dyDescent="0.35">
      <c r="A6767" s="2">
        <v>44553</v>
      </c>
      <c r="B6767" t="s">
        <v>28</v>
      </c>
      <c r="C6767" t="s">
        <v>29</v>
      </c>
      <c r="D6767" t="s">
        <v>39</v>
      </c>
      <c r="E6767" s="3">
        <v>123398</v>
      </c>
      <c r="F6767" s="3">
        <v>168040</v>
      </c>
      <c r="G6767" t="s">
        <v>21</v>
      </c>
      <c r="H6767" s="3" t="s">
        <v>6797</v>
      </c>
      <c r="I6767" s="3">
        <f t="shared" si="945"/>
        <v>44642</v>
      </c>
      <c r="J6767" s="4">
        <f t="shared" si="946"/>
        <v>0.36177247605309648</v>
      </c>
      <c r="K6767" s="5">
        <f t="shared" si="947"/>
        <v>1.3617724760530965</v>
      </c>
      <c r="L6767" s="4" t="str">
        <f t="shared" si="948"/>
        <v>Over Budget</v>
      </c>
      <c r="M6767">
        <f t="shared" si="949"/>
        <v>2021</v>
      </c>
      <c r="N6767">
        <f t="shared" si="950"/>
        <v>12</v>
      </c>
      <c r="O6767" t="str">
        <f t="shared" si="951"/>
        <v>Dec</v>
      </c>
      <c r="P6767" t="str">
        <f t="shared" si="952"/>
        <v>Q4</v>
      </c>
      <c r="Q6767" t="str">
        <f t="shared" si="953"/>
        <v>2021-12</v>
      </c>
    </row>
    <row r="6768" spans="1:17" x14ac:dyDescent="0.35">
      <c r="A6768" s="2">
        <v>45243</v>
      </c>
      <c r="B6768" t="s">
        <v>55</v>
      </c>
      <c r="C6768" t="s">
        <v>43</v>
      </c>
      <c r="D6768" t="s">
        <v>20</v>
      </c>
      <c r="E6768" s="3">
        <v>53851</v>
      </c>
      <c r="F6768" s="3">
        <v>47680</v>
      </c>
      <c r="G6768" t="s">
        <v>21</v>
      </c>
      <c r="H6768" s="3" t="s">
        <v>6798</v>
      </c>
      <c r="I6768" s="3">
        <f t="shared" si="945"/>
        <v>-6171</v>
      </c>
      <c r="J6768" s="4">
        <f t="shared" si="946"/>
        <v>-0.1145939722567826</v>
      </c>
      <c r="K6768" s="5">
        <f t="shared" si="947"/>
        <v>0.88540602774321742</v>
      </c>
      <c r="L6768" s="4" t="str">
        <f t="shared" si="948"/>
        <v>Under Budget</v>
      </c>
      <c r="M6768">
        <f t="shared" si="949"/>
        <v>2023</v>
      </c>
      <c r="N6768">
        <f t="shared" si="950"/>
        <v>11</v>
      </c>
      <c r="O6768" t="str">
        <f t="shared" si="951"/>
        <v>Nov</v>
      </c>
      <c r="P6768" t="str">
        <f t="shared" si="952"/>
        <v>Q4</v>
      </c>
      <c r="Q6768" t="str">
        <f t="shared" si="953"/>
        <v>2023-11</v>
      </c>
    </row>
    <row r="6769" spans="1:17" x14ac:dyDescent="0.35">
      <c r="A6769" s="2">
        <v>45055</v>
      </c>
      <c r="B6769" t="s">
        <v>28</v>
      </c>
      <c r="C6769" t="s">
        <v>29</v>
      </c>
      <c r="D6769" t="s">
        <v>58</v>
      </c>
      <c r="E6769" s="3">
        <v>90532</v>
      </c>
      <c r="F6769" s="3">
        <v>40606</v>
      </c>
      <c r="G6769" t="s">
        <v>26</v>
      </c>
      <c r="H6769" s="3" t="s">
        <v>6799</v>
      </c>
      <c r="I6769" s="3">
        <f t="shared" si="945"/>
        <v>-49926</v>
      </c>
      <c r="J6769" s="4">
        <f t="shared" si="946"/>
        <v>-0.5514735121283082</v>
      </c>
      <c r="K6769" s="5">
        <f t="shared" si="947"/>
        <v>0.4485264878716918</v>
      </c>
      <c r="L6769" s="4" t="str">
        <f t="shared" si="948"/>
        <v>Under Budget</v>
      </c>
      <c r="M6769">
        <f t="shared" si="949"/>
        <v>2023</v>
      </c>
      <c r="N6769">
        <f t="shared" si="950"/>
        <v>5</v>
      </c>
      <c r="O6769" t="str">
        <f t="shared" si="951"/>
        <v>May</v>
      </c>
      <c r="P6769" t="str">
        <f t="shared" si="952"/>
        <v>Q2</v>
      </c>
      <c r="Q6769" t="str">
        <f t="shared" si="953"/>
        <v>2023-05</v>
      </c>
    </row>
    <row r="6770" spans="1:17" x14ac:dyDescent="0.35">
      <c r="A6770" s="2">
        <v>44861</v>
      </c>
      <c r="B6770" t="s">
        <v>41</v>
      </c>
      <c r="C6770" t="s">
        <v>29</v>
      </c>
      <c r="D6770" t="s">
        <v>20</v>
      </c>
      <c r="E6770" s="3">
        <v>49268</v>
      </c>
      <c r="F6770" s="3">
        <v>31428</v>
      </c>
      <c r="G6770" t="s">
        <v>35</v>
      </c>
      <c r="H6770" s="3" t="s">
        <v>6800</v>
      </c>
      <c r="I6770" s="3">
        <f t="shared" si="945"/>
        <v>-17840</v>
      </c>
      <c r="J6770" s="4">
        <f t="shared" si="946"/>
        <v>-0.36210116099699602</v>
      </c>
      <c r="K6770" s="5">
        <f t="shared" si="947"/>
        <v>0.63789883900300393</v>
      </c>
      <c r="L6770" s="4" t="str">
        <f t="shared" si="948"/>
        <v>Under Budget</v>
      </c>
      <c r="M6770">
        <f t="shared" si="949"/>
        <v>2022</v>
      </c>
      <c r="N6770">
        <f t="shared" si="950"/>
        <v>10</v>
      </c>
      <c r="O6770" t="str">
        <f t="shared" si="951"/>
        <v>Oct</v>
      </c>
      <c r="P6770" t="str">
        <f t="shared" si="952"/>
        <v>Q4</v>
      </c>
      <c r="Q6770" t="str">
        <f t="shared" si="953"/>
        <v>2022-10</v>
      </c>
    </row>
    <row r="6771" spans="1:17" x14ac:dyDescent="0.35">
      <c r="A6771" s="2">
        <v>45211</v>
      </c>
      <c r="B6771" t="s">
        <v>28</v>
      </c>
      <c r="C6771" t="s">
        <v>29</v>
      </c>
      <c r="D6771" t="s">
        <v>25</v>
      </c>
      <c r="E6771" s="3">
        <v>47741</v>
      </c>
      <c r="F6771" s="3">
        <v>9270</v>
      </c>
      <c r="G6771" t="s">
        <v>35</v>
      </c>
      <c r="H6771" s="3" t="s">
        <v>6801</v>
      </c>
      <c r="I6771" s="3">
        <f t="shared" si="945"/>
        <v>-38471</v>
      </c>
      <c r="J6771" s="4">
        <f t="shared" si="946"/>
        <v>-0.80582727634527973</v>
      </c>
      <c r="K6771" s="5">
        <f t="shared" si="947"/>
        <v>0.19417272365472027</v>
      </c>
      <c r="L6771" s="4" t="str">
        <f t="shared" si="948"/>
        <v>Under Budget</v>
      </c>
      <c r="M6771">
        <f t="shared" si="949"/>
        <v>2023</v>
      </c>
      <c r="N6771">
        <f t="shared" si="950"/>
        <v>10</v>
      </c>
      <c r="O6771" t="str">
        <f t="shared" si="951"/>
        <v>Oct</v>
      </c>
      <c r="P6771" t="str">
        <f t="shared" si="952"/>
        <v>Q4</v>
      </c>
      <c r="Q6771" t="str">
        <f t="shared" si="953"/>
        <v>2023-10</v>
      </c>
    </row>
    <row r="6772" spans="1:17" x14ac:dyDescent="0.35">
      <c r="A6772" s="2">
        <v>44281</v>
      </c>
      <c r="B6772" t="s">
        <v>18</v>
      </c>
      <c r="C6772" t="s">
        <v>34</v>
      </c>
      <c r="D6772" t="s">
        <v>39</v>
      </c>
      <c r="E6772" s="3">
        <v>10748</v>
      </c>
      <c r="F6772" s="3">
        <v>41049</v>
      </c>
      <c r="G6772" t="s">
        <v>21</v>
      </c>
      <c r="H6772" s="3" t="s">
        <v>6802</v>
      </c>
      <c r="I6772" s="3">
        <f t="shared" si="945"/>
        <v>30301</v>
      </c>
      <c r="J6772" s="4">
        <f t="shared" si="946"/>
        <v>2.8192221808708595</v>
      </c>
      <c r="K6772" s="5">
        <f t="shared" si="947"/>
        <v>3.8192221808708595</v>
      </c>
      <c r="L6772" s="4" t="str">
        <f t="shared" si="948"/>
        <v>Over Budget</v>
      </c>
      <c r="M6772">
        <f t="shared" si="949"/>
        <v>2021</v>
      </c>
      <c r="N6772">
        <f t="shared" si="950"/>
        <v>3</v>
      </c>
      <c r="O6772" t="str">
        <f t="shared" si="951"/>
        <v>Mar</v>
      </c>
      <c r="P6772" t="str">
        <f t="shared" si="952"/>
        <v>Q1</v>
      </c>
      <c r="Q6772" t="str">
        <f t="shared" si="953"/>
        <v>2021-03</v>
      </c>
    </row>
    <row r="6773" spans="1:17" x14ac:dyDescent="0.35">
      <c r="A6773" s="2">
        <v>44817</v>
      </c>
      <c r="B6773" t="s">
        <v>55</v>
      </c>
      <c r="C6773" t="s">
        <v>34</v>
      </c>
      <c r="D6773" t="s">
        <v>25</v>
      </c>
      <c r="E6773" s="3">
        <v>92186</v>
      </c>
      <c r="F6773" s="3">
        <v>166464</v>
      </c>
      <c r="G6773" t="s">
        <v>21</v>
      </c>
      <c r="H6773" s="3" t="s">
        <v>6803</v>
      </c>
      <c r="I6773" s="3">
        <f t="shared" si="945"/>
        <v>74278</v>
      </c>
      <c r="J6773" s="4">
        <f t="shared" si="946"/>
        <v>0.80574056798212312</v>
      </c>
      <c r="K6773" s="5">
        <f t="shared" si="947"/>
        <v>1.805740567982123</v>
      </c>
      <c r="L6773" s="4" t="str">
        <f t="shared" si="948"/>
        <v>Over Budget</v>
      </c>
      <c r="M6773">
        <f t="shared" si="949"/>
        <v>2022</v>
      </c>
      <c r="N6773">
        <f t="shared" si="950"/>
        <v>9</v>
      </c>
      <c r="O6773" t="str">
        <f t="shared" si="951"/>
        <v>Sep</v>
      </c>
      <c r="P6773" t="str">
        <f t="shared" si="952"/>
        <v>Q3</v>
      </c>
      <c r="Q6773" t="str">
        <f t="shared" si="953"/>
        <v>2022-09</v>
      </c>
    </row>
    <row r="6774" spans="1:17" x14ac:dyDescent="0.35">
      <c r="A6774" s="2">
        <v>45251</v>
      </c>
      <c r="B6774" t="s">
        <v>23</v>
      </c>
      <c r="C6774" t="s">
        <v>24</v>
      </c>
      <c r="D6774" t="s">
        <v>20</v>
      </c>
      <c r="E6774" s="3">
        <v>140895</v>
      </c>
      <c r="F6774" s="3">
        <v>86080</v>
      </c>
      <c r="G6774" t="s">
        <v>26</v>
      </c>
      <c r="H6774" s="3" t="s">
        <v>6804</v>
      </c>
      <c r="I6774" s="3">
        <f t="shared" si="945"/>
        <v>-54815</v>
      </c>
      <c r="J6774" s="4">
        <f t="shared" si="946"/>
        <v>-0.3890485822775826</v>
      </c>
      <c r="K6774" s="5">
        <f t="shared" si="947"/>
        <v>0.61095141772241746</v>
      </c>
      <c r="L6774" s="4" t="str">
        <f t="shared" si="948"/>
        <v>Under Budget</v>
      </c>
      <c r="M6774">
        <f t="shared" si="949"/>
        <v>2023</v>
      </c>
      <c r="N6774">
        <f t="shared" si="950"/>
        <v>11</v>
      </c>
      <c r="O6774" t="str">
        <f t="shared" si="951"/>
        <v>Nov</v>
      </c>
      <c r="P6774" t="str">
        <f t="shared" si="952"/>
        <v>Q4</v>
      </c>
      <c r="Q6774" t="str">
        <f t="shared" si="953"/>
        <v>2023-11</v>
      </c>
    </row>
    <row r="6775" spans="1:17" x14ac:dyDescent="0.35">
      <c r="A6775" s="2">
        <v>44436</v>
      </c>
      <c r="B6775" t="s">
        <v>55</v>
      </c>
      <c r="C6775" t="s">
        <v>19</v>
      </c>
      <c r="D6775" t="s">
        <v>30</v>
      </c>
      <c r="E6775" s="3">
        <v>120997</v>
      </c>
      <c r="F6775" s="3">
        <v>95132</v>
      </c>
      <c r="G6775" t="s">
        <v>32</v>
      </c>
      <c r="H6775" s="3" t="s">
        <v>6805</v>
      </c>
      <c r="I6775" s="3">
        <f t="shared" si="945"/>
        <v>-25865</v>
      </c>
      <c r="J6775" s="4">
        <f t="shared" si="946"/>
        <v>-0.21376563055282363</v>
      </c>
      <c r="K6775" s="5">
        <f t="shared" si="947"/>
        <v>0.7862343694471764</v>
      </c>
      <c r="L6775" s="4" t="str">
        <f t="shared" si="948"/>
        <v>Under Budget</v>
      </c>
      <c r="M6775">
        <f t="shared" si="949"/>
        <v>2021</v>
      </c>
      <c r="N6775">
        <f t="shared" si="950"/>
        <v>8</v>
      </c>
      <c r="O6775" t="str">
        <f t="shared" si="951"/>
        <v>Aug</v>
      </c>
      <c r="P6775" t="str">
        <f t="shared" si="952"/>
        <v>Q3</v>
      </c>
      <c r="Q6775" t="str">
        <f t="shared" si="953"/>
        <v>2021-08</v>
      </c>
    </row>
    <row r="6776" spans="1:17" x14ac:dyDescent="0.35">
      <c r="A6776" s="2">
        <v>44559</v>
      </c>
      <c r="B6776" t="s">
        <v>41</v>
      </c>
      <c r="C6776" t="s">
        <v>23</v>
      </c>
      <c r="D6776" t="s">
        <v>30</v>
      </c>
      <c r="E6776" s="3">
        <v>52148</v>
      </c>
      <c r="F6776" s="3">
        <v>140901</v>
      </c>
      <c r="G6776" t="s">
        <v>26</v>
      </c>
      <c r="H6776" s="3" t="s">
        <v>6806</v>
      </c>
      <c r="I6776" s="3">
        <f t="shared" si="945"/>
        <v>88753</v>
      </c>
      <c r="J6776" s="4">
        <f t="shared" si="946"/>
        <v>1.7019444657513232</v>
      </c>
      <c r="K6776" s="5">
        <f t="shared" si="947"/>
        <v>2.701944465751323</v>
      </c>
      <c r="L6776" s="4" t="str">
        <f t="shared" si="948"/>
        <v>Over Budget</v>
      </c>
      <c r="M6776">
        <f t="shared" si="949"/>
        <v>2021</v>
      </c>
      <c r="N6776">
        <f t="shared" si="950"/>
        <v>12</v>
      </c>
      <c r="O6776" t="str">
        <f t="shared" si="951"/>
        <v>Dec</v>
      </c>
      <c r="P6776" t="str">
        <f t="shared" si="952"/>
        <v>Q4</v>
      </c>
      <c r="Q6776" t="str">
        <f t="shared" si="953"/>
        <v>2021-12</v>
      </c>
    </row>
    <row r="6777" spans="1:17" x14ac:dyDescent="0.35">
      <c r="A6777" s="2">
        <v>45018</v>
      </c>
      <c r="B6777" t="s">
        <v>23</v>
      </c>
      <c r="C6777" t="s">
        <v>24</v>
      </c>
      <c r="D6777" t="s">
        <v>20</v>
      </c>
      <c r="E6777" s="3">
        <v>32297</v>
      </c>
      <c r="F6777" s="3">
        <v>131432</v>
      </c>
      <c r="G6777" t="s">
        <v>26</v>
      </c>
      <c r="H6777" s="3" t="s">
        <v>6807</v>
      </c>
      <c r="I6777" s="3">
        <f t="shared" si="945"/>
        <v>99135</v>
      </c>
      <c r="J6777" s="4">
        <f t="shared" si="946"/>
        <v>3.069480137474069</v>
      </c>
      <c r="K6777" s="5">
        <f t="shared" si="947"/>
        <v>4.069480137474069</v>
      </c>
      <c r="L6777" s="4" t="str">
        <f t="shared" si="948"/>
        <v>Over Budget</v>
      </c>
      <c r="M6777">
        <f t="shared" si="949"/>
        <v>2023</v>
      </c>
      <c r="N6777">
        <f t="shared" si="950"/>
        <v>4</v>
      </c>
      <c r="O6777" t="str">
        <f t="shared" si="951"/>
        <v>Apr</v>
      </c>
      <c r="P6777" t="str">
        <f t="shared" si="952"/>
        <v>Q2</v>
      </c>
      <c r="Q6777" t="str">
        <f t="shared" si="953"/>
        <v>2023-04</v>
      </c>
    </row>
    <row r="6778" spans="1:17" x14ac:dyDescent="0.35">
      <c r="A6778" s="2">
        <v>44864</v>
      </c>
      <c r="B6778" t="s">
        <v>55</v>
      </c>
      <c r="C6778" t="s">
        <v>43</v>
      </c>
      <c r="D6778" t="s">
        <v>58</v>
      </c>
      <c r="E6778" s="3">
        <v>73160</v>
      </c>
      <c r="F6778" s="3">
        <v>89874</v>
      </c>
      <c r="G6778" t="s">
        <v>26</v>
      </c>
      <c r="H6778" s="3" t="s">
        <v>6808</v>
      </c>
      <c r="I6778" s="3">
        <f t="shared" si="945"/>
        <v>16714</v>
      </c>
      <c r="J6778" s="4">
        <f t="shared" si="946"/>
        <v>0.22845817386550027</v>
      </c>
      <c r="K6778" s="5">
        <f t="shared" si="947"/>
        <v>1.2284581738655003</v>
      </c>
      <c r="L6778" s="4" t="str">
        <f t="shared" si="948"/>
        <v>Over Budget</v>
      </c>
      <c r="M6778">
        <f t="shared" si="949"/>
        <v>2022</v>
      </c>
      <c r="N6778">
        <f t="shared" si="950"/>
        <v>10</v>
      </c>
      <c r="O6778" t="str">
        <f t="shared" si="951"/>
        <v>Oct</v>
      </c>
      <c r="P6778" t="str">
        <f t="shared" si="952"/>
        <v>Q4</v>
      </c>
      <c r="Q6778" t="str">
        <f t="shared" si="953"/>
        <v>2022-10</v>
      </c>
    </row>
    <row r="6779" spans="1:17" x14ac:dyDescent="0.35">
      <c r="A6779" s="2">
        <v>44295</v>
      </c>
      <c r="B6779" t="s">
        <v>41</v>
      </c>
      <c r="C6779" t="s">
        <v>29</v>
      </c>
      <c r="D6779" t="s">
        <v>25</v>
      </c>
      <c r="E6779" s="3">
        <v>49577</v>
      </c>
      <c r="F6779" s="3">
        <v>44507</v>
      </c>
      <c r="G6779" t="s">
        <v>32</v>
      </c>
      <c r="H6779" s="3" t="s">
        <v>6809</v>
      </c>
      <c r="I6779" s="3">
        <f t="shared" si="945"/>
        <v>-5070</v>
      </c>
      <c r="J6779" s="4">
        <f t="shared" si="946"/>
        <v>-0.1022651632813603</v>
      </c>
      <c r="K6779" s="5">
        <f t="shared" si="947"/>
        <v>0.89773483671863974</v>
      </c>
      <c r="L6779" s="4" t="str">
        <f t="shared" si="948"/>
        <v>Under Budget</v>
      </c>
      <c r="M6779">
        <f t="shared" si="949"/>
        <v>2021</v>
      </c>
      <c r="N6779">
        <f t="shared" si="950"/>
        <v>4</v>
      </c>
      <c r="O6779" t="str">
        <f t="shared" si="951"/>
        <v>Apr</v>
      </c>
      <c r="P6779" t="str">
        <f t="shared" si="952"/>
        <v>Q2</v>
      </c>
      <c r="Q6779" t="str">
        <f t="shared" si="953"/>
        <v>2021-04</v>
      </c>
    </row>
    <row r="6780" spans="1:17" x14ac:dyDescent="0.35">
      <c r="A6780" s="2">
        <v>44243</v>
      </c>
      <c r="B6780" t="s">
        <v>37</v>
      </c>
      <c r="C6780" t="s">
        <v>34</v>
      </c>
      <c r="D6780" t="s">
        <v>20</v>
      </c>
      <c r="E6780" s="3">
        <v>62372</v>
      </c>
      <c r="F6780" s="3">
        <v>145348</v>
      </c>
      <c r="G6780" t="s">
        <v>35</v>
      </c>
      <c r="H6780" s="3" t="s">
        <v>6810</v>
      </c>
      <c r="I6780" s="3">
        <f t="shared" si="945"/>
        <v>82976</v>
      </c>
      <c r="J6780" s="4">
        <f t="shared" si="946"/>
        <v>1.3303405374206374</v>
      </c>
      <c r="K6780" s="5">
        <f t="shared" si="947"/>
        <v>2.3303405374206374</v>
      </c>
      <c r="L6780" s="4" t="str">
        <f t="shared" si="948"/>
        <v>Over Budget</v>
      </c>
      <c r="M6780">
        <f t="shared" si="949"/>
        <v>2021</v>
      </c>
      <c r="N6780">
        <f t="shared" si="950"/>
        <v>2</v>
      </c>
      <c r="O6780" t="str">
        <f t="shared" si="951"/>
        <v>Feb</v>
      </c>
      <c r="P6780" t="str">
        <f t="shared" si="952"/>
        <v>Q1</v>
      </c>
      <c r="Q6780" t="str">
        <f t="shared" si="953"/>
        <v>2021-02</v>
      </c>
    </row>
    <row r="6781" spans="1:17" x14ac:dyDescent="0.35">
      <c r="A6781" s="2">
        <v>45035</v>
      </c>
      <c r="B6781" t="s">
        <v>18</v>
      </c>
      <c r="C6781" t="s">
        <v>29</v>
      </c>
      <c r="D6781" t="s">
        <v>20</v>
      </c>
      <c r="E6781" s="3">
        <v>64681</v>
      </c>
      <c r="F6781" s="3">
        <v>30000</v>
      </c>
      <c r="G6781" t="s">
        <v>26</v>
      </c>
      <c r="H6781" s="3" t="s">
        <v>6811</v>
      </c>
      <c r="I6781" s="3">
        <f t="shared" si="945"/>
        <v>-34681</v>
      </c>
      <c r="J6781" s="4">
        <f t="shared" si="946"/>
        <v>-0.53618527852074027</v>
      </c>
      <c r="K6781" s="5">
        <f t="shared" si="947"/>
        <v>0.46381472147925973</v>
      </c>
      <c r="L6781" s="4" t="str">
        <f t="shared" si="948"/>
        <v>Under Budget</v>
      </c>
      <c r="M6781">
        <f t="shared" si="949"/>
        <v>2023</v>
      </c>
      <c r="N6781">
        <f t="shared" si="950"/>
        <v>4</v>
      </c>
      <c r="O6781" t="str">
        <f t="shared" si="951"/>
        <v>Apr</v>
      </c>
      <c r="P6781" t="str">
        <f t="shared" si="952"/>
        <v>Q2</v>
      </c>
      <c r="Q6781" t="str">
        <f t="shared" si="953"/>
        <v>2023-04</v>
      </c>
    </row>
    <row r="6782" spans="1:17" x14ac:dyDescent="0.35">
      <c r="A6782" s="2">
        <v>44618</v>
      </c>
      <c r="B6782" t="s">
        <v>28</v>
      </c>
      <c r="C6782" t="s">
        <v>34</v>
      </c>
      <c r="D6782" t="s">
        <v>30</v>
      </c>
      <c r="E6782" s="3">
        <v>19890</v>
      </c>
      <c r="F6782" s="3">
        <v>120725</v>
      </c>
      <c r="G6782" t="s">
        <v>32</v>
      </c>
      <c r="H6782" s="3" t="s">
        <v>6812</v>
      </c>
      <c r="I6782" s="3">
        <f t="shared" si="945"/>
        <v>100835</v>
      </c>
      <c r="J6782" s="4">
        <f t="shared" si="946"/>
        <v>5.069632981397687</v>
      </c>
      <c r="K6782" s="5">
        <f t="shared" si="947"/>
        <v>6.069632981397687</v>
      </c>
      <c r="L6782" s="4" t="str">
        <f t="shared" si="948"/>
        <v>Over Budget</v>
      </c>
      <c r="M6782">
        <f t="shared" si="949"/>
        <v>2022</v>
      </c>
      <c r="N6782">
        <f t="shared" si="950"/>
        <v>2</v>
      </c>
      <c r="O6782" t="str">
        <f t="shared" si="951"/>
        <v>Feb</v>
      </c>
      <c r="P6782" t="str">
        <f t="shared" si="952"/>
        <v>Q1</v>
      </c>
      <c r="Q6782" t="str">
        <f t="shared" si="953"/>
        <v>2022-02</v>
      </c>
    </row>
    <row r="6783" spans="1:17" x14ac:dyDescent="0.35">
      <c r="A6783" s="2">
        <v>44258</v>
      </c>
      <c r="B6783" t="s">
        <v>28</v>
      </c>
      <c r="C6783" t="s">
        <v>23</v>
      </c>
      <c r="D6783" t="s">
        <v>39</v>
      </c>
      <c r="E6783" s="3">
        <v>123546</v>
      </c>
      <c r="F6783" s="3">
        <v>48531</v>
      </c>
      <c r="G6783" t="s">
        <v>21</v>
      </c>
      <c r="H6783" s="3" t="s">
        <v>6813</v>
      </c>
      <c r="I6783" s="3">
        <f t="shared" si="945"/>
        <v>-75015</v>
      </c>
      <c r="J6783" s="4">
        <f t="shared" si="946"/>
        <v>-0.60718274974503428</v>
      </c>
      <c r="K6783" s="5">
        <f t="shared" si="947"/>
        <v>0.39281725025496578</v>
      </c>
      <c r="L6783" s="4" t="str">
        <f t="shared" si="948"/>
        <v>Under Budget</v>
      </c>
      <c r="M6783">
        <f t="shared" si="949"/>
        <v>2021</v>
      </c>
      <c r="N6783">
        <f t="shared" si="950"/>
        <v>3</v>
      </c>
      <c r="O6783" t="str">
        <f t="shared" si="951"/>
        <v>Mar</v>
      </c>
      <c r="P6783" t="str">
        <f t="shared" si="952"/>
        <v>Q1</v>
      </c>
      <c r="Q6783" t="str">
        <f t="shared" si="953"/>
        <v>2021-03</v>
      </c>
    </row>
    <row r="6784" spans="1:17" x14ac:dyDescent="0.35">
      <c r="A6784" s="2">
        <v>45206</v>
      </c>
      <c r="B6784" t="s">
        <v>28</v>
      </c>
      <c r="C6784" t="s">
        <v>24</v>
      </c>
      <c r="D6784" t="s">
        <v>39</v>
      </c>
      <c r="E6784" s="3">
        <v>42968</v>
      </c>
      <c r="F6784" s="3">
        <v>134347</v>
      </c>
      <c r="G6784" t="s">
        <v>26</v>
      </c>
      <c r="H6784" s="3" t="s">
        <v>6814</v>
      </c>
      <c r="I6784" s="3">
        <f t="shared" si="945"/>
        <v>91379</v>
      </c>
      <c r="J6784" s="4">
        <f t="shared" si="946"/>
        <v>2.1266756656116179</v>
      </c>
      <c r="K6784" s="5">
        <f t="shared" si="947"/>
        <v>3.1266756656116179</v>
      </c>
      <c r="L6784" s="4" t="str">
        <f t="shared" si="948"/>
        <v>Over Budget</v>
      </c>
      <c r="M6784">
        <f t="shared" si="949"/>
        <v>2023</v>
      </c>
      <c r="N6784">
        <f t="shared" si="950"/>
        <v>10</v>
      </c>
      <c r="O6784" t="str">
        <f t="shared" si="951"/>
        <v>Oct</v>
      </c>
      <c r="P6784" t="str">
        <f t="shared" si="952"/>
        <v>Q4</v>
      </c>
      <c r="Q6784" t="str">
        <f t="shared" si="953"/>
        <v>2023-10</v>
      </c>
    </row>
    <row r="6785" spans="1:17" x14ac:dyDescent="0.35">
      <c r="A6785" s="2">
        <v>44794</v>
      </c>
      <c r="B6785" t="s">
        <v>37</v>
      </c>
      <c r="C6785" t="s">
        <v>24</v>
      </c>
      <c r="D6785" t="s">
        <v>58</v>
      </c>
      <c r="E6785" s="3">
        <v>57323</v>
      </c>
      <c r="F6785" s="3">
        <v>155356</v>
      </c>
      <c r="G6785" t="s">
        <v>21</v>
      </c>
      <c r="H6785" s="3" t="s">
        <v>6815</v>
      </c>
      <c r="I6785" s="3">
        <f t="shared" si="945"/>
        <v>98033</v>
      </c>
      <c r="J6785" s="4">
        <f t="shared" si="946"/>
        <v>1.7101861381993266</v>
      </c>
      <c r="K6785" s="5">
        <f t="shared" si="947"/>
        <v>2.7101861381993264</v>
      </c>
      <c r="L6785" s="4" t="str">
        <f t="shared" si="948"/>
        <v>Over Budget</v>
      </c>
      <c r="M6785">
        <f t="shared" si="949"/>
        <v>2022</v>
      </c>
      <c r="N6785">
        <f t="shared" si="950"/>
        <v>8</v>
      </c>
      <c r="O6785" t="str">
        <f t="shared" si="951"/>
        <v>Aug</v>
      </c>
      <c r="P6785" t="str">
        <f t="shared" si="952"/>
        <v>Q3</v>
      </c>
      <c r="Q6785" t="str">
        <f t="shared" si="953"/>
        <v>2022-08</v>
      </c>
    </row>
    <row r="6786" spans="1:17" x14ac:dyDescent="0.35">
      <c r="A6786" s="2">
        <v>44588</v>
      </c>
      <c r="B6786" t="s">
        <v>18</v>
      </c>
      <c r="C6786" t="s">
        <v>43</v>
      </c>
      <c r="D6786" t="s">
        <v>58</v>
      </c>
      <c r="E6786" s="3">
        <v>88680</v>
      </c>
      <c r="F6786" s="3">
        <v>109111</v>
      </c>
      <c r="G6786" t="s">
        <v>21</v>
      </c>
      <c r="H6786" s="3" t="s">
        <v>6816</v>
      </c>
      <c r="I6786" s="3">
        <f t="shared" si="945"/>
        <v>20431</v>
      </c>
      <c r="J6786" s="4">
        <f t="shared" si="946"/>
        <v>0.23039016689219666</v>
      </c>
      <c r="K6786" s="5">
        <f t="shared" si="947"/>
        <v>1.2303901668921966</v>
      </c>
      <c r="L6786" s="4" t="str">
        <f t="shared" si="948"/>
        <v>Over Budget</v>
      </c>
      <c r="M6786">
        <f t="shared" si="949"/>
        <v>2022</v>
      </c>
      <c r="N6786">
        <f t="shared" si="950"/>
        <v>1</v>
      </c>
      <c r="O6786" t="str">
        <f t="shared" si="951"/>
        <v>Jan</v>
      </c>
      <c r="P6786" t="str">
        <f t="shared" si="952"/>
        <v>Q1</v>
      </c>
      <c r="Q6786" t="str">
        <f t="shared" si="953"/>
        <v>2022-01</v>
      </c>
    </row>
    <row r="6787" spans="1:17" x14ac:dyDescent="0.35">
      <c r="A6787" s="2">
        <v>45173</v>
      </c>
      <c r="B6787" t="s">
        <v>55</v>
      </c>
      <c r="C6787" t="s">
        <v>24</v>
      </c>
      <c r="D6787" t="s">
        <v>58</v>
      </c>
      <c r="E6787" s="3">
        <v>82691</v>
      </c>
      <c r="F6787" s="3">
        <v>10919</v>
      </c>
      <c r="G6787" t="s">
        <v>32</v>
      </c>
      <c r="H6787" s="3" t="s">
        <v>6817</v>
      </c>
      <c r="I6787" s="3">
        <f t="shared" si="945"/>
        <v>-71772</v>
      </c>
      <c r="J6787" s="4">
        <f t="shared" si="946"/>
        <v>-0.86795419090348402</v>
      </c>
      <c r="K6787" s="5">
        <f t="shared" si="947"/>
        <v>0.13204580909651595</v>
      </c>
      <c r="L6787" s="4" t="str">
        <f t="shared" si="948"/>
        <v>Under Budget</v>
      </c>
      <c r="M6787">
        <f t="shared" si="949"/>
        <v>2023</v>
      </c>
      <c r="N6787">
        <f t="shared" si="950"/>
        <v>9</v>
      </c>
      <c r="O6787" t="str">
        <f t="shared" si="951"/>
        <v>Sep</v>
      </c>
      <c r="P6787" t="str">
        <f t="shared" si="952"/>
        <v>Q3</v>
      </c>
      <c r="Q6787" t="str">
        <f t="shared" si="953"/>
        <v>2023-09</v>
      </c>
    </row>
    <row r="6788" spans="1:17" x14ac:dyDescent="0.35">
      <c r="A6788" s="2">
        <v>45272</v>
      </c>
      <c r="B6788" t="s">
        <v>55</v>
      </c>
      <c r="C6788" t="s">
        <v>24</v>
      </c>
      <c r="D6788" t="s">
        <v>30</v>
      </c>
      <c r="E6788" s="3">
        <v>85737</v>
      </c>
      <c r="F6788" s="3">
        <v>150268</v>
      </c>
      <c r="G6788" t="s">
        <v>21</v>
      </c>
      <c r="H6788" s="3" t="s">
        <v>6818</v>
      </c>
      <c r="I6788" s="3">
        <f t="shared" si="945"/>
        <v>64531</v>
      </c>
      <c r="J6788" s="4">
        <f t="shared" si="946"/>
        <v>0.75266221118070376</v>
      </c>
      <c r="K6788" s="5">
        <f t="shared" si="947"/>
        <v>1.7526622111807038</v>
      </c>
      <c r="L6788" s="4" t="str">
        <f t="shared" si="948"/>
        <v>Over Budget</v>
      </c>
      <c r="M6788">
        <f t="shared" si="949"/>
        <v>2023</v>
      </c>
      <c r="N6788">
        <f t="shared" si="950"/>
        <v>12</v>
      </c>
      <c r="O6788" t="str">
        <f t="shared" si="951"/>
        <v>Dec</v>
      </c>
      <c r="P6788" t="str">
        <f t="shared" si="952"/>
        <v>Q4</v>
      </c>
      <c r="Q6788" t="str">
        <f t="shared" si="953"/>
        <v>2023-12</v>
      </c>
    </row>
    <row r="6789" spans="1:17" x14ac:dyDescent="0.35">
      <c r="A6789" s="2">
        <v>44799</v>
      </c>
      <c r="B6789" t="s">
        <v>18</v>
      </c>
      <c r="C6789" t="s">
        <v>19</v>
      </c>
      <c r="D6789" t="s">
        <v>20</v>
      </c>
      <c r="E6789" s="3">
        <v>144577</v>
      </c>
      <c r="F6789" s="3">
        <v>165944</v>
      </c>
      <c r="G6789" t="s">
        <v>21</v>
      </c>
      <c r="H6789" s="3" t="s">
        <v>6819</v>
      </c>
      <c r="I6789" s="3">
        <f t="shared" ref="I6789:I6852" si="954">F6789-E6789</f>
        <v>21367</v>
      </c>
      <c r="J6789" s="4">
        <f t="shared" ref="J6789:J6852" si="955">IFERROR(I6789/E6789,0)</f>
        <v>0.14778975909031175</v>
      </c>
      <c r="K6789" s="5">
        <f t="shared" ref="K6789:K6852" si="956">IFERROR(F6789/E6789,0)</f>
        <v>1.1477897590903117</v>
      </c>
      <c r="L6789" s="4" t="str">
        <f t="shared" ref="L6789:L6852" si="957">IF(I6789&gt;0,"Over Budget",IF(I6789&lt;0,"Under Budget","On Budget"))</f>
        <v>Over Budget</v>
      </c>
      <c r="M6789">
        <f t="shared" ref="M6789:M6852" si="958">YEAR(A6789)</f>
        <v>2022</v>
      </c>
      <c r="N6789">
        <f t="shared" ref="N6789:N6852" si="959">MONTH(A6789)</f>
        <v>8</v>
      </c>
      <c r="O6789" t="str">
        <f t="shared" ref="O6789:O6852" si="960">TEXT(A6789,"mmm")</f>
        <v>Aug</v>
      </c>
      <c r="P6789" t="str">
        <f t="shared" ref="P6789:P6852" si="961">"Q"&amp;ROUNDUP(MONTH(A6789)/3,0)</f>
        <v>Q3</v>
      </c>
      <c r="Q6789" t="str">
        <f t="shared" ref="Q6789:Q6852" si="962">TEXT(A6789,"yyyy-mm")</f>
        <v>2022-08</v>
      </c>
    </row>
    <row r="6790" spans="1:17" x14ac:dyDescent="0.35">
      <c r="A6790" s="2">
        <v>44533</v>
      </c>
      <c r="B6790" t="s">
        <v>23</v>
      </c>
      <c r="C6790" t="s">
        <v>23</v>
      </c>
      <c r="D6790" t="s">
        <v>58</v>
      </c>
      <c r="E6790" s="3">
        <v>70444</v>
      </c>
      <c r="F6790" s="3">
        <v>169610</v>
      </c>
      <c r="G6790" t="s">
        <v>26</v>
      </c>
      <c r="H6790" s="3" t="s">
        <v>6820</v>
      </c>
      <c r="I6790" s="3">
        <f t="shared" si="954"/>
        <v>99166</v>
      </c>
      <c r="J6790" s="4">
        <f t="shared" si="955"/>
        <v>1.4077281244676623</v>
      </c>
      <c r="K6790" s="5">
        <f t="shared" si="956"/>
        <v>2.407728124467662</v>
      </c>
      <c r="L6790" s="4" t="str">
        <f t="shared" si="957"/>
        <v>Over Budget</v>
      </c>
      <c r="M6790">
        <f t="shared" si="958"/>
        <v>2021</v>
      </c>
      <c r="N6790">
        <f t="shared" si="959"/>
        <v>12</v>
      </c>
      <c r="O6790" t="str">
        <f t="shared" si="960"/>
        <v>Dec</v>
      </c>
      <c r="P6790" t="str">
        <f t="shared" si="961"/>
        <v>Q4</v>
      </c>
      <c r="Q6790" t="str">
        <f t="shared" si="962"/>
        <v>2021-12</v>
      </c>
    </row>
    <row r="6791" spans="1:17" x14ac:dyDescent="0.35">
      <c r="A6791" s="2">
        <v>45006</v>
      </c>
      <c r="B6791" t="s">
        <v>18</v>
      </c>
      <c r="C6791" t="s">
        <v>29</v>
      </c>
      <c r="D6791" t="s">
        <v>30</v>
      </c>
      <c r="E6791" s="3">
        <v>17080</v>
      </c>
      <c r="F6791" s="3">
        <v>145779</v>
      </c>
      <c r="G6791" t="s">
        <v>21</v>
      </c>
      <c r="H6791" s="3" t="s">
        <v>6821</v>
      </c>
      <c r="I6791" s="3">
        <f t="shared" si="954"/>
        <v>128699</v>
      </c>
      <c r="J6791" s="4">
        <f t="shared" si="955"/>
        <v>7.5350702576112409</v>
      </c>
      <c r="K6791" s="5">
        <f t="shared" si="956"/>
        <v>8.5350702576112418</v>
      </c>
      <c r="L6791" s="4" t="str">
        <f t="shared" si="957"/>
        <v>Over Budget</v>
      </c>
      <c r="M6791">
        <f t="shared" si="958"/>
        <v>2023</v>
      </c>
      <c r="N6791">
        <f t="shared" si="959"/>
        <v>3</v>
      </c>
      <c r="O6791" t="str">
        <f t="shared" si="960"/>
        <v>Mar</v>
      </c>
      <c r="P6791" t="str">
        <f t="shared" si="961"/>
        <v>Q1</v>
      </c>
      <c r="Q6791" t="str">
        <f t="shared" si="962"/>
        <v>2023-03</v>
      </c>
    </row>
    <row r="6792" spans="1:17" x14ac:dyDescent="0.35">
      <c r="A6792" s="2">
        <v>44948</v>
      </c>
      <c r="B6792" t="s">
        <v>28</v>
      </c>
      <c r="C6792" t="s">
        <v>24</v>
      </c>
      <c r="D6792" t="s">
        <v>25</v>
      </c>
      <c r="E6792" s="3">
        <v>82189</v>
      </c>
      <c r="F6792" s="3">
        <v>96796</v>
      </c>
      <c r="G6792" t="s">
        <v>26</v>
      </c>
      <c r="H6792" s="3" t="s">
        <v>6822</v>
      </c>
      <c r="I6792" s="3">
        <f t="shared" si="954"/>
        <v>14607</v>
      </c>
      <c r="J6792" s="4">
        <f t="shared" si="955"/>
        <v>0.17772451301269027</v>
      </c>
      <c r="K6792" s="5">
        <f t="shared" si="956"/>
        <v>1.1777245130126903</v>
      </c>
      <c r="L6792" s="4" t="str">
        <f t="shared" si="957"/>
        <v>Over Budget</v>
      </c>
      <c r="M6792">
        <f t="shared" si="958"/>
        <v>2023</v>
      </c>
      <c r="N6792">
        <f t="shared" si="959"/>
        <v>1</v>
      </c>
      <c r="O6792" t="str">
        <f t="shared" si="960"/>
        <v>Jan</v>
      </c>
      <c r="P6792" t="str">
        <f t="shared" si="961"/>
        <v>Q1</v>
      </c>
      <c r="Q6792" t="str">
        <f t="shared" si="962"/>
        <v>2023-01</v>
      </c>
    </row>
    <row r="6793" spans="1:17" x14ac:dyDescent="0.35">
      <c r="A6793" s="2">
        <v>45077</v>
      </c>
      <c r="B6793" t="s">
        <v>55</v>
      </c>
      <c r="C6793" t="s">
        <v>43</v>
      </c>
      <c r="D6793" t="s">
        <v>20</v>
      </c>
      <c r="E6793" s="3">
        <v>72803</v>
      </c>
      <c r="F6793" s="3">
        <v>27959</v>
      </c>
      <c r="G6793" t="s">
        <v>21</v>
      </c>
      <c r="H6793" s="3" t="s">
        <v>6823</v>
      </c>
      <c r="I6793" s="3">
        <f t="shared" si="954"/>
        <v>-44844</v>
      </c>
      <c r="J6793" s="4">
        <f t="shared" si="955"/>
        <v>-0.61596362787247783</v>
      </c>
      <c r="K6793" s="5">
        <f t="shared" si="956"/>
        <v>0.38403637212752223</v>
      </c>
      <c r="L6793" s="4" t="str">
        <f t="shared" si="957"/>
        <v>Under Budget</v>
      </c>
      <c r="M6793">
        <f t="shared" si="958"/>
        <v>2023</v>
      </c>
      <c r="N6793">
        <f t="shared" si="959"/>
        <v>5</v>
      </c>
      <c r="O6793" t="str">
        <f t="shared" si="960"/>
        <v>May</v>
      </c>
      <c r="P6793" t="str">
        <f t="shared" si="961"/>
        <v>Q2</v>
      </c>
      <c r="Q6793" t="str">
        <f t="shared" si="962"/>
        <v>2023-05</v>
      </c>
    </row>
    <row r="6794" spans="1:17" x14ac:dyDescent="0.35">
      <c r="A6794" s="2">
        <v>44831</v>
      </c>
      <c r="B6794" t="s">
        <v>18</v>
      </c>
      <c r="C6794" t="s">
        <v>29</v>
      </c>
      <c r="D6794" t="s">
        <v>25</v>
      </c>
      <c r="E6794" s="3">
        <v>134591</v>
      </c>
      <c r="F6794" s="3">
        <v>59980</v>
      </c>
      <c r="G6794" t="s">
        <v>35</v>
      </c>
      <c r="H6794" s="3" t="s">
        <v>6824</v>
      </c>
      <c r="I6794" s="3">
        <f t="shared" si="954"/>
        <v>-74611</v>
      </c>
      <c r="J6794" s="4">
        <f t="shared" si="955"/>
        <v>-0.55435356004487668</v>
      </c>
      <c r="K6794" s="5">
        <f t="shared" si="956"/>
        <v>0.44564643995512332</v>
      </c>
      <c r="L6794" s="4" t="str">
        <f t="shared" si="957"/>
        <v>Under Budget</v>
      </c>
      <c r="M6794">
        <f t="shared" si="958"/>
        <v>2022</v>
      </c>
      <c r="N6794">
        <f t="shared" si="959"/>
        <v>9</v>
      </c>
      <c r="O6794" t="str">
        <f t="shared" si="960"/>
        <v>Sep</v>
      </c>
      <c r="P6794" t="str">
        <f t="shared" si="961"/>
        <v>Q3</v>
      </c>
      <c r="Q6794" t="str">
        <f t="shared" si="962"/>
        <v>2022-09</v>
      </c>
    </row>
    <row r="6795" spans="1:17" x14ac:dyDescent="0.35">
      <c r="A6795" s="2">
        <v>44450</v>
      </c>
      <c r="B6795" t="s">
        <v>55</v>
      </c>
      <c r="C6795" t="s">
        <v>34</v>
      </c>
      <c r="D6795" t="s">
        <v>39</v>
      </c>
      <c r="E6795" s="3">
        <v>136230</v>
      </c>
      <c r="F6795" s="3">
        <v>26958</v>
      </c>
      <c r="G6795" t="s">
        <v>35</v>
      </c>
      <c r="H6795" s="3" t="s">
        <v>6825</v>
      </c>
      <c r="I6795" s="3">
        <f t="shared" si="954"/>
        <v>-109272</v>
      </c>
      <c r="J6795" s="4">
        <f t="shared" si="955"/>
        <v>-0.80211407179035454</v>
      </c>
      <c r="K6795" s="5">
        <f t="shared" si="956"/>
        <v>0.19788592820964546</v>
      </c>
      <c r="L6795" s="4" t="str">
        <f t="shared" si="957"/>
        <v>Under Budget</v>
      </c>
      <c r="M6795">
        <f t="shared" si="958"/>
        <v>2021</v>
      </c>
      <c r="N6795">
        <f t="shared" si="959"/>
        <v>9</v>
      </c>
      <c r="O6795" t="str">
        <f t="shared" si="960"/>
        <v>Sep</v>
      </c>
      <c r="P6795" t="str">
        <f t="shared" si="961"/>
        <v>Q3</v>
      </c>
      <c r="Q6795" t="str">
        <f t="shared" si="962"/>
        <v>2021-09</v>
      </c>
    </row>
    <row r="6796" spans="1:17" x14ac:dyDescent="0.35">
      <c r="A6796" s="2">
        <v>44216</v>
      </c>
      <c r="B6796" t="s">
        <v>18</v>
      </c>
      <c r="C6796" t="s">
        <v>24</v>
      </c>
      <c r="D6796" t="s">
        <v>39</v>
      </c>
      <c r="E6796" s="3">
        <v>55094</v>
      </c>
      <c r="F6796" s="3">
        <v>23150</v>
      </c>
      <c r="G6796" t="s">
        <v>32</v>
      </c>
      <c r="H6796" s="3" t="s">
        <v>6826</v>
      </c>
      <c r="I6796" s="3">
        <f t="shared" si="954"/>
        <v>-31944</v>
      </c>
      <c r="J6796" s="4">
        <f t="shared" si="955"/>
        <v>-0.57980905361745383</v>
      </c>
      <c r="K6796" s="5">
        <f t="shared" si="956"/>
        <v>0.42019094638254617</v>
      </c>
      <c r="L6796" s="4" t="str">
        <f t="shared" si="957"/>
        <v>Under Budget</v>
      </c>
      <c r="M6796">
        <f t="shared" si="958"/>
        <v>2021</v>
      </c>
      <c r="N6796">
        <f t="shared" si="959"/>
        <v>1</v>
      </c>
      <c r="O6796" t="str">
        <f t="shared" si="960"/>
        <v>Jan</v>
      </c>
      <c r="P6796" t="str">
        <f t="shared" si="961"/>
        <v>Q1</v>
      </c>
      <c r="Q6796" t="str">
        <f t="shared" si="962"/>
        <v>2021-01</v>
      </c>
    </row>
    <row r="6797" spans="1:17" x14ac:dyDescent="0.35">
      <c r="A6797" s="2">
        <v>44724</v>
      </c>
      <c r="B6797" t="s">
        <v>41</v>
      </c>
      <c r="C6797" t="s">
        <v>24</v>
      </c>
      <c r="D6797" t="s">
        <v>20</v>
      </c>
      <c r="E6797" s="3">
        <v>21383</v>
      </c>
      <c r="F6797" s="3">
        <v>142496</v>
      </c>
      <c r="G6797" t="s">
        <v>21</v>
      </c>
      <c r="H6797" s="3" t="s">
        <v>6827</v>
      </c>
      <c r="I6797" s="3">
        <f t="shared" si="954"/>
        <v>121113</v>
      </c>
      <c r="J6797" s="4">
        <f t="shared" si="955"/>
        <v>5.6639854089697419</v>
      </c>
      <c r="K6797" s="5">
        <f t="shared" si="956"/>
        <v>6.6639854089697419</v>
      </c>
      <c r="L6797" s="4" t="str">
        <f t="shared" si="957"/>
        <v>Over Budget</v>
      </c>
      <c r="M6797">
        <f t="shared" si="958"/>
        <v>2022</v>
      </c>
      <c r="N6797">
        <f t="shared" si="959"/>
        <v>6</v>
      </c>
      <c r="O6797" t="str">
        <f t="shared" si="960"/>
        <v>Jun</v>
      </c>
      <c r="P6797" t="str">
        <f t="shared" si="961"/>
        <v>Q2</v>
      </c>
      <c r="Q6797" t="str">
        <f t="shared" si="962"/>
        <v>2022-06</v>
      </c>
    </row>
    <row r="6798" spans="1:17" x14ac:dyDescent="0.35">
      <c r="A6798" s="2">
        <v>44572</v>
      </c>
      <c r="B6798" t="s">
        <v>28</v>
      </c>
      <c r="C6798" t="s">
        <v>29</v>
      </c>
      <c r="D6798" t="s">
        <v>58</v>
      </c>
      <c r="E6798" s="3">
        <v>65472</v>
      </c>
      <c r="F6798" s="3">
        <v>58250</v>
      </c>
      <c r="G6798" t="s">
        <v>32</v>
      </c>
      <c r="H6798" s="3" t="s">
        <v>6828</v>
      </c>
      <c r="I6798" s="3">
        <f t="shared" si="954"/>
        <v>-7222</v>
      </c>
      <c r="J6798" s="4">
        <f t="shared" si="955"/>
        <v>-0.11030669599217986</v>
      </c>
      <c r="K6798" s="5">
        <f t="shared" si="956"/>
        <v>0.8896933040078201</v>
      </c>
      <c r="L6798" s="4" t="str">
        <f t="shared" si="957"/>
        <v>Under Budget</v>
      </c>
      <c r="M6798">
        <f t="shared" si="958"/>
        <v>2022</v>
      </c>
      <c r="N6798">
        <f t="shared" si="959"/>
        <v>1</v>
      </c>
      <c r="O6798" t="str">
        <f t="shared" si="960"/>
        <v>Jan</v>
      </c>
      <c r="P6798" t="str">
        <f t="shared" si="961"/>
        <v>Q1</v>
      </c>
      <c r="Q6798" t="str">
        <f t="shared" si="962"/>
        <v>2022-01</v>
      </c>
    </row>
    <row r="6799" spans="1:17" x14ac:dyDescent="0.35">
      <c r="A6799" s="2">
        <v>44362</v>
      </c>
      <c r="B6799" t="s">
        <v>18</v>
      </c>
      <c r="C6799" t="s">
        <v>34</v>
      </c>
      <c r="D6799" t="s">
        <v>20</v>
      </c>
      <c r="E6799" s="3">
        <v>144090</v>
      </c>
      <c r="F6799" s="3">
        <v>153343</v>
      </c>
      <c r="G6799" t="s">
        <v>26</v>
      </c>
      <c r="H6799" s="3" t="s">
        <v>6829</v>
      </c>
      <c r="I6799" s="3">
        <f t="shared" si="954"/>
        <v>9253</v>
      </c>
      <c r="J6799" s="4">
        <f t="shared" si="955"/>
        <v>6.4216808938857659E-2</v>
      </c>
      <c r="K6799" s="5">
        <f t="shared" si="956"/>
        <v>1.0642168089388577</v>
      </c>
      <c r="L6799" s="4" t="str">
        <f t="shared" si="957"/>
        <v>Over Budget</v>
      </c>
      <c r="M6799">
        <f t="shared" si="958"/>
        <v>2021</v>
      </c>
      <c r="N6799">
        <f t="shared" si="959"/>
        <v>6</v>
      </c>
      <c r="O6799" t="str">
        <f t="shared" si="960"/>
        <v>Jun</v>
      </c>
      <c r="P6799" t="str">
        <f t="shared" si="961"/>
        <v>Q2</v>
      </c>
      <c r="Q6799" t="str">
        <f t="shared" si="962"/>
        <v>2021-06</v>
      </c>
    </row>
    <row r="6800" spans="1:17" x14ac:dyDescent="0.35">
      <c r="A6800" s="2">
        <v>45057</v>
      </c>
      <c r="B6800" t="s">
        <v>37</v>
      </c>
      <c r="C6800" t="s">
        <v>19</v>
      </c>
      <c r="D6800" t="s">
        <v>58</v>
      </c>
      <c r="E6800" s="3">
        <v>12653</v>
      </c>
      <c r="F6800" s="3">
        <v>84531</v>
      </c>
      <c r="G6800" t="s">
        <v>26</v>
      </c>
      <c r="H6800" s="3" t="s">
        <v>6830</v>
      </c>
      <c r="I6800" s="3">
        <f t="shared" si="954"/>
        <v>71878</v>
      </c>
      <c r="J6800" s="4">
        <f t="shared" si="955"/>
        <v>5.6807081324587054</v>
      </c>
      <c r="K6800" s="5">
        <f t="shared" si="956"/>
        <v>6.6807081324587054</v>
      </c>
      <c r="L6800" s="4" t="str">
        <f t="shared" si="957"/>
        <v>Over Budget</v>
      </c>
      <c r="M6800">
        <f t="shared" si="958"/>
        <v>2023</v>
      </c>
      <c r="N6800">
        <f t="shared" si="959"/>
        <v>5</v>
      </c>
      <c r="O6800" t="str">
        <f t="shared" si="960"/>
        <v>May</v>
      </c>
      <c r="P6800" t="str">
        <f t="shared" si="961"/>
        <v>Q2</v>
      </c>
      <c r="Q6800" t="str">
        <f t="shared" si="962"/>
        <v>2023-05</v>
      </c>
    </row>
    <row r="6801" spans="1:17" x14ac:dyDescent="0.35">
      <c r="A6801" s="2">
        <v>44813</v>
      </c>
      <c r="B6801" t="s">
        <v>18</v>
      </c>
      <c r="C6801" t="s">
        <v>23</v>
      </c>
      <c r="D6801" t="s">
        <v>39</v>
      </c>
      <c r="E6801" s="3">
        <v>73568</v>
      </c>
      <c r="F6801" s="3">
        <v>21582</v>
      </c>
      <c r="G6801" t="s">
        <v>21</v>
      </c>
      <c r="H6801" s="3" t="s">
        <v>6831</v>
      </c>
      <c r="I6801" s="3">
        <f t="shared" si="954"/>
        <v>-51986</v>
      </c>
      <c r="J6801" s="4">
        <f t="shared" si="955"/>
        <v>-0.70663875598086123</v>
      </c>
      <c r="K6801" s="5">
        <f t="shared" si="956"/>
        <v>0.29336124401913877</v>
      </c>
      <c r="L6801" s="4" t="str">
        <f t="shared" si="957"/>
        <v>Under Budget</v>
      </c>
      <c r="M6801">
        <f t="shared" si="958"/>
        <v>2022</v>
      </c>
      <c r="N6801">
        <f t="shared" si="959"/>
        <v>9</v>
      </c>
      <c r="O6801" t="str">
        <f t="shared" si="960"/>
        <v>Sep</v>
      </c>
      <c r="P6801" t="str">
        <f t="shared" si="961"/>
        <v>Q3</v>
      </c>
      <c r="Q6801" t="str">
        <f t="shared" si="962"/>
        <v>2022-09</v>
      </c>
    </row>
    <row r="6802" spans="1:17" x14ac:dyDescent="0.35">
      <c r="A6802" s="2">
        <v>44808</v>
      </c>
      <c r="B6802" t="s">
        <v>41</v>
      </c>
      <c r="C6802" t="s">
        <v>19</v>
      </c>
      <c r="D6802" t="s">
        <v>20</v>
      </c>
      <c r="E6802" s="3">
        <v>34916</v>
      </c>
      <c r="F6802" s="3">
        <v>52067</v>
      </c>
      <c r="G6802" t="s">
        <v>21</v>
      </c>
      <c r="H6802" s="3" t="s">
        <v>6832</v>
      </c>
      <c r="I6802" s="3">
        <f t="shared" si="954"/>
        <v>17151</v>
      </c>
      <c r="J6802" s="4">
        <f t="shared" si="955"/>
        <v>0.49120746935502346</v>
      </c>
      <c r="K6802" s="5">
        <f t="shared" si="956"/>
        <v>1.4912074693550235</v>
      </c>
      <c r="L6802" s="4" t="str">
        <f t="shared" si="957"/>
        <v>Over Budget</v>
      </c>
      <c r="M6802">
        <f t="shared" si="958"/>
        <v>2022</v>
      </c>
      <c r="N6802">
        <f t="shared" si="959"/>
        <v>9</v>
      </c>
      <c r="O6802" t="str">
        <f t="shared" si="960"/>
        <v>Sep</v>
      </c>
      <c r="P6802" t="str">
        <f t="shared" si="961"/>
        <v>Q3</v>
      </c>
      <c r="Q6802" t="str">
        <f t="shared" si="962"/>
        <v>2022-09</v>
      </c>
    </row>
    <row r="6803" spans="1:17" x14ac:dyDescent="0.35">
      <c r="A6803" s="2">
        <v>44699</v>
      </c>
      <c r="B6803" t="s">
        <v>37</v>
      </c>
      <c r="C6803" t="s">
        <v>43</v>
      </c>
      <c r="D6803" t="s">
        <v>20</v>
      </c>
      <c r="E6803" s="3">
        <v>149684</v>
      </c>
      <c r="F6803" s="3">
        <v>132971</v>
      </c>
      <c r="G6803" t="s">
        <v>35</v>
      </c>
      <c r="H6803" s="3" t="s">
        <v>6833</v>
      </c>
      <c r="I6803" s="3">
        <f t="shared" si="954"/>
        <v>-16713</v>
      </c>
      <c r="J6803" s="4">
        <f t="shared" si="955"/>
        <v>-0.11165522033083028</v>
      </c>
      <c r="K6803" s="5">
        <f t="shared" si="956"/>
        <v>0.88834477966916969</v>
      </c>
      <c r="L6803" s="4" t="str">
        <f t="shared" si="957"/>
        <v>Under Budget</v>
      </c>
      <c r="M6803">
        <f t="shared" si="958"/>
        <v>2022</v>
      </c>
      <c r="N6803">
        <f t="shared" si="959"/>
        <v>5</v>
      </c>
      <c r="O6803" t="str">
        <f t="shared" si="960"/>
        <v>May</v>
      </c>
      <c r="P6803" t="str">
        <f t="shared" si="961"/>
        <v>Q2</v>
      </c>
      <c r="Q6803" t="str">
        <f t="shared" si="962"/>
        <v>2022-05</v>
      </c>
    </row>
    <row r="6804" spans="1:17" x14ac:dyDescent="0.35">
      <c r="A6804" s="2">
        <v>45109</v>
      </c>
      <c r="B6804" t="s">
        <v>37</v>
      </c>
      <c r="C6804" t="s">
        <v>29</v>
      </c>
      <c r="D6804" t="s">
        <v>58</v>
      </c>
      <c r="E6804" s="3">
        <v>94195</v>
      </c>
      <c r="F6804" s="3">
        <v>76224</v>
      </c>
      <c r="G6804" t="s">
        <v>26</v>
      </c>
      <c r="H6804" s="3" t="s">
        <v>6834</v>
      </c>
      <c r="I6804" s="3">
        <f t="shared" si="954"/>
        <v>-17971</v>
      </c>
      <c r="J6804" s="4">
        <f t="shared" si="955"/>
        <v>-0.19078507351770263</v>
      </c>
      <c r="K6804" s="5">
        <f t="shared" si="956"/>
        <v>0.80921492648229731</v>
      </c>
      <c r="L6804" s="4" t="str">
        <f t="shared" si="957"/>
        <v>Under Budget</v>
      </c>
      <c r="M6804">
        <f t="shared" si="958"/>
        <v>2023</v>
      </c>
      <c r="N6804">
        <f t="shared" si="959"/>
        <v>7</v>
      </c>
      <c r="O6804" t="str">
        <f t="shared" si="960"/>
        <v>Jul</v>
      </c>
      <c r="P6804" t="str">
        <f t="shared" si="961"/>
        <v>Q3</v>
      </c>
      <c r="Q6804" t="str">
        <f t="shared" si="962"/>
        <v>2023-07</v>
      </c>
    </row>
    <row r="6805" spans="1:17" x14ac:dyDescent="0.35">
      <c r="A6805" s="2">
        <v>44275</v>
      </c>
      <c r="B6805" t="s">
        <v>18</v>
      </c>
      <c r="C6805" t="s">
        <v>24</v>
      </c>
      <c r="D6805" t="s">
        <v>39</v>
      </c>
      <c r="E6805" s="3">
        <v>108776</v>
      </c>
      <c r="F6805" s="3">
        <v>15098</v>
      </c>
      <c r="G6805" t="s">
        <v>26</v>
      </c>
      <c r="H6805" s="3" t="s">
        <v>6835</v>
      </c>
      <c r="I6805" s="3">
        <f t="shared" si="954"/>
        <v>-93678</v>
      </c>
      <c r="J6805" s="4">
        <f t="shared" si="955"/>
        <v>-0.86120100022063695</v>
      </c>
      <c r="K6805" s="5">
        <f t="shared" si="956"/>
        <v>0.13879899977936311</v>
      </c>
      <c r="L6805" s="4" t="str">
        <f t="shared" si="957"/>
        <v>Under Budget</v>
      </c>
      <c r="M6805">
        <f t="shared" si="958"/>
        <v>2021</v>
      </c>
      <c r="N6805">
        <f t="shared" si="959"/>
        <v>3</v>
      </c>
      <c r="O6805" t="str">
        <f t="shared" si="960"/>
        <v>Mar</v>
      </c>
      <c r="P6805" t="str">
        <f t="shared" si="961"/>
        <v>Q1</v>
      </c>
      <c r="Q6805" t="str">
        <f t="shared" si="962"/>
        <v>2021-03</v>
      </c>
    </row>
    <row r="6806" spans="1:17" x14ac:dyDescent="0.35">
      <c r="A6806" s="2">
        <v>44781</v>
      </c>
      <c r="B6806" t="s">
        <v>41</v>
      </c>
      <c r="C6806" t="s">
        <v>19</v>
      </c>
      <c r="D6806" t="s">
        <v>39</v>
      </c>
      <c r="E6806" s="3">
        <v>91535</v>
      </c>
      <c r="F6806" s="3">
        <v>161585</v>
      </c>
      <c r="G6806" t="s">
        <v>26</v>
      </c>
      <c r="H6806" s="3" t="s">
        <v>6836</v>
      </c>
      <c r="I6806" s="3">
        <f t="shared" si="954"/>
        <v>70050</v>
      </c>
      <c r="J6806" s="4">
        <f t="shared" si="955"/>
        <v>0.76528104003932917</v>
      </c>
      <c r="K6806" s="5">
        <f t="shared" si="956"/>
        <v>1.7652810400393293</v>
      </c>
      <c r="L6806" s="4" t="str">
        <f t="shared" si="957"/>
        <v>Over Budget</v>
      </c>
      <c r="M6806">
        <f t="shared" si="958"/>
        <v>2022</v>
      </c>
      <c r="N6806">
        <f t="shared" si="959"/>
        <v>8</v>
      </c>
      <c r="O6806" t="str">
        <f t="shared" si="960"/>
        <v>Aug</v>
      </c>
      <c r="P6806" t="str">
        <f t="shared" si="961"/>
        <v>Q3</v>
      </c>
      <c r="Q6806" t="str">
        <f t="shared" si="962"/>
        <v>2022-08</v>
      </c>
    </row>
    <row r="6807" spans="1:17" x14ac:dyDescent="0.35">
      <c r="A6807" s="2">
        <v>44884</v>
      </c>
      <c r="B6807" t="s">
        <v>37</v>
      </c>
      <c r="C6807" t="s">
        <v>23</v>
      </c>
      <c r="D6807" t="s">
        <v>58</v>
      </c>
      <c r="E6807" s="3">
        <v>122829</v>
      </c>
      <c r="F6807" s="3">
        <v>116064</v>
      </c>
      <c r="G6807" t="s">
        <v>32</v>
      </c>
      <c r="H6807" s="3" t="s">
        <v>6837</v>
      </c>
      <c r="I6807" s="3">
        <f t="shared" si="954"/>
        <v>-6765</v>
      </c>
      <c r="J6807" s="4">
        <f t="shared" si="955"/>
        <v>-5.5076569865422663E-2</v>
      </c>
      <c r="K6807" s="5">
        <f t="shared" si="956"/>
        <v>0.94492343013457736</v>
      </c>
      <c r="L6807" s="4" t="str">
        <f t="shared" si="957"/>
        <v>Under Budget</v>
      </c>
      <c r="M6807">
        <f t="shared" si="958"/>
        <v>2022</v>
      </c>
      <c r="N6807">
        <f t="shared" si="959"/>
        <v>11</v>
      </c>
      <c r="O6807" t="str">
        <f t="shared" si="960"/>
        <v>Nov</v>
      </c>
      <c r="P6807" t="str">
        <f t="shared" si="961"/>
        <v>Q4</v>
      </c>
      <c r="Q6807" t="str">
        <f t="shared" si="962"/>
        <v>2022-11</v>
      </c>
    </row>
    <row r="6808" spans="1:17" x14ac:dyDescent="0.35">
      <c r="A6808" s="2">
        <v>44592</v>
      </c>
      <c r="B6808" t="s">
        <v>28</v>
      </c>
      <c r="C6808" t="s">
        <v>43</v>
      </c>
      <c r="D6808" t="s">
        <v>58</v>
      </c>
      <c r="E6808" s="3">
        <v>121458</v>
      </c>
      <c r="F6808" s="3">
        <v>17062</v>
      </c>
      <c r="G6808" t="s">
        <v>21</v>
      </c>
      <c r="H6808" s="3" t="s">
        <v>6838</v>
      </c>
      <c r="I6808" s="3">
        <f t="shared" si="954"/>
        <v>-104396</v>
      </c>
      <c r="J6808" s="4">
        <f t="shared" si="955"/>
        <v>-0.85952345666814867</v>
      </c>
      <c r="K6808" s="5">
        <f t="shared" si="956"/>
        <v>0.14047654333185133</v>
      </c>
      <c r="L6808" s="4" t="str">
        <f t="shared" si="957"/>
        <v>Under Budget</v>
      </c>
      <c r="M6808">
        <f t="shared" si="958"/>
        <v>2022</v>
      </c>
      <c r="N6808">
        <f t="shared" si="959"/>
        <v>1</v>
      </c>
      <c r="O6808" t="str">
        <f t="shared" si="960"/>
        <v>Jan</v>
      </c>
      <c r="P6808" t="str">
        <f t="shared" si="961"/>
        <v>Q1</v>
      </c>
      <c r="Q6808" t="str">
        <f t="shared" si="962"/>
        <v>2022-01</v>
      </c>
    </row>
    <row r="6809" spans="1:17" x14ac:dyDescent="0.35">
      <c r="A6809" s="2">
        <v>44598</v>
      </c>
      <c r="B6809" t="s">
        <v>23</v>
      </c>
      <c r="C6809" t="s">
        <v>19</v>
      </c>
      <c r="D6809" t="s">
        <v>58</v>
      </c>
      <c r="E6809" s="3">
        <v>137956</v>
      </c>
      <c r="F6809" s="3">
        <v>74045</v>
      </c>
      <c r="G6809" t="s">
        <v>26</v>
      </c>
      <c r="H6809" s="3" t="s">
        <v>6839</v>
      </c>
      <c r="I6809" s="3">
        <f t="shared" si="954"/>
        <v>-63911</v>
      </c>
      <c r="J6809" s="4">
        <f t="shared" si="955"/>
        <v>-0.4632708979674679</v>
      </c>
      <c r="K6809" s="5">
        <f t="shared" si="956"/>
        <v>0.5367291020325321</v>
      </c>
      <c r="L6809" s="4" t="str">
        <f t="shared" si="957"/>
        <v>Under Budget</v>
      </c>
      <c r="M6809">
        <f t="shared" si="958"/>
        <v>2022</v>
      </c>
      <c r="N6809">
        <f t="shared" si="959"/>
        <v>2</v>
      </c>
      <c r="O6809" t="str">
        <f t="shared" si="960"/>
        <v>Feb</v>
      </c>
      <c r="P6809" t="str">
        <f t="shared" si="961"/>
        <v>Q1</v>
      </c>
      <c r="Q6809" t="str">
        <f t="shared" si="962"/>
        <v>2022-02</v>
      </c>
    </row>
    <row r="6810" spans="1:17" x14ac:dyDescent="0.35">
      <c r="A6810" s="2">
        <v>45171</v>
      </c>
      <c r="B6810" t="s">
        <v>28</v>
      </c>
      <c r="C6810" t="s">
        <v>24</v>
      </c>
      <c r="D6810" t="s">
        <v>39</v>
      </c>
      <c r="E6810" s="3">
        <v>50585</v>
      </c>
      <c r="F6810" s="3">
        <v>100568</v>
      </c>
      <c r="G6810" t="s">
        <v>26</v>
      </c>
      <c r="H6810" s="3" t="s">
        <v>6840</v>
      </c>
      <c r="I6810" s="3">
        <f t="shared" si="954"/>
        <v>49983</v>
      </c>
      <c r="J6810" s="4">
        <f t="shared" si="955"/>
        <v>0.98809923890481366</v>
      </c>
      <c r="K6810" s="5">
        <f t="shared" si="956"/>
        <v>1.9880992389048138</v>
      </c>
      <c r="L6810" s="4" t="str">
        <f t="shared" si="957"/>
        <v>Over Budget</v>
      </c>
      <c r="M6810">
        <f t="shared" si="958"/>
        <v>2023</v>
      </c>
      <c r="N6810">
        <f t="shared" si="959"/>
        <v>9</v>
      </c>
      <c r="O6810" t="str">
        <f t="shared" si="960"/>
        <v>Sep</v>
      </c>
      <c r="P6810" t="str">
        <f t="shared" si="961"/>
        <v>Q3</v>
      </c>
      <c r="Q6810" t="str">
        <f t="shared" si="962"/>
        <v>2023-09</v>
      </c>
    </row>
    <row r="6811" spans="1:17" x14ac:dyDescent="0.35">
      <c r="A6811" s="2">
        <v>44420</v>
      </c>
      <c r="B6811" t="s">
        <v>55</v>
      </c>
      <c r="C6811" t="s">
        <v>23</v>
      </c>
      <c r="D6811" t="s">
        <v>39</v>
      </c>
      <c r="E6811" s="3">
        <v>34569</v>
      </c>
      <c r="F6811" s="3">
        <v>102503</v>
      </c>
      <c r="G6811" t="s">
        <v>21</v>
      </c>
      <c r="H6811" s="3" t="s">
        <v>6841</v>
      </c>
      <c r="I6811" s="3">
        <f t="shared" si="954"/>
        <v>67934</v>
      </c>
      <c r="J6811" s="4">
        <f t="shared" si="955"/>
        <v>1.9651711070612399</v>
      </c>
      <c r="K6811" s="5">
        <f t="shared" si="956"/>
        <v>2.9651711070612397</v>
      </c>
      <c r="L6811" s="4" t="str">
        <f t="shared" si="957"/>
        <v>Over Budget</v>
      </c>
      <c r="M6811">
        <f t="shared" si="958"/>
        <v>2021</v>
      </c>
      <c r="N6811">
        <f t="shared" si="959"/>
        <v>8</v>
      </c>
      <c r="O6811" t="str">
        <f t="shared" si="960"/>
        <v>Aug</v>
      </c>
      <c r="P6811" t="str">
        <f t="shared" si="961"/>
        <v>Q3</v>
      </c>
      <c r="Q6811" t="str">
        <f t="shared" si="962"/>
        <v>2021-08</v>
      </c>
    </row>
    <row r="6812" spans="1:17" x14ac:dyDescent="0.35">
      <c r="A6812" s="2">
        <v>44714</v>
      </c>
      <c r="B6812" t="s">
        <v>55</v>
      </c>
      <c r="C6812" t="s">
        <v>24</v>
      </c>
      <c r="D6812" t="s">
        <v>20</v>
      </c>
      <c r="E6812" s="3">
        <v>107202</v>
      </c>
      <c r="F6812" s="3">
        <v>64249</v>
      </c>
      <c r="G6812" t="s">
        <v>21</v>
      </c>
      <c r="H6812" s="3" t="s">
        <v>6842</v>
      </c>
      <c r="I6812" s="3">
        <f t="shared" si="954"/>
        <v>-42953</v>
      </c>
      <c r="J6812" s="4">
        <f t="shared" si="955"/>
        <v>-0.40067349489748327</v>
      </c>
      <c r="K6812" s="5">
        <f t="shared" si="956"/>
        <v>0.59932650510251673</v>
      </c>
      <c r="L6812" s="4" t="str">
        <f t="shared" si="957"/>
        <v>Under Budget</v>
      </c>
      <c r="M6812">
        <f t="shared" si="958"/>
        <v>2022</v>
      </c>
      <c r="N6812">
        <f t="shared" si="959"/>
        <v>6</v>
      </c>
      <c r="O6812" t="str">
        <f t="shared" si="960"/>
        <v>Jun</v>
      </c>
      <c r="P6812" t="str">
        <f t="shared" si="961"/>
        <v>Q2</v>
      </c>
      <c r="Q6812" t="str">
        <f t="shared" si="962"/>
        <v>2022-06</v>
      </c>
    </row>
    <row r="6813" spans="1:17" x14ac:dyDescent="0.35">
      <c r="A6813" s="2">
        <v>44830</v>
      </c>
      <c r="B6813" t="s">
        <v>41</v>
      </c>
      <c r="C6813" t="s">
        <v>24</v>
      </c>
      <c r="D6813" t="s">
        <v>39</v>
      </c>
      <c r="E6813" s="3">
        <v>64868</v>
      </c>
      <c r="F6813" s="3">
        <v>108554</v>
      </c>
      <c r="G6813" t="s">
        <v>32</v>
      </c>
      <c r="H6813" s="3" t="s">
        <v>6843</v>
      </c>
      <c r="I6813" s="3">
        <f t="shared" si="954"/>
        <v>43686</v>
      </c>
      <c r="J6813" s="4">
        <f t="shared" si="955"/>
        <v>0.67345994943577725</v>
      </c>
      <c r="K6813" s="5">
        <f t="shared" si="956"/>
        <v>1.6734599494357774</v>
      </c>
      <c r="L6813" s="4" t="str">
        <f t="shared" si="957"/>
        <v>Over Budget</v>
      </c>
      <c r="M6813">
        <f t="shared" si="958"/>
        <v>2022</v>
      </c>
      <c r="N6813">
        <f t="shared" si="959"/>
        <v>9</v>
      </c>
      <c r="O6813" t="str">
        <f t="shared" si="960"/>
        <v>Sep</v>
      </c>
      <c r="P6813" t="str">
        <f t="shared" si="961"/>
        <v>Q3</v>
      </c>
      <c r="Q6813" t="str">
        <f t="shared" si="962"/>
        <v>2022-09</v>
      </c>
    </row>
    <row r="6814" spans="1:17" x14ac:dyDescent="0.35">
      <c r="A6814" s="2">
        <v>44432</v>
      </c>
      <c r="B6814" t="s">
        <v>37</v>
      </c>
      <c r="C6814" t="s">
        <v>43</v>
      </c>
      <c r="D6814" t="s">
        <v>25</v>
      </c>
      <c r="E6814" s="3">
        <v>17996</v>
      </c>
      <c r="F6814" s="3">
        <v>45439</v>
      </c>
      <c r="G6814" t="s">
        <v>35</v>
      </c>
      <c r="H6814" s="3" t="s">
        <v>6844</v>
      </c>
      <c r="I6814" s="3">
        <f t="shared" si="954"/>
        <v>27443</v>
      </c>
      <c r="J6814" s="4">
        <f t="shared" si="955"/>
        <v>1.5249499888864193</v>
      </c>
      <c r="K6814" s="5">
        <f t="shared" si="956"/>
        <v>2.5249499888864193</v>
      </c>
      <c r="L6814" s="4" t="str">
        <f t="shared" si="957"/>
        <v>Over Budget</v>
      </c>
      <c r="M6814">
        <f t="shared" si="958"/>
        <v>2021</v>
      </c>
      <c r="N6814">
        <f t="shared" si="959"/>
        <v>8</v>
      </c>
      <c r="O6814" t="str">
        <f t="shared" si="960"/>
        <v>Aug</v>
      </c>
      <c r="P6814" t="str">
        <f t="shared" si="961"/>
        <v>Q3</v>
      </c>
      <c r="Q6814" t="str">
        <f t="shared" si="962"/>
        <v>2021-08</v>
      </c>
    </row>
    <row r="6815" spans="1:17" x14ac:dyDescent="0.35">
      <c r="A6815" s="2">
        <v>44312</v>
      </c>
      <c r="B6815" t="s">
        <v>28</v>
      </c>
      <c r="C6815" t="s">
        <v>23</v>
      </c>
      <c r="D6815" t="s">
        <v>25</v>
      </c>
      <c r="E6815" s="3">
        <v>40437</v>
      </c>
      <c r="F6815" s="3">
        <v>144082</v>
      </c>
      <c r="G6815" t="s">
        <v>26</v>
      </c>
      <c r="H6815" s="3" t="s">
        <v>6845</v>
      </c>
      <c r="I6815" s="3">
        <f t="shared" si="954"/>
        <v>103645</v>
      </c>
      <c r="J6815" s="4">
        <f t="shared" si="955"/>
        <v>2.5631228825085937</v>
      </c>
      <c r="K6815" s="5">
        <f t="shared" si="956"/>
        <v>3.5631228825085937</v>
      </c>
      <c r="L6815" s="4" t="str">
        <f t="shared" si="957"/>
        <v>Over Budget</v>
      </c>
      <c r="M6815">
        <f t="shared" si="958"/>
        <v>2021</v>
      </c>
      <c r="N6815">
        <f t="shared" si="959"/>
        <v>4</v>
      </c>
      <c r="O6815" t="str">
        <f t="shared" si="960"/>
        <v>Apr</v>
      </c>
      <c r="P6815" t="str">
        <f t="shared" si="961"/>
        <v>Q2</v>
      </c>
      <c r="Q6815" t="str">
        <f t="shared" si="962"/>
        <v>2021-04</v>
      </c>
    </row>
    <row r="6816" spans="1:17" x14ac:dyDescent="0.35">
      <c r="A6816" s="2">
        <v>44422</v>
      </c>
      <c r="B6816" t="s">
        <v>28</v>
      </c>
      <c r="C6816" t="s">
        <v>34</v>
      </c>
      <c r="D6816" t="s">
        <v>58</v>
      </c>
      <c r="E6816" s="3">
        <v>74802</v>
      </c>
      <c r="F6816" s="3">
        <v>8984</v>
      </c>
      <c r="G6816" t="s">
        <v>35</v>
      </c>
      <c r="H6816" s="3" t="s">
        <v>6846</v>
      </c>
      <c r="I6816" s="3">
        <f t="shared" si="954"/>
        <v>-65818</v>
      </c>
      <c r="J6816" s="4">
        <f t="shared" si="955"/>
        <v>-0.8798962594583033</v>
      </c>
      <c r="K6816" s="5">
        <f t="shared" si="956"/>
        <v>0.12010374054169674</v>
      </c>
      <c r="L6816" s="4" t="str">
        <f t="shared" si="957"/>
        <v>Under Budget</v>
      </c>
      <c r="M6816">
        <f t="shared" si="958"/>
        <v>2021</v>
      </c>
      <c r="N6816">
        <f t="shared" si="959"/>
        <v>8</v>
      </c>
      <c r="O6816" t="str">
        <f t="shared" si="960"/>
        <v>Aug</v>
      </c>
      <c r="P6816" t="str">
        <f t="shared" si="961"/>
        <v>Q3</v>
      </c>
      <c r="Q6816" t="str">
        <f t="shared" si="962"/>
        <v>2021-08</v>
      </c>
    </row>
    <row r="6817" spans="1:17" x14ac:dyDescent="0.35">
      <c r="A6817" s="2">
        <v>44426</v>
      </c>
      <c r="B6817" t="s">
        <v>23</v>
      </c>
      <c r="C6817" t="s">
        <v>24</v>
      </c>
      <c r="D6817" t="s">
        <v>58</v>
      </c>
      <c r="E6817" s="3">
        <v>29771</v>
      </c>
      <c r="F6817" s="3">
        <v>41563</v>
      </c>
      <c r="G6817" t="s">
        <v>21</v>
      </c>
      <c r="H6817" s="3" t="s">
        <v>6847</v>
      </c>
      <c r="I6817" s="3">
        <f t="shared" si="954"/>
        <v>11792</v>
      </c>
      <c r="J6817" s="4">
        <f t="shared" si="955"/>
        <v>0.39609015484867827</v>
      </c>
      <c r="K6817" s="5">
        <f t="shared" si="956"/>
        <v>1.3960901548486782</v>
      </c>
      <c r="L6817" s="4" t="str">
        <f t="shared" si="957"/>
        <v>Over Budget</v>
      </c>
      <c r="M6817">
        <f t="shared" si="958"/>
        <v>2021</v>
      </c>
      <c r="N6817">
        <f t="shared" si="959"/>
        <v>8</v>
      </c>
      <c r="O6817" t="str">
        <f t="shared" si="960"/>
        <v>Aug</v>
      </c>
      <c r="P6817" t="str">
        <f t="shared" si="961"/>
        <v>Q3</v>
      </c>
      <c r="Q6817" t="str">
        <f t="shared" si="962"/>
        <v>2021-08</v>
      </c>
    </row>
    <row r="6818" spans="1:17" x14ac:dyDescent="0.35">
      <c r="A6818" s="2">
        <v>44378</v>
      </c>
      <c r="B6818" t="s">
        <v>41</v>
      </c>
      <c r="C6818" t="s">
        <v>23</v>
      </c>
      <c r="D6818" t="s">
        <v>58</v>
      </c>
      <c r="E6818" s="3">
        <v>60009</v>
      </c>
      <c r="F6818" s="3">
        <v>120350</v>
      </c>
      <c r="G6818" t="s">
        <v>35</v>
      </c>
      <c r="H6818" s="3" t="s">
        <v>6848</v>
      </c>
      <c r="I6818" s="3">
        <f t="shared" si="954"/>
        <v>60341</v>
      </c>
      <c r="J6818" s="4">
        <f t="shared" si="955"/>
        <v>1.0055325034578146</v>
      </c>
      <c r="K6818" s="5">
        <f t="shared" si="956"/>
        <v>2.0055325034578146</v>
      </c>
      <c r="L6818" s="4" t="str">
        <f t="shared" si="957"/>
        <v>Over Budget</v>
      </c>
      <c r="M6818">
        <f t="shared" si="958"/>
        <v>2021</v>
      </c>
      <c r="N6818">
        <f t="shared" si="959"/>
        <v>7</v>
      </c>
      <c r="O6818" t="str">
        <f t="shared" si="960"/>
        <v>Jul</v>
      </c>
      <c r="P6818" t="str">
        <f t="shared" si="961"/>
        <v>Q3</v>
      </c>
      <c r="Q6818" t="str">
        <f t="shared" si="962"/>
        <v>2021-07</v>
      </c>
    </row>
    <row r="6819" spans="1:17" x14ac:dyDescent="0.35">
      <c r="A6819" s="2">
        <v>44406</v>
      </c>
      <c r="B6819" t="s">
        <v>37</v>
      </c>
      <c r="C6819" t="s">
        <v>24</v>
      </c>
      <c r="D6819" t="s">
        <v>20</v>
      </c>
      <c r="E6819" s="3">
        <v>141203</v>
      </c>
      <c r="F6819" s="3">
        <v>124079</v>
      </c>
      <c r="G6819" t="s">
        <v>32</v>
      </c>
      <c r="H6819" s="3" t="s">
        <v>6849</v>
      </c>
      <c r="I6819" s="3">
        <f t="shared" si="954"/>
        <v>-17124</v>
      </c>
      <c r="J6819" s="4">
        <f t="shared" si="955"/>
        <v>-0.12127221093036267</v>
      </c>
      <c r="K6819" s="5">
        <f t="shared" si="956"/>
        <v>0.87872778906963733</v>
      </c>
      <c r="L6819" s="4" t="str">
        <f t="shared" si="957"/>
        <v>Under Budget</v>
      </c>
      <c r="M6819">
        <f t="shared" si="958"/>
        <v>2021</v>
      </c>
      <c r="N6819">
        <f t="shared" si="959"/>
        <v>7</v>
      </c>
      <c r="O6819" t="str">
        <f t="shared" si="960"/>
        <v>Jul</v>
      </c>
      <c r="P6819" t="str">
        <f t="shared" si="961"/>
        <v>Q3</v>
      </c>
      <c r="Q6819" t="str">
        <f t="shared" si="962"/>
        <v>2021-07</v>
      </c>
    </row>
    <row r="6820" spans="1:17" x14ac:dyDescent="0.35">
      <c r="A6820" s="2">
        <v>44292</v>
      </c>
      <c r="B6820" t="s">
        <v>41</v>
      </c>
      <c r="C6820" t="s">
        <v>19</v>
      </c>
      <c r="D6820" t="s">
        <v>25</v>
      </c>
      <c r="E6820" s="3">
        <v>29299</v>
      </c>
      <c r="F6820" s="3">
        <v>113897</v>
      </c>
      <c r="G6820" t="s">
        <v>35</v>
      </c>
      <c r="H6820" s="3" t="s">
        <v>6850</v>
      </c>
      <c r="I6820" s="3">
        <f t="shared" si="954"/>
        <v>84598</v>
      </c>
      <c r="J6820" s="4">
        <f t="shared" si="955"/>
        <v>2.8874023004198097</v>
      </c>
      <c r="K6820" s="5">
        <f t="shared" si="956"/>
        <v>3.8874023004198097</v>
      </c>
      <c r="L6820" s="4" t="str">
        <f t="shared" si="957"/>
        <v>Over Budget</v>
      </c>
      <c r="M6820">
        <f t="shared" si="958"/>
        <v>2021</v>
      </c>
      <c r="N6820">
        <f t="shared" si="959"/>
        <v>4</v>
      </c>
      <c r="O6820" t="str">
        <f t="shared" si="960"/>
        <v>Apr</v>
      </c>
      <c r="P6820" t="str">
        <f t="shared" si="961"/>
        <v>Q2</v>
      </c>
      <c r="Q6820" t="str">
        <f t="shared" si="962"/>
        <v>2021-04</v>
      </c>
    </row>
    <row r="6821" spans="1:17" x14ac:dyDescent="0.35">
      <c r="A6821" s="2">
        <v>45090</v>
      </c>
      <c r="B6821" t="s">
        <v>18</v>
      </c>
      <c r="C6821" t="s">
        <v>19</v>
      </c>
      <c r="D6821" t="s">
        <v>25</v>
      </c>
      <c r="E6821" s="3">
        <v>44693</v>
      </c>
      <c r="F6821" s="3">
        <v>138257</v>
      </c>
      <c r="G6821" t="s">
        <v>26</v>
      </c>
      <c r="H6821" s="3" t="s">
        <v>6851</v>
      </c>
      <c r="I6821" s="3">
        <f t="shared" si="954"/>
        <v>93564</v>
      </c>
      <c r="J6821" s="4">
        <f t="shared" si="955"/>
        <v>2.0934822007920704</v>
      </c>
      <c r="K6821" s="5">
        <f t="shared" si="956"/>
        <v>3.0934822007920704</v>
      </c>
      <c r="L6821" s="4" t="str">
        <f t="shared" si="957"/>
        <v>Over Budget</v>
      </c>
      <c r="M6821">
        <f t="shared" si="958"/>
        <v>2023</v>
      </c>
      <c r="N6821">
        <f t="shared" si="959"/>
        <v>6</v>
      </c>
      <c r="O6821" t="str">
        <f t="shared" si="960"/>
        <v>Jun</v>
      </c>
      <c r="P6821" t="str">
        <f t="shared" si="961"/>
        <v>Q2</v>
      </c>
      <c r="Q6821" t="str">
        <f t="shared" si="962"/>
        <v>2023-06</v>
      </c>
    </row>
    <row r="6822" spans="1:17" x14ac:dyDescent="0.35">
      <c r="A6822" s="2">
        <v>44952</v>
      </c>
      <c r="B6822" t="s">
        <v>28</v>
      </c>
      <c r="C6822" t="s">
        <v>23</v>
      </c>
      <c r="D6822" t="s">
        <v>39</v>
      </c>
      <c r="E6822" s="3">
        <v>145449</v>
      </c>
      <c r="F6822" s="3">
        <v>27377</v>
      </c>
      <c r="G6822" t="s">
        <v>32</v>
      </c>
      <c r="H6822" s="3" t="s">
        <v>6852</v>
      </c>
      <c r="I6822" s="3">
        <f t="shared" si="954"/>
        <v>-118072</v>
      </c>
      <c r="J6822" s="4">
        <f t="shared" si="955"/>
        <v>-0.81177594895805405</v>
      </c>
      <c r="K6822" s="5">
        <f t="shared" si="956"/>
        <v>0.18822405104194598</v>
      </c>
      <c r="L6822" s="4" t="str">
        <f t="shared" si="957"/>
        <v>Under Budget</v>
      </c>
      <c r="M6822">
        <f t="shared" si="958"/>
        <v>2023</v>
      </c>
      <c r="N6822">
        <f t="shared" si="959"/>
        <v>1</v>
      </c>
      <c r="O6822" t="str">
        <f t="shared" si="960"/>
        <v>Jan</v>
      </c>
      <c r="P6822" t="str">
        <f t="shared" si="961"/>
        <v>Q1</v>
      </c>
      <c r="Q6822" t="str">
        <f t="shared" si="962"/>
        <v>2023-01</v>
      </c>
    </row>
    <row r="6823" spans="1:17" x14ac:dyDescent="0.35">
      <c r="A6823" s="2">
        <v>44611</v>
      </c>
      <c r="B6823" t="s">
        <v>41</v>
      </c>
      <c r="C6823" t="s">
        <v>43</v>
      </c>
      <c r="D6823" t="s">
        <v>25</v>
      </c>
      <c r="E6823" s="3">
        <v>33019</v>
      </c>
      <c r="F6823" s="3">
        <v>146699</v>
      </c>
      <c r="G6823" t="s">
        <v>21</v>
      </c>
      <c r="H6823" s="3" t="s">
        <v>6853</v>
      </c>
      <c r="I6823" s="3">
        <f t="shared" si="954"/>
        <v>113680</v>
      </c>
      <c r="J6823" s="4">
        <f t="shared" si="955"/>
        <v>3.4428662285350859</v>
      </c>
      <c r="K6823" s="5">
        <f t="shared" si="956"/>
        <v>4.4428662285350855</v>
      </c>
      <c r="L6823" s="4" t="str">
        <f t="shared" si="957"/>
        <v>Over Budget</v>
      </c>
      <c r="M6823">
        <f t="shared" si="958"/>
        <v>2022</v>
      </c>
      <c r="N6823">
        <f t="shared" si="959"/>
        <v>2</v>
      </c>
      <c r="O6823" t="str">
        <f t="shared" si="960"/>
        <v>Feb</v>
      </c>
      <c r="P6823" t="str">
        <f t="shared" si="961"/>
        <v>Q1</v>
      </c>
      <c r="Q6823" t="str">
        <f t="shared" si="962"/>
        <v>2022-02</v>
      </c>
    </row>
    <row r="6824" spans="1:17" x14ac:dyDescent="0.35">
      <c r="A6824" s="2">
        <v>44590</v>
      </c>
      <c r="B6824" t="s">
        <v>41</v>
      </c>
      <c r="C6824" t="s">
        <v>34</v>
      </c>
      <c r="D6824" t="s">
        <v>39</v>
      </c>
      <c r="E6824" s="3">
        <v>21763</v>
      </c>
      <c r="F6824" s="3">
        <v>20591</v>
      </c>
      <c r="G6824" t="s">
        <v>32</v>
      </c>
      <c r="H6824" s="3" t="s">
        <v>6854</v>
      </c>
      <c r="I6824" s="3">
        <f t="shared" si="954"/>
        <v>-1172</v>
      </c>
      <c r="J6824" s="4">
        <f t="shared" si="955"/>
        <v>-5.385286954923494E-2</v>
      </c>
      <c r="K6824" s="5">
        <f t="shared" si="956"/>
        <v>0.94614713045076504</v>
      </c>
      <c r="L6824" s="4" t="str">
        <f t="shared" si="957"/>
        <v>Under Budget</v>
      </c>
      <c r="M6824">
        <f t="shared" si="958"/>
        <v>2022</v>
      </c>
      <c r="N6824">
        <f t="shared" si="959"/>
        <v>1</v>
      </c>
      <c r="O6824" t="str">
        <f t="shared" si="960"/>
        <v>Jan</v>
      </c>
      <c r="P6824" t="str">
        <f t="shared" si="961"/>
        <v>Q1</v>
      </c>
      <c r="Q6824" t="str">
        <f t="shared" si="962"/>
        <v>2022-01</v>
      </c>
    </row>
    <row r="6825" spans="1:17" x14ac:dyDescent="0.35">
      <c r="A6825" s="2">
        <v>44892</v>
      </c>
      <c r="B6825" t="s">
        <v>23</v>
      </c>
      <c r="C6825" t="s">
        <v>19</v>
      </c>
      <c r="D6825" t="s">
        <v>20</v>
      </c>
      <c r="E6825" s="3">
        <v>15494</v>
      </c>
      <c r="F6825" s="3">
        <v>34808</v>
      </c>
      <c r="G6825" t="s">
        <v>26</v>
      </c>
      <c r="H6825" s="3" t="s">
        <v>6855</v>
      </c>
      <c r="I6825" s="3">
        <f t="shared" si="954"/>
        <v>19314</v>
      </c>
      <c r="J6825" s="4">
        <f t="shared" si="955"/>
        <v>1.2465470504711502</v>
      </c>
      <c r="K6825" s="5">
        <f t="shared" si="956"/>
        <v>2.24654705047115</v>
      </c>
      <c r="L6825" s="4" t="str">
        <f t="shared" si="957"/>
        <v>Over Budget</v>
      </c>
      <c r="M6825">
        <f t="shared" si="958"/>
        <v>2022</v>
      </c>
      <c r="N6825">
        <f t="shared" si="959"/>
        <v>11</v>
      </c>
      <c r="O6825" t="str">
        <f t="shared" si="960"/>
        <v>Nov</v>
      </c>
      <c r="P6825" t="str">
        <f t="shared" si="961"/>
        <v>Q4</v>
      </c>
      <c r="Q6825" t="str">
        <f t="shared" si="962"/>
        <v>2022-11</v>
      </c>
    </row>
    <row r="6826" spans="1:17" x14ac:dyDescent="0.35">
      <c r="A6826" s="2">
        <v>45040</v>
      </c>
      <c r="B6826" t="s">
        <v>18</v>
      </c>
      <c r="C6826" t="s">
        <v>43</v>
      </c>
      <c r="D6826" t="s">
        <v>58</v>
      </c>
      <c r="E6826" s="3">
        <v>21563</v>
      </c>
      <c r="F6826" s="3">
        <v>100424</v>
      </c>
      <c r="G6826" t="s">
        <v>21</v>
      </c>
      <c r="H6826" s="3" t="s">
        <v>6856</v>
      </c>
      <c r="I6826" s="3">
        <f t="shared" si="954"/>
        <v>78861</v>
      </c>
      <c r="J6826" s="4">
        <f t="shared" si="955"/>
        <v>3.6572369336363213</v>
      </c>
      <c r="K6826" s="5">
        <f t="shared" si="956"/>
        <v>4.6572369336363213</v>
      </c>
      <c r="L6826" s="4" t="str">
        <f t="shared" si="957"/>
        <v>Over Budget</v>
      </c>
      <c r="M6826">
        <f t="shared" si="958"/>
        <v>2023</v>
      </c>
      <c r="N6826">
        <f t="shared" si="959"/>
        <v>4</v>
      </c>
      <c r="O6826" t="str">
        <f t="shared" si="960"/>
        <v>Apr</v>
      </c>
      <c r="P6826" t="str">
        <f t="shared" si="961"/>
        <v>Q2</v>
      </c>
      <c r="Q6826" t="str">
        <f t="shared" si="962"/>
        <v>2023-04</v>
      </c>
    </row>
    <row r="6827" spans="1:17" x14ac:dyDescent="0.35">
      <c r="A6827" s="2">
        <v>44800</v>
      </c>
      <c r="B6827" t="s">
        <v>55</v>
      </c>
      <c r="C6827" t="s">
        <v>34</v>
      </c>
      <c r="D6827" t="s">
        <v>58</v>
      </c>
      <c r="E6827" s="3">
        <v>43433</v>
      </c>
      <c r="F6827" s="3">
        <v>17629</v>
      </c>
      <c r="G6827" t="s">
        <v>35</v>
      </c>
      <c r="H6827" s="3" t="s">
        <v>6857</v>
      </c>
      <c r="I6827" s="3">
        <f t="shared" si="954"/>
        <v>-25804</v>
      </c>
      <c r="J6827" s="4">
        <f t="shared" si="955"/>
        <v>-0.59411046899822717</v>
      </c>
      <c r="K6827" s="5">
        <f t="shared" si="956"/>
        <v>0.40588953100177283</v>
      </c>
      <c r="L6827" s="4" t="str">
        <f t="shared" si="957"/>
        <v>Under Budget</v>
      </c>
      <c r="M6827">
        <f t="shared" si="958"/>
        <v>2022</v>
      </c>
      <c r="N6827">
        <f t="shared" si="959"/>
        <v>8</v>
      </c>
      <c r="O6827" t="str">
        <f t="shared" si="960"/>
        <v>Aug</v>
      </c>
      <c r="P6827" t="str">
        <f t="shared" si="961"/>
        <v>Q3</v>
      </c>
      <c r="Q6827" t="str">
        <f t="shared" si="962"/>
        <v>2022-08</v>
      </c>
    </row>
    <row r="6828" spans="1:17" x14ac:dyDescent="0.35">
      <c r="A6828" s="2">
        <v>44778</v>
      </c>
      <c r="B6828" t="s">
        <v>28</v>
      </c>
      <c r="C6828" t="s">
        <v>19</v>
      </c>
      <c r="D6828" t="s">
        <v>39</v>
      </c>
      <c r="E6828" s="3">
        <v>39994</v>
      </c>
      <c r="F6828" s="3">
        <v>65745</v>
      </c>
      <c r="G6828" t="s">
        <v>26</v>
      </c>
      <c r="H6828" s="3" t="s">
        <v>6858</v>
      </c>
      <c r="I6828" s="3">
        <f t="shared" si="954"/>
        <v>25751</v>
      </c>
      <c r="J6828" s="4">
        <f t="shared" si="955"/>
        <v>0.64387158073711059</v>
      </c>
      <c r="K6828" s="5">
        <f t="shared" si="956"/>
        <v>1.6438715807371105</v>
      </c>
      <c r="L6828" s="4" t="str">
        <f t="shared" si="957"/>
        <v>Over Budget</v>
      </c>
      <c r="M6828">
        <f t="shared" si="958"/>
        <v>2022</v>
      </c>
      <c r="N6828">
        <f t="shared" si="959"/>
        <v>8</v>
      </c>
      <c r="O6828" t="str">
        <f t="shared" si="960"/>
        <v>Aug</v>
      </c>
      <c r="P6828" t="str">
        <f t="shared" si="961"/>
        <v>Q3</v>
      </c>
      <c r="Q6828" t="str">
        <f t="shared" si="962"/>
        <v>2022-08</v>
      </c>
    </row>
    <row r="6829" spans="1:17" x14ac:dyDescent="0.35">
      <c r="A6829" s="2">
        <v>44329</v>
      </c>
      <c r="B6829" t="s">
        <v>23</v>
      </c>
      <c r="C6829" t="s">
        <v>34</v>
      </c>
      <c r="D6829" t="s">
        <v>30</v>
      </c>
      <c r="E6829" s="3">
        <v>98618</v>
      </c>
      <c r="F6829" s="3">
        <v>120343</v>
      </c>
      <c r="G6829" t="s">
        <v>32</v>
      </c>
      <c r="H6829" s="3" t="s">
        <v>6859</v>
      </c>
      <c r="I6829" s="3">
        <f t="shared" si="954"/>
        <v>21725</v>
      </c>
      <c r="J6829" s="4">
        <f t="shared" si="955"/>
        <v>0.22029446956944979</v>
      </c>
      <c r="K6829" s="5">
        <f t="shared" si="956"/>
        <v>1.2202944695694498</v>
      </c>
      <c r="L6829" s="4" t="str">
        <f t="shared" si="957"/>
        <v>Over Budget</v>
      </c>
      <c r="M6829">
        <f t="shared" si="958"/>
        <v>2021</v>
      </c>
      <c r="N6829">
        <f t="shared" si="959"/>
        <v>5</v>
      </c>
      <c r="O6829" t="str">
        <f t="shared" si="960"/>
        <v>May</v>
      </c>
      <c r="P6829" t="str">
        <f t="shared" si="961"/>
        <v>Q2</v>
      </c>
      <c r="Q6829" t="str">
        <f t="shared" si="962"/>
        <v>2021-05</v>
      </c>
    </row>
    <row r="6830" spans="1:17" x14ac:dyDescent="0.35">
      <c r="A6830" s="2">
        <v>44987</v>
      </c>
      <c r="B6830" t="s">
        <v>41</v>
      </c>
      <c r="C6830" t="s">
        <v>29</v>
      </c>
      <c r="D6830" t="s">
        <v>39</v>
      </c>
      <c r="E6830" s="3">
        <v>130129</v>
      </c>
      <c r="F6830" s="3">
        <v>123565</v>
      </c>
      <c r="G6830" t="s">
        <v>32</v>
      </c>
      <c r="H6830" s="3" t="s">
        <v>6860</v>
      </c>
      <c r="I6830" s="3">
        <f t="shared" si="954"/>
        <v>-6564</v>
      </c>
      <c r="J6830" s="4">
        <f t="shared" si="955"/>
        <v>-5.0442253456185783E-2</v>
      </c>
      <c r="K6830" s="5">
        <f t="shared" si="956"/>
        <v>0.9495577465438142</v>
      </c>
      <c r="L6830" s="4" t="str">
        <f t="shared" si="957"/>
        <v>Under Budget</v>
      </c>
      <c r="M6830">
        <f t="shared" si="958"/>
        <v>2023</v>
      </c>
      <c r="N6830">
        <f t="shared" si="959"/>
        <v>3</v>
      </c>
      <c r="O6830" t="str">
        <f t="shared" si="960"/>
        <v>Mar</v>
      </c>
      <c r="P6830" t="str">
        <f t="shared" si="961"/>
        <v>Q1</v>
      </c>
      <c r="Q6830" t="str">
        <f t="shared" si="962"/>
        <v>2023-03</v>
      </c>
    </row>
    <row r="6831" spans="1:17" x14ac:dyDescent="0.35">
      <c r="A6831" s="2">
        <v>44845</v>
      </c>
      <c r="B6831" t="s">
        <v>28</v>
      </c>
      <c r="C6831" t="s">
        <v>24</v>
      </c>
      <c r="D6831" t="s">
        <v>20</v>
      </c>
      <c r="E6831" s="3">
        <v>72573</v>
      </c>
      <c r="F6831" s="3">
        <v>27538</v>
      </c>
      <c r="G6831" t="s">
        <v>32</v>
      </c>
      <c r="H6831" s="3" t="s">
        <v>6861</v>
      </c>
      <c r="I6831" s="3">
        <f t="shared" si="954"/>
        <v>-45035</v>
      </c>
      <c r="J6831" s="4">
        <f t="shared" si="955"/>
        <v>-0.62054758656800735</v>
      </c>
      <c r="K6831" s="5">
        <f t="shared" si="956"/>
        <v>0.3794524134319926</v>
      </c>
      <c r="L6831" s="4" t="str">
        <f t="shared" si="957"/>
        <v>Under Budget</v>
      </c>
      <c r="M6831">
        <f t="shared" si="958"/>
        <v>2022</v>
      </c>
      <c r="N6831">
        <f t="shared" si="959"/>
        <v>10</v>
      </c>
      <c r="O6831" t="str">
        <f t="shared" si="960"/>
        <v>Oct</v>
      </c>
      <c r="P6831" t="str">
        <f t="shared" si="961"/>
        <v>Q4</v>
      </c>
      <c r="Q6831" t="str">
        <f t="shared" si="962"/>
        <v>2022-10</v>
      </c>
    </row>
    <row r="6832" spans="1:17" x14ac:dyDescent="0.35">
      <c r="A6832" s="2">
        <v>44417</v>
      </c>
      <c r="B6832" t="s">
        <v>55</v>
      </c>
      <c r="C6832" t="s">
        <v>23</v>
      </c>
      <c r="D6832" t="s">
        <v>25</v>
      </c>
      <c r="E6832" s="3">
        <v>28030</v>
      </c>
      <c r="F6832" s="3">
        <v>70785</v>
      </c>
      <c r="G6832" t="s">
        <v>21</v>
      </c>
      <c r="H6832" s="3" t="s">
        <v>6862</v>
      </c>
      <c r="I6832" s="3">
        <f t="shared" si="954"/>
        <v>42755</v>
      </c>
      <c r="J6832" s="4">
        <f t="shared" si="955"/>
        <v>1.5253300035676061</v>
      </c>
      <c r="K6832" s="5">
        <f t="shared" si="956"/>
        <v>2.5253300035676061</v>
      </c>
      <c r="L6832" s="4" t="str">
        <f t="shared" si="957"/>
        <v>Over Budget</v>
      </c>
      <c r="M6832">
        <f t="shared" si="958"/>
        <v>2021</v>
      </c>
      <c r="N6832">
        <f t="shared" si="959"/>
        <v>8</v>
      </c>
      <c r="O6832" t="str">
        <f t="shared" si="960"/>
        <v>Aug</v>
      </c>
      <c r="P6832" t="str">
        <f t="shared" si="961"/>
        <v>Q3</v>
      </c>
      <c r="Q6832" t="str">
        <f t="shared" si="962"/>
        <v>2021-08</v>
      </c>
    </row>
    <row r="6833" spans="1:17" x14ac:dyDescent="0.35">
      <c r="A6833" s="2">
        <v>45172</v>
      </c>
      <c r="B6833" t="s">
        <v>41</v>
      </c>
      <c r="C6833" t="s">
        <v>19</v>
      </c>
      <c r="D6833" t="s">
        <v>39</v>
      </c>
      <c r="E6833" s="3">
        <v>88294</v>
      </c>
      <c r="F6833" s="3">
        <v>33482</v>
      </c>
      <c r="G6833" t="s">
        <v>32</v>
      </c>
      <c r="H6833" s="3" t="s">
        <v>6863</v>
      </c>
      <c r="I6833" s="3">
        <f t="shared" si="954"/>
        <v>-54812</v>
      </c>
      <c r="J6833" s="4">
        <f t="shared" si="955"/>
        <v>-0.62078963462975967</v>
      </c>
      <c r="K6833" s="5">
        <f t="shared" si="956"/>
        <v>0.37921036537024033</v>
      </c>
      <c r="L6833" s="4" t="str">
        <f t="shared" si="957"/>
        <v>Under Budget</v>
      </c>
      <c r="M6833">
        <f t="shared" si="958"/>
        <v>2023</v>
      </c>
      <c r="N6833">
        <f t="shared" si="959"/>
        <v>9</v>
      </c>
      <c r="O6833" t="str">
        <f t="shared" si="960"/>
        <v>Sep</v>
      </c>
      <c r="P6833" t="str">
        <f t="shared" si="961"/>
        <v>Q3</v>
      </c>
      <c r="Q6833" t="str">
        <f t="shared" si="962"/>
        <v>2023-09</v>
      </c>
    </row>
    <row r="6834" spans="1:17" x14ac:dyDescent="0.35">
      <c r="A6834" s="2">
        <v>45266</v>
      </c>
      <c r="B6834" t="s">
        <v>18</v>
      </c>
      <c r="C6834" t="s">
        <v>19</v>
      </c>
      <c r="D6834" t="s">
        <v>20</v>
      </c>
      <c r="E6834" s="3">
        <v>71952</v>
      </c>
      <c r="F6834" s="3">
        <v>9095</v>
      </c>
      <c r="G6834" t="s">
        <v>21</v>
      </c>
      <c r="H6834" s="3" t="s">
        <v>6864</v>
      </c>
      <c r="I6834" s="3">
        <f t="shared" si="954"/>
        <v>-62857</v>
      </c>
      <c r="J6834" s="4">
        <f t="shared" si="955"/>
        <v>-0.87359628641316434</v>
      </c>
      <c r="K6834" s="5">
        <f t="shared" si="956"/>
        <v>0.12640371358683566</v>
      </c>
      <c r="L6834" s="4" t="str">
        <f t="shared" si="957"/>
        <v>Under Budget</v>
      </c>
      <c r="M6834">
        <f t="shared" si="958"/>
        <v>2023</v>
      </c>
      <c r="N6834">
        <f t="shared" si="959"/>
        <v>12</v>
      </c>
      <c r="O6834" t="str">
        <f t="shared" si="960"/>
        <v>Dec</v>
      </c>
      <c r="P6834" t="str">
        <f t="shared" si="961"/>
        <v>Q4</v>
      </c>
      <c r="Q6834" t="str">
        <f t="shared" si="962"/>
        <v>2023-12</v>
      </c>
    </row>
    <row r="6835" spans="1:17" x14ac:dyDescent="0.35">
      <c r="A6835" s="2">
        <v>44984</v>
      </c>
      <c r="B6835" t="s">
        <v>28</v>
      </c>
      <c r="C6835" t="s">
        <v>24</v>
      </c>
      <c r="D6835" t="s">
        <v>58</v>
      </c>
      <c r="E6835" s="3">
        <v>11163</v>
      </c>
      <c r="F6835" s="3">
        <v>52482</v>
      </c>
      <c r="G6835" t="s">
        <v>32</v>
      </c>
      <c r="H6835" s="3" t="s">
        <v>6865</v>
      </c>
      <c r="I6835" s="3">
        <f t="shared" si="954"/>
        <v>41319</v>
      </c>
      <c r="J6835" s="4">
        <f t="shared" si="955"/>
        <v>3.7014243482934694</v>
      </c>
      <c r="K6835" s="5">
        <f t="shared" si="956"/>
        <v>4.7014243482934699</v>
      </c>
      <c r="L6835" s="4" t="str">
        <f t="shared" si="957"/>
        <v>Over Budget</v>
      </c>
      <c r="M6835">
        <f t="shared" si="958"/>
        <v>2023</v>
      </c>
      <c r="N6835">
        <f t="shared" si="959"/>
        <v>2</v>
      </c>
      <c r="O6835" t="str">
        <f t="shared" si="960"/>
        <v>Feb</v>
      </c>
      <c r="P6835" t="str">
        <f t="shared" si="961"/>
        <v>Q1</v>
      </c>
      <c r="Q6835" t="str">
        <f t="shared" si="962"/>
        <v>2023-02</v>
      </c>
    </row>
    <row r="6836" spans="1:17" x14ac:dyDescent="0.35">
      <c r="A6836" s="2">
        <v>44887</v>
      </c>
      <c r="B6836" t="s">
        <v>23</v>
      </c>
      <c r="C6836" t="s">
        <v>19</v>
      </c>
      <c r="D6836" t="s">
        <v>30</v>
      </c>
      <c r="E6836" s="3">
        <v>33217</v>
      </c>
      <c r="F6836" s="3">
        <v>42574</v>
      </c>
      <c r="G6836" t="s">
        <v>32</v>
      </c>
      <c r="H6836" s="3" t="s">
        <v>6866</v>
      </c>
      <c r="I6836" s="3">
        <f t="shared" si="954"/>
        <v>9357</v>
      </c>
      <c r="J6836" s="4">
        <f t="shared" si="955"/>
        <v>0.2816931089502363</v>
      </c>
      <c r="K6836" s="5">
        <f t="shared" si="956"/>
        <v>1.2816931089502364</v>
      </c>
      <c r="L6836" s="4" t="str">
        <f t="shared" si="957"/>
        <v>Over Budget</v>
      </c>
      <c r="M6836">
        <f t="shared" si="958"/>
        <v>2022</v>
      </c>
      <c r="N6836">
        <f t="shared" si="959"/>
        <v>11</v>
      </c>
      <c r="O6836" t="str">
        <f t="shared" si="960"/>
        <v>Nov</v>
      </c>
      <c r="P6836" t="str">
        <f t="shared" si="961"/>
        <v>Q4</v>
      </c>
      <c r="Q6836" t="str">
        <f t="shared" si="962"/>
        <v>2022-11</v>
      </c>
    </row>
    <row r="6837" spans="1:17" x14ac:dyDescent="0.35">
      <c r="A6837" s="2">
        <v>44235</v>
      </c>
      <c r="B6837" t="s">
        <v>18</v>
      </c>
      <c r="C6837" t="s">
        <v>19</v>
      </c>
      <c r="D6837" t="s">
        <v>30</v>
      </c>
      <c r="E6837" s="3">
        <v>89931</v>
      </c>
      <c r="F6837" s="3">
        <v>128684</v>
      </c>
      <c r="G6837" t="s">
        <v>21</v>
      </c>
      <c r="H6837" s="3" t="s">
        <v>6867</v>
      </c>
      <c r="I6837" s="3">
        <f t="shared" si="954"/>
        <v>38753</v>
      </c>
      <c r="J6837" s="4">
        <f t="shared" si="955"/>
        <v>0.43091926032180228</v>
      </c>
      <c r="K6837" s="5">
        <f t="shared" si="956"/>
        <v>1.4309192603218022</v>
      </c>
      <c r="L6837" s="4" t="str">
        <f t="shared" si="957"/>
        <v>Over Budget</v>
      </c>
      <c r="M6837">
        <f t="shared" si="958"/>
        <v>2021</v>
      </c>
      <c r="N6837">
        <f t="shared" si="959"/>
        <v>2</v>
      </c>
      <c r="O6837" t="str">
        <f t="shared" si="960"/>
        <v>Feb</v>
      </c>
      <c r="P6837" t="str">
        <f t="shared" si="961"/>
        <v>Q1</v>
      </c>
      <c r="Q6837" t="str">
        <f t="shared" si="962"/>
        <v>2021-02</v>
      </c>
    </row>
    <row r="6838" spans="1:17" x14ac:dyDescent="0.35">
      <c r="A6838" s="2">
        <v>44886</v>
      </c>
      <c r="B6838" t="s">
        <v>55</v>
      </c>
      <c r="C6838" t="s">
        <v>29</v>
      </c>
      <c r="D6838" t="s">
        <v>39</v>
      </c>
      <c r="E6838" s="3">
        <v>89030</v>
      </c>
      <c r="F6838" s="3">
        <v>55911</v>
      </c>
      <c r="G6838" t="s">
        <v>21</v>
      </c>
      <c r="H6838" s="3" t="s">
        <v>6868</v>
      </c>
      <c r="I6838" s="3">
        <f t="shared" si="954"/>
        <v>-33119</v>
      </c>
      <c r="J6838" s="4">
        <f t="shared" si="955"/>
        <v>-0.37199820285297092</v>
      </c>
      <c r="K6838" s="5">
        <f t="shared" si="956"/>
        <v>0.62800179714702908</v>
      </c>
      <c r="L6838" s="4" t="str">
        <f t="shared" si="957"/>
        <v>Under Budget</v>
      </c>
      <c r="M6838">
        <f t="shared" si="958"/>
        <v>2022</v>
      </c>
      <c r="N6838">
        <f t="shared" si="959"/>
        <v>11</v>
      </c>
      <c r="O6838" t="str">
        <f t="shared" si="960"/>
        <v>Nov</v>
      </c>
      <c r="P6838" t="str">
        <f t="shared" si="961"/>
        <v>Q4</v>
      </c>
      <c r="Q6838" t="str">
        <f t="shared" si="962"/>
        <v>2022-11</v>
      </c>
    </row>
    <row r="6839" spans="1:17" x14ac:dyDescent="0.35">
      <c r="A6839" s="2">
        <v>44358</v>
      </c>
      <c r="B6839" t="s">
        <v>55</v>
      </c>
      <c r="C6839" t="s">
        <v>19</v>
      </c>
      <c r="D6839" t="s">
        <v>25</v>
      </c>
      <c r="E6839" s="3">
        <v>47820</v>
      </c>
      <c r="F6839" s="3">
        <v>58828</v>
      </c>
      <c r="G6839" t="s">
        <v>21</v>
      </c>
      <c r="H6839" s="3" t="s">
        <v>6869</v>
      </c>
      <c r="I6839" s="3">
        <f t="shared" si="954"/>
        <v>11008</v>
      </c>
      <c r="J6839" s="4">
        <f t="shared" si="955"/>
        <v>0.23019657047260561</v>
      </c>
      <c r="K6839" s="5">
        <f t="shared" si="956"/>
        <v>1.2301965704726057</v>
      </c>
      <c r="L6839" s="4" t="str">
        <f t="shared" si="957"/>
        <v>Over Budget</v>
      </c>
      <c r="M6839">
        <f t="shared" si="958"/>
        <v>2021</v>
      </c>
      <c r="N6839">
        <f t="shared" si="959"/>
        <v>6</v>
      </c>
      <c r="O6839" t="str">
        <f t="shared" si="960"/>
        <v>Jun</v>
      </c>
      <c r="P6839" t="str">
        <f t="shared" si="961"/>
        <v>Q2</v>
      </c>
      <c r="Q6839" t="str">
        <f t="shared" si="962"/>
        <v>2021-06</v>
      </c>
    </row>
    <row r="6840" spans="1:17" x14ac:dyDescent="0.35">
      <c r="A6840" s="2">
        <v>44357</v>
      </c>
      <c r="B6840" t="s">
        <v>28</v>
      </c>
      <c r="C6840" t="s">
        <v>19</v>
      </c>
      <c r="D6840" t="s">
        <v>39</v>
      </c>
      <c r="E6840" s="3">
        <v>114217</v>
      </c>
      <c r="F6840" s="3">
        <v>81935</v>
      </c>
      <c r="G6840" t="s">
        <v>26</v>
      </c>
      <c r="H6840" s="3" t="s">
        <v>6870</v>
      </c>
      <c r="I6840" s="3">
        <f t="shared" si="954"/>
        <v>-32282</v>
      </c>
      <c r="J6840" s="4">
        <f t="shared" si="955"/>
        <v>-0.28263743575824962</v>
      </c>
      <c r="K6840" s="5">
        <f t="shared" si="956"/>
        <v>0.71736256424175038</v>
      </c>
      <c r="L6840" s="4" t="str">
        <f t="shared" si="957"/>
        <v>Under Budget</v>
      </c>
      <c r="M6840">
        <f t="shared" si="958"/>
        <v>2021</v>
      </c>
      <c r="N6840">
        <f t="shared" si="959"/>
        <v>6</v>
      </c>
      <c r="O6840" t="str">
        <f t="shared" si="960"/>
        <v>Jun</v>
      </c>
      <c r="P6840" t="str">
        <f t="shared" si="961"/>
        <v>Q2</v>
      </c>
      <c r="Q6840" t="str">
        <f t="shared" si="962"/>
        <v>2021-06</v>
      </c>
    </row>
    <row r="6841" spans="1:17" x14ac:dyDescent="0.35">
      <c r="A6841" s="2">
        <v>45274</v>
      </c>
      <c r="B6841" t="s">
        <v>55</v>
      </c>
      <c r="C6841" t="s">
        <v>19</v>
      </c>
      <c r="D6841" t="s">
        <v>30</v>
      </c>
      <c r="E6841" s="3">
        <v>22190</v>
      </c>
      <c r="F6841" s="3">
        <v>83093</v>
      </c>
      <c r="G6841" t="s">
        <v>35</v>
      </c>
      <c r="H6841" s="3" t="s">
        <v>6871</v>
      </c>
      <c r="I6841" s="3">
        <f t="shared" si="954"/>
        <v>60903</v>
      </c>
      <c r="J6841" s="4">
        <f t="shared" si="955"/>
        <v>2.7446146913023886</v>
      </c>
      <c r="K6841" s="5">
        <f t="shared" si="956"/>
        <v>3.7446146913023886</v>
      </c>
      <c r="L6841" s="4" t="str">
        <f t="shared" si="957"/>
        <v>Over Budget</v>
      </c>
      <c r="M6841">
        <f t="shared" si="958"/>
        <v>2023</v>
      </c>
      <c r="N6841">
        <f t="shared" si="959"/>
        <v>12</v>
      </c>
      <c r="O6841" t="str">
        <f t="shared" si="960"/>
        <v>Dec</v>
      </c>
      <c r="P6841" t="str">
        <f t="shared" si="961"/>
        <v>Q4</v>
      </c>
      <c r="Q6841" t="str">
        <f t="shared" si="962"/>
        <v>2023-12</v>
      </c>
    </row>
    <row r="6842" spans="1:17" x14ac:dyDescent="0.35">
      <c r="A6842" s="2">
        <v>45254</v>
      </c>
      <c r="B6842" t="s">
        <v>37</v>
      </c>
      <c r="C6842" t="s">
        <v>43</v>
      </c>
      <c r="D6842" t="s">
        <v>30</v>
      </c>
      <c r="E6842" s="3">
        <v>55963</v>
      </c>
      <c r="F6842" s="3">
        <v>70496</v>
      </c>
      <c r="G6842" t="s">
        <v>32</v>
      </c>
      <c r="H6842" s="3" t="s">
        <v>6872</v>
      </c>
      <c r="I6842" s="3">
        <f t="shared" si="954"/>
        <v>14533</v>
      </c>
      <c r="J6842" s="4">
        <f t="shared" si="955"/>
        <v>0.25968943766417096</v>
      </c>
      <c r="K6842" s="5">
        <f t="shared" si="956"/>
        <v>1.259689437664171</v>
      </c>
      <c r="L6842" s="4" t="str">
        <f t="shared" si="957"/>
        <v>Over Budget</v>
      </c>
      <c r="M6842">
        <f t="shared" si="958"/>
        <v>2023</v>
      </c>
      <c r="N6842">
        <f t="shared" si="959"/>
        <v>11</v>
      </c>
      <c r="O6842" t="str">
        <f t="shared" si="960"/>
        <v>Nov</v>
      </c>
      <c r="P6842" t="str">
        <f t="shared" si="961"/>
        <v>Q4</v>
      </c>
      <c r="Q6842" t="str">
        <f t="shared" si="962"/>
        <v>2023-11</v>
      </c>
    </row>
    <row r="6843" spans="1:17" x14ac:dyDescent="0.35">
      <c r="A6843" s="2">
        <v>44438</v>
      </c>
      <c r="B6843" t="s">
        <v>23</v>
      </c>
      <c r="C6843" t="s">
        <v>19</v>
      </c>
      <c r="D6843" t="s">
        <v>58</v>
      </c>
      <c r="E6843" s="3">
        <v>24212</v>
      </c>
      <c r="F6843" s="3">
        <v>13501</v>
      </c>
      <c r="G6843" t="s">
        <v>26</v>
      </c>
      <c r="H6843" s="3" t="s">
        <v>6873</v>
      </c>
      <c r="I6843" s="3">
        <f t="shared" si="954"/>
        <v>-10711</v>
      </c>
      <c r="J6843" s="4">
        <f t="shared" si="955"/>
        <v>-0.44238394184701801</v>
      </c>
      <c r="K6843" s="5">
        <f t="shared" si="956"/>
        <v>0.55761605815298199</v>
      </c>
      <c r="L6843" s="4" t="str">
        <f t="shared" si="957"/>
        <v>Under Budget</v>
      </c>
      <c r="M6843">
        <f t="shared" si="958"/>
        <v>2021</v>
      </c>
      <c r="N6843">
        <f t="shared" si="959"/>
        <v>8</v>
      </c>
      <c r="O6843" t="str">
        <f t="shared" si="960"/>
        <v>Aug</v>
      </c>
      <c r="P6843" t="str">
        <f t="shared" si="961"/>
        <v>Q3</v>
      </c>
      <c r="Q6843" t="str">
        <f t="shared" si="962"/>
        <v>2021-08</v>
      </c>
    </row>
    <row r="6844" spans="1:17" x14ac:dyDescent="0.35">
      <c r="A6844" s="2">
        <v>45163</v>
      </c>
      <c r="B6844" t="s">
        <v>28</v>
      </c>
      <c r="C6844" t="s">
        <v>24</v>
      </c>
      <c r="D6844" t="s">
        <v>25</v>
      </c>
      <c r="E6844" s="3">
        <v>63638</v>
      </c>
      <c r="F6844" s="3">
        <v>132289</v>
      </c>
      <c r="G6844" t="s">
        <v>35</v>
      </c>
      <c r="H6844" s="3" t="s">
        <v>6874</v>
      </c>
      <c r="I6844" s="3">
        <f t="shared" si="954"/>
        <v>68651</v>
      </c>
      <c r="J6844" s="4">
        <f t="shared" si="955"/>
        <v>1.0787736886765769</v>
      </c>
      <c r="K6844" s="5">
        <f t="shared" si="956"/>
        <v>2.0787736886765771</v>
      </c>
      <c r="L6844" s="4" t="str">
        <f t="shared" si="957"/>
        <v>Over Budget</v>
      </c>
      <c r="M6844">
        <f t="shared" si="958"/>
        <v>2023</v>
      </c>
      <c r="N6844">
        <f t="shared" si="959"/>
        <v>8</v>
      </c>
      <c r="O6844" t="str">
        <f t="shared" si="960"/>
        <v>Aug</v>
      </c>
      <c r="P6844" t="str">
        <f t="shared" si="961"/>
        <v>Q3</v>
      </c>
      <c r="Q6844" t="str">
        <f t="shared" si="962"/>
        <v>2023-08</v>
      </c>
    </row>
    <row r="6845" spans="1:17" x14ac:dyDescent="0.35">
      <c r="A6845" s="2">
        <v>45086</v>
      </c>
      <c r="B6845" t="s">
        <v>37</v>
      </c>
      <c r="C6845" t="s">
        <v>29</v>
      </c>
      <c r="D6845" t="s">
        <v>25</v>
      </c>
      <c r="E6845" s="3">
        <v>42794</v>
      </c>
      <c r="F6845" s="3">
        <v>168732</v>
      </c>
      <c r="G6845" t="s">
        <v>32</v>
      </c>
      <c r="H6845" s="3" t="s">
        <v>6875</v>
      </c>
      <c r="I6845" s="3">
        <f t="shared" si="954"/>
        <v>125938</v>
      </c>
      <c r="J6845" s="4">
        <f t="shared" si="955"/>
        <v>2.9428891900733749</v>
      </c>
      <c r="K6845" s="5">
        <f t="shared" si="956"/>
        <v>3.9428891900733749</v>
      </c>
      <c r="L6845" s="4" t="str">
        <f t="shared" si="957"/>
        <v>Over Budget</v>
      </c>
      <c r="M6845">
        <f t="shared" si="958"/>
        <v>2023</v>
      </c>
      <c r="N6845">
        <f t="shared" si="959"/>
        <v>6</v>
      </c>
      <c r="O6845" t="str">
        <f t="shared" si="960"/>
        <v>Jun</v>
      </c>
      <c r="P6845" t="str">
        <f t="shared" si="961"/>
        <v>Q2</v>
      </c>
      <c r="Q6845" t="str">
        <f t="shared" si="962"/>
        <v>2023-06</v>
      </c>
    </row>
    <row r="6846" spans="1:17" x14ac:dyDescent="0.35">
      <c r="A6846" s="2">
        <v>44309</v>
      </c>
      <c r="B6846" t="s">
        <v>55</v>
      </c>
      <c r="C6846" t="s">
        <v>19</v>
      </c>
      <c r="D6846" t="s">
        <v>30</v>
      </c>
      <c r="E6846" s="3">
        <v>99831</v>
      </c>
      <c r="F6846" s="3">
        <v>51885</v>
      </c>
      <c r="G6846" t="s">
        <v>32</v>
      </c>
      <c r="H6846" s="3" t="s">
        <v>6876</v>
      </c>
      <c r="I6846" s="3">
        <f t="shared" si="954"/>
        <v>-47946</v>
      </c>
      <c r="J6846" s="4">
        <f t="shared" si="955"/>
        <v>-0.48027165910388558</v>
      </c>
      <c r="K6846" s="5">
        <f t="shared" si="956"/>
        <v>0.51972834089611442</v>
      </c>
      <c r="L6846" s="4" t="str">
        <f t="shared" si="957"/>
        <v>Under Budget</v>
      </c>
      <c r="M6846">
        <f t="shared" si="958"/>
        <v>2021</v>
      </c>
      <c r="N6846">
        <f t="shared" si="959"/>
        <v>4</v>
      </c>
      <c r="O6846" t="str">
        <f t="shared" si="960"/>
        <v>Apr</v>
      </c>
      <c r="P6846" t="str">
        <f t="shared" si="961"/>
        <v>Q2</v>
      </c>
      <c r="Q6846" t="str">
        <f t="shared" si="962"/>
        <v>2021-04</v>
      </c>
    </row>
    <row r="6847" spans="1:17" x14ac:dyDescent="0.35">
      <c r="A6847" s="2">
        <v>45210</v>
      </c>
      <c r="B6847" t="s">
        <v>28</v>
      </c>
      <c r="C6847" t="s">
        <v>34</v>
      </c>
      <c r="D6847" t="s">
        <v>30</v>
      </c>
      <c r="E6847" s="3">
        <v>94590</v>
      </c>
      <c r="F6847" s="3">
        <v>53217</v>
      </c>
      <c r="G6847" t="s">
        <v>32</v>
      </c>
      <c r="H6847" s="3" t="s">
        <v>6877</v>
      </c>
      <c r="I6847" s="3">
        <f t="shared" si="954"/>
        <v>-41373</v>
      </c>
      <c r="J6847" s="4">
        <f t="shared" si="955"/>
        <v>-0.43739295908658421</v>
      </c>
      <c r="K6847" s="5">
        <f t="shared" si="956"/>
        <v>0.56260704091341585</v>
      </c>
      <c r="L6847" s="4" t="str">
        <f t="shared" si="957"/>
        <v>Under Budget</v>
      </c>
      <c r="M6847">
        <f t="shared" si="958"/>
        <v>2023</v>
      </c>
      <c r="N6847">
        <f t="shared" si="959"/>
        <v>10</v>
      </c>
      <c r="O6847" t="str">
        <f t="shared" si="960"/>
        <v>Oct</v>
      </c>
      <c r="P6847" t="str">
        <f t="shared" si="961"/>
        <v>Q4</v>
      </c>
      <c r="Q6847" t="str">
        <f t="shared" si="962"/>
        <v>2023-10</v>
      </c>
    </row>
    <row r="6848" spans="1:17" x14ac:dyDescent="0.35">
      <c r="A6848" s="2">
        <v>44514</v>
      </c>
      <c r="B6848" t="s">
        <v>37</v>
      </c>
      <c r="C6848" t="s">
        <v>29</v>
      </c>
      <c r="D6848" t="s">
        <v>39</v>
      </c>
      <c r="E6848" s="3">
        <v>81446</v>
      </c>
      <c r="F6848" s="3">
        <v>18255</v>
      </c>
      <c r="G6848" t="s">
        <v>35</v>
      </c>
      <c r="H6848" s="3" t="s">
        <v>6878</v>
      </c>
      <c r="I6848" s="3">
        <f t="shared" si="954"/>
        <v>-63191</v>
      </c>
      <c r="J6848" s="4">
        <f t="shared" si="955"/>
        <v>-0.77586376249294009</v>
      </c>
      <c r="K6848" s="5">
        <f t="shared" si="956"/>
        <v>0.22413623750705988</v>
      </c>
      <c r="L6848" s="4" t="str">
        <f t="shared" si="957"/>
        <v>Under Budget</v>
      </c>
      <c r="M6848">
        <f t="shared" si="958"/>
        <v>2021</v>
      </c>
      <c r="N6848">
        <f t="shared" si="959"/>
        <v>11</v>
      </c>
      <c r="O6848" t="str">
        <f t="shared" si="960"/>
        <v>Nov</v>
      </c>
      <c r="P6848" t="str">
        <f t="shared" si="961"/>
        <v>Q4</v>
      </c>
      <c r="Q6848" t="str">
        <f t="shared" si="962"/>
        <v>2021-11</v>
      </c>
    </row>
    <row r="6849" spans="1:17" x14ac:dyDescent="0.35">
      <c r="A6849" s="2">
        <v>44219</v>
      </c>
      <c r="B6849" t="s">
        <v>55</v>
      </c>
      <c r="C6849" t="s">
        <v>29</v>
      </c>
      <c r="D6849" t="s">
        <v>39</v>
      </c>
      <c r="E6849" s="3">
        <v>59278</v>
      </c>
      <c r="F6849" s="3">
        <v>133670</v>
      </c>
      <c r="G6849" t="s">
        <v>32</v>
      </c>
      <c r="H6849" s="3" t="s">
        <v>6879</v>
      </c>
      <c r="I6849" s="3">
        <f t="shared" si="954"/>
        <v>74392</v>
      </c>
      <c r="J6849" s="4">
        <f t="shared" si="955"/>
        <v>1.2549681163332096</v>
      </c>
      <c r="K6849" s="5">
        <f t="shared" si="956"/>
        <v>2.2549681163332096</v>
      </c>
      <c r="L6849" s="4" t="str">
        <f t="shared" si="957"/>
        <v>Over Budget</v>
      </c>
      <c r="M6849">
        <f t="shared" si="958"/>
        <v>2021</v>
      </c>
      <c r="N6849">
        <f t="shared" si="959"/>
        <v>1</v>
      </c>
      <c r="O6849" t="str">
        <f t="shared" si="960"/>
        <v>Jan</v>
      </c>
      <c r="P6849" t="str">
        <f t="shared" si="961"/>
        <v>Q1</v>
      </c>
      <c r="Q6849" t="str">
        <f t="shared" si="962"/>
        <v>2021-01</v>
      </c>
    </row>
    <row r="6850" spans="1:17" x14ac:dyDescent="0.35">
      <c r="A6850" s="2">
        <v>45020</v>
      </c>
      <c r="B6850" t="s">
        <v>41</v>
      </c>
      <c r="C6850" t="s">
        <v>34</v>
      </c>
      <c r="D6850" t="s">
        <v>58</v>
      </c>
      <c r="E6850" s="3">
        <v>93399</v>
      </c>
      <c r="F6850" s="3">
        <v>32821</v>
      </c>
      <c r="G6850" t="s">
        <v>26</v>
      </c>
      <c r="H6850" s="3" t="s">
        <v>6880</v>
      </c>
      <c r="I6850" s="3">
        <f t="shared" si="954"/>
        <v>-60578</v>
      </c>
      <c r="J6850" s="4">
        <f t="shared" si="955"/>
        <v>-0.64859366802642426</v>
      </c>
      <c r="K6850" s="5">
        <f t="shared" si="956"/>
        <v>0.35140633197357574</v>
      </c>
      <c r="L6850" s="4" t="str">
        <f t="shared" si="957"/>
        <v>Under Budget</v>
      </c>
      <c r="M6850">
        <f t="shared" si="958"/>
        <v>2023</v>
      </c>
      <c r="N6850">
        <f t="shared" si="959"/>
        <v>4</v>
      </c>
      <c r="O6850" t="str">
        <f t="shared" si="960"/>
        <v>Apr</v>
      </c>
      <c r="P6850" t="str">
        <f t="shared" si="961"/>
        <v>Q2</v>
      </c>
      <c r="Q6850" t="str">
        <f t="shared" si="962"/>
        <v>2023-04</v>
      </c>
    </row>
    <row r="6851" spans="1:17" x14ac:dyDescent="0.35">
      <c r="A6851" s="2">
        <v>44897</v>
      </c>
      <c r="B6851" t="s">
        <v>41</v>
      </c>
      <c r="C6851" t="s">
        <v>24</v>
      </c>
      <c r="D6851" t="s">
        <v>30</v>
      </c>
      <c r="E6851" s="3">
        <v>135208</v>
      </c>
      <c r="F6851" s="3">
        <v>138865</v>
      </c>
      <c r="G6851" t="s">
        <v>32</v>
      </c>
      <c r="H6851" s="3" t="s">
        <v>6881</v>
      </c>
      <c r="I6851" s="3">
        <f t="shared" si="954"/>
        <v>3657</v>
      </c>
      <c r="J6851" s="4">
        <f t="shared" si="955"/>
        <v>2.7047216141056742E-2</v>
      </c>
      <c r="K6851" s="5">
        <f t="shared" si="956"/>
        <v>1.0270472161410567</v>
      </c>
      <c r="L6851" s="4" t="str">
        <f t="shared" si="957"/>
        <v>Over Budget</v>
      </c>
      <c r="M6851">
        <f t="shared" si="958"/>
        <v>2022</v>
      </c>
      <c r="N6851">
        <f t="shared" si="959"/>
        <v>12</v>
      </c>
      <c r="O6851" t="str">
        <f t="shared" si="960"/>
        <v>Dec</v>
      </c>
      <c r="P6851" t="str">
        <f t="shared" si="961"/>
        <v>Q4</v>
      </c>
      <c r="Q6851" t="str">
        <f t="shared" si="962"/>
        <v>2022-12</v>
      </c>
    </row>
    <row r="6852" spans="1:17" x14ac:dyDescent="0.35">
      <c r="A6852" s="2">
        <v>45215</v>
      </c>
      <c r="B6852" t="s">
        <v>18</v>
      </c>
      <c r="C6852" t="s">
        <v>43</v>
      </c>
      <c r="D6852" t="s">
        <v>39</v>
      </c>
      <c r="E6852" s="3">
        <v>56474</v>
      </c>
      <c r="F6852" s="3">
        <v>97988</v>
      </c>
      <c r="G6852" t="s">
        <v>26</v>
      </c>
      <c r="H6852" s="3" t="s">
        <v>6882</v>
      </c>
      <c r="I6852" s="3">
        <f t="shared" si="954"/>
        <v>41514</v>
      </c>
      <c r="J6852" s="4">
        <f t="shared" si="955"/>
        <v>0.73509933774834435</v>
      </c>
      <c r="K6852" s="5">
        <f t="shared" si="956"/>
        <v>1.7350993377483444</v>
      </c>
      <c r="L6852" s="4" t="str">
        <f t="shared" si="957"/>
        <v>Over Budget</v>
      </c>
      <c r="M6852">
        <f t="shared" si="958"/>
        <v>2023</v>
      </c>
      <c r="N6852">
        <f t="shared" si="959"/>
        <v>10</v>
      </c>
      <c r="O6852" t="str">
        <f t="shared" si="960"/>
        <v>Oct</v>
      </c>
      <c r="P6852" t="str">
        <f t="shared" si="961"/>
        <v>Q4</v>
      </c>
      <c r="Q6852" t="str">
        <f t="shared" si="962"/>
        <v>2023-10</v>
      </c>
    </row>
    <row r="6853" spans="1:17" x14ac:dyDescent="0.35">
      <c r="A6853" s="2">
        <v>45264</v>
      </c>
      <c r="B6853" t="s">
        <v>41</v>
      </c>
      <c r="C6853" t="s">
        <v>24</v>
      </c>
      <c r="D6853" t="s">
        <v>58</v>
      </c>
      <c r="E6853" s="3">
        <v>55749</v>
      </c>
      <c r="F6853" s="3">
        <v>59754</v>
      </c>
      <c r="G6853" t="s">
        <v>21</v>
      </c>
      <c r="H6853" s="3" t="s">
        <v>6883</v>
      </c>
      <c r="I6853" s="3">
        <f t="shared" ref="I6853:I6916" si="963">F6853-E6853</f>
        <v>4005</v>
      </c>
      <c r="J6853" s="4">
        <f t="shared" ref="J6853:J6916" si="964">IFERROR(I6853/E6853,0)</f>
        <v>7.1839853629661513E-2</v>
      </c>
      <c r="K6853" s="5">
        <f t="shared" ref="K6853:K6916" si="965">IFERROR(F6853/E6853,0)</f>
        <v>1.0718398536296616</v>
      </c>
      <c r="L6853" s="4" t="str">
        <f t="shared" ref="L6853:L6916" si="966">IF(I6853&gt;0,"Over Budget",IF(I6853&lt;0,"Under Budget","On Budget"))</f>
        <v>Over Budget</v>
      </c>
      <c r="M6853">
        <f t="shared" ref="M6853:M6916" si="967">YEAR(A6853)</f>
        <v>2023</v>
      </c>
      <c r="N6853">
        <f t="shared" ref="N6853:N6916" si="968">MONTH(A6853)</f>
        <v>12</v>
      </c>
      <c r="O6853" t="str">
        <f t="shared" ref="O6853:O6916" si="969">TEXT(A6853,"mmm")</f>
        <v>Dec</v>
      </c>
      <c r="P6853" t="str">
        <f t="shared" ref="P6853:P6916" si="970">"Q"&amp;ROUNDUP(MONTH(A6853)/3,0)</f>
        <v>Q4</v>
      </c>
      <c r="Q6853" t="str">
        <f t="shared" ref="Q6853:Q6916" si="971">TEXT(A6853,"yyyy-mm")</f>
        <v>2023-12</v>
      </c>
    </row>
    <row r="6854" spans="1:17" x14ac:dyDescent="0.35">
      <c r="A6854" s="2">
        <v>44324</v>
      </c>
      <c r="B6854" t="s">
        <v>37</v>
      </c>
      <c r="C6854" t="s">
        <v>43</v>
      </c>
      <c r="D6854" t="s">
        <v>25</v>
      </c>
      <c r="E6854" s="3">
        <v>22406</v>
      </c>
      <c r="F6854" s="3">
        <v>89297</v>
      </c>
      <c r="G6854" t="s">
        <v>35</v>
      </c>
      <c r="H6854" s="3" t="s">
        <v>6884</v>
      </c>
      <c r="I6854" s="3">
        <f t="shared" si="963"/>
        <v>66891</v>
      </c>
      <c r="J6854" s="4">
        <f t="shared" si="964"/>
        <v>2.9854056949031511</v>
      </c>
      <c r="K6854" s="5">
        <f t="shared" si="965"/>
        <v>3.9854056949031511</v>
      </c>
      <c r="L6854" s="4" t="str">
        <f t="shared" si="966"/>
        <v>Over Budget</v>
      </c>
      <c r="M6854">
        <f t="shared" si="967"/>
        <v>2021</v>
      </c>
      <c r="N6854">
        <f t="shared" si="968"/>
        <v>5</v>
      </c>
      <c r="O6854" t="str">
        <f t="shared" si="969"/>
        <v>May</v>
      </c>
      <c r="P6854" t="str">
        <f t="shared" si="970"/>
        <v>Q2</v>
      </c>
      <c r="Q6854" t="str">
        <f t="shared" si="971"/>
        <v>2021-05</v>
      </c>
    </row>
    <row r="6855" spans="1:17" x14ac:dyDescent="0.35">
      <c r="A6855" s="2">
        <v>45072</v>
      </c>
      <c r="B6855" t="s">
        <v>23</v>
      </c>
      <c r="C6855" t="s">
        <v>23</v>
      </c>
      <c r="D6855" t="s">
        <v>30</v>
      </c>
      <c r="E6855" s="3">
        <v>80409</v>
      </c>
      <c r="F6855" s="3">
        <v>160623</v>
      </c>
      <c r="G6855" t="s">
        <v>26</v>
      </c>
      <c r="H6855" s="3" t="s">
        <v>6885</v>
      </c>
      <c r="I6855" s="3">
        <f t="shared" si="963"/>
        <v>80214</v>
      </c>
      <c r="J6855" s="4">
        <f t="shared" si="964"/>
        <v>0.99757489833227619</v>
      </c>
      <c r="K6855" s="5">
        <f t="shared" si="965"/>
        <v>1.9975748983322763</v>
      </c>
      <c r="L6855" s="4" t="str">
        <f t="shared" si="966"/>
        <v>Over Budget</v>
      </c>
      <c r="M6855">
        <f t="shared" si="967"/>
        <v>2023</v>
      </c>
      <c r="N6855">
        <f t="shared" si="968"/>
        <v>5</v>
      </c>
      <c r="O6855" t="str">
        <f t="shared" si="969"/>
        <v>May</v>
      </c>
      <c r="P6855" t="str">
        <f t="shared" si="970"/>
        <v>Q2</v>
      </c>
      <c r="Q6855" t="str">
        <f t="shared" si="971"/>
        <v>2023-05</v>
      </c>
    </row>
    <row r="6856" spans="1:17" x14ac:dyDescent="0.35">
      <c r="A6856" s="2">
        <v>44354</v>
      </c>
      <c r="B6856" t="s">
        <v>41</v>
      </c>
      <c r="C6856" t="s">
        <v>34</v>
      </c>
      <c r="D6856" t="s">
        <v>20</v>
      </c>
      <c r="E6856" s="3">
        <v>90561</v>
      </c>
      <c r="F6856" s="3">
        <v>22015</v>
      </c>
      <c r="G6856" t="s">
        <v>32</v>
      </c>
      <c r="H6856" s="3" t="s">
        <v>6886</v>
      </c>
      <c r="I6856" s="3">
        <f t="shared" si="963"/>
        <v>-68546</v>
      </c>
      <c r="J6856" s="4">
        <f t="shared" si="964"/>
        <v>-0.75690418612868671</v>
      </c>
      <c r="K6856" s="5">
        <f t="shared" si="965"/>
        <v>0.24309581387131327</v>
      </c>
      <c r="L6856" s="4" t="str">
        <f t="shared" si="966"/>
        <v>Under Budget</v>
      </c>
      <c r="M6856">
        <f t="shared" si="967"/>
        <v>2021</v>
      </c>
      <c r="N6856">
        <f t="shared" si="968"/>
        <v>6</v>
      </c>
      <c r="O6856" t="str">
        <f t="shared" si="969"/>
        <v>Jun</v>
      </c>
      <c r="P6856" t="str">
        <f t="shared" si="970"/>
        <v>Q2</v>
      </c>
      <c r="Q6856" t="str">
        <f t="shared" si="971"/>
        <v>2021-06</v>
      </c>
    </row>
    <row r="6857" spans="1:17" x14ac:dyDescent="0.35">
      <c r="A6857" s="2">
        <v>45023</v>
      </c>
      <c r="B6857" t="s">
        <v>28</v>
      </c>
      <c r="C6857" t="s">
        <v>29</v>
      </c>
      <c r="D6857" t="s">
        <v>30</v>
      </c>
      <c r="E6857" s="3">
        <v>138367</v>
      </c>
      <c r="F6857" s="3">
        <v>93401</v>
      </c>
      <c r="G6857" t="s">
        <v>26</v>
      </c>
      <c r="H6857" s="3" t="s">
        <v>6887</v>
      </c>
      <c r="I6857" s="3">
        <f t="shared" si="963"/>
        <v>-44966</v>
      </c>
      <c r="J6857" s="4">
        <f t="shared" si="964"/>
        <v>-0.32497633106159707</v>
      </c>
      <c r="K6857" s="5">
        <f t="shared" si="965"/>
        <v>0.67502366893840293</v>
      </c>
      <c r="L6857" s="4" t="str">
        <f t="shared" si="966"/>
        <v>Under Budget</v>
      </c>
      <c r="M6857">
        <f t="shared" si="967"/>
        <v>2023</v>
      </c>
      <c r="N6857">
        <f t="shared" si="968"/>
        <v>4</v>
      </c>
      <c r="O6857" t="str">
        <f t="shared" si="969"/>
        <v>Apr</v>
      </c>
      <c r="P6857" t="str">
        <f t="shared" si="970"/>
        <v>Q2</v>
      </c>
      <c r="Q6857" t="str">
        <f t="shared" si="971"/>
        <v>2023-04</v>
      </c>
    </row>
    <row r="6858" spans="1:17" x14ac:dyDescent="0.35">
      <c r="A6858" s="2">
        <v>45048</v>
      </c>
      <c r="B6858" t="s">
        <v>28</v>
      </c>
      <c r="C6858" t="s">
        <v>29</v>
      </c>
      <c r="D6858" t="s">
        <v>39</v>
      </c>
      <c r="E6858" s="3">
        <v>120976</v>
      </c>
      <c r="F6858" s="3">
        <v>96205</v>
      </c>
      <c r="G6858" t="s">
        <v>26</v>
      </c>
      <c r="H6858" s="3" t="s">
        <v>6888</v>
      </c>
      <c r="I6858" s="3">
        <f t="shared" si="963"/>
        <v>-24771</v>
      </c>
      <c r="J6858" s="4">
        <f t="shared" si="964"/>
        <v>-0.20475962174315568</v>
      </c>
      <c r="K6858" s="5">
        <f t="shared" si="965"/>
        <v>0.79524037825684435</v>
      </c>
      <c r="L6858" s="4" t="str">
        <f t="shared" si="966"/>
        <v>Under Budget</v>
      </c>
      <c r="M6858">
        <f t="shared" si="967"/>
        <v>2023</v>
      </c>
      <c r="N6858">
        <f t="shared" si="968"/>
        <v>5</v>
      </c>
      <c r="O6858" t="str">
        <f t="shared" si="969"/>
        <v>May</v>
      </c>
      <c r="P6858" t="str">
        <f t="shared" si="970"/>
        <v>Q2</v>
      </c>
      <c r="Q6858" t="str">
        <f t="shared" si="971"/>
        <v>2023-05</v>
      </c>
    </row>
    <row r="6859" spans="1:17" x14ac:dyDescent="0.35">
      <c r="A6859" s="2">
        <v>44708</v>
      </c>
      <c r="B6859" t="s">
        <v>28</v>
      </c>
      <c r="C6859" t="s">
        <v>29</v>
      </c>
      <c r="D6859" t="s">
        <v>30</v>
      </c>
      <c r="E6859" s="3">
        <v>81637</v>
      </c>
      <c r="F6859" s="3">
        <v>141569</v>
      </c>
      <c r="G6859" t="s">
        <v>21</v>
      </c>
      <c r="H6859" s="3" t="s">
        <v>6889</v>
      </c>
      <c r="I6859" s="3">
        <f t="shared" si="963"/>
        <v>59932</v>
      </c>
      <c r="J6859" s="4">
        <f t="shared" si="964"/>
        <v>0.73412790768891556</v>
      </c>
      <c r="K6859" s="5">
        <f t="shared" si="965"/>
        <v>1.7341279076889156</v>
      </c>
      <c r="L6859" s="4" t="str">
        <f t="shared" si="966"/>
        <v>Over Budget</v>
      </c>
      <c r="M6859">
        <f t="shared" si="967"/>
        <v>2022</v>
      </c>
      <c r="N6859">
        <f t="shared" si="968"/>
        <v>5</v>
      </c>
      <c r="O6859" t="str">
        <f t="shared" si="969"/>
        <v>May</v>
      </c>
      <c r="P6859" t="str">
        <f t="shared" si="970"/>
        <v>Q2</v>
      </c>
      <c r="Q6859" t="str">
        <f t="shared" si="971"/>
        <v>2022-05</v>
      </c>
    </row>
    <row r="6860" spans="1:17" x14ac:dyDescent="0.35">
      <c r="A6860" s="2">
        <v>44241</v>
      </c>
      <c r="B6860" t="s">
        <v>41</v>
      </c>
      <c r="C6860" t="s">
        <v>34</v>
      </c>
      <c r="D6860" t="s">
        <v>20</v>
      </c>
      <c r="E6860" s="3">
        <v>109909</v>
      </c>
      <c r="F6860" s="3">
        <v>13850</v>
      </c>
      <c r="G6860" t="s">
        <v>35</v>
      </c>
      <c r="H6860" s="3" t="s">
        <v>6890</v>
      </c>
      <c r="I6860" s="3">
        <f t="shared" si="963"/>
        <v>-96059</v>
      </c>
      <c r="J6860" s="4">
        <f t="shared" si="964"/>
        <v>-0.87398666169285499</v>
      </c>
      <c r="K6860" s="5">
        <f t="shared" si="965"/>
        <v>0.12601333830714501</v>
      </c>
      <c r="L6860" s="4" t="str">
        <f t="shared" si="966"/>
        <v>Under Budget</v>
      </c>
      <c r="M6860">
        <f t="shared" si="967"/>
        <v>2021</v>
      </c>
      <c r="N6860">
        <f t="shared" si="968"/>
        <v>2</v>
      </c>
      <c r="O6860" t="str">
        <f t="shared" si="969"/>
        <v>Feb</v>
      </c>
      <c r="P6860" t="str">
        <f t="shared" si="970"/>
        <v>Q1</v>
      </c>
      <c r="Q6860" t="str">
        <f t="shared" si="971"/>
        <v>2021-02</v>
      </c>
    </row>
    <row r="6861" spans="1:17" x14ac:dyDescent="0.35">
      <c r="A6861" s="2">
        <v>44415</v>
      </c>
      <c r="B6861" t="s">
        <v>41</v>
      </c>
      <c r="C6861" t="s">
        <v>34</v>
      </c>
      <c r="D6861" t="s">
        <v>30</v>
      </c>
      <c r="E6861" s="3">
        <v>97197</v>
      </c>
      <c r="F6861" s="3">
        <v>75323</v>
      </c>
      <c r="G6861" t="s">
        <v>21</v>
      </c>
      <c r="H6861" s="3" t="s">
        <v>6891</v>
      </c>
      <c r="I6861" s="3">
        <f t="shared" si="963"/>
        <v>-21874</v>
      </c>
      <c r="J6861" s="4">
        <f t="shared" si="964"/>
        <v>-0.22504809819233104</v>
      </c>
      <c r="K6861" s="5">
        <f t="shared" si="965"/>
        <v>0.77495190180766893</v>
      </c>
      <c r="L6861" s="4" t="str">
        <f t="shared" si="966"/>
        <v>Under Budget</v>
      </c>
      <c r="M6861">
        <f t="shared" si="967"/>
        <v>2021</v>
      </c>
      <c r="N6861">
        <f t="shared" si="968"/>
        <v>8</v>
      </c>
      <c r="O6861" t="str">
        <f t="shared" si="969"/>
        <v>Aug</v>
      </c>
      <c r="P6861" t="str">
        <f t="shared" si="970"/>
        <v>Q3</v>
      </c>
      <c r="Q6861" t="str">
        <f t="shared" si="971"/>
        <v>2021-08</v>
      </c>
    </row>
    <row r="6862" spans="1:17" x14ac:dyDescent="0.35">
      <c r="A6862" s="2">
        <v>44639</v>
      </c>
      <c r="B6862" t="s">
        <v>18</v>
      </c>
      <c r="C6862" t="s">
        <v>43</v>
      </c>
      <c r="D6862" t="s">
        <v>39</v>
      </c>
      <c r="E6862" s="3">
        <v>71525</v>
      </c>
      <c r="F6862" s="3">
        <v>135948</v>
      </c>
      <c r="G6862" t="s">
        <v>35</v>
      </c>
      <c r="H6862" s="3" t="s">
        <v>6892</v>
      </c>
      <c r="I6862" s="3">
        <f t="shared" si="963"/>
        <v>64423</v>
      </c>
      <c r="J6862" s="4">
        <f t="shared" si="964"/>
        <v>0.90070604683677036</v>
      </c>
      <c r="K6862" s="5">
        <f t="shared" si="965"/>
        <v>1.9007060468367705</v>
      </c>
      <c r="L6862" s="4" t="str">
        <f t="shared" si="966"/>
        <v>Over Budget</v>
      </c>
      <c r="M6862">
        <f t="shared" si="967"/>
        <v>2022</v>
      </c>
      <c r="N6862">
        <f t="shared" si="968"/>
        <v>3</v>
      </c>
      <c r="O6862" t="str">
        <f t="shared" si="969"/>
        <v>Mar</v>
      </c>
      <c r="P6862" t="str">
        <f t="shared" si="970"/>
        <v>Q1</v>
      </c>
      <c r="Q6862" t="str">
        <f t="shared" si="971"/>
        <v>2022-03</v>
      </c>
    </row>
    <row r="6863" spans="1:17" x14ac:dyDescent="0.35">
      <c r="A6863" s="2">
        <v>44511</v>
      </c>
      <c r="B6863" t="s">
        <v>23</v>
      </c>
      <c r="C6863" t="s">
        <v>29</v>
      </c>
      <c r="D6863" t="s">
        <v>25</v>
      </c>
      <c r="E6863" s="3">
        <v>45176</v>
      </c>
      <c r="F6863" s="3">
        <v>58964</v>
      </c>
      <c r="G6863" t="s">
        <v>21</v>
      </c>
      <c r="H6863" s="3" t="s">
        <v>6893</v>
      </c>
      <c r="I6863" s="3">
        <f t="shared" si="963"/>
        <v>13788</v>
      </c>
      <c r="J6863" s="4">
        <f t="shared" si="964"/>
        <v>0.30520630423233575</v>
      </c>
      <c r="K6863" s="5">
        <f t="shared" si="965"/>
        <v>1.3052063042323359</v>
      </c>
      <c r="L6863" s="4" t="str">
        <f t="shared" si="966"/>
        <v>Over Budget</v>
      </c>
      <c r="M6863">
        <f t="shared" si="967"/>
        <v>2021</v>
      </c>
      <c r="N6863">
        <f t="shared" si="968"/>
        <v>11</v>
      </c>
      <c r="O6863" t="str">
        <f t="shared" si="969"/>
        <v>Nov</v>
      </c>
      <c r="P6863" t="str">
        <f t="shared" si="970"/>
        <v>Q4</v>
      </c>
      <c r="Q6863" t="str">
        <f t="shared" si="971"/>
        <v>2021-11</v>
      </c>
    </row>
    <row r="6864" spans="1:17" x14ac:dyDescent="0.35">
      <c r="A6864" s="2">
        <v>44373</v>
      </c>
      <c r="B6864" t="s">
        <v>23</v>
      </c>
      <c r="C6864" t="s">
        <v>24</v>
      </c>
      <c r="D6864" t="s">
        <v>39</v>
      </c>
      <c r="E6864" s="3">
        <v>135933</v>
      </c>
      <c r="F6864" s="3">
        <v>125611</v>
      </c>
      <c r="G6864" t="s">
        <v>35</v>
      </c>
      <c r="H6864" s="3" t="s">
        <v>6894</v>
      </c>
      <c r="I6864" s="3">
        <f t="shared" si="963"/>
        <v>-10322</v>
      </c>
      <c r="J6864" s="4">
        <f t="shared" si="964"/>
        <v>-7.5934467715712883E-2</v>
      </c>
      <c r="K6864" s="5">
        <f t="shared" si="965"/>
        <v>0.92406553228428712</v>
      </c>
      <c r="L6864" s="4" t="str">
        <f t="shared" si="966"/>
        <v>Under Budget</v>
      </c>
      <c r="M6864">
        <f t="shared" si="967"/>
        <v>2021</v>
      </c>
      <c r="N6864">
        <f t="shared" si="968"/>
        <v>6</v>
      </c>
      <c r="O6864" t="str">
        <f t="shared" si="969"/>
        <v>Jun</v>
      </c>
      <c r="P6864" t="str">
        <f t="shared" si="970"/>
        <v>Q2</v>
      </c>
      <c r="Q6864" t="str">
        <f t="shared" si="971"/>
        <v>2021-06</v>
      </c>
    </row>
    <row r="6865" spans="1:17" x14ac:dyDescent="0.35">
      <c r="A6865" s="2">
        <v>44424</v>
      </c>
      <c r="B6865" t="s">
        <v>55</v>
      </c>
      <c r="C6865" t="s">
        <v>43</v>
      </c>
      <c r="D6865" t="s">
        <v>58</v>
      </c>
      <c r="E6865" s="3">
        <v>143911</v>
      </c>
      <c r="F6865" s="3">
        <v>108865</v>
      </c>
      <c r="G6865" t="s">
        <v>32</v>
      </c>
      <c r="H6865" s="3" t="s">
        <v>6895</v>
      </c>
      <c r="I6865" s="3">
        <f t="shared" si="963"/>
        <v>-35046</v>
      </c>
      <c r="J6865" s="4">
        <f t="shared" si="964"/>
        <v>-0.24352551229579392</v>
      </c>
      <c r="K6865" s="5">
        <f t="shared" si="965"/>
        <v>0.75647448770420611</v>
      </c>
      <c r="L6865" s="4" t="str">
        <f t="shared" si="966"/>
        <v>Under Budget</v>
      </c>
      <c r="M6865">
        <f t="shared" si="967"/>
        <v>2021</v>
      </c>
      <c r="N6865">
        <f t="shared" si="968"/>
        <v>8</v>
      </c>
      <c r="O6865" t="str">
        <f t="shared" si="969"/>
        <v>Aug</v>
      </c>
      <c r="P6865" t="str">
        <f t="shared" si="970"/>
        <v>Q3</v>
      </c>
      <c r="Q6865" t="str">
        <f t="shared" si="971"/>
        <v>2021-08</v>
      </c>
    </row>
    <row r="6866" spans="1:17" x14ac:dyDescent="0.35">
      <c r="A6866" s="2">
        <v>44463</v>
      </c>
      <c r="B6866" t="s">
        <v>18</v>
      </c>
      <c r="C6866" t="s">
        <v>29</v>
      </c>
      <c r="D6866" t="s">
        <v>39</v>
      </c>
      <c r="E6866" s="3">
        <v>79990</v>
      </c>
      <c r="F6866" s="3">
        <v>107219</v>
      </c>
      <c r="G6866" t="s">
        <v>26</v>
      </c>
      <c r="H6866" s="3" t="s">
        <v>6896</v>
      </c>
      <c r="I6866" s="3">
        <f t="shared" si="963"/>
        <v>27229</v>
      </c>
      <c r="J6866" s="4">
        <f t="shared" si="964"/>
        <v>0.34040505063132892</v>
      </c>
      <c r="K6866" s="5">
        <f t="shared" si="965"/>
        <v>1.340405050631329</v>
      </c>
      <c r="L6866" s="4" t="str">
        <f t="shared" si="966"/>
        <v>Over Budget</v>
      </c>
      <c r="M6866">
        <f t="shared" si="967"/>
        <v>2021</v>
      </c>
      <c r="N6866">
        <f t="shared" si="968"/>
        <v>9</v>
      </c>
      <c r="O6866" t="str">
        <f t="shared" si="969"/>
        <v>Sep</v>
      </c>
      <c r="P6866" t="str">
        <f t="shared" si="970"/>
        <v>Q3</v>
      </c>
      <c r="Q6866" t="str">
        <f t="shared" si="971"/>
        <v>2021-09</v>
      </c>
    </row>
    <row r="6867" spans="1:17" x14ac:dyDescent="0.35">
      <c r="A6867" s="2">
        <v>45066</v>
      </c>
      <c r="B6867" t="s">
        <v>37</v>
      </c>
      <c r="C6867" t="s">
        <v>34</v>
      </c>
      <c r="D6867" t="s">
        <v>58</v>
      </c>
      <c r="E6867" s="3">
        <v>131558</v>
      </c>
      <c r="F6867" s="3">
        <v>99004</v>
      </c>
      <c r="G6867" t="s">
        <v>26</v>
      </c>
      <c r="H6867" s="3" t="s">
        <v>6897</v>
      </c>
      <c r="I6867" s="3">
        <f t="shared" si="963"/>
        <v>-32554</v>
      </c>
      <c r="J6867" s="4">
        <f t="shared" si="964"/>
        <v>-0.24744979400720596</v>
      </c>
      <c r="K6867" s="5">
        <f t="shared" si="965"/>
        <v>0.7525502059927941</v>
      </c>
      <c r="L6867" s="4" t="str">
        <f t="shared" si="966"/>
        <v>Under Budget</v>
      </c>
      <c r="M6867">
        <f t="shared" si="967"/>
        <v>2023</v>
      </c>
      <c r="N6867">
        <f t="shared" si="968"/>
        <v>5</v>
      </c>
      <c r="O6867" t="str">
        <f t="shared" si="969"/>
        <v>May</v>
      </c>
      <c r="P6867" t="str">
        <f t="shared" si="970"/>
        <v>Q2</v>
      </c>
      <c r="Q6867" t="str">
        <f t="shared" si="971"/>
        <v>2023-05</v>
      </c>
    </row>
    <row r="6868" spans="1:17" x14ac:dyDescent="0.35">
      <c r="A6868" s="2">
        <v>45034</v>
      </c>
      <c r="B6868" t="s">
        <v>28</v>
      </c>
      <c r="C6868" t="s">
        <v>34</v>
      </c>
      <c r="D6868" t="s">
        <v>30</v>
      </c>
      <c r="E6868" s="3">
        <v>103324</v>
      </c>
      <c r="F6868" s="3">
        <v>30755</v>
      </c>
      <c r="G6868" t="s">
        <v>21</v>
      </c>
      <c r="H6868" s="3" t="s">
        <v>6898</v>
      </c>
      <c r="I6868" s="3">
        <f t="shared" si="963"/>
        <v>-72569</v>
      </c>
      <c r="J6868" s="4">
        <f t="shared" si="964"/>
        <v>-0.70234408269133985</v>
      </c>
      <c r="K6868" s="5">
        <f t="shared" si="965"/>
        <v>0.29765591730866015</v>
      </c>
      <c r="L6868" s="4" t="str">
        <f t="shared" si="966"/>
        <v>Under Budget</v>
      </c>
      <c r="M6868">
        <f t="shared" si="967"/>
        <v>2023</v>
      </c>
      <c r="N6868">
        <f t="shared" si="968"/>
        <v>4</v>
      </c>
      <c r="O6868" t="str">
        <f t="shared" si="969"/>
        <v>Apr</v>
      </c>
      <c r="P6868" t="str">
        <f t="shared" si="970"/>
        <v>Q2</v>
      </c>
      <c r="Q6868" t="str">
        <f t="shared" si="971"/>
        <v>2023-04</v>
      </c>
    </row>
    <row r="6869" spans="1:17" x14ac:dyDescent="0.35">
      <c r="A6869" s="2">
        <v>44685</v>
      </c>
      <c r="B6869" t="s">
        <v>41</v>
      </c>
      <c r="C6869" t="s">
        <v>34</v>
      </c>
      <c r="D6869" t="s">
        <v>58</v>
      </c>
      <c r="E6869" s="3">
        <v>48862</v>
      </c>
      <c r="F6869" s="3">
        <v>15313</v>
      </c>
      <c r="G6869" t="s">
        <v>32</v>
      </c>
      <c r="H6869" s="3" t="s">
        <v>6899</v>
      </c>
      <c r="I6869" s="3">
        <f t="shared" si="963"/>
        <v>-33549</v>
      </c>
      <c r="J6869" s="4">
        <f t="shared" si="964"/>
        <v>-0.68660717940321725</v>
      </c>
      <c r="K6869" s="5">
        <f t="shared" si="965"/>
        <v>0.31339282059678275</v>
      </c>
      <c r="L6869" s="4" t="str">
        <f t="shared" si="966"/>
        <v>Under Budget</v>
      </c>
      <c r="M6869">
        <f t="shared" si="967"/>
        <v>2022</v>
      </c>
      <c r="N6869">
        <f t="shared" si="968"/>
        <v>5</v>
      </c>
      <c r="O6869" t="str">
        <f t="shared" si="969"/>
        <v>May</v>
      </c>
      <c r="P6869" t="str">
        <f t="shared" si="970"/>
        <v>Q2</v>
      </c>
      <c r="Q6869" t="str">
        <f t="shared" si="971"/>
        <v>2022-05</v>
      </c>
    </row>
    <row r="6870" spans="1:17" x14ac:dyDescent="0.35">
      <c r="A6870" s="2">
        <v>44898</v>
      </c>
      <c r="B6870" t="s">
        <v>55</v>
      </c>
      <c r="C6870" t="s">
        <v>29</v>
      </c>
      <c r="D6870" t="s">
        <v>30</v>
      </c>
      <c r="E6870" s="3">
        <v>99553</v>
      </c>
      <c r="F6870" s="3">
        <v>135192</v>
      </c>
      <c r="G6870" t="s">
        <v>32</v>
      </c>
      <c r="H6870" s="3" t="s">
        <v>6900</v>
      </c>
      <c r="I6870" s="3">
        <f t="shared" si="963"/>
        <v>35639</v>
      </c>
      <c r="J6870" s="4">
        <f t="shared" si="964"/>
        <v>0.35799021626671218</v>
      </c>
      <c r="K6870" s="5">
        <f t="shared" si="965"/>
        <v>1.3579902162667121</v>
      </c>
      <c r="L6870" s="4" t="str">
        <f t="shared" si="966"/>
        <v>Over Budget</v>
      </c>
      <c r="M6870">
        <f t="shared" si="967"/>
        <v>2022</v>
      </c>
      <c r="N6870">
        <f t="shared" si="968"/>
        <v>12</v>
      </c>
      <c r="O6870" t="str">
        <f t="shared" si="969"/>
        <v>Dec</v>
      </c>
      <c r="P6870" t="str">
        <f t="shared" si="970"/>
        <v>Q4</v>
      </c>
      <c r="Q6870" t="str">
        <f t="shared" si="971"/>
        <v>2022-12</v>
      </c>
    </row>
    <row r="6871" spans="1:17" x14ac:dyDescent="0.35">
      <c r="A6871" s="2">
        <v>44883</v>
      </c>
      <c r="B6871" t="s">
        <v>55</v>
      </c>
      <c r="C6871" t="s">
        <v>34</v>
      </c>
      <c r="D6871" t="s">
        <v>58</v>
      </c>
      <c r="E6871" s="3">
        <v>129088</v>
      </c>
      <c r="F6871" s="3">
        <v>84524</v>
      </c>
      <c r="G6871" t="s">
        <v>32</v>
      </c>
      <c r="H6871" s="3" t="s">
        <v>6901</v>
      </c>
      <c r="I6871" s="3">
        <f t="shared" si="963"/>
        <v>-44564</v>
      </c>
      <c r="J6871" s="4">
        <f t="shared" si="964"/>
        <v>-0.3452218641546852</v>
      </c>
      <c r="K6871" s="5">
        <f t="shared" si="965"/>
        <v>0.65477813584531486</v>
      </c>
      <c r="L6871" s="4" t="str">
        <f t="shared" si="966"/>
        <v>Under Budget</v>
      </c>
      <c r="M6871">
        <f t="shared" si="967"/>
        <v>2022</v>
      </c>
      <c r="N6871">
        <f t="shared" si="968"/>
        <v>11</v>
      </c>
      <c r="O6871" t="str">
        <f t="shared" si="969"/>
        <v>Nov</v>
      </c>
      <c r="P6871" t="str">
        <f t="shared" si="970"/>
        <v>Q4</v>
      </c>
      <c r="Q6871" t="str">
        <f t="shared" si="971"/>
        <v>2022-11</v>
      </c>
    </row>
    <row r="6872" spans="1:17" x14ac:dyDescent="0.35">
      <c r="A6872" s="2">
        <v>45192</v>
      </c>
      <c r="B6872" t="s">
        <v>41</v>
      </c>
      <c r="C6872" t="s">
        <v>23</v>
      </c>
      <c r="D6872" t="s">
        <v>39</v>
      </c>
      <c r="E6872" s="3">
        <v>143048</v>
      </c>
      <c r="F6872" s="3">
        <v>36965</v>
      </c>
      <c r="G6872" t="s">
        <v>21</v>
      </c>
      <c r="H6872" s="3" t="s">
        <v>6902</v>
      </c>
      <c r="I6872" s="3">
        <f t="shared" si="963"/>
        <v>-106083</v>
      </c>
      <c r="J6872" s="4">
        <f t="shared" si="964"/>
        <v>-0.74159023544544489</v>
      </c>
      <c r="K6872" s="5">
        <f t="shared" si="965"/>
        <v>0.25840976455455511</v>
      </c>
      <c r="L6872" s="4" t="str">
        <f t="shared" si="966"/>
        <v>Under Budget</v>
      </c>
      <c r="M6872">
        <f t="shared" si="967"/>
        <v>2023</v>
      </c>
      <c r="N6872">
        <f t="shared" si="968"/>
        <v>9</v>
      </c>
      <c r="O6872" t="str">
        <f t="shared" si="969"/>
        <v>Sep</v>
      </c>
      <c r="P6872" t="str">
        <f t="shared" si="970"/>
        <v>Q3</v>
      </c>
      <c r="Q6872" t="str">
        <f t="shared" si="971"/>
        <v>2023-09</v>
      </c>
    </row>
    <row r="6873" spans="1:17" x14ac:dyDescent="0.35">
      <c r="A6873" s="2">
        <v>44553</v>
      </c>
      <c r="B6873" t="s">
        <v>18</v>
      </c>
      <c r="C6873" t="s">
        <v>34</v>
      </c>
      <c r="D6873" t="s">
        <v>20</v>
      </c>
      <c r="E6873" s="3">
        <v>20921</v>
      </c>
      <c r="F6873" s="3">
        <v>27199</v>
      </c>
      <c r="G6873" t="s">
        <v>35</v>
      </c>
      <c r="H6873" s="3" t="s">
        <v>6903</v>
      </c>
      <c r="I6873" s="3">
        <f t="shared" si="963"/>
        <v>6278</v>
      </c>
      <c r="J6873" s="4">
        <f t="shared" si="964"/>
        <v>0.30008125806605801</v>
      </c>
      <c r="K6873" s="5">
        <f t="shared" si="965"/>
        <v>1.3000812580660581</v>
      </c>
      <c r="L6873" s="4" t="str">
        <f t="shared" si="966"/>
        <v>Over Budget</v>
      </c>
      <c r="M6873">
        <f t="shared" si="967"/>
        <v>2021</v>
      </c>
      <c r="N6873">
        <f t="shared" si="968"/>
        <v>12</v>
      </c>
      <c r="O6873" t="str">
        <f t="shared" si="969"/>
        <v>Dec</v>
      </c>
      <c r="P6873" t="str">
        <f t="shared" si="970"/>
        <v>Q4</v>
      </c>
      <c r="Q6873" t="str">
        <f t="shared" si="971"/>
        <v>2021-12</v>
      </c>
    </row>
    <row r="6874" spans="1:17" x14ac:dyDescent="0.35">
      <c r="A6874" s="2">
        <v>45068</v>
      </c>
      <c r="B6874" t="s">
        <v>55</v>
      </c>
      <c r="C6874" t="s">
        <v>29</v>
      </c>
      <c r="D6874" t="s">
        <v>30</v>
      </c>
      <c r="E6874" s="3">
        <v>133894</v>
      </c>
      <c r="F6874" s="3">
        <v>110897</v>
      </c>
      <c r="G6874" t="s">
        <v>32</v>
      </c>
      <c r="H6874" s="3" t="s">
        <v>6904</v>
      </c>
      <c r="I6874" s="3">
        <f t="shared" si="963"/>
        <v>-22997</v>
      </c>
      <c r="J6874" s="4">
        <f t="shared" si="964"/>
        <v>-0.171755269093462</v>
      </c>
      <c r="K6874" s="5">
        <f t="shared" si="965"/>
        <v>0.82824473090653805</v>
      </c>
      <c r="L6874" s="4" t="str">
        <f t="shared" si="966"/>
        <v>Under Budget</v>
      </c>
      <c r="M6874">
        <f t="shared" si="967"/>
        <v>2023</v>
      </c>
      <c r="N6874">
        <f t="shared" si="968"/>
        <v>5</v>
      </c>
      <c r="O6874" t="str">
        <f t="shared" si="969"/>
        <v>May</v>
      </c>
      <c r="P6874" t="str">
        <f t="shared" si="970"/>
        <v>Q2</v>
      </c>
      <c r="Q6874" t="str">
        <f t="shared" si="971"/>
        <v>2023-05</v>
      </c>
    </row>
    <row r="6875" spans="1:17" x14ac:dyDescent="0.35">
      <c r="A6875" s="2">
        <v>44400</v>
      </c>
      <c r="B6875" t="s">
        <v>23</v>
      </c>
      <c r="C6875" t="s">
        <v>43</v>
      </c>
      <c r="D6875" t="s">
        <v>58</v>
      </c>
      <c r="E6875" s="3">
        <v>104848</v>
      </c>
      <c r="F6875" s="3">
        <v>140048</v>
      </c>
      <c r="G6875" t="s">
        <v>32</v>
      </c>
      <c r="H6875" s="3" t="s">
        <v>6905</v>
      </c>
      <c r="I6875" s="3">
        <f t="shared" si="963"/>
        <v>35200</v>
      </c>
      <c r="J6875" s="4">
        <f t="shared" si="964"/>
        <v>0.33572409583396917</v>
      </c>
      <c r="K6875" s="5">
        <f t="shared" si="965"/>
        <v>1.3357240958339691</v>
      </c>
      <c r="L6875" s="4" t="str">
        <f t="shared" si="966"/>
        <v>Over Budget</v>
      </c>
      <c r="M6875">
        <f t="shared" si="967"/>
        <v>2021</v>
      </c>
      <c r="N6875">
        <f t="shared" si="968"/>
        <v>7</v>
      </c>
      <c r="O6875" t="str">
        <f t="shared" si="969"/>
        <v>Jul</v>
      </c>
      <c r="P6875" t="str">
        <f t="shared" si="970"/>
        <v>Q3</v>
      </c>
      <c r="Q6875" t="str">
        <f t="shared" si="971"/>
        <v>2021-07</v>
      </c>
    </row>
    <row r="6876" spans="1:17" x14ac:dyDescent="0.35">
      <c r="A6876" s="2">
        <v>44748</v>
      </c>
      <c r="B6876" t="s">
        <v>18</v>
      </c>
      <c r="C6876" t="s">
        <v>34</v>
      </c>
      <c r="D6876" t="s">
        <v>20</v>
      </c>
      <c r="E6876" s="3">
        <v>72563</v>
      </c>
      <c r="F6876" s="3">
        <v>25133</v>
      </c>
      <c r="G6876" t="s">
        <v>35</v>
      </c>
      <c r="H6876" s="3" t="s">
        <v>6906</v>
      </c>
      <c r="I6876" s="3">
        <f t="shared" si="963"/>
        <v>-47430</v>
      </c>
      <c r="J6876" s="4">
        <f t="shared" si="964"/>
        <v>-0.6536389068809173</v>
      </c>
      <c r="K6876" s="5">
        <f t="shared" si="965"/>
        <v>0.34636109311908275</v>
      </c>
      <c r="L6876" s="4" t="str">
        <f t="shared" si="966"/>
        <v>Under Budget</v>
      </c>
      <c r="M6876">
        <f t="shared" si="967"/>
        <v>2022</v>
      </c>
      <c r="N6876">
        <f t="shared" si="968"/>
        <v>7</v>
      </c>
      <c r="O6876" t="str">
        <f t="shared" si="969"/>
        <v>Jul</v>
      </c>
      <c r="P6876" t="str">
        <f t="shared" si="970"/>
        <v>Q3</v>
      </c>
      <c r="Q6876" t="str">
        <f t="shared" si="971"/>
        <v>2022-07</v>
      </c>
    </row>
    <row r="6877" spans="1:17" x14ac:dyDescent="0.35">
      <c r="A6877" s="2">
        <v>44519</v>
      </c>
      <c r="B6877" t="s">
        <v>41</v>
      </c>
      <c r="C6877" t="s">
        <v>19</v>
      </c>
      <c r="D6877" t="s">
        <v>58</v>
      </c>
      <c r="E6877" s="3">
        <v>41709</v>
      </c>
      <c r="F6877" s="3">
        <v>29183</v>
      </c>
      <c r="G6877" t="s">
        <v>35</v>
      </c>
      <c r="H6877" s="3" t="s">
        <v>6907</v>
      </c>
      <c r="I6877" s="3">
        <f t="shared" si="963"/>
        <v>-12526</v>
      </c>
      <c r="J6877" s="4">
        <f t="shared" si="964"/>
        <v>-0.30031887602196167</v>
      </c>
      <c r="K6877" s="5">
        <f t="shared" si="965"/>
        <v>0.69968112397803828</v>
      </c>
      <c r="L6877" s="4" t="str">
        <f t="shared" si="966"/>
        <v>Under Budget</v>
      </c>
      <c r="M6877">
        <f t="shared" si="967"/>
        <v>2021</v>
      </c>
      <c r="N6877">
        <f t="shared" si="968"/>
        <v>11</v>
      </c>
      <c r="O6877" t="str">
        <f t="shared" si="969"/>
        <v>Nov</v>
      </c>
      <c r="P6877" t="str">
        <f t="shared" si="970"/>
        <v>Q4</v>
      </c>
      <c r="Q6877" t="str">
        <f t="shared" si="971"/>
        <v>2021-11</v>
      </c>
    </row>
    <row r="6878" spans="1:17" x14ac:dyDescent="0.35">
      <c r="A6878" s="2">
        <v>44790</v>
      </c>
      <c r="B6878" t="s">
        <v>18</v>
      </c>
      <c r="C6878" t="s">
        <v>23</v>
      </c>
      <c r="D6878" t="s">
        <v>58</v>
      </c>
      <c r="E6878" s="3">
        <v>13444</v>
      </c>
      <c r="F6878" s="3">
        <v>113759</v>
      </c>
      <c r="G6878" t="s">
        <v>32</v>
      </c>
      <c r="H6878" s="3" t="s">
        <v>6908</v>
      </c>
      <c r="I6878" s="3">
        <f t="shared" si="963"/>
        <v>100315</v>
      </c>
      <c r="J6878" s="4">
        <f t="shared" si="964"/>
        <v>7.4616929485272241</v>
      </c>
      <c r="K6878" s="5">
        <f t="shared" si="965"/>
        <v>8.4616929485272241</v>
      </c>
      <c r="L6878" s="4" t="str">
        <f t="shared" si="966"/>
        <v>Over Budget</v>
      </c>
      <c r="M6878">
        <f t="shared" si="967"/>
        <v>2022</v>
      </c>
      <c r="N6878">
        <f t="shared" si="968"/>
        <v>8</v>
      </c>
      <c r="O6878" t="str">
        <f t="shared" si="969"/>
        <v>Aug</v>
      </c>
      <c r="P6878" t="str">
        <f t="shared" si="970"/>
        <v>Q3</v>
      </c>
      <c r="Q6878" t="str">
        <f t="shared" si="971"/>
        <v>2022-08</v>
      </c>
    </row>
    <row r="6879" spans="1:17" x14ac:dyDescent="0.35">
      <c r="A6879" s="2">
        <v>44377</v>
      </c>
      <c r="B6879" t="s">
        <v>23</v>
      </c>
      <c r="C6879" t="s">
        <v>29</v>
      </c>
      <c r="D6879" t="s">
        <v>58</v>
      </c>
      <c r="E6879" s="3">
        <v>43526</v>
      </c>
      <c r="F6879" s="3">
        <v>27399</v>
      </c>
      <c r="G6879" t="s">
        <v>21</v>
      </c>
      <c r="H6879" s="3" t="s">
        <v>6909</v>
      </c>
      <c r="I6879" s="3">
        <f t="shared" si="963"/>
        <v>-16127</v>
      </c>
      <c r="J6879" s="4">
        <f t="shared" si="964"/>
        <v>-0.37051417543537196</v>
      </c>
      <c r="K6879" s="5">
        <f t="shared" si="965"/>
        <v>0.62948582456462809</v>
      </c>
      <c r="L6879" s="4" t="str">
        <f t="shared" si="966"/>
        <v>Under Budget</v>
      </c>
      <c r="M6879">
        <f t="shared" si="967"/>
        <v>2021</v>
      </c>
      <c r="N6879">
        <f t="shared" si="968"/>
        <v>6</v>
      </c>
      <c r="O6879" t="str">
        <f t="shared" si="969"/>
        <v>Jun</v>
      </c>
      <c r="P6879" t="str">
        <f t="shared" si="970"/>
        <v>Q2</v>
      </c>
      <c r="Q6879" t="str">
        <f t="shared" si="971"/>
        <v>2021-06</v>
      </c>
    </row>
    <row r="6880" spans="1:17" x14ac:dyDescent="0.35">
      <c r="A6880" s="2">
        <v>44695</v>
      </c>
      <c r="B6880" t="s">
        <v>28</v>
      </c>
      <c r="C6880" t="s">
        <v>34</v>
      </c>
      <c r="D6880" t="s">
        <v>39</v>
      </c>
      <c r="E6880" s="3">
        <v>29478</v>
      </c>
      <c r="F6880" s="3">
        <v>150890</v>
      </c>
      <c r="G6880" t="s">
        <v>21</v>
      </c>
      <c r="H6880" s="3" t="s">
        <v>6910</v>
      </c>
      <c r="I6880" s="3">
        <f t="shared" si="963"/>
        <v>121412</v>
      </c>
      <c r="J6880" s="4">
        <f t="shared" si="964"/>
        <v>4.1187326141529272</v>
      </c>
      <c r="K6880" s="5">
        <f t="shared" si="965"/>
        <v>5.1187326141529272</v>
      </c>
      <c r="L6880" s="4" t="str">
        <f t="shared" si="966"/>
        <v>Over Budget</v>
      </c>
      <c r="M6880">
        <f t="shared" si="967"/>
        <v>2022</v>
      </c>
      <c r="N6880">
        <f t="shared" si="968"/>
        <v>5</v>
      </c>
      <c r="O6880" t="str">
        <f t="shared" si="969"/>
        <v>May</v>
      </c>
      <c r="P6880" t="str">
        <f t="shared" si="970"/>
        <v>Q2</v>
      </c>
      <c r="Q6880" t="str">
        <f t="shared" si="971"/>
        <v>2022-05</v>
      </c>
    </row>
    <row r="6881" spans="1:17" x14ac:dyDescent="0.35">
      <c r="A6881" s="2">
        <v>44279</v>
      </c>
      <c r="B6881" t="s">
        <v>41</v>
      </c>
      <c r="C6881" t="s">
        <v>19</v>
      </c>
      <c r="D6881" t="s">
        <v>58</v>
      </c>
      <c r="E6881" s="3">
        <v>73332</v>
      </c>
      <c r="F6881" s="3">
        <v>49228</v>
      </c>
      <c r="G6881" t="s">
        <v>26</v>
      </c>
      <c r="H6881" s="3" t="s">
        <v>6911</v>
      </c>
      <c r="I6881" s="3">
        <f t="shared" si="963"/>
        <v>-24104</v>
      </c>
      <c r="J6881" s="4">
        <f t="shared" si="964"/>
        <v>-0.32869688539791631</v>
      </c>
      <c r="K6881" s="5">
        <f t="shared" si="965"/>
        <v>0.67130311460208369</v>
      </c>
      <c r="L6881" s="4" t="str">
        <f t="shared" si="966"/>
        <v>Under Budget</v>
      </c>
      <c r="M6881">
        <f t="shared" si="967"/>
        <v>2021</v>
      </c>
      <c r="N6881">
        <f t="shared" si="968"/>
        <v>3</v>
      </c>
      <c r="O6881" t="str">
        <f t="shared" si="969"/>
        <v>Mar</v>
      </c>
      <c r="P6881" t="str">
        <f t="shared" si="970"/>
        <v>Q1</v>
      </c>
      <c r="Q6881" t="str">
        <f t="shared" si="971"/>
        <v>2021-03</v>
      </c>
    </row>
    <row r="6882" spans="1:17" x14ac:dyDescent="0.35">
      <c r="A6882" s="2">
        <v>44499</v>
      </c>
      <c r="B6882" t="s">
        <v>23</v>
      </c>
      <c r="C6882" t="s">
        <v>29</v>
      </c>
      <c r="D6882" t="s">
        <v>20</v>
      </c>
      <c r="E6882" s="3">
        <v>14379</v>
      </c>
      <c r="F6882" s="3">
        <v>116631</v>
      </c>
      <c r="G6882" t="s">
        <v>26</v>
      </c>
      <c r="H6882" s="3" t="s">
        <v>6912</v>
      </c>
      <c r="I6882" s="3">
        <f t="shared" si="963"/>
        <v>102252</v>
      </c>
      <c r="J6882" s="4">
        <f t="shared" si="964"/>
        <v>7.1112038389317753</v>
      </c>
      <c r="K6882" s="5">
        <f t="shared" si="965"/>
        <v>8.1112038389317753</v>
      </c>
      <c r="L6882" s="4" t="str">
        <f t="shared" si="966"/>
        <v>Over Budget</v>
      </c>
      <c r="M6882">
        <f t="shared" si="967"/>
        <v>2021</v>
      </c>
      <c r="N6882">
        <f t="shared" si="968"/>
        <v>10</v>
      </c>
      <c r="O6882" t="str">
        <f t="shared" si="969"/>
        <v>Oct</v>
      </c>
      <c r="P6882" t="str">
        <f t="shared" si="970"/>
        <v>Q4</v>
      </c>
      <c r="Q6882" t="str">
        <f t="shared" si="971"/>
        <v>2021-10</v>
      </c>
    </row>
    <row r="6883" spans="1:17" x14ac:dyDescent="0.35">
      <c r="A6883" s="2">
        <v>44458</v>
      </c>
      <c r="B6883" t="s">
        <v>41</v>
      </c>
      <c r="C6883" t="s">
        <v>43</v>
      </c>
      <c r="D6883" t="s">
        <v>58</v>
      </c>
      <c r="E6883" s="3">
        <v>61572</v>
      </c>
      <c r="F6883" s="3">
        <v>131642</v>
      </c>
      <c r="G6883" t="s">
        <v>26</v>
      </c>
      <c r="H6883" s="3" t="s">
        <v>6913</v>
      </c>
      <c r="I6883" s="3">
        <f t="shared" si="963"/>
        <v>70070</v>
      </c>
      <c r="J6883" s="4">
        <f t="shared" si="964"/>
        <v>1.1380172805820827</v>
      </c>
      <c r="K6883" s="5">
        <f t="shared" si="965"/>
        <v>2.138017280582083</v>
      </c>
      <c r="L6883" s="4" t="str">
        <f t="shared" si="966"/>
        <v>Over Budget</v>
      </c>
      <c r="M6883">
        <f t="shared" si="967"/>
        <v>2021</v>
      </c>
      <c r="N6883">
        <f t="shared" si="968"/>
        <v>9</v>
      </c>
      <c r="O6883" t="str">
        <f t="shared" si="969"/>
        <v>Sep</v>
      </c>
      <c r="P6883" t="str">
        <f t="shared" si="970"/>
        <v>Q3</v>
      </c>
      <c r="Q6883" t="str">
        <f t="shared" si="971"/>
        <v>2021-09</v>
      </c>
    </row>
    <row r="6884" spans="1:17" x14ac:dyDescent="0.35">
      <c r="A6884" s="2">
        <v>44980</v>
      </c>
      <c r="B6884" t="s">
        <v>23</v>
      </c>
      <c r="C6884" t="s">
        <v>23</v>
      </c>
      <c r="D6884" t="s">
        <v>25</v>
      </c>
      <c r="E6884" s="3">
        <v>15283</v>
      </c>
      <c r="F6884" s="3">
        <v>107709</v>
      </c>
      <c r="G6884" t="s">
        <v>21</v>
      </c>
      <c r="H6884" s="3" t="s">
        <v>6914</v>
      </c>
      <c r="I6884" s="3">
        <f t="shared" si="963"/>
        <v>92426</v>
      </c>
      <c r="J6884" s="4">
        <f t="shared" si="964"/>
        <v>6.0476346267094154</v>
      </c>
      <c r="K6884" s="5">
        <f t="shared" si="965"/>
        <v>7.0476346267094154</v>
      </c>
      <c r="L6884" s="4" t="str">
        <f t="shared" si="966"/>
        <v>Over Budget</v>
      </c>
      <c r="M6884">
        <f t="shared" si="967"/>
        <v>2023</v>
      </c>
      <c r="N6884">
        <f t="shared" si="968"/>
        <v>2</v>
      </c>
      <c r="O6884" t="str">
        <f t="shared" si="969"/>
        <v>Feb</v>
      </c>
      <c r="P6884" t="str">
        <f t="shared" si="970"/>
        <v>Q1</v>
      </c>
      <c r="Q6884" t="str">
        <f t="shared" si="971"/>
        <v>2023-02</v>
      </c>
    </row>
    <row r="6885" spans="1:17" x14ac:dyDescent="0.35">
      <c r="A6885" s="2">
        <v>45110</v>
      </c>
      <c r="B6885" t="s">
        <v>23</v>
      </c>
      <c r="C6885" t="s">
        <v>34</v>
      </c>
      <c r="D6885" t="s">
        <v>30</v>
      </c>
      <c r="E6885" s="3">
        <v>27205</v>
      </c>
      <c r="F6885" s="3">
        <v>123126</v>
      </c>
      <c r="G6885" t="s">
        <v>26</v>
      </c>
      <c r="H6885" s="3" t="s">
        <v>6915</v>
      </c>
      <c r="I6885" s="3">
        <f t="shared" si="963"/>
        <v>95921</v>
      </c>
      <c r="J6885" s="4">
        <f t="shared" si="964"/>
        <v>3.5258592170556882</v>
      </c>
      <c r="K6885" s="5">
        <f t="shared" si="965"/>
        <v>4.5258592170556886</v>
      </c>
      <c r="L6885" s="4" t="str">
        <f t="shared" si="966"/>
        <v>Over Budget</v>
      </c>
      <c r="M6885">
        <f t="shared" si="967"/>
        <v>2023</v>
      </c>
      <c r="N6885">
        <f t="shared" si="968"/>
        <v>7</v>
      </c>
      <c r="O6885" t="str">
        <f t="shared" si="969"/>
        <v>Jul</v>
      </c>
      <c r="P6885" t="str">
        <f t="shared" si="970"/>
        <v>Q3</v>
      </c>
      <c r="Q6885" t="str">
        <f t="shared" si="971"/>
        <v>2023-07</v>
      </c>
    </row>
    <row r="6886" spans="1:17" x14ac:dyDescent="0.35">
      <c r="A6886" s="2">
        <v>44888</v>
      </c>
      <c r="B6886" t="s">
        <v>55</v>
      </c>
      <c r="C6886" t="s">
        <v>43</v>
      </c>
      <c r="D6886" t="s">
        <v>39</v>
      </c>
      <c r="E6886" s="3">
        <v>55246</v>
      </c>
      <c r="F6886" s="3">
        <v>23369</v>
      </c>
      <c r="G6886" t="s">
        <v>32</v>
      </c>
      <c r="H6886" s="3" t="s">
        <v>6916</v>
      </c>
      <c r="I6886" s="3">
        <f t="shared" si="963"/>
        <v>-31877</v>
      </c>
      <c r="J6886" s="4">
        <f t="shared" si="964"/>
        <v>-0.57700104984976286</v>
      </c>
      <c r="K6886" s="5">
        <f t="shared" si="965"/>
        <v>0.42299895015023714</v>
      </c>
      <c r="L6886" s="4" t="str">
        <f t="shared" si="966"/>
        <v>Under Budget</v>
      </c>
      <c r="M6886">
        <f t="shared" si="967"/>
        <v>2022</v>
      </c>
      <c r="N6886">
        <f t="shared" si="968"/>
        <v>11</v>
      </c>
      <c r="O6886" t="str">
        <f t="shared" si="969"/>
        <v>Nov</v>
      </c>
      <c r="P6886" t="str">
        <f t="shared" si="970"/>
        <v>Q4</v>
      </c>
      <c r="Q6886" t="str">
        <f t="shared" si="971"/>
        <v>2022-11</v>
      </c>
    </row>
    <row r="6887" spans="1:17" x14ac:dyDescent="0.35">
      <c r="A6887" s="2">
        <v>45140</v>
      </c>
      <c r="B6887" t="s">
        <v>55</v>
      </c>
      <c r="C6887" t="s">
        <v>29</v>
      </c>
      <c r="D6887" t="s">
        <v>25</v>
      </c>
      <c r="E6887" s="3">
        <v>60971</v>
      </c>
      <c r="F6887" s="3">
        <v>24698</v>
      </c>
      <c r="G6887" t="s">
        <v>21</v>
      </c>
      <c r="H6887" s="3" t="s">
        <v>6917</v>
      </c>
      <c r="I6887" s="3">
        <f t="shared" si="963"/>
        <v>-36273</v>
      </c>
      <c r="J6887" s="4">
        <f t="shared" si="964"/>
        <v>-0.59492217611651443</v>
      </c>
      <c r="K6887" s="5">
        <f t="shared" si="965"/>
        <v>0.40507782388348557</v>
      </c>
      <c r="L6887" s="4" t="str">
        <f t="shared" si="966"/>
        <v>Under Budget</v>
      </c>
      <c r="M6887">
        <f t="shared" si="967"/>
        <v>2023</v>
      </c>
      <c r="N6887">
        <f t="shared" si="968"/>
        <v>8</v>
      </c>
      <c r="O6887" t="str">
        <f t="shared" si="969"/>
        <v>Aug</v>
      </c>
      <c r="P6887" t="str">
        <f t="shared" si="970"/>
        <v>Q3</v>
      </c>
      <c r="Q6887" t="str">
        <f t="shared" si="971"/>
        <v>2023-08</v>
      </c>
    </row>
    <row r="6888" spans="1:17" x14ac:dyDescent="0.35">
      <c r="A6888" s="2">
        <v>44879</v>
      </c>
      <c r="B6888" t="s">
        <v>55</v>
      </c>
      <c r="C6888" t="s">
        <v>19</v>
      </c>
      <c r="D6888" t="s">
        <v>25</v>
      </c>
      <c r="E6888" s="3">
        <v>57596</v>
      </c>
      <c r="F6888" s="3">
        <v>62148</v>
      </c>
      <c r="G6888" t="s">
        <v>21</v>
      </c>
      <c r="H6888" s="3" t="s">
        <v>6918</v>
      </c>
      <c r="I6888" s="3">
        <f t="shared" si="963"/>
        <v>4552</v>
      </c>
      <c r="J6888" s="4">
        <f t="shared" si="964"/>
        <v>7.9033266199041594E-2</v>
      </c>
      <c r="K6888" s="5">
        <f t="shared" si="965"/>
        <v>1.0790332661990416</v>
      </c>
      <c r="L6888" s="4" t="str">
        <f t="shared" si="966"/>
        <v>Over Budget</v>
      </c>
      <c r="M6888">
        <f t="shared" si="967"/>
        <v>2022</v>
      </c>
      <c r="N6888">
        <f t="shared" si="968"/>
        <v>11</v>
      </c>
      <c r="O6888" t="str">
        <f t="shared" si="969"/>
        <v>Nov</v>
      </c>
      <c r="P6888" t="str">
        <f t="shared" si="970"/>
        <v>Q4</v>
      </c>
      <c r="Q6888" t="str">
        <f t="shared" si="971"/>
        <v>2022-11</v>
      </c>
    </row>
    <row r="6889" spans="1:17" x14ac:dyDescent="0.35">
      <c r="A6889" s="2">
        <v>44885</v>
      </c>
      <c r="B6889" t="s">
        <v>28</v>
      </c>
      <c r="C6889" t="s">
        <v>29</v>
      </c>
      <c r="D6889" t="s">
        <v>20</v>
      </c>
      <c r="E6889" s="3">
        <v>33015</v>
      </c>
      <c r="F6889" s="3">
        <v>123279</v>
      </c>
      <c r="G6889" t="s">
        <v>26</v>
      </c>
      <c r="H6889" s="3" t="s">
        <v>6919</v>
      </c>
      <c r="I6889" s="3">
        <f t="shared" si="963"/>
        <v>90264</v>
      </c>
      <c r="J6889" s="4">
        <f t="shared" si="964"/>
        <v>2.7340299863698321</v>
      </c>
      <c r="K6889" s="5">
        <f t="shared" si="965"/>
        <v>3.7340299863698321</v>
      </c>
      <c r="L6889" s="4" t="str">
        <f t="shared" si="966"/>
        <v>Over Budget</v>
      </c>
      <c r="M6889">
        <f t="shared" si="967"/>
        <v>2022</v>
      </c>
      <c r="N6889">
        <f t="shared" si="968"/>
        <v>11</v>
      </c>
      <c r="O6889" t="str">
        <f t="shared" si="969"/>
        <v>Nov</v>
      </c>
      <c r="P6889" t="str">
        <f t="shared" si="970"/>
        <v>Q4</v>
      </c>
      <c r="Q6889" t="str">
        <f t="shared" si="971"/>
        <v>2022-11</v>
      </c>
    </row>
    <row r="6890" spans="1:17" x14ac:dyDescent="0.35">
      <c r="A6890" s="2">
        <v>44592</v>
      </c>
      <c r="B6890" t="s">
        <v>28</v>
      </c>
      <c r="C6890" t="s">
        <v>29</v>
      </c>
      <c r="D6890" t="s">
        <v>20</v>
      </c>
      <c r="E6890" s="3">
        <v>126581</v>
      </c>
      <c r="F6890" s="3">
        <v>73115</v>
      </c>
      <c r="G6890" t="s">
        <v>32</v>
      </c>
      <c r="H6890" s="3" t="s">
        <v>6920</v>
      </c>
      <c r="I6890" s="3">
        <f t="shared" si="963"/>
        <v>-53466</v>
      </c>
      <c r="J6890" s="4">
        <f t="shared" si="964"/>
        <v>-0.42238566609522754</v>
      </c>
      <c r="K6890" s="5">
        <f t="shared" si="965"/>
        <v>0.57761433390477246</v>
      </c>
      <c r="L6890" s="4" t="str">
        <f t="shared" si="966"/>
        <v>Under Budget</v>
      </c>
      <c r="M6890">
        <f t="shared" si="967"/>
        <v>2022</v>
      </c>
      <c r="N6890">
        <f t="shared" si="968"/>
        <v>1</v>
      </c>
      <c r="O6890" t="str">
        <f t="shared" si="969"/>
        <v>Jan</v>
      </c>
      <c r="P6890" t="str">
        <f t="shared" si="970"/>
        <v>Q1</v>
      </c>
      <c r="Q6890" t="str">
        <f t="shared" si="971"/>
        <v>2022-01</v>
      </c>
    </row>
    <row r="6891" spans="1:17" x14ac:dyDescent="0.35">
      <c r="A6891" s="2">
        <v>45035</v>
      </c>
      <c r="B6891" t="s">
        <v>23</v>
      </c>
      <c r="C6891" t="s">
        <v>23</v>
      </c>
      <c r="D6891" t="s">
        <v>39</v>
      </c>
      <c r="E6891" s="3">
        <v>102500</v>
      </c>
      <c r="F6891" s="3">
        <v>168388</v>
      </c>
      <c r="G6891" t="s">
        <v>32</v>
      </c>
      <c r="H6891" s="3" t="s">
        <v>6921</v>
      </c>
      <c r="I6891" s="3">
        <f t="shared" si="963"/>
        <v>65888</v>
      </c>
      <c r="J6891" s="4">
        <f t="shared" si="964"/>
        <v>0.64280975609756097</v>
      </c>
      <c r="K6891" s="5">
        <f t="shared" si="965"/>
        <v>1.642809756097561</v>
      </c>
      <c r="L6891" s="4" t="str">
        <f t="shared" si="966"/>
        <v>Over Budget</v>
      </c>
      <c r="M6891">
        <f t="shared" si="967"/>
        <v>2023</v>
      </c>
      <c r="N6891">
        <f t="shared" si="968"/>
        <v>4</v>
      </c>
      <c r="O6891" t="str">
        <f t="shared" si="969"/>
        <v>Apr</v>
      </c>
      <c r="P6891" t="str">
        <f t="shared" si="970"/>
        <v>Q2</v>
      </c>
      <c r="Q6891" t="str">
        <f t="shared" si="971"/>
        <v>2023-04</v>
      </c>
    </row>
    <row r="6892" spans="1:17" x14ac:dyDescent="0.35">
      <c r="A6892" s="2">
        <v>45074</v>
      </c>
      <c r="B6892" t="s">
        <v>37</v>
      </c>
      <c r="C6892" t="s">
        <v>34</v>
      </c>
      <c r="D6892" t="s">
        <v>39</v>
      </c>
      <c r="E6892" s="3">
        <v>108896</v>
      </c>
      <c r="F6892" s="3">
        <v>122337</v>
      </c>
      <c r="G6892" t="s">
        <v>21</v>
      </c>
      <c r="H6892" s="3" t="s">
        <v>6922</v>
      </c>
      <c r="I6892" s="3">
        <f t="shared" si="963"/>
        <v>13441</v>
      </c>
      <c r="J6892" s="4">
        <f t="shared" si="964"/>
        <v>0.12342969438730532</v>
      </c>
      <c r="K6892" s="5">
        <f t="shared" si="965"/>
        <v>1.1234296943873052</v>
      </c>
      <c r="L6892" s="4" t="str">
        <f t="shared" si="966"/>
        <v>Over Budget</v>
      </c>
      <c r="M6892">
        <f t="shared" si="967"/>
        <v>2023</v>
      </c>
      <c r="N6892">
        <f t="shared" si="968"/>
        <v>5</v>
      </c>
      <c r="O6892" t="str">
        <f t="shared" si="969"/>
        <v>May</v>
      </c>
      <c r="P6892" t="str">
        <f t="shared" si="970"/>
        <v>Q2</v>
      </c>
      <c r="Q6892" t="str">
        <f t="shared" si="971"/>
        <v>2023-05</v>
      </c>
    </row>
    <row r="6893" spans="1:17" x14ac:dyDescent="0.35">
      <c r="A6893" s="2">
        <v>45019</v>
      </c>
      <c r="B6893" t="s">
        <v>41</v>
      </c>
      <c r="C6893" t="s">
        <v>43</v>
      </c>
      <c r="D6893" t="s">
        <v>30</v>
      </c>
      <c r="E6893" s="3">
        <v>60539</v>
      </c>
      <c r="F6893" s="3">
        <v>157365</v>
      </c>
      <c r="G6893" t="s">
        <v>21</v>
      </c>
      <c r="H6893" s="3" t="s">
        <v>6923</v>
      </c>
      <c r="I6893" s="3">
        <f t="shared" si="963"/>
        <v>96826</v>
      </c>
      <c r="J6893" s="4">
        <f t="shared" si="964"/>
        <v>1.5993987346999454</v>
      </c>
      <c r="K6893" s="5">
        <f t="shared" si="965"/>
        <v>2.5993987346999456</v>
      </c>
      <c r="L6893" s="4" t="str">
        <f t="shared" si="966"/>
        <v>Over Budget</v>
      </c>
      <c r="M6893">
        <f t="shared" si="967"/>
        <v>2023</v>
      </c>
      <c r="N6893">
        <f t="shared" si="968"/>
        <v>4</v>
      </c>
      <c r="O6893" t="str">
        <f t="shared" si="969"/>
        <v>Apr</v>
      </c>
      <c r="P6893" t="str">
        <f t="shared" si="970"/>
        <v>Q2</v>
      </c>
      <c r="Q6893" t="str">
        <f t="shared" si="971"/>
        <v>2023-04</v>
      </c>
    </row>
    <row r="6894" spans="1:17" x14ac:dyDescent="0.35">
      <c r="A6894" s="2">
        <v>44245</v>
      </c>
      <c r="B6894" t="s">
        <v>55</v>
      </c>
      <c r="C6894" t="s">
        <v>23</v>
      </c>
      <c r="D6894" t="s">
        <v>58</v>
      </c>
      <c r="E6894" s="3">
        <v>113376</v>
      </c>
      <c r="F6894" s="3">
        <v>130715</v>
      </c>
      <c r="G6894" t="s">
        <v>26</v>
      </c>
      <c r="H6894" s="3" t="s">
        <v>6924</v>
      </c>
      <c r="I6894" s="3">
        <f t="shared" si="963"/>
        <v>17339</v>
      </c>
      <c r="J6894" s="4">
        <f t="shared" si="964"/>
        <v>0.15293360146768276</v>
      </c>
      <c r="K6894" s="5">
        <f t="shared" si="965"/>
        <v>1.1529336014676828</v>
      </c>
      <c r="L6894" s="4" t="str">
        <f t="shared" si="966"/>
        <v>Over Budget</v>
      </c>
      <c r="M6894">
        <f t="shared" si="967"/>
        <v>2021</v>
      </c>
      <c r="N6894">
        <f t="shared" si="968"/>
        <v>2</v>
      </c>
      <c r="O6894" t="str">
        <f t="shared" si="969"/>
        <v>Feb</v>
      </c>
      <c r="P6894" t="str">
        <f t="shared" si="970"/>
        <v>Q1</v>
      </c>
      <c r="Q6894" t="str">
        <f t="shared" si="971"/>
        <v>2021-02</v>
      </c>
    </row>
    <row r="6895" spans="1:17" x14ac:dyDescent="0.35">
      <c r="A6895" s="2">
        <v>44985</v>
      </c>
      <c r="B6895" t="s">
        <v>41</v>
      </c>
      <c r="C6895" t="s">
        <v>19</v>
      </c>
      <c r="D6895" t="s">
        <v>39</v>
      </c>
      <c r="E6895" s="3">
        <v>101646</v>
      </c>
      <c r="F6895" s="3">
        <v>151360</v>
      </c>
      <c r="G6895" t="s">
        <v>32</v>
      </c>
      <c r="H6895" s="3" t="s">
        <v>6925</v>
      </c>
      <c r="I6895" s="3">
        <f t="shared" si="963"/>
        <v>49714</v>
      </c>
      <c r="J6895" s="4">
        <f t="shared" si="964"/>
        <v>0.48908958542392222</v>
      </c>
      <c r="K6895" s="5">
        <f t="shared" si="965"/>
        <v>1.4890895854239223</v>
      </c>
      <c r="L6895" s="4" t="str">
        <f t="shared" si="966"/>
        <v>Over Budget</v>
      </c>
      <c r="M6895">
        <f t="shared" si="967"/>
        <v>2023</v>
      </c>
      <c r="N6895">
        <f t="shared" si="968"/>
        <v>2</v>
      </c>
      <c r="O6895" t="str">
        <f t="shared" si="969"/>
        <v>Feb</v>
      </c>
      <c r="P6895" t="str">
        <f t="shared" si="970"/>
        <v>Q1</v>
      </c>
      <c r="Q6895" t="str">
        <f t="shared" si="971"/>
        <v>2023-02</v>
      </c>
    </row>
    <row r="6896" spans="1:17" x14ac:dyDescent="0.35">
      <c r="A6896" s="2">
        <v>44489</v>
      </c>
      <c r="B6896" t="s">
        <v>23</v>
      </c>
      <c r="C6896" t="s">
        <v>34</v>
      </c>
      <c r="D6896" t="s">
        <v>39</v>
      </c>
      <c r="E6896" s="3">
        <v>87837</v>
      </c>
      <c r="F6896" s="3">
        <v>40509</v>
      </c>
      <c r="G6896" t="s">
        <v>21</v>
      </c>
      <c r="H6896" s="3" t="s">
        <v>6926</v>
      </c>
      <c r="I6896" s="3">
        <f t="shared" si="963"/>
        <v>-47328</v>
      </c>
      <c r="J6896" s="4">
        <f t="shared" si="964"/>
        <v>-0.53881621640083333</v>
      </c>
      <c r="K6896" s="5">
        <f t="shared" si="965"/>
        <v>0.46118378359916662</v>
      </c>
      <c r="L6896" s="4" t="str">
        <f t="shared" si="966"/>
        <v>Under Budget</v>
      </c>
      <c r="M6896">
        <f t="shared" si="967"/>
        <v>2021</v>
      </c>
      <c r="N6896">
        <f t="shared" si="968"/>
        <v>10</v>
      </c>
      <c r="O6896" t="str">
        <f t="shared" si="969"/>
        <v>Oct</v>
      </c>
      <c r="P6896" t="str">
        <f t="shared" si="970"/>
        <v>Q4</v>
      </c>
      <c r="Q6896" t="str">
        <f t="shared" si="971"/>
        <v>2021-10</v>
      </c>
    </row>
    <row r="6897" spans="1:17" x14ac:dyDescent="0.35">
      <c r="A6897" s="2">
        <v>44732</v>
      </c>
      <c r="B6897" t="s">
        <v>18</v>
      </c>
      <c r="C6897" t="s">
        <v>23</v>
      </c>
      <c r="D6897" t="s">
        <v>58</v>
      </c>
      <c r="E6897" s="3">
        <v>129821</v>
      </c>
      <c r="F6897" s="3">
        <v>150526</v>
      </c>
      <c r="G6897" t="s">
        <v>35</v>
      </c>
      <c r="H6897" s="3" t="s">
        <v>6927</v>
      </c>
      <c r="I6897" s="3">
        <f t="shared" si="963"/>
        <v>20705</v>
      </c>
      <c r="J6897" s="4">
        <f t="shared" si="964"/>
        <v>0.15948883462613908</v>
      </c>
      <c r="K6897" s="5">
        <f t="shared" si="965"/>
        <v>1.1594888346261392</v>
      </c>
      <c r="L6897" s="4" t="str">
        <f t="shared" si="966"/>
        <v>Over Budget</v>
      </c>
      <c r="M6897">
        <f t="shared" si="967"/>
        <v>2022</v>
      </c>
      <c r="N6897">
        <f t="shared" si="968"/>
        <v>6</v>
      </c>
      <c r="O6897" t="str">
        <f t="shared" si="969"/>
        <v>Jun</v>
      </c>
      <c r="P6897" t="str">
        <f t="shared" si="970"/>
        <v>Q2</v>
      </c>
      <c r="Q6897" t="str">
        <f t="shared" si="971"/>
        <v>2022-06</v>
      </c>
    </row>
    <row r="6898" spans="1:17" x14ac:dyDescent="0.35">
      <c r="A6898" s="2">
        <v>44507</v>
      </c>
      <c r="B6898" t="s">
        <v>23</v>
      </c>
      <c r="C6898" t="s">
        <v>19</v>
      </c>
      <c r="D6898" t="s">
        <v>30</v>
      </c>
      <c r="E6898" s="3">
        <v>23295</v>
      </c>
      <c r="F6898" s="3">
        <v>135265</v>
      </c>
      <c r="G6898" t="s">
        <v>32</v>
      </c>
      <c r="H6898" s="3" t="s">
        <v>6928</v>
      </c>
      <c r="I6898" s="3">
        <f t="shared" si="963"/>
        <v>111970</v>
      </c>
      <c r="J6898" s="4">
        <f t="shared" si="964"/>
        <v>4.8066108606997213</v>
      </c>
      <c r="K6898" s="5">
        <f t="shared" si="965"/>
        <v>5.8066108606997213</v>
      </c>
      <c r="L6898" s="4" t="str">
        <f t="shared" si="966"/>
        <v>Over Budget</v>
      </c>
      <c r="M6898">
        <f t="shared" si="967"/>
        <v>2021</v>
      </c>
      <c r="N6898">
        <f t="shared" si="968"/>
        <v>11</v>
      </c>
      <c r="O6898" t="str">
        <f t="shared" si="969"/>
        <v>Nov</v>
      </c>
      <c r="P6898" t="str">
        <f t="shared" si="970"/>
        <v>Q4</v>
      </c>
      <c r="Q6898" t="str">
        <f t="shared" si="971"/>
        <v>2021-11</v>
      </c>
    </row>
    <row r="6899" spans="1:17" x14ac:dyDescent="0.35">
      <c r="A6899" s="2">
        <v>44733</v>
      </c>
      <c r="B6899" t="s">
        <v>28</v>
      </c>
      <c r="C6899" t="s">
        <v>19</v>
      </c>
      <c r="D6899" t="s">
        <v>20</v>
      </c>
      <c r="E6899" s="3">
        <v>52023</v>
      </c>
      <c r="F6899" s="3">
        <v>137886</v>
      </c>
      <c r="G6899" t="s">
        <v>35</v>
      </c>
      <c r="H6899" s="3" t="s">
        <v>6929</v>
      </c>
      <c r="I6899" s="3">
        <f t="shared" si="963"/>
        <v>85863</v>
      </c>
      <c r="J6899" s="4">
        <f t="shared" si="964"/>
        <v>1.6504815177902081</v>
      </c>
      <c r="K6899" s="5">
        <f t="shared" si="965"/>
        <v>2.6504815177902081</v>
      </c>
      <c r="L6899" s="4" t="str">
        <f t="shared" si="966"/>
        <v>Over Budget</v>
      </c>
      <c r="M6899">
        <f t="shared" si="967"/>
        <v>2022</v>
      </c>
      <c r="N6899">
        <f t="shared" si="968"/>
        <v>6</v>
      </c>
      <c r="O6899" t="str">
        <f t="shared" si="969"/>
        <v>Jun</v>
      </c>
      <c r="P6899" t="str">
        <f t="shared" si="970"/>
        <v>Q2</v>
      </c>
      <c r="Q6899" t="str">
        <f t="shared" si="971"/>
        <v>2022-06</v>
      </c>
    </row>
    <row r="6900" spans="1:17" x14ac:dyDescent="0.35">
      <c r="A6900" s="2">
        <v>44835</v>
      </c>
      <c r="B6900" t="s">
        <v>37</v>
      </c>
      <c r="C6900" t="s">
        <v>43</v>
      </c>
      <c r="D6900" t="s">
        <v>30</v>
      </c>
      <c r="E6900" s="3">
        <v>111409</v>
      </c>
      <c r="F6900" s="3">
        <v>158726</v>
      </c>
      <c r="G6900" t="s">
        <v>21</v>
      </c>
      <c r="H6900" s="3" t="s">
        <v>6930</v>
      </c>
      <c r="I6900" s="3">
        <f t="shared" si="963"/>
        <v>47317</v>
      </c>
      <c r="J6900" s="4">
        <f t="shared" si="964"/>
        <v>0.4247143408521753</v>
      </c>
      <c r="K6900" s="5">
        <f t="shared" si="965"/>
        <v>1.4247143408521754</v>
      </c>
      <c r="L6900" s="4" t="str">
        <f t="shared" si="966"/>
        <v>Over Budget</v>
      </c>
      <c r="M6900">
        <f t="shared" si="967"/>
        <v>2022</v>
      </c>
      <c r="N6900">
        <f t="shared" si="968"/>
        <v>10</v>
      </c>
      <c r="O6900" t="str">
        <f t="shared" si="969"/>
        <v>Oct</v>
      </c>
      <c r="P6900" t="str">
        <f t="shared" si="970"/>
        <v>Q4</v>
      </c>
      <c r="Q6900" t="str">
        <f t="shared" si="971"/>
        <v>2022-10</v>
      </c>
    </row>
    <row r="6901" spans="1:17" x14ac:dyDescent="0.35">
      <c r="A6901" s="2">
        <v>44430</v>
      </c>
      <c r="B6901" t="s">
        <v>18</v>
      </c>
      <c r="C6901" t="s">
        <v>29</v>
      </c>
      <c r="D6901" t="s">
        <v>58</v>
      </c>
      <c r="E6901" s="3">
        <v>54265</v>
      </c>
      <c r="F6901" s="3">
        <v>33829</v>
      </c>
      <c r="G6901" t="s">
        <v>26</v>
      </c>
      <c r="H6901" s="3" t="s">
        <v>6931</v>
      </c>
      <c r="I6901" s="3">
        <f t="shared" si="963"/>
        <v>-20436</v>
      </c>
      <c r="J6901" s="4">
        <f t="shared" si="964"/>
        <v>-0.37659633281120425</v>
      </c>
      <c r="K6901" s="5">
        <f t="shared" si="965"/>
        <v>0.6234036671887957</v>
      </c>
      <c r="L6901" s="4" t="str">
        <f t="shared" si="966"/>
        <v>Under Budget</v>
      </c>
      <c r="M6901">
        <f t="shared" si="967"/>
        <v>2021</v>
      </c>
      <c r="N6901">
        <f t="shared" si="968"/>
        <v>8</v>
      </c>
      <c r="O6901" t="str">
        <f t="shared" si="969"/>
        <v>Aug</v>
      </c>
      <c r="P6901" t="str">
        <f t="shared" si="970"/>
        <v>Q3</v>
      </c>
      <c r="Q6901" t="str">
        <f t="shared" si="971"/>
        <v>2021-08</v>
      </c>
    </row>
    <row r="6902" spans="1:17" x14ac:dyDescent="0.35">
      <c r="A6902" s="2">
        <v>44801</v>
      </c>
      <c r="B6902" t="s">
        <v>41</v>
      </c>
      <c r="C6902" t="s">
        <v>19</v>
      </c>
      <c r="D6902" t="s">
        <v>20</v>
      </c>
      <c r="E6902" s="3">
        <v>61055</v>
      </c>
      <c r="F6902" s="3">
        <v>68641</v>
      </c>
      <c r="G6902" t="s">
        <v>21</v>
      </c>
      <c r="H6902" s="3" t="s">
        <v>6932</v>
      </c>
      <c r="I6902" s="3">
        <f t="shared" si="963"/>
        <v>7586</v>
      </c>
      <c r="J6902" s="4">
        <f t="shared" si="964"/>
        <v>0.12424862828597166</v>
      </c>
      <c r="K6902" s="5">
        <f t="shared" si="965"/>
        <v>1.1242486282859716</v>
      </c>
      <c r="L6902" s="4" t="str">
        <f t="shared" si="966"/>
        <v>Over Budget</v>
      </c>
      <c r="M6902">
        <f t="shared" si="967"/>
        <v>2022</v>
      </c>
      <c r="N6902">
        <f t="shared" si="968"/>
        <v>8</v>
      </c>
      <c r="O6902" t="str">
        <f t="shared" si="969"/>
        <v>Aug</v>
      </c>
      <c r="P6902" t="str">
        <f t="shared" si="970"/>
        <v>Q3</v>
      </c>
      <c r="Q6902" t="str">
        <f t="shared" si="971"/>
        <v>2022-08</v>
      </c>
    </row>
    <row r="6903" spans="1:17" x14ac:dyDescent="0.35">
      <c r="A6903" s="2">
        <v>44290</v>
      </c>
      <c r="B6903" t="s">
        <v>28</v>
      </c>
      <c r="C6903" t="s">
        <v>19</v>
      </c>
      <c r="D6903" t="s">
        <v>20</v>
      </c>
      <c r="E6903" s="3">
        <v>13361</v>
      </c>
      <c r="F6903" s="3">
        <v>62738</v>
      </c>
      <c r="G6903" t="s">
        <v>21</v>
      </c>
      <c r="H6903" s="3" t="s">
        <v>6933</v>
      </c>
      <c r="I6903" s="3">
        <f t="shared" si="963"/>
        <v>49377</v>
      </c>
      <c r="J6903" s="4">
        <f t="shared" si="964"/>
        <v>3.6956066162712373</v>
      </c>
      <c r="K6903" s="5">
        <f t="shared" si="965"/>
        <v>4.6956066162712373</v>
      </c>
      <c r="L6903" s="4" t="str">
        <f t="shared" si="966"/>
        <v>Over Budget</v>
      </c>
      <c r="M6903">
        <f t="shared" si="967"/>
        <v>2021</v>
      </c>
      <c r="N6903">
        <f t="shared" si="968"/>
        <v>4</v>
      </c>
      <c r="O6903" t="str">
        <f t="shared" si="969"/>
        <v>Apr</v>
      </c>
      <c r="P6903" t="str">
        <f t="shared" si="970"/>
        <v>Q2</v>
      </c>
      <c r="Q6903" t="str">
        <f t="shared" si="971"/>
        <v>2021-04</v>
      </c>
    </row>
    <row r="6904" spans="1:17" x14ac:dyDescent="0.35">
      <c r="A6904" s="2">
        <v>44523</v>
      </c>
      <c r="B6904" t="s">
        <v>55</v>
      </c>
      <c r="C6904" t="s">
        <v>29</v>
      </c>
      <c r="D6904" t="s">
        <v>20</v>
      </c>
      <c r="E6904" s="3">
        <v>38626</v>
      </c>
      <c r="F6904" s="3">
        <v>16981</v>
      </c>
      <c r="G6904" t="s">
        <v>35</v>
      </c>
      <c r="H6904" s="3" t="s">
        <v>6934</v>
      </c>
      <c r="I6904" s="3">
        <f t="shared" si="963"/>
        <v>-21645</v>
      </c>
      <c r="J6904" s="4">
        <f t="shared" si="964"/>
        <v>-0.56037384145394298</v>
      </c>
      <c r="K6904" s="5">
        <f t="shared" si="965"/>
        <v>0.43962615854605708</v>
      </c>
      <c r="L6904" s="4" t="str">
        <f t="shared" si="966"/>
        <v>Under Budget</v>
      </c>
      <c r="M6904">
        <f t="shared" si="967"/>
        <v>2021</v>
      </c>
      <c r="N6904">
        <f t="shared" si="968"/>
        <v>11</v>
      </c>
      <c r="O6904" t="str">
        <f t="shared" si="969"/>
        <v>Nov</v>
      </c>
      <c r="P6904" t="str">
        <f t="shared" si="970"/>
        <v>Q4</v>
      </c>
      <c r="Q6904" t="str">
        <f t="shared" si="971"/>
        <v>2021-11</v>
      </c>
    </row>
    <row r="6905" spans="1:17" x14ac:dyDescent="0.35">
      <c r="A6905" s="2">
        <v>44421</v>
      </c>
      <c r="B6905" t="s">
        <v>18</v>
      </c>
      <c r="C6905" t="s">
        <v>24</v>
      </c>
      <c r="D6905" t="s">
        <v>30</v>
      </c>
      <c r="E6905" s="3">
        <v>38388</v>
      </c>
      <c r="F6905" s="3">
        <v>133084</v>
      </c>
      <c r="G6905" t="s">
        <v>21</v>
      </c>
      <c r="H6905" s="3" t="s">
        <v>6935</v>
      </c>
      <c r="I6905" s="3">
        <f t="shared" si="963"/>
        <v>94696</v>
      </c>
      <c r="J6905" s="4">
        <f t="shared" si="964"/>
        <v>2.4668125455871626</v>
      </c>
      <c r="K6905" s="5">
        <f t="shared" si="965"/>
        <v>3.4668125455871626</v>
      </c>
      <c r="L6905" s="4" t="str">
        <f t="shared" si="966"/>
        <v>Over Budget</v>
      </c>
      <c r="M6905">
        <f t="shared" si="967"/>
        <v>2021</v>
      </c>
      <c r="N6905">
        <f t="shared" si="968"/>
        <v>8</v>
      </c>
      <c r="O6905" t="str">
        <f t="shared" si="969"/>
        <v>Aug</v>
      </c>
      <c r="P6905" t="str">
        <f t="shared" si="970"/>
        <v>Q3</v>
      </c>
      <c r="Q6905" t="str">
        <f t="shared" si="971"/>
        <v>2021-08</v>
      </c>
    </row>
    <row r="6906" spans="1:17" x14ac:dyDescent="0.35">
      <c r="A6906" s="2">
        <v>45163</v>
      </c>
      <c r="B6906" t="s">
        <v>28</v>
      </c>
      <c r="C6906" t="s">
        <v>19</v>
      </c>
      <c r="D6906" t="s">
        <v>58</v>
      </c>
      <c r="E6906" s="3">
        <v>94918</v>
      </c>
      <c r="F6906" s="3">
        <v>150331</v>
      </c>
      <c r="G6906" t="s">
        <v>26</v>
      </c>
      <c r="H6906" s="3" t="s">
        <v>6936</v>
      </c>
      <c r="I6906" s="3">
        <f t="shared" si="963"/>
        <v>55413</v>
      </c>
      <c r="J6906" s="4">
        <f t="shared" si="964"/>
        <v>0.58379864725341879</v>
      </c>
      <c r="K6906" s="5">
        <f t="shared" si="965"/>
        <v>1.5837986472534187</v>
      </c>
      <c r="L6906" s="4" t="str">
        <f t="shared" si="966"/>
        <v>Over Budget</v>
      </c>
      <c r="M6906">
        <f t="shared" si="967"/>
        <v>2023</v>
      </c>
      <c r="N6906">
        <f t="shared" si="968"/>
        <v>8</v>
      </c>
      <c r="O6906" t="str">
        <f t="shared" si="969"/>
        <v>Aug</v>
      </c>
      <c r="P6906" t="str">
        <f t="shared" si="970"/>
        <v>Q3</v>
      </c>
      <c r="Q6906" t="str">
        <f t="shared" si="971"/>
        <v>2023-08</v>
      </c>
    </row>
    <row r="6907" spans="1:17" x14ac:dyDescent="0.35">
      <c r="A6907" s="2">
        <v>45086</v>
      </c>
      <c r="B6907" t="s">
        <v>41</v>
      </c>
      <c r="C6907" t="s">
        <v>34</v>
      </c>
      <c r="D6907" t="s">
        <v>30</v>
      </c>
      <c r="E6907" s="3">
        <v>27725</v>
      </c>
      <c r="F6907" s="3">
        <v>118945</v>
      </c>
      <c r="G6907" t="s">
        <v>35</v>
      </c>
      <c r="H6907" s="3" t="s">
        <v>6937</v>
      </c>
      <c r="I6907" s="3">
        <f t="shared" si="963"/>
        <v>91220</v>
      </c>
      <c r="J6907" s="4">
        <f t="shared" si="964"/>
        <v>3.290171325518485</v>
      </c>
      <c r="K6907" s="5">
        <f t="shared" si="965"/>
        <v>4.290171325518485</v>
      </c>
      <c r="L6907" s="4" t="str">
        <f t="shared" si="966"/>
        <v>Over Budget</v>
      </c>
      <c r="M6907">
        <f t="shared" si="967"/>
        <v>2023</v>
      </c>
      <c r="N6907">
        <f t="shared" si="968"/>
        <v>6</v>
      </c>
      <c r="O6907" t="str">
        <f t="shared" si="969"/>
        <v>Jun</v>
      </c>
      <c r="P6907" t="str">
        <f t="shared" si="970"/>
        <v>Q2</v>
      </c>
      <c r="Q6907" t="str">
        <f t="shared" si="971"/>
        <v>2023-06</v>
      </c>
    </row>
    <row r="6908" spans="1:17" x14ac:dyDescent="0.35">
      <c r="A6908" s="2">
        <v>44207</v>
      </c>
      <c r="B6908" t="s">
        <v>23</v>
      </c>
      <c r="C6908" t="s">
        <v>23</v>
      </c>
      <c r="D6908" t="s">
        <v>30</v>
      </c>
      <c r="E6908" s="3">
        <v>110165</v>
      </c>
      <c r="F6908" s="3">
        <v>169452</v>
      </c>
      <c r="G6908" t="s">
        <v>35</v>
      </c>
      <c r="H6908" s="3" t="s">
        <v>6938</v>
      </c>
      <c r="I6908" s="3">
        <f t="shared" si="963"/>
        <v>59287</v>
      </c>
      <c r="J6908" s="4">
        <f t="shared" si="964"/>
        <v>0.53816547905414602</v>
      </c>
      <c r="K6908" s="5">
        <f t="shared" si="965"/>
        <v>1.5381654790541461</v>
      </c>
      <c r="L6908" s="4" t="str">
        <f t="shared" si="966"/>
        <v>Over Budget</v>
      </c>
      <c r="M6908">
        <f t="shared" si="967"/>
        <v>2021</v>
      </c>
      <c r="N6908">
        <f t="shared" si="968"/>
        <v>1</v>
      </c>
      <c r="O6908" t="str">
        <f t="shared" si="969"/>
        <v>Jan</v>
      </c>
      <c r="P6908" t="str">
        <f t="shared" si="970"/>
        <v>Q1</v>
      </c>
      <c r="Q6908" t="str">
        <f t="shared" si="971"/>
        <v>2021-01</v>
      </c>
    </row>
    <row r="6909" spans="1:17" x14ac:dyDescent="0.35">
      <c r="A6909" s="2">
        <v>45232</v>
      </c>
      <c r="B6909" t="s">
        <v>41</v>
      </c>
      <c r="C6909" t="s">
        <v>29</v>
      </c>
      <c r="D6909" t="s">
        <v>25</v>
      </c>
      <c r="E6909" s="3">
        <v>143527</v>
      </c>
      <c r="F6909" s="3">
        <v>43348</v>
      </c>
      <c r="G6909" t="s">
        <v>26</v>
      </c>
      <c r="H6909" s="3" t="s">
        <v>6939</v>
      </c>
      <c r="I6909" s="3">
        <f t="shared" si="963"/>
        <v>-100179</v>
      </c>
      <c r="J6909" s="4">
        <f t="shared" si="964"/>
        <v>-0.6979801709782828</v>
      </c>
      <c r="K6909" s="5">
        <f t="shared" si="965"/>
        <v>0.30201982902171715</v>
      </c>
      <c r="L6909" s="4" t="str">
        <f t="shared" si="966"/>
        <v>Under Budget</v>
      </c>
      <c r="M6909">
        <f t="shared" si="967"/>
        <v>2023</v>
      </c>
      <c r="N6909">
        <f t="shared" si="968"/>
        <v>11</v>
      </c>
      <c r="O6909" t="str">
        <f t="shared" si="969"/>
        <v>Nov</v>
      </c>
      <c r="P6909" t="str">
        <f t="shared" si="970"/>
        <v>Q4</v>
      </c>
      <c r="Q6909" t="str">
        <f t="shared" si="971"/>
        <v>2023-11</v>
      </c>
    </row>
    <row r="6910" spans="1:17" x14ac:dyDescent="0.35">
      <c r="A6910" s="2">
        <v>44231</v>
      </c>
      <c r="B6910" t="s">
        <v>18</v>
      </c>
      <c r="C6910" t="s">
        <v>29</v>
      </c>
      <c r="D6910" t="s">
        <v>39</v>
      </c>
      <c r="E6910" s="3">
        <v>13792</v>
      </c>
      <c r="F6910" s="3">
        <v>163621</v>
      </c>
      <c r="G6910" t="s">
        <v>35</v>
      </c>
      <c r="H6910" s="3" t="s">
        <v>6940</v>
      </c>
      <c r="I6910" s="3">
        <f t="shared" si="963"/>
        <v>149829</v>
      </c>
      <c r="J6910" s="4">
        <f t="shared" si="964"/>
        <v>10.863471577726218</v>
      </c>
      <c r="K6910" s="5">
        <f t="shared" si="965"/>
        <v>11.863471577726218</v>
      </c>
      <c r="L6910" s="4" t="str">
        <f t="shared" si="966"/>
        <v>Over Budget</v>
      </c>
      <c r="M6910">
        <f t="shared" si="967"/>
        <v>2021</v>
      </c>
      <c r="N6910">
        <f t="shared" si="968"/>
        <v>2</v>
      </c>
      <c r="O6910" t="str">
        <f t="shared" si="969"/>
        <v>Feb</v>
      </c>
      <c r="P6910" t="str">
        <f t="shared" si="970"/>
        <v>Q1</v>
      </c>
      <c r="Q6910" t="str">
        <f t="shared" si="971"/>
        <v>2021-02</v>
      </c>
    </row>
    <row r="6911" spans="1:17" x14ac:dyDescent="0.35">
      <c r="A6911" s="2">
        <v>44643</v>
      </c>
      <c r="B6911" t="s">
        <v>18</v>
      </c>
      <c r="C6911" t="s">
        <v>29</v>
      </c>
      <c r="D6911" t="s">
        <v>30</v>
      </c>
      <c r="E6911" s="3">
        <v>91733</v>
      </c>
      <c r="F6911" s="3">
        <v>41172</v>
      </c>
      <c r="G6911" t="s">
        <v>26</v>
      </c>
      <c r="H6911" s="3" t="s">
        <v>6941</v>
      </c>
      <c r="I6911" s="3">
        <f t="shared" si="963"/>
        <v>-50561</v>
      </c>
      <c r="J6911" s="4">
        <f t="shared" si="964"/>
        <v>-0.55117569467912308</v>
      </c>
      <c r="K6911" s="5">
        <f t="shared" si="965"/>
        <v>0.44882430532087692</v>
      </c>
      <c r="L6911" s="4" t="str">
        <f t="shared" si="966"/>
        <v>Under Budget</v>
      </c>
      <c r="M6911">
        <f t="shared" si="967"/>
        <v>2022</v>
      </c>
      <c r="N6911">
        <f t="shared" si="968"/>
        <v>3</v>
      </c>
      <c r="O6911" t="str">
        <f t="shared" si="969"/>
        <v>Mar</v>
      </c>
      <c r="P6911" t="str">
        <f t="shared" si="970"/>
        <v>Q1</v>
      </c>
      <c r="Q6911" t="str">
        <f t="shared" si="971"/>
        <v>2022-03</v>
      </c>
    </row>
    <row r="6912" spans="1:17" x14ac:dyDescent="0.35">
      <c r="A6912" s="2">
        <v>44637</v>
      </c>
      <c r="B6912" t="s">
        <v>23</v>
      </c>
      <c r="C6912" t="s">
        <v>34</v>
      </c>
      <c r="D6912" t="s">
        <v>25</v>
      </c>
      <c r="E6912" s="3">
        <v>142380</v>
      </c>
      <c r="F6912" s="3">
        <v>100859</v>
      </c>
      <c r="G6912" t="s">
        <v>35</v>
      </c>
      <c r="H6912" s="3" t="s">
        <v>6942</v>
      </c>
      <c r="I6912" s="3">
        <f t="shared" si="963"/>
        <v>-41521</v>
      </c>
      <c r="J6912" s="4">
        <f t="shared" si="964"/>
        <v>-0.2916210141873859</v>
      </c>
      <c r="K6912" s="5">
        <f t="shared" si="965"/>
        <v>0.70837898581261416</v>
      </c>
      <c r="L6912" s="4" t="str">
        <f t="shared" si="966"/>
        <v>Under Budget</v>
      </c>
      <c r="M6912">
        <f t="shared" si="967"/>
        <v>2022</v>
      </c>
      <c r="N6912">
        <f t="shared" si="968"/>
        <v>3</v>
      </c>
      <c r="O6912" t="str">
        <f t="shared" si="969"/>
        <v>Mar</v>
      </c>
      <c r="P6912" t="str">
        <f t="shared" si="970"/>
        <v>Q1</v>
      </c>
      <c r="Q6912" t="str">
        <f t="shared" si="971"/>
        <v>2022-03</v>
      </c>
    </row>
    <row r="6913" spans="1:17" x14ac:dyDescent="0.35">
      <c r="A6913" s="2">
        <v>44849</v>
      </c>
      <c r="B6913" t="s">
        <v>18</v>
      </c>
      <c r="C6913" t="s">
        <v>29</v>
      </c>
      <c r="D6913" t="s">
        <v>58</v>
      </c>
      <c r="E6913" s="3">
        <v>116435</v>
      </c>
      <c r="F6913" s="3">
        <v>16144</v>
      </c>
      <c r="G6913" t="s">
        <v>21</v>
      </c>
      <c r="H6913" s="3" t="s">
        <v>6943</v>
      </c>
      <c r="I6913" s="3">
        <f t="shared" si="963"/>
        <v>-100291</v>
      </c>
      <c r="J6913" s="4">
        <f t="shared" si="964"/>
        <v>-0.86134753295830291</v>
      </c>
      <c r="K6913" s="5">
        <f t="shared" si="965"/>
        <v>0.13865246704169709</v>
      </c>
      <c r="L6913" s="4" t="str">
        <f t="shared" si="966"/>
        <v>Under Budget</v>
      </c>
      <c r="M6913">
        <f t="shared" si="967"/>
        <v>2022</v>
      </c>
      <c r="N6913">
        <f t="shared" si="968"/>
        <v>10</v>
      </c>
      <c r="O6913" t="str">
        <f t="shared" si="969"/>
        <v>Oct</v>
      </c>
      <c r="P6913" t="str">
        <f t="shared" si="970"/>
        <v>Q4</v>
      </c>
      <c r="Q6913" t="str">
        <f t="shared" si="971"/>
        <v>2022-10</v>
      </c>
    </row>
    <row r="6914" spans="1:17" x14ac:dyDescent="0.35">
      <c r="A6914" s="2">
        <v>44791</v>
      </c>
      <c r="B6914" t="s">
        <v>37</v>
      </c>
      <c r="C6914" t="s">
        <v>34</v>
      </c>
      <c r="D6914" t="s">
        <v>25</v>
      </c>
      <c r="E6914" s="3">
        <v>50857</v>
      </c>
      <c r="F6914" s="3">
        <v>27228</v>
      </c>
      <c r="G6914" t="s">
        <v>21</v>
      </c>
      <c r="H6914" s="3" t="s">
        <v>6944</v>
      </c>
      <c r="I6914" s="3">
        <f t="shared" si="963"/>
        <v>-23629</v>
      </c>
      <c r="J6914" s="4">
        <f t="shared" si="964"/>
        <v>-0.46461647364177988</v>
      </c>
      <c r="K6914" s="5">
        <f t="shared" si="965"/>
        <v>0.53538352635822006</v>
      </c>
      <c r="L6914" s="4" t="str">
        <f t="shared" si="966"/>
        <v>Under Budget</v>
      </c>
      <c r="M6914">
        <f t="shared" si="967"/>
        <v>2022</v>
      </c>
      <c r="N6914">
        <f t="shared" si="968"/>
        <v>8</v>
      </c>
      <c r="O6914" t="str">
        <f t="shared" si="969"/>
        <v>Aug</v>
      </c>
      <c r="P6914" t="str">
        <f t="shared" si="970"/>
        <v>Q3</v>
      </c>
      <c r="Q6914" t="str">
        <f t="shared" si="971"/>
        <v>2022-08</v>
      </c>
    </row>
    <row r="6915" spans="1:17" x14ac:dyDescent="0.35">
      <c r="A6915" s="2">
        <v>44425</v>
      </c>
      <c r="B6915" t="s">
        <v>55</v>
      </c>
      <c r="C6915" t="s">
        <v>43</v>
      </c>
      <c r="D6915" t="s">
        <v>30</v>
      </c>
      <c r="E6915" s="3">
        <v>99717</v>
      </c>
      <c r="F6915" s="3">
        <v>75872</v>
      </c>
      <c r="G6915" t="s">
        <v>32</v>
      </c>
      <c r="H6915" s="3" t="s">
        <v>6945</v>
      </c>
      <c r="I6915" s="3">
        <f t="shared" si="963"/>
        <v>-23845</v>
      </c>
      <c r="J6915" s="4">
        <f t="shared" si="964"/>
        <v>-0.23912672864205703</v>
      </c>
      <c r="K6915" s="5">
        <f t="shared" si="965"/>
        <v>0.76087327135794303</v>
      </c>
      <c r="L6915" s="4" t="str">
        <f t="shared" si="966"/>
        <v>Under Budget</v>
      </c>
      <c r="M6915">
        <f t="shared" si="967"/>
        <v>2021</v>
      </c>
      <c r="N6915">
        <f t="shared" si="968"/>
        <v>8</v>
      </c>
      <c r="O6915" t="str">
        <f t="shared" si="969"/>
        <v>Aug</v>
      </c>
      <c r="P6915" t="str">
        <f t="shared" si="970"/>
        <v>Q3</v>
      </c>
      <c r="Q6915" t="str">
        <f t="shared" si="971"/>
        <v>2021-08</v>
      </c>
    </row>
    <row r="6916" spans="1:17" x14ac:dyDescent="0.35">
      <c r="A6916" s="2">
        <v>44540</v>
      </c>
      <c r="B6916" t="s">
        <v>28</v>
      </c>
      <c r="C6916" t="s">
        <v>24</v>
      </c>
      <c r="D6916" t="s">
        <v>58</v>
      </c>
      <c r="E6916" s="3">
        <v>137293</v>
      </c>
      <c r="F6916" s="3">
        <v>22013</v>
      </c>
      <c r="G6916" t="s">
        <v>35</v>
      </c>
      <c r="H6916" s="3" t="s">
        <v>6946</v>
      </c>
      <c r="I6916" s="3">
        <f t="shared" si="963"/>
        <v>-115280</v>
      </c>
      <c r="J6916" s="4">
        <f t="shared" si="964"/>
        <v>-0.8396640761000197</v>
      </c>
      <c r="K6916" s="5">
        <f t="shared" si="965"/>
        <v>0.16033592389998033</v>
      </c>
      <c r="L6916" s="4" t="str">
        <f t="shared" si="966"/>
        <v>Under Budget</v>
      </c>
      <c r="M6916">
        <f t="shared" si="967"/>
        <v>2021</v>
      </c>
      <c r="N6916">
        <f t="shared" si="968"/>
        <v>12</v>
      </c>
      <c r="O6916" t="str">
        <f t="shared" si="969"/>
        <v>Dec</v>
      </c>
      <c r="P6916" t="str">
        <f t="shared" si="970"/>
        <v>Q4</v>
      </c>
      <c r="Q6916" t="str">
        <f t="shared" si="971"/>
        <v>2021-12</v>
      </c>
    </row>
    <row r="6917" spans="1:17" x14ac:dyDescent="0.35">
      <c r="A6917" s="2">
        <v>45185</v>
      </c>
      <c r="B6917" t="s">
        <v>23</v>
      </c>
      <c r="C6917" t="s">
        <v>29</v>
      </c>
      <c r="D6917" t="s">
        <v>25</v>
      </c>
      <c r="E6917" s="3">
        <v>88233</v>
      </c>
      <c r="F6917" s="3">
        <v>169068</v>
      </c>
      <c r="G6917" t="s">
        <v>26</v>
      </c>
      <c r="H6917" s="3" t="s">
        <v>6947</v>
      </c>
      <c r="I6917" s="3">
        <f t="shared" ref="I6917:I6980" si="972">F6917-E6917</f>
        <v>80835</v>
      </c>
      <c r="J6917" s="4">
        <f t="shared" ref="J6917:J6980" si="973">IFERROR(I6917/E6917,0)</f>
        <v>0.91615381999932</v>
      </c>
      <c r="K6917" s="5">
        <f t="shared" ref="K6917:K6980" si="974">IFERROR(F6917/E6917,0)</f>
        <v>1.91615381999932</v>
      </c>
      <c r="L6917" s="4" t="str">
        <f t="shared" ref="L6917:L6980" si="975">IF(I6917&gt;0,"Over Budget",IF(I6917&lt;0,"Under Budget","On Budget"))</f>
        <v>Over Budget</v>
      </c>
      <c r="M6917">
        <f t="shared" ref="M6917:M6980" si="976">YEAR(A6917)</f>
        <v>2023</v>
      </c>
      <c r="N6917">
        <f t="shared" ref="N6917:N6980" si="977">MONTH(A6917)</f>
        <v>9</v>
      </c>
      <c r="O6917" t="str">
        <f t="shared" ref="O6917:O6980" si="978">TEXT(A6917,"mmm")</f>
        <v>Sep</v>
      </c>
      <c r="P6917" t="str">
        <f t="shared" ref="P6917:P6980" si="979">"Q"&amp;ROUNDUP(MONTH(A6917)/3,0)</f>
        <v>Q3</v>
      </c>
      <c r="Q6917" t="str">
        <f t="shared" ref="Q6917:Q6980" si="980">TEXT(A6917,"yyyy-mm")</f>
        <v>2023-09</v>
      </c>
    </row>
    <row r="6918" spans="1:17" x14ac:dyDescent="0.35">
      <c r="A6918" s="2">
        <v>45105</v>
      </c>
      <c r="B6918" t="s">
        <v>41</v>
      </c>
      <c r="C6918" t="s">
        <v>24</v>
      </c>
      <c r="D6918" t="s">
        <v>30</v>
      </c>
      <c r="E6918" s="3">
        <v>18438</v>
      </c>
      <c r="F6918" s="3">
        <v>169209</v>
      </c>
      <c r="G6918" t="s">
        <v>26</v>
      </c>
      <c r="H6918" s="3" t="s">
        <v>6948</v>
      </c>
      <c r="I6918" s="3">
        <f t="shared" si="972"/>
        <v>150771</v>
      </c>
      <c r="J6918" s="4">
        <f t="shared" si="973"/>
        <v>8.1771884152294181</v>
      </c>
      <c r="K6918" s="5">
        <f t="shared" si="974"/>
        <v>9.1771884152294181</v>
      </c>
      <c r="L6918" s="4" t="str">
        <f t="shared" si="975"/>
        <v>Over Budget</v>
      </c>
      <c r="M6918">
        <f t="shared" si="976"/>
        <v>2023</v>
      </c>
      <c r="N6918">
        <f t="shared" si="977"/>
        <v>6</v>
      </c>
      <c r="O6918" t="str">
        <f t="shared" si="978"/>
        <v>Jun</v>
      </c>
      <c r="P6918" t="str">
        <f t="shared" si="979"/>
        <v>Q2</v>
      </c>
      <c r="Q6918" t="str">
        <f t="shared" si="980"/>
        <v>2023-06</v>
      </c>
    </row>
    <row r="6919" spans="1:17" x14ac:dyDescent="0.35">
      <c r="A6919" s="2">
        <v>44723</v>
      </c>
      <c r="B6919" t="s">
        <v>41</v>
      </c>
      <c r="C6919" t="s">
        <v>29</v>
      </c>
      <c r="D6919" t="s">
        <v>58</v>
      </c>
      <c r="E6919" s="3">
        <v>44992</v>
      </c>
      <c r="F6919" s="3">
        <v>129416</v>
      </c>
      <c r="G6919" t="s">
        <v>35</v>
      </c>
      <c r="H6919" s="3" t="s">
        <v>6949</v>
      </c>
      <c r="I6919" s="3">
        <f t="shared" si="972"/>
        <v>84424</v>
      </c>
      <c r="J6919" s="4">
        <f t="shared" si="973"/>
        <v>1.8764224751066856</v>
      </c>
      <c r="K6919" s="5">
        <f t="shared" si="974"/>
        <v>2.8764224751066858</v>
      </c>
      <c r="L6919" s="4" t="str">
        <f t="shared" si="975"/>
        <v>Over Budget</v>
      </c>
      <c r="M6919">
        <f t="shared" si="976"/>
        <v>2022</v>
      </c>
      <c r="N6919">
        <f t="shared" si="977"/>
        <v>6</v>
      </c>
      <c r="O6919" t="str">
        <f t="shared" si="978"/>
        <v>Jun</v>
      </c>
      <c r="P6919" t="str">
        <f t="shared" si="979"/>
        <v>Q2</v>
      </c>
      <c r="Q6919" t="str">
        <f t="shared" si="980"/>
        <v>2022-06</v>
      </c>
    </row>
    <row r="6920" spans="1:17" x14ac:dyDescent="0.35">
      <c r="A6920" s="2">
        <v>44271</v>
      </c>
      <c r="B6920" t="s">
        <v>55</v>
      </c>
      <c r="C6920" t="s">
        <v>34</v>
      </c>
      <c r="D6920" t="s">
        <v>58</v>
      </c>
      <c r="E6920" s="3">
        <v>85651</v>
      </c>
      <c r="F6920" s="3">
        <v>38080</v>
      </c>
      <c r="G6920" t="s">
        <v>21</v>
      </c>
      <c r="H6920" s="3" t="s">
        <v>6950</v>
      </c>
      <c r="I6920" s="3">
        <f t="shared" si="972"/>
        <v>-47571</v>
      </c>
      <c r="J6920" s="4">
        <f t="shared" si="973"/>
        <v>-0.55540507407969553</v>
      </c>
      <c r="K6920" s="5">
        <f t="shared" si="974"/>
        <v>0.44459492592030447</v>
      </c>
      <c r="L6920" s="4" t="str">
        <f t="shared" si="975"/>
        <v>Under Budget</v>
      </c>
      <c r="M6920">
        <f t="shared" si="976"/>
        <v>2021</v>
      </c>
      <c r="N6920">
        <f t="shared" si="977"/>
        <v>3</v>
      </c>
      <c r="O6920" t="str">
        <f t="shared" si="978"/>
        <v>Mar</v>
      </c>
      <c r="P6920" t="str">
        <f t="shared" si="979"/>
        <v>Q1</v>
      </c>
      <c r="Q6920" t="str">
        <f t="shared" si="980"/>
        <v>2021-03</v>
      </c>
    </row>
    <row r="6921" spans="1:17" x14ac:dyDescent="0.35">
      <c r="A6921" s="2">
        <v>44392</v>
      </c>
      <c r="B6921" t="s">
        <v>18</v>
      </c>
      <c r="C6921" t="s">
        <v>23</v>
      </c>
      <c r="D6921" t="s">
        <v>39</v>
      </c>
      <c r="E6921" s="3">
        <v>93253</v>
      </c>
      <c r="F6921" s="3">
        <v>83253</v>
      </c>
      <c r="G6921" t="s">
        <v>26</v>
      </c>
      <c r="H6921" s="3" t="s">
        <v>6951</v>
      </c>
      <c r="I6921" s="3">
        <f t="shared" si="972"/>
        <v>-10000</v>
      </c>
      <c r="J6921" s="4">
        <f t="shared" si="973"/>
        <v>-0.10723515597353436</v>
      </c>
      <c r="K6921" s="5">
        <f t="shared" si="974"/>
        <v>0.89276484402646561</v>
      </c>
      <c r="L6921" s="4" t="str">
        <f t="shared" si="975"/>
        <v>Under Budget</v>
      </c>
      <c r="M6921">
        <f t="shared" si="976"/>
        <v>2021</v>
      </c>
      <c r="N6921">
        <f t="shared" si="977"/>
        <v>7</v>
      </c>
      <c r="O6921" t="str">
        <f t="shared" si="978"/>
        <v>Jul</v>
      </c>
      <c r="P6921" t="str">
        <f t="shared" si="979"/>
        <v>Q3</v>
      </c>
      <c r="Q6921" t="str">
        <f t="shared" si="980"/>
        <v>2021-07</v>
      </c>
    </row>
    <row r="6922" spans="1:17" x14ac:dyDescent="0.35">
      <c r="A6922" s="2">
        <v>44225</v>
      </c>
      <c r="B6922" t="s">
        <v>18</v>
      </c>
      <c r="C6922" t="s">
        <v>24</v>
      </c>
      <c r="D6922" t="s">
        <v>30</v>
      </c>
      <c r="E6922" s="3">
        <v>106283</v>
      </c>
      <c r="F6922" s="3">
        <v>99807</v>
      </c>
      <c r="G6922" t="s">
        <v>32</v>
      </c>
      <c r="H6922" s="3" t="s">
        <v>6952</v>
      </c>
      <c r="I6922" s="3">
        <f t="shared" si="972"/>
        <v>-6476</v>
      </c>
      <c r="J6922" s="4">
        <f t="shared" si="973"/>
        <v>-6.0931663577430066E-2</v>
      </c>
      <c r="K6922" s="5">
        <f t="shared" si="974"/>
        <v>0.93906833642256993</v>
      </c>
      <c r="L6922" s="4" t="str">
        <f t="shared" si="975"/>
        <v>Under Budget</v>
      </c>
      <c r="M6922">
        <f t="shared" si="976"/>
        <v>2021</v>
      </c>
      <c r="N6922">
        <f t="shared" si="977"/>
        <v>1</v>
      </c>
      <c r="O6922" t="str">
        <f t="shared" si="978"/>
        <v>Jan</v>
      </c>
      <c r="P6922" t="str">
        <f t="shared" si="979"/>
        <v>Q1</v>
      </c>
      <c r="Q6922" t="str">
        <f t="shared" si="980"/>
        <v>2021-01</v>
      </c>
    </row>
    <row r="6923" spans="1:17" x14ac:dyDescent="0.35">
      <c r="A6923" s="2">
        <v>44902</v>
      </c>
      <c r="B6923" t="s">
        <v>41</v>
      </c>
      <c r="C6923" t="s">
        <v>24</v>
      </c>
      <c r="D6923" t="s">
        <v>39</v>
      </c>
      <c r="E6923" s="3">
        <v>60950</v>
      </c>
      <c r="F6923" s="3">
        <v>36266</v>
      </c>
      <c r="G6923" t="s">
        <v>26</v>
      </c>
      <c r="H6923" s="3" t="s">
        <v>6953</v>
      </c>
      <c r="I6923" s="3">
        <f t="shared" si="972"/>
        <v>-24684</v>
      </c>
      <c r="J6923" s="4">
        <f t="shared" si="973"/>
        <v>-0.40498769483182939</v>
      </c>
      <c r="K6923" s="5">
        <f t="shared" si="974"/>
        <v>0.59501230516817061</v>
      </c>
      <c r="L6923" s="4" t="str">
        <f t="shared" si="975"/>
        <v>Under Budget</v>
      </c>
      <c r="M6923">
        <f t="shared" si="976"/>
        <v>2022</v>
      </c>
      <c r="N6923">
        <f t="shared" si="977"/>
        <v>12</v>
      </c>
      <c r="O6923" t="str">
        <f t="shared" si="978"/>
        <v>Dec</v>
      </c>
      <c r="P6923" t="str">
        <f t="shared" si="979"/>
        <v>Q4</v>
      </c>
      <c r="Q6923" t="str">
        <f t="shared" si="980"/>
        <v>2022-12</v>
      </c>
    </row>
    <row r="6924" spans="1:17" x14ac:dyDescent="0.35">
      <c r="A6924" s="2">
        <v>45217</v>
      </c>
      <c r="B6924" t="s">
        <v>55</v>
      </c>
      <c r="C6924" t="s">
        <v>34</v>
      </c>
      <c r="D6924" t="s">
        <v>58</v>
      </c>
      <c r="E6924" s="3">
        <v>78901</v>
      </c>
      <c r="F6924" s="3">
        <v>110345</v>
      </c>
      <c r="G6924" t="s">
        <v>26</v>
      </c>
      <c r="H6924" s="3" t="s">
        <v>6954</v>
      </c>
      <c r="I6924" s="3">
        <f t="shared" si="972"/>
        <v>31444</v>
      </c>
      <c r="J6924" s="4">
        <f t="shared" si="973"/>
        <v>0.39852473352682477</v>
      </c>
      <c r="K6924" s="5">
        <f t="shared" si="974"/>
        <v>1.3985247335268247</v>
      </c>
      <c r="L6924" s="4" t="str">
        <f t="shared" si="975"/>
        <v>Over Budget</v>
      </c>
      <c r="M6924">
        <f t="shared" si="976"/>
        <v>2023</v>
      </c>
      <c r="N6924">
        <f t="shared" si="977"/>
        <v>10</v>
      </c>
      <c r="O6924" t="str">
        <f t="shared" si="978"/>
        <v>Oct</v>
      </c>
      <c r="P6924" t="str">
        <f t="shared" si="979"/>
        <v>Q4</v>
      </c>
      <c r="Q6924" t="str">
        <f t="shared" si="980"/>
        <v>2023-10</v>
      </c>
    </row>
    <row r="6925" spans="1:17" x14ac:dyDescent="0.35">
      <c r="A6925" s="2">
        <v>44212</v>
      </c>
      <c r="B6925" t="s">
        <v>41</v>
      </c>
      <c r="C6925" t="s">
        <v>24</v>
      </c>
      <c r="D6925" t="s">
        <v>58</v>
      </c>
      <c r="E6925" s="3">
        <v>140526</v>
      </c>
      <c r="F6925" s="3">
        <v>52122</v>
      </c>
      <c r="G6925" t="s">
        <v>26</v>
      </c>
      <c r="H6925" s="3" t="s">
        <v>6955</v>
      </c>
      <c r="I6925" s="3">
        <f t="shared" si="972"/>
        <v>-88404</v>
      </c>
      <c r="J6925" s="4">
        <f t="shared" si="973"/>
        <v>-0.62909354852482813</v>
      </c>
      <c r="K6925" s="5">
        <f t="shared" si="974"/>
        <v>0.37090645147517187</v>
      </c>
      <c r="L6925" s="4" t="str">
        <f t="shared" si="975"/>
        <v>Under Budget</v>
      </c>
      <c r="M6925">
        <f t="shared" si="976"/>
        <v>2021</v>
      </c>
      <c r="N6925">
        <f t="shared" si="977"/>
        <v>1</v>
      </c>
      <c r="O6925" t="str">
        <f t="shared" si="978"/>
        <v>Jan</v>
      </c>
      <c r="P6925" t="str">
        <f t="shared" si="979"/>
        <v>Q1</v>
      </c>
      <c r="Q6925" t="str">
        <f t="shared" si="980"/>
        <v>2021-01</v>
      </c>
    </row>
    <row r="6926" spans="1:17" x14ac:dyDescent="0.35">
      <c r="A6926" s="2">
        <v>45001</v>
      </c>
      <c r="B6926" t="s">
        <v>18</v>
      </c>
      <c r="C6926" t="s">
        <v>43</v>
      </c>
      <c r="D6926" t="s">
        <v>25</v>
      </c>
      <c r="E6926" s="3">
        <v>135815</v>
      </c>
      <c r="F6926" s="3">
        <v>98864</v>
      </c>
      <c r="G6926" t="s">
        <v>32</v>
      </c>
      <c r="H6926" s="3" t="s">
        <v>6956</v>
      </c>
      <c r="I6926" s="3">
        <f t="shared" si="972"/>
        <v>-36951</v>
      </c>
      <c r="J6926" s="4">
        <f t="shared" si="973"/>
        <v>-0.27206862275889998</v>
      </c>
      <c r="K6926" s="5">
        <f t="shared" si="974"/>
        <v>0.72793137724110002</v>
      </c>
      <c r="L6926" s="4" t="str">
        <f t="shared" si="975"/>
        <v>Under Budget</v>
      </c>
      <c r="M6926">
        <f t="shared" si="976"/>
        <v>2023</v>
      </c>
      <c r="N6926">
        <f t="shared" si="977"/>
        <v>3</v>
      </c>
      <c r="O6926" t="str">
        <f t="shared" si="978"/>
        <v>Mar</v>
      </c>
      <c r="P6926" t="str">
        <f t="shared" si="979"/>
        <v>Q1</v>
      </c>
      <c r="Q6926" t="str">
        <f t="shared" si="980"/>
        <v>2023-03</v>
      </c>
    </row>
    <row r="6927" spans="1:17" x14ac:dyDescent="0.35">
      <c r="A6927" s="2">
        <v>45136</v>
      </c>
      <c r="B6927" t="s">
        <v>23</v>
      </c>
      <c r="C6927" t="s">
        <v>34</v>
      </c>
      <c r="D6927" t="s">
        <v>39</v>
      </c>
      <c r="E6927" s="3">
        <v>71986</v>
      </c>
      <c r="F6927" s="3">
        <v>139787</v>
      </c>
      <c r="G6927" t="s">
        <v>32</v>
      </c>
      <c r="H6927" s="3" t="s">
        <v>6957</v>
      </c>
      <c r="I6927" s="3">
        <f t="shared" si="972"/>
        <v>67801</v>
      </c>
      <c r="J6927" s="4">
        <f t="shared" si="973"/>
        <v>0.94186369571861195</v>
      </c>
      <c r="K6927" s="5">
        <f t="shared" si="974"/>
        <v>1.9418636957186119</v>
      </c>
      <c r="L6927" s="4" t="str">
        <f t="shared" si="975"/>
        <v>Over Budget</v>
      </c>
      <c r="M6927">
        <f t="shared" si="976"/>
        <v>2023</v>
      </c>
      <c r="N6927">
        <f t="shared" si="977"/>
        <v>7</v>
      </c>
      <c r="O6927" t="str">
        <f t="shared" si="978"/>
        <v>Jul</v>
      </c>
      <c r="P6927" t="str">
        <f t="shared" si="979"/>
        <v>Q3</v>
      </c>
      <c r="Q6927" t="str">
        <f t="shared" si="980"/>
        <v>2023-07</v>
      </c>
    </row>
    <row r="6928" spans="1:17" x14ac:dyDescent="0.35">
      <c r="A6928" s="2">
        <v>45163</v>
      </c>
      <c r="B6928" t="s">
        <v>28</v>
      </c>
      <c r="C6928" t="s">
        <v>24</v>
      </c>
      <c r="D6928" t="s">
        <v>20</v>
      </c>
      <c r="E6928" s="3">
        <v>104853</v>
      </c>
      <c r="F6928" s="3">
        <v>120541</v>
      </c>
      <c r="G6928" t="s">
        <v>26</v>
      </c>
      <c r="H6928" s="3" t="s">
        <v>6958</v>
      </c>
      <c r="I6928" s="3">
        <f t="shared" si="972"/>
        <v>15688</v>
      </c>
      <c r="J6928" s="4">
        <f t="shared" si="973"/>
        <v>0.14961899039607832</v>
      </c>
      <c r="K6928" s="5">
        <f t="shared" si="974"/>
        <v>1.1496189903960783</v>
      </c>
      <c r="L6928" s="4" t="str">
        <f t="shared" si="975"/>
        <v>Over Budget</v>
      </c>
      <c r="M6928">
        <f t="shared" si="976"/>
        <v>2023</v>
      </c>
      <c r="N6928">
        <f t="shared" si="977"/>
        <v>8</v>
      </c>
      <c r="O6928" t="str">
        <f t="shared" si="978"/>
        <v>Aug</v>
      </c>
      <c r="P6928" t="str">
        <f t="shared" si="979"/>
        <v>Q3</v>
      </c>
      <c r="Q6928" t="str">
        <f t="shared" si="980"/>
        <v>2023-08</v>
      </c>
    </row>
    <row r="6929" spans="1:17" x14ac:dyDescent="0.35">
      <c r="A6929" s="2">
        <v>44425</v>
      </c>
      <c r="B6929" t="s">
        <v>18</v>
      </c>
      <c r="C6929" t="s">
        <v>24</v>
      </c>
      <c r="D6929" t="s">
        <v>30</v>
      </c>
      <c r="E6929" s="3">
        <v>137648</v>
      </c>
      <c r="F6929" s="3">
        <v>154235</v>
      </c>
      <c r="G6929" t="s">
        <v>32</v>
      </c>
      <c r="H6929" s="3" t="s">
        <v>6959</v>
      </c>
      <c r="I6929" s="3">
        <f t="shared" si="972"/>
        <v>16587</v>
      </c>
      <c r="J6929" s="4">
        <f t="shared" si="973"/>
        <v>0.12050302220155759</v>
      </c>
      <c r="K6929" s="5">
        <f t="shared" si="974"/>
        <v>1.1205030222015575</v>
      </c>
      <c r="L6929" s="4" t="str">
        <f t="shared" si="975"/>
        <v>Over Budget</v>
      </c>
      <c r="M6929">
        <f t="shared" si="976"/>
        <v>2021</v>
      </c>
      <c r="N6929">
        <f t="shared" si="977"/>
        <v>8</v>
      </c>
      <c r="O6929" t="str">
        <f t="shared" si="978"/>
        <v>Aug</v>
      </c>
      <c r="P6929" t="str">
        <f t="shared" si="979"/>
        <v>Q3</v>
      </c>
      <c r="Q6929" t="str">
        <f t="shared" si="980"/>
        <v>2021-08</v>
      </c>
    </row>
    <row r="6930" spans="1:17" x14ac:dyDescent="0.35">
      <c r="A6930" s="2">
        <v>45158</v>
      </c>
      <c r="B6930" t="s">
        <v>23</v>
      </c>
      <c r="C6930" t="s">
        <v>24</v>
      </c>
      <c r="D6930" t="s">
        <v>39</v>
      </c>
      <c r="E6930" s="3">
        <v>55427</v>
      </c>
      <c r="F6930" s="3">
        <v>157897</v>
      </c>
      <c r="G6930" t="s">
        <v>21</v>
      </c>
      <c r="H6930" s="3" t="s">
        <v>6960</v>
      </c>
      <c r="I6930" s="3">
        <f t="shared" si="972"/>
        <v>102470</v>
      </c>
      <c r="J6930" s="4">
        <f t="shared" si="973"/>
        <v>1.848737979684991</v>
      </c>
      <c r="K6930" s="5">
        <f t="shared" si="974"/>
        <v>2.8487379796849912</v>
      </c>
      <c r="L6930" s="4" t="str">
        <f t="shared" si="975"/>
        <v>Over Budget</v>
      </c>
      <c r="M6930">
        <f t="shared" si="976"/>
        <v>2023</v>
      </c>
      <c r="N6930">
        <f t="shared" si="977"/>
        <v>8</v>
      </c>
      <c r="O6930" t="str">
        <f t="shared" si="978"/>
        <v>Aug</v>
      </c>
      <c r="P6930" t="str">
        <f t="shared" si="979"/>
        <v>Q3</v>
      </c>
      <c r="Q6930" t="str">
        <f t="shared" si="980"/>
        <v>2023-08</v>
      </c>
    </row>
    <row r="6931" spans="1:17" x14ac:dyDescent="0.35">
      <c r="A6931" s="2">
        <v>44911</v>
      </c>
      <c r="B6931" t="s">
        <v>28</v>
      </c>
      <c r="C6931" t="s">
        <v>34</v>
      </c>
      <c r="D6931" t="s">
        <v>58</v>
      </c>
      <c r="E6931" s="3">
        <v>122237</v>
      </c>
      <c r="F6931" s="3">
        <v>126117</v>
      </c>
      <c r="G6931" t="s">
        <v>26</v>
      </c>
      <c r="H6931" s="3" t="s">
        <v>6961</v>
      </c>
      <c r="I6931" s="3">
        <f t="shared" si="972"/>
        <v>3880</v>
      </c>
      <c r="J6931" s="4">
        <f t="shared" si="973"/>
        <v>3.1741616695435917E-2</v>
      </c>
      <c r="K6931" s="5">
        <f t="shared" si="974"/>
        <v>1.0317416166954358</v>
      </c>
      <c r="L6931" s="4" t="str">
        <f t="shared" si="975"/>
        <v>Over Budget</v>
      </c>
      <c r="M6931">
        <f t="shared" si="976"/>
        <v>2022</v>
      </c>
      <c r="N6931">
        <f t="shared" si="977"/>
        <v>12</v>
      </c>
      <c r="O6931" t="str">
        <f t="shared" si="978"/>
        <v>Dec</v>
      </c>
      <c r="P6931" t="str">
        <f t="shared" si="979"/>
        <v>Q4</v>
      </c>
      <c r="Q6931" t="str">
        <f t="shared" si="980"/>
        <v>2022-12</v>
      </c>
    </row>
    <row r="6932" spans="1:17" x14ac:dyDescent="0.35">
      <c r="A6932" s="2">
        <v>45180</v>
      </c>
      <c r="B6932" t="s">
        <v>37</v>
      </c>
      <c r="C6932" t="s">
        <v>23</v>
      </c>
      <c r="D6932" t="s">
        <v>25</v>
      </c>
      <c r="E6932" s="3">
        <v>126837</v>
      </c>
      <c r="F6932" s="3">
        <v>46036</v>
      </c>
      <c r="G6932" t="s">
        <v>32</v>
      </c>
      <c r="H6932" s="3" t="s">
        <v>6962</v>
      </c>
      <c r="I6932" s="3">
        <f t="shared" si="972"/>
        <v>-80801</v>
      </c>
      <c r="J6932" s="4">
        <f t="shared" si="973"/>
        <v>-0.63704597238976013</v>
      </c>
      <c r="K6932" s="5">
        <f t="shared" si="974"/>
        <v>0.36295402761023993</v>
      </c>
      <c r="L6932" s="4" t="str">
        <f t="shared" si="975"/>
        <v>Under Budget</v>
      </c>
      <c r="M6932">
        <f t="shared" si="976"/>
        <v>2023</v>
      </c>
      <c r="N6932">
        <f t="shared" si="977"/>
        <v>9</v>
      </c>
      <c r="O6932" t="str">
        <f t="shared" si="978"/>
        <v>Sep</v>
      </c>
      <c r="P6932" t="str">
        <f t="shared" si="979"/>
        <v>Q3</v>
      </c>
      <c r="Q6932" t="str">
        <f t="shared" si="980"/>
        <v>2023-09</v>
      </c>
    </row>
    <row r="6933" spans="1:17" x14ac:dyDescent="0.35">
      <c r="A6933" s="2">
        <v>44769</v>
      </c>
      <c r="B6933" t="s">
        <v>55</v>
      </c>
      <c r="C6933" t="s">
        <v>19</v>
      </c>
      <c r="D6933" t="s">
        <v>30</v>
      </c>
      <c r="E6933" s="3">
        <v>46194</v>
      </c>
      <c r="F6933" s="3">
        <v>131354</v>
      </c>
      <c r="G6933" t="s">
        <v>32</v>
      </c>
      <c r="H6933" s="3" t="s">
        <v>6963</v>
      </c>
      <c r="I6933" s="3">
        <f t="shared" si="972"/>
        <v>85160</v>
      </c>
      <c r="J6933" s="4">
        <f t="shared" si="973"/>
        <v>1.8435294627007837</v>
      </c>
      <c r="K6933" s="5">
        <f t="shared" si="974"/>
        <v>2.8435294627007837</v>
      </c>
      <c r="L6933" s="4" t="str">
        <f t="shared" si="975"/>
        <v>Over Budget</v>
      </c>
      <c r="M6933">
        <f t="shared" si="976"/>
        <v>2022</v>
      </c>
      <c r="N6933">
        <f t="shared" si="977"/>
        <v>7</v>
      </c>
      <c r="O6933" t="str">
        <f t="shared" si="978"/>
        <v>Jul</v>
      </c>
      <c r="P6933" t="str">
        <f t="shared" si="979"/>
        <v>Q3</v>
      </c>
      <c r="Q6933" t="str">
        <f t="shared" si="980"/>
        <v>2022-07</v>
      </c>
    </row>
    <row r="6934" spans="1:17" x14ac:dyDescent="0.35">
      <c r="A6934" s="2">
        <v>44811</v>
      </c>
      <c r="B6934" t="s">
        <v>23</v>
      </c>
      <c r="C6934" t="s">
        <v>29</v>
      </c>
      <c r="D6934" t="s">
        <v>30</v>
      </c>
      <c r="E6934" s="3">
        <v>26863</v>
      </c>
      <c r="F6934" s="3">
        <v>56805</v>
      </c>
      <c r="G6934" t="s">
        <v>32</v>
      </c>
      <c r="H6934" s="3" t="s">
        <v>6964</v>
      </c>
      <c r="I6934" s="3">
        <f t="shared" si="972"/>
        <v>29942</v>
      </c>
      <c r="J6934" s="4">
        <f t="shared" si="973"/>
        <v>1.1146186204072517</v>
      </c>
      <c r="K6934" s="5">
        <f t="shared" si="974"/>
        <v>2.1146186204072515</v>
      </c>
      <c r="L6934" s="4" t="str">
        <f t="shared" si="975"/>
        <v>Over Budget</v>
      </c>
      <c r="M6934">
        <f t="shared" si="976"/>
        <v>2022</v>
      </c>
      <c r="N6934">
        <f t="shared" si="977"/>
        <v>9</v>
      </c>
      <c r="O6934" t="str">
        <f t="shared" si="978"/>
        <v>Sep</v>
      </c>
      <c r="P6934" t="str">
        <f t="shared" si="979"/>
        <v>Q3</v>
      </c>
      <c r="Q6934" t="str">
        <f t="shared" si="980"/>
        <v>2022-09</v>
      </c>
    </row>
    <row r="6935" spans="1:17" x14ac:dyDescent="0.35">
      <c r="A6935" s="2">
        <v>44522</v>
      </c>
      <c r="B6935" t="s">
        <v>37</v>
      </c>
      <c r="C6935" t="s">
        <v>24</v>
      </c>
      <c r="D6935" t="s">
        <v>25</v>
      </c>
      <c r="E6935" s="3">
        <v>95650</v>
      </c>
      <c r="F6935" s="3">
        <v>163516</v>
      </c>
      <c r="G6935" t="s">
        <v>21</v>
      </c>
      <c r="H6935" s="3" t="s">
        <v>6965</v>
      </c>
      <c r="I6935" s="3">
        <f t="shared" si="972"/>
        <v>67866</v>
      </c>
      <c r="J6935" s="4">
        <f t="shared" si="973"/>
        <v>0.70952430737062211</v>
      </c>
      <c r="K6935" s="5">
        <f t="shared" si="974"/>
        <v>1.7095243073706221</v>
      </c>
      <c r="L6935" s="4" t="str">
        <f t="shared" si="975"/>
        <v>Over Budget</v>
      </c>
      <c r="M6935">
        <f t="shared" si="976"/>
        <v>2021</v>
      </c>
      <c r="N6935">
        <f t="shared" si="977"/>
        <v>11</v>
      </c>
      <c r="O6935" t="str">
        <f t="shared" si="978"/>
        <v>Nov</v>
      </c>
      <c r="P6935" t="str">
        <f t="shared" si="979"/>
        <v>Q4</v>
      </c>
      <c r="Q6935" t="str">
        <f t="shared" si="980"/>
        <v>2021-11</v>
      </c>
    </row>
    <row r="6936" spans="1:17" x14ac:dyDescent="0.35">
      <c r="A6936" s="2">
        <v>45071</v>
      </c>
      <c r="B6936" t="s">
        <v>18</v>
      </c>
      <c r="C6936" t="s">
        <v>19</v>
      </c>
      <c r="D6936" t="s">
        <v>58</v>
      </c>
      <c r="E6936" s="3">
        <v>65511</v>
      </c>
      <c r="F6936" s="3">
        <v>137465</v>
      </c>
      <c r="G6936" t="s">
        <v>32</v>
      </c>
      <c r="H6936" s="3" t="s">
        <v>6966</v>
      </c>
      <c r="I6936" s="3">
        <f t="shared" si="972"/>
        <v>71954</v>
      </c>
      <c r="J6936" s="4">
        <f t="shared" si="973"/>
        <v>1.0983498954374074</v>
      </c>
      <c r="K6936" s="5">
        <f t="shared" si="974"/>
        <v>2.0983498954374076</v>
      </c>
      <c r="L6936" s="4" t="str">
        <f t="shared" si="975"/>
        <v>Over Budget</v>
      </c>
      <c r="M6936">
        <f t="shared" si="976"/>
        <v>2023</v>
      </c>
      <c r="N6936">
        <f t="shared" si="977"/>
        <v>5</v>
      </c>
      <c r="O6936" t="str">
        <f t="shared" si="978"/>
        <v>May</v>
      </c>
      <c r="P6936" t="str">
        <f t="shared" si="979"/>
        <v>Q2</v>
      </c>
      <c r="Q6936" t="str">
        <f t="shared" si="980"/>
        <v>2023-05</v>
      </c>
    </row>
    <row r="6937" spans="1:17" x14ac:dyDescent="0.35">
      <c r="A6937" s="2">
        <v>44555</v>
      </c>
      <c r="B6937" t="s">
        <v>55</v>
      </c>
      <c r="C6937" t="s">
        <v>19</v>
      </c>
      <c r="D6937" t="s">
        <v>20</v>
      </c>
      <c r="E6937" s="3">
        <v>99062</v>
      </c>
      <c r="F6937" s="3">
        <v>63303</v>
      </c>
      <c r="G6937" t="s">
        <v>35</v>
      </c>
      <c r="H6937" s="3" t="s">
        <v>6967</v>
      </c>
      <c r="I6937" s="3">
        <f t="shared" si="972"/>
        <v>-35759</v>
      </c>
      <c r="J6937" s="4">
        <f t="shared" si="973"/>
        <v>-0.36097595445276698</v>
      </c>
      <c r="K6937" s="5">
        <f t="shared" si="974"/>
        <v>0.63902404554723302</v>
      </c>
      <c r="L6937" s="4" t="str">
        <f t="shared" si="975"/>
        <v>Under Budget</v>
      </c>
      <c r="M6937">
        <f t="shared" si="976"/>
        <v>2021</v>
      </c>
      <c r="N6937">
        <f t="shared" si="977"/>
        <v>12</v>
      </c>
      <c r="O6937" t="str">
        <f t="shared" si="978"/>
        <v>Dec</v>
      </c>
      <c r="P6937" t="str">
        <f t="shared" si="979"/>
        <v>Q4</v>
      </c>
      <c r="Q6937" t="str">
        <f t="shared" si="980"/>
        <v>2021-12</v>
      </c>
    </row>
    <row r="6938" spans="1:17" x14ac:dyDescent="0.35">
      <c r="A6938" s="2">
        <v>44520</v>
      </c>
      <c r="B6938" t="s">
        <v>23</v>
      </c>
      <c r="C6938" t="s">
        <v>24</v>
      </c>
      <c r="D6938" t="s">
        <v>25</v>
      </c>
      <c r="E6938" s="3">
        <v>126038</v>
      </c>
      <c r="F6938" s="3">
        <v>162852</v>
      </c>
      <c r="G6938" t="s">
        <v>35</v>
      </c>
      <c r="H6938" s="3" t="s">
        <v>6968</v>
      </c>
      <c r="I6938" s="3">
        <f t="shared" si="972"/>
        <v>36814</v>
      </c>
      <c r="J6938" s="4">
        <f t="shared" si="973"/>
        <v>0.29208651359113919</v>
      </c>
      <c r="K6938" s="5">
        <f t="shared" si="974"/>
        <v>1.2920865135911392</v>
      </c>
      <c r="L6938" s="4" t="str">
        <f t="shared" si="975"/>
        <v>Over Budget</v>
      </c>
      <c r="M6938">
        <f t="shared" si="976"/>
        <v>2021</v>
      </c>
      <c r="N6938">
        <f t="shared" si="977"/>
        <v>11</v>
      </c>
      <c r="O6938" t="str">
        <f t="shared" si="978"/>
        <v>Nov</v>
      </c>
      <c r="P6938" t="str">
        <f t="shared" si="979"/>
        <v>Q4</v>
      </c>
      <c r="Q6938" t="str">
        <f t="shared" si="980"/>
        <v>2021-11</v>
      </c>
    </row>
    <row r="6939" spans="1:17" x14ac:dyDescent="0.35">
      <c r="A6939" s="2">
        <v>44361</v>
      </c>
      <c r="B6939" t="s">
        <v>18</v>
      </c>
      <c r="C6939" t="s">
        <v>24</v>
      </c>
      <c r="D6939" t="s">
        <v>20</v>
      </c>
      <c r="E6939" s="3">
        <v>45415</v>
      </c>
      <c r="F6939" s="3">
        <v>116613</v>
      </c>
      <c r="G6939" t="s">
        <v>21</v>
      </c>
      <c r="H6939" s="3" t="s">
        <v>6969</v>
      </c>
      <c r="I6939" s="3">
        <f t="shared" si="972"/>
        <v>71198</v>
      </c>
      <c r="J6939" s="4">
        <f t="shared" si="973"/>
        <v>1.5677199163272046</v>
      </c>
      <c r="K6939" s="5">
        <f t="shared" si="974"/>
        <v>2.5677199163272046</v>
      </c>
      <c r="L6939" s="4" t="str">
        <f t="shared" si="975"/>
        <v>Over Budget</v>
      </c>
      <c r="M6939">
        <f t="shared" si="976"/>
        <v>2021</v>
      </c>
      <c r="N6939">
        <f t="shared" si="977"/>
        <v>6</v>
      </c>
      <c r="O6939" t="str">
        <f t="shared" si="978"/>
        <v>Jun</v>
      </c>
      <c r="P6939" t="str">
        <f t="shared" si="979"/>
        <v>Q2</v>
      </c>
      <c r="Q6939" t="str">
        <f t="shared" si="980"/>
        <v>2021-06</v>
      </c>
    </row>
    <row r="6940" spans="1:17" x14ac:dyDescent="0.35">
      <c r="A6940" s="2">
        <v>44994</v>
      </c>
      <c r="B6940" t="s">
        <v>55</v>
      </c>
      <c r="C6940" t="s">
        <v>29</v>
      </c>
      <c r="D6940" t="s">
        <v>39</v>
      </c>
      <c r="E6940" s="3">
        <v>31750</v>
      </c>
      <c r="F6940" s="3">
        <v>119294</v>
      </c>
      <c r="G6940" t="s">
        <v>21</v>
      </c>
      <c r="H6940" s="3" t="s">
        <v>6970</v>
      </c>
      <c r="I6940" s="3">
        <f t="shared" si="972"/>
        <v>87544</v>
      </c>
      <c r="J6940" s="4">
        <f t="shared" si="973"/>
        <v>2.7572913385826774</v>
      </c>
      <c r="K6940" s="5">
        <f t="shared" si="974"/>
        <v>3.7572913385826774</v>
      </c>
      <c r="L6940" s="4" t="str">
        <f t="shared" si="975"/>
        <v>Over Budget</v>
      </c>
      <c r="M6940">
        <f t="shared" si="976"/>
        <v>2023</v>
      </c>
      <c r="N6940">
        <f t="shared" si="977"/>
        <v>3</v>
      </c>
      <c r="O6940" t="str">
        <f t="shared" si="978"/>
        <v>Mar</v>
      </c>
      <c r="P6940" t="str">
        <f t="shared" si="979"/>
        <v>Q1</v>
      </c>
      <c r="Q6940" t="str">
        <f t="shared" si="980"/>
        <v>2023-03</v>
      </c>
    </row>
    <row r="6941" spans="1:17" x14ac:dyDescent="0.35">
      <c r="A6941" s="2">
        <v>44651</v>
      </c>
      <c r="B6941" t="s">
        <v>55</v>
      </c>
      <c r="C6941" t="s">
        <v>19</v>
      </c>
      <c r="D6941" t="s">
        <v>30</v>
      </c>
      <c r="E6941" s="3">
        <v>47876</v>
      </c>
      <c r="F6941" s="3">
        <v>155105</v>
      </c>
      <c r="G6941" t="s">
        <v>32</v>
      </c>
      <c r="H6941" s="3" t="s">
        <v>6971</v>
      </c>
      <c r="I6941" s="3">
        <f t="shared" si="972"/>
        <v>107229</v>
      </c>
      <c r="J6941" s="4">
        <f t="shared" si="973"/>
        <v>2.23972345225165</v>
      </c>
      <c r="K6941" s="5">
        <f t="shared" si="974"/>
        <v>3.23972345225165</v>
      </c>
      <c r="L6941" s="4" t="str">
        <f t="shared" si="975"/>
        <v>Over Budget</v>
      </c>
      <c r="M6941">
        <f t="shared" si="976"/>
        <v>2022</v>
      </c>
      <c r="N6941">
        <f t="shared" si="977"/>
        <v>3</v>
      </c>
      <c r="O6941" t="str">
        <f t="shared" si="978"/>
        <v>Mar</v>
      </c>
      <c r="P6941" t="str">
        <f t="shared" si="979"/>
        <v>Q1</v>
      </c>
      <c r="Q6941" t="str">
        <f t="shared" si="980"/>
        <v>2022-03</v>
      </c>
    </row>
    <row r="6942" spans="1:17" x14ac:dyDescent="0.35">
      <c r="A6942" s="2">
        <v>44389</v>
      </c>
      <c r="B6942" t="s">
        <v>18</v>
      </c>
      <c r="C6942" t="s">
        <v>23</v>
      </c>
      <c r="D6942" t="s">
        <v>58</v>
      </c>
      <c r="E6942" s="3">
        <v>44489</v>
      </c>
      <c r="F6942" s="3">
        <v>116583</v>
      </c>
      <c r="G6942" t="s">
        <v>21</v>
      </c>
      <c r="H6942" s="3" t="s">
        <v>6972</v>
      </c>
      <c r="I6942" s="3">
        <f t="shared" si="972"/>
        <v>72094</v>
      </c>
      <c r="J6942" s="4">
        <f t="shared" si="973"/>
        <v>1.6204904583155386</v>
      </c>
      <c r="K6942" s="5">
        <f t="shared" si="974"/>
        <v>2.6204904583155386</v>
      </c>
      <c r="L6942" s="4" t="str">
        <f t="shared" si="975"/>
        <v>Over Budget</v>
      </c>
      <c r="M6942">
        <f t="shared" si="976"/>
        <v>2021</v>
      </c>
      <c r="N6942">
        <f t="shared" si="977"/>
        <v>7</v>
      </c>
      <c r="O6942" t="str">
        <f t="shared" si="978"/>
        <v>Jul</v>
      </c>
      <c r="P6942" t="str">
        <f t="shared" si="979"/>
        <v>Q3</v>
      </c>
      <c r="Q6942" t="str">
        <f t="shared" si="980"/>
        <v>2021-07</v>
      </c>
    </row>
    <row r="6943" spans="1:17" x14ac:dyDescent="0.35">
      <c r="A6943" s="2">
        <v>44823</v>
      </c>
      <c r="B6943" t="s">
        <v>18</v>
      </c>
      <c r="C6943" t="s">
        <v>19</v>
      </c>
      <c r="D6943" t="s">
        <v>20</v>
      </c>
      <c r="E6943" s="3">
        <v>92253</v>
      </c>
      <c r="F6943" s="3">
        <v>158357</v>
      </c>
      <c r="G6943" t="s">
        <v>32</v>
      </c>
      <c r="H6943" s="3" t="s">
        <v>6973</v>
      </c>
      <c r="I6943" s="3">
        <f t="shared" si="972"/>
        <v>66104</v>
      </c>
      <c r="J6943" s="4">
        <f t="shared" si="973"/>
        <v>0.71655122326645204</v>
      </c>
      <c r="K6943" s="5">
        <f t="shared" si="974"/>
        <v>1.7165512232664519</v>
      </c>
      <c r="L6943" s="4" t="str">
        <f t="shared" si="975"/>
        <v>Over Budget</v>
      </c>
      <c r="M6943">
        <f t="shared" si="976"/>
        <v>2022</v>
      </c>
      <c r="N6943">
        <f t="shared" si="977"/>
        <v>9</v>
      </c>
      <c r="O6943" t="str">
        <f t="shared" si="978"/>
        <v>Sep</v>
      </c>
      <c r="P6943" t="str">
        <f t="shared" si="979"/>
        <v>Q3</v>
      </c>
      <c r="Q6943" t="str">
        <f t="shared" si="980"/>
        <v>2022-09</v>
      </c>
    </row>
    <row r="6944" spans="1:17" x14ac:dyDescent="0.35">
      <c r="A6944" s="2">
        <v>44726</v>
      </c>
      <c r="B6944" t="s">
        <v>23</v>
      </c>
      <c r="C6944" t="s">
        <v>23</v>
      </c>
      <c r="D6944" t="s">
        <v>58</v>
      </c>
      <c r="E6944" s="3">
        <v>149927</v>
      </c>
      <c r="F6944" s="3">
        <v>125788</v>
      </c>
      <c r="G6944" t="s">
        <v>32</v>
      </c>
      <c r="H6944" s="3" t="s">
        <v>6974</v>
      </c>
      <c r="I6944" s="3">
        <f t="shared" si="972"/>
        <v>-24139</v>
      </c>
      <c r="J6944" s="4">
        <f t="shared" si="973"/>
        <v>-0.16100502244425621</v>
      </c>
      <c r="K6944" s="5">
        <f t="shared" si="974"/>
        <v>0.83899497755574381</v>
      </c>
      <c r="L6944" s="4" t="str">
        <f t="shared" si="975"/>
        <v>Under Budget</v>
      </c>
      <c r="M6944">
        <f t="shared" si="976"/>
        <v>2022</v>
      </c>
      <c r="N6944">
        <f t="shared" si="977"/>
        <v>6</v>
      </c>
      <c r="O6944" t="str">
        <f t="shared" si="978"/>
        <v>Jun</v>
      </c>
      <c r="P6944" t="str">
        <f t="shared" si="979"/>
        <v>Q2</v>
      </c>
      <c r="Q6944" t="str">
        <f t="shared" si="980"/>
        <v>2022-06</v>
      </c>
    </row>
    <row r="6945" spans="1:17" x14ac:dyDescent="0.35">
      <c r="A6945" s="2">
        <v>45230</v>
      </c>
      <c r="B6945" t="s">
        <v>55</v>
      </c>
      <c r="C6945" t="s">
        <v>43</v>
      </c>
      <c r="D6945" t="s">
        <v>39</v>
      </c>
      <c r="E6945" s="3">
        <v>100890</v>
      </c>
      <c r="F6945" s="3">
        <v>134535</v>
      </c>
      <c r="G6945" t="s">
        <v>32</v>
      </c>
      <c r="H6945" s="3" t="s">
        <v>6975</v>
      </c>
      <c r="I6945" s="3">
        <f t="shared" si="972"/>
        <v>33645</v>
      </c>
      <c r="J6945" s="4">
        <f t="shared" si="973"/>
        <v>0.33348201011002082</v>
      </c>
      <c r="K6945" s="5">
        <f t="shared" si="974"/>
        <v>1.3334820101100209</v>
      </c>
      <c r="L6945" s="4" t="str">
        <f t="shared" si="975"/>
        <v>Over Budget</v>
      </c>
      <c r="M6945">
        <f t="shared" si="976"/>
        <v>2023</v>
      </c>
      <c r="N6945">
        <f t="shared" si="977"/>
        <v>10</v>
      </c>
      <c r="O6945" t="str">
        <f t="shared" si="978"/>
        <v>Oct</v>
      </c>
      <c r="P6945" t="str">
        <f t="shared" si="979"/>
        <v>Q4</v>
      </c>
      <c r="Q6945" t="str">
        <f t="shared" si="980"/>
        <v>2023-10</v>
      </c>
    </row>
    <row r="6946" spans="1:17" x14ac:dyDescent="0.35">
      <c r="A6946" s="2">
        <v>44288</v>
      </c>
      <c r="B6946" t="s">
        <v>23</v>
      </c>
      <c r="C6946" t="s">
        <v>23</v>
      </c>
      <c r="D6946" t="s">
        <v>20</v>
      </c>
      <c r="E6946" s="3">
        <v>76759</v>
      </c>
      <c r="F6946" s="3">
        <v>163830</v>
      </c>
      <c r="G6946" t="s">
        <v>35</v>
      </c>
      <c r="H6946" s="3" t="s">
        <v>6976</v>
      </c>
      <c r="I6946" s="3">
        <f t="shared" si="972"/>
        <v>87071</v>
      </c>
      <c r="J6946" s="4">
        <f t="shared" si="973"/>
        <v>1.1343425526648341</v>
      </c>
      <c r="K6946" s="5">
        <f t="shared" si="974"/>
        <v>2.1343425526648341</v>
      </c>
      <c r="L6946" s="4" t="str">
        <f t="shared" si="975"/>
        <v>Over Budget</v>
      </c>
      <c r="M6946">
        <f t="shared" si="976"/>
        <v>2021</v>
      </c>
      <c r="N6946">
        <f t="shared" si="977"/>
        <v>4</v>
      </c>
      <c r="O6946" t="str">
        <f t="shared" si="978"/>
        <v>Apr</v>
      </c>
      <c r="P6946" t="str">
        <f t="shared" si="979"/>
        <v>Q2</v>
      </c>
      <c r="Q6946" t="str">
        <f t="shared" si="980"/>
        <v>2021-04</v>
      </c>
    </row>
    <row r="6947" spans="1:17" x14ac:dyDescent="0.35">
      <c r="A6947" s="2">
        <v>44335</v>
      </c>
      <c r="B6947" t="s">
        <v>55</v>
      </c>
      <c r="C6947" t="s">
        <v>29</v>
      </c>
      <c r="D6947" t="s">
        <v>58</v>
      </c>
      <c r="E6947" s="3">
        <v>54459</v>
      </c>
      <c r="F6947" s="3">
        <v>168682</v>
      </c>
      <c r="G6947" t="s">
        <v>35</v>
      </c>
      <c r="H6947" s="3" t="s">
        <v>6977</v>
      </c>
      <c r="I6947" s="3">
        <f t="shared" si="972"/>
        <v>114223</v>
      </c>
      <c r="J6947" s="4">
        <f t="shared" si="973"/>
        <v>2.0974127325143685</v>
      </c>
      <c r="K6947" s="5">
        <f t="shared" si="974"/>
        <v>3.0974127325143685</v>
      </c>
      <c r="L6947" s="4" t="str">
        <f t="shared" si="975"/>
        <v>Over Budget</v>
      </c>
      <c r="M6947">
        <f t="shared" si="976"/>
        <v>2021</v>
      </c>
      <c r="N6947">
        <f t="shared" si="977"/>
        <v>5</v>
      </c>
      <c r="O6947" t="str">
        <f t="shared" si="978"/>
        <v>May</v>
      </c>
      <c r="P6947" t="str">
        <f t="shared" si="979"/>
        <v>Q2</v>
      </c>
      <c r="Q6947" t="str">
        <f t="shared" si="980"/>
        <v>2021-05</v>
      </c>
    </row>
    <row r="6948" spans="1:17" x14ac:dyDescent="0.35">
      <c r="A6948" s="2">
        <v>44677</v>
      </c>
      <c r="B6948" t="s">
        <v>23</v>
      </c>
      <c r="C6948" t="s">
        <v>34</v>
      </c>
      <c r="D6948" t="s">
        <v>58</v>
      </c>
      <c r="E6948" s="3">
        <v>56414</v>
      </c>
      <c r="F6948" s="3">
        <v>50582</v>
      </c>
      <c r="G6948" t="s">
        <v>26</v>
      </c>
      <c r="H6948" s="3" t="s">
        <v>6978</v>
      </c>
      <c r="I6948" s="3">
        <f t="shared" si="972"/>
        <v>-5832</v>
      </c>
      <c r="J6948" s="4">
        <f t="shared" si="973"/>
        <v>-0.1033785939660368</v>
      </c>
      <c r="K6948" s="5">
        <f t="shared" si="974"/>
        <v>0.89662140603396323</v>
      </c>
      <c r="L6948" s="4" t="str">
        <f t="shared" si="975"/>
        <v>Under Budget</v>
      </c>
      <c r="M6948">
        <f t="shared" si="976"/>
        <v>2022</v>
      </c>
      <c r="N6948">
        <f t="shared" si="977"/>
        <v>4</v>
      </c>
      <c r="O6948" t="str">
        <f t="shared" si="978"/>
        <v>Apr</v>
      </c>
      <c r="P6948" t="str">
        <f t="shared" si="979"/>
        <v>Q2</v>
      </c>
      <c r="Q6948" t="str">
        <f t="shared" si="980"/>
        <v>2022-04</v>
      </c>
    </row>
    <row r="6949" spans="1:17" x14ac:dyDescent="0.35">
      <c r="A6949" s="2">
        <v>44645</v>
      </c>
      <c r="B6949" t="s">
        <v>18</v>
      </c>
      <c r="C6949" t="s">
        <v>24</v>
      </c>
      <c r="D6949" t="s">
        <v>39</v>
      </c>
      <c r="E6949" s="3">
        <v>130565</v>
      </c>
      <c r="F6949" s="3">
        <v>106387</v>
      </c>
      <c r="G6949" t="s">
        <v>21</v>
      </c>
      <c r="H6949" s="3" t="s">
        <v>6979</v>
      </c>
      <c r="I6949" s="3">
        <f t="shared" si="972"/>
        <v>-24178</v>
      </c>
      <c r="J6949" s="4">
        <f t="shared" si="973"/>
        <v>-0.18517979550415503</v>
      </c>
      <c r="K6949" s="5">
        <f t="shared" si="974"/>
        <v>0.81482020449584502</v>
      </c>
      <c r="L6949" s="4" t="str">
        <f t="shared" si="975"/>
        <v>Under Budget</v>
      </c>
      <c r="M6949">
        <f t="shared" si="976"/>
        <v>2022</v>
      </c>
      <c r="N6949">
        <f t="shared" si="977"/>
        <v>3</v>
      </c>
      <c r="O6949" t="str">
        <f t="shared" si="978"/>
        <v>Mar</v>
      </c>
      <c r="P6949" t="str">
        <f t="shared" si="979"/>
        <v>Q1</v>
      </c>
      <c r="Q6949" t="str">
        <f t="shared" si="980"/>
        <v>2022-03</v>
      </c>
    </row>
    <row r="6950" spans="1:17" x14ac:dyDescent="0.35">
      <c r="A6950" s="2">
        <v>45065</v>
      </c>
      <c r="B6950" t="s">
        <v>18</v>
      </c>
      <c r="C6950" t="s">
        <v>43</v>
      </c>
      <c r="D6950" t="s">
        <v>25</v>
      </c>
      <c r="E6950" s="3">
        <v>37073</v>
      </c>
      <c r="F6950" s="3">
        <v>72908</v>
      </c>
      <c r="G6950" t="s">
        <v>35</v>
      </c>
      <c r="H6950" s="3" t="s">
        <v>6980</v>
      </c>
      <c r="I6950" s="3">
        <f t="shared" si="972"/>
        <v>35835</v>
      </c>
      <c r="J6950" s="4">
        <f t="shared" si="973"/>
        <v>0.96660642516116846</v>
      </c>
      <c r="K6950" s="5">
        <f t="shared" si="974"/>
        <v>1.9666064251611686</v>
      </c>
      <c r="L6950" s="4" t="str">
        <f t="shared" si="975"/>
        <v>Over Budget</v>
      </c>
      <c r="M6950">
        <f t="shared" si="976"/>
        <v>2023</v>
      </c>
      <c r="N6950">
        <f t="shared" si="977"/>
        <v>5</v>
      </c>
      <c r="O6950" t="str">
        <f t="shared" si="978"/>
        <v>May</v>
      </c>
      <c r="P6950" t="str">
        <f t="shared" si="979"/>
        <v>Q2</v>
      </c>
      <c r="Q6950" t="str">
        <f t="shared" si="980"/>
        <v>2023-05</v>
      </c>
    </row>
    <row r="6951" spans="1:17" x14ac:dyDescent="0.35">
      <c r="A6951" s="2">
        <v>44536</v>
      </c>
      <c r="B6951" t="s">
        <v>41</v>
      </c>
      <c r="C6951" t="s">
        <v>19</v>
      </c>
      <c r="D6951" t="s">
        <v>39</v>
      </c>
      <c r="E6951" s="3">
        <v>110937</v>
      </c>
      <c r="F6951" s="3">
        <v>90005</v>
      </c>
      <c r="G6951" t="s">
        <v>21</v>
      </c>
      <c r="H6951" s="3" t="s">
        <v>6981</v>
      </c>
      <c r="I6951" s="3">
        <f t="shared" si="972"/>
        <v>-20932</v>
      </c>
      <c r="J6951" s="4">
        <f t="shared" si="973"/>
        <v>-0.18868366730666955</v>
      </c>
      <c r="K6951" s="5">
        <f t="shared" si="974"/>
        <v>0.81131633269333048</v>
      </c>
      <c r="L6951" s="4" t="str">
        <f t="shared" si="975"/>
        <v>Under Budget</v>
      </c>
      <c r="M6951">
        <f t="shared" si="976"/>
        <v>2021</v>
      </c>
      <c r="N6951">
        <f t="shared" si="977"/>
        <v>12</v>
      </c>
      <c r="O6951" t="str">
        <f t="shared" si="978"/>
        <v>Dec</v>
      </c>
      <c r="P6951" t="str">
        <f t="shared" si="979"/>
        <v>Q4</v>
      </c>
      <c r="Q6951" t="str">
        <f t="shared" si="980"/>
        <v>2021-12</v>
      </c>
    </row>
    <row r="6952" spans="1:17" x14ac:dyDescent="0.35">
      <c r="A6952" s="2">
        <v>45272</v>
      </c>
      <c r="B6952" t="s">
        <v>23</v>
      </c>
      <c r="C6952" t="s">
        <v>23</v>
      </c>
      <c r="D6952" t="s">
        <v>20</v>
      </c>
      <c r="E6952" s="3">
        <v>33199</v>
      </c>
      <c r="F6952" s="3">
        <v>149006</v>
      </c>
      <c r="G6952" t="s">
        <v>32</v>
      </c>
      <c r="H6952" s="3" t="s">
        <v>6982</v>
      </c>
      <c r="I6952" s="3">
        <f t="shared" si="972"/>
        <v>115807</v>
      </c>
      <c r="J6952" s="4">
        <f t="shared" si="973"/>
        <v>3.488267718907196</v>
      </c>
      <c r="K6952" s="5">
        <f t="shared" si="974"/>
        <v>4.4882677189071956</v>
      </c>
      <c r="L6952" s="4" t="str">
        <f t="shared" si="975"/>
        <v>Over Budget</v>
      </c>
      <c r="M6952">
        <f t="shared" si="976"/>
        <v>2023</v>
      </c>
      <c r="N6952">
        <f t="shared" si="977"/>
        <v>12</v>
      </c>
      <c r="O6952" t="str">
        <f t="shared" si="978"/>
        <v>Dec</v>
      </c>
      <c r="P6952" t="str">
        <f t="shared" si="979"/>
        <v>Q4</v>
      </c>
      <c r="Q6952" t="str">
        <f t="shared" si="980"/>
        <v>2023-12</v>
      </c>
    </row>
    <row r="6953" spans="1:17" x14ac:dyDescent="0.35">
      <c r="A6953" s="2">
        <v>44662</v>
      </c>
      <c r="B6953" t="s">
        <v>41</v>
      </c>
      <c r="C6953" t="s">
        <v>43</v>
      </c>
      <c r="D6953" t="s">
        <v>20</v>
      </c>
      <c r="E6953" s="3">
        <v>64526</v>
      </c>
      <c r="F6953" s="3">
        <v>123998</v>
      </c>
      <c r="G6953" t="s">
        <v>21</v>
      </c>
      <c r="H6953" s="3" t="s">
        <v>6983</v>
      </c>
      <c r="I6953" s="3">
        <f t="shared" si="972"/>
        <v>59472</v>
      </c>
      <c r="J6953" s="4">
        <f t="shared" si="973"/>
        <v>0.92167498372748968</v>
      </c>
      <c r="K6953" s="5">
        <f t="shared" si="974"/>
        <v>1.9216749837274898</v>
      </c>
      <c r="L6953" s="4" t="str">
        <f t="shared" si="975"/>
        <v>Over Budget</v>
      </c>
      <c r="M6953">
        <f t="shared" si="976"/>
        <v>2022</v>
      </c>
      <c r="N6953">
        <f t="shared" si="977"/>
        <v>4</v>
      </c>
      <c r="O6953" t="str">
        <f t="shared" si="978"/>
        <v>Apr</v>
      </c>
      <c r="P6953" t="str">
        <f t="shared" si="979"/>
        <v>Q2</v>
      </c>
      <c r="Q6953" t="str">
        <f t="shared" si="980"/>
        <v>2022-04</v>
      </c>
    </row>
    <row r="6954" spans="1:17" x14ac:dyDescent="0.35">
      <c r="A6954" s="2">
        <v>44914</v>
      </c>
      <c r="B6954" t="s">
        <v>41</v>
      </c>
      <c r="C6954" t="s">
        <v>34</v>
      </c>
      <c r="D6954" t="s">
        <v>30</v>
      </c>
      <c r="E6954" s="3">
        <v>42272</v>
      </c>
      <c r="F6954" s="3">
        <v>55647</v>
      </c>
      <c r="G6954" t="s">
        <v>32</v>
      </c>
      <c r="H6954" s="3" t="s">
        <v>6984</v>
      </c>
      <c r="I6954" s="3">
        <f t="shared" si="972"/>
        <v>13375</v>
      </c>
      <c r="J6954" s="4">
        <f t="shared" si="973"/>
        <v>0.3164032929598789</v>
      </c>
      <c r="K6954" s="5">
        <f t="shared" si="974"/>
        <v>1.3164032929598788</v>
      </c>
      <c r="L6954" s="4" t="str">
        <f t="shared" si="975"/>
        <v>Over Budget</v>
      </c>
      <c r="M6954">
        <f t="shared" si="976"/>
        <v>2022</v>
      </c>
      <c r="N6954">
        <f t="shared" si="977"/>
        <v>12</v>
      </c>
      <c r="O6954" t="str">
        <f t="shared" si="978"/>
        <v>Dec</v>
      </c>
      <c r="P6954" t="str">
        <f t="shared" si="979"/>
        <v>Q4</v>
      </c>
      <c r="Q6954" t="str">
        <f t="shared" si="980"/>
        <v>2022-12</v>
      </c>
    </row>
    <row r="6955" spans="1:17" x14ac:dyDescent="0.35">
      <c r="A6955" s="2">
        <v>44995</v>
      </c>
      <c r="B6955" t="s">
        <v>37</v>
      </c>
      <c r="C6955" t="s">
        <v>23</v>
      </c>
      <c r="D6955" t="s">
        <v>58</v>
      </c>
      <c r="E6955" s="3">
        <v>120217</v>
      </c>
      <c r="F6955" s="3">
        <v>17132</v>
      </c>
      <c r="G6955" t="s">
        <v>21</v>
      </c>
      <c r="H6955" s="3" t="s">
        <v>6985</v>
      </c>
      <c r="I6955" s="3">
        <f t="shared" si="972"/>
        <v>-103085</v>
      </c>
      <c r="J6955" s="4">
        <f t="shared" si="973"/>
        <v>-0.85749103704135021</v>
      </c>
      <c r="K6955" s="5">
        <f t="shared" si="974"/>
        <v>0.14250896295864979</v>
      </c>
      <c r="L6955" s="4" t="str">
        <f t="shared" si="975"/>
        <v>Under Budget</v>
      </c>
      <c r="M6955">
        <f t="shared" si="976"/>
        <v>2023</v>
      </c>
      <c r="N6955">
        <f t="shared" si="977"/>
        <v>3</v>
      </c>
      <c r="O6955" t="str">
        <f t="shared" si="978"/>
        <v>Mar</v>
      </c>
      <c r="P6955" t="str">
        <f t="shared" si="979"/>
        <v>Q1</v>
      </c>
      <c r="Q6955" t="str">
        <f t="shared" si="980"/>
        <v>2023-03</v>
      </c>
    </row>
    <row r="6956" spans="1:17" x14ac:dyDescent="0.35">
      <c r="A6956" s="2">
        <v>44671</v>
      </c>
      <c r="B6956" t="s">
        <v>55</v>
      </c>
      <c r="C6956" t="s">
        <v>29</v>
      </c>
      <c r="D6956" t="s">
        <v>20</v>
      </c>
      <c r="E6956" s="3">
        <v>73957</v>
      </c>
      <c r="F6956" s="3">
        <v>156492</v>
      </c>
      <c r="G6956" t="s">
        <v>35</v>
      </c>
      <c r="H6956" s="3" t="s">
        <v>6986</v>
      </c>
      <c r="I6956" s="3">
        <f t="shared" si="972"/>
        <v>82535</v>
      </c>
      <c r="J6956" s="4">
        <f t="shared" si="973"/>
        <v>1.1159863163730275</v>
      </c>
      <c r="K6956" s="5">
        <f t="shared" si="974"/>
        <v>2.1159863163730277</v>
      </c>
      <c r="L6956" s="4" t="str">
        <f t="shared" si="975"/>
        <v>Over Budget</v>
      </c>
      <c r="M6956">
        <f t="shared" si="976"/>
        <v>2022</v>
      </c>
      <c r="N6956">
        <f t="shared" si="977"/>
        <v>4</v>
      </c>
      <c r="O6956" t="str">
        <f t="shared" si="978"/>
        <v>Apr</v>
      </c>
      <c r="P6956" t="str">
        <f t="shared" si="979"/>
        <v>Q2</v>
      </c>
      <c r="Q6956" t="str">
        <f t="shared" si="980"/>
        <v>2022-04</v>
      </c>
    </row>
    <row r="6957" spans="1:17" x14ac:dyDescent="0.35">
      <c r="A6957" s="2">
        <v>44597</v>
      </c>
      <c r="B6957" t="s">
        <v>28</v>
      </c>
      <c r="C6957" t="s">
        <v>19</v>
      </c>
      <c r="D6957" t="s">
        <v>25</v>
      </c>
      <c r="E6957" s="3">
        <v>10005</v>
      </c>
      <c r="F6957" s="3">
        <v>91320</v>
      </c>
      <c r="G6957" t="s">
        <v>21</v>
      </c>
      <c r="H6957" s="3" t="s">
        <v>6987</v>
      </c>
      <c r="I6957" s="3">
        <f t="shared" si="972"/>
        <v>81315</v>
      </c>
      <c r="J6957" s="4">
        <f t="shared" si="973"/>
        <v>8.1274362818590706</v>
      </c>
      <c r="K6957" s="5">
        <f t="shared" si="974"/>
        <v>9.1274362818590706</v>
      </c>
      <c r="L6957" s="4" t="str">
        <f t="shared" si="975"/>
        <v>Over Budget</v>
      </c>
      <c r="M6957">
        <f t="shared" si="976"/>
        <v>2022</v>
      </c>
      <c r="N6957">
        <f t="shared" si="977"/>
        <v>2</v>
      </c>
      <c r="O6957" t="str">
        <f t="shared" si="978"/>
        <v>Feb</v>
      </c>
      <c r="P6957" t="str">
        <f t="shared" si="979"/>
        <v>Q1</v>
      </c>
      <c r="Q6957" t="str">
        <f t="shared" si="980"/>
        <v>2022-02</v>
      </c>
    </row>
    <row r="6958" spans="1:17" x14ac:dyDescent="0.35">
      <c r="A6958" s="2">
        <v>44801</v>
      </c>
      <c r="B6958" t="s">
        <v>37</v>
      </c>
      <c r="C6958" t="s">
        <v>19</v>
      </c>
      <c r="D6958" t="s">
        <v>25</v>
      </c>
      <c r="E6958" s="3">
        <v>53226</v>
      </c>
      <c r="F6958" s="3">
        <v>44248</v>
      </c>
      <c r="G6958" t="s">
        <v>32</v>
      </c>
      <c r="H6958" s="3" t="s">
        <v>6988</v>
      </c>
      <c r="I6958" s="3">
        <f t="shared" si="972"/>
        <v>-8978</v>
      </c>
      <c r="J6958" s="4">
        <f t="shared" si="973"/>
        <v>-0.16867696238680344</v>
      </c>
      <c r="K6958" s="5">
        <f t="shared" si="974"/>
        <v>0.83132303761319659</v>
      </c>
      <c r="L6958" s="4" t="str">
        <f t="shared" si="975"/>
        <v>Under Budget</v>
      </c>
      <c r="M6958">
        <f t="shared" si="976"/>
        <v>2022</v>
      </c>
      <c r="N6958">
        <f t="shared" si="977"/>
        <v>8</v>
      </c>
      <c r="O6958" t="str">
        <f t="shared" si="978"/>
        <v>Aug</v>
      </c>
      <c r="P6958" t="str">
        <f t="shared" si="979"/>
        <v>Q3</v>
      </c>
      <c r="Q6958" t="str">
        <f t="shared" si="980"/>
        <v>2022-08</v>
      </c>
    </row>
    <row r="6959" spans="1:17" x14ac:dyDescent="0.35">
      <c r="A6959" s="2">
        <v>45128</v>
      </c>
      <c r="B6959" t="s">
        <v>55</v>
      </c>
      <c r="C6959" t="s">
        <v>23</v>
      </c>
      <c r="D6959" t="s">
        <v>39</v>
      </c>
      <c r="E6959" s="3">
        <v>112291</v>
      </c>
      <c r="F6959" s="3">
        <v>61972</v>
      </c>
      <c r="G6959" t="s">
        <v>35</v>
      </c>
      <c r="H6959" s="3" t="s">
        <v>6989</v>
      </c>
      <c r="I6959" s="3">
        <f t="shared" si="972"/>
        <v>-50319</v>
      </c>
      <c r="J6959" s="4">
        <f t="shared" si="973"/>
        <v>-0.44811249343224302</v>
      </c>
      <c r="K6959" s="5">
        <f t="shared" si="974"/>
        <v>0.55188750656775698</v>
      </c>
      <c r="L6959" s="4" t="str">
        <f t="shared" si="975"/>
        <v>Under Budget</v>
      </c>
      <c r="M6959">
        <f t="shared" si="976"/>
        <v>2023</v>
      </c>
      <c r="N6959">
        <f t="shared" si="977"/>
        <v>7</v>
      </c>
      <c r="O6959" t="str">
        <f t="shared" si="978"/>
        <v>Jul</v>
      </c>
      <c r="P6959" t="str">
        <f t="shared" si="979"/>
        <v>Q3</v>
      </c>
      <c r="Q6959" t="str">
        <f t="shared" si="980"/>
        <v>2023-07</v>
      </c>
    </row>
    <row r="6960" spans="1:17" x14ac:dyDescent="0.35">
      <c r="A6960" s="2">
        <v>45193</v>
      </c>
      <c r="B6960" t="s">
        <v>28</v>
      </c>
      <c r="C6960" t="s">
        <v>34</v>
      </c>
      <c r="D6960" t="s">
        <v>20</v>
      </c>
      <c r="E6960" s="3">
        <v>40208</v>
      </c>
      <c r="F6960" s="3">
        <v>68355</v>
      </c>
      <c r="G6960" t="s">
        <v>32</v>
      </c>
      <c r="H6960" s="3" t="s">
        <v>6990</v>
      </c>
      <c r="I6960" s="3">
        <f t="shared" si="972"/>
        <v>28147</v>
      </c>
      <c r="J6960" s="4">
        <f t="shared" si="973"/>
        <v>0.70003481894150421</v>
      </c>
      <c r="K6960" s="5">
        <f t="shared" si="974"/>
        <v>1.7000348189415042</v>
      </c>
      <c r="L6960" s="4" t="str">
        <f t="shared" si="975"/>
        <v>Over Budget</v>
      </c>
      <c r="M6960">
        <f t="shared" si="976"/>
        <v>2023</v>
      </c>
      <c r="N6960">
        <f t="shared" si="977"/>
        <v>9</v>
      </c>
      <c r="O6960" t="str">
        <f t="shared" si="978"/>
        <v>Sep</v>
      </c>
      <c r="P6960" t="str">
        <f t="shared" si="979"/>
        <v>Q3</v>
      </c>
      <c r="Q6960" t="str">
        <f t="shared" si="980"/>
        <v>2023-09</v>
      </c>
    </row>
    <row r="6961" spans="1:17" x14ac:dyDescent="0.35">
      <c r="A6961" s="2">
        <v>45118</v>
      </c>
      <c r="B6961" t="s">
        <v>41</v>
      </c>
      <c r="C6961" t="s">
        <v>24</v>
      </c>
      <c r="D6961" t="s">
        <v>20</v>
      </c>
      <c r="E6961" s="3">
        <v>128480</v>
      </c>
      <c r="F6961" s="3">
        <v>63310</v>
      </c>
      <c r="G6961" t="s">
        <v>32</v>
      </c>
      <c r="H6961" s="3" t="s">
        <v>6991</v>
      </c>
      <c r="I6961" s="3">
        <f t="shared" si="972"/>
        <v>-65170</v>
      </c>
      <c r="J6961" s="4">
        <f t="shared" si="973"/>
        <v>-0.50723848069738475</v>
      </c>
      <c r="K6961" s="5">
        <f t="shared" si="974"/>
        <v>0.49276151930261519</v>
      </c>
      <c r="L6961" s="4" t="str">
        <f t="shared" si="975"/>
        <v>Under Budget</v>
      </c>
      <c r="M6961">
        <f t="shared" si="976"/>
        <v>2023</v>
      </c>
      <c r="N6961">
        <f t="shared" si="977"/>
        <v>7</v>
      </c>
      <c r="O6961" t="str">
        <f t="shared" si="978"/>
        <v>Jul</v>
      </c>
      <c r="P6961" t="str">
        <f t="shared" si="979"/>
        <v>Q3</v>
      </c>
      <c r="Q6961" t="str">
        <f t="shared" si="980"/>
        <v>2023-07</v>
      </c>
    </row>
    <row r="6962" spans="1:17" x14ac:dyDescent="0.35">
      <c r="A6962" s="2">
        <v>45017</v>
      </c>
      <c r="B6962" t="s">
        <v>28</v>
      </c>
      <c r="C6962" t="s">
        <v>24</v>
      </c>
      <c r="D6962" t="s">
        <v>30</v>
      </c>
      <c r="E6962" s="3">
        <v>84240</v>
      </c>
      <c r="F6962" s="3">
        <v>40955</v>
      </c>
      <c r="G6962" t="s">
        <v>35</v>
      </c>
      <c r="H6962" s="3" t="s">
        <v>6992</v>
      </c>
      <c r="I6962" s="3">
        <f t="shared" si="972"/>
        <v>-43285</v>
      </c>
      <c r="J6962" s="4">
        <f t="shared" si="973"/>
        <v>-0.51382953466286796</v>
      </c>
      <c r="K6962" s="5">
        <f t="shared" si="974"/>
        <v>0.48617046533713199</v>
      </c>
      <c r="L6962" s="4" t="str">
        <f t="shared" si="975"/>
        <v>Under Budget</v>
      </c>
      <c r="M6962">
        <f t="shared" si="976"/>
        <v>2023</v>
      </c>
      <c r="N6962">
        <f t="shared" si="977"/>
        <v>4</v>
      </c>
      <c r="O6962" t="str">
        <f t="shared" si="978"/>
        <v>Apr</v>
      </c>
      <c r="P6962" t="str">
        <f t="shared" si="979"/>
        <v>Q2</v>
      </c>
      <c r="Q6962" t="str">
        <f t="shared" si="980"/>
        <v>2023-04</v>
      </c>
    </row>
    <row r="6963" spans="1:17" x14ac:dyDescent="0.35">
      <c r="A6963" s="2">
        <v>44853</v>
      </c>
      <c r="B6963" t="s">
        <v>18</v>
      </c>
      <c r="C6963" t="s">
        <v>19</v>
      </c>
      <c r="D6963" t="s">
        <v>30</v>
      </c>
      <c r="E6963" s="3">
        <v>129652</v>
      </c>
      <c r="F6963" s="3">
        <v>71348</v>
      </c>
      <c r="G6963" t="s">
        <v>21</v>
      </c>
      <c r="H6963" s="3" t="s">
        <v>6993</v>
      </c>
      <c r="I6963" s="3">
        <f t="shared" si="972"/>
        <v>-58304</v>
      </c>
      <c r="J6963" s="4">
        <f t="shared" si="973"/>
        <v>-0.44969610958566009</v>
      </c>
      <c r="K6963" s="5">
        <f t="shared" si="974"/>
        <v>0.55030389041433991</v>
      </c>
      <c r="L6963" s="4" t="str">
        <f t="shared" si="975"/>
        <v>Under Budget</v>
      </c>
      <c r="M6963">
        <f t="shared" si="976"/>
        <v>2022</v>
      </c>
      <c r="N6963">
        <f t="shared" si="977"/>
        <v>10</v>
      </c>
      <c r="O6963" t="str">
        <f t="shared" si="978"/>
        <v>Oct</v>
      </c>
      <c r="P6963" t="str">
        <f t="shared" si="979"/>
        <v>Q4</v>
      </c>
      <c r="Q6963" t="str">
        <f t="shared" si="980"/>
        <v>2022-10</v>
      </c>
    </row>
    <row r="6964" spans="1:17" x14ac:dyDescent="0.35">
      <c r="A6964" s="2">
        <v>44794</v>
      </c>
      <c r="B6964" t="s">
        <v>18</v>
      </c>
      <c r="C6964" t="s">
        <v>34</v>
      </c>
      <c r="D6964" t="s">
        <v>30</v>
      </c>
      <c r="E6964" s="3">
        <v>21452</v>
      </c>
      <c r="F6964" s="3">
        <v>61982</v>
      </c>
      <c r="G6964" t="s">
        <v>26</v>
      </c>
      <c r="H6964" s="3" t="s">
        <v>6994</v>
      </c>
      <c r="I6964" s="3">
        <f t="shared" si="972"/>
        <v>40530</v>
      </c>
      <c r="J6964" s="4">
        <f t="shared" si="973"/>
        <v>1.8893343278016035</v>
      </c>
      <c r="K6964" s="5">
        <f t="shared" si="974"/>
        <v>2.8893343278016035</v>
      </c>
      <c r="L6964" s="4" t="str">
        <f t="shared" si="975"/>
        <v>Over Budget</v>
      </c>
      <c r="M6964">
        <f t="shared" si="976"/>
        <v>2022</v>
      </c>
      <c r="N6964">
        <f t="shared" si="977"/>
        <v>8</v>
      </c>
      <c r="O6964" t="str">
        <f t="shared" si="978"/>
        <v>Aug</v>
      </c>
      <c r="P6964" t="str">
        <f t="shared" si="979"/>
        <v>Q3</v>
      </c>
      <c r="Q6964" t="str">
        <f t="shared" si="980"/>
        <v>2022-08</v>
      </c>
    </row>
    <row r="6965" spans="1:17" x14ac:dyDescent="0.35">
      <c r="A6965" s="2">
        <v>44710</v>
      </c>
      <c r="B6965" t="s">
        <v>23</v>
      </c>
      <c r="C6965" t="s">
        <v>19</v>
      </c>
      <c r="D6965" t="s">
        <v>20</v>
      </c>
      <c r="E6965" s="3">
        <v>109278</v>
      </c>
      <c r="F6965" s="3">
        <v>43540</v>
      </c>
      <c r="G6965" t="s">
        <v>26</v>
      </c>
      <c r="H6965" s="3" t="s">
        <v>6995</v>
      </c>
      <c r="I6965" s="3">
        <f t="shared" si="972"/>
        <v>-65738</v>
      </c>
      <c r="J6965" s="4">
        <f t="shared" si="973"/>
        <v>-0.60156664653452663</v>
      </c>
      <c r="K6965" s="5">
        <f t="shared" si="974"/>
        <v>0.39843335346547337</v>
      </c>
      <c r="L6965" s="4" t="str">
        <f t="shared" si="975"/>
        <v>Under Budget</v>
      </c>
      <c r="M6965">
        <f t="shared" si="976"/>
        <v>2022</v>
      </c>
      <c r="N6965">
        <f t="shared" si="977"/>
        <v>5</v>
      </c>
      <c r="O6965" t="str">
        <f t="shared" si="978"/>
        <v>May</v>
      </c>
      <c r="P6965" t="str">
        <f t="shared" si="979"/>
        <v>Q2</v>
      </c>
      <c r="Q6965" t="str">
        <f t="shared" si="980"/>
        <v>2022-05</v>
      </c>
    </row>
    <row r="6966" spans="1:17" x14ac:dyDescent="0.35">
      <c r="A6966" s="2">
        <v>45226</v>
      </c>
      <c r="B6966" t="s">
        <v>55</v>
      </c>
      <c r="C6966" t="s">
        <v>24</v>
      </c>
      <c r="D6966" t="s">
        <v>39</v>
      </c>
      <c r="E6966" s="3">
        <v>23558</v>
      </c>
      <c r="F6966" s="3">
        <v>138188</v>
      </c>
      <c r="G6966" t="s">
        <v>21</v>
      </c>
      <c r="H6966" s="3" t="s">
        <v>6996</v>
      </c>
      <c r="I6966" s="3">
        <f t="shared" si="972"/>
        <v>114630</v>
      </c>
      <c r="J6966" s="4">
        <f t="shared" si="973"/>
        <v>4.8658629764835721</v>
      </c>
      <c r="K6966" s="5">
        <f t="shared" si="974"/>
        <v>5.8658629764835721</v>
      </c>
      <c r="L6966" s="4" t="str">
        <f t="shared" si="975"/>
        <v>Over Budget</v>
      </c>
      <c r="M6966">
        <f t="shared" si="976"/>
        <v>2023</v>
      </c>
      <c r="N6966">
        <f t="shared" si="977"/>
        <v>10</v>
      </c>
      <c r="O6966" t="str">
        <f t="shared" si="978"/>
        <v>Oct</v>
      </c>
      <c r="P6966" t="str">
        <f t="shared" si="979"/>
        <v>Q4</v>
      </c>
      <c r="Q6966" t="str">
        <f t="shared" si="980"/>
        <v>2023-10</v>
      </c>
    </row>
    <row r="6967" spans="1:17" x14ac:dyDescent="0.35">
      <c r="A6967" s="2">
        <v>44696</v>
      </c>
      <c r="B6967" t="s">
        <v>37</v>
      </c>
      <c r="C6967" t="s">
        <v>19</v>
      </c>
      <c r="D6967" t="s">
        <v>39</v>
      </c>
      <c r="E6967" s="3">
        <v>51936</v>
      </c>
      <c r="F6967" s="3">
        <v>108884</v>
      </c>
      <c r="G6967" t="s">
        <v>21</v>
      </c>
      <c r="H6967" s="3" t="s">
        <v>6997</v>
      </c>
      <c r="I6967" s="3">
        <f t="shared" si="972"/>
        <v>56948</v>
      </c>
      <c r="J6967" s="4">
        <f t="shared" si="973"/>
        <v>1.0965033887861984</v>
      </c>
      <c r="K6967" s="5">
        <f t="shared" si="974"/>
        <v>2.0965033887861986</v>
      </c>
      <c r="L6967" s="4" t="str">
        <f t="shared" si="975"/>
        <v>Over Budget</v>
      </c>
      <c r="M6967">
        <f t="shared" si="976"/>
        <v>2022</v>
      </c>
      <c r="N6967">
        <f t="shared" si="977"/>
        <v>5</v>
      </c>
      <c r="O6967" t="str">
        <f t="shared" si="978"/>
        <v>May</v>
      </c>
      <c r="P6967" t="str">
        <f t="shared" si="979"/>
        <v>Q2</v>
      </c>
      <c r="Q6967" t="str">
        <f t="shared" si="980"/>
        <v>2022-05</v>
      </c>
    </row>
    <row r="6968" spans="1:17" x14ac:dyDescent="0.35">
      <c r="A6968" s="2">
        <v>44913</v>
      </c>
      <c r="B6968" t="s">
        <v>41</v>
      </c>
      <c r="C6968" t="s">
        <v>23</v>
      </c>
      <c r="D6968" t="s">
        <v>39</v>
      </c>
      <c r="E6968" s="3">
        <v>76156</v>
      </c>
      <c r="F6968" s="3">
        <v>27323</v>
      </c>
      <c r="G6968" t="s">
        <v>35</v>
      </c>
      <c r="H6968" s="3" t="s">
        <v>6998</v>
      </c>
      <c r="I6968" s="3">
        <f t="shared" si="972"/>
        <v>-48833</v>
      </c>
      <c r="J6968" s="4">
        <f t="shared" si="973"/>
        <v>-0.64122327853353644</v>
      </c>
      <c r="K6968" s="5">
        <f t="shared" si="974"/>
        <v>0.35877672146646356</v>
      </c>
      <c r="L6968" s="4" t="str">
        <f t="shared" si="975"/>
        <v>Under Budget</v>
      </c>
      <c r="M6968">
        <f t="shared" si="976"/>
        <v>2022</v>
      </c>
      <c r="N6968">
        <f t="shared" si="977"/>
        <v>12</v>
      </c>
      <c r="O6968" t="str">
        <f t="shared" si="978"/>
        <v>Dec</v>
      </c>
      <c r="P6968" t="str">
        <f t="shared" si="979"/>
        <v>Q4</v>
      </c>
      <c r="Q6968" t="str">
        <f t="shared" si="980"/>
        <v>2022-12</v>
      </c>
    </row>
    <row r="6969" spans="1:17" x14ac:dyDescent="0.35">
      <c r="A6969" s="2">
        <v>44797</v>
      </c>
      <c r="B6969" t="s">
        <v>55</v>
      </c>
      <c r="C6969" t="s">
        <v>29</v>
      </c>
      <c r="D6969" t="s">
        <v>39</v>
      </c>
      <c r="E6969" s="3">
        <v>55610</v>
      </c>
      <c r="F6969" s="3">
        <v>15211</v>
      </c>
      <c r="G6969" t="s">
        <v>32</v>
      </c>
      <c r="H6969" s="3" t="s">
        <v>6999</v>
      </c>
      <c r="I6969" s="3">
        <f t="shared" si="972"/>
        <v>-40399</v>
      </c>
      <c r="J6969" s="4">
        <f t="shared" si="973"/>
        <v>-0.72647005934184494</v>
      </c>
      <c r="K6969" s="5">
        <f t="shared" si="974"/>
        <v>0.273529940658155</v>
      </c>
      <c r="L6969" s="4" t="str">
        <f t="shared" si="975"/>
        <v>Under Budget</v>
      </c>
      <c r="M6969">
        <f t="shared" si="976"/>
        <v>2022</v>
      </c>
      <c r="N6969">
        <f t="shared" si="977"/>
        <v>8</v>
      </c>
      <c r="O6969" t="str">
        <f t="shared" si="978"/>
        <v>Aug</v>
      </c>
      <c r="P6969" t="str">
        <f t="shared" si="979"/>
        <v>Q3</v>
      </c>
      <c r="Q6969" t="str">
        <f t="shared" si="980"/>
        <v>2022-08</v>
      </c>
    </row>
    <row r="6970" spans="1:17" x14ac:dyDescent="0.35">
      <c r="A6970" s="2">
        <v>44862</v>
      </c>
      <c r="B6970" t="s">
        <v>41</v>
      </c>
      <c r="C6970" t="s">
        <v>23</v>
      </c>
      <c r="D6970" t="s">
        <v>25</v>
      </c>
      <c r="E6970" s="3">
        <v>148667</v>
      </c>
      <c r="F6970" s="3">
        <v>65547</v>
      </c>
      <c r="G6970" t="s">
        <v>35</v>
      </c>
      <c r="H6970" s="3" t="s">
        <v>7000</v>
      </c>
      <c r="I6970" s="3">
        <f t="shared" si="972"/>
        <v>-83120</v>
      </c>
      <c r="J6970" s="4">
        <f t="shared" si="973"/>
        <v>-0.55910188542178152</v>
      </c>
      <c r="K6970" s="5">
        <f t="shared" si="974"/>
        <v>0.44089811457821843</v>
      </c>
      <c r="L6970" s="4" t="str">
        <f t="shared" si="975"/>
        <v>Under Budget</v>
      </c>
      <c r="M6970">
        <f t="shared" si="976"/>
        <v>2022</v>
      </c>
      <c r="N6970">
        <f t="shared" si="977"/>
        <v>10</v>
      </c>
      <c r="O6970" t="str">
        <f t="shared" si="978"/>
        <v>Oct</v>
      </c>
      <c r="P6970" t="str">
        <f t="shared" si="979"/>
        <v>Q4</v>
      </c>
      <c r="Q6970" t="str">
        <f t="shared" si="980"/>
        <v>2022-10</v>
      </c>
    </row>
    <row r="6971" spans="1:17" x14ac:dyDescent="0.35">
      <c r="A6971" s="2">
        <v>44664</v>
      </c>
      <c r="B6971" t="s">
        <v>18</v>
      </c>
      <c r="C6971" t="s">
        <v>29</v>
      </c>
      <c r="D6971" t="s">
        <v>20</v>
      </c>
      <c r="E6971" s="3">
        <v>120337</v>
      </c>
      <c r="F6971" s="3">
        <v>55003</v>
      </c>
      <c r="G6971" t="s">
        <v>35</v>
      </c>
      <c r="H6971" s="3" t="s">
        <v>7001</v>
      </c>
      <c r="I6971" s="3">
        <f t="shared" si="972"/>
        <v>-65334</v>
      </c>
      <c r="J6971" s="4">
        <f t="shared" si="973"/>
        <v>-0.54292528482511615</v>
      </c>
      <c r="K6971" s="5">
        <f t="shared" si="974"/>
        <v>0.45707471517488385</v>
      </c>
      <c r="L6971" s="4" t="str">
        <f t="shared" si="975"/>
        <v>Under Budget</v>
      </c>
      <c r="M6971">
        <f t="shared" si="976"/>
        <v>2022</v>
      </c>
      <c r="N6971">
        <f t="shared" si="977"/>
        <v>4</v>
      </c>
      <c r="O6971" t="str">
        <f t="shared" si="978"/>
        <v>Apr</v>
      </c>
      <c r="P6971" t="str">
        <f t="shared" si="979"/>
        <v>Q2</v>
      </c>
      <c r="Q6971" t="str">
        <f t="shared" si="980"/>
        <v>2022-04</v>
      </c>
    </row>
    <row r="6972" spans="1:17" x14ac:dyDescent="0.35">
      <c r="A6972" s="2">
        <v>44357</v>
      </c>
      <c r="B6972" t="s">
        <v>37</v>
      </c>
      <c r="C6972" t="s">
        <v>34</v>
      </c>
      <c r="D6972" t="s">
        <v>58</v>
      </c>
      <c r="E6972" s="3">
        <v>18785</v>
      </c>
      <c r="F6972" s="3">
        <v>40148</v>
      </c>
      <c r="G6972" t="s">
        <v>32</v>
      </c>
      <c r="H6972" s="3" t="s">
        <v>7002</v>
      </c>
      <c r="I6972" s="3">
        <f t="shared" si="972"/>
        <v>21363</v>
      </c>
      <c r="J6972" s="4">
        <f t="shared" si="973"/>
        <v>1.1372371573063615</v>
      </c>
      <c r="K6972" s="5">
        <f t="shared" si="974"/>
        <v>2.1372371573063615</v>
      </c>
      <c r="L6972" s="4" t="str">
        <f t="shared" si="975"/>
        <v>Over Budget</v>
      </c>
      <c r="M6972">
        <f t="shared" si="976"/>
        <v>2021</v>
      </c>
      <c r="N6972">
        <f t="shared" si="977"/>
        <v>6</v>
      </c>
      <c r="O6972" t="str">
        <f t="shared" si="978"/>
        <v>Jun</v>
      </c>
      <c r="P6972" t="str">
        <f t="shared" si="979"/>
        <v>Q2</v>
      </c>
      <c r="Q6972" t="str">
        <f t="shared" si="980"/>
        <v>2021-06</v>
      </c>
    </row>
    <row r="6973" spans="1:17" x14ac:dyDescent="0.35">
      <c r="A6973" s="2">
        <v>44466</v>
      </c>
      <c r="B6973" t="s">
        <v>37</v>
      </c>
      <c r="C6973" t="s">
        <v>24</v>
      </c>
      <c r="D6973" t="s">
        <v>20</v>
      </c>
      <c r="E6973" s="3">
        <v>117915</v>
      </c>
      <c r="F6973" s="3">
        <v>164008</v>
      </c>
      <c r="G6973" t="s">
        <v>32</v>
      </c>
      <c r="H6973" s="3" t="s">
        <v>7003</v>
      </c>
      <c r="I6973" s="3">
        <f t="shared" si="972"/>
        <v>46093</v>
      </c>
      <c r="J6973" s="4">
        <f t="shared" si="973"/>
        <v>0.39090022473815883</v>
      </c>
      <c r="K6973" s="5">
        <f t="shared" si="974"/>
        <v>1.3909002247381588</v>
      </c>
      <c r="L6973" s="4" t="str">
        <f t="shared" si="975"/>
        <v>Over Budget</v>
      </c>
      <c r="M6973">
        <f t="shared" si="976"/>
        <v>2021</v>
      </c>
      <c r="N6973">
        <f t="shared" si="977"/>
        <v>9</v>
      </c>
      <c r="O6973" t="str">
        <f t="shared" si="978"/>
        <v>Sep</v>
      </c>
      <c r="P6973" t="str">
        <f t="shared" si="979"/>
        <v>Q3</v>
      </c>
      <c r="Q6973" t="str">
        <f t="shared" si="980"/>
        <v>2021-09</v>
      </c>
    </row>
    <row r="6974" spans="1:17" x14ac:dyDescent="0.35">
      <c r="A6974" s="2">
        <v>45276</v>
      </c>
      <c r="B6974" t="s">
        <v>18</v>
      </c>
      <c r="C6974" t="s">
        <v>34</v>
      </c>
      <c r="D6974" t="s">
        <v>39</v>
      </c>
      <c r="E6974" s="3">
        <v>81388</v>
      </c>
      <c r="F6974" s="3">
        <v>136125</v>
      </c>
      <c r="G6974" t="s">
        <v>21</v>
      </c>
      <c r="H6974" s="3" t="s">
        <v>7004</v>
      </c>
      <c r="I6974" s="3">
        <f t="shared" si="972"/>
        <v>54737</v>
      </c>
      <c r="J6974" s="4">
        <f t="shared" si="973"/>
        <v>0.67254386396028898</v>
      </c>
      <c r="K6974" s="5">
        <f t="shared" si="974"/>
        <v>1.672543863960289</v>
      </c>
      <c r="L6974" s="4" t="str">
        <f t="shared" si="975"/>
        <v>Over Budget</v>
      </c>
      <c r="M6974">
        <f t="shared" si="976"/>
        <v>2023</v>
      </c>
      <c r="N6974">
        <f t="shared" si="977"/>
        <v>12</v>
      </c>
      <c r="O6974" t="str">
        <f t="shared" si="978"/>
        <v>Dec</v>
      </c>
      <c r="P6974" t="str">
        <f t="shared" si="979"/>
        <v>Q4</v>
      </c>
      <c r="Q6974" t="str">
        <f t="shared" si="980"/>
        <v>2023-12</v>
      </c>
    </row>
    <row r="6975" spans="1:17" x14ac:dyDescent="0.35">
      <c r="A6975" s="2">
        <v>44424</v>
      </c>
      <c r="B6975" t="s">
        <v>28</v>
      </c>
      <c r="C6975" t="s">
        <v>34</v>
      </c>
      <c r="D6975" t="s">
        <v>25</v>
      </c>
      <c r="E6975" s="3">
        <v>20134</v>
      </c>
      <c r="F6975" s="3">
        <v>123831</v>
      </c>
      <c r="G6975" t="s">
        <v>32</v>
      </c>
      <c r="H6975" s="3" t="s">
        <v>7005</v>
      </c>
      <c r="I6975" s="3">
        <f t="shared" si="972"/>
        <v>103697</v>
      </c>
      <c r="J6975" s="4">
        <f t="shared" si="973"/>
        <v>5.1503427038839771</v>
      </c>
      <c r="K6975" s="5">
        <f t="shared" si="974"/>
        <v>6.1503427038839771</v>
      </c>
      <c r="L6975" s="4" t="str">
        <f t="shared" si="975"/>
        <v>Over Budget</v>
      </c>
      <c r="M6975">
        <f t="shared" si="976"/>
        <v>2021</v>
      </c>
      <c r="N6975">
        <f t="shared" si="977"/>
        <v>8</v>
      </c>
      <c r="O6975" t="str">
        <f t="shared" si="978"/>
        <v>Aug</v>
      </c>
      <c r="P6975" t="str">
        <f t="shared" si="979"/>
        <v>Q3</v>
      </c>
      <c r="Q6975" t="str">
        <f t="shared" si="980"/>
        <v>2021-08</v>
      </c>
    </row>
    <row r="6976" spans="1:17" x14ac:dyDescent="0.35">
      <c r="A6976" s="2">
        <v>45045</v>
      </c>
      <c r="B6976" t="s">
        <v>37</v>
      </c>
      <c r="C6976" t="s">
        <v>24</v>
      </c>
      <c r="D6976" t="s">
        <v>25</v>
      </c>
      <c r="E6976" s="3">
        <v>18814</v>
      </c>
      <c r="F6976" s="3">
        <v>106517</v>
      </c>
      <c r="G6976" t="s">
        <v>32</v>
      </c>
      <c r="H6976" s="3" t="s">
        <v>7006</v>
      </c>
      <c r="I6976" s="3">
        <f t="shared" si="972"/>
        <v>87703</v>
      </c>
      <c r="J6976" s="4">
        <f t="shared" si="973"/>
        <v>4.6615818007866485</v>
      </c>
      <c r="K6976" s="5">
        <f t="shared" si="974"/>
        <v>5.6615818007866485</v>
      </c>
      <c r="L6976" s="4" t="str">
        <f t="shared" si="975"/>
        <v>Over Budget</v>
      </c>
      <c r="M6976">
        <f t="shared" si="976"/>
        <v>2023</v>
      </c>
      <c r="N6976">
        <f t="shared" si="977"/>
        <v>4</v>
      </c>
      <c r="O6976" t="str">
        <f t="shared" si="978"/>
        <v>Apr</v>
      </c>
      <c r="P6976" t="str">
        <f t="shared" si="979"/>
        <v>Q2</v>
      </c>
      <c r="Q6976" t="str">
        <f t="shared" si="980"/>
        <v>2023-04</v>
      </c>
    </row>
    <row r="6977" spans="1:17" x14ac:dyDescent="0.35">
      <c r="A6977" s="2">
        <v>44345</v>
      </c>
      <c r="B6977" t="s">
        <v>28</v>
      </c>
      <c r="C6977" t="s">
        <v>43</v>
      </c>
      <c r="D6977" t="s">
        <v>20</v>
      </c>
      <c r="E6977" s="3">
        <v>87576</v>
      </c>
      <c r="F6977" s="3">
        <v>91768</v>
      </c>
      <c r="G6977" t="s">
        <v>21</v>
      </c>
      <c r="H6977" s="3" t="s">
        <v>7007</v>
      </c>
      <c r="I6977" s="3">
        <f t="shared" si="972"/>
        <v>4192</v>
      </c>
      <c r="J6977" s="4">
        <f t="shared" si="973"/>
        <v>4.7866995523887824E-2</v>
      </c>
      <c r="K6977" s="5">
        <f t="shared" si="974"/>
        <v>1.0478669955238877</v>
      </c>
      <c r="L6977" s="4" t="str">
        <f t="shared" si="975"/>
        <v>Over Budget</v>
      </c>
      <c r="M6977">
        <f t="shared" si="976"/>
        <v>2021</v>
      </c>
      <c r="N6977">
        <f t="shared" si="977"/>
        <v>5</v>
      </c>
      <c r="O6977" t="str">
        <f t="shared" si="978"/>
        <v>May</v>
      </c>
      <c r="P6977" t="str">
        <f t="shared" si="979"/>
        <v>Q2</v>
      </c>
      <c r="Q6977" t="str">
        <f t="shared" si="980"/>
        <v>2021-05</v>
      </c>
    </row>
    <row r="6978" spans="1:17" x14ac:dyDescent="0.35">
      <c r="A6978" s="2">
        <v>45266</v>
      </c>
      <c r="B6978" t="s">
        <v>41</v>
      </c>
      <c r="C6978" t="s">
        <v>43</v>
      </c>
      <c r="D6978" t="s">
        <v>58</v>
      </c>
      <c r="E6978" s="3">
        <v>14529</v>
      </c>
      <c r="F6978" s="3">
        <v>74141</v>
      </c>
      <c r="G6978" t="s">
        <v>35</v>
      </c>
      <c r="H6978" s="3" t="s">
        <v>7008</v>
      </c>
      <c r="I6978" s="3">
        <f t="shared" si="972"/>
        <v>59612</v>
      </c>
      <c r="J6978" s="4">
        <f t="shared" si="973"/>
        <v>4.1029664808314408</v>
      </c>
      <c r="K6978" s="5">
        <f t="shared" si="974"/>
        <v>5.1029664808314408</v>
      </c>
      <c r="L6978" s="4" t="str">
        <f t="shared" si="975"/>
        <v>Over Budget</v>
      </c>
      <c r="M6978">
        <f t="shared" si="976"/>
        <v>2023</v>
      </c>
      <c r="N6978">
        <f t="shared" si="977"/>
        <v>12</v>
      </c>
      <c r="O6978" t="str">
        <f t="shared" si="978"/>
        <v>Dec</v>
      </c>
      <c r="P6978" t="str">
        <f t="shared" si="979"/>
        <v>Q4</v>
      </c>
      <c r="Q6978" t="str">
        <f t="shared" si="980"/>
        <v>2023-12</v>
      </c>
    </row>
    <row r="6979" spans="1:17" x14ac:dyDescent="0.35">
      <c r="A6979" s="2">
        <v>44828</v>
      </c>
      <c r="B6979" t="s">
        <v>37</v>
      </c>
      <c r="C6979" t="s">
        <v>19</v>
      </c>
      <c r="D6979" t="s">
        <v>39</v>
      </c>
      <c r="E6979" s="3">
        <v>46687</v>
      </c>
      <c r="F6979" s="3">
        <v>154496</v>
      </c>
      <c r="G6979" t="s">
        <v>26</v>
      </c>
      <c r="H6979" s="3" t="s">
        <v>7009</v>
      </c>
      <c r="I6979" s="3">
        <f t="shared" si="972"/>
        <v>107809</v>
      </c>
      <c r="J6979" s="4">
        <f t="shared" si="973"/>
        <v>2.3091867115042732</v>
      </c>
      <c r="K6979" s="5">
        <f t="shared" si="974"/>
        <v>3.3091867115042732</v>
      </c>
      <c r="L6979" s="4" t="str">
        <f t="shared" si="975"/>
        <v>Over Budget</v>
      </c>
      <c r="M6979">
        <f t="shared" si="976"/>
        <v>2022</v>
      </c>
      <c r="N6979">
        <f t="shared" si="977"/>
        <v>9</v>
      </c>
      <c r="O6979" t="str">
        <f t="shared" si="978"/>
        <v>Sep</v>
      </c>
      <c r="P6979" t="str">
        <f t="shared" si="979"/>
        <v>Q3</v>
      </c>
      <c r="Q6979" t="str">
        <f t="shared" si="980"/>
        <v>2022-09</v>
      </c>
    </row>
    <row r="6980" spans="1:17" x14ac:dyDescent="0.35">
      <c r="A6980" s="2">
        <v>44609</v>
      </c>
      <c r="B6980" t="s">
        <v>23</v>
      </c>
      <c r="C6980" t="s">
        <v>43</v>
      </c>
      <c r="D6980" t="s">
        <v>25</v>
      </c>
      <c r="E6980" s="3">
        <v>116813</v>
      </c>
      <c r="F6980" s="3">
        <v>155821</v>
      </c>
      <c r="G6980" t="s">
        <v>32</v>
      </c>
      <c r="H6980" s="3" t="s">
        <v>7010</v>
      </c>
      <c r="I6980" s="3">
        <f t="shared" si="972"/>
        <v>39008</v>
      </c>
      <c r="J6980" s="4">
        <f t="shared" si="973"/>
        <v>0.33393543526833486</v>
      </c>
      <c r="K6980" s="5">
        <f t="shared" si="974"/>
        <v>1.3339354352683348</v>
      </c>
      <c r="L6980" s="4" t="str">
        <f t="shared" si="975"/>
        <v>Over Budget</v>
      </c>
      <c r="M6980">
        <f t="shared" si="976"/>
        <v>2022</v>
      </c>
      <c r="N6980">
        <f t="shared" si="977"/>
        <v>2</v>
      </c>
      <c r="O6980" t="str">
        <f t="shared" si="978"/>
        <v>Feb</v>
      </c>
      <c r="P6980" t="str">
        <f t="shared" si="979"/>
        <v>Q1</v>
      </c>
      <c r="Q6980" t="str">
        <f t="shared" si="980"/>
        <v>2022-02</v>
      </c>
    </row>
    <row r="6981" spans="1:17" x14ac:dyDescent="0.35">
      <c r="A6981" s="2">
        <v>44716</v>
      </c>
      <c r="B6981" t="s">
        <v>18</v>
      </c>
      <c r="C6981" t="s">
        <v>23</v>
      </c>
      <c r="D6981" t="s">
        <v>39</v>
      </c>
      <c r="E6981" s="3">
        <v>127270</v>
      </c>
      <c r="F6981" s="3">
        <v>91148</v>
      </c>
      <c r="G6981" t="s">
        <v>35</v>
      </c>
      <c r="H6981" s="3" t="s">
        <v>7011</v>
      </c>
      <c r="I6981" s="3">
        <f t="shared" ref="I6981:I7044" si="981">F6981-E6981</f>
        <v>-36122</v>
      </c>
      <c r="J6981" s="4">
        <f t="shared" ref="J6981:J7044" si="982">IFERROR(I6981/E6981,0)</f>
        <v>-0.28382179618134673</v>
      </c>
      <c r="K6981" s="5">
        <f t="shared" ref="K6981:K7044" si="983">IFERROR(F6981/E6981,0)</f>
        <v>0.71617820381865327</v>
      </c>
      <c r="L6981" s="4" t="str">
        <f t="shared" ref="L6981:L7044" si="984">IF(I6981&gt;0,"Over Budget",IF(I6981&lt;0,"Under Budget","On Budget"))</f>
        <v>Under Budget</v>
      </c>
      <c r="M6981">
        <f t="shared" ref="M6981:M7044" si="985">YEAR(A6981)</f>
        <v>2022</v>
      </c>
      <c r="N6981">
        <f t="shared" ref="N6981:N7044" si="986">MONTH(A6981)</f>
        <v>6</v>
      </c>
      <c r="O6981" t="str">
        <f t="shared" ref="O6981:O7044" si="987">TEXT(A6981,"mmm")</f>
        <v>Jun</v>
      </c>
      <c r="P6981" t="str">
        <f t="shared" ref="P6981:P7044" si="988">"Q"&amp;ROUNDUP(MONTH(A6981)/3,0)</f>
        <v>Q2</v>
      </c>
      <c r="Q6981" t="str">
        <f t="shared" ref="Q6981:Q7044" si="989">TEXT(A6981,"yyyy-mm")</f>
        <v>2022-06</v>
      </c>
    </row>
    <row r="6982" spans="1:17" x14ac:dyDescent="0.35">
      <c r="A6982" s="2">
        <v>44583</v>
      </c>
      <c r="B6982" t="s">
        <v>28</v>
      </c>
      <c r="C6982" t="s">
        <v>29</v>
      </c>
      <c r="D6982" t="s">
        <v>39</v>
      </c>
      <c r="E6982" s="3">
        <v>124012</v>
      </c>
      <c r="F6982" s="3">
        <v>41666</v>
      </c>
      <c r="G6982" t="s">
        <v>35</v>
      </c>
      <c r="H6982" s="3" t="s">
        <v>7012</v>
      </c>
      <c r="I6982" s="3">
        <f t="shared" si="981"/>
        <v>-82346</v>
      </c>
      <c r="J6982" s="4">
        <f t="shared" si="982"/>
        <v>-0.66401638551107955</v>
      </c>
      <c r="K6982" s="5">
        <f t="shared" si="983"/>
        <v>0.33598361448892045</v>
      </c>
      <c r="L6982" s="4" t="str">
        <f t="shared" si="984"/>
        <v>Under Budget</v>
      </c>
      <c r="M6982">
        <f t="shared" si="985"/>
        <v>2022</v>
      </c>
      <c r="N6982">
        <f t="shared" si="986"/>
        <v>1</v>
      </c>
      <c r="O6982" t="str">
        <f t="shared" si="987"/>
        <v>Jan</v>
      </c>
      <c r="P6982" t="str">
        <f t="shared" si="988"/>
        <v>Q1</v>
      </c>
      <c r="Q6982" t="str">
        <f t="shared" si="989"/>
        <v>2022-01</v>
      </c>
    </row>
    <row r="6983" spans="1:17" x14ac:dyDescent="0.35">
      <c r="A6983" s="2">
        <v>44471</v>
      </c>
      <c r="B6983" t="s">
        <v>23</v>
      </c>
      <c r="C6983" t="s">
        <v>34</v>
      </c>
      <c r="D6983" t="s">
        <v>39</v>
      </c>
      <c r="E6983" s="3">
        <v>73627</v>
      </c>
      <c r="F6983" s="3">
        <v>36858</v>
      </c>
      <c r="G6983" t="s">
        <v>26</v>
      </c>
      <c r="H6983" s="3" t="s">
        <v>7013</v>
      </c>
      <c r="I6983" s="3">
        <f t="shared" si="981"/>
        <v>-36769</v>
      </c>
      <c r="J6983" s="4">
        <f t="shared" si="982"/>
        <v>-0.4993956021568175</v>
      </c>
      <c r="K6983" s="5">
        <f t="shared" si="983"/>
        <v>0.50060439784318256</v>
      </c>
      <c r="L6983" s="4" t="str">
        <f t="shared" si="984"/>
        <v>Under Budget</v>
      </c>
      <c r="M6983">
        <f t="shared" si="985"/>
        <v>2021</v>
      </c>
      <c r="N6983">
        <f t="shared" si="986"/>
        <v>10</v>
      </c>
      <c r="O6983" t="str">
        <f t="shared" si="987"/>
        <v>Oct</v>
      </c>
      <c r="P6983" t="str">
        <f t="shared" si="988"/>
        <v>Q4</v>
      </c>
      <c r="Q6983" t="str">
        <f t="shared" si="989"/>
        <v>2021-10</v>
      </c>
    </row>
    <row r="6984" spans="1:17" x14ac:dyDescent="0.35">
      <c r="A6984" s="2">
        <v>44549</v>
      </c>
      <c r="B6984" t="s">
        <v>41</v>
      </c>
      <c r="C6984" t="s">
        <v>19</v>
      </c>
      <c r="D6984" t="s">
        <v>30</v>
      </c>
      <c r="E6984" s="3">
        <v>124621</v>
      </c>
      <c r="F6984" s="3">
        <v>35640</v>
      </c>
      <c r="G6984" t="s">
        <v>32</v>
      </c>
      <c r="H6984" s="3" t="s">
        <v>7014</v>
      </c>
      <c r="I6984" s="3">
        <f t="shared" si="981"/>
        <v>-88981</v>
      </c>
      <c r="J6984" s="4">
        <f t="shared" si="982"/>
        <v>-0.71401288707360722</v>
      </c>
      <c r="K6984" s="5">
        <f t="shared" si="983"/>
        <v>0.28598711292639284</v>
      </c>
      <c r="L6984" s="4" t="str">
        <f t="shared" si="984"/>
        <v>Under Budget</v>
      </c>
      <c r="M6984">
        <f t="shared" si="985"/>
        <v>2021</v>
      </c>
      <c r="N6984">
        <f t="shared" si="986"/>
        <v>12</v>
      </c>
      <c r="O6984" t="str">
        <f t="shared" si="987"/>
        <v>Dec</v>
      </c>
      <c r="P6984" t="str">
        <f t="shared" si="988"/>
        <v>Q4</v>
      </c>
      <c r="Q6984" t="str">
        <f t="shared" si="989"/>
        <v>2021-12</v>
      </c>
    </row>
    <row r="6985" spans="1:17" x14ac:dyDescent="0.35">
      <c r="A6985" s="2">
        <v>45286</v>
      </c>
      <c r="B6985" t="s">
        <v>41</v>
      </c>
      <c r="C6985" t="s">
        <v>34</v>
      </c>
      <c r="D6985" t="s">
        <v>39</v>
      </c>
      <c r="E6985" s="3">
        <v>18819</v>
      </c>
      <c r="F6985" s="3">
        <v>160836</v>
      </c>
      <c r="G6985" t="s">
        <v>35</v>
      </c>
      <c r="H6985" s="3" t="s">
        <v>7015</v>
      </c>
      <c r="I6985" s="3">
        <f t="shared" si="981"/>
        <v>142017</v>
      </c>
      <c r="J6985" s="4">
        <f t="shared" si="982"/>
        <v>7.5464689941017058</v>
      </c>
      <c r="K6985" s="5">
        <f t="shared" si="983"/>
        <v>8.5464689941017049</v>
      </c>
      <c r="L6985" s="4" t="str">
        <f t="shared" si="984"/>
        <v>Over Budget</v>
      </c>
      <c r="M6985">
        <f t="shared" si="985"/>
        <v>2023</v>
      </c>
      <c r="N6985">
        <f t="shared" si="986"/>
        <v>12</v>
      </c>
      <c r="O6985" t="str">
        <f t="shared" si="987"/>
        <v>Dec</v>
      </c>
      <c r="P6985" t="str">
        <f t="shared" si="988"/>
        <v>Q4</v>
      </c>
      <c r="Q6985" t="str">
        <f t="shared" si="989"/>
        <v>2023-12</v>
      </c>
    </row>
    <row r="6986" spans="1:17" x14ac:dyDescent="0.35">
      <c r="A6986" s="2">
        <v>44794</v>
      </c>
      <c r="B6986" t="s">
        <v>37</v>
      </c>
      <c r="C6986" t="s">
        <v>24</v>
      </c>
      <c r="D6986" t="s">
        <v>39</v>
      </c>
      <c r="E6986" s="3">
        <v>97243</v>
      </c>
      <c r="F6986" s="3">
        <v>55937</v>
      </c>
      <c r="G6986" t="s">
        <v>35</v>
      </c>
      <c r="H6986" s="3" t="s">
        <v>7016</v>
      </c>
      <c r="I6986" s="3">
        <f t="shared" si="981"/>
        <v>-41306</v>
      </c>
      <c r="J6986" s="4">
        <f t="shared" si="982"/>
        <v>-0.42477093466881932</v>
      </c>
      <c r="K6986" s="5">
        <f t="shared" si="983"/>
        <v>0.57522906533118068</v>
      </c>
      <c r="L6986" s="4" t="str">
        <f t="shared" si="984"/>
        <v>Under Budget</v>
      </c>
      <c r="M6986">
        <f t="shared" si="985"/>
        <v>2022</v>
      </c>
      <c r="N6986">
        <f t="shared" si="986"/>
        <v>8</v>
      </c>
      <c r="O6986" t="str">
        <f t="shared" si="987"/>
        <v>Aug</v>
      </c>
      <c r="P6986" t="str">
        <f t="shared" si="988"/>
        <v>Q3</v>
      </c>
      <c r="Q6986" t="str">
        <f t="shared" si="989"/>
        <v>2022-08</v>
      </c>
    </row>
    <row r="6987" spans="1:17" x14ac:dyDescent="0.35">
      <c r="A6987" s="2">
        <v>44754</v>
      </c>
      <c r="B6987" t="s">
        <v>37</v>
      </c>
      <c r="C6987" t="s">
        <v>43</v>
      </c>
      <c r="D6987" t="s">
        <v>58</v>
      </c>
      <c r="E6987" s="3">
        <v>72793</v>
      </c>
      <c r="F6987" s="3">
        <v>24473</v>
      </c>
      <c r="G6987" t="s">
        <v>32</v>
      </c>
      <c r="H6987" s="3" t="s">
        <v>7017</v>
      </c>
      <c r="I6987" s="3">
        <f t="shared" si="981"/>
        <v>-48320</v>
      </c>
      <c r="J6987" s="4">
        <f t="shared" si="982"/>
        <v>-0.66380009066805878</v>
      </c>
      <c r="K6987" s="5">
        <f t="shared" si="983"/>
        <v>0.33619990933194127</v>
      </c>
      <c r="L6987" s="4" t="str">
        <f t="shared" si="984"/>
        <v>Under Budget</v>
      </c>
      <c r="M6987">
        <f t="shared" si="985"/>
        <v>2022</v>
      </c>
      <c r="N6987">
        <f t="shared" si="986"/>
        <v>7</v>
      </c>
      <c r="O6987" t="str">
        <f t="shared" si="987"/>
        <v>Jul</v>
      </c>
      <c r="P6987" t="str">
        <f t="shared" si="988"/>
        <v>Q3</v>
      </c>
      <c r="Q6987" t="str">
        <f t="shared" si="989"/>
        <v>2022-07</v>
      </c>
    </row>
    <row r="6988" spans="1:17" x14ac:dyDescent="0.35">
      <c r="A6988" s="2">
        <v>44309</v>
      </c>
      <c r="B6988" t="s">
        <v>23</v>
      </c>
      <c r="C6988" t="s">
        <v>24</v>
      </c>
      <c r="D6988" t="s">
        <v>58</v>
      </c>
      <c r="E6988" s="3">
        <v>70115</v>
      </c>
      <c r="F6988" s="3">
        <v>64209</v>
      </c>
      <c r="G6988" t="s">
        <v>32</v>
      </c>
      <c r="H6988" s="3" t="s">
        <v>7018</v>
      </c>
      <c r="I6988" s="3">
        <f t="shared" si="981"/>
        <v>-5906</v>
      </c>
      <c r="J6988" s="4">
        <f t="shared" si="982"/>
        <v>-8.4233045710618265E-2</v>
      </c>
      <c r="K6988" s="5">
        <f t="shared" si="983"/>
        <v>0.91576695428938171</v>
      </c>
      <c r="L6988" s="4" t="str">
        <f t="shared" si="984"/>
        <v>Under Budget</v>
      </c>
      <c r="M6988">
        <f t="shared" si="985"/>
        <v>2021</v>
      </c>
      <c r="N6988">
        <f t="shared" si="986"/>
        <v>4</v>
      </c>
      <c r="O6988" t="str">
        <f t="shared" si="987"/>
        <v>Apr</v>
      </c>
      <c r="P6988" t="str">
        <f t="shared" si="988"/>
        <v>Q2</v>
      </c>
      <c r="Q6988" t="str">
        <f t="shared" si="989"/>
        <v>2021-04</v>
      </c>
    </row>
    <row r="6989" spans="1:17" x14ac:dyDescent="0.35">
      <c r="A6989" s="2">
        <v>44337</v>
      </c>
      <c r="B6989" t="s">
        <v>55</v>
      </c>
      <c r="C6989" t="s">
        <v>19</v>
      </c>
      <c r="D6989" t="s">
        <v>30</v>
      </c>
      <c r="E6989" s="3">
        <v>141624</v>
      </c>
      <c r="F6989" s="3">
        <v>152533</v>
      </c>
      <c r="G6989" t="s">
        <v>35</v>
      </c>
      <c r="H6989" s="3" t="s">
        <v>7019</v>
      </c>
      <c r="I6989" s="3">
        <f t="shared" si="981"/>
        <v>10909</v>
      </c>
      <c r="J6989" s="4">
        <f t="shared" si="982"/>
        <v>7.7027904874879968E-2</v>
      </c>
      <c r="K6989" s="5">
        <f t="shared" si="983"/>
        <v>1.0770279048748799</v>
      </c>
      <c r="L6989" s="4" t="str">
        <f t="shared" si="984"/>
        <v>Over Budget</v>
      </c>
      <c r="M6989">
        <f t="shared" si="985"/>
        <v>2021</v>
      </c>
      <c r="N6989">
        <f t="shared" si="986"/>
        <v>5</v>
      </c>
      <c r="O6989" t="str">
        <f t="shared" si="987"/>
        <v>May</v>
      </c>
      <c r="P6989" t="str">
        <f t="shared" si="988"/>
        <v>Q2</v>
      </c>
      <c r="Q6989" t="str">
        <f t="shared" si="989"/>
        <v>2021-05</v>
      </c>
    </row>
    <row r="6990" spans="1:17" x14ac:dyDescent="0.35">
      <c r="A6990" s="2">
        <v>44926</v>
      </c>
      <c r="B6990" t="s">
        <v>55</v>
      </c>
      <c r="C6990" t="s">
        <v>29</v>
      </c>
      <c r="D6990" t="s">
        <v>30</v>
      </c>
      <c r="E6990" s="3">
        <v>89718</v>
      </c>
      <c r="F6990" s="3">
        <v>144635</v>
      </c>
      <c r="G6990" t="s">
        <v>21</v>
      </c>
      <c r="H6990" s="3" t="s">
        <v>7020</v>
      </c>
      <c r="I6990" s="3">
        <f t="shared" si="981"/>
        <v>54917</v>
      </c>
      <c r="J6990" s="4">
        <f t="shared" si="982"/>
        <v>0.61210682360284452</v>
      </c>
      <c r="K6990" s="5">
        <f t="shared" si="983"/>
        <v>1.6121068236028444</v>
      </c>
      <c r="L6990" s="4" t="str">
        <f t="shared" si="984"/>
        <v>Over Budget</v>
      </c>
      <c r="M6990">
        <f t="shared" si="985"/>
        <v>2022</v>
      </c>
      <c r="N6990">
        <f t="shared" si="986"/>
        <v>12</v>
      </c>
      <c r="O6990" t="str">
        <f t="shared" si="987"/>
        <v>Dec</v>
      </c>
      <c r="P6990" t="str">
        <f t="shared" si="988"/>
        <v>Q4</v>
      </c>
      <c r="Q6990" t="str">
        <f t="shared" si="989"/>
        <v>2022-12</v>
      </c>
    </row>
    <row r="6991" spans="1:17" x14ac:dyDescent="0.35">
      <c r="A6991" s="2">
        <v>44785</v>
      </c>
      <c r="B6991" t="s">
        <v>37</v>
      </c>
      <c r="C6991" t="s">
        <v>23</v>
      </c>
      <c r="D6991" t="s">
        <v>39</v>
      </c>
      <c r="E6991" s="3">
        <v>120086</v>
      </c>
      <c r="F6991" s="3">
        <v>19403</v>
      </c>
      <c r="G6991" t="s">
        <v>21</v>
      </c>
      <c r="H6991" s="3" t="s">
        <v>7021</v>
      </c>
      <c r="I6991" s="3">
        <f t="shared" si="981"/>
        <v>-100683</v>
      </c>
      <c r="J6991" s="4">
        <f t="shared" si="982"/>
        <v>-0.83842412937394872</v>
      </c>
      <c r="K6991" s="5">
        <f t="shared" si="983"/>
        <v>0.16157587062605133</v>
      </c>
      <c r="L6991" s="4" t="str">
        <f t="shared" si="984"/>
        <v>Under Budget</v>
      </c>
      <c r="M6991">
        <f t="shared" si="985"/>
        <v>2022</v>
      </c>
      <c r="N6991">
        <f t="shared" si="986"/>
        <v>8</v>
      </c>
      <c r="O6991" t="str">
        <f t="shared" si="987"/>
        <v>Aug</v>
      </c>
      <c r="P6991" t="str">
        <f t="shared" si="988"/>
        <v>Q3</v>
      </c>
      <c r="Q6991" t="str">
        <f t="shared" si="989"/>
        <v>2022-08</v>
      </c>
    </row>
    <row r="6992" spans="1:17" x14ac:dyDescent="0.35">
      <c r="A6992" s="2">
        <v>44607</v>
      </c>
      <c r="B6992" t="s">
        <v>55</v>
      </c>
      <c r="C6992" t="s">
        <v>43</v>
      </c>
      <c r="D6992" t="s">
        <v>25</v>
      </c>
      <c r="E6992" s="3">
        <v>107139</v>
      </c>
      <c r="F6992" s="3">
        <v>34065</v>
      </c>
      <c r="G6992" t="s">
        <v>35</v>
      </c>
      <c r="H6992" s="3" t="s">
        <v>7022</v>
      </c>
      <c r="I6992" s="3">
        <f t="shared" si="981"/>
        <v>-73074</v>
      </c>
      <c r="J6992" s="4">
        <f t="shared" si="982"/>
        <v>-0.68204855374793494</v>
      </c>
      <c r="K6992" s="5">
        <f t="shared" si="983"/>
        <v>0.31795144625206506</v>
      </c>
      <c r="L6992" s="4" t="str">
        <f t="shared" si="984"/>
        <v>Under Budget</v>
      </c>
      <c r="M6992">
        <f t="shared" si="985"/>
        <v>2022</v>
      </c>
      <c r="N6992">
        <f t="shared" si="986"/>
        <v>2</v>
      </c>
      <c r="O6992" t="str">
        <f t="shared" si="987"/>
        <v>Feb</v>
      </c>
      <c r="P6992" t="str">
        <f t="shared" si="988"/>
        <v>Q1</v>
      </c>
      <c r="Q6992" t="str">
        <f t="shared" si="989"/>
        <v>2022-02</v>
      </c>
    </row>
    <row r="6993" spans="1:17" x14ac:dyDescent="0.35">
      <c r="A6993" s="2">
        <v>44573</v>
      </c>
      <c r="B6993" t="s">
        <v>18</v>
      </c>
      <c r="C6993" t="s">
        <v>24</v>
      </c>
      <c r="D6993" t="s">
        <v>25</v>
      </c>
      <c r="E6993" s="3">
        <v>105848</v>
      </c>
      <c r="F6993" s="3">
        <v>13429</v>
      </c>
      <c r="G6993" t="s">
        <v>32</v>
      </c>
      <c r="H6993" s="3" t="s">
        <v>7023</v>
      </c>
      <c r="I6993" s="3">
        <f t="shared" si="981"/>
        <v>-92419</v>
      </c>
      <c r="J6993" s="4">
        <f t="shared" si="982"/>
        <v>-0.8731293930919809</v>
      </c>
      <c r="K6993" s="5">
        <f t="shared" si="983"/>
        <v>0.12687060690801905</v>
      </c>
      <c r="L6993" s="4" t="str">
        <f t="shared" si="984"/>
        <v>Under Budget</v>
      </c>
      <c r="M6993">
        <f t="shared" si="985"/>
        <v>2022</v>
      </c>
      <c r="N6993">
        <f t="shared" si="986"/>
        <v>1</v>
      </c>
      <c r="O6993" t="str">
        <f t="shared" si="987"/>
        <v>Jan</v>
      </c>
      <c r="P6993" t="str">
        <f t="shared" si="988"/>
        <v>Q1</v>
      </c>
      <c r="Q6993" t="str">
        <f t="shared" si="989"/>
        <v>2022-01</v>
      </c>
    </row>
    <row r="6994" spans="1:17" x14ac:dyDescent="0.35">
      <c r="A6994" s="2">
        <v>44947</v>
      </c>
      <c r="B6994" t="s">
        <v>23</v>
      </c>
      <c r="C6994" t="s">
        <v>29</v>
      </c>
      <c r="D6994" t="s">
        <v>20</v>
      </c>
      <c r="E6994" s="3">
        <v>25155</v>
      </c>
      <c r="F6994" s="3">
        <v>66793</v>
      </c>
      <c r="G6994" t="s">
        <v>32</v>
      </c>
      <c r="H6994" s="3" t="s">
        <v>7024</v>
      </c>
      <c r="I6994" s="3">
        <f t="shared" si="981"/>
        <v>41638</v>
      </c>
      <c r="J6994" s="4">
        <f t="shared" si="982"/>
        <v>1.6552574040946133</v>
      </c>
      <c r="K6994" s="5">
        <f t="shared" si="983"/>
        <v>2.6552574040946135</v>
      </c>
      <c r="L6994" s="4" t="str">
        <f t="shared" si="984"/>
        <v>Over Budget</v>
      </c>
      <c r="M6994">
        <f t="shared" si="985"/>
        <v>2023</v>
      </c>
      <c r="N6994">
        <f t="shared" si="986"/>
        <v>1</v>
      </c>
      <c r="O6994" t="str">
        <f t="shared" si="987"/>
        <v>Jan</v>
      </c>
      <c r="P6994" t="str">
        <f t="shared" si="988"/>
        <v>Q1</v>
      </c>
      <c r="Q6994" t="str">
        <f t="shared" si="989"/>
        <v>2023-01</v>
      </c>
    </row>
    <row r="6995" spans="1:17" x14ac:dyDescent="0.35">
      <c r="A6995" s="2">
        <v>44823</v>
      </c>
      <c r="B6995" t="s">
        <v>18</v>
      </c>
      <c r="C6995" t="s">
        <v>43</v>
      </c>
      <c r="D6995" t="s">
        <v>25</v>
      </c>
      <c r="E6995" s="3">
        <v>140092</v>
      </c>
      <c r="F6995" s="3">
        <v>17282</v>
      </c>
      <c r="G6995" t="s">
        <v>21</v>
      </c>
      <c r="H6995" s="3" t="s">
        <v>7025</v>
      </c>
      <c r="I6995" s="3">
        <f t="shared" si="981"/>
        <v>-122810</v>
      </c>
      <c r="J6995" s="4">
        <f t="shared" si="982"/>
        <v>-0.87663820917682667</v>
      </c>
      <c r="K6995" s="5">
        <f t="shared" si="983"/>
        <v>0.12336179082317335</v>
      </c>
      <c r="L6995" s="4" t="str">
        <f t="shared" si="984"/>
        <v>Under Budget</v>
      </c>
      <c r="M6995">
        <f t="shared" si="985"/>
        <v>2022</v>
      </c>
      <c r="N6995">
        <f t="shared" si="986"/>
        <v>9</v>
      </c>
      <c r="O6995" t="str">
        <f t="shared" si="987"/>
        <v>Sep</v>
      </c>
      <c r="P6995" t="str">
        <f t="shared" si="988"/>
        <v>Q3</v>
      </c>
      <c r="Q6995" t="str">
        <f t="shared" si="989"/>
        <v>2022-09</v>
      </c>
    </row>
    <row r="6996" spans="1:17" x14ac:dyDescent="0.35">
      <c r="A6996" s="2">
        <v>45191</v>
      </c>
      <c r="B6996" t="s">
        <v>55</v>
      </c>
      <c r="C6996" t="s">
        <v>34</v>
      </c>
      <c r="D6996" t="s">
        <v>25</v>
      </c>
      <c r="E6996" s="3">
        <v>85813</v>
      </c>
      <c r="F6996" s="3">
        <v>63351</v>
      </c>
      <c r="G6996" t="s">
        <v>21</v>
      </c>
      <c r="H6996" s="3" t="s">
        <v>7026</v>
      </c>
      <c r="I6996" s="3">
        <f t="shared" si="981"/>
        <v>-22462</v>
      </c>
      <c r="J6996" s="4">
        <f t="shared" si="982"/>
        <v>-0.2617552119142787</v>
      </c>
      <c r="K6996" s="5">
        <f t="shared" si="983"/>
        <v>0.73824478808572125</v>
      </c>
      <c r="L6996" s="4" t="str">
        <f t="shared" si="984"/>
        <v>Under Budget</v>
      </c>
      <c r="M6996">
        <f t="shared" si="985"/>
        <v>2023</v>
      </c>
      <c r="N6996">
        <f t="shared" si="986"/>
        <v>9</v>
      </c>
      <c r="O6996" t="str">
        <f t="shared" si="987"/>
        <v>Sep</v>
      </c>
      <c r="P6996" t="str">
        <f t="shared" si="988"/>
        <v>Q3</v>
      </c>
      <c r="Q6996" t="str">
        <f t="shared" si="989"/>
        <v>2023-09</v>
      </c>
    </row>
    <row r="6997" spans="1:17" x14ac:dyDescent="0.35">
      <c r="A6997" s="2">
        <v>44899</v>
      </c>
      <c r="B6997" t="s">
        <v>37</v>
      </c>
      <c r="C6997" t="s">
        <v>23</v>
      </c>
      <c r="D6997" t="s">
        <v>58</v>
      </c>
      <c r="E6997" s="3">
        <v>116064</v>
      </c>
      <c r="F6997" s="3">
        <v>85357</v>
      </c>
      <c r="G6997" t="s">
        <v>26</v>
      </c>
      <c r="H6997" s="3" t="s">
        <v>7027</v>
      </c>
      <c r="I6997" s="3">
        <f t="shared" si="981"/>
        <v>-30707</v>
      </c>
      <c r="J6997" s="4">
        <f t="shared" si="982"/>
        <v>-0.26456954783567688</v>
      </c>
      <c r="K6997" s="5">
        <f t="shared" si="983"/>
        <v>0.73543045216432312</v>
      </c>
      <c r="L6997" s="4" t="str">
        <f t="shared" si="984"/>
        <v>Under Budget</v>
      </c>
      <c r="M6997">
        <f t="shared" si="985"/>
        <v>2022</v>
      </c>
      <c r="N6997">
        <f t="shared" si="986"/>
        <v>12</v>
      </c>
      <c r="O6997" t="str">
        <f t="shared" si="987"/>
        <v>Dec</v>
      </c>
      <c r="P6997" t="str">
        <f t="shared" si="988"/>
        <v>Q4</v>
      </c>
      <c r="Q6997" t="str">
        <f t="shared" si="989"/>
        <v>2022-12</v>
      </c>
    </row>
    <row r="6998" spans="1:17" x14ac:dyDescent="0.35">
      <c r="A6998" s="2">
        <v>44658</v>
      </c>
      <c r="B6998" t="s">
        <v>18</v>
      </c>
      <c r="C6998" t="s">
        <v>29</v>
      </c>
      <c r="D6998" t="s">
        <v>20</v>
      </c>
      <c r="E6998" s="3">
        <v>90212</v>
      </c>
      <c r="F6998" s="3">
        <v>138564</v>
      </c>
      <c r="G6998" t="s">
        <v>21</v>
      </c>
      <c r="H6998" s="3" t="s">
        <v>7028</v>
      </c>
      <c r="I6998" s="3">
        <f t="shared" si="981"/>
        <v>48352</v>
      </c>
      <c r="J6998" s="4">
        <f t="shared" si="982"/>
        <v>0.53598190928036182</v>
      </c>
      <c r="K6998" s="5">
        <f t="shared" si="983"/>
        <v>1.5359819092803617</v>
      </c>
      <c r="L6998" s="4" t="str">
        <f t="shared" si="984"/>
        <v>Over Budget</v>
      </c>
      <c r="M6998">
        <f t="shared" si="985"/>
        <v>2022</v>
      </c>
      <c r="N6998">
        <f t="shared" si="986"/>
        <v>4</v>
      </c>
      <c r="O6998" t="str">
        <f t="shared" si="987"/>
        <v>Apr</v>
      </c>
      <c r="P6998" t="str">
        <f t="shared" si="988"/>
        <v>Q2</v>
      </c>
      <c r="Q6998" t="str">
        <f t="shared" si="989"/>
        <v>2022-04</v>
      </c>
    </row>
    <row r="6999" spans="1:17" x14ac:dyDescent="0.35">
      <c r="A6999" s="2">
        <v>44208</v>
      </c>
      <c r="B6999" t="s">
        <v>41</v>
      </c>
      <c r="C6999" t="s">
        <v>43</v>
      </c>
      <c r="D6999" t="s">
        <v>20</v>
      </c>
      <c r="E6999" s="3">
        <v>19785</v>
      </c>
      <c r="F6999" s="3">
        <v>147414</v>
      </c>
      <c r="G6999" t="s">
        <v>32</v>
      </c>
      <c r="H6999" s="3" t="s">
        <v>7029</v>
      </c>
      <c r="I6999" s="3">
        <f t="shared" si="981"/>
        <v>127629</v>
      </c>
      <c r="J6999" s="4">
        <f t="shared" si="982"/>
        <v>6.4507960576194083</v>
      </c>
      <c r="K6999" s="5">
        <f t="shared" si="983"/>
        <v>7.4507960576194083</v>
      </c>
      <c r="L6999" s="4" t="str">
        <f t="shared" si="984"/>
        <v>Over Budget</v>
      </c>
      <c r="M6999">
        <f t="shared" si="985"/>
        <v>2021</v>
      </c>
      <c r="N6999">
        <f t="shared" si="986"/>
        <v>1</v>
      </c>
      <c r="O6999" t="str">
        <f t="shared" si="987"/>
        <v>Jan</v>
      </c>
      <c r="P6999" t="str">
        <f t="shared" si="988"/>
        <v>Q1</v>
      </c>
      <c r="Q6999" t="str">
        <f t="shared" si="989"/>
        <v>2021-01</v>
      </c>
    </row>
    <row r="7000" spans="1:17" x14ac:dyDescent="0.35">
      <c r="A7000" s="2">
        <v>44673</v>
      </c>
      <c r="B7000" t="s">
        <v>37</v>
      </c>
      <c r="C7000" t="s">
        <v>23</v>
      </c>
      <c r="D7000" t="s">
        <v>58</v>
      </c>
      <c r="E7000" s="3">
        <v>21970</v>
      </c>
      <c r="F7000" s="3">
        <v>153725</v>
      </c>
      <c r="G7000" t="s">
        <v>21</v>
      </c>
      <c r="H7000" s="3" t="s">
        <v>7030</v>
      </c>
      <c r="I7000" s="3">
        <f t="shared" si="981"/>
        <v>131755</v>
      </c>
      <c r="J7000" s="4">
        <f t="shared" si="982"/>
        <v>5.9970414201183431</v>
      </c>
      <c r="K7000" s="5">
        <f t="shared" si="983"/>
        <v>6.9970414201183431</v>
      </c>
      <c r="L7000" s="4" t="str">
        <f t="shared" si="984"/>
        <v>Over Budget</v>
      </c>
      <c r="M7000">
        <f t="shared" si="985"/>
        <v>2022</v>
      </c>
      <c r="N7000">
        <f t="shared" si="986"/>
        <v>4</v>
      </c>
      <c r="O7000" t="str">
        <f t="shared" si="987"/>
        <v>Apr</v>
      </c>
      <c r="P7000" t="str">
        <f t="shared" si="988"/>
        <v>Q2</v>
      </c>
      <c r="Q7000" t="str">
        <f t="shared" si="989"/>
        <v>2022-04</v>
      </c>
    </row>
    <row r="7001" spans="1:17" x14ac:dyDescent="0.35">
      <c r="A7001" s="2">
        <v>45135</v>
      </c>
      <c r="B7001" t="s">
        <v>23</v>
      </c>
      <c r="C7001" t="s">
        <v>29</v>
      </c>
      <c r="D7001" t="s">
        <v>25</v>
      </c>
      <c r="E7001" s="3">
        <v>78800</v>
      </c>
      <c r="F7001" s="3">
        <v>13434</v>
      </c>
      <c r="G7001" t="s">
        <v>35</v>
      </c>
      <c r="H7001" s="3" t="s">
        <v>7031</v>
      </c>
      <c r="I7001" s="3">
        <f t="shared" si="981"/>
        <v>-65366</v>
      </c>
      <c r="J7001" s="4">
        <f t="shared" si="982"/>
        <v>-0.82951776649746189</v>
      </c>
      <c r="K7001" s="5">
        <f t="shared" si="983"/>
        <v>0.17048223350253808</v>
      </c>
      <c r="L7001" s="4" t="str">
        <f t="shared" si="984"/>
        <v>Under Budget</v>
      </c>
      <c r="M7001">
        <f t="shared" si="985"/>
        <v>2023</v>
      </c>
      <c r="N7001">
        <f t="shared" si="986"/>
        <v>7</v>
      </c>
      <c r="O7001" t="str">
        <f t="shared" si="987"/>
        <v>Jul</v>
      </c>
      <c r="P7001" t="str">
        <f t="shared" si="988"/>
        <v>Q3</v>
      </c>
      <c r="Q7001" t="str">
        <f t="shared" si="989"/>
        <v>2023-07</v>
      </c>
    </row>
    <row r="7002" spans="1:17" x14ac:dyDescent="0.35">
      <c r="A7002" s="2">
        <v>44597</v>
      </c>
      <c r="B7002" t="s">
        <v>28</v>
      </c>
      <c r="C7002" t="s">
        <v>34</v>
      </c>
      <c r="D7002" t="s">
        <v>25</v>
      </c>
      <c r="E7002" s="3">
        <v>113297</v>
      </c>
      <c r="F7002" s="3">
        <v>90896</v>
      </c>
      <c r="G7002" t="s">
        <v>26</v>
      </c>
      <c r="H7002" s="3" t="s">
        <v>7032</v>
      </c>
      <c r="I7002" s="3">
        <f t="shared" si="981"/>
        <v>-22401</v>
      </c>
      <c r="J7002" s="4">
        <f t="shared" si="982"/>
        <v>-0.19771926882441723</v>
      </c>
      <c r="K7002" s="5">
        <f t="shared" si="983"/>
        <v>0.80228073117558274</v>
      </c>
      <c r="L7002" s="4" t="str">
        <f t="shared" si="984"/>
        <v>Under Budget</v>
      </c>
      <c r="M7002">
        <f t="shared" si="985"/>
        <v>2022</v>
      </c>
      <c r="N7002">
        <f t="shared" si="986"/>
        <v>2</v>
      </c>
      <c r="O7002" t="str">
        <f t="shared" si="987"/>
        <v>Feb</v>
      </c>
      <c r="P7002" t="str">
        <f t="shared" si="988"/>
        <v>Q1</v>
      </c>
      <c r="Q7002" t="str">
        <f t="shared" si="989"/>
        <v>2022-02</v>
      </c>
    </row>
    <row r="7003" spans="1:17" x14ac:dyDescent="0.35">
      <c r="A7003" s="2">
        <v>45004</v>
      </c>
      <c r="B7003" t="s">
        <v>28</v>
      </c>
      <c r="C7003" t="s">
        <v>34</v>
      </c>
      <c r="D7003" t="s">
        <v>20</v>
      </c>
      <c r="E7003" s="3">
        <v>84343</v>
      </c>
      <c r="F7003" s="3">
        <v>128837</v>
      </c>
      <c r="G7003" t="s">
        <v>26</v>
      </c>
      <c r="H7003" s="3" t="s">
        <v>7033</v>
      </c>
      <c r="I7003" s="3">
        <f t="shared" si="981"/>
        <v>44494</v>
      </c>
      <c r="J7003" s="4">
        <f t="shared" si="982"/>
        <v>0.52753636934896786</v>
      </c>
      <c r="K7003" s="5">
        <f t="shared" si="983"/>
        <v>1.5275363693489679</v>
      </c>
      <c r="L7003" s="4" t="str">
        <f t="shared" si="984"/>
        <v>Over Budget</v>
      </c>
      <c r="M7003">
        <f t="shared" si="985"/>
        <v>2023</v>
      </c>
      <c r="N7003">
        <f t="shared" si="986"/>
        <v>3</v>
      </c>
      <c r="O7003" t="str">
        <f t="shared" si="987"/>
        <v>Mar</v>
      </c>
      <c r="P7003" t="str">
        <f t="shared" si="988"/>
        <v>Q1</v>
      </c>
      <c r="Q7003" t="str">
        <f t="shared" si="989"/>
        <v>2023-03</v>
      </c>
    </row>
    <row r="7004" spans="1:17" x14ac:dyDescent="0.35">
      <c r="A7004" s="2">
        <v>44373</v>
      </c>
      <c r="B7004" t="s">
        <v>37</v>
      </c>
      <c r="C7004" t="s">
        <v>24</v>
      </c>
      <c r="D7004" t="s">
        <v>25</v>
      </c>
      <c r="E7004" s="3">
        <v>36207</v>
      </c>
      <c r="F7004" s="3">
        <v>14460</v>
      </c>
      <c r="G7004" t="s">
        <v>32</v>
      </c>
      <c r="H7004" s="3" t="s">
        <v>7034</v>
      </c>
      <c r="I7004" s="3">
        <f t="shared" si="981"/>
        <v>-21747</v>
      </c>
      <c r="J7004" s="4">
        <f t="shared" si="982"/>
        <v>-0.60062971248653574</v>
      </c>
      <c r="K7004" s="5">
        <f t="shared" si="983"/>
        <v>0.39937028751346426</v>
      </c>
      <c r="L7004" s="4" t="str">
        <f t="shared" si="984"/>
        <v>Under Budget</v>
      </c>
      <c r="M7004">
        <f t="shared" si="985"/>
        <v>2021</v>
      </c>
      <c r="N7004">
        <f t="shared" si="986"/>
        <v>6</v>
      </c>
      <c r="O7004" t="str">
        <f t="shared" si="987"/>
        <v>Jun</v>
      </c>
      <c r="P7004" t="str">
        <f t="shared" si="988"/>
        <v>Q2</v>
      </c>
      <c r="Q7004" t="str">
        <f t="shared" si="989"/>
        <v>2021-06</v>
      </c>
    </row>
    <row r="7005" spans="1:17" x14ac:dyDescent="0.35">
      <c r="A7005" s="2">
        <v>44253</v>
      </c>
      <c r="B7005" t="s">
        <v>55</v>
      </c>
      <c r="C7005" t="s">
        <v>19</v>
      </c>
      <c r="D7005" t="s">
        <v>20</v>
      </c>
      <c r="E7005" s="3">
        <v>19136</v>
      </c>
      <c r="F7005" s="3">
        <v>152988</v>
      </c>
      <c r="G7005" t="s">
        <v>35</v>
      </c>
      <c r="H7005" s="3" t="s">
        <v>7035</v>
      </c>
      <c r="I7005" s="3">
        <f t="shared" si="981"/>
        <v>133852</v>
      </c>
      <c r="J7005" s="4">
        <f t="shared" si="982"/>
        <v>6.9947742474916392</v>
      </c>
      <c r="K7005" s="5">
        <f t="shared" si="983"/>
        <v>7.9947742474916392</v>
      </c>
      <c r="L7005" s="4" t="str">
        <f t="shared" si="984"/>
        <v>Over Budget</v>
      </c>
      <c r="M7005">
        <f t="shared" si="985"/>
        <v>2021</v>
      </c>
      <c r="N7005">
        <f t="shared" si="986"/>
        <v>2</v>
      </c>
      <c r="O7005" t="str">
        <f t="shared" si="987"/>
        <v>Feb</v>
      </c>
      <c r="P7005" t="str">
        <f t="shared" si="988"/>
        <v>Q1</v>
      </c>
      <c r="Q7005" t="str">
        <f t="shared" si="989"/>
        <v>2021-02</v>
      </c>
    </row>
    <row r="7006" spans="1:17" x14ac:dyDescent="0.35">
      <c r="A7006" s="2">
        <v>44644</v>
      </c>
      <c r="B7006" t="s">
        <v>18</v>
      </c>
      <c r="C7006" t="s">
        <v>24</v>
      </c>
      <c r="D7006" t="s">
        <v>25</v>
      </c>
      <c r="E7006" s="3">
        <v>14980</v>
      </c>
      <c r="F7006" s="3">
        <v>148450</v>
      </c>
      <c r="G7006" t="s">
        <v>21</v>
      </c>
      <c r="H7006" s="3" t="s">
        <v>7036</v>
      </c>
      <c r="I7006" s="3">
        <f t="shared" si="981"/>
        <v>133470</v>
      </c>
      <c r="J7006" s="4">
        <f t="shared" si="982"/>
        <v>8.909879839786381</v>
      </c>
      <c r="K7006" s="5">
        <f t="shared" si="983"/>
        <v>9.909879839786381</v>
      </c>
      <c r="L7006" s="4" t="str">
        <f t="shared" si="984"/>
        <v>Over Budget</v>
      </c>
      <c r="M7006">
        <f t="shared" si="985"/>
        <v>2022</v>
      </c>
      <c r="N7006">
        <f t="shared" si="986"/>
        <v>3</v>
      </c>
      <c r="O7006" t="str">
        <f t="shared" si="987"/>
        <v>Mar</v>
      </c>
      <c r="P7006" t="str">
        <f t="shared" si="988"/>
        <v>Q1</v>
      </c>
      <c r="Q7006" t="str">
        <f t="shared" si="989"/>
        <v>2022-03</v>
      </c>
    </row>
    <row r="7007" spans="1:17" x14ac:dyDescent="0.35">
      <c r="A7007" s="2">
        <v>44399</v>
      </c>
      <c r="B7007" t="s">
        <v>18</v>
      </c>
      <c r="C7007" t="s">
        <v>23</v>
      </c>
      <c r="D7007" t="s">
        <v>39</v>
      </c>
      <c r="E7007" s="3">
        <v>121898</v>
      </c>
      <c r="F7007" s="3">
        <v>110205</v>
      </c>
      <c r="G7007" t="s">
        <v>26</v>
      </c>
      <c r="H7007" s="3" t="s">
        <v>7037</v>
      </c>
      <c r="I7007" s="3">
        <f t="shared" si="981"/>
        <v>-11693</v>
      </c>
      <c r="J7007" s="4">
        <f t="shared" si="982"/>
        <v>-9.5924461434970215E-2</v>
      </c>
      <c r="K7007" s="5">
        <f t="shared" si="983"/>
        <v>0.90407553856502976</v>
      </c>
      <c r="L7007" s="4" t="str">
        <f t="shared" si="984"/>
        <v>Under Budget</v>
      </c>
      <c r="M7007">
        <f t="shared" si="985"/>
        <v>2021</v>
      </c>
      <c r="N7007">
        <f t="shared" si="986"/>
        <v>7</v>
      </c>
      <c r="O7007" t="str">
        <f t="shared" si="987"/>
        <v>Jul</v>
      </c>
      <c r="P7007" t="str">
        <f t="shared" si="988"/>
        <v>Q3</v>
      </c>
      <c r="Q7007" t="str">
        <f t="shared" si="989"/>
        <v>2021-07</v>
      </c>
    </row>
    <row r="7008" spans="1:17" x14ac:dyDescent="0.35">
      <c r="A7008" s="2">
        <v>44934</v>
      </c>
      <c r="B7008" t="s">
        <v>37</v>
      </c>
      <c r="C7008" t="s">
        <v>24</v>
      </c>
      <c r="D7008" t="s">
        <v>58</v>
      </c>
      <c r="E7008" s="3">
        <v>136356</v>
      </c>
      <c r="F7008" s="3">
        <v>76975</v>
      </c>
      <c r="G7008" t="s">
        <v>26</v>
      </c>
      <c r="H7008" s="3" t="s">
        <v>7038</v>
      </c>
      <c r="I7008" s="3">
        <f t="shared" si="981"/>
        <v>-59381</v>
      </c>
      <c r="J7008" s="4">
        <f t="shared" si="982"/>
        <v>-0.43548505382968111</v>
      </c>
      <c r="K7008" s="5">
        <f t="shared" si="983"/>
        <v>0.56451494617031883</v>
      </c>
      <c r="L7008" s="4" t="str">
        <f t="shared" si="984"/>
        <v>Under Budget</v>
      </c>
      <c r="M7008">
        <f t="shared" si="985"/>
        <v>2023</v>
      </c>
      <c r="N7008">
        <f t="shared" si="986"/>
        <v>1</v>
      </c>
      <c r="O7008" t="str">
        <f t="shared" si="987"/>
        <v>Jan</v>
      </c>
      <c r="P7008" t="str">
        <f t="shared" si="988"/>
        <v>Q1</v>
      </c>
      <c r="Q7008" t="str">
        <f t="shared" si="989"/>
        <v>2023-01</v>
      </c>
    </row>
    <row r="7009" spans="1:17" x14ac:dyDescent="0.35">
      <c r="A7009" s="2">
        <v>44398</v>
      </c>
      <c r="B7009" t="s">
        <v>41</v>
      </c>
      <c r="C7009" t="s">
        <v>29</v>
      </c>
      <c r="D7009" t="s">
        <v>30</v>
      </c>
      <c r="E7009" s="3">
        <v>113970</v>
      </c>
      <c r="F7009" s="3">
        <v>35140</v>
      </c>
      <c r="G7009" t="s">
        <v>35</v>
      </c>
      <c r="H7009" s="3" t="s">
        <v>7039</v>
      </c>
      <c r="I7009" s="3">
        <f t="shared" si="981"/>
        <v>-78830</v>
      </c>
      <c r="J7009" s="4">
        <f t="shared" si="982"/>
        <v>-0.69167324734579272</v>
      </c>
      <c r="K7009" s="5">
        <f t="shared" si="983"/>
        <v>0.30832675265420723</v>
      </c>
      <c r="L7009" s="4" t="str">
        <f t="shared" si="984"/>
        <v>Under Budget</v>
      </c>
      <c r="M7009">
        <f t="shared" si="985"/>
        <v>2021</v>
      </c>
      <c r="N7009">
        <f t="shared" si="986"/>
        <v>7</v>
      </c>
      <c r="O7009" t="str">
        <f t="shared" si="987"/>
        <v>Jul</v>
      </c>
      <c r="P7009" t="str">
        <f t="shared" si="988"/>
        <v>Q3</v>
      </c>
      <c r="Q7009" t="str">
        <f t="shared" si="989"/>
        <v>2021-07</v>
      </c>
    </row>
    <row r="7010" spans="1:17" x14ac:dyDescent="0.35">
      <c r="A7010" s="2">
        <v>44559</v>
      </c>
      <c r="B7010" t="s">
        <v>23</v>
      </c>
      <c r="C7010" t="s">
        <v>43</v>
      </c>
      <c r="D7010" t="s">
        <v>39</v>
      </c>
      <c r="E7010" s="3">
        <v>108135</v>
      </c>
      <c r="F7010" s="3">
        <v>64385</v>
      </c>
      <c r="G7010" t="s">
        <v>26</v>
      </c>
      <c r="H7010" s="3" t="s">
        <v>7040</v>
      </c>
      <c r="I7010" s="3">
        <f t="shared" si="981"/>
        <v>-43750</v>
      </c>
      <c r="J7010" s="4">
        <f t="shared" si="982"/>
        <v>-0.40458685901881908</v>
      </c>
      <c r="K7010" s="5">
        <f t="shared" si="983"/>
        <v>0.59541314098118092</v>
      </c>
      <c r="L7010" s="4" t="str">
        <f t="shared" si="984"/>
        <v>Under Budget</v>
      </c>
      <c r="M7010">
        <f t="shared" si="985"/>
        <v>2021</v>
      </c>
      <c r="N7010">
        <f t="shared" si="986"/>
        <v>12</v>
      </c>
      <c r="O7010" t="str">
        <f t="shared" si="987"/>
        <v>Dec</v>
      </c>
      <c r="P7010" t="str">
        <f t="shared" si="988"/>
        <v>Q4</v>
      </c>
      <c r="Q7010" t="str">
        <f t="shared" si="989"/>
        <v>2021-12</v>
      </c>
    </row>
    <row r="7011" spans="1:17" x14ac:dyDescent="0.35">
      <c r="A7011" s="2">
        <v>45088</v>
      </c>
      <c r="B7011" t="s">
        <v>55</v>
      </c>
      <c r="C7011" t="s">
        <v>29</v>
      </c>
      <c r="D7011" t="s">
        <v>25</v>
      </c>
      <c r="E7011" s="3">
        <v>61107</v>
      </c>
      <c r="F7011" s="3">
        <v>115843</v>
      </c>
      <c r="G7011" t="s">
        <v>35</v>
      </c>
      <c r="H7011" s="3" t="s">
        <v>7041</v>
      </c>
      <c r="I7011" s="3">
        <f t="shared" si="981"/>
        <v>54736</v>
      </c>
      <c r="J7011" s="4">
        <f t="shared" si="982"/>
        <v>0.89574025889014353</v>
      </c>
      <c r="K7011" s="5">
        <f t="shared" si="983"/>
        <v>1.8957402588901435</v>
      </c>
      <c r="L7011" s="4" t="str">
        <f t="shared" si="984"/>
        <v>Over Budget</v>
      </c>
      <c r="M7011">
        <f t="shared" si="985"/>
        <v>2023</v>
      </c>
      <c r="N7011">
        <f t="shared" si="986"/>
        <v>6</v>
      </c>
      <c r="O7011" t="str">
        <f t="shared" si="987"/>
        <v>Jun</v>
      </c>
      <c r="P7011" t="str">
        <f t="shared" si="988"/>
        <v>Q2</v>
      </c>
      <c r="Q7011" t="str">
        <f t="shared" si="989"/>
        <v>2023-06</v>
      </c>
    </row>
    <row r="7012" spans="1:17" x14ac:dyDescent="0.35">
      <c r="A7012" s="2">
        <v>44650</v>
      </c>
      <c r="B7012" t="s">
        <v>41</v>
      </c>
      <c r="C7012" t="s">
        <v>24</v>
      </c>
      <c r="D7012" t="s">
        <v>30</v>
      </c>
      <c r="E7012" s="3">
        <v>143468</v>
      </c>
      <c r="F7012" s="3">
        <v>24213</v>
      </c>
      <c r="G7012" t="s">
        <v>32</v>
      </c>
      <c r="H7012" s="3" t="s">
        <v>7042</v>
      </c>
      <c r="I7012" s="3">
        <f t="shared" si="981"/>
        <v>-119255</v>
      </c>
      <c r="J7012" s="4">
        <f t="shared" si="982"/>
        <v>-0.83123065770764215</v>
      </c>
      <c r="K7012" s="5">
        <f t="shared" si="983"/>
        <v>0.16876934229235788</v>
      </c>
      <c r="L7012" s="4" t="str">
        <f t="shared" si="984"/>
        <v>Under Budget</v>
      </c>
      <c r="M7012">
        <f t="shared" si="985"/>
        <v>2022</v>
      </c>
      <c r="N7012">
        <f t="shared" si="986"/>
        <v>3</v>
      </c>
      <c r="O7012" t="str">
        <f t="shared" si="987"/>
        <v>Mar</v>
      </c>
      <c r="P7012" t="str">
        <f t="shared" si="988"/>
        <v>Q1</v>
      </c>
      <c r="Q7012" t="str">
        <f t="shared" si="989"/>
        <v>2022-03</v>
      </c>
    </row>
    <row r="7013" spans="1:17" x14ac:dyDescent="0.35">
      <c r="A7013" s="2">
        <v>44552</v>
      </c>
      <c r="B7013" t="s">
        <v>37</v>
      </c>
      <c r="C7013" t="s">
        <v>19</v>
      </c>
      <c r="D7013" t="s">
        <v>39</v>
      </c>
      <c r="E7013" s="3">
        <v>120402</v>
      </c>
      <c r="F7013" s="3">
        <v>103424</v>
      </c>
      <c r="G7013" t="s">
        <v>26</v>
      </c>
      <c r="H7013" s="3" t="s">
        <v>7043</v>
      </c>
      <c r="I7013" s="3">
        <f t="shared" si="981"/>
        <v>-16978</v>
      </c>
      <c r="J7013" s="4">
        <f t="shared" si="982"/>
        <v>-0.14101094666201558</v>
      </c>
      <c r="K7013" s="5">
        <f t="shared" si="983"/>
        <v>0.85898905333798437</v>
      </c>
      <c r="L7013" s="4" t="str">
        <f t="shared" si="984"/>
        <v>Under Budget</v>
      </c>
      <c r="M7013">
        <f t="shared" si="985"/>
        <v>2021</v>
      </c>
      <c r="N7013">
        <f t="shared" si="986"/>
        <v>12</v>
      </c>
      <c r="O7013" t="str">
        <f t="shared" si="987"/>
        <v>Dec</v>
      </c>
      <c r="P7013" t="str">
        <f t="shared" si="988"/>
        <v>Q4</v>
      </c>
      <c r="Q7013" t="str">
        <f t="shared" si="989"/>
        <v>2021-12</v>
      </c>
    </row>
    <row r="7014" spans="1:17" x14ac:dyDescent="0.35">
      <c r="A7014" s="2">
        <v>44412</v>
      </c>
      <c r="B7014" t="s">
        <v>37</v>
      </c>
      <c r="C7014" t="s">
        <v>29</v>
      </c>
      <c r="D7014" t="s">
        <v>58</v>
      </c>
      <c r="E7014" s="3">
        <v>143162</v>
      </c>
      <c r="F7014" s="3">
        <v>46252</v>
      </c>
      <c r="G7014" t="s">
        <v>21</v>
      </c>
      <c r="H7014" s="3" t="s">
        <v>7044</v>
      </c>
      <c r="I7014" s="3">
        <f t="shared" si="981"/>
        <v>-96910</v>
      </c>
      <c r="J7014" s="4">
        <f t="shared" si="982"/>
        <v>-0.67692544110867414</v>
      </c>
      <c r="K7014" s="5">
        <f t="shared" si="983"/>
        <v>0.32307455889132591</v>
      </c>
      <c r="L7014" s="4" t="str">
        <f t="shared" si="984"/>
        <v>Under Budget</v>
      </c>
      <c r="M7014">
        <f t="shared" si="985"/>
        <v>2021</v>
      </c>
      <c r="N7014">
        <f t="shared" si="986"/>
        <v>8</v>
      </c>
      <c r="O7014" t="str">
        <f t="shared" si="987"/>
        <v>Aug</v>
      </c>
      <c r="P7014" t="str">
        <f t="shared" si="988"/>
        <v>Q3</v>
      </c>
      <c r="Q7014" t="str">
        <f t="shared" si="989"/>
        <v>2021-08</v>
      </c>
    </row>
    <row r="7015" spans="1:17" x14ac:dyDescent="0.35">
      <c r="A7015" s="2">
        <v>45168</v>
      </c>
      <c r="B7015" t="s">
        <v>41</v>
      </c>
      <c r="C7015" t="s">
        <v>29</v>
      </c>
      <c r="D7015" t="s">
        <v>30</v>
      </c>
      <c r="E7015" s="3">
        <v>61975</v>
      </c>
      <c r="F7015" s="3">
        <v>64689</v>
      </c>
      <c r="G7015" t="s">
        <v>35</v>
      </c>
      <c r="H7015" s="3" t="s">
        <v>7045</v>
      </c>
      <c r="I7015" s="3">
        <f t="shared" si="981"/>
        <v>2714</v>
      </c>
      <c r="J7015" s="4">
        <f t="shared" si="982"/>
        <v>4.3791851553045581E-2</v>
      </c>
      <c r="K7015" s="5">
        <f t="shared" si="983"/>
        <v>1.0437918515530455</v>
      </c>
      <c r="L7015" s="4" t="str">
        <f t="shared" si="984"/>
        <v>Over Budget</v>
      </c>
      <c r="M7015">
        <f t="shared" si="985"/>
        <v>2023</v>
      </c>
      <c r="N7015">
        <f t="shared" si="986"/>
        <v>8</v>
      </c>
      <c r="O7015" t="str">
        <f t="shared" si="987"/>
        <v>Aug</v>
      </c>
      <c r="P7015" t="str">
        <f t="shared" si="988"/>
        <v>Q3</v>
      </c>
      <c r="Q7015" t="str">
        <f t="shared" si="989"/>
        <v>2023-08</v>
      </c>
    </row>
    <row r="7016" spans="1:17" x14ac:dyDescent="0.35">
      <c r="A7016" s="2">
        <v>44751</v>
      </c>
      <c r="B7016" t="s">
        <v>28</v>
      </c>
      <c r="C7016" t="s">
        <v>29</v>
      </c>
      <c r="D7016" t="s">
        <v>30</v>
      </c>
      <c r="E7016" s="3">
        <v>94449</v>
      </c>
      <c r="F7016" s="3">
        <v>109711</v>
      </c>
      <c r="G7016" t="s">
        <v>32</v>
      </c>
      <c r="H7016" s="3" t="s">
        <v>7046</v>
      </c>
      <c r="I7016" s="3">
        <f t="shared" si="981"/>
        <v>15262</v>
      </c>
      <c r="J7016" s="4">
        <f t="shared" si="982"/>
        <v>0.16158985272475093</v>
      </c>
      <c r="K7016" s="5">
        <f t="shared" si="983"/>
        <v>1.161589852724751</v>
      </c>
      <c r="L7016" s="4" t="str">
        <f t="shared" si="984"/>
        <v>Over Budget</v>
      </c>
      <c r="M7016">
        <f t="shared" si="985"/>
        <v>2022</v>
      </c>
      <c r="N7016">
        <f t="shared" si="986"/>
        <v>7</v>
      </c>
      <c r="O7016" t="str">
        <f t="shared" si="987"/>
        <v>Jul</v>
      </c>
      <c r="P7016" t="str">
        <f t="shared" si="988"/>
        <v>Q3</v>
      </c>
      <c r="Q7016" t="str">
        <f t="shared" si="989"/>
        <v>2022-07</v>
      </c>
    </row>
    <row r="7017" spans="1:17" x14ac:dyDescent="0.35">
      <c r="A7017" s="2">
        <v>45083</v>
      </c>
      <c r="B7017" t="s">
        <v>37</v>
      </c>
      <c r="C7017" t="s">
        <v>19</v>
      </c>
      <c r="D7017" t="s">
        <v>58</v>
      </c>
      <c r="E7017" s="3">
        <v>99464</v>
      </c>
      <c r="F7017" s="3">
        <v>117121</v>
      </c>
      <c r="G7017" t="s">
        <v>21</v>
      </c>
      <c r="H7017" s="3" t="s">
        <v>7047</v>
      </c>
      <c r="I7017" s="3">
        <f t="shared" si="981"/>
        <v>17657</v>
      </c>
      <c r="J7017" s="4">
        <f t="shared" si="982"/>
        <v>0.17752151532212659</v>
      </c>
      <c r="K7017" s="5">
        <f t="shared" si="983"/>
        <v>1.1775215153221266</v>
      </c>
      <c r="L7017" s="4" t="str">
        <f t="shared" si="984"/>
        <v>Over Budget</v>
      </c>
      <c r="M7017">
        <f t="shared" si="985"/>
        <v>2023</v>
      </c>
      <c r="N7017">
        <f t="shared" si="986"/>
        <v>6</v>
      </c>
      <c r="O7017" t="str">
        <f t="shared" si="987"/>
        <v>Jun</v>
      </c>
      <c r="P7017" t="str">
        <f t="shared" si="988"/>
        <v>Q2</v>
      </c>
      <c r="Q7017" t="str">
        <f t="shared" si="989"/>
        <v>2023-06</v>
      </c>
    </row>
    <row r="7018" spans="1:17" x14ac:dyDescent="0.35">
      <c r="A7018" s="2">
        <v>44219</v>
      </c>
      <c r="B7018" t="s">
        <v>23</v>
      </c>
      <c r="C7018" t="s">
        <v>29</v>
      </c>
      <c r="D7018" t="s">
        <v>39</v>
      </c>
      <c r="E7018" s="3">
        <v>19251</v>
      </c>
      <c r="F7018" s="3">
        <v>36328</v>
      </c>
      <c r="G7018" t="s">
        <v>35</v>
      </c>
      <c r="H7018" s="3" t="s">
        <v>7048</v>
      </c>
      <c r="I7018" s="3">
        <f t="shared" si="981"/>
        <v>17077</v>
      </c>
      <c r="J7018" s="4">
        <f t="shared" si="982"/>
        <v>0.88707080151680429</v>
      </c>
      <c r="K7018" s="5">
        <f t="shared" si="983"/>
        <v>1.8870708015168043</v>
      </c>
      <c r="L7018" s="4" t="str">
        <f t="shared" si="984"/>
        <v>Over Budget</v>
      </c>
      <c r="M7018">
        <f t="shared" si="985"/>
        <v>2021</v>
      </c>
      <c r="N7018">
        <f t="shared" si="986"/>
        <v>1</v>
      </c>
      <c r="O7018" t="str">
        <f t="shared" si="987"/>
        <v>Jan</v>
      </c>
      <c r="P7018" t="str">
        <f t="shared" si="988"/>
        <v>Q1</v>
      </c>
      <c r="Q7018" t="str">
        <f t="shared" si="989"/>
        <v>2021-01</v>
      </c>
    </row>
    <row r="7019" spans="1:17" x14ac:dyDescent="0.35">
      <c r="A7019" s="2">
        <v>44351</v>
      </c>
      <c r="B7019" t="s">
        <v>55</v>
      </c>
      <c r="C7019" t="s">
        <v>23</v>
      </c>
      <c r="D7019" t="s">
        <v>30</v>
      </c>
      <c r="E7019" s="3">
        <v>42126</v>
      </c>
      <c r="F7019" s="3">
        <v>131546</v>
      </c>
      <c r="G7019" t="s">
        <v>21</v>
      </c>
      <c r="H7019" s="3" t="s">
        <v>7049</v>
      </c>
      <c r="I7019" s="3">
        <f t="shared" si="981"/>
        <v>89420</v>
      </c>
      <c r="J7019" s="4">
        <f t="shared" si="982"/>
        <v>2.1226795803066989</v>
      </c>
      <c r="K7019" s="5">
        <f t="shared" si="983"/>
        <v>3.1226795803066989</v>
      </c>
      <c r="L7019" s="4" t="str">
        <f t="shared" si="984"/>
        <v>Over Budget</v>
      </c>
      <c r="M7019">
        <f t="shared" si="985"/>
        <v>2021</v>
      </c>
      <c r="N7019">
        <f t="shared" si="986"/>
        <v>6</v>
      </c>
      <c r="O7019" t="str">
        <f t="shared" si="987"/>
        <v>Jun</v>
      </c>
      <c r="P7019" t="str">
        <f t="shared" si="988"/>
        <v>Q2</v>
      </c>
      <c r="Q7019" t="str">
        <f t="shared" si="989"/>
        <v>2021-06</v>
      </c>
    </row>
    <row r="7020" spans="1:17" x14ac:dyDescent="0.35">
      <c r="A7020" s="2">
        <v>44445</v>
      </c>
      <c r="B7020" t="s">
        <v>41</v>
      </c>
      <c r="C7020" t="s">
        <v>34</v>
      </c>
      <c r="D7020" t="s">
        <v>58</v>
      </c>
      <c r="E7020" s="3">
        <v>89021</v>
      </c>
      <c r="F7020" s="3">
        <v>117700</v>
      </c>
      <c r="G7020" t="s">
        <v>26</v>
      </c>
      <c r="H7020" s="3" t="s">
        <v>7050</v>
      </c>
      <c r="I7020" s="3">
        <f t="shared" si="981"/>
        <v>28679</v>
      </c>
      <c r="J7020" s="4">
        <f t="shared" si="982"/>
        <v>0.32215993978948787</v>
      </c>
      <c r="K7020" s="5">
        <f t="shared" si="983"/>
        <v>1.3221599397894879</v>
      </c>
      <c r="L7020" s="4" t="str">
        <f t="shared" si="984"/>
        <v>Over Budget</v>
      </c>
      <c r="M7020">
        <f t="shared" si="985"/>
        <v>2021</v>
      </c>
      <c r="N7020">
        <f t="shared" si="986"/>
        <v>9</v>
      </c>
      <c r="O7020" t="str">
        <f t="shared" si="987"/>
        <v>Sep</v>
      </c>
      <c r="P7020" t="str">
        <f t="shared" si="988"/>
        <v>Q3</v>
      </c>
      <c r="Q7020" t="str">
        <f t="shared" si="989"/>
        <v>2021-09</v>
      </c>
    </row>
    <row r="7021" spans="1:17" x14ac:dyDescent="0.35">
      <c r="A7021" s="2">
        <v>44945</v>
      </c>
      <c r="B7021" t="s">
        <v>28</v>
      </c>
      <c r="C7021" t="s">
        <v>19</v>
      </c>
      <c r="D7021" t="s">
        <v>39</v>
      </c>
      <c r="E7021" s="3">
        <v>117142</v>
      </c>
      <c r="F7021" s="3">
        <v>99276</v>
      </c>
      <c r="G7021" t="s">
        <v>32</v>
      </c>
      <c r="H7021" s="3" t="s">
        <v>7051</v>
      </c>
      <c r="I7021" s="3">
        <f t="shared" si="981"/>
        <v>-17866</v>
      </c>
      <c r="J7021" s="4">
        <f t="shared" si="982"/>
        <v>-0.15251575011524474</v>
      </c>
      <c r="K7021" s="5">
        <f t="shared" si="983"/>
        <v>0.84748424988475524</v>
      </c>
      <c r="L7021" s="4" t="str">
        <f t="shared" si="984"/>
        <v>Under Budget</v>
      </c>
      <c r="M7021">
        <f t="shared" si="985"/>
        <v>2023</v>
      </c>
      <c r="N7021">
        <f t="shared" si="986"/>
        <v>1</v>
      </c>
      <c r="O7021" t="str">
        <f t="shared" si="987"/>
        <v>Jan</v>
      </c>
      <c r="P7021" t="str">
        <f t="shared" si="988"/>
        <v>Q1</v>
      </c>
      <c r="Q7021" t="str">
        <f t="shared" si="989"/>
        <v>2023-01</v>
      </c>
    </row>
    <row r="7022" spans="1:17" x14ac:dyDescent="0.35">
      <c r="A7022" s="2">
        <v>45001</v>
      </c>
      <c r="B7022" t="s">
        <v>41</v>
      </c>
      <c r="C7022" t="s">
        <v>23</v>
      </c>
      <c r="D7022" t="s">
        <v>25</v>
      </c>
      <c r="E7022" s="3">
        <v>19545</v>
      </c>
      <c r="F7022" s="3">
        <v>71823</v>
      </c>
      <c r="G7022" t="s">
        <v>35</v>
      </c>
      <c r="H7022" s="3" t="s">
        <v>7052</v>
      </c>
      <c r="I7022" s="3">
        <f t="shared" si="981"/>
        <v>52278</v>
      </c>
      <c r="J7022" s="4">
        <f t="shared" si="982"/>
        <v>2.6747505755947811</v>
      </c>
      <c r="K7022" s="5">
        <f t="shared" si="983"/>
        <v>3.6747505755947811</v>
      </c>
      <c r="L7022" s="4" t="str">
        <f t="shared" si="984"/>
        <v>Over Budget</v>
      </c>
      <c r="M7022">
        <f t="shared" si="985"/>
        <v>2023</v>
      </c>
      <c r="N7022">
        <f t="shared" si="986"/>
        <v>3</v>
      </c>
      <c r="O7022" t="str">
        <f t="shared" si="987"/>
        <v>Mar</v>
      </c>
      <c r="P7022" t="str">
        <f t="shared" si="988"/>
        <v>Q1</v>
      </c>
      <c r="Q7022" t="str">
        <f t="shared" si="989"/>
        <v>2023-03</v>
      </c>
    </row>
    <row r="7023" spans="1:17" x14ac:dyDescent="0.35">
      <c r="A7023" s="2">
        <v>44330</v>
      </c>
      <c r="B7023" t="s">
        <v>28</v>
      </c>
      <c r="C7023" t="s">
        <v>19</v>
      </c>
      <c r="D7023" t="s">
        <v>20</v>
      </c>
      <c r="E7023" s="3">
        <v>37275</v>
      </c>
      <c r="F7023" s="3">
        <v>12953</v>
      </c>
      <c r="G7023" t="s">
        <v>35</v>
      </c>
      <c r="H7023" s="3" t="s">
        <v>7053</v>
      </c>
      <c r="I7023" s="3">
        <f t="shared" si="981"/>
        <v>-24322</v>
      </c>
      <c r="J7023" s="4">
        <f t="shared" si="982"/>
        <v>-0.65250167672702886</v>
      </c>
      <c r="K7023" s="5">
        <f t="shared" si="983"/>
        <v>0.34749832327297114</v>
      </c>
      <c r="L7023" s="4" t="str">
        <f t="shared" si="984"/>
        <v>Under Budget</v>
      </c>
      <c r="M7023">
        <f t="shared" si="985"/>
        <v>2021</v>
      </c>
      <c r="N7023">
        <f t="shared" si="986"/>
        <v>5</v>
      </c>
      <c r="O7023" t="str">
        <f t="shared" si="987"/>
        <v>May</v>
      </c>
      <c r="P7023" t="str">
        <f t="shared" si="988"/>
        <v>Q2</v>
      </c>
      <c r="Q7023" t="str">
        <f t="shared" si="989"/>
        <v>2021-05</v>
      </c>
    </row>
    <row r="7024" spans="1:17" x14ac:dyDescent="0.35">
      <c r="A7024" s="2">
        <v>44517</v>
      </c>
      <c r="B7024" t="s">
        <v>28</v>
      </c>
      <c r="C7024" t="s">
        <v>19</v>
      </c>
      <c r="D7024" t="s">
        <v>25</v>
      </c>
      <c r="E7024" s="3">
        <v>133571</v>
      </c>
      <c r="F7024" s="3">
        <v>16840</v>
      </c>
      <c r="G7024" t="s">
        <v>32</v>
      </c>
      <c r="H7024" s="3" t="s">
        <v>7054</v>
      </c>
      <c r="I7024" s="3">
        <f t="shared" si="981"/>
        <v>-116731</v>
      </c>
      <c r="J7024" s="4">
        <f t="shared" si="982"/>
        <v>-0.87392472917025399</v>
      </c>
      <c r="K7024" s="5">
        <f t="shared" si="983"/>
        <v>0.12607527082974598</v>
      </c>
      <c r="L7024" s="4" t="str">
        <f t="shared" si="984"/>
        <v>Under Budget</v>
      </c>
      <c r="M7024">
        <f t="shared" si="985"/>
        <v>2021</v>
      </c>
      <c r="N7024">
        <f t="shared" si="986"/>
        <v>11</v>
      </c>
      <c r="O7024" t="str">
        <f t="shared" si="987"/>
        <v>Nov</v>
      </c>
      <c r="P7024" t="str">
        <f t="shared" si="988"/>
        <v>Q4</v>
      </c>
      <c r="Q7024" t="str">
        <f t="shared" si="989"/>
        <v>2021-11</v>
      </c>
    </row>
    <row r="7025" spans="1:17" x14ac:dyDescent="0.35">
      <c r="A7025" s="2">
        <v>44586</v>
      </c>
      <c r="B7025" t="s">
        <v>23</v>
      </c>
      <c r="C7025" t="s">
        <v>34</v>
      </c>
      <c r="D7025" t="s">
        <v>25</v>
      </c>
      <c r="E7025" s="3">
        <v>124379</v>
      </c>
      <c r="F7025" s="3">
        <v>119391</v>
      </c>
      <c r="G7025" t="s">
        <v>21</v>
      </c>
      <c r="H7025" s="3" t="s">
        <v>7055</v>
      </c>
      <c r="I7025" s="3">
        <f t="shared" si="981"/>
        <v>-4988</v>
      </c>
      <c r="J7025" s="4">
        <f t="shared" si="982"/>
        <v>-4.0103232860852718E-2</v>
      </c>
      <c r="K7025" s="5">
        <f t="shared" si="983"/>
        <v>0.95989676713914729</v>
      </c>
      <c r="L7025" s="4" t="str">
        <f t="shared" si="984"/>
        <v>Under Budget</v>
      </c>
      <c r="M7025">
        <f t="shared" si="985"/>
        <v>2022</v>
      </c>
      <c r="N7025">
        <f t="shared" si="986"/>
        <v>1</v>
      </c>
      <c r="O7025" t="str">
        <f t="shared" si="987"/>
        <v>Jan</v>
      </c>
      <c r="P7025" t="str">
        <f t="shared" si="988"/>
        <v>Q1</v>
      </c>
      <c r="Q7025" t="str">
        <f t="shared" si="989"/>
        <v>2022-01</v>
      </c>
    </row>
    <row r="7026" spans="1:17" x14ac:dyDescent="0.35">
      <c r="A7026" s="2">
        <v>44630</v>
      </c>
      <c r="B7026" t="s">
        <v>55</v>
      </c>
      <c r="C7026" t="s">
        <v>43</v>
      </c>
      <c r="D7026" t="s">
        <v>20</v>
      </c>
      <c r="E7026" s="3">
        <v>58702</v>
      </c>
      <c r="F7026" s="3">
        <v>78482</v>
      </c>
      <c r="G7026" t="s">
        <v>32</v>
      </c>
      <c r="H7026" s="3" t="s">
        <v>7056</v>
      </c>
      <c r="I7026" s="3">
        <f t="shared" si="981"/>
        <v>19780</v>
      </c>
      <c r="J7026" s="4">
        <f t="shared" si="982"/>
        <v>0.33695615140881058</v>
      </c>
      <c r="K7026" s="5">
        <f t="shared" si="983"/>
        <v>1.3369561514088106</v>
      </c>
      <c r="L7026" s="4" t="str">
        <f t="shared" si="984"/>
        <v>Over Budget</v>
      </c>
      <c r="M7026">
        <f t="shared" si="985"/>
        <v>2022</v>
      </c>
      <c r="N7026">
        <f t="shared" si="986"/>
        <v>3</v>
      </c>
      <c r="O7026" t="str">
        <f t="shared" si="987"/>
        <v>Mar</v>
      </c>
      <c r="P7026" t="str">
        <f t="shared" si="988"/>
        <v>Q1</v>
      </c>
      <c r="Q7026" t="str">
        <f t="shared" si="989"/>
        <v>2022-03</v>
      </c>
    </row>
    <row r="7027" spans="1:17" x14ac:dyDescent="0.35">
      <c r="A7027" s="2">
        <v>45242</v>
      </c>
      <c r="B7027" t="s">
        <v>37</v>
      </c>
      <c r="C7027" t="s">
        <v>23</v>
      </c>
      <c r="D7027" t="s">
        <v>25</v>
      </c>
      <c r="E7027" s="3">
        <v>122070</v>
      </c>
      <c r="F7027" s="3">
        <v>92110</v>
      </c>
      <c r="G7027" t="s">
        <v>32</v>
      </c>
      <c r="H7027" s="3" t="s">
        <v>7057</v>
      </c>
      <c r="I7027" s="3">
        <f t="shared" si="981"/>
        <v>-29960</v>
      </c>
      <c r="J7027" s="4">
        <f t="shared" si="982"/>
        <v>-0.24543294830834766</v>
      </c>
      <c r="K7027" s="5">
        <f t="shared" si="983"/>
        <v>0.75456705169165228</v>
      </c>
      <c r="L7027" s="4" t="str">
        <f t="shared" si="984"/>
        <v>Under Budget</v>
      </c>
      <c r="M7027">
        <f t="shared" si="985"/>
        <v>2023</v>
      </c>
      <c r="N7027">
        <f t="shared" si="986"/>
        <v>11</v>
      </c>
      <c r="O7027" t="str">
        <f t="shared" si="987"/>
        <v>Nov</v>
      </c>
      <c r="P7027" t="str">
        <f t="shared" si="988"/>
        <v>Q4</v>
      </c>
      <c r="Q7027" t="str">
        <f t="shared" si="989"/>
        <v>2023-11</v>
      </c>
    </row>
    <row r="7028" spans="1:17" x14ac:dyDescent="0.35">
      <c r="A7028" s="2">
        <v>45069</v>
      </c>
      <c r="B7028" t="s">
        <v>28</v>
      </c>
      <c r="C7028" t="s">
        <v>19</v>
      </c>
      <c r="D7028" t="s">
        <v>25</v>
      </c>
      <c r="E7028" s="3">
        <v>16073</v>
      </c>
      <c r="F7028" s="3">
        <v>91705</v>
      </c>
      <c r="G7028" t="s">
        <v>32</v>
      </c>
      <c r="H7028" s="3" t="s">
        <v>7058</v>
      </c>
      <c r="I7028" s="3">
        <f t="shared" si="981"/>
        <v>75632</v>
      </c>
      <c r="J7028" s="4">
        <f t="shared" si="982"/>
        <v>4.7055310147452252</v>
      </c>
      <c r="K7028" s="5">
        <f t="shared" si="983"/>
        <v>5.7055310147452252</v>
      </c>
      <c r="L7028" s="4" t="str">
        <f t="shared" si="984"/>
        <v>Over Budget</v>
      </c>
      <c r="M7028">
        <f t="shared" si="985"/>
        <v>2023</v>
      </c>
      <c r="N7028">
        <f t="shared" si="986"/>
        <v>5</v>
      </c>
      <c r="O7028" t="str">
        <f t="shared" si="987"/>
        <v>May</v>
      </c>
      <c r="P7028" t="str">
        <f t="shared" si="988"/>
        <v>Q2</v>
      </c>
      <c r="Q7028" t="str">
        <f t="shared" si="989"/>
        <v>2023-05</v>
      </c>
    </row>
    <row r="7029" spans="1:17" x14ac:dyDescent="0.35">
      <c r="A7029" s="2">
        <v>45054</v>
      </c>
      <c r="B7029" t="s">
        <v>37</v>
      </c>
      <c r="C7029" t="s">
        <v>19</v>
      </c>
      <c r="D7029" t="s">
        <v>58</v>
      </c>
      <c r="E7029" s="3">
        <v>71594</v>
      </c>
      <c r="F7029" s="3">
        <v>17719</v>
      </c>
      <c r="G7029" t="s">
        <v>32</v>
      </c>
      <c r="H7029" s="3" t="s">
        <v>7059</v>
      </c>
      <c r="I7029" s="3">
        <f t="shared" si="981"/>
        <v>-53875</v>
      </c>
      <c r="J7029" s="4">
        <f t="shared" si="982"/>
        <v>-0.75250719334022409</v>
      </c>
      <c r="K7029" s="5">
        <f t="shared" si="983"/>
        <v>0.24749280665977597</v>
      </c>
      <c r="L7029" s="4" t="str">
        <f t="shared" si="984"/>
        <v>Under Budget</v>
      </c>
      <c r="M7029">
        <f t="shared" si="985"/>
        <v>2023</v>
      </c>
      <c r="N7029">
        <f t="shared" si="986"/>
        <v>5</v>
      </c>
      <c r="O7029" t="str">
        <f t="shared" si="987"/>
        <v>May</v>
      </c>
      <c r="P7029" t="str">
        <f t="shared" si="988"/>
        <v>Q2</v>
      </c>
      <c r="Q7029" t="str">
        <f t="shared" si="989"/>
        <v>2023-05</v>
      </c>
    </row>
    <row r="7030" spans="1:17" x14ac:dyDescent="0.35">
      <c r="A7030" s="2">
        <v>44247</v>
      </c>
      <c r="B7030" t="s">
        <v>55</v>
      </c>
      <c r="C7030" t="s">
        <v>24</v>
      </c>
      <c r="D7030" t="s">
        <v>58</v>
      </c>
      <c r="E7030" s="3">
        <v>100630</v>
      </c>
      <c r="F7030" s="3">
        <v>14149</v>
      </c>
      <c r="G7030" t="s">
        <v>26</v>
      </c>
      <c r="H7030" s="3" t="s">
        <v>7060</v>
      </c>
      <c r="I7030" s="3">
        <f t="shared" si="981"/>
        <v>-86481</v>
      </c>
      <c r="J7030" s="4">
        <f t="shared" si="982"/>
        <v>-0.85939580641955682</v>
      </c>
      <c r="K7030" s="5">
        <f t="shared" si="983"/>
        <v>0.14060419358044321</v>
      </c>
      <c r="L7030" s="4" t="str">
        <f t="shared" si="984"/>
        <v>Under Budget</v>
      </c>
      <c r="M7030">
        <f t="shared" si="985"/>
        <v>2021</v>
      </c>
      <c r="N7030">
        <f t="shared" si="986"/>
        <v>2</v>
      </c>
      <c r="O7030" t="str">
        <f t="shared" si="987"/>
        <v>Feb</v>
      </c>
      <c r="P7030" t="str">
        <f t="shared" si="988"/>
        <v>Q1</v>
      </c>
      <c r="Q7030" t="str">
        <f t="shared" si="989"/>
        <v>2021-02</v>
      </c>
    </row>
    <row r="7031" spans="1:17" x14ac:dyDescent="0.35">
      <c r="A7031" s="2">
        <v>44372</v>
      </c>
      <c r="B7031" t="s">
        <v>37</v>
      </c>
      <c r="C7031" t="s">
        <v>29</v>
      </c>
      <c r="D7031" t="s">
        <v>39</v>
      </c>
      <c r="E7031" s="3">
        <v>129158</v>
      </c>
      <c r="F7031" s="3">
        <v>53279</v>
      </c>
      <c r="G7031" t="s">
        <v>35</v>
      </c>
      <c r="H7031" s="3" t="s">
        <v>7061</v>
      </c>
      <c r="I7031" s="3">
        <f t="shared" si="981"/>
        <v>-75879</v>
      </c>
      <c r="J7031" s="4">
        <f t="shared" si="982"/>
        <v>-0.5874897412471547</v>
      </c>
      <c r="K7031" s="5">
        <f t="shared" si="983"/>
        <v>0.41251025875284536</v>
      </c>
      <c r="L7031" s="4" t="str">
        <f t="shared" si="984"/>
        <v>Under Budget</v>
      </c>
      <c r="M7031">
        <f t="shared" si="985"/>
        <v>2021</v>
      </c>
      <c r="N7031">
        <f t="shared" si="986"/>
        <v>6</v>
      </c>
      <c r="O7031" t="str">
        <f t="shared" si="987"/>
        <v>Jun</v>
      </c>
      <c r="P7031" t="str">
        <f t="shared" si="988"/>
        <v>Q2</v>
      </c>
      <c r="Q7031" t="str">
        <f t="shared" si="989"/>
        <v>2021-06</v>
      </c>
    </row>
    <row r="7032" spans="1:17" x14ac:dyDescent="0.35">
      <c r="A7032" s="2">
        <v>45066</v>
      </c>
      <c r="B7032" t="s">
        <v>23</v>
      </c>
      <c r="C7032" t="s">
        <v>43</v>
      </c>
      <c r="D7032" t="s">
        <v>30</v>
      </c>
      <c r="E7032" s="3">
        <v>100454</v>
      </c>
      <c r="F7032" s="3">
        <v>140973</v>
      </c>
      <c r="G7032" t="s">
        <v>21</v>
      </c>
      <c r="H7032" s="3" t="s">
        <v>7062</v>
      </c>
      <c r="I7032" s="3">
        <f t="shared" si="981"/>
        <v>40519</v>
      </c>
      <c r="J7032" s="4">
        <f t="shared" si="982"/>
        <v>0.40335875126923765</v>
      </c>
      <c r="K7032" s="5">
        <f t="shared" si="983"/>
        <v>1.4033587512692376</v>
      </c>
      <c r="L7032" s="4" t="str">
        <f t="shared" si="984"/>
        <v>Over Budget</v>
      </c>
      <c r="M7032">
        <f t="shared" si="985"/>
        <v>2023</v>
      </c>
      <c r="N7032">
        <f t="shared" si="986"/>
        <v>5</v>
      </c>
      <c r="O7032" t="str">
        <f t="shared" si="987"/>
        <v>May</v>
      </c>
      <c r="P7032" t="str">
        <f t="shared" si="988"/>
        <v>Q2</v>
      </c>
      <c r="Q7032" t="str">
        <f t="shared" si="989"/>
        <v>2023-05</v>
      </c>
    </row>
    <row r="7033" spans="1:17" x14ac:dyDescent="0.35">
      <c r="A7033" s="2">
        <v>44449</v>
      </c>
      <c r="B7033" t="s">
        <v>23</v>
      </c>
      <c r="C7033" t="s">
        <v>34</v>
      </c>
      <c r="D7033" t="s">
        <v>39</v>
      </c>
      <c r="E7033" s="3">
        <v>98107</v>
      </c>
      <c r="F7033" s="3">
        <v>157859</v>
      </c>
      <c r="G7033" t="s">
        <v>21</v>
      </c>
      <c r="H7033" s="3" t="s">
        <v>7063</v>
      </c>
      <c r="I7033" s="3">
        <f t="shared" si="981"/>
        <v>59752</v>
      </c>
      <c r="J7033" s="4">
        <f t="shared" si="982"/>
        <v>0.60904930331169027</v>
      </c>
      <c r="K7033" s="5">
        <f t="shared" si="983"/>
        <v>1.6090493033116904</v>
      </c>
      <c r="L7033" s="4" t="str">
        <f t="shared" si="984"/>
        <v>Over Budget</v>
      </c>
      <c r="M7033">
        <f t="shared" si="985"/>
        <v>2021</v>
      </c>
      <c r="N7033">
        <f t="shared" si="986"/>
        <v>9</v>
      </c>
      <c r="O7033" t="str">
        <f t="shared" si="987"/>
        <v>Sep</v>
      </c>
      <c r="P7033" t="str">
        <f t="shared" si="988"/>
        <v>Q3</v>
      </c>
      <c r="Q7033" t="str">
        <f t="shared" si="989"/>
        <v>2021-09</v>
      </c>
    </row>
    <row r="7034" spans="1:17" x14ac:dyDescent="0.35">
      <c r="A7034" s="2">
        <v>45162</v>
      </c>
      <c r="B7034" t="s">
        <v>18</v>
      </c>
      <c r="C7034" t="s">
        <v>23</v>
      </c>
      <c r="D7034" t="s">
        <v>58</v>
      </c>
      <c r="E7034" s="3">
        <v>83144</v>
      </c>
      <c r="F7034" s="3">
        <v>92905</v>
      </c>
      <c r="G7034" t="s">
        <v>32</v>
      </c>
      <c r="H7034" s="3" t="s">
        <v>7064</v>
      </c>
      <c r="I7034" s="3">
        <f t="shared" si="981"/>
        <v>9761</v>
      </c>
      <c r="J7034" s="4">
        <f t="shared" si="982"/>
        <v>0.11739872991436544</v>
      </c>
      <c r="K7034" s="5">
        <f t="shared" si="983"/>
        <v>1.1173987299143655</v>
      </c>
      <c r="L7034" s="4" t="str">
        <f t="shared" si="984"/>
        <v>Over Budget</v>
      </c>
      <c r="M7034">
        <f t="shared" si="985"/>
        <v>2023</v>
      </c>
      <c r="N7034">
        <f t="shared" si="986"/>
        <v>8</v>
      </c>
      <c r="O7034" t="str">
        <f t="shared" si="987"/>
        <v>Aug</v>
      </c>
      <c r="P7034" t="str">
        <f t="shared" si="988"/>
        <v>Q3</v>
      </c>
      <c r="Q7034" t="str">
        <f t="shared" si="989"/>
        <v>2023-08</v>
      </c>
    </row>
    <row r="7035" spans="1:17" x14ac:dyDescent="0.35">
      <c r="A7035" s="2">
        <v>44935</v>
      </c>
      <c r="B7035" t="s">
        <v>23</v>
      </c>
      <c r="C7035" t="s">
        <v>19</v>
      </c>
      <c r="D7035" t="s">
        <v>58</v>
      </c>
      <c r="E7035" s="3">
        <v>23408</v>
      </c>
      <c r="F7035" s="3">
        <v>108154</v>
      </c>
      <c r="G7035" t="s">
        <v>32</v>
      </c>
      <c r="H7035" s="3" t="s">
        <v>7065</v>
      </c>
      <c r="I7035" s="3">
        <f t="shared" si="981"/>
        <v>84746</v>
      </c>
      <c r="J7035" s="4">
        <f t="shared" si="982"/>
        <v>3.6203861927546139</v>
      </c>
      <c r="K7035" s="5">
        <f t="shared" si="983"/>
        <v>4.6203861927546139</v>
      </c>
      <c r="L7035" s="4" t="str">
        <f t="shared" si="984"/>
        <v>Over Budget</v>
      </c>
      <c r="M7035">
        <f t="shared" si="985"/>
        <v>2023</v>
      </c>
      <c r="N7035">
        <f t="shared" si="986"/>
        <v>1</v>
      </c>
      <c r="O7035" t="str">
        <f t="shared" si="987"/>
        <v>Jan</v>
      </c>
      <c r="P7035" t="str">
        <f t="shared" si="988"/>
        <v>Q1</v>
      </c>
      <c r="Q7035" t="str">
        <f t="shared" si="989"/>
        <v>2023-01</v>
      </c>
    </row>
    <row r="7036" spans="1:17" x14ac:dyDescent="0.35">
      <c r="A7036" s="2">
        <v>44498</v>
      </c>
      <c r="B7036" t="s">
        <v>28</v>
      </c>
      <c r="C7036" t="s">
        <v>29</v>
      </c>
      <c r="D7036" t="s">
        <v>20</v>
      </c>
      <c r="E7036" s="3">
        <v>32692</v>
      </c>
      <c r="F7036" s="3">
        <v>99119</v>
      </c>
      <c r="G7036" t="s">
        <v>21</v>
      </c>
      <c r="H7036" s="3" t="s">
        <v>7066</v>
      </c>
      <c r="I7036" s="3">
        <f t="shared" si="981"/>
        <v>66427</v>
      </c>
      <c r="J7036" s="4">
        <f t="shared" si="982"/>
        <v>2.0319038296831029</v>
      </c>
      <c r="K7036" s="5">
        <f t="shared" si="983"/>
        <v>3.0319038296831029</v>
      </c>
      <c r="L7036" s="4" t="str">
        <f t="shared" si="984"/>
        <v>Over Budget</v>
      </c>
      <c r="M7036">
        <f t="shared" si="985"/>
        <v>2021</v>
      </c>
      <c r="N7036">
        <f t="shared" si="986"/>
        <v>10</v>
      </c>
      <c r="O7036" t="str">
        <f t="shared" si="987"/>
        <v>Oct</v>
      </c>
      <c r="P7036" t="str">
        <f t="shared" si="988"/>
        <v>Q4</v>
      </c>
      <c r="Q7036" t="str">
        <f t="shared" si="989"/>
        <v>2021-10</v>
      </c>
    </row>
    <row r="7037" spans="1:17" x14ac:dyDescent="0.35">
      <c r="A7037" s="2">
        <v>44744</v>
      </c>
      <c r="B7037" t="s">
        <v>55</v>
      </c>
      <c r="C7037" t="s">
        <v>23</v>
      </c>
      <c r="D7037" t="s">
        <v>20</v>
      </c>
      <c r="E7037" s="3">
        <v>37369</v>
      </c>
      <c r="F7037" s="3">
        <v>78691</v>
      </c>
      <c r="G7037" t="s">
        <v>21</v>
      </c>
      <c r="H7037" s="3" t="s">
        <v>7067</v>
      </c>
      <c r="I7037" s="3">
        <f t="shared" si="981"/>
        <v>41322</v>
      </c>
      <c r="J7037" s="4">
        <f t="shared" si="982"/>
        <v>1.1057828681527468</v>
      </c>
      <c r="K7037" s="5">
        <f t="shared" si="983"/>
        <v>2.1057828681527471</v>
      </c>
      <c r="L7037" s="4" t="str">
        <f t="shared" si="984"/>
        <v>Over Budget</v>
      </c>
      <c r="M7037">
        <f t="shared" si="985"/>
        <v>2022</v>
      </c>
      <c r="N7037">
        <f t="shared" si="986"/>
        <v>7</v>
      </c>
      <c r="O7037" t="str">
        <f t="shared" si="987"/>
        <v>Jul</v>
      </c>
      <c r="P7037" t="str">
        <f t="shared" si="988"/>
        <v>Q3</v>
      </c>
      <c r="Q7037" t="str">
        <f t="shared" si="989"/>
        <v>2022-07</v>
      </c>
    </row>
    <row r="7038" spans="1:17" x14ac:dyDescent="0.35">
      <c r="A7038" s="2">
        <v>44912</v>
      </c>
      <c r="B7038" t="s">
        <v>23</v>
      </c>
      <c r="C7038" t="s">
        <v>34</v>
      </c>
      <c r="D7038" t="s">
        <v>58</v>
      </c>
      <c r="E7038" s="3">
        <v>119670</v>
      </c>
      <c r="F7038" s="3">
        <v>164193</v>
      </c>
      <c r="G7038" t="s">
        <v>26</v>
      </c>
      <c r="H7038" s="3" t="s">
        <v>7068</v>
      </c>
      <c r="I7038" s="3">
        <f t="shared" si="981"/>
        <v>44523</v>
      </c>
      <c r="J7038" s="4">
        <f t="shared" si="982"/>
        <v>0.37204813236400103</v>
      </c>
      <c r="K7038" s="5">
        <f t="shared" si="983"/>
        <v>1.372048132364001</v>
      </c>
      <c r="L7038" s="4" t="str">
        <f t="shared" si="984"/>
        <v>Over Budget</v>
      </c>
      <c r="M7038">
        <f t="shared" si="985"/>
        <v>2022</v>
      </c>
      <c r="N7038">
        <f t="shared" si="986"/>
        <v>12</v>
      </c>
      <c r="O7038" t="str">
        <f t="shared" si="987"/>
        <v>Dec</v>
      </c>
      <c r="P7038" t="str">
        <f t="shared" si="988"/>
        <v>Q4</v>
      </c>
      <c r="Q7038" t="str">
        <f t="shared" si="989"/>
        <v>2022-12</v>
      </c>
    </row>
    <row r="7039" spans="1:17" x14ac:dyDescent="0.35">
      <c r="A7039" s="2">
        <v>44975</v>
      </c>
      <c r="B7039" t="s">
        <v>41</v>
      </c>
      <c r="C7039" t="s">
        <v>43</v>
      </c>
      <c r="D7039" t="s">
        <v>25</v>
      </c>
      <c r="E7039" s="3">
        <v>15126</v>
      </c>
      <c r="F7039" s="3">
        <v>145089</v>
      </c>
      <c r="G7039" t="s">
        <v>32</v>
      </c>
      <c r="H7039" s="3" t="s">
        <v>7069</v>
      </c>
      <c r="I7039" s="3">
        <f t="shared" si="981"/>
        <v>129963</v>
      </c>
      <c r="J7039" s="4">
        <f t="shared" si="982"/>
        <v>8.5920269734232448</v>
      </c>
      <c r="K7039" s="5">
        <f t="shared" si="983"/>
        <v>9.5920269734232448</v>
      </c>
      <c r="L7039" s="4" t="str">
        <f t="shared" si="984"/>
        <v>Over Budget</v>
      </c>
      <c r="M7039">
        <f t="shared" si="985"/>
        <v>2023</v>
      </c>
      <c r="N7039">
        <f t="shared" si="986"/>
        <v>2</v>
      </c>
      <c r="O7039" t="str">
        <f t="shared" si="987"/>
        <v>Feb</v>
      </c>
      <c r="P7039" t="str">
        <f t="shared" si="988"/>
        <v>Q1</v>
      </c>
      <c r="Q7039" t="str">
        <f t="shared" si="989"/>
        <v>2023-02</v>
      </c>
    </row>
    <row r="7040" spans="1:17" x14ac:dyDescent="0.35">
      <c r="A7040" s="2">
        <v>44464</v>
      </c>
      <c r="B7040" t="s">
        <v>55</v>
      </c>
      <c r="C7040" t="s">
        <v>24</v>
      </c>
      <c r="D7040" t="s">
        <v>39</v>
      </c>
      <c r="E7040" s="3">
        <v>13704</v>
      </c>
      <c r="F7040" s="3">
        <v>98636</v>
      </c>
      <c r="G7040" t="s">
        <v>21</v>
      </c>
      <c r="H7040" s="3" t="s">
        <v>7070</v>
      </c>
      <c r="I7040" s="3">
        <f t="shared" si="981"/>
        <v>84932</v>
      </c>
      <c r="J7040" s="4">
        <f t="shared" si="982"/>
        <v>6.1976065382370109</v>
      </c>
      <c r="K7040" s="5">
        <f t="shared" si="983"/>
        <v>7.1976065382370109</v>
      </c>
      <c r="L7040" s="4" t="str">
        <f t="shared" si="984"/>
        <v>Over Budget</v>
      </c>
      <c r="M7040">
        <f t="shared" si="985"/>
        <v>2021</v>
      </c>
      <c r="N7040">
        <f t="shared" si="986"/>
        <v>9</v>
      </c>
      <c r="O7040" t="str">
        <f t="shared" si="987"/>
        <v>Sep</v>
      </c>
      <c r="P7040" t="str">
        <f t="shared" si="988"/>
        <v>Q3</v>
      </c>
      <c r="Q7040" t="str">
        <f t="shared" si="989"/>
        <v>2021-09</v>
      </c>
    </row>
    <row r="7041" spans="1:17" x14ac:dyDescent="0.35">
      <c r="A7041" s="2">
        <v>45206</v>
      </c>
      <c r="B7041" t="s">
        <v>28</v>
      </c>
      <c r="C7041" t="s">
        <v>43</v>
      </c>
      <c r="D7041" t="s">
        <v>58</v>
      </c>
      <c r="E7041" s="3">
        <v>27940</v>
      </c>
      <c r="F7041" s="3">
        <v>20202</v>
      </c>
      <c r="G7041" t="s">
        <v>35</v>
      </c>
      <c r="H7041" s="3" t="s">
        <v>7071</v>
      </c>
      <c r="I7041" s="3">
        <f t="shared" si="981"/>
        <v>-7738</v>
      </c>
      <c r="J7041" s="4">
        <f t="shared" si="982"/>
        <v>-0.27695060844667146</v>
      </c>
      <c r="K7041" s="5">
        <f t="shared" si="983"/>
        <v>0.72304939155332859</v>
      </c>
      <c r="L7041" s="4" t="str">
        <f t="shared" si="984"/>
        <v>Under Budget</v>
      </c>
      <c r="M7041">
        <f t="shared" si="985"/>
        <v>2023</v>
      </c>
      <c r="N7041">
        <f t="shared" si="986"/>
        <v>10</v>
      </c>
      <c r="O7041" t="str">
        <f t="shared" si="987"/>
        <v>Oct</v>
      </c>
      <c r="P7041" t="str">
        <f t="shared" si="988"/>
        <v>Q4</v>
      </c>
      <c r="Q7041" t="str">
        <f t="shared" si="989"/>
        <v>2023-10</v>
      </c>
    </row>
    <row r="7042" spans="1:17" x14ac:dyDescent="0.35">
      <c r="A7042" s="2">
        <v>44747</v>
      </c>
      <c r="B7042" t="s">
        <v>55</v>
      </c>
      <c r="C7042" t="s">
        <v>24</v>
      </c>
      <c r="D7042" t="s">
        <v>58</v>
      </c>
      <c r="E7042" s="3">
        <v>34673</v>
      </c>
      <c r="F7042" s="3">
        <v>74616</v>
      </c>
      <c r="G7042" t="s">
        <v>26</v>
      </c>
      <c r="H7042" s="3" t="s">
        <v>7072</v>
      </c>
      <c r="I7042" s="3">
        <f t="shared" si="981"/>
        <v>39943</v>
      </c>
      <c r="J7042" s="4">
        <f t="shared" si="982"/>
        <v>1.1519914630980879</v>
      </c>
      <c r="K7042" s="5">
        <f t="shared" si="983"/>
        <v>2.1519914630980876</v>
      </c>
      <c r="L7042" s="4" t="str">
        <f t="shared" si="984"/>
        <v>Over Budget</v>
      </c>
      <c r="M7042">
        <f t="shared" si="985"/>
        <v>2022</v>
      </c>
      <c r="N7042">
        <f t="shared" si="986"/>
        <v>7</v>
      </c>
      <c r="O7042" t="str">
        <f t="shared" si="987"/>
        <v>Jul</v>
      </c>
      <c r="P7042" t="str">
        <f t="shared" si="988"/>
        <v>Q3</v>
      </c>
      <c r="Q7042" t="str">
        <f t="shared" si="989"/>
        <v>2022-07</v>
      </c>
    </row>
    <row r="7043" spans="1:17" x14ac:dyDescent="0.35">
      <c r="A7043" s="2">
        <v>44510</v>
      </c>
      <c r="B7043" t="s">
        <v>23</v>
      </c>
      <c r="C7043" t="s">
        <v>23</v>
      </c>
      <c r="D7043" t="s">
        <v>20</v>
      </c>
      <c r="E7043" s="3">
        <v>92964</v>
      </c>
      <c r="F7043" s="3">
        <v>10021</v>
      </c>
      <c r="G7043" t="s">
        <v>26</v>
      </c>
      <c r="H7043" s="3" t="s">
        <v>7073</v>
      </c>
      <c r="I7043" s="3">
        <f t="shared" si="981"/>
        <v>-82943</v>
      </c>
      <c r="J7043" s="4">
        <f t="shared" si="982"/>
        <v>-0.89220558495761804</v>
      </c>
      <c r="K7043" s="5">
        <f t="shared" si="983"/>
        <v>0.10779441504238199</v>
      </c>
      <c r="L7043" s="4" t="str">
        <f t="shared" si="984"/>
        <v>Under Budget</v>
      </c>
      <c r="M7043">
        <f t="shared" si="985"/>
        <v>2021</v>
      </c>
      <c r="N7043">
        <f t="shared" si="986"/>
        <v>11</v>
      </c>
      <c r="O7043" t="str">
        <f t="shared" si="987"/>
        <v>Nov</v>
      </c>
      <c r="P7043" t="str">
        <f t="shared" si="988"/>
        <v>Q4</v>
      </c>
      <c r="Q7043" t="str">
        <f t="shared" si="989"/>
        <v>2021-11</v>
      </c>
    </row>
    <row r="7044" spans="1:17" x14ac:dyDescent="0.35">
      <c r="A7044" s="2">
        <v>44380</v>
      </c>
      <c r="B7044" t="s">
        <v>41</v>
      </c>
      <c r="C7044" t="s">
        <v>43</v>
      </c>
      <c r="D7044" t="s">
        <v>39</v>
      </c>
      <c r="E7044" s="3">
        <v>89079</v>
      </c>
      <c r="F7044" s="3">
        <v>116654</v>
      </c>
      <c r="G7044" t="s">
        <v>32</v>
      </c>
      <c r="H7044" s="3" t="s">
        <v>7074</v>
      </c>
      <c r="I7044" s="3">
        <f t="shared" si="981"/>
        <v>27575</v>
      </c>
      <c r="J7044" s="4">
        <f t="shared" si="982"/>
        <v>0.30955668563859046</v>
      </c>
      <c r="K7044" s="5">
        <f t="shared" si="983"/>
        <v>1.3095566856385905</v>
      </c>
      <c r="L7044" s="4" t="str">
        <f t="shared" si="984"/>
        <v>Over Budget</v>
      </c>
      <c r="M7044">
        <f t="shared" si="985"/>
        <v>2021</v>
      </c>
      <c r="N7044">
        <f t="shared" si="986"/>
        <v>7</v>
      </c>
      <c r="O7044" t="str">
        <f t="shared" si="987"/>
        <v>Jul</v>
      </c>
      <c r="P7044" t="str">
        <f t="shared" si="988"/>
        <v>Q3</v>
      </c>
      <c r="Q7044" t="str">
        <f t="shared" si="989"/>
        <v>2021-07</v>
      </c>
    </row>
    <row r="7045" spans="1:17" x14ac:dyDescent="0.35">
      <c r="A7045" s="2">
        <v>44909</v>
      </c>
      <c r="B7045" t="s">
        <v>18</v>
      </c>
      <c r="C7045" t="s">
        <v>43</v>
      </c>
      <c r="D7045" t="s">
        <v>39</v>
      </c>
      <c r="E7045" s="3">
        <v>18659</v>
      </c>
      <c r="F7045" s="3">
        <v>150451</v>
      </c>
      <c r="G7045" t="s">
        <v>26</v>
      </c>
      <c r="H7045" s="3" t="s">
        <v>7075</v>
      </c>
      <c r="I7045" s="3">
        <f t="shared" ref="I7045:I7108" si="990">F7045-E7045</f>
        <v>131792</v>
      </c>
      <c r="J7045" s="4">
        <f t="shared" ref="J7045:J7108" si="991">IFERROR(I7045/E7045,0)</f>
        <v>7.0631866659520872</v>
      </c>
      <c r="K7045" s="5">
        <f t="shared" ref="K7045:K7108" si="992">IFERROR(F7045/E7045,0)</f>
        <v>8.0631866659520881</v>
      </c>
      <c r="L7045" s="4" t="str">
        <f t="shared" ref="L7045:L7108" si="993">IF(I7045&gt;0,"Over Budget",IF(I7045&lt;0,"Under Budget","On Budget"))</f>
        <v>Over Budget</v>
      </c>
      <c r="M7045">
        <f t="shared" ref="M7045:M7108" si="994">YEAR(A7045)</f>
        <v>2022</v>
      </c>
      <c r="N7045">
        <f t="shared" ref="N7045:N7108" si="995">MONTH(A7045)</f>
        <v>12</v>
      </c>
      <c r="O7045" t="str">
        <f t="shared" ref="O7045:O7108" si="996">TEXT(A7045,"mmm")</f>
        <v>Dec</v>
      </c>
      <c r="P7045" t="str">
        <f t="shared" ref="P7045:P7108" si="997">"Q"&amp;ROUNDUP(MONTH(A7045)/3,0)</f>
        <v>Q4</v>
      </c>
      <c r="Q7045" t="str">
        <f t="shared" ref="Q7045:Q7108" si="998">TEXT(A7045,"yyyy-mm")</f>
        <v>2022-12</v>
      </c>
    </row>
    <row r="7046" spans="1:17" x14ac:dyDescent="0.35">
      <c r="A7046" s="2">
        <v>44324</v>
      </c>
      <c r="B7046" t="s">
        <v>28</v>
      </c>
      <c r="C7046" t="s">
        <v>43</v>
      </c>
      <c r="D7046" t="s">
        <v>30</v>
      </c>
      <c r="E7046" s="3">
        <v>149617</v>
      </c>
      <c r="F7046" s="3">
        <v>115826</v>
      </c>
      <c r="G7046" t="s">
        <v>26</v>
      </c>
      <c r="H7046" s="3" t="s">
        <v>7076</v>
      </c>
      <c r="I7046" s="3">
        <f t="shared" si="990"/>
        <v>-33791</v>
      </c>
      <c r="J7046" s="4">
        <f t="shared" si="991"/>
        <v>-0.22585000367605285</v>
      </c>
      <c r="K7046" s="5">
        <f t="shared" si="992"/>
        <v>0.7741499963239471</v>
      </c>
      <c r="L7046" s="4" t="str">
        <f t="shared" si="993"/>
        <v>Under Budget</v>
      </c>
      <c r="M7046">
        <f t="shared" si="994"/>
        <v>2021</v>
      </c>
      <c r="N7046">
        <f t="shared" si="995"/>
        <v>5</v>
      </c>
      <c r="O7046" t="str">
        <f t="shared" si="996"/>
        <v>May</v>
      </c>
      <c r="P7046" t="str">
        <f t="shared" si="997"/>
        <v>Q2</v>
      </c>
      <c r="Q7046" t="str">
        <f t="shared" si="998"/>
        <v>2021-05</v>
      </c>
    </row>
    <row r="7047" spans="1:17" x14ac:dyDescent="0.35">
      <c r="A7047" s="2">
        <v>44896</v>
      </c>
      <c r="B7047" t="s">
        <v>28</v>
      </c>
      <c r="C7047" t="s">
        <v>34</v>
      </c>
      <c r="D7047" t="s">
        <v>58</v>
      </c>
      <c r="E7047" s="3">
        <v>59223</v>
      </c>
      <c r="F7047" s="3">
        <v>139842</v>
      </c>
      <c r="G7047" t="s">
        <v>35</v>
      </c>
      <c r="H7047" s="3" t="s">
        <v>7077</v>
      </c>
      <c r="I7047" s="3">
        <f t="shared" si="990"/>
        <v>80619</v>
      </c>
      <c r="J7047" s="4">
        <f t="shared" si="991"/>
        <v>1.3612785573172586</v>
      </c>
      <c r="K7047" s="5">
        <f t="shared" si="992"/>
        <v>2.3612785573172586</v>
      </c>
      <c r="L7047" s="4" t="str">
        <f t="shared" si="993"/>
        <v>Over Budget</v>
      </c>
      <c r="M7047">
        <f t="shared" si="994"/>
        <v>2022</v>
      </c>
      <c r="N7047">
        <f t="shared" si="995"/>
        <v>12</v>
      </c>
      <c r="O7047" t="str">
        <f t="shared" si="996"/>
        <v>Dec</v>
      </c>
      <c r="P7047" t="str">
        <f t="shared" si="997"/>
        <v>Q4</v>
      </c>
      <c r="Q7047" t="str">
        <f t="shared" si="998"/>
        <v>2022-12</v>
      </c>
    </row>
    <row r="7048" spans="1:17" x14ac:dyDescent="0.35">
      <c r="A7048" s="2">
        <v>44582</v>
      </c>
      <c r="B7048" t="s">
        <v>55</v>
      </c>
      <c r="C7048" t="s">
        <v>23</v>
      </c>
      <c r="D7048" t="s">
        <v>30</v>
      </c>
      <c r="E7048" s="3">
        <v>19567</v>
      </c>
      <c r="F7048" s="3">
        <v>130868</v>
      </c>
      <c r="G7048" t="s">
        <v>26</v>
      </c>
      <c r="H7048" s="3" t="s">
        <v>7078</v>
      </c>
      <c r="I7048" s="3">
        <f t="shared" si="990"/>
        <v>111301</v>
      </c>
      <c r="J7048" s="4">
        <f t="shared" si="991"/>
        <v>5.6881995195993253</v>
      </c>
      <c r="K7048" s="5">
        <f t="shared" si="992"/>
        <v>6.6881995195993253</v>
      </c>
      <c r="L7048" s="4" t="str">
        <f t="shared" si="993"/>
        <v>Over Budget</v>
      </c>
      <c r="M7048">
        <f t="shared" si="994"/>
        <v>2022</v>
      </c>
      <c r="N7048">
        <f t="shared" si="995"/>
        <v>1</v>
      </c>
      <c r="O7048" t="str">
        <f t="shared" si="996"/>
        <v>Jan</v>
      </c>
      <c r="P7048" t="str">
        <f t="shared" si="997"/>
        <v>Q1</v>
      </c>
      <c r="Q7048" t="str">
        <f t="shared" si="998"/>
        <v>2022-01</v>
      </c>
    </row>
    <row r="7049" spans="1:17" x14ac:dyDescent="0.35">
      <c r="A7049" s="2">
        <v>44467</v>
      </c>
      <c r="B7049" t="s">
        <v>37</v>
      </c>
      <c r="C7049" t="s">
        <v>24</v>
      </c>
      <c r="D7049" t="s">
        <v>20</v>
      </c>
      <c r="E7049" s="3">
        <v>76611</v>
      </c>
      <c r="F7049" s="3">
        <v>17933</v>
      </c>
      <c r="G7049" t="s">
        <v>35</v>
      </c>
      <c r="H7049" s="3" t="s">
        <v>7079</v>
      </c>
      <c r="I7049" s="3">
        <f t="shared" si="990"/>
        <v>-58678</v>
      </c>
      <c r="J7049" s="4">
        <f t="shared" si="991"/>
        <v>-0.76592134288809699</v>
      </c>
      <c r="K7049" s="5">
        <f t="shared" si="992"/>
        <v>0.23407865711190298</v>
      </c>
      <c r="L7049" s="4" t="str">
        <f t="shared" si="993"/>
        <v>Under Budget</v>
      </c>
      <c r="M7049">
        <f t="shared" si="994"/>
        <v>2021</v>
      </c>
      <c r="N7049">
        <f t="shared" si="995"/>
        <v>9</v>
      </c>
      <c r="O7049" t="str">
        <f t="shared" si="996"/>
        <v>Sep</v>
      </c>
      <c r="P7049" t="str">
        <f t="shared" si="997"/>
        <v>Q3</v>
      </c>
      <c r="Q7049" t="str">
        <f t="shared" si="998"/>
        <v>2021-09</v>
      </c>
    </row>
    <row r="7050" spans="1:17" x14ac:dyDescent="0.35">
      <c r="A7050" s="2">
        <v>45007</v>
      </c>
      <c r="B7050" t="s">
        <v>37</v>
      </c>
      <c r="C7050" t="s">
        <v>43</v>
      </c>
      <c r="D7050" t="s">
        <v>30</v>
      </c>
      <c r="E7050" s="3">
        <v>19437</v>
      </c>
      <c r="F7050" s="3">
        <v>36981</v>
      </c>
      <c r="G7050" t="s">
        <v>26</v>
      </c>
      <c r="H7050" s="3" t="s">
        <v>7080</v>
      </c>
      <c r="I7050" s="3">
        <f t="shared" si="990"/>
        <v>17544</v>
      </c>
      <c r="J7050" s="4">
        <f t="shared" si="991"/>
        <v>0.90260842722642387</v>
      </c>
      <c r="K7050" s="5">
        <f t="shared" si="992"/>
        <v>1.9026084272264239</v>
      </c>
      <c r="L7050" s="4" t="str">
        <f t="shared" si="993"/>
        <v>Over Budget</v>
      </c>
      <c r="M7050">
        <f t="shared" si="994"/>
        <v>2023</v>
      </c>
      <c r="N7050">
        <f t="shared" si="995"/>
        <v>3</v>
      </c>
      <c r="O7050" t="str">
        <f t="shared" si="996"/>
        <v>Mar</v>
      </c>
      <c r="P7050" t="str">
        <f t="shared" si="997"/>
        <v>Q1</v>
      </c>
      <c r="Q7050" t="str">
        <f t="shared" si="998"/>
        <v>2023-03</v>
      </c>
    </row>
    <row r="7051" spans="1:17" x14ac:dyDescent="0.35">
      <c r="A7051" s="2">
        <v>44611</v>
      </c>
      <c r="B7051" t="s">
        <v>41</v>
      </c>
      <c r="C7051" t="s">
        <v>23</v>
      </c>
      <c r="D7051" t="s">
        <v>25</v>
      </c>
      <c r="E7051" s="3">
        <v>118316</v>
      </c>
      <c r="F7051" s="3">
        <v>151453</v>
      </c>
      <c r="G7051" t="s">
        <v>26</v>
      </c>
      <c r="H7051" s="3" t="s">
        <v>7081</v>
      </c>
      <c r="I7051" s="3">
        <f t="shared" si="990"/>
        <v>33137</v>
      </c>
      <c r="J7051" s="4">
        <f t="shared" si="991"/>
        <v>0.28007201054802394</v>
      </c>
      <c r="K7051" s="5">
        <f t="shared" si="992"/>
        <v>1.2800720105480239</v>
      </c>
      <c r="L7051" s="4" t="str">
        <f t="shared" si="993"/>
        <v>Over Budget</v>
      </c>
      <c r="M7051">
        <f t="shared" si="994"/>
        <v>2022</v>
      </c>
      <c r="N7051">
        <f t="shared" si="995"/>
        <v>2</v>
      </c>
      <c r="O7051" t="str">
        <f t="shared" si="996"/>
        <v>Feb</v>
      </c>
      <c r="P7051" t="str">
        <f t="shared" si="997"/>
        <v>Q1</v>
      </c>
      <c r="Q7051" t="str">
        <f t="shared" si="998"/>
        <v>2022-02</v>
      </c>
    </row>
    <row r="7052" spans="1:17" x14ac:dyDescent="0.35">
      <c r="A7052" s="2">
        <v>44394</v>
      </c>
      <c r="B7052" t="s">
        <v>18</v>
      </c>
      <c r="C7052" t="s">
        <v>29</v>
      </c>
      <c r="D7052" t="s">
        <v>58</v>
      </c>
      <c r="E7052" s="3">
        <v>42068</v>
      </c>
      <c r="F7052" s="3">
        <v>146431</v>
      </c>
      <c r="G7052" t="s">
        <v>32</v>
      </c>
      <c r="H7052" s="3" t="s">
        <v>7082</v>
      </c>
      <c r="I7052" s="3">
        <f t="shared" si="990"/>
        <v>104363</v>
      </c>
      <c r="J7052" s="4">
        <f t="shared" si="991"/>
        <v>2.480816772843967</v>
      </c>
      <c r="K7052" s="5">
        <f t="shared" si="992"/>
        <v>3.480816772843967</v>
      </c>
      <c r="L7052" s="4" t="str">
        <f t="shared" si="993"/>
        <v>Over Budget</v>
      </c>
      <c r="M7052">
        <f t="shared" si="994"/>
        <v>2021</v>
      </c>
      <c r="N7052">
        <f t="shared" si="995"/>
        <v>7</v>
      </c>
      <c r="O7052" t="str">
        <f t="shared" si="996"/>
        <v>Jul</v>
      </c>
      <c r="P7052" t="str">
        <f t="shared" si="997"/>
        <v>Q3</v>
      </c>
      <c r="Q7052" t="str">
        <f t="shared" si="998"/>
        <v>2021-07</v>
      </c>
    </row>
    <row r="7053" spans="1:17" x14ac:dyDescent="0.35">
      <c r="A7053" s="2">
        <v>45276</v>
      </c>
      <c r="B7053" t="s">
        <v>18</v>
      </c>
      <c r="C7053" t="s">
        <v>34</v>
      </c>
      <c r="D7053" t="s">
        <v>58</v>
      </c>
      <c r="E7053" s="3">
        <v>133869</v>
      </c>
      <c r="F7053" s="3">
        <v>64097</v>
      </c>
      <c r="G7053" t="s">
        <v>32</v>
      </c>
      <c r="H7053" s="3" t="s">
        <v>7083</v>
      </c>
      <c r="I7053" s="3">
        <f t="shared" si="990"/>
        <v>-69772</v>
      </c>
      <c r="J7053" s="4">
        <f t="shared" si="991"/>
        <v>-0.52119609468958461</v>
      </c>
      <c r="K7053" s="5">
        <f t="shared" si="992"/>
        <v>0.47880390531041539</v>
      </c>
      <c r="L7053" s="4" t="str">
        <f t="shared" si="993"/>
        <v>Under Budget</v>
      </c>
      <c r="M7053">
        <f t="shared" si="994"/>
        <v>2023</v>
      </c>
      <c r="N7053">
        <f t="shared" si="995"/>
        <v>12</v>
      </c>
      <c r="O7053" t="str">
        <f t="shared" si="996"/>
        <v>Dec</v>
      </c>
      <c r="P7053" t="str">
        <f t="shared" si="997"/>
        <v>Q4</v>
      </c>
      <c r="Q7053" t="str">
        <f t="shared" si="998"/>
        <v>2023-12</v>
      </c>
    </row>
    <row r="7054" spans="1:17" x14ac:dyDescent="0.35">
      <c r="A7054" s="2">
        <v>45027</v>
      </c>
      <c r="B7054" t="s">
        <v>55</v>
      </c>
      <c r="C7054" t="s">
        <v>34</v>
      </c>
      <c r="D7054" t="s">
        <v>39</v>
      </c>
      <c r="E7054" s="3">
        <v>63707</v>
      </c>
      <c r="F7054" s="3">
        <v>162902</v>
      </c>
      <c r="G7054" t="s">
        <v>32</v>
      </c>
      <c r="H7054" s="3" t="s">
        <v>7084</v>
      </c>
      <c r="I7054" s="3">
        <f t="shared" si="990"/>
        <v>99195</v>
      </c>
      <c r="J7054" s="4">
        <f t="shared" si="991"/>
        <v>1.5570502456558935</v>
      </c>
      <c r="K7054" s="5">
        <f t="shared" si="992"/>
        <v>2.5570502456558932</v>
      </c>
      <c r="L7054" s="4" t="str">
        <f t="shared" si="993"/>
        <v>Over Budget</v>
      </c>
      <c r="M7054">
        <f t="shared" si="994"/>
        <v>2023</v>
      </c>
      <c r="N7054">
        <f t="shared" si="995"/>
        <v>4</v>
      </c>
      <c r="O7054" t="str">
        <f t="shared" si="996"/>
        <v>Apr</v>
      </c>
      <c r="P7054" t="str">
        <f t="shared" si="997"/>
        <v>Q2</v>
      </c>
      <c r="Q7054" t="str">
        <f t="shared" si="998"/>
        <v>2023-04</v>
      </c>
    </row>
    <row r="7055" spans="1:17" x14ac:dyDescent="0.35">
      <c r="A7055" s="2">
        <v>44824</v>
      </c>
      <c r="B7055" t="s">
        <v>55</v>
      </c>
      <c r="C7055" t="s">
        <v>29</v>
      </c>
      <c r="D7055" t="s">
        <v>30</v>
      </c>
      <c r="E7055" s="3">
        <v>97206</v>
      </c>
      <c r="F7055" s="3">
        <v>54134</v>
      </c>
      <c r="G7055" t="s">
        <v>32</v>
      </c>
      <c r="H7055" s="3" t="s">
        <v>7085</v>
      </c>
      <c r="I7055" s="3">
        <f t="shared" si="990"/>
        <v>-43072</v>
      </c>
      <c r="J7055" s="4">
        <f t="shared" si="991"/>
        <v>-0.44310022015101946</v>
      </c>
      <c r="K7055" s="5">
        <f t="shared" si="992"/>
        <v>0.55689977984898054</v>
      </c>
      <c r="L7055" s="4" t="str">
        <f t="shared" si="993"/>
        <v>Under Budget</v>
      </c>
      <c r="M7055">
        <f t="shared" si="994"/>
        <v>2022</v>
      </c>
      <c r="N7055">
        <f t="shared" si="995"/>
        <v>9</v>
      </c>
      <c r="O7055" t="str">
        <f t="shared" si="996"/>
        <v>Sep</v>
      </c>
      <c r="P7055" t="str">
        <f t="shared" si="997"/>
        <v>Q3</v>
      </c>
      <c r="Q7055" t="str">
        <f t="shared" si="998"/>
        <v>2022-09</v>
      </c>
    </row>
    <row r="7056" spans="1:17" x14ac:dyDescent="0.35">
      <c r="A7056" s="2">
        <v>44800</v>
      </c>
      <c r="B7056" t="s">
        <v>37</v>
      </c>
      <c r="C7056" t="s">
        <v>23</v>
      </c>
      <c r="D7056" t="s">
        <v>39</v>
      </c>
      <c r="E7056" s="3">
        <v>72746</v>
      </c>
      <c r="F7056" s="3">
        <v>99470</v>
      </c>
      <c r="G7056" t="s">
        <v>21</v>
      </c>
      <c r="H7056" s="3" t="s">
        <v>7086</v>
      </c>
      <c r="I7056" s="3">
        <f t="shared" si="990"/>
        <v>26724</v>
      </c>
      <c r="J7056" s="4">
        <f t="shared" si="991"/>
        <v>0.36736040469579084</v>
      </c>
      <c r="K7056" s="5">
        <f t="shared" si="992"/>
        <v>1.3673604046957908</v>
      </c>
      <c r="L7056" s="4" t="str">
        <f t="shared" si="993"/>
        <v>Over Budget</v>
      </c>
      <c r="M7056">
        <f t="shared" si="994"/>
        <v>2022</v>
      </c>
      <c r="N7056">
        <f t="shared" si="995"/>
        <v>8</v>
      </c>
      <c r="O7056" t="str">
        <f t="shared" si="996"/>
        <v>Aug</v>
      </c>
      <c r="P7056" t="str">
        <f t="shared" si="997"/>
        <v>Q3</v>
      </c>
      <c r="Q7056" t="str">
        <f t="shared" si="998"/>
        <v>2022-08</v>
      </c>
    </row>
    <row r="7057" spans="1:17" x14ac:dyDescent="0.35">
      <c r="A7057" s="2">
        <v>45277</v>
      </c>
      <c r="B7057" t="s">
        <v>23</v>
      </c>
      <c r="C7057" t="s">
        <v>24</v>
      </c>
      <c r="D7057" t="s">
        <v>30</v>
      </c>
      <c r="E7057" s="3">
        <v>121308</v>
      </c>
      <c r="F7057" s="3">
        <v>150060</v>
      </c>
      <c r="G7057" t="s">
        <v>32</v>
      </c>
      <c r="H7057" s="3" t="s">
        <v>7087</v>
      </c>
      <c r="I7057" s="3">
        <f t="shared" si="990"/>
        <v>28752</v>
      </c>
      <c r="J7057" s="4">
        <f t="shared" si="991"/>
        <v>0.23701651993273321</v>
      </c>
      <c r="K7057" s="5">
        <f t="shared" si="992"/>
        <v>1.2370165199327332</v>
      </c>
      <c r="L7057" s="4" t="str">
        <f t="shared" si="993"/>
        <v>Over Budget</v>
      </c>
      <c r="M7057">
        <f t="shared" si="994"/>
        <v>2023</v>
      </c>
      <c r="N7057">
        <f t="shared" si="995"/>
        <v>12</v>
      </c>
      <c r="O7057" t="str">
        <f t="shared" si="996"/>
        <v>Dec</v>
      </c>
      <c r="P7057" t="str">
        <f t="shared" si="997"/>
        <v>Q4</v>
      </c>
      <c r="Q7057" t="str">
        <f t="shared" si="998"/>
        <v>2023-12</v>
      </c>
    </row>
    <row r="7058" spans="1:17" x14ac:dyDescent="0.35">
      <c r="A7058" s="2">
        <v>45206</v>
      </c>
      <c r="B7058" t="s">
        <v>18</v>
      </c>
      <c r="C7058" t="s">
        <v>23</v>
      </c>
      <c r="D7058" t="s">
        <v>30</v>
      </c>
      <c r="E7058" s="3">
        <v>145534</v>
      </c>
      <c r="F7058" s="3">
        <v>42364</v>
      </c>
      <c r="G7058" t="s">
        <v>32</v>
      </c>
      <c r="H7058" s="3" t="s">
        <v>7088</v>
      </c>
      <c r="I7058" s="3">
        <f t="shared" si="990"/>
        <v>-103170</v>
      </c>
      <c r="J7058" s="4">
        <f t="shared" si="991"/>
        <v>-0.70890650981901138</v>
      </c>
      <c r="K7058" s="5">
        <f t="shared" si="992"/>
        <v>0.29109349018098862</v>
      </c>
      <c r="L7058" s="4" t="str">
        <f t="shared" si="993"/>
        <v>Under Budget</v>
      </c>
      <c r="M7058">
        <f t="shared" si="994"/>
        <v>2023</v>
      </c>
      <c r="N7058">
        <f t="shared" si="995"/>
        <v>10</v>
      </c>
      <c r="O7058" t="str">
        <f t="shared" si="996"/>
        <v>Oct</v>
      </c>
      <c r="P7058" t="str">
        <f t="shared" si="997"/>
        <v>Q4</v>
      </c>
      <c r="Q7058" t="str">
        <f t="shared" si="998"/>
        <v>2023-10</v>
      </c>
    </row>
    <row r="7059" spans="1:17" x14ac:dyDescent="0.35">
      <c r="A7059" s="2">
        <v>44267</v>
      </c>
      <c r="B7059" t="s">
        <v>23</v>
      </c>
      <c r="C7059" t="s">
        <v>23</v>
      </c>
      <c r="D7059" t="s">
        <v>20</v>
      </c>
      <c r="E7059" s="3">
        <v>112025</v>
      </c>
      <c r="F7059" s="3">
        <v>82283</v>
      </c>
      <c r="G7059" t="s">
        <v>32</v>
      </c>
      <c r="H7059" s="3" t="s">
        <v>7089</v>
      </c>
      <c r="I7059" s="3">
        <f t="shared" si="990"/>
        <v>-29742</v>
      </c>
      <c r="J7059" s="4">
        <f t="shared" si="991"/>
        <v>-0.26549430930595846</v>
      </c>
      <c r="K7059" s="5">
        <f t="shared" si="992"/>
        <v>0.73450569069404148</v>
      </c>
      <c r="L7059" s="4" t="str">
        <f t="shared" si="993"/>
        <v>Under Budget</v>
      </c>
      <c r="M7059">
        <f t="shared" si="994"/>
        <v>2021</v>
      </c>
      <c r="N7059">
        <f t="shared" si="995"/>
        <v>3</v>
      </c>
      <c r="O7059" t="str">
        <f t="shared" si="996"/>
        <v>Mar</v>
      </c>
      <c r="P7059" t="str">
        <f t="shared" si="997"/>
        <v>Q1</v>
      </c>
      <c r="Q7059" t="str">
        <f t="shared" si="998"/>
        <v>2021-03</v>
      </c>
    </row>
    <row r="7060" spans="1:17" x14ac:dyDescent="0.35">
      <c r="A7060" s="2">
        <v>45107</v>
      </c>
      <c r="B7060" t="s">
        <v>18</v>
      </c>
      <c r="C7060" t="s">
        <v>19</v>
      </c>
      <c r="D7060" t="s">
        <v>30</v>
      </c>
      <c r="E7060" s="3">
        <v>13107</v>
      </c>
      <c r="F7060" s="3">
        <v>19763</v>
      </c>
      <c r="G7060" t="s">
        <v>26</v>
      </c>
      <c r="H7060" s="3" t="s">
        <v>7090</v>
      </c>
      <c r="I7060" s="3">
        <f t="shared" si="990"/>
        <v>6656</v>
      </c>
      <c r="J7060" s="4">
        <f t="shared" si="991"/>
        <v>0.50782024872205689</v>
      </c>
      <c r="K7060" s="5">
        <f t="shared" si="992"/>
        <v>1.5078202487220569</v>
      </c>
      <c r="L7060" s="4" t="str">
        <f t="shared" si="993"/>
        <v>Over Budget</v>
      </c>
      <c r="M7060">
        <f t="shared" si="994"/>
        <v>2023</v>
      </c>
      <c r="N7060">
        <f t="shared" si="995"/>
        <v>6</v>
      </c>
      <c r="O7060" t="str">
        <f t="shared" si="996"/>
        <v>Jun</v>
      </c>
      <c r="P7060" t="str">
        <f t="shared" si="997"/>
        <v>Q2</v>
      </c>
      <c r="Q7060" t="str">
        <f t="shared" si="998"/>
        <v>2023-06</v>
      </c>
    </row>
    <row r="7061" spans="1:17" x14ac:dyDescent="0.35">
      <c r="A7061" s="2">
        <v>44790</v>
      </c>
      <c r="B7061" t="s">
        <v>23</v>
      </c>
      <c r="C7061" t="s">
        <v>34</v>
      </c>
      <c r="D7061" t="s">
        <v>39</v>
      </c>
      <c r="E7061" s="3">
        <v>125436</v>
      </c>
      <c r="F7061" s="3">
        <v>45122</v>
      </c>
      <c r="G7061" t="s">
        <v>26</v>
      </c>
      <c r="H7061" s="3" t="s">
        <v>7091</v>
      </c>
      <c r="I7061" s="3">
        <f t="shared" si="990"/>
        <v>-80314</v>
      </c>
      <c r="J7061" s="4">
        <f t="shared" si="991"/>
        <v>-0.64027870786696006</v>
      </c>
      <c r="K7061" s="5">
        <f t="shared" si="992"/>
        <v>0.35972129213303994</v>
      </c>
      <c r="L7061" s="4" t="str">
        <f t="shared" si="993"/>
        <v>Under Budget</v>
      </c>
      <c r="M7061">
        <f t="shared" si="994"/>
        <v>2022</v>
      </c>
      <c r="N7061">
        <f t="shared" si="995"/>
        <v>8</v>
      </c>
      <c r="O7061" t="str">
        <f t="shared" si="996"/>
        <v>Aug</v>
      </c>
      <c r="P7061" t="str">
        <f t="shared" si="997"/>
        <v>Q3</v>
      </c>
      <c r="Q7061" t="str">
        <f t="shared" si="998"/>
        <v>2022-08</v>
      </c>
    </row>
    <row r="7062" spans="1:17" x14ac:dyDescent="0.35">
      <c r="A7062" s="2">
        <v>44796</v>
      </c>
      <c r="B7062" t="s">
        <v>23</v>
      </c>
      <c r="C7062" t="s">
        <v>24</v>
      </c>
      <c r="D7062" t="s">
        <v>30</v>
      </c>
      <c r="E7062" s="3">
        <v>58723</v>
      </c>
      <c r="F7062" s="3">
        <v>133640</v>
      </c>
      <c r="G7062" t="s">
        <v>26</v>
      </c>
      <c r="H7062" s="3" t="s">
        <v>7092</v>
      </c>
      <c r="I7062" s="3">
        <f t="shared" si="990"/>
        <v>74917</v>
      </c>
      <c r="J7062" s="4">
        <f t="shared" si="991"/>
        <v>1.2757692897161248</v>
      </c>
      <c r="K7062" s="5">
        <f t="shared" si="992"/>
        <v>2.2757692897161248</v>
      </c>
      <c r="L7062" s="4" t="str">
        <f t="shared" si="993"/>
        <v>Over Budget</v>
      </c>
      <c r="M7062">
        <f t="shared" si="994"/>
        <v>2022</v>
      </c>
      <c r="N7062">
        <f t="shared" si="995"/>
        <v>8</v>
      </c>
      <c r="O7062" t="str">
        <f t="shared" si="996"/>
        <v>Aug</v>
      </c>
      <c r="P7062" t="str">
        <f t="shared" si="997"/>
        <v>Q3</v>
      </c>
      <c r="Q7062" t="str">
        <f t="shared" si="998"/>
        <v>2022-08</v>
      </c>
    </row>
    <row r="7063" spans="1:17" x14ac:dyDescent="0.35">
      <c r="A7063" s="2">
        <v>44710</v>
      </c>
      <c r="B7063" t="s">
        <v>18</v>
      </c>
      <c r="C7063" t="s">
        <v>19</v>
      </c>
      <c r="D7063" t="s">
        <v>30</v>
      </c>
      <c r="E7063" s="3">
        <v>51214</v>
      </c>
      <c r="F7063" s="3">
        <v>50607</v>
      </c>
      <c r="G7063" t="s">
        <v>32</v>
      </c>
      <c r="H7063" s="3" t="s">
        <v>7093</v>
      </c>
      <c r="I7063" s="3">
        <f t="shared" si="990"/>
        <v>-607</v>
      </c>
      <c r="J7063" s="4">
        <f t="shared" si="991"/>
        <v>-1.1852227906431836E-2</v>
      </c>
      <c r="K7063" s="5">
        <f t="shared" si="992"/>
        <v>0.98814777209356819</v>
      </c>
      <c r="L7063" s="4" t="str">
        <f t="shared" si="993"/>
        <v>Under Budget</v>
      </c>
      <c r="M7063">
        <f t="shared" si="994"/>
        <v>2022</v>
      </c>
      <c r="N7063">
        <f t="shared" si="995"/>
        <v>5</v>
      </c>
      <c r="O7063" t="str">
        <f t="shared" si="996"/>
        <v>May</v>
      </c>
      <c r="P7063" t="str">
        <f t="shared" si="997"/>
        <v>Q2</v>
      </c>
      <c r="Q7063" t="str">
        <f t="shared" si="998"/>
        <v>2022-05</v>
      </c>
    </row>
    <row r="7064" spans="1:17" x14ac:dyDescent="0.35">
      <c r="A7064" s="2">
        <v>44280</v>
      </c>
      <c r="B7064" t="s">
        <v>41</v>
      </c>
      <c r="C7064" t="s">
        <v>29</v>
      </c>
      <c r="D7064" t="s">
        <v>58</v>
      </c>
      <c r="E7064" s="3">
        <v>127412</v>
      </c>
      <c r="F7064" s="3">
        <v>117555</v>
      </c>
      <c r="G7064" t="s">
        <v>35</v>
      </c>
      <c r="H7064" s="3" t="s">
        <v>7094</v>
      </c>
      <c r="I7064" s="3">
        <f t="shared" si="990"/>
        <v>-9857</v>
      </c>
      <c r="J7064" s="4">
        <f t="shared" si="991"/>
        <v>-7.736319969861552E-2</v>
      </c>
      <c r="K7064" s="5">
        <f t="shared" si="992"/>
        <v>0.92263680030138451</v>
      </c>
      <c r="L7064" s="4" t="str">
        <f t="shared" si="993"/>
        <v>Under Budget</v>
      </c>
      <c r="M7064">
        <f t="shared" si="994"/>
        <v>2021</v>
      </c>
      <c r="N7064">
        <f t="shared" si="995"/>
        <v>3</v>
      </c>
      <c r="O7064" t="str">
        <f t="shared" si="996"/>
        <v>Mar</v>
      </c>
      <c r="P7064" t="str">
        <f t="shared" si="997"/>
        <v>Q1</v>
      </c>
      <c r="Q7064" t="str">
        <f t="shared" si="998"/>
        <v>2021-03</v>
      </c>
    </row>
    <row r="7065" spans="1:17" x14ac:dyDescent="0.35">
      <c r="A7065" s="2">
        <v>45190</v>
      </c>
      <c r="B7065" t="s">
        <v>41</v>
      </c>
      <c r="C7065" t="s">
        <v>23</v>
      </c>
      <c r="D7065" t="s">
        <v>58</v>
      </c>
      <c r="E7065" s="3">
        <v>64471</v>
      </c>
      <c r="F7065" s="3">
        <v>90823</v>
      </c>
      <c r="G7065" t="s">
        <v>21</v>
      </c>
      <c r="H7065" s="3" t="s">
        <v>7095</v>
      </c>
      <c r="I7065" s="3">
        <f t="shared" si="990"/>
        <v>26352</v>
      </c>
      <c r="J7065" s="4">
        <f t="shared" si="991"/>
        <v>0.40874191496952117</v>
      </c>
      <c r="K7065" s="5">
        <f t="shared" si="992"/>
        <v>1.4087419149695213</v>
      </c>
      <c r="L7065" s="4" t="str">
        <f t="shared" si="993"/>
        <v>Over Budget</v>
      </c>
      <c r="M7065">
        <f t="shared" si="994"/>
        <v>2023</v>
      </c>
      <c r="N7065">
        <f t="shared" si="995"/>
        <v>9</v>
      </c>
      <c r="O7065" t="str">
        <f t="shared" si="996"/>
        <v>Sep</v>
      </c>
      <c r="P7065" t="str">
        <f t="shared" si="997"/>
        <v>Q3</v>
      </c>
      <c r="Q7065" t="str">
        <f t="shared" si="998"/>
        <v>2023-09</v>
      </c>
    </row>
    <row r="7066" spans="1:17" x14ac:dyDescent="0.35">
      <c r="A7066" s="2">
        <v>45263</v>
      </c>
      <c r="B7066" t="s">
        <v>55</v>
      </c>
      <c r="C7066" t="s">
        <v>29</v>
      </c>
      <c r="D7066" t="s">
        <v>58</v>
      </c>
      <c r="E7066" s="3">
        <v>92755</v>
      </c>
      <c r="F7066" s="3">
        <v>35033</v>
      </c>
      <c r="G7066" t="s">
        <v>35</v>
      </c>
      <c r="H7066" s="3" t="s">
        <v>7096</v>
      </c>
      <c r="I7066" s="3">
        <f t="shared" si="990"/>
        <v>-57722</v>
      </c>
      <c r="J7066" s="4">
        <f t="shared" si="991"/>
        <v>-0.62230607514419711</v>
      </c>
      <c r="K7066" s="5">
        <f t="shared" si="992"/>
        <v>0.37769392485580294</v>
      </c>
      <c r="L7066" s="4" t="str">
        <f t="shared" si="993"/>
        <v>Under Budget</v>
      </c>
      <c r="M7066">
        <f t="shared" si="994"/>
        <v>2023</v>
      </c>
      <c r="N7066">
        <f t="shared" si="995"/>
        <v>12</v>
      </c>
      <c r="O7066" t="str">
        <f t="shared" si="996"/>
        <v>Dec</v>
      </c>
      <c r="P7066" t="str">
        <f t="shared" si="997"/>
        <v>Q4</v>
      </c>
      <c r="Q7066" t="str">
        <f t="shared" si="998"/>
        <v>2023-12</v>
      </c>
    </row>
    <row r="7067" spans="1:17" x14ac:dyDescent="0.35">
      <c r="A7067" s="2">
        <v>45035</v>
      </c>
      <c r="B7067" t="s">
        <v>23</v>
      </c>
      <c r="C7067" t="s">
        <v>34</v>
      </c>
      <c r="D7067" t="s">
        <v>25</v>
      </c>
      <c r="E7067" s="3">
        <v>142922</v>
      </c>
      <c r="F7067" s="3">
        <v>119479</v>
      </c>
      <c r="G7067" t="s">
        <v>35</v>
      </c>
      <c r="H7067" s="3" t="s">
        <v>7097</v>
      </c>
      <c r="I7067" s="3">
        <f t="shared" si="990"/>
        <v>-23443</v>
      </c>
      <c r="J7067" s="4">
        <f t="shared" si="991"/>
        <v>-0.16402653195449265</v>
      </c>
      <c r="K7067" s="5">
        <f t="shared" si="992"/>
        <v>0.83597346804550732</v>
      </c>
      <c r="L7067" s="4" t="str">
        <f t="shared" si="993"/>
        <v>Under Budget</v>
      </c>
      <c r="M7067">
        <f t="shared" si="994"/>
        <v>2023</v>
      </c>
      <c r="N7067">
        <f t="shared" si="995"/>
        <v>4</v>
      </c>
      <c r="O7067" t="str">
        <f t="shared" si="996"/>
        <v>Apr</v>
      </c>
      <c r="P7067" t="str">
        <f t="shared" si="997"/>
        <v>Q2</v>
      </c>
      <c r="Q7067" t="str">
        <f t="shared" si="998"/>
        <v>2023-04</v>
      </c>
    </row>
    <row r="7068" spans="1:17" x14ac:dyDescent="0.35">
      <c r="A7068" s="2">
        <v>44802</v>
      </c>
      <c r="B7068" t="s">
        <v>23</v>
      </c>
      <c r="C7068" t="s">
        <v>19</v>
      </c>
      <c r="D7068" t="s">
        <v>58</v>
      </c>
      <c r="E7068" s="3">
        <v>63916</v>
      </c>
      <c r="F7068" s="3">
        <v>128708</v>
      </c>
      <c r="G7068" t="s">
        <v>35</v>
      </c>
      <c r="H7068" s="3" t="s">
        <v>7098</v>
      </c>
      <c r="I7068" s="3">
        <f t="shared" si="990"/>
        <v>64792</v>
      </c>
      <c r="J7068" s="4">
        <f t="shared" si="991"/>
        <v>1.0137054884535954</v>
      </c>
      <c r="K7068" s="5">
        <f t="shared" si="992"/>
        <v>2.0137054884535952</v>
      </c>
      <c r="L7068" s="4" t="str">
        <f t="shared" si="993"/>
        <v>Over Budget</v>
      </c>
      <c r="M7068">
        <f t="shared" si="994"/>
        <v>2022</v>
      </c>
      <c r="N7068">
        <f t="shared" si="995"/>
        <v>8</v>
      </c>
      <c r="O7068" t="str">
        <f t="shared" si="996"/>
        <v>Aug</v>
      </c>
      <c r="P7068" t="str">
        <f t="shared" si="997"/>
        <v>Q3</v>
      </c>
      <c r="Q7068" t="str">
        <f t="shared" si="998"/>
        <v>2022-08</v>
      </c>
    </row>
    <row r="7069" spans="1:17" x14ac:dyDescent="0.35">
      <c r="A7069" s="2">
        <v>45006</v>
      </c>
      <c r="B7069" t="s">
        <v>23</v>
      </c>
      <c r="C7069" t="s">
        <v>19</v>
      </c>
      <c r="D7069" t="s">
        <v>25</v>
      </c>
      <c r="E7069" s="3">
        <v>62254</v>
      </c>
      <c r="F7069" s="3">
        <v>121036</v>
      </c>
      <c r="G7069" t="s">
        <v>35</v>
      </c>
      <c r="H7069" s="3" t="s">
        <v>7099</v>
      </c>
      <c r="I7069" s="3">
        <f t="shared" si="990"/>
        <v>58782</v>
      </c>
      <c r="J7069" s="4">
        <f t="shared" si="991"/>
        <v>0.9442284833103094</v>
      </c>
      <c r="K7069" s="5">
        <f t="shared" si="992"/>
        <v>1.9442284833103094</v>
      </c>
      <c r="L7069" s="4" t="str">
        <f t="shared" si="993"/>
        <v>Over Budget</v>
      </c>
      <c r="M7069">
        <f t="shared" si="994"/>
        <v>2023</v>
      </c>
      <c r="N7069">
        <f t="shared" si="995"/>
        <v>3</v>
      </c>
      <c r="O7069" t="str">
        <f t="shared" si="996"/>
        <v>Mar</v>
      </c>
      <c r="P7069" t="str">
        <f t="shared" si="997"/>
        <v>Q1</v>
      </c>
      <c r="Q7069" t="str">
        <f t="shared" si="998"/>
        <v>2023-03</v>
      </c>
    </row>
    <row r="7070" spans="1:17" x14ac:dyDescent="0.35">
      <c r="A7070" s="2">
        <v>44329</v>
      </c>
      <c r="B7070" t="s">
        <v>23</v>
      </c>
      <c r="C7070" t="s">
        <v>24</v>
      </c>
      <c r="D7070" t="s">
        <v>25</v>
      </c>
      <c r="E7070" s="3">
        <v>98664</v>
      </c>
      <c r="F7070" s="3">
        <v>109090</v>
      </c>
      <c r="G7070" t="s">
        <v>21</v>
      </c>
      <c r="H7070" s="3" t="s">
        <v>7100</v>
      </c>
      <c r="I7070" s="3">
        <f t="shared" si="990"/>
        <v>10426</v>
      </c>
      <c r="J7070" s="4">
        <f t="shared" si="991"/>
        <v>0.10567177491283548</v>
      </c>
      <c r="K7070" s="5">
        <f t="shared" si="992"/>
        <v>1.1056717749128355</v>
      </c>
      <c r="L7070" s="4" t="str">
        <f t="shared" si="993"/>
        <v>Over Budget</v>
      </c>
      <c r="M7070">
        <f t="shared" si="994"/>
        <v>2021</v>
      </c>
      <c r="N7070">
        <f t="shared" si="995"/>
        <v>5</v>
      </c>
      <c r="O7070" t="str">
        <f t="shared" si="996"/>
        <v>May</v>
      </c>
      <c r="P7070" t="str">
        <f t="shared" si="997"/>
        <v>Q2</v>
      </c>
      <c r="Q7070" t="str">
        <f t="shared" si="998"/>
        <v>2021-05</v>
      </c>
    </row>
    <row r="7071" spans="1:17" x14ac:dyDescent="0.35">
      <c r="A7071" s="2">
        <v>45285</v>
      </c>
      <c r="B7071" t="s">
        <v>23</v>
      </c>
      <c r="C7071" t="s">
        <v>23</v>
      </c>
      <c r="D7071" t="s">
        <v>39</v>
      </c>
      <c r="E7071" s="3">
        <v>45074</v>
      </c>
      <c r="F7071" s="3">
        <v>68039</v>
      </c>
      <c r="G7071" t="s">
        <v>35</v>
      </c>
      <c r="H7071" s="3" t="s">
        <v>7101</v>
      </c>
      <c r="I7071" s="3">
        <f t="shared" si="990"/>
        <v>22965</v>
      </c>
      <c r="J7071" s="4">
        <f t="shared" si="991"/>
        <v>0.50949549629498159</v>
      </c>
      <c r="K7071" s="5">
        <f t="shared" si="992"/>
        <v>1.5094954962949816</v>
      </c>
      <c r="L7071" s="4" t="str">
        <f t="shared" si="993"/>
        <v>Over Budget</v>
      </c>
      <c r="M7071">
        <f t="shared" si="994"/>
        <v>2023</v>
      </c>
      <c r="N7071">
        <f t="shared" si="995"/>
        <v>12</v>
      </c>
      <c r="O7071" t="str">
        <f t="shared" si="996"/>
        <v>Dec</v>
      </c>
      <c r="P7071" t="str">
        <f t="shared" si="997"/>
        <v>Q4</v>
      </c>
      <c r="Q7071" t="str">
        <f t="shared" si="998"/>
        <v>2023-12</v>
      </c>
    </row>
    <row r="7072" spans="1:17" x14ac:dyDescent="0.35">
      <c r="A7072" s="2">
        <v>44486</v>
      </c>
      <c r="B7072" t="s">
        <v>37</v>
      </c>
      <c r="C7072" t="s">
        <v>24</v>
      </c>
      <c r="D7072" t="s">
        <v>58</v>
      </c>
      <c r="E7072" s="3">
        <v>76029</v>
      </c>
      <c r="F7072" s="3">
        <v>113249</v>
      </c>
      <c r="G7072" t="s">
        <v>32</v>
      </c>
      <c r="H7072" s="3" t="s">
        <v>7102</v>
      </c>
      <c r="I7072" s="3">
        <f t="shared" si="990"/>
        <v>37220</v>
      </c>
      <c r="J7072" s="4">
        <f t="shared" si="991"/>
        <v>0.4895500401162714</v>
      </c>
      <c r="K7072" s="5">
        <f t="shared" si="992"/>
        <v>1.4895500401162713</v>
      </c>
      <c r="L7072" s="4" t="str">
        <f t="shared" si="993"/>
        <v>Over Budget</v>
      </c>
      <c r="M7072">
        <f t="shared" si="994"/>
        <v>2021</v>
      </c>
      <c r="N7072">
        <f t="shared" si="995"/>
        <v>10</v>
      </c>
      <c r="O7072" t="str">
        <f t="shared" si="996"/>
        <v>Oct</v>
      </c>
      <c r="P7072" t="str">
        <f t="shared" si="997"/>
        <v>Q4</v>
      </c>
      <c r="Q7072" t="str">
        <f t="shared" si="998"/>
        <v>2021-10</v>
      </c>
    </row>
    <row r="7073" spans="1:17" x14ac:dyDescent="0.35">
      <c r="A7073" s="2">
        <v>44572</v>
      </c>
      <c r="B7073" t="s">
        <v>28</v>
      </c>
      <c r="C7073" t="s">
        <v>19</v>
      </c>
      <c r="D7073" t="s">
        <v>30</v>
      </c>
      <c r="E7073" s="3">
        <v>70649</v>
      </c>
      <c r="F7073" s="3">
        <v>10759</v>
      </c>
      <c r="G7073" t="s">
        <v>35</v>
      </c>
      <c r="H7073" s="3" t="s">
        <v>7103</v>
      </c>
      <c r="I7073" s="3">
        <f t="shared" si="990"/>
        <v>-59890</v>
      </c>
      <c r="J7073" s="4">
        <f t="shared" si="991"/>
        <v>-0.84771192798199546</v>
      </c>
      <c r="K7073" s="5">
        <f t="shared" si="992"/>
        <v>0.15228807201800451</v>
      </c>
      <c r="L7073" s="4" t="str">
        <f t="shared" si="993"/>
        <v>Under Budget</v>
      </c>
      <c r="M7073">
        <f t="shared" si="994"/>
        <v>2022</v>
      </c>
      <c r="N7073">
        <f t="shared" si="995"/>
        <v>1</v>
      </c>
      <c r="O7073" t="str">
        <f t="shared" si="996"/>
        <v>Jan</v>
      </c>
      <c r="P7073" t="str">
        <f t="shared" si="997"/>
        <v>Q1</v>
      </c>
      <c r="Q7073" t="str">
        <f t="shared" si="998"/>
        <v>2022-01</v>
      </c>
    </row>
    <row r="7074" spans="1:17" x14ac:dyDescent="0.35">
      <c r="A7074" s="2">
        <v>44965</v>
      </c>
      <c r="B7074" t="s">
        <v>23</v>
      </c>
      <c r="C7074" t="s">
        <v>19</v>
      </c>
      <c r="D7074" t="s">
        <v>20</v>
      </c>
      <c r="E7074" s="3">
        <v>68474</v>
      </c>
      <c r="F7074" s="3">
        <v>68693</v>
      </c>
      <c r="G7074" t="s">
        <v>21</v>
      </c>
      <c r="H7074" s="3" t="s">
        <v>7104</v>
      </c>
      <c r="I7074" s="3">
        <f t="shared" si="990"/>
        <v>219</v>
      </c>
      <c r="J7074" s="4">
        <f t="shared" si="991"/>
        <v>3.1982942430703624E-3</v>
      </c>
      <c r="K7074" s="5">
        <f t="shared" si="992"/>
        <v>1.0031982942430704</v>
      </c>
      <c r="L7074" s="4" t="str">
        <f t="shared" si="993"/>
        <v>Over Budget</v>
      </c>
      <c r="M7074">
        <f t="shared" si="994"/>
        <v>2023</v>
      </c>
      <c r="N7074">
        <f t="shared" si="995"/>
        <v>2</v>
      </c>
      <c r="O7074" t="str">
        <f t="shared" si="996"/>
        <v>Feb</v>
      </c>
      <c r="P7074" t="str">
        <f t="shared" si="997"/>
        <v>Q1</v>
      </c>
      <c r="Q7074" t="str">
        <f t="shared" si="998"/>
        <v>2023-02</v>
      </c>
    </row>
    <row r="7075" spans="1:17" x14ac:dyDescent="0.35">
      <c r="A7075" s="2">
        <v>44663</v>
      </c>
      <c r="B7075" t="s">
        <v>37</v>
      </c>
      <c r="C7075" t="s">
        <v>24</v>
      </c>
      <c r="D7075" t="s">
        <v>30</v>
      </c>
      <c r="E7075" s="3">
        <v>97620</v>
      </c>
      <c r="F7075" s="3">
        <v>167381</v>
      </c>
      <c r="G7075" t="s">
        <v>21</v>
      </c>
      <c r="H7075" s="3" t="s">
        <v>7105</v>
      </c>
      <c r="I7075" s="3">
        <f t="shared" si="990"/>
        <v>69761</v>
      </c>
      <c r="J7075" s="4">
        <f t="shared" si="991"/>
        <v>0.71461790616676912</v>
      </c>
      <c r="K7075" s="5">
        <f t="shared" si="992"/>
        <v>1.714617906166769</v>
      </c>
      <c r="L7075" s="4" t="str">
        <f t="shared" si="993"/>
        <v>Over Budget</v>
      </c>
      <c r="M7075">
        <f t="shared" si="994"/>
        <v>2022</v>
      </c>
      <c r="N7075">
        <f t="shared" si="995"/>
        <v>4</v>
      </c>
      <c r="O7075" t="str">
        <f t="shared" si="996"/>
        <v>Apr</v>
      </c>
      <c r="P7075" t="str">
        <f t="shared" si="997"/>
        <v>Q2</v>
      </c>
      <c r="Q7075" t="str">
        <f t="shared" si="998"/>
        <v>2022-04</v>
      </c>
    </row>
    <row r="7076" spans="1:17" x14ac:dyDescent="0.35">
      <c r="A7076" s="2">
        <v>44667</v>
      </c>
      <c r="B7076" t="s">
        <v>41</v>
      </c>
      <c r="C7076" t="s">
        <v>19</v>
      </c>
      <c r="D7076" t="s">
        <v>58</v>
      </c>
      <c r="E7076" s="3">
        <v>38360</v>
      </c>
      <c r="F7076" s="3">
        <v>83449</v>
      </c>
      <c r="G7076" t="s">
        <v>35</v>
      </c>
      <c r="H7076" s="3" t="s">
        <v>7106</v>
      </c>
      <c r="I7076" s="3">
        <f t="shared" si="990"/>
        <v>45089</v>
      </c>
      <c r="J7076" s="4">
        <f t="shared" si="991"/>
        <v>1.1754171011470282</v>
      </c>
      <c r="K7076" s="5">
        <f t="shared" si="992"/>
        <v>2.175417101147028</v>
      </c>
      <c r="L7076" s="4" t="str">
        <f t="shared" si="993"/>
        <v>Over Budget</v>
      </c>
      <c r="M7076">
        <f t="shared" si="994"/>
        <v>2022</v>
      </c>
      <c r="N7076">
        <f t="shared" si="995"/>
        <v>4</v>
      </c>
      <c r="O7076" t="str">
        <f t="shared" si="996"/>
        <v>Apr</v>
      </c>
      <c r="P7076" t="str">
        <f t="shared" si="997"/>
        <v>Q2</v>
      </c>
      <c r="Q7076" t="str">
        <f t="shared" si="998"/>
        <v>2022-04</v>
      </c>
    </row>
    <row r="7077" spans="1:17" x14ac:dyDescent="0.35">
      <c r="A7077" s="2">
        <v>44345</v>
      </c>
      <c r="B7077" t="s">
        <v>23</v>
      </c>
      <c r="C7077" t="s">
        <v>43</v>
      </c>
      <c r="D7077" t="s">
        <v>30</v>
      </c>
      <c r="E7077" s="3">
        <v>20292</v>
      </c>
      <c r="F7077" s="3">
        <v>119994</v>
      </c>
      <c r="G7077" t="s">
        <v>32</v>
      </c>
      <c r="H7077" s="3" t="s">
        <v>7107</v>
      </c>
      <c r="I7077" s="3">
        <f t="shared" si="990"/>
        <v>99702</v>
      </c>
      <c r="J7077" s="4">
        <f t="shared" si="991"/>
        <v>4.913364872856298</v>
      </c>
      <c r="K7077" s="5">
        <f t="shared" si="992"/>
        <v>5.913364872856298</v>
      </c>
      <c r="L7077" s="4" t="str">
        <f t="shared" si="993"/>
        <v>Over Budget</v>
      </c>
      <c r="M7077">
        <f t="shared" si="994"/>
        <v>2021</v>
      </c>
      <c r="N7077">
        <f t="shared" si="995"/>
        <v>5</v>
      </c>
      <c r="O7077" t="str">
        <f t="shared" si="996"/>
        <v>May</v>
      </c>
      <c r="P7077" t="str">
        <f t="shared" si="997"/>
        <v>Q2</v>
      </c>
      <c r="Q7077" t="str">
        <f t="shared" si="998"/>
        <v>2021-05</v>
      </c>
    </row>
    <row r="7078" spans="1:17" x14ac:dyDescent="0.35">
      <c r="A7078" s="2">
        <v>44284</v>
      </c>
      <c r="B7078" t="s">
        <v>41</v>
      </c>
      <c r="C7078" t="s">
        <v>34</v>
      </c>
      <c r="D7078" t="s">
        <v>58</v>
      </c>
      <c r="E7078" s="3">
        <v>22207</v>
      </c>
      <c r="F7078" s="3">
        <v>109135</v>
      </c>
      <c r="G7078" t="s">
        <v>35</v>
      </c>
      <c r="H7078" s="3" t="s">
        <v>7108</v>
      </c>
      <c r="I7078" s="3">
        <f t="shared" si="990"/>
        <v>86928</v>
      </c>
      <c r="J7078" s="4">
        <f t="shared" si="991"/>
        <v>3.9144413923537624</v>
      </c>
      <c r="K7078" s="5">
        <f t="shared" si="992"/>
        <v>4.914441392353762</v>
      </c>
      <c r="L7078" s="4" t="str">
        <f t="shared" si="993"/>
        <v>Over Budget</v>
      </c>
      <c r="M7078">
        <f t="shared" si="994"/>
        <v>2021</v>
      </c>
      <c r="N7078">
        <f t="shared" si="995"/>
        <v>3</v>
      </c>
      <c r="O7078" t="str">
        <f t="shared" si="996"/>
        <v>Mar</v>
      </c>
      <c r="P7078" t="str">
        <f t="shared" si="997"/>
        <v>Q1</v>
      </c>
      <c r="Q7078" t="str">
        <f t="shared" si="998"/>
        <v>2021-03</v>
      </c>
    </row>
    <row r="7079" spans="1:17" x14ac:dyDescent="0.35">
      <c r="A7079" s="2">
        <v>44592</v>
      </c>
      <c r="B7079" t="s">
        <v>55</v>
      </c>
      <c r="C7079" t="s">
        <v>23</v>
      </c>
      <c r="D7079" t="s">
        <v>58</v>
      </c>
      <c r="E7079" s="3">
        <v>110080</v>
      </c>
      <c r="F7079" s="3">
        <v>30896</v>
      </c>
      <c r="G7079" t="s">
        <v>26</v>
      </c>
      <c r="H7079" s="3" t="s">
        <v>7109</v>
      </c>
      <c r="I7079" s="3">
        <f t="shared" si="990"/>
        <v>-79184</v>
      </c>
      <c r="J7079" s="4">
        <f t="shared" si="991"/>
        <v>-0.71933139534883717</v>
      </c>
      <c r="K7079" s="5">
        <f t="shared" si="992"/>
        <v>0.28066860465116278</v>
      </c>
      <c r="L7079" s="4" t="str">
        <f t="shared" si="993"/>
        <v>Under Budget</v>
      </c>
      <c r="M7079">
        <f t="shared" si="994"/>
        <v>2022</v>
      </c>
      <c r="N7079">
        <f t="shared" si="995"/>
        <v>1</v>
      </c>
      <c r="O7079" t="str">
        <f t="shared" si="996"/>
        <v>Jan</v>
      </c>
      <c r="P7079" t="str">
        <f t="shared" si="997"/>
        <v>Q1</v>
      </c>
      <c r="Q7079" t="str">
        <f t="shared" si="998"/>
        <v>2022-01</v>
      </c>
    </row>
    <row r="7080" spans="1:17" x14ac:dyDescent="0.35">
      <c r="A7080" s="2">
        <v>44986</v>
      </c>
      <c r="B7080" t="s">
        <v>28</v>
      </c>
      <c r="C7080" t="s">
        <v>34</v>
      </c>
      <c r="D7080" t="s">
        <v>30</v>
      </c>
      <c r="E7080" s="3">
        <v>41785</v>
      </c>
      <c r="F7080" s="3">
        <v>16649</v>
      </c>
      <c r="G7080" t="s">
        <v>21</v>
      </c>
      <c r="H7080" s="3" t="s">
        <v>7110</v>
      </c>
      <c r="I7080" s="3">
        <f t="shared" si="990"/>
        <v>-25136</v>
      </c>
      <c r="J7080" s="4">
        <f t="shared" si="991"/>
        <v>-0.60155558214670335</v>
      </c>
      <c r="K7080" s="5">
        <f t="shared" si="992"/>
        <v>0.39844441785329665</v>
      </c>
      <c r="L7080" s="4" t="str">
        <f t="shared" si="993"/>
        <v>Under Budget</v>
      </c>
      <c r="M7080">
        <f t="shared" si="994"/>
        <v>2023</v>
      </c>
      <c r="N7080">
        <f t="shared" si="995"/>
        <v>3</v>
      </c>
      <c r="O7080" t="str">
        <f t="shared" si="996"/>
        <v>Mar</v>
      </c>
      <c r="P7080" t="str">
        <f t="shared" si="997"/>
        <v>Q1</v>
      </c>
      <c r="Q7080" t="str">
        <f t="shared" si="998"/>
        <v>2023-03</v>
      </c>
    </row>
    <row r="7081" spans="1:17" x14ac:dyDescent="0.35">
      <c r="A7081" s="2">
        <v>45061</v>
      </c>
      <c r="B7081" t="s">
        <v>18</v>
      </c>
      <c r="C7081" t="s">
        <v>23</v>
      </c>
      <c r="D7081" t="s">
        <v>25</v>
      </c>
      <c r="E7081" s="3">
        <v>78867</v>
      </c>
      <c r="F7081" s="3">
        <v>71506</v>
      </c>
      <c r="G7081" t="s">
        <v>35</v>
      </c>
      <c r="H7081" s="3" t="s">
        <v>7111</v>
      </c>
      <c r="I7081" s="3">
        <f t="shared" si="990"/>
        <v>-7361</v>
      </c>
      <c r="J7081" s="4">
        <f t="shared" si="991"/>
        <v>-9.3334347699291206E-2</v>
      </c>
      <c r="K7081" s="5">
        <f t="shared" si="992"/>
        <v>0.90666565230070884</v>
      </c>
      <c r="L7081" s="4" t="str">
        <f t="shared" si="993"/>
        <v>Under Budget</v>
      </c>
      <c r="M7081">
        <f t="shared" si="994"/>
        <v>2023</v>
      </c>
      <c r="N7081">
        <f t="shared" si="995"/>
        <v>5</v>
      </c>
      <c r="O7081" t="str">
        <f t="shared" si="996"/>
        <v>May</v>
      </c>
      <c r="P7081" t="str">
        <f t="shared" si="997"/>
        <v>Q2</v>
      </c>
      <c r="Q7081" t="str">
        <f t="shared" si="998"/>
        <v>2023-05</v>
      </c>
    </row>
    <row r="7082" spans="1:17" x14ac:dyDescent="0.35">
      <c r="A7082" s="2">
        <v>44220</v>
      </c>
      <c r="B7082" t="s">
        <v>28</v>
      </c>
      <c r="C7082" t="s">
        <v>19</v>
      </c>
      <c r="D7082" t="s">
        <v>39</v>
      </c>
      <c r="E7082" s="3">
        <v>59361</v>
      </c>
      <c r="F7082" s="3">
        <v>66620</v>
      </c>
      <c r="G7082" t="s">
        <v>26</v>
      </c>
      <c r="H7082" s="3" t="s">
        <v>7112</v>
      </c>
      <c r="I7082" s="3">
        <f t="shared" si="990"/>
        <v>7259</v>
      </c>
      <c r="J7082" s="4">
        <f t="shared" si="991"/>
        <v>0.12228567578039454</v>
      </c>
      <c r="K7082" s="5">
        <f t="shared" si="992"/>
        <v>1.1222856757803945</v>
      </c>
      <c r="L7082" s="4" t="str">
        <f t="shared" si="993"/>
        <v>Over Budget</v>
      </c>
      <c r="M7082">
        <f t="shared" si="994"/>
        <v>2021</v>
      </c>
      <c r="N7082">
        <f t="shared" si="995"/>
        <v>1</v>
      </c>
      <c r="O7082" t="str">
        <f t="shared" si="996"/>
        <v>Jan</v>
      </c>
      <c r="P7082" t="str">
        <f t="shared" si="997"/>
        <v>Q1</v>
      </c>
      <c r="Q7082" t="str">
        <f t="shared" si="998"/>
        <v>2021-01</v>
      </c>
    </row>
    <row r="7083" spans="1:17" x14ac:dyDescent="0.35">
      <c r="A7083" s="2">
        <v>45152</v>
      </c>
      <c r="B7083" t="s">
        <v>23</v>
      </c>
      <c r="C7083" t="s">
        <v>24</v>
      </c>
      <c r="D7083" t="s">
        <v>39</v>
      </c>
      <c r="E7083" s="3">
        <v>42209</v>
      </c>
      <c r="F7083" s="3">
        <v>81067</v>
      </c>
      <c r="G7083" t="s">
        <v>32</v>
      </c>
      <c r="H7083" s="3" t="s">
        <v>7113</v>
      </c>
      <c r="I7083" s="3">
        <f t="shared" si="990"/>
        <v>38858</v>
      </c>
      <c r="J7083" s="4">
        <f t="shared" si="991"/>
        <v>0.92060934871709821</v>
      </c>
      <c r="K7083" s="5">
        <f t="shared" si="992"/>
        <v>1.9206093487170983</v>
      </c>
      <c r="L7083" s="4" t="str">
        <f t="shared" si="993"/>
        <v>Over Budget</v>
      </c>
      <c r="M7083">
        <f t="shared" si="994"/>
        <v>2023</v>
      </c>
      <c r="N7083">
        <f t="shared" si="995"/>
        <v>8</v>
      </c>
      <c r="O7083" t="str">
        <f t="shared" si="996"/>
        <v>Aug</v>
      </c>
      <c r="P7083" t="str">
        <f t="shared" si="997"/>
        <v>Q3</v>
      </c>
      <c r="Q7083" t="str">
        <f t="shared" si="998"/>
        <v>2023-08</v>
      </c>
    </row>
    <row r="7084" spans="1:17" x14ac:dyDescent="0.35">
      <c r="A7084" s="2">
        <v>44507</v>
      </c>
      <c r="B7084" t="s">
        <v>23</v>
      </c>
      <c r="C7084" t="s">
        <v>24</v>
      </c>
      <c r="D7084" t="s">
        <v>39</v>
      </c>
      <c r="E7084" s="3">
        <v>34490</v>
      </c>
      <c r="F7084" s="3">
        <v>95232</v>
      </c>
      <c r="G7084" t="s">
        <v>26</v>
      </c>
      <c r="H7084" s="3" t="s">
        <v>7114</v>
      </c>
      <c r="I7084" s="3">
        <f t="shared" si="990"/>
        <v>60742</v>
      </c>
      <c r="J7084" s="4">
        <f t="shared" si="991"/>
        <v>1.7611481588866338</v>
      </c>
      <c r="K7084" s="5">
        <f t="shared" si="992"/>
        <v>2.761148158886634</v>
      </c>
      <c r="L7084" s="4" t="str">
        <f t="shared" si="993"/>
        <v>Over Budget</v>
      </c>
      <c r="M7084">
        <f t="shared" si="994"/>
        <v>2021</v>
      </c>
      <c r="N7084">
        <f t="shared" si="995"/>
        <v>11</v>
      </c>
      <c r="O7084" t="str">
        <f t="shared" si="996"/>
        <v>Nov</v>
      </c>
      <c r="P7084" t="str">
        <f t="shared" si="997"/>
        <v>Q4</v>
      </c>
      <c r="Q7084" t="str">
        <f t="shared" si="998"/>
        <v>2021-11</v>
      </c>
    </row>
    <row r="7085" spans="1:17" x14ac:dyDescent="0.35">
      <c r="A7085" s="2">
        <v>44860</v>
      </c>
      <c r="B7085" t="s">
        <v>28</v>
      </c>
      <c r="C7085" t="s">
        <v>19</v>
      </c>
      <c r="D7085" t="s">
        <v>39</v>
      </c>
      <c r="E7085" s="3">
        <v>22261</v>
      </c>
      <c r="F7085" s="3">
        <v>87504</v>
      </c>
      <c r="G7085" t="s">
        <v>21</v>
      </c>
      <c r="H7085" s="3" t="s">
        <v>7115</v>
      </c>
      <c r="I7085" s="3">
        <f t="shared" si="990"/>
        <v>65243</v>
      </c>
      <c r="J7085" s="4">
        <f t="shared" si="991"/>
        <v>2.9308207178473564</v>
      </c>
      <c r="K7085" s="5">
        <f t="shared" si="992"/>
        <v>3.9308207178473564</v>
      </c>
      <c r="L7085" s="4" t="str">
        <f t="shared" si="993"/>
        <v>Over Budget</v>
      </c>
      <c r="M7085">
        <f t="shared" si="994"/>
        <v>2022</v>
      </c>
      <c r="N7085">
        <f t="shared" si="995"/>
        <v>10</v>
      </c>
      <c r="O7085" t="str">
        <f t="shared" si="996"/>
        <v>Oct</v>
      </c>
      <c r="P7085" t="str">
        <f t="shared" si="997"/>
        <v>Q4</v>
      </c>
      <c r="Q7085" t="str">
        <f t="shared" si="998"/>
        <v>2022-10</v>
      </c>
    </row>
    <row r="7086" spans="1:17" x14ac:dyDescent="0.35">
      <c r="A7086" s="2">
        <v>44634</v>
      </c>
      <c r="B7086" t="s">
        <v>28</v>
      </c>
      <c r="C7086" t="s">
        <v>23</v>
      </c>
      <c r="D7086" t="s">
        <v>20</v>
      </c>
      <c r="E7086" s="3">
        <v>41568</v>
      </c>
      <c r="F7086" s="3">
        <v>47970</v>
      </c>
      <c r="G7086" t="s">
        <v>26</v>
      </c>
      <c r="H7086" s="3" t="s">
        <v>7116</v>
      </c>
      <c r="I7086" s="3">
        <f t="shared" si="990"/>
        <v>6402</v>
      </c>
      <c r="J7086" s="4">
        <f t="shared" si="991"/>
        <v>0.15401270207852194</v>
      </c>
      <c r="K7086" s="5">
        <f t="shared" si="992"/>
        <v>1.154012702078522</v>
      </c>
      <c r="L7086" s="4" t="str">
        <f t="shared" si="993"/>
        <v>Over Budget</v>
      </c>
      <c r="M7086">
        <f t="shared" si="994"/>
        <v>2022</v>
      </c>
      <c r="N7086">
        <f t="shared" si="995"/>
        <v>3</v>
      </c>
      <c r="O7086" t="str">
        <f t="shared" si="996"/>
        <v>Mar</v>
      </c>
      <c r="P7086" t="str">
        <f t="shared" si="997"/>
        <v>Q1</v>
      </c>
      <c r="Q7086" t="str">
        <f t="shared" si="998"/>
        <v>2022-03</v>
      </c>
    </row>
    <row r="7087" spans="1:17" x14ac:dyDescent="0.35">
      <c r="A7087" s="2">
        <v>44902</v>
      </c>
      <c r="B7087" t="s">
        <v>55</v>
      </c>
      <c r="C7087" t="s">
        <v>19</v>
      </c>
      <c r="D7087" t="s">
        <v>58</v>
      </c>
      <c r="E7087" s="3">
        <v>46968</v>
      </c>
      <c r="F7087" s="3">
        <v>117811</v>
      </c>
      <c r="G7087" t="s">
        <v>26</v>
      </c>
      <c r="H7087" s="3" t="s">
        <v>7117</v>
      </c>
      <c r="I7087" s="3">
        <f t="shared" si="990"/>
        <v>70843</v>
      </c>
      <c r="J7087" s="4">
        <f t="shared" si="991"/>
        <v>1.5083248168966104</v>
      </c>
      <c r="K7087" s="5">
        <f t="shared" si="992"/>
        <v>2.5083248168966104</v>
      </c>
      <c r="L7087" s="4" t="str">
        <f t="shared" si="993"/>
        <v>Over Budget</v>
      </c>
      <c r="M7087">
        <f t="shared" si="994"/>
        <v>2022</v>
      </c>
      <c r="N7087">
        <f t="shared" si="995"/>
        <v>12</v>
      </c>
      <c r="O7087" t="str">
        <f t="shared" si="996"/>
        <v>Dec</v>
      </c>
      <c r="P7087" t="str">
        <f t="shared" si="997"/>
        <v>Q4</v>
      </c>
      <c r="Q7087" t="str">
        <f t="shared" si="998"/>
        <v>2022-12</v>
      </c>
    </row>
    <row r="7088" spans="1:17" x14ac:dyDescent="0.35">
      <c r="A7088" s="2">
        <v>44618</v>
      </c>
      <c r="B7088" t="s">
        <v>41</v>
      </c>
      <c r="C7088" t="s">
        <v>23</v>
      </c>
      <c r="D7088" t="s">
        <v>20</v>
      </c>
      <c r="E7088" s="3">
        <v>137678</v>
      </c>
      <c r="F7088" s="3">
        <v>75144</v>
      </c>
      <c r="G7088" t="s">
        <v>26</v>
      </c>
      <c r="H7088" s="3" t="s">
        <v>7118</v>
      </c>
      <c r="I7088" s="3">
        <f t="shared" si="990"/>
        <v>-62534</v>
      </c>
      <c r="J7088" s="4">
        <f t="shared" si="991"/>
        <v>-0.45420473859294874</v>
      </c>
      <c r="K7088" s="5">
        <f t="shared" si="992"/>
        <v>0.54579526140705126</v>
      </c>
      <c r="L7088" s="4" t="str">
        <f t="shared" si="993"/>
        <v>Under Budget</v>
      </c>
      <c r="M7088">
        <f t="shared" si="994"/>
        <v>2022</v>
      </c>
      <c r="N7088">
        <f t="shared" si="995"/>
        <v>2</v>
      </c>
      <c r="O7088" t="str">
        <f t="shared" si="996"/>
        <v>Feb</v>
      </c>
      <c r="P7088" t="str">
        <f t="shared" si="997"/>
        <v>Q1</v>
      </c>
      <c r="Q7088" t="str">
        <f t="shared" si="998"/>
        <v>2022-02</v>
      </c>
    </row>
    <row r="7089" spans="1:17" x14ac:dyDescent="0.35">
      <c r="A7089" s="2">
        <v>44517</v>
      </c>
      <c r="B7089" t="s">
        <v>18</v>
      </c>
      <c r="C7089" t="s">
        <v>19</v>
      </c>
      <c r="D7089" t="s">
        <v>39</v>
      </c>
      <c r="E7089" s="3">
        <v>84875</v>
      </c>
      <c r="F7089" s="3">
        <v>58248</v>
      </c>
      <c r="G7089" t="s">
        <v>32</v>
      </c>
      <c r="H7089" s="3" t="s">
        <v>7119</v>
      </c>
      <c r="I7089" s="3">
        <f t="shared" si="990"/>
        <v>-26627</v>
      </c>
      <c r="J7089" s="4">
        <f t="shared" si="991"/>
        <v>-0.31372017673048602</v>
      </c>
      <c r="K7089" s="5">
        <f t="shared" si="992"/>
        <v>0.68627982326951398</v>
      </c>
      <c r="L7089" s="4" t="str">
        <f t="shared" si="993"/>
        <v>Under Budget</v>
      </c>
      <c r="M7089">
        <f t="shared" si="994"/>
        <v>2021</v>
      </c>
      <c r="N7089">
        <f t="shared" si="995"/>
        <v>11</v>
      </c>
      <c r="O7089" t="str">
        <f t="shared" si="996"/>
        <v>Nov</v>
      </c>
      <c r="P7089" t="str">
        <f t="shared" si="997"/>
        <v>Q4</v>
      </c>
      <c r="Q7089" t="str">
        <f t="shared" si="998"/>
        <v>2021-11</v>
      </c>
    </row>
    <row r="7090" spans="1:17" x14ac:dyDescent="0.35">
      <c r="A7090" s="2">
        <v>44783</v>
      </c>
      <c r="B7090" t="s">
        <v>28</v>
      </c>
      <c r="C7090" t="s">
        <v>19</v>
      </c>
      <c r="D7090" t="s">
        <v>39</v>
      </c>
      <c r="E7090" s="3">
        <v>41842</v>
      </c>
      <c r="F7090" s="3">
        <v>57778</v>
      </c>
      <c r="G7090" t="s">
        <v>32</v>
      </c>
      <c r="H7090" s="3" t="s">
        <v>7120</v>
      </c>
      <c r="I7090" s="3">
        <f t="shared" si="990"/>
        <v>15936</v>
      </c>
      <c r="J7090" s="4">
        <f t="shared" si="991"/>
        <v>0.38086133550021511</v>
      </c>
      <c r="K7090" s="5">
        <f t="shared" si="992"/>
        <v>1.3808613355002151</v>
      </c>
      <c r="L7090" s="4" t="str">
        <f t="shared" si="993"/>
        <v>Over Budget</v>
      </c>
      <c r="M7090">
        <f t="shared" si="994"/>
        <v>2022</v>
      </c>
      <c r="N7090">
        <f t="shared" si="995"/>
        <v>8</v>
      </c>
      <c r="O7090" t="str">
        <f t="shared" si="996"/>
        <v>Aug</v>
      </c>
      <c r="P7090" t="str">
        <f t="shared" si="997"/>
        <v>Q3</v>
      </c>
      <c r="Q7090" t="str">
        <f t="shared" si="998"/>
        <v>2022-08</v>
      </c>
    </row>
    <row r="7091" spans="1:17" x14ac:dyDescent="0.35">
      <c r="A7091" s="2">
        <v>45143</v>
      </c>
      <c r="B7091" t="s">
        <v>18</v>
      </c>
      <c r="C7091" t="s">
        <v>19</v>
      </c>
      <c r="D7091" t="s">
        <v>30</v>
      </c>
      <c r="E7091" s="3">
        <v>131631</v>
      </c>
      <c r="F7091" s="3">
        <v>37863</v>
      </c>
      <c r="G7091" t="s">
        <v>32</v>
      </c>
      <c r="H7091" s="3" t="s">
        <v>7121</v>
      </c>
      <c r="I7091" s="3">
        <f t="shared" si="990"/>
        <v>-93768</v>
      </c>
      <c r="J7091" s="4">
        <f t="shared" si="991"/>
        <v>-0.71235499236502042</v>
      </c>
      <c r="K7091" s="5">
        <f t="shared" si="992"/>
        <v>0.28764500763497958</v>
      </c>
      <c r="L7091" s="4" t="str">
        <f t="shared" si="993"/>
        <v>Under Budget</v>
      </c>
      <c r="M7091">
        <f t="shared" si="994"/>
        <v>2023</v>
      </c>
      <c r="N7091">
        <f t="shared" si="995"/>
        <v>8</v>
      </c>
      <c r="O7091" t="str">
        <f t="shared" si="996"/>
        <v>Aug</v>
      </c>
      <c r="P7091" t="str">
        <f t="shared" si="997"/>
        <v>Q3</v>
      </c>
      <c r="Q7091" t="str">
        <f t="shared" si="998"/>
        <v>2023-08</v>
      </c>
    </row>
    <row r="7092" spans="1:17" x14ac:dyDescent="0.35">
      <c r="A7092" s="2">
        <v>45045</v>
      </c>
      <c r="B7092" t="s">
        <v>28</v>
      </c>
      <c r="C7092" t="s">
        <v>24</v>
      </c>
      <c r="D7092" t="s">
        <v>39</v>
      </c>
      <c r="E7092" s="3">
        <v>62266</v>
      </c>
      <c r="F7092" s="3">
        <v>168471</v>
      </c>
      <c r="G7092" t="s">
        <v>32</v>
      </c>
      <c r="H7092" s="3" t="s">
        <v>7122</v>
      </c>
      <c r="I7092" s="3">
        <f t="shared" si="990"/>
        <v>106205</v>
      </c>
      <c r="J7092" s="4">
        <f t="shared" si="991"/>
        <v>1.705666013554749</v>
      </c>
      <c r="K7092" s="5">
        <f t="shared" si="992"/>
        <v>2.7056660135547488</v>
      </c>
      <c r="L7092" s="4" t="str">
        <f t="shared" si="993"/>
        <v>Over Budget</v>
      </c>
      <c r="M7092">
        <f t="shared" si="994"/>
        <v>2023</v>
      </c>
      <c r="N7092">
        <f t="shared" si="995"/>
        <v>4</v>
      </c>
      <c r="O7092" t="str">
        <f t="shared" si="996"/>
        <v>Apr</v>
      </c>
      <c r="P7092" t="str">
        <f t="shared" si="997"/>
        <v>Q2</v>
      </c>
      <c r="Q7092" t="str">
        <f t="shared" si="998"/>
        <v>2023-04</v>
      </c>
    </row>
    <row r="7093" spans="1:17" x14ac:dyDescent="0.35">
      <c r="A7093" s="2">
        <v>44238</v>
      </c>
      <c r="B7093" t="s">
        <v>41</v>
      </c>
      <c r="C7093" t="s">
        <v>23</v>
      </c>
      <c r="D7093" t="s">
        <v>58</v>
      </c>
      <c r="E7093" s="3">
        <v>120374</v>
      </c>
      <c r="F7093" s="3">
        <v>93331</v>
      </c>
      <c r="G7093" t="s">
        <v>35</v>
      </c>
      <c r="H7093" s="3" t="s">
        <v>7123</v>
      </c>
      <c r="I7093" s="3">
        <f t="shared" si="990"/>
        <v>-27043</v>
      </c>
      <c r="J7093" s="4">
        <f t="shared" si="991"/>
        <v>-0.22465814876966786</v>
      </c>
      <c r="K7093" s="5">
        <f t="shared" si="992"/>
        <v>0.77534185123033217</v>
      </c>
      <c r="L7093" s="4" t="str">
        <f t="shared" si="993"/>
        <v>Under Budget</v>
      </c>
      <c r="M7093">
        <f t="shared" si="994"/>
        <v>2021</v>
      </c>
      <c r="N7093">
        <f t="shared" si="995"/>
        <v>2</v>
      </c>
      <c r="O7093" t="str">
        <f t="shared" si="996"/>
        <v>Feb</v>
      </c>
      <c r="P7093" t="str">
        <f t="shared" si="997"/>
        <v>Q1</v>
      </c>
      <c r="Q7093" t="str">
        <f t="shared" si="998"/>
        <v>2021-02</v>
      </c>
    </row>
    <row r="7094" spans="1:17" x14ac:dyDescent="0.35">
      <c r="A7094" s="2">
        <v>45135</v>
      </c>
      <c r="B7094" t="s">
        <v>18</v>
      </c>
      <c r="C7094" t="s">
        <v>29</v>
      </c>
      <c r="D7094" t="s">
        <v>39</v>
      </c>
      <c r="E7094" s="3">
        <v>53331</v>
      </c>
      <c r="F7094" s="3">
        <v>139971</v>
      </c>
      <c r="G7094" t="s">
        <v>26</v>
      </c>
      <c r="H7094" s="3" t="s">
        <v>7124</v>
      </c>
      <c r="I7094" s="3">
        <f t="shared" si="990"/>
        <v>86640</v>
      </c>
      <c r="J7094" s="4">
        <f t="shared" si="991"/>
        <v>1.6245710749845306</v>
      </c>
      <c r="K7094" s="5">
        <f t="shared" si="992"/>
        <v>2.6245710749845306</v>
      </c>
      <c r="L7094" s="4" t="str">
        <f t="shared" si="993"/>
        <v>Over Budget</v>
      </c>
      <c r="M7094">
        <f t="shared" si="994"/>
        <v>2023</v>
      </c>
      <c r="N7094">
        <f t="shared" si="995"/>
        <v>7</v>
      </c>
      <c r="O7094" t="str">
        <f t="shared" si="996"/>
        <v>Jul</v>
      </c>
      <c r="P7094" t="str">
        <f t="shared" si="997"/>
        <v>Q3</v>
      </c>
      <c r="Q7094" t="str">
        <f t="shared" si="998"/>
        <v>2023-07</v>
      </c>
    </row>
    <row r="7095" spans="1:17" x14ac:dyDescent="0.35">
      <c r="A7095" s="2">
        <v>44583</v>
      </c>
      <c r="B7095" t="s">
        <v>37</v>
      </c>
      <c r="C7095" t="s">
        <v>19</v>
      </c>
      <c r="D7095" t="s">
        <v>39</v>
      </c>
      <c r="E7095" s="3">
        <v>146256</v>
      </c>
      <c r="F7095" s="3">
        <v>138942</v>
      </c>
      <c r="G7095" t="s">
        <v>21</v>
      </c>
      <c r="H7095" s="3" t="s">
        <v>7125</v>
      </c>
      <c r="I7095" s="3">
        <f t="shared" si="990"/>
        <v>-7314</v>
      </c>
      <c r="J7095" s="4">
        <f t="shared" si="991"/>
        <v>-5.0008204791598294E-2</v>
      </c>
      <c r="K7095" s="5">
        <f t="shared" si="992"/>
        <v>0.94999179520840171</v>
      </c>
      <c r="L7095" s="4" t="str">
        <f t="shared" si="993"/>
        <v>Under Budget</v>
      </c>
      <c r="M7095">
        <f t="shared" si="994"/>
        <v>2022</v>
      </c>
      <c r="N7095">
        <f t="shared" si="995"/>
        <v>1</v>
      </c>
      <c r="O7095" t="str">
        <f t="shared" si="996"/>
        <v>Jan</v>
      </c>
      <c r="P7095" t="str">
        <f t="shared" si="997"/>
        <v>Q1</v>
      </c>
      <c r="Q7095" t="str">
        <f t="shared" si="998"/>
        <v>2022-01</v>
      </c>
    </row>
    <row r="7096" spans="1:17" x14ac:dyDescent="0.35">
      <c r="A7096" s="2">
        <v>45106</v>
      </c>
      <c r="B7096" t="s">
        <v>41</v>
      </c>
      <c r="C7096" t="s">
        <v>34</v>
      </c>
      <c r="D7096" t="s">
        <v>20</v>
      </c>
      <c r="E7096" s="3">
        <v>25366</v>
      </c>
      <c r="F7096" s="3">
        <v>128768</v>
      </c>
      <c r="G7096" t="s">
        <v>26</v>
      </c>
      <c r="H7096" s="3" t="s">
        <v>7126</v>
      </c>
      <c r="I7096" s="3">
        <f t="shared" si="990"/>
        <v>103402</v>
      </c>
      <c r="J7096" s="4">
        <f t="shared" si="991"/>
        <v>4.0764014822991408</v>
      </c>
      <c r="K7096" s="5">
        <f t="shared" si="992"/>
        <v>5.0764014822991408</v>
      </c>
      <c r="L7096" s="4" t="str">
        <f t="shared" si="993"/>
        <v>Over Budget</v>
      </c>
      <c r="M7096">
        <f t="shared" si="994"/>
        <v>2023</v>
      </c>
      <c r="N7096">
        <f t="shared" si="995"/>
        <v>6</v>
      </c>
      <c r="O7096" t="str">
        <f t="shared" si="996"/>
        <v>Jun</v>
      </c>
      <c r="P7096" t="str">
        <f t="shared" si="997"/>
        <v>Q2</v>
      </c>
      <c r="Q7096" t="str">
        <f t="shared" si="998"/>
        <v>2023-06</v>
      </c>
    </row>
    <row r="7097" spans="1:17" x14ac:dyDescent="0.35">
      <c r="A7097" s="2">
        <v>44912</v>
      </c>
      <c r="B7097" t="s">
        <v>18</v>
      </c>
      <c r="C7097" t="s">
        <v>34</v>
      </c>
      <c r="D7097" t="s">
        <v>58</v>
      </c>
      <c r="E7097" s="3">
        <v>70245</v>
      </c>
      <c r="F7097" s="3">
        <v>93975</v>
      </c>
      <c r="G7097" t="s">
        <v>35</v>
      </c>
      <c r="H7097" s="3" t="s">
        <v>7127</v>
      </c>
      <c r="I7097" s="3">
        <f t="shared" si="990"/>
        <v>23730</v>
      </c>
      <c r="J7097" s="4">
        <f t="shared" si="991"/>
        <v>0.33781763826606875</v>
      </c>
      <c r="K7097" s="5">
        <f t="shared" si="992"/>
        <v>1.3378176382660687</v>
      </c>
      <c r="L7097" s="4" t="str">
        <f t="shared" si="993"/>
        <v>Over Budget</v>
      </c>
      <c r="M7097">
        <f t="shared" si="994"/>
        <v>2022</v>
      </c>
      <c r="N7097">
        <f t="shared" si="995"/>
        <v>12</v>
      </c>
      <c r="O7097" t="str">
        <f t="shared" si="996"/>
        <v>Dec</v>
      </c>
      <c r="P7097" t="str">
        <f t="shared" si="997"/>
        <v>Q4</v>
      </c>
      <c r="Q7097" t="str">
        <f t="shared" si="998"/>
        <v>2022-12</v>
      </c>
    </row>
    <row r="7098" spans="1:17" x14ac:dyDescent="0.35">
      <c r="A7098" s="2">
        <v>44627</v>
      </c>
      <c r="B7098" t="s">
        <v>28</v>
      </c>
      <c r="C7098" t="s">
        <v>24</v>
      </c>
      <c r="D7098" t="s">
        <v>25</v>
      </c>
      <c r="E7098" s="3">
        <v>52447</v>
      </c>
      <c r="F7098" s="3">
        <v>102303</v>
      </c>
      <c r="G7098" t="s">
        <v>26</v>
      </c>
      <c r="H7098" s="3" t="s">
        <v>7128</v>
      </c>
      <c r="I7098" s="3">
        <f t="shared" si="990"/>
        <v>49856</v>
      </c>
      <c r="J7098" s="4">
        <f t="shared" si="991"/>
        <v>0.95059774629626104</v>
      </c>
      <c r="K7098" s="5">
        <f t="shared" si="992"/>
        <v>1.9505977462962609</v>
      </c>
      <c r="L7098" s="4" t="str">
        <f t="shared" si="993"/>
        <v>Over Budget</v>
      </c>
      <c r="M7098">
        <f t="shared" si="994"/>
        <v>2022</v>
      </c>
      <c r="N7098">
        <f t="shared" si="995"/>
        <v>3</v>
      </c>
      <c r="O7098" t="str">
        <f t="shared" si="996"/>
        <v>Mar</v>
      </c>
      <c r="P7098" t="str">
        <f t="shared" si="997"/>
        <v>Q1</v>
      </c>
      <c r="Q7098" t="str">
        <f t="shared" si="998"/>
        <v>2022-03</v>
      </c>
    </row>
    <row r="7099" spans="1:17" x14ac:dyDescent="0.35">
      <c r="A7099" s="2">
        <v>44750</v>
      </c>
      <c r="B7099" t="s">
        <v>28</v>
      </c>
      <c r="C7099" t="s">
        <v>43</v>
      </c>
      <c r="D7099" t="s">
        <v>30</v>
      </c>
      <c r="E7099" s="3">
        <v>144084</v>
      </c>
      <c r="F7099" s="3">
        <v>52577</v>
      </c>
      <c r="G7099" t="s">
        <v>26</v>
      </c>
      <c r="H7099" s="3" t="s">
        <v>7129</v>
      </c>
      <c r="I7099" s="3">
        <f t="shared" si="990"/>
        <v>-91507</v>
      </c>
      <c r="J7099" s="4">
        <f t="shared" si="991"/>
        <v>-0.63509480580772326</v>
      </c>
      <c r="K7099" s="5">
        <f t="shared" si="992"/>
        <v>0.36490519419227674</v>
      </c>
      <c r="L7099" s="4" t="str">
        <f t="shared" si="993"/>
        <v>Under Budget</v>
      </c>
      <c r="M7099">
        <f t="shared" si="994"/>
        <v>2022</v>
      </c>
      <c r="N7099">
        <f t="shared" si="995"/>
        <v>7</v>
      </c>
      <c r="O7099" t="str">
        <f t="shared" si="996"/>
        <v>Jul</v>
      </c>
      <c r="P7099" t="str">
        <f t="shared" si="997"/>
        <v>Q3</v>
      </c>
      <c r="Q7099" t="str">
        <f t="shared" si="998"/>
        <v>2022-07</v>
      </c>
    </row>
    <row r="7100" spans="1:17" x14ac:dyDescent="0.35">
      <c r="A7100" s="2">
        <v>44996</v>
      </c>
      <c r="B7100" t="s">
        <v>41</v>
      </c>
      <c r="C7100" t="s">
        <v>29</v>
      </c>
      <c r="D7100" t="s">
        <v>25</v>
      </c>
      <c r="E7100" s="3">
        <v>28736</v>
      </c>
      <c r="F7100" s="3">
        <v>108793</v>
      </c>
      <c r="G7100" t="s">
        <v>21</v>
      </c>
      <c r="H7100" s="3" t="s">
        <v>7130</v>
      </c>
      <c r="I7100" s="3">
        <f t="shared" si="990"/>
        <v>80057</v>
      </c>
      <c r="J7100" s="4">
        <f t="shared" si="991"/>
        <v>2.7859479398663698</v>
      </c>
      <c r="K7100" s="5">
        <f t="shared" si="992"/>
        <v>3.7859479398663698</v>
      </c>
      <c r="L7100" s="4" t="str">
        <f t="shared" si="993"/>
        <v>Over Budget</v>
      </c>
      <c r="M7100">
        <f t="shared" si="994"/>
        <v>2023</v>
      </c>
      <c r="N7100">
        <f t="shared" si="995"/>
        <v>3</v>
      </c>
      <c r="O7100" t="str">
        <f t="shared" si="996"/>
        <v>Mar</v>
      </c>
      <c r="P7100" t="str">
        <f t="shared" si="997"/>
        <v>Q1</v>
      </c>
      <c r="Q7100" t="str">
        <f t="shared" si="998"/>
        <v>2023-03</v>
      </c>
    </row>
    <row r="7101" spans="1:17" x14ac:dyDescent="0.35">
      <c r="A7101" s="2">
        <v>44622</v>
      </c>
      <c r="B7101" t="s">
        <v>41</v>
      </c>
      <c r="C7101" t="s">
        <v>24</v>
      </c>
      <c r="D7101" t="s">
        <v>20</v>
      </c>
      <c r="E7101" s="3">
        <v>79945</v>
      </c>
      <c r="F7101" s="3">
        <v>14594</v>
      </c>
      <c r="G7101" t="s">
        <v>21</v>
      </c>
      <c r="H7101" s="3" t="s">
        <v>7131</v>
      </c>
      <c r="I7101" s="3">
        <f t="shared" si="990"/>
        <v>-65351</v>
      </c>
      <c r="J7101" s="4">
        <f t="shared" si="991"/>
        <v>-0.81744949652886356</v>
      </c>
      <c r="K7101" s="5">
        <f t="shared" si="992"/>
        <v>0.18255050347113641</v>
      </c>
      <c r="L7101" s="4" t="str">
        <f t="shared" si="993"/>
        <v>Under Budget</v>
      </c>
      <c r="M7101">
        <f t="shared" si="994"/>
        <v>2022</v>
      </c>
      <c r="N7101">
        <f t="shared" si="995"/>
        <v>3</v>
      </c>
      <c r="O7101" t="str">
        <f t="shared" si="996"/>
        <v>Mar</v>
      </c>
      <c r="P7101" t="str">
        <f t="shared" si="997"/>
        <v>Q1</v>
      </c>
      <c r="Q7101" t="str">
        <f t="shared" si="998"/>
        <v>2022-03</v>
      </c>
    </row>
    <row r="7102" spans="1:17" x14ac:dyDescent="0.35">
      <c r="A7102" s="2">
        <v>44222</v>
      </c>
      <c r="B7102" t="s">
        <v>28</v>
      </c>
      <c r="C7102" t="s">
        <v>43</v>
      </c>
      <c r="D7102" t="s">
        <v>39</v>
      </c>
      <c r="E7102" s="3">
        <v>33005</v>
      </c>
      <c r="F7102" s="3">
        <v>14377</v>
      </c>
      <c r="G7102" t="s">
        <v>21</v>
      </c>
      <c r="H7102" s="3" t="s">
        <v>7132</v>
      </c>
      <c r="I7102" s="3">
        <f t="shared" si="990"/>
        <v>-18628</v>
      </c>
      <c r="J7102" s="4">
        <f t="shared" si="991"/>
        <v>-0.56439933343432813</v>
      </c>
      <c r="K7102" s="5">
        <f t="shared" si="992"/>
        <v>0.43560066656567187</v>
      </c>
      <c r="L7102" s="4" t="str">
        <f t="shared" si="993"/>
        <v>Under Budget</v>
      </c>
      <c r="M7102">
        <f t="shared" si="994"/>
        <v>2021</v>
      </c>
      <c r="N7102">
        <f t="shared" si="995"/>
        <v>1</v>
      </c>
      <c r="O7102" t="str">
        <f t="shared" si="996"/>
        <v>Jan</v>
      </c>
      <c r="P7102" t="str">
        <f t="shared" si="997"/>
        <v>Q1</v>
      </c>
      <c r="Q7102" t="str">
        <f t="shared" si="998"/>
        <v>2021-01</v>
      </c>
    </row>
    <row r="7103" spans="1:17" x14ac:dyDescent="0.35">
      <c r="A7103" s="2">
        <v>44581</v>
      </c>
      <c r="B7103" t="s">
        <v>18</v>
      </c>
      <c r="C7103" t="s">
        <v>24</v>
      </c>
      <c r="D7103" t="s">
        <v>30</v>
      </c>
      <c r="E7103" s="3">
        <v>42154</v>
      </c>
      <c r="F7103" s="3">
        <v>25176</v>
      </c>
      <c r="G7103" t="s">
        <v>26</v>
      </c>
      <c r="H7103" s="3" t="s">
        <v>7133</v>
      </c>
      <c r="I7103" s="3">
        <f t="shared" si="990"/>
        <v>-16978</v>
      </c>
      <c r="J7103" s="4">
        <f t="shared" si="991"/>
        <v>-0.40276130379086206</v>
      </c>
      <c r="K7103" s="5">
        <f t="shared" si="992"/>
        <v>0.59723869620913794</v>
      </c>
      <c r="L7103" s="4" t="str">
        <f t="shared" si="993"/>
        <v>Under Budget</v>
      </c>
      <c r="M7103">
        <f t="shared" si="994"/>
        <v>2022</v>
      </c>
      <c r="N7103">
        <f t="shared" si="995"/>
        <v>1</v>
      </c>
      <c r="O7103" t="str">
        <f t="shared" si="996"/>
        <v>Jan</v>
      </c>
      <c r="P7103" t="str">
        <f t="shared" si="997"/>
        <v>Q1</v>
      </c>
      <c r="Q7103" t="str">
        <f t="shared" si="998"/>
        <v>2022-01</v>
      </c>
    </row>
    <row r="7104" spans="1:17" x14ac:dyDescent="0.35">
      <c r="A7104" s="2">
        <v>44252</v>
      </c>
      <c r="B7104" t="s">
        <v>37</v>
      </c>
      <c r="C7104" t="s">
        <v>34</v>
      </c>
      <c r="D7104" t="s">
        <v>58</v>
      </c>
      <c r="E7104" s="3">
        <v>87156</v>
      </c>
      <c r="F7104" s="3">
        <v>165723</v>
      </c>
      <c r="G7104" t="s">
        <v>35</v>
      </c>
      <c r="H7104" s="3" t="s">
        <v>7134</v>
      </c>
      <c r="I7104" s="3">
        <f t="shared" si="990"/>
        <v>78567</v>
      </c>
      <c r="J7104" s="4">
        <f t="shared" si="991"/>
        <v>0.90145256780944516</v>
      </c>
      <c r="K7104" s="5">
        <f t="shared" si="992"/>
        <v>1.9014525678094452</v>
      </c>
      <c r="L7104" s="4" t="str">
        <f t="shared" si="993"/>
        <v>Over Budget</v>
      </c>
      <c r="M7104">
        <f t="shared" si="994"/>
        <v>2021</v>
      </c>
      <c r="N7104">
        <f t="shared" si="995"/>
        <v>2</v>
      </c>
      <c r="O7104" t="str">
        <f t="shared" si="996"/>
        <v>Feb</v>
      </c>
      <c r="P7104" t="str">
        <f t="shared" si="997"/>
        <v>Q1</v>
      </c>
      <c r="Q7104" t="str">
        <f t="shared" si="998"/>
        <v>2021-02</v>
      </c>
    </row>
    <row r="7105" spans="1:17" x14ac:dyDescent="0.35">
      <c r="A7105" s="2">
        <v>44830</v>
      </c>
      <c r="B7105" t="s">
        <v>55</v>
      </c>
      <c r="C7105" t="s">
        <v>19</v>
      </c>
      <c r="D7105" t="s">
        <v>30</v>
      </c>
      <c r="E7105" s="3">
        <v>65366</v>
      </c>
      <c r="F7105" s="3">
        <v>134423</v>
      </c>
      <c r="G7105" t="s">
        <v>32</v>
      </c>
      <c r="H7105" s="3" t="s">
        <v>7135</v>
      </c>
      <c r="I7105" s="3">
        <f t="shared" si="990"/>
        <v>69057</v>
      </c>
      <c r="J7105" s="4">
        <f t="shared" si="991"/>
        <v>1.0564666646268703</v>
      </c>
      <c r="K7105" s="5">
        <f t="shared" si="992"/>
        <v>2.0564666646268703</v>
      </c>
      <c r="L7105" s="4" t="str">
        <f t="shared" si="993"/>
        <v>Over Budget</v>
      </c>
      <c r="M7105">
        <f t="shared" si="994"/>
        <v>2022</v>
      </c>
      <c r="N7105">
        <f t="shared" si="995"/>
        <v>9</v>
      </c>
      <c r="O7105" t="str">
        <f t="shared" si="996"/>
        <v>Sep</v>
      </c>
      <c r="P7105" t="str">
        <f t="shared" si="997"/>
        <v>Q3</v>
      </c>
      <c r="Q7105" t="str">
        <f t="shared" si="998"/>
        <v>2022-09</v>
      </c>
    </row>
    <row r="7106" spans="1:17" x14ac:dyDescent="0.35">
      <c r="A7106" s="2">
        <v>44302</v>
      </c>
      <c r="B7106" t="s">
        <v>41</v>
      </c>
      <c r="C7106" t="s">
        <v>23</v>
      </c>
      <c r="D7106" t="s">
        <v>20</v>
      </c>
      <c r="E7106" s="3">
        <v>44673</v>
      </c>
      <c r="F7106" s="3">
        <v>58074</v>
      </c>
      <c r="G7106" t="s">
        <v>32</v>
      </c>
      <c r="H7106" s="3" t="s">
        <v>7136</v>
      </c>
      <c r="I7106" s="3">
        <f t="shared" si="990"/>
        <v>13401</v>
      </c>
      <c r="J7106" s="4">
        <f t="shared" si="991"/>
        <v>0.29997985360284735</v>
      </c>
      <c r="K7106" s="5">
        <f t="shared" si="992"/>
        <v>1.2999798536028473</v>
      </c>
      <c r="L7106" s="4" t="str">
        <f t="shared" si="993"/>
        <v>Over Budget</v>
      </c>
      <c r="M7106">
        <f t="shared" si="994"/>
        <v>2021</v>
      </c>
      <c r="N7106">
        <f t="shared" si="995"/>
        <v>4</v>
      </c>
      <c r="O7106" t="str">
        <f t="shared" si="996"/>
        <v>Apr</v>
      </c>
      <c r="P7106" t="str">
        <f t="shared" si="997"/>
        <v>Q2</v>
      </c>
      <c r="Q7106" t="str">
        <f t="shared" si="998"/>
        <v>2021-04</v>
      </c>
    </row>
    <row r="7107" spans="1:17" x14ac:dyDescent="0.35">
      <c r="A7107" s="2">
        <v>45045</v>
      </c>
      <c r="B7107" t="s">
        <v>28</v>
      </c>
      <c r="C7107" t="s">
        <v>19</v>
      </c>
      <c r="D7107" t="s">
        <v>39</v>
      </c>
      <c r="E7107" s="3">
        <v>24741</v>
      </c>
      <c r="F7107" s="3">
        <v>9481</v>
      </c>
      <c r="G7107" t="s">
        <v>26</v>
      </c>
      <c r="H7107" s="3" t="s">
        <v>7137</v>
      </c>
      <c r="I7107" s="3">
        <f t="shared" si="990"/>
        <v>-15260</v>
      </c>
      <c r="J7107" s="4">
        <f t="shared" si="991"/>
        <v>-0.61678994381795405</v>
      </c>
      <c r="K7107" s="5">
        <f t="shared" si="992"/>
        <v>0.38321005618204601</v>
      </c>
      <c r="L7107" s="4" t="str">
        <f t="shared" si="993"/>
        <v>Under Budget</v>
      </c>
      <c r="M7107">
        <f t="shared" si="994"/>
        <v>2023</v>
      </c>
      <c r="N7107">
        <f t="shared" si="995"/>
        <v>4</v>
      </c>
      <c r="O7107" t="str">
        <f t="shared" si="996"/>
        <v>Apr</v>
      </c>
      <c r="P7107" t="str">
        <f t="shared" si="997"/>
        <v>Q2</v>
      </c>
      <c r="Q7107" t="str">
        <f t="shared" si="998"/>
        <v>2023-04</v>
      </c>
    </row>
    <row r="7108" spans="1:17" x14ac:dyDescent="0.35">
      <c r="A7108" s="2">
        <v>44866</v>
      </c>
      <c r="B7108" t="s">
        <v>18</v>
      </c>
      <c r="C7108" t="s">
        <v>34</v>
      </c>
      <c r="D7108" t="s">
        <v>20</v>
      </c>
      <c r="E7108" s="3">
        <v>106202</v>
      </c>
      <c r="F7108" s="3">
        <v>64139</v>
      </c>
      <c r="G7108" t="s">
        <v>32</v>
      </c>
      <c r="H7108" s="3" t="s">
        <v>7138</v>
      </c>
      <c r="I7108" s="3">
        <f t="shared" si="990"/>
        <v>-42063</v>
      </c>
      <c r="J7108" s="4">
        <f t="shared" si="991"/>
        <v>-0.39606598745786331</v>
      </c>
      <c r="K7108" s="5">
        <f t="shared" si="992"/>
        <v>0.60393401254213663</v>
      </c>
      <c r="L7108" s="4" t="str">
        <f t="shared" si="993"/>
        <v>Under Budget</v>
      </c>
      <c r="M7108">
        <f t="shared" si="994"/>
        <v>2022</v>
      </c>
      <c r="N7108">
        <f t="shared" si="995"/>
        <v>11</v>
      </c>
      <c r="O7108" t="str">
        <f t="shared" si="996"/>
        <v>Nov</v>
      </c>
      <c r="P7108" t="str">
        <f t="shared" si="997"/>
        <v>Q4</v>
      </c>
      <c r="Q7108" t="str">
        <f t="shared" si="998"/>
        <v>2022-11</v>
      </c>
    </row>
    <row r="7109" spans="1:17" x14ac:dyDescent="0.35">
      <c r="A7109" s="2">
        <v>44572</v>
      </c>
      <c r="B7109" t="s">
        <v>41</v>
      </c>
      <c r="C7109" t="s">
        <v>23</v>
      </c>
      <c r="D7109" t="s">
        <v>58</v>
      </c>
      <c r="E7109" s="3">
        <v>99109</v>
      </c>
      <c r="F7109" s="3">
        <v>16933</v>
      </c>
      <c r="G7109" t="s">
        <v>32</v>
      </c>
      <c r="H7109" s="3" t="s">
        <v>7139</v>
      </c>
      <c r="I7109" s="3">
        <f t="shared" ref="I7109:I7172" si="999">F7109-E7109</f>
        <v>-82176</v>
      </c>
      <c r="J7109" s="4">
        <f t="shared" ref="J7109:J7172" si="1000">IFERROR(I7109/E7109,0)</f>
        <v>-0.82914770606100352</v>
      </c>
      <c r="K7109" s="5">
        <f t="shared" ref="K7109:K7172" si="1001">IFERROR(F7109/E7109,0)</f>
        <v>0.17085229393899645</v>
      </c>
      <c r="L7109" s="4" t="str">
        <f t="shared" ref="L7109:L7172" si="1002">IF(I7109&gt;0,"Over Budget",IF(I7109&lt;0,"Under Budget","On Budget"))</f>
        <v>Under Budget</v>
      </c>
      <c r="M7109">
        <f t="shared" ref="M7109:M7172" si="1003">YEAR(A7109)</f>
        <v>2022</v>
      </c>
      <c r="N7109">
        <f t="shared" ref="N7109:N7172" si="1004">MONTH(A7109)</f>
        <v>1</v>
      </c>
      <c r="O7109" t="str">
        <f t="shared" ref="O7109:O7172" si="1005">TEXT(A7109,"mmm")</f>
        <v>Jan</v>
      </c>
      <c r="P7109" t="str">
        <f t="shared" ref="P7109:P7172" si="1006">"Q"&amp;ROUNDUP(MONTH(A7109)/3,0)</f>
        <v>Q1</v>
      </c>
      <c r="Q7109" t="str">
        <f t="shared" ref="Q7109:Q7172" si="1007">TEXT(A7109,"yyyy-mm")</f>
        <v>2022-01</v>
      </c>
    </row>
    <row r="7110" spans="1:17" x14ac:dyDescent="0.35">
      <c r="A7110" s="2">
        <v>44939</v>
      </c>
      <c r="B7110" t="s">
        <v>18</v>
      </c>
      <c r="C7110" t="s">
        <v>43</v>
      </c>
      <c r="D7110" t="s">
        <v>25</v>
      </c>
      <c r="E7110" s="3">
        <v>107150</v>
      </c>
      <c r="F7110" s="3">
        <v>107749</v>
      </c>
      <c r="G7110" t="s">
        <v>26</v>
      </c>
      <c r="H7110" s="3" t="s">
        <v>7140</v>
      </c>
      <c r="I7110" s="3">
        <f t="shared" si="999"/>
        <v>599</v>
      </c>
      <c r="J7110" s="4">
        <f t="shared" si="1000"/>
        <v>5.5902939804013067E-3</v>
      </c>
      <c r="K7110" s="5">
        <f t="shared" si="1001"/>
        <v>1.0055902939804013</v>
      </c>
      <c r="L7110" s="4" t="str">
        <f t="shared" si="1002"/>
        <v>Over Budget</v>
      </c>
      <c r="M7110">
        <f t="shared" si="1003"/>
        <v>2023</v>
      </c>
      <c r="N7110">
        <f t="shared" si="1004"/>
        <v>1</v>
      </c>
      <c r="O7110" t="str">
        <f t="shared" si="1005"/>
        <v>Jan</v>
      </c>
      <c r="P7110" t="str">
        <f t="shared" si="1006"/>
        <v>Q1</v>
      </c>
      <c r="Q7110" t="str">
        <f t="shared" si="1007"/>
        <v>2023-01</v>
      </c>
    </row>
    <row r="7111" spans="1:17" x14ac:dyDescent="0.35">
      <c r="A7111" s="2">
        <v>45163</v>
      </c>
      <c r="B7111" t="s">
        <v>41</v>
      </c>
      <c r="C7111" t="s">
        <v>43</v>
      </c>
      <c r="D7111" t="s">
        <v>39</v>
      </c>
      <c r="E7111" s="3">
        <v>93252</v>
      </c>
      <c r="F7111" s="3">
        <v>65718</v>
      </c>
      <c r="G7111" t="s">
        <v>26</v>
      </c>
      <c r="H7111" s="3" t="s">
        <v>7141</v>
      </c>
      <c r="I7111" s="3">
        <f t="shared" si="999"/>
        <v>-27534</v>
      </c>
      <c r="J7111" s="4">
        <f t="shared" si="1000"/>
        <v>-0.29526444473040792</v>
      </c>
      <c r="K7111" s="5">
        <f t="shared" si="1001"/>
        <v>0.70473555526959208</v>
      </c>
      <c r="L7111" s="4" t="str">
        <f t="shared" si="1002"/>
        <v>Under Budget</v>
      </c>
      <c r="M7111">
        <f t="shared" si="1003"/>
        <v>2023</v>
      </c>
      <c r="N7111">
        <f t="shared" si="1004"/>
        <v>8</v>
      </c>
      <c r="O7111" t="str">
        <f t="shared" si="1005"/>
        <v>Aug</v>
      </c>
      <c r="P7111" t="str">
        <f t="shared" si="1006"/>
        <v>Q3</v>
      </c>
      <c r="Q7111" t="str">
        <f t="shared" si="1007"/>
        <v>2023-08</v>
      </c>
    </row>
    <row r="7112" spans="1:17" x14ac:dyDescent="0.35">
      <c r="A7112" s="2">
        <v>44504</v>
      </c>
      <c r="B7112" t="s">
        <v>28</v>
      </c>
      <c r="C7112" t="s">
        <v>34</v>
      </c>
      <c r="D7112" t="s">
        <v>39</v>
      </c>
      <c r="E7112" s="3">
        <v>29750</v>
      </c>
      <c r="F7112" s="3">
        <v>13768</v>
      </c>
      <c r="G7112" t="s">
        <v>35</v>
      </c>
      <c r="H7112" s="3" t="s">
        <v>7142</v>
      </c>
      <c r="I7112" s="3">
        <f t="shared" si="999"/>
        <v>-15982</v>
      </c>
      <c r="J7112" s="4">
        <f t="shared" si="1000"/>
        <v>-0.53721008403361348</v>
      </c>
      <c r="K7112" s="5">
        <f t="shared" si="1001"/>
        <v>0.46278991596638658</v>
      </c>
      <c r="L7112" s="4" t="str">
        <f t="shared" si="1002"/>
        <v>Under Budget</v>
      </c>
      <c r="M7112">
        <f t="shared" si="1003"/>
        <v>2021</v>
      </c>
      <c r="N7112">
        <f t="shared" si="1004"/>
        <v>11</v>
      </c>
      <c r="O7112" t="str">
        <f t="shared" si="1005"/>
        <v>Nov</v>
      </c>
      <c r="P7112" t="str">
        <f t="shared" si="1006"/>
        <v>Q4</v>
      </c>
      <c r="Q7112" t="str">
        <f t="shared" si="1007"/>
        <v>2021-11</v>
      </c>
    </row>
    <row r="7113" spans="1:17" x14ac:dyDescent="0.35">
      <c r="A7113" s="2">
        <v>44287</v>
      </c>
      <c r="B7113" t="s">
        <v>18</v>
      </c>
      <c r="C7113" t="s">
        <v>23</v>
      </c>
      <c r="D7113" t="s">
        <v>20</v>
      </c>
      <c r="E7113" s="3">
        <v>85300</v>
      </c>
      <c r="F7113" s="3">
        <v>164271</v>
      </c>
      <c r="G7113" t="s">
        <v>32</v>
      </c>
      <c r="H7113" s="3" t="s">
        <v>7143</v>
      </c>
      <c r="I7113" s="3">
        <f t="shared" si="999"/>
        <v>78971</v>
      </c>
      <c r="J7113" s="4">
        <f t="shared" si="1000"/>
        <v>0.92580304806565061</v>
      </c>
      <c r="K7113" s="5">
        <f t="shared" si="1001"/>
        <v>1.9258030480656507</v>
      </c>
      <c r="L7113" s="4" t="str">
        <f t="shared" si="1002"/>
        <v>Over Budget</v>
      </c>
      <c r="M7113">
        <f t="shared" si="1003"/>
        <v>2021</v>
      </c>
      <c r="N7113">
        <f t="shared" si="1004"/>
        <v>4</v>
      </c>
      <c r="O7113" t="str">
        <f t="shared" si="1005"/>
        <v>Apr</v>
      </c>
      <c r="P7113" t="str">
        <f t="shared" si="1006"/>
        <v>Q2</v>
      </c>
      <c r="Q7113" t="str">
        <f t="shared" si="1007"/>
        <v>2021-04</v>
      </c>
    </row>
    <row r="7114" spans="1:17" x14ac:dyDescent="0.35">
      <c r="A7114" s="2">
        <v>44998</v>
      </c>
      <c r="B7114" t="s">
        <v>28</v>
      </c>
      <c r="C7114" t="s">
        <v>19</v>
      </c>
      <c r="D7114" t="s">
        <v>20</v>
      </c>
      <c r="E7114" s="3">
        <v>89902</v>
      </c>
      <c r="F7114" s="3">
        <v>79978</v>
      </c>
      <c r="G7114" t="s">
        <v>26</v>
      </c>
      <c r="H7114" s="3" t="s">
        <v>7144</v>
      </c>
      <c r="I7114" s="3">
        <f t="shared" si="999"/>
        <v>-9924</v>
      </c>
      <c r="J7114" s="4">
        <f t="shared" si="1000"/>
        <v>-0.11038686569820472</v>
      </c>
      <c r="K7114" s="5">
        <f t="shared" si="1001"/>
        <v>0.88961313430179534</v>
      </c>
      <c r="L7114" s="4" t="str">
        <f t="shared" si="1002"/>
        <v>Under Budget</v>
      </c>
      <c r="M7114">
        <f t="shared" si="1003"/>
        <v>2023</v>
      </c>
      <c r="N7114">
        <f t="shared" si="1004"/>
        <v>3</v>
      </c>
      <c r="O7114" t="str">
        <f t="shared" si="1005"/>
        <v>Mar</v>
      </c>
      <c r="P7114" t="str">
        <f t="shared" si="1006"/>
        <v>Q1</v>
      </c>
      <c r="Q7114" t="str">
        <f t="shared" si="1007"/>
        <v>2023-03</v>
      </c>
    </row>
    <row r="7115" spans="1:17" x14ac:dyDescent="0.35">
      <c r="A7115" s="2">
        <v>44306</v>
      </c>
      <c r="B7115" t="s">
        <v>18</v>
      </c>
      <c r="C7115" t="s">
        <v>34</v>
      </c>
      <c r="D7115" t="s">
        <v>20</v>
      </c>
      <c r="E7115" s="3">
        <v>148301</v>
      </c>
      <c r="F7115" s="3">
        <v>82776</v>
      </c>
      <c r="G7115" t="s">
        <v>32</v>
      </c>
      <c r="H7115" s="3" t="s">
        <v>7145</v>
      </c>
      <c r="I7115" s="3">
        <f t="shared" si="999"/>
        <v>-65525</v>
      </c>
      <c r="J7115" s="4">
        <f t="shared" si="1000"/>
        <v>-0.44183788376342709</v>
      </c>
      <c r="K7115" s="5">
        <f t="shared" si="1001"/>
        <v>0.55816211623657297</v>
      </c>
      <c r="L7115" s="4" t="str">
        <f t="shared" si="1002"/>
        <v>Under Budget</v>
      </c>
      <c r="M7115">
        <f t="shared" si="1003"/>
        <v>2021</v>
      </c>
      <c r="N7115">
        <f t="shared" si="1004"/>
        <v>4</v>
      </c>
      <c r="O7115" t="str">
        <f t="shared" si="1005"/>
        <v>Apr</v>
      </c>
      <c r="P7115" t="str">
        <f t="shared" si="1006"/>
        <v>Q2</v>
      </c>
      <c r="Q7115" t="str">
        <f t="shared" si="1007"/>
        <v>2021-04</v>
      </c>
    </row>
    <row r="7116" spans="1:17" x14ac:dyDescent="0.35">
      <c r="A7116" s="2">
        <v>44781</v>
      </c>
      <c r="B7116" t="s">
        <v>41</v>
      </c>
      <c r="C7116" t="s">
        <v>43</v>
      </c>
      <c r="D7116" t="s">
        <v>39</v>
      </c>
      <c r="E7116" s="3">
        <v>13816</v>
      </c>
      <c r="F7116" s="3">
        <v>8605</v>
      </c>
      <c r="G7116" t="s">
        <v>21</v>
      </c>
      <c r="H7116" s="3" t="s">
        <v>7146</v>
      </c>
      <c r="I7116" s="3">
        <f t="shared" si="999"/>
        <v>-5211</v>
      </c>
      <c r="J7116" s="4">
        <f t="shared" si="1000"/>
        <v>-0.37717139548349737</v>
      </c>
      <c r="K7116" s="5">
        <f t="shared" si="1001"/>
        <v>0.62282860451650257</v>
      </c>
      <c r="L7116" s="4" t="str">
        <f t="shared" si="1002"/>
        <v>Under Budget</v>
      </c>
      <c r="M7116">
        <f t="shared" si="1003"/>
        <v>2022</v>
      </c>
      <c r="N7116">
        <f t="shared" si="1004"/>
        <v>8</v>
      </c>
      <c r="O7116" t="str">
        <f t="shared" si="1005"/>
        <v>Aug</v>
      </c>
      <c r="P7116" t="str">
        <f t="shared" si="1006"/>
        <v>Q3</v>
      </c>
      <c r="Q7116" t="str">
        <f t="shared" si="1007"/>
        <v>2022-08</v>
      </c>
    </row>
    <row r="7117" spans="1:17" x14ac:dyDescent="0.35">
      <c r="A7117" s="2">
        <v>44536</v>
      </c>
      <c r="B7117" t="s">
        <v>55</v>
      </c>
      <c r="C7117" t="s">
        <v>34</v>
      </c>
      <c r="D7117" t="s">
        <v>20</v>
      </c>
      <c r="E7117" s="3">
        <v>146709</v>
      </c>
      <c r="F7117" s="3">
        <v>59265</v>
      </c>
      <c r="G7117" t="s">
        <v>21</v>
      </c>
      <c r="H7117" s="3" t="s">
        <v>7147</v>
      </c>
      <c r="I7117" s="3">
        <f t="shared" si="999"/>
        <v>-87444</v>
      </c>
      <c r="J7117" s="4">
        <f t="shared" si="1000"/>
        <v>-0.5960370529415373</v>
      </c>
      <c r="K7117" s="5">
        <f t="shared" si="1001"/>
        <v>0.4039629470584627</v>
      </c>
      <c r="L7117" s="4" t="str">
        <f t="shared" si="1002"/>
        <v>Under Budget</v>
      </c>
      <c r="M7117">
        <f t="shared" si="1003"/>
        <v>2021</v>
      </c>
      <c r="N7117">
        <f t="shared" si="1004"/>
        <v>12</v>
      </c>
      <c r="O7117" t="str">
        <f t="shared" si="1005"/>
        <v>Dec</v>
      </c>
      <c r="P7117" t="str">
        <f t="shared" si="1006"/>
        <v>Q4</v>
      </c>
      <c r="Q7117" t="str">
        <f t="shared" si="1007"/>
        <v>2021-12</v>
      </c>
    </row>
    <row r="7118" spans="1:17" x14ac:dyDescent="0.35">
      <c r="A7118" s="2">
        <v>45175</v>
      </c>
      <c r="B7118" t="s">
        <v>55</v>
      </c>
      <c r="C7118" t="s">
        <v>19</v>
      </c>
      <c r="D7118" t="s">
        <v>30</v>
      </c>
      <c r="E7118" s="3">
        <v>130993</v>
      </c>
      <c r="F7118" s="3">
        <v>13740</v>
      </c>
      <c r="G7118" t="s">
        <v>35</v>
      </c>
      <c r="H7118" s="3" t="s">
        <v>7148</v>
      </c>
      <c r="I7118" s="3">
        <f t="shared" si="999"/>
        <v>-117253</v>
      </c>
      <c r="J7118" s="4">
        <f t="shared" si="1000"/>
        <v>-0.89510889894879875</v>
      </c>
      <c r="K7118" s="5">
        <f t="shared" si="1001"/>
        <v>0.10489110105120121</v>
      </c>
      <c r="L7118" s="4" t="str">
        <f t="shared" si="1002"/>
        <v>Under Budget</v>
      </c>
      <c r="M7118">
        <f t="shared" si="1003"/>
        <v>2023</v>
      </c>
      <c r="N7118">
        <f t="shared" si="1004"/>
        <v>9</v>
      </c>
      <c r="O7118" t="str">
        <f t="shared" si="1005"/>
        <v>Sep</v>
      </c>
      <c r="P7118" t="str">
        <f t="shared" si="1006"/>
        <v>Q3</v>
      </c>
      <c r="Q7118" t="str">
        <f t="shared" si="1007"/>
        <v>2023-09</v>
      </c>
    </row>
    <row r="7119" spans="1:17" x14ac:dyDescent="0.35">
      <c r="A7119" s="2">
        <v>44552</v>
      </c>
      <c r="B7119" t="s">
        <v>37</v>
      </c>
      <c r="C7119" t="s">
        <v>24</v>
      </c>
      <c r="D7119" t="s">
        <v>30</v>
      </c>
      <c r="E7119" s="3">
        <v>147046</v>
      </c>
      <c r="F7119" s="3">
        <v>57429</v>
      </c>
      <c r="G7119" t="s">
        <v>26</v>
      </c>
      <c r="H7119" s="3" t="s">
        <v>7149</v>
      </c>
      <c r="I7119" s="3">
        <f t="shared" si="999"/>
        <v>-89617</v>
      </c>
      <c r="J7119" s="4">
        <f t="shared" si="1000"/>
        <v>-0.60944874393047077</v>
      </c>
      <c r="K7119" s="5">
        <f t="shared" si="1001"/>
        <v>0.39055125606952928</v>
      </c>
      <c r="L7119" s="4" t="str">
        <f t="shared" si="1002"/>
        <v>Under Budget</v>
      </c>
      <c r="M7119">
        <f t="shared" si="1003"/>
        <v>2021</v>
      </c>
      <c r="N7119">
        <f t="shared" si="1004"/>
        <v>12</v>
      </c>
      <c r="O7119" t="str">
        <f t="shared" si="1005"/>
        <v>Dec</v>
      </c>
      <c r="P7119" t="str">
        <f t="shared" si="1006"/>
        <v>Q4</v>
      </c>
      <c r="Q7119" t="str">
        <f t="shared" si="1007"/>
        <v>2021-12</v>
      </c>
    </row>
    <row r="7120" spans="1:17" x14ac:dyDescent="0.35">
      <c r="A7120" s="2">
        <v>44364</v>
      </c>
      <c r="B7120" t="s">
        <v>37</v>
      </c>
      <c r="C7120" t="s">
        <v>29</v>
      </c>
      <c r="D7120" t="s">
        <v>30</v>
      </c>
      <c r="E7120" s="3">
        <v>59715</v>
      </c>
      <c r="F7120" s="3">
        <v>26441</v>
      </c>
      <c r="G7120" t="s">
        <v>32</v>
      </c>
      <c r="H7120" s="3" t="s">
        <v>7150</v>
      </c>
      <c r="I7120" s="3">
        <f t="shared" si="999"/>
        <v>-33274</v>
      </c>
      <c r="J7120" s="4">
        <f t="shared" si="1000"/>
        <v>-0.55721343046135807</v>
      </c>
      <c r="K7120" s="5">
        <f t="shared" si="1001"/>
        <v>0.44278656953864187</v>
      </c>
      <c r="L7120" s="4" t="str">
        <f t="shared" si="1002"/>
        <v>Under Budget</v>
      </c>
      <c r="M7120">
        <f t="shared" si="1003"/>
        <v>2021</v>
      </c>
      <c r="N7120">
        <f t="shared" si="1004"/>
        <v>6</v>
      </c>
      <c r="O7120" t="str">
        <f t="shared" si="1005"/>
        <v>Jun</v>
      </c>
      <c r="P7120" t="str">
        <f t="shared" si="1006"/>
        <v>Q2</v>
      </c>
      <c r="Q7120" t="str">
        <f t="shared" si="1007"/>
        <v>2021-06</v>
      </c>
    </row>
    <row r="7121" spans="1:17" x14ac:dyDescent="0.35">
      <c r="A7121" s="2">
        <v>44753</v>
      </c>
      <c r="B7121" t="s">
        <v>23</v>
      </c>
      <c r="C7121" t="s">
        <v>29</v>
      </c>
      <c r="D7121" t="s">
        <v>39</v>
      </c>
      <c r="E7121" s="3">
        <v>49069</v>
      </c>
      <c r="F7121" s="3">
        <v>105625</v>
      </c>
      <c r="G7121" t="s">
        <v>21</v>
      </c>
      <c r="H7121" s="3" t="s">
        <v>7151</v>
      </c>
      <c r="I7121" s="3">
        <f t="shared" si="999"/>
        <v>56556</v>
      </c>
      <c r="J7121" s="4">
        <f t="shared" si="1000"/>
        <v>1.1525810593246244</v>
      </c>
      <c r="K7121" s="5">
        <f t="shared" si="1001"/>
        <v>2.1525810593246244</v>
      </c>
      <c r="L7121" s="4" t="str">
        <f t="shared" si="1002"/>
        <v>Over Budget</v>
      </c>
      <c r="M7121">
        <f t="shared" si="1003"/>
        <v>2022</v>
      </c>
      <c r="N7121">
        <f t="shared" si="1004"/>
        <v>7</v>
      </c>
      <c r="O7121" t="str">
        <f t="shared" si="1005"/>
        <v>Jul</v>
      </c>
      <c r="P7121" t="str">
        <f t="shared" si="1006"/>
        <v>Q3</v>
      </c>
      <c r="Q7121" t="str">
        <f t="shared" si="1007"/>
        <v>2022-07</v>
      </c>
    </row>
    <row r="7122" spans="1:17" x14ac:dyDescent="0.35">
      <c r="A7122" s="2">
        <v>45101</v>
      </c>
      <c r="B7122" t="s">
        <v>28</v>
      </c>
      <c r="C7122" t="s">
        <v>29</v>
      </c>
      <c r="D7122" t="s">
        <v>20</v>
      </c>
      <c r="E7122" s="3">
        <v>35328</v>
      </c>
      <c r="F7122" s="3">
        <v>118377</v>
      </c>
      <c r="G7122" t="s">
        <v>26</v>
      </c>
      <c r="H7122" s="3" t="s">
        <v>7152</v>
      </c>
      <c r="I7122" s="3">
        <f t="shared" si="999"/>
        <v>83049</v>
      </c>
      <c r="J7122" s="4">
        <f t="shared" si="1000"/>
        <v>2.3507982336956523</v>
      </c>
      <c r="K7122" s="5">
        <f t="shared" si="1001"/>
        <v>3.3507982336956523</v>
      </c>
      <c r="L7122" s="4" t="str">
        <f t="shared" si="1002"/>
        <v>Over Budget</v>
      </c>
      <c r="M7122">
        <f t="shared" si="1003"/>
        <v>2023</v>
      </c>
      <c r="N7122">
        <f t="shared" si="1004"/>
        <v>6</v>
      </c>
      <c r="O7122" t="str">
        <f t="shared" si="1005"/>
        <v>Jun</v>
      </c>
      <c r="P7122" t="str">
        <f t="shared" si="1006"/>
        <v>Q2</v>
      </c>
      <c r="Q7122" t="str">
        <f t="shared" si="1007"/>
        <v>2023-06</v>
      </c>
    </row>
    <row r="7123" spans="1:17" x14ac:dyDescent="0.35">
      <c r="A7123" s="2">
        <v>44301</v>
      </c>
      <c r="B7123" t="s">
        <v>18</v>
      </c>
      <c r="C7123" t="s">
        <v>24</v>
      </c>
      <c r="D7123" t="s">
        <v>58</v>
      </c>
      <c r="E7123" s="3">
        <v>120739</v>
      </c>
      <c r="F7123" s="3">
        <v>144378</v>
      </c>
      <c r="G7123" t="s">
        <v>21</v>
      </c>
      <c r="H7123" s="3" t="s">
        <v>7153</v>
      </c>
      <c r="I7123" s="3">
        <f t="shared" si="999"/>
        <v>23639</v>
      </c>
      <c r="J7123" s="4">
        <f t="shared" si="1000"/>
        <v>0.19578595151525191</v>
      </c>
      <c r="K7123" s="5">
        <f t="shared" si="1001"/>
        <v>1.1957859515152518</v>
      </c>
      <c r="L7123" s="4" t="str">
        <f t="shared" si="1002"/>
        <v>Over Budget</v>
      </c>
      <c r="M7123">
        <f t="shared" si="1003"/>
        <v>2021</v>
      </c>
      <c r="N7123">
        <f t="shared" si="1004"/>
        <v>4</v>
      </c>
      <c r="O7123" t="str">
        <f t="shared" si="1005"/>
        <v>Apr</v>
      </c>
      <c r="P7123" t="str">
        <f t="shared" si="1006"/>
        <v>Q2</v>
      </c>
      <c r="Q7123" t="str">
        <f t="shared" si="1007"/>
        <v>2021-04</v>
      </c>
    </row>
    <row r="7124" spans="1:17" x14ac:dyDescent="0.35">
      <c r="A7124" s="2">
        <v>44346</v>
      </c>
      <c r="B7124" t="s">
        <v>37</v>
      </c>
      <c r="C7124" t="s">
        <v>19</v>
      </c>
      <c r="D7124" t="s">
        <v>20</v>
      </c>
      <c r="E7124" s="3">
        <v>122517</v>
      </c>
      <c r="F7124" s="3">
        <v>89674</v>
      </c>
      <c r="G7124" t="s">
        <v>21</v>
      </c>
      <c r="H7124" s="3" t="s">
        <v>7154</v>
      </c>
      <c r="I7124" s="3">
        <f t="shared" si="999"/>
        <v>-32843</v>
      </c>
      <c r="J7124" s="4">
        <f t="shared" si="1000"/>
        <v>-0.26806892104769137</v>
      </c>
      <c r="K7124" s="5">
        <f t="shared" si="1001"/>
        <v>0.73193107895230869</v>
      </c>
      <c r="L7124" s="4" t="str">
        <f t="shared" si="1002"/>
        <v>Under Budget</v>
      </c>
      <c r="M7124">
        <f t="shared" si="1003"/>
        <v>2021</v>
      </c>
      <c r="N7124">
        <f t="shared" si="1004"/>
        <v>5</v>
      </c>
      <c r="O7124" t="str">
        <f t="shared" si="1005"/>
        <v>May</v>
      </c>
      <c r="P7124" t="str">
        <f t="shared" si="1006"/>
        <v>Q2</v>
      </c>
      <c r="Q7124" t="str">
        <f t="shared" si="1007"/>
        <v>2021-05</v>
      </c>
    </row>
    <row r="7125" spans="1:17" x14ac:dyDescent="0.35">
      <c r="A7125" s="2">
        <v>44342</v>
      </c>
      <c r="B7125" t="s">
        <v>41</v>
      </c>
      <c r="C7125" t="s">
        <v>23</v>
      </c>
      <c r="D7125" t="s">
        <v>39</v>
      </c>
      <c r="E7125" s="3">
        <v>105228</v>
      </c>
      <c r="F7125" s="3">
        <v>145608</v>
      </c>
      <c r="G7125" t="s">
        <v>26</v>
      </c>
      <c r="H7125" s="3" t="s">
        <v>7155</v>
      </c>
      <c r="I7125" s="3">
        <f t="shared" si="999"/>
        <v>40380</v>
      </c>
      <c r="J7125" s="4">
        <f t="shared" si="1000"/>
        <v>0.38373816854829512</v>
      </c>
      <c r="K7125" s="5">
        <f t="shared" si="1001"/>
        <v>1.3837381685482952</v>
      </c>
      <c r="L7125" s="4" t="str">
        <f t="shared" si="1002"/>
        <v>Over Budget</v>
      </c>
      <c r="M7125">
        <f t="shared" si="1003"/>
        <v>2021</v>
      </c>
      <c r="N7125">
        <f t="shared" si="1004"/>
        <v>5</v>
      </c>
      <c r="O7125" t="str">
        <f t="shared" si="1005"/>
        <v>May</v>
      </c>
      <c r="P7125" t="str">
        <f t="shared" si="1006"/>
        <v>Q2</v>
      </c>
      <c r="Q7125" t="str">
        <f t="shared" si="1007"/>
        <v>2021-05</v>
      </c>
    </row>
    <row r="7126" spans="1:17" x14ac:dyDescent="0.35">
      <c r="A7126" s="2">
        <v>44912</v>
      </c>
      <c r="B7126" t="s">
        <v>55</v>
      </c>
      <c r="C7126" t="s">
        <v>34</v>
      </c>
      <c r="D7126" t="s">
        <v>30</v>
      </c>
      <c r="E7126" s="3">
        <v>64326</v>
      </c>
      <c r="F7126" s="3">
        <v>133647</v>
      </c>
      <c r="G7126" t="s">
        <v>21</v>
      </c>
      <c r="H7126" s="3" t="s">
        <v>7156</v>
      </c>
      <c r="I7126" s="3">
        <f t="shared" si="999"/>
        <v>69321</v>
      </c>
      <c r="J7126" s="4">
        <f t="shared" si="1000"/>
        <v>1.0776513384945434</v>
      </c>
      <c r="K7126" s="5">
        <f t="shared" si="1001"/>
        <v>2.0776513384945434</v>
      </c>
      <c r="L7126" s="4" t="str">
        <f t="shared" si="1002"/>
        <v>Over Budget</v>
      </c>
      <c r="M7126">
        <f t="shared" si="1003"/>
        <v>2022</v>
      </c>
      <c r="N7126">
        <f t="shared" si="1004"/>
        <v>12</v>
      </c>
      <c r="O7126" t="str">
        <f t="shared" si="1005"/>
        <v>Dec</v>
      </c>
      <c r="P7126" t="str">
        <f t="shared" si="1006"/>
        <v>Q4</v>
      </c>
      <c r="Q7126" t="str">
        <f t="shared" si="1007"/>
        <v>2022-12</v>
      </c>
    </row>
    <row r="7127" spans="1:17" x14ac:dyDescent="0.35">
      <c r="A7127" s="2">
        <v>45070</v>
      </c>
      <c r="B7127" t="s">
        <v>18</v>
      </c>
      <c r="C7127" t="s">
        <v>19</v>
      </c>
      <c r="D7127" t="s">
        <v>39</v>
      </c>
      <c r="E7127" s="3">
        <v>115018</v>
      </c>
      <c r="F7127" s="3">
        <v>86672</v>
      </c>
      <c r="G7127" t="s">
        <v>26</v>
      </c>
      <c r="H7127" s="3" t="s">
        <v>7157</v>
      </c>
      <c r="I7127" s="3">
        <f t="shared" si="999"/>
        <v>-28346</v>
      </c>
      <c r="J7127" s="4">
        <f t="shared" si="1000"/>
        <v>-0.24644838199238381</v>
      </c>
      <c r="K7127" s="5">
        <f t="shared" si="1001"/>
        <v>0.75355161800761616</v>
      </c>
      <c r="L7127" s="4" t="str">
        <f t="shared" si="1002"/>
        <v>Under Budget</v>
      </c>
      <c r="M7127">
        <f t="shared" si="1003"/>
        <v>2023</v>
      </c>
      <c r="N7127">
        <f t="shared" si="1004"/>
        <v>5</v>
      </c>
      <c r="O7127" t="str">
        <f t="shared" si="1005"/>
        <v>May</v>
      </c>
      <c r="P7127" t="str">
        <f t="shared" si="1006"/>
        <v>Q2</v>
      </c>
      <c r="Q7127" t="str">
        <f t="shared" si="1007"/>
        <v>2023-05</v>
      </c>
    </row>
    <row r="7128" spans="1:17" x14ac:dyDescent="0.35">
      <c r="A7128" s="2">
        <v>44495</v>
      </c>
      <c r="B7128" t="s">
        <v>23</v>
      </c>
      <c r="C7128" t="s">
        <v>24</v>
      </c>
      <c r="D7128" t="s">
        <v>20</v>
      </c>
      <c r="E7128" s="3">
        <v>145058</v>
      </c>
      <c r="F7128" s="3">
        <v>106564</v>
      </c>
      <c r="G7128" t="s">
        <v>35</v>
      </c>
      <c r="H7128" s="3" t="s">
        <v>7158</v>
      </c>
      <c r="I7128" s="3">
        <f t="shared" si="999"/>
        <v>-38494</v>
      </c>
      <c r="J7128" s="4">
        <f t="shared" si="1000"/>
        <v>-0.26536971418329219</v>
      </c>
      <c r="K7128" s="5">
        <f t="shared" si="1001"/>
        <v>0.73463028581670775</v>
      </c>
      <c r="L7128" s="4" t="str">
        <f t="shared" si="1002"/>
        <v>Under Budget</v>
      </c>
      <c r="M7128">
        <f t="shared" si="1003"/>
        <v>2021</v>
      </c>
      <c r="N7128">
        <f t="shared" si="1004"/>
        <v>10</v>
      </c>
      <c r="O7128" t="str">
        <f t="shared" si="1005"/>
        <v>Oct</v>
      </c>
      <c r="P7128" t="str">
        <f t="shared" si="1006"/>
        <v>Q4</v>
      </c>
      <c r="Q7128" t="str">
        <f t="shared" si="1007"/>
        <v>2021-10</v>
      </c>
    </row>
    <row r="7129" spans="1:17" x14ac:dyDescent="0.35">
      <c r="A7129" s="2">
        <v>44842</v>
      </c>
      <c r="B7129" t="s">
        <v>55</v>
      </c>
      <c r="C7129" t="s">
        <v>43</v>
      </c>
      <c r="D7129" t="s">
        <v>39</v>
      </c>
      <c r="E7129" s="3">
        <v>130517</v>
      </c>
      <c r="F7129" s="3">
        <v>39812</v>
      </c>
      <c r="G7129" t="s">
        <v>26</v>
      </c>
      <c r="H7129" s="3" t="s">
        <v>7159</v>
      </c>
      <c r="I7129" s="3">
        <f t="shared" si="999"/>
        <v>-90705</v>
      </c>
      <c r="J7129" s="4">
        <f t="shared" si="1000"/>
        <v>-0.69496693917267482</v>
      </c>
      <c r="K7129" s="5">
        <f t="shared" si="1001"/>
        <v>0.30503306082732518</v>
      </c>
      <c r="L7129" s="4" t="str">
        <f t="shared" si="1002"/>
        <v>Under Budget</v>
      </c>
      <c r="M7129">
        <f t="shared" si="1003"/>
        <v>2022</v>
      </c>
      <c r="N7129">
        <f t="shared" si="1004"/>
        <v>10</v>
      </c>
      <c r="O7129" t="str">
        <f t="shared" si="1005"/>
        <v>Oct</v>
      </c>
      <c r="P7129" t="str">
        <f t="shared" si="1006"/>
        <v>Q4</v>
      </c>
      <c r="Q7129" t="str">
        <f t="shared" si="1007"/>
        <v>2022-10</v>
      </c>
    </row>
    <row r="7130" spans="1:17" x14ac:dyDescent="0.35">
      <c r="A7130" s="2">
        <v>44919</v>
      </c>
      <c r="B7130" t="s">
        <v>18</v>
      </c>
      <c r="C7130" t="s">
        <v>29</v>
      </c>
      <c r="D7130" t="s">
        <v>58</v>
      </c>
      <c r="E7130" s="3">
        <v>53675</v>
      </c>
      <c r="F7130" s="3">
        <v>36709</v>
      </c>
      <c r="G7130" t="s">
        <v>21</v>
      </c>
      <c r="H7130" s="3" t="s">
        <v>7160</v>
      </c>
      <c r="I7130" s="3">
        <f t="shared" si="999"/>
        <v>-16966</v>
      </c>
      <c r="J7130" s="4">
        <f t="shared" si="1000"/>
        <v>-0.31608756404285049</v>
      </c>
      <c r="K7130" s="5">
        <f t="shared" si="1001"/>
        <v>0.68391243595714946</v>
      </c>
      <c r="L7130" s="4" t="str">
        <f t="shared" si="1002"/>
        <v>Under Budget</v>
      </c>
      <c r="M7130">
        <f t="shared" si="1003"/>
        <v>2022</v>
      </c>
      <c r="N7130">
        <f t="shared" si="1004"/>
        <v>12</v>
      </c>
      <c r="O7130" t="str">
        <f t="shared" si="1005"/>
        <v>Dec</v>
      </c>
      <c r="P7130" t="str">
        <f t="shared" si="1006"/>
        <v>Q4</v>
      </c>
      <c r="Q7130" t="str">
        <f t="shared" si="1007"/>
        <v>2022-12</v>
      </c>
    </row>
    <row r="7131" spans="1:17" x14ac:dyDescent="0.35">
      <c r="A7131" s="2">
        <v>45268</v>
      </c>
      <c r="B7131" t="s">
        <v>37</v>
      </c>
      <c r="C7131" t="s">
        <v>29</v>
      </c>
      <c r="D7131" t="s">
        <v>39</v>
      </c>
      <c r="E7131" s="3">
        <v>49848</v>
      </c>
      <c r="F7131" s="3">
        <v>122654</v>
      </c>
      <c r="G7131" t="s">
        <v>21</v>
      </c>
      <c r="H7131" s="3" t="s">
        <v>7161</v>
      </c>
      <c r="I7131" s="3">
        <f t="shared" si="999"/>
        <v>72806</v>
      </c>
      <c r="J7131" s="4">
        <f t="shared" si="1000"/>
        <v>1.4605601027122452</v>
      </c>
      <c r="K7131" s="5">
        <f t="shared" si="1001"/>
        <v>2.460560102712245</v>
      </c>
      <c r="L7131" s="4" t="str">
        <f t="shared" si="1002"/>
        <v>Over Budget</v>
      </c>
      <c r="M7131">
        <f t="shared" si="1003"/>
        <v>2023</v>
      </c>
      <c r="N7131">
        <f t="shared" si="1004"/>
        <v>12</v>
      </c>
      <c r="O7131" t="str">
        <f t="shared" si="1005"/>
        <v>Dec</v>
      </c>
      <c r="P7131" t="str">
        <f t="shared" si="1006"/>
        <v>Q4</v>
      </c>
      <c r="Q7131" t="str">
        <f t="shared" si="1007"/>
        <v>2023-12</v>
      </c>
    </row>
    <row r="7132" spans="1:17" x14ac:dyDescent="0.35">
      <c r="A7132" s="2">
        <v>44834</v>
      </c>
      <c r="B7132" t="s">
        <v>37</v>
      </c>
      <c r="C7132" t="s">
        <v>19</v>
      </c>
      <c r="D7132" t="s">
        <v>25</v>
      </c>
      <c r="E7132" s="3">
        <v>50582</v>
      </c>
      <c r="F7132" s="3">
        <v>60717</v>
      </c>
      <c r="G7132" t="s">
        <v>32</v>
      </c>
      <c r="H7132" s="3" t="s">
        <v>7162</v>
      </c>
      <c r="I7132" s="3">
        <f t="shared" si="999"/>
        <v>10135</v>
      </c>
      <c r="J7132" s="4">
        <f t="shared" si="1000"/>
        <v>0.20036771974220077</v>
      </c>
      <c r="K7132" s="5">
        <f t="shared" si="1001"/>
        <v>1.2003677197422007</v>
      </c>
      <c r="L7132" s="4" t="str">
        <f t="shared" si="1002"/>
        <v>Over Budget</v>
      </c>
      <c r="M7132">
        <f t="shared" si="1003"/>
        <v>2022</v>
      </c>
      <c r="N7132">
        <f t="shared" si="1004"/>
        <v>9</v>
      </c>
      <c r="O7132" t="str">
        <f t="shared" si="1005"/>
        <v>Sep</v>
      </c>
      <c r="P7132" t="str">
        <f t="shared" si="1006"/>
        <v>Q3</v>
      </c>
      <c r="Q7132" t="str">
        <f t="shared" si="1007"/>
        <v>2022-09</v>
      </c>
    </row>
    <row r="7133" spans="1:17" x14ac:dyDescent="0.35">
      <c r="A7133" s="2">
        <v>44435</v>
      </c>
      <c r="B7133" t="s">
        <v>28</v>
      </c>
      <c r="C7133" t="s">
        <v>29</v>
      </c>
      <c r="D7133" t="s">
        <v>39</v>
      </c>
      <c r="E7133" s="3">
        <v>24033</v>
      </c>
      <c r="F7133" s="3">
        <v>28946</v>
      </c>
      <c r="G7133" t="s">
        <v>35</v>
      </c>
      <c r="H7133" s="3" t="s">
        <v>7163</v>
      </c>
      <c r="I7133" s="3">
        <f t="shared" si="999"/>
        <v>4913</v>
      </c>
      <c r="J7133" s="4">
        <f t="shared" si="1000"/>
        <v>0.20442724587026173</v>
      </c>
      <c r="K7133" s="5">
        <f t="shared" si="1001"/>
        <v>1.2044272458702616</v>
      </c>
      <c r="L7133" s="4" t="str">
        <f t="shared" si="1002"/>
        <v>Over Budget</v>
      </c>
      <c r="M7133">
        <f t="shared" si="1003"/>
        <v>2021</v>
      </c>
      <c r="N7133">
        <f t="shared" si="1004"/>
        <v>8</v>
      </c>
      <c r="O7133" t="str">
        <f t="shared" si="1005"/>
        <v>Aug</v>
      </c>
      <c r="P7133" t="str">
        <f t="shared" si="1006"/>
        <v>Q3</v>
      </c>
      <c r="Q7133" t="str">
        <f t="shared" si="1007"/>
        <v>2021-08</v>
      </c>
    </row>
    <row r="7134" spans="1:17" x14ac:dyDescent="0.35">
      <c r="A7134" s="2">
        <v>45227</v>
      </c>
      <c r="B7134" t="s">
        <v>23</v>
      </c>
      <c r="C7134" t="s">
        <v>29</v>
      </c>
      <c r="D7134" t="s">
        <v>20</v>
      </c>
      <c r="E7134" s="3">
        <v>21555</v>
      </c>
      <c r="F7134" s="3">
        <v>30591</v>
      </c>
      <c r="G7134" t="s">
        <v>21</v>
      </c>
      <c r="H7134" s="3" t="s">
        <v>7164</v>
      </c>
      <c r="I7134" s="3">
        <f t="shared" si="999"/>
        <v>9036</v>
      </c>
      <c r="J7134" s="4">
        <f t="shared" si="1000"/>
        <v>0.41920668058455113</v>
      </c>
      <c r="K7134" s="5">
        <f t="shared" si="1001"/>
        <v>1.4192066805845511</v>
      </c>
      <c r="L7134" s="4" t="str">
        <f t="shared" si="1002"/>
        <v>Over Budget</v>
      </c>
      <c r="M7134">
        <f t="shared" si="1003"/>
        <v>2023</v>
      </c>
      <c r="N7134">
        <f t="shared" si="1004"/>
        <v>10</v>
      </c>
      <c r="O7134" t="str">
        <f t="shared" si="1005"/>
        <v>Oct</v>
      </c>
      <c r="P7134" t="str">
        <f t="shared" si="1006"/>
        <v>Q4</v>
      </c>
      <c r="Q7134" t="str">
        <f t="shared" si="1007"/>
        <v>2023-10</v>
      </c>
    </row>
    <row r="7135" spans="1:17" x14ac:dyDescent="0.35">
      <c r="A7135" s="2">
        <v>44660</v>
      </c>
      <c r="B7135" t="s">
        <v>18</v>
      </c>
      <c r="C7135" t="s">
        <v>19</v>
      </c>
      <c r="D7135" t="s">
        <v>25</v>
      </c>
      <c r="E7135" s="3">
        <v>104471</v>
      </c>
      <c r="F7135" s="3">
        <v>17395</v>
      </c>
      <c r="G7135" t="s">
        <v>35</v>
      </c>
      <c r="H7135" s="3" t="s">
        <v>7165</v>
      </c>
      <c r="I7135" s="3">
        <f t="shared" si="999"/>
        <v>-87076</v>
      </c>
      <c r="J7135" s="4">
        <f t="shared" si="1000"/>
        <v>-0.83349446257813176</v>
      </c>
      <c r="K7135" s="5">
        <f t="shared" si="1001"/>
        <v>0.16650553742186827</v>
      </c>
      <c r="L7135" s="4" t="str">
        <f t="shared" si="1002"/>
        <v>Under Budget</v>
      </c>
      <c r="M7135">
        <f t="shared" si="1003"/>
        <v>2022</v>
      </c>
      <c r="N7135">
        <f t="shared" si="1004"/>
        <v>4</v>
      </c>
      <c r="O7135" t="str">
        <f t="shared" si="1005"/>
        <v>Apr</v>
      </c>
      <c r="P7135" t="str">
        <f t="shared" si="1006"/>
        <v>Q2</v>
      </c>
      <c r="Q7135" t="str">
        <f t="shared" si="1007"/>
        <v>2022-04</v>
      </c>
    </row>
    <row r="7136" spans="1:17" x14ac:dyDescent="0.35">
      <c r="A7136" s="2">
        <v>44649</v>
      </c>
      <c r="B7136" t="s">
        <v>23</v>
      </c>
      <c r="C7136" t="s">
        <v>19</v>
      </c>
      <c r="D7136" t="s">
        <v>30</v>
      </c>
      <c r="E7136" s="3">
        <v>99355</v>
      </c>
      <c r="F7136" s="3">
        <v>23013</v>
      </c>
      <c r="G7136" t="s">
        <v>32</v>
      </c>
      <c r="H7136" s="3" t="s">
        <v>7166</v>
      </c>
      <c r="I7136" s="3">
        <f t="shared" si="999"/>
        <v>-76342</v>
      </c>
      <c r="J7136" s="4">
        <f t="shared" si="1000"/>
        <v>-0.76837602536359517</v>
      </c>
      <c r="K7136" s="5">
        <f t="shared" si="1001"/>
        <v>0.2316239746364048</v>
      </c>
      <c r="L7136" s="4" t="str">
        <f t="shared" si="1002"/>
        <v>Under Budget</v>
      </c>
      <c r="M7136">
        <f t="shared" si="1003"/>
        <v>2022</v>
      </c>
      <c r="N7136">
        <f t="shared" si="1004"/>
        <v>3</v>
      </c>
      <c r="O7136" t="str">
        <f t="shared" si="1005"/>
        <v>Mar</v>
      </c>
      <c r="P7136" t="str">
        <f t="shared" si="1006"/>
        <v>Q1</v>
      </c>
      <c r="Q7136" t="str">
        <f t="shared" si="1007"/>
        <v>2022-03</v>
      </c>
    </row>
    <row r="7137" spans="1:17" x14ac:dyDescent="0.35">
      <c r="A7137" s="2">
        <v>44980</v>
      </c>
      <c r="B7137" t="s">
        <v>41</v>
      </c>
      <c r="C7137" t="s">
        <v>24</v>
      </c>
      <c r="D7137" t="s">
        <v>20</v>
      </c>
      <c r="E7137" s="3">
        <v>37631</v>
      </c>
      <c r="F7137" s="3">
        <v>146060</v>
      </c>
      <c r="G7137" t="s">
        <v>35</v>
      </c>
      <c r="H7137" s="3" t="s">
        <v>7167</v>
      </c>
      <c r="I7137" s="3">
        <f t="shared" si="999"/>
        <v>108429</v>
      </c>
      <c r="J7137" s="4">
        <f t="shared" si="1000"/>
        <v>2.8813743987669742</v>
      </c>
      <c r="K7137" s="5">
        <f t="shared" si="1001"/>
        <v>3.8813743987669742</v>
      </c>
      <c r="L7137" s="4" t="str">
        <f t="shared" si="1002"/>
        <v>Over Budget</v>
      </c>
      <c r="M7137">
        <f t="shared" si="1003"/>
        <v>2023</v>
      </c>
      <c r="N7137">
        <f t="shared" si="1004"/>
        <v>2</v>
      </c>
      <c r="O7137" t="str">
        <f t="shared" si="1005"/>
        <v>Feb</v>
      </c>
      <c r="P7137" t="str">
        <f t="shared" si="1006"/>
        <v>Q1</v>
      </c>
      <c r="Q7137" t="str">
        <f t="shared" si="1007"/>
        <v>2023-02</v>
      </c>
    </row>
    <row r="7138" spans="1:17" x14ac:dyDescent="0.35">
      <c r="A7138" s="2">
        <v>45093</v>
      </c>
      <c r="B7138" t="s">
        <v>23</v>
      </c>
      <c r="C7138" t="s">
        <v>24</v>
      </c>
      <c r="D7138" t="s">
        <v>58</v>
      </c>
      <c r="E7138" s="3">
        <v>60400</v>
      </c>
      <c r="F7138" s="3">
        <v>59164</v>
      </c>
      <c r="G7138" t="s">
        <v>26</v>
      </c>
      <c r="H7138" s="3" t="s">
        <v>7168</v>
      </c>
      <c r="I7138" s="3">
        <f t="shared" si="999"/>
        <v>-1236</v>
      </c>
      <c r="J7138" s="4">
        <f t="shared" si="1000"/>
        <v>-2.0463576158940396E-2</v>
      </c>
      <c r="K7138" s="5">
        <f t="shared" si="1001"/>
        <v>0.97953642384105966</v>
      </c>
      <c r="L7138" s="4" t="str">
        <f t="shared" si="1002"/>
        <v>Under Budget</v>
      </c>
      <c r="M7138">
        <f t="shared" si="1003"/>
        <v>2023</v>
      </c>
      <c r="N7138">
        <f t="shared" si="1004"/>
        <v>6</v>
      </c>
      <c r="O7138" t="str">
        <f t="shared" si="1005"/>
        <v>Jun</v>
      </c>
      <c r="P7138" t="str">
        <f t="shared" si="1006"/>
        <v>Q2</v>
      </c>
      <c r="Q7138" t="str">
        <f t="shared" si="1007"/>
        <v>2023-06</v>
      </c>
    </row>
    <row r="7139" spans="1:17" x14ac:dyDescent="0.35">
      <c r="A7139" s="2">
        <v>44567</v>
      </c>
      <c r="B7139" t="s">
        <v>37</v>
      </c>
      <c r="C7139" t="s">
        <v>29</v>
      </c>
      <c r="D7139" t="s">
        <v>39</v>
      </c>
      <c r="E7139" s="3">
        <v>112249</v>
      </c>
      <c r="F7139" s="3">
        <v>67154</v>
      </c>
      <c r="G7139" t="s">
        <v>35</v>
      </c>
      <c r="H7139" s="3" t="s">
        <v>7169</v>
      </c>
      <c r="I7139" s="3">
        <f t="shared" si="999"/>
        <v>-45095</v>
      </c>
      <c r="J7139" s="4">
        <f t="shared" si="1000"/>
        <v>-0.4017407727463051</v>
      </c>
      <c r="K7139" s="5">
        <f t="shared" si="1001"/>
        <v>0.59825922725369496</v>
      </c>
      <c r="L7139" s="4" t="str">
        <f t="shared" si="1002"/>
        <v>Under Budget</v>
      </c>
      <c r="M7139">
        <f t="shared" si="1003"/>
        <v>2022</v>
      </c>
      <c r="N7139">
        <f t="shared" si="1004"/>
        <v>1</v>
      </c>
      <c r="O7139" t="str">
        <f t="shared" si="1005"/>
        <v>Jan</v>
      </c>
      <c r="P7139" t="str">
        <f t="shared" si="1006"/>
        <v>Q1</v>
      </c>
      <c r="Q7139" t="str">
        <f t="shared" si="1007"/>
        <v>2022-01</v>
      </c>
    </row>
    <row r="7140" spans="1:17" x14ac:dyDescent="0.35">
      <c r="A7140" s="2">
        <v>44683</v>
      </c>
      <c r="B7140" t="s">
        <v>28</v>
      </c>
      <c r="C7140" t="s">
        <v>19</v>
      </c>
      <c r="D7140" t="s">
        <v>39</v>
      </c>
      <c r="E7140" s="3">
        <v>38902</v>
      </c>
      <c r="F7140" s="3">
        <v>63394</v>
      </c>
      <c r="G7140" t="s">
        <v>21</v>
      </c>
      <c r="H7140" s="3" t="s">
        <v>7170</v>
      </c>
      <c r="I7140" s="3">
        <f t="shared" si="999"/>
        <v>24492</v>
      </c>
      <c r="J7140" s="4">
        <f t="shared" si="1000"/>
        <v>0.62958202663102159</v>
      </c>
      <c r="K7140" s="5">
        <f t="shared" si="1001"/>
        <v>1.6295820266310215</v>
      </c>
      <c r="L7140" s="4" t="str">
        <f t="shared" si="1002"/>
        <v>Over Budget</v>
      </c>
      <c r="M7140">
        <f t="shared" si="1003"/>
        <v>2022</v>
      </c>
      <c r="N7140">
        <f t="shared" si="1004"/>
        <v>5</v>
      </c>
      <c r="O7140" t="str">
        <f t="shared" si="1005"/>
        <v>May</v>
      </c>
      <c r="P7140" t="str">
        <f t="shared" si="1006"/>
        <v>Q2</v>
      </c>
      <c r="Q7140" t="str">
        <f t="shared" si="1007"/>
        <v>2022-05</v>
      </c>
    </row>
    <row r="7141" spans="1:17" x14ac:dyDescent="0.35">
      <c r="A7141" s="2">
        <v>44361</v>
      </c>
      <c r="B7141" t="s">
        <v>37</v>
      </c>
      <c r="C7141" t="s">
        <v>19</v>
      </c>
      <c r="D7141" t="s">
        <v>20</v>
      </c>
      <c r="E7141" s="3">
        <v>142797</v>
      </c>
      <c r="F7141" s="3">
        <v>32879</v>
      </c>
      <c r="G7141" t="s">
        <v>21</v>
      </c>
      <c r="H7141" s="3" t="s">
        <v>7171</v>
      </c>
      <c r="I7141" s="3">
        <f t="shared" si="999"/>
        <v>-109918</v>
      </c>
      <c r="J7141" s="4">
        <f t="shared" si="1000"/>
        <v>-0.76975006477727126</v>
      </c>
      <c r="K7141" s="5">
        <f t="shared" si="1001"/>
        <v>0.23024993522272877</v>
      </c>
      <c r="L7141" s="4" t="str">
        <f t="shared" si="1002"/>
        <v>Under Budget</v>
      </c>
      <c r="M7141">
        <f t="shared" si="1003"/>
        <v>2021</v>
      </c>
      <c r="N7141">
        <f t="shared" si="1004"/>
        <v>6</v>
      </c>
      <c r="O7141" t="str">
        <f t="shared" si="1005"/>
        <v>Jun</v>
      </c>
      <c r="P7141" t="str">
        <f t="shared" si="1006"/>
        <v>Q2</v>
      </c>
      <c r="Q7141" t="str">
        <f t="shared" si="1007"/>
        <v>2021-06</v>
      </c>
    </row>
    <row r="7142" spans="1:17" x14ac:dyDescent="0.35">
      <c r="A7142" s="2">
        <v>44388</v>
      </c>
      <c r="B7142" t="s">
        <v>55</v>
      </c>
      <c r="C7142" t="s">
        <v>29</v>
      </c>
      <c r="D7142" t="s">
        <v>39</v>
      </c>
      <c r="E7142" s="3">
        <v>136514</v>
      </c>
      <c r="F7142" s="3">
        <v>156552</v>
      </c>
      <c r="G7142" t="s">
        <v>26</v>
      </c>
      <c r="H7142" s="3" t="s">
        <v>7172</v>
      </c>
      <c r="I7142" s="3">
        <f t="shared" si="999"/>
        <v>20038</v>
      </c>
      <c r="J7142" s="4">
        <f t="shared" si="1000"/>
        <v>0.1467834800826289</v>
      </c>
      <c r="K7142" s="5">
        <f t="shared" si="1001"/>
        <v>1.1467834800826289</v>
      </c>
      <c r="L7142" s="4" t="str">
        <f t="shared" si="1002"/>
        <v>Over Budget</v>
      </c>
      <c r="M7142">
        <f t="shared" si="1003"/>
        <v>2021</v>
      </c>
      <c r="N7142">
        <f t="shared" si="1004"/>
        <v>7</v>
      </c>
      <c r="O7142" t="str">
        <f t="shared" si="1005"/>
        <v>Jul</v>
      </c>
      <c r="P7142" t="str">
        <f t="shared" si="1006"/>
        <v>Q3</v>
      </c>
      <c r="Q7142" t="str">
        <f t="shared" si="1007"/>
        <v>2021-07</v>
      </c>
    </row>
    <row r="7143" spans="1:17" x14ac:dyDescent="0.35">
      <c r="A7143" s="2">
        <v>44926</v>
      </c>
      <c r="B7143" t="s">
        <v>37</v>
      </c>
      <c r="C7143" t="s">
        <v>23</v>
      </c>
      <c r="D7143" t="s">
        <v>39</v>
      </c>
      <c r="E7143" s="3">
        <v>90573</v>
      </c>
      <c r="F7143" s="3">
        <v>151292</v>
      </c>
      <c r="G7143" t="s">
        <v>21</v>
      </c>
      <c r="H7143" s="3" t="s">
        <v>7173</v>
      </c>
      <c r="I7143" s="3">
        <f t="shared" si="999"/>
        <v>60719</v>
      </c>
      <c r="J7143" s="4">
        <f t="shared" si="1000"/>
        <v>0.67038742230024395</v>
      </c>
      <c r="K7143" s="5">
        <f t="shared" si="1001"/>
        <v>1.670387422300244</v>
      </c>
      <c r="L7143" s="4" t="str">
        <f t="shared" si="1002"/>
        <v>Over Budget</v>
      </c>
      <c r="M7143">
        <f t="shared" si="1003"/>
        <v>2022</v>
      </c>
      <c r="N7143">
        <f t="shared" si="1004"/>
        <v>12</v>
      </c>
      <c r="O7143" t="str">
        <f t="shared" si="1005"/>
        <v>Dec</v>
      </c>
      <c r="P7143" t="str">
        <f t="shared" si="1006"/>
        <v>Q4</v>
      </c>
      <c r="Q7143" t="str">
        <f t="shared" si="1007"/>
        <v>2022-12</v>
      </c>
    </row>
    <row r="7144" spans="1:17" x14ac:dyDescent="0.35">
      <c r="A7144" s="2">
        <v>44410</v>
      </c>
      <c r="B7144" t="s">
        <v>18</v>
      </c>
      <c r="C7144" t="s">
        <v>43</v>
      </c>
      <c r="D7144" t="s">
        <v>30</v>
      </c>
      <c r="E7144" s="3">
        <v>114146</v>
      </c>
      <c r="F7144" s="3">
        <v>19810</v>
      </c>
      <c r="G7144" t="s">
        <v>32</v>
      </c>
      <c r="H7144" s="3" t="s">
        <v>7174</v>
      </c>
      <c r="I7144" s="3">
        <f t="shared" si="999"/>
        <v>-94336</v>
      </c>
      <c r="J7144" s="4">
        <f t="shared" si="1000"/>
        <v>-0.82645033553519176</v>
      </c>
      <c r="K7144" s="5">
        <f t="shared" si="1001"/>
        <v>0.17354966446480824</v>
      </c>
      <c r="L7144" s="4" t="str">
        <f t="shared" si="1002"/>
        <v>Under Budget</v>
      </c>
      <c r="M7144">
        <f t="shared" si="1003"/>
        <v>2021</v>
      </c>
      <c r="N7144">
        <f t="shared" si="1004"/>
        <v>8</v>
      </c>
      <c r="O7144" t="str">
        <f t="shared" si="1005"/>
        <v>Aug</v>
      </c>
      <c r="P7144" t="str">
        <f t="shared" si="1006"/>
        <v>Q3</v>
      </c>
      <c r="Q7144" t="str">
        <f t="shared" si="1007"/>
        <v>2021-08</v>
      </c>
    </row>
    <row r="7145" spans="1:17" x14ac:dyDescent="0.35">
      <c r="A7145" s="2">
        <v>44770</v>
      </c>
      <c r="B7145" t="s">
        <v>28</v>
      </c>
      <c r="C7145" t="s">
        <v>34</v>
      </c>
      <c r="D7145" t="s">
        <v>39</v>
      </c>
      <c r="E7145" s="3">
        <v>129490</v>
      </c>
      <c r="F7145" s="3">
        <v>70386</v>
      </c>
      <c r="G7145" t="s">
        <v>21</v>
      </c>
      <c r="H7145" s="3" t="s">
        <v>7175</v>
      </c>
      <c r="I7145" s="3">
        <f t="shared" si="999"/>
        <v>-59104</v>
      </c>
      <c r="J7145" s="4">
        <f t="shared" si="1000"/>
        <v>-0.45643679048575181</v>
      </c>
      <c r="K7145" s="5">
        <f t="shared" si="1001"/>
        <v>0.54356320951424819</v>
      </c>
      <c r="L7145" s="4" t="str">
        <f t="shared" si="1002"/>
        <v>Under Budget</v>
      </c>
      <c r="M7145">
        <f t="shared" si="1003"/>
        <v>2022</v>
      </c>
      <c r="N7145">
        <f t="shared" si="1004"/>
        <v>7</v>
      </c>
      <c r="O7145" t="str">
        <f t="shared" si="1005"/>
        <v>Jul</v>
      </c>
      <c r="P7145" t="str">
        <f t="shared" si="1006"/>
        <v>Q3</v>
      </c>
      <c r="Q7145" t="str">
        <f t="shared" si="1007"/>
        <v>2022-07</v>
      </c>
    </row>
    <row r="7146" spans="1:17" x14ac:dyDescent="0.35">
      <c r="A7146" s="2">
        <v>45153</v>
      </c>
      <c r="B7146" t="s">
        <v>18</v>
      </c>
      <c r="C7146" t="s">
        <v>34</v>
      </c>
      <c r="D7146" t="s">
        <v>39</v>
      </c>
      <c r="E7146" s="3">
        <v>125200</v>
      </c>
      <c r="F7146" s="3">
        <v>41934</v>
      </c>
      <c r="G7146" t="s">
        <v>32</v>
      </c>
      <c r="H7146" s="3" t="s">
        <v>7176</v>
      </c>
      <c r="I7146" s="3">
        <f t="shared" si="999"/>
        <v>-83266</v>
      </c>
      <c r="J7146" s="4">
        <f t="shared" si="1000"/>
        <v>-0.66506389776357833</v>
      </c>
      <c r="K7146" s="5">
        <f t="shared" si="1001"/>
        <v>0.33493610223642173</v>
      </c>
      <c r="L7146" s="4" t="str">
        <f t="shared" si="1002"/>
        <v>Under Budget</v>
      </c>
      <c r="M7146">
        <f t="shared" si="1003"/>
        <v>2023</v>
      </c>
      <c r="N7146">
        <f t="shared" si="1004"/>
        <v>8</v>
      </c>
      <c r="O7146" t="str">
        <f t="shared" si="1005"/>
        <v>Aug</v>
      </c>
      <c r="P7146" t="str">
        <f t="shared" si="1006"/>
        <v>Q3</v>
      </c>
      <c r="Q7146" t="str">
        <f t="shared" si="1007"/>
        <v>2023-08</v>
      </c>
    </row>
    <row r="7147" spans="1:17" x14ac:dyDescent="0.35">
      <c r="A7147" s="2">
        <v>44577</v>
      </c>
      <c r="B7147" t="s">
        <v>41</v>
      </c>
      <c r="C7147" t="s">
        <v>29</v>
      </c>
      <c r="D7147" t="s">
        <v>30</v>
      </c>
      <c r="E7147" s="3">
        <v>50039</v>
      </c>
      <c r="F7147" s="3">
        <v>32268</v>
      </c>
      <c r="G7147" t="s">
        <v>35</v>
      </c>
      <c r="H7147" s="3" t="s">
        <v>7177</v>
      </c>
      <c r="I7147" s="3">
        <f t="shared" si="999"/>
        <v>-17771</v>
      </c>
      <c r="J7147" s="4">
        <f t="shared" si="1000"/>
        <v>-0.35514298846899417</v>
      </c>
      <c r="K7147" s="5">
        <f t="shared" si="1001"/>
        <v>0.64485701153100583</v>
      </c>
      <c r="L7147" s="4" t="str">
        <f t="shared" si="1002"/>
        <v>Under Budget</v>
      </c>
      <c r="M7147">
        <f t="shared" si="1003"/>
        <v>2022</v>
      </c>
      <c r="N7147">
        <f t="shared" si="1004"/>
        <v>1</v>
      </c>
      <c r="O7147" t="str">
        <f t="shared" si="1005"/>
        <v>Jan</v>
      </c>
      <c r="P7147" t="str">
        <f t="shared" si="1006"/>
        <v>Q1</v>
      </c>
      <c r="Q7147" t="str">
        <f t="shared" si="1007"/>
        <v>2022-01</v>
      </c>
    </row>
    <row r="7148" spans="1:17" x14ac:dyDescent="0.35">
      <c r="A7148" s="2">
        <v>44869</v>
      </c>
      <c r="B7148" t="s">
        <v>41</v>
      </c>
      <c r="C7148" t="s">
        <v>34</v>
      </c>
      <c r="D7148" t="s">
        <v>39</v>
      </c>
      <c r="E7148" s="3">
        <v>122488</v>
      </c>
      <c r="F7148" s="3">
        <v>46301</v>
      </c>
      <c r="G7148" t="s">
        <v>35</v>
      </c>
      <c r="H7148" s="3" t="s">
        <v>7178</v>
      </c>
      <c r="I7148" s="3">
        <f t="shared" si="999"/>
        <v>-76187</v>
      </c>
      <c r="J7148" s="4">
        <f t="shared" si="1000"/>
        <v>-0.62199562406113251</v>
      </c>
      <c r="K7148" s="5">
        <f t="shared" si="1001"/>
        <v>0.37800437593886749</v>
      </c>
      <c r="L7148" s="4" t="str">
        <f t="shared" si="1002"/>
        <v>Under Budget</v>
      </c>
      <c r="M7148">
        <f t="shared" si="1003"/>
        <v>2022</v>
      </c>
      <c r="N7148">
        <f t="shared" si="1004"/>
        <v>11</v>
      </c>
      <c r="O7148" t="str">
        <f t="shared" si="1005"/>
        <v>Nov</v>
      </c>
      <c r="P7148" t="str">
        <f t="shared" si="1006"/>
        <v>Q4</v>
      </c>
      <c r="Q7148" t="str">
        <f t="shared" si="1007"/>
        <v>2022-11</v>
      </c>
    </row>
    <row r="7149" spans="1:17" x14ac:dyDescent="0.35">
      <c r="A7149" s="2">
        <v>44994</v>
      </c>
      <c r="B7149" t="s">
        <v>37</v>
      </c>
      <c r="C7149" t="s">
        <v>24</v>
      </c>
      <c r="D7149" t="s">
        <v>30</v>
      </c>
      <c r="E7149" s="3">
        <v>149245</v>
      </c>
      <c r="F7149" s="3">
        <v>48852</v>
      </c>
      <c r="G7149" t="s">
        <v>21</v>
      </c>
      <c r="H7149" s="3" t="s">
        <v>7179</v>
      </c>
      <c r="I7149" s="3">
        <f t="shared" si="999"/>
        <v>-100393</v>
      </c>
      <c r="J7149" s="4">
        <f t="shared" si="1000"/>
        <v>-0.67267245133840325</v>
      </c>
      <c r="K7149" s="5">
        <f t="shared" si="1001"/>
        <v>0.32732754866159669</v>
      </c>
      <c r="L7149" s="4" t="str">
        <f t="shared" si="1002"/>
        <v>Under Budget</v>
      </c>
      <c r="M7149">
        <f t="shared" si="1003"/>
        <v>2023</v>
      </c>
      <c r="N7149">
        <f t="shared" si="1004"/>
        <v>3</v>
      </c>
      <c r="O7149" t="str">
        <f t="shared" si="1005"/>
        <v>Mar</v>
      </c>
      <c r="P7149" t="str">
        <f t="shared" si="1006"/>
        <v>Q1</v>
      </c>
      <c r="Q7149" t="str">
        <f t="shared" si="1007"/>
        <v>2023-03</v>
      </c>
    </row>
    <row r="7150" spans="1:17" x14ac:dyDescent="0.35">
      <c r="A7150" s="2">
        <v>44435</v>
      </c>
      <c r="B7150" t="s">
        <v>28</v>
      </c>
      <c r="C7150" t="s">
        <v>24</v>
      </c>
      <c r="D7150" t="s">
        <v>58</v>
      </c>
      <c r="E7150" s="3">
        <v>122528</v>
      </c>
      <c r="F7150" s="3">
        <v>13848</v>
      </c>
      <c r="G7150" t="s">
        <v>21</v>
      </c>
      <c r="H7150" s="3" t="s">
        <v>7180</v>
      </c>
      <c r="I7150" s="3">
        <f t="shared" si="999"/>
        <v>-108680</v>
      </c>
      <c r="J7150" s="4">
        <f t="shared" si="1000"/>
        <v>-0.886980934969966</v>
      </c>
      <c r="K7150" s="5">
        <f t="shared" si="1001"/>
        <v>0.11301906503003395</v>
      </c>
      <c r="L7150" s="4" t="str">
        <f t="shared" si="1002"/>
        <v>Under Budget</v>
      </c>
      <c r="M7150">
        <f t="shared" si="1003"/>
        <v>2021</v>
      </c>
      <c r="N7150">
        <f t="shared" si="1004"/>
        <v>8</v>
      </c>
      <c r="O7150" t="str">
        <f t="shared" si="1005"/>
        <v>Aug</v>
      </c>
      <c r="P7150" t="str">
        <f t="shared" si="1006"/>
        <v>Q3</v>
      </c>
      <c r="Q7150" t="str">
        <f t="shared" si="1007"/>
        <v>2021-08</v>
      </c>
    </row>
    <row r="7151" spans="1:17" x14ac:dyDescent="0.35">
      <c r="A7151" s="2">
        <v>44896</v>
      </c>
      <c r="B7151" t="s">
        <v>23</v>
      </c>
      <c r="C7151" t="s">
        <v>23</v>
      </c>
      <c r="D7151" t="s">
        <v>39</v>
      </c>
      <c r="E7151" s="3">
        <v>120942</v>
      </c>
      <c r="F7151" s="3">
        <v>49304</v>
      </c>
      <c r="G7151" t="s">
        <v>26</v>
      </c>
      <c r="H7151" s="3" t="s">
        <v>7181</v>
      </c>
      <c r="I7151" s="3">
        <f t="shared" si="999"/>
        <v>-71638</v>
      </c>
      <c r="J7151" s="4">
        <f t="shared" si="1000"/>
        <v>-0.59233351523870947</v>
      </c>
      <c r="K7151" s="5">
        <f t="shared" si="1001"/>
        <v>0.40766648476129053</v>
      </c>
      <c r="L7151" s="4" t="str">
        <f t="shared" si="1002"/>
        <v>Under Budget</v>
      </c>
      <c r="M7151">
        <f t="shared" si="1003"/>
        <v>2022</v>
      </c>
      <c r="N7151">
        <f t="shared" si="1004"/>
        <v>12</v>
      </c>
      <c r="O7151" t="str">
        <f t="shared" si="1005"/>
        <v>Dec</v>
      </c>
      <c r="P7151" t="str">
        <f t="shared" si="1006"/>
        <v>Q4</v>
      </c>
      <c r="Q7151" t="str">
        <f t="shared" si="1007"/>
        <v>2022-12</v>
      </c>
    </row>
    <row r="7152" spans="1:17" x14ac:dyDescent="0.35">
      <c r="A7152" s="2">
        <v>44701</v>
      </c>
      <c r="B7152" t="s">
        <v>28</v>
      </c>
      <c r="C7152" t="s">
        <v>29</v>
      </c>
      <c r="D7152" t="s">
        <v>20</v>
      </c>
      <c r="E7152" s="3">
        <v>109106</v>
      </c>
      <c r="F7152" s="3">
        <v>141613</v>
      </c>
      <c r="G7152" t="s">
        <v>35</v>
      </c>
      <c r="H7152" s="3" t="s">
        <v>7182</v>
      </c>
      <c r="I7152" s="3">
        <f t="shared" si="999"/>
        <v>32507</v>
      </c>
      <c r="J7152" s="4">
        <f t="shared" si="1000"/>
        <v>0.29793961835279453</v>
      </c>
      <c r="K7152" s="5">
        <f t="shared" si="1001"/>
        <v>1.2979396183527945</v>
      </c>
      <c r="L7152" s="4" t="str">
        <f t="shared" si="1002"/>
        <v>Over Budget</v>
      </c>
      <c r="M7152">
        <f t="shared" si="1003"/>
        <v>2022</v>
      </c>
      <c r="N7152">
        <f t="shared" si="1004"/>
        <v>5</v>
      </c>
      <c r="O7152" t="str">
        <f t="shared" si="1005"/>
        <v>May</v>
      </c>
      <c r="P7152" t="str">
        <f t="shared" si="1006"/>
        <v>Q2</v>
      </c>
      <c r="Q7152" t="str">
        <f t="shared" si="1007"/>
        <v>2022-05</v>
      </c>
    </row>
    <row r="7153" spans="1:17" x14ac:dyDescent="0.35">
      <c r="A7153" s="2">
        <v>44398</v>
      </c>
      <c r="B7153" t="s">
        <v>28</v>
      </c>
      <c r="C7153" t="s">
        <v>24</v>
      </c>
      <c r="D7153" t="s">
        <v>25</v>
      </c>
      <c r="E7153" s="3">
        <v>146460</v>
      </c>
      <c r="F7153" s="3">
        <v>95720</v>
      </c>
      <c r="G7153" t="s">
        <v>32</v>
      </c>
      <c r="H7153" s="3" t="s">
        <v>7183</v>
      </c>
      <c r="I7153" s="3">
        <f t="shared" si="999"/>
        <v>-50740</v>
      </c>
      <c r="J7153" s="4">
        <f t="shared" si="1000"/>
        <v>-0.34644271473439847</v>
      </c>
      <c r="K7153" s="5">
        <f t="shared" si="1001"/>
        <v>0.65355728526560153</v>
      </c>
      <c r="L7153" s="4" t="str">
        <f t="shared" si="1002"/>
        <v>Under Budget</v>
      </c>
      <c r="M7153">
        <f t="shared" si="1003"/>
        <v>2021</v>
      </c>
      <c r="N7153">
        <f t="shared" si="1004"/>
        <v>7</v>
      </c>
      <c r="O7153" t="str">
        <f t="shared" si="1005"/>
        <v>Jul</v>
      </c>
      <c r="P7153" t="str">
        <f t="shared" si="1006"/>
        <v>Q3</v>
      </c>
      <c r="Q7153" t="str">
        <f t="shared" si="1007"/>
        <v>2021-07</v>
      </c>
    </row>
    <row r="7154" spans="1:17" x14ac:dyDescent="0.35">
      <c r="A7154" s="2">
        <v>45116</v>
      </c>
      <c r="B7154" t="s">
        <v>28</v>
      </c>
      <c r="C7154" t="s">
        <v>29</v>
      </c>
      <c r="D7154" t="s">
        <v>58</v>
      </c>
      <c r="E7154" s="3">
        <v>124509</v>
      </c>
      <c r="F7154" s="3">
        <v>121047</v>
      </c>
      <c r="G7154" t="s">
        <v>26</v>
      </c>
      <c r="H7154" s="3" t="s">
        <v>7184</v>
      </c>
      <c r="I7154" s="3">
        <f t="shared" si="999"/>
        <v>-3462</v>
      </c>
      <c r="J7154" s="4">
        <f t="shared" si="1000"/>
        <v>-2.7805218899838564E-2</v>
      </c>
      <c r="K7154" s="5">
        <f t="shared" si="1001"/>
        <v>0.97219478110016144</v>
      </c>
      <c r="L7154" s="4" t="str">
        <f t="shared" si="1002"/>
        <v>Under Budget</v>
      </c>
      <c r="M7154">
        <f t="shared" si="1003"/>
        <v>2023</v>
      </c>
      <c r="N7154">
        <f t="shared" si="1004"/>
        <v>7</v>
      </c>
      <c r="O7154" t="str">
        <f t="shared" si="1005"/>
        <v>Jul</v>
      </c>
      <c r="P7154" t="str">
        <f t="shared" si="1006"/>
        <v>Q3</v>
      </c>
      <c r="Q7154" t="str">
        <f t="shared" si="1007"/>
        <v>2023-07</v>
      </c>
    </row>
    <row r="7155" spans="1:17" x14ac:dyDescent="0.35">
      <c r="A7155" s="2">
        <v>44233</v>
      </c>
      <c r="B7155" t="s">
        <v>37</v>
      </c>
      <c r="C7155" t="s">
        <v>29</v>
      </c>
      <c r="D7155" t="s">
        <v>39</v>
      </c>
      <c r="E7155" s="3">
        <v>109205</v>
      </c>
      <c r="F7155" s="3">
        <v>54315</v>
      </c>
      <c r="G7155" t="s">
        <v>26</v>
      </c>
      <c r="H7155" s="3" t="s">
        <v>7185</v>
      </c>
      <c r="I7155" s="3">
        <f t="shared" si="999"/>
        <v>-54890</v>
      </c>
      <c r="J7155" s="4">
        <f t="shared" si="1000"/>
        <v>-0.50263266333959067</v>
      </c>
      <c r="K7155" s="5">
        <f t="shared" si="1001"/>
        <v>0.49736733666040933</v>
      </c>
      <c r="L7155" s="4" t="str">
        <f t="shared" si="1002"/>
        <v>Under Budget</v>
      </c>
      <c r="M7155">
        <f t="shared" si="1003"/>
        <v>2021</v>
      </c>
      <c r="N7155">
        <f t="shared" si="1004"/>
        <v>2</v>
      </c>
      <c r="O7155" t="str">
        <f t="shared" si="1005"/>
        <v>Feb</v>
      </c>
      <c r="P7155" t="str">
        <f t="shared" si="1006"/>
        <v>Q1</v>
      </c>
      <c r="Q7155" t="str">
        <f t="shared" si="1007"/>
        <v>2021-02</v>
      </c>
    </row>
    <row r="7156" spans="1:17" x14ac:dyDescent="0.35">
      <c r="A7156" s="2">
        <v>44840</v>
      </c>
      <c r="B7156" t="s">
        <v>18</v>
      </c>
      <c r="C7156" t="s">
        <v>19</v>
      </c>
      <c r="D7156" t="s">
        <v>20</v>
      </c>
      <c r="E7156" s="3">
        <v>139785</v>
      </c>
      <c r="F7156" s="3">
        <v>102062</v>
      </c>
      <c r="G7156" t="s">
        <v>35</v>
      </c>
      <c r="H7156" s="3" t="s">
        <v>7186</v>
      </c>
      <c r="I7156" s="3">
        <f t="shared" si="999"/>
        <v>-37723</v>
      </c>
      <c r="J7156" s="4">
        <f t="shared" si="1000"/>
        <v>-0.26986443466752513</v>
      </c>
      <c r="K7156" s="5">
        <f t="shared" si="1001"/>
        <v>0.73013556533247492</v>
      </c>
      <c r="L7156" s="4" t="str">
        <f t="shared" si="1002"/>
        <v>Under Budget</v>
      </c>
      <c r="M7156">
        <f t="shared" si="1003"/>
        <v>2022</v>
      </c>
      <c r="N7156">
        <f t="shared" si="1004"/>
        <v>10</v>
      </c>
      <c r="O7156" t="str">
        <f t="shared" si="1005"/>
        <v>Oct</v>
      </c>
      <c r="P7156" t="str">
        <f t="shared" si="1006"/>
        <v>Q4</v>
      </c>
      <c r="Q7156" t="str">
        <f t="shared" si="1007"/>
        <v>2022-10</v>
      </c>
    </row>
    <row r="7157" spans="1:17" x14ac:dyDescent="0.35">
      <c r="A7157" s="2">
        <v>44961</v>
      </c>
      <c r="B7157" t="s">
        <v>37</v>
      </c>
      <c r="C7157" t="s">
        <v>43</v>
      </c>
      <c r="D7157" t="s">
        <v>25</v>
      </c>
      <c r="E7157" s="3">
        <v>147948</v>
      </c>
      <c r="F7157" s="3">
        <v>88215</v>
      </c>
      <c r="G7157" t="s">
        <v>26</v>
      </c>
      <c r="H7157" s="3" t="s">
        <v>7187</v>
      </c>
      <c r="I7157" s="3">
        <f t="shared" si="999"/>
        <v>-59733</v>
      </c>
      <c r="J7157" s="4">
        <f t="shared" si="1000"/>
        <v>-0.40374320707275529</v>
      </c>
      <c r="K7157" s="5">
        <f t="shared" si="1001"/>
        <v>0.59625679292724476</v>
      </c>
      <c r="L7157" s="4" t="str">
        <f t="shared" si="1002"/>
        <v>Under Budget</v>
      </c>
      <c r="M7157">
        <f t="shared" si="1003"/>
        <v>2023</v>
      </c>
      <c r="N7157">
        <f t="shared" si="1004"/>
        <v>2</v>
      </c>
      <c r="O7157" t="str">
        <f t="shared" si="1005"/>
        <v>Feb</v>
      </c>
      <c r="P7157" t="str">
        <f t="shared" si="1006"/>
        <v>Q1</v>
      </c>
      <c r="Q7157" t="str">
        <f t="shared" si="1007"/>
        <v>2023-02</v>
      </c>
    </row>
    <row r="7158" spans="1:17" x14ac:dyDescent="0.35">
      <c r="A7158" s="2">
        <v>44902</v>
      </c>
      <c r="B7158" t="s">
        <v>23</v>
      </c>
      <c r="C7158" t="s">
        <v>43</v>
      </c>
      <c r="D7158" t="s">
        <v>30</v>
      </c>
      <c r="E7158" s="3">
        <v>28172</v>
      </c>
      <c r="F7158" s="3">
        <v>25159</v>
      </c>
      <c r="G7158" t="s">
        <v>32</v>
      </c>
      <c r="H7158" s="3" t="s">
        <v>7188</v>
      </c>
      <c r="I7158" s="3">
        <f t="shared" si="999"/>
        <v>-3013</v>
      </c>
      <c r="J7158" s="4">
        <f t="shared" si="1000"/>
        <v>-0.10695016328269204</v>
      </c>
      <c r="K7158" s="5">
        <f t="shared" si="1001"/>
        <v>0.89304983671730798</v>
      </c>
      <c r="L7158" s="4" t="str">
        <f t="shared" si="1002"/>
        <v>Under Budget</v>
      </c>
      <c r="M7158">
        <f t="shared" si="1003"/>
        <v>2022</v>
      </c>
      <c r="N7158">
        <f t="shared" si="1004"/>
        <v>12</v>
      </c>
      <c r="O7158" t="str">
        <f t="shared" si="1005"/>
        <v>Dec</v>
      </c>
      <c r="P7158" t="str">
        <f t="shared" si="1006"/>
        <v>Q4</v>
      </c>
      <c r="Q7158" t="str">
        <f t="shared" si="1007"/>
        <v>2022-12</v>
      </c>
    </row>
    <row r="7159" spans="1:17" x14ac:dyDescent="0.35">
      <c r="A7159" s="2">
        <v>44741</v>
      </c>
      <c r="B7159" t="s">
        <v>18</v>
      </c>
      <c r="C7159" t="s">
        <v>29</v>
      </c>
      <c r="D7159" t="s">
        <v>39</v>
      </c>
      <c r="E7159" s="3">
        <v>41664</v>
      </c>
      <c r="F7159" s="3">
        <v>132549</v>
      </c>
      <c r="G7159" t="s">
        <v>26</v>
      </c>
      <c r="H7159" s="3" t="s">
        <v>7189</v>
      </c>
      <c r="I7159" s="3">
        <f t="shared" si="999"/>
        <v>90885</v>
      </c>
      <c r="J7159" s="4">
        <f t="shared" si="1000"/>
        <v>2.181379608294931</v>
      </c>
      <c r="K7159" s="5">
        <f t="shared" si="1001"/>
        <v>3.181379608294931</v>
      </c>
      <c r="L7159" s="4" t="str">
        <f t="shared" si="1002"/>
        <v>Over Budget</v>
      </c>
      <c r="M7159">
        <f t="shared" si="1003"/>
        <v>2022</v>
      </c>
      <c r="N7159">
        <f t="shared" si="1004"/>
        <v>6</v>
      </c>
      <c r="O7159" t="str">
        <f t="shared" si="1005"/>
        <v>Jun</v>
      </c>
      <c r="P7159" t="str">
        <f t="shared" si="1006"/>
        <v>Q2</v>
      </c>
      <c r="Q7159" t="str">
        <f t="shared" si="1007"/>
        <v>2022-06</v>
      </c>
    </row>
    <row r="7160" spans="1:17" x14ac:dyDescent="0.35">
      <c r="A7160" s="2">
        <v>44736</v>
      </c>
      <c r="B7160" t="s">
        <v>23</v>
      </c>
      <c r="C7160" t="s">
        <v>43</v>
      </c>
      <c r="D7160" t="s">
        <v>30</v>
      </c>
      <c r="E7160" s="3">
        <v>118808</v>
      </c>
      <c r="F7160" s="3">
        <v>23880</v>
      </c>
      <c r="G7160" t="s">
        <v>32</v>
      </c>
      <c r="H7160" s="3" t="s">
        <v>7190</v>
      </c>
      <c r="I7160" s="3">
        <f t="shared" si="999"/>
        <v>-94928</v>
      </c>
      <c r="J7160" s="4">
        <f t="shared" si="1000"/>
        <v>-0.799003434112181</v>
      </c>
      <c r="K7160" s="5">
        <f t="shared" si="1001"/>
        <v>0.200996565887819</v>
      </c>
      <c r="L7160" s="4" t="str">
        <f t="shared" si="1002"/>
        <v>Under Budget</v>
      </c>
      <c r="M7160">
        <f t="shared" si="1003"/>
        <v>2022</v>
      </c>
      <c r="N7160">
        <f t="shared" si="1004"/>
        <v>6</v>
      </c>
      <c r="O7160" t="str">
        <f t="shared" si="1005"/>
        <v>Jun</v>
      </c>
      <c r="P7160" t="str">
        <f t="shared" si="1006"/>
        <v>Q2</v>
      </c>
      <c r="Q7160" t="str">
        <f t="shared" si="1007"/>
        <v>2022-06</v>
      </c>
    </row>
    <row r="7161" spans="1:17" x14ac:dyDescent="0.35">
      <c r="A7161" s="2">
        <v>45213</v>
      </c>
      <c r="B7161" t="s">
        <v>55</v>
      </c>
      <c r="C7161" t="s">
        <v>43</v>
      </c>
      <c r="D7161" t="s">
        <v>58</v>
      </c>
      <c r="E7161" s="3">
        <v>77235</v>
      </c>
      <c r="F7161" s="3">
        <v>18199</v>
      </c>
      <c r="G7161" t="s">
        <v>32</v>
      </c>
      <c r="H7161" s="3" t="s">
        <v>7191</v>
      </c>
      <c r="I7161" s="3">
        <f t="shared" si="999"/>
        <v>-59036</v>
      </c>
      <c r="J7161" s="4">
        <f t="shared" si="1000"/>
        <v>-0.76436848579012107</v>
      </c>
      <c r="K7161" s="5">
        <f t="shared" si="1001"/>
        <v>0.23563151420987893</v>
      </c>
      <c r="L7161" s="4" t="str">
        <f t="shared" si="1002"/>
        <v>Under Budget</v>
      </c>
      <c r="M7161">
        <f t="shared" si="1003"/>
        <v>2023</v>
      </c>
      <c r="N7161">
        <f t="shared" si="1004"/>
        <v>10</v>
      </c>
      <c r="O7161" t="str">
        <f t="shared" si="1005"/>
        <v>Oct</v>
      </c>
      <c r="P7161" t="str">
        <f t="shared" si="1006"/>
        <v>Q4</v>
      </c>
      <c r="Q7161" t="str">
        <f t="shared" si="1007"/>
        <v>2023-10</v>
      </c>
    </row>
    <row r="7162" spans="1:17" x14ac:dyDescent="0.35">
      <c r="A7162" s="2">
        <v>44590</v>
      </c>
      <c r="B7162" t="s">
        <v>55</v>
      </c>
      <c r="C7162" t="s">
        <v>34</v>
      </c>
      <c r="D7162" t="s">
        <v>25</v>
      </c>
      <c r="E7162" s="3">
        <v>65830</v>
      </c>
      <c r="F7162" s="3">
        <v>105969</v>
      </c>
      <c r="G7162" t="s">
        <v>21</v>
      </c>
      <c r="H7162" s="3" t="s">
        <v>7192</v>
      </c>
      <c r="I7162" s="3">
        <f t="shared" si="999"/>
        <v>40139</v>
      </c>
      <c r="J7162" s="4">
        <f t="shared" si="1000"/>
        <v>0.60973720188363967</v>
      </c>
      <c r="K7162" s="5">
        <f t="shared" si="1001"/>
        <v>1.6097372018836398</v>
      </c>
      <c r="L7162" s="4" t="str">
        <f t="shared" si="1002"/>
        <v>Over Budget</v>
      </c>
      <c r="M7162">
        <f t="shared" si="1003"/>
        <v>2022</v>
      </c>
      <c r="N7162">
        <f t="shared" si="1004"/>
        <v>1</v>
      </c>
      <c r="O7162" t="str">
        <f t="shared" si="1005"/>
        <v>Jan</v>
      </c>
      <c r="P7162" t="str">
        <f t="shared" si="1006"/>
        <v>Q1</v>
      </c>
      <c r="Q7162" t="str">
        <f t="shared" si="1007"/>
        <v>2022-01</v>
      </c>
    </row>
    <row r="7163" spans="1:17" x14ac:dyDescent="0.35">
      <c r="A7163" s="2">
        <v>45029</v>
      </c>
      <c r="B7163" t="s">
        <v>18</v>
      </c>
      <c r="C7163" t="s">
        <v>34</v>
      </c>
      <c r="D7163" t="s">
        <v>25</v>
      </c>
      <c r="E7163" s="3">
        <v>15749</v>
      </c>
      <c r="F7163" s="3">
        <v>67003</v>
      </c>
      <c r="G7163" t="s">
        <v>35</v>
      </c>
      <c r="H7163" s="3" t="s">
        <v>7193</v>
      </c>
      <c r="I7163" s="3">
        <f t="shared" si="999"/>
        <v>51254</v>
      </c>
      <c r="J7163" s="4">
        <f t="shared" si="1000"/>
        <v>3.2544288526255634</v>
      </c>
      <c r="K7163" s="5">
        <f t="shared" si="1001"/>
        <v>4.2544288526255638</v>
      </c>
      <c r="L7163" s="4" t="str">
        <f t="shared" si="1002"/>
        <v>Over Budget</v>
      </c>
      <c r="M7163">
        <f t="shared" si="1003"/>
        <v>2023</v>
      </c>
      <c r="N7163">
        <f t="shared" si="1004"/>
        <v>4</v>
      </c>
      <c r="O7163" t="str">
        <f t="shared" si="1005"/>
        <v>Apr</v>
      </c>
      <c r="P7163" t="str">
        <f t="shared" si="1006"/>
        <v>Q2</v>
      </c>
      <c r="Q7163" t="str">
        <f t="shared" si="1007"/>
        <v>2023-04</v>
      </c>
    </row>
    <row r="7164" spans="1:17" x14ac:dyDescent="0.35">
      <c r="A7164" s="2">
        <v>45262</v>
      </c>
      <c r="B7164" t="s">
        <v>37</v>
      </c>
      <c r="C7164" t="s">
        <v>19</v>
      </c>
      <c r="D7164" t="s">
        <v>30</v>
      </c>
      <c r="E7164" s="3">
        <v>111297</v>
      </c>
      <c r="F7164" s="3">
        <v>47946</v>
      </c>
      <c r="G7164" t="s">
        <v>35</v>
      </c>
      <c r="H7164" s="3" t="s">
        <v>7194</v>
      </c>
      <c r="I7164" s="3">
        <f t="shared" si="999"/>
        <v>-63351</v>
      </c>
      <c r="J7164" s="4">
        <f t="shared" si="1000"/>
        <v>-0.56920671716218763</v>
      </c>
      <c r="K7164" s="5">
        <f t="shared" si="1001"/>
        <v>0.43079328283781232</v>
      </c>
      <c r="L7164" s="4" t="str">
        <f t="shared" si="1002"/>
        <v>Under Budget</v>
      </c>
      <c r="M7164">
        <f t="shared" si="1003"/>
        <v>2023</v>
      </c>
      <c r="N7164">
        <f t="shared" si="1004"/>
        <v>12</v>
      </c>
      <c r="O7164" t="str">
        <f t="shared" si="1005"/>
        <v>Dec</v>
      </c>
      <c r="P7164" t="str">
        <f t="shared" si="1006"/>
        <v>Q4</v>
      </c>
      <c r="Q7164" t="str">
        <f t="shared" si="1007"/>
        <v>2023-12</v>
      </c>
    </row>
    <row r="7165" spans="1:17" x14ac:dyDescent="0.35">
      <c r="A7165" s="2">
        <v>44793</v>
      </c>
      <c r="B7165" t="s">
        <v>23</v>
      </c>
      <c r="C7165" t="s">
        <v>23</v>
      </c>
      <c r="D7165" t="s">
        <v>30</v>
      </c>
      <c r="E7165" s="3">
        <v>20734</v>
      </c>
      <c r="F7165" s="3">
        <v>16798</v>
      </c>
      <c r="G7165" t="s">
        <v>35</v>
      </c>
      <c r="H7165" s="3" t="s">
        <v>7195</v>
      </c>
      <c r="I7165" s="3">
        <f t="shared" si="999"/>
        <v>-3936</v>
      </c>
      <c r="J7165" s="4">
        <f t="shared" si="1000"/>
        <v>-0.18983312433683805</v>
      </c>
      <c r="K7165" s="5">
        <f t="shared" si="1001"/>
        <v>0.81016687566316192</v>
      </c>
      <c r="L7165" s="4" t="str">
        <f t="shared" si="1002"/>
        <v>Under Budget</v>
      </c>
      <c r="M7165">
        <f t="shared" si="1003"/>
        <v>2022</v>
      </c>
      <c r="N7165">
        <f t="shared" si="1004"/>
        <v>8</v>
      </c>
      <c r="O7165" t="str">
        <f t="shared" si="1005"/>
        <v>Aug</v>
      </c>
      <c r="P7165" t="str">
        <f t="shared" si="1006"/>
        <v>Q3</v>
      </c>
      <c r="Q7165" t="str">
        <f t="shared" si="1007"/>
        <v>2022-08</v>
      </c>
    </row>
    <row r="7166" spans="1:17" x14ac:dyDescent="0.35">
      <c r="A7166" s="2">
        <v>44589</v>
      </c>
      <c r="B7166" t="s">
        <v>23</v>
      </c>
      <c r="C7166" t="s">
        <v>24</v>
      </c>
      <c r="D7166" t="s">
        <v>58</v>
      </c>
      <c r="E7166" s="3">
        <v>142666</v>
      </c>
      <c r="F7166" s="3">
        <v>36279</v>
      </c>
      <c r="G7166" t="s">
        <v>35</v>
      </c>
      <c r="H7166" s="3" t="s">
        <v>7196</v>
      </c>
      <c r="I7166" s="3">
        <f t="shared" si="999"/>
        <v>-106387</v>
      </c>
      <c r="J7166" s="4">
        <f t="shared" si="1000"/>
        <v>-0.74570675563904509</v>
      </c>
      <c r="K7166" s="5">
        <f t="shared" si="1001"/>
        <v>0.25429324436095496</v>
      </c>
      <c r="L7166" s="4" t="str">
        <f t="shared" si="1002"/>
        <v>Under Budget</v>
      </c>
      <c r="M7166">
        <f t="shared" si="1003"/>
        <v>2022</v>
      </c>
      <c r="N7166">
        <f t="shared" si="1004"/>
        <v>1</v>
      </c>
      <c r="O7166" t="str">
        <f t="shared" si="1005"/>
        <v>Jan</v>
      </c>
      <c r="P7166" t="str">
        <f t="shared" si="1006"/>
        <v>Q1</v>
      </c>
      <c r="Q7166" t="str">
        <f t="shared" si="1007"/>
        <v>2022-01</v>
      </c>
    </row>
    <row r="7167" spans="1:17" x14ac:dyDescent="0.35">
      <c r="A7167" s="2">
        <v>44896</v>
      </c>
      <c r="B7167" t="s">
        <v>41</v>
      </c>
      <c r="C7167" t="s">
        <v>24</v>
      </c>
      <c r="D7167" t="s">
        <v>20</v>
      </c>
      <c r="E7167" s="3">
        <v>55819</v>
      </c>
      <c r="F7167" s="3">
        <v>68716</v>
      </c>
      <c r="G7167" t="s">
        <v>32</v>
      </c>
      <c r="H7167" s="3" t="s">
        <v>7197</v>
      </c>
      <c r="I7167" s="3">
        <f t="shared" si="999"/>
        <v>12897</v>
      </c>
      <c r="J7167" s="4">
        <f t="shared" si="1000"/>
        <v>0.23105035919668929</v>
      </c>
      <c r="K7167" s="5">
        <f t="shared" si="1001"/>
        <v>1.2310503591966893</v>
      </c>
      <c r="L7167" s="4" t="str">
        <f t="shared" si="1002"/>
        <v>Over Budget</v>
      </c>
      <c r="M7167">
        <f t="shared" si="1003"/>
        <v>2022</v>
      </c>
      <c r="N7167">
        <f t="shared" si="1004"/>
        <v>12</v>
      </c>
      <c r="O7167" t="str">
        <f t="shared" si="1005"/>
        <v>Dec</v>
      </c>
      <c r="P7167" t="str">
        <f t="shared" si="1006"/>
        <v>Q4</v>
      </c>
      <c r="Q7167" t="str">
        <f t="shared" si="1007"/>
        <v>2022-12</v>
      </c>
    </row>
    <row r="7168" spans="1:17" x14ac:dyDescent="0.35">
      <c r="A7168" s="2">
        <v>44637</v>
      </c>
      <c r="B7168" t="s">
        <v>23</v>
      </c>
      <c r="C7168" t="s">
        <v>34</v>
      </c>
      <c r="D7168" t="s">
        <v>39</v>
      </c>
      <c r="E7168" s="3">
        <v>38248</v>
      </c>
      <c r="F7168" s="3">
        <v>49964</v>
      </c>
      <c r="G7168" t="s">
        <v>35</v>
      </c>
      <c r="H7168" s="3" t="s">
        <v>7198</v>
      </c>
      <c r="I7168" s="3">
        <f t="shared" si="999"/>
        <v>11716</v>
      </c>
      <c r="J7168" s="4">
        <f t="shared" si="1000"/>
        <v>0.30631667015268771</v>
      </c>
      <c r="K7168" s="5">
        <f t="shared" si="1001"/>
        <v>1.3063166701526878</v>
      </c>
      <c r="L7168" s="4" t="str">
        <f t="shared" si="1002"/>
        <v>Over Budget</v>
      </c>
      <c r="M7168">
        <f t="shared" si="1003"/>
        <v>2022</v>
      </c>
      <c r="N7168">
        <f t="shared" si="1004"/>
        <v>3</v>
      </c>
      <c r="O7168" t="str">
        <f t="shared" si="1005"/>
        <v>Mar</v>
      </c>
      <c r="P7168" t="str">
        <f t="shared" si="1006"/>
        <v>Q1</v>
      </c>
      <c r="Q7168" t="str">
        <f t="shared" si="1007"/>
        <v>2022-03</v>
      </c>
    </row>
    <row r="7169" spans="1:17" x14ac:dyDescent="0.35">
      <c r="A7169" s="2">
        <v>45114</v>
      </c>
      <c r="B7169" t="s">
        <v>37</v>
      </c>
      <c r="C7169" t="s">
        <v>29</v>
      </c>
      <c r="D7169" t="s">
        <v>20</v>
      </c>
      <c r="E7169" s="3">
        <v>12902</v>
      </c>
      <c r="F7169" s="3">
        <v>136245</v>
      </c>
      <c r="G7169" t="s">
        <v>35</v>
      </c>
      <c r="H7169" s="3" t="s">
        <v>7199</v>
      </c>
      <c r="I7169" s="3">
        <f t="shared" si="999"/>
        <v>123343</v>
      </c>
      <c r="J7169" s="4">
        <f t="shared" si="1000"/>
        <v>9.5599906991164154</v>
      </c>
      <c r="K7169" s="5">
        <f t="shared" si="1001"/>
        <v>10.559990699116415</v>
      </c>
      <c r="L7169" s="4" t="str">
        <f t="shared" si="1002"/>
        <v>Over Budget</v>
      </c>
      <c r="M7169">
        <f t="shared" si="1003"/>
        <v>2023</v>
      </c>
      <c r="N7169">
        <f t="shared" si="1004"/>
        <v>7</v>
      </c>
      <c r="O7169" t="str">
        <f t="shared" si="1005"/>
        <v>Jul</v>
      </c>
      <c r="P7169" t="str">
        <f t="shared" si="1006"/>
        <v>Q3</v>
      </c>
      <c r="Q7169" t="str">
        <f t="shared" si="1007"/>
        <v>2023-07</v>
      </c>
    </row>
    <row r="7170" spans="1:17" x14ac:dyDescent="0.35">
      <c r="A7170" s="2">
        <v>44516</v>
      </c>
      <c r="B7170" t="s">
        <v>41</v>
      </c>
      <c r="C7170" t="s">
        <v>43</v>
      </c>
      <c r="D7170" t="s">
        <v>25</v>
      </c>
      <c r="E7170" s="3">
        <v>57434</v>
      </c>
      <c r="F7170" s="3">
        <v>165268</v>
      </c>
      <c r="G7170" t="s">
        <v>32</v>
      </c>
      <c r="H7170" s="3" t="s">
        <v>7200</v>
      </c>
      <c r="I7170" s="3">
        <f t="shared" si="999"/>
        <v>107834</v>
      </c>
      <c r="J7170" s="4">
        <f t="shared" si="1000"/>
        <v>1.8775289897969845</v>
      </c>
      <c r="K7170" s="5">
        <f t="shared" si="1001"/>
        <v>2.8775289897969842</v>
      </c>
      <c r="L7170" s="4" t="str">
        <f t="shared" si="1002"/>
        <v>Over Budget</v>
      </c>
      <c r="M7170">
        <f t="shared" si="1003"/>
        <v>2021</v>
      </c>
      <c r="N7170">
        <f t="shared" si="1004"/>
        <v>11</v>
      </c>
      <c r="O7170" t="str">
        <f t="shared" si="1005"/>
        <v>Nov</v>
      </c>
      <c r="P7170" t="str">
        <f t="shared" si="1006"/>
        <v>Q4</v>
      </c>
      <c r="Q7170" t="str">
        <f t="shared" si="1007"/>
        <v>2021-11</v>
      </c>
    </row>
    <row r="7171" spans="1:17" x14ac:dyDescent="0.35">
      <c r="A7171" s="2">
        <v>44749</v>
      </c>
      <c r="B7171" t="s">
        <v>37</v>
      </c>
      <c r="C7171" t="s">
        <v>19</v>
      </c>
      <c r="D7171" t="s">
        <v>39</v>
      </c>
      <c r="E7171" s="3">
        <v>124103</v>
      </c>
      <c r="F7171" s="3">
        <v>77847</v>
      </c>
      <c r="G7171" t="s">
        <v>21</v>
      </c>
      <c r="H7171" s="3" t="s">
        <v>7201</v>
      </c>
      <c r="I7171" s="3">
        <f t="shared" si="999"/>
        <v>-46256</v>
      </c>
      <c r="J7171" s="4">
        <f t="shared" si="1000"/>
        <v>-0.37272265779231767</v>
      </c>
      <c r="K7171" s="5">
        <f t="shared" si="1001"/>
        <v>0.62727734220768228</v>
      </c>
      <c r="L7171" s="4" t="str">
        <f t="shared" si="1002"/>
        <v>Under Budget</v>
      </c>
      <c r="M7171">
        <f t="shared" si="1003"/>
        <v>2022</v>
      </c>
      <c r="N7171">
        <f t="shared" si="1004"/>
        <v>7</v>
      </c>
      <c r="O7171" t="str">
        <f t="shared" si="1005"/>
        <v>Jul</v>
      </c>
      <c r="P7171" t="str">
        <f t="shared" si="1006"/>
        <v>Q3</v>
      </c>
      <c r="Q7171" t="str">
        <f t="shared" si="1007"/>
        <v>2022-07</v>
      </c>
    </row>
    <row r="7172" spans="1:17" x14ac:dyDescent="0.35">
      <c r="A7172" s="2">
        <v>45291</v>
      </c>
      <c r="B7172" t="s">
        <v>28</v>
      </c>
      <c r="C7172" t="s">
        <v>23</v>
      </c>
      <c r="D7172" t="s">
        <v>58</v>
      </c>
      <c r="E7172" s="3">
        <v>148477</v>
      </c>
      <c r="F7172" s="3">
        <v>94385</v>
      </c>
      <c r="G7172" t="s">
        <v>35</v>
      </c>
      <c r="H7172" s="3" t="s">
        <v>7202</v>
      </c>
      <c r="I7172" s="3">
        <f t="shared" si="999"/>
        <v>-54092</v>
      </c>
      <c r="J7172" s="4">
        <f t="shared" si="1000"/>
        <v>-0.36431231773271283</v>
      </c>
      <c r="K7172" s="5">
        <f t="shared" si="1001"/>
        <v>0.63568768226728722</v>
      </c>
      <c r="L7172" s="4" t="str">
        <f t="shared" si="1002"/>
        <v>Under Budget</v>
      </c>
      <c r="M7172">
        <f t="shared" si="1003"/>
        <v>2023</v>
      </c>
      <c r="N7172">
        <f t="shared" si="1004"/>
        <v>12</v>
      </c>
      <c r="O7172" t="str">
        <f t="shared" si="1005"/>
        <v>Dec</v>
      </c>
      <c r="P7172" t="str">
        <f t="shared" si="1006"/>
        <v>Q4</v>
      </c>
      <c r="Q7172" t="str">
        <f t="shared" si="1007"/>
        <v>2023-12</v>
      </c>
    </row>
    <row r="7173" spans="1:17" x14ac:dyDescent="0.35">
      <c r="A7173" s="2">
        <v>44764</v>
      </c>
      <c r="B7173" t="s">
        <v>23</v>
      </c>
      <c r="C7173" t="s">
        <v>34</v>
      </c>
      <c r="D7173" t="s">
        <v>20</v>
      </c>
      <c r="E7173" s="3">
        <v>49815</v>
      </c>
      <c r="F7173" s="3">
        <v>66315</v>
      </c>
      <c r="G7173" t="s">
        <v>26</v>
      </c>
      <c r="H7173" s="3" t="s">
        <v>7203</v>
      </c>
      <c r="I7173" s="3">
        <f t="shared" ref="I7173:I7236" si="1008">F7173-E7173</f>
        <v>16500</v>
      </c>
      <c r="J7173" s="4">
        <f t="shared" ref="J7173:J7236" si="1009">IFERROR(I7173/E7173,0)</f>
        <v>0.33122553447756697</v>
      </c>
      <c r="K7173" s="5">
        <f t="shared" ref="K7173:K7236" si="1010">IFERROR(F7173/E7173,0)</f>
        <v>1.331225534477567</v>
      </c>
      <c r="L7173" s="4" t="str">
        <f t="shared" ref="L7173:L7236" si="1011">IF(I7173&gt;0,"Over Budget",IF(I7173&lt;0,"Under Budget","On Budget"))</f>
        <v>Over Budget</v>
      </c>
      <c r="M7173">
        <f t="shared" ref="M7173:M7236" si="1012">YEAR(A7173)</f>
        <v>2022</v>
      </c>
      <c r="N7173">
        <f t="shared" ref="N7173:N7236" si="1013">MONTH(A7173)</f>
        <v>7</v>
      </c>
      <c r="O7173" t="str">
        <f t="shared" ref="O7173:O7236" si="1014">TEXT(A7173,"mmm")</f>
        <v>Jul</v>
      </c>
      <c r="P7173" t="str">
        <f t="shared" ref="P7173:P7236" si="1015">"Q"&amp;ROUNDUP(MONTH(A7173)/3,0)</f>
        <v>Q3</v>
      </c>
      <c r="Q7173" t="str">
        <f t="shared" ref="Q7173:Q7236" si="1016">TEXT(A7173,"yyyy-mm")</f>
        <v>2022-07</v>
      </c>
    </row>
    <row r="7174" spans="1:17" x14ac:dyDescent="0.35">
      <c r="A7174" s="2">
        <v>45115</v>
      </c>
      <c r="B7174" t="s">
        <v>28</v>
      </c>
      <c r="C7174" t="s">
        <v>29</v>
      </c>
      <c r="D7174" t="s">
        <v>20</v>
      </c>
      <c r="E7174" s="3">
        <v>14521</v>
      </c>
      <c r="F7174" s="3">
        <v>26672</v>
      </c>
      <c r="G7174" t="s">
        <v>21</v>
      </c>
      <c r="H7174" s="3" t="s">
        <v>7204</v>
      </c>
      <c r="I7174" s="3">
        <f t="shared" si="1008"/>
        <v>12151</v>
      </c>
      <c r="J7174" s="4">
        <f t="shared" si="1009"/>
        <v>0.83678809999311343</v>
      </c>
      <c r="K7174" s="5">
        <f t="shared" si="1010"/>
        <v>1.8367880999931134</v>
      </c>
      <c r="L7174" s="4" t="str">
        <f t="shared" si="1011"/>
        <v>Over Budget</v>
      </c>
      <c r="M7174">
        <f t="shared" si="1012"/>
        <v>2023</v>
      </c>
      <c r="N7174">
        <f t="shared" si="1013"/>
        <v>7</v>
      </c>
      <c r="O7174" t="str">
        <f t="shared" si="1014"/>
        <v>Jul</v>
      </c>
      <c r="P7174" t="str">
        <f t="shared" si="1015"/>
        <v>Q3</v>
      </c>
      <c r="Q7174" t="str">
        <f t="shared" si="1016"/>
        <v>2023-07</v>
      </c>
    </row>
    <row r="7175" spans="1:17" x14ac:dyDescent="0.35">
      <c r="A7175" s="2">
        <v>44432</v>
      </c>
      <c r="B7175" t="s">
        <v>55</v>
      </c>
      <c r="C7175" t="s">
        <v>19</v>
      </c>
      <c r="D7175" t="s">
        <v>39</v>
      </c>
      <c r="E7175" s="3">
        <v>118838</v>
      </c>
      <c r="F7175" s="3">
        <v>119572</v>
      </c>
      <c r="G7175" t="s">
        <v>21</v>
      </c>
      <c r="H7175" s="3" t="s">
        <v>7205</v>
      </c>
      <c r="I7175" s="3">
        <f t="shared" si="1008"/>
        <v>734</v>
      </c>
      <c r="J7175" s="4">
        <f t="shared" si="1009"/>
        <v>6.1764755381275346E-3</v>
      </c>
      <c r="K7175" s="5">
        <f t="shared" si="1010"/>
        <v>1.0061764755381275</v>
      </c>
      <c r="L7175" s="4" t="str">
        <f t="shared" si="1011"/>
        <v>Over Budget</v>
      </c>
      <c r="M7175">
        <f t="shared" si="1012"/>
        <v>2021</v>
      </c>
      <c r="N7175">
        <f t="shared" si="1013"/>
        <v>8</v>
      </c>
      <c r="O7175" t="str">
        <f t="shared" si="1014"/>
        <v>Aug</v>
      </c>
      <c r="P7175" t="str">
        <f t="shared" si="1015"/>
        <v>Q3</v>
      </c>
      <c r="Q7175" t="str">
        <f t="shared" si="1016"/>
        <v>2021-08</v>
      </c>
    </row>
    <row r="7176" spans="1:17" x14ac:dyDescent="0.35">
      <c r="A7176" s="2">
        <v>45183</v>
      </c>
      <c r="B7176" t="s">
        <v>55</v>
      </c>
      <c r="C7176" t="s">
        <v>29</v>
      </c>
      <c r="D7176" t="s">
        <v>58</v>
      </c>
      <c r="E7176" s="3">
        <v>113232</v>
      </c>
      <c r="F7176" s="3">
        <v>165206</v>
      </c>
      <c r="G7176" t="s">
        <v>21</v>
      </c>
      <c r="H7176" s="3" t="s">
        <v>7206</v>
      </c>
      <c r="I7176" s="3">
        <f t="shared" si="1008"/>
        <v>51974</v>
      </c>
      <c r="J7176" s="4">
        <f t="shared" si="1009"/>
        <v>0.45900452168998163</v>
      </c>
      <c r="K7176" s="5">
        <f t="shared" si="1010"/>
        <v>1.4590045216899816</v>
      </c>
      <c r="L7176" s="4" t="str">
        <f t="shared" si="1011"/>
        <v>Over Budget</v>
      </c>
      <c r="M7176">
        <f t="shared" si="1012"/>
        <v>2023</v>
      </c>
      <c r="N7176">
        <f t="shared" si="1013"/>
        <v>9</v>
      </c>
      <c r="O7176" t="str">
        <f t="shared" si="1014"/>
        <v>Sep</v>
      </c>
      <c r="P7176" t="str">
        <f t="shared" si="1015"/>
        <v>Q3</v>
      </c>
      <c r="Q7176" t="str">
        <f t="shared" si="1016"/>
        <v>2023-09</v>
      </c>
    </row>
    <row r="7177" spans="1:17" x14ac:dyDescent="0.35">
      <c r="A7177" s="2">
        <v>45229</v>
      </c>
      <c r="B7177" t="s">
        <v>18</v>
      </c>
      <c r="C7177" t="s">
        <v>19</v>
      </c>
      <c r="D7177" t="s">
        <v>58</v>
      </c>
      <c r="E7177" s="3">
        <v>95547</v>
      </c>
      <c r="F7177" s="3">
        <v>75904</v>
      </c>
      <c r="G7177" t="s">
        <v>35</v>
      </c>
      <c r="H7177" s="3" t="s">
        <v>7207</v>
      </c>
      <c r="I7177" s="3">
        <f t="shared" si="1008"/>
        <v>-19643</v>
      </c>
      <c r="J7177" s="4">
        <f t="shared" si="1009"/>
        <v>-0.20558468607072958</v>
      </c>
      <c r="K7177" s="5">
        <f t="shared" si="1010"/>
        <v>0.79441531392927045</v>
      </c>
      <c r="L7177" s="4" t="str">
        <f t="shared" si="1011"/>
        <v>Under Budget</v>
      </c>
      <c r="M7177">
        <f t="shared" si="1012"/>
        <v>2023</v>
      </c>
      <c r="N7177">
        <f t="shared" si="1013"/>
        <v>10</v>
      </c>
      <c r="O7177" t="str">
        <f t="shared" si="1014"/>
        <v>Oct</v>
      </c>
      <c r="P7177" t="str">
        <f t="shared" si="1015"/>
        <v>Q4</v>
      </c>
      <c r="Q7177" t="str">
        <f t="shared" si="1016"/>
        <v>2023-10</v>
      </c>
    </row>
    <row r="7178" spans="1:17" x14ac:dyDescent="0.35">
      <c r="A7178" s="2">
        <v>44256</v>
      </c>
      <c r="B7178" t="s">
        <v>23</v>
      </c>
      <c r="C7178" t="s">
        <v>34</v>
      </c>
      <c r="D7178" t="s">
        <v>20</v>
      </c>
      <c r="E7178" s="3">
        <v>124349</v>
      </c>
      <c r="F7178" s="3">
        <v>32137</v>
      </c>
      <c r="G7178" t="s">
        <v>32</v>
      </c>
      <c r="H7178" s="3" t="s">
        <v>7208</v>
      </c>
      <c r="I7178" s="3">
        <f t="shared" si="1008"/>
        <v>-92212</v>
      </c>
      <c r="J7178" s="4">
        <f t="shared" si="1009"/>
        <v>-0.74155803424233413</v>
      </c>
      <c r="K7178" s="5">
        <f t="shared" si="1010"/>
        <v>0.25844196575766593</v>
      </c>
      <c r="L7178" s="4" t="str">
        <f t="shared" si="1011"/>
        <v>Under Budget</v>
      </c>
      <c r="M7178">
        <f t="shared" si="1012"/>
        <v>2021</v>
      </c>
      <c r="N7178">
        <f t="shared" si="1013"/>
        <v>3</v>
      </c>
      <c r="O7178" t="str">
        <f t="shared" si="1014"/>
        <v>Mar</v>
      </c>
      <c r="P7178" t="str">
        <f t="shared" si="1015"/>
        <v>Q1</v>
      </c>
      <c r="Q7178" t="str">
        <f t="shared" si="1016"/>
        <v>2021-03</v>
      </c>
    </row>
    <row r="7179" spans="1:17" x14ac:dyDescent="0.35">
      <c r="A7179" s="2">
        <v>45089</v>
      </c>
      <c r="B7179" t="s">
        <v>41</v>
      </c>
      <c r="C7179" t="s">
        <v>19</v>
      </c>
      <c r="D7179" t="s">
        <v>20</v>
      </c>
      <c r="E7179" s="3">
        <v>64797</v>
      </c>
      <c r="F7179" s="3">
        <v>122594</v>
      </c>
      <c r="G7179" t="s">
        <v>35</v>
      </c>
      <c r="H7179" s="3" t="s">
        <v>7209</v>
      </c>
      <c r="I7179" s="3">
        <f t="shared" si="1008"/>
        <v>57797</v>
      </c>
      <c r="J7179" s="4">
        <f t="shared" si="1009"/>
        <v>0.89197030726731175</v>
      </c>
      <c r="K7179" s="5">
        <f t="shared" si="1010"/>
        <v>1.8919703072673117</v>
      </c>
      <c r="L7179" s="4" t="str">
        <f t="shared" si="1011"/>
        <v>Over Budget</v>
      </c>
      <c r="M7179">
        <f t="shared" si="1012"/>
        <v>2023</v>
      </c>
      <c r="N7179">
        <f t="shared" si="1013"/>
        <v>6</v>
      </c>
      <c r="O7179" t="str">
        <f t="shared" si="1014"/>
        <v>Jun</v>
      </c>
      <c r="P7179" t="str">
        <f t="shared" si="1015"/>
        <v>Q2</v>
      </c>
      <c r="Q7179" t="str">
        <f t="shared" si="1016"/>
        <v>2023-06</v>
      </c>
    </row>
    <row r="7180" spans="1:17" x14ac:dyDescent="0.35">
      <c r="A7180" s="2">
        <v>44421</v>
      </c>
      <c r="B7180" t="s">
        <v>28</v>
      </c>
      <c r="C7180" t="s">
        <v>43</v>
      </c>
      <c r="D7180" t="s">
        <v>30</v>
      </c>
      <c r="E7180" s="3">
        <v>61833</v>
      </c>
      <c r="F7180" s="3">
        <v>151973</v>
      </c>
      <c r="G7180" t="s">
        <v>35</v>
      </c>
      <c r="H7180" s="3" t="s">
        <v>7210</v>
      </c>
      <c r="I7180" s="3">
        <f t="shared" si="1008"/>
        <v>90140</v>
      </c>
      <c r="J7180" s="4">
        <f t="shared" si="1009"/>
        <v>1.4577976161596558</v>
      </c>
      <c r="K7180" s="5">
        <f t="shared" si="1010"/>
        <v>2.457797616159656</v>
      </c>
      <c r="L7180" s="4" t="str">
        <f t="shared" si="1011"/>
        <v>Over Budget</v>
      </c>
      <c r="M7180">
        <f t="shared" si="1012"/>
        <v>2021</v>
      </c>
      <c r="N7180">
        <f t="shared" si="1013"/>
        <v>8</v>
      </c>
      <c r="O7180" t="str">
        <f t="shared" si="1014"/>
        <v>Aug</v>
      </c>
      <c r="P7180" t="str">
        <f t="shared" si="1015"/>
        <v>Q3</v>
      </c>
      <c r="Q7180" t="str">
        <f t="shared" si="1016"/>
        <v>2021-08</v>
      </c>
    </row>
    <row r="7181" spans="1:17" x14ac:dyDescent="0.35">
      <c r="A7181" s="2">
        <v>44896</v>
      </c>
      <c r="B7181" t="s">
        <v>37</v>
      </c>
      <c r="C7181" t="s">
        <v>19</v>
      </c>
      <c r="D7181" t="s">
        <v>39</v>
      </c>
      <c r="E7181" s="3">
        <v>68093</v>
      </c>
      <c r="F7181" s="3">
        <v>139355</v>
      </c>
      <c r="G7181" t="s">
        <v>21</v>
      </c>
      <c r="H7181" s="3" t="s">
        <v>7211</v>
      </c>
      <c r="I7181" s="3">
        <f t="shared" si="1008"/>
        <v>71262</v>
      </c>
      <c r="J7181" s="4">
        <f t="shared" si="1009"/>
        <v>1.0465392918508511</v>
      </c>
      <c r="K7181" s="5">
        <f t="shared" si="1010"/>
        <v>2.0465392918508511</v>
      </c>
      <c r="L7181" s="4" t="str">
        <f t="shared" si="1011"/>
        <v>Over Budget</v>
      </c>
      <c r="M7181">
        <f t="shared" si="1012"/>
        <v>2022</v>
      </c>
      <c r="N7181">
        <f t="shared" si="1013"/>
        <v>12</v>
      </c>
      <c r="O7181" t="str">
        <f t="shared" si="1014"/>
        <v>Dec</v>
      </c>
      <c r="P7181" t="str">
        <f t="shared" si="1015"/>
        <v>Q4</v>
      </c>
      <c r="Q7181" t="str">
        <f t="shared" si="1016"/>
        <v>2022-12</v>
      </c>
    </row>
    <row r="7182" spans="1:17" x14ac:dyDescent="0.35">
      <c r="A7182" s="2">
        <v>44778</v>
      </c>
      <c r="B7182" t="s">
        <v>23</v>
      </c>
      <c r="C7182" t="s">
        <v>23</v>
      </c>
      <c r="D7182" t="s">
        <v>58</v>
      </c>
      <c r="E7182" s="3">
        <v>106651</v>
      </c>
      <c r="F7182" s="3">
        <v>22208</v>
      </c>
      <c r="G7182" t="s">
        <v>32</v>
      </c>
      <c r="H7182" s="3" t="s">
        <v>7212</v>
      </c>
      <c r="I7182" s="3">
        <f t="shared" si="1008"/>
        <v>-84443</v>
      </c>
      <c r="J7182" s="4">
        <f t="shared" si="1009"/>
        <v>-0.79176941613299456</v>
      </c>
      <c r="K7182" s="5">
        <f t="shared" si="1010"/>
        <v>0.20823058386700546</v>
      </c>
      <c r="L7182" s="4" t="str">
        <f t="shared" si="1011"/>
        <v>Under Budget</v>
      </c>
      <c r="M7182">
        <f t="shared" si="1012"/>
        <v>2022</v>
      </c>
      <c r="N7182">
        <f t="shared" si="1013"/>
        <v>8</v>
      </c>
      <c r="O7182" t="str">
        <f t="shared" si="1014"/>
        <v>Aug</v>
      </c>
      <c r="P7182" t="str">
        <f t="shared" si="1015"/>
        <v>Q3</v>
      </c>
      <c r="Q7182" t="str">
        <f t="shared" si="1016"/>
        <v>2022-08</v>
      </c>
    </row>
    <row r="7183" spans="1:17" x14ac:dyDescent="0.35">
      <c r="A7183" s="2">
        <v>45190</v>
      </c>
      <c r="B7183" t="s">
        <v>18</v>
      </c>
      <c r="C7183" t="s">
        <v>19</v>
      </c>
      <c r="D7183" t="s">
        <v>25</v>
      </c>
      <c r="E7183" s="3">
        <v>89414</v>
      </c>
      <c r="F7183" s="3">
        <v>50994</v>
      </c>
      <c r="G7183" t="s">
        <v>35</v>
      </c>
      <c r="H7183" s="3" t="s">
        <v>7213</v>
      </c>
      <c r="I7183" s="3">
        <f t="shared" si="1008"/>
        <v>-38420</v>
      </c>
      <c r="J7183" s="4">
        <f t="shared" si="1009"/>
        <v>-0.42968662625539622</v>
      </c>
      <c r="K7183" s="5">
        <f t="shared" si="1010"/>
        <v>0.57031337374460378</v>
      </c>
      <c r="L7183" s="4" t="str">
        <f t="shared" si="1011"/>
        <v>Under Budget</v>
      </c>
      <c r="M7183">
        <f t="shared" si="1012"/>
        <v>2023</v>
      </c>
      <c r="N7183">
        <f t="shared" si="1013"/>
        <v>9</v>
      </c>
      <c r="O7183" t="str">
        <f t="shared" si="1014"/>
        <v>Sep</v>
      </c>
      <c r="P7183" t="str">
        <f t="shared" si="1015"/>
        <v>Q3</v>
      </c>
      <c r="Q7183" t="str">
        <f t="shared" si="1016"/>
        <v>2023-09</v>
      </c>
    </row>
    <row r="7184" spans="1:17" x14ac:dyDescent="0.35">
      <c r="A7184" s="2">
        <v>44365</v>
      </c>
      <c r="B7184" t="s">
        <v>37</v>
      </c>
      <c r="C7184" t="s">
        <v>24</v>
      </c>
      <c r="D7184" t="s">
        <v>39</v>
      </c>
      <c r="E7184" s="3">
        <v>80126</v>
      </c>
      <c r="F7184" s="3">
        <v>30710</v>
      </c>
      <c r="G7184" t="s">
        <v>35</v>
      </c>
      <c r="H7184" s="3" t="s">
        <v>7214</v>
      </c>
      <c r="I7184" s="3">
        <f t="shared" si="1008"/>
        <v>-49416</v>
      </c>
      <c r="J7184" s="4">
        <f t="shared" si="1009"/>
        <v>-0.61672865237251329</v>
      </c>
      <c r="K7184" s="5">
        <f t="shared" si="1010"/>
        <v>0.38327134762748671</v>
      </c>
      <c r="L7184" s="4" t="str">
        <f t="shared" si="1011"/>
        <v>Under Budget</v>
      </c>
      <c r="M7184">
        <f t="shared" si="1012"/>
        <v>2021</v>
      </c>
      <c r="N7184">
        <f t="shared" si="1013"/>
        <v>6</v>
      </c>
      <c r="O7184" t="str">
        <f t="shared" si="1014"/>
        <v>Jun</v>
      </c>
      <c r="P7184" t="str">
        <f t="shared" si="1015"/>
        <v>Q2</v>
      </c>
      <c r="Q7184" t="str">
        <f t="shared" si="1016"/>
        <v>2021-06</v>
      </c>
    </row>
    <row r="7185" spans="1:17" x14ac:dyDescent="0.35">
      <c r="A7185" s="2">
        <v>45282</v>
      </c>
      <c r="B7185" t="s">
        <v>28</v>
      </c>
      <c r="C7185" t="s">
        <v>19</v>
      </c>
      <c r="D7185" t="s">
        <v>30</v>
      </c>
      <c r="E7185" s="3">
        <v>111778</v>
      </c>
      <c r="F7185" s="3">
        <v>136327</v>
      </c>
      <c r="G7185" t="s">
        <v>35</v>
      </c>
      <c r="H7185" s="3" t="s">
        <v>7215</v>
      </c>
      <c r="I7185" s="3">
        <f t="shared" si="1008"/>
        <v>24549</v>
      </c>
      <c r="J7185" s="4">
        <f t="shared" si="1009"/>
        <v>0.21962282381148349</v>
      </c>
      <c r="K7185" s="5">
        <f t="shared" si="1010"/>
        <v>1.2196228238114835</v>
      </c>
      <c r="L7185" s="4" t="str">
        <f t="shared" si="1011"/>
        <v>Over Budget</v>
      </c>
      <c r="M7185">
        <f t="shared" si="1012"/>
        <v>2023</v>
      </c>
      <c r="N7185">
        <f t="shared" si="1013"/>
        <v>12</v>
      </c>
      <c r="O7185" t="str">
        <f t="shared" si="1014"/>
        <v>Dec</v>
      </c>
      <c r="P7185" t="str">
        <f t="shared" si="1015"/>
        <v>Q4</v>
      </c>
      <c r="Q7185" t="str">
        <f t="shared" si="1016"/>
        <v>2023-12</v>
      </c>
    </row>
    <row r="7186" spans="1:17" x14ac:dyDescent="0.35">
      <c r="A7186" s="2">
        <v>44210</v>
      </c>
      <c r="B7186" t="s">
        <v>23</v>
      </c>
      <c r="C7186" t="s">
        <v>29</v>
      </c>
      <c r="D7186" t="s">
        <v>39</v>
      </c>
      <c r="E7186" s="3">
        <v>12973</v>
      </c>
      <c r="F7186" s="3">
        <v>14243</v>
      </c>
      <c r="G7186" t="s">
        <v>35</v>
      </c>
      <c r="H7186" s="3" t="s">
        <v>7216</v>
      </c>
      <c r="I7186" s="3">
        <f t="shared" si="1008"/>
        <v>1270</v>
      </c>
      <c r="J7186" s="4">
        <f t="shared" si="1009"/>
        <v>9.7895629384105454E-2</v>
      </c>
      <c r="K7186" s="5">
        <f t="shared" si="1010"/>
        <v>1.0978956293841053</v>
      </c>
      <c r="L7186" s="4" t="str">
        <f t="shared" si="1011"/>
        <v>Over Budget</v>
      </c>
      <c r="M7186">
        <f t="shared" si="1012"/>
        <v>2021</v>
      </c>
      <c r="N7186">
        <f t="shared" si="1013"/>
        <v>1</v>
      </c>
      <c r="O7186" t="str">
        <f t="shared" si="1014"/>
        <v>Jan</v>
      </c>
      <c r="P7186" t="str">
        <f t="shared" si="1015"/>
        <v>Q1</v>
      </c>
      <c r="Q7186" t="str">
        <f t="shared" si="1016"/>
        <v>2021-01</v>
      </c>
    </row>
    <row r="7187" spans="1:17" x14ac:dyDescent="0.35">
      <c r="A7187" s="2">
        <v>44360</v>
      </c>
      <c r="B7187" t="s">
        <v>28</v>
      </c>
      <c r="C7187" t="s">
        <v>34</v>
      </c>
      <c r="D7187" t="s">
        <v>20</v>
      </c>
      <c r="E7187" s="3">
        <v>134249</v>
      </c>
      <c r="F7187" s="3">
        <v>57907</v>
      </c>
      <c r="G7187" t="s">
        <v>32</v>
      </c>
      <c r="H7187" s="3" t="s">
        <v>7217</v>
      </c>
      <c r="I7187" s="3">
        <f t="shared" si="1008"/>
        <v>-76342</v>
      </c>
      <c r="J7187" s="4">
        <f t="shared" si="1009"/>
        <v>-0.56865972930897069</v>
      </c>
      <c r="K7187" s="5">
        <f t="shared" si="1010"/>
        <v>0.43134027069102937</v>
      </c>
      <c r="L7187" s="4" t="str">
        <f t="shared" si="1011"/>
        <v>Under Budget</v>
      </c>
      <c r="M7187">
        <f t="shared" si="1012"/>
        <v>2021</v>
      </c>
      <c r="N7187">
        <f t="shared" si="1013"/>
        <v>6</v>
      </c>
      <c r="O7187" t="str">
        <f t="shared" si="1014"/>
        <v>Jun</v>
      </c>
      <c r="P7187" t="str">
        <f t="shared" si="1015"/>
        <v>Q2</v>
      </c>
      <c r="Q7187" t="str">
        <f t="shared" si="1016"/>
        <v>2021-06</v>
      </c>
    </row>
    <row r="7188" spans="1:17" x14ac:dyDescent="0.35">
      <c r="A7188" s="2">
        <v>44953</v>
      </c>
      <c r="B7188" t="s">
        <v>23</v>
      </c>
      <c r="C7188" t="s">
        <v>24</v>
      </c>
      <c r="D7188" t="s">
        <v>39</v>
      </c>
      <c r="E7188" s="3">
        <v>92958</v>
      </c>
      <c r="F7188" s="3">
        <v>147432</v>
      </c>
      <c r="G7188" t="s">
        <v>32</v>
      </c>
      <c r="H7188" s="3" t="s">
        <v>7218</v>
      </c>
      <c r="I7188" s="3">
        <f t="shared" si="1008"/>
        <v>54474</v>
      </c>
      <c r="J7188" s="4">
        <f t="shared" si="1009"/>
        <v>0.58600658361840829</v>
      </c>
      <c r="K7188" s="5">
        <f t="shared" si="1010"/>
        <v>1.5860065836184083</v>
      </c>
      <c r="L7188" s="4" t="str">
        <f t="shared" si="1011"/>
        <v>Over Budget</v>
      </c>
      <c r="M7188">
        <f t="shared" si="1012"/>
        <v>2023</v>
      </c>
      <c r="N7188">
        <f t="shared" si="1013"/>
        <v>1</v>
      </c>
      <c r="O7188" t="str">
        <f t="shared" si="1014"/>
        <v>Jan</v>
      </c>
      <c r="P7188" t="str">
        <f t="shared" si="1015"/>
        <v>Q1</v>
      </c>
      <c r="Q7188" t="str">
        <f t="shared" si="1016"/>
        <v>2023-01</v>
      </c>
    </row>
    <row r="7189" spans="1:17" x14ac:dyDescent="0.35">
      <c r="A7189" s="2">
        <v>45248</v>
      </c>
      <c r="B7189" t="s">
        <v>23</v>
      </c>
      <c r="C7189" t="s">
        <v>34</v>
      </c>
      <c r="D7189" t="s">
        <v>39</v>
      </c>
      <c r="E7189" s="3">
        <v>121645</v>
      </c>
      <c r="F7189" s="3">
        <v>124967</v>
      </c>
      <c r="G7189" t="s">
        <v>32</v>
      </c>
      <c r="H7189" s="3" t="s">
        <v>7219</v>
      </c>
      <c r="I7189" s="3">
        <f t="shared" si="1008"/>
        <v>3322</v>
      </c>
      <c r="J7189" s="4">
        <f t="shared" si="1009"/>
        <v>2.7308972830778083E-2</v>
      </c>
      <c r="K7189" s="5">
        <f t="shared" si="1010"/>
        <v>1.027308972830778</v>
      </c>
      <c r="L7189" s="4" t="str">
        <f t="shared" si="1011"/>
        <v>Over Budget</v>
      </c>
      <c r="M7189">
        <f t="shared" si="1012"/>
        <v>2023</v>
      </c>
      <c r="N7189">
        <f t="shared" si="1013"/>
        <v>11</v>
      </c>
      <c r="O7189" t="str">
        <f t="shared" si="1014"/>
        <v>Nov</v>
      </c>
      <c r="P7189" t="str">
        <f t="shared" si="1015"/>
        <v>Q4</v>
      </c>
      <c r="Q7189" t="str">
        <f t="shared" si="1016"/>
        <v>2023-11</v>
      </c>
    </row>
    <row r="7190" spans="1:17" x14ac:dyDescent="0.35">
      <c r="A7190" s="2">
        <v>44642</v>
      </c>
      <c r="B7190" t="s">
        <v>28</v>
      </c>
      <c r="C7190" t="s">
        <v>29</v>
      </c>
      <c r="D7190" t="s">
        <v>39</v>
      </c>
      <c r="E7190" s="3">
        <v>24495</v>
      </c>
      <c r="F7190" s="3">
        <v>154778</v>
      </c>
      <c r="G7190" t="s">
        <v>26</v>
      </c>
      <c r="H7190" s="3" t="s">
        <v>7220</v>
      </c>
      <c r="I7190" s="3">
        <f t="shared" si="1008"/>
        <v>130283</v>
      </c>
      <c r="J7190" s="4">
        <f t="shared" si="1009"/>
        <v>5.3187589303939582</v>
      </c>
      <c r="K7190" s="5">
        <f t="shared" si="1010"/>
        <v>6.3187589303939582</v>
      </c>
      <c r="L7190" s="4" t="str">
        <f t="shared" si="1011"/>
        <v>Over Budget</v>
      </c>
      <c r="M7190">
        <f t="shared" si="1012"/>
        <v>2022</v>
      </c>
      <c r="N7190">
        <f t="shared" si="1013"/>
        <v>3</v>
      </c>
      <c r="O7190" t="str">
        <f t="shared" si="1014"/>
        <v>Mar</v>
      </c>
      <c r="P7190" t="str">
        <f t="shared" si="1015"/>
        <v>Q1</v>
      </c>
      <c r="Q7190" t="str">
        <f t="shared" si="1016"/>
        <v>2022-03</v>
      </c>
    </row>
    <row r="7191" spans="1:17" x14ac:dyDescent="0.35">
      <c r="A7191" s="2">
        <v>44912</v>
      </c>
      <c r="B7191" t="s">
        <v>28</v>
      </c>
      <c r="C7191" t="s">
        <v>23</v>
      </c>
      <c r="D7191" t="s">
        <v>25</v>
      </c>
      <c r="E7191" s="3">
        <v>129410</v>
      </c>
      <c r="F7191" s="3">
        <v>138387</v>
      </c>
      <c r="G7191" t="s">
        <v>32</v>
      </c>
      <c r="H7191" s="3" t="s">
        <v>7221</v>
      </c>
      <c r="I7191" s="3">
        <f t="shared" si="1008"/>
        <v>8977</v>
      </c>
      <c r="J7191" s="4">
        <f t="shared" si="1009"/>
        <v>6.9368673209180123E-2</v>
      </c>
      <c r="K7191" s="5">
        <f t="shared" si="1010"/>
        <v>1.0693686732091801</v>
      </c>
      <c r="L7191" s="4" t="str">
        <f t="shared" si="1011"/>
        <v>Over Budget</v>
      </c>
      <c r="M7191">
        <f t="shared" si="1012"/>
        <v>2022</v>
      </c>
      <c r="N7191">
        <f t="shared" si="1013"/>
        <v>12</v>
      </c>
      <c r="O7191" t="str">
        <f t="shared" si="1014"/>
        <v>Dec</v>
      </c>
      <c r="P7191" t="str">
        <f t="shared" si="1015"/>
        <v>Q4</v>
      </c>
      <c r="Q7191" t="str">
        <f t="shared" si="1016"/>
        <v>2022-12</v>
      </c>
    </row>
    <row r="7192" spans="1:17" x14ac:dyDescent="0.35">
      <c r="A7192" s="2">
        <v>45172</v>
      </c>
      <c r="B7192" t="s">
        <v>37</v>
      </c>
      <c r="C7192" t="s">
        <v>43</v>
      </c>
      <c r="D7192" t="s">
        <v>30</v>
      </c>
      <c r="E7192" s="3">
        <v>127585</v>
      </c>
      <c r="F7192" s="3">
        <v>125349</v>
      </c>
      <c r="G7192" t="s">
        <v>32</v>
      </c>
      <c r="H7192" s="3" t="s">
        <v>7222</v>
      </c>
      <c r="I7192" s="3">
        <f t="shared" si="1008"/>
        <v>-2236</v>
      </c>
      <c r="J7192" s="4">
        <f t="shared" si="1009"/>
        <v>-1.752557118783556E-2</v>
      </c>
      <c r="K7192" s="5">
        <f t="shared" si="1010"/>
        <v>0.9824744288121644</v>
      </c>
      <c r="L7192" s="4" t="str">
        <f t="shared" si="1011"/>
        <v>Under Budget</v>
      </c>
      <c r="M7192">
        <f t="shared" si="1012"/>
        <v>2023</v>
      </c>
      <c r="N7192">
        <f t="shared" si="1013"/>
        <v>9</v>
      </c>
      <c r="O7192" t="str">
        <f t="shared" si="1014"/>
        <v>Sep</v>
      </c>
      <c r="P7192" t="str">
        <f t="shared" si="1015"/>
        <v>Q3</v>
      </c>
      <c r="Q7192" t="str">
        <f t="shared" si="1016"/>
        <v>2023-09</v>
      </c>
    </row>
    <row r="7193" spans="1:17" x14ac:dyDescent="0.35">
      <c r="A7193" s="2">
        <v>45015</v>
      </c>
      <c r="B7193" t="s">
        <v>18</v>
      </c>
      <c r="C7193" t="s">
        <v>23</v>
      </c>
      <c r="D7193" t="s">
        <v>39</v>
      </c>
      <c r="E7193" s="3">
        <v>46070</v>
      </c>
      <c r="F7193" s="3">
        <v>78360</v>
      </c>
      <c r="G7193" t="s">
        <v>21</v>
      </c>
      <c r="H7193" s="3" t="s">
        <v>7223</v>
      </c>
      <c r="I7193" s="3">
        <f t="shared" si="1008"/>
        <v>32290</v>
      </c>
      <c r="J7193" s="4">
        <f t="shared" si="1009"/>
        <v>0.70088995007597132</v>
      </c>
      <c r="K7193" s="5">
        <f t="shared" si="1010"/>
        <v>1.7008899500759713</v>
      </c>
      <c r="L7193" s="4" t="str">
        <f t="shared" si="1011"/>
        <v>Over Budget</v>
      </c>
      <c r="M7193">
        <f t="shared" si="1012"/>
        <v>2023</v>
      </c>
      <c r="N7193">
        <f t="shared" si="1013"/>
        <v>3</v>
      </c>
      <c r="O7193" t="str">
        <f t="shared" si="1014"/>
        <v>Mar</v>
      </c>
      <c r="P7193" t="str">
        <f t="shared" si="1015"/>
        <v>Q1</v>
      </c>
      <c r="Q7193" t="str">
        <f t="shared" si="1016"/>
        <v>2023-03</v>
      </c>
    </row>
    <row r="7194" spans="1:17" x14ac:dyDescent="0.35">
      <c r="A7194" s="2">
        <v>44300</v>
      </c>
      <c r="B7194" t="s">
        <v>28</v>
      </c>
      <c r="C7194" t="s">
        <v>24</v>
      </c>
      <c r="D7194" t="s">
        <v>39</v>
      </c>
      <c r="E7194" s="3">
        <v>43563</v>
      </c>
      <c r="F7194" s="3">
        <v>57391</v>
      </c>
      <c r="G7194" t="s">
        <v>35</v>
      </c>
      <c r="H7194" s="3" t="s">
        <v>7224</v>
      </c>
      <c r="I7194" s="3">
        <f t="shared" si="1008"/>
        <v>13828</v>
      </c>
      <c r="J7194" s="4">
        <f t="shared" si="1009"/>
        <v>0.31742533801620643</v>
      </c>
      <c r="K7194" s="5">
        <f t="shared" si="1010"/>
        <v>1.3174253380162064</v>
      </c>
      <c r="L7194" s="4" t="str">
        <f t="shared" si="1011"/>
        <v>Over Budget</v>
      </c>
      <c r="M7194">
        <f t="shared" si="1012"/>
        <v>2021</v>
      </c>
      <c r="N7194">
        <f t="shared" si="1013"/>
        <v>4</v>
      </c>
      <c r="O7194" t="str">
        <f t="shared" si="1014"/>
        <v>Apr</v>
      </c>
      <c r="P7194" t="str">
        <f t="shared" si="1015"/>
        <v>Q2</v>
      </c>
      <c r="Q7194" t="str">
        <f t="shared" si="1016"/>
        <v>2021-04</v>
      </c>
    </row>
    <row r="7195" spans="1:17" x14ac:dyDescent="0.35">
      <c r="A7195" s="2">
        <v>44938</v>
      </c>
      <c r="B7195" t="s">
        <v>55</v>
      </c>
      <c r="C7195" t="s">
        <v>29</v>
      </c>
      <c r="D7195" t="s">
        <v>25</v>
      </c>
      <c r="E7195" s="3">
        <v>29193</v>
      </c>
      <c r="F7195" s="3">
        <v>154140</v>
      </c>
      <c r="G7195" t="s">
        <v>35</v>
      </c>
      <c r="H7195" s="3" t="s">
        <v>7225</v>
      </c>
      <c r="I7195" s="3">
        <f t="shared" si="1008"/>
        <v>124947</v>
      </c>
      <c r="J7195" s="4">
        <f t="shared" si="1009"/>
        <v>4.2800328845956219</v>
      </c>
      <c r="K7195" s="5">
        <f t="shared" si="1010"/>
        <v>5.2800328845956219</v>
      </c>
      <c r="L7195" s="4" t="str">
        <f t="shared" si="1011"/>
        <v>Over Budget</v>
      </c>
      <c r="M7195">
        <f t="shared" si="1012"/>
        <v>2023</v>
      </c>
      <c r="N7195">
        <f t="shared" si="1013"/>
        <v>1</v>
      </c>
      <c r="O7195" t="str">
        <f t="shared" si="1014"/>
        <v>Jan</v>
      </c>
      <c r="P7195" t="str">
        <f t="shared" si="1015"/>
        <v>Q1</v>
      </c>
      <c r="Q7195" t="str">
        <f t="shared" si="1016"/>
        <v>2023-01</v>
      </c>
    </row>
    <row r="7196" spans="1:17" x14ac:dyDescent="0.35">
      <c r="A7196" s="2">
        <v>44622</v>
      </c>
      <c r="B7196" t="s">
        <v>18</v>
      </c>
      <c r="C7196" t="s">
        <v>29</v>
      </c>
      <c r="D7196" t="s">
        <v>58</v>
      </c>
      <c r="E7196" s="3">
        <v>22727</v>
      </c>
      <c r="F7196" s="3">
        <v>110669</v>
      </c>
      <c r="G7196" t="s">
        <v>21</v>
      </c>
      <c r="H7196" s="3" t="s">
        <v>7226</v>
      </c>
      <c r="I7196" s="3">
        <f t="shared" si="1008"/>
        <v>87942</v>
      </c>
      <c r="J7196" s="4">
        <f t="shared" si="1009"/>
        <v>3.8694944339332071</v>
      </c>
      <c r="K7196" s="5">
        <f t="shared" si="1010"/>
        <v>4.8694944339332071</v>
      </c>
      <c r="L7196" s="4" t="str">
        <f t="shared" si="1011"/>
        <v>Over Budget</v>
      </c>
      <c r="M7196">
        <f t="shared" si="1012"/>
        <v>2022</v>
      </c>
      <c r="N7196">
        <f t="shared" si="1013"/>
        <v>3</v>
      </c>
      <c r="O7196" t="str">
        <f t="shared" si="1014"/>
        <v>Mar</v>
      </c>
      <c r="P7196" t="str">
        <f t="shared" si="1015"/>
        <v>Q1</v>
      </c>
      <c r="Q7196" t="str">
        <f t="shared" si="1016"/>
        <v>2022-03</v>
      </c>
    </row>
    <row r="7197" spans="1:17" x14ac:dyDescent="0.35">
      <c r="A7197" s="2">
        <v>44835</v>
      </c>
      <c r="B7197" t="s">
        <v>55</v>
      </c>
      <c r="C7197" t="s">
        <v>43</v>
      </c>
      <c r="D7197" t="s">
        <v>39</v>
      </c>
      <c r="E7197" s="3">
        <v>134234</v>
      </c>
      <c r="F7197" s="3">
        <v>125275</v>
      </c>
      <c r="G7197" t="s">
        <v>32</v>
      </c>
      <c r="H7197" s="3" t="s">
        <v>7227</v>
      </c>
      <c r="I7197" s="3">
        <f t="shared" si="1008"/>
        <v>-8959</v>
      </c>
      <c r="J7197" s="4">
        <f t="shared" si="1009"/>
        <v>-6.6741660086118273E-2</v>
      </c>
      <c r="K7197" s="5">
        <f t="shared" si="1010"/>
        <v>0.93325833991388174</v>
      </c>
      <c r="L7197" s="4" t="str">
        <f t="shared" si="1011"/>
        <v>Under Budget</v>
      </c>
      <c r="M7197">
        <f t="shared" si="1012"/>
        <v>2022</v>
      </c>
      <c r="N7197">
        <f t="shared" si="1013"/>
        <v>10</v>
      </c>
      <c r="O7197" t="str">
        <f t="shared" si="1014"/>
        <v>Oct</v>
      </c>
      <c r="P7197" t="str">
        <f t="shared" si="1015"/>
        <v>Q4</v>
      </c>
      <c r="Q7197" t="str">
        <f t="shared" si="1016"/>
        <v>2022-10</v>
      </c>
    </row>
    <row r="7198" spans="1:17" x14ac:dyDescent="0.35">
      <c r="A7198" s="2">
        <v>45046</v>
      </c>
      <c r="B7198" t="s">
        <v>37</v>
      </c>
      <c r="C7198" t="s">
        <v>19</v>
      </c>
      <c r="D7198" t="s">
        <v>39</v>
      </c>
      <c r="E7198" s="3">
        <v>124960</v>
      </c>
      <c r="F7198" s="3">
        <v>107613</v>
      </c>
      <c r="G7198" t="s">
        <v>35</v>
      </c>
      <c r="H7198" s="3" t="s">
        <v>7228</v>
      </c>
      <c r="I7198" s="3">
        <f t="shared" si="1008"/>
        <v>-17347</v>
      </c>
      <c r="J7198" s="4">
        <f t="shared" si="1009"/>
        <v>-0.13882042253521126</v>
      </c>
      <c r="K7198" s="5">
        <f t="shared" si="1010"/>
        <v>0.86117957746478868</v>
      </c>
      <c r="L7198" s="4" t="str">
        <f t="shared" si="1011"/>
        <v>Under Budget</v>
      </c>
      <c r="M7198">
        <f t="shared" si="1012"/>
        <v>2023</v>
      </c>
      <c r="N7198">
        <f t="shared" si="1013"/>
        <v>4</v>
      </c>
      <c r="O7198" t="str">
        <f t="shared" si="1014"/>
        <v>Apr</v>
      </c>
      <c r="P7198" t="str">
        <f t="shared" si="1015"/>
        <v>Q2</v>
      </c>
      <c r="Q7198" t="str">
        <f t="shared" si="1016"/>
        <v>2023-04</v>
      </c>
    </row>
    <row r="7199" spans="1:17" x14ac:dyDescent="0.35">
      <c r="A7199" s="2">
        <v>44965</v>
      </c>
      <c r="B7199" t="s">
        <v>28</v>
      </c>
      <c r="C7199" t="s">
        <v>24</v>
      </c>
      <c r="D7199" t="s">
        <v>58</v>
      </c>
      <c r="E7199" s="3">
        <v>65460</v>
      </c>
      <c r="F7199" s="3">
        <v>152949</v>
      </c>
      <c r="G7199" t="s">
        <v>26</v>
      </c>
      <c r="H7199" s="3" t="s">
        <v>7229</v>
      </c>
      <c r="I7199" s="3">
        <f t="shared" si="1008"/>
        <v>87489</v>
      </c>
      <c r="J7199" s="4">
        <f t="shared" si="1009"/>
        <v>1.336526122823098</v>
      </c>
      <c r="K7199" s="5">
        <f t="shared" si="1010"/>
        <v>2.336526122823098</v>
      </c>
      <c r="L7199" s="4" t="str">
        <f t="shared" si="1011"/>
        <v>Over Budget</v>
      </c>
      <c r="M7199">
        <f t="shared" si="1012"/>
        <v>2023</v>
      </c>
      <c r="N7199">
        <f t="shared" si="1013"/>
        <v>2</v>
      </c>
      <c r="O7199" t="str">
        <f t="shared" si="1014"/>
        <v>Feb</v>
      </c>
      <c r="P7199" t="str">
        <f t="shared" si="1015"/>
        <v>Q1</v>
      </c>
      <c r="Q7199" t="str">
        <f t="shared" si="1016"/>
        <v>2023-02</v>
      </c>
    </row>
    <row r="7200" spans="1:17" x14ac:dyDescent="0.35">
      <c r="A7200" s="2">
        <v>44473</v>
      </c>
      <c r="B7200" t="s">
        <v>18</v>
      </c>
      <c r="C7200" t="s">
        <v>43</v>
      </c>
      <c r="D7200" t="s">
        <v>39</v>
      </c>
      <c r="E7200" s="3">
        <v>25218</v>
      </c>
      <c r="F7200" s="3">
        <v>155898</v>
      </c>
      <c r="G7200" t="s">
        <v>26</v>
      </c>
      <c r="H7200" s="3" t="s">
        <v>7230</v>
      </c>
      <c r="I7200" s="3">
        <f t="shared" si="1008"/>
        <v>130680</v>
      </c>
      <c r="J7200" s="4">
        <f t="shared" si="1009"/>
        <v>5.1820128479657388</v>
      </c>
      <c r="K7200" s="5">
        <f t="shared" si="1010"/>
        <v>6.1820128479657388</v>
      </c>
      <c r="L7200" s="4" t="str">
        <f t="shared" si="1011"/>
        <v>Over Budget</v>
      </c>
      <c r="M7200">
        <f t="shared" si="1012"/>
        <v>2021</v>
      </c>
      <c r="N7200">
        <f t="shared" si="1013"/>
        <v>10</v>
      </c>
      <c r="O7200" t="str">
        <f t="shared" si="1014"/>
        <v>Oct</v>
      </c>
      <c r="P7200" t="str">
        <f t="shared" si="1015"/>
        <v>Q4</v>
      </c>
      <c r="Q7200" t="str">
        <f t="shared" si="1016"/>
        <v>2021-10</v>
      </c>
    </row>
    <row r="7201" spans="1:17" x14ac:dyDescent="0.35">
      <c r="A7201" s="2">
        <v>45285</v>
      </c>
      <c r="B7201" t="s">
        <v>28</v>
      </c>
      <c r="C7201" t="s">
        <v>34</v>
      </c>
      <c r="D7201" t="s">
        <v>39</v>
      </c>
      <c r="E7201" s="3">
        <v>38444</v>
      </c>
      <c r="F7201" s="3">
        <v>156363</v>
      </c>
      <c r="G7201" t="s">
        <v>21</v>
      </c>
      <c r="H7201" s="3" t="s">
        <v>7231</v>
      </c>
      <c r="I7201" s="3">
        <f t="shared" si="1008"/>
        <v>117919</v>
      </c>
      <c r="J7201" s="4">
        <f t="shared" si="1009"/>
        <v>3.0672926854645719</v>
      </c>
      <c r="K7201" s="5">
        <f t="shared" si="1010"/>
        <v>4.0672926854645715</v>
      </c>
      <c r="L7201" s="4" t="str">
        <f t="shared" si="1011"/>
        <v>Over Budget</v>
      </c>
      <c r="M7201">
        <f t="shared" si="1012"/>
        <v>2023</v>
      </c>
      <c r="N7201">
        <f t="shared" si="1013"/>
        <v>12</v>
      </c>
      <c r="O7201" t="str">
        <f t="shared" si="1014"/>
        <v>Dec</v>
      </c>
      <c r="P7201" t="str">
        <f t="shared" si="1015"/>
        <v>Q4</v>
      </c>
      <c r="Q7201" t="str">
        <f t="shared" si="1016"/>
        <v>2023-12</v>
      </c>
    </row>
    <row r="7202" spans="1:17" x14ac:dyDescent="0.35">
      <c r="A7202" s="2">
        <v>45096</v>
      </c>
      <c r="B7202" t="s">
        <v>23</v>
      </c>
      <c r="C7202" t="s">
        <v>43</v>
      </c>
      <c r="D7202" t="s">
        <v>39</v>
      </c>
      <c r="E7202" s="3">
        <v>79187</v>
      </c>
      <c r="F7202" s="3">
        <v>34993</v>
      </c>
      <c r="G7202" t="s">
        <v>26</v>
      </c>
      <c r="H7202" s="3" t="s">
        <v>7232</v>
      </c>
      <c r="I7202" s="3">
        <f t="shared" si="1008"/>
        <v>-44194</v>
      </c>
      <c r="J7202" s="4">
        <f t="shared" si="1009"/>
        <v>-0.558096657279604</v>
      </c>
      <c r="K7202" s="5">
        <f t="shared" si="1010"/>
        <v>0.441903342720396</v>
      </c>
      <c r="L7202" s="4" t="str">
        <f t="shared" si="1011"/>
        <v>Under Budget</v>
      </c>
      <c r="M7202">
        <f t="shared" si="1012"/>
        <v>2023</v>
      </c>
      <c r="N7202">
        <f t="shared" si="1013"/>
        <v>6</v>
      </c>
      <c r="O7202" t="str">
        <f t="shared" si="1014"/>
        <v>Jun</v>
      </c>
      <c r="P7202" t="str">
        <f t="shared" si="1015"/>
        <v>Q2</v>
      </c>
      <c r="Q7202" t="str">
        <f t="shared" si="1016"/>
        <v>2023-06</v>
      </c>
    </row>
    <row r="7203" spans="1:17" x14ac:dyDescent="0.35">
      <c r="A7203" s="2">
        <v>44384</v>
      </c>
      <c r="B7203" t="s">
        <v>28</v>
      </c>
      <c r="C7203" t="s">
        <v>34</v>
      </c>
      <c r="D7203" t="s">
        <v>30</v>
      </c>
      <c r="E7203" s="3">
        <v>33519</v>
      </c>
      <c r="F7203" s="3">
        <v>66487</v>
      </c>
      <c r="G7203" t="s">
        <v>21</v>
      </c>
      <c r="H7203" s="3" t="s">
        <v>7233</v>
      </c>
      <c r="I7203" s="3">
        <f t="shared" si="1008"/>
        <v>32968</v>
      </c>
      <c r="J7203" s="4">
        <f t="shared" si="1009"/>
        <v>0.98356156209910794</v>
      </c>
      <c r="K7203" s="5">
        <f t="shared" si="1010"/>
        <v>1.9835615620991081</v>
      </c>
      <c r="L7203" s="4" t="str">
        <f t="shared" si="1011"/>
        <v>Over Budget</v>
      </c>
      <c r="M7203">
        <f t="shared" si="1012"/>
        <v>2021</v>
      </c>
      <c r="N7203">
        <f t="shared" si="1013"/>
        <v>7</v>
      </c>
      <c r="O7203" t="str">
        <f t="shared" si="1014"/>
        <v>Jul</v>
      </c>
      <c r="P7203" t="str">
        <f t="shared" si="1015"/>
        <v>Q3</v>
      </c>
      <c r="Q7203" t="str">
        <f t="shared" si="1016"/>
        <v>2021-07</v>
      </c>
    </row>
    <row r="7204" spans="1:17" x14ac:dyDescent="0.35">
      <c r="A7204" s="2">
        <v>44301</v>
      </c>
      <c r="B7204" t="s">
        <v>18</v>
      </c>
      <c r="C7204" t="s">
        <v>34</v>
      </c>
      <c r="D7204" t="s">
        <v>20</v>
      </c>
      <c r="E7204" s="3">
        <v>60107</v>
      </c>
      <c r="F7204" s="3">
        <v>163722</v>
      </c>
      <c r="G7204" t="s">
        <v>26</v>
      </c>
      <c r="H7204" s="3" t="s">
        <v>7234</v>
      </c>
      <c r="I7204" s="3">
        <f t="shared" si="1008"/>
        <v>103615</v>
      </c>
      <c r="J7204" s="4">
        <f t="shared" si="1009"/>
        <v>1.7238424809090456</v>
      </c>
      <c r="K7204" s="5">
        <f t="shared" si="1010"/>
        <v>2.7238424809090453</v>
      </c>
      <c r="L7204" s="4" t="str">
        <f t="shared" si="1011"/>
        <v>Over Budget</v>
      </c>
      <c r="M7204">
        <f t="shared" si="1012"/>
        <v>2021</v>
      </c>
      <c r="N7204">
        <f t="shared" si="1013"/>
        <v>4</v>
      </c>
      <c r="O7204" t="str">
        <f t="shared" si="1014"/>
        <v>Apr</v>
      </c>
      <c r="P7204" t="str">
        <f t="shared" si="1015"/>
        <v>Q2</v>
      </c>
      <c r="Q7204" t="str">
        <f t="shared" si="1016"/>
        <v>2021-04</v>
      </c>
    </row>
    <row r="7205" spans="1:17" x14ac:dyDescent="0.35">
      <c r="A7205" s="2">
        <v>44742</v>
      </c>
      <c r="B7205" t="s">
        <v>28</v>
      </c>
      <c r="C7205" t="s">
        <v>29</v>
      </c>
      <c r="D7205" t="s">
        <v>30</v>
      </c>
      <c r="E7205" s="3">
        <v>34281</v>
      </c>
      <c r="F7205" s="3">
        <v>10470</v>
      </c>
      <c r="G7205" t="s">
        <v>26</v>
      </c>
      <c r="H7205" s="3" t="s">
        <v>7235</v>
      </c>
      <c r="I7205" s="3">
        <f t="shared" si="1008"/>
        <v>-23811</v>
      </c>
      <c r="J7205" s="4">
        <f t="shared" si="1009"/>
        <v>-0.69458300516320992</v>
      </c>
      <c r="K7205" s="5">
        <f t="shared" si="1010"/>
        <v>0.30541699483679008</v>
      </c>
      <c r="L7205" s="4" t="str">
        <f t="shared" si="1011"/>
        <v>Under Budget</v>
      </c>
      <c r="M7205">
        <f t="shared" si="1012"/>
        <v>2022</v>
      </c>
      <c r="N7205">
        <f t="shared" si="1013"/>
        <v>6</v>
      </c>
      <c r="O7205" t="str">
        <f t="shared" si="1014"/>
        <v>Jun</v>
      </c>
      <c r="P7205" t="str">
        <f t="shared" si="1015"/>
        <v>Q2</v>
      </c>
      <c r="Q7205" t="str">
        <f t="shared" si="1016"/>
        <v>2022-06</v>
      </c>
    </row>
    <row r="7206" spans="1:17" x14ac:dyDescent="0.35">
      <c r="A7206" s="2">
        <v>44576</v>
      </c>
      <c r="B7206" t="s">
        <v>28</v>
      </c>
      <c r="C7206" t="s">
        <v>43</v>
      </c>
      <c r="D7206" t="s">
        <v>58</v>
      </c>
      <c r="E7206" s="3">
        <v>29316</v>
      </c>
      <c r="F7206" s="3">
        <v>154242</v>
      </c>
      <c r="G7206" t="s">
        <v>26</v>
      </c>
      <c r="H7206" s="3" t="s">
        <v>7236</v>
      </c>
      <c r="I7206" s="3">
        <f t="shared" si="1008"/>
        <v>124926</v>
      </c>
      <c r="J7206" s="4">
        <f t="shared" si="1009"/>
        <v>4.2613589848546871</v>
      </c>
      <c r="K7206" s="5">
        <f t="shared" si="1010"/>
        <v>5.2613589848546871</v>
      </c>
      <c r="L7206" s="4" t="str">
        <f t="shared" si="1011"/>
        <v>Over Budget</v>
      </c>
      <c r="M7206">
        <f t="shared" si="1012"/>
        <v>2022</v>
      </c>
      <c r="N7206">
        <f t="shared" si="1013"/>
        <v>1</v>
      </c>
      <c r="O7206" t="str">
        <f t="shared" si="1014"/>
        <v>Jan</v>
      </c>
      <c r="P7206" t="str">
        <f t="shared" si="1015"/>
        <v>Q1</v>
      </c>
      <c r="Q7206" t="str">
        <f t="shared" si="1016"/>
        <v>2022-01</v>
      </c>
    </row>
    <row r="7207" spans="1:17" x14ac:dyDescent="0.35">
      <c r="A7207" s="2">
        <v>44306</v>
      </c>
      <c r="B7207" t="s">
        <v>41</v>
      </c>
      <c r="C7207" t="s">
        <v>29</v>
      </c>
      <c r="D7207" t="s">
        <v>30</v>
      </c>
      <c r="E7207" s="3">
        <v>83915</v>
      </c>
      <c r="F7207" s="3">
        <v>94760</v>
      </c>
      <c r="G7207" t="s">
        <v>21</v>
      </c>
      <c r="H7207" s="3" t="s">
        <v>7237</v>
      </c>
      <c r="I7207" s="3">
        <f t="shared" si="1008"/>
        <v>10845</v>
      </c>
      <c r="J7207" s="4">
        <f t="shared" si="1009"/>
        <v>0.12923791932312459</v>
      </c>
      <c r="K7207" s="5">
        <f t="shared" si="1010"/>
        <v>1.1292379193231246</v>
      </c>
      <c r="L7207" s="4" t="str">
        <f t="shared" si="1011"/>
        <v>Over Budget</v>
      </c>
      <c r="M7207">
        <f t="shared" si="1012"/>
        <v>2021</v>
      </c>
      <c r="N7207">
        <f t="shared" si="1013"/>
        <v>4</v>
      </c>
      <c r="O7207" t="str">
        <f t="shared" si="1014"/>
        <v>Apr</v>
      </c>
      <c r="P7207" t="str">
        <f t="shared" si="1015"/>
        <v>Q2</v>
      </c>
      <c r="Q7207" t="str">
        <f t="shared" si="1016"/>
        <v>2021-04</v>
      </c>
    </row>
    <row r="7208" spans="1:17" x14ac:dyDescent="0.35">
      <c r="A7208" s="2">
        <v>44741</v>
      </c>
      <c r="B7208" t="s">
        <v>41</v>
      </c>
      <c r="C7208" t="s">
        <v>29</v>
      </c>
      <c r="D7208" t="s">
        <v>30</v>
      </c>
      <c r="E7208" s="3">
        <v>56554</v>
      </c>
      <c r="F7208" s="3">
        <v>47182</v>
      </c>
      <c r="G7208" t="s">
        <v>35</v>
      </c>
      <c r="H7208" s="3" t="s">
        <v>7238</v>
      </c>
      <c r="I7208" s="3">
        <f t="shared" si="1008"/>
        <v>-9372</v>
      </c>
      <c r="J7208" s="4">
        <f t="shared" si="1009"/>
        <v>-0.16571772111610142</v>
      </c>
      <c r="K7208" s="5">
        <f t="shared" si="1010"/>
        <v>0.83428227888389861</v>
      </c>
      <c r="L7208" s="4" t="str">
        <f t="shared" si="1011"/>
        <v>Under Budget</v>
      </c>
      <c r="M7208">
        <f t="shared" si="1012"/>
        <v>2022</v>
      </c>
      <c r="N7208">
        <f t="shared" si="1013"/>
        <v>6</v>
      </c>
      <c r="O7208" t="str">
        <f t="shared" si="1014"/>
        <v>Jun</v>
      </c>
      <c r="P7208" t="str">
        <f t="shared" si="1015"/>
        <v>Q2</v>
      </c>
      <c r="Q7208" t="str">
        <f t="shared" si="1016"/>
        <v>2022-06</v>
      </c>
    </row>
    <row r="7209" spans="1:17" x14ac:dyDescent="0.35">
      <c r="A7209" s="2">
        <v>44550</v>
      </c>
      <c r="B7209" t="s">
        <v>18</v>
      </c>
      <c r="C7209" t="s">
        <v>23</v>
      </c>
      <c r="D7209" t="s">
        <v>25</v>
      </c>
      <c r="E7209" s="3">
        <v>10207</v>
      </c>
      <c r="F7209" s="3">
        <v>151461</v>
      </c>
      <c r="G7209" t="s">
        <v>21</v>
      </c>
      <c r="H7209" s="3" t="s">
        <v>7239</v>
      </c>
      <c r="I7209" s="3">
        <f t="shared" si="1008"/>
        <v>141254</v>
      </c>
      <c r="J7209" s="4">
        <f t="shared" si="1009"/>
        <v>13.838934064857451</v>
      </c>
      <c r="K7209" s="5">
        <f t="shared" si="1010"/>
        <v>14.838934064857451</v>
      </c>
      <c r="L7209" s="4" t="str">
        <f t="shared" si="1011"/>
        <v>Over Budget</v>
      </c>
      <c r="M7209">
        <f t="shared" si="1012"/>
        <v>2021</v>
      </c>
      <c r="N7209">
        <f t="shared" si="1013"/>
        <v>12</v>
      </c>
      <c r="O7209" t="str">
        <f t="shared" si="1014"/>
        <v>Dec</v>
      </c>
      <c r="P7209" t="str">
        <f t="shared" si="1015"/>
        <v>Q4</v>
      </c>
      <c r="Q7209" t="str">
        <f t="shared" si="1016"/>
        <v>2021-12</v>
      </c>
    </row>
    <row r="7210" spans="1:17" x14ac:dyDescent="0.35">
      <c r="A7210" s="2">
        <v>44939</v>
      </c>
      <c r="B7210" t="s">
        <v>18</v>
      </c>
      <c r="C7210" t="s">
        <v>23</v>
      </c>
      <c r="D7210" t="s">
        <v>58</v>
      </c>
      <c r="E7210" s="3">
        <v>10073</v>
      </c>
      <c r="F7210" s="3">
        <v>74133</v>
      </c>
      <c r="G7210" t="s">
        <v>32</v>
      </c>
      <c r="H7210" s="3" t="s">
        <v>7240</v>
      </c>
      <c r="I7210" s="3">
        <f t="shared" si="1008"/>
        <v>64060</v>
      </c>
      <c r="J7210" s="4">
        <f t="shared" si="1009"/>
        <v>6.3595751017571729</v>
      </c>
      <c r="K7210" s="5">
        <f t="shared" si="1010"/>
        <v>7.3595751017571729</v>
      </c>
      <c r="L7210" s="4" t="str">
        <f t="shared" si="1011"/>
        <v>Over Budget</v>
      </c>
      <c r="M7210">
        <f t="shared" si="1012"/>
        <v>2023</v>
      </c>
      <c r="N7210">
        <f t="shared" si="1013"/>
        <v>1</v>
      </c>
      <c r="O7210" t="str">
        <f t="shared" si="1014"/>
        <v>Jan</v>
      </c>
      <c r="P7210" t="str">
        <f t="shared" si="1015"/>
        <v>Q1</v>
      </c>
      <c r="Q7210" t="str">
        <f t="shared" si="1016"/>
        <v>2023-01</v>
      </c>
    </row>
    <row r="7211" spans="1:17" x14ac:dyDescent="0.35">
      <c r="A7211" s="2">
        <v>44513</v>
      </c>
      <c r="B7211" t="s">
        <v>23</v>
      </c>
      <c r="C7211" t="s">
        <v>29</v>
      </c>
      <c r="D7211" t="s">
        <v>58</v>
      </c>
      <c r="E7211" s="3">
        <v>34427</v>
      </c>
      <c r="F7211" s="3">
        <v>132452</v>
      </c>
      <c r="G7211" t="s">
        <v>32</v>
      </c>
      <c r="H7211" s="3" t="s">
        <v>7241</v>
      </c>
      <c r="I7211" s="3">
        <f t="shared" si="1008"/>
        <v>98025</v>
      </c>
      <c r="J7211" s="4">
        <f t="shared" si="1009"/>
        <v>2.847329131205159</v>
      </c>
      <c r="K7211" s="5">
        <f t="shared" si="1010"/>
        <v>3.847329131205159</v>
      </c>
      <c r="L7211" s="4" t="str">
        <f t="shared" si="1011"/>
        <v>Over Budget</v>
      </c>
      <c r="M7211">
        <f t="shared" si="1012"/>
        <v>2021</v>
      </c>
      <c r="N7211">
        <f t="shared" si="1013"/>
        <v>11</v>
      </c>
      <c r="O7211" t="str">
        <f t="shared" si="1014"/>
        <v>Nov</v>
      </c>
      <c r="P7211" t="str">
        <f t="shared" si="1015"/>
        <v>Q4</v>
      </c>
      <c r="Q7211" t="str">
        <f t="shared" si="1016"/>
        <v>2021-11</v>
      </c>
    </row>
    <row r="7212" spans="1:17" x14ac:dyDescent="0.35">
      <c r="A7212" s="2">
        <v>45285</v>
      </c>
      <c r="B7212" t="s">
        <v>23</v>
      </c>
      <c r="C7212" t="s">
        <v>29</v>
      </c>
      <c r="D7212" t="s">
        <v>58</v>
      </c>
      <c r="E7212" s="3">
        <v>139513</v>
      </c>
      <c r="F7212" s="3">
        <v>147935</v>
      </c>
      <c r="G7212" t="s">
        <v>26</v>
      </c>
      <c r="H7212" s="3" t="s">
        <v>7242</v>
      </c>
      <c r="I7212" s="3">
        <f t="shared" si="1008"/>
        <v>8422</v>
      </c>
      <c r="J7212" s="4">
        <f t="shared" si="1009"/>
        <v>6.0367134245554177E-2</v>
      </c>
      <c r="K7212" s="5">
        <f t="shared" si="1010"/>
        <v>1.0603671342455543</v>
      </c>
      <c r="L7212" s="4" t="str">
        <f t="shared" si="1011"/>
        <v>Over Budget</v>
      </c>
      <c r="M7212">
        <f t="shared" si="1012"/>
        <v>2023</v>
      </c>
      <c r="N7212">
        <f t="shared" si="1013"/>
        <v>12</v>
      </c>
      <c r="O7212" t="str">
        <f t="shared" si="1014"/>
        <v>Dec</v>
      </c>
      <c r="P7212" t="str">
        <f t="shared" si="1015"/>
        <v>Q4</v>
      </c>
      <c r="Q7212" t="str">
        <f t="shared" si="1016"/>
        <v>2023-12</v>
      </c>
    </row>
    <row r="7213" spans="1:17" x14ac:dyDescent="0.35">
      <c r="A7213" s="2">
        <v>44529</v>
      </c>
      <c r="B7213" t="s">
        <v>28</v>
      </c>
      <c r="C7213" t="s">
        <v>34</v>
      </c>
      <c r="D7213" t="s">
        <v>30</v>
      </c>
      <c r="E7213" s="3">
        <v>86347</v>
      </c>
      <c r="F7213" s="3">
        <v>94939</v>
      </c>
      <c r="G7213" t="s">
        <v>26</v>
      </c>
      <c r="H7213" s="3" t="s">
        <v>7243</v>
      </c>
      <c r="I7213" s="3">
        <f t="shared" si="1008"/>
        <v>8592</v>
      </c>
      <c r="J7213" s="4">
        <f t="shared" si="1009"/>
        <v>9.9505483687910415E-2</v>
      </c>
      <c r="K7213" s="5">
        <f t="shared" si="1010"/>
        <v>1.0995054836879103</v>
      </c>
      <c r="L7213" s="4" t="str">
        <f t="shared" si="1011"/>
        <v>Over Budget</v>
      </c>
      <c r="M7213">
        <f t="shared" si="1012"/>
        <v>2021</v>
      </c>
      <c r="N7213">
        <f t="shared" si="1013"/>
        <v>11</v>
      </c>
      <c r="O7213" t="str">
        <f t="shared" si="1014"/>
        <v>Nov</v>
      </c>
      <c r="P7213" t="str">
        <f t="shared" si="1015"/>
        <v>Q4</v>
      </c>
      <c r="Q7213" t="str">
        <f t="shared" si="1016"/>
        <v>2021-11</v>
      </c>
    </row>
    <row r="7214" spans="1:17" x14ac:dyDescent="0.35">
      <c r="A7214" s="2">
        <v>44788</v>
      </c>
      <c r="B7214" t="s">
        <v>55</v>
      </c>
      <c r="C7214" t="s">
        <v>29</v>
      </c>
      <c r="D7214" t="s">
        <v>58</v>
      </c>
      <c r="E7214" s="3">
        <v>84777</v>
      </c>
      <c r="F7214" s="3">
        <v>159171</v>
      </c>
      <c r="G7214" t="s">
        <v>35</v>
      </c>
      <c r="H7214" s="3" t="s">
        <v>7244</v>
      </c>
      <c r="I7214" s="3">
        <f t="shared" si="1008"/>
        <v>74394</v>
      </c>
      <c r="J7214" s="4">
        <f t="shared" si="1009"/>
        <v>0.87752574401075767</v>
      </c>
      <c r="K7214" s="5">
        <f t="shared" si="1010"/>
        <v>1.8775257440107576</v>
      </c>
      <c r="L7214" s="4" t="str">
        <f t="shared" si="1011"/>
        <v>Over Budget</v>
      </c>
      <c r="M7214">
        <f t="shared" si="1012"/>
        <v>2022</v>
      </c>
      <c r="N7214">
        <f t="shared" si="1013"/>
        <v>8</v>
      </c>
      <c r="O7214" t="str">
        <f t="shared" si="1014"/>
        <v>Aug</v>
      </c>
      <c r="P7214" t="str">
        <f t="shared" si="1015"/>
        <v>Q3</v>
      </c>
      <c r="Q7214" t="str">
        <f t="shared" si="1016"/>
        <v>2022-08</v>
      </c>
    </row>
    <row r="7215" spans="1:17" x14ac:dyDescent="0.35">
      <c r="A7215" s="2">
        <v>44979</v>
      </c>
      <c r="B7215" t="s">
        <v>18</v>
      </c>
      <c r="C7215" t="s">
        <v>24</v>
      </c>
      <c r="D7215" t="s">
        <v>25</v>
      </c>
      <c r="E7215" s="3">
        <v>80505</v>
      </c>
      <c r="F7215" s="3">
        <v>134746</v>
      </c>
      <c r="G7215" t="s">
        <v>35</v>
      </c>
      <c r="H7215" s="3" t="s">
        <v>7245</v>
      </c>
      <c r="I7215" s="3">
        <f t="shared" si="1008"/>
        <v>54241</v>
      </c>
      <c r="J7215" s="4">
        <f t="shared" si="1009"/>
        <v>0.67375939382647043</v>
      </c>
      <c r="K7215" s="5">
        <f t="shared" si="1010"/>
        <v>1.6737593938264703</v>
      </c>
      <c r="L7215" s="4" t="str">
        <f t="shared" si="1011"/>
        <v>Over Budget</v>
      </c>
      <c r="M7215">
        <f t="shared" si="1012"/>
        <v>2023</v>
      </c>
      <c r="N7215">
        <f t="shared" si="1013"/>
        <v>2</v>
      </c>
      <c r="O7215" t="str">
        <f t="shared" si="1014"/>
        <v>Feb</v>
      </c>
      <c r="P7215" t="str">
        <f t="shared" si="1015"/>
        <v>Q1</v>
      </c>
      <c r="Q7215" t="str">
        <f t="shared" si="1016"/>
        <v>2023-02</v>
      </c>
    </row>
    <row r="7216" spans="1:17" x14ac:dyDescent="0.35">
      <c r="A7216" s="2">
        <v>44736</v>
      </c>
      <c r="B7216" t="s">
        <v>28</v>
      </c>
      <c r="C7216" t="s">
        <v>43</v>
      </c>
      <c r="D7216" t="s">
        <v>39</v>
      </c>
      <c r="E7216" s="3">
        <v>50472</v>
      </c>
      <c r="F7216" s="3">
        <v>10899</v>
      </c>
      <c r="G7216" t="s">
        <v>35</v>
      </c>
      <c r="H7216" s="3" t="s">
        <v>7246</v>
      </c>
      <c r="I7216" s="3">
        <f t="shared" si="1008"/>
        <v>-39573</v>
      </c>
      <c r="J7216" s="4">
        <f t="shared" si="1009"/>
        <v>-0.78405848787446508</v>
      </c>
      <c r="K7216" s="5">
        <f t="shared" si="1010"/>
        <v>0.21594151212553495</v>
      </c>
      <c r="L7216" s="4" t="str">
        <f t="shared" si="1011"/>
        <v>Under Budget</v>
      </c>
      <c r="M7216">
        <f t="shared" si="1012"/>
        <v>2022</v>
      </c>
      <c r="N7216">
        <f t="shared" si="1013"/>
        <v>6</v>
      </c>
      <c r="O7216" t="str">
        <f t="shared" si="1014"/>
        <v>Jun</v>
      </c>
      <c r="P7216" t="str">
        <f t="shared" si="1015"/>
        <v>Q2</v>
      </c>
      <c r="Q7216" t="str">
        <f t="shared" si="1016"/>
        <v>2022-06</v>
      </c>
    </row>
    <row r="7217" spans="1:17" x14ac:dyDescent="0.35">
      <c r="A7217" s="2">
        <v>44931</v>
      </c>
      <c r="B7217" t="s">
        <v>55</v>
      </c>
      <c r="C7217" t="s">
        <v>24</v>
      </c>
      <c r="D7217" t="s">
        <v>30</v>
      </c>
      <c r="E7217" s="3">
        <v>146961</v>
      </c>
      <c r="F7217" s="3">
        <v>157919</v>
      </c>
      <c r="G7217" t="s">
        <v>26</v>
      </c>
      <c r="H7217" s="3" t="s">
        <v>7247</v>
      </c>
      <c r="I7217" s="3">
        <f t="shared" si="1008"/>
        <v>10958</v>
      </c>
      <c r="J7217" s="4">
        <f t="shared" si="1009"/>
        <v>7.4563999972781889E-2</v>
      </c>
      <c r="K7217" s="5">
        <f t="shared" si="1010"/>
        <v>1.0745639999727818</v>
      </c>
      <c r="L7217" s="4" t="str">
        <f t="shared" si="1011"/>
        <v>Over Budget</v>
      </c>
      <c r="M7217">
        <f t="shared" si="1012"/>
        <v>2023</v>
      </c>
      <c r="N7217">
        <f t="shared" si="1013"/>
        <v>1</v>
      </c>
      <c r="O7217" t="str">
        <f t="shared" si="1014"/>
        <v>Jan</v>
      </c>
      <c r="P7217" t="str">
        <f t="shared" si="1015"/>
        <v>Q1</v>
      </c>
      <c r="Q7217" t="str">
        <f t="shared" si="1016"/>
        <v>2023-01</v>
      </c>
    </row>
    <row r="7218" spans="1:17" x14ac:dyDescent="0.35">
      <c r="A7218" s="2">
        <v>44817</v>
      </c>
      <c r="B7218" t="s">
        <v>41</v>
      </c>
      <c r="C7218" t="s">
        <v>23</v>
      </c>
      <c r="D7218" t="s">
        <v>39</v>
      </c>
      <c r="E7218" s="3">
        <v>149778</v>
      </c>
      <c r="F7218" s="3">
        <v>110294</v>
      </c>
      <c r="G7218" t="s">
        <v>21</v>
      </c>
      <c r="H7218" s="3" t="s">
        <v>7248</v>
      </c>
      <c r="I7218" s="3">
        <f t="shared" si="1008"/>
        <v>-39484</v>
      </c>
      <c r="J7218" s="4">
        <f t="shared" si="1009"/>
        <v>-0.26361681955961491</v>
      </c>
      <c r="K7218" s="5">
        <f t="shared" si="1010"/>
        <v>0.73638318044038509</v>
      </c>
      <c r="L7218" s="4" t="str">
        <f t="shared" si="1011"/>
        <v>Under Budget</v>
      </c>
      <c r="M7218">
        <f t="shared" si="1012"/>
        <v>2022</v>
      </c>
      <c r="N7218">
        <f t="shared" si="1013"/>
        <v>9</v>
      </c>
      <c r="O7218" t="str">
        <f t="shared" si="1014"/>
        <v>Sep</v>
      </c>
      <c r="P7218" t="str">
        <f t="shared" si="1015"/>
        <v>Q3</v>
      </c>
      <c r="Q7218" t="str">
        <f t="shared" si="1016"/>
        <v>2022-09</v>
      </c>
    </row>
    <row r="7219" spans="1:17" x14ac:dyDescent="0.35">
      <c r="A7219" s="2">
        <v>44815</v>
      </c>
      <c r="B7219" t="s">
        <v>23</v>
      </c>
      <c r="C7219" t="s">
        <v>24</v>
      </c>
      <c r="D7219" t="s">
        <v>39</v>
      </c>
      <c r="E7219" s="3">
        <v>21520</v>
      </c>
      <c r="F7219" s="3">
        <v>43516</v>
      </c>
      <c r="G7219" t="s">
        <v>26</v>
      </c>
      <c r="H7219" s="3" t="s">
        <v>7249</v>
      </c>
      <c r="I7219" s="3">
        <f t="shared" si="1008"/>
        <v>21996</v>
      </c>
      <c r="J7219" s="4">
        <f t="shared" si="1009"/>
        <v>1.0221189591078066</v>
      </c>
      <c r="K7219" s="5">
        <f t="shared" si="1010"/>
        <v>2.0221189591078068</v>
      </c>
      <c r="L7219" s="4" t="str">
        <f t="shared" si="1011"/>
        <v>Over Budget</v>
      </c>
      <c r="M7219">
        <f t="shared" si="1012"/>
        <v>2022</v>
      </c>
      <c r="N7219">
        <f t="shared" si="1013"/>
        <v>9</v>
      </c>
      <c r="O7219" t="str">
        <f t="shared" si="1014"/>
        <v>Sep</v>
      </c>
      <c r="P7219" t="str">
        <f t="shared" si="1015"/>
        <v>Q3</v>
      </c>
      <c r="Q7219" t="str">
        <f t="shared" si="1016"/>
        <v>2022-09</v>
      </c>
    </row>
    <row r="7220" spans="1:17" x14ac:dyDescent="0.35">
      <c r="A7220" s="2">
        <v>45105</v>
      </c>
      <c r="B7220" t="s">
        <v>18</v>
      </c>
      <c r="C7220" t="s">
        <v>19</v>
      </c>
      <c r="D7220" t="s">
        <v>30</v>
      </c>
      <c r="E7220" s="3">
        <v>141351</v>
      </c>
      <c r="F7220" s="3">
        <v>84318</v>
      </c>
      <c r="G7220" t="s">
        <v>32</v>
      </c>
      <c r="H7220" s="3" t="s">
        <v>7250</v>
      </c>
      <c r="I7220" s="3">
        <f t="shared" si="1008"/>
        <v>-57033</v>
      </c>
      <c r="J7220" s="4">
        <f t="shared" si="1009"/>
        <v>-0.40348494174077298</v>
      </c>
      <c r="K7220" s="5">
        <f t="shared" si="1010"/>
        <v>0.59651505825922702</v>
      </c>
      <c r="L7220" s="4" t="str">
        <f t="shared" si="1011"/>
        <v>Under Budget</v>
      </c>
      <c r="M7220">
        <f t="shared" si="1012"/>
        <v>2023</v>
      </c>
      <c r="N7220">
        <f t="shared" si="1013"/>
        <v>6</v>
      </c>
      <c r="O7220" t="str">
        <f t="shared" si="1014"/>
        <v>Jun</v>
      </c>
      <c r="P7220" t="str">
        <f t="shared" si="1015"/>
        <v>Q2</v>
      </c>
      <c r="Q7220" t="str">
        <f t="shared" si="1016"/>
        <v>2023-06</v>
      </c>
    </row>
    <row r="7221" spans="1:17" x14ac:dyDescent="0.35">
      <c r="A7221" s="2">
        <v>45188</v>
      </c>
      <c r="B7221" t="s">
        <v>28</v>
      </c>
      <c r="C7221" t="s">
        <v>19</v>
      </c>
      <c r="D7221" t="s">
        <v>30</v>
      </c>
      <c r="E7221" s="3">
        <v>74305</v>
      </c>
      <c r="F7221" s="3">
        <v>21586</v>
      </c>
      <c r="G7221" t="s">
        <v>26</v>
      </c>
      <c r="H7221" s="3" t="s">
        <v>7251</v>
      </c>
      <c r="I7221" s="3">
        <f t="shared" si="1008"/>
        <v>-52719</v>
      </c>
      <c r="J7221" s="4">
        <f t="shared" si="1009"/>
        <v>-0.70949465042729287</v>
      </c>
      <c r="K7221" s="5">
        <f t="shared" si="1010"/>
        <v>0.29050534957270707</v>
      </c>
      <c r="L7221" s="4" t="str">
        <f t="shared" si="1011"/>
        <v>Under Budget</v>
      </c>
      <c r="M7221">
        <f t="shared" si="1012"/>
        <v>2023</v>
      </c>
      <c r="N7221">
        <f t="shared" si="1013"/>
        <v>9</v>
      </c>
      <c r="O7221" t="str">
        <f t="shared" si="1014"/>
        <v>Sep</v>
      </c>
      <c r="P7221" t="str">
        <f t="shared" si="1015"/>
        <v>Q3</v>
      </c>
      <c r="Q7221" t="str">
        <f t="shared" si="1016"/>
        <v>2023-09</v>
      </c>
    </row>
    <row r="7222" spans="1:17" x14ac:dyDescent="0.35">
      <c r="A7222" s="2">
        <v>44295</v>
      </c>
      <c r="B7222" t="s">
        <v>41</v>
      </c>
      <c r="C7222" t="s">
        <v>23</v>
      </c>
      <c r="D7222" t="s">
        <v>58</v>
      </c>
      <c r="E7222" s="3">
        <v>103098</v>
      </c>
      <c r="F7222" s="3">
        <v>19222</v>
      </c>
      <c r="G7222" t="s">
        <v>35</v>
      </c>
      <c r="H7222" s="3" t="s">
        <v>7252</v>
      </c>
      <c r="I7222" s="3">
        <f t="shared" si="1008"/>
        <v>-83876</v>
      </c>
      <c r="J7222" s="4">
        <f t="shared" si="1009"/>
        <v>-0.81355603406467636</v>
      </c>
      <c r="K7222" s="5">
        <f t="shared" si="1010"/>
        <v>0.18644396593532367</v>
      </c>
      <c r="L7222" s="4" t="str">
        <f t="shared" si="1011"/>
        <v>Under Budget</v>
      </c>
      <c r="M7222">
        <f t="shared" si="1012"/>
        <v>2021</v>
      </c>
      <c r="N7222">
        <f t="shared" si="1013"/>
        <v>4</v>
      </c>
      <c r="O7222" t="str">
        <f t="shared" si="1014"/>
        <v>Apr</v>
      </c>
      <c r="P7222" t="str">
        <f t="shared" si="1015"/>
        <v>Q2</v>
      </c>
      <c r="Q7222" t="str">
        <f t="shared" si="1016"/>
        <v>2021-04</v>
      </c>
    </row>
    <row r="7223" spans="1:17" x14ac:dyDescent="0.35">
      <c r="A7223" s="2">
        <v>44513</v>
      </c>
      <c r="B7223" t="s">
        <v>37</v>
      </c>
      <c r="C7223" t="s">
        <v>24</v>
      </c>
      <c r="D7223" t="s">
        <v>25</v>
      </c>
      <c r="E7223" s="3">
        <v>103491</v>
      </c>
      <c r="F7223" s="3">
        <v>101493</v>
      </c>
      <c r="G7223" t="s">
        <v>32</v>
      </c>
      <c r="H7223" s="3" t="s">
        <v>7253</v>
      </c>
      <c r="I7223" s="3">
        <f t="shared" si="1008"/>
        <v>-1998</v>
      </c>
      <c r="J7223" s="4">
        <f t="shared" si="1009"/>
        <v>-1.9306026611009653E-2</v>
      </c>
      <c r="K7223" s="5">
        <f t="shared" si="1010"/>
        <v>0.98069397338899034</v>
      </c>
      <c r="L7223" s="4" t="str">
        <f t="shared" si="1011"/>
        <v>Under Budget</v>
      </c>
      <c r="M7223">
        <f t="shared" si="1012"/>
        <v>2021</v>
      </c>
      <c r="N7223">
        <f t="shared" si="1013"/>
        <v>11</v>
      </c>
      <c r="O7223" t="str">
        <f t="shared" si="1014"/>
        <v>Nov</v>
      </c>
      <c r="P7223" t="str">
        <f t="shared" si="1015"/>
        <v>Q4</v>
      </c>
      <c r="Q7223" t="str">
        <f t="shared" si="1016"/>
        <v>2021-11</v>
      </c>
    </row>
    <row r="7224" spans="1:17" x14ac:dyDescent="0.35">
      <c r="A7224" s="2">
        <v>44319</v>
      </c>
      <c r="B7224" t="s">
        <v>41</v>
      </c>
      <c r="C7224" t="s">
        <v>43</v>
      </c>
      <c r="D7224" t="s">
        <v>30</v>
      </c>
      <c r="E7224" s="3">
        <v>141362</v>
      </c>
      <c r="F7224" s="3">
        <v>104127</v>
      </c>
      <c r="G7224" t="s">
        <v>26</v>
      </c>
      <c r="H7224" s="3" t="s">
        <v>7254</v>
      </c>
      <c r="I7224" s="3">
        <f t="shared" si="1008"/>
        <v>-37235</v>
      </c>
      <c r="J7224" s="4">
        <f t="shared" si="1009"/>
        <v>-0.26340176284998795</v>
      </c>
      <c r="K7224" s="5">
        <f t="shared" si="1010"/>
        <v>0.73659823715001205</v>
      </c>
      <c r="L7224" s="4" t="str">
        <f t="shared" si="1011"/>
        <v>Under Budget</v>
      </c>
      <c r="M7224">
        <f t="shared" si="1012"/>
        <v>2021</v>
      </c>
      <c r="N7224">
        <f t="shared" si="1013"/>
        <v>5</v>
      </c>
      <c r="O7224" t="str">
        <f t="shared" si="1014"/>
        <v>May</v>
      </c>
      <c r="P7224" t="str">
        <f t="shared" si="1015"/>
        <v>Q2</v>
      </c>
      <c r="Q7224" t="str">
        <f t="shared" si="1016"/>
        <v>2021-05</v>
      </c>
    </row>
    <row r="7225" spans="1:17" x14ac:dyDescent="0.35">
      <c r="A7225" s="2">
        <v>44995</v>
      </c>
      <c r="B7225" t="s">
        <v>28</v>
      </c>
      <c r="C7225" t="s">
        <v>23</v>
      </c>
      <c r="D7225" t="s">
        <v>39</v>
      </c>
      <c r="E7225" s="3">
        <v>140351</v>
      </c>
      <c r="F7225" s="3">
        <v>138179</v>
      </c>
      <c r="G7225" t="s">
        <v>35</v>
      </c>
      <c r="H7225" s="3" t="s">
        <v>7255</v>
      </c>
      <c r="I7225" s="3">
        <f t="shared" si="1008"/>
        <v>-2172</v>
      </c>
      <c r="J7225" s="4">
        <f t="shared" si="1009"/>
        <v>-1.5475486458949349E-2</v>
      </c>
      <c r="K7225" s="5">
        <f t="shared" si="1010"/>
        <v>0.98452451354105064</v>
      </c>
      <c r="L7225" s="4" t="str">
        <f t="shared" si="1011"/>
        <v>Under Budget</v>
      </c>
      <c r="M7225">
        <f t="shared" si="1012"/>
        <v>2023</v>
      </c>
      <c r="N7225">
        <f t="shared" si="1013"/>
        <v>3</v>
      </c>
      <c r="O7225" t="str">
        <f t="shared" si="1014"/>
        <v>Mar</v>
      </c>
      <c r="P7225" t="str">
        <f t="shared" si="1015"/>
        <v>Q1</v>
      </c>
      <c r="Q7225" t="str">
        <f t="shared" si="1016"/>
        <v>2023-03</v>
      </c>
    </row>
    <row r="7226" spans="1:17" x14ac:dyDescent="0.35">
      <c r="A7226" s="2">
        <v>44653</v>
      </c>
      <c r="B7226" t="s">
        <v>23</v>
      </c>
      <c r="C7226" t="s">
        <v>19</v>
      </c>
      <c r="D7226" t="s">
        <v>30</v>
      </c>
      <c r="E7226" s="3">
        <v>99903</v>
      </c>
      <c r="F7226" s="3">
        <v>34287</v>
      </c>
      <c r="G7226" t="s">
        <v>26</v>
      </c>
      <c r="H7226" s="3" t="s">
        <v>7256</v>
      </c>
      <c r="I7226" s="3">
        <f t="shared" si="1008"/>
        <v>-65616</v>
      </c>
      <c r="J7226" s="4">
        <f t="shared" si="1009"/>
        <v>-0.65679709318038493</v>
      </c>
      <c r="K7226" s="5">
        <f t="shared" si="1010"/>
        <v>0.34320290681961502</v>
      </c>
      <c r="L7226" s="4" t="str">
        <f t="shared" si="1011"/>
        <v>Under Budget</v>
      </c>
      <c r="M7226">
        <f t="shared" si="1012"/>
        <v>2022</v>
      </c>
      <c r="N7226">
        <f t="shared" si="1013"/>
        <v>4</v>
      </c>
      <c r="O7226" t="str">
        <f t="shared" si="1014"/>
        <v>Apr</v>
      </c>
      <c r="P7226" t="str">
        <f t="shared" si="1015"/>
        <v>Q2</v>
      </c>
      <c r="Q7226" t="str">
        <f t="shared" si="1016"/>
        <v>2022-04</v>
      </c>
    </row>
    <row r="7227" spans="1:17" x14ac:dyDescent="0.35">
      <c r="A7227" s="2">
        <v>44718</v>
      </c>
      <c r="B7227" t="s">
        <v>55</v>
      </c>
      <c r="C7227" t="s">
        <v>23</v>
      </c>
      <c r="D7227" t="s">
        <v>25</v>
      </c>
      <c r="E7227" s="3">
        <v>34107</v>
      </c>
      <c r="F7227" s="3">
        <v>137908</v>
      </c>
      <c r="G7227" t="s">
        <v>26</v>
      </c>
      <c r="H7227" s="3" t="s">
        <v>7257</v>
      </c>
      <c r="I7227" s="3">
        <f t="shared" si="1008"/>
        <v>103801</v>
      </c>
      <c r="J7227" s="4">
        <f t="shared" si="1009"/>
        <v>3.0433928519072331</v>
      </c>
      <c r="K7227" s="5">
        <f t="shared" si="1010"/>
        <v>4.0433928519072335</v>
      </c>
      <c r="L7227" s="4" t="str">
        <f t="shared" si="1011"/>
        <v>Over Budget</v>
      </c>
      <c r="M7227">
        <f t="shared" si="1012"/>
        <v>2022</v>
      </c>
      <c r="N7227">
        <f t="shared" si="1013"/>
        <v>6</v>
      </c>
      <c r="O7227" t="str">
        <f t="shared" si="1014"/>
        <v>Jun</v>
      </c>
      <c r="P7227" t="str">
        <f t="shared" si="1015"/>
        <v>Q2</v>
      </c>
      <c r="Q7227" t="str">
        <f t="shared" si="1016"/>
        <v>2022-06</v>
      </c>
    </row>
    <row r="7228" spans="1:17" x14ac:dyDescent="0.35">
      <c r="A7228" s="2">
        <v>44716</v>
      </c>
      <c r="B7228" t="s">
        <v>37</v>
      </c>
      <c r="C7228" t="s">
        <v>24</v>
      </c>
      <c r="D7228" t="s">
        <v>20</v>
      </c>
      <c r="E7228" s="3">
        <v>93542</v>
      </c>
      <c r="F7228" s="3">
        <v>168673</v>
      </c>
      <c r="G7228" t="s">
        <v>35</v>
      </c>
      <c r="H7228" s="3" t="s">
        <v>7258</v>
      </c>
      <c r="I7228" s="3">
        <f t="shared" si="1008"/>
        <v>75131</v>
      </c>
      <c r="J7228" s="4">
        <f t="shared" si="1009"/>
        <v>0.80317932051912511</v>
      </c>
      <c r="K7228" s="5">
        <f t="shared" si="1010"/>
        <v>1.8031793205191251</v>
      </c>
      <c r="L7228" s="4" t="str">
        <f t="shared" si="1011"/>
        <v>Over Budget</v>
      </c>
      <c r="M7228">
        <f t="shared" si="1012"/>
        <v>2022</v>
      </c>
      <c r="N7228">
        <f t="shared" si="1013"/>
        <v>6</v>
      </c>
      <c r="O7228" t="str">
        <f t="shared" si="1014"/>
        <v>Jun</v>
      </c>
      <c r="P7228" t="str">
        <f t="shared" si="1015"/>
        <v>Q2</v>
      </c>
      <c r="Q7228" t="str">
        <f t="shared" si="1016"/>
        <v>2022-06</v>
      </c>
    </row>
    <row r="7229" spans="1:17" x14ac:dyDescent="0.35">
      <c r="A7229" s="2">
        <v>45113</v>
      </c>
      <c r="B7229" t="s">
        <v>37</v>
      </c>
      <c r="C7229" t="s">
        <v>24</v>
      </c>
      <c r="D7229" t="s">
        <v>39</v>
      </c>
      <c r="E7229" s="3">
        <v>29935</v>
      </c>
      <c r="F7229" s="3">
        <v>158857</v>
      </c>
      <c r="G7229" t="s">
        <v>32</v>
      </c>
      <c r="H7229" s="3" t="s">
        <v>7259</v>
      </c>
      <c r="I7229" s="3">
        <f t="shared" si="1008"/>
        <v>128922</v>
      </c>
      <c r="J7229" s="4">
        <f t="shared" si="1009"/>
        <v>4.3067312510439288</v>
      </c>
      <c r="K7229" s="5">
        <f t="shared" si="1010"/>
        <v>5.3067312510439288</v>
      </c>
      <c r="L7229" s="4" t="str">
        <f t="shared" si="1011"/>
        <v>Over Budget</v>
      </c>
      <c r="M7229">
        <f t="shared" si="1012"/>
        <v>2023</v>
      </c>
      <c r="N7229">
        <f t="shared" si="1013"/>
        <v>7</v>
      </c>
      <c r="O7229" t="str">
        <f t="shared" si="1014"/>
        <v>Jul</v>
      </c>
      <c r="P7229" t="str">
        <f t="shared" si="1015"/>
        <v>Q3</v>
      </c>
      <c r="Q7229" t="str">
        <f t="shared" si="1016"/>
        <v>2023-07</v>
      </c>
    </row>
    <row r="7230" spans="1:17" x14ac:dyDescent="0.35">
      <c r="A7230" s="2">
        <v>44913</v>
      </c>
      <c r="B7230" t="s">
        <v>23</v>
      </c>
      <c r="C7230" t="s">
        <v>24</v>
      </c>
      <c r="D7230" t="s">
        <v>20</v>
      </c>
      <c r="E7230" s="3">
        <v>118507</v>
      </c>
      <c r="F7230" s="3">
        <v>110405</v>
      </c>
      <c r="G7230" t="s">
        <v>32</v>
      </c>
      <c r="H7230" s="3" t="s">
        <v>7260</v>
      </c>
      <c r="I7230" s="3">
        <f t="shared" si="1008"/>
        <v>-8102</v>
      </c>
      <c r="J7230" s="4">
        <f t="shared" si="1009"/>
        <v>-6.8367269443999082E-2</v>
      </c>
      <c r="K7230" s="5">
        <f t="shared" si="1010"/>
        <v>0.93163273055600093</v>
      </c>
      <c r="L7230" s="4" t="str">
        <f t="shared" si="1011"/>
        <v>Under Budget</v>
      </c>
      <c r="M7230">
        <f t="shared" si="1012"/>
        <v>2022</v>
      </c>
      <c r="N7230">
        <f t="shared" si="1013"/>
        <v>12</v>
      </c>
      <c r="O7230" t="str">
        <f t="shared" si="1014"/>
        <v>Dec</v>
      </c>
      <c r="P7230" t="str">
        <f t="shared" si="1015"/>
        <v>Q4</v>
      </c>
      <c r="Q7230" t="str">
        <f t="shared" si="1016"/>
        <v>2022-12</v>
      </c>
    </row>
    <row r="7231" spans="1:17" x14ac:dyDescent="0.35">
      <c r="A7231" s="2">
        <v>44511</v>
      </c>
      <c r="B7231" t="s">
        <v>37</v>
      </c>
      <c r="C7231" t="s">
        <v>34</v>
      </c>
      <c r="D7231" t="s">
        <v>20</v>
      </c>
      <c r="E7231" s="3">
        <v>70033</v>
      </c>
      <c r="F7231" s="3">
        <v>64907</v>
      </c>
      <c r="G7231" t="s">
        <v>21</v>
      </c>
      <c r="H7231" s="3" t="s">
        <v>7261</v>
      </c>
      <c r="I7231" s="3">
        <f t="shared" si="1008"/>
        <v>-5126</v>
      </c>
      <c r="J7231" s="4">
        <f t="shared" si="1009"/>
        <v>-7.319406565476276E-2</v>
      </c>
      <c r="K7231" s="5">
        <f t="shared" si="1010"/>
        <v>0.92680593434523728</v>
      </c>
      <c r="L7231" s="4" t="str">
        <f t="shared" si="1011"/>
        <v>Under Budget</v>
      </c>
      <c r="M7231">
        <f t="shared" si="1012"/>
        <v>2021</v>
      </c>
      <c r="N7231">
        <f t="shared" si="1013"/>
        <v>11</v>
      </c>
      <c r="O7231" t="str">
        <f t="shared" si="1014"/>
        <v>Nov</v>
      </c>
      <c r="P7231" t="str">
        <f t="shared" si="1015"/>
        <v>Q4</v>
      </c>
      <c r="Q7231" t="str">
        <f t="shared" si="1016"/>
        <v>2021-11</v>
      </c>
    </row>
    <row r="7232" spans="1:17" x14ac:dyDescent="0.35">
      <c r="A7232" s="2">
        <v>44905</v>
      </c>
      <c r="B7232" t="s">
        <v>18</v>
      </c>
      <c r="C7232" t="s">
        <v>24</v>
      </c>
      <c r="D7232" t="s">
        <v>25</v>
      </c>
      <c r="E7232" s="3">
        <v>15257</v>
      </c>
      <c r="F7232" s="3">
        <v>92336</v>
      </c>
      <c r="G7232" t="s">
        <v>32</v>
      </c>
      <c r="H7232" s="3" t="s">
        <v>7262</v>
      </c>
      <c r="I7232" s="3">
        <f t="shared" si="1008"/>
        <v>77079</v>
      </c>
      <c r="J7232" s="4">
        <f t="shared" si="1009"/>
        <v>5.0520416857835748</v>
      </c>
      <c r="K7232" s="5">
        <f t="shared" si="1010"/>
        <v>6.0520416857835748</v>
      </c>
      <c r="L7232" s="4" t="str">
        <f t="shared" si="1011"/>
        <v>Over Budget</v>
      </c>
      <c r="M7232">
        <f t="shared" si="1012"/>
        <v>2022</v>
      </c>
      <c r="N7232">
        <f t="shared" si="1013"/>
        <v>12</v>
      </c>
      <c r="O7232" t="str">
        <f t="shared" si="1014"/>
        <v>Dec</v>
      </c>
      <c r="P7232" t="str">
        <f t="shared" si="1015"/>
        <v>Q4</v>
      </c>
      <c r="Q7232" t="str">
        <f t="shared" si="1016"/>
        <v>2022-12</v>
      </c>
    </row>
    <row r="7233" spans="1:17" x14ac:dyDescent="0.35">
      <c r="A7233" s="2">
        <v>44906</v>
      </c>
      <c r="B7233" t="s">
        <v>28</v>
      </c>
      <c r="C7233" t="s">
        <v>29</v>
      </c>
      <c r="D7233" t="s">
        <v>30</v>
      </c>
      <c r="E7233" s="3">
        <v>112299</v>
      </c>
      <c r="F7233" s="3">
        <v>149592</v>
      </c>
      <c r="G7233" t="s">
        <v>26</v>
      </c>
      <c r="H7233" s="3" t="s">
        <v>7263</v>
      </c>
      <c r="I7233" s="3">
        <f t="shared" si="1008"/>
        <v>37293</v>
      </c>
      <c r="J7233" s="4">
        <f t="shared" si="1009"/>
        <v>0.33208666150188337</v>
      </c>
      <c r="K7233" s="5">
        <f t="shared" si="1010"/>
        <v>1.3320866615018834</v>
      </c>
      <c r="L7233" s="4" t="str">
        <f t="shared" si="1011"/>
        <v>Over Budget</v>
      </c>
      <c r="M7233">
        <f t="shared" si="1012"/>
        <v>2022</v>
      </c>
      <c r="N7233">
        <f t="shared" si="1013"/>
        <v>12</v>
      </c>
      <c r="O7233" t="str">
        <f t="shared" si="1014"/>
        <v>Dec</v>
      </c>
      <c r="P7233" t="str">
        <f t="shared" si="1015"/>
        <v>Q4</v>
      </c>
      <c r="Q7233" t="str">
        <f t="shared" si="1016"/>
        <v>2022-12</v>
      </c>
    </row>
    <row r="7234" spans="1:17" x14ac:dyDescent="0.35">
      <c r="A7234" s="2">
        <v>45240</v>
      </c>
      <c r="B7234" t="s">
        <v>37</v>
      </c>
      <c r="C7234" t="s">
        <v>19</v>
      </c>
      <c r="D7234" t="s">
        <v>20</v>
      </c>
      <c r="E7234" s="3">
        <v>114110</v>
      </c>
      <c r="F7234" s="3">
        <v>40432</v>
      </c>
      <c r="G7234" t="s">
        <v>35</v>
      </c>
      <c r="H7234" s="3" t="s">
        <v>7264</v>
      </c>
      <c r="I7234" s="3">
        <f t="shared" si="1008"/>
        <v>-73678</v>
      </c>
      <c r="J7234" s="4">
        <f t="shared" si="1009"/>
        <v>-0.64567522565945146</v>
      </c>
      <c r="K7234" s="5">
        <f t="shared" si="1010"/>
        <v>0.3543247743405486</v>
      </c>
      <c r="L7234" s="4" t="str">
        <f t="shared" si="1011"/>
        <v>Under Budget</v>
      </c>
      <c r="M7234">
        <f t="shared" si="1012"/>
        <v>2023</v>
      </c>
      <c r="N7234">
        <f t="shared" si="1013"/>
        <v>11</v>
      </c>
      <c r="O7234" t="str">
        <f t="shared" si="1014"/>
        <v>Nov</v>
      </c>
      <c r="P7234" t="str">
        <f t="shared" si="1015"/>
        <v>Q4</v>
      </c>
      <c r="Q7234" t="str">
        <f t="shared" si="1016"/>
        <v>2023-11</v>
      </c>
    </row>
    <row r="7235" spans="1:17" x14ac:dyDescent="0.35">
      <c r="A7235" s="2">
        <v>44756</v>
      </c>
      <c r="B7235" t="s">
        <v>41</v>
      </c>
      <c r="C7235" t="s">
        <v>19</v>
      </c>
      <c r="D7235" t="s">
        <v>58</v>
      </c>
      <c r="E7235" s="3">
        <v>104358</v>
      </c>
      <c r="F7235" s="3">
        <v>33654</v>
      </c>
      <c r="G7235" t="s">
        <v>32</v>
      </c>
      <c r="H7235" s="3" t="s">
        <v>7265</v>
      </c>
      <c r="I7235" s="3">
        <f t="shared" si="1008"/>
        <v>-70704</v>
      </c>
      <c r="J7235" s="4">
        <f t="shared" si="1009"/>
        <v>-0.67751394239061691</v>
      </c>
      <c r="K7235" s="5">
        <f t="shared" si="1010"/>
        <v>0.32248605760938309</v>
      </c>
      <c r="L7235" s="4" t="str">
        <f t="shared" si="1011"/>
        <v>Under Budget</v>
      </c>
      <c r="M7235">
        <f t="shared" si="1012"/>
        <v>2022</v>
      </c>
      <c r="N7235">
        <f t="shared" si="1013"/>
        <v>7</v>
      </c>
      <c r="O7235" t="str">
        <f t="shared" si="1014"/>
        <v>Jul</v>
      </c>
      <c r="P7235" t="str">
        <f t="shared" si="1015"/>
        <v>Q3</v>
      </c>
      <c r="Q7235" t="str">
        <f t="shared" si="1016"/>
        <v>2022-07</v>
      </c>
    </row>
    <row r="7236" spans="1:17" x14ac:dyDescent="0.35">
      <c r="A7236" s="2">
        <v>45165</v>
      </c>
      <c r="B7236" t="s">
        <v>55</v>
      </c>
      <c r="C7236" t="s">
        <v>34</v>
      </c>
      <c r="D7236" t="s">
        <v>30</v>
      </c>
      <c r="E7236" s="3">
        <v>111996</v>
      </c>
      <c r="F7236" s="3">
        <v>127976</v>
      </c>
      <c r="G7236" t="s">
        <v>26</v>
      </c>
      <c r="H7236" s="3" t="s">
        <v>7266</v>
      </c>
      <c r="I7236" s="3">
        <f t="shared" si="1008"/>
        <v>15980</v>
      </c>
      <c r="J7236" s="4">
        <f t="shared" si="1009"/>
        <v>0.14268366727383122</v>
      </c>
      <c r="K7236" s="5">
        <f t="shared" si="1010"/>
        <v>1.1426836672738312</v>
      </c>
      <c r="L7236" s="4" t="str">
        <f t="shared" si="1011"/>
        <v>Over Budget</v>
      </c>
      <c r="M7236">
        <f t="shared" si="1012"/>
        <v>2023</v>
      </c>
      <c r="N7236">
        <f t="shared" si="1013"/>
        <v>8</v>
      </c>
      <c r="O7236" t="str">
        <f t="shared" si="1014"/>
        <v>Aug</v>
      </c>
      <c r="P7236" t="str">
        <f t="shared" si="1015"/>
        <v>Q3</v>
      </c>
      <c r="Q7236" t="str">
        <f t="shared" si="1016"/>
        <v>2023-08</v>
      </c>
    </row>
    <row r="7237" spans="1:17" x14ac:dyDescent="0.35">
      <c r="A7237" s="2">
        <v>44552</v>
      </c>
      <c r="B7237" t="s">
        <v>28</v>
      </c>
      <c r="C7237" t="s">
        <v>19</v>
      </c>
      <c r="D7237" t="s">
        <v>39</v>
      </c>
      <c r="E7237" s="3">
        <v>142829</v>
      </c>
      <c r="F7237" s="3">
        <v>101496</v>
      </c>
      <c r="G7237" t="s">
        <v>26</v>
      </c>
      <c r="H7237" s="3" t="s">
        <v>7267</v>
      </c>
      <c r="I7237" s="3">
        <f t="shared" ref="I7237:I7300" si="1017">F7237-E7237</f>
        <v>-41333</v>
      </c>
      <c r="J7237" s="4">
        <f t="shared" ref="J7237:J7300" si="1018">IFERROR(I7237/E7237,0)</f>
        <v>-0.28938800943785925</v>
      </c>
      <c r="K7237" s="5">
        <f t="shared" ref="K7237:K7300" si="1019">IFERROR(F7237/E7237,0)</f>
        <v>0.71061199056214075</v>
      </c>
      <c r="L7237" s="4" t="str">
        <f t="shared" ref="L7237:L7300" si="1020">IF(I7237&gt;0,"Over Budget",IF(I7237&lt;0,"Under Budget","On Budget"))</f>
        <v>Under Budget</v>
      </c>
      <c r="M7237">
        <f t="shared" ref="M7237:M7300" si="1021">YEAR(A7237)</f>
        <v>2021</v>
      </c>
      <c r="N7237">
        <f t="shared" ref="N7237:N7300" si="1022">MONTH(A7237)</f>
        <v>12</v>
      </c>
      <c r="O7237" t="str">
        <f t="shared" ref="O7237:O7300" si="1023">TEXT(A7237,"mmm")</f>
        <v>Dec</v>
      </c>
      <c r="P7237" t="str">
        <f t="shared" ref="P7237:P7300" si="1024">"Q"&amp;ROUNDUP(MONTH(A7237)/3,0)</f>
        <v>Q4</v>
      </c>
      <c r="Q7237" t="str">
        <f t="shared" ref="Q7237:Q7300" si="1025">TEXT(A7237,"yyyy-mm")</f>
        <v>2021-12</v>
      </c>
    </row>
    <row r="7238" spans="1:17" x14ac:dyDescent="0.35">
      <c r="A7238" s="2">
        <v>45274</v>
      </c>
      <c r="B7238" t="s">
        <v>23</v>
      </c>
      <c r="C7238" t="s">
        <v>19</v>
      </c>
      <c r="D7238" t="s">
        <v>30</v>
      </c>
      <c r="E7238" s="3">
        <v>32846</v>
      </c>
      <c r="F7238" s="3">
        <v>84693</v>
      </c>
      <c r="G7238" t="s">
        <v>32</v>
      </c>
      <c r="H7238" s="3" t="s">
        <v>7268</v>
      </c>
      <c r="I7238" s="3">
        <f t="shared" si="1017"/>
        <v>51847</v>
      </c>
      <c r="J7238" s="4">
        <f t="shared" si="1018"/>
        <v>1.5784874870608294</v>
      </c>
      <c r="K7238" s="5">
        <f t="shared" si="1019"/>
        <v>2.5784874870608294</v>
      </c>
      <c r="L7238" s="4" t="str">
        <f t="shared" si="1020"/>
        <v>Over Budget</v>
      </c>
      <c r="M7238">
        <f t="shared" si="1021"/>
        <v>2023</v>
      </c>
      <c r="N7238">
        <f t="shared" si="1022"/>
        <v>12</v>
      </c>
      <c r="O7238" t="str">
        <f t="shared" si="1023"/>
        <v>Dec</v>
      </c>
      <c r="P7238" t="str">
        <f t="shared" si="1024"/>
        <v>Q4</v>
      </c>
      <c r="Q7238" t="str">
        <f t="shared" si="1025"/>
        <v>2023-12</v>
      </c>
    </row>
    <row r="7239" spans="1:17" x14ac:dyDescent="0.35">
      <c r="A7239" s="2">
        <v>45086</v>
      </c>
      <c r="B7239" t="s">
        <v>41</v>
      </c>
      <c r="C7239" t="s">
        <v>23</v>
      </c>
      <c r="D7239" t="s">
        <v>25</v>
      </c>
      <c r="E7239" s="3">
        <v>130652</v>
      </c>
      <c r="F7239" s="3">
        <v>150813</v>
      </c>
      <c r="G7239" t="s">
        <v>35</v>
      </c>
      <c r="H7239" s="3" t="s">
        <v>7269</v>
      </c>
      <c r="I7239" s="3">
        <f t="shared" si="1017"/>
        <v>20161</v>
      </c>
      <c r="J7239" s="4">
        <f t="shared" si="1018"/>
        <v>0.15431068793435998</v>
      </c>
      <c r="K7239" s="5">
        <f t="shared" si="1019"/>
        <v>1.1543106879343599</v>
      </c>
      <c r="L7239" s="4" t="str">
        <f t="shared" si="1020"/>
        <v>Over Budget</v>
      </c>
      <c r="M7239">
        <f t="shared" si="1021"/>
        <v>2023</v>
      </c>
      <c r="N7239">
        <f t="shared" si="1022"/>
        <v>6</v>
      </c>
      <c r="O7239" t="str">
        <f t="shared" si="1023"/>
        <v>Jun</v>
      </c>
      <c r="P7239" t="str">
        <f t="shared" si="1024"/>
        <v>Q2</v>
      </c>
      <c r="Q7239" t="str">
        <f t="shared" si="1025"/>
        <v>2023-06</v>
      </c>
    </row>
    <row r="7240" spans="1:17" x14ac:dyDescent="0.35">
      <c r="A7240" s="2">
        <v>44989</v>
      </c>
      <c r="B7240" t="s">
        <v>18</v>
      </c>
      <c r="C7240" t="s">
        <v>24</v>
      </c>
      <c r="D7240" t="s">
        <v>25</v>
      </c>
      <c r="E7240" s="3">
        <v>37915</v>
      </c>
      <c r="F7240" s="3">
        <v>108779</v>
      </c>
      <c r="G7240" t="s">
        <v>35</v>
      </c>
      <c r="H7240" s="3" t="s">
        <v>7270</v>
      </c>
      <c r="I7240" s="3">
        <f t="shared" si="1017"/>
        <v>70864</v>
      </c>
      <c r="J7240" s="4">
        <f t="shared" si="1018"/>
        <v>1.8690228141896348</v>
      </c>
      <c r="K7240" s="5">
        <f t="shared" si="1019"/>
        <v>2.8690228141896346</v>
      </c>
      <c r="L7240" s="4" t="str">
        <f t="shared" si="1020"/>
        <v>Over Budget</v>
      </c>
      <c r="M7240">
        <f t="shared" si="1021"/>
        <v>2023</v>
      </c>
      <c r="N7240">
        <f t="shared" si="1022"/>
        <v>3</v>
      </c>
      <c r="O7240" t="str">
        <f t="shared" si="1023"/>
        <v>Mar</v>
      </c>
      <c r="P7240" t="str">
        <f t="shared" si="1024"/>
        <v>Q1</v>
      </c>
      <c r="Q7240" t="str">
        <f t="shared" si="1025"/>
        <v>2023-03</v>
      </c>
    </row>
    <row r="7241" spans="1:17" x14ac:dyDescent="0.35">
      <c r="A7241" s="2">
        <v>44461</v>
      </c>
      <c r="B7241" t="s">
        <v>37</v>
      </c>
      <c r="C7241" t="s">
        <v>29</v>
      </c>
      <c r="D7241" t="s">
        <v>39</v>
      </c>
      <c r="E7241" s="3">
        <v>54617</v>
      </c>
      <c r="F7241" s="3">
        <v>147676</v>
      </c>
      <c r="G7241" t="s">
        <v>21</v>
      </c>
      <c r="H7241" s="3" t="s">
        <v>7271</v>
      </c>
      <c r="I7241" s="3">
        <f t="shared" si="1017"/>
        <v>93059</v>
      </c>
      <c r="J7241" s="4">
        <f t="shared" si="1018"/>
        <v>1.703846787630225</v>
      </c>
      <c r="K7241" s="5">
        <f t="shared" si="1019"/>
        <v>2.703846787630225</v>
      </c>
      <c r="L7241" s="4" t="str">
        <f t="shared" si="1020"/>
        <v>Over Budget</v>
      </c>
      <c r="M7241">
        <f t="shared" si="1021"/>
        <v>2021</v>
      </c>
      <c r="N7241">
        <f t="shared" si="1022"/>
        <v>9</v>
      </c>
      <c r="O7241" t="str">
        <f t="shared" si="1023"/>
        <v>Sep</v>
      </c>
      <c r="P7241" t="str">
        <f t="shared" si="1024"/>
        <v>Q3</v>
      </c>
      <c r="Q7241" t="str">
        <f t="shared" si="1025"/>
        <v>2021-09</v>
      </c>
    </row>
    <row r="7242" spans="1:17" x14ac:dyDescent="0.35">
      <c r="A7242" s="2">
        <v>45178</v>
      </c>
      <c r="B7242" t="s">
        <v>41</v>
      </c>
      <c r="C7242" t="s">
        <v>29</v>
      </c>
      <c r="D7242" t="s">
        <v>39</v>
      </c>
      <c r="E7242" s="3">
        <v>86880</v>
      </c>
      <c r="F7242" s="3">
        <v>123526</v>
      </c>
      <c r="G7242" t="s">
        <v>35</v>
      </c>
      <c r="H7242" s="3" t="s">
        <v>7272</v>
      </c>
      <c r="I7242" s="3">
        <f t="shared" si="1017"/>
        <v>36646</v>
      </c>
      <c r="J7242" s="4">
        <f t="shared" si="1018"/>
        <v>0.42180018416206261</v>
      </c>
      <c r="K7242" s="5">
        <f t="shared" si="1019"/>
        <v>1.4218001841620627</v>
      </c>
      <c r="L7242" s="4" t="str">
        <f t="shared" si="1020"/>
        <v>Over Budget</v>
      </c>
      <c r="M7242">
        <f t="shared" si="1021"/>
        <v>2023</v>
      </c>
      <c r="N7242">
        <f t="shared" si="1022"/>
        <v>9</v>
      </c>
      <c r="O7242" t="str">
        <f t="shared" si="1023"/>
        <v>Sep</v>
      </c>
      <c r="P7242" t="str">
        <f t="shared" si="1024"/>
        <v>Q3</v>
      </c>
      <c r="Q7242" t="str">
        <f t="shared" si="1025"/>
        <v>2023-09</v>
      </c>
    </row>
    <row r="7243" spans="1:17" x14ac:dyDescent="0.35">
      <c r="A7243" s="2">
        <v>44998</v>
      </c>
      <c r="B7243" t="s">
        <v>28</v>
      </c>
      <c r="C7243" t="s">
        <v>23</v>
      </c>
      <c r="D7243" t="s">
        <v>39</v>
      </c>
      <c r="E7243" s="3">
        <v>138526</v>
      </c>
      <c r="F7243" s="3">
        <v>142759</v>
      </c>
      <c r="G7243" t="s">
        <v>35</v>
      </c>
      <c r="H7243" s="3" t="s">
        <v>7273</v>
      </c>
      <c r="I7243" s="3">
        <f t="shared" si="1017"/>
        <v>4233</v>
      </c>
      <c r="J7243" s="4">
        <f t="shared" si="1018"/>
        <v>3.0557440480487419E-2</v>
      </c>
      <c r="K7243" s="5">
        <f t="shared" si="1019"/>
        <v>1.0305574404804874</v>
      </c>
      <c r="L7243" s="4" t="str">
        <f t="shared" si="1020"/>
        <v>Over Budget</v>
      </c>
      <c r="M7243">
        <f t="shared" si="1021"/>
        <v>2023</v>
      </c>
      <c r="N7243">
        <f t="shared" si="1022"/>
        <v>3</v>
      </c>
      <c r="O7243" t="str">
        <f t="shared" si="1023"/>
        <v>Mar</v>
      </c>
      <c r="P7243" t="str">
        <f t="shared" si="1024"/>
        <v>Q1</v>
      </c>
      <c r="Q7243" t="str">
        <f t="shared" si="1025"/>
        <v>2023-03</v>
      </c>
    </row>
    <row r="7244" spans="1:17" x14ac:dyDescent="0.35">
      <c r="A7244" s="2">
        <v>44239</v>
      </c>
      <c r="B7244" t="s">
        <v>41</v>
      </c>
      <c r="C7244" t="s">
        <v>29</v>
      </c>
      <c r="D7244" t="s">
        <v>25</v>
      </c>
      <c r="E7244" s="3">
        <v>43875</v>
      </c>
      <c r="F7244" s="3">
        <v>41794</v>
      </c>
      <c r="G7244" t="s">
        <v>32</v>
      </c>
      <c r="H7244" s="3" t="s">
        <v>7274</v>
      </c>
      <c r="I7244" s="3">
        <f t="shared" si="1017"/>
        <v>-2081</v>
      </c>
      <c r="J7244" s="4">
        <f t="shared" si="1018"/>
        <v>-4.7430199430199431E-2</v>
      </c>
      <c r="K7244" s="5">
        <f t="shared" si="1019"/>
        <v>0.95256980056980056</v>
      </c>
      <c r="L7244" s="4" t="str">
        <f t="shared" si="1020"/>
        <v>Under Budget</v>
      </c>
      <c r="M7244">
        <f t="shared" si="1021"/>
        <v>2021</v>
      </c>
      <c r="N7244">
        <f t="shared" si="1022"/>
        <v>2</v>
      </c>
      <c r="O7244" t="str">
        <f t="shared" si="1023"/>
        <v>Feb</v>
      </c>
      <c r="P7244" t="str">
        <f t="shared" si="1024"/>
        <v>Q1</v>
      </c>
      <c r="Q7244" t="str">
        <f t="shared" si="1025"/>
        <v>2021-02</v>
      </c>
    </row>
    <row r="7245" spans="1:17" x14ac:dyDescent="0.35">
      <c r="A7245" s="2">
        <v>45058</v>
      </c>
      <c r="B7245" t="s">
        <v>18</v>
      </c>
      <c r="C7245" t="s">
        <v>23</v>
      </c>
      <c r="D7245" t="s">
        <v>30</v>
      </c>
      <c r="E7245" s="3">
        <v>39558</v>
      </c>
      <c r="F7245" s="3">
        <v>158291</v>
      </c>
      <c r="G7245" t="s">
        <v>32</v>
      </c>
      <c r="H7245" s="3" t="s">
        <v>7275</v>
      </c>
      <c r="I7245" s="3">
        <f t="shared" si="1017"/>
        <v>118733</v>
      </c>
      <c r="J7245" s="4">
        <f t="shared" si="1018"/>
        <v>3.001491480863542</v>
      </c>
      <c r="K7245" s="5">
        <f t="shared" si="1019"/>
        <v>4.0014914808635424</v>
      </c>
      <c r="L7245" s="4" t="str">
        <f t="shared" si="1020"/>
        <v>Over Budget</v>
      </c>
      <c r="M7245">
        <f t="shared" si="1021"/>
        <v>2023</v>
      </c>
      <c r="N7245">
        <f t="shared" si="1022"/>
        <v>5</v>
      </c>
      <c r="O7245" t="str">
        <f t="shared" si="1023"/>
        <v>May</v>
      </c>
      <c r="P7245" t="str">
        <f t="shared" si="1024"/>
        <v>Q2</v>
      </c>
      <c r="Q7245" t="str">
        <f t="shared" si="1025"/>
        <v>2023-05</v>
      </c>
    </row>
    <row r="7246" spans="1:17" x14ac:dyDescent="0.35">
      <c r="A7246" s="2">
        <v>44546</v>
      </c>
      <c r="B7246" t="s">
        <v>55</v>
      </c>
      <c r="C7246" t="s">
        <v>29</v>
      </c>
      <c r="D7246" t="s">
        <v>20</v>
      </c>
      <c r="E7246" s="3">
        <v>105017</v>
      </c>
      <c r="F7246" s="3">
        <v>79331</v>
      </c>
      <c r="G7246" t="s">
        <v>26</v>
      </c>
      <c r="H7246" s="3" t="s">
        <v>7276</v>
      </c>
      <c r="I7246" s="3">
        <f t="shared" si="1017"/>
        <v>-25686</v>
      </c>
      <c r="J7246" s="4">
        <f t="shared" si="1018"/>
        <v>-0.24458897130940704</v>
      </c>
      <c r="K7246" s="5">
        <f t="shared" si="1019"/>
        <v>0.75541102869059296</v>
      </c>
      <c r="L7246" s="4" t="str">
        <f t="shared" si="1020"/>
        <v>Under Budget</v>
      </c>
      <c r="M7246">
        <f t="shared" si="1021"/>
        <v>2021</v>
      </c>
      <c r="N7246">
        <f t="shared" si="1022"/>
        <v>12</v>
      </c>
      <c r="O7246" t="str">
        <f t="shared" si="1023"/>
        <v>Dec</v>
      </c>
      <c r="P7246" t="str">
        <f t="shared" si="1024"/>
        <v>Q4</v>
      </c>
      <c r="Q7246" t="str">
        <f t="shared" si="1025"/>
        <v>2021-12</v>
      </c>
    </row>
    <row r="7247" spans="1:17" x14ac:dyDescent="0.35">
      <c r="A7247" s="2">
        <v>45108</v>
      </c>
      <c r="B7247" t="s">
        <v>37</v>
      </c>
      <c r="C7247" t="s">
        <v>19</v>
      </c>
      <c r="D7247" t="s">
        <v>20</v>
      </c>
      <c r="E7247" s="3">
        <v>134720</v>
      </c>
      <c r="F7247" s="3">
        <v>18769</v>
      </c>
      <c r="G7247" t="s">
        <v>32</v>
      </c>
      <c r="H7247" s="3" t="s">
        <v>7277</v>
      </c>
      <c r="I7247" s="3">
        <f t="shared" si="1017"/>
        <v>-115951</v>
      </c>
      <c r="J7247" s="4">
        <f t="shared" si="1018"/>
        <v>-0.8606814133016627</v>
      </c>
      <c r="K7247" s="5">
        <f t="shared" si="1019"/>
        <v>0.1393185866983373</v>
      </c>
      <c r="L7247" s="4" t="str">
        <f t="shared" si="1020"/>
        <v>Under Budget</v>
      </c>
      <c r="M7247">
        <f t="shared" si="1021"/>
        <v>2023</v>
      </c>
      <c r="N7247">
        <f t="shared" si="1022"/>
        <v>7</v>
      </c>
      <c r="O7247" t="str">
        <f t="shared" si="1023"/>
        <v>Jul</v>
      </c>
      <c r="P7247" t="str">
        <f t="shared" si="1024"/>
        <v>Q3</v>
      </c>
      <c r="Q7247" t="str">
        <f t="shared" si="1025"/>
        <v>2023-07</v>
      </c>
    </row>
    <row r="7248" spans="1:17" x14ac:dyDescent="0.35">
      <c r="A7248" s="2">
        <v>44197</v>
      </c>
      <c r="B7248" t="s">
        <v>28</v>
      </c>
      <c r="C7248" t="s">
        <v>43</v>
      </c>
      <c r="D7248" t="s">
        <v>58</v>
      </c>
      <c r="E7248" s="3">
        <v>30732</v>
      </c>
      <c r="F7248" s="3">
        <v>27552</v>
      </c>
      <c r="G7248" t="s">
        <v>21</v>
      </c>
      <c r="H7248" s="3" t="s">
        <v>7278</v>
      </c>
      <c r="I7248" s="3">
        <f t="shared" si="1017"/>
        <v>-3180</v>
      </c>
      <c r="J7248" s="4">
        <f t="shared" si="1018"/>
        <v>-0.10347520499804763</v>
      </c>
      <c r="K7248" s="5">
        <f t="shared" si="1019"/>
        <v>0.89652479500195237</v>
      </c>
      <c r="L7248" s="4" t="str">
        <f t="shared" si="1020"/>
        <v>Under Budget</v>
      </c>
      <c r="M7248">
        <f t="shared" si="1021"/>
        <v>2021</v>
      </c>
      <c r="N7248">
        <f t="shared" si="1022"/>
        <v>1</v>
      </c>
      <c r="O7248" t="str">
        <f t="shared" si="1023"/>
        <v>Jan</v>
      </c>
      <c r="P7248" t="str">
        <f t="shared" si="1024"/>
        <v>Q1</v>
      </c>
      <c r="Q7248" t="str">
        <f t="shared" si="1025"/>
        <v>2021-01</v>
      </c>
    </row>
    <row r="7249" spans="1:17" x14ac:dyDescent="0.35">
      <c r="A7249" s="2">
        <v>44780</v>
      </c>
      <c r="B7249" t="s">
        <v>37</v>
      </c>
      <c r="C7249" t="s">
        <v>24</v>
      </c>
      <c r="D7249" t="s">
        <v>25</v>
      </c>
      <c r="E7249" s="3">
        <v>123141</v>
      </c>
      <c r="F7249" s="3">
        <v>59186</v>
      </c>
      <c r="G7249" t="s">
        <v>26</v>
      </c>
      <c r="H7249" s="3" t="s">
        <v>7279</v>
      </c>
      <c r="I7249" s="3">
        <f t="shared" si="1017"/>
        <v>-63955</v>
      </c>
      <c r="J7249" s="4">
        <f t="shared" si="1018"/>
        <v>-0.51936398112732562</v>
      </c>
      <c r="K7249" s="5">
        <f t="shared" si="1019"/>
        <v>0.48063601887267443</v>
      </c>
      <c r="L7249" s="4" t="str">
        <f t="shared" si="1020"/>
        <v>Under Budget</v>
      </c>
      <c r="M7249">
        <f t="shared" si="1021"/>
        <v>2022</v>
      </c>
      <c r="N7249">
        <f t="shared" si="1022"/>
        <v>8</v>
      </c>
      <c r="O7249" t="str">
        <f t="shared" si="1023"/>
        <v>Aug</v>
      </c>
      <c r="P7249" t="str">
        <f t="shared" si="1024"/>
        <v>Q3</v>
      </c>
      <c r="Q7249" t="str">
        <f t="shared" si="1025"/>
        <v>2022-08</v>
      </c>
    </row>
    <row r="7250" spans="1:17" x14ac:dyDescent="0.35">
      <c r="A7250" s="2">
        <v>44628</v>
      </c>
      <c r="B7250" t="s">
        <v>37</v>
      </c>
      <c r="C7250" t="s">
        <v>43</v>
      </c>
      <c r="D7250" t="s">
        <v>39</v>
      </c>
      <c r="E7250" s="3">
        <v>67238</v>
      </c>
      <c r="F7250" s="3">
        <v>62302</v>
      </c>
      <c r="G7250" t="s">
        <v>35</v>
      </c>
      <c r="H7250" s="3" t="s">
        <v>7280</v>
      </c>
      <c r="I7250" s="3">
        <f t="shared" si="1017"/>
        <v>-4936</v>
      </c>
      <c r="J7250" s="4">
        <f t="shared" si="1018"/>
        <v>-7.3410868853921896E-2</v>
      </c>
      <c r="K7250" s="5">
        <f t="shared" si="1019"/>
        <v>0.9265891311460781</v>
      </c>
      <c r="L7250" s="4" t="str">
        <f t="shared" si="1020"/>
        <v>Under Budget</v>
      </c>
      <c r="M7250">
        <f t="shared" si="1021"/>
        <v>2022</v>
      </c>
      <c r="N7250">
        <f t="shared" si="1022"/>
        <v>3</v>
      </c>
      <c r="O7250" t="str">
        <f t="shared" si="1023"/>
        <v>Mar</v>
      </c>
      <c r="P7250" t="str">
        <f t="shared" si="1024"/>
        <v>Q1</v>
      </c>
      <c r="Q7250" t="str">
        <f t="shared" si="1025"/>
        <v>2022-03</v>
      </c>
    </row>
    <row r="7251" spans="1:17" x14ac:dyDescent="0.35">
      <c r="A7251" s="2">
        <v>44249</v>
      </c>
      <c r="B7251" t="s">
        <v>23</v>
      </c>
      <c r="C7251" t="s">
        <v>19</v>
      </c>
      <c r="D7251" t="s">
        <v>30</v>
      </c>
      <c r="E7251" s="3">
        <v>69839</v>
      </c>
      <c r="F7251" s="3">
        <v>13077</v>
      </c>
      <c r="G7251" t="s">
        <v>32</v>
      </c>
      <c r="H7251" s="3" t="s">
        <v>7281</v>
      </c>
      <c r="I7251" s="3">
        <f t="shared" si="1017"/>
        <v>-56762</v>
      </c>
      <c r="J7251" s="4">
        <f t="shared" si="1018"/>
        <v>-0.81275505090279065</v>
      </c>
      <c r="K7251" s="5">
        <f t="shared" si="1019"/>
        <v>0.18724494909720929</v>
      </c>
      <c r="L7251" s="4" t="str">
        <f t="shared" si="1020"/>
        <v>Under Budget</v>
      </c>
      <c r="M7251">
        <f t="shared" si="1021"/>
        <v>2021</v>
      </c>
      <c r="N7251">
        <f t="shared" si="1022"/>
        <v>2</v>
      </c>
      <c r="O7251" t="str">
        <f t="shared" si="1023"/>
        <v>Feb</v>
      </c>
      <c r="P7251" t="str">
        <f t="shared" si="1024"/>
        <v>Q1</v>
      </c>
      <c r="Q7251" t="str">
        <f t="shared" si="1025"/>
        <v>2021-02</v>
      </c>
    </row>
    <row r="7252" spans="1:17" x14ac:dyDescent="0.35">
      <c r="A7252" s="2">
        <v>45136</v>
      </c>
      <c r="B7252" t="s">
        <v>37</v>
      </c>
      <c r="C7252" t="s">
        <v>34</v>
      </c>
      <c r="D7252" t="s">
        <v>25</v>
      </c>
      <c r="E7252" s="3">
        <v>105504</v>
      </c>
      <c r="F7252" s="3">
        <v>156232</v>
      </c>
      <c r="G7252" t="s">
        <v>21</v>
      </c>
      <c r="H7252" s="3" t="s">
        <v>7282</v>
      </c>
      <c r="I7252" s="3">
        <f t="shared" si="1017"/>
        <v>50728</v>
      </c>
      <c r="J7252" s="4">
        <f t="shared" si="1018"/>
        <v>0.48081589323627538</v>
      </c>
      <c r="K7252" s="5">
        <f t="shared" si="1019"/>
        <v>1.4808158932362754</v>
      </c>
      <c r="L7252" s="4" t="str">
        <f t="shared" si="1020"/>
        <v>Over Budget</v>
      </c>
      <c r="M7252">
        <f t="shared" si="1021"/>
        <v>2023</v>
      </c>
      <c r="N7252">
        <f t="shared" si="1022"/>
        <v>7</v>
      </c>
      <c r="O7252" t="str">
        <f t="shared" si="1023"/>
        <v>Jul</v>
      </c>
      <c r="P7252" t="str">
        <f t="shared" si="1024"/>
        <v>Q3</v>
      </c>
      <c r="Q7252" t="str">
        <f t="shared" si="1025"/>
        <v>2023-07</v>
      </c>
    </row>
    <row r="7253" spans="1:17" x14ac:dyDescent="0.35">
      <c r="A7253" s="2">
        <v>44716</v>
      </c>
      <c r="B7253" t="s">
        <v>41</v>
      </c>
      <c r="C7253" t="s">
        <v>23</v>
      </c>
      <c r="D7253" t="s">
        <v>58</v>
      </c>
      <c r="E7253" s="3">
        <v>33457</v>
      </c>
      <c r="F7253" s="3">
        <v>32723</v>
      </c>
      <c r="G7253" t="s">
        <v>26</v>
      </c>
      <c r="H7253" s="3" t="s">
        <v>7283</v>
      </c>
      <c r="I7253" s="3">
        <f t="shared" si="1017"/>
        <v>-734</v>
      </c>
      <c r="J7253" s="4">
        <f t="shared" si="1018"/>
        <v>-2.1938607765191142E-2</v>
      </c>
      <c r="K7253" s="5">
        <f t="shared" si="1019"/>
        <v>0.97806139223480881</v>
      </c>
      <c r="L7253" s="4" t="str">
        <f t="shared" si="1020"/>
        <v>Under Budget</v>
      </c>
      <c r="M7253">
        <f t="shared" si="1021"/>
        <v>2022</v>
      </c>
      <c r="N7253">
        <f t="shared" si="1022"/>
        <v>6</v>
      </c>
      <c r="O7253" t="str">
        <f t="shared" si="1023"/>
        <v>Jun</v>
      </c>
      <c r="P7253" t="str">
        <f t="shared" si="1024"/>
        <v>Q2</v>
      </c>
      <c r="Q7253" t="str">
        <f t="shared" si="1025"/>
        <v>2022-06</v>
      </c>
    </row>
    <row r="7254" spans="1:17" x14ac:dyDescent="0.35">
      <c r="A7254" s="2">
        <v>44343</v>
      </c>
      <c r="B7254" t="s">
        <v>41</v>
      </c>
      <c r="C7254" t="s">
        <v>29</v>
      </c>
      <c r="D7254" t="s">
        <v>20</v>
      </c>
      <c r="E7254" s="3">
        <v>104056</v>
      </c>
      <c r="F7254" s="3">
        <v>24019</v>
      </c>
      <c r="G7254" t="s">
        <v>21</v>
      </c>
      <c r="H7254" s="3" t="s">
        <v>7284</v>
      </c>
      <c r="I7254" s="3">
        <f t="shared" si="1017"/>
        <v>-80037</v>
      </c>
      <c r="J7254" s="4">
        <f t="shared" si="1018"/>
        <v>-0.76917236872453298</v>
      </c>
      <c r="K7254" s="5">
        <f t="shared" si="1019"/>
        <v>0.23082763127546704</v>
      </c>
      <c r="L7254" s="4" t="str">
        <f t="shared" si="1020"/>
        <v>Under Budget</v>
      </c>
      <c r="M7254">
        <f t="shared" si="1021"/>
        <v>2021</v>
      </c>
      <c r="N7254">
        <f t="shared" si="1022"/>
        <v>5</v>
      </c>
      <c r="O7254" t="str">
        <f t="shared" si="1023"/>
        <v>May</v>
      </c>
      <c r="P7254" t="str">
        <f t="shared" si="1024"/>
        <v>Q2</v>
      </c>
      <c r="Q7254" t="str">
        <f t="shared" si="1025"/>
        <v>2021-05</v>
      </c>
    </row>
    <row r="7255" spans="1:17" x14ac:dyDescent="0.35">
      <c r="A7255" s="2">
        <v>44825</v>
      </c>
      <c r="B7255" t="s">
        <v>55</v>
      </c>
      <c r="C7255" t="s">
        <v>29</v>
      </c>
      <c r="D7255" t="s">
        <v>30</v>
      </c>
      <c r="E7255" s="3">
        <v>141896</v>
      </c>
      <c r="F7255" s="3">
        <v>49006</v>
      </c>
      <c r="G7255" t="s">
        <v>21</v>
      </c>
      <c r="H7255" s="3" t="s">
        <v>7285</v>
      </c>
      <c r="I7255" s="3">
        <f t="shared" si="1017"/>
        <v>-92890</v>
      </c>
      <c r="J7255" s="4">
        <f t="shared" si="1018"/>
        <v>-0.65463438010937591</v>
      </c>
      <c r="K7255" s="5">
        <f t="shared" si="1019"/>
        <v>0.34536561989062414</v>
      </c>
      <c r="L7255" s="4" t="str">
        <f t="shared" si="1020"/>
        <v>Under Budget</v>
      </c>
      <c r="M7255">
        <f t="shared" si="1021"/>
        <v>2022</v>
      </c>
      <c r="N7255">
        <f t="shared" si="1022"/>
        <v>9</v>
      </c>
      <c r="O7255" t="str">
        <f t="shared" si="1023"/>
        <v>Sep</v>
      </c>
      <c r="P7255" t="str">
        <f t="shared" si="1024"/>
        <v>Q3</v>
      </c>
      <c r="Q7255" t="str">
        <f t="shared" si="1025"/>
        <v>2022-09</v>
      </c>
    </row>
    <row r="7256" spans="1:17" x14ac:dyDescent="0.35">
      <c r="A7256" s="2">
        <v>44495</v>
      </c>
      <c r="B7256" t="s">
        <v>18</v>
      </c>
      <c r="C7256" t="s">
        <v>19</v>
      </c>
      <c r="D7256" t="s">
        <v>20</v>
      </c>
      <c r="E7256" s="3">
        <v>112906</v>
      </c>
      <c r="F7256" s="3">
        <v>66611</v>
      </c>
      <c r="G7256" t="s">
        <v>35</v>
      </c>
      <c r="H7256" s="3" t="s">
        <v>7286</v>
      </c>
      <c r="I7256" s="3">
        <f t="shared" si="1017"/>
        <v>-46295</v>
      </c>
      <c r="J7256" s="4">
        <f t="shared" si="1018"/>
        <v>-0.41003135351531361</v>
      </c>
      <c r="K7256" s="5">
        <f t="shared" si="1019"/>
        <v>0.58996864648468639</v>
      </c>
      <c r="L7256" s="4" t="str">
        <f t="shared" si="1020"/>
        <v>Under Budget</v>
      </c>
      <c r="M7256">
        <f t="shared" si="1021"/>
        <v>2021</v>
      </c>
      <c r="N7256">
        <f t="shared" si="1022"/>
        <v>10</v>
      </c>
      <c r="O7256" t="str">
        <f t="shared" si="1023"/>
        <v>Oct</v>
      </c>
      <c r="P7256" t="str">
        <f t="shared" si="1024"/>
        <v>Q4</v>
      </c>
      <c r="Q7256" t="str">
        <f t="shared" si="1025"/>
        <v>2021-10</v>
      </c>
    </row>
    <row r="7257" spans="1:17" x14ac:dyDescent="0.35">
      <c r="A7257" s="2">
        <v>44985</v>
      </c>
      <c r="B7257" t="s">
        <v>28</v>
      </c>
      <c r="C7257" t="s">
        <v>29</v>
      </c>
      <c r="D7257" t="s">
        <v>30</v>
      </c>
      <c r="E7257" s="3">
        <v>26734</v>
      </c>
      <c r="F7257" s="3">
        <v>89152</v>
      </c>
      <c r="G7257" t="s">
        <v>26</v>
      </c>
      <c r="H7257" s="3" t="s">
        <v>7287</v>
      </c>
      <c r="I7257" s="3">
        <f t="shared" si="1017"/>
        <v>62418</v>
      </c>
      <c r="J7257" s="4">
        <f t="shared" si="1018"/>
        <v>2.3347796813047057</v>
      </c>
      <c r="K7257" s="5">
        <f t="shared" si="1019"/>
        <v>3.3347796813047057</v>
      </c>
      <c r="L7257" s="4" t="str">
        <f t="shared" si="1020"/>
        <v>Over Budget</v>
      </c>
      <c r="M7257">
        <f t="shared" si="1021"/>
        <v>2023</v>
      </c>
      <c r="N7257">
        <f t="shared" si="1022"/>
        <v>2</v>
      </c>
      <c r="O7257" t="str">
        <f t="shared" si="1023"/>
        <v>Feb</v>
      </c>
      <c r="P7257" t="str">
        <f t="shared" si="1024"/>
        <v>Q1</v>
      </c>
      <c r="Q7257" t="str">
        <f t="shared" si="1025"/>
        <v>2023-02</v>
      </c>
    </row>
    <row r="7258" spans="1:17" x14ac:dyDescent="0.35">
      <c r="A7258" s="2">
        <v>45046</v>
      </c>
      <c r="B7258" t="s">
        <v>41</v>
      </c>
      <c r="C7258" t="s">
        <v>19</v>
      </c>
      <c r="D7258" t="s">
        <v>39</v>
      </c>
      <c r="E7258" s="3">
        <v>40659</v>
      </c>
      <c r="F7258" s="3">
        <v>156957</v>
      </c>
      <c r="G7258" t="s">
        <v>32</v>
      </c>
      <c r="H7258" s="3" t="s">
        <v>7288</v>
      </c>
      <c r="I7258" s="3">
        <f t="shared" si="1017"/>
        <v>116298</v>
      </c>
      <c r="J7258" s="4">
        <f t="shared" si="1018"/>
        <v>2.8603261270567404</v>
      </c>
      <c r="K7258" s="5">
        <f t="shared" si="1019"/>
        <v>3.8603261270567404</v>
      </c>
      <c r="L7258" s="4" t="str">
        <f t="shared" si="1020"/>
        <v>Over Budget</v>
      </c>
      <c r="M7258">
        <f t="shared" si="1021"/>
        <v>2023</v>
      </c>
      <c r="N7258">
        <f t="shared" si="1022"/>
        <v>4</v>
      </c>
      <c r="O7258" t="str">
        <f t="shared" si="1023"/>
        <v>Apr</v>
      </c>
      <c r="P7258" t="str">
        <f t="shared" si="1024"/>
        <v>Q2</v>
      </c>
      <c r="Q7258" t="str">
        <f t="shared" si="1025"/>
        <v>2023-04</v>
      </c>
    </row>
    <row r="7259" spans="1:17" x14ac:dyDescent="0.35">
      <c r="A7259" s="2">
        <v>44374</v>
      </c>
      <c r="B7259" t="s">
        <v>37</v>
      </c>
      <c r="C7259" t="s">
        <v>43</v>
      </c>
      <c r="D7259" t="s">
        <v>30</v>
      </c>
      <c r="E7259" s="3">
        <v>17894</v>
      </c>
      <c r="F7259" s="3">
        <v>137677</v>
      </c>
      <c r="G7259" t="s">
        <v>35</v>
      </c>
      <c r="H7259" s="3" t="s">
        <v>7289</v>
      </c>
      <c r="I7259" s="3">
        <f t="shared" si="1017"/>
        <v>119783</v>
      </c>
      <c r="J7259" s="4">
        <f t="shared" si="1018"/>
        <v>6.6940315189448976</v>
      </c>
      <c r="K7259" s="5">
        <f t="shared" si="1019"/>
        <v>7.6940315189448976</v>
      </c>
      <c r="L7259" s="4" t="str">
        <f t="shared" si="1020"/>
        <v>Over Budget</v>
      </c>
      <c r="M7259">
        <f t="shared" si="1021"/>
        <v>2021</v>
      </c>
      <c r="N7259">
        <f t="shared" si="1022"/>
        <v>6</v>
      </c>
      <c r="O7259" t="str">
        <f t="shared" si="1023"/>
        <v>Jun</v>
      </c>
      <c r="P7259" t="str">
        <f t="shared" si="1024"/>
        <v>Q2</v>
      </c>
      <c r="Q7259" t="str">
        <f t="shared" si="1025"/>
        <v>2021-06</v>
      </c>
    </row>
    <row r="7260" spans="1:17" x14ac:dyDescent="0.35">
      <c r="A7260" s="2">
        <v>45038</v>
      </c>
      <c r="B7260" t="s">
        <v>18</v>
      </c>
      <c r="C7260" t="s">
        <v>34</v>
      </c>
      <c r="D7260" t="s">
        <v>39</v>
      </c>
      <c r="E7260" s="3">
        <v>120317</v>
      </c>
      <c r="F7260" s="3">
        <v>75200</v>
      </c>
      <c r="G7260" t="s">
        <v>21</v>
      </c>
      <c r="H7260" s="3" t="s">
        <v>7290</v>
      </c>
      <c r="I7260" s="3">
        <f t="shared" si="1017"/>
        <v>-45117</v>
      </c>
      <c r="J7260" s="4">
        <f t="shared" si="1018"/>
        <v>-0.37498441616729139</v>
      </c>
      <c r="K7260" s="5">
        <f t="shared" si="1019"/>
        <v>0.62501558383270861</v>
      </c>
      <c r="L7260" s="4" t="str">
        <f t="shared" si="1020"/>
        <v>Under Budget</v>
      </c>
      <c r="M7260">
        <f t="shared" si="1021"/>
        <v>2023</v>
      </c>
      <c r="N7260">
        <f t="shared" si="1022"/>
        <v>4</v>
      </c>
      <c r="O7260" t="str">
        <f t="shared" si="1023"/>
        <v>Apr</v>
      </c>
      <c r="P7260" t="str">
        <f t="shared" si="1024"/>
        <v>Q2</v>
      </c>
      <c r="Q7260" t="str">
        <f t="shared" si="1025"/>
        <v>2023-04</v>
      </c>
    </row>
    <row r="7261" spans="1:17" x14ac:dyDescent="0.35">
      <c r="A7261" s="2">
        <v>45074</v>
      </c>
      <c r="B7261" t="s">
        <v>28</v>
      </c>
      <c r="C7261" t="s">
        <v>23</v>
      </c>
      <c r="D7261" t="s">
        <v>25</v>
      </c>
      <c r="E7261" s="3">
        <v>120167</v>
      </c>
      <c r="F7261" s="3">
        <v>145668</v>
      </c>
      <c r="G7261" t="s">
        <v>26</v>
      </c>
      <c r="H7261" s="3" t="s">
        <v>7291</v>
      </c>
      <c r="I7261" s="3">
        <f t="shared" si="1017"/>
        <v>25501</v>
      </c>
      <c r="J7261" s="4">
        <f t="shared" si="1018"/>
        <v>0.2122130035700317</v>
      </c>
      <c r="K7261" s="5">
        <f t="shared" si="1019"/>
        <v>1.2122130035700318</v>
      </c>
      <c r="L7261" s="4" t="str">
        <f t="shared" si="1020"/>
        <v>Over Budget</v>
      </c>
      <c r="M7261">
        <f t="shared" si="1021"/>
        <v>2023</v>
      </c>
      <c r="N7261">
        <f t="shared" si="1022"/>
        <v>5</v>
      </c>
      <c r="O7261" t="str">
        <f t="shared" si="1023"/>
        <v>May</v>
      </c>
      <c r="P7261" t="str">
        <f t="shared" si="1024"/>
        <v>Q2</v>
      </c>
      <c r="Q7261" t="str">
        <f t="shared" si="1025"/>
        <v>2023-05</v>
      </c>
    </row>
    <row r="7262" spans="1:17" x14ac:dyDescent="0.35">
      <c r="A7262" s="2">
        <v>44955</v>
      </c>
      <c r="B7262" t="s">
        <v>28</v>
      </c>
      <c r="C7262" t="s">
        <v>29</v>
      </c>
      <c r="D7262" t="s">
        <v>20</v>
      </c>
      <c r="E7262" s="3">
        <v>113295</v>
      </c>
      <c r="F7262" s="3">
        <v>129353</v>
      </c>
      <c r="G7262" t="s">
        <v>35</v>
      </c>
      <c r="H7262" s="3" t="s">
        <v>7292</v>
      </c>
      <c r="I7262" s="3">
        <f t="shared" si="1017"/>
        <v>16058</v>
      </c>
      <c r="J7262" s="4">
        <f t="shared" si="1018"/>
        <v>0.14173617547111522</v>
      </c>
      <c r="K7262" s="5">
        <f t="shared" si="1019"/>
        <v>1.1417361754711153</v>
      </c>
      <c r="L7262" s="4" t="str">
        <f t="shared" si="1020"/>
        <v>Over Budget</v>
      </c>
      <c r="M7262">
        <f t="shared" si="1021"/>
        <v>2023</v>
      </c>
      <c r="N7262">
        <f t="shared" si="1022"/>
        <v>1</v>
      </c>
      <c r="O7262" t="str">
        <f t="shared" si="1023"/>
        <v>Jan</v>
      </c>
      <c r="P7262" t="str">
        <f t="shared" si="1024"/>
        <v>Q1</v>
      </c>
      <c r="Q7262" t="str">
        <f t="shared" si="1025"/>
        <v>2023-01</v>
      </c>
    </row>
    <row r="7263" spans="1:17" x14ac:dyDescent="0.35">
      <c r="A7263" s="2">
        <v>45288</v>
      </c>
      <c r="B7263" t="s">
        <v>28</v>
      </c>
      <c r="C7263" t="s">
        <v>34</v>
      </c>
      <c r="D7263" t="s">
        <v>30</v>
      </c>
      <c r="E7263" s="3">
        <v>12509</v>
      </c>
      <c r="F7263" s="3">
        <v>20232</v>
      </c>
      <c r="G7263" t="s">
        <v>32</v>
      </c>
      <c r="H7263" s="3" t="s">
        <v>7293</v>
      </c>
      <c r="I7263" s="3">
        <f t="shared" si="1017"/>
        <v>7723</v>
      </c>
      <c r="J7263" s="4">
        <f t="shared" si="1018"/>
        <v>0.61739547525781435</v>
      </c>
      <c r="K7263" s="5">
        <f t="shared" si="1019"/>
        <v>1.6173954752578144</v>
      </c>
      <c r="L7263" s="4" t="str">
        <f t="shared" si="1020"/>
        <v>Over Budget</v>
      </c>
      <c r="M7263">
        <f t="shared" si="1021"/>
        <v>2023</v>
      </c>
      <c r="N7263">
        <f t="shared" si="1022"/>
        <v>12</v>
      </c>
      <c r="O7263" t="str">
        <f t="shared" si="1023"/>
        <v>Dec</v>
      </c>
      <c r="P7263" t="str">
        <f t="shared" si="1024"/>
        <v>Q4</v>
      </c>
      <c r="Q7263" t="str">
        <f t="shared" si="1025"/>
        <v>2023-12</v>
      </c>
    </row>
    <row r="7264" spans="1:17" x14ac:dyDescent="0.35">
      <c r="A7264" s="2">
        <v>44641</v>
      </c>
      <c r="B7264" t="s">
        <v>28</v>
      </c>
      <c r="C7264" t="s">
        <v>34</v>
      </c>
      <c r="D7264" t="s">
        <v>30</v>
      </c>
      <c r="E7264" s="3">
        <v>78208</v>
      </c>
      <c r="F7264" s="3">
        <v>106189</v>
      </c>
      <c r="G7264" t="s">
        <v>21</v>
      </c>
      <c r="H7264" s="3" t="s">
        <v>7294</v>
      </c>
      <c r="I7264" s="3">
        <f t="shared" si="1017"/>
        <v>27981</v>
      </c>
      <c r="J7264" s="4">
        <f t="shared" si="1018"/>
        <v>0.35777669803600654</v>
      </c>
      <c r="K7264" s="5">
        <f t="shared" si="1019"/>
        <v>1.3577766980360066</v>
      </c>
      <c r="L7264" s="4" t="str">
        <f t="shared" si="1020"/>
        <v>Over Budget</v>
      </c>
      <c r="M7264">
        <f t="shared" si="1021"/>
        <v>2022</v>
      </c>
      <c r="N7264">
        <f t="shared" si="1022"/>
        <v>3</v>
      </c>
      <c r="O7264" t="str">
        <f t="shared" si="1023"/>
        <v>Mar</v>
      </c>
      <c r="P7264" t="str">
        <f t="shared" si="1024"/>
        <v>Q1</v>
      </c>
      <c r="Q7264" t="str">
        <f t="shared" si="1025"/>
        <v>2022-03</v>
      </c>
    </row>
    <row r="7265" spans="1:17" x14ac:dyDescent="0.35">
      <c r="A7265" s="2">
        <v>44904</v>
      </c>
      <c r="B7265" t="s">
        <v>55</v>
      </c>
      <c r="C7265" t="s">
        <v>34</v>
      </c>
      <c r="D7265" t="s">
        <v>58</v>
      </c>
      <c r="E7265" s="3">
        <v>79694</v>
      </c>
      <c r="F7265" s="3">
        <v>51963</v>
      </c>
      <c r="G7265" t="s">
        <v>26</v>
      </c>
      <c r="H7265" s="3" t="s">
        <v>7295</v>
      </c>
      <c r="I7265" s="3">
        <f t="shared" si="1017"/>
        <v>-27731</v>
      </c>
      <c r="J7265" s="4">
        <f t="shared" si="1018"/>
        <v>-0.34796847943383441</v>
      </c>
      <c r="K7265" s="5">
        <f t="shared" si="1019"/>
        <v>0.65203152056616553</v>
      </c>
      <c r="L7265" s="4" t="str">
        <f t="shared" si="1020"/>
        <v>Under Budget</v>
      </c>
      <c r="M7265">
        <f t="shared" si="1021"/>
        <v>2022</v>
      </c>
      <c r="N7265">
        <f t="shared" si="1022"/>
        <v>12</v>
      </c>
      <c r="O7265" t="str">
        <f t="shared" si="1023"/>
        <v>Dec</v>
      </c>
      <c r="P7265" t="str">
        <f t="shared" si="1024"/>
        <v>Q4</v>
      </c>
      <c r="Q7265" t="str">
        <f t="shared" si="1025"/>
        <v>2022-12</v>
      </c>
    </row>
    <row r="7266" spans="1:17" x14ac:dyDescent="0.35">
      <c r="A7266" s="2">
        <v>44798</v>
      </c>
      <c r="B7266" t="s">
        <v>28</v>
      </c>
      <c r="C7266" t="s">
        <v>24</v>
      </c>
      <c r="D7266" t="s">
        <v>20</v>
      </c>
      <c r="E7266" s="3">
        <v>120592</v>
      </c>
      <c r="F7266" s="3">
        <v>26406</v>
      </c>
      <c r="G7266" t="s">
        <v>35</v>
      </c>
      <c r="H7266" s="3" t="s">
        <v>7296</v>
      </c>
      <c r="I7266" s="3">
        <f t="shared" si="1017"/>
        <v>-94186</v>
      </c>
      <c r="J7266" s="4">
        <f t="shared" si="1018"/>
        <v>-0.781030250762903</v>
      </c>
      <c r="K7266" s="5">
        <f t="shared" si="1019"/>
        <v>0.218969749237097</v>
      </c>
      <c r="L7266" s="4" t="str">
        <f t="shared" si="1020"/>
        <v>Under Budget</v>
      </c>
      <c r="M7266">
        <f t="shared" si="1021"/>
        <v>2022</v>
      </c>
      <c r="N7266">
        <f t="shared" si="1022"/>
        <v>8</v>
      </c>
      <c r="O7266" t="str">
        <f t="shared" si="1023"/>
        <v>Aug</v>
      </c>
      <c r="P7266" t="str">
        <f t="shared" si="1024"/>
        <v>Q3</v>
      </c>
      <c r="Q7266" t="str">
        <f t="shared" si="1025"/>
        <v>2022-08</v>
      </c>
    </row>
    <row r="7267" spans="1:17" x14ac:dyDescent="0.35">
      <c r="A7267" s="2">
        <v>44341</v>
      </c>
      <c r="B7267" t="s">
        <v>18</v>
      </c>
      <c r="C7267" t="s">
        <v>34</v>
      </c>
      <c r="D7267" t="s">
        <v>25</v>
      </c>
      <c r="E7267" s="3">
        <v>130925</v>
      </c>
      <c r="F7267" s="3">
        <v>129897</v>
      </c>
      <c r="G7267" t="s">
        <v>35</v>
      </c>
      <c r="H7267" s="3" t="s">
        <v>7297</v>
      </c>
      <c r="I7267" s="3">
        <f t="shared" si="1017"/>
        <v>-1028</v>
      </c>
      <c r="J7267" s="4">
        <f t="shared" si="1018"/>
        <v>-7.8518235631086508E-3</v>
      </c>
      <c r="K7267" s="5">
        <f t="shared" si="1019"/>
        <v>0.99214817643689135</v>
      </c>
      <c r="L7267" s="4" t="str">
        <f t="shared" si="1020"/>
        <v>Under Budget</v>
      </c>
      <c r="M7267">
        <f t="shared" si="1021"/>
        <v>2021</v>
      </c>
      <c r="N7267">
        <f t="shared" si="1022"/>
        <v>5</v>
      </c>
      <c r="O7267" t="str">
        <f t="shared" si="1023"/>
        <v>May</v>
      </c>
      <c r="P7267" t="str">
        <f t="shared" si="1024"/>
        <v>Q2</v>
      </c>
      <c r="Q7267" t="str">
        <f t="shared" si="1025"/>
        <v>2021-05</v>
      </c>
    </row>
    <row r="7268" spans="1:17" x14ac:dyDescent="0.35">
      <c r="A7268" s="2">
        <v>44471</v>
      </c>
      <c r="B7268" t="s">
        <v>41</v>
      </c>
      <c r="C7268" t="s">
        <v>19</v>
      </c>
      <c r="D7268" t="s">
        <v>39</v>
      </c>
      <c r="E7268" s="3">
        <v>131714</v>
      </c>
      <c r="F7268" s="3">
        <v>135162</v>
      </c>
      <c r="G7268" t="s">
        <v>21</v>
      </c>
      <c r="H7268" s="3" t="s">
        <v>7298</v>
      </c>
      <c r="I7268" s="3">
        <f t="shared" si="1017"/>
        <v>3448</v>
      </c>
      <c r="J7268" s="4">
        <f t="shared" si="1018"/>
        <v>2.6177930971650699E-2</v>
      </c>
      <c r="K7268" s="5">
        <f t="shared" si="1019"/>
        <v>1.0261779309716508</v>
      </c>
      <c r="L7268" s="4" t="str">
        <f t="shared" si="1020"/>
        <v>Over Budget</v>
      </c>
      <c r="M7268">
        <f t="shared" si="1021"/>
        <v>2021</v>
      </c>
      <c r="N7268">
        <f t="shared" si="1022"/>
        <v>10</v>
      </c>
      <c r="O7268" t="str">
        <f t="shared" si="1023"/>
        <v>Oct</v>
      </c>
      <c r="P7268" t="str">
        <f t="shared" si="1024"/>
        <v>Q4</v>
      </c>
      <c r="Q7268" t="str">
        <f t="shared" si="1025"/>
        <v>2021-10</v>
      </c>
    </row>
    <row r="7269" spans="1:17" x14ac:dyDescent="0.35">
      <c r="A7269" s="2">
        <v>44705</v>
      </c>
      <c r="B7269" t="s">
        <v>18</v>
      </c>
      <c r="C7269" t="s">
        <v>24</v>
      </c>
      <c r="D7269" t="s">
        <v>25</v>
      </c>
      <c r="E7269" s="3">
        <v>41171</v>
      </c>
      <c r="F7269" s="3">
        <v>17379</v>
      </c>
      <c r="G7269" t="s">
        <v>35</v>
      </c>
      <c r="H7269" s="3" t="s">
        <v>7299</v>
      </c>
      <c r="I7269" s="3">
        <f t="shared" si="1017"/>
        <v>-23792</v>
      </c>
      <c r="J7269" s="4">
        <f t="shared" si="1018"/>
        <v>-0.57788249010225645</v>
      </c>
      <c r="K7269" s="5">
        <f t="shared" si="1019"/>
        <v>0.42211750989774355</v>
      </c>
      <c r="L7269" s="4" t="str">
        <f t="shared" si="1020"/>
        <v>Under Budget</v>
      </c>
      <c r="M7269">
        <f t="shared" si="1021"/>
        <v>2022</v>
      </c>
      <c r="N7269">
        <f t="shared" si="1022"/>
        <v>5</v>
      </c>
      <c r="O7269" t="str">
        <f t="shared" si="1023"/>
        <v>May</v>
      </c>
      <c r="P7269" t="str">
        <f t="shared" si="1024"/>
        <v>Q2</v>
      </c>
      <c r="Q7269" t="str">
        <f t="shared" si="1025"/>
        <v>2022-05</v>
      </c>
    </row>
    <row r="7270" spans="1:17" x14ac:dyDescent="0.35">
      <c r="A7270" s="2">
        <v>44949</v>
      </c>
      <c r="B7270" t="s">
        <v>37</v>
      </c>
      <c r="C7270" t="s">
        <v>24</v>
      </c>
      <c r="D7270" t="s">
        <v>58</v>
      </c>
      <c r="E7270" s="3">
        <v>34525</v>
      </c>
      <c r="F7270" s="3">
        <v>163486</v>
      </c>
      <c r="G7270" t="s">
        <v>32</v>
      </c>
      <c r="H7270" s="3" t="s">
        <v>7300</v>
      </c>
      <c r="I7270" s="3">
        <f t="shared" si="1017"/>
        <v>128961</v>
      </c>
      <c r="J7270" s="4">
        <f t="shared" si="1018"/>
        <v>3.7352932657494571</v>
      </c>
      <c r="K7270" s="5">
        <f t="shared" si="1019"/>
        <v>4.7352932657494566</v>
      </c>
      <c r="L7270" s="4" t="str">
        <f t="shared" si="1020"/>
        <v>Over Budget</v>
      </c>
      <c r="M7270">
        <f t="shared" si="1021"/>
        <v>2023</v>
      </c>
      <c r="N7270">
        <f t="shared" si="1022"/>
        <v>1</v>
      </c>
      <c r="O7270" t="str">
        <f t="shared" si="1023"/>
        <v>Jan</v>
      </c>
      <c r="P7270" t="str">
        <f t="shared" si="1024"/>
        <v>Q1</v>
      </c>
      <c r="Q7270" t="str">
        <f t="shared" si="1025"/>
        <v>2023-01</v>
      </c>
    </row>
    <row r="7271" spans="1:17" x14ac:dyDescent="0.35">
      <c r="A7271" s="2">
        <v>44673</v>
      </c>
      <c r="B7271" t="s">
        <v>23</v>
      </c>
      <c r="C7271" t="s">
        <v>34</v>
      </c>
      <c r="D7271" t="s">
        <v>25</v>
      </c>
      <c r="E7271" s="3">
        <v>36513</v>
      </c>
      <c r="F7271" s="3">
        <v>11053</v>
      </c>
      <c r="G7271" t="s">
        <v>32</v>
      </c>
      <c r="H7271" s="3" t="s">
        <v>7301</v>
      </c>
      <c r="I7271" s="3">
        <f t="shared" si="1017"/>
        <v>-25460</v>
      </c>
      <c r="J7271" s="4">
        <f t="shared" si="1018"/>
        <v>-0.69728589817325337</v>
      </c>
      <c r="K7271" s="5">
        <f t="shared" si="1019"/>
        <v>0.30271410182674663</v>
      </c>
      <c r="L7271" s="4" t="str">
        <f t="shared" si="1020"/>
        <v>Under Budget</v>
      </c>
      <c r="M7271">
        <f t="shared" si="1021"/>
        <v>2022</v>
      </c>
      <c r="N7271">
        <f t="shared" si="1022"/>
        <v>4</v>
      </c>
      <c r="O7271" t="str">
        <f t="shared" si="1023"/>
        <v>Apr</v>
      </c>
      <c r="P7271" t="str">
        <f t="shared" si="1024"/>
        <v>Q2</v>
      </c>
      <c r="Q7271" t="str">
        <f t="shared" si="1025"/>
        <v>2022-04</v>
      </c>
    </row>
    <row r="7272" spans="1:17" x14ac:dyDescent="0.35">
      <c r="A7272" s="2">
        <v>44862</v>
      </c>
      <c r="B7272" t="s">
        <v>55</v>
      </c>
      <c r="C7272" t="s">
        <v>29</v>
      </c>
      <c r="D7272" t="s">
        <v>39</v>
      </c>
      <c r="E7272" s="3">
        <v>131867</v>
      </c>
      <c r="F7272" s="3">
        <v>108347</v>
      </c>
      <c r="G7272" t="s">
        <v>32</v>
      </c>
      <c r="H7272" s="3" t="s">
        <v>7302</v>
      </c>
      <c r="I7272" s="3">
        <f t="shared" si="1017"/>
        <v>-23520</v>
      </c>
      <c r="J7272" s="4">
        <f t="shared" si="1018"/>
        <v>-0.17836153093647386</v>
      </c>
      <c r="K7272" s="5">
        <f t="shared" si="1019"/>
        <v>0.82163846906352611</v>
      </c>
      <c r="L7272" s="4" t="str">
        <f t="shared" si="1020"/>
        <v>Under Budget</v>
      </c>
      <c r="M7272">
        <f t="shared" si="1021"/>
        <v>2022</v>
      </c>
      <c r="N7272">
        <f t="shared" si="1022"/>
        <v>10</v>
      </c>
      <c r="O7272" t="str">
        <f t="shared" si="1023"/>
        <v>Oct</v>
      </c>
      <c r="P7272" t="str">
        <f t="shared" si="1024"/>
        <v>Q4</v>
      </c>
      <c r="Q7272" t="str">
        <f t="shared" si="1025"/>
        <v>2022-10</v>
      </c>
    </row>
    <row r="7273" spans="1:17" x14ac:dyDescent="0.35">
      <c r="A7273" s="2">
        <v>44764</v>
      </c>
      <c r="B7273" t="s">
        <v>55</v>
      </c>
      <c r="C7273" t="s">
        <v>29</v>
      </c>
      <c r="D7273" t="s">
        <v>20</v>
      </c>
      <c r="E7273" s="3">
        <v>146869</v>
      </c>
      <c r="F7273" s="3">
        <v>99388</v>
      </c>
      <c r="G7273" t="s">
        <v>26</v>
      </c>
      <c r="H7273" s="3" t="s">
        <v>7303</v>
      </c>
      <c r="I7273" s="3">
        <f t="shared" si="1017"/>
        <v>-47481</v>
      </c>
      <c r="J7273" s="4">
        <f t="shared" si="1018"/>
        <v>-0.32328810027984123</v>
      </c>
      <c r="K7273" s="5">
        <f t="shared" si="1019"/>
        <v>0.67671189972015877</v>
      </c>
      <c r="L7273" s="4" t="str">
        <f t="shared" si="1020"/>
        <v>Under Budget</v>
      </c>
      <c r="M7273">
        <f t="shared" si="1021"/>
        <v>2022</v>
      </c>
      <c r="N7273">
        <f t="shared" si="1022"/>
        <v>7</v>
      </c>
      <c r="O7273" t="str">
        <f t="shared" si="1023"/>
        <v>Jul</v>
      </c>
      <c r="P7273" t="str">
        <f t="shared" si="1024"/>
        <v>Q3</v>
      </c>
      <c r="Q7273" t="str">
        <f t="shared" si="1025"/>
        <v>2022-07</v>
      </c>
    </row>
    <row r="7274" spans="1:17" x14ac:dyDescent="0.35">
      <c r="A7274" s="2">
        <v>44727</v>
      </c>
      <c r="B7274" t="s">
        <v>37</v>
      </c>
      <c r="C7274" t="s">
        <v>29</v>
      </c>
      <c r="D7274" t="s">
        <v>58</v>
      </c>
      <c r="E7274" s="3">
        <v>140467</v>
      </c>
      <c r="F7274" s="3">
        <v>160310</v>
      </c>
      <c r="G7274" t="s">
        <v>35</v>
      </c>
      <c r="H7274" s="3" t="s">
        <v>7304</v>
      </c>
      <c r="I7274" s="3">
        <f t="shared" si="1017"/>
        <v>19843</v>
      </c>
      <c r="J7274" s="4">
        <f t="shared" si="1018"/>
        <v>0.14126449628738422</v>
      </c>
      <c r="K7274" s="5">
        <f t="shared" si="1019"/>
        <v>1.1412644962873841</v>
      </c>
      <c r="L7274" s="4" t="str">
        <f t="shared" si="1020"/>
        <v>Over Budget</v>
      </c>
      <c r="M7274">
        <f t="shared" si="1021"/>
        <v>2022</v>
      </c>
      <c r="N7274">
        <f t="shared" si="1022"/>
        <v>6</v>
      </c>
      <c r="O7274" t="str">
        <f t="shared" si="1023"/>
        <v>Jun</v>
      </c>
      <c r="P7274" t="str">
        <f t="shared" si="1024"/>
        <v>Q2</v>
      </c>
      <c r="Q7274" t="str">
        <f t="shared" si="1025"/>
        <v>2022-06</v>
      </c>
    </row>
    <row r="7275" spans="1:17" x14ac:dyDescent="0.35">
      <c r="A7275" s="2">
        <v>44355</v>
      </c>
      <c r="B7275" t="s">
        <v>18</v>
      </c>
      <c r="C7275" t="s">
        <v>29</v>
      </c>
      <c r="D7275" t="s">
        <v>30</v>
      </c>
      <c r="E7275" s="3">
        <v>124447</v>
      </c>
      <c r="F7275" s="3">
        <v>135445</v>
      </c>
      <c r="G7275" t="s">
        <v>32</v>
      </c>
      <c r="H7275" s="3" t="s">
        <v>7305</v>
      </c>
      <c r="I7275" s="3">
        <f t="shared" si="1017"/>
        <v>10998</v>
      </c>
      <c r="J7275" s="4">
        <f t="shared" si="1018"/>
        <v>8.8374970871133898E-2</v>
      </c>
      <c r="K7275" s="5">
        <f t="shared" si="1019"/>
        <v>1.0883749708711339</v>
      </c>
      <c r="L7275" s="4" t="str">
        <f t="shared" si="1020"/>
        <v>Over Budget</v>
      </c>
      <c r="M7275">
        <f t="shared" si="1021"/>
        <v>2021</v>
      </c>
      <c r="N7275">
        <f t="shared" si="1022"/>
        <v>6</v>
      </c>
      <c r="O7275" t="str">
        <f t="shared" si="1023"/>
        <v>Jun</v>
      </c>
      <c r="P7275" t="str">
        <f t="shared" si="1024"/>
        <v>Q2</v>
      </c>
      <c r="Q7275" t="str">
        <f t="shared" si="1025"/>
        <v>2021-06</v>
      </c>
    </row>
    <row r="7276" spans="1:17" x14ac:dyDescent="0.35">
      <c r="A7276" s="2">
        <v>44877</v>
      </c>
      <c r="B7276" t="s">
        <v>18</v>
      </c>
      <c r="C7276" t="s">
        <v>19</v>
      </c>
      <c r="D7276" t="s">
        <v>30</v>
      </c>
      <c r="E7276" s="3">
        <v>114384</v>
      </c>
      <c r="F7276" s="3">
        <v>27338</v>
      </c>
      <c r="G7276" t="s">
        <v>32</v>
      </c>
      <c r="H7276" s="3" t="s">
        <v>7306</v>
      </c>
      <c r="I7276" s="3">
        <f t="shared" si="1017"/>
        <v>-87046</v>
      </c>
      <c r="J7276" s="4">
        <f t="shared" si="1018"/>
        <v>-0.76099804168415164</v>
      </c>
      <c r="K7276" s="5">
        <f t="shared" si="1019"/>
        <v>0.23900195831584836</v>
      </c>
      <c r="L7276" s="4" t="str">
        <f t="shared" si="1020"/>
        <v>Under Budget</v>
      </c>
      <c r="M7276">
        <f t="shared" si="1021"/>
        <v>2022</v>
      </c>
      <c r="N7276">
        <f t="shared" si="1022"/>
        <v>11</v>
      </c>
      <c r="O7276" t="str">
        <f t="shared" si="1023"/>
        <v>Nov</v>
      </c>
      <c r="P7276" t="str">
        <f t="shared" si="1024"/>
        <v>Q4</v>
      </c>
      <c r="Q7276" t="str">
        <f t="shared" si="1025"/>
        <v>2022-11</v>
      </c>
    </row>
    <row r="7277" spans="1:17" x14ac:dyDescent="0.35">
      <c r="A7277" s="2">
        <v>44219</v>
      </c>
      <c r="B7277" t="s">
        <v>37</v>
      </c>
      <c r="C7277" t="s">
        <v>29</v>
      </c>
      <c r="D7277" t="s">
        <v>20</v>
      </c>
      <c r="E7277" s="3">
        <v>148818</v>
      </c>
      <c r="F7277" s="3">
        <v>16455</v>
      </c>
      <c r="G7277" t="s">
        <v>26</v>
      </c>
      <c r="H7277" s="3" t="s">
        <v>7307</v>
      </c>
      <c r="I7277" s="3">
        <f t="shared" si="1017"/>
        <v>-132363</v>
      </c>
      <c r="J7277" s="4">
        <f t="shared" si="1018"/>
        <v>-0.88942869814135384</v>
      </c>
      <c r="K7277" s="5">
        <f t="shared" si="1019"/>
        <v>0.11057130185864614</v>
      </c>
      <c r="L7277" s="4" t="str">
        <f t="shared" si="1020"/>
        <v>Under Budget</v>
      </c>
      <c r="M7277">
        <f t="shared" si="1021"/>
        <v>2021</v>
      </c>
      <c r="N7277">
        <f t="shared" si="1022"/>
        <v>1</v>
      </c>
      <c r="O7277" t="str">
        <f t="shared" si="1023"/>
        <v>Jan</v>
      </c>
      <c r="P7277" t="str">
        <f t="shared" si="1024"/>
        <v>Q1</v>
      </c>
      <c r="Q7277" t="str">
        <f t="shared" si="1025"/>
        <v>2021-01</v>
      </c>
    </row>
    <row r="7278" spans="1:17" x14ac:dyDescent="0.35">
      <c r="A7278" s="2">
        <v>45267</v>
      </c>
      <c r="B7278" t="s">
        <v>23</v>
      </c>
      <c r="C7278" t="s">
        <v>23</v>
      </c>
      <c r="D7278" t="s">
        <v>25</v>
      </c>
      <c r="E7278" s="3">
        <v>99254</v>
      </c>
      <c r="F7278" s="3">
        <v>93211</v>
      </c>
      <c r="G7278" t="s">
        <v>35</v>
      </c>
      <c r="H7278" s="3" t="s">
        <v>7308</v>
      </c>
      <c r="I7278" s="3">
        <f t="shared" si="1017"/>
        <v>-6043</v>
      </c>
      <c r="J7278" s="4">
        <f t="shared" si="1018"/>
        <v>-6.0884196102927841E-2</v>
      </c>
      <c r="K7278" s="5">
        <f t="shared" si="1019"/>
        <v>0.93911580389707217</v>
      </c>
      <c r="L7278" s="4" t="str">
        <f t="shared" si="1020"/>
        <v>Under Budget</v>
      </c>
      <c r="M7278">
        <f t="shared" si="1021"/>
        <v>2023</v>
      </c>
      <c r="N7278">
        <f t="shared" si="1022"/>
        <v>12</v>
      </c>
      <c r="O7278" t="str">
        <f t="shared" si="1023"/>
        <v>Dec</v>
      </c>
      <c r="P7278" t="str">
        <f t="shared" si="1024"/>
        <v>Q4</v>
      </c>
      <c r="Q7278" t="str">
        <f t="shared" si="1025"/>
        <v>2023-12</v>
      </c>
    </row>
    <row r="7279" spans="1:17" x14ac:dyDescent="0.35">
      <c r="A7279" s="2">
        <v>44721</v>
      </c>
      <c r="B7279" t="s">
        <v>28</v>
      </c>
      <c r="C7279" t="s">
        <v>34</v>
      </c>
      <c r="D7279" t="s">
        <v>30</v>
      </c>
      <c r="E7279" s="3">
        <v>118797</v>
      </c>
      <c r="F7279" s="3">
        <v>135742</v>
      </c>
      <c r="G7279" t="s">
        <v>32</v>
      </c>
      <c r="H7279" s="3" t="s">
        <v>7309</v>
      </c>
      <c r="I7279" s="3">
        <f t="shared" si="1017"/>
        <v>16945</v>
      </c>
      <c r="J7279" s="4">
        <f t="shared" si="1018"/>
        <v>0.14263828211150112</v>
      </c>
      <c r="K7279" s="5">
        <f t="shared" si="1019"/>
        <v>1.1426382821115011</v>
      </c>
      <c r="L7279" s="4" t="str">
        <f t="shared" si="1020"/>
        <v>Over Budget</v>
      </c>
      <c r="M7279">
        <f t="shared" si="1021"/>
        <v>2022</v>
      </c>
      <c r="N7279">
        <f t="shared" si="1022"/>
        <v>6</v>
      </c>
      <c r="O7279" t="str">
        <f t="shared" si="1023"/>
        <v>Jun</v>
      </c>
      <c r="P7279" t="str">
        <f t="shared" si="1024"/>
        <v>Q2</v>
      </c>
      <c r="Q7279" t="str">
        <f t="shared" si="1025"/>
        <v>2022-06</v>
      </c>
    </row>
    <row r="7280" spans="1:17" x14ac:dyDescent="0.35">
      <c r="A7280" s="2">
        <v>44925</v>
      </c>
      <c r="B7280" t="s">
        <v>28</v>
      </c>
      <c r="C7280" t="s">
        <v>24</v>
      </c>
      <c r="D7280" t="s">
        <v>58</v>
      </c>
      <c r="E7280" s="3">
        <v>34316</v>
      </c>
      <c r="F7280" s="3">
        <v>100805</v>
      </c>
      <c r="G7280" t="s">
        <v>32</v>
      </c>
      <c r="H7280" s="3" t="s">
        <v>7310</v>
      </c>
      <c r="I7280" s="3">
        <f t="shared" si="1017"/>
        <v>66489</v>
      </c>
      <c r="J7280" s="4">
        <f t="shared" si="1018"/>
        <v>1.9375509966196527</v>
      </c>
      <c r="K7280" s="5">
        <f t="shared" si="1019"/>
        <v>2.9375509966196525</v>
      </c>
      <c r="L7280" s="4" t="str">
        <f t="shared" si="1020"/>
        <v>Over Budget</v>
      </c>
      <c r="M7280">
        <f t="shared" si="1021"/>
        <v>2022</v>
      </c>
      <c r="N7280">
        <f t="shared" si="1022"/>
        <v>12</v>
      </c>
      <c r="O7280" t="str">
        <f t="shared" si="1023"/>
        <v>Dec</v>
      </c>
      <c r="P7280" t="str">
        <f t="shared" si="1024"/>
        <v>Q4</v>
      </c>
      <c r="Q7280" t="str">
        <f t="shared" si="1025"/>
        <v>2022-12</v>
      </c>
    </row>
    <row r="7281" spans="1:17" x14ac:dyDescent="0.35">
      <c r="A7281" s="2">
        <v>44340</v>
      </c>
      <c r="B7281" t="s">
        <v>41</v>
      </c>
      <c r="C7281" t="s">
        <v>23</v>
      </c>
      <c r="D7281" t="s">
        <v>39</v>
      </c>
      <c r="E7281" s="3">
        <v>67077</v>
      </c>
      <c r="F7281" s="3">
        <v>33805</v>
      </c>
      <c r="G7281" t="s">
        <v>32</v>
      </c>
      <c r="H7281" s="3" t="s">
        <v>7311</v>
      </c>
      <c r="I7281" s="3">
        <f t="shared" si="1017"/>
        <v>-33272</v>
      </c>
      <c r="J7281" s="4">
        <f t="shared" si="1018"/>
        <v>-0.49602695409752973</v>
      </c>
      <c r="K7281" s="5">
        <f t="shared" si="1019"/>
        <v>0.50397304590247027</v>
      </c>
      <c r="L7281" s="4" t="str">
        <f t="shared" si="1020"/>
        <v>Under Budget</v>
      </c>
      <c r="M7281">
        <f t="shared" si="1021"/>
        <v>2021</v>
      </c>
      <c r="N7281">
        <f t="shared" si="1022"/>
        <v>5</v>
      </c>
      <c r="O7281" t="str">
        <f t="shared" si="1023"/>
        <v>May</v>
      </c>
      <c r="P7281" t="str">
        <f t="shared" si="1024"/>
        <v>Q2</v>
      </c>
      <c r="Q7281" t="str">
        <f t="shared" si="1025"/>
        <v>2021-05</v>
      </c>
    </row>
    <row r="7282" spans="1:17" x14ac:dyDescent="0.35">
      <c r="A7282" s="2">
        <v>44864</v>
      </c>
      <c r="B7282" t="s">
        <v>18</v>
      </c>
      <c r="C7282" t="s">
        <v>29</v>
      </c>
      <c r="D7282" t="s">
        <v>25</v>
      </c>
      <c r="E7282" s="3">
        <v>38880</v>
      </c>
      <c r="F7282" s="3">
        <v>125704</v>
      </c>
      <c r="G7282" t="s">
        <v>26</v>
      </c>
      <c r="H7282" s="3" t="s">
        <v>7312</v>
      </c>
      <c r="I7282" s="3">
        <f t="shared" si="1017"/>
        <v>86824</v>
      </c>
      <c r="J7282" s="4">
        <f t="shared" si="1018"/>
        <v>2.2331275720164609</v>
      </c>
      <c r="K7282" s="5">
        <f t="shared" si="1019"/>
        <v>3.2331275720164609</v>
      </c>
      <c r="L7282" s="4" t="str">
        <f t="shared" si="1020"/>
        <v>Over Budget</v>
      </c>
      <c r="M7282">
        <f t="shared" si="1021"/>
        <v>2022</v>
      </c>
      <c r="N7282">
        <f t="shared" si="1022"/>
        <v>10</v>
      </c>
      <c r="O7282" t="str">
        <f t="shared" si="1023"/>
        <v>Oct</v>
      </c>
      <c r="P7282" t="str">
        <f t="shared" si="1024"/>
        <v>Q4</v>
      </c>
      <c r="Q7282" t="str">
        <f t="shared" si="1025"/>
        <v>2022-10</v>
      </c>
    </row>
    <row r="7283" spans="1:17" x14ac:dyDescent="0.35">
      <c r="A7283" s="2">
        <v>44877</v>
      </c>
      <c r="B7283" t="s">
        <v>18</v>
      </c>
      <c r="C7283" t="s">
        <v>23</v>
      </c>
      <c r="D7283" t="s">
        <v>39</v>
      </c>
      <c r="E7283" s="3">
        <v>45950</v>
      </c>
      <c r="F7283" s="3">
        <v>64109</v>
      </c>
      <c r="G7283" t="s">
        <v>35</v>
      </c>
      <c r="H7283" s="3" t="s">
        <v>7313</v>
      </c>
      <c r="I7283" s="3">
        <f t="shared" si="1017"/>
        <v>18159</v>
      </c>
      <c r="J7283" s="4">
        <f t="shared" si="1018"/>
        <v>0.39519042437431989</v>
      </c>
      <c r="K7283" s="5">
        <f t="shared" si="1019"/>
        <v>1.3951904243743198</v>
      </c>
      <c r="L7283" s="4" t="str">
        <f t="shared" si="1020"/>
        <v>Over Budget</v>
      </c>
      <c r="M7283">
        <f t="shared" si="1021"/>
        <v>2022</v>
      </c>
      <c r="N7283">
        <f t="shared" si="1022"/>
        <v>11</v>
      </c>
      <c r="O7283" t="str">
        <f t="shared" si="1023"/>
        <v>Nov</v>
      </c>
      <c r="P7283" t="str">
        <f t="shared" si="1024"/>
        <v>Q4</v>
      </c>
      <c r="Q7283" t="str">
        <f t="shared" si="1025"/>
        <v>2022-11</v>
      </c>
    </row>
    <row r="7284" spans="1:17" x14ac:dyDescent="0.35">
      <c r="A7284" s="2">
        <v>45169</v>
      </c>
      <c r="B7284" t="s">
        <v>37</v>
      </c>
      <c r="C7284" t="s">
        <v>24</v>
      </c>
      <c r="D7284" t="s">
        <v>25</v>
      </c>
      <c r="E7284" s="3">
        <v>30829</v>
      </c>
      <c r="F7284" s="3">
        <v>94053</v>
      </c>
      <c r="G7284" t="s">
        <v>32</v>
      </c>
      <c r="H7284" s="3" t="s">
        <v>7314</v>
      </c>
      <c r="I7284" s="3">
        <f t="shared" si="1017"/>
        <v>63224</v>
      </c>
      <c r="J7284" s="4">
        <f t="shared" si="1018"/>
        <v>2.0507963281326025</v>
      </c>
      <c r="K7284" s="5">
        <f t="shared" si="1019"/>
        <v>3.0507963281326025</v>
      </c>
      <c r="L7284" s="4" t="str">
        <f t="shared" si="1020"/>
        <v>Over Budget</v>
      </c>
      <c r="M7284">
        <f t="shared" si="1021"/>
        <v>2023</v>
      </c>
      <c r="N7284">
        <f t="shared" si="1022"/>
        <v>8</v>
      </c>
      <c r="O7284" t="str">
        <f t="shared" si="1023"/>
        <v>Aug</v>
      </c>
      <c r="P7284" t="str">
        <f t="shared" si="1024"/>
        <v>Q3</v>
      </c>
      <c r="Q7284" t="str">
        <f t="shared" si="1025"/>
        <v>2023-08</v>
      </c>
    </row>
    <row r="7285" spans="1:17" x14ac:dyDescent="0.35">
      <c r="A7285" s="2">
        <v>44995</v>
      </c>
      <c r="B7285" t="s">
        <v>37</v>
      </c>
      <c r="C7285" t="s">
        <v>29</v>
      </c>
      <c r="D7285" t="s">
        <v>58</v>
      </c>
      <c r="E7285" s="3">
        <v>105564</v>
      </c>
      <c r="F7285" s="3">
        <v>29144</v>
      </c>
      <c r="G7285" t="s">
        <v>21</v>
      </c>
      <c r="H7285" s="3" t="s">
        <v>7315</v>
      </c>
      <c r="I7285" s="3">
        <f t="shared" si="1017"/>
        <v>-76420</v>
      </c>
      <c r="J7285" s="4">
        <f t="shared" si="1018"/>
        <v>-0.72392103368572625</v>
      </c>
      <c r="K7285" s="5">
        <f t="shared" si="1019"/>
        <v>0.27607896631427381</v>
      </c>
      <c r="L7285" s="4" t="str">
        <f t="shared" si="1020"/>
        <v>Under Budget</v>
      </c>
      <c r="M7285">
        <f t="shared" si="1021"/>
        <v>2023</v>
      </c>
      <c r="N7285">
        <f t="shared" si="1022"/>
        <v>3</v>
      </c>
      <c r="O7285" t="str">
        <f t="shared" si="1023"/>
        <v>Mar</v>
      </c>
      <c r="P7285" t="str">
        <f t="shared" si="1024"/>
        <v>Q1</v>
      </c>
      <c r="Q7285" t="str">
        <f t="shared" si="1025"/>
        <v>2023-03</v>
      </c>
    </row>
    <row r="7286" spans="1:17" x14ac:dyDescent="0.35">
      <c r="A7286" s="2">
        <v>44281</v>
      </c>
      <c r="B7286" t="s">
        <v>28</v>
      </c>
      <c r="C7286" t="s">
        <v>23</v>
      </c>
      <c r="D7286" t="s">
        <v>39</v>
      </c>
      <c r="E7286" s="3">
        <v>70495</v>
      </c>
      <c r="F7286" s="3">
        <v>169109</v>
      </c>
      <c r="G7286" t="s">
        <v>26</v>
      </c>
      <c r="H7286" s="3" t="s">
        <v>7316</v>
      </c>
      <c r="I7286" s="3">
        <f t="shared" si="1017"/>
        <v>98614</v>
      </c>
      <c r="J7286" s="4">
        <f t="shared" si="1018"/>
        <v>1.3988793531456132</v>
      </c>
      <c r="K7286" s="5">
        <f t="shared" si="1019"/>
        <v>2.3988793531456132</v>
      </c>
      <c r="L7286" s="4" t="str">
        <f t="shared" si="1020"/>
        <v>Over Budget</v>
      </c>
      <c r="M7286">
        <f t="shared" si="1021"/>
        <v>2021</v>
      </c>
      <c r="N7286">
        <f t="shared" si="1022"/>
        <v>3</v>
      </c>
      <c r="O7286" t="str">
        <f t="shared" si="1023"/>
        <v>Mar</v>
      </c>
      <c r="P7286" t="str">
        <f t="shared" si="1024"/>
        <v>Q1</v>
      </c>
      <c r="Q7286" t="str">
        <f t="shared" si="1025"/>
        <v>2021-03</v>
      </c>
    </row>
    <row r="7287" spans="1:17" x14ac:dyDescent="0.35">
      <c r="A7287" s="2">
        <v>44612</v>
      </c>
      <c r="B7287" t="s">
        <v>18</v>
      </c>
      <c r="C7287" t="s">
        <v>19</v>
      </c>
      <c r="D7287" t="s">
        <v>58</v>
      </c>
      <c r="E7287" s="3">
        <v>83107</v>
      </c>
      <c r="F7287" s="3">
        <v>29249</v>
      </c>
      <c r="G7287" t="s">
        <v>21</v>
      </c>
      <c r="H7287" s="3" t="s">
        <v>7317</v>
      </c>
      <c r="I7287" s="3">
        <f t="shared" si="1017"/>
        <v>-53858</v>
      </c>
      <c r="J7287" s="4">
        <f t="shared" si="1018"/>
        <v>-0.64805612042306904</v>
      </c>
      <c r="K7287" s="5">
        <f t="shared" si="1019"/>
        <v>0.35194387957693096</v>
      </c>
      <c r="L7287" s="4" t="str">
        <f t="shared" si="1020"/>
        <v>Under Budget</v>
      </c>
      <c r="M7287">
        <f t="shared" si="1021"/>
        <v>2022</v>
      </c>
      <c r="N7287">
        <f t="shared" si="1022"/>
        <v>2</v>
      </c>
      <c r="O7287" t="str">
        <f t="shared" si="1023"/>
        <v>Feb</v>
      </c>
      <c r="P7287" t="str">
        <f t="shared" si="1024"/>
        <v>Q1</v>
      </c>
      <c r="Q7287" t="str">
        <f t="shared" si="1025"/>
        <v>2022-02</v>
      </c>
    </row>
    <row r="7288" spans="1:17" x14ac:dyDescent="0.35">
      <c r="A7288" s="2">
        <v>44890</v>
      </c>
      <c r="B7288" t="s">
        <v>18</v>
      </c>
      <c r="C7288" t="s">
        <v>19</v>
      </c>
      <c r="D7288" t="s">
        <v>39</v>
      </c>
      <c r="E7288" s="3">
        <v>57068</v>
      </c>
      <c r="F7288" s="3">
        <v>123160</v>
      </c>
      <c r="G7288" t="s">
        <v>35</v>
      </c>
      <c r="H7288" s="3" t="s">
        <v>7318</v>
      </c>
      <c r="I7288" s="3">
        <f t="shared" si="1017"/>
        <v>66092</v>
      </c>
      <c r="J7288" s="4">
        <f t="shared" si="1018"/>
        <v>1.1581271465619962</v>
      </c>
      <c r="K7288" s="5">
        <f t="shared" si="1019"/>
        <v>2.1581271465619962</v>
      </c>
      <c r="L7288" s="4" t="str">
        <f t="shared" si="1020"/>
        <v>Over Budget</v>
      </c>
      <c r="M7288">
        <f t="shared" si="1021"/>
        <v>2022</v>
      </c>
      <c r="N7288">
        <f t="shared" si="1022"/>
        <v>11</v>
      </c>
      <c r="O7288" t="str">
        <f t="shared" si="1023"/>
        <v>Nov</v>
      </c>
      <c r="P7288" t="str">
        <f t="shared" si="1024"/>
        <v>Q4</v>
      </c>
      <c r="Q7288" t="str">
        <f t="shared" si="1025"/>
        <v>2022-11</v>
      </c>
    </row>
    <row r="7289" spans="1:17" x14ac:dyDescent="0.35">
      <c r="A7289" s="2">
        <v>44678</v>
      </c>
      <c r="B7289" t="s">
        <v>55</v>
      </c>
      <c r="C7289" t="s">
        <v>34</v>
      </c>
      <c r="D7289" t="s">
        <v>25</v>
      </c>
      <c r="E7289" s="3">
        <v>93271</v>
      </c>
      <c r="F7289" s="3">
        <v>81239</v>
      </c>
      <c r="G7289" t="s">
        <v>26</v>
      </c>
      <c r="H7289" s="3" t="s">
        <v>7319</v>
      </c>
      <c r="I7289" s="3">
        <f t="shared" si="1017"/>
        <v>-12032</v>
      </c>
      <c r="J7289" s="4">
        <f t="shared" si="1018"/>
        <v>-0.12900043957929044</v>
      </c>
      <c r="K7289" s="5">
        <f t="shared" si="1019"/>
        <v>0.87099956042070958</v>
      </c>
      <c r="L7289" s="4" t="str">
        <f t="shared" si="1020"/>
        <v>Under Budget</v>
      </c>
      <c r="M7289">
        <f t="shared" si="1021"/>
        <v>2022</v>
      </c>
      <c r="N7289">
        <f t="shared" si="1022"/>
        <v>4</v>
      </c>
      <c r="O7289" t="str">
        <f t="shared" si="1023"/>
        <v>Apr</v>
      </c>
      <c r="P7289" t="str">
        <f t="shared" si="1024"/>
        <v>Q2</v>
      </c>
      <c r="Q7289" t="str">
        <f t="shared" si="1025"/>
        <v>2022-04</v>
      </c>
    </row>
    <row r="7290" spans="1:17" x14ac:dyDescent="0.35">
      <c r="A7290" s="2">
        <v>44652</v>
      </c>
      <c r="B7290" t="s">
        <v>41</v>
      </c>
      <c r="C7290" t="s">
        <v>34</v>
      </c>
      <c r="D7290" t="s">
        <v>58</v>
      </c>
      <c r="E7290" s="3">
        <v>15613</v>
      </c>
      <c r="F7290" s="3">
        <v>39076</v>
      </c>
      <c r="G7290" t="s">
        <v>26</v>
      </c>
      <c r="H7290" s="3" t="s">
        <v>7320</v>
      </c>
      <c r="I7290" s="3">
        <f t="shared" si="1017"/>
        <v>23463</v>
      </c>
      <c r="J7290" s="4">
        <f t="shared" si="1018"/>
        <v>1.5027861397553322</v>
      </c>
      <c r="K7290" s="5">
        <f t="shared" si="1019"/>
        <v>2.5027861397553322</v>
      </c>
      <c r="L7290" s="4" t="str">
        <f t="shared" si="1020"/>
        <v>Over Budget</v>
      </c>
      <c r="M7290">
        <f t="shared" si="1021"/>
        <v>2022</v>
      </c>
      <c r="N7290">
        <f t="shared" si="1022"/>
        <v>4</v>
      </c>
      <c r="O7290" t="str">
        <f t="shared" si="1023"/>
        <v>Apr</v>
      </c>
      <c r="P7290" t="str">
        <f t="shared" si="1024"/>
        <v>Q2</v>
      </c>
      <c r="Q7290" t="str">
        <f t="shared" si="1025"/>
        <v>2022-04</v>
      </c>
    </row>
    <row r="7291" spans="1:17" x14ac:dyDescent="0.35">
      <c r="A7291" s="2">
        <v>45023</v>
      </c>
      <c r="B7291" t="s">
        <v>41</v>
      </c>
      <c r="C7291" t="s">
        <v>23</v>
      </c>
      <c r="D7291" t="s">
        <v>25</v>
      </c>
      <c r="E7291" s="3">
        <v>142346</v>
      </c>
      <c r="F7291" s="3">
        <v>118073</v>
      </c>
      <c r="G7291" t="s">
        <v>26</v>
      </c>
      <c r="H7291" s="3" t="s">
        <v>7321</v>
      </c>
      <c r="I7291" s="3">
        <f t="shared" si="1017"/>
        <v>-24273</v>
      </c>
      <c r="J7291" s="4">
        <f t="shared" si="1018"/>
        <v>-0.1705211245837607</v>
      </c>
      <c r="K7291" s="5">
        <f t="shared" si="1019"/>
        <v>0.82947887541623933</v>
      </c>
      <c r="L7291" s="4" t="str">
        <f t="shared" si="1020"/>
        <v>Under Budget</v>
      </c>
      <c r="M7291">
        <f t="shared" si="1021"/>
        <v>2023</v>
      </c>
      <c r="N7291">
        <f t="shared" si="1022"/>
        <v>4</v>
      </c>
      <c r="O7291" t="str">
        <f t="shared" si="1023"/>
        <v>Apr</v>
      </c>
      <c r="P7291" t="str">
        <f t="shared" si="1024"/>
        <v>Q2</v>
      </c>
      <c r="Q7291" t="str">
        <f t="shared" si="1025"/>
        <v>2023-04</v>
      </c>
    </row>
    <row r="7292" spans="1:17" x14ac:dyDescent="0.35">
      <c r="A7292" s="2">
        <v>44493</v>
      </c>
      <c r="B7292" t="s">
        <v>28</v>
      </c>
      <c r="C7292" t="s">
        <v>24</v>
      </c>
      <c r="D7292" t="s">
        <v>25</v>
      </c>
      <c r="E7292" s="3">
        <v>47030</v>
      </c>
      <c r="F7292" s="3">
        <v>78210</v>
      </c>
      <c r="G7292" t="s">
        <v>35</v>
      </c>
      <c r="H7292" s="3" t="s">
        <v>7322</v>
      </c>
      <c r="I7292" s="3">
        <f t="shared" si="1017"/>
        <v>31180</v>
      </c>
      <c r="J7292" s="4">
        <f t="shared" si="1018"/>
        <v>0.66298107590899424</v>
      </c>
      <c r="K7292" s="5">
        <f t="shared" si="1019"/>
        <v>1.6629810759089942</v>
      </c>
      <c r="L7292" s="4" t="str">
        <f t="shared" si="1020"/>
        <v>Over Budget</v>
      </c>
      <c r="M7292">
        <f t="shared" si="1021"/>
        <v>2021</v>
      </c>
      <c r="N7292">
        <f t="shared" si="1022"/>
        <v>10</v>
      </c>
      <c r="O7292" t="str">
        <f t="shared" si="1023"/>
        <v>Oct</v>
      </c>
      <c r="P7292" t="str">
        <f t="shared" si="1024"/>
        <v>Q4</v>
      </c>
      <c r="Q7292" t="str">
        <f t="shared" si="1025"/>
        <v>2021-10</v>
      </c>
    </row>
    <row r="7293" spans="1:17" x14ac:dyDescent="0.35">
      <c r="A7293" s="2">
        <v>45146</v>
      </c>
      <c r="B7293" t="s">
        <v>23</v>
      </c>
      <c r="C7293" t="s">
        <v>19</v>
      </c>
      <c r="D7293" t="s">
        <v>39</v>
      </c>
      <c r="E7293" s="3">
        <v>103726</v>
      </c>
      <c r="F7293" s="3">
        <v>45098</v>
      </c>
      <c r="G7293" t="s">
        <v>21</v>
      </c>
      <c r="H7293" s="3" t="s">
        <v>7323</v>
      </c>
      <c r="I7293" s="3">
        <f t="shared" si="1017"/>
        <v>-58628</v>
      </c>
      <c r="J7293" s="4">
        <f t="shared" si="1018"/>
        <v>-0.56521990629157592</v>
      </c>
      <c r="K7293" s="5">
        <f t="shared" si="1019"/>
        <v>0.43478009370842413</v>
      </c>
      <c r="L7293" s="4" t="str">
        <f t="shared" si="1020"/>
        <v>Under Budget</v>
      </c>
      <c r="M7293">
        <f t="shared" si="1021"/>
        <v>2023</v>
      </c>
      <c r="N7293">
        <f t="shared" si="1022"/>
        <v>8</v>
      </c>
      <c r="O7293" t="str">
        <f t="shared" si="1023"/>
        <v>Aug</v>
      </c>
      <c r="P7293" t="str">
        <f t="shared" si="1024"/>
        <v>Q3</v>
      </c>
      <c r="Q7293" t="str">
        <f t="shared" si="1025"/>
        <v>2023-08</v>
      </c>
    </row>
    <row r="7294" spans="1:17" x14ac:dyDescent="0.35">
      <c r="A7294" s="2">
        <v>44876</v>
      </c>
      <c r="B7294" t="s">
        <v>18</v>
      </c>
      <c r="C7294" t="s">
        <v>43</v>
      </c>
      <c r="D7294" t="s">
        <v>39</v>
      </c>
      <c r="E7294" s="3">
        <v>65119</v>
      </c>
      <c r="F7294" s="3">
        <v>59293</v>
      </c>
      <c r="G7294" t="s">
        <v>32</v>
      </c>
      <c r="H7294" s="3" t="s">
        <v>7324</v>
      </c>
      <c r="I7294" s="3">
        <f t="shared" si="1017"/>
        <v>-5826</v>
      </c>
      <c r="J7294" s="4">
        <f t="shared" si="1018"/>
        <v>-8.9466975844223653E-2</v>
      </c>
      <c r="K7294" s="5">
        <f t="shared" si="1019"/>
        <v>0.9105330241557763</v>
      </c>
      <c r="L7294" s="4" t="str">
        <f t="shared" si="1020"/>
        <v>Under Budget</v>
      </c>
      <c r="M7294">
        <f t="shared" si="1021"/>
        <v>2022</v>
      </c>
      <c r="N7294">
        <f t="shared" si="1022"/>
        <v>11</v>
      </c>
      <c r="O7294" t="str">
        <f t="shared" si="1023"/>
        <v>Nov</v>
      </c>
      <c r="P7294" t="str">
        <f t="shared" si="1024"/>
        <v>Q4</v>
      </c>
      <c r="Q7294" t="str">
        <f t="shared" si="1025"/>
        <v>2022-11</v>
      </c>
    </row>
    <row r="7295" spans="1:17" x14ac:dyDescent="0.35">
      <c r="A7295" s="2">
        <v>44574</v>
      </c>
      <c r="B7295" t="s">
        <v>55</v>
      </c>
      <c r="C7295" t="s">
        <v>34</v>
      </c>
      <c r="D7295" t="s">
        <v>58</v>
      </c>
      <c r="E7295" s="3">
        <v>95654</v>
      </c>
      <c r="F7295" s="3">
        <v>68230</v>
      </c>
      <c r="G7295" t="s">
        <v>35</v>
      </c>
      <c r="H7295" s="3" t="s">
        <v>7325</v>
      </c>
      <c r="I7295" s="3">
        <f t="shared" si="1017"/>
        <v>-27424</v>
      </c>
      <c r="J7295" s="4">
        <f t="shared" si="1018"/>
        <v>-0.28669998118217743</v>
      </c>
      <c r="K7295" s="5">
        <f t="shared" si="1019"/>
        <v>0.71330001881782257</v>
      </c>
      <c r="L7295" s="4" t="str">
        <f t="shared" si="1020"/>
        <v>Under Budget</v>
      </c>
      <c r="M7295">
        <f t="shared" si="1021"/>
        <v>2022</v>
      </c>
      <c r="N7295">
        <f t="shared" si="1022"/>
        <v>1</v>
      </c>
      <c r="O7295" t="str">
        <f t="shared" si="1023"/>
        <v>Jan</v>
      </c>
      <c r="P7295" t="str">
        <f t="shared" si="1024"/>
        <v>Q1</v>
      </c>
      <c r="Q7295" t="str">
        <f t="shared" si="1025"/>
        <v>2022-01</v>
      </c>
    </row>
    <row r="7296" spans="1:17" x14ac:dyDescent="0.35">
      <c r="A7296" s="2">
        <v>44617</v>
      </c>
      <c r="B7296" t="s">
        <v>18</v>
      </c>
      <c r="C7296" t="s">
        <v>19</v>
      </c>
      <c r="D7296" t="s">
        <v>30</v>
      </c>
      <c r="E7296" s="3">
        <v>134065</v>
      </c>
      <c r="F7296" s="3">
        <v>145404</v>
      </c>
      <c r="G7296" t="s">
        <v>32</v>
      </c>
      <c r="H7296" s="3" t="s">
        <v>7326</v>
      </c>
      <c r="I7296" s="3">
        <f t="shared" si="1017"/>
        <v>11339</v>
      </c>
      <c r="J7296" s="4">
        <f t="shared" si="1018"/>
        <v>8.4578376160817509E-2</v>
      </c>
      <c r="K7296" s="5">
        <f t="shared" si="1019"/>
        <v>1.0845783761608174</v>
      </c>
      <c r="L7296" s="4" t="str">
        <f t="shared" si="1020"/>
        <v>Over Budget</v>
      </c>
      <c r="M7296">
        <f t="shared" si="1021"/>
        <v>2022</v>
      </c>
      <c r="N7296">
        <f t="shared" si="1022"/>
        <v>2</v>
      </c>
      <c r="O7296" t="str">
        <f t="shared" si="1023"/>
        <v>Feb</v>
      </c>
      <c r="P7296" t="str">
        <f t="shared" si="1024"/>
        <v>Q1</v>
      </c>
      <c r="Q7296" t="str">
        <f t="shared" si="1025"/>
        <v>2022-02</v>
      </c>
    </row>
    <row r="7297" spans="1:17" x14ac:dyDescent="0.35">
      <c r="A7297" s="2">
        <v>44301</v>
      </c>
      <c r="B7297" t="s">
        <v>37</v>
      </c>
      <c r="C7297" t="s">
        <v>29</v>
      </c>
      <c r="D7297" t="s">
        <v>20</v>
      </c>
      <c r="E7297" s="3">
        <v>83311</v>
      </c>
      <c r="F7297" s="3">
        <v>102856</v>
      </c>
      <c r="G7297" t="s">
        <v>32</v>
      </c>
      <c r="H7297" s="3" t="s">
        <v>7327</v>
      </c>
      <c r="I7297" s="3">
        <f t="shared" si="1017"/>
        <v>19545</v>
      </c>
      <c r="J7297" s="4">
        <f t="shared" si="1018"/>
        <v>0.2346028735701168</v>
      </c>
      <c r="K7297" s="5">
        <f t="shared" si="1019"/>
        <v>1.2346028735701169</v>
      </c>
      <c r="L7297" s="4" t="str">
        <f t="shared" si="1020"/>
        <v>Over Budget</v>
      </c>
      <c r="M7297">
        <f t="shared" si="1021"/>
        <v>2021</v>
      </c>
      <c r="N7297">
        <f t="shared" si="1022"/>
        <v>4</v>
      </c>
      <c r="O7297" t="str">
        <f t="shared" si="1023"/>
        <v>Apr</v>
      </c>
      <c r="P7297" t="str">
        <f t="shared" si="1024"/>
        <v>Q2</v>
      </c>
      <c r="Q7297" t="str">
        <f t="shared" si="1025"/>
        <v>2021-04</v>
      </c>
    </row>
    <row r="7298" spans="1:17" x14ac:dyDescent="0.35">
      <c r="A7298" s="2">
        <v>44526</v>
      </c>
      <c r="B7298" t="s">
        <v>28</v>
      </c>
      <c r="C7298" t="s">
        <v>23</v>
      </c>
      <c r="D7298" t="s">
        <v>39</v>
      </c>
      <c r="E7298" s="3">
        <v>107552</v>
      </c>
      <c r="F7298" s="3">
        <v>54764</v>
      </c>
      <c r="G7298" t="s">
        <v>32</v>
      </c>
      <c r="H7298" s="3" t="s">
        <v>7328</v>
      </c>
      <c r="I7298" s="3">
        <f t="shared" si="1017"/>
        <v>-52788</v>
      </c>
      <c r="J7298" s="4">
        <f t="shared" si="1018"/>
        <v>-0.49081374590895566</v>
      </c>
      <c r="K7298" s="5">
        <f t="shared" si="1019"/>
        <v>0.50918625409104434</v>
      </c>
      <c r="L7298" s="4" t="str">
        <f t="shared" si="1020"/>
        <v>Under Budget</v>
      </c>
      <c r="M7298">
        <f t="shared" si="1021"/>
        <v>2021</v>
      </c>
      <c r="N7298">
        <f t="shared" si="1022"/>
        <v>11</v>
      </c>
      <c r="O7298" t="str">
        <f t="shared" si="1023"/>
        <v>Nov</v>
      </c>
      <c r="P7298" t="str">
        <f t="shared" si="1024"/>
        <v>Q4</v>
      </c>
      <c r="Q7298" t="str">
        <f t="shared" si="1025"/>
        <v>2021-11</v>
      </c>
    </row>
    <row r="7299" spans="1:17" x14ac:dyDescent="0.35">
      <c r="A7299" s="2">
        <v>44635</v>
      </c>
      <c r="B7299" t="s">
        <v>23</v>
      </c>
      <c r="C7299" t="s">
        <v>19</v>
      </c>
      <c r="D7299" t="s">
        <v>25</v>
      </c>
      <c r="E7299" s="3">
        <v>133754</v>
      </c>
      <c r="F7299" s="3">
        <v>73501</v>
      </c>
      <c r="G7299" t="s">
        <v>26</v>
      </c>
      <c r="H7299" s="3" t="s">
        <v>7329</v>
      </c>
      <c r="I7299" s="3">
        <f t="shared" si="1017"/>
        <v>-60253</v>
      </c>
      <c r="J7299" s="4">
        <f t="shared" si="1018"/>
        <v>-0.4504762474393289</v>
      </c>
      <c r="K7299" s="5">
        <f t="shared" si="1019"/>
        <v>0.5495237525606711</v>
      </c>
      <c r="L7299" s="4" t="str">
        <f t="shared" si="1020"/>
        <v>Under Budget</v>
      </c>
      <c r="M7299">
        <f t="shared" si="1021"/>
        <v>2022</v>
      </c>
      <c r="N7299">
        <f t="shared" si="1022"/>
        <v>3</v>
      </c>
      <c r="O7299" t="str">
        <f t="shared" si="1023"/>
        <v>Mar</v>
      </c>
      <c r="P7299" t="str">
        <f t="shared" si="1024"/>
        <v>Q1</v>
      </c>
      <c r="Q7299" t="str">
        <f t="shared" si="1025"/>
        <v>2022-03</v>
      </c>
    </row>
    <row r="7300" spans="1:17" x14ac:dyDescent="0.35">
      <c r="A7300" s="2">
        <v>44578</v>
      </c>
      <c r="B7300" t="s">
        <v>41</v>
      </c>
      <c r="C7300" t="s">
        <v>19</v>
      </c>
      <c r="D7300" t="s">
        <v>20</v>
      </c>
      <c r="E7300" s="3">
        <v>42279</v>
      </c>
      <c r="F7300" s="3">
        <v>28495</v>
      </c>
      <c r="G7300" t="s">
        <v>26</v>
      </c>
      <c r="H7300" s="3" t="s">
        <v>7330</v>
      </c>
      <c r="I7300" s="3">
        <f t="shared" si="1017"/>
        <v>-13784</v>
      </c>
      <c r="J7300" s="4">
        <f t="shared" si="1018"/>
        <v>-0.32602474041486318</v>
      </c>
      <c r="K7300" s="5">
        <f t="shared" si="1019"/>
        <v>0.67397525958513682</v>
      </c>
      <c r="L7300" s="4" t="str">
        <f t="shared" si="1020"/>
        <v>Under Budget</v>
      </c>
      <c r="M7300">
        <f t="shared" si="1021"/>
        <v>2022</v>
      </c>
      <c r="N7300">
        <f t="shared" si="1022"/>
        <v>1</v>
      </c>
      <c r="O7300" t="str">
        <f t="shared" si="1023"/>
        <v>Jan</v>
      </c>
      <c r="P7300" t="str">
        <f t="shared" si="1024"/>
        <v>Q1</v>
      </c>
      <c r="Q7300" t="str">
        <f t="shared" si="1025"/>
        <v>2022-01</v>
      </c>
    </row>
    <row r="7301" spans="1:17" x14ac:dyDescent="0.35">
      <c r="A7301" s="2">
        <v>44334</v>
      </c>
      <c r="B7301" t="s">
        <v>18</v>
      </c>
      <c r="C7301" t="s">
        <v>23</v>
      </c>
      <c r="D7301" t="s">
        <v>58</v>
      </c>
      <c r="E7301" s="3">
        <v>64690</v>
      </c>
      <c r="F7301" s="3">
        <v>32939</v>
      </c>
      <c r="G7301" t="s">
        <v>21</v>
      </c>
      <c r="H7301" s="3" t="s">
        <v>7331</v>
      </c>
      <c r="I7301" s="3">
        <f t="shared" ref="I7301:I7364" si="1026">F7301-E7301</f>
        <v>-31751</v>
      </c>
      <c r="J7301" s="4">
        <f t="shared" ref="J7301:J7364" si="1027">IFERROR(I7301/E7301,0)</f>
        <v>-0.49081774617406093</v>
      </c>
      <c r="K7301" s="5">
        <f t="shared" ref="K7301:K7364" si="1028">IFERROR(F7301/E7301,0)</f>
        <v>0.50918225382593907</v>
      </c>
      <c r="L7301" s="4" t="str">
        <f t="shared" ref="L7301:L7364" si="1029">IF(I7301&gt;0,"Over Budget",IF(I7301&lt;0,"Under Budget","On Budget"))</f>
        <v>Under Budget</v>
      </c>
      <c r="M7301">
        <f t="shared" ref="M7301:M7364" si="1030">YEAR(A7301)</f>
        <v>2021</v>
      </c>
      <c r="N7301">
        <f t="shared" ref="N7301:N7364" si="1031">MONTH(A7301)</f>
        <v>5</v>
      </c>
      <c r="O7301" t="str">
        <f t="shared" ref="O7301:O7364" si="1032">TEXT(A7301,"mmm")</f>
        <v>May</v>
      </c>
      <c r="P7301" t="str">
        <f t="shared" ref="P7301:P7364" si="1033">"Q"&amp;ROUNDUP(MONTH(A7301)/3,0)</f>
        <v>Q2</v>
      </c>
      <c r="Q7301" t="str">
        <f t="shared" ref="Q7301:Q7364" si="1034">TEXT(A7301,"yyyy-mm")</f>
        <v>2021-05</v>
      </c>
    </row>
    <row r="7302" spans="1:17" x14ac:dyDescent="0.35">
      <c r="A7302" s="2">
        <v>45139</v>
      </c>
      <c r="B7302" t="s">
        <v>23</v>
      </c>
      <c r="C7302" t="s">
        <v>34</v>
      </c>
      <c r="D7302" t="s">
        <v>20</v>
      </c>
      <c r="E7302" s="3">
        <v>129190</v>
      </c>
      <c r="F7302" s="3">
        <v>125145</v>
      </c>
      <c r="G7302" t="s">
        <v>35</v>
      </c>
      <c r="H7302" s="3" t="s">
        <v>7332</v>
      </c>
      <c r="I7302" s="3">
        <f t="shared" si="1026"/>
        <v>-4045</v>
      </c>
      <c r="J7302" s="4">
        <f t="shared" si="1027"/>
        <v>-3.1310472946822508E-2</v>
      </c>
      <c r="K7302" s="5">
        <f t="shared" si="1028"/>
        <v>0.96868952705317746</v>
      </c>
      <c r="L7302" s="4" t="str">
        <f t="shared" si="1029"/>
        <v>Under Budget</v>
      </c>
      <c r="M7302">
        <f t="shared" si="1030"/>
        <v>2023</v>
      </c>
      <c r="N7302">
        <f t="shared" si="1031"/>
        <v>8</v>
      </c>
      <c r="O7302" t="str">
        <f t="shared" si="1032"/>
        <v>Aug</v>
      </c>
      <c r="P7302" t="str">
        <f t="shared" si="1033"/>
        <v>Q3</v>
      </c>
      <c r="Q7302" t="str">
        <f t="shared" si="1034"/>
        <v>2023-08</v>
      </c>
    </row>
    <row r="7303" spans="1:17" x14ac:dyDescent="0.35">
      <c r="A7303" s="2">
        <v>45039</v>
      </c>
      <c r="B7303" t="s">
        <v>28</v>
      </c>
      <c r="C7303" t="s">
        <v>34</v>
      </c>
      <c r="D7303" t="s">
        <v>20</v>
      </c>
      <c r="E7303" s="3">
        <v>120996</v>
      </c>
      <c r="F7303" s="3">
        <v>30701</v>
      </c>
      <c r="G7303" t="s">
        <v>32</v>
      </c>
      <c r="H7303" s="3" t="s">
        <v>7333</v>
      </c>
      <c r="I7303" s="3">
        <f t="shared" si="1026"/>
        <v>-90295</v>
      </c>
      <c r="J7303" s="4">
        <f t="shared" si="1027"/>
        <v>-0.7462643393170022</v>
      </c>
      <c r="K7303" s="5">
        <f t="shared" si="1028"/>
        <v>0.2537356606829978</v>
      </c>
      <c r="L7303" s="4" t="str">
        <f t="shared" si="1029"/>
        <v>Under Budget</v>
      </c>
      <c r="M7303">
        <f t="shared" si="1030"/>
        <v>2023</v>
      </c>
      <c r="N7303">
        <f t="shared" si="1031"/>
        <v>4</v>
      </c>
      <c r="O7303" t="str">
        <f t="shared" si="1032"/>
        <v>Apr</v>
      </c>
      <c r="P7303" t="str">
        <f t="shared" si="1033"/>
        <v>Q2</v>
      </c>
      <c r="Q7303" t="str">
        <f t="shared" si="1034"/>
        <v>2023-04</v>
      </c>
    </row>
    <row r="7304" spans="1:17" x14ac:dyDescent="0.35">
      <c r="A7304" s="2">
        <v>44466</v>
      </c>
      <c r="B7304" t="s">
        <v>41</v>
      </c>
      <c r="C7304" t="s">
        <v>43</v>
      </c>
      <c r="D7304" t="s">
        <v>30</v>
      </c>
      <c r="E7304" s="3">
        <v>79906</v>
      </c>
      <c r="F7304" s="3">
        <v>92153</v>
      </c>
      <c r="G7304" t="s">
        <v>35</v>
      </c>
      <c r="H7304" s="3" t="s">
        <v>7334</v>
      </c>
      <c r="I7304" s="3">
        <f t="shared" si="1026"/>
        <v>12247</v>
      </c>
      <c r="J7304" s="4">
        <f t="shared" si="1027"/>
        <v>0.15326758941756563</v>
      </c>
      <c r="K7304" s="5">
        <f t="shared" si="1028"/>
        <v>1.1532675894175657</v>
      </c>
      <c r="L7304" s="4" t="str">
        <f t="shared" si="1029"/>
        <v>Over Budget</v>
      </c>
      <c r="M7304">
        <f t="shared" si="1030"/>
        <v>2021</v>
      </c>
      <c r="N7304">
        <f t="shared" si="1031"/>
        <v>9</v>
      </c>
      <c r="O7304" t="str">
        <f t="shared" si="1032"/>
        <v>Sep</v>
      </c>
      <c r="P7304" t="str">
        <f t="shared" si="1033"/>
        <v>Q3</v>
      </c>
      <c r="Q7304" t="str">
        <f t="shared" si="1034"/>
        <v>2021-09</v>
      </c>
    </row>
    <row r="7305" spans="1:17" x14ac:dyDescent="0.35">
      <c r="A7305" s="2">
        <v>44592</v>
      </c>
      <c r="B7305" t="s">
        <v>18</v>
      </c>
      <c r="C7305" t="s">
        <v>43</v>
      </c>
      <c r="D7305" t="s">
        <v>30</v>
      </c>
      <c r="E7305" s="3">
        <v>29782</v>
      </c>
      <c r="F7305" s="3">
        <v>121693</v>
      </c>
      <c r="G7305" t="s">
        <v>35</v>
      </c>
      <c r="H7305" s="3" t="s">
        <v>7335</v>
      </c>
      <c r="I7305" s="3">
        <f t="shared" si="1026"/>
        <v>91911</v>
      </c>
      <c r="J7305" s="4">
        <f t="shared" si="1027"/>
        <v>3.0861258478275468</v>
      </c>
      <c r="K7305" s="5">
        <f t="shared" si="1028"/>
        <v>4.0861258478275468</v>
      </c>
      <c r="L7305" s="4" t="str">
        <f t="shared" si="1029"/>
        <v>Over Budget</v>
      </c>
      <c r="M7305">
        <f t="shared" si="1030"/>
        <v>2022</v>
      </c>
      <c r="N7305">
        <f t="shared" si="1031"/>
        <v>1</v>
      </c>
      <c r="O7305" t="str">
        <f t="shared" si="1032"/>
        <v>Jan</v>
      </c>
      <c r="P7305" t="str">
        <f t="shared" si="1033"/>
        <v>Q1</v>
      </c>
      <c r="Q7305" t="str">
        <f t="shared" si="1034"/>
        <v>2022-01</v>
      </c>
    </row>
    <row r="7306" spans="1:17" x14ac:dyDescent="0.35">
      <c r="A7306" s="2">
        <v>45109</v>
      </c>
      <c r="B7306" t="s">
        <v>55</v>
      </c>
      <c r="C7306" t="s">
        <v>34</v>
      </c>
      <c r="D7306" t="s">
        <v>20</v>
      </c>
      <c r="E7306" s="3">
        <v>32829</v>
      </c>
      <c r="F7306" s="3">
        <v>134029</v>
      </c>
      <c r="G7306" t="s">
        <v>35</v>
      </c>
      <c r="H7306" s="3" t="s">
        <v>7336</v>
      </c>
      <c r="I7306" s="3">
        <f t="shared" si="1026"/>
        <v>101200</v>
      </c>
      <c r="J7306" s="4">
        <f t="shared" si="1027"/>
        <v>3.0826403484723874</v>
      </c>
      <c r="K7306" s="5">
        <f t="shared" si="1028"/>
        <v>4.0826403484723874</v>
      </c>
      <c r="L7306" s="4" t="str">
        <f t="shared" si="1029"/>
        <v>Over Budget</v>
      </c>
      <c r="M7306">
        <f t="shared" si="1030"/>
        <v>2023</v>
      </c>
      <c r="N7306">
        <f t="shared" si="1031"/>
        <v>7</v>
      </c>
      <c r="O7306" t="str">
        <f t="shared" si="1032"/>
        <v>Jul</v>
      </c>
      <c r="P7306" t="str">
        <f t="shared" si="1033"/>
        <v>Q3</v>
      </c>
      <c r="Q7306" t="str">
        <f t="shared" si="1034"/>
        <v>2023-07</v>
      </c>
    </row>
    <row r="7307" spans="1:17" x14ac:dyDescent="0.35">
      <c r="A7307" s="2">
        <v>44660</v>
      </c>
      <c r="B7307" t="s">
        <v>28</v>
      </c>
      <c r="C7307" t="s">
        <v>34</v>
      </c>
      <c r="D7307" t="s">
        <v>30</v>
      </c>
      <c r="E7307" s="3">
        <v>141404</v>
      </c>
      <c r="F7307" s="3">
        <v>168278</v>
      </c>
      <c r="G7307" t="s">
        <v>26</v>
      </c>
      <c r="H7307" s="3" t="s">
        <v>7337</v>
      </c>
      <c r="I7307" s="3">
        <f t="shared" si="1026"/>
        <v>26874</v>
      </c>
      <c r="J7307" s="4">
        <f t="shared" si="1027"/>
        <v>0.19005120081468699</v>
      </c>
      <c r="K7307" s="5">
        <f t="shared" si="1028"/>
        <v>1.1900512008146871</v>
      </c>
      <c r="L7307" s="4" t="str">
        <f t="shared" si="1029"/>
        <v>Over Budget</v>
      </c>
      <c r="M7307">
        <f t="shared" si="1030"/>
        <v>2022</v>
      </c>
      <c r="N7307">
        <f t="shared" si="1031"/>
        <v>4</v>
      </c>
      <c r="O7307" t="str">
        <f t="shared" si="1032"/>
        <v>Apr</v>
      </c>
      <c r="P7307" t="str">
        <f t="shared" si="1033"/>
        <v>Q2</v>
      </c>
      <c r="Q7307" t="str">
        <f t="shared" si="1034"/>
        <v>2022-04</v>
      </c>
    </row>
    <row r="7308" spans="1:17" x14ac:dyDescent="0.35">
      <c r="A7308" s="2">
        <v>44646</v>
      </c>
      <c r="B7308" t="s">
        <v>18</v>
      </c>
      <c r="C7308" t="s">
        <v>34</v>
      </c>
      <c r="D7308" t="s">
        <v>30</v>
      </c>
      <c r="E7308" s="3">
        <v>51986</v>
      </c>
      <c r="F7308" s="3">
        <v>162128</v>
      </c>
      <c r="G7308" t="s">
        <v>32</v>
      </c>
      <c r="H7308" s="3" t="s">
        <v>7338</v>
      </c>
      <c r="I7308" s="3">
        <f t="shared" si="1026"/>
        <v>110142</v>
      </c>
      <c r="J7308" s="4">
        <f t="shared" si="1027"/>
        <v>2.118685800023083</v>
      </c>
      <c r="K7308" s="5">
        <f t="shared" si="1028"/>
        <v>3.118685800023083</v>
      </c>
      <c r="L7308" s="4" t="str">
        <f t="shared" si="1029"/>
        <v>Over Budget</v>
      </c>
      <c r="M7308">
        <f t="shared" si="1030"/>
        <v>2022</v>
      </c>
      <c r="N7308">
        <f t="shared" si="1031"/>
        <v>3</v>
      </c>
      <c r="O7308" t="str">
        <f t="shared" si="1032"/>
        <v>Mar</v>
      </c>
      <c r="P7308" t="str">
        <f t="shared" si="1033"/>
        <v>Q1</v>
      </c>
      <c r="Q7308" t="str">
        <f t="shared" si="1034"/>
        <v>2022-03</v>
      </c>
    </row>
    <row r="7309" spans="1:17" x14ac:dyDescent="0.35">
      <c r="A7309" s="2">
        <v>44216</v>
      </c>
      <c r="B7309" t="s">
        <v>41</v>
      </c>
      <c r="C7309" t="s">
        <v>34</v>
      </c>
      <c r="D7309" t="s">
        <v>20</v>
      </c>
      <c r="E7309" s="3">
        <v>62385</v>
      </c>
      <c r="F7309" s="3">
        <v>51129</v>
      </c>
      <c r="G7309" t="s">
        <v>32</v>
      </c>
      <c r="H7309" s="3" t="s">
        <v>7339</v>
      </c>
      <c r="I7309" s="3">
        <f t="shared" si="1026"/>
        <v>-11256</v>
      </c>
      <c r="J7309" s="4">
        <f t="shared" si="1027"/>
        <v>-0.18042798749699446</v>
      </c>
      <c r="K7309" s="5">
        <f t="shared" si="1028"/>
        <v>0.81957201250300549</v>
      </c>
      <c r="L7309" s="4" t="str">
        <f t="shared" si="1029"/>
        <v>Under Budget</v>
      </c>
      <c r="M7309">
        <f t="shared" si="1030"/>
        <v>2021</v>
      </c>
      <c r="N7309">
        <f t="shared" si="1031"/>
        <v>1</v>
      </c>
      <c r="O7309" t="str">
        <f t="shared" si="1032"/>
        <v>Jan</v>
      </c>
      <c r="P7309" t="str">
        <f t="shared" si="1033"/>
        <v>Q1</v>
      </c>
      <c r="Q7309" t="str">
        <f t="shared" si="1034"/>
        <v>2021-01</v>
      </c>
    </row>
    <row r="7310" spans="1:17" x14ac:dyDescent="0.35">
      <c r="A7310" s="2">
        <v>44435</v>
      </c>
      <c r="B7310" t="s">
        <v>41</v>
      </c>
      <c r="C7310" t="s">
        <v>19</v>
      </c>
      <c r="D7310" t="s">
        <v>39</v>
      </c>
      <c r="E7310" s="3">
        <v>28616</v>
      </c>
      <c r="F7310" s="3">
        <v>143395</v>
      </c>
      <c r="G7310" t="s">
        <v>35</v>
      </c>
      <c r="H7310" s="3" t="s">
        <v>7340</v>
      </c>
      <c r="I7310" s="3">
        <f t="shared" si="1026"/>
        <v>114779</v>
      </c>
      <c r="J7310" s="4">
        <f t="shared" si="1027"/>
        <v>4.0110078277886494</v>
      </c>
      <c r="K7310" s="5">
        <f t="shared" si="1028"/>
        <v>5.0110078277886494</v>
      </c>
      <c r="L7310" s="4" t="str">
        <f t="shared" si="1029"/>
        <v>Over Budget</v>
      </c>
      <c r="M7310">
        <f t="shared" si="1030"/>
        <v>2021</v>
      </c>
      <c r="N7310">
        <f t="shared" si="1031"/>
        <v>8</v>
      </c>
      <c r="O7310" t="str">
        <f t="shared" si="1032"/>
        <v>Aug</v>
      </c>
      <c r="P7310" t="str">
        <f t="shared" si="1033"/>
        <v>Q3</v>
      </c>
      <c r="Q7310" t="str">
        <f t="shared" si="1034"/>
        <v>2021-08</v>
      </c>
    </row>
    <row r="7311" spans="1:17" x14ac:dyDescent="0.35">
      <c r="A7311" s="2">
        <v>44614</v>
      </c>
      <c r="B7311" t="s">
        <v>55</v>
      </c>
      <c r="C7311" t="s">
        <v>43</v>
      </c>
      <c r="D7311" t="s">
        <v>30</v>
      </c>
      <c r="E7311" s="3">
        <v>63109</v>
      </c>
      <c r="F7311" s="3">
        <v>103406</v>
      </c>
      <c r="G7311" t="s">
        <v>21</v>
      </c>
      <c r="H7311" s="3" t="s">
        <v>7341</v>
      </c>
      <c r="I7311" s="3">
        <f t="shared" si="1026"/>
        <v>40297</v>
      </c>
      <c r="J7311" s="4">
        <f t="shared" si="1027"/>
        <v>0.63853016210049285</v>
      </c>
      <c r="K7311" s="5">
        <f t="shared" si="1028"/>
        <v>1.6385301621004928</v>
      </c>
      <c r="L7311" s="4" t="str">
        <f t="shared" si="1029"/>
        <v>Over Budget</v>
      </c>
      <c r="M7311">
        <f t="shared" si="1030"/>
        <v>2022</v>
      </c>
      <c r="N7311">
        <f t="shared" si="1031"/>
        <v>2</v>
      </c>
      <c r="O7311" t="str">
        <f t="shared" si="1032"/>
        <v>Feb</v>
      </c>
      <c r="P7311" t="str">
        <f t="shared" si="1033"/>
        <v>Q1</v>
      </c>
      <c r="Q7311" t="str">
        <f t="shared" si="1034"/>
        <v>2022-02</v>
      </c>
    </row>
    <row r="7312" spans="1:17" x14ac:dyDescent="0.35">
      <c r="A7312" s="2">
        <v>45251</v>
      </c>
      <c r="B7312" t="s">
        <v>28</v>
      </c>
      <c r="C7312" t="s">
        <v>23</v>
      </c>
      <c r="D7312" t="s">
        <v>20</v>
      </c>
      <c r="E7312" s="3">
        <v>102729</v>
      </c>
      <c r="F7312" s="3">
        <v>87754</v>
      </c>
      <c r="G7312" t="s">
        <v>26</v>
      </c>
      <c r="H7312" s="3" t="s">
        <v>7342</v>
      </c>
      <c r="I7312" s="3">
        <f t="shared" si="1026"/>
        <v>-14975</v>
      </c>
      <c r="J7312" s="4">
        <f t="shared" si="1027"/>
        <v>-0.14577188525148693</v>
      </c>
      <c r="K7312" s="5">
        <f t="shared" si="1028"/>
        <v>0.85422811474851312</v>
      </c>
      <c r="L7312" s="4" t="str">
        <f t="shared" si="1029"/>
        <v>Under Budget</v>
      </c>
      <c r="M7312">
        <f t="shared" si="1030"/>
        <v>2023</v>
      </c>
      <c r="N7312">
        <f t="shared" si="1031"/>
        <v>11</v>
      </c>
      <c r="O7312" t="str">
        <f t="shared" si="1032"/>
        <v>Nov</v>
      </c>
      <c r="P7312" t="str">
        <f t="shared" si="1033"/>
        <v>Q4</v>
      </c>
      <c r="Q7312" t="str">
        <f t="shared" si="1034"/>
        <v>2023-11</v>
      </c>
    </row>
    <row r="7313" spans="1:17" x14ac:dyDescent="0.35">
      <c r="A7313" s="2">
        <v>44382</v>
      </c>
      <c r="B7313" t="s">
        <v>28</v>
      </c>
      <c r="C7313" t="s">
        <v>24</v>
      </c>
      <c r="D7313" t="s">
        <v>39</v>
      </c>
      <c r="E7313" s="3">
        <v>15282</v>
      </c>
      <c r="F7313" s="3">
        <v>151374</v>
      </c>
      <c r="G7313" t="s">
        <v>35</v>
      </c>
      <c r="H7313" s="3" t="s">
        <v>7343</v>
      </c>
      <c r="I7313" s="3">
        <f t="shared" si="1026"/>
        <v>136092</v>
      </c>
      <c r="J7313" s="4">
        <f t="shared" si="1027"/>
        <v>8.9053788771103264</v>
      </c>
      <c r="K7313" s="5">
        <f t="shared" si="1028"/>
        <v>9.9053788771103264</v>
      </c>
      <c r="L7313" s="4" t="str">
        <f t="shared" si="1029"/>
        <v>Over Budget</v>
      </c>
      <c r="M7313">
        <f t="shared" si="1030"/>
        <v>2021</v>
      </c>
      <c r="N7313">
        <f t="shared" si="1031"/>
        <v>7</v>
      </c>
      <c r="O7313" t="str">
        <f t="shared" si="1032"/>
        <v>Jul</v>
      </c>
      <c r="P7313" t="str">
        <f t="shared" si="1033"/>
        <v>Q3</v>
      </c>
      <c r="Q7313" t="str">
        <f t="shared" si="1034"/>
        <v>2021-07</v>
      </c>
    </row>
    <row r="7314" spans="1:17" x14ac:dyDescent="0.35">
      <c r="A7314" s="2">
        <v>44449</v>
      </c>
      <c r="B7314" t="s">
        <v>23</v>
      </c>
      <c r="C7314" t="s">
        <v>23</v>
      </c>
      <c r="D7314" t="s">
        <v>30</v>
      </c>
      <c r="E7314" s="3">
        <v>31524</v>
      </c>
      <c r="F7314" s="3">
        <v>86426</v>
      </c>
      <c r="G7314" t="s">
        <v>35</v>
      </c>
      <c r="H7314" s="3" t="s">
        <v>7344</v>
      </c>
      <c r="I7314" s="3">
        <f t="shared" si="1026"/>
        <v>54902</v>
      </c>
      <c r="J7314" s="4">
        <f t="shared" si="1027"/>
        <v>1.7415937063824387</v>
      </c>
      <c r="K7314" s="5">
        <f t="shared" si="1028"/>
        <v>2.7415937063824387</v>
      </c>
      <c r="L7314" s="4" t="str">
        <f t="shared" si="1029"/>
        <v>Over Budget</v>
      </c>
      <c r="M7314">
        <f t="shared" si="1030"/>
        <v>2021</v>
      </c>
      <c r="N7314">
        <f t="shared" si="1031"/>
        <v>9</v>
      </c>
      <c r="O7314" t="str">
        <f t="shared" si="1032"/>
        <v>Sep</v>
      </c>
      <c r="P7314" t="str">
        <f t="shared" si="1033"/>
        <v>Q3</v>
      </c>
      <c r="Q7314" t="str">
        <f t="shared" si="1034"/>
        <v>2021-09</v>
      </c>
    </row>
    <row r="7315" spans="1:17" x14ac:dyDescent="0.35">
      <c r="A7315" s="2">
        <v>44215</v>
      </c>
      <c r="B7315" t="s">
        <v>18</v>
      </c>
      <c r="C7315" t="s">
        <v>29</v>
      </c>
      <c r="D7315" t="s">
        <v>20</v>
      </c>
      <c r="E7315" s="3">
        <v>17744</v>
      </c>
      <c r="F7315" s="3">
        <v>127713</v>
      </c>
      <c r="G7315" t="s">
        <v>32</v>
      </c>
      <c r="H7315" s="3" t="s">
        <v>7345</v>
      </c>
      <c r="I7315" s="3">
        <f t="shared" si="1026"/>
        <v>109969</v>
      </c>
      <c r="J7315" s="4">
        <f t="shared" si="1027"/>
        <v>6.1975315599639318</v>
      </c>
      <c r="K7315" s="5">
        <f t="shared" si="1028"/>
        <v>7.1975315599639318</v>
      </c>
      <c r="L7315" s="4" t="str">
        <f t="shared" si="1029"/>
        <v>Over Budget</v>
      </c>
      <c r="M7315">
        <f t="shared" si="1030"/>
        <v>2021</v>
      </c>
      <c r="N7315">
        <f t="shared" si="1031"/>
        <v>1</v>
      </c>
      <c r="O7315" t="str">
        <f t="shared" si="1032"/>
        <v>Jan</v>
      </c>
      <c r="P7315" t="str">
        <f t="shared" si="1033"/>
        <v>Q1</v>
      </c>
      <c r="Q7315" t="str">
        <f t="shared" si="1034"/>
        <v>2021-01</v>
      </c>
    </row>
    <row r="7316" spans="1:17" x14ac:dyDescent="0.35">
      <c r="A7316" s="2">
        <v>44908</v>
      </c>
      <c r="B7316" t="s">
        <v>23</v>
      </c>
      <c r="C7316" t="s">
        <v>24</v>
      </c>
      <c r="D7316" t="s">
        <v>30</v>
      </c>
      <c r="E7316" s="3">
        <v>146769</v>
      </c>
      <c r="F7316" s="3">
        <v>81019</v>
      </c>
      <c r="G7316" t="s">
        <v>21</v>
      </c>
      <c r="H7316" s="3" t="s">
        <v>7346</v>
      </c>
      <c r="I7316" s="3">
        <f t="shared" si="1026"/>
        <v>-65750</v>
      </c>
      <c r="J7316" s="4">
        <f t="shared" si="1027"/>
        <v>-0.44798288466910585</v>
      </c>
      <c r="K7316" s="5">
        <f t="shared" si="1028"/>
        <v>0.55201711533089415</v>
      </c>
      <c r="L7316" s="4" t="str">
        <f t="shared" si="1029"/>
        <v>Under Budget</v>
      </c>
      <c r="M7316">
        <f t="shared" si="1030"/>
        <v>2022</v>
      </c>
      <c r="N7316">
        <f t="shared" si="1031"/>
        <v>12</v>
      </c>
      <c r="O7316" t="str">
        <f t="shared" si="1032"/>
        <v>Dec</v>
      </c>
      <c r="P7316" t="str">
        <f t="shared" si="1033"/>
        <v>Q4</v>
      </c>
      <c r="Q7316" t="str">
        <f t="shared" si="1034"/>
        <v>2022-12</v>
      </c>
    </row>
    <row r="7317" spans="1:17" x14ac:dyDescent="0.35">
      <c r="A7317" s="2">
        <v>44419</v>
      </c>
      <c r="B7317" t="s">
        <v>41</v>
      </c>
      <c r="C7317" t="s">
        <v>19</v>
      </c>
      <c r="D7317" t="s">
        <v>39</v>
      </c>
      <c r="E7317" s="3">
        <v>78905</v>
      </c>
      <c r="F7317" s="3">
        <v>135032</v>
      </c>
      <c r="G7317" t="s">
        <v>35</v>
      </c>
      <c r="H7317" s="3" t="s">
        <v>7347</v>
      </c>
      <c r="I7317" s="3">
        <f t="shared" si="1026"/>
        <v>56127</v>
      </c>
      <c r="J7317" s="4">
        <f t="shared" si="1027"/>
        <v>0.71132374374247509</v>
      </c>
      <c r="K7317" s="5">
        <f t="shared" si="1028"/>
        <v>1.7113237437424751</v>
      </c>
      <c r="L7317" s="4" t="str">
        <f t="shared" si="1029"/>
        <v>Over Budget</v>
      </c>
      <c r="M7317">
        <f t="shared" si="1030"/>
        <v>2021</v>
      </c>
      <c r="N7317">
        <f t="shared" si="1031"/>
        <v>8</v>
      </c>
      <c r="O7317" t="str">
        <f t="shared" si="1032"/>
        <v>Aug</v>
      </c>
      <c r="P7317" t="str">
        <f t="shared" si="1033"/>
        <v>Q3</v>
      </c>
      <c r="Q7317" t="str">
        <f t="shared" si="1034"/>
        <v>2021-08</v>
      </c>
    </row>
    <row r="7318" spans="1:17" x14ac:dyDescent="0.35">
      <c r="A7318" s="2">
        <v>44199</v>
      </c>
      <c r="B7318" t="s">
        <v>41</v>
      </c>
      <c r="C7318" t="s">
        <v>29</v>
      </c>
      <c r="D7318" t="s">
        <v>20</v>
      </c>
      <c r="E7318" s="3">
        <v>118482</v>
      </c>
      <c r="F7318" s="3">
        <v>158676</v>
      </c>
      <c r="G7318" t="s">
        <v>21</v>
      </c>
      <c r="H7318" s="3" t="s">
        <v>7348</v>
      </c>
      <c r="I7318" s="3">
        <f t="shared" si="1026"/>
        <v>40194</v>
      </c>
      <c r="J7318" s="4">
        <f t="shared" si="1027"/>
        <v>0.33924140375753281</v>
      </c>
      <c r="K7318" s="5">
        <f t="shared" si="1028"/>
        <v>1.3392414037575329</v>
      </c>
      <c r="L7318" s="4" t="str">
        <f t="shared" si="1029"/>
        <v>Over Budget</v>
      </c>
      <c r="M7318">
        <f t="shared" si="1030"/>
        <v>2021</v>
      </c>
      <c r="N7318">
        <f t="shared" si="1031"/>
        <v>1</v>
      </c>
      <c r="O7318" t="str">
        <f t="shared" si="1032"/>
        <v>Jan</v>
      </c>
      <c r="P7318" t="str">
        <f t="shared" si="1033"/>
        <v>Q1</v>
      </c>
      <c r="Q7318" t="str">
        <f t="shared" si="1034"/>
        <v>2021-01</v>
      </c>
    </row>
    <row r="7319" spans="1:17" x14ac:dyDescent="0.35">
      <c r="A7319" s="2">
        <v>45050</v>
      </c>
      <c r="B7319" t="s">
        <v>55</v>
      </c>
      <c r="C7319" t="s">
        <v>43</v>
      </c>
      <c r="D7319" t="s">
        <v>39</v>
      </c>
      <c r="E7319" s="3">
        <v>16553</v>
      </c>
      <c r="F7319" s="3">
        <v>67799</v>
      </c>
      <c r="G7319" t="s">
        <v>32</v>
      </c>
      <c r="H7319" s="3" t="s">
        <v>7349</v>
      </c>
      <c r="I7319" s="3">
        <f t="shared" si="1026"/>
        <v>51246</v>
      </c>
      <c r="J7319" s="4">
        <f t="shared" si="1027"/>
        <v>3.0958738597233131</v>
      </c>
      <c r="K7319" s="5">
        <f t="shared" si="1028"/>
        <v>4.0958738597233131</v>
      </c>
      <c r="L7319" s="4" t="str">
        <f t="shared" si="1029"/>
        <v>Over Budget</v>
      </c>
      <c r="M7319">
        <f t="shared" si="1030"/>
        <v>2023</v>
      </c>
      <c r="N7319">
        <f t="shared" si="1031"/>
        <v>5</v>
      </c>
      <c r="O7319" t="str">
        <f t="shared" si="1032"/>
        <v>May</v>
      </c>
      <c r="P7319" t="str">
        <f t="shared" si="1033"/>
        <v>Q2</v>
      </c>
      <c r="Q7319" t="str">
        <f t="shared" si="1034"/>
        <v>2023-05</v>
      </c>
    </row>
    <row r="7320" spans="1:17" x14ac:dyDescent="0.35">
      <c r="A7320" s="2">
        <v>44424</v>
      </c>
      <c r="B7320" t="s">
        <v>55</v>
      </c>
      <c r="C7320" t="s">
        <v>24</v>
      </c>
      <c r="D7320" t="s">
        <v>25</v>
      </c>
      <c r="E7320" s="3">
        <v>136343</v>
      </c>
      <c r="F7320" s="3">
        <v>94547</v>
      </c>
      <c r="G7320" t="s">
        <v>32</v>
      </c>
      <c r="H7320" s="3" t="s">
        <v>7350</v>
      </c>
      <c r="I7320" s="3">
        <f t="shared" si="1026"/>
        <v>-41796</v>
      </c>
      <c r="J7320" s="4">
        <f t="shared" si="1027"/>
        <v>-0.30655039129254896</v>
      </c>
      <c r="K7320" s="5">
        <f t="shared" si="1028"/>
        <v>0.69344960870745109</v>
      </c>
      <c r="L7320" s="4" t="str">
        <f t="shared" si="1029"/>
        <v>Under Budget</v>
      </c>
      <c r="M7320">
        <f t="shared" si="1030"/>
        <v>2021</v>
      </c>
      <c r="N7320">
        <f t="shared" si="1031"/>
        <v>8</v>
      </c>
      <c r="O7320" t="str">
        <f t="shared" si="1032"/>
        <v>Aug</v>
      </c>
      <c r="P7320" t="str">
        <f t="shared" si="1033"/>
        <v>Q3</v>
      </c>
      <c r="Q7320" t="str">
        <f t="shared" si="1034"/>
        <v>2021-08</v>
      </c>
    </row>
    <row r="7321" spans="1:17" x14ac:dyDescent="0.35">
      <c r="A7321" s="2">
        <v>45109</v>
      </c>
      <c r="B7321" t="s">
        <v>28</v>
      </c>
      <c r="C7321" t="s">
        <v>34</v>
      </c>
      <c r="D7321" t="s">
        <v>58</v>
      </c>
      <c r="E7321" s="3">
        <v>59316</v>
      </c>
      <c r="F7321" s="3">
        <v>11440</v>
      </c>
      <c r="G7321" t="s">
        <v>35</v>
      </c>
      <c r="H7321" s="3" t="s">
        <v>7351</v>
      </c>
      <c r="I7321" s="3">
        <f t="shared" si="1026"/>
        <v>-47876</v>
      </c>
      <c r="J7321" s="4">
        <f t="shared" si="1027"/>
        <v>-0.80713466855485871</v>
      </c>
      <c r="K7321" s="5">
        <f t="shared" si="1028"/>
        <v>0.19286533144514129</v>
      </c>
      <c r="L7321" s="4" t="str">
        <f t="shared" si="1029"/>
        <v>Under Budget</v>
      </c>
      <c r="M7321">
        <f t="shared" si="1030"/>
        <v>2023</v>
      </c>
      <c r="N7321">
        <f t="shared" si="1031"/>
        <v>7</v>
      </c>
      <c r="O7321" t="str">
        <f t="shared" si="1032"/>
        <v>Jul</v>
      </c>
      <c r="P7321" t="str">
        <f t="shared" si="1033"/>
        <v>Q3</v>
      </c>
      <c r="Q7321" t="str">
        <f t="shared" si="1034"/>
        <v>2023-07</v>
      </c>
    </row>
    <row r="7322" spans="1:17" x14ac:dyDescent="0.35">
      <c r="A7322" s="2">
        <v>44695</v>
      </c>
      <c r="B7322" t="s">
        <v>23</v>
      </c>
      <c r="C7322" t="s">
        <v>29</v>
      </c>
      <c r="D7322" t="s">
        <v>25</v>
      </c>
      <c r="E7322" s="3">
        <v>20183</v>
      </c>
      <c r="F7322" s="3">
        <v>79268</v>
      </c>
      <c r="G7322" t="s">
        <v>21</v>
      </c>
      <c r="H7322" s="3" t="s">
        <v>7352</v>
      </c>
      <c r="I7322" s="3">
        <f t="shared" si="1026"/>
        <v>59085</v>
      </c>
      <c r="J7322" s="4">
        <f t="shared" si="1027"/>
        <v>2.9274637070802161</v>
      </c>
      <c r="K7322" s="5">
        <f t="shared" si="1028"/>
        <v>3.9274637070802161</v>
      </c>
      <c r="L7322" s="4" t="str">
        <f t="shared" si="1029"/>
        <v>Over Budget</v>
      </c>
      <c r="M7322">
        <f t="shared" si="1030"/>
        <v>2022</v>
      </c>
      <c r="N7322">
        <f t="shared" si="1031"/>
        <v>5</v>
      </c>
      <c r="O7322" t="str">
        <f t="shared" si="1032"/>
        <v>May</v>
      </c>
      <c r="P7322" t="str">
        <f t="shared" si="1033"/>
        <v>Q2</v>
      </c>
      <c r="Q7322" t="str">
        <f t="shared" si="1034"/>
        <v>2022-05</v>
      </c>
    </row>
    <row r="7323" spans="1:17" x14ac:dyDescent="0.35">
      <c r="A7323" s="2">
        <v>44717</v>
      </c>
      <c r="B7323" t="s">
        <v>41</v>
      </c>
      <c r="C7323" t="s">
        <v>19</v>
      </c>
      <c r="D7323" t="s">
        <v>30</v>
      </c>
      <c r="E7323" s="3">
        <v>131937</v>
      </c>
      <c r="F7323" s="3">
        <v>13152</v>
      </c>
      <c r="G7323" t="s">
        <v>35</v>
      </c>
      <c r="H7323" s="3" t="s">
        <v>7353</v>
      </c>
      <c r="I7323" s="3">
        <f t="shared" si="1026"/>
        <v>-118785</v>
      </c>
      <c r="J7323" s="4">
        <f t="shared" si="1027"/>
        <v>-0.90031605993769759</v>
      </c>
      <c r="K7323" s="5">
        <f t="shared" si="1028"/>
        <v>9.9683940062302467E-2</v>
      </c>
      <c r="L7323" s="4" t="str">
        <f t="shared" si="1029"/>
        <v>Under Budget</v>
      </c>
      <c r="M7323">
        <f t="shared" si="1030"/>
        <v>2022</v>
      </c>
      <c r="N7323">
        <f t="shared" si="1031"/>
        <v>6</v>
      </c>
      <c r="O7323" t="str">
        <f t="shared" si="1032"/>
        <v>Jun</v>
      </c>
      <c r="P7323" t="str">
        <f t="shared" si="1033"/>
        <v>Q2</v>
      </c>
      <c r="Q7323" t="str">
        <f t="shared" si="1034"/>
        <v>2022-06</v>
      </c>
    </row>
    <row r="7324" spans="1:17" x14ac:dyDescent="0.35">
      <c r="A7324" s="2">
        <v>44898</v>
      </c>
      <c r="B7324" t="s">
        <v>18</v>
      </c>
      <c r="C7324" t="s">
        <v>24</v>
      </c>
      <c r="D7324" t="s">
        <v>39</v>
      </c>
      <c r="E7324" s="3">
        <v>114706</v>
      </c>
      <c r="F7324" s="3">
        <v>132446</v>
      </c>
      <c r="G7324" t="s">
        <v>35</v>
      </c>
      <c r="H7324" s="3" t="s">
        <v>7354</v>
      </c>
      <c r="I7324" s="3">
        <f t="shared" si="1026"/>
        <v>17740</v>
      </c>
      <c r="J7324" s="4">
        <f t="shared" si="1027"/>
        <v>0.15465625163461372</v>
      </c>
      <c r="K7324" s="5">
        <f t="shared" si="1028"/>
        <v>1.1546562516346137</v>
      </c>
      <c r="L7324" s="4" t="str">
        <f t="shared" si="1029"/>
        <v>Over Budget</v>
      </c>
      <c r="M7324">
        <f t="shared" si="1030"/>
        <v>2022</v>
      </c>
      <c r="N7324">
        <f t="shared" si="1031"/>
        <v>12</v>
      </c>
      <c r="O7324" t="str">
        <f t="shared" si="1032"/>
        <v>Dec</v>
      </c>
      <c r="P7324" t="str">
        <f t="shared" si="1033"/>
        <v>Q4</v>
      </c>
      <c r="Q7324" t="str">
        <f t="shared" si="1034"/>
        <v>2022-12</v>
      </c>
    </row>
    <row r="7325" spans="1:17" x14ac:dyDescent="0.35">
      <c r="A7325" s="2">
        <v>45113</v>
      </c>
      <c r="B7325" t="s">
        <v>37</v>
      </c>
      <c r="C7325" t="s">
        <v>34</v>
      </c>
      <c r="D7325" t="s">
        <v>20</v>
      </c>
      <c r="E7325" s="3">
        <v>125815</v>
      </c>
      <c r="F7325" s="3">
        <v>37345</v>
      </c>
      <c r="G7325" t="s">
        <v>35</v>
      </c>
      <c r="H7325" s="3" t="s">
        <v>7355</v>
      </c>
      <c r="I7325" s="3">
        <f t="shared" si="1026"/>
        <v>-88470</v>
      </c>
      <c r="J7325" s="4">
        <f t="shared" si="1027"/>
        <v>-0.7031752970631483</v>
      </c>
      <c r="K7325" s="5">
        <f t="shared" si="1028"/>
        <v>0.2968247029368517</v>
      </c>
      <c r="L7325" s="4" t="str">
        <f t="shared" si="1029"/>
        <v>Under Budget</v>
      </c>
      <c r="M7325">
        <f t="shared" si="1030"/>
        <v>2023</v>
      </c>
      <c r="N7325">
        <f t="shared" si="1031"/>
        <v>7</v>
      </c>
      <c r="O7325" t="str">
        <f t="shared" si="1032"/>
        <v>Jul</v>
      </c>
      <c r="P7325" t="str">
        <f t="shared" si="1033"/>
        <v>Q3</v>
      </c>
      <c r="Q7325" t="str">
        <f t="shared" si="1034"/>
        <v>2023-07</v>
      </c>
    </row>
    <row r="7326" spans="1:17" x14ac:dyDescent="0.35">
      <c r="A7326" s="2">
        <v>44487</v>
      </c>
      <c r="B7326" t="s">
        <v>18</v>
      </c>
      <c r="C7326" t="s">
        <v>29</v>
      </c>
      <c r="D7326" t="s">
        <v>39</v>
      </c>
      <c r="E7326" s="3">
        <v>149133</v>
      </c>
      <c r="F7326" s="3">
        <v>129705</v>
      </c>
      <c r="G7326" t="s">
        <v>35</v>
      </c>
      <c r="H7326" s="3" t="s">
        <v>7356</v>
      </c>
      <c r="I7326" s="3">
        <f t="shared" si="1026"/>
        <v>-19428</v>
      </c>
      <c r="J7326" s="4">
        <f t="shared" si="1027"/>
        <v>-0.13027297781175193</v>
      </c>
      <c r="K7326" s="5">
        <f t="shared" si="1028"/>
        <v>0.86972702218824804</v>
      </c>
      <c r="L7326" s="4" t="str">
        <f t="shared" si="1029"/>
        <v>Under Budget</v>
      </c>
      <c r="M7326">
        <f t="shared" si="1030"/>
        <v>2021</v>
      </c>
      <c r="N7326">
        <f t="shared" si="1031"/>
        <v>10</v>
      </c>
      <c r="O7326" t="str">
        <f t="shared" si="1032"/>
        <v>Oct</v>
      </c>
      <c r="P7326" t="str">
        <f t="shared" si="1033"/>
        <v>Q4</v>
      </c>
      <c r="Q7326" t="str">
        <f t="shared" si="1034"/>
        <v>2021-10</v>
      </c>
    </row>
    <row r="7327" spans="1:17" x14ac:dyDescent="0.35">
      <c r="A7327" s="2">
        <v>45273</v>
      </c>
      <c r="B7327" t="s">
        <v>55</v>
      </c>
      <c r="C7327" t="s">
        <v>19</v>
      </c>
      <c r="D7327" t="s">
        <v>30</v>
      </c>
      <c r="E7327" s="3">
        <v>10368</v>
      </c>
      <c r="F7327" s="3">
        <v>17501</v>
      </c>
      <c r="G7327" t="s">
        <v>21</v>
      </c>
      <c r="H7327" s="3" t="s">
        <v>7357</v>
      </c>
      <c r="I7327" s="3">
        <f t="shared" si="1026"/>
        <v>7133</v>
      </c>
      <c r="J7327" s="4">
        <f t="shared" si="1027"/>
        <v>0.6879822530864198</v>
      </c>
      <c r="K7327" s="5">
        <f t="shared" si="1028"/>
        <v>1.6879822530864197</v>
      </c>
      <c r="L7327" s="4" t="str">
        <f t="shared" si="1029"/>
        <v>Over Budget</v>
      </c>
      <c r="M7327">
        <f t="shared" si="1030"/>
        <v>2023</v>
      </c>
      <c r="N7327">
        <f t="shared" si="1031"/>
        <v>12</v>
      </c>
      <c r="O7327" t="str">
        <f t="shared" si="1032"/>
        <v>Dec</v>
      </c>
      <c r="P7327" t="str">
        <f t="shared" si="1033"/>
        <v>Q4</v>
      </c>
      <c r="Q7327" t="str">
        <f t="shared" si="1034"/>
        <v>2023-12</v>
      </c>
    </row>
    <row r="7328" spans="1:17" x14ac:dyDescent="0.35">
      <c r="A7328" s="2">
        <v>44911</v>
      </c>
      <c r="B7328" t="s">
        <v>18</v>
      </c>
      <c r="C7328" t="s">
        <v>29</v>
      </c>
      <c r="D7328" t="s">
        <v>20</v>
      </c>
      <c r="E7328" s="3">
        <v>136277</v>
      </c>
      <c r="F7328" s="3">
        <v>165356</v>
      </c>
      <c r="G7328" t="s">
        <v>35</v>
      </c>
      <c r="H7328" s="3" t="s">
        <v>7358</v>
      </c>
      <c r="I7328" s="3">
        <f t="shared" si="1026"/>
        <v>29079</v>
      </c>
      <c r="J7328" s="4">
        <f t="shared" si="1027"/>
        <v>0.21338156842313816</v>
      </c>
      <c r="K7328" s="5">
        <f t="shared" si="1028"/>
        <v>1.2133815684231382</v>
      </c>
      <c r="L7328" s="4" t="str">
        <f t="shared" si="1029"/>
        <v>Over Budget</v>
      </c>
      <c r="M7328">
        <f t="shared" si="1030"/>
        <v>2022</v>
      </c>
      <c r="N7328">
        <f t="shared" si="1031"/>
        <v>12</v>
      </c>
      <c r="O7328" t="str">
        <f t="shared" si="1032"/>
        <v>Dec</v>
      </c>
      <c r="P7328" t="str">
        <f t="shared" si="1033"/>
        <v>Q4</v>
      </c>
      <c r="Q7328" t="str">
        <f t="shared" si="1034"/>
        <v>2022-12</v>
      </c>
    </row>
    <row r="7329" spans="1:17" x14ac:dyDescent="0.35">
      <c r="A7329" s="2">
        <v>45144</v>
      </c>
      <c r="B7329" t="s">
        <v>41</v>
      </c>
      <c r="C7329" t="s">
        <v>24</v>
      </c>
      <c r="D7329" t="s">
        <v>25</v>
      </c>
      <c r="E7329" s="3">
        <v>65015</v>
      </c>
      <c r="F7329" s="3">
        <v>160278</v>
      </c>
      <c r="G7329" t="s">
        <v>32</v>
      </c>
      <c r="H7329" s="3" t="s">
        <v>7359</v>
      </c>
      <c r="I7329" s="3">
        <f t="shared" si="1026"/>
        <v>95263</v>
      </c>
      <c r="J7329" s="4">
        <f t="shared" si="1027"/>
        <v>1.4652464815811737</v>
      </c>
      <c r="K7329" s="5">
        <f t="shared" si="1028"/>
        <v>2.4652464815811737</v>
      </c>
      <c r="L7329" s="4" t="str">
        <f t="shared" si="1029"/>
        <v>Over Budget</v>
      </c>
      <c r="M7329">
        <f t="shared" si="1030"/>
        <v>2023</v>
      </c>
      <c r="N7329">
        <f t="shared" si="1031"/>
        <v>8</v>
      </c>
      <c r="O7329" t="str">
        <f t="shared" si="1032"/>
        <v>Aug</v>
      </c>
      <c r="P7329" t="str">
        <f t="shared" si="1033"/>
        <v>Q3</v>
      </c>
      <c r="Q7329" t="str">
        <f t="shared" si="1034"/>
        <v>2023-08</v>
      </c>
    </row>
    <row r="7330" spans="1:17" x14ac:dyDescent="0.35">
      <c r="A7330" s="2">
        <v>44844</v>
      </c>
      <c r="B7330" t="s">
        <v>23</v>
      </c>
      <c r="C7330" t="s">
        <v>34</v>
      </c>
      <c r="D7330" t="s">
        <v>39</v>
      </c>
      <c r="E7330" s="3">
        <v>15304</v>
      </c>
      <c r="F7330" s="3">
        <v>133044</v>
      </c>
      <c r="G7330" t="s">
        <v>32</v>
      </c>
      <c r="H7330" s="3" t="s">
        <v>7360</v>
      </c>
      <c r="I7330" s="3">
        <f t="shared" si="1026"/>
        <v>117740</v>
      </c>
      <c r="J7330" s="4">
        <f t="shared" si="1027"/>
        <v>7.6934134866701518</v>
      </c>
      <c r="K7330" s="5">
        <f t="shared" si="1028"/>
        <v>8.6934134866701509</v>
      </c>
      <c r="L7330" s="4" t="str">
        <f t="shared" si="1029"/>
        <v>Over Budget</v>
      </c>
      <c r="M7330">
        <f t="shared" si="1030"/>
        <v>2022</v>
      </c>
      <c r="N7330">
        <f t="shared" si="1031"/>
        <v>10</v>
      </c>
      <c r="O7330" t="str">
        <f t="shared" si="1032"/>
        <v>Oct</v>
      </c>
      <c r="P7330" t="str">
        <f t="shared" si="1033"/>
        <v>Q4</v>
      </c>
      <c r="Q7330" t="str">
        <f t="shared" si="1034"/>
        <v>2022-10</v>
      </c>
    </row>
    <row r="7331" spans="1:17" x14ac:dyDescent="0.35">
      <c r="A7331" s="2">
        <v>45224</v>
      </c>
      <c r="B7331" t="s">
        <v>28</v>
      </c>
      <c r="C7331" t="s">
        <v>43</v>
      </c>
      <c r="D7331" t="s">
        <v>58</v>
      </c>
      <c r="E7331" s="3">
        <v>65689</v>
      </c>
      <c r="F7331" s="3">
        <v>55099</v>
      </c>
      <c r="G7331" t="s">
        <v>21</v>
      </c>
      <c r="H7331" s="3" t="s">
        <v>7361</v>
      </c>
      <c r="I7331" s="3">
        <f t="shared" si="1026"/>
        <v>-10590</v>
      </c>
      <c r="J7331" s="4">
        <f t="shared" si="1027"/>
        <v>-0.16121420633591621</v>
      </c>
      <c r="K7331" s="5">
        <f t="shared" si="1028"/>
        <v>0.83878579366408379</v>
      </c>
      <c r="L7331" s="4" t="str">
        <f t="shared" si="1029"/>
        <v>Under Budget</v>
      </c>
      <c r="M7331">
        <f t="shared" si="1030"/>
        <v>2023</v>
      </c>
      <c r="N7331">
        <f t="shared" si="1031"/>
        <v>10</v>
      </c>
      <c r="O7331" t="str">
        <f t="shared" si="1032"/>
        <v>Oct</v>
      </c>
      <c r="P7331" t="str">
        <f t="shared" si="1033"/>
        <v>Q4</v>
      </c>
      <c r="Q7331" t="str">
        <f t="shared" si="1034"/>
        <v>2023-10</v>
      </c>
    </row>
    <row r="7332" spans="1:17" x14ac:dyDescent="0.35">
      <c r="A7332" s="2">
        <v>44880</v>
      </c>
      <c r="B7332" t="s">
        <v>23</v>
      </c>
      <c r="C7332" t="s">
        <v>19</v>
      </c>
      <c r="D7332" t="s">
        <v>30</v>
      </c>
      <c r="E7332" s="3">
        <v>38806</v>
      </c>
      <c r="F7332" s="3">
        <v>91707</v>
      </c>
      <c r="G7332" t="s">
        <v>35</v>
      </c>
      <c r="H7332" s="3" t="s">
        <v>7362</v>
      </c>
      <c r="I7332" s="3">
        <f t="shared" si="1026"/>
        <v>52901</v>
      </c>
      <c r="J7332" s="4">
        <f t="shared" si="1027"/>
        <v>1.3632170282945937</v>
      </c>
      <c r="K7332" s="5">
        <f t="shared" si="1028"/>
        <v>2.3632170282945935</v>
      </c>
      <c r="L7332" s="4" t="str">
        <f t="shared" si="1029"/>
        <v>Over Budget</v>
      </c>
      <c r="M7332">
        <f t="shared" si="1030"/>
        <v>2022</v>
      </c>
      <c r="N7332">
        <f t="shared" si="1031"/>
        <v>11</v>
      </c>
      <c r="O7332" t="str">
        <f t="shared" si="1032"/>
        <v>Nov</v>
      </c>
      <c r="P7332" t="str">
        <f t="shared" si="1033"/>
        <v>Q4</v>
      </c>
      <c r="Q7332" t="str">
        <f t="shared" si="1034"/>
        <v>2022-11</v>
      </c>
    </row>
    <row r="7333" spans="1:17" x14ac:dyDescent="0.35">
      <c r="A7333" s="2">
        <v>45066</v>
      </c>
      <c r="B7333" t="s">
        <v>37</v>
      </c>
      <c r="C7333" t="s">
        <v>24</v>
      </c>
      <c r="D7333" t="s">
        <v>30</v>
      </c>
      <c r="E7333" s="3">
        <v>61244</v>
      </c>
      <c r="F7333" s="3">
        <v>131600</v>
      </c>
      <c r="G7333" t="s">
        <v>35</v>
      </c>
      <c r="H7333" s="3" t="s">
        <v>7363</v>
      </c>
      <c r="I7333" s="3">
        <f t="shared" si="1026"/>
        <v>70356</v>
      </c>
      <c r="J7333" s="4">
        <f t="shared" si="1027"/>
        <v>1.1487819214943504</v>
      </c>
      <c r="K7333" s="5">
        <f t="shared" si="1028"/>
        <v>2.1487819214943507</v>
      </c>
      <c r="L7333" s="4" t="str">
        <f t="shared" si="1029"/>
        <v>Over Budget</v>
      </c>
      <c r="M7333">
        <f t="shared" si="1030"/>
        <v>2023</v>
      </c>
      <c r="N7333">
        <f t="shared" si="1031"/>
        <v>5</v>
      </c>
      <c r="O7333" t="str">
        <f t="shared" si="1032"/>
        <v>May</v>
      </c>
      <c r="P7333" t="str">
        <f t="shared" si="1033"/>
        <v>Q2</v>
      </c>
      <c r="Q7333" t="str">
        <f t="shared" si="1034"/>
        <v>2023-05</v>
      </c>
    </row>
    <row r="7334" spans="1:17" x14ac:dyDescent="0.35">
      <c r="A7334" s="2">
        <v>45267</v>
      </c>
      <c r="B7334" t="s">
        <v>28</v>
      </c>
      <c r="C7334" t="s">
        <v>34</v>
      </c>
      <c r="D7334" t="s">
        <v>39</v>
      </c>
      <c r="E7334" s="3">
        <v>74412</v>
      </c>
      <c r="F7334" s="3">
        <v>11857</v>
      </c>
      <c r="G7334" t="s">
        <v>26</v>
      </c>
      <c r="H7334" s="3" t="s">
        <v>7364</v>
      </c>
      <c r="I7334" s="3">
        <f t="shared" si="1026"/>
        <v>-62555</v>
      </c>
      <c r="J7334" s="4">
        <f t="shared" si="1027"/>
        <v>-0.84065742084610007</v>
      </c>
      <c r="K7334" s="5">
        <f t="shared" si="1028"/>
        <v>0.1593425791538999</v>
      </c>
      <c r="L7334" s="4" t="str">
        <f t="shared" si="1029"/>
        <v>Under Budget</v>
      </c>
      <c r="M7334">
        <f t="shared" si="1030"/>
        <v>2023</v>
      </c>
      <c r="N7334">
        <f t="shared" si="1031"/>
        <v>12</v>
      </c>
      <c r="O7334" t="str">
        <f t="shared" si="1032"/>
        <v>Dec</v>
      </c>
      <c r="P7334" t="str">
        <f t="shared" si="1033"/>
        <v>Q4</v>
      </c>
      <c r="Q7334" t="str">
        <f t="shared" si="1034"/>
        <v>2023-12</v>
      </c>
    </row>
    <row r="7335" spans="1:17" x14ac:dyDescent="0.35">
      <c r="A7335" s="2">
        <v>44290</v>
      </c>
      <c r="B7335" t="s">
        <v>37</v>
      </c>
      <c r="C7335" t="s">
        <v>43</v>
      </c>
      <c r="D7335" t="s">
        <v>25</v>
      </c>
      <c r="E7335" s="3">
        <v>10594</v>
      </c>
      <c r="F7335" s="3">
        <v>42955</v>
      </c>
      <c r="G7335" t="s">
        <v>35</v>
      </c>
      <c r="H7335" s="3" t="s">
        <v>7365</v>
      </c>
      <c r="I7335" s="3">
        <f t="shared" si="1026"/>
        <v>32361</v>
      </c>
      <c r="J7335" s="4">
        <f t="shared" si="1027"/>
        <v>3.0546535774966963</v>
      </c>
      <c r="K7335" s="5">
        <f t="shared" si="1028"/>
        <v>4.0546535774966959</v>
      </c>
      <c r="L7335" s="4" t="str">
        <f t="shared" si="1029"/>
        <v>Over Budget</v>
      </c>
      <c r="M7335">
        <f t="shared" si="1030"/>
        <v>2021</v>
      </c>
      <c r="N7335">
        <f t="shared" si="1031"/>
        <v>4</v>
      </c>
      <c r="O7335" t="str">
        <f t="shared" si="1032"/>
        <v>Apr</v>
      </c>
      <c r="P7335" t="str">
        <f t="shared" si="1033"/>
        <v>Q2</v>
      </c>
      <c r="Q7335" t="str">
        <f t="shared" si="1034"/>
        <v>2021-04</v>
      </c>
    </row>
    <row r="7336" spans="1:17" x14ac:dyDescent="0.35">
      <c r="A7336" s="2">
        <v>45136</v>
      </c>
      <c r="B7336" t="s">
        <v>37</v>
      </c>
      <c r="C7336" t="s">
        <v>29</v>
      </c>
      <c r="D7336" t="s">
        <v>25</v>
      </c>
      <c r="E7336" s="3">
        <v>27829</v>
      </c>
      <c r="F7336" s="3">
        <v>60904</v>
      </c>
      <c r="G7336" t="s">
        <v>21</v>
      </c>
      <c r="H7336" s="3" t="s">
        <v>7366</v>
      </c>
      <c r="I7336" s="3">
        <f t="shared" si="1026"/>
        <v>33075</v>
      </c>
      <c r="J7336" s="4">
        <f t="shared" si="1027"/>
        <v>1.1885083905278666</v>
      </c>
      <c r="K7336" s="5">
        <f t="shared" si="1028"/>
        <v>2.1885083905278666</v>
      </c>
      <c r="L7336" s="4" t="str">
        <f t="shared" si="1029"/>
        <v>Over Budget</v>
      </c>
      <c r="M7336">
        <f t="shared" si="1030"/>
        <v>2023</v>
      </c>
      <c r="N7336">
        <f t="shared" si="1031"/>
        <v>7</v>
      </c>
      <c r="O7336" t="str">
        <f t="shared" si="1032"/>
        <v>Jul</v>
      </c>
      <c r="P7336" t="str">
        <f t="shared" si="1033"/>
        <v>Q3</v>
      </c>
      <c r="Q7336" t="str">
        <f t="shared" si="1034"/>
        <v>2023-07</v>
      </c>
    </row>
    <row r="7337" spans="1:17" x14ac:dyDescent="0.35">
      <c r="A7337" s="2">
        <v>44756</v>
      </c>
      <c r="B7337" t="s">
        <v>41</v>
      </c>
      <c r="C7337" t="s">
        <v>34</v>
      </c>
      <c r="D7337" t="s">
        <v>58</v>
      </c>
      <c r="E7337" s="3">
        <v>32424</v>
      </c>
      <c r="F7337" s="3">
        <v>85967</v>
      </c>
      <c r="G7337" t="s">
        <v>21</v>
      </c>
      <c r="H7337" s="3" t="s">
        <v>7367</v>
      </c>
      <c r="I7337" s="3">
        <f t="shared" si="1026"/>
        <v>53543</v>
      </c>
      <c r="J7337" s="4">
        <f t="shared" si="1027"/>
        <v>1.6513385146804835</v>
      </c>
      <c r="K7337" s="5">
        <f t="shared" si="1028"/>
        <v>2.6513385146804835</v>
      </c>
      <c r="L7337" s="4" t="str">
        <f t="shared" si="1029"/>
        <v>Over Budget</v>
      </c>
      <c r="M7337">
        <f t="shared" si="1030"/>
        <v>2022</v>
      </c>
      <c r="N7337">
        <f t="shared" si="1031"/>
        <v>7</v>
      </c>
      <c r="O7337" t="str">
        <f t="shared" si="1032"/>
        <v>Jul</v>
      </c>
      <c r="P7337" t="str">
        <f t="shared" si="1033"/>
        <v>Q3</v>
      </c>
      <c r="Q7337" t="str">
        <f t="shared" si="1034"/>
        <v>2022-07</v>
      </c>
    </row>
    <row r="7338" spans="1:17" x14ac:dyDescent="0.35">
      <c r="A7338" s="2">
        <v>44409</v>
      </c>
      <c r="B7338" t="s">
        <v>41</v>
      </c>
      <c r="C7338" t="s">
        <v>43</v>
      </c>
      <c r="D7338" t="s">
        <v>58</v>
      </c>
      <c r="E7338" s="3">
        <v>134220</v>
      </c>
      <c r="F7338" s="3">
        <v>8780</v>
      </c>
      <c r="G7338" t="s">
        <v>26</v>
      </c>
      <c r="H7338" s="3" t="s">
        <v>7368</v>
      </c>
      <c r="I7338" s="3">
        <f t="shared" si="1026"/>
        <v>-125440</v>
      </c>
      <c r="J7338" s="4">
        <f t="shared" si="1027"/>
        <v>-0.93458500968559077</v>
      </c>
      <c r="K7338" s="5">
        <f t="shared" si="1028"/>
        <v>6.5414990314409185E-2</v>
      </c>
      <c r="L7338" s="4" t="str">
        <f t="shared" si="1029"/>
        <v>Under Budget</v>
      </c>
      <c r="M7338">
        <f t="shared" si="1030"/>
        <v>2021</v>
      </c>
      <c r="N7338">
        <f t="shared" si="1031"/>
        <v>8</v>
      </c>
      <c r="O7338" t="str">
        <f t="shared" si="1032"/>
        <v>Aug</v>
      </c>
      <c r="P7338" t="str">
        <f t="shared" si="1033"/>
        <v>Q3</v>
      </c>
      <c r="Q7338" t="str">
        <f t="shared" si="1034"/>
        <v>2021-08</v>
      </c>
    </row>
    <row r="7339" spans="1:17" x14ac:dyDescent="0.35">
      <c r="A7339" s="2">
        <v>44632</v>
      </c>
      <c r="B7339" t="s">
        <v>55</v>
      </c>
      <c r="C7339" t="s">
        <v>24</v>
      </c>
      <c r="D7339" t="s">
        <v>39</v>
      </c>
      <c r="E7339" s="3">
        <v>31015</v>
      </c>
      <c r="F7339" s="3">
        <v>168635</v>
      </c>
      <c r="G7339" t="s">
        <v>32</v>
      </c>
      <c r="H7339" s="3" t="s">
        <v>7369</v>
      </c>
      <c r="I7339" s="3">
        <f t="shared" si="1026"/>
        <v>137620</v>
      </c>
      <c r="J7339" s="4">
        <f t="shared" si="1027"/>
        <v>4.4372078026761246</v>
      </c>
      <c r="K7339" s="5">
        <f t="shared" si="1028"/>
        <v>5.4372078026761246</v>
      </c>
      <c r="L7339" s="4" t="str">
        <f t="shared" si="1029"/>
        <v>Over Budget</v>
      </c>
      <c r="M7339">
        <f t="shared" si="1030"/>
        <v>2022</v>
      </c>
      <c r="N7339">
        <f t="shared" si="1031"/>
        <v>3</v>
      </c>
      <c r="O7339" t="str">
        <f t="shared" si="1032"/>
        <v>Mar</v>
      </c>
      <c r="P7339" t="str">
        <f t="shared" si="1033"/>
        <v>Q1</v>
      </c>
      <c r="Q7339" t="str">
        <f t="shared" si="1034"/>
        <v>2022-03</v>
      </c>
    </row>
    <row r="7340" spans="1:17" x14ac:dyDescent="0.35">
      <c r="A7340" s="2">
        <v>45048</v>
      </c>
      <c r="B7340" t="s">
        <v>55</v>
      </c>
      <c r="C7340" t="s">
        <v>34</v>
      </c>
      <c r="D7340" t="s">
        <v>20</v>
      </c>
      <c r="E7340" s="3">
        <v>35209</v>
      </c>
      <c r="F7340" s="3">
        <v>155345</v>
      </c>
      <c r="G7340" t="s">
        <v>21</v>
      </c>
      <c r="H7340" s="3" t="s">
        <v>7370</v>
      </c>
      <c r="I7340" s="3">
        <f t="shared" si="1026"/>
        <v>120136</v>
      </c>
      <c r="J7340" s="4">
        <f t="shared" si="1027"/>
        <v>3.4120821380896929</v>
      </c>
      <c r="K7340" s="5">
        <f t="shared" si="1028"/>
        <v>4.4120821380896933</v>
      </c>
      <c r="L7340" s="4" t="str">
        <f t="shared" si="1029"/>
        <v>Over Budget</v>
      </c>
      <c r="M7340">
        <f t="shared" si="1030"/>
        <v>2023</v>
      </c>
      <c r="N7340">
        <f t="shared" si="1031"/>
        <v>5</v>
      </c>
      <c r="O7340" t="str">
        <f t="shared" si="1032"/>
        <v>May</v>
      </c>
      <c r="P7340" t="str">
        <f t="shared" si="1033"/>
        <v>Q2</v>
      </c>
      <c r="Q7340" t="str">
        <f t="shared" si="1034"/>
        <v>2023-05</v>
      </c>
    </row>
    <row r="7341" spans="1:17" x14ac:dyDescent="0.35">
      <c r="A7341" s="2">
        <v>44704</v>
      </c>
      <c r="B7341" t="s">
        <v>37</v>
      </c>
      <c r="C7341" t="s">
        <v>34</v>
      </c>
      <c r="D7341" t="s">
        <v>25</v>
      </c>
      <c r="E7341" s="3">
        <v>130880</v>
      </c>
      <c r="F7341" s="3">
        <v>137611</v>
      </c>
      <c r="G7341" t="s">
        <v>35</v>
      </c>
      <c r="H7341" s="3" t="s">
        <v>7371</v>
      </c>
      <c r="I7341" s="3">
        <f t="shared" si="1026"/>
        <v>6731</v>
      </c>
      <c r="J7341" s="4">
        <f t="shared" si="1027"/>
        <v>5.1428789731051347E-2</v>
      </c>
      <c r="K7341" s="5">
        <f t="shared" si="1028"/>
        <v>1.0514287897310512</v>
      </c>
      <c r="L7341" s="4" t="str">
        <f t="shared" si="1029"/>
        <v>Over Budget</v>
      </c>
      <c r="M7341">
        <f t="shared" si="1030"/>
        <v>2022</v>
      </c>
      <c r="N7341">
        <f t="shared" si="1031"/>
        <v>5</v>
      </c>
      <c r="O7341" t="str">
        <f t="shared" si="1032"/>
        <v>May</v>
      </c>
      <c r="P7341" t="str">
        <f t="shared" si="1033"/>
        <v>Q2</v>
      </c>
      <c r="Q7341" t="str">
        <f t="shared" si="1034"/>
        <v>2022-05</v>
      </c>
    </row>
    <row r="7342" spans="1:17" x14ac:dyDescent="0.35">
      <c r="A7342" s="2">
        <v>45032</v>
      </c>
      <c r="B7342" t="s">
        <v>23</v>
      </c>
      <c r="C7342" t="s">
        <v>23</v>
      </c>
      <c r="D7342" t="s">
        <v>20</v>
      </c>
      <c r="E7342" s="3">
        <v>132841</v>
      </c>
      <c r="F7342" s="3">
        <v>25013</v>
      </c>
      <c r="G7342" t="s">
        <v>35</v>
      </c>
      <c r="H7342" s="3" t="s">
        <v>7372</v>
      </c>
      <c r="I7342" s="3">
        <f t="shared" si="1026"/>
        <v>-107828</v>
      </c>
      <c r="J7342" s="4">
        <f t="shared" si="1027"/>
        <v>-0.81170722894287151</v>
      </c>
      <c r="K7342" s="5">
        <f t="shared" si="1028"/>
        <v>0.18829277105712844</v>
      </c>
      <c r="L7342" s="4" t="str">
        <f t="shared" si="1029"/>
        <v>Under Budget</v>
      </c>
      <c r="M7342">
        <f t="shared" si="1030"/>
        <v>2023</v>
      </c>
      <c r="N7342">
        <f t="shared" si="1031"/>
        <v>4</v>
      </c>
      <c r="O7342" t="str">
        <f t="shared" si="1032"/>
        <v>Apr</v>
      </c>
      <c r="P7342" t="str">
        <f t="shared" si="1033"/>
        <v>Q2</v>
      </c>
      <c r="Q7342" t="str">
        <f t="shared" si="1034"/>
        <v>2023-04</v>
      </c>
    </row>
    <row r="7343" spans="1:17" x14ac:dyDescent="0.35">
      <c r="A7343" s="2">
        <v>44847</v>
      </c>
      <c r="B7343" t="s">
        <v>55</v>
      </c>
      <c r="C7343" t="s">
        <v>19</v>
      </c>
      <c r="D7343" t="s">
        <v>20</v>
      </c>
      <c r="E7343" s="3">
        <v>31140</v>
      </c>
      <c r="F7343" s="3">
        <v>112033</v>
      </c>
      <c r="G7343" t="s">
        <v>32</v>
      </c>
      <c r="H7343" s="3" t="s">
        <v>7373</v>
      </c>
      <c r="I7343" s="3">
        <f t="shared" si="1026"/>
        <v>80893</v>
      </c>
      <c r="J7343" s="4">
        <f t="shared" si="1027"/>
        <v>2.5977199743095696</v>
      </c>
      <c r="K7343" s="5">
        <f t="shared" si="1028"/>
        <v>3.5977199743095696</v>
      </c>
      <c r="L7343" s="4" t="str">
        <f t="shared" si="1029"/>
        <v>Over Budget</v>
      </c>
      <c r="M7343">
        <f t="shared" si="1030"/>
        <v>2022</v>
      </c>
      <c r="N7343">
        <f t="shared" si="1031"/>
        <v>10</v>
      </c>
      <c r="O7343" t="str">
        <f t="shared" si="1032"/>
        <v>Oct</v>
      </c>
      <c r="P7343" t="str">
        <f t="shared" si="1033"/>
        <v>Q4</v>
      </c>
      <c r="Q7343" t="str">
        <f t="shared" si="1034"/>
        <v>2022-10</v>
      </c>
    </row>
    <row r="7344" spans="1:17" x14ac:dyDescent="0.35">
      <c r="A7344" s="2">
        <v>44401</v>
      </c>
      <c r="B7344" t="s">
        <v>41</v>
      </c>
      <c r="C7344" t="s">
        <v>34</v>
      </c>
      <c r="D7344" t="s">
        <v>39</v>
      </c>
      <c r="E7344" s="3">
        <v>115144</v>
      </c>
      <c r="F7344" s="3">
        <v>110834</v>
      </c>
      <c r="G7344" t="s">
        <v>26</v>
      </c>
      <c r="H7344" s="3" t="s">
        <v>7374</v>
      </c>
      <c r="I7344" s="3">
        <f t="shared" si="1026"/>
        <v>-4310</v>
      </c>
      <c r="J7344" s="4">
        <f t="shared" si="1027"/>
        <v>-3.7431390259153756E-2</v>
      </c>
      <c r="K7344" s="5">
        <f t="shared" si="1028"/>
        <v>0.96256860974084624</v>
      </c>
      <c r="L7344" s="4" t="str">
        <f t="shared" si="1029"/>
        <v>Under Budget</v>
      </c>
      <c r="M7344">
        <f t="shared" si="1030"/>
        <v>2021</v>
      </c>
      <c r="N7344">
        <f t="shared" si="1031"/>
        <v>7</v>
      </c>
      <c r="O7344" t="str">
        <f t="shared" si="1032"/>
        <v>Jul</v>
      </c>
      <c r="P7344" t="str">
        <f t="shared" si="1033"/>
        <v>Q3</v>
      </c>
      <c r="Q7344" t="str">
        <f t="shared" si="1034"/>
        <v>2021-07</v>
      </c>
    </row>
    <row r="7345" spans="1:17" x14ac:dyDescent="0.35">
      <c r="A7345" s="2">
        <v>44577</v>
      </c>
      <c r="B7345" t="s">
        <v>55</v>
      </c>
      <c r="C7345" t="s">
        <v>43</v>
      </c>
      <c r="D7345" t="s">
        <v>58</v>
      </c>
      <c r="E7345" s="3">
        <v>69816</v>
      </c>
      <c r="F7345" s="3">
        <v>13664</v>
      </c>
      <c r="G7345" t="s">
        <v>21</v>
      </c>
      <c r="H7345" s="3" t="s">
        <v>7375</v>
      </c>
      <c r="I7345" s="3">
        <f t="shared" si="1026"/>
        <v>-56152</v>
      </c>
      <c r="J7345" s="4">
        <f t="shared" si="1027"/>
        <v>-0.80428555059012263</v>
      </c>
      <c r="K7345" s="5">
        <f t="shared" si="1028"/>
        <v>0.19571444940987739</v>
      </c>
      <c r="L7345" s="4" t="str">
        <f t="shared" si="1029"/>
        <v>Under Budget</v>
      </c>
      <c r="M7345">
        <f t="shared" si="1030"/>
        <v>2022</v>
      </c>
      <c r="N7345">
        <f t="shared" si="1031"/>
        <v>1</v>
      </c>
      <c r="O7345" t="str">
        <f t="shared" si="1032"/>
        <v>Jan</v>
      </c>
      <c r="P7345" t="str">
        <f t="shared" si="1033"/>
        <v>Q1</v>
      </c>
      <c r="Q7345" t="str">
        <f t="shared" si="1034"/>
        <v>2022-01</v>
      </c>
    </row>
    <row r="7346" spans="1:17" x14ac:dyDescent="0.35">
      <c r="A7346" s="2">
        <v>44273</v>
      </c>
      <c r="B7346" t="s">
        <v>37</v>
      </c>
      <c r="C7346" t="s">
        <v>19</v>
      </c>
      <c r="D7346" t="s">
        <v>20</v>
      </c>
      <c r="E7346" s="3">
        <v>113154</v>
      </c>
      <c r="F7346" s="3">
        <v>126609</v>
      </c>
      <c r="G7346" t="s">
        <v>35</v>
      </c>
      <c r="H7346" s="3" t="s">
        <v>7376</v>
      </c>
      <c r="I7346" s="3">
        <f t="shared" si="1026"/>
        <v>13455</v>
      </c>
      <c r="J7346" s="4">
        <f t="shared" si="1027"/>
        <v>0.11890874383583434</v>
      </c>
      <c r="K7346" s="5">
        <f t="shared" si="1028"/>
        <v>1.1189087438358343</v>
      </c>
      <c r="L7346" s="4" t="str">
        <f t="shared" si="1029"/>
        <v>Over Budget</v>
      </c>
      <c r="M7346">
        <f t="shared" si="1030"/>
        <v>2021</v>
      </c>
      <c r="N7346">
        <f t="shared" si="1031"/>
        <v>3</v>
      </c>
      <c r="O7346" t="str">
        <f t="shared" si="1032"/>
        <v>Mar</v>
      </c>
      <c r="P7346" t="str">
        <f t="shared" si="1033"/>
        <v>Q1</v>
      </c>
      <c r="Q7346" t="str">
        <f t="shared" si="1034"/>
        <v>2021-03</v>
      </c>
    </row>
    <row r="7347" spans="1:17" x14ac:dyDescent="0.35">
      <c r="A7347" s="2">
        <v>45012</v>
      </c>
      <c r="B7347" t="s">
        <v>28</v>
      </c>
      <c r="C7347" t="s">
        <v>24</v>
      </c>
      <c r="D7347" t="s">
        <v>39</v>
      </c>
      <c r="E7347" s="3">
        <v>93813</v>
      </c>
      <c r="F7347" s="3">
        <v>31618</v>
      </c>
      <c r="G7347" t="s">
        <v>32</v>
      </c>
      <c r="H7347" s="3" t="s">
        <v>7377</v>
      </c>
      <c r="I7347" s="3">
        <f t="shared" si="1026"/>
        <v>-62195</v>
      </c>
      <c r="J7347" s="4">
        <f t="shared" si="1027"/>
        <v>-0.66296781895899293</v>
      </c>
      <c r="K7347" s="5">
        <f t="shared" si="1028"/>
        <v>0.33703218104100713</v>
      </c>
      <c r="L7347" s="4" t="str">
        <f t="shared" si="1029"/>
        <v>Under Budget</v>
      </c>
      <c r="M7347">
        <f t="shared" si="1030"/>
        <v>2023</v>
      </c>
      <c r="N7347">
        <f t="shared" si="1031"/>
        <v>3</v>
      </c>
      <c r="O7347" t="str">
        <f t="shared" si="1032"/>
        <v>Mar</v>
      </c>
      <c r="P7347" t="str">
        <f t="shared" si="1033"/>
        <v>Q1</v>
      </c>
      <c r="Q7347" t="str">
        <f t="shared" si="1034"/>
        <v>2023-03</v>
      </c>
    </row>
    <row r="7348" spans="1:17" x14ac:dyDescent="0.35">
      <c r="A7348" s="2">
        <v>44964</v>
      </c>
      <c r="B7348" t="s">
        <v>23</v>
      </c>
      <c r="C7348" t="s">
        <v>19</v>
      </c>
      <c r="D7348" t="s">
        <v>58</v>
      </c>
      <c r="E7348" s="3">
        <v>57764</v>
      </c>
      <c r="F7348" s="3">
        <v>155253</v>
      </c>
      <c r="G7348" t="s">
        <v>32</v>
      </c>
      <c r="H7348" s="3" t="s">
        <v>7378</v>
      </c>
      <c r="I7348" s="3">
        <f t="shared" si="1026"/>
        <v>97489</v>
      </c>
      <c r="J7348" s="4">
        <f t="shared" si="1027"/>
        <v>1.6877120698012602</v>
      </c>
      <c r="K7348" s="5">
        <f t="shared" si="1028"/>
        <v>2.6877120698012602</v>
      </c>
      <c r="L7348" s="4" t="str">
        <f t="shared" si="1029"/>
        <v>Over Budget</v>
      </c>
      <c r="M7348">
        <f t="shared" si="1030"/>
        <v>2023</v>
      </c>
      <c r="N7348">
        <f t="shared" si="1031"/>
        <v>2</v>
      </c>
      <c r="O7348" t="str">
        <f t="shared" si="1032"/>
        <v>Feb</v>
      </c>
      <c r="P7348" t="str">
        <f t="shared" si="1033"/>
        <v>Q1</v>
      </c>
      <c r="Q7348" t="str">
        <f t="shared" si="1034"/>
        <v>2023-02</v>
      </c>
    </row>
    <row r="7349" spans="1:17" x14ac:dyDescent="0.35">
      <c r="A7349" s="2">
        <v>44606</v>
      </c>
      <c r="B7349" t="s">
        <v>23</v>
      </c>
      <c r="C7349" t="s">
        <v>23</v>
      </c>
      <c r="D7349" t="s">
        <v>20</v>
      </c>
      <c r="E7349" s="3">
        <v>102227</v>
      </c>
      <c r="F7349" s="3">
        <v>106083</v>
      </c>
      <c r="G7349" t="s">
        <v>32</v>
      </c>
      <c r="H7349" s="3" t="s">
        <v>7379</v>
      </c>
      <c r="I7349" s="3">
        <f t="shared" si="1026"/>
        <v>3856</v>
      </c>
      <c r="J7349" s="4">
        <f t="shared" si="1027"/>
        <v>3.771997613155037E-2</v>
      </c>
      <c r="K7349" s="5">
        <f t="shared" si="1028"/>
        <v>1.0377199761315503</v>
      </c>
      <c r="L7349" s="4" t="str">
        <f t="shared" si="1029"/>
        <v>Over Budget</v>
      </c>
      <c r="M7349">
        <f t="shared" si="1030"/>
        <v>2022</v>
      </c>
      <c r="N7349">
        <f t="shared" si="1031"/>
        <v>2</v>
      </c>
      <c r="O7349" t="str">
        <f t="shared" si="1032"/>
        <v>Feb</v>
      </c>
      <c r="P7349" t="str">
        <f t="shared" si="1033"/>
        <v>Q1</v>
      </c>
      <c r="Q7349" t="str">
        <f t="shared" si="1034"/>
        <v>2022-02</v>
      </c>
    </row>
    <row r="7350" spans="1:17" x14ac:dyDescent="0.35">
      <c r="A7350" s="2">
        <v>44302</v>
      </c>
      <c r="B7350" t="s">
        <v>18</v>
      </c>
      <c r="C7350" t="s">
        <v>24</v>
      </c>
      <c r="D7350" t="s">
        <v>20</v>
      </c>
      <c r="E7350" s="3">
        <v>92428</v>
      </c>
      <c r="F7350" s="3">
        <v>84854</v>
      </c>
      <c r="G7350" t="s">
        <v>35</v>
      </c>
      <c r="H7350" s="3" t="s">
        <v>7380</v>
      </c>
      <c r="I7350" s="3">
        <f t="shared" si="1026"/>
        <v>-7574</v>
      </c>
      <c r="J7350" s="4">
        <f t="shared" si="1027"/>
        <v>-8.1944865192365948E-2</v>
      </c>
      <c r="K7350" s="5">
        <f t="shared" si="1028"/>
        <v>0.91805513480763401</v>
      </c>
      <c r="L7350" s="4" t="str">
        <f t="shared" si="1029"/>
        <v>Under Budget</v>
      </c>
      <c r="M7350">
        <f t="shared" si="1030"/>
        <v>2021</v>
      </c>
      <c r="N7350">
        <f t="shared" si="1031"/>
        <v>4</v>
      </c>
      <c r="O7350" t="str">
        <f t="shared" si="1032"/>
        <v>Apr</v>
      </c>
      <c r="P7350" t="str">
        <f t="shared" si="1033"/>
        <v>Q2</v>
      </c>
      <c r="Q7350" t="str">
        <f t="shared" si="1034"/>
        <v>2021-04</v>
      </c>
    </row>
    <row r="7351" spans="1:17" x14ac:dyDescent="0.35">
      <c r="A7351" s="2">
        <v>44747</v>
      </c>
      <c r="B7351" t="s">
        <v>55</v>
      </c>
      <c r="C7351" t="s">
        <v>34</v>
      </c>
      <c r="D7351" t="s">
        <v>58</v>
      </c>
      <c r="E7351" s="3">
        <v>81889</v>
      </c>
      <c r="F7351" s="3">
        <v>63729</v>
      </c>
      <c r="G7351" t="s">
        <v>32</v>
      </c>
      <c r="H7351" s="3" t="s">
        <v>7381</v>
      </c>
      <c r="I7351" s="3">
        <f t="shared" si="1026"/>
        <v>-18160</v>
      </c>
      <c r="J7351" s="4">
        <f t="shared" si="1027"/>
        <v>-0.22176360683364066</v>
      </c>
      <c r="K7351" s="5">
        <f t="shared" si="1028"/>
        <v>0.77823639316635929</v>
      </c>
      <c r="L7351" s="4" t="str">
        <f t="shared" si="1029"/>
        <v>Under Budget</v>
      </c>
      <c r="M7351">
        <f t="shared" si="1030"/>
        <v>2022</v>
      </c>
      <c r="N7351">
        <f t="shared" si="1031"/>
        <v>7</v>
      </c>
      <c r="O7351" t="str">
        <f t="shared" si="1032"/>
        <v>Jul</v>
      </c>
      <c r="P7351" t="str">
        <f t="shared" si="1033"/>
        <v>Q3</v>
      </c>
      <c r="Q7351" t="str">
        <f t="shared" si="1034"/>
        <v>2022-07</v>
      </c>
    </row>
    <row r="7352" spans="1:17" x14ac:dyDescent="0.35">
      <c r="A7352" s="2">
        <v>45022</v>
      </c>
      <c r="B7352" t="s">
        <v>23</v>
      </c>
      <c r="C7352" t="s">
        <v>29</v>
      </c>
      <c r="D7352" t="s">
        <v>58</v>
      </c>
      <c r="E7352" s="3">
        <v>12751</v>
      </c>
      <c r="F7352" s="3">
        <v>52102</v>
      </c>
      <c r="G7352" t="s">
        <v>32</v>
      </c>
      <c r="H7352" s="3" t="s">
        <v>7382</v>
      </c>
      <c r="I7352" s="3">
        <f t="shared" si="1026"/>
        <v>39351</v>
      </c>
      <c r="J7352" s="4">
        <f t="shared" si="1027"/>
        <v>3.0861108932632733</v>
      </c>
      <c r="K7352" s="5">
        <f t="shared" si="1028"/>
        <v>4.0861108932632737</v>
      </c>
      <c r="L7352" s="4" t="str">
        <f t="shared" si="1029"/>
        <v>Over Budget</v>
      </c>
      <c r="M7352">
        <f t="shared" si="1030"/>
        <v>2023</v>
      </c>
      <c r="N7352">
        <f t="shared" si="1031"/>
        <v>4</v>
      </c>
      <c r="O7352" t="str">
        <f t="shared" si="1032"/>
        <v>Apr</v>
      </c>
      <c r="P7352" t="str">
        <f t="shared" si="1033"/>
        <v>Q2</v>
      </c>
      <c r="Q7352" t="str">
        <f t="shared" si="1034"/>
        <v>2023-04</v>
      </c>
    </row>
    <row r="7353" spans="1:17" x14ac:dyDescent="0.35">
      <c r="A7353" s="2">
        <v>44284</v>
      </c>
      <c r="B7353" t="s">
        <v>41</v>
      </c>
      <c r="C7353" t="s">
        <v>24</v>
      </c>
      <c r="D7353" t="s">
        <v>30</v>
      </c>
      <c r="E7353" s="3">
        <v>56379</v>
      </c>
      <c r="F7353" s="3">
        <v>148893</v>
      </c>
      <c r="G7353" t="s">
        <v>32</v>
      </c>
      <c r="H7353" s="3" t="s">
        <v>7383</v>
      </c>
      <c r="I7353" s="3">
        <f t="shared" si="1026"/>
        <v>92514</v>
      </c>
      <c r="J7353" s="4">
        <f t="shared" si="1027"/>
        <v>1.6409301335603683</v>
      </c>
      <c r="K7353" s="5">
        <f t="shared" si="1028"/>
        <v>2.6409301335603681</v>
      </c>
      <c r="L7353" s="4" t="str">
        <f t="shared" si="1029"/>
        <v>Over Budget</v>
      </c>
      <c r="M7353">
        <f t="shared" si="1030"/>
        <v>2021</v>
      </c>
      <c r="N7353">
        <f t="shared" si="1031"/>
        <v>3</v>
      </c>
      <c r="O7353" t="str">
        <f t="shared" si="1032"/>
        <v>Mar</v>
      </c>
      <c r="P7353" t="str">
        <f t="shared" si="1033"/>
        <v>Q1</v>
      </c>
      <c r="Q7353" t="str">
        <f t="shared" si="1034"/>
        <v>2021-03</v>
      </c>
    </row>
    <row r="7354" spans="1:17" x14ac:dyDescent="0.35">
      <c r="A7354" s="2">
        <v>45077</v>
      </c>
      <c r="B7354" t="s">
        <v>28</v>
      </c>
      <c r="C7354" t="s">
        <v>24</v>
      </c>
      <c r="D7354" t="s">
        <v>30</v>
      </c>
      <c r="E7354" s="3">
        <v>20363</v>
      </c>
      <c r="F7354" s="3">
        <v>58625</v>
      </c>
      <c r="G7354" t="s">
        <v>21</v>
      </c>
      <c r="H7354" s="3" t="s">
        <v>7384</v>
      </c>
      <c r="I7354" s="3">
        <f t="shared" si="1026"/>
        <v>38262</v>
      </c>
      <c r="J7354" s="4">
        <f t="shared" si="1027"/>
        <v>1.8789962186318323</v>
      </c>
      <c r="K7354" s="5">
        <f t="shared" si="1028"/>
        <v>2.8789962186318321</v>
      </c>
      <c r="L7354" s="4" t="str">
        <f t="shared" si="1029"/>
        <v>Over Budget</v>
      </c>
      <c r="M7354">
        <f t="shared" si="1030"/>
        <v>2023</v>
      </c>
      <c r="N7354">
        <f t="shared" si="1031"/>
        <v>5</v>
      </c>
      <c r="O7354" t="str">
        <f t="shared" si="1032"/>
        <v>May</v>
      </c>
      <c r="P7354" t="str">
        <f t="shared" si="1033"/>
        <v>Q2</v>
      </c>
      <c r="Q7354" t="str">
        <f t="shared" si="1034"/>
        <v>2023-05</v>
      </c>
    </row>
    <row r="7355" spans="1:17" x14ac:dyDescent="0.35">
      <c r="A7355" s="2">
        <v>44736</v>
      </c>
      <c r="B7355" t="s">
        <v>41</v>
      </c>
      <c r="C7355" t="s">
        <v>23</v>
      </c>
      <c r="D7355" t="s">
        <v>39</v>
      </c>
      <c r="E7355" s="3">
        <v>29227</v>
      </c>
      <c r="F7355" s="3">
        <v>98591</v>
      </c>
      <c r="G7355" t="s">
        <v>35</v>
      </c>
      <c r="H7355" s="3" t="s">
        <v>7385</v>
      </c>
      <c r="I7355" s="3">
        <f t="shared" si="1026"/>
        <v>69364</v>
      </c>
      <c r="J7355" s="4">
        <f t="shared" si="1027"/>
        <v>2.3732849762206181</v>
      </c>
      <c r="K7355" s="5">
        <f t="shared" si="1028"/>
        <v>3.3732849762206181</v>
      </c>
      <c r="L7355" s="4" t="str">
        <f t="shared" si="1029"/>
        <v>Over Budget</v>
      </c>
      <c r="M7355">
        <f t="shared" si="1030"/>
        <v>2022</v>
      </c>
      <c r="N7355">
        <f t="shared" si="1031"/>
        <v>6</v>
      </c>
      <c r="O7355" t="str">
        <f t="shared" si="1032"/>
        <v>Jun</v>
      </c>
      <c r="P7355" t="str">
        <f t="shared" si="1033"/>
        <v>Q2</v>
      </c>
      <c r="Q7355" t="str">
        <f t="shared" si="1034"/>
        <v>2022-06</v>
      </c>
    </row>
    <row r="7356" spans="1:17" x14ac:dyDescent="0.35">
      <c r="A7356" s="2">
        <v>44441</v>
      </c>
      <c r="B7356" t="s">
        <v>55</v>
      </c>
      <c r="C7356" t="s">
        <v>43</v>
      </c>
      <c r="D7356" t="s">
        <v>39</v>
      </c>
      <c r="E7356" s="3">
        <v>84019</v>
      </c>
      <c r="F7356" s="3">
        <v>103374</v>
      </c>
      <c r="G7356" t="s">
        <v>21</v>
      </c>
      <c r="H7356" s="3" t="s">
        <v>7386</v>
      </c>
      <c r="I7356" s="3">
        <f t="shared" si="1026"/>
        <v>19355</v>
      </c>
      <c r="J7356" s="4">
        <f t="shared" si="1027"/>
        <v>0.23036456039705305</v>
      </c>
      <c r="K7356" s="5">
        <f t="shared" si="1028"/>
        <v>1.230364560397053</v>
      </c>
      <c r="L7356" s="4" t="str">
        <f t="shared" si="1029"/>
        <v>Over Budget</v>
      </c>
      <c r="M7356">
        <f t="shared" si="1030"/>
        <v>2021</v>
      </c>
      <c r="N7356">
        <f t="shared" si="1031"/>
        <v>9</v>
      </c>
      <c r="O7356" t="str">
        <f t="shared" si="1032"/>
        <v>Sep</v>
      </c>
      <c r="P7356" t="str">
        <f t="shared" si="1033"/>
        <v>Q3</v>
      </c>
      <c r="Q7356" t="str">
        <f t="shared" si="1034"/>
        <v>2021-09</v>
      </c>
    </row>
    <row r="7357" spans="1:17" x14ac:dyDescent="0.35">
      <c r="A7357" s="2">
        <v>44774</v>
      </c>
      <c r="B7357" t="s">
        <v>37</v>
      </c>
      <c r="C7357" t="s">
        <v>24</v>
      </c>
      <c r="D7357" t="s">
        <v>25</v>
      </c>
      <c r="E7357" s="3">
        <v>118414</v>
      </c>
      <c r="F7357" s="3">
        <v>24944</v>
      </c>
      <c r="G7357" t="s">
        <v>26</v>
      </c>
      <c r="H7357" s="3" t="s">
        <v>7387</v>
      </c>
      <c r="I7357" s="3">
        <f t="shared" si="1026"/>
        <v>-93470</v>
      </c>
      <c r="J7357" s="4">
        <f t="shared" si="1027"/>
        <v>-0.78934923235428245</v>
      </c>
      <c r="K7357" s="5">
        <f t="shared" si="1028"/>
        <v>0.21065076764571758</v>
      </c>
      <c r="L7357" s="4" t="str">
        <f t="shared" si="1029"/>
        <v>Under Budget</v>
      </c>
      <c r="M7357">
        <f t="shared" si="1030"/>
        <v>2022</v>
      </c>
      <c r="N7357">
        <f t="shared" si="1031"/>
        <v>8</v>
      </c>
      <c r="O7357" t="str">
        <f t="shared" si="1032"/>
        <v>Aug</v>
      </c>
      <c r="P7357" t="str">
        <f t="shared" si="1033"/>
        <v>Q3</v>
      </c>
      <c r="Q7357" t="str">
        <f t="shared" si="1034"/>
        <v>2022-08</v>
      </c>
    </row>
    <row r="7358" spans="1:17" x14ac:dyDescent="0.35">
      <c r="A7358" s="2">
        <v>45178</v>
      </c>
      <c r="B7358" t="s">
        <v>18</v>
      </c>
      <c r="C7358" t="s">
        <v>43</v>
      </c>
      <c r="D7358" t="s">
        <v>30</v>
      </c>
      <c r="E7358" s="3">
        <v>125499</v>
      </c>
      <c r="F7358" s="3">
        <v>72933</v>
      </c>
      <c r="G7358" t="s">
        <v>32</v>
      </c>
      <c r="H7358" s="3" t="s">
        <v>7388</v>
      </c>
      <c r="I7358" s="3">
        <f t="shared" si="1026"/>
        <v>-52566</v>
      </c>
      <c r="J7358" s="4">
        <f t="shared" si="1027"/>
        <v>-0.41885592713886166</v>
      </c>
      <c r="K7358" s="5">
        <f t="shared" si="1028"/>
        <v>0.58114407286113834</v>
      </c>
      <c r="L7358" s="4" t="str">
        <f t="shared" si="1029"/>
        <v>Under Budget</v>
      </c>
      <c r="M7358">
        <f t="shared" si="1030"/>
        <v>2023</v>
      </c>
      <c r="N7358">
        <f t="shared" si="1031"/>
        <v>9</v>
      </c>
      <c r="O7358" t="str">
        <f t="shared" si="1032"/>
        <v>Sep</v>
      </c>
      <c r="P7358" t="str">
        <f t="shared" si="1033"/>
        <v>Q3</v>
      </c>
      <c r="Q7358" t="str">
        <f t="shared" si="1034"/>
        <v>2023-09</v>
      </c>
    </row>
    <row r="7359" spans="1:17" x14ac:dyDescent="0.35">
      <c r="A7359" s="2">
        <v>44913</v>
      </c>
      <c r="B7359" t="s">
        <v>18</v>
      </c>
      <c r="C7359" t="s">
        <v>19</v>
      </c>
      <c r="D7359" t="s">
        <v>58</v>
      </c>
      <c r="E7359" s="3">
        <v>126785</v>
      </c>
      <c r="F7359" s="3">
        <v>141767</v>
      </c>
      <c r="G7359" t="s">
        <v>35</v>
      </c>
      <c r="H7359" s="3" t="s">
        <v>7389</v>
      </c>
      <c r="I7359" s="3">
        <f t="shared" si="1026"/>
        <v>14982</v>
      </c>
      <c r="J7359" s="4">
        <f t="shared" si="1027"/>
        <v>0.11816855306227077</v>
      </c>
      <c r="K7359" s="5">
        <f t="shared" si="1028"/>
        <v>1.1181685530622707</v>
      </c>
      <c r="L7359" s="4" t="str">
        <f t="shared" si="1029"/>
        <v>Over Budget</v>
      </c>
      <c r="M7359">
        <f t="shared" si="1030"/>
        <v>2022</v>
      </c>
      <c r="N7359">
        <f t="shared" si="1031"/>
        <v>12</v>
      </c>
      <c r="O7359" t="str">
        <f t="shared" si="1032"/>
        <v>Dec</v>
      </c>
      <c r="P7359" t="str">
        <f t="shared" si="1033"/>
        <v>Q4</v>
      </c>
      <c r="Q7359" t="str">
        <f t="shared" si="1034"/>
        <v>2022-12</v>
      </c>
    </row>
    <row r="7360" spans="1:17" x14ac:dyDescent="0.35">
      <c r="A7360" s="2">
        <v>44338</v>
      </c>
      <c r="B7360" t="s">
        <v>28</v>
      </c>
      <c r="C7360" t="s">
        <v>29</v>
      </c>
      <c r="D7360" t="s">
        <v>30</v>
      </c>
      <c r="E7360" s="3">
        <v>118505</v>
      </c>
      <c r="F7360" s="3">
        <v>146982</v>
      </c>
      <c r="G7360" t="s">
        <v>26</v>
      </c>
      <c r="H7360" s="3" t="s">
        <v>7390</v>
      </c>
      <c r="I7360" s="3">
        <f t="shared" si="1026"/>
        <v>28477</v>
      </c>
      <c r="J7360" s="4">
        <f t="shared" si="1027"/>
        <v>0.24030209695793425</v>
      </c>
      <c r="K7360" s="5">
        <f t="shared" si="1028"/>
        <v>1.2403020969579344</v>
      </c>
      <c r="L7360" s="4" t="str">
        <f t="shared" si="1029"/>
        <v>Over Budget</v>
      </c>
      <c r="M7360">
        <f t="shared" si="1030"/>
        <v>2021</v>
      </c>
      <c r="N7360">
        <f t="shared" si="1031"/>
        <v>5</v>
      </c>
      <c r="O7360" t="str">
        <f t="shared" si="1032"/>
        <v>May</v>
      </c>
      <c r="P7360" t="str">
        <f t="shared" si="1033"/>
        <v>Q2</v>
      </c>
      <c r="Q7360" t="str">
        <f t="shared" si="1034"/>
        <v>2021-05</v>
      </c>
    </row>
    <row r="7361" spans="1:17" x14ac:dyDescent="0.35">
      <c r="A7361" s="2">
        <v>45089</v>
      </c>
      <c r="B7361" t="s">
        <v>23</v>
      </c>
      <c r="C7361" t="s">
        <v>23</v>
      </c>
      <c r="D7361" t="s">
        <v>39</v>
      </c>
      <c r="E7361" s="3">
        <v>59008</v>
      </c>
      <c r="F7361" s="3">
        <v>22803</v>
      </c>
      <c r="G7361" t="s">
        <v>21</v>
      </c>
      <c r="H7361" s="3" t="s">
        <v>7391</v>
      </c>
      <c r="I7361" s="3">
        <f t="shared" si="1026"/>
        <v>-36205</v>
      </c>
      <c r="J7361" s="4">
        <f t="shared" si="1027"/>
        <v>-0.61356087310195229</v>
      </c>
      <c r="K7361" s="5">
        <f t="shared" si="1028"/>
        <v>0.38643912689804771</v>
      </c>
      <c r="L7361" s="4" t="str">
        <f t="shared" si="1029"/>
        <v>Under Budget</v>
      </c>
      <c r="M7361">
        <f t="shared" si="1030"/>
        <v>2023</v>
      </c>
      <c r="N7361">
        <f t="shared" si="1031"/>
        <v>6</v>
      </c>
      <c r="O7361" t="str">
        <f t="shared" si="1032"/>
        <v>Jun</v>
      </c>
      <c r="P7361" t="str">
        <f t="shared" si="1033"/>
        <v>Q2</v>
      </c>
      <c r="Q7361" t="str">
        <f t="shared" si="1034"/>
        <v>2023-06</v>
      </c>
    </row>
    <row r="7362" spans="1:17" x14ac:dyDescent="0.35">
      <c r="A7362" s="2">
        <v>44548</v>
      </c>
      <c r="B7362" t="s">
        <v>23</v>
      </c>
      <c r="C7362" t="s">
        <v>34</v>
      </c>
      <c r="D7362" t="s">
        <v>39</v>
      </c>
      <c r="E7362" s="3">
        <v>76185</v>
      </c>
      <c r="F7362" s="3">
        <v>80996</v>
      </c>
      <c r="G7362" t="s">
        <v>26</v>
      </c>
      <c r="H7362" s="3" t="s">
        <v>7392</v>
      </c>
      <c r="I7362" s="3">
        <f t="shared" si="1026"/>
        <v>4811</v>
      </c>
      <c r="J7362" s="4">
        <f t="shared" si="1027"/>
        <v>6.3148913828181399E-2</v>
      </c>
      <c r="K7362" s="5">
        <f t="shared" si="1028"/>
        <v>1.0631489138281813</v>
      </c>
      <c r="L7362" s="4" t="str">
        <f t="shared" si="1029"/>
        <v>Over Budget</v>
      </c>
      <c r="M7362">
        <f t="shared" si="1030"/>
        <v>2021</v>
      </c>
      <c r="N7362">
        <f t="shared" si="1031"/>
        <v>12</v>
      </c>
      <c r="O7362" t="str">
        <f t="shared" si="1032"/>
        <v>Dec</v>
      </c>
      <c r="P7362" t="str">
        <f t="shared" si="1033"/>
        <v>Q4</v>
      </c>
      <c r="Q7362" t="str">
        <f t="shared" si="1034"/>
        <v>2021-12</v>
      </c>
    </row>
    <row r="7363" spans="1:17" x14ac:dyDescent="0.35">
      <c r="A7363" s="2">
        <v>44741</v>
      </c>
      <c r="B7363" t="s">
        <v>23</v>
      </c>
      <c r="C7363" t="s">
        <v>24</v>
      </c>
      <c r="D7363" t="s">
        <v>39</v>
      </c>
      <c r="E7363" s="3">
        <v>108864</v>
      </c>
      <c r="F7363" s="3">
        <v>108307</v>
      </c>
      <c r="G7363" t="s">
        <v>21</v>
      </c>
      <c r="H7363" s="3" t="s">
        <v>7393</v>
      </c>
      <c r="I7363" s="3">
        <f t="shared" si="1026"/>
        <v>-557</v>
      </c>
      <c r="J7363" s="4">
        <f t="shared" si="1027"/>
        <v>-5.1164756025867137E-3</v>
      </c>
      <c r="K7363" s="5">
        <f t="shared" si="1028"/>
        <v>0.99488352439741323</v>
      </c>
      <c r="L7363" s="4" t="str">
        <f t="shared" si="1029"/>
        <v>Under Budget</v>
      </c>
      <c r="M7363">
        <f t="shared" si="1030"/>
        <v>2022</v>
      </c>
      <c r="N7363">
        <f t="shared" si="1031"/>
        <v>6</v>
      </c>
      <c r="O7363" t="str">
        <f t="shared" si="1032"/>
        <v>Jun</v>
      </c>
      <c r="P7363" t="str">
        <f t="shared" si="1033"/>
        <v>Q2</v>
      </c>
      <c r="Q7363" t="str">
        <f t="shared" si="1034"/>
        <v>2022-06</v>
      </c>
    </row>
    <row r="7364" spans="1:17" x14ac:dyDescent="0.35">
      <c r="A7364" s="2">
        <v>45109</v>
      </c>
      <c r="B7364" t="s">
        <v>18</v>
      </c>
      <c r="C7364" t="s">
        <v>29</v>
      </c>
      <c r="D7364" t="s">
        <v>58</v>
      </c>
      <c r="E7364" s="3">
        <v>51729</v>
      </c>
      <c r="F7364" s="3">
        <v>151480</v>
      </c>
      <c r="G7364" t="s">
        <v>35</v>
      </c>
      <c r="H7364" s="3" t="s">
        <v>7394</v>
      </c>
      <c r="I7364" s="3">
        <f t="shared" si="1026"/>
        <v>99751</v>
      </c>
      <c r="J7364" s="4">
        <f t="shared" si="1027"/>
        <v>1.9283380695547951</v>
      </c>
      <c r="K7364" s="5">
        <f t="shared" si="1028"/>
        <v>2.9283380695547954</v>
      </c>
      <c r="L7364" s="4" t="str">
        <f t="shared" si="1029"/>
        <v>Over Budget</v>
      </c>
      <c r="M7364">
        <f t="shared" si="1030"/>
        <v>2023</v>
      </c>
      <c r="N7364">
        <f t="shared" si="1031"/>
        <v>7</v>
      </c>
      <c r="O7364" t="str">
        <f t="shared" si="1032"/>
        <v>Jul</v>
      </c>
      <c r="P7364" t="str">
        <f t="shared" si="1033"/>
        <v>Q3</v>
      </c>
      <c r="Q7364" t="str">
        <f t="shared" si="1034"/>
        <v>2023-07</v>
      </c>
    </row>
    <row r="7365" spans="1:17" x14ac:dyDescent="0.35">
      <c r="A7365" s="2">
        <v>44348</v>
      </c>
      <c r="B7365" t="s">
        <v>37</v>
      </c>
      <c r="C7365" t="s">
        <v>29</v>
      </c>
      <c r="D7365" t="s">
        <v>20</v>
      </c>
      <c r="E7365" s="3">
        <v>42034</v>
      </c>
      <c r="F7365" s="3">
        <v>106257</v>
      </c>
      <c r="G7365" t="s">
        <v>21</v>
      </c>
      <c r="H7365" s="3" t="s">
        <v>7395</v>
      </c>
      <c r="I7365" s="3">
        <f t="shared" ref="I7365:I7428" si="1035">F7365-E7365</f>
        <v>64223</v>
      </c>
      <c r="J7365" s="4">
        <f t="shared" ref="J7365:J7428" si="1036">IFERROR(I7365/E7365,0)</f>
        <v>1.5278821906076034</v>
      </c>
      <c r="K7365" s="5">
        <f t="shared" ref="K7365:K7428" si="1037">IFERROR(F7365/E7365,0)</f>
        <v>2.5278821906076034</v>
      </c>
      <c r="L7365" s="4" t="str">
        <f t="shared" ref="L7365:L7428" si="1038">IF(I7365&gt;0,"Over Budget",IF(I7365&lt;0,"Under Budget","On Budget"))</f>
        <v>Over Budget</v>
      </c>
      <c r="M7365">
        <f t="shared" ref="M7365:M7428" si="1039">YEAR(A7365)</f>
        <v>2021</v>
      </c>
      <c r="N7365">
        <f t="shared" ref="N7365:N7428" si="1040">MONTH(A7365)</f>
        <v>6</v>
      </c>
      <c r="O7365" t="str">
        <f t="shared" ref="O7365:O7428" si="1041">TEXT(A7365,"mmm")</f>
        <v>Jun</v>
      </c>
      <c r="P7365" t="str">
        <f t="shared" ref="P7365:P7428" si="1042">"Q"&amp;ROUNDUP(MONTH(A7365)/3,0)</f>
        <v>Q2</v>
      </c>
      <c r="Q7365" t="str">
        <f t="shared" ref="Q7365:Q7428" si="1043">TEXT(A7365,"yyyy-mm")</f>
        <v>2021-06</v>
      </c>
    </row>
    <row r="7366" spans="1:17" x14ac:dyDescent="0.35">
      <c r="A7366" s="2">
        <v>44849</v>
      </c>
      <c r="B7366" t="s">
        <v>23</v>
      </c>
      <c r="C7366" t="s">
        <v>43</v>
      </c>
      <c r="D7366" t="s">
        <v>39</v>
      </c>
      <c r="E7366" s="3">
        <v>76039</v>
      </c>
      <c r="F7366" s="3">
        <v>42229</v>
      </c>
      <c r="G7366" t="s">
        <v>26</v>
      </c>
      <c r="H7366" s="3" t="s">
        <v>7396</v>
      </c>
      <c r="I7366" s="3">
        <f t="shared" si="1035"/>
        <v>-33810</v>
      </c>
      <c r="J7366" s="4">
        <f t="shared" si="1036"/>
        <v>-0.44464025039782218</v>
      </c>
      <c r="K7366" s="5">
        <f t="shared" si="1037"/>
        <v>0.55535974960217782</v>
      </c>
      <c r="L7366" s="4" t="str">
        <f t="shared" si="1038"/>
        <v>Under Budget</v>
      </c>
      <c r="M7366">
        <f t="shared" si="1039"/>
        <v>2022</v>
      </c>
      <c r="N7366">
        <f t="shared" si="1040"/>
        <v>10</v>
      </c>
      <c r="O7366" t="str">
        <f t="shared" si="1041"/>
        <v>Oct</v>
      </c>
      <c r="P7366" t="str">
        <f t="shared" si="1042"/>
        <v>Q4</v>
      </c>
      <c r="Q7366" t="str">
        <f t="shared" si="1043"/>
        <v>2022-10</v>
      </c>
    </row>
    <row r="7367" spans="1:17" x14ac:dyDescent="0.35">
      <c r="A7367" s="2">
        <v>45154</v>
      </c>
      <c r="B7367" t="s">
        <v>41</v>
      </c>
      <c r="C7367" t="s">
        <v>24</v>
      </c>
      <c r="D7367" t="s">
        <v>30</v>
      </c>
      <c r="E7367" s="3">
        <v>35203</v>
      </c>
      <c r="F7367" s="3">
        <v>37460</v>
      </c>
      <c r="G7367" t="s">
        <v>21</v>
      </c>
      <c r="H7367" s="3" t="s">
        <v>7397</v>
      </c>
      <c r="I7367" s="3">
        <f t="shared" si="1035"/>
        <v>2257</v>
      </c>
      <c r="J7367" s="4">
        <f t="shared" si="1036"/>
        <v>6.4113853932903447E-2</v>
      </c>
      <c r="K7367" s="5">
        <f t="shared" si="1037"/>
        <v>1.0641138539329034</v>
      </c>
      <c r="L7367" s="4" t="str">
        <f t="shared" si="1038"/>
        <v>Over Budget</v>
      </c>
      <c r="M7367">
        <f t="shared" si="1039"/>
        <v>2023</v>
      </c>
      <c r="N7367">
        <f t="shared" si="1040"/>
        <v>8</v>
      </c>
      <c r="O7367" t="str">
        <f t="shared" si="1041"/>
        <v>Aug</v>
      </c>
      <c r="P7367" t="str">
        <f t="shared" si="1042"/>
        <v>Q3</v>
      </c>
      <c r="Q7367" t="str">
        <f t="shared" si="1043"/>
        <v>2023-08</v>
      </c>
    </row>
    <row r="7368" spans="1:17" x14ac:dyDescent="0.35">
      <c r="A7368" s="2">
        <v>44959</v>
      </c>
      <c r="B7368" t="s">
        <v>23</v>
      </c>
      <c r="C7368" t="s">
        <v>29</v>
      </c>
      <c r="D7368" t="s">
        <v>20</v>
      </c>
      <c r="E7368" s="3">
        <v>24996</v>
      </c>
      <c r="F7368" s="3">
        <v>37796</v>
      </c>
      <c r="G7368" t="s">
        <v>21</v>
      </c>
      <c r="H7368" s="3" t="s">
        <v>7398</v>
      </c>
      <c r="I7368" s="3">
        <f t="shared" si="1035"/>
        <v>12800</v>
      </c>
      <c r="J7368" s="4">
        <f t="shared" si="1036"/>
        <v>0.5120819331092975</v>
      </c>
      <c r="K7368" s="5">
        <f t="shared" si="1037"/>
        <v>1.5120819331092974</v>
      </c>
      <c r="L7368" s="4" t="str">
        <f t="shared" si="1038"/>
        <v>Over Budget</v>
      </c>
      <c r="M7368">
        <f t="shared" si="1039"/>
        <v>2023</v>
      </c>
      <c r="N7368">
        <f t="shared" si="1040"/>
        <v>2</v>
      </c>
      <c r="O7368" t="str">
        <f t="shared" si="1041"/>
        <v>Feb</v>
      </c>
      <c r="P7368" t="str">
        <f t="shared" si="1042"/>
        <v>Q1</v>
      </c>
      <c r="Q7368" t="str">
        <f t="shared" si="1043"/>
        <v>2023-02</v>
      </c>
    </row>
    <row r="7369" spans="1:17" x14ac:dyDescent="0.35">
      <c r="A7369" s="2">
        <v>44820</v>
      </c>
      <c r="B7369" t="s">
        <v>37</v>
      </c>
      <c r="C7369" t="s">
        <v>23</v>
      </c>
      <c r="D7369" t="s">
        <v>30</v>
      </c>
      <c r="E7369" s="3">
        <v>119880</v>
      </c>
      <c r="F7369" s="3">
        <v>49966</v>
      </c>
      <c r="G7369" t="s">
        <v>26</v>
      </c>
      <c r="H7369" s="3" t="s">
        <v>7399</v>
      </c>
      <c r="I7369" s="3">
        <f t="shared" si="1035"/>
        <v>-69914</v>
      </c>
      <c r="J7369" s="4">
        <f t="shared" si="1036"/>
        <v>-0.58319986653319988</v>
      </c>
      <c r="K7369" s="5">
        <f t="shared" si="1037"/>
        <v>0.41680013346680012</v>
      </c>
      <c r="L7369" s="4" t="str">
        <f t="shared" si="1038"/>
        <v>Under Budget</v>
      </c>
      <c r="M7369">
        <f t="shared" si="1039"/>
        <v>2022</v>
      </c>
      <c r="N7369">
        <f t="shared" si="1040"/>
        <v>9</v>
      </c>
      <c r="O7369" t="str">
        <f t="shared" si="1041"/>
        <v>Sep</v>
      </c>
      <c r="P7369" t="str">
        <f t="shared" si="1042"/>
        <v>Q3</v>
      </c>
      <c r="Q7369" t="str">
        <f t="shared" si="1043"/>
        <v>2022-09</v>
      </c>
    </row>
    <row r="7370" spans="1:17" x14ac:dyDescent="0.35">
      <c r="A7370" s="2">
        <v>44852</v>
      </c>
      <c r="B7370" t="s">
        <v>28</v>
      </c>
      <c r="C7370" t="s">
        <v>34</v>
      </c>
      <c r="D7370" t="s">
        <v>39</v>
      </c>
      <c r="E7370" s="3">
        <v>42602</v>
      </c>
      <c r="F7370" s="3">
        <v>118778</v>
      </c>
      <c r="G7370" t="s">
        <v>26</v>
      </c>
      <c r="H7370" s="3" t="s">
        <v>7400</v>
      </c>
      <c r="I7370" s="3">
        <f t="shared" si="1035"/>
        <v>76176</v>
      </c>
      <c r="J7370" s="4">
        <f t="shared" si="1036"/>
        <v>1.7880850664288062</v>
      </c>
      <c r="K7370" s="5">
        <f t="shared" si="1037"/>
        <v>2.7880850664288062</v>
      </c>
      <c r="L7370" s="4" t="str">
        <f t="shared" si="1038"/>
        <v>Over Budget</v>
      </c>
      <c r="M7370">
        <f t="shared" si="1039"/>
        <v>2022</v>
      </c>
      <c r="N7370">
        <f t="shared" si="1040"/>
        <v>10</v>
      </c>
      <c r="O7370" t="str">
        <f t="shared" si="1041"/>
        <v>Oct</v>
      </c>
      <c r="P7370" t="str">
        <f t="shared" si="1042"/>
        <v>Q4</v>
      </c>
      <c r="Q7370" t="str">
        <f t="shared" si="1043"/>
        <v>2022-10</v>
      </c>
    </row>
    <row r="7371" spans="1:17" x14ac:dyDescent="0.35">
      <c r="A7371" s="2">
        <v>44646</v>
      </c>
      <c r="B7371" t="s">
        <v>28</v>
      </c>
      <c r="C7371" t="s">
        <v>19</v>
      </c>
      <c r="D7371" t="s">
        <v>58</v>
      </c>
      <c r="E7371" s="3">
        <v>37935</v>
      </c>
      <c r="F7371" s="3">
        <v>78814</v>
      </c>
      <c r="G7371" t="s">
        <v>32</v>
      </c>
      <c r="H7371" s="3" t="s">
        <v>7401</v>
      </c>
      <c r="I7371" s="3">
        <f t="shared" si="1035"/>
        <v>40879</v>
      </c>
      <c r="J7371" s="4">
        <f t="shared" si="1036"/>
        <v>1.0776064320548306</v>
      </c>
      <c r="K7371" s="5">
        <f t="shared" si="1037"/>
        <v>2.0776064320548304</v>
      </c>
      <c r="L7371" s="4" t="str">
        <f t="shared" si="1038"/>
        <v>Over Budget</v>
      </c>
      <c r="M7371">
        <f t="shared" si="1039"/>
        <v>2022</v>
      </c>
      <c r="N7371">
        <f t="shared" si="1040"/>
        <v>3</v>
      </c>
      <c r="O7371" t="str">
        <f t="shared" si="1041"/>
        <v>Mar</v>
      </c>
      <c r="P7371" t="str">
        <f t="shared" si="1042"/>
        <v>Q1</v>
      </c>
      <c r="Q7371" t="str">
        <f t="shared" si="1043"/>
        <v>2022-03</v>
      </c>
    </row>
    <row r="7372" spans="1:17" x14ac:dyDescent="0.35">
      <c r="A7372" s="2">
        <v>44917</v>
      </c>
      <c r="B7372" t="s">
        <v>18</v>
      </c>
      <c r="C7372" t="s">
        <v>19</v>
      </c>
      <c r="D7372" t="s">
        <v>20</v>
      </c>
      <c r="E7372" s="3">
        <v>40425</v>
      </c>
      <c r="F7372" s="3">
        <v>14825</v>
      </c>
      <c r="G7372" t="s">
        <v>26</v>
      </c>
      <c r="H7372" s="3" t="s">
        <v>7402</v>
      </c>
      <c r="I7372" s="3">
        <f t="shared" si="1035"/>
        <v>-25600</v>
      </c>
      <c r="J7372" s="4">
        <f t="shared" si="1036"/>
        <v>-0.6332714904143476</v>
      </c>
      <c r="K7372" s="5">
        <f t="shared" si="1037"/>
        <v>0.36672850958565245</v>
      </c>
      <c r="L7372" s="4" t="str">
        <f t="shared" si="1038"/>
        <v>Under Budget</v>
      </c>
      <c r="M7372">
        <f t="shared" si="1039"/>
        <v>2022</v>
      </c>
      <c r="N7372">
        <f t="shared" si="1040"/>
        <v>12</v>
      </c>
      <c r="O7372" t="str">
        <f t="shared" si="1041"/>
        <v>Dec</v>
      </c>
      <c r="P7372" t="str">
        <f t="shared" si="1042"/>
        <v>Q4</v>
      </c>
      <c r="Q7372" t="str">
        <f t="shared" si="1043"/>
        <v>2022-12</v>
      </c>
    </row>
    <row r="7373" spans="1:17" x14ac:dyDescent="0.35">
      <c r="A7373" s="2">
        <v>44239</v>
      </c>
      <c r="B7373" t="s">
        <v>37</v>
      </c>
      <c r="C7373" t="s">
        <v>43</v>
      </c>
      <c r="D7373" t="s">
        <v>20</v>
      </c>
      <c r="E7373" s="3">
        <v>131339</v>
      </c>
      <c r="F7373" s="3">
        <v>48822</v>
      </c>
      <c r="G7373" t="s">
        <v>21</v>
      </c>
      <c r="H7373" s="3" t="s">
        <v>7403</v>
      </c>
      <c r="I7373" s="3">
        <f t="shared" si="1035"/>
        <v>-82517</v>
      </c>
      <c r="J7373" s="4">
        <f t="shared" si="1036"/>
        <v>-0.62827492214802916</v>
      </c>
      <c r="K7373" s="5">
        <f t="shared" si="1037"/>
        <v>0.37172507785197084</v>
      </c>
      <c r="L7373" s="4" t="str">
        <f t="shared" si="1038"/>
        <v>Under Budget</v>
      </c>
      <c r="M7373">
        <f t="shared" si="1039"/>
        <v>2021</v>
      </c>
      <c r="N7373">
        <f t="shared" si="1040"/>
        <v>2</v>
      </c>
      <c r="O7373" t="str">
        <f t="shared" si="1041"/>
        <v>Feb</v>
      </c>
      <c r="P7373" t="str">
        <f t="shared" si="1042"/>
        <v>Q1</v>
      </c>
      <c r="Q7373" t="str">
        <f t="shared" si="1043"/>
        <v>2021-02</v>
      </c>
    </row>
    <row r="7374" spans="1:17" x14ac:dyDescent="0.35">
      <c r="A7374" s="2">
        <v>44460</v>
      </c>
      <c r="B7374" t="s">
        <v>41</v>
      </c>
      <c r="C7374" t="s">
        <v>29</v>
      </c>
      <c r="D7374" t="s">
        <v>39</v>
      </c>
      <c r="E7374" s="3">
        <v>72534</v>
      </c>
      <c r="F7374" s="3">
        <v>78835</v>
      </c>
      <c r="G7374" t="s">
        <v>35</v>
      </c>
      <c r="H7374" s="3" t="s">
        <v>7404</v>
      </c>
      <c r="I7374" s="3">
        <f t="shared" si="1035"/>
        <v>6301</v>
      </c>
      <c r="J7374" s="4">
        <f t="shared" si="1036"/>
        <v>8.6869605977886233E-2</v>
      </c>
      <c r="K7374" s="5">
        <f t="shared" si="1037"/>
        <v>1.0868696059778862</v>
      </c>
      <c r="L7374" s="4" t="str">
        <f t="shared" si="1038"/>
        <v>Over Budget</v>
      </c>
      <c r="M7374">
        <f t="shared" si="1039"/>
        <v>2021</v>
      </c>
      <c r="N7374">
        <f t="shared" si="1040"/>
        <v>9</v>
      </c>
      <c r="O7374" t="str">
        <f t="shared" si="1041"/>
        <v>Sep</v>
      </c>
      <c r="P7374" t="str">
        <f t="shared" si="1042"/>
        <v>Q3</v>
      </c>
      <c r="Q7374" t="str">
        <f t="shared" si="1043"/>
        <v>2021-09</v>
      </c>
    </row>
    <row r="7375" spans="1:17" x14ac:dyDescent="0.35">
      <c r="A7375" s="2">
        <v>45223</v>
      </c>
      <c r="B7375" t="s">
        <v>37</v>
      </c>
      <c r="C7375" t="s">
        <v>19</v>
      </c>
      <c r="D7375" t="s">
        <v>39</v>
      </c>
      <c r="E7375" s="3">
        <v>55216</v>
      </c>
      <c r="F7375" s="3">
        <v>122094</v>
      </c>
      <c r="G7375" t="s">
        <v>35</v>
      </c>
      <c r="H7375" s="3" t="s">
        <v>7405</v>
      </c>
      <c r="I7375" s="3">
        <f t="shared" si="1035"/>
        <v>66878</v>
      </c>
      <c r="J7375" s="4">
        <f t="shared" si="1036"/>
        <v>1.2112068965517242</v>
      </c>
      <c r="K7375" s="5">
        <f t="shared" si="1037"/>
        <v>2.2112068965517242</v>
      </c>
      <c r="L7375" s="4" t="str">
        <f t="shared" si="1038"/>
        <v>Over Budget</v>
      </c>
      <c r="M7375">
        <f t="shared" si="1039"/>
        <v>2023</v>
      </c>
      <c r="N7375">
        <f t="shared" si="1040"/>
        <v>10</v>
      </c>
      <c r="O7375" t="str">
        <f t="shared" si="1041"/>
        <v>Oct</v>
      </c>
      <c r="P7375" t="str">
        <f t="shared" si="1042"/>
        <v>Q4</v>
      </c>
      <c r="Q7375" t="str">
        <f t="shared" si="1043"/>
        <v>2023-10</v>
      </c>
    </row>
    <row r="7376" spans="1:17" x14ac:dyDescent="0.35">
      <c r="A7376" s="2">
        <v>44792</v>
      </c>
      <c r="B7376" t="s">
        <v>41</v>
      </c>
      <c r="C7376" t="s">
        <v>43</v>
      </c>
      <c r="D7376" t="s">
        <v>39</v>
      </c>
      <c r="E7376" s="3">
        <v>89632</v>
      </c>
      <c r="F7376" s="3">
        <v>113683</v>
      </c>
      <c r="G7376" t="s">
        <v>32</v>
      </c>
      <c r="H7376" s="3" t="s">
        <v>7406</v>
      </c>
      <c r="I7376" s="3">
        <f t="shared" si="1035"/>
        <v>24051</v>
      </c>
      <c r="J7376" s="4">
        <f t="shared" si="1036"/>
        <v>0.26833050696179933</v>
      </c>
      <c r="K7376" s="5">
        <f t="shared" si="1037"/>
        <v>1.2683305069617994</v>
      </c>
      <c r="L7376" s="4" t="str">
        <f t="shared" si="1038"/>
        <v>Over Budget</v>
      </c>
      <c r="M7376">
        <f t="shared" si="1039"/>
        <v>2022</v>
      </c>
      <c r="N7376">
        <f t="shared" si="1040"/>
        <v>8</v>
      </c>
      <c r="O7376" t="str">
        <f t="shared" si="1041"/>
        <v>Aug</v>
      </c>
      <c r="P7376" t="str">
        <f t="shared" si="1042"/>
        <v>Q3</v>
      </c>
      <c r="Q7376" t="str">
        <f t="shared" si="1043"/>
        <v>2022-08</v>
      </c>
    </row>
    <row r="7377" spans="1:17" x14ac:dyDescent="0.35">
      <c r="A7377" s="2">
        <v>45236</v>
      </c>
      <c r="B7377" t="s">
        <v>41</v>
      </c>
      <c r="C7377" t="s">
        <v>34</v>
      </c>
      <c r="D7377" t="s">
        <v>25</v>
      </c>
      <c r="E7377" s="3">
        <v>44942</v>
      </c>
      <c r="F7377" s="3">
        <v>107304</v>
      </c>
      <c r="G7377" t="s">
        <v>21</v>
      </c>
      <c r="H7377" s="3" t="s">
        <v>7407</v>
      </c>
      <c r="I7377" s="3">
        <f t="shared" si="1035"/>
        <v>62362</v>
      </c>
      <c r="J7377" s="4">
        <f t="shared" si="1036"/>
        <v>1.3876106982332785</v>
      </c>
      <c r="K7377" s="5">
        <f t="shared" si="1037"/>
        <v>2.3876106982332783</v>
      </c>
      <c r="L7377" s="4" t="str">
        <f t="shared" si="1038"/>
        <v>Over Budget</v>
      </c>
      <c r="M7377">
        <f t="shared" si="1039"/>
        <v>2023</v>
      </c>
      <c r="N7377">
        <f t="shared" si="1040"/>
        <v>11</v>
      </c>
      <c r="O7377" t="str">
        <f t="shared" si="1041"/>
        <v>Nov</v>
      </c>
      <c r="P7377" t="str">
        <f t="shared" si="1042"/>
        <v>Q4</v>
      </c>
      <c r="Q7377" t="str">
        <f t="shared" si="1043"/>
        <v>2023-11</v>
      </c>
    </row>
    <row r="7378" spans="1:17" x14ac:dyDescent="0.35">
      <c r="A7378" s="2">
        <v>45279</v>
      </c>
      <c r="B7378" t="s">
        <v>37</v>
      </c>
      <c r="C7378" t="s">
        <v>24</v>
      </c>
      <c r="D7378" t="s">
        <v>58</v>
      </c>
      <c r="E7378" s="3">
        <v>13527</v>
      </c>
      <c r="F7378" s="3">
        <v>159203</v>
      </c>
      <c r="G7378" t="s">
        <v>26</v>
      </c>
      <c r="H7378" s="3" t="s">
        <v>7408</v>
      </c>
      <c r="I7378" s="3">
        <f t="shared" si="1035"/>
        <v>145676</v>
      </c>
      <c r="J7378" s="4">
        <f t="shared" si="1036"/>
        <v>10.769276262290234</v>
      </c>
      <c r="K7378" s="5">
        <f t="shared" si="1037"/>
        <v>11.769276262290234</v>
      </c>
      <c r="L7378" s="4" t="str">
        <f t="shared" si="1038"/>
        <v>Over Budget</v>
      </c>
      <c r="M7378">
        <f t="shared" si="1039"/>
        <v>2023</v>
      </c>
      <c r="N7378">
        <f t="shared" si="1040"/>
        <v>12</v>
      </c>
      <c r="O7378" t="str">
        <f t="shared" si="1041"/>
        <v>Dec</v>
      </c>
      <c r="P7378" t="str">
        <f t="shared" si="1042"/>
        <v>Q4</v>
      </c>
      <c r="Q7378" t="str">
        <f t="shared" si="1043"/>
        <v>2023-12</v>
      </c>
    </row>
    <row r="7379" spans="1:17" x14ac:dyDescent="0.35">
      <c r="A7379" s="2">
        <v>45209</v>
      </c>
      <c r="B7379" t="s">
        <v>55</v>
      </c>
      <c r="C7379" t="s">
        <v>23</v>
      </c>
      <c r="D7379" t="s">
        <v>58</v>
      </c>
      <c r="E7379" s="3">
        <v>23993</v>
      </c>
      <c r="F7379" s="3">
        <v>74265</v>
      </c>
      <c r="G7379" t="s">
        <v>21</v>
      </c>
      <c r="H7379" s="3" t="s">
        <v>7409</v>
      </c>
      <c r="I7379" s="3">
        <f t="shared" si="1035"/>
        <v>50272</v>
      </c>
      <c r="J7379" s="4">
        <f t="shared" si="1036"/>
        <v>2.0952777893552286</v>
      </c>
      <c r="K7379" s="5">
        <f t="shared" si="1037"/>
        <v>3.0952777893552286</v>
      </c>
      <c r="L7379" s="4" t="str">
        <f t="shared" si="1038"/>
        <v>Over Budget</v>
      </c>
      <c r="M7379">
        <f t="shared" si="1039"/>
        <v>2023</v>
      </c>
      <c r="N7379">
        <f t="shared" si="1040"/>
        <v>10</v>
      </c>
      <c r="O7379" t="str">
        <f t="shared" si="1041"/>
        <v>Oct</v>
      </c>
      <c r="P7379" t="str">
        <f t="shared" si="1042"/>
        <v>Q4</v>
      </c>
      <c r="Q7379" t="str">
        <f t="shared" si="1043"/>
        <v>2023-10</v>
      </c>
    </row>
    <row r="7380" spans="1:17" x14ac:dyDescent="0.35">
      <c r="A7380" s="2">
        <v>44373</v>
      </c>
      <c r="B7380" t="s">
        <v>37</v>
      </c>
      <c r="C7380" t="s">
        <v>34</v>
      </c>
      <c r="D7380" t="s">
        <v>39</v>
      </c>
      <c r="E7380" s="3">
        <v>40224</v>
      </c>
      <c r="F7380" s="3">
        <v>164080</v>
      </c>
      <c r="G7380" t="s">
        <v>26</v>
      </c>
      <c r="H7380" s="3" t="s">
        <v>7410</v>
      </c>
      <c r="I7380" s="3">
        <f t="shared" si="1035"/>
        <v>123856</v>
      </c>
      <c r="J7380" s="4">
        <f t="shared" si="1036"/>
        <v>3.0791567223548131</v>
      </c>
      <c r="K7380" s="5">
        <f t="shared" si="1037"/>
        <v>4.0791567223548126</v>
      </c>
      <c r="L7380" s="4" t="str">
        <f t="shared" si="1038"/>
        <v>Over Budget</v>
      </c>
      <c r="M7380">
        <f t="shared" si="1039"/>
        <v>2021</v>
      </c>
      <c r="N7380">
        <f t="shared" si="1040"/>
        <v>6</v>
      </c>
      <c r="O7380" t="str">
        <f t="shared" si="1041"/>
        <v>Jun</v>
      </c>
      <c r="P7380" t="str">
        <f t="shared" si="1042"/>
        <v>Q2</v>
      </c>
      <c r="Q7380" t="str">
        <f t="shared" si="1043"/>
        <v>2021-06</v>
      </c>
    </row>
    <row r="7381" spans="1:17" x14ac:dyDescent="0.35">
      <c r="A7381" s="2">
        <v>44259</v>
      </c>
      <c r="B7381" t="s">
        <v>41</v>
      </c>
      <c r="C7381" t="s">
        <v>34</v>
      </c>
      <c r="D7381" t="s">
        <v>25</v>
      </c>
      <c r="E7381" s="3">
        <v>15423</v>
      </c>
      <c r="F7381" s="3">
        <v>159393</v>
      </c>
      <c r="G7381" t="s">
        <v>26</v>
      </c>
      <c r="H7381" s="3" t="s">
        <v>7411</v>
      </c>
      <c r="I7381" s="3">
        <f t="shared" si="1035"/>
        <v>143970</v>
      </c>
      <c r="J7381" s="4">
        <f t="shared" si="1036"/>
        <v>9.3347597743629649</v>
      </c>
      <c r="K7381" s="5">
        <f t="shared" si="1037"/>
        <v>10.334759774362965</v>
      </c>
      <c r="L7381" s="4" t="str">
        <f t="shared" si="1038"/>
        <v>Over Budget</v>
      </c>
      <c r="M7381">
        <f t="shared" si="1039"/>
        <v>2021</v>
      </c>
      <c r="N7381">
        <f t="shared" si="1040"/>
        <v>3</v>
      </c>
      <c r="O7381" t="str">
        <f t="shared" si="1041"/>
        <v>Mar</v>
      </c>
      <c r="P7381" t="str">
        <f t="shared" si="1042"/>
        <v>Q1</v>
      </c>
      <c r="Q7381" t="str">
        <f t="shared" si="1043"/>
        <v>2021-03</v>
      </c>
    </row>
    <row r="7382" spans="1:17" x14ac:dyDescent="0.35">
      <c r="A7382" s="2">
        <v>45154</v>
      </c>
      <c r="B7382" t="s">
        <v>23</v>
      </c>
      <c r="C7382" t="s">
        <v>19</v>
      </c>
      <c r="D7382" t="s">
        <v>39</v>
      </c>
      <c r="E7382" s="3">
        <v>37113</v>
      </c>
      <c r="F7382" s="3">
        <v>141882</v>
      </c>
      <c r="G7382" t="s">
        <v>26</v>
      </c>
      <c r="H7382" s="3" t="s">
        <v>7412</v>
      </c>
      <c r="I7382" s="3">
        <f t="shared" si="1035"/>
        <v>104769</v>
      </c>
      <c r="J7382" s="4">
        <f t="shared" si="1036"/>
        <v>2.8229730822083905</v>
      </c>
      <c r="K7382" s="5">
        <f t="shared" si="1037"/>
        <v>3.8229730822083905</v>
      </c>
      <c r="L7382" s="4" t="str">
        <f t="shared" si="1038"/>
        <v>Over Budget</v>
      </c>
      <c r="M7382">
        <f t="shared" si="1039"/>
        <v>2023</v>
      </c>
      <c r="N7382">
        <f t="shared" si="1040"/>
        <v>8</v>
      </c>
      <c r="O7382" t="str">
        <f t="shared" si="1041"/>
        <v>Aug</v>
      </c>
      <c r="P7382" t="str">
        <f t="shared" si="1042"/>
        <v>Q3</v>
      </c>
      <c r="Q7382" t="str">
        <f t="shared" si="1043"/>
        <v>2023-08</v>
      </c>
    </row>
    <row r="7383" spans="1:17" x14ac:dyDescent="0.35">
      <c r="A7383" s="2">
        <v>45199</v>
      </c>
      <c r="B7383" t="s">
        <v>28</v>
      </c>
      <c r="C7383" t="s">
        <v>19</v>
      </c>
      <c r="D7383" t="s">
        <v>39</v>
      </c>
      <c r="E7383" s="3">
        <v>53246</v>
      </c>
      <c r="F7383" s="3">
        <v>47231</v>
      </c>
      <c r="G7383" t="s">
        <v>32</v>
      </c>
      <c r="H7383" s="3" t="s">
        <v>7413</v>
      </c>
      <c r="I7383" s="3">
        <f t="shared" si="1035"/>
        <v>-6015</v>
      </c>
      <c r="J7383" s="4">
        <f t="shared" si="1036"/>
        <v>-0.11296623220523608</v>
      </c>
      <c r="K7383" s="5">
        <f t="shared" si="1037"/>
        <v>0.88703376779476395</v>
      </c>
      <c r="L7383" s="4" t="str">
        <f t="shared" si="1038"/>
        <v>Under Budget</v>
      </c>
      <c r="M7383">
        <f t="shared" si="1039"/>
        <v>2023</v>
      </c>
      <c r="N7383">
        <f t="shared" si="1040"/>
        <v>9</v>
      </c>
      <c r="O7383" t="str">
        <f t="shared" si="1041"/>
        <v>Sep</v>
      </c>
      <c r="P7383" t="str">
        <f t="shared" si="1042"/>
        <v>Q3</v>
      </c>
      <c r="Q7383" t="str">
        <f t="shared" si="1043"/>
        <v>2023-09</v>
      </c>
    </row>
    <row r="7384" spans="1:17" x14ac:dyDescent="0.35">
      <c r="A7384" s="2">
        <v>44757</v>
      </c>
      <c r="B7384" t="s">
        <v>28</v>
      </c>
      <c r="C7384" t="s">
        <v>23</v>
      </c>
      <c r="D7384" t="s">
        <v>58</v>
      </c>
      <c r="E7384" s="3">
        <v>36833</v>
      </c>
      <c r="F7384" s="3">
        <v>156577</v>
      </c>
      <c r="G7384" t="s">
        <v>26</v>
      </c>
      <c r="H7384" s="3" t="s">
        <v>7414</v>
      </c>
      <c r="I7384" s="3">
        <f t="shared" si="1035"/>
        <v>119744</v>
      </c>
      <c r="J7384" s="4">
        <f t="shared" si="1036"/>
        <v>3.2509977465859419</v>
      </c>
      <c r="K7384" s="5">
        <f t="shared" si="1037"/>
        <v>4.2509977465859423</v>
      </c>
      <c r="L7384" s="4" t="str">
        <f t="shared" si="1038"/>
        <v>Over Budget</v>
      </c>
      <c r="M7384">
        <f t="shared" si="1039"/>
        <v>2022</v>
      </c>
      <c r="N7384">
        <f t="shared" si="1040"/>
        <v>7</v>
      </c>
      <c r="O7384" t="str">
        <f t="shared" si="1041"/>
        <v>Jul</v>
      </c>
      <c r="P7384" t="str">
        <f t="shared" si="1042"/>
        <v>Q3</v>
      </c>
      <c r="Q7384" t="str">
        <f t="shared" si="1043"/>
        <v>2022-07</v>
      </c>
    </row>
    <row r="7385" spans="1:17" x14ac:dyDescent="0.35">
      <c r="A7385" s="2">
        <v>45151</v>
      </c>
      <c r="B7385" t="s">
        <v>18</v>
      </c>
      <c r="C7385" t="s">
        <v>24</v>
      </c>
      <c r="D7385" t="s">
        <v>25</v>
      </c>
      <c r="E7385" s="3">
        <v>25928</v>
      </c>
      <c r="F7385" s="3">
        <v>21135</v>
      </c>
      <c r="G7385" t="s">
        <v>21</v>
      </c>
      <c r="H7385" s="3" t="s">
        <v>7415</v>
      </c>
      <c r="I7385" s="3">
        <f t="shared" si="1035"/>
        <v>-4793</v>
      </c>
      <c r="J7385" s="4">
        <f t="shared" si="1036"/>
        <v>-0.18485806849737735</v>
      </c>
      <c r="K7385" s="5">
        <f t="shared" si="1037"/>
        <v>0.8151419315026226</v>
      </c>
      <c r="L7385" s="4" t="str">
        <f t="shared" si="1038"/>
        <v>Under Budget</v>
      </c>
      <c r="M7385">
        <f t="shared" si="1039"/>
        <v>2023</v>
      </c>
      <c r="N7385">
        <f t="shared" si="1040"/>
        <v>8</v>
      </c>
      <c r="O7385" t="str">
        <f t="shared" si="1041"/>
        <v>Aug</v>
      </c>
      <c r="P7385" t="str">
        <f t="shared" si="1042"/>
        <v>Q3</v>
      </c>
      <c r="Q7385" t="str">
        <f t="shared" si="1043"/>
        <v>2023-08</v>
      </c>
    </row>
    <row r="7386" spans="1:17" x14ac:dyDescent="0.35">
      <c r="A7386" s="2">
        <v>45046</v>
      </c>
      <c r="B7386" t="s">
        <v>28</v>
      </c>
      <c r="C7386" t="s">
        <v>34</v>
      </c>
      <c r="D7386" t="s">
        <v>58</v>
      </c>
      <c r="E7386" s="3">
        <v>131190</v>
      </c>
      <c r="F7386" s="3">
        <v>37838</v>
      </c>
      <c r="G7386" t="s">
        <v>32</v>
      </c>
      <c r="H7386" s="3" t="s">
        <v>7416</v>
      </c>
      <c r="I7386" s="3">
        <f t="shared" si="1035"/>
        <v>-93352</v>
      </c>
      <c r="J7386" s="4">
        <f t="shared" si="1036"/>
        <v>-0.7115786264196966</v>
      </c>
      <c r="K7386" s="5">
        <f t="shared" si="1037"/>
        <v>0.2884213735803034</v>
      </c>
      <c r="L7386" s="4" t="str">
        <f t="shared" si="1038"/>
        <v>Under Budget</v>
      </c>
      <c r="M7386">
        <f t="shared" si="1039"/>
        <v>2023</v>
      </c>
      <c r="N7386">
        <f t="shared" si="1040"/>
        <v>4</v>
      </c>
      <c r="O7386" t="str">
        <f t="shared" si="1041"/>
        <v>Apr</v>
      </c>
      <c r="P7386" t="str">
        <f t="shared" si="1042"/>
        <v>Q2</v>
      </c>
      <c r="Q7386" t="str">
        <f t="shared" si="1043"/>
        <v>2023-04</v>
      </c>
    </row>
    <row r="7387" spans="1:17" x14ac:dyDescent="0.35">
      <c r="A7387" s="2">
        <v>44800</v>
      </c>
      <c r="B7387" t="s">
        <v>55</v>
      </c>
      <c r="C7387" t="s">
        <v>29</v>
      </c>
      <c r="D7387" t="s">
        <v>39</v>
      </c>
      <c r="E7387" s="3">
        <v>56268</v>
      </c>
      <c r="F7387" s="3">
        <v>158872</v>
      </c>
      <c r="G7387" t="s">
        <v>32</v>
      </c>
      <c r="H7387" s="3" t="s">
        <v>7417</v>
      </c>
      <c r="I7387" s="3">
        <f t="shared" si="1035"/>
        <v>102604</v>
      </c>
      <c r="J7387" s="4">
        <f t="shared" si="1036"/>
        <v>1.8234875950806853</v>
      </c>
      <c r="K7387" s="5">
        <f t="shared" si="1037"/>
        <v>2.8234875950806853</v>
      </c>
      <c r="L7387" s="4" t="str">
        <f t="shared" si="1038"/>
        <v>Over Budget</v>
      </c>
      <c r="M7387">
        <f t="shared" si="1039"/>
        <v>2022</v>
      </c>
      <c r="N7387">
        <f t="shared" si="1040"/>
        <v>8</v>
      </c>
      <c r="O7387" t="str">
        <f t="shared" si="1041"/>
        <v>Aug</v>
      </c>
      <c r="P7387" t="str">
        <f t="shared" si="1042"/>
        <v>Q3</v>
      </c>
      <c r="Q7387" t="str">
        <f t="shared" si="1043"/>
        <v>2022-08</v>
      </c>
    </row>
    <row r="7388" spans="1:17" x14ac:dyDescent="0.35">
      <c r="A7388" s="2">
        <v>44802</v>
      </c>
      <c r="B7388" t="s">
        <v>41</v>
      </c>
      <c r="C7388" t="s">
        <v>19</v>
      </c>
      <c r="D7388" t="s">
        <v>30</v>
      </c>
      <c r="E7388" s="3">
        <v>70924</v>
      </c>
      <c r="F7388" s="3">
        <v>63132</v>
      </c>
      <c r="G7388" t="s">
        <v>35</v>
      </c>
      <c r="H7388" s="3" t="s">
        <v>7418</v>
      </c>
      <c r="I7388" s="3">
        <f t="shared" si="1035"/>
        <v>-7792</v>
      </c>
      <c r="J7388" s="4">
        <f t="shared" si="1036"/>
        <v>-0.10986407986013197</v>
      </c>
      <c r="K7388" s="5">
        <f t="shared" si="1037"/>
        <v>0.89013592013986798</v>
      </c>
      <c r="L7388" s="4" t="str">
        <f t="shared" si="1038"/>
        <v>Under Budget</v>
      </c>
      <c r="M7388">
        <f t="shared" si="1039"/>
        <v>2022</v>
      </c>
      <c r="N7388">
        <f t="shared" si="1040"/>
        <v>8</v>
      </c>
      <c r="O7388" t="str">
        <f t="shared" si="1041"/>
        <v>Aug</v>
      </c>
      <c r="P7388" t="str">
        <f t="shared" si="1042"/>
        <v>Q3</v>
      </c>
      <c r="Q7388" t="str">
        <f t="shared" si="1043"/>
        <v>2022-08</v>
      </c>
    </row>
    <row r="7389" spans="1:17" x14ac:dyDescent="0.35">
      <c r="A7389" s="2">
        <v>45026</v>
      </c>
      <c r="B7389" t="s">
        <v>37</v>
      </c>
      <c r="C7389" t="s">
        <v>34</v>
      </c>
      <c r="D7389" t="s">
        <v>20</v>
      </c>
      <c r="E7389" s="3">
        <v>99643</v>
      </c>
      <c r="F7389" s="3">
        <v>153763</v>
      </c>
      <c r="G7389" t="s">
        <v>32</v>
      </c>
      <c r="H7389" s="3" t="s">
        <v>7419</v>
      </c>
      <c r="I7389" s="3">
        <f t="shared" si="1035"/>
        <v>54120</v>
      </c>
      <c r="J7389" s="4">
        <f t="shared" si="1036"/>
        <v>0.54313900625232081</v>
      </c>
      <c r="K7389" s="5">
        <f t="shared" si="1037"/>
        <v>1.5431390062523207</v>
      </c>
      <c r="L7389" s="4" t="str">
        <f t="shared" si="1038"/>
        <v>Over Budget</v>
      </c>
      <c r="M7389">
        <f t="shared" si="1039"/>
        <v>2023</v>
      </c>
      <c r="N7389">
        <f t="shared" si="1040"/>
        <v>4</v>
      </c>
      <c r="O7389" t="str">
        <f t="shared" si="1041"/>
        <v>Apr</v>
      </c>
      <c r="P7389" t="str">
        <f t="shared" si="1042"/>
        <v>Q2</v>
      </c>
      <c r="Q7389" t="str">
        <f t="shared" si="1043"/>
        <v>2023-04</v>
      </c>
    </row>
    <row r="7390" spans="1:17" x14ac:dyDescent="0.35">
      <c r="A7390" s="2">
        <v>44942</v>
      </c>
      <c r="B7390" t="s">
        <v>37</v>
      </c>
      <c r="C7390" t="s">
        <v>24</v>
      </c>
      <c r="D7390" t="s">
        <v>39</v>
      </c>
      <c r="E7390" s="3">
        <v>91814</v>
      </c>
      <c r="F7390" s="3">
        <v>117438</v>
      </c>
      <c r="G7390" t="s">
        <v>21</v>
      </c>
      <c r="H7390" s="3" t="s">
        <v>7420</v>
      </c>
      <c r="I7390" s="3">
        <f t="shared" si="1035"/>
        <v>25624</v>
      </c>
      <c r="J7390" s="4">
        <f t="shared" si="1036"/>
        <v>0.27908597817326336</v>
      </c>
      <c r="K7390" s="5">
        <f t="shared" si="1037"/>
        <v>1.2790859781732633</v>
      </c>
      <c r="L7390" s="4" t="str">
        <f t="shared" si="1038"/>
        <v>Over Budget</v>
      </c>
      <c r="M7390">
        <f t="shared" si="1039"/>
        <v>2023</v>
      </c>
      <c r="N7390">
        <f t="shared" si="1040"/>
        <v>1</v>
      </c>
      <c r="O7390" t="str">
        <f t="shared" si="1041"/>
        <v>Jan</v>
      </c>
      <c r="P7390" t="str">
        <f t="shared" si="1042"/>
        <v>Q1</v>
      </c>
      <c r="Q7390" t="str">
        <f t="shared" si="1043"/>
        <v>2023-01</v>
      </c>
    </row>
    <row r="7391" spans="1:17" x14ac:dyDescent="0.35">
      <c r="A7391" s="2">
        <v>44754</v>
      </c>
      <c r="B7391" t="s">
        <v>55</v>
      </c>
      <c r="C7391" t="s">
        <v>43</v>
      </c>
      <c r="D7391" t="s">
        <v>25</v>
      </c>
      <c r="E7391" s="3">
        <v>84361</v>
      </c>
      <c r="F7391" s="3">
        <v>17806</v>
      </c>
      <c r="G7391" t="s">
        <v>35</v>
      </c>
      <c r="H7391" s="3" t="s">
        <v>7421</v>
      </c>
      <c r="I7391" s="3">
        <f t="shared" si="1035"/>
        <v>-66555</v>
      </c>
      <c r="J7391" s="4">
        <f t="shared" si="1036"/>
        <v>-0.78893090409075284</v>
      </c>
      <c r="K7391" s="5">
        <f t="shared" si="1037"/>
        <v>0.21106909590924716</v>
      </c>
      <c r="L7391" s="4" t="str">
        <f t="shared" si="1038"/>
        <v>Under Budget</v>
      </c>
      <c r="M7391">
        <f t="shared" si="1039"/>
        <v>2022</v>
      </c>
      <c r="N7391">
        <f t="shared" si="1040"/>
        <v>7</v>
      </c>
      <c r="O7391" t="str">
        <f t="shared" si="1041"/>
        <v>Jul</v>
      </c>
      <c r="P7391" t="str">
        <f t="shared" si="1042"/>
        <v>Q3</v>
      </c>
      <c r="Q7391" t="str">
        <f t="shared" si="1043"/>
        <v>2022-07</v>
      </c>
    </row>
    <row r="7392" spans="1:17" x14ac:dyDescent="0.35">
      <c r="A7392" s="2">
        <v>44260</v>
      </c>
      <c r="B7392" t="s">
        <v>28</v>
      </c>
      <c r="C7392" t="s">
        <v>24</v>
      </c>
      <c r="D7392" t="s">
        <v>30</v>
      </c>
      <c r="E7392" s="3">
        <v>34372</v>
      </c>
      <c r="F7392" s="3">
        <v>39588</v>
      </c>
      <c r="G7392" t="s">
        <v>26</v>
      </c>
      <c r="H7392" s="3" t="s">
        <v>7422</v>
      </c>
      <c r="I7392" s="3">
        <f t="shared" si="1035"/>
        <v>5216</v>
      </c>
      <c r="J7392" s="4">
        <f t="shared" si="1036"/>
        <v>0.15175142557895963</v>
      </c>
      <c r="K7392" s="5">
        <f t="shared" si="1037"/>
        <v>1.1517514255789596</v>
      </c>
      <c r="L7392" s="4" t="str">
        <f t="shared" si="1038"/>
        <v>Over Budget</v>
      </c>
      <c r="M7392">
        <f t="shared" si="1039"/>
        <v>2021</v>
      </c>
      <c r="N7392">
        <f t="shared" si="1040"/>
        <v>3</v>
      </c>
      <c r="O7392" t="str">
        <f t="shared" si="1041"/>
        <v>Mar</v>
      </c>
      <c r="P7392" t="str">
        <f t="shared" si="1042"/>
        <v>Q1</v>
      </c>
      <c r="Q7392" t="str">
        <f t="shared" si="1043"/>
        <v>2021-03</v>
      </c>
    </row>
    <row r="7393" spans="1:17" x14ac:dyDescent="0.35">
      <c r="A7393" s="2">
        <v>45138</v>
      </c>
      <c r="B7393" t="s">
        <v>41</v>
      </c>
      <c r="C7393" t="s">
        <v>34</v>
      </c>
      <c r="D7393" t="s">
        <v>25</v>
      </c>
      <c r="E7393" s="3">
        <v>59652</v>
      </c>
      <c r="F7393" s="3">
        <v>146594</v>
      </c>
      <c r="G7393" t="s">
        <v>35</v>
      </c>
      <c r="H7393" s="3" t="s">
        <v>7423</v>
      </c>
      <c r="I7393" s="3">
        <f t="shared" si="1035"/>
        <v>86942</v>
      </c>
      <c r="J7393" s="4">
        <f t="shared" si="1036"/>
        <v>1.457486756521156</v>
      </c>
      <c r="K7393" s="5">
        <f t="shared" si="1037"/>
        <v>2.4574867565211562</v>
      </c>
      <c r="L7393" s="4" t="str">
        <f t="shared" si="1038"/>
        <v>Over Budget</v>
      </c>
      <c r="M7393">
        <f t="shared" si="1039"/>
        <v>2023</v>
      </c>
      <c r="N7393">
        <f t="shared" si="1040"/>
        <v>7</v>
      </c>
      <c r="O7393" t="str">
        <f t="shared" si="1041"/>
        <v>Jul</v>
      </c>
      <c r="P7393" t="str">
        <f t="shared" si="1042"/>
        <v>Q3</v>
      </c>
      <c r="Q7393" t="str">
        <f t="shared" si="1043"/>
        <v>2023-07</v>
      </c>
    </row>
    <row r="7394" spans="1:17" x14ac:dyDescent="0.35">
      <c r="A7394" s="2">
        <v>44445</v>
      </c>
      <c r="B7394" t="s">
        <v>28</v>
      </c>
      <c r="C7394" t="s">
        <v>34</v>
      </c>
      <c r="D7394" t="s">
        <v>39</v>
      </c>
      <c r="E7394" s="3">
        <v>11563</v>
      </c>
      <c r="F7394" s="3">
        <v>69869</v>
      </c>
      <c r="G7394" t="s">
        <v>32</v>
      </c>
      <c r="H7394" s="3" t="s">
        <v>7424</v>
      </c>
      <c r="I7394" s="3">
        <f t="shared" si="1035"/>
        <v>58306</v>
      </c>
      <c r="J7394" s="4">
        <f t="shared" si="1036"/>
        <v>5.0424630286257894</v>
      </c>
      <c r="K7394" s="5">
        <f t="shared" si="1037"/>
        <v>6.0424630286257894</v>
      </c>
      <c r="L7394" s="4" t="str">
        <f t="shared" si="1038"/>
        <v>Over Budget</v>
      </c>
      <c r="M7394">
        <f t="shared" si="1039"/>
        <v>2021</v>
      </c>
      <c r="N7394">
        <f t="shared" si="1040"/>
        <v>9</v>
      </c>
      <c r="O7394" t="str">
        <f t="shared" si="1041"/>
        <v>Sep</v>
      </c>
      <c r="P7394" t="str">
        <f t="shared" si="1042"/>
        <v>Q3</v>
      </c>
      <c r="Q7394" t="str">
        <f t="shared" si="1043"/>
        <v>2021-09</v>
      </c>
    </row>
    <row r="7395" spans="1:17" x14ac:dyDescent="0.35">
      <c r="A7395" s="2">
        <v>45136</v>
      </c>
      <c r="B7395" t="s">
        <v>18</v>
      </c>
      <c r="C7395" t="s">
        <v>23</v>
      </c>
      <c r="D7395" t="s">
        <v>39</v>
      </c>
      <c r="E7395" s="3">
        <v>30459</v>
      </c>
      <c r="F7395" s="3">
        <v>58214</v>
      </c>
      <c r="G7395" t="s">
        <v>26</v>
      </c>
      <c r="H7395" s="3" t="s">
        <v>7425</v>
      </c>
      <c r="I7395" s="3">
        <f t="shared" si="1035"/>
        <v>27755</v>
      </c>
      <c r="J7395" s="4">
        <f t="shared" si="1036"/>
        <v>0.91122492530943233</v>
      </c>
      <c r="K7395" s="5">
        <f t="shared" si="1037"/>
        <v>1.9112249253094324</v>
      </c>
      <c r="L7395" s="4" t="str">
        <f t="shared" si="1038"/>
        <v>Over Budget</v>
      </c>
      <c r="M7395">
        <f t="shared" si="1039"/>
        <v>2023</v>
      </c>
      <c r="N7395">
        <f t="shared" si="1040"/>
        <v>7</v>
      </c>
      <c r="O7395" t="str">
        <f t="shared" si="1041"/>
        <v>Jul</v>
      </c>
      <c r="P7395" t="str">
        <f t="shared" si="1042"/>
        <v>Q3</v>
      </c>
      <c r="Q7395" t="str">
        <f t="shared" si="1043"/>
        <v>2023-07</v>
      </c>
    </row>
    <row r="7396" spans="1:17" x14ac:dyDescent="0.35">
      <c r="A7396" s="2">
        <v>44353</v>
      </c>
      <c r="B7396" t="s">
        <v>28</v>
      </c>
      <c r="C7396" t="s">
        <v>34</v>
      </c>
      <c r="D7396" t="s">
        <v>20</v>
      </c>
      <c r="E7396" s="3">
        <v>99606</v>
      </c>
      <c r="F7396" s="3">
        <v>48238</v>
      </c>
      <c r="G7396" t="s">
        <v>26</v>
      </c>
      <c r="H7396" s="3" t="s">
        <v>7426</v>
      </c>
      <c r="I7396" s="3">
        <f t="shared" si="1035"/>
        <v>-51368</v>
      </c>
      <c r="J7396" s="4">
        <f t="shared" si="1036"/>
        <v>-0.51571190490532703</v>
      </c>
      <c r="K7396" s="5">
        <f t="shared" si="1037"/>
        <v>0.48428809509467302</v>
      </c>
      <c r="L7396" s="4" t="str">
        <f t="shared" si="1038"/>
        <v>Under Budget</v>
      </c>
      <c r="M7396">
        <f t="shared" si="1039"/>
        <v>2021</v>
      </c>
      <c r="N7396">
        <f t="shared" si="1040"/>
        <v>6</v>
      </c>
      <c r="O7396" t="str">
        <f t="shared" si="1041"/>
        <v>Jun</v>
      </c>
      <c r="P7396" t="str">
        <f t="shared" si="1042"/>
        <v>Q2</v>
      </c>
      <c r="Q7396" t="str">
        <f t="shared" si="1043"/>
        <v>2021-06</v>
      </c>
    </row>
    <row r="7397" spans="1:17" x14ac:dyDescent="0.35">
      <c r="A7397" s="2">
        <v>44931</v>
      </c>
      <c r="B7397" t="s">
        <v>18</v>
      </c>
      <c r="C7397" t="s">
        <v>19</v>
      </c>
      <c r="D7397" t="s">
        <v>25</v>
      </c>
      <c r="E7397" s="3">
        <v>99219</v>
      </c>
      <c r="F7397" s="3">
        <v>105828</v>
      </c>
      <c r="G7397" t="s">
        <v>21</v>
      </c>
      <c r="H7397" s="3" t="s">
        <v>7427</v>
      </c>
      <c r="I7397" s="3">
        <f t="shared" si="1035"/>
        <v>6609</v>
      </c>
      <c r="J7397" s="4">
        <f t="shared" si="1036"/>
        <v>6.6610225863997827E-2</v>
      </c>
      <c r="K7397" s="5">
        <f t="shared" si="1037"/>
        <v>1.0666102258639978</v>
      </c>
      <c r="L7397" s="4" t="str">
        <f t="shared" si="1038"/>
        <v>Over Budget</v>
      </c>
      <c r="M7397">
        <f t="shared" si="1039"/>
        <v>2023</v>
      </c>
      <c r="N7397">
        <f t="shared" si="1040"/>
        <v>1</v>
      </c>
      <c r="O7397" t="str">
        <f t="shared" si="1041"/>
        <v>Jan</v>
      </c>
      <c r="P7397" t="str">
        <f t="shared" si="1042"/>
        <v>Q1</v>
      </c>
      <c r="Q7397" t="str">
        <f t="shared" si="1043"/>
        <v>2023-01</v>
      </c>
    </row>
    <row r="7398" spans="1:17" x14ac:dyDescent="0.35">
      <c r="A7398" s="2">
        <v>45181</v>
      </c>
      <c r="B7398" t="s">
        <v>37</v>
      </c>
      <c r="C7398" t="s">
        <v>29</v>
      </c>
      <c r="D7398" t="s">
        <v>30</v>
      </c>
      <c r="E7398" s="3">
        <v>52877</v>
      </c>
      <c r="F7398" s="3">
        <v>128155</v>
      </c>
      <c r="G7398" t="s">
        <v>32</v>
      </c>
      <c r="H7398" s="3" t="s">
        <v>7428</v>
      </c>
      <c r="I7398" s="3">
        <f t="shared" si="1035"/>
        <v>75278</v>
      </c>
      <c r="J7398" s="4">
        <f t="shared" si="1036"/>
        <v>1.4236435501257636</v>
      </c>
      <c r="K7398" s="5">
        <f t="shared" si="1037"/>
        <v>2.4236435501257634</v>
      </c>
      <c r="L7398" s="4" t="str">
        <f t="shared" si="1038"/>
        <v>Over Budget</v>
      </c>
      <c r="M7398">
        <f t="shared" si="1039"/>
        <v>2023</v>
      </c>
      <c r="N7398">
        <f t="shared" si="1040"/>
        <v>9</v>
      </c>
      <c r="O7398" t="str">
        <f t="shared" si="1041"/>
        <v>Sep</v>
      </c>
      <c r="P7398" t="str">
        <f t="shared" si="1042"/>
        <v>Q3</v>
      </c>
      <c r="Q7398" t="str">
        <f t="shared" si="1043"/>
        <v>2023-09</v>
      </c>
    </row>
    <row r="7399" spans="1:17" x14ac:dyDescent="0.35">
      <c r="A7399" s="2">
        <v>45286</v>
      </c>
      <c r="B7399" t="s">
        <v>41</v>
      </c>
      <c r="C7399" t="s">
        <v>23</v>
      </c>
      <c r="D7399" t="s">
        <v>20</v>
      </c>
      <c r="E7399" s="3">
        <v>44096</v>
      </c>
      <c r="F7399" s="3">
        <v>135404</v>
      </c>
      <c r="G7399" t="s">
        <v>21</v>
      </c>
      <c r="H7399" s="3" t="s">
        <v>7429</v>
      </c>
      <c r="I7399" s="3">
        <f t="shared" si="1035"/>
        <v>91308</v>
      </c>
      <c r="J7399" s="4">
        <f t="shared" si="1036"/>
        <v>2.070664005805515</v>
      </c>
      <c r="K7399" s="5">
        <f t="shared" si="1037"/>
        <v>3.070664005805515</v>
      </c>
      <c r="L7399" s="4" t="str">
        <f t="shared" si="1038"/>
        <v>Over Budget</v>
      </c>
      <c r="M7399">
        <f t="shared" si="1039"/>
        <v>2023</v>
      </c>
      <c r="N7399">
        <f t="shared" si="1040"/>
        <v>12</v>
      </c>
      <c r="O7399" t="str">
        <f t="shared" si="1041"/>
        <v>Dec</v>
      </c>
      <c r="P7399" t="str">
        <f t="shared" si="1042"/>
        <v>Q4</v>
      </c>
      <c r="Q7399" t="str">
        <f t="shared" si="1043"/>
        <v>2023-12</v>
      </c>
    </row>
    <row r="7400" spans="1:17" x14ac:dyDescent="0.35">
      <c r="A7400" s="2">
        <v>44858</v>
      </c>
      <c r="B7400" t="s">
        <v>23</v>
      </c>
      <c r="C7400" t="s">
        <v>34</v>
      </c>
      <c r="D7400" t="s">
        <v>25</v>
      </c>
      <c r="E7400" s="3">
        <v>24134</v>
      </c>
      <c r="F7400" s="3">
        <v>152669</v>
      </c>
      <c r="G7400" t="s">
        <v>32</v>
      </c>
      <c r="H7400" s="3" t="s">
        <v>7430</v>
      </c>
      <c r="I7400" s="3">
        <f t="shared" si="1035"/>
        <v>128535</v>
      </c>
      <c r="J7400" s="4">
        <f t="shared" si="1036"/>
        <v>5.325888787602552</v>
      </c>
      <c r="K7400" s="5">
        <f t="shared" si="1037"/>
        <v>6.325888787602552</v>
      </c>
      <c r="L7400" s="4" t="str">
        <f t="shared" si="1038"/>
        <v>Over Budget</v>
      </c>
      <c r="M7400">
        <f t="shared" si="1039"/>
        <v>2022</v>
      </c>
      <c r="N7400">
        <f t="shared" si="1040"/>
        <v>10</v>
      </c>
      <c r="O7400" t="str">
        <f t="shared" si="1041"/>
        <v>Oct</v>
      </c>
      <c r="P7400" t="str">
        <f t="shared" si="1042"/>
        <v>Q4</v>
      </c>
      <c r="Q7400" t="str">
        <f t="shared" si="1043"/>
        <v>2022-10</v>
      </c>
    </row>
    <row r="7401" spans="1:17" x14ac:dyDescent="0.35">
      <c r="A7401" s="2">
        <v>45240</v>
      </c>
      <c r="B7401" t="s">
        <v>18</v>
      </c>
      <c r="C7401" t="s">
        <v>24</v>
      </c>
      <c r="D7401" t="s">
        <v>39</v>
      </c>
      <c r="E7401" s="3">
        <v>33902</v>
      </c>
      <c r="F7401" s="3">
        <v>111747</v>
      </c>
      <c r="G7401" t="s">
        <v>32</v>
      </c>
      <c r="H7401" s="3" t="s">
        <v>7431</v>
      </c>
      <c r="I7401" s="3">
        <f t="shared" si="1035"/>
        <v>77845</v>
      </c>
      <c r="J7401" s="4">
        <f t="shared" si="1036"/>
        <v>2.2961772166833816</v>
      </c>
      <c r="K7401" s="5">
        <f t="shared" si="1037"/>
        <v>3.2961772166833816</v>
      </c>
      <c r="L7401" s="4" t="str">
        <f t="shared" si="1038"/>
        <v>Over Budget</v>
      </c>
      <c r="M7401">
        <f t="shared" si="1039"/>
        <v>2023</v>
      </c>
      <c r="N7401">
        <f t="shared" si="1040"/>
        <v>11</v>
      </c>
      <c r="O7401" t="str">
        <f t="shared" si="1041"/>
        <v>Nov</v>
      </c>
      <c r="P7401" t="str">
        <f t="shared" si="1042"/>
        <v>Q4</v>
      </c>
      <c r="Q7401" t="str">
        <f t="shared" si="1043"/>
        <v>2023-11</v>
      </c>
    </row>
    <row r="7402" spans="1:17" x14ac:dyDescent="0.35">
      <c r="A7402" s="2">
        <v>44229</v>
      </c>
      <c r="B7402" t="s">
        <v>28</v>
      </c>
      <c r="C7402" t="s">
        <v>34</v>
      </c>
      <c r="D7402" t="s">
        <v>20</v>
      </c>
      <c r="E7402" s="3">
        <v>36117</v>
      </c>
      <c r="F7402" s="3">
        <v>145006</v>
      </c>
      <c r="G7402" t="s">
        <v>26</v>
      </c>
      <c r="H7402" s="3" t="s">
        <v>7432</v>
      </c>
      <c r="I7402" s="3">
        <f t="shared" si="1035"/>
        <v>108889</v>
      </c>
      <c r="J7402" s="4">
        <f t="shared" si="1036"/>
        <v>3.0148960323393417</v>
      </c>
      <c r="K7402" s="5">
        <f t="shared" si="1037"/>
        <v>4.0148960323393412</v>
      </c>
      <c r="L7402" s="4" t="str">
        <f t="shared" si="1038"/>
        <v>Over Budget</v>
      </c>
      <c r="M7402">
        <f t="shared" si="1039"/>
        <v>2021</v>
      </c>
      <c r="N7402">
        <f t="shared" si="1040"/>
        <v>2</v>
      </c>
      <c r="O7402" t="str">
        <f t="shared" si="1041"/>
        <v>Feb</v>
      </c>
      <c r="P7402" t="str">
        <f t="shared" si="1042"/>
        <v>Q1</v>
      </c>
      <c r="Q7402" t="str">
        <f t="shared" si="1043"/>
        <v>2021-02</v>
      </c>
    </row>
    <row r="7403" spans="1:17" x14ac:dyDescent="0.35">
      <c r="A7403" s="2">
        <v>44754</v>
      </c>
      <c r="B7403" t="s">
        <v>28</v>
      </c>
      <c r="C7403" t="s">
        <v>24</v>
      </c>
      <c r="D7403" t="s">
        <v>39</v>
      </c>
      <c r="E7403" s="3">
        <v>12766</v>
      </c>
      <c r="F7403" s="3">
        <v>73745</v>
      </c>
      <c r="G7403" t="s">
        <v>26</v>
      </c>
      <c r="H7403" s="3" t="s">
        <v>7433</v>
      </c>
      <c r="I7403" s="3">
        <f t="shared" si="1035"/>
        <v>60979</v>
      </c>
      <c r="J7403" s="4">
        <f t="shared" si="1036"/>
        <v>4.7766724110919627</v>
      </c>
      <c r="K7403" s="5">
        <f t="shared" si="1037"/>
        <v>5.7766724110919627</v>
      </c>
      <c r="L7403" s="4" t="str">
        <f t="shared" si="1038"/>
        <v>Over Budget</v>
      </c>
      <c r="M7403">
        <f t="shared" si="1039"/>
        <v>2022</v>
      </c>
      <c r="N7403">
        <f t="shared" si="1040"/>
        <v>7</v>
      </c>
      <c r="O7403" t="str">
        <f t="shared" si="1041"/>
        <v>Jul</v>
      </c>
      <c r="P7403" t="str">
        <f t="shared" si="1042"/>
        <v>Q3</v>
      </c>
      <c r="Q7403" t="str">
        <f t="shared" si="1043"/>
        <v>2022-07</v>
      </c>
    </row>
    <row r="7404" spans="1:17" x14ac:dyDescent="0.35">
      <c r="A7404" s="2">
        <v>44269</v>
      </c>
      <c r="B7404" t="s">
        <v>37</v>
      </c>
      <c r="C7404" t="s">
        <v>24</v>
      </c>
      <c r="D7404" t="s">
        <v>58</v>
      </c>
      <c r="E7404" s="3">
        <v>61979</v>
      </c>
      <c r="F7404" s="3">
        <v>135566</v>
      </c>
      <c r="G7404" t="s">
        <v>35</v>
      </c>
      <c r="H7404" s="3" t="s">
        <v>7434</v>
      </c>
      <c r="I7404" s="3">
        <f t="shared" si="1035"/>
        <v>73587</v>
      </c>
      <c r="J7404" s="4">
        <f t="shared" si="1036"/>
        <v>1.1872892431307378</v>
      </c>
      <c r="K7404" s="5">
        <f t="shared" si="1037"/>
        <v>2.187289243130738</v>
      </c>
      <c r="L7404" s="4" t="str">
        <f t="shared" si="1038"/>
        <v>Over Budget</v>
      </c>
      <c r="M7404">
        <f t="shared" si="1039"/>
        <v>2021</v>
      </c>
      <c r="N7404">
        <f t="shared" si="1040"/>
        <v>3</v>
      </c>
      <c r="O7404" t="str">
        <f t="shared" si="1041"/>
        <v>Mar</v>
      </c>
      <c r="P7404" t="str">
        <f t="shared" si="1042"/>
        <v>Q1</v>
      </c>
      <c r="Q7404" t="str">
        <f t="shared" si="1043"/>
        <v>2021-03</v>
      </c>
    </row>
    <row r="7405" spans="1:17" x14ac:dyDescent="0.35">
      <c r="A7405" s="2">
        <v>45021</v>
      </c>
      <c r="B7405" t="s">
        <v>55</v>
      </c>
      <c r="C7405" t="s">
        <v>34</v>
      </c>
      <c r="D7405" t="s">
        <v>58</v>
      </c>
      <c r="E7405" s="3">
        <v>107520</v>
      </c>
      <c r="F7405" s="3">
        <v>98978</v>
      </c>
      <c r="G7405" t="s">
        <v>32</v>
      </c>
      <c r="H7405" s="3" t="s">
        <v>7435</v>
      </c>
      <c r="I7405" s="3">
        <f t="shared" si="1035"/>
        <v>-8542</v>
      </c>
      <c r="J7405" s="4">
        <f t="shared" si="1036"/>
        <v>-7.9445684523809526E-2</v>
      </c>
      <c r="K7405" s="5">
        <f t="shared" si="1037"/>
        <v>0.92055431547619049</v>
      </c>
      <c r="L7405" s="4" t="str">
        <f t="shared" si="1038"/>
        <v>Under Budget</v>
      </c>
      <c r="M7405">
        <f t="shared" si="1039"/>
        <v>2023</v>
      </c>
      <c r="N7405">
        <f t="shared" si="1040"/>
        <v>4</v>
      </c>
      <c r="O7405" t="str">
        <f t="shared" si="1041"/>
        <v>Apr</v>
      </c>
      <c r="P7405" t="str">
        <f t="shared" si="1042"/>
        <v>Q2</v>
      </c>
      <c r="Q7405" t="str">
        <f t="shared" si="1043"/>
        <v>2023-04</v>
      </c>
    </row>
    <row r="7406" spans="1:17" x14ac:dyDescent="0.35">
      <c r="A7406" s="2">
        <v>45275</v>
      </c>
      <c r="B7406" t="s">
        <v>23</v>
      </c>
      <c r="C7406" t="s">
        <v>24</v>
      </c>
      <c r="D7406" t="s">
        <v>20</v>
      </c>
      <c r="E7406" s="3">
        <v>36360</v>
      </c>
      <c r="F7406" s="3">
        <v>110244</v>
      </c>
      <c r="G7406" t="s">
        <v>32</v>
      </c>
      <c r="H7406" s="3" t="s">
        <v>7436</v>
      </c>
      <c r="I7406" s="3">
        <f t="shared" si="1035"/>
        <v>73884</v>
      </c>
      <c r="J7406" s="4">
        <f t="shared" si="1036"/>
        <v>2.0320132013201322</v>
      </c>
      <c r="K7406" s="5">
        <f t="shared" si="1037"/>
        <v>3.0320132013201322</v>
      </c>
      <c r="L7406" s="4" t="str">
        <f t="shared" si="1038"/>
        <v>Over Budget</v>
      </c>
      <c r="M7406">
        <f t="shared" si="1039"/>
        <v>2023</v>
      </c>
      <c r="N7406">
        <f t="shared" si="1040"/>
        <v>12</v>
      </c>
      <c r="O7406" t="str">
        <f t="shared" si="1041"/>
        <v>Dec</v>
      </c>
      <c r="P7406" t="str">
        <f t="shared" si="1042"/>
        <v>Q4</v>
      </c>
      <c r="Q7406" t="str">
        <f t="shared" si="1043"/>
        <v>2023-12</v>
      </c>
    </row>
    <row r="7407" spans="1:17" x14ac:dyDescent="0.35">
      <c r="A7407" s="2">
        <v>44257</v>
      </c>
      <c r="B7407" t="s">
        <v>55</v>
      </c>
      <c r="C7407" t="s">
        <v>29</v>
      </c>
      <c r="D7407" t="s">
        <v>20</v>
      </c>
      <c r="E7407" s="3">
        <v>15605</v>
      </c>
      <c r="F7407" s="3">
        <v>88315</v>
      </c>
      <c r="G7407" t="s">
        <v>26</v>
      </c>
      <c r="H7407" s="3" t="s">
        <v>7437</v>
      </c>
      <c r="I7407" s="3">
        <f t="shared" si="1035"/>
        <v>72710</v>
      </c>
      <c r="J7407" s="4">
        <f t="shared" si="1036"/>
        <v>4.6594040371675742</v>
      </c>
      <c r="K7407" s="5">
        <f t="shared" si="1037"/>
        <v>5.6594040371675742</v>
      </c>
      <c r="L7407" s="4" t="str">
        <f t="shared" si="1038"/>
        <v>Over Budget</v>
      </c>
      <c r="M7407">
        <f t="shared" si="1039"/>
        <v>2021</v>
      </c>
      <c r="N7407">
        <f t="shared" si="1040"/>
        <v>3</v>
      </c>
      <c r="O7407" t="str">
        <f t="shared" si="1041"/>
        <v>Mar</v>
      </c>
      <c r="P7407" t="str">
        <f t="shared" si="1042"/>
        <v>Q1</v>
      </c>
      <c r="Q7407" t="str">
        <f t="shared" si="1043"/>
        <v>2021-03</v>
      </c>
    </row>
    <row r="7408" spans="1:17" x14ac:dyDescent="0.35">
      <c r="A7408" s="2">
        <v>44468</v>
      </c>
      <c r="B7408" t="s">
        <v>28</v>
      </c>
      <c r="C7408" t="s">
        <v>43</v>
      </c>
      <c r="D7408" t="s">
        <v>25</v>
      </c>
      <c r="E7408" s="3">
        <v>109437</v>
      </c>
      <c r="F7408" s="3">
        <v>129988</v>
      </c>
      <c r="G7408" t="s">
        <v>32</v>
      </c>
      <c r="H7408" s="3" t="s">
        <v>7438</v>
      </c>
      <c r="I7408" s="3">
        <f t="shared" si="1035"/>
        <v>20551</v>
      </c>
      <c r="J7408" s="4">
        <f t="shared" si="1036"/>
        <v>0.18778840794246918</v>
      </c>
      <c r="K7408" s="5">
        <f t="shared" si="1037"/>
        <v>1.1877884079424692</v>
      </c>
      <c r="L7408" s="4" t="str">
        <f t="shared" si="1038"/>
        <v>Over Budget</v>
      </c>
      <c r="M7408">
        <f t="shared" si="1039"/>
        <v>2021</v>
      </c>
      <c r="N7408">
        <f t="shared" si="1040"/>
        <v>9</v>
      </c>
      <c r="O7408" t="str">
        <f t="shared" si="1041"/>
        <v>Sep</v>
      </c>
      <c r="P7408" t="str">
        <f t="shared" si="1042"/>
        <v>Q3</v>
      </c>
      <c r="Q7408" t="str">
        <f t="shared" si="1043"/>
        <v>2021-09</v>
      </c>
    </row>
    <row r="7409" spans="1:17" x14ac:dyDescent="0.35">
      <c r="A7409" s="2">
        <v>44442</v>
      </c>
      <c r="B7409" t="s">
        <v>55</v>
      </c>
      <c r="C7409" t="s">
        <v>23</v>
      </c>
      <c r="D7409" t="s">
        <v>30</v>
      </c>
      <c r="E7409" s="3">
        <v>54349</v>
      </c>
      <c r="F7409" s="3">
        <v>93449</v>
      </c>
      <c r="G7409" t="s">
        <v>32</v>
      </c>
      <c r="H7409" s="3" t="s">
        <v>7439</v>
      </c>
      <c r="I7409" s="3">
        <f t="shared" si="1035"/>
        <v>39100</v>
      </c>
      <c r="J7409" s="4">
        <f t="shared" si="1036"/>
        <v>0.71942446043165464</v>
      </c>
      <c r="K7409" s="5">
        <f t="shared" si="1037"/>
        <v>1.7194244604316546</v>
      </c>
      <c r="L7409" s="4" t="str">
        <f t="shared" si="1038"/>
        <v>Over Budget</v>
      </c>
      <c r="M7409">
        <f t="shared" si="1039"/>
        <v>2021</v>
      </c>
      <c r="N7409">
        <f t="shared" si="1040"/>
        <v>9</v>
      </c>
      <c r="O7409" t="str">
        <f t="shared" si="1041"/>
        <v>Sep</v>
      </c>
      <c r="P7409" t="str">
        <f t="shared" si="1042"/>
        <v>Q3</v>
      </c>
      <c r="Q7409" t="str">
        <f t="shared" si="1043"/>
        <v>2021-09</v>
      </c>
    </row>
    <row r="7410" spans="1:17" x14ac:dyDescent="0.35">
      <c r="A7410" s="2">
        <v>44824</v>
      </c>
      <c r="B7410" t="s">
        <v>23</v>
      </c>
      <c r="C7410" t="s">
        <v>34</v>
      </c>
      <c r="D7410" t="s">
        <v>30</v>
      </c>
      <c r="E7410" s="3">
        <v>126546</v>
      </c>
      <c r="F7410" s="3">
        <v>147480</v>
      </c>
      <c r="G7410" t="s">
        <v>32</v>
      </c>
      <c r="H7410" s="3" t="s">
        <v>7440</v>
      </c>
      <c r="I7410" s="3">
        <f t="shared" si="1035"/>
        <v>20934</v>
      </c>
      <c r="J7410" s="4">
        <f t="shared" si="1036"/>
        <v>0.16542601109477975</v>
      </c>
      <c r="K7410" s="5">
        <f t="shared" si="1037"/>
        <v>1.1654260110947798</v>
      </c>
      <c r="L7410" s="4" t="str">
        <f t="shared" si="1038"/>
        <v>Over Budget</v>
      </c>
      <c r="M7410">
        <f t="shared" si="1039"/>
        <v>2022</v>
      </c>
      <c r="N7410">
        <f t="shared" si="1040"/>
        <v>9</v>
      </c>
      <c r="O7410" t="str">
        <f t="shared" si="1041"/>
        <v>Sep</v>
      </c>
      <c r="P7410" t="str">
        <f t="shared" si="1042"/>
        <v>Q3</v>
      </c>
      <c r="Q7410" t="str">
        <f t="shared" si="1043"/>
        <v>2022-09</v>
      </c>
    </row>
    <row r="7411" spans="1:17" x14ac:dyDescent="0.35">
      <c r="A7411" s="2">
        <v>44901</v>
      </c>
      <c r="B7411" t="s">
        <v>23</v>
      </c>
      <c r="C7411" t="s">
        <v>43</v>
      </c>
      <c r="D7411" t="s">
        <v>58</v>
      </c>
      <c r="E7411" s="3">
        <v>65371</v>
      </c>
      <c r="F7411" s="3">
        <v>128213</v>
      </c>
      <c r="G7411" t="s">
        <v>21</v>
      </c>
      <c r="H7411" s="3" t="s">
        <v>7441</v>
      </c>
      <c r="I7411" s="3">
        <f t="shared" si="1035"/>
        <v>62842</v>
      </c>
      <c r="J7411" s="4">
        <f t="shared" si="1036"/>
        <v>0.96131312049685635</v>
      </c>
      <c r="K7411" s="5">
        <f t="shared" si="1037"/>
        <v>1.9613131204968564</v>
      </c>
      <c r="L7411" s="4" t="str">
        <f t="shared" si="1038"/>
        <v>Over Budget</v>
      </c>
      <c r="M7411">
        <f t="shared" si="1039"/>
        <v>2022</v>
      </c>
      <c r="N7411">
        <f t="shared" si="1040"/>
        <v>12</v>
      </c>
      <c r="O7411" t="str">
        <f t="shared" si="1041"/>
        <v>Dec</v>
      </c>
      <c r="P7411" t="str">
        <f t="shared" si="1042"/>
        <v>Q4</v>
      </c>
      <c r="Q7411" t="str">
        <f t="shared" si="1043"/>
        <v>2022-12</v>
      </c>
    </row>
    <row r="7412" spans="1:17" x14ac:dyDescent="0.35">
      <c r="A7412" s="2">
        <v>44858</v>
      </c>
      <c r="B7412" t="s">
        <v>41</v>
      </c>
      <c r="C7412" t="s">
        <v>24</v>
      </c>
      <c r="D7412" t="s">
        <v>58</v>
      </c>
      <c r="E7412" s="3">
        <v>136733</v>
      </c>
      <c r="F7412" s="3">
        <v>54508</v>
      </c>
      <c r="G7412" t="s">
        <v>35</v>
      </c>
      <c r="H7412" s="3" t="s">
        <v>7442</v>
      </c>
      <c r="I7412" s="3">
        <f t="shared" si="1035"/>
        <v>-82225</v>
      </c>
      <c r="J7412" s="4">
        <f t="shared" si="1036"/>
        <v>-0.60135446454038166</v>
      </c>
      <c r="K7412" s="5">
        <f t="shared" si="1037"/>
        <v>0.39864553545961839</v>
      </c>
      <c r="L7412" s="4" t="str">
        <f t="shared" si="1038"/>
        <v>Under Budget</v>
      </c>
      <c r="M7412">
        <f t="shared" si="1039"/>
        <v>2022</v>
      </c>
      <c r="N7412">
        <f t="shared" si="1040"/>
        <v>10</v>
      </c>
      <c r="O7412" t="str">
        <f t="shared" si="1041"/>
        <v>Oct</v>
      </c>
      <c r="P7412" t="str">
        <f t="shared" si="1042"/>
        <v>Q4</v>
      </c>
      <c r="Q7412" t="str">
        <f t="shared" si="1043"/>
        <v>2022-10</v>
      </c>
    </row>
    <row r="7413" spans="1:17" x14ac:dyDescent="0.35">
      <c r="A7413" s="2">
        <v>44506</v>
      </c>
      <c r="B7413" t="s">
        <v>55</v>
      </c>
      <c r="C7413" t="s">
        <v>24</v>
      </c>
      <c r="D7413" t="s">
        <v>58</v>
      </c>
      <c r="E7413" s="3">
        <v>47473</v>
      </c>
      <c r="F7413" s="3">
        <v>153094</v>
      </c>
      <c r="G7413" t="s">
        <v>35</v>
      </c>
      <c r="H7413" s="3" t="s">
        <v>7443</v>
      </c>
      <c r="I7413" s="3">
        <f t="shared" si="1035"/>
        <v>105621</v>
      </c>
      <c r="J7413" s="4">
        <f t="shared" si="1036"/>
        <v>2.2248646599119501</v>
      </c>
      <c r="K7413" s="5">
        <f t="shared" si="1037"/>
        <v>3.2248646599119501</v>
      </c>
      <c r="L7413" s="4" t="str">
        <f t="shared" si="1038"/>
        <v>Over Budget</v>
      </c>
      <c r="M7413">
        <f t="shared" si="1039"/>
        <v>2021</v>
      </c>
      <c r="N7413">
        <f t="shared" si="1040"/>
        <v>11</v>
      </c>
      <c r="O7413" t="str">
        <f t="shared" si="1041"/>
        <v>Nov</v>
      </c>
      <c r="P7413" t="str">
        <f t="shared" si="1042"/>
        <v>Q4</v>
      </c>
      <c r="Q7413" t="str">
        <f t="shared" si="1043"/>
        <v>2021-11</v>
      </c>
    </row>
    <row r="7414" spans="1:17" x14ac:dyDescent="0.35">
      <c r="A7414" s="2">
        <v>44691</v>
      </c>
      <c r="B7414" t="s">
        <v>41</v>
      </c>
      <c r="C7414" t="s">
        <v>23</v>
      </c>
      <c r="D7414" t="s">
        <v>39</v>
      </c>
      <c r="E7414" s="3">
        <v>130305</v>
      </c>
      <c r="F7414" s="3">
        <v>64749</v>
      </c>
      <c r="G7414" t="s">
        <v>32</v>
      </c>
      <c r="H7414" s="3" t="s">
        <v>7444</v>
      </c>
      <c r="I7414" s="3">
        <f t="shared" si="1035"/>
        <v>-65556</v>
      </c>
      <c r="J7414" s="4">
        <f t="shared" si="1036"/>
        <v>-0.50309658109819266</v>
      </c>
      <c r="K7414" s="5">
        <f t="shared" si="1037"/>
        <v>0.49690341890180728</v>
      </c>
      <c r="L7414" s="4" t="str">
        <f t="shared" si="1038"/>
        <v>Under Budget</v>
      </c>
      <c r="M7414">
        <f t="shared" si="1039"/>
        <v>2022</v>
      </c>
      <c r="N7414">
        <f t="shared" si="1040"/>
        <v>5</v>
      </c>
      <c r="O7414" t="str">
        <f t="shared" si="1041"/>
        <v>May</v>
      </c>
      <c r="P7414" t="str">
        <f t="shared" si="1042"/>
        <v>Q2</v>
      </c>
      <c r="Q7414" t="str">
        <f t="shared" si="1043"/>
        <v>2022-05</v>
      </c>
    </row>
    <row r="7415" spans="1:17" x14ac:dyDescent="0.35">
      <c r="A7415" s="2">
        <v>44534</v>
      </c>
      <c r="B7415" t="s">
        <v>28</v>
      </c>
      <c r="C7415" t="s">
        <v>43</v>
      </c>
      <c r="D7415" t="s">
        <v>30</v>
      </c>
      <c r="E7415" s="3">
        <v>112878</v>
      </c>
      <c r="F7415" s="3">
        <v>123749</v>
      </c>
      <c r="G7415" t="s">
        <v>32</v>
      </c>
      <c r="H7415" s="3" t="s">
        <v>7445</v>
      </c>
      <c r="I7415" s="3">
        <f t="shared" si="1035"/>
        <v>10871</v>
      </c>
      <c r="J7415" s="4">
        <f t="shared" si="1036"/>
        <v>9.6307517851131313E-2</v>
      </c>
      <c r="K7415" s="5">
        <f t="shared" si="1037"/>
        <v>1.0963075178511312</v>
      </c>
      <c r="L7415" s="4" t="str">
        <f t="shared" si="1038"/>
        <v>Over Budget</v>
      </c>
      <c r="M7415">
        <f t="shared" si="1039"/>
        <v>2021</v>
      </c>
      <c r="N7415">
        <f t="shared" si="1040"/>
        <v>12</v>
      </c>
      <c r="O7415" t="str">
        <f t="shared" si="1041"/>
        <v>Dec</v>
      </c>
      <c r="P7415" t="str">
        <f t="shared" si="1042"/>
        <v>Q4</v>
      </c>
      <c r="Q7415" t="str">
        <f t="shared" si="1043"/>
        <v>2021-12</v>
      </c>
    </row>
    <row r="7416" spans="1:17" x14ac:dyDescent="0.35">
      <c r="A7416" s="2">
        <v>44775</v>
      </c>
      <c r="B7416" t="s">
        <v>28</v>
      </c>
      <c r="C7416" t="s">
        <v>43</v>
      </c>
      <c r="D7416" t="s">
        <v>20</v>
      </c>
      <c r="E7416" s="3">
        <v>26294</v>
      </c>
      <c r="F7416" s="3">
        <v>149735</v>
      </c>
      <c r="G7416" t="s">
        <v>26</v>
      </c>
      <c r="H7416" s="3" t="s">
        <v>7446</v>
      </c>
      <c r="I7416" s="3">
        <f t="shared" si="1035"/>
        <v>123441</v>
      </c>
      <c r="J7416" s="4">
        <f t="shared" si="1036"/>
        <v>4.6946451661976116</v>
      </c>
      <c r="K7416" s="5">
        <f t="shared" si="1037"/>
        <v>5.6946451661976116</v>
      </c>
      <c r="L7416" s="4" t="str">
        <f t="shared" si="1038"/>
        <v>Over Budget</v>
      </c>
      <c r="M7416">
        <f t="shared" si="1039"/>
        <v>2022</v>
      </c>
      <c r="N7416">
        <f t="shared" si="1040"/>
        <v>8</v>
      </c>
      <c r="O7416" t="str">
        <f t="shared" si="1041"/>
        <v>Aug</v>
      </c>
      <c r="P7416" t="str">
        <f t="shared" si="1042"/>
        <v>Q3</v>
      </c>
      <c r="Q7416" t="str">
        <f t="shared" si="1043"/>
        <v>2022-08</v>
      </c>
    </row>
    <row r="7417" spans="1:17" x14ac:dyDescent="0.35">
      <c r="A7417" s="2">
        <v>44206</v>
      </c>
      <c r="B7417" t="s">
        <v>28</v>
      </c>
      <c r="C7417" t="s">
        <v>34</v>
      </c>
      <c r="D7417" t="s">
        <v>58</v>
      </c>
      <c r="E7417" s="3">
        <v>14683</v>
      </c>
      <c r="F7417" s="3">
        <v>19662</v>
      </c>
      <c r="G7417" t="s">
        <v>35</v>
      </c>
      <c r="H7417" s="3" t="s">
        <v>7447</v>
      </c>
      <c r="I7417" s="3">
        <f t="shared" si="1035"/>
        <v>4979</v>
      </c>
      <c r="J7417" s="4">
        <f t="shared" si="1036"/>
        <v>0.33909963903834367</v>
      </c>
      <c r="K7417" s="5">
        <f t="shared" si="1037"/>
        <v>1.3390996390383436</v>
      </c>
      <c r="L7417" s="4" t="str">
        <f t="shared" si="1038"/>
        <v>Over Budget</v>
      </c>
      <c r="M7417">
        <f t="shared" si="1039"/>
        <v>2021</v>
      </c>
      <c r="N7417">
        <f t="shared" si="1040"/>
        <v>1</v>
      </c>
      <c r="O7417" t="str">
        <f t="shared" si="1041"/>
        <v>Jan</v>
      </c>
      <c r="P7417" t="str">
        <f t="shared" si="1042"/>
        <v>Q1</v>
      </c>
      <c r="Q7417" t="str">
        <f t="shared" si="1043"/>
        <v>2021-01</v>
      </c>
    </row>
    <row r="7418" spans="1:17" x14ac:dyDescent="0.35">
      <c r="A7418" s="2">
        <v>44245</v>
      </c>
      <c r="B7418" t="s">
        <v>37</v>
      </c>
      <c r="C7418" t="s">
        <v>24</v>
      </c>
      <c r="D7418" t="s">
        <v>25</v>
      </c>
      <c r="E7418" s="3">
        <v>136745</v>
      </c>
      <c r="F7418" s="3">
        <v>88752</v>
      </c>
      <c r="G7418" t="s">
        <v>35</v>
      </c>
      <c r="H7418" s="3" t="s">
        <v>7448</v>
      </c>
      <c r="I7418" s="3">
        <f t="shared" si="1035"/>
        <v>-47993</v>
      </c>
      <c r="J7418" s="4">
        <f t="shared" si="1036"/>
        <v>-0.35096712859702367</v>
      </c>
      <c r="K7418" s="5">
        <f t="shared" si="1037"/>
        <v>0.64903287140297639</v>
      </c>
      <c r="L7418" s="4" t="str">
        <f t="shared" si="1038"/>
        <v>Under Budget</v>
      </c>
      <c r="M7418">
        <f t="shared" si="1039"/>
        <v>2021</v>
      </c>
      <c r="N7418">
        <f t="shared" si="1040"/>
        <v>2</v>
      </c>
      <c r="O7418" t="str">
        <f t="shared" si="1041"/>
        <v>Feb</v>
      </c>
      <c r="P7418" t="str">
        <f t="shared" si="1042"/>
        <v>Q1</v>
      </c>
      <c r="Q7418" t="str">
        <f t="shared" si="1043"/>
        <v>2021-02</v>
      </c>
    </row>
    <row r="7419" spans="1:17" x14ac:dyDescent="0.35">
      <c r="A7419" s="2">
        <v>44819</v>
      </c>
      <c r="B7419" t="s">
        <v>55</v>
      </c>
      <c r="C7419" t="s">
        <v>19</v>
      </c>
      <c r="D7419" t="s">
        <v>20</v>
      </c>
      <c r="E7419" s="3">
        <v>110715</v>
      </c>
      <c r="F7419" s="3">
        <v>73720</v>
      </c>
      <c r="G7419" t="s">
        <v>26</v>
      </c>
      <c r="H7419" s="3" t="s">
        <v>7449</v>
      </c>
      <c r="I7419" s="3">
        <f t="shared" si="1035"/>
        <v>-36995</v>
      </c>
      <c r="J7419" s="4">
        <f t="shared" si="1036"/>
        <v>-0.33414623131463667</v>
      </c>
      <c r="K7419" s="5">
        <f t="shared" si="1037"/>
        <v>0.66585376868536328</v>
      </c>
      <c r="L7419" s="4" t="str">
        <f t="shared" si="1038"/>
        <v>Under Budget</v>
      </c>
      <c r="M7419">
        <f t="shared" si="1039"/>
        <v>2022</v>
      </c>
      <c r="N7419">
        <f t="shared" si="1040"/>
        <v>9</v>
      </c>
      <c r="O7419" t="str">
        <f t="shared" si="1041"/>
        <v>Sep</v>
      </c>
      <c r="P7419" t="str">
        <f t="shared" si="1042"/>
        <v>Q3</v>
      </c>
      <c r="Q7419" t="str">
        <f t="shared" si="1043"/>
        <v>2022-09</v>
      </c>
    </row>
    <row r="7420" spans="1:17" x14ac:dyDescent="0.35">
      <c r="A7420" s="2">
        <v>44927</v>
      </c>
      <c r="B7420" t="s">
        <v>18</v>
      </c>
      <c r="C7420" t="s">
        <v>34</v>
      </c>
      <c r="D7420" t="s">
        <v>20</v>
      </c>
      <c r="E7420" s="3">
        <v>43076</v>
      </c>
      <c r="F7420" s="3">
        <v>112722</v>
      </c>
      <c r="G7420" t="s">
        <v>35</v>
      </c>
      <c r="H7420" s="3" t="s">
        <v>7450</v>
      </c>
      <c r="I7420" s="3">
        <f t="shared" si="1035"/>
        <v>69646</v>
      </c>
      <c r="J7420" s="4">
        <f t="shared" si="1036"/>
        <v>1.6168167889311913</v>
      </c>
      <c r="K7420" s="5">
        <f t="shared" si="1037"/>
        <v>2.6168167889311915</v>
      </c>
      <c r="L7420" s="4" t="str">
        <f t="shared" si="1038"/>
        <v>Over Budget</v>
      </c>
      <c r="M7420">
        <f t="shared" si="1039"/>
        <v>2023</v>
      </c>
      <c r="N7420">
        <f t="shared" si="1040"/>
        <v>1</v>
      </c>
      <c r="O7420" t="str">
        <f t="shared" si="1041"/>
        <v>Jan</v>
      </c>
      <c r="P7420" t="str">
        <f t="shared" si="1042"/>
        <v>Q1</v>
      </c>
      <c r="Q7420" t="str">
        <f t="shared" si="1043"/>
        <v>2023-01</v>
      </c>
    </row>
    <row r="7421" spans="1:17" x14ac:dyDescent="0.35">
      <c r="A7421" s="2">
        <v>44991</v>
      </c>
      <c r="B7421" t="s">
        <v>23</v>
      </c>
      <c r="C7421" t="s">
        <v>34</v>
      </c>
      <c r="D7421" t="s">
        <v>20</v>
      </c>
      <c r="E7421" s="3">
        <v>81712</v>
      </c>
      <c r="F7421" s="3">
        <v>164249</v>
      </c>
      <c r="G7421" t="s">
        <v>21</v>
      </c>
      <c r="H7421" s="3" t="s">
        <v>7451</v>
      </c>
      <c r="I7421" s="3">
        <f t="shared" si="1035"/>
        <v>82537</v>
      </c>
      <c r="J7421" s="4">
        <f t="shared" si="1036"/>
        <v>1.0100964362639515</v>
      </c>
      <c r="K7421" s="5">
        <f t="shared" si="1037"/>
        <v>2.0100964362639515</v>
      </c>
      <c r="L7421" s="4" t="str">
        <f t="shared" si="1038"/>
        <v>Over Budget</v>
      </c>
      <c r="M7421">
        <f t="shared" si="1039"/>
        <v>2023</v>
      </c>
      <c r="N7421">
        <f t="shared" si="1040"/>
        <v>3</v>
      </c>
      <c r="O7421" t="str">
        <f t="shared" si="1041"/>
        <v>Mar</v>
      </c>
      <c r="P7421" t="str">
        <f t="shared" si="1042"/>
        <v>Q1</v>
      </c>
      <c r="Q7421" t="str">
        <f t="shared" si="1043"/>
        <v>2023-03</v>
      </c>
    </row>
    <row r="7422" spans="1:17" x14ac:dyDescent="0.35">
      <c r="A7422" s="2">
        <v>45167</v>
      </c>
      <c r="B7422" t="s">
        <v>18</v>
      </c>
      <c r="C7422" t="s">
        <v>34</v>
      </c>
      <c r="D7422" t="s">
        <v>30</v>
      </c>
      <c r="E7422" s="3">
        <v>110136</v>
      </c>
      <c r="F7422" s="3">
        <v>156765</v>
      </c>
      <c r="G7422" t="s">
        <v>26</v>
      </c>
      <c r="H7422" s="3" t="s">
        <v>7452</v>
      </c>
      <c r="I7422" s="3">
        <f t="shared" si="1035"/>
        <v>46629</v>
      </c>
      <c r="J7422" s="4">
        <f t="shared" si="1036"/>
        <v>0.42337655262584439</v>
      </c>
      <c r="K7422" s="5">
        <f t="shared" si="1037"/>
        <v>1.4233765526258444</v>
      </c>
      <c r="L7422" s="4" t="str">
        <f t="shared" si="1038"/>
        <v>Over Budget</v>
      </c>
      <c r="M7422">
        <f t="shared" si="1039"/>
        <v>2023</v>
      </c>
      <c r="N7422">
        <f t="shared" si="1040"/>
        <v>8</v>
      </c>
      <c r="O7422" t="str">
        <f t="shared" si="1041"/>
        <v>Aug</v>
      </c>
      <c r="P7422" t="str">
        <f t="shared" si="1042"/>
        <v>Q3</v>
      </c>
      <c r="Q7422" t="str">
        <f t="shared" si="1043"/>
        <v>2023-08</v>
      </c>
    </row>
    <row r="7423" spans="1:17" x14ac:dyDescent="0.35">
      <c r="A7423" s="2">
        <v>44329</v>
      </c>
      <c r="B7423" t="s">
        <v>28</v>
      </c>
      <c r="C7423" t="s">
        <v>23</v>
      </c>
      <c r="D7423" t="s">
        <v>58</v>
      </c>
      <c r="E7423" s="3">
        <v>32567</v>
      </c>
      <c r="F7423" s="3">
        <v>102737</v>
      </c>
      <c r="G7423" t="s">
        <v>32</v>
      </c>
      <c r="H7423" s="3" t="s">
        <v>7453</v>
      </c>
      <c r="I7423" s="3">
        <f t="shared" si="1035"/>
        <v>70170</v>
      </c>
      <c r="J7423" s="4">
        <f t="shared" si="1036"/>
        <v>2.1546350600300919</v>
      </c>
      <c r="K7423" s="5">
        <f t="shared" si="1037"/>
        <v>3.1546350600300919</v>
      </c>
      <c r="L7423" s="4" t="str">
        <f t="shared" si="1038"/>
        <v>Over Budget</v>
      </c>
      <c r="M7423">
        <f t="shared" si="1039"/>
        <v>2021</v>
      </c>
      <c r="N7423">
        <f t="shared" si="1040"/>
        <v>5</v>
      </c>
      <c r="O7423" t="str">
        <f t="shared" si="1041"/>
        <v>May</v>
      </c>
      <c r="P7423" t="str">
        <f t="shared" si="1042"/>
        <v>Q2</v>
      </c>
      <c r="Q7423" t="str">
        <f t="shared" si="1043"/>
        <v>2021-05</v>
      </c>
    </row>
    <row r="7424" spans="1:17" x14ac:dyDescent="0.35">
      <c r="A7424" s="2">
        <v>44279</v>
      </c>
      <c r="B7424" t="s">
        <v>55</v>
      </c>
      <c r="C7424" t="s">
        <v>23</v>
      </c>
      <c r="D7424" t="s">
        <v>25</v>
      </c>
      <c r="E7424" s="3">
        <v>88509</v>
      </c>
      <c r="F7424" s="3">
        <v>25396</v>
      </c>
      <c r="G7424" t="s">
        <v>21</v>
      </c>
      <c r="H7424" s="3" t="s">
        <v>7454</v>
      </c>
      <c r="I7424" s="3">
        <f t="shared" si="1035"/>
        <v>-63113</v>
      </c>
      <c r="J7424" s="4">
        <f t="shared" si="1036"/>
        <v>-0.71306872747404215</v>
      </c>
      <c r="K7424" s="5">
        <f t="shared" si="1037"/>
        <v>0.28693127252595779</v>
      </c>
      <c r="L7424" s="4" t="str">
        <f t="shared" si="1038"/>
        <v>Under Budget</v>
      </c>
      <c r="M7424">
        <f t="shared" si="1039"/>
        <v>2021</v>
      </c>
      <c r="N7424">
        <f t="shared" si="1040"/>
        <v>3</v>
      </c>
      <c r="O7424" t="str">
        <f t="shared" si="1041"/>
        <v>Mar</v>
      </c>
      <c r="P7424" t="str">
        <f t="shared" si="1042"/>
        <v>Q1</v>
      </c>
      <c r="Q7424" t="str">
        <f t="shared" si="1043"/>
        <v>2021-03</v>
      </c>
    </row>
    <row r="7425" spans="1:17" x14ac:dyDescent="0.35">
      <c r="A7425" s="2">
        <v>44253</v>
      </c>
      <c r="B7425" t="s">
        <v>41</v>
      </c>
      <c r="C7425" t="s">
        <v>34</v>
      </c>
      <c r="D7425" t="s">
        <v>39</v>
      </c>
      <c r="E7425" s="3">
        <v>26094</v>
      </c>
      <c r="F7425" s="3">
        <v>34430</v>
      </c>
      <c r="G7425" t="s">
        <v>35</v>
      </c>
      <c r="H7425" s="3" t="s">
        <v>7455</v>
      </c>
      <c r="I7425" s="3">
        <f t="shared" si="1035"/>
        <v>8336</v>
      </c>
      <c r="J7425" s="4">
        <f t="shared" si="1036"/>
        <v>0.31946041235533074</v>
      </c>
      <c r="K7425" s="5">
        <f t="shared" si="1037"/>
        <v>1.3194604123553306</v>
      </c>
      <c r="L7425" s="4" t="str">
        <f t="shared" si="1038"/>
        <v>Over Budget</v>
      </c>
      <c r="M7425">
        <f t="shared" si="1039"/>
        <v>2021</v>
      </c>
      <c r="N7425">
        <f t="shared" si="1040"/>
        <v>2</v>
      </c>
      <c r="O7425" t="str">
        <f t="shared" si="1041"/>
        <v>Feb</v>
      </c>
      <c r="P7425" t="str">
        <f t="shared" si="1042"/>
        <v>Q1</v>
      </c>
      <c r="Q7425" t="str">
        <f t="shared" si="1043"/>
        <v>2021-02</v>
      </c>
    </row>
    <row r="7426" spans="1:17" x14ac:dyDescent="0.35">
      <c r="A7426" s="2">
        <v>44572</v>
      </c>
      <c r="B7426" t="s">
        <v>18</v>
      </c>
      <c r="C7426" t="s">
        <v>29</v>
      </c>
      <c r="D7426" t="s">
        <v>25</v>
      </c>
      <c r="E7426" s="3">
        <v>32794</v>
      </c>
      <c r="F7426" s="3">
        <v>139078</v>
      </c>
      <c r="G7426" t="s">
        <v>32</v>
      </c>
      <c r="H7426" s="3" t="s">
        <v>7456</v>
      </c>
      <c r="I7426" s="3">
        <f t="shared" si="1035"/>
        <v>106284</v>
      </c>
      <c r="J7426" s="4">
        <f t="shared" si="1036"/>
        <v>3.2409587119595047</v>
      </c>
      <c r="K7426" s="5">
        <f t="shared" si="1037"/>
        <v>4.2409587119595047</v>
      </c>
      <c r="L7426" s="4" t="str">
        <f t="shared" si="1038"/>
        <v>Over Budget</v>
      </c>
      <c r="M7426">
        <f t="shared" si="1039"/>
        <v>2022</v>
      </c>
      <c r="N7426">
        <f t="shared" si="1040"/>
        <v>1</v>
      </c>
      <c r="O7426" t="str">
        <f t="shared" si="1041"/>
        <v>Jan</v>
      </c>
      <c r="P7426" t="str">
        <f t="shared" si="1042"/>
        <v>Q1</v>
      </c>
      <c r="Q7426" t="str">
        <f t="shared" si="1043"/>
        <v>2022-01</v>
      </c>
    </row>
    <row r="7427" spans="1:17" x14ac:dyDescent="0.35">
      <c r="A7427" s="2">
        <v>44545</v>
      </c>
      <c r="B7427" t="s">
        <v>28</v>
      </c>
      <c r="C7427" t="s">
        <v>19</v>
      </c>
      <c r="D7427" t="s">
        <v>25</v>
      </c>
      <c r="E7427" s="3">
        <v>12000</v>
      </c>
      <c r="F7427" s="3">
        <v>12045</v>
      </c>
      <c r="G7427" t="s">
        <v>35</v>
      </c>
      <c r="H7427" s="3" t="s">
        <v>7457</v>
      </c>
      <c r="I7427" s="3">
        <f t="shared" si="1035"/>
        <v>45</v>
      </c>
      <c r="J7427" s="4">
        <f t="shared" si="1036"/>
        <v>3.7499999999999999E-3</v>
      </c>
      <c r="K7427" s="5">
        <f t="shared" si="1037"/>
        <v>1.0037499999999999</v>
      </c>
      <c r="L7427" s="4" t="str">
        <f t="shared" si="1038"/>
        <v>Over Budget</v>
      </c>
      <c r="M7427">
        <f t="shared" si="1039"/>
        <v>2021</v>
      </c>
      <c r="N7427">
        <f t="shared" si="1040"/>
        <v>12</v>
      </c>
      <c r="O7427" t="str">
        <f t="shared" si="1041"/>
        <v>Dec</v>
      </c>
      <c r="P7427" t="str">
        <f t="shared" si="1042"/>
        <v>Q4</v>
      </c>
      <c r="Q7427" t="str">
        <f t="shared" si="1043"/>
        <v>2021-12</v>
      </c>
    </row>
    <row r="7428" spans="1:17" x14ac:dyDescent="0.35">
      <c r="A7428" s="2">
        <v>44467</v>
      </c>
      <c r="B7428" t="s">
        <v>18</v>
      </c>
      <c r="C7428" t="s">
        <v>43</v>
      </c>
      <c r="D7428" t="s">
        <v>25</v>
      </c>
      <c r="E7428" s="3">
        <v>149930</v>
      </c>
      <c r="F7428" s="3">
        <v>132019</v>
      </c>
      <c r="G7428" t="s">
        <v>35</v>
      </c>
      <c r="H7428" s="3" t="s">
        <v>7458</v>
      </c>
      <c r="I7428" s="3">
        <f t="shared" si="1035"/>
        <v>-17911</v>
      </c>
      <c r="J7428" s="4">
        <f t="shared" si="1036"/>
        <v>-0.11946241579403721</v>
      </c>
      <c r="K7428" s="5">
        <f t="shared" si="1037"/>
        <v>0.88053758420596273</v>
      </c>
      <c r="L7428" s="4" t="str">
        <f t="shared" si="1038"/>
        <v>Under Budget</v>
      </c>
      <c r="M7428">
        <f t="shared" si="1039"/>
        <v>2021</v>
      </c>
      <c r="N7428">
        <f t="shared" si="1040"/>
        <v>9</v>
      </c>
      <c r="O7428" t="str">
        <f t="shared" si="1041"/>
        <v>Sep</v>
      </c>
      <c r="P7428" t="str">
        <f t="shared" si="1042"/>
        <v>Q3</v>
      </c>
      <c r="Q7428" t="str">
        <f t="shared" si="1043"/>
        <v>2021-09</v>
      </c>
    </row>
    <row r="7429" spans="1:17" x14ac:dyDescent="0.35">
      <c r="A7429" s="2">
        <v>44307</v>
      </c>
      <c r="B7429" t="s">
        <v>18</v>
      </c>
      <c r="C7429" t="s">
        <v>43</v>
      </c>
      <c r="D7429" t="s">
        <v>39</v>
      </c>
      <c r="E7429" s="3">
        <v>75287</v>
      </c>
      <c r="F7429" s="3">
        <v>88370</v>
      </c>
      <c r="G7429" t="s">
        <v>32</v>
      </c>
      <c r="H7429" s="3" t="s">
        <v>7459</v>
      </c>
      <c r="I7429" s="3">
        <f t="shared" ref="I7429:I7492" si="1044">F7429-E7429</f>
        <v>13083</v>
      </c>
      <c r="J7429" s="4">
        <f t="shared" ref="J7429:J7492" si="1045">IFERROR(I7429/E7429,0)</f>
        <v>0.17377502091994634</v>
      </c>
      <c r="K7429" s="5">
        <f t="shared" ref="K7429:K7492" si="1046">IFERROR(F7429/E7429,0)</f>
        <v>1.1737750209199462</v>
      </c>
      <c r="L7429" s="4" t="str">
        <f t="shared" ref="L7429:L7492" si="1047">IF(I7429&gt;0,"Over Budget",IF(I7429&lt;0,"Under Budget","On Budget"))</f>
        <v>Over Budget</v>
      </c>
      <c r="M7429">
        <f t="shared" ref="M7429:M7492" si="1048">YEAR(A7429)</f>
        <v>2021</v>
      </c>
      <c r="N7429">
        <f t="shared" ref="N7429:N7492" si="1049">MONTH(A7429)</f>
        <v>4</v>
      </c>
      <c r="O7429" t="str">
        <f t="shared" ref="O7429:O7492" si="1050">TEXT(A7429,"mmm")</f>
        <v>Apr</v>
      </c>
      <c r="P7429" t="str">
        <f t="shared" ref="P7429:P7492" si="1051">"Q"&amp;ROUNDUP(MONTH(A7429)/3,0)</f>
        <v>Q2</v>
      </c>
      <c r="Q7429" t="str">
        <f t="shared" ref="Q7429:Q7492" si="1052">TEXT(A7429,"yyyy-mm")</f>
        <v>2021-04</v>
      </c>
    </row>
    <row r="7430" spans="1:17" x14ac:dyDescent="0.35">
      <c r="A7430" s="2">
        <v>45065</v>
      </c>
      <c r="B7430" t="s">
        <v>23</v>
      </c>
      <c r="C7430" t="s">
        <v>24</v>
      </c>
      <c r="D7430" t="s">
        <v>25</v>
      </c>
      <c r="E7430" s="3">
        <v>91120</v>
      </c>
      <c r="F7430" s="3">
        <v>147326</v>
      </c>
      <c r="G7430" t="s">
        <v>32</v>
      </c>
      <c r="H7430" s="3" t="s">
        <v>7460</v>
      </c>
      <c r="I7430" s="3">
        <f t="shared" si="1044"/>
        <v>56206</v>
      </c>
      <c r="J7430" s="4">
        <f t="shared" si="1045"/>
        <v>0.61683494293239682</v>
      </c>
      <c r="K7430" s="5">
        <f t="shared" si="1046"/>
        <v>1.6168349429323969</v>
      </c>
      <c r="L7430" s="4" t="str">
        <f t="shared" si="1047"/>
        <v>Over Budget</v>
      </c>
      <c r="M7430">
        <f t="shared" si="1048"/>
        <v>2023</v>
      </c>
      <c r="N7430">
        <f t="shared" si="1049"/>
        <v>5</v>
      </c>
      <c r="O7430" t="str">
        <f t="shared" si="1050"/>
        <v>May</v>
      </c>
      <c r="P7430" t="str">
        <f t="shared" si="1051"/>
        <v>Q2</v>
      </c>
      <c r="Q7430" t="str">
        <f t="shared" si="1052"/>
        <v>2023-05</v>
      </c>
    </row>
    <row r="7431" spans="1:17" x14ac:dyDescent="0.35">
      <c r="A7431" s="2">
        <v>45083</v>
      </c>
      <c r="B7431" t="s">
        <v>18</v>
      </c>
      <c r="C7431" t="s">
        <v>43</v>
      </c>
      <c r="D7431" t="s">
        <v>25</v>
      </c>
      <c r="E7431" s="3">
        <v>16782</v>
      </c>
      <c r="F7431" s="3">
        <v>25751</v>
      </c>
      <c r="G7431" t="s">
        <v>21</v>
      </c>
      <c r="H7431" s="3" t="s">
        <v>7461</v>
      </c>
      <c r="I7431" s="3">
        <f t="shared" si="1044"/>
        <v>8969</v>
      </c>
      <c r="J7431" s="4">
        <f t="shared" si="1045"/>
        <v>0.53444166368728396</v>
      </c>
      <c r="K7431" s="5">
        <f t="shared" si="1046"/>
        <v>1.534441663687284</v>
      </c>
      <c r="L7431" s="4" t="str">
        <f t="shared" si="1047"/>
        <v>Over Budget</v>
      </c>
      <c r="M7431">
        <f t="shared" si="1048"/>
        <v>2023</v>
      </c>
      <c r="N7431">
        <f t="shared" si="1049"/>
        <v>6</v>
      </c>
      <c r="O7431" t="str">
        <f t="shared" si="1050"/>
        <v>Jun</v>
      </c>
      <c r="P7431" t="str">
        <f t="shared" si="1051"/>
        <v>Q2</v>
      </c>
      <c r="Q7431" t="str">
        <f t="shared" si="1052"/>
        <v>2023-06</v>
      </c>
    </row>
    <row r="7432" spans="1:17" x14ac:dyDescent="0.35">
      <c r="A7432" s="2">
        <v>44272</v>
      </c>
      <c r="B7432" t="s">
        <v>28</v>
      </c>
      <c r="C7432" t="s">
        <v>43</v>
      </c>
      <c r="D7432" t="s">
        <v>58</v>
      </c>
      <c r="E7432" s="3">
        <v>111380</v>
      </c>
      <c r="F7432" s="3">
        <v>8586</v>
      </c>
      <c r="G7432" t="s">
        <v>35</v>
      </c>
      <c r="H7432" s="3" t="s">
        <v>7462</v>
      </c>
      <c r="I7432" s="3">
        <f t="shared" si="1044"/>
        <v>-102794</v>
      </c>
      <c r="J7432" s="4">
        <f t="shared" si="1045"/>
        <v>-0.92291255162506736</v>
      </c>
      <c r="K7432" s="5">
        <f t="shared" si="1046"/>
        <v>7.7087448374932657E-2</v>
      </c>
      <c r="L7432" s="4" t="str">
        <f t="shared" si="1047"/>
        <v>Under Budget</v>
      </c>
      <c r="M7432">
        <f t="shared" si="1048"/>
        <v>2021</v>
      </c>
      <c r="N7432">
        <f t="shared" si="1049"/>
        <v>3</v>
      </c>
      <c r="O7432" t="str">
        <f t="shared" si="1050"/>
        <v>Mar</v>
      </c>
      <c r="P7432" t="str">
        <f t="shared" si="1051"/>
        <v>Q1</v>
      </c>
      <c r="Q7432" t="str">
        <f t="shared" si="1052"/>
        <v>2021-03</v>
      </c>
    </row>
    <row r="7433" spans="1:17" x14ac:dyDescent="0.35">
      <c r="A7433" s="2">
        <v>44525</v>
      </c>
      <c r="B7433" t="s">
        <v>23</v>
      </c>
      <c r="C7433" t="s">
        <v>19</v>
      </c>
      <c r="D7433" t="s">
        <v>58</v>
      </c>
      <c r="E7433" s="3">
        <v>146188</v>
      </c>
      <c r="F7433" s="3">
        <v>123066</v>
      </c>
      <c r="G7433" t="s">
        <v>26</v>
      </c>
      <c r="H7433" s="3" t="s">
        <v>7463</v>
      </c>
      <c r="I7433" s="3">
        <f t="shared" si="1044"/>
        <v>-23122</v>
      </c>
      <c r="J7433" s="4">
        <f t="shared" si="1045"/>
        <v>-0.1581661969518702</v>
      </c>
      <c r="K7433" s="5">
        <f t="shared" si="1046"/>
        <v>0.84183380304812983</v>
      </c>
      <c r="L7433" s="4" t="str">
        <f t="shared" si="1047"/>
        <v>Under Budget</v>
      </c>
      <c r="M7433">
        <f t="shared" si="1048"/>
        <v>2021</v>
      </c>
      <c r="N7433">
        <f t="shared" si="1049"/>
        <v>11</v>
      </c>
      <c r="O7433" t="str">
        <f t="shared" si="1050"/>
        <v>Nov</v>
      </c>
      <c r="P7433" t="str">
        <f t="shared" si="1051"/>
        <v>Q4</v>
      </c>
      <c r="Q7433" t="str">
        <f t="shared" si="1052"/>
        <v>2021-11</v>
      </c>
    </row>
    <row r="7434" spans="1:17" x14ac:dyDescent="0.35">
      <c r="A7434" s="2">
        <v>44318</v>
      </c>
      <c r="B7434" t="s">
        <v>28</v>
      </c>
      <c r="C7434" t="s">
        <v>43</v>
      </c>
      <c r="D7434" t="s">
        <v>58</v>
      </c>
      <c r="E7434" s="3">
        <v>51405</v>
      </c>
      <c r="F7434" s="3">
        <v>88166</v>
      </c>
      <c r="G7434" t="s">
        <v>26</v>
      </c>
      <c r="H7434" s="3" t="s">
        <v>7464</v>
      </c>
      <c r="I7434" s="3">
        <f t="shared" si="1044"/>
        <v>36761</v>
      </c>
      <c r="J7434" s="4">
        <f t="shared" si="1045"/>
        <v>0.71512498784164968</v>
      </c>
      <c r="K7434" s="5">
        <f t="shared" si="1046"/>
        <v>1.7151249878416497</v>
      </c>
      <c r="L7434" s="4" t="str">
        <f t="shared" si="1047"/>
        <v>Over Budget</v>
      </c>
      <c r="M7434">
        <f t="shared" si="1048"/>
        <v>2021</v>
      </c>
      <c r="N7434">
        <f t="shared" si="1049"/>
        <v>5</v>
      </c>
      <c r="O7434" t="str">
        <f t="shared" si="1050"/>
        <v>May</v>
      </c>
      <c r="P7434" t="str">
        <f t="shared" si="1051"/>
        <v>Q2</v>
      </c>
      <c r="Q7434" t="str">
        <f t="shared" si="1052"/>
        <v>2021-05</v>
      </c>
    </row>
    <row r="7435" spans="1:17" x14ac:dyDescent="0.35">
      <c r="A7435" s="2">
        <v>44237</v>
      </c>
      <c r="B7435" t="s">
        <v>37</v>
      </c>
      <c r="C7435" t="s">
        <v>19</v>
      </c>
      <c r="D7435" t="s">
        <v>20</v>
      </c>
      <c r="E7435" s="3">
        <v>145455</v>
      </c>
      <c r="F7435" s="3">
        <v>71146</v>
      </c>
      <c r="G7435" t="s">
        <v>26</v>
      </c>
      <c r="H7435" s="3" t="s">
        <v>7465</v>
      </c>
      <c r="I7435" s="3">
        <f t="shared" si="1044"/>
        <v>-74309</v>
      </c>
      <c r="J7435" s="4">
        <f t="shared" si="1045"/>
        <v>-0.51087277852256707</v>
      </c>
      <c r="K7435" s="5">
        <f t="shared" si="1046"/>
        <v>0.48912722147743287</v>
      </c>
      <c r="L7435" s="4" t="str">
        <f t="shared" si="1047"/>
        <v>Under Budget</v>
      </c>
      <c r="M7435">
        <f t="shared" si="1048"/>
        <v>2021</v>
      </c>
      <c r="N7435">
        <f t="shared" si="1049"/>
        <v>2</v>
      </c>
      <c r="O7435" t="str">
        <f t="shared" si="1050"/>
        <v>Feb</v>
      </c>
      <c r="P7435" t="str">
        <f t="shared" si="1051"/>
        <v>Q1</v>
      </c>
      <c r="Q7435" t="str">
        <f t="shared" si="1052"/>
        <v>2021-02</v>
      </c>
    </row>
    <row r="7436" spans="1:17" x14ac:dyDescent="0.35">
      <c r="A7436" s="2">
        <v>45118</v>
      </c>
      <c r="B7436" t="s">
        <v>37</v>
      </c>
      <c r="C7436" t="s">
        <v>23</v>
      </c>
      <c r="D7436" t="s">
        <v>25</v>
      </c>
      <c r="E7436" s="3">
        <v>35657</v>
      </c>
      <c r="F7436" s="3">
        <v>82983</v>
      </c>
      <c r="G7436" t="s">
        <v>35</v>
      </c>
      <c r="H7436" s="3" t="s">
        <v>7466</v>
      </c>
      <c r="I7436" s="3">
        <f t="shared" si="1044"/>
        <v>47326</v>
      </c>
      <c r="J7436" s="4">
        <f t="shared" si="1045"/>
        <v>1.3272569200998401</v>
      </c>
      <c r="K7436" s="5">
        <f t="shared" si="1046"/>
        <v>2.3272569200998401</v>
      </c>
      <c r="L7436" s="4" t="str">
        <f t="shared" si="1047"/>
        <v>Over Budget</v>
      </c>
      <c r="M7436">
        <f t="shared" si="1048"/>
        <v>2023</v>
      </c>
      <c r="N7436">
        <f t="shared" si="1049"/>
        <v>7</v>
      </c>
      <c r="O7436" t="str">
        <f t="shared" si="1050"/>
        <v>Jul</v>
      </c>
      <c r="P7436" t="str">
        <f t="shared" si="1051"/>
        <v>Q3</v>
      </c>
      <c r="Q7436" t="str">
        <f t="shared" si="1052"/>
        <v>2023-07</v>
      </c>
    </row>
    <row r="7437" spans="1:17" x14ac:dyDescent="0.35">
      <c r="A7437" s="2">
        <v>44838</v>
      </c>
      <c r="B7437" t="s">
        <v>37</v>
      </c>
      <c r="C7437" t="s">
        <v>19</v>
      </c>
      <c r="D7437" t="s">
        <v>30</v>
      </c>
      <c r="E7437" s="3">
        <v>79287</v>
      </c>
      <c r="F7437" s="3">
        <v>51401</v>
      </c>
      <c r="G7437" t="s">
        <v>35</v>
      </c>
      <c r="H7437" s="3" t="s">
        <v>7467</v>
      </c>
      <c r="I7437" s="3">
        <f t="shared" si="1044"/>
        <v>-27886</v>
      </c>
      <c r="J7437" s="4">
        <f t="shared" si="1045"/>
        <v>-0.35170961191620315</v>
      </c>
      <c r="K7437" s="5">
        <f t="shared" si="1046"/>
        <v>0.6482903880837968</v>
      </c>
      <c r="L7437" s="4" t="str">
        <f t="shared" si="1047"/>
        <v>Under Budget</v>
      </c>
      <c r="M7437">
        <f t="shared" si="1048"/>
        <v>2022</v>
      </c>
      <c r="N7437">
        <f t="shared" si="1049"/>
        <v>10</v>
      </c>
      <c r="O7437" t="str">
        <f t="shared" si="1050"/>
        <v>Oct</v>
      </c>
      <c r="P7437" t="str">
        <f t="shared" si="1051"/>
        <v>Q4</v>
      </c>
      <c r="Q7437" t="str">
        <f t="shared" si="1052"/>
        <v>2022-10</v>
      </c>
    </row>
    <row r="7438" spans="1:17" x14ac:dyDescent="0.35">
      <c r="A7438" s="2">
        <v>45243</v>
      </c>
      <c r="B7438" t="s">
        <v>18</v>
      </c>
      <c r="C7438" t="s">
        <v>23</v>
      </c>
      <c r="D7438" t="s">
        <v>30</v>
      </c>
      <c r="E7438" s="3">
        <v>56620</v>
      </c>
      <c r="F7438" s="3">
        <v>56887</v>
      </c>
      <c r="G7438" t="s">
        <v>32</v>
      </c>
      <c r="H7438" s="3" t="s">
        <v>7468</v>
      </c>
      <c r="I7438" s="3">
        <f t="shared" si="1044"/>
        <v>267</v>
      </c>
      <c r="J7438" s="4">
        <f t="shared" si="1045"/>
        <v>4.7156481808548218E-3</v>
      </c>
      <c r="K7438" s="5">
        <f t="shared" si="1046"/>
        <v>1.0047156481808548</v>
      </c>
      <c r="L7438" s="4" t="str">
        <f t="shared" si="1047"/>
        <v>Over Budget</v>
      </c>
      <c r="M7438">
        <f t="shared" si="1048"/>
        <v>2023</v>
      </c>
      <c r="N7438">
        <f t="shared" si="1049"/>
        <v>11</v>
      </c>
      <c r="O7438" t="str">
        <f t="shared" si="1050"/>
        <v>Nov</v>
      </c>
      <c r="P7438" t="str">
        <f t="shared" si="1051"/>
        <v>Q4</v>
      </c>
      <c r="Q7438" t="str">
        <f t="shared" si="1052"/>
        <v>2023-11</v>
      </c>
    </row>
    <row r="7439" spans="1:17" x14ac:dyDescent="0.35">
      <c r="A7439" s="2">
        <v>44475</v>
      </c>
      <c r="B7439" t="s">
        <v>55</v>
      </c>
      <c r="C7439" t="s">
        <v>19</v>
      </c>
      <c r="D7439" t="s">
        <v>30</v>
      </c>
      <c r="E7439" s="3">
        <v>141016</v>
      </c>
      <c r="F7439" s="3">
        <v>126035</v>
      </c>
      <c r="G7439" t="s">
        <v>21</v>
      </c>
      <c r="H7439" s="3" t="s">
        <v>7469</v>
      </c>
      <c r="I7439" s="3">
        <f t="shared" si="1044"/>
        <v>-14981</v>
      </c>
      <c r="J7439" s="4">
        <f t="shared" si="1045"/>
        <v>-0.10623617178192546</v>
      </c>
      <c r="K7439" s="5">
        <f t="shared" si="1046"/>
        <v>0.89376382821807454</v>
      </c>
      <c r="L7439" s="4" t="str">
        <f t="shared" si="1047"/>
        <v>Under Budget</v>
      </c>
      <c r="M7439">
        <f t="shared" si="1048"/>
        <v>2021</v>
      </c>
      <c r="N7439">
        <f t="shared" si="1049"/>
        <v>10</v>
      </c>
      <c r="O7439" t="str">
        <f t="shared" si="1050"/>
        <v>Oct</v>
      </c>
      <c r="P7439" t="str">
        <f t="shared" si="1051"/>
        <v>Q4</v>
      </c>
      <c r="Q7439" t="str">
        <f t="shared" si="1052"/>
        <v>2021-10</v>
      </c>
    </row>
    <row r="7440" spans="1:17" x14ac:dyDescent="0.35">
      <c r="A7440" s="2">
        <v>44959</v>
      </c>
      <c r="B7440" t="s">
        <v>28</v>
      </c>
      <c r="C7440" t="s">
        <v>34</v>
      </c>
      <c r="D7440" t="s">
        <v>39</v>
      </c>
      <c r="E7440" s="3">
        <v>107361</v>
      </c>
      <c r="F7440" s="3">
        <v>98210</v>
      </c>
      <c r="G7440" t="s">
        <v>35</v>
      </c>
      <c r="H7440" s="3" t="s">
        <v>7470</v>
      </c>
      <c r="I7440" s="3">
        <f t="shared" si="1044"/>
        <v>-9151</v>
      </c>
      <c r="J7440" s="4">
        <f t="shared" si="1045"/>
        <v>-8.5235793258259515E-2</v>
      </c>
      <c r="K7440" s="5">
        <f t="shared" si="1046"/>
        <v>0.91476420674174053</v>
      </c>
      <c r="L7440" s="4" t="str">
        <f t="shared" si="1047"/>
        <v>Under Budget</v>
      </c>
      <c r="M7440">
        <f t="shared" si="1048"/>
        <v>2023</v>
      </c>
      <c r="N7440">
        <f t="shared" si="1049"/>
        <v>2</v>
      </c>
      <c r="O7440" t="str">
        <f t="shared" si="1050"/>
        <v>Feb</v>
      </c>
      <c r="P7440" t="str">
        <f t="shared" si="1051"/>
        <v>Q1</v>
      </c>
      <c r="Q7440" t="str">
        <f t="shared" si="1052"/>
        <v>2023-02</v>
      </c>
    </row>
    <row r="7441" spans="1:17" x14ac:dyDescent="0.35">
      <c r="A7441" s="2">
        <v>44665</v>
      </c>
      <c r="B7441" t="s">
        <v>37</v>
      </c>
      <c r="C7441" t="s">
        <v>29</v>
      </c>
      <c r="D7441" t="s">
        <v>58</v>
      </c>
      <c r="E7441" s="3">
        <v>121366</v>
      </c>
      <c r="F7441" s="3">
        <v>23218</v>
      </c>
      <c r="G7441" t="s">
        <v>26</v>
      </c>
      <c r="H7441" s="3" t="s">
        <v>7471</v>
      </c>
      <c r="I7441" s="3">
        <f t="shared" si="1044"/>
        <v>-98148</v>
      </c>
      <c r="J7441" s="4">
        <f t="shared" si="1045"/>
        <v>-0.8086943625067976</v>
      </c>
      <c r="K7441" s="5">
        <f t="shared" si="1046"/>
        <v>0.19130563749320237</v>
      </c>
      <c r="L7441" s="4" t="str">
        <f t="shared" si="1047"/>
        <v>Under Budget</v>
      </c>
      <c r="M7441">
        <f t="shared" si="1048"/>
        <v>2022</v>
      </c>
      <c r="N7441">
        <f t="shared" si="1049"/>
        <v>4</v>
      </c>
      <c r="O7441" t="str">
        <f t="shared" si="1050"/>
        <v>Apr</v>
      </c>
      <c r="P7441" t="str">
        <f t="shared" si="1051"/>
        <v>Q2</v>
      </c>
      <c r="Q7441" t="str">
        <f t="shared" si="1052"/>
        <v>2022-04</v>
      </c>
    </row>
    <row r="7442" spans="1:17" x14ac:dyDescent="0.35">
      <c r="A7442" s="2">
        <v>44205</v>
      </c>
      <c r="B7442" t="s">
        <v>55</v>
      </c>
      <c r="C7442" t="s">
        <v>23</v>
      </c>
      <c r="D7442" t="s">
        <v>58</v>
      </c>
      <c r="E7442" s="3">
        <v>17785</v>
      </c>
      <c r="F7442" s="3">
        <v>149723</v>
      </c>
      <c r="G7442" t="s">
        <v>35</v>
      </c>
      <c r="H7442" s="3" t="s">
        <v>7472</v>
      </c>
      <c r="I7442" s="3">
        <f t="shared" si="1044"/>
        <v>131938</v>
      </c>
      <c r="J7442" s="4">
        <f t="shared" si="1045"/>
        <v>7.4184987348889511</v>
      </c>
      <c r="K7442" s="5">
        <f t="shared" si="1046"/>
        <v>8.4184987348889511</v>
      </c>
      <c r="L7442" s="4" t="str">
        <f t="shared" si="1047"/>
        <v>Over Budget</v>
      </c>
      <c r="M7442">
        <f t="shared" si="1048"/>
        <v>2021</v>
      </c>
      <c r="N7442">
        <f t="shared" si="1049"/>
        <v>1</v>
      </c>
      <c r="O7442" t="str">
        <f t="shared" si="1050"/>
        <v>Jan</v>
      </c>
      <c r="P7442" t="str">
        <f t="shared" si="1051"/>
        <v>Q1</v>
      </c>
      <c r="Q7442" t="str">
        <f t="shared" si="1052"/>
        <v>2021-01</v>
      </c>
    </row>
    <row r="7443" spans="1:17" x14ac:dyDescent="0.35">
      <c r="A7443" s="2">
        <v>44209</v>
      </c>
      <c r="B7443" t="s">
        <v>37</v>
      </c>
      <c r="C7443" t="s">
        <v>23</v>
      </c>
      <c r="D7443" t="s">
        <v>58</v>
      </c>
      <c r="E7443" s="3">
        <v>22564</v>
      </c>
      <c r="F7443" s="3">
        <v>131293</v>
      </c>
      <c r="G7443" t="s">
        <v>21</v>
      </c>
      <c r="H7443" s="3" t="s">
        <v>7473</v>
      </c>
      <c r="I7443" s="3">
        <f t="shared" si="1044"/>
        <v>108729</v>
      </c>
      <c r="J7443" s="4">
        <f t="shared" si="1045"/>
        <v>4.8186934940613364</v>
      </c>
      <c r="K7443" s="5">
        <f t="shared" si="1046"/>
        <v>5.8186934940613364</v>
      </c>
      <c r="L7443" s="4" t="str">
        <f t="shared" si="1047"/>
        <v>Over Budget</v>
      </c>
      <c r="M7443">
        <f t="shared" si="1048"/>
        <v>2021</v>
      </c>
      <c r="N7443">
        <f t="shared" si="1049"/>
        <v>1</v>
      </c>
      <c r="O7443" t="str">
        <f t="shared" si="1050"/>
        <v>Jan</v>
      </c>
      <c r="P7443" t="str">
        <f t="shared" si="1051"/>
        <v>Q1</v>
      </c>
      <c r="Q7443" t="str">
        <f t="shared" si="1052"/>
        <v>2021-01</v>
      </c>
    </row>
    <row r="7444" spans="1:17" x14ac:dyDescent="0.35">
      <c r="A7444" s="2">
        <v>45120</v>
      </c>
      <c r="B7444" t="s">
        <v>37</v>
      </c>
      <c r="C7444" t="s">
        <v>43</v>
      </c>
      <c r="D7444" t="s">
        <v>39</v>
      </c>
      <c r="E7444" s="3">
        <v>32479</v>
      </c>
      <c r="F7444" s="3">
        <v>155769</v>
      </c>
      <c r="G7444" t="s">
        <v>35</v>
      </c>
      <c r="H7444" s="3" t="s">
        <v>7474</v>
      </c>
      <c r="I7444" s="3">
        <f t="shared" si="1044"/>
        <v>123290</v>
      </c>
      <c r="J7444" s="4">
        <f t="shared" si="1045"/>
        <v>3.7959912558884201</v>
      </c>
      <c r="K7444" s="5">
        <f t="shared" si="1046"/>
        <v>4.7959912558884206</v>
      </c>
      <c r="L7444" s="4" t="str">
        <f t="shared" si="1047"/>
        <v>Over Budget</v>
      </c>
      <c r="M7444">
        <f t="shared" si="1048"/>
        <v>2023</v>
      </c>
      <c r="N7444">
        <f t="shared" si="1049"/>
        <v>7</v>
      </c>
      <c r="O7444" t="str">
        <f t="shared" si="1050"/>
        <v>Jul</v>
      </c>
      <c r="P7444" t="str">
        <f t="shared" si="1051"/>
        <v>Q3</v>
      </c>
      <c r="Q7444" t="str">
        <f t="shared" si="1052"/>
        <v>2023-07</v>
      </c>
    </row>
    <row r="7445" spans="1:17" x14ac:dyDescent="0.35">
      <c r="A7445" s="2">
        <v>45119</v>
      </c>
      <c r="B7445" t="s">
        <v>55</v>
      </c>
      <c r="C7445" t="s">
        <v>23</v>
      </c>
      <c r="D7445" t="s">
        <v>25</v>
      </c>
      <c r="E7445" s="3">
        <v>137938</v>
      </c>
      <c r="F7445" s="3">
        <v>67717</v>
      </c>
      <c r="G7445" t="s">
        <v>21</v>
      </c>
      <c r="H7445" s="3" t="s">
        <v>7475</v>
      </c>
      <c r="I7445" s="3">
        <f t="shared" si="1044"/>
        <v>-70221</v>
      </c>
      <c r="J7445" s="4">
        <f t="shared" si="1045"/>
        <v>-0.50907654163464744</v>
      </c>
      <c r="K7445" s="5">
        <f t="shared" si="1046"/>
        <v>0.49092345836535256</v>
      </c>
      <c r="L7445" s="4" t="str">
        <f t="shared" si="1047"/>
        <v>Under Budget</v>
      </c>
      <c r="M7445">
        <f t="shared" si="1048"/>
        <v>2023</v>
      </c>
      <c r="N7445">
        <f t="shared" si="1049"/>
        <v>7</v>
      </c>
      <c r="O7445" t="str">
        <f t="shared" si="1050"/>
        <v>Jul</v>
      </c>
      <c r="P7445" t="str">
        <f t="shared" si="1051"/>
        <v>Q3</v>
      </c>
      <c r="Q7445" t="str">
        <f t="shared" si="1052"/>
        <v>2023-07</v>
      </c>
    </row>
    <row r="7446" spans="1:17" x14ac:dyDescent="0.35">
      <c r="A7446" s="2">
        <v>45272</v>
      </c>
      <c r="B7446" t="s">
        <v>37</v>
      </c>
      <c r="C7446" t="s">
        <v>19</v>
      </c>
      <c r="D7446" t="s">
        <v>20</v>
      </c>
      <c r="E7446" s="3">
        <v>100225</v>
      </c>
      <c r="F7446" s="3">
        <v>138109</v>
      </c>
      <c r="G7446" t="s">
        <v>32</v>
      </c>
      <c r="H7446" s="3" t="s">
        <v>7476</v>
      </c>
      <c r="I7446" s="3">
        <f t="shared" si="1044"/>
        <v>37884</v>
      </c>
      <c r="J7446" s="4">
        <f t="shared" si="1045"/>
        <v>0.37798952357196308</v>
      </c>
      <c r="K7446" s="5">
        <f t="shared" si="1046"/>
        <v>1.377989523571963</v>
      </c>
      <c r="L7446" s="4" t="str">
        <f t="shared" si="1047"/>
        <v>Over Budget</v>
      </c>
      <c r="M7446">
        <f t="shared" si="1048"/>
        <v>2023</v>
      </c>
      <c r="N7446">
        <f t="shared" si="1049"/>
        <v>12</v>
      </c>
      <c r="O7446" t="str">
        <f t="shared" si="1050"/>
        <v>Dec</v>
      </c>
      <c r="P7446" t="str">
        <f t="shared" si="1051"/>
        <v>Q4</v>
      </c>
      <c r="Q7446" t="str">
        <f t="shared" si="1052"/>
        <v>2023-12</v>
      </c>
    </row>
    <row r="7447" spans="1:17" x14ac:dyDescent="0.35">
      <c r="A7447" s="2">
        <v>45271</v>
      </c>
      <c r="B7447" t="s">
        <v>18</v>
      </c>
      <c r="C7447" t="s">
        <v>34</v>
      </c>
      <c r="D7447" t="s">
        <v>58</v>
      </c>
      <c r="E7447" s="3">
        <v>132084</v>
      </c>
      <c r="F7447" s="3">
        <v>67129</v>
      </c>
      <c r="G7447" t="s">
        <v>21</v>
      </c>
      <c r="H7447" s="3" t="s">
        <v>7477</v>
      </c>
      <c r="I7447" s="3">
        <f t="shared" si="1044"/>
        <v>-64955</v>
      </c>
      <c r="J7447" s="4">
        <f t="shared" si="1045"/>
        <v>-0.49177038854062566</v>
      </c>
      <c r="K7447" s="5">
        <f t="shared" si="1046"/>
        <v>0.50822961145937429</v>
      </c>
      <c r="L7447" s="4" t="str">
        <f t="shared" si="1047"/>
        <v>Under Budget</v>
      </c>
      <c r="M7447">
        <f t="shared" si="1048"/>
        <v>2023</v>
      </c>
      <c r="N7447">
        <f t="shared" si="1049"/>
        <v>12</v>
      </c>
      <c r="O7447" t="str">
        <f t="shared" si="1050"/>
        <v>Dec</v>
      </c>
      <c r="P7447" t="str">
        <f t="shared" si="1051"/>
        <v>Q4</v>
      </c>
      <c r="Q7447" t="str">
        <f t="shared" si="1052"/>
        <v>2023-12</v>
      </c>
    </row>
    <row r="7448" spans="1:17" x14ac:dyDescent="0.35">
      <c r="A7448" s="2">
        <v>44849</v>
      </c>
      <c r="B7448" t="s">
        <v>18</v>
      </c>
      <c r="C7448" t="s">
        <v>34</v>
      </c>
      <c r="D7448" t="s">
        <v>25</v>
      </c>
      <c r="E7448" s="3">
        <v>38259</v>
      </c>
      <c r="F7448" s="3">
        <v>74968</v>
      </c>
      <c r="G7448" t="s">
        <v>26</v>
      </c>
      <c r="H7448" s="3" t="s">
        <v>7478</v>
      </c>
      <c r="I7448" s="3">
        <f t="shared" si="1044"/>
        <v>36709</v>
      </c>
      <c r="J7448" s="4">
        <f t="shared" si="1045"/>
        <v>0.95948665673436317</v>
      </c>
      <c r="K7448" s="5">
        <f t="shared" si="1046"/>
        <v>1.9594866567343632</v>
      </c>
      <c r="L7448" s="4" t="str">
        <f t="shared" si="1047"/>
        <v>Over Budget</v>
      </c>
      <c r="M7448">
        <f t="shared" si="1048"/>
        <v>2022</v>
      </c>
      <c r="N7448">
        <f t="shared" si="1049"/>
        <v>10</v>
      </c>
      <c r="O7448" t="str">
        <f t="shared" si="1050"/>
        <v>Oct</v>
      </c>
      <c r="P7448" t="str">
        <f t="shared" si="1051"/>
        <v>Q4</v>
      </c>
      <c r="Q7448" t="str">
        <f t="shared" si="1052"/>
        <v>2022-10</v>
      </c>
    </row>
    <row r="7449" spans="1:17" x14ac:dyDescent="0.35">
      <c r="A7449" s="2">
        <v>44817</v>
      </c>
      <c r="B7449" t="s">
        <v>23</v>
      </c>
      <c r="C7449" t="s">
        <v>43</v>
      </c>
      <c r="D7449" t="s">
        <v>30</v>
      </c>
      <c r="E7449" s="3">
        <v>73742</v>
      </c>
      <c r="F7449" s="3">
        <v>86246</v>
      </c>
      <c r="G7449" t="s">
        <v>35</v>
      </c>
      <c r="H7449" s="3" t="s">
        <v>7479</v>
      </c>
      <c r="I7449" s="3">
        <f t="shared" si="1044"/>
        <v>12504</v>
      </c>
      <c r="J7449" s="4">
        <f t="shared" si="1045"/>
        <v>0.16956415611184941</v>
      </c>
      <c r="K7449" s="5">
        <f t="shared" si="1046"/>
        <v>1.1695641561118495</v>
      </c>
      <c r="L7449" s="4" t="str">
        <f t="shared" si="1047"/>
        <v>Over Budget</v>
      </c>
      <c r="M7449">
        <f t="shared" si="1048"/>
        <v>2022</v>
      </c>
      <c r="N7449">
        <f t="shared" si="1049"/>
        <v>9</v>
      </c>
      <c r="O7449" t="str">
        <f t="shared" si="1050"/>
        <v>Sep</v>
      </c>
      <c r="P7449" t="str">
        <f t="shared" si="1051"/>
        <v>Q3</v>
      </c>
      <c r="Q7449" t="str">
        <f t="shared" si="1052"/>
        <v>2022-09</v>
      </c>
    </row>
    <row r="7450" spans="1:17" x14ac:dyDescent="0.35">
      <c r="A7450" s="2">
        <v>44392</v>
      </c>
      <c r="B7450" t="s">
        <v>18</v>
      </c>
      <c r="C7450" t="s">
        <v>19</v>
      </c>
      <c r="D7450" t="s">
        <v>20</v>
      </c>
      <c r="E7450" s="3">
        <v>50302</v>
      </c>
      <c r="F7450" s="3">
        <v>137674</v>
      </c>
      <c r="G7450" t="s">
        <v>35</v>
      </c>
      <c r="H7450" s="3" t="s">
        <v>7480</v>
      </c>
      <c r="I7450" s="3">
        <f t="shared" si="1044"/>
        <v>87372</v>
      </c>
      <c r="J7450" s="4">
        <f t="shared" si="1045"/>
        <v>1.7369488290724027</v>
      </c>
      <c r="K7450" s="5">
        <f t="shared" si="1046"/>
        <v>2.7369488290724027</v>
      </c>
      <c r="L7450" s="4" t="str">
        <f t="shared" si="1047"/>
        <v>Over Budget</v>
      </c>
      <c r="M7450">
        <f t="shared" si="1048"/>
        <v>2021</v>
      </c>
      <c r="N7450">
        <f t="shared" si="1049"/>
        <v>7</v>
      </c>
      <c r="O7450" t="str">
        <f t="shared" si="1050"/>
        <v>Jul</v>
      </c>
      <c r="P7450" t="str">
        <f t="shared" si="1051"/>
        <v>Q3</v>
      </c>
      <c r="Q7450" t="str">
        <f t="shared" si="1052"/>
        <v>2021-07</v>
      </c>
    </row>
    <row r="7451" spans="1:17" x14ac:dyDescent="0.35">
      <c r="A7451" s="2">
        <v>44613</v>
      </c>
      <c r="B7451" t="s">
        <v>41</v>
      </c>
      <c r="C7451" t="s">
        <v>19</v>
      </c>
      <c r="D7451" t="s">
        <v>30</v>
      </c>
      <c r="E7451" s="3">
        <v>135982</v>
      </c>
      <c r="F7451" s="3">
        <v>116090</v>
      </c>
      <c r="G7451" t="s">
        <v>26</v>
      </c>
      <c r="H7451" s="3" t="s">
        <v>7481</v>
      </c>
      <c r="I7451" s="3">
        <f t="shared" si="1044"/>
        <v>-19892</v>
      </c>
      <c r="J7451" s="4">
        <f t="shared" si="1045"/>
        <v>-0.14628406700886881</v>
      </c>
      <c r="K7451" s="5">
        <f t="shared" si="1046"/>
        <v>0.85371593299113113</v>
      </c>
      <c r="L7451" s="4" t="str">
        <f t="shared" si="1047"/>
        <v>Under Budget</v>
      </c>
      <c r="M7451">
        <f t="shared" si="1048"/>
        <v>2022</v>
      </c>
      <c r="N7451">
        <f t="shared" si="1049"/>
        <v>2</v>
      </c>
      <c r="O7451" t="str">
        <f t="shared" si="1050"/>
        <v>Feb</v>
      </c>
      <c r="P7451" t="str">
        <f t="shared" si="1051"/>
        <v>Q1</v>
      </c>
      <c r="Q7451" t="str">
        <f t="shared" si="1052"/>
        <v>2022-02</v>
      </c>
    </row>
    <row r="7452" spans="1:17" x14ac:dyDescent="0.35">
      <c r="A7452" s="2">
        <v>44860</v>
      </c>
      <c r="B7452" t="s">
        <v>23</v>
      </c>
      <c r="C7452" t="s">
        <v>24</v>
      </c>
      <c r="D7452" t="s">
        <v>25</v>
      </c>
      <c r="E7452" s="3">
        <v>128891</v>
      </c>
      <c r="F7452" s="3">
        <v>70116</v>
      </c>
      <c r="G7452" t="s">
        <v>21</v>
      </c>
      <c r="H7452" s="3" t="s">
        <v>7482</v>
      </c>
      <c r="I7452" s="3">
        <f t="shared" si="1044"/>
        <v>-58775</v>
      </c>
      <c r="J7452" s="4">
        <f t="shared" si="1045"/>
        <v>-0.45600546197950204</v>
      </c>
      <c r="K7452" s="5">
        <f t="shared" si="1046"/>
        <v>0.54399453802049791</v>
      </c>
      <c r="L7452" s="4" t="str">
        <f t="shared" si="1047"/>
        <v>Under Budget</v>
      </c>
      <c r="M7452">
        <f t="shared" si="1048"/>
        <v>2022</v>
      </c>
      <c r="N7452">
        <f t="shared" si="1049"/>
        <v>10</v>
      </c>
      <c r="O7452" t="str">
        <f t="shared" si="1050"/>
        <v>Oct</v>
      </c>
      <c r="P7452" t="str">
        <f t="shared" si="1051"/>
        <v>Q4</v>
      </c>
      <c r="Q7452" t="str">
        <f t="shared" si="1052"/>
        <v>2022-10</v>
      </c>
    </row>
    <row r="7453" spans="1:17" x14ac:dyDescent="0.35">
      <c r="A7453" s="2">
        <v>44344</v>
      </c>
      <c r="B7453" t="s">
        <v>37</v>
      </c>
      <c r="C7453" t="s">
        <v>23</v>
      </c>
      <c r="D7453" t="s">
        <v>25</v>
      </c>
      <c r="E7453" s="3">
        <v>63529</v>
      </c>
      <c r="F7453" s="3">
        <v>118079</v>
      </c>
      <c r="G7453" t="s">
        <v>35</v>
      </c>
      <c r="H7453" s="3" t="s">
        <v>7483</v>
      </c>
      <c r="I7453" s="3">
        <f t="shared" si="1044"/>
        <v>54550</v>
      </c>
      <c r="J7453" s="4">
        <f t="shared" si="1045"/>
        <v>0.85866297281556458</v>
      </c>
      <c r="K7453" s="5">
        <f t="shared" si="1046"/>
        <v>1.8586629728155646</v>
      </c>
      <c r="L7453" s="4" t="str">
        <f t="shared" si="1047"/>
        <v>Over Budget</v>
      </c>
      <c r="M7453">
        <f t="shared" si="1048"/>
        <v>2021</v>
      </c>
      <c r="N7453">
        <f t="shared" si="1049"/>
        <v>5</v>
      </c>
      <c r="O7453" t="str">
        <f t="shared" si="1050"/>
        <v>May</v>
      </c>
      <c r="P7453" t="str">
        <f t="shared" si="1051"/>
        <v>Q2</v>
      </c>
      <c r="Q7453" t="str">
        <f t="shared" si="1052"/>
        <v>2021-05</v>
      </c>
    </row>
    <row r="7454" spans="1:17" x14ac:dyDescent="0.35">
      <c r="A7454" s="2">
        <v>45197</v>
      </c>
      <c r="B7454" t="s">
        <v>41</v>
      </c>
      <c r="C7454" t="s">
        <v>43</v>
      </c>
      <c r="D7454" t="s">
        <v>30</v>
      </c>
      <c r="E7454" s="3">
        <v>143740</v>
      </c>
      <c r="F7454" s="3">
        <v>88481</v>
      </c>
      <c r="G7454" t="s">
        <v>35</v>
      </c>
      <c r="H7454" s="3" t="s">
        <v>7484</v>
      </c>
      <c r="I7454" s="3">
        <f t="shared" si="1044"/>
        <v>-55259</v>
      </c>
      <c r="J7454" s="4">
        <f t="shared" si="1045"/>
        <v>-0.38443717823848617</v>
      </c>
      <c r="K7454" s="5">
        <f t="shared" si="1046"/>
        <v>0.61556282176151389</v>
      </c>
      <c r="L7454" s="4" t="str">
        <f t="shared" si="1047"/>
        <v>Under Budget</v>
      </c>
      <c r="M7454">
        <f t="shared" si="1048"/>
        <v>2023</v>
      </c>
      <c r="N7454">
        <f t="shared" si="1049"/>
        <v>9</v>
      </c>
      <c r="O7454" t="str">
        <f t="shared" si="1050"/>
        <v>Sep</v>
      </c>
      <c r="P7454" t="str">
        <f t="shared" si="1051"/>
        <v>Q3</v>
      </c>
      <c r="Q7454" t="str">
        <f t="shared" si="1052"/>
        <v>2023-09</v>
      </c>
    </row>
    <row r="7455" spans="1:17" x14ac:dyDescent="0.35">
      <c r="A7455" s="2">
        <v>44560</v>
      </c>
      <c r="B7455" t="s">
        <v>28</v>
      </c>
      <c r="C7455" t="s">
        <v>34</v>
      </c>
      <c r="D7455" t="s">
        <v>20</v>
      </c>
      <c r="E7455" s="3">
        <v>32917</v>
      </c>
      <c r="F7455" s="3">
        <v>155793</v>
      </c>
      <c r="G7455" t="s">
        <v>21</v>
      </c>
      <c r="H7455" s="3" t="s">
        <v>7485</v>
      </c>
      <c r="I7455" s="3">
        <f t="shared" si="1044"/>
        <v>122876</v>
      </c>
      <c r="J7455" s="4">
        <f t="shared" si="1045"/>
        <v>3.732903970592703</v>
      </c>
      <c r="K7455" s="5">
        <f t="shared" si="1046"/>
        <v>4.7329039705927025</v>
      </c>
      <c r="L7455" s="4" t="str">
        <f t="shared" si="1047"/>
        <v>Over Budget</v>
      </c>
      <c r="M7455">
        <f t="shared" si="1048"/>
        <v>2021</v>
      </c>
      <c r="N7455">
        <f t="shared" si="1049"/>
        <v>12</v>
      </c>
      <c r="O7455" t="str">
        <f t="shared" si="1050"/>
        <v>Dec</v>
      </c>
      <c r="P7455" t="str">
        <f t="shared" si="1051"/>
        <v>Q4</v>
      </c>
      <c r="Q7455" t="str">
        <f t="shared" si="1052"/>
        <v>2021-12</v>
      </c>
    </row>
    <row r="7456" spans="1:17" x14ac:dyDescent="0.35">
      <c r="A7456" s="2">
        <v>44598</v>
      </c>
      <c r="B7456" t="s">
        <v>55</v>
      </c>
      <c r="C7456" t="s">
        <v>29</v>
      </c>
      <c r="D7456" t="s">
        <v>30</v>
      </c>
      <c r="E7456" s="3">
        <v>102688</v>
      </c>
      <c r="F7456" s="3">
        <v>123245</v>
      </c>
      <c r="G7456" t="s">
        <v>21</v>
      </c>
      <c r="H7456" s="3" t="s">
        <v>7486</v>
      </c>
      <c r="I7456" s="3">
        <f t="shared" si="1044"/>
        <v>20557</v>
      </c>
      <c r="J7456" s="4">
        <f t="shared" si="1045"/>
        <v>0.20018892178248676</v>
      </c>
      <c r="K7456" s="5">
        <f t="shared" si="1046"/>
        <v>1.2001889217824868</v>
      </c>
      <c r="L7456" s="4" t="str">
        <f t="shared" si="1047"/>
        <v>Over Budget</v>
      </c>
      <c r="M7456">
        <f t="shared" si="1048"/>
        <v>2022</v>
      </c>
      <c r="N7456">
        <f t="shared" si="1049"/>
        <v>2</v>
      </c>
      <c r="O7456" t="str">
        <f t="shared" si="1050"/>
        <v>Feb</v>
      </c>
      <c r="P7456" t="str">
        <f t="shared" si="1051"/>
        <v>Q1</v>
      </c>
      <c r="Q7456" t="str">
        <f t="shared" si="1052"/>
        <v>2022-02</v>
      </c>
    </row>
    <row r="7457" spans="1:17" x14ac:dyDescent="0.35">
      <c r="A7457" s="2">
        <v>44802</v>
      </c>
      <c r="B7457" t="s">
        <v>28</v>
      </c>
      <c r="C7457" t="s">
        <v>24</v>
      </c>
      <c r="D7457" t="s">
        <v>30</v>
      </c>
      <c r="E7457" s="3">
        <v>111545</v>
      </c>
      <c r="F7457" s="3">
        <v>96968</v>
      </c>
      <c r="G7457" t="s">
        <v>21</v>
      </c>
      <c r="H7457" s="3" t="s">
        <v>7487</v>
      </c>
      <c r="I7457" s="3">
        <f t="shared" si="1044"/>
        <v>-14577</v>
      </c>
      <c r="J7457" s="4">
        <f t="shared" si="1045"/>
        <v>-0.13068268411851719</v>
      </c>
      <c r="K7457" s="5">
        <f t="shared" si="1046"/>
        <v>0.86931731588148276</v>
      </c>
      <c r="L7457" s="4" t="str">
        <f t="shared" si="1047"/>
        <v>Under Budget</v>
      </c>
      <c r="M7457">
        <f t="shared" si="1048"/>
        <v>2022</v>
      </c>
      <c r="N7457">
        <f t="shared" si="1049"/>
        <v>8</v>
      </c>
      <c r="O7457" t="str">
        <f t="shared" si="1050"/>
        <v>Aug</v>
      </c>
      <c r="P7457" t="str">
        <f t="shared" si="1051"/>
        <v>Q3</v>
      </c>
      <c r="Q7457" t="str">
        <f t="shared" si="1052"/>
        <v>2022-08</v>
      </c>
    </row>
    <row r="7458" spans="1:17" x14ac:dyDescent="0.35">
      <c r="A7458" s="2">
        <v>44425</v>
      </c>
      <c r="B7458" t="s">
        <v>41</v>
      </c>
      <c r="C7458" t="s">
        <v>19</v>
      </c>
      <c r="D7458" t="s">
        <v>30</v>
      </c>
      <c r="E7458" s="3">
        <v>76413</v>
      </c>
      <c r="F7458" s="3">
        <v>140288</v>
      </c>
      <c r="G7458" t="s">
        <v>35</v>
      </c>
      <c r="H7458" s="3" t="s">
        <v>7488</v>
      </c>
      <c r="I7458" s="3">
        <f t="shared" si="1044"/>
        <v>63875</v>
      </c>
      <c r="J7458" s="4">
        <f t="shared" si="1045"/>
        <v>0.83591797207281482</v>
      </c>
      <c r="K7458" s="5">
        <f t="shared" si="1046"/>
        <v>1.8359179720728149</v>
      </c>
      <c r="L7458" s="4" t="str">
        <f t="shared" si="1047"/>
        <v>Over Budget</v>
      </c>
      <c r="M7458">
        <f t="shared" si="1048"/>
        <v>2021</v>
      </c>
      <c r="N7458">
        <f t="shared" si="1049"/>
        <v>8</v>
      </c>
      <c r="O7458" t="str">
        <f t="shared" si="1050"/>
        <v>Aug</v>
      </c>
      <c r="P7458" t="str">
        <f t="shared" si="1051"/>
        <v>Q3</v>
      </c>
      <c r="Q7458" t="str">
        <f t="shared" si="1052"/>
        <v>2021-08</v>
      </c>
    </row>
    <row r="7459" spans="1:17" x14ac:dyDescent="0.35">
      <c r="A7459" s="2">
        <v>44733</v>
      </c>
      <c r="B7459" t="s">
        <v>18</v>
      </c>
      <c r="C7459" t="s">
        <v>23</v>
      </c>
      <c r="D7459" t="s">
        <v>20</v>
      </c>
      <c r="E7459" s="3">
        <v>125886</v>
      </c>
      <c r="F7459" s="3">
        <v>27814</v>
      </c>
      <c r="G7459" t="s">
        <v>26</v>
      </c>
      <c r="H7459" s="3" t="s">
        <v>7489</v>
      </c>
      <c r="I7459" s="3">
        <f t="shared" si="1044"/>
        <v>-98072</v>
      </c>
      <c r="J7459" s="4">
        <f t="shared" si="1045"/>
        <v>-0.77905406478877715</v>
      </c>
      <c r="K7459" s="5">
        <f t="shared" si="1046"/>
        <v>0.22094593521122285</v>
      </c>
      <c r="L7459" s="4" t="str">
        <f t="shared" si="1047"/>
        <v>Under Budget</v>
      </c>
      <c r="M7459">
        <f t="shared" si="1048"/>
        <v>2022</v>
      </c>
      <c r="N7459">
        <f t="shared" si="1049"/>
        <v>6</v>
      </c>
      <c r="O7459" t="str">
        <f t="shared" si="1050"/>
        <v>Jun</v>
      </c>
      <c r="P7459" t="str">
        <f t="shared" si="1051"/>
        <v>Q2</v>
      </c>
      <c r="Q7459" t="str">
        <f t="shared" si="1052"/>
        <v>2022-06</v>
      </c>
    </row>
    <row r="7460" spans="1:17" x14ac:dyDescent="0.35">
      <c r="A7460" s="2">
        <v>44464</v>
      </c>
      <c r="B7460" t="s">
        <v>37</v>
      </c>
      <c r="C7460" t="s">
        <v>34</v>
      </c>
      <c r="D7460" t="s">
        <v>39</v>
      </c>
      <c r="E7460" s="3">
        <v>43221</v>
      </c>
      <c r="F7460" s="3">
        <v>95593</v>
      </c>
      <c r="G7460" t="s">
        <v>26</v>
      </c>
      <c r="H7460" s="3" t="s">
        <v>7490</v>
      </c>
      <c r="I7460" s="3">
        <f t="shared" si="1044"/>
        <v>52372</v>
      </c>
      <c r="J7460" s="4">
        <f t="shared" si="1045"/>
        <v>1.2117257814488327</v>
      </c>
      <c r="K7460" s="5">
        <f t="shared" si="1046"/>
        <v>2.2117257814488327</v>
      </c>
      <c r="L7460" s="4" t="str">
        <f t="shared" si="1047"/>
        <v>Over Budget</v>
      </c>
      <c r="M7460">
        <f t="shared" si="1048"/>
        <v>2021</v>
      </c>
      <c r="N7460">
        <f t="shared" si="1049"/>
        <v>9</v>
      </c>
      <c r="O7460" t="str">
        <f t="shared" si="1050"/>
        <v>Sep</v>
      </c>
      <c r="P7460" t="str">
        <f t="shared" si="1051"/>
        <v>Q3</v>
      </c>
      <c r="Q7460" t="str">
        <f t="shared" si="1052"/>
        <v>2021-09</v>
      </c>
    </row>
    <row r="7461" spans="1:17" x14ac:dyDescent="0.35">
      <c r="A7461" s="2">
        <v>45231</v>
      </c>
      <c r="B7461" t="s">
        <v>23</v>
      </c>
      <c r="C7461" t="s">
        <v>24</v>
      </c>
      <c r="D7461" t="s">
        <v>20</v>
      </c>
      <c r="E7461" s="3">
        <v>126831</v>
      </c>
      <c r="F7461" s="3">
        <v>52285</v>
      </c>
      <c r="G7461" t="s">
        <v>32</v>
      </c>
      <c r="H7461" s="3" t="s">
        <v>7491</v>
      </c>
      <c r="I7461" s="3">
        <f t="shared" si="1044"/>
        <v>-74546</v>
      </c>
      <c r="J7461" s="4">
        <f t="shared" si="1045"/>
        <v>-0.58775851329722228</v>
      </c>
      <c r="K7461" s="5">
        <f t="shared" si="1046"/>
        <v>0.41224148670277772</v>
      </c>
      <c r="L7461" s="4" t="str">
        <f t="shared" si="1047"/>
        <v>Under Budget</v>
      </c>
      <c r="M7461">
        <f t="shared" si="1048"/>
        <v>2023</v>
      </c>
      <c r="N7461">
        <f t="shared" si="1049"/>
        <v>11</v>
      </c>
      <c r="O7461" t="str">
        <f t="shared" si="1050"/>
        <v>Nov</v>
      </c>
      <c r="P7461" t="str">
        <f t="shared" si="1051"/>
        <v>Q4</v>
      </c>
      <c r="Q7461" t="str">
        <f t="shared" si="1052"/>
        <v>2023-11</v>
      </c>
    </row>
    <row r="7462" spans="1:17" x14ac:dyDescent="0.35">
      <c r="A7462" s="2">
        <v>44322</v>
      </c>
      <c r="B7462" t="s">
        <v>37</v>
      </c>
      <c r="C7462" t="s">
        <v>19</v>
      </c>
      <c r="D7462" t="s">
        <v>30</v>
      </c>
      <c r="E7462" s="3">
        <v>120081</v>
      </c>
      <c r="F7462" s="3">
        <v>149595</v>
      </c>
      <c r="G7462" t="s">
        <v>21</v>
      </c>
      <c r="H7462" s="3" t="s">
        <v>7492</v>
      </c>
      <c r="I7462" s="3">
        <f t="shared" si="1044"/>
        <v>29514</v>
      </c>
      <c r="J7462" s="4">
        <f t="shared" si="1045"/>
        <v>0.24578409573537863</v>
      </c>
      <c r="K7462" s="5">
        <f t="shared" si="1046"/>
        <v>1.2457840957353785</v>
      </c>
      <c r="L7462" s="4" t="str">
        <f t="shared" si="1047"/>
        <v>Over Budget</v>
      </c>
      <c r="M7462">
        <f t="shared" si="1048"/>
        <v>2021</v>
      </c>
      <c r="N7462">
        <f t="shared" si="1049"/>
        <v>5</v>
      </c>
      <c r="O7462" t="str">
        <f t="shared" si="1050"/>
        <v>May</v>
      </c>
      <c r="P7462" t="str">
        <f t="shared" si="1051"/>
        <v>Q2</v>
      </c>
      <c r="Q7462" t="str">
        <f t="shared" si="1052"/>
        <v>2021-05</v>
      </c>
    </row>
    <row r="7463" spans="1:17" x14ac:dyDescent="0.35">
      <c r="A7463" s="2">
        <v>44502</v>
      </c>
      <c r="B7463" t="s">
        <v>18</v>
      </c>
      <c r="C7463" t="s">
        <v>34</v>
      </c>
      <c r="D7463" t="s">
        <v>58</v>
      </c>
      <c r="E7463" s="3">
        <v>115508</v>
      </c>
      <c r="F7463" s="3">
        <v>38307</v>
      </c>
      <c r="G7463" t="s">
        <v>26</v>
      </c>
      <c r="H7463" s="3" t="s">
        <v>7493</v>
      </c>
      <c r="I7463" s="3">
        <f t="shared" si="1044"/>
        <v>-77201</v>
      </c>
      <c r="J7463" s="4">
        <f t="shared" si="1045"/>
        <v>-0.66836063302974691</v>
      </c>
      <c r="K7463" s="5">
        <f t="shared" si="1046"/>
        <v>0.33163936697025315</v>
      </c>
      <c r="L7463" s="4" t="str">
        <f t="shared" si="1047"/>
        <v>Under Budget</v>
      </c>
      <c r="M7463">
        <f t="shared" si="1048"/>
        <v>2021</v>
      </c>
      <c r="N7463">
        <f t="shared" si="1049"/>
        <v>11</v>
      </c>
      <c r="O7463" t="str">
        <f t="shared" si="1050"/>
        <v>Nov</v>
      </c>
      <c r="P7463" t="str">
        <f t="shared" si="1051"/>
        <v>Q4</v>
      </c>
      <c r="Q7463" t="str">
        <f t="shared" si="1052"/>
        <v>2021-11</v>
      </c>
    </row>
    <row r="7464" spans="1:17" x14ac:dyDescent="0.35">
      <c r="A7464" s="2">
        <v>44824</v>
      </c>
      <c r="B7464" t="s">
        <v>37</v>
      </c>
      <c r="C7464" t="s">
        <v>34</v>
      </c>
      <c r="D7464" t="s">
        <v>58</v>
      </c>
      <c r="E7464" s="3">
        <v>19103</v>
      </c>
      <c r="F7464" s="3">
        <v>12668</v>
      </c>
      <c r="G7464" t="s">
        <v>21</v>
      </c>
      <c r="H7464" s="3" t="s">
        <v>7494</v>
      </c>
      <c r="I7464" s="3">
        <f t="shared" si="1044"/>
        <v>-6435</v>
      </c>
      <c r="J7464" s="4">
        <f t="shared" si="1045"/>
        <v>-0.3368580851175208</v>
      </c>
      <c r="K7464" s="5">
        <f t="shared" si="1046"/>
        <v>0.6631419148824792</v>
      </c>
      <c r="L7464" s="4" t="str">
        <f t="shared" si="1047"/>
        <v>Under Budget</v>
      </c>
      <c r="M7464">
        <f t="shared" si="1048"/>
        <v>2022</v>
      </c>
      <c r="N7464">
        <f t="shared" si="1049"/>
        <v>9</v>
      </c>
      <c r="O7464" t="str">
        <f t="shared" si="1050"/>
        <v>Sep</v>
      </c>
      <c r="P7464" t="str">
        <f t="shared" si="1051"/>
        <v>Q3</v>
      </c>
      <c r="Q7464" t="str">
        <f t="shared" si="1052"/>
        <v>2022-09</v>
      </c>
    </row>
    <row r="7465" spans="1:17" x14ac:dyDescent="0.35">
      <c r="A7465" s="2">
        <v>44885</v>
      </c>
      <c r="B7465" t="s">
        <v>55</v>
      </c>
      <c r="C7465" t="s">
        <v>19</v>
      </c>
      <c r="D7465" t="s">
        <v>25</v>
      </c>
      <c r="E7465" s="3">
        <v>122892</v>
      </c>
      <c r="F7465" s="3">
        <v>36199</v>
      </c>
      <c r="G7465" t="s">
        <v>35</v>
      </c>
      <c r="H7465" s="3" t="s">
        <v>7495</v>
      </c>
      <c r="I7465" s="3">
        <f t="shared" si="1044"/>
        <v>-86693</v>
      </c>
      <c r="J7465" s="4">
        <f t="shared" si="1045"/>
        <v>-0.70544054942551182</v>
      </c>
      <c r="K7465" s="5">
        <f t="shared" si="1046"/>
        <v>0.29455945057448818</v>
      </c>
      <c r="L7465" s="4" t="str">
        <f t="shared" si="1047"/>
        <v>Under Budget</v>
      </c>
      <c r="M7465">
        <f t="shared" si="1048"/>
        <v>2022</v>
      </c>
      <c r="N7465">
        <f t="shared" si="1049"/>
        <v>11</v>
      </c>
      <c r="O7465" t="str">
        <f t="shared" si="1050"/>
        <v>Nov</v>
      </c>
      <c r="P7465" t="str">
        <f t="shared" si="1051"/>
        <v>Q4</v>
      </c>
      <c r="Q7465" t="str">
        <f t="shared" si="1052"/>
        <v>2022-11</v>
      </c>
    </row>
    <row r="7466" spans="1:17" x14ac:dyDescent="0.35">
      <c r="A7466" s="2">
        <v>45234</v>
      </c>
      <c r="B7466" t="s">
        <v>55</v>
      </c>
      <c r="C7466" t="s">
        <v>19</v>
      </c>
      <c r="D7466" t="s">
        <v>39</v>
      </c>
      <c r="E7466" s="3">
        <v>101579</v>
      </c>
      <c r="F7466" s="3">
        <v>114677</v>
      </c>
      <c r="G7466" t="s">
        <v>26</v>
      </c>
      <c r="H7466" s="3" t="s">
        <v>7496</v>
      </c>
      <c r="I7466" s="3">
        <f t="shared" si="1044"/>
        <v>13098</v>
      </c>
      <c r="J7466" s="4">
        <f t="shared" si="1045"/>
        <v>0.12894397464042764</v>
      </c>
      <c r="K7466" s="5">
        <f t="shared" si="1046"/>
        <v>1.1289439746404277</v>
      </c>
      <c r="L7466" s="4" t="str">
        <f t="shared" si="1047"/>
        <v>Over Budget</v>
      </c>
      <c r="M7466">
        <f t="shared" si="1048"/>
        <v>2023</v>
      </c>
      <c r="N7466">
        <f t="shared" si="1049"/>
        <v>11</v>
      </c>
      <c r="O7466" t="str">
        <f t="shared" si="1050"/>
        <v>Nov</v>
      </c>
      <c r="P7466" t="str">
        <f t="shared" si="1051"/>
        <v>Q4</v>
      </c>
      <c r="Q7466" t="str">
        <f t="shared" si="1052"/>
        <v>2023-11</v>
      </c>
    </row>
    <row r="7467" spans="1:17" x14ac:dyDescent="0.35">
      <c r="A7467" s="2">
        <v>44477</v>
      </c>
      <c r="B7467" t="s">
        <v>55</v>
      </c>
      <c r="C7467" t="s">
        <v>43</v>
      </c>
      <c r="D7467" t="s">
        <v>25</v>
      </c>
      <c r="E7467" s="3">
        <v>141512</v>
      </c>
      <c r="F7467" s="3">
        <v>95610</v>
      </c>
      <c r="G7467" t="s">
        <v>35</v>
      </c>
      <c r="H7467" s="3" t="s">
        <v>7497</v>
      </c>
      <c r="I7467" s="3">
        <f t="shared" si="1044"/>
        <v>-45902</v>
      </c>
      <c r="J7467" s="4">
        <f t="shared" si="1045"/>
        <v>-0.32436825145570691</v>
      </c>
      <c r="K7467" s="5">
        <f t="shared" si="1046"/>
        <v>0.67563174854429309</v>
      </c>
      <c r="L7467" s="4" t="str">
        <f t="shared" si="1047"/>
        <v>Under Budget</v>
      </c>
      <c r="M7467">
        <f t="shared" si="1048"/>
        <v>2021</v>
      </c>
      <c r="N7467">
        <f t="shared" si="1049"/>
        <v>10</v>
      </c>
      <c r="O7467" t="str">
        <f t="shared" si="1050"/>
        <v>Oct</v>
      </c>
      <c r="P7467" t="str">
        <f t="shared" si="1051"/>
        <v>Q4</v>
      </c>
      <c r="Q7467" t="str">
        <f t="shared" si="1052"/>
        <v>2021-10</v>
      </c>
    </row>
    <row r="7468" spans="1:17" x14ac:dyDescent="0.35">
      <c r="A7468" s="2">
        <v>44639</v>
      </c>
      <c r="B7468" t="s">
        <v>28</v>
      </c>
      <c r="C7468" t="s">
        <v>34</v>
      </c>
      <c r="D7468" t="s">
        <v>25</v>
      </c>
      <c r="E7468" s="3">
        <v>109299</v>
      </c>
      <c r="F7468" s="3">
        <v>103454</v>
      </c>
      <c r="G7468" t="s">
        <v>32</v>
      </c>
      <c r="H7468" s="3" t="s">
        <v>7498</v>
      </c>
      <c r="I7468" s="3">
        <f t="shared" si="1044"/>
        <v>-5845</v>
      </c>
      <c r="J7468" s="4">
        <f t="shared" si="1045"/>
        <v>-5.3477158985901059E-2</v>
      </c>
      <c r="K7468" s="5">
        <f t="shared" si="1046"/>
        <v>0.94652284101409889</v>
      </c>
      <c r="L7468" s="4" t="str">
        <f t="shared" si="1047"/>
        <v>Under Budget</v>
      </c>
      <c r="M7468">
        <f t="shared" si="1048"/>
        <v>2022</v>
      </c>
      <c r="N7468">
        <f t="shared" si="1049"/>
        <v>3</v>
      </c>
      <c r="O7468" t="str">
        <f t="shared" si="1050"/>
        <v>Mar</v>
      </c>
      <c r="P7468" t="str">
        <f t="shared" si="1051"/>
        <v>Q1</v>
      </c>
      <c r="Q7468" t="str">
        <f t="shared" si="1052"/>
        <v>2022-03</v>
      </c>
    </row>
    <row r="7469" spans="1:17" x14ac:dyDescent="0.35">
      <c r="A7469" s="2">
        <v>45033</v>
      </c>
      <c r="B7469" t="s">
        <v>18</v>
      </c>
      <c r="C7469" t="s">
        <v>19</v>
      </c>
      <c r="D7469" t="s">
        <v>58</v>
      </c>
      <c r="E7469" s="3">
        <v>77647</v>
      </c>
      <c r="F7469" s="3">
        <v>166118</v>
      </c>
      <c r="G7469" t="s">
        <v>26</v>
      </c>
      <c r="H7469" s="3" t="s">
        <v>7499</v>
      </c>
      <c r="I7469" s="3">
        <f t="shared" si="1044"/>
        <v>88471</v>
      </c>
      <c r="J7469" s="4">
        <f t="shared" si="1045"/>
        <v>1.1394001056061407</v>
      </c>
      <c r="K7469" s="5">
        <f t="shared" si="1046"/>
        <v>2.1394001056061405</v>
      </c>
      <c r="L7469" s="4" t="str">
        <f t="shared" si="1047"/>
        <v>Over Budget</v>
      </c>
      <c r="M7469">
        <f t="shared" si="1048"/>
        <v>2023</v>
      </c>
      <c r="N7469">
        <f t="shared" si="1049"/>
        <v>4</v>
      </c>
      <c r="O7469" t="str">
        <f t="shared" si="1050"/>
        <v>Apr</v>
      </c>
      <c r="P7469" t="str">
        <f t="shared" si="1051"/>
        <v>Q2</v>
      </c>
      <c r="Q7469" t="str">
        <f t="shared" si="1052"/>
        <v>2023-04</v>
      </c>
    </row>
    <row r="7470" spans="1:17" x14ac:dyDescent="0.35">
      <c r="A7470" s="2">
        <v>44585</v>
      </c>
      <c r="B7470" t="s">
        <v>55</v>
      </c>
      <c r="C7470" t="s">
        <v>29</v>
      </c>
      <c r="D7470" t="s">
        <v>20</v>
      </c>
      <c r="E7470" s="3">
        <v>46868</v>
      </c>
      <c r="F7470" s="3">
        <v>135229</v>
      </c>
      <c r="G7470" t="s">
        <v>26</v>
      </c>
      <c r="H7470" s="3" t="s">
        <v>7500</v>
      </c>
      <c r="I7470" s="3">
        <f t="shared" si="1044"/>
        <v>88361</v>
      </c>
      <c r="J7470" s="4">
        <f t="shared" si="1045"/>
        <v>1.8853162072202783</v>
      </c>
      <c r="K7470" s="5">
        <f t="shared" si="1046"/>
        <v>2.8853162072202783</v>
      </c>
      <c r="L7470" s="4" t="str">
        <f t="shared" si="1047"/>
        <v>Over Budget</v>
      </c>
      <c r="M7470">
        <f t="shared" si="1048"/>
        <v>2022</v>
      </c>
      <c r="N7470">
        <f t="shared" si="1049"/>
        <v>1</v>
      </c>
      <c r="O7470" t="str">
        <f t="shared" si="1050"/>
        <v>Jan</v>
      </c>
      <c r="P7470" t="str">
        <f t="shared" si="1051"/>
        <v>Q1</v>
      </c>
      <c r="Q7470" t="str">
        <f t="shared" si="1052"/>
        <v>2022-01</v>
      </c>
    </row>
    <row r="7471" spans="1:17" x14ac:dyDescent="0.35">
      <c r="A7471" s="2">
        <v>44813</v>
      </c>
      <c r="B7471" t="s">
        <v>41</v>
      </c>
      <c r="C7471" t="s">
        <v>29</v>
      </c>
      <c r="D7471" t="s">
        <v>25</v>
      </c>
      <c r="E7471" s="3">
        <v>48983</v>
      </c>
      <c r="F7471" s="3">
        <v>107962</v>
      </c>
      <c r="G7471" t="s">
        <v>32</v>
      </c>
      <c r="H7471" s="3" t="s">
        <v>7501</v>
      </c>
      <c r="I7471" s="3">
        <f t="shared" si="1044"/>
        <v>58979</v>
      </c>
      <c r="J7471" s="4">
        <f t="shared" si="1045"/>
        <v>1.204070800073495</v>
      </c>
      <c r="K7471" s="5">
        <f t="shared" si="1046"/>
        <v>2.2040708000734948</v>
      </c>
      <c r="L7471" s="4" t="str">
        <f t="shared" si="1047"/>
        <v>Over Budget</v>
      </c>
      <c r="M7471">
        <f t="shared" si="1048"/>
        <v>2022</v>
      </c>
      <c r="N7471">
        <f t="shared" si="1049"/>
        <v>9</v>
      </c>
      <c r="O7471" t="str">
        <f t="shared" si="1050"/>
        <v>Sep</v>
      </c>
      <c r="P7471" t="str">
        <f t="shared" si="1051"/>
        <v>Q3</v>
      </c>
      <c r="Q7471" t="str">
        <f t="shared" si="1052"/>
        <v>2022-09</v>
      </c>
    </row>
    <row r="7472" spans="1:17" x14ac:dyDescent="0.35">
      <c r="A7472" s="2">
        <v>44343</v>
      </c>
      <c r="B7472" t="s">
        <v>55</v>
      </c>
      <c r="C7472" t="s">
        <v>24</v>
      </c>
      <c r="D7472" t="s">
        <v>25</v>
      </c>
      <c r="E7472" s="3">
        <v>46236</v>
      </c>
      <c r="F7472" s="3">
        <v>97483</v>
      </c>
      <c r="G7472" t="s">
        <v>21</v>
      </c>
      <c r="H7472" s="3" t="s">
        <v>7502</v>
      </c>
      <c r="I7472" s="3">
        <f t="shared" si="1044"/>
        <v>51247</v>
      </c>
      <c r="J7472" s="4">
        <f t="shared" si="1045"/>
        <v>1.1083787524872393</v>
      </c>
      <c r="K7472" s="5">
        <f t="shared" si="1046"/>
        <v>2.1083787524872393</v>
      </c>
      <c r="L7472" s="4" t="str">
        <f t="shared" si="1047"/>
        <v>Over Budget</v>
      </c>
      <c r="M7472">
        <f t="shared" si="1048"/>
        <v>2021</v>
      </c>
      <c r="N7472">
        <f t="shared" si="1049"/>
        <v>5</v>
      </c>
      <c r="O7472" t="str">
        <f t="shared" si="1050"/>
        <v>May</v>
      </c>
      <c r="P7472" t="str">
        <f t="shared" si="1051"/>
        <v>Q2</v>
      </c>
      <c r="Q7472" t="str">
        <f t="shared" si="1052"/>
        <v>2021-05</v>
      </c>
    </row>
    <row r="7473" spans="1:17" x14ac:dyDescent="0.35">
      <c r="A7473" s="2">
        <v>44717</v>
      </c>
      <c r="B7473" t="s">
        <v>23</v>
      </c>
      <c r="C7473" t="s">
        <v>23</v>
      </c>
      <c r="D7473" t="s">
        <v>39</v>
      </c>
      <c r="E7473" s="3">
        <v>121208</v>
      </c>
      <c r="F7473" s="3">
        <v>155881</v>
      </c>
      <c r="G7473" t="s">
        <v>26</v>
      </c>
      <c r="H7473" s="3" t="s">
        <v>7503</v>
      </c>
      <c r="I7473" s="3">
        <f t="shared" si="1044"/>
        <v>34673</v>
      </c>
      <c r="J7473" s="4">
        <f t="shared" si="1045"/>
        <v>0.28606197610718764</v>
      </c>
      <c r="K7473" s="5">
        <f t="shared" si="1046"/>
        <v>1.2860619761071876</v>
      </c>
      <c r="L7473" s="4" t="str">
        <f t="shared" si="1047"/>
        <v>Over Budget</v>
      </c>
      <c r="M7473">
        <f t="shared" si="1048"/>
        <v>2022</v>
      </c>
      <c r="N7473">
        <f t="shared" si="1049"/>
        <v>6</v>
      </c>
      <c r="O7473" t="str">
        <f t="shared" si="1050"/>
        <v>Jun</v>
      </c>
      <c r="P7473" t="str">
        <f t="shared" si="1051"/>
        <v>Q2</v>
      </c>
      <c r="Q7473" t="str">
        <f t="shared" si="1052"/>
        <v>2022-06</v>
      </c>
    </row>
    <row r="7474" spans="1:17" x14ac:dyDescent="0.35">
      <c r="A7474" s="2">
        <v>44826</v>
      </c>
      <c r="B7474" t="s">
        <v>28</v>
      </c>
      <c r="C7474" t="s">
        <v>29</v>
      </c>
      <c r="D7474" t="s">
        <v>58</v>
      </c>
      <c r="E7474" s="3">
        <v>49241</v>
      </c>
      <c r="F7474" s="3">
        <v>23806</v>
      </c>
      <c r="G7474" t="s">
        <v>32</v>
      </c>
      <c r="H7474" s="3" t="s">
        <v>7504</v>
      </c>
      <c r="I7474" s="3">
        <f t="shared" si="1044"/>
        <v>-25435</v>
      </c>
      <c r="J7474" s="4">
        <f t="shared" si="1045"/>
        <v>-0.51654109380394386</v>
      </c>
      <c r="K7474" s="5">
        <f t="shared" si="1046"/>
        <v>0.48345890619605614</v>
      </c>
      <c r="L7474" s="4" t="str">
        <f t="shared" si="1047"/>
        <v>Under Budget</v>
      </c>
      <c r="M7474">
        <f t="shared" si="1048"/>
        <v>2022</v>
      </c>
      <c r="N7474">
        <f t="shared" si="1049"/>
        <v>9</v>
      </c>
      <c r="O7474" t="str">
        <f t="shared" si="1050"/>
        <v>Sep</v>
      </c>
      <c r="P7474" t="str">
        <f t="shared" si="1051"/>
        <v>Q3</v>
      </c>
      <c r="Q7474" t="str">
        <f t="shared" si="1052"/>
        <v>2022-09</v>
      </c>
    </row>
    <row r="7475" spans="1:17" x14ac:dyDescent="0.35">
      <c r="A7475" s="2">
        <v>44630</v>
      </c>
      <c r="B7475" t="s">
        <v>41</v>
      </c>
      <c r="C7475" t="s">
        <v>43</v>
      </c>
      <c r="D7475" t="s">
        <v>20</v>
      </c>
      <c r="E7475" s="3">
        <v>31650</v>
      </c>
      <c r="F7475" s="3">
        <v>134457</v>
      </c>
      <c r="G7475" t="s">
        <v>35</v>
      </c>
      <c r="H7475" s="3" t="s">
        <v>7505</v>
      </c>
      <c r="I7475" s="3">
        <f t="shared" si="1044"/>
        <v>102807</v>
      </c>
      <c r="J7475" s="4">
        <f t="shared" si="1045"/>
        <v>3.2482464454976303</v>
      </c>
      <c r="K7475" s="5">
        <f t="shared" si="1046"/>
        <v>4.2482464454976308</v>
      </c>
      <c r="L7475" s="4" t="str">
        <f t="shared" si="1047"/>
        <v>Over Budget</v>
      </c>
      <c r="M7475">
        <f t="shared" si="1048"/>
        <v>2022</v>
      </c>
      <c r="N7475">
        <f t="shared" si="1049"/>
        <v>3</v>
      </c>
      <c r="O7475" t="str">
        <f t="shared" si="1050"/>
        <v>Mar</v>
      </c>
      <c r="P7475" t="str">
        <f t="shared" si="1051"/>
        <v>Q1</v>
      </c>
      <c r="Q7475" t="str">
        <f t="shared" si="1052"/>
        <v>2022-03</v>
      </c>
    </row>
    <row r="7476" spans="1:17" x14ac:dyDescent="0.35">
      <c r="A7476" s="2">
        <v>44340</v>
      </c>
      <c r="B7476" t="s">
        <v>18</v>
      </c>
      <c r="C7476" t="s">
        <v>19</v>
      </c>
      <c r="D7476" t="s">
        <v>39</v>
      </c>
      <c r="E7476" s="3">
        <v>140462</v>
      </c>
      <c r="F7476" s="3">
        <v>168904</v>
      </c>
      <c r="G7476" t="s">
        <v>32</v>
      </c>
      <c r="H7476" s="3" t="s">
        <v>7506</v>
      </c>
      <c r="I7476" s="3">
        <f t="shared" si="1044"/>
        <v>28442</v>
      </c>
      <c r="J7476" s="4">
        <f t="shared" si="1045"/>
        <v>0.20248892939015534</v>
      </c>
      <c r="K7476" s="5">
        <f t="shared" si="1046"/>
        <v>1.2024889293901553</v>
      </c>
      <c r="L7476" s="4" t="str">
        <f t="shared" si="1047"/>
        <v>Over Budget</v>
      </c>
      <c r="M7476">
        <f t="shared" si="1048"/>
        <v>2021</v>
      </c>
      <c r="N7476">
        <f t="shared" si="1049"/>
        <v>5</v>
      </c>
      <c r="O7476" t="str">
        <f t="shared" si="1050"/>
        <v>May</v>
      </c>
      <c r="P7476" t="str">
        <f t="shared" si="1051"/>
        <v>Q2</v>
      </c>
      <c r="Q7476" t="str">
        <f t="shared" si="1052"/>
        <v>2021-05</v>
      </c>
    </row>
    <row r="7477" spans="1:17" x14ac:dyDescent="0.35">
      <c r="A7477" s="2">
        <v>44485</v>
      </c>
      <c r="B7477" t="s">
        <v>18</v>
      </c>
      <c r="C7477" t="s">
        <v>23</v>
      </c>
      <c r="D7477" t="s">
        <v>20</v>
      </c>
      <c r="E7477" s="3">
        <v>58867</v>
      </c>
      <c r="F7477" s="3">
        <v>13029</v>
      </c>
      <c r="G7477" t="s">
        <v>35</v>
      </c>
      <c r="H7477" s="3" t="s">
        <v>7507</v>
      </c>
      <c r="I7477" s="3">
        <f t="shared" si="1044"/>
        <v>-45838</v>
      </c>
      <c r="J7477" s="4">
        <f t="shared" si="1045"/>
        <v>-0.77867056245434629</v>
      </c>
      <c r="K7477" s="5">
        <f t="shared" si="1046"/>
        <v>0.22132943754565376</v>
      </c>
      <c r="L7477" s="4" t="str">
        <f t="shared" si="1047"/>
        <v>Under Budget</v>
      </c>
      <c r="M7477">
        <f t="shared" si="1048"/>
        <v>2021</v>
      </c>
      <c r="N7477">
        <f t="shared" si="1049"/>
        <v>10</v>
      </c>
      <c r="O7477" t="str">
        <f t="shared" si="1050"/>
        <v>Oct</v>
      </c>
      <c r="P7477" t="str">
        <f t="shared" si="1051"/>
        <v>Q4</v>
      </c>
      <c r="Q7477" t="str">
        <f t="shared" si="1052"/>
        <v>2021-10</v>
      </c>
    </row>
    <row r="7478" spans="1:17" x14ac:dyDescent="0.35">
      <c r="A7478" s="2">
        <v>44210</v>
      </c>
      <c r="B7478" t="s">
        <v>23</v>
      </c>
      <c r="C7478" t="s">
        <v>43</v>
      </c>
      <c r="D7478" t="s">
        <v>20</v>
      </c>
      <c r="E7478" s="3">
        <v>65644</v>
      </c>
      <c r="F7478" s="3">
        <v>13064</v>
      </c>
      <c r="G7478" t="s">
        <v>32</v>
      </c>
      <c r="H7478" s="3" t="s">
        <v>7508</v>
      </c>
      <c r="I7478" s="3">
        <f t="shared" si="1044"/>
        <v>-52580</v>
      </c>
      <c r="J7478" s="4">
        <f t="shared" si="1045"/>
        <v>-0.8009871427700932</v>
      </c>
      <c r="K7478" s="5">
        <f t="shared" si="1046"/>
        <v>0.19901285722990678</v>
      </c>
      <c r="L7478" s="4" t="str">
        <f t="shared" si="1047"/>
        <v>Under Budget</v>
      </c>
      <c r="M7478">
        <f t="shared" si="1048"/>
        <v>2021</v>
      </c>
      <c r="N7478">
        <f t="shared" si="1049"/>
        <v>1</v>
      </c>
      <c r="O7478" t="str">
        <f t="shared" si="1050"/>
        <v>Jan</v>
      </c>
      <c r="P7478" t="str">
        <f t="shared" si="1051"/>
        <v>Q1</v>
      </c>
      <c r="Q7478" t="str">
        <f t="shared" si="1052"/>
        <v>2021-01</v>
      </c>
    </row>
    <row r="7479" spans="1:17" x14ac:dyDescent="0.35">
      <c r="A7479" s="2">
        <v>44453</v>
      </c>
      <c r="B7479" t="s">
        <v>55</v>
      </c>
      <c r="C7479" t="s">
        <v>34</v>
      </c>
      <c r="D7479" t="s">
        <v>25</v>
      </c>
      <c r="E7479" s="3">
        <v>14460</v>
      </c>
      <c r="F7479" s="3">
        <v>160313</v>
      </c>
      <c r="G7479" t="s">
        <v>26</v>
      </c>
      <c r="H7479" s="3" t="s">
        <v>7509</v>
      </c>
      <c r="I7479" s="3">
        <f t="shared" si="1044"/>
        <v>145853</v>
      </c>
      <c r="J7479" s="4">
        <f t="shared" si="1045"/>
        <v>10.086652835408023</v>
      </c>
      <c r="K7479" s="5">
        <f t="shared" si="1046"/>
        <v>11.086652835408023</v>
      </c>
      <c r="L7479" s="4" t="str">
        <f t="shared" si="1047"/>
        <v>Over Budget</v>
      </c>
      <c r="M7479">
        <f t="shared" si="1048"/>
        <v>2021</v>
      </c>
      <c r="N7479">
        <f t="shared" si="1049"/>
        <v>9</v>
      </c>
      <c r="O7479" t="str">
        <f t="shared" si="1050"/>
        <v>Sep</v>
      </c>
      <c r="P7479" t="str">
        <f t="shared" si="1051"/>
        <v>Q3</v>
      </c>
      <c r="Q7479" t="str">
        <f t="shared" si="1052"/>
        <v>2021-09</v>
      </c>
    </row>
    <row r="7480" spans="1:17" x14ac:dyDescent="0.35">
      <c r="A7480" s="2">
        <v>45054</v>
      </c>
      <c r="B7480" t="s">
        <v>41</v>
      </c>
      <c r="C7480" t="s">
        <v>23</v>
      </c>
      <c r="D7480" t="s">
        <v>39</v>
      </c>
      <c r="E7480" s="3">
        <v>41135</v>
      </c>
      <c r="F7480" s="3">
        <v>106872</v>
      </c>
      <c r="G7480" t="s">
        <v>21</v>
      </c>
      <c r="H7480" s="3" t="s">
        <v>7510</v>
      </c>
      <c r="I7480" s="3">
        <f t="shared" si="1044"/>
        <v>65737</v>
      </c>
      <c r="J7480" s="4">
        <f t="shared" si="1045"/>
        <v>1.5980794943478789</v>
      </c>
      <c r="K7480" s="5">
        <f t="shared" si="1046"/>
        <v>2.5980794943478789</v>
      </c>
      <c r="L7480" s="4" t="str">
        <f t="shared" si="1047"/>
        <v>Over Budget</v>
      </c>
      <c r="M7480">
        <f t="shared" si="1048"/>
        <v>2023</v>
      </c>
      <c r="N7480">
        <f t="shared" si="1049"/>
        <v>5</v>
      </c>
      <c r="O7480" t="str">
        <f t="shared" si="1050"/>
        <v>May</v>
      </c>
      <c r="P7480" t="str">
        <f t="shared" si="1051"/>
        <v>Q2</v>
      </c>
      <c r="Q7480" t="str">
        <f t="shared" si="1052"/>
        <v>2023-05</v>
      </c>
    </row>
    <row r="7481" spans="1:17" x14ac:dyDescent="0.35">
      <c r="A7481" s="2">
        <v>45139</v>
      </c>
      <c r="B7481" t="s">
        <v>23</v>
      </c>
      <c r="C7481" t="s">
        <v>29</v>
      </c>
      <c r="D7481" t="s">
        <v>25</v>
      </c>
      <c r="E7481" s="3">
        <v>104832</v>
      </c>
      <c r="F7481" s="3">
        <v>133506</v>
      </c>
      <c r="G7481" t="s">
        <v>26</v>
      </c>
      <c r="H7481" s="3" t="s">
        <v>7511</v>
      </c>
      <c r="I7481" s="3">
        <f t="shared" si="1044"/>
        <v>28674</v>
      </c>
      <c r="J7481" s="4">
        <f t="shared" si="1045"/>
        <v>0.27352335164835168</v>
      </c>
      <c r="K7481" s="5">
        <f t="shared" si="1046"/>
        <v>1.2735233516483517</v>
      </c>
      <c r="L7481" s="4" t="str">
        <f t="shared" si="1047"/>
        <v>Over Budget</v>
      </c>
      <c r="M7481">
        <f t="shared" si="1048"/>
        <v>2023</v>
      </c>
      <c r="N7481">
        <f t="shared" si="1049"/>
        <v>8</v>
      </c>
      <c r="O7481" t="str">
        <f t="shared" si="1050"/>
        <v>Aug</v>
      </c>
      <c r="P7481" t="str">
        <f t="shared" si="1051"/>
        <v>Q3</v>
      </c>
      <c r="Q7481" t="str">
        <f t="shared" si="1052"/>
        <v>2023-08</v>
      </c>
    </row>
    <row r="7482" spans="1:17" x14ac:dyDescent="0.35">
      <c r="A7482" s="2">
        <v>44660</v>
      </c>
      <c r="B7482" t="s">
        <v>41</v>
      </c>
      <c r="C7482" t="s">
        <v>43</v>
      </c>
      <c r="D7482" t="s">
        <v>30</v>
      </c>
      <c r="E7482" s="3">
        <v>121098</v>
      </c>
      <c r="F7482" s="3">
        <v>57382</v>
      </c>
      <c r="G7482" t="s">
        <v>26</v>
      </c>
      <c r="H7482" s="3" t="s">
        <v>7512</v>
      </c>
      <c r="I7482" s="3">
        <f t="shared" si="1044"/>
        <v>-63716</v>
      </c>
      <c r="J7482" s="4">
        <f t="shared" si="1045"/>
        <v>-0.52615237245866986</v>
      </c>
      <c r="K7482" s="5">
        <f t="shared" si="1046"/>
        <v>0.47384762754133014</v>
      </c>
      <c r="L7482" s="4" t="str">
        <f t="shared" si="1047"/>
        <v>Under Budget</v>
      </c>
      <c r="M7482">
        <f t="shared" si="1048"/>
        <v>2022</v>
      </c>
      <c r="N7482">
        <f t="shared" si="1049"/>
        <v>4</v>
      </c>
      <c r="O7482" t="str">
        <f t="shared" si="1050"/>
        <v>Apr</v>
      </c>
      <c r="P7482" t="str">
        <f t="shared" si="1051"/>
        <v>Q2</v>
      </c>
      <c r="Q7482" t="str">
        <f t="shared" si="1052"/>
        <v>2022-04</v>
      </c>
    </row>
    <row r="7483" spans="1:17" x14ac:dyDescent="0.35">
      <c r="A7483" s="2">
        <v>44466</v>
      </c>
      <c r="B7483" t="s">
        <v>55</v>
      </c>
      <c r="C7483" t="s">
        <v>19</v>
      </c>
      <c r="D7483" t="s">
        <v>20</v>
      </c>
      <c r="E7483" s="3">
        <v>18714</v>
      </c>
      <c r="F7483" s="3">
        <v>138291</v>
      </c>
      <c r="G7483" t="s">
        <v>35</v>
      </c>
      <c r="H7483" s="3" t="s">
        <v>7513</v>
      </c>
      <c r="I7483" s="3">
        <f t="shared" si="1044"/>
        <v>119577</v>
      </c>
      <c r="J7483" s="4">
        <f t="shared" si="1045"/>
        <v>6.3897082398204557</v>
      </c>
      <c r="K7483" s="5">
        <f t="shared" si="1046"/>
        <v>7.3897082398204557</v>
      </c>
      <c r="L7483" s="4" t="str">
        <f t="shared" si="1047"/>
        <v>Over Budget</v>
      </c>
      <c r="M7483">
        <f t="shared" si="1048"/>
        <v>2021</v>
      </c>
      <c r="N7483">
        <f t="shared" si="1049"/>
        <v>9</v>
      </c>
      <c r="O7483" t="str">
        <f t="shared" si="1050"/>
        <v>Sep</v>
      </c>
      <c r="P7483" t="str">
        <f t="shared" si="1051"/>
        <v>Q3</v>
      </c>
      <c r="Q7483" t="str">
        <f t="shared" si="1052"/>
        <v>2021-09</v>
      </c>
    </row>
    <row r="7484" spans="1:17" x14ac:dyDescent="0.35">
      <c r="A7484" s="2">
        <v>44819</v>
      </c>
      <c r="B7484" t="s">
        <v>55</v>
      </c>
      <c r="C7484" t="s">
        <v>19</v>
      </c>
      <c r="D7484" t="s">
        <v>39</v>
      </c>
      <c r="E7484" s="3">
        <v>75785</v>
      </c>
      <c r="F7484" s="3">
        <v>104541</v>
      </c>
      <c r="G7484" t="s">
        <v>26</v>
      </c>
      <c r="H7484" s="3" t="s">
        <v>7514</v>
      </c>
      <c r="I7484" s="3">
        <f t="shared" si="1044"/>
        <v>28756</v>
      </c>
      <c r="J7484" s="4">
        <f t="shared" si="1045"/>
        <v>0.37944184205317677</v>
      </c>
      <c r="K7484" s="5">
        <f t="shared" si="1046"/>
        <v>1.3794418420531767</v>
      </c>
      <c r="L7484" s="4" t="str">
        <f t="shared" si="1047"/>
        <v>Over Budget</v>
      </c>
      <c r="M7484">
        <f t="shared" si="1048"/>
        <v>2022</v>
      </c>
      <c r="N7484">
        <f t="shared" si="1049"/>
        <v>9</v>
      </c>
      <c r="O7484" t="str">
        <f t="shared" si="1050"/>
        <v>Sep</v>
      </c>
      <c r="P7484" t="str">
        <f t="shared" si="1051"/>
        <v>Q3</v>
      </c>
      <c r="Q7484" t="str">
        <f t="shared" si="1052"/>
        <v>2022-09</v>
      </c>
    </row>
    <row r="7485" spans="1:17" x14ac:dyDescent="0.35">
      <c r="A7485" s="2">
        <v>44268</v>
      </c>
      <c r="B7485" t="s">
        <v>37</v>
      </c>
      <c r="C7485" t="s">
        <v>43</v>
      </c>
      <c r="D7485" t="s">
        <v>58</v>
      </c>
      <c r="E7485" s="3">
        <v>16591</v>
      </c>
      <c r="F7485" s="3">
        <v>137945</v>
      </c>
      <c r="G7485" t="s">
        <v>32</v>
      </c>
      <c r="H7485" s="3" t="s">
        <v>7515</v>
      </c>
      <c r="I7485" s="3">
        <f t="shared" si="1044"/>
        <v>121354</v>
      </c>
      <c r="J7485" s="4">
        <f t="shared" si="1045"/>
        <v>7.3144475920679888</v>
      </c>
      <c r="K7485" s="5">
        <f t="shared" si="1046"/>
        <v>8.3144475920679888</v>
      </c>
      <c r="L7485" s="4" t="str">
        <f t="shared" si="1047"/>
        <v>Over Budget</v>
      </c>
      <c r="M7485">
        <f t="shared" si="1048"/>
        <v>2021</v>
      </c>
      <c r="N7485">
        <f t="shared" si="1049"/>
        <v>3</v>
      </c>
      <c r="O7485" t="str">
        <f t="shared" si="1050"/>
        <v>Mar</v>
      </c>
      <c r="P7485" t="str">
        <f t="shared" si="1051"/>
        <v>Q1</v>
      </c>
      <c r="Q7485" t="str">
        <f t="shared" si="1052"/>
        <v>2021-03</v>
      </c>
    </row>
    <row r="7486" spans="1:17" x14ac:dyDescent="0.35">
      <c r="A7486" s="2">
        <v>44270</v>
      </c>
      <c r="B7486" t="s">
        <v>37</v>
      </c>
      <c r="C7486" t="s">
        <v>34</v>
      </c>
      <c r="D7486" t="s">
        <v>25</v>
      </c>
      <c r="E7486" s="3">
        <v>36402</v>
      </c>
      <c r="F7486" s="3">
        <v>46687</v>
      </c>
      <c r="G7486" t="s">
        <v>21</v>
      </c>
      <c r="H7486" s="3" t="s">
        <v>7516</v>
      </c>
      <c r="I7486" s="3">
        <f t="shared" si="1044"/>
        <v>10285</v>
      </c>
      <c r="J7486" s="4">
        <f t="shared" si="1045"/>
        <v>0.28253942091093898</v>
      </c>
      <c r="K7486" s="5">
        <f t="shared" si="1046"/>
        <v>1.2825394209109389</v>
      </c>
      <c r="L7486" s="4" t="str">
        <f t="shared" si="1047"/>
        <v>Over Budget</v>
      </c>
      <c r="M7486">
        <f t="shared" si="1048"/>
        <v>2021</v>
      </c>
      <c r="N7486">
        <f t="shared" si="1049"/>
        <v>3</v>
      </c>
      <c r="O7486" t="str">
        <f t="shared" si="1050"/>
        <v>Mar</v>
      </c>
      <c r="P7486" t="str">
        <f t="shared" si="1051"/>
        <v>Q1</v>
      </c>
      <c r="Q7486" t="str">
        <f t="shared" si="1052"/>
        <v>2021-03</v>
      </c>
    </row>
    <row r="7487" spans="1:17" x14ac:dyDescent="0.35">
      <c r="A7487" s="2">
        <v>44551</v>
      </c>
      <c r="B7487" t="s">
        <v>55</v>
      </c>
      <c r="C7487" t="s">
        <v>29</v>
      </c>
      <c r="D7487" t="s">
        <v>30</v>
      </c>
      <c r="E7487" s="3">
        <v>118626</v>
      </c>
      <c r="F7487" s="3">
        <v>70855</v>
      </c>
      <c r="G7487" t="s">
        <v>26</v>
      </c>
      <c r="H7487" s="3" t="s">
        <v>7517</v>
      </c>
      <c r="I7487" s="3">
        <f t="shared" si="1044"/>
        <v>-47771</v>
      </c>
      <c r="J7487" s="4">
        <f t="shared" si="1045"/>
        <v>-0.40270261156913323</v>
      </c>
      <c r="K7487" s="5">
        <f t="shared" si="1046"/>
        <v>0.59729738843086677</v>
      </c>
      <c r="L7487" s="4" t="str">
        <f t="shared" si="1047"/>
        <v>Under Budget</v>
      </c>
      <c r="M7487">
        <f t="shared" si="1048"/>
        <v>2021</v>
      </c>
      <c r="N7487">
        <f t="shared" si="1049"/>
        <v>12</v>
      </c>
      <c r="O7487" t="str">
        <f t="shared" si="1050"/>
        <v>Dec</v>
      </c>
      <c r="P7487" t="str">
        <f t="shared" si="1051"/>
        <v>Q4</v>
      </c>
      <c r="Q7487" t="str">
        <f t="shared" si="1052"/>
        <v>2021-12</v>
      </c>
    </row>
    <row r="7488" spans="1:17" x14ac:dyDescent="0.35">
      <c r="A7488" s="2">
        <v>44693</v>
      </c>
      <c r="B7488" t="s">
        <v>28</v>
      </c>
      <c r="C7488" t="s">
        <v>43</v>
      </c>
      <c r="D7488" t="s">
        <v>30</v>
      </c>
      <c r="E7488" s="3">
        <v>83244</v>
      </c>
      <c r="F7488" s="3">
        <v>59777</v>
      </c>
      <c r="G7488" t="s">
        <v>21</v>
      </c>
      <c r="H7488" s="3" t="s">
        <v>7518</v>
      </c>
      <c r="I7488" s="3">
        <f t="shared" si="1044"/>
        <v>-23467</v>
      </c>
      <c r="J7488" s="4">
        <f t="shared" si="1045"/>
        <v>-0.28190620345009848</v>
      </c>
      <c r="K7488" s="5">
        <f t="shared" si="1046"/>
        <v>0.71809379654990146</v>
      </c>
      <c r="L7488" s="4" t="str">
        <f t="shared" si="1047"/>
        <v>Under Budget</v>
      </c>
      <c r="M7488">
        <f t="shared" si="1048"/>
        <v>2022</v>
      </c>
      <c r="N7488">
        <f t="shared" si="1049"/>
        <v>5</v>
      </c>
      <c r="O7488" t="str">
        <f t="shared" si="1050"/>
        <v>May</v>
      </c>
      <c r="P7488" t="str">
        <f t="shared" si="1051"/>
        <v>Q2</v>
      </c>
      <c r="Q7488" t="str">
        <f t="shared" si="1052"/>
        <v>2022-05</v>
      </c>
    </row>
    <row r="7489" spans="1:17" x14ac:dyDescent="0.35">
      <c r="A7489" s="2">
        <v>45184</v>
      </c>
      <c r="B7489" t="s">
        <v>23</v>
      </c>
      <c r="C7489" t="s">
        <v>24</v>
      </c>
      <c r="D7489" t="s">
        <v>30</v>
      </c>
      <c r="E7489" s="3">
        <v>16482</v>
      </c>
      <c r="F7489" s="3">
        <v>66380</v>
      </c>
      <c r="G7489" t="s">
        <v>35</v>
      </c>
      <c r="H7489" s="3" t="s">
        <v>7519</v>
      </c>
      <c r="I7489" s="3">
        <f t="shared" si="1044"/>
        <v>49898</v>
      </c>
      <c r="J7489" s="4">
        <f t="shared" si="1045"/>
        <v>3.0274238563281157</v>
      </c>
      <c r="K7489" s="5">
        <f t="shared" si="1046"/>
        <v>4.0274238563281157</v>
      </c>
      <c r="L7489" s="4" t="str">
        <f t="shared" si="1047"/>
        <v>Over Budget</v>
      </c>
      <c r="M7489">
        <f t="shared" si="1048"/>
        <v>2023</v>
      </c>
      <c r="N7489">
        <f t="shared" si="1049"/>
        <v>9</v>
      </c>
      <c r="O7489" t="str">
        <f t="shared" si="1050"/>
        <v>Sep</v>
      </c>
      <c r="P7489" t="str">
        <f t="shared" si="1051"/>
        <v>Q3</v>
      </c>
      <c r="Q7489" t="str">
        <f t="shared" si="1052"/>
        <v>2023-09</v>
      </c>
    </row>
    <row r="7490" spans="1:17" x14ac:dyDescent="0.35">
      <c r="A7490" s="2">
        <v>44776</v>
      </c>
      <c r="B7490" t="s">
        <v>37</v>
      </c>
      <c r="C7490" t="s">
        <v>43</v>
      </c>
      <c r="D7490" t="s">
        <v>25</v>
      </c>
      <c r="E7490" s="3">
        <v>98158</v>
      </c>
      <c r="F7490" s="3">
        <v>127126</v>
      </c>
      <c r="G7490" t="s">
        <v>26</v>
      </c>
      <c r="H7490" s="3" t="s">
        <v>7520</v>
      </c>
      <c r="I7490" s="3">
        <f t="shared" si="1044"/>
        <v>28968</v>
      </c>
      <c r="J7490" s="4">
        <f t="shared" si="1045"/>
        <v>0.29511603740907516</v>
      </c>
      <c r="K7490" s="5">
        <f t="shared" si="1046"/>
        <v>1.2951160374090751</v>
      </c>
      <c r="L7490" s="4" t="str">
        <f t="shared" si="1047"/>
        <v>Over Budget</v>
      </c>
      <c r="M7490">
        <f t="shared" si="1048"/>
        <v>2022</v>
      </c>
      <c r="N7490">
        <f t="shared" si="1049"/>
        <v>8</v>
      </c>
      <c r="O7490" t="str">
        <f t="shared" si="1050"/>
        <v>Aug</v>
      </c>
      <c r="P7490" t="str">
        <f t="shared" si="1051"/>
        <v>Q3</v>
      </c>
      <c r="Q7490" t="str">
        <f t="shared" si="1052"/>
        <v>2022-08</v>
      </c>
    </row>
    <row r="7491" spans="1:17" x14ac:dyDescent="0.35">
      <c r="A7491" s="2">
        <v>45106</v>
      </c>
      <c r="B7491" t="s">
        <v>55</v>
      </c>
      <c r="C7491" t="s">
        <v>43</v>
      </c>
      <c r="D7491" t="s">
        <v>58</v>
      </c>
      <c r="E7491" s="3">
        <v>139935</v>
      </c>
      <c r="F7491" s="3">
        <v>91532</v>
      </c>
      <c r="G7491" t="s">
        <v>21</v>
      </c>
      <c r="H7491" s="3" t="s">
        <v>7521</v>
      </c>
      <c r="I7491" s="3">
        <f t="shared" si="1044"/>
        <v>-48403</v>
      </c>
      <c r="J7491" s="4">
        <f t="shared" si="1045"/>
        <v>-0.34589630900060742</v>
      </c>
      <c r="K7491" s="5">
        <f t="shared" si="1046"/>
        <v>0.65410369099939258</v>
      </c>
      <c r="L7491" s="4" t="str">
        <f t="shared" si="1047"/>
        <v>Under Budget</v>
      </c>
      <c r="M7491">
        <f t="shared" si="1048"/>
        <v>2023</v>
      </c>
      <c r="N7491">
        <f t="shared" si="1049"/>
        <v>6</v>
      </c>
      <c r="O7491" t="str">
        <f t="shared" si="1050"/>
        <v>Jun</v>
      </c>
      <c r="P7491" t="str">
        <f t="shared" si="1051"/>
        <v>Q2</v>
      </c>
      <c r="Q7491" t="str">
        <f t="shared" si="1052"/>
        <v>2023-06</v>
      </c>
    </row>
    <row r="7492" spans="1:17" x14ac:dyDescent="0.35">
      <c r="A7492" s="2">
        <v>44569</v>
      </c>
      <c r="B7492" t="s">
        <v>41</v>
      </c>
      <c r="C7492" t="s">
        <v>29</v>
      </c>
      <c r="D7492" t="s">
        <v>39</v>
      </c>
      <c r="E7492" s="3">
        <v>54953</v>
      </c>
      <c r="F7492" s="3">
        <v>122499</v>
      </c>
      <c r="G7492" t="s">
        <v>32</v>
      </c>
      <c r="H7492" s="3" t="s">
        <v>7522</v>
      </c>
      <c r="I7492" s="3">
        <f t="shared" si="1044"/>
        <v>67546</v>
      </c>
      <c r="J7492" s="4">
        <f t="shared" si="1045"/>
        <v>1.2291594635415719</v>
      </c>
      <c r="K7492" s="5">
        <f t="shared" si="1046"/>
        <v>2.2291594635415719</v>
      </c>
      <c r="L7492" s="4" t="str">
        <f t="shared" si="1047"/>
        <v>Over Budget</v>
      </c>
      <c r="M7492">
        <f t="shared" si="1048"/>
        <v>2022</v>
      </c>
      <c r="N7492">
        <f t="shared" si="1049"/>
        <v>1</v>
      </c>
      <c r="O7492" t="str">
        <f t="shared" si="1050"/>
        <v>Jan</v>
      </c>
      <c r="P7492" t="str">
        <f t="shared" si="1051"/>
        <v>Q1</v>
      </c>
      <c r="Q7492" t="str">
        <f t="shared" si="1052"/>
        <v>2022-01</v>
      </c>
    </row>
    <row r="7493" spans="1:17" x14ac:dyDescent="0.35">
      <c r="A7493" s="2">
        <v>44558</v>
      </c>
      <c r="B7493" t="s">
        <v>23</v>
      </c>
      <c r="C7493" t="s">
        <v>19</v>
      </c>
      <c r="D7493" t="s">
        <v>20</v>
      </c>
      <c r="E7493" s="3">
        <v>131784</v>
      </c>
      <c r="F7493" s="3">
        <v>14041</v>
      </c>
      <c r="G7493" t="s">
        <v>21</v>
      </c>
      <c r="H7493" s="3" t="s">
        <v>7523</v>
      </c>
      <c r="I7493" s="3">
        <f t="shared" ref="I7493:I7556" si="1053">F7493-E7493</f>
        <v>-117743</v>
      </c>
      <c r="J7493" s="4">
        <f t="shared" ref="J7493:J7556" si="1054">IFERROR(I7493/E7493,0)</f>
        <v>-0.89345444059976931</v>
      </c>
      <c r="K7493" s="5">
        <f t="shared" ref="K7493:K7556" si="1055">IFERROR(F7493/E7493,0)</f>
        <v>0.10654555940023068</v>
      </c>
      <c r="L7493" s="4" t="str">
        <f t="shared" ref="L7493:L7556" si="1056">IF(I7493&gt;0,"Over Budget",IF(I7493&lt;0,"Under Budget","On Budget"))</f>
        <v>Under Budget</v>
      </c>
      <c r="M7493">
        <f t="shared" ref="M7493:M7556" si="1057">YEAR(A7493)</f>
        <v>2021</v>
      </c>
      <c r="N7493">
        <f t="shared" ref="N7493:N7556" si="1058">MONTH(A7493)</f>
        <v>12</v>
      </c>
      <c r="O7493" t="str">
        <f t="shared" ref="O7493:O7556" si="1059">TEXT(A7493,"mmm")</f>
        <v>Dec</v>
      </c>
      <c r="P7493" t="str">
        <f t="shared" ref="P7493:P7556" si="1060">"Q"&amp;ROUNDUP(MONTH(A7493)/3,0)</f>
        <v>Q4</v>
      </c>
      <c r="Q7493" t="str">
        <f t="shared" ref="Q7493:Q7556" si="1061">TEXT(A7493,"yyyy-mm")</f>
        <v>2021-12</v>
      </c>
    </row>
    <row r="7494" spans="1:17" x14ac:dyDescent="0.35">
      <c r="A7494" s="2">
        <v>44289</v>
      </c>
      <c r="B7494" t="s">
        <v>37</v>
      </c>
      <c r="C7494" t="s">
        <v>34</v>
      </c>
      <c r="D7494" t="s">
        <v>58</v>
      </c>
      <c r="E7494" s="3">
        <v>109208</v>
      </c>
      <c r="F7494" s="3">
        <v>41353</v>
      </c>
      <c r="G7494" t="s">
        <v>32</v>
      </c>
      <c r="H7494" s="3" t="s">
        <v>7524</v>
      </c>
      <c r="I7494" s="3">
        <f t="shared" si="1053"/>
        <v>-67855</v>
      </c>
      <c r="J7494" s="4">
        <f t="shared" si="1054"/>
        <v>-0.62133726466925498</v>
      </c>
      <c r="K7494" s="5">
        <f t="shared" si="1055"/>
        <v>0.37866273533074502</v>
      </c>
      <c r="L7494" s="4" t="str">
        <f t="shared" si="1056"/>
        <v>Under Budget</v>
      </c>
      <c r="M7494">
        <f t="shared" si="1057"/>
        <v>2021</v>
      </c>
      <c r="N7494">
        <f t="shared" si="1058"/>
        <v>4</v>
      </c>
      <c r="O7494" t="str">
        <f t="shared" si="1059"/>
        <v>Apr</v>
      </c>
      <c r="P7494" t="str">
        <f t="shared" si="1060"/>
        <v>Q2</v>
      </c>
      <c r="Q7494" t="str">
        <f t="shared" si="1061"/>
        <v>2021-04</v>
      </c>
    </row>
    <row r="7495" spans="1:17" x14ac:dyDescent="0.35">
      <c r="A7495" s="2">
        <v>44520</v>
      </c>
      <c r="B7495" t="s">
        <v>28</v>
      </c>
      <c r="C7495" t="s">
        <v>43</v>
      </c>
      <c r="D7495" t="s">
        <v>25</v>
      </c>
      <c r="E7495" s="3">
        <v>31426</v>
      </c>
      <c r="F7495" s="3">
        <v>8421</v>
      </c>
      <c r="G7495" t="s">
        <v>32</v>
      </c>
      <c r="H7495" s="3" t="s">
        <v>7525</v>
      </c>
      <c r="I7495" s="3">
        <f t="shared" si="1053"/>
        <v>-23005</v>
      </c>
      <c r="J7495" s="4">
        <f t="shared" si="1054"/>
        <v>-0.73203716667727359</v>
      </c>
      <c r="K7495" s="5">
        <f t="shared" si="1055"/>
        <v>0.26796283332272641</v>
      </c>
      <c r="L7495" s="4" t="str">
        <f t="shared" si="1056"/>
        <v>Under Budget</v>
      </c>
      <c r="M7495">
        <f t="shared" si="1057"/>
        <v>2021</v>
      </c>
      <c r="N7495">
        <f t="shared" si="1058"/>
        <v>11</v>
      </c>
      <c r="O7495" t="str">
        <f t="shared" si="1059"/>
        <v>Nov</v>
      </c>
      <c r="P7495" t="str">
        <f t="shared" si="1060"/>
        <v>Q4</v>
      </c>
      <c r="Q7495" t="str">
        <f t="shared" si="1061"/>
        <v>2021-11</v>
      </c>
    </row>
    <row r="7496" spans="1:17" x14ac:dyDescent="0.35">
      <c r="A7496" s="2">
        <v>44580</v>
      </c>
      <c r="B7496" t="s">
        <v>23</v>
      </c>
      <c r="C7496" t="s">
        <v>23</v>
      </c>
      <c r="D7496" t="s">
        <v>39</v>
      </c>
      <c r="E7496" s="3">
        <v>94059</v>
      </c>
      <c r="F7496" s="3">
        <v>50273</v>
      </c>
      <c r="G7496" t="s">
        <v>35</v>
      </c>
      <c r="H7496" s="3" t="s">
        <v>7526</v>
      </c>
      <c r="I7496" s="3">
        <f t="shared" si="1053"/>
        <v>-43786</v>
      </c>
      <c r="J7496" s="4">
        <f t="shared" si="1054"/>
        <v>-0.46551632485992833</v>
      </c>
      <c r="K7496" s="5">
        <f t="shared" si="1055"/>
        <v>0.53448367514007167</v>
      </c>
      <c r="L7496" s="4" t="str">
        <f t="shared" si="1056"/>
        <v>Under Budget</v>
      </c>
      <c r="M7496">
        <f t="shared" si="1057"/>
        <v>2022</v>
      </c>
      <c r="N7496">
        <f t="shared" si="1058"/>
        <v>1</v>
      </c>
      <c r="O7496" t="str">
        <f t="shared" si="1059"/>
        <v>Jan</v>
      </c>
      <c r="P7496" t="str">
        <f t="shared" si="1060"/>
        <v>Q1</v>
      </c>
      <c r="Q7496" t="str">
        <f t="shared" si="1061"/>
        <v>2022-01</v>
      </c>
    </row>
    <row r="7497" spans="1:17" x14ac:dyDescent="0.35">
      <c r="A7497" s="2">
        <v>44771</v>
      </c>
      <c r="B7497" t="s">
        <v>23</v>
      </c>
      <c r="C7497" t="s">
        <v>19</v>
      </c>
      <c r="D7497" t="s">
        <v>20</v>
      </c>
      <c r="E7497" s="3">
        <v>146215</v>
      </c>
      <c r="F7497" s="3">
        <v>91233</v>
      </c>
      <c r="G7497" t="s">
        <v>21</v>
      </c>
      <c r="H7497" s="3" t="s">
        <v>7527</v>
      </c>
      <c r="I7497" s="3">
        <f t="shared" si="1053"/>
        <v>-54982</v>
      </c>
      <c r="J7497" s="4">
        <f t="shared" si="1054"/>
        <v>-0.37603529049687107</v>
      </c>
      <c r="K7497" s="5">
        <f t="shared" si="1055"/>
        <v>0.62396470950312899</v>
      </c>
      <c r="L7497" s="4" t="str">
        <f t="shared" si="1056"/>
        <v>Under Budget</v>
      </c>
      <c r="M7497">
        <f t="shared" si="1057"/>
        <v>2022</v>
      </c>
      <c r="N7497">
        <f t="shared" si="1058"/>
        <v>7</v>
      </c>
      <c r="O7497" t="str">
        <f t="shared" si="1059"/>
        <v>Jul</v>
      </c>
      <c r="P7497" t="str">
        <f t="shared" si="1060"/>
        <v>Q3</v>
      </c>
      <c r="Q7497" t="str">
        <f t="shared" si="1061"/>
        <v>2022-07</v>
      </c>
    </row>
    <row r="7498" spans="1:17" x14ac:dyDescent="0.35">
      <c r="A7498" s="2">
        <v>44932</v>
      </c>
      <c r="B7498" t="s">
        <v>18</v>
      </c>
      <c r="C7498" t="s">
        <v>19</v>
      </c>
      <c r="D7498" t="s">
        <v>39</v>
      </c>
      <c r="E7498" s="3">
        <v>140865</v>
      </c>
      <c r="F7498" s="3">
        <v>70482</v>
      </c>
      <c r="G7498" t="s">
        <v>26</v>
      </c>
      <c r="H7498" s="3" t="s">
        <v>7528</v>
      </c>
      <c r="I7498" s="3">
        <f t="shared" si="1053"/>
        <v>-70383</v>
      </c>
      <c r="J7498" s="4">
        <f t="shared" si="1054"/>
        <v>-0.49964859972313919</v>
      </c>
      <c r="K7498" s="5">
        <f t="shared" si="1055"/>
        <v>0.50035140027686087</v>
      </c>
      <c r="L7498" s="4" t="str">
        <f t="shared" si="1056"/>
        <v>Under Budget</v>
      </c>
      <c r="M7498">
        <f t="shared" si="1057"/>
        <v>2023</v>
      </c>
      <c r="N7498">
        <f t="shared" si="1058"/>
        <v>1</v>
      </c>
      <c r="O7498" t="str">
        <f t="shared" si="1059"/>
        <v>Jan</v>
      </c>
      <c r="P7498" t="str">
        <f t="shared" si="1060"/>
        <v>Q1</v>
      </c>
      <c r="Q7498" t="str">
        <f t="shared" si="1061"/>
        <v>2023-01</v>
      </c>
    </row>
    <row r="7499" spans="1:17" x14ac:dyDescent="0.35">
      <c r="A7499" s="2">
        <v>44933</v>
      </c>
      <c r="B7499" t="s">
        <v>41</v>
      </c>
      <c r="C7499" t="s">
        <v>43</v>
      </c>
      <c r="D7499" t="s">
        <v>20</v>
      </c>
      <c r="E7499" s="3">
        <v>79683</v>
      </c>
      <c r="F7499" s="3">
        <v>159298</v>
      </c>
      <c r="G7499" t="s">
        <v>26</v>
      </c>
      <c r="H7499" s="3" t="s">
        <v>7529</v>
      </c>
      <c r="I7499" s="3">
        <f t="shared" si="1053"/>
        <v>79615</v>
      </c>
      <c r="J7499" s="4">
        <f t="shared" si="1054"/>
        <v>0.99914661847570996</v>
      </c>
      <c r="K7499" s="5">
        <f t="shared" si="1055"/>
        <v>1.9991466184757101</v>
      </c>
      <c r="L7499" s="4" t="str">
        <f t="shared" si="1056"/>
        <v>Over Budget</v>
      </c>
      <c r="M7499">
        <f t="shared" si="1057"/>
        <v>2023</v>
      </c>
      <c r="N7499">
        <f t="shared" si="1058"/>
        <v>1</v>
      </c>
      <c r="O7499" t="str">
        <f t="shared" si="1059"/>
        <v>Jan</v>
      </c>
      <c r="P7499" t="str">
        <f t="shared" si="1060"/>
        <v>Q1</v>
      </c>
      <c r="Q7499" t="str">
        <f t="shared" si="1061"/>
        <v>2023-01</v>
      </c>
    </row>
    <row r="7500" spans="1:17" x14ac:dyDescent="0.35">
      <c r="A7500" s="2">
        <v>44542</v>
      </c>
      <c r="B7500" t="s">
        <v>28</v>
      </c>
      <c r="C7500" t="s">
        <v>29</v>
      </c>
      <c r="D7500" t="s">
        <v>20</v>
      </c>
      <c r="E7500" s="3">
        <v>77883</v>
      </c>
      <c r="F7500" s="3">
        <v>153011</v>
      </c>
      <c r="G7500" t="s">
        <v>26</v>
      </c>
      <c r="H7500" s="3" t="s">
        <v>7530</v>
      </c>
      <c r="I7500" s="3">
        <f t="shared" si="1053"/>
        <v>75128</v>
      </c>
      <c r="J7500" s="4">
        <f t="shared" si="1054"/>
        <v>0.96462642681971678</v>
      </c>
      <c r="K7500" s="5">
        <f t="shared" si="1055"/>
        <v>1.9646264268197167</v>
      </c>
      <c r="L7500" s="4" t="str">
        <f t="shared" si="1056"/>
        <v>Over Budget</v>
      </c>
      <c r="M7500">
        <f t="shared" si="1057"/>
        <v>2021</v>
      </c>
      <c r="N7500">
        <f t="shared" si="1058"/>
        <v>12</v>
      </c>
      <c r="O7500" t="str">
        <f t="shared" si="1059"/>
        <v>Dec</v>
      </c>
      <c r="P7500" t="str">
        <f t="shared" si="1060"/>
        <v>Q4</v>
      </c>
      <c r="Q7500" t="str">
        <f t="shared" si="1061"/>
        <v>2021-12</v>
      </c>
    </row>
    <row r="7501" spans="1:17" x14ac:dyDescent="0.35">
      <c r="A7501" s="2">
        <v>44915</v>
      </c>
      <c r="B7501" t="s">
        <v>28</v>
      </c>
      <c r="C7501" t="s">
        <v>23</v>
      </c>
      <c r="D7501" t="s">
        <v>30</v>
      </c>
      <c r="E7501" s="3">
        <v>57448</v>
      </c>
      <c r="F7501" s="3">
        <v>48227</v>
      </c>
      <c r="G7501" t="s">
        <v>26</v>
      </c>
      <c r="H7501" s="3" t="s">
        <v>7531</v>
      </c>
      <c r="I7501" s="3">
        <f t="shared" si="1053"/>
        <v>-9221</v>
      </c>
      <c r="J7501" s="4">
        <f t="shared" si="1054"/>
        <v>-0.16051037459963793</v>
      </c>
      <c r="K7501" s="5">
        <f t="shared" si="1055"/>
        <v>0.83948962540036209</v>
      </c>
      <c r="L7501" s="4" t="str">
        <f t="shared" si="1056"/>
        <v>Under Budget</v>
      </c>
      <c r="M7501">
        <f t="shared" si="1057"/>
        <v>2022</v>
      </c>
      <c r="N7501">
        <f t="shared" si="1058"/>
        <v>12</v>
      </c>
      <c r="O7501" t="str">
        <f t="shared" si="1059"/>
        <v>Dec</v>
      </c>
      <c r="P7501" t="str">
        <f t="shared" si="1060"/>
        <v>Q4</v>
      </c>
      <c r="Q7501" t="str">
        <f t="shared" si="1061"/>
        <v>2022-12</v>
      </c>
    </row>
    <row r="7502" spans="1:17" x14ac:dyDescent="0.35">
      <c r="A7502" s="2">
        <v>44977</v>
      </c>
      <c r="B7502" t="s">
        <v>28</v>
      </c>
      <c r="C7502" t="s">
        <v>43</v>
      </c>
      <c r="D7502" t="s">
        <v>25</v>
      </c>
      <c r="E7502" s="3">
        <v>64653</v>
      </c>
      <c r="F7502" s="3">
        <v>30905</v>
      </c>
      <c r="G7502" t="s">
        <v>21</v>
      </c>
      <c r="H7502" s="3" t="s">
        <v>7532</v>
      </c>
      <c r="I7502" s="3">
        <f t="shared" si="1053"/>
        <v>-33748</v>
      </c>
      <c r="J7502" s="4">
        <f t="shared" si="1054"/>
        <v>-0.52198660541660868</v>
      </c>
      <c r="K7502" s="5">
        <f t="shared" si="1055"/>
        <v>0.47801339458339132</v>
      </c>
      <c r="L7502" s="4" t="str">
        <f t="shared" si="1056"/>
        <v>Under Budget</v>
      </c>
      <c r="M7502">
        <f t="shared" si="1057"/>
        <v>2023</v>
      </c>
      <c r="N7502">
        <f t="shared" si="1058"/>
        <v>2</v>
      </c>
      <c r="O7502" t="str">
        <f t="shared" si="1059"/>
        <v>Feb</v>
      </c>
      <c r="P7502" t="str">
        <f t="shared" si="1060"/>
        <v>Q1</v>
      </c>
      <c r="Q7502" t="str">
        <f t="shared" si="1061"/>
        <v>2023-02</v>
      </c>
    </row>
    <row r="7503" spans="1:17" x14ac:dyDescent="0.35">
      <c r="A7503" s="2">
        <v>45216</v>
      </c>
      <c r="B7503" t="s">
        <v>41</v>
      </c>
      <c r="C7503" t="s">
        <v>23</v>
      </c>
      <c r="D7503" t="s">
        <v>58</v>
      </c>
      <c r="E7503" s="3">
        <v>24720</v>
      </c>
      <c r="F7503" s="3">
        <v>83466</v>
      </c>
      <c r="G7503" t="s">
        <v>35</v>
      </c>
      <c r="H7503" s="3" t="s">
        <v>7533</v>
      </c>
      <c r="I7503" s="3">
        <f t="shared" si="1053"/>
        <v>58746</v>
      </c>
      <c r="J7503" s="4">
        <f t="shared" si="1054"/>
        <v>2.3764563106796115</v>
      </c>
      <c r="K7503" s="5">
        <f t="shared" si="1055"/>
        <v>3.3764563106796115</v>
      </c>
      <c r="L7503" s="4" t="str">
        <f t="shared" si="1056"/>
        <v>Over Budget</v>
      </c>
      <c r="M7503">
        <f t="shared" si="1057"/>
        <v>2023</v>
      </c>
      <c r="N7503">
        <f t="shared" si="1058"/>
        <v>10</v>
      </c>
      <c r="O7503" t="str">
        <f t="shared" si="1059"/>
        <v>Oct</v>
      </c>
      <c r="P7503" t="str">
        <f t="shared" si="1060"/>
        <v>Q4</v>
      </c>
      <c r="Q7503" t="str">
        <f t="shared" si="1061"/>
        <v>2023-10</v>
      </c>
    </row>
    <row r="7504" spans="1:17" x14ac:dyDescent="0.35">
      <c r="A7504" s="2">
        <v>44860</v>
      </c>
      <c r="B7504" t="s">
        <v>28</v>
      </c>
      <c r="C7504" t="s">
        <v>19</v>
      </c>
      <c r="D7504" t="s">
        <v>30</v>
      </c>
      <c r="E7504" s="3">
        <v>35430</v>
      </c>
      <c r="F7504" s="3">
        <v>135103</v>
      </c>
      <c r="G7504" t="s">
        <v>26</v>
      </c>
      <c r="H7504" s="3" t="s">
        <v>7534</v>
      </c>
      <c r="I7504" s="3">
        <f t="shared" si="1053"/>
        <v>99673</v>
      </c>
      <c r="J7504" s="4">
        <f t="shared" si="1054"/>
        <v>2.813237369460909</v>
      </c>
      <c r="K7504" s="5">
        <f t="shared" si="1055"/>
        <v>3.813237369460909</v>
      </c>
      <c r="L7504" s="4" t="str">
        <f t="shared" si="1056"/>
        <v>Over Budget</v>
      </c>
      <c r="M7504">
        <f t="shared" si="1057"/>
        <v>2022</v>
      </c>
      <c r="N7504">
        <f t="shared" si="1058"/>
        <v>10</v>
      </c>
      <c r="O7504" t="str">
        <f t="shared" si="1059"/>
        <v>Oct</v>
      </c>
      <c r="P7504" t="str">
        <f t="shared" si="1060"/>
        <v>Q4</v>
      </c>
      <c r="Q7504" t="str">
        <f t="shared" si="1061"/>
        <v>2022-10</v>
      </c>
    </row>
    <row r="7505" spans="1:17" x14ac:dyDescent="0.35">
      <c r="A7505" s="2">
        <v>44796</v>
      </c>
      <c r="B7505" t="s">
        <v>18</v>
      </c>
      <c r="C7505" t="s">
        <v>23</v>
      </c>
      <c r="D7505" t="s">
        <v>30</v>
      </c>
      <c r="E7505" s="3">
        <v>67063</v>
      </c>
      <c r="F7505" s="3">
        <v>110832</v>
      </c>
      <c r="G7505" t="s">
        <v>26</v>
      </c>
      <c r="H7505" s="3" t="s">
        <v>7535</v>
      </c>
      <c r="I7505" s="3">
        <f t="shared" si="1053"/>
        <v>43769</v>
      </c>
      <c r="J7505" s="4">
        <f t="shared" si="1054"/>
        <v>0.65265496622578767</v>
      </c>
      <c r="K7505" s="5">
        <f t="shared" si="1055"/>
        <v>1.6526549662257877</v>
      </c>
      <c r="L7505" s="4" t="str">
        <f t="shared" si="1056"/>
        <v>Over Budget</v>
      </c>
      <c r="M7505">
        <f t="shared" si="1057"/>
        <v>2022</v>
      </c>
      <c r="N7505">
        <f t="shared" si="1058"/>
        <v>8</v>
      </c>
      <c r="O7505" t="str">
        <f t="shared" si="1059"/>
        <v>Aug</v>
      </c>
      <c r="P7505" t="str">
        <f t="shared" si="1060"/>
        <v>Q3</v>
      </c>
      <c r="Q7505" t="str">
        <f t="shared" si="1061"/>
        <v>2022-08</v>
      </c>
    </row>
    <row r="7506" spans="1:17" x14ac:dyDescent="0.35">
      <c r="A7506" s="2">
        <v>44207</v>
      </c>
      <c r="B7506" t="s">
        <v>37</v>
      </c>
      <c r="C7506" t="s">
        <v>43</v>
      </c>
      <c r="D7506" t="s">
        <v>39</v>
      </c>
      <c r="E7506" s="3">
        <v>136929</v>
      </c>
      <c r="F7506" s="3">
        <v>14957</v>
      </c>
      <c r="G7506" t="s">
        <v>32</v>
      </c>
      <c r="H7506" s="3" t="s">
        <v>7536</v>
      </c>
      <c r="I7506" s="3">
        <f t="shared" si="1053"/>
        <v>-121972</v>
      </c>
      <c r="J7506" s="4">
        <f t="shared" si="1054"/>
        <v>-0.89076820834154924</v>
      </c>
      <c r="K7506" s="5">
        <f t="shared" si="1055"/>
        <v>0.10923179165845073</v>
      </c>
      <c r="L7506" s="4" t="str">
        <f t="shared" si="1056"/>
        <v>Under Budget</v>
      </c>
      <c r="M7506">
        <f t="shared" si="1057"/>
        <v>2021</v>
      </c>
      <c r="N7506">
        <f t="shared" si="1058"/>
        <v>1</v>
      </c>
      <c r="O7506" t="str">
        <f t="shared" si="1059"/>
        <v>Jan</v>
      </c>
      <c r="P7506" t="str">
        <f t="shared" si="1060"/>
        <v>Q1</v>
      </c>
      <c r="Q7506" t="str">
        <f t="shared" si="1061"/>
        <v>2021-01</v>
      </c>
    </row>
    <row r="7507" spans="1:17" x14ac:dyDescent="0.35">
      <c r="A7507" s="2">
        <v>44383</v>
      </c>
      <c r="B7507" t="s">
        <v>41</v>
      </c>
      <c r="C7507" t="s">
        <v>24</v>
      </c>
      <c r="D7507" t="s">
        <v>20</v>
      </c>
      <c r="E7507" s="3">
        <v>102479</v>
      </c>
      <c r="F7507" s="3">
        <v>71425</v>
      </c>
      <c r="G7507" t="s">
        <v>21</v>
      </c>
      <c r="H7507" s="3" t="s">
        <v>7537</v>
      </c>
      <c r="I7507" s="3">
        <f t="shared" si="1053"/>
        <v>-31054</v>
      </c>
      <c r="J7507" s="4">
        <f t="shared" si="1054"/>
        <v>-0.30302793743108342</v>
      </c>
      <c r="K7507" s="5">
        <f t="shared" si="1055"/>
        <v>0.69697206256891653</v>
      </c>
      <c r="L7507" s="4" t="str">
        <f t="shared" si="1056"/>
        <v>Under Budget</v>
      </c>
      <c r="M7507">
        <f t="shared" si="1057"/>
        <v>2021</v>
      </c>
      <c r="N7507">
        <f t="shared" si="1058"/>
        <v>7</v>
      </c>
      <c r="O7507" t="str">
        <f t="shared" si="1059"/>
        <v>Jul</v>
      </c>
      <c r="P7507" t="str">
        <f t="shared" si="1060"/>
        <v>Q3</v>
      </c>
      <c r="Q7507" t="str">
        <f t="shared" si="1061"/>
        <v>2021-07</v>
      </c>
    </row>
    <row r="7508" spans="1:17" x14ac:dyDescent="0.35">
      <c r="A7508" s="2">
        <v>44922</v>
      </c>
      <c r="B7508" t="s">
        <v>28</v>
      </c>
      <c r="C7508" t="s">
        <v>24</v>
      </c>
      <c r="D7508" t="s">
        <v>20</v>
      </c>
      <c r="E7508" s="3">
        <v>16535</v>
      </c>
      <c r="F7508" s="3">
        <v>121933</v>
      </c>
      <c r="G7508" t="s">
        <v>32</v>
      </c>
      <c r="H7508" s="3" t="s">
        <v>7538</v>
      </c>
      <c r="I7508" s="3">
        <f t="shared" si="1053"/>
        <v>105398</v>
      </c>
      <c r="J7508" s="4">
        <f t="shared" si="1054"/>
        <v>6.3742364680979744</v>
      </c>
      <c r="K7508" s="5">
        <f t="shared" si="1055"/>
        <v>7.3742364680979744</v>
      </c>
      <c r="L7508" s="4" t="str">
        <f t="shared" si="1056"/>
        <v>Over Budget</v>
      </c>
      <c r="M7508">
        <f t="shared" si="1057"/>
        <v>2022</v>
      </c>
      <c r="N7508">
        <f t="shared" si="1058"/>
        <v>12</v>
      </c>
      <c r="O7508" t="str">
        <f t="shared" si="1059"/>
        <v>Dec</v>
      </c>
      <c r="P7508" t="str">
        <f t="shared" si="1060"/>
        <v>Q4</v>
      </c>
      <c r="Q7508" t="str">
        <f t="shared" si="1061"/>
        <v>2022-12</v>
      </c>
    </row>
    <row r="7509" spans="1:17" x14ac:dyDescent="0.35">
      <c r="A7509" s="2">
        <v>45235</v>
      </c>
      <c r="B7509" t="s">
        <v>55</v>
      </c>
      <c r="C7509" t="s">
        <v>23</v>
      </c>
      <c r="D7509" t="s">
        <v>39</v>
      </c>
      <c r="E7509" s="3">
        <v>106225</v>
      </c>
      <c r="F7509" s="3">
        <v>16706</v>
      </c>
      <c r="G7509" t="s">
        <v>32</v>
      </c>
      <c r="H7509" s="3" t="s">
        <v>7539</v>
      </c>
      <c r="I7509" s="3">
        <f t="shared" si="1053"/>
        <v>-89519</v>
      </c>
      <c r="J7509" s="4">
        <f t="shared" si="1054"/>
        <v>-0.8427300541303836</v>
      </c>
      <c r="K7509" s="5">
        <f t="shared" si="1055"/>
        <v>0.15726994586961637</v>
      </c>
      <c r="L7509" s="4" t="str">
        <f t="shared" si="1056"/>
        <v>Under Budget</v>
      </c>
      <c r="M7509">
        <f t="shared" si="1057"/>
        <v>2023</v>
      </c>
      <c r="N7509">
        <f t="shared" si="1058"/>
        <v>11</v>
      </c>
      <c r="O7509" t="str">
        <f t="shared" si="1059"/>
        <v>Nov</v>
      </c>
      <c r="P7509" t="str">
        <f t="shared" si="1060"/>
        <v>Q4</v>
      </c>
      <c r="Q7509" t="str">
        <f t="shared" si="1061"/>
        <v>2023-11</v>
      </c>
    </row>
    <row r="7510" spans="1:17" x14ac:dyDescent="0.35">
      <c r="A7510" s="2">
        <v>44974</v>
      </c>
      <c r="B7510" t="s">
        <v>37</v>
      </c>
      <c r="C7510" t="s">
        <v>29</v>
      </c>
      <c r="D7510" t="s">
        <v>25</v>
      </c>
      <c r="E7510" s="3">
        <v>73402</v>
      </c>
      <c r="F7510" s="3">
        <v>115484</v>
      </c>
      <c r="G7510" t="s">
        <v>35</v>
      </c>
      <c r="H7510" s="3" t="s">
        <v>7540</v>
      </c>
      <c r="I7510" s="3">
        <f t="shared" si="1053"/>
        <v>42082</v>
      </c>
      <c r="J7510" s="4">
        <f t="shared" si="1054"/>
        <v>0.57330862919266501</v>
      </c>
      <c r="K7510" s="5">
        <f t="shared" si="1055"/>
        <v>1.573308629192665</v>
      </c>
      <c r="L7510" s="4" t="str">
        <f t="shared" si="1056"/>
        <v>Over Budget</v>
      </c>
      <c r="M7510">
        <f t="shared" si="1057"/>
        <v>2023</v>
      </c>
      <c r="N7510">
        <f t="shared" si="1058"/>
        <v>2</v>
      </c>
      <c r="O7510" t="str">
        <f t="shared" si="1059"/>
        <v>Feb</v>
      </c>
      <c r="P7510" t="str">
        <f t="shared" si="1060"/>
        <v>Q1</v>
      </c>
      <c r="Q7510" t="str">
        <f t="shared" si="1061"/>
        <v>2023-02</v>
      </c>
    </row>
    <row r="7511" spans="1:17" x14ac:dyDescent="0.35">
      <c r="A7511" s="2">
        <v>44607</v>
      </c>
      <c r="B7511" t="s">
        <v>23</v>
      </c>
      <c r="C7511" t="s">
        <v>43</v>
      </c>
      <c r="D7511" t="s">
        <v>20</v>
      </c>
      <c r="E7511" s="3">
        <v>16156</v>
      </c>
      <c r="F7511" s="3">
        <v>33993</v>
      </c>
      <c r="G7511" t="s">
        <v>26</v>
      </c>
      <c r="H7511" s="3" t="s">
        <v>7541</v>
      </c>
      <c r="I7511" s="3">
        <f t="shared" si="1053"/>
        <v>17837</v>
      </c>
      <c r="J7511" s="4">
        <f t="shared" si="1054"/>
        <v>1.1040480316910126</v>
      </c>
      <c r="K7511" s="5">
        <f t="shared" si="1055"/>
        <v>2.1040480316910126</v>
      </c>
      <c r="L7511" s="4" t="str">
        <f t="shared" si="1056"/>
        <v>Over Budget</v>
      </c>
      <c r="M7511">
        <f t="shared" si="1057"/>
        <v>2022</v>
      </c>
      <c r="N7511">
        <f t="shared" si="1058"/>
        <v>2</v>
      </c>
      <c r="O7511" t="str">
        <f t="shared" si="1059"/>
        <v>Feb</v>
      </c>
      <c r="P7511" t="str">
        <f t="shared" si="1060"/>
        <v>Q1</v>
      </c>
      <c r="Q7511" t="str">
        <f t="shared" si="1061"/>
        <v>2022-02</v>
      </c>
    </row>
    <row r="7512" spans="1:17" x14ac:dyDescent="0.35">
      <c r="A7512" s="2">
        <v>45152</v>
      </c>
      <c r="B7512" t="s">
        <v>41</v>
      </c>
      <c r="C7512" t="s">
        <v>34</v>
      </c>
      <c r="D7512" t="s">
        <v>30</v>
      </c>
      <c r="E7512" s="3">
        <v>74896</v>
      </c>
      <c r="F7512" s="3">
        <v>62324</v>
      </c>
      <c r="G7512" t="s">
        <v>26</v>
      </c>
      <c r="H7512" s="3" t="s">
        <v>7542</v>
      </c>
      <c r="I7512" s="3">
        <f t="shared" si="1053"/>
        <v>-12572</v>
      </c>
      <c r="J7512" s="4">
        <f t="shared" si="1054"/>
        <v>-0.16785943174535356</v>
      </c>
      <c r="K7512" s="5">
        <f t="shared" si="1055"/>
        <v>0.83214056825464644</v>
      </c>
      <c r="L7512" s="4" t="str">
        <f t="shared" si="1056"/>
        <v>Under Budget</v>
      </c>
      <c r="M7512">
        <f t="shared" si="1057"/>
        <v>2023</v>
      </c>
      <c r="N7512">
        <f t="shared" si="1058"/>
        <v>8</v>
      </c>
      <c r="O7512" t="str">
        <f t="shared" si="1059"/>
        <v>Aug</v>
      </c>
      <c r="P7512" t="str">
        <f t="shared" si="1060"/>
        <v>Q3</v>
      </c>
      <c r="Q7512" t="str">
        <f t="shared" si="1061"/>
        <v>2023-08</v>
      </c>
    </row>
    <row r="7513" spans="1:17" x14ac:dyDescent="0.35">
      <c r="A7513" s="2">
        <v>44781</v>
      </c>
      <c r="B7513" t="s">
        <v>55</v>
      </c>
      <c r="C7513" t="s">
        <v>24</v>
      </c>
      <c r="D7513" t="s">
        <v>30</v>
      </c>
      <c r="E7513" s="3">
        <v>90561</v>
      </c>
      <c r="F7513" s="3">
        <v>59166</v>
      </c>
      <c r="G7513" t="s">
        <v>21</v>
      </c>
      <c r="H7513" s="3" t="s">
        <v>7543</v>
      </c>
      <c r="I7513" s="3">
        <f t="shared" si="1053"/>
        <v>-31395</v>
      </c>
      <c r="J7513" s="4">
        <f t="shared" si="1054"/>
        <v>-0.3466724086527313</v>
      </c>
      <c r="K7513" s="5">
        <f t="shared" si="1055"/>
        <v>0.6533275913472687</v>
      </c>
      <c r="L7513" s="4" t="str">
        <f t="shared" si="1056"/>
        <v>Under Budget</v>
      </c>
      <c r="M7513">
        <f t="shared" si="1057"/>
        <v>2022</v>
      </c>
      <c r="N7513">
        <f t="shared" si="1058"/>
        <v>8</v>
      </c>
      <c r="O7513" t="str">
        <f t="shared" si="1059"/>
        <v>Aug</v>
      </c>
      <c r="P7513" t="str">
        <f t="shared" si="1060"/>
        <v>Q3</v>
      </c>
      <c r="Q7513" t="str">
        <f t="shared" si="1061"/>
        <v>2022-08</v>
      </c>
    </row>
    <row r="7514" spans="1:17" x14ac:dyDescent="0.35">
      <c r="A7514" s="2">
        <v>45272</v>
      </c>
      <c r="B7514" t="s">
        <v>23</v>
      </c>
      <c r="C7514" t="s">
        <v>19</v>
      </c>
      <c r="D7514" t="s">
        <v>20</v>
      </c>
      <c r="E7514" s="3">
        <v>28688</v>
      </c>
      <c r="F7514" s="3">
        <v>114946</v>
      </c>
      <c r="G7514" t="s">
        <v>32</v>
      </c>
      <c r="H7514" s="3" t="s">
        <v>7544</v>
      </c>
      <c r="I7514" s="3">
        <f t="shared" si="1053"/>
        <v>86258</v>
      </c>
      <c r="J7514" s="4">
        <f t="shared" si="1054"/>
        <v>3.0067624093697711</v>
      </c>
      <c r="K7514" s="5">
        <f t="shared" si="1055"/>
        <v>4.0067624093697711</v>
      </c>
      <c r="L7514" s="4" t="str">
        <f t="shared" si="1056"/>
        <v>Over Budget</v>
      </c>
      <c r="M7514">
        <f t="shared" si="1057"/>
        <v>2023</v>
      </c>
      <c r="N7514">
        <f t="shared" si="1058"/>
        <v>12</v>
      </c>
      <c r="O7514" t="str">
        <f t="shared" si="1059"/>
        <v>Dec</v>
      </c>
      <c r="P7514" t="str">
        <f t="shared" si="1060"/>
        <v>Q4</v>
      </c>
      <c r="Q7514" t="str">
        <f t="shared" si="1061"/>
        <v>2023-12</v>
      </c>
    </row>
    <row r="7515" spans="1:17" x14ac:dyDescent="0.35">
      <c r="A7515" s="2">
        <v>45248</v>
      </c>
      <c r="B7515" t="s">
        <v>55</v>
      </c>
      <c r="C7515" t="s">
        <v>43</v>
      </c>
      <c r="D7515" t="s">
        <v>20</v>
      </c>
      <c r="E7515" s="3">
        <v>141179</v>
      </c>
      <c r="F7515" s="3">
        <v>21906</v>
      </c>
      <c r="G7515" t="s">
        <v>26</v>
      </c>
      <c r="H7515" s="3" t="s">
        <v>7545</v>
      </c>
      <c r="I7515" s="3">
        <f t="shared" si="1053"/>
        <v>-119273</v>
      </c>
      <c r="J7515" s="4">
        <f t="shared" si="1054"/>
        <v>-0.84483528003456609</v>
      </c>
      <c r="K7515" s="5">
        <f t="shared" si="1055"/>
        <v>0.15516471996543396</v>
      </c>
      <c r="L7515" s="4" t="str">
        <f t="shared" si="1056"/>
        <v>Under Budget</v>
      </c>
      <c r="M7515">
        <f t="shared" si="1057"/>
        <v>2023</v>
      </c>
      <c r="N7515">
        <f t="shared" si="1058"/>
        <v>11</v>
      </c>
      <c r="O7515" t="str">
        <f t="shared" si="1059"/>
        <v>Nov</v>
      </c>
      <c r="P7515" t="str">
        <f t="shared" si="1060"/>
        <v>Q4</v>
      </c>
      <c r="Q7515" t="str">
        <f t="shared" si="1061"/>
        <v>2023-11</v>
      </c>
    </row>
    <row r="7516" spans="1:17" x14ac:dyDescent="0.35">
      <c r="A7516" s="2">
        <v>44773</v>
      </c>
      <c r="B7516" t="s">
        <v>28</v>
      </c>
      <c r="C7516" t="s">
        <v>43</v>
      </c>
      <c r="D7516" t="s">
        <v>25</v>
      </c>
      <c r="E7516" s="3">
        <v>61060</v>
      </c>
      <c r="F7516" s="3">
        <v>35491</v>
      </c>
      <c r="G7516" t="s">
        <v>35</v>
      </c>
      <c r="H7516" s="3" t="s">
        <v>7546</v>
      </c>
      <c r="I7516" s="3">
        <f t="shared" si="1053"/>
        <v>-25569</v>
      </c>
      <c r="J7516" s="4">
        <f t="shared" si="1054"/>
        <v>-0.41875204716672126</v>
      </c>
      <c r="K7516" s="5">
        <f t="shared" si="1055"/>
        <v>0.58124795283327879</v>
      </c>
      <c r="L7516" s="4" t="str">
        <f t="shared" si="1056"/>
        <v>Under Budget</v>
      </c>
      <c r="M7516">
        <f t="shared" si="1057"/>
        <v>2022</v>
      </c>
      <c r="N7516">
        <f t="shared" si="1058"/>
        <v>7</v>
      </c>
      <c r="O7516" t="str">
        <f t="shared" si="1059"/>
        <v>Jul</v>
      </c>
      <c r="P7516" t="str">
        <f t="shared" si="1060"/>
        <v>Q3</v>
      </c>
      <c r="Q7516" t="str">
        <f t="shared" si="1061"/>
        <v>2022-07</v>
      </c>
    </row>
    <row r="7517" spans="1:17" x14ac:dyDescent="0.35">
      <c r="A7517" s="2">
        <v>45237</v>
      </c>
      <c r="B7517" t="s">
        <v>41</v>
      </c>
      <c r="C7517" t="s">
        <v>24</v>
      </c>
      <c r="D7517" t="s">
        <v>20</v>
      </c>
      <c r="E7517" s="3">
        <v>75199</v>
      </c>
      <c r="F7517" s="3">
        <v>70787</v>
      </c>
      <c r="G7517" t="s">
        <v>32</v>
      </c>
      <c r="H7517" s="3" t="s">
        <v>7547</v>
      </c>
      <c r="I7517" s="3">
        <f t="shared" si="1053"/>
        <v>-4412</v>
      </c>
      <c r="J7517" s="4">
        <f t="shared" si="1054"/>
        <v>-5.8670992965331986E-2</v>
      </c>
      <c r="K7517" s="5">
        <f t="shared" si="1055"/>
        <v>0.94132900703466804</v>
      </c>
      <c r="L7517" s="4" t="str">
        <f t="shared" si="1056"/>
        <v>Under Budget</v>
      </c>
      <c r="M7517">
        <f t="shared" si="1057"/>
        <v>2023</v>
      </c>
      <c r="N7517">
        <f t="shared" si="1058"/>
        <v>11</v>
      </c>
      <c r="O7517" t="str">
        <f t="shared" si="1059"/>
        <v>Nov</v>
      </c>
      <c r="P7517" t="str">
        <f t="shared" si="1060"/>
        <v>Q4</v>
      </c>
      <c r="Q7517" t="str">
        <f t="shared" si="1061"/>
        <v>2023-11</v>
      </c>
    </row>
    <row r="7518" spans="1:17" x14ac:dyDescent="0.35">
      <c r="A7518" s="2">
        <v>45185</v>
      </c>
      <c r="B7518" t="s">
        <v>28</v>
      </c>
      <c r="C7518" t="s">
        <v>34</v>
      </c>
      <c r="D7518" t="s">
        <v>25</v>
      </c>
      <c r="E7518" s="3">
        <v>126918</v>
      </c>
      <c r="F7518" s="3">
        <v>37535</v>
      </c>
      <c r="G7518" t="s">
        <v>35</v>
      </c>
      <c r="H7518" s="3" t="s">
        <v>7548</v>
      </c>
      <c r="I7518" s="3">
        <f t="shared" si="1053"/>
        <v>-89383</v>
      </c>
      <c r="J7518" s="4">
        <f t="shared" si="1054"/>
        <v>-0.70425786728438833</v>
      </c>
      <c r="K7518" s="5">
        <f t="shared" si="1055"/>
        <v>0.29574213271561167</v>
      </c>
      <c r="L7518" s="4" t="str">
        <f t="shared" si="1056"/>
        <v>Under Budget</v>
      </c>
      <c r="M7518">
        <f t="shared" si="1057"/>
        <v>2023</v>
      </c>
      <c r="N7518">
        <f t="shared" si="1058"/>
        <v>9</v>
      </c>
      <c r="O7518" t="str">
        <f t="shared" si="1059"/>
        <v>Sep</v>
      </c>
      <c r="P7518" t="str">
        <f t="shared" si="1060"/>
        <v>Q3</v>
      </c>
      <c r="Q7518" t="str">
        <f t="shared" si="1061"/>
        <v>2023-09</v>
      </c>
    </row>
    <row r="7519" spans="1:17" x14ac:dyDescent="0.35">
      <c r="A7519" s="2">
        <v>44939</v>
      </c>
      <c r="B7519" t="s">
        <v>23</v>
      </c>
      <c r="C7519" t="s">
        <v>19</v>
      </c>
      <c r="D7519" t="s">
        <v>30</v>
      </c>
      <c r="E7519" s="3">
        <v>136657</v>
      </c>
      <c r="F7519" s="3">
        <v>124231</v>
      </c>
      <c r="G7519" t="s">
        <v>35</v>
      </c>
      <c r="H7519" s="3" t="s">
        <v>7549</v>
      </c>
      <c r="I7519" s="3">
        <f t="shared" si="1053"/>
        <v>-12426</v>
      </c>
      <c r="J7519" s="4">
        <f t="shared" si="1054"/>
        <v>-9.0928382739266927E-2</v>
      </c>
      <c r="K7519" s="5">
        <f t="shared" si="1055"/>
        <v>0.90907161726073304</v>
      </c>
      <c r="L7519" s="4" t="str">
        <f t="shared" si="1056"/>
        <v>Under Budget</v>
      </c>
      <c r="M7519">
        <f t="shared" si="1057"/>
        <v>2023</v>
      </c>
      <c r="N7519">
        <f t="shared" si="1058"/>
        <v>1</v>
      </c>
      <c r="O7519" t="str">
        <f t="shared" si="1059"/>
        <v>Jan</v>
      </c>
      <c r="P7519" t="str">
        <f t="shared" si="1060"/>
        <v>Q1</v>
      </c>
      <c r="Q7519" t="str">
        <f t="shared" si="1061"/>
        <v>2023-01</v>
      </c>
    </row>
    <row r="7520" spans="1:17" x14ac:dyDescent="0.35">
      <c r="A7520" s="2">
        <v>44400</v>
      </c>
      <c r="B7520" t="s">
        <v>18</v>
      </c>
      <c r="C7520" t="s">
        <v>34</v>
      </c>
      <c r="D7520" t="s">
        <v>25</v>
      </c>
      <c r="E7520" s="3">
        <v>34942</v>
      </c>
      <c r="F7520" s="3">
        <v>157749</v>
      </c>
      <c r="G7520" t="s">
        <v>35</v>
      </c>
      <c r="H7520" s="3" t="s">
        <v>7550</v>
      </c>
      <c r="I7520" s="3">
        <f t="shared" si="1053"/>
        <v>122807</v>
      </c>
      <c r="J7520" s="4">
        <f t="shared" si="1054"/>
        <v>3.5145956155915519</v>
      </c>
      <c r="K7520" s="5">
        <f t="shared" si="1055"/>
        <v>4.5145956155915519</v>
      </c>
      <c r="L7520" s="4" t="str">
        <f t="shared" si="1056"/>
        <v>Over Budget</v>
      </c>
      <c r="M7520">
        <f t="shared" si="1057"/>
        <v>2021</v>
      </c>
      <c r="N7520">
        <f t="shared" si="1058"/>
        <v>7</v>
      </c>
      <c r="O7520" t="str">
        <f t="shared" si="1059"/>
        <v>Jul</v>
      </c>
      <c r="P7520" t="str">
        <f t="shared" si="1060"/>
        <v>Q3</v>
      </c>
      <c r="Q7520" t="str">
        <f t="shared" si="1061"/>
        <v>2021-07</v>
      </c>
    </row>
    <row r="7521" spans="1:17" x14ac:dyDescent="0.35">
      <c r="A7521" s="2">
        <v>45273</v>
      </c>
      <c r="B7521" t="s">
        <v>55</v>
      </c>
      <c r="C7521" t="s">
        <v>19</v>
      </c>
      <c r="D7521" t="s">
        <v>20</v>
      </c>
      <c r="E7521" s="3">
        <v>137806</v>
      </c>
      <c r="F7521" s="3">
        <v>60266</v>
      </c>
      <c r="G7521" t="s">
        <v>26</v>
      </c>
      <c r="H7521" s="3" t="s">
        <v>7551</v>
      </c>
      <c r="I7521" s="3">
        <f t="shared" si="1053"/>
        <v>-77540</v>
      </c>
      <c r="J7521" s="4">
        <f t="shared" si="1054"/>
        <v>-0.56267506494637387</v>
      </c>
      <c r="K7521" s="5">
        <f t="shared" si="1055"/>
        <v>0.43732493505362613</v>
      </c>
      <c r="L7521" s="4" t="str">
        <f t="shared" si="1056"/>
        <v>Under Budget</v>
      </c>
      <c r="M7521">
        <f t="shared" si="1057"/>
        <v>2023</v>
      </c>
      <c r="N7521">
        <f t="shared" si="1058"/>
        <v>12</v>
      </c>
      <c r="O7521" t="str">
        <f t="shared" si="1059"/>
        <v>Dec</v>
      </c>
      <c r="P7521" t="str">
        <f t="shared" si="1060"/>
        <v>Q4</v>
      </c>
      <c r="Q7521" t="str">
        <f t="shared" si="1061"/>
        <v>2023-12</v>
      </c>
    </row>
    <row r="7522" spans="1:17" x14ac:dyDescent="0.35">
      <c r="A7522" s="2">
        <v>45170</v>
      </c>
      <c r="B7522" t="s">
        <v>18</v>
      </c>
      <c r="C7522" t="s">
        <v>24</v>
      </c>
      <c r="D7522" t="s">
        <v>58</v>
      </c>
      <c r="E7522" s="3">
        <v>62746</v>
      </c>
      <c r="F7522" s="3">
        <v>98504</v>
      </c>
      <c r="G7522" t="s">
        <v>35</v>
      </c>
      <c r="H7522" s="3" t="s">
        <v>7552</v>
      </c>
      <c r="I7522" s="3">
        <f t="shared" si="1053"/>
        <v>35758</v>
      </c>
      <c r="J7522" s="4">
        <f t="shared" si="1054"/>
        <v>0.56988493290408948</v>
      </c>
      <c r="K7522" s="5">
        <f t="shared" si="1055"/>
        <v>1.5698849329040896</v>
      </c>
      <c r="L7522" s="4" t="str">
        <f t="shared" si="1056"/>
        <v>Over Budget</v>
      </c>
      <c r="M7522">
        <f t="shared" si="1057"/>
        <v>2023</v>
      </c>
      <c r="N7522">
        <f t="shared" si="1058"/>
        <v>9</v>
      </c>
      <c r="O7522" t="str">
        <f t="shared" si="1059"/>
        <v>Sep</v>
      </c>
      <c r="P7522" t="str">
        <f t="shared" si="1060"/>
        <v>Q3</v>
      </c>
      <c r="Q7522" t="str">
        <f t="shared" si="1061"/>
        <v>2023-09</v>
      </c>
    </row>
    <row r="7523" spans="1:17" x14ac:dyDescent="0.35">
      <c r="A7523" s="2">
        <v>45136</v>
      </c>
      <c r="B7523" t="s">
        <v>23</v>
      </c>
      <c r="C7523" t="s">
        <v>43</v>
      </c>
      <c r="D7523" t="s">
        <v>20</v>
      </c>
      <c r="E7523" s="3">
        <v>12921</v>
      </c>
      <c r="F7523" s="3">
        <v>77794</v>
      </c>
      <c r="G7523" t="s">
        <v>35</v>
      </c>
      <c r="H7523" s="3" t="s">
        <v>7553</v>
      </c>
      <c r="I7523" s="3">
        <f t="shared" si="1053"/>
        <v>64873</v>
      </c>
      <c r="J7523" s="4">
        <f t="shared" si="1054"/>
        <v>5.0207414286819905</v>
      </c>
      <c r="K7523" s="5">
        <f t="shared" si="1055"/>
        <v>6.0207414286819905</v>
      </c>
      <c r="L7523" s="4" t="str">
        <f t="shared" si="1056"/>
        <v>Over Budget</v>
      </c>
      <c r="M7523">
        <f t="shared" si="1057"/>
        <v>2023</v>
      </c>
      <c r="N7523">
        <f t="shared" si="1058"/>
        <v>7</v>
      </c>
      <c r="O7523" t="str">
        <f t="shared" si="1059"/>
        <v>Jul</v>
      </c>
      <c r="P7523" t="str">
        <f t="shared" si="1060"/>
        <v>Q3</v>
      </c>
      <c r="Q7523" t="str">
        <f t="shared" si="1061"/>
        <v>2023-07</v>
      </c>
    </row>
    <row r="7524" spans="1:17" x14ac:dyDescent="0.35">
      <c r="A7524" s="2">
        <v>45274</v>
      </c>
      <c r="B7524" t="s">
        <v>28</v>
      </c>
      <c r="C7524" t="s">
        <v>19</v>
      </c>
      <c r="D7524" t="s">
        <v>58</v>
      </c>
      <c r="E7524" s="3">
        <v>74770</v>
      </c>
      <c r="F7524" s="3">
        <v>69905</v>
      </c>
      <c r="G7524" t="s">
        <v>26</v>
      </c>
      <c r="H7524" s="3" t="s">
        <v>7554</v>
      </c>
      <c r="I7524" s="3">
        <f t="shared" si="1053"/>
        <v>-4865</v>
      </c>
      <c r="J7524" s="4">
        <f t="shared" si="1054"/>
        <v>-6.5066203022602645E-2</v>
      </c>
      <c r="K7524" s="5">
        <f t="shared" si="1055"/>
        <v>0.93493379697739731</v>
      </c>
      <c r="L7524" s="4" t="str">
        <f t="shared" si="1056"/>
        <v>Under Budget</v>
      </c>
      <c r="M7524">
        <f t="shared" si="1057"/>
        <v>2023</v>
      </c>
      <c r="N7524">
        <f t="shared" si="1058"/>
        <v>12</v>
      </c>
      <c r="O7524" t="str">
        <f t="shared" si="1059"/>
        <v>Dec</v>
      </c>
      <c r="P7524" t="str">
        <f t="shared" si="1060"/>
        <v>Q4</v>
      </c>
      <c r="Q7524" t="str">
        <f t="shared" si="1061"/>
        <v>2023-12</v>
      </c>
    </row>
    <row r="7525" spans="1:17" x14ac:dyDescent="0.35">
      <c r="A7525" s="2">
        <v>45251</v>
      </c>
      <c r="B7525" t="s">
        <v>37</v>
      </c>
      <c r="C7525" t="s">
        <v>43</v>
      </c>
      <c r="D7525" t="s">
        <v>30</v>
      </c>
      <c r="E7525" s="3">
        <v>104380</v>
      </c>
      <c r="F7525" s="3">
        <v>17362</v>
      </c>
      <c r="G7525" t="s">
        <v>26</v>
      </c>
      <c r="H7525" s="3" t="s">
        <v>7555</v>
      </c>
      <c r="I7525" s="3">
        <f t="shared" si="1053"/>
        <v>-87018</v>
      </c>
      <c r="J7525" s="4">
        <f t="shared" si="1054"/>
        <v>-0.83366545315194485</v>
      </c>
      <c r="K7525" s="5">
        <f t="shared" si="1055"/>
        <v>0.16633454684805518</v>
      </c>
      <c r="L7525" s="4" t="str">
        <f t="shared" si="1056"/>
        <v>Under Budget</v>
      </c>
      <c r="M7525">
        <f t="shared" si="1057"/>
        <v>2023</v>
      </c>
      <c r="N7525">
        <f t="shared" si="1058"/>
        <v>11</v>
      </c>
      <c r="O7525" t="str">
        <f t="shared" si="1059"/>
        <v>Nov</v>
      </c>
      <c r="P7525" t="str">
        <f t="shared" si="1060"/>
        <v>Q4</v>
      </c>
      <c r="Q7525" t="str">
        <f t="shared" si="1061"/>
        <v>2023-11</v>
      </c>
    </row>
    <row r="7526" spans="1:17" x14ac:dyDescent="0.35">
      <c r="A7526" s="2">
        <v>45278</v>
      </c>
      <c r="B7526" t="s">
        <v>55</v>
      </c>
      <c r="C7526" t="s">
        <v>23</v>
      </c>
      <c r="D7526" t="s">
        <v>39</v>
      </c>
      <c r="E7526" s="3">
        <v>11740</v>
      </c>
      <c r="F7526" s="3">
        <v>153327</v>
      </c>
      <c r="G7526" t="s">
        <v>26</v>
      </c>
      <c r="H7526" s="3" t="s">
        <v>7556</v>
      </c>
      <c r="I7526" s="3">
        <f t="shared" si="1053"/>
        <v>141587</v>
      </c>
      <c r="J7526" s="4">
        <f t="shared" si="1054"/>
        <v>12.06022146507666</v>
      </c>
      <c r="K7526" s="5">
        <f t="shared" si="1055"/>
        <v>13.06022146507666</v>
      </c>
      <c r="L7526" s="4" t="str">
        <f t="shared" si="1056"/>
        <v>Over Budget</v>
      </c>
      <c r="M7526">
        <f t="shared" si="1057"/>
        <v>2023</v>
      </c>
      <c r="N7526">
        <f t="shared" si="1058"/>
        <v>12</v>
      </c>
      <c r="O7526" t="str">
        <f t="shared" si="1059"/>
        <v>Dec</v>
      </c>
      <c r="P7526" t="str">
        <f t="shared" si="1060"/>
        <v>Q4</v>
      </c>
      <c r="Q7526" t="str">
        <f t="shared" si="1061"/>
        <v>2023-12</v>
      </c>
    </row>
    <row r="7527" spans="1:17" x14ac:dyDescent="0.35">
      <c r="A7527" s="2">
        <v>44301</v>
      </c>
      <c r="B7527" t="s">
        <v>37</v>
      </c>
      <c r="C7527" t="s">
        <v>23</v>
      </c>
      <c r="D7527" t="s">
        <v>30</v>
      </c>
      <c r="E7527" s="3">
        <v>147212</v>
      </c>
      <c r="F7527" s="3">
        <v>103055</v>
      </c>
      <c r="G7527" t="s">
        <v>21</v>
      </c>
      <c r="H7527" s="3" t="s">
        <v>7557</v>
      </c>
      <c r="I7527" s="3">
        <f t="shared" si="1053"/>
        <v>-44157</v>
      </c>
      <c r="J7527" s="4">
        <f t="shared" si="1054"/>
        <v>-0.29995516669836697</v>
      </c>
      <c r="K7527" s="5">
        <f t="shared" si="1055"/>
        <v>0.70004483330163303</v>
      </c>
      <c r="L7527" s="4" t="str">
        <f t="shared" si="1056"/>
        <v>Under Budget</v>
      </c>
      <c r="M7527">
        <f t="shared" si="1057"/>
        <v>2021</v>
      </c>
      <c r="N7527">
        <f t="shared" si="1058"/>
        <v>4</v>
      </c>
      <c r="O7527" t="str">
        <f t="shared" si="1059"/>
        <v>Apr</v>
      </c>
      <c r="P7527" t="str">
        <f t="shared" si="1060"/>
        <v>Q2</v>
      </c>
      <c r="Q7527" t="str">
        <f t="shared" si="1061"/>
        <v>2021-04</v>
      </c>
    </row>
    <row r="7528" spans="1:17" x14ac:dyDescent="0.35">
      <c r="A7528" s="2">
        <v>44449</v>
      </c>
      <c r="B7528" t="s">
        <v>41</v>
      </c>
      <c r="C7528" t="s">
        <v>24</v>
      </c>
      <c r="D7528" t="s">
        <v>30</v>
      </c>
      <c r="E7528" s="3">
        <v>71880</v>
      </c>
      <c r="F7528" s="3">
        <v>35138</v>
      </c>
      <c r="G7528" t="s">
        <v>32</v>
      </c>
      <c r="H7528" s="3" t="s">
        <v>7558</v>
      </c>
      <c r="I7528" s="3">
        <f t="shared" si="1053"/>
        <v>-36742</v>
      </c>
      <c r="J7528" s="4">
        <f t="shared" si="1054"/>
        <v>-0.51115748469671674</v>
      </c>
      <c r="K7528" s="5">
        <f t="shared" si="1055"/>
        <v>0.48884251530328326</v>
      </c>
      <c r="L7528" s="4" t="str">
        <f t="shared" si="1056"/>
        <v>Under Budget</v>
      </c>
      <c r="M7528">
        <f t="shared" si="1057"/>
        <v>2021</v>
      </c>
      <c r="N7528">
        <f t="shared" si="1058"/>
        <v>9</v>
      </c>
      <c r="O7528" t="str">
        <f t="shared" si="1059"/>
        <v>Sep</v>
      </c>
      <c r="P7528" t="str">
        <f t="shared" si="1060"/>
        <v>Q3</v>
      </c>
      <c r="Q7528" t="str">
        <f t="shared" si="1061"/>
        <v>2021-09</v>
      </c>
    </row>
    <row r="7529" spans="1:17" x14ac:dyDescent="0.35">
      <c r="A7529" s="2">
        <v>44491</v>
      </c>
      <c r="B7529" t="s">
        <v>55</v>
      </c>
      <c r="C7529" t="s">
        <v>24</v>
      </c>
      <c r="D7529" t="s">
        <v>30</v>
      </c>
      <c r="E7529" s="3">
        <v>118942</v>
      </c>
      <c r="F7529" s="3">
        <v>59345</v>
      </c>
      <c r="G7529" t="s">
        <v>32</v>
      </c>
      <c r="H7529" s="3" t="s">
        <v>7559</v>
      </c>
      <c r="I7529" s="3">
        <f t="shared" si="1053"/>
        <v>-59597</v>
      </c>
      <c r="J7529" s="4">
        <f t="shared" si="1054"/>
        <v>-0.50105933984631168</v>
      </c>
      <c r="K7529" s="5">
        <f t="shared" si="1055"/>
        <v>0.49894066015368838</v>
      </c>
      <c r="L7529" s="4" t="str">
        <f t="shared" si="1056"/>
        <v>Under Budget</v>
      </c>
      <c r="M7529">
        <f t="shared" si="1057"/>
        <v>2021</v>
      </c>
      <c r="N7529">
        <f t="shared" si="1058"/>
        <v>10</v>
      </c>
      <c r="O7529" t="str">
        <f t="shared" si="1059"/>
        <v>Oct</v>
      </c>
      <c r="P7529" t="str">
        <f t="shared" si="1060"/>
        <v>Q4</v>
      </c>
      <c r="Q7529" t="str">
        <f t="shared" si="1061"/>
        <v>2021-10</v>
      </c>
    </row>
    <row r="7530" spans="1:17" x14ac:dyDescent="0.35">
      <c r="A7530" s="2">
        <v>44864</v>
      </c>
      <c r="B7530" t="s">
        <v>18</v>
      </c>
      <c r="C7530" t="s">
        <v>29</v>
      </c>
      <c r="D7530" t="s">
        <v>25</v>
      </c>
      <c r="E7530" s="3">
        <v>70853</v>
      </c>
      <c r="F7530" s="3">
        <v>150847</v>
      </c>
      <c r="G7530" t="s">
        <v>21</v>
      </c>
      <c r="H7530" s="3" t="s">
        <v>7560</v>
      </c>
      <c r="I7530" s="3">
        <f t="shared" si="1053"/>
        <v>79994</v>
      </c>
      <c r="J7530" s="4">
        <f t="shared" si="1054"/>
        <v>1.129013591520472</v>
      </c>
      <c r="K7530" s="5">
        <f t="shared" si="1055"/>
        <v>2.1290135915204718</v>
      </c>
      <c r="L7530" s="4" t="str">
        <f t="shared" si="1056"/>
        <v>Over Budget</v>
      </c>
      <c r="M7530">
        <f t="shared" si="1057"/>
        <v>2022</v>
      </c>
      <c r="N7530">
        <f t="shared" si="1058"/>
        <v>10</v>
      </c>
      <c r="O7530" t="str">
        <f t="shared" si="1059"/>
        <v>Oct</v>
      </c>
      <c r="P7530" t="str">
        <f t="shared" si="1060"/>
        <v>Q4</v>
      </c>
      <c r="Q7530" t="str">
        <f t="shared" si="1061"/>
        <v>2022-10</v>
      </c>
    </row>
    <row r="7531" spans="1:17" x14ac:dyDescent="0.35">
      <c r="A7531" s="2">
        <v>44745</v>
      </c>
      <c r="B7531" t="s">
        <v>37</v>
      </c>
      <c r="C7531" t="s">
        <v>24</v>
      </c>
      <c r="D7531" t="s">
        <v>30</v>
      </c>
      <c r="E7531" s="3">
        <v>35460</v>
      </c>
      <c r="F7531" s="3">
        <v>134220</v>
      </c>
      <c r="G7531" t="s">
        <v>21</v>
      </c>
      <c r="H7531" s="3" t="s">
        <v>7561</v>
      </c>
      <c r="I7531" s="3">
        <f t="shared" si="1053"/>
        <v>98760</v>
      </c>
      <c r="J7531" s="4">
        <f t="shared" si="1054"/>
        <v>2.7851099830795261</v>
      </c>
      <c r="K7531" s="5">
        <f t="shared" si="1055"/>
        <v>3.7851099830795261</v>
      </c>
      <c r="L7531" s="4" t="str">
        <f t="shared" si="1056"/>
        <v>Over Budget</v>
      </c>
      <c r="M7531">
        <f t="shared" si="1057"/>
        <v>2022</v>
      </c>
      <c r="N7531">
        <f t="shared" si="1058"/>
        <v>7</v>
      </c>
      <c r="O7531" t="str">
        <f t="shared" si="1059"/>
        <v>Jul</v>
      </c>
      <c r="P7531" t="str">
        <f t="shared" si="1060"/>
        <v>Q3</v>
      </c>
      <c r="Q7531" t="str">
        <f t="shared" si="1061"/>
        <v>2022-07</v>
      </c>
    </row>
    <row r="7532" spans="1:17" x14ac:dyDescent="0.35">
      <c r="A7532" s="2">
        <v>44827</v>
      </c>
      <c r="B7532" t="s">
        <v>23</v>
      </c>
      <c r="C7532" t="s">
        <v>23</v>
      </c>
      <c r="D7532" t="s">
        <v>39</v>
      </c>
      <c r="E7532" s="3">
        <v>16993</v>
      </c>
      <c r="F7532" s="3">
        <v>130266</v>
      </c>
      <c r="G7532" t="s">
        <v>21</v>
      </c>
      <c r="H7532" s="3" t="s">
        <v>7562</v>
      </c>
      <c r="I7532" s="3">
        <f t="shared" si="1053"/>
        <v>113273</v>
      </c>
      <c r="J7532" s="4">
        <f t="shared" si="1054"/>
        <v>6.6658624139351499</v>
      </c>
      <c r="K7532" s="5">
        <f t="shared" si="1055"/>
        <v>7.6658624139351499</v>
      </c>
      <c r="L7532" s="4" t="str">
        <f t="shared" si="1056"/>
        <v>Over Budget</v>
      </c>
      <c r="M7532">
        <f t="shared" si="1057"/>
        <v>2022</v>
      </c>
      <c r="N7532">
        <f t="shared" si="1058"/>
        <v>9</v>
      </c>
      <c r="O7532" t="str">
        <f t="shared" si="1059"/>
        <v>Sep</v>
      </c>
      <c r="P7532" t="str">
        <f t="shared" si="1060"/>
        <v>Q3</v>
      </c>
      <c r="Q7532" t="str">
        <f t="shared" si="1061"/>
        <v>2022-09</v>
      </c>
    </row>
    <row r="7533" spans="1:17" x14ac:dyDescent="0.35">
      <c r="A7533" s="2">
        <v>45287</v>
      </c>
      <c r="B7533" t="s">
        <v>41</v>
      </c>
      <c r="C7533" t="s">
        <v>19</v>
      </c>
      <c r="D7533" t="s">
        <v>20</v>
      </c>
      <c r="E7533" s="3">
        <v>136399</v>
      </c>
      <c r="F7533" s="3">
        <v>162867</v>
      </c>
      <c r="G7533" t="s">
        <v>26</v>
      </c>
      <c r="H7533" s="3" t="s">
        <v>7563</v>
      </c>
      <c r="I7533" s="3">
        <f t="shared" si="1053"/>
        <v>26468</v>
      </c>
      <c r="J7533" s="4">
        <f t="shared" si="1054"/>
        <v>0.19404834346292862</v>
      </c>
      <c r="K7533" s="5">
        <f t="shared" si="1055"/>
        <v>1.1940483434629285</v>
      </c>
      <c r="L7533" s="4" t="str">
        <f t="shared" si="1056"/>
        <v>Over Budget</v>
      </c>
      <c r="M7533">
        <f t="shared" si="1057"/>
        <v>2023</v>
      </c>
      <c r="N7533">
        <f t="shared" si="1058"/>
        <v>12</v>
      </c>
      <c r="O7533" t="str">
        <f t="shared" si="1059"/>
        <v>Dec</v>
      </c>
      <c r="P7533" t="str">
        <f t="shared" si="1060"/>
        <v>Q4</v>
      </c>
      <c r="Q7533" t="str">
        <f t="shared" si="1061"/>
        <v>2023-12</v>
      </c>
    </row>
    <row r="7534" spans="1:17" x14ac:dyDescent="0.35">
      <c r="A7534" s="2">
        <v>44495</v>
      </c>
      <c r="B7534" t="s">
        <v>55</v>
      </c>
      <c r="C7534" t="s">
        <v>34</v>
      </c>
      <c r="D7534" t="s">
        <v>58</v>
      </c>
      <c r="E7534" s="3">
        <v>64741</v>
      </c>
      <c r="F7534" s="3">
        <v>84071</v>
      </c>
      <c r="G7534" t="s">
        <v>35</v>
      </c>
      <c r="H7534" s="3" t="s">
        <v>7564</v>
      </c>
      <c r="I7534" s="3">
        <f t="shared" si="1053"/>
        <v>19330</v>
      </c>
      <c r="J7534" s="4">
        <f t="shared" si="1054"/>
        <v>0.29857431921039218</v>
      </c>
      <c r="K7534" s="5">
        <f t="shared" si="1055"/>
        <v>1.2985743192103922</v>
      </c>
      <c r="L7534" s="4" t="str">
        <f t="shared" si="1056"/>
        <v>Over Budget</v>
      </c>
      <c r="M7534">
        <f t="shared" si="1057"/>
        <v>2021</v>
      </c>
      <c r="N7534">
        <f t="shared" si="1058"/>
        <v>10</v>
      </c>
      <c r="O7534" t="str">
        <f t="shared" si="1059"/>
        <v>Oct</v>
      </c>
      <c r="P7534" t="str">
        <f t="shared" si="1060"/>
        <v>Q4</v>
      </c>
      <c r="Q7534" t="str">
        <f t="shared" si="1061"/>
        <v>2021-10</v>
      </c>
    </row>
    <row r="7535" spans="1:17" x14ac:dyDescent="0.35">
      <c r="A7535" s="2">
        <v>44297</v>
      </c>
      <c r="B7535" t="s">
        <v>23</v>
      </c>
      <c r="C7535" t="s">
        <v>24</v>
      </c>
      <c r="D7535" t="s">
        <v>30</v>
      </c>
      <c r="E7535" s="3">
        <v>17005</v>
      </c>
      <c r="F7535" s="3">
        <v>14950</v>
      </c>
      <c r="G7535" t="s">
        <v>26</v>
      </c>
      <c r="H7535" s="3" t="s">
        <v>7565</v>
      </c>
      <c r="I7535" s="3">
        <f t="shared" si="1053"/>
        <v>-2055</v>
      </c>
      <c r="J7535" s="4">
        <f t="shared" si="1054"/>
        <v>-0.12084680976183476</v>
      </c>
      <c r="K7535" s="5">
        <f t="shared" si="1055"/>
        <v>0.87915319023816529</v>
      </c>
      <c r="L7535" s="4" t="str">
        <f t="shared" si="1056"/>
        <v>Under Budget</v>
      </c>
      <c r="M7535">
        <f t="shared" si="1057"/>
        <v>2021</v>
      </c>
      <c r="N7535">
        <f t="shared" si="1058"/>
        <v>4</v>
      </c>
      <c r="O7535" t="str">
        <f t="shared" si="1059"/>
        <v>Apr</v>
      </c>
      <c r="P7535" t="str">
        <f t="shared" si="1060"/>
        <v>Q2</v>
      </c>
      <c r="Q7535" t="str">
        <f t="shared" si="1061"/>
        <v>2021-04</v>
      </c>
    </row>
    <row r="7536" spans="1:17" x14ac:dyDescent="0.35">
      <c r="A7536" s="2">
        <v>45276</v>
      </c>
      <c r="B7536" t="s">
        <v>41</v>
      </c>
      <c r="C7536" t="s">
        <v>34</v>
      </c>
      <c r="D7536" t="s">
        <v>58</v>
      </c>
      <c r="E7536" s="3">
        <v>60412</v>
      </c>
      <c r="F7536" s="3">
        <v>166009</v>
      </c>
      <c r="G7536" t="s">
        <v>35</v>
      </c>
      <c r="H7536" s="3" t="s">
        <v>7566</v>
      </c>
      <c r="I7536" s="3">
        <f t="shared" si="1053"/>
        <v>105597</v>
      </c>
      <c r="J7536" s="4">
        <f t="shared" si="1054"/>
        <v>1.7479474276633782</v>
      </c>
      <c r="K7536" s="5">
        <f t="shared" si="1055"/>
        <v>2.747947427663378</v>
      </c>
      <c r="L7536" s="4" t="str">
        <f t="shared" si="1056"/>
        <v>Over Budget</v>
      </c>
      <c r="M7536">
        <f t="shared" si="1057"/>
        <v>2023</v>
      </c>
      <c r="N7536">
        <f t="shared" si="1058"/>
        <v>12</v>
      </c>
      <c r="O7536" t="str">
        <f t="shared" si="1059"/>
        <v>Dec</v>
      </c>
      <c r="P7536" t="str">
        <f t="shared" si="1060"/>
        <v>Q4</v>
      </c>
      <c r="Q7536" t="str">
        <f t="shared" si="1061"/>
        <v>2023-12</v>
      </c>
    </row>
    <row r="7537" spans="1:17" x14ac:dyDescent="0.35">
      <c r="A7537" s="2">
        <v>44528</v>
      </c>
      <c r="B7537" t="s">
        <v>18</v>
      </c>
      <c r="C7537" t="s">
        <v>34</v>
      </c>
      <c r="D7537" t="s">
        <v>30</v>
      </c>
      <c r="E7537" s="3">
        <v>90387</v>
      </c>
      <c r="F7537" s="3">
        <v>120919</v>
      </c>
      <c r="G7537" t="s">
        <v>32</v>
      </c>
      <c r="H7537" s="3" t="s">
        <v>7567</v>
      </c>
      <c r="I7537" s="3">
        <f t="shared" si="1053"/>
        <v>30532</v>
      </c>
      <c r="J7537" s="4">
        <f t="shared" si="1054"/>
        <v>0.33779193910628741</v>
      </c>
      <c r="K7537" s="5">
        <f t="shared" si="1055"/>
        <v>1.3377919391062874</v>
      </c>
      <c r="L7537" s="4" t="str">
        <f t="shared" si="1056"/>
        <v>Over Budget</v>
      </c>
      <c r="M7537">
        <f t="shared" si="1057"/>
        <v>2021</v>
      </c>
      <c r="N7537">
        <f t="shared" si="1058"/>
        <v>11</v>
      </c>
      <c r="O7537" t="str">
        <f t="shared" si="1059"/>
        <v>Nov</v>
      </c>
      <c r="P7537" t="str">
        <f t="shared" si="1060"/>
        <v>Q4</v>
      </c>
      <c r="Q7537" t="str">
        <f t="shared" si="1061"/>
        <v>2021-11</v>
      </c>
    </row>
    <row r="7538" spans="1:17" x14ac:dyDescent="0.35">
      <c r="A7538" s="2">
        <v>45032</v>
      </c>
      <c r="B7538" t="s">
        <v>23</v>
      </c>
      <c r="C7538" t="s">
        <v>23</v>
      </c>
      <c r="D7538" t="s">
        <v>25</v>
      </c>
      <c r="E7538" s="3">
        <v>107115</v>
      </c>
      <c r="F7538" s="3">
        <v>67868</v>
      </c>
      <c r="G7538" t="s">
        <v>35</v>
      </c>
      <c r="H7538" s="3" t="s">
        <v>7568</v>
      </c>
      <c r="I7538" s="3">
        <f t="shared" si="1053"/>
        <v>-39247</v>
      </c>
      <c r="J7538" s="4">
        <f t="shared" si="1054"/>
        <v>-0.36640059748868037</v>
      </c>
      <c r="K7538" s="5">
        <f t="shared" si="1055"/>
        <v>0.63359940251131963</v>
      </c>
      <c r="L7538" s="4" t="str">
        <f t="shared" si="1056"/>
        <v>Under Budget</v>
      </c>
      <c r="M7538">
        <f t="shared" si="1057"/>
        <v>2023</v>
      </c>
      <c r="N7538">
        <f t="shared" si="1058"/>
        <v>4</v>
      </c>
      <c r="O7538" t="str">
        <f t="shared" si="1059"/>
        <v>Apr</v>
      </c>
      <c r="P7538" t="str">
        <f t="shared" si="1060"/>
        <v>Q2</v>
      </c>
      <c r="Q7538" t="str">
        <f t="shared" si="1061"/>
        <v>2023-04</v>
      </c>
    </row>
    <row r="7539" spans="1:17" x14ac:dyDescent="0.35">
      <c r="A7539" s="2">
        <v>44589</v>
      </c>
      <c r="B7539" t="s">
        <v>55</v>
      </c>
      <c r="C7539" t="s">
        <v>29</v>
      </c>
      <c r="D7539" t="s">
        <v>58</v>
      </c>
      <c r="E7539" s="3">
        <v>131927</v>
      </c>
      <c r="F7539" s="3">
        <v>67925</v>
      </c>
      <c r="G7539" t="s">
        <v>21</v>
      </c>
      <c r="H7539" s="3" t="s">
        <v>7569</v>
      </c>
      <c r="I7539" s="3">
        <f t="shared" si="1053"/>
        <v>-64002</v>
      </c>
      <c r="J7539" s="4">
        <f t="shared" si="1054"/>
        <v>-0.48513192902135271</v>
      </c>
      <c r="K7539" s="5">
        <f t="shared" si="1055"/>
        <v>0.51486807097864729</v>
      </c>
      <c r="L7539" s="4" t="str">
        <f t="shared" si="1056"/>
        <v>Under Budget</v>
      </c>
      <c r="M7539">
        <f t="shared" si="1057"/>
        <v>2022</v>
      </c>
      <c r="N7539">
        <f t="shared" si="1058"/>
        <v>1</v>
      </c>
      <c r="O7539" t="str">
        <f t="shared" si="1059"/>
        <v>Jan</v>
      </c>
      <c r="P7539" t="str">
        <f t="shared" si="1060"/>
        <v>Q1</v>
      </c>
      <c r="Q7539" t="str">
        <f t="shared" si="1061"/>
        <v>2022-01</v>
      </c>
    </row>
    <row r="7540" spans="1:17" x14ac:dyDescent="0.35">
      <c r="A7540" s="2">
        <v>45070</v>
      </c>
      <c r="B7540" t="s">
        <v>41</v>
      </c>
      <c r="C7540" t="s">
        <v>19</v>
      </c>
      <c r="D7540" t="s">
        <v>30</v>
      </c>
      <c r="E7540" s="3">
        <v>33823</v>
      </c>
      <c r="F7540" s="3">
        <v>19826</v>
      </c>
      <c r="G7540" t="s">
        <v>32</v>
      </c>
      <c r="H7540" s="3" t="s">
        <v>7570</v>
      </c>
      <c r="I7540" s="3">
        <f t="shared" si="1053"/>
        <v>-13997</v>
      </c>
      <c r="J7540" s="4">
        <f t="shared" si="1054"/>
        <v>-0.41383082517813324</v>
      </c>
      <c r="K7540" s="5">
        <f t="shared" si="1055"/>
        <v>0.58616917482186681</v>
      </c>
      <c r="L7540" s="4" t="str">
        <f t="shared" si="1056"/>
        <v>Under Budget</v>
      </c>
      <c r="M7540">
        <f t="shared" si="1057"/>
        <v>2023</v>
      </c>
      <c r="N7540">
        <f t="shared" si="1058"/>
        <v>5</v>
      </c>
      <c r="O7540" t="str">
        <f t="shared" si="1059"/>
        <v>May</v>
      </c>
      <c r="P7540" t="str">
        <f t="shared" si="1060"/>
        <v>Q2</v>
      </c>
      <c r="Q7540" t="str">
        <f t="shared" si="1061"/>
        <v>2023-05</v>
      </c>
    </row>
    <row r="7541" spans="1:17" x14ac:dyDescent="0.35">
      <c r="A7541" s="2">
        <v>44577</v>
      </c>
      <c r="B7541" t="s">
        <v>28</v>
      </c>
      <c r="C7541" t="s">
        <v>23</v>
      </c>
      <c r="D7541" t="s">
        <v>30</v>
      </c>
      <c r="E7541" s="3">
        <v>12334</v>
      </c>
      <c r="F7541" s="3">
        <v>120851</v>
      </c>
      <c r="G7541" t="s">
        <v>35</v>
      </c>
      <c r="H7541" s="3" t="s">
        <v>7571</v>
      </c>
      <c r="I7541" s="3">
        <f t="shared" si="1053"/>
        <v>108517</v>
      </c>
      <c r="J7541" s="4">
        <f t="shared" si="1054"/>
        <v>8.7982000972920389</v>
      </c>
      <c r="K7541" s="5">
        <f t="shared" si="1055"/>
        <v>9.7982000972920389</v>
      </c>
      <c r="L7541" s="4" t="str">
        <f t="shared" si="1056"/>
        <v>Over Budget</v>
      </c>
      <c r="M7541">
        <f t="shared" si="1057"/>
        <v>2022</v>
      </c>
      <c r="N7541">
        <f t="shared" si="1058"/>
        <v>1</v>
      </c>
      <c r="O7541" t="str">
        <f t="shared" si="1059"/>
        <v>Jan</v>
      </c>
      <c r="P7541" t="str">
        <f t="shared" si="1060"/>
        <v>Q1</v>
      </c>
      <c r="Q7541" t="str">
        <f t="shared" si="1061"/>
        <v>2022-01</v>
      </c>
    </row>
    <row r="7542" spans="1:17" x14ac:dyDescent="0.35">
      <c r="A7542" s="2">
        <v>44288</v>
      </c>
      <c r="B7542" t="s">
        <v>55</v>
      </c>
      <c r="C7542" t="s">
        <v>24</v>
      </c>
      <c r="D7542" t="s">
        <v>39</v>
      </c>
      <c r="E7542" s="3">
        <v>114534</v>
      </c>
      <c r="F7542" s="3">
        <v>169233</v>
      </c>
      <c r="G7542" t="s">
        <v>21</v>
      </c>
      <c r="H7542" s="3" t="s">
        <v>7572</v>
      </c>
      <c r="I7542" s="3">
        <f t="shared" si="1053"/>
        <v>54699</v>
      </c>
      <c r="J7542" s="4">
        <f t="shared" si="1054"/>
        <v>0.47757871025197757</v>
      </c>
      <c r="K7542" s="5">
        <f t="shared" si="1055"/>
        <v>1.4775787102519775</v>
      </c>
      <c r="L7542" s="4" t="str">
        <f t="shared" si="1056"/>
        <v>Over Budget</v>
      </c>
      <c r="M7542">
        <f t="shared" si="1057"/>
        <v>2021</v>
      </c>
      <c r="N7542">
        <f t="shared" si="1058"/>
        <v>4</v>
      </c>
      <c r="O7542" t="str">
        <f t="shared" si="1059"/>
        <v>Apr</v>
      </c>
      <c r="P7542" t="str">
        <f t="shared" si="1060"/>
        <v>Q2</v>
      </c>
      <c r="Q7542" t="str">
        <f t="shared" si="1061"/>
        <v>2021-04</v>
      </c>
    </row>
    <row r="7543" spans="1:17" x14ac:dyDescent="0.35">
      <c r="A7543" s="2">
        <v>44643</v>
      </c>
      <c r="B7543" t="s">
        <v>55</v>
      </c>
      <c r="C7543" t="s">
        <v>23</v>
      </c>
      <c r="D7543" t="s">
        <v>39</v>
      </c>
      <c r="E7543" s="3">
        <v>133265</v>
      </c>
      <c r="F7543" s="3">
        <v>24366</v>
      </c>
      <c r="G7543" t="s">
        <v>35</v>
      </c>
      <c r="H7543" s="3" t="s">
        <v>7573</v>
      </c>
      <c r="I7543" s="3">
        <f t="shared" si="1053"/>
        <v>-108899</v>
      </c>
      <c r="J7543" s="4">
        <f t="shared" si="1054"/>
        <v>-0.81716129516377145</v>
      </c>
      <c r="K7543" s="5">
        <f t="shared" si="1055"/>
        <v>0.18283870483622858</v>
      </c>
      <c r="L7543" s="4" t="str">
        <f t="shared" si="1056"/>
        <v>Under Budget</v>
      </c>
      <c r="M7543">
        <f t="shared" si="1057"/>
        <v>2022</v>
      </c>
      <c r="N7543">
        <f t="shared" si="1058"/>
        <v>3</v>
      </c>
      <c r="O7543" t="str">
        <f t="shared" si="1059"/>
        <v>Mar</v>
      </c>
      <c r="P7543" t="str">
        <f t="shared" si="1060"/>
        <v>Q1</v>
      </c>
      <c r="Q7543" t="str">
        <f t="shared" si="1061"/>
        <v>2022-03</v>
      </c>
    </row>
    <row r="7544" spans="1:17" x14ac:dyDescent="0.35">
      <c r="A7544" s="2">
        <v>44305</v>
      </c>
      <c r="B7544" t="s">
        <v>55</v>
      </c>
      <c r="C7544" t="s">
        <v>23</v>
      </c>
      <c r="D7544" t="s">
        <v>39</v>
      </c>
      <c r="E7544" s="3">
        <v>58200</v>
      </c>
      <c r="F7544" s="3">
        <v>122379</v>
      </c>
      <c r="G7544" t="s">
        <v>35</v>
      </c>
      <c r="H7544" s="3" t="s">
        <v>7574</v>
      </c>
      <c r="I7544" s="3">
        <f t="shared" si="1053"/>
        <v>64179</v>
      </c>
      <c r="J7544" s="4">
        <f t="shared" si="1054"/>
        <v>1.1027319587628865</v>
      </c>
      <c r="K7544" s="5">
        <f t="shared" si="1055"/>
        <v>2.1027319587628868</v>
      </c>
      <c r="L7544" s="4" t="str">
        <f t="shared" si="1056"/>
        <v>Over Budget</v>
      </c>
      <c r="M7544">
        <f t="shared" si="1057"/>
        <v>2021</v>
      </c>
      <c r="N7544">
        <f t="shared" si="1058"/>
        <v>4</v>
      </c>
      <c r="O7544" t="str">
        <f t="shared" si="1059"/>
        <v>Apr</v>
      </c>
      <c r="P7544" t="str">
        <f t="shared" si="1060"/>
        <v>Q2</v>
      </c>
      <c r="Q7544" t="str">
        <f t="shared" si="1061"/>
        <v>2021-04</v>
      </c>
    </row>
    <row r="7545" spans="1:17" x14ac:dyDescent="0.35">
      <c r="A7545" s="2">
        <v>44513</v>
      </c>
      <c r="B7545" t="s">
        <v>55</v>
      </c>
      <c r="C7545" t="s">
        <v>23</v>
      </c>
      <c r="D7545" t="s">
        <v>25</v>
      </c>
      <c r="E7545" s="3">
        <v>76138</v>
      </c>
      <c r="F7545" s="3">
        <v>151839</v>
      </c>
      <c r="G7545" t="s">
        <v>35</v>
      </c>
      <c r="H7545" s="3" t="s">
        <v>7575</v>
      </c>
      <c r="I7545" s="3">
        <f t="shared" si="1053"/>
        <v>75701</v>
      </c>
      <c r="J7545" s="4">
        <f t="shared" si="1054"/>
        <v>0.99426042186555985</v>
      </c>
      <c r="K7545" s="5">
        <f t="shared" si="1055"/>
        <v>1.99426042186556</v>
      </c>
      <c r="L7545" s="4" t="str">
        <f t="shared" si="1056"/>
        <v>Over Budget</v>
      </c>
      <c r="M7545">
        <f t="shared" si="1057"/>
        <v>2021</v>
      </c>
      <c r="N7545">
        <f t="shared" si="1058"/>
        <v>11</v>
      </c>
      <c r="O7545" t="str">
        <f t="shared" si="1059"/>
        <v>Nov</v>
      </c>
      <c r="P7545" t="str">
        <f t="shared" si="1060"/>
        <v>Q4</v>
      </c>
      <c r="Q7545" t="str">
        <f t="shared" si="1061"/>
        <v>2021-11</v>
      </c>
    </row>
    <row r="7546" spans="1:17" x14ac:dyDescent="0.35">
      <c r="A7546" s="2">
        <v>44638</v>
      </c>
      <c r="B7546" t="s">
        <v>28</v>
      </c>
      <c r="C7546" t="s">
        <v>24</v>
      </c>
      <c r="D7546" t="s">
        <v>58</v>
      </c>
      <c r="E7546" s="3">
        <v>75196</v>
      </c>
      <c r="F7546" s="3">
        <v>70846</v>
      </c>
      <c r="G7546" t="s">
        <v>32</v>
      </c>
      <c r="H7546" s="3" t="s">
        <v>7576</v>
      </c>
      <c r="I7546" s="3">
        <f t="shared" si="1053"/>
        <v>-4350</v>
      </c>
      <c r="J7546" s="4">
        <f t="shared" si="1054"/>
        <v>-5.7848821745837546E-2</v>
      </c>
      <c r="K7546" s="5">
        <f t="shared" si="1055"/>
        <v>0.9421511782541625</v>
      </c>
      <c r="L7546" s="4" t="str">
        <f t="shared" si="1056"/>
        <v>Under Budget</v>
      </c>
      <c r="M7546">
        <f t="shared" si="1057"/>
        <v>2022</v>
      </c>
      <c r="N7546">
        <f t="shared" si="1058"/>
        <v>3</v>
      </c>
      <c r="O7546" t="str">
        <f t="shared" si="1059"/>
        <v>Mar</v>
      </c>
      <c r="P7546" t="str">
        <f t="shared" si="1060"/>
        <v>Q1</v>
      </c>
      <c r="Q7546" t="str">
        <f t="shared" si="1061"/>
        <v>2022-03</v>
      </c>
    </row>
    <row r="7547" spans="1:17" x14ac:dyDescent="0.35">
      <c r="A7547" s="2">
        <v>44414</v>
      </c>
      <c r="B7547" t="s">
        <v>23</v>
      </c>
      <c r="C7547" t="s">
        <v>24</v>
      </c>
      <c r="D7547" t="s">
        <v>25</v>
      </c>
      <c r="E7547" s="3">
        <v>58437</v>
      </c>
      <c r="F7547" s="3">
        <v>114556</v>
      </c>
      <c r="G7547" t="s">
        <v>35</v>
      </c>
      <c r="H7547" s="3" t="s">
        <v>7577</v>
      </c>
      <c r="I7547" s="3">
        <f t="shared" si="1053"/>
        <v>56119</v>
      </c>
      <c r="J7547" s="4">
        <f t="shared" si="1054"/>
        <v>0.96033335044577917</v>
      </c>
      <c r="K7547" s="5">
        <f t="shared" si="1055"/>
        <v>1.9603333504457792</v>
      </c>
      <c r="L7547" s="4" t="str">
        <f t="shared" si="1056"/>
        <v>Over Budget</v>
      </c>
      <c r="M7547">
        <f t="shared" si="1057"/>
        <v>2021</v>
      </c>
      <c r="N7547">
        <f t="shared" si="1058"/>
        <v>8</v>
      </c>
      <c r="O7547" t="str">
        <f t="shared" si="1059"/>
        <v>Aug</v>
      </c>
      <c r="P7547" t="str">
        <f t="shared" si="1060"/>
        <v>Q3</v>
      </c>
      <c r="Q7547" t="str">
        <f t="shared" si="1061"/>
        <v>2021-08</v>
      </c>
    </row>
    <row r="7548" spans="1:17" x14ac:dyDescent="0.35">
      <c r="A7548" s="2">
        <v>44869</v>
      </c>
      <c r="B7548" t="s">
        <v>23</v>
      </c>
      <c r="C7548" t="s">
        <v>23</v>
      </c>
      <c r="D7548" t="s">
        <v>20</v>
      </c>
      <c r="E7548" s="3">
        <v>125130</v>
      </c>
      <c r="F7548" s="3">
        <v>168331</v>
      </c>
      <c r="G7548" t="s">
        <v>21</v>
      </c>
      <c r="H7548" s="3" t="s">
        <v>7578</v>
      </c>
      <c r="I7548" s="3">
        <f t="shared" si="1053"/>
        <v>43201</v>
      </c>
      <c r="J7548" s="4">
        <f t="shared" si="1054"/>
        <v>0.3452489411012547</v>
      </c>
      <c r="K7548" s="5">
        <f t="shared" si="1055"/>
        <v>1.3452489411012547</v>
      </c>
      <c r="L7548" s="4" t="str">
        <f t="shared" si="1056"/>
        <v>Over Budget</v>
      </c>
      <c r="M7548">
        <f t="shared" si="1057"/>
        <v>2022</v>
      </c>
      <c r="N7548">
        <f t="shared" si="1058"/>
        <v>11</v>
      </c>
      <c r="O7548" t="str">
        <f t="shared" si="1059"/>
        <v>Nov</v>
      </c>
      <c r="P7548" t="str">
        <f t="shared" si="1060"/>
        <v>Q4</v>
      </c>
      <c r="Q7548" t="str">
        <f t="shared" si="1061"/>
        <v>2022-11</v>
      </c>
    </row>
    <row r="7549" spans="1:17" x14ac:dyDescent="0.35">
      <c r="A7549" s="2">
        <v>44474</v>
      </c>
      <c r="B7549" t="s">
        <v>23</v>
      </c>
      <c r="C7549" t="s">
        <v>23</v>
      </c>
      <c r="D7549" t="s">
        <v>30</v>
      </c>
      <c r="E7549" s="3">
        <v>86360</v>
      </c>
      <c r="F7549" s="3">
        <v>20496</v>
      </c>
      <c r="G7549" t="s">
        <v>35</v>
      </c>
      <c r="H7549" s="3" t="s">
        <v>7579</v>
      </c>
      <c r="I7549" s="3">
        <f t="shared" si="1053"/>
        <v>-65864</v>
      </c>
      <c r="J7549" s="4">
        <f t="shared" si="1054"/>
        <v>-0.76266790180639188</v>
      </c>
      <c r="K7549" s="5">
        <f t="shared" si="1055"/>
        <v>0.23733209819360815</v>
      </c>
      <c r="L7549" s="4" t="str">
        <f t="shared" si="1056"/>
        <v>Under Budget</v>
      </c>
      <c r="M7549">
        <f t="shared" si="1057"/>
        <v>2021</v>
      </c>
      <c r="N7549">
        <f t="shared" si="1058"/>
        <v>10</v>
      </c>
      <c r="O7549" t="str">
        <f t="shared" si="1059"/>
        <v>Oct</v>
      </c>
      <c r="P7549" t="str">
        <f t="shared" si="1060"/>
        <v>Q4</v>
      </c>
      <c r="Q7549" t="str">
        <f t="shared" si="1061"/>
        <v>2021-10</v>
      </c>
    </row>
    <row r="7550" spans="1:17" x14ac:dyDescent="0.35">
      <c r="A7550" s="2">
        <v>45205</v>
      </c>
      <c r="B7550" t="s">
        <v>18</v>
      </c>
      <c r="C7550" t="s">
        <v>34</v>
      </c>
      <c r="D7550" t="s">
        <v>30</v>
      </c>
      <c r="E7550" s="3">
        <v>81392</v>
      </c>
      <c r="F7550" s="3">
        <v>89876</v>
      </c>
      <c r="G7550" t="s">
        <v>21</v>
      </c>
      <c r="H7550" s="3" t="s">
        <v>7580</v>
      </c>
      <c r="I7550" s="3">
        <f t="shared" si="1053"/>
        <v>8484</v>
      </c>
      <c r="J7550" s="4">
        <f t="shared" si="1054"/>
        <v>0.1042362885787301</v>
      </c>
      <c r="K7550" s="5">
        <f t="shared" si="1055"/>
        <v>1.10423628857873</v>
      </c>
      <c r="L7550" s="4" t="str">
        <f t="shared" si="1056"/>
        <v>Over Budget</v>
      </c>
      <c r="M7550">
        <f t="shared" si="1057"/>
        <v>2023</v>
      </c>
      <c r="N7550">
        <f t="shared" si="1058"/>
        <v>10</v>
      </c>
      <c r="O7550" t="str">
        <f t="shared" si="1059"/>
        <v>Oct</v>
      </c>
      <c r="P7550" t="str">
        <f t="shared" si="1060"/>
        <v>Q4</v>
      </c>
      <c r="Q7550" t="str">
        <f t="shared" si="1061"/>
        <v>2023-10</v>
      </c>
    </row>
    <row r="7551" spans="1:17" x14ac:dyDescent="0.35">
      <c r="A7551" s="2">
        <v>44765</v>
      </c>
      <c r="B7551" t="s">
        <v>28</v>
      </c>
      <c r="C7551" t="s">
        <v>19</v>
      </c>
      <c r="D7551" t="s">
        <v>30</v>
      </c>
      <c r="E7551" s="3">
        <v>29685</v>
      </c>
      <c r="F7551" s="3">
        <v>40804</v>
      </c>
      <c r="G7551" t="s">
        <v>26</v>
      </c>
      <c r="H7551" s="3" t="s">
        <v>7581</v>
      </c>
      <c r="I7551" s="3">
        <f t="shared" si="1053"/>
        <v>11119</v>
      </c>
      <c r="J7551" s="4">
        <f t="shared" si="1054"/>
        <v>0.37456627926562236</v>
      </c>
      <c r="K7551" s="5">
        <f t="shared" si="1055"/>
        <v>1.3745662792656224</v>
      </c>
      <c r="L7551" s="4" t="str">
        <f t="shared" si="1056"/>
        <v>Over Budget</v>
      </c>
      <c r="M7551">
        <f t="shared" si="1057"/>
        <v>2022</v>
      </c>
      <c r="N7551">
        <f t="shared" si="1058"/>
        <v>7</v>
      </c>
      <c r="O7551" t="str">
        <f t="shared" si="1059"/>
        <v>Jul</v>
      </c>
      <c r="P7551" t="str">
        <f t="shared" si="1060"/>
        <v>Q3</v>
      </c>
      <c r="Q7551" t="str">
        <f t="shared" si="1061"/>
        <v>2022-07</v>
      </c>
    </row>
    <row r="7552" spans="1:17" x14ac:dyDescent="0.35">
      <c r="A7552" s="2">
        <v>45206</v>
      </c>
      <c r="B7552" t="s">
        <v>28</v>
      </c>
      <c r="C7552" t="s">
        <v>34</v>
      </c>
      <c r="D7552" t="s">
        <v>39</v>
      </c>
      <c r="E7552" s="3">
        <v>143373</v>
      </c>
      <c r="F7552" s="3">
        <v>17349</v>
      </c>
      <c r="G7552" t="s">
        <v>32</v>
      </c>
      <c r="H7552" s="3" t="s">
        <v>7582</v>
      </c>
      <c r="I7552" s="3">
        <f t="shared" si="1053"/>
        <v>-126024</v>
      </c>
      <c r="J7552" s="4">
        <f t="shared" si="1054"/>
        <v>-0.8789939528363081</v>
      </c>
      <c r="K7552" s="5">
        <f t="shared" si="1055"/>
        <v>0.12100604716369191</v>
      </c>
      <c r="L7552" s="4" t="str">
        <f t="shared" si="1056"/>
        <v>Under Budget</v>
      </c>
      <c r="M7552">
        <f t="shared" si="1057"/>
        <v>2023</v>
      </c>
      <c r="N7552">
        <f t="shared" si="1058"/>
        <v>10</v>
      </c>
      <c r="O7552" t="str">
        <f t="shared" si="1059"/>
        <v>Oct</v>
      </c>
      <c r="P7552" t="str">
        <f t="shared" si="1060"/>
        <v>Q4</v>
      </c>
      <c r="Q7552" t="str">
        <f t="shared" si="1061"/>
        <v>2023-10</v>
      </c>
    </row>
    <row r="7553" spans="1:17" x14ac:dyDescent="0.35">
      <c r="A7553" s="2">
        <v>45071</v>
      </c>
      <c r="B7553" t="s">
        <v>41</v>
      </c>
      <c r="C7553" t="s">
        <v>29</v>
      </c>
      <c r="D7553" t="s">
        <v>30</v>
      </c>
      <c r="E7553" s="3">
        <v>129138</v>
      </c>
      <c r="F7553" s="3">
        <v>81454</v>
      </c>
      <c r="G7553" t="s">
        <v>26</v>
      </c>
      <c r="H7553" s="3" t="s">
        <v>7583</v>
      </c>
      <c r="I7553" s="3">
        <f t="shared" si="1053"/>
        <v>-47684</v>
      </c>
      <c r="J7553" s="4">
        <f t="shared" si="1054"/>
        <v>-0.36924840093543343</v>
      </c>
      <c r="K7553" s="5">
        <f t="shared" si="1055"/>
        <v>0.63075159906456657</v>
      </c>
      <c r="L7553" s="4" t="str">
        <f t="shared" si="1056"/>
        <v>Under Budget</v>
      </c>
      <c r="M7553">
        <f t="shared" si="1057"/>
        <v>2023</v>
      </c>
      <c r="N7553">
        <f t="shared" si="1058"/>
        <v>5</v>
      </c>
      <c r="O7553" t="str">
        <f t="shared" si="1059"/>
        <v>May</v>
      </c>
      <c r="P7553" t="str">
        <f t="shared" si="1060"/>
        <v>Q2</v>
      </c>
      <c r="Q7553" t="str">
        <f t="shared" si="1061"/>
        <v>2023-05</v>
      </c>
    </row>
    <row r="7554" spans="1:17" x14ac:dyDescent="0.35">
      <c r="A7554" s="2">
        <v>44662</v>
      </c>
      <c r="B7554" t="s">
        <v>37</v>
      </c>
      <c r="C7554" t="s">
        <v>19</v>
      </c>
      <c r="D7554" t="s">
        <v>39</v>
      </c>
      <c r="E7554" s="3">
        <v>24073</v>
      </c>
      <c r="F7554" s="3">
        <v>72135</v>
      </c>
      <c r="G7554" t="s">
        <v>26</v>
      </c>
      <c r="H7554" s="3" t="s">
        <v>7584</v>
      </c>
      <c r="I7554" s="3">
        <f t="shared" si="1053"/>
        <v>48062</v>
      </c>
      <c r="J7554" s="4">
        <f t="shared" si="1054"/>
        <v>1.9965106135504507</v>
      </c>
      <c r="K7554" s="5">
        <f t="shared" si="1055"/>
        <v>2.9965106135504507</v>
      </c>
      <c r="L7554" s="4" t="str">
        <f t="shared" si="1056"/>
        <v>Over Budget</v>
      </c>
      <c r="M7554">
        <f t="shared" si="1057"/>
        <v>2022</v>
      </c>
      <c r="N7554">
        <f t="shared" si="1058"/>
        <v>4</v>
      </c>
      <c r="O7554" t="str">
        <f t="shared" si="1059"/>
        <v>Apr</v>
      </c>
      <c r="P7554" t="str">
        <f t="shared" si="1060"/>
        <v>Q2</v>
      </c>
      <c r="Q7554" t="str">
        <f t="shared" si="1061"/>
        <v>2022-04</v>
      </c>
    </row>
    <row r="7555" spans="1:17" x14ac:dyDescent="0.35">
      <c r="A7555" s="2">
        <v>45035</v>
      </c>
      <c r="B7555" t="s">
        <v>23</v>
      </c>
      <c r="C7555" t="s">
        <v>29</v>
      </c>
      <c r="D7555" t="s">
        <v>20</v>
      </c>
      <c r="E7555" s="3">
        <v>13566</v>
      </c>
      <c r="F7555" s="3">
        <v>31699</v>
      </c>
      <c r="G7555" t="s">
        <v>32</v>
      </c>
      <c r="H7555" s="3" t="s">
        <v>7585</v>
      </c>
      <c r="I7555" s="3">
        <f t="shared" si="1053"/>
        <v>18133</v>
      </c>
      <c r="J7555" s="4">
        <f t="shared" si="1054"/>
        <v>1.3366504496535456</v>
      </c>
      <c r="K7555" s="5">
        <f t="shared" si="1055"/>
        <v>2.3366504496535456</v>
      </c>
      <c r="L7555" s="4" t="str">
        <f t="shared" si="1056"/>
        <v>Over Budget</v>
      </c>
      <c r="M7555">
        <f t="shared" si="1057"/>
        <v>2023</v>
      </c>
      <c r="N7555">
        <f t="shared" si="1058"/>
        <v>4</v>
      </c>
      <c r="O7555" t="str">
        <f t="shared" si="1059"/>
        <v>Apr</v>
      </c>
      <c r="P7555" t="str">
        <f t="shared" si="1060"/>
        <v>Q2</v>
      </c>
      <c r="Q7555" t="str">
        <f t="shared" si="1061"/>
        <v>2023-04</v>
      </c>
    </row>
    <row r="7556" spans="1:17" x14ac:dyDescent="0.35">
      <c r="A7556" s="2">
        <v>44950</v>
      </c>
      <c r="B7556" t="s">
        <v>37</v>
      </c>
      <c r="C7556" t="s">
        <v>19</v>
      </c>
      <c r="D7556" t="s">
        <v>25</v>
      </c>
      <c r="E7556" s="3">
        <v>32937</v>
      </c>
      <c r="F7556" s="3">
        <v>165068</v>
      </c>
      <c r="G7556" t="s">
        <v>26</v>
      </c>
      <c r="H7556" s="3" t="s">
        <v>7586</v>
      </c>
      <c r="I7556" s="3">
        <f t="shared" si="1053"/>
        <v>132131</v>
      </c>
      <c r="J7556" s="4">
        <f t="shared" si="1054"/>
        <v>4.0116282600115376</v>
      </c>
      <c r="K7556" s="5">
        <f t="shared" si="1055"/>
        <v>5.0116282600115376</v>
      </c>
      <c r="L7556" s="4" t="str">
        <f t="shared" si="1056"/>
        <v>Over Budget</v>
      </c>
      <c r="M7556">
        <f t="shared" si="1057"/>
        <v>2023</v>
      </c>
      <c r="N7556">
        <f t="shared" si="1058"/>
        <v>1</v>
      </c>
      <c r="O7556" t="str">
        <f t="shared" si="1059"/>
        <v>Jan</v>
      </c>
      <c r="P7556" t="str">
        <f t="shared" si="1060"/>
        <v>Q1</v>
      </c>
      <c r="Q7556" t="str">
        <f t="shared" si="1061"/>
        <v>2023-01</v>
      </c>
    </row>
    <row r="7557" spans="1:17" x14ac:dyDescent="0.35">
      <c r="A7557" s="2">
        <v>45034</v>
      </c>
      <c r="B7557" t="s">
        <v>41</v>
      </c>
      <c r="C7557" t="s">
        <v>23</v>
      </c>
      <c r="D7557" t="s">
        <v>25</v>
      </c>
      <c r="E7557" s="3">
        <v>91094</v>
      </c>
      <c r="F7557" s="3">
        <v>103734</v>
      </c>
      <c r="G7557" t="s">
        <v>21</v>
      </c>
      <c r="H7557" s="3" t="s">
        <v>7587</v>
      </c>
      <c r="I7557" s="3">
        <f t="shared" ref="I7557:I7620" si="1062">F7557-E7557</f>
        <v>12640</v>
      </c>
      <c r="J7557" s="4">
        <f t="shared" ref="J7557:J7620" si="1063">IFERROR(I7557/E7557,0)</f>
        <v>0.13875776670252707</v>
      </c>
      <c r="K7557" s="5">
        <f t="shared" ref="K7557:K7620" si="1064">IFERROR(F7557/E7557,0)</f>
        <v>1.138757766702527</v>
      </c>
      <c r="L7557" s="4" t="str">
        <f t="shared" ref="L7557:L7620" si="1065">IF(I7557&gt;0,"Over Budget",IF(I7557&lt;0,"Under Budget","On Budget"))</f>
        <v>Over Budget</v>
      </c>
      <c r="M7557">
        <f t="shared" ref="M7557:M7620" si="1066">YEAR(A7557)</f>
        <v>2023</v>
      </c>
      <c r="N7557">
        <f t="shared" ref="N7557:N7620" si="1067">MONTH(A7557)</f>
        <v>4</v>
      </c>
      <c r="O7557" t="str">
        <f t="shared" ref="O7557:O7620" si="1068">TEXT(A7557,"mmm")</f>
        <v>Apr</v>
      </c>
      <c r="P7557" t="str">
        <f t="shared" ref="P7557:P7620" si="1069">"Q"&amp;ROUNDUP(MONTH(A7557)/3,0)</f>
        <v>Q2</v>
      </c>
      <c r="Q7557" t="str">
        <f t="shared" ref="Q7557:Q7620" si="1070">TEXT(A7557,"yyyy-mm")</f>
        <v>2023-04</v>
      </c>
    </row>
    <row r="7558" spans="1:17" x14ac:dyDescent="0.35">
      <c r="A7558" s="2">
        <v>44226</v>
      </c>
      <c r="B7558" t="s">
        <v>28</v>
      </c>
      <c r="C7558" t="s">
        <v>34</v>
      </c>
      <c r="D7558" t="s">
        <v>25</v>
      </c>
      <c r="E7558" s="3">
        <v>61628</v>
      </c>
      <c r="F7558" s="3">
        <v>16698</v>
      </c>
      <c r="G7558" t="s">
        <v>21</v>
      </c>
      <c r="H7558" s="3" t="s">
        <v>7588</v>
      </c>
      <c r="I7558" s="3">
        <f t="shared" si="1062"/>
        <v>-44930</v>
      </c>
      <c r="J7558" s="4">
        <f t="shared" si="1063"/>
        <v>-0.72905172973323817</v>
      </c>
      <c r="K7558" s="5">
        <f t="shared" si="1064"/>
        <v>0.27094827026676188</v>
      </c>
      <c r="L7558" s="4" t="str">
        <f t="shared" si="1065"/>
        <v>Under Budget</v>
      </c>
      <c r="M7558">
        <f t="shared" si="1066"/>
        <v>2021</v>
      </c>
      <c r="N7558">
        <f t="shared" si="1067"/>
        <v>1</v>
      </c>
      <c r="O7558" t="str">
        <f t="shared" si="1068"/>
        <v>Jan</v>
      </c>
      <c r="P7558" t="str">
        <f t="shared" si="1069"/>
        <v>Q1</v>
      </c>
      <c r="Q7558" t="str">
        <f t="shared" si="1070"/>
        <v>2021-01</v>
      </c>
    </row>
    <row r="7559" spans="1:17" x14ac:dyDescent="0.35">
      <c r="A7559" s="2">
        <v>44555</v>
      </c>
      <c r="B7559" t="s">
        <v>41</v>
      </c>
      <c r="C7559" t="s">
        <v>19</v>
      </c>
      <c r="D7559" t="s">
        <v>39</v>
      </c>
      <c r="E7559" s="3">
        <v>74075</v>
      </c>
      <c r="F7559" s="3">
        <v>34190</v>
      </c>
      <c r="G7559" t="s">
        <v>21</v>
      </c>
      <c r="H7559" s="3" t="s">
        <v>7589</v>
      </c>
      <c r="I7559" s="3">
        <f t="shared" si="1062"/>
        <v>-39885</v>
      </c>
      <c r="J7559" s="4">
        <f t="shared" si="1063"/>
        <v>-0.53844076949038133</v>
      </c>
      <c r="K7559" s="5">
        <f t="shared" si="1064"/>
        <v>0.46155923050961861</v>
      </c>
      <c r="L7559" s="4" t="str">
        <f t="shared" si="1065"/>
        <v>Under Budget</v>
      </c>
      <c r="M7559">
        <f t="shared" si="1066"/>
        <v>2021</v>
      </c>
      <c r="N7559">
        <f t="shared" si="1067"/>
        <v>12</v>
      </c>
      <c r="O7559" t="str">
        <f t="shared" si="1068"/>
        <v>Dec</v>
      </c>
      <c r="P7559" t="str">
        <f t="shared" si="1069"/>
        <v>Q4</v>
      </c>
      <c r="Q7559" t="str">
        <f t="shared" si="1070"/>
        <v>2021-12</v>
      </c>
    </row>
    <row r="7560" spans="1:17" x14ac:dyDescent="0.35">
      <c r="A7560" s="2">
        <v>44282</v>
      </c>
      <c r="B7560" t="s">
        <v>55</v>
      </c>
      <c r="C7560" t="s">
        <v>29</v>
      </c>
      <c r="D7560" t="s">
        <v>58</v>
      </c>
      <c r="E7560" s="3">
        <v>17120</v>
      </c>
      <c r="F7560" s="3">
        <v>132147</v>
      </c>
      <c r="G7560" t="s">
        <v>21</v>
      </c>
      <c r="H7560" s="3" t="s">
        <v>7590</v>
      </c>
      <c r="I7560" s="3">
        <f t="shared" si="1062"/>
        <v>115027</v>
      </c>
      <c r="J7560" s="4">
        <f t="shared" si="1063"/>
        <v>6.7188668224299066</v>
      </c>
      <c r="K7560" s="5">
        <f t="shared" si="1064"/>
        <v>7.7188668224299066</v>
      </c>
      <c r="L7560" s="4" t="str">
        <f t="shared" si="1065"/>
        <v>Over Budget</v>
      </c>
      <c r="M7560">
        <f t="shared" si="1066"/>
        <v>2021</v>
      </c>
      <c r="N7560">
        <f t="shared" si="1067"/>
        <v>3</v>
      </c>
      <c r="O7560" t="str">
        <f t="shared" si="1068"/>
        <v>Mar</v>
      </c>
      <c r="P7560" t="str">
        <f t="shared" si="1069"/>
        <v>Q1</v>
      </c>
      <c r="Q7560" t="str">
        <f t="shared" si="1070"/>
        <v>2021-03</v>
      </c>
    </row>
    <row r="7561" spans="1:17" x14ac:dyDescent="0.35">
      <c r="A7561" s="2">
        <v>44943</v>
      </c>
      <c r="B7561" t="s">
        <v>41</v>
      </c>
      <c r="C7561" t="s">
        <v>19</v>
      </c>
      <c r="D7561" t="s">
        <v>58</v>
      </c>
      <c r="E7561" s="3">
        <v>41636</v>
      </c>
      <c r="F7561" s="3">
        <v>53885</v>
      </c>
      <c r="G7561" t="s">
        <v>26</v>
      </c>
      <c r="H7561" s="3" t="s">
        <v>7591</v>
      </c>
      <c r="I7561" s="3">
        <f t="shared" si="1062"/>
        <v>12249</v>
      </c>
      <c r="J7561" s="4">
        <f t="shared" si="1063"/>
        <v>0.29419252569891441</v>
      </c>
      <c r="K7561" s="5">
        <f t="shared" si="1064"/>
        <v>1.2941925256989144</v>
      </c>
      <c r="L7561" s="4" t="str">
        <f t="shared" si="1065"/>
        <v>Over Budget</v>
      </c>
      <c r="M7561">
        <f t="shared" si="1066"/>
        <v>2023</v>
      </c>
      <c r="N7561">
        <f t="shared" si="1067"/>
        <v>1</v>
      </c>
      <c r="O7561" t="str">
        <f t="shared" si="1068"/>
        <v>Jan</v>
      </c>
      <c r="P7561" t="str">
        <f t="shared" si="1069"/>
        <v>Q1</v>
      </c>
      <c r="Q7561" t="str">
        <f t="shared" si="1070"/>
        <v>2023-01</v>
      </c>
    </row>
    <row r="7562" spans="1:17" x14ac:dyDescent="0.35">
      <c r="A7562" s="2">
        <v>44509</v>
      </c>
      <c r="B7562" t="s">
        <v>41</v>
      </c>
      <c r="C7562" t="s">
        <v>24</v>
      </c>
      <c r="D7562" t="s">
        <v>20</v>
      </c>
      <c r="E7562" s="3">
        <v>128698</v>
      </c>
      <c r="F7562" s="3">
        <v>8972</v>
      </c>
      <c r="G7562" t="s">
        <v>32</v>
      </c>
      <c r="H7562" s="3" t="s">
        <v>7592</v>
      </c>
      <c r="I7562" s="3">
        <f t="shared" si="1062"/>
        <v>-119726</v>
      </c>
      <c r="J7562" s="4">
        <f t="shared" si="1063"/>
        <v>-0.9302864069371708</v>
      </c>
      <c r="K7562" s="5">
        <f t="shared" si="1064"/>
        <v>6.971359306282926E-2</v>
      </c>
      <c r="L7562" s="4" t="str">
        <f t="shared" si="1065"/>
        <v>Under Budget</v>
      </c>
      <c r="M7562">
        <f t="shared" si="1066"/>
        <v>2021</v>
      </c>
      <c r="N7562">
        <f t="shared" si="1067"/>
        <v>11</v>
      </c>
      <c r="O7562" t="str">
        <f t="shared" si="1068"/>
        <v>Nov</v>
      </c>
      <c r="P7562" t="str">
        <f t="shared" si="1069"/>
        <v>Q4</v>
      </c>
      <c r="Q7562" t="str">
        <f t="shared" si="1070"/>
        <v>2021-11</v>
      </c>
    </row>
    <row r="7563" spans="1:17" x14ac:dyDescent="0.35">
      <c r="A7563" s="2">
        <v>44561</v>
      </c>
      <c r="B7563" t="s">
        <v>55</v>
      </c>
      <c r="C7563" t="s">
        <v>19</v>
      </c>
      <c r="D7563" t="s">
        <v>58</v>
      </c>
      <c r="E7563" s="3">
        <v>28773</v>
      </c>
      <c r="F7563" s="3">
        <v>118711</v>
      </c>
      <c r="G7563" t="s">
        <v>26</v>
      </c>
      <c r="H7563" s="3" t="s">
        <v>7593</v>
      </c>
      <c r="I7563" s="3">
        <f t="shared" si="1062"/>
        <v>89938</v>
      </c>
      <c r="J7563" s="4">
        <f t="shared" si="1063"/>
        <v>3.1257776387585583</v>
      </c>
      <c r="K7563" s="5">
        <f t="shared" si="1064"/>
        <v>4.1257776387585583</v>
      </c>
      <c r="L7563" s="4" t="str">
        <f t="shared" si="1065"/>
        <v>Over Budget</v>
      </c>
      <c r="M7563">
        <f t="shared" si="1066"/>
        <v>2021</v>
      </c>
      <c r="N7563">
        <f t="shared" si="1067"/>
        <v>12</v>
      </c>
      <c r="O7563" t="str">
        <f t="shared" si="1068"/>
        <v>Dec</v>
      </c>
      <c r="P7563" t="str">
        <f t="shared" si="1069"/>
        <v>Q4</v>
      </c>
      <c r="Q7563" t="str">
        <f t="shared" si="1070"/>
        <v>2021-12</v>
      </c>
    </row>
    <row r="7564" spans="1:17" x14ac:dyDescent="0.35">
      <c r="A7564" s="2">
        <v>45101</v>
      </c>
      <c r="B7564" t="s">
        <v>37</v>
      </c>
      <c r="C7564" t="s">
        <v>23</v>
      </c>
      <c r="D7564" t="s">
        <v>20</v>
      </c>
      <c r="E7564" s="3">
        <v>139497</v>
      </c>
      <c r="F7564" s="3">
        <v>86457</v>
      </c>
      <c r="G7564" t="s">
        <v>32</v>
      </c>
      <c r="H7564" s="3" t="s">
        <v>7594</v>
      </c>
      <c r="I7564" s="3">
        <f t="shared" si="1062"/>
        <v>-53040</v>
      </c>
      <c r="J7564" s="4">
        <f t="shared" si="1063"/>
        <v>-0.38022323060710983</v>
      </c>
      <c r="K7564" s="5">
        <f t="shared" si="1064"/>
        <v>0.61977676939289017</v>
      </c>
      <c r="L7564" s="4" t="str">
        <f t="shared" si="1065"/>
        <v>Under Budget</v>
      </c>
      <c r="M7564">
        <f t="shared" si="1066"/>
        <v>2023</v>
      </c>
      <c r="N7564">
        <f t="shared" si="1067"/>
        <v>6</v>
      </c>
      <c r="O7564" t="str">
        <f t="shared" si="1068"/>
        <v>Jun</v>
      </c>
      <c r="P7564" t="str">
        <f t="shared" si="1069"/>
        <v>Q2</v>
      </c>
      <c r="Q7564" t="str">
        <f t="shared" si="1070"/>
        <v>2023-06</v>
      </c>
    </row>
    <row r="7565" spans="1:17" x14ac:dyDescent="0.35">
      <c r="A7565" s="2">
        <v>44894</v>
      </c>
      <c r="B7565" t="s">
        <v>55</v>
      </c>
      <c r="C7565" t="s">
        <v>43</v>
      </c>
      <c r="D7565" t="s">
        <v>30</v>
      </c>
      <c r="E7565" s="3">
        <v>114844</v>
      </c>
      <c r="F7565" s="3">
        <v>106515</v>
      </c>
      <c r="G7565" t="s">
        <v>32</v>
      </c>
      <c r="H7565" s="3" t="s">
        <v>7595</v>
      </c>
      <c r="I7565" s="3">
        <f t="shared" si="1062"/>
        <v>-8329</v>
      </c>
      <c r="J7565" s="4">
        <f t="shared" si="1063"/>
        <v>-7.2524467973947265E-2</v>
      </c>
      <c r="K7565" s="5">
        <f t="shared" si="1064"/>
        <v>0.92747553202605271</v>
      </c>
      <c r="L7565" s="4" t="str">
        <f t="shared" si="1065"/>
        <v>Under Budget</v>
      </c>
      <c r="M7565">
        <f t="shared" si="1066"/>
        <v>2022</v>
      </c>
      <c r="N7565">
        <f t="shared" si="1067"/>
        <v>11</v>
      </c>
      <c r="O7565" t="str">
        <f t="shared" si="1068"/>
        <v>Nov</v>
      </c>
      <c r="P7565" t="str">
        <f t="shared" si="1069"/>
        <v>Q4</v>
      </c>
      <c r="Q7565" t="str">
        <f t="shared" si="1070"/>
        <v>2022-11</v>
      </c>
    </row>
    <row r="7566" spans="1:17" x14ac:dyDescent="0.35">
      <c r="A7566" s="2">
        <v>44327</v>
      </c>
      <c r="B7566" t="s">
        <v>18</v>
      </c>
      <c r="C7566" t="s">
        <v>24</v>
      </c>
      <c r="D7566" t="s">
        <v>25</v>
      </c>
      <c r="E7566" s="3">
        <v>95993</v>
      </c>
      <c r="F7566" s="3">
        <v>157787</v>
      </c>
      <c r="G7566" t="s">
        <v>26</v>
      </c>
      <c r="H7566" s="3" t="s">
        <v>7596</v>
      </c>
      <c r="I7566" s="3">
        <f t="shared" si="1062"/>
        <v>61794</v>
      </c>
      <c r="J7566" s="4">
        <f t="shared" si="1063"/>
        <v>0.64373443896950822</v>
      </c>
      <c r="K7566" s="5">
        <f t="shared" si="1064"/>
        <v>1.6437344389695081</v>
      </c>
      <c r="L7566" s="4" t="str">
        <f t="shared" si="1065"/>
        <v>Over Budget</v>
      </c>
      <c r="M7566">
        <f t="shared" si="1066"/>
        <v>2021</v>
      </c>
      <c r="N7566">
        <f t="shared" si="1067"/>
        <v>5</v>
      </c>
      <c r="O7566" t="str">
        <f t="shared" si="1068"/>
        <v>May</v>
      </c>
      <c r="P7566" t="str">
        <f t="shared" si="1069"/>
        <v>Q2</v>
      </c>
      <c r="Q7566" t="str">
        <f t="shared" si="1070"/>
        <v>2021-05</v>
      </c>
    </row>
    <row r="7567" spans="1:17" x14ac:dyDescent="0.35">
      <c r="A7567" s="2">
        <v>44999</v>
      </c>
      <c r="B7567" t="s">
        <v>41</v>
      </c>
      <c r="C7567" t="s">
        <v>43</v>
      </c>
      <c r="D7567" t="s">
        <v>39</v>
      </c>
      <c r="E7567" s="3">
        <v>72508</v>
      </c>
      <c r="F7567" s="3">
        <v>40006</v>
      </c>
      <c r="G7567" t="s">
        <v>26</v>
      </c>
      <c r="H7567" s="3" t="s">
        <v>7597</v>
      </c>
      <c r="I7567" s="3">
        <f t="shared" si="1062"/>
        <v>-32502</v>
      </c>
      <c r="J7567" s="4">
        <f t="shared" si="1063"/>
        <v>-0.44825398576708775</v>
      </c>
      <c r="K7567" s="5">
        <f t="shared" si="1064"/>
        <v>0.55174601423291225</v>
      </c>
      <c r="L7567" s="4" t="str">
        <f t="shared" si="1065"/>
        <v>Under Budget</v>
      </c>
      <c r="M7567">
        <f t="shared" si="1066"/>
        <v>2023</v>
      </c>
      <c r="N7567">
        <f t="shared" si="1067"/>
        <v>3</v>
      </c>
      <c r="O7567" t="str">
        <f t="shared" si="1068"/>
        <v>Mar</v>
      </c>
      <c r="P7567" t="str">
        <f t="shared" si="1069"/>
        <v>Q1</v>
      </c>
      <c r="Q7567" t="str">
        <f t="shared" si="1070"/>
        <v>2023-03</v>
      </c>
    </row>
    <row r="7568" spans="1:17" x14ac:dyDescent="0.35">
      <c r="A7568" s="2">
        <v>44985</v>
      </c>
      <c r="B7568" t="s">
        <v>41</v>
      </c>
      <c r="C7568" t="s">
        <v>23</v>
      </c>
      <c r="D7568" t="s">
        <v>20</v>
      </c>
      <c r="E7568" s="3">
        <v>103526</v>
      </c>
      <c r="F7568" s="3">
        <v>63572</v>
      </c>
      <c r="G7568" t="s">
        <v>21</v>
      </c>
      <c r="H7568" s="3" t="s">
        <v>7598</v>
      </c>
      <c r="I7568" s="3">
        <f t="shared" si="1062"/>
        <v>-39954</v>
      </c>
      <c r="J7568" s="4">
        <f t="shared" si="1063"/>
        <v>-0.38593203639665397</v>
      </c>
      <c r="K7568" s="5">
        <f t="shared" si="1064"/>
        <v>0.61406796360334603</v>
      </c>
      <c r="L7568" s="4" t="str">
        <f t="shared" si="1065"/>
        <v>Under Budget</v>
      </c>
      <c r="M7568">
        <f t="shared" si="1066"/>
        <v>2023</v>
      </c>
      <c r="N7568">
        <f t="shared" si="1067"/>
        <v>2</v>
      </c>
      <c r="O7568" t="str">
        <f t="shared" si="1068"/>
        <v>Feb</v>
      </c>
      <c r="P7568" t="str">
        <f t="shared" si="1069"/>
        <v>Q1</v>
      </c>
      <c r="Q7568" t="str">
        <f t="shared" si="1070"/>
        <v>2023-02</v>
      </c>
    </row>
    <row r="7569" spans="1:17" x14ac:dyDescent="0.35">
      <c r="A7569" s="2">
        <v>44547</v>
      </c>
      <c r="B7569" t="s">
        <v>37</v>
      </c>
      <c r="C7569" t="s">
        <v>43</v>
      </c>
      <c r="D7569" t="s">
        <v>39</v>
      </c>
      <c r="E7569" s="3">
        <v>31213</v>
      </c>
      <c r="F7569" s="3">
        <v>99176</v>
      </c>
      <c r="G7569" t="s">
        <v>32</v>
      </c>
      <c r="H7569" s="3" t="s">
        <v>7599</v>
      </c>
      <c r="I7569" s="3">
        <f t="shared" si="1062"/>
        <v>67963</v>
      </c>
      <c r="J7569" s="4">
        <f t="shared" si="1063"/>
        <v>2.1773940345368916</v>
      </c>
      <c r="K7569" s="5">
        <f t="shared" si="1064"/>
        <v>3.1773940345368916</v>
      </c>
      <c r="L7569" s="4" t="str">
        <f t="shared" si="1065"/>
        <v>Over Budget</v>
      </c>
      <c r="M7569">
        <f t="shared" si="1066"/>
        <v>2021</v>
      </c>
      <c r="N7569">
        <f t="shared" si="1067"/>
        <v>12</v>
      </c>
      <c r="O7569" t="str">
        <f t="shared" si="1068"/>
        <v>Dec</v>
      </c>
      <c r="P7569" t="str">
        <f t="shared" si="1069"/>
        <v>Q4</v>
      </c>
      <c r="Q7569" t="str">
        <f t="shared" si="1070"/>
        <v>2021-12</v>
      </c>
    </row>
    <row r="7570" spans="1:17" x14ac:dyDescent="0.35">
      <c r="A7570" s="2">
        <v>44376</v>
      </c>
      <c r="B7570" t="s">
        <v>28</v>
      </c>
      <c r="C7570" t="s">
        <v>19</v>
      </c>
      <c r="D7570" t="s">
        <v>39</v>
      </c>
      <c r="E7570" s="3">
        <v>116358</v>
      </c>
      <c r="F7570" s="3">
        <v>25830</v>
      </c>
      <c r="G7570" t="s">
        <v>32</v>
      </c>
      <c r="H7570" s="3" t="s">
        <v>7600</v>
      </c>
      <c r="I7570" s="3">
        <f t="shared" si="1062"/>
        <v>-90528</v>
      </c>
      <c r="J7570" s="4">
        <f t="shared" si="1063"/>
        <v>-0.77801268498942922</v>
      </c>
      <c r="K7570" s="5">
        <f t="shared" si="1064"/>
        <v>0.22198731501057081</v>
      </c>
      <c r="L7570" s="4" t="str">
        <f t="shared" si="1065"/>
        <v>Under Budget</v>
      </c>
      <c r="M7570">
        <f t="shared" si="1066"/>
        <v>2021</v>
      </c>
      <c r="N7570">
        <f t="shared" si="1067"/>
        <v>6</v>
      </c>
      <c r="O7570" t="str">
        <f t="shared" si="1068"/>
        <v>Jun</v>
      </c>
      <c r="P7570" t="str">
        <f t="shared" si="1069"/>
        <v>Q2</v>
      </c>
      <c r="Q7570" t="str">
        <f t="shared" si="1070"/>
        <v>2021-06</v>
      </c>
    </row>
    <row r="7571" spans="1:17" x14ac:dyDescent="0.35">
      <c r="A7571" s="2">
        <v>44970</v>
      </c>
      <c r="B7571" t="s">
        <v>55</v>
      </c>
      <c r="C7571" t="s">
        <v>43</v>
      </c>
      <c r="D7571" t="s">
        <v>25</v>
      </c>
      <c r="E7571" s="3">
        <v>39712</v>
      </c>
      <c r="F7571" s="3">
        <v>125704</v>
      </c>
      <c r="G7571" t="s">
        <v>35</v>
      </c>
      <c r="H7571" s="3" t="s">
        <v>7601</v>
      </c>
      <c r="I7571" s="3">
        <f t="shared" si="1062"/>
        <v>85992</v>
      </c>
      <c r="J7571" s="4">
        <f t="shared" si="1063"/>
        <v>2.1653908138597906</v>
      </c>
      <c r="K7571" s="5">
        <f t="shared" si="1064"/>
        <v>3.1653908138597906</v>
      </c>
      <c r="L7571" s="4" t="str">
        <f t="shared" si="1065"/>
        <v>Over Budget</v>
      </c>
      <c r="M7571">
        <f t="shared" si="1066"/>
        <v>2023</v>
      </c>
      <c r="N7571">
        <f t="shared" si="1067"/>
        <v>2</v>
      </c>
      <c r="O7571" t="str">
        <f t="shared" si="1068"/>
        <v>Feb</v>
      </c>
      <c r="P7571" t="str">
        <f t="shared" si="1069"/>
        <v>Q1</v>
      </c>
      <c r="Q7571" t="str">
        <f t="shared" si="1070"/>
        <v>2023-02</v>
      </c>
    </row>
    <row r="7572" spans="1:17" x14ac:dyDescent="0.35">
      <c r="A7572" s="2">
        <v>44706</v>
      </c>
      <c r="B7572" t="s">
        <v>28</v>
      </c>
      <c r="C7572" t="s">
        <v>34</v>
      </c>
      <c r="D7572" t="s">
        <v>30</v>
      </c>
      <c r="E7572" s="3">
        <v>67534</v>
      </c>
      <c r="F7572" s="3">
        <v>72030</v>
      </c>
      <c r="G7572" t="s">
        <v>32</v>
      </c>
      <c r="H7572" s="3" t="s">
        <v>7602</v>
      </c>
      <c r="I7572" s="3">
        <f t="shared" si="1062"/>
        <v>4496</v>
      </c>
      <c r="J7572" s="4">
        <f t="shared" si="1063"/>
        <v>6.657387390055379E-2</v>
      </c>
      <c r="K7572" s="5">
        <f t="shared" si="1064"/>
        <v>1.0665738739005537</v>
      </c>
      <c r="L7572" s="4" t="str">
        <f t="shared" si="1065"/>
        <v>Over Budget</v>
      </c>
      <c r="M7572">
        <f t="shared" si="1066"/>
        <v>2022</v>
      </c>
      <c r="N7572">
        <f t="shared" si="1067"/>
        <v>5</v>
      </c>
      <c r="O7572" t="str">
        <f t="shared" si="1068"/>
        <v>May</v>
      </c>
      <c r="P7572" t="str">
        <f t="shared" si="1069"/>
        <v>Q2</v>
      </c>
      <c r="Q7572" t="str">
        <f t="shared" si="1070"/>
        <v>2022-05</v>
      </c>
    </row>
    <row r="7573" spans="1:17" x14ac:dyDescent="0.35">
      <c r="A7573" s="2">
        <v>44561</v>
      </c>
      <c r="B7573" t="s">
        <v>18</v>
      </c>
      <c r="C7573" t="s">
        <v>23</v>
      </c>
      <c r="D7573" t="s">
        <v>30</v>
      </c>
      <c r="E7573" s="3">
        <v>65070</v>
      </c>
      <c r="F7573" s="3">
        <v>75369</v>
      </c>
      <c r="G7573" t="s">
        <v>21</v>
      </c>
      <c r="H7573" s="3" t="s">
        <v>7603</v>
      </c>
      <c r="I7573" s="3">
        <f t="shared" si="1062"/>
        <v>10299</v>
      </c>
      <c r="J7573" s="4">
        <f t="shared" si="1063"/>
        <v>0.15827570308898109</v>
      </c>
      <c r="K7573" s="5">
        <f t="shared" si="1064"/>
        <v>1.1582757030889812</v>
      </c>
      <c r="L7573" s="4" t="str">
        <f t="shared" si="1065"/>
        <v>Over Budget</v>
      </c>
      <c r="M7573">
        <f t="shared" si="1066"/>
        <v>2021</v>
      </c>
      <c r="N7573">
        <f t="shared" si="1067"/>
        <v>12</v>
      </c>
      <c r="O7573" t="str">
        <f t="shared" si="1068"/>
        <v>Dec</v>
      </c>
      <c r="P7573" t="str">
        <f t="shared" si="1069"/>
        <v>Q4</v>
      </c>
      <c r="Q7573" t="str">
        <f t="shared" si="1070"/>
        <v>2021-12</v>
      </c>
    </row>
    <row r="7574" spans="1:17" x14ac:dyDescent="0.35">
      <c r="A7574" s="2">
        <v>45177</v>
      </c>
      <c r="B7574" t="s">
        <v>55</v>
      </c>
      <c r="C7574" t="s">
        <v>34</v>
      </c>
      <c r="D7574" t="s">
        <v>58</v>
      </c>
      <c r="E7574" s="3">
        <v>30151</v>
      </c>
      <c r="F7574" s="3">
        <v>88332</v>
      </c>
      <c r="G7574" t="s">
        <v>32</v>
      </c>
      <c r="H7574" s="3" t="s">
        <v>7604</v>
      </c>
      <c r="I7574" s="3">
        <f t="shared" si="1062"/>
        <v>58181</v>
      </c>
      <c r="J7574" s="4">
        <f t="shared" si="1063"/>
        <v>1.929654074491725</v>
      </c>
      <c r="K7574" s="5">
        <f t="shared" si="1064"/>
        <v>2.929654074491725</v>
      </c>
      <c r="L7574" s="4" t="str">
        <f t="shared" si="1065"/>
        <v>Over Budget</v>
      </c>
      <c r="M7574">
        <f t="shared" si="1066"/>
        <v>2023</v>
      </c>
      <c r="N7574">
        <f t="shared" si="1067"/>
        <v>9</v>
      </c>
      <c r="O7574" t="str">
        <f t="shared" si="1068"/>
        <v>Sep</v>
      </c>
      <c r="P7574" t="str">
        <f t="shared" si="1069"/>
        <v>Q3</v>
      </c>
      <c r="Q7574" t="str">
        <f t="shared" si="1070"/>
        <v>2023-09</v>
      </c>
    </row>
    <row r="7575" spans="1:17" x14ac:dyDescent="0.35">
      <c r="A7575" s="2">
        <v>44549</v>
      </c>
      <c r="B7575" t="s">
        <v>18</v>
      </c>
      <c r="C7575" t="s">
        <v>43</v>
      </c>
      <c r="D7575" t="s">
        <v>30</v>
      </c>
      <c r="E7575" s="3">
        <v>93025</v>
      </c>
      <c r="F7575" s="3">
        <v>161205</v>
      </c>
      <c r="G7575" t="s">
        <v>35</v>
      </c>
      <c r="H7575" s="3" t="s">
        <v>7605</v>
      </c>
      <c r="I7575" s="3">
        <f t="shared" si="1062"/>
        <v>68180</v>
      </c>
      <c r="J7575" s="4">
        <f t="shared" si="1063"/>
        <v>0.73292125772641759</v>
      </c>
      <c r="K7575" s="5">
        <f t="shared" si="1064"/>
        <v>1.7329212577264177</v>
      </c>
      <c r="L7575" s="4" t="str">
        <f t="shared" si="1065"/>
        <v>Over Budget</v>
      </c>
      <c r="M7575">
        <f t="shared" si="1066"/>
        <v>2021</v>
      </c>
      <c r="N7575">
        <f t="shared" si="1067"/>
        <v>12</v>
      </c>
      <c r="O7575" t="str">
        <f t="shared" si="1068"/>
        <v>Dec</v>
      </c>
      <c r="P7575" t="str">
        <f t="shared" si="1069"/>
        <v>Q4</v>
      </c>
      <c r="Q7575" t="str">
        <f t="shared" si="1070"/>
        <v>2021-12</v>
      </c>
    </row>
    <row r="7576" spans="1:17" x14ac:dyDescent="0.35">
      <c r="A7576" s="2">
        <v>44996</v>
      </c>
      <c r="B7576" t="s">
        <v>18</v>
      </c>
      <c r="C7576" t="s">
        <v>34</v>
      </c>
      <c r="D7576" t="s">
        <v>25</v>
      </c>
      <c r="E7576" s="3">
        <v>78391</v>
      </c>
      <c r="F7576" s="3">
        <v>10407</v>
      </c>
      <c r="G7576" t="s">
        <v>35</v>
      </c>
      <c r="H7576" s="3" t="s">
        <v>7606</v>
      </c>
      <c r="I7576" s="3">
        <f t="shared" si="1062"/>
        <v>-67984</v>
      </c>
      <c r="J7576" s="4">
        <f t="shared" si="1063"/>
        <v>-0.86724241303210825</v>
      </c>
      <c r="K7576" s="5">
        <f t="shared" si="1064"/>
        <v>0.13275758696789172</v>
      </c>
      <c r="L7576" s="4" t="str">
        <f t="shared" si="1065"/>
        <v>Under Budget</v>
      </c>
      <c r="M7576">
        <f t="shared" si="1066"/>
        <v>2023</v>
      </c>
      <c r="N7576">
        <f t="shared" si="1067"/>
        <v>3</v>
      </c>
      <c r="O7576" t="str">
        <f t="shared" si="1068"/>
        <v>Mar</v>
      </c>
      <c r="P7576" t="str">
        <f t="shared" si="1069"/>
        <v>Q1</v>
      </c>
      <c r="Q7576" t="str">
        <f t="shared" si="1070"/>
        <v>2023-03</v>
      </c>
    </row>
    <row r="7577" spans="1:17" x14ac:dyDescent="0.35">
      <c r="A7577" s="2">
        <v>44608</v>
      </c>
      <c r="B7577" t="s">
        <v>18</v>
      </c>
      <c r="C7577" t="s">
        <v>24</v>
      </c>
      <c r="D7577" t="s">
        <v>39</v>
      </c>
      <c r="E7577" s="3">
        <v>94079</v>
      </c>
      <c r="F7577" s="3">
        <v>11305</v>
      </c>
      <c r="G7577" t="s">
        <v>32</v>
      </c>
      <c r="H7577" s="3" t="s">
        <v>7607</v>
      </c>
      <c r="I7577" s="3">
        <f t="shared" si="1062"/>
        <v>-82774</v>
      </c>
      <c r="J7577" s="4">
        <f t="shared" si="1063"/>
        <v>-0.87983503226012183</v>
      </c>
      <c r="K7577" s="5">
        <f t="shared" si="1064"/>
        <v>0.12016496773987818</v>
      </c>
      <c r="L7577" s="4" t="str">
        <f t="shared" si="1065"/>
        <v>Under Budget</v>
      </c>
      <c r="M7577">
        <f t="shared" si="1066"/>
        <v>2022</v>
      </c>
      <c r="N7577">
        <f t="shared" si="1067"/>
        <v>2</v>
      </c>
      <c r="O7577" t="str">
        <f t="shared" si="1068"/>
        <v>Feb</v>
      </c>
      <c r="P7577" t="str">
        <f t="shared" si="1069"/>
        <v>Q1</v>
      </c>
      <c r="Q7577" t="str">
        <f t="shared" si="1070"/>
        <v>2022-02</v>
      </c>
    </row>
    <row r="7578" spans="1:17" x14ac:dyDescent="0.35">
      <c r="A7578" s="2">
        <v>44931</v>
      </c>
      <c r="B7578" t="s">
        <v>23</v>
      </c>
      <c r="C7578" t="s">
        <v>43</v>
      </c>
      <c r="D7578" t="s">
        <v>20</v>
      </c>
      <c r="E7578" s="3">
        <v>56998</v>
      </c>
      <c r="F7578" s="3">
        <v>39653</v>
      </c>
      <c r="G7578" t="s">
        <v>21</v>
      </c>
      <c r="H7578" s="3" t="s">
        <v>7608</v>
      </c>
      <c r="I7578" s="3">
        <f t="shared" si="1062"/>
        <v>-17345</v>
      </c>
      <c r="J7578" s="4">
        <f t="shared" si="1063"/>
        <v>-0.30430892312010949</v>
      </c>
      <c r="K7578" s="5">
        <f t="shared" si="1064"/>
        <v>0.69569107687989051</v>
      </c>
      <c r="L7578" s="4" t="str">
        <f t="shared" si="1065"/>
        <v>Under Budget</v>
      </c>
      <c r="M7578">
        <f t="shared" si="1066"/>
        <v>2023</v>
      </c>
      <c r="N7578">
        <f t="shared" si="1067"/>
        <v>1</v>
      </c>
      <c r="O7578" t="str">
        <f t="shared" si="1068"/>
        <v>Jan</v>
      </c>
      <c r="P7578" t="str">
        <f t="shared" si="1069"/>
        <v>Q1</v>
      </c>
      <c r="Q7578" t="str">
        <f t="shared" si="1070"/>
        <v>2023-01</v>
      </c>
    </row>
    <row r="7579" spans="1:17" x14ac:dyDescent="0.35">
      <c r="A7579" s="2">
        <v>45177</v>
      </c>
      <c r="B7579" t="s">
        <v>55</v>
      </c>
      <c r="C7579" t="s">
        <v>29</v>
      </c>
      <c r="D7579" t="s">
        <v>20</v>
      </c>
      <c r="E7579" s="3">
        <v>30530</v>
      </c>
      <c r="F7579" s="3">
        <v>32449</v>
      </c>
      <c r="G7579" t="s">
        <v>35</v>
      </c>
      <c r="H7579" s="3" t="s">
        <v>7609</v>
      </c>
      <c r="I7579" s="3">
        <f t="shared" si="1062"/>
        <v>1919</v>
      </c>
      <c r="J7579" s="4">
        <f t="shared" si="1063"/>
        <v>6.2856207009498857E-2</v>
      </c>
      <c r="K7579" s="5">
        <f t="shared" si="1064"/>
        <v>1.0628562070094989</v>
      </c>
      <c r="L7579" s="4" t="str">
        <f t="shared" si="1065"/>
        <v>Over Budget</v>
      </c>
      <c r="M7579">
        <f t="shared" si="1066"/>
        <v>2023</v>
      </c>
      <c r="N7579">
        <f t="shared" si="1067"/>
        <v>9</v>
      </c>
      <c r="O7579" t="str">
        <f t="shared" si="1068"/>
        <v>Sep</v>
      </c>
      <c r="P7579" t="str">
        <f t="shared" si="1069"/>
        <v>Q3</v>
      </c>
      <c r="Q7579" t="str">
        <f t="shared" si="1070"/>
        <v>2023-09</v>
      </c>
    </row>
    <row r="7580" spans="1:17" x14ac:dyDescent="0.35">
      <c r="A7580" s="2">
        <v>44314</v>
      </c>
      <c r="B7580" t="s">
        <v>55</v>
      </c>
      <c r="C7580" t="s">
        <v>34</v>
      </c>
      <c r="D7580" t="s">
        <v>30</v>
      </c>
      <c r="E7580" s="3">
        <v>112095</v>
      </c>
      <c r="F7580" s="3">
        <v>157709</v>
      </c>
      <c r="G7580" t="s">
        <v>35</v>
      </c>
      <c r="H7580" s="3" t="s">
        <v>7610</v>
      </c>
      <c r="I7580" s="3">
        <f t="shared" si="1062"/>
        <v>45614</v>
      </c>
      <c r="J7580" s="4">
        <f t="shared" si="1063"/>
        <v>0.40692269949596327</v>
      </c>
      <c r="K7580" s="5">
        <f t="shared" si="1064"/>
        <v>1.4069226994959632</v>
      </c>
      <c r="L7580" s="4" t="str">
        <f t="shared" si="1065"/>
        <v>Over Budget</v>
      </c>
      <c r="M7580">
        <f t="shared" si="1066"/>
        <v>2021</v>
      </c>
      <c r="N7580">
        <f t="shared" si="1067"/>
        <v>4</v>
      </c>
      <c r="O7580" t="str">
        <f t="shared" si="1068"/>
        <v>Apr</v>
      </c>
      <c r="P7580" t="str">
        <f t="shared" si="1069"/>
        <v>Q2</v>
      </c>
      <c r="Q7580" t="str">
        <f t="shared" si="1070"/>
        <v>2021-04</v>
      </c>
    </row>
    <row r="7581" spans="1:17" x14ac:dyDescent="0.35">
      <c r="A7581" s="2">
        <v>44678</v>
      </c>
      <c r="B7581" t="s">
        <v>23</v>
      </c>
      <c r="C7581" t="s">
        <v>19</v>
      </c>
      <c r="D7581" t="s">
        <v>58</v>
      </c>
      <c r="E7581" s="3">
        <v>52760</v>
      </c>
      <c r="F7581" s="3">
        <v>85725</v>
      </c>
      <c r="G7581" t="s">
        <v>35</v>
      </c>
      <c r="H7581" s="3" t="s">
        <v>7611</v>
      </c>
      <c r="I7581" s="3">
        <f t="shared" si="1062"/>
        <v>32965</v>
      </c>
      <c r="J7581" s="4">
        <f t="shared" si="1063"/>
        <v>0.62481046247156935</v>
      </c>
      <c r="K7581" s="5">
        <f t="shared" si="1064"/>
        <v>1.6248104624715694</v>
      </c>
      <c r="L7581" s="4" t="str">
        <f t="shared" si="1065"/>
        <v>Over Budget</v>
      </c>
      <c r="M7581">
        <f t="shared" si="1066"/>
        <v>2022</v>
      </c>
      <c r="N7581">
        <f t="shared" si="1067"/>
        <v>4</v>
      </c>
      <c r="O7581" t="str">
        <f t="shared" si="1068"/>
        <v>Apr</v>
      </c>
      <c r="P7581" t="str">
        <f t="shared" si="1069"/>
        <v>Q2</v>
      </c>
      <c r="Q7581" t="str">
        <f t="shared" si="1070"/>
        <v>2022-04</v>
      </c>
    </row>
    <row r="7582" spans="1:17" x14ac:dyDescent="0.35">
      <c r="A7582" s="2">
        <v>44388</v>
      </c>
      <c r="B7582" t="s">
        <v>37</v>
      </c>
      <c r="C7582" t="s">
        <v>43</v>
      </c>
      <c r="D7582" t="s">
        <v>20</v>
      </c>
      <c r="E7582" s="3">
        <v>30515</v>
      </c>
      <c r="F7582" s="3">
        <v>99047</v>
      </c>
      <c r="G7582" t="s">
        <v>26</v>
      </c>
      <c r="H7582" s="3" t="s">
        <v>7612</v>
      </c>
      <c r="I7582" s="3">
        <f t="shared" si="1062"/>
        <v>68532</v>
      </c>
      <c r="J7582" s="4">
        <f t="shared" si="1063"/>
        <v>2.2458463050958546</v>
      </c>
      <c r="K7582" s="5">
        <f t="shared" si="1064"/>
        <v>3.2458463050958546</v>
      </c>
      <c r="L7582" s="4" t="str">
        <f t="shared" si="1065"/>
        <v>Over Budget</v>
      </c>
      <c r="M7582">
        <f t="shared" si="1066"/>
        <v>2021</v>
      </c>
      <c r="N7582">
        <f t="shared" si="1067"/>
        <v>7</v>
      </c>
      <c r="O7582" t="str">
        <f t="shared" si="1068"/>
        <v>Jul</v>
      </c>
      <c r="P7582" t="str">
        <f t="shared" si="1069"/>
        <v>Q3</v>
      </c>
      <c r="Q7582" t="str">
        <f t="shared" si="1070"/>
        <v>2021-07</v>
      </c>
    </row>
    <row r="7583" spans="1:17" x14ac:dyDescent="0.35">
      <c r="A7583" s="2">
        <v>44787</v>
      </c>
      <c r="B7583" t="s">
        <v>23</v>
      </c>
      <c r="C7583" t="s">
        <v>29</v>
      </c>
      <c r="D7583" t="s">
        <v>58</v>
      </c>
      <c r="E7583" s="3">
        <v>10622</v>
      </c>
      <c r="F7583" s="3">
        <v>25506</v>
      </c>
      <c r="G7583" t="s">
        <v>21</v>
      </c>
      <c r="H7583" s="3" t="s">
        <v>7613</v>
      </c>
      <c r="I7583" s="3">
        <f t="shared" si="1062"/>
        <v>14884</v>
      </c>
      <c r="J7583" s="4">
        <f t="shared" si="1063"/>
        <v>1.4012427038222557</v>
      </c>
      <c r="K7583" s="5">
        <f t="shared" si="1064"/>
        <v>2.4012427038222559</v>
      </c>
      <c r="L7583" s="4" t="str">
        <f t="shared" si="1065"/>
        <v>Over Budget</v>
      </c>
      <c r="M7583">
        <f t="shared" si="1066"/>
        <v>2022</v>
      </c>
      <c r="N7583">
        <f t="shared" si="1067"/>
        <v>8</v>
      </c>
      <c r="O7583" t="str">
        <f t="shared" si="1068"/>
        <v>Aug</v>
      </c>
      <c r="P7583" t="str">
        <f t="shared" si="1069"/>
        <v>Q3</v>
      </c>
      <c r="Q7583" t="str">
        <f t="shared" si="1070"/>
        <v>2022-08</v>
      </c>
    </row>
    <row r="7584" spans="1:17" x14ac:dyDescent="0.35">
      <c r="A7584" s="2">
        <v>44786</v>
      </c>
      <c r="B7584" t="s">
        <v>41</v>
      </c>
      <c r="C7584" t="s">
        <v>24</v>
      </c>
      <c r="D7584" t="s">
        <v>20</v>
      </c>
      <c r="E7584" s="3">
        <v>139706</v>
      </c>
      <c r="F7584" s="3">
        <v>156965</v>
      </c>
      <c r="G7584" t="s">
        <v>21</v>
      </c>
      <c r="H7584" s="3" t="s">
        <v>7614</v>
      </c>
      <c r="I7584" s="3">
        <f t="shared" si="1062"/>
        <v>17259</v>
      </c>
      <c r="J7584" s="4">
        <f t="shared" si="1063"/>
        <v>0.12353800123115685</v>
      </c>
      <c r="K7584" s="5">
        <f t="shared" si="1064"/>
        <v>1.1235380012311569</v>
      </c>
      <c r="L7584" s="4" t="str">
        <f t="shared" si="1065"/>
        <v>Over Budget</v>
      </c>
      <c r="M7584">
        <f t="shared" si="1066"/>
        <v>2022</v>
      </c>
      <c r="N7584">
        <f t="shared" si="1067"/>
        <v>8</v>
      </c>
      <c r="O7584" t="str">
        <f t="shared" si="1068"/>
        <v>Aug</v>
      </c>
      <c r="P7584" t="str">
        <f t="shared" si="1069"/>
        <v>Q3</v>
      </c>
      <c r="Q7584" t="str">
        <f t="shared" si="1070"/>
        <v>2022-08</v>
      </c>
    </row>
    <row r="7585" spans="1:17" x14ac:dyDescent="0.35">
      <c r="A7585" s="2">
        <v>44855</v>
      </c>
      <c r="B7585" t="s">
        <v>28</v>
      </c>
      <c r="C7585" t="s">
        <v>19</v>
      </c>
      <c r="D7585" t="s">
        <v>58</v>
      </c>
      <c r="E7585" s="3">
        <v>17245</v>
      </c>
      <c r="F7585" s="3">
        <v>131590</v>
      </c>
      <c r="G7585" t="s">
        <v>26</v>
      </c>
      <c r="H7585" s="3" t="s">
        <v>7615</v>
      </c>
      <c r="I7585" s="3">
        <f t="shared" si="1062"/>
        <v>114345</v>
      </c>
      <c r="J7585" s="4">
        <f t="shared" si="1063"/>
        <v>6.6306175703102346</v>
      </c>
      <c r="K7585" s="5">
        <f t="shared" si="1064"/>
        <v>7.6306175703102346</v>
      </c>
      <c r="L7585" s="4" t="str">
        <f t="shared" si="1065"/>
        <v>Over Budget</v>
      </c>
      <c r="M7585">
        <f t="shared" si="1066"/>
        <v>2022</v>
      </c>
      <c r="N7585">
        <f t="shared" si="1067"/>
        <v>10</v>
      </c>
      <c r="O7585" t="str">
        <f t="shared" si="1068"/>
        <v>Oct</v>
      </c>
      <c r="P7585" t="str">
        <f t="shared" si="1069"/>
        <v>Q4</v>
      </c>
      <c r="Q7585" t="str">
        <f t="shared" si="1070"/>
        <v>2022-10</v>
      </c>
    </row>
    <row r="7586" spans="1:17" x14ac:dyDescent="0.35">
      <c r="A7586" s="2">
        <v>44303</v>
      </c>
      <c r="B7586" t="s">
        <v>28</v>
      </c>
      <c r="C7586" t="s">
        <v>43</v>
      </c>
      <c r="D7586" t="s">
        <v>58</v>
      </c>
      <c r="E7586" s="3">
        <v>97579</v>
      </c>
      <c r="F7586" s="3">
        <v>41761</v>
      </c>
      <c r="G7586" t="s">
        <v>32</v>
      </c>
      <c r="H7586" s="3" t="s">
        <v>7616</v>
      </c>
      <c r="I7586" s="3">
        <f t="shared" si="1062"/>
        <v>-55818</v>
      </c>
      <c r="J7586" s="4">
        <f t="shared" si="1063"/>
        <v>-0.57202881767593439</v>
      </c>
      <c r="K7586" s="5">
        <f t="shared" si="1064"/>
        <v>0.42797118232406561</v>
      </c>
      <c r="L7586" s="4" t="str">
        <f t="shared" si="1065"/>
        <v>Under Budget</v>
      </c>
      <c r="M7586">
        <f t="shared" si="1066"/>
        <v>2021</v>
      </c>
      <c r="N7586">
        <f t="shared" si="1067"/>
        <v>4</v>
      </c>
      <c r="O7586" t="str">
        <f t="shared" si="1068"/>
        <v>Apr</v>
      </c>
      <c r="P7586" t="str">
        <f t="shared" si="1069"/>
        <v>Q2</v>
      </c>
      <c r="Q7586" t="str">
        <f t="shared" si="1070"/>
        <v>2021-04</v>
      </c>
    </row>
    <row r="7587" spans="1:17" x14ac:dyDescent="0.35">
      <c r="A7587" s="2">
        <v>44578</v>
      </c>
      <c r="B7587" t="s">
        <v>18</v>
      </c>
      <c r="C7587" t="s">
        <v>19</v>
      </c>
      <c r="D7587" t="s">
        <v>39</v>
      </c>
      <c r="E7587" s="3">
        <v>90831</v>
      </c>
      <c r="F7587" s="3">
        <v>119971</v>
      </c>
      <c r="G7587" t="s">
        <v>35</v>
      </c>
      <c r="H7587" s="3" t="s">
        <v>7617</v>
      </c>
      <c r="I7587" s="3">
        <f t="shared" si="1062"/>
        <v>29140</v>
      </c>
      <c r="J7587" s="4">
        <f t="shared" si="1063"/>
        <v>0.32081558058372139</v>
      </c>
      <c r="K7587" s="5">
        <f t="shared" si="1064"/>
        <v>1.3208155805837214</v>
      </c>
      <c r="L7587" s="4" t="str">
        <f t="shared" si="1065"/>
        <v>Over Budget</v>
      </c>
      <c r="M7587">
        <f t="shared" si="1066"/>
        <v>2022</v>
      </c>
      <c r="N7587">
        <f t="shared" si="1067"/>
        <v>1</v>
      </c>
      <c r="O7587" t="str">
        <f t="shared" si="1068"/>
        <v>Jan</v>
      </c>
      <c r="P7587" t="str">
        <f t="shared" si="1069"/>
        <v>Q1</v>
      </c>
      <c r="Q7587" t="str">
        <f t="shared" si="1070"/>
        <v>2022-01</v>
      </c>
    </row>
    <row r="7588" spans="1:17" x14ac:dyDescent="0.35">
      <c r="A7588" s="2">
        <v>44979</v>
      </c>
      <c r="B7588" t="s">
        <v>55</v>
      </c>
      <c r="C7588" t="s">
        <v>43</v>
      </c>
      <c r="D7588" t="s">
        <v>25</v>
      </c>
      <c r="E7588" s="3">
        <v>73532</v>
      </c>
      <c r="F7588" s="3">
        <v>132520</v>
      </c>
      <c r="G7588" t="s">
        <v>35</v>
      </c>
      <c r="H7588" s="3" t="s">
        <v>7618</v>
      </c>
      <c r="I7588" s="3">
        <f t="shared" si="1062"/>
        <v>58988</v>
      </c>
      <c r="J7588" s="4">
        <f t="shared" si="1063"/>
        <v>0.80220856225860848</v>
      </c>
      <c r="K7588" s="5">
        <f t="shared" si="1064"/>
        <v>1.8022085622586086</v>
      </c>
      <c r="L7588" s="4" t="str">
        <f t="shared" si="1065"/>
        <v>Over Budget</v>
      </c>
      <c r="M7588">
        <f t="shared" si="1066"/>
        <v>2023</v>
      </c>
      <c r="N7588">
        <f t="shared" si="1067"/>
        <v>2</v>
      </c>
      <c r="O7588" t="str">
        <f t="shared" si="1068"/>
        <v>Feb</v>
      </c>
      <c r="P7588" t="str">
        <f t="shared" si="1069"/>
        <v>Q1</v>
      </c>
      <c r="Q7588" t="str">
        <f t="shared" si="1070"/>
        <v>2023-02</v>
      </c>
    </row>
    <row r="7589" spans="1:17" x14ac:dyDescent="0.35">
      <c r="A7589" s="2">
        <v>44586</v>
      </c>
      <c r="B7589" t="s">
        <v>55</v>
      </c>
      <c r="C7589" t="s">
        <v>43</v>
      </c>
      <c r="D7589" t="s">
        <v>20</v>
      </c>
      <c r="E7589" s="3">
        <v>113272</v>
      </c>
      <c r="F7589" s="3">
        <v>137967</v>
      </c>
      <c r="G7589" t="s">
        <v>26</v>
      </c>
      <c r="H7589" s="3" t="s">
        <v>7619</v>
      </c>
      <c r="I7589" s="3">
        <f t="shared" si="1062"/>
        <v>24695</v>
      </c>
      <c r="J7589" s="4">
        <f t="shared" si="1063"/>
        <v>0.21801504343527084</v>
      </c>
      <c r="K7589" s="5">
        <f t="shared" si="1064"/>
        <v>1.2180150434352708</v>
      </c>
      <c r="L7589" s="4" t="str">
        <f t="shared" si="1065"/>
        <v>Over Budget</v>
      </c>
      <c r="M7589">
        <f t="shared" si="1066"/>
        <v>2022</v>
      </c>
      <c r="N7589">
        <f t="shared" si="1067"/>
        <v>1</v>
      </c>
      <c r="O7589" t="str">
        <f t="shared" si="1068"/>
        <v>Jan</v>
      </c>
      <c r="P7589" t="str">
        <f t="shared" si="1069"/>
        <v>Q1</v>
      </c>
      <c r="Q7589" t="str">
        <f t="shared" si="1070"/>
        <v>2022-01</v>
      </c>
    </row>
    <row r="7590" spans="1:17" x14ac:dyDescent="0.35">
      <c r="A7590" s="2">
        <v>44440</v>
      </c>
      <c r="B7590" t="s">
        <v>18</v>
      </c>
      <c r="C7590" t="s">
        <v>23</v>
      </c>
      <c r="D7590" t="s">
        <v>30</v>
      </c>
      <c r="E7590" s="3">
        <v>48191</v>
      </c>
      <c r="F7590" s="3">
        <v>162185</v>
      </c>
      <c r="G7590" t="s">
        <v>32</v>
      </c>
      <c r="H7590" s="3" t="s">
        <v>7620</v>
      </c>
      <c r="I7590" s="3">
        <f t="shared" si="1062"/>
        <v>113994</v>
      </c>
      <c r="J7590" s="4">
        <f t="shared" si="1063"/>
        <v>2.3654624307443299</v>
      </c>
      <c r="K7590" s="5">
        <f t="shared" si="1064"/>
        <v>3.3654624307443299</v>
      </c>
      <c r="L7590" s="4" t="str">
        <f t="shared" si="1065"/>
        <v>Over Budget</v>
      </c>
      <c r="M7590">
        <f t="shared" si="1066"/>
        <v>2021</v>
      </c>
      <c r="N7590">
        <f t="shared" si="1067"/>
        <v>9</v>
      </c>
      <c r="O7590" t="str">
        <f t="shared" si="1068"/>
        <v>Sep</v>
      </c>
      <c r="P7590" t="str">
        <f t="shared" si="1069"/>
        <v>Q3</v>
      </c>
      <c r="Q7590" t="str">
        <f t="shared" si="1070"/>
        <v>2021-09</v>
      </c>
    </row>
    <row r="7591" spans="1:17" x14ac:dyDescent="0.35">
      <c r="A7591" s="2">
        <v>44781</v>
      </c>
      <c r="B7591" t="s">
        <v>41</v>
      </c>
      <c r="C7591" t="s">
        <v>34</v>
      </c>
      <c r="D7591" t="s">
        <v>25</v>
      </c>
      <c r="E7591" s="3">
        <v>76951</v>
      </c>
      <c r="F7591" s="3">
        <v>84089</v>
      </c>
      <c r="G7591" t="s">
        <v>21</v>
      </c>
      <c r="H7591" s="3" t="s">
        <v>7621</v>
      </c>
      <c r="I7591" s="3">
        <f t="shared" si="1062"/>
        <v>7138</v>
      </c>
      <c r="J7591" s="4">
        <f t="shared" si="1063"/>
        <v>9.2760328000935657E-2</v>
      </c>
      <c r="K7591" s="5">
        <f t="shared" si="1064"/>
        <v>1.0927603280009357</v>
      </c>
      <c r="L7591" s="4" t="str">
        <f t="shared" si="1065"/>
        <v>Over Budget</v>
      </c>
      <c r="M7591">
        <f t="shared" si="1066"/>
        <v>2022</v>
      </c>
      <c r="N7591">
        <f t="shared" si="1067"/>
        <v>8</v>
      </c>
      <c r="O7591" t="str">
        <f t="shared" si="1068"/>
        <v>Aug</v>
      </c>
      <c r="P7591" t="str">
        <f t="shared" si="1069"/>
        <v>Q3</v>
      </c>
      <c r="Q7591" t="str">
        <f t="shared" si="1070"/>
        <v>2022-08</v>
      </c>
    </row>
    <row r="7592" spans="1:17" x14ac:dyDescent="0.35">
      <c r="A7592" s="2">
        <v>45065</v>
      </c>
      <c r="B7592" t="s">
        <v>28</v>
      </c>
      <c r="C7592" t="s">
        <v>43</v>
      </c>
      <c r="D7592" t="s">
        <v>39</v>
      </c>
      <c r="E7592" s="3">
        <v>115101</v>
      </c>
      <c r="F7592" s="3">
        <v>79064</v>
      </c>
      <c r="G7592" t="s">
        <v>32</v>
      </c>
      <c r="H7592" s="3" t="s">
        <v>7622</v>
      </c>
      <c r="I7592" s="3">
        <f t="shared" si="1062"/>
        <v>-36037</v>
      </c>
      <c r="J7592" s="4">
        <f t="shared" si="1063"/>
        <v>-0.31309024248268913</v>
      </c>
      <c r="K7592" s="5">
        <f t="shared" si="1064"/>
        <v>0.68690975751731087</v>
      </c>
      <c r="L7592" s="4" t="str">
        <f t="shared" si="1065"/>
        <v>Under Budget</v>
      </c>
      <c r="M7592">
        <f t="shared" si="1066"/>
        <v>2023</v>
      </c>
      <c r="N7592">
        <f t="shared" si="1067"/>
        <v>5</v>
      </c>
      <c r="O7592" t="str">
        <f t="shared" si="1068"/>
        <v>May</v>
      </c>
      <c r="P7592" t="str">
        <f t="shared" si="1069"/>
        <v>Q2</v>
      </c>
      <c r="Q7592" t="str">
        <f t="shared" si="1070"/>
        <v>2023-05</v>
      </c>
    </row>
    <row r="7593" spans="1:17" x14ac:dyDescent="0.35">
      <c r="A7593" s="2">
        <v>44664</v>
      </c>
      <c r="B7593" t="s">
        <v>23</v>
      </c>
      <c r="C7593" t="s">
        <v>24</v>
      </c>
      <c r="D7593" t="s">
        <v>39</v>
      </c>
      <c r="E7593" s="3">
        <v>112566</v>
      </c>
      <c r="F7593" s="3">
        <v>98887</v>
      </c>
      <c r="G7593" t="s">
        <v>21</v>
      </c>
      <c r="H7593" s="3" t="s">
        <v>7623</v>
      </c>
      <c r="I7593" s="3">
        <f t="shared" si="1062"/>
        <v>-13679</v>
      </c>
      <c r="J7593" s="4">
        <f t="shared" si="1063"/>
        <v>-0.12151981948368068</v>
      </c>
      <c r="K7593" s="5">
        <f t="shared" si="1064"/>
        <v>0.87848018051631926</v>
      </c>
      <c r="L7593" s="4" t="str">
        <f t="shared" si="1065"/>
        <v>Under Budget</v>
      </c>
      <c r="M7593">
        <f t="shared" si="1066"/>
        <v>2022</v>
      </c>
      <c r="N7593">
        <f t="shared" si="1067"/>
        <v>4</v>
      </c>
      <c r="O7593" t="str">
        <f t="shared" si="1068"/>
        <v>Apr</v>
      </c>
      <c r="P7593" t="str">
        <f t="shared" si="1069"/>
        <v>Q2</v>
      </c>
      <c r="Q7593" t="str">
        <f t="shared" si="1070"/>
        <v>2022-04</v>
      </c>
    </row>
    <row r="7594" spans="1:17" x14ac:dyDescent="0.35">
      <c r="A7594" s="2">
        <v>45062</v>
      </c>
      <c r="B7594" t="s">
        <v>37</v>
      </c>
      <c r="C7594" t="s">
        <v>29</v>
      </c>
      <c r="D7594" t="s">
        <v>39</v>
      </c>
      <c r="E7594" s="3">
        <v>109992</v>
      </c>
      <c r="F7594" s="3">
        <v>112403</v>
      </c>
      <c r="G7594" t="s">
        <v>35</v>
      </c>
      <c r="H7594" s="3" t="s">
        <v>7624</v>
      </c>
      <c r="I7594" s="3">
        <f t="shared" si="1062"/>
        <v>2411</v>
      </c>
      <c r="J7594" s="4">
        <f t="shared" si="1063"/>
        <v>2.1919775983707906E-2</v>
      </c>
      <c r="K7594" s="5">
        <f t="shared" si="1064"/>
        <v>1.021919775983708</v>
      </c>
      <c r="L7594" s="4" t="str">
        <f t="shared" si="1065"/>
        <v>Over Budget</v>
      </c>
      <c r="M7594">
        <f t="shared" si="1066"/>
        <v>2023</v>
      </c>
      <c r="N7594">
        <f t="shared" si="1067"/>
        <v>5</v>
      </c>
      <c r="O7594" t="str">
        <f t="shared" si="1068"/>
        <v>May</v>
      </c>
      <c r="P7594" t="str">
        <f t="shared" si="1069"/>
        <v>Q2</v>
      </c>
      <c r="Q7594" t="str">
        <f t="shared" si="1070"/>
        <v>2023-05</v>
      </c>
    </row>
    <row r="7595" spans="1:17" x14ac:dyDescent="0.35">
      <c r="A7595" s="2">
        <v>45130</v>
      </c>
      <c r="B7595" t="s">
        <v>41</v>
      </c>
      <c r="C7595" t="s">
        <v>34</v>
      </c>
      <c r="D7595" t="s">
        <v>30</v>
      </c>
      <c r="E7595" s="3">
        <v>14158</v>
      </c>
      <c r="F7595" s="3">
        <v>68086</v>
      </c>
      <c r="G7595" t="s">
        <v>32</v>
      </c>
      <c r="H7595" s="3" t="s">
        <v>7625</v>
      </c>
      <c r="I7595" s="3">
        <f t="shared" si="1062"/>
        <v>53928</v>
      </c>
      <c r="J7595" s="4">
        <f t="shared" si="1063"/>
        <v>3.8090125723972315</v>
      </c>
      <c r="K7595" s="5">
        <f t="shared" si="1064"/>
        <v>4.809012572397231</v>
      </c>
      <c r="L7595" s="4" t="str">
        <f t="shared" si="1065"/>
        <v>Over Budget</v>
      </c>
      <c r="M7595">
        <f t="shared" si="1066"/>
        <v>2023</v>
      </c>
      <c r="N7595">
        <f t="shared" si="1067"/>
        <v>7</v>
      </c>
      <c r="O7595" t="str">
        <f t="shared" si="1068"/>
        <v>Jul</v>
      </c>
      <c r="P7595" t="str">
        <f t="shared" si="1069"/>
        <v>Q3</v>
      </c>
      <c r="Q7595" t="str">
        <f t="shared" si="1070"/>
        <v>2023-07</v>
      </c>
    </row>
    <row r="7596" spans="1:17" x14ac:dyDescent="0.35">
      <c r="A7596" s="2">
        <v>44800</v>
      </c>
      <c r="B7596" t="s">
        <v>55</v>
      </c>
      <c r="C7596" t="s">
        <v>23</v>
      </c>
      <c r="D7596" t="s">
        <v>20</v>
      </c>
      <c r="E7596" s="3">
        <v>34122</v>
      </c>
      <c r="F7596" s="3">
        <v>55614</v>
      </c>
      <c r="G7596" t="s">
        <v>21</v>
      </c>
      <c r="H7596" s="3" t="s">
        <v>7626</v>
      </c>
      <c r="I7596" s="3">
        <f t="shared" si="1062"/>
        <v>21492</v>
      </c>
      <c r="J7596" s="4">
        <f t="shared" si="1063"/>
        <v>0.62985756989625463</v>
      </c>
      <c r="K7596" s="5">
        <f t="shared" si="1064"/>
        <v>1.6298575698962545</v>
      </c>
      <c r="L7596" s="4" t="str">
        <f t="shared" si="1065"/>
        <v>Over Budget</v>
      </c>
      <c r="M7596">
        <f t="shared" si="1066"/>
        <v>2022</v>
      </c>
      <c r="N7596">
        <f t="shared" si="1067"/>
        <v>8</v>
      </c>
      <c r="O7596" t="str">
        <f t="shared" si="1068"/>
        <v>Aug</v>
      </c>
      <c r="P7596" t="str">
        <f t="shared" si="1069"/>
        <v>Q3</v>
      </c>
      <c r="Q7596" t="str">
        <f t="shared" si="1070"/>
        <v>2022-08</v>
      </c>
    </row>
    <row r="7597" spans="1:17" x14ac:dyDescent="0.35">
      <c r="A7597" s="2">
        <v>45211</v>
      </c>
      <c r="B7597" t="s">
        <v>18</v>
      </c>
      <c r="C7597" t="s">
        <v>34</v>
      </c>
      <c r="D7597" t="s">
        <v>20</v>
      </c>
      <c r="E7597" s="3">
        <v>116698</v>
      </c>
      <c r="F7597" s="3">
        <v>92314</v>
      </c>
      <c r="G7597" t="s">
        <v>32</v>
      </c>
      <c r="H7597" s="3" t="s">
        <v>7627</v>
      </c>
      <c r="I7597" s="3">
        <f t="shared" si="1062"/>
        <v>-24384</v>
      </c>
      <c r="J7597" s="4">
        <f t="shared" si="1063"/>
        <v>-0.20894959639411129</v>
      </c>
      <c r="K7597" s="5">
        <f t="shared" si="1064"/>
        <v>0.79105040360588874</v>
      </c>
      <c r="L7597" s="4" t="str">
        <f t="shared" si="1065"/>
        <v>Under Budget</v>
      </c>
      <c r="M7597">
        <f t="shared" si="1066"/>
        <v>2023</v>
      </c>
      <c r="N7597">
        <f t="shared" si="1067"/>
        <v>10</v>
      </c>
      <c r="O7597" t="str">
        <f t="shared" si="1068"/>
        <v>Oct</v>
      </c>
      <c r="P7597" t="str">
        <f t="shared" si="1069"/>
        <v>Q4</v>
      </c>
      <c r="Q7597" t="str">
        <f t="shared" si="1070"/>
        <v>2023-10</v>
      </c>
    </row>
    <row r="7598" spans="1:17" x14ac:dyDescent="0.35">
      <c r="A7598" s="2">
        <v>45056</v>
      </c>
      <c r="B7598" t="s">
        <v>28</v>
      </c>
      <c r="C7598" t="s">
        <v>34</v>
      </c>
      <c r="D7598" t="s">
        <v>58</v>
      </c>
      <c r="E7598" s="3">
        <v>68882</v>
      </c>
      <c r="F7598" s="3">
        <v>109196</v>
      </c>
      <c r="G7598" t="s">
        <v>32</v>
      </c>
      <c r="H7598" s="3" t="s">
        <v>7628</v>
      </c>
      <c r="I7598" s="3">
        <f t="shared" si="1062"/>
        <v>40314</v>
      </c>
      <c r="J7598" s="4">
        <f t="shared" si="1063"/>
        <v>0.58526175198164976</v>
      </c>
      <c r="K7598" s="5">
        <f t="shared" si="1064"/>
        <v>1.5852617519816499</v>
      </c>
      <c r="L7598" s="4" t="str">
        <f t="shared" si="1065"/>
        <v>Over Budget</v>
      </c>
      <c r="M7598">
        <f t="shared" si="1066"/>
        <v>2023</v>
      </c>
      <c r="N7598">
        <f t="shared" si="1067"/>
        <v>5</v>
      </c>
      <c r="O7598" t="str">
        <f t="shared" si="1068"/>
        <v>May</v>
      </c>
      <c r="P7598" t="str">
        <f t="shared" si="1069"/>
        <v>Q2</v>
      </c>
      <c r="Q7598" t="str">
        <f t="shared" si="1070"/>
        <v>2023-05</v>
      </c>
    </row>
    <row r="7599" spans="1:17" x14ac:dyDescent="0.35">
      <c r="A7599" s="2">
        <v>44209</v>
      </c>
      <c r="B7599" t="s">
        <v>18</v>
      </c>
      <c r="C7599" t="s">
        <v>43</v>
      </c>
      <c r="D7599" t="s">
        <v>58</v>
      </c>
      <c r="E7599" s="3">
        <v>124214</v>
      </c>
      <c r="F7599" s="3">
        <v>168665</v>
      </c>
      <c r="G7599" t="s">
        <v>32</v>
      </c>
      <c r="H7599" s="3" t="s">
        <v>7629</v>
      </c>
      <c r="I7599" s="3">
        <f t="shared" si="1062"/>
        <v>44451</v>
      </c>
      <c r="J7599" s="4">
        <f t="shared" si="1063"/>
        <v>0.35785821243982158</v>
      </c>
      <c r="K7599" s="5">
        <f t="shared" si="1064"/>
        <v>1.3578582124398215</v>
      </c>
      <c r="L7599" s="4" t="str">
        <f t="shared" si="1065"/>
        <v>Over Budget</v>
      </c>
      <c r="M7599">
        <f t="shared" si="1066"/>
        <v>2021</v>
      </c>
      <c r="N7599">
        <f t="shared" si="1067"/>
        <v>1</v>
      </c>
      <c r="O7599" t="str">
        <f t="shared" si="1068"/>
        <v>Jan</v>
      </c>
      <c r="P7599" t="str">
        <f t="shared" si="1069"/>
        <v>Q1</v>
      </c>
      <c r="Q7599" t="str">
        <f t="shared" si="1070"/>
        <v>2021-01</v>
      </c>
    </row>
    <row r="7600" spans="1:17" x14ac:dyDescent="0.35">
      <c r="A7600" s="2">
        <v>44495</v>
      </c>
      <c r="B7600" t="s">
        <v>55</v>
      </c>
      <c r="C7600" t="s">
        <v>24</v>
      </c>
      <c r="D7600" t="s">
        <v>58</v>
      </c>
      <c r="E7600" s="3">
        <v>106533</v>
      </c>
      <c r="F7600" s="3">
        <v>44888</v>
      </c>
      <c r="G7600" t="s">
        <v>26</v>
      </c>
      <c r="H7600" s="3" t="s">
        <v>7630</v>
      </c>
      <c r="I7600" s="3">
        <f t="shared" si="1062"/>
        <v>-61645</v>
      </c>
      <c r="J7600" s="4">
        <f t="shared" si="1063"/>
        <v>-0.57864699201186487</v>
      </c>
      <c r="K7600" s="5">
        <f t="shared" si="1064"/>
        <v>0.42135300798813513</v>
      </c>
      <c r="L7600" s="4" t="str">
        <f t="shared" si="1065"/>
        <v>Under Budget</v>
      </c>
      <c r="M7600">
        <f t="shared" si="1066"/>
        <v>2021</v>
      </c>
      <c r="N7600">
        <f t="shared" si="1067"/>
        <v>10</v>
      </c>
      <c r="O7600" t="str">
        <f t="shared" si="1068"/>
        <v>Oct</v>
      </c>
      <c r="P7600" t="str">
        <f t="shared" si="1069"/>
        <v>Q4</v>
      </c>
      <c r="Q7600" t="str">
        <f t="shared" si="1070"/>
        <v>2021-10</v>
      </c>
    </row>
    <row r="7601" spans="1:17" x14ac:dyDescent="0.35">
      <c r="A7601" s="2">
        <v>45271</v>
      </c>
      <c r="B7601" t="s">
        <v>18</v>
      </c>
      <c r="C7601" t="s">
        <v>43</v>
      </c>
      <c r="D7601" t="s">
        <v>30</v>
      </c>
      <c r="E7601" s="3">
        <v>68899</v>
      </c>
      <c r="F7601" s="3">
        <v>18568</v>
      </c>
      <c r="G7601" t="s">
        <v>21</v>
      </c>
      <c r="H7601" s="3" t="s">
        <v>7631</v>
      </c>
      <c r="I7601" s="3">
        <f t="shared" si="1062"/>
        <v>-50331</v>
      </c>
      <c r="J7601" s="4">
        <f t="shared" si="1063"/>
        <v>-0.73050407117664984</v>
      </c>
      <c r="K7601" s="5">
        <f t="shared" si="1064"/>
        <v>0.26949592882335011</v>
      </c>
      <c r="L7601" s="4" t="str">
        <f t="shared" si="1065"/>
        <v>Under Budget</v>
      </c>
      <c r="M7601">
        <f t="shared" si="1066"/>
        <v>2023</v>
      </c>
      <c r="N7601">
        <f t="shared" si="1067"/>
        <v>12</v>
      </c>
      <c r="O7601" t="str">
        <f t="shared" si="1068"/>
        <v>Dec</v>
      </c>
      <c r="P7601" t="str">
        <f t="shared" si="1069"/>
        <v>Q4</v>
      </c>
      <c r="Q7601" t="str">
        <f t="shared" si="1070"/>
        <v>2023-12</v>
      </c>
    </row>
    <row r="7602" spans="1:17" x14ac:dyDescent="0.35">
      <c r="A7602" s="2">
        <v>44983</v>
      </c>
      <c r="B7602" t="s">
        <v>23</v>
      </c>
      <c r="C7602" t="s">
        <v>24</v>
      </c>
      <c r="D7602" t="s">
        <v>25</v>
      </c>
      <c r="E7602" s="3">
        <v>28834</v>
      </c>
      <c r="F7602" s="3">
        <v>142091</v>
      </c>
      <c r="G7602" t="s">
        <v>21</v>
      </c>
      <c r="H7602" s="3" t="s">
        <v>7632</v>
      </c>
      <c r="I7602" s="3">
        <f t="shared" si="1062"/>
        <v>113257</v>
      </c>
      <c r="J7602" s="4">
        <f t="shared" si="1063"/>
        <v>3.9278976208642575</v>
      </c>
      <c r="K7602" s="5">
        <f t="shared" si="1064"/>
        <v>4.9278976208642575</v>
      </c>
      <c r="L7602" s="4" t="str">
        <f t="shared" si="1065"/>
        <v>Over Budget</v>
      </c>
      <c r="M7602">
        <f t="shared" si="1066"/>
        <v>2023</v>
      </c>
      <c r="N7602">
        <f t="shared" si="1067"/>
        <v>2</v>
      </c>
      <c r="O7602" t="str">
        <f t="shared" si="1068"/>
        <v>Feb</v>
      </c>
      <c r="P7602" t="str">
        <f t="shared" si="1069"/>
        <v>Q1</v>
      </c>
      <c r="Q7602" t="str">
        <f t="shared" si="1070"/>
        <v>2023-02</v>
      </c>
    </row>
    <row r="7603" spans="1:17" x14ac:dyDescent="0.35">
      <c r="A7603" s="2">
        <v>44345</v>
      </c>
      <c r="B7603" t="s">
        <v>28</v>
      </c>
      <c r="C7603" t="s">
        <v>24</v>
      </c>
      <c r="D7603" t="s">
        <v>20</v>
      </c>
      <c r="E7603" s="3">
        <v>121756</v>
      </c>
      <c r="F7603" s="3">
        <v>86165</v>
      </c>
      <c r="G7603" t="s">
        <v>35</v>
      </c>
      <c r="H7603" s="3" t="s">
        <v>7633</v>
      </c>
      <c r="I7603" s="3">
        <f t="shared" si="1062"/>
        <v>-35591</v>
      </c>
      <c r="J7603" s="4">
        <f t="shared" si="1063"/>
        <v>-0.29231413646966065</v>
      </c>
      <c r="K7603" s="5">
        <f t="shared" si="1064"/>
        <v>0.70768586353033935</v>
      </c>
      <c r="L7603" s="4" t="str">
        <f t="shared" si="1065"/>
        <v>Under Budget</v>
      </c>
      <c r="M7603">
        <f t="shared" si="1066"/>
        <v>2021</v>
      </c>
      <c r="N7603">
        <f t="shared" si="1067"/>
        <v>5</v>
      </c>
      <c r="O7603" t="str">
        <f t="shared" si="1068"/>
        <v>May</v>
      </c>
      <c r="P7603" t="str">
        <f t="shared" si="1069"/>
        <v>Q2</v>
      </c>
      <c r="Q7603" t="str">
        <f t="shared" si="1070"/>
        <v>2021-05</v>
      </c>
    </row>
    <row r="7604" spans="1:17" x14ac:dyDescent="0.35">
      <c r="A7604" s="2">
        <v>44318</v>
      </c>
      <c r="B7604" t="s">
        <v>18</v>
      </c>
      <c r="C7604" t="s">
        <v>19</v>
      </c>
      <c r="D7604" t="s">
        <v>58</v>
      </c>
      <c r="E7604" s="3">
        <v>147562</v>
      </c>
      <c r="F7604" s="3">
        <v>10944</v>
      </c>
      <c r="G7604" t="s">
        <v>21</v>
      </c>
      <c r="H7604" s="3" t="s">
        <v>7634</v>
      </c>
      <c r="I7604" s="3">
        <f t="shared" si="1062"/>
        <v>-136618</v>
      </c>
      <c r="J7604" s="4">
        <f t="shared" si="1063"/>
        <v>-0.92583456445426326</v>
      </c>
      <c r="K7604" s="5">
        <f t="shared" si="1064"/>
        <v>7.4165435545736708E-2</v>
      </c>
      <c r="L7604" s="4" t="str">
        <f t="shared" si="1065"/>
        <v>Under Budget</v>
      </c>
      <c r="M7604">
        <f t="shared" si="1066"/>
        <v>2021</v>
      </c>
      <c r="N7604">
        <f t="shared" si="1067"/>
        <v>5</v>
      </c>
      <c r="O7604" t="str">
        <f t="shared" si="1068"/>
        <v>May</v>
      </c>
      <c r="P7604" t="str">
        <f t="shared" si="1069"/>
        <v>Q2</v>
      </c>
      <c r="Q7604" t="str">
        <f t="shared" si="1070"/>
        <v>2021-05</v>
      </c>
    </row>
    <row r="7605" spans="1:17" x14ac:dyDescent="0.35">
      <c r="A7605" s="2">
        <v>44734</v>
      </c>
      <c r="B7605" t="s">
        <v>28</v>
      </c>
      <c r="C7605" t="s">
        <v>43</v>
      </c>
      <c r="D7605" t="s">
        <v>30</v>
      </c>
      <c r="E7605" s="3">
        <v>51746</v>
      </c>
      <c r="F7605" s="3">
        <v>96459</v>
      </c>
      <c r="G7605" t="s">
        <v>35</v>
      </c>
      <c r="H7605" s="3" t="s">
        <v>7635</v>
      </c>
      <c r="I7605" s="3">
        <f t="shared" si="1062"/>
        <v>44713</v>
      </c>
      <c r="J7605" s="4">
        <f t="shared" si="1063"/>
        <v>0.86408611293626558</v>
      </c>
      <c r="K7605" s="5">
        <f t="shared" si="1064"/>
        <v>1.8640861129362656</v>
      </c>
      <c r="L7605" s="4" t="str">
        <f t="shared" si="1065"/>
        <v>Over Budget</v>
      </c>
      <c r="M7605">
        <f t="shared" si="1066"/>
        <v>2022</v>
      </c>
      <c r="N7605">
        <f t="shared" si="1067"/>
        <v>6</v>
      </c>
      <c r="O7605" t="str">
        <f t="shared" si="1068"/>
        <v>Jun</v>
      </c>
      <c r="P7605" t="str">
        <f t="shared" si="1069"/>
        <v>Q2</v>
      </c>
      <c r="Q7605" t="str">
        <f t="shared" si="1070"/>
        <v>2022-06</v>
      </c>
    </row>
    <row r="7606" spans="1:17" x14ac:dyDescent="0.35">
      <c r="A7606" s="2">
        <v>44572</v>
      </c>
      <c r="B7606" t="s">
        <v>18</v>
      </c>
      <c r="C7606" t="s">
        <v>23</v>
      </c>
      <c r="D7606" t="s">
        <v>30</v>
      </c>
      <c r="E7606" s="3">
        <v>19167</v>
      </c>
      <c r="F7606" s="3">
        <v>33117</v>
      </c>
      <c r="G7606" t="s">
        <v>26</v>
      </c>
      <c r="H7606" s="3" t="s">
        <v>7636</v>
      </c>
      <c r="I7606" s="3">
        <f t="shared" si="1062"/>
        <v>13950</v>
      </c>
      <c r="J7606" s="4">
        <f t="shared" si="1063"/>
        <v>0.72781342933166382</v>
      </c>
      <c r="K7606" s="5">
        <f t="shared" si="1064"/>
        <v>1.7278134293316638</v>
      </c>
      <c r="L7606" s="4" t="str">
        <f t="shared" si="1065"/>
        <v>Over Budget</v>
      </c>
      <c r="M7606">
        <f t="shared" si="1066"/>
        <v>2022</v>
      </c>
      <c r="N7606">
        <f t="shared" si="1067"/>
        <v>1</v>
      </c>
      <c r="O7606" t="str">
        <f t="shared" si="1068"/>
        <v>Jan</v>
      </c>
      <c r="P7606" t="str">
        <f t="shared" si="1069"/>
        <v>Q1</v>
      </c>
      <c r="Q7606" t="str">
        <f t="shared" si="1070"/>
        <v>2022-01</v>
      </c>
    </row>
    <row r="7607" spans="1:17" x14ac:dyDescent="0.35">
      <c r="A7607" s="2">
        <v>44278</v>
      </c>
      <c r="B7607" t="s">
        <v>18</v>
      </c>
      <c r="C7607" t="s">
        <v>29</v>
      </c>
      <c r="D7607" t="s">
        <v>58</v>
      </c>
      <c r="E7607" s="3">
        <v>29330</v>
      </c>
      <c r="F7607" s="3">
        <v>130357</v>
      </c>
      <c r="G7607" t="s">
        <v>35</v>
      </c>
      <c r="H7607" s="3" t="s">
        <v>7637</v>
      </c>
      <c r="I7607" s="3">
        <f t="shared" si="1062"/>
        <v>101027</v>
      </c>
      <c r="J7607" s="4">
        <f t="shared" si="1063"/>
        <v>3.4444936924650529</v>
      </c>
      <c r="K7607" s="5">
        <f t="shared" si="1064"/>
        <v>4.4444936924650529</v>
      </c>
      <c r="L7607" s="4" t="str">
        <f t="shared" si="1065"/>
        <v>Over Budget</v>
      </c>
      <c r="M7607">
        <f t="shared" si="1066"/>
        <v>2021</v>
      </c>
      <c r="N7607">
        <f t="shared" si="1067"/>
        <v>3</v>
      </c>
      <c r="O7607" t="str">
        <f t="shared" si="1068"/>
        <v>Mar</v>
      </c>
      <c r="P7607" t="str">
        <f t="shared" si="1069"/>
        <v>Q1</v>
      </c>
      <c r="Q7607" t="str">
        <f t="shared" si="1070"/>
        <v>2021-03</v>
      </c>
    </row>
    <row r="7608" spans="1:17" x14ac:dyDescent="0.35">
      <c r="A7608" s="2">
        <v>44688</v>
      </c>
      <c r="B7608" t="s">
        <v>28</v>
      </c>
      <c r="C7608" t="s">
        <v>34</v>
      </c>
      <c r="D7608" t="s">
        <v>39</v>
      </c>
      <c r="E7608" s="3">
        <v>85927</v>
      </c>
      <c r="F7608" s="3">
        <v>9153</v>
      </c>
      <c r="G7608" t="s">
        <v>35</v>
      </c>
      <c r="H7608" s="3" t="s">
        <v>7638</v>
      </c>
      <c r="I7608" s="3">
        <f t="shared" si="1062"/>
        <v>-76774</v>
      </c>
      <c r="J7608" s="4">
        <f t="shared" si="1063"/>
        <v>-0.89347934874951995</v>
      </c>
      <c r="K7608" s="5">
        <f t="shared" si="1064"/>
        <v>0.10652065125048006</v>
      </c>
      <c r="L7608" s="4" t="str">
        <f t="shared" si="1065"/>
        <v>Under Budget</v>
      </c>
      <c r="M7608">
        <f t="shared" si="1066"/>
        <v>2022</v>
      </c>
      <c r="N7608">
        <f t="shared" si="1067"/>
        <v>5</v>
      </c>
      <c r="O7608" t="str">
        <f t="shared" si="1068"/>
        <v>May</v>
      </c>
      <c r="P7608" t="str">
        <f t="shared" si="1069"/>
        <v>Q2</v>
      </c>
      <c r="Q7608" t="str">
        <f t="shared" si="1070"/>
        <v>2022-05</v>
      </c>
    </row>
    <row r="7609" spans="1:17" x14ac:dyDescent="0.35">
      <c r="A7609" s="2">
        <v>44552</v>
      </c>
      <c r="B7609" t="s">
        <v>23</v>
      </c>
      <c r="C7609" t="s">
        <v>19</v>
      </c>
      <c r="D7609" t="s">
        <v>39</v>
      </c>
      <c r="E7609" s="3">
        <v>132404</v>
      </c>
      <c r="F7609" s="3">
        <v>85317</v>
      </c>
      <c r="G7609" t="s">
        <v>26</v>
      </c>
      <c r="H7609" s="3" t="s">
        <v>7639</v>
      </c>
      <c r="I7609" s="3">
        <f t="shared" si="1062"/>
        <v>-47087</v>
      </c>
      <c r="J7609" s="4">
        <f t="shared" si="1063"/>
        <v>-0.35563124981118394</v>
      </c>
      <c r="K7609" s="5">
        <f t="shared" si="1064"/>
        <v>0.64436875018881601</v>
      </c>
      <c r="L7609" s="4" t="str">
        <f t="shared" si="1065"/>
        <v>Under Budget</v>
      </c>
      <c r="M7609">
        <f t="shared" si="1066"/>
        <v>2021</v>
      </c>
      <c r="N7609">
        <f t="shared" si="1067"/>
        <v>12</v>
      </c>
      <c r="O7609" t="str">
        <f t="shared" si="1068"/>
        <v>Dec</v>
      </c>
      <c r="P7609" t="str">
        <f t="shared" si="1069"/>
        <v>Q4</v>
      </c>
      <c r="Q7609" t="str">
        <f t="shared" si="1070"/>
        <v>2021-12</v>
      </c>
    </row>
    <row r="7610" spans="1:17" x14ac:dyDescent="0.35">
      <c r="A7610" s="2">
        <v>45121</v>
      </c>
      <c r="B7610" t="s">
        <v>18</v>
      </c>
      <c r="C7610" t="s">
        <v>23</v>
      </c>
      <c r="D7610" t="s">
        <v>39</v>
      </c>
      <c r="E7610" s="3">
        <v>46843</v>
      </c>
      <c r="F7610" s="3">
        <v>50706</v>
      </c>
      <c r="G7610" t="s">
        <v>26</v>
      </c>
      <c r="H7610" s="3" t="s">
        <v>7640</v>
      </c>
      <c r="I7610" s="3">
        <f t="shared" si="1062"/>
        <v>3863</v>
      </c>
      <c r="J7610" s="4">
        <f t="shared" si="1063"/>
        <v>8.2466964114168609E-2</v>
      </c>
      <c r="K7610" s="5">
        <f t="shared" si="1064"/>
        <v>1.0824669641141687</v>
      </c>
      <c r="L7610" s="4" t="str">
        <f t="shared" si="1065"/>
        <v>Over Budget</v>
      </c>
      <c r="M7610">
        <f t="shared" si="1066"/>
        <v>2023</v>
      </c>
      <c r="N7610">
        <f t="shared" si="1067"/>
        <v>7</v>
      </c>
      <c r="O7610" t="str">
        <f t="shared" si="1068"/>
        <v>Jul</v>
      </c>
      <c r="P7610" t="str">
        <f t="shared" si="1069"/>
        <v>Q3</v>
      </c>
      <c r="Q7610" t="str">
        <f t="shared" si="1070"/>
        <v>2023-07</v>
      </c>
    </row>
    <row r="7611" spans="1:17" x14ac:dyDescent="0.35">
      <c r="A7611" s="2">
        <v>45264</v>
      </c>
      <c r="B7611" t="s">
        <v>23</v>
      </c>
      <c r="C7611" t="s">
        <v>29</v>
      </c>
      <c r="D7611" t="s">
        <v>58</v>
      </c>
      <c r="E7611" s="3">
        <v>130784</v>
      </c>
      <c r="F7611" s="3">
        <v>91092</v>
      </c>
      <c r="G7611" t="s">
        <v>26</v>
      </c>
      <c r="H7611" s="3" t="s">
        <v>7641</v>
      </c>
      <c r="I7611" s="3">
        <f t="shared" si="1062"/>
        <v>-39692</v>
      </c>
      <c r="J7611" s="4">
        <f t="shared" si="1063"/>
        <v>-0.30349278199168095</v>
      </c>
      <c r="K7611" s="5">
        <f t="shared" si="1064"/>
        <v>0.69650721800831905</v>
      </c>
      <c r="L7611" s="4" t="str">
        <f t="shared" si="1065"/>
        <v>Under Budget</v>
      </c>
      <c r="M7611">
        <f t="shared" si="1066"/>
        <v>2023</v>
      </c>
      <c r="N7611">
        <f t="shared" si="1067"/>
        <v>12</v>
      </c>
      <c r="O7611" t="str">
        <f t="shared" si="1068"/>
        <v>Dec</v>
      </c>
      <c r="P7611" t="str">
        <f t="shared" si="1069"/>
        <v>Q4</v>
      </c>
      <c r="Q7611" t="str">
        <f t="shared" si="1070"/>
        <v>2023-12</v>
      </c>
    </row>
    <row r="7612" spans="1:17" x14ac:dyDescent="0.35">
      <c r="A7612" s="2">
        <v>45201</v>
      </c>
      <c r="B7612" t="s">
        <v>41</v>
      </c>
      <c r="C7612" t="s">
        <v>29</v>
      </c>
      <c r="D7612" t="s">
        <v>30</v>
      </c>
      <c r="E7612" s="3">
        <v>133216</v>
      </c>
      <c r="F7612" s="3">
        <v>66643</v>
      </c>
      <c r="G7612" t="s">
        <v>32</v>
      </c>
      <c r="H7612" s="3" t="s">
        <v>7642</v>
      </c>
      <c r="I7612" s="3">
        <f t="shared" si="1062"/>
        <v>-66573</v>
      </c>
      <c r="J7612" s="4">
        <f t="shared" si="1063"/>
        <v>-0.49973726879654096</v>
      </c>
      <c r="K7612" s="5">
        <f t="shared" si="1064"/>
        <v>0.5002627312034591</v>
      </c>
      <c r="L7612" s="4" t="str">
        <f t="shared" si="1065"/>
        <v>Under Budget</v>
      </c>
      <c r="M7612">
        <f t="shared" si="1066"/>
        <v>2023</v>
      </c>
      <c r="N7612">
        <f t="shared" si="1067"/>
        <v>10</v>
      </c>
      <c r="O7612" t="str">
        <f t="shared" si="1068"/>
        <v>Oct</v>
      </c>
      <c r="P7612" t="str">
        <f t="shared" si="1069"/>
        <v>Q4</v>
      </c>
      <c r="Q7612" t="str">
        <f t="shared" si="1070"/>
        <v>2023-10</v>
      </c>
    </row>
    <row r="7613" spans="1:17" x14ac:dyDescent="0.35">
      <c r="A7613" s="2">
        <v>44319</v>
      </c>
      <c r="B7613" t="s">
        <v>37</v>
      </c>
      <c r="C7613" t="s">
        <v>43</v>
      </c>
      <c r="D7613" t="s">
        <v>30</v>
      </c>
      <c r="E7613" s="3">
        <v>119435</v>
      </c>
      <c r="F7613" s="3">
        <v>159188</v>
      </c>
      <c r="G7613" t="s">
        <v>21</v>
      </c>
      <c r="H7613" s="3" t="s">
        <v>7643</v>
      </c>
      <c r="I7613" s="3">
        <f t="shared" si="1062"/>
        <v>39753</v>
      </c>
      <c r="J7613" s="4">
        <f t="shared" si="1063"/>
        <v>0.33284213170343702</v>
      </c>
      <c r="K7613" s="5">
        <f t="shared" si="1064"/>
        <v>1.3328421317034369</v>
      </c>
      <c r="L7613" s="4" t="str">
        <f t="shared" si="1065"/>
        <v>Over Budget</v>
      </c>
      <c r="M7613">
        <f t="shared" si="1066"/>
        <v>2021</v>
      </c>
      <c r="N7613">
        <f t="shared" si="1067"/>
        <v>5</v>
      </c>
      <c r="O7613" t="str">
        <f t="shared" si="1068"/>
        <v>May</v>
      </c>
      <c r="P7613" t="str">
        <f t="shared" si="1069"/>
        <v>Q2</v>
      </c>
      <c r="Q7613" t="str">
        <f t="shared" si="1070"/>
        <v>2021-05</v>
      </c>
    </row>
    <row r="7614" spans="1:17" x14ac:dyDescent="0.35">
      <c r="A7614" s="2">
        <v>44904</v>
      </c>
      <c r="B7614" t="s">
        <v>41</v>
      </c>
      <c r="C7614" t="s">
        <v>24</v>
      </c>
      <c r="D7614" t="s">
        <v>20</v>
      </c>
      <c r="E7614" s="3">
        <v>89278</v>
      </c>
      <c r="F7614" s="3">
        <v>146791</v>
      </c>
      <c r="G7614" t="s">
        <v>32</v>
      </c>
      <c r="H7614" s="3" t="s">
        <v>7644</v>
      </c>
      <c r="I7614" s="3">
        <f t="shared" si="1062"/>
        <v>57513</v>
      </c>
      <c r="J7614" s="4">
        <f t="shared" si="1063"/>
        <v>0.64420125898877667</v>
      </c>
      <c r="K7614" s="5">
        <f t="shared" si="1064"/>
        <v>1.6442012589887767</v>
      </c>
      <c r="L7614" s="4" t="str">
        <f t="shared" si="1065"/>
        <v>Over Budget</v>
      </c>
      <c r="M7614">
        <f t="shared" si="1066"/>
        <v>2022</v>
      </c>
      <c r="N7614">
        <f t="shared" si="1067"/>
        <v>12</v>
      </c>
      <c r="O7614" t="str">
        <f t="shared" si="1068"/>
        <v>Dec</v>
      </c>
      <c r="P7614" t="str">
        <f t="shared" si="1069"/>
        <v>Q4</v>
      </c>
      <c r="Q7614" t="str">
        <f t="shared" si="1070"/>
        <v>2022-12</v>
      </c>
    </row>
    <row r="7615" spans="1:17" x14ac:dyDescent="0.35">
      <c r="A7615" s="2">
        <v>44526</v>
      </c>
      <c r="B7615" t="s">
        <v>37</v>
      </c>
      <c r="C7615" t="s">
        <v>43</v>
      </c>
      <c r="D7615" t="s">
        <v>39</v>
      </c>
      <c r="E7615" s="3">
        <v>108969</v>
      </c>
      <c r="F7615" s="3">
        <v>44035</v>
      </c>
      <c r="G7615" t="s">
        <v>35</v>
      </c>
      <c r="H7615" s="3" t="s">
        <v>7645</v>
      </c>
      <c r="I7615" s="3">
        <f t="shared" si="1062"/>
        <v>-64934</v>
      </c>
      <c r="J7615" s="4">
        <f t="shared" si="1063"/>
        <v>-0.59589424515229106</v>
      </c>
      <c r="K7615" s="5">
        <f t="shared" si="1064"/>
        <v>0.404105754847709</v>
      </c>
      <c r="L7615" s="4" t="str">
        <f t="shared" si="1065"/>
        <v>Under Budget</v>
      </c>
      <c r="M7615">
        <f t="shared" si="1066"/>
        <v>2021</v>
      </c>
      <c r="N7615">
        <f t="shared" si="1067"/>
        <v>11</v>
      </c>
      <c r="O7615" t="str">
        <f t="shared" si="1068"/>
        <v>Nov</v>
      </c>
      <c r="P7615" t="str">
        <f t="shared" si="1069"/>
        <v>Q4</v>
      </c>
      <c r="Q7615" t="str">
        <f t="shared" si="1070"/>
        <v>2021-11</v>
      </c>
    </row>
    <row r="7616" spans="1:17" x14ac:dyDescent="0.35">
      <c r="A7616" s="2">
        <v>45187</v>
      </c>
      <c r="B7616" t="s">
        <v>41</v>
      </c>
      <c r="C7616" t="s">
        <v>29</v>
      </c>
      <c r="D7616" t="s">
        <v>58</v>
      </c>
      <c r="E7616" s="3">
        <v>139129</v>
      </c>
      <c r="F7616" s="3">
        <v>94424</v>
      </c>
      <c r="G7616" t="s">
        <v>26</v>
      </c>
      <c r="H7616" s="3" t="s">
        <v>7646</v>
      </c>
      <c r="I7616" s="3">
        <f t="shared" si="1062"/>
        <v>-44705</v>
      </c>
      <c r="J7616" s="4">
        <f t="shared" si="1063"/>
        <v>-0.3213205011176678</v>
      </c>
      <c r="K7616" s="5">
        <f t="shared" si="1064"/>
        <v>0.67867949888233225</v>
      </c>
      <c r="L7616" s="4" t="str">
        <f t="shared" si="1065"/>
        <v>Under Budget</v>
      </c>
      <c r="M7616">
        <f t="shared" si="1066"/>
        <v>2023</v>
      </c>
      <c r="N7616">
        <f t="shared" si="1067"/>
        <v>9</v>
      </c>
      <c r="O7616" t="str">
        <f t="shared" si="1068"/>
        <v>Sep</v>
      </c>
      <c r="P7616" t="str">
        <f t="shared" si="1069"/>
        <v>Q3</v>
      </c>
      <c r="Q7616" t="str">
        <f t="shared" si="1070"/>
        <v>2023-09</v>
      </c>
    </row>
    <row r="7617" spans="1:17" x14ac:dyDescent="0.35">
      <c r="A7617" s="2">
        <v>44519</v>
      </c>
      <c r="B7617" t="s">
        <v>37</v>
      </c>
      <c r="C7617" t="s">
        <v>43</v>
      </c>
      <c r="D7617" t="s">
        <v>20</v>
      </c>
      <c r="E7617" s="3">
        <v>142304</v>
      </c>
      <c r="F7617" s="3">
        <v>37554</v>
      </c>
      <c r="G7617" t="s">
        <v>26</v>
      </c>
      <c r="H7617" s="3" t="s">
        <v>7647</v>
      </c>
      <c r="I7617" s="3">
        <f t="shared" si="1062"/>
        <v>-104750</v>
      </c>
      <c r="J7617" s="4">
        <f t="shared" si="1063"/>
        <v>-0.73610017989655951</v>
      </c>
      <c r="K7617" s="5">
        <f t="shared" si="1064"/>
        <v>0.26389982010344054</v>
      </c>
      <c r="L7617" s="4" t="str">
        <f t="shared" si="1065"/>
        <v>Under Budget</v>
      </c>
      <c r="M7617">
        <f t="shared" si="1066"/>
        <v>2021</v>
      </c>
      <c r="N7617">
        <f t="shared" si="1067"/>
        <v>11</v>
      </c>
      <c r="O7617" t="str">
        <f t="shared" si="1068"/>
        <v>Nov</v>
      </c>
      <c r="P7617" t="str">
        <f t="shared" si="1069"/>
        <v>Q4</v>
      </c>
      <c r="Q7617" t="str">
        <f t="shared" si="1070"/>
        <v>2021-11</v>
      </c>
    </row>
    <row r="7618" spans="1:17" x14ac:dyDescent="0.35">
      <c r="A7618" s="2">
        <v>44966</v>
      </c>
      <c r="B7618" t="s">
        <v>18</v>
      </c>
      <c r="C7618" t="s">
        <v>19</v>
      </c>
      <c r="D7618" t="s">
        <v>30</v>
      </c>
      <c r="E7618" s="3">
        <v>87515</v>
      </c>
      <c r="F7618" s="3">
        <v>9222</v>
      </c>
      <c r="G7618" t="s">
        <v>32</v>
      </c>
      <c r="H7618" s="3" t="s">
        <v>7648</v>
      </c>
      <c r="I7618" s="3">
        <f t="shared" si="1062"/>
        <v>-78293</v>
      </c>
      <c r="J7618" s="4">
        <f t="shared" si="1063"/>
        <v>-0.89462377878078048</v>
      </c>
      <c r="K7618" s="5">
        <f t="shared" si="1064"/>
        <v>0.10537622121921957</v>
      </c>
      <c r="L7618" s="4" t="str">
        <f t="shared" si="1065"/>
        <v>Under Budget</v>
      </c>
      <c r="M7618">
        <f t="shared" si="1066"/>
        <v>2023</v>
      </c>
      <c r="N7618">
        <f t="shared" si="1067"/>
        <v>2</v>
      </c>
      <c r="O7618" t="str">
        <f t="shared" si="1068"/>
        <v>Feb</v>
      </c>
      <c r="P7618" t="str">
        <f t="shared" si="1069"/>
        <v>Q1</v>
      </c>
      <c r="Q7618" t="str">
        <f t="shared" si="1070"/>
        <v>2023-02</v>
      </c>
    </row>
    <row r="7619" spans="1:17" x14ac:dyDescent="0.35">
      <c r="A7619" s="2">
        <v>44629</v>
      </c>
      <c r="B7619" t="s">
        <v>28</v>
      </c>
      <c r="C7619" t="s">
        <v>23</v>
      </c>
      <c r="D7619" t="s">
        <v>20</v>
      </c>
      <c r="E7619" s="3">
        <v>34311</v>
      </c>
      <c r="F7619" s="3">
        <v>143712</v>
      </c>
      <c r="G7619" t="s">
        <v>35</v>
      </c>
      <c r="H7619" s="3" t="s">
        <v>7649</v>
      </c>
      <c r="I7619" s="3">
        <f t="shared" si="1062"/>
        <v>109401</v>
      </c>
      <c r="J7619" s="4">
        <f t="shared" si="1063"/>
        <v>3.1885109731572965</v>
      </c>
      <c r="K7619" s="5">
        <f t="shared" si="1064"/>
        <v>4.1885109731572969</v>
      </c>
      <c r="L7619" s="4" t="str">
        <f t="shared" si="1065"/>
        <v>Over Budget</v>
      </c>
      <c r="M7619">
        <f t="shared" si="1066"/>
        <v>2022</v>
      </c>
      <c r="N7619">
        <f t="shared" si="1067"/>
        <v>3</v>
      </c>
      <c r="O7619" t="str">
        <f t="shared" si="1068"/>
        <v>Mar</v>
      </c>
      <c r="P7619" t="str">
        <f t="shared" si="1069"/>
        <v>Q1</v>
      </c>
      <c r="Q7619" t="str">
        <f t="shared" si="1070"/>
        <v>2022-03</v>
      </c>
    </row>
    <row r="7620" spans="1:17" x14ac:dyDescent="0.35">
      <c r="A7620" s="2">
        <v>44906</v>
      </c>
      <c r="B7620" t="s">
        <v>28</v>
      </c>
      <c r="C7620" t="s">
        <v>29</v>
      </c>
      <c r="D7620" t="s">
        <v>39</v>
      </c>
      <c r="E7620" s="3">
        <v>107627</v>
      </c>
      <c r="F7620" s="3">
        <v>143986</v>
      </c>
      <c r="G7620" t="s">
        <v>21</v>
      </c>
      <c r="H7620" s="3" t="s">
        <v>7650</v>
      </c>
      <c r="I7620" s="3">
        <f t="shared" si="1062"/>
        <v>36359</v>
      </c>
      <c r="J7620" s="4">
        <f t="shared" si="1063"/>
        <v>0.337824151932136</v>
      </c>
      <c r="K7620" s="5">
        <f t="shared" si="1064"/>
        <v>1.3378241519321359</v>
      </c>
      <c r="L7620" s="4" t="str">
        <f t="shared" si="1065"/>
        <v>Over Budget</v>
      </c>
      <c r="M7620">
        <f t="shared" si="1066"/>
        <v>2022</v>
      </c>
      <c r="N7620">
        <f t="shared" si="1067"/>
        <v>12</v>
      </c>
      <c r="O7620" t="str">
        <f t="shared" si="1068"/>
        <v>Dec</v>
      </c>
      <c r="P7620" t="str">
        <f t="shared" si="1069"/>
        <v>Q4</v>
      </c>
      <c r="Q7620" t="str">
        <f t="shared" si="1070"/>
        <v>2022-12</v>
      </c>
    </row>
    <row r="7621" spans="1:17" x14ac:dyDescent="0.35">
      <c r="A7621" s="2">
        <v>44990</v>
      </c>
      <c r="B7621" t="s">
        <v>55</v>
      </c>
      <c r="C7621" t="s">
        <v>19</v>
      </c>
      <c r="D7621" t="s">
        <v>25</v>
      </c>
      <c r="E7621" s="3">
        <v>85489</v>
      </c>
      <c r="F7621" s="3">
        <v>124176</v>
      </c>
      <c r="G7621" t="s">
        <v>35</v>
      </c>
      <c r="H7621" s="3" t="s">
        <v>7651</v>
      </c>
      <c r="I7621" s="3">
        <f t="shared" ref="I7621:I7684" si="1071">F7621-E7621</f>
        <v>38687</v>
      </c>
      <c r="J7621" s="4">
        <f t="shared" ref="J7621:J7684" si="1072">IFERROR(I7621/E7621,0)</f>
        <v>0.45253775339517366</v>
      </c>
      <c r="K7621" s="5">
        <f t="shared" ref="K7621:K7684" si="1073">IFERROR(F7621/E7621,0)</f>
        <v>1.4525377533951735</v>
      </c>
      <c r="L7621" s="4" t="str">
        <f t="shared" ref="L7621:L7684" si="1074">IF(I7621&gt;0,"Over Budget",IF(I7621&lt;0,"Under Budget","On Budget"))</f>
        <v>Over Budget</v>
      </c>
      <c r="M7621">
        <f t="shared" ref="M7621:M7684" si="1075">YEAR(A7621)</f>
        <v>2023</v>
      </c>
      <c r="N7621">
        <f t="shared" ref="N7621:N7684" si="1076">MONTH(A7621)</f>
        <v>3</v>
      </c>
      <c r="O7621" t="str">
        <f t="shared" ref="O7621:O7684" si="1077">TEXT(A7621,"mmm")</f>
        <v>Mar</v>
      </c>
      <c r="P7621" t="str">
        <f t="shared" ref="P7621:P7684" si="1078">"Q"&amp;ROUNDUP(MONTH(A7621)/3,0)</f>
        <v>Q1</v>
      </c>
      <c r="Q7621" t="str">
        <f t="shared" ref="Q7621:Q7684" si="1079">TEXT(A7621,"yyyy-mm")</f>
        <v>2023-03</v>
      </c>
    </row>
    <row r="7622" spans="1:17" x14ac:dyDescent="0.35">
      <c r="A7622" s="2">
        <v>44908</v>
      </c>
      <c r="B7622" t="s">
        <v>37</v>
      </c>
      <c r="C7622" t="s">
        <v>23</v>
      </c>
      <c r="D7622" t="s">
        <v>39</v>
      </c>
      <c r="E7622" s="3">
        <v>40767</v>
      </c>
      <c r="F7622" s="3">
        <v>166809</v>
      </c>
      <c r="G7622" t="s">
        <v>26</v>
      </c>
      <c r="H7622" s="3" t="s">
        <v>7652</v>
      </c>
      <c r="I7622" s="3">
        <f t="shared" si="1071"/>
        <v>126042</v>
      </c>
      <c r="J7622" s="4">
        <f t="shared" si="1072"/>
        <v>3.0917653984840681</v>
      </c>
      <c r="K7622" s="5">
        <f t="shared" si="1073"/>
        <v>4.0917653984840676</v>
      </c>
      <c r="L7622" s="4" t="str">
        <f t="shared" si="1074"/>
        <v>Over Budget</v>
      </c>
      <c r="M7622">
        <f t="shared" si="1075"/>
        <v>2022</v>
      </c>
      <c r="N7622">
        <f t="shared" si="1076"/>
        <v>12</v>
      </c>
      <c r="O7622" t="str">
        <f t="shared" si="1077"/>
        <v>Dec</v>
      </c>
      <c r="P7622" t="str">
        <f t="shared" si="1078"/>
        <v>Q4</v>
      </c>
      <c r="Q7622" t="str">
        <f t="shared" si="1079"/>
        <v>2022-12</v>
      </c>
    </row>
    <row r="7623" spans="1:17" x14ac:dyDescent="0.35">
      <c r="A7623" s="2">
        <v>44735</v>
      </c>
      <c r="B7623" t="s">
        <v>55</v>
      </c>
      <c r="C7623" t="s">
        <v>19</v>
      </c>
      <c r="D7623" t="s">
        <v>39</v>
      </c>
      <c r="E7623" s="3">
        <v>98094</v>
      </c>
      <c r="F7623" s="3">
        <v>19086</v>
      </c>
      <c r="G7623" t="s">
        <v>35</v>
      </c>
      <c r="H7623" s="3" t="s">
        <v>7653</v>
      </c>
      <c r="I7623" s="3">
        <f t="shared" si="1071"/>
        <v>-79008</v>
      </c>
      <c r="J7623" s="4">
        <f t="shared" si="1072"/>
        <v>-0.80543152486390601</v>
      </c>
      <c r="K7623" s="5">
        <f t="shared" si="1073"/>
        <v>0.19456847513609396</v>
      </c>
      <c r="L7623" s="4" t="str">
        <f t="shared" si="1074"/>
        <v>Under Budget</v>
      </c>
      <c r="M7623">
        <f t="shared" si="1075"/>
        <v>2022</v>
      </c>
      <c r="N7623">
        <f t="shared" si="1076"/>
        <v>6</v>
      </c>
      <c r="O7623" t="str">
        <f t="shared" si="1077"/>
        <v>Jun</v>
      </c>
      <c r="P7623" t="str">
        <f t="shared" si="1078"/>
        <v>Q2</v>
      </c>
      <c r="Q7623" t="str">
        <f t="shared" si="1079"/>
        <v>2022-06</v>
      </c>
    </row>
    <row r="7624" spans="1:17" x14ac:dyDescent="0.35">
      <c r="A7624" s="2">
        <v>44797</v>
      </c>
      <c r="B7624" t="s">
        <v>23</v>
      </c>
      <c r="C7624" t="s">
        <v>34</v>
      </c>
      <c r="D7624" t="s">
        <v>58</v>
      </c>
      <c r="E7624" s="3">
        <v>71110</v>
      </c>
      <c r="F7624" s="3">
        <v>26195</v>
      </c>
      <c r="G7624" t="s">
        <v>32</v>
      </c>
      <c r="H7624" s="3" t="s">
        <v>7654</v>
      </c>
      <c r="I7624" s="3">
        <f t="shared" si="1071"/>
        <v>-44915</v>
      </c>
      <c r="J7624" s="4">
        <f t="shared" si="1072"/>
        <v>-0.63162705667276053</v>
      </c>
      <c r="K7624" s="5">
        <f t="shared" si="1073"/>
        <v>0.36837294332723947</v>
      </c>
      <c r="L7624" s="4" t="str">
        <f t="shared" si="1074"/>
        <v>Under Budget</v>
      </c>
      <c r="M7624">
        <f t="shared" si="1075"/>
        <v>2022</v>
      </c>
      <c r="N7624">
        <f t="shared" si="1076"/>
        <v>8</v>
      </c>
      <c r="O7624" t="str">
        <f t="shared" si="1077"/>
        <v>Aug</v>
      </c>
      <c r="P7624" t="str">
        <f t="shared" si="1078"/>
        <v>Q3</v>
      </c>
      <c r="Q7624" t="str">
        <f t="shared" si="1079"/>
        <v>2022-08</v>
      </c>
    </row>
    <row r="7625" spans="1:17" x14ac:dyDescent="0.35">
      <c r="A7625" s="2">
        <v>44453</v>
      </c>
      <c r="B7625" t="s">
        <v>23</v>
      </c>
      <c r="C7625" t="s">
        <v>24</v>
      </c>
      <c r="D7625" t="s">
        <v>25</v>
      </c>
      <c r="E7625" s="3">
        <v>30954</v>
      </c>
      <c r="F7625" s="3">
        <v>70391</v>
      </c>
      <c r="G7625" t="s">
        <v>35</v>
      </c>
      <c r="H7625" s="3" t="s">
        <v>7655</v>
      </c>
      <c r="I7625" s="3">
        <f t="shared" si="1071"/>
        <v>39437</v>
      </c>
      <c r="J7625" s="4">
        <f t="shared" si="1072"/>
        <v>1.2740518188279382</v>
      </c>
      <c r="K7625" s="5">
        <f t="shared" si="1073"/>
        <v>2.2740518188279384</v>
      </c>
      <c r="L7625" s="4" t="str">
        <f t="shared" si="1074"/>
        <v>Over Budget</v>
      </c>
      <c r="M7625">
        <f t="shared" si="1075"/>
        <v>2021</v>
      </c>
      <c r="N7625">
        <f t="shared" si="1076"/>
        <v>9</v>
      </c>
      <c r="O7625" t="str">
        <f t="shared" si="1077"/>
        <v>Sep</v>
      </c>
      <c r="P7625" t="str">
        <f t="shared" si="1078"/>
        <v>Q3</v>
      </c>
      <c r="Q7625" t="str">
        <f t="shared" si="1079"/>
        <v>2021-09</v>
      </c>
    </row>
    <row r="7626" spans="1:17" x14ac:dyDescent="0.35">
      <c r="A7626" s="2">
        <v>45067</v>
      </c>
      <c r="B7626" t="s">
        <v>55</v>
      </c>
      <c r="C7626" t="s">
        <v>24</v>
      </c>
      <c r="D7626" t="s">
        <v>25</v>
      </c>
      <c r="E7626" s="3">
        <v>17424</v>
      </c>
      <c r="F7626" s="3">
        <v>144759</v>
      </c>
      <c r="G7626" t="s">
        <v>32</v>
      </c>
      <c r="H7626" s="3" t="s">
        <v>7656</v>
      </c>
      <c r="I7626" s="3">
        <f t="shared" si="1071"/>
        <v>127335</v>
      </c>
      <c r="J7626" s="4">
        <f t="shared" si="1072"/>
        <v>7.3080234159779618</v>
      </c>
      <c r="K7626" s="5">
        <f t="shared" si="1073"/>
        <v>8.3080234159779618</v>
      </c>
      <c r="L7626" s="4" t="str">
        <f t="shared" si="1074"/>
        <v>Over Budget</v>
      </c>
      <c r="M7626">
        <f t="shared" si="1075"/>
        <v>2023</v>
      </c>
      <c r="N7626">
        <f t="shared" si="1076"/>
        <v>5</v>
      </c>
      <c r="O7626" t="str">
        <f t="shared" si="1077"/>
        <v>May</v>
      </c>
      <c r="P7626" t="str">
        <f t="shared" si="1078"/>
        <v>Q2</v>
      </c>
      <c r="Q7626" t="str">
        <f t="shared" si="1079"/>
        <v>2023-05</v>
      </c>
    </row>
    <row r="7627" spans="1:17" x14ac:dyDescent="0.35">
      <c r="A7627" s="2">
        <v>45095</v>
      </c>
      <c r="B7627" t="s">
        <v>37</v>
      </c>
      <c r="C7627" t="s">
        <v>24</v>
      </c>
      <c r="D7627" t="s">
        <v>25</v>
      </c>
      <c r="E7627" s="3">
        <v>81898</v>
      </c>
      <c r="F7627" s="3">
        <v>17964</v>
      </c>
      <c r="G7627" t="s">
        <v>35</v>
      </c>
      <c r="H7627" s="3" t="s">
        <v>7657</v>
      </c>
      <c r="I7627" s="3">
        <f t="shared" si="1071"/>
        <v>-63934</v>
      </c>
      <c r="J7627" s="4">
        <f t="shared" si="1072"/>
        <v>-0.78065398422427901</v>
      </c>
      <c r="K7627" s="5">
        <f t="shared" si="1073"/>
        <v>0.21934601577572102</v>
      </c>
      <c r="L7627" s="4" t="str">
        <f t="shared" si="1074"/>
        <v>Under Budget</v>
      </c>
      <c r="M7627">
        <f t="shared" si="1075"/>
        <v>2023</v>
      </c>
      <c r="N7627">
        <f t="shared" si="1076"/>
        <v>6</v>
      </c>
      <c r="O7627" t="str">
        <f t="shared" si="1077"/>
        <v>Jun</v>
      </c>
      <c r="P7627" t="str">
        <f t="shared" si="1078"/>
        <v>Q2</v>
      </c>
      <c r="Q7627" t="str">
        <f t="shared" si="1079"/>
        <v>2023-06</v>
      </c>
    </row>
    <row r="7628" spans="1:17" x14ac:dyDescent="0.35">
      <c r="A7628" s="2">
        <v>45005</v>
      </c>
      <c r="B7628" t="s">
        <v>28</v>
      </c>
      <c r="C7628" t="s">
        <v>34</v>
      </c>
      <c r="D7628" t="s">
        <v>30</v>
      </c>
      <c r="E7628" s="3">
        <v>80074</v>
      </c>
      <c r="F7628" s="3">
        <v>54023</v>
      </c>
      <c r="G7628" t="s">
        <v>35</v>
      </c>
      <c r="H7628" s="3" t="s">
        <v>7658</v>
      </c>
      <c r="I7628" s="3">
        <f t="shared" si="1071"/>
        <v>-26051</v>
      </c>
      <c r="J7628" s="4">
        <f t="shared" si="1072"/>
        <v>-0.32533656367859731</v>
      </c>
      <c r="K7628" s="5">
        <f t="shared" si="1073"/>
        <v>0.67466343632140269</v>
      </c>
      <c r="L7628" s="4" t="str">
        <f t="shared" si="1074"/>
        <v>Under Budget</v>
      </c>
      <c r="M7628">
        <f t="shared" si="1075"/>
        <v>2023</v>
      </c>
      <c r="N7628">
        <f t="shared" si="1076"/>
        <v>3</v>
      </c>
      <c r="O7628" t="str">
        <f t="shared" si="1077"/>
        <v>Mar</v>
      </c>
      <c r="P7628" t="str">
        <f t="shared" si="1078"/>
        <v>Q1</v>
      </c>
      <c r="Q7628" t="str">
        <f t="shared" si="1079"/>
        <v>2023-03</v>
      </c>
    </row>
    <row r="7629" spans="1:17" x14ac:dyDescent="0.35">
      <c r="A7629" s="2">
        <v>44873</v>
      </c>
      <c r="B7629" t="s">
        <v>37</v>
      </c>
      <c r="C7629" t="s">
        <v>29</v>
      </c>
      <c r="D7629" t="s">
        <v>20</v>
      </c>
      <c r="E7629" s="3">
        <v>16644</v>
      </c>
      <c r="F7629" s="3">
        <v>104846</v>
      </c>
      <c r="G7629" t="s">
        <v>32</v>
      </c>
      <c r="H7629" s="3" t="s">
        <v>7659</v>
      </c>
      <c r="I7629" s="3">
        <f t="shared" si="1071"/>
        <v>88202</v>
      </c>
      <c r="J7629" s="4">
        <f t="shared" si="1072"/>
        <v>5.299327084835376</v>
      </c>
      <c r="K7629" s="5">
        <f t="shared" si="1073"/>
        <v>6.299327084835376</v>
      </c>
      <c r="L7629" s="4" t="str">
        <f t="shared" si="1074"/>
        <v>Over Budget</v>
      </c>
      <c r="M7629">
        <f t="shared" si="1075"/>
        <v>2022</v>
      </c>
      <c r="N7629">
        <f t="shared" si="1076"/>
        <v>11</v>
      </c>
      <c r="O7629" t="str">
        <f t="shared" si="1077"/>
        <v>Nov</v>
      </c>
      <c r="P7629" t="str">
        <f t="shared" si="1078"/>
        <v>Q4</v>
      </c>
      <c r="Q7629" t="str">
        <f t="shared" si="1079"/>
        <v>2022-11</v>
      </c>
    </row>
    <row r="7630" spans="1:17" x14ac:dyDescent="0.35">
      <c r="A7630" s="2">
        <v>44467</v>
      </c>
      <c r="B7630" t="s">
        <v>23</v>
      </c>
      <c r="C7630" t="s">
        <v>29</v>
      </c>
      <c r="D7630" t="s">
        <v>30</v>
      </c>
      <c r="E7630" s="3">
        <v>33778</v>
      </c>
      <c r="F7630" s="3">
        <v>144433</v>
      </c>
      <c r="G7630" t="s">
        <v>32</v>
      </c>
      <c r="H7630" s="3" t="s">
        <v>7660</v>
      </c>
      <c r="I7630" s="3">
        <f t="shared" si="1071"/>
        <v>110655</v>
      </c>
      <c r="J7630" s="4">
        <f t="shared" si="1072"/>
        <v>3.2759488424418262</v>
      </c>
      <c r="K7630" s="5">
        <f t="shared" si="1073"/>
        <v>4.2759488424418262</v>
      </c>
      <c r="L7630" s="4" t="str">
        <f t="shared" si="1074"/>
        <v>Over Budget</v>
      </c>
      <c r="M7630">
        <f t="shared" si="1075"/>
        <v>2021</v>
      </c>
      <c r="N7630">
        <f t="shared" si="1076"/>
        <v>9</v>
      </c>
      <c r="O7630" t="str">
        <f t="shared" si="1077"/>
        <v>Sep</v>
      </c>
      <c r="P7630" t="str">
        <f t="shared" si="1078"/>
        <v>Q3</v>
      </c>
      <c r="Q7630" t="str">
        <f t="shared" si="1079"/>
        <v>2021-09</v>
      </c>
    </row>
    <row r="7631" spans="1:17" x14ac:dyDescent="0.35">
      <c r="A7631" s="2">
        <v>44746</v>
      </c>
      <c r="B7631" t="s">
        <v>18</v>
      </c>
      <c r="C7631" t="s">
        <v>34</v>
      </c>
      <c r="D7631" t="s">
        <v>25</v>
      </c>
      <c r="E7631" s="3">
        <v>41488</v>
      </c>
      <c r="F7631" s="3">
        <v>85051</v>
      </c>
      <c r="G7631" t="s">
        <v>21</v>
      </c>
      <c r="H7631" s="3" t="s">
        <v>7661</v>
      </c>
      <c r="I7631" s="3">
        <f t="shared" si="1071"/>
        <v>43563</v>
      </c>
      <c r="J7631" s="4">
        <f t="shared" si="1072"/>
        <v>1.0500144620131122</v>
      </c>
      <c r="K7631" s="5">
        <f t="shared" si="1073"/>
        <v>2.0500144620131122</v>
      </c>
      <c r="L7631" s="4" t="str">
        <f t="shared" si="1074"/>
        <v>Over Budget</v>
      </c>
      <c r="M7631">
        <f t="shared" si="1075"/>
        <v>2022</v>
      </c>
      <c r="N7631">
        <f t="shared" si="1076"/>
        <v>7</v>
      </c>
      <c r="O7631" t="str">
        <f t="shared" si="1077"/>
        <v>Jul</v>
      </c>
      <c r="P7631" t="str">
        <f t="shared" si="1078"/>
        <v>Q3</v>
      </c>
      <c r="Q7631" t="str">
        <f t="shared" si="1079"/>
        <v>2022-07</v>
      </c>
    </row>
    <row r="7632" spans="1:17" x14ac:dyDescent="0.35">
      <c r="A7632" s="2">
        <v>44764</v>
      </c>
      <c r="B7632" t="s">
        <v>55</v>
      </c>
      <c r="C7632" t="s">
        <v>24</v>
      </c>
      <c r="D7632" t="s">
        <v>58</v>
      </c>
      <c r="E7632" s="3">
        <v>145422</v>
      </c>
      <c r="F7632" s="3">
        <v>111268</v>
      </c>
      <c r="G7632" t="s">
        <v>21</v>
      </c>
      <c r="H7632" s="3" t="s">
        <v>7662</v>
      </c>
      <c r="I7632" s="3">
        <f t="shared" si="1071"/>
        <v>-34154</v>
      </c>
      <c r="J7632" s="4">
        <f t="shared" si="1072"/>
        <v>-0.2348613002159233</v>
      </c>
      <c r="K7632" s="5">
        <f t="shared" si="1073"/>
        <v>0.76513869978407667</v>
      </c>
      <c r="L7632" s="4" t="str">
        <f t="shared" si="1074"/>
        <v>Under Budget</v>
      </c>
      <c r="M7632">
        <f t="shared" si="1075"/>
        <v>2022</v>
      </c>
      <c r="N7632">
        <f t="shared" si="1076"/>
        <v>7</v>
      </c>
      <c r="O7632" t="str">
        <f t="shared" si="1077"/>
        <v>Jul</v>
      </c>
      <c r="P7632" t="str">
        <f t="shared" si="1078"/>
        <v>Q3</v>
      </c>
      <c r="Q7632" t="str">
        <f t="shared" si="1079"/>
        <v>2022-07</v>
      </c>
    </row>
    <row r="7633" spans="1:17" x14ac:dyDescent="0.35">
      <c r="A7633" s="2">
        <v>45182</v>
      </c>
      <c r="B7633" t="s">
        <v>55</v>
      </c>
      <c r="C7633" t="s">
        <v>24</v>
      </c>
      <c r="D7633" t="s">
        <v>39</v>
      </c>
      <c r="E7633" s="3">
        <v>141141</v>
      </c>
      <c r="F7633" s="3">
        <v>121685</v>
      </c>
      <c r="G7633" t="s">
        <v>35</v>
      </c>
      <c r="H7633" s="3" t="s">
        <v>7663</v>
      </c>
      <c r="I7633" s="3">
        <f t="shared" si="1071"/>
        <v>-19456</v>
      </c>
      <c r="J7633" s="4">
        <f t="shared" si="1072"/>
        <v>-0.13784796763520168</v>
      </c>
      <c r="K7633" s="5">
        <f t="shared" si="1073"/>
        <v>0.86215203236479832</v>
      </c>
      <c r="L7633" s="4" t="str">
        <f t="shared" si="1074"/>
        <v>Under Budget</v>
      </c>
      <c r="M7633">
        <f t="shared" si="1075"/>
        <v>2023</v>
      </c>
      <c r="N7633">
        <f t="shared" si="1076"/>
        <v>9</v>
      </c>
      <c r="O7633" t="str">
        <f t="shared" si="1077"/>
        <v>Sep</v>
      </c>
      <c r="P7633" t="str">
        <f t="shared" si="1078"/>
        <v>Q3</v>
      </c>
      <c r="Q7633" t="str">
        <f t="shared" si="1079"/>
        <v>2023-09</v>
      </c>
    </row>
    <row r="7634" spans="1:17" x14ac:dyDescent="0.35">
      <c r="A7634" s="2">
        <v>44555</v>
      </c>
      <c r="B7634" t="s">
        <v>23</v>
      </c>
      <c r="C7634" t="s">
        <v>23</v>
      </c>
      <c r="D7634" t="s">
        <v>39</v>
      </c>
      <c r="E7634" s="3">
        <v>17169</v>
      </c>
      <c r="F7634" s="3">
        <v>87626</v>
      </c>
      <c r="G7634" t="s">
        <v>26</v>
      </c>
      <c r="H7634" s="3" t="s">
        <v>7664</v>
      </c>
      <c r="I7634" s="3">
        <f t="shared" si="1071"/>
        <v>70457</v>
      </c>
      <c r="J7634" s="4">
        <f t="shared" si="1072"/>
        <v>4.1037334731201582</v>
      </c>
      <c r="K7634" s="5">
        <f t="shared" si="1073"/>
        <v>5.1037334731201582</v>
      </c>
      <c r="L7634" s="4" t="str">
        <f t="shared" si="1074"/>
        <v>Over Budget</v>
      </c>
      <c r="M7634">
        <f t="shared" si="1075"/>
        <v>2021</v>
      </c>
      <c r="N7634">
        <f t="shared" si="1076"/>
        <v>12</v>
      </c>
      <c r="O7634" t="str">
        <f t="shared" si="1077"/>
        <v>Dec</v>
      </c>
      <c r="P7634" t="str">
        <f t="shared" si="1078"/>
        <v>Q4</v>
      </c>
      <c r="Q7634" t="str">
        <f t="shared" si="1079"/>
        <v>2021-12</v>
      </c>
    </row>
    <row r="7635" spans="1:17" x14ac:dyDescent="0.35">
      <c r="A7635" s="2">
        <v>44994</v>
      </c>
      <c r="B7635" t="s">
        <v>37</v>
      </c>
      <c r="C7635" t="s">
        <v>23</v>
      </c>
      <c r="D7635" t="s">
        <v>30</v>
      </c>
      <c r="E7635" s="3">
        <v>139348</v>
      </c>
      <c r="F7635" s="3">
        <v>84505</v>
      </c>
      <c r="G7635" t="s">
        <v>26</v>
      </c>
      <c r="H7635" s="3" t="s">
        <v>7665</v>
      </c>
      <c r="I7635" s="3">
        <f t="shared" si="1071"/>
        <v>-54843</v>
      </c>
      <c r="J7635" s="4">
        <f t="shared" si="1072"/>
        <v>-0.39356861957114564</v>
      </c>
      <c r="K7635" s="5">
        <f t="shared" si="1073"/>
        <v>0.60643138042885436</v>
      </c>
      <c r="L7635" s="4" t="str">
        <f t="shared" si="1074"/>
        <v>Under Budget</v>
      </c>
      <c r="M7635">
        <f t="shared" si="1075"/>
        <v>2023</v>
      </c>
      <c r="N7635">
        <f t="shared" si="1076"/>
        <v>3</v>
      </c>
      <c r="O7635" t="str">
        <f t="shared" si="1077"/>
        <v>Mar</v>
      </c>
      <c r="P7635" t="str">
        <f t="shared" si="1078"/>
        <v>Q1</v>
      </c>
      <c r="Q7635" t="str">
        <f t="shared" si="1079"/>
        <v>2023-03</v>
      </c>
    </row>
    <row r="7636" spans="1:17" x14ac:dyDescent="0.35">
      <c r="A7636" s="2">
        <v>45083</v>
      </c>
      <c r="B7636" t="s">
        <v>55</v>
      </c>
      <c r="C7636" t="s">
        <v>43</v>
      </c>
      <c r="D7636" t="s">
        <v>30</v>
      </c>
      <c r="E7636" s="3">
        <v>130622</v>
      </c>
      <c r="F7636" s="3">
        <v>78727</v>
      </c>
      <c r="G7636" t="s">
        <v>21</v>
      </c>
      <c r="H7636" s="3" t="s">
        <v>7666</v>
      </c>
      <c r="I7636" s="3">
        <f t="shared" si="1071"/>
        <v>-51895</v>
      </c>
      <c r="J7636" s="4">
        <f t="shared" si="1072"/>
        <v>-0.39729142104699056</v>
      </c>
      <c r="K7636" s="5">
        <f t="shared" si="1073"/>
        <v>0.60270857895300944</v>
      </c>
      <c r="L7636" s="4" t="str">
        <f t="shared" si="1074"/>
        <v>Under Budget</v>
      </c>
      <c r="M7636">
        <f t="shared" si="1075"/>
        <v>2023</v>
      </c>
      <c r="N7636">
        <f t="shared" si="1076"/>
        <v>6</v>
      </c>
      <c r="O7636" t="str">
        <f t="shared" si="1077"/>
        <v>Jun</v>
      </c>
      <c r="P7636" t="str">
        <f t="shared" si="1078"/>
        <v>Q2</v>
      </c>
      <c r="Q7636" t="str">
        <f t="shared" si="1079"/>
        <v>2023-06</v>
      </c>
    </row>
    <row r="7637" spans="1:17" x14ac:dyDescent="0.35">
      <c r="A7637" s="2">
        <v>44407</v>
      </c>
      <c r="B7637" t="s">
        <v>28</v>
      </c>
      <c r="C7637" t="s">
        <v>19</v>
      </c>
      <c r="D7637" t="s">
        <v>58</v>
      </c>
      <c r="E7637" s="3">
        <v>142578</v>
      </c>
      <c r="F7637" s="3">
        <v>110920</v>
      </c>
      <c r="G7637" t="s">
        <v>21</v>
      </c>
      <c r="H7637" s="3" t="s">
        <v>7667</v>
      </c>
      <c r="I7637" s="3">
        <f t="shared" si="1071"/>
        <v>-31658</v>
      </c>
      <c r="J7637" s="4">
        <f t="shared" si="1072"/>
        <v>-0.22203986589796462</v>
      </c>
      <c r="K7637" s="5">
        <f t="shared" si="1073"/>
        <v>0.77796013410203535</v>
      </c>
      <c r="L7637" s="4" t="str">
        <f t="shared" si="1074"/>
        <v>Under Budget</v>
      </c>
      <c r="M7637">
        <f t="shared" si="1075"/>
        <v>2021</v>
      </c>
      <c r="N7637">
        <f t="shared" si="1076"/>
        <v>7</v>
      </c>
      <c r="O7637" t="str">
        <f t="shared" si="1077"/>
        <v>Jul</v>
      </c>
      <c r="P7637" t="str">
        <f t="shared" si="1078"/>
        <v>Q3</v>
      </c>
      <c r="Q7637" t="str">
        <f t="shared" si="1079"/>
        <v>2021-07</v>
      </c>
    </row>
    <row r="7638" spans="1:17" x14ac:dyDescent="0.35">
      <c r="A7638" s="2">
        <v>44483</v>
      </c>
      <c r="B7638" t="s">
        <v>55</v>
      </c>
      <c r="C7638" t="s">
        <v>23</v>
      </c>
      <c r="D7638" t="s">
        <v>39</v>
      </c>
      <c r="E7638" s="3">
        <v>40865</v>
      </c>
      <c r="F7638" s="3">
        <v>33484</v>
      </c>
      <c r="G7638" t="s">
        <v>35</v>
      </c>
      <c r="H7638" s="3" t="s">
        <v>7668</v>
      </c>
      <c r="I7638" s="3">
        <f t="shared" si="1071"/>
        <v>-7381</v>
      </c>
      <c r="J7638" s="4">
        <f t="shared" si="1072"/>
        <v>-0.18061911170928668</v>
      </c>
      <c r="K7638" s="5">
        <f t="shared" si="1073"/>
        <v>0.81938088829071332</v>
      </c>
      <c r="L7638" s="4" t="str">
        <f t="shared" si="1074"/>
        <v>Under Budget</v>
      </c>
      <c r="M7638">
        <f t="shared" si="1075"/>
        <v>2021</v>
      </c>
      <c r="N7638">
        <f t="shared" si="1076"/>
        <v>10</v>
      </c>
      <c r="O7638" t="str">
        <f t="shared" si="1077"/>
        <v>Oct</v>
      </c>
      <c r="P7638" t="str">
        <f t="shared" si="1078"/>
        <v>Q4</v>
      </c>
      <c r="Q7638" t="str">
        <f t="shared" si="1079"/>
        <v>2021-10</v>
      </c>
    </row>
    <row r="7639" spans="1:17" x14ac:dyDescent="0.35">
      <c r="A7639" s="2">
        <v>44939</v>
      </c>
      <c r="B7639" t="s">
        <v>37</v>
      </c>
      <c r="C7639" t="s">
        <v>23</v>
      </c>
      <c r="D7639" t="s">
        <v>30</v>
      </c>
      <c r="E7639" s="3">
        <v>109952</v>
      </c>
      <c r="F7639" s="3">
        <v>42754</v>
      </c>
      <c r="G7639" t="s">
        <v>32</v>
      </c>
      <c r="H7639" s="3" t="s">
        <v>7669</v>
      </c>
      <c r="I7639" s="3">
        <f t="shared" si="1071"/>
        <v>-67198</v>
      </c>
      <c r="J7639" s="4">
        <f t="shared" si="1072"/>
        <v>-0.61115759604190922</v>
      </c>
      <c r="K7639" s="5">
        <f t="shared" si="1073"/>
        <v>0.38884240395809078</v>
      </c>
      <c r="L7639" s="4" t="str">
        <f t="shared" si="1074"/>
        <v>Under Budget</v>
      </c>
      <c r="M7639">
        <f t="shared" si="1075"/>
        <v>2023</v>
      </c>
      <c r="N7639">
        <f t="shared" si="1076"/>
        <v>1</v>
      </c>
      <c r="O7639" t="str">
        <f t="shared" si="1077"/>
        <v>Jan</v>
      </c>
      <c r="P7639" t="str">
        <f t="shared" si="1078"/>
        <v>Q1</v>
      </c>
      <c r="Q7639" t="str">
        <f t="shared" si="1079"/>
        <v>2023-01</v>
      </c>
    </row>
    <row r="7640" spans="1:17" x14ac:dyDescent="0.35">
      <c r="A7640" s="2">
        <v>45243</v>
      </c>
      <c r="B7640" t="s">
        <v>23</v>
      </c>
      <c r="C7640" t="s">
        <v>23</v>
      </c>
      <c r="D7640" t="s">
        <v>20</v>
      </c>
      <c r="E7640" s="3">
        <v>45935</v>
      </c>
      <c r="F7640" s="3">
        <v>130502</v>
      </c>
      <c r="G7640" t="s">
        <v>32</v>
      </c>
      <c r="H7640" s="3" t="s">
        <v>7670</v>
      </c>
      <c r="I7640" s="3">
        <f t="shared" si="1071"/>
        <v>84567</v>
      </c>
      <c r="J7640" s="4">
        <f t="shared" si="1072"/>
        <v>1.841014476978339</v>
      </c>
      <c r="K7640" s="5">
        <f t="shared" si="1073"/>
        <v>2.841014476978339</v>
      </c>
      <c r="L7640" s="4" t="str">
        <f t="shared" si="1074"/>
        <v>Over Budget</v>
      </c>
      <c r="M7640">
        <f t="shared" si="1075"/>
        <v>2023</v>
      </c>
      <c r="N7640">
        <f t="shared" si="1076"/>
        <v>11</v>
      </c>
      <c r="O7640" t="str">
        <f t="shared" si="1077"/>
        <v>Nov</v>
      </c>
      <c r="P7640" t="str">
        <f t="shared" si="1078"/>
        <v>Q4</v>
      </c>
      <c r="Q7640" t="str">
        <f t="shared" si="1079"/>
        <v>2023-11</v>
      </c>
    </row>
    <row r="7641" spans="1:17" x14ac:dyDescent="0.35">
      <c r="A7641" s="2">
        <v>44492</v>
      </c>
      <c r="B7641" t="s">
        <v>28</v>
      </c>
      <c r="C7641" t="s">
        <v>23</v>
      </c>
      <c r="D7641" t="s">
        <v>30</v>
      </c>
      <c r="E7641" s="3">
        <v>94468</v>
      </c>
      <c r="F7641" s="3">
        <v>167289</v>
      </c>
      <c r="G7641" t="s">
        <v>32</v>
      </c>
      <c r="H7641" s="3" t="s">
        <v>7671</v>
      </c>
      <c r="I7641" s="3">
        <f t="shared" si="1071"/>
        <v>72821</v>
      </c>
      <c r="J7641" s="4">
        <f t="shared" si="1072"/>
        <v>0.77085362239065081</v>
      </c>
      <c r="K7641" s="5">
        <f t="shared" si="1073"/>
        <v>1.7708536223906508</v>
      </c>
      <c r="L7641" s="4" t="str">
        <f t="shared" si="1074"/>
        <v>Over Budget</v>
      </c>
      <c r="M7641">
        <f t="shared" si="1075"/>
        <v>2021</v>
      </c>
      <c r="N7641">
        <f t="shared" si="1076"/>
        <v>10</v>
      </c>
      <c r="O7641" t="str">
        <f t="shared" si="1077"/>
        <v>Oct</v>
      </c>
      <c r="P7641" t="str">
        <f t="shared" si="1078"/>
        <v>Q4</v>
      </c>
      <c r="Q7641" t="str">
        <f t="shared" si="1079"/>
        <v>2021-10</v>
      </c>
    </row>
    <row r="7642" spans="1:17" x14ac:dyDescent="0.35">
      <c r="A7642" s="2">
        <v>44202</v>
      </c>
      <c r="B7642" t="s">
        <v>28</v>
      </c>
      <c r="C7642" t="s">
        <v>34</v>
      </c>
      <c r="D7642" t="s">
        <v>30</v>
      </c>
      <c r="E7642" s="3">
        <v>15523</v>
      </c>
      <c r="F7642" s="3">
        <v>64091</v>
      </c>
      <c r="G7642" t="s">
        <v>26</v>
      </c>
      <c r="H7642" s="3" t="s">
        <v>7672</v>
      </c>
      <c r="I7642" s="3">
        <f t="shared" si="1071"/>
        <v>48568</v>
      </c>
      <c r="J7642" s="4">
        <f t="shared" si="1072"/>
        <v>3.1287766539972943</v>
      </c>
      <c r="K7642" s="5">
        <f t="shared" si="1073"/>
        <v>4.1287766539972948</v>
      </c>
      <c r="L7642" s="4" t="str">
        <f t="shared" si="1074"/>
        <v>Over Budget</v>
      </c>
      <c r="M7642">
        <f t="shared" si="1075"/>
        <v>2021</v>
      </c>
      <c r="N7642">
        <f t="shared" si="1076"/>
        <v>1</v>
      </c>
      <c r="O7642" t="str">
        <f t="shared" si="1077"/>
        <v>Jan</v>
      </c>
      <c r="P7642" t="str">
        <f t="shared" si="1078"/>
        <v>Q1</v>
      </c>
      <c r="Q7642" t="str">
        <f t="shared" si="1079"/>
        <v>2021-01</v>
      </c>
    </row>
    <row r="7643" spans="1:17" x14ac:dyDescent="0.35">
      <c r="A7643" s="2">
        <v>44746</v>
      </c>
      <c r="B7643" t="s">
        <v>55</v>
      </c>
      <c r="C7643" t="s">
        <v>43</v>
      </c>
      <c r="D7643" t="s">
        <v>25</v>
      </c>
      <c r="E7643" s="3">
        <v>92139</v>
      </c>
      <c r="F7643" s="3">
        <v>139572</v>
      </c>
      <c r="G7643" t="s">
        <v>26</v>
      </c>
      <c r="H7643" s="3" t="s">
        <v>7673</v>
      </c>
      <c r="I7643" s="3">
        <f t="shared" si="1071"/>
        <v>47433</v>
      </c>
      <c r="J7643" s="4">
        <f t="shared" si="1072"/>
        <v>0.51479829388206944</v>
      </c>
      <c r="K7643" s="5">
        <f t="shared" si="1073"/>
        <v>1.5147982938820694</v>
      </c>
      <c r="L7643" s="4" t="str">
        <f t="shared" si="1074"/>
        <v>Over Budget</v>
      </c>
      <c r="M7643">
        <f t="shared" si="1075"/>
        <v>2022</v>
      </c>
      <c r="N7643">
        <f t="shared" si="1076"/>
        <v>7</v>
      </c>
      <c r="O7643" t="str">
        <f t="shared" si="1077"/>
        <v>Jul</v>
      </c>
      <c r="P7643" t="str">
        <f t="shared" si="1078"/>
        <v>Q3</v>
      </c>
      <c r="Q7643" t="str">
        <f t="shared" si="1079"/>
        <v>2022-07</v>
      </c>
    </row>
    <row r="7644" spans="1:17" x14ac:dyDescent="0.35">
      <c r="A7644" s="2">
        <v>44877</v>
      </c>
      <c r="B7644" t="s">
        <v>37</v>
      </c>
      <c r="C7644" t="s">
        <v>23</v>
      </c>
      <c r="D7644" t="s">
        <v>20</v>
      </c>
      <c r="E7644" s="3">
        <v>63349</v>
      </c>
      <c r="F7644" s="3">
        <v>50782</v>
      </c>
      <c r="G7644" t="s">
        <v>26</v>
      </c>
      <c r="H7644" s="3" t="s">
        <v>7674</v>
      </c>
      <c r="I7644" s="3">
        <f t="shared" si="1071"/>
        <v>-12567</v>
      </c>
      <c r="J7644" s="4">
        <f t="shared" si="1072"/>
        <v>-0.19837724352397038</v>
      </c>
      <c r="K7644" s="5">
        <f t="shared" si="1073"/>
        <v>0.80162275647602965</v>
      </c>
      <c r="L7644" s="4" t="str">
        <f t="shared" si="1074"/>
        <v>Under Budget</v>
      </c>
      <c r="M7644">
        <f t="shared" si="1075"/>
        <v>2022</v>
      </c>
      <c r="N7644">
        <f t="shared" si="1076"/>
        <v>11</v>
      </c>
      <c r="O7644" t="str">
        <f t="shared" si="1077"/>
        <v>Nov</v>
      </c>
      <c r="P7644" t="str">
        <f t="shared" si="1078"/>
        <v>Q4</v>
      </c>
      <c r="Q7644" t="str">
        <f t="shared" si="1079"/>
        <v>2022-11</v>
      </c>
    </row>
    <row r="7645" spans="1:17" x14ac:dyDescent="0.35">
      <c r="A7645" s="2">
        <v>44991</v>
      </c>
      <c r="B7645" t="s">
        <v>55</v>
      </c>
      <c r="C7645" t="s">
        <v>29</v>
      </c>
      <c r="D7645" t="s">
        <v>20</v>
      </c>
      <c r="E7645" s="3">
        <v>122293</v>
      </c>
      <c r="F7645" s="3">
        <v>53306</v>
      </c>
      <c r="G7645" t="s">
        <v>26</v>
      </c>
      <c r="H7645" s="3" t="s">
        <v>7675</v>
      </c>
      <c r="I7645" s="3">
        <f t="shared" si="1071"/>
        <v>-68987</v>
      </c>
      <c r="J7645" s="4">
        <f t="shared" si="1072"/>
        <v>-0.56411241853581151</v>
      </c>
      <c r="K7645" s="5">
        <f t="shared" si="1073"/>
        <v>0.43588758146418849</v>
      </c>
      <c r="L7645" s="4" t="str">
        <f t="shared" si="1074"/>
        <v>Under Budget</v>
      </c>
      <c r="M7645">
        <f t="shared" si="1075"/>
        <v>2023</v>
      </c>
      <c r="N7645">
        <f t="shared" si="1076"/>
        <v>3</v>
      </c>
      <c r="O7645" t="str">
        <f t="shared" si="1077"/>
        <v>Mar</v>
      </c>
      <c r="P7645" t="str">
        <f t="shared" si="1078"/>
        <v>Q1</v>
      </c>
      <c r="Q7645" t="str">
        <f t="shared" si="1079"/>
        <v>2023-03</v>
      </c>
    </row>
    <row r="7646" spans="1:17" x14ac:dyDescent="0.35">
      <c r="A7646" s="2">
        <v>44399</v>
      </c>
      <c r="B7646" t="s">
        <v>18</v>
      </c>
      <c r="C7646" t="s">
        <v>19</v>
      </c>
      <c r="D7646" t="s">
        <v>58</v>
      </c>
      <c r="E7646" s="3">
        <v>147989</v>
      </c>
      <c r="F7646" s="3">
        <v>101064</v>
      </c>
      <c r="G7646" t="s">
        <v>32</v>
      </c>
      <c r="H7646" s="3" t="s">
        <v>7676</v>
      </c>
      <c r="I7646" s="3">
        <f t="shared" si="1071"/>
        <v>-46925</v>
      </c>
      <c r="J7646" s="4">
        <f t="shared" si="1072"/>
        <v>-0.31708437789295152</v>
      </c>
      <c r="K7646" s="5">
        <f t="shared" si="1073"/>
        <v>0.68291562210704848</v>
      </c>
      <c r="L7646" s="4" t="str">
        <f t="shared" si="1074"/>
        <v>Under Budget</v>
      </c>
      <c r="M7646">
        <f t="shared" si="1075"/>
        <v>2021</v>
      </c>
      <c r="N7646">
        <f t="shared" si="1076"/>
        <v>7</v>
      </c>
      <c r="O7646" t="str">
        <f t="shared" si="1077"/>
        <v>Jul</v>
      </c>
      <c r="P7646" t="str">
        <f t="shared" si="1078"/>
        <v>Q3</v>
      </c>
      <c r="Q7646" t="str">
        <f t="shared" si="1079"/>
        <v>2021-07</v>
      </c>
    </row>
    <row r="7647" spans="1:17" x14ac:dyDescent="0.35">
      <c r="A7647" s="2">
        <v>44521</v>
      </c>
      <c r="B7647" t="s">
        <v>23</v>
      </c>
      <c r="C7647" t="s">
        <v>23</v>
      </c>
      <c r="D7647" t="s">
        <v>25</v>
      </c>
      <c r="E7647" s="3">
        <v>77585</v>
      </c>
      <c r="F7647" s="3">
        <v>156683</v>
      </c>
      <c r="G7647" t="s">
        <v>35</v>
      </c>
      <c r="H7647" s="3" t="s">
        <v>7677</v>
      </c>
      <c r="I7647" s="3">
        <f t="shared" si="1071"/>
        <v>79098</v>
      </c>
      <c r="J7647" s="4">
        <f t="shared" si="1072"/>
        <v>1.0195011922407682</v>
      </c>
      <c r="K7647" s="5">
        <f t="shared" si="1073"/>
        <v>2.0195011922407682</v>
      </c>
      <c r="L7647" s="4" t="str">
        <f t="shared" si="1074"/>
        <v>Over Budget</v>
      </c>
      <c r="M7647">
        <f t="shared" si="1075"/>
        <v>2021</v>
      </c>
      <c r="N7647">
        <f t="shared" si="1076"/>
        <v>11</v>
      </c>
      <c r="O7647" t="str">
        <f t="shared" si="1077"/>
        <v>Nov</v>
      </c>
      <c r="P7647" t="str">
        <f t="shared" si="1078"/>
        <v>Q4</v>
      </c>
      <c r="Q7647" t="str">
        <f t="shared" si="1079"/>
        <v>2021-11</v>
      </c>
    </row>
    <row r="7648" spans="1:17" x14ac:dyDescent="0.35">
      <c r="A7648" s="2">
        <v>45021</v>
      </c>
      <c r="B7648" t="s">
        <v>18</v>
      </c>
      <c r="C7648" t="s">
        <v>34</v>
      </c>
      <c r="D7648" t="s">
        <v>20</v>
      </c>
      <c r="E7648" s="3">
        <v>128600</v>
      </c>
      <c r="F7648" s="3">
        <v>10055</v>
      </c>
      <c r="G7648" t="s">
        <v>35</v>
      </c>
      <c r="H7648" s="3" t="s">
        <v>7678</v>
      </c>
      <c r="I7648" s="3">
        <f t="shared" si="1071"/>
        <v>-118545</v>
      </c>
      <c r="J7648" s="4">
        <f t="shared" si="1072"/>
        <v>-0.9218118195956454</v>
      </c>
      <c r="K7648" s="5">
        <f t="shared" si="1073"/>
        <v>7.8188180404354587E-2</v>
      </c>
      <c r="L7648" s="4" t="str">
        <f t="shared" si="1074"/>
        <v>Under Budget</v>
      </c>
      <c r="M7648">
        <f t="shared" si="1075"/>
        <v>2023</v>
      </c>
      <c r="N7648">
        <f t="shared" si="1076"/>
        <v>4</v>
      </c>
      <c r="O7648" t="str">
        <f t="shared" si="1077"/>
        <v>Apr</v>
      </c>
      <c r="P7648" t="str">
        <f t="shared" si="1078"/>
        <v>Q2</v>
      </c>
      <c r="Q7648" t="str">
        <f t="shared" si="1079"/>
        <v>2023-04</v>
      </c>
    </row>
    <row r="7649" spans="1:17" x14ac:dyDescent="0.35">
      <c r="A7649" s="2">
        <v>44440</v>
      </c>
      <c r="B7649" t="s">
        <v>28</v>
      </c>
      <c r="C7649" t="s">
        <v>29</v>
      </c>
      <c r="D7649" t="s">
        <v>25</v>
      </c>
      <c r="E7649" s="3">
        <v>51730</v>
      </c>
      <c r="F7649" s="3">
        <v>149141</v>
      </c>
      <c r="G7649" t="s">
        <v>26</v>
      </c>
      <c r="H7649" s="3" t="s">
        <v>7679</v>
      </c>
      <c r="I7649" s="3">
        <f t="shared" si="1071"/>
        <v>97411</v>
      </c>
      <c r="J7649" s="4">
        <f t="shared" si="1072"/>
        <v>1.8830659191958246</v>
      </c>
      <c r="K7649" s="5">
        <f t="shared" si="1073"/>
        <v>2.8830659191958246</v>
      </c>
      <c r="L7649" s="4" t="str">
        <f t="shared" si="1074"/>
        <v>Over Budget</v>
      </c>
      <c r="M7649">
        <f t="shared" si="1075"/>
        <v>2021</v>
      </c>
      <c r="N7649">
        <f t="shared" si="1076"/>
        <v>9</v>
      </c>
      <c r="O7649" t="str">
        <f t="shared" si="1077"/>
        <v>Sep</v>
      </c>
      <c r="P7649" t="str">
        <f t="shared" si="1078"/>
        <v>Q3</v>
      </c>
      <c r="Q7649" t="str">
        <f t="shared" si="1079"/>
        <v>2021-09</v>
      </c>
    </row>
    <row r="7650" spans="1:17" x14ac:dyDescent="0.35">
      <c r="A7650" s="2">
        <v>44523</v>
      </c>
      <c r="B7650" t="s">
        <v>55</v>
      </c>
      <c r="C7650" t="s">
        <v>24</v>
      </c>
      <c r="D7650" t="s">
        <v>25</v>
      </c>
      <c r="E7650" s="3">
        <v>72273</v>
      </c>
      <c r="F7650" s="3">
        <v>73297</v>
      </c>
      <c r="G7650" t="s">
        <v>26</v>
      </c>
      <c r="H7650" s="3" t="s">
        <v>7680</v>
      </c>
      <c r="I7650" s="3">
        <f t="shared" si="1071"/>
        <v>1024</v>
      </c>
      <c r="J7650" s="4">
        <f t="shared" si="1072"/>
        <v>1.4168499993081786E-2</v>
      </c>
      <c r="K7650" s="5">
        <f t="shared" si="1073"/>
        <v>1.0141684999930818</v>
      </c>
      <c r="L7650" s="4" t="str">
        <f t="shared" si="1074"/>
        <v>Over Budget</v>
      </c>
      <c r="M7650">
        <f t="shared" si="1075"/>
        <v>2021</v>
      </c>
      <c r="N7650">
        <f t="shared" si="1076"/>
        <v>11</v>
      </c>
      <c r="O7650" t="str">
        <f t="shared" si="1077"/>
        <v>Nov</v>
      </c>
      <c r="P7650" t="str">
        <f t="shared" si="1078"/>
        <v>Q4</v>
      </c>
      <c r="Q7650" t="str">
        <f t="shared" si="1079"/>
        <v>2021-11</v>
      </c>
    </row>
    <row r="7651" spans="1:17" x14ac:dyDescent="0.35">
      <c r="A7651" s="2">
        <v>45183</v>
      </c>
      <c r="B7651" t="s">
        <v>18</v>
      </c>
      <c r="C7651" t="s">
        <v>24</v>
      </c>
      <c r="D7651" t="s">
        <v>39</v>
      </c>
      <c r="E7651" s="3">
        <v>125427</v>
      </c>
      <c r="F7651" s="3">
        <v>69405</v>
      </c>
      <c r="G7651" t="s">
        <v>32</v>
      </c>
      <c r="H7651" s="3" t="s">
        <v>7681</v>
      </c>
      <c r="I7651" s="3">
        <f t="shared" si="1071"/>
        <v>-56022</v>
      </c>
      <c r="J7651" s="4">
        <f t="shared" si="1072"/>
        <v>-0.44665024277069532</v>
      </c>
      <c r="K7651" s="5">
        <f t="shared" si="1073"/>
        <v>0.55334975722930468</v>
      </c>
      <c r="L7651" s="4" t="str">
        <f t="shared" si="1074"/>
        <v>Under Budget</v>
      </c>
      <c r="M7651">
        <f t="shared" si="1075"/>
        <v>2023</v>
      </c>
      <c r="N7651">
        <f t="shared" si="1076"/>
        <v>9</v>
      </c>
      <c r="O7651" t="str">
        <f t="shared" si="1077"/>
        <v>Sep</v>
      </c>
      <c r="P7651" t="str">
        <f t="shared" si="1078"/>
        <v>Q3</v>
      </c>
      <c r="Q7651" t="str">
        <f t="shared" si="1079"/>
        <v>2023-09</v>
      </c>
    </row>
    <row r="7652" spans="1:17" x14ac:dyDescent="0.35">
      <c r="A7652" s="2">
        <v>45267</v>
      </c>
      <c r="B7652" t="s">
        <v>41</v>
      </c>
      <c r="C7652" t="s">
        <v>43</v>
      </c>
      <c r="D7652" t="s">
        <v>20</v>
      </c>
      <c r="E7652" s="3">
        <v>30679</v>
      </c>
      <c r="F7652" s="3">
        <v>51824</v>
      </c>
      <c r="G7652" t="s">
        <v>32</v>
      </c>
      <c r="H7652" s="3" t="s">
        <v>7682</v>
      </c>
      <c r="I7652" s="3">
        <f t="shared" si="1071"/>
        <v>21145</v>
      </c>
      <c r="J7652" s="4">
        <f t="shared" si="1072"/>
        <v>0.6892336777600313</v>
      </c>
      <c r="K7652" s="5">
        <f t="shared" si="1073"/>
        <v>1.6892336777600312</v>
      </c>
      <c r="L7652" s="4" t="str">
        <f t="shared" si="1074"/>
        <v>Over Budget</v>
      </c>
      <c r="M7652">
        <f t="shared" si="1075"/>
        <v>2023</v>
      </c>
      <c r="N7652">
        <f t="shared" si="1076"/>
        <v>12</v>
      </c>
      <c r="O7652" t="str">
        <f t="shared" si="1077"/>
        <v>Dec</v>
      </c>
      <c r="P7652" t="str">
        <f t="shared" si="1078"/>
        <v>Q4</v>
      </c>
      <c r="Q7652" t="str">
        <f t="shared" si="1079"/>
        <v>2023-12</v>
      </c>
    </row>
    <row r="7653" spans="1:17" x14ac:dyDescent="0.35">
      <c r="A7653" s="2">
        <v>44957</v>
      </c>
      <c r="B7653" t="s">
        <v>18</v>
      </c>
      <c r="C7653" t="s">
        <v>24</v>
      </c>
      <c r="D7653" t="s">
        <v>39</v>
      </c>
      <c r="E7653" s="3">
        <v>106200</v>
      </c>
      <c r="F7653" s="3">
        <v>108874</v>
      </c>
      <c r="G7653" t="s">
        <v>35</v>
      </c>
      <c r="H7653" s="3" t="s">
        <v>7683</v>
      </c>
      <c r="I7653" s="3">
        <f t="shared" si="1071"/>
        <v>2674</v>
      </c>
      <c r="J7653" s="4">
        <f t="shared" si="1072"/>
        <v>2.5178907721280602E-2</v>
      </c>
      <c r="K7653" s="5">
        <f t="shared" si="1073"/>
        <v>1.0251789077212805</v>
      </c>
      <c r="L7653" s="4" t="str">
        <f t="shared" si="1074"/>
        <v>Over Budget</v>
      </c>
      <c r="M7653">
        <f t="shared" si="1075"/>
        <v>2023</v>
      </c>
      <c r="N7653">
        <f t="shared" si="1076"/>
        <v>1</v>
      </c>
      <c r="O7653" t="str">
        <f t="shared" si="1077"/>
        <v>Jan</v>
      </c>
      <c r="P7653" t="str">
        <f t="shared" si="1078"/>
        <v>Q1</v>
      </c>
      <c r="Q7653" t="str">
        <f t="shared" si="1079"/>
        <v>2023-01</v>
      </c>
    </row>
    <row r="7654" spans="1:17" x14ac:dyDescent="0.35">
      <c r="A7654" s="2">
        <v>45233</v>
      </c>
      <c r="B7654" t="s">
        <v>55</v>
      </c>
      <c r="C7654" t="s">
        <v>23</v>
      </c>
      <c r="D7654" t="s">
        <v>30</v>
      </c>
      <c r="E7654" s="3">
        <v>30505</v>
      </c>
      <c r="F7654" s="3">
        <v>115892</v>
      </c>
      <c r="G7654" t="s">
        <v>21</v>
      </c>
      <c r="H7654" s="3" t="s">
        <v>7684</v>
      </c>
      <c r="I7654" s="3">
        <f t="shared" si="1071"/>
        <v>85387</v>
      </c>
      <c r="J7654" s="4">
        <f t="shared" si="1072"/>
        <v>2.7991148991968529</v>
      </c>
      <c r="K7654" s="5">
        <f t="shared" si="1073"/>
        <v>3.7991148991968529</v>
      </c>
      <c r="L7654" s="4" t="str">
        <f t="shared" si="1074"/>
        <v>Over Budget</v>
      </c>
      <c r="M7654">
        <f t="shared" si="1075"/>
        <v>2023</v>
      </c>
      <c r="N7654">
        <f t="shared" si="1076"/>
        <v>11</v>
      </c>
      <c r="O7654" t="str">
        <f t="shared" si="1077"/>
        <v>Nov</v>
      </c>
      <c r="P7654" t="str">
        <f t="shared" si="1078"/>
        <v>Q4</v>
      </c>
      <c r="Q7654" t="str">
        <f t="shared" si="1079"/>
        <v>2023-11</v>
      </c>
    </row>
    <row r="7655" spans="1:17" x14ac:dyDescent="0.35">
      <c r="A7655" s="2">
        <v>45103</v>
      </c>
      <c r="B7655" t="s">
        <v>55</v>
      </c>
      <c r="C7655" t="s">
        <v>34</v>
      </c>
      <c r="D7655" t="s">
        <v>30</v>
      </c>
      <c r="E7655" s="3">
        <v>107218</v>
      </c>
      <c r="F7655" s="3">
        <v>104156</v>
      </c>
      <c r="G7655" t="s">
        <v>35</v>
      </c>
      <c r="H7655" s="3" t="s">
        <v>7685</v>
      </c>
      <c r="I7655" s="3">
        <f t="shared" si="1071"/>
        <v>-3062</v>
      </c>
      <c r="J7655" s="4">
        <f t="shared" si="1072"/>
        <v>-2.8558637542203735E-2</v>
      </c>
      <c r="K7655" s="5">
        <f t="shared" si="1073"/>
        <v>0.97144136245779622</v>
      </c>
      <c r="L7655" s="4" t="str">
        <f t="shared" si="1074"/>
        <v>Under Budget</v>
      </c>
      <c r="M7655">
        <f t="shared" si="1075"/>
        <v>2023</v>
      </c>
      <c r="N7655">
        <f t="shared" si="1076"/>
        <v>6</v>
      </c>
      <c r="O7655" t="str">
        <f t="shared" si="1077"/>
        <v>Jun</v>
      </c>
      <c r="P7655" t="str">
        <f t="shared" si="1078"/>
        <v>Q2</v>
      </c>
      <c r="Q7655" t="str">
        <f t="shared" si="1079"/>
        <v>2023-06</v>
      </c>
    </row>
    <row r="7656" spans="1:17" x14ac:dyDescent="0.35">
      <c r="A7656" s="2">
        <v>44561</v>
      </c>
      <c r="B7656" t="s">
        <v>23</v>
      </c>
      <c r="C7656" t="s">
        <v>43</v>
      </c>
      <c r="D7656" t="s">
        <v>39</v>
      </c>
      <c r="E7656" s="3">
        <v>23642</v>
      </c>
      <c r="F7656" s="3">
        <v>81012</v>
      </c>
      <c r="G7656" t="s">
        <v>35</v>
      </c>
      <c r="H7656" s="3" t="s">
        <v>7686</v>
      </c>
      <c r="I7656" s="3">
        <f t="shared" si="1071"/>
        <v>57370</v>
      </c>
      <c r="J7656" s="4">
        <f t="shared" si="1072"/>
        <v>2.4266136536672023</v>
      </c>
      <c r="K7656" s="5">
        <f t="shared" si="1073"/>
        <v>3.4266136536672023</v>
      </c>
      <c r="L7656" s="4" t="str">
        <f t="shared" si="1074"/>
        <v>Over Budget</v>
      </c>
      <c r="M7656">
        <f t="shared" si="1075"/>
        <v>2021</v>
      </c>
      <c r="N7656">
        <f t="shared" si="1076"/>
        <v>12</v>
      </c>
      <c r="O7656" t="str">
        <f t="shared" si="1077"/>
        <v>Dec</v>
      </c>
      <c r="P7656" t="str">
        <f t="shared" si="1078"/>
        <v>Q4</v>
      </c>
      <c r="Q7656" t="str">
        <f t="shared" si="1079"/>
        <v>2021-12</v>
      </c>
    </row>
    <row r="7657" spans="1:17" x14ac:dyDescent="0.35">
      <c r="A7657" s="2">
        <v>44269</v>
      </c>
      <c r="B7657" t="s">
        <v>18</v>
      </c>
      <c r="C7657" t="s">
        <v>29</v>
      </c>
      <c r="D7657" t="s">
        <v>30</v>
      </c>
      <c r="E7657" s="3">
        <v>131688</v>
      </c>
      <c r="F7657" s="3">
        <v>65037</v>
      </c>
      <c r="G7657" t="s">
        <v>35</v>
      </c>
      <c r="H7657" s="3" t="s">
        <v>7687</v>
      </c>
      <c r="I7657" s="3">
        <f t="shared" si="1071"/>
        <v>-66651</v>
      </c>
      <c r="J7657" s="4">
        <f t="shared" si="1072"/>
        <v>-0.50612812101330418</v>
      </c>
      <c r="K7657" s="5">
        <f t="shared" si="1073"/>
        <v>0.49387187898669582</v>
      </c>
      <c r="L7657" s="4" t="str">
        <f t="shared" si="1074"/>
        <v>Under Budget</v>
      </c>
      <c r="M7657">
        <f t="shared" si="1075"/>
        <v>2021</v>
      </c>
      <c r="N7657">
        <f t="shared" si="1076"/>
        <v>3</v>
      </c>
      <c r="O7657" t="str">
        <f t="shared" si="1077"/>
        <v>Mar</v>
      </c>
      <c r="P7657" t="str">
        <f t="shared" si="1078"/>
        <v>Q1</v>
      </c>
      <c r="Q7657" t="str">
        <f t="shared" si="1079"/>
        <v>2021-03</v>
      </c>
    </row>
    <row r="7658" spans="1:17" x14ac:dyDescent="0.35">
      <c r="A7658" s="2">
        <v>45266</v>
      </c>
      <c r="B7658" t="s">
        <v>55</v>
      </c>
      <c r="C7658" t="s">
        <v>23</v>
      </c>
      <c r="D7658" t="s">
        <v>39</v>
      </c>
      <c r="E7658" s="3">
        <v>125197</v>
      </c>
      <c r="F7658" s="3">
        <v>29494</v>
      </c>
      <c r="G7658" t="s">
        <v>32</v>
      </c>
      <c r="H7658" s="3" t="s">
        <v>7688</v>
      </c>
      <c r="I7658" s="3">
        <f t="shared" si="1071"/>
        <v>-95703</v>
      </c>
      <c r="J7658" s="4">
        <f t="shared" si="1072"/>
        <v>-0.76441927522224973</v>
      </c>
      <c r="K7658" s="5">
        <f t="shared" si="1073"/>
        <v>0.23558072477775027</v>
      </c>
      <c r="L7658" s="4" t="str">
        <f t="shared" si="1074"/>
        <v>Under Budget</v>
      </c>
      <c r="M7658">
        <f t="shared" si="1075"/>
        <v>2023</v>
      </c>
      <c r="N7658">
        <f t="shared" si="1076"/>
        <v>12</v>
      </c>
      <c r="O7658" t="str">
        <f t="shared" si="1077"/>
        <v>Dec</v>
      </c>
      <c r="P7658" t="str">
        <f t="shared" si="1078"/>
        <v>Q4</v>
      </c>
      <c r="Q7658" t="str">
        <f t="shared" si="1079"/>
        <v>2023-12</v>
      </c>
    </row>
    <row r="7659" spans="1:17" x14ac:dyDescent="0.35">
      <c r="A7659" s="2">
        <v>44470</v>
      </c>
      <c r="B7659" t="s">
        <v>55</v>
      </c>
      <c r="C7659" t="s">
        <v>24</v>
      </c>
      <c r="D7659" t="s">
        <v>58</v>
      </c>
      <c r="E7659" s="3">
        <v>93915</v>
      </c>
      <c r="F7659" s="3">
        <v>144795</v>
      </c>
      <c r="G7659" t="s">
        <v>26</v>
      </c>
      <c r="H7659" s="3" t="s">
        <v>7689</v>
      </c>
      <c r="I7659" s="3">
        <f t="shared" si="1071"/>
        <v>50880</v>
      </c>
      <c r="J7659" s="4">
        <f t="shared" si="1072"/>
        <v>0.54176649097588248</v>
      </c>
      <c r="K7659" s="5">
        <f t="shared" si="1073"/>
        <v>1.5417664909758824</v>
      </c>
      <c r="L7659" s="4" t="str">
        <f t="shared" si="1074"/>
        <v>Over Budget</v>
      </c>
      <c r="M7659">
        <f t="shared" si="1075"/>
        <v>2021</v>
      </c>
      <c r="N7659">
        <f t="shared" si="1076"/>
        <v>10</v>
      </c>
      <c r="O7659" t="str">
        <f t="shared" si="1077"/>
        <v>Oct</v>
      </c>
      <c r="P7659" t="str">
        <f t="shared" si="1078"/>
        <v>Q4</v>
      </c>
      <c r="Q7659" t="str">
        <f t="shared" si="1079"/>
        <v>2021-10</v>
      </c>
    </row>
    <row r="7660" spans="1:17" x14ac:dyDescent="0.35">
      <c r="A7660" s="2">
        <v>44404</v>
      </c>
      <c r="B7660" t="s">
        <v>23</v>
      </c>
      <c r="C7660" t="s">
        <v>19</v>
      </c>
      <c r="D7660" t="s">
        <v>25</v>
      </c>
      <c r="E7660" s="3">
        <v>95021</v>
      </c>
      <c r="F7660" s="3">
        <v>116387</v>
      </c>
      <c r="G7660" t="s">
        <v>32</v>
      </c>
      <c r="H7660" s="3" t="s">
        <v>7690</v>
      </c>
      <c r="I7660" s="3">
        <f t="shared" si="1071"/>
        <v>21366</v>
      </c>
      <c r="J7660" s="4">
        <f t="shared" si="1072"/>
        <v>0.22485555824501952</v>
      </c>
      <c r="K7660" s="5">
        <f t="shared" si="1073"/>
        <v>1.2248555582450196</v>
      </c>
      <c r="L7660" s="4" t="str">
        <f t="shared" si="1074"/>
        <v>Over Budget</v>
      </c>
      <c r="M7660">
        <f t="shared" si="1075"/>
        <v>2021</v>
      </c>
      <c r="N7660">
        <f t="shared" si="1076"/>
        <v>7</v>
      </c>
      <c r="O7660" t="str">
        <f t="shared" si="1077"/>
        <v>Jul</v>
      </c>
      <c r="P7660" t="str">
        <f t="shared" si="1078"/>
        <v>Q3</v>
      </c>
      <c r="Q7660" t="str">
        <f t="shared" si="1079"/>
        <v>2021-07</v>
      </c>
    </row>
    <row r="7661" spans="1:17" x14ac:dyDescent="0.35">
      <c r="A7661" s="2">
        <v>44320</v>
      </c>
      <c r="B7661" t="s">
        <v>23</v>
      </c>
      <c r="C7661" t="s">
        <v>23</v>
      </c>
      <c r="D7661" t="s">
        <v>58</v>
      </c>
      <c r="E7661" s="3">
        <v>92842</v>
      </c>
      <c r="F7661" s="3">
        <v>156729</v>
      </c>
      <c r="G7661" t="s">
        <v>26</v>
      </c>
      <c r="H7661" s="3" t="s">
        <v>7691</v>
      </c>
      <c r="I7661" s="3">
        <f t="shared" si="1071"/>
        <v>63887</v>
      </c>
      <c r="J7661" s="4">
        <f t="shared" si="1072"/>
        <v>0.68812606363499274</v>
      </c>
      <c r="K7661" s="5">
        <f t="shared" si="1073"/>
        <v>1.6881260636349928</v>
      </c>
      <c r="L7661" s="4" t="str">
        <f t="shared" si="1074"/>
        <v>Over Budget</v>
      </c>
      <c r="M7661">
        <f t="shared" si="1075"/>
        <v>2021</v>
      </c>
      <c r="N7661">
        <f t="shared" si="1076"/>
        <v>5</v>
      </c>
      <c r="O7661" t="str">
        <f t="shared" si="1077"/>
        <v>May</v>
      </c>
      <c r="P7661" t="str">
        <f t="shared" si="1078"/>
        <v>Q2</v>
      </c>
      <c r="Q7661" t="str">
        <f t="shared" si="1079"/>
        <v>2021-05</v>
      </c>
    </row>
    <row r="7662" spans="1:17" x14ac:dyDescent="0.35">
      <c r="A7662" s="2">
        <v>45230</v>
      </c>
      <c r="B7662" t="s">
        <v>23</v>
      </c>
      <c r="C7662" t="s">
        <v>19</v>
      </c>
      <c r="D7662" t="s">
        <v>20</v>
      </c>
      <c r="E7662" s="3">
        <v>118287</v>
      </c>
      <c r="F7662" s="3">
        <v>138465</v>
      </c>
      <c r="G7662" t="s">
        <v>21</v>
      </c>
      <c r="H7662" s="3" t="s">
        <v>7692</v>
      </c>
      <c r="I7662" s="3">
        <f t="shared" si="1071"/>
        <v>20178</v>
      </c>
      <c r="J7662" s="4">
        <f t="shared" si="1072"/>
        <v>0.17058510233584417</v>
      </c>
      <c r="K7662" s="5">
        <f t="shared" si="1073"/>
        <v>1.1705851023358442</v>
      </c>
      <c r="L7662" s="4" t="str">
        <f t="shared" si="1074"/>
        <v>Over Budget</v>
      </c>
      <c r="M7662">
        <f t="shared" si="1075"/>
        <v>2023</v>
      </c>
      <c r="N7662">
        <f t="shared" si="1076"/>
        <v>10</v>
      </c>
      <c r="O7662" t="str">
        <f t="shared" si="1077"/>
        <v>Oct</v>
      </c>
      <c r="P7662" t="str">
        <f t="shared" si="1078"/>
        <v>Q4</v>
      </c>
      <c r="Q7662" t="str">
        <f t="shared" si="1079"/>
        <v>2023-10</v>
      </c>
    </row>
    <row r="7663" spans="1:17" x14ac:dyDescent="0.35">
      <c r="A7663" s="2">
        <v>44739</v>
      </c>
      <c r="B7663" t="s">
        <v>23</v>
      </c>
      <c r="C7663" t="s">
        <v>29</v>
      </c>
      <c r="D7663" t="s">
        <v>58</v>
      </c>
      <c r="E7663" s="3">
        <v>113731</v>
      </c>
      <c r="F7663" s="3">
        <v>113848</v>
      </c>
      <c r="G7663" t="s">
        <v>21</v>
      </c>
      <c r="H7663" s="3" t="s">
        <v>7693</v>
      </c>
      <c r="I7663" s="3">
        <f t="shared" si="1071"/>
        <v>117</v>
      </c>
      <c r="J7663" s="4">
        <f t="shared" si="1072"/>
        <v>1.0287432626108976E-3</v>
      </c>
      <c r="K7663" s="5">
        <f t="shared" si="1073"/>
        <v>1.0010287432626108</v>
      </c>
      <c r="L7663" s="4" t="str">
        <f t="shared" si="1074"/>
        <v>Over Budget</v>
      </c>
      <c r="M7663">
        <f t="shared" si="1075"/>
        <v>2022</v>
      </c>
      <c r="N7663">
        <f t="shared" si="1076"/>
        <v>6</v>
      </c>
      <c r="O7663" t="str">
        <f t="shared" si="1077"/>
        <v>Jun</v>
      </c>
      <c r="P7663" t="str">
        <f t="shared" si="1078"/>
        <v>Q2</v>
      </c>
      <c r="Q7663" t="str">
        <f t="shared" si="1079"/>
        <v>2022-06</v>
      </c>
    </row>
    <row r="7664" spans="1:17" x14ac:dyDescent="0.35">
      <c r="A7664" s="2">
        <v>44256</v>
      </c>
      <c r="B7664" t="s">
        <v>41</v>
      </c>
      <c r="C7664" t="s">
        <v>19</v>
      </c>
      <c r="D7664" t="s">
        <v>58</v>
      </c>
      <c r="E7664" s="3">
        <v>149284</v>
      </c>
      <c r="F7664" s="3">
        <v>83973</v>
      </c>
      <c r="G7664" t="s">
        <v>21</v>
      </c>
      <c r="H7664" s="3" t="s">
        <v>7694</v>
      </c>
      <c r="I7664" s="3">
        <f t="shared" si="1071"/>
        <v>-65311</v>
      </c>
      <c r="J7664" s="4">
        <f t="shared" si="1072"/>
        <v>-0.43749497601886339</v>
      </c>
      <c r="K7664" s="5">
        <f t="shared" si="1073"/>
        <v>0.56250502398113666</v>
      </c>
      <c r="L7664" s="4" t="str">
        <f t="shared" si="1074"/>
        <v>Under Budget</v>
      </c>
      <c r="M7664">
        <f t="shared" si="1075"/>
        <v>2021</v>
      </c>
      <c r="N7664">
        <f t="shared" si="1076"/>
        <v>3</v>
      </c>
      <c r="O7664" t="str">
        <f t="shared" si="1077"/>
        <v>Mar</v>
      </c>
      <c r="P7664" t="str">
        <f t="shared" si="1078"/>
        <v>Q1</v>
      </c>
      <c r="Q7664" t="str">
        <f t="shared" si="1079"/>
        <v>2021-03</v>
      </c>
    </row>
    <row r="7665" spans="1:17" x14ac:dyDescent="0.35">
      <c r="A7665" s="2">
        <v>45095</v>
      </c>
      <c r="B7665" t="s">
        <v>28</v>
      </c>
      <c r="C7665" t="s">
        <v>29</v>
      </c>
      <c r="D7665" t="s">
        <v>30</v>
      </c>
      <c r="E7665" s="3">
        <v>27448</v>
      </c>
      <c r="F7665" s="3">
        <v>77246</v>
      </c>
      <c r="G7665" t="s">
        <v>26</v>
      </c>
      <c r="H7665" s="3" t="s">
        <v>7695</v>
      </c>
      <c r="I7665" s="3">
        <f t="shared" si="1071"/>
        <v>49798</v>
      </c>
      <c r="J7665" s="4">
        <f t="shared" si="1072"/>
        <v>1.8142669775575635</v>
      </c>
      <c r="K7665" s="5">
        <f t="shared" si="1073"/>
        <v>2.8142669775575633</v>
      </c>
      <c r="L7665" s="4" t="str">
        <f t="shared" si="1074"/>
        <v>Over Budget</v>
      </c>
      <c r="M7665">
        <f t="shared" si="1075"/>
        <v>2023</v>
      </c>
      <c r="N7665">
        <f t="shared" si="1076"/>
        <v>6</v>
      </c>
      <c r="O7665" t="str">
        <f t="shared" si="1077"/>
        <v>Jun</v>
      </c>
      <c r="P7665" t="str">
        <f t="shared" si="1078"/>
        <v>Q2</v>
      </c>
      <c r="Q7665" t="str">
        <f t="shared" si="1079"/>
        <v>2023-06</v>
      </c>
    </row>
    <row r="7666" spans="1:17" x14ac:dyDescent="0.35">
      <c r="A7666" s="2">
        <v>45082</v>
      </c>
      <c r="B7666" t="s">
        <v>55</v>
      </c>
      <c r="C7666" t="s">
        <v>43</v>
      </c>
      <c r="D7666" t="s">
        <v>39</v>
      </c>
      <c r="E7666" s="3">
        <v>97931</v>
      </c>
      <c r="F7666" s="3">
        <v>130916</v>
      </c>
      <c r="G7666" t="s">
        <v>35</v>
      </c>
      <c r="H7666" s="3" t="s">
        <v>7696</v>
      </c>
      <c r="I7666" s="3">
        <f t="shared" si="1071"/>
        <v>32985</v>
      </c>
      <c r="J7666" s="4">
        <f t="shared" si="1072"/>
        <v>0.33681878056999315</v>
      </c>
      <c r="K7666" s="5">
        <f t="shared" si="1073"/>
        <v>1.3368187805699931</v>
      </c>
      <c r="L7666" s="4" t="str">
        <f t="shared" si="1074"/>
        <v>Over Budget</v>
      </c>
      <c r="M7666">
        <f t="shared" si="1075"/>
        <v>2023</v>
      </c>
      <c r="N7666">
        <f t="shared" si="1076"/>
        <v>6</v>
      </c>
      <c r="O7666" t="str">
        <f t="shared" si="1077"/>
        <v>Jun</v>
      </c>
      <c r="P7666" t="str">
        <f t="shared" si="1078"/>
        <v>Q2</v>
      </c>
      <c r="Q7666" t="str">
        <f t="shared" si="1079"/>
        <v>2023-06</v>
      </c>
    </row>
    <row r="7667" spans="1:17" x14ac:dyDescent="0.35">
      <c r="A7667" s="2">
        <v>44978</v>
      </c>
      <c r="B7667" t="s">
        <v>37</v>
      </c>
      <c r="C7667" t="s">
        <v>34</v>
      </c>
      <c r="D7667" t="s">
        <v>20</v>
      </c>
      <c r="E7667" s="3">
        <v>122113</v>
      </c>
      <c r="F7667" s="3">
        <v>43847</v>
      </c>
      <c r="G7667" t="s">
        <v>26</v>
      </c>
      <c r="H7667" s="3" t="s">
        <v>7697</v>
      </c>
      <c r="I7667" s="3">
        <f t="shared" si="1071"/>
        <v>-78266</v>
      </c>
      <c r="J7667" s="4">
        <f t="shared" si="1072"/>
        <v>-0.64093094101365133</v>
      </c>
      <c r="K7667" s="5">
        <f t="shared" si="1073"/>
        <v>0.35906905898634872</v>
      </c>
      <c r="L7667" s="4" t="str">
        <f t="shared" si="1074"/>
        <v>Under Budget</v>
      </c>
      <c r="M7667">
        <f t="shared" si="1075"/>
        <v>2023</v>
      </c>
      <c r="N7667">
        <f t="shared" si="1076"/>
        <v>2</v>
      </c>
      <c r="O7667" t="str">
        <f t="shared" si="1077"/>
        <v>Feb</v>
      </c>
      <c r="P7667" t="str">
        <f t="shared" si="1078"/>
        <v>Q1</v>
      </c>
      <c r="Q7667" t="str">
        <f t="shared" si="1079"/>
        <v>2023-02</v>
      </c>
    </row>
    <row r="7668" spans="1:17" x14ac:dyDescent="0.35">
      <c r="A7668" s="2">
        <v>44638</v>
      </c>
      <c r="B7668" t="s">
        <v>23</v>
      </c>
      <c r="C7668" t="s">
        <v>24</v>
      </c>
      <c r="D7668" t="s">
        <v>30</v>
      </c>
      <c r="E7668" s="3">
        <v>28283</v>
      </c>
      <c r="F7668" s="3">
        <v>134688</v>
      </c>
      <c r="G7668" t="s">
        <v>21</v>
      </c>
      <c r="H7668" s="3" t="s">
        <v>7698</v>
      </c>
      <c r="I7668" s="3">
        <f t="shared" si="1071"/>
        <v>106405</v>
      </c>
      <c r="J7668" s="4">
        <f t="shared" si="1072"/>
        <v>3.7621539440653398</v>
      </c>
      <c r="K7668" s="5">
        <f t="shared" si="1073"/>
        <v>4.7621539440653393</v>
      </c>
      <c r="L7668" s="4" t="str">
        <f t="shared" si="1074"/>
        <v>Over Budget</v>
      </c>
      <c r="M7668">
        <f t="shared" si="1075"/>
        <v>2022</v>
      </c>
      <c r="N7668">
        <f t="shared" si="1076"/>
        <v>3</v>
      </c>
      <c r="O7668" t="str">
        <f t="shared" si="1077"/>
        <v>Mar</v>
      </c>
      <c r="P7668" t="str">
        <f t="shared" si="1078"/>
        <v>Q1</v>
      </c>
      <c r="Q7668" t="str">
        <f t="shared" si="1079"/>
        <v>2022-03</v>
      </c>
    </row>
    <row r="7669" spans="1:17" x14ac:dyDescent="0.35">
      <c r="A7669" s="2">
        <v>45107</v>
      </c>
      <c r="B7669" t="s">
        <v>28</v>
      </c>
      <c r="C7669" t="s">
        <v>24</v>
      </c>
      <c r="D7669" t="s">
        <v>20</v>
      </c>
      <c r="E7669" s="3">
        <v>108294</v>
      </c>
      <c r="F7669" s="3">
        <v>124968</v>
      </c>
      <c r="G7669" t="s">
        <v>35</v>
      </c>
      <c r="H7669" s="3" t="s">
        <v>7699</v>
      </c>
      <c r="I7669" s="3">
        <f t="shared" si="1071"/>
        <v>16674</v>
      </c>
      <c r="J7669" s="4">
        <f t="shared" si="1072"/>
        <v>0.15396974901656602</v>
      </c>
      <c r="K7669" s="5">
        <f t="shared" si="1073"/>
        <v>1.1539697490165659</v>
      </c>
      <c r="L7669" s="4" t="str">
        <f t="shared" si="1074"/>
        <v>Over Budget</v>
      </c>
      <c r="M7669">
        <f t="shared" si="1075"/>
        <v>2023</v>
      </c>
      <c r="N7669">
        <f t="shared" si="1076"/>
        <v>6</v>
      </c>
      <c r="O7669" t="str">
        <f t="shared" si="1077"/>
        <v>Jun</v>
      </c>
      <c r="P7669" t="str">
        <f t="shared" si="1078"/>
        <v>Q2</v>
      </c>
      <c r="Q7669" t="str">
        <f t="shared" si="1079"/>
        <v>2023-06</v>
      </c>
    </row>
    <row r="7670" spans="1:17" x14ac:dyDescent="0.35">
      <c r="A7670" s="2">
        <v>45222</v>
      </c>
      <c r="B7670" t="s">
        <v>23</v>
      </c>
      <c r="C7670" t="s">
        <v>23</v>
      </c>
      <c r="D7670" t="s">
        <v>25</v>
      </c>
      <c r="E7670" s="3">
        <v>60118</v>
      </c>
      <c r="F7670" s="3">
        <v>98849</v>
      </c>
      <c r="G7670" t="s">
        <v>21</v>
      </c>
      <c r="H7670" s="3" t="s">
        <v>7700</v>
      </c>
      <c r="I7670" s="3">
        <f t="shared" si="1071"/>
        <v>38731</v>
      </c>
      <c r="J7670" s="4">
        <f t="shared" si="1072"/>
        <v>0.6442496423700057</v>
      </c>
      <c r="K7670" s="5">
        <f t="shared" si="1073"/>
        <v>1.6442496423700057</v>
      </c>
      <c r="L7670" s="4" t="str">
        <f t="shared" si="1074"/>
        <v>Over Budget</v>
      </c>
      <c r="M7670">
        <f t="shared" si="1075"/>
        <v>2023</v>
      </c>
      <c r="N7670">
        <f t="shared" si="1076"/>
        <v>10</v>
      </c>
      <c r="O7670" t="str">
        <f t="shared" si="1077"/>
        <v>Oct</v>
      </c>
      <c r="P7670" t="str">
        <f t="shared" si="1078"/>
        <v>Q4</v>
      </c>
      <c r="Q7670" t="str">
        <f t="shared" si="1079"/>
        <v>2023-10</v>
      </c>
    </row>
    <row r="7671" spans="1:17" x14ac:dyDescent="0.35">
      <c r="A7671" s="2">
        <v>45028</v>
      </c>
      <c r="B7671" t="s">
        <v>28</v>
      </c>
      <c r="C7671" t="s">
        <v>24</v>
      </c>
      <c r="D7671" t="s">
        <v>39</v>
      </c>
      <c r="E7671" s="3">
        <v>130471</v>
      </c>
      <c r="F7671" s="3">
        <v>140490</v>
      </c>
      <c r="G7671" t="s">
        <v>26</v>
      </c>
      <c r="H7671" s="3" t="s">
        <v>7701</v>
      </c>
      <c r="I7671" s="3">
        <f t="shared" si="1071"/>
        <v>10019</v>
      </c>
      <c r="J7671" s="4">
        <f t="shared" si="1072"/>
        <v>7.679101102927087E-2</v>
      </c>
      <c r="K7671" s="5">
        <f t="shared" si="1073"/>
        <v>1.0767910110292709</v>
      </c>
      <c r="L7671" s="4" t="str">
        <f t="shared" si="1074"/>
        <v>Over Budget</v>
      </c>
      <c r="M7671">
        <f t="shared" si="1075"/>
        <v>2023</v>
      </c>
      <c r="N7671">
        <f t="shared" si="1076"/>
        <v>4</v>
      </c>
      <c r="O7671" t="str">
        <f t="shared" si="1077"/>
        <v>Apr</v>
      </c>
      <c r="P7671" t="str">
        <f t="shared" si="1078"/>
        <v>Q2</v>
      </c>
      <c r="Q7671" t="str">
        <f t="shared" si="1079"/>
        <v>2023-04</v>
      </c>
    </row>
    <row r="7672" spans="1:17" x14ac:dyDescent="0.35">
      <c r="A7672" s="2">
        <v>45204</v>
      </c>
      <c r="B7672" t="s">
        <v>37</v>
      </c>
      <c r="C7672" t="s">
        <v>43</v>
      </c>
      <c r="D7672" t="s">
        <v>30</v>
      </c>
      <c r="E7672" s="3">
        <v>35089</v>
      </c>
      <c r="F7672" s="3">
        <v>110851</v>
      </c>
      <c r="G7672" t="s">
        <v>35</v>
      </c>
      <c r="H7672" s="3" t="s">
        <v>7702</v>
      </c>
      <c r="I7672" s="3">
        <f t="shared" si="1071"/>
        <v>75762</v>
      </c>
      <c r="J7672" s="4">
        <f t="shared" si="1072"/>
        <v>2.1591381914560119</v>
      </c>
      <c r="K7672" s="5">
        <f t="shared" si="1073"/>
        <v>3.1591381914560119</v>
      </c>
      <c r="L7672" s="4" t="str">
        <f t="shared" si="1074"/>
        <v>Over Budget</v>
      </c>
      <c r="M7672">
        <f t="shared" si="1075"/>
        <v>2023</v>
      </c>
      <c r="N7672">
        <f t="shared" si="1076"/>
        <v>10</v>
      </c>
      <c r="O7672" t="str">
        <f t="shared" si="1077"/>
        <v>Oct</v>
      </c>
      <c r="P7672" t="str">
        <f t="shared" si="1078"/>
        <v>Q4</v>
      </c>
      <c r="Q7672" t="str">
        <f t="shared" si="1079"/>
        <v>2023-10</v>
      </c>
    </row>
    <row r="7673" spans="1:17" x14ac:dyDescent="0.35">
      <c r="A7673" s="2">
        <v>44822</v>
      </c>
      <c r="B7673" t="s">
        <v>18</v>
      </c>
      <c r="C7673" t="s">
        <v>24</v>
      </c>
      <c r="D7673" t="s">
        <v>58</v>
      </c>
      <c r="E7673" s="3">
        <v>10040</v>
      </c>
      <c r="F7673" s="3">
        <v>67129</v>
      </c>
      <c r="G7673" t="s">
        <v>26</v>
      </c>
      <c r="H7673" s="3" t="s">
        <v>7703</v>
      </c>
      <c r="I7673" s="3">
        <f t="shared" si="1071"/>
        <v>57089</v>
      </c>
      <c r="J7673" s="4">
        <f t="shared" si="1072"/>
        <v>5.6861553784860561</v>
      </c>
      <c r="K7673" s="5">
        <f t="shared" si="1073"/>
        <v>6.6861553784860561</v>
      </c>
      <c r="L7673" s="4" t="str">
        <f t="shared" si="1074"/>
        <v>Over Budget</v>
      </c>
      <c r="M7673">
        <f t="shared" si="1075"/>
        <v>2022</v>
      </c>
      <c r="N7673">
        <f t="shared" si="1076"/>
        <v>9</v>
      </c>
      <c r="O7673" t="str">
        <f t="shared" si="1077"/>
        <v>Sep</v>
      </c>
      <c r="P7673" t="str">
        <f t="shared" si="1078"/>
        <v>Q3</v>
      </c>
      <c r="Q7673" t="str">
        <f t="shared" si="1079"/>
        <v>2022-09</v>
      </c>
    </row>
    <row r="7674" spans="1:17" x14ac:dyDescent="0.35">
      <c r="A7674" s="2">
        <v>45194</v>
      </c>
      <c r="B7674" t="s">
        <v>41</v>
      </c>
      <c r="C7674" t="s">
        <v>23</v>
      </c>
      <c r="D7674" t="s">
        <v>25</v>
      </c>
      <c r="E7674" s="3">
        <v>74172</v>
      </c>
      <c r="F7674" s="3">
        <v>87119</v>
      </c>
      <c r="G7674" t="s">
        <v>26</v>
      </c>
      <c r="H7674" s="3" t="s">
        <v>7704</v>
      </c>
      <c r="I7674" s="3">
        <f t="shared" si="1071"/>
        <v>12947</v>
      </c>
      <c r="J7674" s="4">
        <f t="shared" si="1072"/>
        <v>0.17455373995577847</v>
      </c>
      <c r="K7674" s="5">
        <f t="shared" si="1073"/>
        <v>1.1745537399557784</v>
      </c>
      <c r="L7674" s="4" t="str">
        <f t="shared" si="1074"/>
        <v>Over Budget</v>
      </c>
      <c r="M7674">
        <f t="shared" si="1075"/>
        <v>2023</v>
      </c>
      <c r="N7674">
        <f t="shared" si="1076"/>
        <v>9</v>
      </c>
      <c r="O7674" t="str">
        <f t="shared" si="1077"/>
        <v>Sep</v>
      </c>
      <c r="P7674" t="str">
        <f t="shared" si="1078"/>
        <v>Q3</v>
      </c>
      <c r="Q7674" t="str">
        <f t="shared" si="1079"/>
        <v>2023-09</v>
      </c>
    </row>
    <row r="7675" spans="1:17" x14ac:dyDescent="0.35">
      <c r="A7675" s="2">
        <v>44930</v>
      </c>
      <c r="B7675" t="s">
        <v>55</v>
      </c>
      <c r="C7675" t="s">
        <v>24</v>
      </c>
      <c r="D7675" t="s">
        <v>58</v>
      </c>
      <c r="E7675" s="3">
        <v>51992</v>
      </c>
      <c r="F7675" s="3">
        <v>159024</v>
      </c>
      <c r="G7675" t="s">
        <v>26</v>
      </c>
      <c r="H7675" s="3" t="s">
        <v>7705</v>
      </c>
      <c r="I7675" s="3">
        <f t="shared" si="1071"/>
        <v>107032</v>
      </c>
      <c r="J7675" s="4">
        <f t="shared" si="1072"/>
        <v>2.0586244037544237</v>
      </c>
      <c r="K7675" s="5">
        <f t="shared" si="1073"/>
        <v>3.0586244037544237</v>
      </c>
      <c r="L7675" s="4" t="str">
        <f t="shared" si="1074"/>
        <v>Over Budget</v>
      </c>
      <c r="M7675">
        <f t="shared" si="1075"/>
        <v>2023</v>
      </c>
      <c r="N7675">
        <f t="shared" si="1076"/>
        <v>1</v>
      </c>
      <c r="O7675" t="str">
        <f t="shared" si="1077"/>
        <v>Jan</v>
      </c>
      <c r="P7675" t="str">
        <f t="shared" si="1078"/>
        <v>Q1</v>
      </c>
      <c r="Q7675" t="str">
        <f t="shared" si="1079"/>
        <v>2023-01</v>
      </c>
    </row>
    <row r="7676" spans="1:17" x14ac:dyDescent="0.35">
      <c r="A7676" s="2">
        <v>44287</v>
      </c>
      <c r="B7676" t="s">
        <v>18</v>
      </c>
      <c r="C7676" t="s">
        <v>34</v>
      </c>
      <c r="D7676" t="s">
        <v>20</v>
      </c>
      <c r="E7676" s="3">
        <v>90894</v>
      </c>
      <c r="F7676" s="3">
        <v>119556</v>
      </c>
      <c r="G7676" t="s">
        <v>35</v>
      </c>
      <c r="H7676" s="3" t="s">
        <v>7706</v>
      </c>
      <c r="I7676" s="3">
        <f t="shared" si="1071"/>
        <v>28662</v>
      </c>
      <c r="J7676" s="4">
        <f t="shared" si="1072"/>
        <v>0.3153343455013532</v>
      </c>
      <c r="K7676" s="5">
        <f t="shared" si="1073"/>
        <v>1.3153343455013533</v>
      </c>
      <c r="L7676" s="4" t="str">
        <f t="shared" si="1074"/>
        <v>Over Budget</v>
      </c>
      <c r="M7676">
        <f t="shared" si="1075"/>
        <v>2021</v>
      </c>
      <c r="N7676">
        <f t="shared" si="1076"/>
        <v>4</v>
      </c>
      <c r="O7676" t="str">
        <f t="shared" si="1077"/>
        <v>Apr</v>
      </c>
      <c r="P7676" t="str">
        <f t="shared" si="1078"/>
        <v>Q2</v>
      </c>
      <c r="Q7676" t="str">
        <f t="shared" si="1079"/>
        <v>2021-04</v>
      </c>
    </row>
    <row r="7677" spans="1:17" x14ac:dyDescent="0.35">
      <c r="A7677" s="2">
        <v>44363</v>
      </c>
      <c r="B7677" t="s">
        <v>37</v>
      </c>
      <c r="C7677" t="s">
        <v>29</v>
      </c>
      <c r="D7677" t="s">
        <v>25</v>
      </c>
      <c r="E7677" s="3">
        <v>59279</v>
      </c>
      <c r="F7677" s="3">
        <v>48345</v>
      </c>
      <c r="G7677" t="s">
        <v>21</v>
      </c>
      <c r="H7677" s="3" t="s">
        <v>7707</v>
      </c>
      <c r="I7677" s="3">
        <f t="shared" si="1071"/>
        <v>-10934</v>
      </c>
      <c r="J7677" s="4">
        <f t="shared" si="1072"/>
        <v>-0.18444980515865653</v>
      </c>
      <c r="K7677" s="5">
        <f t="shared" si="1073"/>
        <v>0.8155501948413435</v>
      </c>
      <c r="L7677" s="4" t="str">
        <f t="shared" si="1074"/>
        <v>Under Budget</v>
      </c>
      <c r="M7677">
        <f t="shared" si="1075"/>
        <v>2021</v>
      </c>
      <c r="N7677">
        <f t="shared" si="1076"/>
        <v>6</v>
      </c>
      <c r="O7677" t="str">
        <f t="shared" si="1077"/>
        <v>Jun</v>
      </c>
      <c r="P7677" t="str">
        <f t="shared" si="1078"/>
        <v>Q2</v>
      </c>
      <c r="Q7677" t="str">
        <f t="shared" si="1079"/>
        <v>2021-06</v>
      </c>
    </row>
    <row r="7678" spans="1:17" x14ac:dyDescent="0.35">
      <c r="A7678" s="2">
        <v>45155</v>
      </c>
      <c r="B7678" t="s">
        <v>41</v>
      </c>
      <c r="C7678" t="s">
        <v>19</v>
      </c>
      <c r="D7678" t="s">
        <v>30</v>
      </c>
      <c r="E7678" s="3">
        <v>94498</v>
      </c>
      <c r="F7678" s="3">
        <v>62527</v>
      </c>
      <c r="G7678" t="s">
        <v>21</v>
      </c>
      <c r="H7678" s="3" t="s">
        <v>7708</v>
      </c>
      <c r="I7678" s="3">
        <f t="shared" si="1071"/>
        <v>-31971</v>
      </c>
      <c r="J7678" s="4">
        <f t="shared" si="1072"/>
        <v>-0.33832462062689156</v>
      </c>
      <c r="K7678" s="5">
        <f t="shared" si="1073"/>
        <v>0.66167537937310839</v>
      </c>
      <c r="L7678" s="4" t="str">
        <f t="shared" si="1074"/>
        <v>Under Budget</v>
      </c>
      <c r="M7678">
        <f t="shared" si="1075"/>
        <v>2023</v>
      </c>
      <c r="N7678">
        <f t="shared" si="1076"/>
        <v>8</v>
      </c>
      <c r="O7678" t="str">
        <f t="shared" si="1077"/>
        <v>Aug</v>
      </c>
      <c r="P7678" t="str">
        <f t="shared" si="1078"/>
        <v>Q3</v>
      </c>
      <c r="Q7678" t="str">
        <f t="shared" si="1079"/>
        <v>2023-08</v>
      </c>
    </row>
    <row r="7679" spans="1:17" x14ac:dyDescent="0.35">
      <c r="A7679" s="2">
        <v>44403</v>
      </c>
      <c r="B7679" t="s">
        <v>41</v>
      </c>
      <c r="C7679" t="s">
        <v>19</v>
      </c>
      <c r="D7679" t="s">
        <v>58</v>
      </c>
      <c r="E7679" s="3">
        <v>106195</v>
      </c>
      <c r="F7679" s="3">
        <v>127188</v>
      </c>
      <c r="G7679" t="s">
        <v>35</v>
      </c>
      <c r="H7679" s="3" t="s">
        <v>7709</v>
      </c>
      <c r="I7679" s="3">
        <f t="shared" si="1071"/>
        <v>20993</v>
      </c>
      <c r="J7679" s="4">
        <f t="shared" si="1072"/>
        <v>0.19768350675643862</v>
      </c>
      <c r="K7679" s="5">
        <f t="shared" si="1073"/>
        <v>1.1976835067564386</v>
      </c>
      <c r="L7679" s="4" t="str">
        <f t="shared" si="1074"/>
        <v>Over Budget</v>
      </c>
      <c r="M7679">
        <f t="shared" si="1075"/>
        <v>2021</v>
      </c>
      <c r="N7679">
        <f t="shared" si="1076"/>
        <v>7</v>
      </c>
      <c r="O7679" t="str">
        <f t="shared" si="1077"/>
        <v>Jul</v>
      </c>
      <c r="P7679" t="str">
        <f t="shared" si="1078"/>
        <v>Q3</v>
      </c>
      <c r="Q7679" t="str">
        <f t="shared" si="1079"/>
        <v>2021-07</v>
      </c>
    </row>
    <row r="7680" spans="1:17" x14ac:dyDescent="0.35">
      <c r="A7680" s="2">
        <v>45285</v>
      </c>
      <c r="B7680" t="s">
        <v>41</v>
      </c>
      <c r="C7680" t="s">
        <v>29</v>
      </c>
      <c r="D7680" t="s">
        <v>58</v>
      </c>
      <c r="E7680" s="3">
        <v>41363</v>
      </c>
      <c r="F7680" s="3">
        <v>121243</v>
      </c>
      <c r="G7680" t="s">
        <v>32</v>
      </c>
      <c r="H7680" s="3" t="s">
        <v>7710</v>
      </c>
      <c r="I7680" s="3">
        <f t="shared" si="1071"/>
        <v>79880</v>
      </c>
      <c r="J7680" s="4">
        <f t="shared" si="1072"/>
        <v>1.931194545850156</v>
      </c>
      <c r="K7680" s="5">
        <f t="shared" si="1073"/>
        <v>2.9311945458501558</v>
      </c>
      <c r="L7680" s="4" t="str">
        <f t="shared" si="1074"/>
        <v>Over Budget</v>
      </c>
      <c r="M7680">
        <f t="shared" si="1075"/>
        <v>2023</v>
      </c>
      <c r="N7680">
        <f t="shared" si="1076"/>
        <v>12</v>
      </c>
      <c r="O7680" t="str">
        <f t="shared" si="1077"/>
        <v>Dec</v>
      </c>
      <c r="P7680" t="str">
        <f t="shared" si="1078"/>
        <v>Q4</v>
      </c>
      <c r="Q7680" t="str">
        <f t="shared" si="1079"/>
        <v>2023-12</v>
      </c>
    </row>
    <row r="7681" spans="1:17" x14ac:dyDescent="0.35">
      <c r="A7681" s="2">
        <v>44712</v>
      </c>
      <c r="B7681" t="s">
        <v>37</v>
      </c>
      <c r="C7681" t="s">
        <v>19</v>
      </c>
      <c r="D7681" t="s">
        <v>20</v>
      </c>
      <c r="E7681" s="3">
        <v>22812</v>
      </c>
      <c r="F7681" s="3">
        <v>144722</v>
      </c>
      <c r="G7681" t="s">
        <v>35</v>
      </c>
      <c r="H7681" s="3" t="s">
        <v>7711</v>
      </c>
      <c r="I7681" s="3">
        <f t="shared" si="1071"/>
        <v>121910</v>
      </c>
      <c r="J7681" s="4">
        <f t="shared" si="1072"/>
        <v>5.3441171313343858</v>
      </c>
      <c r="K7681" s="5">
        <f t="shared" si="1073"/>
        <v>6.3441171313343858</v>
      </c>
      <c r="L7681" s="4" t="str">
        <f t="shared" si="1074"/>
        <v>Over Budget</v>
      </c>
      <c r="M7681">
        <f t="shared" si="1075"/>
        <v>2022</v>
      </c>
      <c r="N7681">
        <f t="shared" si="1076"/>
        <v>5</v>
      </c>
      <c r="O7681" t="str">
        <f t="shared" si="1077"/>
        <v>May</v>
      </c>
      <c r="P7681" t="str">
        <f t="shared" si="1078"/>
        <v>Q2</v>
      </c>
      <c r="Q7681" t="str">
        <f t="shared" si="1079"/>
        <v>2022-05</v>
      </c>
    </row>
    <row r="7682" spans="1:17" x14ac:dyDescent="0.35">
      <c r="A7682" s="2">
        <v>44943</v>
      </c>
      <c r="B7682" t="s">
        <v>23</v>
      </c>
      <c r="C7682" t="s">
        <v>34</v>
      </c>
      <c r="D7682" t="s">
        <v>20</v>
      </c>
      <c r="E7682" s="3">
        <v>91912</v>
      </c>
      <c r="F7682" s="3">
        <v>9418</v>
      </c>
      <c r="G7682" t="s">
        <v>32</v>
      </c>
      <c r="H7682" s="3" t="s">
        <v>7712</v>
      </c>
      <c r="I7682" s="3">
        <f t="shared" si="1071"/>
        <v>-82494</v>
      </c>
      <c r="J7682" s="4">
        <f t="shared" si="1072"/>
        <v>-0.89753242231699892</v>
      </c>
      <c r="K7682" s="5">
        <f t="shared" si="1073"/>
        <v>0.10246757768300113</v>
      </c>
      <c r="L7682" s="4" t="str">
        <f t="shared" si="1074"/>
        <v>Under Budget</v>
      </c>
      <c r="M7682">
        <f t="shared" si="1075"/>
        <v>2023</v>
      </c>
      <c r="N7682">
        <f t="shared" si="1076"/>
        <v>1</v>
      </c>
      <c r="O7682" t="str">
        <f t="shared" si="1077"/>
        <v>Jan</v>
      </c>
      <c r="P7682" t="str">
        <f t="shared" si="1078"/>
        <v>Q1</v>
      </c>
      <c r="Q7682" t="str">
        <f t="shared" si="1079"/>
        <v>2023-01</v>
      </c>
    </row>
    <row r="7683" spans="1:17" x14ac:dyDescent="0.35">
      <c r="A7683" s="2">
        <v>44502</v>
      </c>
      <c r="B7683" t="s">
        <v>23</v>
      </c>
      <c r="C7683" t="s">
        <v>43</v>
      </c>
      <c r="D7683" t="s">
        <v>39</v>
      </c>
      <c r="E7683" s="3">
        <v>39428</v>
      </c>
      <c r="F7683" s="3">
        <v>73170</v>
      </c>
      <c r="G7683" t="s">
        <v>26</v>
      </c>
      <c r="H7683" s="3" t="s">
        <v>7713</v>
      </c>
      <c r="I7683" s="3">
        <f t="shared" si="1071"/>
        <v>33742</v>
      </c>
      <c r="J7683" s="4">
        <f t="shared" si="1072"/>
        <v>0.85578776504007303</v>
      </c>
      <c r="K7683" s="5">
        <f t="shared" si="1073"/>
        <v>1.8557877650400731</v>
      </c>
      <c r="L7683" s="4" t="str">
        <f t="shared" si="1074"/>
        <v>Over Budget</v>
      </c>
      <c r="M7683">
        <f t="shared" si="1075"/>
        <v>2021</v>
      </c>
      <c r="N7683">
        <f t="shared" si="1076"/>
        <v>11</v>
      </c>
      <c r="O7683" t="str">
        <f t="shared" si="1077"/>
        <v>Nov</v>
      </c>
      <c r="P7683" t="str">
        <f t="shared" si="1078"/>
        <v>Q4</v>
      </c>
      <c r="Q7683" t="str">
        <f t="shared" si="1079"/>
        <v>2021-11</v>
      </c>
    </row>
    <row r="7684" spans="1:17" x14ac:dyDescent="0.35">
      <c r="A7684" s="2">
        <v>44591</v>
      </c>
      <c r="B7684" t="s">
        <v>23</v>
      </c>
      <c r="C7684" t="s">
        <v>23</v>
      </c>
      <c r="D7684" t="s">
        <v>39</v>
      </c>
      <c r="E7684" s="3">
        <v>34321</v>
      </c>
      <c r="F7684" s="3">
        <v>33202</v>
      </c>
      <c r="G7684" t="s">
        <v>21</v>
      </c>
      <c r="H7684" s="3" t="s">
        <v>7714</v>
      </c>
      <c r="I7684" s="3">
        <f t="shared" si="1071"/>
        <v>-1119</v>
      </c>
      <c r="J7684" s="4">
        <f t="shared" si="1072"/>
        <v>-3.2603945106494565E-2</v>
      </c>
      <c r="K7684" s="5">
        <f t="shared" si="1073"/>
        <v>0.96739605489350544</v>
      </c>
      <c r="L7684" s="4" t="str">
        <f t="shared" si="1074"/>
        <v>Under Budget</v>
      </c>
      <c r="M7684">
        <f t="shared" si="1075"/>
        <v>2022</v>
      </c>
      <c r="N7684">
        <f t="shared" si="1076"/>
        <v>1</v>
      </c>
      <c r="O7684" t="str">
        <f t="shared" si="1077"/>
        <v>Jan</v>
      </c>
      <c r="P7684" t="str">
        <f t="shared" si="1078"/>
        <v>Q1</v>
      </c>
      <c r="Q7684" t="str">
        <f t="shared" si="1079"/>
        <v>2022-01</v>
      </c>
    </row>
    <row r="7685" spans="1:17" x14ac:dyDescent="0.35">
      <c r="A7685" s="2">
        <v>44383</v>
      </c>
      <c r="B7685" t="s">
        <v>18</v>
      </c>
      <c r="C7685" t="s">
        <v>34</v>
      </c>
      <c r="D7685" t="s">
        <v>20</v>
      </c>
      <c r="E7685" s="3">
        <v>19085</v>
      </c>
      <c r="F7685" s="3">
        <v>88985</v>
      </c>
      <c r="G7685" t="s">
        <v>26</v>
      </c>
      <c r="H7685" s="3" t="s">
        <v>7715</v>
      </c>
      <c r="I7685" s="3">
        <f t="shared" ref="I7685:I7748" si="1080">F7685-E7685</f>
        <v>69900</v>
      </c>
      <c r="J7685" s="4">
        <f t="shared" ref="J7685:J7748" si="1081">IFERROR(I7685/E7685,0)</f>
        <v>3.6625622216400315</v>
      </c>
      <c r="K7685" s="5">
        <f t="shared" ref="K7685:K7748" si="1082">IFERROR(F7685/E7685,0)</f>
        <v>4.6625622216400311</v>
      </c>
      <c r="L7685" s="4" t="str">
        <f t="shared" ref="L7685:L7748" si="1083">IF(I7685&gt;0,"Over Budget",IF(I7685&lt;0,"Under Budget","On Budget"))</f>
        <v>Over Budget</v>
      </c>
      <c r="M7685">
        <f t="shared" ref="M7685:M7748" si="1084">YEAR(A7685)</f>
        <v>2021</v>
      </c>
      <c r="N7685">
        <f t="shared" ref="N7685:N7748" si="1085">MONTH(A7685)</f>
        <v>7</v>
      </c>
      <c r="O7685" t="str">
        <f t="shared" ref="O7685:O7748" si="1086">TEXT(A7685,"mmm")</f>
        <v>Jul</v>
      </c>
      <c r="P7685" t="str">
        <f t="shared" ref="P7685:P7748" si="1087">"Q"&amp;ROUNDUP(MONTH(A7685)/3,0)</f>
        <v>Q3</v>
      </c>
      <c r="Q7685" t="str">
        <f t="shared" ref="Q7685:Q7748" si="1088">TEXT(A7685,"yyyy-mm")</f>
        <v>2021-07</v>
      </c>
    </row>
    <row r="7686" spans="1:17" x14ac:dyDescent="0.35">
      <c r="A7686" s="2">
        <v>44819</v>
      </c>
      <c r="B7686" t="s">
        <v>55</v>
      </c>
      <c r="C7686" t="s">
        <v>23</v>
      </c>
      <c r="D7686" t="s">
        <v>39</v>
      </c>
      <c r="E7686" s="3">
        <v>78342</v>
      </c>
      <c r="F7686" s="3">
        <v>54352</v>
      </c>
      <c r="G7686" t="s">
        <v>32</v>
      </c>
      <c r="H7686" s="3" t="s">
        <v>7716</v>
      </c>
      <c r="I7686" s="3">
        <f t="shared" si="1080"/>
        <v>-23990</v>
      </c>
      <c r="J7686" s="4">
        <f t="shared" si="1081"/>
        <v>-0.30622143933011664</v>
      </c>
      <c r="K7686" s="5">
        <f t="shared" si="1082"/>
        <v>0.6937785606698833</v>
      </c>
      <c r="L7686" s="4" t="str">
        <f t="shared" si="1083"/>
        <v>Under Budget</v>
      </c>
      <c r="M7686">
        <f t="shared" si="1084"/>
        <v>2022</v>
      </c>
      <c r="N7686">
        <f t="shared" si="1085"/>
        <v>9</v>
      </c>
      <c r="O7686" t="str">
        <f t="shared" si="1086"/>
        <v>Sep</v>
      </c>
      <c r="P7686" t="str">
        <f t="shared" si="1087"/>
        <v>Q3</v>
      </c>
      <c r="Q7686" t="str">
        <f t="shared" si="1088"/>
        <v>2022-09</v>
      </c>
    </row>
    <row r="7687" spans="1:17" x14ac:dyDescent="0.35">
      <c r="A7687" s="2">
        <v>44926</v>
      </c>
      <c r="B7687" t="s">
        <v>41</v>
      </c>
      <c r="C7687" t="s">
        <v>43</v>
      </c>
      <c r="D7687" t="s">
        <v>58</v>
      </c>
      <c r="E7687" s="3">
        <v>70157</v>
      </c>
      <c r="F7687" s="3">
        <v>118932</v>
      </c>
      <c r="G7687" t="s">
        <v>35</v>
      </c>
      <c r="H7687" s="3" t="s">
        <v>7717</v>
      </c>
      <c r="I7687" s="3">
        <f t="shared" si="1080"/>
        <v>48775</v>
      </c>
      <c r="J7687" s="4">
        <f t="shared" si="1081"/>
        <v>0.69522642074204999</v>
      </c>
      <c r="K7687" s="5">
        <f t="shared" si="1082"/>
        <v>1.69522642074205</v>
      </c>
      <c r="L7687" s="4" t="str">
        <f t="shared" si="1083"/>
        <v>Over Budget</v>
      </c>
      <c r="M7687">
        <f t="shared" si="1084"/>
        <v>2022</v>
      </c>
      <c r="N7687">
        <f t="shared" si="1085"/>
        <v>12</v>
      </c>
      <c r="O7687" t="str">
        <f t="shared" si="1086"/>
        <v>Dec</v>
      </c>
      <c r="P7687" t="str">
        <f t="shared" si="1087"/>
        <v>Q4</v>
      </c>
      <c r="Q7687" t="str">
        <f t="shared" si="1088"/>
        <v>2022-12</v>
      </c>
    </row>
    <row r="7688" spans="1:17" x14ac:dyDescent="0.35">
      <c r="A7688" s="2">
        <v>44436</v>
      </c>
      <c r="B7688" t="s">
        <v>41</v>
      </c>
      <c r="C7688" t="s">
        <v>34</v>
      </c>
      <c r="D7688" t="s">
        <v>20</v>
      </c>
      <c r="E7688" s="3">
        <v>105795</v>
      </c>
      <c r="F7688" s="3">
        <v>12307</v>
      </c>
      <c r="G7688" t="s">
        <v>26</v>
      </c>
      <c r="H7688" s="3" t="s">
        <v>7718</v>
      </c>
      <c r="I7688" s="3">
        <f t="shared" si="1080"/>
        <v>-93488</v>
      </c>
      <c r="J7688" s="4">
        <f t="shared" si="1081"/>
        <v>-0.88367125100430077</v>
      </c>
      <c r="K7688" s="5">
        <f t="shared" si="1082"/>
        <v>0.11632874899569923</v>
      </c>
      <c r="L7688" s="4" t="str">
        <f t="shared" si="1083"/>
        <v>Under Budget</v>
      </c>
      <c r="M7688">
        <f t="shared" si="1084"/>
        <v>2021</v>
      </c>
      <c r="N7688">
        <f t="shared" si="1085"/>
        <v>8</v>
      </c>
      <c r="O7688" t="str">
        <f t="shared" si="1086"/>
        <v>Aug</v>
      </c>
      <c r="P7688" t="str">
        <f t="shared" si="1087"/>
        <v>Q3</v>
      </c>
      <c r="Q7688" t="str">
        <f t="shared" si="1088"/>
        <v>2021-08</v>
      </c>
    </row>
    <row r="7689" spans="1:17" x14ac:dyDescent="0.35">
      <c r="A7689" s="2">
        <v>44729</v>
      </c>
      <c r="B7689" t="s">
        <v>18</v>
      </c>
      <c r="C7689" t="s">
        <v>24</v>
      </c>
      <c r="D7689" t="s">
        <v>25</v>
      </c>
      <c r="E7689" s="3">
        <v>60939</v>
      </c>
      <c r="F7689" s="3">
        <v>67343</v>
      </c>
      <c r="G7689" t="s">
        <v>35</v>
      </c>
      <c r="H7689" s="3" t="s">
        <v>7719</v>
      </c>
      <c r="I7689" s="3">
        <f t="shared" si="1080"/>
        <v>6404</v>
      </c>
      <c r="J7689" s="4">
        <f t="shared" si="1081"/>
        <v>0.10508869525262968</v>
      </c>
      <c r="K7689" s="5">
        <f t="shared" si="1082"/>
        <v>1.1050886952526298</v>
      </c>
      <c r="L7689" s="4" t="str">
        <f t="shared" si="1083"/>
        <v>Over Budget</v>
      </c>
      <c r="M7689">
        <f t="shared" si="1084"/>
        <v>2022</v>
      </c>
      <c r="N7689">
        <f t="shared" si="1085"/>
        <v>6</v>
      </c>
      <c r="O7689" t="str">
        <f t="shared" si="1086"/>
        <v>Jun</v>
      </c>
      <c r="P7689" t="str">
        <f t="shared" si="1087"/>
        <v>Q2</v>
      </c>
      <c r="Q7689" t="str">
        <f t="shared" si="1088"/>
        <v>2022-06</v>
      </c>
    </row>
    <row r="7690" spans="1:17" x14ac:dyDescent="0.35">
      <c r="A7690" s="2">
        <v>44337</v>
      </c>
      <c r="B7690" t="s">
        <v>23</v>
      </c>
      <c r="C7690" t="s">
        <v>43</v>
      </c>
      <c r="D7690" t="s">
        <v>20</v>
      </c>
      <c r="E7690" s="3">
        <v>20440</v>
      </c>
      <c r="F7690" s="3">
        <v>92555</v>
      </c>
      <c r="G7690" t="s">
        <v>35</v>
      </c>
      <c r="H7690" s="3" t="s">
        <v>7720</v>
      </c>
      <c r="I7690" s="3">
        <f t="shared" si="1080"/>
        <v>72115</v>
      </c>
      <c r="J7690" s="4">
        <f t="shared" si="1081"/>
        <v>3.5281311154598827</v>
      </c>
      <c r="K7690" s="5">
        <f t="shared" si="1082"/>
        <v>4.5281311154598827</v>
      </c>
      <c r="L7690" s="4" t="str">
        <f t="shared" si="1083"/>
        <v>Over Budget</v>
      </c>
      <c r="M7690">
        <f t="shared" si="1084"/>
        <v>2021</v>
      </c>
      <c r="N7690">
        <f t="shared" si="1085"/>
        <v>5</v>
      </c>
      <c r="O7690" t="str">
        <f t="shared" si="1086"/>
        <v>May</v>
      </c>
      <c r="P7690" t="str">
        <f t="shared" si="1087"/>
        <v>Q2</v>
      </c>
      <c r="Q7690" t="str">
        <f t="shared" si="1088"/>
        <v>2021-05</v>
      </c>
    </row>
    <row r="7691" spans="1:17" x14ac:dyDescent="0.35">
      <c r="A7691" s="2">
        <v>44335</v>
      </c>
      <c r="B7691" t="s">
        <v>41</v>
      </c>
      <c r="C7691" t="s">
        <v>19</v>
      </c>
      <c r="D7691" t="s">
        <v>30</v>
      </c>
      <c r="E7691" s="3">
        <v>143251</v>
      </c>
      <c r="F7691" s="3">
        <v>75879</v>
      </c>
      <c r="G7691" t="s">
        <v>32</v>
      </c>
      <c r="H7691" s="3" t="s">
        <v>7721</v>
      </c>
      <c r="I7691" s="3">
        <f t="shared" si="1080"/>
        <v>-67372</v>
      </c>
      <c r="J7691" s="4">
        <f t="shared" si="1081"/>
        <v>-0.47030736260130818</v>
      </c>
      <c r="K7691" s="5">
        <f t="shared" si="1082"/>
        <v>0.52969263739869177</v>
      </c>
      <c r="L7691" s="4" t="str">
        <f t="shared" si="1083"/>
        <v>Under Budget</v>
      </c>
      <c r="M7691">
        <f t="shared" si="1084"/>
        <v>2021</v>
      </c>
      <c r="N7691">
        <f t="shared" si="1085"/>
        <v>5</v>
      </c>
      <c r="O7691" t="str">
        <f t="shared" si="1086"/>
        <v>May</v>
      </c>
      <c r="P7691" t="str">
        <f t="shared" si="1087"/>
        <v>Q2</v>
      </c>
      <c r="Q7691" t="str">
        <f t="shared" si="1088"/>
        <v>2021-05</v>
      </c>
    </row>
    <row r="7692" spans="1:17" x14ac:dyDescent="0.35">
      <c r="A7692" s="2">
        <v>44655</v>
      </c>
      <c r="B7692" t="s">
        <v>41</v>
      </c>
      <c r="C7692" t="s">
        <v>34</v>
      </c>
      <c r="D7692" t="s">
        <v>30</v>
      </c>
      <c r="E7692" s="3">
        <v>111427</v>
      </c>
      <c r="F7692" s="3">
        <v>134039</v>
      </c>
      <c r="G7692" t="s">
        <v>35</v>
      </c>
      <c r="H7692" s="3" t="s">
        <v>7722</v>
      </c>
      <c r="I7692" s="3">
        <f t="shared" si="1080"/>
        <v>22612</v>
      </c>
      <c r="J7692" s="4">
        <f t="shared" si="1081"/>
        <v>0.20293106697658556</v>
      </c>
      <c r="K7692" s="5">
        <f t="shared" si="1082"/>
        <v>1.2029310669765856</v>
      </c>
      <c r="L7692" s="4" t="str">
        <f t="shared" si="1083"/>
        <v>Over Budget</v>
      </c>
      <c r="M7692">
        <f t="shared" si="1084"/>
        <v>2022</v>
      </c>
      <c r="N7692">
        <f t="shared" si="1085"/>
        <v>4</v>
      </c>
      <c r="O7692" t="str">
        <f t="shared" si="1086"/>
        <v>Apr</v>
      </c>
      <c r="P7692" t="str">
        <f t="shared" si="1087"/>
        <v>Q2</v>
      </c>
      <c r="Q7692" t="str">
        <f t="shared" si="1088"/>
        <v>2022-04</v>
      </c>
    </row>
    <row r="7693" spans="1:17" x14ac:dyDescent="0.35">
      <c r="A7693" s="2">
        <v>44266</v>
      </c>
      <c r="B7693" t="s">
        <v>37</v>
      </c>
      <c r="C7693" t="s">
        <v>43</v>
      </c>
      <c r="D7693" t="s">
        <v>20</v>
      </c>
      <c r="E7693" s="3">
        <v>15665</v>
      </c>
      <c r="F7693" s="3">
        <v>66353</v>
      </c>
      <c r="G7693" t="s">
        <v>32</v>
      </c>
      <c r="H7693" s="3" t="s">
        <v>7723</v>
      </c>
      <c r="I7693" s="3">
        <f t="shared" si="1080"/>
        <v>50688</v>
      </c>
      <c r="J7693" s="4">
        <f t="shared" si="1081"/>
        <v>3.235748483881264</v>
      </c>
      <c r="K7693" s="5">
        <f t="shared" si="1082"/>
        <v>4.235748483881264</v>
      </c>
      <c r="L7693" s="4" t="str">
        <f t="shared" si="1083"/>
        <v>Over Budget</v>
      </c>
      <c r="M7693">
        <f t="shared" si="1084"/>
        <v>2021</v>
      </c>
      <c r="N7693">
        <f t="shared" si="1085"/>
        <v>3</v>
      </c>
      <c r="O7693" t="str">
        <f t="shared" si="1086"/>
        <v>Mar</v>
      </c>
      <c r="P7693" t="str">
        <f t="shared" si="1087"/>
        <v>Q1</v>
      </c>
      <c r="Q7693" t="str">
        <f t="shared" si="1088"/>
        <v>2021-03</v>
      </c>
    </row>
    <row r="7694" spans="1:17" x14ac:dyDescent="0.35">
      <c r="A7694" s="2">
        <v>44581</v>
      </c>
      <c r="B7694" t="s">
        <v>28</v>
      </c>
      <c r="C7694" t="s">
        <v>43</v>
      </c>
      <c r="D7694" t="s">
        <v>25</v>
      </c>
      <c r="E7694" s="3">
        <v>116517</v>
      </c>
      <c r="F7694" s="3">
        <v>137450</v>
      </c>
      <c r="G7694" t="s">
        <v>35</v>
      </c>
      <c r="H7694" s="3" t="s">
        <v>7724</v>
      </c>
      <c r="I7694" s="3">
        <f t="shared" si="1080"/>
        <v>20933</v>
      </c>
      <c r="J7694" s="4">
        <f t="shared" si="1081"/>
        <v>0.17965618750911885</v>
      </c>
      <c r="K7694" s="5">
        <f t="shared" si="1082"/>
        <v>1.1796561875091189</v>
      </c>
      <c r="L7694" s="4" t="str">
        <f t="shared" si="1083"/>
        <v>Over Budget</v>
      </c>
      <c r="M7694">
        <f t="shared" si="1084"/>
        <v>2022</v>
      </c>
      <c r="N7694">
        <f t="shared" si="1085"/>
        <v>1</v>
      </c>
      <c r="O7694" t="str">
        <f t="shared" si="1086"/>
        <v>Jan</v>
      </c>
      <c r="P7694" t="str">
        <f t="shared" si="1087"/>
        <v>Q1</v>
      </c>
      <c r="Q7694" t="str">
        <f t="shared" si="1088"/>
        <v>2022-01</v>
      </c>
    </row>
    <row r="7695" spans="1:17" x14ac:dyDescent="0.35">
      <c r="A7695" s="2">
        <v>44826</v>
      </c>
      <c r="B7695" t="s">
        <v>18</v>
      </c>
      <c r="C7695" t="s">
        <v>34</v>
      </c>
      <c r="D7695" t="s">
        <v>20</v>
      </c>
      <c r="E7695" s="3">
        <v>13390</v>
      </c>
      <c r="F7695" s="3">
        <v>56069</v>
      </c>
      <c r="G7695" t="s">
        <v>35</v>
      </c>
      <c r="H7695" s="3" t="s">
        <v>7725</v>
      </c>
      <c r="I7695" s="3">
        <f t="shared" si="1080"/>
        <v>42679</v>
      </c>
      <c r="J7695" s="4">
        <f t="shared" si="1081"/>
        <v>3.1873786407766991</v>
      </c>
      <c r="K7695" s="5">
        <f t="shared" si="1082"/>
        <v>4.1873786407766991</v>
      </c>
      <c r="L7695" s="4" t="str">
        <f t="shared" si="1083"/>
        <v>Over Budget</v>
      </c>
      <c r="M7695">
        <f t="shared" si="1084"/>
        <v>2022</v>
      </c>
      <c r="N7695">
        <f t="shared" si="1085"/>
        <v>9</v>
      </c>
      <c r="O7695" t="str">
        <f t="shared" si="1086"/>
        <v>Sep</v>
      </c>
      <c r="P7695" t="str">
        <f t="shared" si="1087"/>
        <v>Q3</v>
      </c>
      <c r="Q7695" t="str">
        <f t="shared" si="1088"/>
        <v>2022-09</v>
      </c>
    </row>
    <row r="7696" spans="1:17" x14ac:dyDescent="0.35">
      <c r="A7696" s="2">
        <v>44394</v>
      </c>
      <c r="B7696" t="s">
        <v>18</v>
      </c>
      <c r="C7696" t="s">
        <v>19</v>
      </c>
      <c r="D7696" t="s">
        <v>25</v>
      </c>
      <c r="E7696" s="3">
        <v>18359</v>
      </c>
      <c r="F7696" s="3">
        <v>127696</v>
      </c>
      <c r="G7696" t="s">
        <v>35</v>
      </c>
      <c r="H7696" s="3" t="s">
        <v>7726</v>
      </c>
      <c r="I7696" s="3">
        <f t="shared" si="1080"/>
        <v>109337</v>
      </c>
      <c r="J7696" s="4">
        <f t="shared" si="1081"/>
        <v>5.9554986655046571</v>
      </c>
      <c r="K7696" s="5">
        <f t="shared" si="1082"/>
        <v>6.9554986655046571</v>
      </c>
      <c r="L7696" s="4" t="str">
        <f t="shared" si="1083"/>
        <v>Over Budget</v>
      </c>
      <c r="M7696">
        <f t="shared" si="1084"/>
        <v>2021</v>
      </c>
      <c r="N7696">
        <f t="shared" si="1085"/>
        <v>7</v>
      </c>
      <c r="O7696" t="str">
        <f t="shared" si="1086"/>
        <v>Jul</v>
      </c>
      <c r="P7696" t="str">
        <f t="shared" si="1087"/>
        <v>Q3</v>
      </c>
      <c r="Q7696" t="str">
        <f t="shared" si="1088"/>
        <v>2021-07</v>
      </c>
    </row>
    <row r="7697" spans="1:17" x14ac:dyDescent="0.35">
      <c r="A7697" s="2">
        <v>44401</v>
      </c>
      <c r="B7697" t="s">
        <v>23</v>
      </c>
      <c r="C7697" t="s">
        <v>29</v>
      </c>
      <c r="D7697" t="s">
        <v>58</v>
      </c>
      <c r="E7697" s="3">
        <v>84600</v>
      </c>
      <c r="F7697" s="3">
        <v>125906</v>
      </c>
      <c r="G7697" t="s">
        <v>21</v>
      </c>
      <c r="H7697" s="3" t="s">
        <v>7727</v>
      </c>
      <c r="I7697" s="3">
        <f t="shared" si="1080"/>
        <v>41306</v>
      </c>
      <c r="J7697" s="4">
        <f t="shared" si="1081"/>
        <v>0.48825059101654844</v>
      </c>
      <c r="K7697" s="5">
        <f t="shared" si="1082"/>
        <v>1.4882505910165484</v>
      </c>
      <c r="L7697" s="4" t="str">
        <f t="shared" si="1083"/>
        <v>Over Budget</v>
      </c>
      <c r="M7697">
        <f t="shared" si="1084"/>
        <v>2021</v>
      </c>
      <c r="N7697">
        <f t="shared" si="1085"/>
        <v>7</v>
      </c>
      <c r="O7697" t="str">
        <f t="shared" si="1086"/>
        <v>Jul</v>
      </c>
      <c r="P7697" t="str">
        <f t="shared" si="1087"/>
        <v>Q3</v>
      </c>
      <c r="Q7697" t="str">
        <f t="shared" si="1088"/>
        <v>2021-07</v>
      </c>
    </row>
    <row r="7698" spans="1:17" x14ac:dyDescent="0.35">
      <c r="A7698" s="2">
        <v>44764</v>
      </c>
      <c r="B7698" t="s">
        <v>18</v>
      </c>
      <c r="C7698" t="s">
        <v>19</v>
      </c>
      <c r="D7698" t="s">
        <v>58</v>
      </c>
      <c r="E7698" s="3">
        <v>142853</v>
      </c>
      <c r="F7698" s="3">
        <v>30382</v>
      </c>
      <c r="G7698" t="s">
        <v>35</v>
      </c>
      <c r="H7698" s="3" t="s">
        <v>7728</v>
      </c>
      <c r="I7698" s="3">
        <f t="shared" si="1080"/>
        <v>-112471</v>
      </c>
      <c r="J7698" s="4">
        <f t="shared" si="1081"/>
        <v>-0.78731983227513602</v>
      </c>
      <c r="K7698" s="5">
        <f t="shared" si="1082"/>
        <v>0.21268016772486403</v>
      </c>
      <c r="L7698" s="4" t="str">
        <f t="shared" si="1083"/>
        <v>Under Budget</v>
      </c>
      <c r="M7698">
        <f t="shared" si="1084"/>
        <v>2022</v>
      </c>
      <c r="N7698">
        <f t="shared" si="1085"/>
        <v>7</v>
      </c>
      <c r="O7698" t="str">
        <f t="shared" si="1086"/>
        <v>Jul</v>
      </c>
      <c r="P7698" t="str">
        <f t="shared" si="1087"/>
        <v>Q3</v>
      </c>
      <c r="Q7698" t="str">
        <f t="shared" si="1088"/>
        <v>2022-07</v>
      </c>
    </row>
    <row r="7699" spans="1:17" x14ac:dyDescent="0.35">
      <c r="A7699" s="2">
        <v>45178</v>
      </c>
      <c r="B7699" t="s">
        <v>23</v>
      </c>
      <c r="C7699" t="s">
        <v>43</v>
      </c>
      <c r="D7699" t="s">
        <v>25</v>
      </c>
      <c r="E7699" s="3">
        <v>138566</v>
      </c>
      <c r="F7699" s="3">
        <v>112027</v>
      </c>
      <c r="G7699" t="s">
        <v>26</v>
      </c>
      <c r="H7699" s="3" t="s">
        <v>7729</v>
      </c>
      <c r="I7699" s="3">
        <f t="shared" si="1080"/>
        <v>-26539</v>
      </c>
      <c r="J7699" s="4">
        <f t="shared" si="1081"/>
        <v>-0.19152605978378534</v>
      </c>
      <c r="K7699" s="5">
        <f t="shared" si="1082"/>
        <v>0.80847394021621466</v>
      </c>
      <c r="L7699" s="4" t="str">
        <f t="shared" si="1083"/>
        <v>Under Budget</v>
      </c>
      <c r="M7699">
        <f t="shared" si="1084"/>
        <v>2023</v>
      </c>
      <c r="N7699">
        <f t="shared" si="1085"/>
        <v>9</v>
      </c>
      <c r="O7699" t="str">
        <f t="shared" si="1086"/>
        <v>Sep</v>
      </c>
      <c r="P7699" t="str">
        <f t="shared" si="1087"/>
        <v>Q3</v>
      </c>
      <c r="Q7699" t="str">
        <f t="shared" si="1088"/>
        <v>2023-09</v>
      </c>
    </row>
    <row r="7700" spans="1:17" x14ac:dyDescent="0.35">
      <c r="A7700" s="2">
        <v>45001</v>
      </c>
      <c r="B7700" t="s">
        <v>37</v>
      </c>
      <c r="C7700" t="s">
        <v>23</v>
      </c>
      <c r="D7700" t="s">
        <v>39</v>
      </c>
      <c r="E7700" s="3">
        <v>35972</v>
      </c>
      <c r="F7700" s="3">
        <v>150076</v>
      </c>
      <c r="G7700" t="s">
        <v>21</v>
      </c>
      <c r="H7700" s="3" t="s">
        <v>7730</v>
      </c>
      <c r="I7700" s="3">
        <f t="shared" si="1080"/>
        <v>114104</v>
      </c>
      <c r="J7700" s="4">
        <f t="shared" si="1081"/>
        <v>3.172022684310019</v>
      </c>
      <c r="K7700" s="5">
        <f t="shared" si="1082"/>
        <v>4.1720226843100185</v>
      </c>
      <c r="L7700" s="4" t="str">
        <f t="shared" si="1083"/>
        <v>Over Budget</v>
      </c>
      <c r="M7700">
        <f t="shared" si="1084"/>
        <v>2023</v>
      </c>
      <c r="N7700">
        <f t="shared" si="1085"/>
        <v>3</v>
      </c>
      <c r="O7700" t="str">
        <f t="shared" si="1086"/>
        <v>Mar</v>
      </c>
      <c r="P7700" t="str">
        <f t="shared" si="1087"/>
        <v>Q1</v>
      </c>
      <c r="Q7700" t="str">
        <f t="shared" si="1088"/>
        <v>2023-03</v>
      </c>
    </row>
    <row r="7701" spans="1:17" x14ac:dyDescent="0.35">
      <c r="A7701" s="2">
        <v>45055</v>
      </c>
      <c r="B7701" t="s">
        <v>37</v>
      </c>
      <c r="C7701" t="s">
        <v>29</v>
      </c>
      <c r="D7701" t="s">
        <v>58</v>
      </c>
      <c r="E7701" s="3">
        <v>100743</v>
      </c>
      <c r="F7701" s="3">
        <v>126428</v>
      </c>
      <c r="G7701" t="s">
        <v>32</v>
      </c>
      <c r="H7701" s="3" t="s">
        <v>7731</v>
      </c>
      <c r="I7701" s="3">
        <f t="shared" si="1080"/>
        <v>25685</v>
      </c>
      <c r="J7701" s="4">
        <f t="shared" si="1081"/>
        <v>0.25495567930278035</v>
      </c>
      <c r="K7701" s="5">
        <f t="shared" si="1082"/>
        <v>1.2549556793027803</v>
      </c>
      <c r="L7701" s="4" t="str">
        <f t="shared" si="1083"/>
        <v>Over Budget</v>
      </c>
      <c r="M7701">
        <f t="shared" si="1084"/>
        <v>2023</v>
      </c>
      <c r="N7701">
        <f t="shared" si="1085"/>
        <v>5</v>
      </c>
      <c r="O7701" t="str">
        <f t="shared" si="1086"/>
        <v>May</v>
      </c>
      <c r="P7701" t="str">
        <f t="shared" si="1087"/>
        <v>Q2</v>
      </c>
      <c r="Q7701" t="str">
        <f t="shared" si="1088"/>
        <v>2023-05</v>
      </c>
    </row>
    <row r="7702" spans="1:17" x14ac:dyDescent="0.35">
      <c r="A7702" s="2">
        <v>45078</v>
      </c>
      <c r="B7702" t="s">
        <v>55</v>
      </c>
      <c r="C7702" t="s">
        <v>29</v>
      </c>
      <c r="D7702" t="s">
        <v>30</v>
      </c>
      <c r="E7702" s="3">
        <v>110167</v>
      </c>
      <c r="F7702" s="3">
        <v>78512</v>
      </c>
      <c r="G7702" t="s">
        <v>35</v>
      </c>
      <c r="H7702" s="3" t="s">
        <v>7732</v>
      </c>
      <c r="I7702" s="3">
        <f t="shared" si="1080"/>
        <v>-31655</v>
      </c>
      <c r="J7702" s="4">
        <f t="shared" si="1081"/>
        <v>-0.2873364982254214</v>
      </c>
      <c r="K7702" s="5">
        <f t="shared" si="1082"/>
        <v>0.7126635017745786</v>
      </c>
      <c r="L7702" s="4" t="str">
        <f t="shared" si="1083"/>
        <v>Under Budget</v>
      </c>
      <c r="M7702">
        <f t="shared" si="1084"/>
        <v>2023</v>
      </c>
      <c r="N7702">
        <f t="shared" si="1085"/>
        <v>6</v>
      </c>
      <c r="O7702" t="str">
        <f t="shared" si="1086"/>
        <v>Jun</v>
      </c>
      <c r="P7702" t="str">
        <f t="shared" si="1087"/>
        <v>Q2</v>
      </c>
      <c r="Q7702" t="str">
        <f t="shared" si="1088"/>
        <v>2023-06</v>
      </c>
    </row>
    <row r="7703" spans="1:17" x14ac:dyDescent="0.35">
      <c r="A7703" s="2">
        <v>45170</v>
      </c>
      <c r="B7703" t="s">
        <v>23</v>
      </c>
      <c r="C7703" t="s">
        <v>43</v>
      </c>
      <c r="D7703" t="s">
        <v>20</v>
      </c>
      <c r="E7703" s="3">
        <v>66485</v>
      </c>
      <c r="F7703" s="3">
        <v>77574</v>
      </c>
      <c r="G7703" t="s">
        <v>32</v>
      </c>
      <c r="H7703" s="3" t="s">
        <v>7733</v>
      </c>
      <c r="I7703" s="3">
        <f t="shared" si="1080"/>
        <v>11089</v>
      </c>
      <c r="J7703" s="4">
        <f t="shared" si="1081"/>
        <v>0.16678950139129126</v>
      </c>
      <c r="K7703" s="5">
        <f t="shared" si="1082"/>
        <v>1.1667895013912912</v>
      </c>
      <c r="L7703" s="4" t="str">
        <f t="shared" si="1083"/>
        <v>Over Budget</v>
      </c>
      <c r="M7703">
        <f t="shared" si="1084"/>
        <v>2023</v>
      </c>
      <c r="N7703">
        <f t="shared" si="1085"/>
        <v>9</v>
      </c>
      <c r="O7703" t="str">
        <f t="shared" si="1086"/>
        <v>Sep</v>
      </c>
      <c r="P7703" t="str">
        <f t="shared" si="1087"/>
        <v>Q3</v>
      </c>
      <c r="Q7703" t="str">
        <f t="shared" si="1088"/>
        <v>2023-09</v>
      </c>
    </row>
    <row r="7704" spans="1:17" x14ac:dyDescent="0.35">
      <c r="A7704" s="2">
        <v>44836</v>
      </c>
      <c r="B7704" t="s">
        <v>37</v>
      </c>
      <c r="C7704" t="s">
        <v>34</v>
      </c>
      <c r="D7704" t="s">
        <v>39</v>
      </c>
      <c r="E7704" s="3">
        <v>109025</v>
      </c>
      <c r="F7704" s="3">
        <v>128786</v>
      </c>
      <c r="G7704" t="s">
        <v>26</v>
      </c>
      <c r="H7704" s="3" t="s">
        <v>7734</v>
      </c>
      <c r="I7704" s="3">
        <f t="shared" si="1080"/>
        <v>19761</v>
      </c>
      <c r="J7704" s="4">
        <f t="shared" si="1081"/>
        <v>0.18125200642054576</v>
      </c>
      <c r="K7704" s="5">
        <f t="shared" si="1082"/>
        <v>1.1812520064205458</v>
      </c>
      <c r="L7704" s="4" t="str">
        <f t="shared" si="1083"/>
        <v>Over Budget</v>
      </c>
      <c r="M7704">
        <f t="shared" si="1084"/>
        <v>2022</v>
      </c>
      <c r="N7704">
        <f t="shared" si="1085"/>
        <v>10</v>
      </c>
      <c r="O7704" t="str">
        <f t="shared" si="1086"/>
        <v>Oct</v>
      </c>
      <c r="P7704" t="str">
        <f t="shared" si="1087"/>
        <v>Q4</v>
      </c>
      <c r="Q7704" t="str">
        <f t="shared" si="1088"/>
        <v>2022-10</v>
      </c>
    </row>
    <row r="7705" spans="1:17" x14ac:dyDescent="0.35">
      <c r="A7705" s="2">
        <v>44521</v>
      </c>
      <c r="B7705" t="s">
        <v>23</v>
      </c>
      <c r="C7705" t="s">
        <v>34</v>
      </c>
      <c r="D7705" t="s">
        <v>30</v>
      </c>
      <c r="E7705" s="3">
        <v>140972</v>
      </c>
      <c r="F7705" s="3">
        <v>110138</v>
      </c>
      <c r="G7705" t="s">
        <v>26</v>
      </c>
      <c r="H7705" s="3" t="s">
        <v>7735</v>
      </c>
      <c r="I7705" s="3">
        <f t="shared" si="1080"/>
        <v>-30834</v>
      </c>
      <c r="J7705" s="4">
        <f t="shared" si="1081"/>
        <v>-0.21872428567375082</v>
      </c>
      <c r="K7705" s="5">
        <f t="shared" si="1082"/>
        <v>0.7812757143262492</v>
      </c>
      <c r="L7705" s="4" t="str">
        <f t="shared" si="1083"/>
        <v>Under Budget</v>
      </c>
      <c r="M7705">
        <f t="shared" si="1084"/>
        <v>2021</v>
      </c>
      <c r="N7705">
        <f t="shared" si="1085"/>
        <v>11</v>
      </c>
      <c r="O7705" t="str">
        <f t="shared" si="1086"/>
        <v>Nov</v>
      </c>
      <c r="P7705" t="str">
        <f t="shared" si="1087"/>
        <v>Q4</v>
      </c>
      <c r="Q7705" t="str">
        <f t="shared" si="1088"/>
        <v>2021-11</v>
      </c>
    </row>
    <row r="7706" spans="1:17" x14ac:dyDescent="0.35">
      <c r="A7706" s="2">
        <v>44638</v>
      </c>
      <c r="B7706" t="s">
        <v>18</v>
      </c>
      <c r="C7706" t="s">
        <v>34</v>
      </c>
      <c r="D7706" t="s">
        <v>20</v>
      </c>
      <c r="E7706" s="3">
        <v>82778</v>
      </c>
      <c r="F7706" s="3">
        <v>116295</v>
      </c>
      <c r="G7706" t="s">
        <v>26</v>
      </c>
      <c r="H7706" s="3" t="s">
        <v>7736</v>
      </c>
      <c r="I7706" s="3">
        <f t="shared" si="1080"/>
        <v>33517</v>
      </c>
      <c r="J7706" s="4">
        <f t="shared" si="1081"/>
        <v>0.40490226871874169</v>
      </c>
      <c r="K7706" s="5">
        <f t="shared" si="1082"/>
        <v>1.4049022687187418</v>
      </c>
      <c r="L7706" s="4" t="str">
        <f t="shared" si="1083"/>
        <v>Over Budget</v>
      </c>
      <c r="M7706">
        <f t="shared" si="1084"/>
        <v>2022</v>
      </c>
      <c r="N7706">
        <f t="shared" si="1085"/>
        <v>3</v>
      </c>
      <c r="O7706" t="str">
        <f t="shared" si="1086"/>
        <v>Mar</v>
      </c>
      <c r="P7706" t="str">
        <f t="shared" si="1087"/>
        <v>Q1</v>
      </c>
      <c r="Q7706" t="str">
        <f t="shared" si="1088"/>
        <v>2022-03</v>
      </c>
    </row>
    <row r="7707" spans="1:17" x14ac:dyDescent="0.35">
      <c r="A7707" s="2">
        <v>45000</v>
      </c>
      <c r="B7707" t="s">
        <v>55</v>
      </c>
      <c r="C7707" t="s">
        <v>19</v>
      </c>
      <c r="D7707" t="s">
        <v>30</v>
      </c>
      <c r="E7707" s="3">
        <v>87064</v>
      </c>
      <c r="F7707" s="3">
        <v>97607</v>
      </c>
      <c r="G7707" t="s">
        <v>26</v>
      </c>
      <c r="H7707" s="3" t="s">
        <v>7737</v>
      </c>
      <c r="I7707" s="3">
        <f t="shared" si="1080"/>
        <v>10543</v>
      </c>
      <c r="J7707" s="4">
        <f t="shared" si="1081"/>
        <v>0.12109482679408251</v>
      </c>
      <c r="K7707" s="5">
        <f t="shared" si="1082"/>
        <v>1.1210948267940826</v>
      </c>
      <c r="L7707" s="4" t="str">
        <f t="shared" si="1083"/>
        <v>Over Budget</v>
      </c>
      <c r="M7707">
        <f t="shared" si="1084"/>
        <v>2023</v>
      </c>
      <c r="N7707">
        <f t="shared" si="1085"/>
        <v>3</v>
      </c>
      <c r="O7707" t="str">
        <f t="shared" si="1086"/>
        <v>Mar</v>
      </c>
      <c r="P7707" t="str">
        <f t="shared" si="1087"/>
        <v>Q1</v>
      </c>
      <c r="Q7707" t="str">
        <f t="shared" si="1088"/>
        <v>2023-03</v>
      </c>
    </row>
    <row r="7708" spans="1:17" x14ac:dyDescent="0.35">
      <c r="A7708" s="2">
        <v>44484</v>
      </c>
      <c r="B7708" t="s">
        <v>28</v>
      </c>
      <c r="C7708" t="s">
        <v>24</v>
      </c>
      <c r="D7708" t="s">
        <v>39</v>
      </c>
      <c r="E7708" s="3">
        <v>59394</v>
      </c>
      <c r="F7708" s="3">
        <v>158340</v>
      </c>
      <c r="G7708" t="s">
        <v>35</v>
      </c>
      <c r="H7708" s="3" t="s">
        <v>7738</v>
      </c>
      <c r="I7708" s="3">
        <f t="shared" si="1080"/>
        <v>98946</v>
      </c>
      <c r="J7708" s="4">
        <f t="shared" si="1081"/>
        <v>1.6659258510960704</v>
      </c>
      <c r="K7708" s="5">
        <f t="shared" si="1082"/>
        <v>2.6659258510960702</v>
      </c>
      <c r="L7708" s="4" t="str">
        <f t="shared" si="1083"/>
        <v>Over Budget</v>
      </c>
      <c r="M7708">
        <f t="shared" si="1084"/>
        <v>2021</v>
      </c>
      <c r="N7708">
        <f t="shared" si="1085"/>
        <v>10</v>
      </c>
      <c r="O7708" t="str">
        <f t="shared" si="1086"/>
        <v>Oct</v>
      </c>
      <c r="P7708" t="str">
        <f t="shared" si="1087"/>
        <v>Q4</v>
      </c>
      <c r="Q7708" t="str">
        <f t="shared" si="1088"/>
        <v>2021-10</v>
      </c>
    </row>
    <row r="7709" spans="1:17" x14ac:dyDescent="0.35">
      <c r="A7709" s="2">
        <v>44422</v>
      </c>
      <c r="B7709" t="s">
        <v>41</v>
      </c>
      <c r="C7709" t="s">
        <v>34</v>
      </c>
      <c r="D7709" t="s">
        <v>25</v>
      </c>
      <c r="E7709" s="3">
        <v>82441</v>
      </c>
      <c r="F7709" s="3">
        <v>123412</v>
      </c>
      <c r="G7709" t="s">
        <v>32</v>
      </c>
      <c r="H7709" s="3" t="s">
        <v>7739</v>
      </c>
      <c r="I7709" s="3">
        <f t="shared" si="1080"/>
        <v>40971</v>
      </c>
      <c r="J7709" s="4">
        <f t="shared" si="1081"/>
        <v>0.49697359323637508</v>
      </c>
      <c r="K7709" s="5">
        <f t="shared" si="1082"/>
        <v>1.496973593236375</v>
      </c>
      <c r="L7709" s="4" t="str">
        <f t="shared" si="1083"/>
        <v>Over Budget</v>
      </c>
      <c r="M7709">
        <f t="shared" si="1084"/>
        <v>2021</v>
      </c>
      <c r="N7709">
        <f t="shared" si="1085"/>
        <v>8</v>
      </c>
      <c r="O7709" t="str">
        <f t="shared" si="1086"/>
        <v>Aug</v>
      </c>
      <c r="P7709" t="str">
        <f t="shared" si="1087"/>
        <v>Q3</v>
      </c>
      <c r="Q7709" t="str">
        <f t="shared" si="1088"/>
        <v>2021-08</v>
      </c>
    </row>
    <row r="7710" spans="1:17" x14ac:dyDescent="0.35">
      <c r="A7710" s="2">
        <v>45284</v>
      </c>
      <c r="B7710" t="s">
        <v>41</v>
      </c>
      <c r="C7710" t="s">
        <v>34</v>
      </c>
      <c r="D7710" t="s">
        <v>20</v>
      </c>
      <c r="E7710" s="3">
        <v>80174</v>
      </c>
      <c r="F7710" s="3">
        <v>132292</v>
      </c>
      <c r="G7710" t="s">
        <v>32</v>
      </c>
      <c r="H7710" s="3" t="s">
        <v>7740</v>
      </c>
      <c r="I7710" s="3">
        <f t="shared" si="1080"/>
        <v>52118</v>
      </c>
      <c r="J7710" s="4">
        <f t="shared" si="1081"/>
        <v>0.65006111707037195</v>
      </c>
      <c r="K7710" s="5">
        <f t="shared" si="1082"/>
        <v>1.6500611170703718</v>
      </c>
      <c r="L7710" s="4" t="str">
        <f t="shared" si="1083"/>
        <v>Over Budget</v>
      </c>
      <c r="M7710">
        <f t="shared" si="1084"/>
        <v>2023</v>
      </c>
      <c r="N7710">
        <f t="shared" si="1085"/>
        <v>12</v>
      </c>
      <c r="O7710" t="str">
        <f t="shared" si="1086"/>
        <v>Dec</v>
      </c>
      <c r="P7710" t="str">
        <f t="shared" si="1087"/>
        <v>Q4</v>
      </c>
      <c r="Q7710" t="str">
        <f t="shared" si="1088"/>
        <v>2023-12</v>
      </c>
    </row>
    <row r="7711" spans="1:17" x14ac:dyDescent="0.35">
      <c r="A7711" s="2">
        <v>45163</v>
      </c>
      <c r="B7711" t="s">
        <v>55</v>
      </c>
      <c r="C7711" t="s">
        <v>29</v>
      </c>
      <c r="D7711" t="s">
        <v>30</v>
      </c>
      <c r="E7711" s="3">
        <v>112676</v>
      </c>
      <c r="F7711" s="3">
        <v>29232</v>
      </c>
      <c r="G7711" t="s">
        <v>32</v>
      </c>
      <c r="H7711" s="3" t="s">
        <v>7741</v>
      </c>
      <c r="I7711" s="3">
        <f t="shared" si="1080"/>
        <v>-83444</v>
      </c>
      <c r="J7711" s="4">
        <f t="shared" si="1081"/>
        <v>-0.74056587028293519</v>
      </c>
      <c r="K7711" s="5">
        <f t="shared" si="1082"/>
        <v>0.25943412971706487</v>
      </c>
      <c r="L7711" s="4" t="str">
        <f t="shared" si="1083"/>
        <v>Under Budget</v>
      </c>
      <c r="M7711">
        <f t="shared" si="1084"/>
        <v>2023</v>
      </c>
      <c r="N7711">
        <f t="shared" si="1085"/>
        <v>8</v>
      </c>
      <c r="O7711" t="str">
        <f t="shared" si="1086"/>
        <v>Aug</v>
      </c>
      <c r="P7711" t="str">
        <f t="shared" si="1087"/>
        <v>Q3</v>
      </c>
      <c r="Q7711" t="str">
        <f t="shared" si="1088"/>
        <v>2023-08</v>
      </c>
    </row>
    <row r="7712" spans="1:17" x14ac:dyDescent="0.35">
      <c r="A7712" s="2">
        <v>45134</v>
      </c>
      <c r="B7712" t="s">
        <v>23</v>
      </c>
      <c r="C7712" t="s">
        <v>23</v>
      </c>
      <c r="D7712" t="s">
        <v>30</v>
      </c>
      <c r="E7712" s="3">
        <v>63797</v>
      </c>
      <c r="F7712" s="3">
        <v>88894</v>
      </c>
      <c r="G7712" t="s">
        <v>21</v>
      </c>
      <c r="H7712" s="3" t="s">
        <v>7742</v>
      </c>
      <c r="I7712" s="3">
        <f t="shared" si="1080"/>
        <v>25097</v>
      </c>
      <c r="J7712" s="4">
        <f t="shared" si="1081"/>
        <v>0.39338840384344093</v>
      </c>
      <c r="K7712" s="5">
        <f t="shared" si="1082"/>
        <v>1.393388403843441</v>
      </c>
      <c r="L7712" s="4" t="str">
        <f t="shared" si="1083"/>
        <v>Over Budget</v>
      </c>
      <c r="M7712">
        <f t="shared" si="1084"/>
        <v>2023</v>
      </c>
      <c r="N7712">
        <f t="shared" si="1085"/>
        <v>7</v>
      </c>
      <c r="O7712" t="str">
        <f t="shared" si="1086"/>
        <v>Jul</v>
      </c>
      <c r="P7712" t="str">
        <f t="shared" si="1087"/>
        <v>Q3</v>
      </c>
      <c r="Q7712" t="str">
        <f t="shared" si="1088"/>
        <v>2023-07</v>
      </c>
    </row>
    <row r="7713" spans="1:17" x14ac:dyDescent="0.35">
      <c r="A7713" s="2">
        <v>44756</v>
      </c>
      <c r="B7713" t="s">
        <v>23</v>
      </c>
      <c r="C7713" t="s">
        <v>23</v>
      </c>
      <c r="D7713" t="s">
        <v>39</v>
      </c>
      <c r="E7713" s="3">
        <v>67746</v>
      </c>
      <c r="F7713" s="3">
        <v>148818</v>
      </c>
      <c r="G7713" t="s">
        <v>21</v>
      </c>
      <c r="H7713" s="3" t="s">
        <v>7743</v>
      </c>
      <c r="I7713" s="3">
        <f t="shared" si="1080"/>
        <v>81072</v>
      </c>
      <c r="J7713" s="4">
        <f t="shared" si="1081"/>
        <v>1.1967053405367107</v>
      </c>
      <c r="K7713" s="5">
        <f t="shared" si="1082"/>
        <v>2.1967053405367105</v>
      </c>
      <c r="L7713" s="4" t="str">
        <f t="shared" si="1083"/>
        <v>Over Budget</v>
      </c>
      <c r="M7713">
        <f t="shared" si="1084"/>
        <v>2022</v>
      </c>
      <c r="N7713">
        <f t="shared" si="1085"/>
        <v>7</v>
      </c>
      <c r="O7713" t="str">
        <f t="shared" si="1086"/>
        <v>Jul</v>
      </c>
      <c r="P7713" t="str">
        <f t="shared" si="1087"/>
        <v>Q3</v>
      </c>
      <c r="Q7713" t="str">
        <f t="shared" si="1088"/>
        <v>2022-07</v>
      </c>
    </row>
    <row r="7714" spans="1:17" x14ac:dyDescent="0.35">
      <c r="A7714" s="2">
        <v>44910</v>
      </c>
      <c r="B7714" t="s">
        <v>23</v>
      </c>
      <c r="C7714" t="s">
        <v>43</v>
      </c>
      <c r="D7714" t="s">
        <v>39</v>
      </c>
      <c r="E7714" s="3">
        <v>60605</v>
      </c>
      <c r="F7714" s="3">
        <v>134829</v>
      </c>
      <c r="G7714" t="s">
        <v>35</v>
      </c>
      <c r="H7714" s="3" t="s">
        <v>7744</v>
      </c>
      <c r="I7714" s="3">
        <f t="shared" si="1080"/>
        <v>74224</v>
      </c>
      <c r="J7714" s="4">
        <f t="shared" si="1081"/>
        <v>1.2247174325550698</v>
      </c>
      <c r="K7714" s="5">
        <f t="shared" si="1082"/>
        <v>2.2247174325550696</v>
      </c>
      <c r="L7714" s="4" t="str">
        <f t="shared" si="1083"/>
        <v>Over Budget</v>
      </c>
      <c r="M7714">
        <f t="shared" si="1084"/>
        <v>2022</v>
      </c>
      <c r="N7714">
        <f t="shared" si="1085"/>
        <v>12</v>
      </c>
      <c r="O7714" t="str">
        <f t="shared" si="1086"/>
        <v>Dec</v>
      </c>
      <c r="P7714" t="str">
        <f t="shared" si="1087"/>
        <v>Q4</v>
      </c>
      <c r="Q7714" t="str">
        <f t="shared" si="1088"/>
        <v>2022-12</v>
      </c>
    </row>
    <row r="7715" spans="1:17" x14ac:dyDescent="0.35">
      <c r="A7715" s="2">
        <v>44694</v>
      </c>
      <c r="B7715" t="s">
        <v>28</v>
      </c>
      <c r="C7715" t="s">
        <v>43</v>
      </c>
      <c r="D7715" t="s">
        <v>39</v>
      </c>
      <c r="E7715" s="3">
        <v>66060</v>
      </c>
      <c r="F7715" s="3">
        <v>168142</v>
      </c>
      <c r="G7715" t="s">
        <v>21</v>
      </c>
      <c r="H7715" s="3" t="s">
        <v>7745</v>
      </c>
      <c r="I7715" s="3">
        <f t="shared" si="1080"/>
        <v>102082</v>
      </c>
      <c r="J7715" s="4">
        <f t="shared" si="1081"/>
        <v>1.5452921586436572</v>
      </c>
      <c r="K7715" s="5">
        <f t="shared" si="1082"/>
        <v>2.5452921586436572</v>
      </c>
      <c r="L7715" s="4" t="str">
        <f t="shared" si="1083"/>
        <v>Over Budget</v>
      </c>
      <c r="M7715">
        <f t="shared" si="1084"/>
        <v>2022</v>
      </c>
      <c r="N7715">
        <f t="shared" si="1085"/>
        <v>5</v>
      </c>
      <c r="O7715" t="str">
        <f t="shared" si="1086"/>
        <v>May</v>
      </c>
      <c r="P7715" t="str">
        <f t="shared" si="1087"/>
        <v>Q2</v>
      </c>
      <c r="Q7715" t="str">
        <f t="shared" si="1088"/>
        <v>2022-05</v>
      </c>
    </row>
    <row r="7716" spans="1:17" x14ac:dyDescent="0.35">
      <c r="A7716" s="2">
        <v>45045</v>
      </c>
      <c r="B7716" t="s">
        <v>41</v>
      </c>
      <c r="C7716" t="s">
        <v>43</v>
      </c>
      <c r="D7716" t="s">
        <v>25</v>
      </c>
      <c r="E7716" s="3">
        <v>57141</v>
      </c>
      <c r="F7716" s="3">
        <v>146169</v>
      </c>
      <c r="G7716" t="s">
        <v>26</v>
      </c>
      <c r="H7716" s="3" t="s">
        <v>7746</v>
      </c>
      <c r="I7716" s="3">
        <f t="shared" si="1080"/>
        <v>89028</v>
      </c>
      <c r="J7716" s="4">
        <f t="shared" si="1081"/>
        <v>1.5580406363206805</v>
      </c>
      <c r="K7716" s="5">
        <f t="shared" si="1082"/>
        <v>2.5580406363206802</v>
      </c>
      <c r="L7716" s="4" t="str">
        <f t="shared" si="1083"/>
        <v>Over Budget</v>
      </c>
      <c r="M7716">
        <f t="shared" si="1084"/>
        <v>2023</v>
      </c>
      <c r="N7716">
        <f t="shared" si="1085"/>
        <v>4</v>
      </c>
      <c r="O7716" t="str">
        <f t="shared" si="1086"/>
        <v>Apr</v>
      </c>
      <c r="P7716" t="str">
        <f t="shared" si="1087"/>
        <v>Q2</v>
      </c>
      <c r="Q7716" t="str">
        <f t="shared" si="1088"/>
        <v>2023-04</v>
      </c>
    </row>
    <row r="7717" spans="1:17" x14ac:dyDescent="0.35">
      <c r="A7717" s="2">
        <v>45122</v>
      </c>
      <c r="B7717" t="s">
        <v>55</v>
      </c>
      <c r="C7717" t="s">
        <v>34</v>
      </c>
      <c r="D7717" t="s">
        <v>58</v>
      </c>
      <c r="E7717" s="3">
        <v>120909</v>
      </c>
      <c r="F7717" s="3">
        <v>163951</v>
      </c>
      <c r="G7717" t="s">
        <v>35</v>
      </c>
      <c r="H7717" s="3" t="s">
        <v>7747</v>
      </c>
      <c r="I7717" s="3">
        <f t="shared" si="1080"/>
        <v>43042</v>
      </c>
      <c r="J7717" s="4">
        <f t="shared" si="1081"/>
        <v>0.35598673382461188</v>
      </c>
      <c r="K7717" s="5">
        <f t="shared" si="1082"/>
        <v>1.3559867338246119</v>
      </c>
      <c r="L7717" s="4" t="str">
        <f t="shared" si="1083"/>
        <v>Over Budget</v>
      </c>
      <c r="M7717">
        <f t="shared" si="1084"/>
        <v>2023</v>
      </c>
      <c r="N7717">
        <f t="shared" si="1085"/>
        <v>7</v>
      </c>
      <c r="O7717" t="str">
        <f t="shared" si="1086"/>
        <v>Jul</v>
      </c>
      <c r="P7717" t="str">
        <f t="shared" si="1087"/>
        <v>Q3</v>
      </c>
      <c r="Q7717" t="str">
        <f t="shared" si="1088"/>
        <v>2023-07</v>
      </c>
    </row>
    <row r="7718" spans="1:17" x14ac:dyDescent="0.35">
      <c r="A7718" s="2">
        <v>44256</v>
      </c>
      <c r="B7718" t="s">
        <v>23</v>
      </c>
      <c r="C7718" t="s">
        <v>23</v>
      </c>
      <c r="D7718" t="s">
        <v>30</v>
      </c>
      <c r="E7718" s="3">
        <v>13501</v>
      </c>
      <c r="F7718" s="3">
        <v>38408</v>
      </c>
      <c r="G7718" t="s">
        <v>35</v>
      </c>
      <c r="H7718" s="3" t="s">
        <v>7748</v>
      </c>
      <c r="I7718" s="3">
        <f t="shared" si="1080"/>
        <v>24907</v>
      </c>
      <c r="J7718" s="4">
        <f t="shared" si="1081"/>
        <v>1.8448263091622843</v>
      </c>
      <c r="K7718" s="5">
        <f t="shared" si="1082"/>
        <v>2.8448263091622841</v>
      </c>
      <c r="L7718" s="4" t="str">
        <f t="shared" si="1083"/>
        <v>Over Budget</v>
      </c>
      <c r="M7718">
        <f t="shared" si="1084"/>
        <v>2021</v>
      </c>
      <c r="N7718">
        <f t="shared" si="1085"/>
        <v>3</v>
      </c>
      <c r="O7718" t="str">
        <f t="shared" si="1086"/>
        <v>Mar</v>
      </c>
      <c r="P7718" t="str">
        <f t="shared" si="1087"/>
        <v>Q1</v>
      </c>
      <c r="Q7718" t="str">
        <f t="shared" si="1088"/>
        <v>2021-03</v>
      </c>
    </row>
    <row r="7719" spans="1:17" x14ac:dyDescent="0.35">
      <c r="A7719" s="2">
        <v>44453</v>
      </c>
      <c r="B7719" t="s">
        <v>37</v>
      </c>
      <c r="C7719" t="s">
        <v>43</v>
      </c>
      <c r="D7719" t="s">
        <v>25</v>
      </c>
      <c r="E7719" s="3">
        <v>76722</v>
      </c>
      <c r="F7719" s="3">
        <v>98215</v>
      </c>
      <c r="G7719" t="s">
        <v>35</v>
      </c>
      <c r="H7719" s="3" t="s">
        <v>7749</v>
      </c>
      <c r="I7719" s="3">
        <f t="shared" si="1080"/>
        <v>21493</v>
      </c>
      <c r="J7719" s="4">
        <f t="shared" si="1081"/>
        <v>0.28014128933030941</v>
      </c>
      <c r="K7719" s="5">
        <f t="shared" si="1082"/>
        <v>1.2801412893303095</v>
      </c>
      <c r="L7719" s="4" t="str">
        <f t="shared" si="1083"/>
        <v>Over Budget</v>
      </c>
      <c r="M7719">
        <f t="shared" si="1084"/>
        <v>2021</v>
      </c>
      <c r="N7719">
        <f t="shared" si="1085"/>
        <v>9</v>
      </c>
      <c r="O7719" t="str">
        <f t="shared" si="1086"/>
        <v>Sep</v>
      </c>
      <c r="P7719" t="str">
        <f t="shared" si="1087"/>
        <v>Q3</v>
      </c>
      <c r="Q7719" t="str">
        <f t="shared" si="1088"/>
        <v>2021-09</v>
      </c>
    </row>
    <row r="7720" spans="1:17" x14ac:dyDescent="0.35">
      <c r="A7720" s="2">
        <v>44773</v>
      </c>
      <c r="B7720" t="s">
        <v>18</v>
      </c>
      <c r="C7720" t="s">
        <v>23</v>
      </c>
      <c r="D7720" t="s">
        <v>30</v>
      </c>
      <c r="E7720" s="3">
        <v>109685</v>
      </c>
      <c r="F7720" s="3">
        <v>146570</v>
      </c>
      <c r="G7720" t="s">
        <v>32</v>
      </c>
      <c r="H7720" s="3" t="s">
        <v>7750</v>
      </c>
      <c r="I7720" s="3">
        <f t="shared" si="1080"/>
        <v>36885</v>
      </c>
      <c r="J7720" s="4">
        <f t="shared" si="1081"/>
        <v>0.33628116880156811</v>
      </c>
      <c r="K7720" s="5">
        <f t="shared" si="1082"/>
        <v>1.3362811688015681</v>
      </c>
      <c r="L7720" s="4" t="str">
        <f t="shared" si="1083"/>
        <v>Over Budget</v>
      </c>
      <c r="M7720">
        <f t="shared" si="1084"/>
        <v>2022</v>
      </c>
      <c r="N7720">
        <f t="shared" si="1085"/>
        <v>7</v>
      </c>
      <c r="O7720" t="str">
        <f t="shared" si="1086"/>
        <v>Jul</v>
      </c>
      <c r="P7720" t="str">
        <f t="shared" si="1087"/>
        <v>Q3</v>
      </c>
      <c r="Q7720" t="str">
        <f t="shared" si="1088"/>
        <v>2022-07</v>
      </c>
    </row>
    <row r="7721" spans="1:17" x14ac:dyDescent="0.35">
      <c r="A7721" s="2">
        <v>44435</v>
      </c>
      <c r="B7721" t="s">
        <v>28</v>
      </c>
      <c r="C7721" t="s">
        <v>34</v>
      </c>
      <c r="D7721" t="s">
        <v>25</v>
      </c>
      <c r="E7721" s="3">
        <v>57018</v>
      </c>
      <c r="F7721" s="3">
        <v>131243</v>
      </c>
      <c r="G7721" t="s">
        <v>21</v>
      </c>
      <c r="H7721" s="3" t="s">
        <v>7751</v>
      </c>
      <c r="I7721" s="3">
        <f t="shared" si="1080"/>
        <v>74225</v>
      </c>
      <c r="J7721" s="4">
        <f t="shared" si="1081"/>
        <v>1.3017818934371601</v>
      </c>
      <c r="K7721" s="5">
        <f t="shared" si="1082"/>
        <v>2.3017818934371603</v>
      </c>
      <c r="L7721" s="4" t="str">
        <f t="shared" si="1083"/>
        <v>Over Budget</v>
      </c>
      <c r="M7721">
        <f t="shared" si="1084"/>
        <v>2021</v>
      </c>
      <c r="N7721">
        <f t="shared" si="1085"/>
        <v>8</v>
      </c>
      <c r="O7721" t="str">
        <f t="shared" si="1086"/>
        <v>Aug</v>
      </c>
      <c r="P7721" t="str">
        <f t="shared" si="1087"/>
        <v>Q3</v>
      </c>
      <c r="Q7721" t="str">
        <f t="shared" si="1088"/>
        <v>2021-08</v>
      </c>
    </row>
    <row r="7722" spans="1:17" x14ac:dyDescent="0.35">
      <c r="A7722" s="2">
        <v>44234</v>
      </c>
      <c r="B7722" t="s">
        <v>23</v>
      </c>
      <c r="C7722" t="s">
        <v>29</v>
      </c>
      <c r="D7722" t="s">
        <v>20</v>
      </c>
      <c r="E7722" s="3">
        <v>74127</v>
      </c>
      <c r="F7722" s="3">
        <v>136081</v>
      </c>
      <c r="G7722" t="s">
        <v>26</v>
      </c>
      <c r="H7722" s="3" t="s">
        <v>7752</v>
      </c>
      <c r="I7722" s="3">
        <f t="shared" si="1080"/>
        <v>61954</v>
      </c>
      <c r="J7722" s="4">
        <f t="shared" si="1081"/>
        <v>0.83578183387969296</v>
      </c>
      <c r="K7722" s="5">
        <f t="shared" si="1082"/>
        <v>1.835781833879693</v>
      </c>
      <c r="L7722" s="4" t="str">
        <f t="shared" si="1083"/>
        <v>Over Budget</v>
      </c>
      <c r="M7722">
        <f t="shared" si="1084"/>
        <v>2021</v>
      </c>
      <c r="N7722">
        <f t="shared" si="1085"/>
        <v>2</v>
      </c>
      <c r="O7722" t="str">
        <f t="shared" si="1086"/>
        <v>Feb</v>
      </c>
      <c r="P7722" t="str">
        <f t="shared" si="1087"/>
        <v>Q1</v>
      </c>
      <c r="Q7722" t="str">
        <f t="shared" si="1088"/>
        <v>2021-02</v>
      </c>
    </row>
    <row r="7723" spans="1:17" x14ac:dyDescent="0.35">
      <c r="A7723" s="2">
        <v>44221</v>
      </c>
      <c r="B7723" t="s">
        <v>41</v>
      </c>
      <c r="C7723" t="s">
        <v>34</v>
      </c>
      <c r="D7723" t="s">
        <v>58</v>
      </c>
      <c r="E7723" s="3">
        <v>69198</v>
      </c>
      <c r="F7723" s="3">
        <v>94582</v>
      </c>
      <c r="G7723" t="s">
        <v>35</v>
      </c>
      <c r="H7723" s="3" t="s">
        <v>7753</v>
      </c>
      <c r="I7723" s="3">
        <f t="shared" si="1080"/>
        <v>25384</v>
      </c>
      <c r="J7723" s="4">
        <f t="shared" si="1081"/>
        <v>0.36683141131246566</v>
      </c>
      <c r="K7723" s="5">
        <f t="shared" si="1082"/>
        <v>1.3668314113124658</v>
      </c>
      <c r="L7723" s="4" t="str">
        <f t="shared" si="1083"/>
        <v>Over Budget</v>
      </c>
      <c r="M7723">
        <f t="shared" si="1084"/>
        <v>2021</v>
      </c>
      <c r="N7723">
        <f t="shared" si="1085"/>
        <v>1</v>
      </c>
      <c r="O7723" t="str">
        <f t="shared" si="1086"/>
        <v>Jan</v>
      </c>
      <c r="P7723" t="str">
        <f t="shared" si="1087"/>
        <v>Q1</v>
      </c>
      <c r="Q7723" t="str">
        <f t="shared" si="1088"/>
        <v>2021-01</v>
      </c>
    </row>
    <row r="7724" spans="1:17" x14ac:dyDescent="0.35">
      <c r="A7724" s="2">
        <v>44606</v>
      </c>
      <c r="B7724" t="s">
        <v>18</v>
      </c>
      <c r="C7724" t="s">
        <v>43</v>
      </c>
      <c r="D7724" t="s">
        <v>30</v>
      </c>
      <c r="E7724" s="3">
        <v>22225</v>
      </c>
      <c r="F7724" s="3">
        <v>125535</v>
      </c>
      <c r="G7724" t="s">
        <v>26</v>
      </c>
      <c r="H7724" s="3" t="s">
        <v>7754</v>
      </c>
      <c r="I7724" s="3">
        <f t="shared" si="1080"/>
        <v>103310</v>
      </c>
      <c r="J7724" s="4">
        <f t="shared" si="1081"/>
        <v>4.6483689538807651</v>
      </c>
      <c r="K7724" s="5">
        <f t="shared" si="1082"/>
        <v>5.6483689538807651</v>
      </c>
      <c r="L7724" s="4" t="str">
        <f t="shared" si="1083"/>
        <v>Over Budget</v>
      </c>
      <c r="M7724">
        <f t="shared" si="1084"/>
        <v>2022</v>
      </c>
      <c r="N7724">
        <f t="shared" si="1085"/>
        <v>2</v>
      </c>
      <c r="O7724" t="str">
        <f t="shared" si="1086"/>
        <v>Feb</v>
      </c>
      <c r="P7724" t="str">
        <f t="shared" si="1087"/>
        <v>Q1</v>
      </c>
      <c r="Q7724" t="str">
        <f t="shared" si="1088"/>
        <v>2022-02</v>
      </c>
    </row>
    <row r="7725" spans="1:17" x14ac:dyDescent="0.35">
      <c r="A7725" s="2">
        <v>44657</v>
      </c>
      <c r="B7725" t="s">
        <v>55</v>
      </c>
      <c r="C7725" t="s">
        <v>34</v>
      </c>
      <c r="D7725" t="s">
        <v>39</v>
      </c>
      <c r="E7725" s="3">
        <v>142824</v>
      </c>
      <c r="F7725" s="3">
        <v>144939</v>
      </c>
      <c r="G7725" t="s">
        <v>35</v>
      </c>
      <c r="H7725" s="3" t="s">
        <v>7755</v>
      </c>
      <c r="I7725" s="3">
        <f t="shared" si="1080"/>
        <v>2115</v>
      </c>
      <c r="J7725" s="4">
        <f t="shared" si="1081"/>
        <v>1.4808435557049235E-2</v>
      </c>
      <c r="K7725" s="5">
        <f t="shared" si="1082"/>
        <v>1.0148084355570492</v>
      </c>
      <c r="L7725" s="4" t="str">
        <f t="shared" si="1083"/>
        <v>Over Budget</v>
      </c>
      <c r="M7725">
        <f t="shared" si="1084"/>
        <v>2022</v>
      </c>
      <c r="N7725">
        <f t="shared" si="1085"/>
        <v>4</v>
      </c>
      <c r="O7725" t="str">
        <f t="shared" si="1086"/>
        <v>Apr</v>
      </c>
      <c r="P7725" t="str">
        <f t="shared" si="1087"/>
        <v>Q2</v>
      </c>
      <c r="Q7725" t="str">
        <f t="shared" si="1088"/>
        <v>2022-04</v>
      </c>
    </row>
    <row r="7726" spans="1:17" x14ac:dyDescent="0.35">
      <c r="A7726" s="2">
        <v>45184</v>
      </c>
      <c r="B7726" t="s">
        <v>23</v>
      </c>
      <c r="C7726" t="s">
        <v>34</v>
      </c>
      <c r="D7726" t="s">
        <v>58</v>
      </c>
      <c r="E7726" s="3">
        <v>136889</v>
      </c>
      <c r="F7726" s="3">
        <v>20140</v>
      </c>
      <c r="G7726" t="s">
        <v>26</v>
      </c>
      <c r="H7726" s="3" t="s">
        <v>7756</v>
      </c>
      <c r="I7726" s="3">
        <f t="shared" si="1080"/>
        <v>-116749</v>
      </c>
      <c r="J7726" s="4">
        <f t="shared" si="1081"/>
        <v>-0.85287349604424023</v>
      </c>
      <c r="K7726" s="5">
        <f t="shared" si="1082"/>
        <v>0.14712650395575977</v>
      </c>
      <c r="L7726" s="4" t="str">
        <f t="shared" si="1083"/>
        <v>Under Budget</v>
      </c>
      <c r="M7726">
        <f t="shared" si="1084"/>
        <v>2023</v>
      </c>
      <c r="N7726">
        <f t="shared" si="1085"/>
        <v>9</v>
      </c>
      <c r="O7726" t="str">
        <f t="shared" si="1086"/>
        <v>Sep</v>
      </c>
      <c r="P7726" t="str">
        <f t="shared" si="1087"/>
        <v>Q3</v>
      </c>
      <c r="Q7726" t="str">
        <f t="shared" si="1088"/>
        <v>2023-09</v>
      </c>
    </row>
    <row r="7727" spans="1:17" x14ac:dyDescent="0.35">
      <c r="A7727" s="2">
        <v>44553</v>
      </c>
      <c r="B7727" t="s">
        <v>41</v>
      </c>
      <c r="C7727" t="s">
        <v>23</v>
      </c>
      <c r="D7727" t="s">
        <v>30</v>
      </c>
      <c r="E7727" s="3">
        <v>97191</v>
      </c>
      <c r="F7727" s="3">
        <v>66452</v>
      </c>
      <c r="G7727" t="s">
        <v>32</v>
      </c>
      <c r="H7727" s="3" t="s">
        <v>7757</v>
      </c>
      <c r="I7727" s="3">
        <f t="shared" si="1080"/>
        <v>-30739</v>
      </c>
      <c r="J7727" s="4">
        <f t="shared" si="1081"/>
        <v>-0.31627414060972725</v>
      </c>
      <c r="K7727" s="5">
        <f t="shared" si="1082"/>
        <v>0.68372585939027275</v>
      </c>
      <c r="L7727" s="4" t="str">
        <f t="shared" si="1083"/>
        <v>Under Budget</v>
      </c>
      <c r="M7727">
        <f t="shared" si="1084"/>
        <v>2021</v>
      </c>
      <c r="N7727">
        <f t="shared" si="1085"/>
        <v>12</v>
      </c>
      <c r="O7727" t="str">
        <f t="shared" si="1086"/>
        <v>Dec</v>
      </c>
      <c r="P7727" t="str">
        <f t="shared" si="1087"/>
        <v>Q4</v>
      </c>
      <c r="Q7727" t="str">
        <f t="shared" si="1088"/>
        <v>2021-12</v>
      </c>
    </row>
    <row r="7728" spans="1:17" x14ac:dyDescent="0.35">
      <c r="A7728" s="2">
        <v>44579</v>
      </c>
      <c r="B7728" t="s">
        <v>18</v>
      </c>
      <c r="C7728" t="s">
        <v>24</v>
      </c>
      <c r="D7728" t="s">
        <v>20</v>
      </c>
      <c r="E7728" s="3">
        <v>108841</v>
      </c>
      <c r="F7728" s="3">
        <v>13338</v>
      </c>
      <c r="G7728" t="s">
        <v>26</v>
      </c>
      <c r="H7728" s="3" t="s">
        <v>7758</v>
      </c>
      <c r="I7728" s="3">
        <f t="shared" si="1080"/>
        <v>-95503</v>
      </c>
      <c r="J7728" s="4">
        <f t="shared" si="1081"/>
        <v>-0.87745426815262628</v>
      </c>
      <c r="K7728" s="5">
        <f t="shared" si="1082"/>
        <v>0.12254573184737369</v>
      </c>
      <c r="L7728" s="4" t="str">
        <f t="shared" si="1083"/>
        <v>Under Budget</v>
      </c>
      <c r="M7728">
        <f t="shared" si="1084"/>
        <v>2022</v>
      </c>
      <c r="N7728">
        <f t="shared" si="1085"/>
        <v>1</v>
      </c>
      <c r="O7728" t="str">
        <f t="shared" si="1086"/>
        <v>Jan</v>
      </c>
      <c r="P7728" t="str">
        <f t="shared" si="1087"/>
        <v>Q1</v>
      </c>
      <c r="Q7728" t="str">
        <f t="shared" si="1088"/>
        <v>2022-01</v>
      </c>
    </row>
    <row r="7729" spans="1:17" x14ac:dyDescent="0.35">
      <c r="A7729" s="2">
        <v>44765</v>
      </c>
      <c r="B7729" t="s">
        <v>37</v>
      </c>
      <c r="C7729" t="s">
        <v>19</v>
      </c>
      <c r="D7729" t="s">
        <v>30</v>
      </c>
      <c r="E7729" s="3">
        <v>66734</v>
      </c>
      <c r="F7729" s="3">
        <v>84143</v>
      </c>
      <c r="G7729" t="s">
        <v>21</v>
      </c>
      <c r="H7729" s="3" t="s">
        <v>7759</v>
      </c>
      <c r="I7729" s="3">
        <f t="shared" si="1080"/>
        <v>17409</v>
      </c>
      <c r="J7729" s="4">
        <f t="shared" si="1081"/>
        <v>0.26087151976503731</v>
      </c>
      <c r="K7729" s="5">
        <f t="shared" si="1082"/>
        <v>1.2608715197650373</v>
      </c>
      <c r="L7729" s="4" t="str">
        <f t="shared" si="1083"/>
        <v>Over Budget</v>
      </c>
      <c r="M7729">
        <f t="shared" si="1084"/>
        <v>2022</v>
      </c>
      <c r="N7729">
        <f t="shared" si="1085"/>
        <v>7</v>
      </c>
      <c r="O7729" t="str">
        <f t="shared" si="1086"/>
        <v>Jul</v>
      </c>
      <c r="P7729" t="str">
        <f t="shared" si="1087"/>
        <v>Q3</v>
      </c>
      <c r="Q7729" t="str">
        <f t="shared" si="1088"/>
        <v>2022-07</v>
      </c>
    </row>
    <row r="7730" spans="1:17" x14ac:dyDescent="0.35">
      <c r="A7730" s="2">
        <v>45268</v>
      </c>
      <c r="B7730" t="s">
        <v>28</v>
      </c>
      <c r="C7730" t="s">
        <v>43</v>
      </c>
      <c r="D7730" t="s">
        <v>30</v>
      </c>
      <c r="E7730" s="3">
        <v>28774</v>
      </c>
      <c r="F7730" s="3">
        <v>157353</v>
      </c>
      <c r="G7730" t="s">
        <v>26</v>
      </c>
      <c r="H7730" s="3" t="s">
        <v>7760</v>
      </c>
      <c r="I7730" s="3">
        <f t="shared" si="1080"/>
        <v>128579</v>
      </c>
      <c r="J7730" s="4">
        <f t="shared" si="1081"/>
        <v>4.4685827483144509</v>
      </c>
      <c r="K7730" s="5">
        <f t="shared" si="1082"/>
        <v>5.4685827483144509</v>
      </c>
      <c r="L7730" s="4" t="str">
        <f t="shared" si="1083"/>
        <v>Over Budget</v>
      </c>
      <c r="M7730">
        <f t="shared" si="1084"/>
        <v>2023</v>
      </c>
      <c r="N7730">
        <f t="shared" si="1085"/>
        <v>12</v>
      </c>
      <c r="O7730" t="str">
        <f t="shared" si="1086"/>
        <v>Dec</v>
      </c>
      <c r="P7730" t="str">
        <f t="shared" si="1087"/>
        <v>Q4</v>
      </c>
      <c r="Q7730" t="str">
        <f t="shared" si="1088"/>
        <v>2023-12</v>
      </c>
    </row>
    <row r="7731" spans="1:17" x14ac:dyDescent="0.35">
      <c r="A7731" s="2">
        <v>44629</v>
      </c>
      <c r="B7731" t="s">
        <v>55</v>
      </c>
      <c r="C7731" t="s">
        <v>24</v>
      </c>
      <c r="D7731" t="s">
        <v>30</v>
      </c>
      <c r="E7731" s="3">
        <v>124049</v>
      </c>
      <c r="F7731" s="3">
        <v>25098</v>
      </c>
      <c r="G7731" t="s">
        <v>35</v>
      </c>
      <c r="H7731" s="3" t="s">
        <v>7761</v>
      </c>
      <c r="I7731" s="3">
        <f t="shared" si="1080"/>
        <v>-98951</v>
      </c>
      <c r="J7731" s="4">
        <f t="shared" si="1081"/>
        <v>-0.79767672452014926</v>
      </c>
      <c r="K7731" s="5">
        <f t="shared" si="1082"/>
        <v>0.20232327547985071</v>
      </c>
      <c r="L7731" s="4" t="str">
        <f t="shared" si="1083"/>
        <v>Under Budget</v>
      </c>
      <c r="M7731">
        <f t="shared" si="1084"/>
        <v>2022</v>
      </c>
      <c r="N7731">
        <f t="shared" si="1085"/>
        <v>3</v>
      </c>
      <c r="O7731" t="str">
        <f t="shared" si="1086"/>
        <v>Mar</v>
      </c>
      <c r="P7731" t="str">
        <f t="shared" si="1087"/>
        <v>Q1</v>
      </c>
      <c r="Q7731" t="str">
        <f t="shared" si="1088"/>
        <v>2022-03</v>
      </c>
    </row>
    <row r="7732" spans="1:17" x14ac:dyDescent="0.35">
      <c r="A7732" s="2">
        <v>44252</v>
      </c>
      <c r="B7732" t="s">
        <v>41</v>
      </c>
      <c r="C7732" t="s">
        <v>29</v>
      </c>
      <c r="D7732" t="s">
        <v>58</v>
      </c>
      <c r="E7732" s="3">
        <v>84918</v>
      </c>
      <c r="F7732" s="3">
        <v>152625</v>
      </c>
      <c r="G7732" t="s">
        <v>35</v>
      </c>
      <c r="H7732" s="3" t="s">
        <v>7762</v>
      </c>
      <c r="I7732" s="3">
        <f t="shared" si="1080"/>
        <v>67707</v>
      </c>
      <c r="J7732" s="4">
        <f t="shared" si="1081"/>
        <v>0.79732212251819401</v>
      </c>
      <c r="K7732" s="5">
        <f t="shared" si="1082"/>
        <v>1.7973221225181941</v>
      </c>
      <c r="L7732" s="4" t="str">
        <f t="shared" si="1083"/>
        <v>Over Budget</v>
      </c>
      <c r="M7732">
        <f t="shared" si="1084"/>
        <v>2021</v>
      </c>
      <c r="N7732">
        <f t="shared" si="1085"/>
        <v>2</v>
      </c>
      <c r="O7732" t="str">
        <f t="shared" si="1086"/>
        <v>Feb</v>
      </c>
      <c r="P7732" t="str">
        <f t="shared" si="1087"/>
        <v>Q1</v>
      </c>
      <c r="Q7732" t="str">
        <f t="shared" si="1088"/>
        <v>2021-02</v>
      </c>
    </row>
    <row r="7733" spans="1:17" x14ac:dyDescent="0.35">
      <c r="A7733" s="2">
        <v>44773</v>
      </c>
      <c r="B7733" t="s">
        <v>37</v>
      </c>
      <c r="C7733" t="s">
        <v>43</v>
      </c>
      <c r="D7733" t="s">
        <v>30</v>
      </c>
      <c r="E7733" s="3">
        <v>112240</v>
      </c>
      <c r="F7733" s="3">
        <v>105441</v>
      </c>
      <c r="G7733" t="s">
        <v>32</v>
      </c>
      <c r="H7733" s="3" t="s">
        <v>7763</v>
      </c>
      <c r="I7733" s="3">
        <f t="shared" si="1080"/>
        <v>-6799</v>
      </c>
      <c r="J7733" s="4">
        <f t="shared" si="1081"/>
        <v>-6.0575552387740553E-2</v>
      </c>
      <c r="K7733" s="5">
        <f t="shared" si="1082"/>
        <v>0.93942444761225941</v>
      </c>
      <c r="L7733" s="4" t="str">
        <f t="shared" si="1083"/>
        <v>Under Budget</v>
      </c>
      <c r="M7733">
        <f t="shared" si="1084"/>
        <v>2022</v>
      </c>
      <c r="N7733">
        <f t="shared" si="1085"/>
        <v>7</v>
      </c>
      <c r="O7733" t="str">
        <f t="shared" si="1086"/>
        <v>Jul</v>
      </c>
      <c r="P7733" t="str">
        <f t="shared" si="1087"/>
        <v>Q3</v>
      </c>
      <c r="Q7733" t="str">
        <f t="shared" si="1088"/>
        <v>2022-07</v>
      </c>
    </row>
    <row r="7734" spans="1:17" x14ac:dyDescent="0.35">
      <c r="A7734" s="2">
        <v>44464</v>
      </c>
      <c r="B7734" t="s">
        <v>28</v>
      </c>
      <c r="C7734" t="s">
        <v>24</v>
      </c>
      <c r="D7734" t="s">
        <v>39</v>
      </c>
      <c r="E7734" s="3">
        <v>93415</v>
      </c>
      <c r="F7734" s="3">
        <v>25586</v>
      </c>
      <c r="G7734" t="s">
        <v>32</v>
      </c>
      <c r="H7734" s="3" t="s">
        <v>7764</v>
      </c>
      <c r="I7734" s="3">
        <f t="shared" si="1080"/>
        <v>-67829</v>
      </c>
      <c r="J7734" s="4">
        <f t="shared" si="1081"/>
        <v>-0.72610394476261841</v>
      </c>
      <c r="K7734" s="5">
        <f t="shared" si="1082"/>
        <v>0.27389605523738159</v>
      </c>
      <c r="L7734" s="4" t="str">
        <f t="shared" si="1083"/>
        <v>Under Budget</v>
      </c>
      <c r="M7734">
        <f t="shared" si="1084"/>
        <v>2021</v>
      </c>
      <c r="N7734">
        <f t="shared" si="1085"/>
        <v>9</v>
      </c>
      <c r="O7734" t="str">
        <f t="shared" si="1086"/>
        <v>Sep</v>
      </c>
      <c r="P7734" t="str">
        <f t="shared" si="1087"/>
        <v>Q3</v>
      </c>
      <c r="Q7734" t="str">
        <f t="shared" si="1088"/>
        <v>2021-09</v>
      </c>
    </row>
    <row r="7735" spans="1:17" x14ac:dyDescent="0.35">
      <c r="A7735" s="2">
        <v>44265</v>
      </c>
      <c r="B7735" t="s">
        <v>28</v>
      </c>
      <c r="C7735" t="s">
        <v>34</v>
      </c>
      <c r="D7735" t="s">
        <v>25</v>
      </c>
      <c r="E7735" s="3">
        <v>48984</v>
      </c>
      <c r="F7735" s="3">
        <v>144841</v>
      </c>
      <c r="G7735" t="s">
        <v>35</v>
      </c>
      <c r="H7735" s="3" t="s">
        <v>7765</v>
      </c>
      <c r="I7735" s="3">
        <f t="shared" si="1080"/>
        <v>95857</v>
      </c>
      <c r="J7735" s="4">
        <f t="shared" si="1081"/>
        <v>1.9569042952800915</v>
      </c>
      <c r="K7735" s="5">
        <f t="shared" si="1082"/>
        <v>2.9569042952800912</v>
      </c>
      <c r="L7735" s="4" t="str">
        <f t="shared" si="1083"/>
        <v>Over Budget</v>
      </c>
      <c r="M7735">
        <f t="shared" si="1084"/>
        <v>2021</v>
      </c>
      <c r="N7735">
        <f t="shared" si="1085"/>
        <v>3</v>
      </c>
      <c r="O7735" t="str">
        <f t="shared" si="1086"/>
        <v>Mar</v>
      </c>
      <c r="P7735" t="str">
        <f t="shared" si="1087"/>
        <v>Q1</v>
      </c>
      <c r="Q7735" t="str">
        <f t="shared" si="1088"/>
        <v>2021-03</v>
      </c>
    </row>
    <row r="7736" spans="1:17" x14ac:dyDescent="0.35">
      <c r="A7736" s="2">
        <v>45098</v>
      </c>
      <c r="B7736" t="s">
        <v>37</v>
      </c>
      <c r="C7736" t="s">
        <v>43</v>
      </c>
      <c r="D7736" t="s">
        <v>39</v>
      </c>
      <c r="E7736" s="3">
        <v>30907</v>
      </c>
      <c r="F7736" s="3">
        <v>54585</v>
      </c>
      <c r="G7736" t="s">
        <v>35</v>
      </c>
      <c r="H7736" s="3" t="s">
        <v>7766</v>
      </c>
      <c r="I7736" s="3">
        <f t="shared" si="1080"/>
        <v>23678</v>
      </c>
      <c r="J7736" s="4">
        <f t="shared" si="1081"/>
        <v>0.76610476591063514</v>
      </c>
      <c r="K7736" s="5">
        <f t="shared" si="1082"/>
        <v>1.766104765910635</v>
      </c>
      <c r="L7736" s="4" t="str">
        <f t="shared" si="1083"/>
        <v>Over Budget</v>
      </c>
      <c r="M7736">
        <f t="shared" si="1084"/>
        <v>2023</v>
      </c>
      <c r="N7736">
        <f t="shared" si="1085"/>
        <v>6</v>
      </c>
      <c r="O7736" t="str">
        <f t="shared" si="1086"/>
        <v>Jun</v>
      </c>
      <c r="P7736" t="str">
        <f t="shared" si="1087"/>
        <v>Q2</v>
      </c>
      <c r="Q7736" t="str">
        <f t="shared" si="1088"/>
        <v>2023-06</v>
      </c>
    </row>
    <row r="7737" spans="1:17" x14ac:dyDescent="0.35">
      <c r="A7737" s="2">
        <v>44989</v>
      </c>
      <c r="B7737" t="s">
        <v>41</v>
      </c>
      <c r="C7737" t="s">
        <v>24</v>
      </c>
      <c r="D7737" t="s">
        <v>20</v>
      </c>
      <c r="E7737" s="3">
        <v>13370</v>
      </c>
      <c r="F7737" s="3">
        <v>70063</v>
      </c>
      <c r="G7737" t="s">
        <v>26</v>
      </c>
      <c r="H7737" s="3" t="s">
        <v>7767</v>
      </c>
      <c r="I7737" s="3">
        <f t="shared" si="1080"/>
        <v>56693</v>
      </c>
      <c r="J7737" s="4">
        <f t="shared" si="1081"/>
        <v>4.2403141361256544</v>
      </c>
      <c r="K7737" s="5">
        <f t="shared" si="1082"/>
        <v>5.2403141361256544</v>
      </c>
      <c r="L7737" s="4" t="str">
        <f t="shared" si="1083"/>
        <v>Over Budget</v>
      </c>
      <c r="M7737">
        <f t="shared" si="1084"/>
        <v>2023</v>
      </c>
      <c r="N7737">
        <f t="shared" si="1085"/>
        <v>3</v>
      </c>
      <c r="O7737" t="str">
        <f t="shared" si="1086"/>
        <v>Mar</v>
      </c>
      <c r="P7737" t="str">
        <f t="shared" si="1087"/>
        <v>Q1</v>
      </c>
      <c r="Q7737" t="str">
        <f t="shared" si="1088"/>
        <v>2023-03</v>
      </c>
    </row>
    <row r="7738" spans="1:17" x14ac:dyDescent="0.35">
      <c r="A7738" s="2">
        <v>44453</v>
      </c>
      <c r="B7738" t="s">
        <v>28</v>
      </c>
      <c r="C7738" t="s">
        <v>19</v>
      </c>
      <c r="D7738" t="s">
        <v>58</v>
      </c>
      <c r="E7738" s="3">
        <v>146898</v>
      </c>
      <c r="F7738" s="3">
        <v>159435</v>
      </c>
      <c r="G7738" t="s">
        <v>35</v>
      </c>
      <c r="H7738" s="3" t="s">
        <v>7768</v>
      </c>
      <c r="I7738" s="3">
        <f t="shared" si="1080"/>
        <v>12537</v>
      </c>
      <c r="J7738" s="4">
        <f t="shared" si="1081"/>
        <v>8.5344933218968258E-2</v>
      </c>
      <c r="K7738" s="5">
        <f t="shared" si="1082"/>
        <v>1.0853449332189682</v>
      </c>
      <c r="L7738" s="4" t="str">
        <f t="shared" si="1083"/>
        <v>Over Budget</v>
      </c>
      <c r="M7738">
        <f t="shared" si="1084"/>
        <v>2021</v>
      </c>
      <c r="N7738">
        <f t="shared" si="1085"/>
        <v>9</v>
      </c>
      <c r="O7738" t="str">
        <f t="shared" si="1086"/>
        <v>Sep</v>
      </c>
      <c r="P7738" t="str">
        <f t="shared" si="1087"/>
        <v>Q3</v>
      </c>
      <c r="Q7738" t="str">
        <f t="shared" si="1088"/>
        <v>2021-09</v>
      </c>
    </row>
    <row r="7739" spans="1:17" x14ac:dyDescent="0.35">
      <c r="A7739" s="2">
        <v>44868</v>
      </c>
      <c r="B7739" t="s">
        <v>55</v>
      </c>
      <c r="C7739" t="s">
        <v>34</v>
      </c>
      <c r="D7739" t="s">
        <v>25</v>
      </c>
      <c r="E7739" s="3">
        <v>63227</v>
      </c>
      <c r="F7739" s="3">
        <v>121026</v>
      </c>
      <c r="G7739" t="s">
        <v>32</v>
      </c>
      <c r="H7739" s="3" t="s">
        <v>7769</v>
      </c>
      <c r="I7739" s="3">
        <f t="shared" si="1080"/>
        <v>57799</v>
      </c>
      <c r="J7739" s="4">
        <f t="shared" si="1081"/>
        <v>0.91415060021826122</v>
      </c>
      <c r="K7739" s="5">
        <f t="shared" si="1082"/>
        <v>1.9141506002182611</v>
      </c>
      <c r="L7739" s="4" t="str">
        <f t="shared" si="1083"/>
        <v>Over Budget</v>
      </c>
      <c r="M7739">
        <f t="shared" si="1084"/>
        <v>2022</v>
      </c>
      <c r="N7739">
        <f t="shared" si="1085"/>
        <v>11</v>
      </c>
      <c r="O7739" t="str">
        <f t="shared" si="1086"/>
        <v>Nov</v>
      </c>
      <c r="P7739" t="str">
        <f t="shared" si="1087"/>
        <v>Q4</v>
      </c>
      <c r="Q7739" t="str">
        <f t="shared" si="1088"/>
        <v>2022-11</v>
      </c>
    </row>
    <row r="7740" spans="1:17" x14ac:dyDescent="0.35">
      <c r="A7740" s="2">
        <v>44686</v>
      </c>
      <c r="B7740" t="s">
        <v>18</v>
      </c>
      <c r="C7740" t="s">
        <v>43</v>
      </c>
      <c r="D7740" t="s">
        <v>58</v>
      </c>
      <c r="E7740" s="3">
        <v>14695</v>
      </c>
      <c r="F7740" s="3">
        <v>79780</v>
      </c>
      <c r="G7740" t="s">
        <v>32</v>
      </c>
      <c r="H7740" s="3" t="s">
        <v>7770</v>
      </c>
      <c r="I7740" s="3">
        <f t="shared" si="1080"/>
        <v>65085</v>
      </c>
      <c r="J7740" s="4">
        <f t="shared" si="1081"/>
        <v>4.4290575025518883</v>
      </c>
      <c r="K7740" s="5">
        <f t="shared" si="1082"/>
        <v>5.4290575025518883</v>
      </c>
      <c r="L7740" s="4" t="str">
        <f t="shared" si="1083"/>
        <v>Over Budget</v>
      </c>
      <c r="M7740">
        <f t="shared" si="1084"/>
        <v>2022</v>
      </c>
      <c r="N7740">
        <f t="shared" si="1085"/>
        <v>5</v>
      </c>
      <c r="O7740" t="str">
        <f t="shared" si="1086"/>
        <v>May</v>
      </c>
      <c r="P7740" t="str">
        <f t="shared" si="1087"/>
        <v>Q2</v>
      </c>
      <c r="Q7740" t="str">
        <f t="shared" si="1088"/>
        <v>2022-05</v>
      </c>
    </row>
    <row r="7741" spans="1:17" x14ac:dyDescent="0.35">
      <c r="A7741" s="2">
        <v>44942</v>
      </c>
      <c r="B7741" t="s">
        <v>55</v>
      </c>
      <c r="C7741" t="s">
        <v>29</v>
      </c>
      <c r="D7741" t="s">
        <v>58</v>
      </c>
      <c r="E7741" s="3">
        <v>42864</v>
      </c>
      <c r="F7741" s="3">
        <v>83047</v>
      </c>
      <c r="G7741" t="s">
        <v>21</v>
      </c>
      <c r="H7741" s="3" t="s">
        <v>7771</v>
      </c>
      <c r="I7741" s="3">
        <f t="shared" si="1080"/>
        <v>40183</v>
      </c>
      <c r="J7741" s="4">
        <f t="shared" si="1081"/>
        <v>0.93745334079880549</v>
      </c>
      <c r="K7741" s="5">
        <f t="shared" si="1082"/>
        <v>1.9374533407988055</v>
      </c>
      <c r="L7741" s="4" t="str">
        <f t="shared" si="1083"/>
        <v>Over Budget</v>
      </c>
      <c r="M7741">
        <f t="shared" si="1084"/>
        <v>2023</v>
      </c>
      <c r="N7741">
        <f t="shared" si="1085"/>
        <v>1</v>
      </c>
      <c r="O7741" t="str">
        <f t="shared" si="1086"/>
        <v>Jan</v>
      </c>
      <c r="P7741" t="str">
        <f t="shared" si="1087"/>
        <v>Q1</v>
      </c>
      <c r="Q7741" t="str">
        <f t="shared" si="1088"/>
        <v>2023-01</v>
      </c>
    </row>
    <row r="7742" spans="1:17" x14ac:dyDescent="0.35">
      <c r="A7742" s="2">
        <v>44245</v>
      </c>
      <c r="B7742" t="s">
        <v>23</v>
      </c>
      <c r="C7742" t="s">
        <v>29</v>
      </c>
      <c r="D7742" t="s">
        <v>30</v>
      </c>
      <c r="E7742" s="3">
        <v>88301</v>
      </c>
      <c r="F7742" s="3">
        <v>47920</v>
      </c>
      <c r="G7742" t="s">
        <v>21</v>
      </c>
      <c r="H7742" s="3" t="s">
        <v>7772</v>
      </c>
      <c r="I7742" s="3">
        <f t="shared" si="1080"/>
        <v>-40381</v>
      </c>
      <c r="J7742" s="4">
        <f t="shared" si="1081"/>
        <v>-0.45731078923228502</v>
      </c>
      <c r="K7742" s="5">
        <f t="shared" si="1082"/>
        <v>0.54268921076771492</v>
      </c>
      <c r="L7742" s="4" t="str">
        <f t="shared" si="1083"/>
        <v>Under Budget</v>
      </c>
      <c r="M7742">
        <f t="shared" si="1084"/>
        <v>2021</v>
      </c>
      <c r="N7742">
        <f t="shared" si="1085"/>
        <v>2</v>
      </c>
      <c r="O7742" t="str">
        <f t="shared" si="1086"/>
        <v>Feb</v>
      </c>
      <c r="P7742" t="str">
        <f t="shared" si="1087"/>
        <v>Q1</v>
      </c>
      <c r="Q7742" t="str">
        <f t="shared" si="1088"/>
        <v>2021-02</v>
      </c>
    </row>
    <row r="7743" spans="1:17" x14ac:dyDescent="0.35">
      <c r="A7743" s="2">
        <v>44512</v>
      </c>
      <c r="B7743" t="s">
        <v>28</v>
      </c>
      <c r="C7743" t="s">
        <v>43</v>
      </c>
      <c r="D7743" t="s">
        <v>39</v>
      </c>
      <c r="E7743" s="3">
        <v>138677</v>
      </c>
      <c r="F7743" s="3">
        <v>92160</v>
      </c>
      <c r="G7743" t="s">
        <v>35</v>
      </c>
      <c r="H7743" s="3" t="s">
        <v>7773</v>
      </c>
      <c r="I7743" s="3">
        <f t="shared" si="1080"/>
        <v>-46517</v>
      </c>
      <c r="J7743" s="4">
        <f t="shared" si="1081"/>
        <v>-0.33543413832142316</v>
      </c>
      <c r="K7743" s="5">
        <f t="shared" si="1082"/>
        <v>0.66456586167857679</v>
      </c>
      <c r="L7743" s="4" t="str">
        <f t="shared" si="1083"/>
        <v>Under Budget</v>
      </c>
      <c r="M7743">
        <f t="shared" si="1084"/>
        <v>2021</v>
      </c>
      <c r="N7743">
        <f t="shared" si="1085"/>
        <v>11</v>
      </c>
      <c r="O7743" t="str">
        <f t="shared" si="1086"/>
        <v>Nov</v>
      </c>
      <c r="P7743" t="str">
        <f t="shared" si="1087"/>
        <v>Q4</v>
      </c>
      <c r="Q7743" t="str">
        <f t="shared" si="1088"/>
        <v>2021-11</v>
      </c>
    </row>
    <row r="7744" spans="1:17" x14ac:dyDescent="0.35">
      <c r="A7744" s="2">
        <v>44609</v>
      </c>
      <c r="B7744" t="s">
        <v>18</v>
      </c>
      <c r="C7744" t="s">
        <v>24</v>
      </c>
      <c r="D7744" t="s">
        <v>25</v>
      </c>
      <c r="E7744" s="3">
        <v>71930</v>
      </c>
      <c r="F7744" s="3">
        <v>35342</v>
      </c>
      <c r="G7744" t="s">
        <v>26</v>
      </c>
      <c r="H7744" s="3" t="s">
        <v>7774</v>
      </c>
      <c r="I7744" s="3">
        <f t="shared" si="1080"/>
        <v>-36588</v>
      </c>
      <c r="J7744" s="4">
        <f t="shared" si="1081"/>
        <v>-0.50866119838732105</v>
      </c>
      <c r="K7744" s="5">
        <f t="shared" si="1082"/>
        <v>0.49133880161267901</v>
      </c>
      <c r="L7744" s="4" t="str">
        <f t="shared" si="1083"/>
        <v>Under Budget</v>
      </c>
      <c r="M7744">
        <f t="shared" si="1084"/>
        <v>2022</v>
      </c>
      <c r="N7744">
        <f t="shared" si="1085"/>
        <v>2</v>
      </c>
      <c r="O7744" t="str">
        <f t="shared" si="1086"/>
        <v>Feb</v>
      </c>
      <c r="P7744" t="str">
        <f t="shared" si="1087"/>
        <v>Q1</v>
      </c>
      <c r="Q7744" t="str">
        <f t="shared" si="1088"/>
        <v>2022-02</v>
      </c>
    </row>
    <row r="7745" spans="1:17" x14ac:dyDescent="0.35">
      <c r="A7745" s="2">
        <v>44630</v>
      </c>
      <c r="B7745" t="s">
        <v>37</v>
      </c>
      <c r="C7745" t="s">
        <v>43</v>
      </c>
      <c r="D7745" t="s">
        <v>30</v>
      </c>
      <c r="E7745" s="3">
        <v>68663</v>
      </c>
      <c r="F7745" s="3">
        <v>117783</v>
      </c>
      <c r="G7745" t="s">
        <v>35</v>
      </c>
      <c r="H7745" s="3" t="s">
        <v>7775</v>
      </c>
      <c r="I7745" s="3">
        <f t="shared" si="1080"/>
        <v>49120</v>
      </c>
      <c r="J7745" s="4">
        <f t="shared" si="1081"/>
        <v>0.71537800562165943</v>
      </c>
      <c r="K7745" s="5">
        <f t="shared" si="1082"/>
        <v>1.7153780056216594</v>
      </c>
      <c r="L7745" s="4" t="str">
        <f t="shared" si="1083"/>
        <v>Over Budget</v>
      </c>
      <c r="M7745">
        <f t="shared" si="1084"/>
        <v>2022</v>
      </c>
      <c r="N7745">
        <f t="shared" si="1085"/>
        <v>3</v>
      </c>
      <c r="O7745" t="str">
        <f t="shared" si="1086"/>
        <v>Mar</v>
      </c>
      <c r="P7745" t="str">
        <f t="shared" si="1087"/>
        <v>Q1</v>
      </c>
      <c r="Q7745" t="str">
        <f t="shared" si="1088"/>
        <v>2022-03</v>
      </c>
    </row>
    <row r="7746" spans="1:17" x14ac:dyDescent="0.35">
      <c r="A7746" s="2">
        <v>45222</v>
      </c>
      <c r="B7746" t="s">
        <v>18</v>
      </c>
      <c r="C7746" t="s">
        <v>34</v>
      </c>
      <c r="D7746" t="s">
        <v>25</v>
      </c>
      <c r="E7746" s="3">
        <v>63653</v>
      </c>
      <c r="F7746" s="3">
        <v>41742</v>
      </c>
      <c r="G7746" t="s">
        <v>32</v>
      </c>
      <c r="H7746" s="3" t="s">
        <v>7776</v>
      </c>
      <c r="I7746" s="3">
        <f t="shared" si="1080"/>
        <v>-21911</v>
      </c>
      <c r="J7746" s="4">
        <f t="shared" si="1081"/>
        <v>-0.34422572384648015</v>
      </c>
      <c r="K7746" s="5">
        <f t="shared" si="1082"/>
        <v>0.65577427615351991</v>
      </c>
      <c r="L7746" s="4" t="str">
        <f t="shared" si="1083"/>
        <v>Under Budget</v>
      </c>
      <c r="M7746">
        <f t="shared" si="1084"/>
        <v>2023</v>
      </c>
      <c r="N7746">
        <f t="shared" si="1085"/>
        <v>10</v>
      </c>
      <c r="O7746" t="str">
        <f t="shared" si="1086"/>
        <v>Oct</v>
      </c>
      <c r="P7746" t="str">
        <f t="shared" si="1087"/>
        <v>Q4</v>
      </c>
      <c r="Q7746" t="str">
        <f t="shared" si="1088"/>
        <v>2023-10</v>
      </c>
    </row>
    <row r="7747" spans="1:17" x14ac:dyDescent="0.35">
      <c r="A7747" s="2">
        <v>44616</v>
      </c>
      <c r="B7747" t="s">
        <v>18</v>
      </c>
      <c r="C7747" t="s">
        <v>23</v>
      </c>
      <c r="D7747" t="s">
        <v>39</v>
      </c>
      <c r="E7747" s="3">
        <v>94414</v>
      </c>
      <c r="F7747" s="3">
        <v>36714</v>
      </c>
      <c r="G7747" t="s">
        <v>32</v>
      </c>
      <c r="H7747" s="3" t="s">
        <v>7777</v>
      </c>
      <c r="I7747" s="3">
        <f t="shared" si="1080"/>
        <v>-57700</v>
      </c>
      <c r="J7747" s="4">
        <f t="shared" si="1081"/>
        <v>-0.61113817865994446</v>
      </c>
      <c r="K7747" s="5">
        <f t="shared" si="1082"/>
        <v>0.38886182134005548</v>
      </c>
      <c r="L7747" s="4" t="str">
        <f t="shared" si="1083"/>
        <v>Under Budget</v>
      </c>
      <c r="M7747">
        <f t="shared" si="1084"/>
        <v>2022</v>
      </c>
      <c r="N7747">
        <f t="shared" si="1085"/>
        <v>2</v>
      </c>
      <c r="O7747" t="str">
        <f t="shared" si="1086"/>
        <v>Feb</v>
      </c>
      <c r="P7747" t="str">
        <f t="shared" si="1087"/>
        <v>Q1</v>
      </c>
      <c r="Q7747" t="str">
        <f t="shared" si="1088"/>
        <v>2022-02</v>
      </c>
    </row>
    <row r="7748" spans="1:17" x14ac:dyDescent="0.35">
      <c r="A7748" s="2">
        <v>45040</v>
      </c>
      <c r="B7748" t="s">
        <v>18</v>
      </c>
      <c r="C7748" t="s">
        <v>29</v>
      </c>
      <c r="D7748" t="s">
        <v>30</v>
      </c>
      <c r="E7748" s="3">
        <v>14043</v>
      </c>
      <c r="F7748" s="3">
        <v>76094</v>
      </c>
      <c r="G7748" t="s">
        <v>32</v>
      </c>
      <c r="H7748" s="3" t="s">
        <v>7778</v>
      </c>
      <c r="I7748" s="3">
        <f t="shared" si="1080"/>
        <v>62051</v>
      </c>
      <c r="J7748" s="4">
        <f t="shared" si="1081"/>
        <v>4.4186427401552377</v>
      </c>
      <c r="K7748" s="5">
        <f t="shared" si="1082"/>
        <v>5.4186427401552377</v>
      </c>
      <c r="L7748" s="4" t="str">
        <f t="shared" si="1083"/>
        <v>Over Budget</v>
      </c>
      <c r="M7748">
        <f t="shared" si="1084"/>
        <v>2023</v>
      </c>
      <c r="N7748">
        <f t="shared" si="1085"/>
        <v>4</v>
      </c>
      <c r="O7748" t="str">
        <f t="shared" si="1086"/>
        <v>Apr</v>
      </c>
      <c r="P7748" t="str">
        <f t="shared" si="1087"/>
        <v>Q2</v>
      </c>
      <c r="Q7748" t="str">
        <f t="shared" si="1088"/>
        <v>2023-04</v>
      </c>
    </row>
    <row r="7749" spans="1:17" x14ac:dyDescent="0.35">
      <c r="A7749" s="2">
        <v>45112</v>
      </c>
      <c r="B7749" t="s">
        <v>28</v>
      </c>
      <c r="C7749" t="s">
        <v>24</v>
      </c>
      <c r="D7749" t="s">
        <v>25</v>
      </c>
      <c r="E7749" s="3">
        <v>23586</v>
      </c>
      <c r="F7749" s="3">
        <v>18701</v>
      </c>
      <c r="G7749" t="s">
        <v>35</v>
      </c>
      <c r="H7749" s="3" t="s">
        <v>7779</v>
      </c>
      <c r="I7749" s="3">
        <f t="shared" ref="I7749:I7812" si="1089">F7749-E7749</f>
        <v>-4885</v>
      </c>
      <c r="J7749" s="4">
        <f t="shared" ref="J7749:J7812" si="1090">IFERROR(I7749/E7749,0)</f>
        <v>-0.20711438989230899</v>
      </c>
      <c r="K7749" s="5">
        <f t="shared" ref="K7749:K7812" si="1091">IFERROR(F7749/E7749,0)</f>
        <v>0.79288561010769099</v>
      </c>
      <c r="L7749" s="4" t="str">
        <f t="shared" ref="L7749:L7812" si="1092">IF(I7749&gt;0,"Over Budget",IF(I7749&lt;0,"Under Budget","On Budget"))</f>
        <v>Under Budget</v>
      </c>
      <c r="M7749">
        <f t="shared" ref="M7749:M7812" si="1093">YEAR(A7749)</f>
        <v>2023</v>
      </c>
      <c r="N7749">
        <f t="shared" ref="N7749:N7812" si="1094">MONTH(A7749)</f>
        <v>7</v>
      </c>
      <c r="O7749" t="str">
        <f t="shared" ref="O7749:O7812" si="1095">TEXT(A7749,"mmm")</f>
        <v>Jul</v>
      </c>
      <c r="P7749" t="str">
        <f t="shared" ref="P7749:P7812" si="1096">"Q"&amp;ROUNDUP(MONTH(A7749)/3,0)</f>
        <v>Q3</v>
      </c>
      <c r="Q7749" t="str">
        <f t="shared" ref="Q7749:Q7812" si="1097">TEXT(A7749,"yyyy-mm")</f>
        <v>2023-07</v>
      </c>
    </row>
    <row r="7750" spans="1:17" x14ac:dyDescent="0.35">
      <c r="A7750" s="2">
        <v>44630</v>
      </c>
      <c r="B7750" t="s">
        <v>23</v>
      </c>
      <c r="C7750" t="s">
        <v>19</v>
      </c>
      <c r="D7750" t="s">
        <v>30</v>
      </c>
      <c r="E7750" s="3">
        <v>42630</v>
      </c>
      <c r="F7750" s="3">
        <v>100445</v>
      </c>
      <c r="G7750" t="s">
        <v>35</v>
      </c>
      <c r="H7750" s="3" t="s">
        <v>7780</v>
      </c>
      <c r="I7750" s="3">
        <f t="shared" si="1089"/>
        <v>57815</v>
      </c>
      <c r="J7750" s="4">
        <f t="shared" si="1090"/>
        <v>1.3562045507858316</v>
      </c>
      <c r="K7750" s="5">
        <f t="shared" si="1091"/>
        <v>2.3562045507858316</v>
      </c>
      <c r="L7750" s="4" t="str">
        <f t="shared" si="1092"/>
        <v>Over Budget</v>
      </c>
      <c r="M7750">
        <f t="shared" si="1093"/>
        <v>2022</v>
      </c>
      <c r="N7750">
        <f t="shared" si="1094"/>
        <v>3</v>
      </c>
      <c r="O7750" t="str">
        <f t="shared" si="1095"/>
        <v>Mar</v>
      </c>
      <c r="P7750" t="str">
        <f t="shared" si="1096"/>
        <v>Q1</v>
      </c>
      <c r="Q7750" t="str">
        <f t="shared" si="1097"/>
        <v>2022-03</v>
      </c>
    </row>
    <row r="7751" spans="1:17" x14ac:dyDescent="0.35">
      <c r="A7751" s="2">
        <v>44839</v>
      </c>
      <c r="B7751" t="s">
        <v>23</v>
      </c>
      <c r="C7751" t="s">
        <v>43</v>
      </c>
      <c r="D7751" t="s">
        <v>58</v>
      </c>
      <c r="E7751" s="3">
        <v>57530</v>
      </c>
      <c r="F7751" s="3">
        <v>74856</v>
      </c>
      <c r="G7751" t="s">
        <v>21</v>
      </c>
      <c r="H7751" s="3" t="s">
        <v>7781</v>
      </c>
      <c r="I7751" s="3">
        <f t="shared" si="1089"/>
        <v>17326</v>
      </c>
      <c r="J7751" s="4">
        <f t="shared" si="1090"/>
        <v>0.30116460976881626</v>
      </c>
      <c r="K7751" s="5">
        <f t="shared" si="1091"/>
        <v>1.3011646097688163</v>
      </c>
      <c r="L7751" s="4" t="str">
        <f t="shared" si="1092"/>
        <v>Over Budget</v>
      </c>
      <c r="M7751">
        <f t="shared" si="1093"/>
        <v>2022</v>
      </c>
      <c r="N7751">
        <f t="shared" si="1094"/>
        <v>10</v>
      </c>
      <c r="O7751" t="str">
        <f t="shared" si="1095"/>
        <v>Oct</v>
      </c>
      <c r="P7751" t="str">
        <f t="shared" si="1096"/>
        <v>Q4</v>
      </c>
      <c r="Q7751" t="str">
        <f t="shared" si="1097"/>
        <v>2022-10</v>
      </c>
    </row>
    <row r="7752" spans="1:17" x14ac:dyDescent="0.35">
      <c r="A7752" s="2">
        <v>44253</v>
      </c>
      <c r="B7752" t="s">
        <v>41</v>
      </c>
      <c r="C7752" t="s">
        <v>34</v>
      </c>
      <c r="D7752" t="s">
        <v>20</v>
      </c>
      <c r="E7752" s="3">
        <v>12897</v>
      </c>
      <c r="F7752" s="3">
        <v>66923</v>
      </c>
      <c r="G7752" t="s">
        <v>32</v>
      </c>
      <c r="H7752" s="3" t="s">
        <v>7782</v>
      </c>
      <c r="I7752" s="3">
        <f t="shared" si="1089"/>
        <v>54026</v>
      </c>
      <c r="J7752" s="4">
        <f t="shared" si="1090"/>
        <v>4.1890362099713112</v>
      </c>
      <c r="K7752" s="5">
        <f t="shared" si="1091"/>
        <v>5.1890362099713112</v>
      </c>
      <c r="L7752" s="4" t="str">
        <f t="shared" si="1092"/>
        <v>Over Budget</v>
      </c>
      <c r="M7752">
        <f t="shared" si="1093"/>
        <v>2021</v>
      </c>
      <c r="N7752">
        <f t="shared" si="1094"/>
        <v>2</v>
      </c>
      <c r="O7752" t="str">
        <f t="shared" si="1095"/>
        <v>Feb</v>
      </c>
      <c r="P7752" t="str">
        <f t="shared" si="1096"/>
        <v>Q1</v>
      </c>
      <c r="Q7752" t="str">
        <f t="shared" si="1097"/>
        <v>2021-02</v>
      </c>
    </row>
    <row r="7753" spans="1:17" x14ac:dyDescent="0.35">
      <c r="A7753" s="2">
        <v>45160</v>
      </c>
      <c r="B7753" t="s">
        <v>23</v>
      </c>
      <c r="C7753" t="s">
        <v>43</v>
      </c>
      <c r="D7753" t="s">
        <v>25</v>
      </c>
      <c r="E7753" s="3">
        <v>12030</v>
      </c>
      <c r="F7753" s="3">
        <v>97124</v>
      </c>
      <c r="G7753" t="s">
        <v>21</v>
      </c>
      <c r="H7753" s="3" t="s">
        <v>7783</v>
      </c>
      <c r="I7753" s="3">
        <f t="shared" si="1089"/>
        <v>85094</v>
      </c>
      <c r="J7753" s="4">
        <f t="shared" si="1090"/>
        <v>7.0734829592684951</v>
      </c>
      <c r="K7753" s="5">
        <f t="shared" si="1091"/>
        <v>8.073482959268496</v>
      </c>
      <c r="L7753" s="4" t="str">
        <f t="shared" si="1092"/>
        <v>Over Budget</v>
      </c>
      <c r="M7753">
        <f t="shared" si="1093"/>
        <v>2023</v>
      </c>
      <c r="N7753">
        <f t="shared" si="1094"/>
        <v>8</v>
      </c>
      <c r="O7753" t="str">
        <f t="shared" si="1095"/>
        <v>Aug</v>
      </c>
      <c r="P7753" t="str">
        <f t="shared" si="1096"/>
        <v>Q3</v>
      </c>
      <c r="Q7753" t="str">
        <f t="shared" si="1097"/>
        <v>2023-08</v>
      </c>
    </row>
    <row r="7754" spans="1:17" x14ac:dyDescent="0.35">
      <c r="A7754" s="2">
        <v>45173</v>
      </c>
      <c r="B7754" t="s">
        <v>28</v>
      </c>
      <c r="C7754" t="s">
        <v>19</v>
      </c>
      <c r="D7754" t="s">
        <v>39</v>
      </c>
      <c r="E7754" s="3">
        <v>91205</v>
      </c>
      <c r="F7754" s="3">
        <v>132788</v>
      </c>
      <c r="G7754" t="s">
        <v>32</v>
      </c>
      <c r="H7754" s="3" t="s">
        <v>7784</v>
      </c>
      <c r="I7754" s="3">
        <f t="shared" si="1089"/>
        <v>41583</v>
      </c>
      <c r="J7754" s="4">
        <f t="shared" si="1090"/>
        <v>0.45592895126363686</v>
      </c>
      <c r="K7754" s="5">
        <f t="shared" si="1091"/>
        <v>1.4559289512636369</v>
      </c>
      <c r="L7754" s="4" t="str">
        <f t="shared" si="1092"/>
        <v>Over Budget</v>
      </c>
      <c r="M7754">
        <f t="shared" si="1093"/>
        <v>2023</v>
      </c>
      <c r="N7754">
        <f t="shared" si="1094"/>
        <v>9</v>
      </c>
      <c r="O7754" t="str">
        <f t="shared" si="1095"/>
        <v>Sep</v>
      </c>
      <c r="P7754" t="str">
        <f t="shared" si="1096"/>
        <v>Q3</v>
      </c>
      <c r="Q7754" t="str">
        <f t="shared" si="1097"/>
        <v>2023-09</v>
      </c>
    </row>
    <row r="7755" spans="1:17" x14ac:dyDescent="0.35">
      <c r="A7755" s="2">
        <v>44242</v>
      </c>
      <c r="B7755" t="s">
        <v>41</v>
      </c>
      <c r="C7755" t="s">
        <v>34</v>
      </c>
      <c r="D7755" t="s">
        <v>25</v>
      </c>
      <c r="E7755" s="3">
        <v>52636</v>
      </c>
      <c r="F7755" s="3">
        <v>99896</v>
      </c>
      <c r="G7755" t="s">
        <v>21</v>
      </c>
      <c r="H7755" s="3" t="s">
        <v>7785</v>
      </c>
      <c r="I7755" s="3">
        <f t="shared" si="1089"/>
        <v>47260</v>
      </c>
      <c r="J7755" s="4">
        <f t="shared" si="1090"/>
        <v>0.89786457937533248</v>
      </c>
      <c r="K7755" s="5">
        <f t="shared" si="1091"/>
        <v>1.8978645793753324</v>
      </c>
      <c r="L7755" s="4" t="str">
        <f t="shared" si="1092"/>
        <v>Over Budget</v>
      </c>
      <c r="M7755">
        <f t="shared" si="1093"/>
        <v>2021</v>
      </c>
      <c r="N7755">
        <f t="shared" si="1094"/>
        <v>2</v>
      </c>
      <c r="O7755" t="str">
        <f t="shared" si="1095"/>
        <v>Feb</v>
      </c>
      <c r="P7755" t="str">
        <f t="shared" si="1096"/>
        <v>Q1</v>
      </c>
      <c r="Q7755" t="str">
        <f t="shared" si="1097"/>
        <v>2021-02</v>
      </c>
    </row>
    <row r="7756" spans="1:17" x14ac:dyDescent="0.35">
      <c r="A7756" s="2">
        <v>44613</v>
      </c>
      <c r="B7756" t="s">
        <v>37</v>
      </c>
      <c r="C7756" t="s">
        <v>19</v>
      </c>
      <c r="D7756" t="s">
        <v>20</v>
      </c>
      <c r="E7756" s="3">
        <v>135998</v>
      </c>
      <c r="F7756" s="3">
        <v>31634</v>
      </c>
      <c r="G7756" t="s">
        <v>35</v>
      </c>
      <c r="H7756" s="3" t="s">
        <v>7786</v>
      </c>
      <c r="I7756" s="3">
        <f t="shared" si="1089"/>
        <v>-104364</v>
      </c>
      <c r="J7756" s="4">
        <f t="shared" si="1090"/>
        <v>-0.76739363814173733</v>
      </c>
      <c r="K7756" s="5">
        <f t="shared" si="1091"/>
        <v>0.23260636185826261</v>
      </c>
      <c r="L7756" s="4" t="str">
        <f t="shared" si="1092"/>
        <v>Under Budget</v>
      </c>
      <c r="M7756">
        <f t="shared" si="1093"/>
        <v>2022</v>
      </c>
      <c r="N7756">
        <f t="shared" si="1094"/>
        <v>2</v>
      </c>
      <c r="O7756" t="str">
        <f t="shared" si="1095"/>
        <v>Feb</v>
      </c>
      <c r="P7756" t="str">
        <f t="shared" si="1096"/>
        <v>Q1</v>
      </c>
      <c r="Q7756" t="str">
        <f t="shared" si="1097"/>
        <v>2022-02</v>
      </c>
    </row>
    <row r="7757" spans="1:17" x14ac:dyDescent="0.35">
      <c r="A7757" s="2">
        <v>45044</v>
      </c>
      <c r="B7757" t="s">
        <v>37</v>
      </c>
      <c r="C7757" t="s">
        <v>34</v>
      </c>
      <c r="D7757" t="s">
        <v>25</v>
      </c>
      <c r="E7757" s="3">
        <v>82135</v>
      </c>
      <c r="F7757" s="3">
        <v>9240</v>
      </c>
      <c r="G7757" t="s">
        <v>26</v>
      </c>
      <c r="H7757" s="3" t="s">
        <v>7787</v>
      </c>
      <c r="I7757" s="3">
        <f t="shared" si="1089"/>
        <v>-72895</v>
      </c>
      <c r="J7757" s="4">
        <f t="shared" si="1090"/>
        <v>-0.88750228282705301</v>
      </c>
      <c r="K7757" s="5">
        <f t="shared" si="1091"/>
        <v>0.11249771717294697</v>
      </c>
      <c r="L7757" s="4" t="str">
        <f t="shared" si="1092"/>
        <v>Under Budget</v>
      </c>
      <c r="M7757">
        <f t="shared" si="1093"/>
        <v>2023</v>
      </c>
      <c r="N7757">
        <f t="shared" si="1094"/>
        <v>4</v>
      </c>
      <c r="O7757" t="str">
        <f t="shared" si="1095"/>
        <v>Apr</v>
      </c>
      <c r="P7757" t="str">
        <f t="shared" si="1096"/>
        <v>Q2</v>
      </c>
      <c r="Q7757" t="str">
        <f t="shared" si="1097"/>
        <v>2023-04</v>
      </c>
    </row>
    <row r="7758" spans="1:17" x14ac:dyDescent="0.35">
      <c r="A7758" s="2">
        <v>44335</v>
      </c>
      <c r="B7758" t="s">
        <v>37</v>
      </c>
      <c r="C7758" t="s">
        <v>23</v>
      </c>
      <c r="D7758" t="s">
        <v>25</v>
      </c>
      <c r="E7758" s="3">
        <v>42879</v>
      </c>
      <c r="F7758" s="3">
        <v>59721</v>
      </c>
      <c r="G7758" t="s">
        <v>26</v>
      </c>
      <c r="H7758" s="3" t="s">
        <v>7788</v>
      </c>
      <c r="I7758" s="3">
        <f t="shared" si="1089"/>
        <v>16842</v>
      </c>
      <c r="J7758" s="4">
        <f t="shared" si="1090"/>
        <v>0.3927796823619954</v>
      </c>
      <c r="K7758" s="5">
        <f t="shared" si="1091"/>
        <v>1.3927796823619953</v>
      </c>
      <c r="L7758" s="4" t="str">
        <f t="shared" si="1092"/>
        <v>Over Budget</v>
      </c>
      <c r="M7758">
        <f t="shared" si="1093"/>
        <v>2021</v>
      </c>
      <c r="N7758">
        <f t="shared" si="1094"/>
        <v>5</v>
      </c>
      <c r="O7758" t="str">
        <f t="shared" si="1095"/>
        <v>May</v>
      </c>
      <c r="P7758" t="str">
        <f t="shared" si="1096"/>
        <v>Q2</v>
      </c>
      <c r="Q7758" t="str">
        <f t="shared" si="1097"/>
        <v>2021-05</v>
      </c>
    </row>
    <row r="7759" spans="1:17" x14ac:dyDescent="0.35">
      <c r="A7759" s="2">
        <v>44443</v>
      </c>
      <c r="B7759" t="s">
        <v>37</v>
      </c>
      <c r="C7759" t="s">
        <v>29</v>
      </c>
      <c r="D7759" t="s">
        <v>25</v>
      </c>
      <c r="E7759" s="3">
        <v>139770</v>
      </c>
      <c r="F7759" s="3">
        <v>115245</v>
      </c>
      <c r="G7759" t="s">
        <v>32</v>
      </c>
      <c r="H7759" s="3" t="s">
        <v>7789</v>
      </c>
      <c r="I7759" s="3">
        <f t="shared" si="1089"/>
        <v>-24525</v>
      </c>
      <c r="J7759" s="4">
        <f t="shared" si="1090"/>
        <v>-0.17546683837733421</v>
      </c>
      <c r="K7759" s="5">
        <f t="shared" si="1091"/>
        <v>0.82453316162266577</v>
      </c>
      <c r="L7759" s="4" t="str">
        <f t="shared" si="1092"/>
        <v>Under Budget</v>
      </c>
      <c r="M7759">
        <f t="shared" si="1093"/>
        <v>2021</v>
      </c>
      <c r="N7759">
        <f t="shared" si="1094"/>
        <v>9</v>
      </c>
      <c r="O7759" t="str">
        <f t="shared" si="1095"/>
        <v>Sep</v>
      </c>
      <c r="P7759" t="str">
        <f t="shared" si="1096"/>
        <v>Q3</v>
      </c>
      <c r="Q7759" t="str">
        <f t="shared" si="1097"/>
        <v>2021-09</v>
      </c>
    </row>
    <row r="7760" spans="1:17" x14ac:dyDescent="0.35">
      <c r="A7760" s="2">
        <v>44426</v>
      </c>
      <c r="B7760" t="s">
        <v>37</v>
      </c>
      <c r="C7760" t="s">
        <v>34</v>
      </c>
      <c r="D7760" t="s">
        <v>39</v>
      </c>
      <c r="E7760" s="3">
        <v>103846</v>
      </c>
      <c r="F7760" s="3">
        <v>11322</v>
      </c>
      <c r="G7760" t="s">
        <v>35</v>
      </c>
      <c r="H7760" s="3" t="s">
        <v>7790</v>
      </c>
      <c r="I7760" s="3">
        <f t="shared" si="1089"/>
        <v>-92524</v>
      </c>
      <c r="J7760" s="4">
        <f t="shared" si="1090"/>
        <v>-0.89097317181210633</v>
      </c>
      <c r="K7760" s="5">
        <f t="shared" si="1091"/>
        <v>0.10902682818789361</v>
      </c>
      <c r="L7760" s="4" t="str">
        <f t="shared" si="1092"/>
        <v>Under Budget</v>
      </c>
      <c r="M7760">
        <f t="shared" si="1093"/>
        <v>2021</v>
      </c>
      <c r="N7760">
        <f t="shared" si="1094"/>
        <v>8</v>
      </c>
      <c r="O7760" t="str">
        <f t="shared" si="1095"/>
        <v>Aug</v>
      </c>
      <c r="P7760" t="str">
        <f t="shared" si="1096"/>
        <v>Q3</v>
      </c>
      <c r="Q7760" t="str">
        <f t="shared" si="1097"/>
        <v>2021-08</v>
      </c>
    </row>
    <row r="7761" spans="1:17" x14ac:dyDescent="0.35">
      <c r="A7761" s="2">
        <v>44988</v>
      </c>
      <c r="B7761" t="s">
        <v>55</v>
      </c>
      <c r="C7761" t="s">
        <v>19</v>
      </c>
      <c r="D7761" t="s">
        <v>20</v>
      </c>
      <c r="E7761" s="3">
        <v>47238</v>
      </c>
      <c r="F7761" s="3">
        <v>117782</v>
      </c>
      <c r="G7761" t="s">
        <v>32</v>
      </c>
      <c r="H7761" s="3" t="s">
        <v>7791</v>
      </c>
      <c r="I7761" s="3">
        <f t="shared" si="1089"/>
        <v>70544</v>
      </c>
      <c r="J7761" s="4">
        <f t="shared" si="1090"/>
        <v>1.4933739785765696</v>
      </c>
      <c r="K7761" s="5">
        <f t="shared" si="1091"/>
        <v>2.4933739785765696</v>
      </c>
      <c r="L7761" s="4" t="str">
        <f t="shared" si="1092"/>
        <v>Over Budget</v>
      </c>
      <c r="M7761">
        <f t="shared" si="1093"/>
        <v>2023</v>
      </c>
      <c r="N7761">
        <f t="shared" si="1094"/>
        <v>3</v>
      </c>
      <c r="O7761" t="str">
        <f t="shared" si="1095"/>
        <v>Mar</v>
      </c>
      <c r="P7761" t="str">
        <f t="shared" si="1096"/>
        <v>Q1</v>
      </c>
      <c r="Q7761" t="str">
        <f t="shared" si="1097"/>
        <v>2023-03</v>
      </c>
    </row>
    <row r="7762" spans="1:17" x14ac:dyDescent="0.35">
      <c r="A7762" s="2">
        <v>44833</v>
      </c>
      <c r="B7762" t="s">
        <v>28</v>
      </c>
      <c r="C7762" t="s">
        <v>24</v>
      </c>
      <c r="D7762" t="s">
        <v>20</v>
      </c>
      <c r="E7762" s="3">
        <v>89162</v>
      </c>
      <c r="F7762" s="3">
        <v>115229</v>
      </c>
      <c r="G7762" t="s">
        <v>21</v>
      </c>
      <c r="H7762" s="3" t="s">
        <v>7792</v>
      </c>
      <c r="I7762" s="3">
        <f t="shared" si="1089"/>
        <v>26067</v>
      </c>
      <c r="J7762" s="4">
        <f t="shared" si="1090"/>
        <v>0.29235548776384557</v>
      </c>
      <c r="K7762" s="5">
        <f t="shared" si="1091"/>
        <v>1.2923554877638457</v>
      </c>
      <c r="L7762" s="4" t="str">
        <f t="shared" si="1092"/>
        <v>Over Budget</v>
      </c>
      <c r="M7762">
        <f t="shared" si="1093"/>
        <v>2022</v>
      </c>
      <c r="N7762">
        <f t="shared" si="1094"/>
        <v>9</v>
      </c>
      <c r="O7762" t="str">
        <f t="shared" si="1095"/>
        <v>Sep</v>
      </c>
      <c r="P7762" t="str">
        <f t="shared" si="1096"/>
        <v>Q3</v>
      </c>
      <c r="Q7762" t="str">
        <f t="shared" si="1097"/>
        <v>2022-09</v>
      </c>
    </row>
    <row r="7763" spans="1:17" x14ac:dyDescent="0.35">
      <c r="A7763" s="2">
        <v>44570</v>
      </c>
      <c r="B7763" t="s">
        <v>41</v>
      </c>
      <c r="C7763" t="s">
        <v>29</v>
      </c>
      <c r="D7763" t="s">
        <v>39</v>
      </c>
      <c r="E7763" s="3">
        <v>110477</v>
      </c>
      <c r="F7763" s="3">
        <v>137482</v>
      </c>
      <c r="G7763" t="s">
        <v>35</v>
      </c>
      <c r="H7763" s="3" t="s">
        <v>7793</v>
      </c>
      <c r="I7763" s="3">
        <f t="shared" si="1089"/>
        <v>27005</v>
      </c>
      <c r="J7763" s="4">
        <f t="shared" si="1090"/>
        <v>0.24444001918951455</v>
      </c>
      <c r="K7763" s="5">
        <f t="shared" si="1091"/>
        <v>1.2444400191895146</v>
      </c>
      <c r="L7763" s="4" t="str">
        <f t="shared" si="1092"/>
        <v>Over Budget</v>
      </c>
      <c r="M7763">
        <f t="shared" si="1093"/>
        <v>2022</v>
      </c>
      <c r="N7763">
        <f t="shared" si="1094"/>
        <v>1</v>
      </c>
      <c r="O7763" t="str">
        <f t="shared" si="1095"/>
        <v>Jan</v>
      </c>
      <c r="P7763" t="str">
        <f t="shared" si="1096"/>
        <v>Q1</v>
      </c>
      <c r="Q7763" t="str">
        <f t="shared" si="1097"/>
        <v>2022-01</v>
      </c>
    </row>
    <row r="7764" spans="1:17" x14ac:dyDescent="0.35">
      <c r="A7764" s="2">
        <v>44934</v>
      </c>
      <c r="B7764" t="s">
        <v>37</v>
      </c>
      <c r="C7764" t="s">
        <v>23</v>
      </c>
      <c r="D7764" t="s">
        <v>25</v>
      </c>
      <c r="E7764" s="3">
        <v>144150</v>
      </c>
      <c r="F7764" s="3">
        <v>97617</v>
      </c>
      <c r="G7764" t="s">
        <v>21</v>
      </c>
      <c r="H7764" s="3" t="s">
        <v>7794</v>
      </c>
      <c r="I7764" s="3">
        <f t="shared" si="1089"/>
        <v>-46533</v>
      </c>
      <c r="J7764" s="4">
        <f t="shared" si="1090"/>
        <v>-0.32280957336108218</v>
      </c>
      <c r="K7764" s="5">
        <f t="shared" si="1091"/>
        <v>0.67719042663891782</v>
      </c>
      <c r="L7764" s="4" t="str">
        <f t="shared" si="1092"/>
        <v>Under Budget</v>
      </c>
      <c r="M7764">
        <f t="shared" si="1093"/>
        <v>2023</v>
      </c>
      <c r="N7764">
        <f t="shared" si="1094"/>
        <v>1</v>
      </c>
      <c r="O7764" t="str">
        <f t="shared" si="1095"/>
        <v>Jan</v>
      </c>
      <c r="P7764" t="str">
        <f t="shared" si="1096"/>
        <v>Q1</v>
      </c>
      <c r="Q7764" t="str">
        <f t="shared" si="1097"/>
        <v>2023-01</v>
      </c>
    </row>
    <row r="7765" spans="1:17" x14ac:dyDescent="0.35">
      <c r="A7765" s="2">
        <v>45285</v>
      </c>
      <c r="B7765" t="s">
        <v>55</v>
      </c>
      <c r="C7765" t="s">
        <v>43</v>
      </c>
      <c r="D7765" t="s">
        <v>25</v>
      </c>
      <c r="E7765" s="3">
        <v>135489</v>
      </c>
      <c r="F7765" s="3">
        <v>149650</v>
      </c>
      <c r="G7765" t="s">
        <v>21</v>
      </c>
      <c r="H7765" s="3" t="s">
        <v>7795</v>
      </c>
      <c r="I7765" s="3">
        <f t="shared" si="1089"/>
        <v>14161</v>
      </c>
      <c r="J7765" s="4">
        <f t="shared" si="1090"/>
        <v>0.10451770992479094</v>
      </c>
      <c r="K7765" s="5">
        <f t="shared" si="1091"/>
        <v>1.1045177099247909</v>
      </c>
      <c r="L7765" s="4" t="str">
        <f t="shared" si="1092"/>
        <v>Over Budget</v>
      </c>
      <c r="M7765">
        <f t="shared" si="1093"/>
        <v>2023</v>
      </c>
      <c r="N7765">
        <f t="shared" si="1094"/>
        <v>12</v>
      </c>
      <c r="O7765" t="str">
        <f t="shared" si="1095"/>
        <v>Dec</v>
      </c>
      <c r="P7765" t="str">
        <f t="shared" si="1096"/>
        <v>Q4</v>
      </c>
      <c r="Q7765" t="str">
        <f t="shared" si="1097"/>
        <v>2023-12</v>
      </c>
    </row>
    <row r="7766" spans="1:17" x14ac:dyDescent="0.35">
      <c r="A7766" s="2">
        <v>44284</v>
      </c>
      <c r="B7766" t="s">
        <v>23</v>
      </c>
      <c r="C7766" t="s">
        <v>23</v>
      </c>
      <c r="D7766" t="s">
        <v>20</v>
      </c>
      <c r="E7766" s="3">
        <v>76919</v>
      </c>
      <c r="F7766" s="3">
        <v>141485</v>
      </c>
      <c r="G7766" t="s">
        <v>32</v>
      </c>
      <c r="H7766" s="3" t="s">
        <v>7796</v>
      </c>
      <c r="I7766" s="3">
        <f t="shared" si="1089"/>
        <v>64566</v>
      </c>
      <c r="J7766" s="4">
        <f t="shared" si="1090"/>
        <v>0.83940248833188158</v>
      </c>
      <c r="K7766" s="5">
        <f t="shared" si="1091"/>
        <v>1.8394024883318816</v>
      </c>
      <c r="L7766" s="4" t="str">
        <f t="shared" si="1092"/>
        <v>Over Budget</v>
      </c>
      <c r="M7766">
        <f t="shared" si="1093"/>
        <v>2021</v>
      </c>
      <c r="N7766">
        <f t="shared" si="1094"/>
        <v>3</v>
      </c>
      <c r="O7766" t="str">
        <f t="shared" si="1095"/>
        <v>Mar</v>
      </c>
      <c r="P7766" t="str">
        <f t="shared" si="1096"/>
        <v>Q1</v>
      </c>
      <c r="Q7766" t="str">
        <f t="shared" si="1097"/>
        <v>2021-03</v>
      </c>
    </row>
    <row r="7767" spans="1:17" x14ac:dyDescent="0.35">
      <c r="A7767" s="2">
        <v>44909</v>
      </c>
      <c r="B7767" t="s">
        <v>55</v>
      </c>
      <c r="C7767" t="s">
        <v>23</v>
      </c>
      <c r="D7767" t="s">
        <v>25</v>
      </c>
      <c r="E7767" s="3">
        <v>49489</v>
      </c>
      <c r="F7767" s="3">
        <v>153841</v>
      </c>
      <c r="G7767" t="s">
        <v>21</v>
      </c>
      <c r="H7767" s="3" t="s">
        <v>7797</v>
      </c>
      <c r="I7767" s="3">
        <f t="shared" si="1089"/>
        <v>104352</v>
      </c>
      <c r="J7767" s="4">
        <f t="shared" si="1090"/>
        <v>2.1085897876295743</v>
      </c>
      <c r="K7767" s="5">
        <f t="shared" si="1091"/>
        <v>3.1085897876295743</v>
      </c>
      <c r="L7767" s="4" t="str">
        <f t="shared" si="1092"/>
        <v>Over Budget</v>
      </c>
      <c r="M7767">
        <f t="shared" si="1093"/>
        <v>2022</v>
      </c>
      <c r="N7767">
        <f t="shared" si="1094"/>
        <v>12</v>
      </c>
      <c r="O7767" t="str">
        <f t="shared" si="1095"/>
        <v>Dec</v>
      </c>
      <c r="P7767" t="str">
        <f t="shared" si="1096"/>
        <v>Q4</v>
      </c>
      <c r="Q7767" t="str">
        <f t="shared" si="1097"/>
        <v>2022-12</v>
      </c>
    </row>
    <row r="7768" spans="1:17" x14ac:dyDescent="0.35">
      <c r="A7768" s="2">
        <v>44797</v>
      </c>
      <c r="B7768" t="s">
        <v>55</v>
      </c>
      <c r="C7768" t="s">
        <v>43</v>
      </c>
      <c r="D7768" t="s">
        <v>58</v>
      </c>
      <c r="E7768" s="3">
        <v>13970</v>
      </c>
      <c r="F7768" s="3">
        <v>141977</v>
      </c>
      <c r="G7768" t="s">
        <v>32</v>
      </c>
      <c r="H7768" s="3" t="s">
        <v>7798</v>
      </c>
      <c r="I7768" s="3">
        <f t="shared" si="1089"/>
        <v>128007</v>
      </c>
      <c r="J7768" s="4">
        <f t="shared" si="1090"/>
        <v>9.1629921259842515</v>
      </c>
      <c r="K7768" s="5">
        <f t="shared" si="1091"/>
        <v>10.162992125984252</v>
      </c>
      <c r="L7768" s="4" t="str">
        <f t="shared" si="1092"/>
        <v>Over Budget</v>
      </c>
      <c r="M7768">
        <f t="shared" si="1093"/>
        <v>2022</v>
      </c>
      <c r="N7768">
        <f t="shared" si="1094"/>
        <v>8</v>
      </c>
      <c r="O7768" t="str">
        <f t="shared" si="1095"/>
        <v>Aug</v>
      </c>
      <c r="P7768" t="str">
        <f t="shared" si="1096"/>
        <v>Q3</v>
      </c>
      <c r="Q7768" t="str">
        <f t="shared" si="1097"/>
        <v>2022-08</v>
      </c>
    </row>
    <row r="7769" spans="1:17" x14ac:dyDescent="0.35">
      <c r="A7769" s="2">
        <v>44735</v>
      </c>
      <c r="B7769" t="s">
        <v>28</v>
      </c>
      <c r="C7769" t="s">
        <v>34</v>
      </c>
      <c r="D7769" t="s">
        <v>25</v>
      </c>
      <c r="E7769" s="3">
        <v>45579</v>
      </c>
      <c r="F7769" s="3">
        <v>149760</v>
      </c>
      <c r="G7769" t="s">
        <v>21</v>
      </c>
      <c r="H7769" s="3" t="s">
        <v>7799</v>
      </c>
      <c r="I7769" s="3">
        <f t="shared" si="1089"/>
        <v>104181</v>
      </c>
      <c r="J7769" s="4">
        <f t="shared" si="1090"/>
        <v>2.2857236885407755</v>
      </c>
      <c r="K7769" s="5">
        <f t="shared" si="1091"/>
        <v>3.2857236885407755</v>
      </c>
      <c r="L7769" s="4" t="str">
        <f t="shared" si="1092"/>
        <v>Over Budget</v>
      </c>
      <c r="M7769">
        <f t="shared" si="1093"/>
        <v>2022</v>
      </c>
      <c r="N7769">
        <f t="shared" si="1094"/>
        <v>6</v>
      </c>
      <c r="O7769" t="str">
        <f t="shared" si="1095"/>
        <v>Jun</v>
      </c>
      <c r="P7769" t="str">
        <f t="shared" si="1096"/>
        <v>Q2</v>
      </c>
      <c r="Q7769" t="str">
        <f t="shared" si="1097"/>
        <v>2022-06</v>
      </c>
    </row>
    <row r="7770" spans="1:17" x14ac:dyDescent="0.35">
      <c r="A7770" s="2">
        <v>44410</v>
      </c>
      <c r="B7770" t="s">
        <v>37</v>
      </c>
      <c r="C7770" t="s">
        <v>23</v>
      </c>
      <c r="D7770" t="s">
        <v>25</v>
      </c>
      <c r="E7770" s="3">
        <v>24006</v>
      </c>
      <c r="F7770" s="3">
        <v>10554</v>
      </c>
      <c r="G7770" t="s">
        <v>32</v>
      </c>
      <c r="H7770" s="3" t="s">
        <v>7800</v>
      </c>
      <c r="I7770" s="3">
        <f t="shared" si="1089"/>
        <v>-13452</v>
      </c>
      <c r="J7770" s="4">
        <f t="shared" si="1090"/>
        <v>-0.56035991002249441</v>
      </c>
      <c r="K7770" s="5">
        <f t="shared" si="1091"/>
        <v>0.43964008997750564</v>
      </c>
      <c r="L7770" s="4" t="str">
        <f t="shared" si="1092"/>
        <v>Under Budget</v>
      </c>
      <c r="M7770">
        <f t="shared" si="1093"/>
        <v>2021</v>
      </c>
      <c r="N7770">
        <f t="shared" si="1094"/>
        <v>8</v>
      </c>
      <c r="O7770" t="str">
        <f t="shared" si="1095"/>
        <v>Aug</v>
      </c>
      <c r="P7770" t="str">
        <f t="shared" si="1096"/>
        <v>Q3</v>
      </c>
      <c r="Q7770" t="str">
        <f t="shared" si="1097"/>
        <v>2021-08</v>
      </c>
    </row>
    <row r="7771" spans="1:17" x14ac:dyDescent="0.35">
      <c r="A7771" s="2">
        <v>44270</v>
      </c>
      <c r="B7771" t="s">
        <v>55</v>
      </c>
      <c r="C7771" t="s">
        <v>29</v>
      </c>
      <c r="D7771" t="s">
        <v>30</v>
      </c>
      <c r="E7771" s="3">
        <v>89477</v>
      </c>
      <c r="F7771" s="3">
        <v>48211</v>
      </c>
      <c r="G7771" t="s">
        <v>21</v>
      </c>
      <c r="H7771" s="3" t="s">
        <v>7801</v>
      </c>
      <c r="I7771" s="3">
        <f t="shared" si="1089"/>
        <v>-41266</v>
      </c>
      <c r="J7771" s="4">
        <f t="shared" si="1090"/>
        <v>-0.46119114409289536</v>
      </c>
      <c r="K7771" s="5">
        <f t="shared" si="1091"/>
        <v>0.53880885590710459</v>
      </c>
      <c r="L7771" s="4" t="str">
        <f t="shared" si="1092"/>
        <v>Under Budget</v>
      </c>
      <c r="M7771">
        <f t="shared" si="1093"/>
        <v>2021</v>
      </c>
      <c r="N7771">
        <f t="shared" si="1094"/>
        <v>3</v>
      </c>
      <c r="O7771" t="str">
        <f t="shared" si="1095"/>
        <v>Mar</v>
      </c>
      <c r="P7771" t="str">
        <f t="shared" si="1096"/>
        <v>Q1</v>
      </c>
      <c r="Q7771" t="str">
        <f t="shared" si="1097"/>
        <v>2021-03</v>
      </c>
    </row>
    <row r="7772" spans="1:17" x14ac:dyDescent="0.35">
      <c r="A7772" s="2">
        <v>44257</v>
      </c>
      <c r="B7772" t="s">
        <v>55</v>
      </c>
      <c r="C7772" t="s">
        <v>23</v>
      </c>
      <c r="D7772" t="s">
        <v>20</v>
      </c>
      <c r="E7772" s="3">
        <v>123035</v>
      </c>
      <c r="F7772" s="3">
        <v>28666</v>
      </c>
      <c r="G7772" t="s">
        <v>21</v>
      </c>
      <c r="H7772" s="3" t="s">
        <v>7802</v>
      </c>
      <c r="I7772" s="3">
        <f t="shared" si="1089"/>
        <v>-94369</v>
      </c>
      <c r="J7772" s="4">
        <f t="shared" si="1090"/>
        <v>-0.76700938757264192</v>
      </c>
      <c r="K7772" s="5">
        <f t="shared" si="1091"/>
        <v>0.23299061242735808</v>
      </c>
      <c r="L7772" s="4" t="str">
        <f t="shared" si="1092"/>
        <v>Under Budget</v>
      </c>
      <c r="M7772">
        <f t="shared" si="1093"/>
        <v>2021</v>
      </c>
      <c r="N7772">
        <f t="shared" si="1094"/>
        <v>3</v>
      </c>
      <c r="O7772" t="str">
        <f t="shared" si="1095"/>
        <v>Mar</v>
      </c>
      <c r="P7772" t="str">
        <f t="shared" si="1096"/>
        <v>Q1</v>
      </c>
      <c r="Q7772" t="str">
        <f t="shared" si="1097"/>
        <v>2021-03</v>
      </c>
    </row>
    <row r="7773" spans="1:17" x14ac:dyDescent="0.35">
      <c r="A7773" s="2">
        <v>44894</v>
      </c>
      <c r="B7773" t="s">
        <v>37</v>
      </c>
      <c r="C7773" t="s">
        <v>24</v>
      </c>
      <c r="D7773" t="s">
        <v>20</v>
      </c>
      <c r="E7773" s="3">
        <v>109209</v>
      </c>
      <c r="F7773" s="3">
        <v>96955</v>
      </c>
      <c r="G7773" t="s">
        <v>21</v>
      </c>
      <c r="H7773" s="3" t="s">
        <v>7803</v>
      </c>
      <c r="I7773" s="3">
        <f t="shared" si="1089"/>
        <v>-12254</v>
      </c>
      <c r="J7773" s="4">
        <f t="shared" si="1090"/>
        <v>-0.11220686939721085</v>
      </c>
      <c r="K7773" s="5">
        <f t="shared" si="1091"/>
        <v>0.88779313060278919</v>
      </c>
      <c r="L7773" s="4" t="str">
        <f t="shared" si="1092"/>
        <v>Under Budget</v>
      </c>
      <c r="M7773">
        <f t="shared" si="1093"/>
        <v>2022</v>
      </c>
      <c r="N7773">
        <f t="shared" si="1094"/>
        <v>11</v>
      </c>
      <c r="O7773" t="str">
        <f t="shared" si="1095"/>
        <v>Nov</v>
      </c>
      <c r="P7773" t="str">
        <f t="shared" si="1096"/>
        <v>Q4</v>
      </c>
      <c r="Q7773" t="str">
        <f t="shared" si="1097"/>
        <v>2022-11</v>
      </c>
    </row>
    <row r="7774" spans="1:17" x14ac:dyDescent="0.35">
      <c r="A7774" s="2">
        <v>44208</v>
      </c>
      <c r="B7774" t="s">
        <v>28</v>
      </c>
      <c r="C7774" t="s">
        <v>29</v>
      </c>
      <c r="D7774" t="s">
        <v>58</v>
      </c>
      <c r="E7774" s="3">
        <v>126570</v>
      </c>
      <c r="F7774" s="3">
        <v>42296</v>
      </c>
      <c r="G7774" t="s">
        <v>32</v>
      </c>
      <c r="H7774" s="3" t="s">
        <v>7804</v>
      </c>
      <c r="I7774" s="3">
        <f t="shared" si="1089"/>
        <v>-84274</v>
      </c>
      <c r="J7774" s="4">
        <f t="shared" si="1090"/>
        <v>-0.66582918543098679</v>
      </c>
      <c r="K7774" s="5">
        <f t="shared" si="1091"/>
        <v>0.33417081456901321</v>
      </c>
      <c r="L7774" s="4" t="str">
        <f t="shared" si="1092"/>
        <v>Under Budget</v>
      </c>
      <c r="M7774">
        <f t="shared" si="1093"/>
        <v>2021</v>
      </c>
      <c r="N7774">
        <f t="shared" si="1094"/>
        <v>1</v>
      </c>
      <c r="O7774" t="str">
        <f t="shared" si="1095"/>
        <v>Jan</v>
      </c>
      <c r="P7774" t="str">
        <f t="shared" si="1096"/>
        <v>Q1</v>
      </c>
      <c r="Q7774" t="str">
        <f t="shared" si="1097"/>
        <v>2021-01</v>
      </c>
    </row>
    <row r="7775" spans="1:17" x14ac:dyDescent="0.35">
      <c r="A7775" s="2">
        <v>45010</v>
      </c>
      <c r="B7775" t="s">
        <v>55</v>
      </c>
      <c r="C7775" t="s">
        <v>24</v>
      </c>
      <c r="D7775" t="s">
        <v>58</v>
      </c>
      <c r="E7775" s="3">
        <v>140836</v>
      </c>
      <c r="F7775" s="3">
        <v>41618</v>
      </c>
      <c r="G7775" t="s">
        <v>35</v>
      </c>
      <c r="H7775" s="3" t="s">
        <v>7805</v>
      </c>
      <c r="I7775" s="3">
        <f t="shared" si="1089"/>
        <v>-99218</v>
      </c>
      <c r="J7775" s="4">
        <f t="shared" si="1090"/>
        <v>-0.70449316936010675</v>
      </c>
      <c r="K7775" s="5">
        <f t="shared" si="1091"/>
        <v>0.29550683063989319</v>
      </c>
      <c r="L7775" s="4" t="str">
        <f t="shared" si="1092"/>
        <v>Under Budget</v>
      </c>
      <c r="M7775">
        <f t="shared" si="1093"/>
        <v>2023</v>
      </c>
      <c r="N7775">
        <f t="shared" si="1094"/>
        <v>3</v>
      </c>
      <c r="O7775" t="str">
        <f t="shared" si="1095"/>
        <v>Mar</v>
      </c>
      <c r="P7775" t="str">
        <f t="shared" si="1096"/>
        <v>Q1</v>
      </c>
      <c r="Q7775" t="str">
        <f t="shared" si="1097"/>
        <v>2023-03</v>
      </c>
    </row>
    <row r="7776" spans="1:17" x14ac:dyDescent="0.35">
      <c r="A7776" s="2">
        <v>44228</v>
      </c>
      <c r="B7776" t="s">
        <v>41</v>
      </c>
      <c r="C7776" t="s">
        <v>29</v>
      </c>
      <c r="D7776" t="s">
        <v>58</v>
      </c>
      <c r="E7776" s="3">
        <v>137634</v>
      </c>
      <c r="F7776" s="3">
        <v>72095</v>
      </c>
      <c r="G7776" t="s">
        <v>26</v>
      </c>
      <c r="H7776" s="3" t="s">
        <v>7806</v>
      </c>
      <c r="I7776" s="3">
        <f t="shared" si="1089"/>
        <v>-65539</v>
      </c>
      <c r="J7776" s="4">
        <f t="shared" si="1090"/>
        <v>-0.47618321054390628</v>
      </c>
      <c r="K7776" s="5">
        <f t="shared" si="1091"/>
        <v>0.52381678945609367</v>
      </c>
      <c r="L7776" s="4" t="str">
        <f t="shared" si="1092"/>
        <v>Under Budget</v>
      </c>
      <c r="M7776">
        <f t="shared" si="1093"/>
        <v>2021</v>
      </c>
      <c r="N7776">
        <f t="shared" si="1094"/>
        <v>2</v>
      </c>
      <c r="O7776" t="str">
        <f t="shared" si="1095"/>
        <v>Feb</v>
      </c>
      <c r="P7776" t="str">
        <f t="shared" si="1096"/>
        <v>Q1</v>
      </c>
      <c r="Q7776" t="str">
        <f t="shared" si="1097"/>
        <v>2021-02</v>
      </c>
    </row>
    <row r="7777" spans="1:17" x14ac:dyDescent="0.35">
      <c r="A7777" s="2">
        <v>45197</v>
      </c>
      <c r="B7777" t="s">
        <v>18</v>
      </c>
      <c r="C7777" t="s">
        <v>19</v>
      </c>
      <c r="D7777" t="s">
        <v>20</v>
      </c>
      <c r="E7777" s="3">
        <v>51500</v>
      </c>
      <c r="F7777" s="3">
        <v>21632</v>
      </c>
      <c r="G7777" t="s">
        <v>26</v>
      </c>
      <c r="H7777" s="3" t="s">
        <v>7807</v>
      </c>
      <c r="I7777" s="3">
        <f t="shared" si="1089"/>
        <v>-29868</v>
      </c>
      <c r="J7777" s="4">
        <f t="shared" si="1090"/>
        <v>-0.57996116504854367</v>
      </c>
      <c r="K7777" s="5">
        <f t="shared" si="1091"/>
        <v>0.42003883495145633</v>
      </c>
      <c r="L7777" s="4" t="str">
        <f t="shared" si="1092"/>
        <v>Under Budget</v>
      </c>
      <c r="M7777">
        <f t="shared" si="1093"/>
        <v>2023</v>
      </c>
      <c r="N7777">
        <f t="shared" si="1094"/>
        <v>9</v>
      </c>
      <c r="O7777" t="str">
        <f t="shared" si="1095"/>
        <v>Sep</v>
      </c>
      <c r="P7777" t="str">
        <f t="shared" si="1096"/>
        <v>Q3</v>
      </c>
      <c r="Q7777" t="str">
        <f t="shared" si="1097"/>
        <v>2023-09</v>
      </c>
    </row>
    <row r="7778" spans="1:17" x14ac:dyDescent="0.35">
      <c r="A7778" s="2">
        <v>44433</v>
      </c>
      <c r="B7778" t="s">
        <v>23</v>
      </c>
      <c r="C7778" t="s">
        <v>43</v>
      </c>
      <c r="D7778" t="s">
        <v>30</v>
      </c>
      <c r="E7778" s="3">
        <v>22607</v>
      </c>
      <c r="F7778" s="3">
        <v>143746</v>
      </c>
      <c r="G7778" t="s">
        <v>32</v>
      </c>
      <c r="H7778" s="3" t="s">
        <v>7808</v>
      </c>
      <c r="I7778" s="3">
        <f t="shared" si="1089"/>
        <v>121139</v>
      </c>
      <c r="J7778" s="4">
        <f t="shared" si="1090"/>
        <v>5.3584730393241031</v>
      </c>
      <c r="K7778" s="5">
        <f t="shared" si="1091"/>
        <v>6.3584730393241031</v>
      </c>
      <c r="L7778" s="4" t="str">
        <f t="shared" si="1092"/>
        <v>Over Budget</v>
      </c>
      <c r="M7778">
        <f t="shared" si="1093"/>
        <v>2021</v>
      </c>
      <c r="N7778">
        <f t="shared" si="1094"/>
        <v>8</v>
      </c>
      <c r="O7778" t="str">
        <f t="shared" si="1095"/>
        <v>Aug</v>
      </c>
      <c r="P7778" t="str">
        <f t="shared" si="1096"/>
        <v>Q3</v>
      </c>
      <c r="Q7778" t="str">
        <f t="shared" si="1097"/>
        <v>2021-08</v>
      </c>
    </row>
    <row r="7779" spans="1:17" x14ac:dyDescent="0.35">
      <c r="A7779" s="2">
        <v>44754</v>
      </c>
      <c r="B7779" t="s">
        <v>18</v>
      </c>
      <c r="C7779" t="s">
        <v>29</v>
      </c>
      <c r="D7779" t="s">
        <v>30</v>
      </c>
      <c r="E7779" s="3">
        <v>57328</v>
      </c>
      <c r="F7779" s="3">
        <v>134503</v>
      </c>
      <c r="G7779" t="s">
        <v>32</v>
      </c>
      <c r="H7779" s="3" t="s">
        <v>7809</v>
      </c>
      <c r="I7779" s="3">
        <f t="shared" si="1089"/>
        <v>77175</v>
      </c>
      <c r="J7779" s="4">
        <f t="shared" si="1090"/>
        <v>1.3462008093776165</v>
      </c>
      <c r="K7779" s="5">
        <f t="shared" si="1091"/>
        <v>2.3462008093776165</v>
      </c>
      <c r="L7779" s="4" t="str">
        <f t="shared" si="1092"/>
        <v>Over Budget</v>
      </c>
      <c r="M7779">
        <f t="shared" si="1093"/>
        <v>2022</v>
      </c>
      <c r="N7779">
        <f t="shared" si="1094"/>
        <v>7</v>
      </c>
      <c r="O7779" t="str">
        <f t="shared" si="1095"/>
        <v>Jul</v>
      </c>
      <c r="P7779" t="str">
        <f t="shared" si="1096"/>
        <v>Q3</v>
      </c>
      <c r="Q7779" t="str">
        <f t="shared" si="1097"/>
        <v>2022-07</v>
      </c>
    </row>
    <row r="7780" spans="1:17" x14ac:dyDescent="0.35">
      <c r="A7780" s="2">
        <v>44843</v>
      </c>
      <c r="B7780" t="s">
        <v>18</v>
      </c>
      <c r="C7780" t="s">
        <v>29</v>
      </c>
      <c r="D7780" t="s">
        <v>39</v>
      </c>
      <c r="E7780" s="3">
        <v>92375</v>
      </c>
      <c r="F7780" s="3">
        <v>159982</v>
      </c>
      <c r="G7780" t="s">
        <v>26</v>
      </c>
      <c r="H7780" s="3" t="s">
        <v>7810</v>
      </c>
      <c r="I7780" s="3">
        <f t="shared" si="1089"/>
        <v>67607</v>
      </c>
      <c r="J7780" s="4">
        <f t="shared" si="1090"/>
        <v>0.73187550744248986</v>
      </c>
      <c r="K7780" s="5">
        <f t="shared" si="1091"/>
        <v>1.7318755074424899</v>
      </c>
      <c r="L7780" s="4" t="str">
        <f t="shared" si="1092"/>
        <v>Over Budget</v>
      </c>
      <c r="M7780">
        <f t="shared" si="1093"/>
        <v>2022</v>
      </c>
      <c r="N7780">
        <f t="shared" si="1094"/>
        <v>10</v>
      </c>
      <c r="O7780" t="str">
        <f t="shared" si="1095"/>
        <v>Oct</v>
      </c>
      <c r="P7780" t="str">
        <f t="shared" si="1096"/>
        <v>Q4</v>
      </c>
      <c r="Q7780" t="str">
        <f t="shared" si="1097"/>
        <v>2022-10</v>
      </c>
    </row>
    <row r="7781" spans="1:17" x14ac:dyDescent="0.35">
      <c r="A7781" s="2">
        <v>45183</v>
      </c>
      <c r="B7781" t="s">
        <v>28</v>
      </c>
      <c r="C7781" t="s">
        <v>34</v>
      </c>
      <c r="D7781" t="s">
        <v>20</v>
      </c>
      <c r="E7781" s="3">
        <v>108954</v>
      </c>
      <c r="F7781" s="3">
        <v>19690</v>
      </c>
      <c r="G7781" t="s">
        <v>35</v>
      </c>
      <c r="H7781" s="3" t="s">
        <v>7811</v>
      </c>
      <c r="I7781" s="3">
        <f t="shared" si="1089"/>
        <v>-89264</v>
      </c>
      <c r="J7781" s="4">
        <f t="shared" si="1090"/>
        <v>-0.81928153165556106</v>
      </c>
      <c r="K7781" s="5">
        <f t="shared" si="1091"/>
        <v>0.18071846834443894</v>
      </c>
      <c r="L7781" s="4" t="str">
        <f t="shared" si="1092"/>
        <v>Under Budget</v>
      </c>
      <c r="M7781">
        <f t="shared" si="1093"/>
        <v>2023</v>
      </c>
      <c r="N7781">
        <f t="shared" si="1094"/>
        <v>9</v>
      </c>
      <c r="O7781" t="str">
        <f t="shared" si="1095"/>
        <v>Sep</v>
      </c>
      <c r="P7781" t="str">
        <f t="shared" si="1096"/>
        <v>Q3</v>
      </c>
      <c r="Q7781" t="str">
        <f t="shared" si="1097"/>
        <v>2023-09</v>
      </c>
    </row>
    <row r="7782" spans="1:17" x14ac:dyDescent="0.35">
      <c r="A7782" s="2">
        <v>45016</v>
      </c>
      <c r="B7782" t="s">
        <v>55</v>
      </c>
      <c r="C7782" t="s">
        <v>34</v>
      </c>
      <c r="D7782" t="s">
        <v>39</v>
      </c>
      <c r="E7782" s="3">
        <v>101424</v>
      </c>
      <c r="F7782" s="3">
        <v>59421</v>
      </c>
      <c r="G7782" t="s">
        <v>35</v>
      </c>
      <c r="H7782" s="3" t="s">
        <v>7812</v>
      </c>
      <c r="I7782" s="3">
        <f t="shared" si="1089"/>
        <v>-42003</v>
      </c>
      <c r="J7782" s="4">
        <f t="shared" si="1090"/>
        <v>-0.41413274964505442</v>
      </c>
      <c r="K7782" s="5">
        <f t="shared" si="1091"/>
        <v>0.58586725035494558</v>
      </c>
      <c r="L7782" s="4" t="str">
        <f t="shared" si="1092"/>
        <v>Under Budget</v>
      </c>
      <c r="M7782">
        <f t="shared" si="1093"/>
        <v>2023</v>
      </c>
      <c r="N7782">
        <f t="shared" si="1094"/>
        <v>3</v>
      </c>
      <c r="O7782" t="str">
        <f t="shared" si="1095"/>
        <v>Mar</v>
      </c>
      <c r="P7782" t="str">
        <f t="shared" si="1096"/>
        <v>Q1</v>
      </c>
      <c r="Q7782" t="str">
        <f t="shared" si="1097"/>
        <v>2023-03</v>
      </c>
    </row>
    <row r="7783" spans="1:17" x14ac:dyDescent="0.35">
      <c r="A7783" s="2">
        <v>44669</v>
      </c>
      <c r="B7783" t="s">
        <v>18</v>
      </c>
      <c r="C7783" t="s">
        <v>19</v>
      </c>
      <c r="D7783" t="s">
        <v>25</v>
      </c>
      <c r="E7783" s="3">
        <v>63664</v>
      </c>
      <c r="F7783" s="3">
        <v>15270</v>
      </c>
      <c r="G7783" t="s">
        <v>26</v>
      </c>
      <c r="H7783" s="3" t="s">
        <v>7813</v>
      </c>
      <c r="I7783" s="3">
        <f t="shared" si="1089"/>
        <v>-48394</v>
      </c>
      <c r="J7783" s="4">
        <f t="shared" si="1090"/>
        <v>-0.76014702186479011</v>
      </c>
      <c r="K7783" s="5">
        <f t="shared" si="1091"/>
        <v>0.23985297813520987</v>
      </c>
      <c r="L7783" s="4" t="str">
        <f t="shared" si="1092"/>
        <v>Under Budget</v>
      </c>
      <c r="M7783">
        <f t="shared" si="1093"/>
        <v>2022</v>
      </c>
      <c r="N7783">
        <f t="shared" si="1094"/>
        <v>4</v>
      </c>
      <c r="O7783" t="str">
        <f t="shared" si="1095"/>
        <v>Apr</v>
      </c>
      <c r="P7783" t="str">
        <f t="shared" si="1096"/>
        <v>Q2</v>
      </c>
      <c r="Q7783" t="str">
        <f t="shared" si="1097"/>
        <v>2022-04</v>
      </c>
    </row>
    <row r="7784" spans="1:17" x14ac:dyDescent="0.35">
      <c r="A7784" s="2">
        <v>44308</v>
      </c>
      <c r="B7784" t="s">
        <v>18</v>
      </c>
      <c r="C7784" t="s">
        <v>34</v>
      </c>
      <c r="D7784" t="s">
        <v>58</v>
      </c>
      <c r="E7784" s="3">
        <v>68141</v>
      </c>
      <c r="F7784" s="3">
        <v>22653</v>
      </c>
      <c r="G7784" t="s">
        <v>21</v>
      </c>
      <c r="H7784" s="3" t="s">
        <v>7814</v>
      </c>
      <c r="I7784" s="3">
        <f t="shared" si="1089"/>
        <v>-45488</v>
      </c>
      <c r="J7784" s="4">
        <f t="shared" si="1090"/>
        <v>-0.66755697744382969</v>
      </c>
      <c r="K7784" s="5">
        <f t="shared" si="1091"/>
        <v>0.33244302255617031</v>
      </c>
      <c r="L7784" s="4" t="str">
        <f t="shared" si="1092"/>
        <v>Under Budget</v>
      </c>
      <c r="M7784">
        <f t="shared" si="1093"/>
        <v>2021</v>
      </c>
      <c r="N7784">
        <f t="shared" si="1094"/>
        <v>4</v>
      </c>
      <c r="O7784" t="str">
        <f t="shared" si="1095"/>
        <v>Apr</v>
      </c>
      <c r="P7784" t="str">
        <f t="shared" si="1096"/>
        <v>Q2</v>
      </c>
      <c r="Q7784" t="str">
        <f t="shared" si="1097"/>
        <v>2021-04</v>
      </c>
    </row>
    <row r="7785" spans="1:17" x14ac:dyDescent="0.35">
      <c r="A7785" s="2">
        <v>44579</v>
      </c>
      <c r="B7785" t="s">
        <v>23</v>
      </c>
      <c r="C7785" t="s">
        <v>34</v>
      </c>
      <c r="D7785" t="s">
        <v>39</v>
      </c>
      <c r="E7785" s="3">
        <v>64879</v>
      </c>
      <c r="F7785" s="3">
        <v>158263</v>
      </c>
      <c r="G7785" t="s">
        <v>21</v>
      </c>
      <c r="H7785" s="3" t="s">
        <v>7815</v>
      </c>
      <c r="I7785" s="3">
        <f t="shared" si="1089"/>
        <v>93384</v>
      </c>
      <c r="J7785" s="4">
        <f t="shared" si="1090"/>
        <v>1.439356340264184</v>
      </c>
      <c r="K7785" s="5">
        <f t="shared" si="1091"/>
        <v>2.439356340264184</v>
      </c>
      <c r="L7785" s="4" t="str">
        <f t="shared" si="1092"/>
        <v>Over Budget</v>
      </c>
      <c r="M7785">
        <f t="shared" si="1093"/>
        <v>2022</v>
      </c>
      <c r="N7785">
        <f t="shared" si="1094"/>
        <v>1</v>
      </c>
      <c r="O7785" t="str">
        <f t="shared" si="1095"/>
        <v>Jan</v>
      </c>
      <c r="P7785" t="str">
        <f t="shared" si="1096"/>
        <v>Q1</v>
      </c>
      <c r="Q7785" t="str">
        <f t="shared" si="1097"/>
        <v>2022-01</v>
      </c>
    </row>
    <row r="7786" spans="1:17" x14ac:dyDescent="0.35">
      <c r="A7786" s="2">
        <v>44213</v>
      </c>
      <c r="B7786" t="s">
        <v>37</v>
      </c>
      <c r="C7786" t="s">
        <v>24</v>
      </c>
      <c r="D7786" t="s">
        <v>39</v>
      </c>
      <c r="E7786" s="3">
        <v>75475</v>
      </c>
      <c r="F7786" s="3">
        <v>169441</v>
      </c>
      <c r="G7786" t="s">
        <v>32</v>
      </c>
      <c r="H7786" s="3" t="s">
        <v>7816</v>
      </c>
      <c r="I7786" s="3">
        <f t="shared" si="1089"/>
        <v>93966</v>
      </c>
      <c r="J7786" s="4">
        <f t="shared" si="1090"/>
        <v>1.2449950314673732</v>
      </c>
      <c r="K7786" s="5">
        <f t="shared" si="1091"/>
        <v>2.2449950314673734</v>
      </c>
      <c r="L7786" s="4" t="str">
        <f t="shared" si="1092"/>
        <v>Over Budget</v>
      </c>
      <c r="M7786">
        <f t="shared" si="1093"/>
        <v>2021</v>
      </c>
      <c r="N7786">
        <f t="shared" si="1094"/>
        <v>1</v>
      </c>
      <c r="O7786" t="str">
        <f t="shared" si="1095"/>
        <v>Jan</v>
      </c>
      <c r="P7786" t="str">
        <f t="shared" si="1096"/>
        <v>Q1</v>
      </c>
      <c r="Q7786" t="str">
        <f t="shared" si="1097"/>
        <v>2021-01</v>
      </c>
    </row>
    <row r="7787" spans="1:17" x14ac:dyDescent="0.35">
      <c r="A7787" s="2">
        <v>44689</v>
      </c>
      <c r="B7787" t="s">
        <v>55</v>
      </c>
      <c r="C7787" t="s">
        <v>34</v>
      </c>
      <c r="D7787" t="s">
        <v>20</v>
      </c>
      <c r="E7787" s="3">
        <v>21254</v>
      </c>
      <c r="F7787" s="3">
        <v>44376</v>
      </c>
      <c r="G7787" t="s">
        <v>26</v>
      </c>
      <c r="H7787" s="3" t="s">
        <v>7817</v>
      </c>
      <c r="I7787" s="3">
        <f t="shared" si="1089"/>
        <v>23122</v>
      </c>
      <c r="J7787" s="4">
        <f t="shared" si="1090"/>
        <v>1.0878893384774631</v>
      </c>
      <c r="K7787" s="5">
        <f t="shared" si="1091"/>
        <v>2.0878893384774631</v>
      </c>
      <c r="L7787" s="4" t="str">
        <f t="shared" si="1092"/>
        <v>Over Budget</v>
      </c>
      <c r="M7787">
        <f t="shared" si="1093"/>
        <v>2022</v>
      </c>
      <c r="N7787">
        <f t="shared" si="1094"/>
        <v>5</v>
      </c>
      <c r="O7787" t="str">
        <f t="shared" si="1095"/>
        <v>May</v>
      </c>
      <c r="P7787" t="str">
        <f t="shared" si="1096"/>
        <v>Q2</v>
      </c>
      <c r="Q7787" t="str">
        <f t="shared" si="1097"/>
        <v>2022-05</v>
      </c>
    </row>
    <row r="7788" spans="1:17" x14ac:dyDescent="0.35">
      <c r="A7788" s="2">
        <v>45122</v>
      </c>
      <c r="B7788" t="s">
        <v>55</v>
      </c>
      <c r="C7788" t="s">
        <v>34</v>
      </c>
      <c r="D7788" t="s">
        <v>58</v>
      </c>
      <c r="E7788" s="3">
        <v>74634</v>
      </c>
      <c r="F7788" s="3">
        <v>37914</v>
      </c>
      <c r="G7788" t="s">
        <v>26</v>
      </c>
      <c r="H7788" s="3" t="s">
        <v>7818</v>
      </c>
      <c r="I7788" s="3">
        <f t="shared" si="1089"/>
        <v>-36720</v>
      </c>
      <c r="J7788" s="4">
        <f t="shared" si="1090"/>
        <v>-0.49200096470777394</v>
      </c>
      <c r="K7788" s="5">
        <f t="shared" si="1091"/>
        <v>0.50799903529222601</v>
      </c>
      <c r="L7788" s="4" t="str">
        <f t="shared" si="1092"/>
        <v>Under Budget</v>
      </c>
      <c r="M7788">
        <f t="shared" si="1093"/>
        <v>2023</v>
      </c>
      <c r="N7788">
        <f t="shared" si="1094"/>
        <v>7</v>
      </c>
      <c r="O7788" t="str">
        <f t="shared" si="1095"/>
        <v>Jul</v>
      </c>
      <c r="P7788" t="str">
        <f t="shared" si="1096"/>
        <v>Q3</v>
      </c>
      <c r="Q7788" t="str">
        <f t="shared" si="1097"/>
        <v>2023-07</v>
      </c>
    </row>
    <row r="7789" spans="1:17" x14ac:dyDescent="0.35">
      <c r="A7789" s="2">
        <v>44313</v>
      </c>
      <c r="B7789" t="s">
        <v>23</v>
      </c>
      <c r="C7789" t="s">
        <v>19</v>
      </c>
      <c r="D7789" t="s">
        <v>58</v>
      </c>
      <c r="E7789" s="3">
        <v>26102</v>
      </c>
      <c r="F7789" s="3">
        <v>113909</v>
      </c>
      <c r="G7789" t="s">
        <v>32</v>
      </c>
      <c r="H7789" s="3" t="s">
        <v>7819</v>
      </c>
      <c r="I7789" s="3">
        <f t="shared" si="1089"/>
        <v>87807</v>
      </c>
      <c r="J7789" s="4">
        <f t="shared" si="1090"/>
        <v>3.3639950961612137</v>
      </c>
      <c r="K7789" s="5">
        <f t="shared" si="1091"/>
        <v>4.3639950961612133</v>
      </c>
      <c r="L7789" s="4" t="str">
        <f t="shared" si="1092"/>
        <v>Over Budget</v>
      </c>
      <c r="M7789">
        <f t="shared" si="1093"/>
        <v>2021</v>
      </c>
      <c r="N7789">
        <f t="shared" si="1094"/>
        <v>4</v>
      </c>
      <c r="O7789" t="str">
        <f t="shared" si="1095"/>
        <v>Apr</v>
      </c>
      <c r="P7789" t="str">
        <f t="shared" si="1096"/>
        <v>Q2</v>
      </c>
      <c r="Q7789" t="str">
        <f t="shared" si="1097"/>
        <v>2021-04</v>
      </c>
    </row>
    <row r="7790" spans="1:17" x14ac:dyDescent="0.35">
      <c r="A7790" s="2">
        <v>45076</v>
      </c>
      <c r="B7790" t="s">
        <v>37</v>
      </c>
      <c r="C7790" t="s">
        <v>19</v>
      </c>
      <c r="D7790" t="s">
        <v>30</v>
      </c>
      <c r="E7790" s="3">
        <v>29029</v>
      </c>
      <c r="F7790" s="3">
        <v>149266</v>
      </c>
      <c r="G7790" t="s">
        <v>35</v>
      </c>
      <c r="H7790" s="3" t="s">
        <v>7820</v>
      </c>
      <c r="I7790" s="3">
        <f t="shared" si="1089"/>
        <v>120237</v>
      </c>
      <c r="J7790" s="4">
        <f t="shared" si="1090"/>
        <v>4.1419614867890733</v>
      </c>
      <c r="K7790" s="5">
        <f t="shared" si="1091"/>
        <v>5.1419614867890733</v>
      </c>
      <c r="L7790" s="4" t="str">
        <f t="shared" si="1092"/>
        <v>Over Budget</v>
      </c>
      <c r="M7790">
        <f t="shared" si="1093"/>
        <v>2023</v>
      </c>
      <c r="N7790">
        <f t="shared" si="1094"/>
        <v>5</v>
      </c>
      <c r="O7790" t="str">
        <f t="shared" si="1095"/>
        <v>May</v>
      </c>
      <c r="P7790" t="str">
        <f t="shared" si="1096"/>
        <v>Q2</v>
      </c>
      <c r="Q7790" t="str">
        <f t="shared" si="1097"/>
        <v>2023-05</v>
      </c>
    </row>
    <row r="7791" spans="1:17" x14ac:dyDescent="0.35">
      <c r="A7791" s="2">
        <v>44311</v>
      </c>
      <c r="B7791" t="s">
        <v>55</v>
      </c>
      <c r="C7791" t="s">
        <v>23</v>
      </c>
      <c r="D7791" t="s">
        <v>39</v>
      </c>
      <c r="E7791" s="3">
        <v>70978</v>
      </c>
      <c r="F7791" s="3">
        <v>31254</v>
      </c>
      <c r="G7791" t="s">
        <v>35</v>
      </c>
      <c r="H7791" s="3" t="s">
        <v>7821</v>
      </c>
      <c r="I7791" s="3">
        <f t="shared" si="1089"/>
        <v>-39724</v>
      </c>
      <c r="J7791" s="4">
        <f t="shared" si="1090"/>
        <v>-0.55966637549663278</v>
      </c>
      <c r="K7791" s="5">
        <f t="shared" si="1091"/>
        <v>0.44033362450336722</v>
      </c>
      <c r="L7791" s="4" t="str">
        <f t="shared" si="1092"/>
        <v>Under Budget</v>
      </c>
      <c r="M7791">
        <f t="shared" si="1093"/>
        <v>2021</v>
      </c>
      <c r="N7791">
        <f t="shared" si="1094"/>
        <v>4</v>
      </c>
      <c r="O7791" t="str">
        <f t="shared" si="1095"/>
        <v>Apr</v>
      </c>
      <c r="P7791" t="str">
        <f t="shared" si="1096"/>
        <v>Q2</v>
      </c>
      <c r="Q7791" t="str">
        <f t="shared" si="1097"/>
        <v>2021-04</v>
      </c>
    </row>
    <row r="7792" spans="1:17" x14ac:dyDescent="0.35">
      <c r="A7792" s="2">
        <v>45010</v>
      </c>
      <c r="B7792" t="s">
        <v>41</v>
      </c>
      <c r="C7792" t="s">
        <v>34</v>
      </c>
      <c r="D7792" t="s">
        <v>30</v>
      </c>
      <c r="E7792" s="3">
        <v>74739</v>
      </c>
      <c r="F7792" s="3">
        <v>97256</v>
      </c>
      <c r="G7792" t="s">
        <v>26</v>
      </c>
      <c r="H7792" s="3" t="s">
        <v>7822</v>
      </c>
      <c r="I7792" s="3">
        <f t="shared" si="1089"/>
        <v>22517</v>
      </c>
      <c r="J7792" s="4">
        <f t="shared" si="1090"/>
        <v>0.30127510402868651</v>
      </c>
      <c r="K7792" s="5">
        <f t="shared" si="1091"/>
        <v>1.3012751040286865</v>
      </c>
      <c r="L7792" s="4" t="str">
        <f t="shared" si="1092"/>
        <v>Over Budget</v>
      </c>
      <c r="M7792">
        <f t="shared" si="1093"/>
        <v>2023</v>
      </c>
      <c r="N7792">
        <f t="shared" si="1094"/>
        <v>3</v>
      </c>
      <c r="O7792" t="str">
        <f t="shared" si="1095"/>
        <v>Mar</v>
      </c>
      <c r="P7792" t="str">
        <f t="shared" si="1096"/>
        <v>Q1</v>
      </c>
      <c r="Q7792" t="str">
        <f t="shared" si="1097"/>
        <v>2023-03</v>
      </c>
    </row>
    <row r="7793" spans="1:17" x14ac:dyDescent="0.35">
      <c r="A7793" s="2">
        <v>44840</v>
      </c>
      <c r="B7793" t="s">
        <v>23</v>
      </c>
      <c r="C7793" t="s">
        <v>34</v>
      </c>
      <c r="D7793" t="s">
        <v>39</v>
      </c>
      <c r="E7793" s="3">
        <v>143125</v>
      </c>
      <c r="F7793" s="3">
        <v>59271</v>
      </c>
      <c r="G7793" t="s">
        <v>21</v>
      </c>
      <c r="H7793" s="3" t="s">
        <v>7823</v>
      </c>
      <c r="I7793" s="3">
        <f t="shared" si="1089"/>
        <v>-83854</v>
      </c>
      <c r="J7793" s="4">
        <f t="shared" si="1090"/>
        <v>-0.58587947598253276</v>
      </c>
      <c r="K7793" s="5">
        <f t="shared" si="1091"/>
        <v>0.41412052401746724</v>
      </c>
      <c r="L7793" s="4" t="str">
        <f t="shared" si="1092"/>
        <v>Under Budget</v>
      </c>
      <c r="M7793">
        <f t="shared" si="1093"/>
        <v>2022</v>
      </c>
      <c r="N7793">
        <f t="shared" si="1094"/>
        <v>10</v>
      </c>
      <c r="O7793" t="str">
        <f t="shared" si="1095"/>
        <v>Oct</v>
      </c>
      <c r="P7793" t="str">
        <f t="shared" si="1096"/>
        <v>Q4</v>
      </c>
      <c r="Q7793" t="str">
        <f t="shared" si="1097"/>
        <v>2022-10</v>
      </c>
    </row>
    <row r="7794" spans="1:17" x14ac:dyDescent="0.35">
      <c r="A7794" s="2">
        <v>44532</v>
      </c>
      <c r="B7794" t="s">
        <v>28</v>
      </c>
      <c r="C7794" t="s">
        <v>29</v>
      </c>
      <c r="D7794" t="s">
        <v>20</v>
      </c>
      <c r="E7794" s="3">
        <v>108613</v>
      </c>
      <c r="F7794" s="3">
        <v>136262</v>
      </c>
      <c r="G7794" t="s">
        <v>26</v>
      </c>
      <c r="H7794" s="3" t="s">
        <v>7824</v>
      </c>
      <c r="I7794" s="3">
        <f t="shared" si="1089"/>
        <v>27649</v>
      </c>
      <c r="J7794" s="4">
        <f t="shared" si="1090"/>
        <v>0.25456437074751642</v>
      </c>
      <c r="K7794" s="5">
        <f t="shared" si="1091"/>
        <v>1.2545643707475165</v>
      </c>
      <c r="L7794" s="4" t="str">
        <f t="shared" si="1092"/>
        <v>Over Budget</v>
      </c>
      <c r="M7794">
        <f t="shared" si="1093"/>
        <v>2021</v>
      </c>
      <c r="N7794">
        <f t="shared" si="1094"/>
        <v>12</v>
      </c>
      <c r="O7794" t="str">
        <f t="shared" si="1095"/>
        <v>Dec</v>
      </c>
      <c r="P7794" t="str">
        <f t="shared" si="1096"/>
        <v>Q4</v>
      </c>
      <c r="Q7794" t="str">
        <f t="shared" si="1097"/>
        <v>2021-12</v>
      </c>
    </row>
    <row r="7795" spans="1:17" x14ac:dyDescent="0.35">
      <c r="A7795" s="2">
        <v>45118</v>
      </c>
      <c r="B7795" t="s">
        <v>37</v>
      </c>
      <c r="C7795" t="s">
        <v>34</v>
      </c>
      <c r="D7795" t="s">
        <v>20</v>
      </c>
      <c r="E7795" s="3">
        <v>133664</v>
      </c>
      <c r="F7795" s="3">
        <v>20897</v>
      </c>
      <c r="G7795" t="s">
        <v>26</v>
      </c>
      <c r="H7795" s="3" t="s">
        <v>7825</v>
      </c>
      <c r="I7795" s="3">
        <f t="shared" si="1089"/>
        <v>-112767</v>
      </c>
      <c r="J7795" s="4">
        <f t="shared" si="1090"/>
        <v>-0.84366022264783336</v>
      </c>
      <c r="K7795" s="5">
        <f t="shared" si="1091"/>
        <v>0.15633977735216661</v>
      </c>
      <c r="L7795" s="4" t="str">
        <f t="shared" si="1092"/>
        <v>Under Budget</v>
      </c>
      <c r="M7795">
        <f t="shared" si="1093"/>
        <v>2023</v>
      </c>
      <c r="N7795">
        <f t="shared" si="1094"/>
        <v>7</v>
      </c>
      <c r="O7795" t="str">
        <f t="shared" si="1095"/>
        <v>Jul</v>
      </c>
      <c r="P7795" t="str">
        <f t="shared" si="1096"/>
        <v>Q3</v>
      </c>
      <c r="Q7795" t="str">
        <f t="shared" si="1097"/>
        <v>2023-07</v>
      </c>
    </row>
    <row r="7796" spans="1:17" x14ac:dyDescent="0.35">
      <c r="A7796" s="2">
        <v>44343</v>
      </c>
      <c r="B7796" t="s">
        <v>23</v>
      </c>
      <c r="C7796" t="s">
        <v>24</v>
      </c>
      <c r="D7796" t="s">
        <v>25</v>
      </c>
      <c r="E7796" s="3">
        <v>90727</v>
      </c>
      <c r="F7796" s="3">
        <v>63892</v>
      </c>
      <c r="G7796" t="s">
        <v>21</v>
      </c>
      <c r="H7796" s="3" t="s">
        <v>7826</v>
      </c>
      <c r="I7796" s="3">
        <f t="shared" si="1089"/>
        <v>-26835</v>
      </c>
      <c r="J7796" s="4">
        <f t="shared" si="1090"/>
        <v>-0.29577744221676017</v>
      </c>
      <c r="K7796" s="5">
        <f t="shared" si="1091"/>
        <v>0.70422255778323983</v>
      </c>
      <c r="L7796" s="4" t="str">
        <f t="shared" si="1092"/>
        <v>Under Budget</v>
      </c>
      <c r="M7796">
        <f t="shared" si="1093"/>
        <v>2021</v>
      </c>
      <c r="N7796">
        <f t="shared" si="1094"/>
        <v>5</v>
      </c>
      <c r="O7796" t="str">
        <f t="shared" si="1095"/>
        <v>May</v>
      </c>
      <c r="P7796" t="str">
        <f t="shared" si="1096"/>
        <v>Q2</v>
      </c>
      <c r="Q7796" t="str">
        <f t="shared" si="1097"/>
        <v>2021-05</v>
      </c>
    </row>
    <row r="7797" spans="1:17" x14ac:dyDescent="0.35">
      <c r="A7797" s="2">
        <v>44318</v>
      </c>
      <c r="B7797" t="s">
        <v>18</v>
      </c>
      <c r="C7797" t="s">
        <v>29</v>
      </c>
      <c r="D7797" t="s">
        <v>39</v>
      </c>
      <c r="E7797" s="3">
        <v>31384</v>
      </c>
      <c r="F7797" s="3">
        <v>38513</v>
      </c>
      <c r="G7797" t="s">
        <v>26</v>
      </c>
      <c r="H7797" s="3" t="s">
        <v>7827</v>
      </c>
      <c r="I7797" s="3">
        <f t="shared" si="1089"/>
        <v>7129</v>
      </c>
      <c r="J7797" s="4">
        <f t="shared" si="1090"/>
        <v>0.22715396380321182</v>
      </c>
      <c r="K7797" s="5">
        <f t="shared" si="1091"/>
        <v>1.2271539638032118</v>
      </c>
      <c r="L7797" s="4" t="str">
        <f t="shared" si="1092"/>
        <v>Over Budget</v>
      </c>
      <c r="M7797">
        <f t="shared" si="1093"/>
        <v>2021</v>
      </c>
      <c r="N7797">
        <f t="shared" si="1094"/>
        <v>5</v>
      </c>
      <c r="O7797" t="str">
        <f t="shared" si="1095"/>
        <v>May</v>
      </c>
      <c r="P7797" t="str">
        <f t="shared" si="1096"/>
        <v>Q2</v>
      </c>
      <c r="Q7797" t="str">
        <f t="shared" si="1097"/>
        <v>2021-05</v>
      </c>
    </row>
    <row r="7798" spans="1:17" x14ac:dyDescent="0.35">
      <c r="A7798" s="2">
        <v>44277</v>
      </c>
      <c r="B7798" t="s">
        <v>55</v>
      </c>
      <c r="C7798" t="s">
        <v>34</v>
      </c>
      <c r="D7798" t="s">
        <v>39</v>
      </c>
      <c r="E7798" s="3">
        <v>108067</v>
      </c>
      <c r="F7798" s="3">
        <v>41706</v>
      </c>
      <c r="G7798" t="s">
        <v>35</v>
      </c>
      <c r="H7798" s="3" t="s">
        <v>7828</v>
      </c>
      <c r="I7798" s="3">
        <f t="shared" si="1089"/>
        <v>-66361</v>
      </c>
      <c r="J7798" s="4">
        <f t="shared" si="1090"/>
        <v>-0.61407275116362992</v>
      </c>
      <c r="K7798" s="5">
        <f t="shared" si="1091"/>
        <v>0.38592724883637003</v>
      </c>
      <c r="L7798" s="4" t="str">
        <f t="shared" si="1092"/>
        <v>Under Budget</v>
      </c>
      <c r="M7798">
        <f t="shared" si="1093"/>
        <v>2021</v>
      </c>
      <c r="N7798">
        <f t="shared" si="1094"/>
        <v>3</v>
      </c>
      <c r="O7798" t="str">
        <f t="shared" si="1095"/>
        <v>Mar</v>
      </c>
      <c r="P7798" t="str">
        <f t="shared" si="1096"/>
        <v>Q1</v>
      </c>
      <c r="Q7798" t="str">
        <f t="shared" si="1097"/>
        <v>2021-03</v>
      </c>
    </row>
    <row r="7799" spans="1:17" x14ac:dyDescent="0.35">
      <c r="A7799" s="2">
        <v>44881</v>
      </c>
      <c r="B7799" t="s">
        <v>41</v>
      </c>
      <c r="C7799" t="s">
        <v>24</v>
      </c>
      <c r="D7799" t="s">
        <v>58</v>
      </c>
      <c r="E7799" s="3">
        <v>107029</v>
      </c>
      <c r="F7799" s="3">
        <v>148948</v>
      </c>
      <c r="G7799" t="s">
        <v>35</v>
      </c>
      <c r="H7799" s="3" t="s">
        <v>7829</v>
      </c>
      <c r="I7799" s="3">
        <f t="shared" si="1089"/>
        <v>41919</v>
      </c>
      <c r="J7799" s="4">
        <f t="shared" si="1090"/>
        <v>0.39166020424370968</v>
      </c>
      <c r="K7799" s="5">
        <f t="shared" si="1091"/>
        <v>1.3916602042437096</v>
      </c>
      <c r="L7799" s="4" t="str">
        <f t="shared" si="1092"/>
        <v>Over Budget</v>
      </c>
      <c r="M7799">
        <f t="shared" si="1093"/>
        <v>2022</v>
      </c>
      <c r="N7799">
        <f t="shared" si="1094"/>
        <v>11</v>
      </c>
      <c r="O7799" t="str">
        <f t="shared" si="1095"/>
        <v>Nov</v>
      </c>
      <c r="P7799" t="str">
        <f t="shared" si="1096"/>
        <v>Q4</v>
      </c>
      <c r="Q7799" t="str">
        <f t="shared" si="1097"/>
        <v>2022-11</v>
      </c>
    </row>
    <row r="7800" spans="1:17" x14ac:dyDescent="0.35">
      <c r="A7800" s="2">
        <v>44858</v>
      </c>
      <c r="B7800" t="s">
        <v>41</v>
      </c>
      <c r="C7800" t="s">
        <v>23</v>
      </c>
      <c r="D7800" t="s">
        <v>58</v>
      </c>
      <c r="E7800" s="3">
        <v>97414</v>
      </c>
      <c r="F7800" s="3">
        <v>46508</v>
      </c>
      <c r="G7800" t="s">
        <v>21</v>
      </c>
      <c r="H7800" s="3" t="s">
        <v>7830</v>
      </c>
      <c r="I7800" s="3">
        <f t="shared" si="1089"/>
        <v>-50906</v>
      </c>
      <c r="J7800" s="4">
        <f t="shared" si="1090"/>
        <v>-0.52257375736547107</v>
      </c>
      <c r="K7800" s="5">
        <f t="shared" si="1091"/>
        <v>0.47742624263452893</v>
      </c>
      <c r="L7800" s="4" t="str">
        <f t="shared" si="1092"/>
        <v>Under Budget</v>
      </c>
      <c r="M7800">
        <f t="shared" si="1093"/>
        <v>2022</v>
      </c>
      <c r="N7800">
        <f t="shared" si="1094"/>
        <v>10</v>
      </c>
      <c r="O7800" t="str">
        <f t="shared" si="1095"/>
        <v>Oct</v>
      </c>
      <c r="P7800" t="str">
        <f t="shared" si="1096"/>
        <v>Q4</v>
      </c>
      <c r="Q7800" t="str">
        <f t="shared" si="1097"/>
        <v>2022-10</v>
      </c>
    </row>
    <row r="7801" spans="1:17" x14ac:dyDescent="0.35">
      <c r="A7801" s="2">
        <v>44571</v>
      </c>
      <c r="B7801" t="s">
        <v>28</v>
      </c>
      <c r="C7801" t="s">
        <v>29</v>
      </c>
      <c r="D7801" t="s">
        <v>30</v>
      </c>
      <c r="E7801" s="3">
        <v>58373</v>
      </c>
      <c r="F7801" s="3">
        <v>124773</v>
      </c>
      <c r="G7801" t="s">
        <v>35</v>
      </c>
      <c r="H7801" s="3" t="s">
        <v>7831</v>
      </c>
      <c r="I7801" s="3">
        <f t="shared" si="1089"/>
        <v>66400</v>
      </c>
      <c r="J7801" s="4">
        <f t="shared" si="1090"/>
        <v>1.137512205985644</v>
      </c>
      <c r="K7801" s="5">
        <f t="shared" si="1091"/>
        <v>2.1375122059856442</v>
      </c>
      <c r="L7801" s="4" t="str">
        <f t="shared" si="1092"/>
        <v>Over Budget</v>
      </c>
      <c r="M7801">
        <f t="shared" si="1093"/>
        <v>2022</v>
      </c>
      <c r="N7801">
        <f t="shared" si="1094"/>
        <v>1</v>
      </c>
      <c r="O7801" t="str">
        <f t="shared" si="1095"/>
        <v>Jan</v>
      </c>
      <c r="P7801" t="str">
        <f t="shared" si="1096"/>
        <v>Q1</v>
      </c>
      <c r="Q7801" t="str">
        <f t="shared" si="1097"/>
        <v>2022-01</v>
      </c>
    </row>
    <row r="7802" spans="1:17" x14ac:dyDescent="0.35">
      <c r="A7802" s="2">
        <v>44259</v>
      </c>
      <c r="B7802" t="s">
        <v>23</v>
      </c>
      <c r="C7802" t="s">
        <v>43</v>
      </c>
      <c r="D7802" t="s">
        <v>25</v>
      </c>
      <c r="E7802" s="3">
        <v>19519</v>
      </c>
      <c r="F7802" s="3">
        <v>31799</v>
      </c>
      <c r="G7802" t="s">
        <v>21</v>
      </c>
      <c r="H7802" s="3" t="s">
        <v>7832</v>
      </c>
      <c r="I7802" s="3">
        <f t="shared" si="1089"/>
        <v>12280</v>
      </c>
      <c r="J7802" s="4">
        <f t="shared" si="1090"/>
        <v>0.62913059070649113</v>
      </c>
      <c r="K7802" s="5">
        <f t="shared" si="1091"/>
        <v>1.629130590706491</v>
      </c>
      <c r="L7802" s="4" t="str">
        <f t="shared" si="1092"/>
        <v>Over Budget</v>
      </c>
      <c r="M7802">
        <f t="shared" si="1093"/>
        <v>2021</v>
      </c>
      <c r="N7802">
        <f t="shared" si="1094"/>
        <v>3</v>
      </c>
      <c r="O7802" t="str">
        <f t="shared" si="1095"/>
        <v>Mar</v>
      </c>
      <c r="P7802" t="str">
        <f t="shared" si="1096"/>
        <v>Q1</v>
      </c>
      <c r="Q7802" t="str">
        <f t="shared" si="1097"/>
        <v>2021-03</v>
      </c>
    </row>
    <row r="7803" spans="1:17" x14ac:dyDescent="0.35">
      <c r="A7803" s="2">
        <v>44700</v>
      </c>
      <c r="B7803" t="s">
        <v>41</v>
      </c>
      <c r="C7803" t="s">
        <v>34</v>
      </c>
      <c r="D7803" t="s">
        <v>20</v>
      </c>
      <c r="E7803" s="3">
        <v>101561</v>
      </c>
      <c r="F7803" s="3">
        <v>128578</v>
      </c>
      <c r="G7803" t="s">
        <v>21</v>
      </c>
      <c r="H7803" s="3" t="s">
        <v>7833</v>
      </c>
      <c r="I7803" s="3">
        <f t="shared" si="1089"/>
        <v>27017</v>
      </c>
      <c r="J7803" s="4">
        <f t="shared" si="1090"/>
        <v>0.26601746733490217</v>
      </c>
      <c r="K7803" s="5">
        <f t="shared" si="1091"/>
        <v>1.2660174673349023</v>
      </c>
      <c r="L7803" s="4" t="str">
        <f t="shared" si="1092"/>
        <v>Over Budget</v>
      </c>
      <c r="M7803">
        <f t="shared" si="1093"/>
        <v>2022</v>
      </c>
      <c r="N7803">
        <f t="shared" si="1094"/>
        <v>5</v>
      </c>
      <c r="O7803" t="str">
        <f t="shared" si="1095"/>
        <v>May</v>
      </c>
      <c r="P7803" t="str">
        <f t="shared" si="1096"/>
        <v>Q2</v>
      </c>
      <c r="Q7803" t="str">
        <f t="shared" si="1097"/>
        <v>2022-05</v>
      </c>
    </row>
    <row r="7804" spans="1:17" x14ac:dyDescent="0.35">
      <c r="A7804" s="2">
        <v>44864</v>
      </c>
      <c r="B7804" t="s">
        <v>23</v>
      </c>
      <c r="C7804" t="s">
        <v>29</v>
      </c>
      <c r="D7804" t="s">
        <v>39</v>
      </c>
      <c r="E7804" s="3">
        <v>130724</v>
      </c>
      <c r="F7804" s="3">
        <v>60054</v>
      </c>
      <c r="G7804" t="s">
        <v>26</v>
      </c>
      <c r="H7804" s="3" t="s">
        <v>7834</v>
      </c>
      <c r="I7804" s="3">
        <f t="shared" si="1089"/>
        <v>-70670</v>
      </c>
      <c r="J7804" s="4">
        <f t="shared" si="1090"/>
        <v>-0.54060463266117931</v>
      </c>
      <c r="K7804" s="5">
        <f t="shared" si="1091"/>
        <v>0.45939536733882075</v>
      </c>
      <c r="L7804" s="4" t="str">
        <f t="shared" si="1092"/>
        <v>Under Budget</v>
      </c>
      <c r="M7804">
        <f t="shared" si="1093"/>
        <v>2022</v>
      </c>
      <c r="N7804">
        <f t="shared" si="1094"/>
        <v>10</v>
      </c>
      <c r="O7804" t="str">
        <f t="shared" si="1095"/>
        <v>Oct</v>
      </c>
      <c r="P7804" t="str">
        <f t="shared" si="1096"/>
        <v>Q4</v>
      </c>
      <c r="Q7804" t="str">
        <f t="shared" si="1097"/>
        <v>2022-10</v>
      </c>
    </row>
    <row r="7805" spans="1:17" x14ac:dyDescent="0.35">
      <c r="A7805" s="2">
        <v>44645</v>
      </c>
      <c r="B7805" t="s">
        <v>55</v>
      </c>
      <c r="C7805" t="s">
        <v>19</v>
      </c>
      <c r="D7805" t="s">
        <v>30</v>
      </c>
      <c r="E7805" s="3">
        <v>100262</v>
      </c>
      <c r="F7805" s="3">
        <v>124705</v>
      </c>
      <c r="G7805" t="s">
        <v>21</v>
      </c>
      <c r="H7805" s="3" t="s">
        <v>7835</v>
      </c>
      <c r="I7805" s="3">
        <f t="shared" si="1089"/>
        <v>24443</v>
      </c>
      <c r="J7805" s="4">
        <f t="shared" si="1090"/>
        <v>0.24379126688077238</v>
      </c>
      <c r="K7805" s="5">
        <f t="shared" si="1091"/>
        <v>1.2437912668807725</v>
      </c>
      <c r="L7805" s="4" t="str">
        <f t="shared" si="1092"/>
        <v>Over Budget</v>
      </c>
      <c r="M7805">
        <f t="shared" si="1093"/>
        <v>2022</v>
      </c>
      <c r="N7805">
        <f t="shared" si="1094"/>
        <v>3</v>
      </c>
      <c r="O7805" t="str">
        <f t="shared" si="1095"/>
        <v>Mar</v>
      </c>
      <c r="P7805" t="str">
        <f t="shared" si="1096"/>
        <v>Q1</v>
      </c>
      <c r="Q7805" t="str">
        <f t="shared" si="1097"/>
        <v>2022-03</v>
      </c>
    </row>
    <row r="7806" spans="1:17" x14ac:dyDescent="0.35">
      <c r="A7806" s="2">
        <v>45064</v>
      </c>
      <c r="B7806" t="s">
        <v>55</v>
      </c>
      <c r="C7806" t="s">
        <v>29</v>
      </c>
      <c r="D7806" t="s">
        <v>25</v>
      </c>
      <c r="E7806" s="3">
        <v>72584</v>
      </c>
      <c r="F7806" s="3">
        <v>91138</v>
      </c>
      <c r="G7806" t="s">
        <v>35</v>
      </c>
      <c r="H7806" s="3" t="s">
        <v>7836</v>
      </c>
      <c r="I7806" s="3">
        <f t="shared" si="1089"/>
        <v>18554</v>
      </c>
      <c r="J7806" s="4">
        <f t="shared" si="1090"/>
        <v>0.25562107351482422</v>
      </c>
      <c r="K7806" s="5">
        <f t="shared" si="1091"/>
        <v>1.2556210735148241</v>
      </c>
      <c r="L7806" s="4" t="str">
        <f t="shared" si="1092"/>
        <v>Over Budget</v>
      </c>
      <c r="M7806">
        <f t="shared" si="1093"/>
        <v>2023</v>
      </c>
      <c r="N7806">
        <f t="shared" si="1094"/>
        <v>5</v>
      </c>
      <c r="O7806" t="str">
        <f t="shared" si="1095"/>
        <v>May</v>
      </c>
      <c r="P7806" t="str">
        <f t="shared" si="1096"/>
        <v>Q2</v>
      </c>
      <c r="Q7806" t="str">
        <f t="shared" si="1097"/>
        <v>2023-05</v>
      </c>
    </row>
    <row r="7807" spans="1:17" x14ac:dyDescent="0.35">
      <c r="A7807" s="2">
        <v>44876</v>
      </c>
      <c r="B7807" t="s">
        <v>41</v>
      </c>
      <c r="C7807" t="s">
        <v>19</v>
      </c>
      <c r="D7807" t="s">
        <v>58</v>
      </c>
      <c r="E7807" s="3">
        <v>16384</v>
      </c>
      <c r="F7807" s="3">
        <v>167958</v>
      </c>
      <c r="G7807" t="s">
        <v>35</v>
      </c>
      <c r="H7807" s="3" t="s">
        <v>7837</v>
      </c>
      <c r="I7807" s="3">
        <f t="shared" si="1089"/>
        <v>151574</v>
      </c>
      <c r="J7807" s="4">
        <f t="shared" si="1090"/>
        <v>9.2513427734375</v>
      </c>
      <c r="K7807" s="5">
        <f t="shared" si="1091"/>
        <v>10.2513427734375</v>
      </c>
      <c r="L7807" s="4" t="str">
        <f t="shared" si="1092"/>
        <v>Over Budget</v>
      </c>
      <c r="M7807">
        <f t="shared" si="1093"/>
        <v>2022</v>
      </c>
      <c r="N7807">
        <f t="shared" si="1094"/>
        <v>11</v>
      </c>
      <c r="O7807" t="str">
        <f t="shared" si="1095"/>
        <v>Nov</v>
      </c>
      <c r="P7807" t="str">
        <f t="shared" si="1096"/>
        <v>Q4</v>
      </c>
      <c r="Q7807" t="str">
        <f t="shared" si="1097"/>
        <v>2022-11</v>
      </c>
    </row>
    <row r="7808" spans="1:17" x14ac:dyDescent="0.35">
      <c r="A7808" s="2">
        <v>44657</v>
      </c>
      <c r="B7808" t="s">
        <v>55</v>
      </c>
      <c r="C7808" t="s">
        <v>34</v>
      </c>
      <c r="D7808" t="s">
        <v>25</v>
      </c>
      <c r="E7808" s="3">
        <v>132785</v>
      </c>
      <c r="F7808" s="3">
        <v>108216</v>
      </c>
      <c r="G7808" t="s">
        <v>32</v>
      </c>
      <c r="H7808" s="3" t="s">
        <v>7838</v>
      </c>
      <c r="I7808" s="3">
        <f t="shared" si="1089"/>
        <v>-24569</v>
      </c>
      <c r="J7808" s="4">
        <f t="shared" si="1090"/>
        <v>-0.18502842941597319</v>
      </c>
      <c r="K7808" s="5">
        <f t="shared" si="1091"/>
        <v>0.81497157058402681</v>
      </c>
      <c r="L7808" s="4" t="str">
        <f t="shared" si="1092"/>
        <v>Under Budget</v>
      </c>
      <c r="M7808">
        <f t="shared" si="1093"/>
        <v>2022</v>
      </c>
      <c r="N7808">
        <f t="shared" si="1094"/>
        <v>4</v>
      </c>
      <c r="O7808" t="str">
        <f t="shared" si="1095"/>
        <v>Apr</v>
      </c>
      <c r="P7808" t="str">
        <f t="shared" si="1096"/>
        <v>Q2</v>
      </c>
      <c r="Q7808" t="str">
        <f t="shared" si="1097"/>
        <v>2022-04</v>
      </c>
    </row>
    <row r="7809" spans="1:17" x14ac:dyDescent="0.35">
      <c r="A7809" s="2">
        <v>44655</v>
      </c>
      <c r="B7809" t="s">
        <v>23</v>
      </c>
      <c r="C7809" t="s">
        <v>24</v>
      </c>
      <c r="D7809" t="s">
        <v>30</v>
      </c>
      <c r="E7809" s="3">
        <v>47917</v>
      </c>
      <c r="F7809" s="3">
        <v>122416</v>
      </c>
      <c r="G7809" t="s">
        <v>35</v>
      </c>
      <c r="H7809" s="3" t="s">
        <v>7839</v>
      </c>
      <c r="I7809" s="3">
        <f t="shared" si="1089"/>
        <v>74499</v>
      </c>
      <c r="J7809" s="4">
        <f t="shared" si="1090"/>
        <v>1.5547509234718366</v>
      </c>
      <c r="K7809" s="5">
        <f t="shared" si="1091"/>
        <v>2.5547509234718366</v>
      </c>
      <c r="L7809" s="4" t="str">
        <f t="shared" si="1092"/>
        <v>Over Budget</v>
      </c>
      <c r="M7809">
        <f t="shared" si="1093"/>
        <v>2022</v>
      </c>
      <c r="N7809">
        <f t="shared" si="1094"/>
        <v>4</v>
      </c>
      <c r="O7809" t="str">
        <f t="shared" si="1095"/>
        <v>Apr</v>
      </c>
      <c r="P7809" t="str">
        <f t="shared" si="1096"/>
        <v>Q2</v>
      </c>
      <c r="Q7809" t="str">
        <f t="shared" si="1097"/>
        <v>2022-04</v>
      </c>
    </row>
    <row r="7810" spans="1:17" x14ac:dyDescent="0.35">
      <c r="A7810" s="2">
        <v>44660</v>
      </c>
      <c r="B7810" t="s">
        <v>55</v>
      </c>
      <c r="C7810" t="s">
        <v>19</v>
      </c>
      <c r="D7810" t="s">
        <v>20</v>
      </c>
      <c r="E7810" s="3">
        <v>16608</v>
      </c>
      <c r="F7810" s="3">
        <v>113092</v>
      </c>
      <c r="G7810" t="s">
        <v>26</v>
      </c>
      <c r="H7810" s="3" t="s">
        <v>7840</v>
      </c>
      <c r="I7810" s="3">
        <f t="shared" si="1089"/>
        <v>96484</v>
      </c>
      <c r="J7810" s="4">
        <f t="shared" si="1090"/>
        <v>5.809489402697495</v>
      </c>
      <c r="K7810" s="5">
        <f t="shared" si="1091"/>
        <v>6.809489402697495</v>
      </c>
      <c r="L7810" s="4" t="str">
        <f t="shared" si="1092"/>
        <v>Over Budget</v>
      </c>
      <c r="M7810">
        <f t="shared" si="1093"/>
        <v>2022</v>
      </c>
      <c r="N7810">
        <f t="shared" si="1094"/>
        <v>4</v>
      </c>
      <c r="O7810" t="str">
        <f t="shared" si="1095"/>
        <v>Apr</v>
      </c>
      <c r="P7810" t="str">
        <f t="shared" si="1096"/>
        <v>Q2</v>
      </c>
      <c r="Q7810" t="str">
        <f t="shared" si="1097"/>
        <v>2022-04</v>
      </c>
    </row>
    <row r="7811" spans="1:17" x14ac:dyDescent="0.35">
      <c r="A7811" s="2">
        <v>45108</v>
      </c>
      <c r="B7811" t="s">
        <v>18</v>
      </c>
      <c r="C7811" t="s">
        <v>29</v>
      </c>
      <c r="D7811" t="s">
        <v>58</v>
      </c>
      <c r="E7811" s="3">
        <v>28089</v>
      </c>
      <c r="F7811" s="3">
        <v>127324</v>
      </c>
      <c r="G7811" t="s">
        <v>21</v>
      </c>
      <c r="H7811" s="3" t="s">
        <v>7841</v>
      </c>
      <c r="I7811" s="3">
        <f t="shared" si="1089"/>
        <v>99235</v>
      </c>
      <c r="J7811" s="4">
        <f t="shared" si="1090"/>
        <v>3.5328776389333902</v>
      </c>
      <c r="K7811" s="5">
        <f t="shared" si="1091"/>
        <v>4.5328776389333907</v>
      </c>
      <c r="L7811" s="4" t="str">
        <f t="shared" si="1092"/>
        <v>Over Budget</v>
      </c>
      <c r="M7811">
        <f t="shared" si="1093"/>
        <v>2023</v>
      </c>
      <c r="N7811">
        <f t="shared" si="1094"/>
        <v>7</v>
      </c>
      <c r="O7811" t="str">
        <f t="shared" si="1095"/>
        <v>Jul</v>
      </c>
      <c r="P7811" t="str">
        <f t="shared" si="1096"/>
        <v>Q3</v>
      </c>
      <c r="Q7811" t="str">
        <f t="shared" si="1097"/>
        <v>2023-07</v>
      </c>
    </row>
    <row r="7812" spans="1:17" x14ac:dyDescent="0.35">
      <c r="A7812" s="2">
        <v>44575</v>
      </c>
      <c r="B7812" t="s">
        <v>23</v>
      </c>
      <c r="C7812" t="s">
        <v>29</v>
      </c>
      <c r="D7812" t="s">
        <v>58</v>
      </c>
      <c r="E7812" s="3">
        <v>52132</v>
      </c>
      <c r="F7812" s="3">
        <v>137899</v>
      </c>
      <c r="G7812" t="s">
        <v>35</v>
      </c>
      <c r="H7812" s="3" t="s">
        <v>7842</v>
      </c>
      <c r="I7812" s="3">
        <f t="shared" si="1089"/>
        <v>85767</v>
      </c>
      <c r="J7812" s="4">
        <f t="shared" si="1090"/>
        <v>1.6451891352720018</v>
      </c>
      <c r="K7812" s="5">
        <f t="shared" si="1091"/>
        <v>2.6451891352720018</v>
      </c>
      <c r="L7812" s="4" t="str">
        <f t="shared" si="1092"/>
        <v>Over Budget</v>
      </c>
      <c r="M7812">
        <f t="shared" si="1093"/>
        <v>2022</v>
      </c>
      <c r="N7812">
        <f t="shared" si="1094"/>
        <v>1</v>
      </c>
      <c r="O7812" t="str">
        <f t="shared" si="1095"/>
        <v>Jan</v>
      </c>
      <c r="P7812" t="str">
        <f t="shared" si="1096"/>
        <v>Q1</v>
      </c>
      <c r="Q7812" t="str">
        <f t="shared" si="1097"/>
        <v>2022-01</v>
      </c>
    </row>
    <row r="7813" spans="1:17" x14ac:dyDescent="0.35">
      <c r="A7813" s="2">
        <v>45222</v>
      </c>
      <c r="B7813" t="s">
        <v>37</v>
      </c>
      <c r="C7813" t="s">
        <v>19</v>
      </c>
      <c r="D7813" t="s">
        <v>20</v>
      </c>
      <c r="E7813" s="3">
        <v>149863</v>
      </c>
      <c r="F7813" s="3">
        <v>40732</v>
      </c>
      <c r="G7813" t="s">
        <v>32</v>
      </c>
      <c r="H7813" s="3" t="s">
        <v>7843</v>
      </c>
      <c r="I7813" s="3">
        <f t="shared" ref="I7813:I7876" si="1098">F7813-E7813</f>
        <v>-109131</v>
      </c>
      <c r="J7813" s="4">
        <f t="shared" ref="J7813:J7876" si="1099">IFERROR(I7813/E7813,0)</f>
        <v>-0.72820509398584043</v>
      </c>
      <c r="K7813" s="5">
        <f t="shared" ref="K7813:K7876" si="1100">IFERROR(F7813/E7813,0)</f>
        <v>0.27179490601415962</v>
      </c>
      <c r="L7813" s="4" t="str">
        <f t="shared" ref="L7813:L7876" si="1101">IF(I7813&gt;0,"Over Budget",IF(I7813&lt;0,"Under Budget","On Budget"))</f>
        <v>Under Budget</v>
      </c>
      <c r="M7813">
        <f t="shared" ref="M7813:M7876" si="1102">YEAR(A7813)</f>
        <v>2023</v>
      </c>
      <c r="N7813">
        <f t="shared" ref="N7813:N7876" si="1103">MONTH(A7813)</f>
        <v>10</v>
      </c>
      <c r="O7813" t="str">
        <f t="shared" ref="O7813:O7876" si="1104">TEXT(A7813,"mmm")</f>
        <v>Oct</v>
      </c>
      <c r="P7813" t="str">
        <f t="shared" ref="P7813:P7876" si="1105">"Q"&amp;ROUNDUP(MONTH(A7813)/3,0)</f>
        <v>Q4</v>
      </c>
      <c r="Q7813" t="str">
        <f t="shared" ref="Q7813:Q7876" si="1106">TEXT(A7813,"yyyy-mm")</f>
        <v>2023-10</v>
      </c>
    </row>
    <row r="7814" spans="1:17" x14ac:dyDescent="0.35">
      <c r="A7814" s="2">
        <v>44560</v>
      </c>
      <c r="B7814" t="s">
        <v>55</v>
      </c>
      <c r="C7814" t="s">
        <v>23</v>
      </c>
      <c r="D7814" t="s">
        <v>58</v>
      </c>
      <c r="E7814" s="3">
        <v>95424</v>
      </c>
      <c r="F7814" s="3">
        <v>148716</v>
      </c>
      <c r="G7814" t="s">
        <v>32</v>
      </c>
      <c r="H7814" s="3" t="s">
        <v>7844</v>
      </c>
      <c r="I7814" s="3">
        <f t="shared" si="1098"/>
        <v>53292</v>
      </c>
      <c r="J7814" s="4">
        <f t="shared" si="1099"/>
        <v>0.55847585513078468</v>
      </c>
      <c r="K7814" s="5">
        <f t="shared" si="1100"/>
        <v>1.5584758551307847</v>
      </c>
      <c r="L7814" s="4" t="str">
        <f t="shared" si="1101"/>
        <v>Over Budget</v>
      </c>
      <c r="M7814">
        <f t="shared" si="1102"/>
        <v>2021</v>
      </c>
      <c r="N7814">
        <f t="shared" si="1103"/>
        <v>12</v>
      </c>
      <c r="O7814" t="str">
        <f t="shared" si="1104"/>
        <v>Dec</v>
      </c>
      <c r="P7814" t="str">
        <f t="shared" si="1105"/>
        <v>Q4</v>
      </c>
      <c r="Q7814" t="str">
        <f t="shared" si="1106"/>
        <v>2021-12</v>
      </c>
    </row>
    <row r="7815" spans="1:17" x14ac:dyDescent="0.35">
      <c r="A7815" s="2">
        <v>44268</v>
      </c>
      <c r="B7815" t="s">
        <v>55</v>
      </c>
      <c r="C7815" t="s">
        <v>23</v>
      </c>
      <c r="D7815" t="s">
        <v>30</v>
      </c>
      <c r="E7815" s="3">
        <v>95935</v>
      </c>
      <c r="F7815" s="3">
        <v>140500</v>
      </c>
      <c r="G7815" t="s">
        <v>21</v>
      </c>
      <c r="H7815" s="3" t="s">
        <v>7845</v>
      </c>
      <c r="I7815" s="3">
        <f t="shared" si="1098"/>
        <v>44565</v>
      </c>
      <c r="J7815" s="4">
        <f t="shared" si="1099"/>
        <v>0.46453327774013653</v>
      </c>
      <c r="K7815" s="5">
        <f t="shared" si="1100"/>
        <v>1.4645332777401365</v>
      </c>
      <c r="L7815" s="4" t="str">
        <f t="shared" si="1101"/>
        <v>Over Budget</v>
      </c>
      <c r="M7815">
        <f t="shared" si="1102"/>
        <v>2021</v>
      </c>
      <c r="N7815">
        <f t="shared" si="1103"/>
        <v>3</v>
      </c>
      <c r="O7815" t="str">
        <f t="shared" si="1104"/>
        <v>Mar</v>
      </c>
      <c r="P7815" t="str">
        <f t="shared" si="1105"/>
        <v>Q1</v>
      </c>
      <c r="Q7815" t="str">
        <f t="shared" si="1106"/>
        <v>2021-03</v>
      </c>
    </row>
    <row r="7816" spans="1:17" x14ac:dyDescent="0.35">
      <c r="A7816" s="2">
        <v>44834</v>
      </c>
      <c r="B7816" t="s">
        <v>23</v>
      </c>
      <c r="C7816" t="s">
        <v>23</v>
      </c>
      <c r="D7816" t="s">
        <v>58</v>
      </c>
      <c r="E7816" s="3">
        <v>60648</v>
      </c>
      <c r="F7816" s="3">
        <v>47044</v>
      </c>
      <c r="G7816" t="s">
        <v>35</v>
      </c>
      <c r="H7816" s="3" t="s">
        <v>7846</v>
      </c>
      <c r="I7816" s="3">
        <f t="shared" si="1098"/>
        <v>-13604</v>
      </c>
      <c r="J7816" s="4">
        <f t="shared" si="1099"/>
        <v>-0.22431077694235588</v>
      </c>
      <c r="K7816" s="5">
        <f t="shared" si="1100"/>
        <v>0.77568922305764409</v>
      </c>
      <c r="L7816" s="4" t="str">
        <f t="shared" si="1101"/>
        <v>Under Budget</v>
      </c>
      <c r="M7816">
        <f t="shared" si="1102"/>
        <v>2022</v>
      </c>
      <c r="N7816">
        <f t="shared" si="1103"/>
        <v>9</v>
      </c>
      <c r="O7816" t="str">
        <f t="shared" si="1104"/>
        <v>Sep</v>
      </c>
      <c r="P7816" t="str">
        <f t="shared" si="1105"/>
        <v>Q3</v>
      </c>
      <c r="Q7816" t="str">
        <f t="shared" si="1106"/>
        <v>2022-09</v>
      </c>
    </row>
    <row r="7817" spans="1:17" x14ac:dyDescent="0.35">
      <c r="A7817" s="2">
        <v>44533</v>
      </c>
      <c r="B7817" t="s">
        <v>28</v>
      </c>
      <c r="C7817" t="s">
        <v>19</v>
      </c>
      <c r="D7817" t="s">
        <v>39</v>
      </c>
      <c r="E7817" s="3">
        <v>54077</v>
      </c>
      <c r="F7817" s="3">
        <v>142178</v>
      </c>
      <c r="G7817" t="s">
        <v>35</v>
      </c>
      <c r="H7817" s="3" t="s">
        <v>7847</v>
      </c>
      <c r="I7817" s="3">
        <f t="shared" si="1098"/>
        <v>88101</v>
      </c>
      <c r="J7817" s="4">
        <f t="shared" si="1099"/>
        <v>1.6291769143998374</v>
      </c>
      <c r="K7817" s="5">
        <f t="shared" si="1100"/>
        <v>2.6291769143998374</v>
      </c>
      <c r="L7817" s="4" t="str">
        <f t="shared" si="1101"/>
        <v>Over Budget</v>
      </c>
      <c r="M7817">
        <f t="shared" si="1102"/>
        <v>2021</v>
      </c>
      <c r="N7817">
        <f t="shared" si="1103"/>
        <v>12</v>
      </c>
      <c r="O7817" t="str">
        <f t="shared" si="1104"/>
        <v>Dec</v>
      </c>
      <c r="P7817" t="str">
        <f t="shared" si="1105"/>
        <v>Q4</v>
      </c>
      <c r="Q7817" t="str">
        <f t="shared" si="1106"/>
        <v>2021-12</v>
      </c>
    </row>
    <row r="7818" spans="1:17" x14ac:dyDescent="0.35">
      <c r="A7818" s="2">
        <v>44391</v>
      </c>
      <c r="B7818" t="s">
        <v>37</v>
      </c>
      <c r="C7818" t="s">
        <v>19</v>
      </c>
      <c r="D7818" t="s">
        <v>25</v>
      </c>
      <c r="E7818" s="3">
        <v>147843</v>
      </c>
      <c r="F7818" s="3">
        <v>137615</v>
      </c>
      <c r="G7818" t="s">
        <v>32</v>
      </c>
      <c r="H7818" s="3" t="s">
        <v>7848</v>
      </c>
      <c r="I7818" s="3">
        <f t="shared" si="1098"/>
        <v>-10228</v>
      </c>
      <c r="J7818" s="4">
        <f t="shared" si="1099"/>
        <v>-6.91814965875963E-2</v>
      </c>
      <c r="K7818" s="5">
        <f t="shared" si="1100"/>
        <v>0.93081850341240369</v>
      </c>
      <c r="L7818" s="4" t="str">
        <f t="shared" si="1101"/>
        <v>Under Budget</v>
      </c>
      <c r="M7818">
        <f t="shared" si="1102"/>
        <v>2021</v>
      </c>
      <c r="N7818">
        <f t="shared" si="1103"/>
        <v>7</v>
      </c>
      <c r="O7818" t="str">
        <f t="shared" si="1104"/>
        <v>Jul</v>
      </c>
      <c r="P7818" t="str">
        <f t="shared" si="1105"/>
        <v>Q3</v>
      </c>
      <c r="Q7818" t="str">
        <f t="shared" si="1106"/>
        <v>2021-07</v>
      </c>
    </row>
    <row r="7819" spans="1:17" x14ac:dyDescent="0.35">
      <c r="A7819" s="2">
        <v>45208</v>
      </c>
      <c r="B7819" t="s">
        <v>37</v>
      </c>
      <c r="C7819" t="s">
        <v>29</v>
      </c>
      <c r="D7819" t="s">
        <v>30</v>
      </c>
      <c r="E7819" s="3">
        <v>66858</v>
      </c>
      <c r="F7819" s="3">
        <v>90673</v>
      </c>
      <c r="G7819" t="s">
        <v>35</v>
      </c>
      <c r="H7819" s="3" t="s">
        <v>7849</v>
      </c>
      <c r="I7819" s="3">
        <f t="shared" si="1098"/>
        <v>23815</v>
      </c>
      <c r="J7819" s="4">
        <f t="shared" si="1099"/>
        <v>0.35620269825600526</v>
      </c>
      <c r="K7819" s="5">
        <f t="shared" si="1100"/>
        <v>1.3562026982560054</v>
      </c>
      <c r="L7819" s="4" t="str">
        <f t="shared" si="1101"/>
        <v>Over Budget</v>
      </c>
      <c r="M7819">
        <f t="shared" si="1102"/>
        <v>2023</v>
      </c>
      <c r="N7819">
        <f t="shared" si="1103"/>
        <v>10</v>
      </c>
      <c r="O7819" t="str">
        <f t="shared" si="1104"/>
        <v>Oct</v>
      </c>
      <c r="P7819" t="str">
        <f t="shared" si="1105"/>
        <v>Q4</v>
      </c>
      <c r="Q7819" t="str">
        <f t="shared" si="1106"/>
        <v>2023-10</v>
      </c>
    </row>
    <row r="7820" spans="1:17" x14ac:dyDescent="0.35">
      <c r="A7820" s="2">
        <v>44849</v>
      </c>
      <c r="B7820" t="s">
        <v>37</v>
      </c>
      <c r="C7820" t="s">
        <v>34</v>
      </c>
      <c r="D7820" t="s">
        <v>20</v>
      </c>
      <c r="E7820" s="3">
        <v>39278</v>
      </c>
      <c r="F7820" s="3">
        <v>39063</v>
      </c>
      <c r="G7820" t="s">
        <v>35</v>
      </c>
      <c r="H7820" s="3" t="s">
        <v>7850</v>
      </c>
      <c r="I7820" s="3">
        <f t="shared" si="1098"/>
        <v>-215</v>
      </c>
      <c r="J7820" s="4">
        <f t="shared" si="1099"/>
        <v>-5.4738021284179436E-3</v>
      </c>
      <c r="K7820" s="5">
        <f t="shared" si="1100"/>
        <v>0.99452619787158203</v>
      </c>
      <c r="L7820" s="4" t="str">
        <f t="shared" si="1101"/>
        <v>Under Budget</v>
      </c>
      <c r="M7820">
        <f t="shared" si="1102"/>
        <v>2022</v>
      </c>
      <c r="N7820">
        <f t="shared" si="1103"/>
        <v>10</v>
      </c>
      <c r="O7820" t="str">
        <f t="shared" si="1104"/>
        <v>Oct</v>
      </c>
      <c r="P7820" t="str">
        <f t="shared" si="1105"/>
        <v>Q4</v>
      </c>
      <c r="Q7820" t="str">
        <f t="shared" si="1106"/>
        <v>2022-10</v>
      </c>
    </row>
    <row r="7821" spans="1:17" x14ac:dyDescent="0.35">
      <c r="A7821" s="2">
        <v>44203</v>
      </c>
      <c r="B7821" t="s">
        <v>41</v>
      </c>
      <c r="C7821" t="s">
        <v>34</v>
      </c>
      <c r="D7821" t="s">
        <v>30</v>
      </c>
      <c r="E7821" s="3">
        <v>26238</v>
      </c>
      <c r="F7821" s="3">
        <v>155939</v>
      </c>
      <c r="G7821" t="s">
        <v>21</v>
      </c>
      <c r="H7821" s="3" t="s">
        <v>7851</v>
      </c>
      <c r="I7821" s="3">
        <f t="shared" si="1098"/>
        <v>129701</v>
      </c>
      <c r="J7821" s="4">
        <f t="shared" si="1099"/>
        <v>4.9432502477322968</v>
      </c>
      <c r="K7821" s="5">
        <f t="shared" si="1100"/>
        <v>5.9432502477322968</v>
      </c>
      <c r="L7821" s="4" t="str">
        <f t="shared" si="1101"/>
        <v>Over Budget</v>
      </c>
      <c r="M7821">
        <f t="shared" si="1102"/>
        <v>2021</v>
      </c>
      <c r="N7821">
        <f t="shared" si="1103"/>
        <v>1</v>
      </c>
      <c r="O7821" t="str">
        <f t="shared" si="1104"/>
        <v>Jan</v>
      </c>
      <c r="P7821" t="str">
        <f t="shared" si="1105"/>
        <v>Q1</v>
      </c>
      <c r="Q7821" t="str">
        <f t="shared" si="1106"/>
        <v>2021-01</v>
      </c>
    </row>
    <row r="7822" spans="1:17" x14ac:dyDescent="0.35">
      <c r="A7822" s="2">
        <v>45101</v>
      </c>
      <c r="B7822" t="s">
        <v>18</v>
      </c>
      <c r="C7822" t="s">
        <v>24</v>
      </c>
      <c r="D7822" t="s">
        <v>39</v>
      </c>
      <c r="E7822" s="3">
        <v>143730</v>
      </c>
      <c r="F7822" s="3">
        <v>82272</v>
      </c>
      <c r="G7822" t="s">
        <v>35</v>
      </c>
      <c r="H7822" s="3" t="s">
        <v>7852</v>
      </c>
      <c r="I7822" s="3">
        <f t="shared" si="1098"/>
        <v>-61458</v>
      </c>
      <c r="J7822" s="4">
        <f t="shared" si="1099"/>
        <v>-0.42759340429972864</v>
      </c>
      <c r="K7822" s="5">
        <f t="shared" si="1100"/>
        <v>0.5724065957002713</v>
      </c>
      <c r="L7822" s="4" t="str">
        <f t="shared" si="1101"/>
        <v>Under Budget</v>
      </c>
      <c r="M7822">
        <f t="shared" si="1102"/>
        <v>2023</v>
      </c>
      <c r="N7822">
        <f t="shared" si="1103"/>
        <v>6</v>
      </c>
      <c r="O7822" t="str">
        <f t="shared" si="1104"/>
        <v>Jun</v>
      </c>
      <c r="P7822" t="str">
        <f t="shared" si="1105"/>
        <v>Q2</v>
      </c>
      <c r="Q7822" t="str">
        <f t="shared" si="1106"/>
        <v>2023-06</v>
      </c>
    </row>
    <row r="7823" spans="1:17" x14ac:dyDescent="0.35">
      <c r="A7823" s="2">
        <v>45175</v>
      </c>
      <c r="B7823" t="s">
        <v>18</v>
      </c>
      <c r="C7823" t="s">
        <v>19</v>
      </c>
      <c r="D7823" t="s">
        <v>58</v>
      </c>
      <c r="E7823" s="3">
        <v>77067</v>
      </c>
      <c r="F7823" s="3">
        <v>10965</v>
      </c>
      <c r="G7823" t="s">
        <v>35</v>
      </c>
      <c r="H7823" s="3" t="s">
        <v>7853</v>
      </c>
      <c r="I7823" s="3">
        <f t="shared" si="1098"/>
        <v>-66102</v>
      </c>
      <c r="J7823" s="4">
        <f t="shared" si="1099"/>
        <v>-0.85772120362801196</v>
      </c>
      <c r="K7823" s="5">
        <f t="shared" si="1100"/>
        <v>0.14227879637198801</v>
      </c>
      <c r="L7823" s="4" t="str">
        <f t="shared" si="1101"/>
        <v>Under Budget</v>
      </c>
      <c r="M7823">
        <f t="shared" si="1102"/>
        <v>2023</v>
      </c>
      <c r="N7823">
        <f t="shared" si="1103"/>
        <v>9</v>
      </c>
      <c r="O7823" t="str">
        <f t="shared" si="1104"/>
        <v>Sep</v>
      </c>
      <c r="P7823" t="str">
        <f t="shared" si="1105"/>
        <v>Q3</v>
      </c>
      <c r="Q7823" t="str">
        <f t="shared" si="1106"/>
        <v>2023-09</v>
      </c>
    </row>
    <row r="7824" spans="1:17" x14ac:dyDescent="0.35">
      <c r="A7824" s="2">
        <v>44762</v>
      </c>
      <c r="B7824" t="s">
        <v>28</v>
      </c>
      <c r="C7824" t="s">
        <v>34</v>
      </c>
      <c r="D7824" t="s">
        <v>58</v>
      </c>
      <c r="E7824" s="3">
        <v>86894</v>
      </c>
      <c r="F7824" s="3">
        <v>61828</v>
      </c>
      <c r="G7824" t="s">
        <v>32</v>
      </c>
      <c r="H7824" s="3" t="s">
        <v>7854</v>
      </c>
      <c r="I7824" s="3">
        <f t="shared" si="1098"/>
        <v>-25066</v>
      </c>
      <c r="J7824" s="4">
        <f t="shared" si="1099"/>
        <v>-0.28846640734688239</v>
      </c>
      <c r="K7824" s="5">
        <f t="shared" si="1100"/>
        <v>0.71153359265311755</v>
      </c>
      <c r="L7824" s="4" t="str">
        <f t="shared" si="1101"/>
        <v>Under Budget</v>
      </c>
      <c r="M7824">
        <f t="shared" si="1102"/>
        <v>2022</v>
      </c>
      <c r="N7824">
        <f t="shared" si="1103"/>
        <v>7</v>
      </c>
      <c r="O7824" t="str">
        <f t="shared" si="1104"/>
        <v>Jul</v>
      </c>
      <c r="P7824" t="str">
        <f t="shared" si="1105"/>
        <v>Q3</v>
      </c>
      <c r="Q7824" t="str">
        <f t="shared" si="1106"/>
        <v>2022-07</v>
      </c>
    </row>
    <row r="7825" spans="1:17" x14ac:dyDescent="0.35">
      <c r="A7825" s="2">
        <v>44812</v>
      </c>
      <c r="B7825" t="s">
        <v>37</v>
      </c>
      <c r="C7825" t="s">
        <v>34</v>
      </c>
      <c r="D7825" t="s">
        <v>30</v>
      </c>
      <c r="E7825" s="3">
        <v>105942</v>
      </c>
      <c r="F7825" s="3">
        <v>123849</v>
      </c>
      <c r="G7825" t="s">
        <v>26</v>
      </c>
      <c r="H7825" s="3" t="s">
        <v>7855</v>
      </c>
      <c r="I7825" s="3">
        <f t="shared" si="1098"/>
        <v>17907</v>
      </c>
      <c r="J7825" s="4">
        <f t="shared" si="1099"/>
        <v>0.16902644843404882</v>
      </c>
      <c r="K7825" s="5">
        <f t="shared" si="1100"/>
        <v>1.1690264484340489</v>
      </c>
      <c r="L7825" s="4" t="str">
        <f t="shared" si="1101"/>
        <v>Over Budget</v>
      </c>
      <c r="M7825">
        <f t="shared" si="1102"/>
        <v>2022</v>
      </c>
      <c r="N7825">
        <f t="shared" si="1103"/>
        <v>9</v>
      </c>
      <c r="O7825" t="str">
        <f t="shared" si="1104"/>
        <v>Sep</v>
      </c>
      <c r="P7825" t="str">
        <f t="shared" si="1105"/>
        <v>Q3</v>
      </c>
      <c r="Q7825" t="str">
        <f t="shared" si="1106"/>
        <v>2022-09</v>
      </c>
    </row>
    <row r="7826" spans="1:17" x14ac:dyDescent="0.35">
      <c r="A7826" s="2">
        <v>44769</v>
      </c>
      <c r="B7826" t="s">
        <v>37</v>
      </c>
      <c r="C7826" t="s">
        <v>23</v>
      </c>
      <c r="D7826" t="s">
        <v>58</v>
      </c>
      <c r="E7826" s="3">
        <v>41623</v>
      </c>
      <c r="F7826" s="3">
        <v>94146</v>
      </c>
      <c r="G7826" t="s">
        <v>35</v>
      </c>
      <c r="H7826" s="3" t="s">
        <v>7856</v>
      </c>
      <c r="I7826" s="3">
        <f t="shared" si="1098"/>
        <v>52523</v>
      </c>
      <c r="J7826" s="4">
        <f t="shared" si="1099"/>
        <v>1.2618744444177499</v>
      </c>
      <c r="K7826" s="5">
        <f t="shared" si="1100"/>
        <v>2.2618744444177499</v>
      </c>
      <c r="L7826" s="4" t="str">
        <f t="shared" si="1101"/>
        <v>Over Budget</v>
      </c>
      <c r="M7826">
        <f t="shared" si="1102"/>
        <v>2022</v>
      </c>
      <c r="N7826">
        <f t="shared" si="1103"/>
        <v>7</v>
      </c>
      <c r="O7826" t="str">
        <f t="shared" si="1104"/>
        <v>Jul</v>
      </c>
      <c r="P7826" t="str">
        <f t="shared" si="1105"/>
        <v>Q3</v>
      </c>
      <c r="Q7826" t="str">
        <f t="shared" si="1106"/>
        <v>2022-07</v>
      </c>
    </row>
    <row r="7827" spans="1:17" x14ac:dyDescent="0.35">
      <c r="A7827" s="2">
        <v>44795</v>
      </c>
      <c r="B7827" t="s">
        <v>55</v>
      </c>
      <c r="C7827" t="s">
        <v>23</v>
      </c>
      <c r="D7827" t="s">
        <v>58</v>
      </c>
      <c r="E7827" s="3">
        <v>121258</v>
      </c>
      <c r="F7827" s="3">
        <v>24804</v>
      </c>
      <c r="G7827" t="s">
        <v>21</v>
      </c>
      <c r="H7827" s="3" t="s">
        <v>7857</v>
      </c>
      <c r="I7827" s="3">
        <f t="shared" si="1098"/>
        <v>-96454</v>
      </c>
      <c r="J7827" s="4">
        <f t="shared" si="1099"/>
        <v>-0.79544442428540796</v>
      </c>
      <c r="K7827" s="5">
        <f t="shared" si="1100"/>
        <v>0.20455557571459201</v>
      </c>
      <c r="L7827" s="4" t="str">
        <f t="shared" si="1101"/>
        <v>Under Budget</v>
      </c>
      <c r="M7827">
        <f t="shared" si="1102"/>
        <v>2022</v>
      </c>
      <c r="N7827">
        <f t="shared" si="1103"/>
        <v>8</v>
      </c>
      <c r="O7827" t="str">
        <f t="shared" si="1104"/>
        <v>Aug</v>
      </c>
      <c r="P7827" t="str">
        <f t="shared" si="1105"/>
        <v>Q3</v>
      </c>
      <c r="Q7827" t="str">
        <f t="shared" si="1106"/>
        <v>2022-08</v>
      </c>
    </row>
    <row r="7828" spans="1:17" x14ac:dyDescent="0.35">
      <c r="A7828" s="2">
        <v>44966</v>
      </c>
      <c r="B7828" t="s">
        <v>23</v>
      </c>
      <c r="C7828" t="s">
        <v>23</v>
      </c>
      <c r="D7828" t="s">
        <v>39</v>
      </c>
      <c r="E7828" s="3">
        <v>43549</v>
      </c>
      <c r="F7828" s="3">
        <v>110823</v>
      </c>
      <c r="G7828" t="s">
        <v>32</v>
      </c>
      <c r="H7828" s="3" t="s">
        <v>7858</v>
      </c>
      <c r="I7828" s="3">
        <f t="shared" si="1098"/>
        <v>67274</v>
      </c>
      <c r="J7828" s="4">
        <f t="shared" si="1099"/>
        <v>1.5447886289007784</v>
      </c>
      <c r="K7828" s="5">
        <f t="shared" si="1100"/>
        <v>2.5447886289007786</v>
      </c>
      <c r="L7828" s="4" t="str">
        <f t="shared" si="1101"/>
        <v>Over Budget</v>
      </c>
      <c r="M7828">
        <f t="shared" si="1102"/>
        <v>2023</v>
      </c>
      <c r="N7828">
        <f t="shared" si="1103"/>
        <v>2</v>
      </c>
      <c r="O7828" t="str">
        <f t="shared" si="1104"/>
        <v>Feb</v>
      </c>
      <c r="P7828" t="str">
        <f t="shared" si="1105"/>
        <v>Q1</v>
      </c>
      <c r="Q7828" t="str">
        <f t="shared" si="1106"/>
        <v>2023-02</v>
      </c>
    </row>
    <row r="7829" spans="1:17" x14ac:dyDescent="0.35">
      <c r="A7829" s="2">
        <v>44438</v>
      </c>
      <c r="B7829" t="s">
        <v>41</v>
      </c>
      <c r="C7829" t="s">
        <v>43</v>
      </c>
      <c r="D7829" t="s">
        <v>20</v>
      </c>
      <c r="E7829" s="3">
        <v>109729</v>
      </c>
      <c r="F7829" s="3">
        <v>30258</v>
      </c>
      <c r="G7829" t="s">
        <v>32</v>
      </c>
      <c r="H7829" s="3" t="s">
        <v>7859</v>
      </c>
      <c r="I7829" s="3">
        <f t="shared" si="1098"/>
        <v>-79471</v>
      </c>
      <c r="J7829" s="4">
        <f t="shared" si="1099"/>
        <v>-0.72424791987532922</v>
      </c>
      <c r="K7829" s="5">
        <f t="shared" si="1100"/>
        <v>0.27575208012467078</v>
      </c>
      <c r="L7829" s="4" t="str">
        <f t="shared" si="1101"/>
        <v>Under Budget</v>
      </c>
      <c r="M7829">
        <f t="shared" si="1102"/>
        <v>2021</v>
      </c>
      <c r="N7829">
        <f t="shared" si="1103"/>
        <v>8</v>
      </c>
      <c r="O7829" t="str">
        <f t="shared" si="1104"/>
        <v>Aug</v>
      </c>
      <c r="P7829" t="str">
        <f t="shared" si="1105"/>
        <v>Q3</v>
      </c>
      <c r="Q7829" t="str">
        <f t="shared" si="1106"/>
        <v>2021-08</v>
      </c>
    </row>
    <row r="7830" spans="1:17" x14ac:dyDescent="0.35">
      <c r="A7830" s="2">
        <v>44962</v>
      </c>
      <c r="B7830" t="s">
        <v>41</v>
      </c>
      <c r="C7830" t="s">
        <v>34</v>
      </c>
      <c r="D7830" t="s">
        <v>25</v>
      </c>
      <c r="E7830" s="3">
        <v>113232</v>
      </c>
      <c r="F7830" s="3">
        <v>167838</v>
      </c>
      <c r="G7830" t="s">
        <v>21</v>
      </c>
      <c r="H7830" s="3" t="s">
        <v>7860</v>
      </c>
      <c r="I7830" s="3">
        <f t="shared" si="1098"/>
        <v>54606</v>
      </c>
      <c r="J7830" s="4">
        <f t="shared" si="1099"/>
        <v>0.48224883425180159</v>
      </c>
      <c r="K7830" s="5">
        <f t="shared" si="1100"/>
        <v>1.4822488342518017</v>
      </c>
      <c r="L7830" s="4" t="str">
        <f t="shared" si="1101"/>
        <v>Over Budget</v>
      </c>
      <c r="M7830">
        <f t="shared" si="1102"/>
        <v>2023</v>
      </c>
      <c r="N7830">
        <f t="shared" si="1103"/>
        <v>2</v>
      </c>
      <c r="O7830" t="str">
        <f t="shared" si="1104"/>
        <v>Feb</v>
      </c>
      <c r="P7830" t="str">
        <f t="shared" si="1105"/>
        <v>Q1</v>
      </c>
      <c r="Q7830" t="str">
        <f t="shared" si="1106"/>
        <v>2023-02</v>
      </c>
    </row>
    <row r="7831" spans="1:17" x14ac:dyDescent="0.35">
      <c r="A7831" s="2">
        <v>44580</v>
      </c>
      <c r="B7831" t="s">
        <v>28</v>
      </c>
      <c r="C7831" t="s">
        <v>23</v>
      </c>
      <c r="D7831" t="s">
        <v>30</v>
      </c>
      <c r="E7831" s="3">
        <v>78087</v>
      </c>
      <c r="F7831" s="3">
        <v>123873</v>
      </c>
      <c r="G7831" t="s">
        <v>26</v>
      </c>
      <c r="H7831" s="3" t="s">
        <v>7861</v>
      </c>
      <c r="I7831" s="3">
        <f t="shared" si="1098"/>
        <v>45786</v>
      </c>
      <c r="J7831" s="4">
        <f t="shared" si="1099"/>
        <v>0.58634599869376469</v>
      </c>
      <c r="K7831" s="5">
        <f t="shared" si="1100"/>
        <v>1.5863459986937647</v>
      </c>
      <c r="L7831" s="4" t="str">
        <f t="shared" si="1101"/>
        <v>Over Budget</v>
      </c>
      <c r="M7831">
        <f t="shared" si="1102"/>
        <v>2022</v>
      </c>
      <c r="N7831">
        <f t="shared" si="1103"/>
        <v>1</v>
      </c>
      <c r="O7831" t="str">
        <f t="shared" si="1104"/>
        <v>Jan</v>
      </c>
      <c r="P7831" t="str">
        <f t="shared" si="1105"/>
        <v>Q1</v>
      </c>
      <c r="Q7831" t="str">
        <f t="shared" si="1106"/>
        <v>2022-01</v>
      </c>
    </row>
    <row r="7832" spans="1:17" x14ac:dyDescent="0.35">
      <c r="A7832" s="2">
        <v>44587</v>
      </c>
      <c r="B7832" t="s">
        <v>18</v>
      </c>
      <c r="C7832" t="s">
        <v>23</v>
      </c>
      <c r="D7832" t="s">
        <v>20</v>
      </c>
      <c r="E7832" s="3">
        <v>38062</v>
      </c>
      <c r="F7832" s="3">
        <v>94850</v>
      </c>
      <c r="G7832" t="s">
        <v>35</v>
      </c>
      <c r="H7832" s="3" t="s">
        <v>7862</v>
      </c>
      <c r="I7832" s="3">
        <f t="shared" si="1098"/>
        <v>56788</v>
      </c>
      <c r="J7832" s="4">
        <f t="shared" si="1099"/>
        <v>1.4919867584467448</v>
      </c>
      <c r="K7832" s="5">
        <f t="shared" si="1100"/>
        <v>2.4919867584467448</v>
      </c>
      <c r="L7832" s="4" t="str">
        <f t="shared" si="1101"/>
        <v>Over Budget</v>
      </c>
      <c r="M7832">
        <f t="shared" si="1102"/>
        <v>2022</v>
      </c>
      <c r="N7832">
        <f t="shared" si="1103"/>
        <v>1</v>
      </c>
      <c r="O7832" t="str">
        <f t="shared" si="1104"/>
        <v>Jan</v>
      </c>
      <c r="P7832" t="str">
        <f t="shared" si="1105"/>
        <v>Q1</v>
      </c>
      <c r="Q7832" t="str">
        <f t="shared" si="1106"/>
        <v>2022-01</v>
      </c>
    </row>
    <row r="7833" spans="1:17" x14ac:dyDescent="0.35">
      <c r="A7833" s="2">
        <v>45092</v>
      </c>
      <c r="B7833" t="s">
        <v>37</v>
      </c>
      <c r="C7833" t="s">
        <v>19</v>
      </c>
      <c r="D7833" t="s">
        <v>25</v>
      </c>
      <c r="E7833" s="3">
        <v>86051</v>
      </c>
      <c r="F7833" s="3">
        <v>58971</v>
      </c>
      <c r="G7833" t="s">
        <v>35</v>
      </c>
      <c r="H7833" s="3" t="s">
        <v>7863</v>
      </c>
      <c r="I7833" s="3">
        <f t="shared" si="1098"/>
        <v>-27080</v>
      </c>
      <c r="J7833" s="4">
        <f t="shared" si="1099"/>
        <v>-0.31469709823244357</v>
      </c>
      <c r="K7833" s="5">
        <f t="shared" si="1100"/>
        <v>0.68530290176755648</v>
      </c>
      <c r="L7833" s="4" t="str">
        <f t="shared" si="1101"/>
        <v>Under Budget</v>
      </c>
      <c r="M7833">
        <f t="shared" si="1102"/>
        <v>2023</v>
      </c>
      <c r="N7833">
        <f t="shared" si="1103"/>
        <v>6</v>
      </c>
      <c r="O7833" t="str">
        <f t="shared" si="1104"/>
        <v>Jun</v>
      </c>
      <c r="P7833" t="str">
        <f t="shared" si="1105"/>
        <v>Q2</v>
      </c>
      <c r="Q7833" t="str">
        <f t="shared" si="1106"/>
        <v>2023-06</v>
      </c>
    </row>
    <row r="7834" spans="1:17" x14ac:dyDescent="0.35">
      <c r="A7834" s="2">
        <v>44884</v>
      </c>
      <c r="B7834" t="s">
        <v>23</v>
      </c>
      <c r="C7834" t="s">
        <v>29</v>
      </c>
      <c r="D7834" t="s">
        <v>20</v>
      </c>
      <c r="E7834" s="3">
        <v>18704</v>
      </c>
      <c r="F7834" s="3">
        <v>122024</v>
      </c>
      <c r="G7834" t="s">
        <v>21</v>
      </c>
      <c r="H7834" s="3" t="s">
        <v>7864</v>
      </c>
      <c r="I7834" s="3">
        <f t="shared" si="1098"/>
        <v>103320</v>
      </c>
      <c r="J7834" s="4">
        <f t="shared" si="1099"/>
        <v>5.523952095808383</v>
      </c>
      <c r="K7834" s="5">
        <f t="shared" si="1100"/>
        <v>6.523952095808383</v>
      </c>
      <c r="L7834" s="4" t="str">
        <f t="shared" si="1101"/>
        <v>Over Budget</v>
      </c>
      <c r="M7834">
        <f t="shared" si="1102"/>
        <v>2022</v>
      </c>
      <c r="N7834">
        <f t="shared" si="1103"/>
        <v>11</v>
      </c>
      <c r="O7834" t="str">
        <f t="shared" si="1104"/>
        <v>Nov</v>
      </c>
      <c r="P7834" t="str">
        <f t="shared" si="1105"/>
        <v>Q4</v>
      </c>
      <c r="Q7834" t="str">
        <f t="shared" si="1106"/>
        <v>2022-11</v>
      </c>
    </row>
    <row r="7835" spans="1:17" x14ac:dyDescent="0.35">
      <c r="A7835" s="2">
        <v>44243</v>
      </c>
      <c r="B7835" t="s">
        <v>28</v>
      </c>
      <c r="C7835" t="s">
        <v>23</v>
      </c>
      <c r="D7835" t="s">
        <v>30</v>
      </c>
      <c r="E7835" s="3">
        <v>81974</v>
      </c>
      <c r="F7835" s="3">
        <v>120860</v>
      </c>
      <c r="G7835" t="s">
        <v>32</v>
      </c>
      <c r="H7835" s="3" t="s">
        <v>7865</v>
      </c>
      <c r="I7835" s="3">
        <f t="shared" si="1098"/>
        <v>38886</v>
      </c>
      <c r="J7835" s="4">
        <f t="shared" si="1099"/>
        <v>0.47436992217044427</v>
      </c>
      <c r="K7835" s="5">
        <f t="shared" si="1100"/>
        <v>1.4743699221704443</v>
      </c>
      <c r="L7835" s="4" t="str">
        <f t="shared" si="1101"/>
        <v>Over Budget</v>
      </c>
      <c r="M7835">
        <f t="shared" si="1102"/>
        <v>2021</v>
      </c>
      <c r="N7835">
        <f t="shared" si="1103"/>
        <v>2</v>
      </c>
      <c r="O7835" t="str">
        <f t="shared" si="1104"/>
        <v>Feb</v>
      </c>
      <c r="P7835" t="str">
        <f t="shared" si="1105"/>
        <v>Q1</v>
      </c>
      <c r="Q7835" t="str">
        <f t="shared" si="1106"/>
        <v>2021-02</v>
      </c>
    </row>
    <row r="7836" spans="1:17" x14ac:dyDescent="0.35">
      <c r="A7836" s="2">
        <v>44815</v>
      </c>
      <c r="B7836" t="s">
        <v>41</v>
      </c>
      <c r="C7836" t="s">
        <v>19</v>
      </c>
      <c r="D7836" t="s">
        <v>39</v>
      </c>
      <c r="E7836" s="3">
        <v>32902</v>
      </c>
      <c r="F7836" s="3">
        <v>58082</v>
      </c>
      <c r="G7836" t="s">
        <v>21</v>
      </c>
      <c r="H7836" s="3" t="s">
        <v>7866</v>
      </c>
      <c r="I7836" s="3">
        <f t="shared" si="1098"/>
        <v>25180</v>
      </c>
      <c r="J7836" s="4">
        <f t="shared" si="1099"/>
        <v>0.76530302109294268</v>
      </c>
      <c r="K7836" s="5">
        <f t="shared" si="1100"/>
        <v>1.7653030210929426</v>
      </c>
      <c r="L7836" s="4" t="str">
        <f t="shared" si="1101"/>
        <v>Over Budget</v>
      </c>
      <c r="M7836">
        <f t="shared" si="1102"/>
        <v>2022</v>
      </c>
      <c r="N7836">
        <f t="shared" si="1103"/>
        <v>9</v>
      </c>
      <c r="O7836" t="str">
        <f t="shared" si="1104"/>
        <v>Sep</v>
      </c>
      <c r="P7836" t="str">
        <f t="shared" si="1105"/>
        <v>Q3</v>
      </c>
      <c r="Q7836" t="str">
        <f t="shared" si="1106"/>
        <v>2022-09</v>
      </c>
    </row>
    <row r="7837" spans="1:17" x14ac:dyDescent="0.35">
      <c r="A7837" s="2">
        <v>44660</v>
      </c>
      <c r="B7837" t="s">
        <v>41</v>
      </c>
      <c r="C7837" t="s">
        <v>24</v>
      </c>
      <c r="D7837" t="s">
        <v>39</v>
      </c>
      <c r="E7837" s="3">
        <v>146858</v>
      </c>
      <c r="F7837" s="3">
        <v>70120</v>
      </c>
      <c r="G7837" t="s">
        <v>26</v>
      </c>
      <c r="H7837" s="3" t="s">
        <v>7867</v>
      </c>
      <c r="I7837" s="3">
        <f t="shared" si="1098"/>
        <v>-76738</v>
      </c>
      <c r="J7837" s="4">
        <f t="shared" si="1099"/>
        <v>-0.52253196965776461</v>
      </c>
      <c r="K7837" s="5">
        <f t="shared" si="1100"/>
        <v>0.47746803034223534</v>
      </c>
      <c r="L7837" s="4" t="str">
        <f t="shared" si="1101"/>
        <v>Under Budget</v>
      </c>
      <c r="M7837">
        <f t="shared" si="1102"/>
        <v>2022</v>
      </c>
      <c r="N7837">
        <f t="shared" si="1103"/>
        <v>4</v>
      </c>
      <c r="O7837" t="str">
        <f t="shared" si="1104"/>
        <v>Apr</v>
      </c>
      <c r="P7837" t="str">
        <f t="shared" si="1105"/>
        <v>Q2</v>
      </c>
      <c r="Q7837" t="str">
        <f t="shared" si="1106"/>
        <v>2022-04</v>
      </c>
    </row>
    <row r="7838" spans="1:17" x14ac:dyDescent="0.35">
      <c r="A7838" s="2">
        <v>44319</v>
      </c>
      <c r="B7838" t="s">
        <v>41</v>
      </c>
      <c r="C7838" t="s">
        <v>23</v>
      </c>
      <c r="D7838" t="s">
        <v>39</v>
      </c>
      <c r="E7838" s="3">
        <v>81629</v>
      </c>
      <c r="F7838" s="3">
        <v>68730</v>
      </c>
      <c r="G7838" t="s">
        <v>32</v>
      </c>
      <c r="H7838" s="3" t="s">
        <v>7868</v>
      </c>
      <c r="I7838" s="3">
        <f t="shared" si="1098"/>
        <v>-12899</v>
      </c>
      <c r="J7838" s="4">
        <f t="shared" si="1099"/>
        <v>-0.15801982138700707</v>
      </c>
      <c r="K7838" s="5">
        <f t="shared" si="1100"/>
        <v>0.8419801786129929</v>
      </c>
      <c r="L7838" s="4" t="str">
        <f t="shared" si="1101"/>
        <v>Under Budget</v>
      </c>
      <c r="M7838">
        <f t="shared" si="1102"/>
        <v>2021</v>
      </c>
      <c r="N7838">
        <f t="shared" si="1103"/>
        <v>5</v>
      </c>
      <c r="O7838" t="str">
        <f t="shared" si="1104"/>
        <v>May</v>
      </c>
      <c r="P7838" t="str">
        <f t="shared" si="1105"/>
        <v>Q2</v>
      </c>
      <c r="Q7838" t="str">
        <f t="shared" si="1106"/>
        <v>2021-05</v>
      </c>
    </row>
    <row r="7839" spans="1:17" x14ac:dyDescent="0.35">
      <c r="A7839" s="2">
        <v>44330</v>
      </c>
      <c r="B7839" t="s">
        <v>37</v>
      </c>
      <c r="C7839" t="s">
        <v>29</v>
      </c>
      <c r="D7839" t="s">
        <v>20</v>
      </c>
      <c r="E7839" s="3">
        <v>138518</v>
      </c>
      <c r="F7839" s="3">
        <v>156809</v>
      </c>
      <c r="G7839" t="s">
        <v>26</v>
      </c>
      <c r="H7839" s="3" t="s">
        <v>7869</v>
      </c>
      <c r="I7839" s="3">
        <f t="shared" si="1098"/>
        <v>18291</v>
      </c>
      <c r="J7839" s="4">
        <f t="shared" si="1099"/>
        <v>0.13204782049986283</v>
      </c>
      <c r="K7839" s="5">
        <f t="shared" si="1100"/>
        <v>1.1320478204998627</v>
      </c>
      <c r="L7839" s="4" t="str">
        <f t="shared" si="1101"/>
        <v>Over Budget</v>
      </c>
      <c r="M7839">
        <f t="shared" si="1102"/>
        <v>2021</v>
      </c>
      <c r="N7839">
        <f t="shared" si="1103"/>
        <v>5</v>
      </c>
      <c r="O7839" t="str">
        <f t="shared" si="1104"/>
        <v>May</v>
      </c>
      <c r="P7839" t="str">
        <f t="shared" si="1105"/>
        <v>Q2</v>
      </c>
      <c r="Q7839" t="str">
        <f t="shared" si="1106"/>
        <v>2021-05</v>
      </c>
    </row>
    <row r="7840" spans="1:17" x14ac:dyDescent="0.35">
      <c r="A7840" s="2">
        <v>45037</v>
      </c>
      <c r="B7840" t="s">
        <v>37</v>
      </c>
      <c r="C7840" t="s">
        <v>19</v>
      </c>
      <c r="D7840" t="s">
        <v>30</v>
      </c>
      <c r="E7840" s="3">
        <v>38691</v>
      </c>
      <c r="F7840" s="3">
        <v>74192</v>
      </c>
      <c r="G7840" t="s">
        <v>26</v>
      </c>
      <c r="H7840" s="3" t="s">
        <v>7870</v>
      </c>
      <c r="I7840" s="3">
        <f t="shared" si="1098"/>
        <v>35501</v>
      </c>
      <c r="J7840" s="4">
        <f t="shared" si="1099"/>
        <v>0.91755188545139699</v>
      </c>
      <c r="K7840" s="5">
        <f t="shared" si="1100"/>
        <v>1.9175518854513969</v>
      </c>
      <c r="L7840" s="4" t="str">
        <f t="shared" si="1101"/>
        <v>Over Budget</v>
      </c>
      <c r="M7840">
        <f t="shared" si="1102"/>
        <v>2023</v>
      </c>
      <c r="N7840">
        <f t="shared" si="1103"/>
        <v>4</v>
      </c>
      <c r="O7840" t="str">
        <f t="shared" si="1104"/>
        <v>Apr</v>
      </c>
      <c r="P7840" t="str">
        <f t="shared" si="1105"/>
        <v>Q2</v>
      </c>
      <c r="Q7840" t="str">
        <f t="shared" si="1106"/>
        <v>2023-04</v>
      </c>
    </row>
    <row r="7841" spans="1:17" x14ac:dyDescent="0.35">
      <c r="A7841" s="2">
        <v>45045</v>
      </c>
      <c r="B7841" t="s">
        <v>37</v>
      </c>
      <c r="C7841" t="s">
        <v>29</v>
      </c>
      <c r="D7841" t="s">
        <v>58</v>
      </c>
      <c r="E7841" s="3">
        <v>136421</v>
      </c>
      <c r="F7841" s="3">
        <v>91125</v>
      </c>
      <c r="G7841" t="s">
        <v>32</v>
      </c>
      <c r="H7841" s="3" t="s">
        <v>7871</v>
      </c>
      <c r="I7841" s="3">
        <f t="shared" si="1098"/>
        <v>-45296</v>
      </c>
      <c r="J7841" s="4">
        <f t="shared" si="1099"/>
        <v>-0.33203099229590755</v>
      </c>
      <c r="K7841" s="5">
        <f t="shared" si="1100"/>
        <v>0.66796900770409251</v>
      </c>
      <c r="L7841" s="4" t="str">
        <f t="shared" si="1101"/>
        <v>Under Budget</v>
      </c>
      <c r="M7841">
        <f t="shared" si="1102"/>
        <v>2023</v>
      </c>
      <c r="N7841">
        <f t="shared" si="1103"/>
        <v>4</v>
      </c>
      <c r="O7841" t="str">
        <f t="shared" si="1104"/>
        <v>Apr</v>
      </c>
      <c r="P7841" t="str">
        <f t="shared" si="1105"/>
        <v>Q2</v>
      </c>
      <c r="Q7841" t="str">
        <f t="shared" si="1106"/>
        <v>2023-04</v>
      </c>
    </row>
    <row r="7842" spans="1:17" x14ac:dyDescent="0.35">
      <c r="A7842" s="2">
        <v>44803</v>
      </c>
      <c r="B7842" t="s">
        <v>55</v>
      </c>
      <c r="C7842" t="s">
        <v>23</v>
      </c>
      <c r="D7842" t="s">
        <v>58</v>
      </c>
      <c r="E7842" s="3">
        <v>33118</v>
      </c>
      <c r="F7842" s="3">
        <v>114951</v>
      </c>
      <c r="G7842" t="s">
        <v>26</v>
      </c>
      <c r="H7842" s="3" t="s">
        <v>7872</v>
      </c>
      <c r="I7842" s="3">
        <f t="shared" si="1098"/>
        <v>81833</v>
      </c>
      <c r="J7842" s="4">
        <f t="shared" si="1099"/>
        <v>2.4709523521951811</v>
      </c>
      <c r="K7842" s="5">
        <f t="shared" si="1100"/>
        <v>3.4709523521951811</v>
      </c>
      <c r="L7842" s="4" t="str">
        <f t="shared" si="1101"/>
        <v>Over Budget</v>
      </c>
      <c r="M7842">
        <f t="shared" si="1102"/>
        <v>2022</v>
      </c>
      <c r="N7842">
        <f t="shared" si="1103"/>
        <v>8</v>
      </c>
      <c r="O7842" t="str">
        <f t="shared" si="1104"/>
        <v>Aug</v>
      </c>
      <c r="P7842" t="str">
        <f t="shared" si="1105"/>
        <v>Q3</v>
      </c>
      <c r="Q7842" t="str">
        <f t="shared" si="1106"/>
        <v>2022-08</v>
      </c>
    </row>
    <row r="7843" spans="1:17" x14ac:dyDescent="0.35">
      <c r="A7843" s="2">
        <v>44219</v>
      </c>
      <c r="B7843" t="s">
        <v>18</v>
      </c>
      <c r="C7843" t="s">
        <v>24</v>
      </c>
      <c r="D7843" t="s">
        <v>39</v>
      </c>
      <c r="E7843" s="3">
        <v>146088</v>
      </c>
      <c r="F7843" s="3">
        <v>13014</v>
      </c>
      <c r="G7843" t="s">
        <v>32</v>
      </c>
      <c r="H7843" s="3" t="s">
        <v>7873</v>
      </c>
      <c r="I7843" s="3">
        <f t="shared" si="1098"/>
        <v>-133074</v>
      </c>
      <c r="J7843" s="4">
        <f t="shared" si="1099"/>
        <v>-0.91091670773780187</v>
      </c>
      <c r="K7843" s="5">
        <f t="shared" si="1100"/>
        <v>8.9083292262198133E-2</v>
      </c>
      <c r="L7843" s="4" t="str">
        <f t="shared" si="1101"/>
        <v>Under Budget</v>
      </c>
      <c r="M7843">
        <f t="shared" si="1102"/>
        <v>2021</v>
      </c>
      <c r="N7843">
        <f t="shared" si="1103"/>
        <v>1</v>
      </c>
      <c r="O7843" t="str">
        <f t="shared" si="1104"/>
        <v>Jan</v>
      </c>
      <c r="P7843" t="str">
        <f t="shared" si="1105"/>
        <v>Q1</v>
      </c>
      <c r="Q7843" t="str">
        <f t="shared" si="1106"/>
        <v>2021-01</v>
      </c>
    </row>
    <row r="7844" spans="1:17" x14ac:dyDescent="0.35">
      <c r="A7844" s="2">
        <v>44762</v>
      </c>
      <c r="B7844" t="s">
        <v>41</v>
      </c>
      <c r="C7844" t="s">
        <v>23</v>
      </c>
      <c r="D7844" t="s">
        <v>20</v>
      </c>
      <c r="E7844" s="3">
        <v>49277</v>
      </c>
      <c r="F7844" s="3">
        <v>43258</v>
      </c>
      <c r="G7844" t="s">
        <v>26</v>
      </c>
      <c r="H7844" s="3" t="s">
        <v>7874</v>
      </c>
      <c r="I7844" s="3">
        <f t="shared" si="1098"/>
        <v>-6019</v>
      </c>
      <c r="J7844" s="4">
        <f t="shared" si="1099"/>
        <v>-0.12214623455161637</v>
      </c>
      <c r="K7844" s="5">
        <f t="shared" si="1100"/>
        <v>0.87785376544838367</v>
      </c>
      <c r="L7844" s="4" t="str">
        <f t="shared" si="1101"/>
        <v>Under Budget</v>
      </c>
      <c r="M7844">
        <f t="shared" si="1102"/>
        <v>2022</v>
      </c>
      <c r="N7844">
        <f t="shared" si="1103"/>
        <v>7</v>
      </c>
      <c r="O7844" t="str">
        <f t="shared" si="1104"/>
        <v>Jul</v>
      </c>
      <c r="P7844" t="str">
        <f t="shared" si="1105"/>
        <v>Q3</v>
      </c>
      <c r="Q7844" t="str">
        <f t="shared" si="1106"/>
        <v>2022-07</v>
      </c>
    </row>
    <row r="7845" spans="1:17" x14ac:dyDescent="0.35">
      <c r="A7845" s="2">
        <v>44962</v>
      </c>
      <c r="B7845" t="s">
        <v>41</v>
      </c>
      <c r="C7845" t="s">
        <v>19</v>
      </c>
      <c r="D7845" t="s">
        <v>58</v>
      </c>
      <c r="E7845" s="3">
        <v>111264</v>
      </c>
      <c r="F7845" s="3">
        <v>19299</v>
      </c>
      <c r="G7845" t="s">
        <v>26</v>
      </c>
      <c r="H7845" s="3" t="s">
        <v>7875</v>
      </c>
      <c r="I7845" s="3">
        <f t="shared" si="1098"/>
        <v>-91965</v>
      </c>
      <c r="J7845" s="4">
        <f t="shared" si="1099"/>
        <v>-0.82654767040552202</v>
      </c>
      <c r="K7845" s="5">
        <f t="shared" si="1100"/>
        <v>0.17345232959447801</v>
      </c>
      <c r="L7845" s="4" t="str">
        <f t="shared" si="1101"/>
        <v>Under Budget</v>
      </c>
      <c r="M7845">
        <f t="shared" si="1102"/>
        <v>2023</v>
      </c>
      <c r="N7845">
        <f t="shared" si="1103"/>
        <v>2</v>
      </c>
      <c r="O7845" t="str">
        <f t="shared" si="1104"/>
        <v>Feb</v>
      </c>
      <c r="P7845" t="str">
        <f t="shared" si="1105"/>
        <v>Q1</v>
      </c>
      <c r="Q7845" t="str">
        <f t="shared" si="1106"/>
        <v>2023-02</v>
      </c>
    </row>
    <row r="7846" spans="1:17" x14ac:dyDescent="0.35">
      <c r="A7846" s="2">
        <v>45161</v>
      </c>
      <c r="B7846" t="s">
        <v>55</v>
      </c>
      <c r="C7846" t="s">
        <v>24</v>
      </c>
      <c r="D7846" t="s">
        <v>20</v>
      </c>
      <c r="E7846" s="3">
        <v>101364</v>
      </c>
      <c r="F7846" s="3">
        <v>143235</v>
      </c>
      <c r="G7846" t="s">
        <v>32</v>
      </c>
      <c r="H7846" s="3" t="s">
        <v>7876</v>
      </c>
      <c r="I7846" s="3">
        <f t="shared" si="1098"/>
        <v>41871</v>
      </c>
      <c r="J7846" s="4">
        <f t="shared" si="1099"/>
        <v>0.41307564815910974</v>
      </c>
      <c r="K7846" s="5">
        <f t="shared" si="1100"/>
        <v>1.4130756481591098</v>
      </c>
      <c r="L7846" s="4" t="str">
        <f t="shared" si="1101"/>
        <v>Over Budget</v>
      </c>
      <c r="M7846">
        <f t="shared" si="1102"/>
        <v>2023</v>
      </c>
      <c r="N7846">
        <f t="shared" si="1103"/>
        <v>8</v>
      </c>
      <c r="O7846" t="str">
        <f t="shared" si="1104"/>
        <v>Aug</v>
      </c>
      <c r="P7846" t="str">
        <f t="shared" si="1105"/>
        <v>Q3</v>
      </c>
      <c r="Q7846" t="str">
        <f t="shared" si="1106"/>
        <v>2023-08</v>
      </c>
    </row>
    <row r="7847" spans="1:17" x14ac:dyDescent="0.35">
      <c r="A7847" s="2">
        <v>44431</v>
      </c>
      <c r="B7847" t="s">
        <v>41</v>
      </c>
      <c r="C7847" t="s">
        <v>24</v>
      </c>
      <c r="D7847" t="s">
        <v>30</v>
      </c>
      <c r="E7847" s="3">
        <v>125447</v>
      </c>
      <c r="F7847" s="3">
        <v>34009</v>
      </c>
      <c r="G7847" t="s">
        <v>26</v>
      </c>
      <c r="H7847" s="3" t="s">
        <v>7877</v>
      </c>
      <c r="I7847" s="3">
        <f t="shared" si="1098"/>
        <v>-91438</v>
      </c>
      <c r="J7847" s="4">
        <f t="shared" si="1099"/>
        <v>-0.72889746267347966</v>
      </c>
      <c r="K7847" s="5">
        <f t="shared" si="1100"/>
        <v>0.27110253732652034</v>
      </c>
      <c r="L7847" s="4" t="str">
        <f t="shared" si="1101"/>
        <v>Under Budget</v>
      </c>
      <c r="M7847">
        <f t="shared" si="1102"/>
        <v>2021</v>
      </c>
      <c r="N7847">
        <f t="shared" si="1103"/>
        <v>8</v>
      </c>
      <c r="O7847" t="str">
        <f t="shared" si="1104"/>
        <v>Aug</v>
      </c>
      <c r="P7847" t="str">
        <f t="shared" si="1105"/>
        <v>Q3</v>
      </c>
      <c r="Q7847" t="str">
        <f t="shared" si="1106"/>
        <v>2021-08</v>
      </c>
    </row>
    <row r="7848" spans="1:17" x14ac:dyDescent="0.35">
      <c r="A7848" s="2">
        <v>45192</v>
      </c>
      <c r="B7848" t="s">
        <v>41</v>
      </c>
      <c r="C7848" t="s">
        <v>24</v>
      </c>
      <c r="D7848" t="s">
        <v>39</v>
      </c>
      <c r="E7848" s="3">
        <v>97158</v>
      </c>
      <c r="F7848" s="3">
        <v>109496</v>
      </c>
      <c r="G7848" t="s">
        <v>26</v>
      </c>
      <c r="H7848" s="3" t="s">
        <v>7878</v>
      </c>
      <c r="I7848" s="3">
        <f t="shared" si="1098"/>
        <v>12338</v>
      </c>
      <c r="J7848" s="4">
        <f t="shared" si="1099"/>
        <v>0.12698902818090121</v>
      </c>
      <c r="K7848" s="5">
        <f t="shared" si="1100"/>
        <v>1.1269890281809012</v>
      </c>
      <c r="L7848" s="4" t="str">
        <f t="shared" si="1101"/>
        <v>Over Budget</v>
      </c>
      <c r="M7848">
        <f t="shared" si="1102"/>
        <v>2023</v>
      </c>
      <c r="N7848">
        <f t="shared" si="1103"/>
        <v>9</v>
      </c>
      <c r="O7848" t="str">
        <f t="shared" si="1104"/>
        <v>Sep</v>
      </c>
      <c r="P7848" t="str">
        <f t="shared" si="1105"/>
        <v>Q3</v>
      </c>
      <c r="Q7848" t="str">
        <f t="shared" si="1106"/>
        <v>2023-09</v>
      </c>
    </row>
    <row r="7849" spans="1:17" x14ac:dyDescent="0.35">
      <c r="A7849" s="2">
        <v>45279</v>
      </c>
      <c r="B7849" t="s">
        <v>37</v>
      </c>
      <c r="C7849" t="s">
        <v>43</v>
      </c>
      <c r="D7849" t="s">
        <v>25</v>
      </c>
      <c r="E7849" s="3">
        <v>92146</v>
      </c>
      <c r="F7849" s="3">
        <v>137740</v>
      </c>
      <c r="G7849" t="s">
        <v>35</v>
      </c>
      <c r="H7849" s="3" t="s">
        <v>7879</v>
      </c>
      <c r="I7849" s="3">
        <f t="shared" si="1098"/>
        <v>45594</v>
      </c>
      <c r="J7849" s="4">
        <f t="shared" si="1099"/>
        <v>0.4948017276930089</v>
      </c>
      <c r="K7849" s="5">
        <f t="shared" si="1100"/>
        <v>1.494801727693009</v>
      </c>
      <c r="L7849" s="4" t="str">
        <f t="shared" si="1101"/>
        <v>Over Budget</v>
      </c>
      <c r="M7849">
        <f t="shared" si="1102"/>
        <v>2023</v>
      </c>
      <c r="N7849">
        <f t="shared" si="1103"/>
        <v>12</v>
      </c>
      <c r="O7849" t="str">
        <f t="shared" si="1104"/>
        <v>Dec</v>
      </c>
      <c r="P7849" t="str">
        <f t="shared" si="1105"/>
        <v>Q4</v>
      </c>
      <c r="Q7849" t="str">
        <f t="shared" si="1106"/>
        <v>2023-12</v>
      </c>
    </row>
    <row r="7850" spans="1:17" x14ac:dyDescent="0.35">
      <c r="A7850" s="2">
        <v>45022</v>
      </c>
      <c r="B7850" t="s">
        <v>37</v>
      </c>
      <c r="C7850" t="s">
        <v>19</v>
      </c>
      <c r="D7850" t="s">
        <v>39</v>
      </c>
      <c r="E7850" s="3">
        <v>128066</v>
      </c>
      <c r="F7850" s="3">
        <v>167677</v>
      </c>
      <c r="G7850" t="s">
        <v>26</v>
      </c>
      <c r="H7850" s="3" t="s">
        <v>7880</v>
      </c>
      <c r="I7850" s="3">
        <f t="shared" si="1098"/>
        <v>39611</v>
      </c>
      <c r="J7850" s="4">
        <f t="shared" si="1099"/>
        <v>0.30930145393781333</v>
      </c>
      <c r="K7850" s="5">
        <f t="shared" si="1100"/>
        <v>1.3093014539378134</v>
      </c>
      <c r="L7850" s="4" t="str">
        <f t="shared" si="1101"/>
        <v>Over Budget</v>
      </c>
      <c r="M7850">
        <f t="shared" si="1102"/>
        <v>2023</v>
      </c>
      <c r="N7850">
        <f t="shared" si="1103"/>
        <v>4</v>
      </c>
      <c r="O7850" t="str">
        <f t="shared" si="1104"/>
        <v>Apr</v>
      </c>
      <c r="P7850" t="str">
        <f t="shared" si="1105"/>
        <v>Q2</v>
      </c>
      <c r="Q7850" t="str">
        <f t="shared" si="1106"/>
        <v>2023-04</v>
      </c>
    </row>
    <row r="7851" spans="1:17" x14ac:dyDescent="0.35">
      <c r="A7851" s="2">
        <v>44412</v>
      </c>
      <c r="B7851" t="s">
        <v>18</v>
      </c>
      <c r="C7851" t="s">
        <v>43</v>
      </c>
      <c r="D7851" t="s">
        <v>25</v>
      </c>
      <c r="E7851" s="3">
        <v>134411</v>
      </c>
      <c r="F7851" s="3">
        <v>64875</v>
      </c>
      <c r="G7851" t="s">
        <v>21</v>
      </c>
      <c r="H7851" s="3" t="s">
        <v>7881</v>
      </c>
      <c r="I7851" s="3">
        <f t="shared" si="1098"/>
        <v>-69536</v>
      </c>
      <c r="J7851" s="4">
        <f t="shared" si="1099"/>
        <v>-0.51733861067918552</v>
      </c>
      <c r="K7851" s="5">
        <f t="shared" si="1100"/>
        <v>0.48266138932081454</v>
      </c>
      <c r="L7851" s="4" t="str">
        <f t="shared" si="1101"/>
        <v>Under Budget</v>
      </c>
      <c r="M7851">
        <f t="shared" si="1102"/>
        <v>2021</v>
      </c>
      <c r="N7851">
        <f t="shared" si="1103"/>
        <v>8</v>
      </c>
      <c r="O7851" t="str">
        <f t="shared" si="1104"/>
        <v>Aug</v>
      </c>
      <c r="P7851" t="str">
        <f t="shared" si="1105"/>
        <v>Q3</v>
      </c>
      <c r="Q7851" t="str">
        <f t="shared" si="1106"/>
        <v>2021-08</v>
      </c>
    </row>
    <row r="7852" spans="1:17" x14ac:dyDescent="0.35">
      <c r="A7852" s="2">
        <v>44853</v>
      </c>
      <c r="B7852" t="s">
        <v>41</v>
      </c>
      <c r="C7852" t="s">
        <v>29</v>
      </c>
      <c r="D7852" t="s">
        <v>58</v>
      </c>
      <c r="E7852" s="3">
        <v>42054</v>
      </c>
      <c r="F7852" s="3">
        <v>63777</v>
      </c>
      <c r="G7852" t="s">
        <v>26</v>
      </c>
      <c r="H7852" s="3" t="s">
        <v>7882</v>
      </c>
      <c r="I7852" s="3">
        <f t="shared" si="1098"/>
        <v>21723</v>
      </c>
      <c r="J7852" s="4">
        <f t="shared" si="1099"/>
        <v>0.51655014980739045</v>
      </c>
      <c r="K7852" s="5">
        <f t="shared" si="1100"/>
        <v>1.5165501498073906</v>
      </c>
      <c r="L7852" s="4" t="str">
        <f t="shared" si="1101"/>
        <v>Over Budget</v>
      </c>
      <c r="M7852">
        <f t="shared" si="1102"/>
        <v>2022</v>
      </c>
      <c r="N7852">
        <f t="shared" si="1103"/>
        <v>10</v>
      </c>
      <c r="O7852" t="str">
        <f t="shared" si="1104"/>
        <v>Oct</v>
      </c>
      <c r="P7852" t="str">
        <f t="shared" si="1105"/>
        <v>Q4</v>
      </c>
      <c r="Q7852" t="str">
        <f t="shared" si="1106"/>
        <v>2022-10</v>
      </c>
    </row>
    <row r="7853" spans="1:17" x14ac:dyDescent="0.35">
      <c r="A7853" s="2">
        <v>45131</v>
      </c>
      <c r="B7853" t="s">
        <v>28</v>
      </c>
      <c r="C7853" t="s">
        <v>24</v>
      </c>
      <c r="D7853" t="s">
        <v>25</v>
      </c>
      <c r="E7853" s="3">
        <v>82978</v>
      </c>
      <c r="F7853" s="3">
        <v>153696</v>
      </c>
      <c r="G7853" t="s">
        <v>21</v>
      </c>
      <c r="H7853" s="3" t="s">
        <v>7883</v>
      </c>
      <c r="I7853" s="3">
        <f t="shared" si="1098"/>
        <v>70718</v>
      </c>
      <c r="J7853" s="4">
        <f t="shared" si="1099"/>
        <v>0.85224999397430645</v>
      </c>
      <c r="K7853" s="5">
        <f t="shared" si="1100"/>
        <v>1.8522499939743065</v>
      </c>
      <c r="L7853" s="4" t="str">
        <f t="shared" si="1101"/>
        <v>Over Budget</v>
      </c>
      <c r="M7853">
        <f t="shared" si="1102"/>
        <v>2023</v>
      </c>
      <c r="N7853">
        <f t="shared" si="1103"/>
        <v>7</v>
      </c>
      <c r="O7853" t="str">
        <f t="shared" si="1104"/>
        <v>Jul</v>
      </c>
      <c r="P7853" t="str">
        <f t="shared" si="1105"/>
        <v>Q3</v>
      </c>
      <c r="Q7853" t="str">
        <f t="shared" si="1106"/>
        <v>2023-07</v>
      </c>
    </row>
    <row r="7854" spans="1:17" x14ac:dyDescent="0.35">
      <c r="A7854" s="2">
        <v>44507</v>
      </c>
      <c r="B7854" t="s">
        <v>41</v>
      </c>
      <c r="C7854" t="s">
        <v>43</v>
      </c>
      <c r="D7854" t="s">
        <v>20</v>
      </c>
      <c r="E7854" s="3">
        <v>133676</v>
      </c>
      <c r="F7854" s="3">
        <v>112301</v>
      </c>
      <c r="G7854" t="s">
        <v>32</v>
      </c>
      <c r="H7854" s="3" t="s">
        <v>7884</v>
      </c>
      <c r="I7854" s="3">
        <f t="shared" si="1098"/>
        <v>-21375</v>
      </c>
      <c r="J7854" s="4">
        <f t="shared" si="1099"/>
        <v>-0.15990155300876746</v>
      </c>
      <c r="K7854" s="5">
        <f t="shared" si="1100"/>
        <v>0.84009844699123248</v>
      </c>
      <c r="L7854" s="4" t="str">
        <f t="shared" si="1101"/>
        <v>Under Budget</v>
      </c>
      <c r="M7854">
        <f t="shared" si="1102"/>
        <v>2021</v>
      </c>
      <c r="N7854">
        <f t="shared" si="1103"/>
        <v>11</v>
      </c>
      <c r="O7854" t="str">
        <f t="shared" si="1104"/>
        <v>Nov</v>
      </c>
      <c r="P7854" t="str">
        <f t="shared" si="1105"/>
        <v>Q4</v>
      </c>
      <c r="Q7854" t="str">
        <f t="shared" si="1106"/>
        <v>2021-11</v>
      </c>
    </row>
    <row r="7855" spans="1:17" x14ac:dyDescent="0.35">
      <c r="A7855" s="2">
        <v>44753</v>
      </c>
      <c r="B7855" t="s">
        <v>41</v>
      </c>
      <c r="C7855" t="s">
        <v>23</v>
      </c>
      <c r="D7855" t="s">
        <v>25</v>
      </c>
      <c r="E7855" s="3">
        <v>59015</v>
      </c>
      <c r="F7855" s="3">
        <v>57726</v>
      </c>
      <c r="G7855" t="s">
        <v>32</v>
      </c>
      <c r="H7855" s="3" t="s">
        <v>7885</v>
      </c>
      <c r="I7855" s="3">
        <f t="shared" si="1098"/>
        <v>-1289</v>
      </c>
      <c r="J7855" s="4">
        <f t="shared" si="1099"/>
        <v>-2.1841904600525291E-2</v>
      </c>
      <c r="K7855" s="5">
        <f t="shared" si="1100"/>
        <v>0.97815809539947474</v>
      </c>
      <c r="L7855" s="4" t="str">
        <f t="shared" si="1101"/>
        <v>Under Budget</v>
      </c>
      <c r="M7855">
        <f t="shared" si="1102"/>
        <v>2022</v>
      </c>
      <c r="N7855">
        <f t="shared" si="1103"/>
        <v>7</v>
      </c>
      <c r="O7855" t="str">
        <f t="shared" si="1104"/>
        <v>Jul</v>
      </c>
      <c r="P7855" t="str">
        <f t="shared" si="1105"/>
        <v>Q3</v>
      </c>
      <c r="Q7855" t="str">
        <f t="shared" si="1106"/>
        <v>2022-07</v>
      </c>
    </row>
    <row r="7856" spans="1:17" x14ac:dyDescent="0.35">
      <c r="A7856" s="2">
        <v>45168</v>
      </c>
      <c r="B7856" t="s">
        <v>18</v>
      </c>
      <c r="C7856" t="s">
        <v>43</v>
      </c>
      <c r="D7856" t="s">
        <v>58</v>
      </c>
      <c r="E7856" s="3">
        <v>17624</v>
      </c>
      <c r="F7856" s="3">
        <v>99207</v>
      </c>
      <c r="G7856" t="s">
        <v>35</v>
      </c>
      <c r="H7856" s="3" t="s">
        <v>7886</v>
      </c>
      <c r="I7856" s="3">
        <f t="shared" si="1098"/>
        <v>81583</v>
      </c>
      <c r="J7856" s="4">
        <f t="shared" si="1099"/>
        <v>4.6290853381752157</v>
      </c>
      <c r="K7856" s="5">
        <f t="shared" si="1100"/>
        <v>5.6290853381752157</v>
      </c>
      <c r="L7856" s="4" t="str">
        <f t="shared" si="1101"/>
        <v>Over Budget</v>
      </c>
      <c r="M7856">
        <f t="shared" si="1102"/>
        <v>2023</v>
      </c>
      <c r="N7856">
        <f t="shared" si="1103"/>
        <v>8</v>
      </c>
      <c r="O7856" t="str">
        <f t="shared" si="1104"/>
        <v>Aug</v>
      </c>
      <c r="P7856" t="str">
        <f t="shared" si="1105"/>
        <v>Q3</v>
      </c>
      <c r="Q7856" t="str">
        <f t="shared" si="1106"/>
        <v>2023-08</v>
      </c>
    </row>
    <row r="7857" spans="1:17" x14ac:dyDescent="0.35">
      <c r="A7857" s="2">
        <v>44453</v>
      </c>
      <c r="B7857" t="s">
        <v>28</v>
      </c>
      <c r="C7857" t="s">
        <v>34</v>
      </c>
      <c r="D7857" t="s">
        <v>58</v>
      </c>
      <c r="E7857" s="3">
        <v>93699</v>
      </c>
      <c r="F7857" s="3">
        <v>60047</v>
      </c>
      <c r="G7857" t="s">
        <v>32</v>
      </c>
      <c r="H7857" s="3" t="s">
        <v>7887</v>
      </c>
      <c r="I7857" s="3">
        <f t="shared" si="1098"/>
        <v>-33652</v>
      </c>
      <c r="J7857" s="4">
        <f t="shared" si="1099"/>
        <v>-0.35915004429076086</v>
      </c>
      <c r="K7857" s="5">
        <f t="shared" si="1100"/>
        <v>0.64084995570923919</v>
      </c>
      <c r="L7857" s="4" t="str">
        <f t="shared" si="1101"/>
        <v>Under Budget</v>
      </c>
      <c r="M7857">
        <f t="shared" si="1102"/>
        <v>2021</v>
      </c>
      <c r="N7857">
        <f t="shared" si="1103"/>
        <v>9</v>
      </c>
      <c r="O7857" t="str">
        <f t="shared" si="1104"/>
        <v>Sep</v>
      </c>
      <c r="P7857" t="str">
        <f t="shared" si="1105"/>
        <v>Q3</v>
      </c>
      <c r="Q7857" t="str">
        <f t="shared" si="1106"/>
        <v>2021-09</v>
      </c>
    </row>
    <row r="7858" spans="1:17" x14ac:dyDescent="0.35">
      <c r="A7858" s="2">
        <v>44729</v>
      </c>
      <c r="B7858" t="s">
        <v>41</v>
      </c>
      <c r="C7858" t="s">
        <v>29</v>
      </c>
      <c r="D7858" t="s">
        <v>39</v>
      </c>
      <c r="E7858" s="3">
        <v>88720</v>
      </c>
      <c r="F7858" s="3">
        <v>114785</v>
      </c>
      <c r="G7858" t="s">
        <v>21</v>
      </c>
      <c r="H7858" s="3" t="s">
        <v>7888</v>
      </c>
      <c r="I7858" s="3">
        <f t="shared" si="1098"/>
        <v>26065</v>
      </c>
      <c r="J7858" s="4">
        <f t="shared" si="1099"/>
        <v>0.29378944995491435</v>
      </c>
      <c r="K7858" s="5">
        <f t="shared" si="1100"/>
        <v>1.2937894499549143</v>
      </c>
      <c r="L7858" s="4" t="str">
        <f t="shared" si="1101"/>
        <v>Over Budget</v>
      </c>
      <c r="M7858">
        <f t="shared" si="1102"/>
        <v>2022</v>
      </c>
      <c r="N7858">
        <f t="shared" si="1103"/>
        <v>6</v>
      </c>
      <c r="O7858" t="str">
        <f t="shared" si="1104"/>
        <v>Jun</v>
      </c>
      <c r="P7858" t="str">
        <f t="shared" si="1105"/>
        <v>Q2</v>
      </c>
      <c r="Q7858" t="str">
        <f t="shared" si="1106"/>
        <v>2022-06</v>
      </c>
    </row>
    <row r="7859" spans="1:17" x14ac:dyDescent="0.35">
      <c r="A7859" s="2">
        <v>44248</v>
      </c>
      <c r="B7859" t="s">
        <v>23</v>
      </c>
      <c r="C7859" t="s">
        <v>24</v>
      </c>
      <c r="D7859" t="s">
        <v>58</v>
      </c>
      <c r="E7859" s="3">
        <v>66215</v>
      </c>
      <c r="F7859" s="3">
        <v>125155</v>
      </c>
      <c r="G7859" t="s">
        <v>32</v>
      </c>
      <c r="H7859" s="3" t="s">
        <v>7889</v>
      </c>
      <c r="I7859" s="3">
        <f t="shared" si="1098"/>
        <v>58940</v>
      </c>
      <c r="J7859" s="4">
        <f t="shared" si="1099"/>
        <v>0.89013063505248058</v>
      </c>
      <c r="K7859" s="5">
        <f t="shared" si="1100"/>
        <v>1.8901306350524805</v>
      </c>
      <c r="L7859" s="4" t="str">
        <f t="shared" si="1101"/>
        <v>Over Budget</v>
      </c>
      <c r="M7859">
        <f t="shared" si="1102"/>
        <v>2021</v>
      </c>
      <c r="N7859">
        <f t="shared" si="1103"/>
        <v>2</v>
      </c>
      <c r="O7859" t="str">
        <f t="shared" si="1104"/>
        <v>Feb</v>
      </c>
      <c r="P7859" t="str">
        <f t="shared" si="1105"/>
        <v>Q1</v>
      </c>
      <c r="Q7859" t="str">
        <f t="shared" si="1106"/>
        <v>2021-02</v>
      </c>
    </row>
    <row r="7860" spans="1:17" x14ac:dyDescent="0.35">
      <c r="A7860" s="2">
        <v>45287</v>
      </c>
      <c r="B7860" t="s">
        <v>23</v>
      </c>
      <c r="C7860" t="s">
        <v>24</v>
      </c>
      <c r="D7860" t="s">
        <v>20</v>
      </c>
      <c r="E7860" s="3">
        <v>126066</v>
      </c>
      <c r="F7860" s="3">
        <v>75124</v>
      </c>
      <c r="G7860" t="s">
        <v>32</v>
      </c>
      <c r="H7860" s="3" t="s">
        <v>7890</v>
      </c>
      <c r="I7860" s="3">
        <f t="shared" si="1098"/>
        <v>-50942</v>
      </c>
      <c r="J7860" s="4">
        <f t="shared" si="1099"/>
        <v>-0.40408992115241221</v>
      </c>
      <c r="K7860" s="5">
        <f t="shared" si="1100"/>
        <v>0.59591007884758773</v>
      </c>
      <c r="L7860" s="4" t="str">
        <f t="shared" si="1101"/>
        <v>Under Budget</v>
      </c>
      <c r="M7860">
        <f t="shared" si="1102"/>
        <v>2023</v>
      </c>
      <c r="N7860">
        <f t="shared" si="1103"/>
        <v>12</v>
      </c>
      <c r="O7860" t="str">
        <f t="shared" si="1104"/>
        <v>Dec</v>
      </c>
      <c r="P7860" t="str">
        <f t="shared" si="1105"/>
        <v>Q4</v>
      </c>
      <c r="Q7860" t="str">
        <f t="shared" si="1106"/>
        <v>2023-12</v>
      </c>
    </row>
    <row r="7861" spans="1:17" x14ac:dyDescent="0.35">
      <c r="A7861" s="2">
        <v>44496</v>
      </c>
      <c r="B7861" t="s">
        <v>28</v>
      </c>
      <c r="C7861" t="s">
        <v>29</v>
      </c>
      <c r="D7861" t="s">
        <v>25</v>
      </c>
      <c r="E7861" s="3">
        <v>72639</v>
      </c>
      <c r="F7861" s="3">
        <v>63025</v>
      </c>
      <c r="G7861" t="s">
        <v>26</v>
      </c>
      <c r="H7861" s="3" t="s">
        <v>7891</v>
      </c>
      <c r="I7861" s="3">
        <f t="shared" si="1098"/>
        <v>-9614</v>
      </c>
      <c r="J7861" s="4">
        <f t="shared" si="1099"/>
        <v>-0.13235314362807857</v>
      </c>
      <c r="K7861" s="5">
        <f t="shared" si="1100"/>
        <v>0.8676468563719214</v>
      </c>
      <c r="L7861" s="4" t="str">
        <f t="shared" si="1101"/>
        <v>Under Budget</v>
      </c>
      <c r="M7861">
        <f t="shared" si="1102"/>
        <v>2021</v>
      </c>
      <c r="N7861">
        <f t="shared" si="1103"/>
        <v>10</v>
      </c>
      <c r="O7861" t="str">
        <f t="shared" si="1104"/>
        <v>Oct</v>
      </c>
      <c r="P7861" t="str">
        <f t="shared" si="1105"/>
        <v>Q4</v>
      </c>
      <c r="Q7861" t="str">
        <f t="shared" si="1106"/>
        <v>2021-10</v>
      </c>
    </row>
    <row r="7862" spans="1:17" x14ac:dyDescent="0.35">
      <c r="A7862" s="2">
        <v>44868</v>
      </c>
      <c r="B7862" t="s">
        <v>23</v>
      </c>
      <c r="C7862" t="s">
        <v>29</v>
      </c>
      <c r="D7862" t="s">
        <v>30</v>
      </c>
      <c r="E7862" s="3">
        <v>41973</v>
      </c>
      <c r="F7862" s="3">
        <v>165126</v>
      </c>
      <c r="G7862" t="s">
        <v>21</v>
      </c>
      <c r="H7862" s="3" t="s">
        <v>7892</v>
      </c>
      <c r="I7862" s="3">
        <f t="shared" si="1098"/>
        <v>123153</v>
      </c>
      <c r="J7862" s="4">
        <f t="shared" si="1099"/>
        <v>2.9341004931741832</v>
      </c>
      <c r="K7862" s="5">
        <f t="shared" si="1100"/>
        <v>3.9341004931741832</v>
      </c>
      <c r="L7862" s="4" t="str">
        <f t="shared" si="1101"/>
        <v>Over Budget</v>
      </c>
      <c r="M7862">
        <f t="shared" si="1102"/>
        <v>2022</v>
      </c>
      <c r="N7862">
        <f t="shared" si="1103"/>
        <v>11</v>
      </c>
      <c r="O7862" t="str">
        <f t="shared" si="1104"/>
        <v>Nov</v>
      </c>
      <c r="P7862" t="str">
        <f t="shared" si="1105"/>
        <v>Q4</v>
      </c>
      <c r="Q7862" t="str">
        <f t="shared" si="1106"/>
        <v>2022-11</v>
      </c>
    </row>
    <row r="7863" spans="1:17" x14ac:dyDescent="0.35">
      <c r="A7863" s="2">
        <v>44974</v>
      </c>
      <c r="B7863" t="s">
        <v>37</v>
      </c>
      <c r="C7863" t="s">
        <v>19</v>
      </c>
      <c r="D7863" t="s">
        <v>58</v>
      </c>
      <c r="E7863" s="3">
        <v>32091</v>
      </c>
      <c r="F7863" s="3">
        <v>131491</v>
      </c>
      <c r="G7863" t="s">
        <v>21</v>
      </c>
      <c r="H7863" s="3" t="s">
        <v>7893</v>
      </c>
      <c r="I7863" s="3">
        <f t="shared" si="1098"/>
        <v>99400</v>
      </c>
      <c r="J7863" s="4">
        <f t="shared" si="1099"/>
        <v>3.0974416503069397</v>
      </c>
      <c r="K7863" s="5">
        <f t="shared" si="1100"/>
        <v>4.0974416503069397</v>
      </c>
      <c r="L7863" s="4" t="str">
        <f t="shared" si="1101"/>
        <v>Over Budget</v>
      </c>
      <c r="M7863">
        <f t="shared" si="1102"/>
        <v>2023</v>
      </c>
      <c r="N7863">
        <f t="shared" si="1103"/>
        <v>2</v>
      </c>
      <c r="O7863" t="str">
        <f t="shared" si="1104"/>
        <v>Feb</v>
      </c>
      <c r="P7863" t="str">
        <f t="shared" si="1105"/>
        <v>Q1</v>
      </c>
      <c r="Q7863" t="str">
        <f t="shared" si="1106"/>
        <v>2023-02</v>
      </c>
    </row>
    <row r="7864" spans="1:17" x14ac:dyDescent="0.35">
      <c r="A7864" s="2">
        <v>45028</v>
      </c>
      <c r="B7864" t="s">
        <v>37</v>
      </c>
      <c r="C7864" t="s">
        <v>23</v>
      </c>
      <c r="D7864" t="s">
        <v>25</v>
      </c>
      <c r="E7864" s="3">
        <v>115233</v>
      </c>
      <c r="F7864" s="3">
        <v>56718</v>
      </c>
      <c r="G7864" t="s">
        <v>21</v>
      </c>
      <c r="H7864" s="3" t="s">
        <v>7894</v>
      </c>
      <c r="I7864" s="3">
        <f t="shared" si="1098"/>
        <v>-58515</v>
      </c>
      <c r="J7864" s="4">
        <f t="shared" si="1099"/>
        <v>-0.50779724558069306</v>
      </c>
      <c r="K7864" s="5">
        <f t="shared" si="1100"/>
        <v>0.49220275441930694</v>
      </c>
      <c r="L7864" s="4" t="str">
        <f t="shared" si="1101"/>
        <v>Under Budget</v>
      </c>
      <c r="M7864">
        <f t="shared" si="1102"/>
        <v>2023</v>
      </c>
      <c r="N7864">
        <f t="shared" si="1103"/>
        <v>4</v>
      </c>
      <c r="O7864" t="str">
        <f t="shared" si="1104"/>
        <v>Apr</v>
      </c>
      <c r="P7864" t="str">
        <f t="shared" si="1105"/>
        <v>Q2</v>
      </c>
      <c r="Q7864" t="str">
        <f t="shared" si="1106"/>
        <v>2023-04</v>
      </c>
    </row>
    <row r="7865" spans="1:17" x14ac:dyDescent="0.35">
      <c r="A7865" s="2">
        <v>44428</v>
      </c>
      <c r="B7865" t="s">
        <v>28</v>
      </c>
      <c r="C7865" t="s">
        <v>29</v>
      </c>
      <c r="D7865" t="s">
        <v>39</v>
      </c>
      <c r="E7865" s="3">
        <v>147492</v>
      </c>
      <c r="F7865" s="3">
        <v>86192</v>
      </c>
      <c r="G7865" t="s">
        <v>32</v>
      </c>
      <c r="H7865" s="3" t="s">
        <v>7895</v>
      </c>
      <c r="I7865" s="3">
        <f t="shared" si="1098"/>
        <v>-61300</v>
      </c>
      <c r="J7865" s="4">
        <f t="shared" si="1099"/>
        <v>-0.4156157622108318</v>
      </c>
      <c r="K7865" s="5">
        <f t="shared" si="1100"/>
        <v>0.58438423778916826</v>
      </c>
      <c r="L7865" s="4" t="str">
        <f t="shared" si="1101"/>
        <v>Under Budget</v>
      </c>
      <c r="M7865">
        <f t="shared" si="1102"/>
        <v>2021</v>
      </c>
      <c r="N7865">
        <f t="shared" si="1103"/>
        <v>8</v>
      </c>
      <c r="O7865" t="str">
        <f t="shared" si="1104"/>
        <v>Aug</v>
      </c>
      <c r="P7865" t="str">
        <f t="shared" si="1105"/>
        <v>Q3</v>
      </c>
      <c r="Q7865" t="str">
        <f t="shared" si="1106"/>
        <v>2021-08</v>
      </c>
    </row>
    <row r="7866" spans="1:17" x14ac:dyDescent="0.35">
      <c r="A7866" s="2">
        <v>45171</v>
      </c>
      <c r="B7866" t="s">
        <v>41</v>
      </c>
      <c r="C7866" t="s">
        <v>29</v>
      </c>
      <c r="D7866" t="s">
        <v>30</v>
      </c>
      <c r="E7866" s="3">
        <v>54770</v>
      </c>
      <c r="F7866" s="3">
        <v>138373</v>
      </c>
      <c r="G7866" t="s">
        <v>21</v>
      </c>
      <c r="H7866" s="3" t="s">
        <v>7896</v>
      </c>
      <c r="I7866" s="3">
        <f t="shared" si="1098"/>
        <v>83603</v>
      </c>
      <c r="J7866" s="4">
        <f t="shared" si="1099"/>
        <v>1.5264378309293409</v>
      </c>
      <c r="K7866" s="5">
        <f t="shared" si="1100"/>
        <v>2.5264378309293409</v>
      </c>
      <c r="L7866" s="4" t="str">
        <f t="shared" si="1101"/>
        <v>Over Budget</v>
      </c>
      <c r="M7866">
        <f t="shared" si="1102"/>
        <v>2023</v>
      </c>
      <c r="N7866">
        <f t="shared" si="1103"/>
        <v>9</v>
      </c>
      <c r="O7866" t="str">
        <f t="shared" si="1104"/>
        <v>Sep</v>
      </c>
      <c r="P7866" t="str">
        <f t="shared" si="1105"/>
        <v>Q3</v>
      </c>
      <c r="Q7866" t="str">
        <f t="shared" si="1106"/>
        <v>2023-09</v>
      </c>
    </row>
    <row r="7867" spans="1:17" x14ac:dyDescent="0.35">
      <c r="A7867" s="2">
        <v>45288</v>
      </c>
      <c r="B7867" t="s">
        <v>28</v>
      </c>
      <c r="C7867" t="s">
        <v>19</v>
      </c>
      <c r="D7867" t="s">
        <v>39</v>
      </c>
      <c r="E7867" s="3">
        <v>145103</v>
      </c>
      <c r="F7867" s="3">
        <v>8409</v>
      </c>
      <c r="G7867" t="s">
        <v>32</v>
      </c>
      <c r="H7867" s="3" t="s">
        <v>7897</v>
      </c>
      <c r="I7867" s="3">
        <f t="shared" si="1098"/>
        <v>-136694</v>
      </c>
      <c r="J7867" s="4">
        <f t="shared" si="1099"/>
        <v>-0.94204806241083916</v>
      </c>
      <c r="K7867" s="5">
        <f t="shared" si="1100"/>
        <v>5.7951937589160805E-2</v>
      </c>
      <c r="L7867" s="4" t="str">
        <f t="shared" si="1101"/>
        <v>Under Budget</v>
      </c>
      <c r="M7867">
        <f t="shared" si="1102"/>
        <v>2023</v>
      </c>
      <c r="N7867">
        <f t="shared" si="1103"/>
        <v>12</v>
      </c>
      <c r="O7867" t="str">
        <f t="shared" si="1104"/>
        <v>Dec</v>
      </c>
      <c r="P7867" t="str">
        <f t="shared" si="1105"/>
        <v>Q4</v>
      </c>
      <c r="Q7867" t="str">
        <f t="shared" si="1106"/>
        <v>2023-12</v>
      </c>
    </row>
    <row r="7868" spans="1:17" x14ac:dyDescent="0.35">
      <c r="A7868" s="2">
        <v>44224</v>
      </c>
      <c r="B7868" t="s">
        <v>23</v>
      </c>
      <c r="C7868" t="s">
        <v>29</v>
      </c>
      <c r="D7868" t="s">
        <v>20</v>
      </c>
      <c r="E7868" s="3">
        <v>70068</v>
      </c>
      <c r="F7868" s="3">
        <v>50585</v>
      </c>
      <c r="G7868" t="s">
        <v>32</v>
      </c>
      <c r="H7868" s="3" t="s">
        <v>7898</v>
      </c>
      <c r="I7868" s="3">
        <f t="shared" si="1098"/>
        <v>-19483</v>
      </c>
      <c r="J7868" s="4">
        <f t="shared" si="1099"/>
        <v>-0.27805845749843011</v>
      </c>
      <c r="K7868" s="5">
        <f t="shared" si="1100"/>
        <v>0.72194154250156994</v>
      </c>
      <c r="L7868" s="4" t="str">
        <f t="shared" si="1101"/>
        <v>Under Budget</v>
      </c>
      <c r="M7868">
        <f t="shared" si="1102"/>
        <v>2021</v>
      </c>
      <c r="N7868">
        <f t="shared" si="1103"/>
        <v>1</v>
      </c>
      <c r="O7868" t="str">
        <f t="shared" si="1104"/>
        <v>Jan</v>
      </c>
      <c r="P7868" t="str">
        <f t="shared" si="1105"/>
        <v>Q1</v>
      </c>
      <c r="Q7868" t="str">
        <f t="shared" si="1106"/>
        <v>2021-01</v>
      </c>
    </row>
    <row r="7869" spans="1:17" x14ac:dyDescent="0.35">
      <c r="A7869" s="2">
        <v>45271</v>
      </c>
      <c r="B7869" t="s">
        <v>28</v>
      </c>
      <c r="C7869" t="s">
        <v>43</v>
      </c>
      <c r="D7869" t="s">
        <v>39</v>
      </c>
      <c r="E7869" s="3">
        <v>49128</v>
      </c>
      <c r="F7869" s="3">
        <v>110263</v>
      </c>
      <c r="G7869" t="s">
        <v>35</v>
      </c>
      <c r="H7869" s="3" t="s">
        <v>7899</v>
      </c>
      <c r="I7869" s="3">
        <f t="shared" si="1098"/>
        <v>61135</v>
      </c>
      <c r="J7869" s="4">
        <f t="shared" si="1099"/>
        <v>1.244402377462954</v>
      </c>
      <c r="K7869" s="5">
        <f t="shared" si="1100"/>
        <v>2.2444023774629538</v>
      </c>
      <c r="L7869" s="4" t="str">
        <f t="shared" si="1101"/>
        <v>Over Budget</v>
      </c>
      <c r="M7869">
        <f t="shared" si="1102"/>
        <v>2023</v>
      </c>
      <c r="N7869">
        <f t="shared" si="1103"/>
        <v>12</v>
      </c>
      <c r="O7869" t="str">
        <f t="shared" si="1104"/>
        <v>Dec</v>
      </c>
      <c r="P7869" t="str">
        <f t="shared" si="1105"/>
        <v>Q4</v>
      </c>
      <c r="Q7869" t="str">
        <f t="shared" si="1106"/>
        <v>2023-12</v>
      </c>
    </row>
    <row r="7870" spans="1:17" x14ac:dyDescent="0.35">
      <c r="A7870" s="2">
        <v>44787</v>
      </c>
      <c r="B7870" t="s">
        <v>23</v>
      </c>
      <c r="C7870" t="s">
        <v>34</v>
      </c>
      <c r="D7870" t="s">
        <v>25</v>
      </c>
      <c r="E7870" s="3">
        <v>102349</v>
      </c>
      <c r="F7870" s="3">
        <v>77110</v>
      </c>
      <c r="G7870" t="s">
        <v>35</v>
      </c>
      <c r="H7870" s="3" t="s">
        <v>7900</v>
      </c>
      <c r="I7870" s="3">
        <f t="shared" si="1098"/>
        <v>-25239</v>
      </c>
      <c r="J7870" s="4">
        <f t="shared" si="1099"/>
        <v>-0.24659742645262778</v>
      </c>
      <c r="K7870" s="5">
        <f t="shared" si="1100"/>
        <v>0.75340257354737228</v>
      </c>
      <c r="L7870" s="4" t="str">
        <f t="shared" si="1101"/>
        <v>Under Budget</v>
      </c>
      <c r="M7870">
        <f t="shared" si="1102"/>
        <v>2022</v>
      </c>
      <c r="N7870">
        <f t="shared" si="1103"/>
        <v>8</v>
      </c>
      <c r="O7870" t="str">
        <f t="shared" si="1104"/>
        <v>Aug</v>
      </c>
      <c r="P7870" t="str">
        <f t="shared" si="1105"/>
        <v>Q3</v>
      </c>
      <c r="Q7870" t="str">
        <f t="shared" si="1106"/>
        <v>2022-08</v>
      </c>
    </row>
    <row r="7871" spans="1:17" x14ac:dyDescent="0.35">
      <c r="A7871" s="2">
        <v>44981</v>
      </c>
      <c r="B7871" t="s">
        <v>37</v>
      </c>
      <c r="C7871" t="s">
        <v>34</v>
      </c>
      <c r="D7871" t="s">
        <v>30</v>
      </c>
      <c r="E7871" s="3">
        <v>125729</v>
      </c>
      <c r="F7871" s="3">
        <v>23384</v>
      </c>
      <c r="G7871" t="s">
        <v>32</v>
      </c>
      <c r="H7871" s="3" t="s">
        <v>7901</v>
      </c>
      <c r="I7871" s="3">
        <f t="shared" si="1098"/>
        <v>-102345</v>
      </c>
      <c r="J7871" s="4">
        <f t="shared" si="1099"/>
        <v>-0.81401267806154509</v>
      </c>
      <c r="K7871" s="5">
        <f t="shared" si="1100"/>
        <v>0.18598732193845494</v>
      </c>
      <c r="L7871" s="4" t="str">
        <f t="shared" si="1101"/>
        <v>Under Budget</v>
      </c>
      <c r="M7871">
        <f t="shared" si="1102"/>
        <v>2023</v>
      </c>
      <c r="N7871">
        <f t="shared" si="1103"/>
        <v>2</v>
      </c>
      <c r="O7871" t="str">
        <f t="shared" si="1104"/>
        <v>Feb</v>
      </c>
      <c r="P7871" t="str">
        <f t="shared" si="1105"/>
        <v>Q1</v>
      </c>
      <c r="Q7871" t="str">
        <f t="shared" si="1106"/>
        <v>2023-02</v>
      </c>
    </row>
    <row r="7872" spans="1:17" x14ac:dyDescent="0.35">
      <c r="A7872" s="2">
        <v>44816</v>
      </c>
      <c r="B7872" t="s">
        <v>28</v>
      </c>
      <c r="C7872" t="s">
        <v>34</v>
      </c>
      <c r="D7872" t="s">
        <v>39</v>
      </c>
      <c r="E7872" s="3">
        <v>47607</v>
      </c>
      <c r="F7872" s="3">
        <v>163808</v>
      </c>
      <c r="G7872" t="s">
        <v>32</v>
      </c>
      <c r="H7872" s="3" t="s">
        <v>7902</v>
      </c>
      <c r="I7872" s="3">
        <f t="shared" si="1098"/>
        <v>116201</v>
      </c>
      <c r="J7872" s="4">
        <f t="shared" si="1099"/>
        <v>2.4408385321486334</v>
      </c>
      <c r="K7872" s="5">
        <f t="shared" si="1100"/>
        <v>3.4408385321486334</v>
      </c>
      <c r="L7872" s="4" t="str">
        <f t="shared" si="1101"/>
        <v>Over Budget</v>
      </c>
      <c r="M7872">
        <f t="shared" si="1102"/>
        <v>2022</v>
      </c>
      <c r="N7872">
        <f t="shared" si="1103"/>
        <v>9</v>
      </c>
      <c r="O7872" t="str">
        <f t="shared" si="1104"/>
        <v>Sep</v>
      </c>
      <c r="P7872" t="str">
        <f t="shared" si="1105"/>
        <v>Q3</v>
      </c>
      <c r="Q7872" t="str">
        <f t="shared" si="1106"/>
        <v>2022-09</v>
      </c>
    </row>
    <row r="7873" spans="1:17" x14ac:dyDescent="0.35">
      <c r="A7873" s="2">
        <v>44782</v>
      </c>
      <c r="B7873" t="s">
        <v>55</v>
      </c>
      <c r="C7873" t="s">
        <v>29</v>
      </c>
      <c r="D7873" t="s">
        <v>39</v>
      </c>
      <c r="E7873" s="3">
        <v>82887</v>
      </c>
      <c r="F7873" s="3">
        <v>48130</v>
      </c>
      <c r="G7873" t="s">
        <v>26</v>
      </c>
      <c r="H7873" s="3" t="s">
        <v>7903</v>
      </c>
      <c r="I7873" s="3">
        <f t="shared" si="1098"/>
        <v>-34757</v>
      </c>
      <c r="J7873" s="4">
        <f t="shared" si="1099"/>
        <v>-0.41932993111103067</v>
      </c>
      <c r="K7873" s="5">
        <f t="shared" si="1100"/>
        <v>0.58067006888896933</v>
      </c>
      <c r="L7873" s="4" t="str">
        <f t="shared" si="1101"/>
        <v>Under Budget</v>
      </c>
      <c r="M7873">
        <f t="shared" si="1102"/>
        <v>2022</v>
      </c>
      <c r="N7873">
        <f t="shared" si="1103"/>
        <v>8</v>
      </c>
      <c r="O7873" t="str">
        <f t="shared" si="1104"/>
        <v>Aug</v>
      </c>
      <c r="P7873" t="str">
        <f t="shared" si="1105"/>
        <v>Q3</v>
      </c>
      <c r="Q7873" t="str">
        <f t="shared" si="1106"/>
        <v>2022-08</v>
      </c>
    </row>
    <row r="7874" spans="1:17" x14ac:dyDescent="0.35">
      <c r="A7874" s="2">
        <v>45198</v>
      </c>
      <c r="B7874" t="s">
        <v>23</v>
      </c>
      <c r="C7874" t="s">
        <v>34</v>
      </c>
      <c r="D7874" t="s">
        <v>20</v>
      </c>
      <c r="E7874" s="3">
        <v>12100</v>
      </c>
      <c r="F7874" s="3">
        <v>103944</v>
      </c>
      <c r="G7874" t="s">
        <v>35</v>
      </c>
      <c r="H7874" s="3" t="s">
        <v>7904</v>
      </c>
      <c r="I7874" s="3">
        <f t="shared" si="1098"/>
        <v>91844</v>
      </c>
      <c r="J7874" s="4">
        <f t="shared" si="1099"/>
        <v>7.5904132231404962</v>
      </c>
      <c r="K7874" s="5">
        <f t="shared" si="1100"/>
        <v>8.5904132231404962</v>
      </c>
      <c r="L7874" s="4" t="str">
        <f t="shared" si="1101"/>
        <v>Over Budget</v>
      </c>
      <c r="M7874">
        <f t="shared" si="1102"/>
        <v>2023</v>
      </c>
      <c r="N7874">
        <f t="shared" si="1103"/>
        <v>9</v>
      </c>
      <c r="O7874" t="str">
        <f t="shared" si="1104"/>
        <v>Sep</v>
      </c>
      <c r="P7874" t="str">
        <f t="shared" si="1105"/>
        <v>Q3</v>
      </c>
      <c r="Q7874" t="str">
        <f t="shared" si="1106"/>
        <v>2023-09</v>
      </c>
    </row>
    <row r="7875" spans="1:17" x14ac:dyDescent="0.35">
      <c r="A7875" s="2">
        <v>44380</v>
      </c>
      <c r="B7875" t="s">
        <v>55</v>
      </c>
      <c r="C7875" t="s">
        <v>23</v>
      </c>
      <c r="D7875" t="s">
        <v>25</v>
      </c>
      <c r="E7875" s="3">
        <v>11737</v>
      </c>
      <c r="F7875" s="3">
        <v>122084</v>
      </c>
      <c r="G7875" t="s">
        <v>21</v>
      </c>
      <c r="H7875" s="3" t="s">
        <v>7905</v>
      </c>
      <c r="I7875" s="3">
        <f t="shared" si="1098"/>
        <v>110347</v>
      </c>
      <c r="J7875" s="4">
        <f t="shared" si="1099"/>
        <v>9.401635852432479</v>
      </c>
      <c r="K7875" s="5">
        <f t="shared" si="1100"/>
        <v>10.401635852432479</v>
      </c>
      <c r="L7875" s="4" t="str">
        <f t="shared" si="1101"/>
        <v>Over Budget</v>
      </c>
      <c r="M7875">
        <f t="shared" si="1102"/>
        <v>2021</v>
      </c>
      <c r="N7875">
        <f t="shared" si="1103"/>
        <v>7</v>
      </c>
      <c r="O7875" t="str">
        <f t="shared" si="1104"/>
        <v>Jul</v>
      </c>
      <c r="P7875" t="str">
        <f t="shared" si="1105"/>
        <v>Q3</v>
      </c>
      <c r="Q7875" t="str">
        <f t="shared" si="1106"/>
        <v>2021-07</v>
      </c>
    </row>
    <row r="7876" spans="1:17" x14ac:dyDescent="0.35">
      <c r="A7876" s="2">
        <v>45243</v>
      </c>
      <c r="B7876" t="s">
        <v>37</v>
      </c>
      <c r="C7876" t="s">
        <v>43</v>
      </c>
      <c r="D7876" t="s">
        <v>39</v>
      </c>
      <c r="E7876" s="3">
        <v>136549</v>
      </c>
      <c r="F7876" s="3">
        <v>125413</v>
      </c>
      <c r="G7876" t="s">
        <v>35</v>
      </c>
      <c r="H7876" s="3" t="s">
        <v>7906</v>
      </c>
      <c r="I7876" s="3">
        <f t="shared" si="1098"/>
        <v>-11136</v>
      </c>
      <c r="J7876" s="4">
        <f t="shared" si="1099"/>
        <v>-8.1553142095511497E-2</v>
      </c>
      <c r="K7876" s="5">
        <f t="shared" si="1100"/>
        <v>0.91844685790448855</v>
      </c>
      <c r="L7876" s="4" t="str">
        <f t="shared" si="1101"/>
        <v>Under Budget</v>
      </c>
      <c r="M7876">
        <f t="shared" si="1102"/>
        <v>2023</v>
      </c>
      <c r="N7876">
        <f t="shared" si="1103"/>
        <v>11</v>
      </c>
      <c r="O7876" t="str">
        <f t="shared" si="1104"/>
        <v>Nov</v>
      </c>
      <c r="P7876" t="str">
        <f t="shared" si="1105"/>
        <v>Q4</v>
      </c>
      <c r="Q7876" t="str">
        <f t="shared" si="1106"/>
        <v>2023-11</v>
      </c>
    </row>
    <row r="7877" spans="1:17" x14ac:dyDescent="0.35">
      <c r="A7877" s="2">
        <v>44325</v>
      </c>
      <c r="B7877" t="s">
        <v>41</v>
      </c>
      <c r="C7877" t="s">
        <v>34</v>
      </c>
      <c r="D7877" t="s">
        <v>25</v>
      </c>
      <c r="E7877" s="3">
        <v>149511</v>
      </c>
      <c r="F7877" s="3">
        <v>151130</v>
      </c>
      <c r="G7877" t="s">
        <v>35</v>
      </c>
      <c r="H7877" s="3" t="s">
        <v>7907</v>
      </c>
      <c r="I7877" s="3">
        <f t="shared" ref="I7877:I7940" si="1107">F7877-E7877</f>
        <v>1619</v>
      </c>
      <c r="J7877" s="4">
        <f t="shared" ref="J7877:J7940" si="1108">IFERROR(I7877/E7877,0)</f>
        <v>1.0828634682397951E-2</v>
      </c>
      <c r="K7877" s="5">
        <f t="shared" ref="K7877:K7940" si="1109">IFERROR(F7877/E7877,0)</f>
        <v>1.010828634682398</v>
      </c>
      <c r="L7877" s="4" t="str">
        <f t="shared" ref="L7877:L7940" si="1110">IF(I7877&gt;0,"Over Budget",IF(I7877&lt;0,"Under Budget","On Budget"))</f>
        <v>Over Budget</v>
      </c>
      <c r="M7877">
        <f t="shared" ref="M7877:M7940" si="1111">YEAR(A7877)</f>
        <v>2021</v>
      </c>
      <c r="N7877">
        <f t="shared" ref="N7877:N7940" si="1112">MONTH(A7877)</f>
        <v>5</v>
      </c>
      <c r="O7877" t="str">
        <f t="shared" ref="O7877:O7940" si="1113">TEXT(A7877,"mmm")</f>
        <v>May</v>
      </c>
      <c r="P7877" t="str">
        <f t="shared" ref="P7877:P7940" si="1114">"Q"&amp;ROUNDUP(MONTH(A7877)/3,0)</f>
        <v>Q2</v>
      </c>
      <c r="Q7877" t="str">
        <f t="shared" ref="Q7877:Q7940" si="1115">TEXT(A7877,"yyyy-mm")</f>
        <v>2021-05</v>
      </c>
    </row>
    <row r="7878" spans="1:17" x14ac:dyDescent="0.35">
      <c r="A7878" s="2">
        <v>44487</v>
      </c>
      <c r="B7878" t="s">
        <v>23</v>
      </c>
      <c r="C7878" t="s">
        <v>24</v>
      </c>
      <c r="D7878" t="s">
        <v>58</v>
      </c>
      <c r="E7878" s="3">
        <v>137152</v>
      </c>
      <c r="F7878" s="3">
        <v>61260</v>
      </c>
      <c r="G7878" t="s">
        <v>35</v>
      </c>
      <c r="H7878" s="3" t="s">
        <v>7908</v>
      </c>
      <c r="I7878" s="3">
        <f t="shared" si="1107"/>
        <v>-75892</v>
      </c>
      <c r="J7878" s="4">
        <f t="shared" si="1108"/>
        <v>-0.55334227718152118</v>
      </c>
      <c r="K7878" s="5">
        <f t="shared" si="1109"/>
        <v>0.44665772281847876</v>
      </c>
      <c r="L7878" s="4" t="str">
        <f t="shared" si="1110"/>
        <v>Under Budget</v>
      </c>
      <c r="M7878">
        <f t="shared" si="1111"/>
        <v>2021</v>
      </c>
      <c r="N7878">
        <f t="shared" si="1112"/>
        <v>10</v>
      </c>
      <c r="O7878" t="str">
        <f t="shared" si="1113"/>
        <v>Oct</v>
      </c>
      <c r="P7878" t="str">
        <f t="shared" si="1114"/>
        <v>Q4</v>
      </c>
      <c r="Q7878" t="str">
        <f t="shared" si="1115"/>
        <v>2021-10</v>
      </c>
    </row>
    <row r="7879" spans="1:17" x14ac:dyDescent="0.35">
      <c r="A7879" s="2">
        <v>44697</v>
      </c>
      <c r="B7879" t="s">
        <v>41</v>
      </c>
      <c r="C7879" t="s">
        <v>29</v>
      </c>
      <c r="D7879" t="s">
        <v>20</v>
      </c>
      <c r="E7879" s="3">
        <v>134565</v>
      </c>
      <c r="F7879" s="3">
        <v>93398</v>
      </c>
      <c r="G7879" t="s">
        <v>21</v>
      </c>
      <c r="H7879" s="3" t="s">
        <v>7909</v>
      </c>
      <c r="I7879" s="3">
        <f t="shared" si="1107"/>
        <v>-41167</v>
      </c>
      <c r="J7879" s="4">
        <f t="shared" si="1108"/>
        <v>-0.30592650392003862</v>
      </c>
      <c r="K7879" s="5">
        <f t="shared" si="1109"/>
        <v>0.69407349607996138</v>
      </c>
      <c r="L7879" s="4" t="str">
        <f t="shared" si="1110"/>
        <v>Under Budget</v>
      </c>
      <c r="M7879">
        <f t="shared" si="1111"/>
        <v>2022</v>
      </c>
      <c r="N7879">
        <f t="shared" si="1112"/>
        <v>5</v>
      </c>
      <c r="O7879" t="str">
        <f t="shared" si="1113"/>
        <v>May</v>
      </c>
      <c r="P7879" t="str">
        <f t="shared" si="1114"/>
        <v>Q2</v>
      </c>
      <c r="Q7879" t="str">
        <f t="shared" si="1115"/>
        <v>2022-05</v>
      </c>
    </row>
    <row r="7880" spans="1:17" x14ac:dyDescent="0.35">
      <c r="A7880" s="2">
        <v>44382</v>
      </c>
      <c r="B7880" t="s">
        <v>37</v>
      </c>
      <c r="C7880" t="s">
        <v>43</v>
      </c>
      <c r="D7880" t="s">
        <v>20</v>
      </c>
      <c r="E7880" s="3">
        <v>36507</v>
      </c>
      <c r="F7880" s="3">
        <v>167074</v>
      </c>
      <c r="G7880" t="s">
        <v>32</v>
      </c>
      <c r="H7880" s="3" t="s">
        <v>7910</v>
      </c>
      <c r="I7880" s="3">
        <f t="shared" si="1107"/>
        <v>130567</v>
      </c>
      <c r="J7880" s="4">
        <f t="shared" si="1108"/>
        <v>3.5764921795819982</v>
      </c>
      <c r="K7880" s="5">
        <f t="shared" si="1109"/>
        <v>4.5764921795819982</v>
      </c>
      <c r="L7880" s="4" t="str">
        <f t="shared" si="1110"/>
        <v>Over Budget</v>
      </c>
      <c r="M7880">
        <f t="shared" si="1111"/>
        <v>2021</v>
      </c>
      <c r="N7880">
        <f t="shared" si="1112"/>
        <v>7</v>
      </c>
      <c r="O7880" t="str">
        <f t="shared" si="1113"/>
        <v>Jul</v>
      </c>
      <c r="P7880" t="str">
        <f t="shared" si="1114"/>
        <v>Q3</v>
      </c>
      <c r="Q7880" t="str">
        <f t="shared" si="1115"/>
        <v>2021-07</v>
      </c>
    </row>
    <row r="7881" spans="1:17" x14ac:dyDescent="0.35">
      <c r="A7881" s="2">
        <v>44675</v>
      </c>
      <c r="B7881" t="s">
        <v>41</v>
      </c>
      <c r="C7881" t="s">
        <v>23</v>
      </c>
      <c r="D7881" t="s">
        <v>20</v>
      </c>
      <c r="E7881" s="3">
        <v>63678</v>
      </c>
      <c r="F7881" s="3">
        <v>85045</v>
      </c>
      <c r="G7881" t="s">
        <v>35</v>
      </c>
      <c r="H7881" s="3" t="s">
        <v>7911</v>
      </c>
      <c r="I7881" s="3">
        <f t="shared" si="1107"/>
        <v>21367</v>
      </c>
      <c r="J7881" s="4">
        <f t="shared" si="1108"/>
        <v>0.33554759885674801</v>
      </c>
      <c r="K7881" s="5">
        <f t="shared" si="1109"/>
        <v>1.335547598856748</v>
      </c>
      <c r="L7881" s="4" t="str">
        <f t="shared" si="1110"/>
        <v>Over Budget</v>
      </c>
      <c r="M7881">
        <f t="shared" si="1111"/>
        <v>2022</v>
      </c>
      <c r="N7881">
        <f t="shared" si="1112"/>
        <v>4</v>
      </c>
      <c r="O7881" t="str">
        <f t="shared" si="1113"/>
        <v>Apr</v>
      </c>
      <c r="P7881" t="str">
        <f t="shared" si="1114"/>
        <v>Q2</v>
      </c>
      <c r="Q7881" t="str">
        <f t="shared" si="1115"/>
        <v>2022-04</v>
      </c>
    </row>
    <row r="7882" spans="1:17" x14ac:dyDescent="0.35">
      <c r="A7882" s="2">
        <v>44688</v>
      </c>
      <c r="B7882" t="s">
        <v>23</v>
      </c>
      <c r="C7882" t="s">
        <v>34</v>
      </c>
      <c r="D7882" t="s">
        <v>25</v>
      </c>
      <c r="E7882" s="3">
        <v>139599</v>
      </c>
      <c r="F7882" s="3">
        <v>28918</v>
      </c>
      <c r="G7882" t="s">
        <v>35</v>
      </c>
      <c r="H7882" s="3" t="s">
        <v>7912</v>
      </c>
      <c r="I7882" s="3">
        <f t="shared" si="1107"/>
        <v>-110681</v>
      </c>
      <c r="J7882" s="4">
        <f t="shared" si="1108"/>
        <v>-0.79284951897936229</v>
      </c>
      <c r="K7882" s="5">
        <f t="shared" si="1109"/>
        <v>0.20715048102063768</v>
      </c>
      <c r="L7882" s="4" t="str">
        <f t="shared" si="1110"/>
        <v>Under Budget</v>
      </c>
      <c r="M7882">
        <f t="shared" si="1111"/>
        <v>2022</v>
      </c>
      <c r="N7882">
        <f t="shared" si="1112"/>
        <v>5</v>
      </c>
      <c r="O7882" t="str">
        <f t="shared" si="1113"/>
        <v>May</v>
      </c>
      <c r="P7882" t="str">
        <f t="shared" si="1114"/>
        <v>Q2</v>
      </c>
      <c r="Q7882" t="str">
        <f t="shared" si="1115"/>
        <v>2022-05</v>
      </c>
    </row>
    <row r="7883" spans="1:17" x14ac:dyDescent="0.35">
      <c r="A7883" s="2">
        <v>44709</v>
      </c>
      <c r="B7883" t="s">
        <v>18</v>
      </c>
      <c r="C7883" t="s">
        <v>23</v>
      </c>
      <c r="D7883" t="s">
        <v>39</v>
      </c>
      <c r="E7883" s="3">
        <v>121954</v>
      </c>
      <c r="F7883" s="3">
        <v>126581</v>
      </c>
      <c r="G7883" t="s">
        <v>32</v>
      </c>
      <c r="H7883" s="3" t="s">
        <v>7913</v>
      </c>
      <c r="I7883" s="3">
        <f t="shared" si="1107"/>
        <v>4627</v>
      </c>
      <c r="J7883" s="4">
        <f t="shared" si="1108"/>
        <v>3.7940534955803011E-2</v>
      </c>
      <c r="K7883" s="5">
        <f t="shared" si="1109"/>
        <v>1.0379405349558031</v>
      </c>
      <c r="L7883" s="4" t="str">
        <f t="shared" si="1110"/>
        <v>Over Budget</v>
      </c>
      <c r="M7883">
        <f t="shared" si="1111"/>
        <v>2022</v>
      </c>
      <c r="N7883">
        <f t="shared" si="1112"/>
        <v>5</v>
      </c>
      <c r="O7883" t="str">
        <f t="shared" si="1113"/>
        <v>May</v>
      </c>
      <c r="P7883" t="str">
        <f t="shared" si="1114"/>
        <v>Q2</v>
      </c>
      <c r="Q7883" t="str">
        <f t="shared" si="1115"/>
        <v>2022-05</v>
      </c>
    </row>
    <row r="7884" spans="1:17" x14ac:dyDescent="0.35">
      <c r="A7884" s="2">
        <v>45287</v>
      </c>
      <c r="B7884" t="s">
        <v>23</v>
      </c>
      <c r="C7884" t="s">
        <v>29</v>
      </c>
      <c r="D7884" t="s">
        <v>39</v>
      </c>
      <c r="E7884" s="3">
        <v>136702</v>
      </c>
      <c r="F7884" s="3">
        <v>31807</v>
      </c>
      <c r="G7884" t="s">
        <v>32</v>
      </c>
      <c r="H7884" s="3" t="s">
        <v>7914</v>
      </c>
      <c r="I7884" s="3">
        <f t="shared" si="1107"/>
        <v>-104895</v>
      </c>
      <c r="J7884" s="4">
        <f t="shared" si="1108"/>
        <v>-0.76732600839782883</v>
      </c>
      <c r="K7884" s="5">
        <f t="shared" si="1109"/>
        <v>0.23267399160217114</v>
      </c>
      <c r="L7884" s="4" t="str">
        <f t="shared" si="1110"/>
        <v>Under Budget</v>
      </c>
      <c r="M7884">
        <f t="shared" si="1111"/>
        <v>2023</v>
      </c>
      <c r="N7884">
        <f t="shared" si="1112"/>
        <v>12</v>
      </c>
      <c r="O7884" t="str">
        <f t="shared" si="1113"/>
        <v>Dec</v>
      </c>
      <c r="P7884" t="str">
        <f t="shared" si="1114"/>
        <v>Q4</v>
      </c>
      <c r="Q7884" t="str">
        <f t="shared" si="1115"/>
        <v>2023-12</v>
      </c>
    </row>
    <row r="7885" spans="1:17" x14ac:dyDescent="0.35">
      <c r="A7885" s="2">
        <v>44663</v>
      </c>
      <c r="B7885" t="s">
        <v>23</v>
      </c>
      <c r="C7885" t="s">
        <v>34</v>
      </c>
      <c r="D7885" t="s">
        <v>25</v>
      </c>
      <c r="E7885" s="3">
        <v>19539</v>
      </c>
      <c r="F7885" s="3">
        <v>70739</v>
      </c>
      <c r="G7885" t="s">
        <v>26</v>
      </c>
      <c r="H7885" s="3" t="s">
        <v>7915</v>
      </c>
      <c r="I7885" s="3">
        <f t="shared" si="1107"/>
        <v>51200</v>
      </c>
      <c r="J7885" s="4">
        <f t="shared" si="1108"/>
        <v>2.6204002251906444</v>
      </c>
      <c r="K7885" s="5">
        <f t="shared" si="1109"/>
        <v>3.6204002251906444</v>
      </c>
      <c r="L7885" s="4" t="str">
        <f t="shared" si="1110"/>
        <v>Over Budget</v>
      </c>
      <c r="M7885">
        <f t="shared" si="1111"/>
        <v>2022</v>
      </c>
      <c r="N7885">
        <f t="shared" si="1112"/>
        <v>4</v>
      </c>
      <c r="O7885" t="str">
        <f t="shared" si="1113"/>
        <v>Apr</v>
      </c>
      <c r="P7885" t="str">
        <f t="shared" si="1114"/>
        <v>Q2</v>
      </c>
      <c r="Q7885" t="str">
        <f t="shared" si="1115"/>
        <v>2022-04</v>
      </c>
    </row>
    <row r="7886" spans="1:17" x14ac:dyDescent="0.35">
      <c r="A7886" s="2">
        <v>44481</v>
      </c>
      <c r="B7886" t="s">
        <v>55</v>
      </c>
      <c r="C7886" t="s">
        <v>24</v>
      </c>
      <c r="D7886" t="s">
        <v>25</v>
      </c>
      <c r="E7886" s="3">
        <v>89398</v>
      </c>
      <c r="F7886" s="3">
        <v>122321</v>
      </c>
      <c r="G7886" t="s">
        <v>35</v>
      </c>
      <c r="H7886" s="3" t="s">
        <v>7916</v>
      </c>
      <c r="I7886" s="3">
        <f t="shared" si="1107"/>
        <v>32923</v>
      </c>
      <c r="J7886" s="4">
        <f t="shared" si="1108"/>
        <v>0.36827445804156694</v>
      </c>
      <c r="K7886" s="5">
        <f t="shared" si="1109"/>
        <v>1.3682744580415669</v>
      </c>
      <c r="L7886" s="4" t="str">
        <f t="shared" si="1110"/>
        <v>Over Budget</v>
      </c>
      <c r="M7886">
        <f t="shared" si="1111"/>
        <v>2021</v>
      </c>
      <c r="N7886">
        <f t="shared" si="1112"/>
        <v>10</v>
      </c>
      <c r="O7886" t="str">
        <f t="shared" si="1113"/>
        <v>Oct</v>
      </c>
      <c r="P7886" t="str">
        <f t="shared" si="1114"/>
        <v>Q4</v>
      </c>
      <c r="Q7886" t="str">
        <f t="shared" si="1115"/>
        <v>2021-10</v>
      </c>
    </row>
    <row r="7887" spans="1:17" x14ac:dyDescent="0.35">
      <c r="A7887" s="2">
        <v>44797</v>
      </c>
      <c r="B7887" t="s">
        <v>18</v>
      </c>
      <c r="C7887" t="s">
        <v>43</v>
      </c>
      <c r="D7887" t="s">
        <v>58</v>
      </c>
      <c r="E7887" s="3">
        <v>130263</v>
      </c>
      <c r="F7887" s="3">
        <v>152390</v>
      </c>
      <c r="G7887" t="s">
        <v>32</v>
      </c>
      <c r="H7887" s="3" t="s">
        <v>7917</v>
      </c>
      <c r="I7887" s="3">
        <f t="shared" si="1107"/>
        <v>22127</v>
      </c>
      <c r="J7887" s="4">
        <f t="shared" si="1108"/>
        <v>0.16986404427964963</v>
      </c>
      <c r="K7887" s="5">
        <f t="shared" si="1109"/>
        <v>1.1698640442796497</v>
      </c>
      <c r="L7887" s="4" t="str">
        <f t="shared" si="1110"/>
        <v>Over Budget</v>
      </c>
      <c r="M7887">
        <f t="shared" si="1111"/>
        <v>2022</v>
      </c>
      <c r="N7887">
        <f t="shared" si="1112"/>
        <v>8</v>
      </c>
      <c r="O7887" t="str">
        <f t="shared" si="1113"/>
        <v>Aug</v>
      </c>
      <c r="P7887" t="str">
        <f t="shared" si="1114"/>
        <v>Q3</v>
      </c>
      <c r="Q7887" t="str">
        <f t="shared" si="1115"/>
        <v>2022-08</v>
      </c>
    </row>
    <row r="7888" spans="1:17" x14ac:dyDescent="0.35">
      <c r="A7888" s="2">
        <v>44385</v>
      </c>
      <c r="B7888" t="s">
        <v>18</v>
      </c>
      <c r="C7888" t="s">
        <v>24</v>
      </c>
      <c r="D7888" t="s">
        <v>30</v>
      </c>
      <c r="E7888" s="3">
        <v>11854</v>
      </c>
      <c r="F7888" s="3">
        <v>90419</v>
      </c>
      <c r="G7888" t="s">
        <v>21</v>
      </c>
      <c r="H7888" s="3" t="s">
        <v>7918</v>
      </c>
      <c r="I7888" s="3">
        <f t="shared" si="1107"/>
        <v>78565</v>
      </c>
      <c r="J7888" s="4">
        <f t="shared" si="1108"/>
        <v>6.6277206006411342</v>
      </c>
      <c r="K7888" s="5">
        <f t="shared" si="1109"/>
        <v>7.6277206006411342</v>
      </c>
      <c r="L7888" s="4" t="str">
        <f t="shared" si="1110"/>
        <v>Over Budget</v>
      </c>
      <c r="M7888">
        <f t="shared" si="1111"/>
        <v>2021</v>
      </c>
      <c r="N7888">
        <f t="shared" si="1112"/>
        <v>7</v>
      </c>
      <c r="O7888" t="str">
        <f t="shared" si="1113"/>
        <v>Jul</v>
      </c>
      <c r="P7888" t="str">
        <f t="shared" si="1114"/>
        <v>Q3</v>
      </c>
      <c r="Q7888" t="str">
        <f t="shared" si="1115"/>
        <v>2021-07</v>
      </c>
    </row>
    <row r="7889" spans="1:17" x14ac:dyDescent="0.35">
      <c r="A7889" s="2">
        <v>45185</v>
      </c>
      <c r="B7889" t="s">
        <v>18</v>
      </c>
      <c r="C7889" t="s">
        <v>34</v>
      </c>
      <c r="D7889" t="s">
        <v>30</v>
      </c>
      <c r="E7889" s="3">
        <v>53904</v>
      </c>
      <c r="F7889" s="3">
        <v>64801</v>
      </c>
      <c r="G7889" t="s">
        <v>21</v>
      </c>
      <c r="H7889" s="3" t="s">
        <v>7919</v>
      </c>
      <c r="I7889" s="3">
        <f t="shared" si="1107"/>
        <v>10897</v>
      </c>
      <c r="J7889" s="4">
        <f t="shared" si="1108"/>
        <v>0.20215568417928167</v>
      </c>
      <c r="K7889" s="5">
        <f t="shared" si="1109"/>
        <v>1.2021556841792818</v>
      </c>
      <c r="L7889" s="4" t="str">
        <f t="shared" si="1110"/>
        <v>Over Budget</v>
      </c>
      <c r="M7889">
        <f t="shared" si="1111"/>
        <v>2023</v>
      </c>
      <c r="N7889">
        <f t="shared" si="1112"/>
        <v>9</v>
      </c>
      <c r="O7889" t="str">
        <f t="shared" si="1113"/>
        <v>Sep</v>
      </c>
      <c r="P7889" t="str">
        <f t="shared" si="1114"/>
        <v>Q3</v>
      </c>
      <c r="Q7889" t="str">
        <f t="shared" si="1115"/>
        <v>2023-09</v>
      </c>
    </row>
    <row r="7890" spans="1:17" x14ac:dyDescent="0.35">
      <c r="A7890" s="2">
        <v>45086</v>
      </c>
      <c r="B7890" t="s">
        <v>23</v>
      </c>
      <c r="C7890" t="s">
        <v>19</v>
      </c>
      <c r="D7890" t="s">
        <v>20</v>
      </c>
      <c r="E7890" s="3">
        <v>32434</v>
      </c>
      <c r="F7890" s="3">
        <v>127901</v>
      </c>
      <c r="G7890" t="s">
        <v>26</v>
      </c>
      <c r="H7890" s="3" t="s">
        <v>7920</v>
      </c>
      <c r="I7890" s="3">
        <f t="shared" si="1107"/>
        <v>95467</v>
      </c>
      <c r="J7890" s="4">
        <f t="shared" si="1108"/>
        <v>2.9434235678608869</v>
      </c>
      <c r="K7890" s="5">
        <f t="shared" si="1109"/>
        <v>3.9434235678608869</v>
      </c>
      <c r="L7890" s="4" t="str">
        <f t="shared" si="1110"/>
        <v>Over Budget</v>
      </c>
      <c r="M7890">
        <f t="shared" si="1111"/>
        <v>2023</v>
      </c>
      <c r="N7890">
        <f t="shared" si="1112"/>
        <v>6</v>
      </c>
      <c r="O7890" t="str">
        <f t="shared" si="1113"/>
        <v>Jun</v>
      </c>
      <c r="P7890" t="str">
        <f t="shared" si="1114"/>
        <v>Q2</v>
      </c>
      <c r="Q7890" t="str">
        <f t="shared" si="1115"/>
        <v>2023-06</v>
      </c>
    </row>
    <row r="7891" spans="1:17" x14ac:dyDescent="0.35">
      <c r="A7891" s="2">
        <v>44584</v>
      </c>
      <c r="B7891" t="s">
        <v>37</v>
      </c>
      <c r="C7891" t="s">
        <v>43</v>
      </c>
      <c r="D7891" t="s">
        <v>39</v>
      </c>
      <c r="E7891" s="3">
        <v>47845</v>
      </c>
      <c r="F7891" s="3">
        <v>72385</v>
      </c>
      <c r="G7891" t="s">
        <v>35</v>
      </c>
      <c r="H7891" s="3" t="s">
        <v>7921</v>
      </c>
      <c r="I7891" s="3">
        <f t="shared" si="1107"/>
        <v>24540</v>
      </c>
      <c r="J7891" s="4">
        <f t="shared" si="1108"/>
        <v>0.51290625979726201</v>
      </c>
      <c r="K7891" s="5">
        <f t="shared" si="1109"/>
        <v>1.512906259797262</v>
      </c>
      <c r="L7891" s="4" t="str">
        <f t="shared" si="1110"/>
        <v>Over Budget</v>
      </c>
      <c r="M7891">
        <f t="shared" si="1111"/>
        <v>2022</v>
      </c>
      <c r="N7891">
        <f t="shared" si="1112"/>
        <v>1</v>
      </c>
      <c r="O7891" t="str">
        <f t="shared" si="1113"/>
        <v>Jan</v>
      </c>
      <c r="P7891" t="str">
        <f t="shared" si="1114"/>
        <v>Q1</v>
      </c>
      <c r="Q7891" t="str">
        <f t="shared" si="1115"/>
        <v>2022-01</v>
      </c>
    </row>
    <row r="7892" spans="1:17" x14ac:dyDescent="0.35">
      <c r="A7892" s="2">
        <v>44437</v>
      </c>
      <c r="B7892" t="s">
        <v>18</v>
      </c>
      <c r="C7892" t="s">
        <v>23</v>
      </c>
      <c r="D7892" t="s">
        <v>20</v>
      </c>
      <c r="E7892" s="3">
        <v>48108</v>
      </c>
      <c r="F7892" s="3">
        <v>59719</v>
      </c>
      <c r="G7892" t="s">
        <v>32</v>
      </c>
      <c r="H7892" s="3" t="s">
        <v>7922</v>
      </c>
      <c r="I7892" s="3">
        <f t="shared" si="1107"/>
        <v>11611</v>
      </c>
      <c r="J7892" s="4">
        <f t="shared" si="1108"/>
        <v>0.24135278955683045</v>
      </c>
      <c r="K7892" s="5">
        <f t="shared" si="1109"/>
        <v>1.2413527895568304</v>
      </c>
      <c r="L7892" s="4" t="str">
        <f t="shared" si="1110"/>
        <v>Over Budget</v>
      </c>
      <c r="M7892">
        <f t="shared" si="1111"/>
        <v>2021</v>
      </c>
      <c r="N7892">
        <f t="shared" si="1112"/>
        <v>8</v>
      </c>
      <c r="O7892" t="str">
        <f t="shared" si="1113"/>
        <v>Aug</v>
      </c>
      <c r="P7892" t="str">
        <f t="shared" si="1114"/>
        <v>Q3</v>
      </c>
      <c r="Q7892" t="str">
        <f t="shared" si="1115"/>
        <v>2021-08</v>
      </c>
    </row>
    <row r="7893" spans="1:17" x14ac:dyDescent="0.35">
      <c r="A7893" s="2">
        <v>44613</v>
      </c>
      <c r="B7893" t="s">
        <v>28</v>
      </c>
      <c r="C7893" t="s">
        <v>34</v>
      </c>
      <c r="D7893" t="s">
        <v>39</v>
      </c>
      <c r="E7893" s="3">
        <v>133280</v>
      </c>
      <c r="F7893" s="3">
        <v>112352</v>
      </c>
      <c r="G7893" t="s">
        <v>21</v>
      </c>
      <c r="H7893" s="3" t="s">
        <v>7923</v>
      </c>
      <c r="I7893" s="3">
        <f t="shared" si="1107"/>
        <v>-20928</v>
      </c>
      <c r="J7893" s="4">
        <f t="shared" si="1108"/>
        <v>-0.15702280912364946</v>
      </c>
      <c r="K7893" s="5">
        <f t="shared" si="1109"/>
        <v>0.84297719087635059</v>
      </c>
      <c r="L7893" s="4" t="str">
        <f t="shared" si="1110"/>
        <v>Under Budget</v>
      </c>
      <c r="M7893">
        <f t="shared" si="1111"/>
        <v>2022</v>
      </c>
      <c r="N7893">
        <f t="shared" si="1112"/>
        <v>2</v>
      </c>
      <c r="O7893" t="str">
        <f t="shared" si="1113"/>
        <v>Feb</v>
      </c>
      <c r="P7893" t="str">
        <f t="shared" si="1114"/>
        <v>Q1</v>
      </c>
      <c r="Q7893" t="str">
        <f t="shared" si="1115"/>
        <v>2022-02</v>
      </c>
    </row>
    <row r="7894" spans="1:17" x14ac:dyDescent="0.35">
      <c r="A7894" s="2">
        <v>44372</v>
      </c>
      <c r="B7894" t="s">
        <v>41</v>
      </c>
      <c r="C7894" t="s">
        <v>24</v>
      </c>
      <c r="D7894" t="s">
        <v>39</v>
      </c>
      <c r="E7894" s="3">
        <v>88907</v>
      </c>
      <c r="F7894" s="3">
        <v>137453</v>
      </c>
      <c r="G7894" t="s">
        <v>26</v>
      </c>
      <c r="H7894" s="3" t="s">
        <v>7924</v>
      </c>
      <c r="I7894" s="3">
        <f t="shared" si="1107"/>
        <v>48546</v>
      </c>
      <c r="J7894" s="4">
        <f t="shared" si="1108"/>
        <v>0.54603124613360032</v>
      </c>
      <c r="K7894" s="5">
        <f t="shared" si="1109"/>
        <v>1.5460312461336003</v>
      </c>
      <c r="L7894" s="4" t="str">
        <f t="shared" si="1110"/>
        <v>Over Budget</v>
      </c>
      <c r="M7894">
        <f t="shared" si="1111"/>
        <v>2021</v>
      </c>
      <c r="N7894">
        <f t="shared" si="1112"/>
        <v>6</v>
      </c>
      <c r="O7894" t="str">
        <f t="shared" si="1113"/>
        <v>Jun</v>
      </c>
      <c r="P7894" t="str">
        <f t="shared" si="1114"/>
        <v>Q2</v>
      </c>
      <c r="Q7894" t="str">
        <f t="shared" si="1115"/>
        <v>2021-06</v>
      </c>
    </row>
    <row r="7895" spans="1:17" x14ac:dyDescent="0.35">
      <c r="A7895" s="2">
        <v>44583</v>
      </c>
      <c r="B7895" t="s">
        <v>37</v>
      </c>
      <c r="C7895" t="s">
        <v>29</v>
      </c>
      <c r="D7895" t="s">
        <v>58</v>
      </c>
      <c r="E7895" s="3">
        <v>24976</v>
      </c>
      <c r="F7895" s="3">
        <v>85993</v>
      </c>
      <c r="G7895" t="s">
        <v>35</v>
      </c>
      <c r="H7895" s="3" t="s">
        <v>7925</v>
      </c>
      <c r="I7895" s="3">
        <f t="shared" si="1107"/>
        <v>61017</v>
      </c>
      <c r="J7895" s="4">
        <f t="shared" si="1108"/>
        <v>2.4430253042921204</v>
      </c>
      <c r="K7895" s="5">
        <f t="shared" si="1109"/>
        <v>3.4430253042921204</v>
      </c>
      <c r="L7895" s="4" t="str">
        <f t="shared" si="1110"/>
        <v>Over Budget</v>
      </c>
      <c r="M7895">
        <f t="shared" si="1111"/>
        <v>2022</v>
      </c>
      <c r="N7895">
        <f t="shared" si="1112"/>
        <v>1</v>
      </c>
      <c r="O7895" t="str">
        <f t="shared" si="1113"/>
        <v>Jan</v>
      </c>
      <c r="P7895" t="str">
        <f t="shared" si="1114"/>
        <v>Q1</v>
      </c>
      <c r="Q7895" t="str">
        <f t="shared" si="1115"/>
        <v>2022-01</v>
      </c>
    </row>
    <row r="7896" spans="1:17" x14ac:dyDescent="0.35">
      <c r="A7896" s="2">
        <v>45049</v>
      </c>
      <c r="B7896" t="s">
        <v>28</v>
      </c>
      <c r="C7896" t="s">
        <v>19</v>
      </c>
      <c r="D7896" t="s">
        <v>25</v>
      </c>
      <c r="E7896" s="3">
        <v>59283</v>
      </c>
      <c r="F7896" s="3">
        <v>16949</v>
      </c>
      <c r="G7896" t="s">
        <v>21</v>
      </c>
      <c r="H7896" s="3" t="s">
        <v>7926</v>
      </c>
      <c r="I7896" s="3">
        <f t="shared" si="1107"/>
        <v>-42334</v>
      </c>
      <c r="J7896" s="4">
        <f t="shared" si="1108"/>
        <v>-0.71410016362194895</v>
      </c>
      <c r="K7896" s="5">
        <f t="shared" si="1109"/>
        <v>0.28589983637805105</v>
      </c>
      <c r="L7896" s="4" t="str">
        <f t="shared" si="1110"/>
        <v>Under Budget</v>
      </c>
      <c r="M7896">
        <f t="shared" si="1111"/>
        <v>2023</v>
      </c>
      <c r="N7896">
        <f t="shared" si="1112"/>
        <v>5</v>
      </c>
      <c r="O7896" t="str">
        <f t="shared" si="1113"/>
        <v>May</v>
      </c>
      <c r="P7896" t="str">
        <f t="shared" si="1114"/>
        <v>Q2</v>
      </c>
      <c r="Q7896" t="str">
        <f t="shared" si="1115"/>
        <v>2023-05</v>
      </c>
    </row>
    <row r="7897" spans="1:17" x14ac:dyDescent="0.35">
      <c r="A7897" s="2">
        <v>44859</v>
      </c>
      <c r="B7897" t="s">
        <v>23</v>
      </c>
      <c r="C7897" t="s">
        <v>29</v>
      </c>
      <c r="D7897" t="s">
        <v>25</v>
      </c>
      <c r="E7897" s="3">
        <v>88216</v>
      </c>
      <c r="F7897" s="3">
        <v>155071</v>
      </c>
      <c r="G7897" t="s">
        <v>26</v>
      </c>
      <c r="H7897" s="3" t="s">
        <v>7927</v>
      </c>
      <c r="I7897" s="3">
        <f t="shared" si="1107"/>
        <v>66855</v>
      </c>
      <c r="J7897" s="4">
        <f t="shared" si="1108"/>
        <v>0.75785571778362204</v>
      </c>
      <c r="K7897" s="5">
        <f t="shared" si="1109"/>
        <v>1.757855717783622</v>
      </c>
      <c r="L7897" s="4" t="str">
        <f t="shared" si="1110"/>
        <v>Over Budget</v>
      </c>
      <c r="M7897">
        <f t="shared" si="1111"/>
        <v>2022</v>
      </c>
      <c r="N7897">
        <f t="shared" si="1112"/>
        <v>10</v>
      </c>
      <c r="O7897" t="str">
        <f t="shared" si="1113"/>
        <v>Oct</v>
      </c>
      <c r="P7897" t="str">
        <f t="shared" si="1114"/>
        <v>Q4</v>
      </c>
      <c r="Q7897" t="str">
        <f t="shared" si="1115"/>
        <v>2022-10</v>
      </c>
    </row>
    <row r="7898" spans="1:17" x14ac:dyDescent="0.35">
      <c r="A7898" s="2">
        <v>44648</v>
      </c>
      <c r="B7898" t="s">
        <v>23</v>
      </c>
      <c r="C7898" t="s">
        <v>34</v>
      </c>
      <c r="D7898" t="s">
        <v>25</v>
      </c>
      <c r="E7898" s="3">
        <v>121404</v>
      </c>
      <c r="F7898" s="3">
        <v>51070</v>
      </c>
      <c r="G7898" t="s">
        <v>32</v>
      </c>
      <c r="H7898" s="3" t="s">
        <v>7928</v>
      </c>
      <c r="I7898" s="3">
        <f t="shared" si="1107"/>
        <v>-70334</v>
      </c>
      <c r="J7898" s="4">
        <f t="shared" si="1108"/>
        <v>-0.57933840730124209</v>
      </c>
      <c r="K7898" s="5">
        <f t="shared" si="1109"/>
        <v>0.42066159269875786</v>
      </c>
      <c r="L7898" s="4" t="str">
        <f t="shared" si="1110"/>
        <v>Under Budget</v>
      </c>
      <c r="M7898">
        <f t="shared" si="1111"/>
        <v>2022</v>
      </c>
      <c r="N7898">
        <f t="shared" si="1112"/>
        <v>3</v>
      </c>
      <c r="O7898" t="str">
        <f t="shared" si="1113"/>
        <v>Mar</v>
      </c>
      <c r="P7898" t="str">
        <f t="shared" si="1114"/>
        <v>Q1</v>
      </c>
      <c r="Q7898" t="str">
        <f t="shared" si="1115"/>
        <v>2022-03</v>
      </c>
    </row>
    <row r="7899" spans="1:17" x14ac:dyDescent="0.35">
      <c r="A7899" s="2">
        <v>44473</v>
      </c>
      <c r="B7899" t="s">
        <v>28</v>
      </c>
      <c r="C7899" t="s">
        <v>23</v>
      </c>
      <c r="D7899" t="s">
        <v>30</v>
      </c>
      <c r="E7899" s="3">
        <v>16157</v>
      </c>
      <c r="F7899" s="3">
        <v>31668</v>
      </c>
      <c r="G7899" t="s">
        <v>21</v>
      </c>
      <c r="H7899" s="3" t="s">
        <v>7929</v>
      </c>
      <c r="I7899" s="3">
        <f t="shared" si="1107"/>
        <v>15511</v>
      </c>
      <c r="J7899" s="4">
        <f t="shared" si="1108"/>
        <v>0.96001732994986688</v>
      </c>
      <c r="K7899" s="5">
        <f t="shared" si="1109"/>
        <v>1.9600173299498669</v>
      </c>
      <c r="L7899" s="4" t="str">
        <f t="shared" si="1110"/>
        <v>Over Budget</v>
      </c>
      <c r="M7899">
        <f t="shared" si="1111"/>
        <v>2021</v>
      </c>
      <c r="N7899">
        <f t="shared" si="1112"/>
        <v>10</v>
      </c>
      <c r="O7899" t="str">
        <f t="shared" si="1113"/>
        <v>Oct</v>
      </c>
      <c r="P7899" t="str">
        <f t="shared" si="1114"/>
        <v>Q4</v>
      </c>
      <c r="Q7899" t="str">
        <f t="shared" si="1115"/>
        <v>2021-10</v>
      </c>
    </row>
    <row r="7900" spans="1:17" x14ac:dyDescent="0.35">
      <c r="A7900" s="2">
        <v>44409</v>
      </c>
      <c r="B7900" t="s">
        <v>55</v>
      </c>
      <c r="C7900" t="s">
        <v>24</v>
      </c>
      <c r="D7900" t="s">
        <v>25</v>
      </c>
      <c r="E7900" s="3">
        <v>65730</v>
      </c>
      <c r="F7900" s="3">
        <v>106412</v>
      </c>
      <c r="G7900" t="s">
        <v>35</v>
      </c>
      <c r="H7900" s="3" t="s">
        <v>7930</v>
      </c>
      <c r="I7900" s="3">
        <f t="shared" si="1107"/>
        <v>40682</v>
      </c>
      <c r="J7900" s="4">
        <f t="shared" si="1108"/>
        <v>0.6189259090217557</v>
      </c>
      <c r="K7900" s="5">
        <f t="shared" si="1109"/>
        <v>1.6189259090217556</v>
      </c>
      <c r="L7900" s="4" t="str">
        <f t="shared" si="1110"/>
        <v>Over Budget</v>
      </c>
      <c r="M7900">
        <f t="shared" si="1111"/>
        <v>2021</v>
      </c>
      <c r="N7900">
        <f t="shared" si="1112"/>
        <v>8</v>
      </c>
      <c r="O7900" t="str">
        <f t="shared" si="1113"/>
        <v>Aug</v>
      </c>
      <c r="P7900" t="str">
        <f t="shared" si="1114"/>
        <v>Q3</v>
      </c>
      <c r="Q7900" t="str">
        <f t="shared" si="1115"/>
        <v>2021-08</v>
      </c>
    </row>
    <row r="7901" spans="1:17" x14ac:dyDescent="0.35">
      <c r="A7901" s="2">
        <v>44237</v>
      </c>
      <c r="B7901" t="s">
        <v>55</v>
      </c>
      <c r="C7901" t="s">
        <v>43</v>
      </c>
      <c r="D7901" t="s">
        <v>30</v>
      </c>
      <c r="E7901" s="3">
        <v>106729</v>
      </c>
      <c r="F7901" s="3">
        <v>139817</v>
      </c>
      <c r="G7901" t="s">
        <v>21</v>
      </c>
      <c r="H7901" s="3" t="s">
        <v>7931</v>
      </c>
      <c r="I7901" s="3">
        <f t="shared" si="1107"/>
        <v>33088</v>
      </c>
      <c r="J7901" s="4">
        <f t="shared" si="1108"/>
        <v>0.31001883274461489</v>
      </c>
      <c r="K7901" s="5">
        <f t="shared" si="1109"/>
        <v>1.3100188327446149</v>
      </c>
      <c r="L7901" s="4" t="str">
        <f t="shared" si="1110"/>
        <v>Over Budget</v>
      </c>
      <c r="M7901">
        <f t="shared" si="1111"/>
        <v>2021</v>
      </c>
      <c r="N7901">
        <f t="shared" si="1112"/>
        <v>2</v>
      </c>
      <c r="O7901" t="str">
        <f t="shared" si="1113"/>
        <v>Feb</v>
      </c>
      <c r="P7901" t="str">
        <f t="shared" si="1114"/>
        <v>Q1</v>
      </c>
      <c r="Q7901" t="str">
        <f t="shared" si="1115"/>
        <v>2021-02</v>
      </c>
    </row>
    <row r="7902" spans="1:17" x14ac:dyDescent="0.35">
      <c r="A7902" s="2">
        <v>44490</v>
      </c>
      <c r="B7902" t="s">
        <v>28</v>
      </c>
      <c r="C7902" t="s">
        <v>19</v>
      </c>
      <c r="D7902" t="s">
        <v>20</v>
      </c>
      <c r="E7902" s="3">
        <v>91581</v>
      </c>
      <c r="F7902" s="3">
        <v>132396</v>
      </c>
      <c r="G7902" t="s">
        <v>32</v>
      </c>
      <c r="H7902" s="3" t="s">
        <v>7932</v>
      </c>
      <c r="I7902" s="3">
        <f t="shared" si="1107"/>
        <v>40815</v>
      </c>
      <c r="J7902" s="4">
        <f t="shared" si="1108"/>
        <v>0.44567104530415697</v>
      </c>
      <c r="K7902" s="5">
        <f t="shared" si="1109"/>
        <v>1.445671045304157</v>
      </c>
      <c r="L7902" s="4" t="str">
        <f t="shared" si="1110"/>
        <v>Over Budget</v>
      </c>
      <c r="M7902">
        <f t="shared" si="1111"/>
        <v>2021</v>
      </c>
      <c r="N7902">
        <f t="shared" si="1112"/>
        <v>10</v>
      </c>
      <c r="O7902" t="str">
        <f t="shared" si="1113"/>
        <v>Oct</v>
      </c>
      <c r="P7902" t="str">
        <f t="shared" si="1114"/>
        <v>Q4</v>
      </c>
      <c r="Q7902" t="str">
        <f t="shared" si="1115"/>
        <v>2021-10</v>
      </c>
    </row>
    <row r="7903" spans="1:17" x14ac:dyDescent="0.35">
      <c r="A7903" s="2">
        <v>44796</v>
      </c>
      <c r="B7903" t="s">
        <v>55</v>
      </c>
      <c r="C7903" t="s">
        <v>34</v>
      </c>
      <c r="D7903" t="s">
        <v>30</v>
      </c>
      <c r="E7903" s="3">
        <v>98533</v>
      </c>
      <c r="F7903" s="3">
        <v>32539</v>
      </c>
      <c r="G7903" t="s">
        <v>32</v>
      </c>
      <c r="H7903" s="3" t="s">
        <v>7933</v>
      </c>
      <c r="I7903" s="3">
        <f t="shared" si="1107"/>
        <v>-65994</v>
      </c>
      <c r="J7903" s="4">
        <f t="shared" si="1108"/>
        <v>-0.66976545928775133</v>
      </c>
      <c r="K7903" s="5">
        <f t="shared" si="1109"/>
        <v>0.33023454071224867</v>
      </c>
      <c r="L7903" s="4" t="str">
        <f t="shared" si="1110"/>
        <v>Under Budget</v>
      </c>
      <c r="M7903">
        <f t="shared" si="1111"/>
        <v>2022</v>
      </c>
      <c r="N7903">
        <f t="shared" si="1112"/>
        <v>8</v>
      </c>
      <c r="O7903" t="str">
        <f t="shared" si="1113"/>
        <v>Aug</v>
      </c>
      <c r="P7903" t="str">
        <f t="shared" si="1114"/>
        <v>Q3</v>
      </c>
      <c r="Q7903" t="str">
        <f t="shared" si="1115"/>
        <v>2022-08</v>
      </c>
    </row>
    <row r="7904" spans="1:17" x14ac:dyDescent="0.35">
      <c r="A7904" s="2">
        <v>44737</v>
      </c>
      <c r="B7904" t="s">
        <v>41</v>
      </c>
      <c r="C7904" t="s">
        <v>34</v>
      </c>
      <c r="D7904" t="s">
        <v>39</v>
      </c>
      <c r="E7904" s="3">
        <v>129194</v>
      </c>
      <c r="F7904" s="3">
        <v>14860</v>
      </c>
      <c r="G7904" t="s">
        <v>26</v>
      </c>
      <c r="H7904" s="3" t="s">
        <v>7934</v>
      </c>
      <c r="I7904" s="3">
        <f t="shared" si="1107"/>
        <v>-114334</v>
      </c>
      <c r="J7904" s="4">
        <f t="shared" si="1108"/>
        <v>-0.88497917859962538</v>
      </c>
      <c r="K7904" s="5">
        <f t="shared" si="1109"/>
        <v>0.11502082140037463</v>
      </c>
      <c r="L7904" s="4" t="str">
        <f t="shared" si="1110"/>
        <v>Under Budget</v>
      </c>
      <c r="M7904">
        <f t="shared" si="1111"/>
        <v>2022</v>
      </c>
      <c r="N7904">
        <f t="shared" si="1112"/>
        <v>6</v>
      </c>
      <c r="O7904" t="str">
        <f t="shared" si="1113"/>
        <v>Jun</v>
      </c>
      <c r="P7904" t="str">
        <f t="shared" si="1114"/>
        <v>Q2</v>
      </c>
      <c r="Q7904" t="str">
        <f t="shared" si="1115"/>
        <v>2022-06</v>
      </c>
    </row>
    <row r="7905" spans="1:17" x14ac:dyDescent="0.35">
      <c r="A7905" s="2">
        <v>44647</v>
      </c>
      <c r="B7905" t="s">
        <v>41</v>
      </c>
      <c r="C7905" t="s">
        <v>34</v>
      </c>
      <c r="D7905" t="s">
        <v>58</v>
      </c>
      <c r="E7905" s="3">
        <v>97112</v>
      </c>
      <c r="F7905" s="3">
        <v>124036</v>
      </c>
      <c r="G7905" t="s">
        <v>32</v>
      </c>
      <c r="H7905" s="3" t="s">
        <v>7935</v>
      </c>
      <c r="I7905" s="3">
        <f t="shared" si="1107"/>
        <v>26924</v>
      </c>
      <c r="J7905" s="4">
        <f t="shared" si="1108"/>
        <v>0.27724689018864818</v>
      </c>
      <c r="K7905" s="5">
        <f t="shared" si="1109"/>
        <v>1.2772468901886482</v>
      </c>
      <c r="L7905" s="4" t="str">
        <f t="shared" si="1110"/>
        <v>Over Budget</v>
      </c>
      <c r="M7905">
        <f t="shared" si="1111"/>
        <v>2022</v>
      </c>
      <c r="N7905">
        <f t="shared" si="1112"/>
        <v>3</v>
      </c>
      <c r="O7905" t="str">
        <f t="shared" si="1113"/>
        <v>Mar</v>
      </c>
      <c r="P7905" t="str">
        <f t="shared" si="1114"/>
        <v>Q1</v>
      </c>
      <c r="Q7905" t="str">
        <f t="shared" si="1115"/>
        <v>2022-03</v>
      </c>
    </row>
    <row r="7906" spans="1:17" x14ac:dyDescent="0.35">
      <c r="A7906" s="2">
        <v>45281</v>
      </c>
      <c r="B7906" t="s">
        <v>23</v>
      </c>
      <c r="C7906" t="s">
        <v>34</v>
      </c>
      <c r="D7906" t="s">
        <v>58</v>
      </c>
      <c r="E7906" s="3">
        <v>121529</v>
      </c>
      <c r="F7906" s="3">
        <v>15035</v>
      </c>
      <c r="G7906" t="s">
        <v>35</v>
      </c>
      <c r="H7906" s="3" t="s">
        <v>7936</v>
      </c>
      <c r="I7906" s="3">
        <f t="shared" si="1107"/>
        <v>-106494</v>
      </c>
      <c r="J7906" s="4">
        <f t="shared" si="1108"/>
        <v>-0.8762846727941479</v>
      </c>
      <c r="K7906" s="5">
        <f t="shared" si="1109"/>
        <v>0.1237153272058521</v>
      </c>
      <c r="L7906" s="4" t="str">
        <f t="shared" si="1110"/>
        <v>Under Budget</v>
      </c>
      <c r="M7906">
        <f t="shared" si="1111"/>
        <v>2023</v>
      </c>
      <c r="N7906">
        <f t="shared" si="1112"/>
        <v>12</v>
      </c>
      <c r="O7906" t="str">
        <f t="shared" si="1113"/>
        <v>Dec</v>
      </c>
      <c r="P7906" t="str">
        <f t="shared" si="1114"/>
        <v>Q4</v>
      </c>
      <c r="Q7906" t="str">
        <f t="shared" si="1115"/>
        <v>2023-12</v>
      </c>
    </row>
    <row r="7907" spans="1:17" x14ac:dyDescent="0.35">
      <c r="A7907" s="2">
        <v>44986</v>
      </c>
      <c r="B7907" t="s">
        <v>55</v>
      </c>
      <c r="C7907" t="s">
        <v>24</v>
      </c>
      <c r="D7907" t="s">
        <v>39</v>
      </c>
      <c r="E7907" s="3">
        <v>105800</v>
      </c>
      <c r="F7907" s="3">
        <v>118083</v>
      </c>
      <c r="G7907" t="s">
        <v>35</v>
      </c>
      <c r="H7907" s="3" t="s">
        <v>7937</v>
      </c>
      <c r="I7907" s="3">
        <f t="shared" si="1107"/>
        <v>12283</v>
      </c>
      <c r="J7907" s="4">
        <f t="shared" si="1108"/>
        <v>0.11609640831758034</v>
      </c>
      <c r="K7907" s="5">
        <f t="shared" si="1109"/>
        <v>1.1160964083175804</v>
      </c>
      <c r="L7907" s="4" t="str">
        <f t="shared" si="1110"/>
        <v>Over Budget</v>
      </c>
      <c r="M7907">
        <f t="shared" si="1111"/>
        <v>2023</v>
      </c>
      <c r="N7907">
        <f t="shared" si="1112"/>
        <v>3</v>
      </c>
      <c r="O7907" t="str">
        <f t="shared" si="1113"/>
        <v>Mar</v>
      </c>
      <c r="P7907" t="str">
        <f t="shared" si="1114"/>
        <v>Q1</v>
      </c>
      <c r="Q7907" t="str">
        <f t="shared" si="1115"/>
        <v>2023-03</v>
      </c>
    </row>
    <row r="7908" spans="1:17" x14ac:dyDescent="0.35">
      <c r="A7908" s="2">
        <v>44530</v>
      </c>
      <c r="B7908" t="s">
        <v>18</v>
      </c>
      <c r="C7908" t="s">
        <v>43</v>
      </c>
      <c r="D7908" t="s">
        <v>20</v>
      </c>
      <c r="E7908" s="3">
        <v>12676</v>
      </c>
      <c r="F7908" s="3">
        <v>69691</v>
      </c>
      <c r="G7908" t="s">
        <v>21</v>
      </c>
      <c r="H7908" s="3" t="s">
        <v>7938</v>
      </c>
      <c r="I7908" s="3">
        <f t="shared" si="1107"/>
        <v>57015</v>
      </c>
      <c r="J7908" s="4">
        <f t="shared" si="1108"/>
        <v>4.4978699905332915</v>
      </c>
      <c r="K7908" s="5">
        <f t="shared" si="1109"/>
        <v>5.4978699905332915</v>
      </c>
      <c r="L7908" s="4" t="str">
        <f t="shared" si="1110"/>
        <v>Over Budget</v>
      </c>
      <c r="M7908">
        <f t="shared" si="1111"/>
        <v>2021</v>
      </c>
      <c r="N7908">
        <f t="shared" si="1112"/>
        <v>11</v>
      </c>
      <c r="O7908" t="str">
        <f t="shared" si="1113"/>
        <v>Nov</v>
      </c>
      <c r="P7908" t="str">
        <f t="shared" si="1114"/>
        <v>Q4</v>
      </c>
      <c r="Q7908" t="str">
        <f t="shared" si="1115"/>
        <v>2021-11</v>
      </c>
    </row>
    <row r="7909" spans="1:17" x14ac:dyDescent="0.35">
      <c r="A7909" s="2">
        <v>45087</v>
      </c>
      <c r="B7909" t="s">
        <v>28</v>
      </c>
      <c r="C7909" t="s">
        <v>23</v>
      </c>
      <c r="D7909" t="s">
        <v>58</v>
      </c>
      <c r="E7909" s="3">
        <v>11215</v>
      </c>
      <c r="F7909" s="3">
        <v>25121</v>
      </c>
      <c r="G7909" t="s">
        <v>21</v>
      </c>
      <c r="H7909" s="3" t="s">
        <v>7939</v>
      </c>
      <c r="I7909" s="3">
        <f t="shared" si="1107"/>
        <v>13906</v>
      </c>
      <c r="J7909" s="4">
        <f t="shared" si="1108"/>
        <v>1.2399465002229157</v>
      </c>
      <c r="K7909" s="5">
        <f t="shared" si="1109"/>
        <v>2.2399465002229157</v>
      </c>
      <c r="L7909" s="4" t="str">
        <f t="shared" si="1110"/>
        <v>Over Budget</v>
      </c>
      <c r="M7909">
        <f t="shared" si="1111"/>
        <v>2023</v>
      </c>
      <c r="N7909">
        <f t="shared" si="1112"/>
        <v>6</v>
      </c>
      <c r="O7909" t="str">
        <f t="shared" si="1113"/>
        <v>Jun</v>
      </c>
      <c r="P7909" t="str">
        <f t="shared" si="1114"/>
        <v>Q2</v>
      </c>
      <c r="Q7909" t="str">
        <f t="shared" si="1115"/>
        <v>2023-06</v>
      </c>
    </row>
    <row r="7910" spans="1:17" x14ac:dyDescent="0.35">
      <c r="A7910" s="2">
        <v>44240</v>
      </c>
      <c r="B7910" t="s">
        <v>41</v>
      </c>
      <c r="C7910" t="s">
        <v>19</v>
      </c>
      <c r="D7910" t="s">
        <v>39</v>
      </c>
      <c r="E7910" s="3">
        <v>77800</v>
      </c>
      <c r="F7910" s="3">
        <v>117047</v>
      </c>
      <c r="G7910" t="s">
        <v>32</v>
      </c>
      <c r="H7910" s="3" t="s">
        <v>7940</v>
      </c>
      <c r="I7910" s="3">
        <f t="shared" si="1107"/>
        <v>39247</v>
      </c>
      <c r="J7910" s="4">
        <f t="shared" si="1108"/>
        <v>0.50446015424164525</v>
      </c>
      <c r="K7910" s="5">
        <f t="shared" si="1109"/>
        <v>1.5044601542416451</v>
      </c>
      <c r="L7910" s="4" t="str">
        <f t="shared" si="1110"/>
        <v>Over Budget</v>
      </c>
      <c r="M7910">
        <f t="shared" si="1111"/>
        <v>2021</v>
      </c>
      <c r="N7910">
        <f t="shared" si="1112"/>
        <v>2</v>
      </c>
      <c r="O7910" t="str">
        <f t="shared" si="1113"/>
        <v>Feb</v>
      </c>
      <c r="P7910" t="str">
        <f t="shared" si="1114"/>
        <v>Q1</v>
      </c>
      <c r="Q7910" t="str">
        <f t="shared" si="1115"/>
        <v>2021-02</v>
      </c>
    </row>
    <row r="7911" spans="1:17" x14ac:dyDescent="0.35">
      <c r="A7911" s="2">
        <v>44340</v>
      </c>
      <c r="B7911" t="s">
        <v>55</v>
      </c>
      <c r="C7911" t="s">
        <v>34</v>
      </c>
      <c r="D7911" t="s">
        <v>58</v>
      </c>
      <c r="E7911" s="3">
        <v>132478</v>
      </c>
      <c r="F7911" s="3">
        <v>112671</v>
      </c>
      <c r="G7911" t="s">
        <v>32</v>
      </c>
      <c r="H7911" s="3" t="s">
        <v>7941</v>
      </c>
      <c r="I7911" s="3">
        <f t="shared" si="1107"/>
        <v>-19807</v>
      </c>
      <c r="J7911" s="4">
        <f t="shared" si="1108"/>
        <v>-0.14951161702320384</v>
      </c>
      <c r="K7911" s="5">
        <f t="shared" si="1109"/>
        <v>0.85048838297679619</v>
      </c>
      <c r="L7911" s="4" t="str">
        <f t="shared" si="1110"/>
        <v>Under Budget</v>
      </c>
      <c r="M7911">
        <f t="shared" si="1111"/>
        <v>2021</v>
      </c>
      <c r="N7911">
        <f t="shared" si="1112"/>
        <v>5</v>
      </c>
      <c r="O7911" t="str">
        <f t="shared" si="1113"/>
        <v>May</v>
      </c>
      <c r="P7911" t="str">
        <f t="shared" si="1114"/>
        <v>Q2</v>
      </c>
      <c r="Q7911" t="str">
        <f t="shared" si="1115"/>
        <v>2021-05</v>
      </c>
    </row>
    <row r="7912" spans="1:17" x14ac:dyDescent="0.35">
      <c r="A7912" s="2">
        <v>44529</v>
      </c>
      <c r="B7912" t="s">
        <v>55</v>
      </c>
      <c r="C7912" t="s">
        <v>29</v>
      </c>
      <c r="D7912" t="s">
        <v>30</v>
      </c>
      <c r="E7912" s="3">
        <v>142041</v>
      </c>
      <c r="F7912" s="3">
        <v>102805</v>
      </c>
      <c r="G7912" t="s">
        <v>32</v>
      </c>
      <c r="H7912" s="3" t="s">
        <v>7942</v>
      </c>
      <c r="I7912" s="3">
        <f t="shared" si="1107"/>
        <v>-39236</v>
      </c>
      <c r="J7912" s="4">
        <f t="shared" si="1108"/>
        <v>-0.27623010257601677</v>
      </c>
      <c r="K7912" s="5">
        <f t="shared" si="1109"/>
        <v>0.72376989742398323</v>
      </c>
      <c r="L7912" s="4" t="str">
        <f t="shared" si="1110"/>
        <v>Under Budget</v>
      </c>
      <c r="M7912">
        <f t="shared" si="1111"/>
        <v>2021</v>
      </c>
      <c r="N7912">
        <f t="shared" si="1112"/>
        <v>11</v>
      </c>
      <c r="O7912" t="str">
        <f t="shared" si="1113"/>
        <v>Nov</v>
      </c>
      <c r="P7912" t="str">
        <f t="shared" si="1114"/>
        <v>Q4</v>
      </c>
      <c r="Q7912" t="str">
        <f t="shared" si="1115"/>
        <v>2021-11</v>
      </c>
    </row>
    <row r="7913" spans="1:17" x14ac:dyDescent="0.35">
      <c r="A7913" s="2">
        <v>45194</v>
      </c>
      <c r="B7913" t="s">
        <v>41</v>
      </c>
      <c r="C7913" t="s">
        <v>34</v>
      </c>
      <c r="D7913" t="s">
        <v>58</v>
      </c>
      <c r="E7913" s="3">
        <v>49396</v>
      </c>
      <c r="F7913" s="3">
        <v>103784</v>
      </c>
      <c r="G7913" t="s">
        <v>32</v>
      </c>
      <c r="H7913" s="3" t="s">
        <v>7943</v>
      </c>
      <c r="I7913" s="3">
        <f t="shared" si="1107"/>
        <v>54388</v>
      </c>
      <c r="J7913" s="4">
        <f t="shared" si="1108"/>
        <v>1.1010608146408616</v>
      </c>
      <c r="K7913" s="5">
        <f t="shared" si="1109"/>
        <v>2.1010608146408618</v>
      </c>
      <c r="L7913" s="4" t="str">
        <f t="shared" si="1110"/>
        <v>Over Budget</v>
      </c>
      <c r="M7913">
        <f t="shared" si="1111"/>
        <v>2023</v>
      </c>
      <c r="N7913">
        <f t="shared" si="1112"/>
        <v>9</v>
      </c>
      <c r="O7913" t="str">
        <f t="shared" si="1113"/>
        <v>Sep</v>
      </c>
      <c r="P7913" t="str">
        <f t="shared" si="1114"/>
        <v>Q3</v>
      </c>
      <c r="Q7913" t="str">
        <f t="shared" si="1115"/>
        <v>2023-09</v>
      </c>
    </row>
    <row r="7914" spans="1:17" x14ac:dyDescent="0.35">
      <c r="A7914" s="2">
        <v>44251</v>
      </c>
      <c r="B7914" t="s">
        <v>41</v>
      </c>
      <c r="C7914" t="s">
        <v>43</v>
      </c>
      <c r="D7914" t="s">
        <v>30</v>
      </c>
      <c r="E7914" s="3">
        <v>10600</v>
      </c>
      <c r="F7914" s="3">
        <v>156897</v>
      </c>
      <c r="G7914" t="s">
        <v>21</v>
      </c>
      <c r="H7914" s="3" t="s">
        <v>7944</v>
      </c>
      <c r="I7914" s="3">
        <f t="shared" si="1107"/>
        <v>146297</v>
      </c>
      <c r="J7914" s="4">
        <f t="shared" si="1108"/>
        <v>13.801603773584906</v>
      </c>
      <c r="K7914" s="5">
        <f t="shared" si="1109"/>
        <v>14.801603773584906</v>
      </c>
      <c r="L7914" s="4" t="str">
        <f t="shared" si="1110"/>
        <v>Over Budget</v>
      </c>
      <c r="M7914">
        <f t="shared" si="1111"/>
        <v>2021</v>
      </c>
      <c r="N7914">
        <f t="shared" si="1112"/>
        <v>2</v>
      </c>
      <c r="O7914" t="str">
        <f t="shared" si="1113"/>
        <v>Feb</v>
      </c>
      <c r="P7914" t="str">
        <f t="shared" si="1114"/>
        <v>Q1</v>
      </c>
      <c r="Q7914" t="str">
        <f t="shared" si="1115"/>
        <v>2021-02</v>
      </c>
    </row>
    <row r="7915" spans="1:17" x14ac:dyDescent="0.35">
      <c r="A7915" s="2">
        <v>45066</v>
      </c>
      <c r="B7915" t="s">
        <v>18</v>
      </c>
      <c r="C7915" t="s">
        <v>43</v>
      </c>
      <c r="D7915" t="s">
        <v>30</v>
      </c>
      <c r="E7915" s="3">
        <v>32325</v>
      </c>
      <c r="F7915" s="3">
        <v>103716</v>
      </c>
      <c r="G7915" t="s">
        <v>35</v>
      </c>
      <c r="H7915" s="3" t="s">
        <v>7945</v>
      </c>
      <c r="I7915" s="3">
        <f t="shared" si="1107"/>
        <v>71391</v>
      </c>
      <c r="J7915" s="4">
        <f t="shared" si="1108"/>
        <v>2.2085382830626452</v>
      </c>
      <c r="K7915" s="5">
        <f t="shared" si="1109"/>
        <v>3.2085382830626452</v>
      </c>
      <c r="L7915" s="4" t="str">
        <f t="shared" si="1110"/>
        <v>Over Budget</v>
      </c>
      <c r="M7915">
        <f t="shared" si="1111"/>
        <v>2023</v>
      </c>
      <c r="N7915">
        <f t="shared" si="1112"/>
        <v>5</v>
      </c>
      <c r="O7915" t="str">
        <f t="shared" si="1113"/>
        <v>May</v>
      </c>
      <c r="P7915" t="str">
        <f t="shared" si="1114"/>
        <v>Q2</v>
      </c>
      <c r="Q7915" t="str">
        <f t="shared" si="1115"/>
        <v>2023-05</v>
      </c>
    </row>
    <row r="7916" spans="1:17" x14ac:dyDescent="0.35">
      <c r="A7916" s="2">
        <v>44993</v>
      </c>
      <c r="B7916" t="s">
        <v>55</v>
      </c>
      <c r="C7916" t="s">
        <v>24</v>
      </c>
      <c r="D7916" t="s">
        <v>58</v>
      </c>
      <c r="E7916" s="3">
        <v>143788</v>
      </c>
      <c r="F7916" s="3">
        <v>91840</v>
      </c>
      <c r="G7916" t="s">
        <v>26</v>
      </c>
      <c r="H7916" s="3" t="s">
        <v>7946</v>
      </c>
      <c r="I7916" s="3">
        <f t="shared" si="1107"/>
        <v>-51948</v>
      </c>
      <c r="J7916" s="4">
        <f t="shared" si="1108"/>
        <v>-0.36128188722285587</v>
      </c>
      <c r="K7916" s="5">
        <f t="shared" si="1109"/>
        <v>0.63871811277714408</v>
      </c>
      <c r="L7916" s="4" t="str">
        <f t="shared" si="1110"/>
        <v>Under Budget</v>
      </c>
      <c r="M7916">
        <f t="shared" si="1111"/>
        <v>2023</v>
      </c>
      <c r="N7916">
        <f t="shared" si="1112"/>
        <v>3</v>
      </c>
      <c r="O7916" t="str">
        <f t="shared" si="1113"/>
        <v>Mar</v>
      </c>
      <c r="P7916" t="str">
        <f t="shared" si="1114"/>
        <v>Q1</v>
      </c>
      <c r="Q7916" t="str">
        <f t="shared" si="1115"/>
        <v>2023-03</v>
      </c>
    </row>
    <row r="7917" spans="1:17" x14ac:dyDescent="0.35">
      <c r="A7917" s="2">
        <v>44521</v>
      </c>
      <c r="B7917" t="s">
        <v>55</v>
      </c>
      <c r="C7917" t="s">
        <v>24</v>
      </c>
      <c r="D7917" t="s">
        <v>58</v>
      </c>
      <c r="E7917" s="3">
        <v>27165</v>
      </c>
      <c r="F7917" s="3">
        <v>67551</v>
      </c>
      <c r="G7917" t="s">
        <v>21</v>
      </c>
      <c r="H7917" s="3" t="s">
        <v>7947</v>
      </c>
      <c r="I7917" s="3">
        <f t="shared" si="1107"/>
        <v>40386</v>
      </c>
      <c r="J7917" s="4">
        <f t="shared" si="1108"/>
        <v>1.486692435118719</v>
      </c>
      <c r="K7917" s="5">
        <f t="shared" si="1109"/>
        <v>2.486692435118719</v>
      </c>
      <c r="L7917" s="4" t="str">
        <f t="shared" si="1110"/>
        <v>Over Budget</v>
      </c>
      <c r="M7917">
        <f t="shared" si="1111"/>
        <v>2021</v>
      </c>
      <c r="N7917">
        <f t="shared" si="1112"/>
        <v>11</v>
      </c>
      <c r="O7917" t="str">
        <f t="shared" si="1113"/>
        <v>Nov</v>
      </c>
      <c r="P7917" t="str">
        <f t="shared" si="1114"/>
        <v>Q4</v>
      </c>
      <c r="Q7917" t="str">
        <f t="shared" si="1115"/>
        <v>2021-11</v>
      </c>
    </row>
    <row r="7918" spans="1:17" x14ac:dyDescent="0.35">
      <c r="A7918" s="2">
        <v>44276</v>
      </c>
      <c r="B7918" t="s">
        <v>37</v>
      </c>
      <c r="C7918" t="s">
        <v>29</v>
      </c>
      <c r="D7918" t="s">
        <v>30</v>
      </c>
      <c r="E7918" s="3">
        <v>71152</v>
      </c>
      <c r="F7918" s="3">
        <v>166999</v>
      </c>
      <c r="G7918" t="s">
        <v>21</v>
      </c>
      <c r="H7918" s="3" t="s">
        <v>7948</v>
      </c>
      <c r="I7918" s="3">
        <f t="shared" si="1107"/>
        <v>95847</v>
      </c>
      <c r="J7918" s="4">
        <f t="shared" si="1108"/>
        <v>1.3470738700247358</v>
      </c>
      <c r="K7918" s="5">
        <f t="shared" si="1109"/>
        <v>2.3470738700247358</v>
      </c>
      <c r="L7918" s="4" t="str">
        <f t="shared" si="1110"/>
        <v>Over Budget</v>
      </c>
      <c r="M7918">
        <f t="shared" si="1111"/>
        <v>2021</v>
      </c>
      <c r="N7918">
        <f t="shared" si="1112"/>
        <v>3</v>
      </c>
      <c r="O7918" t="str">
        <f t="shared" si="1113"/>
        <v>Mar</v>
      </c>
      <c r="P7918" t="str">
        <f t="shared" si="1114"/>
        <v>Q1</v>
      </c>
      <c r="Q7918" t="str">
        <f t="shared" si="1115"/>
        <v>2021-03</v>
      </c>
    </row>
    <row r="7919" spans="1:17" x14ac:dyDescent="0.35">
      <c r="A7919" s="2">
        <v>45251</v>
      </c>
      <c r="B7919" t="s">
        <v>23</v>
      </c>
      <c r="C7919" t="s">
        <v>29</v>
      </c>
      <c r="D7919" t="s">
        <v>58</v>
      </c>
      <c r="E7919" s="3">
        <v>11434</v>
      </c>
      <c r="F7919" s="3">
        <v>133099</v>
      </c>
      <c r="G7919" t="s">
        <v>35</v>
      </c>
      <c r="H7919" s="3" t="s">
        <v>7949</v>
      </c>
      <c r="I7919" s="3">
        <f t="shared" si="1107"/>
        <v>121665</v>
      </c>
      <c r="J7919" s="4">
        <f t="shared" si="1108"/>
        <v>10.640633199230365</v>
      </c>
      <c r="K7919" s="5">
        <f t="shared" si="1109"/>
        <v>11.640633199230365</v>
      </c>
      <c r="L7919" s="4" t="str">
        <f t="shared" si="1110"/>
        <v>Over Budget</v>
      </c>
      <c r="M7919">
        <f t="shared" si="1111"/>
        <v>2023</v>
      </c>
      <c r="N7919">
        <f t="shared" si="1112"/>
        <v>11</v>
      </c>
      <c r="O7919" t="str">
        <f t="shared" si="1113"/>
        <v>Nov</v>
      </c>
      <c r="P7919" t="str">
        <f t="shared" si="1114"/>
        <v>Q4</v>
      </c>
      <c r="Q7919" t="str">
        <f t="shared" si="1115"/>
        <v>2023-11</v>
      </c>
    </row>
    <row r="7920" spans="1:17" x14ac:dyDescent="0.35">
      <c r="A7920" s="2">
        <v>45181</v>
      </c>
      <c r="B7920" t="s">
        <v>18</v>
      </c>
      <c r="C7920" t="s">
        <v>24</v>
      </c>
      <c r="D7920" t="s">
        <v>20</v>
      </c>
      <c r="E7920" s="3">
        <v>24852</v>
      </c>
      <c r="F7920" s="3">
        <v>88852</v>
      </c>
      <c r="G7920" t="s">
        <v>26</v>
      </c>
      <c r="H7920" s="3" t="s">
        <v>7950</v>
      </c>
      <c r="I7920" s="3">
        <f t="shared" si="1107"/>
        <v>64000</v>
      </c>
      <c r="J7920" s="4">
        <f t="shared" si="1108"/>
        <v>2.5752454530822471</v>
      </c>
      <c r="K7920" s="5">
        <f t="shared" si="1109"/>
        <v>3.5752454530822471</v>
      </c>
      <c r="L7920" s="4" t="str">
        <f t="shared" si="1110"/>
        <v>Over Budget</v>
      </c>
      <c r="M7920">
        <f t="shared" si="1111"/>
        <v>2023</v>
      </c>
      <c r="N7920">
        <f t="shared" si="1112"/>
        <v>9</v>
      </c>
      <c r="O7920" t="str">
        <f t="shared" si="1113"/>
        <v>Sep</v>
      </c>
      <c r="P7920" t="str">
        <f t="shared" si="1114"/>
        <v>Q3</v>
      </c>
      <c r="Q7920" t="str">
        <f t="shared" si="1115"/>
        <v>2023-09</v>
      </c>
    </row>
    <row r="7921" spans="1:17" x14ac:dyDescent="0.35">
      <c r="A7921" s="2">
        <v>44754</v>
      </c>
      <c r="B7921" t="s">
        <v>41</v>
      </c>
      <c r="C7921" t="s">
        <v>19</v>
      </c>
      <c r="D7921" t="s">
        <v>25</v>
      </c>
      <c r="E7921" s="3">
        <v>136786</v>
      </c>
      <c r="F7921" s="3">
        <v>104587</v>
      </c>
      <c r="G7921" t="s">
        <v>35</v>
      </c>
      <c r="H7921" s="3" t="s">
        <v>7951</v>
      </c>
      <c r="I7921" s="3">
        <f t="shared" si="1107"/>
        <v>-32199</v>
      </c>
      <c r="J7921" s="4">
        <f t="shared" si="1108"/>
        <v>-0.23539689734329536</v>
      </c>
      <c r="K7921" s="5">
        <f t="shared" si="1109"/>
        <v>0.76460310265670461</v>
      </c>
      <c r="L7921" s="4" t="str">
        <f t="shared" si="1110"/>
        <v>Under Budget</v>
      </c>
      <c r="M7921">
        <f t="shared" si="1111"/>
        <v>2022</v>
      </c>
      <c r="N7921">
        <f t="shared" si="1112"/>
        <v>7</v>
      </c>
      <c r="O7921" t="str">
        <f t="shared" si="1113"/>
        <v>Jul</v>
      </c>
      <c r="P7921" t="str">
        <f t="shared" si="1114"/>
        <v>Q3</v>
      </c>
      <c r="Q7921" t="str">
        <f t="shared" si="1115"/>
        <v>2022-07</v>
      </c>
    </row>
    <row r="7922" spans="1:17" x14ac:dyDescent="0.35">
      <c r="A7922" s="2">
        <v>45061</v>
      </c>
      <c r="B7922" t="s">
        <v>41</v>
      </c>
      <c r="C7922" t="s">
        <v>29</v>
      </c>
      <c r="D7922" t="s">
        <v>25</v>
      </c>
      <c r="E7922" s="3">
        <v>102928</v>
      </c>
      <c r="F7922" s="3">
        <v>79251</v>
      </c>
      <c r="G7922" t="s">
        <v>32</v>
      </c>
      <c r="H7922" s="3" t="s">
        <v>7952</v>
      </c>
      <c r="I7922" s="3">
        <f t="shared" si="1107"/>
        <v>-23677</v>
      </c>
      <c r="J7922" s="4">
        <f t="shared" si="1108"/>
        <v>-0.23003458728431525</v>
      </c>
      <c r="K7922" s="5">
        <f t="shared" si="1109"/>
        <v>0.76996541271568475</v>
      </c>
      <c r="L7922" s="4" t="str">
        <f t="shared" si="1110"/>
        <v>Under Budget</v>
      </c>
      <c r="M7922">
        <f t="shared" si="1111"/>
        <v>2023</v>
      </c>
      <c r="N7922">
        <f t="shared" si="1112"/>
        <v>5</v>
      </c>
      <c r="O7922" t="str">
        <f t="shared" si="1113"/>
        <v>May</v>
      </c>
      <c r="P7922" t="str">
        <f t="shared" si="1114"/>
        <v>Q2</v>
      </c>
      <c r="Q7922" t="str">
        <f t="shared" si="1115"/>
        <v>2023-05</v>
      </c>
    </row>
    <row r="7923" spans="1:17" x14ac:dyDescent="0.35">
      <c r="A7923" s="2">
        <v>44913</v>
      </c>
      <c r="B7923" t="s">
        <v>28</v>
      </c>
      <c r="C7923" t="s">
        <v>24</v>
      </c>
      <c r="D7923" t="s">
        <v>39</v>
      </c>
      <c r="E7923" s="3">
        <v>30375</v>
      </c>
      <c r="F7923" s="3">
        <v>154724</v>
      </c>
      <c r="G7923" t="s">
        <v>26</v>
      </c>
      <c r="H7923" s="3" t="s">
        <v>7953</v>
      </c>
      <c r="I7923" s="3">
        <f t="shared" si="1107"/>
        <v>124349</v>
      </c>
      <c r="J7923" s="4">
        <f t="shared" si="1108"/>
        <v>4.0937942386831274</v>
      </c>
      <c r="K7923" s="5">
        <f t="shared" si="1109"/>
        <v>5.0937942386831274</v>
      </c>
      <c r="L7923" s="4" t="str">
        <f t="shared" si="1110"/>
        <v>Over Budget</v>
      </c>
      <c r="M7923">
        <f t="shared" si="1111"/>
        <v>2022</v>
      </c>
      <c r="N7923">
        <f t="shared" si="1112"/>
        <v>12</v>
      </c>
      <c r="O7923" t="str">
        <f t="shared" si="1113"/>
        <v>Dec</v>
      </c>
      <c r="P7923" t="str">
        <f t="shared" si="1114"/>
        <v>Q4</v>
      </c>
      <c r="Q7923" t="str">
        <f t="shared" si="1115"/>
        <v>2022-12</v>
      </c>
    </row>
    <row r="7924" spans="1:17" x14ac:dyDescent="0.35">
      <c r="A7924" s="2">
        <v>44668</v>
      </c>
      <c r="B7924" t="s">
        <v>23</v>
      </c>
      <c r="C7924" t="s">
        <v>34</v>
      </c>
      <c r="D7924" t="s">
        <v>25</v>
      </c>
      <c r="E7924" s="3">
        <v>18651</v>
      </c>
      <c r="F7924" s="3">
        <v>44183</v>
      </c>
      <c r="G7924" t="s">
        <v>21</v>
      </c>
      <c r="H7924" s="3" t="s">
        <v>7954</v>
      </c>
      <c r="I7924" s="3">
        <f t="shared" si="1107"/>
        <v>25532</v>
      </c>
      <c r="J7924" s="4">
        <f t="shared" si="1108"/>
        <v>1.3689346415741783</v>
      </c>
      <c r="K7924" s="5">
        <f t="shared" si="1109"/>
        <v>2.3689346415741785</v>
      </c>
      <c r="L7924" s="4" t="str">
        <f t="shared" si="1110"/>
        <v>Over Budget</v>
      </c>
      <c r="M7924">
        <f t="shared" si="1111"/>
        <v>2022</v>
      </c>
      <c r="N7924">
        <f t="shared" si="1112"/>
        <v>4</v>
      </c>
      <c r="O7924" t="str">
        <f t="shared" si="1113"/>
        <v>Apr</v>
      </c>
      <c r="P7924" t="str">
        <f t="shared" si="1114"/>
        <v>Q2</v>
      </c>
      <c r="Q7924" t="str">
        <f t="shared" si="1115"/>
        <v>2022-04</v>
      </c>
    </row>
    <row r="7925" spans="1:17" x14ac:dyDescent="0.35">
      <c r="A7925" s="2">
        <v>44270</v>
      </c>
      <c r="B7925" t="s">
        <v>41</v>
      </c>
      <c r="C7925" t="s">
        <v>24</v>
      </c>
      <c r="D7925" t="s">
        <v>20</v>
      </c>
      <c r="E7925" s="3">
        <v>91725</v>
      </c>
      <c r="F7925" s="3">
        <v>70524</v>
      </c>
      <c r="G7925" t="s">
        <v>32</v>
      </c>
      <c r="H7925" s="3" t="s">
        <v>7955</v>
      </c>
      <c r="I7925" s="3">
        <f t="shared" si="1107"/>
        <v>-21201</v>
      </c>
      <c r="J7925" s="4">
        <f t="shared" si="1108"/>
        <v>-0.23113654946852003</v>
      </c>
      <c r="K7925" s="5">
        <f t="shared" si="1109"/>
        <v>0.76886345053147997</v>
      </c>
      <c r="L7925" s="4" t="str">
        <f t="shared" si="1110"/>
        <v>Under Budget</v>
      </c>
      <c r="M7925">
        <f t="shared" si="1111"/>
        <v>2021</v>
      </c>
      <c r="N7925">
        <f t="shared" si="1112"/>
        <v>3</v>
      </c>
      <c r="O7925" t="str">
        <f t="shared" si="1113"/>
        <v>Mar</v>
      </c>
      <c r="P7925" t="str">
        <f t="shared" si="1114"/>
        <v>Q1</v>
      </c>
      <c r="Q7925" t="str">
        <f t="shared" si="1115"/>
        <v>2021-03</v>
      </c>
    </row>
    <row r="7926" spans="1:17" x14ac:dyDescent="0.35">
      <c r="A7926" s="2">
        <v>44785</v>
      </c>
      <c r="B7926" t="s">
        <v>55</v>
      </c>
      <c r="C7926" t="s">
        <v>19</v>
      </c>
      <c r="D7926" t="s">
        <v>25</v>
      </c>
      <c r="E7926" s="3">
        <v>131933</v>
      </c>
      <c r="F7926" s="3">
        <v>113136</v>
      </c>
      <c r="G7926" t="s">
        <v>32</v>
      </c>
      <c r="H7926" s="3" t="s">
        <v>7956</v>
      </c>
      <c r="I7926" s="3">
        <f t="shared" si="1107"/>
        <v>-18797</v>
      </c>
      <c r="J7926" s="4">
        <f t="shared" si="1108"/>
        <v>-0.14247383141443004</v>
      </c>
      <c r="K7926" s="5">
        <f t="shared" si="1109"/>
        <v>0.85752616858556996</v>
      </c>
      <c r="L7926" s="4" t="str">
        <f t="shared" si="1110"/>
        <v>Under Budget</v>
      </c>
      <c r="M7926">
        <f t="shared" si="1111"/>
        <v>2022</v>
      </c>
      <c r="N7926">
        <f t="shared" si="1112"/>
        <v>8</v>
      </c>
      <c r="O7926" t="str">
        <f t="shared" si="1113"/>
        <v>Aug</v>
      </c>
      <c r="P7926" t="str">
        <f t="shared" si="1114"/>
        <v>Q3</v>
      </c>
      <c r="Q7926" t="str">
        <f t="shared" si="1115"/>
        <v>2022-08</v>
      </c>
    </row>
    <row r="7927" spans="1:17" x14ac:dyDescent="0.35">
      <c r="A7927" s="2">
        <v>44760</v>
      </c>
      <c r="B7927" t="s">
        <v>41</v>
      </c>
      <c r="C7927" t="s">
        <v>24</v>
      </c>
      <c r="D7927" t="s">
        <v>25</v>
      </c>
      <c r="E7927" s="3">
        <v>138489</v>
      </c>
      <c r="F7927" s="3">
        <v>100001</v>
      </c>
      <c r="G7927" t="s">
        <v>32</v>
      </c>
      <c r="H7927" s="3" t="s">
        <v>7957</v>
      </c>
      <c r="I7927" s="3">
        <f t="shared" si="1107"/>
        <v>-38488</v>
      </c>
      <c r="J7927" s="4">
        <f t="shared" si="1108"/>
        <v>-0.27791376932463951</v>
      </c>
      <c r="K7927" s="5">
        <f t="shared" si="1109"/>
        <v>0.72208623067536049</v>
      </c>
      <c r="L7927" s="4" t="str">
        <f t="shared" si="1110"/>
        <v>Under Budget</v>
      </c>
      <c r="M7927">
        <f t="shared" si="1111"/>
        <v>2022</v>
      </c>
      <c r="N7927">
        <f t="shared" si="1112"/>
        <v>7</v>
      </c>
      <c r="O7927" t="str">
        <f t="shared" si="1113"/>
        <v>Jul</v>
      </c>
      <c r="P7927" t="str">
        <f t="shared" si="1114"/>
        <v>Q3</v>
      </c>
      <c r="Q7927" t="str">
        <f t="shared" si="1115"/>
        <v>2022-07</v>
      </c>
    </row>
    <row r="7928" spans="1:17" x14ac:dyDescent="0.35">
      <c r="A7928" s="2">
        <v>44663</v>
      </c>
      <c r="B7928" t="s">
        <v>55</v>
      </c>
      <c r="C7928" t="s">
        <v>24</v>
      </c>
      <c r="D7928" t="s">
        <v>20</v>
      </c>
      <c r="E7928" s="3">
        <v>92451</v>
      </c>
      <c r="F7928" s="3">
        <v>37300</v>
      </c>
      <c r="G7928" t="s">
        <v>32</v>
      </c>
      <c r="H7928" s="3" t="s">
        <v>7958</v>
      </c>
      <c r="I7928" s="3">
        <f t="shared" si="1107"/>
        <v>-55151</v>
      </c>
      <c r="J7928" s="4">
        <f t="shared" si="1108"/>
        <v>-0.59654303360699179</v>
      </c>
      <c r="K7928" s="5">
        <f t="shared" si="1109"/>
        <v>0.40345696639300821</v>
      </c>
      <c r="L7928" s="4" t="str">
        <f t="shared" si="1110"/>
        <v>Under Budget</v>
      </c>
      <c r="M7928">
        <f t="shared" si="1111"/>
        <v>2022</v>
      </c>
      <c r="N7928">
        <f t="shared" si="1112"/>
        <v>4</v>
      </c>
      <c r="O7928" t="str">
        <f t="shared" si="1113"/>
        <v>Apr</v>
      </c>
      <c r="P7928" t="str">
        <f t="shared" si="1114"/>
        <v>Q2</v>
      </c>
      <c r="Q7928" t="str">
        <f t="shared" si="1115"/>
        <v>2022-04</v>
      </c>
    </row>
    <row r="7929" spans="1:17" x14ac:dyDescent="0.35">
      <c r="A7929" s="2">
        <v>44795</v>
      </c>
      <c r="B7929" t="s">
        <v>55</v>
      </c>
      <c r="C7929" t="s">
        <v>34</v>
      </c>
      <c r="D7929" t="s">
        <v>30</v>
      </c>
      <c r="E7929" s="3">
        <v>143049</v>
      </c>
      <c r="F7929" s="3">
        <v>95175</v>
      </c>
      <c r="G7929" t="s">
        <v>32</v>
      </c>
      <c r="H7929" s="3" t="s">
        <v>7959</v>
      </c>
      <c r="I7929" s="3">
        <f t="shared" si="1107"/>
        <v>-47874</v>
      </c>
      <c r="J7929" s="4">
        <f t="shared" si="1108"/>
        <v>-0.33466854015057779</v>
      </c>
      <c r="K7929" s="5">
        <f t="shared" si="1109"/>
        <v>0.66533145984942221</v>
      </c>
      <c r="L7929" s="4" t="str">
        <f t="shared" si="1110"/>
        <v>Under Budget</v>
      </c>
      <c r="M7929">
        <f t="shared" si="1111"/>
        <v>2022</v>
      </c>
      <c r="N7929">
        <f t="shared" si="1112"/>
        <v>8</v>
      </c>
      <c r="O7929" t="str">
        <f t="shared" si="1113"/>
        <v>Aug</v>
      </c>
      <c r="P7929" t="str">
        <f t="shared" si="1114"/>
        <v>Q3</v>
      </c>
      <c r="Q7929" t="str">
        <f t="shared" si="1115"/>
        <v>2022-08</v>
      </c>
    </row>
    <row r="7930" spans="1:17" x14ac:dyDescent="0.35">
      <c r="A7930" s="2">
        <v>45188</v>
      </c>
      <c r="B7930" t="s">
        <v>18</v>
      </c>
      <c r="C7930" t="s">
        <v>29</v>
      </c>
      <c r="D7930" t="s">
        <v>25</v>
      </c>
      <c r="E7930" s="3">
        <v>122141</v>
      </c>
      <c r="F7930" s="3">
        <v>103209</v>
      </c>
      <c r="G7930" t="s">
        <v>32</v>
      </c>
      <c r="H7930" s="3" t="s">
        <v>7960</v>
      </c>
      <c r="I7930" s="3">
        <f t="shared" si="1107"/>
        <v>-18932</v>
      </c>
      <c r="J7930" s="4">
        <f t="shared" si="1108"/>
        <v>-0.1550011871525532</v>
      </c>
      <c r="K7930" s="5">
        <f t="shared" si="1109"/>
        <v>0.84499881284744682</v>
      </c>
      <c r="L7930" s="4" t="str">
        <f t="shared" si="1110"/>
        <v>Under Budget</v>
      </c>
      <c r="M7930">
        <f t="shared" si="1111"/>
        <v>2023</v>
      </c>
      <c r="N7930">
        <f t="shared" si="1112"/>
        <v>9</v>
      </c>
      <c r="O7930" t="str">
        <f t="shared" si="1113"/>
        <v>Sep</v>
      </c>
      <c r="P7930" t="str">
        <f t="shared" si="1114"/>
        <v>Q3</v>
      </c>
      <c r="Q7930" t="str">
        <f t="shared" si="1115"/>
        <v>2023-09</v>
      </c>
    </row>
    <row r="7931" spans="1:17" x14ac:dyDescent="0.35">
      <c r="A7931" s="2">
        <v>44933</v>
      </c>
      <c r="B7931" t="s">
        <v>41</v>
      </c>
      <c r="C7931" t="s">
        <v>34</v>
      </c>
      <c r="D7931" t="s">
        <v>39</v>
      </c>
      <c r="E7931" s="3">
        <v>56828</v>
      </c>
      <c r="F7931" s="3">
        <v>96322</v>
      </c>
      <c r="G7931" t="s">
        <v>26</v>
      </c>
      <c r="H7931" s="3" t="s">
        <v>7961</v>
      </c>
      <c r="I7931" s="3">
        <f t="shared" si="1107"/>
        <v>39494</v>
      </c>
      <c r="J7931" s="4">
        <f t="shared" si="1108"/>
        <v>0.6949743084395017</v>
      </c>
      <c r="K7931" s="5">
        <f t="shared" si="1109"/>
        <v>1.6949743084395017</v>
      </c>
      <c r="L7931" s="4" t="str">
        <f t="shared" si="1110"/>
        <v>Over Budget</v>
      </c>
      <c r="M7931">
        <f t="shared" si="1111"/>
        <v>2023</v>
      </c>
      <c r="N7931">
        <f t="shared" si="1112"/>
        <v>1</v>
      </c>
      <c r="O7931" t="str">
        <f t="shared" si="1113"/>
        <v>Jan</v>
      </c>
      <c r="P7931" t="str">
        <f t="shared" si="1114"/>
        <v>Q1</v>
      </c>
      <c r="Q7931" t="str">
        <f t="shared" si="1115"/>
        <v>2023-01</v>
      </c>
    </row>
    <row r="7932" spans="1:17" x14ac:dyDescent="0.35">
      <c r="A7932" s="2">
        <v>45190</v>
      </c>
      <c r="B7932" t="s">
        <v>18</v>
      </c>
      <c r="C7932" t="s">
        <v>34</v>
      </c>
      <c r="D7932" t="s">
        <v>25</v>
      </c>
      <c r="E7932" s="3">
        <v>62916</v>
      </c>
      <c r="F7932" s="3">
        <v>47242</v>
      </c>
      <c r="G7932" t="s">
        <v>32</v>
      </c>
      <c r="H7932" s="3" t="s">
        <v>7962</v>
      </c>
      <c r="I7932" s="3">
        <f t="shared" si="1107"/>
        <v>-15674</v>
      </c>
      <c r="J7932" s="4">
        <f t="shared" si="1108"/>
        <v>-0.24912581855171975</v>
      </c>
      <c r="K7932" s="5">
        <f t="shared" si="1109"/>
        <v>0.75087418144828022</v>
      </c>
      <c r="L7932" s="4" t="str">
        <f t="shared" si="1110"/>
        <v>Under Budget</v>
      </c>
      <c r="M7932">
        <f t="shared" si="1111"/>
        <v>2023</v>
      </c>
      <c r="N7932">
        <f t="shared" si="1112"/>
        <v>9</v>
      </c>
      <c r="O7932" t="str">
        <f t="shared" si="1113"/>
        <v>Sep</v>
      </c>
      <c r="P7932" t="str">
        <f t="shared" si="1114"/>
        <v>Q3</v>
      </c>
      <c r="Q7932" t="str">
        <f t="shared" si="1115"/>
        <v>2023-09</v>
      </c>
    </row>
    <row r="7933" spans="1:17" x14ac:dyDescent="0.35">
      <c r="A7933" s="2">
        <v>44444</v>
      </c>
      <c r="B7933" t="s">
        <v>23</v>
      </c>
      <c r="C7933" t="s">
        <v>24</v>
      </c>
      <c r="D7933" t="s">
        <v>25</v>
      </c>
      <c r="E7933" s="3">
        <v>108594</v>
      </c>
      <c r="F7933" s="3">
        <v>77530</v>
      </c>
      <c r="G7933" t="s">
        <v>26</v>
      </c>
      <c r="H7933" s="3" t="s">
        <v>7963</v>
      </c>
      <c r="I7933" s="3">
        <f t="shared" si="1107"/>
        <v>-31064</v>
      </c>
      <c r="J7933" s="4">
        <f t="shared" si="1108"/>
        <v>-0.28605631987034275</v>
      </c>
      <c r="K7933" s="5">
        <f t="shared" si="1109"/>
        <v>0.71394368012965725</v>
      </c>
      <c r="L7933" s="4" t="str">
        <f t="shared" si="1110"/>
        <v>Under Budget</v>
      </c>
      <c r="M7933">
        <f t="shared" si="1111"/>
        <v>2021</v>
      </c>
      <c r="N7933">
        <f t="shared" si="1112"/>
        <v>9</v>
      </c>
      <c r="O7933" t="str">
        <f t="shared" si="1113"/>
        <v>Sep</v>
      </c>
      <c r="P7933" t="str">
        <f t="shared" si="1114"/>
        <v>Q3</v>
      </c>
      <c r="Q7933" t="str">
        <f t="shared" si="1115"/>
        <v>2021-09</v>
      </c>
    </row>
    <row r="7934" spans="1:17" x14ac:dyDescent="0.35">
      <c r="A7934" s="2">
        <v>44263</v>
      </c>
      <c r="B7934" t="s">
        <v>55</v>
      </c>
      <c r="C7934" t="s">
        <v>34</v>
      </c>
      <c r="D7934" t="s">
        <v>20</v>
      </c>
      <c r="E7934" s="3">
        <v>81613</v>
      </c>
      <c r="F7934" s="3">
        <v>150728</v>
      </c>
      <c r="G7934" t="s">
        <v>26</v>
      </c>
      <c r="H7934" s="3" t="s">
        <v>7964</v>
      </c>
      <c r="I7934" s="3">
        <f t="shared" si="1107"/>
        <v>69115</v>
      </c>
      <c r="J7934" s="4">
        <f t="shared" si="1108"/>
        <v>0.84686263217869706</v>
      </c>
      <c r="K7934" s="5">
        <f t="shared" si="1109"/>
        <v>1.846862632178697</v>
      </c>
      <c r="L7934" s="4" t="str">
        <f t="shared" si="1110"/>
        <v>Over Budget</v>
      </c>
      <c r="M7934">
        <f t="shared" si="1111"/>
        <v>2021</v>
      </c>
      <c r="N7934">
        <f t="shared" si="1112"/>
        <v>3</v>
      </c>
      <c r="O7934" t="str">
        <f t="shared" si="1113"/>
        <v>Mar</v>
      </c>
      <c r="P7934" t="str">
        <f t="shared" si="1114"/>
        <v>Q1</v>
      </c>
      <c r="Q7934" t="str">
        <f t="shared" si="1115"/>
        <v>2021-03</v>
      </c>
    </row>
    <row r="7935" spans="1:17" x14ac:dyDescent="0.35">
      <c r="A7935" s="2">
        <v>44769</v>
      </c>
      <c r="B7935" t="s">
        <v>23</v>
      </c>
      <c r="C7935" t="s">
        <v>43</v>
      </c>
      <c r="D7935" t="s">
        <v>20</v>
      </c>
      <c r="E7935" s="3">
        <v>62727</v>
      </c>
      <c r="F7935" s="3">
        <v>136253</v>
      </c>
      <c r="G7935" t="s">
        <v>35</v>
      </c>
      <c r="H7935" s="3" t="s">
        <v>7965</v>
      </c>
      <c r="I7935" s="3">
        <f t="shared" si="1107"/>
        <v>73526</v>
      </c>
      <c r="J7935" s="4">
        <f t="shared" si="1108"/>
        <v>1.1721587195306646</v>
      </c>
      <c r="K7935" s="5">
        <f t="shared" si="1109"/>
        <v>2.1721587195306644</v>
      </c>
      <c r="L7935" s="4" t="str">
        <f t="shared" si="1110"/>
        <v>Over Budget</v>
      </c>
      <c r="M7935">
        <f t="shared" si="1111"/>
        <v>2022</v>
      </c>
      <c r="N7935">
        <f t="shared" si="1112"/>
        <v>7</v>
      </c>
      <c r="O7935" t="str">
        <f t="shared" si="1113"/>
        <v>Jul</v>
      </c>
      <c r="P7935" t="str">
        <f t="shared" si="1114"/>
        <v>Q3</v>
      </c>
      <c r="Q7935" t="str">
        <f t="shared" si="1115"/>
        <v>2022-07</v>
      </c>
    </row>
    <row r="7936" spans="1:17" x14ac:dyDescent="0.35">
      <c r="A7936" s="2">
        <v>44899</v>
      </c>
      <c r="B7936" t="s">
        <v>41</v>
      </c>
      <c r="C7936" t="s">
        <v>23</v>
      </c>
      <c r="D7936" t="s">
        <v>39</v>
      </c>
      <c r="E7936" s="3">
        <v>137634</v>
      </c>
      <c r="F7936" s="3">
        <v>165685</v>
      </c>
      <c r="G7936" t="s">
        <v>35</v>
      </c>
      <c r="H7936" s="3" t="s">
        <v>7966</v>
      </c>
      <c r="I7936" s="3">
        <f t="shared" si="1107"/>
        <v>28051</v>
      </c>
      <c r="J7936" s="4">
        <f t="shared" si="1108"/>
        <v>0.20380865193193543</v>
      </c>
      <c r="K7936" s="5">
        <f t="shared" si="1109"/>
        <v>1.2038086519319353</v>
      </c>
      <c r="L7936" s="4" t="str">
        <f t="shared" si="1110"/>
        <v>Over Budget</v>
      </c>
      <c r="M7936">
        <f t="shared" si="1111"/>
        <v>2022</v>
      </c>
      <c r="N7936">
        <f t="shared" si="1112"/>
        <v>12</v>
      </c>
      <c r="O7936" t="str">
        <f t="shared" si="1113"/>
        <v>Dec</v>
      </c>
      <c r="P7936" t="str">
        <f t="shared" si="1114"/>
        <v>Q4</v>
      </c>
      <c r="Q7936" t="str">
        <f t="shared" si="1115"/>
        <v>2022-12</v>
      </c>
    </row>
    <row r="7937" spans="1:17" x14ac:dyDescent="0.35">
      <c r="A7937" s="2">
        <v>44666</v>
      </c>
      <c r="B7937" t="s">
        <v>23</v>
      </c>
      <c r="C7937" t="s">
        <v>23</v>
      </c>
      <c r="D7937" t="s">
        <v>58</v>
      </c>
      <c r="E7937" s="3">
        <v>63801</v>
      </c>
      <c r="F7937" s="3">
        <v>115289</v>
      </c>
      <c r="G7937" t="s">
        <v>26</v>
      </c>
      <c r="H7937" s="3" t="s">
        <v>7967</v>
      </c>
      <c r="I7937" s="3">
        <f t="shared" si="1107"/>
        <v>51488</v>
      </c>
      <c r="J7937" s="4">
        <f t="shared" si="1108"/>
        <v>0.80700929452516423</v>
      </c>
      <c r="K7937" s="5">
        <f t="shared" si="1109"/>
        <v>1.8070092945251641</v>
      </c>
      <c r="L7937" s="4" t="str">
        <f t="shared" si="1110"/>
        <v>Over Budget</v>
      </c>
      <c r="M7937">
        <f t="shared" si="1111"/>
        <v>2022</v>
      </c>
      <c r="N7937">
        <f t="shared" si="1112"/>
        <v>4</v>
      </c>
      <c r="O7937" t="str">
        <f t="shared" si="1113"/>
        <v>Apr</v>
      </c>
      <c r="P7937" t="str">
        <f t="shared" si="1114"/>
        <v>Q2</v>
      </c>
      <c r="Q7937" t="str">
        <f t="shared" si="1115"/>
        <v>2022-04</v>
      </c>
    </row>
    <row r="7938" spans="1:17" x14ac:dyDescent="0.35">
      <c r="A7938" s="2">
        <v>44689</v>
      </c>
      <c r="B7938" t="s">
        <v>23</v>
      </c>
      <c r="C7938" t="s">
        <v>34</v>
      </c>
      <c r="D7938" t="s">
        <v>20</v>
      </c>
      <c r="E7938" s="3">
        <v>53435</v>
      </c>
      <c r="F7938" s="3">
        <v>53494</v>
      </c>
      <c r="G7938" t="s">
        <v>32</v>
      </c>
      <c r="H7938" s="3" t="s">
        <v>7968</v>
      </c>
      <c r="I7938" s="3">
        <f t="shared" si="1107"/>
        <v>59</v>
      </c>
      <c r="J7938" s="4">
        <f t="shared" si="1108"/>
        <v>1.1041452231683353E-3</v>
      </c>
      <c r="K7938" s="5">
        <f t="shared" si="1109"/>
        <v>1.0011041452231684</v>
      </c>
      <c r="L7938" s="4" t="str">
        <f t="shared" si="1110"/>
        <v>Over Budget</v>
      </c>
      <c r="M7938">
        <f t="shared" si="1111"/>
        <v>2022</v>
      </c>
      <c r="N7938">
        <f t="shared" si="1112"/>
        <v>5</v>
      </c>
      <c r="O7938" t="str">
        <f t="shared" si="1113"/>
        <v>May</v>
      </c>
      <c r="P7938" t="str">
        <f t="shared" si="1114"/>
        <v>Q2</v>
      </c>
      <c r="Q7938" t="str">
        <f t="shared" si="1115"/>
        <v>2022-05</v>
      </c>
    </row>
    <row r="7939" spans="1:17" x14ac:dyDescent="0.35">
      <c r="A7939" s="2">
        <v>44859</v>
      </c>
      <c r="B7939" t="s">
        <v>41</v>
      </c>
      <c r="C7939" t="s">
        <v>29</v>
      </c>
      <c r="D7939" t="s">
        <v>58</v>
      </c>
      <c r="E7939" s="3">
        <v>82150</v>
      </c>
      <c r="F7939" s="3">
        <v>98662</v>
      </c>
      <c r="G7939" t="s">
        <v>35</v>
      </c>
      <c r="H7939" s="3" t="s">
        <v>7969</v>
      </c>
      <c r="I7939" s="3">
        <f t="shared" si="1107"/>
        <v>16512</v>
      </c>
      <c r="J7939" s="4">
        <f t="shared" si="1108"/>
        <v>0.20099817407181983</v>
      </c>
      <c r="K7939" s="5">
        <f t="shared" si="1109"/>
        <v>1.2009981740718199</v>
      </c>
      <c r="L7939" s="4" t="str">
        <f t="shared" si="1110"/>
        <v>Over Budget</v>
      </c>
      <c r="M7939">
        <f t="shared" si="1111"/>
        <v>2022</v>
      </c>
      <c r="N7939">
        <f t="shared" si="1112"/>
        <v>10</v>
      </c>
      <c r="O7939" t="str">
        <f t="shared" si="1113"/>
        <v>Oct</v>
      </c>
      <c r="P7939" t="str">
        <f t="shared" si="1114"/>
        <v>Q4</v>
      </c>
      <c r="Q7939" t="str">
        <f t="shared" si="1115"/>
        <v>2022-10</v>
      </c>
    </row>
    <row r="7940" spans="1:17" x14ac:dyDescent="0.35">
      <c r="A7940" s="2">
        <v>44482</v>
      </c>
      <c r="B7940" t="s">
        <v>18</v>
      </c>
      <c r="C7940" t="s">
        <v>19</v>
      </c>
      <c r="D7940" t="s">
        <v>39</v>
      </c>
      <c r="E7940" s="3">
        <v>125200</v>
      </c>
      <c r="F7940" s="3">
        <v>145219</v>
      </c>
      <c r="G7940" t="s">
        <v>32</v>
      </c>
      <c r="H7940" s="3" t="s">
        <v>7970</v>
      </c>
      <c r="I7940" s="3">
        <f t="shared" si="1107"/>
        <v>20019</v>
      </c>
      <c r="J7940" s="4">
        <f t="shared" si="1108"/>
        <v>0.15989616613418531</v>
      </c>
      <c r="K7940" s="5">
        <f t="shared" si="1109"/>
        <v>1.1598961661341853</v>
      </c>
      <c r="L7940" s="4" t="str">
        <f t="shared" si="1110"/>
        <v>Over Budget</v>
      </c>
      <c r="M7940">
        <f t="shared" si="1111"/>
        <v>2021</v>
      </c>
      <c r="N7940">
        <f t="shared" si="1112"/>
        <v>10</v>
      </c>
      <c r="O7940" t="str">
        <f t="shared" si="1113"/>
        <v>Oct</v>
      </c>
      <c r="P7940" t="str">
        <f t="shared" si="1114"/>
        <v>Q4</v>
      </c>
      <c r="Q7940" t="str">
        <f t="shared" si="1115"/>
        <v>2021-10</v>
      </c>
    </row>
    <row r="7941" spans="1:17" x14ac:dyDescent="0.35">
      <c r="A7941" s="2">
        <v>44508</v>
      </c>
      <c r="B7941" t="s">
        <v>18</v>
      </c>
      <c r="C7941" t="s">
        <v>34</v>
      </c>
      <c r="D7941" t="s">
        <v>25</v>
      </c>
      <c r="E7941" s="3">
        <v>109943</v>
      </c>
      <c r="F7941" s="3">
        <v>74213</v>
      </c>
      <c r="G7941" t="s">
        <v>32</v>
      </c>
      <c r="H7941" s="3" t="s">
        <v>7971</v>
      </c>
      <c r="I7941" s="3">
        <f t="shared" ref="I7941:I8004" si="1116">F7941-E7941</f>
        <v>-35730</v>
      </c>
      <c r="J7941" s="4">
        <f t="shared" ref="J7941:J8004" si="1117">IFERROR(I7941/E7941,0)</f>
        <v>-0.32498658395714142</v>
      </c>
      <c r="K7941" s="5">
        <f t="shared" ref="K7941:K8004" si="1118">IFERROR(F7941/E7941,0)</f>
        <v>0.67501341604285858</v>
      </c>
      <c r="L7941" s="4" t="str">
        <f t="shared" ref="L7941:L8004" si="1119">IF(I7941&gt;0,"Over Budget",IF(I7941&lt;0,"Under Budget","On Budget"))</f>
        <v>Under Budget</v>
      </c>
      <c r="M7941">
        <f t="shared" ref="M7941:M8004" si="1120">YEAR(A7941)</f>
        <v>2021</v>
      </c>
      <c r="N7941">
        <f t="shared" ref="N7941:N8004" si="1121">MONTH(A7941)</f>
        <v>11</v>
      </c>
      <c r="O7941" t="str">
        <f t="shared" ref="O7941:O8004" si="1122">TEXT(A7941,"mmm")</f>
        <v>Nov</v>
      </c>
      <c r="P7941" t="str">
        <f t="shared" ref="P7941:P8004" si="1123">"Q"&amp;ROUNDUP(MONTH(A7941)/3,0)</f>
        <v>Q4</v>
      </c>
      <c r="Q7941" t="str">
        <f t="shared" ref="Q7941:Q8004" si="1124">TEXT(A7941,"yyyy-mm")</f>
        <v>2021-11</v>
      </c>
    </row>
    <row r="7942" spans="1:17" x14ac:dyDescent="0.35">
      <c r="A7942" s="2">
        <v>44505</v>
      </c>
      <c r="B7942" t="s">
        <v>55</v>
      </c>
      <c r="C7942" t="s">
        <v>29</v>
      </c>
      <c r="D7942" t="s">
        <v>25</v>
      </c>
      <c r="E7942" s="3">
        <v>149518</v>
      </c>
      <c r="F7942" s="3">
        <v>140306</v>
      </c>
      <c r="G7942" t="s">
        <v>35</v>
      </c>
      <c r="H7942" s="3" t="s">
        <v>7972</v>
      </c>
      <c r="I7942" s="3">
        <f t="shared" si="1116"/>
        <v>-9212</v>
      </c>
      <c r="J7942" s="4">
        <f t="shared" si="1117"/>
        <v>-6.1611311012720875E-2</v>
      </c>
      <c r="K7942" s="5">
        <f t="shared" si="1118"/>
        <v>0.93838868898727912</v>
      </c>
      <c r="L7942" s="4" t="str">
        <f t="shared" si="1119"/>
        <v>Under Budget</v>
      </c>
      <c r="M7942">
        <f t="shared" si="1120"/>
        <v>2021</v>
      </c>
      <c r="N7942">
        <f t="shared" si="1121"/>
        <v>11</v>
      </c>
      <c r="O7942" t="str">
        <f t="shared" si="1122"/>
        <v>Nov</v>
      </c>
      <c r="P7942" t="str">
        <f t="shared" si="1123"/>
        <v>Q4</v>
      </c>
      <c r="Q7942" t="str">
        <f t="shared" si="1124"/>
        <v>2021-11</v>
      </c>
    </row>
    <row r="7943" spans="1:17" x14ac:dyDescent="0.35">
      <c r="A7943" s="2">
        <v>44971</v>
      </c>
      <c r="B7943" t="s">
        <v>55</v>
      </c>
      <c r="C7943" t="s">
        <v>34</v>
      </c>
      <c r="D7943" t="s">
        <v>58</v>
      </c>
      <c r="E7943" s="3">
        <v>113120</v>
      </c>
      <c r="F7943" s="3">
        <v>148400</v>
      </c>
      <c r="G7943" t="s">
        <v>35</v>
      </c>
      <c r="H7943" s="3" t="s">
        <v>7973</v>
      </c>
      <c r="I7943" s="3">
        <f t="shared" si="1116"/>
        <v>35280</v>
      </c>
      <c r="J7943" s="4">
        <f t="shared" si="1117"/>
        <v>0.31188118811881188</v>
      </c>
      <c r="K7943" s="5">
        <f t="shared" si="1118"/>
        <v>1.3118811881188119</v>
      </c>
      <c r="L7943" s="4" t="str">
        <f t="shared" si="1119"/>
        <v>Over Budget</v>
      </c>
      <c r="M7943">
        <f t="shared" si="1120"/>
        <v>2023</v>
      </c>
      <c r="N7943">
        <f t="shared" si="1121"/>
        <v>2</v>
      </c>
      <c r="O7943" t="str">
        <f t="shared" si="1122"/>
        <v>Feb</v>
      </c>
      <c r="P7943" t="str">
        <f t="shared" si="1123"/>
        <v>Q1</v>
      </c>
      <c r="Q7943" t="str">
        <f t="shared" si="1124"/>
        <v>2023-02</v>
      </c>
    </row>
    <row r="7944" spans="1:17" x14ac:dyDescent="0.35">
      <c r="A7944" s="2">
        <v>45161</v>
      </c>
      <c r="B7944" t="s">
        <v>41</v>
      </c>
      <c r="C7944" t="s">
        <v>24</v>
      </c>
      <c r="D7944" t="s">
        <v>39</v>
      </c>
      <c r="E7944" s="3">
        <v>130537</v>
      </c>
      <c r="F7944" s="3">
        <v>20404</v>
      </c>
      <c r="G7944" t="s">
        <v>35</v>
      </c>
      <c r="H7944" s="3" t="s">
        <v>7974</v>
      </c>
      <c r="I7944" s="3">
        <f t="shared" si="1116"/>
        <v>-110133</v>
      </c>
      <c r="J7944" s="4">
        <f t="shared" si="1117"/>
        <v>-0.84369182683836763</v>
      </c>
      <c r="K7944" s="5">
        <f t="shared" si="1118"/>
        <v>0.15630817316163234</v>
      </c>
      <c r="L7944" s="4" t="str">
        <f t="shared" si="1119"/>
        <v>Under Budget</v>
      </c>
      <c r="M7944">
        <f t="shared" si="1120"/>
        <v>2023</v>
      </c>
      <c r="N7944">
        <f t="shared" si="1121"/>
        <v>8</v>
      </c>
      <c r="O7944" t="str">
        <f t="shared" si="1122"/>
        <v>Aug</v>
      </c>
      <c r="P7944" t="str">
        <f t="shared" si="1123"/>
        <v>Q3</v>
      </c>
      <c r="Q7944" t="str">
        <f t="shared" si="1124"/>
        <v>2023-08</v>
      </c>
    </row>
    <row r="7945" spans="1:17" x14ac:dyDescent="0.35">
      <c r="A7945" s="2">
        <v>44652</v>
      </c>
      <c r="B7945" t="s">
        <v>41</v>
      </c>
      <c r="C7945" t="s">
        <v>29</v>
      </c>
      <c r="D7945" t="s">
        <v>39</v>
      </c>
      <c r="E7945" s="3">
        <v>94557</v>
      </c>
      <c r="F7945" s="3">
        <v>95355</v>
      </c>
      <c r="G7945" t="s">
        <v>32</v>
      </c>
      <c r="H7945" s="3" t="s">
        <v>7975</v>
      </c>
      <c r="I7945" s="3">
        <f t="shared" si="1116"/>
        <v>798</v>
      </c>
      <c r="J7945" s="4">
        <f t="shared" si="1117"/>
        <v>8.4393540404200645E-3</v>
      </c>
      <c r="K7945" s="5">
        <f t="shared" si="1118"/>
        <v>1.00843935404042</v>
      </c>
      <c r="L7945" s="4" t="str">
        <f t="shared" si="1119"/>
        <v>Over Budget</v>
      </c>
      <c r="M7945">
        <f t="shared" si="1120"/>
        <v>2022</v>
      </c>
      <c r="N7945">
        <f t="shared" si="1121"/>
        <v>4</v>
      </c>
      <c r="O7945" t="str">
        <f t="shared" si="1122"/>
        <v>Apr</v>
      </c>
      <c r="P7945" t="str">
        <f t="shared" si="1123"/>
        <v>Q2</v>
      </c>
      <c r="Q7945" t="str">
        <f t="shared" si="1124"/>
        <v>2022-04</v>
      </c>
    </row>
    <row r="7946" spans="1:17" x14ac:dyDescent="0.35">
      <c r="A7946" s="2">
        <v>44328</v>
      </c>
      <c r="B7946" t="s">
        <v>37</v>
      </c>
      <c r="C7946" t="s">
        <v>19</v>
      </c>
      <c r="D7946" t="s">
        <v>20</v>
      </c>
      <c r="E7946" s="3">
        <v>59202</v>
      </c>
      <c r="F7946" s="3">
        <v>86386</v>
      </c>
      <c r="G7946" t="s">
        <v>21</v>
      </c>
      <c r="H7946" s="3" t="s">
        <v>7976</v>
      </c>
      <c r="I7946" s="3">
        <f t="shared" si="1116"/>
        <v>27184</v>
      </c>
      <c r="J7946" s="4">
        <f t="shared" si="1117"/>
        <v>0.45917367656498093</v>
      </c>
      <c r="K7946" s="5">
        <f t="shared" si="1118"/>
        <v>1.459173676564981</v>
      </c>
      <c r="L7946" s="4" t="str">
        <f t="shared" si="1119"/>
        <v>Over Budget</v>
      </c>
      <c r="M7946">
        <f t="shared" si="1120"/>
        <v>2021</v>
      </c>
      <c r="N7946">
        <f t="shared" si="1121"/>
        <v>5</v>
      </c>
      <c r="O7946" t="str">
        <f t="shared" si="1122"/>
        <v>May</v>
      </c>
      <c r="P7946" t="str">
        <f t="shared" si="1123"/>
        <v>Q2</v>
      </c>
      <c r="Q7946" t="str">
        <f t="shared" si="1124"/>
        <v>2021-05</v>
      </c>
    </row>
    <row r="7947" spans="1:17" x14ac:dyDescent="0.35">
      <c r="A7947" s="2">
        <v>45126</v>
      </c>
      <c r="B7947" t="s">
        <v>37</v>
      </c>
      <c r="C7947" t="s">
        <v>34</v>
      </c>
      <c r="D7947" t="s">
        <v>58</v>
      </c>
      <c r="E7947" s="3">
        <v>141871</v>
      </c>
      <c r="F7947" s="3">
        <v>47883</v>
      </c>
      <c r="G7947" t="s">
        <v>21</v>
      </c>
      <c r="H7947" s="3" t="s">
        <v>7977</v>
      </c>
      <c r="I7947" s="3">
        <f t="shared" si="1116"/>
        <v>-93988</v>
      </c>
      <c r="J7947" s="4">
        <f t="shared" si="1117"/>
        <v>-0.66248916269004943</v>
      </c>
      <c r="K7947" s="5">
        <f t="shared" si="1118"/>
        <v>0.33751083730995057</v>
      </c>
      <c r="L7947" s="4" t="str">
        <f t="shared" si="1119"/>
        <v>Under Budget</v>
      </c>
      <c r="M7947">
        <f t="shared" si="1120"/>
        <v>2023</v>
      </c>
      <c r="N7947">
        <f t="shared" si="1121"/>
        <v>7</v>
      </c>
      <c r="O7947" t="str">
        <f t="shared" si="1122"/>
        <v>Jul</v>
      </c>
      <c r="P7947" t="str">
        <f t="shared" si="1123"/>
        <v>Q3</v>
      </c>
      <c r="Q7947" t="str">
        <f t="shared" si="1124"/>
        <v>2023-07</v>
      </c>
    </row>
    <row r="7948" spans="1:17" x14ac:dyDescent="0.35">
      <c r="A7948" s="2">
        <v>45161</v>
      </c>
      <c r="B7948" t="s">
        <v>28</v>
      </c>
      <c r="C7948" t="s">
        <v>43</v>
      </c>
      <c r="D7948" t="s">
        <v>20</v>
      </c>
      <c r="E7948" s="3">
        <v>19939</v>
      </c>
      <c r="F7948" s="3">
        <v>136432</v>
      </c>
      <c r="G7948" t="s">
        <v>35</v>
      </c>
      <c r="H7948" s="3" t="s">
        <v>7978</v>
      </c>
      <c r="I7948" s="3">
        <f t="shared" si="1116"/>
        <v>116493</v>
      </c>
      <c r="J7948" s="4">
        <f t="shared" si="1117"/>
        <v>5.8424695320728217</v>
      </c>
      <c r="K7948" s="5">
        <f t="shared" si="1118"/>
        <v>6.8424695320728217</v>
      </c>
      <c r="L7948" s="4" t="str">
        <f t="shared" si="1119"/>
        <v>Over Budget</v>
      </c>
      <c r="M7948">
        <f t="shared" si="1120"/>
        <v>2023</v>
      </c>
      <c r="N7948">
        <f t="shared" si="1121"/>
        <v>8</v>
      </c>
      <c r="O7948" t="str">
        <f t="shared" si="1122"/>
        <v>Aug</v>
      </c>
      <c r="P7948" t="str">
        <f t="shared" si="1123"/>
        <v>Q3</v>
      </c>
      <c r="Q7948" t="str">
        <f t="shared" si="1124"/>
        <v>2023-08</v>
      </c>
    </row>
    <row r="7949" spans="1:17" x14ac:dyDescent="0.35">
      <c r="A7949" s="2">
        <v>45125</v>
      </c>
      <c r="B7949" t="s">
        <v>55</v>
      </c>
      <c r="C7949" t="s">
        <v>29</v>
      </c>
      <c r="D7949" t="s">
        <v>58</v>
      </c>
      <c r="E7949" s="3">
        <v>26620</v>
      </c>
      <c r="F7949" s="3">
        <v>162638</v>
      </c>
      <c r="G7949" t="s">
        <v>32</v>
      </c>
      <c r="H7949" s="3" t="s">
        <v>7979</v>
      </c>
      <c r="I7949" s="3">
        <f t="shared" si="1116"/>
        <v>136018</v>
      </c>
      <c r="J7949" s="4">
        <f t="shared" si="1117"/>
        <v>5.1096168294515403</v>
      </c>
      <c r="K7949" s="5">
        <f t="shared" si="1118"/>
        <v>6.1096168294515403</v>
      </c>
      <c r="L7949" s="4" t="str">
        <f t="shared" si="1119"/>
        <v>Over Budget</v>
      </c>
      <c r="M7949">
        <f t="shared" si="1120"/>
        <v>2023</v>
      </c>
      <c r="N7949">
        <f t="shared" si="1121"/>
        <v>7</v>
      </c>
      <c r="O7949" t="str">
        <f t="shared" si="1122"/>
        <v>Jul</v>
      </c>
      <c r="P7949" t="str">
        <f t="shared" si="1123"/>
        <v>Q3</v>
      </c>
      <c r="Q7949" t="str">
        <f t="shared" si="1124"/>
        <v>2023-07</v>
      </c>
    </row>
    <row r="7950" spans="1:17" x14ac:dyDescent="0.35">
      <c r="A7950" s="2">
        <v>44317</v>
      </c>
      <c r="B7950" t="s">
        <v>23</v>
      </c>
      <c r="C7950" t="s">
        <v>23</v>
      </c>
      <c r="D7950" t="s">
        <v>20</v>
      </c>
      <c r="E7950" s="3">
        <v>110508</v>
      </c>
      <c r="F7950" s="3">
        <v>64666</v>
      </c>
      <c r="G7950" t="s">
        <v>21</v>
      </c>
      <c r="H7950" s="3" t="s">
        <v>7980</v>
      </c>
      <c r="I7950" s="3">
        <f t="shared" si="1116"/>
        <v>-45842</v>
      </c>
      <c r="J7950" s="4">
        <f t="shared" si="1117"/>
        <v>-0.41482969558764976</v>
      </c>
      <c r="K7950" s="5">
        <f t="shared" si="1118"/>
        <v>0.58517030441235018</v>
      </c>
      <c r="L7950" s="4" t="str">
        <f t="shared" si="1119"/>
        <v>Under Budget</v>
      </c>
      <c r="M7950">
        <f t="shared" si="1120"/>
        <v>2021</v>
      </c>
      <c r="N7950">
        <f t="shared" si="1121"/>
        <v>5</v>
      </c>
      <c r="O7950" t="str">
        <f t="shared" si="1122"/>
        <v>May</v>
      </c>
      <c r="P7950" t="str">
        <f t="shared" si="1123"/>
        <v>Q2</v>
      </c>
      <c r="Q7950" t="str">
        <f t="shared" si="1124"/>
        <v>2021-05</v>
      </c>
    </row>
    <row r="7951" spans="1:17" x14ac:dyDescent="0.35">
      <c r="A7951" s="2">
        <v>44830</v>
      </c>
      <c r="B7951" t="s">
        <v>28</v>
      </c>
      <c r="C7951" t="s">
        <v>29</v>
      </c>
      <c r="D7951" t="s">
        <v>20</v>
      </c>
      <c r="E7951" s="3">
        <v>106553</v>
      </c>
      <c r="F7951" s="3">
        <v>16315</v>
      </c>
      <c r="G7951" t="s">
        <v>35</v>
      </c>
      <c r="H7951" s="3" t="s">
        <v>7981</v>
      </c>
      <c r="I7951" s="3">
        <f t="shared" si="1116"/>
        <v>-90238</v>
      </c>
      <c r="J7951" s="4">
        <f t="shared" si="1117"/>
        <v>-0.8468837104539525</v>
      </c>
      <c r="K7951" s="5">
        <f t="shared" si="1118"/>
        <v>0.1531162895460475</v>
      </c>
      <c r="L7951" s="4" t="str">
        <f t="shared" si="1119"/>
        <v>Under Budget</v>
      </c>
      <c r="M7951">
        <f t="shared" si="1120"/>
        <v>2022</v>
      </c>
      <c r="N7951">
        <f t="shared" si="1121"/>
        <v>9</v>
      </c>
      <c r="O7951" t="str">
        <f t="shared" si="1122"/>
        <v>Sep</v>
      </c>
      <c r="P7951" t="str">
        <f t="shared" si="1123"/>
        <v>Q3</v>
      </c>
      <c r="Q7951" t="str">
        <f t="shared" si="1124"/>
        <v>2022-09</v>
      </c>
    </row>
    <row r="7952" spans="1:17" x14ac:dyDescent="0.35">
      <c r="A7952" s="2">
        <v>45093</v>
      </c>
      <c r="B7952" t="s">
        <v>28</v>
      </c>
      <c r="C7952" t="s">
        <v>43</v>
      </c>
      <c r="D7952" t="s">
        <v>39</v>
      </c>
      <c r="E7952" s="3">
        <v>148253</v>
      </c>
      <c r="F7952" s="3">
        <v>159960</v>
      </c>
      <c r="G7952" t="s">
        <v>32</v>
      </c>
      <c r="H7952" s="3" t="s">
        <v>7982</v>
      </c>
      <c r="I7952" s="3">
        <f t="shared" si="1116"/>
        <v>11707</v>
      </c>
      <c r="J7952" s="4">
        <f t="shared" si="1117"/>
        <v>7.8966361557607598E-2</v>
      </c>
      <c r="K7952" s="5">
        <f t="shared" si="1118"/>
        <v>1.0789663615576075</v>
      </c>
      <c r="L7952" s="4" t="str">
        <f t="shared" si="1119"/>
        <v>Over Budget</v>
      </c>
      <c r="M7952">
        <f t="shared" si="1120"/>
        <v>2023</v>
      </c>
      <c r="N7952">
        <f t="shared" si="1121"/>
        <v>6</v>
      </c>
      <c r="O7952" t="str">
        <f t="shared" si="1122"/>
        <v>Jun</v>
      </c>
      <c r="P7952" t="str">
        <f t="shared" si="1123"/>
        <v>Q2</v>
      </c>
      <c r="Q7952" t="str">
        <f t="shared" si="1124"/>
        <v>2023-06</v>
      </c>
    </row>
    <row r="7953" spans="1:17" x14ac:dyDescent="0.35">
      <c r="A7953" s="2">
        <v>44968</v>
      </c>
      <c r="B7953" t="s">
        <v>18</v>
      </c>
      <c r="C7953" t="s">
        <v>43</v>
      </c>
      <c r="D7953" t="s">
        <v>39</v>
      </c>
      <c r="E7953" s="3">
        <v>51098</v>
      </c>
      <c r="F7953" s="3">
        <v>80911</v>
      </c>
      <c r="G7953" t="s">
        <v>32</v>
      </c>
      <c r="H7953" s="3" t="s">
        <v>7983</v>
      </c>
      <c r="I7953" s="3">
        <f t="shared" si="1116"/>
        <v>29813</v>
      </c>
      <c r="J7953" s="4">
        <f t="shared" si="1117"/>
        <v>0.58344749305256571</v>
      </c>
      <c r="K7953" s="5">
        <f t="shared" si="1118"/>
        <v>1.5834474930525657</v>
      </c>
      <c r="L7953" s="4" t="str">
        <f t="shared" si="1119"/>
        <v>Over Budget</v>
      </c>
      <c r="M7953">
        <f t="shared" si="1120"/>
        <v>2023</v>
      </c>
      <c r="N7953">
        <f t="shared" si="1121"/>
        <v>2</v>
      </c>
      <c r="O7953" t="str">
        <f t="shared" si="1122"/>
        <v>Feb</v>
      </c>
      <c r="P7953" t="str">
        <f t="shared" si="1123"/>
        <v>Q1</v>
      </c>
      <c r="Q7953" t="str">
        <f t="shared" si="1124"/>
        <v>2023-02</v>
      </c>
    </row>
    <row r="7954" spans="1:17" x14ac:dyDescent="0.35">
      <c r="A7954" s="2">
        <v>45259</v>
      </c>
      <c r="B7954" t="s">
        <v>23</v>
      </c>
      <c r="C7954" t="s">
        <v>43</v>
      </c>
      <c r="D7954" t="s">
        <v>25</v>
      </c>
      <c r="E7954" s="3">
        <v>54055</v>
      </c>
      <c r="F7954" s="3">
        <v>119345</v>
      </c>
      <c r="G7954" t="s">
        <v>32</v>
      </c>
      <c r="H7954" s="3" t="s">
        <v>7984</v>
      </c>
      <c r="I7954" s="3">
        <f t="shared" si="1116"/>
        <v>65290</v>
      </c>
      <c r="J7954" s="4">
        <f t="shared" si="1117"/>
        <v>1.2078438627324022</v>
      </c>
      <c r="K7954" s="5">
        <f t="shared" si="1118"/>
        <v>2.207843862732402</v>
      </c>
      <c r="L7954" s="4" t="str">
        <f t="shared" si="1119"/>
        <v>Over Budget</v>
      </c>
      <c r="M7954">
        <f t="shared" si="1120"/>
        <v>2023</v>
      </c>
      <c r="N7954">
        <f t="shared" si="1121"/>
        <v>11</v>
      </c>
      <c r="O7954" t="str">
        <f t="shared" si="1122"/>
        <v>Nov</v>
      </c>
      <c r="P7954" t="str">
        <f t="shared" si="1123"/>
        <v>Q4</v>
      </c>
      <c r="Q7954" t="str">
        <f t="shared" si="1124"/>
        <v>2023-11</v>
      </c>
    </row>
    <row r="7955" spans="1:17" x14ac:dyDescent="0.35">
      <c r="A7955" s="2">
        <v>44762</v>
      </c>
      <c r="B7955" t="s">
        <v>18</v>
      </c>
      <c r="C7955" t="s">
        <v>19</v>
      </c>
      <c r="D7955" t="s">
        <v>25</v>
      </c>
      <c r="E7955" s="3">
        <v>30885</v>
      </c>
      <c r="F7955" s="3">
        <v>37443</v>
      </c>
      <c r="G7955" t="s">
        <v>32</v>
      </c>
      <c r="H7955" s="3" t="s">
        <v>7985</v>
      </c>
      <c r="I7955" s="3">
        <f t="shared" si="1116"/>
        <v>6558</v>
      </c>
      <c r="J7955" s="4">
        <f t="shared" si="1117"/>
        <v>0.21233608547838756</v>
      </c>
      <c r="K7955" s="5">
        <f t="shared" si="1118"/>
        <v>1.2123360854783876</v>
      </c>
      <c r="L7955" s="4" t="str">
        <f t="shared" si="1119"/>
        <v>Over Budget</v>
      </c>
      <c r="M7955">
        <f t="shared" si="1120"/>
        <v>2022</v>
      </c>
      <c r="N7955">
        <f t="shared" si="1121"/>
        <v>7</v>
      </c>
      <c r="O7955" t="str">
        <f t="shared" si="1122"/>
        <v>Jul</v>
      </c>
      <c r="P7955" t="str">
        <f t="shared" si="1123"/>
        <v>Q3</v>
      </c>
      <c r="Q7955" t="str">
        <f t="shared" si="1124"/>
        <v>2022-07</v>
      </c>
    </row>
    <row r="7956" spans="1:17" x14ac:dyDescent="0.35">
      <c r="A7956" s="2">
        <v>44708</v>
      </c>
      <c r="B7956" t="s">
        <v>37</v>
      </c>
      <c r="C7956" t="s">
        <v>19</v>
      </c>
      <c r="D7956" t="s">
        <v>39</v>
      </c>
      <c r="E7956" s="3">
        <v>35526</v>
      </c>
      <c r="F7956" s="3">
        <v>152660</v>
      </c>
      <c r="G7956" t="s">
        <v>32</v>
      </c>
      <c r="H7956" s="3" t="s">
        <v>7986</v>
      </c>
      <c r="I7956" s="3">
        <f t="shared" si="1116"/>
        <v>117134</v>
      </c>
      <c r="J7956" s="4">
        <f t="shared" si="1117"/>
        <v>3.2971344930473454</v>
      </c>
      <c r="K7956" s="5">
        <f t="shared" si="1118"/>
        <v>4.2971344930473458</v>
      </c>
      <c r="L7956" s="4" t="str">
        <f t="shared" si="1119"/>
        <v>Over Budget</v>
      </c>
      <c r="M7956">
        <f t="shared" si="1120"/>
        <v>2022</v>
      </c>
      <c r="N7956">
        <f t="shared" si="1121"/>
        <v>5</v>
      </c>
      <c r="O7956" t="str">
        <f t="shared" si="1122"/>
        <v>May</v>
      </c>
      <c r="P7956" t="str">
        <f t="shared" si="1123"/>
        <v>Q2</v>
      </c>
      <c r="Q7956" t="str">
        <f t="shared" si="1124"/>
        <v>2022-05</v>
      </c>
    </row>
    <row r="7957" spans="1:17" x14ac:dyDescent="0.35">
      <c r="A7957" s="2">
        <v>44485</v>
      </c>
      <c r="B7957" t="s">
        <v>28</v>
      </c>
      <c r="C7957" t="s">
        <v>29</v>
      </c>
      <c r="D7957" t="s">
        <v>39</v>
      </c>
      <c r="E7957" s="3">
        <v>13796</v>
      </c>
      <c r="F7957" s="3">
        <v>77466</v>
      </c>
      <c r="G7957" t="s">
        <v>32</v>
      </c>
      <c r="H7957" s="3" t="s">
        <v>7987</v>
      </c>
      <c r="I7957" s="3">
        <f t="shared" si="1116"/>
        <v>63670</v>
      </c>
      <c r="J7957" s="4">
        <f t="shared" si="1117"/>
        <v>4.6151058277761674</v>
      </c>
      <c r="K7957" s="5">
        <f t="shared" si="1118"/>
        <v>5.6151058277761674</v>
      </c>
      <c r="L7957" s="4" t="str">
        <f t="shared" si="1119"/>
        <v>Over Budget</v>
      </c>
      <c r="M7957">
        <f t="shared" si="1120"/>
        <v>2021</v>
      </c>
      <c r="N7957">
        <f t="shared" si="1121"/>
        <v>10</v>
      </c>
      <c r="O7957" t="str">
        <f t="shared" si="1122"/>
        <v>Oct</v>
      </c>
      <c r="P7957" t="str">
        <f t="shared" si="1123"/>
        <v>Q4</v>
      </c>
      <c r="Q7957" t="str">
        <f t="shared" si="1124"/>
        <v>2021-10</v>
      </c>
    </row>
    <row r="7958" spans="1:17" x14ac:dyDescent="0.35">
      <c r="A7958" s="2">
        <v>44396</v>
      </c>
      <c r="B7958" t="s">
        <v>37</v>
      </c>
      <c r="C7958" t="s">
        <v>19</v>
      </c>
      <c r="D7958" t="s">
        <v>20</v>
      </c>
      <c r="E7958" s="3">
        <v>127061</v>
      </c>
      <c r="F7958" s="3">
        <v>142848</v>
      </c>
      <c r="G7958" t="s">
        <v>32</v>
      </c>
      <c r="H7958" s="3" t="s">
        <v>7988</v>
      </c>
      <c r="I7958" s="3">
        <f t="shared" si="1116"/>
        <v>15787</v>
      </c>
      <c r="J7958" s="4">
        <f t="shared" si="1117"/>
        <v>0.12424740872494314</v>
      </c>
      <c r="K7958" s="5">
        <f t="shared" si="1118"/>
        <v>1.1242474087249432</v>
      </c>
      <c r="L7958" s="4" t="str">
        <f t="shared" si="1119"/>
        <v>Over Budget</v>
      </c>
      <c r="M7958">
        <f t="shared" si="1120"/>
        <v>2021</v>
      </c>
      <c r="N7958">
        <f t="shared" si="1121"/>
        <v>7</v>
      </c>
      <c r="O7958" t="str">
        <f t="shared" si="1122"/>
        <v>Jul</v>
      </c>
      <c r="P7958" t="str">
        <f t="shared" si="1123"/>
        <v>Q3</v>
      </c>
      <c r="Q7958" t="str">
        <f t="shared" si="1124"/>
        <v>2021-07</v>
      </c>
    </row>
    <row r="7959" spans="1:17" x14ac:dyDescent="0.35">
      <c r="A7959" s="2">
        <v>44724</v>
      </c>
      <c r="B7959" t="s">
        <v>23</v>
      </c>
      <c r="C7959" t="s">
        <v>23</v>
      </c>
      <c r="D7959" t="s">
        <v>25</v>
      </c>
      <c r="E7959" s="3">
        <v>96344</v>
      </c>
      <c r="F7959" s="3">
        <v>111403</v>
      </c>
      <c r="G7959" t="s">
        <v>35</v>
      </c>
      <c r="H7959" s="3" t="s">
        <v>7989</v>
      </c>
      <c r="I7959" s="3">
        <f t="shared" si="1116"/>
        <v>15059</v>
      </c>
      <c r="J7959" s="4">
        <f t="shared" si="1117"/>
        <v>0.15630449223615378</v>
      </c>
      <c r="K7959" s="5">
        <f t="shared" si="1118"/>
        <v>1.1563044922361538</v>
      </c>
      <c r="L7959" s="4" t="str">
        <f t="shared" si="1119"/>
        <v>Over Budget</v>
      </c>
      <c r="M7959">
        <f t="shared" si="1120"/>
        <v>2022</v>
      </c>
      <c r="N7959">
        <f t="shared" si="1121"/>
        <v>6</v>
      </c>
      <c r="O7959" t="str">
        <f t="shared" si="1122"/>
        <v>Jun</v>
      </c>
      <c r="P7959" t="str">
        <f t="shared" si="1123"/>
        <v>Q2</v>
      </c>
      <c r="Q7959" t="str">
        <f t="shared" si="1124"/>
        <v>2022-06</v>
      </c>
    </row>
    <row r="7960" spans="1:17" x14ac:dyDescent="0.35">
      <c r="A7960" s="2">
        <v>45113</v>
      </c>
      <c r="B7960" t="s">
        <v>23</v>
      </c>
      <c r="C7960" t="s">
        <v>24</v>
      </c>
      <c r="D7960" t="s">
        <v>39</v>
      </c>
      <c r="E7960" s="3">
        <v>64571</v>
      </c>
      <c r="F7960" s="3">
        <v>72237</v>
      </c>
      <c r="G7960" t="s">
        <v>35</v>
      </c>
      <c r="H7960" s="3" t="s">
        <v>7990</v>
      </c>
      <c r="I7960" s="3">
        <f t="shared" si="1116"/>
        <v>7666</v>
      </c>
      <c r="J7960" s="4">
        <f t="shared" si="1117"/>
        <v>0.11872202691610785</v>
      </c>
      <c r="K7960" s="5">
        <f t="shared" si="1118"/>
        <v>1.1187220269161078</v>
      </c>
      <c r="L7960" s="4" t="str">
        <f t="shared" si="1119"/>
        <v>Over Budget</v>
      </c>
      <c r="M7960">
        <f t="shared" si="1120"/>
        <v>2023</v>
      </c>
      <c r="N7960">
        <f t="shared" si="1121"/>
        <v>7</v>
      </c>
      <c r="O7960" t="str">
        <f t="shared" si="1122"/>
        <v>Jul</v>
      </c>
      <c r="P7960" t="str">
        <f t="shared" si="1123"/>
        <v>Q3</v>
      </c>
      <c r="Q7960" t="str">
        <f t="shared" si="1124"/>
        <v>2023-07</v>
      </c>
    </row>
    <row r="7961" spans="1:17" x14ac:dyDescent="0.35">
      <c r="A7961" s="2">
        <v>45282</v>
      </c>
      <c r="B7961" t="s">
        <v>55</v>
      </c>
      <c r="C7961" t="s">
        <v>29</v>
      </c>
      <c r="D7961" t="s">
        <v>58</v>
      </c>
      <c r="E7961" s="3">
        <v>145182</v>
      </c>
      <c r="F7961" s="3">
        <v>159945</v>
      </c>
      <c r="G7961" t="s">
        <v>26</v>
      </c>
      <c r="H7961" s="3" t="s">
        <v>7991</v>
      </c>
      <c r="I7961" s="3">
        <f t="shared" si="1116"/>
        <v>14763</v>
      </c>
      <c r="J7961" s="4">
        <f t="shared" si="1117"/>
        <v>0.10168615944125305</v>
      </c>
      <c r="K7961" s="5">
        <f t="shared" si="1118"/>
        <v>1.101686159441253</v>
      </c>
      <c r="L7961" s="4" t="str">
        <f t="shared" si="1119"/>
        <v>Over Budget</v>
      </c>
      <c r="M7961">
        <f t="shared" si="1120"/>
        <v>2023</v>
      </c>
      <c r="N7961">
        <f t="shared" si="1121"/>
        <v>12</v>
      </c>
      <c r="O7961" t="str">
        <f t="shared" si="1122"/>
        <v>Dec</v>
      </c>
      <c r="P7961" t="str">
        <f t="shared" si="1123"/>
        <v>Q4</v>
      </c>
      <c r="Q7961" t="str">
        <f t="shared" si="1124"/>
        <v>2023-12</v>
      </c>
    </row>
    <row r="7962" spans="1:17" x14ac:dyDescent="0.35">
      <c r="A7962" s="2">
        <v>44995</v>
      </c>
      <c r="B7962" t="s">
        <v>41</v>
      </c>
      <c r="C7962" t="s">
        <v>34</v>
      </c>
      <c r="D7962" t="s">
        <v>58</v>
      </c>
      <c r="E7962" s="3">
        <v>40897</v>
      </c>
      <c r="F7962" s="3">
        <v>100884</v>
      </c>
      <c r="G7962" t="s">
        <v>35</v>
      </c>
      <c r="H7962" s="3" t="s">
        <v>7992</v>
      </c>
      <c r="I7962" s="3">
        <f t="shared" si="1116"/>
        <v>59987</v>
      </c>
      <c r="J7962" s="4">
        <f t="shared" si="1117"/>
        <v>1.4667824045773528</v>
      </c>
      <c r="K7962" s="5">
        <f t="shared" si="1118"/>
        <v>2.4667824045773528</v>
      </c>
      <c r="L7962" s="4" t="str">
        <f t="shared" si="1119"/>
        <v>Over Budget</v>
      </c>
      <c r="M7962">
        <f t="shared" si="1120"/>
        <v>2023</v>
      </c>
      <c r="N7962">
        <f t="shared" si="1121"/>
        <v>3</v>
      </c>
      <c r="O7962" t="str">
        <f t="shared" si="1122"/>
        <v>Mar</v>
      </c>
      <c r="P7962" t="str">
        <f t="shared" si="1123"/>
        <v>Q1</v>
      </c>
      <c r="Q7962" t="str">
        <f t="shared" si="1124"/>
        <v>2023-03</v>
      </c>
    </row>
    <row r="7963" spans="1:17" x14ac:dyDescent="0.35">
      <c r="A7963" s="2">
        <v>45262</v>
      </c>
      <c r="B7963" t="s">
        <v>18</v>
      </c>
      <c r="C7963" t="s">
        <v>34</v>
      </c>
      <c r="D7963" t="s">
        <v>25</v>
      </c>
      <c r="E7963" s="3">
        <v>68472</v>
      </c>
      <c r="F7963" s="3">
        <v>99913</v>
      </c>
      <c r="G7963" t="s">
        <v>35</v>
      </c>
      <c r="H7963" s="3" t="s">
        <v>7993</v>
      </c>
      <c r="I7963" s="3">
        <f t="shared" si="1116"/>
        <v>31441</v>
      </c>
      <c r="J7963" s="4">
        <f t="shared" si="1117"/>
        <v>0.45918039490594698</v>
      </c>
      <c r="K7963" s="5">
        <f t="shared" si="1118"/>
        <v>1.459180394905947</v>
      </c>
      <c r="L7963" s="4" t="str">
        <f t="shared" si="1119"/>
        <v>Over Budget</v>
      </c>
      <c r="M7963">
        <f t="shared" si="1120"/>
        <v>2023</v>
      </c>
      <c r="N7963">
        <f t="shared" si="1121"/>
        <v>12</v>
      </c>
      <c r="O7963" t="str">
        <f t="shared" si="1122"/>
        <v>Dec</v>
      </c>
      <c r="P7963" t="str">
        <f t="shared" si="1123"/>
        <v>Q4</v>
      </c>
      <c r="Q7963" t="str">
        <f t="shared" si="1124"/>
        <v>2023-12</v>
      </c>
    </row>
    <row r="7964" spans="1:17" x14ac:dyDescent="0.35">
      <c r="A7964" s="2">
        <v>44208</v>
      </c>
      <c r="B7964" t="s">
        <v>55</v>
      </c>
      <c r="C7964" t="s">
        <v>29</v>
      </c>
      <c r="D7964" t="s">
        <v>58</v>
      </c>
      <c r="E7964" s="3">
        <v>40366</v>
      </c>
      <c r="F7964" s="3">
        <v>28057</v>
      </c>
      <c r="G7964" t="s">
        <v>26</v>
      </c>
      <c r="H7964" s="3" t="s">
        <v>7994</v>
      </c>
      <c r="I7964" s="3">
        <f t="shared" si="1116"/>
        <v>-12309</v>
      </c>
      <c r="J7964" s="4">
        <f t="shared" si="1117"/>
        <v>-0.30493484615765742</v>
      </c>
      <c r="K7964" s="5">
        <f t="shared" si="1118"/>
        <v>0.69506515384234258</v>
      </c>
      <c r="L7964" s="4" t="str">
        <f t="shared" si="1119"/>
        <v>Under Budget</v>
      </c>
      <c r="M7964">
        <f t="shared" si="1120"/>
        <v>2021</v>
      </c>
      <c r="N7964">
        <f t="shared" si="1121"/>
        <v>1</v>
      </c>
      <c r="O7964" t="str">
        <f t="shared" si="1122"/>
        <v>Jan</v>
      </c>
      <c r="P7964" t="str">
        <f t="shared" si="1123"/>
        <v>Q1</v>
      </c>
      <c r="Q7964" t="str">
        <f t="shared" si="1124"/>
        <v>2021-01</v>
      </c>
    </row>
    <row r="7965" spans="1:17" x14ac:dyDescent="0.35">
      <c r="A7965" s="2">
        <v>45029</v>
      </c>
      <c r="B7965" t="s">
        <v>55</v>
      </c>
      <c r="C7965" t="s">
        <v>24</v>
      </c>
      <c r="D7965" t="s">
        <v>20</v>
      </c>
      <c r="E7965" s="3">
        <v>140564</v>
      </c>
      <c r="F7965" s="3">
        <v>147407</v>
      </c>
      <c r="G7965" t="s">
        <v>35</v>
      </c>
      <c r="H7965" s="3" t="s">
        <v>7995</v>
      </c>
      <c r="I7965" s="3">
        <f t="shared" si="1116"/>
        <v>6843</v>
      </c>
      <c r="J7965" s="4">
        <f t="shared" si="1117"/>
        <v>4.8682450698614155E-2</v>
      </c>
      <c r="K7965" s="5">
        <f t="shared" si="1118"/>
        <v>1.0486824506986141</v>
      </c>
      <c r="L7965" s="4" t="str">
        <f t="shared" si="1119"/>
        <v>Over Budget</v>
      </c>
      <c r="M7965">
        <f t="shared" si="1120"/>
        <v>2023</v>
      </c>
      <c r="N7965">
        <f t="shared" si="1121"/>
        <v>4</v>
      </c>
      <c r="O7965" t="str">
        <f t="shared" si="1122"/>
        <v>Apr</v>
      </c>
      <c r="P7965" t="str">
        <f t="shared" si="1123"/>
        <v>Q2</v>
      </c>
      <c r="Q7965" t="str">
        <f t="shared" si="1124"/>
        <v>2023-04</v>
      </c>
    </row>
    <row r="7966" spans="1:17" x14ac:dyDescent="0.35">
      <c r="A7966" s="2">
        <v>45037</v>
      </c>
      <c r="B7966" t="s">
        <v>18</v>
      </c>
      <c r="C7966" t="s">
        <v>34</v>
      </c>
      <c r="D7966" t="s">
        <v>25</v>
      </c>
      <c r="E7966" s="3">
        <v>61538</v>
      </c>
      <c r="F7966" s="3">
        <v>16357</v>
      </c>
      <c r="G7966" t="s">
        <v>21</v>
      </c>
      <c r="H7966" s="3" t="s">
        <v>7996</v>
      </c>
      <c r="I7966" s="3">
        <f t="shared" si="1116"/>
        <v>-45181</v>
      </c>
      <c r="J7966" s="4">
        <f t="shared" si="1117"/>
        <v>-0.73419675647567362</v>
      </c>
      <c r="K7966" s="5">
        <f t="shared" si="1118"/>
        <v>0.26580324352432644</v>
      </c>
      <c r="L7966" s="4" t="str">
        <f t="shared" si="1119"/>
        <v>Under Budget</v>
      </c>
      <c r="M7966">
        <f t="shared" si="1120"/>
        <v>2023</v>
      </c>
      <c r="N7966">
        <f t="shared" si="1121"/>
        <v>4</v>
      </c>
      <c r="O7966" t="str">
        <f t="shared" si="1122"/>
        <v>Apr</v>
      </c>
      <c r="P7966" t="str">
        <f t="shared" si="1123"/>
        <v>Q2</v>
      </c>
      <c r="Q7966" t="str">
        <f t="shared" si="1124"/>
        <v>2023-04</v>
      </c>
    </row>
    <row r="7967" spans="1:17" x14ac:dyDescent="0.35">
      <c r="A7967" s="2">
        <v>44839</v>
      </c>
      <c r="B7967" t="s">
        <v>18</v>
      </c>
      <c r="C7967" t="s">
        <v>29</v>
      </c>
      <c r="D7967" t="s">
        <v>39</v>
      </c>
      <c r="E7967" s="3">
        <v>149655</v>
      </c>
      <c r="F7967" s="3">
        <v>76674</v>
      </c>
      <c r="G7967" t="s">
        <v>21</v>
      </c>
      <c r="H7967" s="3" t="s">
        <v>7997</v>
      </c>
      <c r="I7967" s="3">
        <f t="shared" si="1116"/>
        <v>-72981</v>
      </c>
      <c r="J7967" s="4">
        <f t="shared" si="1117"/>
        <v>-0.48766162172997896</v>
      </c>
      <c r="K7967" s="5">
        <f t="shared" si="1118"/>
        <v>0.51233837827002104</v>
      </c>
      <c r="L7967" s="4" t="str">
        <f t="shared" si="1119"/>
        <v>Under Budget</v>
      </c>
      <c r="M7967">
        <f t="shared" si="1120"/>
        <v>2022</v>
      </c>
      <c r="N7967">
        <f t="shared" si="1121"/>
        <v>10</v>
      </c>
      <c r="O7967" t="str">
        <f t="shared" si="1122"/>
        <v>Oct</v>
      </c>
      <c r="P7967" t="str">
        <f t="shared" si="1123"/>
        <v>Q4</v>
      </c>
      <c r="Q7967" t="str">
        <f t="shared" si="1124"/>
        <v>2022-10</v>
      </c>
    </row>
    <row r="7968" spans="1:17" x14ac:dyDescent="0.35">
      <c r="A7968" s="2">
        <v>44302</v>
      </c>
      <c r="B7968" t="s">
        <v>23</v>
      </c>
      <c r="C7968" t="s">
        <v>29</v>
      </c>
      <c r="D7968" t="s">
        <v>58</v>
      </c>
      <c r="E7968" s="3">
        <v>73628</v>
      </c>
      <c r="F7968" s="3">
        <v>121262</v>
      </c>
      <c r="G7968" t="s">
        <v>35</v>
      </c>
      <c r="H7968" s="3" t="s">
        <v>7998</v>
      </c>
      <c r="I7968" s="3">
        <f t="shared" si="1116"/>
        <v>47634</v>
      </c>
      <c r="J7968" s="4">
        <f t="shared" si="1117"/>
        <v>0.6469549627858967</v>
      </c>
      <c r="K7968" s="5">
        <f t="shared" si="1118"/>
        <v>1.6469549627858966</v>
      </c>
      <c r="L7968" s="4" t="str">
        <f t="shared" si="1119"/>
        <v>Over Budget</v>
      </c>
      <c r="M7968">
        <f t="shared" si="1120"/>
        <v>2021</v>
      </c>
      <c r="N7968">
        <f t="shared" si="1121"/>
        <v>4</v>
      </c>
      <c r="O7968" t="str">
        <f t="shared" si="1122"/>
        <v>Apr</v>
      </c>
      <c r="P7968" t="str">
        <f t="shared" si="1123"/>
        <v>Q2</v>
      </c>
      <c r="Q7968" t="str">
        <f t="shared" si="1124"/>
        <v>2021-04</v>
      </c>
    </row>
    <row r="7969" spans="1:17" x14ac:dyDescent="0.35">
      <c r="A7969" s="2">
        <v>44887</v>
      </c>
      <c r="B7969" t="s">
        <v>23</v>
      </c>
      <c r="C7969" t="s">
        <v>43</v>
      </c>
      <c r="D7969" t="s">
        <v>20</v>
      </c>
      <c r="E7969" s="3">
        <v>10168</v>
      </c>
      <c r="F7969" s="3">
        <v>157813</v>
      </c>
      <c r="G7969" t="s">
        <v>35</v>
      </c>
      <c r="H7969" s="3" t="s">
        <v>7999</v>
      </c>
      <c r="I7969" s="3">
        <f t="shared" si="1116"/>
        <v>147645</v>
      </c>
      <c r="J7969" s="4">
        <f t="shared" si="1117"/>
        <v>14.520554681353266</v>
      </c>
      <c r="K7969" s="5">
        <f t="shared" si="1118"/>
        <v>15.520554681353266</v>
      </c>
      <c r="L7969" s="4" t="str">
        <f t="shared" si="1119"/>
        <v>Over Budget</v>
      </c>
      <c r="M7969">
        <f t="shared" si="1120"/>
        <v>2022</v>
      </c>
      <c r="N7969">
        <f t="shared" si="1121"/>
        <v>11</v>
      </c>
      <c r="O7969" t="str">
        <f t="shared" si="1122"/>
        <v>Nov</v>
      </c>
      <c r="P7969" t="str">
        <f t="shared" si="1123"/>
        <v>Q4</v>
      </c>
      <c r="Q7969" t="str">
        <f t="shared" si="1124"/>
        <v>2022-11</v>
      </c>
    </row>
    <row r="7970" spans="1:17" x14ac:dyDescent="0.35">
      <c r="A7970" s="2">
        <v>44724</v>
      </c>
      <c r="B7970" t="s">
        <v>28</v>
      </c>
      <c r="C7970" t="s">
        <v>23</v>
      </c>
      <c r="D7970" t="s">
        <v>39</v>
      </c>
      <c r="E7970" s="3">
        <v>103200</v>
      </c>
      <c r="F7970" s="3">
        <v>36683</v>
      </c>
      <c r="G7970" t="s">
        <v>35</v>
      </c>
      <c r="H7970" s="3" t="s">
        <v>8000</v>
      </c>
      <c r="I7970" s="3">
        <f t="shared" si="1116"/>
        <v>-66517</v>
      </c>
      <c r="J7970" s="4">
        <f t="shared" si="1117"/>
        <v>-0.64454457364341089</v>
      </c>
      <c r="K7970" s="5">
        <f t="shared" si="1118"/>
        <v>0.35545542635658917</v>
      </c>
      <c r="L7970" s="4" t="str">
        <f t="shared" si="1119"/>
        <v>Under Budget</v>
      </c>
      <c r="M7970">
        <f t="shared" si="1120"/>
        <v>2022</v>
      </c>
      <c r="N7970">
        <f t="shared" si="1121"/>
        <v>6</v>
      </c>
      <c r="O7970" t="str">
        <f t="shared" si="1122"/>
        <v>Jun</v>
      </c>
      <c r="P7970" t="str">
        <f t="shared" si="1123"/>
        <v>Q2</v>
      </c>
      <c r="Q7970" t="str">
        <f t="shared" si="1124"/>
        <v>2022-06</v>
      </c>
    </row>
    <row r="7971" spans="1:17" x14ac:dyDescent="0.35">
      <c r="A7971" s="2">
        <v>45042</v>
      </c>
      <c r="B7971" t="s">
        <v>37</v>
      </c>
      <c r="C7971" t="s">
        <v>34</v>
      </c>
      <c r="D7971" t="s">
        <v>30</v>
      </c>
      <c r="E7971" s="3">
        <v>75055</v>
      </c>
      <c r="F7971" s="3">
        <v>139648</v>
      </c>
      <c r="G7971" t="s">
        <v>35</v>
      </c>
      <c r="H7971" s="3" t="s">
        <v>8001</v>
      </c>
      <c r="I7971" s="3">
        <f t="shared" si="1116"/>
        <v>64593</v>
      </c>
      <c r="J7971" s="4">
        <f t="shared" si="1117"/>
        <v>0.86060888681633474</v>
      </c>
      <c r="K7971" s="5">
        <f t="shared" si="1118"/>
        <v>1.8606088868163346</v>
      </c>
      <c r="L7971" s="4" t="str">
        <f t="shared" si="1119"/>
        <v>Over Budget</v>
      </c>
      <c r="M7971">
        <f t="shared" si="1120"/>
        <v>2023</v>
      </c>
      <c r="N7971">
        <f t="shared" si="1121"/>
        <v>4</v>
      </c>
      <c r="O7971" t="str">
        <f t="shared" si="1122"/>
        <v>Apr</v>
      </c>
      <c r="P7971" t="str">
        <f t="shared" si="1123"/>
        <v>Q2</v>
      </c>
      <c r="Q7971" t="str">
        <f t="shared" si="1124"/>
        <v>2023-04</v>
      </c>
    </row>
    <row r="7972" spans="1:17" x14ac:dyDescent="0.35">
      <c r="A7972" s="2">
        <v>45089</v>
      </c>
      <c r="B7972" t="s">
        <v>23</v>
      </c>
      <c r="C7972" t="s">
        <v>23</v>
      </c>
      <c r="D7972" t="s">
        <v>20</v>
      </c>
      <c r="E7972" s="3">
        <v>134932</v>
      </c>
      <c r="F7972" s="3">
        <v>154101</v>
      </c>
      <c r="G7972" t="s">
        <v>26</v>
      </c>
      <c r="H7972" s="3" t="s">
        <v>8002</v>
      </c>
      <c r="I7972" s="3">
        <f t="shared" si="1116"/>
        <v>19169</v>
      </c>
      <c r="J7972" s="4">
        <f t="shared" si="1117"/>
        <v>0.14206415083152996</v>
      </c>
      <c r="K7972" s="5">
        <f t="shared" si="1118"/>
        <v>1.1420641508315299</v>
      </c>
      <c r="L7972" s="4" t="str">
        <f t="shared" si="1119"/>
        <v>Over Budget</v>
      </c>
      <c r="M7972">
        <f t="shared" si="1120"/>
        <v>2023</v>
      </c>
      <c r="N7972">
        <f t="shared" si="1121"/>
        <v>6</v>
      </c>
      <c r="O7972" t="str">
        <f t="shared" si="1122"/>
        <v>Jun</v>
      </c>
      <c r="P7972" t="str">
        <f t="shared" si="1123"/>
        <v>Q2</v>
      </c>
      <c r="Q7972" t="str">
        <f t="shared" si="1124"/>
        <v>2023-06</v>
      </c>
    </row>
    <row r="7973" spans="1:17" x14ac:dyDescent="0.35">
      <c r="A7973" s="2">
        <v>44583</v>
      </c>
      <c r="B7973" t="s">
        <v>55</v>
      </c>
      <c r="C7973" t="s">
        <v>29</v>
      </c>
      <c r="D7973" t="s">
        <v>58</v>
      </c>
      <c r="E7973" s="3">
        <v>63117</v>
      </c>
      <c r="F7973" s="3">
        <v>118825</v>
      </c>
      <c r="G7973" t="s">
        <v>26</v>
      </c>
      <c r="H7973" s="3" t="s">
        <v>8003</v>
      </c>
      <c r="I7973" s="3">
        <f t="shared" si="1116"/>
        <v>55708</v>
      </c>
      <c r="J7973" s="4">
        <f t="shared" si="1117"/>
        <v>0.88261482643344902</v>
      </c>
      <c r="K7973" s="5">
        <f t="shared" si="1118"/>
        <v>1.882614826433449</v>
      </c>
      <c r="L7973" s="4" t="str">
        <f t="shared" si="1119"/>
        <v>Over Budget</v>
      </c>
      <c r="M7973">
        <f t="shared" si="1120"/>
        <v>2022</v>
      </c>
      <c r="N7973">
        <f t="shared" si="1121"/>
        <v>1</v>
      </c>
      <c r="O7973" t="str">
        <f t="shared" si="1122"/>
        <v>Jan</v>
      </c>
      <c r="P7973" t="str">
        <f t="shared" si="1123"/>
        <v>Q1</v>
      </c>
      <c r="Q7973" t="str">
        <f t="shared" si="1124"/>
        <v>2022-01</v>
      </c>
    </row>
    <row r="7974" spans="1:17" x14ac:dyDescent="0.35">
      <c r="A7974" s="2">
        <v>44677</v>
      </c>
      <c r="B7974" t="s">
        <v>28</v>
      </c>
      <c r="C7974" t="s">
        <v>24</v>
      </c>
      <c r="D7974" t="s">
        <v>20</v>
      </c>
      <c r="E7974" s="3">
        <v>95128</v>
      </c>
      <c r="F7974" s="3">
        <v>120313</v>
      </c>
      <c r="G7974" t="s">
        <v>35</v>
      </c>
      <c r="H7974" s="3" t="s">
        <v>8004</v>
      </c>
      <c r="I7974" s="3">
        <f t="shared" si="1116"/>
        <v>25185</v>
      </c>
      <c r="J7974" s="4">
        <f t="shared" si="1117"/>
        <v>0.26474854932301739</v>
      </c>
      <c r="K7974" s="5">
        <f t="shared" si="1118"/>
        <v>1.2647485493230175</v>
      </c>
      <c r="L7974" s="4" t="str">
        <f t="shared" si="1119"/>
        <v>Over Budget</v>
      </c>
      <c r="M7974">
        <f t="shared" si="1120"/>
        <v>2022</v>
      </c>
      <c r="N7974">
        <f t="shared" si="1121"/>
        <v>4</v>
      </c>
      <c r="O7974" t="str">
        <f t="shared" si="1122"/>
        <v>Apr</v>
      </c>
      <c r="P7974" t="str">
        <f t="shared" si="1123"/>
        <v>Q2</v>
      </c>
      <c r="Q7974" t="str">
        <f t="shared" si="1124"/>
        <v>2022-04</v>
      </c>
    </row>
    <row r="7975" spans="1:17" x14ac:dyDescent="0.35">
      <c r="A7975" s="2">
        <v>44604</v>
      </c>
      <c r="B7975" t="s">
        <v>28</v>
      </c>
      <c r="C7975" t="s">
        <v>29</v>
      </c>
      <c r="D7975" t="s">
        <v>30</v>
      </c>
      <c r="E7975" s="3">
        <v>61879</v>
      </c>
      <c r="F7975" s="3">
        <v>140739</v>
      </c>
      <c r="G7975" t="s">
        <v>35</v>
      </c>
      <c r="H7975" s="3" t="s">
        <v>8005</v>
      </c>
      <c r="I7975" s="3">
        <f t="shared" si="1116"/>
        <v>78860</v>
      </c>
      <c r="J7975" s="4">
        <f t="shared" si="1117"/>
        <v>1.2744226635853844</v>
      </c>
      <c r="K7975" s="5">
        <f t="shared" si="1118"/>
        <v>2.2744226635853844</v>
      </c>
      <c r="L7975" s="4" t="str">
        <f t="shared" si="1119"/>
        <v>Over Budget</v>
      </c>
      <c r="M7975">
        <f t="shared" si="1120"/>
        <v>2022</v>
      </c>
      <c r="N7975">
        <f t="shared" si="1121"/>
        <v>2</v>
      </c>
      <c r="O7975" t="str">
        <f t="shared" si="1122"/>
        <v>Feb</v>
      </c>
      <c r="P7975" t="str">
        <f t="shared" si="1123"/>
        <v>Q1</v>
      </c>
      <c r="Q7975" t="str">
        <f t="shared" si="1124"/>
        <v>2022-02</v>
      </c>
    </row>
    <row r="7976" spans="1:17" x14ac:dyDescent="0.35">
      <c r="A7976" s="2">
        <v>45094</v>
      </c>
      <c r="B7976" t="s">
        <v>55</v>
      </c>
      <c r="C7976" t="s">
        <v>34</v>
      </c>
      <c r="D7976" t="s">
        <v>30</v>
      </c>
      <c r="E7976" s="3">
        <v>33933</v>
      </c>
      <c r="F7976" s="3">
        <v>9298</v>
      </c>
      <c r="G7976" t="s">
        <v>26</v>
      </c>
      <c r="H7976" s="3" t="s">
        <v>8006</v>
      </c>
      <c r="I7976" s="3">
        <f t="shared" si="1116"/>
        <v>-24635</v>
      </c>
      <c r="J7976" s="4">
        <f t="shared" si="1117"/>
        <v>-0.72598944979813163</v>
      </c>
      <c r="K7976" s="5">
        <f t="shared" si="1118"/>
        <v>0.27401055020186837</v>
      </c>
      <c r="L7976" s="4" t="str">
        <f t="shared" si="1119"/>
        <v>Under Budget</v>
      </c>
      <c r="M7976">
        <f t="shared" si="1120"/>
        <v>2023</v>
      </c>
      <c r="N7976">
        <f t="shared" si="1121"/>
        <v>6</v>
      </c>
      <c r="O7976" t="str">
        <f t="shared" si="1122"/>
        <v>Jun</v>
      </c>
      <c r="P7976" t="str">
        <f t="shared" si="1123"/>
        <v>Q2</v>
      </c>
      <c r="Q7976" t="str">
        <f t="shared" si="1124"/>
        <v>2023-06</v>
      </c>
    </row>
    <row r="7977" spans="1:17" x14ac:dyDescent="0.35">
      <c r="A7977" s="2">
        <v>44907</v>
      </c>
      <c r="B7977" t="s">
        <v>23</v>
      </c>
      <c r="C7977" t="s">
        <v>23</v>
      </c>
      <c r="D7977" t="s">
        <v>20</v>
      </c>
      <c r="E7977" s="3">
        <v>26159</v>
      </c>
      <c r="F7977" s="3">
        <v>31376</v>
      </c>
      <c r="G7977" t="s">
        <v>21</v>
      </c>
      <c r="H7977" s="3" t="s">
        <v>8007</v>
      </c>
      <c r="I7977" s="3">
        <f t="shared" si="1116"/>
        <v>5217</v>
      </c>
      <c r="J7977" s="4">
        <f t="shared" si="1117"/>
        <v>0.19943422913719944</v>
      </c>
      <c r="K7977" s="5">
        <f t="shared" si="1118"/>
        <v>1.1994342291371993</v>
      </c>
      <c r="L7977" s="4" t="str">
        <f t="shared" si="1119"/>
        <v>Over Budget</v>
      </c>
      <c r="M7977">
        <f t="shared" si="1120"/>
        <v>2022</v>
      </c>
      <c r="N7977">
        <f t="shared" si="1121"/>
        <v>12</v>
      </c>
      <c r="O7977" t="str">
        <f t="shared" si="1122"/>
        <v>Dec</v>
      </c>
      <c r="P7977" t="str">
        <f t="shared" si="1123"/>
        <v>Q4</v>
      </c>
      <c r="Q7977" t="str">
        <f t="shared" si="1124"/>
        <v>2022-12</v>
      </c>
    </row>
    <row r="7978" spans="1:17" x14ac:dyDescent="0.35">
      <c r="A7978" s="2">
        <v>44835</v>
      </c>
      <c r="B7978" t="s">
        <v>55</v>
      </c>
      <c r="C7978" t="s">
        <v>43</v>
      </c>
      <c r="D7978" t="s">
        <v>39</v>
      </c>
      <c r="E7978" s="3">
        <v>137457</v>
      </c>
      <c r="F7978" s="3">
        <v>71292</v>
      </c>
      <c r="G7978" t="s">
        <v>32</v>
      </c>
      <c r="H7978" s="3" t="s">
        <v>8008</v>
      </c>
      <c r="I7978" s="3">
        <f t="shared" si="1116"/>
        <v>-66165</v>
      </c>
      <c r="J7978" s="4">
        <f t="shared" si="1117"/>
        <v>-0.4813505314389227</v>
      </c>
      <c r="K7978" s="5">
        <f t="shared" si="1118"/>
        <v>0.5186494685610773</v>
      </c>
      <c r="L7978" s="4" t="str">
        <f t="shared" si="1119"/>
        <v>Under Budget</v>
      </c>
      <c r="M7978">
        <f t="shared" si="1120"/>
        <v>2022</v>
      </c>
      <c r="N7978">
        <f t="shared" si="1121"/>
        <v>10</v>
      </c>
      <c r="O7978" t="str">
        <f t="shared" si="1122"/>
        <v>Oct</v>
      </c>
      <c r="P7978" t="str">
        <f t="shared" si="1123"/>
        <v>Q4</v>
      </c>
      <c r="Q7978" t="str">
        <f t="shared" si="1124"/>
        <v>2022-10</v>
      </c>
    </row>
    <row r="7979" spans="1:17" x14ac:dyDescent="0.35">
      <c r="A7979" s="2">
        <v>45241</v>
      </c>
      <c r="B7979" t="s">
        <v>41</v>
      </c>
      <c r="C7979" t="s">
        <v>43</v>
      </c>
      <c r="D7979" t="s">
        <v>39</v>
      </c>
      <c r="E7979" s="3">
        <v>103538</v>
      </c>
      <c r="F7979" s="3">
        <v>46599</v>
      </c>
      <c r="G7979" t="s">
        <v>35</v>
      </c>
      <c r="H7979" s="3" t="s">
        <v>8009</v>
      </c>
      <c r="I7979" s="3">
        <f t="shared" si="1116"/>
        <v>-56939</v>
      </c>
      <c r="J7979" s="4">
        <f t="shared" si="1117"/>
        <v>-0.54993335780100061</v>
      </c>
      <c r="K7979" s="5">
        <f t="shared" si="1118"/>
        <v>0.45006664219899939</v>
      </c>
      <c r="L7979" s="4" t="str">
        <f t="shared" si="1119"/>
        <v>Under Budget</v>
      </c>
      <c r="M7979">
        <f t="shared" si="1120"/>
        <v>2023</v>
      </c>
      <c r="N7979">
        <f t="shared" si="1121"/>
        <v>11</v>
      </c>
      <c r="O7979" t="str">
        <f t="shared" si="1122"/>
        <v>Nov</v>
      </c>
      <c r="P7979" t="str">
        <f t="shared" si="1123"/>
        <v>Q4</v>
      </c>
      <c r="Q7979" t="str">
        <f t="shared" si="1124"/>
        <v>2023-11</v>
      </c>
    </row>
    <row r="7980" spans="1:17" x14ac:dyDescent="0.35">
      <c r="A7980" s="2">
        <v>45011</v>
      </c>
      <c r="B7980" t="s">
        <v>23</v>
      </c>
      <c r="C7980" t="s">
        <v>29</v>
      </c>
      <c r="D7980" t="s">
        <v>30</v>
      </c>
      <c r="E7980" s="3">
        <v>80256</v>
      </c>
      <c r="F7980" s="3">
        <v>20900</v>
      </c>
      <c r="G7980" t="s">
        <v>21</v>
      </c>
      <c r="H7980" s="3" t="s">
        <v>8010</v>
      </c>
      <c r="I7980" s="3">
        <f t="shared" si="1116"/>
        <v>-59356</v>
      </c>
      <c r="J7980" s="4">
        <f t="shared" si="1117"/>
        <v>-0.73958333333333337</v>
      </c>
      <c r="K7980" s="5">
        <f t="shared" si="1118"/>
        <v>0.26041666666666669</v>
      </c>
      <c r="L7980" s="4" t="str">
        <f t="shared" si="1119"/>
        <v>Under Budget</v>
      </c>
      <c r="M7980">
        <f t="shared" si="1120"/>
        <v>2023</v>
      </c>
      <c r="N7980">
        <f t="shared" si="1121"/>
        <v>3</v>
      </c>
      <c r="O7980" t="str">
        <f t="shared" si="1122"/>
        <v>Mar</v>
      </c>
      <c r="P7980" t="str">
        <f t="shared" si="1123"/>
        <v>Q1</v>
      </c>
      <c r="Q7980" t="str">
        <f t="shared" si="1124"/>
        <v>2023-03</v>
      </c>
    </row>
    <row r="7981" spans="1:17" x14ac:dyDescent="0.35">
      <c r="A7981" s="2">
        <v>45114</v>
      </c>
      <c r="B7981" t="s">
        <v>37</v>
      </c>
      <c r="C7981" t="s">
        <v>24</v>
      </c>
      <c r="D7981" t="s">
        <v>25</v>
      </c>
      <c r="E7981" s="3">
        <v>93633</v>
      </c>
      <c r="F7981" s="3">
        <v>75799</v>
      </c>
      <c r="G7981" t="s">
        <v>32</v>
      </c>
      <c r="H7981" s="3" t="s">
        <v>8011</v>
      </c>
      <c r="I7981" s="3">
        <f t="shared" si="1116"/>
        <v>-17834</v>
      </c>
      <c r="J7981" s="4">
        <f t="shared" si="1117"/>
        <v>-0.19046703619450409</v>
      </c>
      <c r="K7981" s="5">
        <f t="shared" si="1118"/>
        <v>0.80953296380549589</v>
      </c>
      <c r="L7981" s="4" t="str">
        <f t="shared" si="1119"/>
        <v>Under Budget</v>
      </c>
      <c r="M7981">
        <f t="shared" si="1120"/>
        <v>2023</v>
      </c>
      <c r="N7981">
        <f t="shared" si="1121"/>
        <v>7</v>
      </c>
      <c r="O7981" t="str">
        <f t="shared" si="1122"/>
        <v>Jul</v>
      </c>
      <c r="P7981" t="str">
        <f t="shared" si="1123"/>
        <v>Q3</v>
      </c>
      <c r="Q7981" t="str">
        <f t="shared" si="1124"/>
        <v>2023-07</v>
      </c>
    </row>
    <row r="7982" spans="1:17" x14ac:dyDescent="0.35">
      <c r="A7982" s="2">
        <v>44399</v>
      </c>
      <c r="B7982" t="s">
        <v>55</v>
      </c>
      <c r="C7982" t="s">
        <v>19</v>
      </c>
      <c r="D7982" t="s">
        <v>25</v>
      </c>
      <c r="E7982" s="3">
        <v>141002</v>
      </c>
      <c r="F7982" s="3">
        <v>78290</v>
      </c>
      <c r="G7982" t="s">
        <v>32</v>
      </c>
      <c r="H7982" s="3" t="s">
        <v>8012</v>
      </c>
      <c r="I7982" s="3">
        <f t="shared" si="1116"/>
        <v>-62712</v>
      </c>
      <c r="J7982" s="4">
        <f t="shared" si="1117"/>
        <v>-0.44475964879930779</v>
      </c>
      <c r="K7982" s="5">
        <f t="shared" si="1118"/>
        <v>0.55524035120069215</v>
      </c>
      <c r="L7982" s="4" t="str">
        <f t="shared" si="1119"/>
        <v>Under Budget</v>
      </c>
      <c r="M7982">
        <f t="shared" si="1120"/>
        <v>2021</v>
      </c>
      <c r="N7982">
        <f t="shared" si="1121"/>
        <v>7</v>
      </c>
      <c r="O7982" t="str">
        <f t="shared" si="1122"/>
        <v>Jul</v>
      </c>
      <c r="P7982" t="str">
        <f t="shared" si="1123"/>
        <v>Q3</v>
      </c>
      <c r="Q7982" t="str">
        <f t="shared" si="1124"/>
        <v>2021-07</v>
      </c>
    </row>
    <row r="7983" spans="1:17" x14ac:dyDescent="0.35">
      <c r="A7983" s="2">
        <v>44613</v>
      </c>
      <c r="B7983" t="s">
        <v>23</v>
      </c>
      <c r="C7983" t="s">
        <v>34</v>
      </c>
      <c r="D7983" t="s">
        <v>39</v>
      </c>
      <c r="E7983" s="3">
        <v>131307</v>
      </c>
      <c r="F7983" s="3">
        <v>15400</v>
      </c>
      <c r="G7983" t="s">
        <v>21</v>
      </c>
      <c r="H7983" s="3" t="s">
        <v>8013</v>
      </c>
      <c r="I7983" s="3">
        <f t="shared" si="1116"/>
        <v>-115907</v>
      </c>
      <c r="J7983" s="4">
        <f t="shared" si="1117"/>
        <v>-0.88271760073720362</v>
      </c>
      <c r="K7983" s="5">
        <f t="shared" si="1118"/>
        <v>0.11728239926279635</v>
      </c>
      <c r="L7983" s="4" t="str">
        <f t="shared" si="1119"/>
        <v>Under Budget</v>
      </c>
      <c r="M7983">
        <f t="shared" si="1120"/>
        <v>2022</v>
      </c>
      <c r="N7983">
        <f t="shared" si="1121"/>
        <v>2</v>
      </c>
      <c r="O7983" t="str">
        <f t="shared" si="1122"/>
        <v>Feb</v>
      </c>
      <c r="P7983" t="str">
        <f t="shared" si="1123"/>
        <v>Q1</v>
      </c>
      <c r="Q7983" t="str">
        <f t="shared" si="1124"/>
        <v>2022-02</v>
      </c>
    </row>
    <row r="7984" spans="1:17" x14ac:dyDescent="0.35">
      <c r="A7984" s="2">
        <v>44612</v>
      </c>
      <c r="B7984" t="s">
        <v>18</v>
      </c>
      <c r="C7984" t="s">
        <v>29</v>
      </c>
      <c r="D7984" t="s">
        <v>25</v>
      </c>
      <c r="E7984" s="3">
        <v>45280</v>
      </c>
      <c r="F7984" s="3">
        <v>73004</v>
      </c>
      <c r="G7984" t="s">
        <v>35</v>
      </c>
      <c r="H7984" s="3" t="s">
        <v>8014</v>
      </c>
      <c r="I7984" s="3">
        <f t="shared" si="1116"/>
        <v>27724</v>
      </c>
      <c r="J7984" s="4">
        <f t="shared" si="1117"/>
        <v>0.61227915194346294</v>
      </c>
      <c r="K7984" s="5">
        <f t="shared" si="1118"/>
        <v>1.6122791519434629</v>
      </c>
      <c r="L7984" s="4" t="str">
        <f t="shared" si="1119"/>
        <v>Over Budget</v>
      </c>
      <c r="M7984">
        <f t="shared" si="1120"/>
        <v>2022</v>
      </c>
      <c r="N7984">
        <f t="shared" si="1121"/>
        <v>2</v>
      </c>
      <c r="O7984" t="str">
        <f t="shared" si="1122"/>
        <v>Feb</v>
      </c>
      <c r="P7984" t="str">
        <f t="shared" si="1123"/>
        <v>Q1</v>
      </c>
      <c r="Q7984" t="str">
        <f t="shared" si="1124"/>
        <v>2022-02</v>
      </c>
    </row>
    <row r="7985" spans="1:17" x14ac:dyDescent="0.35">
      <c r="A7985" s="2">
        <v>44281</v>
      </c>
      <c r="B7985" t="s">
        <v>41</v>
      </c>
      <c r="C7985" t="s">
        <v>43</v>
      </c>
      <c r="D7985" t="s">
        <v>39</v>
      </c>
      <c r="E7985" s="3">
        <v>37837</v>
      </c>
      <c r="F7985" s="3">
        <v>36820</v>
      </c>
      <c r="G7985" t="s">
        <v>32</v>
      </c>
      <c r="H7985" s="3" t="s">
        <v>8015</v>
      </c>
      <c r="I7985" s="3">
        <f t="shared" si="1116"/>
        <v>-1017</v>
      </c>
      <c r="J7985" s="4">
        <f t="shared" si="1117"/>
        <v>-2.6878452308586834E-2</v>
      </c>
      <c r="K7985" s="5">
        <f t="shared" si="1118"/>
        <v>0.97312154769141312</v>
      </c>
      <c r="L7985" s="4" t="str">
        <f t="shared" si="1119"/>
        <v>Under Budget</v>
      </c>
      <c r="M7985">
        <f t="shared" si="1120"/>
        <v>2021</v>
      </c>
      <c r="N7985">
        <f t="shared" si="1121"/>
        <v>3</v>
      </c>
      <c r="O7985" t="str">
        <f t="shared" si="1122"/>
        <v>Mar</v>
      </c>
      <c r="P7985" t="str">
        <f t="shared" si="1123"/>
        <v>Q1</v>
      </c>
      <c r="Q7985" t="str">
        <f t="shared" si="1124"/>
        <v>2021-03</v>
      </c>
    </row>
    <row r="7986" spans="1:17" x14ac:dyDescent="0.35">
      <c r="A7986" s="2">
        <v>44363</v>
      </c>
      <c r="B7986" t="s">
        <v>37</v>
      </c>
      <c r="C7986" t="s">
        <v>43</v>
      </c>
      <c r="D7986" t="s">
        <v>58</v>
      </c>
      <c r="E7986" s="3">
        <v>89370</v>
      </c>
      <c r="F7986" s="3">
        <v>30864</v>
      </c>
      <c r="G7986" t="s">
        <v>35</v>
      </c>
      <c r="H7986" s="3" t="s">
        <v>8016</v>
      </c>
      <c r="I7986" s="3">
        <f t="shared" si="1116"/>
        <v>-58506</v>
      </c>
      <c r="J7986" s="4">
        <f t="shared" si="1117"/>
        <v>-0.65464921114467944</v>
      </c>
      <c r="K7986" s="5">
        <f t="shared" si="1118"/>
        <v>0.34535078885532056</v>
      </c>
      <c r="L7986" s="4" t="str">
        <f t="shared" si="1119"/>
        <v>Under Budget</v>
      </c>
      <c r="M7986">
        <f t="shared" si="1120"/>
        <v>2021</v>
      </c>
      <c r="N7986">
        <f t="shared" si="1121"/>
        <v>6</v>
      </c>
      <c r="O7986" t="str">
        <f t="shared" si="1122"/>
        <v>Jun</v>
      </c>
      <c r="P7986" t="str">
        <f t="shared" si="1123"/>
        <v>Q2</v>
      </c>
      <c r="Q7986" t="str">
        <f t="shared" si="1124"/>
        <v>2021-06</v>
      </c>
    </row>
    <row r="7987" spans="1:17" x14ac:dyDescent="0.35">
      <c r="A7987" s="2">
        <v>44580</v>
      </c>
      <c r="B7987" t="s">
        <v>23</v>
      </c>
      <c r="C7987" t="s">
        <v>24</v>
      </c>
      <c r="D7987" t="s">
        <v>39</v>
      </c>
      <c r="E7987" s="3">
        <v>110982</v>
      </c>
      <c r="F7987" s="3">
        <v>44295</v>
      </c>
      <c r="G7987" t="s">
        <v>35</v>
      </c>
      <c r="H7987" s="3" t="s">
        <v>8017</v>
      </c>
      <c r="I7987" s="3">
        <f t="shared" si="1116"/>
        <v>-66687</v>
      </c>
      <c r="J7987" s="4">
        <f t="shared" si="1117"/>
        <v>-0.6008812239822674</v>
      </c>
      <c r="K7987" s="5">
        <f t="shared" si="1118"/>
        <v>0.3991187760177326</v>
      </c>
      <c r="L7987" s="4" t="str">
        <f t="shared" si="1119"/>
        <v>Under Budget</v>
      </c>
      <c r="M7987">
        <f t="shared" si="1120"/>
        <v>2022</v>
      </c>
      <c r="N7987">
        <f t="shared" si="1121"/>
        <v>1</v>
      </c>
      <c r="O7987" t="str">
        <f t="shared" si="1122"/>
        <v>Jan</v>
      </c>
      <c r="P7987" t="str">
        <f t="shared" si="1123"/>
        <v>Q1</v>
      </c>
      <c r="Q7987" t="str">
        <f t="shared" si="1124"/>
        <v>2022-01</v>
      </c>
    </row>
    <row r="7988" spans="1:17" x14ac:dyDescent="0.35">
      <c r="A7988" s="2">
        <v>44664</v>
      </c>
      <c r="B7988" t="s">
        <v>18</v>
      </c>
      <c r="C7988" t="s">
        <v>43</v>
      </c>
      <c r="D7988" t="s">
        <v>58</v>
      </c>
      <c r="E7988" s="3">
        <v>43049</v>
      </c>
      <c r="F7988" s="3">
        <v>144670</v>
      </c>
      <c r="G7988" t="s">
        <v>21</v>
      </c>
      <c r="H7988" s="3" t="s">
        <v>8018</v>
      </c>
      <c r="I7988" s="3">
        <f t="shared" si="1116"/>
        <v>101621</v>
      </c>
      <c r="J7988" s="4">
        <f t="shared" si="1117"/>
        <v>2.3605890961462519</v>
      </c>
      <c r="K7988" s="5">
        <f t="shared" si="1118"/>
        <v>3.3605890961462519</v>
      </c>
      <c r="L7988" s="4" t="str">
        <f t="shared" si="1119"/>
        <v>Over Budget</v>
      </c>
      <c r="M7988">
        <f t="shared" si="1120"/>
        <v>2022</v>
      </c>
      <c r="N7988">
        <f t="shared" si="1121"/>
        <v>4</v>
      </c>
      <c r="O7988" t="str">
        <f t="shared" si="1122"/>
        <v>Apr</v>
      </c>
      <c r="P7988" t="str">
        <f t="shared" si="1123"/>
        <v>Q2</v>
      </c>
      <c r="Q7988" t="str">
        <f t="shared" si="1124"/>
        <v>2022-04</v>
      </c>
    </row>
    <row r="7989" spans="1:17" x14ac:dyDescent="0.35">
      <c r="A7989" s="2">
        <v>45006</v>
      </c>
      <c r="B7989" t="s">
        <v>23</v>
      </c>
      <c r="C7989" t="s">
        <v>34</v>
      </c>
      <c r="D7989" t="s">
        <v>30</v>
      </c>
      <c r="E7989" s="3">
        <v>26005</v>
      </c>
      <c r="F7989" s="3">
        <v>43786</v>
      </c>
      <c r="G7989" t="s">
        <v>26</v>
      </c>
      <c r="H7989" s="3" t="s">
        <v>8019</v>
      </c>
      <c r="I7989" s="3">
        <f t="shared" si="1116"/>
        <v>17781</v>
      </c>
      <c r="J7989" s="4">
        <f t="shared" si="1117"/>
        <v>0.68375312439915403</v>
      </c>
      <c r="K7989" s="5">
        <f t="shared" si="1118"/>
        <v>1.6837531243991539</v>
      </c>
      <c r="L7989" s="4" t="str">
        <f t="shared" si="1119"/>
        <v>Over Budget</v>
      </c>
      <c r="M7989">
        <f t="shared" si="1120"/>
        <v>2023</v>
      </c>
      <c r="N7989">
        <f t="shared" si="1121"/>
        <v>3</v>
      </c>
      <c r="O7989" t="str">
        <f t="shared" si="1122"/>
        <v>Mar</v>
      </c>
      <c r="P7989" t="str">
        <f t="shared" si="1123"/>
        <v>Q1</v>
      </c>
      <c r="Q7989" t="str">
        <f t="shared" si="1124"/>
        <v>2023-03</v>
      </c>
    </row>
    <row r="7990" spans="1:17" x14ac:dyDescent="0.35">
      <c r="A7990" s="2">
        <v>45193</v>
      </c>
      <c r="B7990" t="s">
        <v>18</v>
      </c>
      <c r="C7990" t="s">
        <v>24</v>
      </c>
      <c r="D7990" t="s">
        <v>25</v>
      </c>
      <c r="E7990" s="3">
        <v>132793</v>
      </c>
      <c r="F7990" s="3">
        <v>17396</v>
      </c>
      <c r="G7990" t="s">
        <v>35</v>
      </c>
      <c r="H7990" s="3" t="s">
        <v>8020</v>
      </c>
      <c r="I7990" s="3">
        <f t="shared" si="1116"/>
        <v>-115397</v>
      </c>
      <c r="J7990" s="4">
        <f t="shared" si="1117"/>
        <v>-0.86899911892946169</v>
      </c>
      <c r="K7990" s="5">
        <f t="shared" si="1118"/>
        <v>0.13100088107053837</v>
      </c>
      <c r="L7990" s="4" t="str">
        <f t="shared" si="1119"/>
        <v>Under Budget</v>
      </c>
      <c r="M7990">
        <f t="shared" si="1120"/>
        <v>2023</v>
      </c>
      <c r="N7990">
        <f t="shared" si="1121"/>
        <v>9</v>
      </c>
      <c r="O7990" t="str">
        <f t="shared" si="1122"/>
        <v>Sep</v>
      </c>
      <c r="P7990" t="str">
        <f t="shared" si="1123"/>
        <v>Q3</v>
      </c>
      <c r="Q7990" t="str">
        <f t="shared" si="1124"/>
        <v>2023-09</v>
      </c>
    </row>
    <row r="7991" spans="1:17" x14ac:dyDescent="0.35">
      <c r="A7991" s="2">
        <v>44669</v>
      </c>
      <c r="B7991" t="s">
        <v>37</v>
      </c>
      <c r="C7991" t="s">
        <v>23</v>
      </c>
      <c r="D7991" t="s">
        <v>30</v>
      </c>
      <c r="E7991" s="3">
        <v>72974</v>
      </c>
      <c r="F7991" s="3">
        <v>39725</v>
      </c>
      <c r="G7991" t="s">
        <v>26</v>
      </c>
      <c r="H7991" s="3" t="s">
        <v>8021</v>
      </c>
      <c r="I7991" s="3">
        <f t="shared" si="1116"/>
        <v>-33249</v>
      </c>
      <c r="J7991" s="4">
        <f t="shared" si="1117"/>
        <v>-0.45562803190177326</v>
      </c>
      <c r="K7991" s="5">
        <f t="shared" si="1118"/>
        <v>0.54437196809822674</v>
      </c>
      <c r="L7991" s="4" t="str">
        <f t="shared" si="1119"/>
        <v>Under Budget</v>
      </c>
      <c r="M7991">
        <f t="shared" si="1120"/>
        <v>2022</v>
      </c>
      <c r="N7991">
        <f t="shared" si="1121"/>
        <v>4</v>
      </c>
      <c r="O7991" t="str">
        <f t="shared" si="1122"/>
        <v>Apr</v>
      </c>
      <c r="P7991" t="str">
        <f t="shared" si="1123"/>
        <v>Q2</v>
      </c>
      <c r="Q7991" t="str">
        <f t="shared" si="1124"/>
        <v>2022-04</v>
      </c>
    </row>
    <row r="7992" spans="1:17" x14ac:dyDescent="0.35">
      <c r="A7992" s="2">
        <v>45189</v>
      </c>
      <c r="B7992" t="s">
        <v>41</v>
      </c>
      <c r="C7992" t="s">
        <v>24</v>
      </c>
      <c r="D7992" t="s">
        <v>20</v>
      </c>
      <c r="E7992" s="3">
        <v>80168</v>
      </c>
      <c r="F7992" s="3">
        <v>137457</v>
      </c>
      <c r="G7992" t="s">
        <v>21</v>
      </c>
      <c r="H7992" s="3" t="s">
        <v>8022</v>
      </c>
      <c r="I7992" s="3">
        <f t="shared" si="1116"/>
        <v>57289</v>
      </c>
      <c r="J7992" s="4">
        <f t="shared" si="1117"/>
        <v>0.71461181518810502</v>
      </c>
      <c r="K7992" s="5">
        <f t="shared" si="1118"/>
        <v>1.7146118151881049</v>
      </c>
      <c r="L7992" s="4" t="str">
        <f t="shared" si="1119"/>
        <v>Over Budget</v>
      </c>
      <c r="M7992">
        <f t="shared" si="1120"/>
        <v>2023</v>
      </c>
      <c r="N7992">
        <f t="shared" si="1121"/>
        <v>9</v>
      </c>
      <c r="O7992" t="str">
        <f t="shared" si="1122"/>
        <v>Sep</v>
      </c>
      <c r="P7992" t="str">
        <f t="shared" si="1123"/>
        <v>Q3</v>
      </c>
      <c r="Q7992" t="str">
        <f t="shared" si="1124"/>
        <v>2023-09</v>
      </c>
    </row>
    <row r="7993" spans="1:17" x14ac:dyDescent="0.35">
      <c r="A7993" s="2">
        <v>44471</v>
      </c>
      <c r="B7993" t="s">
        <v>18</v>
      </c>
      <c r="C7993" t="s">
        <v>34</v>
      </c>
      <c r="D7993" t="s">
        <v>20</v>
      </c>
      <c r="E7993" s="3">
        <v>118813</v>
      </c>
      <c r="F7993" s="3">
        <v>113622</v>
      </c>
      <c r="G7993" t="s">
        <v>21</v>
      </c>
      <c r="H7993" s="3" t="s">
        <v>8023</v>
      </c>
      <c r="I7993" s="3">
        <f t="shared" si="1116"/>
        <v>-5191</v>
      </c>
      <c r="J7993" s="4">
        <f t="shared" si="1117"/>
        <v>-4.3690505247742248E-2</v>
      </c>
      <c r="K7993" s="5">
        <f t="shared" si="1118"/>
        <v>0.95630949475225779</v>
      </c>
      <c r="L7993" s="4" t="str">
        <f t="shared" si="1119"/>
        <v>Under Budget</v>
      </c>
      <c r="M7993">
        <f t="shared" si="1120"/>
        <v>2021</v>
      </c>
      <c r="N7993">
        <f t="shared" si="1121"/>
        <v>10</v>
      </c>
      <c r="O7993" t="str">
        <f t="shared" si="1122"/>
        <v>Oct</v>
      </c>
      <c r="P7993" t="str">
        <f t="shared" si="1123"/>
        <v>Q4</v>
      </c>
      <c r="Q7993" t="str">
        <f t="shared" si="1124"/>
        <v>2021-10</v>
      </c>
    </row>
    <row r="7994" spans="1:17" x14ac:dyDescent="0.35">
      <c r="A7994" s="2">
        <v>45240</v>
      </c>
      <c r="B7994" t="s">
        <v>28</v>
      </c>
      <c r="C7994" t="s">
        <v>34</v>
      </c>
      <c r="D7994" t="s">
        <v>30</v>
      </c>
      <c r="E7994" s="3">
        <v>20534</v>
      </c>
      <c r="F7994" s="3">
        <v>101988</v>
      </c>
      <c r="G7994" t="s">
        <v>21</v>
      </c>
      <c r="H7994" s="3" t="s">
        <v>8024</v>
      </c>
      <c r="I7994" s="3">
        <f t="shared" si="1116"/>
        <v>81454</v>
      </c>
      <c r="J7994" s="4">
        <f t="shared" si="1117"/>
        <v>3.9667867926366025</v>
      </c>
      <c r="K7994" s="5">
        <f t="shared" si="1118"/>
        <v>4.9667867926366025</v>
      </c>
      <c r="L7994" s="4" t="str">
        <f t="shared" si="1119"/>
        <v>Over Budget</v>
      </c>
      <c r="M7994">
        <f t="shared" si="1120"/>
        <v>2023</v>
      </c>
      <c r="N7994">
        <f t="shared" si="1121"/>
        <v>11</v>
      </c>
      <c r="O7994" t="str">
        <f t="shared" si="1122"/>
        <v>Nov</v>
      </c>
      <c r="P7994" t="str">
        <f t="shared" si="1123"/>
        <v>Q4</v>
      </c>
      <c r="Q7994" t="str">
        <f t="shared" si="1124"/>
        <v>2023-11</v>
      </c>
    </row>
    <row r="7995" spans="1:17" x14ac:dyDescent="0.35">
      <c r="A7995" s="2">
        <v>44686</v>
      </c>
      <c r="B7995" t="s">
        <v>37</v>
      </c>
      <c r="C7995" t="s">
        <v>23</v>
      </c>
      <c r="D7995" t="s">
        <v>39</v>
      </c>
      <c r="E7995" s="3">
        <v>77224</v>
      </c>
      <c r="F7995" s="3">
        <v>161371</v>
      </c>
      <c r="G7995" t="s">
        <v>21</v>
      </c>
      <c r="H7995" s="3" t="s">
        <v>8025</v>
      </c>
      <c r="I7995" s="3">
        <f t="shared" si="1116"/>
        <v>84147</v>
      </c>
      <c r="J7995" s="4">
        <f t="shared" si="1117"/>
        <v>1.0896482958665701</v>
      </c>
      <c r="K7995" s="5">
        <f t="shared" si="1118"/>
        <v>2.0896482958665699</v>
      </c>
      <c r="L7995" s="4" t="str">
        <f t="shared" si="1119"/>
        <v>Over Budget</v>
      </c>
      <c r="M7995">
        <f t="shared" si="1120"/>
        <v>2022</v>
      </c>
      <c r="N7995">
        <f t="shared" si="1121"/>
        <v>5</v>
      </c>
      <c r="O7995" t="str">
        <f t="shared" si="1122"/>
        <v>May</v>
      </c>
      <c r="P7995" t="str">
        <f t="shared" si="1123"/>
        <v>Q2</v>
      </c>
      <c r="Q7995" t="str">
        <f t="shared" si="1124"/>
        <v>2022-05</v>
      </c>
    </row>
    <row r="7996" spans="1:17" x14ac:dyDescent="0.35">
      <c r="A7996" s="2">
        <v>44522</v>
      </c>
      <c r="B7996" t="s">
        <v>37</v>
      </c>
      <c r="C7996" t="s">
        <v>29</v>
      </c>
      <c r="D7996" t="s">
        <v>39</v>
      </c>
      <c r="E7996" s="3">
        <v>97855</v>
      </c>
      <c r="F7996" s="3">
        <v>56598</v>
      </c>
      <c r="G7996" t="s">
        <v>32</v>
      </c>
      <c r="H7996" s="3" t="s">
        <v>8026</v>
      </c>
      <c r="I7996" s="3">
        <f t="shared" si="1116"/>
        <v>-41257</v>
      </c>
      <c r="J7996" s="4">
        <f t="shared" si="1117"/>
        <v>-0.42161361197690461</v>
      </c>
      <c r="K7996" s="5">
        <f t="shared" si="1118"/>
        <v>0.57838638802309539</v>
      </c>
      <c r="L7996" s="4" t="str">
        <f t="shared" si="1119"/>
        <v>Under Budget</v>
      </c>
      <c r="M7996">
        <f t="shared" si="1120"/>
        <v>2021</v>
      </c>
      <c r="N7996">
        <f t="shared" si="1121"/>
        <v>11</v>
      </c>
      <c r="O7996" t="str">
        <f t="shared" si="1122"/>
        <v>Nov</v>
      </c>
      <c r="P7996" t="str">
        <f t="shared" si="1123"/>
        <v>Q4</v>
      </c>
      <c r="Q7996" t="str">
        <f t="shared" si="1124"/>
        <v>2021-11</v>
      </c>
    </row>
    <row r="7997" spans="1:17" x14ac:dyDescent="0.35">
      <c r="A7997" s="2">
        <v>44725</v>
      </c>
      <c r="B7997" t="s">
        <v>55</v>
      </c>
      <c r="C7997" t="s">
        <v>24</v>
      </c>
      <c r="D7997" t="s">
        <v>25</v>
      </c>
      <c r="E7997" s="3">
        <v>117378</v>
      </c>
      <c r="F7997" s="3">
        <v>51211</v>
      </c>
      <c r="G7997" t="s">
        <v>26</v>
      </c>
      <c r="H7997" s="3" t="s">
        <v>8027</v>
      </c>
      <c r="I7997" s="3">
        <f t="shared" si="1116"/>
        <v>-66167</v>
      </c>
      <c r="J7997" s="4">
        <f t="shared" si="1117"/>
        <v>-0.56370870180101895</v>
      </c>
      <c r="K7997" s="5">
        <f t="shared" si="1118"/>
        <v>0.43629129819898105</v>
      </c>
      <c r="L7997" s="4" t="str">
        <f t="shared" si="1119"/>
        <v>Under Budget</v>
      </c>
      <c r="M7997">
        <f t="shared" si="1120"/>
        <v>2022</v>
      </c>
      <c r="N7997">
        <f t="shared" si="1121"/>
        <v>6</v>
      </c>
      <c r="O7997" t="str">
        <f t="shared" si="1122"/>
        <v>Jun</v>
      </c>
      <c r="P7997" t="str">
        <f t="shared" si="1123"/>
        <v>Q2</v>
      </c>
      <c r="Q7997" t="str">
        <f t="shared" si="1124"/>
        <v>2022-06</v>
      </c>
    </row>
    <row r="7998" spans="1:17" x14ac:dyDescent="0.35">
      <c r="A7998" s="2">
        <v>45088</v>
      </c>
      <c r="B7998" t="s">
        <v>41</v>
      </c>
      <c r="C7998" t="s">
        <v>34</v>
      </c>
      <c r="D7998" t="s">
        <v>30</v>
      </c>
      <c r="E7998" s="3">
        <v>10816</v>
      </c>
      <c r="F7998" s="3">
        <v>138639</v>
      </c>
      <c r="G7998" t="s">
        <v>21</v>
      </c>
      <c r="H7998" s="3" t="s">
        <v>8028</v>
      </c>
      <c r="I7998" s="3">
        <f t="shared" si="1116"/>
        <v>127823</v>
      </c>
      <c r="J7998" s="4">
        <f t="shared" si="1117"/>
        <v>11.817954881656805</v>
      </c>
      <c r="K7998" s="5">
        <f t="shared" si="1118"/>
        <v>12.817954881656805</v>
      </c>
      <c r="L7998" s="4" t="str">
        <f t="shared" si="1119"/>
        <v>Over Budget</v>
      </c>
      <c r="M7998">
        <f t="shared" si="1120"/>
        <v>2023</v>
      </c>
      <c r="N7998">
        <f t="shared" si="1121"/>
        <v>6</v>
      </c>
      <c r="O7998" t="str">
        <f t="shared" si="1122"/>
        <v>Jun</v>
      </c>
      <c r="P7998" t="str">
        <f t="shared" si="1123"/>
        <v>Q2</v>
      </c>
      <c r="Q7998" t="str">
        <f t="shared" si="1124"/>
        <v>2023-06</v>
      </c>
    </row>
    <row r="7999" spans="1:17" x14ac:dyDescent="0.35">
      <c r="A7999" s="2">
        <v>44285</v>
      </c>
      <c r="B7999" t="s">
        <v>28</v>
      </c>
      <c r="C7999" t="s">
        <v>34</v>
      </c>
      <c r="D7999" t="s">
        <v>20</v>
      </c>
      <c r="E7999" s="3">
        <v>130876</v>
      </c>
      <c r="F7999" s="3">
        <v>160015</v>
      </c>
      <c r="G7999" t="s">
        <v>21</v>
      </c>
      <c r="H7999" s="3" t="s">
        <v>8029</v>
      </c>
      <c r="I7999" s="3">
        <f t="shared" si="1116"/>
        <v>29139</v>
      </c>
      <c r="J7999" s="4">
        <f t="shared" si="1117"/>
        <v>0.22264586325987959</v>
      </c>
      <c r="K7999" s="5">
        <f t="shared" si="1118"/>
        <v>1.2226458632598796</v>
      </c>
      <c r="L7999" s="4" t="str">
        <f t="shared" si="1119"/>
        <v>Over Budget</v>
      </c>
      <c r="M7999">
        <f t="shared" si="1120"/>
        <v>2021</v>
      </c>
      <c r="N7999">
        <f t="shared" si="1121"/>
        <v>3</v>
      </c>
      <c r="O7999" t="str">
        <f t="shared" si="1122"/>
        <v>Mar</v>
      </c>
      <c r="P7999" t="str">
        <f t="shared" si="1123"/>
        <v>Q1</v>
      </c>
      <c r="Q7999" t="str">
        <f t="shared" si="1124"/>
        <v>2021-03</v>
      </c>
    </row>
    <row r="8000" spans="1:17" x14ac:dyDescent="0.35">
      <c r="A8000" s="2">
        <v>44682</v>
      </c>
      <c r="B8000" t="s">
        <v>28</v>
      </c>
      <c r="C8000" t="s">
        <v>23</v>
      </c>
      <c r="D8000" t="s">
        <v>30</v>
      </c>
      <c r="E8000" s="3">
        <v>135726</v>
      </c>
      <c r="F8000" s="3">
        <v>151686</v>
      </c>
      <c r="G8000" t="s">
        <v>35</v>
      </c>
      <c r="H8000" s="3" t="s">
        <v>8030</v>
      </c>
      <c r="I8000" s="3">
        <f t="shared" si="1116"/>
        <v>15960</v>
      </c>
      <c r="J8000" s="4">
        <f t="shared" si="1117"/>
        <v>0.11758985013925113</v>
      </c>
      <c r="K8000" s="5">
        <f t="shared" si="1118"/>
        <v>1.1175898501392512</v>
      </c>
      <c r="L8000" s="4" t="str">
        <f t="shared" si="1119"/>
        <v>Over Budget</v>
      </c>
      <c r="M8000">
        <f t="shared" si="1120"/>
        <v>2022</v>
      </c>
      <c r="N8000">
        <f t="shared" si="1121"/>
        <v>5</v>
      </c>
      <c r="O8000" t="str">
        <f t="shared" si="1122"/>
        <v>May</v>
      </c>
      <c r="P8000" t="str">
        <f t="shared" si="1123"/>
        <v>Q2</v>
      </c>
      <c r="Q8000" t="str">
        <f t="shared" si="1124"/>
        <v>2022-05</v>
      </c>
    </row>
    <row r="8001" spans="1:17" x14ac:dyDescent="0.35">
      <c r="A8001" s="2">
        <v>44904</v>
      </c>
      <c r="B8001" t="s">
        <v>55</v>
      </c>
      <c r="C8001" t="s">
        <v>19</v>
      </c>
      <c r="D8001" t="s">
        <v>30</v>
      </c>
      <c r="E8001" s="3">
        <v>108110</v>
      </c>
      <c r="F8001" s="3">
        <v>61160</v>
      </c>
      <c r="G8001" t="s">
        <v>26</v>
      </c>
      <c r="H8001" s="3" t="s">
        <v>8031</v>
      </c>
      <c r="I8001" s="3">
        <f t="shared" si="1116"/>
        <v>-46950</v>
      </c>
      <c r="J8001" s="4">
        <f t="shared" si="1117"/>
        <v>-0.43427990010174822</v>
      </c>
      <c r="K8001" s="5">
        <f t="shared" si="1118"/>
        <v>0.56572009989825178</v>
      </c>
      <c r="L8001" s="4" t="str">
        <f t="shared" si="1119"/>
        <v>Under Budget</v>
      </c>
      <c r="M8001">
        <f t="shared" si="1120"/>
        <v>2022</v>
      </c>
      <c r="N8001">
        <f t="shared" si="1121"/>
        <v>12</v>
      </c>
      <c r="O8001" t="str">
        <f t="shared" si="1122"/>
        <v>Dec</v>
      </c>
      <c r="P8001" t="str">
        <f t="shared" si="1123"/>
        <v>Q4</v>
      </c>
      <c r="Q8001" t="str">
        <f t="shared" si="1124"/>
        <v>2022-12</v>
      </c>
    </row>
    <row r="8002" spans="1:17" x14ac:dyDescent="0.35">
      <c r="A8002" s="2">
        <v>44546</v>
      </c>
      <c r="B8002" t="s">
        <v>18</v>
      </c>
      <c r="C8002" t="s">
        <v>24</v>
      </c>
      <c r="D8002" t="s">
        <v>25</v>
      </c>
      <c r="E8002" s="3">
        <v>105339</v>
      </c>
      <c r="F8002" s="3">
        <v>147298</v>
      </c>
      <c r="G8002" t="s">
        <v>21</v>
      </c>
      <c r="H8002" s="3" t="s">
        <v>8032</v>
      </c>
      <c r="I8002" s="3">
        <f t="shared" si="1116"/>
        <v>41959</v>
      </c>
      <c r="J8002" s="4">
        <f t="shared" si="1117"/>
        <v>0.398323507912549</v>
      </c>
      <c r="K8002" s="5">
        <f t="shared" si="1118"/>
        <v>1.3983235079125491</v>
      </c>
      <c r="L8002" s="4" t="str">
        <f t="shared" si="1119"/>
        <v>Over Budget</v>
      </c>
      <c r="M8002">
        <f t="shared" si="1120"/>
        <v>2021</v>
      </c>
      <c r="N8002">
        <f t="shared" si="1121"/>
        <v>12</v>
      </c>
      <c r="O8002" t="str">
        <f t="shared" si="1122"/>
        <v>Dec</v>
      </c>
      <c r="P8002" t="str">
        <f t="shared" si="1123"/>
        <v>Q4</v>
      </c>
      <c r="Q8002" t="str">
        <f t="shared" si="1124"/>
        <v>2021-12</v>
      </c>
    </row>
    <row r="8003" spans="1:17" x14ac:dyDescent="0.35">
      <c r="A8003" s="2">
        <v>44583</v>
      </c>
      <c r="B8003" t="s">
        <v>18</v>
      </c>
      <c r="C8003" t="s">
        <v>34</v>
      </c>
      <c r="D8003" t="s">
        <v>39</v>
      </c>
      <c r="E8003" s="3">
        <v>103095</v>
      </c>
      <c r="F8003" s="3">
        <v>46765</v>
      </c>
      <c r="G8003" t="s">
        <v>26</v>
      </c>
      <c r="H8003" s="3" t="s">
        <v>8033</v>
      </c>
      <c r="I8003" s="3">
        <f t="shared" si="1116"/>
        <v>-56330</v>
      </c>
      <c r="J8003" s="4">
        <f t="shared" si="1117"/>
        <v>-0.54638925263106841</v>
      </c>
      <c r="K8003" s="5">
        <f t="shared" si="1118"/>
        <v>0.45361074736893159</v>
      </c>
      <c r="L8003" s="4" t="str">
        <f t="shared" si="1119"/>
        <v>Under Budget</v>
      </c>
      <c r="M8003">
        <f t="shared" si="1120"/>
        <v>2022</v>
      </c>
      <c r="N8003">
        <f t="shared" si="1121"/>
        <v>1</v>
      </c>
      <c r="O8003" t="str">
        <f t="shared" si="1122"/>
        <v>Jan</v>
      </c>
      <c r="P8003" t="str">
        <f t="shared" si="1123"/>
        <v>Q1</v>
      </c>
      <c r="Q8003" t="str">
        <f t="shared" si="1124"/>
        <v>2022-01</v>
      </c>
    </row>
    <row r="8004" spans="1:17" x14ac:dyDescent="0.35">
      <c r="A8004" s="2">
        <v>44283</v>
      </c>
      <c r="B8004" t="s">
        <v>28</v>
      </c>
      <c r="C8004" t="s">
        <v>43</v>
      </c>
      <c r="D8004" t="s">
        <v>20</v>
      </c>
      <c r="E8004" s="3">
        <v>115536</v>
      </c>
      <c r="F8004" s="3">
        <v>56343</v>
      </c>
      <c r="G8004" t="s">
        <v>26</v>
      </c>
      <c r="H8004" s="3" t="s">
        <v>8034</v>
      </c>
      <c r="I8004" s="3">
        <f t="shared" si="1116"/>
        <v>-59193</v>
      </c>
      <c r="J8004" s="4">
        <f t="shared" si="1117"/>
        <v>-0.51233381803074363</v>
      </c>
      <c r="K8004" s="5">
        <f t="shared" si="1118"/>
        <v>0.48766618196925632</v>
      </c>
      <c r="L8004" s="4" t="str">
        <f t="shared" si="1119"/>
        <v>Under Budget</v>
      </c>
      <c r="M8004">
        <f t="shared" si="1120"/>
        <v>2021</v>
      </c>
      <c r="N8004">
        <f t="shared" si="1121"/>
        <v>3</v>
      </c>
      <c r="O8004" t="str">
        <f t="shared" si="1122"/>
        <v>Mar</v>
      </c>
      <c r="P8004" t="str">
        <f t="shared" si="1123"/>
        <v>Q1</v>
      </c>
      <c r="Q8004" t="str">
        <f t="shared" si="1124"/>
        <v>2021-03</v>
      </c>
    </row>
    <row r="8005" spans="1:17" x14ac:dyDescent="0.35">
      <c r="A8005" s="2">
        <v>44503</v>
      </c>
      <c r="B8005" t="s">
        <v>41</v>
      </c>
      <c r="C8005" t="s">
        <v>23</v>
      </c>
      <c r="D8005" t="s">
        <v>25</v>
      </c>
      <c r="E8005" s="3">
        <v>86042</v>
      </c>
      <c r="F8005" s="3">
        <v>147264</v>
      </c>
      <c r="G8005" t="s">
        <v>21</v>
      </c>
      <c r="H8005" s="3" t="s">
        <v>8035</v>
      </c>
      <c r="I8005" s="3">
        <f t="shared" ref="I8005:I8068" si="1125">F8005-E8005</f>
        <v>61222</v>
      </c>
      <c r="J8005" s="4">
        <f t="shared" ref="J8005:J8068" si="1126">IFERROR(I8005/E8005,0)</f>
        <v>0.7115362264940378</v>
      </c>
      <c r="K8005" s="5">
        <f t="shared" ref="K8005:K8068" si="1127">IFERROR(F8005/E8005,0)</f>
        <v>1.7115362264940377</v>
      </c>
      <c r="L8005" s="4" t="str">
        <f t="shared" ref="L8005:L8068" si="1128">IF(I8005&gt;0,"Over Budget",IF(I8005&lt;0,"Under Budget","On Budget"))</f>
        <v>Over Budget</v>
      </c>
      <c r="M8005">
        <f t="shared" ref="M8005:M8068" si="1129">YEAR(A8005)</f>
        <v>2021</v>
      </c>
      <c r="N8005">
        <f t="shared" ref="N8005:N8068" si="1130">MONTH(A8005)</f>
        <v>11</v>
      </c>
      <c r="O8005" t="str">
        <f t="shared" ref="O8005:O8068" si="1131">TEXT(A8005,"mmm")</f>
        <v>Nov</v>
      </c>
      <c r="P8005" t="str">
        <f t="shared" ref="P8005:P8068" si="1132">"Q"&amp;ROUNDUP(MONTH(A8005)/3,0)</f>
        <v>Q4</v>
      </c>
      <c r="Q8005" t="str">
        <f t="shared" ref="Q8005:Q8068" si="1133">TEXT(A8005,"yyyy-mm")</f>
        <v>2021-11</v>
      </c>
    </row>
    <row r="8006" spans="1:17" x14ac:dyDescent="0.35">
      <c r="A8006" s="2">
        <v>44636</v>
      </c>
      <c r="B8006" t="s">
        <v>18</v>
      </c>
      <c r="C8006" t="s">
        <v>19</v>
      </c>
      <c r="D8006" t="s">
        <v>20</v>
      </c>
      <c r="E8006" s="3">
        <v>12446</v>
      </c>
      <c r="F8006" s="3">
        <v>43283</v>
      </c>
      <c r="G8006" t="s">
        <v>32</v>
      </c>
      <c r="H8006" s="3" t="s">
        <v>8036</v>
      </c>
      <c r="I8006" s="3">
        <f t="shared" si="1125"/>
        <v>30837</v>
      </c>
      <c r="J8006" s="4">
        <f t="shared" si="1126"/>
        <v>2.4776635063474211</v>
      </c>
      <c r="K8006" s="5">
        <f t="shared" si="1127"/>
        <v>3.4776635063474211</v>
      </c>
      <c r="L8006" s="4" t="str">
        <f t="shared" si="1128"/>
        <v>Over Budget</v>
      </c>
      <c r="M8006">
        <f t="shared" si="1129"/>
        <v>2022</v>
      </c>
      <c r="N8006">
        <f t="shared" si="1130"/>
        <v>3</v>
      </c>
      <c r="O8006" t="str">
        <f t="shared" si="1131"/>
        <v>Mar</v>
      </c>
      <c r="P8006" t="str">
        <f t="shared" si="1132"/>
        <v>Q1</v>
      </c>
      <c r="Q8006" t="str">
        <f t="shared" si="1133"/>
        <v>2022-03</v>
      </c>
    </row>
    <row r="8007" spans="1:17" x14ac:dyDescent="0.35">
      <c r="A8007" s="2">
        <v>44936</v>
      </c>
      <c r="B8007" t="s">
        <v>37</v>
      </c>
      <c r="C8007" t="s">
        <v>19</v>
      </c>
      <c r="D8007" t="s">
        <v>20</v>
      </c>
      <c r="E8007" s="3">
        <v>93808</v>
      </c>
      <c r="F8007" s="3">
        <v>80283</v>
      </c>
      <c r="G8007" t="s">
        <v>21</v>
      </c>
      <c r="H8007" s="3" t="s">
        <v>8037</v>
      </c>
      <c r="I8007" s="3">
        <f t="shared" si="1125"/>
        <v>-13525</v>
      </c>
      <c r="J8007" s="4">
        <f t="shared" si="1126"/>
        <v>-0.14417746887259084</v>
      </c>
      <c r="K8007" s="5">
        <f t="shared" si="1127"/>
        <v>0.85582253112740914</v>
      </c>
      <c r="L8007" s="4" t="str">
        <f t="shared" si="1128"/>
        <v>Under Budget</v>
      </c>
      <c r="M8007">
        <f t="shared" si="1129"/>
        <v>2023</v>
      </c>
      <c r="N8007">
        <f t="shared" si="1130"/>
        <v>1</v>
      </c>
      <c r="O8007" t="str">
        <f t="shared" si="1131"/>
        <v>Jan</v>
      </c>
      <c r="P8007" t="str">
        <f t="shared" si="1132"/>
        <v>Q1</v>
      </c>
      <c r="Q8007" t="str">
        <f t="shared" si="1133"/>
        <v>2023-01</v>
      </c>
    </row>
    <row r="8008" spans="1:17" x14ac:dyDescent="0.35">
      <c r="A8008" s="2">
        <v>44460</v>
      </c>
      <c r="B8008" t="s">
        <v>23</v>
      </c>
      <c r="C8008" t="s">
        <v>23</v>
      </c>
      <c r="D8008" t="s">
        <v>39</v>
      </c>
      <c r="E8008" s="3">
        <v>142792</v>
      </c>
      <c r="F8008" s="3">
        <v>104706</v>
      </c>
      <c r="G8008" t="s">
        <v>32</v>
      </c>
      <c r="H8008" s="3" t="s">
        <v>8038</v>
      </c>
      <c r="I8008" s="3">
        <f t="shared" si="1125"/>
        <v>-38086</v>
      </c>
      <c r="J8008" s="4">
        <f t="shared" si="1126"/>
        <v>-0.2667236259734439</v>
      </c>
      <c r="K8008" s="5">
        <f t="shared" si="1127"/>
        <v>0.7332763740265561</v>
      </c>
      <c r="L8008" s="4" t="str">
        <f t="shared" si="1128"/>
        <v>Under Budget</v>
      </c>
      <c r="M8008">
        <f t="shared" si="1129"/>
        <v>2021</v>
      </c>
      <c r="N8008">
        <f t="shared" si="1130"/>
        <v>9</v>
      </c>
      <c r="O8008" t="str">
        <f t="shared" si="1131"/>
        <v>Sep</v>
      </c>
      <c r="P8008" t="str">
        <f t="shared" si="1132"/>
        <v>Q3</v>
      </c>
      <c r="Q8008" t="str">
        <f t="shared" si="1133"/>
        <v>2021-09</v>
      </c>
    </row>
    <row r="8009" spans="1:17" x14ac:dyDescent="0.35">
      <c r="A8009" s="2">
        <v>45173</v>
      </c>
      <c r="B8009" t="s">
        <v>55</v>
      </c>
      <c r="C8009" t="s">
        <v>19</v>
      </c>
      <c r="D8009" t="s">
        <v>39</v>
      </c>
      <c r="E8009" s="3">
        <v>36479</v>
      </c>
      <c r="F8009" s="3">
        <v>46531</v>
      </c>
      <c r="G8009" t="s">
        <v>21</v>
      </c>
      <c r="H8009" s="3" t="s">
        <v>8039</v>
      </c>
      <c r="I8009" s="3">
        <f t="shared" si="1125"/>
        <v>10052</v>
      </c>
      <c r="J8009" s="4">
        <f t="shared" si="1126"/>
        <v>0.2755557992269525</v>
      </c>
      <c r="K8009" s="5">
        <f t="shared" si="1127"/>
        <v>1.2755557992269524</v>
      </c>
      <c r="L8009" s="4" t="str">
        <f t="shared" si="1128"/>
        <v>Over Budget</v>
      </c>
      <c r="M8009">
        <f t="shared" si="1129"/>
        <v>2023</v>
      </c>
      <c r="N8009">
        <f t="shared" si="1130"/>
        <v>9</v>
      </c>
      <c r="O8009" t="str">
        <f t="shared" si="1131"/>
        <v>Sep</v>
      </c>
      <c r="P8009" t="str">
        <f t="shared" si="1132"/>
        <v>Q3</v>
      </c>
      <c r="Q8009" t="str">
        <f t="shared" si="1133"/>
        <v>2023-09</v>
      </c>
    </row>
    <row r="8010" spans="1:17" x14ac:dyDescent="0.35">
      <c r="A8010" s="2">
        <v>44931</v>
      </c>
      <c r="B8010" t="s">
        <v>41</v>
      </c>
      <c r="C8010" t="s">
        <v>34</v>
      </c>
      <c r="D8010" t="s">
        <v>25</v>
      </c>
      <c r="E8010" s="3">
        <v>88488</v>
      </c>
      <c r="F8010" s="3">
        <v>145472</v>
      </c>
      <c r="G8010" t="s">
        <v>32</v>
      </c>
      <c r="H8010" s="3" t="s">
        <v>8040</v>
      </c>
      <c r="I8010" s="3">
        <f t="shared" si="1125"/>
        <v>56984</v>
      </c>
      <c r="J8010" s="4">
        <f t="shared" si="1126"/>
        <v>0.64397432420215173</v>
      </c>
      <c r="K8010" s="5">
        <f t="shared" si="1127"/>
        <v>1.6439743242021516</v>
      </c>
      <c r="L8010" s="4" t="str">
        <f t="shared" si="1128"/>
        <v>Over Budget</v>
      </c>
      <c r="M8010">
        <f t="shared" si="1129"/>
        <v>2023</v>
      </c>
      <c r="N8010">
        <f t="shared" si="1130"/>
        <v>1</v>
      </c>
      <c r="O8010" t="str">
        <f t="shared" si="1131"/>
        <v>Jan</v>
      </c>
      <c r="P8010" t="str">
        <f t="shared" si="1132"/>
        <v>Q1</v>
      </c>
      <c r="Q8010" t="str">
        <f t="shared" si="1133"/>
        <v>2023-01</v>
      </c>
    </row>
    <row r="8011" spans="1:17" x14ac:dyDescent="0.35">
      <c r="A8011" s="2">
        <v>44617</v>
      </c>
      <c r="B8011" t="s">
        <v>18</v>
      </c>
      <c r="C8011" t="s">
        <v>19</v>
      </c>
      <c r="D8011" t="s">
        <v>58</v>
      </c>
      <c r="E8011" s="3">
        <v>109238</v>
      </c>
      <c r="F8011" s="3">
        <v>26324</v>
      </c>
      <c r="G8011" t="s">
        <v>35</v>
      </c>
      <c r="H8011" s="3" t="s">
        <v>8041</v>
      </c>
      <c r="I8011" s="3">
        <f t="shared" si="1125"/>
        <v>-82914</v>
      </c>
      <c r="J8011" s="4">
        <f t="shared" si="1126"/>
        <v>-0.75902158589501822</v>
      </c>
      <c r="K8011" s="5">
        <f t="shared" si="1127"/>
        <v>0.24097841410498178</v>
      </c>
      <c r="L8011" s="4" t="str">
        <f t="shared" si="1128"/>
        <v>Under Budget</v>
      </c>
      <c r="M8011">
        <f t="shared" si="1129"/>
        <v>2022</v>
      </c>
      <c r="N8011">
        <f t="shared" si="1130"/>
        <v>2</v>
      </c>
      <c r="O8011" t="str">
        <f t="shared" si="1131"/>
        <v>Feb</v>
      </c>
      <c r="P8011" t="str">
        <f t="shared" si="1132"/>
        <v>Q1</v>
      </c>
      <c r="Q8011" t="str">
        <f t="shared" si="1133"/>
        <v>2022-02</v>
      </c>
    </row>
    <row r="8012" spans="1:17" x14ac:dyDescent="0.35">
      <c r="A8012" s="2">
        <v>44689</v>
      </c>
      <c r="B8012" t="s">
        <v>23</v>
      </c>
      <c r="C8012" t="s">
        <v>24</v>
      </c>
      <c r="D8012" t="s">
        <v>25</v>
      </c>
      <c r="E8012" s="3">
        <v>68656</v>
      </c>
      <c r="F8012" s="3">
        <v>146082</v>
      </c>
      <c r="G8012" t="s">
        <v>26</v>
      </c>
      <c r="H8012" s="3" t="s">
        <v>8042</v>
      </c>
      <c r="I8012" s="3">
        <f t="shared" si="1125"/>
        <v>77426</v>
      </c>
      <c r="J8012" s="4">
        <f t="shared" si="1126"/>
        <v>1.1277382894430203</v>
      </c>
      <c r="K8012" s="5">
        <f t="shared" si="1127"/>
        <v>2.1277382894430201</v>
      </c>
      <c r="L8012" s="4" t="str">
        <f t="shared" si="1128"/>
        <v>Over Budget</v>
      </c>
      <c r="M8012">
        <f t="shared" si="1129"/>
        <v>2022</v>
      </c>
      <c r="N8012">
        <f t="shared" si="1130"/>
        <v>5</v>
      </c>
      <c r="O8012" t="str">
        <f t="shared" si="1131"/>
        <v>May</v>
      </c>
      <c r="P8012" t="str">
        <f t="shared" si="1132"/>
        <v>Q2</v>
      </c>
      <c r="Q8012" t="str">
        <f t="shared" si="1133"/>
        <v>2022-05</v>
      </c>
    </row>
    <row r="8013" spans="1:17" x14ac:dyDescent="0.35">
      <c r="A8013" s="2">
        <v>44829</v>
      </c>
      <c r="B8013" t="s">
        <v>28</v>
      </c>
      <c r="C8013" t="s">
        <v>43</v>
      </c>
      <c r="D8013" t="s">
        <v>25</v>
      </c>
      <c r="E8013" s="3">
        <v>44076</v>
      </c>
      <c r="F8013" s="3">
        <v>98203</v>
      </c>
      <c r="G8013" t="s">
        <v>26</v>
      </c>
      <c r="H8013" s="3" t="s">
        <v>8043</v>
      </c>
      <c r="I8013" s="3">
        <f t="shared" si="1125"/>
        <v>54127</v>
      </c>
      <c r="J8013" s="4">
        <f t="shared" si="1126"/>
        <v>1.2280379344768129</v>
      </c>
      <c r="K8013" s="5">
        <f t="shared" si="1127"/>
        <v>2.2280379344768129</v>
      </c>
      <c r="L8013" s="4" t="str">
        <f t="shared" si="1128"/>
        <v>Over Budget</v>
      </c>
      <c r="M8013">
        <f t="shared" si="1129"/>
        <v>2022</v>
      </c>
      <c r="N8013">
        <f t="shared" si="1130"/>
        <v>9</v>
      </c>
      <c r="O8013" t="str">
        <f t="shared" si="1131"/>
        <v>Sep</v>
      </c>
      <c r="P8013" t="str">
        <f t="shared" si="1132"/>
        <v>Q3</v>
      </c>
      <c r="Q8013" t="str">
        <f t="shared" si="1133"/>
        <v>2022-09</v>
      </c>
    </row>
    <row r="8014" spans="1:17" x14ac:dyDescent="0.35">
      <c r="A8014" s="2">
        <v>45189</v>
      </c>
      <c r="B8014" t="s">
        <v>55</v>
      </c>
      <c r="C8014" t="s">
        <v>34</v>
      </c>
      <c r="D8014" t="s">
        <v>58</v>
      </c>
      <c r="E8014" s="3">
        <v>56265</v>
      </c>
      <c r="F8014" s="3">
        <v>61841</v>
      </c>
      <c r="G8014" t="s">
        <v>21</v>
      </c>
      <c r="H8014" s="3" t="s">
        <v>8044</v>
      </c>
      <c r="I8014" s="3">
        <f t="shared" si="1125"/>
        <v>5576</v>
      </c>
      <c r="J8014" s="4">
        <f t="shared" si="1126"/>
        <v>9.910246156580467E-2</v>
      </c>
      <c r="K8014" s="5">
        <f t="shared" si="1127"/>
        <v>1.0991024615658047</v>
      </c>
      <c r="L8014" s="4" t="str">
        <f t="shared" si="1128"/>
        <v>Over Budget</v>
      </c>
      <c r="M8014">
        <f t="shared" si="1129"/>
        <v>2023</v>
      </c>
      <c r="N8014">
        <f t="shared" si="1130"/>
        <v>9</v>
      </c>
      <c r="O8014" t="str">
        <f t="shared" si="1131"/>
        <v>Sep</v>
      </c>
      <c r="P8014" t="str">
        <f t="shared" si="1132"/>
        <v>Q3</v>
      </c>
      <c r="Q8014" t="str">
        <f t="shared" si="1133"/>
        <v>2023-09</v>
      </c>
    </row>
    <row r="8015" spans="1:17" x14ac:dyDescent="0.35">
      <c r="A8015" s="2">
        <v>44607</v>
      </c>
      <c r="B8015" t="s">
        <v>18</v>
      </c>
      <c r="C8015" t="s">
        <v>23</v>
      </c>
      <c r="D8015" t="s">
        <v>20</v>
      </c>
      <c r="E8015" s="3">
        <v>42967</v>
      </c>
      <c r="F8015" s="3">
        <v>28275</v>
      </c>
      <c r="G8015" t="s">
        <v>21</v>
      </c>
      <c r="H8015" s="3" t="s">
        <v>8045</v>
      </c>
      <c r="I8015" s="3">
        <f t="shared" si="1125"/>
        <v>-14692</v>
      </c>
      <c r="J8015" s="4">
        <f t="shared" si="1126"/>
        <v>-0.34193683524565366</v>
      </c>
      <c r="K8015" s="5">
        <f t="shared" si="1127"/>
        <v>0.65806316475434634</v>
      </c>
      <c r="L8015" s="4" t="str">
        <f t="shared" si="1128"/>
        <v>Under Budget</v>
      </c>
      <c r="M8015">
        <f t="shared" si="1129"/>
        <v>2022</v>
      </c>
      <c r="N8015">
        <f t="shared" si="1130"/>
        <v>2</v>
      </c>
      <c r="O8015" t="str">
        <f t="shared" si="1131"/>
        <v>Feb</v>
      </c>
      <c r="P8015" t="str">
        <f t="shared" si="1132"/>
        <v>Q1</v>
      </c>
      <c r="Q8015" t="str">
        <f t="shared" si="1133"/>
        <v>2022-02</v>
      </c>
    </row>
    <row r="8016" spans="1:17" x14ac:dyDescent="0.35">
      <c r="A8016" s="2">
        <v>44369</v>
      </c>
      <c r="B8016" t="s">
        <v>28</v>
      </c>
      <c r="C8016" t="s">
        <v>43</v>
      </c>
      <c r="D8016" t="s">
        <v>30</v>
      </c>
      <c r="E8016" s="3">
        <v>137479</v>
      </c>
      <c r="F8016" s="3">
        <v>108450</v>
      </c>
      <c r="G8016" t="s">
        <v>32</v>
      </c>
      <c r="H8016" s="3" t="s">
        <v>8046</v>
      </c>
      <c r="I8016" s="3">
        <f t="shared" si="1125"/>
        <v>-29029</v>
      </c>
      <c r="J8016" s="4">
        <f t="shared" si="1126"/>
        <v>-0.21115224870707527</v>
      </c>
      <c r="K8016" s="5">
        <f t="shared" si="1127"/>
        <v>0.78884775129292473</v>
      </c>
      <c r="L8016" s="4" t="str">
        <f t="shared" si="1128"/>
        <v>Under Budget</v>
      </c>
      <c r="M8016">
        <f t="shared" si="1129"/>
        <v>2021</v>
      </c>
      <c r="N8016">
        <f t="shared" si="1130"/>
        <v>6</v>
      </c>
      <c r="O8016" t="str">
        <f t="shared" si="1131"/>
        <v>Jun</v>
      </c>
      <c r="P8016" t="str">
        <f t="shared" si="1132"/>
        <v>Q2</v>
      </c>
      <c r="Q8016" t="str">
        <f t="shared" si="1133"/>
        <v>2021-06</v>
      </c>
    </row>
    <row r="8017" spans="1:17" x14ac:dyDescent="0.35">
      <c r="A8017" s="2">
        <v>44200</v>
      </c>
      <c r="B8017" t="s">
        <v>18</v>
      </c>
      <c r="C8017" t="s">
        <v>29</v>
      </c>
      <c r="D8017" t="s">
        <v>58</v>
      </c>
      <c r="E8017" s="3">
        <v>63258</v>
      </c>
      <c r="F8017" s="3">
        <v>61245</v>
      </c>
      <c r="G8017" t="s">
        <v>32</v>
      </c>
      <c r="H8017" s="3" t="s">
        <v>8047</v>
      </c>
      <c r="I8017" s="3">
        <f t="shared" si="1125"/>
        <v>-2013</v>
      </c>
      <c r="J8017" s="4">
        <f t="shared" si="1126"/>
        <v>-3.1822062031679789E-2</v>
      </c>
      <c r="K8017" s="5">
        <f t="shared" si="1127"/>
        <v>0.96817793796832019</v>
      </c>
      <c r="L8017" s="4" t="str">
        <f t="shared" si="1128"/>
        <v>Under Budget</v>
      </c>
      <c r="M8017">
        <f t="shared" si="1129"/>
        <v>2021</v>
      </c>
      <c r="N8017">
        <f t="shared" si="1130"/>
        <v>1</v>
      </c>
      <c r="O8017" t="str">
        <f t="shared" si="1131"/>
        <v>Jan</v>
      </c>
      <c r="P8017" t="str">
        <f t="shared" si="1132"/>
        <v>Q1</v>
      </c>
      <c r="Q8017" t="str">
        <f t="shared" si="1133"/>
        <v>2021-01</v>
      </c>
    </row>
    <row r="8018" spans="1:17" x14ac:dyDescent="0.35">
      <c r="A8018" s="2">
        <v>45050</v>
      </c>
      <c r="B8018" t="s">
        <v>55</v>
      </c>
      <c r="C8018" t="s">
        <v>34</v>
      </c>
      <c r="D8018" t="s">
        <v>30</v>
      </c>
      <c r="E8018" s="3">
        <v>135764</v>
      </c>
      <c r="F8018" s="3">
        <v>166205</v>
      </c>
      <c r="G8018" t="s">
        <v>32</v>
      </c>
      <c r="H8018" s="3" t="s">
        <v>8048</v>
      </c>
      <c r="I8018" s="3">
        <f t="shared" si="1125"/>
        <v>30441</v>
      </c>
      <c r="J8018" s="4">
        <f t="shared" si="1126"/>
        <v>0.22421996994785068</v>
      </c>
      <c r="K8018" s="5">
        <f t="shared" si="1127"/>
        <v>1.2242199699478507</v>
      </c>
      <c r="L8018" s="4" t="str">
        <f t="shared" si="1128"/>
        <v>Over Budget</v>
      </c>
      <c r="M8018">
        <f t="shared" si="1129"/>
        <v>2023</v>
      </c>
      <c r="N8018">
        <f t="shared" si="1130"/>
        <v>5</v>
      </c>
      <c r="O8018" t="str">
        <f t="shared" si="1131"/>
        <v>May</v>
      </c>
      <c r="P8018" t="str">
        <f t="shared" si="1132"/>
        <v>Q2</v>
      </c>
      <c r="Q8018" t="str">
        <f t="shared" si="1133"/>
        <v>2023-05</v>
      </c>
    </row>
    <row r="8019" spans="1:17" x14ac:dyDescent="0.35">
      <c r="A8019" s="2">
        <v>45182</v>
      </c>
      <c r="B8019" t="s">
        <v>37</v>
      </c>
      <c r="C8019" t="s">
        <v>43</v>
      </c>
      <c r="D8019" t="s">
        <v>20</v>
      </c>
      <c r="E8019" s="3">
        <v>58625</v>
      </c>
      <c r="F8019" s="3">
        <v>34452</v>
      </c>
      <c r="G8019" t="s">
        <v>32</v>
      </c>
      <c r="H8019" s="3" t="s">
        <v>8049</v>
      </c>
      <c r="I8019" s="3">
        <f t="shared" si="1125"/>
        <v>-24173</v>
      </c>
      <c r="J8019" s="4">
        <f t="shared" si="1126"/>
        <v>-0.41233262260127934</v>
      </c>
      <c r="K8019" s="5">
        <f t="shared" si="1127"/>
        <v>0.58766737739872066</v>
      </c>
      <c r="L8019" s="4" t="str">
        <f t="shared" si="1128"/>
        <v>Under Budget</v>
      </c>
      <c r="M8019">
        <f t="shared" si="1129"/>
        <v>2023</v>
      </c>
      <c r="N8019">
        <f t="shared" si="1130"/>
        <v>9</v>
      </c>
      <c r="O8019" t="str">
        <f t="shared" si="1131"/>
        <v>Sep</v>
      </c>
      <c r="P8019" t="str">
        <f t="shared" si="1132"/>
        <v>Q3</v>
      </c>
      <c r="Q8019" t="str">
        <f t="shared" si="1133"/>
        <v>2023-09</v>
      </c>
    </row>
    <row r="8020" spans="1:17" x14ac:dyDescent="0.35">
      <c r="A8020" s="2">
        <v>45257</v>
      </c>
      <c r="B8020" t="s">
        <v>37</v>
      </c>
      <c r="C8020" t="s">
        <v>19</v>
      </c>
      <c r="D8020" t="s">
        <v>58</v>
      </c>
      <c r="E8020" s="3">
        <v>146146</v>
      </c>
      <c r="F8020" s="3">
        <v>11663</v>
      </c>
      <c r="G8020" t="s">
        <v>32</v>
      </c>
      <c r="H8020" s="3" t="s">
        <v>8050</v>
      </c>
      <c r="I8020" s="3">
        <f t="shared" si="1125"/>
        <v>-134483</v>
      </c>
      <c r="J8020" s="4">
        <f t="shared" si="1126"/>
        <v>-0.92019624211405038</v>
      </c>
      <c r="K8020" s="5">
        <f t="shared" si="1127"/>
        <v>7.9803757885949664E-2</v>
      </c>
      <c r="L8020" s="4" t="str">
        <f t="shared" si="1128"/>
        <v>Under Budget</v>
      </c>
      <c r="M8020">
        <f t="shared" si="1129"/>
        <v>2023</v>
      </c>
      <c r="N8020">
        <f t="shared" si="1130"/>
        <v>11</v>
      </c>
      <c r="O8020" t="str">
        <f t="shared" si="1131"/>
        <v>Nov</v>
      </c>
      <c r="P8020" t="str">
        <f t="shared" si="1132"/>
        <v>Q4</v>
      </c>
      <c r="Q8020" t="str">
        <f t="shared" si="1133"/>
        <v>2023-11</v>
      </c>
    </row>
    <row r="8021" spans="1:17" x14ac:dyDescent="0.35">
      <c r="A8021" s="2">
        <v>44779</v>
      </c>
      <c r="B8021" t="s">
        <v>23</v>
      </c>
      <c r="C8021" t="s">
        <v>29</v>
      </c>
      <c r="D8021" t="s">
        <v>39</v>
      </c>
      <c r="E8021" s="3">
        <v>30377</v>
      </c>
      <c r="F8021" s="3">
        <v>69239</v>
      </c>
      <c r="G8021" t="s">
        <v>21</v>
      </c>
      <c r="H8021" s="3" t="s">
        <v>8051</v>
      </c>
      <c r="I8021" s="3">
        <f t="shared" si="1125"/>
        <v>38862</v>
      </c>
      <c r="J8021" s="4">
        <f t="shared" si="1126"/>
        <v>1.2793231721368141</v>
      </c>
      <c r="K8021" s="5">
        <f t="shared" si="1127"/>
        <v>2.2793231721368139</v>
      </c>
      <c r="L8021" s="4" t="str">
        <f t="shared" si="1128"/>
        <v>Over Budget</v>
      </c>
      <c r="M8021">
        <f t="shared" si="1129"/>
        <v>2022</v>
      </c>
      <c r="N8021">
        <f t="shared" si="1130"/>
        <v>8</v>
      </c>
      <c r="O8021" t="str">
        <f t="shared" si="1131"/>
        <v>Aug</v>
      </c>
      <c r="P8021" t="str">
        <f t="shared" si="1132"/>
        <v>Q3</v>
      </c>
      <c r="Q8021" t="str">
        <f t="shared" si="1133"/>
        <v>2022-08</v>
      </c>
    </row>
    <row r="8022" spans="1:17" x14ac:dyDescent="0.35">
      <c r="A8022" s="2">
        <v>45251</v>
      </c>
      <c r="B8022" t="s">
        <v>28</v>
      </c>
      <c r="C8022" t="s">
        <v>23</v>
      </c>
      <c r="D8022" t="s">
        <v>25</v>
      </c>
      <c r="E8022" s="3">
        <v>98992</v>
      </c>
      <c r="F8022" s="3">
        <v>144153</v>
      </c>
      <c r="G8022" t="s">
        <v>26</v>
      </c>
      <c r="H8022" s="3" t="s">
        <v>8052</v>
      </c>
      <c r="I8022" s="3">
        <f t="shared" si="1125"/>
        <v>45161</v>
      </c>
      <c r="J8022" s="4">
        <f t="shared" si="1126"/>
        <v>0.45620858251171814</v>
      </c>
      <c r="K8022" s="5">
        <f t="shared" si="1127"/>
        <v>1.4562085825117181</v>
      </c>
      <c r="L8022" s="4" t="str">
        <f t="shared" si="1128"/>
        <v>Over Budget</v>
      </c>
      <c r="M8022">
        <f t="shared" si="1129"/>
        <v>2023</v>
      </c>
      <c r="N8022">
        <f t="shared" si="1130"/>
        <v>11</v>
      </c>
      <c r="O8022" t="str">
        <f t="shared" si="1131"/>
        <v>Nov</v>
      </c>
      <c r="P8022" t="str">
        <f t="shared" si="1132"/>
        <v>Q4</v>
      </c>
      <c r="Q8022" t="str">
        <f t="shared" si="1133"/>
        <v>2023-11</v>
      </c>
    </row>
    <row r="8023" spans="1:17" x14ac:dyDescent="0.35">
      <c r="A8023" s="2">
        <v>44577</v>
      </c>
      <c r="B8023" t="s">
        <v>37</v>
      </c>
      <c r="C8023" t="s">
        <v>23</v>
      </c>
      <c r="D8023" t="s">
        <v>58</v>
      </c>
      <c r="E8023" s="3">
        <v>63085</v>
      </c>
      <c r="F8023" s="3">
        <v>89766</v>
      </c>
      <c r="G8023" t="s">
        <v>32</v>
      </c>
      <c r="H8023" s="3" t="s">
        <v>8053</v>
      </c>
      <c r="I8023" s="3">
        <f t="shared" si="1125"/>
        <v>26681</v>
      </c>
      <c r="J8023" s="4">
        <f t="shared" si="1126"/>
        <v>0.42293730680827457</v>
      </c>
      <c r="K8023" s="5">
        <f t="shared" si="1127"/>
        <v>1.4229373068082745</v>
      </c>
      <c r="L8023" s="4" t="str">
        <f t="shared" si="1128"/>
        <v>Over Budget</v>
      </c>
      <c r="M8023">
        <f t="shared" si="1129"/>
        <v>2022</v>
      </c>
      <c r="N8023">
        <f t="shared" si="1130"/>
        <v>1</v>
      </c>
      <c r="O8023" t="str">
        <f t="shared" si="1131"/>
        <v>Jan</v>
      </c>
      <c r="P8023" t="str">
        <f t="shared" si="1132"/>
        <v>Q1</v>
      </c>
      <c r="Q8023" t="str">
        <f t="shared" si="1133"/>
        <v>2022-01</v>
      </c>
    </row>
    <row r="8024" spans="1:17" x14ac:dyDescent="0.35">
      <c r="A8024" s="2">
        <v>45231</v>
      </c>
      <c r="B8024" t="s">
        <v>55</v>
      </c>
      <c r="C8024" t="s">
        <v>24</v>
      </c>
      <c r="D8024" t="s">
        <v>58</v>
      </c>
      <c r="E8024" s="3">
        <v>49701</v>
      </c>
      <c r="F8024" s="3">
        <v>97594</v>
      </c>
      <c r="G8024" t="s">
        <v>26</v>
      </c>
      <c r="H8024" s="3" t="s">
        <v>8054</v>
      </c>
      <c r="I8024" s="3">
        <f t="shared" si="1125"/>
        <v>47893</v>
      </c>
      <c r="J8024" s="4">
        <f t="shared" si="1126"/>
        <v>0.96362246232470172</v>
      </c>
      <c r="K8024" s="5">
        <f t="shared" si="1127"/>
        <v>1.9636224623247016</v>
      </c>
      <c r="L8024" s="4" t="str">
        <f t="shared" si="1128"/>
        <v>Over Budget</v>
      </c>
      <c r="M8024">
        <f t="shared" si="1129"/>
        <v>2023</v>
      </c>
      <c r="N8024">
        <f t="shared" si="1130"/>
        <v>11</v>
      </c>
      <c r="O8024" t="str">
        <f t="shared" si="1131"/>
        <v>Nov</v>
      </c>
      <c r="P8024" t="str">
        <f t="shared" si="1132"/>
        <v>Q4</v>
      </c>
      <c r="Q8024" t="str">
        <f t="shared" si="1133"/>
        <v>2023-11</v>
      </c>
    </row>
    <row r="8025" spans="1:17" x14ac:dyDescent="0.35">
      <c r="A8025" s="2">
        <v>44540</v>
      </c>
      <c r="B8025" t="s">
        <v>28</v>
      </c>
      <c r="C8025" t="s">
        <v>19</v>
      </c>
      <c r="D8025" t="s">
        <v>20</v>
      </c>
      <c r="E8025" s="3">
        <v>60749</v>
      </c>
      <c r="F8025" s="3">
        <v>96002</v>
      </c>
      <c r="G8025" t="s">
        <v>26</v>
      </c>
      <c r="H8025" s="3" t="s">
        <v>8055</v>
      </c>
      <c r="I8025" s="3">
        <f t="shared" si="1125"/>
        <v>35253</v>
      </c>
      <c r="J8025" s="4">
        <f t="shared" si="1126"/>
        <v>0.58030584865594492</v>
      </c>
      <c r="K8025" s="5">
        <f t="shared" si="1127"/>
        <v>1.5803058486559449</v>
      </c>
      <c r="L8025" s="4" t="str">
        <f t="shared" si="1128"/>
        <v>Over Budget</v>
      </c>
      <c r="M8025">
        <f t="shared" si="1129"/>
        <v>2021</v>
      </c>
      <c r="N8025">
        <f t="shared" si="1130"/>
        <v>12</v>
      </c>
      <c r="O8025" t="str">
        <f t="shared" si="1131"/>
        <v>Dec</v>
      </c>
      <c r="P8025" t="str">
        <f t="shared" si="1132"/>
        <v>Q4</v>
      </c>
      <c r="Q8025" t="str">
        <f t="shared" si="1133"/>
        <v>2021-12</v>
      </c>
    </row>
    <row r="8026" spans="1:17" x14ac:dyDescent="0.35">
      <c r="A8026" s="2">
        <v>44362</v>
      </c>
      <c r="B8026" t="s">
        <v>18</v>
      </c>
      <c r="C8026" t="s">
        <v>24</v>
      </c>
      <c r="D8026" t="s">
        <v>39</v>
      </c>
      <c r="E8026" s="3">
        <v>124692</v>
      </c>
      <c r="F8026" s="3">
        <v>118039</v>
      </c>
      <c r="G8026" t="s">
        <v>21</v>
      </c>
      <c r="H8026" s="3" t="s">
        <v>8056</v>
      </c>
      <c r="I8026" s="3">
        <f t="shared" si="1125"/>
        <v>-6653</v>
      </c>
      <c r="J8026" s="4">
        <f t="shared" si="1126"/>
        <v>-5.3355467872838673E-2</v>
      </c>
      <c r="K8026" s="5">
        <f t="shared" si="1127"/>
        <v>0.94664453212716138</v>
      </c>
      <c r="L8026" s="4" t="str">
        <f t="shared" si="1128"/>
        <v>Under Budget</v>
      </c>
      <c r="M8026">
        <f t="shared" si="1129"/>
        <v>2021</v>
      </c>
      <c r="N8026">
        <f t="shared" si="1130"/>
        <v>6</v>
      </c>
      <c r="O8026" t="str">
        <f t="shared" si="1131"/>
        <v>Jun</v>
      </c>
      <c r="P8026" t="str">
        <f t="shared" si="1132"/>
        <v>Q2</v>
      </c>
      <c r="Q8026" t="str">
        <f t="shared" si="1133"/>
        <v>2021-06</v>
      </c>
    </row>
    <row r="8027" spans="1:17" x14ac:dyDescent="0.35">
      <c r="A8027" s="2">
        <v>44896</v>
      </c>
      <c r="B8027" t="s">
        <v>41</v>
      </c>
      <c r="C8027" t="s">
        <v>24</v>
      </c>
      <c r="D8027" t="s">
        <v>58</v>
      </c>
      <c r="E8027" s="3">
        <v>75081</v>
      </c>
      <c r="F8027" s="3">
        <v>77910</v>
      </c>
      <c r="G8027" t="s">
        <v>35</v>
      </c>
      <c r="H8027" s="3" t="s">
        <v>8057</v>
      </c>
      <c r="I8027" s="3">
        <f t="shared" si="1125"/>
        <v>2829</v>
      </c>
      <c r="J8027" s="4">
        <f t="shared" si="1126"/>
        <v>3.7679306349142926E-2</v>
      </c>
      <c r="K8027" s="5">
        <f t="shared" si="1127"/>
        <v>1.037679306349143</v>
      </c>
      <c r="L8027" s="4" t="str">
        <f t="shared" si="1128"/>
        <v>Over Budget</v>
      </c>
      <c r="M8027">
        <f t="shared" si="1129"/>
        <v>2022</v>
      </c>
      <c r="N8027">
        <f t="shared" si="1130"/>
        <v>12</v>
      </c>
      <c r="O8027" t="str">
        <f t="shared" si="1131"/>
        <v>Dec</v>
      </c>
      <c r="P8027" t="str">
        <f t="shared" si="1132"/>
        <v>Q4</v>
      </c>
      <c r="Q8027" t="str">
        <f t="shared" si="1133"/>
        <v>2022-12</v>
      </c>
    </row>
    <row r="8028" spans="1:17" x14ac:dyDescent="0.35">
      <c r="A8028" s="2">
        <v>44538</v>
      </c>
      <c r="B8028" t="s">
        <v>18</v>
      </c>
      <c r="C8028" t="s">
        <v>19</v>
      </c>
      <c r="D8028" t="s">
        <v>39</v>
      </c>
      <c r="E8028" s="3">
        <v>18471</v>
      </c>
      <c r="F8028" s="3">
        <v>115348</v>
      </c>
      <c r="G8028" t="s">
        <v>32</v>
      </c>
      <c r="H8028" s="3" t="s">
        <v>8058</v>
      </c>
      <c r="I8028" s="3">
        <f t="shared" si="1125"/>
        <v>96877</v>
      </c>
      <c r="J8028" s="4">
        <f t="shared" si="1126"/>
        <v>5.2448161983650046</v>
      </c>
      <c r="K8028" s="5">
        <f t="shared" si="1127"/>
        <v>6.2448161983650046</v>
      </c>
      <c r="L8028" s="4" t="str">
        <f t="shared" si="1128"/>
        <v>Over Budget</v>
      </c>
      <c r="M8028">
        <f t="shared" si="1129"/>
        <v>2021</v>
      </c>
      <c r="N8028">
        <f t="shared" si="1130"/>
        <v>12</v>
      </c>
      <c r="O8028" t="str">
        <f t="shared" si="1131"/>
        <v>Dec</v>
      </c>
      <c r="P8028" t="str">
        <f t="shared" si="1132"/>
        <v>Q4</v>
      </c>
      <c r="Q8028" t="str">
        <f t="shared" si="1133"/>
        <v>2021-12</v>
      </c>
    </row>
    <row r="8029" spans="1:17" x14ac:dyDescent="0.35">
      <c r="A8029" s="2">
        <v>45239</v>
      </c>
      <c r="B8029" t="s">
        <v>55</v>
      </c>
      <c r="C8029" t="s">
        <v>34</v>
      </c>
      <c r="D8029" t="s">
        <v>30</v>
      </c>
      <c r="E8029" s="3">
        <v>144091</v>
      </c>
      <c r="F8029" s="3">
        <v>27965</v>
      </c>
      <c r="G8029" t="s">
        <v>32</v>
      </c>
      <c r="H8029" s="3" t="s">
        <v>8059</v>
      </c>
      <c r="I8029" s="3">
        <f t="shared" si="1125"/>
        <v>-116126</v>
      </c>
      <c r="J8029" s="4">
        <f t="shared" si="1126"/>
        <v>-0.80592125809384352</v>
      </c>
      <c r="K8029" s="5">
        <f t="shared" si="1127"/>
        <v>0.19407874190615654</v>
      </c>
      <c r="L8029" s="4" t="str">
        <f t="shared" si="1128"/>
        <v>Under Budget</v>
      </c>
      <c r="M8029">
        <f t="shared" si="1129"/>
        <v>2023</v>
      </c>
      <c r="N8029">
        <f t="shared" si="1130"/>
        <v>11</v>
      </c>
      <c r="O8029" t="str">
        <f t="shared" si="1131"/>
        <v>Nov</v>
      </c>
      <c r="P8029" t="str">
        <f t="shared" si="1132"/>
        <v>Q4</v>
      </c>
      <c r="Q8029" t="str">
        <f t="shared" si="1133"/>
        <v>2023-11</v>
      </c>
    </row>
    <row r="8030" spans="1:17" x14ac:dyDescent="0.35">
      <c r="A8030" s="2">
        <v>45176</v>
      </c>
      <c r="B8030" t="s">
        <v>23</v>
      </c>
      <c r="C8030" t="s">
        <v>29</v>
      </c>
      <c r="D8030" t="s">
        <v>58</v>
      </c>
      <c r="E8030" s="3">
        <v>113661</v>
      </c>
      <c r="F8030" s="3">
        <v>151790</v>
      </c>
      <c r="G8030" t="s">
        <v>32</v>
      </c>
      <c r="H8030" s="3" t="s">
        <v>8060</v>
      </c>
      <c r="I8030" s="3">
        <f t="shared" si="1125"/>
        <v>38129</v>
      </c>
      <c r="J8030" s="4">
        <f t="shared" si="1126"/>
        <v>0.33546247173612759</v>
      </c>
      <c r="K8030" s="5">
        <f t="shared" si="1127"/>
        <v>1.3354624717361276</v>
      </c>
      <c r="L8030" s="4" t="str">
        <f t="shared" si="1128"/>
        <v>Over Budget</v>
      </c>
      <c r="M8030">
        <f t="shared" si="1129"/>
        <v>2023</v>
      </c>
      <c r="N8030">
        <f t="shared" si="1130"/>
        <v>9</v>
      </c>
      <c r="O8030" t="str">
        <f t="shared" si="1131"/>
        <v>Sep</v>
      </c>
      <c r="P8030" t="str">
        <f t="shared" si="1132"/>
        <v>Q3</v>
      </c>
      <c r="Q8030" t="str">
        <f t="shared" si="1133"/>
        <v>2023-09</v>
      </c>
    </row>
    <row r="8031" spans="1:17" x14ac:dyDescent="0.35">
      <c r="A8031" s="2">
        <v>44741</v>
      </c>
      <c r="B8031" t="s">
        <v>28</v>
      </c>
      <c r="C8031" t="s">
        <v>24</v>
      </c>
      <c r="D8031" t="s">
        <v>39</v>
      </c>
      <c r="E8031" s="3">
        <v>124814</v>
      </c>
      <c r="F8031" s="3">
        <v>56972</v>
      </c>
      <c r="G8031" t="s">
        <v>32</v>
      </c>
      <c r="H8031" s="3" t="s">
        <v>8061</v>
      </c>
      <c r="I8031" s="3">
        <f t="shared" si="1125"/>
        <v>-67842</v>
      </c>
      <c r="J8031" s="4">
        <f t="shared" si="1126"/>
        <v>-0.54354479465444583</v>
      </c>
      <c r="K8031" s="5">
        <f t="shared" si="1127"/>
        <v>0.45645520534555417</v>
      </c>
      <c r="L8031" s="4" t="str">
        <f t="shared" si="1128"/>
        <v>Under Budget</v>
      </c>
      <c r="M8031">
        <f t="shared" si="1129"/>
        <v>2022</v>
      </c>
      <c r="N8031">
        <f t="shared" si="1130"/>
        <v>6</v>
      </c>
      <c r="O8031" t="str">
        <f t="shared" si="1131"/>
        <v>Jun</v>
      </c>
      <c r="P8031" t="str">
        <f t="shared" si="1132"/>
        <v>Q2</v>
      </c>
      <c r="Q8031" t="str">
        <f t="shared" si="1133"/>
        <v>2022-06</v>
      </c>
    </row>
    <row r="8032" spans="1:17" x14ac:dyDescent="0.35">
      <c r="A8032" s="2">
        <v>45230</v>
      </c>
      <c r="B8032" t="s">
        <v>18</v>
      </c>
      <c r="C8032" t="s">
        <v>43</v>
      </c>
      <c r="D8032" t="s">
        <v>25</v>
      </c>
      <c r="E8032" s="3">
        <v>38975</v>
      </c>
      <c r="F8032" s="3">
        <v>122407</v>
      </c>
      <c r="G8032" t="s">
        <v>21</v>
      </c>
      <c r="H8032" s="3" t="s">
        <v>8062</v>
      </c>
      <c r="I8032" s="3">
        <f t="shared" si="1125"/>
        <v>83432</v>
      </c>
      <c r="J8032" s="4">
        <f t="shared" si="1126"/>
        <v>2.1406542655548431</v>
      </c>
      <c r="K8032" s="5">
        <f t="shared" si="1127"/>
        <v>3.1406542655548431</v>
      </c>
      <c r="L8032" s="4" t="str">
        <f t="shared" si="1128"/>
        <v>Over Budget</v>
      </c>
      <c r="M8032">
        <f t="shared" si="1129"/>
        <v>2023</v>
      </c>
      <c r="N8032">
        <f t="shared" si="1130"/>
        <v>10</v>
      </c>
      <c r="O8032" t="str">
        <f t="shared" si="1131"/>
        <v>Oct</v>
      </c>
      <c r="P8032" t="str">
        <f t="shared" si="1132"/>
        <v>Q4</v>
      </c>
      <c r="Q8032" t="str">
        <f t="shared" si="1133"/>
        <v>2023-10</v>
      </c>
    </row>
    <row r="8033" spans="1:17" x14ac:dyDescent="0.35">
      <c r="A8033" s="2">
        <v>44388</v>
      </c>
      <c r="B8033" t="s">
        <v>28</v>
      </c>
      <c r="C8033" t="s">
        <v>29</v>
      </c>
      <c r="D8033" t="s">
        <v>20</v>
      </c>
      <c r="E8033" s="3">
        <v>13249</v>
      </c>
      <c r="F8033" s="3">
        <v>167180</v>
      </c>
      <c r="G8033" t="s">
        <v>35</v>
      </c>
      <c r="H8033" s="3" t="s">
        <v>8063</v>
      </c>
      <c r="I8033" s="3">
        <f t="shared" si="1125"/>
        <v>153931</v>
      </c>
      <c r="J8033" s="4">
        <f t="shared" si="1126"/>
        <v>11.618310815910634</v>
      </c>
      <c r="K8033" s="5">
        <f t="shared" si="1127"/>
        <v>12.618310815910634</v>
      </c>
      <c r="L8033" s="4" t="str">
        <f t="shared" si="1128"/>
        <v>Over Budget</v>
      </c>
      <c r="M8033">
        <f t="shared" si="1129"/>
        <v>2021</v>
      </c>
      <c r="N8033">
        <f t="shared" si="1130"/>
        <v>7</v>
      </c>
      <c r="O8033" t="str">
        <f t="shared" si="1131"/>
        <v>Jul</v>
      </c>
      <c r="P8033" t="str">
        <f t="shared" si="1132"/>
        <v>Q3</v>
      </c>
      <c r="Q8033" t="str">
        <f t="shared" si="1133"/>
        <v>2021-07</v>
      </c>
    </row>
    <row r="8034" spans="1:17" x14ac:dyDescent="0.35">
      <c r="A8034" s="2">
        <v>44516</v>
      </c>
      <c r="B8034" t="s">
        <v>37</v>
      </c>
      <c r="C8034" t="s">
        <v>34</v>
      </c>
      <c r="D8034" t="s">
        <v>39</v>
      </c>
      <c r="E8034" s="3">
        <v>128589</v>
      </c>
      <c r="F8034" s="3">
        <v>40338</v>
      </c>
      <c r="G8034" t="s">
        <v>21</v>
      </c>
      <c r="H8034" s="3" t="s">
        <v>8064</v>
      </c>
      <c r="I8034" s="3">
        <f t="shared" si="1125"/>
        <v>-88251</v>
      </c>
      <c r="J8034" s="4">
        <f t="shared" si="1126"/>
        <v>-0.68630287194083472</v>
      </c>
      <c r="K8034" s="5">
        <f t="shared" si="1127"/>
        <v>0.31369712805916522</v>
      </c>
      <c r="L8034" s="4" t="str">
        <f t="shared" si="1128"/>
        <v>Under Budget</v>
      </c>
      <c r="M8034">
        <f t="shared" si="1129"/>
        <v>2021</v>
      </c>
      <c r="N8034">
        <f t="shared" si="1130"/>
        <v>11</v>
      </c>
      <c r="O8034" t="str">
        <f t="shared" si="1131"/>
        <v>Nov</v>
      </c>
      <c r="P8034" t="str">
        <f t="shared" si="1132"/>
        <v>Q4</v>
      </c>
      <c r="Q8034" t="str">
        <f t="shared" si="1133"/>
        <v>2021-11</v>
      </c>
    </row>
    <row r="8035" spans="1:17" x14ac:dyDescent="0.35">
      <c r="A8035" s="2">
        <v>44776</v>
      </c>
      <c r="B8035" t="s">
        <v>41</v>
      </c>
      <c r="C8035" t="s">
        <v>19</v>
      </c>
      <c r="D8035" t="s">
        <v>20</v>
      </c>
      <c r="E8035" s="3">
        <v>71929</v>
      </c>
      <c r="F8035" s="3">
        <v>75848</v>
      </c>
      <c r="G8035" t="s">
        <v>32</v>
      </c>
      <c r="H8035" s="3" t="s">
        <v>8065</v>
      </c>
      <c r="I8035" s="3">
        <f t="shared" si="1125"/>
        <v>3919</v>
      </c>
      <c r="J8035" s="4">
        <f t="shared" si="1126"/>
        <v>5.4484283112513729E-2</v>
      </c>
      <c r="K8035" s="5">
        <f t="shared" si="1127"/>
        <v>1.0544842831125136</v>
      </c>
      <c r="L8035" s="4" t="str">
        <f t="shared" si="1128"/>
        <v>Over Budget</v>
      </c>
      <c r="M8035">
        <f t="shared" si="1129"/>
        <v>2022</v>
      </c>
      <c r="N8035">
        <f t="shared" si="1130"/>
        <v>8</v>
      </c>
      <c r="O8035" t="str">
        <f t="shared" si="1131"/>
        <v>Aug</v>
      </c>
      <c r="P8035" t="str">
        <f t="shared" si="1132"/>
        <v>Q3</v>
      </c>
      <c r="Q8035" t="str">
        <f t="shared" si="1133"/>
        <v>2022-08</v>
      </c>
    </row>
    <row r="8036" spans="1:17" x14ac:dyDescent="0.35">
      <c r="A8036" s="2">
        <v>44671</v>
      </c>
      <c r="B8036" t="s">
        <v>55</v>
      </c>
      <c r="C8036" t="s">
        <v>23</v>
      </c>
      <c r="D8036" t="s">
        <v>58</v>
      </c>
      <c r="E8036" s="3">
        <v>39108</v>
      </c>
      <c r="F8036" s="3">
        <v>162114</v>
      </c>
      <c r="G8036" t="s">
        <v>32</v>
      </c>
      <c r="H8036" s="3" t="s">
        <v>8066</v>
      </c>
      <c r="I8036" s="3">
        <f t="shared" si="1125"/>
        <v>123006</v>
      </c>
      <c r="J8036" s="4">
        <f t="shared" si="1126"/>
        <v>3.145289966247315</v>
      </c>
      <c r="K8036" s="5">
        <f t="shared" si="1127"/>
        <v>4.145289966247315</v>
      </c>
      <c r="L8036" s="4" t="str">
        <f t="shared" si="1128"/>
        <v>Over Budget</v>
      </c>
      <c r="M8036">
        <f t="shared" si="1129"/>
        <v>2022</v>
      </c>
      <c r="N8036">
        <f t="shared" si="1130"/>
        <v>4</v>
      </c>
      <c r="O8036" t="str">
        <f t="shared" si="1131"/>
        <v>Apr</v>
      </c>
      <c r="P8036" t="str">
        <f t="shared" si="1132"/>
        <v>Q2</v>
      </c>
      <c r="Q8036" t="str">
        <f t="shared" si="1133"/>
        <v>2022-04</v>
      </c>
    </row>
    <row r="8037" spans="1:17" x14ac:dyDescent="0.35">
      <c r="A8037" s="2">
        <v>44833</v>
      </c>
      <c r="B8037" t="s">
        <v>18</v>
      </c>
      <c r="C8037" t="s">
        <v>34</v>
      </c>
      <c r="D8037" t="s">
        <v>58</v>
      </c>
      <c r="E8037" s="3">
        <v>105892</v>
      </c>
      <c r="F8037" s="3">
        <v>76028</v>
      </c>
      <c r="G8037" t="s">
        <v>26</v>
      </c>
      <c r="H8037" s="3" t="s">
        <v>8067</v>
      </c>
      <c r="I8037" s="3">
        <f t="shared" si="1125"/>
        <v>-29864</v>
      </c>
      <c r="J8037" s="4">
        <f t="shared" si="1126"/>
        <v>-0.28202319344237525</v>
      </c>
      <c r="K8037" s="5">
        <f t="shared" si="1127"/>
        <v>0.71797680655762475</v>
      </c>
      <c r="L8037" s="4" t="str">
        <f t="shared" si="1128"/>
        <v>Under Budget</v>
      </c>
      <c r="M8037">
        <f t="shared" si="1129"/>
        <v>2022</v>
      </c>
      <c r="N8037">
        <f t="shared" si="1130"/>
        <v>9</v>
      </c>
      <c r="O8037" t="str">
        <f t="shared" si="1131"/>
        <v>Sep</v>
      </c>
      <c r="P8037" t="str">
        <f t="shared" si="1132"/>
        <v>Q3</v>
      </c>
      <c r="Q8037" t="str">
        <f t="shared" si="1133"/>
        <v>2022-09</v>
      </c>
    </row>
    <row r="8038" spans="1:17" x14ac:dyDescent="0.35">
      <c r="A8038" s="2">
        <v>44623</v>
      </c>
      <c r="B8038" t="s">
        <v>41</v>
      </c>
      <c r="C8038" t="s">
        <v>24</v>
      </c>
      <c r="D8038" t="s">
        <v>30</v>
      </c>
      <c r="E8038" s="3">
        <v>31541</v>
      </c>
      <c r="F8038" s="3">
        <v>141342</v>
      </c>
      <c r="G8038" t="s">
        <v>26</v>
      </c>
      <c r="H8038" s="3" t="s">
        <v>8068</v>
      </c>
      <c r="I8038" s="3">
        <f t="shared" si="1125"/>
        <v>109801</v>
      </c>
      <c r="J8038" s="4">
        <f t="shared" si="1126"/>
        <v>3.4812149266034687</v>
      </c>
      <c r="K8038" s="5">
        <f t="shared" si="1127"/>
        <v>4.4812149266034682</v>
      </c>
      <c r="L8038" s="4" t="str">
        <f t="shared" si="1128"/>
        <v>Over Budget</v>
      </c>
      <c r="M8038">
        <f t="shared" si="1129"/>
        <v>2022</v>
      </c>
      <c r="N8038">
        <f t="shared" si="1130"/>
        <v>3</v>
      </c>
      <c r="O8038" t="str">
        <f t="shared" si="1131"/>
        <v>Mar</v>
      </c>
      <c r="P8038" t="str">
        <f t="shared" si="1132"/>
        <v>Q1</v>
      </c>
      <c r="Q8038" t="str">
        <f t="shared" si="1133"/>
        <v>2022-03</v>
      </c>
    </row>
    <row r="8039" spans="1:17" x14ac:dyDescent="0.35">
      <c r="A8039" s="2">
        <v>45279</v>
      </c>
      <c r="B8039" t="s">
        <v>55</v>
      </c>
      <c r="C8039" t="s">
        <v>43</v>
      </c>
      <c r="D8039" t="s">
        <v>20</v>
      </c>
      <c r="E8039" s="3">
        <v>100594</v>
      </c>
      <c r="F8039" s="3">
        <v>81143</v>
      </c>
      <c r="G8039" t="s">
        <v>35</v>
      </c>
      <c r="H8039" s="3" t="s">
        <v>8069</v>
      </c>
      <c r="I8039" s="3">
        <f t="shared" si="1125"/>
        <v>-19451</v>
      </c>
      <c r="J8039" s="4">
        <f t="shared" si="1126"/>
        <v>-0.19336143308746048</v>
      </c>
      <c r="K8039" s="5">
        <f t="shared" si="1127"/>
        <v>0.80663856691253955</v>
      </c>
      <c r="L8039" s="4" t="str">
        <f t="shared" si="1128"/>
        <v>Under Budget</v>
      </c>
      <c r="M8039">
        <f t="shared" si="1129"/>
        <v>2023</v>
      </c>
      <c r="N8039">
        <f t="shared" si="1130"/>
        <v>12</v>
      </c>
      <c r="O8039" t="str">
        <f t="shared" si="1131"/>
        <v>Dec</v>
      </c>
      <c r="P8039" t="str">
        <f t="shared" si="1132"/>
        <v>Q4</v>
      </c>
      <c r="Q8039" t="str">
        <f t="shared" si="1133"/>
        <v>2023-12</v>
      </c>
    </row>
    <row r="8040" spans="1:17" x14ac:dyDescent="0.35">
      <c r="A8040" s="2">
        <v>44293</v>
      </c>
      <c r="B8040" t="s">
        <v>55</v>
      </c>
      <c r="C8040" t="s">
        <v>29</v>
      </c>
      <c r="D8040" t="s">
        <v>25</v>
      </c>
      <c r="E8040" s="3">
        <v>29423</v>
      </c>
      <c r="F8040" s="3">
        <v>16460</v>
      </c>
      <c r="G8040" t="s">
        <v>32</v>
      </c>
      <c r="H8040" s="3" t="s">
        <v>8070</v>
      </c>
      <c r="I8040" s="3">
        <f t="shared" si="1125"/>
        <v>-12963</v>
      </c>
      <c r="J8040" s="4">
        <f t="shared" si="1126"/>
        <v>-0.44057370084627673</v>
      </c>
      <c r="K8040" s="5">
        <f t="shared" si="1127"/>
        <v>0.55942629915372333</v>
      </c>
      <c r="L8040" s="4" t="str">
        <f t="shared" si="1128"/>
        <v>Under Budget</v>
      </c>
      <c r="M8040">
        <f t="shared" si="1129"/>
        <v>2021</v>
      </c>
      <c r="N8040">
        <f t="shared" si="1130"/>
        <v>4</v>
      </c>
      <c r="O8040" t="str">
        <f t="shared" si="1131"/>
        <v>Apr</v>
      </c>
      <c r="P8040" t="str">
        <f t="shared" si="1132"/>
        <v>Q2</v>
      </c>
      <c r="Q8040" t="str">
        <f t="shared" si="1133"/>
        <v>2021-04</v>
      </c>
    </row>
    <row r="8041" spans="1:17" x14ac:dyDescent="0.35">
      <c r="A8041" s="2">
        <v>44692</v>
      </c>
      <c r="B8041" t="s">
        <v>23</v>
      </c>
      <c r="C8041" t="s">
        <v>19</v>
      </c>
      <c r="D8041" t="s">
        <v>25</v>
      </c>
      <c r="E8041" s="3">
        <v>96330</v>
      </c>
      <c r="F8041" s="3">
        <v>97128</v>
      </c>
      <c r="G8041" t="s">
        <v>32</v>
      </c>
      <c r="H8041" s="3" t="s">
        <v>8071</v>
      </c>
      <c r="I8041" s="3">
        <f t="shared" si="1125"/>
        <v>798</v>
      </c>
      <c r="J8041" s="4">
        <f t="shared" si="1126"/>
        <v>8.2840236686390536E-3</v>
      </c>
      <c r="K8041" s="5">
        <f t="shared" si="1127"/>
        <v>1.008284023668639</v>
      </c>
      <c r="L8041" s="4" t="str">
        <f t="shared" si="1128"/>
        <v>Over Budget</v>
      </c>
      <c r="M8041">
        <f t="shared" si="1129"/>
        <v>2022</v>
      </c>
      <c r="N8041">
        <f t="shared" si="1130"/>
        <v>5</v>
      </c>
      <c r="O8041" t="str">
        <f t="shared" si="1131"/>
        <v>May</v>
      </c>
      <c r="P8041" t="str">
        <f t="shared" si="1132"/>
        <v>Q2</v>
      </c>
      <c r="Q8041" t="str">
        <f t="shared" si="1133"/>
        <v>2022-05</v>
      </c>
    </row>
    <row r="8042" spans="1:17" x14ac:dyDescent="0.35">
      <c r="A8042" s="2">
        <v>44857</v>
      </c>
      <c r="B8042" t="s">
        <v>37</v>
      </c>
      <c r="C8042" t="s">
        <v>23</v>
      </c>
      <c r="D8042" t="s">
        <v>39</v>
      </c>
      <c r="E8042" s="3">
        <v>68851</v>
      </c>
      <c r="F8042" s="3">
        <v>166346</v>
      </c>
      <c r="G8042" t="s">
        <v>35</v>
      </c>
      <c r="H8042" s="3" t="s">
        <v>8072</v>
      </c>
      <c r="I8042" s="3">
        <f t="shared" si="1125"/>
        <v>97495</v>
      </c>
      <c r="J8042" s="4">
        <f t="shared" si="1126"/>
        <v>1.4160288158487169</v>
      </c>
      <c r="K8042" s="5">
        <f t="shared" si="1127"/>
        <v>2.4160288158487169</v>
      </c>
      <c r="L8042" s="4" t="str">
        <f t="shared" si="1128"/>
        <v>Over Budget</v>
      </c>
      <c r="M8042">
        <f t="shared" si="1129"/>
        <v>2022</v>
      </c>
      <c r="N8042">
        <f t="shared" si="1130"/>
        <v>10</v>
      </c>
      <c r="O8042" t="str">
        <f t="shared" si="1131"/>
        <v>Oct</v>
      </c>
      <c r="P8042" t="str">
        <f t="shared" si="1132"/>
        <v>Q4</v>
      </c>
      <c r="Q8042" t="str">
        <f t="shared" si="1133"/>
        <v>2022-10</v>
      </c>
    </row>
    <row r="8043" spans="1:17" x14ac:dyDescent="0.35">
      <c r="A8043" s="2">
        <v>44205</v>
      </c>
      <c r="B8043" t="s">
        <v>23</v>
      </c>
      <c r="C8043" t="s">
        <v>29</v>
      </c>
      <c r="D8043" t="s">
        <v>25</v>
      </c>
      <c r="E8043" s="3">
        <v>133818</v>
      </c>
      <c r="F8043" s="3">
        <v>161640</v>
      </c>
      <c r="G8043" t="s">
        <v>26</v>
      </c>
      <c r="H8043" s="3" t="s">
        <v>8073</v>
      </c>
      <c r="I8043" s="3">
        <f t="shared" si="1125"/>
        <v>27822</v>
      </c>
      <c r="J8043" s="4">
        <f t="shared" si="1126"/>
        <v>0.2079092498766982</v>
      </c>
      <c r="K8043" s="5">
        <f t="shared" si="1127"/>
        <v>1.2079092498766981</v>
      </c>
      <c r="L8043" s="4" t="str">
        <f t="shared" si="1128"/>
        <v>Over Budget</v>
      </c>
      <c r="M8043">
        <f t="shared" si="1129"/>
        <v>2021</v>
      </c>
      <c r="N8043">
        <f t="shared" si="1130"/>
        <v>1</v>
      </c>
      <c r="O8043" t="str">
        <f t="shared" si="1131"/>
        <v>Jan</v>
      </c>
      <c r="P8043" t="str">
        <f t="shared" si="1132"/>
        <v>Q1</v>
      </c>
      <c r="Q8043" t="str">
        <f t="shared" si="1133"/>
        <v>2021-01</v>
      </c>
    </row>
    <row r="8044" spans="1:17" x14ac:dyDescent="0.35">
      <c r="A8044" s="2">
        <v>44653</v>
      </c>
      <c r="B8044" t="s">
        <v>23</v>
      </c>
      <c r="C8044" t="s">
        <v>43</v>
      </c>
      <c r="D8044" t="s">
        <v>20</v>
      </c>
      <c r="E8044" s="3">
        <v>75552</v>
      </c>
      <c r="F8044" s="3">
        <v>52362</v>
      </c>
      <c r="G8044" t="s">
        <v>26</v>
      </c>
      <c r="H8044" s="3" t="s">
        <v>8074</v>
      </c>
      <c r="I8044" s="3">
        <f t="shared" si="1125"/>
        <v>-23190</v>
      </c>
      <c r="J8044" s="4">
        <f t="shared" si="1126"/>
        <v>-0.30694091486658198</v>
      </c>
      <c r="K8044" s="5">
        <f t="shared" si="1127"/>
        <v>0.69305908513341807</v>
      </c>
      <c r="L8044" s="4" t="str">
        <f t="shared" si="1128"/>
        <v>Under Budget</v>
      </c>
      <c r="M8044">
        <f t="shared" si="1129"/>
        <v>2022</v>
      </c>
      <c r="N8044">
        <f t="shared" si="1130"/>
        <v>4</v>
      </c>
      <c r="O8044" t="str">
        <f t="shared" si="1131"/>
        <v>Apr</v>
      </c>
      <c r="P8044" t="str">
        <f t="shared" si="1132"/>
        <v>Q2</v>
      </c>
      <c r="Q8044" t="str">
        <f t="shared" si="1133"/>
        <v>2022-04</v>
      </c>
    </row>
    <row r="8045" spans="1:17" x14ac:dyDescent="0.35">
      <c r="A8045" s="2">
        <v>44469</v>
      </c>
      <c r="B8045" t="s">
        <v>28</v>
      </c>
      <c r="C8045" t="s">
        <v>23</v>
      </c>
      <c r="D8045" t="s">
        <v>58</v>
      </c>
      <c r="E8045" s="3">
        <v>132692</v>
      </c>
      <c r="F8045" s="3">
        <v>159533</v>
      </c>
      <c r="G8045" t="s">
        <v>32</v>
      </c>
      <c r="H8045" s="3" t="s">
        <v>8075</v>
      </c>
      <c r="I8045" s="3">
        <f t="shared" si="1125"/>
        <v>26841</v>
      </c>
      <c r="J8045" s="4">
        <f t="shared" si="1126"/>
        <v>0.20228046905616012</v>
      </c>
      <c r="K8045" s="5">
        <f t="shared" si="1127"/>
        <v>1.2022804690561602</v>
      </c>
      <c r="L8045" s="4" t="str">
        <f t="shared" si="1128"/>
        <v>Over Budget</v>
      </c>
      <c r="M8045">
        <f t="shared" si="1129"/>
        <v>2021</v>
      </c>
      <c r="N8045">
        <f t="shared" si="1130"/>
        <v>9</v>
      </c>
      <c r="O8045" t="str">
        <f t="shared" si="1131"/>
        <v>Sep</v>
      </c>
      <c r="P8045" t="str">
        <f t="shared" si="1132"/>
        <v>Q3</v>
      </c>
      <c r="Q8045" t="str">
        <f t="shared" si="1133"/>
        <v>2021-09</v>
      </c>
    </row>
    <row r="8046" spans="1:17" x14ac:dyDescent="0.35">
      <c r="A8046" s="2">
        <v>45136</v>
      </c>
      <c r="B8046" t="s">
        <v>28</v>
      </c>
      <c r="C8046" t="s">
        <v>19</v>
      </c>
      <c r="D8046" t="s">
        <v>20</v>
      </c>
      <c r="E8046" s="3">
        <v>148155</v>
      </c>
      <c r="F8046" s="3">
        <v>144366</v>
      </c>
      <c r="G8046" t="s">
        <v>26</v>
      </c>
      <c r="H8046" s="3" t="s">
        <v>8076</v>
      </c>
      <c r="I8046" s="3">
        <f t="shared" si="1125"/>
        <v>-3789</v>
      </c>
      <c r="J8046" s="4">
        <f t="shared" si="1126"/>
        <v>-2.5574567176268097E-2</v>
      </c>
      <c r="K8046" s="5">
        <f t="shared" si="1127"/>
        <v>0.97442543282373195</v>
      </c>
      <c r="L8046" s="4" t="str">
        <f t="shared" si="1128"/>
        <v>Under Budget</v>
      </c>
      <c r="M8046">
        <f t="shared" si="1129"/>
        <v>2023</v>
      </c>
      <c r="N8046">
        <f t="shared" si="1130"/>
        <v>7</v>
      </c>
      <c r="O8046" t="str">
        <f t="shared" si="1131"/>
        <v>Jul</v>
      </c>
      <c r="P8046" t="str">
        <f t="shared" si="1132"/>
        <v>Q3</v>
      </c>
      <c r="Q8046" t="str">
        <f t="shared" si="1133"/>
        <v>2023-07</v>
      </c>
    </row>
    <row r="8047" spans="1:17" x14ac:dyDescent="0.35">
      <c r="A8047" s="2">
        <v>45228</v>
      </c>
      <c r="B8047" t="s">
        <v>41</v>
      </c>
      <c r="C8047" t="s">
        <v>29</v>
      </c>
      <c r="D8047" t="s">
        <v>20</v>
      </c>
      <c r="E8047" s="3">
        <v>39118</v>
      </c>
      <c r="F8047" s="3">
        <v>32000</v>
      </c>
      <c r="G8047" t="s">
        <v>35</v>
      </c>
      <c r="H8047" s="3" t="s">
        <v>8077</v>
      </c>
      <c r="I8047" s="3">
        <f t="shared" si="1125"/>
        <v>-7118</v>
      </c>
      <c r="J8047" s="4">
        <f t="shared" si="1126"/>
        <v>-0.18196226800961193</v>
      </c>
      <c r="K8047" s="5">
        <f t="shared" si="1127"/>
        <v>0.8180377319903881</v>
      </c>
      <c r="L8047" s="4" t="str">
        <f t="shared" si="1128"/>
        <v>Under Budget</v>
      </c>
      <c r="M8047">
        <f t="shared" si="1129"/>
        <v>2023</v>
      </c>
      <c r="N8047">
        <f t="shared" si="1130"/>
        <v>10</v>
      </c>
      <c r="O8047" t="str">
        <f t="shared" si="1131"/>
        <v>Oct</v>
      </c>
      <c r="P8047" t="str">
        <f t="shared" si="1132"/>
        <v>Q4</v>
      </c>
      <c r="Q8047" t="str">
        <f t="shared" si="1133"/>
        <v>2023-10</v>
      </c>
    </row>
    <row r="8048" spans="1:17" x14ac:dyDescent="0.35">
      <c r="A8048" s="2">
        <v>44404</v>
      </c>
      <c r="B8048" t="s">
        <v>37</v>
      </c>
      <c r="C8048" t="s">
        <v>34</v>
      </c>
      <c r="D8048" t="s">
        <v>58</v>
      </c>
      <c r="E8048" s="3">
        <v>55334</v>
      </c>
      <c r="F8048" s="3">
        <v>156258</v>
      </c>
      <c r="G8048" t="s">
        <v>21</v>
      </c>
      <c r="H8048" s="3" t="s">
        <v>8078</v>
      </c>
      <c r="I8048" s="3">
        <f t="shared" si="1125"/>
        <v>100924</v>
      </c>
      <c r="J8048" s="4">
        <f t="shared" si="1126"/>
        <v>1.8239057360754689</v>
      </c>
      <c r="K8048" s="5">
        <f t="shared" si="1127"/>
        <v>2.8239057360754689</v>
      </c>
      <c r="L8048" s="4" t="str">
        <f t="shared" si="1128"/>
        <v>Over Budget</v>
      </c>
      <c r="M8048">
        <f t="shared" si="1129"/>
        <v>2021</v>
      </c>
      <c r="N8048">
        <f t="shared" si="1130"/>
        <v>7</v>
      </c>
      <c r="O8048" t="str">
        <f t="shared" si="1131"/>
        <v>Jul</v>
      </c>
      <c r="P8048" t="str">
        <f t="shared" si="1132"/>
        <v>Q3</v>
      </c>
      <c r="Q8048" t="str">
        <f t="shared" si="1133"/>
        <v>2021-07</v>
      </c>
    </row>
    <row r="8049" spans="1:17" x14ac:dyDescent="0.35">
      <c r="A8049" s="2">
        <v>45253</v>
      </c>
      <c r="B8049" t="s">
        <v>55</v>
      </c>
      <c r="C8049" t="s">
        <v>24</v>
      </c>
      <c r="D8049" t="s">
        <v>20</v>
      </c>
      <c r="E8049" s="3">
        <v>86441</v>
      </c>
      <c r="F8049" s="3">
        <v>112438</v>
      </c>
      <c r="G8049" t="s">
        <v>26</v>
      </c>
      <c r="H8049" s="3" t="s">
        <v>8079</v>
      </c>
      <c r="I8049" s="3">
        <f t="shared" si="1125"/>
        <v>25997</v>
      </c>
      <c r="J8049" s="4">
        <f t="shared" si="1126"/>
        <v>0.30074848740759591</v>
      </c>
      <c r="K8049" s="5">
        <f t="shared" si="1127"/>
        <v>1.3007484874075959</v>
      </c>
      <c r="L8049" s="4" t="str">
        <f t="shared" si="1128"/>
        <v>Over Budget</v>
      </c>
      <c r="M8049">
        <f t="shared" si="1129"/>
        <v>2023</v>
      </c>
      <c r="N8049">
        <f t="shared" si="1130"/>
        <v>11</v>
      </c>
      <c r="O8049" t="str">
        <f t="shared" si="1131"/>
        <v>Nov</v>
      </c>
      <c r="P8049" t="str">
        <f t="shared" si="1132"/>
        <v>Q4</v>
      </c>
      <c r="Q8049" t="str">
        <f t="shared" si="1133"/>
        <v>2023-11</v>
      </c>
    </row>
    <row r="8050" spans="1:17" x14ac:dyDescent="0.35">
      <c r="A8050" s="2">
        <v>44400</v>
      </c>
      <c r="B8050" t="s">
        <v>37</v>
      </c>
      <c r="C8050" t="s">
        <v>19</v>
      </c>
      <c r="D8050" t="s">
        <v>25</v>
      </c>
      <c r="E8050" s="3">
        <v>105918</v>
      </c>
      <c r="F8050" s="3">
        <v>127683</v>
      </c>
      <c r="G8050" t="s">
        <v>35</v>
      </c>
      <c r="H8050" s="3" t="s">
        <v>8080</v>
      </c>
      <c r="I8050" s="3">
        <f t="shared" si="1125"/>
        <v>21765</v>
      </c>
      <c r="J8050" s="4">
        <f t="shared" si="1126"/>
        <v>0.20548915198549822</v>
      </c>
      <c r="K8050" s="5">
        <f t="shared" si="1127"/>
        <v>1.2054891519854982</v>
      </c>
      <c r="L8050" s="4" t="str">
        <f t="shared" si="1128"/>
        <v>Over Budget</v>
      </c>
      <c r="M8050">
        <f t="shared" si="1129"/>
        <v>2021</v>
      </c>
      <c r="N8050">
        <f t="shared" si="1130"/>
        <v>7</v>
      </c>
      <c r="O8050" t="str">
        <f t="shared" si="1131"/>
        <v>Jul</v>
      </c>
      <c r="P8050" t="str">
        <f t="shared" si="1132"/>
        <v>Q3</v>
      </c>
      <c r="Q8050" t="str">
        <f t="shared" si="1133"/>
        <v>2021-07</v>
      </c>
    </row>
    <row r="8051" spans="1:17" x14ac:dyDescent="0.35">
      <c r="A8051" s="2">
        <v>44714</v>
      </c>
      <c r="B8051" t="s">
        <v>37</v>
      </c>
      <c r="C8051" t="s">
        <v>43</v>
      </c>
      <c r="D8051" t="s">
        <v>39</v>
      </c>
      <c r="E8051" s="3">
        <v>65324</v>
      </c>
      <c r="F8051" s="3">
        <v>74839</v>
      </c>
      <c r="G8051" t="s">
        <v>32</v>
      </c>
      <c r="H8051" s="3" t="s">
        <v>8081</v>
      </c>
      <c r="I8051" s="3">
        <f t="shared" si="1125"/>
        <v>9515</v>
      </c>
      <c r="J8051" s="4">
        <f t="shared" si="1126"/>
        <v>0.14565856346825057</v>
      </c>
      <c r="K8051" s="5">
        <f t="shared" si="1127"/>
        <v>1.1456585634682506</v>
      </c>
      <c r="L8051" s="4" t="str">
        <f t="shared" si="1128"/>
        <v>Over Budget</v>
      </c>
      <c r="M8051">
        <f t="shared" si="1129"/>
        <v>2022</v>
      </c>
      <c r="N8051">
        <f t="shared" si="1130"/>
        <v>6</v>
      </c>
      <c r="O8051" t="str">
        <f t="shared" si="1131"/>
        <v>Jun</v>
      </c>
      <c r="P8051" t="str">
        <f t="shared" si="1132"/>
        <v>Q2</v>
      </c>
      <c r="Q8051" t="str">
        <f t="shared" si="1133"/>
        <v>2022-06</v>
      </c>
    </row>
    <row r="8052" spans="1:17" x14ac:dyDescent="0.35">
      <c r="A8052" s="2">
        <v>44713</v>
      </c>
      <c r="B8052" t="s">
        <v>41</v>
      </c>
      <c r="C8052" t="s">
        <v>34</v>
      </c>
      <c r="D8052" t="s">
        <v>39</v>
      </c>
      <c r="E8052" s="3">
        <v>102119</v>
      </c>
      <c r="F8052" s="3">
        <v>78749</v>
      </c>
      <c r="G8052" t="s">
        <v>21</v>
      </c>
      <c r="H8052" s="3" t="s">
        <v>8082</v>
      </c>
      <c r="I8052" s="3">
        <f t="shared" si="1125"/>
        <v>-23370</v>
      </c>
      <c r="J8052" s="4">
        <f t="shared" si="1126"/>
        <v>-0.22885065462842369</v>
      </c>
      <c r="K8052" s="5">
        <f t="shared" si="1127"/>
        <v>0.77114934537157631</v>
      </c>
      <c r="L8052" s="4" t="str">
        <f t="shared" si="1128"/>
        <v>Under Budget</v>
      </c>
      <c r="M8052">
        <f t="shared" si="1129"/>
        <v>2022</v>
      </c>
      <c r="N8052">
        <f t="shared" si="1130"/>
        <v>6</v>
      </c>
      <c r="O8052" t="str">
        <f t="shared" si="1131"/>
        <v>Jun</v>
      </c>
      <c r="P8052" t="str">
        <f t="shared" si="1132"/>
        <v>Q2</v>
      </c>
      <c r="Q8052" t="str">
        <f t="shared" si="1133"/>
        <v>2022-06</v>
      </c>
    </row>
    <row r="8053" spans="1:17" x14ac:dyDescent="0.35">
      <c r="A8053" s="2">
        <v>44639</v>
      </c>
      <c r="B8053" t="s">
        <v>28</v>
      </c>
      <c r="C8053" t="s">
        <v>29</v>
      </c>
      <c r="D8053" t="s">
        <v>20</v>
      </c>
      <c r="E8053" s="3">
        <v>55156</v>
      </c>
      <c r="F8053" s="3">
        <v>19120</v>
      </c>
      <c r="G8053" t="s">
        <v>35</v>
      </c>
      <c r="H8053" s="3" t="s">
        <v>8083</v>
      </c>
      <c r="I8053" s="3">
        <f t="shared" si="1125"/>
        <v>-36036</v>
      </c>
      <c r="J8053" s="4">
        <f t="shared" si="1126"/>
        <v>-0.65334687069403152</v>
      </c>
      <c r="K8053" s="5">
        <f t="shared" si="1127"/>
        <v>0.34665312930596853</v>
      </c>
      <c r="L8053" s="4" t="str">
        <f t="shared" si="1128"/>
        <v>Under Budget</v>
      </c>
      <c r="M8053">
        <f t="shared" si="1129"/>
        <v>2022</v>
      </c>
      <c r="N8053">
        <f t="shared" si="1130"/>
        <v>3</v>
      </c>
      <c r="O8053" t="str">
        <f t="shared" si="1131"/>
        <v>Mar</v>
      </c>
      <c r="P8053" t="str">
        <f t="shared" si="1132"/>
        <v>Q1</v>
      </c>
      <c r="Q8053" t="str">
        <f t="shared" si="1133"/>
        <v>2022-03</v>
      </c>
    </row>
    <row r="8054" spans="1:17" x14ac:dyDescent="0.35">
      <c r="A8054" s="2">
        <v>44885</v>
      </c>
      <c r="B8054" t="s">
        <v>37</v>
      </c>
      <c r="C8054" t="s">
        <v>23</v>
      </c>
      <c r="D8054" t="s">
        <v>58</v>
      </c>
      <c r="E8054" s="3">
        <v>16230</v>
      </c>
      <c r="F8054" s="3">
        <v>153747</v>
      </c>
      <c r="G8054" t="s">
        <v>21</v>
      </c>
      <c r="H8054" s="3" t="s">
        <v>8084</v>
      </c>
      <c r="I8054" s="3">
        <f t="shared" si="1125"/>
        <v>137517</v>
      </c>
      <c r="J8054" s="4">
        <f t="shared" si="1126"/>
        <v>8.4730129390018476</v>
      </c>
      <c r="K8054" s="5">
        <f t="shared" si="1127"/>
        <v>9.4730129390018476</v>
      </c>
      <c r="L8054" s="4" t="str">
        <f t="shared" si="1128"/>
        <v>Over Budget</v>
      </c>
      <c r="M8054">
        <f t="shared" si="1129"/>
        <v>2022</v>
      </c>
      <c r="N8054">
        <f t="shared" si="1130"/>
        <v>11</v>
      </c>
      <c r="O8054" t="str">
        <f t="shared" si="1131"/>
        <v>Nov</v>
      </c>
      <c r="P8054" t="str">
        <f t="shared" si="1132"/>
        <v>Q4</v>
      </c>
      <c r="Q8054" t="str">
        <f t="shared" si="1133"/>
        <v>2022-11</v>
      </c>
    </row>
    <row r="8055" spans="1:17" x14ac:dyDescent="0.35">
      <c r="A8055" s="2">
        <v>45046</v>
      </c>
      <c r="B8055" t="s">
        <v>37</v>
      </c>
      <c r="C8055" t="s">
        <v>34</v>
      </c>
      <c r="D8055" t="s">
        <v>30</v>
      </c>
      <c r="E8055" s="3">
        <v>42649</v>
      </c>
      <c r="F8055" s="3">
        <v>102775</v>
      </c>
      <c r="G8055" t="s">
        <v>26</v>
      </c>
      <c r="H8055" s="3" t="s">
        <v>8085</v>
      </c>
      <c r="I8055" s="3">
        <f t="shared" si="1125"/>
        <v>60126</v>
      </c>
      <c r="J8055" s="4">
        <f t="shared" si="1126"/>
        <v>1.4097868648737368</v>
      </c>
      <c r="K8055" s="5">
        <f t="shared" si="1127"/>
        <v>2.4097868648737366</v>
      </c>
      <c r="L8055" s="4" t="str">
        <f t="shared" si="1128"/>
        <v>Over Budget</v>
      </c>
      <c r="M8055">
        <f t="shared" si="1129"/>
        <v>2023</v>
      </c>
      <c r="N8055">
        <f t="shared" si="1130"/>
        <v>4</v>
      </c>
      <c r="O8055" t="str">
        <f t="shared" si="1131"/>
        <v>Apr</v>
      </c>
      <c r="P8055" t="str">
        <f t="shared" si="1132"/>
        <v>Q2</v>
      </c>
      <c r="Q8055" t="str">
        <f t="shared" si="1133"/>
        <v>2023-04</v>
      </c>
    </row>
    <row r="8056" spans="1:17" x14ac:dyDescent="0.35">
      <c r="A8056" s="2">
        <v>45029</v>
      </c>
      <c r="B8056" t="s">
        <v>37</v>
      </c>
      <c r="C8056" t="s">
        <v>34</v>
      </c>
      <c r="D8056" t="s">
        <v>20</v>
      </c>
      <c r="E8056" s="3">
        <v>51429</v>
      </c>
      <c r="F8056" s="3">
        <v>38979</v>
      </c>
      <c r="G8056" t="s">
        <v>32</v>
      </c>
      <c r="H8056" s="3" t="s">
        <v>8086</v>
      </c>
      <c r="I8056" s="3">
        <f t="shared" si="1125"/>
        <v>-12450</v>
      </c>
      <c r="J8056" s="4">
        <f t="shared" si="1126"/>
        <v>-0.24208131598903343</v>
      </c>
      <c r="K8056" s="5">
        <f t="shared" si="1127"/>
        <v>0.75791868401096663</v>
      </c>
      <c r="L8056" s="4" t="str">
        <f t="shared" si="1128"/>
        <v>Under Budget</v>
      </c>
      <c r="M8056">
        <f t="shared" si="1129"/>
        <v>2023</v>
      </c>
      <c r="N8056">
        <f t="shared" si="1130"/>
        <v>4</v>
      </c>
      <c r="O8056" t="str">
        <f t="shared" si="1131"/>
        <v>Apr</v>
      </c>
      <c r="P8056" t="str">
        <f t="shared" si="1132"/>
        <v>Q2</v>
      </c>
      <c r="Q8056" t="str">
        <f t="shared" si="1133"/>
        <v>2023-04</v>
      </c>
    </row>
    <row r="8057" spans="1:17" x14ac:dyDescent="0.35">
      <c r="A8057" s="2">
        <v>44535</v>
      </c>
      <c r="B8057" t="s">
        <v>18</v>
      </c>
      <c r="C8057" t="s">
        <v>43</v>
      </c>
      <c r="D8057" t="s">
        <v>20</v>
      </c>
      <c r="E8057" s="3">
        <v>74127</v>
      </c>
      <c r="F8057" s="3">
        <v>88603</v>
      </c>
      <c r="G8057" t="s">
        <v>26</v>
      </c>
      <c r="H8057" s="3" t="s">
        <v>8087</v>
      </c>
      <c r="I8057" s="3">
        <f t="shared" si="1125"/>
        <v>14476</v>
      </c>
      <c r="J8057" s="4">
        <f t="shared" si="1126"/>
        <v>0.19528646781874351</v>
      </c>
      <c r="K8057" s="5">
        <f t="shared" si="1127"/>
        <v>1.1952864678187436</v>
      </c>
      <c r="L8057" s="4" t="str">
        <f t="shared" si="1128"/>
        <v>Over Budget</v>
      </c>
      <c r="M8057">
        <f t="shared" si="1129"/>
        <v>2021</v>
      </c>
      <c r="N8057">
        <f t="shared" si="1130"/>
        <v>12</v>
      </c>
      <c r="O8057" t="str">
        <f t="shared" si="1131"/>
        <v>Dec</v>
      </c>
      <c r="P8057" t="str">
        <f t="shared" si="1132"/>
        <v>Q4</v>
      </c>
      <c r="Q8057" t="str">
        <f t="shared" si="1133"/>
        <v>2021-12</v>
      </c>
    </row>
    <row r="8058" spans="1:17" x14ac:dyDescent="0.35">
      <c r="A8058" s="2">
        <v>44583</v>
      </c>
      <c r="B8058" t="s">
        <v>37</v>
      </c>
      <c r="C8058" t="s">
        <v>24</v>
      </c>
      <c r="D8058" t="s">
        <v>30</v>
      </c>
      <c r="E8058" s="3">
        <v>77160</v>
      </c>
      <c r="F8058" s="3">
        <v>104935</v>
      </c>
      <c r="G8058" t="s">
        <v>26</v>
      </c>
      <c r="H8058" s="3" t="s">
        <v>8088</v>
      </c>
      <c r="I8058" s="3">
        <f t="shared" si="1125"/>
        <v>27775</v>
      </c>
      <c r="J8058" s="4">
        <f t="shared" si="1126"/>
        <v>0.35996630378434424</v>
      </c>
      <c r="K8058" s="5">
        <f t="shared" si="1127"/>
        <v>1.3599663037843441</v>
      </c>
      <c r="L8058" s="4" t="str">
        <f t="shared" si="1128"/>
        <v>Over Budget</v>
      </c>
      <c r="M8058">
        <f t="shared" si="1129"/>
        <v>2022</v>
      </c>
      <c r="N8058">
        <f t="shared" si="1130"/>
        <v>1</v>
      </c>
      <c r="O8058" t="str">
        <f t="shared" si="1131"/>
        <v>Jan</v>
      </c>
      <c r="P8058" t="str">
        <f t="shared" si="1132"/>
        <v>Q1</v>
      </c>
      <c r="Q8058" t="str">
        <f t="shared" si="1133"/>
        <v>2022-01</v>
      </c>
    </row>
    <row r="8059" spans="1:17" x14ac:dyDescent="0.35">
      <c r="A8059" s="2">
        <v>45245</v>
      </c>
      <c r="B8059" t="s">
        <v>37</v>
      </c>
      <c r="C8059" t="s">
        <v>34</v>
      </c>
      <c r="D8059" t="s">
        <v>39</v>
      </c>
      <c r="E8059" s="3">
        <v>82785</v>
      </c>
      <c r="F8059" s="3">
        <v>98794</v>
      </c>
      <c r="G8059" t="s">
        <v>35</v>
      </c>
      <c r="H8059" s="3" t="s">
        <v>8089</v>
      </c>
      <c r="I8059" s="3">
        <f t="shared" si="1125"/>
        <v>16009</v>
      </c>
      <c r="J8059" s="4">
        <f t="shared" si="1126"/>
        <v>0.19338044331702603</v>
      </c>
      <c r="K8059" s="5">
        <f t="shared" si="1127"/>
        <v>1.1933804433170261</v>
      </c>
      <c r="L8059" s="4" t="str">
        <f t="shared" si="1128"/>
        <v>Over Budget</v>
      </c>
      <c r="M8059">
        <f t="shared" si="1129"/>
        <v>2023</v>
      </c>
      <c r="N8059">
        <f t="shared" si="1130"/>
        <v>11</v>
      </c>
      <c r="O8059" t="str">
        <f t="shared" si="1131"/>
        <v>Nov</v>
      </c>
      <c r="P8059" t="str">
        <f t="shared" si="1132"/>
        <v>Q4</v>
      </c>
      <c r="Q8059" t="str">
        <f t="shared" si="1133"/>
        <v>2023-11</v>
      </c>
    </row>
    <row r="8060" spans="1:17" x14ac:dyDescent="0.35">
      <c r="A8060" s="2">
        <v>44702</v>
      </c>
      <c r="B8060" t="s">
        <v>55</v>
      </c>
      <c r="C8060" t="s">
        <v>34</v>
      </c>
      <c r="D8060" t="s">
        <v>39</v>
      </c>
      <c r="E8060" s="3">
        <v>35811</v>
      </c>
      <c r="F8060" s="3">
        <v>11058</v>
      </c>
      <c r="G8060" t="s">
        <v>35</v>
      </c>
      <c r="H8060" s="3" t="s">
        <v>8090</v>
      </c>
      <c r="I8060" s="3">
        <f t="shared" si="1125"/>
        <v>-24753</v>
      </c>
      <c r="J8060" s="4">
        <f t="shared" si="1126"/>
        <v>-0.69121219736952333</v>
      </c>
      <c r="K8060" s="5">
        <f t="shared" si="1127"/>
        <v>0.30878780263047667</v>
      </c>
      <c r="L8060" s="4" t="str">
        <f t="shared" si="1128"/>
        <v>Under Budget</v>
      </c>
      <c r="M8060">
        <f t="shared" si="1129"/>
        <v>2022</v>
      </c>
      <c r="N8060">
        <f t="shared" si="1130"/>
        <v>5</v>
      </c>
      <c r="O8060" t="str">
        <f t="shared" si="1131"/>
        <v>May</v>
      </c>
      <c r="P8060" t="str">
        <f t="shared" si="1132"/>
        <v>Q2</v>
      </c>
      <c r="Q8060" t="str">
        <f t="shared" si="1133"/>
        <v>2022-05</v>
      </c>
    </row>
    <row r="8061" spans="1:17" x14ac:dyDescent="0.35">
      <c r="A8061" s="2">
        <v>44876</v>
      </c>
      <c r="B8061" t="s">
        <v>23</v>
      </c>
      <c r="C8061" t="s">
        <v>24</v>
      </c>
      <c r="D8061" t="s">
        <v>30</v>
      </c>
      <c r="E8061" s="3">
        <v>92038</v>
      </c>
      <c r="F8061" s="3">
        <v>9849</v>
      </c>
      <c r="G8061" t="s">
        <v>26</v>
      </c>
      <c r="H8061" s="3" t="s">
        <v>8091</v>
      </c>
      <c r="I8061" s="3">
        <f t="shared" si="1125"/>
        <v>-82189</v>
      </c>
      <c r="J8061" s="4">
        <f t="shared" si="1126"/>
        <v>-0.89298985201764491</v>
      </c>
      <c r="K8061" s="5">
        <f t="shared" si="1127"/>
        <v>0.10701014798235511</v>
      </c>
      <c r="L8061" s="4" t="str">
        <f t="shared" si="1128"/>
        <v>Under Budget</v>
      </c>
      <c r="M8061">
        <f t="shared" si="1129"/>
        <v>2022</v>
      </c>
      <c r="N8061">
        <f t="shared" si="1130"/>
        <v>11</v>
      </c>
      <c r="O8061" t="str">
        <f t="shared" si="1131"/>
        <v>Nov</v>
      </c>
      <c r="P8061" t="str">
        <f t="shared" si="1132"/>
        <v>Q4</v>
      </c>
      <c r="Q8061" t="str">
        <f t="shared" si="1133"/>
        <v>2022-11</v>
      </c>
    </row>
    <row r="8062" spans="1:17" x14ac:dyDescent="0.35">
      <c r="A8062" s="2">
        <v>44886</v>
      </c>
      <c r="B8062" t="s">
        <v>18</v>
      </c>
      <c r="C8062" t="s">
        <v>24</v>
      </c>
      <c r="D8062" t="s">
        <v>58</v>
      </c>
      <c r="E8062" s="3">
        <v>69227</v>
      </c>
      <c r="F8062" s="3">
        <v>32200</v>
      </c>
      <c r="G8062" t="s">
        <v>35</v>
      </c>
      <c r="H8062" s="3" t="s">
        <v>8092</v>
      </c>
      <c r="I8062" s="3">
        <f t="shared" si="1125"/>
        <v>-37027</v>
      </c>
      <c r="J8062" s="4">
        <f t="shared" si="1126"/>
        <v>-0.53486356479408326</v>
      </c>
      <c r="K8062" s="5">
        <f t="shared" si="1127"/>
        <v>0.46513643520591674</v>
      </c>
      <c r="L8062" s="4" t="str">
        <f t="shared" si="1128"/>
        <v>Under Budget</v>
      </c>
      <c r="M8062">
        <f t="shared" si="1129"/>
        <v>2022</v>
      </c>
      <c r="N8062">
        <f t="shared" si="1130"/>
        <v>11</v>
      </c>
      <c r="O8062" t="str">
        <f t="shared" si="1131"/>
        <v>Nov</v>
      </c>
      <c r="P8062" t="str">
        <f t="shared" si="1132"/>
        <v>Q4</v>
      </c>
      <c r="Q8062" t="str">
        <f t="shared" si="1133"/>
        <v>2022-11</v>
      </c>
    </row>
    <row r="8063" spans="1:17" x14ac:dyDescent="0.35">
      <c r="A8063" s="2">
        <v>45081</v>
      </c>
      <c r="B8063" t="s">
        <v>37</v>
      </c>
      <c r="C8063" t="s">
        <v>23</v>
      </c>
      <c r="D8063" t="s">
        <v>20</v>
      </c>
      <c r="E8063" s="3">
        <v>50071</v>
      </c>
      <c r="F8063" s="3">
        <v>107605</v>
      </c>
      <c r="G8063" t="s">
        <v>35</v>
      </c>
      <c r="H8063" s="3" t="s">
        <v>8093</v>
      </c>
      <c r="I8063" s="3">
        <f t="shared" si="1125"/>
        <v>57534</v>
      </c>
      <c r="J8063" s="4">
        <f t="shared" si="1126"/>
        <v>1.1490483513410956</v>
      </c>
      <c r="K8063" s="5">
        <f t="shared" si="1127"/>
        <v>2.1490483513410958</v>
      </c>
      <c r="L8063" s="4" t="str">
        <f t="shared" si="1128"/>
        <v>Over Budget</v>
      </c>
      <c r="M8063">
        <f t="shared" si="1129"/>
        <v>2023</v>
      </c>
      <c r="N8063">
        <f t="shared" si="1130"/>
        <v>6</v>
      </c>
      <c r="O8063" t="str">
        <f t="shared" si="1131"/>
        <v>Jun</v>
      </c>
      <c r="P8063" t="str">
        <f t="shared" si="1132"/>
        <v>Q2</v>
      </c>
      <c r="Q8063" t="str">
        <f t="shared" si="1133"/>
        <v>2023-06</v>
      </c>
    </row>
    <row r="8064" spans="1:17" x14ac:dyDescent="0.35">
      <c r="A8064" s="2">
        <v>44819</v>
      </c>
      <c r="B8064" t="s">
        <v>23</v>
      </c>
      <c r="C8064" t="s">
        <v>29</v>
      </c>
      <c r="D8064" t="s">
        <v>25</v>
      </c>
      <c r="E8064" s="3">
        <v>50708</v>
      </c>
      <c r="F8064" s="3">
        <v>165443</v>
      </c>
      <c r="G8064" t="s">
        <v>21</v>
      </c>
      <c r="H8064" s="3" t="s">
        <v>8094</v>
      </c>
      <c r="I8064" s="3">
        <f t="shared" si="1125"/>
        <v>114735</v>
      </c>
      <c r="J8064" s="4">
        <f t="shared" si="1126"/>
        <v>2.2626607241460914</v>
      </c>
      <c r="K8064" s="5">
        <f t="shared" si="1127"/>
        <v>3.2626607241460914</v>
      </c>
      <c r="L8064" s="4" t="str">
        <f t="shared" si="1128"/>
        <v>Over Budget</v>
      </c>
      <c r="M8064">
        <f t="shared" si="1129"/>
        <v>2022</v>
      </c>
      <c r="N8064">
        <f t="shared" si="1130"/>
        <v>9</v>
      </c>
      <c r="O8064" t="str">
        <f t="shared" si="1131"/>
        <v>Sep</v>
      </c>
      <c r="P8064" t="str">
        <f t="shared" si="1132"/>
        <v>Q3</v>
      </c>
      <c r="Q8064" t="str">
        <f t="shared" si="1133"/>
        <v>2022-09</v>
      </c>
    </row>
    <row r="8065" spans="1:17" x14ac:dyDescent="0.35">
      <c r="A8065" s="2">
        <v>45089</v>
      </c>
      <c r="B8065" t="s">
        <v>37</v>
      </c>
      <c r="C8065" t="s">
        <v>23</v>
      </c>
      <c r="D8065" t="s">
        <v>39</v>
      </c>
      <c r="E8065" s="3">
        <v>68131</v>
      </c>
      <c r="F8065" s="3">
        <v>33471</v>
      </c>
      <c r="G8065" t="s">
        <v>26</v>
      </c>
      <c r="H8065" s="3" t="s">
        <v>8095</v>
      </c>
      <c r="I8065" s="3">
        <f t="shared" si="1125"/>
        <v>-34660</v>
      </c>
      <c r="J8065" s="4">
        <f t="shared" si="1126"/>
        <v>-0.50872583699050355</v>
      </c>
      <c r="K8065" s="5">
        <f t="shared" si="1127"/>
        <v>0.49127416300949639</v>
      </c>
      <c r="L8065" s="4" t="str">
        <f t="shared" si="1128"/>
        <v>Under Budget</v>
      </c>
      <c r="M8065">
        <f t="shared" si="1129"/>
        <v>2023</v>
      </c>
      <c r="N8065">
        <f t="shared" si="1130"/>
        <v>6</v>
      </c>
      <c r="O8065" t="str">
        <f t="shared" si="1131"/>
        <v>Jun</v>
      </c>
      <c r="P8065" t="str">
        <f t="shared" si="1132"/>
        <v>Q2</v>
      </c>
      <c r="Q8065" t="str">
        <f t="shared" si="1133"/>
        <v>2023-06</v>
      </c>
    </row>
    <row r="8066" spans="1:17" x14ac:dyDescent="0.35">
      <c r="A8066" s="2">
        <v>45149</v>
      </c>
      <c r="B8066" t="s">
        <v>41</v>
      </c>
      <c r="C8066" t="s">
        <v>24</v>
      </c>
      <c r="D8066" t="s">
        <v>39</v>
      </c>
      <c r="E8066" s="3">
        <v>64616</v>
      </c>
      <c r="F8066" s="3">
        <v>103139</v>
      </c>
      <c r="G8066" t="s">
        <v>26</v>
      </c>
      <c r="H8066" s="3" t="s">
        <v>8096</v>
      </c>
      <c r="I8066" s="3">
        <f t="shared" si="1125"/>
        <v>38523</v>
      </c>
      <c r="J8066" s="4">
        <f t="shared" si="1126"/>
        <v>0.59618360777516399</v>
      </c>
      <c r="K8066" s="5">
        <f t="shared" si="1127"/>
        <v>1.5961836077751641</v>
      </c>
      <c r="L8066" s="4" t="str">
        <f t="shared" si="1128"/>
        <v>Over Budget</v>
      </c>
      <c r="M8066">
        <f t="shared" si="1129"/>
        <v>2023</v>
      </c>
      <c r="N8066">
        <f t="shared" si="1130"/>
        <v>8</v>
      </c>
      <c r="O8066" t="str">
        <f t="shared" si="1131"/>
        <v>Aug</v>
      </c>
      <c r="P8066" t="str">
        <f t="shared" si="1132"/>
        <v>Q3</v>
      </c>
      <c r="Q8066" t="str">
        <f t="shared" si="1133"/>
        <v>2023-08</v>
      </c>
    </row>
    <row r="8067" spans="1:17" x14ac:dyDescent="0.35">
      <c r="A8067" s="2">
        <v>44980</v>
      </c>
      <c r="B8067" t="s">
        <v>41</v>
      </c>
      <c r="C8067" t="s">
        <v>19</v>
      </c>
      <c r="D8067" t="s">
        <v>39</v>
      </c>
      <c r="E8067" s="3">
        <v>96642</v>
      </c>
      <c r="F8067" s="3">
        <v>33056</v>
      </c>
      <c r="G8067" t="s">
        <v>35</v>
      </c>
      <c r="H8067" s="3" t="s">
        <v>8097</v>
      </c>
      <c r="I8067" s="3">
        <f t="shared" si="1125"/>
        <v>-63586</v>
      </c>
      <c r="J8067" s="4">
        <f t="shared" si="1126"/>
        <v>-0.65795409863206478</v>
      </c>
      <c r="K8067" s="5">
        <f t="shared" si="1127"/>
        <v>0.34204590136793528</v>
      </c>
      <c r="L8067" s="4" t="str">
        <f t="shared" si="1128"/>
        <v>Under Budget</v>
      </c>
      <c r="M8067">
        <f t="shared" si="1129"/>
        <v>2023</v>
      </c>
      <c r="N8067">
        <f t="shared" si="1130"/>
        <v>2</v>
      </c>
      <c r="O8067" t="str">
        <f t="shared" si="1131"/>
        <v>Feb</v>
      </c>
      <c r="P8067" t="str">
        <f t="shared" si="1132"/>
        <v>Q1</v>
      </c>
      <c r="Q8067" t="str">
        <f t="shared" si="1133"/>
        <v>2023-02</v>
      </c>
    </row>
    <row r="8068" spans="1:17" x14ac:dyDescent="0.35">
      <c r="A8068" s="2">
        <v>44691</v>
      </c>
      <c r="B8068" t="s">
        <v>23</v>
      </c>
      <c r="C8068" t="s">
        <v>24</v>
      </c>
      <c r="D8068" t="s">
        <v>58</v>
      </c>
      <c r="E8068" s="3">
        <v>56503</v>
      </c>
      <c r="F8068" s="3">
        <v>143109</v>
      </c>
      <c r="G8068" t="s">
        <v>26</v>
      </c>
      <c r="H8068" s="3" t="s">
        <v>8098</v>
      </c>
      <c r="I8068" s="3">
        <f t="shared" si="1125"/>
        <v>86606</v>
      </c>
      <c r="J8068" s="4">
        <f t="shared" si="1126"/>
        <v>1.5327681716015078</v>
      </c>
      <c r="K8068" s="5">
        <f t="shared" si="1127"/>
        <v>2.532768171601508</v>
      </c>
      <c r="L8068" s="4" t="str">
        <f t="shared" si="1128"/>
        <v>Over Budget</v>
      </c>
      <c r="M8068">
        <f t="shared" si="1129"/>
        <v>2022</v>
      </c>
      <c r="N8068">
        <f t="shared" si="1130"/>
        <v>5</v>
      </c>
      <c r="O8068" t="str">
        <f t="shared" si="1131"/>
        <v>May</v>
      </c>
      <c r="P8068" t="str">
        <f t="shared" si="1132"/>
        <v>Q2</v>
      </c>
      <c r="Q8068" t="str">
        <f t="shared" si="1133"/>
        <v>2022-05</v>
      </c>
    </row>
    <row r="8069" spans="1:17" x14ac:dyDescent="0.35">
      <c r="A8069" s="2">
        <v>45258</v>
      </c>
      <c r="B8069" t="s">
        <v>18</v>
      </c>
      <c r="C8069" t="s">
        <v>23</v>
      </c>
      <c r="D8069" t="s">
        <v>30</v>
      </c>
      <c r="E8069" s="3">
        <v>149279</v>
      </c>
      <c r="F8069" s="3">
        <v>87298</v>
      </c>
      <c r="G8069" t="s">
        <v>26</v>
      </c>
      <c r="H8069" s="3" t="s">
        <v>8099</v>
      </c>
      <c r="I8069" s="3">
        <f t="shared" ref="I8069:I8132" si="1134">F8069-E8069</f>
        <v>-61981</v>
      </c>
      <c r="J8069" s="4">
        <f t="shared" ref="J8069:J8132" si="1135">IFERROR(I8069/E8069,0)</f>
        <v>-0.41520240623262483</v>
      </c>
      <c r="K8069" s="5">
        <f t="shared" ref="K8069:K8132" si="1136">IFERROR(F8069/E8069,0)</f>
        <v>0.58479759376737517</v>
      </c>
      <c r="L8069" s="4" t="str">
        <f t="shared" ref="L8069:L8132" si="1137">IF(I8069&gt;0,"Over Budget",IF(I8069&lt;0,"Under Budget","On Budget"))</f>
        <v>Under Budget</v>
      </c>
      <c r="M8069">
        <f t="shared" ref="M8069:M8132" si="1138">YEAR(A8069)</f>
        <v>2023</v>
      </c>
      <c r="N8069">
        <f t="shared" ref="N8069:N8132" si="1139">MONTH(A8069)</f>
        <v>11</v>
      </c>
      <c r="O8069" t="str">
        <f t="shared" ref="O8069:O8132" si="1140">TEXT(A8069,"mmm")</f>
        <v>Nov</v>
      </c>
      <c r="P8069" t="str">
        <f t="shared" ref="P8069:P8132" si="1141">"Q"&amp;ROUNDUP(MONTH(A8069)/3,0)</f>
        <v>Q4</v>
      </c>
      <c r="Q8069" t="str">
        <f t="shared" ref="Q8069:Q8132" si="1142">TEXT(A8069,"yyyy-mm")</f>
        <v>2023-11</v>
      </c>
    </row>
    <row r="8070" spans="1:17" x14ac:dyDescent="0.35">
      <c r="A8070" s="2">
        <v>44943</v>
      </c>
      <c r="B8070" t="s">
        <v>55</v>
      </c>
      <c r="C8070" t="s">
        <v>43</v>
      </c>
      <c r="D8070" t="s">
        <v>58</v>
      </c>
      <c r="E8070" s="3">
        <v>65561</v>
      </c>
      <c r="F8070" s="3">
        <v>51654</v>
      </c>
      <c r="G8070" t="s">
        <v>35</v>
      </c>
      <c r="H8070" s="3" t="s">
        <v>8100</v>
      </c>
      <c r="I8070" s="3">
        <f t="shared" si="1134"/>
        <v>-13907</v>
      </c>
      <c r="J8070" s="4">
        <f t="shared" si="1135"/>
        <v>-0.21212306096612316</v>
      </c>
      <c r="K8070" s="5">
        <f t="shared" si="1136"/>
        <v>0.7878769390338769</v>
      </c>
      <c r="L8070" s="4" t="str">
        <f t="shared" si="1137"/>
        <v>Under Budget</v>
      </c>
      <c r="M8070">
        <f t="shared" si="1138"/>
        <v>2023</v>
      </c>
      <c r="N8070">
        <f t="shared" si="1139"/>
        <v>1</v>
      </c>
      <c r="O8070" t="str">
        <f t="shared" si="1140"/>
        <v>Jan</v>
      </c>
      <c r="P8070" t="str">
        <f t="shared" si="1141"/>
        <v>Q1</v>
      </c>
      <c r="Q8070" t="str">
        <f t="shared" si="1142"/>
        <v>2023-01</v>
      </c>
    </row>
    <row r="8071" spans="1:17" x14ac:dyDescent="0.35">
      <c r="A8071" s="2">
        <v>44633</v>
      </c>
      <c r="B8071" t="s">
        <v>18</v>
      </c>
      <c r="C8071" t="s">
        <v>43</v>
      </c>
      <c r="D8071" t="s">
        <v>39</v>
      </c>
      <c r="E8071" s="3">
        <v>147775</v>
      </c>
      <c r="F8071" s="3">
        <v>18166</v>
      </c>
      <c r="G8071" t="s">
        <v>32</v>
      </c>
      <c r="H8071" s="3" t="s">
        <v>8101</v>
      </c>
      <c r="I8071" s="3">
        <f t="shared" si="1134"/>
        <v>-129609</v>
      </c>
      <c r="J8071" s="4">
        <f t="shared" si="1135"/>
        <v>-0.87706986973439349</v>
      </c>
      <c r="K8071" s="5">
        <f t="shared" si="1136"/>
        <v>0.12293013026560649</v>
      </c>
      <c r="L8071" s="4" t="str">
        <f t="shared" si="1137"/>
        <v>Under Budget</v>
      </c>
      <c r="M8071">
        <f t="shared" si="1138"/>
        <v>2022</v>
      </c>
      <c r="N8071">
        <f t="shared" si="1139"/>
        <v>3</v>
      </c>
      <c r="O8071" t="str">
        <f t="shared" si="1140"/>
        <v>Mar</v>
      </c>
      <c r="P8071" t="str">
        <f t="shared" si="1141"/>
        <v>Q1</v>
      </c>
      <c r="Q8071" t="str">
        <f t="shared" si="1142"/>
        <v>2022-03</v>
      </c>
    </row>
    <row r="8072" spans="1:17" x14ac:dyDescent="0.35">
      <c r="A8072" s="2">
        <v>44541</v>
      </c>
      <c r="B8072" t="s">
        <v>18</v>
      </c>
      <c r="C8072" t="s">
        <v>29</v>
      </c>
      <c r="D8072" t="s">
        <v>20</v>
      </c>
      <c r="E8072" s="3">
        <v>29166</v>
      </c>
      <c r="F8072" s="3">
        <v>70840</v>
      </c>
      <c r="G8072" t="s">
        <v>35</v>
      </c>
      <c r="H8072" s="3" t="s">
        <v>8102</v>
      </c>
      <c r="I8072" s="3">
        <f t="shared" si="1134"/>
        <v>41674</v>
      </c>
      <c r="J8072" s="4">
        <f t="shared" si="1135"/>
        <v>1.4288555166975245</v>
      </c>
      <c r="K8072" s="5">
        <f t="shared" si="1136"/>
        <v>2.4288555166975243</v>
      </c>
      <c r="L8072" s="4" t="str">
        <f t="shared" si="1137"/>
        <v>Over Budget</v>
      </c>
      <c r="M8072">
        <f t="shared" si="1138"/>
        <v>2021</v>
      </c>
      <c r="N8072">
        <f t="shared" si="1139"/>
        <v>12</v>
      </c>
      <c r="O8072" t="str">
        <f t="shared" si="1140"/>
        <v>Dec</v>
      </c>
      <c r="P8072" t="str">
        <f t="shared" si="1141"/>
        <v>Q4</v>
      </c>
      <c r="Q8072" t="str">
        <f t="shared" si="1142"/>
        <v>2021-12</v>
      </c>
    </row>
    <row r="8073" spans="1:17" x14ac:dyDescent="0.35">
      <c r="A8073" s="2">
        <v>44746</v>
      </c>
      <c r="B8073" t="s">
        <v>41</v>
      </c>
      <c r="C8073" t="s">
        <v>34</v>
      </c>
      <c r="D8073" t="s">
        <v>39</v>
      </c>
      <c r="E8073" s="3">
        <v>147235</v>
      </c>
      <c r="F8073" s="3">
        <v>49336</v>
      </c>
      <c r="G8073" t="s">
        <v>32</v>
      </c>
      <c r="H8073" s="3" t="s">
        <v>8103</v>
      </c>
      <c r="I8073" s="3">
        <f t="shared" si="1134"/>
        <v>-97899</v>
      </c>
      <c r="J8073" s="4">
        <f t="shared" si="1135"/>
        <v>-0.66491662987740685</v>
      </c>
      <c r="K8073" s="5">
        <f t="shared" si="1136"/>
        <v>0.33508337012259315</v>
      </c>
      <c r="L8073" s="4" t="str">
        <f t="shared" si="1137"/>
        <v>Under Budget</v>
      </c>
      <c r="M8073">
        <f t="shared" si="1138"/>
        <v>2022</v>
      </c>
      <c r="N8073">
        <f t="shared" si="1139"/>
        <v>7</v>
      </c>
      <c r="O8073" t="str">
        <f t="shared" si="1140"/>
        <v>Jul</v>
      </c>
      <c r="P8073" t="str">
        <f t="shared" si="1141"/>
        <v>Q3</v>
      </c>
      <c r="Q8073" t="str">
        <f t="shared" si="1142"/>
        <v>2022-07</v>
      </c>
    </row>
    <row r="8074" spans="1:17" x14ac:dyDescent="0.35">
      <c r="A8074" s="2">
        <v>45016</v>
      </c>
      <c r="B8074" t="s">
        <v>41</v>
      </c>
      <c r="C8074" t="s">
        <v>43</v>
      </c>
      <c r="D8074" t="s">
        <v>20</v>
      </c>
      <c r="E8074" s="3">
        <v>97059</v>
      </c>
      <c r="F8074" s="3">
        <v>162282</v>
      </c>
      <c r="G8074" t="s">
        <v>32</v>
      </c>
      <c r="H8074" s="3" t="s">
        <v>8104</v>
      </c>
      <c r="I8074" s="3">
        <f t="shared" si="1134"/>
        <v>65223</v>
      </c>
      <c r="J8074" s="4">
        <f t="shared" si="1135"/>
        <v>0.67199332364850251</v>
      </c>
      <c r="K8074" s="5">
        <f t="shared" si="1136"/>
        <v>1.6719933236485025</v>
      </c>
      <c r="L8074" s="4" t="str">
        <f t="shared" si="1137"/>
        <v>Over Budget</v>
      </c>
      <c r="M8074">
        <f t="shared" si="1138"/>
        <v>2023</v>
      </c>
      <c r="N8074">
        <f t="shared" si="1139"/>
        <v>3</v>
      </c>
      <c r="O8074" t="str">
        <f t="shared" si="1140"/>
        <v>Mar</v>
      </c>
      <c r="P8074" t="str">
        <f t="shared" si="1141"/>
        <v>Q1</v>
      </c>
      <c r="Q8074" t="str">
        <f t="shared" si="1142"/>
        <v>2023-03</v>
      </c>
    </row>
    <row r="8075" spans="1:17" x14ac:dyDescent="0.35">
      <c r="A8075" s="2">
        <v>44737</v>
      </c>
      <c r="B8075" t="s">
        <v>55</v>
      </c>
      <c r="C8075" t="s">
        <v>23</v>
      </c>
      <c r="D8075" t="s">
        <v>20</v>
      </c>
      <c r="E8075" s="3">
        <v>84006</v>
      </c>
      <c r="F8075" s="3">
        <v>41026</v>
      </c>
      <c r="G8075" t="s">
        <v>21</v>
      </c>
      <c r="H8075" s="3" t="s">
        <v>8105</v>
      </c>
      <c r="I8075" s="3">
        <f t="shared" si="1134"/>
        <v>-42980</v>
      </c>
      <c r="J8075" s="4">
        <f t="shared" si="1135"/>
        <v>-0.51163012165797683</v>
      </c>
      <c r="K8075" s="5">
        <f t="shared" si="1136"/>
        <v>0.48836987834202317</v>
      </c>
      <c r="L8075" s="4" t="str">
        <f t="shared" si="1137"/>
        <v>Under Budget</v>
      </c>
      <c r="M8075">
        <f t="shared" si="1138"/>
        <v>2022</v>
      </c>
      <c r="N8075">
        <f t="shared" si="1139"/>
        <v>6</v>
      </c>
      <c r="O8075" t="str">
        <f t="shared" si="1140"/>
        <v>Jun</v>
      </c>
      <c r="P8075" t="str">
        <f t="shared" si="1141"/>
        <v>Q2</v>
      </c>
      <c r="Q8075" t="str">
        <f t="shared" si="1142"/>
        <v>2022-06</v>
      </c>
    </row>
    <row r="8076" spans="1:17" x14ac:dyDescent="0.35">
      <c r="A8076" s="2">
        <v>44340</v>
      </c>
      <c r="B8076" t="s">
        <v>37</v>
      </c>
      <c r="C8076" t="s">
        <v>43</v>
      </c>
      <c r="D8076" t="s">
        <v>39</v>
      </c>
      <c r="E8076" s="3">
        <v>119438</v>
      </c>
      <c r="F8076" s="3">
        <v>141491</v>
      </c>
      <c r="G8076" t="s">
        <v>32</v>
      </c>
      <c r="H8076" s="3" t="s">
        <v>8106</v>
      </c>
      <c r="I8076" s="3">
        <f t="shared" si="1134"/>
        <v>22053</v>
      </c>
      <c r="J8076" s="4">
        <f t="shared" si="1135"/>
        <v>0.18463972939935364</v>
      </c>
      <c r="K8076" s="5">
        <f t="shared" si="1136"/>
        <v>1.1846397293993536</v>
      </c>
      <c r="L8076" s="4" t="str">
        <f t="shared" si="1137"/>
        <v>Over Budget</v>
      </c>
      <c r="M8076">
        <f t="shared" si="1138"/>
        <v>2021</v>
      </c>
      <c r="N8076">
        <f t="shared" si="1139"/>
        <v>5</v>
      </c>
      <c r="O8076" t="str">
        <f t="shared" si="1140"/>
        <v>May</v>
      </c>
      <c r="P8076" t="str">
        <f t="shared" si="1141"/>
        <v>Q2</v>
      </c>
      <c r="Q8076" t="str">
        <f t="shared" si="1142"/>
        <v>2021-05</v>
      </c>
    </row>
    <row r="8077" spans="1:17" x14ac:dyDescent="0.35">
      <c r="A8077" s="2">
        <v>44784</v>
      </c>
      <c r="B8077" t="s">
        <v>55</v>
      </c>
      <c r="C8077" t="s">
        <v>19</v>
      </c>
      <c r="D8077" t="s">
        <v>39</v>
      </c>
      <c r="E8077" s="3">
        <v>146592</v>
      </c>
      <c r="F8077" s="3">
        <v>71165</v>
      </c>
      <c r="G8077" t="s">
        <v>26</v>
      </c>
      <c r="H8077" s="3" t="s">
        <v>8107</v>
      </c>
      <c r="I8077" s="3">
        <f t="shared" si="1134"/>
        <v>-75427</v>
      </c>
      <c r="J8077" s="4">
        <f t="shared" si="1135"/>
        <v>-0.51453694608164158</v>
      </c>
      <c r="K8077" s="5">
        <f t="shared" si="1136"/>
        <v>0.48546305391835842</v>
      </c>
      <c r="L8077" s="4" t="str">
        <f t="shared" si="1137"/>
        <v>Under Budget</v>
      </c>
      <c r="M8077">
        <f t="shared" si="1138"/>
        <v>2022</v>
      </c>
      <c r="N8077">
        <f t="shared" si="1139"/>
        <v>8</v>
      </c>
      <c r="O8077" t="str">
        <f t="shared" si="1140"/>
        <v>Aug</v>
      </c>
      <c r="P8077" t="str">
        <f t="shared" si="1141"/>
        <v>Q3</v>
      </c>
      <c r="Q8077" t="str">
        <f t="shared" si="1142"/>
        <v>2022-08</v>
      </c>
    </row>
    <row r="8078" spans="1:17" x14ac:dyDescent="0.35">
      <c r="A8078" s="2">
        <v>44853</v>
      </c>
      <c r="B8078" t="s">
        <v>37</v>
      </c>
      <c r="C8078" t="s">
        <v>24</v>
      </c>
      <c r="D8078" t="s">
        <v>20</v>
      </c>
      <c r="E8078" s="3">
        <v>98841</v>
      </c>
      <c r="F8078" s="3">
        <v>99942</v>
      </c>
      <c r="G8078" t="s">
        <v>35</v>
      </c>
      <c r="H8078" s="3" t="s">
        <v>8108</v>
      </c>
      <c r="I8078" s="3">
        <f t="shared" si="1134"/>
        <v>1101</v>
      </c>
      <c r="J8078" s="4">
        <f t="shared" si="1135"/>
        <v>1.1139102194433485E-2</v>
      </c>
      <c r="K8078" s="5">
        <f t="shared" si="1136"/>
        <v>1.0111391021944336</v>
      </c>
      <c r="L8078" s="4" t="str">
        <f t="shared" si="1137"/>
        <v>Over Budget</v>
      </c>
      <c r="M8078">
        <f t="shared" si="1138"/>
        <v>2022</v>
      </c>
      <c r="N8078">
        <f t="shared" si="1139"/>
        <v>10</v>
      </c>
      <c r="O8078" t="str">
        <f t="shared" si="1140"/>
        <v>Oct</v>
      </c>
      <c r="P8078" t="str">
        <f t="shared" si="1141"/>
        <v>Q4</v>
      </c>
      <c r="Q8078" t="str">
        <f t="shared" si="1142"/>
        <v>2022-10</v>
      </c>
    </row>
    <row r="8079" spans="1:17" x14ac:dyDescent="0.35">
      <c r="A8079" s="2">
        <v>44541</v>
      </c>
      <c r="B8079" t="s">
        <v>23</v>
      </c>
      <c r="C8079" t="s">
        <v>24</v>
      </c>
      <c r="D8079" t="s">
        <v>58</v>
      </c>
      <c r="E8079" s="3">
        <v>70135</v>
      </c>
      <c r="F8079" s="3">
        <v>31359</v>
      </c>
      <c r="G8079" t="s">
        <v>26</v>
      </c>
      <c r="H8079" s="3" t="s">
        <v>8109</v>
      </c>
      <c r="I8079" s="3">
        <f t="shared" si="1134"/>
        <v>-38776</v>
      </c>
      <c r="J8079" s="4">
        <f t="shared" si="1135"/>
        <v>-0.55287659513794829</v>
      </c>
      <c r="K8079" s="5">
        <f t="shared" si="1136"/>
        <v>0.44712340486205177</v>
      </c>
      <c r="L8079" s="4" t="str">
        <f t="shared" si="1137"/>
        <v>Under Budget</v>
      </c>
      <c r="M8079">
        <f t="shared" si="1138"/>
        <v>2021</v>
      </c>
      <c r="N8079">
        <f t="shared" si="1139"/>
        <v>12</v>
      </c>
      <c r="O8079" t="str">
        <f t="shared" si="1140"/>
        <v>Dec</v>
      </c>
      <c r="P8079" t="str">
        <f t="shared" si="1141"/>
        <v>Q4</v>
      </c>
      <c r="Q8079" t="str">
        <f t="shared" si="1142"/>
        <v>2021-12</v>
      </c>
    </row>
    <row r="8080" spans="1:17" x14ac:dyDescent="0.35">
      <c r="A8080" s="2">
        <v>44892</v>
      </c>
      <c r="B8080" t="s">
        <v>23</v>
      </c>
      <c r="C8080" t="s">
        <v>23</v>
      </c>
      <c r="D8080" t="s">
        <v>58</v>
      </c>
      <c r="E8080" s="3">
        <v>110389</v>
      </c>
      <c r="F8080" s="3">
        <v>128891</v>
      </c>
      <c r="G8080" t="s">
        <v>32</v>
      </c>
      <c r="H8080" s="3" t="s">
        <v>8110</v>
      </c>
      <c r="I8080" s="3">
        <f t="shared" si="1134"/>
        <v>18502</v>
      </c>
      <c r="J8080" s="4">
        <f t="shared" si="1135"/>
        <v>0.16760727971084075</v>
      </c>
      <c r="K8080" s="5">
        <f t="shared" si="1136"/>
        <v>1.1676072797108408</v>
      </c>
      <c r="L8080" s="4" t="str">
        <f t="shared" si="1137"/>
        <v>Over Budget</v>
      </c>
      <c r="M8080">
        <f t="shared" si="1138"/>
        <v>2022</v>
      </c>
      <c r="N8080">
        <f t="shared" si="1139"/>
        <v>11</v>
      </c>
      <c r="O8080" t="str">
        <f t="shared" si="1140"/>
        <v>Nov</v>
      </c>
      <c r="P8080" t="str">
        <f t="shared" si="1141"/>
        <v>Q4</v>
      </c>
      <c r="Q8080" t="str">
        <f t="shared" si="1142"/>
        <v>2022-11</v>
      </c>
    </row>
    <row r="8081" spans="1:17" x14ac:dyDescent="0.35">
      <c r="A8081" s="2">
        <v>44464</v>
      </c>
      <c r="B8081" t="s">
        <v>28</v>
      </c>
      <c r="C8081" t="s">
        <v>34</v>
      </c>
      <c r="D8081" t="s">
        <v>58</v>
      </c>
      <c r="E8081" s="3">
        <v>64221</v>
      </c>
      <c r="F8081" s="3">
        <v>59304</v>
      </c>
      <c r="G8081" t="s">
        <v>35</v>
      </c>
      <c r="H8081" s="3" t="s">
        <v>8111</v>
      </c>
      <c r="I8081" s="3">
        <f t="shared" si="1134"/>
        <v>-4917</v>
      </c>
      <c r="J8081" s="4">
        <f t="shared" si="1135"/>
        <v>-7.6563740832437985E-2</v>
      </c>
      <c r="K8081" s="5">
        <f t="shared" si="1136"/>
        <v>0.923436259167562</v>
      </c>
      <c r="L8081" s="4" t="str">
        <f t="shared" si="1137"/>
        <v>Under Budget</v>
      </c>
      <c r="M8081">
        <f t="shared" si="1138"/>
        <v>2021</v>
      </c>
      <c r="N8081">
        <f t="shared" si="1139"/>
        <v>9</v>
      </c>
      <c r="O8081" t="str">
        <f t="shared" si="1140"/>
        <v>Sep</v>
      </c>
      <c r="P8081" t="str">
        <f t="shared" si="1141"/>
        <v>Q3</v>
      </c>
      <c r="Q8081" t="str">
        <f t="shared" si="1142"/>
        <v>2021-09</v>
      </c>
    </row>
    <row r="8082" spans="1:17" x14ac:dyDescent="0.35">
      <c r="A8082" s="2">
        <v>44365</v>
      </c>
      <c r="B8082" t="s">
        <v>41</v>
      </c>
      <c r="C8082" t="s">
        <v>24</v>
      </c>
      <c r="D8082" t="s">
        <v>25</v>
      </c>
      <c r="E8082" s="3">
        <v>89863</v>
      </c>
      <c r="F8082" s="3">
        <v>165097</v>
      </c>
      <c r="G8082" t="s">
        <v>35</v>
      </c>
      <c r="H8082" s="3" t="s">
        <v>8112</v>
      </c>
      <c r="I8082" s="3">
        <f t="shared" si="1134"/>
        <v>75234</v>
      </c>
      <c r="J8082" s="4">
        <f t="shared" si="1135"/>
        <v>0.83720774957435207</v>
      </c>
      <c r="K8082" s="5">
        <f t="shared" si="1136"/>
        <v>1.8372077495743522</v>
      </c>
      <c r="L8082" s="4" t="str">
        <f t="shared" si="1137"/>
        <v>Over Budget</v>
      </c>
      <c r="M8082">
        <f t="shared" si="1138"/>
        <v>2021</v>
      </c>
      <c r="N8082">
        <f t="shared" si="1139"/>
        <v>6</v>
      </c>
      <c r="O8082" t="str">
        <f t="shared" si="1140"/>
        <v>Jun</v>
      </c>
      <c r="P8082" t="str">
        <f t="shared" si="1141"/>
        <v>Q2</v>
      </c>
      <c r="Q8082" t="str">
        <f t="shared" si="1142"/>
        <v>2021-06</v>
      </c>
    </row>
    <row r="8083" spans="1:17" x14ac:dyDescent="0.35">
      <c r="A8083" s="2">
        <v>44229</v>
      </c>
      <c r="B8083" t="s">
        <v>28</v>
      </c>
      <c r="C8083" t="s">
        <v>43</v>
      </c>
      <c r="D8083" t="s">
        <v>20</v>
      </c>
      <c r="E8083" s="3">
        <v>126536</v>
      </c>
      <c r="F8083" s="3">
        <v>79422</v>
      </c>
      <c r="G8083" t="s">
        <v>35</v>
      </c>
      <c r="H8083" s="3" t="s">
        <v>8113</v>
      </c>
      <c r="I8083" s="3">
        <f t="shared" si="1134"/>
        <v>-47114</v>
      </c>
      <c r="J8083" s="4">
        <f t="shared" si="1135"/>
        <v>-0.37233672630713788</v>
      </c>
      <c r="K8083" s="5">
        <f t="shared" si="1136"/>
        <v>0.62766327369286212</v>
      </c>
      <c r="L8083" s="4" t="str">
        <f t="shared" si="1137"/>
        <v>Under Budget</v>
      </c>
      <c r="M8083">
        <f t="shared" si="1138"/>
        <v>2021</v>
      </c>
      <c r="N8083">
        <f t="shared" si="1139"/>
        <v>2</v>
      </c>
      <c r="O8083" t="str">
        <f t="shared" si="1140"/>
        <v>Feb</v>
      </c>
      <c r="P8083" t="str">
        <f t="shared" si="1141"/>
        <v>Q1</v>
      </c>
      <c r="Q8083" t="str">
        <f t="shared" si="1142"/>
        <v>2021-02</v>
      </c>
    </row>
    <row r="8084" spans="1:17" x14ac:dyDescent="0.35">
      <c r="A8084" s="2">
        <v>44573</v>
      </c>
      <c r="B8084" t="s">
        <v>28</v>
      </c>
      <c r="C8084" t="s">
        <v>19</v>
      </c>
      <c r="D8084" t="s">
        <v>25</v>
      </c>
      <c r="E8084" s="3">
        <v>70376</v>
      </c>
      <c r="F8084" s="3">
        <v>158573</v>
      </c>
      <c r="G8084" t="s">
        <v>35</v>
      </c>
      <c r="H8084" s="3" t="s">
        <v>8114</v>
      </c>
      <c r="I8084" s="3">
        <f t="shared" si="1134"/>
        <v>88197</v>
      </c>
      <c r="J8084" s="4">
        <f t="shared" si="1135"/>
        <v>1.2532255314311698</v>
      </c>
      <c r="K8084" s="5">
        <f t="shared" si="1136"/>
        <v>2.2532255314311698</v>
      </c>
      <c r="L8084" s="4" t="str">
        <f t="shared" si="1137"/>
        <v>Over Budget</v>
      </c>
      <c r="M8084">
        <f t="shared" si="1138"/>
        <v>2022</v>
      </c>
      <c r="N8084">
        <f t="shared" si="1139"/>
        <v>1</v>
      </c>
      <c r="O8084" t="str">
        <f t="shared" si="1140"/>
        <v>Jan</v>
      </c>
      <c r="P8084" t="str">
        <f t="shared" si="1141"/>
        <v>Q1</v>
      </c>
      <c r="Q8084" t="str">
        <f t="shared" si="1142"/>
        <v>2022-01</v>
      </c>
    </row>
    <row r="8085" spans="1:17" x14ac:dyDescent="0.35">
      <c r="A8085" s="2">
        <v>44589</v>
      </c>
      <c r="B8085" t="s">
        <v>41</v>
      </c>
      <c r="C8085" t="s">
        <v>34</v>
      </c>
      <c r="D8085" t="s">
        <v>25</v>
      </c>
      <c r="E8085" s="3">
        <v>46376</v>
      </c>
      <c r="F8085" s="3">
        <v>111043</v>
      </c>
      <c r="G8085" t="s">
        <v>21</v>
      </c>
      <c r="H8085" s="3" t="s">
        <v>8115</v>
      </c>
      <c r="I8085" s="3">
        <f t="shared" si="1134"/>
        <v>64667</v>
      </c>
      <c r="J8085" s="4">
        <f t="shared" si="1135"/>
        <v>1.3944065896153182</v>
      </c>
      <c r="K8085" s="5">
        <f t="shared" si="1136"/>
        <v>2.3944065896153184</v>
      </c>
      <c r="L8085" s="4" t="str">
        <f t="shared" si="1137"/>
        <v>Over Budget</v>
      </c>
      <c r="M8085">
        <f t="shared" si="1138"/>
        <v>2022</v>
      </c>
      <c r="N8085">
        <f t="shared" si="1139"/>
        <v>1</v>
      </c>
      <c r="O8085" t="str">
        <f t="shared" si="1140"/>
        <v>Jan</v>
      </c>
      <c r="P8085" t="str">
        <f t="shared" si="1141"/>
        <v>Q1</v>
      </c>
      <c r="Q8085" t="str">
        <f t="shared" si="1142"/>
        <v>2022-01</v>
      </c>
    </row>
    <row r="8086" spans="1:17" x14ac:dyDescent="0.35">
      <c r="A8086" s="2">
        <v>44685</v>
      </c>
      <c r="B8086" t="s">
        <v>28</v>
      </c>
      <c r="C8086" t="s">
        <v>34</v>
      </c>
      <c r="D8086" t="s">
        <v>20</v>
      </c>
      <c r="E8086" s="3">
        <v>88733</v>
      </c>
      <c r="F8086" s="3">
        <v>77133</v>
      </c>
      <c r="G8086" t="s">
        <v>21</v>
      </c>
      <c r="H8086" s="3" t="s">
        <v>8116</v>
      </c>
      <c r="I8086" s="3">
        <f t="shared" si="1134"/>
        <v>-11600</v>
      </c>
      <c r="J8086" s="4">
        <f t="shared" si="1135"/>
        <v>-0.13072926645103849</v>
      </c>
      <c r="K8086" s="5">
        <f t="shared" si="1136"/>
        <v>0.86927073354896145</v>
      </c>
      <c r="L8086" s="4" t="str">
        <f t="shared" si="1137"/>
        <v>Under Budget</v>
      </c>
      <c r="M8086">
        <f t="shared" si="1138"/>
        <v>2022</v>
      </c>
      <c r="N8086">
        <f t="shared" si="1139"/>
        <v>5</v>
      </c>
      <c r="O8086" t="str">
        <f t="shared" si="1140"/>
        <v>May</v>
      </c>
      <c r="P8086" t="str">
        <f t="shared" si="1141"/>
        <v>Q2</v>
      </c>
      <c r="Q8086" t="str">
        <f t="shared" si="1142"/>
        <v>2022-05</v>
      </c>
    </row>
    <row r="8087" spans="1:17" x14ac:dyDescent="0.35">
      <c r="A8087" s="2">
        <v>44918</v>
      </c>
      <c r="B8087" t="s">
        <v>18</v>
      </c>
      <c r="C8087" t="s">
        <v>34</v>
      </c>
      <c r="D8087" t="s">
        <v>25</v>
      </c>
      <c r="E8087" s="3">
        <v>55100</v>
      </c>
      <c r="F8087" s="3">
        <v>111900</v>
      </c>
      <c r="G8087" t="s">
        <v>21</v>
      </c>
      <c r="H8087" s="3" t="s">
        <v>8117</v>
      </c>
      <c r="I8087" s="3">
        <f t="shared" si="1134"/>
        <v>56800</v>
      </c>
      <c r="J8087" s="4">
        <f t="shared" si="1135"/>
        <v>1.030852994555354</v>
      </c>
      <c r="K8087" s="5">
        <f t="shared" si="1136"/>
        <v>2.030852994555354</v>
      </c>
      <c r="L8087" s="4" t="str">
        <f t="shared" si="1137"/>
        <v>Over Budget</v>
      </c>
      <c r="M8087">
        <f t="shared" si="1138"/>
        <v>2022</v>
      </c>
      <c r="N8087">
        <f t="shared" si="1139"/>
        <v>12</v>
      </c>
      <c r="O8087" t="str">
        <f t="shared" si="1140"/>
        <v>Dec</v>
      </c>
      <c r="P8087" t="str">
        <f t="shared" si="1141"/>
        <v>Q4</v>
      </c>
      <c r="Q8087" t="str">
        <f t="shared" si="1142"/>
        <v>2022-12</v>
      </c>
    </row>
    <row r="8088" spans="1:17" x14ac:dyDescent="0.35">
      <c r="A8088" s="2">
        <v>45142</v>
      </c>
      <c r="B8088" t="s">
        <v>37</v>
      </c>
      <c r="C8088" t="s">
        <v>24</v>
      </c>
      <c r="D8088" t="s">
        <v>20</v>
      </c>
      <c r="E8088" s="3">
        <v>45445</v>
      </c>
      <c r="F8088" s="3">
        <v>10314</v>
      </c>
      <c r="G8088" t="s">
        <v>35</v>
      </c>
      <c r="H8088" s="3" t="s">
        <v>8118</v>
      </c>
      <c r="I8088" s="3">
        <f t="shared" si="1134"/>
        <v>-35131</v>
      </c>
      <c r="J8088" s="4">
        <f t="shared" si="1135"/>
        <v>-0.77304433931125538</v>
      </c>
      <c r="K8088" s="5">
        <f t="shared" si="1136"/>
        <v>0.22695566068874465</v>
      </c>
      <c r="L8088" s="4" t="str">
        <f t="shared" si="1137"/>
        <v>Under Budget</v>
      </c>
      <c r="M8088">
        <f t="shared" si="1138"/>
        <v>2023</v>
      </c>
      <c r="N8088">
        <f t="shared" si="1139"/>
        <v>8</v>
      </c>
      <c r="O8088" t="str">
        <f t="shared" si="1140"/>
        <v>Aug</v>
      </c>
      <c r="P8088" t="str">
        <f t="shared" si="1141"/>
        <v>Q3</v>
      </c>
      <c r="Q8088" t="str">
        <f t="shared" si="1142"/>
        <v>2023-08</v>
      </c>
    </row>
    <row r="8089" spans="1:17" x14ac:dyDescent="0.35">
      <c r="A8089" s="2">
        <v>45249</v>
      </c>
      <c r="B8089" t="s">
        <v>55</v>
      </c>
      <c r="C8089" t="s">
        <v>29</v>
      </c>
      <c r="D8089" t="s">
        <v>30</v>
      </c>
      <c r="E8089" s="3">
        <v>75829</v>
      </c>
      <c r="F8089" s="3">
        <v>135931</v>
      </c>
      <c r="G8089" t="s">
        <v>26</v>
      </c>
      <c r="H8089" s="3" t="s">
        <v>8119</v>
      </c>
      <c r="I8089" s="3">
        <f t="shared" si="1134"/>
        <v>60102</v>
      </c>
      <c r="J8089" s="4">
        <f t="shared" si="1135"/>
        <v>0.79259913753313371</v>
      </c>
      <c r="K8089" s="5">
        <f t="shared" si="1136"/>
        <v>1.7925991375331338</v>
      </c>
      <c r="L8089" s="4" t="str">
        <f t="shared" si="1137"/>
        <v>Over Budget</v>
      </c>
      <c r="M8089">
        <f t="shared" si="1138"/>
        <v>2023</v>
      </c>
      <c r="N8089">
        <f t="shared" si="1139"/>
        <v>11</v>
      </c>
      <c r="O8089" t="str">
        <f t="shared" si="1140"/>
        <v>Nov</v>
      </c>
      <c r="P8089" t="str">
        <f t="shared" si="1141"/>
        <v>Q4</v>
      </c>
      <c r="Q8089" t="str">
        <f t="shared" si="1142"/>
        <v>2023-11</v>
      </c>
    </row>
    <row r="8090" spans="1:17" x14ac:dyDescent="0.35">
      <c r="A8090" s="2">
        <v>44235</v>
      </c>
      <c r="B8090" t="s">
        <v>41</v>
      </c>
      <c r="C8090" t="s">
        <v>34</v>
      </c>
      <c r="D8090" t="s">
        <v>30</v>
      </c>
      <c r="E8090" s="3">
        <v>127884</v>
      </c>
      <c r="F8090" s="3">
        <v>140629</v>
      </c>
      <c r="G8090" t="s">
        <v>32</v>
      </c>
      <c r="H8090" s="3" t="s">
        <v>8120</v>
      </c>
      <c r="I8090" s="3">
        <f t="shared" si="1134"/>
        <v>12745</v>
      </c>
      <c r="J8090" s="4">
        <f t="shared" si="1135"/>
        <v>9.9660629945888465E-2</v>
      </c>
      <c r="K8090" s="5">
        <f t="shared" si="1136"/>
        <v>1.0996606299458884</v>
      </c>
      <c r="L8090" s="4" t="str">
        <f t="shared" si="1137"/>
        <v>Over Budget</v>
      </c>
      <c r="M8090">
        <f t="shared" si="1138"/>
        <v>2021</v>
      </c>
      <c r="N8090">
        <f t="shared" si="1139"/>
        <v>2</v>
      </c>
      <c r="O8090" t="str">
        <f t="shared" si="1140"/>
        <v>Feb</v>
      </c>
      <c r="P8090" t="str">
        <f t="shared" si="1141"/>
        <v>Q1</v>
      </c>
      <c r="Q8090" t="str">
        <f t="shared" si="1142"/>
        <v>2021-02</v>
      </c>
    </row>
    <row r="8091" spans="1:17" x14ac:dyDescent="0.35">
      <c r="A8091" s="2">
        <v>45237</v>
      </c>
      <c r="B8091" t="s">
        <v>18</v>
      </c>
      <c r="C8091" t="s">
        <v>23</v>
      </c>
      <c r="D8091" t="s">
        <v>20</v>
      </c>
      <c r="E8091" s="3">
        <v>106599</v>
      </c>
      <c r="F8091" s="3">
        <v>105385</v>
      </c>
      <c r="G8091" t="s">
        <v>21</v>
      </c>
      <c r="H8091" s="3" t="s">
        <v>8121</v>
      </c>
      <c r="I8091" s="3">
        <f t="shared" si="1134"/>
        <v>-1214</v>
      </c>
      <c r="J8091" s="4">
        <f t="shared" si="1135"/>
        <v>-1.1388474563551253E-2</v>
      </c>
      <c r="K8091" s="5">
        <f t="shared" si="1136"/>
        <v>0.9886115254364487</v>
      </c>
      <c r="L8091" s="4" t="str">
        <f t="shared" si="1137"/>
        <v>Under Budget</v>
      </c>
      <c r="M8091">
        <f t="shared" si="1138"/>
        <v>2023</v>
      </c>
      <c r="N8091">
        <f t="shared" si="1139"/>
        <v>11</v>
      </c>
      <c r="O8091" t="str">
        <f t="shared" si="1140"/>
        <v>Nov</v>
      </c>
      <c r="P8091" t="str">
        <f t="shared" si="1141"/>
        <v>Q4</v>
      </c>
      <c r="Q8091" t="str">
        <f t="shared" si="1142"/>
        <v>2023-11</v>
      </c>
    </row>
    <row r="8092" spans="1:17" x14ac:dyDescent="0.35">
      <c r="A8092" s="2">
        <v>45276</v>
      </c>
      <c r="B8092" t="s">
        <v>23</v>
      </c>
      <c r="C8092" t="s">
        <v>43</v>
      </c>
      <c r="D8092" t="s">
        <v>20</v>
      </c>
      <c r="E8092" s="3">
        <v>70392</v>
      </c>
      <c r="F8092" s="3">
        <v>56644</v>
      </c>
      <c r="G8092" t="s">
        <v>26</v>
      </c>
      <c r="H8092" s="3" t="s">
        <v>8122</v>
      </c>
      <c r="I8092" s="3">
        <f t="shared" si="1134"/>
        <v>-13748</v>
      </c>
      <c r="J8092" s="4">
        <f t="shared" si="1135"/>
        <v>-0.19530628480509149</v>
      </c>
      <c r="K8092" s="5">
        <f t="shared" si="1136"/>
        <v>0.80469371519490851</v>
      </c>
      <c r="L8092" s="4" t="str">
        <f t="shared" si="1137"/>
        <v>Under Budget</v>
      </c>
      <c r="M8092">
        <f t="shared" si="1138"/>
        <v>2023</v>
      </c>
      <c r="N8092">
        <f t="shared" si="1139"/>
        <v>12</v>
      </c>
      <c r="O8092" t="str">
        <f t="shared" si="1140"/>
        <v>Dec</v>
      </c>
      <c r="P8092" t="str">
        <f t="shared" si="1141"/>
        <v>Q4</v>
      </c>
      <c r="Q8092" t="str">
        <f t="shared" si="1142"/>
        <v>2023-12</v>
      </c>
    </row>
    <row r="8093" spans="1:17" x14ac:dyDescent="0.35">
      <c r="A8093" s="2">
        <v>44422</v>
      </c>
      <c r="B8093" t="s">
        <v>55</v>
      </c>
      <c r="C8093" t="s">
        <v>29</v>
      </c>
      <c r="D8093" t="s">
        <v>20</v>
      </c>
      <c r="E8093" s="3">
        <v>103051</v>
      </c>
      <c r="F8093" s="3">
        <v>108020</v>
      </c>
      <c r="G8093" t="s">
        <v>21</v>
      </c>
      <c r="H8093" s="3" t="s">
        <v>8123</v>
      </c>
      <c r="I8093" s="3">
        <f t="shared" si="1134"/>
        <v>4969</v>
      </c>
      <c r="J8093" s="4">
        <f t="shared" si="1135"/>
        <v>4.8218843097107257E-2</v>
      </c>
      <c r="K8093" s="5">
        <f t="shared" si="1136"/>
        <v>1.0482188430971073</v>
      </c>
      <c r="L8093" s="4" t="str">
        <f t="shared" si="1137"/>
        <v>Over Budget</v>
      </c>
      <c r="M8093">
        <f t="shared" si="1138"/>
        <v>2021</v>
      </c>
      <c r="N8093">
        <f t="shared" si="1139"/>
        <v>8</v>
      </c>
      <c r="O8093" t="str">
        <f t="shared" si="1140"/>
        <v>Aug</v>
      </c>
      <c r="P8093" t="str">
        <f t="shared" si="1141"/>
        <v>Q3</v>
      </c>
      <c r="Q8093" t="str">
        <f t="shared" si="1142"/>
        <v>2021-08</v>
      </c>
    </row>
    <row r="8094" spans="1:17" x14ac:dyDescent="0.35">
      <c r="A8094" s="2">
        <v>44263</v>
      </c>
      <c r="B8094" t="s">
        <v>55</v>
      </c>
      <c r="C8094" t="s">
        <v>19</v>
      </c>
      <c r="D8094" t="s">
        <v>58</v>
      </c>
      <c r="E8094" s="3">
        <v>22454</v>
      </c>
      <c r="F8094" s="3">
        <v>134347</v>
      </c>
      <c r="G8094" t="s">
        <v>21</v>
      </c>
      <c r="H8094" s="3" t="s">
        <v>8124</v>
      </c>
      <c r="I8094" s="3">
        <f t="shared" si="1134"/>
        <v>111893</v>
      </c>
      <c r="J8094" s="4">
        <f t="shared" si="1135"/>
        <v>4.9832101184644157</v>
      </c>
      <c r="K8094" s="5">
        <f t="shared" si="1136"/>
        <v>5.9832101184644157</v>
      </c>
      <c r="L8094" s="4" t="str">
        <f t="shared" si="1137"/>
        <v>Over Budget</v>
      </c>
      <c r="M8094">
        <f t="shared" si="1138"/>
        <v>2021</v>
      </c>
      <c r="N8094">
        <f t="shared" si="1139"/>
        <v>3</v>
      </c>
      <c r="O8094" t="str">
        <f t="shared" si="1140"/>
        <v>Mar</v>
      </c>
      <c r="P8094" t="str">
        <f t="shared" si="1141"/>
        <v>Q1</v>
      </c>
      <c r="Q8094" t="str">
        <f t="shared" si="1142"/>
        <v>2021-03</v>
      </c>
    </row>
    <row r="8095" spans="1:17" x14ac:dyDescent="0.35">
      <c r="A8095" s="2">
        <v>45031</v>
      </c>
      <c r="B8095" t="s">
        <v>55</v>
      </c>
      <c r="C8095" t="s">
        <v>43</v>
      </c>
      <c r="D8095" t="s">
        <v>20</v>
      </c>
      <c r="E8095" s="3">
        <v>92188</v>
      </c>
      <c r="F8095" s="3">
        <v>115668</v>
      </c>
      <c r="G8095" t="s">
        <v>32</v>
      </c>
      <c r="H8095" s="3" t="s">
        <v>8125</v>
      </c>
      <c r="I8095" s="3">
        <f t="shared" si="1134"/>
        <v>23480</v>
      </c>
      <c r="J8095" s="4">
        <f t="shared" si="1135"/>
        <v>0.25469692367770208</v>
      </c>
      <c r="K8095" s="5">
        <f t="shared" si="1136"/>
        <v>1.2546969236777021</v>
      </c>
      <c r="L8095" s="4" t="str">
        <f t="shared" si="1137"/>
        <v>Over Budget</v>
      </c>
      <c r="M8095">
        <f t="shared" si="1138"/>
        <v>2023</v>
      </c>
      <c r="N8095">
        <f t="shared" si="1139"/>
        <v>4</v>
      </c>
      <c r="O8095" t="str">
        <f t="shared" si="1140"/>
        <v>Apr</v>
      </c>
      <c r="P8095" t="str">
        <f t="shared" si="1141"/>
        <v>Q2</v>
      </c>
      <c r="Q8095" t="str">
        <f t="shared" si="1142"/>
        <v>2023-04</v>
      </c>
    </row>
    <row r="8096" spans="1:17" x14ac:dyDescent="0.35">
      <c r="A8096" s="2">
        <v>45243</v>
      </c>
      <c r="B8096" t="s">
        <v>28</v>
      </c>
      <c r="C8096" t="s">
        <v>23</v>
      </c>
      <c r="D8096" t="s">
        <v>39</v>
      </c>
      <c r="E8096" s="3">
        <v>58321</v>
      </c>
      <c r="F8096" s="3">
        <v>16014</v>
      </c>
      <c r="G8096" t="s">
        <v>35</v>
      </c>
      <c r="H8096" s="3" t="s">
        <v>8126</v>
      </c>
      <c r="I8096" s="3">
        <f t="shared" si="1134"/>
        <v>-42307</v>
      </c>
      <c r="J8096" s="4">
        <f t="shared" si="1135"/>
        <v>-0.72541623086023899</v>
      </c>
      <c r="K8096" s="5">
        <f t="shared" si="1136"/>
        <v>0.27458376913976096</v>
      </c>
      <c r="L8096" s="4" t="str">
        <f t="shared" si="1137"/>
        <v>Under Budget</v>
      </c>
      <c r="M8096">
        <f t="shared" si="1138"/>
        <v>2023</v>
      </c>
      <c r="N8096">
        <f t="shared" si="1139"/>
        <v>11</v>
      </c>
      <c r="O8096" t="str">
        <f t="shared" si="1140"/>
        <v>Nov</v>
      </c>
      <c r="P8096" t="str">
        <f t="shared" si="1141"/>
        <v>Q4</v>
      </c>
      <c r="Q8096" t="str">
        <f t="shared" si="1142"/>
        <v>2023-11</v>
      </c>
    </row>
    <row r="8097" spans="1:17" x14ac:dyDescent="0.35">
      <c r="A8097" s="2">
        <v>45195</v>
      </c>
      <c r="B8097" t="s">
        <v>28</v>
      </c>
      <c r="C8097" t="s">
        <v>23</v>
      </c>
      <c r="D8097" t="s">
        <v>30</v>
      </c>
      <c r="E8097" s="3">
        <v>35723</v>
      </c>
      <c r="F8097" s="3">
        <v>59479</v>
      </c>
      <c r="G8097" t="s">
        <v>26</v>
      </c>
      <c r="H8097" s="3" t="s">
        <v>8127</v>
      </c>
      <c r="I8097" s="3">
        <f t="shared" si="1134"/>
        <v>23756</v>
      </c>
      <c r="J8097" s="4">
        <f t="shared" si="1135"/>
        <v>0.66500573859978163</v>
      </c>
      <c r="K8097" s="5">
        <f t="shared" si="1136"/>
        <v>1.6650057385997816</v>
      </c>
      <c r="L8097" s="4" t="str">
        <f t="shared" si="1137"/>
        <v>Over Budget</v>
      </c>
      <c r="M8097">
        <f t="shared" si="1138"/>
        <v>2023</v>
      </c>
      <c r="N8097">
        <f t="shared" si="1139"/>
        <v>9</v>
      </c>
      <c r="O8097" t="str">
        <f t="shared" si="1140"/>
        <v>Sep</v>
      </c>
      <c r="P8097" t="str">
        <f t="shared" si="1141"/>
        <v>Q3</v>
      </c>
      <c r="Q8097" t="str">
        <f t="shared" si="1142"/>
        <v>2023-09</v>
      </c>
    </row>
    <row r="8098" spans="1:17" x14ac:dyDescent="0.35">
      <c r="A8098" s="2">
        <v>44433</v>
      </c>
      <c r="B8098" t="s">
        <v>28</v>
      </c>
      <c r="C8098" t="s">
        <v>29</v>
      </c>
      <c r="D8098" t="s">
        <v>30</v>
      </c>
      <c r="E8098" s="3">
        <v>47945</v>
      </c>
      <c r="F8098" s="3">
        <v>37196</v>
      </c>
      <c r="G8098" t="s">
        <v>21</v>
      </c>
      <c r="H8098" s="3" t="s">
        <v>8128</v>
      </c>
      <c r="I8098" s="3">
        <f t="shared" si="1134"/>
        <v>-10749</v>
      </c>
      <c r="J8098" s="4">
        <f t="shared" si="1135"/>
        <v>-0.22419438940452602</v>
      </c>
      <c r="K8098" s="5">
        <f t="shared" si="1136"/>
        <v>0.77580561059547393</v>
      </c>
      <c r="L8098" s="4" t="str">
        <f t="shared" si="1137"/>
        <v>Under Budget</v>
      </c>
      <c r="M8098">
        <f t="shared" si="1138"/>
        <v>2021</v>
      </c>
      <c r="N8098">
        <f t="shared" si="1139"/>
        <v>8</v>
      </c>
      <c r="O8098" t="str">
        <f t="shared" si="1140"/>
        <v>Aug</v>
      </c>
      <c r="P8098" t="str">
        <f t="shared" si="1141"/>
        <v>Q3</v>
      </c>
      <c r="Q8098" t="str">
        <f t="shared" si="1142"/>
        <v>2021-08</v>
      </c>
    </row>
    <row r="8099" spans="1:17" x14ac:dyDescent="0.35">
      <c r="A8099" s="2">
        <v>45153</v>
      </c>
      <c r="B8099" t="s">
        <v>28</v>
      </c>
      <c r="C8099" t="s">
        <v>43</v>
      </c>
      <c r="D8099" t="s">
        <v>20</v>
      </c>
      <c r="E8099" s="3">
        <v>112195</v>
      </c>
      <c r="F8099" s="3">
        <v>166559</v>
      </c>
      <c r="G8099" t="s">
        <v>35</v>
      </c>
      <c r="H8099" s="3" t="s">
        <v>8129</v>
      </c>
      <c r="I8099" s="3">
        <f t="shared" si="1134"/>
        <v>54364</v>
      </c>
      <c r="J8099" s="4">
        <f t="shared" si="1135"/>
        <v>0.48454922233611125</v>
      </c>
      <c r="K8099" s="5">
        <f t="shared" si="1136"/>
        <v>1.4845492223361112</v>
      </c>
      <c r="L8099" s="4" t="str">
        <f t="shared" si="1137"/>
        <v>Over Budget</v>
      </c>
      <c r="M8099">
        <f t="shared" si="1138"/>
        <v>2023</v>
      </c>
      <c r="N8099">
        <f t="shared" si="1139"/>
        <v>8</v>
      </c>
      <c r="O8099" t="str">
        <f t="shared" si="1140"/>
        <v>Aug</v>
      </c>
      <c r="P8099" t="str">
        <f t="shared" si="1141"/>
        <v>Q3</v>
      </c>
      <c r="Q8099" t="str">
        <f t="shared" si="1142"/>
        <v>2023-08</v>
      </c>
    </row>
    <row r="8100" spans="1:17" x14ac:dyDescent="0.35">
      <c r="A8100" s="2">
        <v>45115</v>
      </c>
      <c r="B8100" t="s">
        <v>18</v>
      </c>
      <c r="C8100" t="s">
        <v>24</v>
      </c>
      <c r="D8100" t="s">
        <v>30</v>
      </c>
      <c r="E8100" s="3">
        <v>17649</v>
      </c>
      <c r="F8100" s="3">
        <v>120665</v>
      </c>
      <c r="G8100" t="s">
        <v>26</v>
      </c>
      <c r="H8100" s="3" t="s">
        <v>8130</v>
      </c>
      <c r="I8100" s="3">
        <f t="shared" si="1134"/>
        <v>103016</v>
      </c>
      <c r="J8100" s="4">
        <f t="shared" si="1135"/>
        <v>5.836931270893535</v>
      </c>
      <c r="K8100" s="5">
        <f t="shared" si="1136"/>
        <v>6.836931270893535</v>
      </c>
      <c r="L8100" s="4" t="str">
        <f t="shared" si="1137"/>
        <v>Over Budget</v>
      </c>
      <c r="M8100">
        <f t="shared" si="1138"/>
        <v>2023</v>
      </c>
      <c r="N8100">
        <f t="shared" si="1139"/>
        <v>7</v>
      </c>
      <c r="O8100" t="str">
        <f t="shared" si="1140"/>
        <v>Jul</v>
      </c>
      <c r="P8100" t="str">
        <f t="shared" si="1141"/>
        <v>Q3</v>
      </c>
      <c r="Q8100" t="str">
        <f t="shared" si="1142"/>
        <v>2023-07</v>
      </c>
    </row>
    <row r="8101" spans="1:17" x14ac:dyDescent="0.35">
      <c r="A8101" s="2">
        <v>44669</v>
      </c>
      <c r="B8101" t="s">
        <v>28</v>
      </c>
      <c r="C8101" t="s">
        <v>23</v>
      </c>
      <c r="D8101" t="s">
        <v>20</v>
      </c>
      <c r="E8101" s="3">
        <v>137219</v>
      </c>
      <c r="F8101" s="3">
        <v>62553</v>
      </c>
      <c r="G8101" t="s">
        <v>21</v>
      </c>
      <c r="H8101" s="3" t="s">
        <v>8131</v>
      </c>
      <c r="I8101" s="3">
        <f t="shared" si="1134"/>
        <v>-74666</v>
      </c>
      <c r="J8101" s="4">
        <f t="shared" si="1135"/>
        <v>-0.54413747367347087</v>
      </c>
      <c r="K8101" s="5">
        <f t="shared" si="1136"/>
        <v>0.45586252632652913</v>
      </c>
      <c r="L8101" s="4" t="str">
        <f t="shared" si="1137"/>
        <v>Under Budget</v>
      </c>
      <c r="M8101">
        <f t="shared" si="1138"/>
        <v>2022</v>
      </c>
      <c r="N8101">
        <f t="shared" si="1139"/>
        <v>4</v>
      </c>
      <c r="O8101" t="str">
        <f t="shared" si="1140"/>
        <v>Apr</v>
      </c>
      <c r="P8101" t="str">
        <f t="shared" si="1141"/>
        <v>Q2</v>
      </c>
      <c r="Q8101" t="str">
        <f t="shared" si="1142"/>
        <v>2022-04</v>
      </c>
    </row>
    <row r="8102" spans="1:17" x14ac:dyDescent="0.35">
      <c r="A8102" s="2">
        <v>44749</v>
      </c>
      <c r="B8102" t="s">
        <v>41</v>
      </c>
      <c r="C8102" t="s">
        <v>34</v>
      </c>
      <c r="D8102" t="s">
        <v>20</v>
      </c>
      <c r="E8102" s="3">
        <v>147456</v>
      </c>
      <c r="F8102" s="3">
        <v>165612</v>
      </c>
      <c r="G8102" t="s">
        <v>35</v>
      </c>
      <c r="H8102" s="3" t="s">
        <v>8132</v>
      </c>
      <c r="I8102" s="3">
        <f t="shared" si="1134"/>
        <v>18156</v>
      </c>
      <c r="J8102" s="4">
        <f t="shared" si="1135"/>
        <v>0.12312825520833333</v>
      </c>
      <c r="K8102" s="5">
        <f t="shared" si="1136"/>
        <v>1.1231282552083333</v>
      </c>
      <c r="L8102" s="4" t="str">
        <f t="shared" si="1137"/>
        <v>Over Budget</v>
      </c>
      <c r="M8102">
        <f t="shared" si="1138"/>
        <v>2022</v>
      </c>
      <c r="N8102">
        <f t="shared" si="1139"/>
        <v>7</v>
      </c>
      <c r="O8102" t="str">
        <f t="shared" si="1140"/>
        <v>Jul</v>
      </c>
      <c r="P8102" t="str">
        <f t="shared" si="1141"/>
        <v>Q3</v>
      </c>
      <c r="Q8102" t="str">
        <f t="shared" si="1142"/>
        <v>2022-07</v>
      </c>
    </row>
    <row r="8103" spans="1:17" x14ac:dyDescent="0.35">
      <c r="A8103" s="2">
        <v>44891</v>
      </c>
      <c r="B8103" t="s">
        <v>55</v>
      </c>
      <c r="C8103" t="s">
        <v>19</v>
      </c>
      <c r="D8103" t="s">
        <v>30</v>
      </c>
      <c r="E8103" s="3">
        <v>32334</v>
      </c>
      <c r="F8103" s="3">
        <v>127581</v>
      </c>
      <c r="G8103" t="s">
        <v>32</v>
      </c>
      <c r="H8103" s="3" t="s">
        <v>8133</v>
      </c>
      <c r="I8103" s="3">
        <f t="shared" si="1134"/>
        <v>95247</v>
      </c>
      <c r="J8103" s="4">
        <f t="shared" si="1135"/>
        <v>2.9457227686027094</v>
      </c>
      <c r="K8103" s="5">
        <f t="shared" si="1136"/>
        <v>3.9457227686027094</v>
      </c>
      <c r="L8103" s="4" t="str">
        <f t="shared" si="1137"/>
        <v>Over Budget</v>
      </c>
      <c r="M8103">
        <f t="shared" si="1138"/>
        <v>2022</v>
      </c>
      <c r="N8103">
        <f t="shared" si="1139"/>
        <v>11</v>
      </c>
      <c r="O8103" t="str">
        <f t="shared" si="1140"/>
        <v>Nov</v>
      </c>
      <c r="P8103" t="str">
        <f t="shared" si="1141"/>
        <v>Q4</v>
      </c>
      <c r="Q8103" t="str">
        <f t="shared" si="1142"/>
        <v>2022-11</v>
      </c>
    </row>
    <row r="8104" spans="1:17" x14ac:dyDescent="0.35">
      <c r="A8104" s="2">
        <v>44513</v>
      </c>
      <c r="B8104" t="s">
        <v>18</v>
      </c>
      <c r="C8104" t="s">
        <v>19</v>
      </c>
      <c r="D8104" t="s">
        <v>30</v>
      </c>
      <c r="E8104" s="3">
        <v>113652</v>
      </c>
      <c r="F8104" s="3">
        <v>84863</v>
      </c>
      <c r="G8104" t="s">
        <v>21</v>
      </c>
      <c r="H8104" s="3" t="s">
        <v>8134</v>
      </c>
      <c r="I8104" s="3">
        <f t="shared" si="1134"/>
        <v>-28789</v>
      </c>
      <c r="J8104" s="4">
        <f t="shared" si="1135"/>
        <v>-0.2533083447717594</v>
      </c>
      <c r="K8104" s="5">
        <f t="shared" si="1136"/>
        <v>0.74669165522824055</v>
      </c>
      <c r="L8104" s="4" t="str">
        <f t="shared" si="1137"/>
        <v>Under Budget</v>
      </c>
      <c r="M8104">
        <f t="shared" si="1138"/>
        <v>2021</v>
      </c>
      <c r="N8104">
        <f t="shared" si="1139"/>
        <v>11</v>
      </c>
      <c r="O8104" t="str">
        <f t="shared" si="1140"/>
        <v>Nov</v>
      </c>
      <c r="P8104" t="str">
        <f t="shared" si="1141"/>
        <v>Q4</v>
      </c>
      <c r="Q8104" t="str">
        <f t="shared" si="1142"/>
        <v>2021-11</v>
      </c>
    </row>
    <row r="8105" spans="1:17" x14ac:dyDescent="0.35">
      <c r="A8105" s="2">
        <v>44794</v>
      </c>
      <c r="B8105" t="s">
        <v>23</v>
      </c>
      <c r="C8105" t="s">
        <v>23</v>
      </c>
      <c r="D8105" t="s">
        <v>39</v>
      </c>
      <c r="E8105" s="3">
        <v>81107</v>
      </c>
      <c r="F8105" s="3">
        <v>153518</v>
      </c>
      <c r="G8105" t="s">
        <v>35</v>
      </c>
      <c r="H8105" s="3" t="s">
        <v>8135</v>
      </c>
      <c r="I8105" s="3">
        <f t="shared" si="1134"/>
        <v>72411</v>
      </c>
      <c r="J8105" s="4">
        <f t="shared" si="1135"/>
        <v>0.89278360684034674</v>
      </c>
      <c r="K8105" s="5">
        <f t="shared" si="1136"/>
        <v>1.8927836068403467</v>
      </c>
      <c r="L8105" s="4" t="str">
        <f t="shared" si="1137"/>
        <v>Over Budget</v>
      </c>
      <c r="M8105">
        <f t="shared" si="1138"/>
        <v>2022</v>
      </c>
      <c r="N8105">
        <f t="shared" si="1139"/>
        <v>8</v>
      </c>
      <c r="O8105" t="str">
        <f t="shared" si="1140"/>
        <v>Aug</v>
      </c>
      <c r="P8105" t="str">
        <f t="shared" si="1141"/>
        <v>Q3</v>
      </c>
      <c r="Q8105" t="str">
        <f t="shared" si="1142"/>
        <v>2022-08</v>
      </c>
    </row>
    <row r="8106" spans="1:17" x14ac:dyDescent="0.35">
      <c r="A8106" s="2">
        <v>44964</v>
      </c>
      <c r="B8106" t="s">
        <v>28</v>
      </c>
      <c r="C8106" t="s">
        <v>34</v>
      </c>
      <c r="D8106" t="s">
        <v>25</v>
      </c>
      <c r="E8106" s="3">
        <v>49842</v>
      </c>
      <c r="F8106" s="3">
        <v>163464</v>
      </c>
      <c r="G8106" t="s">
        <v>32</v>
      </c>
      <c r="H8106" s="3" t="s">
        <v>8136</v>
      </c>
      <c r="I8106" s="3">
        <f t="shared" si="1134"/>
        <v>113622</v>
      </c>
      <c r="J8106" s="4">
        <f t="shared" si="1135"/>
        <v>2.2796436740098711</v>
      </c>
      <c r="K8106" s="5">
        <f t="shared" si="1136"/>
        <v>3.2796436740098711</v>
      </c>
      <c r="L8106" s="4" t="str">
        <f t="shared" si="1137"/>
        <v>Over Budget</v>
      </c>
      <c r="M8106">
        <f t="shared" si="1138"/>
        <v>2023</v>
      </c>
      <c r="N8106">
        <f t="shared" si="1139"/>
        <v>2</v>
      </c>
      <c r="O8106" t="str">
        <f t="shared" si="1140"/>
        <v>Feb</v>
      </c>
      <c r="P8106" t="str">
        <f t="shared" si="1141"/>
        <v>Q1</v>
      </c>
      <c r="Q8106" t="str">
        <f t="shared" si="1142"/>
        <v>2023-02</v>
      </c>
    </row>
    <row r="8107" spans="1:17" x14ac:dyDescent="0.35">
      <c r="A8107" s="2">
        <v>45082</v>
      </c>
      <c r="B8107" t="s">
        <v>23</v>
      </c>
      <c r="C8107" t="s">
        <v>43</v>
      </c>
      <c r="D8107" t="s">
        <v>39</v>
      </c>
      <c r="E8107" s="3">
        <v>20694</v>
      </c>
      <c r="F8107" s="3">
        <v>81339</v>
      </c>
      <c r="G8107" t="s">
        <v>35</v>
      </c>
      <c r="H8107" s="3" t="s">
        <v>8137</v>
      </c>
      <c r="I8107" s="3">
        <f t="shared" si="1134"/>
        <v>60645</v>
      </c>
      <c r="J8107" s="4">
        <f t="shared" si="1135"/>
        <v>2.9305595824876778</v>
      </c>
      <c r="K8107" s="5">
        <f t="shared" si="1136"/>
        <v>3.9305595824876778</v>
      </c>
      <c r="L8107" s="4" t="str">
        <f t="shared" si="1137"/>
        <v>Over Budget</v>
      </c>
      <c r="M8107">
        <f t="shared" si="1138"/>
        <v>2023</v>
      </c>
      <c r="N8107">
        <f t="shared" si="1139"/>
        <v>6</v>
      </c>
      <c r="O8107" t="str">
        <f t="shared" si="1140"/>
        <v>Jun</v>
      </c>
      <c r="P8107" t="str">
        <f t="shared" si="1141"/>
        <v>Q2</v>
      </c>
      <c r="Q8107" t="str">
        <f t="shared" si="1142"/>
        <v>2023-06</v>
      </c>
    </row>
    <row r="8108" spans="1:17" x14ac:dyDescent="0.35">
      <c r="A8108" s="2">
        <v>44757</v>
      </c>
      <c r="B8108" t="s">
        <v>55</v>
      </c>
      <c r="C8108" t="s">
        <v>19</v>
      </c>
      <c r="D8108" t="s">
        <v>39</v>
      </c>
      <c r="E8108" s="3">
        <v>105193</v>
      </c>
      <c r="F8108" s="3">
        <v>150993</v>
      </c>
      <c r="G8108" t="s">
        <v>21</v>
      </c>
      <c r="H8108" s="3" t="s">
        <v>8138</v>
      </c>
      <c r="I8108" s="3">
        <f t="shared" si="1134"/>
        <v>45800</v>
      </c>
      <c r="J8108" s="4">
        <f t="shared" si="1135"/>
        <v>0.43539018756000875</v>
      </c>
      <c r="K8108" s="5">
        <f t="shared" si="1136"/>
        <v>1.4353901875600088</v>
      </c>
      <c r="L8108" s="4" t="str">
        <f t="shared" si="1137"/>
        <v>Over Budget</v>
      </c>
      <c r="M8108">
        <f t="shared" si="1138"/>
        <v>2022</v>
      </c>
      <c r="N8108">
        <f t="shared" si="1139"/>
        <v>7</v>
      </c>
      <c r="O8108" t="str">
        <f t="shared" si="1140"/>
        <v>Jul</v>
      </c>
      <c r="P8108" t="str">
        <f t="shared" si="1141"/>
        <v>Q3</v>
      </c>
      <c r="Q8108" t="str">
        <f t="shared" si="1142"/>
        <v>2022-07</v>
      </c>
    </row>
    <row r="8109" spans="1:17" x14ac:dyDescent="0.35">
      <c r="A8109" s="2">
        <v>44454</v>
      </c>
      <c r="B8109" t="s">
        <v>18</v>
      </c>
      <c r="C8109" t="s">
        <v>34</v>
      </c>
      <c r="D8109" t="s">
        <v>30</v>
      </c>
      <c r="E8109" s="3">
        <v>88367</v>
      </c>
      <c r="F8109" s="3">
        <v>164552</v>
      </c>
      <c r="G8109" t="s">
        <v>32</v>
      </c>
      <c r="H8109" s="3" t="s">
        <v>8139</v>
      </c>
      <c r="I8109" s="3">
        <f t="shared" si="1134"/>
        <v>76185</v>
      </c>
      <c r="J8109" s="4">
        <f t="shared" si="1135"/>
        <v>0.86214310772120817</v>
      </c>
      <c r="K8109" s="5">
        <f t="shared" si="1136"/>
        <v>1.8621431077212081</v>
      </c>
      <c r="L8109" s="4" t="str">
        <f t="shared" si="1137"/>
        <v>Over Budget</v>
      </c>
      <c r="M8109">
        <f t="shared" si="1138"/>
        <v>2021</v>
      </c>
      <c r="N8109">
        <f t="shared" si="1139"/>
        <v>9</v>
      </c>
      <c r="O8109" t="str">
        <f t="shared" si="1140"/>
        <v>Sep</v>
      </c>
      <c r="P8109" t="str">
        <f t="shared" si="1141"/>
        <v>Q3</v>
      </c>
      <c r="Q8109" t="str">
        <f t="shared" si="1142"/>
        <v>2021-09</v>
      </c>
    </row>
    <row r="8110" spans="1:17" x14ac:dyDescent="0.35">
      <c r="A8110" s="2">
        <v>44953</v>
      </c>
      <c r="B8110" t="s">
        <v>55</v>
      </c>
      <c r="C8110" t="s">
        <v>34</v>
      </c>
      <c r="D8110" t="s">
        <v>39</v>
      </c>
      <c r="E8110" s="3">
        <v>140071</v>
      </c>
      <c r="F8110" s="3">
        <v>144631</v>
      </c>
      <c r="G8110" t="s">
        <v>21</v>
      </c>
      <c r="H8110" s="3" t="s">
        <v>8140</v>
      </c>
      <c r="I8110" s="3">
        <f t="shared" si="1134"/>
        <v>4560</v>
      </c>
      <c r="J8110" s="4">
        <f t="shared" si="1135"/>
        <v>3.2554918577007375E-2</v>
      </c>
      <c r="K8110" s="5">
        <f t="shared" si="1136"/>
        <v>1.0325549185770073</v>
      </c>
      <c r="L8110" s="4" t="str">
        <f t="shared" si="1137"/>
        <v>Over Budget</v>
      </c>
      <c r="M8110">
        <f t="shared" si="1138"/>
        <v>2023</v>
      </c>
      <c r="N8110">
        <f t="shared" si="1139"/>
        <v>1</v>
      </c>
      <c r="O8110" t="str">
        <f t="shared" si="1140"/>
        <v>Jan</v>
      </c>
      <c r="P8110" t="str">
        <f t="shared" si="1141"/>
        <v>Q1</v>
      </c>
      <c r="Q8110" t="str">
        <f t="shared" si="1142"/>
        <v>2023-01</v>
      </c>
    </row>
    <row r="8111" spans="1:17" x14ac:dyDescent="0.35">
      <c r="A8111" s="2">
        <v>44319</v>
      </c>
      <c r="B8111" t="s">
        <v>23</v>
      </c>
      <c r="C8111" t="s">
        <v>24</v>
      </c>
      <c r="D8111" t="s">
        <v>30</v>
      </c>
      <c r="E8111" s="3">
        <v>128065</v>
      </c>
      <c r="F8111" s="3">
        <v>27583</v>
      </c>
      <c r="G8111" t="s">
        <v>35</v>
      </c>
      <c r="H8111" s="3" t="s">
        <v>8141</v>
      </c>
      <c r="I8111" s="3">
        <f t="shared" si="1134"/>
        <v>-100482</v>
      </c>
      <c r="J8111" s="4">
        <f t="shared" si="1135"/>
        <v>-0.78461718658493729</v>
      </c>
      <c r="K8111" s="5">
        <f t="shared" si="1136"/>
        <v>0.21538281341506266</v>
      </c>
      <c r="L8111" s="4" t="str">
        <f t="shared" si="1137"/>
        <v>Under Budget</v>
      </c>
      <c r="M8111">
        <f t="shared" si="1138"/>
        <v>2021</v>
      </c>
      <c r="N8111">
        <f t="shared" si="1139"/>
        <v>5</v>
      </c>
      <c r="O8111" t="str">
        <f t="shared" si="1140"/>
        <v>May</v>
      </c>
      <c r="P8111" t="str">
        <f t="shared" si="1141"/>
        <v>Q2</v>
      </c>
      <c r="Q8111" t="str">
        <f t="shared" si="1142"/>
        <v>2021-05</v>
      </c>
    </row>
    <row r="8112" spans="1:17" x14ac:dyDescent="0.35">
      <c r="A8112" s="2">
        <v>44538</v>
      </c>
      <c r="B8112" t="s">
        <v>18</v>
      </c>
      <c r="C8112" t="s">
        <v>23</v>
      </c>
      <c r="D8112" t="s">
        <v>58</v>
      </c>
      <c r="E8112" s="3">
        <v>123850</v>
      </c>
      <c r="F8112" s="3">
        <v>43109</v>
      </c>
      <c r="G8112" t="s">
        <v>35</v>
      </c>
      <c r="H8112" s="3" t="s">
        <v>8142</v>
      </c>
      <c r="I8112" s="3">
        <f t="shared" si="1134"/>
        <v>-80741</v>
      </c>
      <c r="J8112" s="4">
        <f t="shared" si="1135"/>
        <v>-0.65192571659265242</v>
      </c>
      <c r="K8112" s="5">
        <f t="shared" si="1136"/>
        <v>0.34807428340734758</v>
      </c>
      <c r="L8112" s="4" t="str">
        <f t="shared" si="1137"/>
        <v>Under Budget</v>
      </c>
      <c r="M8112">
        <f t="shared" si="1138"/>
        <v>2021</v>
      </c>
      <c r="N8112">
        <f t="shared" si="1139"/>
        <v>12</v>
      </c>
      <c r="O8112" t="str">
        <f t="shared" si="1140"/>
        <v>Dec</v>
      </c>
      <c r="P8112" t="str">
        <f t="shared" si="1141"/>
        <v>Q4</v>
      </c>
      <c r="Q8112" t="str">
        <f t="shared" si="1142"/>
        <v>2021-12</v>
      </c>
    </row>
    <row r="8113" spans="1:17" x14ac:dyDescent="0.35">
      <c r="A8113" s="2">
        <v>45279</v>
      </c>
      <c r="B8113" t="s">
        <v>37</v>
      </c>
      <c r="C8113" t="s">
        <v>34</v>
      </c>
      <c r="D8113" t="s">
        <v>20</v>
      </c>
      <c r="E8113" s="3">
        <v>91884</v>
      </c>
      <c r="F8113" s="3">
        <v>21460</v>
      </c>
      <c r="G8113" t="s">
        <v>21</v>
      </c>
      <c r="H8113" s="3" t="s">
        <v>8143</v>
      </c>
      <c r="I8113" s="3">
        <f t="shared" si="1134"/>
        <v>-70424</v>
      </c>
      <c r="J8113" s="4">
        <f t="shared" si="1135"/>
        <v>-0.76644464759914677</v>
      </c>
      <c r="K8113" s="5">
        <f t="shared" si="1136"/>
        <v>0.23355535240085326</v>
      </c>
      <c r="L8113" s="4" t="str">
        <f t="shared" si="1137"/>
        <v>Under Budget</v>
      </c>
      <c r="M8113">
        <f t="shared" si="1138"/>
        <v>2023</v>
      </c>
      <c r="N8113">
        <f t="shared" si="1139"/>
        <v>12</v>
      </c>
      <c r="O8113" t="str">
        <f t="shared" si="1140"/>
        <v>Dec</v>
      </c>
      <c r="P8113" t="str">
        <f t="shared" si="1141"/>
        <v>Q4</v>
      </c>
      <c r="Q8113" t="str">
        <f t="shared" si="1142"/>
        <v>2023-12</v>
      </c>
    </row>
    <row r="8114" spans="1:17" x14ac:dyDescent="0.35">
      <c r="A8114" s="2">
        <v>44456</v>
      </c>
      <c r="B8114" t="s">
        <v>18</v>
      </c>
      <c r="C8114" t="s">
        <v>43</v>
      </c>
      <c r="D8114" t="s">
        <v>25</v>
      </c>
      <c r="E8114" s="3">
        <v>65935</v>
      </c>
      <c r="F8114" s="3">
        <v>27782</v>
      </c>
      <c r="G8114" t="s">
        <v>21</v>
      </c>
      <c r="H8114" s="3" t="s">
        <v>8144</v>
      </c>
      <c r="I8114" s="3">
        <f t="shared" si="1134"/>
        <v>-38153</v>
      </c>
      <c r="J8114" s="4">
        <f t="shared" si="1135"/>
        <v>-0.57864563585349205</v>
      </c>
      <c r="K8114" s="5">
        <f t="shared" si="1136"/>
        <v>0.4213543641465079</v>
      </c>
      <c r="L8114" s="4" t="str">
        <f t="shared" si="1137"/>
        <v>Under Budget</v>
      </c>
      <c r="M8114">
        <f t="shared" si="1138"/>
        <v>2021</v>
      </c>
      <c r="N8114">
        <f t="shared" si="1139"/>
        <v>9</v>
      </c>
      <c r="O8114" t="str">
        <f t="shared" si="1140"/>
        <v>Sep</v>
      </c>
      <c r="P8114" t="str">
        <f t="shared" si="1141"/>
        <v>Q3</v>
      </c>
      <c r="Q8114" t="str">
        <f t="shared" si="1142"/>
        <v>2021-09</v>
      </c>
    </row>
    <row r="8115" spans="1:17" x14ac:dyDescent="0.35">
      <c r="A8115" s="2">
        <v>44291</v>
      </c>
      <c r="B8115" t="s">
        <v>28</v>
      </c>
      <c r="C8115" t="s">
        <v>19</v>
      </c>
      <c r="D8115" t="s">
        <v>58</v>
      </c>
      <c r="E8115" s="3">
        <v>26495</v>
      </c>
      <c r="F8115" s="3">
        <v>60003</v>
      </c>
      <c r="G8115" t="s">
        <v>26</v>
      </c>
      <c r="H8115" s="3" t="s">
        <v>8145</v>
      </c>
      <c r="I8115" s="3">
        <f t="shared" si="1134"/>
        <v>33508</v>
      </c>
      <c r="J8115" s="4">
        <f t="shared" si="1135"/>
        <v>1.2646914512172107</v>
      </c>
      <c r="K8115" s="5">
        <f t="shared" si="1136"/>
        <v>2.2646914512172107</v>
      </c>
      <c r="L8115" s="4" t="str">
        <f t="shared" si="1137"/>
        <v>Over Budget</v>
      </c>
      <c r="M8115">
        <f t="shared" si="1138"/>
        <v>2021</v>
      </c>
      <c r="N8115">
        <f t="shared" si="1139"/>
        <v>4</v>
      </c>
      <c r="O8115" t="str">
        <f t="shared" si="1140"/>
        <v>Apr</v>
      </c>
      <c r="P8115" t="str">
        <f t="shared" si="1141"/>
        <v>Q2</v>
      </c>
      <c r="Q8115" t="str">
        <f t="shared" si="1142"/>
        <v>2021-04</v>
      </c>
    </row>
    <row r="8116" spans="1:17" x14ac:dyDescent="0.35">
      <c r="A8116" s="2">
        <v>44237</v>
      </c>
      <c r="B8116" t="s">
        <v>23</v>
      </c>
      <c r="C8116" t="s">
        <v>24</v>
      </c>
      <c r="D8116" t="s">
        <v>20</v>
      </c>
      <c r="E8116" s="3">
        <v>86268</v>
      </c>
      <c r="F8116" s="3">
        <v>107449</v>
      </c>
      <c r="G8116" t="s">
        <v>26</v>
      </c>
      <c r="H8116" s="3" t="s">
        <v>8146</v>
      </c>
      <c r="I8116" s="3">
        <f t="shared" si="1134"/>
        <v>21181</v>
      </c>
      <c r="J8116" s="4">
        <f t="shared" si="1135"/>
        <v>0.24552557147493856</v>
      </c>
      <c r="K8116" s="5">
        <f t="shared" si="1136"/>
        <v>1.2455255714749385</v>
      </c>
      <c r="L8116" s="4" t="str">
        <f t="shared" si="1137"/>
        <v>Over Budget</v>
      </c>
      <c r="M8116">
        <f t="shared" si="1138"/>
        <v>2021</v>
      </c>
      <c r="N8116">
        <f t="shared" si="1139"/>
        <v>2</v>
      </c>
      <c r="O8116" t="str">
        <f t="shared" si="1140"/>
        <v>Feb</v>
      </c>
      <c r="P8116" t="str">
        <f t="shared" si="1141"/>
        <v>Q1</v>
      </c>
      <c r="Q8116" t="str">
        <f t="shared" si="1142"/>
        <v>2021-02</v>
      </c>
    </row>
    <row r="8117" spans="1:17" x14ac:dyDescent="0.35">
      <c r="A8117" s="2">
        <v>44450</v>
      </c>
      <c r="B8117" t="s">
        <v>55</v>
      </c>
      <c r="C8117" t="s">
        <v>43</v>
      </c>
      <c r="D8117" t="s">
        <v>20</v>
      </c>
      <c r="E8117" s="3">
        <v>133173</v>
      </c>
      <c r="F8117" s="3">
        <v>85322</v>
      </c>
      <c r="G8117" t="s">
        <v>21</v>
      </c>
      <c r="H8117" s="3" t="s">
        <v>8147</v>
      </c>
      <c r="I8117" s="3">
        <f t="shared" si="1134"/>
        <v>-47851</v>
      </c>
      <c r="J8117" s="4">
        <f t="shared" si="1135"/>
        <v>-0.3593145757773723</v>
      </c>
      <c r="K8117" s="5">
        <f t="shared" si="1136"/>
        <v>0.64068542422262775</v>
      </c>
      <c r="L8117" s="4" t="str">
        <f t="shared" si="1137"/>
        <v>Under Budget</v>
      </c>
      <c r="M8117">
        <f t="shared" si="1138"/>
        <v>2021</v>
      </c>
      <c r="N8117">
        <f t="shared" si="1139"/>
        <v>9</v>
      </c>
      <c r="O8117" t="str">
        <f t="shared" si="1140"/>
        <v>Sep</v>
      </c>
      <c r="P8117" t="str">
        <f t="shared" si="1141"/>
        <v>Q3</v>
      </c>
      <c r="Q8117" t="str">
        <f t="shared" si="1142"/>
        <v>2021-09</v>
      </c>
    </row>
    <row r="8118" spans="1:17" x14ac:dyDescent="0.35">
      <c r="A8118" s="2">
        <v>44203</v>
      </c>
      <c r="B8118" t="s">
        <v>55</v>
      </c>
      <c r="C8118" t="s">
        <v>19</v>
      </c>
      <c r="D8118" t="s">
        <v>25</v>
      </c>
      <c r="E8118" s="3">
        <v>110773</v>
      </c>
      <c r="F8118" s="3">
        <v>24767</v>
      </c>
      <c r="G8118" t="s">
        <v>35</v>
      </c>
      <c r="H8118" s="3" t="s">
        <v>8148</v>
      </c>
      <c r="I8118" s="3">
        <f t="shared" si="1134"/>
        <v>-86006</v>
      </c>
      <c r="J8118" s="4">
        <f t="shared" si="1135"/>
        <v>-0.77641663582280884</v>
      </c>
      <c r="K8118" s="5">
        <f t="shared" si="1136"/>
        <v>0.22358336417719119</v>
      </c>
      <c r="L8118" s="4" t="str">
        <f t="shared" si="1137"/>
        <v>Under Budget</v>
      </c>
      <c r="M8118">
        <f t="shared" si="1138"/>
        <v>2021</v>
      </c>
      <c r="N8118">
        <f t="shared" si="1139"/>
        <v>1</v>
      </c>
      <c r="O8118" t="str">
        <f t="shared" si="1140"/>
        <v>Jan</v>
      </c>
      <c r="P8118" t="str">
        <f t="shared" si="1141"/>
        <v>Q1</v>
      </c>
      <c r="Q8118" t="str">
        <f t="shared" si="1142"/>
        <v>2021-01</v>
      </c>
    </row>
    <row r="8119" spans="1:17" x14ac:dyDescent="0.35">
      <c r="A8119" s="2">
        <v>44924</v>
      </c>
      <c r="B8119" t="s">
        <v>55</v>
      </c>
      <c r="C8119" t="s">
        <v>23</v>
      </c>
      <c r="D8119" t="s">
        <v>39</v>
      </c>
      <c r="E8119" s="3">
        <v>106404</v>
      </c>
      <c r="F8119" s="3">
        <v>152830</v>
      </c>
      <c r="G8119" t="s">
        <v>35</v>
      </c>
      <c r="H8119" s="3" t="s">
        <v>8149</v>
      </c>
      <c r="I8119" s="3">
        <f t="shared" si="1134"/>
        <v>46426</v>
      </c>
      <c r="J8119" s="4">
        <f t="shared" si="1135"/>
        <v>0.43631818352693508</v>
      </c>
      <c r="K8119" s="5">
        <f t="shared" si="1136"/>
        <v>1.4363181835269352</v>
      </c>
      <c r="L8119" s="4" t="str">
        <f t="shared" si="1137"/>
        <v>Over Budget</v>
      </c>
      <c r="M8119">
        <f t="shared" si="1138"/>
        <v>2022</v>
      </c>
      <c r="N8119">
        <f t="shared" si="1139"/>
        <v>12</v>
      </c>
      <c r="O8119" t="str">
        <f t="shared" si="1140"/>
        <v>Dec</v>
      </c>
      <c r="P8119" t="str">
        <f t="shared" si="1141"/>
        <v>Q4</v>
      </c>
      <c r="Q8119" t="str">
        <f t="shared" si="1142"/>
        <v>2022-12</v>
      </c>
    </row>
    <row r="8120" spans="1:17" x14ac:dyDescent="0.35">
      <c r="A8120" s="2">
        <v>44265</v>
      </c>
      <c r="B8120" t="s">
        <v>41</v>
      </c>
      <c r="C8120" t="s">
        <v>43</v>
      </c>
      <c r="D8120" t="s">
        <v>20</v>
      </c>
      <c r="E8120" s="3">
        <v>126886</v>
      </c>
      <c r="F8120" s="3">
        <v>99078</v>
      </c>
      <c r="G8120" t="s">
        <v>35</v>
      </c>
      <c r="H8120" s="3" t="s">
        <v>8150</v>
      </c>
      <c r="I8120" s="3">
        <f t="shared" si="1134"/>
        <v>-27808</v>
      </c>
      <c r="J8120" s="4">
        <f t="shared" si="1135"/>
        <v>-0.21915735384518387</v>
      </c>
      <c r="K8120" s="5">
        <f t="shared" si="1136"/>
        <v>0.78084264615481613</v>
      </c>
      <c r="L8120" s="4" t="str">
        <f t="shared" si="1137"/>
        <v>Under Budget</v>
      </c>
      <c r="M8120">
        <f t="shared" si="1138"/>
        <v>2021</v>
      </c>
      <c r="N8120">
        <f t="shared" si="1139"/>
        <v>3</v>
      </c>
      <c r="O8120" t="str">
        <f t="shared" si="1140"/>
        <v>Mar</v>
      </c>
      <c r="P8120" t="str">
        <f t="shared" si="1141"/>
        <v>Q1</v>
      </c>
      <c r="Q8120" t="str">
        <f t="shared" si="1142"/>
        <v>2021-03</v>
      </c>
    </row>
    <row r="8121" spans="1:17" x14ac:dyDescent="0.35">
      <c r="A8121" s="2">
        <v>44738</v>
      </c>
      <c r="B8121" t="s">
        <v>41</v>
      </c>
      <c r="C8121" t="s">
        <v>19</v>
      </c>
      <c r="D8121" t="s">
        <v>25</v>
      </c>
      <c r="E8121" s="3">
        <v>31677</v>
      </c>
      <c r="F8121" s="3">
        <v>137217</v>
      </c>
      <c r="G8121" t="s">
        <v>26</v>
      </c>
      <c r="H8121" s="3" t="s">
        <v>8151</v>
      </c>
      <c r="I8121" s="3">
        <f t="shared" si="1134"/>
        <v>105540</v>
      </c>
      <c r="J8121" s="4">
        <f t="shared" si="1135"/>
        <v>3.3317549010322947</v>
      </c>
      <c r="K8121" s="5">
        <f t="shared" si="1136"/>
        <v>4.3317549010322951</v>
      </c>
      <c r="L8121" s="4" t="str">
        <f t="shared" si="1137"/>
        <v>Over Budget</v>
      </c>
      <c r="M8121">
        <f t="shared" si="1138"/>
        <v>2022</v>
      </c>
      <c r="N8121">
        <f t="shared" si="1139"/>
        <v>6</v>
      </c>
      <c r="O8121" t="str">
        <f t="shared" si="1140"/>
        <v>Jun</v>
      </c>
      <c r="P8121" t="str">
        <f t="shared" si="1141"/>
        <v>Q2</v>
      </c>
      <c r="Q8121" t="str">
        <f t="shared" si="1142"/>
        <v>2022-06</v>
      </c>
    </row>
    <row r="8122" spans="1:17" x14ac:dyDescent="0.35">
      <c r="A8122" s="2">
        <v>44285</v>
      </c>
      <c r="B8122" t="s">
        <v>28</v>
      </c>
      <c r="C8122" t="s">
        <v>24</v>
      </c>
      <c r="D8122" t="s">
        <v>30</v>
      </c>
      <c r="E8122" s="3">
        <v>123918</v>
      </c>
      <c r="F8122" s="3">
        <v>168585</v>
      </c>
      <c r="G8122" t="s">
        <v>35</v>
      </c>
      <c r="H8122" s="3" t="s">
        <v>8152</v>
      </c>
      <c r="I8122" s="3">
        <f t="shared" si="1134"/>
        <v>44667</v>
      </c>
      <c r="J8122" s="4">
        <f t="shared" si="1135"/>
        <v>0.36045610807146661</v>
      </c>
      <c r="K8122" s="5">
        <f t="shared" si="1136"/>
        <v>1.3604561080714666</v>
      </c>
      <c r="L8122" s="4" t="str">
        <f t="shared" si="1137"/>
        <v>Over Budget</v>
      </c>
      <c r="M8122">
        <f t="shared" si="1138"/>
        <v>2021</v>
      </c>
      <c r="N8122">
        <f t="shared" si="1139"/>
        <v>3</v>
      </c>
      <c r="O8122" t="str">
        <f t="shared" si="1140"/>
        <v>Mar</v>
      </c>
      <c r="P8122" t="str">
        <f t="shared" si="1141"/>
        <v>Q1</v>
      </c>
      <c r="Q8122" t="str">
        <f t="shared" si="1142"/>
        <v>2021-03</v>
      </c>
    </row>
    <row r="8123" spans="1:17" x14ac:dyDescent="0.35">
      <c r="A8123" s="2">
        <v>44409</v>
      </c>
      <c r="B8123" t="s">
        <v>37</v>
      </c>
      <c r="C8123" t="s">
        <v>19</v>
      </c>
      <c r="D8123" t="s">
        <v>20</v>
      </c>
      <c r="E8123" s="3">
        <v>99501</v>
      </c>
      <c r="F8123" s="3">
        <v>71056</v>
      </c>
      <c r="G8123" t="s">
        <v>26</v>
      </c>
      <c r="H8123" s="3" t="s">
        <v>8153</v>
      </c>
      <c r="I8123" s="3">
        <f t="shared" si="1134"/>
        <v>-28445</v>
      </c>
      <c r="J8123" s="4">
        <f t="shared" si="1135"/>
        <v>-0.28587652385403162</v>
      </c>
      <c r="K8123" s="5">
        <f t="shared" si="1136"/>
        <v>0.71412347614596838</v>
      </c>
      <c r="L8123" s="4" t="str">
        <f t="shared" si="1137"/>
        <v>Under Budget</v>
      </c>
      <c r="M8123">
        <f t="shared" si="1138"/>
        <v>2021</v>
      </c>
      <c r="N8123">
        <f t="shared" si="1139"/>
        <v>8</v>
      </c>
      <c r="O8123" t="str">
        <f t="shared" si="1140"/>
        <v>Aug</v>
      </c>
      <c r="P8123" t="str">
        <f t="shared" si="1141"/>
        <v>Q3</v>
      </c>
      <c r="Q8123" t="str">
        <f t="shared" si="1142"/>
        <v>2021-08</v>
      </c>
    </row>
    <row r="8124" spans="1:17" x14ac:dyDescent="0.35">
      <c r="A8124" s="2">
        <v>45030</v>
      </c>
      <c r="B8124" t="s">
        <v>41</v>
      </c>
      <c r="C8124" t="s">
        <v>34</v>
      </c>
      <c r="D8124" t="s">
        <v>20</v>
      </c>
      <c r="E8124" s="3">
        <v>86881</v>
      </c>
      <c r="F8124" s="3">
        <v>115114</v>
      </c>
      <c r="G8124" t="s">
        <v>35</v>
      </c>
      <c r="H8124" s="3" t="s">
        <v>8154</v>
      </c>
      <c r="I8124" s="3">
        <f t="shared" si="1134"/>
        <v>28233</v>
      </c>
      <c r="J8124" s="4">
        <f t="shared" si="1135"/>
        <v>0.32496172926186395</v>
      </c>
      <c r="K8124" s="5">
        <f t="shared" si="1136"/>
        <v>1.3249617292618638</v>
      </c>
      <c r="L8124" s="4" t="str">
        <f t="shared" si="1137"/>
        <v>Over Budget</v>
      </c>
      <c r="M8124">
        <f t="shared" si="1138"/>
        <v>2023</v>
      </c>
      <c r="N8124">
        <f t="shared" si="1139"/>
        <v>4</v>
      </c>
      <c r="O8124" t="str">
        <f t="shared" si="1140"/>
        <v>Apr</v>
      </c>
      <c r="P8124" t="str">
        <f t="shared" si="1141"/>
        <v>Q2</v>
      </c>
      <c r="Q8124" t="str">
        <f t="shared" si="1142"/>
        <v>2023-04</v>
      </c>
    </row>
    <row r="8125" spans="1:17" x14ac:dyDescent="0.35">
      <c r="A8125" s="2">
        <v>44462</v>
      </c>
      <c r="B8125" t="s">
        <v>18</v>
      </c>
      <c r="C8125" t="s">
        <v>24</v>
      </c>
      <c r="D8125" t="s">
        <v>39</v>
      </c>
      <c r="E8125" s="3">
        <v>48724</v>
      </c>
      <c r="F8125" s="3">
        <v>163456</v>
      </c>
      <c r="G8125" t="s">
        <v>21</v>
      </c>
      <c r="H8125" s="3" t="s">
        <v>8155</v>
      </c>
      <c r="I8125" s="3">
        <f t="shared" si="1134"/>
        <v>114732</v>
      </c>
      <c r="J8125" s="4">
        <f t="shared" si="1135"/>
        <v>2.3547327805598885</v>
      </c>
      <c r="K8125" s="5">
        <f t="shared" si="1136"/>
        <v>3.3547327805598885</v>
      </c>
      <c r="L8125" s="4" t="str">
        <f t="shared" si="1137"/>
        <v>Over Budget</v>
      </c>
      <c r="M8125">
        <f t="shared" si="1138"/>
        <v>2021</v>
      </c>
      <c r="N8125">
        <f t="shared" si="1139"/>
        <v>9</v>
      </c>
      <c r="O8125" t="str">
        <f t="shared" si="1140"/>
        <v>Sep</v>
      </c>
      <c r="P8125" t="str">
        <f t="shared" si="1141"/>
        <v>Q3</v>
      </c>
      <c r="Q8125" t="str">
        <f t="shared" si="1142"/>
        <v>2021-09</v>
      </c>
    </row>
    <row r="8126" spans="1:17" x14ac:dyDescent="0.35">
      <c r="A8126" s="2">
        <v>45108</v>
      </c>
      <c r="B8126" t="s">
        <v>23</v>
      </c>
      <c r="C8126" t="s">
        <v>43</v>
      </c>
      <c r="D8126" t="s">
        <v>39</v>
      </c>
      <c r="E8126" s="3">
        <v>85153</v>
      </c>
      <c r="F8126" s="3">
        <v>77580</v>
      </c>
      <c r="G8126" t="s">
        <v>35</v>
      </c>
      <c r="H8126" s="3" t="s">
        <v>8156</v>
      </c>
      <c r="I8126" s="3">
        <f t="shared" si="1134"/>
        <v>-7573</v>
      </c>
      <c r="J8126" s="4">
        <f t="shared" si="1135"/>
        <v>-8.893403638157199E-2</v>
      </c>
      <c r="K8126" s="5">
        <f t="shared" si="1136"/>
        <v>0.91106596361842795</v>
      </c>
      <c r="L8126" s="4" t="str">
        <f t="shared" si="1137"/>
        <v>Under Budget</v>
      </c>
      <c r="M8126">
        <f t="shared" si="1138"/>
        <v>2023</v>
      </c>
      <c r="N8126">
        <f t="shared" si="1139"/>
        <v>7</v>
      </c>
      <c r="O8126" t="str">
        <f t="shared" si="1140"/>
        <v>Jul</v>
      </c>
      <c r="P8126" t="str">
        <f t="shared" si="1141"/>
        <v>Q3</v>
      </c>
      <c r="Q8126" t="str">
        <f t="shared" si="1142"/>
        <v>2023-07</v>
      </c>
    </row>
    <row r="8127" spans="1:17" x14ac:dyDescent="0.35">
      <c r="A8127" s="2">
        <v>44489</v>
      </c>
      <c r="B8127" t="s">
        <v>28</v>
      </c>
      <c r="C8127" t="s">
        <v>29</v>
      </c>
      <c r="D8127" t="s">
        <v>30</v>
      </c>
      <c r="E8127" s="3">
        <v>78108</v>
      </c>
      <c r="F8127" s="3">
        <v>24589</v>
      </c>
      <c r="G8127" t="s">
        <v>21</v>
      </c>
      <c r="H8127" s="3" t="s">
        <v>8157</v>
      </c>
      <c r="I8127" s="3">
        <f t="shared" si="1134"/>
        <v>-53519</v>
      </c>
      <c r="J8127" s="4">
        <f t="shared" si="1135"/>
        <v>-0.68519229784401081</v>
      </c>
      <c r="K8127" s="5">
        <f t="shared" si="1136"/>
        <v>0.31480770215598913</v>
      </c>
      <c r="L8127" s="4" t="str">
        <f t="shared" si="1137"/>
        <v>Under Budget</v>
      </c>
      <c r="M8127">
        <f t="shared" si="1138"/>
        <v>2021</v>
      </c>
      <c r="N8127">
        <f t="shared" si="1139"/>
        <v>10</v>
      </c>
      <c r="O8127" t="str">
        <f t="shared" si="1140"/>
        <v>Oct</v>
      </c>
      <c r="P8127" t="str">
        <f t="shared" si="1141"/>
        <v>Q4</v>
      </c>
      <c r="Q8127" t="str">
        <f t="shared" si="1142"/>
        <v>2021-10</v>
      </c>
    </row>
    <row r="8128" spans="1:17" x14ac:dyDescent="0.35">
      <c r="A8128" s="2">
        <v>44529</v>
      </c>
      <c r="B8128" t="s">
        <v>37</v>
      </c>
      <c r="C8128" t="s">
        <v>23</v>
      </c>
      <c r="D8128" t="s">
        <v>20</v>
      </c>
      <c r="E8128" s="3">
        <v>61411</v>
      </c>
      <c r="F8128" s="3">
        <v>19984</v>
      </c>
      <c r="G8128" t="s">
        <v>21</v>
      </c>
      <c r="H8128" s="3" t="s">
        <v>8158</v>
      </c>
      <c r="I8128" s="3">
        <f t="shared" si="1134"/>
        <v>-41427</v>
      </c>
      <c r="J8128" s="4">
        <f t="shared" si="1135"/>
        <v>-0.67458598622396637</v>
      </c>
      <c r="K8128" s="5">
        <f t="shared" si="1136"/>
        <v>0.32541401377603363</v>
      </c>
      <c r="L8128" s="4" t="str">
        <f t="shared" si="1137"/>
        <v>Under Budget</v>
      </c>
      <c r="M8128">
        <f t="shared" si="1138"/>
        <v>2021</v>
      </c>
      <c r="N8128">
        <f t="shared" si="1139"/>
        <v>11</v>
      </c>
      <c r="O8128" t="str">
        <f t="shared" si="1140"/>
        <v>Nov</v>
      </c>
      <c r="P8128" t="str">
        <f t="shared" si="1141"/>
        <v>Q4</v>
      </c>
      <c r="Q8128" t="str">
        <f t="shared" si="1142"/>
        <v>2021-11</v>
      </c>
    </row>
    <row r="8129" spans="1:17" x14ac:dyDescent="0.35">
      <c r="A8129" s="2">
        <v>45201</v>
      </c>
      <c r="B8129" t="s">
        <v>18</v>
      </c>
      <c r="C8129" t="s">
        <v>24</v>
      </c>
      <c r="D8129" t="s">
        <v>39</v>
      </c>
      <c r="E8129" s="3">
        <v>114012</v>
      </c>
      <c r="F8129" s="3">
        <v>98750</v>
      </c>
      <c r="G8129" t="s">
        <v>35</v>
      </c>
      <c r="H8129" s="3" t="s">
        <v>8159</v>
      </c>
      <c r="I8129" s="3">
        <f t="shared" si="1134"/>
        <v>-15262</v>
      </c>
      <c r="J8129" s="4">
        <f t="shared" si="1135"/>
        <v>-0.1338631021296004</v>
      </c>
      <c r="K8129" s="5">
        <f t="shared" si="1136"/>
        <v>0.8661368978703996</v>
      </c>
      <c r="L8129" s="4" t="str">
        <f t="shared" si="1137"/>
        <v>Under Budget</v>
      </c>
      <c r="M8129">
        <f t="shared" si="1138"/>
        <v>2023</v>
      </c>
      <c r="N8129">
        <f t="shared" si="1139"/>
        <v>10</v>
      </c>
      <c r="O8129" t="str">
        <f t="shared" si="1140"/>
        <v>Oct</v>
      </c>
      <c r="P8129" t="str">
        <f t="shared" si="1141"/>
        <v>Q4</v>
      </c>
      <c r="Q8129" t="str">
        <f t="shared" si="1142"/>
        <v>2023-10</v>
      </c>
    </row>
    <row r="8130" spans="1:17" x14ac:dyDescent="0.35">
      <c r="A8130" s="2">
        <v>44243</v>
      </c>
      <c r="B8130" t="s">
        <v>55</v>
      </c>
      <c r="C8130" t="s">
        <v>24</v>
      </c>
      <c r="D8130" t="s">
        <v>25</v>
      </c>
      <c r="E8130" s="3">
        <v>67676</v>
      </c>
      <c r="F8130" s="3">
        <v>24447</v>
      </c>
      <c r="G8130" t="s">
        <v>26</v>
      </c>
      <c r="H8130" s="3" t="s">
        <v>8160</v>
      </c>
      <c r="I8130" s="3">
        <f t="shared" si="1134"/>
        <v>-43229</v>
      </c>
      <c r="J8130" s="4">
        <f t="shared" si="1135"/>
        <v>-0.63876411135409894</v>
      </c>
      <c r="K8130" s="5">
        <f t="shared" si="1136"/>
        <v>0.36123588864590106</v>
      </c>
      <c r="L8130" s="4" t="str">
        <f t="shared" si="1137"/>
        <v>Under Budget</v>
      </c>
      <c r="M8130">
        <f t="shared" si="1138"/>
        <v>2021</v>
      </c>
      <c r="N8130">
        <f t="shared" si="1139"/>
        <v>2</v>
      </c>
      <c r="O8130" t="str">
        <f t="shared" si="1140"/>
        <v>Feb</v>
      </c>
      <c r="P8130" t="str">
        <f t="shared" si="1141"/>
        <v>Q1</v>
      </c>
      <c r="Q8130" t="str">
        <f t="shared" si="1142"/>
        <v>2021-02</v>
      </c>
    </row>
    <row r="8131" spans="1:17" x14ac:dyDescent="0.35">
      <c r="A8131" s="2">
        <v>44818</v>
      </c>
      <c r="B8131" t="s">
        <v>41</v>
      </c>
      <c r="C8131" t="s">
        <v>24</v>
      </c>
      <c r="D8131" t="s">
        <v>20</v>
      </c>
      <c r="E8131" s="3">
        <v>40182</v>
      </c>
      <c r="F8131" s="3">
        <v>133968</v>
      </c>
      <c r="G8131" t="s">
        <v>26</v>
      </c>
      <c r="H8131" s="3" t="s">
        <v>8161</v>
      </c>
      <c r="I8131" s="3">
        <f t="shared" si="1134"/>
        <v>93786</v>
      </c>
      <c r="J8131" s="4">
        <f t="shared" si="1135"/>
        <v>2.3340301627594444</v>
      </c>
      <c r="K8131" s="5">
        <f t="shared" si="1136"/>
        <v>3.3340301627594444</v>
      </c>
      <c r="L8131" s="4" t="str">
        <f t="shared" si="1137"/>
        <v>Over Budget</v>
      </c>
      <c r="M8131">
        <f t="shared" si="1138"/>
        <v>2022</v>
      </c>
      <c r="N8131">
        <f t="shared" si="1139"/>
        <v>9</v>
      </c>
      <c r="O8131" t="str">
        <f t="shared" si="1140"/>
        <v>Sep</v>
      </c>
      <c r="P8131" t="str">
        <f t="shared" si="1141"/>
        <v>Q3</v>
      </c>
      <c r="Q8131" t="str">
        <f t="shared" si="1142"/>
        <v>2022-09</v>
      </c>
    </row>
    <row r="8132" spans="1:17" x14ac:dyDescent="0.35">
      <c r="A8132" s="2">
        <v>44623</v>
      </c>
      <c r="B8132" t="s">
        <v>18</v>
      </c>
      <c r="C8132" t="s">
        <v>19</v>
      </c>
      <c r="D8132" t="s">
        <v>25</v>
      </c>
      <c r="E8132" s="3">
        <v>93042</v>
      </c>
      <c r="F8132" s="3">
        <v>27560</v>
      </c>
      <c r="G8132" t="s">
        <v>26</v>
      </c>
      <c r="H8132" s="3" t="s">
        <v>8162</v>
      </c>
      <c r="I8132" s="3">
        <f t="shared" si="1134"/>
        <v>-65482</v>
      </c>
      <c r="J8132" s="4">
        <f t="shared" si="1135"/>
        <v>-0.70378968637819483</v>
      </c>
      <c r="K8132" s="5">
        <f t="shared" si="1136"/>
        <v>0.29621031362180522</v>
      </c>
      <c r="L8132" s="4" t="str">
        <f t="shared" si="1137"/>
        <v>Under Budget</v>
      </c>
      <c r="M8132">
        <f t="shared" si="1138"/>
        <v>2022</v>
      </c>
      <c r="N8132">
        <f t="shared" si="1139"/>
        <v>3</v>
      </c>
      <c r="O8132" t="str">
        <f t="shared" si="1140"/>
        <v>Mar</v>
      </c>
      <c r="P8132" t="str">
        <f t="shared" si="1141"/>
        <v>Q1</v>
      </c>
      <c r="Q8132" t="str">
        <f t="shared" si="1142"/>
        <v>2022-03</v>
      </c>
    </row>
    <row r="8133" spans="1:17" x14ac:dyDescent="0.35">
      <c r="A8133" s="2">
        <v>44406</v>
      </c>
      <c r="B8133" t="s">
        <v>37</v>
      </c>
      <c r="C8133" t="s">
        <v>34</v>
      </c>
      <c r="D8133" t="s">
        <v>58</v>
      </c>
      <c r="E8133" s="3">
        <v>11957</v>
      </c>
      <c r="F8133" s="3">
        <v>110109</v>
      </c>
      <c r="G8133" t="s">
        <v>35</v>
      </c>
      <c r="H8133" s="3" t="s">
        <v>8163</v>
      </c>
      <c r="I8133" s="3">
        <f t="shared" ref="I8133:I8196" si="1143">F8133-E8133</f>
        <v>98152</v>
      </c>
      <c r="J8133" s="4">
        <f t="shared" ref="J8133:J8196" si="1144">IFERROR(I8133/E8133,0)</f>
        <v>8.2087480137158142</v>
      </c>
      <c r="K8133" s="5">
        <f t="shared" ref="K8133:K8196" si="1145">IFERROR(F8133/E8133,0)</f>
        <v>9.2087480137158142</v>
      </c>
      <c r="L8133" s="4" t="str">
        <f t="shared" ref="L8133:L8196" si="1146">IF(I8133&gt;0,"Over Budget",IF(I8133&lt;0,"Under Budget","On Budget"))</f>
        <v>Over Budget</v>
      </c>
      <c r="M8133">
        <f t="shared" ref="M8133:M8196" si="1147">YEAR(A8133)</f>
        <v>2021</v>
      </c>
      <c r="N8133">
        <f t="shared" ref="N8133:N8196" si="1148">MONTH(A8133)</f>
        <v>7</v>
      </c>
      <c r="O8133" t="str">
        <f t="shared" ref="O8133:O8196" si="1149">TEXT(A8133,"mmm")</f>
        <v>Jul</v>
      </c>
      <c r="P8133" t="str">
        <f t="shared" ref="P8133:P8196" si="1150">"Q"&amp;ROUNDUP(MONTH(A8133)/3,0)</f>
        <v>Q3</v>
      </c>
      <c r="Q8133" t="str">
        <f t="shared" ref="Q8133:Q8196" si="1151">TEXT(A8133,"yyyy-mm")</f>
        <v>2021-07</v>
      </c>
    </row>
    <row r="8134" spans="1:17" x14ac:dyDescent="0.35">
      <c r="A8134" s="2">
        <v>45084</v>
      </c>
      <c r="B8134" t="s">
        <v>28</v>
      </c>
      <c r="C8134" t="s">
        <v>29</v>
      </c>
      <c r="D8134" t="s">
        <v>30</v>
      </c>
      <c r="E8134" s="3">
        <v>56009</v>
      </c>
      <c r="F8134" s="3">
        <v>12323</v>
      </c>
      <c r="G8134" t="s">
        <v>21</v>
      </c>
      <c r="H8134" s="3" t="s">
        <v>8164</v>
      </c>
      <c r="I8134" s="3">
        <f t="shared" si="1143"/>
        <v>-43686</v>
      </c>
      <c r="J8134" s="4">
        <f t="shared" si="1144"/>
        <v>-0.77998178864111123</v>
      </c>
      <c r="K8134" s="5">
        <f t="shared" si="1145"/>
        <v>0.22001821135888874</v>
      </c>
      <c r="L8134" s="4" t="str">
        <f t="shared" si="1146"/>
        <v>Under Budget</v>
      </c>
      <c r="M8134">
        <f t="shared" si="1147"/>
        <v>2023</v>
      </c>
      <c r="N8134">
        <f t="shared" si="1148"/>
        <v>6</v>
      </c>
      <c r="O8134" t="str">
        <f t="shared" si="1149"/>
        <v>Jun</v>
      </c>
      <c r="P8134" t="str">
        <f t="shared" si="1150"/>
        <v>Q2</v>
      </c>
      <c r="Q8134" t="str">
        <f t="shared" si="1151"/>
        <v>2023-06</v>
      </c>
    </row>
    <row r="8135" spans="1:17" x14ac:dyDescent="0.35">
      <c r="A8135" s="2">
        <v>44350</v>
      </c>
      <c r="B8135" t="s">
        <v>18</v>
      </c>
      <c r="C8135" t="s">
        <v>23</v>
      </c>
      <c r="D8135" t="s">
        <v>39</v>
      </c>
      <c r="E8135" s="3">
        <v>67803</v>
      </c>
      <c r="F8135" s="3">
        <v>94717</v>
      </c>
      <c r="G8135" t="s">
        <v>26</v>
      </c>
      <c r="H8135" s="3" t="s">
        <v>8165</v>
      </c>
      <c r="I8135" s="3">
        <f t="shared" si="1143"/>
        <v>26914</v>
      </c>
      <c r="J8135" s="4">
        <f t="shared" si="1144"/>
        <v>0.39694408801970416</v>
      </c>
      <c r="K8135" s="5">
        <f t="shared" si="1145"/>
        <v>1.3969440880197042</v>
      </c>
      <c r="L8135" s="4" t="str">
        <f t="shared" si="1146"/>
        <v>Over Budget</v>
      </c>
      <c r="M8135">
        <f t="shared" si="1147"/>
        <v>2021</v>
      </c>
      <c r="N8135">
        <f t="shared" si="1148"/>
        <v>6</v>
      </c>
      <c r="O8135" t="str">
        <f t="shared" si="1149"/>
        <v>Jun</v>
      </c>
      <c r="P8135" t="str">
        <f t="shared" si="1150"/>
        <v>Q2</v>
      </c>
      <c r="Q8135" t="str">
        <f t="shared" si="1151"/>
        <v>2021-06</v>
      </c>
    </row>
    <row r="8136" spans="1:17" x14ac:dyDescent="0.35">
      <c r="A8136" s="2">
        <v>44611</v>
      </c>
      <c r="B8136" t="s">
        <v>28</v>
      </c>
      <c r="C8136" t="s">
        <v>23</v>
      </c>
      <c r="D8136" t="s">
        <v>58</v>
      </c>
      <c r="E8136" s="3">
        <v>98618</v>
      </c>
      <c r="F8136" s="3">
        <v>12023</v>
      </c>
      <c r="G8136" t="s">
        <v>26</v>
      </c>
      <c r="H8136" s="3" t="s">
        <v>8166</v>
      </c>
      <c r="I8136" s="3">
        <f t="shared" si="1143"/>
        <v>-86595</v>
      </c>
      <c r="J8136" s="4">
        <f t="shared" si="1144"/>
        <v>-0.8780851365876412</v>
      </c>
      <c r="K8136" s="5">
        <f t="shared" si="1145"/>
        <v>0.1219148634123588</v>
      </c>
      <c r="L8136" s="4" t="str">
        <f t="shared" si="1146"/>
        <v>Under Budget</v>
      </c>
      <c r="M8136">
        <f t="shared" si="1147"/>
        <v>2022</v>
      </c>
      <c r="N8136">
        <f t="shared" si="1148"/>
        <v>2</v>
      </c>
      <c r="O8136" t="str">
        <f t="shared" si="1149"/>
        <v>Feb</v>
      </c>
      <c r="P8136" t="str">
        <f t="shared" si="1150"/>
        <v>Q1</v>
      </c>
      <c r="Q8136" t="str">
        <f t="shared" si="1151"/>
        <v>2022-02</v>
      </c>
    </row>
    <row r="8137" spans="1:17" x14ac:dyDescent="0.35">
      <c r="A8137" s="2">
        <v>44965</v>
      </c>
      <c r="B8137" t="s">
        <v>55</v>
      </c>
      <c r="C8137" t="s">
        <v>34</v>
      </c>
      <c r="D8137" t="s">
        <v>39</v>
      </c>
      <c r="E8137" s="3">
        <v>64137</v>
      </c>
      <c r="F8137" s="3">
        <v>24778</v>
      </c>
      <c r="G8137" t="s">
        <v>32</v>
      </c>
      <c r="H8137" s="3" t="s">
        <v>8167</v>
      </c>
      <c r="I8137" s="3">
        <f t="shared" si="1143"/>
        <v>-39359</v>
      </c>
      <c r="J8137" s="4">
        <f t="shared" si="1144"/>
        <v>-0.61367073608057754</v>
      </c>
      <c r="K8137" s="5">
        <f t="shared" si="1145"/>
        <v>0.38632926391942246</v>
      </c>
      <c r="L8137" s="4" t="str">
        <f t="shared" si="1146"/>
        <v>Under Budget</v>
      </c>
      <c r="M8137">
        <f t="shared" si="1147"/>
        <v>2023</v>
      </c>
      <c r="N8137">
        <f t="shared" si="1148"/>
        <v>2</v>
      </c>
      <c r="O8137" t="str">
        <f t="shared" si="1149"/>
        <v>Feb</v>
      </c>
      <c r="P8137" t="str">
        <f t="shared" si="1150"/>
        <v>Q1</v>
      </c>
      <c r="Q8137" t="str">
        <f t="shared" si="1151"/>
        <v>2023-02</v>
      </c>
    </row>
    <row r="8138" spans="1:17" x14ac:dyDescent="0.35">
      <c r="A8138" s="2">
        <v>45179</v>
      </c>
      <c r="B8138" t="s">
        <v>37</v>
      </c>
      <c r="C8138" t="s">
        <v>19</v>
      </c>
      <c r="D8138" t="s">
        <v>58</v>
      </c>
      <c r="E8138" s="3">
        <v>65931</v>
      </c>
      <c r="F8138" s="3">
        <v>138963</v>
      </c>
      <c r="G8138" t="s">
        <v>35</v>
      </c>
      <c r="H8138" s="3" t="s">
        <v>8168</v>
      </c>
      <c r="I8138" s="3">
        <f t="shared" si="1143"/>
        <v>73032</v>
      </c>
      <c r="J8138" s="4">
        <f t="shared" si="1144"/>
        <v>1.1077035082131319</v>
      </c>
      <c r="K8138" s="5">
        <f t="shared" si="1145"/>
        <v>2.1077035082131319</v>
      </c>
      <c r="L8138" s="4" t="str">
        <f t="shared" si="1146"/>
        <v>Over Budget</v>
      </c>
      <c r="M8138">
        <f t="shared" si="1147"/>
        <v>2023</v>
      </c>
      <c r="N8138">
        <f t="shared" si="1148"/>
        <v>9</v>
      </c>
      <c r="O8138" t="str">
        <f t="shared" si="1149"/>
        <v>Sep</v>
      </c>
      <c r="P8138" t="str">
        <f t="shared" si="1150"/>
        <v>Q3</v>
      </c>
      <c r="Q8138" t="str">
        <f t="shared" si="1151"/>
        <v>2023-09</v>
      </c>
    </row>
    <row r="8139" spans="1:17" x14ac:dyDescent="0.35">
      <c r="A8139" s="2">
        <v>44775</v>
      </c>
      <c r="B8139" t="s">
        <v>37</v>
      </c>
      <c r="C8139" t="s">
        <v>19</v>
      </c>
      <c r="D8139" t="s">
        <v>39</v>
      </c>
      <c r="E8139" s="3">
        <v>133190</v>
      </c>
      <c r="F8139" s="3">
        <v>145513</v>
      </c>
      <c r="G8139" t="s">
        <v>35</v>
      </c>
      <c r="H8139" s="3" t="s">
        <v>8169</v>
      </c>
      <c r="I8139" s="3">
        <f t="shared" si="1143"/>
        <v>12323</v>
      </c>
      <c r="J8139" s="4">
        <f t="shared" si="1144"/>
        <v>9.2521961108191303E-2</v>
      </c>
      <c r="K8139" s="5">
        <f t="shared" si="1145"/>
        <v>1.0925219611081913</v>
      </c>
      <c r="L8139" s="4" t="str">
        <f t="shared" si="1146"/>
        <v>Over Budget</v>
      </c>
      <c r="M8139">
        <f t="shared" si="1147"/>
        <v>2022</v>
      </c>
      <c r="N8139">
        <f t="shared" si="1148"/>
        <v>8</v>
      </c>
      <c r="O8139" t="str">
        <f t="shared" si="1149"/>
        <v>Aug</v>
      </c>
      <c r="P8139" t="str">
        <f t="shared" si="1150"/>
        <v>Q3</v>
      </c>
      <c r="Q8139" t="str">
        <f t="shared" si="1151"/>
        <v>2022-08</v>
      </c>
    </row>
    <row r="8140" spans="1:17" x14ac:dyDescent="0.35">
      <c r="A8140" s="2">
        <v>44936</v>
      </c>
      <c r="B8140" t="s">
        <v>41</v>
      </c>
      <c r="C8140" t="s">
        <v>34</v>
      </c>
      <c r="D8140" t="s">
        <v>30</v>
      </c>
      <c r="E8140" s="3">
        <v>56637</v>
      </c>
      <c r="F8140" s="3">
        <v>95464</v>
      </c>
      <c r="G8140" t="s">
        <v>35</v>
      </c>
      <c r="H8140" s="3" t="s">
        <v>8170</v>
      </c>
      <c r="I8140" s="3">
        <f t="shared" si="1143"/>
        <v>38827</v>
      </c>
      <c r="J8140" s="4">
        <f t="shared" si="1144"/>
        <v>0.68554125395059762</v>
      </c>
      <c r="K8140" s="5">
        <f t="shared" si="1145"/>
        <v>1.6855412539505976</v>
      </c>
      <c r="L8140" s="4" t="str">
        <f t="shared" si="1146"/>
        <v>Over Budget</v>
      </c>
      <c r="M8140">
        <f t="shared" si="1147"/>
        <v>2023</v>
      </c>
      <c r="N8140">
        <f t="shared" si="1148"/>
        <v>1</v>
      </c>
      <c r="O8140" t="str">
        <f t="shared" si="1149"/>
        <v>Jan</v>
      </c>
      <c r="P8140" t="str">
        <f t="shared" si="1150"/>
        <v>Q1</v>
      </c>
      <c r="Q8140" t="str">
        <f t="shared" si="1151"/>
        <v>2023-01</v>
      </c>
    </row>
    <row r="8141" spans="1:17" x14ac:dyDescent="0.35">
      <c r="A8141" s="2">
        <v>44359</v>
      </c>
      <c r="B8141" t="s">
        <v>23</v>
      </c>
      <c r="C8141" t="s">
        <v>34</v>
      </c>
      <c r="D8141" t="s">
        <v>20</v>
      </c>
      <c r="E8141" s="3">
        <v>11758</v>
      </c>
      <c r="F8141" s="3">
        <v>25404</v>
      </c>
      <c r="G8141" t="s">
        <v>32</v>
      </c>
      <c r="H8141" s="3" t="s">
        <v>8171</v>
      </c>
      <c r="I8141" s="3">
        <f t="shared" si="1143"/>
        <v>13646</v>
      </c>
      <c r="J8141" s="4">
        <f t="shared" si="1144"/>
        <v>1.1605715257696887</v>
      </c>
      <c r="K8141" s="5">
        <f t="shared" si="1145"/>
        <v>2.1605715257696887</v>
      </c>
      <c r="L8141" s="4" t="str">
        <f t="shared" si="1146"/>
        <v>Over Budget</v>
      </c>
      <c r="M8141">
        <f t="shared" si="1147"/>
        <v>2021</v>
      </c>
      <c r="N8141">
        <f t="shared" si="1148"/>
        <v>6</v>
      </c>
      <c r="O8141" t="str">
        <f t="shared" si="1149"/>
        <v>Jun</v>
      </c>
      <c r="P8141" t="str">
        <f t="shared" si="1150"/>
        <v>Q2</v>
      </c>
      <c r="Q8141" t="str">
        <f t="shared" si="1151"/>
        <v>2021-06</v>
      </c>
    </row>
    <row r="8142" spans="1:17" x14ac:dyDescent="0.35">
      <c r="A8142" s="2">
        <v>45235</v>
      </c>
      <c r="B8142" t="s">
        <v>37</v>
      </c>
      <c r="C8142" t="s">
        <v>43</v>
      </c>
      <c r="D8142" t="s">
        <v>25</v>
      </c>
      <c r="E8142" s="3">
        <v>73566</v>
      </c>
      <c r="F8142" s="3">
        <v>121341</v>
      </c>
      <c r="G8142" t="s">
        <v>21</v>
      </c>
      <c r="H8142" s="3" t="s">
        <v>8172</v>
      </c>
      <c r="I8142" s="3">
        <f t="shared" si="1143"/>
        <v>47775</v>
      </c>
      <c r="J8142" s="4">
        <f t="shared" si="1144"/>
        <v>0.64941685017535278</v>
      </c>
      <c r="K8142" s="5">
        <f t="shared" si="1145"/>
        <v>1.6494168501753528</v>
      </c>
      <c r="L8142" s="4" t="str">
        <f t="shared" si="1146"/>
        <v>Over Budget</v>
      </c>
      <c r="M8142">
        <f t="shared" si="1147"/>
        <v>2023</v>
      </c>
      <c r="N8142">
        <f t="shared" si="1148"/>
        <v>11</v>
      </c>
      <c r="O8142" t="str">
        <f t="shared" si="1149"/>
        <v>Nov</v>
      </c>
      <c r="P8142" t="str">
        <f t="shared" si="1150"/>
        <v>Q4</v>
      </c>
      <c r="Q8142" t="str">
        <f t="shared" si="1151"/>
        <v>2023-11</v>
      </c>
    </row>
    <row r="8143" spans="1:17" x14ac:dyDescent="0.35">
      <c r="A8143" s="2">
        <v>44391</v>
      </c>
      <c r="B8143" t="s">
        <v>18</v>
      </c>
      <c r="C8143" t="s">
        <v>19</v>
      </c>
      <c r="D8143" t="s">
        <v>58</v>
      </c>
      <c r="E8143" s="3">
        <v>41913</v>
      </c>
      <c r="F8143" s="3">
        <v>93392</v>
      </c>
      <c r="G8143" t="s">
        <v>21</v>
      </c>
      <c r="H8143" s="3" t="s">
        <v>8173</v>
      </c>
      <c r="I8143" s="3">
        <f t="shared" si="1143"/>
        <v>51479</v>
      </c>
      <c r="J8143" s="4">
        <f t="shared" si="1144"/>
        <v>1.2282346765919883</v>
      </c>
      <c r="K8143" s="5">
        <f t="shared" si="1145"/>
        <v>2.2282346765919883</v>
      </c>
      <c r="L8143" s="4" t="str">
        <f t="shared" si="1146"/>
        <v>Over Budget</v>
      </c>
      <c r="M8143">
        <f t="shared" si="1147"/>
        <v>2021</v>
      </c>
      <c r="N8143">
        <f t="shared" si="1148"/>
        <v>7</v>
      </c>
      <c r="O8143" t="str">
        <f t="shared" si="1149"/>
        <v>Jul</v>
      </c>
      <c r="P8143" t="str">
        <f t="shared" si="1150"/>
        <v>Q3</v>
      </c>
      <c r="Q8143" t="str">
        <f t="shared" si="1151"/>
        <v>2021-07</v>
      </c>
    </row>
    <row r="8144" spans="1:17" x14ac:dyDescent="0.35">
      <c r="A8144" s="2">
        <v>44738</v>
      </c>
      <c r="B8144" t="s">
        <v>18</v>
      </c>
      <c r="C8144" t="s">
        <v>24</v>
      </c>
      <c r="D8144" t="s">
        <v>25</v>
      </c>
      <c r="E8144" s="3">
        <v>116385</v>
      </c>
      <c r="F8144" s="3">
        <v>15747</v>
      </c>
      <c r="G8144" t="s">
        <v>26</v>
      </c>
      <c r="H8144" s="3" t="s">
        <v>8174</v>
      </c>
      <c r="I8144" s="3">
        <f t="shared" si="1143"/>
        <v>-100638</v>
      </c>
      <c r="J8144" s="4">
        <f t="shared" si="1144"/>
        <v>-0.86469905915710787</v>
      </c>
      <c r="K8144" s="5">
        <f t="shared" si="1145"/>
        <v>0.13530094084289213</v>
      </c>
      <c r="L8144" s="4" t="str">
        <f t="shared" si="1146"/>
        <v>Under Budget</v>
      </c>
      <c r="M8144">
        <f t="shared" si="1147"/>
        <v>2022</v>
      </c>
      <c r="N8144">
        <f t="shared" si="1148"/>
        <v>6</v>
      </c>
      <c r="O8144" t="str">
        <f t="shared" si="1149"/>
        <v>Jun</v>
      </c>
      <c r="P8144" t="str">
        <f t="shared" si="1150"/>
        <v>Q2</v>
      </c>
      <c r="Q8144" t="str">
        <f t="shared" si="1151"/>
        <v>2022-06</v>
      </c>
    </row>
    <row r="8145" spans="1:17" x14ac:dyDescent="0.35">
      <c r="A8145" s="2">
        <v>44555</v>
      </c>
      <c r="B8145" t="s">
        <v>18</v>
      </c>
      <c r="C8145" t="s">
        <v>23</v>
      </c>
      <c r="D8145" t="s">
        <v>25</v>
      </c>
      <c r="E8145" s="3">
        <v>63569</v>
      </c>
      <c r="F8145" s="3">
        <v>168296</v>
      </c>
      <c r="G8145" t="s">
        <v>32</v>
      </c>
      <c r="H8145" s="3" t="s">
        <v>8175</v>
      </c>
      <c r="I8145" s="3">
        <f t="shared" si="1143"/>
        <v>104727</v>
      </c>
      <c r="J8145" s="4">
        <f t="shared" si="1144"/>
        <v>1.6474539476789001</v>
      </c>
      <c r="K8145" s="5">
        <f t="shared" si="1145"/>
        <v>2.6474539476789003</v>
      </c>
      <c r="L8145" s="4" t="str">
        <f t="shared" si="1146"/>
        <v>Over Budget</v>
      </c>
      <c r="M8145">
        <f t="shared" si="1147"/>
        <v>2021</v>
      </c>
      <c r="N8145">
        <f t="shared" si="1148"/>
        <v>12</v>
      </c>
      <c r="O8145" t="str">
        <f t="shared" si="1149"/>
        <v>Dec</v>
      </c>
      <c r="P8145" t="str">
        <f t="shared" si="1150"/>
        <v>Q4</v>
      </c>
      <c r="Q8145" t="str">
        <f t="shared" si="1151"/>
        <v>2021-12</v>
      </c>
    </row>
    <row r="8146" spans="1:17" x14ac:dyDescent="0.35">
      <c r="A8146" s="2">
        <v>45046</v>
      </c>
      <c r="B8146" t="s">
        <v>55</v>
      </c>
      <c r="C8146" t="s">
        <v>19</v>
      </c>
      <c r="D8146" t="s">
        <v>39</v>
      </c>
      <c r="E8146" s="3">
        <v>50584</v>
      </c>
      <c r="F8146" s="3">
        <v>144589</v>
      </c>
      <c r="G8146" t="s">
        <v>32</v>
      </c>
      <c r="H8146" s="3" t="s">
        <v>8176</v>
      </c>
      <c r="I8146" s="3">
        <f t="shared" si="1143"/>
        <v>94005</v>
      </c>
      <c r="J8146" s="4">
        <f t="shared" si="1144"/>
        <v>1.8583939585639728</v>
      </c>
      <c r="K8146" s="5">
        <f t="shared" si="1145"/>
        <v>2.8583939585639726</v>
      </c>
      <c r="L8146" s="4" t="str">
        <f t="shared" si="1146"/>
        <v>Over Budget</v>
      </c>
      <c r="M8146">
        <f t="shared" si="1147"/>
        <v>2023</v>
      </c>
      <c r="N8146">
        <f t="shared" si="1148"/>
        <v>4</v>
      </c>
      <c r="O8146" t="str">
        <f t="shared" si="1149"/>
        <v>Apr</v>
      </c>
      <c r="P8146" t="str">
        <f t="shared" si="1150"/>
        <v>Q2</v>
      </c>
      <c r="Q8146" t="str">
        <f t="shared" si="1151"/>
        <v>2023-04</v>
      </c>
    </row>
    <row r="8147" spans="1:17" x14ac:dyDescent="0.35">
      <c r="A8147" s="2">
        <v>44623</v>
      </c>
      <c r="B8147" t="s">
        <v>37</v>
      </c>
      <c r="C8147" t="s">
        <v>34</v>
      </c>
      <c r="D8147" t="s">
        <v>20</v>
      </c>
      <c r="E8147" s="3">
        <v>26482</v>
      </c>
      <c r="F8147" s="3">
        <v>152643</v>
      </c>
      <c r="G8147" t="s">
        <v>21</v>
      </c>
      <c r="H8147" s="3" t="s">
        <v>8177</v>
      </c>
      <c r="I8147" s="3">
        <f t="shared" si="1143"/>
        <v>126161</v>
      </c>
      <c r="J8147" s="4">
        <f t="shared" si="1144"/>
        <v>4.7640283966467791</v>
      </c>
      <c r="K8147" s="5">
        <f t="shared" si="1145"/>
        <v>5.7640283966467791</v>
      </c>
      <c r="L8147" s="4" t="str">
        <f t="shared" si="1146"/>
        <v>Over Budget</v>
      </c>
      <c r="M8147">
        <f t="shared" si="1147"/>
        <v>2022</v>
      </c>
      <c r="N8147">
        <f t="shared" si="1148"/>
        <v>3</v>
      </c>
      <c r="O8147" t="str">
        <f t="shared" si="1149"/>
        <v>Mar</v>
      </c>
      <c r="P8147" t="str">
        <f t="shared" si="1150"/>
        <v>Q1</v>
      </c>
      <c r="Q8147" t="str">
        <f t="shared" si="1151"/>
        <v>2022-03</v>
      </c>
    </row>
    <row r="8148" spans="1:17" x14ac:dyDescent="0.35">
      <c r="A8148" s="2">
        <v>44693</v>
      </c>
      <c r="B8148" t="s">
        <v>37</v>
      </c>
      <c r="C8148" t="s">
        <v>24</v>
      </c>
      <c r="D8148" t="s">
        <v>39</v>
      </c>
      <c r="E8148" s="3">
        <v>128337</v>
      </c>
      <c r="F8148" s="3">
        <v>104381</v>
      </c>
      <c r="G8148" t="s">
        <v>26</v>
      </c>
      <c r="H8148" s="3" t="s">
        <v>8178</v>
      </c>
      <c r="I8148" s="3">
        <f t="shared" si="1143"/>
        <v>-23956</v>
      </c>
      <c r="J8148" s="4">
        <f t="shared" si="1144"/>
        <v>-0.18666479659022731</v>
      </c>
      <c r="K8148" s="5">
        <f t="shared" si="1145"/>
        <v>0.81333520340977272</v>
      </c>
      <c r="L8148" s="4" t="str">
        <f t="shared" si="1146"/>
        <v>Under Budget</v>
      </c>
      <c r="M8148">
        <f t="shared" si="1147"/>
        <v>2022</v>
      </c>
      <c r="N8148">
        <f t="shared" si="1148"/>
        <v>5</v>
      </c>
      <c r="O8148" t="str">
        <f t="shared" si="1149"/>
        <v>May</v>
      </c>
      <c r="P8148" t="str">
        <f t="shared" si="1150"/>
        <v>Q2</v>
      </c>
      <c r="Q8148" t="str">
        <f t="shared" si="1151"/>
        <v>2022-05</v>
      </c>
    </row>
    <row r="8149" spans="1:17" x14ac:dyDescent="0.35">
      <c r="A8149" s="2">
        <v>45024</v>
      </c>
      <c r="B8149" t="s">
        <v>18</v>
      </c>
      <c r="C8149" t="s">
        <v>43</v>
      </c>
      <c r="D8149" t="s">
        <v>25</v>
      </c>
      <c r="E8149" s="3">
        <v>143229</v>
      </c>
      <c r="F8149" s="3">
        <v>112673</v>
      </c>
      <c r="G8149" t="s">
        <v>35</v>
      </c>
      <c r="H8149" s="3" t="s">
        <v>8179</v>
      </c>
      <c r="I8149" s="3">
        <f t="shared" si="1143"/>
        <v>-30556</v>
      </c>
      <c r="J8149" s="4">
        <f t="shared" si="1144"/>
        <v>-0.21333668460996028</v>
      </c>
      <c r="K8149" s="5">
        <f t="shared" si="1145"/>
        <v>0.78666331539003975</v>
      </c>
      <c r="L8149" s="4" t="str">
        <f t="shared" si="1146"/>
        <v>Under Budget</v>
      </c>
      <c r="M8149">
        <f t="shared" si="1147"/>
        <v>2023</v>
      </c>
      <c r="N8149">
        <f t="shared" si="1148"/>
        <v>4</v>
      </c>
      <c r="O8149" t="str">
        <f t="shared" si="1149"/>
        <v>Apr</v>
      </c>
      <c r="P8149" t="str">
        <f t="shared" si="1150"/>
        <v>Q2</v>
      </c>
      <c r="Q8149" t="str">
        <f t="shared" si="1151"/>
        <v>2023-04</v>
      </c>
    </row>
    <row r="8150" spans="1:17" x14ac:dyDescent="0.35">
      <c r="A8150" s="2">
        <v>44682</v>
      </c>
      <c r="B8150" t="s">
        <v>41</v>
      </c>
      <c r="C8150" t="s">
        <v>29</v>
      </c>
      <c r="D8150" t="s">
        <v>30</v>
      </c>
      <c r="E8150" s="3">
        <v>117919</v>
      </c>
      <c r="F8150" s="3">
        <v>51729</v>
      </c>
      <c r="G8150" t="s">
        <v>35</v>
      </c>
      <c r="H8150" s="3" t="s">
        <v>8180</v>
      </c>
      <c r="I8150" s="3">
        <f t="shared" si="1143"/>
        <v>-66190</v>
      </c>
      <c r="J8150" s="4">
        <f t="shared" si="1144"/>
        <v>-0.56131751456508283</v>
      </c>
      <c r="K8150" s="5">
        <f t="shared" si="1145"/>
        <v>0.43868248543491717</v>
      </c>
      <c r="L8150" s="4" t="str">
        <f t="shared" si="1146"/>
        <v>Under Budget</v>
      </c>
      <c r="M8150">
        <f t="shared" si="1147"/>
        <v>2022</v>
      </c>
      <c r="N8150">
        <f t="shared" si="1148"/>
        <v>5</v>
      </c>
      <c r="O8150" t="str">
        <f t="shared" si="1149"/>
        <v>May</v>
      </c>
      <c r="P8150" t="str">
        <f t="shared" si="1150"/>
        <v>Q2</v>
      </c>
      <c r="Q8150" t="str">
        <f t="shared" si="1151"/>
        <v>2022-05</v>
      </c>
    </row>
    <row r="8151" spans="1:17" x14ac:dyDescent="0.35">
      <c r="A8151" s="2">
        <v>44526</v>
      </c>
      <c r="B8151" t="s">
        <v>41</v>
      </c>
      <c r="C8151" t="s">
        <v>43</v>
      </c>
      <c r="D8151" t="s">
        <v>20</v>
      </c>
      <c r="E8151" s="3">
        <v>88663</v>
      </c>
      <c r="F8151" s="3">
        <v>61577</v>
      </c>
      <c r="G8151" t="s">
        <v>35</v>
      </c>
      <c r="H8151" s="3" t="s">
        <v>8181</v>
      </c>
      <c r="I8151" s="3">
        <f t="shared" si="1143"/>
        <v>-27086</v>
      </c>
      <c r="J8151" s="4">
        <f t="shared" si="1144"/>
        <v>-0.30549383621127191</v>
      </c>
      <c r="K8151" s="5">
        <f t="shared" si="1145"/>
        <v>0.69450616378872809</v>
      </c>
      <c r="L8151" s="4" t="str">
        <f t="shared" si="1146"/>
        <v>Under Budget</v>
      </c>
      <c r="M8151">
        <f t="shared" si="1147"/>
        <v>2021</v>
      </c>
      <c r="N8151">
        <f t="shared" si="1148"/>
        <v>11</v>
      </c>
      <c r="O8151" t="str">
        <f t="shared" si="1149"/>
        <v>Nov</v>
      </c>
      <c r="P8151" t="str">
        <f t="shared" si="1150"/>
        <v>Q4</v>
      </c>
      <c r="Q8151" t="str">
        <f t="shared" si="1151"/>
        <v>2021-11</v>
      </c>
    </row>
    <row r="8152" spans="1:17" x14ac:dyDescent="0.35">
      <c r="A8152" s="2">
        <v>45085</v>
      </c>
      <c r="B8152" t="s">
        <v>37</v>
      </c>
      <c r="C8152" t="s">
        <v>24</v>
      </c>
      <c r="D8152" t="s">
        <v>20</v>
      </c>
      <c r="E8152" s="3">
        <v>66064</v>
      </c>
      <c r="F8152" s="3">
        <v>19149</v>
      </c>
      <c r="G8152" t="s">
        <v>21</v>
      </c>
      <c r="H8152" s="3" t="s">
        <v>8182</v>
      </c>
      <c r="I8152" s="3">
        <f t="shared" si="1143"/>
        <v>-46915</v>
      </c>
      <c r="J8152" s="4">
        <f t="shared" si="1144"/>
        <v>-0.71014470816178255</v>
      </c>
      <c r="K8152" s="5">
        <f t="shared" si="1145"/>
        <v>0.28985529183821751</v>
      </c>
      <c r="L8152" s="4" t="str">
        <f t="shared" si="1146"/>
        <v>Under Budget</v>
      </c>
      <c r="M8152">
        <f t="shared" si="1147"/>
        <v>2023</v>
      </c>
      <c r="N8152">
        <f t="shared" si="1148"/>
        <v>6</v>
      </c>
      <c r="O8152" t="str">
        <f t="shared" si="1149"/>
        <v>Jun</v>
      </c>
      <c r="P8152" t="str">
        <f t="shared" si="1150"/>
        <v>Q2</v>
      </c>
      <c r="Q8152" t="str">
        <f t="shared" si="1151"/>
        <v>2023-06</v>
      </c>
    </row>
    <row r="8153" spans="1:17" x14ac:dyDescent="0.35">
      <c r="A8153" s="2">
        <v>45187</v>
      </c>
      <c r="B8153" t="s">
        <v>37</v>
      </c>
      <c r="C8153" t="s">
        <v>24</v>
      </c>
      <c r="D8153" t="s">
        <v>25</v>
      </c>
      <c r="E8153" s="3">
        <v>84088</v>
      </c>
      <c r="F8153" s="3">
        <v>164936</v>
      </c>
      <c r="G8153" t="s">
        <v>35</v>
      </c>
      <c r="H8153" s="3" t="s">
        <v>8183</v>
      </c>
      <c r="I8153" s="3">
        <f t="shared" si="1143"/>
        <v>80848</v>
      </c>
      <c r="J8153" s="4">
        <f t="shared" si="1144"/>
        <v>0.96146893730377703</v>
      </c>
      <c r="K8153" s="5">
        <f t="shared" si="1145"/>
        <v>1.961468937303777</v>
      </c>
      <c r="L8153" s="4" t="str">
        <f t="shared" si="1146"/>
        <v>Over Budget</v>
      </c>
      <c r="M8153">
        <f t="shared" si="1147"/>
        <v>2023</v>
      </c>
      <c r="N8153">
        <f t="shared" si="1148"/>
        <v>9</v>
      </c>
      <c r="O8153" t="str">
        <f t="shared" si="1149"/>
        <v>Sep</v>
      </c>
      <c r="P8153" t="str">
        <f t="shared" si="1150"/>
        <v>Q3</v>
      </c>
      <c r="Q8153" t="str">
        <f t="shared" si="1151"/>
        <v>2023-09</v>
      </c>
    </row>
    <row r="8154" spans="1:17" x14ac:dyDescent="0.35">
      <c r="A8154" s="2">
        <v>44455</v>
      </c>
      <c r="B8154" t="s">
        <v>28</v>
      </c>
      <c r="C8154" t="s">
        <v>34</v>
      </c>
      <c r="D8154" t="s">
        <v>39</v>
      </c>
      <c r="E8154" s="3">
        <v>92452</v>
      </c>
      <c r="F8154" s="3">
        <v>18410</v>
      </c>
      <c r="G8154" t="s">
        <v>26</v>
      </c>
      <c r="H8154" s="3" t="s">
        <v>8184</v>
      </c>
      <c r="I8154" s="3">
        <f t="shared" si="1143"/>
        <v>-74042</v>
      </c>
      <c r="J8154" s="4">
        <f t="shared" si="1144"/>
        <v>-0.80086964046207765</v>
      </c>
      <c r="K8154" s="5">
        <f t="shared" si="1145"/>
        <v>0.19913035953792238</v>
      </c>
      <c r="L8154" s="4" t="str">
        <f t="shared" si="1146"/>
        <v>Under Budget</v>
      </c>
      <c r="M8154">
        <f t="shared" si="1147"/>
        <v>2021</v>
      </c>
      <c r="N8154">
        <f t="shared" si="1148"/>
        <v>9</v>
      </c>
      <c r="O8154" t="str">
        <f t="shared" si="1149"/>
        <v>Sep</v>
      </c>
      <c r="P8154" t="str">
        <f t="shared" si="1150"/>
        <v>Q3</v>
      </c>
      <c r="Q8154" t="str">
        <f t="shared" si="1151"/>
        <v>2021-09</v>
      </c>
    </row>
    <row r="8155" spans="1:17" x14ac:dyDescent="0.35">
      <c r="A8155" s="2">
        <v>44488</v>
      </c>
      <c r="B8155" t="s">
        <v>37</v>
      </c>
      <c r="C8155" t="s">
        <v>29</v>
      </c>
      <c r="D8155" t="s">
        <v>30</v>
      </c>
      <c r="E8155" s="3">
        <v>64818</v>
      </c>
      <c r="F8155" s="3">
        <v>34624</v>
      </c>
      <c r="G8155" t="s">
        <v>32</v>
      </c>
      <c r="H8155" s="3" t="s">
        <v>8185</v>
      </c>
      <c r="I8155" s="3">
        <f t="shared" si="1143"/>
        <v>-30194</v>
      </c>
      <c r="J8155" s="4">
        <f t="shared" si="1144"/>
        <v>-0.46582739362522757</v>
      </c>
      <c r="K8155" s="5">
        <f t="shared" si="1145"/>
        <v>0.53417260637477249</v>
      </c>
      <c r="L8155" s="4" t="str">
        <f t="shared" si="1146"/>
        <v>Under Budget</v>
      </c>
      <c r="M8155">
        <f t="shared" si="1147"/>
        <v>2021</v>
      </c>
      <c r="N8155">
        <f t="shared" si="1148"/>
        <v>10</v>
      </c>
      <c r="O8155" t="str">
        <f t="shared" si="1149"/>
        <v>Oct</v>
      </c>
      <c r="P8155" t="str">
        <f t="shared" si="1150"/>
        <v>Q4</v>
      </c>
      <c r="Q8155" t="str">
        <f t="shared" si="1151"/>
        <v>2021-10</v>
      </c>
    </row>
    <row r="8156" spans="1:17" x14ac:dyDescent="0.35">
      <c r="A8156" s="2">
        <v>44339</v>
      </c>
      <c r="B8156" t="s">
        <v>18</v>
      </c>
      <c r="C8156" t="s">
        <v>34</v>
      </c>
      <c r="D8156" t="s">
        <v>58</v>
      </c>
      <c r="E8156" s="3">
        <v>91255</v>
      </c>
      <c r="F8156" s="3">
        <v>84636</v>
      </c>
      <c r="G8156" t="s">
        <v>26</v>
      </c>
      <c r="H8156" s="3" t="s">
        <v>8186</v>
      </c>
      <c r="I8156" s="3">
        <f t="shared" si="1143"/>
        <v>-6619</v>
      </c>
      <c r="J8156" s="4">
        <f t="shared" si="1144"/>
        <v>-7.2533011889759469E-2</v>
      </c>
      <c r="K8156" s="5">
        <f t="shared" si="1145"/>
        <v>0.92746698811024053</v>
      </c>
      <c r="L8156" s="4" t="str">
        <f t="shared" si="1146"/>
        <v>Under Budget</v>
      </c>
      <c r="M8156">
        <f t="shared" si="1147"/>
        <v>2021</v>
      </c>
      <c r="N8156">
        <f t="shared" si="1148"/>
        <v>5</v>
      </c>
      <c r="O8156" t="str">
        <f t="shared" si="1149"/>
        <v>May</v>
      </c>
      <c r="P8156" t="str">
        <f t="shared" si="1150"/>
        <v>Q2</v>
      </c>
      <c r="Q8156" t="str">
        <f t="shared" si="1151"/>
        <v>2021-05</v>
      </c>
    </row>
    <row r="8157" spans="1:17" x14ac:dyDescent="0.35">
      <c r="A8157" s="2">
        <v>44943</v>
      </c>
      <c r="B8157" t="s">
        <v>23</v>
      </c>
      <c r="C8157" t="s">
        <v>23</v>
      </c>
      <c r="D8157" t="s">
        <v>39</v>
      </c>
      <c r="E8157" s="3">
        <v>106729</v>
      </c>
      <c r="F8157" s="3">
        <v>30224</v>
      </c>
      <c r="G8157" t="s">
        <v>32</v>
      </c>
      <c r="H8157" s="3" t="s">
        <v>8187</v>
      </c>
      <c r="I8157" s="3">
        <f t="shared" si="1143"/>
        <v>-76505</v>
      </c>
      <c r="J8157" s="4">
        <f t="shared" si="1144"/>
        <v>-0.71681548595039779</v>
      </c>
      <c r="K8157" s="5">
        <f t="shared" si="1145"/>
        <v>0.28318451404960227</v>
      </c>
      <c r="L8157" s="4" t="str">
        <f t="shared" si="1146"/>
        <v>Under Budget</v>
      </c>
      <c r="M8157">
        <f t="shared" si="1147"/>
        <v>2023</v>
      </c>
      <c r="N8157">
        <f t="shared" si="1148"/>
        <v>1</v>
      </c>
      <c r="O8157" t="str">
        <f t="shared" si="1149"/>
        <v>Jan</v>
      </c>
      <c r="P8157" t="str">
        <f t="shared" si="1150"/>
        <v>Q1</v>
      </c>
      <c r="Q8157" t="str">
        <f t="shared" si="1151"/>
        <v>2023-01</v>
      </c>
    </row>
    <row r="8158" spans="1:17" x14ac:dyDescent="0.35">
      <c r="A8158" s="2">
        <v>44823</v>
      </c>
      <c r="B8158" t="s">
        <v>55</v>
      </c>
      <c r="C8158" t="s">
        <v>29</v>
      </c>
      <c r="D8158" t="s">
        <v>20</v>
      </c>
      <c r="E8158" s="3">
        <v>131467</v>
      </c>
      <c r="F8158" s="3">
        <v>75824</v>
      </c>
      <c r="G8158" t="s">
        <v>35</v>
      </c>
      <c r="H8158" s="3" t="s">
        <v>8188</v>
      </c>
      <c r="I8158" s="3">
        <f t="shared" si="1143"/>
        <v>-55643</v>
      </c>
      <c r="J8158" s="4">
        <f t="shared" si="1144"/>
        <v>-0.42324689846121077</v>
      </c>
      <c r="K8158" s="5">
        <f t="shared" si="1145"/>
        <v>0.57675310153878923</v>
      </c>
      <c r="L8158" s="4" t="str">
        <f t="shared" si="1146"/>
        <v>Under Budget</v>
      </c>
      <c r="M8158">
        <f t="shared" si="1147"/>
        <v>2022</v>
      </c>
      <c r="N8158">
        <f t="shared" si="1148"/>
        <v>9</v>
      </c>
      <c r="O8158" t="str">
        <f t="shared" si="1149"/>
        <v>Sep</v>
      </c>
      <c r="P8158" t="str">
        <f t="shared" si="1150"/>
        <v>Q3</v>
      </c>
      <c r="Q8158" t="str">
        <f t="shared" si="1151"/>
        <v>2022-09</v>
      </c>
    </row>
    <row r="8159" spans="1:17" x14ac:dyDescent="0.35">
      <c r="A8159" s="2">
        <v>44286</v>
      </c>
      <c r="B8159" t="s">
        <v>37</v>
      </c>
      <c r="C8159" t="s">
        <v>29</v>
      </c>
      <c r="D8159" t="s">
        <v>39</v>
      </c>
      <c r="E8159" s="3">
        <v>11969</v>
      </c>
      <c r="F8159" s="3">
        <v>94599</v>
      </c>
      <c r="G8159" t="s">
        <v>32</v>
      </c>
      <c r="H8159" s="3" t="s">
        <v>8189</v>
      </c>
      <c r="I8159" s="3">
        <f t="shared" si="1143"/>
        <v>82630</v>
      </c>
      <c r="J8159" s="4">
        <f t="shared" si="1144"/>
        <v>6.9036678085053058</v>
      </c>
      <c r="K8159" s="5">
        <f t="shared" si="1145"/>
        <v>7.9036678085053058</v>
      </c>
      <c r="L8159" s="4" t="str">
        <f t="shared" si="1146"/>
        <v>Over Budget</v>
      </c>
      <c r="M8159">
        <f t="shared" si="1147"/>
        <v>2021</v>
      </c>
      <c r="N8159">
        <f t="shared" si="1148"/>
        <v>3</v>
      </c>
      <c r="O8159" t="str">
        <f t="shared" si="1149"/>
        <v>Mar</v>
      </c>
      <c r="P8159" t="str">
        <f t="shared" si="1150"/>
        <v>Q1</v>
      </c>
      <c r="Q8159" t="str">
        <f t="shared" si="1151"/>
        <v>2021-03</v>
      </c>
    </row>
    <row r="8160" spans="1:17" x14ac:dyDescent="0.35">
      <c r="A8160" s="2">
        <v>44916</v>
      </c>
      <c r="B8160" t="s">
        <v>37</v>
      </c>
      <c r="C8160" t="s">
        <v>23</v>
      </c>
      <c r="D8160" t="s">
        <v>58</v>
      </c>
      <c r="E8160" s="3">
        <v>113275</v>
      </c>
      <c r="F8160" s="3">
        <v>151120</v>
      </c>
      <c r="G8160" t="s">
        <v>35</v>
      </c>
      <c r="H8160" s="3" t="s">
        <v>8190</v>
      </c>
      <c r="I8160" s="3">
        <f t="shared" si="1143"/>
        <v>37845</v>
      </c>
      <c r="J8160" s="4">
        <f t="shared" si="1144"/>
        <v>0.33409843301699405</v>
      </c>
      <c r="K8160" s="5">
        <f t="shared" si="1145"/>
        <v>1.334098433016994</v>
      </c>
      <c r="L8160" s="4" t="str">
        <f t="shared" si="1146"/>
        <v>Over Budget</v>
      </c>
      <c r="M8160">
        <f t="shared" si="1147"/>
        <v>2022</v>
      </c>
      <c r="N8160">
        <f t="shared" si="1148"/>
        <v>12</v>
      </c>
      <c r="O8160" t="str">
        <f t="shared" si="1149"/>
        <v>Dec</v>
      </c>
      <c r="P8160" t="str">
        <f t="shared" si="1150"/>
        <v>Q4</v>
      </c>
      <c r="Q8160" t="str">
        <f t="shared" si="1151"/>
        <v>2022-12</v>
      </c>
    </row>
    <row r="8161" spans="1:17" x14ac:dyDescent="0.35">
      <c r="A8161" s="2">
        <v>44677</v>
      </c>
      <c r="B8161" t="s">
        <v>18</v>
      </c>
      <c r="C8161" t="s">
        <v>43</v>
      </c>
      <c r="D8161" t="s">
        <v>30</v>
      </c>
      <c r="E8161" s="3">
        <v>53307</v>
      </c>
      <c r="F8161" s="3">
        <v>151316</v>
      </c>
      <c r="G8161" t="s">
        <v>32</v>
      </c>
      <c r="H8161" s="3" t="s">
        <v>8191</v>
      </c>
      <c r="I8161" s="3">
        <f t="shared" si="1143"/>
        <v>98009</v>
      </c>
      <c r="J8161" s="4">
        <f t="shared" si="1144"/>
        <v>1.8385765471701652</v>
      </c>
      <c r="K8161" s="5">
        <f t="shared" si="1145"/>
        <v>2.8385765471701654</v>
      </c>
      <c r="L8161" s="4" t="str">
        <f t="shared" si="1146"/>
        <v>Over Budget</v>
      </c>
      <c r="M8161">
        <f t="shared" si="1147"/>
        <v>2022</v>
      </c>
      <c r="N8161">
        <f t="shared" si="1148"/>
        <v>4</v>
      </c>
      <c r="O8161" t="str">
        <f t="shared" si="1149"/>
        <v>Apr</v>
      </c>
      <c r="P8161" t="str">
        <f t="shared" si="1150"/>
        <v>Q2</v>
      </c>
      <c r="Q8161" t="str">
        <f t="shared" si="1151"/>
        <v>2022-04</v>
      </c>
    </row>
    <row r="8162" spans="1:17" x14ac:dyDescent="0.35">
      <c r="A8162" s="2">
        <v>44280</v>
      </c>
      <c r="B8162" t="s">
        <v>28</v>
      </c>
      <c r="C8162" t="s">
        <v>24</v>
      </c>
      <c r="D8162" t="s">
        <v>30</v>
      </c>
      <c r="E8162" s="3">
        <v>22628</v>
      </c>
      <c r="F8162" s="3">
        <v>160152</v>
      </c>
      <c r="G8162" t="s">
        <v>21</v>
      </c>
      <c r="H8162" s="3" t="s">
        <v>8192</v>
      </c>
      <c r="I8162" s="3">
        <f t="shared" si="1143"/>
        <v>137524</v>
      </c>
      <c r="J8162" s="4">
        <f t="shared" si="1144"/>
        <v>6.0776029697719638</v>
      </c>
      <c r="K8162" s="5">
        <f t="shared" si="1145"/>
        <v>7.0776029697719638</v>
      </c>
      <c r="L8162" s="4" t="str">
        <f t="shared" si="1146"/>
        <v>Over Budget</v>
      </c>
      <c r="M8162">
        <f t="shared" si="1147"/>
        <v>2021</v>
      </c>
      <c r="N8162">
        <f t="shared" si="1148"/>
        <v>3</v>
      </c>
      <c r="O8162" t="str">
        <f t="shared" si="1149"/>
        <v>Mar</v>
      </c>
      <c r="P8162" t="str">
        <f t="shared" si="1150"/>
        <v>Q1</v>
      </c>
      <c r="Q8162" t="str">
        <f t="shared" si="1151"/>
        <v>2021-03</v>
      </c>
    </row>
    <row r="8163" spans="1:17" x14ac:dyDescent="0.35">
      <c r="A8163" s="2">
        <v>44869</v>
      </c>
      <c r="B8163" t="s">
        <v>23</v>
      </c>
      <c r="C8163" t="s">
        <v>43</v>
      </c>
      <c r="D8163" t="s">
        <v>58</v>
      </c>
      <c r="E8163" s="3">
        <v>131859</v>
      </c>
      <c r="F8163" s="3">
        <v>87891</v>
      </c>
      <c r="G8163" t="s">
        <v>21</v>
      </c>
      <c r="H8163" s="3" t="s">
        <v>8193</v>
      </c>
      <c r="I8163" s="3">
        <f t="shared" si="1143"/>
        <v>-43968</v>
      </c>
      <c r="J8163" s="4">
        <f t="shared" si="1144"/>
        <v>-0.33344709121106636</v>
      </c>
      <c r="K8163" s="5">
        <f t="shared" si="1145"/>
        <v>0.66655290878893358</v>
      </c>
      <c r="L8163" s="4" t="str">
        <f t="shared" si="1146"/>
        <v>Under Budget</v>
      </c>
      <c r="M8163">
        <f t="shared" si="1147"/>
        <v>2022</v>
      </c>
      <c r="N8163">
        <f t="shared" si="1148"/>
        <v>11</v>
      </c>
      <c r="O8163" t="str">
        <f t="shared" si="1149"/>
        <v>Nov</v>
      </c>
      <c r="P8163" t="str">
        <f t="shared" si="1150"/>
        <v>Q4</v>
      </c>
      <c r="Q8163" t="str">
        <f t="shared" si="1151"/>
        <v>2022-11</v>
      </c>
    </row>
    <row r="8164" spans="1:17" x14ac:dyDescent="0.35">
      <c r="A8164" s="2">
        <v>44713</v>
      </c>
      <c r="B8164" t="s">
        <v>37</v>
      </c>
      <c r="C8164" t="s">
        <v>34</v>
      </c>
      <c r="D8164" t="s">
        <v>58</v>
      </c>
      <c r="E8164" s="3">
        <v>92554</v>
      </c>
      <c r="F8164" s="3">
        <v>169082</v>
      </c>
      <c r="G8164" t="s">
        <v>21</v>
      </c>
      <c r="H8164" s="3" t="s">
        <v>8194</v>
      </c>
      <c r="I8164" s="3">
        <f t="shared" si="1143"/>
        <v>76528</v>
      </c>
      <c r="J8164" s="4">
        <f t="shared" si="1144"/>
        <v>0.82684702984203817</v>
      </c>
      <c r="K8164" s="5">
        <f t="shared" si="1145"/>
        <v>1.8268470298420381</v>
      </c>
      <c r="L8164" s="4" t="str">
        <f t="shared" si="1146"/>
        <v>Over Budget</v>
      </c>
      <c r="M8164">
        <f t="shared" si="1147"/>
        <v>2022</v>
      </c>
      <c r="N8164">
        <f t="shared" si="1148"/>
        <v>6</v>
      </c>
      <c r="O8164" t="str">
        <f t="shared" si="1149"/>
        <v>Jun</v>
      </c>
      <c r="P8164" t="str">
        <f t="shared" si="1150"/>
        <v>Q2</v>
      </c>
      <c r="Q8164" t="str">
        <f t="shared" si="1151"/>
        <v>2022-06</v>
      </c>
    </row>
    <row r="8165" spans="1:17" x14ac:dyDescent="0.35">
      <c r="A8165" s="2">
        <v>44681</v>
      </c>
      <c r="B8165" t="s">
        <v>41</v>
      </c>
      <c r="C8165" t="s">
        <v>19</v>
      </c>
      <c r="D8165" t="s">
        <v>25</v>
      </c>
      <c r="E8165" s="3">
        <v>143673</v>
      </c>
      <c r="F8165" s="3">
        <v>31000</v>
      </c>
      <c r="G8165" t="s">
        <v>26</v>
      </c>
      <c r="H8165" s="3" t="s">
        <v>8195</v>
      </c>
      <c r="I8165" s="3">
        <f t="shared" si="1143"/>
        <v>-112673</v>
      </c>
      <c r="J8165" s="4">
        <f t="shared" si="1144"/>
        <v>-0.78423224962240645</v>
      </c>
      <c r="K8165" s="5">
        <f t="shared" si="1145"/>
        <v>0.21576775037759358</v>
      </c>
      <c r="L8165" s="4" t="str">
        <f t="shared" si="1146"/>
        <v>Under Budget</v>
      </c>
      <c r="M8165">
        <f t="shared" si="1147"/>
        <v>2022</v>
      </c>
      <c r="N8165">
        <f t="shared" si="1148"/>
        <v>4</v>
      </c>
      <c r="O8165" t="str">
        <f t="shared" si="1149"/>
        <v>Apr</v>
      </c>
      <c r="P8165" t="str">
        <f t="shared" si="1150"/>
        <v>Q2</v>
      </c>
      <c r="Q8165" t="str">
        <f t="shared" si="1151"/>
        <v>2022-04</v>
      </c>
    </row>
    <row r="8166" spans="1:17" x14ac:dyDescent="0.35">
      <c r="A8166" s="2">
        <v>44978</v>
      </c>
      <c r="B8166" t="s">
        <v>41</v>
      </c>
      <c r="C8166" t="s">
        <v>34</v>
      </c>
      <c r="D8166" t="s">
        <v>20</v>
      </c>
      <c r="E8166" s="3">
        <v>125880</v>
      </c>
      <c r="F8166" s="3">
        <v>96020</v>
      </c>
      <c r="G8166" t="s">
        <v>21</v>
      </c>
      <c r="H8166" s="3" t="s">
        <v>8196</v>
      </c>
      <c r="I8166" s="3">
        <f t="shared" si="1143"/>
        <v>-29860</v>
      </c>
      <c r="J8166" s="4">
        <f t="shared" si="1144"/>
        <v>-0.23721004130918336</v>
      </c>
      <c r="K8166" s="5">
        <f t="shared" si="1145"/>
        <v>0.76278995869081667</v>
      </c>
      <c r="L8166" s="4" t="str">
        <f t="shared" si="1146"/>
        <v>Under Budget</v>
      </c>
      <c r="M8166">
        <f t="shared" si="1147"/>
        <v>2023</v>
      </c>
      <c r="N8166">
        <f t="shared" si="1148"/>
        <v>2</v>
      </c>
      <c r="O8166" t="str">
        <f t="shared" si="1149"/>
        <v>Feb</v>
      </c>
      <c r="P8166" t="str">
        <f t="shared" si="1150"/>
        <v>Q1</v>
      </c>
      <c r="Q8166" t="str">
        <f t="shared" si="1151"/>
        <v>2023-02</v>
      </c>
    </row>
    <row r="8167" spans="1:17" x14ac:dyDescent="0.35">
      <c r="A8167" s="2">
        <v>44300</v>
      </c>
      <c r="B8167" t="s">
        <v>41</v>
      </c>
      <c r="C8167" t="s">
        <v>19</v>
      </c>
      <c r="D8167" t="s">
        <v>25</v>
      </c>
      <c r="E8167" s="3">
        <v>137395</v>
      </c>
      <c r="F8167" s="3">
        <v>68748</v>
      </c>
      <c r="G8167" t="s">
        <v>32</v>
      </c>
      <c r="H8167" s="3" t="s">
        <v>8197</v>
      </c>
      <c r="I8167" s="3">
        <f t="shared" si="1143"/>
        <v>-68647</v>
      </c>
      <c r="J8167" s="4">
        <f t="shared" si="1144"/>
        <v>-0.49963244659558209</v>
      </c>
      <c r="K8167" s="5">
        <f t="shared" si="1145"/>
        <v>0.50036755340441796</v>
      </c>
      <c r="L8167" s="4" t="str">
        <f t="shared" si="1146"/>
        <v>Under Budget</v>
      </c>
      <c r="M8167">
        <f t="shared" si="1147"/>
        <v>2021</v>
      </c>
      <c r="N8167">
        <f t="shared" si="1148"/>
        <v>4</v>
      </c>
      <c r="O8167" t="str">
        <f t="shared" si="1149"/>
        <v>Apr</v>
      </c>
      <c r="P8167" t="str">
        <f t="shared" si="1150"/>
        <v>Q2</v>
      </c>
      <c r="Q8167" t="str">
        <f t="shared" si="1151"/>
        <v>2021-04</v>
      </c>
    </row>
    <row r="8168" spans="1:17" x14ac:dyDescent="0.35">
      <c r="A8168" s="2">
        <v>44535</v>
      </c>
      <c r="B8168" t="s">
        <v>55</v>
      </c>
      <c r="C8168" t="s">
        <v>24</v>
      </c>
      <c r="D8168" t="s">
        <v>39</v>
      </c>
      <c r="E8168" s="3">
        <v>25639</v>
      </c>
      <c r="F8168" s="3">
        <v>104305</v>
      </c>
      <c r="G8168" t="s">
        <v>35</v>
      </c>
      <c r="H8168" s="3" t="s">
        <v>8198</v>
      </c>
      <c r="I8168" s="3">
        <f t="shared" si="1143"/>
        <v>78666</v>
      </c>
      <c r="J8168" s="4">
        <f t="shared" si="1144"/>
        <v>3.0682163890947387</v>
      </c>
      <c r="K8168" s="5">
        <f t="shared" si="1145"/>
        <v>4.0682163890947383</v>
      </c>
      <c r="L8168" s="4" t="str">
        <f t="shared" si="1146"/>
        <v>Over Budget</v>
      </c>
      <c r="M8168">
        <f t="shared" si="1147"/>
        <v>2021</v>
      </c>
      <c r="N8168">
        <f t="shared" si="1148"/>
        <v>12</v>
      </c>
      <c r="O8168" t="str">
        <f t="shared" si="1149"/>
        <v>Dec</v>
      </c>
      <c r="P8168" t="str">
        <f t="shared" si="1150"/>
        <v>Q4</v>
      </c>
      <c r="Q8168" t="str">
        <f t="shared" si="1151"/>
        <v>2021-12</v>
      </c>
    </row>
    <row r="8169" spans="1:17" x14ac:dyDescent="0.35">
      <c r="A8169" s="2">
        <v>44883</v>
      </c>
      <c r="B8169" t="s">
        <v>55</v>
      </c>
      <c r="C8169" t="s">
        <v>24</v>
      </c>
      <c r="D8169" t="s">
        <v>58</v>
      </c>
      <c r="E8169" s="3">
        <v>69780</v>
      </c>
      <c r="F8169" s="3">
        <v>161036</v>
      </c>
      <c r="G8169" t="s">
        <v>21</v>
      </c>
      <c r="H8169" s="3" t="s">
        <v>8199</v>
      </c>
      <c r="I8169" s="3">
        <f t="shared" si="1143"/>
        <v>91256</v>
      </c>
      <c r="J8169" s="4">
        <f t="shared" si="1144"/>
        <v>1.3077672685583261</v>
      </c>
      <c r="K8169" s="5">
        <f t="shared" si="1145"/>
        <v>2.3077672685583264</v>
      </c>
      <c r="L8169" s="4" t="str">
        <f t="shared" si="1146"/>
        <v>Over Budget</v>
      </c>
      <c r="M8169">
        <f t="shared" si="1147"/>
        <v>2022</v>
      </c>
      <c r="N8169">
        <f t="shared" si="1148"/>
        <v>11</v>
      </c>
      <c r="O8169" t="str">
        <f t="shared" si="1149"/>
        <v>Nov</v>
      </c>
      <c r="P8169" t="str">
        <f t="shared" si="1150"/>
        <v>Q4</v>
      </c>
      <c r="Q8169" t="str">
        <f t="shared" si="1151"/>
        <v>2022-11</v>
      </c>
    </row>
    <row r="8170" spans="1:17" x14ac:dyDescent="0.35">
      <c r="A8170" s="2">
        <v>45096</v>
      </c>
      <c r="B8170" t="s">
        <v>23</v>
      </c>
      <c r="C8170" t="s">
        <v>29</v>
      </c>
      <c r="D8170" t="s">
        <v>25</v>
      </c>
      <c r="E8170" s="3">
        <v>68552</v>
      </c>
      <c r="F8170" s="3">
        <v>156534</v>
      </c>
      <c r="G8170" t="s">
        <v>35</v>
      </c>
      <c r="H8170" s="3" t="s">
        <v>8200</v>
      </c>
      <c r="I8170" s="3">
        <f t="shared" si="1143"/>
        <v>87982</v>
      </c>
      <c r="J8170" s="4">
        <f t="shared" si="1144"/>
        <v>1.2834344731007119</v>
      </c>
      <c r="K8170" s="5">
        <f t="shared" si="1145"/>
        <v>2.2834344731007117</v>
      </c>
      <c r="L8170" s="4" t="str">
        <f t="shared" si="1146"/>
        <v>Over Budget</v>
      </c>
      <c r="M8170">
        <f t="shared" si="1147"/>
        <v>2023</v>
      </c>
      <c r="N8170">
        <f t="shared" si="1148"/>
        <v>6</v>
      </c>
      <c r="O8170" t="str">
        <f t="shared" si="1149"/>
        <v>Jun</v>
      </c>
      <c r="P8170" t="str">
        <f t="shared" si="1150"/>
        <v>Q2</v>
      </c>
      <c r="Q8170" t="str">
        <f t="shared" si="1151"/>
        <v>2023-06</v>
      </c>
    </row>
    <row r="8171" spans="1:17" x14ac:dyDescent="0.35">
      <c r="A8171" s="2">
        <v>44803</v>
      </c>
      <c r="B8171" t="s">
        <v>37</v>
      </c>
      <c r="C8171" t="s">
        <v>24</v>
      </c>
      <c r="D8171" t="s">
        <v>20</v>
      </c>
      <c r="E8171" s="3">
        <v>72786</v>
      </c>
      <c r="F8171" s="3">
        <v>156811</v>
      </c>
      <c r="G8171" t="s">
        <v>32</v>
      </c>
      <c r="H8171" s="3" t="s">
        <v>8201</v>
      </c>
      <c r="I8171" s="3">
        <f t="shared" si="1143"/>
        <v>84025</v>
      </c>
      <c r="J8171" s="4">
        <f t="shared" si="1144"/>
        <v>1.1544115626631495</v>
      </c>
      <c r="K8171" s="5">
        <f t="shared" si="1145"/>
        <v>2.1544115626631495</v>
      </c>
      <c r="L8171" s="4" t="str">
        <f t="shared" si="1146"/>
        <v>Over Budget</v>
      </c>
      <c r="M8171">
        <f t="shared" si="1147"/>
        <v>2022</v>
      </c>
      <c r="N8171">
        <f t="shared" si="1148"/>
        <v>8</v>
      </c>
      <c r="O8171" t="str">
        <f t="shared" si="1149"/>
        <v>Aug</v>
      </c>
      <c r="P8171" t="str">
        <f t="shared" si="1150"/>
        <v>Q3</v>
      </c>
      <c r="Q8171" t="str">
        <f t="shared" si="1151"/>
        <v>2022-08</v>
      </c>
    </row>
    <row r="8172" spans="1:17" x14ac:dyDescent="0.35">
      <c r="A8172" s="2">
        <v>44419</v>
      </c>
      <c r="B8172" t="s">
        <v>37</v>
      </c>
      <c r="C8172" t="s">
        <v>23</v>
      </c>
      <c r="D8172" t="s">
        <v>20</v>
      </c>
      <c r="E8172" s="3">
        <v>108911</v>
      </c>
      <c r="F8172" s="3">
        <v>95937</v>
      </c>
      <c r="G8172" t="s">
        <v>21</v>
      </c>
      <c r="H8172" s="3" t="s">
        <v>8202</v>
      </c>
      <c r="I8172" s="3">
        <f t="shared" si="1143"/>
        <v>-12974</v>
      </c>
      <c r="J8172" s="4">
        <f t="shared" si="1144"/>
        <v>-0.11912478996611912</v>
      </c>
      <c r="K8172" s="5">
        <f t="shared" si="1145"/>
        <v>0.88087521003388092</v>
      </c>
      <c r="L8172" s="4" t="str">
        <f t="shared" si="1146"/>
        <v>Under Budget</v>
      </c>
      <c r="M8172">
        <f t="shared" si="1147"/>
        <v>2021</v>
      </c>
      <c r="N8172">
        <f t="shared" si="1148"/>
        <v>8</v>
      </c>
      <c r="O8172" t="str">
        <f t="shared" si="1149"/>
        <v>Aug</v>
      </c>
      <c r="P8172" t="str">
        <f t="shared" si="1150"/>
        <v>Q3</v>
      </c>
      <c r="Q8172" t="str">
        <f t="shared" si="1151"/>
        <v>2021-08</v>
      </c>
    </row>
    <row r="8173" spans="1:17" x14ac:dyDescent="0.35">
      <c r="A8173" s="2">
        <v>45229</v>
      </c>
      <c r="B8173" t="s">
        <v>37</v>
      </c>
      <c r="C8173" t="s">
        <v>23</v>
      </c>
      <c r="D8173" t="s">
        <v>58</v>
      </c>
      <c r="E8173" s="3">
        <v>114725</v>
      </c>
      <c r="F8173" s="3">
        <v>49229</v>
      </c>
      <c r="G8173" t="s">
        <v>26</v>
      </c>
      <c r="H8173" s="3" t="s">
        <v>8203</v>
      </c>
      <c r="I8173" s="3">
        <f t="shared" si="1143"/>
        <v>-65496</v>
      </c>
      <c r="J8173" s="4">
        <f t="shared" si="1144"/>
        <v>-0.57089561996077576</v>
      </c>
      <c r="K8173" s="5">
        <f t="shared" si="1145"/>
        <v>0.42910438003922424</v>
      </c>
      <c r="L8173" s="4" t="str">
        <f t="shared" si="1146"/>
        <v>Under Budget</v>
      </c>
      <c r="M8173">
        <f t="shared" si="1147"/>
        <v>2023</v>
      </c>
      <c r="N8173">
        <f t="shared" si="1148"/>
        <v>10</v>
      </c>
      <c r="O8173" t="str">
        <f t="shared" si="1149"/>
        <v>Oct</v>
      </c>
      <c r="P8173" t="str">
        <f t="shared" si="1150"/>
        <v>Q4</v>
      </c>
      <c r="Q8173" t="str">
        <f t="shared" si="1151"/>
        <v>2023-10</v>
      </c>
    </row>
    <row r="8174" spans="1:17" x14ac:dyDescent="0.35">
      <c r="A8174" s="2">
        <v>45273</v>
      </c>
      <c r="B8174" t="s">
        <v>55</v>
      </c>
      <c r="C8174" t="s">
        <v>19</v>
      </c>
      <c r="D8174" t="s">
        <v>25</v>
      </c>
      <c r="E8174" s="3">
        <v>45833</v>
      </c>
      <c r="F8174" s="3">
        <v>135337</v>
      </c>
      <c r="G8174" t="s">
        <v>26</v>
      </c>
      <c r="H8174" s="3" t="s">
        <v>8204</v>
      </c>
      <c r="I8174" s="3">
        <f t="shared" si="1143"/>
        <v>89504</v>
      </c>
      <c r="J8174" s="4">
        <f t="shared" si="1144"/>
        <v>1.9528287478454389</v>
      </c>
      <c r="K8174" s="5">
        <f t="shared" si="1145"/>
        <v>2.9528287478454387</v>
      </c>
      <c r="L8174" s="4" t="str">
        <f t="shared" si="1146"/>
        <v>Over Budget</v>
      </c>
      <c r="M8174">
        <f t="shared" si="1147"/>
        <v>2023</v>
      </c>
      <c r="N8174">
        <f t="shared" si="1148"/>
        <v>12</v>
      </c>
      <c r="O8174" t="str">
        <f t="shared" si="1149"/>
        <v>Dec</v>
      </c>
      <c r="P8174" t="str">
        <f t="shared" si="1150"/>
        <v>Q4</v>
      </c>
      <c r="Q8174" t="str">
        <f t="shared" si="1151"/>
        <v>2023-12</v>
      </c>
    </row>
    <row r="8175" spans="1:17" x14ac:dyDescent="0.35">
      <c r="A8175" s="2">
        <v>44699</v>
      </c>
      <c r="B8175" t="s">
        <v>23</v>
      </c>
      <c r="C8175" t="s">
        <v>43</v>
      </c>
      <c r="D8175" t="s">
        <v>30</v>
      </c>
      <c r="E8175" s="3">
        <v>71093</v>
      </c>
      <c r="F8175" s="3">
        <v>164800</v>
      </c>
      <c r="G8175" t="s">
        <v>32</v>
      </c>
      <c r="H8175" s="3" t="s">
        <v>8205</v>
      </c>
      <c r="I8175" s="3">
        <f t="shared" si="1143"/>
        <v>93707</v>
      </c>
      <c r="J8175" s="4">
        <f t="shared" si="1144"/>
        <v>1.3180903886458581</v>
      </c>
      <c r="K8175" s="5">
        <f t="shared" si="1145"/>
        <v>2.3180903886458584</v>
      </c>
      <c r="L8175" s="4" t="str">
        <f t="shared" si="1146"/>
        <v>Over Budget</v>
      </c>
      <c r="M8175">
        <f t="shared" si="1147"/>
        <v>2022</v>
      </c>
      <c r="N8175">
        <f t="shared" si="1148"/>
        <v>5</v>
      </c>
      <c r="O8175" t="str">
        <f t="shared" si="1149"/>
        <v>May</v>
      </c>
      <c r="P8175" t="str">
        <f t="shared" si="1150"/>
        <v>Q2</v>
      </c>
      <c r="Q8175" t="str">
        <f t="shared" si="1151"/>
        <v>2022-05</v>
      </c>
    </row>
    <row r="8176" spans="1:17" x14ac:dyDescent="0.35">
      <c r="A8176" s="2">
        <v>45018</v>
      </c>
      <c r="B8176" t="s">
        <v>37</v>
      </c>
      <c r="C8176" t="s">
        <v>29</v>
      </c>
      <c r="D8176" t="s">
        <v>58</v>
      </c>
      <c r="E8176" s="3">
        <v>83402</v>
      </c>
      <c r="F8176" s="3">
        <v>91566</v>
      </c>
      <c r="G8176" t="s">
        <v>21</v>
      </c>
      <c r="H8176" s="3" t="s">
        <v>8206</v>
      </c>
      <c r="I8176" s="3">
        <f t="shared" si="1143"/>
        <v>8164</v>
      </c>
      <c r="J8176" s="4">
        <f t="shared" si="1144"/>
        <v>9.7887340831155134E-2</v>
      </c>
      <c r="K8176" s="5">
        <f t="shared" si="1145"/>
        <v>1.0978873408311551</v>
      </c>
      <c r="L8176" s="4" t="str">
        <f t="shared" si="1146"/>
        <v>Over Budget</v>
      </c>
      <c r="M8176">
        <f t="shared" si="1147"/>
        <v>2023</v>
      </c>
      <c r="N8176">
        <f t="shared" si="1148"/>
        <v>4</v>
      </c>
      <c r="O8176" t="str">
        <f t="shared" si="1149"/>
        <v>Apr</v>
      </c>
      <c r="P8176" t="str">
        <f t="shared" si="1150"/>
        <v>Q2</v>
      </c>
      <c r="Q8176" t="str">
        <f t="shared" si="1151"/>
        <v>2023-04</v>
      </c>
    </row>
    <row r="8177" spans="1:17" x14ac:dyDescent="0.35">
      <c r="A8177" s="2">
        <v>44820</v>
      </c>
      <c r="B8177" t="s">
        <v>18</v>
      </c>
      <c r="C8177" t="s">
        <v>43</v>
      </c>
      <c r="D8177" t="s">
        <v>39</v>
      </c>
      <c r="E8177" s="3">
        <v>40595</v>
      </c>
      <c r="F8177" s="3">
        <v>125760</v>
      </c>
      <c r="G8177" t="s">
        <v>21</v>
      </c>
      <c r="H8177" s="3" t="s">
        <v>8207</v>
      </c>
      <c r="I8177" s="3">
        <f t="shared" si="1143"/>
        <v>85165</v>
      </c>
      <c r="J8177" s="4">
        <f t="shared" si="1144"/>
        <v>2.097918462864885</v>
      </c>
      <c r="K8177" s="5">
        <f t="shared" si="1145"/>
        <v>3.097918462864885</v>
      </c>
      <c r="L8177" s="4" t="str">
        <f t="shared" si="1146"/>
        <v>Over Budget</v>
      </c>
      <c r="M8177">
        <f t="shared" si="1147"/>
        <v>2022</v>
      </c>
      <c r="N8177">
        <f t="shared" si="1148"/>
        <v>9</v>
      </c>
      <c r="O8177" t="str">
        <f t="shared" si="1149"/>
        <v>Sep</v>
      </c>
      <c r="P8177" t="str">
        <f t="shared" si="1150"/>
        <v>Q3</v>
      </c>
      <c r="Q8177" t="str">
        <f t="shared" si="1151"/>
        <v>2022-09</v>
      </c>
    </row>
    <row r="8178" spans="1:17" x14ac:dyDescent="0.35">
      <c r="A8178" s="2">
        <v>44361</v>
      </c>
      <c r="B8178" t="s">
        <v>28</v>
      </c>
      <c r="C8178" t="s">
        <v>19</v>
      </c>
      <c r="D8178" t="s">
        <v>25</v>
      </c>
      <c r="E8178" s="3">
        <v>63478</v>
      </c>
      <c r="F8178" s="3">
        <v>18777</v>
      </c>
      <c r="G8178" t="s">
        <v>32</v>
      </c>
      <c r="H8178" s="3" t="s">
        <v>8208</v>
      </c>
      <c r="I8178" s="3">
        <f t="shared" si="1143"/>
        <v>-44701</v>
      </c>
      <c r="J8178" s="4">
        <f t="shared" si="1144"/>
        <v>-0.70419672957560098</v>
      </c>
      <c r="K8178" s="5">
        <f t="shared" si="1145"/>
        <v>0.29580327042439902</v>
      </c>
      <c r="L8178" s="4" t="str">
        <f t="shared" si="1146"/>
        <v>Under Budget</v>
      </c>
      <c r="M8178">
        <f t="shared" si="1147"/>
        <v>2021</v>
      </c>
      <c r="N8178">
        <f t="shared" si="1148"/>
        <v>6</v>
      </c>
      <c r="O8178" t="str">
        <f t="shared" si="1149"/>
        <v>Jun</v>
      </c>
      <c r="P8178" t="str">
        <f t="shared" si="1150"/>
        <v>Q2</v>
      </c>
      <c r="Q8178" t="str">
        <f t="shared" si="1151"/>
        <v>2021-06</v>
      </c>
    </row>
    <row r="8179" spans="1:17" x14ac:dyDescent="0.35">
      <c r="A8179" s="2">
        <v>45247</v>
      </c>
      <c r="B8179" t="s">
        <v>41</v>
      </c>
      <c r="C8179" t="s">
        <v>23</v>
      </c>
      <c r="D8179" t="s">
        <v>25</v>
      </c>
      <c r="E8179" s="3">
        <v>146642</v>
      </c>
      <c r="F8179" s="3">
        <v>122158</v>
      </c>
      <c r="G8179" t="s">
        <v>26</v>
      </c>
      <c r="H8179" s="3" t="s">
        <v>8209</v>
      </c>
      <c r="I8179" s="3">
        <f t="shared" si="1143"/>
        <v>-24484</v>
      </c>
      <c r="J8179" s="4">
        <f t="shared" si="1144"/>
        <v>-0.16696444402013066</v>
      </c>
      <c r="K8179" s="5">
        <f t="shared" si="1145"/>
        <v>0.83303555597986934</v>
      </c>
      <c r="L8179" s="4" t="str">
        <f t="shared" si="1146"/>
        <v>Under Budget</v>
      </c>
      <c r="M8179">
        <f t="shared" si="1147"/>
        <v>2023</v>
      </c>
      <c r="N8179">
        <f t="shared" si="1148"/>
        <v>11</v>
      </c>
      <c r="O8179" t="str">
        <f t="shared" si="1149"/>
        <v>Nov</v>
      </c>
      <c r="P8179" t="str">
        <f t="shared" si="1150"/>
        <v>Q4</v>
      </c>
      <c r="Q8179" t="str">
        <f t="shared" si="1151"/>
        <v>2023-11</v>
      </c>
    </row>
    <row r="8180" spans="1:17" x14ac:dyDescent="0.35">
      <c r="A8180" s="2">
        <v>45290</v>
      </c>
      <c r="B8180" t="s">
        <v>41</v>
      </c>
      <c r="C8180" t="s">
        <v>34</v>
      </c>
      <c r="D8180" t="s">
        <v>58</v>
      </c>
      <c r="E8180" s="3">
        <v>61189</v>
      </c>
      <c r="F8180" s="3">
        <v>127981</v>
      </c>
      <c r="G8180" t="s">
        <v>21</v>
      </c>
      <c r="H8180" s="3" t="s">
        <v>8210</v>
      </c>
      <c r="I8180" s="3">
        <f t="shared" si="1143"/>
        <v>66792</v>
      </c>
      <c r="J8180" s="4">
        <f t="shared" si="1144"/>
        <v>1.0915687460164409</v>
      </c>
      <c r="K8180" s="5">
        <f t="shared" si="1145"/>
        <v>2.0915687460164407</v>
      </c>
      <c r="L8180" s="4" t="str">
        <f t="shared" si="1146"/>
        <v>Over Budget</v>
      </c>
      <c r="M8180">
        <f t="shared" si="1147"/>
        <v>2023</v>
      </c>
      <c r="N8180">
        <f t="shared" si="1148"/>
        <v>12</v>
      </c>
      <c r="O8180" t="str">
        <f t="shared" si="1149"/>
        <v>Dec</v>
      </c>
      <c r="P8180" t="str">
        <f t="shared" si="1150"/>
        <v>Q4</v>
      </c>
      <c r="Q8180" t="str">
        <f t="shared" si="1151"/>
        <v>2023-12</v>
      </c>
    </row>
    <row r="8181" spans="1:17" x14ac:dyDescent="0.35">
      <c r="A8181" s="2">
        <v>44215</v>
      </c>
      <c r="B8181" t="s">
        <v>18</v>
      </c>
      <c r="C8181" t="s">
        <v>29</v>
      </c>
      <c r="D8181" t="s">
        <v>25</v>
      </c>
      <c r="E8181" s="3">
        <v>28569</v>
      </c>
      <c r="F8181" s="3">
        <v>101217</v>
      </c>
      <c r="G8181" t="s">
        <v>21</v>
      </c>
      <c r="H8181" s="3" t="s">
        <v>8211</v>
      </c>
      <c r="I8181" s="3">
        <f t="shared" si="1143"/>
        <v>72648</v>
      </c>
      <c r="J8181" s="4">
        <f t="shared" si="1144"/>
        <v>2.5428961461724247</v>
      </c>
      <c r="K8181" s="5">
        <f t="shared" si="1145"/>
        <v>3.5428961461724247</v>
      </c>
      <c r="L8181" s="4" t="str">
        <f t="shared" si="1146"/>
        <v>Over Budget</v>
      </c>
      <c r="M8181">
        <f t="shared" si="1147"/>
        <v>2021</v>
      </c>
      <c r="N8181">
        <f t="shared" si="1148"/>
        <v>1</v>
      </c>
      <c r="O8181" t="str">
        <f t="shared" si="1149"/>
        <v>Jan</v>
      </c>
      <c r="P8181" t="str">
        <f t="shared" si="1150"/>
        <v>Q1</v>
      </c>
      <c r="Q8181" t="str">
        <f t="shared" si="1151"/>
        <v>2021-01</v>
      </c>
    </row>
    <row r="8182" spans="1:17" x14ac:dyDescent="0.35">
      <c r="A8182" s="2">
        <v>45242</v>
      </c>
      <c r="B8182" t="s">
        <v>37</v>
      </c>
      <c r="C8182" t="s">
        <v>19</v>
      </c>
      <c r="D8182" t="s">
        <v>25</v>
      </c>
      <c r="E8182" s="3">
        <v>148577</v>
      </c>
      <c r="F8182" s="3">
        <v>151079</v>
      </c>
      <c r="G8182" t="s">
        <v>21</v>
      </c>
      <c r="H8182" s="3" t="s">
        <v>8212</v>
      </c>
      <c r="I8182" s="3">
        <f t="shared" si="1143"/>
        <v>2502</v>
      </c>
      <c r="J8182" s="4">
        <f t="shared" si="1144"/>
        <v>1.6839753124642441E-2</v>
      </c>
      <c r="K8182" s="5">
        <f t="shared" si="1145"/>
        <v>1.0168397531246425</v>
      </c>
      <c r="L8182" s="4" t="str">
        <f t="shared" si="1146"/>
        <v>Over Budget</v>
      </c>
      <c r="M8182">
        <f t="shared" si="1147"/>
        <v>2023</v>
      </c>
      <c r="N8182">
        <f t="shared" si="1148"/>
        <v>11</v>
      </c>
      <c r="O8182" t="str">
        <f t="shared" si="1149"/>
        <v>Nov</v>
      </c>
      <c r="P8182" t="str">
        <f t="shared" si="1150"/>
        <v>Q4</v>
      </c>
      <c r="Q8182" t="str">
        <f t="shared" si="1151"/>
        <v>2023-11</v>
      </c>
    </row>
    <row r="8183" spans="1:17" x14ac:dyDescent="0.35">
      <c r="A8183" s="2">
        <v>45185</v>
      </c>
      <c r="B8183" t="s">
        <v>23</v>
      </c>
      <c r="C8183" t="s">
        <v>43</v>
      </c>
      <c r="D8183" t="s">
        <v>39</v>
      </c>
      <c r="E8183" s="3">
        <v>11179</v>
      </c>
      <c r="F8183" s="3">
        <v>45448</v>
      </c>
      <c r="G8183" t="s">
        <v>35</v>
      </c>
      <c r="H8183" s="3" t="s">
        <v>8213</v>
      </c>
      <c r="I8183" s="3">
        <f t="shared" si="1143"/>
        <v>34269</v>
      </c>
      <c r="J8183" s="4">
        <f t="shared" si="1144"/>
        <v>3.0654799177028358</v>
      </c>
      <c r="K8183" s="5">
        <f t="shared" si="1145"/>
        <v>4.0654799177028353</v>
      </c>
      <c r="L8183" s="4" t="str">
        <f t="shared" si="1146"/>
        <v>Over Budget</v>
      </c>
      <c r="M8183">
        <f t="shared" si="1147"/>
        <v>2023</v>
      </c>
      <c r="N8183">
        <f t="shared" si="1148"/>
        <v>9</v>
      </c>
      <c r="O8183" t="str">
        <f t="shared" si="1149"/>
        <v>Sep</v>
      </c>
      <c r="P8183" t="str">
        <f t="shared" si="1150"/>
        <v>Q3</v>
      </c>
      <c r="Q8183" t="str">
        <f t="shared" si="1151"/>
        <v>2023-09</v>
      </c>
    </row>
    <row r="8184" spans="1:17" x14ac:dyDescent="0.35">
      <c r="A8184" s="2">
        <v>44646</v>
      </c>
      <c r="B8184" t="s">
        <v>23</v>
      </c>
      <c r="C8184" t="s">
        <v>19</v>
      </c>
      <c r="D8184" t="s">
        <v>39</v>
      </c>
      <c r="E8184" s="3">
        <v>96622</v>
      </c>
      <c r="F8184" s="3">
        <v>51570</v>
      </c>
      <c r="G8184" t="s">
        <v>35</v>
      </c>
      <c r="H8184" s="3" t="s">
        <v>8214</v>
      </c>
      <c r="I8184" s="3">
        <f t="shared" si="1143"/>
        <v>-45052</v>
      </c>
      <c r="J8184" s="4">
        <f t="shared" si="1144"/>
        <v>-0.46627062159756577</v>
      </c>
      <c r="K8184" s="5">
        <f t="shared" si="1145"/>
        <v>0.53372937840243417</v>
      </c>
      <c r="L8184" s="4" t="str">
        <f t="shared" si="1146"/>
        <v>Under Budget</v>
      </c>
      <c r="M8184">
        <f t="shared" si="1147"/>
        <v>2022</v>
      </c>
      <c r="N8184">
        <f t="shared" si="1148"/>
        <v>3</v>
      </c>
      <c r="O8184" t="str">
        <f t="shared" si="1149"/>
        <v>Mar</v>
      </c>
      <c r="P8184" t="str">
        <f t="shared" si="1150"/>
        <v>Q1</v>
      </c>
      <c r="Q8184" t="str">
        <f t="shared" si="1151"/>
        <v>2022-03</v>
      </c>
    </row>
    <row r="8185" spans="1:17" x14ac:dyDescent="0.35">
      <c r="A8185" s="2">
        <v>44748</v>
      </c>
      <c r="B8185" t="s">
        <v>55</v>
      </c>
      <c r="C8185" t="s">
        <v>19</v>
      </c>
      <c r="D8185" t="s">
        <v>30</v>
      </c>
      <c r="E8185" s="3">
        <v>37807</v>
      </c>
      <c r="F8185" s="3">
        <v>108054</v>
      </c>
      <c r="G8185" t="s">
        <v>26</v>
      </c>
      <c r="H8185" s="3" t="s">
        <v>8215</v>
      </c>
      <c r="I8185" s="3">
        <f t="shared" si="1143"/>
        <v>70247</v>
      </c>
      <c r="J8185" s="4">
        <f t="shared" si="1144"/>
        <v>1.8580421615044833</v>
      </c>
      <c r="K8185" s="5">
        <f t="shared" si="1145"/>
        <v>2.8580421615044833</v>
      </c>
      <c r="L8185" s="4" t="str">
        <f t="shared" si="1146"/>
        <v>Over Budget</v>
      </c>
      <c r="M8185">
        <f t="shared" si="1147"/>
        <v>2022</v>
      </c>
      <c r="N8185">
        <f t="shared" si="1148"/>
        <v>7</v>
      </c>
      <c r="O8185" t="str">
        <f t="shared" si="1149"/>
        <v>Jul</v>
      </c>
      <c r="P8185" t="str">
        <f t="shared" si="1150"/>
        <v>Q3</v>
      </c>
      <c r="Q8185" t="str">
        <f t="shared" si="1151"/>
        <v>2022-07</v>
      </c>
    </row>
    <row r="8186" spans="1:17" x14ac:dyDescent="0.35">
      <c r="A8186" s="2">
        <v>45268</v>
      </c>
      <c r="B8186" t="s">
        <v>37</v>
      </c>
      <c r="C8186" t="s">
        <v>24</v>
      </c>
      <c r="D8186" t="s">
        <v>39</v>
      </c>
      <c r="E8186" s="3">
        <v>24416</v>
      </c>
      <c r="F8186" s="3">
        <v>84328</v>
      </c>
      <c r="G8186" t="s">
        <v>21</v>
      </c>
      <c r="H8186" s="3" t="s">
        <v>8216</v>
      </c>
      <c r="I8186" s="3">
        <f t="shared" si="1143"/>
        <v>59912</v>
      </c>
      <c r="J8186" s="4">
        <f t="shared" si="1144"/>
        <v>2.4538007863695936</v>
      </c>
      <c r="K8186" s="5">
        <f t="shared" si="1145"/>
        <v>3.4538007863695936</v>
      </c>
      <c r="L8186" s="4" t="str">
        <f t="shared" si="1146"/>
        <v>Over Budget</v>
      </c>
      <c r="M8186">
        <f t="shared" si="1147"/>
        <v>2023</v>
      </c>
      <c r="N8186">
        <f t="shared" si="1148"/>
        <v>12</v>
      </c>
      <c r="O8186" t="str">
        <f t="shared" si="1149"/>
        <v>Dec</v>
      </c>
      <c r="P8186" t="str">
        <f t="shared" si="1150"/>
        <v>Q4</v>
      </c>
      <c r="Q8186" t="str">
        <f t="shared" si="1151"/>
        <v>2023-12</v>
      </c>
    </row>
    <row r="8187" spans="1:17" x14ac:dyDescent="0.35">
      <c r="A8187" s="2">
        <v>44891</v>
      </c>
      <c r="B8187" t="s">
        <v>23</v>
      </c>
      <c r="C8187" t="s">
        <v>23</v>
      </c>
      <c r="D8187" t="s">
        <v>30</v>
      </c>
      <c r="E8187" s="3">
        <v>143332</v>
      </c>
      <c r="F8187" s="3">
        <v>20598</v>
      </c>
      <c r="G8187" t="s">
        <v>26</v>
      </c>
      <c r="H8187" s="3" t="s">
        <v>8217</v>
      </c>
      <c r="I8187" s="3">
        <f t="shared" si="1143"/>
        <v>-122734</v>
      </c>
      <c r="J8187" s="4">
        <f t="shared" si="1144"/>
        <v>-0.85629168643429243</v>
      </c>
      <c r="K8187" s="5">
        <f t="shared" si="1145"/>
        <v>0.1437083135657076</v>
      </c>
      <c r="L8187" s="4" t="str">
        <f t="shared" si="1146"/>
        <v>Under Budget</v>
      </c>
      <c r="M8187">
        <f t="shared" si="1147"/>
        <v>2022</v>
      </c>
      <c r="N8187">
        <f t="shared" si="1148"/>
        <v>11</v>
      </c>
      <c r="O8187" t="str">
        <f t="shared" si="1149"/>
        <v>Nov</v>
      </c>
      <c r="P8187" t="str">
        <f t="shared" si="1150"/>
        <v>Q4</v>
      </c>
      <c r="Q8187" t="str">
        <f t="shared" si="1151"/>
        <v>2022-11</v>
      </c>
    </row>
    <row r="8188" spans="1:17" x14ac:dyDescent="0.35">
      <c r="A8188" s="2">
        <v>44783</v>
      </c>
      <c r="B8188" t="s">
        <v>37</v>
      </c>
      <c r="C8188" t="s">
        <v>29</v>
      </c>
      <c r="D8188" t="s">
        <v>39</v>
      </c>
      <c r="E8188" s="3">
        <v>48888</v>
      </c>
      <c r="F8188" s="3">
        <v>125659</v>
      </c>
      <c r="G8188" t="s">
        <v>35</v>
      </c>
      <c r="H8188" s="3" t="s">
        <v>8218</v>
      </c>
      <c r="I8188" s="3">
        <f t="shared" si="1143"/>
        <v>76771</v>
      </c>
      <c r="J8188" s="4">
        <f t="shared" si="1144"/>
        <v>1.5703444608083783</v>
      </c>
      <c r="K8188" s="5">
        <f t="shared" si="1145"/>
        <v>2.5703444608083785</v>
      </c>
      <c r="L8188" s="4" t="str">
        <f t="shared" si="1146"/>
        <v>Over Budget</v>
      </c>
      <c r="M8188">
        <f t="shared" si="1147"/>
        <v>2022</v>
      </c>
      <c r="N8188">
        <f t="shared" si="1148"/>
        <v>8</v>
      </c>
      <c r="O8188" t="str">
        <f t="shared" si="1149"/>
        <v>Aug</v>
      </c>
      <c r="P8188" t="str">
        <f t="shared" si="1150"/>
        <v>Q3</v>
      </c>
      <c r="Q8188" t="str">
        <f t="shared" si="1151"/>
        <v>2022-08</v>
      </c>
    </row>
    <row r="8189" spans="1:17" x14ac:dyDescent="0.35">
      <c r="A8189" s="2">
        <v>44917</v>
      </c>
      <c r="B8189" t="s">
        <v>41</v>
      </c>
      <c r="C8189" t="s">
        <v>24</v>
      </c>
      <c r="D8189" t="s">
        <v>30</v>
      </c>
      <c r="E8189" s="3">
        <v>79034</v>
      </c>
      <c r="F8189" s="3">
        <v>53244</v>
      </c>
      <c r="G8189" t="s">
        <v>35</v>
      </c>
      <c r="H8189" s="3" t="s">
        <v>8219</v>
      </c>
      <c r="I8189" s="3">
        <f t="shared" si="1143"/>
        <v>-25790</v>
      </c>
      <c r="J8189" s="4">
        <f t="shared" si="1144"/>
        <v>-0.32631525672495382</v>
      </c>
      <c r="K8189" s="5">
        <f t="shared" si="1145"/>
        <v>0.67368474327504613</v>
      </c>
      <c r="L8189" s="4" t="str">
        <f t="shared" si="1146"/>
        <v>Under Budget</v>
      </c>
      <c r="M8189">
        <f t="shared" si="1147"/>
        <v>2022</v>
      </c>
      <c r="N8189">
        <f t="shared" si="1148"/>
        <v>12</v>
      </c>
      <c r="O8189" t="str">
        <f t="shared" si="1149"/>
        <v>Dec</v>
      </c>
      <c r="P8189" t="str">
        <f t="shared" si="1150"/>
        <v>Q4</v>
      </c>
      <c r="Q8189" t="str">
        <f t="shared" si="1151"/>
        <v>2022-12</v>
      </c>
    </row>
    <row r="8190" spans="1:17" x14ac:dyDescent="0.35">
      <c r="A8190" s="2">
        <v>44303</v>
      </c>
      <c r="B8190" t="s">
        <v>41</v>
      </c>
      <c r="C8190" t="s">
        <v>23</v>
      </c>
      <c r="D8190" t="s">
        <v>39</v>
      </c>
      <c r="E8190" s="3">
        <v>128101</v>
      </c>
      <c r="F8190" s="3">
        <v>52545</v>
      </c>
      <c r="G8190" t="s">
        <v>21</v>
      </c>
      <c r="H8190" s="3" t="s">
        <v>8220</v>
      </c>
      <c r="I8190" s="3">
        <f t="shared" si="1143"/>
        <v>-75556</v>
      </c>
      <c r="J8190" s="4">
        <f t="shared" si="1144"/>
        <v>-0.58981584843209656</v>
      </c>
      <c r="K8190" s="5">
        <f t="shared" si="1145"/>
        <v>0.41018415156790344</v>
      </c>
      <c r="L8190" s="4" t="str">
        <f t="shared" si="1146"/>
        <v>Under Budget</v>
      </c>
      <c r="M8190">
        <f t="shared" si="1147"/>
        <v>2021</v>
      </c>
      <c r="N8190">
        <f t="shared" si="1148"/>
        <v>4</v>
      </c>
      <c r="O8190" t="str">
        <f t="shared" si="1149"/>
        <v>Apr</v>
      </c>
      <c r="P8190" t="str">
        <f t="shared" si="1150"/>
        <v>Q2</v>
      </c>
      <c r="Q8190" t="str">
        <f t="shared" si="1151"/>
        <v>2021-04</v>
      </c>
    </row>
    <row r="8191" spans="1:17" x14ac:dyDescent="0.35">
      <c r="A8191" s="2">
        <v>44972</v>
      </c>
      <c r="B8191" t="s">
        <v>55</v>
      </c>
      <c r="C8191" t="s">
        <v>19</v>
      </c>
      <c r="D8191" t="s">
        <v>39</v>
      </c>
      <c r="E8191" s="3">
        <v>146550</v>
      </c>
      <c r="F8191" s="3">
        <v>120843</v>
      </c>
      <c r="G8191" t="s">
        <v>26</v>
      </c>
      <c r="H8191" s="3" t="s">
        <v>8221</v>
      </c>
      <c r="I8191" s="3">
        <f t="shared" si="1143"/>
        <v>-25707</v>
      </c>
      <c r="J8191" s="4">
        <f t="shared" si="1144"/>
        <v>-0.17541453428863868</v>
      </c>
      <c r="K8191" s="5">
        <f t="shared" si="1145"/>
        <v>0.82458546571136127</v>
      </c>
      <c r="L8191" s="4" t="str">
        <f t="shared" si="1146"/>
        <v>Under Budget</v>
      </c>
      <c r="M8191">
        <f t="shared" si="1147"/>
        <v>2023</v>
      </c>
      <c r="N8191">
        <f t="shared" si="1148"/>
        <v>2</v>
      </c>
      <c r="O8191" t="str">
        <f t="shared" si="1149"/>
        <v>Feb</v>
      </c>
      <c r="P8191" t="str">
        <f t="shared" si="1150"/>
        <v>Q1</v>
      </c>
      <c r="Q8191" t="str">
        <f t="shared" si="1151"/>
        <v>2023-02</v>
      </c>
    </row>
    <row r="8192" spans="1:17" x14ac:dyDescent="0.35">
      <c r="A8192" s="2">
        <v>45094</v>
      </c>
      <c r="B8192" t="s">
        <v>41</v>
      </c>
      <c r="C8192" t="s">
        <v>23</v>
      </c>
      <c r="D8192" t="s">
        <v>58</v>
      </c>
      <c r="E8192" s="3">
        <v>146870</v>
      </c>
      <c r="F8192" s="3">
        <v>83242</v>
      </c>
      <c r="G8192" t="s">
        <v>32</v>
      </c>
      <c r="H8192" s="3" t="s">
        <v>8222</v>
      </c>
      <c r="I8192" s="3">
        <f t="shared" si="1143"/>
        <v>-63628</v>
      </c>
      <c r="J8192" s="4">
        <f t="shared" si="1144"/>
        <v>-0.43322666303533736</v>
      </c>
      <c r="K8192" s="5">
        <f t="shared" si="1145"/>
        <v>0.56677333696466259</v>
      </c>
      <c r="L8192" s="4" t="str">
        <f t="shared" si="1146"/>
        <v>Under Budget</v>
      </c>
      <c r="M8192">
        <f t="shared" si="1147"/>
        <v>2023</v>
      </c>
      <c r="N8192">
        <f t="shared" si="1148"/>
        <v>6</v>
      </c>
      <c r="O8192" t="str">
        <f t="shared" si="1149"/>
        <v>Jun</v>
      </c>
      <c r="P8192" t="str">
        <f t="shared" si="1150"/>
        <v>Q2</v>
      </c>
      <c r="Q8192" t="str">
        <f t="shared" si="1151"/>
        <v>2023-06</v>
      </c>
    </row>
    <row r="8193" spans="1:17" x14ac:dyDescent="0.35">
      <c r="A8193" s="2">
        <v>44532</v>
      </c>
      <c r="B8193" t="s">
        <v>37</v>
      </c>
      <c r="C8193" t="s">
        <v>43</v>
      </c>
      <c r="D8193" t="s">
        <v>39</v>
      </c>
      <c r="E8193" s="3">
        <v>83633</v>
      </c>
      <c r="F8193" s="3">
        <v>159280</v>
      </c>
      <c r="G8193" t="s">
        <v>26</v>
      </c>
      <c r="H8193" s="3" t="s">
        <v>8223</v>
      </c>
      <c r="I8193" s="3">
        <f t="shared" si="1143"/>
        <v>75647</v>
      </c>
      <c r="J8193" s="4">
        <f t="shared" si="1144"/>
        <v>0.90451137708799156</v>
      </c>
      <c r="K8193" s="5">
        <f t="shared" si="1145"/>
        <v>1.9045113770879916</v>
      </c>
      <c r="L8193" s="4" t="str">
        <f t="shared" si="1146"/>
        <v>Over Budget</v>
      </c>
      <c r="M8193">
        <f t="shared" si="1147"/>
        <v>2021</v>
      </c>
      <c r="N8193">
        <f t="shared" si="1148"/>
        <v>12</v>
      </c>
      <c r="O8193" t="str">
        <f t="shared" si="1149"/>
        <v>Dec</v>
      </c>
      <c r="P8193" t="str">
        <f t="shared" si="1150"/>
        <v>Q4</v>
      </c>
      <c r="Q8193" t="str">
        <f t="shared" si="1151"/>
        <v>2021-12</v>
      </c>
    </row>
    <row r="8194" spans="1:17" x14ac:dyDescent="0.35">
      <c r="A8194" s="2">
        <v>44803</v>
      </c>
      <c r="B8194" t="s">
        <v>18</v>
      </c>
      <c r="C8194" t="s">
        <v>29</v>
      </c>
      <c r="D8194" t="s">
        <v>30</v>
      </c>
      <c r="E8194" s="3">
        <v>91231</v>
      </c>
      <c r="F8194" s="3">
        <v>54747</v>
      </c>
      <c r="G8194" t="s">
        <v>32</v>
      </c>
      <c r="H8194" s="3" t="s">
        <v>8224</v>
      </c>
      <c r="I8194" s="3">
        <f t="shared" si="1143"/>
        <v>-36484</v>
      </c>
      <c r="J8194" s="4">
        <f t="shared" si="1144"/>
        <v>-0.3999079260339139</v>
      </c>
      <c r="K8194" s="5">
        <f t="shared" si="1145"/>
        <v>0.6000920739660861</v>
      </c>
      <c r="L8194" s="4" t="str">
        <f t="shared" si="1146"/>
        <v>Under Budget</v>
      </c>
      <c r="M8194">
        <f t="shared" si="1147"/>
        <v>2022</v>
      </c>
      <c r="N8194">
        <f t="shared" si="1148"/>
        <v>8</v>
      </c>
      <c r="O8194" t="str">
        <f t="shared" si="1149"/>
        <v>Aug</v>
      </c>
      <c r="P8194" t="str">
        <f t="shared" si="1150"/>
        <v>Q3</v>
      </c>
      <c r="Q8194" t="str">
        <f t="shared" si="1151"/>
        <v>2022-08</v>
      </c>
    </row>
    <row r="8195" spans="1:17" x14ac:dyDescent="0.35">
      <c r="A8195" s="2">
        <v>45034</v>
      </c>
      <c r="B8195" t="s">
        <v>55</v>
      </c>
      <c r="C8195" t="s">
        <v>24</v>
      </c>
      <c r="D8195" t="s">
        <v>58</v>
      </c>
      <c r="E8195" s="3">
        <v>146452</v>
      </c>
      <c r="F8195" s="3">
        <v>113947</v>
      </c>
      <c r="G8195" t="s">
        <v>21</v>
      </c>
      <c r="H8195" s="3" t="s">
        <v>8225</v>
      </c>
      <c r="I8195" s="3">
        <f t="shared" si="1143"/>
        <v>-32505</v>
      </c>
      <c r="J8195" s="4">
        <f t="shared" si="1144"/>
        <v>-0.22194985387703822</v>
      </c>
      <c r="K8195" s="5">
        <f t="shared" si="1145"/>
        <v>0.77805014612296175</v>
      </c>
      <c r="L8195" s="4" t="str">
        <f t="shared" si="1146"/>
        <v>Under Budget</v>
      </c>
      <c r="M8195">
        <f t="shared" si="1147"/>
        <v>2023</v>
      </c>
      <c r="N8195">
        <f t="shared" si="1148"/>
        <v>4</v>
      </c>
      <c r="O8195" t="str">
        <f t="shared" si="1149"/>
        <v>Apr</v>
      </c>
      <c r="P8195" t="str">
        <f t="shared" si="1150"/>
        <v>Q2</v>
      </c>
      <c r="Q8195" t="str">
        <f t="shared" si="1151"/>
        <v>2023-04</v>
      </c>
    </row>
    <row r="8196" spans="1:17" x14ac:dyDescent="0.35">
      <c r="A8196" s="2">
        <v>44798</v>
      </c>
      <c r="B8196" t="s">
        <v>18</v>
      </c>
      <c r="C8196" t="s">
        <v>29</v>
      </c>
      <c r="D8196" t="s">
        <v>30</v>
      </c>
      <c r="E8196" s="3">
        <v>51707</v>
      </c>
      <c r="F8196" s="3">
        <v>29451</v>
      </c>
      <c r="G8196" t="s">
        <v>35</v>
      </c>
      <c r="H8196" s="3" t="s">
        <v>8226</v>
      </c>
      <c r="I8196" s="3">
        <f t="shared" si="1143"/>
        <v>-22256</v>
      </c>
      <c r="J8196" s="4">
        <f t="shared" si="1144"/>
        <v>-0.43042528090974141</v>
      </c>
      <c r="K8196" s="5">
        <f t="shared" si="1145"/>
        <v>0.56957471909025859</v>
      </c>
      <c r="L8196" s="4" t="str">
        <f t="shared" si="1146"/>
        <v>Under Budget</v>
      </c>
      <c r="M8196">
        <f t="shared" si="1147"/>
        <v>2022</v>
      </c>
      <c r="N8196">
        <f t="shared" si="1148"/>
        <v>8</v>
      </c>
      <c r="O8196" t="str">
        <f t="shared" si="1149"/>
        <v>Aug</v>
      </c>
      <c r="P8196" t="str">
        <f t="shared" si="1150"/>
        <v>Q3</v>
      </c>
      <c r="Q8196" t="str">
        <f t="shared" si="1151"/>
        <v>2022-08</v>
      </c>
    </row>
    <row r="8197" spans="1:17" x14ac:dyDescent="0.35">
      <c r="A8197" s="2">
        <v>44599</v>
      </c>
      <c r="B8197" t="s">
        <v>37</v>
      </c>
      <c r="C8197" t="s">
        <v>19</v>
      </c>
      <c r="D8197" t="s">
        <v>39</v>
      </c>
      <c r="E8197" s="3">
        <v>41986</v>
      </c>
      <c r="F8197" s="3">
        <v>92281</v>
      </c>
      <c r="G8197" t="s">
        <v>21</v>
      </c>
      <c r="H8197" s="3" t="s">
        <v>8227</v>
      </c>
      <c r="I8197" s="3">
        <f t="shared" ref="I8197:I8260" si="1152">F8197-E8197</f>
        <v>50295</v>
      </c>
      <c r="J8197" s="4">
        <f t="shared" ref="J8197:J8260" si="1153">IFERROR(I8197/E8197,0)</f>
        <v>1.1978992997665889</v>
      </c>
      <c r="K8197" s="5">
        <f t="shared" ref="K8197:K8260" si="1154">IFERROR(F8197/E8197,0)</f>
        <v>2.1978992997665889</v>
      </c>
      <c r="L8197" s="4" t="str">
        <f t="shared" ref="L8197:L8260" si="1155">IF(I8197&gt;0,"Over Budget",IF(I8197&lt;0,"Under Budget","On Budget"))</f>
        <v>Over Budget</v>
      </c>
      <c r="M8197">
        <f t="shared" ref="M8197:M8260" si="1156">YEAR(A8197)</f>
        <v>2022</v>
      </c>
      <c r="N8197">
        <f t="shared" ref="N8197:N8260" si="1157">MONTH(A8197)</f>
        <v>2</v>
      </c>
      <c r="O8197" t="str">
        <f t="shared" ref="O8197:O8260" si="1158">TEXT(A8197,"mmm")</f>
        <v>Feb</v>
      </c>
      <c r="P8197" t="str">
        <f t="shared" ref="P8197:P8260" si="1159">"Q"&amp;ROUNDUP(MONTH(A8197)/3,0)</f>
        <v>Q1</v>
      </c>
      <c r="Q8197" t="str">
        <f t="shared" ref="Q8197:Q8260" si="1160">TEXT(A8197,"yyyy-mm")</f>
        <v>2022-02</v>
      </c>
    </row>
    <row r="8198" spans="1:17" x14ac:dyDescent="0.35">
      <c r="A8198" s="2">
        <v>44736</v>
      </c>
      <c r="B8198" t="s">
        <v>55</v>
      </c>
      <c r="C8198" t="s">
        <v>43</v>
      </c>
      <c r="D8198" t="s">
        <v>39</v>
      </c>
      <c r="E8198" s="3">
        <v>140906</v>
      </c>
      <c r="F8198" s="3">
        <v>124654</v>
      </c>
      <c r="G8198" t="s">
        <v>35</v>
      </c>
      <c r="H8198" s="3" t="s">
        <v>8228</v>
      </c>
      <c r="I8198" s="3">
        <f t="shared" si="1152"/>
        <v>-16252</v>
      </c>
      <c r="J8198" s="4">
        <f t="shared" si="1153"/>
        <v>-0.11533930421699573</v>
      </c>
      <c r="K8198" s="5">
        <f t="shared" si="1154"/>
        <v>0.88466069578300432</v>
      </c>
      <c r="L8198" s="4" t="str">
        <f t="shared" si="1155"/>
        <v>Under Budget</v>
      </c>
      <c r="M8198">
        <f t="shared" si="1156"/>
        <v>2022</v>
      </c>
      <c r="N8198">
        <f t="shared" si="1157"/>
        <v>6</v>
      </c>
      <c r="O8198" t="str">
        <f t="shared" si="1158"/>
        <v>Jun</v>
      </c>
      <c r="P8198" t="str">
        <f t="shared" si="1159"/>
        <v>Q2</v>
      </c>
      <c r="Q8198" t="str">
        <f t="shared" si="1160"/>
        <v>2022-06</v>
      </c>
    </row>
    <row r="8199" spans="1:17" x14ac:dyDescent="0.35">
      <c r="A8199" s="2">
        <v>44220</v>
      </c>
      <c r="B8199" t="s">
        <v>18</v>
      </c>
      <c r="C8199" t="s">
        <v>23</v>
      </c>
      <c r="D8199" t="s">
        <v>30</v>
      </c>
      <c r="E8199" s="3">
        <v>56804</v>
      </c>
      <c r="F8199" s="3">
        <v>52604</v>
      </c>
      <c r="G8199" t="s">
        <v>21</v>
      </c>
      <c r="H8199" s="3" t="s">
        <v>8229</v>
      </c>
      <c r="I8199" s="3">
        <f t="shared" si="1152"/>
        <v>-4200</v>
      </c>
      <c r="J8199" s="4">
        <f t="shared" si="1153"/>
        <v>-7.3938455038377579E-2</v>
      </c>
      <c r="K8199" s="5">
        <f t="shared" si="1154"/>
        <v>0.92606154496162241</v>
      </c>
      <c r="L8199" s="4" t="str">
        <f t="shared" si="1155"/>
        <v>Under Budget</v>
      </c>
      <c r="M8199">
        <f t="shared" si="1156"/>
        <v>2021</v>
      </c>
      <c r="N8199">
        <f t="shared" si="1157"/>
        <v>1</v>
      </c>
      <c r="O8199" t="str">
        <f t="shared" si="1158"/>
        <v>Jan</v>
      </c>
      <c r="P8199" t="str">
        <f t="shared" si="1159"/>
        <v>Q1</v>
      </c>
      <c r="Q8199" t="str">
        <f t="shared" si="1160"/>
        <v>2021-01</v>
      </c>
    </row>
    <row r="8200" spans="1:17" x14ac:dyDescent="0.35">
      <c r="A8200" s="2">
        <v>44820</v>
      </c>
      <c r="B8200" t="s">
        <v>55</v>
      </c>
      <c r="C8200" t="s">
        <v>23</v>
      </c>
      <c r="D8200" t="s">
        <v>25</v>
      </c>
      <c r="E8200" s="3">
        <v>39008</v>
      </c>
      <c r="F8200" s="3">
        <v>32935</v>
      </c>
      <c r="G8200" t="s">
        <v>32</v>
      </c>
      <c r="H8200" s="3" t="s">
        <v>8230</v>
      </c>
      <c r="I8200" s="3">
        <f t="shared" si="1152"/>
        <v>-6073</v>
      </c>
      <c r="J8200" s="4">
        <f t="shared" si="1153"/>
        <v>-0.15568601312551272</v>
      </c>
      <c r="K8200" s="5">
        <f t="shared" si="1154"/>
        <v>0.84431398687448733</v>
      </c>
      <c r="L8200" s="4" t="str">
        <f t="shared" si="1155"/>
        <v>Under Budget</v>
      </c>
      <c r="M8200">
        <f t="shared" si="1156"/>
        <v>2022</v>
      </c>
      <c r="N8200">
        <f t="shared" si="1157"/>
        <v>9</v>
      </c>
      <c r="O8200" t="str">
        <f t="shared" si="1158"/>
        <v>Sep</v>
      </c>
      <c r="P8200" t="str">
        <f t="shared" si="1159"/>
        <v>Q3</v>
      </c>
      <c r="Q8200" t="str">
        <f t="shared" si="1160"/>
        <v>2022-09</v>
      </c>
    </row>
    <row r="8201" spans="1:17" x14ac:dyDescent="0.35">
      <c r="A8201" s="2">
        <v>45276</v>
      </c>
      <c r="B8201" t="s">
        <v>37</v>
      </c>
      <c r="C8201" t="s">
        <v>43</v>
      </c>
      <c r="D8201" t="s">
        <v>58</v>
      </c>
      <c r="E8201" s="3">
        <v>55836</v>
      </c>
      <c r="F8201" s="3">
        <v>71655</v>
      </c>
      <c r="G8201" t="s">
        <v>21</v>
      </c>
      <c r="H8201" s="3" t="s">
        <v>8231</v>
      </c>
      <c r="I8201" s="3">
        <f t="shared" si="1152"/>
        <v>15819</v>
      </c>
      <c r="J8201" s="4">
        <f t="shared" si="1153"/>
        <v>0.28331184182248009</v>
      </c>
      <c r="K8201" s="5">
        <f t="shared" si="1154"/>
        <v>1.28331184182248</v>
      </c>
      <c r="L8201" s="4" t="str">
        <f t="shared" si="1155"/>
        <v>Over Budget</v>
      </c>
      <c r="M8201">
        <f t="shared" si="1156"/>
        <v>2023</v>
      </c>
      <c r="N8201">
        <f t="shared" si="1157"/>
        <v>12</v>
      </c>
      <c r="O8201" t="str">
        <f t="shared" si="1158"/>
        <v>Dec</v>
      </c>
      <c r="P8201" t="str">
        <f t="shared" si="1159"/>
        <v>Q4</v>
      </c>
      <c r="Q8201" t="str">
        <f t="shared" si="1160"/>
        <v>2023-12</v>
      </c>
    </row>
    <row r="8202" spans="1:17" x14ac:dyDescent="0.35">
      <c r="A8202" s="2">
        <v>45182</v>
      </c>
      <c r="B8202" t="s">
        <v>23</v>
      </c>
      <c r="C8202" t="s">
        <v>23</v>
      </c>
      <c r="D8202" t="s">
        <v>58</v>
      </c>
      <c r="E8202" s="3">
        <v>88102</v>
      </c>
      <c r="F8202" s="3">
        <v>168141</v>
      </c>
      <c r="G8202" t="s">
        <v>26</v>
      </c>
      <c r="H8202" s="3" t="s">
        <v>8232</v>
      </c>
      <c r="I8202" s="3">
        <f t="shared" si="1152"/>
        <v>80039</v>
      </c>
      <c r="J8202" s="4">
        <f t="shared" si="1153"/>
        <v>0.90848107874963113</v>
      </c>
      <c r="K8202" s="5">
        <f t="shared" si="1154"/>
        <v>1.9084810787496311</v>
      </c>
      <c r="L8202" s="4" t="str">
        <f t="shared" si="1155"/>
        <v>Over Budget</v>
      </c>
      <c r="M8202">
        <f t="shared" si="1156"/>
        <v>2023</v>
      </c>
      <c r="N8202">
        <f t="shared" si="1157"/>
        <v>9</v>
      </c>
      <c r="O8202" t="str">
        <f t="shared" si="1158"/>
        <v>Sep</v>
      </c>
      <c r="P8202" t="str">
        <f t="shared" si="1159"/>
        <v>Q3</v>
      </c>
      <c r="Q8202" t="str">
        <f t="shared" si="1160"/>
        <v>2023-09</v>
      </c>
    </row>
    <row r="8203" spans="1:17" x14ac:dyDescent="0.35">
      <c r="A8203" s="2">
        <v>44419</v>
      </c>
      <c r="B8203" t="s">
        <v>55</v>
      </c>
      <c r="C8203" t="s">
        <v>24</v>
      </c>
      <c r="D8203" t="s">
        <v>39</v>
      </c>
      <c r="E8203" s="3">
        <v>47696</v>
      </c>
      <c r="F8203" s="3">
        <v>29016</v>
      </c>
      <c r="G8203" t="s">
        <v>26</v>
      </c>
      <c r="H8203" s="3" t="s">
        <v>8233</v>
      </c>
      <c r="I8203" s="3">
        <f t="shared" si="1152"/>
        <v>-18680</v>
      </c>
      <c r="J8203" s="4">
        <f t="shared" si="1153"/>
        <v>-0.39164709828916472</v>
      </c>
      <c r="K8203" s="5">
        <f t="shared" si="1154"/>
        <v>0.60835290171083534</v>
      </c>
      <c r="L8203" s="4" t="str">
        <f t="shared" si="1155"/>
        <v>Under Budget</v>
      </c>
      <c r="M8203">
        <f t="shared" si="1156"/>
        <v>2021</v>
      </c>
      <c r="N8203">
        <f t="shared" si="1157"/>
        <v>8</v>
      </c>
      <c r="O8203" t="str">
        <f t="shared" si="1158"/>
        <v>Aug</v>
      </c>
      <c r="P8203" t="str">
        <f t="shared" si="1159"/>
        <v>Q3</v>
      </c>
      <c r="Q8203" t="str">
        <f t="shared" si="1160"/>
        <v>2021-08</v>
      </c>
    </row>
    <row r="8204" spans="1:17" x14ac:dyDescent="0.35">
      <c r="A8204" s="2">
        <v>44375</v>
      </c>
      <c r="B8204" t="s">
        <v>23</v>
      </c>
      <c r="C8204" t="s">
        <v>34</v>
      </c>
      <c r="D8204" t="s">
        <v>58</v>
      </c>
      <c r="E8204" s="3">
        <v>69075</v>
      </c>
      <c r="F8204" s="3">
        <v>148643</v>
      </c>
      <c r="G8204" t="s">
        <v>32</v>
      </c>
      <c r="H8204" s="3" t="s">
        <v>8234</v>
      </c>
      <c r="I8204" s="3">
        <f t="shared" si="1152"/>
        <v>79568</v>
      </c>
      <c r="J8204" s="4">
        <f t="shared" si="1153"/>
        <v>1.1519073470865002</v>
      </c>
      <c r="K8204" s="5">
        <f t="shared" si="1154"/>
        <v>2.1519073470865</v>
      </c>
      <c r="L8204" s="4" t="str">
        <f t="shared" si="1155"/>
        <v>Over Budget</v>
      </c>
      <c r="M8204">
        <f t="shared" si="1156"/>
        <v>2021</v>
      </c>
      <c r="N8204">
        <f t="shared" si="1157"/>
        <v>6</v>
      </c>
      <c r="O8204" t="str">
        <f t="shared" si="1158"/>
        <v>Jun</v>
      </c>
      <c r="P8204" t="str">
        <f t="shared" si="1159"/>
        <v>Q2</v>
      </c>
      <c r="Q8204" t="str">
        <f t="shared" si="1160"/>
        <v>2021-06</v>
      </c>
    </row>
    <row r="8205" spans="1:17" x14ac:dyDescent="0.35">
      <c r="A8205" s="2">
        <v>44996</v>
      </c>
      <c r="B8205" t="s">
        <v>37</v>
      </c>
      <c r="C8205" t="s">
        <v>23</v>
      </c>
      <c r="D8205" t="s">
        <v>30</v>
      </c>
      <c r="E8205" s="3">
        <v>31533</v>
      </c>
      <c r="F8205" s="3">
        <v>73583</v>
      </c>
      <c r="G8205" t="s">
        <v>26</v>
      </c>
      <c r="H8205" s="3" t="s">
        <v>8235</v>
      </c>
      <c r="I8205" s="3">
        <f t="shared" si="1152"/>
        <v>42050</v>
      </c>
      <c r="J8205" s="4">
        <f t="shared" si="1153"/>
        <v>1.3335236101861543</v>
      </c>
      <c r="K8205" s="5">
        <f t="shared" si="1154"/>
        <v>2.3335236101861541</v>
      </c>
      <c r="L8205" s="4" t="str">
        <f t="shared" si="1155"/>
        <v>Over Budget</v>
      </c>
      <c r="M8205">
        <f t="shared" si="1156"/>
        <v>2023</v>
      </c>
      <c r="N8205">
        <f t="shared" si="1157"/>
        <v>3</v>
      </c>
      <c r="O8205" t="str">
        <f t="shared" si="1158"/>
        <v>Mar</v>
      </c>
      <c r="P8205" t="str">
        <f t="shared" si="1159"/>
        <v>Q1</v>
      </c>
      <c r="Q8205" t="str">
        <f t="shared" si="1160"/>
        <v>2023-03</v>
      </c>
    </row>
    <row r="8206" spans="1:17" x14ac:dyDescent="0.35">
      <c r="A8206" s="2">
        <v>44630</v>
      </c>
      <c r="B8206" t="s">
        <v>55</v>
      </c>
      <c r="C8206" t="s">
        <v>19</v>
      </c>
      <c r="D8206" t="s">
        <v>39</v>
      </c>
      <c r="E8206" s="3">
        <v>63150</v>
      </c>
      <c r="F8206" s="3">
        <v>148719</v>
      </c>
      <c r="G8206" t="s">
        <v>32</v>
      </c>
      <c r="H8206" s="3" t="s">
        <v>8236</v>
      </c>
      <c r="I8206" s="3">
        <f t="shared" si="1152"/>
        <v>85569</v>
      </c>
      <c r="J8206" s="4">
        <f t="shared" si="1153"/>
        <v>1.3550118764845607</v>
      </c>
      <c r="K8206" s="5">
        <f t="shared" si="1154"/>
        <v>2.3550118764845607</v>
      </c>
      <c r="L8206" s="4" t="str">
        <f t="shared" si="1155"/>
        <v>Over Budget</v>
      </c>
      <c r="M8206">
        <f t="shared" si="1156"/>
        <v>2022</v>
      </c>
      <c r="N8206">
        <f t="shared" si="1157"/>
        <v>3</v>
      </c>
      <c r="O8206" t="str">
        <f t="shared" si="1158"/>
        <v>Mar</v>
      </c>
      <c r="P8206" t="str">
        <f t="shared" si="1159"/>
        <v>Q1</v>
      </c>
      <c r="Q8206" t="str">
        <f t="shared" si="1160"/>
        <v>2022-03</v>
      </c>
    </row>
    <row r="8207" spans="1:17" x14ac:dyDescent="0.35">
      <c r="A8207" s="2">
        <v>44989</v>
      </c>
      <c r="B8207" t="s">
        <v>55</v>
      </c>
      <c r="C8207" t="s">
        <v>23</v>
      </c>
      <c r="D8207" t="s">
        <v>58</v>
      </c>
      <c r="E8207" s="3">
        <v>147006</v>
      </c>
      <c r="F8207" s="3">
        <v>141360</v>
      </c>
      <c r="G8207" t="s">
        <v>32</v>
      </c>
      <c r="H8207" s="3" t="s">
        <v>8237</v>
      </c>
      <c r="I8207" s="3">
        <f t="shared" si="1152"/>
        <v>-5646</v>
      </c>
      <c r="J8207" s="4">
        <f t="shared" si="1153"/>
        <v>-3.8406595649157174E-2</v>
      </c>
      <c r="K8207" s="5">
        <f t="shared" si="1154"/>
        <v>0.96159340435084284</v>
      </c>
      <c r="L8207" s="4" t="str">
        <f t="shared" si="1155"/>
        <v>Under Budget</v>
      </c>
      <c r="M8207">
        <f t="shared" si="1156"/>
        <v>2023</v>
      </c>
      <c r="N8207">
        <f t="shared" si="1157"/>
        <v>3</v>
      </c>
      <c r="O8207" t="str">
        <f t="shared" si="1158"/>
        <v>Mar</v>
      </c>
      <c r="P8207" t="str">
        <f t="shared" si="1159"/>
        <v>Q1</v>
      </c>
      <c r="Q8207" t="str">
        <f t="shared" si="1160"/>
        <v>2023-03</v>
      </c>
    </row>
    <row r="8208" spans="1:17" x14ac:dyDescent="0.35">
      <c r="A8208" s="2">
        <v>45080</v>
      </c>
      <c r="B8208" t="s">
        <v>23</v>
      </c>
      <c r="C8208" t="s">
        <v>29</v>
      </c>
      <c r="D8208" t="s">
        <v>20</v>
      </c>
      <c r="E8208" s="3">
        <v>70303</v>
      </c>
      <c r="F8208" s="3">
        <v>130250</v>
      </c>
      <c r="G8208" t="s">
        <v>35</v>
      </c>
      <c r="H8208" s="3" t="s">
        <v>8238</v>
      </c>
      <c r="I8208" s="3">
        <f t="shared" si="1152"/>
        <v>59947</v>
      </c>
      <c r="J8208" s="4">
        <f t="shared" si="1153"/>
        <v>0.85269476409257072</v>
      </c>
      <c r="K8208" s="5">
        <f t="shared" si="1154"/>
        <v>1.8526947640925708</v>
      </c>
      <c r="L8208" s="4" t="str">
        <f t="shared" si="1155"/>
        <v>Over Budget</v>
      </c>
      <c r="M8208">
        <f t="shared" si="1156"/>
        <v>2023</v>
      </c>
      <c r="N8208">
        <f t="shared" si="1157"/>
        <v>6</v>
      </c>
      <c r="O8208" t="str">
        <f t="shared" si="1158"/>
        <v>Jun</v>
      </c>
      <c r="P8208" t="str">
        <f t="shared" si="1159"/>
        <v>Q2</v>
      </c>
      <c r="Q8208" t="str">
        <f t="shared" si="1160"/>
        <v>2023-06</v>
      </c>
    </row>
    <row r="8209" spans="1:17" x14ac:dyDescent="0.35">
      <c r="A8209" s="2">
        <v>44688</v>
      </c>
      <c r="B8209" t="s">
        <v>41</v>
      </c>
      <c r="C8209" t="s">
        <v>19</v>
      </c>
      <c r="D8209" t="s">
        <v>58</v>
      </c>
      <c r="E8209" s="3">
        <v>112859</v>
      </c>
      <c r="F8209" s="3">
        <v>117626</v>
      </c>
      <c r="G8209" t="s">
        <v>35</v>
      </c>
      <c r="H8209" s="3" t="s">
        <v>8239</v>
      </c>
      <c r="I8209" s="3">
        <f t="shared" si="1152"/>
        <v>4767</v>
      </c>
      <c r="J8209" s="4">
        <f t="shared" si="1153"/>
        <v>4.2238545441657289E-2</v>
      </c>
      <c r="K8209" s="5">
        <f t="shared" si="1154"/>
        <v>1.0422385454416574</v>
      </c>
      <c r="L8209" s="4" t="str">
        <f t="shared" si="1155"/>
        <v>Over Budget</v>
      </c>
      <c r="M8209">
        <f t="shared" si="1156"/>
        <v>2022</v>
      </c>
      <c r="N8209">
        <f t="shared" si="1157"/>
        <v>5</v>
      </c>
      <c r="O8209" t="str">
        <f t="shared" si="1158"/>
        <v>May</v>
      </c>
      <c r="P8209" t="str">
        <f t="shared" si="1159"/>
        <v>Q2</v>
      </c>
      <c r="Q8209" t="str">
        <f t="shared" si="1160"/>
        <v>2022-05</v>
      </c>
    </row>
    <row r="8210" spans="1:17" x14ac:dyDescent="0.35">
      <c r="A8210" s="2">
        <v>45006</v>
      </c>
      <c r="B8210" t="s">
        <v>23</v>
      </c>
      <c r="C8210" t="s">
        <v>23</v>
      </c>
      <c r="D8210" t="s">
        <v>30</v>
      </c>
      <c r="E8210" s="3">
        <v>66847</v>
      </c>
      <c r="F8210" s="3">
        <v>33656</v>
      </c>
      <c r="G8210" t="s">
        <v>21</v>
      </c>
      <c r="H8210" s="3" t="s">
        <v>8240</v>
      </c>
      <c r="I8210" s="3">
        <f t="shared" si="1152"/>
        <v>-33191</v>
      </c>
      <c r="J8210" s="4">
        <f t="shared" si="1153"/>
        <v>-0.49652190823821563</v>
      </c>
      <c r="K8210" s="5">
        <f t="shared" si="1154"/>
        <v>0.50347809176178437</v>
      </c>
      <c r="L8210" s="4" t="str">
        <f t="shared" si="1155"/>
        <v>Under Budget</v>
      </c>
      <c r="M8210">
        <f t="shared" si="1156"/>
        <v>2023</v>
      </c>
      <c r="N8210">
        <f t="shared" si="1157"/>
        <v>3</v>
      </c>
      <c r="O8210" t="str">
        <f t="shared" si="1158"/>
        <v>Mar</v>
      </c>
      <c r="P8210" t="str">
        <f t="shared" si="1159"/>
        <v>Q1</v>
      </c>
      <c r="Q8210" t="str">
        <f t="shared" si="1160"/>
        <v>2023-03</v>
      </c>
    </row>
    <row r="8211" spans="1:17" x14ac:dyDescent="0.35">
      <c r="A8211" s="2">
        <v>45157</v>
      </c>
      <c r="B8211" t="s">
        <v>23</v>
      </c>
      <c r="C8211" t="s">
        <v>23</v>
      </c>
      <c r="D8211" t="s">
        <v>58</v>
      </c>
      <c r="E8211" s="3">
        <v>49324</v>
      </c>
      <c r="F8211" s="3">
        <v>89602</v>
      </c>
      <c r="G8211" t="s">
        <v>35</v>
      </c>
      <c r="H8211" s="3" t="s">
        <v>8241</v>
      </c>
      <c r="I8211" s="3">
        <f t="shared" si="1152"/>
        <v>40278</v>
      </c>
      <c r="J8211" s="4">
        <f t="shared" si="1153"/>
        <v>0.81660043792068771</v>
      </c>
      <c r="K8211" s="5">
        <f t="shared" si="1154"/>
        <v>1.8166004379206877</v>
      </c>
      <c r="L8211" s="4" t="str">
        <f t="shared" si="1155"/>
        <v>Over Budget</v>
      </c>
      <c r="M8211">
        <f t="shared" si="1156"/>
        <v>2023</v>
      </c>
      <c r="N8211">
        <f t="shared" si="1157"/>
        <v>8</v>
      </c>
      <c r="O8211" t="str">
        <f t="shared" si="1158"/>
        <v>Aug</v>
      </c>
      <c r="P8211" t="str">
        <f t="shared" si="1159"/>
        <v>Q3</v>
      </c>
      <c r="Q8211" t="str">
        <f t="shared" si="1160"/>
        <v>2023-08</v>
      </c>
    </row>
    <row r="8212" spans="1:17" x14ac:dyDescent="0.35">
      <c r="A8212" s="2">
        <v>44616</v>
      </c>
      <c r="B8212" t="s">
        <v>23</v>
      </c>
      <c r="C8212" t="s">
        <v>19</v>
      </c>
      <c r="D8212" t="s">
        <v>25</v>
      </c>
      <c r="E8212" s="3">
        <v>61316</v>
      </c>
      <c r="F8212" s="3">
        <v>127233</v>
      </c>
      <c r="G8212" t="s">
        <v>32</v>
      </c>
      <c r="H8212" s="3" t="s">
        <v>8242</v>
      </c>
      <c r="I8212" s="3">
        <f t="shared" si="1152"/>
        <v>65917</v>
      </c>
      <c r="J8212" s="4">
        <f t="shared" si="1153"/>
        <v>1.0750375106008219</v>
      </c>
      <c r="K8212" s="5">
        <f t="shared" si="1154"/>
        <v>2.0750375106008221</v>
      </c>
      <c r="L8212" s="4" t="str">
        <f t="shared" si="1155"/>
        <v>Over Budget</v>
      </c>
      <c r="M8212">
        <f t="shared" si="1156"/>
        <v>2022</v>
      </c>
      <c r="N8212">
        <f t="shared" si="1157"/>
        <v>2</v>
      </c>
      <c r="O8212" t="str">
        <f t="shared" si="1158"/>
        <v>Feb</v>
      </c>
      <c r="P8212" t="str">
        <f t="shared" si="1159"/>
        <v>Q1</v>
      </c>
      <c r="Q8212" t="str">
        <f t="shared" si="1160"/>
        <v>2022-02</v>
      </c>
    </row>
    <row r="8213" spans="1:17" x14ac:dyDescent="0.35">
      <c r="A8213" s="2">
        <v>44845</v>
      </c>
      <c r="B8213" t="s">
        <v>37</v>
      </c>
      <c r="C8213" t="s">
        <v>24</v>
      </c>
      <c r="D8213" t="s">
        <v>25</v>
      </c>
      <c r="E8213" s="3">
        <v>62025</v>
      </c>
      <c r="F8213" s="3">
        <v>165351</v>
      </c>
      <c r="G8213" t="s">
        <v>35</v>
      </c>
      <c r="H8213" s="3" t="s">
        <v>8243</v>
      </c>
      <c r="I8213" s="3">
        <f t="shared" si="1152"/>
        <v>103326</v>
      </c>
      <c r="J8213" s="4">
        <f t="shared" si="1153"/>
        <v>1.665876662636034</v>
      </c>
      <c r="K8213" s="5">
        <f t="shared" si="1154"/>
        <v>2.665876662636034</v>
      </c>
      <c r="L8213" s="4" t="str">
        <f t="shared" si="1155"/>
        <v>Over Budget</v>
      </c>
      <c r="M8213">
        <f t="shared" si="1156"/>
        <v>2022</v>
      </c>
      <c r="N8213">
        <f t="shared" si="1157"/>
        <v>10</v>
      </c>
      <c r="O8213" t="str">
        <f t="shared" si="1158"/>
        <v>Oct</v>
      </c>
      <c r="P8213" t="str">
        <f t="shared" si="1159"/>
        <v>Q4</v>
      </c>
      <c r="Q8213" t="str">
        <f t="shared" si="1160"/>
        <v>2022-10</v>
      </c>
    </row>
    <row r="8214" spans="1:17" x14ac:dyDescent="0.35">
      <c r="A8214" s="2">
        <v>44672</v>
      </c>
      <c r="B8214" t="s">
        <v>28</v>
      </c>
      <c r="C8214" t="s">
        <v>34</v>
      </c>
      <c r="D8214" t="s">
        <v>39</v>
      </c>
      <c r="E8214" s="3">
        <v>44218</v>
      </c>
      <c r="F8214" s="3">
        <v>22069</v>
      </c>
      <c r="G8214" t="s">
        <v>26</v>
      </c>
      <c r="H8214" s="3" t="s">
        <v>8244</v>
      </c>
      <c r="I8214" s="3">
        <f t="shared" si="1152"/>
        <v>-22149</v>
      </c>
      <c r="J8214" s="4">
        <f t="shared" si="1153"/>
        <v>-0.50090460898276723</v>
      </c>
      <c r="K8214" s="5">
        <f t="shared" si="1154"/>
        <v>0.49909539101723283</v>
      </c>
      <c r="L8214" s="4" t="str">
        <f t="shared" si="1155"/>
        <v>Under Budget</v>
      </c>
      <c r="M8214">
        <f t="shared" si="1156"/>
        <v>2022</v>
      </c>
      <c r="N8214">
        <f t="shared" si="1157"/>
        <v>4</v>
      </c>
      <c r="O8214" t="str">
        <f t="shared" si="1158"/>
        <v>Apr</v>
      </c>
      <c r="P8214" t="str">
        <f t="shared" si="1159"/>
        <v>Q2</v>
      </c>
      <c r="Q8214" t="str">
        <f t="shared" si="1160"/>
        <v>2022-04</v>
      </c>
    </row>
    <row r="8215" spans="1:17" x14ac:dyDescent="0.35">
      <c r="A8215" s="2">
        <v>44366</v>
      </c>
      <c r="B8215" t="s">
        <v>23</v>
      </c>
      <c r="C8215" t="s">
        <v>34</v>
      </c>
      <c r="D8215" t="s">
        <v>25</v>
      </c>
      <c r="E8215" s="3">
        <v>113940</v>
      </c>
      <c r="F8215" s="3">
        <v>93331</v>
      </c>
      <c r="G8215" t="s">
        <v>26</v>
      </c>
      <c r="H8215" s="3" t="s">
        <v>8245</v>
      </c>
      <c r="I8215" s="3">
        <f t="shared" si="1152"/>
        <v>-20609</v>
      </c>
      <c r="J8215" s="4">
        <f t="shared" si="1153"/>
        <v>-0.18087589959627876</v>
      </c>
      <c r="K8215" s="5">
        <f t="shared" si="1154"/>
        <v>0.8191241004037213</v>
      </c>
      <c r="L8215" s="4" t="str">
        <f t="shared" si="1155"/>
        <v>Under Budget</v>
      </c>
      <c r="M8215">
        <f t="shared" si="1156"/>
        <v>2021</v>
      </c>
      <c r="N8215">
        <f t="shared" si="1157"/>
        <v>6</v>
      </c>
      <c r="O8215" t="str">
        <f t="shared" si="1158"/>
        <v>Jun</v>
      </c>
      <c r="P8215" t="str">
        <f t="shared" si="1159"/>
        <v>Q2</v>
      </c>
      <c r="Q8215" t="str">
        <f t="shared" si="1160"/>
        <v>2021-06</v>
      </c>
    </row>
    <row r="8216" spans="1:17" x14ac:dyDescent="0.35">
      <c r="A8216" s="2">
        <v>44370</v>
      </c>
      <c r="B8216" t="s">
        <v>55</v>
      </c>
      <c r="C8216" t="s">
        <v>24</v>
      </c>
      <c r="D8216" t="s">
        <v>30</v>
      </c>
      <c r="E8216" s="3">
        <v>109507</v>
      </c>
      <c r="F8216" s="3">
        <v>136725</v>
      </c>
      <c r="G8216" t="s">
        <v>21</v>
      </c>
      <c r="H8216" s="3" t="s">
        <v>8246</v>
      </c>
      <c r="I8216" s="3">
        <f t="shared" si="1152"/>
        <v>27218</v>
      </c>
      <c r="J8216" s="4">
        <f t="shared" si="1153"/>
        <v>0.24855032098404667</v>
      </c>
      <c r="K8216" s="5">
        <f t="shared" si="1154"/>
        <v>1.2485503209840467</v>
      </c>
      <c r="L8216" s="4" t="str">
        <f t="shared" si="1155"/>
        <v>Over Budget</v>
      </c>
      <c r="M8216">
        <f t="shared" si="1156"/>
        <v>2021</v>
      </c>
      <c r="N8216">
        <f t="shared" si="1157"/>
        <v>6</v>
      </c>
      <c r="O8216" t="str">
        <f t="shared" si="1158"/>
        <v>Jun</v>
      </c>
      <c r="P8216" t="str">
        <f t="shared" si="1159"/>
        <v>Q2</v>
      </c>
      <c r="Q8216" t="str">
        <f t="shared" si="1160"/>
        <v>2021-06</v>
      </c>
    </row>
    <row r="8217" spans="1:17" x14ac:dyDescent="0.35">
      <c r="A8217" s="2">
        <v>44666</v>
      </c>
      <c r="B8217" t="s">
        <v>18</v>
      </c>
      <c r="C8217" t="s">
        <v>23</v>
      </c>
      <c r="D8217" t="s">
        <v>20</v>
      </c>
      <c r="E8217" s="3">
        <v>49820</v>
      </c>
      <c r="F8217" s="3">
        <v>75073</v>
      </c>
      <c r="G8217" t="s">
        <v>32</v>
      </c>
      <c r="H8217" s="3" t="s">
        <v>8247</v>
      </c>
      <c r="I8217" s="3">
        <f t="shared" si="1152"/>
        <v>25253</v>
      </c>
      <c r="J8217" s="4">
        <f t="shared" si="1153"/>
        <v>0.50688478522681657</v>
      </c>
      <c r="K8217" s="5">
        <f t="shared" si="1154"/>
        <v>1.5068847852268166</v>
      </c>
      <c r="L8217" s="4" t="str">
        <f t="shared" si="1155"/>
        <v>Over Budget</v>
      </c>
      <c r="M8217">
        <f t="shared" si="1156"/>
        <v>2022</v>
      </c>
      <c r="N8217">
        <f t="shared" si="1157"/>
        <v>4</v>
      </c>
      <c r="O8217" t="str">
        <f t="shared" si="1158"/>
        <v>Apr</v>
      </c>
      <c r="P8217" t="str">
        <f t="shared" si="1159"/>
        <v>Q2</v>
      </c>
      <c r="Q8217" t="str">
        <f t="shared" si="1160"/>
        <v>2022-04</v>
      </c>
    </row>
    <row r="8218" spans="1:17" x14ac:dyDescent="0.35">
      <c r="A8218" s="2">
        <v>44541</v>
      </c>
      <c r="B8218" t="s">
        <v>41</v>
      </c>
      <c r="C8218" t="s">
        <v>34</v>
      </c>
      <c r="D8218" t="s">
        <v>20</v>
      </c>
      <c r="E8218" s="3">
        <v>101984</v>
      </c>
      <c r="F8218" s="3">
        <v>63221</v>
      </c>
      <c r="G8218" t="s">
        <v>21</v>
      </c>
      <c r="H8218" s="3" t="s">
        <v>8248</v>
      </c>
      <c r="I8218" s="3">
        <f t="shared" si="1152"/>
        <v>-38763</v>
      </c>
      <c r="J8218" s="4">
        <f t="shared" si="1153"/>
        <v>-0.38008903357389395</v>
      </c>
      <c r="K8218" s="5">
        <f t="shared" si="1154"/>
        <v>0.6199109664261061</v>
      </c>
      <c r="L8218" s="4" t="str">
        <f t="shared" si="1155"/>
        <v>Under Budget</v>
      </c>
      <c r="M8218">
        <f t="shared" si="1156"/>
        <v>2021</v>
      </c>
      <c r="N8218">
        <f t="shared" si="1157"/>
        <v>12</v>
      </c>
      <c r="O8218" t="str">
        <f t="shared" si="1158"/>
        <v>Dec</v>
      </c>
      <c r="P8218" t="str">
        <f t="shared" si="1159"/>
        <v>Q4</v>
      </c>
      <c r="Q8218" t="str">
        <f t="shared" si="1160"/>
        <v>2021-12</v>
      </c>
    </row>
    <row r="8219" spans="1:17" x14ac:dyDescent="0.35">
      <c r="A8219" s="2">
        <v>44641</v>
      </c>
      <c r="B8219" t="s">
        <v>23</v>
      </c>
      <c r="C8219" t="s">
        <v>24</v>
      </c>
      <c r="D8219" t="s">
        <v>39</v>
      </c>
      <c r="E8219" s="3">
        <v>62176</v>
      </c>
      <c r="F8219" s="3">
        <v>106486</v>
      </c>
      <c r="G8219" t="s">
        <v>21</v>
      </c>
      <c r="H8219" s="3" t="s">
        <v>8249</v>
      </c>
      <c r="I8219" s="3">
        <f t="shared" si="1152"/>
        <v>44310</v>
      </c>
      <c r="J8219" s="4">
        <f t="shared" si="1153"/>
        <v>0.71265440041173445</v>
      </c>
      <c r="K8219" s="5">
        <f t="shared" si="1154"/>
        <v>1.7126544004117343</v>
      </c>
      <c r="L8219" s="4" t="str">
        <f t="shared" si="1155"/>
        <v>Over Budget</v>
      </c>
      <c r="M8219">
        <f t="shared" si="1156"/>
        <v>2022</v>
      </c>
      <c r="N8219">
        <f t="shared" si="1157"/>
        <v>3</v>
      </c>
      <c r="O8219" t="str">
        <f t="shared" si="1158"/>
        <v>Mar</v>
      </c>
      <c r="P8219" t="str">
        <f t="shared" si="1159"/>
        <v>Q1</v>
      </c>
      <c r="Q8219" t="str">
        <f t="shared" si="1160"/>
        <v>2022-03</v>
      </c>
    </row>
    <row r="8220" spans="1:17" x14ac:dyDescent="0.35">
      <c r="A8220" s="2">
        <v>45238</v>
      </c>
      <c r="B8220" t="s">
        <v>23</v>
      </c>
      <c r="C8220" t="s">
        <v>24</v>
      </c>
      <c r="D8220" t="s">
        <v>39</v>
      </c>
      <c r="E8220" s="3">
        <v>32528</v>
      </c>
      <c r="F8220" s="3">
        <v>107837</v>
      </c>
      <c r="G8220" t="s">
        <v>35</v>
      </c>
      <c r="H8220" s="3" t="s">
        <v>8250</v>
      </c>
      <c r="I8220" s="3">
        <f t="shared" si="1152"/>
        <v>75309</v>
      </c>
      <c r="J8220" s="4">
        <f t="shared" si="1153"/>
        <v>2.3152053615346779</v>
      </c>
      <c r="K8220" s="5">
        <f t="shared" si="1154"/>
        <v>3.3152053615346779</v>
      </c>
      <c r="L8220" s="4" t="str">
        <f t="shared" si="1155"/>
        <v>Over Budget</v>
      </c>
      <c r="M8220">
        <f t="shared" si="1156"/>
        <v>2023</v>
      </c>
      <c r="N8220">
        <f t="shared" si="1157"/>
        <v>11</v>
      </c>
      <c r="O8220" t="str">
        <f t="shared" si="1158"/>
        <v>Nov</v>
      </c>
      <c r="P8220" t="str">
        <f t="shared" si="1159"/>
        <v>Q4</v>
      </c>
      <c r="Q8220" t="str">
        <f t="shared" si="1160"/>
        <v>2023-11</v>
      </c>
    </row>
    <row r="8221" spans="1:17" x14ac:dyDescent="0.35">
      <c r="A8221" s="2">
        <v>45290</v>
      </c>
      <c r="B8221" t="s">
        <v>41</v>
      </c>
      <c r="C8221" t="s">
        <v>34</v>
      </c>
      <c r="D8221" t="s">
        <v>25</v>
      </c>
      <c r="E8221" s="3">
        <v>61207</v>
      </c>
      <c r="F8221" s="3">
        <v>54174</v>
      </c>
      <c r="G8221" t="s">
        <v>21</v>
      </c>
      <c r="H8221" s="3" t="s">
        <v>8251</v>
      </c>
      <c r="I8221" s="3">
        <f t="shared" si="1152"/>
        <v>-7033</v>
      </c>
      <c r="J8221" s="4">
        <f t="shared" si="1153"/>
        <v>-0.11490515790677537</v>
      </c>
      <c r="K8221" s="5">
        <f t="shared" si="1154"/>
        <v>0.88509484209322464</v>
      </c>
      <c r="L8221" s="4" t="str">
        <f t="shared" si="1155"/>
        <v>Under Budget</v>
      </c>
      <c r="M8221">
        <f t="shared" si="1156"/>
        <v>2023</v>
      </c>
      <c r="N8221">
        <f t="shared" si="1157"/>
        <v>12</v>
      </c>
      <c r="O8221" t="str">
        <f t="shared" si="1158"/>
        <v>Dec</v>
      </c>
      <c r="P8221" t="str">
        <f t="shared" si="1159"/>
        <v>Q4</v>
      </c>
      <c r="Q8221" t="str">
        <f t="shared" si="1160"/>
        <v>2023-12</v>
      </c>
    </row>
    <row r="8222" spans="1:17" x14ac:dyDescent="0.35">
      <c r="A8222" s="2">
        <v>44824</v>
      </c>
      <c r="B8222" t="s">
        <v>23</v>
      </c>
      <c r="C8222" t="s">
        <v>19</v>
      </c>
      <c r="D8222" t="s">
        <v>30</v>
      </c>
      <c r="E8222" s="3">
        <v>12191</v>
      </c>
      <c r="F8222" s="3">
        <v>134365</v>
      </c>
      <c r="G8222" t="s">
        <v>35</v>
      </c>
      <c r="H8222" s="3" t="s">
        <v>8252</v>
      </c>
      <c r="I8222" s="3">
        <f t="shared" si="1152"/>
        <v>122174</v>
      </c>
      <c r="J8222" s="4">
        <f t="shared" si="1153"/>
        <v>10.02165531949799</v>
      </c>
      <c r="K8222" s="5">
        <f t="shared" si="1154"/>
        <v>11.02165531949799</v>
      </c>
      <c r="L8222" s="4" t="str">
        <f t="shared" si="1155"/>
        <v>Over Budget</v>
      </c>
      <c r="M8222">
        <f t="shared" si="1156"/>
        <v>2022</v>
      </c>
      <c r="N8222">
        <f t="shared" si="1157"/>
        <v>9</v>
      </c>
      <c r="O8222" t="str">
        <f t="shared" si="1158"/>
        <v>Sep</v>
      </c>
      <c r="P8222" t="str">
        <f t="shared" si="1159"/>
        <v>Q3</v>
      </c>
      <c r="Q8222" t="str">
        <f t="shared" si="1160"/>
        <v>2022-09</v>
      </c>
    </row>
    <row r="8223" spans="1:17" x14ac:dyDescent="0.35">
      <c r="A8223" s="2">
        <v>44788</v>
      </c>
      <c r="B8223" t="s">
        <v>55</v>
      </c>
      <c r="C8223" t="s">
        <v>43</v>
      </c>
      <c r="D8223" t="s">
        <v>25</v>
      </c>
      <c r="E8223" s="3">
        <v>57378</v>
      </c>
      <c r="F8223" s="3">
        <v>73691</v>
      </c>
      <c r="G8223" t="s">
        <v>35</v>
      </c>
      <c r="H8223" s="3" t="s">
        <v>8253</v>
      </c>
      <c r="I8223" s="3">
        <f t="shared" si="1152"/>
        <v>16313</v>
      </c>
      <c r="J8223" s="4">
        <f t="shared" si="1153"/>
        <v>0.28430757433162535</v>
      </c>
      <c r="K8223" s="5">
        <f t="shared" si="1154"/>
        <v>1.2843075743316255</v>
      </c>
      <c r="L8223" s="4" t="str">
        <f t="shared" si="1155"/>
        <v>Over Budget</v>
      </c>
      <c r="M8223">
        <f t="shared" si="1156"/>
        <v>2022</v>
      </c>
      <c r="N8223">
        <f t="shared" si="1157"/>
        <v>8</v>
      </c>
      <c r="O8223" t="str">
        <f t="shared" si="1158"/>
        <v>Aug</v>
      </c>
      <c r="P8223" t="str">
        <f t="shared" si="1159"/>
        <v>Q3</v>
      </c>
      <c r="Q8223" t="str">
        <f t="shared" si="1160"/>
        <v>2022-08</v>
      </c>
    </row>
    <row r="8224" spans="1:17" x14ac:dyDescent="0.35">
      <c r="A8224" s="2">
        <v>44723</v>
      </c>
      <c r="B8224" t="s">
        <v>28</v>
      </c>
      <c r="C8224" t="s">
        <v>19</v>
      </c>
      <c r="D8224" t="s">
        <v>30</v>
      </c>
      <c r="E8224" s="3">
        <v>99752</v>
      </c>
      <c r="F8224" s="3">
        <v>95731</v>
      </c>
      <c r="G8224" t="s">
        <v>21</v>
      </c>
      <c r="H8224" s="3" t="s">
        <v>8254</v>
      </c>
      <c r="I8224" s="3">
        <f t="shared" si="1152"/>
        <v>-4021</v>
      </c>
      <c r="J8224" s="4">
        <f t="shared" si="1153"/>
        <v>-4.030996872243163E-2</v>
      </c>
      <c r="K8224" s="5">
        <f t="shared" si="1154"/>
        <v>0.95969003127756836</v>
      </c>
      <c r="L8224" s="4" t="str">
        <f t="shared" si="1155"/>
        <v>Under Budget</v>
      </c>
      <c r="M8224">
        <f t="shared" si="1156"/>
        <v>2022</v>
      </c>
      <c r="N8224">
        <f t="shared" si="1157"/>
        <v>6</v>
      </c>
      <c r="O8224" t="str">
        <f t="shared" si="1158"/>
        <v>Jun</v>
      </c>
      <c r="P8224" t="str">
        <f t="shared" si="1159"/>
        <v>Q2</v>
      </c>
      <c r="Q8224" t="str">
        <f t="shared" si="1160"/>
        <v>2022-06</v>
      </c>
    </row>
    <row r="8225" spans="1:17" x14ac:dyDescent="0.35">
      <c r="A8225" s="2">
        <v>44652</v>
      </c>
      <c r="B8225" t="s">
        <v>23</v>
      </c>
      <c r="C8225" t="s">
        <v>23</v>
      </c>
      <c r="D8225" t="s">
        <v>30</v>
      </c>
      <c r="E8225" s="3">
        <v>53497</v>
      </c>
      <c r="F8225" s="3">
        <v>100256</v>
      </c>
      <c r="G8225" t="s">
        <v>21</v>
      </c>
      <c r="H8225" s="3" t="s">
        <v>8255</v>
      </c>
      <c r="I8225" s="3">
        <f t="shared" si="1152"/>
        <v>46759</v>
      </c>
      <c r="J8225" s="4">
        <f t="shared" si="1153"/>
        <v>0.8740490120941361</v>
      </c>
      <c r="K8225" s="5">
        <f t="shared" si="1154"/>
        <v>1.8740490120941362</v>
      </c>
      <c r="L8225" s="4" t="str">
        <f t="shared" si="1155"/>
        <v>Over Budget</v>
      </c>
      <c r="M8225">
        <f t="shared" si="1156"/>
        <v>2022</v>
      </c>
      <c r="N8225">
        <f t="shared" si="1157"/>
        <v>4</v>
      </c>
      <c r="O8225" t="str">
        <f t="shared" si="1158"/>
        <v>Apr</v>
      </c>
      <c r="P8225" t="str">
        <f t="shared" si="1159"/>
        <v>Q2</v>
      </c>
      <c r="Q8225" t="str">
        <f t="shared" si="1160"/>
        <v>2022-04</v>
      </c>
    </row>
    <row r="8226" spans="1:17" x14ac:dyDescent="0.35">
      <c r="A8226" s="2">
        <v>45007</v>
      </c>
      <c r="B8226" t="s">
        <v>41</v>
      </c>
      <c r="C8226" t="s">
        <v>19</v>
      </c>
      <c r="D8226" t="s">
        <v>20</v>
      </c>
      <c r="E8226" s="3">
        <v>118161</v>
      </c>
      <c r="F8226" s="3">
        <v>132272</v>
      </c>
      <c r="G8226" t="s">
        <v>32</v>
      </c>
      <c r="H8226" s="3" t="s">
        <v>8256</v>
      </c>
      <c r="I8226" s="3">
        <f t="shared" si="1152"/>
        <v>14111</v>
      </c>
      <c r="J8226" s="4">
        <f t="shared" si="1153"/>
        <v>0.1194218058411828</v>
      </c>
      <c r="K8226" s="5">
        <f t="shared" si="1154"/>
        <v>1.1194218058411829</v>
      </c>
      <c r="L8226" s="4" t="str">
        <f t="shared" si="1155"/>
        <v>Over Budget</v>
      </c>
      <c r="M8226">
        <f t="shared" si="1156"/>
        <v>2023</v>
      </c>
      <c r="N8226">
        <f t="shared" si="1157"/>
        <v>3</v>
      </c>
      <c r="O8226" t="str">
        <f t="shared" si="1158"/>
        <v>Mar</v>
      </c>
      <c r="P8226" t="str">
        <f t="shared" si="1159"/>
        <v>Q1</v>
      </c>
      <c r="Q8226" t="str">
        <f t="shared" si="1160"/>
        <v>2023-03</v>
      </c>
    </row>
    <row r="8227" spans="1:17" x14ac:dyDescent="0.35">
      <c r="A8227" s="2">
        <v>44384</v>
      </c>
      <c r="B8227" t="s">
        <v>23</v>
      </c>
      <c r="C8227" t="s">
        <v>29</v>
      </c>
      <c r="D8227" t="s">
        <v>30</v>
      </c>
      <c r="E8227" s="3">
        <v>63880</v>
      </c>
      <c r="F8227" s="3">
        <v>88109</v>
      </c>
      <c r="G8227" t="s">
        <v>35</v>
      </c>
      <c r="H8227" s="3" t="s">
        <v>8257</v>
      </c>
      <c r="I8227" s="3">
        <f t="shared" si="1152"/>
        <v>24229</v>
      </c>
      <c r="J8227" s="4">
        <f t="shared" si="1153"/>
        <v>0.37928929242329368</v>
      </c>
      <c r="K8227" s="5">
        <f t="shared" si="1154"/>
        <v>1.3792892924232936</v>
      </c>
      <c r="L8227" s="4" t="str">
        <f t="shared" si="1155"/>
        <v>Over Budget</v>
      </c>
      <c r="M8227">
        <f t="shared" si="1156"/>
        <v>2021</v>
      </c>
      <c r="N8227">
        <f t="shared" si="1157"/>
        <v>7</v>
      </c>
      <c r="O8227" t="str">
        <f t="shared" si="1158"/>
        <v>Jul</v>
      </c>
      <c r="P8227" t="str">
        <f t="shared" si="1159"/>
        <v>Q3</v>
      </c>
      <c r="Q8227" t="str">
        <f t="shared" si="1160"/>
        <v>2021-07</v>
      </c>
    </row>
    <row r="8228" spans="1:17" x14ac:dyDescent="0.35">
      <c r="A8228" s="2">
        <v>45217</v>
      </c>
      <c r="B8228" t="s">
        <v>37</v>
      </c>
      <c r="C8228" t="s">
        <v>43</v>
      </c>
      <c r="D8228" t="s">
        <v>58</v>
      </c>
      <c r="E8228" s="3">
        <v>113994</v>
      </c>
      <c r="F8228" s="3">
        <v>73366</v>
      </c>
      <c r="G8228" t="s">
        <v>26</v>
      </c>
      <c r="H8228" s="3" t="s">
        <v>8258</v>
      </c>
      <c r="I8228" s="3">
        <f t="shared" si="1152"/>
        <v>-40628</v>
      </c>
      <c r="J8228" s="4">
        <f t="shared" si="1153"/>
        <v>-0.35640472305559939</v>
      </c>
      <c r="K8228" s="5">
        <f t="shared" si="1154"/>
        <v>0.64359527694440055</v>
      </c>
      <c r="L8228" s="4" t="str">
        <f t="shared" si="1155"/>
        <v>Under Budget</v>
      </c>
      <c r="M8228">
        <f t="shared" si="1156"/>
        <v>2023</v>
      </c>
      <c r="N8228">
        <f t="shared" si="1157"/>
        <v>10</v>
      </c>
      <c r="O8228" t="str">
        <f t="shared" si="1158"/>
        <v>Oct</v>
      </c>
      <c r="P8228" t="str">
        <f t="shared" si="1159"/>
        <v>Q4</v>
      </c>
      <c r="Q8228" t="str">
        <f t="shared" si="1160"/>
        <v>2023-10</v>
      </c>
    </row>
    <row r="8229" spans="1:17" x14ac:dyDescent="0.35">
      <c r="A8229" s="2">
        <v>44907</v>
      </c>
      <c r="B8229" t="s">
        <v>55</v>
      </c>
      <c r="C8229" t="s">
        <v>43</v>
      </c>
      <c r="D8229" t="s">
        <v>30</v>
      </c>
      <c r="E8229" s="3">
        <v>94931</v>
      </c>
      <c r="F8229" s="3">
        <v>15977</v>
      </c>
      <c r="G8229" t="s">
        <v>32</v>
      </c>
      <c r="H8229" s="3" t="s">
        <v>8259</v>
      </c>
      <c r="I8229" s="3">
        <f t="shared" si="1152"/>
        <v>-78954</v>
      </c>
      <c r="J8229" s="4">
        <f t="shared" si="1153"/>
        <v>-0.83169881282194436</v>
      </c>
      <c r="K8229" s="5">
        <f t="shared" si="1154"/>
        <v>0.16830118717805564</v>
      </c>
      <c r="L8229" s="4" t="str">
        <f t="shared" si="1155"/>
        <v>Under Budget</v>
      </c>
      <c r="M8229">
        <f t="shared" si="1156"/>
        <v>2022</v>
      </c>
      <c r="N8229">
        <f t="shared" si="1157"/>
        <v>12</v>
      </c>
      <c r="O8229" t="str">
        <f t="shared" si="1158"/>
        <v>Dec</v>
      </c>
      <c r="P8229" t="str">
        <f t="shared" si="1159"/>
        <v>Q4</v>
      </c>
      <c r="Q8229" t="str">
        <f t="shared" si="1160"/>
        <v>2022-12</v>
      </c>
    </row>
    <row r="8230" spans="1:17" x14ac:dyDescent="0.35">
      <c r="A8230" s="2">
        <v>44725</v>
      </c>
      <c r="B8230" t="s">
        <v>55</v>
      </c>
      <c r="C8230" t="s">
        <v>24</v>
      </c>
      <c r="D8230" t="s">
        <v>20</v>
      </c>
      <c r="E8230" s="3">
        <v>34819</v>
      </c>
      <c r="F8230" s="3">
        <v>160876</v>
      </c>
      <c r="G8230" t="s">
        <v>35</v>
      </c>
      <c r="H8230" s="3" t="s">
        <v>8260</v>
      </c>
      <c r="I8230" s="3">
        <f t="shared" si="1152"/>
        <v>126057</v>
      </c>
      <c r="J8230" s="4">
        <f t="shared" si="1153"/>
        <v>3.6203509578103907</v>
      </c>
      <c r="K8230" s="5">
        <f t="shared" si="1154"/>
        <v>4.6203509578103912</v>
      </c>
      <c r="L8230" s="4" t="str">
        <f t="shared" si="1155"/>
        <v>Over Budget</v>
      </c>
      <c r="M8230">
        <f t="shared" si="1156"/>
        <v>2022</v>
      </c>
      <c r="N8230">
        <f t="shared" si="1157"/>
        <v>6</v>
      </c>
      <c r="O8230" t="str">
        <f t="shared" si="1158"/>
        <v>Jun</v>
      </c>
      <c r="P8230" t="str">
        <f t="shared" si="1159"/>
        <v>Q2</v>
      </c>
      <c r="Q8230" t="str">
        <f t="shared" si="1160"/>
        <v>2022-06</v>
      </c>
    </row>
    <row r="8231" spans="1:17" x14ac:dyDescent="0.35">
      <c r="A8231" s="2">
        <v>44630</v>
      </c>
      <c r="B8231" t="s">
        <v>28</v>
      </c>
      <c r="C8231" t="s">
        <v>29</v>
      </c>
      <c r="D8231" t="s">
        <v>25</v>
      </c>
      <c r="E8231" s="3">
        <v>45216</v>
      </c>
      <c r="F8231" s="3">
        <v>36853</v>
      </c>
      <c r="G8231" t="s">
        <v>35</v>
      </c>
      <c r="H8231" s="3" t="s">
        <v>8261</v>
      </c>
      <c r="I8231" s="3">
        <f t="shared" si="1152"/>
        <v>-8363</v>
      </c>
      <c r="J8231" s="4">
        <f t="shared" si="1153"/>
        <v>-0.18495665251238499</v>
      </c>
      <c r="K8231" s="5">
        <f t="shared" si="1154"/>
        <v>0.81504334748761498</v>
      </c>
      <c r="L8231" s="4" t="str">
        <f t="shared" si="1155"/>
        <v>Under Budget</v>
      </c>
      <c r="M8231">
        <f t="shared" si="1156"/>
        <v>2022</v>
      </c>
      <c r="N8231">
        <f t="shared" si="1157"/>
        <v>3</v>
      </c>
      <c r="O8231" t="str">
        <f t="shared" si="1158"/>
        <v>Mar</v>
      </c>
      <c r="P8231" t="str">
        <f t="shared" si="1159"/>
        <v>Q1</v>
      </c>
      <c r="Q8231" t="str">
        <f t="shared" si="1160"/>
        <v>2022-03</v>
      </c>
    </row>
    <row r="8232" spans="1:17" x14ac:dyDescent="0.35">
      <c r="A8232" s="2">
        <v>44484</v>
      </c>
      <c r="B8232" t="s">
        <v>37</v>
      </c>
      <c r="C8232" t="s">
        <v>23</v>
      </c>
      <c r="D8232" t="s">
        <v>30</v>
      </c>
      <c r="E8232" s="3">
        <v>109028</v>
      </c>
      <c r="F8232" s="3">
        <v>169682</v>
      </c>
      <c r="G8232" t="s">
        <v>35</v>
      </c>
      <c r="H8232" s="3" t="s">
        <v>8262</v>
      </c>
      <c r="I8232" s="3">
        <f t="shared" si="1152"/>
        <v>60654</v>
      </c>
      <c r="J8232" s="4">
        <f t="shared" si="1153"/>
        <v>0.55631580878306486</v>
      </c>
      <c r="K8232" s="5">
        <f t="shared" si="1154"/>
        <v>1.5563158087830649</v>
      </c>
      <c r="L8232" s="4" t="str">
        <f t="shared" si="1155"/>
        <v>Over Budget</v>
      </c>
      <c r="M8232">
        <f t="shared" si="1156"/>
        <v>2021</v>
      </c>
      <c r="N8232">
        <f t="shared" si="1157"/>
        <v>10</v>
      </c>
      <c r="O8232" t="str">
        <f t="shared" si="1158"/>
        <v>Oct</v>
      </c>
      <c r="P8232" t="str">
        <f t="shared" si="1159"/>
        <v>Q4</v>
      </c>
      <c r="Q8232" t="str">
        <f t="shared" si="1160"/>
        <v>2021-10</v>
      </c>
    </row>
    <row r="8233" spans="1:17" x14ac:dyDescent="0.35">
      <c r="A8233" s="2">
        <v>44695</v>
      </c>
      <c r="B8233" t="s">
        <v>37</v>
      </c>
      <c r="C8233" t="s">
        <v>24</v>
      </c>
      <c r="D8233" t="s">
        <v>58</v>
      </c>
      <c r="E8233" s="3">
        <v>101676</v>
      </c>
      <c r="F8233" s="3">
        <v>13274</v>
      </c>
      <c r="G8233" t="s">
        <v>35</v>
      </c>
      <c r="H8233" s="3" t="s">
        <v>8263</v>
      </c>
      <c r="I8233" s="3">
        <f t="shared" si="1152"/>
        <v>-88402</v>
      </c>
      <c r="J8233" s="4">
        <f t="shared" si="1153"/>
        <v>-0.86944805067075814</v>
      </c>
      <c r="K8233" s="5">
        <f t="shared" si="1154"/>
        <v>0.13055194932924191</v>
      </c>
      <c r="L8233" s="4" t="str">
        <f t="shared" si="1155"/>
        <v>Under Budget</v>
      </c>
      <c r="M8233">
        <f t="shared" si="1156"/>
        <v>2022</v>
      </c>
      <c r="N8233">
        <f t="shared" si="1157"/>
        <v>5</v>
      </c>
      <c r="O8233" t="str">
        <f t="shared" si="1158"/>
        <v>May</v>
      </c>
      <c r="P8233" t="str">
        <f t="shared" si="1159"/>
        <v>Q2</v>
      </c>
      <c r="Q8233" t="str">
        <f t="shared" si="1160"/>
        <v>2022-05</v>
      </c>
    </row>
    <row r="8234" spans="1:17" x14ac:dyDescent="0.35">
      <c r="A8234" s="2">
        <v>44499</v>
      </c>
      <c r="B8234" t="s">
        <v>28</v>
      </c>
      <c r="C8234" t="s">
        <v>19</v>
      </c>
      <c r="D8234" t="s">
        <v>39</v>
      </c>
      <c r="E8234" s="3">
        <v>74469</v>
      </c>
      <c r="F8234" s="3">
        <v>78394</v>
      </c>
      <c r="G8234" t="s">
        <v>35</v>
      </c>
      <c r="H8234" s="3" t="s">
        <v>8264</v>
      </c>
      <c r="I8234" s="3">
        <f t="shared" si="1152"/>
        <v>3925</v>
      </c>
      <c r="J8234" s="4">
        <f t="shared" si="1153"/>
        <v>5.2706495320200351E-2</v>
      </c>
      <c r="K8234" s="5">
        <f t="shared" si="1154"/>
        <v>1.0527064953202003</v>
      </c>
      <c r="L8234" s="4" t="str">
        <f t="shared" si="1155"/>
        <v>Over Budget</v>
      </c>
      <c r="M8234">
        <f t="shared" si="1156"/>
        <v>2021</v>
      </c>
      <c r="N8234">
        <f t="shared" si="1157"/>
        <v>10</v>
      </c>
      <c r="O8234" t="str">
        <f t="shared" si="1158"/>
        <v>Oct</v>
      </c>
      <c r="P8234" t="str">
        <f t="shared" si="1159"/>
        <v>Q4</v>
      </c>
      <c r="Q8234" t="str">
        <f t="shared" si="1160"/>
        <v>2021-10</v>
      </c>
    </row>
    <row r="8235" spans="1:17" x14ac:dyDescent="0.35">
      <c r="A8235" s="2">
        <v>44283</v>
      </c>
      <c r="B8235" t="s">
        <v>18</v>
      </c>
      <c r="C8235" t="s">
        <v>19</v>
      </c>
      <c r="D8235" t="s">
        <v>25</v>
      </c>
      <c r="E8235" s="3">
        <v>55219</v>
      </c>
      <c r="F8235" s="3">
        <v>121432</v>
      </c>
      <c r="G8235" t="s">
        <v>32</v>
      </c>
      <c r="H8235" s="3" t="s">
        <v>8265</v>
      </c>
      <c r="I8235" s="3">
        <f t="shared" si="1152"/>
        <v>66213</v>
      </c>
      <c r="J8235" s="4">
        <f t="shared" si="1153"/>
        <v>1.1990981365109836</v>
      </c>
      <c r="K8235" s="5">
        <f t="shared" si="1154"/>
        <v>2.1990981365109836</v>
      </c>
      <c r="L8235" s="4" t="str">
        <f t="shared" si="1155"/>
        <v>Over Budget</v>
      </c>
      <c r="M8235">
        <f t="shared" si="1156"/>
        <v>2021</v>
      </c>
      <c r="N8235">
        <f t="shared" si="1157"/>
        <v>3</v>
      </c>
      <c r="O8235" t="str">
        <f t="shared" si="1158"/>
        <v>Mar</v>
      </c>
      <c r="P8235" t="str">
        <f t="shared" si="1159"/>
        <v>Q1</v>
      </c>
      <c r="Q8235" t="str">
        <f t="shared" si="1160"/>
        <v>2021-03</v>
      </c>
    </row>
    <row r="8236" spans="1:17" x14ac:dyDescent="0.35">
      <c r="A8236" s="2">
        <v>45026</v>
      </c>
      <c r="B8236" t="s">
        <v>23</v>
      </c>
      <c r="C8236" t="s">
        <v>34</v>
      </c>
      <c r="D8236" t="s">
        <v>39</v>
      </c>
      <c r="E8236" s="3">
        <v>26487</v>
      </c>
      <c r="F8236" s="3">
        <v>137200</v>
      </c>
      <c r="G8236" t="s">
        <v>35</v>
      </c>
      <c r="H8236" s="3" t="s">
        <v>8266</v>
      </c>
      <c r="I8236" s="3">
        <f t="shared" si="1152"/>
        <v>110713</v>
      </c>
      <c r="J8236" s="4">
        <f t="shared" si="1153"/>
        <v>4.1798995733756179</v>
      </c>
      <c r="K8236" s="5">
        <f t="shared" si="1154"/>
        <v>5.1798995733756179</v>
      </c>
      <c r="L8236" s="4" t="str">
        <f t="shared" si="1155"/>
        <v>Over Budget</v>
      </c>
      <c r="M8236">
        <f t="shared" si="1156"/>
        <v>2023</v>
      </c>
      <c r="N8236">
        <f t="shared" si="1157"/>
        <v>4</v>
      </c>
      <c r="O8236" t="str">
        <f t="shared" si="1158"/>
        <v>Apr</v>
      </c>
      <c r="P8236" t="str">
        <f t="shared" si="1159"/>
        <v>Q2</v>
      </c>
      <c r="Q8236" t="str">
        <f t="shared" si="1160"/>
        <v>2023-04</v>
      </c>
    </row>
    <row r="8237" spans="1:17" x14ac:dyDescent="0.35">
      <c r="A8237" s="2">
        <v>44634</v>
      </c>
      <c r="B8237" t="s">
        <v>37</v>
      </c>
      <c r="C8237" t="s">
        <v>24</v>
      </c>
      <c r="D8237" t="s">
        <v>58</v>
      </c>
      <c r="E8237" s="3">
        <v>46815</v>
      </c>
      <c r="F8237" s="3">
        <v>68323</v>
      </c>
      <c r="G8237" t="s">
        <v>21</v>
      </c>
      <c r="H8237" s="3" t="s">
        <v>8267</v>
      </c>
      <c r="I8237" s="3">
        <f t="shared" si="1152"/>
        <v>21508</v>
      </c>
      <c r="J8237" s="4">
        <f t="shared" si="1153"/>
        <v>0.4594253978425718</v>
      </c>
      <c r="K8237" s="5">
        <f t="shared" si="1154"/>
        <v>1.4594253978425717</v>
      </c>
      <c r="L8237" s="4" t="str">
        <f t="shared" si="1155"/>
        <v>Over Budget</v>
      </c>
      <c r="M8237">
        <f t="shared" si="1156"/>
        <v>2022</v>
      </c>
      <c r="N8237">
        <f t="shared" si="1157"/>
        <v>3</v>
      </c>
      <c r="O8237" t="str">
        <f t="shared" si="1158"/>
        <v>Mar</v>
      </c>
      <c r="P8237" t="str">
        <f t="shared" si="1159"/>
        <v>Q1</v>
      </c>
      <c r="Q8237" t="str">
        <f t="shared" si="1160"/>
        <v>2022-03</v>
      </c>
    </row>
    <row r="8238" spans="1:17" x14ac:dyDescent="0.35">
      <c r="A8238" s="2">
        <v>44737</v>
      </c>
      <c r="B8238" t="s">
        <v>18</v>
      </c>
      <c r="C8238" t="s">
        <v>29</v>
      </c>
      <c r="D8238" t="s">
        <v>20</v>
      </c>
      <c r="E8238" s="3">
        <v>102338</v>
      </c>
      <c r="F8238" s="3">
        <v>45446</v>
      </c>
      <c r="G8238" t="s">
        <v>26</v>
      </c>
      <c r="H8238" s="3" t="s">
        <v>8268</v>
      </c>
      <c r="I8238" s="3">
        <f t="shared" si="1152"/>
        <v>-56892</v>
      </c>
      <c r="J8238" s="4">
        <f t="shared" si="1153"/>
        <v>-0.55592253122007462</v>
      </c>
      <c r="K8238" s="5">
        <f t="shared" si="1154"/>
        <v>0.44407746877992532</v>
      </c>
      <c r="L8238" s="4" t="str">
        <f t="shared" si="1155"/>
        <v>Under Budget</v>
      </c>
      <c r="M8238">
        <f t="shared" si="1156"/>
        <v>2022</v>
      </c>
      <c r="N8238">
        <f t="shared" si="1157"/>
        <v>6</v>
      </c>
      <c r="O8238" t="str">
        <f t="shared" si="1158"/>
        <v>Jun</v>
      </c>
      <c r="P8238" t="str">
        <f t="shared" si="1159"/>
        <v>Q2</v>
      </c>
      <c r="Q8238" t="str">
        <f t="shared" si="1160"/>
        <v>2022-06</v>
      </c>
    </row>
    <row r="8239" spans="1:17" x14ac:dyDescent="0.35">
      <c r="A8239" s="2">
        <v>45242</v>
      </c>
      <c r="B8239" t="s">
        <v>18</v>
      </c>
      <c r="C8239" t="s">
        <v>24</v>
      </c>
      <c r="D8239" t="s">
        <v>20</v>
      </c>
      <c r="E8239" s="3">
        <v>49352</v>
      </c>
      <c r="F8239" s="3">
        <v>69011</v>
      </c>
      <c r="G8239" t="s">
        <v>32</v>
      </c>
      <c r="H8239" s="3" t="s">
        <v>8269</v>
      </c>
      <c r="I8239" s="3">
        <f t="shared" si="1152"/>
        <v>19659</v>
      </c>
      <c r="J8239" s="4">
        <f t="shared" si="1153"/>
        <v>0.39834251904684714</v>
      </c>
      <c r="K8239" s="5">
        <f t="shared" si="1154"/>
        <v>1.398342519046847</v>
      </c>
      <c r="L8239" s="4" t="str">
        <f t="shared" si="1155"/>
        <v>Over Budget</v>
      </c>
      <c r="M8239">
        <f t="shared" si="1156"/>
        <v>2023</v>
      </c>
      <c r="N8239">
        <f t="shared" si="1157"/>
        <v>11</v>
      </c>
      <c r="O8239" t="str">
        <f t="shared" si="1158"/>
        <v>Nov</v>
      </c>
      <c r="P8239" t="str">
        <f t="shared" si="1159"/>
        <v>Q4</v>
      </c>
      <c r="Q8239" t="str">
        <f t="shared" si="1160"/>
        <v>2023-11</v>
      </c>
    </row>
    <row r="8240" spans="1:17" x14ac:dyDescent="0.35">
      <c r="A8240" s="2">
        <v>45029</v>
      </c>
      <c r="B8240" t="s">
        <v>55</v>
      </c>
      <c r="C8240" t="s">
        <v>24</v>
      </c>
      <c r="D8240" t="s">
        <v>25</v>
      </c>
      <c r="E8240" s="3">
        <v>63974</v>
      </c>
      <c r="F8240" s="3">
        <v>30423</v>
      </c>
      <c r="G8240" t="s">
        <v>32</v>
      </c>
      <c r="H8240" s="3" t="s">
        <v>8270</v>
      </c>
      <c r="I8240" s="3">
        <f t="shared" si="1152"/>
        <v>-33551</v>
      </c>
      <c r="J8240" s="4">
        <f t="shared" si="1153"/>
        <v>-0.5244474317691562</v>
      </c>
      <c r="K8240" s="5">
        <f t="shared" si="1154"/>
        <v>0.4755525682308438</v>
      </c>
      <c r="L8240" s="4" t="str">
        <f t="shared" si="1155"/>
        <v>Under Budget</v>
      </c>
      <c r="M8240">
        <f t="shared" si="1156"/>
        <v>2023</v>
      </c>
      <c r="N8240">
        <f t="shared" si="1157"/>
        <v>4</v>
      </c>
      <c r="O8240" t="str">
        <f t="shared" si="1158"/>
        <v>Apr</v>
      </c>
      <c r="P8240" t="str">
        <f t="shared" si="1159"/>
        <v>Q2</v>
      </c>
      <c r="Q8240" t="str">
        <f t="shared" si="1160"/>
        <v>2023-04</v>
      </c>
    </row>
    <row r="8241" spans="1:17" x14ac:dyDescent="0.35">
      <c r="A8241" s="2">
        <v>44993</v>
      </c>
      <c r="B8241" t="s">
        <v>23</v>
      </c>
      <c r="C8241" t="s">
        <v>24</v>
      </c>
      <c r="D8241" t="s">
        <v>30</v>
      </c>
      <c r="E8241" s="3">
        <v>145905</v>
      </c>
      <c r="F8241" s="3">
        <v>23963</v>
      </c>
      <c r="G8241" t="s">
        <v>26</v>
      </c>
      <c r="H8241" s="3" t="s">
        <v>8271</v>
      </c>
      <c r="I8241" s="3">
        <f t="shared" si="1152"/>
        <v>-121942</v>
      </c>
      <c r="J8241" s="4">
        <f t="shared" si="1153"/>
        <v>-0.83576299647030605</v>
      </c>
      <c r="K8241" s="5">
        <f t="shared" si="1154"/>
        <v>0.16423700352969398</v>
      </c>
      <c r="L8241" s="4" t="str">
        <f t="shared" si="1155"/>
        <v>Under Budget</v>
      </c>
      <c r="M8241">
        <f t="shared" si="1156"/>
        <v>2023</v>
      </c>
      <c r="N8241">
        <f t="shared" si="1157"/>
        <v>3</v>
      </c>
      <c r="O8241" t="str">
        <f t="shared" si="1158"/>
        <v>Mar</v>
      </c>
      <c r="P8241" t="str">
        <f t="shared" si="1159"/>
        <v>Q1</v>
      </c>
      <c r="Q8241" t="str">
        <f t="shared" si="1160"/>
        <v>2023-03</v>
      </c>
    </row>
    <row r="8242" spans="1:17" x14ac:dyDescent="0.35">
      <c r="A8242" s="2">
        <v>44756</v>
      </c>
      <c r="B8242" t="s">
        <v>55</v>
      </c>
      <c r="C8242" t="s">
        <v>43</v>
      </c>
      <c r="D8242" t="s">
        <v>30</v>
      </c>
      <c r="E8242" s="3">
        <v>30030</v>
      </c>
      <c r="F8242" s="3">
        <v>94896</v>
      </c>
      <c r="G8242" t="s">
        <v>32</v>
      </c>
      <c r="H8242" s="3" t="s">
        <v>8272</v>
      </c>
      <c r="I8242" s="3">
        <f t="shared" si="1152"/>
        <v>64866</v>
      </c>
      <c r="J8242" s="4">
        <f t="shared" si="1153"/>
        <v>2.1600399600399602</v>
      </c>
      <c r="K8242" s="5">
        <f t="shared" si="1154"/>
        <v>3.1600399600399602</v>
      </c>
      <c r="L8242" s="4" t="str">
        <f t="shared" si="1155"/>
        <v>Over Budget</v>
      </c>
      <c r="M8242">
        <f t="shared" si="1156"/>
        <v>2022</v>
      </c>
      <c r="N8242">
        <f t="shared" si="1157"/>
        <v>7</v>
      </c>
      <c r="O8242" t="str">
        <f t="shared" si="1158"/>
        <v>Jul</v>
      </c>
      <c r="P8242" t="str">
        <f t="shared" si="1159"/>
        <v>Q3</v>
      </c>
      <c r="Q8242" t="str">
        <f t="shared" si="1160"/>
        <v>2022-07</v>
      </c>
    </row>
    <row r="8243" spans="1:17" x14ac:dyDescent="0.35">
      <c r="A8243" s="2">
        <v>44958</v>
      </c>
      <c r="B8243" t="s">
        <v>41</v>
      </c>
      <c r="C8243" t="s">
        <v>34</v>
      </c>
      <c r="D8243" t="s">
        <v>39</v>
      </c>
      <c r="E8243" s="3">
        <v>132357</v>
      </c>
      <c r="F8243" s="3">
        <v>118899</v>
      </c>
      <c r="G8243" t="s">
        <v>35</v>
      </c>
      <c r="H8243" s="3" t="s">
        <v>8273</v>
      </c>
      <c r="I8243" s="3">
        <f t="shared" si="1152"/>
        <v>-13458</v>
      </c>
      <c r="J8243" s="4">
        <f t="shared" si="1153"/>
        <v>-0.10167954849384619</v>
      </c>
      <c r="K8243" s="5">
        <f t="shared" si="1154"/>
        <v>0.89832045150615381</v>
      </c>
      <c r="L8243" s="4" t="str">
        <f t="shared" si="1155"/>
        <v>Under Budget</v>
      </c>
      <c r="M8243">
        <f t="shared" si="1156"/>
        <v>2023</v>
      </c>
      <c r="N8243">
        <f t="shared" si="1157"/>
        <v>2</v>
      </c>
      <c r="O8243" t="str">
        <f t="shared" si="1158"/>
        <v>Feb</v>
      </c>
      <c r="P8243" t="str">
        <f t="shared" si="1159"/>
        <v>Q1</v>
      </c>
      <c r="Q8243" t="str">
        <f t="shared" si="1160"/>
        <v>2023-02</v>
      </c>
    </row>
    <row r="8244" spans="1:17" x14ac:dyDescent="0.35">
      <c r="A8244" s="2">
        <v>44663</v>
      </c>
      <c r="B8244" t="s">
        <v>55</v>
      </c>
      <c r="C8244" t="s">
        <v>23</v>
      </c>
      <c r="D8244" t="s">
        <v>20</v>
      </c>
      <c r="E8244" s="3">
        <v>15290</v>
      </c>
      <c r="F8244" s="3">
        <v>9699</v>
      </c>
      <c r="G8244" t="s">
        <v>35</v>
      </c>
      <c r="H8244" s="3" t="s">
        <v>8274</v>
      </c>
      <c r="I8244" s="3">
        <f t="shared" si="1152"/>
        <v>-5591</v>
      </c>
      <c r="J8244" s="4">
        <f t="shared" si="1153"/>
        <v>-0.36566383257030738</v>
      </c>
      <c r="K8244" s="5">
        <f t="shared" si="1154"/>
        <v>0.63433616742969257</v>
      </c>
      <c r="L8244" s="4" t="str">
        <f t="shared" si="1155"/>
        <v>Under Budget</v>
      </c>
      <c r="M8244">
        <f t="shared" si="1156"/>
        <v>2022</v>
      </c>
      <c r="N8244">
        <f t="shared" si="1157"/>
        <v>4</v>
      </c>
      <c r="O8244" t="str">
        <f t="shared" si="1158"/>
        <v>Apr</v>
      </c>
      <c r="P8244" t="str">
        <f t="shared" si="1159"/>
        <v>Q2</v>
      </c>
      <c r="Q8244" t="str">
        <f t="shared" si="1160"/>
        <v>2022-04</v>
      </c>
    </row>
    <row r="8245" spans="1:17" x14ac:dyDescent="0.35">
      <c r="A8245" s="2">
        <v>44871</v>
      </c>
      <c r="B8245" t="s">
        <v>37</v>
      </c>
      <c r="C8245" t="s">
        <v>23</v>
      </c>
      <c r="D8245" t="s">
        <v>30</v>
      </c>
      <c r="E8245" s="3">
        <v>134605</v>
      </c>
      <c r="F8245" s="3">
        <v>138014</v>
      </c>
      <c r="G8245" t="s">
        <v>26</v>
      </c>
      <c r="H8245" s="3" t="s">
        <v>8275</v>
      </c>
      <c r="I8245" s="3">
        <f t="shared" si="1152"/>
        <v>3409</v>
      </c>
      <c r="J8245" s="4">
        <f t="shared" si="1153"/>
        <v>2.5325953716429553E-2</v>
      </c>
      <c r="K8245" s="5">
        <f t="shared" si="1154"/>
        <v>1.0253259537164296</v>
      </c>
      <c r="L8245" s="4" t="str">
        <f t="shared" si="1155"/>
        <v>Over Budget</v>
      </c>
      <c r="M8245">
        <f t="shared" si="1156"/>
        <v>2022</v>
      </c>
      <c r="N8245">
        <f t="shared" si="1157"/>
        <v>11</v>
      </c>
      <c r="O8245" t="str">
        <f t="shared" si="1158"/>
        <v>Nov</v>
      </c>
      <c r="P8245" t="str">
        <f t="shared" si="1159"/>
        <v>Q4</v>
      </c>
      <c r="Q8245" t="str">
        <f t="shared" si="1160"/>
        <v>2022-11</v>
      </c>
    </row>
    <row r="8246" spans="1:17" x14ac:dyDescent="0.35">
      <c r="A8246" s="2">
        <v>44881</v>
      </c>
      <c r="B8246" t="s">
        <v>37</v>
      </c>
      <c r="C8246" t="s">
        <v>23</v>
      </c>
      <c r="D8246" t="s">
        <v>30</v>
      </c>
      <c r="E8246" s="3">
        <v>142891</v>
      </c>
      <c r="F8246" s="3">
        <v>162290</v>
      </c>
      <c r="G8246" t="s">
        <v>32</v>
      </c>
      <c r="H8246" s="3" t="s">
        <v>8276</v>
      </c>
      <c r="I8246" s="3">
        <f t="shared" si="1152"/>
        <v>19399</v>
      </c>
      <c r="J8246" s="4">
        <f t="shared" si="1153"/>
        <v>0.13576082468454975</v>
      </c>
      <c r="K8246" s="5">
        <f t="shared" si="1154"/>
        <v>1.1357608246845499</v>
      </c>
      <c r="L8246" s="4" t="str">
        <f t="shared" si="1155"/>
        <v>Over Budget</v>
      </c>
      <c r="M8246">
        <f t="shared" si="1156"/>
        <v>2022</v>
      </c>
      <c r="N8246">
        <f t="shared" si="1157"/>
        <v>11</v>
      </c>
      <c r="O8246" t="str">
        <f t="shared" si="1158"/>
        <v>Nov</v>
      </c>
      <c r="P8246" t="str">
        <f t="shared" si="1159"/>
        <v>Q4</v>
      </c>
      <c r="Q8246" t="str">
        <f t="shared" si="1160"/>
        <v>2022-11</v>
      </c>
    </row>
    <row r="8247" spans="1:17" x14ac:dyDescent="0.35">
      <c r="A8247" s="2">
        <v>44334</v>
      </c>
      <c r="B8247" t="s">
        <v>23</v>
      </c>
      <c r="C8247" t="s">
        <v>43</v>
      </c>
      <c r="D8247" t="s">
        <v>20</v>
      </c>
      <c r="E8247" s="3">
        <v>80643</v>
      </c>
      <c r="F8247" s="3">
        <v>165748</v>
      </c>
      <c r="G8247" t="s">
        <v>21</v>
      </c>
      <c r="H8247" s="3" t="s">
        <v>8277</v>
      </c>
      <c r="I8247" s="3">
        <f t="shared" si="1152"/>
        <v>85105</v>
      </c>
      <c r="J8247" s="4">
        <f t="shared" si="1153"/>
        <v>1.0553302828515805</v>
      </c>
      <c r="K8247" s="5">
        <f t="shared" si="1154"/>
        <v>2.0553302828515805</v>
      </c>
      <c r="L8247" s="4" t="str">
        <f t="shared" si="1155"/>
        <v>Over Budget</v>
      </c>
      <c r="M8247">
        <f t="shared" si="1156"/>
        <v>2021</v>
      </c>
      <c r="N8247">
        <f t="shared" si="1157"/>
        <v>5</v>
      </c>
      <c r="O8247" t="str">
        <f t="shared" si="1158"/>
        <v>May</v>
      </c>
      <c r="P8247" t="str">
        <f t="shared" si="1159"/>
        <v>Q2</v>
      </c>
      <c r="Q8247" t="str">
        <f t="shared" si="1160"/>
        <v>2021-05</v>
      </c>
    </row>
    <row r="8248" spans="1:17" x14ac:dyDescent="0.35">
      <c r="A8248" s="2">
        <v>44774</v>
      </c>
      <c r="B8248" t="s">
        <v>18</v>
      </c>
      <c r="C8248" t="s">
        <v>34</v>
      </c>
      <c r="D8248" t="s">
        <v>20</v>
      </c>
      <c r="E8248" s="3">
        <v>22736</v>
      </c>
      <c r="F8248" s="3">
        <v>133143</v>
      </c>
      <c r="G8248" t="s">
        <v>26</v>
      </c>
      <c r="H8248" s="3" t="s">
        <v>8278</v>
      </c>
      <c r="I8248" s="3">
        <f t="shared" si="1152"/>
        <v>110407</v>
      </c>
      <c r="J8248" s="4">
        <f t="shared" si="1153"/>
        <v>4.8560432793807182</v>
      </c>
      <c r="K8248" s="5">
        <f t="shared" si="1154"/>
        <v>5.8560432793807182</v>
      </c>
      <c r="L8248" s="4" t="str">
        <f t="shared" si="1155"/>
        <v>Over Budget</v>
      </c>
      <c r="M8248">
        <f t="shared" si="1156"/>
        <v>2022</v>
      </c>
      <c r="N8248">
        <f t="shared" si="1157"/>
        <v>8</v>
      </c>
      <c r="O8248" t="str">
        <f t="shared" si="1158"/>
        <v>Aug</v>
      </c>
      <c r="P8248" t="str">
        <f t="shared" si="1159"/>
        <v>Q3</v>
      </c>
      <c r="Q8248" t="str">
        <f t="shared" si="1160"/>
        <v>2022-08</v>
      </c>
    </row>
    <row r="8249" spans="1:17" x14ac:dyDescent="0.35">
      <c r="A8249" s="2">
        <v>44906</v>
      </c>
      <c r="B8249" t="s">
        <v>37</v>
      </c>
      <c r="C8249" t="s">
        <v>29</v>
      </c>
      <c r="D8249" t="s">
        <v>58</v>
      </c>
      <c r="E8249" s="3">
        <v>21480</v>
      </c>
      <c r="F8249" s="3">
        <v>33289</v>
      </c>
      <c r="G8249" t="s">
        <v>32</v>
      </c>
      <c r="H8249" s="3" t="s">
        <v>8279</v>
      </c>
      <c r="I8249" s="3">
        <f t="shared" si="1152"/>
        <v>11809</v>
      </c>
      <c r="J8249" s="4">
        <f t="shared" si="1153"/>
        <v>0.54976722532588451</v>
      </c>
      <c r="K8249" s="5">
        <f t="shared" si="1154"/>
        <v>1.5497672253258845</v>
      </c>
      <c r="L8249" s="4" t="str">
        <f t="shared" si="1155"/>
        <v>Over Budget</v>
      </c>
      <c r="M8249">
        <f t="shared" si="1156"/>
        <v>2022</v>
      </c>
      <c r="N8249">
        <f t="shared" si="1157"/>
        <v>12</v>
      </c>
      <c r="O8249" t="str">
        <f t="shared" si="1158"/>
        <v>Dec</v>
      </c>
      <c r="P8249" t="str">
        <f t="shared" si="1159"/>
        <v>Q4</v>
      </c>
      <c r="Q8249" t="str">
        <f t="shared" si="1160"/>
        <v>2022-12</v>
      </c>
    </row>
    <row r="8250" spans="1:17" x14ac:dyDescent="0.35">
      <c r="A8250" s="2">
        <v>44424</v>
      </c>
      <c r="B8250" t="s">
        <v>55</v>
      </c>
      <c r="C8250" t="s">
        <v>34</v>
      </c>
      <c r="D8250" t="s">
        <v>39</v>
      </c>
      <c r="E8250" s="3">
        <v>47551</v>
      </c>
      <c r="F8250" s="3">
        <v>59237</v>
      </c>
      <c r="G8250" t="s">
        <v>32</v>
      </c>
      <c r="H8250" s="3" t="s">
        <v>8280</v>
      </c>
      <c r="I8250" s="3">
        <f t="shared" si="1152"/>
        <v>11686</v>
      </c>
      <c r="J8250" s="4">
        <f t="shared" si="1153"/>
        <v>0.24575718702025193</v>
      </c>
      <c r="K8250" s="5">
        <f t="shared" si="1154"/>
        <v>1.245757187020252</v>
      </c>
      <c r="L8250" s="4" t="str">
        <f t="shared" si="1155"/>
        <v>Over Budget</v>
      </c>
      <c r="M8250">
        <f t="shared" si="1156"/>
        <v>2021</v>
      </c>
      <c r="N8250">
        <f t="shared" si="1157"/>
        <v>8</v>
      </c>
      <c r="O8250" t="str">
        <f t="shared" si="1158"/>
        <v>Aug</v>
      </c>
      <c r="P8250" t="str">
        <f t="shared" si="1159"/>
        <v>Q3</v>
      </c>
      <c r="Q8250" t="str">
        <f t="shared" si="1160"/>
        <v>2021-08</v>
      </c>
    </row>
    <row r="8251" spans="1:17" x14ac:dyDescent="0.35">
      <c r="A8251" s="2">
        <v>44477</v>
      </c>
      <c r="B8251" t="s">
        <v>55</v>
      </c>
      <c r="C8251" t="s">
        <v>43</v>
      </c>
      <c r="D8251" t="s">
        <v>20</v>
      </c>
      <c r="E8251" s="3">
        <v>28140</v>
      </c>
      <c r="F8251" s="3">
        <v>91371</v>
      </c>
      <c r="G8251" t="s">
        <v>26</v>
      </c>
      <c r="H8251" s="3" t="s">
        <v>8281</v>
      </c>
      <c r="I8251" s="3">
        <f t="shared" si="1152"/>
        <v>63231</v>
      </c>
      <c r="J8251" s="4">
        <f t="shared" si="1153"/>
        <v>2.2470149253731342</v>
      </c>
      <c r="K8251" s="5">
        <f t="shared" si="1154"/>
        <v>3.2470149253731342</v>
      </c>
      <c r="L8251" s="4" t="str">
        <f t="shared" si="1155"/>
        <v>Over Budget</v>
      </c>
      <c r="M8251">
        <f t="shared" si="1156"/>
        <v>2021</v>
      </c>
      <c r="N8251">
        <f t="shared" si="1157"/>
        <v>10</v>
      </c>
      <c r="O8251" t="str">
        <f t="shared" si="1158"/>
        <v>Oct</v>
      </c>
      <c r="P8251" t="str">
        <f t="shared" si="1159"/>
        <v>Q4</v>
      </c>
      <c r="Q8251" t="str">
        <f t="shared" si="1160"/>
        <v>2021-10</v>
      </c>
    </row>
    <row r="8252" spans="1:17" x14ac:dyDescent="0.35">
      <c r="A8252" s="2">
        <v>44880</v>
      </c>
      <c r="B8252" t="s">
        <v>23</v>
      </c>
      <c r="C8252" t="s">
        <v>29</v>
      </c>
      <c r="D8252" t="s">
        <v>58</v>
      </c>
      <c r="E8252" s="3">
        <v>135417</v>
      </c>
      <c r="F8252" s="3">
        <v>130116</v>
      </c>
      <c r="G8252" t="s">
        <v>35</v>
      </c>
      <c r="H8252" s="3" t="s">
        <v>8282</v>
      </c>
      <c r="I8252" s="3">
        <f t="shared" si="1152"/>
        <v>-5301</v>
      </c>
      <c r="J8252" s="4">
        <f t="shared" si="1153"/>
        <v>-3.9145749795077428E-2</v>
      </c>
      <c r="K8252" s="5">
        <f t="shared" si="1154"/>
        <v>0.96085425020492254</v>
      </c>
      <c r="L8252" s="4" t="str">
        <f t="shared" si="1155"/>
        <v>Under Budget</v>
      </c>
      <c r="M8252">
        <f t="shared" si="1156"/>
        <v>2022</v>
      </c>
      <c r="N8252">
        <f t="shared" si="1157"/>
        <v>11</v>
      </c>
      <c r="O8252" t="str">
        <f t="shared" si="1158"/>
        <v>Nov</v>
      </c>
      <c r="P8252" t="str">
        <f t="shared" si="1159"/>
        <v>Q4</v>
      </c>
      <c r="Q8252" t="str">
        <f t="shared" si="1160"/>
        <v>2022-11</v>
      </c>
    </row>
    <row r="8253" spans="1:17" x14ac:dyDescent="0.35">
      <c r="A8253" s="2">
        <v>45024</v>
      </c>
      <c r="B8253" t="s">
        <v>55</v>
      </c>
      <c r="C8253" t="s">
        <v>24</v>
      </c>
      <c r="D8253" t="s">
        <v>20</v>
      </c>
      <c r="E8253" s="3">
        <v>94247</v>
      </c>
      <c r="F8253" s="3">
        <v>91317</v>
      </c>
      <c r="G8253" t="s">
        <v>26</v>
      </c>
      <c r="H8253" s="3" t="s">
        <v>8283</v>
      </c>
      <c r="I8253" s="3">
        <f t="shared" si="1152"/>
        <v>-2930</v>
      </c>
      <c r="J8253" s="4">
        <f t="shared" si="1153"/>
        <v>-3.1088522711598246E-2</v>
      </c>
      <c r="K8253" s="5">
        <f t="shared" si="1154"/>
        <v>0.96891147728840177</v>
      </c>
      <c r="L8253" s="4" t="str">
        <f t="shared" si="1155"/>
        <v>Under Budget</v>
      </c>
      <c r="M8253">
        <f t="shared" si="1156"/>
        <v>2023</v>
      </c>
      <c r="N8253">
        <f t="shared" si="1157"/>
        <v>4</v>
      </c>
      <c r="O8253" t="str">
        <f t="shared" si="1158"/>
        <v>Apr</v>
      </c>
      <c r="P8253" t="str">
        <f t="shared" si="1159"/>
        <v>Q2</v>
      </c>
      <c r="Q8253" t="str">
        <f t="shared" si="1160"/>
        <v>2023-04</v>
      </c>
    </row>
    <row r="8254" spans="1:17" x14ac:dyDescent="0.35">
      <c r="A8254" s="2">
        <v>44627</v>
      </c>
      <c r="B8254" t="s">
        <v>28</v>
      </c>
      <c r="C8254" t="s">
        <v>19</v>
      </c>
      <c r="D8254" t="s">
        <v>25</v>
      </c>
      <c r="E8254" s="3">
        <v>118624</v>
      </c>
      <c r="F8254" s="3">
        <v>112478</v>
      </c>
      <c r="G8254" t="s">
        <v>26</v>
      </c>
      <c r="H8254" s="3" t="s">
        <v>8284</v>
      </c>
      <c r="I8254" s="3">
        <f t="shared" si="1152"/>
        <v>-6146</v>
      </c>
      <c r="J8254" s="4">
        <f t="shared" si="1153"/>
        <v>-5.1810763420555704E-2</v>
      </c>
      <c r="K8254" s="5">
        <f t="shared" si="1154"/>
        <v>0.94818923657944432</v>
      </c>
      <c r="L8254" s="4" t="str">
        <f t="shared" si="1155"/>
        <v>Under Budget</v>
      </c>
      <c r="M8254">
        <f t="shared" si="1156"/>
        <v>2022</v>
      </c>
      <c r="N8254">
        <f t="shared" si="1157"/>
        <v>3</v>
      </c>
      <c r="O8254" t="str">
        <f t="shared" si="1158"/>
        <v>Mar</v>
      </c>
      <c r="P8254" t="str">
        <f t="shared" si="1159"/>
        <v>Q1</v>
      </c>
      <c r="Q8254" t="str">
        <f t="shared" si="1160"/>
        <v>2022-03</v>
      </c>
    </row>
    <row r="8255" spans="1:17" x14ac:dyDescent="0.35">
      <c r="A8255" s="2">
        <v>45260</v>
      </c>
      <c r="B8255" t="s">
        <v>23</v>
      </c>
      <c r="C8255" t="s">
        <v>24</v>
      </c>
      <c r="D8255" t="s">
        <v>25</v>
      </c>
      <c r="E8255" s="3">
        <v>58717</v>
      </c>
      <c r="F8255" s="3">
        <v>121032</v>
      </c>
      <c r="G8255" t="s">
        <v>26</v>
      </c>
      <c r="H8255" s="3" t="s">
        <v>8285</v>
      </c>
      <c r="I8255" s="3">
        <f t="shared" si="1152"/>
        <v>62315</v>
      </c>
      <c r="J8255" s="4">
        <f t="shared" si="1153"/>
        <v>1.0612769725973739</v>
      </c>
      <c r="K8255" s="5">
        <f t="shared" si="1154"/>
        <v>2.0612769725973736</v>
      </c>
      <c r="L8255" s="4" t="str">
        <f t="shared" si="1155"/>
        <v>Over Budget</v>
      </c>
      <c r="M8255">
        <f t="shared" si="1156"/>
        <v>2023</v>
      </c>
      <c r="N8255">
        <f t="shared" si="1157"/>
        <v>11</v>
      </c>
      <c r="O8255" t="str">
        <f t="shared" si="1158"/>
        <v>Nov</v>
      </c>
      <c r="P8255" t="str">
        <f t="shared" si="1159"/>
        <v>Q4</v>
      </c>
      <c r="Q8255" t="str">
        <f t="shared" si="1160"/>
        <v>2023-11</v>
      </c>
    </row>
    <row r="8256" spans="1:17" x14ac:dyDescent="0.35">
      <c r="A8256" s="2">
        <v>44498</v>
      </c>
      <c r="B8256" t="s">
        <v>23</v>
      </c>
      <c r="C8256" t="s">
        <v>23</v>
      </c>
      <c r="D8256" t="s">
        <v>25</v>
      </c>
      <c r="E8256" s="3">
        <v>23147</v>
      </c>
      <c r="F8256" s="3">
        <v>65768</v>
      </c>
      <c r="G8256" t="s">
        <v>26</v>
      </c>
      <c r="H8256" s="3" t="s">
        <v>8286</v>
      </c>
      <c r="I8256" s="3">
        <f t="shared" si="1152"/>
        <v>42621</v>
      </c>
      <c r="J8256" s="4">
        <f t="shared" si="1153"/>
        <v>1.8413185293990582</v>
      </c>
      <c r="K8256" s="5">
        <f t="shared" si="1154"/>
        <v>2.8413185293990582</v>
      </c>
      <c r="L8256" s="4" t="str">
        <f t="shared" si="1155"/>
        <v>Over Budget</v>
      </c>
      <c r="M8256">
        <f t="shared" si="1156"/>
        <v>2021</v>
      </c>
      <c r="N8256">
        <f t="shared" si="1157"/>
        <v>10</v>
      </c>
      <c r="O8256" t="str">
        <f t="shared" si="1158"/>
        <v>Oct</v>
      </c>
      <c r="P8256" t="str">
        <f t="shared" si="1159"/>
        <v>Q4</v>
      </c>
      <c r="Q8256" t="str">
        <f t="shared" si="1160"/>
        <v>2021-10</v>
      </c>
    </row>
    <row r="8257" spans="1:17" x14ac:dyDescent="0.35">
      <c r="A8257" s="2">
        <v>44729</v>
      </c>
      <c r="B8257" t="s">
        <v>37</v>
      </c>
      <c r="C8257" t="s">
        <v>24</v>
      </c>
      <c r="D8257" t="s">
        <v>20</v>
      </c>
      <c r="E8257" s="3">
        <v>49022</v>
      </c>
      <c r="F8257" s="3">
        <v>41458</v>
      </c>
      <c r="G8257" t="s">
        <v>26</v>
      </c>
      <c r="H8257" s="3" t="s">
        <v>8287</v>
      </c>
      <c r="I8257" s="3">
        <f t="shared" si="1152"/>
        <v>-7564</v>
      </c>
      <c r="J8257" s="4">
        <f t="shared" si="1153"/>
        <v>-0.15429807025417161</v>
      </c>
      <c r="K8257" s="5">
        <f t="shared" si="1154"/>
        <v>0.84570192974582836</v>
      </c>
      <c r="L8257" s="4" t="str">
        <f t="shared" si="1155"/>
        <v>Under Budget</v>
      </c>
      <c r="M8257">
        <f t="shared" si="1156"/>
        <v>2022</v>
      </c>
      <c r="N8257">
        <f t="shared" si="1157"/>
        <v>6</v>
      </c>
      <c r="O8257" t="str">
        <f t="shared" si="1158"/>
        <v>Jun</v>
      </c>
      <c r="P8257" t="str">
        <f t="shared" si="1159"/>
        <v>Q2</v>
      </c>
      <c r="Q8257" t="str">
        <f t="shared" si="1160"/>
        <v>2022-06</v>
      </c>
    </row>
    <row r="8258" spans="1:17" x14ac:dyDescent="0.35">
      <c r="A8258" s="2">
        <v>44965</v>
      </c>
      <c r="B8258" t="s">
        <v>23</v>
      </c>
      <c r="C8258" t="s">
        <v>43</v>
      </c>
      <c r="D8258" t="s">
        <v>30</v>
      </c>
      <c r="E8258" s="3">
        <v>108718</v>
      </c>
      <c r="F8258" s="3">
        <v>121717</v>
      </c>
      <c r="G8258" t="s">
        <v>35</v>
      </c>
      <c r="H8258" s="3" t="s">
        <v>8288</v>
      </c>
      <c r="I8258" s="3">
        <f t="shared" si="1152"/>
        <v>12999</v>
      </c>
      <c r="J8258" s="4">
        <f t="shared" si="1153"/>
        <v>0.11956621718574661</v>
      </c>
      <c r="K8258" s="5">
        <f t="shared" si="1154"/>
        <v>1.1195662171857466</v>
      </c>
      <c r="L8258" s="4" t="str">
        <f t="shared" si="1155"/>
        <v>Over Budget</v>
      </c>
      <c r="M8258">
        <f t="shared" si="1156"/>
        <v>2023</v>
      </c>
      <c r="N8258">
        <f t="shared" si="1157"/>
        <v>2</v>
      </c>
      <c r="O8258" t="str">
        <f t="shared" si="1158"/>
        <v>Feb</v>
      </c>
      <c r="P8258" t="str">
        <f t="shared" si="1159"/>
        <v>Q1</v>
      </c>
      <c r="Q8258" t="str">
        <f t="shared" si="1160"/>
        <v>2023-02</v>
      </c>
    </row>
    <row r="8259" spans="1:17" x14ac:dyDescent="0.35">
      <c r="A8259" s="2">
        <v>44640</v>
      </c>
      <c r="B8259" t="s">
        <v>41</v>
      </c>
      <c r="C8259" t="s">
        <v>23</v>
      </c>
      <c r="D8259" t="s">
        <v>30</v>
      </c>
      <c r="E8259" s="3">
        <v>38670</v>
      </c>
      <c r="F8259" s="3">
        <v>15898</v>
      </c>
      <c r="G8259" t="s">
        <v>21</v>
      </c>
      <c r="H8259" s="3" t="s">
        <v>8289</v>
      </c>
      <c r="I8259" s="3">
        <f t="shared" si="1152"/>
        <v>-22772</v>
      </c>
      <c r="J8259" s="4">
        <f t="shared" si="1153"/>
        <v>-0.58888026894233259</v>
      </c>
      <c r="K8259" s="5">
        <f t="shared" si="1154"/>
        <v>0.41111973105766747</v>
      </c>
      <c r="L8259" s="4" t="str">
        <f t="shared" si="1155"/>
        <v>Under Budget</v>
      </c>
      <c r="M8259">
        <f t="shared" si="1156"/>
        <v>2022</v>
      </c>
      <c r="N8259">
        <f t="shared" si="1157"/>
        <v>3</v>
      </c>
      <c r="O8259" t="str">
        <f t="shared" si="1158"/>
        <v>Mar</v>
      </c>
      <c r="P8259" t="str">
        <f t="shared" si="1159"/>
        <v>Q1</v>
      </c>
      <c r="Q8259" t="str">
        <f t="shared" si="1160"/>
        <v>2022-03</v>
      </c>
    </row>
    <row r="8260" spans="1:17" x14ac:dyDescent="0.35">
      <c r="A8260" s="2">
        <v>45253</v>
      </c>
      <c r="B8260" t="s">
        <v>37</v>
      </c>
      <c r="C8260" t="s">
        <v>19</v>
      </c>
      <c r="D8260" t="s">
        <v>25</v>
      </c>
      <c r="E8260" s="3">
        <v>104362</v>
      </c>
      <c r="F8260" s="3">
        <v>105783</v>
      </c>
      <c r="G8260" t="s">
        <v>35</v>
      </c>
      <c r="H8260" s="3" t="s">
        <v>8290</v>
      </c>
      <c r="I8260" s="3">
        <f t="shared" si="1152"/>
        <v>1421</v>
      </c>
      <c r="J8260" s="4">
        <f t="shared" si="1153"/>
        <v>1.3616067150878671E-2</v>
      </c>
      <c r="K8260" s="5">
        <f t="shared" si="1154"/>
        <v>1.0136160671508787</v>
      </c>
      <c r="L8260" s="4" t="str">
        <f t="shared" si="1155"/>
        <v>Over Budget</v>
      </c>
      <c r="M8260">
        <f t="shared" si="1156"/>
        <v>2023</v>
      </c>
      <c r="N8260">
        <f t="shared" si="1157"/>
        <v>11</v>
      </c>
      <c r="O8260" t="str">
        <f t="shared" si="1158"/>
        <v>Nov</v>
      </c>
      <c r="P8260" t="str">
        <f t="shared" si="1159"/>
        <v>Q4</v>
      </c>
      <c r="Q8260" t="str">
        <f t="shared" si="1160"/>
        <v>2023-11</v>
      </c>
    </row>
    <row r="8261" spans="1:17" x14ac:dyDescent="0.35">
      <c r="A8261" s="2">
        <v>44456</v>
      </c>
      <c r="B8261" t="s">
        <v>37</v>
      </c>
      <c r="C8261" t="s">
        <v>29</v>
      </c>
      <c r="D8261" t="s">
        <v>39</v>
      </c>
      <c r="E8261" s="3">
        <v>18146</v>
      </c>
      <c r="F8261" s="3">
        <v>65115</v>
      </c>
      <c r="G8261" t="s">
        <v>21</v>
      </c>
      <c r="H8261" s="3" t="s">
        <v>8291</v>
      </c>
      <c r="I8261" s="3">
        <f t="shared" ref="I8261:I8324" si="1161">F8261-E8261</f>
        <v>46969</v>
      </c>
      <c r="J8261" s="4">
        <f t="shared" ref="J8261:J8324" si="1162">IFERROR(I8261/E8261,0)</f>
        <v>2.5883941364488043</v>
      </c>
      <c r="K8261" s="5">
        <f t="shared" ref="K8261:K8324" si="1163">IFERROR(F8261/E8261,0)</f>
        <v>3.5883941364488043</v>
      </c>
      <c r="L8261" s="4" t="str">
        <f t="shared" ref="L8261:L8324" si="1164">IF(I8261&gt;0,"Over Budget",IF(I8261&lt;0,"Under Budget","On Budget"))</f>
        <v>Over Budget</v>
      </c>
      <c r="M8261">
        <f t="shared" ref="M8261:M8324" si="1165">YEAR(A8261)</f>
        <v>2021</v>
      </c>
      <c r="N8261">
        <f t="shared" ref="N8261:N8324" si="1166">MONTH(A8261)</f>
        <v>9</v>
      </c>
      <c r="O8261" t="str">
        <f t="shared" ref="O8261:O8324" si="1167">TEXT(A8261,"mmm")</f>
        <v>Sep</v>
      </c>
      <c r="P8261" t="str">
        <f t="shared" ref="P8261:P8324" si="1168">"Q"&amp;ROUNDUP(MONTH(A8261)/3,0)</f>
        <v>Q3</v>
      </c>
      <c r="Q8261" t="str">
        <f t="shared" ref="Q8261:Q8324" si="1169">TEXT(A8261,"yyyy-mm")</f>
        <v>2021-09</v>
      </c>
    </row>
    <row r="8262" spans="1:17" x14ac:dyDescent="0.35">
      <c r="A8262" s="2">
        <v>44935</v>
      </c>
      <c r="B8262" t="s">
        <v>28</v>
      </c>
      <c r="C8262" t="s">
        <v>29</v>
      </c>
      <c r="D8262" t="s">
        <v>58</v>
      </c>
      <c r="E8262" s="3">
        <v>23787</v>
      </c>
      <c r="F8262" s="3">
        <v>126698</v>
      </c>
      <c r="G8262" t="s">
        <v>35</v>
      </c>
      <c r="H8262" s="3" t="s">
        <v>8292</v>
      </c>
      <c r="I8262" s="3">
        <f t="shared" si="1161"/>
        <v>102911</v>
      </c>
      <c r="J8262" s="4">
        <f t="shared" si="1162"/>
        <v>4.3263547315760711</v>
      </c>
      <c r="K8262" s="5">
        <f t="shared" si="1163"/>
        <v>5.3263547315760711</v>
      </c>
      <c r="L8262" s="4" t="str">
        <f t="shared" si="1164"/>
        <v>Over Budget</v>
      </c>
      <c r="M8262">
        <f t="shared" si="1165"/>
        <v>2023</v>
      </c>
      <c r="N8262">
        <f t="shared" si="1166"/>
        <v>1</v>
      </c>
      <c r="O8262" t="str">
        <f t="shared" si="1167"/>
        <v>Jan</v>
      </c>
      <c r="P8262" t="str">
        <f t="shared" si="1168"/>
        <v>Q1</v>
      </c>
      <c r="Q8262" t="str">
        <f t="shared" si="1169"/>
        <v>2023-01</v>
      </c>
    </row>
    <row r="8263" spans="1:17" x14ac:dyDescent="0.35">
      <c r="A8263" s="2">
        <v>44992</v>
      </c>
      <c r="B8263" t="s">
        <v>37</v>
      </c>
      <c r="C8263" t="s">
        <v>23</v>
      </c>
      <c r="D8263" t="s">
        <v>25</v>
      </c>
      <c r="E8263" s="3">
        <v>41544</v>
      </c>
      <c r="F8263" s="3">
        <v>85252</v>
      </c>
      <c r="G8263" t="s">
        <v>26</v>
      </c>
      <c r="H8263" s="3" t="s">
        <v>8293</v>
      </c>
      <c r="I8263" s="3">
        <f t="shared" si="1161"/>
        <v>43708</v>
      </c>
      <c r="J8263" s="4">
        <f t="shared" si="1162"/>
        <v>1.0520893510494898</v>
      </c>
      <c r="K8263" s="5">
        <f t="shared" si="1163"/>
        <v>2.0520893510494895</v>
      </c>
      <c r="L8263" s="4" t="str">
        <f t="shared" si="1164"/>
        <v>Over Budget</v>
      </c>
      <c r="M8263">
        <f t="shared" si="1165"/>
        <v>2023</v>
      </c>
      <c r="N8263">
        <f t="shared" si="1166"/>
        <v>3</v>
      </c>
      <c r="O8263" t="str">
        <f t="shared" si="1167"/>
        <v>Mar</v>
      </c>
      <c r="P8263" t="str">
        <f t="shared" si="1168"/>
        <v>Q1</v>
      </c>
      <c r="Q8263" t="str">
        <f t="shared" si="1169"/>
        <v>2023-03</v>
      </c>
    </row>
    <row r="8264" spans="1:17" x14ac:dyDescent="0.35">
      <c r="A8264" s="2">
        <v>44266</v>
      </c>
      <c r="B8264" t="s">
        <v>18</v>
      </c>
      <c r="C8264" t="s">
        <v>24</v>
      </c>
      <c r="D8264" t="s">
        <v>58</v>
      </c>
      <c r="E8264" s="3">
        <v>53028</v>
      </c>
      <c r="F8264" s="3">
        <v>82503</v>
      </c>
      <c r="G8264" t="s">
        <v>32</v>
      </c>
      <c r="H8264" s="3" t="s">
        <v>8294</v>
      </c>
      <c r="I8264" s="3">
        <f t="shared" si="1161"/>
        <v>29475</v>
      </c>
      <c r="J8264" s="4">
        <f t="shared" si="1162"/>
        <v>0.55583842498302782</v>
      </c>
      <c r="K8264" s="5">
        <f t="shared" si="1163"/>
        <v>1.5558384249830279</v>
      </c>
      <c r="L8264" s="4" t="str">
        <f t="shared" si="1164"/>
        <v>Over Budget</v>
      </c>
      <c r="M8264">
        <f t="shared" si="1165"/>
        <v>2021</v>
      </c>
      <c r="N8264">
        <f t="shared" si="1166"/>
        <v>3</v>
      </c>
      <c r="O8264" t="str">
        <f t="shared" si="1167"/>
        <v>Mar</v>
      </c>
      <c r="P8264" t="str">
        <f t="shared" si="1168"/>
        <v>Q1</v>
      </c>
      <c r="Q8264" t="str">
        <f t="shared" si="1169"/>
        <v>2021-03</v>
      </c>
    </row>
    <row r="8265" spans="1:17" x14ac:dyDescent="0.35">
      <c r="A8265" s="2">
        <v>45179</v>
      </c>
      <c r="B8265" t="s">
        <v>55</v>
      </c>
      <c r="C8265" t="s">
        <v>34</v>
      </c>
      <c r="D8265" t="s">
        <v>58</v>
      </c>
      <c r="E8265" s="3">
        <v>35598</v>
      </c>
      <c r="F8265" s="3">
        <v>127254</v>
      </c>
      <c r="G8265" t="s">
        <v>21</v>
      </c>
      <c r="H8265" s="3" t="s">
        <v>8295</v>
      </c>
      <c r="I8265" s="3">
        <f t="shared" si="1161"/>
        <v>91656</v>
      </c>
      <c r="J8265" s="4">
        <f t="shared" si="1162"/>
        <v>2.5747513905275579</v>
      </c>
      <c r="K8265" s="5">
        <f t="shared" si="1163"/>
        <v>3.5747513905275579</v>
      </c>
      <c r="L8265" s="4" t="str">
        <f t="shared" si="1164"/>
        <v>Over Budget</v>
      </c>
      <c r="M8265">
        <f t="shared" si="1165"/>
        <v>2023</v>
      </c>
      <c r="N8265">
        <f t="shared" si="1166"/>
        <v>9</v>
      </c>
      <c r="O8265" t="str">
        <f t="shared" si="1167"/>
        <v>Sep</v>
      </c>
      <c r="P8265" t="str">
        <f t="shared" si="1168"/>
        <v>Q3</v>
      </c>
      <c r="Q8265" t="str">
        <f t="shared" si="1169"/>
        <v>2023-09</v>
      </c>
    </row>
    <row r="8266" spans="1:17" x14ac:dyDescent="0.35">
      <c r="A8266" s="2">
        <v>44677</v>
      </c>
      <c r="B8266" t="s">
        <v>55</v>
      </c>
      <c r="C8266" t="s">
        <v>34</v>
      </c>
      <c r="D8266" t="s">
        <v>25</v>
      </c>
      <c r="E8266" s="3">
        <v>135857</v>
      </c>
      <c r="F8266" s="3">
        <v>91985</v>
      </c>
      <c r="G8266" t="s">
        <v>21</v>
      </c>
      <c r="H8266" s="3" t="s">
        <v>8296</v>
      </c>
      <c r="I8266" s="3">
        <f t="shared" si="1161"/>
        <v>-43872</v>
      </c>
      <c r="J8266" s="4">
        <f t="shared" si="1162"/>
        <v>-0.32292778436149777</v>
      </c>
      <c r="K8266" s="5">
        <f t="shared" si="1163"/>
        <v>0.67707221563850228</v>
      </c>
      <c r="L8266" s="4" t="str">
        <f t="shared" si="1164"/>
        <v>Under Budget</v>
      </c>
      <c r="M8266">
        <f t="shared" si="1165"/>
        <v>2022</v>
      </c>
      <c r="N8266">
        <f t="shared" si="1166"/>
        <v>4</v>
      </c>
      <c r="O8266" t="str">
        <f t="shared" si="1167"/>
        <v>Apr</v>
      </c>
      <c r="P8266" t="str">
        <f t="shared" si="1168"/>
        <v>Q2</v>
      </c>
      <c r="Q8266" t="str">
        <f t="shared" si="1169"/>
        <v>2022-04</v>
      </c>
    </row>
    <row r="8267" spans="1:17" x14ac:dyDescent="0.35">
      <c r="A8267" s="2">
        <v>44220</v>
      </c>
      <c r="B8267" t="s">
        <v>23</v>
      </c>
      <c r="C8267" t="s">
        <v>29</v>
      </c>
      <c r="D8267" t="s">
        <v>30</v>
      </c>
      <c r="E8267" s="3">
        <v>70263</v>
      </c>
      <c r="F8267" s="3">
        <v>138086</v>
      </c>
      <c r="G8267" t="s">
        <v>32</v>
      </c>
      <c r="H8267" s="3" t="s">
        <v>8297</v>
      </c>
      <c r="I8267" s="3">
        <f t="shared" si="1161"/>
        <v>67823</v>
      </c>
      <c r="J8267" s="4">
        <f t="shared" si="1162"/>
        <v>0.96527333020224015</v>
      </c>
      <c r="K8267" s="5">
        <f t="shared" si="1163"/>
        <v>1.9652733302022403</v>
      </c>
      <c r="L8267" s="4" t="str">
        <f t="shared" si="1164"/>
        <v>Over Budget</v>
      </c>
      <c r="M8267">
        <f t="shared" si="1165"/>
        <v>2021</v>
      </c>
      <c r="N8267">
        <f t="shared" si="1166"/>
        <v>1</v>
      </c>
      <c r="O8267" t="str">
        <f t="shared" si="1167"/>
        <v>Jan</v>
      </c>
      <c r="P8267" t="str">
        <f t="shared" si="1168"/>
        <v>Q1</v>
      </c>
      <c r="Q8267" t="str">
        <f t="shared" si="1169"/>
        <v>2021-01</v>
      </c>
    </row>
    <row r="8268" spans="1:17" x14ac:dyDescent="0.35">
      <c r="A8268" s="2">
        <v>45161</v>
      </c>
      <c r="B8268" t="s">
        <v>28</v>
      </c>
      <c r="C8268" t="s">
        <v>34</v>
      </c>
      <c r="D8268" t="s">
        <v>39</v>
      </c>
      <c r="E8268" s="3">
        <v>30354</v>
      </c>
      <c r="F8268" s="3">
        <v>139112</v>
      </c>
      <c r="G8268" t="s">
        <v>21</v>
      </c>
      <c r="H8268" s="3" t="s">
        <v>8298</v>
      </c>
      <c r="I8268" s="3">
        <f t="shared" si="1161"/>
        <v>108758</v>
      </c>
      <c r="J8268" s="4">
        <f t="shared" si="1162"/>
        <v>3.5829874151676879</v>
      </c>
      <c r="K8268" s="5">
        <f t="shared" si="1163"/>
        <v>4.5829874151676879</v>
      </c>
      <c r="L8268" s="4" t="str">
        <f t="shared" si="1164"/>
        <v>Over Budget</v>
      </c>
      <c r="M8268">
        <f t="shared" si="1165"/>
        <v>2023</v>
      </c>
      <c r="N8268">
        <f t="shared" si="1166"/>
        <v>8</v>
      </c>
      <c r="O8268" t="str">
        <f t="shared" si="1167"/>
        <v>Aug</v>
      </c>
      <c r="P8268" t="str">
        <f t="shared" si="1168"/>
        <v>Q3</v>
      </c>
      <c r="Q8268" t="str">
        <f t="shared" si="1169"/>
        <v>2023-08</v>
      </c>
    </row>
    <row r="8269" spans="1:17" x14ac:dyDescent="0.35">
      <c r="A8269" s="2">
        <v>44942</v>
      </c>
      <c r="B8269" t="s">
        <v>55</v>
      </c>
      <c r="C8269" t="s">
        <v>23</v>
      </c>
      <c r="D8269" t="s">
        <v>25</v>
      </c>
      <c r="E8269" s="3">
        <v>36108</v>
      </c>
      <c r="F8269" s="3">
        <v>124932</v>
      </c>
      <c r="G8269" t="s">
        <v>35</v>
      </c>
      <c r="H8269" s="3" t="s">
        <v>8299</v>
      </c>
      <c r="I8269" s="3">
        <f t="shared" si="1161"/>
        <v>88824</v>
      </c>
      <c r="J8269" s="4">
        <f t="shared" si="1162"/>
        <v>2.4599534729145898</v>
      </c>
      <c r="K8269" s="5">
        <f t="shared" si="1163"/>
        <v>3.4599534729145898</v>
      </c>
      <c r="L8269" s="4" t="str">
        <f t="shared" si="1164"/>
        <v>Over Budget</v>
      </c>
      <c r="M8269">
        <f t="shared" si="1165"/>
        <v>2023</v>
      </c>
      <c r="N8269">
        <f t="shared" si="1166"/>
        <v>1</v>
      </c>
      <c r="O8269" t="str">
        <f t="shared" si="1167"/>
        <v>Jan</v>
      </c>
      <c r="P8269" t="str">
        <f t="shared" si="1168"/>
        <v>Q1</v>
      </c>
      <c r="Q8269" t="str">
        <f t="shared" si="1169"/>
        <v>2023-01</v>
      </c>
    </row>
    <row r="8270" spans="1:17" x14ac:dyDescent="0.35">
      <c r="A8270" s="2">
        <v>45041</v>
      </c>
      <c r="B8270" t="s">
        <v>18</v>
      </c>
      <c r="C8270" t="s">
        <v>34</v>
      </c>
      <c r="D8270" t="s">
        <v>58</v>
      </c>
      <c r="E8270" s="3">
        <v>98490</v>
      </c>
      <c r="F8270" s="3">
        <v>65642</v>
      </c>
      <c r="G8270" t="s">
        <v>21</v>
      </c>
      <c r="H8270" s="3" t="s">
        <v>8300</v>
      </c>
      <c r="I8270" s="3">
        <f t="shared" si="1161"/>
        <v>-32848</v>
      </c>
      <c r="J8270" s="4">
        <f t="shared" si="1162"/>
        <v>-0.33351609300436591</v>
      </c>
      <c r="K8270" s="5">
        <f t="shared" si="1163"/>
        <v>0.66648390699563409</v>
      </c>
      <c r="L8270" s="4" t="str">
        <f t="shared" si="1164"/>
        <v>Under Budget</v>
      </c>
      <c r="M8270">
        <f t="shared" si="1165"/>
        <v>2023</v>
      </c>
      <c r="N8270">
        <f t="shared" si="1166"/>
        <v>4</v>
      </c>
      <c r="O8270" t="str">
        <f t="shared" si="1167"/>
        <v>Apr</v>
      </c>
      <c r="P8270" t="str">
        <f t="shared" si="1168"/>
        <v>Q2</v>
      </c>
      <c r="Q8270" t="str">
        <f t="shared" si="1169"/>
        <v>2023-04</v>
      </c>
    </row>
    <row r="8271" spans="1:17" x14ac:dyDescent="0.35">
      <c r="A8271" s="2">
        <v>44521</v>
      </c>
      <c r="B8271" t="s">
        <v>28</v>
      </c>
      <c r="C8271" t="s">
        <v>43</v>
      </c>
      <c r="D8271" t="s">
        <v>20</v>
      </c>
      <c r="E8271" s="3">
        <v>26727</v>
      </c>
      <c r="F8271" s="3">
        <v>38383</v>
      </c>
      <c r="G8271" t="s">
        <v>35</v>
      </c>
      <c r="H8271" s="3" t="s">
        <v>8301</v>
      </c>
      <c r="I8271" s="3">
        <f t="shared" si="1161"/>
        <v>11656</v>
      </c>
      <c r="J8271" s="4">
        <f t="shared" si="1162"/>
        <v>0.43611329367306467</v>
      </c>
      <c r="K8271" s="5">
        <f t="shared" si="1163"/>
        <v>1.4361132936730647</v>
      </c>
      <c r="L8271" s="4" t="str">
        <f t="shared" si="1164"/>
        <v>Over Budget</v>
      </c>
      <c r="M8271">
        <f t="shared" si="1165"/>
        <v>2021</v>
      </c>
      <c r="N8271">
        <f t="shared" si="1166"/>
        <v>11</v>
      </c>
      <c r="O8271" t="str">
        <f t="shared" si="1167"/>
        <v>Nov</v>
      </c>
      <c r="P8271" t="str">
        <f t="shared" si="1168"/>
        <v>Q4</v>
      </c>
      <c r="Q8271" t="str">
        <f t="shared" si="1169"/>
        <v>2021-11</v>
      </c>
    </row>
    <row r="8272" spans="1:17" x14ac:dyDescent="0.35">
      <c r="A8272" s="2">
        <v>44994</v>
      </c>
      <c r="B8272" t="s">
        <v>41</v>
      </c>
      <c r="C8272" t="s">
        <v>29</v>
      </c>
      <c r="D8272" t="s">
        <v>20</v>
      </c>
      <c r="E8272" s="3">
        <v>147655</v>
      </c>
      <c r="F8272" s="3">
        <v>83538</v>
      </c>
      <c r="G8272" t="s">
        <v>26</v>
      </c>
      <c r="H8272" s="3" t="s">
        <v>8302</v>
      </c>
      <c r="I8272" s="3">
        <f t="shared" si="1161"/>
        <v>-64117</v>
      </c>
      <c r="J8272" s="4">
        <f t="shared" si="1162"/>
        <v>-0.43423521045680807</v>
      </c>
      <c r="K8272" s="5">
        <f t="shared" si="1163"/>
        <v>0.56576478954319187</v>
      </c>
      <c r="L8272" s="4" t="str">
        <f t="shared" si="1164"/>
        <v>Under Budget</v>
      </c>
      <c r="M8272">
        <f t="shared" si="1165"/>
        <v>2023</v>
      </c>
      <c r="N8272">
        <f t="shared" si="1166"/>
        <v>3</v>
      </c>
      <c r="O8272" t="str">
        <f t="shared" si="1167"/>
        <v>Mar</v>
      </c>
      <c r="P8272" t="str">
        <f t="shared" si="1168"/>
        <v>Q1</v>
      </c>
      <c r="Q8272" t="str">
        <f t="shared" si="1169"/>
        <v>2023-03</v>
      </c>
    </row>
    <row r="8273" spans="1:17" x14ac:dyDescent="0.35">
      <c r="A8273" s="2">
        <v>44214</v>
      </c>
      <c r="B8273" t="s">
        <v>55</v>
      </c>
      <c r="C8273" t="s">
        <v>19</v>
      </c>
      <c r="D8273" t="s">
        <v>58</v>
      </c>
      <c r="E8273" s="3">
        <v>59899</v>
      </c>
      <c r="F8273" s="3">
        <v>131668</v>
      </c>
      <c r="G8273" t="s">
        <v>21</v>
      </c>
      <c r="H8273" s="3" t="s">
        <v>8303</v>
      </c>
      <c r="I8273" s="3">
        <f t="shared" si="1161"/>
        <v>71769</v>
      </c>
      <c r="J8273" s="4">
        <f t="shared" si="1162"/>
        <v>1.1981669143057481</v>
      </c>
      <c r="K8273" s="5">
        <f t="shared" si="1163"/>
        <v>2.1981669143057481</v>
      </c>
      <c r="L8273" s="4" t="str">
        <f t="shared" si="1164"/>
        <v>Over Budget</v>
      </c>
      <c r="M8273">
        <f t="shared" si="1165"/>
        <v>2021</v>
      </c>
      <c r="N8273">
        <f t="shared" si="1166"/>
        <v>1</v>
      </c>
      <c r="O8273" t="str">
        <f t="shared" si="1167"/>
        <v>Jan</v>
      </c>
      <c r="P8273" t="str">
        <f t="shared" si="1168"/>
        <v>Q1</v>
      </c>
      <c r="Q8273" t="str">
        <f t="shared" si="1169"/>
        <v>2021-01</v>
      </c>
    </row>
    <row r="8274" spans="1:17" x14ac:dyDescent="0.35">
      <c r="A8274" s="2">
        <v>44240</v>
      </c>
      <c r="B8274" t="s">
        <v>37</v>
      </c>
      <c r="C8274" t="s">
        <v>34</v>
      </c>
      <c r="D8274" t="s">
        <v>25</v>
      </c>
      <c r="E8274" s="3">
        <v>144428</v>
      </c>
      <c r="F8274" s="3">
        <v>72002</v>
      </c>
      <c r="G8274" t="s">
        <v>21</v>
      </c>
      <c r="H8274" s="3" t="s">
        <v>8304</v>
      </c>
      <c r="I8274" s="3">
        <f t="shared" si="1161"/>
        <v>-72426</v>
      </c>
      <c r="J8274" s="4">
        <f t="shared" si="1162"/>
        <v>-0.50146785941784144</v>
      </c>
      <c r="K8274" s="5">
        <f t="shared" si="1163"/>
        <v>0.49853214058215861</v>
      </c>
      <c r="L8274" s="4" t="str">
        <f t="shared" si="1164"/>
        <v>Under Budget</v>
      </c>
      <c r="M8274">
        <f t="shared" si="1165"/>
        <v>2021</v>
      </c>
      <c r="N8274">
        <f t="shared" si="1166"/>
        <v>2</v>
      </c>
      <c r="O8274" t="str">
        <f t="shared" si="1167"/>
        <v>Feb</v>
      </c>
      <c r="P8274" t="str">
        <f t="shared" si="1168"/>
        <v>Q1</v>
      </c>
      <c r="Q8274" t="str">
        <f t="shared" si="1169"/>
        <v>2021-02</v>
      </c>
    </row>
    <row r="8275" spans="1:17" x14ac:dyDescent="0.35">
      <c r="A8275" s="2">
        <v>44351</v>
      </c>
      <c r="B8275" t="s">
        <v>18</v>
      </c>
      <c r="C8275" t="s">
        <v>43</v>
      </c>
      <c r="D8275" t="s">
        <v>30</v>
      </c>
      <c r="E8275" s="3">
        <v>130586</v>
      </c>
      <c r="F8275" s="3">
        <v>65726</v>
      </c>
      <c r="G8275" t="s">
        <v>21</v>
      </c>
      <c r="H8275" s="3" t="s">
        <v>8305</v>
      </c>
      <c r="I8275" s="3">
        <f t="shared" si="1161"/>
        <v>-64860</v>
      </c>
      <c r="J8275" s="4">
        <f t="shared" si="1162"/>
        <v>-0.49668417747691179</v>
      </c>
      <c r="K8275" s="5">
        <f t="shared" si="1163"/>
        <v>0.50331582252308826</v>
      </c>
      <c r="L8275" s="4" t="str">
        <f t="shared" si="1164"/>
        <v>Under Budget</v>
      </c>
      <c r="M8275">
        <f t="shared" si="1165"/>
        <v>2021</v>
      </c>
      <c r="N8275">
        <f t="shared" si="1166"/>
        <v>6</v>
      </c>
      <c r="O8275" t="str">
        <f t="shared" si="1167"/>
        <v>Jun</v>
      </c>
      <c r="P8275" t="str">
        <f t="shared" si="1168"/>
        <v>Q2</v>
      </c>
      <c r="Q8275" t="str">
        <f t="shared" si="1169"/>
        <v>2021-06</v>
      </c>
    </row>
    <row r="8276" spans="1:17" x14ac:dyDescent="0.35">
      <c r="A8276" s="2">
        <v>45063</v>
      </c>
      <c r="B8276" t="s">
        <v>18</v>
      </c>
      <c r="C8276" t="s">
        <v>43</v>
      </c>
      <c r="D8276" t="s">
        <v>25</v>
      </c>
      <c r="E8276" s="3">
        <v>75921</v>
      </c>
      <c r="F8276" s="3">
        <v>74986</v>
      </c>
      <c r="G8276" t="s">
        <v>35</v>
      </c>
      <c r="H8276" s="3" t="s">
        <v>8306</v>
      </c>
      <c r="I8276" s="3">
        <f t="shared" si="1161"/>
        <v>-935</v>
      </c>
      <c r="J8276" s="4">
        <f t="shared" si="1162"/>
        <v>-1.2315433147613967E-2</v>
      </c>
      <c r="K8276" s="5">
        <f t="shared" si="1163"/>
        <v>0.98768456685238604</v>
      </c>
      <c r="L8276" s="4" t="str">
        <f t="shared" si="1164"/>
        <v>Under Budget</v>
      </c>
      <c r="M8276">
        <f t="shared" si="1165"/>
        <v>2023</v>
      </c>
      <c r="N8276">
        <f t="shared" si="1166"/>
        <v>5</v>
      </c>
      <c r="O8276" t="str">
        <f t="shared" si="1167"/>
        <v>May</v>
      </c>
      <c r="P8276" t="str">
        <f t="shared" si="1168"/>
        <v>Q2</v>
      </c>
      <c r="Q8276" t="str">
        <f t="shared" si="1169"/>
        <v>2023-05</v>
      </c>
    </row>
    <row r="8277" spans="1:17" x14ac:dyDescent="0.35">
      <c r="A8277" s="2">
        <v>45118</v>
      </c>
      <c r="B8277" t="s">
        <v>55</v>
      </c>
      <c r="C8277" t="s">
        <v>23</v>
      </c>
      <c r="D8277" t="s">
        <v>39</v>
      </c>
      <c r="E8277" s="3">
        <v>25811</v>
      </c>
      <c r="F8277" s="3">
        <v>138944</v>
      </c>
      <c r="G8277" t="s">
        <v>26</v>
      </c>
      <c r="H8277" s="3" t="s">
        <v>8307</v>
      </c>
      <c r="I8277" s="3">
        <f t="shared" si="1161"/>
        <v>113133</v>
      </c>
      <c r="J8277" s="4">
        <f t="shared" si="1162"/>
        <v>4.383131223121925</v>
      </c>
      <c r="K8277" s="5">
        <f t="shared" si="1163"/>
        <v>5.383131223121925</v>
      </c>
      <c r="L8277" s="4" t="str">
        <f t="shared" si="1164"/>
        <v>Over Budget</v>
      </c>
      <c r="M8277">
        <f t="shared" si="1165"/>
        <v>2023</v>
      </c>
      <c r="N8277">
        <f t="shared" si="1166"/>
        <v>7</v>
      </c>
      <c r="O8277" t="str">
        <f t="shared" si="1167"/>
        <v>Jul</v>
      </c>
      <c r="P8277" t="str">
        <f t="shared" si="1168"/>
        <v>Q3</v>
      </c>
      <c r="Q8277" t="str">
        <f t="shared" si="1169"/>
        <v>2023-07</v>
      </c>
    </row>
    <row r="8278" spans="1:17" x14ac:dyDescent="0.35">
      <c r="A8278" s="2">
        <v>44939</v>
      </c>
      <c r="B8278" t="s">
        <v>23</v>
      </c>
      <c r="C8278" t="s">
        <v>29</v>
      </c>
      <c r="D8278" t="s">
        <v>20</v>
      </c>
      <c r="E8278" s="3">
        <v>79769</v>
      </c>
      <c r="F8278" s="3">
        <v>134295</v>
      </c>
      <c r="G8278" t="s">
        <v>32</v>
      </c>
      <c r="H8278" s="3" t="s">
        <v>8308</v>
      </c>
      <c r="I8278" s="3">
        <f t="shared" si="1161"/>
        <v>54526</v>
      </c>
      <c r="J8278" s="4">
        <f t="shared" si="1162"/>
        <v>0.68354874700698265</v>
      </c>
      <c r="K8278" s="5">
        <f t="shared" si="1163"/>
        <v>1.6835487470069828</v>
      </c>
      <c r="L8278" s="4" t="str">
        <f t="shared" si="1164"/>
        <v>Over Budget</v>
      </c>
      <c r="M8278">
        <f t="shared" si="1165"/>
        <v>2023</v>
      </c>
      <c r="N8278">
        <f t="shared" si="1166"/>
        <v>1</v>
      </c>
      <c r="O8278" t="str">
        <f t="shared" si="1167"/>
        <v>Jan</v>
      </c>
      <c r="P8278" t="str">
        <f t="shared" si="1168"/>
        <v>Q1</v>
      </c>
      <c r="Q8278" t="str">
        <f t="shared" si="1169"/>
        <v>2023-01</v>
      </c>
    </row>
    <row r="8279" spans="1:17" x14ac:dyDescent="0.35">
      <c r="A8279" s="2">
        <v>44421</v>
      </c>
      <c r="B8279" t="s">
        <v>41</v>
      </c>
      <c r="C8279" t="s">
        <v>23</v>
      </c>
      <c r="D8279" t="s">
        <v>58</v>
      </c>
      <c r="E8279" s="3">
        <v>38919</v>
      </c>
      <c r="F8279" s="3">
        <v>59747</v>
      </c>
      <c r="G8279" t="s">
        <v>32</v>
      </c>
      <c r="H8279" s="3" t="s">
        <v>8309</v>
      </c>
      <c r="I8279" s="3">
        <f t="shared" si="1161"/>
        <v>20828</v>
      </c>
      <c r="J8279" s="4">
        <f t="shared" si="1162"/>
        <v>0.53516277396644307</v>
      </c>
      <c r="K8279" s="5">
        <f t="shared" si="1163"/>
        <v>1.5351627739664431</v>
      </c>
      <c r="L8279" s="4" t="str">
        <f t="shared" si="1164"/>
        <v>Over Budget</v>
      </c>
      <c r="M8279">
        <f t="shared" si="1165"/>
        <v>2021</v>
      </c>
      <c r="N8279">
        <f t="shared" si="1166"/>
        <v>8</v>
      </c>
      <c r="O8279" t="str">
        <f t="shared" si="1167"/>
        <v>Aug</v>
      </c>
      <c r="P8279" t="str">
        <f t="shared" si="1168"/>
        <v>Q3</v>
      </c>
      <c r="Q8279" t="str">
        <f t="shared" si="1169"/>
        <v>2021-08</v>
      </c>
    </row>
    <row r="8280" spans="1:17" x14ac:dyDescent="0.35">
      <c r="A8280" s="2">
        <v>44413</v>
      </c>
      <c r="B8280" t="s">
        <v>37</v>
      </c>
      <c r="C8280" t="s">
        <v>19</v>
      </c>
      <c r="D8280" t="s">
        <v>30</v>
      </c>
      <c r="E8280" s="3">
        <v>16246</v>
      </c>
      <c r="F8280" s="3">
        <v>135482</v>
      </c>
      <c r="G8280" t="s">
        <v>32</v>
      </c>
      <c r="H8280" s="3" t="s">
        <v>8310</v>
      </c>
      <c r="I8280" s="3">
        <f t="shared" si="1161"/>
        <v>119236</v>
      </c>
      <c r="J8280" s="4">
        <f t="shared" si="1162"/>
        <v>7.33940662316878</v>
      </c>
      <c r="K8280" s="5">
        <f t="shared" si="1163"/>
        <v>8.3394066231687791</v>
      </c>
      <c r="L8280" s="4" t="str">
        <f t="shared" si="1164"/>
        <v>Over Budget</v>
      </c>
      <c r="M8280">
        <f t="shared" si="1165"/>
        <v>2021</v>
      </c>
      <c r="N8280">
        <f t="shared" si="1166"/>
        <v>8</v>
      </c>
      <c r="O8280" t="str">
        <f t="shared" si="1167"/>
        <v>Aug</v>
      </c>
      <c r="P8280" t="str">
        <f t="shared" si="1168"/>
        <v>Q3</v>
      </c>
      <c r="Q8280" t="str">
        <f t="shared" si="1169"/>
        <v>2021-08</v>
      </c>
    </row>
    <row r="8281" spans="1:17" x14ac:dyDescent="0.35">
      <c r="A8281" s="2">
        <v>44227</v>
      </c>
      <c r="B8281" t="s">
        <v>41</v>
      </c>
      <c r="C8281" t="s">
        <v>19</v>
      </c>
      <c r="D8281" t="s">
        <v>25</v>
      </c>
      <c r="E8281" s="3">
        <v>138619</v>
      </c>
      <c r="F8281" s="3">
        <v>114825</v>
      </c>
      <c r="G8281" t="s">
        <v>35</v>
      </c>
      <c r="H8281" s="3" t="s">
        <v>8311</v>
      </c>
      <c r="I8281" s="3">
        <f t="shared" si="1161"/>
        <v>-23794</v>
      </c>
      <c r="J8281" s="4">
        <f t="shared" si="1162"/>
        <v>-0.17165035096198933</v>
      </c>
      <c r="K8281" s="5">
        <f t="shared" si="1163"/>
        <v>0.82834964903801067</v>
      </c>
      <c r="L8281" s="4" t="str">
        <f t="shared" si="1164"/>
        <v>Under Budget</v>
      </c>
      <c r="M8281">
        <f t="shared" si="1165"/>
        <v>2021</v>
      </c>
      <c r="N8281">
        <f t="shared" si="1166"/>
        <v>1</v>
      </c>
      <c r="O8281" t="str">
        <f t="shared" si="1167"/>
        <v>Jan</v>
      </c>
      <c r="P8281" t="str">
        <f t="shared" si="1168"/>
        <v>Q1</v>
      </c>
      <c r="Q8281" t="str">
        <f t="shared" si="1169"/>
        <v>2021-01</v>
      </c>
    </row>
    <row r="8282" spans="1:17" x14ac:dyDescent="0.35">
      <c r="A8282" s="2">
        <v>45279</v>
      </c>
      <c r="B8282" t="s">
        <v>41</v>
      </c>
      <c r="C8282" t="s">
        <v>24</v>
      </c>
      <c r="D8282" t="s">
        <v>39</v>
      </c>
      <c r="E8282" s="3">
        <v>77271</v>
      </c>
      <c r="F8282" s="3">
        <v>117550</v>
      </c>
      <c r="G8282" t="s">
        <v>32</v>
      </c>
      <c r="H8282" s="3" t="s">
        <v>8312</v>
      </c>
      <c r="I8282" s="3">
        <f t="shared" si="1161"/>
        <v>40279</v>
      </c>
      <c r="J8282" s="4">
        <f t="shared" si="1162"/>
        <v>0.52126929896080032</v>
      </c>
      <c r="K8282" s="5">
        <f t="shared" si="1163"/>
        <v>1.5212692989608003</v>
      </c>
      <c r="L8282" s="4" t="str">
        <f t="shared" si="1164"/>
        <v>Over Budget</v>
      </c>
      <c r="M8282">
        <f t="shared" si="1165"/>
        <v>2023</v>
      </c>
      <c r="N8282">
        <f t="shared" si="1166"/>
        <v>12</v>
      </c>
      <c r="O8282" t="str">
        <f t="shared" si="1167"/>
        <v>Dec</v>
      </c>
      <c r="P8282" t="str">
        <f t="shared" si="1168"/>
        <v>Q4</v>
      </c>
      <c r="Q8282" t="str">
        <f t="shared" si="1169"/>
        <v>2023-12</v>
      </c>
    </row>
    <row r="8283" spans="1:17" x14ac:dyDescent="0.35">
      <c r="A8283" s="2">
        <v>45094</v>
      </c>
      <c r="B8283" t="s">
        <v>55</v>
      </c>
      <c r="C8283" t="s">
        <v>19</v>
      </c>
      <c r="D8283" t="s">
        <v>25</v>
      </c>
      <c r="E8283" s="3">
        <v>28941</v>
      </c>
      <c r="F8283" s="3">
        <v>18727</v>
      </c>
      <c r="G8283" t="s">
        <v>21</v>
      </c>
      <c r="H8283" s="3" t="s">
        <v>8313</v>
      </c>
      <c r="I8283" s="3">
        <f t="shared" si="1161"/>
        <v>-10214</v>
      </c>
      <c r="J8283" s="4">
        <f t="shared" si="1162"/>
        <v>-0.35292491620883865</v>
      </c>
      <c r="K8283" s="5">
        <f t="shared" si="1163"/>
        <v>0.6470750837911613</v>
      </c>
      <c r="L8283" s="4" t="str">
        <f t="shared" si="1164"/>
        <v>Under Budget</v>
      </c>
      <c r="M8283">
        <f t="shared" si="1165"/>
        <v>2023</v>
      </c>
      <c r="N8283">
        <f t="shared" si="1166"/>
        <v>6</v>
      </c>
      <c r="O8283" t="str">
        <f t="shared" si="1167"/>
        <v>Jun</v>
      </c>
      <c r="P8283" t="str">
        <f t="shared" si="1168"/>
        <v>Q2</v>
      </c>
      <c r="Q8283" t="str">
        <f t="shared" si="1169"/>
        <v>2023-06</v>
      </c>
    </row>
    <row r="8284" spans="1:17" x14ac:dyDescent="0.35">
      <c r="A8284" s="2">
        <v>45131</v>
      </c>
      <c r="B8284" t="s">
        <v>37</v>
      </c>
      <c r="C8284" t="s">
        <v>29</v>
      </c>
      <c r="D8284" t="s">
        <v>39</v>
      </c>
      <c r="E8284" s="3">
        <v>89222</v>
      </c>
      <c r="F8284" s="3">
        <v>62061</v>
      </c>
      <c r="G8284" t="s">
        <v>26</v>
      </c>
      <c r="H8284" s="3" t="s">
        <v>8314</v>
      </c>
      <c r="I8284" s="3">
        <f t="shared" si="1161"/>
        <v>-27161</v>
      </c>
      <c r="J8284" s="4">
        <f t="shared" si="1162"/>
        <v>-0.30442043442200356</v>
      </c>
      <c r="K8284" s="5">
        <f t="shared" si="1163"/>
        <v>0.69557956557799649</v>
      </c>
      <c r="L8284" s="4" t="str">
        <f t="shared" si="1164"/>
        <v>Under Budget</v>
      </c>
      <c r="M8284">
        <f t="shared" si="1165"/>
        <v>2023</v>
      </c>
      <c r="N8284">
        <f t="shared" si="1166"/>
        <v>7</v>
      </c>
      <c r="O8284" t="str">
        <f t="shared" si="1167"/>
        <v>Jul</v>
      </c>
      <c r="P8284" t="str">
        <f t="shared" si="1168"/>
        <v>Q3</v>
      </c>
      <c r="Q8284" t="str">
        <f t="shared" si="1169"/>
        <v>2023-07</v>
      </c>
    </row>
    <row r="8285" spans="1:17" x14ac:dyDescent="0.35">
      <c r="A8285" s="2">
        <v>44641</v>
      </c>
      <c r="B8285" t="s">
        <v>55</v>
      </c>
      <c r="C8285" t="s">
        <v>29</v>
      </c>
      <c r="D8285" t="s">
        <v>25</v>
      </c>
      <c r="E8285" s="3">
        <v>109482</v>
      </c>
      <c r="F8285" s="3">
        <v>112929</v>
      </c>
      <c r="G8285" t="s">
        <v>26</v>
      </c>
      <c r="H8285" s="3" t="s">
        <v>8315</v>
      </c>
      <c r="I8285" s="3">
        <f t="shared" si="1161"/>
        <v>3447</v>
      </c>
      <c r="J8285" s="4">
        <f t="shared" si="1162"/>
        <v>3.1484627610018086E-2</v>
      </c>
      <c r="K8285" s="5">
        <f t="shared" si="1163"/>
        <v>1.031484627610018</v>
      </c>
      <c r="L8285" s="4" t="str">
        <f t="shared" si="1164"/>
        <v>Over Budget</v>
      </c>
      <c r="M8285">
        <f t="shared" si="1165"/>
        <v>2022</v>
      </c>
      <c r="N8285">
        <f t="shared" si="1166"/>
        <v>3</v>
      </c>
      <c r="O8285" t="str">
        <f t="shared" si="1167"/>
        <v>Mar</v>
      </c>
      <c r="P8285" t="str">
        <f t="shared" si="1168"/>
        <v>Q1</v>
      </c>
      <c r="Q8285" t="str">
        <f t="shared" si="1169"/>
        <v>2022-03</v>
      </c>
    </row>
    <row r="8286" spans="1:17" x14ac:dyDescent="0.35">
      <c r="A8286" s="2">
        <v>44726</v>
      </c>
      <c r="B8286" t="s">
        <v>55</v>
      </c>
      <c r="C8286" t="s">
        <v>23</v>
      </c>
      <c r="D8286" t="s">
        <v>30</v>
      </c>
      <c r="E8286" s="3">
        <v>24422</v>
      </c>
      <c r="F8286" s="3">
        <v>137495</v>
      </c>
      <c r="G8286" t="s">
        <v>35</v>
      </c>
      <c r="H8286" s="3" t="s">
        <v>8316</v>
      </c>
      <c r="I8286" s="3">
        <f t="shared" si="1161"/>
        <v>113073</v>
      </c>
      <c r="J8286" s="4">
        <f t="shared" si="1162"/>
        <v>4.6299647858488244</v>
      </c>
      <c r="K8286" s="5">
        <f t="shared" si="1163"/>
        <v>5.6299647858488244</v>
      </c>
      <c r="L8286" s="4" t="str">
        <f t="shared" si="1164"/>
        <v>Over Budget</v>
      </c>
      <c r="M8286">
        <f t="shared" si="1165"/>
        <v>2022</v>
      </c>
      <c r="N8286">
        <f t="shared" si="1166"/>
        <v>6</v>
      </c>
      <c r="O8286" t="str">
        <f t="shared" si="1167"/>
        <v>Jun</v>
      </c>
      <c r="P8286" t="str">
        <f t="shared" si="1168"/>
        <v>Q2</v>
      </c>
      <c r="Q8286" t="str">
        <f t="shared" si="1169"/>
        <v>2022-06</v>
      </c>
    </row>
    <row r="8287" spans="1:17" x14ac:dyDescent="0.35">
      <c r="A8287" s="2">
        <v>44934</v>
      </c>
      <c r="B8287" t="s">
        <v>23</v>
      </c>
      <c r="C8287" t="s">
        <v>43</v>
      </c>
      <c r="D8287" t="s">
        <v>30</v>
      </c>
      <c r="E8287" s="3">
        <v>109183</v>
      </c>
      <c r="F8287" s="3">
        <v>85236</v>
      </c>
      <c r="G8287" t="s">
        <v>21</v>
      </c>
      <c r="H8287" s="3" t="s">
        <v>8317</v>
      </c>
      <c r="I8287" s="3">
        <f t="shared" si="1161"/>
        <v>-23947</v>
      </c>
      <c r="J8287" s="4">
        <f t="shared" si="1162"/>
        <v>-0.21932901642197045</v>
      </c>
      <c r="K8287" s="5">
        <f t="shared" si="1163"/>
        <v>0.78067098357802955</v>
      </c>
      <c r="L8287" s="4" t="str">
        <f t="shared" si="1164"/>
        <v>Under Budget</v>
      </c>
      <c r="M8287">
        <f t="shared" si="1165"/>
        <v>2023</v>
      </c>
      <c r="N8287">
        <f t="shared" si="1166"/>
        <v>1</v>
      </c>
      <c r="O8287" t="str">
        <f t="shared" si="1167"/>
        <v>Jan</v>
      </c>
      <c r="P8287" t="str">
        <f t="shared" si="1168"/>
        <v>Q1</v>
      </c>
      <c r="Q8287" t="str">
        <f t="shared" si="1169"/>
        <v>2023-01</v>
      </c>
    </row>
    <row r="8288" spans="1:17" x14ac:dyDescent="0.35">
      <c r="A8288" s="2">
        <v>45070</v>
      </c>
      <c r="B8288" t="s">
        <v>18</v>
      </c>
      <c r="C8288" t="s">
        <v>24</v>
      </c>
      <c r="D8288" t="s">
        <v>58</v>
      </c>
      <c r="E8288" s="3">
        <v>93425</v>
      </c>
      <c r="F8288" s="3">
        <v>62693</v>
      </c>
      <c r="G8288" t="s">
        <v>32</v>
      </c>
      <c r="H8288" s="3" t="s">
        <v>8318</v>
      </c>
      <c r="I8288" s="3">
        <f t="shared" si="1161"/>
        <v>-30732</v>
      </c>
      <c r="J8288" s="4">
        <f t="shared" si="1162"/>
        <v>-0.32894835429488894</v>
      </c>
      <c r="K8288" s="5">
        <f t="shared" si="1163"/>
        <v>0.671051645705111</v>
      </c>
      <c r="L8288" s="4" t="str">
        <f t="shared" si="1164"/>
        <v>Under Budget</v>
      </c>
      <c r="M8288">
        <f t="shared" si="1165"/>
        <v>2023</v>
      </c>
      <c r="N8288">
        <f t="shared" si="1166"/>
        <v>5</v>
      </c>
      <c r="O8288" t="str">
        <f t="shared" si="1167"/>
        <v>May</v>
      </c>
      <c r="P8288" t="str">
        <f t="shared" si="1168"/>
        <v>Q2</v>
      </c>
      <c r="Q8288" t="str">
        <f t="shared" si="1169"/>
        <v>2023-05</v>
      </c>
    </row>
    <row r="8289" spans="1:17" x14ac:dyDescent="0.35">
      <c r="A8289" s="2">
        <v>44762</v>
      </c>
      <c r="B8289" t="s">
        <v>23</v>
      </c>
      <c r="C8289" t="s">
        <v>19</v>
      </c>
      <c r="D8289" t="s">
        <v>30</v>
      </c>
      <c r="E8289" s="3">
        <v>130016</v>
      </c>
      <c r="F8289" s="3">
        <v>60973</v>
      </c>
      <c r="G8289" t="s">
        <v>26</v>
      </c>
      <c r="H8289" s="3" t="s">
        <v>8319</v>
      </c>
      <c r="I8289" s="3">
        <f t="shared" si="1161"/>
        <v>-69043</v>
      </c>
      <c r="J8289" s="4">
        <f t="shared" si="1162"/>
        <v>-0.53103464189022886</v>
      </c>
      <c r="K8289" s="5">
        <f t="shared" si="1163"/>
        <v>0.46896535810977108</v>
      </c>
      <c r="L8289" s="4" t="str">
        <f t="shared" si="1164"/>
        <v>Under Budget</v>
      </c>
      <c r="M8289">
        <f t="shared" si="1165"/>
        <v>2022</v>
      </c>
      <c r="N8289">
        <f t="shared" si="1166"/>
        <v>7</v>
      </c>
      <c r="O8289" t="str">
        <f t="shared" si="1167"/>
        <v>Jul</v>
      </c>
      <c r="P8289" t="str">
        <f t="shared" si="1168"/>
        <v>Q3</v>
      </c>
      <c r="Q8289" t="str">
        <f t="shared" si="1169"/>
        <v>2022-07</v>
      </c>
    </row>
    <row r="8290" spans="1:17" x14ac:dyDescent="0.35">
      <c r="A8290" s="2">
        <v>44272</v>
      </c>
      <c r="B8290" t="s">
        <v>23</v>
      </c>
      <c r="C8290" t="s">
        <v>43</v>
      </c>
      <c r="D8290" t="s">
        <v>39</v>
      </c>
      <c r="E8290" s="3">
        <v>113601</v>
      </c>
      <c r="F8290" s="3">
        <v>136558</v>
      </c>
      <c r="G8290" t="s">
        <v>21</v>
      </c>
      <c r="H8290" s="3" t="s">
        <v>8320</v>
      </c>
      <c r="I8290" s="3">
        <f t="shared" si="1161"/>
        <v>22957</v>
      </c>
      <c r="J8290" s="4">
        <f t="shared" si="1162"/>
        <v>0.20208448869288123</v>
      </c>
      <c r="K8290" s="5">
        <f t="shared" si="1163"/>
        <v>1.2020844886928812</v>
      </c>
      <c r="L8290" s="4" t="str">
        <f t="shared" si="1164"/>
        <v>Over Budget</v>
      </c>
      <c r="M8290">
        <f t="shared" si="1165"/>
        <v>2021</v>
      </c>
      <c r="N8290">
        <f t="shared" si="1166"/>
        <v>3</v>
      </c>
      <c r="O8290" t="str">
        <f t="shared" si="1167"/>
        <v>Mar</v>
      </c>
      <c r="P8290" t="str">
        <f t="shared" si="1168"/>
        <v>Q1</v>
      </c>
      <c r="Q8290" t="str">
        <f t="shared" si="1169"/>
        <v>2021-03</v>
      </c>
    </row>
    <row r="8291" spans="1:17" x14ac:dyDescent="0.35">
      <c r="A8291" s="2">
        <v>44743</v>
      </c>
      <c r="B8291" t="s">
        <v>55</v>
      </c>
      <c r="C8291" t="s">
        <v>23</v>
      </c>
      <c r="D8291" t="s">
        <v>58</v>
      </c>
      <c r="E8291" s="3">
        <v>129797</v>
      </c>
      <c r="F8291" s="3">
        <v>77647</v>
      </c>
      <c r="G8291" t="s">
        <v>21</v>
      </c>
      <c r="H8291" s="3" t="s">
        <v>8321</v>
      </c>
      <c r="I8291" s="3">
        <f t="shared" si="1161"/>
        <v>-52150</v>
      </c>
      <c r="J8291" s="4">
        <f t="shared" si="1162"/>
        <v>-0.40178124301794338</v>
      </c>
      <c r="K8291" s="5">
        <f t="shared" si="1163"/>
        <v>0.59821875698205662</v>
      </c>
      <c r="L8291" s="4" t="str">
        <f t="shared" si="1164"/>
        <v>Under Budget</v>
      </c>
      <c r="M8291">
        <f t="shared" si="1165"/>
        <v>2022</v>
      </c>
      <c r="N8291">
        <f t="shared" si="1166"/>
        <v>7</v>
      </c>
      <c r="O8291" t="str">
        <f t="shared" si="1167"/>
        <v>Jul</v>
      </c>
      <c r="P8291" t="str">
        <f t="shared" si="1168"/>
        <v>Q3</v>
      </c>
      <c r="Q8291" t="str">
        <f t="shared" si="1169"/>
        <v>2022-07</v>
      </c>
    </row>
    <row r="8292" spans="1:17" x14ac:dyDescent="0.35">
      <c r="A8292" s="2">
        <v>44463</v>
      </c>
      <c r="B8292" t="s">
        <v>23</v>
      </c>
      <c r="C8292" t="s">
        <v>34</v>
      </c>
      <c r="D8292" t="s">
        <v>30</v>
      </c>
      <c r="E8292" s="3">
        <v>86033</v>
      </c>
      <c r="F8292" s="3">
        <v>8688</v>
      </c>
      <c r="G8292" t="s">
        <v>35</v>
      </c>
      <c r="H8292" s="3" t="s">
        <v>8322</v>
      </c>
      <c r="I8292" s="3">
        <f t="shared" si="1161"/>
        <v>-77345</v>
      </c>
      <c r="J8292" s="4">
        <f t="shared" si="1162"/>
        <v>-0.8990154940546069</v>
      </c>
      <c r="K8292" s="5">
        <f t="shared" si="1163"/>
        <v>0.10098450594539304</v>
      </c>
      <c r="L8292" s="4" t="str">
        <f t="shared" si="1164"/>
        <v>Under Budget</v>
      </c>
      <c r="M8292">
        <f t="shared" si="1165"/>
        <v>2021</v>
      </c>
      <c r="N8292">
        <f t="shared" si="1166"/>
        <v>9</v>
      </c>
      <c r="O8292" t="str">
        <f t="shared" si="1167"/>
        <v>Sep</v>
      </c>
      <c r="P8292" t="str">
        <f t="shared" si="1168"/>
        <v>Q3</v>
      </c>
      <c r="Q8292" t="str">
        <f t="shared" si="1169"/>
        <v>2021-09</v>
      </c>
    </row>
    <row r="8293" spans="1:17" x14ac:dyDescent="0.35">
      <c r="A8293" s="2">
        <v>44513</v>
      </c>
      <c r="B8293" t="s">
        <v>23</v>
      </c>
      <c r="C8293" t="s">
        <v>24</v>
      </c>
      <c r="D8293" t="s">
        <v>20</v>
      </c>
      <c r="E8293" s="3">
        <v>139886</v>
      </c>
      <c r="F8293" s="3">
        <v>149376</v>
      </c>
      <c r="G8293" t="s">
        <v>35</v>
      </c>
      <c r="H8293" s="3" t="s">
        <v>8323</v>
      </c>
      <c r="I8293" s="3">
        <f t="shared" si="1161"/>
        <v>9490</v>
      </c>
      <c r="J8293" s="4">
        <f t="shared" si="1162"/>
        <v>6.7840956207197295E-2</v>
      </c>
      <c r="K8293" s="5">
        <f t="shared" si="1163"/>
        <v>1.0678409562071973</v>
      </c>
      <c r="L8293" s="4" t="str">
        <f t="shared" si="1164"/>
        <v>Over Budget</v>
      </c>
      <c r="M8293">
        <f t="shared" si="1165"/>
        <v>2021</v>
      </c>
      <c r="N8293">
        <f t="shared" si="1166"/>
        <v>11</v>
      </c>
      <c r="O8293" t="str">
        <f t="shared" si="1167"/>
        <v>Nov</v>
      </c>
      <c r="P8293" t="str">
        <f t="shared" si="1168"/>
        <v>Q4</v>
      </c>
      <c r="Q8293" t="str">
        <f t="shared" si="1169"/>
        <v>2021-11</v>
      </c>
    </row>
    <row r="8294" spans="1:17" x14ac:dyDescent="0.35">
      <c r="A8294" s="2">
        <v>44221</v>
      </c>
      <c r="B8294" t="s">
        <v>28</v>
      </c>
      <c r="C8294" t="s">
        <v>29</v>
      </c>
      <c r="D8294" t="s">
        <v>39</v>
      </c>
      <c r="E8294" s="3">
        <v>93526</v>
      </c>
      <c r="F8294" s="3">
        <v>20862</v>
      </c>
      <c r="G8294" t="s">
        <v>21</v>
      </c>
      <c r="H8294" s="3" t="s">
        <v>8324</v>
      </c>
      <c r="I8294" s="3">
        <f t="shared" si="1161"/>
        <v>-72664</v>
      </c>
      <c r="J8294" s="4">
        <f t="shared" si="1162"/>
        <v>-0.77693903299617217</v>
      </c>
      <c r="K8294" s="5">
        <f t="shared" si="1163"/>
        <v>0.22306096700382783</v>
      </c>
      <c r="L8294" s="4" t="str">
        <f t="shared" si="1164"/>
        <v>Under Budget</v>
      </c>
      <c r="M8294">
        <f t="shared" si="1165"/>
        <v>2021</v>
      </c>
      <c r="N8294">
        <f t="shared" si="1166"/>
        <v>1</v>
      </c>
      <c r="O8294" t="str">
        <f t="shared" si="1167"/>
        <v>Jan</v>
      </c>
      <c r="P8294" t="str">
        <f t="shared" si="1168"/>
        <v>Q1</v>
      </c>
      <c r="Q8294" t="str">
        <f t="shared" si="1169"/>
        <v>2021-01</v>
      </c>
    </row>
    <row r="8295" spans="1:17" x14ac:dyDescent="0.35">
      <c r="A8295" s="2">
        <v>44356</v>
      </c>
      <c r="B8295" t="s">
        <v>37</v>
      </c>
      <c r="C8295" t="s">
        <v>43</v>
      </c>
      <c r="D8295" t="s">
        <v>58</v>
      </c>
      <c r="E8295" s="3">
        <v>72034</v>
      </c>
      <c r="F8295" s="3">
        <v>79752</v>
      </c>
      <c r="G8295" t="s">
        <v>35</v>
      </c>
      <c r="H8295" s="3" t="s">
        <v>8325</v>
      </c>
      <c r="I8295" s="3">
        <f t="shared" si="1161"/>
        <v>7718</v>
      </c>
      <c r="J8295" s="4">
        <f t="shared" si="1162"/>
        <v>0.1071438487380959</v>
      </c>
      <c r="K8295" s="5">
        <f t="shared" si="1163"/>
        <v>1.1071438487380958</v>
      </c>
      <c r="L8295" s="4" t="str">
        <f t="shared" si="1164"/>
        <v>Over Budget</v>
      </c>
      <c r="M8295">
        <f t="shared" si="1165"/>
        <v>2021</v>
      </c>
      <c r="N8295">
        <f t="shared" si="1166"/>
        <v>6</v>
      </c>
      <c r="O8295" t="str">
        <f t="shared" si="1167"/>
        <v>Jun</v>
      </c>
      <c r="P8295" t="str">
        <f t="shared" si="1168"/>
        <v>Q2</v>
      </c>
      <c r="Q8295" t="str">
        <f t="shared" si="1169"/>
        <v>2021-06</v>
      </c>
    </row>
    <row r="8296" spans="1:17" x14ac:dyDescent="0.35">
      <c r="A8296" s="2">
        <v>44792</v>
      </c>
      <c r="B8296" t="s">
        <v>18</v>
      </c>
      <c r="C8296" t="s">
        <v>23</v>
      </c>
      <c r="D8296" t="s">
        <v>39</v>
      </c>
      <c r="E8296" s="3">
        <v>49264</v>
      </c>
      <c r="F8296" s="3">
        <v>108964</v>
      </c>
      <c r="G8296" t="s">
        <v>21</v>
      </c>
      <c r="H8296" s="3" t="s">
        <v>8326</v>
      </c>
      <c r="I8296" s="3">
        <f t="shared" si="1161"/>
        <v>59700</v>
      </c>
      <c r="J8296" s="4">
        <f t="shared" si="1162"/>
        <v>1.2118382591750569</v>
      </c>
      <c r="K8296" s="5">
        <f t="shared" si="1163"/>
        <v>2.2118382591750567</v>
      </c>
      <c r="L8296" s="4" t="str">
        <f t="shared" si="1164"/>
        <v>Over Budget</v>
      </c>
      <c r="M8296">
        <f t="shared" si="1165"/>
        <v>2022</v>
      </c>
      <c r="N8296">
        <f t="shared" si="1166"/>
        <v>8</v>
      </c>
      <c r="O8296" t="str">
        <f t="shared" si="1167"/>
        <v>Aug</v>
      </c>
      <c r="P8296" t="str">
        <f t="shared" si="1168"/>
        <v>Q3</v>
      </c>
      <c r="Q8296" t="str">
        <f t="shared" si="1169"/>
        <v>2022-08</v>
      </c>
    </row>
    <row r="8297" spans="1:17" x14ac:dyDescent="0.35">
      <c r="A8297" s="2">
        <v>45096</v>
      </c>
      <c r="B8297" t="s">
        <v>37</v>
      </c>
      <c r="C8297" t="s">
        <v>23</v>
      </c>
      <c r="D8297" t="s">
        <v>58</v>
      </c>
      <c r="E8297" s="3">
        <v>102963</v>
      </c>
      <c r="F8297" s="3">
        <v>116794</v>
      </c>
      <c r="G8297" t="s">
        <v>35</v>
      </c>
      <c r="H8297" s="3" t="s">
        <v>8327</v>
      </c>
      <c r="I8297" s="3">
        <f t="shared" si="1161"/>
        <v>13831</v>
      </c>
      <c r="J8297" s="4">
        <f t="shared" si="1162"/>
        <v>0.13432980779503317</v>
      </c>
      <c r="K8297" s="5">
        <f t="shared" si="1163"/>
        <v>1.1343298077950332</v>
      </c>
      <c r="L8297" s="4" t="str">
        <f t="shared" si="1164"/>
        <v>Over Budget</v>
      </c>
      <c r="M8297">
        <f t="shared" si="1165"/>
        <v>2023</v>
      </c>
      <c r="N8297">
        <f t="shared" si="1166"/>
        <v>6</v>
      </c>
      <c r="O8297" t="str">
        <f t="shared" si="1167"/>
        <v>Jun</v>
      </c>
      <c r="P8297" t="str">
        <f t="shared" si="1168"/>
        <v>Q2</v>
      </c>
      <c r="Q8297" t="str">
        <f t="shared" si="1169"/>
        <v>2023-06</v>
      </c>
    </row>
    <row r="8298" spans="1:17" x14ac:dyDescent="0.35">
      <c r="A8298" s="2">
        <v>44698</v>
      </c>
      <c r="B8298" t="s">
        <v>18</v>
      </c>
      <c r="C8298" t="s">
        <v>24</v>
      </c>
      <c r="D8298" t="s">
        <v>39</v>
      </c>
      <c r="E8298" s="3">
        <v>11324</v>
      </c>
      <c r="F8298" s="3">
        <v>39269</v>
      </c>
      <c r="G8298" t="s">
        <v>26</v>
      </c>
      <c r="H8298" s="3" t="s">
        <v>8328</v>
      </c>
      <c r="I8298" s="3">
        <f t="shared" si="1161"/>
        <v>27945</v>
      </c>
      <c r="J8298" s="4">
        <f t="shared" si="1162"/>
        <v>2.4677675732956552</v>
      </c>
      <c r="K8298" s="5">
        <f t="shared" si="1163"/>
        <v>3.4677675732956552</v>
      </c>
      <c r="L8298" s="4" t="str">
        <f t="shared" si="1164"/>
        <v>Over Budget</v>
      </c>
      <c r="M8298">
        <f t="shared" si="1165"/>
        <v>2022</v>
      </c>
      <c r="N8298">
        <f t="shared" si="1166"/>
        <v>5</v>
      </c>
      <c r="O8298" t="str">
        <f t="shared" si="1167"/>
        <v>May</v>
      </c>
      <c r="P8298" t="str">
        <f t="shared" si="1168"/>
        <v>Q2</v>
      </c>
      <c r="Q8298" t="str">
        <f t="shared" si="1169"/>
        <v>2022-05</v>
      </c>
    </row>
    <row r="8299" spans="1:17" x14ac:dyDescent="0.35">
      <c r="A8299" s="2">
        <v>45209</v>
      </c>
      <c r="B8299" t="s">
        <v>28</v>
      </c>
      <c r="C8299" t="s">
        <v>24</v>
      </c>
      <c r="D8299" t="s">
        <v>20</v>
      </c>
      <c r="E8299" s="3">
        <v>30286</v>
      </c>
      <c r="F8299" s="3">
        <v>105564</v>
      </c>
      <c r="G8299" t="s">
        <v>35</v>
      </c>
      <c r="H8299" s="3" t="s">
        <v>8329</v>
      </c>
      <c r="I8299" s="3">
        <f t="shared" si="1161"/>
        <v>75278</v>
      </c>
      <c r="J8299" s="4">
        <f t="shared" si="1162"/>
        <v>2.4855708908406524</v>
      </c>
      <c r="K8299" s="5">
        <f t="shared" si="1163"/>
        <v>3.4855708908406524</v>
      </c>
      <c r="L8299" s="4" t="str">
        <f t="shared" si="1164"/>
        <v>Over Budget</v>
      </c>
      <c r="M8299">
        <f t="shared" si="1165"/>
        <v>2023</v>
      </c>
      <c r="N8299">
        <f t="shared" si="1166"/>
        <v>10</v>
      </c>
      <c r="O8299" t="str">
        <f t="shared" si="1167"/>
        <v>Oct</v>
      </c>
      <c r="P8299" t="str">
        <f t="shared" si="1168"/>
        <v>Q4</v>
      </c>
      <c r="Q8299" t="str">
        <f t="shared" si="1169"/>
        <v>2023-10</v>
      </c>
    </row>
    <row r="8300" spans="1:17" x14ac:dyDescent="0.35">
      <c r="A8300" s="2">
        <v>44899</v>
      </c>
      <c r="B8300" t="s">
        <v>55</v>
      </c>
      <c r="C8300" t="s">
        <v>19</v>
      </c>
      <c r="D8300" t="s">
        <v>30</v>
      </c>
      <c r="E8300" s="3">
        <v>135646</v>
      </c>
      <c r="F8300" s="3">
        <v>54873</v>
      </c>
      <c r="G8300" t="s">
        <v>21</v>
      </c>
      <c r="H8300" s="3" t="s">
        <v>8330</v>
      </c>
      <c r="I8300" s="3">
        <f t="shared" si="1161"/>
        <v>-80773</v>
      </c>
      <c r="J8300" s="4">
        <f t="shared" si="1162"/>
        <v>-0.59546908865724013</v>
      </c>
      <c r="K8300" s="5">
        <f t="shared" si="1163"/>
        <v>0.40453091134275981</v>
      </c>
      <c r="L8300" s="4" t="str">
        <f t="shared" si="1164"/>
        <v>Under Budget</v>
      </c>
      <c r="M8300">
        <f t="shared" si="1165"/>
        <v>2022</v>
      </c>
      <c r="N8300">
        <f t="shared" si="1166"/>
        <v>12</v>
      </c>
      <c r="O8300" t="str">
        <f t="shared" si="1167"/>
        <v>Dec</v>
      </c>
      <c r="P8300" t="str">
        <f t="shared" si="1168"/>
        <v>Q4</v>
      </c>
      <c r="Q8300" t="str">
        <f t="shared" si="1169"/>
        <v>2022-12</v>
      </c>
    </row>
    <row r="8301" spans="1:17" x14ac:dyDescent="0.35">
      <c r="A8301" s="2">
        <v>44197</v>
      </c>
      <c r="B8301" t="s">
        <v>18</v>
      </c>
      <c r="C8301" t="s">
        <v>19</v>
      </c>
      <c r="D8301" t="s">
        <v>25</v>
      </c>
      <c r="E8301" s="3">
        <v>36730</v>
      </c>
      <c r="F8301" s="3">
        <v>94668</v>
      </c>
      <c r="G8301" t="s">
        <v>26</v>
      </c>
      <c r="H8301" s="3" t="s">
        <v>8331</v>
      </c>
      <c r="I8301" s="3">
        <f t="shared" si="1161"/>
        <v>57938</v>
      </c>
      <c r="J8301" s="4">
        <f t="shared" si="1162"/>
        <v>1.5774026681187041</v>
      </c>
      <c r="K8301" s="5">
        <f t="shared" si="1163"/>
        <v>2.5774026681187041</v>
      </c>
      <c r="L8301" s="4" t="str">
        <f t="shared" si="1164"/>
        <v>Over Budget</v>
      </c>
      <c r="M8301">
        <f t="shared" si="1165"/>
        <v>2021</v>
      </c>
      <c r="N8301">
        <f t="shared" si="1166"/>
        <v>1</v>
      </c>
      <c r="O8301" t="str">
        <f t="shared" si="1167"/>
        <v>Jan</v>
      </c>
      <c r="P8301" t="str">
        <f t="shared" si="1168"/>
        <v>Q1</v>
      </c>
      <c r="Q8301" t="str">
        <f t="shared" si="1169"/>
        <v>2021-01</v>
      </c>
    </row>
    <row r="8302" spans="1:17" x14ac:dyDescent="0.35">
      <c r="A8302" s="2">
        <v>44937</v>
      </c>
      <c r="B8302" t="s">
        <v>18</v>
      </c>
      <c r="C8302" t="s">
        <v>29</v>
      </c>
      <c r="D8302" t="s">
        <v>25</v>
      </c>
      <c r="E8302" s="3">
        <v>63737</v>
      </c>
      <c r="F8302" s="3">
        <v>80948</v>
      </c>
      <c r="G8302" t="s">
        <v>21</v>
      </c>
      <c r="H8302" s="3" t="s">
        <v>8332</v>
      </c>
      <c r="I8302" s="3">
        <f t="shared" si="1161"/>
        <v>17211</v>
      </c>
      <c r="J8302" s="4">
        <f t="shared" si="1162"/>
        <v>0.2700315358426032</v>
      </c>
      <c r="K8302" s="5">
        <f t="shared" si="1163"/>
        <v>1.2700315358426031</v>
      </c>
      <c r="L8302" s="4" t="str">
        <f t="shared" si="1164"/>
        <v>Over Budget</v>
      </c>
      <c r="M8302">
        <f t="shared" si="1165"/>
        <v>2023</v>
      </c>
      <c r="N8302">
        <f t="shared" si="1166"/>
        <v>1</v>
      </c>
      <c r="O8302" t="str">
        <f t="shared" si="1167"/>
        <v>Jan</v>
      </c>
      <c r="P8302" t="str">
        <f t="shared" si="1168"/>
        <v>Q1</v>
      </c>
      <c r="Q8302" t="str">
        <f t="shared" si="1169"/>
        <v>2023-01</v>
      </c>
    </row>
    <row r="8303" spans="1:17" x14ac:dyDescent="0.35">
      <c r="A8303" s="2">
        <v>44516</v>
      </c>
      <c r="B8303" t="s">
        <v>18</v>
      </c>
      <c r="C8303" t="s">
        <v>29</v>
      </c>
      <c r="D8303" t="s">
        <v>25</v>
      </c>
      <c r="E8303" s="3">
        <v>127410</v>
      </c>
      <c r="F8303" s="3">
        <v>53330</v>
      </c>
      <c r="G8303" t="s">
        <v>21</v>
      </c>
      <c r="H8303" s="3" t="s">
        <v>8333</v>
      </c>
      <c r="I8303" s="3">
        <f t="shared" si="1161"/>
        <v>-74080</v>
      </c>
      <c r="J8303" s="4">
        <f t="shared" si="1162"/>
        <v>-0.58143002904010677</v>
      </c>
      <c r="K8303" s="5">
        <f t="shared" si="1163"/>
        <v>0.41856997095989323</v>
      </c>
      <c r="L8303" s="4" t="str">
        <f t="shared" si="1164"/>
        <v>Under Budget</v>
      </c>
      <c r="M8303">
        <f t="shared" si="1165"/>
        <v>2021</v>
      </c>
      <c r="N8303">
        <f t="shared" si="1166"/>
        <v>11</v>
      </c>
      <c r="O8303" t="str">
        <f t="shared" si="1167"/>
        <v>Nov</v>
      </c>
      <c r="P8303" t="str">
        <f t="shared" si="1168"/>
        <v>Q4</v>
      </c>
      <c r="Q8303" t="str">
        <f t="shared" si="1169"/>
        <v>2021-11</v>
      </c>
    </row>
    <row r="8304" spans="1:17" x14ac:dyDescent="0.35">
      <c r="A8304" s="2">
        <v>44578</v>
      </c>
      <c r="B8304" t="s">
        <v>28</v>
      </c>
      <c r="C8304" t="s">
        <v>24</v>
      </c>
      <c r="D8304" t="s">
        <v>58</v>
      </c>
      <c r="E8304" s="3">
        <v>12894</v>
      </c>
      <c r="F8304" s="3">
        <v>17465</v>
      </c>
      <c r="G8304" t="s">
        <v>35</v>
      </c>
      <c r="H8304" s="3" t="s">
        <v>8334</v>
      </c>
      <c r="I8304" s="3">
        <f t="shared" si="1161"/>
        <v>4571</v>
      </c>
      <c r="J8304" s="4">
        <f t="shared" si="1162"/>
        <v>0.35450597176981541</v>
      </c>
      <c r="K8304" s="5">
        <f t="shared" si="1163"/>
        <v>1.3545059717698154</v>
      </c>
      <c r="L8304" s="4" t="str">
        <f t="shared" si="1164"/>
        <v>Over Budget</v>
      </c>
      <c r="M8304">
        <f t="shared" si="1165"/>
        <v>2022</v>
      </c>
      <c r="N8304">
        <f t="shared" si="1166"/>
        <v>1</v>
      </c>
      <c r="O8304" t="str">
        <f t="shared" si="1167"/>
        <v>Jan</v>
      </c>
      <c r="P8304" t="str">
        <f t="shared" si="1168"/>
        <v>Q1</v>
      </c>
      <c r="Q8304" t="str">
        <f t="shared" si="1169"/>
        <v>2022-01</v>
      </c>
    </row>
    <row r="8305" spans="1:17" x14ac:dyDescent="0.35">
      <c r="A8305" s="2">
        <v>45094</v>
      </c>
      <c r="B8305" t="s">
        <v>37</v>
      </c>
      <c r="C8305" t="s">
        <v>24</v>
      </c>
      <c r="D8305" t="s">
        <v>30</v>
      </c>
      <c r="E8305" s="3">
        <v>132336</v>
      </c>
      <c r="F8305" s="3">
        <v>80422</v>
      </c>
      <c r="G8305" t="s">
        <v>26</v>
      </c>
      <c r="H8305" s="3" t="s">
        <v>8335</v>
      </c>
      <c r="I8305" s="3">
        <f t="shared" si="1161"/>
        <v>-51914</v>
      </c>
      <c r="J8305" s="4">
        <f t="shared" si="1162"/>
        <v>-0.3922893241446016</v>
      </c>
      <c r="K8305" s="5">
        <f t="shared" si="1163"/>
        <v>0.6077106758553984</v>
      </c>
      <c r="L8305" s="4" t="str">
        <f t="shared" si="1164"/>
        <v>Under Budget</v>
      </c>
      <c r="M8305">
        <f t="shared" si="1165"/>
        <v>2023</v>
      </c>
      <c r="N8305">
        <f t="shared" si="1166"/>
        <v>6</v>
      </c>
      <c r="O8305" t="str">
        <f t="shared" si="1167"/>
        <v>Jun</v>
      </c>
      <c r="P8305" t="str">
        <f t="shared" si="1168"/>
        <v>Q2</v>
      </c>
      <c r="Q8305" t="str">
        <f t="shared" si="1169"/>
        <v>2023-06</v>
      </c>
    </row>
    <row r="8306" spans="1:17" x14ac:dyDescent="0.35">
      <c r="A8306" s="2">
        <v>44913</v>
      </c>
      <c r="B8306" t="s">
        <v>28</v>
      </c>
      <c r="C8306" t="s">
        <v>43</v>
      </c>
      <c r="D8306" t="s">
        <v>58</v>
      </c>
      <c r="E8306" s="3">
        <v>58896</v>
      </c>
      <c r="F8306" s="3">
        <v>106316</v>
      </c>
      <c r="G8306" t="s">
        <v>21</v>
      </c>
      <c r="H8306" s="3" t="s">
        <v>8336</v>
      </c>
      <c r="I8306" s="3">
        <f t="shared" si="1161"/>
        <v>47420</v>
      </c>
      <c r="J8306" s="4">
        <f t="shared" si="1162"/>
        <v>0.80514805759304542</v>
      </c>
      <c r="K8306" s="5">
        <f t="shared" si="1163"/>
        <v>1.8051480575930454</v>
      </c>
      <c r="L8306" s="4" t="str">
        <f t="shared" si="1164"/>
        <v>Over Budget</v>
      </c>
      <c r="M8306">
        <f t="shared" si="1165"/>
        <v>2022</v>
      </c>
      <c r="N8306">
        <f t="shared" si="1166"/>
        <v>12</v>
      </c>
      <c r="O8306" t="str">
        <f t="shared" si="1167"/>
        <v>Dec</v>
      </c>
      <c r="P8306" t="str">
        <f t="shared" si="1168"/>
        <v>Q4</v>
      </c>
      <c r="Q8306" t="str">
        <f t="shared" si="1169"/>
        <v>2022-12</v>
      </c>
    </row>
    <row r="8307" spans="1:17" x14ac:dyDescent="0.35">
      <c r="A8307" s="2">
        <v>44503</v>
      </c>
      <c r="B8307" t="s">
        <v>18</v>
      </c>
      <c r="C8307" t="s">
        <v>19</v>
      </c>
      <c r="D8307" t="s">
        <v>58</v>
      </c>
      <c r="E8307" s="3">
        <v>57563</v>
      </c>
      <c r="F8307" s="3">
        <v>64627</v>
      </c>
      <c r="G8307" t="s">
        <v>32</v>
      </c>
      <c r="H8307" s="3" t="s">
        <v>8337</v>
      </c>
      <c r="I8307" s="3">
        <f t="shared" si="1161"/>
        <v>7064</v>
      </c>
      <c r="J8307" s="4">
        <f t="shared" si="1162"/>
        <v>0.12271771797856262</v>
      </c>
      <c r="K8307" s="5">
        <f t="shared" si="1163"/>
        <v>1.1227177179785626</v>
      </c>
      <c r="L8307" s="4" t="str">
        <f t="shared" si="1164"/>
        <v>Over Budget</v>
      </c>
      <c r="M8307">
        <f t="shared" si="1165"/>
        <v>2021</v>
      </c>
      <c r="N8307">
        <f t="shared" si="1166"/>
        <v>11</v>
      </c>
      <c r="O8307" t="str">
        <f t="shared" si="1167"/>
        <v>Nov</v>
      </c>
      <c r="P8307" t="str">
        <f t="shared" si="1168"/>
        <v>Q4</v>
      </c>
      <c r="Q8307" t="str">
        <f t="shared" si="1169"/>
        <v>2021-11</v>
      </c>
    </row>
    <row r="8308" spans="1:17" x14ac:dyDescent="0.35">
      <c r="A8308" s="2">
        <v>44587</v>
      </c>
      <c r="B8308" t="s">
        <v>23</v>
      </c>
      <c r="C8308" t="s">
        <v>23</v>
      </c>
      <c r="D8308" t="s">
        <v>58</v>
      </c>
      <c r="E8308" s="3">
        <v>131256</v>
      </c>
      <c r="F8308" s="3">
        <v>143777</v>
      </c>
      <c r="G8308" t="s">
        <v>35</v>
      </c>
      <c r="H8308" s="3" t="s">
        <v>8338</v>
      </c>
      <c r="I8308" s="3">
        <f t="shared" si="1161"/>
        <v>12521</v>
      </c>
      <c r="J8308" s="4">
        <f t="shared" si="1162"/>
        <v>9.5393734381666359E-2</v>
      </c>
      <c r="K8308" s="5">
        <f t="shared" si="1163"/>
        <v>1.0953937343816664</v>
      </c>
      <c r="L8308" s="4" t="str">
        <f t="shared" si="1164"/>
        <v>Over Budget</v>
      </c>
      <c r="M8308">
        <f t="shared" si="1165"/>
        <v>2022</v>
      </c>
      <c r="N8308">
        <f t="shared" si="1166"/>
        <v>1</v>
      </c>
      <c r="O8308" t="str">
        <f t="shared" si="1167"/>
        <v>Jan</v>
      </c>
      <c r="P8308" t="str">
        <f t="shared" si="1168"/>
        <v>Q1</v>
      </c>
      <c r="Q8308" t="str">
        <f t="shared" si="1169"/>
        <v>2022-01</v>
      </c>
    </row>
    <row r="8309" spans="1:17" x14ac:dyDescent="0.35">
      <c r="A8309" s="2">
        <v>45186</v>
      </c>
      <c r="B8309" t="s">
        <v>18</v>
      </c>
      <c r="C8309" t="s">
        <v>19</v>
      </c>
      <c r="D8309" t="s">
        <v>58</v>
      </c>
      <c r="E8309" s="3">
        <v>137481</v>
      </c>
      <c r="F8309" s="3">
        <v>141138</v>
      </c>
      <c r="G8309" t="s">
        <v>26</v>
      </c>
      <c r="H8309" s="3" t="s">
        <v>8339</v>
      </c>
      <c r="I8309" s="3">
        <f t="shared" si="1161"/>
        <v>3657</v>
      </c>
      <c r="J8309" s="4">
        <f t="shared" si="1162"/>
        <v>2.66000392781548E-2</v>
      </c>
      <c r="K8309" s="5">
        <f t="shared" si="1163"/>
        <v>1.0266000392781549</v>
      </c>
      <c r="L8309" s="4" t="str">
        <f t="shared" si="1164"/>
        <v>Over Budget</v>
      </c>
      <c r="M8309">
        <f t="shared" si="1165"/>
        <v>2023</v>
      </c>
      <c r="N8309">
        <f t="shared" si="1166"/>
        <v>9</v>
      </c>
      <c r="O8309" t="str">
        <f t="shared" si="1167"/>
        <v>Sep</v>
      </c>
      <c r="P8309" t="str">
        <f t="shared" si="1168"/>
        <v>Q3</v>
      </c>
      <c r="Q8309" t="str">
        <f t="shared" si="1169"/>
        <v>2023-09</v>
      </c>
    </row>
    <row r="8310" spans="1:17" x14ac:dyDescent="0.35">
      <c r="A8310" s="2">
        <v>44494</v>
      </c>
      <c r="B8310" t="s">
        <v>23</v>
      </c>
      <c r="C8310" t="s">
        <v>19</v>
      </c>
      <c r="D8310" t="s">
        <v>30</v>
      </c>
      <c r="E8310" s="3">
        <v>94595</v>
      </c>
      <c r="F8310" s="3">
        <v>113218</v>
      </c>
      <c r="G8310" t="s">
        <v>26</v>
      </c>
      <c r="H8310" s="3" t="s">
        <v>8340</v>
      </c>
      <c r="I8310" s="3">
        <f t="shared" si="1161"/>
        <v>18623</v>
      </c>
      <c r="J8310" s="4">
        <f t="shared" si="1162"/>
        <v>0.1968708705534119</v>
      </c>
      <c r="K8310" s="5">
        <f t="shared" si="1163"/>
        <v>1.1968708705534119</v>
      </c>
      <c r="L8310" s="4" t="str">
        <f t="shared" si="1164"/>
        <v>Over Budget</v>
      </c>
      <c r="M8310">
        <f t="shared" si="1165"/>
        <v>2021</v>
      </c>
      <c r="N8310">
        <f t="shared" si="1166"/>
        <v>10</v>
      </c>
      <c r="O8310" t="str">
        <f t="shared" si="1167"/>
        <v>Oct</v>
      </c>
      <c r="P8310" t="str">
        <f t="shared" si="1168"/>
        <v>Q4</v>
      </c>
      <c r="Q8310" t="str">
        <f t="shared" si="1169"/>
        <v>2021-10</v>
      </c>
    </row>
    <row r="8311" spans="1:17" x14ac:dyDescent="0.35">
      <c r="A8311" s="2">
        <v>44429</v>
      </c>
      <c r="B8311" t="s">
        <v>55</v>
      </c>
      <c r="C8311" t="s">
        <v>24</v>
      </c>
      <c r="D8311" t="s">
        <v>25</v>
      </c>
      <c r="E8311" s="3">
        <v>28323</v>
      </c>
      <c r="F8311" s="3">
        <v>68421</v>
      </c>
      <c r="G8311" t="s">
        <v>21</v>
      </c>
      <c r="H8311" s="3" t="s">
        <v>8341</v>
      </c>
      <c r="I8311" s="3">
        <f t="shared" si="1161"/>
        <v>40098</v>
      </c>
      <c r="J8311" s="4">
        <f t="shared" si="1162"/>
        <v>1.4157398580658829</v>
      </c>
      <c r="K8311" s="5">
        <f t="shared" si="1163"/>
        <v>2.4157398580658827</v>
      </c>
      <c r="L8311" s="4" t="str">
        <f t="shared" si="1164"/>
        <v>Over Budget</v>
      </c>
      <c r="M8311">
        <f t="shared" si="1165"/>
        <v>2021</v>
      </c>
      <c r="N8311">
        <f t="shared" si="1166"/>
        <v>8</v>
      </c>
      <c r="O8311" t="str">
        <f t="shared" si="1167"/>
        <v>Aug</v>
      </c>
      <c r="P8311" t="str">
        <f t="shared" si="1168"/>
        <v>Q3</v>
      </c>
      <c r="Q8311" t="str">
        <f t="shared" si="1169"/>
        <v>2021-08</v>
      </c>
    </row>
    <row r="8312" spans="1:17" x14ac:dyDescent="0.35">
      <c r="A8312" s="2">
        <v>44467</v>
      </c>
      <c r="B8312" t="s">
        <v>28</v>
      </c>
      <c r="C8312" t="s">
        <v>24</v>
      </c>
      <c r="D8312" t="s">
        <v>39</v>
      </c>
      <c r="E8312" s="3">
        <v>104685</v>
      </c>
      <c r="F8312" s="3">
        <v>169517</v>
      </c>
      <c r="G8312" t="s">
        <v>26</v>
      </c>
      <c r="H8312" s="3" t="s">
        <v>8342</v>
      </c>
      <c r="I8312" s="3">
        <f t="shared" si="1161"/>
        <v>64832</v>
      </c>
      <c r="J8312" s="4">
        <f t="shared" si="1162"/>
        <v>0.61930553565458279</v>
      </c>
      <c r="K8312" s="5">
        <f t="shared" si="1163"/>
        <v>1.6193055356545829</v>
      </c>
      <c r="L8312" s="4" t="str">
        <f t="shared" si="1164"/>
        <v>Over Budget</v>
      </c>
      <c r="M8312">
        <f t="shared" si="1165"/>
        <v>2021</v>
      </c>
      <c r="N8312">
        <f t="shared" si="1166"/>
        <v>9</v>
      </c>
      <c r="O8312" t="str">
        <f t="shared" si="1167"/>
        <v>Sep</v>
      </c>
      <c r="P8312" t="str">
        <f t="shared" si="1168"/>
        <v>Q3</v>
      </c>
      <c r="Q8312" t="str">
        <f t="shared" si="1169"/>
        <v>2021-09</v>
      </c>
    </row>
    <row r="8313" spans="1:17" x14ac:dyDescent="0.35">
      <c r="A8313" s="2">
        <v>45280</v>
      </c>
      <c r="B8313" t="s">
        <v>23</v>
      </c>
      <c r="C8313" t="s">
        <v>19</v>
      </c>
      <c r="D8313" t="s">
        <v>58</v>
      </c>
      <c r="E8313" s="3">
        <v>59165</v>
      </c>
      <c r="F8313" s="3">
        <v>107354</v>
      </c>
      <c r="G8313" t="s">
        <v>26</v>
      </c>
      <c r="H8313" s="3" t="s">
        <v>8343</v>
      </c>
      <c r="I8313" s="3">
        <f t="shared" si="1161"/>
        <v>48189</v>
      </c>
      <c r="J8313" s="4">
        <f t="shared" si="1162"/>
        <v>0.81448491506803011</v>
      </c>
      <c r="K8313" s="5">
        <f t="shared" si="1163"/>
        <v>1.81448491506803</v>
      </c>
      <c r="L8313" s="4" t="str">
        <f t="shared" si="1164"/>
        <v>Over Budget</v>
      </c>
      <c r="M8313">
        <f t="shared" si="1165"/>
        <v>2023</v>
      </c>
      <c r="N8313">
        <f t="shared" si="1166"/>
        <v>12</v>
      </c>
      <c r="O8313" t="str">
        <f t="shared" si="1167"/>
        <v>Dec</v>
      </c>
      <c r="P8313" t="str">
        <f t="shared" si="1168"/>
        <v>Q4</v>
      </c>
      <c r="Q8313" t="str">
        <f t="shared" si="1169"/>
        <v>2023-12</v>
      </c>
    </row>
    <row r="8314" spans="1:17" x14ac:dyDescent="0.35">
      <c r="A8314" s="2">
        <v>44873</v>
      </c>
      <c r="B8314" t="s">
        <v>28</v>
      </c>
      <c r="C8314" t="s">
        <v>34</v>
      </c>
      <c r="D8314" t="s">
        <v>30</v>
      </c>
      <c r="E8314" s="3">
        <v>57993</v>
      </c>
      <c r="F8314" s="3">
        <v>42920</v>
      </c>
      <c r="G8314" t="s">
        <v>32</v>
      </c>
      <c r="H8314" s="3" t="s">
        <v>8344</v>
      </c>
      <c r="I8314" s="3">
        <f t="shared" si="1161"/>
        <v>-15073</v>
      </c>
      <c r="J8314" s="4">
        <f t="shared" si="1162"/>
        <v>-0.25991067887503666</v>
      </c>
      <c r="K8314" s="5">
        <f t="shared" si="1163"/>
        <v>0.7400893211249634</v>
      </c>
      <c r="L8314" s="4" t="str">
        <f t="shared" si="1164"/>
        <v>Under Budget</v>
      </c>
      <c r="M8314">
        <f t="shared" si="1165"/>
        <v>2022</v>
      </c>
      <c r="N8314">
        <f t="shared" si="1166"/>
        <v>11</v>
      </c>
      <c r="O8314" t="str">
        <f t="shared" si="1167"/>
        <v>Nov</v>
      </c>
      <c r="P8314" t="str">
        <f t="shared" si="1168"/>
        <v>Q4</v>
      </c>
      <c r="Q8314" t="str">
        <f t="shared" si="1169"/>
        <v>2022-11</v>
      </c>
    </row>
    <row r="8315" spans="1:17" x14ac:dyDescent="0.35">
      <c r="A8315" s="2">
        <v>44902</v>
      </c>
      <c r="B8315" t="s">
        <v>41</v>
      </c>
      <c r="C8315" t="s">
        <v>34</v>
      </c>
      <c r="D8315" t="s">
        <v>20</v>
      </c>
      <c r="E8315" s="3">
        <v>121318</v>
      </c>
      <c r="F8315" s="3">
        <v>167575</v>
      </c>
      <c r="G8315" t="s">
        <v>26</v>
      </c>
      <c r="H8315" s="3" t="s">
        <v>8345</v>
      </c>
      <c r="I8315" s="3">
        <f t="shared" si="1161"/>
        <v>46257</v>
      </c>
      <c r="J8315" s="4">
        <f t="shared" si="1162"/>
        <v>0.38128719563461316</v>
      </c>
      <c r="K8315" s="5">
        <f t="shared" si="1163"/>
        <v>1.3812871956346131</v>
      </c>
      <c r="L8315" s="4" t="str">
        <f t="shared" si="1164"/>
        <v>Over Budget</v>
      </c>
      <c r="M8315">
        <f t="shared" si="1165"/>
        <v>2022</v>
      </c>
      <c r="N8315">
        <f t="shared" si="1166"/>
        <v>12</v>
      </c>
      <c r="O8315" t="str">
        <f t="shared" si="1167"/>
        <v>Dec</v>
      </c>
      <c r="P8315" t="str">
        <f t="shared" si="1168"/>
        <v>Q4</v>
      </c>
      <c r="Q8315" t="str">
        <f t="shared" si="1169"/>
        <v>2022-12</v>
      </c>
    </row>
    <row r="8316" spans="1:17" x14ac:dyDescent="0.35">
      <c r="A8316" s="2">
        <v>44430</v>
      </c>
      <c r="B8316" t="s">
        <v>37</v>
      </c>
      <c r="C8316" t="s">
        <v>29</v>
      </c>
      <c r="D8316" t="s">
        <v>39</v>
      </c>
      <c r="E8316" s="3">
        <v>140140</v>
      </c>
      <c r="F8316" s="3">
        <v>56406</v>
      </c>
      <c r="G8316" t="s">
        <v>32</v>
      </c>
      <c r="H8316" s="3" t="s">
        <v>8346</v>
      </c>
      <c r="I8316" s="3">
        <f t="shared" si="1161"/>
        <v>-83734</v>
      </c>
      <c r="J8316" s="4">
        <f t="shared" si="1162"/>
        <v>-0.59750249750249751</v>
      </c>
      <c r="K8316" s="5">
        <f t="shared" si="1163"/>
        <v>0.40249750249750249</v>
      </c>
      <c r="L8316" s="4" t="str">
        <f t="shared" si="1164"/>
        <v>Under Budget</v>
      </c>
      <c r="M8316">
        <f t="shared" si="1165"/>
        <v>2021</v>
      </c>
      <c r="N8316">
        <f t="shared" si="1166"/>
        <v>8</v>
      </c>
      <c r="O8316" t="str">
        <f t="shared" si="1167"/>
        <v>Aug</v>
      </c>
      <c r="P8316" t="str">
        <f t="shared" si="1168"/>
        <v>Q3</v>
      </c>
      <c r="Q8316" t="str">
        <f t="shared" si="1169"/>
        <v>2021-08</v>
      </c>
    </row>
    <row r="8317" spans="1:17" x14ac:dyDescent="0.35">
      <c r="A8317" s="2">
        <v>45041</v>
      </c>
      <c r="B8317" t="s">
        <v>41</v>
      </c>
      <c r="C8317" t="s">
        <v>19</v>
      </c>
      <c r="D8317" t="s">
        <v>58</v>
      </c>
      <c r="E8317" s="3">
        <v>125433</v>
      </c>
      <c r="F8317" s="3">
        <v>165998</v>
      </c>
      <c r="G8317" t="s">
        <v>35</v>
      </c>
      <c r="H8317" s="3" t="s">
        <v>8347</v>
      </c>
      <c r="I8317" s="3">
        <f t="shared" si="1161"/>
        <v>40565</v>
      </c>
      <c r="J8317" s="4">
        <f t="shared" si="1162"/>
        <v>0.32339974328924603</v>
      </c>
      <c r="K8317" s="5">
        <f t="shared" si="1163"/>
        <v>1.3233997432892461</v>
      </c>
      <c r="L8317" s="4" t="str">
        <f t="shared" si="1164"/>
        <v>Over Budget</v>
      </c>
      <c r="M8317">
        <f t="shared" si="1165"/>
        <v>2023</v>
      </c>
      <c r="N8317">
        <f t="shared" si="1166"/>
        <v>4</v>
      </c>
      <c r="O8317" t="str">
        <f t="shared" si="1167"/>
        <v>Apr</v>
      </c>
      <c r="P8317" t="str">
        <f t="shared" si="1168"/>
        <v>Q2</v>
      </c>
      <c r="Q8317" t="str">
        <f t="shared" si="1169"/>
        <v>2023-04</v>
      </c>
    </row>
    <row r="8318" spans="1:17" x14ac:dyDescent="0.35">
      <c r="A8318" s="2">
        <v>44687</v>
      </c>
      <c r="B8318" t="s">
        <v>23</v>
      </c>
      <c r="C8318" t="s">
        <v>34</v>
      </c>
      <c r="D8318" t="s">
        <v>58</v>
      </c>
      <c r="E8318" s="3">
        <v>67314</v>
      </c>
      <c r="F8318" s="3">
        <v>62939</v>
      </c>
      <c r="G8318" t="s">
        <v>35</v>
      </c>
      <c r="H8318" s="3" t="s">
        <v>8348</v>
      </c>
      <c r="I8318" s="3">
        <f t="shared" si="1161"/>
        <v>-4375</v>
      </c>
      <c r="J8318" s="4">
        <f t="shared" si="1162"/>
        <v>-6.4993909142228953E-2</v>
      </c>
      <c r="K8318" s="5">
        <f t="shared" si="1163"/>
        <v>0.93500609085777109</v>
      </c>
      <c r="L8318" s="4" t="str">
        <f t="shared" si="1164"/>
        <v>Under Budget</v>
      </c>
      <c r="M8318">
        <f t="shared" si="1165"/>
        <v>2022</v>
      </c>
      <c r="N8318">
        <f t="shared" si="1166"/>
        <v>5</v>
      </c>
      <c r="O8318" t="str">
        <f t="shared" si="1167"/>
        <v>May</v>
      </c>
      <c r="P8318" t="str">
        <f t="shared" si="1168"/>
        <v>Q2</v>
      </c>
      <c r="Q8318" t="str">
        <f t="shared" si="1169"/>
        <v>2022-05</v>
      </c>
    </row>
    <row r="8319" spans="1:17" x14ac:dyDescent="0.35">
      <c r="A8319" s="2">
        <v>44699</v>
      </c>
      <c r="B8319" t="s">
        <v>41</v>
      </c>
      <c r="C8319" t="s">
        <v>29</v>
      </c>
      <c r="D8319" t="s">
        <v>39</v>
      </c>
      <c r="E8319" s="3">
        <v>24640</v>
      </c>
      <c r="F8319" s="3">
        <v>84876</v>
      </c>
      <c r="G8319" t="s">
        <v>35</v>
      </c>
      <c r="H8319" s="3" t="s">
        <v>8349</v>
      </c>
      <c r="I8319" s="3">
        <f t="shared" si="1161"/>
        <v>60236</v>
      </c>
      <c r="J8319" s="4">
        <f t="shared" si="1162"/>
        <v>2.4446428571428571</v>
      </c>
      <c r="K8319" s="5">
        <f t="shared" si="1163"/>
        <v>3.4446428571428571</v>
      </c>
      <c r="L8319" s="4" t="str">
        <f t="shared" si="1164"/>
        <v>Over Budget</v>
      </c>
      <c r="M8319">
        <f t="shared" si="1165"/>
        <v>2022</v>
      </c>
      <c r="N8319">
        <f t="shared" si="1166"/>
        <v>5</v>
      </c>
      <c r="O8319" t="str">
        <f t="shared" si="1167"/>
        <v>May</v>
      </c>
      <c r="P8319" t="str">
        <f t="shared" si="1168"/>
        <v>Q2</v>
      </c>
      <c r="Q8319" t="str">
        <f t="shared" si="1169"/>
        <v>2022-05</v>
      </c>
    </row>
    <row r="8320" spans="1:17" x14ac:dyDescent="0.35">
      <c r="A8320" s="2">
        <v>45086</v>
      </c>
      <c r="B8320" t="s">
        <v>37</v>
      </c>
      <c r="C8320" t="s">
        <v>29</v>
      </c>
      <c r="D8320" t="s">
        <v>39</v>
      </c>
      <c r="E8320" s="3">
        <v>121115</v>
      </c>
      <c r="F8320" s="3">
        <v>60793</v>
      </c>
      <c r="G8320" t="s">
        <v>26</v>
      </c>
      <c r="H8320" s="3" t="s">
        <v>8350</v>
      </c>
      <c r="I8320" s="3">
        <f t="shared" si="1161"/>
        <v>-60322</v>
      </c>
      <c r="J8320" s="4">
        <f t="shared" si="1162"/>
        <v>-0.49805556702307724</v>
      </c>
      <c r="K8320" s="5">
        <f t="shared" si="1163"/>
        <v>0.50194443297692271</v>
      </c>
      <c r="L8320" s="4" t="str">
        <f t="shared" si="1164"/>
        <v>Under Budget</v>
      </c>
      <c r="M8320">
        <f t="shared" si="1165"/>
        <v>2023</v>
      </c>
      <c r="N8320">
        <f t="shared" si="1166"/>
        <v>6</v>
      </c>
      <c r="O8320" t="str">
        <f t="shared" si="1167"/>
        <v>Jun</v>
      </c>
      <c r="P8320" t="str">
        <f t="shared" si="1168"/>
        <v>Q2</v>
      </c>
      <c r="Q8320" t="str">
        <f t="shared" si="1169"/>
        <v>2023-06</v>
      </c>
    </row>
    <row r="8321" spans="1:17" x14ac:dyDescent="0.35">
      <c r="A8321" s="2">
        <v>44788</v>
      </c>
      <c r="B8321" t="s">
        <v>23</v>
      </c>
      <c r="C8321" t="s">
        <v>19</v>
      </c>
      <c r="D8321" t="s">
        <v>58</v>
      </c>
      <c r="E8321" s="3">
        <v>45950</v>
      </c>
      <c r="F8321" s="3">
        <v>166337</v>
      </c>
      <c r="G8321" t="s">
        <v>35</v>
      </c>
      <c r="H8321" s="3" t="s">
        <v>8351</v>
      </c>
      <c r="I8321" s="3">
        <f t="shared" si="1161"/>
        <v>120387</v>
      </c>
      <c r="J8321" s="4">
        <f t="shared" si="1162"/>
        <v>2.6199564744287267</v>
      </c>
      <c r="K8321" s="5">
        <f t="shared" si="1163"/>
        <v>3.6199564744287267</v>
      </c>
      <c r="L8321" s="4" t="str">
        <f t="shared" si="1164"/>
        <v>Over Budget</v>
      </c>
      <c r="M8321">
        <f t="shared" si="1165"/>
        <v>2022</v>
      </c>
      <c r="N8321">
        <f t="shared" si="1166"/>
        <v>8</v>
      </c>
      <c r="O8321" t="str">
        <f t="shared" si="1167"/>
        <v>Aug</v>
      </c>
      <c r="P8321" t="str">
        <f t="shared" si="1168"/>
        <v>Q3</v>
      </c>
      <c r="Q8321" t="str">
        <f t="shared" si="1169"/>
        <v>2022-08</v>
      </c>
    </row>
    <row r="8322" spans="1:17" x14ac:dyDescent="0.35">
      <c r="A8322" s="2">
        <v>44942</v>
      </c>
      <c r="B8322" t="s">
        <v>55</v>
      </c>
      <c r="C8322" t="s">
        <v>29</v>
      </c>
      <c r="D8322" t="s">
        <v>30</v>
      </c>
      <c r="E8322" s="3">
        <v>128174</v>
      </c>
      <c r="F8322" s="3">
        <v>8173</v>
      </c>
      <c r="G8322" t="s">
        <v>32</v>
      </c>
      <c r="H8322" s="3" t="s">
        <v>8352</v>
      </c>
      <c r="I8322" s="3">
        <f t="shared" si="1161"/>
        <v>-120001</v>
      </c>
      <c r="J8322" s="4">
        <f t="shared" si="1162"/>
        <v>-0.93623511788662284</v>
      </c>
      <c r="K8322" s="5">
        <f t="shared" si="1163"/>
        <v>6.3764882113377122E-2</v>
      </c>
      <c r="L8322" s="4" t="str">
        <f t="shared" si="1164"/>
        <v>Under Budget</v>
      </c>
      <c r="M8322">
        <f t="shared" si="1165"/>
        <v>2023</v>
      </c>
      <c r="N8322">
        <f t="shared" si="1166"/>
        <v>1</v>
      </c>
      <c r="O8322" t="str">
        <f t="shared" si="1167"/>
        <v>Jan</v>
      </c>
      <c r="P8322" t="str">
        <f t="shared" si="1168"/>
        <v>Q1</v>
      </c>
      <c r="Q8322" t="str">
        <f t="shared" si="1169"/>
        <v>2023-01</v>
      </c>
    </row>
    <row r="8323" spans="1:17" x14ac:dyDescent="0.35">
      <c r="A8323" s="2">
        <v>44624</v>
      </c>
      <c r="B8323" t="s">
        <v>55</v>
      </c>
      <c r="C8323" t="s">
        <v>24</v>
      </c>
      <c r="D8323" t="s">
        <v>20</v>
      </c>
      <c r="E8323" s="3">
        <v>96426</v>
      </c>
      <c r="F8323" s="3">
        <v>113558</v>
      </c>
      <c r="G8323" t="s">
        <v>26</v>
      </c>
      <c r="H8323" s="3" t="s">
        <v>8353</v>
      </c>
      <c r="I8323" s="3">
        <f t="shared" si="1161"/>
        <v>17132</v>
      </c>
      <c r="J8323" s="4">
        <f t="shared" si="1162"/>
        <v>0.17766992304979984</v>
      </c>
      <c r="K8323" s="5">
        <f t="shared" si="1163"/>
        <v>1.1776699230497998</v>
      </c>
      <c r="L8323" s="4" t="str">
        <f t="shared" si="1164"/>
        <v>Over Budget</v>
      </c>
      <c r="M8323">
        <f t="shared" si="1165"/>
        <v>2022</v>
      </c>
      <c r="N8323">
        <f t="shared" si="1166"/>
        <v>3</v>
      </c>
      <c r="O8323" t="str">
        <f t="shared" si="1167"/>
        <v>Mar</v>
      </c>
      <c r="P8323" t="str">
        <f t="shared" si="1168"/>
        <v>Q1</v>
      </c>
      <c r="Q8323" t="str">
        <f t="shared" si="1169"/>
        <v>2022-03</v>
      </c>
    </row>
    <row r="8324" spans="1:17" x14ac:dyDescent="0.35">
      <c r="A8324" s="2">
        <v>44893</v>
      </c>
      <c r="B8324" t="s">
        <v>37</v>
      </c>
      <c r="C8324" t="s">
        <v>24</v>
      </c>
      <c r="D8324" t="s">
        <v>30</v>
      </c>
      <c r="E8324" s="3">
        <v>44675</v>
      </c>
      <c r="F8324" s="3">
        <v>90368</v>
      </c>
      <c r="G8324" t="s">
        <v>26</v>
      </c>
      <c r="H8324" s="3" t="s">
        <v>8354</v>
      </c>
      <c r="I8324" s="3">
        <f t="shared" si="1161"/>
        <v>45693</v>
      </c>
      <c r="J8324" s="4">
        <f t="shared" si="1162"/>
        <v>1.0227867935086739</v>
      </c>
      <c r="K8324" s="5">
        <f t="shared" si="1163"/>
        <v>2.0227867935086739</v>
      </c>
      <c r="L8324" s="4" t="str">
        <f t="shared" si="1164"/>
        <v>Over Budget</v>
      </c>
      <c r="M8324">
        <f t="shared" si="1165"/>
        <v>2022</v>
      </c>
      <c r="N8324">
        <f t="shared" si="1166"/>
        <v>11</v>
      </c>
      <c r="O8324" t="str">
        <f t="shared" si="1167"/>
        <v>Nov</v>
      </c>
      <c r="P8324" t="str">
        <f t="shared" si="1168"/>
        <v>Q4</v>
      </c>
      <c r="Q8324" t="str">
        <f t="shared" si="1169"/>
        <v>2022-11</v>
      </c>
    </row>
    <row r="8325" spans="1:17" x14ac:dyDescent="0.35">
      <c r="A8325" s="2">
        <v>44842</v>
      </c>
      <c r="B8325" t="s">
        <v>37</v>
      </c>
      <c r="C8325" t="s">
        <v>24</v>
      </c>
      <c r="D8325" t="s">
        <v>25</v>
      </c>
      <c r="E8325" s="3">
        <v>45431</v>
      </c>
      <c r="F8325" s="3">
        <v>22389</v>
      </c>
      <c r="G8325" t="s">
        <v>32</v>
      </c>
      <c r="H8325" s="3" t="s">
        <v>8355</v>
      </c>
      <c r="I8325" s="3">
        <f t="shared" ref="I8325:I8388" si="1170">F8325-E8325</f>
        <v>-23042</v>
      </c>
      <c r="J8325" s="4">
        <f t="shared" ref="J8325:J8388" si="1171">IFERROR(I8325/E8325,0)</f>
        <v>-0.5071867227223702</v>
      </c>
      <c r="K8325" s="5">
        <f t="shared" ref="K8325:K8388" si="1172">IFERROR(F8325/E8325,0)</f>
        <v>0.4928132772776298</v>
      </c>
      <c r="L8325" s="4" t="str">
        <f t="shared" ref="L8325:L8388" si="1173">IF(I8325&gt;0,"Over Budget",IF(I8325&lt;0,"Under Budget","On Budget"))</f>
        <v>Under Budget</v>
      </c>
      <c r="M8325">
        <f t="shared" ref="M8325:M8388" si="1174">YEAR(A8325)</f>
        <v>2022</v>
      </c>
      <c r="N8325">
        <f t="shared" ref="N8325:N8388" si="1175">MONTH(A8325)</f>
        <v>10</v>
      </c>
      <c r="O8325" t="str">
        <f t="shared" ref="O8325:O8388" si="1176">TEXT(A8325,"mmm")</f>
        <v>Oct</v>
      </c>
      <c r="P8325" t="str">
        <f t="shared" ref="P8325:P8388" si="1177">"Q"&amp;ROUNDUP(MONTH(A8325)/3,0)</f>
        <v>Q4</v>
      </c>
      <c r="Q8325" t="str">
        <f t="shared" ref="Q8325:Q8388" si="1178">TEXT(A8325,"yyyy-mm")</f>
        <v>2022-10</v>
      </c>
    </row>
    <row r="8326" spans="1:17" x14ac:dyDescent="0.35">
      <c r="A8326" s="2">
        <v>44928</v>
      </c>
      <c r="B8326" t="s">
        <v>23</v>
      </c>
      <c r="C8326" t="s">
        <v>23</v>
      </c>
      <c r="D8326" t="s">
        <v>25</v>
      </c>
      <c r="E8326" s="3">
        <v>18127</v>
      </c>
      <c r="F8326" s="3">
        <v>66794</v>
      </c>
      <c r="G8326" t="s">
        <v>32</v>
      </c>
      <c r="H8326" s="3" t="s">
        <v>8356</v>
      </c>
      <c r="I8326" s="3">
        <f t="shared" si="1170"/>
        <v>48667</v>
      </c>
      <c r="J8326" s="4">
        <f t="shared" si="1171"/>
        <v>2.6847796105257351</v>
      </c>
      <c r="K8326" s="5">
        <f t="shared" si="1172"/>
        <v>3.6847796105257351</v>
      </c>
      <c r="L8326" s="4" t="str">
        <f t="shared" si="1173"/>
        <v>Over Budget</v>
      </c>
      <c r="M8326">
        <f t="shared" si="1174"/>
        <v>2023</v>
      </c>
      <c r="N8326">
        <f t="shared" si="1175"/>
        <v>1</v>
      </c>
      <c r="O8326" t="str">
        <f t="shared" si="1176"/>
        <v>Jan</v>
      </c>
      <c r="P8326" t="str">
        <f t="shared" si="1177"/>
        <v>Q1</v>
      </c>
      <c r="Q8326" t="str">
        <f t="shared" si="1178"/>
        <v>2023-01</v>
      </c>
    </row>
    <row r="8327" spans="1:17" x14ac:dyDescent="0.35">
      <c r="A8327" s="2">
        <v>44996</v>
      </c>
      <c r="B8327" t="s">
        <v>28</v>
      </c>
      <c r="C8327" t="s">
        <v>24</v>
      </c>
      <c r="D8327" t="s">
        <v>25</v>
      </c>
      <c r="E8327" s="3">
        <v>26712</v>
      </c>
      <c r="F8327" s="3">
        <v>13835</v>
      </c>
      <c r="G8327" t="s">
        <v>32</v>
      </c>
      <c r="H8327" s="3" t="s">
        <v>8357</v>
      </c>
      <c r="I8327" s="3">
        <f t="shared" si="1170"/>
        <v>-12877</v>
      </c>
      <c r="J8327" s="4">
        <f t="shared" si="1171"/>
        <v>-0.48206798442647497</v>
      </c>
      <c r="K8327" s="5">
        <f t="shared" si="1172"/>
        <v>0.51793201557352497</v>
      </c>
      <c r="L8327" s="4" t="str">
        <f t="shared" si="1173"/>
        <v>Under Budget</v>
      </c>
      <c r="M8327">
        <f t="shared" si="1174"/>
        <v>2023</v>
      </c>
      <c r="N8327">
        <f t="shared" si="1175"/>
        <v>3</v>
      </c>
      <c r="O8327" t="str">
        <f t="shared" si="1176"/>
        <v>Mar</v>
      </c>
      <c r="P8327" t="str">
        <f t="shared" si="1177"/>
        <v>Q1</v>
      </c>
      <c r="Q8327" t="str">
        <f t="shared" si="1178"/>
        <v>2023-03</v>
      </c>
    </row>
    <row r="8328" spans="1:17" x14ac:dyDescent="0.35">
      <c r="A8328" s="2">
        <v>44560</v>
      </c>
      <c r="B8328" t="s">
        <v>23</v>
      </c>
      <c r="C8328" t="s">
        <v>24</v>
      </c>
      <c r="D8328" t="s">
        <v>58</v>
      </c>
      <c r="E8328" s="3">
        <v>20397</v>
      </c>
      <c r="F8328" s="3">
        <v>35062</v>
      </c>
      <c r="G8328" t="s">
        <v>35</v>
      </c>
      <c r="H8328" s="3" t="s">
        <v>8358</v>
      </c>
      <c r="I8328" s="3">
        <f t="shared" si="1170"/>
        <v>14665</v>
      </c>
      <c r="J8328" s="4">
        <f t="shared" si="1171"/>
        <v>0.71897828111977247</v>
      </c>
      <c r="K8328" s="5">
        <f t="shared" si="1172"/>
        <v>1.7189782811197725</v>
      </c>
      <c r="L8328" s="4" t="str">
        <f t="shared" si="1173"/>
        <v>Over Budget</v>
      </c>
      <c r="M8328">
        <f t="shared" si="1174"/>
        <v>2021</v>
      </c>
      <c r="N8328">
        <f t="shared" si="1175"/>
        <v>12</v>
      </c>
      <c r="O8328" t="str">
        <f t="shared" si="1176"/>
        <v>Dec</v>
      </c>
      <c r="P8328" t="str">
        <f t="shared" si="1177"/>
        <v>Q4</v>
      </c>
      <c r="Q8328" t="str">
        <f t="shared" si="1178"/>
        <v>2021-12</v>
      </c>
    </row>
    <row r="8329" spans="1:17" x14ac:dyDescent="0.35">
      <c r="A8329" s="2">
        <v>44398</v>
      </c>
      <c r="B8329" t="s">
        <v>28</v>
      </c>
      <c r="C8329" t="s">
        <v>19</v>
      </c>
      <c r="D8329" t="s">
        <v>20</v>
      </c>
      <c r="E8329" s="3">
        <v>31101</v>
      </c>
      <c r="F8329" s="3">
        <v>156237</v>
      </c>
      <c r="G8329" t="s">
        <v>26</v>
      </c>
      <c r="H8329" s="3" t="s">
        <v>8359</v>
      </c>
      <c r="I8329" s="3">
        <f t="shared" si="1170"/>
        <v>125136</v>
      </c>
      <c r="J8329" s="4">
        <f t="shared" si="1171"/>
        <v>4.0235362207002989</v>
      </c>
      <c r="K8329" s="5">
        <f t="shared" si="1172"/>
        <v>5.0235362207002989</v>
      </c>
      <c r="L8329" s="4" t="str">
        <f t="shared" si="1173"/>
        <v>Over Budget</v>
      </c>
      <c r="M8329">
        <f t="shared" si="1174"/>
        <v>2021</v>
      </c>
      <c r="N8329">
        <f t="shared" si="1175"/>
        <v>7</v>
      </c>
      <c r="O8329" t="str">
        <f t="shared" si="1176"/>
        <v>Jul</v>
      </c>
      <c r="P8329" t="str">
        <f t="shared" si="1177"/>
        <v>Q3</v>
      </c>
      <c r="Q8329" t="str">
        <f t="shared" si="1178"/>
        <v>2021-07</v>
      </c>
    </row>
    <row r="8330" spans="1:17" x14ac:dyDescent="0.35">
      <c r="A8330" s="2">
        <v>45078</v>
      </c>
      <c r="B8330" t="s">
        <v>28</v>
      </c>
      <c r="C8330" t="s">
        <v>34</v>
      </c>
      <c r="D8330" t="s">
        <v>20</v>
      </c>
      <c r="E8330" s="3">
        <v>134567</v>
      </c>
      <c r="F8330" s="3">
        <v>163819</v>
      </c>
      <c r="G8330" t="s">
        <v>21</v>
      </c>
      <c r="H8330" s="3" t="s">
        <v>8360</v>
      </c>
      <c r="I8330" s="3">
        <f t="shared" si="1170"/>
        <v>29252</v>
      </c>
      <c r="J8330" s="4">
        <f t="shared" si="1171"/>
        <v>0.21737870354544575</v>
      </c>
      <c r="K8330" s="5">
        <f t="shared" si="1172"/>
        <v>1.2173787035454458</v>
      </c>
      <c r="L8330" s="4" t="str">
        <f t="shared" si="1173"/>
        <v>Over Budget</v>
      </c>
      <c r="M8330">
        <f t="shared" si="1174"/>
        <v>2023</v>
      </c>
      <c r="N8330">
        <f t="shared" si="1175"/>
        <v>6</v>
      </c>
      <c r="O8330" t="str">
        <f t="shared" si="1176"/>
        <v>Jun</v>
      </c>
      <c r="P8330" t="str">
        <f t="shared" si="1177"/>
        <v>Q2</v>
      </c>
      <c r="Q8330" t="str">
        <f t="shared" si="1178"/>
        <v>2023-06</v>
      </c>
    </row>
    <row r="8331" spans="1:17" x14ac:dyDescent="0.35">
      <c r="A8331" s="2">
        <v>44342</v>
      </c>
      <c r="B8331" t="s">
        <v>28</v>
      </c>
      <c r="C8331" t="s">
        <v>34</v>
      </c>
      <c r="D8331" t="s">
        <v>58</v>
      </c>
      <c r="E8331" s="3">
        <v>55196</v>
      </c>
      <c r="F8331" s="3">
        <v>39269</v>
      </c>
      <c r="G8331" t="s">
        <v>21</v>
      </c>
      <c r="H8331" s="3" t="s">
        <v>8361</v>
      </c>
      <c r="I8331" s="3">
        <f t="shared" si="1170"/>
        <v>-15927</v>
      </c>
      <c r="J8331" s="4">
        <f t="shared" si="1171"/>
        <v>-0.28855351837089643</v>
      </c>
      <c r="K8331" s="5">
        <f t="shared" si="1172"/>
        <v>0.71144648162910351</v>
      </c>
      <c r="L8331" s="4" t="str">
        <f t="shared" si="1173"/>
        <v>Under Budget</v>
      </c>
      <c r="M8331">
        <f t="shared" si="1174"/>
        <v>2021</v>
      </c>
      <c r="N8331">
        <f t="shared" si="1175"/>
        <v>5</v>
      </c>
      <c r="O8331" t="str">
        <f t="shared" si="1176"/>
        <v>May</v>
      </c>
      <c r="P8331" t="str">
        <f t="shared" si="1177"/>
        <v>Q2</v>
      </c>
      <c r="Q8331" t="str">
        <f t="shared" si="1178"/>
        <v>2021-05</v>
      </c>
    </row>
    <row r="8332" spans="1:17" x14ac:dyDescent="0.35">
      <c r="A8332" s="2">
        <v>45032</v>
      </c>
      <c r="B8332" t="s">
        <v>23</v>
      </c>
      <c r="C8332" t="s">
        <v>24</v>
      </c>
      <c r="D8332" t="s">
        <v>58</v>
      </c>
      <c r="E8332" s="3">
        <v>90560</v>
      </c>
      <c r="F8332" s="3">
        <v>151033</v>
      </c>
      <c r="G8332" t="s">
        <v>26</v>
      </c>
      <c r="H8332" s="3" t="s">
        <v>8362</v>
      </c>
      <c r="I8332" s="3">
        <f t="shared" si="1170"/>
        <v>60473</v>
      </c>
      <c r="J8332" s="4">
        <f t="shared" si="1171"/>
        <v>0.66776722614840989</v>
      </c>
      <c r="K8332" s="5">
        <f t="shared" si="1172"/>
        <v>1.66776722614841</v>
      </c>
      <c r="L8332" s="4" t="str">
        <f t="shared" si="1173"/>
        <v>Over Budget</v>
      </c>
      <c r="M8332">
        <f t="shared" si="1174"/>
        <v>2023</v>
      </c>
      <c r="N8332">
        <f t="shared" si="1175"/>
        <v>4</v>
      </c>
      <c r="O8332" t="str">
        <f t="shared" si="1176"/>
        <v>Apr</v>
      </c>
      <c r="P8332" t="str">
        <f t="shared" si="1177"/>
        <v>Q2</v>
      </c>
      <c r="Q8332" t="str">
        <f t="shared" si="1178"/>
        <v>2023-04</v>
      </c>
    </row>
    <row r="8333" spans="1:17" x14ac:dyDescent="0.35">
      <c r="A8333" s="2">
        <v>44835</v>
      </c>
      <c r="B8333" t="s">
        <v>18</v>
      </c>
      <c r="C8333" t="s">
        <v>24</v>
      </c>
      <c r="D8333" t="s">
        <v>58</v>
      </c>
      <c r="E8333" s="3">
        <v>112185</v>
      </c>
      <c r="F8333" s="3">
        <v>133288</v>
      </c>
      <c r="G8333" t="s">
        <v>26</v>
      </c>
      <c r="H8333" s="3" t="s">
        <v>8363</v>
      </c>
      <c r="I8333" s="3">
        <f t="shared" si="1170"/>
        <v>21103</v>
      </c>
      <c r="J8333" s="4">
        <f t="shared" si="1171"/>
        <v>0.18810892721843384</v>
      </c>
      <c r="K8333" s="5">
        <f t="shared" si="1172"/>
        <v>1.1881089272184338</v>
      </c>
      <c r="L8333" s="4" t="str">
        <f t="shared" si="1173"/>
        <v>Over Budget</v>
      </c>
      <c r="M8333">
        <f t="shared" si="1174"/>
        <v>2022</v>
      </c>
      <c r="N8333">
        <f t="shared" si="1175"/>
        <v>10</v>
      </c>
      <c r="O8333" t="str">
        <f t="shared" si="1176"/>
        <v>Oct</v>
      </c>
      <c r="P8333" t="str">
        <f t="shared" si="1177"/>
        <v>Q4</v>
      </c>
      <c r="Q8333" t="str">
        <f t="shared" si="1178"/>
        <v>2022-10</v>
      </c>
    </row>
    <row r="8334" spans="1:17" x14ac:dyDescent="0.35">
      <c r="A8334" s="2">
        <v>44331</v>
      </c>
      <c r="B8334" t="s">
        <v>18</v>
      </c>
      <c r="C8334" t="s">
        <v>24</v>
      </c>
      <c r="D8334" t="s">
        <v>20</v>
      </c>
      <c r="E8334" s="3">
        <v>50876</v>
      </c>
      <c r="F8334" s="3">
        <v>123120</v>
      </c>
      <c r="G8334" t="s">
        <v>32</v>
      </c>
      <c r="H8334" s="3" t="s">
        <v>8364</v>
      </c>
      <c r="I8334" s="3">
        <f t="shared" si="1170"/>
        <v>72244</v>
      </c>
      <c r="J8334" s="4">
        <f t="shared" si="1171"/>
        <v>1.4200015724506643</v>
      </c>
      <c r="K8334" s="5">
        <f t="shared" si="1172"/>
        <v>2.4200015724506643</v>
      </c>
      <c r="L8334" s="4" t="str">
        <f t="shared" si="1173"/>
        <v>Over Budget</v>
      </c>
      <c r="M8334">
        <f t="shared" si="1174"/>
        <v>2021</v>
      </c>
      <c r="N8334">
        <f t="shared" si="1175"/>
        <v>5</v>
      </c>
      <c r="O8334" t="str">
        <f t="shared" si="1176"/>
        <v>May</v>
      </c>
      <c r="P8334" t="str">
        <f t="shared" si="1177"/>
        <v>Q2</v>
      </c>
      <c r="Q8334" t="str">
        <f t="shared" si="1178"/>
        <v>2021-05</v>
      </c>
    </row>
    <row r="8335" spans="1:17" x14ac:dyDescent="0.35">
      <c r="A8335" s="2">
        <v>44822</v>
      </c>
      <c r="B8335" t="s">
        <v>55</v>
      </c>
      <c r="C8335" t="s">
        <v>29</v>
      </c>
      <c r="D8335" t="s">
        <v>58</v>
      </c>
      <c r="E8335" s="3">
        <v>103553</v>
      </c>
      <c r="F8335" s="3">
        <v>133665</v>
      </c>
      <c r="G8335" t="s">
        <v>35</v>
      </c>
      <c r="H8335" s="3" t="s">
        <v>8365</v>
      </c>
      <c r="I8335" s="3">
        <f t="shared" si="1170"/>
        <v>30112</v>
      </c>
      <c r="J8335" s="4">
        <f t="shared" si="1171"/>
        <v>0.29078829198574641</v>
      </c>
      <c r="K8335" s="5">
        <f t="shared" si="1172"/>
        <v>1.2907882919857465</v>
      </c>
      <c r="L8335" s="4" t="str">
        <f t="shared" si="1173"/>
        <v>Over Budget</v>
      </c>
      <c r="M8335">
        <f t="shared" si="1174"/>
        <v>2022</v>
      </c>
      <c r="N8335">
        <f t="shared" si="1175"/>
        <v>9</v>
      </c>
      <c r="O8335" t="str">
        <f t="shared" si="1176"/>
        <v>Sep</v>
      </c>
      <c r="P8335" t="str">
        <f t="shared" si="1177"/>
        <v>Q3</v>
      </c>
      <c r="Q8335" t="str">
        <f t="shared" si="1178"/>
        <v>2022-09</v>
      </c>
    </row>
    <row r="8336" spans="1:17" x14ac:dyDescent="0.35">
      <c r="A8336" s="2">
        <v>44260</v>
      </c>
      <c r="B8336" t="s">
        <v>18</v>
      </c>
      <c r="C8336" t="s">
        <v>19</v>
      </c>
      <c r="D8336" t="s">
        <v>39</v>
      </c>
      <c r="E8336" s="3">
        <v>87972</v>
      </c>
      <c r="F8336" s="3">
        <v>103727</v>
      </c>
      <c r="G8336" t="s">
        <v>32</v>
      </c>
      <c r="H8336" s="3" t="s">
        <v>8366</v>
      </c>
      <c r="I8336" s="3">
        <f t="shared" si="1170"/>
        <v>15755</v>
      </c>
      <c r="J8336" s="4">
        <f t="shared" si="1171"/>
        <v>0.17909107443277406</v>
      </c>
      <c r="K8336" s="5">
        <f t="shared" si="1172"/>
        <v>1.1790910744327741</v>
      </c>
      <c r="L8336" s="4" t="str">
        <f t="shared" si="1173"/>
        <v>Over Budget</v>
      </c>
      <c r="M8336">
        <f t="shared" si="1174"/>
        <v>2021</v>
      </c>
      <c r="N8336">
        <f t="shared" si="1175"/>
        <v>3</v>
      </c>
      <c r="O8336" t="str">
        <f t="shared" si="1176"/>
        <v>Mar</v>
      </c>
      <c r="P8336" t="str">
        <f t="shared" si="1177"/>
        <v>Q1</v>
      </c>
      <c r="Q8336" t="str">
        <f t="shared" si="1178"/>
        <v>2021-03</v>
      </c>
    </row>
    <row r="8337" spans="1:17" x14ac:dyDescent="0.35">
      <c r="A8337" s="2">
        <v>44687</v>
      </c>
      <c r="B8337" t="s">
        <v>18</v>
      </c>
      <c r="C8337" t="s">
        <v>19</v>
      </c>
      <c r="D8337" t="s">
        <v>39</v>
      </c>
      <c r="E8337" s="3">
        <v>118700</v>
      </c>
      <c r="F8337" s="3">
        <v>138845</v>
      </c>
      <c r="G8337" t="s">
        <v>32</v>
      </c>
      <c r="H8337" s="3" t="s">
        <v>8367</v>
      </c>
      <c r="I8337" s="3">
        <f t="shared" si="1170"/>
        <v>20145</v>
      </c>
      <c r="J8337" s="4">
        <f t="shared" si="1171"/>
        <v>0.16971356360572873</v>
      </c>
      <c r="K8337" s="5">
        <f t="shared" si="1172"/>
        <v>1.1697135636057288</v>
      </c>
      <c r="L8337" s="4" t="str">
        <f t="shared" si="1173"/>
        <v>Over Budget</v>
      </c>
      <c r="M8337">
        <f t="shared" si="1174"/>
        <v>2022</v>
      </c>
      <c r="N8337">
        <f t="shared" si="1175"/>
        <v>5</v>
      </c>
      <c r="O8337" t="str">
        <f t="shared" si="1176"/>
        <v>May</v>
      </c>
      <c r="P8337" t="str">
        <f t="shared" si="1177"/>
        <v>Q2</v>
      </c>
      <c r="Q8337" t="str">
        <f t="shared" si="1178"/>
        <v>2022-05</v>
      </c>
    </row>
    <row r="8338" spans="1:17" x14ac:dyDescent="0.35">
      <c r="A8338" s="2">
        <v>44237</v>
      </c>
      <c r="B8338" t="s">
        <v>28</v>
      </c>
      <c r="C8338" t="s">
        <v>19</v>
      </c>
      <c r="D8338" t="s">
        <v>39</v>
      </c>
      <c r="E8338" s="3">
        <v>16747</v>
      </c>
      <c r="F8338" s="3">
        <v>42627</v>
      </c>
      <c r="G8338" t="s">
        <v>21</v>
      </c>
      <c r="H8338" s="3" t="s">
        <v>8368</v>
      </c>
      <c r="I8338" s="3">
        <f t="shared" si="1170"/>
        <v>25880</v>
      </c>
      <c r="J8338" s="4">
        <f t="shared" si="1171"/>
        <v>1.5453514062220099</v>
      </c>
      <c r="K8338" s="5">
        <f t="shared" si="1172"/>
        <v>2.5453514062220099</v>
      </c>
      <c r="L8338" s="4" t="str">
        <f t="shared" si="1173"/>
        <v>Over Budget</v>
      </c>
      <c r="M8338">
        <f t="shared" si="1174"/>
        <v>2021</v>
      </c>
      <c r="N8338">
        <f t="shared" si="1175"/>
        <v>2</v>
      </c>
      <c r="O8338" t="str">
        <f t="shared" si="1176"/>
        <v>Feb</v>
      </c>
      <c r="P8338" t="str">
        <f t="shared" si="1177"/>
        <v>Q1</v>
      </c>
      <c r="Q8338" t="str">
        <f t="shared" si="1178"/>
        <v>2021-02</v>
      </c>
    </row>
    <row r="8339" spans="1:17" x14ac:dyDescent="0.35">
      <c r="A8339" s="2">
        <v>45223</v>
      </c>
      <c r="B8339" t="s">
        <v>28</v>
      </c>
      <c r="C8339" t="s">
        <v>34</v>
      </c>
      <c r="D8339" t="s">
        <v>58</v>
      </c>
      <c r="E8339" s="3">
        <v>28583</v>
      </c>
      <c r="F8339" s="3">
        <v>66694</v>
      </c>
      <c r="G8339" t="s">
        <v>35</v>
      </c>
      <c r="H8339" s="3" t="s">
        <v>8369</v>
      </c>
      <c r="I8339" s="3">
        <f t="shared" si="1170"/>
        <v>38111</v>
      </c>
      <c r="J8339" s="4">
        <f t="shared" si="1171"/>
        <v>1.3333449952769127</v>
      </c>
      <c r="K8339" s="5">
        <f t="shared" si="1172"/>
        <v>2.3333449952769127</v>
      </c>
      <c r="L8339" s="4" t="str">
        <f t="shared" si="1173"/>
        <v>Over Budget</v>
      </c>
      <c r="M8339">
        <f t="shared" si="1174"/>
        <v>2023</v>
      </c>
      <c r="N8339">
        <f t="shared" si="1175"/>
        <v>10</v>
      </c>
      <c r="O8339" t="str">
        <f t="shared" si="1176"/>
        <v>Oct</v>
      </c>
      <c r="P8339" t="str">
        <f t="shared" si="1177"/>
        <v>Q4</v>
      </c>
      <c r="Q8339" t="str">
        <f t="shared" si="1178"/>
        <v>2023-10</v>
      </c>
    </row>
    <row r="8340" spans="1:17" x14ac:dyDescent="0.35">
      <c r="A8340" s="2">
        <v>45109</v>
      </c>
      <c r="B8340" t="s">
        <v>37</v>
      </c>
      <c r="C8340" t="s">
        <v>23</v>
      </c>
      <c r="D8340" t="s">
        <v>39</v>
      </c>
      <c r="E8340" s="3">
        <v>45497</v>
      </c>
      <c r="F8340" s="3">
        <v>11919</v>
      </c>
      <c r="G8340" t="s">
        <v>26</v>
      </c>
      <c r="H8340" s="3" t="s">
        <v>8370</v>
      </c>
      <c r="I8340" s="3">
        <f t="shared" si="1170"/>
        <v>-33578</v>
      </c>
      <c r="J8340" s="4">
        <f t="shared" si="1171"/>
        <v>-0.73802668307800512</v>
      </c>
      <c r="K8340" s="5">
        <f t="shared" si="1172"/>
        <v>0.26197331692199488</v>
      </c>
      <c r="L8340" s="4" t="str">
        <f t="shared" si="1173"/>
        <v>Under Budget</v>
      </c>
      <c r="M8340">
        <f t="shared" si="1174"/>
        <v>2023</v>
      </c>
      <c r="N8340">
        <f t="shared" si="1175"/>
        <v>7</v>
      </c>
      <c r="O8340" t="str">
        <f t="shared" si="1176"/>
        <v>Jul</v>
      </c>
      <c r="P8340" t="str">
        <f t="shared" si="1177"/>
        <v>Q3</v>
      </c>
      <c r="Q8340" t="str">
        <f t="shared" si="1178"/>
        <v>2023-07</v>
      </c>
    </row>
    <row r="8341" spans="1:17" x14ac:dyDescent="0.35">
      <c r="A8341" s="2">
        <v>45171</v>
      </c>
      <c r="B8341" t="s">
        <v>28</v>
      </c>
      <c r="C8341" t="s">
        <v>34</v>
      </c>
      <c r="D8341" t="s">
        <v>58</v>
      </c>
      <c r="E8341" s="3">
        <v>84323</v>
      </c>
      <c r="F8341" s="3">
        <v>112694</v>
      </c>
      <c r="G8341" t="s">
        <v>26</v>
      </c>
      <c r="H8341" s="3" t="s">
        <v>8371</v>
      </c>
      <c r="I8341" s="3">
        <f t="shared" si="1170"/>
        <v>28371</v>
      </c>
      <c r="J8341" s="4">
        <f t="shared" si="1171"/>
        <v>0.33645624562693455</v>
      </c>
      <c r="K8341" s="5">
        <f t="shared" si="1172"/>
        <v>1.3364562456269344</v>
      </c>
      <c r="L8341" s="4" t="str">
        <f t="shared" si="1173"/>
        <v>Over Budget</v>
      </c>
      <c r="M8341">
        <f t="shared" si="1174"/>
        <v>2023</v>
      </c>
      <c r="N8341">
        <f t="shared" si="1175"/>
        <v>9</v>
      </c>
      <c r="O8341" t="str">
        <f t="shared" si="1176"/>
        <v>Sep</v>
      </c>
      <c r="P8341" t="str">
        <f t="shared" si="1177"/>
        <v>Q3</v>
      </c>
      <c r="Q8341" t="str">
        <f t="shared" si="1178"/>
        <v>2023-09</v>
      </c>
    </row>
    <row r="8342" spans="1:17" x14ac:dyDescent="0.35">
      <c r="A8342" s="2">
        <v>44564</v>
      </c>
      <c r="B8342" t="s">
        <v>23</v>
      </c>
      <c r="C8342" t="s">
        <v>19</v>
      </c>
      <c r="D8342" t="s">
        <v>39</v>
      </c>
      <c r="E8342" s="3">
        <v>149110</v>
      </c>
      <c r="F8342" s="3">
        <v>41316</v>
      </c>
      <c r="G8342" t="s">
        <v>21</v>
      </c>
      <c r="H8342" s="3" t="s">
        <v>8372</v>
      </c>
      <c r="I8342" s="3">
        <f t="shared" si="1170"/>
        <v>-107794</v>
      </c>
      <c r="J8342" s="4">
        <f t="shared" si="1171"/>
        <v>-0.72291596807725844</v>
      </c>
      <c r="K8342" s="5">
        <f t="shared" si="1172"/>
        <v>0.27708403192274161</v>
      </c>
      <c r="L8342" s="4" t="str">
        <f t="shared" si="1173"/>
        <v>Under Budget</v>
      </c>
      <c r="M8342">
        <f t="shared" si="1174"/>
        <v>2022</v>
      </c>
      <c r="N8342">
        <f t="shared" si="1175"/>
        <v>1</v>
      </c>
      <c r="O8342" t="str">
        <f t="shared" si="1176"/>
        <v>Jan</v>
      </c>
      <c r="P8342" t="str">
        <f t="shared" si="1177"/>
        <v>Q1</v>
      </c>
      <c r="Q8342" t="str">
        <f t="shared" si="1178"/>
        <v>2022-01</v>
      </c>
    </row>
    <row r="8343" spans="1:17" x14ac:dyDescent="0.35">
      <c r="A8343" s="2">
        <v>45114</v>
      </c>
      <c r="B8343" t="s">
        <v>37</v>
      </c>
      <c r="C8343" t="s">
        <v>43</v>
      </c>
      <c r="D8343" t="s">
        <v>58</v>
      </c>
      <c r="E8343" s="3">
        <v>13910</v>
      </c>
      <c r="F8343" s="3">
        <v>126262</v>
      </c>
      <c r="G8343" t="s">
        <v>32</v>
      </c>
      <c r="H8343" s="3" t="s">
        <v>8373</v>
      </c>
      <c r="I8343" s="3">
        <f t="shared" si="1170"/>
        <v>112352</v>
      </c>
      <c r="J8343" s="4">
        <f t="shared" si="1171"/>
        <v>8.0770668583752698</v>
      </c>
      <c r="K8343" s="5">
        <f t="shared" si="1172"/>
        <v>9.0770668583752698</v>
      </c>
      <c r="L8343" s="4" t="str">
        <f t="shared" si="1173"/>
        <v>Over Budget</v>
      </c>
      <c r="M8343">
        <f t="shared" si="1174"/>
        <v>2023</v>
      </c>
      <c r="N8343">
        <f t="shared" si="1175"/>
        <v>7</v>
      </c>
      <c r="O8343" t="str">
        <f t="shared" si="1176"/>
        <v>Jul</v>
      </c>
      <c r="P8343" t="str">
        <f t="shared" si="1177"/>
        <v>Q3</v>
      </c>
      <c r="Q8343" t="str">
        <f t="shared" si="1178"/>
        <v>2023-07</v>
      </c>
    </row>
    <row r="8344" spans="1:17" x14ac:dyDescent="0.35">
      <c r="A8344" s="2">
        <v>45224</v>
      </c>
      <c r="B8344" t="s">
        <v>37</v>
      </c>
      <c r="C8344" t="s">
        <v>23</v>
      </c>
      <c r="D8344" t="s">
        <v>30</v>
      </c>
      <c r="E8344" s="3">
        <v>111800</v>
      </c>
      <c r="F8344" s="3">
        <v>68982</v>
      </c>
      <c r="G8344" t="s">
        <v>35</v>
      </c>
      <c r="H8344" s="3" t="s">
        <v>8374</v>
      </c>
      <c r="I8344" s="3">
        <f t="shared" si="1170"/>
        <v>-42818</v>
      </c>
      <c r="J8344" s="4">
        <f t="shared" si="1171"/>
        <v>-0.38298747763864044</v>
      </c>
      <c r="K8344" s="5">
        <f t="shared" si="1172"/>
        <v>0.61701252236135962</v>
      </c>
      <c r="L8344" s="4" t="str">
        <f t="shared" si="1173"/>
        <v>Under Budget</v>
      </c>
      <c r="M8344">
        <f t="shared" si="1174"/>
        <v>2023</v>
      </c>
      <c r="N8344">
        <f t="shared" si="1175"/>
        <v>10</v>
      </c>
      <c r="O8344" t="str">
        <f t="shared" si="1176"/>
        <v>Oct</v>
      </c>
      <c r="P8344" t="str">
        <f t="shared" si="1177"/>
        <v>Q4</v>
      </c>
      <c r="Q8344" t="str">
        <f t="shared" si="1178"/>
        <v>2023-10</v>
      </c>
    </row>
    <row r="8345" spans="1:17" x14ac:dyDescent="0.35">
      <c r="A8345" s="2">
        <v>44440</v>
      </c>
      <c r="B8345" t="s">
        <v>18</v>
      </c>
      <c r="C8345" t="s">
        <v>24</v>
      </c>
      <c r="D8345" t="s">
        <v>25</v>
      </c>
      <c r="E8345" s="3">
        <v>50270</v>
      </c>
      <c r="F8345" s="3">
        <v>8166</v>
      </c>
      <c r="G8345" t="s">
        <v>32</v>
      </c>
      <c r="H8345" s="3" t="s">
        <v>8375</v>
      </c>
      <c r="I8345" s="3">
        <f t="shared" si="1170"/>
        <v>-42104</v>
      </c>
      <c r="J8345" s="4">
        <f t="shared" si="1171"/>
        <v>-0.83755719116769445</v>
      </c>
      <c r="K8345" s="5">
        <f t="shared" si="1172"/>
        <v>0.16244280883230555</v>
      </c>
      <c r="L8345" s="4" t="str">
        <f t="shared" si="1173"/>
        <v>Under Budget</v>
      </c>
      <c r="M8345">
        <f t="shared" si="1174"/>
        <v>2021</v>
      </c>
      <c r="N8345">
        <f t="shared" si="1175"/>
        <v>9</v>
      </c>
      <c r="O8345" t="str">
        <f t="shared" si="1176"/>
        <v>Sep</v>
      </c>
      <c r="P8345" t="str">
        <f t="shared" si="1177"/>
        <v>Q3</v>
      </c>
      <c r="Q8345" t="str">
        <f t="shared" si="1178"/>
        <v>2021-09</v>
      </c>
    </row>
    <row r="8346" spans="1:17" x14ac:dyDescent="0.35">
      <c r="A8346" s="2">
        <v>45098</v>
      </c>
      <c r="B8346" t="s">
        <v>28</v>
      </c>
      <c r="C8346" t="s">
        <v>29</v>
      </c>
      <c r="D8346" t="s">
        <v>30</v>
      </c>
      <c r="E8346" s="3">
        <v>149234</v>
      </c>
      <c r="F8346" s="3">
        <v>151024</v>
      </c>
      <c r="G8346" t="s">
        <v>35</v>
      </c>
      <c r="H8346" s="3" t="s">
        <v>8376</v>
      </c>
      <c r="I8346" s="3">
        <f t="shared" si="1170"/>
        <v>1790</v>
      </c>
      <c r="J8346" s="4">
        <f t="shared" si="1171"/>
        <v>1.1994585684227455E-2</v>
      </c>
      <c r="K8346" s="5">
        <f t="shared" si="1172"/>
        <v>1.0119945856842274</v>
      </c>
      <c r="L8346" s="4" t="str">
        <f t="shared" si="1173"/>
        <v>Over Budget</v>
      </c>
      <c r="M8346">
        <f t="shared" si="1174"/>
        <v>2023</v>
      </c>
      <c r="N8346">
        <f t="shared" si="1175"/>
        <v>6</v>
      </c>
      <c r="O8346" t="str">
        <f t="shared" si="1176"/>
        <v>Jun</v>
      </c>
      <c r="P8346" t="str">
        <f t="shared" si="1177"/>
        <v>Q2</v>
      </c>
      <c r="Q8346" t="str">
        <f t="shared" si="1178"/>
        <v>2023-06</v>
      </c>
    </row>
    <row r="8347" spans="1:17" x14ac:dyDescent="0.35">
      <c r="A8347" s="2">
        <v>44362</v>
      </c>
      <c r="B8347" t="s">
        <v>18</v>
      </c>
      <c r="C8347" t="s">
        <v>34</v>
      </c>
      <c r="D8347" t="s">
        <v>25</v>
      </c>
      <c r="E8347" s="3">
        <v>86798</v>
      </c>
      <c r="F8347" s="3">
        <v>26784</v>
      </c>
      <c r="G8347" t="s">
        <v>32</v>
      </c>
      <c r="H8347" s="3" t="s">
        <v>8377</v>
      </c>
      <c r="I8347" s="3">
        <f t="shared" si="1170"/>
        <v>-60014</v>
      </c>
      <c r="J8347" s="4">
        <f t="shared" si="1171"/>
        <v>-0.69142146132399362</v>
      </c>
      <c r="K8347" s="5">
        <f t="shared" si="1172"/>
        <v>0.30857853867600638</v>
      </c>
      <c r="L8347" s="4" t="str">
        <f t="shared" si="1173"/>
        <v>Under Budget</v>
      </c>
      <c r="M8347">
        <f t="shared" si="1174"/>
        <v>2021</v>
      </c>
      <c r="N8347">
        <f t="shared" si="1175"/>
        <v>6</v>
      </c>
      <c r="O8347" t="str">
        <f t="shared" si="1176"/>
        <v>Jun</v>
      </c>
      <c r="P8347" t="str">
        <f t="shared" si="1177"/>
        <v>Q2</v>
      </c>
      <c r="Q8347" t="str">
        <f t="shared" si="1178"/>
        <v>2021-06</v>
      </c>
    </row>
    <row r="8348" spans="1:17" x14ac:dyDescent="0.35">
      <c r="A8348" s="2">
        <v>45246</v>
      </c>
      <c r="B8348" t="s">
        <v>28</v>
      </c>
      <c r="C8348" t="s">
        <v>29</v>
      </c>
      <c r="D8348" t="s">
        <v>25</v>
      </c>
      <c r="E8348" s="3">
        <v>109796</v>
      </c>
      <c r="F8348" s="3">
        <v>50607</v>
      </c>
      <c r="G8348" t="s">
        <v>35</v>
      </c>
      <c r="H8348" s="3" t="s">
        <v>8378</v>
      </c>
      <c r="I8348" s="3">
        <f t="shared" si="1170"/>
        <v>-59189</v>
      </c>
      <c r="J8348" s="4">
        <f t="shared" si="1171"/>
        <v>-0.53908156945608221</v>
      </c>
      <c r="K8348" s="5">
        <f t="shared" si="1172"/>
        <v>0.46091843054391779</v>
      </c>
      <c r="L8348" s="4" t="str">
        <f t="shared" si="1173"/>
        <v>Under Budget</v>
      </c>
      <c r="M8348">
        <f t="shared" si="1174"/>
        <v>2023</v>
      </c>
      <c r="N8348">
        <f t="shared" si="1175"/>
        <v>11</v>
      </c>
      <c r="O8348" t="str">
        <f t="shared" si="1176"/>
        <v>Nov</v>
      </c>
      <c r="P8348" t="str">
        <f t="shared" si="1177"/>
        <v>Q4</v>
      </c>
      <c r="Q8348" t="str">
        <f t="shared" si="1178"/>
        <v>2023-11</v>
      </c>
    </row>
    <row r="8349" spans="1:17" x14ac:dyDescent="0.35">
      <c r="A8349" s="2">
        <v>45237</v>
      </c>
      <c r="B8349" t="s">
        <v>18</v>
      </c>
      <c r="C8349" t="s">
        <v>23</v>
      </c>
      <c r="D8349" t="s">
        <v>39</v>
      </c>
      <c r="E8349" s="3">
        <v>40270</v>
      </c>
      <c r="F8349" s="3">
        <v>125877</v>
      </c>
      <c r="G8349" t="s">
        <v>32</v>
      </c>
      <c r="H8349" s="3" t="s">
        <v>8379</v>
      </c>
      <c r="I8349" s="3">
        <f t="shared" si="1170"/>
        <v>85607</v>
      </c>
      <c r="J8349" s="4">
        <f t="shared" si="1171"/>
        <v>2.125825676682394</v>
      </c>
      <c r="K8349" s="5">
        <f t="shared" si="1172"/>
        <v>3.125825676682394</v>
      </c>
      <c r="L8349" s="4" t="str">
        <f t="shared" si="1173"/>
        <v>Over Budget</v>
      </c>
      <c r="M8349">
        <f t="shared" si="1174"/>
        <v>2023</v>
      </c>
      <c r="N8349">
        <f t="shared" si="1175"/>
        <v>11</v>
      </c>
      <c r="O8349" t="str">
        <f t="shared" si="1176"/>
        <v>Nov</v>
      </c>
      <c r="P8349" t="str">
        <f t="shared" si="1177"/>
        <v>Q4</v>
      </c>
      <c r="Q8349" t="str">
        <f t="shared" si="1178"/>
        <v>2023-11</v>
      </c>
    </row>
    <row r="8350" spans="1:17" x14ac:dyDescent="0.35">
      <c r="A8350" s="2">
        <v>44924</v>
      </c>
      <c r="B8350" t="s">
        <v>18</v>
      </c>
      <c r="C8350" t="s">
        <v>43</v>
      </c>
      <c r="D8350" t="s">
        <v>25</v>
      </c>
      <c r="E8350" s="3">
        <v>63054</v>
      </c>
      <c r="F8350" s="3">
        <v>135328</v>
      </c>
      <c r="G8350" t="s">
        <v>21</v>
      </c>
      <c r="H8350" s="3" t="s">
        <v>8380</v>
      </c>
      <c r="I8350" s="3">
        <f t="shared" si="1170"/>
        <v>72274</v>
      </c>
      <c r="J8350" s="4">
        <f t="shared" si="1171"/>
        <v>1.1462238716021189</v>
      </c>
      <c r="K8350" s="5">
        <f t="shared" si="1172"/>
        <v>2.1462238716021189</v>
      </c>
      <c r="L8350" s="4" t="str">
        <f t="shared" si="1173"/>
        <v>Over Budget</v>
      </c>
      <c r="M8350">
        <f t="shared" si="1174"/>
        <v>2022</v>
      </c>
      <c r="N8350">
        <f t="shared" si="1175"/>
        <v>12</v>
      </c>
      <c r="O8350" t="str">
        <f t="shared" si="1176"/>
        <v>Dec</v>
      </c>
      <c r="P8350" t="str">
        <f t="shared" si="1177"/>
        <v>Q4</v>
      </c>
      <c r="Q8350" t="str">
        <f t="shared" si="1178"/>
        <v>2022-12</v>
      </c>
    </row>
    <row r="8351" spans="1:17" x14ac:dyDescent="0.35">
      <c r="A8351" s="2">
        <v>44679</v>
      </c>
      <c r="B8351" t="s">
        <v>18</v>
      </c>
      <c r="C8351" t="s">
        <v>23</v>
      </c>
      <c r="D8351" t="s">
        <v>25</v>
      </c>
      <c r="E8351" s="3">
        <v>113241</v>
      </c>
      <c r="F8351" s="3">
        <v>76157</v>
      </c>
      <c r="G8351" t="s">
        <v>35</v>
      </c>
      <c r="H8351" s="3" t="s">
        <v>8381</v>
      </c>
      <c r="I8351" s="3">
        <f t="shared" si="1170"/>
        <v>-37084</v>
      </c>
      <c r="J8351" s="4">
        <f t="shared" si="1171"/>
        <v>-0.32747856341784337</v>
      </c>
      <c r="K8351" s="5">
        <f t="shared" si="1172"/>
        <v>0.67252143658215668</v>
      </c>
      <c r="L8351" s="4" t="str">
        <f t="shared" si="1173"/>
        <v>Under Budget</v>
      </c>
      <c r="M8351">
        <f t="shared" si="1174"/>
        <v>2022</v>
      </c>
      <c r="N8351">
        <f t="shared" si="1175"/>
        <v>4</v>
      </c>
      <c r="O8351" t="str">
        <f t="shared" si="1176"/>
        <v>Apr</v>
      </c>
      <c r="P8351" t="str">
        <f t="shared" si="1177"/>
        <v>Q2</v>
      </c>
      <c r="Q8351" t="str">
        <f t="shared" si="1178"/>
        <v>2022-04</v>
      </c>
    </row>
    <row r="8352" spans="1:17" x14ac:dyDescent="0.35">
      <c r="A8352" s="2">
        <v>44739</v>
      </c>
      <c r="B8352" t="s">
        <v>23</v>
      </c>
      <c r="C8352" t="s">
        <v>34</v>
      </c>
      <c r="D8352" t="s">
        <v>30</v>
      </c>
      <c r="E8352" s="3">
        <v>33801</v>
      </c>
      <c r="F8352" s="3">
        <v>44169</v>
      </c>
      <c r="G8352" t="s">
        <v>32</v>
      </c>
      <c r="H8352" s="3" t="s">
        <v>8382</v>
      </c>
      <c r="I8352" s="3">
        <f t="shared" si="1170"/>
        <v>10368</v>
      </c>
      <c r="J8352" s="4">
        <f t="shared" si="1171"/>
        <v>0.3067364870861809</v>
      </c>
      <c r="K8352" s="5">
        <f t="shared" si="1172"/>
        <v>1.3067364870861808</v>
      </c>
      <c r="L8352" s="4" t="str">
        <f t="shared" si="1173"/>
        <v>Over Budget</v>
      </c>
      <c r="M8352">
        <f t="shared" si="1174"/>
        <v>2022</v>
      </c>
      <c r="N8352">
        <f t="shared" si="1175"/>
        <v>6</v>
      </c>
      <c r="O8352" t="str">
        <f t="shared" si="1176"/>
        <v>Jun</v>
      </c>
      <c r="P8352" t="str">
        <f t="shared" si="1177"/>
        <v>Q2</v>
      </c>
      <c r="Q8352" t="str">
        <f t="shared" si="1178"/>
        <v>2022-06</v>
      </c>
    </row>
    <row r="8353" spans="1:17" x14ac:dyDescent="0.35">
      <c r="A8353" s="2">
        <v>45127</v>
      </c>
      <c r="B8353" t="s">
        <v>55</v>
      </c>
      <c r="C8353" t="s">
        <v>19</v>
      </c>
      <c r="D8353" t="s">
        <v>25</v>
      </c>
      <c r="E8353" s="3">
        <v>91392</v>
      </c>
      <c r="F8353" s="3">
        <v>112770</v>
      </c>
      <c r="G8353" t="s">
        <v>35</v>
      </c>
      <c r="H8353" s="3" t="s">
        <v>8383</v>
      </c>
      <c r="I8353" s="3">
        <f t="shared" si="1170"/>
        <v>21378</v>
      </c>
      <c r="J8353" s="4">
        <f t="shared" si="1171"/>
        <v>0.23391544117647059</v>
      </c>
      <c r="K8353" s="5">
        <f t="shared" si="1172"/>
        <v>1.2339154411764706</v>
      </c>
      <c r="L8353" s="4" t="str">
        <f t="shared" si="1173"/>
        <v>Over Budget</v>
      </c>
      <c r="M8353">
        <f t="shared" si="1174"/>
        <v>2023</v>
      </c>
      <c r="N8353">
        <f t="shared" si="1175"/>
        <v>7</v>
      </c>
      <c r="O8353" t="str">
        <f t="shared" si="1176"/>
        <v>Jul</v>
      </c>
      <c r="P8353" t="str">
        <f t="shared" si="1177"/>
        <v>Q3</v>
      </c>
      <c r="Q8353" t="str">
        <f t="shared" si="1178"/>
        <v>2023-07</v>
      </c>
    </row>
    <row r="8354" spans="1:17" x14ac:dyDescent="0.35">
      <c r="A8354" s="2">
        <v>44596</v>
      </c>
      <c r="B8354" t="s">
        <v>18</v>
      </c>
      <c r="C8354" t="s">
        <v>24</v>
      </c>
      <c r="D8354" t="s">
        <v>58</v>
      </c>
      <c r="E8354" s="3">
        <v>87588</v>
      </c>
      <c r="F8354" s="3">
        <v>154365</v>
      </c>
      <c r="G8354" t="s">
        <v>32</v>
      </c>
      <c r="H8354" s="3" t="s">
        <v>8384</v>
      </c>
      <c r="I8354" s="3">
        <f t="shared" si="1170"/>
        <v>66777</v>
      </c>
      <c r="J8354" s="4">
        <f t="shared" si="1171"/>
        <v>0.76239895876147412</v>
      </c>
      <c r="K8354" s="5">
        <f t="shared" si="1172"/>
        <v>1.7623989587614741</v>
      </c>
      <c r="L8354" s="4" t="str">
        <f t="shared" si="1173"/>
        <v>Over Budget</v>
      </c>
      <c r="M8354">
        <f t="shared" si="1174"/>
        <v>2022</v>
      </c>
      <c r="N8354">
        <f t="shared" si="1175"/>
        <v>2</v>
      </c>
      <c r="O8354" t="str">
        <f t="shared" si="1176"/>
        <v>Feb</v>
      </c>
      <c r="P8354" t="str">
        <f t="shared" si="1177"/>
        <v>Q1</v>
      </c>
      <c r="Q8354" t="str">
        <f t="shared" si="1178"/>
        <v>2022-02</v>
      </c>
    </row>
    <row r="8355" spans="1:17" x14ac:dyDescent="0.35">
      <c r="A8355" s="2">
        <v>44815</v>
      </c>
      <c r="B8355" t="s">
        <v>41</v>
      </c>
      <c r="C8355" t="s">
        <v>19</v>
      </c>
      <c r="D8355" t="s">
        <v>58</v>
      </c>
      <c r="E8355" s="3">
        <v>37789</v>
      </c>
      <c r="F8355" s="3">
        <v>103729</v>
      </c>
      <c r="G8355" t="s">
        <v>21</v>
      </c>
      <c r="H8355" s="3" t="s">
        <v>8385</v>
      </c>
      <c r="I8355" s="3">
        <f t="shared" si="1170"/>
        <v>65940</v>
      </c>
      <c r="J8355" s="4">
        <f t="shared" si="1171"/>
        <v>1.7449522347773161</v>
      </c>
      <c r="K8355" s="5">
        <f t="shared" si="1172"/>
        <v>2.7449522347773163</v>
      </c>
      <c r="L8355" s="4" t="str">
        <f t="shared" si="1173"/>
        <v>Over Budget</v>
      </c>
      <c r="M8355">
        <f t="shared" si="1174"/>
        <v>2022</v>
      </c>
      <c r="N8355">
        <f t="shared" si="1175"/>
        <v>9</v>
      </c>
      <c r="O8355" t="str">
        <f t="shared" si="1176"/>
        <v>Sep</v>
      </c>
      <c r="P8355" t="str">
        <f t="shared" si="1177"/>
        <v>Q3</v>
      </c>
      <c r="Q8355" t="str">
        <f t="shared" si="1178"/>
        <v>2022-09</v>
      </c>
    </row>
    <row r="8356" spans="1:17" x14ac:dyDescent="0.35">
      <c r="A8356" s="2">
        <v>45075</v>
      </c>
      <c r="B8356" t="s">
        <v>41</v>
      </c>
      <c r="C8356" t="s">
        <v>19</v>
      </c>
      <c r="D8356" t="s">
        <v>39</v>
      </c>
      <c r="E8356" s="3">
        <v>23683</v>
      </c>
      <c r="F8356" s="3">
        <v>8542</v>
      </c>
      <c r="G8356" t="s">
        <v>35</v>
      </c>
      <c r="H8356" s="3" t="s">
        <v>8386</v>
      </c>
      <c r="I8356" s="3">
        <f t="shared" si="1170"/>
        <v>-15141</v>
      </c>
      <c r="J8356" s="4">
        <f t="shared" si="1171"/>
        <v>-0.63931934298864168</v>
      </c>
      <c r="K8356" s="5">
        <f t="shared" si="1172"/>
        <v>0.36068065701135837</v>
      </c>
      <c r="L8356" s="4" t="str">
        <f t="shared" si="1173"/>
        <v>Under Budget</v>
      </c>
      <c r="M8356">
        <f t="shared" si="1174"/>
        <v>2023</v>
      </c>
      <c r="N8356">
        <f t="shared" si="1175"/>
        <v>5</v>
      </c>
      <c r="O8356" t="str">
        <f t="shared" si="1176"/>
        <v>May</v>
      </c>
      <c r="P8356" t="str">
        <f t="shared" si="1177"/>
        <v>Q2</v>
      </c>
      <c r="Q8356" t="str">
        <f t="shared" si="1178"/>
        <v>2023-05</v>
      </c>
    </row>
    <row r="8357" spans="1:17" x14ac:dyDescent="0.35">
      <c r="A8357" s="2">
        <v>44297</v>
      </c>
      <c r="B8357" t="s">
        <v>41</v>
      </c>
      <c r="C8357" t="s">
        <v>34</v>
      </c>
      <c r="D8357" t="s">
        <v>30</v>
      </c>
      <c r="E8357" s="3">
        <v>49162</v>
      </c>
      <c r="F8357" s="3">
        <v>38246</v>
      </c>
      <c r="G8357" t="s">
        <v>32</v>
      </c>
      <c r="H8357" s="3" t="s">
        <v>8387</v>
      </c>
      <c r="I8357" s="3">
        <f t="shared" si="1170"/>
        <v>-10916</v>
      </c>
      <c r="J8357" s="4">
        <f t="shared" si="1171"/>
        <v>-0.22204141410032138</v>
      </c>
      <c r="K8357" s="5">
        <f t="shared" si="1172"/>
        <v>0.77795858589967859</v>
      </c>
      <c r="L8357" s="4" t="str">
        <f t="shared" si="1173"/>
        <v>Under Budget</v>
      </c>
      <c r="M8357">
        <f t="shared" si="1174"/>
        <v>2021</v>
      </c>
      <c r="N8357">
        <f t="shared" si="1175"/>
        <v>4</v>
      </c>
      <c r="O8357" t="str">
        <f t="shared" si="1176"/>
        <v>Apr</v>
      </c>
      <c r="P8357" t="str">
        <f t="shared" si="1177"/>
        <v>Q2</v>
      </c>
      <c r="Q8357" t="str">
        <f t="shared" si="1178"/>
        <v>2021-04</v>
      </c>
    </row>
    <row r="8358" spans="1:17" x14ac:dyDescent="0.35">
      <c r="A8358" s="2">
        <v>45076</v>
      </c>
      <c r="B8358" t="s">
        <v>23</v>
      </c>
      <c r="C8358" t="s">
        <v>19</v>
      </c>
      <c r="D8358" t="s">
        <v>20</v>
      </c>
      <c r="E8358" s="3">
        <v>149244</v>
      </c>
      <c r="F8358" s="3">
        <v>52544</v>
      </c>
      <c r="G8358" t="s">
        <v>21</v>
      </c>
      <c r="H8358" s="3" t="s">
        <v>8388</v>
      </c>
      <c r="I8358" s="3">
        <f t="shared" si="1170"/>
        <v>-96700</v>
      </c>
      <c r="J8358" s="4">
        <f t="shared" si="1171"/>
        <v>-0.6479322451823859</v>
      </c>
      <c r="K8358" s="5">
        <f t="shared" si="1172"/>
        <v>0.3520677548176141</v>
      </c>
      <c r="L8358" s="4" t="str">
        <f t="shared" si="1173"/>
        <v>Under Budget</v>
      </c>
      <c r="M8358">
        <f t="shared" si="1174"/>
        <v>2023</v>
      </c>
      <c r="N8358">
        <f t="shared" si="1175"/>
        <v>5</v>
      </c>
      <c r="O8358" t="str">
        <f t="shared" si="1176"/>
        <v>May</v>
      </c>
      <c r="P8358" t="str">
        <f t="shared" si="1177"/>
        <v>Q2</v>
      </c>
      <c r="Q8358" t="str">
        <f t="shared" si="1178"/>
        <v>2023-05</v>
      </c>
    </row>
    <row r="8359" spans="1:17" x14ac:dyDescent="0.35">
      <c r="A8359" s="2">
        <v>45026</v>
      </c>
      <c r="B8359" t="s">
        <v>37</v>
      </c>
      <c r="C8359" t="s">
        <v>19</v>
      </c>
      <c r="D8359" t="s">
        <v>30</v>
      </c>
      <c r="E8359" s="3">
        <v>49225</v>
      </c>
      <c r="F8359" s="3">
        <v>115063</v>
      </c>
      <c r="G8359" t="s">
        <v>32</v>
      </c>
      <c r="H8359" s="3" t="s">
        <v>8389</v>
      </c>
      <c r="I8359" s="3">
        <f t="shared" si="1170"/>
        <v>65838</v>
      </c>
      <c r="J8359" s="4">
        <f t="shared" si="1171"/>
        <v>1.3374911122397155</v>
      </c>
      <c r="K8359" s="5">
        <f t="shared" si="1172"/>
        <v>2.3374911122397157</v>
      </c>
      <c r="L8359" s="4" t="str">
        <f t="shared" si="1173"/>
        <v>Over Budget</v>
      </c>
      <c r="M8359">
        <f t="shared" si="1174"/>
        <v>2023</v>
      </c>
      <c r="N8359">
        <f t="shared" si="1175"/>
        <v>4</v>
      </c>
      <c r="O8359" t="str">
        <f t="shared" si="1176"/>
        <v>Apr</v>
      </c>
      <c r="P8359" t="str">
        <f t="shared" si="1177"/>
        <v>Q2</v>
      </c>
      <c r="Q8359" t="str">
        <f t="shared" si="1178"/>
        <v>2023-04</v>
      </c>
    </row>
    <row r="8360" spans="1:17" x14ac:dyDescent="0.35">
      <c r="A8360" s="2">
        <v>44955</v>
      </c>
      <c r="B8360" t="s">
        <v>18</v>
      </c>
      <c r="C8360" t="s">
        <v>34</v>
      </c>
      <c r="D8360" t="s">
        <v>20</v>
      </c>
      <c r="E8360" s="3">
        <v>46064</v>
      </c>
      <c r="F8360" s="3">
        <v>129700</v>
      </c>
      <c r="G8360" t="s">
        <v>26</v>
      </c>
      <c r="H8360" s="3" t="s">
        <v>8390</v>
      </c>
      <c r="I8360" s="3">
        <f t="shared" si="1170"/>
        <v>83636</v>
      </c>
      <c r="J8360" s="4">
        <f t="shared" si="1171"/>
        <v>1.8156477943730462</v>
      </c>
      <c r="K8360" s="5">
        <f t="shared" si="1172"/>
        <v>2.8156477943730462</v>
      </c>
      <c r="L8360" s="4" t="str">
        <f t="shared" si="1173"/>
        <v>Over Budget</v>
      </c>
      <c r="M8360">
        <f t="shared" si="1174"/>
        <v>2023</v>
      </c>
      <c r="N8360">
        <f t="shared" si="1175"/>
        <v>1</v>
      </c>
      <c r="O8360" t="str">
        <f t="shared" si="1176"/>
        <v>Jan</v>
      </c>
      <c r="P8360" t="str">
        <f t="shared" si="1177"/>
        <v>Q1</v>
      </c>
      <c r="Q8360" t="str">
        <f t="shared" si="1178"/>
        <v>2023-01</v>
      </c>
    </row>
    <row r="8361" spans="1:17" x14ac:dyDescent="0.35">
      <c r="A8361" s="2">
        <v>44359</v>
      </c>
      <c r="B8361" t="s">
        <v>41</v>
      </c>
      <c r="C8361" t="s">
        <v>34</v>
      </c>
      <c r="D8361" t="s">
        <v>25</v>
      </c>
      <c r="E8361" s="3">
        <v>97704</v>
      </c>
      <c r="F8361" s="3">
        <v>84473</v>
      </c>
      <c r="G8361" t="s">
        <v>32</v>
      </c>
      <c r="H8361" s="3" t="s">
        <v>8391</v>
      </c>
      <c r="I8361" s="3">
        <f t="shared" si="1170"/>
        <v>-13231</v>
      </c>
      <c r="J8361" s="4">
        <f t="shared" si="1171"/>
        <v>-0.13541922541554083</v>
      </c>
      <c r="K8361" s="5">
        <f t="shared" si="1172"/>
        <v>0.86458077458445914</v>
      </c>
      <c r="L8361" s="4" t="str">
        <f t="shared" si="1173"/>
        <v>Under Budget</v>
      </c>
      <c r="M8361">
        <f t="shared" si="1174"/>
        <v>2021</v>
      </c>
      <c r="N8361">
        <f t="shared" si="1175"/>
        <v>6</v>
      </c>
      <c r="O8361" t="str">
        <f t="shared" si="1176"/>
        <v>Jun</v>
      </c>
      <c r="P8361" t="str">
        <f t="shared" si="1177"/>
        <v>Q2</v>
      </c>
      <c r="Q8361" t="str">
        <f t="shared" si="1178"/>
        <v>2021-06</v>
      </c>
    </row>
    <row r="8362" spans="1:17" x14ac:dyDescent="0.35">
      <c r="A8362" s="2">
        <v>44698</v>
      </c>
      <c r="B8362" t="s">
        <v>23</v>
      </c>
      <c r="C8362" t="s">
        <v>43</v>
      </c>
      <c r="D8362" t="s">
        <v>20</v>
      </c>
      <c r="E8362" s="3">
        <v>25698</v>
      </c>
      <c r="F8362" s="3">
        <v>36250</v>
      </c>
      <c r="G8362" t="s">
        <v>26</v>
      </c>
      <c r="H8362" s="3" t="s">
        <v>8392</v>
      </c>
      <c r="I8362" s="3">
        <f t="shared" si="1170"/>
        <v>10552</v>
      </c>
      <c r="J8362" s="4">
        <f t="shared" si="1171"/>
        <v>0.41061561210989184</v>
      </c>
      <c r="K8362" s="5">
        <f t="shared" si="1172"/>
        <v>1.4106156121098918</v>
      </c>
      <c r="L8362" s="4" t="str">
        <f t="shared" si="1173"/>
        <v>Over Budget</v>
      </c>
      <c r="M8362">
        <f t="shared" si="1174"/>
        <v>2022</v>
      </c>
      <c r="N8362">
        <f t="shared" si="1175"/>
        <v>5</v>
      </c>
      <c r="O8362" t="str">
        <f t="shared" si="1176"/>
        <v>May</v>
      </c>
      <c r="P8362" t="str">
        <f t="shared" si="1177"/>
        <v>Q2</v>
      </c>
      <c r="Q8362" t="str">
        <f t="shared" si="1178"/>
        <v>2022-05</v>
      </c>
    </row>
    <row r="8363" spans="1:17" x14ac:dyDescent="0.35">
      <c r="A8363" s="2">
        <v>44743</v>
      </c>
      <c r="B8363" t="s">
        <v>37</v>
      </c>
      <c r="C8363" t="s">
        <v>19</v>
      </c>
      <c r="D8363" t="s">
        <v>25</v>
      </c>
      <c r="E8363" s="3">
        <v>87320</v>
      </c>
      <c r="F8363" s="3">
        <v>163573</v>
      </c>
      <c r="G8363" t="s">
        <v>21</v>
      </c>
      <c r="H8363" s="3" t="s">
        <v>8393</v>
      </c>
      <c r="I8363" s="3">
        <f t="shared" si="1170"/>
        <v>76253</v>
      </c>
      <c r="J8363" s="4">
        <f t="shared" si="1171"/>
        <v>0.87325927622537791</v>
      </c>
      <c r="K8363" s="5">
        <f t="shared" si="1172"/>
        <v>1.8732592762253779</v>
      </c>
      <c r="L8363" s="4" t="str">
        <f t="shared" si="1173"/>
        <v>Over Budget</v>
      </c>
      <c r="M8363">
        <f t="shared" si="1174"/>
        <v>2022</v>
      </c>
      <c r="N8363">
        <f t="shared" si="1175"/>
        <v>7</v>
      </c>
      <c r="O8363" t="str">
        <f t="shared" si="1176"/>
        <v>Jul</v>
      </c>
      <c r="P8363" t="str">
        <f t="shared" si="1177"/>
        <v>Q3</v>
      </c>
      <c r="Q8363" t="str">
        <f t="shared" si="1178"/>
        <v>2022-07</v>
      </c>
    </row>
    <row r="8364" spans="1:17" x14ac:dyDescent="0.35">
      <c r="A8364" s="2">
        <v>44577</v>
      </c>
      <c r="B8364" t="s">
        <v>41</v>
      </c>
      <c r="C8364" t="s">
        <v>23</v>
      </c>
      <c r="D8364" t="s">
        <v>30</v>
      </c>
      <c r="E8364" s="3">
        <v>103667</v>
      </c>
      <c r="F8364" s="3">
        <v>108064</v>
      </c>
      <c r="G8364" t="s">
        <v>32</v>
      </c>
      <c r="H8364" s="3" t="s">
        <v>8394</v>
      </c>
      <c r="I8364" s="3">
        <f t="shared" si="1170"/>
        <v>4397</v>
      </c>
      <c r="J8364" s="4">
        <f t="shared" si="1171"/>
        <v>4.2414654615258472E-2</v>
      </c>
      <c r="K8364" s="5">
        <f t="shared" si="1172"/>
        <v>1.0424146546152584</v>
      </c>
      <c r="L8364" s="4" t="str">
        <f t="shared" si="1173"/>
        <v>Over Budget</v>
      </c>
      <c r="M8364">
        <f t="shared" si="1174"/>
        <v>2022</v>
      </c>
      <c r="N8364">
        <f t="shared" si="1175"/>
        <v>1</v>
      </c>
      <c r="O8364" t="str">
        <f t="shared" si="1176"/>
        <v>Jan</v>
      </c>
      <c r="P8364" t="str">
        <f t="shared" si="1177"/>
        <v>Q1</v>
      </c>
      <c r="Q8364" t="str">
        <f t="shared" si="1178"/>
        <v>2022-01</v>
      </c>
    </row>
    <row r="8365" spans="1:17" x14ac:dyDescent="0.35">
      <c r="A8365" s="2">
        <v>45066</v>
      </c>
      <c r="B8365" t="s">
        <v>28</v>
      </c>
      <c r="C8365" t="s">
        <v>24</v>
      </c>
      <c r="D8365" t="s">
        <v>30</v>
      </c>
      <c r="E8365" s="3">
        <v>87987</v>
      </c>
      <c r="F8365" s="3">
        <v>83957</v>
      </c>
      <c r="G8365" t="s">
        <v>35</v>
      </c>
      <c r="H8365" s="3" t="s">
        <v>8395</v>
      </c>
      <c r="I8365" s="3">
        <f t="shared" si="1170"/>
        <v>-4030</v>
      </c>
      <c r="J8365" s="4">
        <f t="shared" si="1171"/>
        <v>-4.5802220782615616E-2</v>
      </c>
      <c r="K8365" s="5">
        <f t="shared" si="1172"/>
        <v>0.95419777921738436</v>
      </c>
      <c r="L8365" s="4" t="str">
        <f t="shared" si="1173"/>
        <v>Under Budget</v>
      </c>
      <c r="M8365">
        <f t="shared" si="1174"/>
        <v>2023</v>
      </c>
      <c r="N8365">
        <f t="shared" si="1175"/>
        <v>5</v>
      </c>
      <c r="O8365" t="str">
        <f t="shared" si="1176"/>
        <v>May</v>
      </c>
      <c r="P8365" t="str">
        <f t="shared" si="1177"/>
        <v>Q2</v>
      </c>
      <c r="Q8365" t="str">
        <f t="shared" si="1178"/>
        <v>2023-05</v>
      </c>
    </row>
    <row r="8366" spans="1:17" x14ac:dyDescent="0.35">
      <c r="A8366" s="2">
        <v>45101</v>
      </c>
      <c r="B8366" t="s">
        <v>55</v>
      </c>
      <c r="C8366" t="s">
        <v>29</v>
      </c>
      <c r="D8366" t="s">
        <v>39</v>
      </c>
      <c r="E8366" s="3">
        <v>48328</v>
      </c>
      <c r="F8366" s="3">
        <v>79309</v>
      </c>
      <c r="G8366" t="s">
        <v>35</v>
      </c>
      <c r="H8366" s="3" t="s">
        <v>8396</v>
      </c>
      <c r="I8366" s="3">
        <f t="shared" si="1170"/>
        <v>30981</v>
      </c>
      <c r="J8366" s="4">
        <f t="shared" si="1171"/>
        <v>0.64105694421453396</v>
      </c>
      <c r="K8366" s="5">
        <f t="shared" si="1172"/>
        <v>1.641056944214534</v>
      </c>
      <c r="L8366" s="4" t="str">
        <f t="shared" si="1173"/>
        <v>Over Budget</v>
      </c>
      <c r="M8366">
        <f t="shared" si="1174"/>
        <v>2023</v>
      </c>
      <c r="N8366">
        <f t="shared" si="1175"/>
        <v>6</v>
      </c>
      <c r="O8366" t="str">
        <f t="shared" si="1176"/>
        <v>Jun</v>
      </c>
      <c r="P8366" t="str">
        <f t="shared" si="1177"/>
        <v>Q2</v>
      </c>
      <c r="Q8366" t="str">
        <f t="shared" si="1178"/>
        <v>2023-06</v>
      </c>
    </row>
    <row r="8367" spans="1:17" x14ac:dyDescent="0.35">
      <c r="A8367" s="2">
        <v>45198</v>
      </c>
      <c r="B8367" t="s">
        <v>18</v>
      </c>
      <c r="C8367" t="s">
        <v>24</v>
      </c>
      <c r="D8367" t="s">
        <v>39</v>
      </c>
      <c r="E8367" s="3">
        <v>27358</v>
      </c>
      <c r="F8367" s="3">
        <v>125389</v>
      </c>
      <c r="G8367" t="s">
        <v>35</v>
      </c>
      <c r="H8367" s="3" t="s">
        <v>8397</v>
      </c>
      <c r="I8367" s="3">
        <f t="shared" si="1170"/>
        <v>98031</v>
      </c>
      <c r="J8367" s="4">
        <f t="shared" si="1171"/>
        <v>3.5832663206374735</v>
      </c>
      <c r="K8367" s="5">
        <f t="shared" si="1172"/>
        <v>4.5832663206374731</v>
      </c>
      <c r="L8367" s="4" t="str">
        <f t="shared" si="1173"/>
        <v>Over Budget</v>
      </c>
      <c r="M8367">
        <f t="shared" si="1174"/>
        <v>2023</v>
      </c>
      <c r="N8367">
        <f t="shared" si="1175"/>
        <v>9</v>
      </c>
      <c r="O8367" t="str">
        <f t="shared" si="1176"/>
        <v>Sep</v>
      </c>
      <c r="P8367" t="str">
        <f t="shared" si="1177"/>
        <v>Q3</v>
      </c>
      <c r="Q8367" t="str">
        <f t="shared" si="1178"/>
        <v>2023-09</v>
      </c>
    </row>
    <row r="8368" spans="1:17" x14ac:dyDescent="0.35">
      <c r="A8368" s="2">
        <v>44805</v>
      </c>
      <c r="B8368" t="s">
        <v>55</v>
      </c>
      <c r="C8368" t="s">
        <v>34</v>
      </c>
      <c r="D8368" t="s">
        <v>25</v>
      </c>
      <c r="E8368" s="3">
        <v>16276</v>
      </c>
      <c r="F8368" s="3">
        <v>72336</v>
      </c>
      <c r="G8368" t="s">
        <v>35</v>
      </c>
      <c r="H8368" s="3" t="s">
        <v>8398</v>
      </c>
      <c r="I8368" s="3">
        <f t="shared" si="1170"/>
        <v>56060</v>
      </c>
      <c r="J8368" s="4">
        <f t="shared" si="1171"/>
        <v>3.444335217498157</v>
      </c>
      <c r="K8368" s="5">
        <f t="shared" si="1172"/>
        <v>4.444335217498157</v>
      </c>
      <c r="L8368" s="4" t="str">
        <f t="shared" si="1173"/>
        <v>Over Budget</v>
      </c>
      <c r="M8368">
        <f t="shared" si="1174"/>
        <v>2022</v>
      </c>
      <c r="N8368">
        <f t="shared" si="1175"/>
        <v>9</v>
      </c>
      <c r="O8368" t="str">
        <f t="shared" si="1176"/>
        <v>Sep</v>
      </c>
      <c r="P8368" t="str">
        <f t="shared" si="1177"/>
        <v>Q3</v>
      </c>
      <c r="Q8368" t="str">
        <f t="shared" si="1178"/>
        <v>2022-09</v>
      </c>
    </row>
    <row r="8369" spans="1:17" x14ac:dyDescent="0.35">
      <c r="A8369" s="2">
        <v>44503</v>
      </c>
      <c r="B8369" t="s">
        <v>55</v>
      </c>
      <c r="C8369" t="s">
        <v>29</v>
      </c>
      <c r="D8369" t="s">
        <v>25</v>
      </c>
      <c r="E8369" s="3">
        <v>16224</v>
      </c>
      <c r="F8369" s="3">
        <v>14310</v>
      </c>
      <c r="G8369" t="s">
        <v>32</v>
      </c>
      <c r="H8369" s="3" t="s">
        <v>8399</v>
      </c>
      <c r="I8369" s="3">
        <f t="shared" si="1170"/>
        <v>-1914</v>
      </c>
      <c r="J8369" s="4">
        <f t="shared" si="1171"/>
        <v>-0.11797337278106509</v>
      </c>
      <c r="K8369" s="5">
        <f t="shared" si="1172"/>
        <v>0.88202662721893488</v>
      </c>
      <c r="L8369" s="4" t="str">
        <f t="shared" si="1173"/>
        <v>Under Budget</v>
      </c>
      <c r="M8369">
        <f t="shared" si="1174"/>
        <v>2021</v>
      </c>
      <c r="N8369">
        <f t="shared" si="1175"/>
        <v>11</v>
      </c>
      <c r="O8369" t="str">
        <f t="shared" si="1176"/>
        <v>Nov</v>
      </c>
      <c r="P8369" t="str">
        <f t="shared" si="1177"/>
        <v>Q4</v>
      </c>
      <c r="Q8369" t="str">
        <f t="shared" si="1178"/>
        <v>2021-11</v>
      </c>
    </row>
    <row r="8370" spans="1:17" x14ac:dyDescent="0.35">
      <c r="A8370" s="2">
        <v>44251</v>
      </c>
      <c r="B8370" t="s">
        <v>28</v>
      </c>
      <c r="C8370" t="s">
        <v>34</v>
      </c>
      <c r="D8370" t="s">
        <v>58</v>
      </c>
      <c r="E8370" s="3">
        <v>60822</v>
      </c>
      <c r="F8370" s="3">
        <v>152938</v>
      </c>
      <c r="G8370" t="s">
        <v>32</v>
      </c>
      <c r="H8370" s="3" t="s">
        <v>8400</v>
      </c>
      <c r="I8370" s="3">
        <f t="shared" si="1170"/>
        <v>92116</v>
      </c>
      <c r="J8370" s="4">
        <f t="shared" si="1171"/>
        <v>1.5145177731741803</v>
      </c>
      <c r="K8370" s="5">
        <f t="shared" si="1172"/>
        <v>2.5145177731741803</v>
      </c>
      <c r="L8370" s="4" t="str">
        <f t="shared" si="1173"/>
        <v>Over Budget</v>
      </c>
      <c r="M8370">
        <f t="shared" si="1174"/>
        <v>2021</v>
      </c>
      <c r="N8370">
        <f t="shared" si="1175"/>
        <v>2</v>
      </c>
      <c r="O8370" t="str">
        <f t="shared" si="1176"/>
        <v>Feb</v>
      </c>
      <c r="P8370" t="str">
        <f t="shared" si="1177"/>
        <v>Q1</v>
      </c>
      <c r="Q8370" t="str">
        <f t="shared" si="1178"/>
        <v>2021-02</v>
      </c>
    </row>
    <row r="8371" spans="1:17" x14ac:dyDescent="0.35">
      <c r="A8371" s="2">
        <v>45179</v>
      </c>
      <c r="B8371" t="s">
        <v>28</v>
      </c>
      <c r="C8371" t="s">
        <v>43</v>
      </c>
      <c r="D8371" t="s">
        <v>58</v>
      </c>
      <c r="E8371" s="3">
        <v>115422</v>
      </c>
      <c r="F8371" s="3">
        <v>123429</v>
      </c>
      <c r="G8371" t="s">
        <v>26</v>
      </c>
      <c r="H8371" s="3" t="s">
        <v>8401</v>
      </c>
      <c r="I8371" s="3">
        <f t="shared" si="1170"/>
        <v>8007</v>
      </c>
      <c r="J8371" s="4">
        <f t="shared" si="1171"/>
        <v>6.9371523626345064E-2</v>
      </c>
      <c r="K8371" s="5">
        <f t="shared" si="1172"/>
        <v>1.069371523626345</v>
      </c>
      <c r="L8371" s="4" t="str">
        <f t="shared" si="1173"/>
        <v>Over Budget</v>
      </c>
      <c r="M8371">
        <f t="shared" si="1174"/>
        <v>2023</v>
      </c>
      <c r="N8371">
        <f t="shared" si="1175"/>
        <v>9</v>
      </c>
      <c r="O8371" t="str">
        <f t="shared" si="1176"/>
        <v>Sep</v>
      </c>
      <c r="P8371" t="str">
        <f t="shared" si="1177"/>
        <v>Q3</v>
      </c>
      <c r="Q8371" t="str">
        <f t="shared" si="1178"/>
        <v>2023-09</v>
      </c>
    </row>
    <row r="8372" spans="1:17" x14ac:dyDescent="0.35">
      <c r="A8372" s="2">
        <v>44529</v>
      </c>
      <c r="B8372" t="s">
        <v>28</v>
      </c>
      <c r="C8372" t="s">
        <v>19</v>
      </c>
      <c r="D8372" t="s">
        <v>58</v>
      </c>
      <c r="E8372" s="3">
        <v>31555</v>
      </c>
      <c r="F8372" s="3">
        <v>26618</v>
      </c>
      <c r="G8372" t="s">
        <v>32</v>
      </c>
      <c r="H8372" s="3" t="s">
        <v>8402</v>
      </c>
      <c r="I8372" s="3">
        <f t="shared" si="1170"/>
        <v>-4937</v>
      </c>
      <c r="J8372" s="4">
        <f t="shared" si="1171"/>
        <v>-0.15645697987640628</v>
      </c>
      <c r="K8372" s="5">
        <f t="shared" si="1172"/>
        <v>0.84354302012359372</v>
      </c>
      <c r="L8372" s="4" t="str">
        <f t="shared" si="1173"/>
        <v>Under Budget</v>
      </c>
      <c r="M8372">
        <f t="shared" si="1174"/>
        <v>2021</v>
      </c>
      <c r="N8372">
        <f t="shared" si="1175"/>
        <v>11</v>
      </c>
      <c r="O8372" t="str">
        <f t="shared" si="1176"/>
        <v>Nov</v>
      </c>
      <c r="P8372" t="str">
        <f t="shared" si="1177"/>
        <v>Q4</v>
      </c>
      <c r="Q8372" t="str">
        <f t="shared" si="1178"/>
        <v>2021-11</v>
      </c>
    </row>
    <row r="8373" spans="1:17" x14ac:dyDescent="0.35">
      <c r="A8373" s="2">
        <v>44323</v>
      </c>
      <c r="B8373" t="s">
        <v>37</v>
      </c>
      <c r="C8373" t="s">
        <v>34</v>
      </c>
      <c r="D8373" t="s">
        <v>30</v>
      </c>
      <c r="E8373" s="3">
        <v>73689</v>
      </c>
      <c r="F8373" s="3">
        <v>77072</v>
      </c>
      <c r="G8373" t="s">
        <v>21</v>
      </c>
      <c r="H8373" s="3" t="s">
        <v>8403</v>
      </c>
      <c r="I8373" s="3">
        <f t="shared" si="1170"/>
        <v>3383</v>
      </c>
      <c r="J8373" s="4">
        <f t="shared" si="1171"/>
        <v>4.5909158761823339E-2</v>
      </c>
      <c r="K8373" s="5">
        <f t="shared" si="1172"/>
        <v>1.0459091587618234</v>
      </c>
      <c r="L8373" s="4" t="str">
        <f t="shared" si="1173"/>
        <v>Over Budget</v>
      </c>
      <c r="M8373">
        <f t="shared" si="1174"/>
        <v>2021</v>
      </c>
      <c r="N8373">
        <f t="shared" si="1175"/>
        <v>5</v>
      </c>
      <c r="O8373" t="str">
        <f t="shared" si="1176"/>
        <v>May</v>
      </c>
      <c r="P8373" t="str">
        <f t="shared" si="1177"/>
        <v>Q2</v>
      </c>
      <c r="Q8373" t="str">
        <f t="shared" si="1178"/>
        <v>2021-05</v>
      </c>
    </row>
    <row r="8374" spans="1:17" x14ac:dyDescent="0.35">
      <c r="A8374" s="2">
        <v>44901</v>
      </c>
      <c r="B8374" t="s">
        <v>41</v>
      </c>
      <c r="C8374" t="s">
        <v>34</v>
      </c>
      <c r="D8374" t="s">
        <v>20</v>
      </c>
      <c r="E8374" s="3">
        <v>47573</v>
      </c>
      <c r="F8374" s="3">
        <v>24941</v>
      </c>
      <c r="G8374" t="s">
        <v>35</v>
      </c>
      <c r="H8374" s="3" t="s">
        <v>8404</v>
      </c>
      <c r="I8374" s="3">
        <f t="shared" si="1170"/>
        <v>-22632</v>
      </c>
      <c r="J8374" s="4">
        <f t="shared" si="1171"/>
        <v>-0.47573203287579091</v>
      </c>
      <c r="K8374" s="5">
        <f t="shared" si="1172"/>
        <v>0.52426796712420909</v>
      </c>
      <c r="L8374" s="4" t="str">
        <f t="shared" si="1173"/>
        <v>Under Budget</v>
      </c>
      <c r="M8374">
        <f t="shared" si="1174"/>
        <v>2022</v>
      </c>
      <c r="N8374">
        <f t="shared" si="1175"/>
        <v>12</v>
      </c>
      <c r="O8374" t="str">
        <f t="shared" si="1176"/>
        <v>Dec</v>
      </c>
      <c r="P8374" t="str">
        <f t="shared" si="1177"/>
        <v>Q4</v>
      </c>
      <c r="Q8374" t="str">
        <f t="shared" si="1178"/>
        <v>2022-12</v>
      </c>
    </row>
    <row r="8375" spans="1:17" x14ac:dyDescent="0.35">
      <c r="A8375" s="2">
        <v>44439</v>
      </c>
      <c r="B8375" t="s">
        <v>18</v>
      </c>
      <c r="C8375" t="s">
        <v>24</v>
      </c>
      <c r="D8375" t="s">
        <v>25</v>
      </c>
      <c r="E8375" s="3">
        <v>71238</v>
      </c>
      <c r="F8375" s="3">
        <v>153065</v>
      </c>
      <c r="G8375" t="s">
        <v>32</v>
      </c>
      <c r="H8375" s="3" t="s">
        <v>8405</v>
      </c>
      <c r="I8375" s="3">
        <f t="shared" si="1170"/>
        <v>81827</v>
      </c>
      <c r="J8375" s="4">
        <f t="shared" si="1171"/>
        <v>1.1486425783991689</v>
      </c>
      <c r="K8375" s="5">
        <f t="shared" si="1172"/>
        <v>2.1486425783991692</v>
      </c>
      <c r="L8375" s="4" t="str">
        <f t="shared" si="1173"/>
        <v>Over Budget</v>
      </c>
      <c r="M8375">
        <f t="shared" si="1174"/>
        <v>2021</v>
      </c>
      <c r="N8375">
        <f t="shared" si="1175"/>
        <v>8</v>
      </c>
      <c r="O8375" t="str">
        <f t="shared" si="1176"/>
        <v>Aug</v>
      </c>
      <c r="P8375" t="str">
        <f t="shared" si="1177"/>
        <v>Q3</v>
      </c>
      <c r="Q8375" t="str">
        <f t="shared" si="1178"/>
        <v>2021-08</v>
      </c>
    </row>
    <row r="8376" spans="1:17" x14ac:dyDescent="0.35">
      <c r="A8376" s="2">
        <v>44796</v>
      </c>
      <c r="B8376" t="s">
        <v>28</v>
      </c>
      <c r="C8376" t="s">
        <v>19</v>
      </c>
      <c r="D8376" t="s">
        <v>39</v>
      </c>
      <c r="E8376" s="3">
        <v>36107</v>
      </c>
      <c r="F8376" s="3">
        <v>36786</v>
      </c>
      <c r="G8376" t="s">
        <v>21</v>
      </c>
      <c r="H8376" s="3" t="s">
        <v>8406</v>
      </c>
      <c r="I8376" s="3">
        <f t="shared" si="1170"/>
        <v>679</v>
      </c>
      <c r="J8376" s="4">
        <f t="shared" si="1171"/>
        <v>1.8805217824798517E-2</v>
      </c>
      <c r="K8376" s="5">
        <f t="shared" si="1172"/>
        <v>1.0188052178247986</v>
      </c>
      <c r="L8376" s="4" t="str">
        <f t="shared" si="1173"/>
        <v>Over Budget</v>
      </c>
      <c r="M8376">
        <f t="shared" si="1174"/>
        <v>2022</v>
      </c>
      <c r="N8376">
        <f t="shared" si="1175"/>
        <v>8</v>
      </c>
      <c r="O8376" t="str">
        <f t="shared" si="1176"/>
        <v>Aug</v>
      </c>
      <c r="P8376" t="str">
        <f t="shared" si="1177"/>
        <v>Q3</v>
      </c>
      <c r="Q8376" t="str">
        <f t="shared" si="1178"/>
        <v>2022-08</v>
      </c>
    </row>
    <row r="8377" spans="1:17" x14ac:dyDescent="0.35">
      <c r="A8377" s="2">
        <v>44699</v>
      </c>
      <c r="B8377" t="s">
        <v>23</v>
      </c>
      <c r="C8377" t="s">
        <v>43</v>
      </c>
      <c r="D8377" t="s">
        <v>25</v>
      </c>
      <c r="E8377" s="3">
        <v>30200</v>
      </c>
      <c r="F8377" s="3">
        <v>48198</v>
      </c>
      <c r="G8377" t="s">
        <v>26</v>
      </c>
      <c r="H8377" s="3" t="s">
        <v>8407</v>
      </c>
      <c r="I8377" s="3">
        <f t="shared" si="1170"/>
        <v>17998</v>
      </c>
      <c r="J8377" s="4">
        <f t="shared" si="1171"/>
        <v>0.59596026490066223</v>
      </c>
      <c r="K8377" s="5">
        <f t="shared" si="1172"/>
        <v>1.5959602649006623</v>
      </c>
      <c r="L8377" s="4" t="str">
        <f t="shared" si="1173"/>
        <v>Over Budget</v>
      </c>
      <c r="M8377">
        <f t="shared" si="1174"/>
        <v>2022</v>
      </c>
      <c r="N8377">
        <f t="shared" si="1175"/>
        <v>5</v>
      </c>
      <c r="O8377" t="str">
        <f t="shared" si="1176"/>
        <v>May</v>
      </c>
      <c r="P8377" t="str">
        <f t="shared" si="1177"/>
        <v>Q2</v>
      </c>
      <c r="Q8377" t="str">
        <f t="shared" si="1178"/>
        <v>2022-05</v>
      </c>
    </row>
    <row r="8378" spans="1:17" x14ac:dyDescent="0.35">
      <c r="A8378" s="2">
        <v>44800</v>
      </c>
      <c r="B8378" t="s">
        <v>18</v>
      </c>
      <c r="C8378" t="s">
        <v>34</v>
      </c>
      <c r="D8378" t="s">
        <v>20</v>
      </c>
      <c r="E8378" s="3">
        <v>25308</v>
      </c>
      <c r="F8378" s="3">
        <v>105274</v>
      </c>
      <c r="G8378" t="s">
        <v>21</v>
      </c>
      <c r="H8378" s="3" t="s">
        <v>8408</v>
      </c>
      <c r="I8378" s="3">
        <f t="shared" si="1170"/>
        <v>79966</v>
      </c>
      <c r="J8378" s="4">
        <f t="shared" si="1171"/>
        <v>3.15971234392287</v>
      </c>
      <c r="K8378" s="5">
        <f t="shared" si="1172"/>
        <v>4.1597123439228705</v>
      </c>
      <c r="L8378" s="4" t="str">
        <f t="shared" si="1173"/>
        <v>Over Budget</v>
      </c>
      <c r="M8378">
        <f t="shared" si="1174"/>
        <v>2022</v>
      </c>
      <c r="N8378">
        <f t="shared" si="1175"/>
        <v>8</v>
      </c>
      <c r="O8378" t="str">
        <f t="shared" si="1176"/>
        <v>Aug</v>
      </c>
      <c r="P8378" t="str">
        <f t="shared" si="1177"/>
        <v>Q3</v>
      </c>
      <c r="Q8378" t="str">
        <f t="shared" si="1178"/>
        <v>2022-08</v>
      </c>
    </row>
    <row r="8379" spans="1:17" x14ac:dyDescent="0.35">
      <c r="A8379" s="2">
        <v>44499</v>
      </c>
      <c r="B8379" t="s">
        <v>18</v>
      </c>
      <c r="C8379" t="s">
        <v>34</v>
      </c>
      <c r="D8379" t="s">
        <v>25</v>
      </c>
      <c r="E8379" s="3">
        <v>80669</v>
      </c>
      <c r="F8379" s="3">
        <v>75346</v>
      </c>
      <c r="G8379" t="s">
        <v>26</v>
      </c>
      <c r="H8379" s="3" t="s">
        <v>8409</v>
      </c>
      <c r="I8379" s="3">
        <f t="shared" si="1170"/>
        <v>-5323</v>
      </c>
      <c r="J8379" s="4">
        <f t="shared" si="1171"/>
        <v>-6.5985694628667768E-2</v>
      </c>
      <c r="K8379" s="5">
        <f t="shared" si="1172"/>
        <v>0.93401430537133223</v>
      </c>
      <c r="L8379" s="4" t="str">
        <f t="shared" si="1173"/>
        <v>Under Budget</v>
      </c>
      <c r="M8379">
        <f t="shared" si="1174"/>
        <v>2021</v>
      </c>
      <c r="N8379">
        <f t="shared" si="1175"/>
        <v>10</v>
      </c>
      <c r="O8379" t="str">
        <f t="shared" si="1176"/>
        <v>Oct</v>
      </c>
      <c r="P8379" t="str">
        <f t="shared" si="1177"/>
        <v>Q4</v>
      </c>
      <c r="Q8379" t="str">
        <f t="shared" si="1178"/>
        <v>2021-10</v>
      </c>
    </row>
    <row r="8380" spans="1:17" x14ac:dyDescent="0.35">
      <c r="A8380" s="2">
        <v>44431</v>
      </c>
      <c r="B8380" t="s">
        <v>18</v>
      </c>
      <c r="C8380" t="s">
        <v>34</v>
      </c>
      <c r="D8380" t="s">
        <v>39</v>
      </c>
      <c r="E8380" s="3">
        <v>75234</v>
      </c>
      <c r="F8380" s="3">
        <v>26740</v>
      </c>
      <c r="G8380" t="s">
        <v>35</v>
      </c>
      <c r="H8380" s="3" t="s">
        <v>8410</v>
      </c>
      <c r="I8380" s="3">
        <f t="shared" si="1170"/>
        <v>-48494</v>
      </c>
      <c r="J8380" s="4">
        <f t="shared" si="1171"/>
        <v>-0.64457559082329796</v>
      </c>
      <c r="K8380" s="5">
        <f t="shared" si="1172"/>
        <v>0.35542440917670204</v>
      </c>
      <c r="L8380" s="4" t="str">
        <f t="shared" si="1173"/>
        <v>Under Budget</v>
      </c>
      <c r="M8380">
        <f t="shared" si="1174"/>
        <v>2021</v>
      </c>
      <c r="N8380">
        <f t="shared" si="1175"/>
        <v>8</v>
      </c>
      <c r="O8380" t="str">
        <f t="shared" si="1176"/>
        <v>Aug</v>
      </c>
      <c r="P8380" t="str">
        <f t="shared" si="1177"/>
        <v>Q3</v>
      </c>
      <c r="Q8380" t="str">
        <f t="shared" si="1178"/>
        <v>2021-08</v>
      </c>
    </row>
    <row r="8381" spans="1:17" x14ac:dyDescent="0.35">
      <c r="A8381" s="2">
        <v>45258</v>
      </c>
      <c r="B8381" t="s">
        <v>28</v>
      </c>
      <c r="C8381" t="s">
        <v>24</v>
      </c>
      <c r="D8381" t="s">
        <v>39</v>
      </c>
      <c r="E8381" s="3">
        <v>107412</v>
      </c>
      <c r="F8381" s="3">
        <v>85885</v>
      </c>
      <c r="G8381" t="s">
        <v>26</v>
      </c>
      <c r="H8381" s="3" t="s">
        <v>8411</v>
      </c>
      <c r="I8381" s="3">
        <f t="shared" si="1170"/>
        <v>-21527</v>
      </c>
      <c r="J8381" s="4">
        <f t="shared" si="1171"/>
        <v>-0.20041522362492087</v>
      </c>
      <c r="K8381" s="5">
        <f t="shared" si="1172"/>
        <v>0.79958477637507919</v>
      </c>
      <c r="L8381" s="4" t="str">
        <f t="shared" si="1173"/>
        <v>Under Budget</v>
      </c>
      <c r="M8381">
        <f t="shared" si="1174"/>
        <v>2023</v>
      </c>
      <c r="N8381">
        <f t="shared" si="1175"/>
        <v>11</v>
      </c>
      <c r="O8381" t="str">
        <f t="shared" si="1176"/>
        <v>Nov</v>
      </c>
      <c r="P8381" t="str">
        <f t="shared" si="1177"/>
        <v>Q4</v>
      </c>
      <c r="Q8381" t="str">
        <f t="shared" si="1178"/>
        <v>2023-11</v>
      </c>
    </row>
    <row r="8382" spans="1:17" x14ac:dyDescent="0.35">
      <c r="A8382" s="2">
        <v>44335</v>
      </c>
      <c r="B8382" t="s">
        <v>28</v>
      </c>
      <c r="C8382" t="s">
        <v>34</v>
      </c>
      <c r="D8382" t="s">
        <v>20</v>
      </c>
      <c r="E8382" s="3">
        <v>84309</v>
      </c>
      <c r="F8382" s="3">
        <v>37377</v>
      </c>
      <c r="G8382" t="s">
        <v>26</v>
      </c>
      <c r="H8382" s="3" t="s">
        <v>8412</v>
      </c>
      <c r="I8382" s="3">
        <f t="shared" si="1170"/>
        <v>-46932</v>
      </c>
      <c r="J8382" s="4">
        <f t="shared" si="1171"/>
        <v>-0.55666654805536775</v>
      </c>
      <c r="K8382" s="5">
        <f t="shared" si="1172"/>
        <v>0.44333345194463225</v>
      </c>
      <c r="L8382" s="4" t="str">
        <f t="shared" si="1173"/>
        <v>Under Budget</v>
      </c>
      <c r="M8382">
        <f t="shared" si="1174"/>
        <v>2021</v>
      </c>
      <c r="N8382">
        <f t="shared" si="1175"/>
        <v>5</v>
      </c>
      <c r="O8382" t="str">
        <f t="shared" si="1176"/>
        <v>May</v>
      </c>
      <c r="P8382" t="str">
        <f t="shared" si="1177"/>
        <v>Q2</v>
      </c>
      <c r="Q8382" t="str">
        <f t="shared" si="1178"/>
        <v>2021-05</v>
      </c>
    </row>
    <row r="8383" spans="1:17" x14ac:dyDescent="0.35">
      <c r="A8383" s="2">
        <v>44391</v>
      </c>
      <c r="B8383" t="s">
        <v>41</v>
      </c>
      <c r="C8383" t="s">
        <v>34</v>
      </c>
      <c r="D8383" t="s">
        <v>39</v>
      </c>
      <c r="E8383" s="3">
        <v>91779</v>
      </c>
      <c r="F8383" s="3">
        <v>36015</v>
      </c>
      <c r="G8383" t="s">
        <v>21</v>
      </c>
      <c r="H8383" s="3" t="s">
        <v>8413</v>
      </c>
      <c r="I8383" s="3">
        <f t="shared" si="1170"/>
        <v>-55764</v>
      </c>
      <c r="J8383" s="4">
        <f t="shared" si="1171"/>
        <v>-0.60758997156212202</v>
      </c>
      <c r="K8383" s="5">
        <f t="shared" si="1172"/>
        <v>0.39241002843787792</v>
      </c>
      <c r="L8383" s="4" t="str">
        <f t="shared" si="1173"/>
        <v>Under Budget</v>
      </c>
      <c r="M8383">
        <f t="shared" si="1174"/>
        <v>2021</v>
      </c>
      <c r="N8383">
        <f t="shared" si="1175"/>
        <v>7</v>
      </c>
      <c r="O8383" t="str">
        <f t="shared" si="1176"/>
        <v>Jul</v>
      </c>
      <c r="P8383" t="str">
        <f t="shared" si="1177"/>
        <v>Q3</v>
      </c>
      <c r="Q8383" t="str">
        <f t="shared" si="1178"/>
        <v>2021-07</v>
      </c>
    </row>
    <row r="8384" spans="1:17" x14ac:dyDescent="0.35">
      <c r="A8384" s="2">
        <v>44843</v>
      </c>
      <c r="B8384" t="s">
        <v>28</v>
      </c>
      <c r="C8384" t="s">
        <v>24</v>
      </c>
      <c r="D8384" t="s">
        <v>30</v>
      </c>
      <c r="E8384" s="3">
        <v>90564</v>
      </c>
      <c r="F8384" s="3">
        <v>60658</v>
      </c>
      <c r="G8384" t="s">
        <v>35</v>
      </c>
      <c r="H8384" s="3" t="s">
        <v>8414</v>
      </c>
      <c r="I8384" s="3">
        <f t="shared" si="1170"/>
        <v>-29906</v>
      </c>
      <c r="J8384" s="4">
        <f t="shared" si="1171"/>
        <v>-0.33021951327238197</v>
      </c>
      <c r="K8384" s="5">
        <f t="shared" si="1172"/>
        <v>0.66978048672761803</v>
      </c>
      <c r="L8384" s="4" t="str">
        <f t="shared" si="1173"/>
        <v>Under Budget</v>
      </c>
      <c r="M8384">
        <f t="shared" si="1174"/>
        <v>2022</v>
      </c>
      <c r="N8384">
        <f t="shared" si="1175"/>
        <v>10</v>
      </c>
      <c r="O8384" t="str">
        <f t="shared" si="1176"/>
        <v>Oct</v>
      </c>
      <c r="P8384" t="str">
        <f t="shared" si="1177"/>
        <v>Q4</v>
      </c>
      <c r="Q8384" t="str">
        <f t="shared" si="1178"/>
        <v>2022-10</v>
      </c>
    </row>
    <row r="8385" spans="1:17" x14ac:dyDescent="0.35">
      <c r="A8385" s="2">
        <v>44197</v>
      </c>
      <c r="B8385" t="s">
        <v>28</v>
      </c>
      <c r="C8385" t="s">
        <v>34</v>
      </c>
      <c r="D8385" t="s">
        <v>39</v>
      </c>
      <c r="E8385" s="3">
        <v>95477</v>
      </c>
      <c r="F8385" s="3">
        <v>61539</v>
      </c>
      <c r="G8385" t="s">
        <v>21</v>
      </c>
      <c r="H8385" s="3" t="s">
        <v>8415</v>
      </c>
      <c r="I8385" s="3">
        <f t="shared" si="1170"/>
        <v>-33938</v>
      </c>
      <c r="J8385" s="4">
        <f t="shared" si="1171"/>
        <v>-0.35545733527446399</v>
      </c>
      <c r="K8385" s="5">
        <f t="shared" si="1172"/>
        <v>0.64454266472553601</v>
      </c>
      <c r="L8385" s="4" t="str">
        <f t="shared" si="1173"/>
        <v>Under Budget</v>
      </c>
      <c r="M8385">
        <f t="shared" si="1174"/>
        <v>2021</v>
      </c>
      <c r="N8385">
        <f t="shared" si="1175"/>
        <v>1</v>
      </c>
      <c r="O8385" t="str">
        <f t="shared" si="1176"/>
        <v>Jan</v>
      </c>
      <c r="P8385" t="str">
        <f t="shared" si="1177"/>
        <v>Q1</v>
      </c>
      <c r="Q8385" t="str">
        <f t="shared" si="1178"/>
        <v>2021-01</v>
      </c>
    </row>
    <row r="8386" spans="1:17" x14ac:dyDescent="0.35">
      <c r="A8386" s="2">
        <v>44757</v>
      </c>
      <c r="B8386" t="s">
        <v>18</v>
      </c>
      <c r="C8386" t="s">
        <v>19</v>
      </c>
      <c r="D8386" t="s">
        <v>20</v>
      </c>
      <c r="E8386" s="3">
        <v>97601</v>
      </c>
      <c r="F8386" s="3">
        <v>97250</v>
      </c>
      <c r="G8386" t="s">
        <v>35</v>
      </c>
      <c r="H8386" s="3" t="s">
        <v>8416</v>
      </c>
      <c r="I8386" s="3">
        <f t="shared" si="1170"/>
        <v>-351</v>
      </c>
      <c r="J8386" s="4">
        <f t="shared" si="1171"/>
        <v>-3.5962746283337262E-3</v>
      </c>
      <c r="K8386" s="5">
        <f t="shared" si="1172"/>
        <v>0.99640372537166633</v>
      </c>
      <c r="L8386" s="4" t="str">
        <f t="shared" si="1173"/>
        <v>Under Budget</v>
      </c>
      <c r="M8386">
        <f t="shared" si="1174"/>
        <v>2022</v>
      </c>
      <c r="N8386">
        <f t="shared" si="1175"/>
        <v>7</v>
      </c>
      <c r="O8386" t="str">
        <f t="shared" si="1176"/>
        <v>Jul</v>
      </c>
      <c r="P8386" t="str">
        <f t="shared" si="1177"/>
        <v>Q3</v>
      </c>
      <c r="Q8386" t="str">
        <f t="shared" si="1178"/>
        <v>2022-07</v>
      </c>
    </row>
    <row r="8387" spans="1:17" x14ac:dyDescent="0.35">
      <c r="A8387" s="2">
        <v>44909</v>
      </c>
      <c r="B8387" t="s">
        <v>41</v>
      </c>
      <c r="C8387" t="s">
        <v>19</v>
      </c>
      <c r="D8387" t="s">
        <v>20</v>
      </c>
      <c r="E8387" s="3">
        <v>138692</v>
      </c>
      <c r="F8387" s="3">
        <v>131626</v>
      </c>
      <c r="G8387" t="s">
        <v>21</v>
      </c>
      <c r="H8387" s="3" t="s">
        <v>8417</v>
      </c>
      <c r="I8387" s="3">
        <f t="shared" si="1170"/>
        <v>-7066</v>
      </c>
      <c r="J8387" s="4">
        <f t="shared" si="1171"/>
        <v>-5.0947423066939695E-2</v>
      </c>
      <c r="K8387" s="5">
        <f t="shared" si="1172"/>
        <v>0.94905257693306033</v>
      </c>
      <c r="L8387" s="4" t="str">
        <f t="shared" si="1173"/>
        <v>Under Budget</v>
      </c>
      <c r="M8387">
        <f t="shared" si="1174"/>
        <v>2022</v>
      </c>
      <c r="N8387">
        <f t="shared" si="1175"/>
        <v>12</v>
      </c>
      <c r="O8387" t="str">
        <f t="shared" si="1176"/>
        <v>Dec</v>
      </c>
      <c r="P8387" t="str">
        <f t="shared" si="1177"/>
        <v>Q4</v>
      </c>
      <c r="Q8387" t="str">
        <f t="shared" si="1178"/>
        <v>2022-12</v>
      </c>
    </row>
    <row r="8388" spans="1:17" x14ac:dyDescent="0.35">
      <c r="A8388" s="2">
        <v>44609</v>
      </c>
      <c r="B8388" t="s">
        <v>55</v>
      </c>
      <c r="C8388" t="s">
        <v>24</v>
      </c>
      <c r="D8388" t="s">
        <v>25</v>
      </c>
      <c r="E8388" s="3">
        <v>92150</v>
      </c>
      <c r="F8388" s="3">
        <v>96855</v>
      </c>
      <c r="G8388" t="s">
        <v>32</v>
      </c>
      <c r="H8388" s="3" t="s">
        <v>8418</v>
      </c>
      <c r="I8388" s="3">
        <f t="shared" si="1170"/>
        <v>4705</v>
      </c>
      <c r="J8388" s="4">
        <f t="shared" si="1171"/>
        <v>5.1058057514921325E-2</v>
      </c>
      <c r="K8388" s="5">
        <f t="shared" si="1172"/>
        <v>1.0510580575149213</v>
      </c>
      <c r="L8388" s="4" t="str">
        <f t="shared" si="1173"/>
        <v>Over Budget</v>
      </c>
      <c r="M8388">
        <f t="shared" si="1174"/>
        <v>2022</v>
      </c>
      <c r="N8388">
        <f t="shared" si="1175"/>
        <v>2</v>
      </c>
      <c r="O8388" t="str">
        <f t="shared" si="1176"/>
        <v>Feb</v>
      </c>
      <c r="P8388" t="str">
        <f t="shared" si="1177"/>
        <v>Q1</v>
      </c>
      <c r="Q8388" t="str">
        <f t="shared" si="1178"/>
        <v>2022-02</v>
      </c>
    </row>
    <row r="8389" spans="1:17" x14ac:dyDescent="0.35">
      <c r="A8389" s="2">
        <v>44734</v>
      </c>
      <c r="B8389" t="s">
        <v>28</v>
      </c>
      <c r="C8389" t="s">
        <v>19</v>
      </c>
      <c r="D8389" t="s">
        <v>39</v>
      </c>
      <c r="E8389" s="3">
        <v>114758</v>
      </c>
      <c r="F8389" s="3">
        <v>122928</v>
      </c>
      <c r="G8389" t="s">
        <v>21</v>
      </c>
      <c r="H8389" s="3" t="s">
        <v>8419</v>
      </c>
      <c r="I8389" s="3">
        <f t="shared" ref="I8389:I8452" si="1179">F8389-E8389</f>
        <v>8170</v>
      </c>
      <c r="J8389" s="4">
        <f t="shared" ref="J8389:J8452" si="1180">IFERROR(I8389/E8389,0)</f>
        <v>7.1193293713728026E-2</v>
      </c>
      <c r="K8389" s="5">
        <f t="shared" ref="K8389:K8452" si="1181">IFERROR(F8389/E8389,0)</f>
        <v>1.0711932937137281</v>
      </c>
      <c r="L8389" s="4" t="str">
        <f t="shared" ref="L8389:L8452" si="1182">IF(I8389&gt;0,"Over Budget",IF(I8389&lt;0,"Under Budget","On Budget"))</f>
        <v>Over Budget</v>
      </c>
      <c r="M8389">
        <f t="shared" ref="M8389:M8452" si="1183">YEAR(A8389)</f>
        <v>2022</v>
      </c>
      <c r="N8389">
        <f t="shared" ref="N8389:N8452" si="1184">MONTH(A8389)</f>
        <v>6</v>
      </c>
      <c r="O8389" t="str">
        <f t="shared" ref="O8389:O8452" si="1185">TEXT(A8389,"mmm")</f>
        <v>Jun</v>
      </c>
      <c r="P8389" t="str">
        <f t="shared" ref="P8389:P8452" si="1186">"Q"&amp;ROUNDUP(MONTH(A8389)/3,0)</f>
        <v>Q2</v>
      </c>
      <c r="Q8389" t="str">
        <f t="shared" ref="Q8389:Q8452" si="1187">TEXT(A8389,"yyyy-mm")</f>
        <v>2022-06</v>
      </c>
    </row>
    <row r="8390" spans="1:17" x14ac:dyDescent="0.35">
      <c r="A8390" s="2">
        <v>44625</v>
      </c>
      <c r="B8390" t="s">
        <v>23</v>
      </c>
      <c r="C8390" t="s">
        <v>29</v>
      </c>
      <c r="D8390" t="s">
        <v>39</v>
      </c>
      <c r="E8390" s="3">
        <v>28267</v>
      </c>
      <c r="F8390" s="3">
        <v>21636</v>
      </c>
      <c r="G8390" t="s">
        <v>26</v>
      </c>
      <c r="H8390" s="3" t="s">
        <v>8420</v>
      </c>
      <c r="I8390" s="3">
        <f t="shared" si="1179"/>
        <v>-6631</v>
      </c>
      <c r="J8390" s="4">
        <f t="shared" si="1180"/>
        <v>-0.23458449782431812</v>
      </c>
      <c r="K8390" s="5">
        <f t="shared" si="1181"/>
        <v>0.76541550217568188</v>
      </c>
      <c r="L8390" s="4" t="str">
        <f t="shared" si="1182"/>
        <v>Under Budget</v>
      </c>
      <c r="M8390">
        <f t="shared" si="1183"/>
        <v>2022</v>
      </c>
      <c r="N8390">
        <f t="shared" si="1184"/>
        <v>3</v>
      </c>
      <c r="O8390" t="str">
        <f t="shared" si="1185"/>
        <v>Mar</v>
      </c>
      <c r="P8390" t="str">
        <f t="shared" si="1186"/>
        <v>Q1</v>
      </c>
      <c r="Q8390" t="str">
        <f t="shared" si="1187"/>
        <v>2022-03</v>
      </c>
    </row>
    <row r="8391" spans="1:17" x14ac:dyDescent="0.35">
      <c r="A8391" s="2">
        <v>44431</v>
      </c>
      <c r="B8391" t="s">
        <v>28</v>
      </c>
      <c r="C8391" t="s">
        <v>29</v>
      </c>
      <c r="D8391" t="s">
        <v>20</v>
      </c>
      <c r="E8391" s="3">
        <v>81567</v>
      </c>
      <c r="F8391" s="3">
        <v>89270</v>
      </c>
      <c r="G8391" t="s">
        <v>21</v>
      </c>
      <c r="H8391" s="3" t="s">
        <v>8421</v>
      </c>
      <c r="I8391" s="3">
        <f t="shared" si="1179"/>
        <v>7703</v>
      </c>
      <c r="J8391" s="4">
        <f t="shared" si="1180"/>
        <v>9.4437701521448619E-2</v>
      </c>
      <c r="K8391" s="5">
        <f t="shared" si="1181"/>
        <v>1.0944377015214486</v>
      </c>
      <c r="L8391" s="4" t="str">
        <f t="shared" si="1182"/>
        <v>Over Budget</v>
      </c>
      <c r="M8391">
        <f t="shared" si="1183"/>
        <v>2021</v>
      </c>
      <c r="N8391">
        <f t="shared" si="1184"/>
        <v>8</v>
      </c>
      <c r="O8391" t="str">
        <f t="shared" si="1185"/>
        <v>Aug</v>
      </c>
      <c r="P8391" t="str">
        <f t="shared" si="1186"/>
        <v>Q3</v>
      </c>
      <c r="Q8391" t="str">
        <f t="shared" si="1187"/>
        <v>2021-08</v>
      </c>
    </row>
    <row r="8392" spans="1:17" x14ac:dyDescent="0.35">
      <c r="A8392" s="2">
        <v>44545</v>
      </c>
      <c r="B8392" t="s">
        <v>55</v>
      </c>
      <c r="C8392" t="s">
        <v>29</v>
      </c>
      <c r="D8392" t="s">
        <v>25</v>
      </c>
      <c r="E8392" s="3">
        <v>112787</v>
      </c>
      <c r="F8392" s="3">
        <v>94940</v>
      </c>
      <c r="G8392" t="s">
        <v>26</v>
      </c>
      <c r="H8392" s="3" t="s">
        <v>8422</v>
      </c>
      <c r="I8392" s="3">
        <f t="shared" si="1179"/>
        <v>-17847</v>
      </c>
      <c r="J8392" s="4">
        <f t="shared" si="1180"/>
        <v>-0.15823632156188214</v>
      </c>
      <c r="K8392" s="5">
        <f t="shared" si="1181"/>
        <v>0.84176367843811783</v>
      </c>
      <c r="L8392" s="4" t="str">
        <f t="shared" si="1182"/>
        <v>Under Budget</v>
      </c>
      <c r="M8392">
        <f t="shared" si="1183"/>
        <v>2021</v>
      </c>
      <c r="N8392">
        <f t="shared" si="1184"/>
        <v>12</v>
      </c>
      <c r="O8392" t="str">
        <f t="shared" si="1185"/>
        <v>Dec</v>
      </c>
      <c r="P8392" t="str">
        <f t="shared" si="1186"/>
        <v>Q4</v>
      </c>
      <c r="Q8392" t="str">
        <f t="shared" si="1187"/>
        <v>2021-12</v>
      </c>
    </row>
    <row r="8393" spans="1:17" x14ac:dyDescent="0.35">
      <c r="A8393" s="2">
        <v>44592</v>
      </c>
      <c r="B8393" t="s">
        <v>18</v>
      </c>
      <c r="C8393" t="s">
        <v>43</v>
      </c>
      <c r="D8393" t="s">
        <v>25</v>
      </c>
      <c r="E8393" s="3">
        <v>44136</v>
      </c>
      <c r="F8393" s="3">
        <v>99064</v>
      </c>
      <c r="G8393" t="s">
        <v>21</v>
      </c>
      <c r="H8393" s="3" t="s">
        <v>8423</v>
      </c>
      <c r="I8393" s="3">
        <f t="shared" si="1179"/>
        <v>54928</v>
      </c>
      <c r="J8393" s="4">
        <f t="shared" si="1180"/>
        <v>1.2445169476164581</v>
      </c>
      <c r="K8393" s="5">
        <f t="shared" si="1181"/>
        <v>2.2445169476164581</v>
      </c>
      <c r="L8393" s="4" t="str">
        <f t="shared" si="1182"/>
        <v>Over Budget</v>
      </c>
      <c r="M8393">
        <f t="shared" si="1183"/>
        <v>2022</v>
      </c>
      <c r="N8393">
        <f t="shared" si="1184"/>
        <v>1</v>
      </c>
      <c r="O8393" t="str">
        <f t="shared" si="1185"/>
        <v>Jan</v>
      </c>
      <c r="P8393" t="str">
        <f t="shared" si="1186"/>
        <v>Q1</v>
      </c>
      <c r="Q8393" t="str">
        <f t="shared" si="1187"/>
        <v>2022-01</v>
      </c>
    </row>
    <row r="8394" spans="1:17" x14ac:dyDescent="0.35">
      <c r="A8394" s="2">
        <v>44612</v>
      </c>
      <c r="B8394" t="s">
        <v>41</v>
      </c>
      <c r="C8394" t="s">
        <v>34</v>
      </c>
      <c r="D8394" t="s">
        <v>30</v>
      </c>
      <c r="E8394" s="3">
        <v>27035</v>
      </c>
      <c r="F8394" s="3">
        <v>138170</v>
      </c>
      <c r="G8394" t="s">
        <v>21</v>
      </c>
      <c r="H8394" s="3" t="s">
        <v>8424</v>
      </c>
      <c r="I8394" s="3">
        <f t="shared" si="1179"/>
        <v>111135</v>
      </c>
      <c r="J8394" s="4">
        <f t="shared" si="1180"/>
        <v>4.110782319215831</v>
      </c>
      <c r="K8394" s="5">
        <f t="shared" si="1181"/>
        <v>5.110782319215831</v>
      </c>
      <c r="L8394" s="4" t="str">
        <f t="shared" si="1182"/>
        <v>Over Budget</v>
      </c>
      <c r="M8394">
        <f t="shared" si="1183"/>
        <v>2022</v>
      </c>
      <c r="N8394">
        <f t="shared" si="1184"/>
        <v>2</v>
      </c>
      <c r="O8394" t="str">
        <f t="shared" si="1185"/>
        <v>Feb</v>
      </c>
      <c r="P8394" t="str">
        <f t="shared" si="1186"/>
        <v>Q1</v>
      </c>
      <c r="Q8394" t="str">
        <f t="shared" si="1187"/>
        <v>2022-02</v>
      </c>
    </row>
    <row r="8395" spans="1:17" x14ac:dyDescent="0.35">
      <c r="A8395" s="2">
        <v>45112</v>
      </c>
      <c r="B8395" t="s">
        <v>18</v>
      </c>
      <c r="C8395" t="s">
        <v>43</v>
      </c>
      <c r="D8395" t="s">
        <v>30</v>
      </c>
      <c r="E8395" s="3">
        <v>110414</v>
      </c>
      <c r="F8395" s="3">
        <v>54728</v>
      </c>
      <c r="G8395" t="s">
        <v>26</v>
      </c>
      <c r="H8395" s="3" t="s">
        <v>8425</v>
      </c>
      <c r="I8395" s="3">
        <f t="shared" si="1179"/>
        <v>-55686</v>
      </c>
      <c r="J8395" s="4">
        <f t="shared" si="1180"/>
        <v>-0.50433821797960399</v>
      </c>
      <c r="K8395" s="5">
        <f t="shared" si="1181"/>
        <v>0.49566178202039596</v>
      </c>
      <c r="L8395" s="4" t="str">
        <f t="shared" si="1182"/>
        <v>Under Budget</v>
      </c>
      <c r="M8395">
        <f t="shared" si="1183"/>
        <v>2023</v>
      </c>
      <c r="N8395">
        <f t="shared" si="1184"/>
        <v>7</v>
      </c>
      <c r="O8395" t="str">
        <f t="shared" si="1185"/>
        <v>Jul</v>
      </c>
      <c r="P8395" t="str">
        <f t="shared" si="1186"/>
        <v>Q3</v>
      </c>
      <c r="Q8395" t="str">
        <f t="shared" si="1187"/>
        <v>2023-07</v>
      </c>
    </row>
    <row r="8396" spans="1:17" x14ac:dyDescent="0.35">
      <c r="A8396" s="2">
        <v>45271</v>
      </c>
      <c r="B8396" t="s">
        <v>37</v>
      </c>
      <c r="C8396" t="s">
        <v>19</v>
      </c>
      <c r="D8396" t="s">
        <v>20</v>
      </c>
      <c r="E8396" s="3">
        <v>24775</v>
      </c>
      <c r="F8396" s="3">
        <v>126627</v>
      </c>
      <c r="G8396" t="s">
        <v>35</v>
      </c>
      <c r="H8396" s="3" t="s">
        <v>8426</v>
      </c>
      <c r="I8396" s="3">
        <f t="shared" si="1179"/>
        <v>101852</v>
      </c>
      <c r="J8396" s="4">
        <f t="shared" si="1180"/>
        <v>4.1110797174571143</v>
      </c>
      <c r="K8396" s="5">
        <f t="shared" si="1181"/>
        <v>5.1110797174571143</v>
      </c>
      <c r="L8396" s="4" t="str">
        <f t="shared" si="1182"/>
        <v>Over Budget</v>
      </c>
      <c r="M8396">
        <f t="shared" si="1183"/>
        <v>2023</v>
      </c>
      <c r="N8396">
        <f t="shared" si="1184"/>
        <v>12</v>
      </c>
      <c r="O8396" t="str">
        <f t="shared" si="1185"/>
        <v>Dec</v>
      </c>
      <c r="P8396" t="str">
        <f t="shared" si="1186"/>
        <v>Q4</v>
      </c>
      <c r="Q8396" t="str">
        <f t="shared" si="1187"/>
        <v>2023-12</v>
      </c>
    </row>
    <row r="8397" spans="1:17" x14ac:dyDescent="0.35">
      <c r="A8397" s="2">
        <v>44277</v>
      </c>
      <c r="B8397" t="s">
        <v>28</v>
      </c>
      <c r="C8397" t="s">
        <v>24</v>
      </c>
      <c r="D8397" t="s">
        <v>25</v>
      </c>
      <c r="E8397" s="3">
        <v>143827</v>
      </c>
      <c r="F8397" s="3">
        <v>103695</v>
      </c>
      <c r="G8397" t="s">
        <v>21</v>
      </c>
      <c r="H8397" s="3" t="s">
        <v>8427</v>
      </c>
      <c r="I8397" s="3">
        <f t="shared" si="1179"/>
        <v>-40132</v>
      </c>
      <c r="J8397" s="4">
        <f t="shared" si="1180"/>
        <v>-0.27902966758675352</v>
      </c>
      <c r="K8397" s="5">
        <f t="shared" si="1181"/>
        <v>0.72097033241324648</v>
      </c>
      <c r="L8397" s="4" t="str">
        <f t="shared" si="1182"/>
        <v>Under Budget</v>
      </c>
      <c r="M8397">
        <f t="shared" si="1183"/>
        <v>2021</v>
      </c>
      <c r="N8397">
        <f t="shared" si="1184"/>
        <v>3</v>
      </c>
      <c r="O8397" t="str">
        <f t="shared" si="1185"/>
        <v>Mar</v>
      </c>
      <c r="P8397" t="str">
        <f t="shared" si="1186"/>
        <v>Q1</v>
      </c>
      <c r="Q8397" t="str">
        <f t="shared" si="1187"/>
        <v>2021-03</v>
      </c>
    </row>
    <row r="8398" spans="1:17" x14ac:dyDescent="0.35">
      <c r="A8398" s="2">
        <v>44232</v>
      </c>
      <c r="B8398" t="s">
        <v>23</v>
      </c>
      <c r="C8398" t="s">
        <v>29</v>
      </c>
      <c r="D8398" t="s">
        <v>25</v>
      </c>
      <c r="E8398" s="3">
        <v>71079</v>
      </c>
      <c r="F8398" s="3">
        <v>141646</v>
      </c>
      <c r="G8398" t="s">
        <v>32</v>
      </c>
      <c r="H8398" s="3" t="s">
        <v>8428</v>
      </c>
      <c r="I8398" s="3">
        <f t="shared" si="1179"/>
        <v>70567</v>
      </c>
      <c r="J8398" s="4">
        <f t="shared" si="1180"/>
        <v>0.99279674728119416</v>
      </c>
      <c r="K8398" s="5">
        <f t="shared" si="1181"/>
        <v>1.9927967472811943</v>
      </c>
      <c r="L8398" s="4" t="str">
        <f t="shared" si="1182"/>
        <v>Over Budget</v>
      </c>
      <c r="M8398">
        <f t="shared" si="1183"/>
        <v>2021</v>
      </c>
      <c r="N8398">
        <f t="shared" si="1184"/>
        <v>2</v>
      </c>
      <c r="O8398" t="str">
        <f t="shared" si="1185"/>
        <v>Feb</v>
      </c>
      <c r="P8398" t="str">
        <f t="shared" si="1186"/>
        <v>Q1</v>
      </c>
      <c r="Q8398" t="str">
        <f t="shared" si="1187"/>
        <v>2021-02</v>
      </c>
    </row>
    <row r="8399" spans="1:17" x14ac:dyDescent="0.35">
      <c r="A8399" s="2">
        <v>45287</v>
      </c>
      <c r="B8399" t="s">
        <v>37</v>
      </c>
      <c r="C8399" t="s">
        <v>24</v>
      </c>
      <c r="D8399" t="s">
        <v>30</v>
      </c>
      <c r="E8399" s="3">
        <v>105995</v>
      </c>
      <c r="F8399" s="3">
        <v>169609</v>
      </c>
      <c r="G8399" t="s">
        <v>32</v>
      </c>
      <c r="H8399" s="3" t="s">
        <v>8429</v>
      </c>
      <c r="I8399" s="3">
        <f t="shared" si="1179"/>
        <v>63614</v>
      </c>
      <c r="J8399" s="4">
        <f t="shared" si="1180"/>
        <v>0.60016038492381718</v>
      </c>
      <c r="K8399" s="5">
        <f t="shared" si="1181"/>
        <v>1.6001603849238171</v>
      </c>
      <c r="L8399" s="4" t="str">
        <f t="shared" si="1182"/>
        <v>Over Budget</v>
      </c>
      <c r="M8399">
        <f t="shared" si="1183"/>
        <v>2023</v>
      </c>
      <c r="N8399">
        <f t="shared" si="1184"/>
        <v>12</v>
      </c>
      <c r="O8399" t="str">
        <f t="shared" si="1185"/>
        <v>Dec</v>
      </c>
      <c r="P8399" t="str">
        <f t="shared" si="1186"/>
        <v>Q4</v>
      </c>
      <c r="Q8399" t="str">
        <f t="shared" si="1187"/>
        <v>2023-12</v>
      </c>
    </row>
    <row r="8400" spans="1:17" x14ac:dyDescent="0.35">
      <c r="A8400" s="2">
        <v>44837</v>
      </c>
      <c r="B8400" t="s">
        <v>28</v>
      </c>
      <c r="C8400" t="s">
        <v>43</v>
      </c>
      <c r="D8400" t="s">
        <v>30</v>
      </c>
      <c r="E8400" s="3">
        <v>27561</v>
      </c>
      <c r="F8400" s="3">
        <v>60452</v>
      </c>
      <c r="G8400" t="s">
        <v>26</v>
      </c>
      <c r="H8400" s="3" t="s">
        <v>8430</v>
      </c>
      <c r="I8400" s="3">
        <f t="shared" si="1179"/>
        <v>32891</v>
      </c>
      <c r="J8400" s="4">
        <f t="shared" si="1180"/>
        <v>1.1933892093900802</v>
      </c>
      <c r="K8400" s="5">
        <f t="shared" si="1181"/>
        <v>2.1933892093900802</v>
      </c>
      <c r="L8400" s="4" t="str">
        <f t="shared" si="1182"/>
        <v>Over Budget</v>
      </c>
      <c r="M8400">
        <f t="shared" si="1183"/>
        <v>2022</v>
      </c>
      <c r="N8400">
        <f t="shared" si="1184"/>
        <v>10</v>
      </c>
      <c r="O8400" t="str">
        <f t="shared" si="1185"/>
        <v>Oct</v>
      </c>
      <c r="P8400" t="str">
        <f t="shared" si="1186"/>
        <v>Q4</v>
      </c>
      <c r="Q8400" t="str">
        <f t="shared" si="1187"/>
        <v>2022-10</v>
      </c>
    </row>
    <row r="8401" spans="1:17" x14ac:dyDescent="0.35">
      <c r="A8401" s="2">
        <v>45078</v>
      </c>
      <c r="B8401" t="s">
        <v>37</v>
      </c>
      <c r="C8401" t="s">
        <v>19</v>
      </c>
      <c r="D8401" t="s">
        <v>20</v>
      </c>
      <c r="E8401" s="3">
        <v>90917</v>
      </c>
      <c r="F8401" s="3">
        <v>134095</v>
      </c>
      <c r="G8401" t="s">
        <v>26</v>
      </c>
      <c r="H8401" s="3" t="s">
        <v>8431</v>
      </c>
      <c r="I8401" s="3">
        <f t="shared" si="1179"/>
        <v>43178</v>
      </c>
      <c r="J8401" s="4">
        <f t="shared" si="1180"/>
        <v>0.47491668224864436</v>
      </c>
      <c r="K8401" s="5">
        <f t="shared" si="1181"/>
        <v>1.4749166822486444</v>
      </c>
      <c r="L8401" s="4" t="str">
        <f t="shared" si="1182"/>
        <v>Over Budget</v>
      </c>
      <c r="M8401">
        <f t="shared" si="1183"/>
        <v>2023</v>
      </c>
      <c r="N8401">
        <f t="shared" si="1184"/>
        <v>6</v>
      </c>
      <c r="O8401" t="str">
        <f t="shared" si="1185"/>
        <v>Jun</v>
      </c>
      <c r="P8401" t="str">
        <f t="shared" si="1186"/>
        <v>Q2</v>
      </c>
      <c r="Q8401" t="str">
        <f t="shared" si="1187"/>
        <v>2023-06</v>
      </c>
    </row>
    <row r="8402" spans="1:17" x14ac:dyDescent="0.35">
      <c r="A8402" s="2">
        <v>44953</v>
      </c>
      <c r="B8402" t="s">
        <v>55</v>
      </c>
      <c r="C8402" t="s">
        <v>34</v>
      </c>
      <c r="D8402" t="s">
        <v>25</v>
      </c>
      <c r="E8402" s="3">
        <v>35618</v>
      </c>
      <c r="F8402" s="3">
        <v>47715</v>
      </c>
      <c r="G8402" t="s">
        <v>26</v>
      </c>
      <c r="H8402" s="3" t="s">
        <v>8432</v>
      </c>
      <c r="I8402" s="3">
        <f t="shared" si="1179"/>
        <v>12097</v>
      </c>
      <c r="J8402" s="4">
        <f t="shared" si="1180"/>
        <v>0.33963164692009656</v>
      </c>
      <c r="K8402" s="5">
        <f t="shared" si="1181"/>
        <v>1.3396316469200966</v>
      </c>
      <c r="L8402" s="4" t="str">
        <f t="shared" si="1182"/>
        <v>Over Budget</v>
      </c>
      <c r="M8402">
        <f t="shared" si="1183"/>
        <v>2023</v>
      </c>
      <c r="N8402">
        <f t="shared" si="1184"/>
        <v>1</v>
      </c>
      <c r="O8402" t="str">
        <f t="shared" si="1185"/>
        <v>Jan</v>
      </c>
      <c r="P8402" t="str">
        <f t="shared" si="1186"/>
        <v>Q1</v>
      </c>
      <c r="Q8402" t="str">
        <f t="shared" si="1187"/>
        <v>2023-01</v>
      </c>
    </row>
    <row r="8403" spans="1:17" x14ac:dyDescent="0.35">
      <c r="A8403" s="2">
        <v>44819</v>
      </c>
      <c r="B8403" t="s">
        <v>28</v>
      </c>
      <c r="C8403" t="s">
        <v>19</v>
      </c>
      <c r="D8403" t="s">
        <v>20</v>
      </c>
      <c r="E8403" s="3">
        <v>28940</v>
      </c>
      <c r="F8403" s="3">
        <v>47669</v>
      </c>
      <c r="G8403" t="s">
        <v>32</v>
      </c>
      <c r="H8403" s="3" t="s">
        <v>8433</v>
      </c>
      <c r="I8403" s="3">
        <f t="shared" si="1179"/>
        <v>18729</v>
      </c>
      <c r="J8403" s="4">
        <f t="shared" si="1180"/>
        <v>0.6471665514858328</v>
      </c>
      <c r="K8403" s="5">
        <f t="shared" si="1181"/>
        <v>1.6471665514858327</v>
      </c>
      <c r="L8403" s="4" t="str">
        <f t="shared" si="1182"/>
        <v>Over Budget</v>
      </c>
      <c r="M8403">
        <f t="shared" si="1183"/>
        <v>2022</v>
      </c>
      <c r="N8403">
        <f t="shared" si="1184"/>
        <v>9</v>
      </c>
      <c r="O8403" t="str">
        <f t="shared" si="1185"/>
        <v>Sep</v>
      </c>
      <c r="P8403" t="str">
        <f t="shared" si="1186"/>
        <v>Q3</v>
      </c>
      <c r="Q8403" t="str">
        <f t="shared" si="1187"/>
        <v>2022-09</v>
      </c>
    </row>
    <row r="8404" spans="1:17" x14ac:dyDescent="0.35">
      <c r="A8404" s="2">
        <v>44664</v>
      </c>
      <c r="B8404" t="s">
        <v>23</v>
      </c>
      <c r="C8404" t="s">
        <v>29</v>
      </c>
      <c r="D8404" t="s">
        <v>30</v>
      </c>
      <c r="E8404" s="3">
        <v>21876</v>
      </c>
      <c r="F8404" s="3">
        <v>139406</v>
      </c>
      <c r="G8404" t="s">
        <v>26</v>
      </c>
      <c r="H8404" s="3" t="s">
        <v>8434</v>
      </c>
      <c r="I8404" s="3">
        <f t="shared" si="1179"/>
        <v>117530</v>
      </c>
      <c r="J8404" s="4">
        <f t="shared" si="1180"/>
        <v>5.3725543975132561</v>
      </c>
      <c r="K8404" s="5">
        <f t="shared" si="1181"/>
        <v>6.3725543975132561</v>
      </c>
      <c r="L8404" s="4" t="str">
        <f t="shared" si="1182"/>
        <v>Over Budget</v>
      </c>
      <c r="M8404">
        <f t="shared" si="1183"/>
        <v>2022</v>
      </c>
      <c r="N8404">
        <f t="shared" si="1184"/>
        <v>4</v>
      </c>
      <c r="O8404" t="str">
        <f t="shared" si="1185"/>
        <v>Apr</v>
      </c>
      <c r="P8404" t="str">
        <f t="shared" si="1186"/>
        <v>Q2</v>
      </c>
      <c r="Q8404" t="str">
        <f t="shared" si="1187"/>
        <v>2022-04</v>
      </c>
    </row>
    <row r="8405" spans="1:17" x14ac:dyDescent="0.35">
      <c r="A8405" s="2">
        <v>44552</v>
      </c>
      <c r="B8405" t="s">
        <v>28</v>
      </c>
      <c r="C8405" t="s">
        <v>19</v>
      </c>
      <c r="D8405" t="s">
        <v>39</v>
      </c>
      <c r="E8405" s="3">
        <v>57777</v>
      </c>
      <c r="F8405" s="3">
        <v>152258</v>
      </c>
      <c r="G8405" t="s">
        <v>26</v>
      </c>
      <c r="H8405" s="3" t="s">
        <v>8435</v>
      </c>
      <c r="I8405" s="3">
        <f t="shared" si="1179"/>
        <v>94481</v>
      </c>
      <c r="J8405" s="4">
        <f t="shared" si="1180"/>
        <v>1.6352700901742907</v>
      </c>
      <c r="K8405" s="5">
        <f t="shared" si="1181"/>
        <v>2.6352700901742909</v>
      </c>
      <c r="L8405" s="4" t="str">
        <f t="shared" si="1182"/>
        <v>Over Budget</v>
      </c>
      <c r="M8405">
        <f t="shared" si="1183"/>
        <v>2021</v>
      </c>
      <c r="N8405">
        <f t="shared" si="1184"/>
        <v>12</v>
      </c>
      <c r="O8405" t="str">
        <f t="shared" si="1185"/>
        <v>Dec</v>
      </c>
      <c r="P8405" t="str">
        <f t="shared" si="1186"/>
        <v>Q4</v>
      </c>
      <c r="Q8405" t="str">
        <f t="shared" si="1187"/>
        <v>2021-12</v>
      </c>
    </row>
    <row r="8406" spans="1:17" x14ac:dyDescent="0.35">
      <c r="A8406" s="2">
        <v>44905</v>
      </c>
      <c r="B8406" t="s">
        <v>37</v>
      </c>
      <c r="C8406" t="s">
        <v>24</v>
      </c>
      <c r="D8406" t="s">
        <v>30</v>
      </c>
      <c r="E8406" s="3">
        <v>65946</v>
      </c>
      <c r="F8406" s="3">
        <v>54632</v>
      </c>
      <c r="G8406" t="s">
        <v>35</v>
      </c>
      <c r="H8406" s="3" t="s">
        <v>8436</v>
      </c>
      <c r="I8406" s="3">
        <f t="shared" si="1179"/>
        <v>-11314</v>
      </c>
      <c r="J8406" s="4">
        <f t="shared" si="1180"/>
        <v>-0.1715646134716283</v>
      </c>
      <c r="K8406" s="5">
        <f t="shared" si="1181"/>
        <v>0.82843538652837168</v>
      </c>
      <c r="L8406" s="4" t="str">
        <f t="shared" si="1182"/>
        <v>Under Budget</v>
      </c>
      <c r="M8406">
        <f t="shared" si="1183"/>
        <v>2022</v>
      </c>
      <c r="N8406">
        <f t="shared" si="1184"/>
        <v>12</v>
      </c>
      <c r="O8406" t="str">
        <f t="shared" si="1185"/>
        <v>Dec</v>
      </c>
      <c r="P8406" t="str">
        <f t="shared" si="1186"/>
        <v>Q4</v>
      </c>
      <c r="Q8406" t="str">
        <f t="shared" si="1187"/>
        <v>2022-12</v>
      </c>
    </row>
    <row r="8407" spans="1:17" x14ac:dyDescent="0.35">
      <c r="A8407" s="2">
        <v>45216</v>
      </c>
      <c r="B8407" t="s">
        <v>41</v>
      </c>
      <c r="C8407" t="s">
        <v>23</v>
      </c>
      <c r="D8407" t="s">
        <v>25</v>
      </c>
      <c r="E8407" s="3">
        <v>17596</v>
      </c>
      <c r="F8407" s="3">
        <v>161892</v>
      </c>
      <c r="G8407" t="s">
        <v>32</v>
      </c>
      <c r="H8407" s="3" t="s">
        <v>8437</v>
      </c>
      <c r="I8407" s="3">
        <f t="shared" si="1179"/>
        <v>144296</v>
      </c>
      <c r="J8407" s="4">
        <f t="shared" si="1180"/>
        <v>8.200500113662196</v>
      </c>
      <c r="K8407" s="5">
        <f t="shared" si="1181"/>
        <v>9.200500113662196</v>
      </c>
      <c r="L8407" s="4" t="str">
        <f t="shared" si="1182"/>
        <v>Over Budget</v>
      </c>
      <c r="M8407">
        <f t="shared" si="1183"/>
        <v>2023</v>
      </c>
      <c r="N8407">
        <f t="shared" si="1184"/>
        <v>10</v>
      </c>
      <c r="O8407" t="str">
        <f t="shared" si="1185"/>
        <v>Oct</v>
      </c>
      <c r="P8407" t="str">
        <f t="shared" si="1186"/>
        <v>Q4</v>
      </c>
      <c r="Q8407" t="str">
        <f t="shared" si="1187"/>
        <v>2023-10</v>
      </c>
    </row>
    <row r="8408" spans="1:17" x14ac:dyDescent="0.35">
      <c r="A8408" s="2">
        <v>45098</v>
      </c>
      <c r="B8408" t="s">
        <v>37</v>
      </c>
      <c r="C8408" t="s">
        <v>29</v>
      </c>
      <c r="D8408" t="s">
        <v>20</v>
      </c>
      <c r="E8408" s="3">
        <v>28468</v>
      </c>
      <c r="F8408" s="3">
        <v>75266</v>
      </c>
      <c r="G8408" t="s">
        <v>35</v>
      </c>
      <c r="H8408" s="3" t="s">
        <v>8438</v>
      </c>
      <c r="I8408" s="3">
        <f t="shared" si="1179"/>
        <v>46798</v>
      </c>
      <c r="J8408" s="4">
        <f t="shared" si="1180"/>
        <v>1.6438808486721934</v>
      </c>
      <c r="K8408" s="5">
        <f t="shared" si="1181"/>
        <v>2.6438808486721932</v>
      </c>
      <c r="L8408" s="4" t="str">
        <f t="shared" si="1182"/>
        <v>Over Budget</v>
      </c>
      <c r="M8408">
        <f t="shared" si="1183"/>
        <v>2023</v>
      </c>
      <c r="N8408">
        <f t="shared" si="1184"/>
        <v>6</v>
      </c>
      <c r="O8408" t="str">
        <f t="shared" si="1185"/>
        <v>Jun</v>
      </c>
      <c r="P8408" t="str">
        <f t="shared" si="1186"/>
        <v>Q2</v>
      </c>
      <c r="Q8408" t="str">
        <f t="shared" si="1187"/>
        <v>2023-06</v>
      </c>
    </row>
    <row r="8409" spans="1:17" x14ac:dyDescent="0.35">
      <c r="A8409" s="2">
        <v>44869</v>
      </c>
      <c r="B8409" t="s">
        <v>28</v>
      </c>
      <c r="C8409" t="s">
        <v>34</v>
      </c>
      <c r="D8409" t="s">
        <v>25</v>
      </c>
      <c r="E8409" s="3">
        <v>28855</v>
      </c>
      <c r="F8409" s="3">
        <v>8911</v>
      </c>
      <c r="G8409" t="s">
        <v>35</v>
      </c>
      <c r="H8409" s="3" t="s">
        <v>8439</v>
      </c>
      <c r="I8409" s="3">
        <f t="shared" si="1179"/>
        <v>-19944</v>
      </c>
      <c r="J8409" s="4">
        <f t="shared" si="1180"/>
        <v>-0.69118003812164275</v>
      </c>
      <c r="K8409" s="5">
        <f t="shared" si="1181"/>
        <v>0.30881996187835731</v>
      </c>
      <c r="L8409" s="4" t="str">
        <f t="shared" si="1182"/>
        <v>Under Budget</v>
      </c>
      <c r="M8409">
        <f t="shared" si="1183"/>
        <v>2022</v>
      </c>
      <c r="N8409">
        <f t="shared" si="1184"/>
        <v>11</v>
      </c>
      <c r="O8409" t="str">
        <f t="shared" si="1185"/>
        <v>Nov</v>
      </c>
      <c r="P8409" t="str">
        <f t="shared" si="1186"/>
        <v>Q4</v>
      </c>
      <c r="Q8409" t="str">
        <f t="shared" si="1187"/>
        <v>2022-11</v>
      </c>
    </row>
    <row r="8410" spans="1:17" x14ac:dyDescent="0.35">
      <c r="A8410" s="2">
        <v>44635</v>
      </c>
      <c r="B8410" t="s">
        <v>28</v>
      </c>
      <c r="C8410" t="s">
        <v>29</v>
      </c>
      <c r="D8410" t="s">
        <v>30</v>
      </c>
      <c r="E8410" s="3">
        <v>40467</v>
      </c>
      <c r="F8410" s="3">
        <v>102278</v>
      </c>
      <c r="G8410" t="s">
        <v>26</v>
      </c>
      <c r="H8410" s="3" t="s">
        <v>8440</v>
      </c>
      <c r="I8410" s="3">
        <f t="shared" si="1179"/>
        <v>61811</v>
      </c>
      <c r="J8410" s="4">
        <f t="shared" si="1180"/>
        <v>1.5274421133269083</v>
      </c>
      <c r="K8410" s="5">
        <f t="shared" si="1181"/>
        <v>2.5274421133269085</v>
      </c>
      <c r="L8410" s="4" t="str">
        <f t="shared" si="1182"/>
        <v>Over Budget</v>
      </c>
      <c r="M8410">
        <f t="shared" si="1183"/>
        <v>2022</v>
      </c>
      <c r="N8410">
        <f t="shared" si="1184"/>
        <v>3</v>
      </c>
      <c r="O8410" t="str">
        <f t="shared" si="1185"/>
        <v>Mar</v>
      </c>
      <c r="P8410" t="str">
        <f t="shared" si="1186"/>
        <v>Q1</v>
      </c>
      <c r="Q8410" t="str">
        <f t="shared" si="1187"/>
        <v>2022-03</v>
      </c>
    </row>
    <row r="8411" spans="1:17" x14ac:dyDescent="0.35">
      <c r="A8411" s="2">
        <v>44727</v>
      </c>
      <c r="B8411" t="s">
        <v>41</v>
      </c>
      <c r="C8411" t="s">
        <v>29</v>
      </c>
      <c r="D8411" t="s">
        <v>30</v>
      </c>
      <c r="E8411" s="3">
        <v>149229</v>
      </c>
      <c r="F8411" s="3">
        <v>103976</v>
      </c>
      <c r="G8411" t="s">
        <v>35</v>
      </c>
      <c r="H8411" s="3" t="s">
        <v>8441</v>
      </c>
      <c r="I8411" s="3">
        <f t="shared" si="1179"/>
        <v>-45253</v>
      </c>
      <c r="J8411" s="4">
        <f t="shared" si="1180"/>
        <v>-0.30324534775412287</v>
      </c>
      <c r="K8411" s="5">
        <f t="shared" si="1181"/>
        <v>0.69675465224587718</v>
      </c>
      <c r="L8411" s="4" t="str">
        <f t="shared" si="1182"/>
        <v>Under Budget</v>
      </c>
      <c r="M8411">
        <f t="shared" si="1183"/>
        <v>2022</v>
      </c>
      <c r="N8411">
        <f t="shared" si="1184"/>
        <v>6</v>
      </c>
      <c r="O8411" t="str">
        <f t="shared" si="1185"/>
        <v>Jun</v>
      </c>
      <c r="P8411" t="str">
        <f t="shared" si="1186"/>
        <v>Q2</v>
      </c>
      <c r="Q8411" t="str">
        <f t="shared" si="1187"/>
        <v>2022-06</v>
      </c>
    </row>
    <row r="8412" spans="1:17" x14ac:dyDescent="0.35">
      <c r="A8412" s="2">
        <v>44323</v>
      </c>
      <c r="B8412" t="s">
        <v>18</v>
      </c>
      <c r="C8412" t="s">
        <v>34</v>
      </c>
      <c r="D8412" t="s">
        <v>58</v>
      </c>
      <c r="E8412" s="3">
        <v>117790</v>
      </c>
      <c r="F8412" s="3">
        <v>133858</v>
      </c>
      <c r="G8412" t="s">
        <v>21</v>
      </c>
      <c r="H8412" s="3" t="s">
        <v>8442</v>
      </c>
      <c r="I8412" s="3">
        <f t="shared" si="1179"/>
        <v>16068</v>
      </c>
      <c r="J8412" s="4">
        <f t="shared" si="1180"/>
        <v>0.1364122591051872</v>
      </c>
      <c r="K8412" s="5">
        <f t="shared" si="1181"/>
        <v>1.1364122591051873</v>
      </c>
      <c r="L8412" s="4" t="str">
        <f t="shared" si="1182"/>
        <v>Over Budget</v>
      </c>
      <c r="M8412">
        <f t="shared" si="1183"/>
        <v>2021</v>
      </c>
      <c r="N8412">
        <f t="shared" si="1184"/>
        <v>5</v>
      </c>
      <c r="O8412" t="str">
        <f t="shared" si="1185"/>
        <v>May</v>
      </c>
      <c r="P8412" t="str">
        <f t="shared" si="1186"/>
        <v>Q2</v>
      </c>
      <c r="Q8412" t="str">
        <f t="shared" si="1187"/>
        <v>2021-05</v>
      </c>
    </row>
    <row r="8413" spans="1:17" x14ac:dyDescent="0.35">
      <c r="A8413" s="2">
        <v>44401</v>
      </c>
      <c r="B8413" t="s">
        <v>41</v>
      </c>
      <c r="C8413" t="s">
        <v>29</v>
      </c>
      <c r="D8413" t="s">
        <v>30</v>
      </c>
      <c r="E8413" s="3">
        <v>120564</v>
      </c>
      <c r="F8413" s="3">
        <v>168699</v>
      </c>
      <c r="G8413" t="s">
        <v>21</v>
      </c>
      <c r="H8413" s="3" t="s">
        <v>8443</v>
      </c>
      <c r="I8413" s="3">
        <f t="shared" si="1179"/>
        <v>48135</v>
      </c>
      <c r="J8413" s="4">
        <f t="shared" si="1180"/>
        <v>0.39924853190006965</v>
      </c>
      <c r="K8413" s="5">
        <f t="shared" si="1181"/>
        <v>1.3992485319000696</v>
      </c>
      <c r="L8413" s="4" t="str">
        <f t="shared" si="1182"/>
        <v>Over Budget</v>
      </c>
      <c r="M8413">
        <f t="shared" si="1183"/>
        <v>2021</v>
      </c>
      <c r="N8413">
        <f t="shared" si="1184"/>
        <v>7</v>
      </c>
      <c r="O8413" t="str">
        <f t="shared" si="1185"/>
        <v>Jul</v>
      </c>
      <c r="P8413" t="str">
        <f t="shared" si="1186"/>
        <v>Q3</v>
      </c>
      <c r="Q8413" t="str">
        <f t="shared" si="1187"/>
        <v>2021-07</v>
      </c>
    </row>
    <row r="8414" spans="1:17" x14ac:dyDescent="0.35">
      <c r="A8414" s="2">
        <v>44225</v>
      </c>
      <c r="B8414" t="s">
        <v>18</v>
      </c>
      <c r="C8414" t="s">
        <v>24</v>
      </c>
      <c r="D8414" t="s">
        <v>25</v>
      </c>
      <c r="E8414" s="3">
        <v>141990</v>
      </c>
      <c r="F8414" s="3">
        <v>167152</v>
      </c>
      <c r="G8414" t="s">
        <v>21</v>
      </c>
      <c r="H8414" s="3" t="s">
        <v>8444</v>
      </c>
      <c r="I8414" s="3">
        <f t="shared" si="1179"/>
        <v>25162</v>
      </c>
      <c r="J8414" s="4">
        <f t="shared" si="1180"/>
        <v>0.17720966265229945</v>
      </c>
      <c r="K8414" s="5">
        <f t="shared" si="1181"/>
        <v>1.1772096626522994</v>
      </c>
      <c r="L8414" s="4" t="str">
        <f t="shared" si="1182"/>
        <v>Over Budget</v>
      </c>
      <c r="M8414">
        <f t="shared" si="1183"/>
        <v>2021</v>
      </c>
      <c r="N8414">
        <f t="shared" si="1184"/>
        <v>1</v>
      </c>
      <c r="O8414" t="str">
        <f t="shared" si="1185"/>
        <v>Jan</v>
      </c>
      <c r="P8414" t="str">
        <f t="shared" si="1186"/>
        <v>Q1</v>
      </c>
      <c r="Q8414" t="str">
        <f t="shared" si="1187"/>
        <v>2021-01</v>
      </c>
    </row>
    <row r="8415" spans="1:17" x14ac:dyDescent="0.35">
      <c r="A8415" s="2">
        <v>44641</v>
      </c>
      <c r="B8415" t="s">
        <v>23</v>
      </c>
      <c r="C8415" t="s">
        <v>19</v>
      </c>
      <c r="D8415" t="s">
        <v>20</v>
      </c>
      <c r="E8415" s="3">
        <v>14747</v>
      </c>
      <c r="F8415" s="3">
        <v>65339</v>
      </c>
      <c r="G8415" t="s">
        <v>35</v>
      </c>
      <c r="H8415" s="3" t="s">
        <v>8445</v>
      </c>
      <c r="I8415" s="3">
        <f t="shared" si="1179"/>
        <v>50592</v>
      </c>
      <c r="J8415" s="4">
        <f t="shared" si="1180"/>
        <v>3.4306638638367124</v>
      </c>
      <c r="K8415" s="5">
        <f t="shared" si="1181"/>
        <v>4.4306638638367124</v>
      </c>
      <c r="L8415" s="4" t="str">
        <f t="shared" si="1182"/>
        <v>Over Budget</v>
      </c>
      <c r="M8415">
        <f t="shared" si="1183"/>
        <v>2022</v>
      </c>
      <c r="N8415">
        <f t="shared" si="1184"/>
        <v>3</v>
      </c>
      <c r="O8415" t="str">
        <f t="shared" si="1185"/>
        <v>Mar</v>
      </c>
      <c r="P8415" t="str">
        <f t="shared" si="1186"/>
        <v>Q1</v>
      </c>
      <c r="Q8415" t="str">
        <f t="shared" si="1187"/>
        <v>2022-03</v>
      </c>
    </row>
    <row r="8416" spans="1:17" x14ac:dyDescent="0.35">
      <c r="A8416" s="2">
        <v>45162</v>
      </c>
      <c r="B8416" t="s">
        <v>28</v>
      </c>
      <c r="C8416" t="s">
        <v>24</v>
      </c>
      <c r="D8416" t="s">
        <v>20</v>
      </c>
      <c r="E8416" s="3">
        <v>52563</v>
      </c>
      <c r="F8416" s="3">
        <v>136300</v>
      </c>
      <c r="G8416" t="s">
        <v>21</v>
      </c>
      <c r="H8416" s="3" t="s">
        <v>8446</v>
      </c>
      <c r="I8416" s="3">
        <f t="shared" si="1179"/>
        <v>83737</v>
      </c>
      <c r="J8416" s="4">
        <f t="shared" si="1180"/>
        <v>1.5930787816524932</v>
      </c>
      <c r="K8416" s="5">
        <f t="shared" si="1181"/>
        <v>2.5930787816524932</v>
      </c>
      <c r="L8416" s="4" t="str">
        <f t="shared" si="1182"/>
        <v>Over Budget</v>
      </c>
      <c r="M8416">
        <f t="shared" si="1183"/>
        <v>2023</v>
      </c>
      <c r="N8416">
        <f t="shared" si="1184"/>
        <v>8</v>
      </c>
      <c r="O8416" t="str">
        <f t="shared" si="1185"/>
        <v>Aug</v>
      </c>
      <c r="P8416" t="str">
        <f t="shared" si="1186"/>
        <v>Q3</v>
      </c>
      <c r="Q8416" t="str">
        <f t="shared" si="1187"/>
        <v>2023-08</v>
      </c>
    </row>
    <row r="8417" spans="1:17" x14ac:dyDescent="0.35">
      <c r="A8417" s="2">
        <v>44660</v>
      </c>
      <c r="B8417" t="s">
        <v>55</v>
      </c>
      <c r="C8417" t="s">
        <v>19</v>
      </c>
      <c r="D8417" t="s">
        <v>58</v>
      </c>
      <c r="E8417" s="3">
        <v>75192</v>
      </c>
      <c r="F8417" s="3">
        <v>117154</v>
      </c>
      <c r="G8417" t="s">
        <v>32</v>
      </c>
      <c r="H8417" s="3" t="s">
        <v>8447</v>
      </c>
      <c r="I8417" s="3">
        <f t="shared" si="1179"/>
        <v>41962</v>
      </c>
      <c r="J8417" s="4">
        <f t="shared" si="1180"/>
        <v>0.55806468773273754</v>
      </c>
      <c r="K8417" s="5">
        <f t="shared" si="1181"/>
        <v>1.5580646877327375</v>
      </c>
      <c r="L8417" s="4" t="str">
        <f t="shared" si="1182"/>
        <v>Over Budget</v>
      </c>
      <c r="M8417">
        <f t="shared" si="1183"/>
        <v>2022</v>
      </c>
      <c r="N8417">
        <f t="shared" si="1184"/>
        <v>4</v>
      </c>
      <c r="O8417" t="str">
        <f t="shared" si="1185"/>
        <v>Apr</v>
      </c>
      <c r="P8417" t="str">
        <f t="shared" si="1186"/>
        <v>Q2</v>
      </c>
      <c r="Q8417" t="str">
        <f t="shared" si="1187"/>
        <v>2022-04</v>
      </c>
    </row>
    <row r="8418" spans="1:17" x14ac:dyDescent="0.35">
      <c r="A8418" s="2">
        <v>44347</v>
      </c>
      <c r="B8418" t="s">
        <v>55</v>
      </c>
      <c r="C8418" t="s">
        <v>23</v>
      </c>
      <c r="D8418" t="s">
        <v>25</v>
      </c>
      <c r="E8418" s="3">
        <v>130424</v>
      </c>
      <c r="F8418" s="3">
        <v>85122</v>
      </c>
      <c r="G8418" t="s">
        <v>21</v>
      </c>
      <c r="H8418" s="3" t="s">
        <v>8448</v>
      </c>
      <c r="I8418" s="3">
        <f t="shared" si="1179"/>
        <v>-45302</v>
      </c>
      <c r="J8418" s="4">
        <f t="shared" si="1180"/>
        <v>-0.34734404710789424</v>
      </c>
      <c r="K8418" s="5">
        <f t="shared" si="1181"/>
        <v>0.65265595289210576</v>
      </c>
      <c r="L8418" s="4" t="str">
        <f t="shared" si="1182"/>
        <v>Under Budget</v>
      </c>
      <c r="M8418">
        <f t="shared" si="1183"/>
        <v>2021</v>
      </c>
      <c r="N8418">
        <f t="shared" si="1184"/>
        <v>5</v>
      </c>
      <c r="O8418" t="str">
        <f t="shared" si="1185"/>
        <v>May</v>
      </c>
      <c r="P8418" t="str">
        <f t="shared" si="1186"/>
        <v>Q2</v>
      </c>
      <c r="Q8418" t="str">
        <f t="shared" si="1187"/>
        <v>2021-05</v>
      </c>
    </row>
    <row r="8419" spans="1:17" x14ac:dyDescent="0.35">
      <c r="A8419" s="2">
        <v>44436</v>
      </c>
      <c r="B8419" t="s">
        <v>37</v>
      </c>
      <c r="C8419" t="s">
        <v>29</v>
      </c>
      <c r="D8419" t="s">
        <v>30</v>
      </c>
      <c r="E8419" s="3">
        <v>70730</v>
      </c>
      <c r="F8419" s="3">
        <v>28481</v>
      </c>
      <c r="G8419" t="s">
        <v>21</v>
      </c>
      <c r="H8419" s="3" t="s">
        <v>8449</v>
      </c>
      <c r="I8419" s="3">
        <f t="shared" si="1179"/>
        <v>-42249</v>
      </c>
      <c r="J8419" s="4">
        <f t="shared" si="1180"/>
        <v>-0.59732786653470948</v>
      </c>
      <c r="K8419" s="5">
        <f t="shared" si="1181"/>
        <v>0.40267213346529052</v>
      </c>
      <c r="L8419" s="4" t="str">
        <f t="shared" si="1182"/>
        <v>Under Budget</v>
      </c>
      <c r="M8419">
        <f t="shared" si="1183"/>
        <v>2021</v>
      </c>
      <c r="N8419">
        <f t="shared" si="1184"/>
        <v>8</v>
      </c>
      <c r="O8419" t="str">
        <f t="shared" si="1185"/>
        <v>Aug</v>
      </c>
      <c r="P8419" t="str">
        <f t="shared" si="1186"/>
        <v>Q3</v>
      </c>
      <c r="Q8419" t="str">
        <f t="shared" si="1187"/>
        <v>2021-08</v>
      </c>
    </row>
    <row r="8420" spans="1:17" x14ac:dyDescent="0.35">
      <c r="A8420" s="2">
        <v>44462</v>
      </c>
      <c r="B8420" t="s">
        <v>41</v>
      </c>
      <c r="C8420" t="s">
        <v>23</v>
      </c>
      <c r="D8420" t="s">
        <v>39</v>
      </c>
      <c r="E8420" s="3">
        <v>116170</v>
      </c>
      <c r="F8420" s="3">
        <v>23993</v>
      </c>
      <c r="G8420" t="s">
        <v>35</v>
      </c>
      <c r="H8420" s="3" t="s">
        <v>8450</v>
      </c>
      <c r="I8420" s="3">
        <f t="shared" si="1179"/>
        <v>-92177</v>
      </c>
      <c r="J8420" s="4">
        <f t="shared" si="1180"/>
        <v>-0.79346647155031425</v>
      </c>
      <c r="K8420" s="5">
        <f t="shared" si="1181"/>
        <v>0.20653352844968581</v>
      </c>
      <c r="L8420" s="4" t="str">
        <f t="shared" si="1182"/>
        <v>Under Budget</v>
      </c>
      <c r="M8420">
        <f t="shared" si="1183"/>
        <v>2021</v>
      </c>
      <c r="N8420">
        <f t="shared" si="1184"/>
        <v>9</v>
      </c>
      <c r="O8420" t="str">
        <f t="shared" si="1185"/>
        <v>Sep</v>
      </c>
      <c r="P8420" t="str">
        <f t="shared" si="1186"/>
        <v>Q3</v>
      </c>
      <c r="Q8420" t="str">
        <f t="shared" si="1187"/>
        <v>2021-09</v>
      </c>
    </row>
    <row r="8421" spans="1:17" x14ac:dyDescent="0.35">
      <c r="A8421" s="2">
        <v>45109</v>
      </c>
      <c r="B8421" t="s">
        <v>41</v>
      </c>
      <c r="C8421" t="s">
        <v>43</v>
      </c>
      <c r="D8421" t="s">
        <v>20</v>
      </c>
      <c r="E8421" s="3">
        <v>82086</v>
      </c>
      <c r="F8421" s="3">
        <v>163525</v>
      </c>
      <c r="G8421" t="s">
        <v>32</v>
      </c>
      <c r="H8421" s="3" t="s">
        <v>8451</v>
      </c>
      <c r="I8421" s="3">
        <f t="shared" si="1179"/>
        <v>81439</v>
      </c>
      <c r="J8421" s="4">
        <f t="shared" si="1180"/>
        <v>0.99211802256170356</v>
      </c>
      <c r="K8421" s="5">
        <f t="shared" si="1181"/>
        <v>1.9921180225617037</v>
      </c>
      <c r="L8421" s="4" t="str">
        <f t="shared" si="1182"/>
        <v>Over Budget</v>
      </c>
      <c r="M8421">
        <f t="shared" si="1183"/>
        <v>2023</v>
      </c>
      <c r="N8421">
        <f t="shared" si="1184"/>
        <v>7</v>
      </c>
      <c r="O8421" t="str">
        <f t="shared" si="1185"/>
        <v>Jul</v>
      </c>
      <c r="P8421" t="str">
        <f t="shared" si="1186"/>
        <v>Q3</v>
      </c>
      <c r="Q8421" t="str">
        <f t="shared" si="1187"/>
        <v>2023-07</v>
      </c>
    </row>
    <row r="8422" spans="1:17" x14ac:dyDescent="0.35">
      <c r="A8422" s="2">
        <v>44693</v>
      </c>
      <c r="B8422" t="s">
        <v>55</v>
      </c>
      <c r="C8422" t="s">
        <v>19</v>
      </c>
      <c r="D8422" t="s">
        <v>25</v>
      </c>
      <c r="E8422" s="3">
        <v>117904</v>
      </c>
      <c r="F8422" s="3">
        <v>68600</v>
      </c>
      <c r="G8422" t="s">
        <v>35</v>
      </c>
      <c r="H8422" s="3" t="s">
        <v>8452</v>
      </c>
      <c r="I8422" s="3">
        <f t="shared" si="1179"/>
        <v>-49304</v>
      </c>
      <c r="J8422" s="4">
        <f t="shared" si="1180"/>
        <v>-0.41817071515809473</v>
      </c>
      <c r="K8422" s="5">
        <f t="shared" si="1181"/>
        <v>0.58182928484190533</v>
      </c>
      <c r="L8422" s="4" t="str">
        <f t="shared" si="1182"/>
        <v>Under Budget</v>
      </c>
      <c r="M8422">
        <f t="shared" si="1183"/>
        <v>2022</v>
      </c>
      <c r="N8422">
        <f t="shared" si="1184"/>
        <v>5</v>
      </c>
      <c r="O8422" t="str">
        <f t="shared" si="1185"/>
        <v>May</v>
      </c>
      <c r="P8422" t="str">
        <f t="shared" si="1186"/>
        <v>Q2</v>
      </c>
      <c r="Q8422" t="str">
        <f t="shared" si="1187"/>
        <v>2022-05</v>
      </c>
    </row>
    <row r="8423" spans="1:17" x14ac:dyDescent="0.35">
      <c r="A8423" s="2">
        <v>44881</v>
      </c>
      <c r="B8423" t="s">
        <v>18</v>
      </c>
      <c r="C8423" t="s">
        <v>24</v>
      </c>
      <c r="D8423" t="s">
        <v>58</v>
      </c>
      <c r="E8423" s="3">
        <v>94023</v>
      </c>
      <c r="F8423" s="3">
        <v>40783</v>
      </c>
      <c r="G8423" t="s">
        <v>32</v>
      </c>
      <c r="H8423" s="3" t="s">
        <v>8453</v>
      </c>
      <c r="I8423" s="3">
        <f t="shared" si="1179"/>
        <v>-53240</v>
      </c>
      <c r="J8423" s="4">
        <f t="shared" si="1180"/>
        <v>-0.56624442955447074</v>
      </c>
      <c r="K8423" s="5">
        <f t="shared" si="1181"/>
        <v>0.43375557044552926</v>
      </c>
      <c r="L8423" s="4" t="str">
        <f t="shared" si="1182"/>
        <v>Under Budget</v>
      </c>
      <c r="M8423">
        <f t="shared" si="1183"/>
        <v>2022</v>
      </c>
      <c r="N8423">
        <f t="shared" si="1184"/>
        <v>11</v>
      </c>
      <c r="O8423" t="str">
        <f t="shared" si="1185"/>
        <v>Nov</v>
      </c>
      <c r="P8423" t="str">
        <f t="shared" si="1186"/>
        <v>Q4</v>
      </c>
      <c r="Q8423" t="str">
        <f t="shared" si="1187"/>
        <v>2022-11</v>
      </c>
    </row>
    <row r="8424" spans="1:17" x14ac:dyDescent="0.35">
      <c r="A8424" s="2">
        <v>44354</v>
      </c>
      <c r="B8424" t="s">
        <v>41</v>
      </c>
      <c r="C8424" t="s">
        <v>24</v>
      </c>
      <c r="D8424" t="s">
        <v>39</v>
      </c>
      <c r="E8424" s="3">
        <v>41194</v>
      </c>
      <c r="F8424" s="3">
        <v>45142</v>
      </c>
      <c r="G8424" t="s">
        <v>32</v>
      </c>
      <c r="H8424" s="3" t="s">
        <v>8454</v>
      </c>
      <c r="I8424" s="3">
        <f t="shared" si="1179"/>
        <v>3948</v>
      </c>
      <c r="J8424" s="4">
        <f t="shared" si="1180"/>
        <v>9.5839199883478179E-2</v>
      </c>
      <c r="K8424" s="5">
        <f t="shared" si="1181"/>
        <v>1.0958391998834782</v>
      </c>
      <c r="L8424" s="4" t="str">
        <f t="shared" si="1182"/>
        <v>Over Budget</v>
      </c>
      <c r="M8424">
        <f t="shared" si="1183"/>
        <v>2021</v>
      </c>
      <c r="N8424">
        <f t="shared" si="1184"/>
        <v>6</v>
      </c>
      <c r="O8424" t="str">
        <f t="shared" si="1185"/>
        <v>Jun</v>
      </c>
      <c r="P8424" t="str">
        <f t="shared" si="1186"/>
        <v>Q2</v>
      </c>
      <c r="Q8424" t="str">
        <f t="shared" si="1187"/>
        <v>2021-06</v>
      </c>
    </row>
    <row r="8425" spans="1:17" x14ac:dyDescent="0.35">
      <c r="A8425" s="2">
        <v>44368</v>
      </c>
      <c r="B8425" t="s">
        <v>18</v>
      </c>
      <c r="C8425" t="s">
        <v>29</v>
      </c>
      <c r="D8425" t="s">
        <v>25</v>
      </c>
      <c r="E8425" s="3">
        <v>97555</v>
      </c>
      <c r="F8425" s="3">
        <v>62622</v>
      </c>
      <c r="G8425" t="s">
        <v>35</v>
      </c>
      <c r="H8425" s="3" t="s">
        <v>8455</v>
      </c>
      <c r="I8425" s="3">
        <f t="shared" si="1179"/>
        <v>-34933</v>
      </c>
      <c r="J8425" s="4">
        <f t="shared" si="1180"/>
        <v>-0.35808518271744144</v>
      </c>
      <c r="K8425" s="5">
        <f t="shared" si="1181"/>
        <v>0.6419148172825585</v>
      </c>
      <c r="L8425" s="4" t="str">
        <f t="shared" si="1182"/>
        <v>Under Budget</v>
      </c>
      <c r="M8425">
        <f t="shared" si="1183"/>
        <v>2021</v>
      </c>
      <c r="N8425">
        <f t="shared" si="1184"/>
        <v>6</v>
      </c>
      <c r="O8425" t="str">
        <f t="shared" si="1185"/>
        <v>Jun</v>
      </c>
      <c r="P8425" t="str">
        <f t="shared" si="1186"/>
        <v>Q2</v>
      </c>
      <c r="Q8425" t="str">
        <f t="shared" si="1187"/>
        <v>2021-06</v>
      </c>
    </row>
    <row r="8426" spans="1:17" x14ac:dyDescent="0.35">
      <c r="A8426" s="2">
        <v>44690</v>
      </c>
      <c r="B8426" t="s">
        <v>18</v>
      </c>
      <c r="C8426" t="s">
        <v>24</v>
      </c>
      <c r="D8426" t="s">
        <v>30</v>
      </c>
      <c r="E8426" s="3">
        <v>34592</v>
      </c>
      <c r="F8426" s="3">
        <v>112817</v>
      </c>
      <c r="G8426" t="s">
        <v>21</v>
      </c>
      <c r="H8426" s="3" t="s">
        <v>8456</v>
      </c>
      <c r="I8426" s="3">
        <f t="shared" si="1179"/>
        <v>78225</v>
      </c>
      <c r="J8426" s="4">
        <f t="shared" si="1180"/>
        <v>2.2613610083256246</v>
      </c>
      <c r="K8426" s="5">
        <f t="shared" si="1181"/>
        <v>3.2613610083256246</v>
      </c>
      <c r="L8426" s="4" t="str">
        <f t="shared" si="1182"/>
        <v>Over Budget</v>
      </c>
      <c r="M8426">
        <f t="shared" si="1183"/>
        <v>2022</v>
      </c>
      <c r="N8426">
        <f t="shared" si="1184"/>
        <v>5</v>
      </c>
      <c r="O8426" t="str">
        <f t="shared" si="1185"/>
        <v>May</v>
      </c>
      <c r="P8426" t="str">
        <f t="shared" si="1186"/>
        <v>Q2</v>
      </c>
      <c r="Q8426" t="str">
        <f t="shared" si="1187"/>
        <v>2022-05</v>
      </c>
    </row>
    <row r="8427" spans="1:17" x14ac:dyDescent="0.35">
      <c r="A8427" s="2">
        <v>45166</v>
      </c>
      <c r="B8427" t="s">
        <v>18</v>
      </c>
      <c r="C8427" t="s">
        <v>43</v>
      </c>
      <c r="D8427" t="s">
        <v>20</v>
      </c>
      <c r="E8427" s="3">
        <v>108736</v>
      </c>
      <c r="F8427" s="3">
        <v>152322</v>
      </c>
      <c r="G8427" t="s">
        <v>26</v>
      </c>
      <c r="H8427" s="3" t="s">
        <v>8457</v>
      </c>
      <c r="I8427" s="3">
        <f t="shared" si="1179"/>
        <v>43586</v>
      </c>
      <c r="J8427" s="4">
        <f t="shared" si="1180"/>
        <v>0.40084240729841081</v>
      </c>
      <c r="K8427" s="5">
        <f t="shared" si="1181"/>
        <v>1.4008424072984109</v>
      </c>
      <c r="L8427" s="4" t="str">
        <f t="shared" si="1182"/>
        <v>Over Budget</v>
      </c>
      <c r="M8427">
        <f t="shared" si="1183"/>
        <v>2023</v>
      </c>
      <c r="N8427">
        <f t="shared" si="1184"/>
        <v>8</v>
      </c>
      <c r="O8427" t="str">
        <f t="shared" si="1185"/>
        <v>Aug</v>
      </c>
      <c r="P8427" t="str">
        <f t="shared" si="1186"/>
        <v>Q3</v>
      </c>
      <c r="Q8427" t="str">
        <f t="shared" si="1187"/>
        <v>2023-08</v>
      </c>
    </row>
    <row r="8428" spans="1:17" x14ac:dyDescent="0.35">
      <c r="A8428" s="2">
        <v>44872</v>
      </c>
      <c r="B8428" t="s">
        <v>18</v>
      </c>
      <c r="C8428" t="s">
        <v>34</v>
      </c>
      <c r="D8428" t="s">
        <v>30</v>
      </c>
      <c r="E8428" s="3">
        <v>63202</v>
      </c>
      <c r="F8428" s="3">
        <v>68278</v>
      </c>
      <c r="G8428" t="s">
        <v>26</v>
      </c>
      <c r="H8428" s="3" t="s">
        <v>8458</v>
      </c>
      <c r="I8428" s="3">
        <f t="shared" si="1179"/>
        <v>5076</v>
      </c>
      <c r="J8428" s="4">
        <f t="shared" si="1180"/>
        <v>8.0313914116641877E-2</v>
      </c>
      <c r="K8428" s="5">
        <f t="shared" si="1181"/>
        <v>1.0803139141166418</v>
      </c>
      <c r="L8428" s="4" t="str">
        <f t="shared" si="1182"/>
        <v>Over Budget</v>
      </c>
      <c r="M8428">
        <f t="shared" si="1183"/>
        <v>2022</v>
      </c>
      <c r="N8428">
        <f t="shared" si="1184"/>
        <v>11</v>
      </c>
      <c r="O8428" t="str">
        <f t="shared" si="1185"/>
        <v>Nov</v>
      </c>
      <c r="P8428" t="str">
        <f t="shared" si="1186"/>
        <v>Q4</v>
      </c>
      <c r="Q8428" t="str">
        <f t="shared" si="1187"/>
        <v>2022-11</v>
      </c>
    </row>
    <row r="8429" spans="1:17" x14ac:dyDescent="0.35">
      <c r="A8429" s="2">
        <v>44855</v>
      </c>
      <c r="B8429" t="s">
        <v>37</v>
      </c>
      <c r="C8429" t="s">
        <v>24</v>
      </c>
      <c r="D8429" t="s">
        <v>58</v>
      </c>
      <c r="E8429" s="3">
        <v>65033</v>
      </c>
      <c r="F8429" s="3">
        <v>131257</v>
      </c>
      <c r="G8429" t="s">
        <v>21</v>
      </c>
      <c r="H8429" s="3" t="s">
        <v>8459</v>
      </c>
      <c r="I8429" s="3">
        <f t="shared" si="1179"/>
        <v>66224</v>
      </c>
      <c r="J8429" s="4">
        <f t="shared" si="1180"/>
        <v>1.0183137791582735</v>
      </c>
      <c r="K8429" s="5">
        <f t="shared" si="1181"/>
        <v>2.0183137791582735</v>
      </c>
      <c r="L8429" s="4" t="str">
        <f t="shared" si="1182"/>
        <v>Over Budget</v>
      </c>
      <c r="M8429">
        <f t="shared" si="1183"/>
        <v>2022</v>
      </c>
      <c r="N8429">
        <f t="shared" si="1184"/>
        <v>10</v>
      </c>
      <c r="O8429" t="str">
        <f t="shared" si="1185"/>
        <v>Oct</v>
      </c>
      <c r="P8429" t="str">
        <f t="shared" si="1186"/>
        <v>Q4</v>
      </c>
      <c r="Q8429" t="str">
        <f t="shared" si="1187"/>
        <v>2022-10</v>
      </c>
    </row>
    <row r="8430" spans="1:17" x14ac:dyDescent="0.35">
      <c r="A8430" s="2">
        <v>45099</v>
      </c>
      <c r="B8430" t="s">
        <v>37</v>
      </c>
      <c r="C8430" t="s">
        <v>29</v>
      </c>
      <c r="D8430" t="s">
        <v>20</v>
      </c>
      <c r="E8430" s="3">
        <v>73091</v>
      </c>
      <c r="F8430" s="3">
        <v>144246</v>
      </c>
      <c r="G8430" t="s">
        <v>26</v>
      </c>
      <c r="H8430" s="3" t="s">
        <v>8460</v>
      </c>
      <c r="I8430" s="3">
        <f t="shared" si="1179"/>
        <v>71155</v>
      </c>
      <c r="J8430" s="4">
        <f t="shared" si="1180"/>
        <v>0.97351247075563341</v>
      </c>
      <c r="K8430" s="5">
        <f t="shared" si="1181"/>
        <v>1.9735124707556333</v>
      </c>
      <c r="L8430" s="4" t="str">
        <f t="shared" si="1182"/>
        <v>Over Budget</v>
      </c>
      <c r="M8430">
        <f t="shared" si="1183"/>
        <v>2023</v>
      </c>
      <c r="N8430">
        <f t="shared" si="1184"/>
        <v>6</v>
      </c>
      <c r="O8430" t="str">
        <f t="shared" si="1185"/>
        <v>Jun</v>
      </c>
      <c r="P8430" t="str">
        <f t="shared" si="1186"/>
        <v>Q2</v>
      </c>
      <c r="Q8430" t="str">
        <f t="shared" si="1187"/>
        <v>2023-06</v>
      </c>
    </row>
    <row r="8431" spans="1:17" x14ac:dyDescent="0.35">
      <c r="A8431" s="2">
        <v>44862</v>
      </c>
      <c r="B8431" t="s">
        <v>55</v>
      </c>
      <c r="C8431" t="s">
        <v>23</v>
      </c>
      <c r="D8431" t="s">
        <v>39</v>
      </c>
      <c r="E8431" s="3">
        <v>119805</v>
      </c>
      <c r="F8431" s="3">
        <v>38927</v>
      </c>
      <c r="G8431" t="s">
        <v>26</v>
      </c>
      <c r="H8431" s="3" t="s">
        <v>8461</v>
      </c>
      <c r="I8431" s="3">
        <f t="shared" si="1179"/>
        <v>-80878</v>
      </c>
      <c r="J8431" s="4">
        <f t="shared" si="1180"/>
        <v>-0.67508033888401986</v>
      </c>
      <c r="K8431" s="5">
        <f t="shared" si="1181"/>
        <v>0.32491966111598014</v>
      </c>
      <c r="L8431" s="4" t="str">
        <f t="shared" si="1182"/>
        <v>Under Budget</v>
      </c>
      <c r="M8431">
        <f t="shared" si="1183"/>
        <v>2022</v>
      </c>
      <c r="N8431">
        <f t="shared" si="1184"/>
        <v>10</v>
      </c>
      <c r="O8431" t="str">
        <f t="shared" si="1185"/>
        <v>Oct</v>
      </c>
      <c r="P8431" t="str">
        <f t="shared" si="1186"/>
        <v>Q4</v>
      </c>
      <c r="Q8431" t="str">
        <f t="shared" si="1187"/>
        <v>2022-10</v>
      </c>
    </row>
    <row r="8432" spans="1:17" x14ac:dyDescent="0.35">
      <c r="A8432" s="2">
        <v>44563</v>
      </c>
      <c r="B8432" t="s">
        <v>37</v>
      </c>
      <c r="C8432" t="s">
        <v>24</v>
      </c>
      <c r="D8432" t="s">
        <v>20</v>
      </c>
      <c r="E8432" s="3">
        <v>117509</v>
      </c>
      <c r="F8432" s="3">
        <v>128173</v>
      </c>
      <c r="G8432" t="s">
        <v>32</v>
      </c>
      <c r="H8432" s="3" t="s">
        <v>8462</v>
      </c>
      <c r="I8432" s="3">
        <f t="shared" si="1179"/>
        <v>10664</v>
      </c>
      <c r="J8432" s="4">
        <f t="shared" si="1180"/>
        <v>9.0750495706711828E-2</v>
      </c>
      <c r="K8432" s="5">
        <f t="shared" si="1181"/>
        <v>1.0907504957067118</v>
      </c>
      <c r="L8432" s="4" t="str">
        <f t="shared" si="1182"/>
        <v>Over Budget</v>
      </c>
      <c r="M8432">
        <f t="shared" si="1183"/>
        <v>2022</v>
      </c>
      <c r="N8432">
        <f t="shared" si="1184"/>
        <v>1</v>
      </c>
      <c r="O8432" t="str">
        <f t="shared" si="1185"/>
        <v>Jan</v>
      </c>
      <c r="P8432" t="str">
        <f t="shared" si="1186"/>
        <v>Q1</v>
      </c>
      <c r="Q8432" t="str">
        <f t="shared" si="1187"/>
        <v>2022-01</v>
      </c>
    </row>
    <row r="8433" spans="1:17" x14ac:dyDescent="0.35">
      <c r="A8433" s="2">
        <v>44746</v>
      </c>
      <c r="B8433" t="s">
        <v>23</v>
      </c>
      <c r="C8433" t="s">
        <v>24</v>
      </c>
      <c r="D8433" t="s">
        <v>30</v>
      </c>
      <c r="E8433" s="3">
        <v>27335</v>
      </c>
      <c r="F8433" s="3">
        <v>17571</v>
      </c>
      <c r="G8433" t="s">
        <v>35</v>
      </c>
      <c r="H8433" s="3" t="s">
        <v>8463</v>
      </c>
      <c r="I8433" s="3">
        <f t="shared" si="1179"/>
        <v>-9764</v>
      </c>
      <c r="J8433" s="4">
        <f t="shared" si="1180"/>
        <v>-0.35719773184561915</v>
      </c>
      <c r="K8433" s="5">
        <f t="shared" si="1181"/>
        <v>0.6428022681543808</v>
      </c>
      <c r="L8433" s="4" t="str">
        <f t="shared" si="1182"/>
        <v>Under Budget</v>
      </c>
      <c r="M8433">
        <f t="shared" si="1183"/>
        <v>2022</v>
      </c>
      <c r="N8433">
        <f t="shared" si="1184"/>
        <v>7</v>
      </c>
      <c r="O8433" t="str">
        <f t="shared" si="1185"/>
        <v>Jul</v>
      </c>
      <c r="P8433" t="str">
        <f t="shared" si="1186"/>
        <v>Q3</v>
      </c>
      <c r="Q8433" t="str">
        <f t="shared" si="1187"/>
        <v>2022-07</v>
      </c>
    </row>
    <row r="8434" spans="1:17" x14ac:dyDescent="0.35">
      <c r="A8434" s="2">
        <v>44839</v>
      </c>
      <c r="B8434" t="s">
        <v>41</v>
      </c>
      <c r="C8434" t="s">
        <v>24</v>
      </c>
      <c r="D8434" t="s">
        <v>25</v>
      </c>
      <c r="E8434" s="3">
        <v>146479</v>
      </c>
      <c r="F8434" s="3">
        <v>131633</v>
      </c>
      <c r="G8434" t="s">
        <v>35</v>
      </c>
      <c r="H8434" s="3" t="s">
        <v>8464</v>
      </c>
      <c r="I8434" s="3">
        <f t="shared" si="1179"/>
        <v>-14846</v>
      </c>
      <c r="J8434" s="4">
        <f t="shared" si="1180"/>
        <v>-0.10135241229118166</v>
      </c>
      <c r="K8434" s="5">
        <f t="shared" si="1181"/>
        <v>0.89864758770881836</v>
      </c>
      <c r="L8434" s="4" t="str">
        <f t="shared" si="1182"/>
        <v>Under Budget</v>
      </c>
      <c r="M8434">
        <f t="shared" si="1183"/>
        <v>2022</v>
      </c>
      <c r="N8434">
        <f t="shared" si="1184"/>
        <v>10</v>
      </c>
      <c r="O8434" t="str">
        <f t="shared" si="1185"/>
        <v>Oct</v>
      </c>
      <c r="P8434" t="str">
        <f t="shared" si="1186"/>
        <v>Q4</v>
      </c>
      <c r="Q8434" t="str">
        <f t="shared" si="1187"/>
        <v>2022-10</v>
      </c>
    </row>
    <row r="8435" spans="1:17" x14ac:dyDescent="0.35">
      <c r="A8435" s="2">
        <v>44451</v>
      </c>
      <c r="B8435" t="s">
        <v>23</v>
      </c>
      <c r="C8435" t="s">
        <v>29</v>
      </c>
      <c r="D8435" t="s">
        <v>25</v>
      </c>
      <c r="E8435" s="3">
        <v>10414</v>
      </c>
      <c r="F8435" s="3">
        <v>42075</v>
      </c>
      <c r="G8435" t="s">
        <v>21</v>
      </c>
      <c r="H8435" s="3" t="s">
        <v>8465</v>
      </c>
      <c r="I8435" s="3">
        <f t="shared" si="1179"/>
        <v>31661</v>
      </c>
      <c r="J8435" s="4">
        <f t="shared" si="1180"/>
        <v>3.0402342999807952</v>
      </c>
      <c r="K8435" s="5">
        <f t="shared" si="1181"/>
        <v>4.0402342999807948</v>
      </c>
      <c r="L8435" s="4" t="str">
        <f t="shared" si="1182"/>
        <v>Over Budget</v>
      </c>
      <c r="M8435">
        <f t="shared" si="1183"/>
        <v>2021</v>
      </c>
      <c r="N8435">
        <f t="shared" si="1184"/>
        <v>9</v>
      </c>
      <c r="O8435" t="str">
        <f t="shared" si="1185"/>
        <v>Sep</v>
      </c>
      <c r="P8435" t="str">
        <f t="shared" si="1186"/>
        <v>Q3</v>
      </c>
      <c r="Q8435" t="str">
        <f t="shared" si="1187"/>
        <v>2021-09</v>
      </c>
    </row>
    <row r="8436" spans="1:17" x14ac:dyDescent="0.35">
      <c r="A8436" s="2">
        <v>44404</v>
      </c>
      <c r="B8436" t="s">
        <v>37</v>
      </c>
      <c r="C8436" t="s">
        <v>34</v>
      </c>
      <c r="D8436" t="s">
        <v>25</v>
      </c>
      <c r="E8436" s="3">
        <v>101535</v>
      </c>
      <c r="F8436" s="3">
        <v>17850</v>
      </c>
      <c r="G8436" t="s">
        <v>21</v>
      </c>
      <c r="H8436" s="3" t="s">
        <v>8466</v>
      </c>
      <c r="I8436" s="3">
        <f t="shared" si="1179"/>
        <v>-83685</v>
      </c>
      <c r="J8436" s="4">
        <f t="shared" si="1180"/>
        <v>-0.82419855222337124</v>
      </c>
      <c r="K8436" s="5">
        <f t="shared" si="1181"/>
        <v>0.17580144777662876</v>
      </c>
      <c r="L8436" s="4" t="str">
        <f t="shared" si="1182"/>
        <v>Under Budget</v>
      </c>
      <c r="M8436">
        <f t="shared" si="1183"/>
        <v>2021</v>
      </c>
      <c r="N8436">
        <f t="shared" si="1184"/>
        <v>7</v>
      </c>
      <c r="O8436" t="str">
        <f t="shared" si="1185"/>
        <v>Jul</v>
      </c>
      <c r="P8436" t="str">
        <f t="shared" si="1186"/>
        <v>Q3</v>
      </c>
      <c r="Q8436" t="str">
        <f t="shared" si="1187"/>
        <v>2021-07</v>
      </c>
    </row>
    <row r="8437" spans="1:17" x14ac:dyDescent="0.35">
      <c r="A8437" s="2">
        <v>44646</v>
      </c>
      <c r="B8437" t="s">
        <v>41</v>
      </c>
      <c r="C8437" t="s">
        <v>24</v>
      </c>
      <c r="D8437" t="s">
        <v>58</v>
      </c>
      <c r="E8437" s="3">
        <v>80507</v>
      </c>
      <c r="F8437" s="3">
        <v>78068</v>
      </c>
      <c r="G8437" t="s">
        <v>35</v>
      </c>
      <c r="H8437" s="3" t="s">
        <v>8467</v>
      </c>
      <c r="I8437" s="3">
        <f t="shared" si="1179"/>
        <v>-2439</v>
      </c>
      <c r="J8437" s="4">
        <f t="shared" si="1180"/>
        <v>-3.0295502254462345E-2</v>
      </c>
      <c r="K8437" s="5">
        <f t="shared" si="1181"/>
        <v>0.96970449774553769</v>
      </c>
      <c r="L8437" s="4" t="str">
        <f t="shared" si="1182"/>
        <v>Under Budget</v>
      </c>
      <c r="M8437">
        <f t="shared" si="1183"/>
        <v>2022</v>
      </c>
      <c r="N8437">
        <f t="shared" si="1184"/>
        <v>3</v>
      </c>
      <c r="O8437" t="str">
        <f t="shared" si="1185"/>
        <v>Mar</v>
      </c>
      <c r="P8437" t="str">
        <f t="shared" si="1186"/>
        <v>Q1</v>
      </c>
      <c r="Q8437" t="str">
        <f t="shared" si="1187"/>
        <v>2022-03</v>
      </c>
    </row>
    <row r="8438" spans="1:17" x14ac:dyDescent="0.35">
      <c r="A8438" s="2">
        <v>44291</v>
      </c>
      <c r="B8438" t="s">
        <v>41</v>
      </c>
      <c r="C8438" t="s">
        <v>34</v>
      </c>
      <c r="D8438" t="s">
        <v>58</v>
      </c>
      <c r="E8438" s="3">
        <v>25145</v>
      </c>
      <c r="F8438" s="3">
        <v>146178</v>
      </c>
      <c r="G8438" t="s">
        <v>26</v>
      </c>
      <c r="H8438" s="3" t="s">
        <v>8468</v>
      </c>
      <c r="I8438" s="3">
        <f t="shared" si="1179"/>
        <v>121033</v>
      </c>
      <c r="J8438" s="4">
        <f t="shared" si="1180"/>
        <v>4.8134022668522567</v>
      </c>
      <c r="K8438" s="5">
        <f t="shared" si="1181"/>
        <v>5.8134022668522567</v>
      </c>
      <c r="L8438" s="4" t="str">
        <f t="shared" si="1182"/>
        <v>Over Budget</v>
      </c>
      <c r="M8438">
        <f t="shared" si="1183"/>
        <v>2021</v>
      </c>
      <c r="N8438">
        <f t="shared" si="1184"/>
        <v>4</v>
      </c>
      <c r="O8438" t="str">
        <f t="shared" si="1185"/>
        <v>Apr</v>
      </c>
      <c r="P8438" t="str">
        <f t="shared" si="1186"/>
        <v>Q2</v>
      </c>
      <c r="Q8438" t="str">
        <f t="shared" si="1187"/>
        <v>2021-04</v>
      </c>
    </row>
    <row r="8439" spans="1:17" x14ac:dyDescent="0.35">
      <c r="A8439" s="2">
        <v>45035</v>
      </c>
      <c r="B8439" t="s">
        <v>18</v>
      </c>
      <c r="C8439" t="s">
        <v>34</v>
      </c>
      <c r="D8439" t="s">
        <v>25</v>
      </c>
      <c r="E8439" s="3">
        <v>146057</v>
      </c>
      <c r="F8439" s="3">
        <v>106357</v>
      </c>
      <c r="G8439" t="s">
        <v>21</v>
      </c>
      <c r="H8439" s="3" t="s">
        <v>8469</v>
      </c>
      <c r="I8439" s="3">
        <f t="shared" si="1179"/>
        <v>-39700</v>
      </c>
      <c r="J8439" s="4">
        <f t="shared" si="1180"/>
        <v>-0.27181168995666077</v>
      </c>
      <c r="K8439" s="5">
        <f t="shared" si="1181"/>
        <v>0.72818831004333928</v>
      </c>
      <c r="L8439" s="4" t="str">
        <f t="shared" si="1182"/>
        <v>Under Budget</v>
      </c>
      <c r="M8439">
        <f t="shared" si="1183"/>
        <v>2023</v>
      </c>
      <c r="N8439">
        <f t="shared" si="1184"/>
        <v>4</v>
      </c>
      <c r="O8439" t="str">
        <f t="shared" si="1185"/>
        <v>Apr</v>
      </c>
      <c r="P8439" t="str">
        <f t="shared" si="1186"/>
        <v>Q2</v>
      </c>
      <c r="Q8439" t="str">
        <f t="shared" si="1187"/>
        <v>2023-04</v>
      </c>
    </row>
    <row r="8440" spans="1:17" x14ac:dyDescent="0.35">
      <c r="A8440" s="2">
        <v>44674</v>
      </c>
      <c r="B8440" t="s">
        <v>55</v>
      </c>
      <c r="C8440" t="s">
        <v>43</v>
      </c>
      <c r="D8440" t="s">
        <v>39</v>
      </c>
      <c r="E8440" s="3">
        <v>99889</v>
      </c>
      <c r="F8440" s="3">
        <v>67404</v>
      </c>
      <c r="G8440" t="s">
        <v>32</v>
      </c>
      <c r="H8440" s="3" t="s">
        <v>8470</v>
      </c>
      <c r="I8440" s="3">
        <f t="shared" si="1179"/>
        <v>-32485</v>
      </c>
      <c r="J8440" s="4">
        <f t="shared" si="1180"/>
        <v>-0.32521098419245364</v>
      </c>
      <c r="K8440" s="5">
        <f t="shared" si="1181"/>
        <v>0.67478901580754636</v>
      </c>
      <c r="L8440" s="4" t="str">
        <f t="shared" si="1182"/>
        <v>Under Budget</v>
      </c>
      <c r="M8440">
        <f t="shared" si="1183"/>
        <v>2022</v>
      </c>
      <c r="N8440">
        <f t="shared" si="1184"/>
        <v>4</v>
      </c>
      <c r="O8440" t="str">
        <f t="shared" si="1185"/>
        <v>Apr</v>
      </c>
      <c r="P8440" t="str">
        <f t="shared" si="1186"/>
        <v>Q2</v>
      </c>
      <c r="Q8440" t="str">
        <f t="shared" si="1187"/>
        <v>2022-04</v>
      </c>
    </row>
    <row r="8441" spans="1:17" x14ac:dyDescent="0.35">
      <c r="A8441" s="2">
        <v>44879</v>
      </c>
      <c r="B8441" t="s">
        <v>18</v>
      </c>
      <c r="C8441" t="s">
        <v>23</v>
      </c>
      <c r="D8441" t="s">
        <v>30</v>
      </c>
      <c r="E8441" s="3">
        <v>17650</v>
      </c>
      <c r="F8441" s="3">
        <v>95415</v>
      </c>
      <c r="G8441" t="s">
        <v>35</v>
      </c>
      <c r="H8441" s="3" t="s">
        <v>8471</v>
      </c>
      <c r="I8441" s="3">
        <f t="shared" si="1179"/>
        <v>77765</v>
      </c>
      <c r="J8441" s="4">
        <f t="shared" si="1180"/>
        <v>4.4059490084985837</v>
      </c>
      <c r="K8441" s="5">
        <f t="shared" si="1181"/>
        <v>5.4059490084985837</v>
      </c>
      <c r="L8441" s="4" t="str">
        <f t="shared" si="1182"/>
        <v>Over Budget</v>
      </c>
      <c r="M8441">
        <f t="shared" si="1183"/>
        <v>2022</v>
      </c>
      <c r="N8441">
        <f t="shared" si="1184"/>
        <v>11</v>
      </c>
      <c r="O8441" t="str">
        <f t="shared" si="1185"/>
        <v>Nov</v>
      </c>
      <c r="P8441" t="str">
        <f t="shared" si="1186"/>
        <v>Q4</v>
      </c>
      <c r="Q8441" t="str">
        <f t="shared" si="1187"/>
        <v>2022-11</v>
      </c>
    </row>
    <row r="8442" spans="1:17" x14ac:dyDescent="0.35">
      <c r="A8442" s="2">
        <v>44958</v>
      </c>
      <c r="B8442" t="s">
        <v>18</v>
      </c>
      <c r="C8442" t="s">
        <v>24</v>
      </c>
      <c r="D8442" t="s">
        <v>39</v>
      </c>
      <c r="E8442" s="3">
        <v>53407</v>
      </c>
      <c r="F8442" s="3">
        <v>70723</v>
      </c>
      <c r="G8442" t="s">
        <v>26</v>
      </c>
      <c r="H8442" s="3" t="s">
        <v>8472</v>
      </c>
      <c r="I8442" s="3">
        <f t="shared" si="1179"/>
        <v>17316</v>
      </c>
      <c r="J8442" s="4">
        <f t="shared" si="1180"/>
        <v>0.32422716123354617</v>
      </c>
      <c r="K8442" s="5">
        <f t="shared" si="1181"/>
        <v>1.3242271612335461</v>
      </c>
      <c r="L8442" s="4" t="str">
        <f t="shared" si="1182"/>
        <v>Over Budget</v>
      </c>
      <c r="M8442">
        <f t="shared" si="1183"/>
        <v>2023</v>
      </c>
      <c r="N8442">
        <f t="shared" si="1184"/>
        <v>2</v>
      </c>
      <c r="O8442" t="str">
        <f t="shared" si="1185"/>
        <v>Feb</v>
      </c>
      <c r="P8442" t="str">
        <f t="shared" si="1186"/>
        <v>Q1</v>
      </c>
      <c r="Q8442" t="str">
        <f t="shared" si="1187"/>
        <v>2023-02</v>
      </c>
    </row>
    <row r="8443" spans="1:17" x14ac:dyDescent="0.35">
      <c r="A8443" s="2">
        <v>44386</v>
      </c>
      <c r="B8443" t="s">
        <v>23</v>
      </c>
      <c r="C8443" t="s">
        <v>24</v>
      </c>
      <c r="D8443" t="s">
        <v>25</v>
      </c>
      <c r="E8443" s="3">
        <v>98441</v>
      </c>
      <c r="F8443" s="3">
        <v>155535</v>
      </c>
      <c r="G8443" t="s">
        <v>32</v>
      </c>
      <c r="H8443" s="3" t="s">
        <v>8473</v>
      </c>
      <c r="I8443" s="3">
        <f t="shared" si="1179"/>
        <v>57094</v>
      </c>
      <c r="J8443" s="4">
        <f t="shared" si="1180"/>
        <v>0.5799819181032293</v>
      </c>
      <c r="K8443" s="5">
        <f t="shared" si="1181"/>
        <v>1.5799819181032293</v>
      </c>
      <c r="L8443" s="4" t="str">
        <f t="shared" si="1182"/>
        <v>Over Budget</v>
      </c>
      <c r="M8443">
        <f t="shared" si="1183"/>
        <v>2021</v>
      </c>
      <c r="N8443">
        <f t="shared" si="1184"/>
        <v>7</v>
      </c>
      <c r="O8443" t="str">
        <f t="shared" si="1185"/>
        <v>Jul</v>
      </c>
      <c r="P8443" t="str">
        <f t="shared" si="1186"/>
        <v>Q3</v>
      </c>
      <c r="Q8443" t="str">
        <f t="shared" si="1187"/>
        <v>2021-07</v>
      </c>
    </row>
    <row r="8444" spans="1:17" x14ac:dyDescent="0.35">
      <c r="A8444" s="2">
        <v>44907</v>
      </c>
      <c r="B8444" t="s">
        <v>37</v>
      </c>
      <c r="C8444" t="s">
        <v>24</v>
      </c>
      <c r="D8444" t="s">
        <v>30</v>
      </c>
      <c r="E8444" s="3">
        <v>103303</v>
      </c>
      <c r="F8444" s="3">
        <v>73464</v>
      </c>
      <c r="G8444" t="s">
        <v>35</v>
      </c>
      <c r="H8444" s="3" t="s">
        <v>8474</v>
      </c>
      <c r="I8444" s="3">
        <f t="shared" si="1179"/>
        <v>-29839</v>
      </c>
      <c r="J8444" s="4">
        <f t="shared" si="1180"/>
        <v>-0.28884930737732689</v>
      </c>
      <c r="K8444" s="5">
        <f t="shared" si="1181"/>
        <v>0.71115069262267305</v>
      </c>
      <c r="L8444" s="4" t="str">
        <f t="shared" si="1182"/>
        <v>Under Budget</v>
      </c>
      <c r="M8444">
        <f t="shared" si="1183"/>
        <v>2022</v>
      </c>
      <c r="N8444">
        <f t="shared" si="1184"/>
        <v>12</v>
      </c>
      <c r="O8444" t="str">
        <f t="shared" si="1185"/>
        <v>Dec</v>
      </c>
      <c r="P8444" t="str">
        <f t="shared" si="1186"/>
        <v>Q4</v>
      </c>
      <c r="Q8444" t="str">
        <f t="shared" si="1187"/>
        <v>2022-12</v>
      </c>
    </row>
    <row r="8445" spans="1:17" x14ac:dyDescent="0.35">
      <c r="A8445" s="2">
        <v>44952</v>
      </c>
      <c r="B8445" t="s">
        <v>23</v>
      </c>
      <c r="C8445" t="s">
        <v>34</v>
      </c>
      <c r="D8445" t="s">
        <v>58</v>
      </c>
      <c r="E8445" s="3">
        <v>97377</v>
      </c>
      <c r="F8445" s="3">
        <v>39803</v>
      </c>
      <c r="G8445" t="s">
        <v>35</v>
      </c>
      <c r="H8445" s="3" t="s">
        <v>8475</v>
      </c>
      <c r="I8445" s="3">
        <f t="shared" si="1179"/>
        <v>-57574</v>
      </c>
      <c r="J8445" s="4">
        <f t="shared" si="1180"/>
        <v>-0.59124844675847477</v>
      </c>
      <c r="K8445" s="5">
        <f t="shared" si="1181"/>
        <v>0.40875155324152518</v>
      </c>
      <c r="L8445" s="4" t="str">
        <f t="shared" si="1182"/>
        <v>Under Budget</v>
      </c>
      <c r="M8445">
        <f t="shared" si="1183"/>
        <v>2023</v>
      </c>
      <c r="N8445">
        <f t="shared" si="1184"/>
        <v>1</v>
      </c>
      <c r="O8445" t="str">
        <f t="shared" si="1185"/>
        <v>Jan</v>
      </c>
      <c r="P8445" t="str">
        <f t="shared" si="1186"/>
        <v>Q1</v>
      </c>
      <c r="Q8445" t="str">
        <f t="shared" si="1187"/>
        <v>2023-01</v>
      </c>
    </row>
    <row r="8446" spans="1:17" x14ac:dyDescent="0.35">
      <c r="A8446" s="2">
        <v>45032</v>
      </c>
      <c r="B8446" t="s">
        <v>37</v>
      </c>
      <c r="C8446" t="s">
        <v>19</v>
      </c>
      <c r="D8446" t="s">
        <v>20</v>
      </c>
      <c r="E8446" s="3">
        <v>115632</v>
      </c>
      <c r="F8446" s="3">
        <v>166766</v>
      </c>
      <c r="G8446" t="s">
        <v>26</v>
      </c>
      <c r="H8446" s="3" t="s">
        <v>8476</v>
      </c>
      <c r="I8446" s="3">
        <f t="shared" si="1179"/>
        <v>51134</v>
      </c>
      <c r="J8446" s="4">
        <f t="shared" si="1180"/>
        <v>0.44221322817213227</v>
      </c>
      <c r="K8446" s="5">
        <f t="shared" si="1181"/>
        <v>1.4422132281721323</v>
      </c>
      <c r="L8446" s="4" t="str">
        <f t="shared" si="1182"/>
        <v>Over Budget</v>
      </c>
      <c r="M8446">
        <f t="shared" si="1183"/>
        <v>2023</v>
      </c>
      <c r="N8446">
        <f t="shared" si="1184"/>
        <v>4</v>
      </c>
      <c r="O8446" t="str">
        <f t="shared" si="1185"/>
        <v>Apr</v>
      </c>
      <c r="P8446" t="str">
        <f t="shared" si="1186"/>
        <v>Q2</v>
      </c>
      <c r="Q8446" t="str">
        <f t="shared" si="1187"/>
        <v>2023-04</v>
      </c>
    </row>
    <row r="8447" spans="1:17" x14ac:dyDescent="0.35">
      <c r="A8447" s="2">
        <v>44329</v>
      </c>
      <c r="B8447" t="s">
        <v>23</v>
      </c>
      <c r="C8447" t="s">
        <v>23</v>
      </c>
      <c r="D8447" t="s">
        <v>20</v>
      </c>
      <c r="E8447" s="3">
        <v>132274</v>
      </c>
      <c r="F8447" s="3">
        <v>161420</v>
      </c>
      <c r="G8447" t="s">
        <v>21</v>
      </c>
      <c r="H8447" s="3" t="s">
        <v>8477</v>
      </c>
      <c r="I8447" s="3">
        <f t="shared" si="1179"/>
        <v>29146</v>
      </c>
      <c r="J8447" s="4">
        <f t="shared" si="1180"/>
        <v>0.22034564615873112</v>
      </c>
      <c r="K8447" s="5">
        <f t="shared" si="1181"/>
        <v>1.2203456461587312</v>
      </c>
      <c r="L8447" s="4" t="str">
        <f t="shared" si="1182"/>
        <v>Over Budget</v>
      </c>
      <c r="M8447">
        <f t="shared" si="1183"/>
        <v>2021</v>
      </c>
      <c r="N8447">
        <f t="shared" si="1184"/>
        <v>5</v>
      </c>
      <c r="O8447" t="str">
        <f t="shared" si="1185"/>
        <v>May</v>
      </c>
      <c r="P8447" t="str">
        <f t="shared" si="1186"/>
        <v>Q2</v>
      </c>
      <c r="Q8447" t="str">
        <f t="shared" si="1187"/>
        <v>2021-05</v>
      </c>
    </row>
    <row r="8448" spans="1:17" x14ac:dyDescent="0.35">
      <c r="A8448" s="2">
        <v>44251</v>
      </c>
      <c r="B8448" t="s">
        <v>41</v>
      </c>
      <c r="C8448" t="s">
        <v>29</v>
      </c>
      <c r="D8448" t="s">
        <v>30</v>
      </c>
      <c r="E8448" s="3">
        <v>22708</v>
      </c>
      <c r="F8448" s="3">
        <v>161065</v>
      </c>
      <c r="G8448" t="s">
        <v>32</v>
      </c>
      <c r="H8448" s="3" t="s">
        <v>8478</v>
      </c>
      <c r="I8448" s="3">
        <f t="shared" si="1179"/>
        <v>138357</v>
      </c>
      <c r="J8448" s="4">
        <f t="shared" si="1180"/>
        <v>6.0928747577946094</v>
      </c>
      <c r="K8448" s="5">
        <f t="shared" si="1181"/>
        <v>7.0928747577946094</v>
      </c>
      <c r="L8448" s="4" t="str">
        <f t="shared" si="1182"/>
        <v>Over Budget</v>
      </c>
      <c r="M8448">
        <f t="shared" si="1183"/>
        <v>2021</v>
      </c>
      <c r="N8448">
        <f t="shared" si="1184"/>
        <v>2</v>
      </c>
      <c r="O8448" t="str">
        <f t="shared" si="1185"/>
        <v>Feb</v>
      </c>
      <c r="P8448" t="str">
        <f t="shared" si="1186"/>
        <v>Q1</v>
      </c>
      <c r="Q8448" t="str">
        <f t="shared" si="1187"/>
        <v>2021-02</v>
      </c>
    </row>
    <row r="8449" spans="1:17" x14ac:dyDescent="0.35">
      <c r="A8449" s="2">
        <v>44706</v>
      </c>
      <c r="B8449" t="s">
        <v>37</v>
      </c>
      <c r="C8449" t="s">
        <v>24</v>
      </c>
      <c r="D8449" t="s">
        <v>39</v>
      </c>
      <c r="E8449" s="3">
        <v>37175</v>
      </c>
      <c r="F8449" s="3">
        <v>64355</v>
      </c>
      <c r="G8449" t="s">
        <v>32</v>
      </c>
      <c r="H8449" s="3" t="s">
        <v>8479</v>
      </c>
      <c r="I8449" s="3">
        <f t="shared" si="1179"/>
        <v>27180</v>
      </c>
      <c r="J8449" s="4">
        <f t="shared" si="1180"/>
        <v>0.73113651647612643</v>
      </c>
      <c r="K8449" s="5">
        <f t="shared" si="1181"/>
        <v>1.7311365164761263</v>
      </c>
      <c r="L8449" s="4" t="str">
        <f t="shared" si="1182"/>
        <v>Over Budget</v>
      </c>
      <c r="M8449">
        <f t="shared" si="1183"/>
        <v>2022</v>
      </c>
      <c r="N8449">
        <f t="shared" si="1184"/>
        <v>5</v>
      </c>
      <c r="O8449" t="str">
        <f t="shared" si="1185"/>
        <v>May</v>
      </c>
      <c r="P8449" t="str">
        <f t="shared" si="1186"/>
        <v>Q2</v>
      </c>
      <c r="Q8449" t="str">
        <f t="shared" si="1187"/>
        <v>2022-05</v>
      </c>
    </row>
    <row r="8450" spans="1:17" x14ac:dyDescent="0.35">
      <c r="A8450" s="2">
        <v>44866</v>
      </c>
      <c r="B8450" t="s">
        <v>37</v>
      </c>
      <c r="C8450" t="s">
        <v>19</v>
      </c>
      <c r="D8450" t="s">
        <v>30</v>
      </c>
      <c r="E8450" s="3">
        <v>29335</v>
      </c>
      <c r="F8450" s="3">
        <v>68946</v>
      </c>
      <c r="G8450" t="s">
        <v>32</v>
      </c>
      <c r="H8450" s="3" t="s">
        <v>8480</v>
      </c>
      <c r="I8450" s="3">
        <f t="shared" si="1179"/>
        <v>39611</v>
      </c>
      <c r="J8450" s="4">
        <f t="shared" si="1180"/>
        <v>1.3502982785069031</v>
      </c>
      <c r="K8450" s="5">
        <f t="shared" si="1181"/>
        <v>2.3502982785069029</v>
      </c>
      <c r="L8450" s="4" t="str">
        <f t="shared" si="1182"/>
        <v>Over Budget</v>
      </c>
      <c r="M8450">
        <f t="shared" si="1183"/>
        <v>2022</v>
      </c>
      <c r="N8450">
        <f t="shared" si="1184"/>
        <v>11</v>
      </c>
      <c r="O8450" t="str">
        <f t="shared" si="1185"/>
        <v>Nov</v>
      </c>
      <c r="P8450" t="str">
        <f t="shared" si="1186"/>
        <v>Q4</v>
      </c>
      <c r="Q8450" t="str">
        <f t="shared" si="1187"/>
        <v>2022-11</v>
      </c>
    </row>
    <row r="8451" spans="1:17" x14ac:dyDescent="0.35">
      <c r="A8451" s="2">
        <v>44606</v>
      </c>
      <c r="B8451" t="s">
        <v>23</v>
      </c>
      <c r="C8451" t="s">
        <v>19</v>
      </c>
      <c r="D8451" t="s">
        <v>39</v>
      </c>
      <c r="E8451" s="3">
        <v>142609</v>
      </c>
      <c r="F8451" s="3">
        <v>64575</v>
      </c>
      <c r="G8451" t="s">
        <v>35</v>
      </c>
      <c r="H8451" s="3" t="s">
        <v>8481</v>
      </c>
      <c r="I8451" s="3">
        <f t="shared" si="1179"/>
        <v>-78034</v>
      </c>
      <c r="J8451" s="4">
        <f t="shared" si="1180"/>
        <v>-0.54718846636607787</v>
      </c>
      <c r="K8451" s="5">
        <f t="shared" si="1181"/>
        <v>0.45281153363392213</v>
      </c>
      <c r="L8451" s="4" t="str">
        <f t="shared" si="1182"/>
        <v>Under Budget</v>
      </c>
      <c r="M8451">
        <f t="shared" si="1183"/>
        <v>2022</v>
      </c>
      <c r="N8451">
        <f t="shared" si="1184"/>
        <v>2</v>
      </c>
      <c r="O8451" t="str">
        <f t="shared" si="1185"/>
        <v>Feb</v>
      </c>
      <c r="P8451" t="str">
        <f t="shared" si="1186"/>
        <v>Q1</v>
      </c>
      <c r="Q8451" t="str">
        <f t="shared" si="1187"/>
        <v>2022-02</v>
      </c>
    </row>
    <row r="8452" spans="1:17" x14ac:dyDescent="0.35">
      <c r="A8452" s="2">
        <v>45183</v>
      </c>
      <c r="B8452" t="s">
        <v>28</v>
      </c>
      <c r="C8452" t="s">
        <v>19</v>
      </c>
      <c r="D8452" t="s">
        <v>39</v>
      </c>
      <c r="E8452" s="3">
        <v>111472</v>
      </c>
      <c r="F8452" s="3">
        <v>83304</v>
      </c>
      <c r="G8452" t="s">
        <v>26</v>
      </c>
      <c r="H8452" s="3" t="s">
        <v>8482</v>
      </c>
      <c r="I8452" s="3">
        <f t="shared" si="1179"/>
        <v>-28168</v>
      </c>
      <c r="J8452" s="4">
        <f t="shared" si="1180"/>
        <v>-0.25269125879144538</v>
      </c>
      <c r="K8452" s="5">
        <f t="shared" si="1181"/>
        <v>0.74730874120855462</v>
      </c>
      <c r="L8452" s="4" t="str">
        <f t="shared" si="1182"/>
        <v>Under Budget</v>
      </c>
      <c r="M8452">
        <f t="shared" si="1183"/>
        <v>2023</v>
      </c>
      <c r="N8452">
        <f t="shared" si="1184"/>
        <v>9</v>
      </c>
      <c r="O8452" t="str">
        <f t="shared" si="1185"/>
        <v>Sep</v>
      </c>
      <c r="P8452" t="str">
        <f t="shared" si="1186"/>
        <v>Q3</v>
      </c>
      <c r="Q8452" t="str">
        <f t="shared" si="1187"/>
        <v>2023-09</v>
      </c>
    </row>
    <row r="8453" spans="1:17" x14ac:dyDescent="0.35">
      <c r="A8453" s="2">
        <v>44930</v>
      </c>
      <c r="B8453" t="s">
        <v>41</v>
      </c>
      <c r="C8453" t="s">
        <v>23</v>
      </c>
      <c r="D8453" t="s">
        <v>20</v>
      </c>
      <c r="E8453" s="3">
        <v>146759</v>
      </c>
      <c r="F8453" s="3">
        <v>164591</v>
      </c>
      <c r="G8453" t="s">
        <v>26</v>
      </c>
      <c r="H8453" s="3" t="s">
        <v>8483</v>
      </c>
      <c r="I8453" s="3">
        <f t="shared" ref="I8453:I8516" si="1188">F8453-E8453</f>
        <v>17832</v>
      </c>
      <c r="J8453" s="4">
        <f t="shared" ref="J8453:J8516" si="1189">IFERROR(I8453/E8453,0)</f>
        <v>0.12150532505672565</v>
      </c>
      <c r="K8453" s="5">
        <f t="shared" ref="K8453:K8516" si="1190">IFERROR(F8453/E8453,0)</f>
        <v>1.1215053250567257</v>
      </c>
      <c r="L8453" s="4" t="str">
        <f t="shared" ref="L8453:L8516" si="1191">IF(I8453&gt;0,"Over Budget",IF(I8453&lt;0,"Under Budget","On Budget"))</f>
        <v>Over Budget</v>
      </c>
      <c r="M8453">
        <f t="shared" ref="M8453:M8516" si="1192">YEAR(A8453)</f>
        <v>2023</v>
      </c>
      <c r="N8453">
        <f t="shared" ref="N8453:N8516" si="1193">MONTH(A8453)</f>
        <v>1</v>
      </c>
      <c r="O8453" t="str">
        <f t="shared" ref="O8453:O8516" si="1194">TEXT(A8453,"mmm")</f>
        <v>Jan</v>
      </c>
      <c r="P8453" t="str">
        <f t="shared" ref="P8453:P8516" si="1195">"Q"&amp;ROUNDUP(MONTH(A8453)/3,0)</f>
        <v>Q1</v>
      </c>
      <c r="Q8453" t="str">
        <f t="shared" ref="Q8453:Q8516" si="1196">TEXT(A8453,"yyyy-mm")</f>
        <v>2023-01</v>
      </c>
    </row>
    <row r="8454" spans="1:17" x14ac:dyDescent="0.35">
      <c r="A8454" s="2">
        <v>44455</v>
      </c>
      <c r="B8454" t="s">
        <v>41</v>
      </c>
      <c r="C8454" t="s">
        <v>19</v>
      </c>
      <c r="D8454" t="s">
        <v>58</v>
      </c>
      <c r="E8454" s="3">
        <v>26352</v>
      </c>
      <c r="F8454" s="3">
        <v>97883</v>
      </c>
      <c r="G8454" t="s">
        <v>35</v>
      </c>
      <c r="H8454" s="3" t="s">
        <v>8484</v>
      </c>
      <c r="I8454" s="3">
        <f t="shared" si="1188"/>
        <v>71531</v>
      </c>
      <c r="J8454" s="4">
        <f t="shared" si="1189"/>
        <v>2.7144429265330903</v>
      </c>
      <c r="K8454" s="5">
        <f t="shared" si="1190"/>
        <v>3.7144429265330903</v>
      </c>
      <c r="L8454" s="4" t="str">
        <f t="shared" si="1191"/>
        <v>Over Budget</v>
      </c>
      <c r="M8454">
        <f t="shared" si="1192"/>
        <v>2021</v>
      </c>
      <c r="N8454">
        <f t="shared" si="1193"/>
        <v>9</v>
      </c>
      <c r="O8454" t="str">
        <f t="shared" si="1194"/>
        <v>Sep</v>
      </c>
      <c r="P8454" t="str">
        <f t="shared" si="1195"/>
        <v>Q3</v>
      </c>
      <c r="Q8454" t="str">
        <f t="shared" si="1196"/>
        <v>2021-09</v>
      </c>
    </row>
    <row r="8455" spans="1:17" x14ac:dyDescent="0.35">
      <c r="A8455" s="2">
        <v>44495</v>
      </c>
      <c r="B8455" t="s">
        <v>28</v>
      </c>
      <c r="C8455" t="s">
        <v>29</v>
      </c>
      <c r="D8455" t="s">
        <v>25</v>
      </c>
      <c r="E8455" s="3">
        <v>126583</v>
      </c>
      <c r="F8455" s="3">
        <v>114270</v>
      </c>
      <c r="G8455" t="s">
        <v>32</v>
      </c>
      <c r="H8455" s="3" t="s">
        <v>8485</v>
      </c>
      <c r="I8455" s="3">
        <f t="shared" si="1188"/>
        <v>-12313</v>
      </c>
      <c r="J8455" s="4">
        <f t="shared" si="1189"/>
        <v>-9.7272145548770367E-2</v>
      </c>
      <c r="K8455" s="5">
        <f t="shared" si="1190"/>
        <v>0.90272785445122961</v>
      </c>
      <c r="L8455" s="4" t="str">
        <f t="shared" si="1191"/>
        <v>Under Budget</v>
      </c>
      <c r="M8455">
        <f t="shared" si="1192"/>
        <v>2021</v>
      </c>
      <c r="N8455">
        <f t="shared" si="1193"/>
        <v>10</v>
      </c>
      <c r="O8455" t="str">
        <f t="shared" si="1194"/>
        <v>Oct</v>
      </c>
      <c r="P8455" t="str">
        <f t="shared" si="1195"/>
        <v>Q4</v>
      </c>
      <c r="Q8455" t="str">
        <f t="shared" si="1196"/>
        <v>2021-10</v>
      </c>
    </row>
    <row r="8456" spans="1:17" x14ac:dyDescent="0.35">
      <c r="A8456" s="2">
        <v>44757</v>
      </c>
      <c r="B8456" t="s">
        <v>23</v>
      </c>
      <c r="C8456" t="s">
        <v>24</v>
      </c>
      <c r="D8456" t="s">
        <v>58</v>
      </c>
      <c r="E8456" s="3">
        <v>50571</v>
      </c>
      <c r="F8456" s="3">
        <v>122915</v>
      </c>
      <c r="G8456" t="s">
        <v>32</v>
      </c>
      <c r="H8456" s="3" t="s">
        <v>8486</v>
      </c>
      <c r="I8456" s="3">
        <f t="shared" si="1188"/>
        <v>72344</v>
      </c>
      <c r="J8456" s="4">
        <f t="shared" si="1189"/>
        <v>1.4305431966937574</v>
      </c>
      <c r="K8456" s="5">
        <f t="shared" si="1190"/>
        <v>2.4305431966937574</v>
      </c>
      <c r="L8456" s="4" t="str">
        <f t="shared" si="1191"/>
        <v>Over Budget</v>
      </c>
      <c r="M8456">
        <f t="shared" si="1192"/>
        <v>2022</v>
      </c>
      <c r="N8456">
        <f t="shared" si="1193"/>
        <v>7</v>
      </c>
      <c r="O8456" t="str">
        <f t="shared" si="1194"/>
        <v>Jul</v>
      </c>
      <c r="P8456" t="str">
        <f t="shared" si="1195"/>
        <v>Q3</v>
      </c>
      <c r="Q8456" t="str">
        <f t="shared" si="1196"/>
        <v>2022-07</v>
      </c>
    </row>
    <row r="8457" spans="1:17" x14ac:dyDescent="0.35">
      <c r="A8457" s="2">
        <v>44493</v>
      </c>
      <c r="B8457" t="s">
        <v>23</v>
      </c>
      <c r="C8457" t="s">
        <v>29</v>
      </c>
      <c r="D8457" t="s">
        <v>25</v>
      </c>
      <c r="E8457" s="3">
        <v>109760</v>
      </c>
      <c r="F8457" s="3">
        <v>157674</v>
      </c>
      <c r="G8457" t="s">
        <v>26</v>
      </c>
      <c r="H8457" s="3" t="s">
        <v>8487</v>
      </c>
      <c r="I8457" s="3">
        <f t="shared" si="1188"/>
        <v>47914</v>
      </c>
      <c r="J8457" s="4">
        <f t="shared" si="1189"/>
        <v>0.43653425655976674</v>
      </c>
      <c r="K8457" s="5">
        <f t="shared" si="1190"/>
        <v>1.4365342565597667</v>
      </c>
      <c r="L8457" s="4" t="str">
        <f t="shared" si="1191"/>
        <v>Over Budget</v>
      </c>
      <c r="M8457">
        <f t="shared" si="1192"/>
        <v>2021</v>
      </c>
      <c r="N8457">
        <f t="shared" si="1193"/>
        <v>10</v>
      </c>
      <c r="O8457" t="str">
        <f t="shared" si="1194"/>
        <v>Oct</v>
      </c>
      <c r="P8457" t="str">
        <f t="shared" si="1195"/>
        <v>Q4</v>
      </c>
      <c r="Q8457" t="str">
        <f t="shared" si="1196"/>
        <v>2021-10</v>
      </c>
    </row>
    <row r="8458" spans="1:17" x14ac:dyDescent="0.35">
      <c r="A8458" s="2">
        <v>44558</v>
      </c>
      <c r="B8458" t="s">
        <v>41</v>
      </c>
      <c r="C8458" t="s">
        <v>24</v>
      </c>
      <c r="D8458" t="s">
        <v>20</v>
      </c>
      <c r="E8458" s="3">
        <v>109798</v>
      </c>
      <c r="F8458" s="3">
        <v>148784</v>
      </c>
      <c r="G8458" t="s">
        <v>21</v>
      </c>
      <c r="H8458" s="3" t="s">
        <v>8488</v>
      </c>
      <c r="I8458" s="3">
        <f t="shared" si="1188"/>
        <v>38986</v>
      </c>
      <c r="J8458" s="4">
        <f t="shared" si="1189"/>
        <v>0.35507021985828524</v>
      </c>
      <c r="K8458" s="5">
        <f t="shared" si="1190"/>
        <v>1.3550702198582851</v>
      </c>
      <c r="L8458" s="4" t="str">
        <f t="shared" si="1191"/>
        <v>Over Budget</v>
      </c>
      <c r="M8458">
        <f t="shared" si="1192"/>
        <v>2021</v>
      </c>
      <c r="N8458">
        <f t="shared" si="1193"/>
        <v>12</v>
      </c>
      <c r="O8458" t="str">
        <f t="shared" si="1194"/>
        <v>Dec</v>
      </c>
      <c r="P8458" t="str">
        <f t="shared" si="1195"/>
        <v>Q4</v>
      </c>
      <c r="Q8458" t="str">
        <f t="shared" si="1196"/>
        <v>2021-12</v>
      </c>
    </row>
    <row r="8459" spans="1:17" x14ac:dyDescent="0.35">
      <c r="A8459" s="2">
        <v>44785</v>
      </c>
      <c r="B8459" t="s">
        <v>23</v>
      </c>
      <c r="C8459" t="s">
        <v>43</v>
      </c>
      <c r="D8459" t="s">
        <v>25</v>
      </c>
      <c r="E8459" s="3">
        <v>19479</v>
      </c>
      <c r="F8459" s="3">
        <v>9984</v>
      </c>
      <c r="G8459" t="s">
        <v>35</v>
      </c>
      <c r="H8459" s="3" t="s">
        <v>8489</v>
      </c>
      <c r="I8459" s="3">
        <f t="shared" si="1188"/>
        <v>-9495</v>
      </c>
      <c r="J8459" s="4">
        <f t="shared" si="1189"/>
        <v>-0.48744802094563378</v>
      </c>
      <c r="K8459" s="5">
        <f t="shared" si="1190"/>
        <v>0.51255197905436622</v>
      </c>
      <c r="L8459" s="4" t="str">
        <f t="shared" si="1191"/>
        <v>Under Budget</v>
      </c>
      <c r="M8459">
        <f t="shared" si="1192"/>
        <v>2022</v>
      </c>
      <c r="N8459">
        <f t="shared" si="1193"/>
        <v>8</v>
      </c>
      <c r="O8459" t="str">
        <f t="shared" si="1194"/>
        <v>Aug</v>
      </c>
      <c r="P8459" t="str">
        <f t="shared" si="1195"/>
        <v>Q3</v>
      </c>
      <c r="Q8459" t="str">
        <f t="shared" si="1196"/>
        <v>2022-08</v>
      </c>
    </row>
    <row r="8460" spans="1:17" x14ac:dyDescent="0.35">
      <c r="A8460" s="2">
        <v>44323</v>
      </c>
      <c r="B8460" t="s">
        <v>55</v>
      </c>
      <c r="C8460" t="s">
        <v>34</v>
      </c>
      <c r="D8460" t="s">
        <v>39</v>
      </c>
      <c r="E8460" s="3">
        <v>36814</v>
      </c>
      <c r="F8460" s="3">
        <v>135499</v>
      </c>
      <c r="G8460" t="s">
        <v>21</v>
      </c>
      <c r="H8460" s="3" t="s">
        <v>8490</v>
      </c>
      <c r="I8460" s="3">
        <f t="shared" si="1188"/>
        <v>98685</v>
      </c>
      <c r="J8460" s="4">
        <f t="shared" si="1189"/>
        <v>2.6806378008366383</v>
      </c>
      <c r="K8460" s="5">
        <f t="shared" si="1190"/>
        <v>3.6806378008366383</v>
      </c>
      <c r="L8460" s="4" t="str">
        <f t="shared" si="1191"/>
        <v>Over Budget</v>
      </c>
      <c r="M8460">
        <f t="shared" si="1192"/>
        <v>2021</v>
      </c>
      <c r="N8460">
        <f t="shared" si="1193"/>
        <v>5</v>
      </c>
      <c r="O8460" t="str">
        <f t="shared" si="1194"/>
        <v>May</v>
      </c>
      <c r="P8460" t="str">
        <f t="shared" si="1195"/>
        <v>Q2</v>
      </c>
      <c r="Q8460" t="str">
        <f t="shared" si="1196"/>
        <v>2021-05</v>
      </c>
    </row>
    <row r="8461" spans="1:17" x14ac:dyDescent="0.35">
      <c r="A8461" s="2">
        <v>44393</v>
      </c>
      <c r="B8461" t="s">
        <v>55</v>
      </c>
      <c r="C8461" t="s">
        <v>19</v>
      </c>
      <c r="D8461" t="s">
        <v>30</v>
      </c>
      <c r="E8461" s="3">
        <v>20065</v>
      </c>
      <c r="F8461" s="3">
        <v>83478</v>
      </c>
      <c r="G8461" t="s">
        <v>32</v>
      </c>
      <c r="H8461" s="3" t="s">
        <v>8491</v>
      </c>
      <c r="I8461" s="3">
        <f t="shared" si="1188"/>
        <v>63413</v>
      </c>
      <c r="J8461" s="4">
        <f t="shared" si="1189"/>
        <v>3.1603787690007477</v>
      </c>
      <c r="K8461" s="5">
        <f t="shared" si="1190"/>
        <v>4.1603787690007472</v>
      </c>
      <c r="L8461" s="4" t="str">
        <f t="shared" si="1191"/>
        <v>Over Budget</v>
      </c>
      <c r="M8461">
        <f t="shared" si="1192"/>
        <v>2021</v>
      </c>
      <c r="N8461">
        <f t="shared" si="1193"/>
        <v>7</v>
      </c>
      <c r="O8461" t="str">
        <f t="shared" si="1194"/>
        <v>Jul</v>
      </c>
      <c r="P8461" t="str">
        <f t="shared" si="1195"/>
        <v>Q3</v>
      </c>
      <c r="Q8461" t="str">
        <f t="shared" si="1196"/>
        <v>2021-07</v>
      </c>
    </row>
    <row r="8462" spans="1:17" x14ac:dyDescent="0.35">
      <c r="A8462" s="2">
        <v>44417</v>
      </c>
      <c r="B8462" t="s">
        <v>28</v>
      </c>
      <c r="C8462" t="s">
        <v>29</v>
      </c>
      <c r="D8462" t="s">
        <v>25</v>
      </c>
      <c r="E8462" s="3">
        <v>35820</v>
      </c>
      <c r="F8462" s="3">
        <v>142795</v>
      </c>
      <c r="G8462" t="s">
        <v>35</v>
      </c>
      <c r="H8462" s="3" t="s">
        <v>8492</v>
      </c>
      <c r="I8462" s="3">
        <f t="shared" si="1188"/>
        <v>106975</v>
      </c>
      <c r="J8462" s="4">
        <f t="shared" si="1189"/>
        <v>2.986460078168621</v>
      </c>
      <c r="K8462" s="5">
        <f t="shared" si="1190"/>
        <v>3.986460078168621</v>
      </c>
      <c r="L8462" s="4" t="str">
        <f t="shared" si="1191"/>
        <v>Over Budget</v>
      </c>
      <c r="M8462">
        <f t="shared" si="1192"/>
        <v>2021</v>
      </c>
      <c r="N8462">
        <f t="shared" si="1193"/>
        <v>8</v>
      </c>
      <c r="O8462" t="str">
        <f t="shared" si="1194"/>
        <v>Aug</v>
      </c>
      <c r="P8462" t="str">
        <f t="shared" si="1195"/>
        <v>Q3</v>
      </c>
      <c r="Q8462" t="str">
        <f t="shared" si="1196"/>
        <v>2021-08</v>
      </c>
    </row>
    <row r="8463" spans="1:17" x14ac:dyDescent="0.35">
      <c r="A8463" s="2">
        <v>45191</v>
      </c>
      <c r="B8463" t="s">
        <v>37</v>
      </c>
      <c r="C8463" t="s">
        <v>34</v>
      </c>
      <c r="D8463" t="s">
        <v>58</v>
      </c>
      <c r="E8463" s="3">
        <v>32871</v>
      </c>
      <c r="F8463" s="3">
        <v>80136</v>
      </c>
      <c r="G8463" t="s">
        <v>35</v>
      </c>
      <c r="H8463" s="3" t="s">
        <v>8493</v>
      </c>
      <c r="I8463" s="3">
        <f t="shared" si="1188"/>
        <v>47265</v>
      </c>
      <c r="J8463" s="4">
        <f t="shared" si="1189"/>
        <v>1.4378935840102218</v>
      </c>
      <c r="K8463" s="5">
        <f t="shared" si="1190"/>
        <v>2.4378935840102218</v>
      </c>
      <c r="L8463" s="4" t="str">
        <f t="shared" si="1191"/>
        <v>Over Budget</v>
      </c>
      <c r="M8463">
        <f t="shared" si="1192"/>
        <v>2023</v>
      </c>
      <c r="N8463">
        <f t="shared" si="1193"/>
        <v>9</v>
      </c>
      <c r="O8463" t="str">
        <f t="shared" si="1194"/>
        <v>Sep</v>
      </c>
      <c r="P8463" t="str">
        <f t="shared" si="1195"/>
        <v>Q3</v>
      </c>
      <c r="Q8463" t="str">
        <f t="shared" si="1196"/>
        <v>2023-09</v>
      </c>
    </row>
    <row r="8464" spans="1:17" x14ac:dyDescent="0.35">
      <c r="A8464" s="2">
        <v>44287</v>
      </c>
      <c r="B8464" t="s">
        <v>55</v>
      </c>
      <c r="C8464" t="s">
        <v>34</v>
      </c>
      <c r="D8464" t="s">
        <v>20</v>
      </c>
      <c r="E8464" s="3">
        <v>59325</v>
      </c>
      <c r="F8464" s="3">
        <v>140532</v>
      </c>
      <c r="G8464" t="s">
        <v>21</v>
      </c>
      <c r="H8464" s="3" t="s">
        <v>8494</v>
      </c>
      <c r="I8464" s="3">
        <f t="shared" si="1188"/>
        <v>81207</v>
      </c>
      <c r="J8464" s="4">
        <f t="shared" si="1189"/>
        <v>1.3688495575221238</v>
      </c>
      <c r="K8464" s="5">
        <f t="shared" si="1190"/>
        <v>2.368849557522124</v>
      </c>
      <c r="L8464" s="4" t="str">
        <f t="shared" si="1191"/>
        <v>Over Budget</v>
      </c>
      <c r="M8464">
        <f t="shared" si="1192"/>
        <v>2021</v>
      </c>
      <c r="N8464">
        <f t="shared" si="1193"/>
        <v>4</v>
      </c>
      <c r="O8464" t="str">
        <f t="shared" si="1194"/>
        <v>Apr</v>
      </c>
      <c r="P8464" t="str">
        <f t="shared" si="1195"/>
        <v>Q2</v>
      </c>
      <c r="Q8464" t="str">
        <f t="shared" si="1196"/>
        <v>2021-04</v>
      </c>
    </row>
    <row r="8465" spans="1:17" x14ac:dyDescent="0.35">
      <c r="A8465" s="2">
        <v>44607</v>
      </c>
      <c r="B8465" t="s">
        <v>23</v>
      </c>
      <c r="C8465" t="s">
        <v>34</v>
      </c>
      <c r="D8465" t="s">
        <v>20</v>
      </c>
      <c r="E8465" s="3">
        <v>29661</v>
      </c>
      <c r="F8465" s="3">
        <v>9208</v>
      </c>
      <c r="G8465" t="s">
        <v>35</v>
      </c>
      <c r="H8465" s="3" t="s">
        <v>8495</v>
      </c>
      <c r="I8465" s="3">
        <f t="shared" si="1188"/>
        <v>-20453</v>
      </c>
      <c r="J8465" s="4">
        <f t="shared" si="1189"/>
        <v>-0.68955867974781704</v>
      </c>
      <c r="K8465" s="5">
        <f t="shared" si="1190"/>
        <v>0.31044132025218302</v>
      </c>
      <c r="L8465" s="4" t="str">
        <f t="shared" si="1191"/>
        <v>Under Budget</v>
      </c>
      <c r="M8465">
        <f t="shared" si="1192"/>
        <v>2022</v>
      </c>
      <c r="N8465">
        <f t="shared" si="1193"/>
        <v>2</v>
      </c>
      <c r="O8465" t="str">
        <f t="shared" si="1194"/>
        <v>Feb</v>
      </c>
      <c r="P8465" t="str">
        <f t="shared" si="1195"/>
        <v>Q1</v>
      </c>
      <c r="Q8465" t="str">
        <f t="shared" si="1196"/>
        <v>2022-02</v>
      </c>
    </row>
    <row r="8466" spans="1:17" x14ac:dyDescent="0.35">
      <c r="A8466" s="2">
        <v>44204</v>
      </c>
      <c r="B8466" t="s">
        <v>28</v>
      </c>
      <c r="C8466" t="s">
        <v>34</v>
      </c>
      <c r="D8466" t="s">
        <v>30</v>
      </c>
      <c r="E8466" s="3">
        <v>64850</v>
      </c>
      <c r="F8466" s="3">
        <v>38991</v>
      </c>
      <c r="G8466" t="s">
        <v>26</v>
      </c>
      <c r="H8466" s="3" t="s">
        <v>8496</v>
      </c>
      <c r="I8466" s="3">
        <f t="shared" si="1188"/>
        <v>-25859</v>
      </c>
      <c r="J8466" s="4">
        <f t="shared" si="1189"/>
        <v>-0.39875096376252889</v>
      </c>
      <c r="K8466" s="5">
        <f t="shared" si="1190"/>
        <v>0.60124903623747106</v>
      </c>
      <c r="L8466" s="4" t="str">
        <f t="shared" si="1191"/>
        <v>Under Budget</v>
      </c>
      <c r="M8466">
        <f t="shared" si="1192"/>
        <v>2021</v>
      </c>
      <c r="N8466">
        <f t="shared" si="1193"/>
        <v>1</v>
      </c>
      <c r="O8466" t="str">
        <f t="shared" si="1194"/>
        <v>Jan</v>
      </c>
      <c r="P8466" t="str">
        <f t="shared" si="1195"/>
        <v>Q1</v>
      </c>
      <c r="Q8466" t="str">
        <f t="shared" si="1196"/>
        <v>2021-01</v>
      </c>
    </row>
    <row r="8467" spans="1:17" x14ac:dyDescent="0.35">
      <c r="A8467" s="2">
        <v>44740</v>
      </c>
      <c r="B8467" t="s">
        <v>55</v>
      </c>
      <c r="C8467" t="s">
        <v>34</v>
      </c>
      <c r="D8467" t="s">
        <v>39</v>
      </c>
      <c r="E8467" s="3">
        <v>11396</v>
      </c>
      <c r="F8467" s="3">
        <v>37794</v>
      </c>
      <c r="G8467" t="s">
        <v>21</v>
      </c>
      <c r="H8467" s="3" t="s">
        <v>8497</v>
      </c>
      <c r="I8467" s="3">
        <f t="shared" si="1188"/>
        <v>26398</v>
      </c>
      <c r="J8467" s="4">
        <f t="shared" si="1189"/>
        <v>2.3164268164268162</v>
      </c>
      <c r="K8467" s="5">
        <f t="shared" si="1190"/>
        <v>3.3164268164268162</v>
      </c>
      <c r="L8467" s="4" t="str">
        <f t="shared" si="1191"/>
        <v>Over Budget</v>
      </c>
      <c r="M8467">
        <f t="shared" si="1192"/>
        <v>2022</v>
      </c>
      <c r="N8467">
        <f t="shared" si="1193"/>
        <v>6</v>
      </c>
      <c r="O8467" t="str">
        <f t="shared" si="1194"/>
        <v>Jun</v>
      </c>
      <c r="P8467" t="str">
        <f t="shared" si="1195"/>
        <v>Q2</v>
      </c>
      <c r="Q8467" t="str">
        <f t="shared" si="1196"/>
        <v>2022-06</v>
      </c>
    </row>
    <row r="8468" spans="1:17" x14ac:dyDescent="0.35">
      <c r="A8468" s="2">
        <v>44664</v>
      </c>
      <c r="B8468" t="s">
        <v>18</v>
      </c>
      <c r="C8468" t="s">
        <v>24</v>
      </c>
      <c r="D8468" t="s">
        <v>39</v>
      </c>
      <c r="E8468" s="3">
        <v>10173</v>
      </c>
      <c r="F8468" s="3">
        <v>75203</v>
      </c>
      <c r="G8468" t="s">
        <v>26</v>
      </c>
      <c r="H8468" s="3" t="s">
        <v>8498</v>
      </c>
      <c r="I8468" s="3">
        <f t="shared" si="1188"/>
        <v>65030</v>
      </c>
      <c r="J8468" s="4">
        <f t="shared" si="1189"/>
        <v>6.39241128477342</v>
      </c>
      <c r="K8468" s="5">
        <f t="shared" si="1190"/>
        <v>7.39241128477342</v>
      </c>
      <c r="L8468" s="4" t="str">
        <f t="shared" si="1191"/>
        <v>Over Budget</v>
      </c>
      <c r="M8468">
        <f t="shared" si="1192"/>
        <v>2022</v>
      </c>
      <c r="N8468">
        <f t="shared" si="1193"/>
        <v>4</v>
      </c>
      <c r="O8468" t="str">
        <f t="shared" si="1194"/>
        <v>Apr</v>
      </c>
      <c r="P8468" t="str">
        <f t="shared" si="1195"/>
        <v>Q2</v>
      </c>
      <c r="Q8468" t="str">
        <f t="shared" si="1196"/>
        <v>2022-04</v>
      </c>
    </row>
    <row r="8469" spans="1:17" x14ac:dyDescent="0.35">
      <c r="A8469" s="2">
        <v>44516</v>
      </c>
      <c r="B8469" t="s">
        <v>28</v>
      </c>
      <c r="C8469" t="s">
        <v>23</v>
      </c>
      <c r="D8469" t="s">
        <v>20</v>
      </c>
      <c r="E8469" s="3">
        <v>130909</v>
      </c>
      <c r="F8469" s="3">
        <v>83224</v>
      </c>
      <c r="G8469" t="s">
        <v>32</v>
      </c>
      <c r="H8469" s="3" t="s">
        <v>8499</v>
      </c>
      <c r="I8469" s="3">
        <f t="shared" si="1188"/>
        <v>-47685</v>
      </c>
      <c r="J8469" s="4">
        <f t="shared" si="1189"/>
        <v>-0.36426066962546499</v>
      </c>
      <c r="K8469" s="5">
        <f t="shared" si="1190"/>
        <v>0.63573933037453501</v>
      </c>
      <c r="L8469" s="4" t="str">
        <f t="shared" si="1191"/>
        <v>Under Budget</v>
      </c>
      <c r="M8469">
        <f t="shared" si="1192"/>
        <v>2021</v>
      </c>
      <c r="N8469">
        <f t="shared" si="1193"/>
        <v>11</v>
      </c>
      <c r="O8469" t="str">
        <f t="shared" si="1194"/>
        <v>Nov</v>
      </c>
      <c r="P8469" t="str">
        <f t="shared" si="1195"/>
        <v>Q4</v>
      </c>
      <c r="Q8469" t="str">
        <f t="shared" si="1196"/>
        <v>2021-11</v>
      </c>
    </row>
    <row r="8470" spans="1:17" x14ac:dyDescent="0.35">
      <c r="A8470" s="2">
        <v>44465</v>
      </c>
      <c r="B8470" t="s">
        <v>41</v>
      </c>
      <c r="C8470" t="s">
        <v>19</v>
      </c>
      <c r="D8470" t="s">
        <v>39</v>
      </c>
      <c r="E8470" s="3">
        <v>25913</v>
      </c>
      <c r="F8470" s="3">
        <v>64891</v>
      </c>
      <c r="G8470" t="s">
        <v>21</v>
      </c>
      <c r="H8470" s="3" t="s">
        <v>8500</v>
      </c>
      <c r="I8470" s="3">
        <f t="shared" si="1188"/>
        <v>38978</v>
      </c>
      <c r="J8470" s="4">
        <f t="shared" si="1189"/>
        <v>1.5041870875622274</v>
      </c>
      <c r="K8470" s="5">
        <f t="shared" si="1190"/>
        <v>2.5041870875622276</v>
      </c>
      <c r="L8470" s="4" t="str">
        <f t="shared" si="1191"/>
        <v>Over Budget</v>
      </c>
      <c r="M8470">
        <f t="shared" si="1192"/>
        <v>2021</v>
      </c>
      <c r="N8470">
        <f t="shared" si="1193"/>
        <v>9</v>
      </c>
      <c r="O8470" t="str">
        <f t="shared" si="1194"/>
        <v>Sep</v>
      </c>
      <c r="P8470" t="str">
        <f t="shared" si="1195"/>
        <v>Q3</v>
      </c>
      <c r="Q8470" t="str">
        <f t="shared" si="1196"/>
        <v>2021-09</v>
      </c>
    </row>
    <row r="8471" spans="1:17" x14ac:dyDescent="0.35">
      <c r="A8471" s="2">
        <v>44257</v>
      </c>
      <c r="B8471" t="s">
        <v>55</v>
      </c>
      <c r="C8471" t="s">
        <v>19</v>
      </c>
      <c r="D8471" t="s">
        <v>30</v>
      </c>
      <c r="E8471" s="3">
        <v>86616</v>
      </c>
      <c r="F8471" s="3">
        <v>68187</v>
      </c>
      <c r="G8471" t="s">
        <v>35</v>
      </c>
      <c r="H8471" s="3" t="s">
        <v>8501</v>
      </c>
      <c r="I8471" s="3">
        <f t="shared" si="1188"/>
        <v>-18429</v>
      </c>
      <c r="J8471" s="4">
        <f t="shared" si="1189"/>
        <v>-0.21276669437517318</v>
      </c>
      <c r="K8471" s="5">
        <f t="shared" si="1190"/>
        <v>0.78723330562482685</v>
      </c>
      <c r="L8471" s="4" t="str">
        <f t="shared" si="1191"/>
        <v>Under Budget</v>
      </c>
      <c r="M8471">
        <f t="shared" si="1192"/>
        <v>2021</v>
      </c>
      <c r="N8471">
        <f t="shared" si="1193"/>
        <v>3</v>
      </c>
      <c r="O8471" t="str">
        <f t="shared" si="1194"/>
        <v>Mar</v>
      </c>
      <c r="P8471" t="str">
        <f t="shared" si="1195"/>
        <v>Q1</v>
      </c>
      <c r="Q8471" t="str">
        <f t="shared" si="1196"/>
        <v>2021-03</v>
      </c>
    </row>
    <row r="8472" spans="1:17" x14ac:dyDescent="0.35">
      <c r="A8472" s="2">
        <v>44993</v>
      </c>
      <c r="B8472" t="s">
        <v>41</v>
      </c>
      <c r="C8472" t="s">
        <v>24</v>
      </c>
      <c r="D8472" t="s">
        <v>20</v>
      </c>
      <c r="E8472" s="3">
        <v>131433</v>
      </c>
      <c r="F8472" s="3">
        <v>119212</v>
      </c>
      <c r="G8472" t="s">
        <v>21</v>
      </c>
      <c r="H8472" s="3" t="s">
        <v>8502</v>
      </c>
      <c r="I8472" s="3">
        <f t="shared" si="1188"/>
        <v>-12221</v>
      </c>
      <c r="J8472" s="4">
        <f t="shared" si="1189"/>
        <v>-9.2982736451271752E-2</v>
      </c>
      <c r="K8472" s="5">
        <f t="shared" si="1190"/>
        <v>0.90701726354872825</v>
      </c>
      <c r="L8472" s="4" t="str">
        <f t="shared" si="1191"/>
        <v>Under Budget</v>
      </c>
      <c r="M8472">
        <f t="shared" si="1192"/>
        <v>2023</v>
      </c>
      <c r="N8472">
        <f t="shared" si="1193"/>
        <v>3</v>
      </c>
      <c r="O8472" t="str">
        <f t="shared" si="1194"/>
        <v>Mar</v>
      </c>
      <c r="P8472" t="str">
        <f t="shared" si="1195"/>
        <v>Q1</v>
      </c>
      <c r="Q8472" t="str">
        <f t="shared" si="1196"/>
        <v>2023-03</v>
      </c>
    </row>
    <row r="8473" spans="1:17" x14ac:dyDescent="0.35">
      <c r="A8473" s="2">
        <v>44749</v>
      </c>
      <c r="B8473" t="s">
        <v>28</v>
      </c>
      <c r="C8473" t="s">
        <v>29</v>
      </c>
      <c r="D8473" t="s">
        <v>39</v>
      </c>
      <c r="E8473" s="3">
        <v>94998</v>
      </c>
      <c r="F8473" s="3">
        <v>30923</v>
      </c>
      <c r="G8473" t="s">
        <v>26</v>
      </c>
      <c r="H8473" s="3" t="s">
        <v>8503</v>
      </c>
      <c r="I8473" s="3">
        <f t="shared" si="1188"/>
        <v>-64075</v>
      </c>
      <c r="J8473" s="4">
        <f t="shared" si="1189"/>
        <v>-0.67448788395545167</v>
      </c>
      <c r="K8473" s="5">
        <f t="shared" si="1190"/>
        <v>0.32551211604454833</v>
      </c>
      <c r="L8473" s="4" t="str">
        <f t="shared" si="1191"/>
        <v>Under Budget</v>
      </c>
      <c r="M8473">
        <f t="shared" si="1192"/>
        <v>2022</v>
      </c>
      <c r="N8473">
        <f t="shared" si="1193"/>
        <v>7</v>
      </c>
      <c r="O8473" t="str">
        <f t="shared" si="1194"/>
        <v>Jul</v>
      </c>
      <c r="P8473" t="str">
        <f t="shared" si="1195"/>
        <v>Q3</v>
      </c>
      <c r="Q8473" t="str">
        <f t="shared" si="1196"/>
        <v>2022-07</v>
      </c>
    </row>
    <row r="8474" spans="1:17" x14ac:dyDescent="0.35">
      <c r="A8474" s="2">
        <v>45122</v>
      </c>
      <c r="B8474" t="s">
        <v>55</v>
      </c>
      <c r="C8474" t="s">
        <v>24</v>
      </c>
      <c r="D8474" t="s">
        <v>25</v>
      </c>
      <c r="E8474" s="3">
        <v>72726</v>
      </c>
      <c r="F8474" s="3">
        <v>131809</v>
      </c>
      <c r="G8474" t="s">
        <v>26</v>
      </c>
      <c r="H8474" s="3" t="s">
        <v>8504</v>
      </c>
      <c r="I8474" s="3">
        <f t="shared" si="1188"/>
        <v>59083</v>
      </c>
      <c r="J8474" s="4">
        <f t="shared" si="1189"/>
        <v>0.81240546709567418</v>
      </c>
      <c r="K8474" s="5">
        <f t="shared" si="1190"/>
        <v>1.8124054670956742</v>
      </c>
      <c r="L8474" s="4" t="str">
        <f t="shared" si="1191"/>
        <v>Over Budget</v>
      </c>
      <c r="M8474">
        <f t="shared" si="1192"/>
        <v>2023</v>
      </c>
      <c r="N8474">
        <f t="shared" si="1193"/>
        <v>7</v>
      </c>
      <c r="O8474" t="str">
        <f t="shared" si="1194"/>
        <v>Jul</v>
      </c>
      <c r="P8474" t="str">
        <f t="shared" si="1195"/>
        <v>Q3</v>
      </c>
      <c r="Q8474" t="str">
        <f t="shared" si="1196"/>
        <v>2023-07</v>
      </c>
    </row>
    <row r="8475" spans="1:17" x14ac:dyDescent="0.35">
      <c r="A8475" s="2">
        <v>44857</v>
      </c>
      <c r="B8475" t="s">
        <v>41</v>
      </c>
      <c r="C8475" t="s">
        <v>34</v>
      </c>
      <c r="D8475" t="s">
        <v>25</v>
      </c>
      <c r="E8475" s="3">
        <v>110003</v>
      </c>
      <c r="F8475" s="3">
        <v>151746</v>
      </c>
      <c r="G8475" t="s">
        <v>32</v>
      </c>
      <c r="H8475" s="3" t="s">
        <v>8505</v>
      </c>
      <c r="I8475" s="3">
        <f t="shared" si="1188"/>
        <v>41743</v>
      </c>
      <c r="J8475" s="4">
        <f t="shared" si="1189"/>
        <v>0.37947146895993744</v>
      </c>
      <c r="K8475" s="5">
        <f t="shared" si="1190"/>
        <v>1.3794714689599374</v>
      </c>
      <c r="L8475" s="4" t="str">
        <f t="shared" si="1191"/>
        <v>Over Budget</v>
      </c>
      <c r="M8475">
        <f t="shared" si="1192"/>
        <v>2022</v>
      </c>
      <c r="N8475">
        <f t="shared" si="1193"/>
        <v>10</v>
      </c>
      <c r="O8475" t="str">
        <f t="shared" si="1194"/>
        <v>Oct</v>
      </c>
      <c r="P8475" t="str">
        <f t="shared" si="1195"/>
        <v>Q4</v>
      </c>
      <c r="Q8475" t="str">
        <f t="shared" si="1196"/>
        <v>2022-10</v>
      </c>
    </row>
    <row r="8476" spans="1:17" x14ac:dyDescent="0.35">
      <c r="A8476" s="2">
        <v>44912</v>
      </c>
      <c r="B8476" t="s">
        <v>37</v>
      </c>
      <c r="C8476" t="s">
        <v>23</v>
      </c>
      <c r="D8476" t="s">
        <v>39</v>
      </c>
      <c r="E8476" s="3">
        <v>90499</v>
      </c>
      <c r="F8476" s="3">
        <v>80213</v>
      </c>
      <c r="G8476" t="s">
        <v>35</v>
      </c>
      <c r="H8476" s="3" t="s">
        <v>8506</v>
      </c>
      <c r="I8476" s="3">
        <f t="shared" si="1188"/>
        <v>-10286</v>
      </c>
      <c r="J8476" s="4">
        <f t="shared" si="1189"/>
        <v>-0.11365871446093327</v>
      </c>
      <c r="K8476" s="5">
        <f t="shared" si="1190"/>
        <v>0.88634128553906677</v>
      </c>
      <c r="L8476" s="4" t="str">
        <f t="shared" si="1191"/>
        <v>Under Budget</v>
      </c>
      <c r="M8476">
        <f t="shared" si="1192"/>
        <v>2022</v>
      </c>
      <c r="N8476">
        <f t="shared" si="1193"/>
        <v>12</v>
      </c>
      <c r="O8476" t="str">
        <f t="shared" si="1194"/>
        <v>Dec</v>
      </c>
      <c r="P8476" t="str">
        <f t="shared" si="1195"/>
        <v>Q4</v>
      </c>
      <c r="Q8476" t="str">
        <f t="shared" si="1196"/>
        <v>2022-12</v>
      </c>
    </row>
    <row r="8477" spans="1:17" x14ac:dyDescent="0.35">
      <c r="A8477" s="2">
        <v>44975</v>
      </c>
      <c r="B8477" t="s">
        <v>37</v>
      </c>
      <c r="C8477" t="s">
        <v>19</v>
      </c>
      <c r="D8477" t="s">
        <v>25</v>
      </c>
      <c r="E8477" s="3">
        <v>65820</v>
      </c>
      <c r="F8477" s="3">
        <v>93332</v>
      </c>
      <c r="G8477" t="s">
        <v>35</v>
      </c>
      <c r="H8477" s="3" t="s">
        <v>8507</v>
      </c>
      <c r="I8477" s="3">
        <f t="shared" si="1188"/>
        <v>27512</v>
      </c>
      <c r="J8477" s="4">
        <f t="shared" si="1189"/>
        <v>0.41798845335764206</v>
      </c>
      <c r="K8477" s="5">
        <f t="shared" si="1190"/>
        <v>1.4179884533576421</v>
      </c>
      <c r="L8477" s="4" t="str">
        <f t="shared" si="1191"/>
        <v>Over Budget</v>
      </c>
      <c r="M8477">
        <f t="shared" si="1192"/>
        <v>2023</v>
      </c>
      <c r="N8477">
        <f t="shared" si="1193"/>
        <v>2</v>
      </c>
      <c r="O8477" t="str">
        <f t="shared" si="1194"/>
        <v>Feb</v>
      </c>
      <c r="P8477" t="str">
        <f t="shared" si="1195"/>
        <v>Q1</v>
      </c>
      <c r="Q8477" t="str">
        <f t="shared" si="1196"/>
        <v>2023-02</v>
      </c>
    </row>
    <row r="8478" spans="1:17" x14ac:dyDescent="0.35">
      <c r="A8478" s="2">
        <v>44390</v>
      </c>
      <c r="B8478" t="s">
        <v>18</v>
      </c>
      <c r="C8478" t="s">
        <v>29</v>
      </c>
      <c r="D8478" t="s">
        <v>30</v>
      </c>
      <c r="E8478" s="3">
        <v>133842</v>
      </c>
      <c r="F8478" s="3">
        <v>64858</v>
      </c>
      <c r="G8478" t="s">
        <v>32</v>
      </c>
      <c r="H8478" s="3" t="s">
        <v>8508</v>
      </c>
      <c r="I8478" s="3">
        <f t="shared" si="1188"/>
        <v>-68984</v>
      </c>
      <c r="J8478" s="4">
        <f t="shared" si="1189"/>
        <v>-0.51541369674691051</v>
      </c>
      <c r="K8478" s="5">
        <f t="shared" si="1190"/>
        <v>0.48458630325308949</v>
      </c>
      <c r="L8478" s="4" t="str">
        <f t="shared" si="1191"/>
        <v>Under Budget</v>
      </c>
      <c r="M8478">
        <f t="shared" si="1192"/>
        <v>2021</v>
      </c>
      <c r="N8478">
        <f t="shared" si="1193"/>
        <v>7</v>
      </c>
      <c r="O8478" t="str">
        <f t="shared" si="1194"/>
        <v>Jul</v>
      </c>
      <c r="P8478" t="str">
        <f t="shared" si="1195"/>
        <v>Q3</v>
      </c>
      <c r="Q8478" t="str">
        <f t="shared" si="1196"/>
        <v>2021-07</v>
      </c>
    </row>
    <row r="8479" spans="1:17" x14ac:dyDescent="0.35">
      <c r="A8479" s="2">
        <v>44678</v>
      </c>
      <c r="B8479" t="s">
        <v>23</v>
      </c>
      <c r="C8479" t="s">
        <v>43</v>
      </c>
      <c r="D8479" t="s">
        <v>58</v>
      </c>
      <c r="E8479" s="3">
        <v>29475</v>
      </c>
      <c r="F8479" s="3">
        <v>143381</v>
      </c>
      <c r="G8479" t="s">
        <v>26</v>
      </c>
      <c r="H8479" s="3" t="s">
        <v>8509</v>
      </c>
      <c r="I8479" s="3">
        <f t="shared" si="1188"/>
        <v>113906</v>
      </c>
      <c r="J8479" s="4">
        <f t="shared" si="1189"/>
        <v>3.864495335029686</v>
      </c>
      <c r="K8479" s="5">
        <f t="shared" si="1190"/>
        <v>4.8644953350296865</v>
      </c>
      <c r="L8479" s="4" t="str">
        <f t="shared" si="1191"/>
        <v>Over Budget</v>
      </c>
      <c r="M8479">
        <f t="shared" si="1192"/>
        <v>2022</v>
      </c>
      <c r="N8479">
        <f t="shared" si="1193"/>
        <v>4</v>
      </c>
      <c r="O8479" t="str">
        <f t="shared" si="1194"/>
        <v>Apr</v>
      </c>
      <c r="P8479" t="str">
        <f t="shared" si="1195"/>
        <v>Q2</v>
      </c>
      <c r="Q8479" t="str">
        <f t="shared" si="1196"/>
        <v>2022-04</v>
      </c>
    </row>
    <row r="8480" spans="1:17" x14ac:dyDescent="0.35">
      <c r="A8480" s="2">
        <v>45051</v>
      </c>
      <c r="B8480" t="s">
        <v>28</v>
      </c>
      <c r="C8480" t="s">
        <v>24</v>
      </c>
      <c r="D8480" t="s">
        <v>30</v>
      </c>
      <c r="E8480" s="3">
        <v>127939</v>
      </c>
      <c r="F8480" s="3">
        <v>106669</v>
      </c>
      <c r="G8480" t="s">
        <v>35</v>
      </c>
      <c r="H8480" s="3" t="s">
        <v>8510</v>
      </c>
      <c r="I8480" s="3">
        <f t="shared" si="1188"/>
        <v>-21270</v>
      </c>
      <c r="J8480" s="4">
        <f t="shared" si="1189"/>
        <v>-0.1662511040417699</v>
      </c>
      <c r="K8480" s="5">
        <f t="shared" si="1190"/>
        <v>0.8337488959582301</v>
      </c>
      <c r="L8480" s="4" t="str">
        <f t="shared" si="1191"/>
        <v>Under Budget</v>
      </c>
      <c r="M8480">
        <f t="shared" si="1192"/>
        <v>2023</v>
      </c>
      <c r="N8480">
        <f t="shared" si="1193"/>
        <v>5</v>
      </c>
      <c r="O8480" t="str">
        <f t="shared" si="1194"/>
        <v>May</v>
      </c>
      <c r="P8480" t="str">
        <f t="shared" si="1195"/>
        <v>Q2</v>
      </c>
      <c r="Q8480" t="str">
        <f t="shared" si="1196"/>
        <v>2023-05</v>
      </c>
    </row>
    <row r="8481" spans="1:17" x14ac:dyDescent="0.35">
      <c r="A8481" s="2">
        <v>44694</v>
      </c>
      <c r="B8481" t="s">
        <v>23</v>
      </c>
      <c r="C8481" t="s">
        <v>43</v>
      </c>
      <c r="D8481" t="s">
        <v>30</v>
      </c>
      <c r="E8481" s="3">
        <v>124412</v>
      </c>
      <c r="F8481" s="3">
        <v>13911</v>
      </c>
      <c r="G8481" t="s">
        <v>35</v>
      </c>
      <c r="H8481" s="3" t="s">
        <v>8511</v>
      </c>
      <c r="I8481" s="3">
        <f t="shared" si="1188"/>
        <v>-110501</v>
      </c>
      <c r="J8481" s="4">
        <f t="shared" si="1189"/>
        <v>-0.88818602707134364</v>
      </c>
      <c r="K8481" s="5">
        <f t="shared" si="1190"/>
        <v>0.1118139729286564</v>
      </c>
      <c r="L8481" s="4" t="str">
        <f t="shared" si="1191"/>
        <v>Under Budget</v>
      </c>
      <c r="M8481">
        <f t="shared" si="1192"/>
        <v>2022</v>
      </c>
      <c r="N8481">
        <f t="shared" si="1193"/>
        <v>5</v>
      </c>
      <c r="O8481" t="str">
        <f t="shared" si="1194"/>
        <v>May</v>
      </c>
      <c r="P8481" t="str">
        <f t="shared" si="1195"/>
        <v>Q2</v>
      </c>
      <c r="Q8481" t="str">
        <f t="shared" si="1196"/>
        <v>2022-05</v>
      </c>
    </row>
    <row r="8482" spans="1:17" x14ac:dyDescent="0.35">
      <c r="A8482" s="2">
        <v>44408</v>
      </c>
      <c r="B8482" t="s">
        <v>23</v>
      </c>
      <c r="C8482" t="s">
        <v>19</v>
      </c>
      <c r="D8482" t="s">
        <v>39</v>
      </c>
      <c r="E8482" s="3">
        <v>115824</v>
      </c>
      <c r="F8482" s="3">
        <v>75757</v>
      </c>
      <c r="G8482" t="s">
        <v>26</v>
      </c>
      <c r="H8482" s="3" t="s">
        <v>8512</v>
      </c>
      <c r="I8482" s="3">
        <f t="shared" si="1188"/>
        <v>-40067</v>
      </c>
      <c r="J8482" s="4">
        <f t="shared" si="1189"/>
        <v>-0.34593003177234427</v>
      </c>
      <c r="K8482" s="5">
        <f t="shared" si="1190"/>
        <v>0.65406996822765573</v>
      </c>
      <c r="L8482" s="4" t="str">
        <f t="shared" si="1191"/>
        <v>Under Budget</v>
      </c>
      <c r="M8482">
        <f t="shared" si="1192"/>
        <v>2021</v>
      </c>
      <c r="N8482">
        <f t="shared" si="1193"/>
        <v>7</v>
      </c>
      <c r="O8482" t="str">
        <f t="shared" si="1194"/>
        <v>Jul</v>
      </c>
      <c r="P8482" t="str">
        <f t="shared" si="1195"/>
        <v>Q3</v>
      </c>
      <c r="Q8482" t="str">
        <f t="shared" si="1196"/>
        <v>2021-07</v>
      </c>
    </row>
    <row r="8483" spans="1:17" x14ac:dyDescent="0.35">
      <c r="A8483" s="2">
        <v>44861</v>
      </c>
      <c r="B8483" t="s">
        <v>41</v>
      </c>
      <c r="C8483" t="s">
        <v>24</v>
      </c>
      <c r="D8483" t="s">
        <v>30</v>
      </c>
      <c r="E8483" s="3">
        <v>43660</v>
      </c>
      <c r="F8483" s="3">
        <v>61737</v>
      </c>
      <c r="G8483" t="s">
        <v>32</v>
      </c>
      <c r="H8483" s="3" t="s">
        <v>8513</v>
      </c>
      <c r="I8483" s="3">
        <f t="shared" si="1188"/>
        <v>18077</v>
      </c>
      <c r="J8483" s="4">
        <f t="shared" si="1189"/>
        <v>0.41404031149793863</v>
      </c>
      <c r="K8483" s="5">
        <f t="shared" si="1190"/>
        <v>1.4140403114979385</v>
      </c>
      <c r="L8483" s="4" t="str">
        <f t="shared" si="1191"/>
        <v>Over Budget</v>
      </c>
      <c r="M8483">
        <f t="shared" si="1192"/>
        <v>2022</v>
      </c>
      <c r="N8483">
        <f t="shared" si="1193"/>
        <v>10</v>
      </c>
      <c r="O8483" t="str">
        <f t="shared" si="1194"/>
        <v>Oct</v>
      </c>
      <c r="P8483" t="str">
        <f t="shared" si="1195"/>
        <v>Q4</v>
      </c>
      <c r="Q8483" t="str">
        <f t="shared" si="1196"/>
        <v>2022-10</v>
      </c>
    </row>
    <row r="8484" spans="1:17" x14ac:dyDescent="0.35">
      <c r="A8484" s="2">
        <v>44866</v>
      </c>
      <c r="B8484" t="s">
        <v>18</v>
      </c>
      <c r="C8484" t="s">
        <v>19</v>
      </c>
      <c r="D8484" t="s">
        <v>39</v>
      </c>
      <c r="E8484" s="3">
        <v>18406</v>
      </c>
      <c r="F8484" s="3">
        <v>38618</v>
      </c>
      <c r="G8484" t="s">
        <v>26</v>
      </c>
      <c r="H8484" s="3" t="s">
        <v>8514</v>
      </c>
      <c r="I8484" s="3">
        <f t="shared" si="1188"/>
        <v>20212</v>
      </c>
      <c r="J8484" s="4">
        <f t="shared" si="1189"/>
        <v>1.0981201782027599</v>
      </c>
      <c r="K8484" s="5">
        <f t="shared" si="1190"/>
        <v>2.0981201782027599</v>
      </c>
      <c r="L8484" s="4" t="str">
        <f t="shared" si="1191"/>
        <v>Over Budget</v>
      </c>
      <c r="M8484">
        <f t="shared" si="1192"/>
        <v>2022</v>
      </c>
      <c r="N8484">
        <f t="shared" si="1193"/>
        <v>11</v>
      </c>
      <c r="O8484" t="str">
        <f t="shared" si="1194"/>
        <v>Nov</v>
      </c>
      <c r="P8484" t="str">
        <f t="shared" si="1195"/>
        <v>Q4</v>
      </c>
      <c r="Q8484" t="str">
        <f t="shared" si="1196"/>
        <v>2022-11</v>
      </c>
    </row>
    <row r="8485" spans="1:17" x14ac:dyDescent="0.35">
      <c r="A8485" s="2">
        <v>44417</v>
      </c>
      <c r="B8485" t="s">
        <v>28</v>
      </c>
      <c r="C8485" t="s">
        <v>24</v>
      </c>
      <c r="D8485" t="s">
        <v>20</v>
      </c>
      <c r="E8485" s="3">
        <v>105839</v>
      </c>
      <c r="F8485" s="3">
        <v>23541</v>
      </c>
      <c r="G8485" t="s">
        <v>35</v>
      </c>
      <c r="H8485" s="3" t="s">
        <v>8515</v>
      </c>
      <c r="I8485" s="3">
        <f t="shared" si="1188"/>
        <v>-82298</v>
      </c>
      <c r="J8485" s="4">
        <f t="shared" si="1189"/>
        <v>-0.7775772635795879</v>
      </c>
      <c r="K8485" s="5">
        <f t="shared" si="1190"/>
        <v>0.22242273642041213</v>
      </c>
      <c r="L8485" s="4" t="str">
        <f t="shared" si="1191"/>
        <v>Under Budget</v>
      </c>
      <c r="M8485">
        <f t="shared" si="1192"/>
        <v>2021</v>
      </c>
      <c r="N8485">
        <f t="shared" si="1193"/>
        <v>8</v>
      </c>
      <c r="O8485" t="str">
        <f t="shared" si="1194"/>
        <v>Aug</v>
      </c>
      <c r="P8485" t="str">
        <f t="shared" si="1195"/>
        <v>Q3</v>
      </c>
      <c r="Q8485" t="str">
        <f t="shared" si="1196"/>
        <v>2021-08</v>
      </c>
    </row>
    <row r="8486" spans="1:17" x14ac:dyDescent="0.35">
      <c r="A8486" s="2">
        <v>44469</v>
      </c>
      <c r="B8486" t="s">
        <v>37</v>
      </c>
      <c r="C8486" t="s">
        <v>29</v>
      </c>
      <c r="D8486" t="s">
        <v>39</v>
      </c>
      <c r="E8486" s="3">
        <v>97259</v>
      </c>
      <c r="F8486" s="3">
        <v>138143</v>
      </c>
      <c r="G8486" t="s">
        <v>21</v>
      </c>
      <c r="H8486" s="3" t="s">
        <v>8516</v>
      </c>
      <c r="I8486" s="3">
        <f t="shared" si="1188"/>
        <v>40884</v>
      </c>
      <c r="J8486" s="4">
        <f t="shared" si="1189"/>
        <v>0.42036212587009941</v>
      </c>
      <c r="K8486" s="5">
        <f t="shared" si="1190"/>
        <v>1.4203621258700994</v>
      </c>
      <c r="L8486" s="4" t="str">
        <f t="shared" si="1191"/>
        <v>Over Budget</v>
      </c>
      <c r="M8486">
        <f t="shared" si="1192"/>
        <v>2021</v>
      </c>
      <c r="N8486">
        <f t="shared" si="1193"/>
        <v>9</v>
      </c>
      <c r="O8486" t="str">
        <f t="shared" si="1194"/>
        <v>Sep</v>
      </c>
      <c r="P8486" t="str">
        <f t="shared" si="1195"/>
        <v>Q3</v>
      </c>
      <c r="Q8486" t="str">
        <f t="shared" si="1196"/>
        <v>2021-09</v>
      </c>
    </row>
    <row r="8487" spans="1:17" x14ac:dyDescent="0.35">
      <c r="A8487" s="2">
        <v>44475</v>
      </c>
      <c r="B8487" t="s">
        <v>23</v>
      </c>
      <c r="C8487" t="s">
        <v>19</v>
      </c>
      <c r="D8487" t="s">
        <v>39</v>
      </c>
      <c r="E8487" s="3">
        <v>92525</v>
      </c>
      <c r="F8487" s="3">
        <v>156057</v>
      </c>
      <c r="G8487" t="s">
        <v>32</v>
      </c>
      <c r="H8487" s="3" t="s">
        <v>8517</v>
      </c>
      <c r="I8487" s="3">
        <f t="shared" si="1188"/>
        <v>63532</v>
      </c>
      <c r="J8487" s="4">
        <f t="shared" si="1189"/>
        <v>0.68664685220210753</v>
      </c>
      <c r="K8487" s="5">
        <f t="shared" si="1190"/>
        <v>1.6866468522021076</v>
      </c>
      <c r="L8487" s="4" t="str">
        <f t="shared" si="1191"/>
        <v>Over Budget</v>
      </c>
      <c r="M8487">
        <f t="shared" si="1192"/>
        <v>2021</v>
      </c>
      <c r="N8487">
        <f t="shared" si="1193"/>
        <v>10</v>
      </c>
      <c r="O8487" t="str">
        <f t="shared" si="1194"/>
        <v>Oct</v>
      </c>
      <c r="P8487" t="str">
        <f t="shared" si="1195"/>
        <v>Q4</v>
      </c>
      <c r="Q8487" t="str">
        <f t="shared" si="1196"/>
        <v>2021-10</v>
      </c>
    </row>
    <row r="8488" spans="1:17" x14ac:dyDescent="0.35">
      <c r="A8488" s="2">
        <v>45012</v>
      </c>
      <c r="B8488" t="s">
        <v>41</v>
      </c>
      <c r="C8488" t="s">
        <v>43</v>
      </c>
      <c r="D8488" t="s">
        <v>20</v>
      </c>
      <c r="E8488" s="3">
        <v>122976</v>
      </c>
      <c r="F8488" s="3">
        <v>82339</v>
      </c>
      <c r="G8488" t="s">
        <v>21</v>
      </c>
      <c r="H8488" s="3" t="s">
        <v>8518</v>
      </c>
      <c r="I8488" s="3">
        <f t="shared" si="1188"/>
        <v>-40637</v>
      </c>
      <c r="J8488" s="4">
        <f t="shared" si="1189"/>
        <v>-0.33044659120478792</v>
      </c>
      <c r="K8488" s="5">
        <f t="shared" si="1190"/>
        <v>0.66955340879521208</v>
      </c>
      <c r="L8488" s="4" t="str">
        <f t="shared" si="1191"/>
        <v>Under Budget</v>
      </c>
      <c r="M8488">
        <f t="shared" si="1192"/>
        <v>2023</v>
      </c>
      <c r="N8488">
        <f t="shared" si="1193"/>
        <v>3</v>
      </c>
      <c r="O8488" t="str">
        <f t="shared" si="1194"/>
        <v>Mar</v>
      </c>
      <c r="P8488" t="str">
        <f t="shared" si="1195"/>
        <v>Q1</v>
      </c>
      <c r="Q8488" t="str">
        <f t="shared" si="1196"/>
        <v>2023-03</v>
      </c>
    </row>
    <row r="8489" spans="1:17" x14ac:dyDescent="0.35">
      <c r="A8489" s="2">
        <v>44472</v>
      </c>
      <c r="B8489" t="s">
        <v>23</v>
      </c>
      <c r="C8489" t="s">
        <v>23</v>
      </c>
      <c r="D8489" t="s">
        <v>58</v>
      </c>
      <c r="E8489" s="3">
        <v>63566</v>
      </c>
      <c r="F8489" s="3">
        <v>64630</v>
      </c>
      <c r="G8489" t="s">
        <v>26</v>
      </c>
      <c r="H8489" s="3" t="s">
        <v>8519</v>
      </c>
      <c r="I8489" s="3">
        <f t="shared" si="1188"/>
        <v>1064</v>
      </c>
      <c r="J8489" s="4">
        <f t="shared" si="1189"/>
        <v>1.6738508007425355E-2</v>
      </c>
      <c r="K8489" s="5">
        <f t="shared" si="1190"/>
        <v>1.0167385080074254</v>
      </c>
      <c r="L8489" s="4" t="str">
        <f t="shared" si="1191"/>
        <v>Over Budget</v>
      </c>
      <c r="M8489">
        <f t="shared" si="1192"/>
        <v>2021</v>
      </c>
      <c r="N8489">
        <f t="shared" si="1193"/>
        <v>10</v>
      </c>
      <c r="O8489" t="str">
        <f t="shared" si="1194"/>
        <v>Oct</v>
      </c>
      <c r="P8489" t="str">
        <f t="shared" si="1195"/>
        <v>Q4</v>
      </c>
      <c r="Q8489" t="str">
        <f t="shared" si="1196"/>
        <v>2021-10</v>
      </c>
    </row>
    <row r="8490" spans="1:17" x14ac:dyDescent="0.35">
      <c r="A8490" s="2">
        <v>45201</v>
      </c>
      <c r="B8490" t="s">
        <v>55</v>
      </c>
      <c r="C8490" t="s">
        <v>29</v>
      </c>
      <c r="D8490" t="s">
        <v>20</v>
      </c>
      <c r="E8490" s="3">
        <v>108039</v>
      </c>
      <c r="F8490" s="3">
        <v>73862</v>
      </c>
      <c r="G8490" t="s">
        <v>32</v>
      </c>
      <c r="H8490" s="3" t="s">
        <v>8520</v>
      </c>
      <c r="I8490" s="3">
        <f t="shared" si="1188"/>
        <v>-34177</v>
      </c>
      <c r="J8490" s="4">
        <f t="shared" si="1189"/>
        <v>-0.31633947000620144</v>
      </c>
      <c r="K8490" s="5">
        <f t="shared" si="1190"/>
        <v>0.68366052999379856</v>
      </c>
      <c r="L8490" s="4" t="str">
        <f t="shared" si="1191"/>
        <v>Under Budget</v>
      </c>
      <c r="M8490">
        <f t="shared" si="1192"/>
        <v>2023</v>
      </c>
      <c r="N8490">
        <f t="shared" si="1193"/>
        <v>10</v>
      </c>
      <c r="O8490" t="str">
        <f t="shared" si="1194"/>
        <v>Oct</v>
      </c>
      <c r="P8490" t="str">
        <f t="shared" si="1195"/>
        <v>Q4</v>
      </c>
      <c r="Q8490" t="str">
        <f t="shared" si="1196"/>
        <v>2023-10</v>
      </c>
    </row>
    <row r="8491" spans="1:17" x14ac:dyDescent="0.35">
      <c r="A8491" s="2">
        <v>44710</v>
      </c>
      <c r="B8491" t="s">
        <v>37</v>
      </c>
      <c r="C8491" t="s">
        <v>29</v>
      </c>
      <c r="D8491" t="s">
        <v>39</v>
      </c>
      <c r="E8491" s="3">
        <v>61665</v>
      </c>
      <c r="F8491" s="3">
        <v>76463</v>
      </c>
      <c r="G8491" t="s">
        <v>32</v>
      </c>
      <c r="H8491" s="3" t="s">
        <v>8521</v>
      </c>
      <c r="I8491" s="3">
        <f t="shared" si="1188"/>
        <v>14798</v>
      </c>
      <c r="J8491" s="4">
        <f t="shared" si="1189"/>
        <v>0.23997405335279332</v>
      </c>
      <c r="K8491" s="5">
        <f t="shared" si="1190"/>
        <v>1.2399740533527934</v>
      </c>
      <c r="L8491" s="4" t="str">
        <f t="shared" si="1191"/>
        <v>Over Budget</v>
      </c>
      <c r="M8491">
        <f t="shared" si="1192"/>
        <v>2022</v>
      </c>
      <c r="N8491">
        <f t="shared" si="1193"/>
        <v>5</v>
      </c>
      <c r="O8491" t="str">
        <f t="shared" si="1194"/>
        <v>May</v>
      </c>
      <c r="P8491" t="str">
        <f t="shared" si="1195"/>
        <v>Q2</v>
      </c>
      <c r="Q8491" t="str">
        <f t="shared" si="1196"/>
        <v>2022-05</v>
      </c>
    </row>
    <row r="8492" spans="1:17" x14ac:dyDescent="0.35">
      <c r="A8492" s="2">
        <v>45119</v>
      </c>
      <c r="B8492" t="s">
        <v>23</v>
      </c>
      <c r="C8492" t="s">
        <v>24</v>
      </c>
      <c r="D8492" t="s">
        <v>25</v>
      </c>
      <c r="E8492" s="3">
        <v>115347</v>
      </c>
      <c r="F8492" s="3">
        <v>87063</v>
      </c>
      <c r="G8492" t="s">
        <v>32</v>
      </c>
      <c r="H8492" s="3" t="s">
        <v>8522</v>
      </c>
      <c r="I8492" s="3">
        <f t="shared" si="1188"/>
        <v>-28284</v>
      </c>
      <c r="J8492" s="4">
        <f t="shared" si="1189"/>
        <v>-0.24520793778771879</v>
      </c>
      <c r="K8492" s="5">
        <f t="shared" si="1190"/>
        <v>0.75479206221228123</v>
      </c>
      <c r="L8492" s="4" t="str">
        <f t="shared" si="1191"/>
        <v>Under Budget</v>
      </c>
      <c r="M8492">
        <f t="shared" si="1192"/>
        <v>2023</v>
      </c>
      <c r="N8492">
        <f t="shared" si="1193"/>
        <v>7</v>
      </c>
      <c r="O8492" t="str">
        <f t="shared" si="1194"/>
        <v>Jul</v>
      </c>
      <c r="P8492" t="str">
        <f t="shared" si="1195"/>
        <v>Q3</v>
      </c>
      <c r="Q8492" t="str">
        <f t="shared" si="1196"/>
        <v>2023-07</v>
      </c>
    </row>
    <row r="8493" spans="1:17" x14ac:dyDescent="0.35">
      <c r="A8493" s="2">
        <v>44838</v>
      </c>
      <c r="B8493" t="s">
        <v>55</v>
      </c>
      <c r="C8493" t="s">
        <v>43</v>
      </c>
      <c r="D8493" t="s">
        <v>39</v>
      </c>
      <c r="E8493" s="3">
        <v>97101</v>
      </c>
      <c r="F8493" s="3">
        <v>42732</v>
      </c>
      <c r="G8493" t="s">
        <v>26</v>
      </c>
      <c r="H8493" s="3" t="s">
        <v>8523</v>
      </c>
      <c r="I8493" s="3">
        <f t="shared" si="1188"/>
        <v>-54369</v>
      </c>
      <c r="J8493" s="4">
        <f t="shared" si="1189"/>
        <v>-0.55992214292334785</v>
      </c>
      <c r="K8493" s="5">
        <f t="shared" si="1190"/>
        <v>0.44007785707665215</v>
      </c>
      <c r="L8493" s="4" t="str">
        <f t="shared" si="1191"/>
        <v>Under Budget</v>
      </c>
      <c r="M8493">
        <f t="shared" si="1192"/>
        <v>2022</v>
      </c>
      <c r="N8493">
        <f t="shared" si="1193"/>
        <v>10</v>
      </c>
      <c r="O8493" t="str">
        <f t="shared" si="1194"/>
        <v>Oct</v>
      </c>
      <c r="P8493" t="str">
        <f t="shared" si="1195"/>
        <v>Q4</v>
      </c>
      <c r="Q8493" t="str">
        <f t="shared" si="1196"/>
        <v>2022-10</v>
      </c>
    </row>
    <row r="8494" spans="1:17" x14ac:dyDescent="0.35">
      <c r="A8494" s="2">
        <v>44701</v>
      </c>
      <c r="B8494" t="s">
        <v>55</v>
      </c>
      <c r="C8494" t="s">
        <v>19</v>
      </c>
      <c r="D8494" t="s">
        <v>20</v>
      </c>
      <c r="E8494" s="3">
        <v>93403</v>
      </c>
      <c r="F8494" s="3">
        <v>66553</v>
      </c>
      <c r="G8494" t="s">
        <v>32</v>
      </c>
      <c r="H8494" s="3" t="s">
        <v>8524</v>
      </c>
      <c r="I8494" s="3">
        <f t="shared" si="1188"/>
        <v>-26850</v>
      </c>
      <c r="J8494" s="4">
        <f t="shared" si="1189"/>
        <v>-0.28746400008565037</v>
      </c>
      <c r="K8494" s="5">
        <f t="shared" si="1190"/>
        <v>0.71253599991434968</v>
      </c>
      <c r="L8494" s="4" t="str">
        <f t="shared" si="1191"/>
        <v>Under Budget</v>
      </c>
      <c r="M8494">
        <f t="shared" si="1192"/>
        <v>2022</v>
      </c>
      <c r="N8494">
        <f t="shared" si="1193"/>
        <v>5</v>
      </c>
      <c r="O8494" t="str">
        <f t="shared" si="1194"/>
        <v>May</v>
      </c>
      <c r="P8494" t="str">
        <f t="shared" si="1195"/>
        <v>Q2</v>
      </c>
      <c r="Q8494" t="str">
        <f t="shared" si="1196"/>
        <v>2022-05</v>
      </c>
    </row>
    <row r="8495" spans="1:17" x14ac:dyDescent="0.35">
      <c r="A8495" s="2">
        <v>44786</v>
      </c>
      <c r="B8495" t="s">
        <v>41</v>
      </c>
      <c r="C8495" t="s">
        <v>43</v>
      </c>
      <c r="D8495" t="s">
        <v>39</v>
      </c>
      <c r="E8495" s="3">
        <v>39621</v>
      </c>
      <c r="F8495" s="3">
        <v>110763</v>
      </c>
      <c r="G8495" t="s">
        <v>32</v>
      </c>
      <c r="H8495" s="3" t="s">
        <v>8525</v>
      </c>
      <c r="I8495" s="3">
        <f t="shared" si="1188"/>
        <v>71142</v>
      </c>
      <c r="J8495" s="4">
        <f t="shared" si="1189"/>
        <v>1.7955629590368745</v>
      </c>
      <c r="K8495" s="5">
        <f t="shared" si="1190"/>
        <v>2.7955629590368742</v>
      </c>
      <c r="L8495" s="4" t="str">
        <f t="shared" si="1191"/>
        <v>Over Budget</v>
      </c>
      <c r="M8495">
        <f t="shared" si="1192"/>
        <v>2022</v>
      </c>
      <c r="N8495">
        <f t="shared" si="1193"/>
        <v>8</v>
      </c>
      <c r="O8495" t="str">
        <f t="shared" si="1194"/>
        <v>Aug</v>
      </c>
      <c r="P8495" t="str">
        <f t="shared" si="1195"/>
        <v>Q3</v>
      </c>
      <c r="Q8495" t="str">
        <f t="shared" si="1196"/>
        <v>2022-08</v>
      </c>
    </row>
    <row r="8496" spans="1:17" x14ac:dyDescent="0.35">
      <c r="A8496" s="2">
        <v>44968</v>
      </c>
      <c r="B8496" t="s">
        <v>41</v>
      </c>
      <c r="C8496" t="s">
        <v>29</v>
      </c>
      <c r="D8496" t="s">
        <v>20</v>
      </c>
      <c r="E8496" s="3">
        <v>96205</v>
      </c>
      <c r="F8496" s="3">
        <v>137948</v>
      </c>
      <c r="G8496" t="s">
        <v>35</v>
      </c>
      <c r="H8496" s="3" t="s">
        <v>8526</v>
      </c>
      <c r="I8496" s="3">
        <f t="shared" si="1188"/>
        <v>41743</v>
      </c>
      <c r="J8496" s="4">
        <f t="shared" si="1189"/>
        <v>0.43389636713268542</v>
      </c>
      <c r="K8496" s="5">
        <f t="shared" si="1190"/>
        <v>1.4338963671326854</v>
      </c>
      <c r="L8496" s="4" t="str">
        <f t="shared" si="1191"/>
        <v>Over Budget</v>
      </c>
      <c r="M8496">
        <f t="shared" si="1192"/>
        <v>2023</v>
      </c>
      <c r="N8496">
        <f t="shared" si="1193"/>
        <v>2</v>
      </c>
      <c r="O8496" t="str">
        <f t="shared" si="1194"/>
        <v>Feb</v>
      </c>
      <c r="P8496" t="str">
        <f t="shared" si="1195"/>
        <v>Q1</v>
      </c>
      <c r="Q8496" t="str">
        <f t="shared" si="1196"/>
        <v>2023-02</v>
      </c>
    </row>
    <row r="8497" spans="1:17" x14ac:dyDescent="0.35">
      <c r="A8497" s="2">
        <v>44936</v>
      </c>
      <c r="B8497" t="s">
        <v>55</v>
      </c>
      <c r="C8497" t="s">
        <v>24</v>
      </c>
      <c r="D8497" t="s">
        <v>30</v>
      </c>
      <c r="E8497" s="3">
        <v>99233</v>
      </c>
      <c r="F8497" s="3">
        <v>164671</v>
      </c>
      <c r="G8497" t="s">
        <v>32</v>
      </c>
      <c r="H8497" s="3" t="s">
        <v>8527</v>
      </c>
      <c r="I8497" s="3">
        <f t="shared" si="1188"/>
        <v>65438</v>
      </c>
      <c r="J8497" s="4">
        <f t="shared" si="1189"/>
        <v>0.65943788860560504</v>
      </c>
      <c r="K8497" s="5">
        <f t="shared" si="1190"/>
        <v>1.6594378886056049</v>
      </c>
      <c r="L8497" s="4" t="str">
        <f t="shared" si="1191"/>
        <v>Over Budget</v>
      </c>
      <c r="M8497">
        <f t="shared" si="1192"/>
        <v>2023</v>
      </c>
      <c r="N8497">
        <f t="shared" si="1193"/>
        <v>1</v>
      </c>
      <c r="O8497" t="str">
        <f t="shared" si="1194"/>
        <v>Jan</v>
      </c>
      <c r="P8497" t="str">
        <f t="shared" si="1195"/>
        <v>Q1</v>
      </c>
      <c r="Q8497" t="str">
        <f t="shared" si="1196"/>
        <v>2023-01</v>
      </c>
    </row>
    <row r="8498" spans="1:17" x14ac:dyDescent="0.35">
      <c r="A8498" s="2">
        <v>44871</v>
      </c>
      <c r="B8498" t="s">
        <v>18</v>
      </c>
      <c r="C8498" t="s">
        <v>43</v>
      </c>
      <c r="D8498" t="s">
        <v>58</v>
      </c>
      <c r="E8498" s="3">
        <v>42035</v>
      </c>
      <c r="F8498" s="3">
        <v>118996</v>
      </c>
      <c r="G8498" t="s">
        <v>35</v>
      </c>
      <c r="H8498" s="3" t="s">
        <v>8528</v>
      </c>
      <c r="I8498" s="3">
        <f t="shared" si="1188"/>
        <v>76961</v>
      </c>
      <c r="J8498" s="4">
        <f t="shared" si="1189"/>
        <v>1.8308790293802784</v>
      </c>
      <c r="K8498" s="5">
        <f t="shared" si="1190"/>
        <v>2.8308790293802781</v>
      </c>
      <c r="L8498" s="4" t="str">
        <f t="shared" si="1191"/>
        <v>Over Budget</v>
      </c>
      <c r="M8498">
        <f t="shared" si="1192"/>
        <v>2022</v>
      </c>
      <c r="N8498">
        <f t="shared" si="1193"/>
        <v>11</v>
      </c>
      <c r="O8498" t="str">
        <f t="shared" si="1194"/>
        <v>Nov</v>
      </c>
      <c r="P8498" t="str">
        <f t="shared" si="1195"/>
        <v>Q4</v>
      </c>
      <c r="Q8498" t="str">
        <f t="shared" si="1196"/>
        <v>2022-11</v>
      </c>
    </row>
    <row r="8499" spans="1:17" x14ac:dyDescent="0.35">
      <c r="A8499" s="2">
        <v>45210</v>
      </c>
      <c r="B8499" t="s">
        <v>23</v>
      </c>
      <c r="C8499" t="s">
        <v>19</v>
      </c>
      <c r="D8499" t="s">
        <v>58</v>
      </c>
      <c r="E8499" s="3">
        <v>122257</v>
      </c>
      <c r="F8499" s="3">
        <v>169324</v>
      </c>
      <c r="G8499" t="s">
        <v>32</v>
      </c>
      <c r="H8499" s="3" t="s">
        <v>8529</v>
      </c>
      <c r="I8499" s="3">
        <f t="shared" si="1188"/>
        <v>47067</v>
      </c>
      <c r="J8499" s="4">
        <f t="shared" si="1189"/>
        <v>0.38498409089050117</v>
      </c>
      <c r="K8499" s="5">
        <f t="shared" si="1190"/>
        <v>1.3849840908905011</v>
      </c>
      <c r="L8499" s="4" t="str">
        <f t="shared" si="1191"/>
        <v>Over Budget</v>
      </c>
      <c r="M8499">
        <f t="shared" si="1192"/>
        <v>2023</v>
      </c>
      <c r="N8499">
        <f t="shared" si="1193"/>
        <v>10</v>
      </c>
      <c r="O8499" t="str">
        <f t="shared" si="1194"/>
        <v>Oct</v>
      </c>
      <c r="P8499" t="str">
        <f t="shared" si="1195"/>
        <v>Q4</v>
      </c>
      <c r="Q8499" t="str">
        <f t="shared" si="1196"/>
        <v>2023-10</v>
      </c>
    </row>
    <row r="8500" spans="1:17" x14ac:dyDescent="0.35">
      <c r="A8500" s="2">
        <v>44324</v>
      </c>
      <c r="B8500" t="s">
        <v>55</v>
      </c>
      <c r="C8500" t="s">
        <v>34</v>
      </c>
      <c r="D8500" t="s">
        <v>20</v>
      </c>
      <c r="E8500" s="3">
        <v>85224</v>
      </c>
      <c r="F8500" s="3">
        <v>68288</v>
      </c>
      <c r="G8500" t="s">
        <v>26</v>
      </c>
      <c r="H8500" s="3" t="s">
        <v>8530</v>
      </c>
      <c r="I8500" s="3">
        <f t="shared" si="1188"/>
        <v>-16936</v>
      </c>
      <c r="J8500" s="4">
        <f t="shared" si="1189"/>
        <v>-0.19872336431052287</v>
      </c>
      <c r="K8500" s="5">
        <f t="shared" si="1190"/>
        <v>0.80127663568947716</v>
      </c>
      <c r="L8500" s="4" t="str">
        <f t="shared" si="1191"/>
        <v>Under Budget</v>
      </c>
      <c r="M8500">
        <f t="shared" si="1192"/>
        <v>2021</v>
      </c>
      <c r="N8500">
        <f t="shared" si="1193"/>
        <v>5</v>
      </c>
      <c r="O8500" t="str">
        <f t="shared" si="1194"/>
        <v>May</v>
      </c>
      <c r="P8500" t="str">
        <f t="shared" si="1195"/>
        <v>Q2</v>
      </c>
      <c r="Q8500" t="str">
        <f t="shared" si="1196"/>
        <v>2021-05</v>
      </c>
    </row>
    <row r="8501" spans="1:17" x14ac:dyDescent="0.35">
      <c r="A8501" s="2">
        <v>44699</v>
      </c>
      <c r="B8501" t="s">
        <v>55</v>
      </c>
      <c r="C8501" t="s">
        <v>29</v>
      </c>
      <c r="D8501" t="s">
        <v>58</v>
      </c>
      <c r="E8501" s="3">
        <v>22974</v>
      </c>
      <c r="F8501" s="3">
        <v>79817</v>
      </c>
      <c r="G8501" t="s">
        <v>32</v>
      </c>
      <c r="H8501" s="3" t="s">
        <v>8531</v>
      </c>
      <c r="I8501" s="3">
        <f t="shared" si="1188"/>
        <v>56843</v>
      </c>
      <c r="J8501" s="4">
        <f t="shared" si="1189"/>
        <v>2.4742317402280838</v>
      </c>
      <c r="K8501" s="5">
        <f t="shared" si="1190"/>
        <v>3.4742317402280838</v>
      </c>
      <c r="L8501" s="4" t="str">
        <f t="shared" si="1191"/>
        <v>Over Budget</v>
      </c>
      <c r="M8501">
        <f t="shared" si="1192"/>
        <v>2022</v>
      </c>
      <c r="N8501">
        <f t="shared" si="1193"/>
        <v>5</v>
      </c>
      <c r="O8501" t="str">
        <f t="shared" si="1194"/>
        <v>May</v>
      </c>
      <c r="P8501" t="str">
        <f t="shared" si="1195"/>
        <v>Q2</v>
      </c>
      <c r="Q8501" t="str">
        <f t="shared" si="1196"/>
        <v>2022-05</v>
      </c>
    </row>
    <row r="8502" spans="1:17" x14ac:dyDescent="0.35">
      <c r="A8502" s="2">
        <v>45098</v>
      </c>
      <c r="B8502" t="s">
        <v>41</v>
      </c>
      <c r="C8502" t="s">
        <v>23</v>
      </c>
      <c r="D8502" t="s">
        <v>25</v>
      </c>
      <c r="E8502" s="3">
        <v>34648</v>
      </c>
      <c r="F8502" s="3">
        <v>10075</v>
      </c>
      <c r="G8502" t="s">
        <v>32</v>
      </c>
      <c r="H8502" s="3" t="s">
        <v>8532</v>
      </c>
      <c r="I8502" s="3">
        <f t="shared" si="1188"/>
        <v>-24573</v>
      </c>
      <c r="J8502" s="4">
        <f t="shared" si="1189"/>
        <v>-0.70921842530593393</v>
      </c>
      <c r="K8502" s="5">
        <f t="shared" si="1190"/>
        <v>0.29078157469406601</v>
      </c>
      <c r="L8502" s="4" t="str">
        <f t="shared" si="1191"/>
        <v>Under Budget</v>
      </c>
      <c r="M8502">
        <f t="shared" si="1192"/>
        <v>2023</v>
      </c>
      <c r="N8502">
        <f t="shared" si="1193"/>
        <v>6</v>
      </c>
      <c r="O8502" t="str">
        <f t="shared" si="1194"/>
        <v>Jun</v>
      </c>
      <c r="P8502" t="str">
        <f t="shared" si="1195"/>
        <v>Q2</v>
      </c>
      <c r="Q8502" t="str">
        <f t="shared" si="1196"/>
        <v>2023-06</v>
      </c>
    </row>
    <row r="8503" spans="1:17" x14ac:dyDescent="0.35">
      <c r="A8503" s="2">
        <v>44739</v>
      </c>
      <c r="B8503" t="s">
        <v>23</v>
      </c>
      <c r="C8503" t="s">
        <v>23</v>
      </c>
      <c r="D8503" t="s">
        <v>25</v>
      </c>
      <c r="E8503" s="3">
        <v>38612</v>
      </c>
      <c r="F8503" s="3">
        <v>143100</v>
      </c>
      <c r="G8503" t="s">
        <v>26</v>
      </c>
      <c r="H8503" s="3" t="s">
        <v>8533</v>
      </c>
      <c r="I8503" s="3">
        <f t="shared" si="1188"/>
        <v>104488</v>
      </c>
      <c r="J8503" s="4">
        <f t="shared" si="1189"/>
        <v>2.7061017300321142</v>
      </c>
      <c r="K8503" s="5">
        <f t="shared" si="1190"/>
        <v>3.7061017300321142</v>
      </c>
      <c r="L8503" s="4" t="str">
        <f t="shared" si="1191"/>
        <v>Over Budget</v>
      </c>
      <c r="M8503">
        <f t="shared" si="1192"/>
        <v>2022</v>
      </c>
      <c r="N8503">
        <f t="shared" si="1193"/>
        <v>6</v>
      </c>
      <c r="O8503" t="str">
        <f t="shared" si="1194"/>
        <v>Jun</v>
      </c>
      <c r="P8503" t="str">
        <f t="shared" si="1195"/>
        <v>Q2</v>
      </c>
      <c r="Q8503" t="str">
        <f t="shared" si="1196"/>
        <v>2022-06</v>
      </c>
    </row>
    <row r="8504" spans="1:17" x14ac:dyDescent="0.35">
      <c r="A8504" s="2">
        <v>44688</v>
      </c>
      <c r="B8504" t="s">
        <v>28</v>
      </c>
      <c r="C8504" t="s">
        <v>29</v>
      </c>
      <c r="D8504" t="s">
        <v>58</v>
      </c>
      <c r="E8504" s="3">
        <v>118722</v>
      </c>
      <c r="F8504" s="3">
        <v>77737</v>
      </c>
      <c r="G8504" t="s">
        <v>32</v>
      </c>
      <c r="H8504" s="3" t="s">
        <v>8534</v>
      </c>
      <c r="I8504" s="3">
        <f t="shared" si="1188"/>
        <v>-40985</v>
      </c>
      <c r="J8504" s="4">
        <f t="shared" si="1189"/>
        <v>-0.34521824093259884</v>
      </c>
      <c r="K8504" s="5">
        <f t="shared" si="1190"/>
        <v>0.6547817590674011</v>
      </c>
      <c r="L8504" s="4" t="str">
        <f t="shared" si="1191"/>
        <v>Under Budget</v>
      </c>
      <c r="M8504">
        <f t="shared" si="1192"/>
        <v>2022</v>
      </c>
      <c r="N8504">
        <f t="shared" si="1193"/>
        <v>5</v>
      </c>
      <c r="O8504" t="str">
        <f t="shared" si="1194"/>
        <v>May</v>
      </c>
      <c r="P8504" t="str">
        <f t="shared" si="1195"/>
        <v>Q2</v>
      </c>
      <c r="Q8504" t="str">
        <f t="shared" si="1196"/>
        <v>2022-05</v>
      </c>
    </row>
    <row r="8505" spans="1:17" x14ac:dyDescent="0.35">
      <c r="A8505" s="2">
        <v>45241</v>
      </c>
      <c r="B8505" t="s">
        <v>37</v>
      </c>
      <c r="C8505" t="s">
        <v>34</v>
      </c>
      <c r="D8505" t="s">
        <v>20</v>
      </c>
      <c r="E8505" s="3">
        <v>52576</v>
      </c>
      <c r="F8505" s="3">
        <v>55260</v>
      </c>
      <c r="G8505" t="s">
        <v>21</v>
      </c>
      <c r="H8505" s="3" t="s">
        <v>8535</v>
      </c>
      <c r="I8505" s="3">
        <f t="shared" si="1188"/>
        <v>2684</v>
      </c>
      <c r="J8505" s="4">
        <f t="shared" si="1189"/>
        <v>5.1049908703590989E-2</v>
      </c>
      <c r="K8505" s="5">
        <f t="shared" si="1190"/>
        <v>1.0510499087035909</v>
      </c>
      <c r="L8505" s="4" t="str">
        <f t="shared" si="1191"/>
        <v>Over Budget</v>
      </c>
      <c r="M8505">
        <f t="shared" si="1192"/>
        <v>2023</v>
      </c>
      <c r="N8505">
        <f t="shared" si="1193"/>
        <v>11</v>
      </c>
      <c r="O8505" t="str">
        <f t="shared" si="1194"/>
        <v>Nov</v>
      </c>
      <c r="P8505" t="str">
        <f t="shared" si="1195"/>
        <v>Q4</v>
      </c>
      <c r="Q8505" t="str">
        <f t="shared" si="1196"/>
        <v>2023-11</v>
      </c>
    </row>
    <row r="8506" spans="1:17" x14ac:dyDescent="0.35">
      <c r="A8506" s="2">
        <v>44910</v>
      </c>
      <c r="B8506" t="s">
        <v>41</v>
      </c>
      <c r="C8506" t="s">
        <v>24</v>
      </c>
      <c r="D8506" t="s">
        <v>25</v>
      </c>
      <c r="E8506" s="3">
        <v>35563</v>
      </c>
      <c r="F8506" s="3">
        <v>165470</v>
      </c>
      <c r="G8506" t="s">
        <v>32</v>
      </c>
      <c r="H8506" s="3" t="s">
        <v>8536</v>
      </c>
      <c r="I8506" s="3">
        <f t="shared" si="1188"/>
        <v>129907</v>
      </c>
      <c r="J8506" s="4">
        <f t="shared" si="1189"/>
        <v>3.6528695554368302</v>
      </c>
      <c r="K8506" s="5">
        <f t="shared" si="1190"/>
        <v>4.6528695554368307</v>
      </c>
      <c r="L8506" s="4" t="str">
        <f t="shared" si="1191"/>
        <v>Over Budget</v>
      </c>
      <c r="M8506">
        <f t="shared" si="1192"/>
        <v>2022</v>
      </c>
      <c r="N8506">
        <f t="shared" si="1193"/>
        <v>12</v>
      </c>
      <c r="O8506" t="str">
        <f t="shared" si="1194"/>
        <v>Dec</v>
      </c>
      <c r="P8506" t="str">
        <f t="shared" si="1195"/>
        <v>Q4</v>
      </c>
      <c r="Q8506" t="str">
        <f t="shared" si="1196"/>
        <v>2022-12</v>
      </c>
    </row>
    <row r="8507" spans="1:17" x14ac:dyDescent="0.35">
      <c r="A8507" s="2">
        <v>44987</v>
      </c>
      <c r="B8507" t="s">
        <v>23</v>
      </c>
      <c r="C8507" t="s">
        <v>43</v>
      </c>
      <c r="D8507" t="s">
        <v>58</v>
      </c>
      <c r="E8507" s="3">
        <v>77127</v>
      </c>
      <c r="F8507" s="3">
        <v>42024</v>
      </c>
      <c r="G8507" t="s">
        <v>32</v>
      </c>
      <c r="H8507" s="3" t="s">
        <v>8537</v>
      </c>
      <c r="I8507" s="3">
        <f t="shared" si="1188"/>
        <v>-35103</v>
      </c>
      <c r="J8507" s="4">
        <f t="shared" si="1189"/>
        <v>-0.4551324438912443</v>
      </c>
      <c r="K8507" s="5">
        <f t="shared" si="1190"/>
        <v>0.5448675561087557</v>
      </c>
      <c r="L8507" s="4" t="str">
        <f t="shared" si="1191"/>
        <v>Under Budget</v>
      </c>
      <c r="M8507">
        <f t="shared" si="1192"/>
        <v>2023</v>
      </c>
      <c r="N8507">
        <f t="shared" si="1193"/>
        <v>3</v>
      </c>
      <c r="O8507" t="str">
        <f t="shared" si="1194"/>
        <v>Mar</v>
      </c>
      <c r="P8507" t="str">
        <f t="shared" si="1195"/>
        <v>Q1</v>
      </c>
      <c r="Q8507" t="str">
        <f t="shared" si="1196"/>
        <v>2023-03</v>
      </c>
    </row>
    <row r="8508" spans="1:17" x14ac:dyDescent="0.35">
      <c r="A8508" s="2">
        <v>44612</v>
      </c>
      <c r="B8508" t="s">
        <v>23</v>
      </c>
      <c r="C8508" t="s">
        <v>43</v>
      </c>
      <c r="D8508" t="s">
        <v>39</v>
      </c>
      <c r="E8508" s="3">
        <v>90994</v>
      </c>
      <c r="F8508" s="3">
        <v>65539</v>
      </c>
      <c r="G8508" t="s">
        <v>35</v>
      </c>
      <c r="H8508" s="3" t="s">
        <v>8538</v>
      </c>
      <c r="I8508" s="3">
        <f t="shared" si="1188"/>
        <v>-25455</v>
      </c>
      <c r="J8508" s="4">
        <f t="shared" si="1189"/>
        <v>-0.27974371936611203</v>
      </c>
      <c r="K8508" s="5">
        <f t="shared" si="1190"/>
        <v>0.72025628063388791</v>
      </c>
      <c r="L8508" s="4" t="str">
        <f t="shared" si="1191"/>
        <v>Under Budget</v>
      </c>
      <c r="M8508">
        <f t="shared" si="1192"/>
        <v>2022</v>
      </c>
      <c r="N8508">
        <f t="shared" si="1193"/>
        <v>2</v>
      </c>
      <c r="O8508" t="str">
        <f t="shared" si="1194"/>
        <v>Feb</v>
      </c>
      <c r="P8508" t="str">
        <f t="shared" si="1195"/>
        <v>Q1</v>
      </c>
      <c r="Q8508" t="str">
        <f t="shared" si="1196"/>
        <v>2022-02</v>
      </c>
    </row>
    <row r="8509" spans="1:17" x14ac:dyDescent="0.35">
      <c r="A8509" s="2">
        <v>44344</v>
      </c>
      <c r="B8509" t="s">
        <v>18</v>
      </c>
      <c r="C8509" t="s">
        <v>34</v>
      </c>
      <c r="D8509" t="s">
        <v>25</v>
      </c>
      <c r="E8509" s="3">
        <v>146973</v>
      </c>
      <c r="F8509" s="3">
        <v>133936</v>
      </c>
      <c r="G8509" t="s">
        <v>35</v>
      </c>
      <c r="H8509" s="3" t="s">
        <v>8539</v>
      </c>
      <c r="I8509" s="3">
        <f t="shared" si="1188"/>
        <v>-13037</v>
      </c>
      <c r="J8509" s="4">
        <f t="shared" si="1189"/>
        <v>-8.8703367285147619E-2</v>
      </c>
      <c r="K8509" s="5">
        <f t="shared" si="1190"/>
        <v>0.91129663271485239</v>
      </c>
      <c r="L8509" s="4" t="str">
        <f t="shared" si="1191"/>
        <v>Under Budget</v>
      </c>
      <c r="M8509">
        <f t="shared" si="1192"/>
        <v>2021</v>
      </c>
      <c r="N8509">
        <f t="shared" si="1193"/>
        <v>5</v>
      </c>
      <c r="O8509" t="str">
        <f t="shared" si="1194"/>
        <v>May</v>
      </c>
      <c r="P8509" t="str">
        <f t="shared" si="1195"/>
        <v>Q2</v>
      </c>
      <c r="Q8509" t="str">
        <f t="shared" si="1196"/>
        <v>2021-05</v>
      </c>
    </row>
    <row r="8510" spans="1:17" x14ac:dyDescent="0.35">
      <c r="A8510" s="2">
        <v>45166</v>
      </c>
      <c r="B8510" t="s">
        <v>37</v>
      </c>
      <c r="C8510" t="s">
        <v>34</v>
      </c>
      <c r="D8510" t="s">
        <v>30</v>
      </c>
      <c r="E8510" s="3">
        <v>116383</v>
      </c>
      <c r="F8510" s="3">
        <v>95890</v>
      </c>
      <c r="G8510" t="s">
        <v>21</v>
      </c>
      <c r="H8510" s="3" t="s">
        <v>8540</v>
      </c>
      <c r="I8510" s="3">
        <f t="shared" si="1188"/>
        <v>-20493</v>
      </c>
      <c r="J8510" s="4">
        <f t="shared" si="1189"/>
        <v>-0.17608241753520704</v>
      </c>
      <c r="K8510" s="5">
        <f t="shared" si="1190"/>
        <v>0.82391758246479296</v>
      </c>
      <c r="L8510" s="4" t="str">
        <f t="shared" si="1191"/>
        <v>Under Budget</v>
      </c>
      <c r="M8510">
        <f t="shared" si="1192"/>
        <v>2023</v>
      </c>
      <c r="N8510">
        <f t="shared" si="1193"/>
        <v>8</v>
      </c>
      <c r="O8510" t="str">
        <f t="shared" si="1194"/>
        <v>Aug</v>
      </c>
      <c r="P8510" t="str">
        <f t="shared" si="1195"/>
        <v>Q3</v>
      </c>
      <c r="Q8510" t="str">
        <f t="shared" si="1196"/>
        <v>2023-08</v>
      </c>
    </row>
    <row r="8511" spans="1:17" x14ac:dyDescent="0.35">
      <c r="A8511" s="2">
        <v>44225</v>
      </c>
      <c r="B8511" t="s">
        <v>41</v>
      </c>
      <c r="C8511" t="s">
        <v>19</v>
      </c>
      <c r="D8511" t="s">
        <v>25</v>
      </c>
      <c r="E8511" s="3">
        <v>117083</v>
      </c>
      <c r="F8511" s="3">
        <v>143369</v>
      </c>
      <c r="G8511" t="s">
        <v>26</v>
      </c>
      <c r="H8511" s="3" t="s">
        <v>8541</v>
      </c>
      <c r="I8511" s="3">
        <f t="shared" si="1188"/>
        <v>26286</v>
      </c>
      <c r="J8511" s="4">
        <f t="shared" si="1189"/>
        <v>0.22450740073281347</v>
      </c>
      <c r="K8511" s="5">
        <f t="shared" si="1190"/>
        <v>1.2245074007328134</v>
      </c>
      <c r="L8511" s="4" t="str">
        <f t="shared" si="1191"/>
        <v>Over Budget</v>
      </c>
      <c r="M8511">
        <f t="shared" si="1192"/>
        <v>2021</v>
      </c>
      <c r="N8511">
        <f t="shared" si="1193"/>
        <v>1</v>
      </c>
      <c r="O8511" t="str">
        <f t="shared" si="1194"/>
        <v>Jan</v>
      </c>
      <c r="P8511" t="str">
        <f t="shared" si="1195"/>
        <v>Q1</v>
      </c>
      <c r="Q8511" t="str">
        <f t="shared" si="1196"/>
        <v>2021-01</v>
      </c>
    </row>
    <row r="8512" spans="1:17" x14ac:dyDescent="0.35">
      <c r="A8512" s="2">
        <v>44504</v>
      </c>
      <c r="B8512" t="s">
        <v>41</v>
      </c>
      <c r="C8512" t="s">
        <v>19</v>
      </c>
      <c r="D8512" t="s">
        <v>58</v>
      </c>
      <c r="E8512" s="3">
        <v>19034</v>
      </c>
      <c r="F8512" s="3">
        <v>86366</v>
      </c>
      <c r="G8512" t="s">
        <v>32</v>
      </c>
      <c r="H8512" s="3" t="s">
        <v>8542</v>
      </c>
      <c r="I8512" s="3">
        <f t="shared" si="1188"/>
        <v>67332</v>
      </c>
      <c r="J8512" s="4">
        <f t="shared" si="1189"/>
        <v>3.5374592833876219</v>
      </c>
      <c r="K8512" s="5">
        <f t="shared" si="1190"/>
        <v>4.5374592833876219</v>
      </c>
      <c r="L8512" s="4" t="str">
        <f t="shared" si="1191"/>
        <v>Over Budget</v>
      </c>
      <c r="M8512">
        <f t="shared" si="1192"/>
        <v>2021</v>
      </c>
      <c r="N8512">
        <f t="shared" si="1193"/>
        <v>11</v>
      </c>
      <c r="O8512" t="str">
        <f t="shared" si="1194"/>
        <v>Nov</v>
      </c>
      <c r="P8512" t="str">
        <f t="shared" si="1195"/>
        <v>Q4</v>
      </c>
      <c r="Q8512" t="str">
        <f t="shared" si="1196"/>
        <v>2021-11</v>
      </c>
    </row>
    <row r="8513" spans="1:17" x14ac:dyDescent="0.35">
      <c r="A8513" s="2">
        <v>44358</v>
      </c>
      <c r="B8513" t="s">
        <v>28</v>
      </c>
      <c r="C8513" t="s">
        <v>23</v>
      </c>
      <c r="D8513" t="s">
        <v>58</v>
      </c>
      <c r="E8513" s="3">
        <v>46417</v>
      </c>
      <c r="F8513" s="3">
        <v>161313</v>
      </c>
      <c r="G8513" t="s">
        <v>35</v>
      </c>
      <c r="H8513" s="3" t="s">
        <v>8543</v>
      </c>
      <c r="I8513" s="3">
        <f t="shared" si="1188"/>
        <v>114896</v>
      </c>
      <c r="J8513" s="4">
        <f t="shared" si="1189"/>
        <v>2.4752999978456169</v>
      </c>
      <c r="K8513" s="5">
        <f t="shared" si="1190"/>
        <v>3.4752999978456169</v>
      </c>
      <c r="L8513" s="4" t="str">
        <f t="shared" si="1191"/>
        <v>Over Budget</v>
      </c>
      <c r="M8513">
        <f t="shared" si="1192"/>
        <v>2021</v>
      </c>
      <c r="N8513">
        <f t="shared" si="1193"/>
        <v>6</v>
      </c>
      <c r="O8513" t="str">
        <f t="shared" si="1194"/>
        <v>Jun</v>
      </c>
      <c r="P8513" t="str">
        <f t="shared" si="1195"/>
        <v>Q2</v>
      </c>
      <c r="Q8513" t="str">
        <f t="shared" si="1196"/>
        <v>2021-06</v>
      </c>
    </row>
    <row r="8514" spans="1:17" x14ac:dyDescent="0.35">
      <c r="A8514" s="2">
        <v>45065</v>
      </c>
      <c r="B8514" t="s">
        <v>18</v>
      </c>
      <c r="C8514" t="s">
        <v>24</v>
      </c>
      <c r="D8514" t="s">
        <v>58</v>
      </c>
      <c r="E8514" s="3">
        <v>103728</v>
      </c>
      <c r="F8514" s="3">
        <v>106344</v>
      </c>
      <c r="G8514" t="s">
        <v>21</v>
      </c>
      <c r="H8514" s="3" t="s">
        <v>8544</v>
      </c>
      <c r="I8514" s="3">
        <f t="shared" si="1188"/>
        <v>2616</v>
      </c>
      <c r="J8514" s="4">
        <f t="shared" si="1189"/>
        <v>2.5219805645534474E-2</v>
      </c>
      <c r="K8514" s="5">
        <f t="shared" si="1190"/>
        <v>1.0252198056455344</v>
      </c>
      <c r="L8514" s="4" t="str">
        <f t="shared" si="1191"/>
        <v>Over Budget</v>
      </c>
      <c r="M8514">
        <f t="shared" si="1192"/>
        <v>2023</v>
      </c>
      <c r="N8514">
        <f t="shared" si="1193"/>
        <v>5</v>
      </c>
      <c r="O8514" t="str">
        <f t="shared" si="1194"/>
        <v>May</v>
      </c>
      <c r="P8514" t="str">
        <f t="shared" si="1195"/>
        <v>Q2</v>
      </c>
      <c r="Q8514" t="str">
        <f t="shared" si="1196"/>
        <v>2023-05</v>
      </c>
    </row>
    <row r="8515" spans="1:17" x14ac:dyDescent="0.35">
      <c r="A8515" s="2">
        <v>45048</v>
      </c>
      <c r="B8515" t="s">
        <v>18</v>
      </c>
      <c r="C8515" t="s">
        <v>24</v>
      </c>
      <c r="D8515" t="s">
        <v>20</v>
      </c>
      <c r="E8515" s="3">
        <v>128297</v>
      </c>
      <c r="F8515" s="3">
        <v>119679</v>
      </c>
      <c r="G8515" t="s">
        <v>26</v>
      </c>
      <c r="H8515" s="3" t="s">
        <v>8545</v>
      </c>
      <c r="I8515" s="3">
        <f t="shared" si="1188"/>
        <v>-8618</v>
      </c>
      <c r="J8515" s="4">
        <f t="shared" si="1189"/>
        <v>-6.7172264355362943E-2</v>
      </c>
      <c r="K8515" s="5">
        <f t="shared" si="1190"/>
        <v>0.93282773564463706</v>
      </c>
      <c r="L8515" s="4" t="str">
        <f t="shared" si="1191"/>
        <v>Under Budget</v>
      </c>
      <c r="M8515">
        <f t="shared" si="1192"/>
        <v>2023</v>
      </c>
      <c r="N8515">
        <f t="shared" si="1193"/>
        <v>5</v>
      </c>
      <c r="O8515" t="str">
        <f t="shared" si="1194"/>
        <v>May</v>
      </c>
      <c r="P8515" t="str">
        <f t="shared" si="1195"/>
        <v>Q2</v>
      </c>
      <c r="Q8515" t="str">
        <f t="shared" si="1196"/>
        <v>2023-05</v>
      </c>
    </row>
    <row r="8516" spans="1:17" x14ac:dyDescent="0.35">
      <c r="A8516" s="2">
        <v>44257</v>
      </c>
      <c r="B8516" t="s">
        <v>23</v>
      </c>
      <c r="C8516" t="s">
        <v>34</v>
      </c>
      <c r="D8516" t="s">
        <v>20</v>
      </c>
      <c r="E8516" s="3">
        <v>43489</v>
      </c>
      <c r="F8516" s="3">
        <v>69158</v>
      </c>
      <c r="G8516" t="s">
        <v>35</v>
      </c>
      <c r="H8516" s="3" t="s">
        <v>8546</v>
      </c>
      <c r="I8516" s="3">
        <f t="shared" si="1188"/>
        <v>25669</v>
      </c>
      <c r="J8516" s="4">
        <f t="shared" si="1189"/>
        <v>0.59024121042102595</v>
      </c>
      <c r="K8516" s="5">
        <f t="shared" si="1190"/>
        <v>1.590241210421026</v>
      </c>
      <c r="L8516" s="4" t="str">
        <f t="shared" si="1191"/>
        <v>Over Budget</v>
      </c>
      <c r="M8516">
        <f t="shared" si="1192"/>
        <v>2021</v>
      </c>
      <c r="N8516">
        <f t="shared" si="1193"/>
        <v>3</v>
      </c>
      <c r="O8516" t="str">
        <f t="shared" si="1194"/>
        <v>Mar</v>
      </c>
      <c r="P8516" t="str">
        <f t="shared" si="1195"/>
        <v>Q1</v>
      </c>
      <c r="Q8516" t="str">
        <f t="shared" si="1196"/>
        <v>2021-03</v>
      </c>
    </row>
    <row r="8517" spans="1:17" x14ac:dyDescent="0.35">
      <c r="A8517" s="2">
        <v>44321</v>
      </c>
      <c r="B8517" t="s">
        <v>23</v>
      </c>
      <c r="C8517" t="s">
        <v>23</v>
      </c>
      <c r="D8517" t="s">
        <v>39</v>
      </c>
      <c r="E8517" s="3">
        <v>142876</v>
      </c>
      <c r="F8517" s="3">
        <v>141931</v>
      </c>
      <c r="G8517" t="s">
        <v>26</v>
      </c>
      <c r="H8517" s="3" t="s">
        <v>8547</v>
      </c>
      <c r="I8517" s="3">
        <f t="shared" ref="I8517:I8580" si="1197">F8517-E8517</f>
        <v>-945</v>
      </c>
      <c r="J8517" s="4">
        <f t="shared" ref="J8517:J8580" si="1198">IFERROR(I8517/E8517,0)</f>
        <v>-6.6141269352445473E-3</v>
      </c>
      <c r="K8517" s="5">
        <f t="shared" ref="K8517:K8580" si="1199">IFERROR(F8517/E8517,0)</f>
        <v>0.99338587306475545</v>
      </c>
      <c r="L8517" s="4" t="str">
        <f t="shared" ref="L8517:L8580" si="1200">IF(I8517&gt;0,"Over Budget",IF(I8517&lt;0,"Under Budget","On Budget"))</f>
        <v>Under Budget</v>
      </c>
      <c r="M8517">
        <f t="shared" ref="M8517:M8580" si="1201">YEAR(A8517)</f>
        <v>2021</v>
      </c>
      <c r="N8517">
        <f t="shared" ref="N8517:N8580" si="1202">MONTH(A8517)</f>
        <v>5</v>
      </c>
      <c r="O8517" t="str">
        <f t="shared" ref="O8517:O8580" si="1203">TEXT(A8517,"mmm")</f>
        <v>May</v>
      </c>
      <c r="P8517" t="str">
        <f t="shared" ref="P8517:P8580" si="1204">"Q"&amp;ROUNDUP(MONTH(A8517)/3,0)</f>
        <v>Q2</v>
      </c>
      <c r="Q8517" t="str">
        <f t="shared" ref="Q8517:Q8580" si="1205">TEXT(A8517,"yyyy-mm")</f>
        <v>2021-05</v>
      </c>
    </row>
    <row r="8518" spans="1:17" x14ac:dyDescent="0.35">
      <c r="A8518" s="2">
        <v>45291</v>
      </c>
      <c r="B8518" t="s">
        <v>41</v>
      </c>
      <c r="C8518" t="s">
        <v>23</v>
      </c>
      <c r="D8518" t="s">
        <v>39</v>
      </c>
      <c r="E8518" s="3">
        <v>88147</v>
      </c>
      <c r="F8518" s="3">
        <v>108341</v>
      </c>
      <c r="G8518" t="s">
        <v>21</v>
      </c>
      <c r="H8518" s="3" t="s">
        <v>8548</v>
      </c>
      <c r="I8518" s="3">
        <f t="shared" si="1197"/>
        <v>20194</v>
      </c>
      <c r="J8518" s="4">
        <f t="shared" si="1198"/>
        <v>0.22909458064369745</v>
      </c>
      <c r="K8518" s="5">
        <f t="shared" si="1199"/>
        <v>1.2290945806436975</v>
      </c>
      <c r="L8518" s="4" t="str">
        <f t="shared" si="1200"/>
        <v>Over Budget</v>
      </c>
      <c r="M8518">
        <f t="shared" si="1201"/>
        <v>2023</v>
      </c>
      <c r="N8518">
        <f t="shared" si="1202"/>
        <v>12</v>
      </c>
      <c r="O8518" t="str">
        <f t="shared" si="1203"/>
        <v>Dec</v>
      </c>
      <c r="P8518" t="str">
        <f t="shared" si="1204"/>
        <v>Q4</v>
      </c>
      <c r="Q8518" t="str">
        <f t="shared" si="1205"/>
        <v>2023-12</v>
      </c>
    </row>
    <row r="8519" spans="1:17" x14ac:dyDescent="0.35">
      <c r="A8519" s="2">
        <v>45034</v>
      </c>
      <c r="B8519" t="s">
        <v>28</v>
      </c>
      <c r="C8519" t="s">
        <v>19</v>
      </c>
      <c r="D8519" t="s">
        <v>25</v>
      </c>
      <c r="E8519" s="3">
        <v>70538</v>
      </c>
      <c r="F8519" s="3">
        <v>51379</v>
      </c>
      <c r="G8519" t="s">
        <v>26</v>
      </c>
      <c r="H8519" s="3" t="s">
        <v>8549</v>
      </c>
      <c r="I8519" s="3">
        <f t="shared" si="1197"/>
        <v>-19159</v>
      </c>
      <c r="J8519" s="4">
        <f t="shared" si="1198"/>
        <v>-0.27161246420369162</v>
      </c>
      <c r="K8519" s="5">
        <f t="shared" si="1199"/>
        <v>0.72838753579630833</v>
      </c>
      <c r="L8519" s="4" t="str">
        <f t="shared" si="1200"/>
        <v>Under Budget</v>
      </c>
      <c r="M8519">
        <f t="shared" si="1201"/>
        <v>2023</v>
      </c>
      <c r="N8519">
        <f t="shared" si="1202"/>
        <v>4</v>
      </c>
      <c r="O8519" t="str">
        <f t="shared" si="1203"/>
        <v>Apr</v>
      </c>
      <c r="P8519" t="str">
        <f t="shared" si="1204"/>
        <v>Q2</v>
      </c>
      <c r="Q8519" t="str">
        <f t="shared" si="1205"/>
        <v>2023-04</v>
      </c>
    </row>
    <row r="8520" spans="1:17" x14ac:dyDescent="0.35">
      <c r="A8520" s="2">
        <v>44662</v>
      </c>
      <c r="B8520" t="s">
        <v>41</v>
      </c>
      <c r="C8520" t="s">
        <v>43</v>
      </c>
      <c r="D8520" t="s">
        <v>58</v>
      </c>
      <c r="E8520" s="3">
        <v>57877</v>
      </c>
      <c r="F8520" s="3">
        <v>42442</v>
      </c>
      <c r="G8520" t="s">
        <v>26</v>
      </c>
      <c r="H8520" s="3" t="s">
        <v>8550</v>
      </c>
      <c r="I8520" s="3">
        <f t="shared" si="1197"/>
        <v>-15435</v>
      </c>
      <c r="J8520" s="4">
        <f t="shared" si="1198"/>
        <v>-0.26668624842338062</v>
      </c>
      <c r="K8520" s="5">
        <f t="shared" si="1199"/>
        <v>0.73331375157661938</v>
      </c>
      <c r="L8520" s="4" t="str">
        <f t="shared" si="1200"/>
        <v>Under Budget</v>
      </c>
      <c r="M8520">
        <f t="shared" si="1201"/>
        <v>2022</v>
      </c>
      <c r="N8520">
        <f t="shared" si="1202"/>
        <v>4</v>
      </c>
      <c r="O8520" t="str">
        <f t="shared" si="1203"/>
        <v>Apr</v>
      </c>
      <c r="P8520" t="str">
        <f t="shared" si="1204"/>
        <v>Q2</v>
      </c>
      <c r="Q8520" t="str">
        <f t="shared" si="1205"/>
        <v>2022-04</v>
      </c>
    </row>
    <row r="8521" spans="1:17" x14ac:dyDescent="0.35">
      <c r="A8521" s="2">
        <v>44439</v>
      </c>
      <c r="B8521" t="s">
        <v>55</v>
      </c>
      <c r="C8521" t="s">
        <v>24</v>
      </c>
      <c r="D8521" t="s">
        <v>39</v>
      </c>
      <c r="E8521" s="3">
        <v>63391</v>
      </c>
      <c r="F8521" s="3">
        <v>54315</v>
      </c>
      <c r="G8521" t="s">
        <v>21</v>
      </c>
      <c r="H8521" s="3" t="s">
        <v>8551</v>
      </c>
      <c r="I8521" s="3">
        <f t="shared" si="1197"/>
        <v>-9076</v>
      </c>
      <c r="J8521" s="4">
        <f t="shared" si="1198"/>
        <v>-0.14317489864491806</v>
      </c>
      <c r="K8521" s="5">
        <f t="shared" si="1199"/>
        <v>0.85682510135508194</v>
      </c>
      <c r="L8521" s="4" t="str">
        <f t="shared" si="1200"/>
        <v>Under Budget</v>
      </c>
      <c r="M8521">
        <f t="shared" si="1201"/>
        <v>2021</v>
      </c>
      <c r="N8521">
        <f t="shared" si="1202"/>
        <v>8</v>
      </c>
      <c r="O8521" t="str">
        <f t="shared" si="1203"/>
        <v>Aug</v>
      </c>
      <c r="P8521" t="str">
        <f t="shared" si="1204"/>
        <v>Q3</v>
      </c>
      <c r="Q8521" t="str">
        <f t="shared" si="1205"/>
        <v>2021-08</v>
      </c>
    </row>
    <row r="8522" spans="1:17" x14ac:dyDescent="0.35">
      <c r="A8522" s="2">
        <v>44669</v>
      </c>
      <c r="B8522" t="s">
        <v>23</v>
      </c>
      <c r="C8522" t="s">
        <v>23</v>
      </c>
      <c r="D8522" t="s">
        <v>58</v>
      </c>
      <c r="E8522" s="3">
        <v>23229</v>
      </c>
      <c r="F8522" s="3">
        <v>89695</v>
      </c>
      <c r="G8522" t="s">
        <v>26</v>
      </c>
      <c r="H8522" s="3" t="s">
        <v>8552</v>
      </c>
      <c r="I8522" s="3">
        <f t="shared" si="1197"/>
        <v>66466</v>
      </c>
      <c r="J8522" s="4">
        <f t="shared" si="1198"/>
        <v>2.8613371217013217</v>
      </c>
      <c r="K8522" s="5">
        <f t="shared" si="1199"/>
        <v>3.8613371217013217</v>
      </c>
      <c r="L8522" s="4" t="str">
        <f t="shared" si="1200"/>
        <v>Over Budget</v>
      </c>
      <c r="M8522">
        <f t="shared" si="1201"/>
        <v>2022</v>
      </c>
      <c r="N8522">
        <f t="shared" si="1202"/>
        <v>4</v>
      </c>
      <c r="O8522" t="str">
        <f t="shared" si="1203"/>
        <v>Apr</v>
      </c>
      <c r="P8522" t="str">
        <f t="shared" si="1204"/>
        <v>Q2</v>
      </c>
      <c r="Q8522" t="str">
        <f t="shared" si="1205"/>
        <v>2022-04</v>
      </c>
    </row>
    <row r="8523" spans="1:17" x14ac:dyDescent="0.35">
      <c r="A8523" s="2">
        <v>45155</v>
      </c>
      <c r="B8523" t="s">
        <v>55</v>
      </c>
      <c r="C8523" t="s">
        <v>19</v>
      </c>
      <c r="D8523" t="s">
        <v>25</v>
      </c>
      <c r="E8523" s="3">
        <v>145362</v>
      </c>
      <c r="F8523" s="3">
        <v>54951</v>
      </c>
      <c r="G8523" t="s">
        <v>21</v>
      </c>
      <c r="H8523" s="3" t="s">
        <v>8553</v>
      </c>
      <c r="I8523" s="3">
        <f t="shared" si="1197"/>
        <v>-90411</v>
      </c>
      <c r="J8523" s="4">
        <f t="shared" si="1198"/>
        <v>-0.62197135427415695</v>
      </c>
      <c r="K8523" s="5">
        <f t="shared" si="1199"/>
        <v>0.37802864572584305</v>
      </c>
      <c r="L8523" s="4" t="str">
        <f t="shared" si="1200"/>
        <v>Under Budget</v>
      </c>
      <c r="M8523">
        <f t="shared" si="1201"/>
        <v>2023</v>
      </c>
      <c r="N8523">
        <f t="shared" si="1202"/>
        <v>8</v>
      </c>
      <c r="O8523" t="str">
        <f t="shared" si="1203"/>
        <v>Aug</v>
      </c>
      <c r="P8523" t="str">
        <f t="shared" si="1204"/>
        <v>Q3</v>
      </c>
      <c r="Q8523" t="str">
        <f t="shared" si="1205"/>
        <v>2023-08</v>
      </c>
    </row>
    <row r="8524" spans="1:17" x14ac:dyDescent="0.35">
      <c r="A8524" s="2">
        <v>44729</v>
      </c>
      <c r="B8524" t="s">
        <v>28</v>
      </c>
      <c r="C8524" t="s">
        <v>19</v>
      </c>
      <c r="D8524" t="s">
        <v>20</v>
      </c>
      <c r="E8524" s="3">
        <v>103666</v>
      </c>
      <c r="F8524" s="3">
        <v>16691</v>
      </c>
      <c r="G8524" t="s">
        <v>26</v>
      </c>
      <c r="H8524" s="3" t="s">
        <v>8554</v>
      </c>
      <c r="I8524" s="3">
        <f t="shared" si="1197"/>
        <v>-86975</v>
      </c>
      <c r="J8524" s="4">
        <f t="shared" si="1198"/>
        <v>-0.83899253371404314</v>
      </c>
      <c r="K8524" s="5">
        <f t="shared" si="1199"/>
        <v>0.16100746628595683</v>
      </c>
      <c r="L8524" s="4" t="str">
        <f t="shared" si="1200"/>
        <v>Under Budget</v>
      </c>
      <c r="M8524">
        <f t="shared" si="1201"/>
        <v>2022</v>
      </c>
      <c r="N8524">
        <f t="shared" si="1202"/>
        <v>6</v>
      </c>
      <c r="O8524" t="str">
        <f t="shared" si="1203"/>
        <v>Jun</v>
      </c>
      <c r="P8524" t="str">
        <f t="shared" si="1204"/>
        <v>Q2</v>
      </c>
      <c r="Q8524" t="str">
        <f t="shared" si="1205"/>
        <v>2022-06</v>
      </c>
    </row>
    <row r="8525" spans="1:17" x14ac:dyDescent="0.35">
      <c r="A8525" s="2">
        <v>44690</v>
      </c>
      <c r="B8525" t="s">
        <v>41</v>
      </c>
      <c r="C8525" t="s">
        <v>19</v>
      </c>
      <c r="D8525" t="s">
        <v>39</v>
      </c>
      <c r="E8525" s="3">
        <v>60812</v>
      </c>
      <c r="F8525" s="3">
        <v>26854</v>
      </c>
      <c r="G8525" t="s">
        <v>35</v>
      </c>
      <c r="H8525" s="3" t="s">
        <v>8555</v>
      </c>
      <c r="I8525" s="3">
        <f t="shared" si="1197"/>
        <v>-33958</v>
      </c>
      <c r="J8525" s="4">
        <f t="shared" si="1198"/>
        <v>-0.55840952443596659</v>
      </c>
      <c r="K8525" s="5">
        <f t="shared" si="1199"/>
        <v>0.44159047556403341</v>
      </c>
      <c r="L8525" s="4" t="str">
        <f t="shared" si="1200"/>
        <v>Under Budget</v>
      </c>
      <c r="M8525">
        <f t="shared" si="1201"/>
        <v>2022</v>
      </c>
      <c r="N8525">
        <f t="shared" si="1202"/>
        <v>5</v>
      </c>
      <c r="O8525" t="str">
        <f t="shared" si="1203"/>
        <v>May</v>
      </c>
      <c r="P8525" t="str">
        <f t="shared" si="1204"/>
        <v>Q2</v>
      </c>
      <c r="Q8525" t="str">
        <f t="shared" si="1205"/>
        <v>2022-05</v>
      </c>
    </row>
    <row r="8526" spans="1:17" x14ac:dyDescent="0.35">
      <c r="A8526" s="2">
        <v>45095</v>
      </c>
      <c r="B8526" t="s">
        <v>23</v>
      </c>
      <c r="C8526" t="s">
        <v>43</v>
      </c>
      <c r="D8526" t="s">
        <v>30</v>
      </c>
      <c r="E8526" s="3">
        <v>122203</v>
      </c>
      <c r="F8526" s="3">
        <v>119803</v>
      </c>
      <c r="G8526" t="s">
        <v>35</v>
      </c>
      <c r="H8526" s="3" t="s">
        <v>8556</v>
      </c>
      <c r="I8526" s="3">
        <f t="shared" si="1197"/>
        <v>-2400</v>
      </c>
      <c r="J8526" s="4">
        <f t="shared" si="1198"/>
        <v>-1.963945238660262E-2</v>
      </c>
      <c r="K8526" s="5">
        <f t="shared" si="1199"/>
        <v>0.98036054761339742</v>
      </c>
      <c r="L8526" s="4" t="str">
        <f t="shared" si="1200"/>
        <v>Under Budget</v>
      </c>
      <c r="M8526">
        <f t="shared" si="1201"/>
        <v>2023</v>
      </c>
      <c r="N8526">
        <f t="shared" si="1202"/>
        <v>6</v>
      </c>
      <c r="O8526" t="str">
        <f t="shared" si="1203"/>
        <v>Jun</v>
      </c>
      <c r="P8526" t="str">
        <f t="shared" si="1204"/>
        <v>Q2</v>
      </c>
      <c r="Q8526" t="str">
        <f t="shared" si="1205"/>
        <v>2023-06</v>
      </c>
    </row>
    <row r="8527" spans="1:17" x14ac:dyDescent="0.35">
      <c r="A8527" s="2">
        <v>44278</v>
      </c>
      <c r="B8527" t="s">
        <v>28</v>
      </c>
      <c r="C8527" t="s">
        <v>23</v>
      </c>
      <c r="D8527" t="s">
        <v>30</v>
      </c>
      <c r="E8527" s="3">
        <v>117632</v>
      </c>
      <c r="F8527" s="3">
        <v>97947</v>
      </c>
      <c r="G8527" t="s">
        <v>35</v>
      </c>
      <c r="H8527" s="3" t="s">
        <v>8557</v>
      </c>
      <c r="I8527" s="3">
        <f t="shared" si="1197"/>
        <v>-19685</v>
      </c>
      <c r="J8527" s="4">
        <f t="shared" si="1198"/>
        <v>-0.16734392002176279</v>
      </c>
      <c r="K8527" s="5">
        <f t="shared" si="1199"/>
        <v>0.83265607997823721</v>
      </c>
      <c r="L8527" s="4" t="str">
        <f t="shared" si="1200"/>
        <v>Under Budget</v>
      </c>
      <c r="M8527">
        <f t="shared" si="1201"/>
        <v>2021</v>
      </c>
      <c r="N8527">
        <f t="shared" si="1202"/>
        <v>3</v>
      </c>
      <c r="O8527" t="str">
        <f t="shared" si="1203"/>
        <v>Mar</v>
      </c>
      <c r="P8527" t="str">
        <f t="shared" si="1204"/>
        <v>Q1</v>
      </c>
      <c r="Q8527" t="str">
        <f t="shared" si="1205"/>
        <v>2021-03</v>
      </c>
    </row>
    <row r="8528" spans="1:17" x14ac:dyDescent="0.35">
      <c r="A8528" s="2">
        <v>45052</v>
      </c>
      <c r="B8528" t="s">
        <v>41</v>
      </c>
      <c r="C8528" t="s">
        <v>34</v>
      </c>
      <c r="D8528" t="s">
        <v>30</v>
      </c>
      <c r="E8528" s="3">
        <v>12523</v>
      </c>
      <c r="F8528" s="3">
        <v>69208</v>
      </c>
      <c r="G8528" t="s">
        <v>35</v>
      </c>
      <c r="H8528" s="3" t="s">
        <v>8558</v>
      </c>
      <c r="I8528" s="3">
        <f t="shared" si="1197"/>
        <v>56685</v>
      </c>
      <c r="J8528" s="4">
        <f t="shared" si="1198"/>
        <v>4.526471292821209</v>
      </c>
      <c r="K8528" s="5">
        <f t="shared" si="1199"/>
        <v>5.526471292821209</v>
      </c>
      <c r="L8528" s="4" t="str">
        <f t="shared" si="1200"/>
        <v>Over Budget</v>
      </c>
      <c r="M8528">
        <f t="shared" si="1201"/>
        <v>2023</v>
      </c>
      <c r="N8528">
        <f t="shared" si="1202"/>
        <v>5</v>
      </c>
      <c r="O8528" t="str">
        <f t="shared" si="1203"/>
        <v>May</v>
      </c>
      <c r="P8528" t="str">
        <f t="shared" si="1204"/>
        <v>Q2</v>
      </c>
      <c r="Q8528" t="str">
        <f t="shared" si="1205"/>
        <v>2023-05</v>
      </c>
    </row>
    <row r="8529" spans="1:17" x14ac:dyDescent="0.35">
      <c r="A8529" s="2">
        <v>45075</v>
      </c>
      <c r="B8529" t="s">
        <v>41</v>
      </c>
      <c r="C8529" t="s">
        <v>34</v>
      </c>
      <c r="D8529" t="s">
        <v>30</v>
      </c>
      <c r="E8529" s="3">
        <v>109964</v>
      </c>
      <c r="F8529" s="3">
        <v>89435</v>
      </c>
      <c r="G8529" t="s">
        <v>21</v>
      </c>
      <c r="H8529" s="3" t="s">
        <v>8559</v>
      </c>
      <c r="I8529" s="3">
        <f t="shared" si="1197"/>
        <v>-20529</v>
      </c>
      <c r="J8529" s="4">
        <f t="shared" si="1198"/>
        <v>-0.18668837073951475</v>
      </c>
      <c r="K8529" s="5">
        <f t="shared" si="1199"/>
        <v>0.81331162926048528</v>
      </c>
      <c r="L8529" s="4" t="str">
        <f t="shared" si="1200"/>
        <v>Under Budget</v>
      </c>
      <c r="M8529">
        <f t="shared" si="1201"/>
        <v>2023</v>
      </c>
      <c r="N8529">
        <f t="shared" si="1202"/>
        <v>5</v>
      </c>
      <c r="O8529" t="str">
        <f t="shared" si="1203"/>
        <v>May</v>
      </c>
      <c r="P8529" t="str">
        <f t="shared" si="1204"/>
        <v>Q2</v>
      </c>
      <c r="Q8529" t="str">
        <f t="shared" si="1205"/>
        <v>2023-05</v>
      </c>
    </row>
    <row r="8530" spans="1:17" x14ac:dyDescent="0.35">
      <c r="A8530" s="2">
        <v>45119</v>
      </c>
      <c r="B8530" t="s">
        <v>55</v>
      </c>
      <c r="C8530" t="s">
        <v>19</v>
      </c>
      <c r="D8530" t="s">
        <v>30</v>
      </c>
      <c r="E8530" s="3">
        <v>148702</v>
      </c>
      <c r="F8530" s="3">
        <v>88274</v>
      </c>
      <c r="G8530" t="s">
        <v>26</v>
      </c>
      <c r="H8530" s="3" t="s">
        <v>8560</v>
      </c>
      <c r="I8530" s="3">
        <f t="shared" si="1197"/>
        <v>-60428</v>
      </c>
      <c r="J8530" s="4">
        <f t="shared" si="1198"/>
        <v>-0.40636978655297173</v>
      </c>
      <c r="K8530" s="5">
        <f t="shared" si="1199"/>
        <v>0.59363021344702827</v>
      </c>
      <c r="L8530" s="4" t="str">
        <f t="shared" si="1200"/>
        <v>Under Budget</v>
      </c>
      <c r="M8530">
        <f t="shared" si="1201"/>
        <v>2023</v>
      </c>
      <c r="N8530">
        <f t="shared" si="1202"/>
        <v>7</v>
      </c>
      <c r="O8530" t="str">
        <f t="shared" si="1203"/>
        <v>Jul</v>
      </c>
      <c r="P8530" t="str">
        <f t="shared" si="1204"/>
        <v>Q3</v>
      </c>
      <c r="Q8530" t="str">
        <f t="shared" si="1205"/>
        <v>2023-07</v>
      </c>
    </row>
    <row r="8531" spans="1:17" x14ac:dyDescent="0.35">
      <c r="A8531" s="2">
        <v>44208</v>
      </c>
      <c r="B8531" t="s">
        <v>37</v>
      </c>
      <c r="C8531" t="s">
        <v>19</v>
      </c>
      <c r="D8531" t="s">
        <v>30</v>
      </c>
      <c r="E8531" s="3">
        <v>14512</v>
      </c>
      <c r="F8531" s="3">
        <v>30226</v>
      </c>
      <c r="G8531" t="s">
        <v>21</v>
      </c>
      <c r="H8531" s="3" t="s">
        <v>8561</v>
      </c>
      <c r="I8531" s="3">
        <f t="shared" si="1197"/>
        <v>15714</v>
      </c>
      <c r="J8531" s="4">
        <f t="shared" si="1198"/>
        <v>1.0828280044101433</v>
      </c>
      <c r="K8531" s="5">
        <f t="shared" si="1199"/>
        <v>2.0828280044101435</v>
      </c>
      <c r="L8531" s="4" t="str">
        <f t="shared" si="1200"/>
        <v>Over Budget</v>
      </c>
      <c r="M8531">
        <f t="shared" si="1201"/>
        <v>2021</v>
      </c>
      <c r="N8531">
        <f t="shared" si="1202"/>
        <v>1</v>
      </c>
      <c r="O8531" t="str">
        <f t="shared" si="1203"/>
        <v>Jan</v>
      </c>
      <c r="P8531" t="str">
        <f t="shared" si="1204"/>
        <v>Q1</v>
      </c>
      <c r="Q8531" t="str">
        <f t="shared" si="1205"/>
        <v>2021-01</v>
      </c>
    </row>
    <row r="8532" spans="1:17" x14ac:dyDescent="0.35">
      <c r="A8532" s="2">
        <v>44645</v>
      </c>
      <c r="B8532" t="s">
        <v>18</v>
      </c>
      <c r="C8532" t="s">
        <v>43</v>
      </c>
      <c r="D8532" t="s">
        <v>30</v>
      </c>
      <c r="E8532" s="3">
        <v>18329</v>
      </c>
      <c r="F8532" s="3">
        <v>9257</v>
      </c>
      <c r="G8532" t="s">
        <v>32</v>
      </c>
      <c r="H8532" s="3" t="s">
        <v>8562</v>
      </c>
      <c r="I8532" s="3">
        <f t="shared" si="1197"/>
        <v>-9072</v>
      </c>
      <c r="J8532" s="4">
        <f t="shared" si="1198"/>
        <v>-0.49495335261061707</v>
      </c>
      <c r="K8532" s="5">
        <f t="shared" si="1199"/>
        <v>0.50504664738938299</v>
      </c>
      <c r="L8532" s="4" t="str">
        <f t="shared" si="1200"/>
        <v>Under Budget</v>
      </c>
      <c r="M8532">
        <f t="shared" si="1201"/>
        <v>2022</v>
      </c>
      <c r="N8532">
        <f t="shared" si="1202"/>
        <v>3</v>
      </c>
      <c r="O8532" t="str">
        <f t="shared" si="1203"/>
        <v>Mar</v>
      </c>
      <c r="P8532" t="str">
        <f t="shared" si="1204"/>
        <v>Q1</v>
      </c>
      <c r="Q8532" t="str">
        <f t="shared" si="1205"/>
        <v>2022-03</v>
      </c>
    </row>
    <row r="8533" spans="1:17" x14ac:dyDescent="0.35">
      <c r="A8533" s="2">
        <v>44958</v>
      </c>
      <c r="B8533" t="s">
        <v>23</v>
      </c>
      <c r="C8533" t="s">
        <v>19</v>
      </c>
      <c r="D8533" t="s">
        <v>39</v>
      </c>
      <c r="E8533" s="3">
        <v>21752</v>
      </c>
      <c r="F8533" s="3">
        <v>14635</v>
      </c>
      <c r="G8533" t="s">
        <v>26</v>
      </c>
      <c r="H8533" s="3" t="s">
        <v>8563</v>
      </c>
      <c r="I8533" s="3">
        <f t="shared" si="1197"/>
        <v>-7117</v>
      </c>
      <c r="J8533" s="4">
        <f t="shared" si="1198"/>
        <v>-0.32718830452372194</v>
      </c>
      <c r="K8533" s="5">
        <f t="shared" si="1199"/>
        <v>0.67281169547627806</v>
      </c>
      <c r="L8533" s="4" t="str">
        <f t="shared" si="1200"/>
        <v>Under Budget</v>
      </c>
      <c r="M8533">
        <f t="shared" si="1201"/>
        <v>2023</v>
      </c>
      <c r="N8533">
        <f t="shared" si="1202"/>
        <v>2</v>
      </c>
      <c r="O8533" t="str">
        <f t="shared" si="1203"/>
        <v>Feb</v>
      </c>
      <c r="P8533" t="str">
        <f t="shared" si="1204"/>
        <v>Q1</v>
      </c>
      <c r="Q8533" t="str">
        <f t="shared" si="1205"/>
        <v>2023-02</v>
      </c>
    </row>
    <row r="8534" spans="1:17" x14ac:dyDescent="0.35">
      <c r="A8534" s="2">
        <v>44222</v>
      </c>
      <c r="B8534" t="s">
        <v>18</v>
      </c>
      <c r="C8534" t="s">
        <v>29</v>
      </c>
      <c r="D8534" t="s">
        <v>30</v>
      </c>
      <c r="E8534" s="3">
        <v>126441</v>
      </c>
      <c r="F8534" s="3">
        <v>10972</v>
      </c>
      <c r="G8534" t="s">
        <v>21</v>
      </c>
      <c r="H8534" s="3" t="s">
        <v>8564</v>
      </c>
      <c r="I8534" s="3">
        <f t="shared" si="1197"/>
        <v>-115469</v>
      </c>
      <c r="J8534" s="4">
        <f t="shared" si="1198"/>
        <v>-0.91322434969669652</v>
      </c>
      <c r="K8534" s="5">
        <f t="shared" si="1199"/>
        <v>8.6775650303303517E-2</v>
      </c>
      <c r="L8534" s="4" t="str">
        <f t="shared" si="1200"/>
        <v>Under Budget</v>
      </c>
      <c r="M8534">
        <f t="shared" si="1201"/>
        <v>2021</v>
      </c>
      <c r="N8534">
        <f t="shared" si="1202"/>
        <v>1</v>
      </c>
      <c r="O8534" t="str">
        <f t="shared" si="1203"/>
        <v>Jan</v>
      </c>
      <c r="P8534" t="str">
        <f t="shared" si="1204"/>
        <v>Q1</v>
      </c>
      <c r="Q8534" t="str">
        <f t="shared" si="1205"/>
        <v>2021-01</v>
      </c>
    </row>
    <row r="8535" spans="1:17" x14ac:dyDescent="0.35">
      <c r="A8535" s="2">
        <v>44704</v>
      </c>
      <c r="B8535" t="s">
        <v>28</v>
      </c>
      <c r="C8535" t="s">
        <v>23</v>
      </c>
      <c r="D8535" t="s">
        <v>30</v>
      </c>
      <c r="E8535" s="3">
        <v>86584</v>
      </c>
      <c r="F8535" s="3">
        <v>78577</v>
      </c>
      <c r="G8535" t="s">
        <v>26</v>
      </c>
      <c r="H8535" s="3" t="s">
        <v>8565</v>
      </c>
      <c r="I8535" s="3">
        <f t="shared" si="1197"/>
        <v>-8007</v>
      </c>
      <c r="J8535" s="4">
        <f t="shared" si="1198"/>
        <v>-9.247667005451353E-2</v>
      </c>
      <c r="K8535" s="5">
        <f t="shared" si="1199"/>
        <v>0.90752332994548646</v>
      </c>
      <c r="L8535" s="4" t="str">
        <f t="shared" si="1200"/>
        <v>Under Budget</v>
      </c>
      <c r="M8535">
        <f t="shared" si="1201"/>
        <v>2022</v>
      </c>
      <c r="N8535">
        <f t="shared" si="1202"/>
        <v>5</v>
      </c>
      <c r="O8535" t="str">
        <f t="shared" si="1203"/>
        <v>May</v>
      </c>
      <c r="P8535" t="str">
        <f t="shared" si="1204"/>
        <v>Q2</v>
      </c>
      <c r="Q8535" t="str">
        <f t="shared" si="1205"/>
        <v>2022-05</v>
      </c>
    </row>
    <row r="8536" spans="1:17" x14ac:dyDescent="0.35">
      <c r="A8536" s="2">
        <v>44258</v>
      </c>
      <c r="B8536" t="s">
        <v>18</v>
      </c>
      <c r="C8536" t="s">
        <v>19</v>
      </c>
      <c r="D8536" t="s">
        <v>25</v>
      </c>
      <c r="E8536" s="3">
        <v>50103</v>
      </c>
      <c r="F8536" s="3">
        <v>96594</v>
      </c>
      <c r="G8536" t="s">
        <v>26</v>
      </c>
      <c r="H8536" s="3" t="s">
        <v>8566</v>
      </c>
      <c r="I8536" s="3">
        <f t="shared" si="1197"/>
        <v>46491</v>
      </c>
      <c r="J8536" s="4">
        <f t="shared" si="1198"/>
        <v>0.92790850847254658</v>
      </c>
      <c r="K8536" s="5">
        <f t="shared" si="1199"/>
        <v>1.9279085084725465</v>
      </c>
      <c r="L8536" s="4" t="str">
        <f t="shared" si="1200"/>
        <v>Over Budget</v>
      </c>
      <c r="M8536">
        <f t="shared" si="1201"/>
        <v>2021</v>
      </c>
      <c r="N8536">
        <f t="shared" si="1202"/>
        <v>3</v>
      </c>
      <c r="O8536" t="str">
        <f t="shared" si="1203"/>
        <v>Mar</v>
      </c>
      <c r="P8536" t="str">
        <f t="shared" si="1204"/>
        <v>Q1</v>
      </c>
      <c r="Q8536" t="str">
        <f t="shared" si="1205"/>
        <v>2021-03</v>
      </c>
    </row>
    <row r="8537" spans="1:17" x14ac:dyDescent="0.35">
      <c r="A8537" s="2">
        <v>44425</v>
      </c>
      <c r="B8537" t="s">
        <v>55</v>
      </c>
      <c r="C8537" t="s">
        <v>19</v>
      </c>
      <c r="D8537" t="s">
        <v>39</v>
      </c>
      <c r="E8537" s="3">
        <v>125872</v>
      </c>
      <c r="F8537" s="3">
        <v>103543</v>
      </c>
      <c r="G8537" t="s">
        <v>32</v>
      </c>
      <c r="H8537" s="3" t="s">
        <v>8567</v>
      </c>
      <c r="I8537" s="3">
        <f t="shared" si="1197"/>
        <v>-22329</v>
      </c>
      <c r="J8537" s="4">
        <f t="shared" si="1198"/>
        <v>-0.17739449599593238</v>
      </c>
      <c r="K8537" s="5">
        <f t="shared" si="1199"/>
        <v>0.82260550400406762</v>
      </c>
      <c r="L8537" s="4" t="str">
        <f t="shared" si="1200"/>
        <v>Under Budget</v>
      </c>
      <c r="M8537">
        <f t="shared" si="1201"/>
        <v>2021</v>
      </c>
      <c r="N8537">
        <f t="shared" si="1202"/>
        <v>8</v>
      </c>
      <c r="O8537" t="str">
        <f t="shared" si="1203"/>
        <v>Aug</v>
      </c>
      <c r="P8537" t="str">
        <f t="shared" si="1204"/>
        <v>Q3</v>
      </c>
      <c r="Q8537" t="str">
        <f t="shared" si="1205"/>
        <v>2021-08</v>
      </c>
    </row>
    <row r="8538" spans="1:17" x14ac:dyDescent="0.35">
      <c r="A8538" s="2">
        <v>44803</v>
      </c>
      <c r="B8538" t="s">
        <v>37</v>
      </c>
      <c r="C8538" t="s">
        <v>23</v>
      </c>
      <c r="D8538" t="s">
        <v>25</v>
      </c>
      <c r="E8538" s="3">
        <v>74279</v>
      </c>
      <c r="F8538" s="3">
        <v>61137</v>
      </c>
      <c r="G8538" t="s">
        <v>35</v>
      </c>
      <c r="H8538" s="3" t="s">
        <v>8568</v>
      </c>
      <c r="I8538" s="3">
        <f t="shared" si="1197"/>
        <v>-13142</v>
      </c>
      <c r="J8538" s="4">
        <f t="shared" si="1198"/>
        <v>-0.1769275299882874</v>
      </c>
      <c r="K8538" s="5">
        <f t="shared" si="1199"/>
        <v>0.82307247001171258</v>
      </c>
      <c r="L8538" s="4" t="str">
        <f t="shared" si="1200"/>
        <v>Under Budget</v>
      </c>
      <c r="M8538">
        <f t="shared" si="1201"/>
        <v>2022</v>
      </c>
      <c r="N8538">
        <f t="shared" si="1202"/>
        <v>8</v>
      </c>
      <c r="O8538" t="str">
        <f t="shared" si="1203"/>
        <v>Aug</v>
      </c>
      <c r="P8538" t="str">
        <f t="shared" si="1204"/>
        <v>Q3</v>
      </c>
      <c r="Q8538" t="str">
        <f t="shared" si="1205"/>
        <v>2022-08</v>
      </c>
    </row>
    <row r="8539" spans="1:17" x14ac:dyDescent="0.35">
      <c r="A8539" s="2">
        <v>45255</v>
      </c>
      <c r="B8539" t="s">
        <v>23</v>
      </c>
      <c r="C8539" t="s">
        <v>24</v>
      </c>
      <c r="D8539" t="s">
        <v>58</v>
      </c>
      <c r="E8539" s="3">
        <v>61003</v>
      </c>
      <c r="F8539" s="3">
        <v>9524</v>
      </c>
      <c r="G8539" t="s">
        <v>26</v>
      </c>
      <c r="H8539" s="3" t="s">
        <v>8569</v>
      </c>
      <c r="I8539" s="3">
        <f t="shared" si="1197"/>
        <v>-51479</v>
      </c>
      <c r="J8539" s="4">
        <f t="shared" si="1198"/>
        <v>-0.84387653066242641</v>
      </c>
      <c r="K8539" s="5">
        <f t="shared" si="1199"/>
        <v>0.15612346933757357</v>
      </c>
      <c r="L8539" s="4" t="str">
        <f t="shared" si="1200"/>
        <v>Under Budget</v>
      </c>
      <c r="M8539">
        <f t="shared" si="1201"/>
        <v>2023</v>
      </c>
      <c r="N8539">
        <f t="shared" si="1202"/>
        <v>11</v>
      </c>
      <c r="O8539" t="str">
        <f t="shared" si="1203"/>
        <v>Nov</v>
      </c>
      <c r="P8539" t="str">
        <f t="shared" si="1204"/>
        <v>Q4</v>
      </c>
      <c r="Q8539" t="str">
        <f t="shared" si="1205"/>
        <v>2023-11</v>
      </c>
    </row>
    <row r="8540" spans="1:17" x14ac:dyDescent="0.35">
      <c r="A8540" s="2">
        <v>45087</v>
      </c>
      <c r="B8540" t="s">
        <v>41</v>
      </c>
      <c r="C8540" t="s">
        <v>29</v>
      </c>
      <c r="D8540" t="s">
        <v>30</v>
      </c>
      <c r="E8540" s="3">
        <v>16520</v>
      </c>
      <c r="F8540" s="3">
        <v>80023</v>
      </c>
      <c r="G8540" t="s">
        <v>26</v>
      </c>
      <c r="H8540" s="3" t="s">
        <v>8570</v>
      </c>
      <c r="I8540" s="3">
        <f t="shared" si="1197"/>
        <v>63503</v>
      </c>
      <c r="J8540" s="4">
        <f t="shared" si="1198"/>
        <v>3.844007263922518</v>
      </c>
      <c r="K8540" s="5">
        <f t="shared" si="1199"/>
        <v>4.844007263922518</v>
      </c>
      <c r="L8540" s="4" t="str">
        <f t="shared" si="1200"/>
        <v>Over Budget</v>
      </c>
      <c r="M8540">
        <f t="shared" si="1201"/>
        <v>2023</v>
      </c>
      <c r="N8540">
        <f t="shared" si="1202"/>
        <v>6</v>
      </c>
      <c r="O8540" t="str">
        <f t="shared" si="1203"/>
        <v>Jun</v>
      </c>
      <c r="P8540" t="str">
        <f t="shared" si="1204"/>
        <v>Q2</v>
      </c>
      <c r="Q8540" t="str">
        <f t="shared" si="1205"/>
        <v>2023-06</v>
      </c>
    </row>
    <row r="8541" spans="1:17" x14ac:dyDescent="0.35">
      <c r="A8541" s="2">
        <v>44957</v>
      </c>
      <c r="B8541" t="s">
        <v>41</v>
      </c>
      <c r="C8541" t="s">
        <v>29</v>
      </c>
      <c r="D8541" t="s">
        <v>20</v>
      </c>
      <c r="E8541" s="3">
        <v>68697</v>
      </c>
      <c r="F8541" s="3">
        <v>53181</v>
      </c>
      <c r="G8541" t="s">
        <v>32</v>
      </c>
      <c r="H8541" s="3" t="s">
        <v>8571</v>
      </c>
      <c r="I8541" s="3">
        <f t="shared" si="1197"/>
        <v>-15516</v>
      </c>
      <c r="J8541" s="4">
        <f t="shared" si="1198"/>
        <v>-0.22586139132713218</v>
      </c>
      <c r="K8541" s="5">
        <f t="shared" si="1199"/>
        <v>0.77413860867286777</v>
      </c>
      <c r="L8541" s="4" t="str">
        <f t="shared" si="1200"/>
        <v>Under Budget</v>
      </c>
      <c r="M8541">
        <f t="shared" si="1201"/>
        <v>2023</v>
      </c>
      <c r="N8541">
        <f t="shared" si="1202"/>
        <v>1</v>
      </c>
      <c r="O8541" t="str">
        <f t="shared" si="1203"/>
        <v>Jan</v>
      </c>
      <c r="P8541" t="str">
        <f t="shared" si="1204"/>
        <v>Q1</v>
      </c>
      <c r="Q8541" t="str">
        <f t="shared" si="1205"/>
        <v>2023-01</v>
      </c>
    </row>
    <row r="8542" spans="1:17" x14ac:dyDescent="0.35">
      <c r="A8542" s="2">
        <v>44791</v>
      </c>
      <c r="B8542" t="s">
        <v>55</v>
      </c>
      <c r="C8542" t="s">
        <v>34</v>
      </c>
      <c r="D8542" t="s">
        <v>30</v>
      </c>
      <c r="E8542" s="3">
        <v>80827</v>
      </c>
      <c r="F8542" s="3">
        <v>46607</v>
      </c>
      <c r="G8542" t="s">
        <v>21</v>
      </c>
      <c r="H8542" s="3" t="s">
        <v>8572</v>
      </c>
      <c r="I8542" s="3">
        <f t="shared" si="1197"/>
        <v>-34220</v>
      </c>
      <c r="J8542" s="4">
        <f t="shared" si="1198"/>
        <v>-0.42337337770794414</v>
      </c>
      <c r="K8542" s="5">
        <f t="shared" si="1199"/>
        <v>0.57662662229205586</v>
      </c>
      <c r="L8542" s="4" t="str">
        <f t="shared" si="1200"/>
        <v>Under Budget</v>
      </c>
      <c r="M8542">
        <f t="shared" si="1201"/>
        <v>2022</v>
      </c>
      <c r="N8542">
        <f t="shared" si="1202"/>
        <v>8</v>
      </c>
      <c r="O8542" t="str">
        <f t="shared" si="1203"/>
        <v>Aug</v>
      </c>
      <c r="P8542" t="str">
        <f t="shared" si="1204"/>
        <v>Q3</v>
      </c>
      <c r="Q8542" t="str">
        <f t="shared" si="1205"/>
        <v>2022-08</v>
      </c>
    </row>
    <row r="8543" spans="1:17" x14ac:dyDescent="0.35">
      <c r="A8543" s="2">
        <v>45245</v>
      </c>
      <c r="B8543" t="s">
        <v>23</v>
      </c>
      <c r="C8543" t="s">
        <v>19</v>
      </c>
      <c r="D8543" t="s">
        <v>30</v>
      </c>
      <c r="E8543" s="3">
        <v>25106</v>
      </c>
      <c r="F8543" s="3">
        <v>38801</v>
      </c>
      <c r="G8543" t="s">
        <v>35</v>
      </c>
      <c r="H8543" s="3" t="s">
        <v>8573</v>
      </c>
      <c r="I8543" s="3">
        <f t="shared" si="1197"/>
        <v>13695</v>
      </c>
      <c r="J8543" s="4">
        <f t="shared" si="1198"/>
        <v>0.54548713454951003</v>
      </c>
      <c r="K8543" s="5">
        <f t="shared" si="1199"/>
        <v>1.54548713454951</v>
      </c>
      <c r="L8543" s="4" t="str">
        <f t="shared" si="1200"/>
        <v>Over Budget</v>
      </c>
      <c r="M8543">
        <f t="shared" si="1201"/>
        <v>2023</v>
      </c>
      <c r="N8543">
        <f t="shared" si="1202"/>
        <v>11</v>
      </c>
      <c r="O8543" t="str">
        <f t="shared" si="1203"/>
        <v>Nov</v>
      </c>
      <c r="P8543" t="str">
        <f t="shared" si="1204"/>
        <v>Q4</v>
      </c>
      <c r="Q8543" t="str">
        <f t="shared" si="1205"/>
        <v>2023-11</v>
      </c>
    </row>
    <row r="8544" spans="1:17" x14ac:dyDescent="0.35">
      <c r="A8544" s="2">
        <v>45252</v>
      </c>
      <c r="B8544" t="s">
        <v>18</v>
      </c>
      <c r="C8544" t="s">
        <v>23</v>
      </c>
      <c r="D8544" t="s">
        <v>25</v>
      </c>
      <c r="E8544" s="3">
        <v>136934</v>
      </c>
      <c r="F8544" s="3">
        <v>163899</v>
      </c>
      <c r="G8544" t="s">
        <v>21</v>
      </c>
      <c r="H8544" s="3" t="s">
        <v>8574</v>
      </c>
      <c r="I8544" s="3">
        <f t="shared" si="1197"/>
        <v>26965</v>
      </c>
      <c r="J8544" s="4">
        <f t="shared" si="1198"/>
        <v>0.19691968393532649</v>
      </c>
      <c r="K8544" s="5">
        <f t="shared" si="1199"/>
        <v>1.1969196839353264</v>
      </c>
      <c r="L8544" s="4" t="str">
        <f t="shared" si="1200"/>
        <v>Over Budget</v>
      </c>
      <c r="M8544">
        <f t="shared" si="1201"/>
        <v>2023</v>
      </c>
      <c r="N8544">
        <f t="shared" si="1202"/>
        <v>11</v>
      </c>
      <c r="O8544" t="str">
        <f t="shared" si="1203"/>
        <v>Nov</v>
      </c>
      <c r="P8544" t="str">
        <f t="shared" si="1204"/>
        <v>Q4</v>
      </c>
      <c r="Q8544" t="str">
        <f t="shared" si="1205"/>
        <v>2023-11</v>
      </c>
    </row>
    <row r="8545" spans="1:17" x14ac:dyDescent="0.35">
      <c r="A8545" s="2">
        <v>45232</v>
      </c>
      <c r="B8545" t="s">
        <v>41</v>
      </c>
      <c r="C8545" t="s">
        <v>34</v>
      </c>
      <c r="D8545" t="s">
        <v>58</v>
      </c>
      <c r="E8545" s="3">
        <v>81660</v>
      </c>
      <c r="F8545" s="3">
        <v>8381</v>
      </c>
      <c r="G8545" t="s">
        <v>21</v>
      </c>
      <c r="H8545" s="3" t="s">
        <v>8575</v>
      </c>
      <c r="I8545" s="3">
        <f t="shared" si="1197"/>
        <v>-73279</v>
      </c>
      <c r="J8545" s="4">
        <f t="shared" si="1198"/>
        <v>-0.89736713201077634</v>
      </c>
      <c r="K8545" s="5">
        <f t="shared" si="1199"/>
        <v>0.10263286798922361</v>
      </c>
      <c r="L8545" s="4" t="str">
        <f t="shared" si="1200"/>
        <v>Under Budget</v>
      </c>
      <c r="M8545">
        <f t="shared" si="1201"/>
        <v>2023</v>
      </c>
      <c r="N8545">
        <f t="shared" si="1202"/>
        <v>11</v>
      </c>
      <c r="O8545" t="str">
        <f t="shared" si="1203"/>
        <v>Nov</v>
      </c>
      <c r="P8545" t="str">
        <f t="shared" si="1204"/>
        <v>Q4</v>
      </c>
      <c r="Q8545" t="str">
        <f t="shared" si="1205"/>
        <v>2023-11</v>
      </c>
    </row>
    <row r="8546" spans="1:17" x14ac:dyDescent="0.35">
      <c r="A8546" s="2">
        <v>44197</v>
      </c>
      <c r="B8546" t="s">
        <v>18</v>
      </c>
      <c r="C8546" t="s">
        <v>43</v>
      </c>
      <c r="D8546" t="s">
        <v>25</v>
      </c>
      <c r="E8546" s="3">
        <v>61218</v>
      </c>
      <c r="F8546" s="3">
        <v>140876</v>
      </c>
      <c r="G8546" t="s">
        <v>21</v>
      </c>
      <c r="H8546" s="3" t="s">
        <v>8576</v>
      </c>
      <c r="I8546" s="3">
        <f t="shared" si="1197"/>
        <v>79658</v>
      </c>
      <c r="J8546" s="4">
        <f t="shared" si="1198"/>
        <v>1.3012185958378255</v>
      </c>
      <c r="K8546" s="5">
        <f t="shared" si="1199"/>
        <v>2.3012185958378253</v>
      </c>
      <c r="L8546" s="4" t="str">
        <f t="shared" si="1200"/>
        <v>Over Budget</v>
      </c>
      <c r="M8546">
        <f t="shared" si="1201"/>
        <v>2021</v>
      </c>
      <c r="N8546">
        <f t="shared" si="1202"/>
        <v>1</v>
      </c>
      <c r="O8546" t="str">
        <f t="shared" si="1203"/>
        <v>Jan</v>
      </c>
      <c r="P8546" t="str">
        <f t="shared" si="1204"/>
        <v>Q1</v>
      </c>
      <c r="Q8546" t="str">
        <f t="shared" si="1205"/>
        <v>2021-01</v>
      </c>
    </row>
    <row r="8547" spans="1:17" x14ac:dyDescent="0.35">
      <c r="A8547" s="2">
        <v>44329</v>
      </c>
      <c r="B8547" t="s">
        <v>55</v>
      </c>
      <c r="C8547" t="s">
        <v>24</v>
      </c>
      <c r="D8547" t="s">
        <v>39</v>
      </c>
      <c r="E8547" s="3">
        <v>55863</v>
      </c>
      <c r="F8547" s="3">
        <v>157443</v>
      </c>
      <c r="G8547" t="s">
        <v>35</v>
      </c>
      <c r="H8547" s="3" t="s">
        <v>8577</v>
      </c>
      <c r="I8547" s="3">
        <f t="shared" si="1197"/>
        <v>101580</v>
      </c>
      <c r="J8547" s="4">
        <f t="shared" si="1198"/>
        <v>1.8183771011223886</v>
      </c>
      <c r="K8547" s="5">
        <f t="shared" si="1199"/>
        <v>2.8183771011223886</v>
      </c>
      <c r="L8547" s="4" t="str">
        <f t="shared" si="1200"/>
        <v>Over Budget</v>
      </c>
      <c r="M8547">
        <f t="shared" si="1201"/>
        <v>2021</v>
      </c>
      <c r="N8547">
        <f t="shared" si="1202"/>
        <v>5</v>
      </c>
      <c r="O8547" t="str">
        <f t="shared" si="1203"/>
        <v>May</v>
      </c>
      <c r="P8547" t="str">
        <f t="shared" si="1204"/>
        <v>Q2</v>
      </c>
      <c r="Q8547" t="str">
        <f t="shared" si="1205"/>
        <v>2021-05</v>
      </c>
    </row>
    <row r="8548" spans="1:17" x14ac:dyDescent="0.35">
      <c r="A8548" s="2">
        <v>44282</v>
      </c>
      <c r="B8548" t="s">
        <v>41</v>
      </c>
      <c r="C8548" t="s">
        <v>19</v>
      </c>
      <c r="D8548" t="s">
        <v>58</v>
      </c>
      <c r="E8548" s="3">
        <v>108550</v>
      </c>
      <c r="F8548" s="3">
        <v>168460</v>
      </c>
      <c r="G8548" t="s">
        <v>21</v>
      </c>
      <c r="H8548" s="3" t="s">
        <v>8578</v>
      </c>
      <c r="I8548" s="3">
        <f t="shared" si="1197"/>
        <v>59910</v>
      </c>
      <c r="J8548" s="4">
        <f t="shared" si="1198"/>
        <v>0.55191156149239984</v>
      </c>
      <c r="K8548" s="5">
        <f t="shared" si="1199"/>
        <v>1.5519115614923997</v>
      </c>
      <c r="L8548" s="4" t="str">
        <f t="shared" si="1200"/>
        <v>Over Budget</v>
      </c>
      <c r="M8548">
        <f t="shared" si="1201"/>
        <v>2021</v>
      </c>
      <c r="N8548">
        <f t="shared" si="1202"/>
        <v>3</v>
      </c>
      <c r="O8548" t="str">
        <f t="shared" si="1203"/>
        <v>Mar</v>
      </c>
      <c r="P8548" t="str">
        <f t="shared" si="1204"/>
        <v>Q1</v>
      </c>
      <c r="Q8548" t="str">
        <f t="shared" si="1205"/>
        <v>2021-03</v>
      </c>
    </row>
    <row r="8549" spans="1:17" x14ac:dyDescent="0.35">
      <c r="A8549" s="2">
        <v>44712</v>
      </c>
      <c r="B8549" t="s">
        <v>28</v>
      </c>
      <c r="C8549" t="s">
        <v>24</v>
      </c>
      <c r="D8549" t="s">
        <v>58</v>
      </c>
      <c r="E8549" s="3">
        <v>83123</v>
      </c>
      <c r="F8549" s="3">
        <v>116995</v>
      </c>
      <c r="G8549" t="s">
        <v>21</v>
      </c>
      <c r="H8549" s="3" t="s">
        <v>8579</v>
      </c>
      <c r="I8549" s="3">
        <f t="shared" si="1197"/>
        <v>33872</v>
      </c>
      <c r="J8549" s="4">
        <f t="shared" si="1198"/>
        <v>0.40749251109801138</v>
      </c>
      <c r="K8549" s="5">
        <f t="shared" si="1199"/>
        <v>1.4074925110980114</v>
      </c>
      <c r="L8549" s="4" t="str">
        <f t="shared" si="1200"/>
        <v>Over Budget</v>
      </c>
      <c r="M8549">
        <f t="shared" si="1201"/>
        <v>2022</v>
      </c>
      <c r="N8549">
        <f t="shared" si="1202"/>
        <v>5</v>
      </c>
      <c r="O8549" t="str">
        <f t="shared" si="1203"/>
        <v>May</v>
      </c>
      <c r="P8549" t="str">
        <f t="shared" si="1204"/>
        <v>Q2</v>
      </c>
      <c r="Q8549" t="str">
        <f t="shared" si="1205"/>
        <v>2022-05</v>
      </c>
    </row>
    <row r="8550" spans="1:17" x14ac:dyDescent="0.35">
      <c r="A8550" s="2">
        <v>44371</v>
      </c>
      <c r="B8550" t="s">
        <v>37</v>
      </c>
      <c r="C8550" t="s">
        <v>19</v>
      </c>
      <c r="D8550" t="s">
        <v>58</v>
      </c>
      <c r="E8550" s="3">
        <v>125029</v>
      </c>
      <c r="F8550" s="3">
        <v>154848</v>
      </c>
      <c r="G8550" t="s">
        <v>35</v>
      </c>
      <c r="H8550" s="3" t="s">
        <v>8580</v>
      </c>
      <c r="I8550" s="3">
        <f t="shared" si="1197"/>
        <v>29819</v>
      </c>
      <c r="J8550" s="4">
        <f t="shared" si="1198"/>
        <v>0.2384966687728447</v>
      </c>
      <c r="K8550" s="5">
        <f t="shared" si="1199"/>
        <v>1.2384966687728447</v>
      </c>
      <c r="L8550" s="4" t="str">
        <f t="shared" si="1200"/>
        <v>Over Budget</v>
      </c>
      <c r="M8550">
        <f t="shared" si="1201"/>
        <v>2021</v>
      </c>
      <c r="N8550">
        <f t="shared" si="1202"/>
        <v>6</v>
      </c>
      <c r="O8550" t="str">
        <f t="shared" si="1203"/>
        <v>Jun</v>
      </c>
      <c r="P8550" t="str">
        <f t="shared" si="1204"/>
        <v>Q2</v>
      </c>
      <c r="Q8550" t="str">
        <f t="shared" si="1205"/>
        <v>2021-06</v>
      </c>
    </row>
    <row r="8551" spans="1:17" x14ac:dyDescent="0.35">
      <c r="A8551" s="2">
        <v>44959</v>
      </c>
      <c r="B8551" t="s">
        <v>18</v>
      </c>
      <c r="C8551" t="s">
        <v>19</v>
      </c>
      <c r="D8551" t="s">
        <v>25</v>
      </c>
      <c r="E8551" s="3">
        <v>56995</v>
      </c>
      <c r="F8551" s="3">
        <v>139424</v>
      </c>
      <c r="G8551" t="s">
        <v>35</v>
      </c>
      <c r="H8551" s="3" t="s">
        <v>8581</v>
      </c>
      <c r="I8551" s="3">
        <f t="shared" si="1197"/>
        <v>82429</v>
      </c>
      <c r="J8551" s="4">
        <f t="shared" si="1198"/>
        <v>1.446249671023774</v>
      </c>
      <c r="K8551" s="5">
        <f t="shared" si="1199"/>
        <v>2.4462496710237742</v>
      </c>
      <c r="L8551" s="4" t="str">
        <f t="shared" si="1200"/>
        <v>Over Budget</v>
      </c>
      <c r="M8551">
        <f t="shared" si="1201"/>
        <v>2023</v>
      </c>
      <c r="N8551">
        <f t="shared" si="1202"/>
        <v>2</v>
      </c>
      <c r="O8551" t="str">
        <f t="shared" si="1203"/>
        <v>Feb</v>
      </c>
      <c r="P8551" t="str">
        <f t="shared" si="1204"/>
        <v>Q1</v>
      </c>
      <c r="Q8551" t="str">
        <f t="shared" si="1205"/>
        <v>2023-02</v>
      </c>
    </row>
    <row r="8552" spans="1:17" x14ac:dyDescent="0.35">
      <c r="A8552" s="2">
        <v>45241</v>
      </c>
      <c r="B8552" t="s">
        <v>23</v>
      </c>
      <c r="C8552" t="s">
        <v>19</v>
      </c>
      <c r="D8552" t="s">
        <v>30</v>
      </c>
      <c r="E8552" s="3">
        <v>12434</v>
      </c>
      <c r="F8552" s="3">
        <v>161672</v>
      </c>
      <c r="G8552" t="s">
        <v>32</v>
      </c>
      <c r="H8552" s="3" t="s">
        <v>8582</v>
      </c>
      <c r="I8552" s="3">
        <f t="shared" si="1197"/>
        <v>149238</v>
      </c>
      <c r="J8552" s="4">
        <f t="shared" si="1198"/>
        <v>12.00241273926331</v>
      </c>
      <c r="K8552" s="5">
        <f t="shared" si="1199"/>
        <v>13.00241273926331</v>
      </c>
      <c r="L8552" s="4" t="str">
        <f t="shared" si="1200"/>
        <v>Over Budget</v>
      </c>
      <c r="M8552">
        <f t="shared" si="1201"/>
        <v>2023</v>
      </c>
      <c r="N8552">
        <f t="shared" si="1202"/>
        <v>11</v>
      </c>
      <c r="O8552" t="str">
        <f t="shared" si="1203"/>
        <v>Nov</v>
      </c>
      <c r="P8552" t="str">
        <f t="shared" si="1204"/>
        <v>Q4</v>
      </c>
      <c r="Q8552" t="str">
        <f t="shared" si="1205"/>
        <v>2023-11</v>
      </c>
    </row>
    <row r="8553" spans="1:17" x14ac:dyDescent="0.35">
      <c r="A8553" s="2">
        <v>45193</v>
      </c>
      <c r="B8553" t="s">
        <v>18</v>
      </c>
      <c r="C8553" t="s">
        <v>24</v>
      </c>
      <c r="D8553" t="s">
        <v>30</v>
      </c>
      <c r="E8553" s="3">
        <v>125029</v>
      </c>
      <c r="F8553" s="3">
        <v>152054</v>
      </c>
      <c r="G8553" t="s">
        <v>21</v>
      </c>
      <c r="H8553" s="3" t="s">
        <v>8583</v>
      </c>
      <c r="I8553" s="3">
        <f t="shared" si="1197"/>
        <v>27025</v>
      </c>
      <c r="J8553" s="4">
        <f t="shared" si="1198"/>
        <v>0.2161498532340497</v>
      </c>
      <c r="K8553" s="5">
        <f t="shared" si="1199"/>
        <v>1.2161498532340498</v>
      </c>
      <c r="L8553" s="4" t="str">
        <f t="shared" si="1200"/>
        <v>Over Budget</v>
      </c>
      <c r="M8553">
        <f t="shared" si="1201"/>
        <v>2023</v>
      </c>
      <c r="N8553">
        <f t="shared" si="1202"/>
        <v>9</v>
      </c>
      <c r="O8553" t="str">
        <f t="shared" si="1203"/>
        <v>Sep</v>
      </c>
      <c r="P8553" t="str">
        <f t="shared" si="1204"/>
        <v>Q3</v>
      </c>
      <c r="Q8553" t="str">
        <f t="shared" si="1205"/>
        <v>2023-09</v>
      </c>
    </row>
    <row r="8554" spans="1:17" x14ac:dyDescent="0.35">
      <c r="A8554" s="2">
        <v>44774</v>
      </c>
      <c r="B8554" t="s">
        <v>18</v>
      </c>
      <c r="C8554" t="s">
        <v>29</v>
      </c>
      <c r="D8554" t="s">
        <v>30</v>
      </c>
      <c r="E8554" s="3">
        <v>56381</v>
      </c>
      <c r="F8554" s="3">
        <v>69954</v>
      </c>
      <c r="G8554" t="s">
        <v>32</v>
      </c>
      <c r="H8554" s="3" t="s">
        <v>8584</v>
      </c>
      <c r="I8554" s="3">
        <f t="shared" si="1197"/>
        <v>13573</v>
      </c>
      <c r="J8554" s="4">
        <f t="shared" si="1198"/>
        <v>0.24073712775580425</v>
      </c>
      <c r="K8554" s="5">
        <f t="shared" si="1199"/>
        <v>1.2407371277558044</v>
      </c>
      <c r="L8554" s="4" t="str">
        <f t="shared" si="1200"/>
        <v>Over Budget</v>
      </c>
      <c r="M8554">
        <f t="shared" si="1201"/>
        <v>2022</v>
      </c>
      <c r="N8554">
        <f t="shared" si="1202"/>
        <v>8</v>
      </c>
      <c r="O8554" t="str">
        <f t="shared" si="1203"/>
        <v>Aug</v>
      </c>
      <c r="P8554" t="str">
        <f t="shared" si="1204"/>
        <v>Q3</v>
      </c>
      <c r="Q8554" t="str">
        <f t="shared" si="1205"/>
        <v>2022-08</v>
      </c>
    </row>
    <row r="8555" spans="1:17" x14ac:dyDescent="0.35">
      <c r="A8555" s="2">
        <v>44245</v>
      </c>
      <c r="B8555" t="s">
        <v>18</v>
      </c>
      <c r="C8555" t="s">
        <v>43</v>
      </c>
      <c r="D8555" t="s">
        <v>30</v>
      </c>
      <c r="E8555" s="3">
        <v>86252</v>
      </c>
      <c r="F8555" s="3">
        <v>74306</v>
      </c>
      <c r="G8555" t="s">
        <v>26</v>
      </c>
      <c r="H8555" s="3" t="s">
        <v>8585</v>
      </c>
      <c r="I8555" s="3">
        <f t="shared" si="1197"/>
        <v>-11946</v>
      </c>
      <c r="J8555" s="4">
        <f t="shared" si="1198"/>
        <v>-0.13850113620553725</v>
      </c>
      <c r="K8555" s="5">
        <f t="shared" si="1199"/>
        <v>0.86149886379446272</v>
      </c>
      <c r="L8555" s="4" t="str">
        <f t="shared" si="1200"/>
        <v>Under Budget</v>
      </c>
      <c r="M8555">
        <f t="shared" si="1201"/>
        <v>2021</v>
      </c>
      <c r="N8555">
        <f t="shared" si="1202"/>
        <v>2</v>
      </c>
      <c r="O8555" t="str">
        <f t="shared" si="1203"/>
        <v>Feb</v>
      </c>
      <c r="P8555" t="str">
        <f t="shared" si="1204"/>
        <v>Q1</v>
      </c>
      <c r="Q8555" t="str">
        <f t="shared" si="1205"/>
        <v>2021-02</v>
      </c>
    </row>
    <row r="8556" spans="1:17" x14ac:dyDescent="0.35">
      <c r="A8556" s="2">
        <v>44724</v>
      </c>
      <c r="B8556" t="s">
        <v>55</v>
      </c>
      <c r="C8556" t="s">
        <v>29</v>
      </c>
      <c r="D8556" t="s">
        <v>30</v>
      </c>
      <c r="E8556" s="3">
        <v>23465</v>
      </c>
      <c r="F8556" s="3">
        <v>168797</v>
      </c>
      <c r="G8556" t="s">
        <v>32</v>
      </c>
      <c r="H8556" s="3" t="s">
        <v>8586</v>
      </c>
      <c r="I8556" s="3">
        <f t="shared" si="1197"/>
        <v>145332</v>
      </c>
      <c r="J8556" s="4">
        <f t="shared" si="1198"/>
        <v>6.1935648838695929</v>
      </c>
      <c r="K8556" s="5">
        <f t="shared" si="1199"/>
        <v>7.1935648838695929</v>
      </c>
      <c r="L8556" s="4" t="str">
        <f t="shared" si="1200"/>
        <v>Over Budget</v>
      </c>
      <c r="M8556">
        <f t="shared" si="1201"/>
        <v>2022</v>
      </c>
      <c r="N8556">
        <f t="shared" si="1202"/>
        <v>6</v>
      </c>
      <c r="O8556" t="str">
        <f t="shared" si="1203"/>
        <v>Jun</v>
      </c>
      <c r="P8556" t="str">
        <f t="shared" si="1204"/>
        <v>Q2</v>
      </c>
      <c r="Q8556" t="str">
        <f t="shared" si="1205"/>
        <v>2022-06</v>
      </c>
    </row>
    <row r="8557" spans="1:17" x14ac:dyDescent="0.35">
      <c r="A8557" s="2">
        <v>44341</v>
      </c>
      <c r="B8557" t="s">
        <v>55</v>
      </c>
      <c r="C8557" t="s">
        <v>23</v>
      </c>
      <c r="D8557" t="s">
        <v>39</v>
      </c>
      <c r="E8557" s="3">
        <v>15920</v>
      </c>
      <c r="F8557" s="3">
        <v>127441</v>
      </c>
      <c r="G8557" t="s">
        <v>32</v>
      </c>
      <c r="H8557" s="3" t="s">
        <v>8587</v>
      </c>
      <c r="I8557" s="3">
        <f t="shared" si="1197"/>
        <v>111521</v>
      </c>
      <c r="J8557" s="4">
        <f t="shared" si="1198"/>
        <v>7.0050879396984929</v>
      </c>
      <c r="K8557" s="5">
        <f t="shared" si="1199"/>
        <v>8.0050879396984929</v>
      </c>
      <c r="L8557" s="4" t="str">
        <f t="shared" si="1200"/>
        <v>Over Budget</v>
      </c>
      <c r="M8557">
        <f t="shared" si="1201"/>
        <v>2021</v>
      </c>
      <c r="N8557">
        <f t="shared" si="1202"/>
        <v>5</v>
      </c>
      <c r="O8557" t="str">
        <f t="shared" si="1203"/>
        <v>May</v>
      </c>
      <c r="P8557" t="str">
        <f t="shared" si="1204"/>
        <v>Q2</v>
      </c>
      <c r="Q8557" t="str">
        <f t="shared" si="1205"/>
        <v>2021-05</v>
      </c>
    </row>
    <row r="8558" spans="1:17" x14ac:dyDescent="0.35">
      <c r="A8558" s="2">
        <v>44958</v>
      </c>
      <c r="B8558" t="s">
        <v>23</v>
      </c>
      <c r="C8558" t="s">
        <v>23</v>
      </c>
      <c r="D8558" t="s">
        <v>20</v>
      </c>
      <c r="E8558" s="3">
        <v>146540</v>
      </c>
      <c r="F8558" s="3">
        <v>62721</v>
      </c>
      <c r="G8558" t="s">
        <v>32</v>
      </c>
      <c r="H8558" s="3" t="s">
        <v>8588</v>
      </c>
      <c r="I8558" s="3">
        <f t="shared" si="1197"/>
        <v>-83819</v>
      </c>
      <c r="J8558" s="4">
        <f t="shared" si="1198"/>
        <v>-0.57198717073836491</v>
      </c>
      <c r="K8558" s="5">
        <f t="shared" si="1199"/>
        <v>0.42801282926163503</v>
      </c>
      <c r="L8558" s="4" t="str">
        <f t="shared" si="1200"/>
        <v>Under Budget</v>
      </c>
      <c r="M8558">
        <f t="shared" si="1201"/>
        <v>2023</v>
      </c>
      <c r="N8558">
        <f t="shared" si="1202"/>
        <v>2</v>
      </c>
      <c r="O8558" t="str">
        <f t="shared" si="1203"/>
        <v>Feb</v>
      </c>
      <c r="P8558" t="str">
        <f t="shared" si="1204"/>
        <v>Q1</v>
      </c>
      <c r="Q8558" t="str">
        <f t="shared" si="1205"/>
        <v>2023-02</v>
      </c>
    </row>
    <row r="8559" spans="1:17" x14ac:dyDescent="0.35">
      <c r="A8559" s="2">
        <v>45125</v>
      </c>
      <c r="B8559" t="s">
        <v>55</v>
      </c>
      <c r="C8559" t="s">
        <v>29</v>
      </c>
      <c r="D8559" t="s">
        <v>58</v>
      </c>
      <c r="E8559" s="3">
        <v>89613</v>
      </c>
      <c r="F8559" s="3">
        <v>72991</v>
      </c>
      <c r="G8559" t="s">
        <v>32</v>
      </c>
      <c r="H8559" s="3" t="s">
        <v>8589</v>
      </c>
      <c r="I8559" s="3">
        <f t="shared" si="1197"/>
        <v>-16622</v>
      </c>
      <c r="J8559" s="4">
        <f t="shared" si="1198"/>
        <v>-0.1854864807561403</v>
      </c>
      <c r="K8559" s="5">
        <f t="shared" si="1199"/>
        <v>0.81451351924385973</v>
      </c>
      <c r="L8559" s="4" t="str">
        <f t="shared" si="1200"/>
        <v>Under Budget</v>
      </c>
      <c r="M8559">
        <f t="shared" si="1201"/>
        <v>2023</v>
      </c>
      <c r="N8559">
        <f t="shared" si="1202"/>
        <v>7</v>
      </c>
      <c r="O8559" t="str">
        <f t="shared" si="1203"/>
        <v>Jul</v>
      </c>
      <c r="P8559" t="str">
        <f t="shared" si="1204"/>
        <v>Q3</v>
      </c>
      <c r="Q8559" t="str">
        <f t="shared" si="1205"/>
        <v>2023-07</v>
      </c>
    </row>
    <row r="8560" spans="1:17" x14ac:dyDescent="0.35">
      <c r="A8560" s="2">
        <v>44990</v>
      </c>
      <c r="B8560" t="s">
        <v>23</v>
      </c>
      <c r="C8560" t="s">
        <v>43</v>
      </c>
      <c r="D8560" t="s">
        <v>20</v>
      </c>
      <c r="E8560" s="3">
        <v>37217</v>
      </c>
      <c r="F8560" s="3">
        <v>39658</v>
      </c>
      <c r="G8560" t="s">
        <v>21</v>
      </c>
      <c r="H8560" s="3" t="s">
        <v>8590</v>
      </c>
      <c r="I8560" s="3">
        <f t="shared" si="1197"/>
        <v>2441</v>
      </c>
      <c r="J8560" s="4">
        <f t="shared" si="1198"/>
        <v>6.5588306419109552E-2</v>
      </c>
      <c r="K8560" s="5">
        <f t="shared" si="1199"/>
        <v>1.0655883064191096</v>
      </c>
      <c r="L8560" s="4" t="str">
        <f t="shared" si="1200"/>
        <v>Over Budget</v>
      </c>
      <c r="M8560">
        <f t="shared" si="1201"/>
        <v>2023</v>
      </c>
      <c r="N8560">
        <f t="shared" si="1202"/>
        <v>3</v>
      </c>
      <c r="O8560" t="str">
        <f t="shared" si="1203"/>
        <v>Mar</v>
      </c>
      <c r="P8560" t="str">
        <f t="shared" si="1204"/>
        <v>Q1</v>
      </c>
      <c r="Q8560" t="str">
        <f t="shared" si="1205"/>
        <v>2023-03</v>
      </c>
    </row>
    <row r="8561" spans="1:17" x14ac:dyDescent="0.35">
      <c r="A8561" s="2">
        <v>44515</v>
      </c>
      <c r="B8561" t="s">
        <v>23</v>
      </c>
      <c r="C8561" t="s">
        <v>43</v>
      </c>
      <c r="D8561" t="s">
        <v>39</v>
      </c>
      <c r="E8561" s="3">
        <v>50464</v>
      </c>
      <c r="F8561" s="3">
        <v>54536</v>
      </c>
      <c r="G8561" t="s">
        <v>26</v>
      </c>
      <c r="H8561" s="3" t="s">
        <v>8591</v>
      </c>
      <c r="I8561" s="3">
        <f t="shared" si="1197"/>
        <v>4072</v>
      </c>
      <c r="J8561" s="4">
        <f t="shared" si="1198"/>
        <v>8.0691185795814843E-2</v>
      </c>
      <c r="K8561" s="5">
        <f t="shared" si="1199"/>
        <v>1.0806911857958148</v>
      </c>
      <c r="L8561" s="4" t="str">
        <f t="shared" si="1200"/>
        <v>Over Budget</v>
      </c>
      <c r="M8561">
        <f t="shared" si="1201"/>
        <v>2021</v>
      </c>
      <c r="N8561">
        <f t="shared" si="1202"/>
        <v>11</v>
      </c>
      <c r="O8561" t="str">
        <f t="shared" si="1203"/>
        <v>Nov</v>
      </c>
      <c r="P8561" t="str">
        <f t="shared" si="1204"/>
        <v>Q4</v>
      </c>
      <c r="Q8561" t="str">
        <f t="shared" si="1205"/>
        <v>2021-11</v>
      </c>
    </row>
    <row r="8562" spans="1:17" x14ac:dyDescent="0.35">
      <c r="A8562" s="2">
        <v>44894</v>
      </c>
      <c r="B8562" t="s">
        <v>55</v>
      </c>
      <c r="C8562" t="s">
        <v>19</v>
      </c>
      <c r="D8562" t="s">
        <v>30</v>
      </c>
      <c r="E8562" s="3">
        <v>53307</v>
      </c>
      <c r="F8562" s="3">
        <v>150145</v>
      </c>
      <c r="G8562" t="s">
        <v>26</v>
      </c>
      <c r="H8562" s="3" t="s">
        <v>8592</v>
      </c>
      <c r="I8562" s="3">
        <f t="shared" si="1197"/>
        <v>96838</v>
      </c>
      <c r="J8562" s="4">
        <f t="shared" si="1198"/>
        <v>1.8166094509163899</v>
      </c>
      <c r="K8562" s="5">
        <f t="shared" si="1199"/>
        <v>2.8166094509163901</v>
      </c>
      <c r="L8562" s="4" t="str">
        <f t="shared" si="1200"/>
        <v>Over Budget</v>
      </c>
      <c r="M8562">
        <f t="shared" si="1201"/>
        <v>2022</v>
      </c>
      <c r="N8562">
        <f t="shared" si="1202"/>
        <v>11</v>
      </c>
      <c r="O8562" t="str">
        <f t="shared" si="1203"/>
        <v>Nov</v>
      </c>
      <c r="P8562" t="str">
        <f t="shared" si="1204"/>
        <v>Q4</v>
      </c>
      <c r="Q8562" t="str">
        <f t="shared" si="1205"/>
        <v>2022-11</v>
      </c>
    </row>
    <row r="8563" spans="1:17" x14ac:dyDescent="0.35">
      <c r="A8563" s="2">
        <v>45043</v>
      </c>
      <c r="B8563" t="s">
        <v>41</v>
      </c>
      <c r="C8563" t="s">
        <v>19</v>
      </c>
      <c r="D8563" t="s">
        <v>39</v>
      </c>
      <c r="E8563" s="3">
        <v>78275</v>
      </c>
      <c r="F8563" s="3">
        <v>99162</v>
      </c>
      <c r="G8563" t="s">
        <v>35</v>
      </c>
      <c r="H8563" s="3" t="s">
        <v>8593</v>
      </c>
      <c r="I8563" s="3">
        <f t="shared" si="1197"/>
        <v>20887</v>
      </c>
      <c r="J8563" s="4">
        <f t="shared" si="1198"/>
        <v>0.26684126477163844</v>
      </c>
      <c r="K8563" s="5">
        <f t="shared" si="1199"/>
        <v>1.2668412647716385</v>
      </c>
      <c r="L8563" s="4" t="str">
        <f t="shared" si="1200"/>
        <v>Over Budget</v>
      </c>
      <c r="M8563">
        <f t="shared" si="1201"/>
        <v>2023</v>
      </c>
      <c r="N8563">
        <f t="shared" si="1202"/>
        <v>4</v>
      </c>
      <c r="O8563" t="str">
        <f t="shared" si="1203"/>
        <v>Apr</v>
      </c>
      <c r="P8563" t="str">
        <f t="shared" si="1204"/>
        <v>Q2</v>
      </c>
      <c r="Q8563" t="str">
        <f t="shared" si="1205"/>
        <v>2023-04</v>
      </c>
    </row>
    <row r="8564" spans="1:17" x14ac:dyDescent="0.35">
      <c r="A8564" s="2">
        <v>44979</v>
      </c>
      <c r="B8564" t="s">
        <v>55</v>
      </c>
      <c r="C8564" t="s">
        <v>23</v>
      </c>
      <c r="D8564" t="s">
        <v>39</v>
      </c>
      <c r="E8564" s="3">
        <v>137211</v>
      </c>
      <c r="F8564" s="3">
        <v>25005</v>
      </c>
      <c r="G8564" t="s">
        <v>26</v>
      </c>
      <c r="H8564" s="3" t="s">
        <v>8594</v>
      </c>
      <c r="I8564" s="3">
        <f t="shared" si="1197"/>
        <v>-112206</v>
      </c>
      <c r="J8564" s="4">
        <f t="shared" si="1198"/>
        <v>-0.81776242429542823</v>
      </c>
      <c r="K8564" s="5">
        <f t="shared" si="1199"/>
        <v>0.1822375757045718</v>
      </c>
      <c r="L8564" s="4" t="str">
        <f t="shared" si="1200"/>
        <v>Under Budget</v>
      </c>
      <c r="M8564">
        <f t="shared" si="1201"/>
        <v>2023</v>
      </c>
      <c r="N8564">
        <f t="shared" si="1202"/>
        <v>2</v>
      </c>
      <c r="O8564" t="str">
        <f t="shared" si="1203"/>
        <v>Feb</v>
      </c>
      <c r="P8564" t="str">
        <f t="shared" si="1204"/>
        <v>Q1</v>
      </c>
      <c r="Q8564" t="str">
        <f t="shared" si="1205"/>
        <v>2023-02</v>
      </c>
    </row>
    <row r="8565" spans="1:17" x14ac:dyDescent="0.35">
      <c r="A8565" s="2">
        <v>44238</v>
      </c>
      <c r="B8565" t="s">
        <v>41</v>
      </c>
      <c r="C8565" t="s">
        <v>19</v>
      </c>
      <c r="D8565" t="s">
        <v>20</v>
      </c>
      <c r="E8565" s="3">
        <v>67554</v>
      </c>
      <c r="F8565" s="3">
        <v>106322</v>
      </c>
      <c r="G8565" t="s">
        <v>32</v>
      </c>
      <c r="H8565" s="3" t="s">
        <v>8595</v>
      </c>
      <c r="I8565" s="3">
        <f t="shared" si="1197"/>
        <v>38768</v>
      </c>
      <c r="J8565" s="4">
        <f t="shared" si="1198"/>
        <v>0.57388163543239479</v>
      </c>
      <c r="K8565" s="5">
        <f t="shared" si="1199"/>
        <v>1.5738816354323948</v>
      </c>
      <c r="L8565" s="4" t="str">
        <f t="shared" si="1200"/>
        <v>Over Budget</v>
      </c>
      <c r="M8565">
        <f t="shared" si="1201"/>
        <v>2021</v>
      </c>
      <c r="N8565">
        <f t="shared" si="1202"/>
        <v>2</v>
      </c>
      <c r="O8565" t="str">
        <f t="shared" si="1203"/>
        <v>Feb</v>
      </c>
      <c r="P8565" t="str">
        <f t="shared" si="1204"/>
        <v>Q1</v>
      </c>
      <c r="Q8565" t="str">
        <f t="shared" si="1205"/>
        <v>2021-02</v>
      </c>
    </row>
    <row r="8566" spans="1:17" x14ac:dyDescent="0.35">
      <c r="A8566" s="2">
        <v>44725</v>
      </c>
      <c r="B8566" t="s">
        <v>28</v>
      </c>
      <c r="C8566" t="s">
        <v>19</v>
      </c>
      <c r="D8566" t="s">
        <v>58</v>
      </c>
      <c r="E8566" s="3">
        <v>20662</v>
      </c>
      <c r="F8566" s="3">
        <v>84303</v>
      </c>
      <c r="G8566" t="s">
        <v>35</v>
      </c>
      <c r="H8566" s="3" t="s">
        <v>8596</v>
      </c>
      <c r="I8566" s="3">
        <f t="shared" si="1197"/>
        <v>63641</v>
      </c>
      <c r="J8566" s="4">
        <f t="shared" si="1198"/>
        <v>3.0800987319717357</v>
      </c>
      <c r="K8566" s="5">
        <f t="shared" si="1199"/>
        <v>4.0800987319717352</v>
      </c>
      <c r="L8566" s="4" t="str">
        <f t="shared" si="1200"/>
        <v>Over Budget</v>
      </c>
      <c r="M8566">
        <f t="shared" si="1201"/>
        <v>2022</v>
      </c>
      <c r="N8566">
        <f t="shared" si="1202"/>
        <v>6</v>
      </c>
      <c r="O8566" t="str">
        <f t="shared" si="1203"/>
        <v>Jun</v>
      </c>
      <c r="P8566" t="str">
        <f t="shared" si="1204"/>
        <v>Q2</v>
      </c>
      <c r="Q8566" t="str">
        <f t="shared" si="1205"/>
        <v>2022-06</v>
      </c>
    </row>
    <row r="8567" spans="1:17" x14ac:dyDescent="0.35">
      <c r="A8567" s="2">
        <v>44488</v>
      </c>
      <c r="B8567" t="s">
        <v>55</v>
      </c>
      <c r="C8567" t="s">
        <v>43</v>
      </c>
      <c r="D8567" t="s">
        <v>25</v>
      </c>
      <c r="E8567" s="3">
        <v>130526</v>
      </c>
      <c r="F8567" s="3">
        <v>163182</v>
      </c>
      <c r="G8567" t="s">
        <v>32</v>
      </c>
      <c r="H8567" s="3" t="s">
        <v>8597</v>
      </c>
      <c r="I8567" s="3">
        <f t="shared" si="1197"/>
        <v>32656</v>
      </c>
      <c r="J8567" s="4">
        <f t="shared" si="1198"/>
        <v>0.25018770206702112</v>
      </c>
      <c r="K8567" s="5">
        <f t="shared" si="1199"/>
        <v>1.2501877020670211</v>
      </c>
      <c r="L8567" s="4" t="str">
        <f t="shared" si="1200"/>
        <v>Over Budget</v>
      </c>
      <c r="M8567">
        <f t="shared" si="1201"/>
        <v>2021</v>
      </c>
      <c r="N8567">
        <f t="shared" si="1202"/>
        <v>10</v>
      </c>
      <c r="O8567" t="str">
        <f t="shared" si="1203"/>
        <v>Oct</v>
      </c>
      <c r="P8567" t="str">
        <f t="shared" si="1204"/>
        <v>Q4</v>
      </c>
      <c r="Q8567" t="str">
        <f t="shared" si="1205"/>
        <v>2021-10</v>
      </c>
    </row>
    <row r="8568" spans="1:17" x14ac:dyDescent="0.35">
      <c r="A8568" s="2">
        <v>45165</v>
      </c>
      <c r="B8568" t="s">
        <v>28</v>
      </c>
      <c r="C8568" t="s">
        <v>24</v>
      </c>
      <c r="D8568" t="s">
        <v>25</v>
      </c>
      <c r="E8568" s="3">
        <v>144562</v>
      </c>
      <c r="F8568" s="3">
        <v>152529</v>
      </c>
      <c r="G8568" t="s">
        <v>21</v>
      </c>
      <c r="H8568" s="3" t="s">
        <v>8598</v>
      </c>
      <c r="I8568" s="3">
        <f t="shared" si="1197"/>
        <v>7967</v>
      </c>
      <c r="J8568" s="4">
        <f t="shared" si="1198"/>
        <v>5.511130172521133E-2</v>
      </c>
      <c r="K8568" s="5">
        <f t="shared" si="1199"/>
        <v>1.0551113017252114</v>
      </c>
      <c r="L8568" s="4" t="str">
        <f t="shared" si="1200"/>
        <v>Over Budget</v>
      </c>
      <c r="M8568">
        <f t="shared" si="1201"/>
        <v>2023</v>
      </c>
      <c r="N8568">
        <f t="shared" si="1202"/>
        <v>8</v>
      </c>
      <c r="O8568" t="str">
        <f t="shared" si="1203"/>
        <v>Aug</v>
      </c>
      <c r="P8568" t="str">
        <f t="shared" si="1204"/>
        <v>Q3</v>
      </c>
      <c r="Q8568" t="str">
        <f t="shared" si="1205"/>
        <v>2023-08</v>
      </c>
    </row>
    <row r="8569" spans="1:17" x14ac:dyDescent="0.35">
      <c r="A8569" s="2">
        <v>44293</v>
      </c>
      <c r="B8569" t="s">
        <v>55</v>
      </c>
      <c r="C8569" t="s">
        <v>29</v>
      </c>
      <c r="D8569" t="s">
        <v>58</v>
      </c>
      <c r="E8569" s="3">
        <v>127572</v>
      </c>
      <c r="F8569" s="3">
        <v>52699</v>
      </c>
      <c r="G8569" t="s">
        <v>21</v>
      </c>
      <c r="H8569" s="3" t="s">
        <v>8599</v>
      </c>
      <c r="I8569" s="3">
        <f t="shared" si="1197"/>
        <v>-74873</v>
      </c>
      <c r="J8569" s="4">
        <f t="shared" si="1198"/>
        <v>-0.58690778540745614</v>
      </c>
      <c r="K8569" s="5">
        <f t="shared" si="1199"/>
        <v>0.4130922145925438</v>
      </c>
      <c r="L8569" s="4" t="str">
        <f t="shared" si="1200"/>
        <v>Under Budget</v>
      </c>
      <c r="M8569">
        <f t="shared" si="1201"/>
        <v>2021</v>
      </c>
      <c r="N8569">
        <f t="shared" si="1202"/>
        <v>4</v>
      </c>
      <c r="O8569" t="str">
        <f t="shared" si="1203"/>
        <v>Apr</v>
      </c>
      <c r="P8569" t="str">
        <f t="shared" si="1204"/>
        <v>Q2</v>
      </c>
      <c r="Q8569" t="str">
        <f t="shared" si="1205"/>
        <v>2021-04</v>
      </c>
    </row>
    <row r="8570" spans="1:17" x14ac:dyDescent="0.35">
      <c r="A8570" s="2">
        <v>44270</v>
      </c>
      <c r="B8570" t="s">
        <v>28</v>
      </c>
      <c r="C8570" t="s">
        <v>34</v>
      </c>
      <c r="D8570" t="s">
        <v>30</v>
      </c>
      <c r="E8570" s="3">
        <v>113218</v>
      </c>
      <c r="F8570" s="3">
        <v>168360</v>
      </c>
      <c r="G8570" t="s">
        <v>26</v>
      </c>
      <c r="H8570" s="3" t="s">
        <v>8600</v>
      </c>
      <c r="I8570" s="3">
        <f t="shared" si="1197"/>
        <v>55142</v>
      </c>
      <c r="J8570" s="4">
        <f t="shared" si="1198"/>
        <v>0.4870426963910332</v>
      </c>
      <c r="K8570" s="5">
        <f t="shared" si="1199"/>
        <v>1.4870426963910333</v>
      </c>
      <c r="L8570" s="4" t="str">
        <f t="shared" si="1200"/>
        <v>Over Budget</v>
      </c>
      <c r="M8570">
        <f t="shared" si="1201"/>
        <v>2021</v>
      </c>
      <c r="N8570">
        <f t="shared" si="1202"/>
        <v>3</v>
      </c>
      <c r="O8570" t="str">
        <f t="shared" si="1203"/>
        <v>Mar</v>
      </c>
      <c r="P8570" t="str">
        <f t="shared" si="1204"/>
        <v>Q1</v>
      </c>
      <c r="Q8570" t="str">
        <f t="shared" si="1205"/>
        <v>2021-03</v>
      </c>
    </row>
    <row r="8571" spans="1:17" x14ac:dyDescent="0.35">
      <c r="A8571" s="2">
        <v>45288</v>
      </c>
      <c r="B8571" t="s">
        <v>37</v>
      </c>
      <c r="C8571" t="s">
        <v>34</v>
      </c>
      <c r="D8571" t="s">
        <v>39</v>
      </c>
      <c r="E8571" s="3">
        <v>119946</v>
      </c>
      <c r="F8571" s="3">
        <v>105428</v>
      </c>
      <c r="G8571" t="s">
        <v>32</v>
      </c>
      <c r="H8571" s="3" t="s">
        <v>8601</v>
      </c>
      <c r="I8571" s="3">
        <f t="shared" si="1197"/>
        <v>-14518</v>
      </c>
      <c r="J8571" s="4">
        <f t="shared" si="1198"/>
        <v>-0.12103780034348791</v>
      </c>
      <c r="K8571" s="5">
        <f t="shared" si="1199"/>
        <v>0.87896219965651212</v>
      </c>
      <c r="L8571" s="4" t="str">
        <f t="shared" si="1200"/>
        <v>Under Budget</v>
      </c>
      <c r="M8571">
        <f t="shared" si="1201"/>
        <v>2023</v>
      </c>
      <c r="N8571">
        <f t="shared" si="1202"/>
        <v>12</v>
      </c>
      <c r="O8571" t="str">
        <f t="shared" si="1203"/>
        <v>Dec</v>
      </c>
      <c r="P8571" t="str">
        <f t="shared" si="1204"/>
        <v>Q4</v>
      </c>
      <c r="Q8571" t="str">
        <f t="shared" si="1205"/>
        <v>2023-12</v>
      </c>
    </row>
    <row r="8572" spans="1:17" x14ac:dyDescent="0.35">
      <c r="A8572" s="2">
        <v>44954</v>
      </c>
      <c r="B8572" t="s">
        <v>28</v>
      </c>
      <c r="C8572" t="s">
        <v>19</v>
      </c>
      <c r="D8572" t="s">
        <v>30</v>
      </c>
      <c r="E8572" s="3">
        <v>140593</v>
      </c>
      <c r="F8572" s="3">
        <v>26324</v>
      </c>
      <c r="G8572" t="s">
        <v>32</v>
      </c>
      <c r="H8572" s="3" t="s">
        <v>8602</v>
      </c>
      <c r="I8572" s="3">
        <f t="shared" si="1197"/>
        <v>-114269</v>
      </c>
      <c r="J8572" s="4">
        <f t="shared" si="1198"/>
        <v>-0.81276450463394334</v>
      </c>
      <c r="K8572" s="5">
        <f t="shared" si="1199"/>
        <v>0.18723549536605663</v>
      </c>
      <c r="L8572" s="4" t="str">
        <f t="shared" si="1200"/>
        <v>Under Budget</v>
      </c>
      <c r="M8572">
        <f t="shared" si="1201"/>
        <v>2023</v>
      </c>
      <c r="N8572">
        <f t="shared" si="1202"/>
        <v>1</v>
      </c>
      <c r="O8572" t="str">
        <f t="shared" si="1203"/>
        <v>Jan</v>
      </c>
      <c r="P8572" t="str">
        <f t="shared" si="1204"/>
        <v>Q1</v>
      </c>
      <c r="Q8572" t="str">
        <f t="shared" si="1205"/>
        <v>2023-01</v>
      </c>
    </row>
    <row r="8573" spans="1:17" x14ac:dyDescent="0.35">
      <c r="A8573" s="2">
        <v>44404</v>
      </c>
      <c r="B8573" t="s">
        <v>41</v>
      </c>
      <c r="C8573" t="s">
        <v>19</v>
      </c>
      <c r="D8573" t="s">
        <v>39</v>
      </c>
      <c r="E8573" s="3">
        <v>125277</v>
      </c>
      <c r="F8573" s="3">
        <v>154991</v>
      </c>
      <c r="G8573" t="s">
        <v>32</v>
      </c>
      <c r="H8573" s="3" t="s">
        <v>8603</v>
      </c>
      <c r="I8573" s="3">
        <f t="shared" si="1197"/>
        <v>29714</v>
      </c>
      <c r="J8573" s="4">
        <f t="shared" si="1198"/>
        <v>0.23718639494879348</v>
      </c>
      <c r="K8573" s="5">
        <f t="shared" si="1199"/>
        <v>1.2371863949487936</v>
      </c>
      <c r="L8573" s="4" t="str">
        <f t="shared" si="1200"/>
        <v>Over Budget</v>
      </c>
      <c r="M8573">
        <f t="shared" si="1201"/>
        <v>2021</v>
      </c>
      <c r="N8573">
        <f t="shared" si="1202"/>
        <v>7</v>
      </c>
      <c r="O8573" t="str">
        <f t="shared" si="1203"/>
        <v>Jul</v>
      </c>
      <c r="P8573" t="str">
        <f t="shared" si="1204"/>
        <v>Q3</v>
      </c>
      <c r="Q8573" t="str">
        <f t="shared" si="1205"/>
        <v>2021-07</v>
      </c>
    </row>
    <row r="8574" spans="1:17" x14ac:dyDescent="0.35">
      <c r="A8574" s="2">
        <v>44606</v>
      </c>
      <c r="B8574" t="s">
        <v>18</v>
      </c>
      <c r="C8574" t="s">
        <v>29</v>
      </c>
      <c r="D8574" t="s">
        <v>25</v>
      </c>
      <c r="E8574" s="3">
        <v>104152</v>
      </c>
      <c r="F8574" s="3">
        <v>41974</v>
      </c>
      <c r="G8574" t="s">
        <v>35</v>
      </c>
      <c r="H8574" s="3" t="s">
        <v>8604</v>
      </c>
      <c r="I8574" s="3">
        <f t="shared" si="1197"/>
        <v>-62178</v>
      </c>
      <c r="J8574" s="4">
        <f t="shared" si="1198"/>
        <v>-0.59699285659420842</v>
      </c>
      <c r="K8574" s="5">
        <f t="shared" si="1199"/>
        <v>0.40300714340579152</v>
      </c>
      <c r="L8574" s="4" t="str">
        <f t="shared" si="1200"/>
        <v>Under Budget</v>
      </c>
      <c r="M8574">
        <f t="shared" si="1201"/>
        <v>2022</v>
      </c>
      <c r="N8574">
        <f t="shared" si="1202"/>
        <v>2</v>
      </c>
      <c r="O8574" t="str">
        <f t="shared" si="1203"/>
        <v>Feb</v>
      </c>
      <c r="P8574" t="str">
        <f t="shared" si="1204"/>
        <v>Q1</v>
      </c>
      <c r="Q8574" t="str">
        <f t="shared" si="1205"/>
        <v>2022-02</v>
      </c>
    </row>
    <row r="8575" spans="1:17" x14ac:dyDescent="0.35">
      <c r="A8575" s="2">
        <v>44527</v>
      </c>
      <c r="B8575" t="s">
        <v>23</v>
      </c>
      <c r="C8575" t="s">
        <v>34</v>
      </c>
      <c r="D8575" t="s">
        <v>58</v>
      </c>
      <c r="E8575" s="3">
        <v>138787</v>
      </c>
      <c r="F8575" s="3">
        <v>97757</v>
      </c>
      <c r="G8575" t="s">
        <v>35</v>
      </c>
      <c r="H8575" s="3" t="s">
        <v>8605</v>
      </c>
      <c r="I8575" s="3">
        <f t="shared" si="1197"/>
        <v>-41030</v>
      </c>
      <c r="J8575" s="4">
        <f t="shared" si="1198"/>
        <v>-0.29563287627803758</v>
      </c>
      <c r="K8575" s="5">
        <f t="shared" si="1199"/>
        <v>0.70436712372196242</v>
      </c>
      <c r="L8575" s="4" t="str">
        <f t="shared" si="1200"/>
        <v>Under Budget</v>
      </c>
      <c r="M8575">
        <f t="shared" si="1201"/>
        <v>2021</v>
      </c>
      <c r="N8575">
        <f t="shared" si="1202"/>
        <v>11</v>
      </c>
      <c r="O8575" t="str">
        <f t="shared" si="1203"/>
        <v>Nov</v>
      </c>
      <c r="P8575" t="str">
        <f t="shared" si="1204"/>
        <v>Q4</v>
      </c>
      <c r="Q8575" t="str">
        <f t="shared" si="1205"/>
        <v>2021-11</v>
      </c>
    </row>
    <row r="8576" spans="1:17" x14ac:dyDescent="0.35">
      <c r="A8576" s="2">
        <v>44540</v>
      </c>
      <c r="B8576" t="s">
        <v>28</v>
      </c>
      <c r="C8576" t="s">
        <v>43</v>
      </c>
      <c r="D8576" t="s">
        <v>20</v>
      </c>
      <c r="E8576" s="3">
        <v>100319</v>
      </c>
      <c r="F8576" s="3">
        <v>110384</v>
      </c>
      <c r="G8576" t="s">
        <v>35</v>
      </c>
      <c r="H8576" s="3" t="s">
        <v>8606</v>
      </c>
      <c r="I8576" s="3">
        <f t="shared" si="1197"/>
        <v>10065</v>
      </c>
      <c r="J8576" s="4">
        <f t="shared" si="1198"/>
        <v>0.10032994746757842</v>
      </c>
      <c r="K8576" s="5">
        <f t="shared" si="1199"/>
        <v>1.1003299474675785</v>
      </c>
      <c r="L8576" s="4" t="str">
        <f t="shared" si="1200"/>
        <v>Over Budget</v>
      </c>
      <c r="M8576">
        <f t="shared" si="1201"/>
        <v>2021</v>
      </c>
      <c r="N8576">
        <f t="shared" si="1202"/>
        <v>12</v>
      </c>
      <c r="O8576" t="str">
        <f t="shared" si="1203"/>
        <v>Dec</v>
      </c>
      <c r="P8576" t="str">
        <f t="shared" si="1204"/>
        <v>Q4</v>
      </c>
      <c r="Q8576" t="str">
        <f t="shared" si="1205"/>
        <v>2021-12</v>
      </c>
    </row>
    <row r="8577" spans="1:17" x14ac:dyDescent="0.35">
      <c r="A8577" s="2">
        <v>45185</v>
      </c>
      <c r="B8577" t="s">
        <v>18</v>
      </c>
      <c r="C8577" t="s">
        <v>34</v>
      </c>
      <c r="D8577" t="s">
        <v>20</v>
      </c>
      <c r="E8577" s="3">
        <v>36640</v>
      </c>
      <c r="F8577" s="3">
        <v>39785</v>
      </c>
      <c r="G8577" t="s">
        <v>26</v>
      </c>
      <c r="H8577" s="3" t="s">
        <v>8607</v>
      </c>
      <c r="I8577" s="3">
        <f t="shared" si="1197"/>
        <v>3145</v>
      </c>
      <c r="J8577" s="4">
        <f t="shared" si="1198"/>
        <v>8.583515283842795E-2</v>
      </c>
      <c r="K8577" s="5">
        <f t="shared" si="1199"/>
        <v>1.085835152838428</v>
      </c>
      <c r="L8577" s="4" t="str">
        <f t="shared" si="1200"/>
        <v>Over Budget</v>
      </c>
      <c r="M8577">
        <f t="shared" si="1201"/>
        <v>2023</v>
      </c>
      <c r="N8577">
        <f t="shared" si="1202"/>
        <v>9</v>
      </c>
      <c r="O8577" t="str">
        <f t="shared" si="1203"/>
        <v>Sep</v>
      </c>
      <c r="P8577" t="str">
        <f t="shared" si="1204"/>
        <v>Q3</v>
      </c>
      <c r="Q8577" t="str">
        <f t="shared" si="1205"/>
        <v>2023-09</v>
      </c>
    </row>
    <row r="8578" spans="1:17" x14ac:dyDescent="0.35">
      <c r="A8578" s="2">
        <v>44967</v>
      </c>
      <c r="B8578" t="s">
        <v>37</v>
      </c>
      <c r="C8578" t="s">
        <v>34</v>
      </c>
      <c r="D8578" t="s">
        <v>58</v>
      </c>
      <c r="E8578" s="3">
        <v>22541</v>
      </c>
      <c r="F8578" s="3">
        <v>14952</v>
      </c>
      <c r="G8578" t="s">
        <v>26</v>
      </c>
      <c r="H8578" s="3" t="s">
        <v>8608</v>
      </c>
      <c r="I8578" s="3">
        <f t="shared" si="1197"/>
        <v>-7589</v>
      </c>
      <c r="J8578" s="4">
        <f t="shared" si="1198"/>
        <v>-0.33667539150880615</v>
      </c>
      <c r="K8578" s="5">
        <f t="shared" si="1199"/>
        <v>0.66332460849119379</v>
      </c>
      <c r="L8578" s="4" t="str">
        <f t="shared" si="1200"/>
        <v>Under Budget</v>
      </c>
      <c r="M8578">
        <f t="shared" si="1201"/>
        <v>2023</v>
      </c>
      <c r="N8578">
        <f t="shared" si="1202"/>
        <v>2</v>
      </c>
      <c r="O8578" t="str">
        <f t="shared" si="1203"/>
        <v>Feb</v>
      </c>
      <c r="P8578" t="str">
        <f t="shared" si="1204"/>
        <v>Q1</v>
      </c>
      <c r="Q8578" t="str">
        <f t="shared" si="1205"/>
        <v>2023-02</v>
      </c>
    </row>
    <row r="8579" spans="1:17" x14ac:dyDescent="0.35">
      <c r="A8579" s="2">
        <v>44270</v>
      </c>
      <c r="B8579" t="s">
        <v>37</v>
      </c>
      <c r="C8579" t="s">
        <v>34</v>
      </c>
      <c r="D8579" t="s">
        <v>25</v>
      </c>
      <c r="E8579" s="3">
        <v>27354</v>
      </c>
      <c r="F8579" s="3">
        <v>118253</v>
      </c>
      <c r="G8579" t="s">
        <v>32</v>
      </c>
      <c r="H8579" s="3" t="s">
        <v>8609</v>
      </c>
      <c r="I8579" s="3">
        <f t="shared" si="1197"/>
        <v>90899</v>
      </c>
      <c r="J8579" s="4">
        <f t="shared" si="1198"/>
        <v>3.3230606127074651</v>
      </c>
      <c r="K8579" s="5">
        <f t="shared" si="1199"/>
        <v>4.3230606127074651</v>
      </c>
      <c r="L8579" s="4" t="str">
        <f t="shared" si="1200"/>
        <v>Over Budget</v>
      </c>
      <c r="M8579">
        <f t="shared" si="1201"/>
        <v>2021</v>
      </c>
      <c r="N8579">
        <f t="shared" si="1202"/>
        <v>3</v>
      </c>
      <c r="O8579" t="str">
        <f t="shared" si="1203"/>
        <v>Mar</v>
      </c>
      <c r="P8579" t="str">
        <f t="shared" si="1204"/>
        <v>Q1</v>
      </c>
      <c r="Q8579" t="str">
        <f t="shared" si="1205"/>
        <v>2021-03</v>
      </c>
    </row>
    <row r="8580" spans="1:17" x14ac:dyDescent="0.35">
      <c r="A8580" s="2">
        <v>44450</v>
      </c>
      <c r="B8580" t="s">
        <v>41</v>
      </c>
      <c r="C8580" t="s">
        <v>19</v>
      </c>
      <c r="D8580" t="s">
        <v>39</v>
      </c>
      <c r="E8580" s="3">
        <v>114893</v>
      </c>
      <c r="F8580" s="3">
        <v>68255</v>
      </c>
      <c r="G8580" t="s">
        <v>32</v>
      </c>
      <c r="H8580" s="3" t="s">
        <v>8610</v>
      </c>
      <c r="I8580" s="3">
        <f t="shared" si="1197"/>
        <v>-46638</v>
      </c>
      <c r="J8580" s="4">
        <f t="shared" si="1198"/>
        <v>-0.40592551330368254</v>
      </c>
      <c r="K8580" s="5">
        <f t="shared" si="1199"/>
        <v>0.59407448669631746</v>
      </c>
      <c r="L8580" s="4" t="str">
        <f t="shared" si="1200"/>
        <v>Under Budget</v>
      </c>
      <c r="M8580">
        <f t="shared" si="1201"/>
        <v>2021</v>
      </c>
      <c r="N8580">
        <f t="shared" si="1202"/>
        <v>9</v>
      </c>
      <c r="O8580" t="str">
        <f t="shared" si="1203"/>
        <v>Sep</v>
      </c>
      <c r="P8580" t="str">
        <f t="shared" si="1204"/>
        <v>Q3</v>
      </c>
      <c r="Q8580" t="str">
        <f t="shared" si="1205"/>
        <v>2021-09</v>
      </c>
    </row>
    <row r="8581" spans="1:17" x14ac:dyDescent="0.35">
      <c r="A8581" s="2">
        <v>45155</v>
      </c>
      <c r="B8581" t="s">
        <v>41</v>
      </c>
      <c r="C8581" t="s">
        <v>19</v>
      </c>
      <c r="D8581" t="s">
        <v>20</v>
      </c>
      <c r="E8581" s="3">
        <v>59057</v>
      </c>
      <c r="F8581" s="3">
        <v>152597</v>
      </c>
      <c r="G8581" t="s">
        <v>26</v>
      </c>
      <c r="H8581" s="3" t="s">
        <v>8611</v>
      </c>
      <c r="I8581" s="3">
        <f t="shared" ref="I8581:I8644" si="1206">F8581-E8581</f>
        <v>93540</v>
      </c>
      <c r="J8581" s="4">
        <f t="shared" ref="J8581:J8644" si="1207">IFERROR(I8581/E8581,0)</f>
        <v>1.5838935265929526</v>
      </c>
      <c r="K8581" s="5">
        <f t="shared" ref="K8581:K8644" si="1208">IFERROR(F8581/E8581,0)</f>
        <v>2.5838935265929526</v>
      </c>
      <c r="L8581" s="4" t="str">
        <f t="shared" ref="L8581:L8644" si="1209">IF(I8581&gt;0,"Over Budget",IF(I8581&lt;0,"Under Budget","On Budget"))</f>
        <v>Over Budget</v>
      </c>
      <c r="M8581">
        <f t="shared" ref="M8581:M8644" si="1210">YEAR(A8581)</f>
        <v>2023</v>
      </c>
      <c r="N8581">
        <f t="shared" ref="N8581:N8644" si="1211">MONTH(A8581)</f>
        <v>8</v>
      </c>
      <c r="O8581" t="str">
        <f t="shared" ref="O8581:O8644" si="1212">TEXT(A8581,"mmm")</f>
        <v>Aug</v>
      </c>
      <c r="P8581" t="str">
        <f t="shared" ref="P8581:P8644" si="1213">"Q"&amp;ROUNDUP(MONTH(A8581)/3,0)</f>
        <v>Q3</v>
      </c>
      <c r="Q8581" t="str">
        <f t="shared" ref="Q8581:Q8644" si="1214">TEXT(A8581,"yyyy-mm")</f>
        <v>2023-08</v>
      </c>
    </row>
    <row r="8582" spans="1:17" x14ac:dyDescent="0.35">
      <c r="A8582" s="2">
        <v>45016</v>
      </c>
      <c r="B8582" t="s">
        <v>28</v>
      </c>
      <c r="C8582" t="s">
        <v>29</v>
      </c>
      <c r="D8582" t="s">
        <v>25</v>
      </c>
      <c r="E8582" s="3">
        <v>107251</v>
      </c>
      <c r="F8582" s="3">
        <v>156667</v>
      </c>
      <c r="G8582" t="s">
        <v>35</v>
      </c>
      <c r="H8582" s="3" t="s">
        <v>8612</v>
      </c>
      <c r="I8582" s="3">
        <f t="shared" si="1206"/>
        <v>49416</v>
      </c>
      <c r="J8582" s="4">
        <f t="shared" si="1207"/>
        <v>0.46075094870910294</v>
      </c>
      <c r="K8582" s="5">
        <f t="shared" si="1208"/>
        <v>1.460750948709103</v>
      </c>
      <c r="L8582" s="4" t="str">
        <f t="shared" si="1209"/>
        <v>Over Budget</v>
      </c>
      <c r="M8582">
        <f t="shared" si="1210"/>
        <v>2023</v>
      </c>
      <c r="N8582">
        <f t="shared" si="1211"/>
        <v>3</v>
      </c>
      <c r="O8582" t="str">
        <f t="shared" si="1212"/>
        <v>Mar</v>
      </c>
      <c r="P8582" t="str">
        <f t="shared" si="1213"/>
        <v>Q1</v>
      </c>
      <c r="Q8582" t="str">
        <f t="shared" si="1214"/>
        <v>2023-03</v>
      </c>
    </row>
    <row r="8583" spans="1:17" x14ac:dyDescent="0.35">
      <c r="A8583" s="2">
        <v>45182</v>
      </c>
      <c r="B8583" t="s">
        <v>55</v>
      </c>
      <c r="C8583" t="s">
        <v>34</v>
      </c>
      <c r="D8583" t="s">
        <v>58</v>
      </c>
      <c r="E8583" s="3">
        <v>52439</v>
      </c>
      <c r="F8583" s="3">
        <v>109463</v>
      </c>
      <c r="G8583" t="s">
        <v>35</v>
      </c>
      <c r="H8583" s="3" t="s">
        <v>8613</v>
      </c>
      <c r="I8583" s="3">
        <f t="shared" si="1206"/>
        <v>57024</v>
      </c>
      <c r="J8583" s="4">
        <f t="shared" si="1207"/>
        <v>1.087434924388337</v>
      </c>
      <c r="K8583" s="5">
        <f t="shared" si="1208"/>
        <v>2.087434924388337</v>
      </c>
      <c r="L8583" s="4" t="str">
        <f t="shared" si="1209"/>
        <v>Over Budget</v>
      </c>
      <c r="M8583">
        <f t="shared" si="1210"/>
        <v>2023</v>
      </c>
      <c r="N8583">
        <f t="shared" si="1211"/>
        <v>9</v>
      </c>
      <c r="O8583" t="str">
        <f t="shared" si="1212"/>
        <v>Sep</v>
      </c>
      <c r="P8583" t="str">
        <f t="shared" si="1213"/>
        <v>Q3</v>
      </c>
      <c r="Q8583" t="str">
        <f t="shared" si="1214"/>
        <v>2023-09</v>
      </c>
    </row>
    <row r="8584" spans="1:17" x14ac:dyDescent="0.35">
      <c r="A8584" s="2">
        <v>44528</v>
      </c>
      <c r="B8584" t="s">
        <v>37</v>
      </c>
      <c r="C8584" t="s">
        <v>19</v>
      </c>
      <c r="D8584" t="s">
        <v>30</v>
      </c>
      <c r="E8584" s="3">
        <v>19362</v>
      </c>
      <c r="F8584" s="3">
        <v>34057</v>
      </c>
      <c r="G8584" t="s">
        <v>35</v>
      </c>
      <c r="H8584" s="3" t="s">
        <v>8614</v>
      </c>
      <c r="I8584" s="3">
        <f t="shared" si="1206"/>
        <v>14695</v>
      </c>
      <c r="J8584" s="4">
        <f t="shared" si="1207"/>
        <v>0.7589608511517405</v>
      </c>
      <c r="K8584" s="5">
        <f t="shared" si="1208"/>
        <v>1.7589608511517405</v>
      </c>
      <c r="L8584" s="4" t="str">
        <f t="shared" si="1209"/>
        <v>Over Budget</v>
      </c>
      <c r="M8584">
        <f t="shared" si="1210"/>
        <v>2021</v>
      </c>
      <c r="N8584">
        <f t="shared" si="1211"/>
        <v>11</v>
      </c>
      <c r="O8584" t="str">
        <f t="shared" si="1212"/>
        <v>Nov</v>
      </c>
      <c r="P8584" t="str">
        <f t="shared" si="1213"/>
        <v>Q4</v>
      </c>
      <c r="Q8584" t="str">
        <f t="shared" si="1214"/>
        <v>2021-11</v>
      </c>
    </row>
    <row r="8585" spans="1:17" x14ac:dyDescent="0.35">
      <c r="A8585" s="2">
        <v>44943</v>
      </c>
      <c r="B8585" t="s">
        <v>18</v>
      </c>
      <c r="C8585" t="s">
        <v>29</v>
      </c>
      <c r="D8585" t="s">
        <v>25</v>
      </c>
      <c r="E8585" s="3">
        <v>23171</v>
      </c>
      <c r="F8585" s="3">
        <v>9495</v>
      </c>
      <c r="G8585" t="s">
        <v>35</v>
      </c>
      <c r="H8585" s="3" t="s">
        <v>8615</v>
      </c>
      <c r="I8585" s="3">
        <f t="shared" si="1206"/>
        <v>-13676</v>
      </c>
      <c r="J8585" s="4">
        <f t="shared" si="1207"/>
        <v>-0.59022053428855037</v>
      </c>
      <c r="K8585" s="5">
        <f t="shared" si="1208"/>
        <v>0.40977946571144963</v>
      </c>
      <c r="L8585" s="4" t="str">
        <f t="shared" si="1209"/>
        <v>Under Budget</v>
      </c>
      <c r="M8585">
        <f t="shared" si="1210"/>
        <v>2023</v>
      </c>
      <c r="N8585">
        <f t="shared" si="1211"/>
        <v>1</v>
      </c>
      <c r="O8585" t="str">
        <f t="shared" si="1212"/>
        <v>Jan</v>
      </c>
      <c r="P8585" t="str">
        <f t="shared" si="1213"/>
        <v>Q1</v>
      </c>
      <c r="Q8585" t="str">
        <f t="shared" si="1214"/>
        <v>2023-01</v>
      </c>
    </row>
    <row r="8586" spans="1:17" x14ac:dyDescent="0.35">
      <c r="A8586" s="2">
        <v>45032</v>
      </c>
      <c r="B8586" t="s">
        <v>55</v>
      </c>
      <c r="C8586" t="s">
        <v>34</v>
      </c>
      <c r="D8586" t="s">
        <v>25</v>
      </c>
      <c r="E8586" s="3">
        <v>78721</v>
      </c>
      <c r="F8586" s="3">
        <v>89655</v>
      </c>
      <c r="G8586" t="s">
        <v>35</v>
      </c>
      <c r="H8586" s="3" t="s">
        <v>8616</v>
      </c>
      <c r="I8586" s="3">
        <f t="shared" si="1206"/>
        <v>10934</v>
      </c>
      <c r="J8586" s="4">
        <f t="shared" si="1207"/>
        <v>0.13889559329784937</v>
      </c>
      <c r="K8586" s="5">
        <f t="shared" si="1208"/>
        <v>1.1388955932978493</v>
      </c>
      <c r="L8586" s="4" t="str">
        <f t="shared" si="1209"/>
        <v>Over Budget</v>
      </c>
      <c r="M8586">
        <f t="shared" si="1210"/>
        <v>2023</v>
      </c>
      <c r="N8586">
        <f t="shared" si="1211"/>
        <v>4</v>
      </c>
      <c r="O8586" t="str">
        <f t="shared" si="1212"/>
        <v>Apr</v>
      </c>
      <c r="P8586" t="str">
        <f t="shared" si="1213"/>
        <v>Q2</v>
      </c>
      <c r="Q8586" t="str">
        <f t="shared" si="1214"/>
        <v>2023-04</v>
      </c>
    </row>
    <row r="8587" spans="1:17" x14ac:dyDescent="0.35">
      <c r="A8587" s="2">
        <v>44651</v>
      </c>
      <c r="B8587" t="s">
        <v>37</v>
      </c>
      <c r="C8587" t="s">
        <v>43</v>
      </c>
      <c r="D8587" t="s">
        <v>30</v>
      </c>
      <c r="E8587" s="3">
        <v>124045</v>
      </c>
      <c r="F8587" s="3">
        <v>168821</v>
      </c>
      <c r="G8587" t="s">
        <v>26</v>
      </c>
      <c r="H8587" s="3" t="s">
        <v>8617</v>
      </c>
      <c r="I8587" s="3">
        <f t="shared" si="1206"/>
        <v>44776</v>
      </c>
      <c r="J8587" s="4">
        <f t="shared" si="1207"/>
        <v>0.36096577854810752</v>
      </c>
      <c r="K8587" s="5">
        <f t="shared" si="1208"/>
        <v>1.3609657785481075</v>
      </c>
      <c r="L8587" s="4" t="str">
        <f t="shared" si="1209"/>
        <v>Over Budget</v>
      </c>
      <c r="M8587">
        <f t="shared" si="1210"/>
        <v>2022</v>
      </c>
      <c r="N8587">
        <f t="shared" si="1211"/>
        <v>3</v>
      </c>
      <c r="O8587" t="str">
        <f t="shared" si="1212"/>
        <v>Mar</v>
      </c>
      <c r="P8587" t="str">
        <f t="shared" si="1213"/>
        <v>Q1</v>
      </c>
      <c r="Q8587" t="str">
        <f t="shared" si="1214"/>
        <v>2022-03</v>
      </c>
    </row>
    <row r="8588" spans="1:17" x14ac:dyDescent="0.35">
      <c r="A8588" s="2">
        <v>44509</v>
      </c>
      <c r="B8588" t="s">
        <v>28</v>
      </c>
      <c r="C8588" t="s">
        <v>19</v>
      </c>
      <c r="D8588" t="s">
        <v>25</v>
      </c>
      <c r="E8588" s="3">
        <v>35975</v>
      </c>
      <c r="F8588" s="3">
        <v>97890</v>
      </c>
      <c r="G8588" t="s">
        <v>21</v>
      </c>
      <c r="H8588" s="3" t="s">
        <v>8618</v>
      </c>
      <c r="I8588" s="3">
        <f t="shared" si="1206"/>
        <v>61915</v>
      </c>
      <c r="J8588" s="4">
        <f t="shared" si="1207"/>
        <v>1.7210562890896457</v>
      </c>
      <c r="K8588" s="5">
        <f t="shared" si="1208"/>
        <v>2.7210562890896455</v>
      </c>
      <c r="L8588" s="4" t="str">
        <f t="shared" si="1209"/>
        <v>Over Budget</v>
      </c>
      <c r="M8588">
        <f t="shared" si="1210"/>
        <v>2021</v>
      </c>
      <c r="N8588">
        <f t="shared" si="1211"/>
        <v>11</v>
      </c>
      <c r="O8588" t="str">
        <f t="shared" si="1212"/>
        <v>Nov</v>
      </c>
      <c r="P8588" t="str">
        <f t="shared" si="1213"/>
        <v>Q4</v>
      </c>
      <c r="Q8588" t="str">
        <f t="shared" si="1214"/>
        <v>2021-11</v>
      </c>
    </row>
    <row r="8589" spans="1:17" x14ac:dyDescent="0.35">
      <c r="A8589" s="2">
        <v>45214</v>
      </c>
      <c r="B8589" t="s">
        <v>37</v>
      </c>
      <c r="C8589" t="s">
        <v>24</v>
      </c>
      <c r="D8589" t="s">
        <v>20</v>
      </c>
      <c r="E8589" s="3">
        <v>71945</v>
      </c>
      <c r="F8589" s="3">
        <v>48452</v>
      </c>
      <c r="G8589" t="s">
        <v>21</v>
      </c>
      <c r="H8589" s="3" t="s">
        <v>8619</v>
      </c>
      <c r="I8589" s="3">
        <f t="shared" si="1206"/>
        <v>-23493</v>
      </c>
      <c r="J8589" s="4">
        <f t="shared" si="1207"/>
        <v>-0.32654110779067341</v>
      </c>
      <c r="K8589" s="5">
        <f t="shared" si="1208"/>
        <v>0.67345889220932653</v>
      </c>
      <c r="L8589" s="4" t="str">
        <f t="shared" si="1209"/>
        <v>Under Budget</v>
      </c>
      <c r="M8589">
        <f t="shared" si="1210"/>
        <v>2023</v>
      </c>
      <c r="N8589">
        <f t="shared" si="1211"/>
        <v>10</v>
      </c>
      <c r="O8589" t="str">
        <f t="shared" si="1212"/>
        <v>Oct</v>
      </c>
      <c r="P8589" t="str">
        <f t="shared" si="1213"/>
        <v>Q4</v>
      </c>
      <c r="Q8589" t="str">
        <f t="shared" si="1214"/>
        <v>2023-10</v>
      </c>
    </row>
    <row r="8590" spans="1:17" x14ac:dyDescent="0.35">
      <c r="A8590" s="2">
        <v>44424</v>
      </c>
      <c r="B8590" t="s">
        <v>41</v>
      </c>
      <c r="C8590" t="s">
        <v>29</v>
      </c>
      <c r="D8590" t="s">
        <v>20</v>
      </c>
      <c r="E8590" s="3">
        <v>63596</v>
      </c>
      <c r="F8590" s="3">
        <v>38622</v>
      </c>
      <c r="G8590" t="s">
        <v>21</v>
      </c>
      <c r="H8590" s="3" t="s">
        <v>8620</v>
      </c>
      <c r="I8590" s="3">
        <f t="shared" si="1206"/>
        <v>-24974</v>
      </c>
      <c r="J8590" s="4">
        <f t="shared" si="1207"/>
        <v>-0.39269765394049938</v>
      </c>
      <c r="K8590" s="5">
        <f t="shared" si="1208"/>
        <v>0.60730234605950062</v>
      </c>
      <c r="L8590" s="4" t="str">
        <f t="shared" si="1209"/>
        <v>Under Budget</v>
      </c>
      <c r="M8590">
        <f t="shared" si="1210"/>
        <v>2021</v>
      </c>
      <c r="N8590">
        <f t="shared" si="1211"/>
        <v>8</v>
      </c>
      <c r="O8590" t="str">
        <f t="shared" si="1212"/>
        <v>Aug</v>
      </c>
      <c r="P8590" t="str">
        <f t="shared" si="1213"/>
        <v>Q3</v>
      </c>
      <c r="Q8590" t="str">
        <f t="shared" si="1214"/>
        <v>2021-08</v>
      </c>
    </row>
    <row r="8591" spans="1:17" x14ac:dyDescent="0.35">
      <c r="A8591" s="2">
        <v>45030</v>
      </c>
      <c r="B8591" t="s">
        <v>18</v>
      </c>
      <c r="C8591" t="s">
        <v>19</v>
      </c>
      <c r="D8591" t="s">
        <v>20</v>
      </c>
      <c r="E8591" s="3">
        <v>91065</v>
      </c>
      <c r="F8591" s="3">
        <v>164012</v>
      </c>
      <c r="G8591" t="s">
        <v>32</v>
      </c>
      <c r="H8591" s="3" t="s">
        <v>8621</v>
      </c>
      <c r="I8591" s="3">
        <f t="shared" si="1206"/>
        <v>72947</v>
      </c>
      <c r="J8591" s="4">
        <f t="shared" si="1207"/>
        <v>0.80104321089331798</v>
      </c>
      <c r="K8591" s="5">
        <f t="shared" si="1208"/>
        <v>1.8010432108933179</v>
      </c>
      <c r="L8591" s="4" t="str">
        <f t="shared" si="1209"/>
        <v>Over Budget</v>
      </c>
      <c r="M8591">
        <f t="shared" si="1210"/>
        <v>2023</v>
      </c>
      <c r="N8591">
        <f t="shared" si="1211"/>
        <v>4</v>
      </c>
      <c r="O8591" t="str">
        <f t="shared" si="1212"/>
        <v>Apr</v>
      </c>
      <c r="P8591" t="str">
        <f t="shared" si="1213"/>
        <v>Q2</v>
      </c>
      <c r="Q8591" t="str">
        <f t="shared" si="1214"/>
        <v>2023-04</v>
      </c>
    </row>
    <row r="8592" spans="1:17" x14ac:dyDescent="0.35">
      <c r="A8592" s="2">
        <v>45054</v>
      </c>
      <c r="B8592" t="s">
        <v>18</v>
      </c>
      <c r="C8592" t="s">
        <v>43</v>
      </c>
      <c r="D8592" t="s">
        <v>25</v>
      </c>
      <c r="E8592" s="3">
        <v>49218</v>
      </c>
      <c r="F8592" s="3">
        <v>64356</v>
      </c>
      <c r="G8592" t="s">
        <v>32</v>
      </c>
      <c r="H8592" s="3" t="s">
        <v>8622</v>
      </c>
      <c r="I8592" s="3">
        <f t="shared" si="1206"/>
        <v>15138</v>
      </c>
      <c r="J8592" s="4">
        <f t="shared" si="1207"/>
        <v>0.30757040107277828</v>
      </c>
      <c r="K8592" s="5">
        <f t="shared" si="1208"/>
        <v>1.3075704010727782</v>
      </c>
      <c r="L8592" s="4" t="str">
        <f t="shared" si="1209"/>
        <v>Over Budget</v>
      </c>
      <c r="M8592">
        <f t="shared" si="1210"/>
        <v>2023</v>
      </c>
      <c r="N8592">
        <f t="shared" si="1211"/>
        <v>5</v>
      </c>
      <c r="O8592" t="str">
        <f t="shared" si="1212"/>
        <v>May</v>
      </c>
      <c r="P8592" t="str">
        <f t="shared" si="1213"/>
        <v>Q2</v>
      </c>
      <c r="Q8592" t="str">
        <f t="shared" si="1214"/>
        <v>2023-05</v>
      </c>
    </row>
    <row r="8593" spans="1:17" x14ac:dyDescent="0.35">
      <c r="A8593" s="2">
        <v>45014</v>
      </c>
      <c r="B8593" t="s">
        <v>41</v>
      </c>
      <c r="C8593" t="s">
        <v>43</v>
      </c>
      <c r="D8593" t="s">
        <v>25</v>
      </c>
      <c r="E8593" s="3">
        <v>26582</v>
      </c>
      <c r="F8593" s="3">
        <v>94134</v>
      </c>
      <c r="G8593" t="s">
        <v>35</v>
      </c>
      <c r="H8593" s="3" t="s">
        <v>8623</v>
      </c>
      <c r="I8593" s="3">
        <f t="shared" si="1206"/>
        <v>67552</v>
      </c>
      <c r="J8593" s="4">
        <f t="shared" si="1207"/>
        <v>2.5412685275750508</v>
      </c>
      <c r="K8593" s="5">
        <f t="shared" si="1208"/>
        <v>3.5412685275750508</v>
      </c>
      <c r="L8593" s="4" t="str">
        <f t="shared" si="1209"/>
        <v>Over Budget</v>
      </c>
      <c r="M8593">
        <f t="shared" si="1210"/>
        <v>2023</v>
      </c>
      <c r="N8593">
        <f t="shared" si="1211"/>
        <v>3</v>
      </c>
      <c r="O8593" t="str">
        <f t="shared" si="1212"/>
        <v>Mar</v>
      </c>
      <c r="P8593" t="str">
        <f t="shared" si="1213"/>
        <v>Q1</v>
      </c>
      <c r="Q8593" t="str">
        <f t="shared" si="1214"/>
        <v>2023-03</v>
      </c>
    </row>
    <row r="8594" spans="1:17" x14ac:dyDescent="0.35">
      <c r="A8594" s="2">
        <v>45214</v>
      </c>
      <c r="B8594" t="s">
        <v>55</v>
      </c>
      <c r="C8594" t="s">
        <v>19</v>
      </c>
      <c r="D8594" t="s">
        <v>25</v>
      </c>
      <c r="E8594" s="3">
        <v>111552</v>
      </c>
      <c r="F8594" s="3">
        <v>155818</v>
      </c>
      <c r="G8594" t="s">
        <v>32</v>
      </c>
      <c r="H8594" s="3" t="s">
        <v>8624</v>
      </c>
      <c r="I8594" s="3">
        <f t="shared" si="1206"/>
        <v>44266</v>
      </c>
      <c r="J8594" s="4">
        <f t="shared" si="1207"/>
        <v>0.39681942053930008</v>
      </c>
      <c r="K8594" s="5">
        <f t="shared" si="1208"/>
        <v>1.3968194205393001</v>
      </c>
      <c r="L8594" s="4" t="str">
        <f t="shared" si="1209"/>
        <v>Over Budget</v>
      </c>
      <c r="M8594">
        <f t="shared" si="1210"/>
        <v>2023</v>
      </c>
      <c r="N8594">
        <f t="shared" si="1211"/>
        <v>10</v>
      </c>
      <c r="O8594" t="str">
        <f t="shared" si="1212"/>
        <v>Oct</v>
      </c>
      <c r="P8594" t="str">
        <f t="shared" si="1213"/>
        <v>Q4</v>
      </c>
      <c r="Q8594" t="str">
        <f t="shared" si="1214"/>
        <v>2023-10</v>
      </c>
    </row>
    <row r="8595" spans="1:17" x14ac:dyDescent="0.35">
      <c r="A8595" s="2">
        <v>44724</v>
      </c>
      <c r="B8595" t="s">
        <v>41</v>
      </c>
      <c r="C8595" t="s">
        <v>23</v>
      </c>
      <c r="D8595" t="s">
        <v>58</v>
      </c>
      <c r="E8595" s="3">
        <v>11147</v>
      </c>
      <c r="F8595" s="3">
        <v>76976</v>
      </c>
      <c r="G8595" t="s">
        <v>26</v>
      </c>
      <c r="H8595" s="3" t="s">
        <v>8625</v>
      </c>
      <c r="I8595" s="3">
        <f t="shared" si="1206"/>
        <v>65829</v>
      </c>
      <c r="J8595" s="4">
        <f t="shared" si="1207"/>
        <v>5.9055351215573699</v>
      </c>
      <c r="K8595" s="5">
        <f t="shared" si="1208"/>
        <v>6.9055351215573699</v>
      </c>
      <c r="L8595" s="4" t="str">
        <f t="shared" si="1209"/>
        <v>Over Budget</v>
      </c>
      <c r="M8595">
        <f t="shared" si="1210"/>
        <v>2022</v>
      </c>
      <c r="N8595">
        <f t="shared" si="1211"/>
        <v>6</v>
      </c>
      <c r="O8595" t="str">
        <f t="shared" si="1212"/>
        <v>Jun</v>
      </c>
      <c r="P8595" t="str">
        <f t="shared" si="1213"/>
        <v>Q2</v>
      </c>
      <c r="Q8595" t="str">
        <f t="shared" si="1214"/>
        <v>2022-06</v>
      </c>
    </row>
    <row r="8596" spans="1:17" x14ac:dyDescent="0.35">
      <c r="A8596" s="2">
        <v>45146</v>
      </c>
      <c r="B8596" t="s">
        <v>18</v>
      </c>
      <c r="C8596" t="s">
        <v>29</v>
      </c>
      <c r="D8596" t="s">
        <v>30</v>
      </c>
      <c r="E8596" s="3">
        <v>115054</v>
      </c>
      <c r="F8596" s="3">
        <v>21245</v>
      </c>
      <c r="G8596" t="s">
        <v>21</v>
      </c>
      <c r="H8596" s="3" t="s">
        <v>8626</v>
      </c>
      <c r="I8596" s="3">
        <f t="shared" si="1206"/>
        <v>-93809</v>
      </c>
      <c r="J8596" s="4">
        <f t="shared" si="1207"/>
        <v>-0.81534757592087193</v>
      </c>
      <c r="K8596" s="5">
        <f t="shared" si="1208"/>
        <v>0.18465242407912807</v>
      </c>
      <c r="L8596" s="4" t="str">
        <f t="shared" si="1209"/>
        <v>Under Budget</v>
      </c>
      <c r="M8596">
        <f t="shared" si="1210"/>
        <v>2023</v>
      </c>
      <c r="N8596">
        <f t="shared" si="1211"/>
        <v>8</v>
      </c>
      <c r="O8596" t="str">
        <f t="shared" si="1212"/>
        <v>Aug</v>
      </c>
      <c r="P8596" t="str">
        <f t="shared" si="1213"/>
        <v>Q3</v>
      </c>
      <c r="Q8596" t="str">
        <f t="shared" si="1214"/>
        <v>2023-08</v>
      </c>
    </row>
    <row r="8597" spans="1:17" x14ac:dyDescent="0.35">
      <c r="A8597" s="2">
        <v>44623</v>
      </c>
      <c r="B8597" t="s">
        <v>28</v>
      </c>
      <c r="C8597" t="s">
        <v>34</v>
      </c>
      <c r="D8597" t="s">
        <v>25</v>
      </c>
      <c r="E8597" s="3">
        <v>107565</v>
      </c>
      <c r="F8597" s="3">
        <v>61570</v>
      </c>
      <c r="G8597" t="s">
        <v>26</v>
      </c>
      <c r="H8597" s="3" t="s">
        <v>8627</v>
      </c>
      <c r="I8597" s="3">
        <f t="shared" si="1206"/>
        <v>-45995</v>
      </c>
      <c r="J8597" s="4">
        <f t="shared" si="1207"/>
        <v>-0.42760191512108958</v>
      </c>
      <c r="K8597" s="5">
        <f t="shared" si="1208"/>
        <v>0.57239808487891042</v>
      </c>
      <c r="L8597" s="4" t="str">
        <f t="shared" si="1209"/>
        <v>Under Budget</v>
      </c>
      <c r="M8597">
        <f t="shared" si="1210"/>
        <v>2022</v>
      </c>
      <c r="N8597">
        <f t="shared" si="1211"/>
        <v>3</v>
      </c>
      <c r="O8597" t="str">
        <f t="shared" si="1212"/>
        <v>Mar</v>
      </c>
      <c r="P8597" t="str">
        <f t="shared" si="1213"/>
        <v>Q1</v>
      </c>
      <c r="Q8597" t="str">
        <f t="shared" si="1214"/>
        <v>2022-03</v>
      </c>
    </row>
    <row r="8598" spans="1:17" x14ac:dyDescent="0.35">
      <c r="A8598" s="2">
        <v>44238</v>
      </c>
      <c r="B8598" t="s">
        <v>55</v>
      </c>
      <c r="C8598" t="s">
        <v>34</v>
      </c>
      <c r="D8598" t="s">
        <v>30</v>
      </c>
      <c r="E8598" s="3">
        <v>80242</v>
      </c>
      <c r="F8598" s="3">
        <v>123445</v>
      </c>
      <c r="G8598" t="s">
        <v>26</v>
      </c>
      <c r="H8598" s="3" t="s">
        <v>8628</v>
      </c>
      <c r="I8598" s="3">
        <f t="shared" si="1206"/>
        <v>43203</v>
      </c>
      <c r="J8598" s="4">
        <f t="shared" si="1207"/>
        <v>0.53840881333964752</v>
      </c>
      <c r="K8598" s="5">
        <f t="shared" si="1208"/>
        <v>1.5384088133396476</v>
      </c>
      <c r="L8598" s="4" t="str">
        <f t="shared" si="1209"/>
        <v>Over Budget</v>
      </c>
      <c r="M8598">
        <f t="shared" si="1210"/>
        <v>2021</v>
      </c>
      <c r="N8598">
        <f t="shared" si="1211"/>
        <v>2</v>
      </c>
      <c r="O8598" t="str">
        <f t="shared" si="1212"/>
        <v>Feb</v>
      </c>
      <c r="P8598" t="str">
        <f t="shared" si="1213"/>
        <v>Q1</v>
      </c>
      <c r="Q8598" t="str">
        <f t="shared" si="1214"/>
        <v>2021-02</v>
      </c>
    </row>
    <row r="8599" spans="1:17" x14ac:dyDescent="0.35">
      <c r="A8599" s="2">
        <v>44661</v>
      </c>
      <c r="B8599" t="s">
        <v>23</v>
      </c>
      <c r="C8599" t="s">
        <v>43</v>
      </c>
      <c r="D8599" t="s">
        <v>39</v>
      </c>
      <c r="E8599" s="3">
        <v>106110</v>
      </c>
      <c r="F8599" s="3">
        <v>117861</v>
      </c>
      <c r="G8599" t="s">
        <v>26</v>
      </c>
      <c r="H8599" s="3" t="s">
        <v>8629</v>
      </c>
      <c r="I8599" s="3">
        <f t="shared" si="1206"/>
        <v>11751</v>
      </c>
      <c r="J8599" s="4">
        <f t="shared" si="1207"/>
        <v>0.1107435679954764</v>
      </c>
      <c r="K8599" s="5">
        <f t="shared" si="1208"/>
        <v>1.1107435679954765</v>
      </c>
      <c r="L8599" s="4" t="str">
        <f t="shared" si="1209"/>
        <v>Over Budget</v>
      </c>
      <c r="M8599">
        <f t="shared" si="1210"/>
        <v>2022</v>
      </c>
      <c r="N8599">
        <f t="shared" si="1211"/>
        <v>4</v>
      </c>
      <c r="O8599" t="str">
        <f t="shared" si="1212"/>
        <v>Apr</v>
      </c>
      <c r="P8599" t="str">
        <f t="shared" si="1213"/>
        <v>Q2</v>
      </c>
      <c r="Q8599" t="str">
        <f t="shared" si="1214"/>
        <v>2022-04</v>
      </c>
    </row>
    <row r="8600" spans="1:17" x14ac:dyDescent="0.35">
      <c r="A8600" s="2">
        <v>44474</v>
      </c>
      <c r="B8600" t="s">
        <v>37</v>
      </c>
      <c r="C8600" t="s">
        <v>19</v>
      </c>
      <c r="D8600" t="s">
        <v>20</v>
      </c>
      <c r="E8600" s="3">
        <v>145107</v>
      </c>
      <c r="F8600" s="3">
        <v>35567</v>
      </c>
      <c r="G8600" t="s">
        <v>35</v>
      </c>
      <c r="H8600" s="3" t="s">
        <v>8630</v>
      </c>
      <c r="I8600" s="3">
        <f t="shared" si="1206"/>
        <v>-109540</v>
      </c>
      <c r="J8600" s="4">
        <f t="shared" si="1207"/>
        <v>-0.75489121820449734</v>
      </c>
      <c r="K8600" s="5">
        <f t="shared" si="1208"/>
        <v>0.24510878179550263</v>
      </c>
      <c r="L8600" s="4" t="str">
        <f t="shared" si="1209"/>
        <v>Under Budget</v>
      </c>
      <c r="M8600">
        <f t="shared" si="1210"/>
        <v>2021</v>
      </c>
      <c r="N8600">
        <f t="shared" si="1211"/>
        <v>10</v>
      </c>
      <c r="O8600" t="str">
        <f t="shared" si="1212"/>
        <v>Oct</v>
      </c>
      <c r="P8600" t="str">
        <f t="shared" si="1213"/>
        <v>Q4</v>
      </c>
      <c r="Q8600" t="str">
        <f t="shared" si="1214"/>
        <v>2021-10</v>
      </c>
    </row>
    <row r="8601" spans="1:17" x14ac:dyDescent="0.35">
      <c r="A8601" s="2">
        <v>45032</v>
      </c>
      <c r="B8601" t="s">
        <v>23</v>
      </c>
      <c r="C8601" t="s">
        <v>23</v>
      </c>
      <c r="D8601" t="s">
        <v>58</v>
      </c>
      <c r="E8601" s="3">
        <v>36858</v>
      </c>
      <c r="F8601" s="3">
        <v>163101</v>
      </c>
      <c r="G8601" t="s">
        <v>35</v>
      </c>
      <c r="H8601" s="3" t="s">
        <v>8631</v>
      </c>
      <c r="I8601" s="3">
        <f t="shared" si="1206"/>
        <v>126243</v>
      </c>
      <c r="J8601" s="4">
        <f t="shared" si="1207"/>
        <v>3.4251180205111509</v>
      </c>
      <c r="K8601" s="5">
        <f t="shared" si="1208"/>
        <v>4.4251180205111513</v>
      </c>
      <c r="L8601" s="4" t="str">
        <f t="shared" si="1209"/>
        <v>Over Budget</v>
      </c>
      <c r="M8601">
        <f t="shared" si="1210"/>
        <v>2023</v>
      </c>
      <c r="N8601">
        <f t="shared" si="1211"/>
        <v>4</v>
      </c>
      <c r="O8601" t="str">
        <f t="shared" si="1212"/>
        <v>Apr</v>
      </c>
      <c r="P8601" t="str">
        <f t="shared" si="1213"/>
        <v>Q2</v>
      </c>
      <c r="Q8601" t="str">
        <f t="shared" si="1214"/>
        <v>2023-04</v>
      </c>
    </row>
    <row r="8602" spans="1:17" x14ac:dyDescent="0.35">
      <c r="A8602" s="2">
        <v>44215</v>
      </c>
      <c r="B8602" t="s">
        <v>28</v>
      </c>
      <c r="C8602" t="s">
        <v>29</v>
      </c>
      <c r="D8602" t="s">
        <v>30</v>
      </c>
      <c r="E8602" s="3">
        <v>85453</v>
      </c>
      <c r="F8602" s="3">
        <v>65791</v>
      </c>
      <c r="G8602" t="s">
        <v>35</v>
      </c>
      <c r="H8602" s="3" t="s">
        <v>8632</v>
      </c>
      <c r="I8602" s="3">
        <f t="shared" si="1206"/>
        <v>-19662</v>
      </c>
      <c r="J8602" s="4">
        <f t="shared" si="1207"/>
        <v>-0.23009139526991446</v>
      </c>
      <c r="K8602" s="5">
        <f t="shared" si="1208"/>
        <v>0.7699086047300856</v>
      </c>
      <c r="L8602" s="4" t="str">
        <f t="shared" si="1209"/>
        <v>Under Budget</v>
      </c>
      <c r="M8602">
        <f t="shared" si="1210"/>
        <v>2021</v>
      </c>
      <c r="N8602">
        <f t="shared" si="1211"/>
        <v>1</v>
      </c>
      <c r="O8602" t="str">
        <f t="shared" si="1212"/>
        <v>Jan</v>
      </c>
      <c r="P8602" t="str">
        <f t="shared" si="1213"/>
        <v>Q1</v>
      </c>
      <c r="Q8602" t="str">
        <f t="shared" si="1214"/>
        <v>2021-01</v>
      </c>
    </row>
    <row r="8603" spans="1:17" x14ac:dyDescent="0.35">
      <c r="A8603" s="2">
        <v>44262</v>
      </c>
      <c r="B8603" t="s">
        <v>23</v>
      </c>
      <c r="C8603" t="s">
        <v>24</v>
      </c>
      <c r="D8603" t="s">
        <v>20</v>
      </c>
      <c r="E8603" s="3">
        <v>47822</v>
      </c>
      <c r="F8603" s="3">
        <v>134081</v>
      </c>
      <c r="G8603" t="s">
        <v>32</v>
      </c>
      <c r="H8603" s="3" t="s">
        <v>8633</v>
      </c>
      <c r="I8603" s="3">
        <f t="shared" si="1206"/>
        <v>86259</v>
      </c>
      <c r="J8603" s="4">
        <f t="shared" si="1207"/>
        <v>1.8037514114842541</v>
      </c>
      <c r="K8603" s="5">
        <f t="shared" si="1208"/>
        <v>2.8037514114842543</v>
      </c>
      <c r="L8603" s="4" t="str">
        <f t="shared" si="1209"/>
        <v>Over Budget</v>
      </c>
      <c r="M8603">
        <f t="shared" si="1210"/>
        <v>2021</v>
      </c>
      <c r="N8603">
        <f t="shared" si="1211"/>
        <v>3</v>
      </c>
      <c r="O8603" t="str">
        <f t="shared" si="1212"/>
        <v>Mar</v>
      </c>
      <c r="P8603" t="str">
        <f t="shared" si="1213"/>
        <v>Q1</v>
      </c>
      <c r="Q8603" t="str">
        <f t="shared" si="1214"/>
        <v>2021-03</v>
      </c>
    </row>
    <row r="8604" spans="1:17" x14ac:dyDescent="0.35">
      <c r="A8604" s="2">
        <v>44363</v>
      </c>
      <c r="B8604" t="s">
        <v>55</v>
      </c>
      <c r="C8604" t="s">
        <v>34</v>
      </c>
      <c r="D8604" t="s">
        <v>58</v>
      </c>
      <c r="E8604" s="3">
        <v>47631</v>
      </c>
      <c r="F8604" s="3">
        <v>125439</v>
      </c>
      <c r="G8604" t="s">
        <v>35</v>
      </c>
      <c r="H8604" s="3" t="s">
        <v>8634</v>
      </c>
      <c r="I8604" s="3">
        <f t="shared" si="1206"/>
        <v>77808</v>
      </c>
      <c r="J8604" s="4">
        <f t="shared" si="1207"/>
        <v>1.6335579769477862</v>
      </c>
      <c r="K8604" s="5">
        <f t="shared" si="1208"/>
        <v>2.6335579769477859</v>
      </c>
      <c r="L8604" s="4" t="str">
        <f t="shared" si="1209"/>
        <v>Over Budget</v>
      </c>
      <c r="M8604">
        <f t="shared" si="1210"/>
        <v>2021</v>
      </c>
      <c r="N8604">
        <f t="shared" si="1211"/>
        <v>6</v>
      </c>
      <c r="O8604" t="str">
        <f t="shared" si="1212"/>
        <v>Jun</v>
      </c>
      <c r="P8604" t="str">
        <f t="shared" si="1213"/>
        <v>Q2</v>
      </c>
      <c r="Q8604" t="str">
        <f t="shared" si="1214"/>
        <v>2021-06</v>
      </c>
    </row>
    <row r="8605" spans="1:17" x14ac:dyDescent="0.35">
      <c r="A8605" s="2">
        <v>45216</v>
      </c>
      <c r="B8605" t="s">
        <v>18</v>
      </c>
      <c r="C8605" t="s">
        <v>29</v>
      </c>
      <c r="D8605" t="s">
        <v>20</v>
      </c>
      <c r="E8605" s="3">
        <v>120389</v>
      </c>
      <c r="F8605" s="3">
        <v>9791</v>
      </c>
      <c r="G8605" t="s">
        <v>32</v>
      </c>
      <c r="H8605" s="3" t="s">
        <v>8635</v>
      </c>
      <c r="I8605" s="3">
        <f t="shared" si="1206"/>
        <v>-110598</v>
      </c>
      <c r="J8605" s="4">
        <f t="shared" si="1207"/>
        <v>-0.91867197169176584</v>
      </c>
      <c r="K8605" s="5">
        <f t="shared" si="1208"/>
        <v>8.1328028308234143E-2</v>
      </c>
      <c r="L8605" s="4" t="str">
        <f t="shared" si="1209"/>
        <v>Under Budget</v>
      </c>
      <c r="M8605">
        <f t="shared" si="1210"/>
        <v>2023</v>
      </c>
      <c r="N8605">
        <f t="shared" si="1211"/>
        <v>10</v>
      </c>
      <c r="O8605" t="str">
        <f t="shared" si="1212"/>
        <v>Oct</v>
      </c>
      <c r="P8605" t="str">
        <f t="shared" si="1213"/>
        <v>Q4</v>
      </c>
      <c r="Q8605" t="str">
        <f t="shared" si="1214"/>
        <v>2023-10</v>
      </c>
    </row>
    <row r="8606" spans="1:17" x14ac:dyDescent="0.35">
      <c r="A8606" s="2">
        <v>44599</v>
      </c>
      <c r="B8606" t="s">
        <v>18</v>
      </c>
      <c r="C8606" t="s">
        <v>29</v>
      </c>
      <c r="D8606" t="s">
        <v>25</v>
      </c>
      <c r="E8606" s="3">
        <v>147246</v>
      </c>
      <c r="F8606" s="3">
        <v>10389</v>
      </c>
      <c r="G8606" t="s">
        <v>26</v>
      </c>
      <c r="H8606" s="3" t="s">
        <v>8636</v>
      </c>
      <c r="I8606" s="3">
        <f t="shared" si="1206"/>
        <v>-136857</v>
      </c>
      <c r="J8606" s="4">
        <f t="shared" si="1207"/>
        <v>-0.92944460290941688</v>
      </c>
      <c r="K8606" s="5">
        <f t="shared" si="1208"/>
        <v>7.0555397090583102E-2</v>
      </c>
      <c r="L8606" s="4" t="str">
        <f t="shared" si="1209"/>
        <v>Under Budget</v>
      </c>
      <c r="M8606">
        <f t="shared" si="1210"/>
        <v>2022</v>
      </c>
      <c r="N8606">
        <f t="shared" si="1211"/>
        <v>2</v>
      </c>
      <c r="O8606" t="str">
        <f t="shared" si="1212"/>
        <v>Feb</v>
      </c>
      <c r="P8606" t="str">
        <f t="shared" si="1213"/>
        <v>Q1</v>
      </c>
      <c r="Q8606" t="str">
        <f t="shared" si="1214"/>
        <v>2022-02</v>
      </c>
    </row>
    <row r="8607" spans="1:17" x14ac:dyDescent="0.35">
      <c r="A8607" s="2">
        <v>44605</v>
      </c>
      <c r="B8607" t="s">
        <v>28</v>
      </c>
      <c r="C8607" t="s">
        <v>23</v>
      </c>
      <c r="D8607" t="s">
        <v>25</v>
      </c>
      <c r="E8607" s="3">
        <v>94064</v>
      </c>
      <c r="F8607" s="3">
        <v>64657</v>
      </c>
      <c r="G8607" t="s">
        <v>21</v>
      </c>
      <c r="H8607" s="3" t="s">
        <v>8637</v>
      </c>
      <c r="I8607" s="3">
        <f t="shared" si="1206"/>
        <v>-29407</v>
      </c>
      <c r="J8607" s="4">
        <f t="shared" si="1207"/>
        <v>-0.31262757271644837</v>
      </c>
      <c r="K8607" s="5">
        <f t="shared" si="1208"/>
        <v>0.68737242728355163</v>
      </c>
      <c r="L8607" s="4" t="str">
        <f t="shared" si="1209"/>
        <v>Under Budget</v>
      </c>
      <c r="M8607">
        <f t="shared" si="1210"/>
        <v>2022</v>
      </c>
      <c r="N8607">
        <f t="shared" si="1211"/>
        <v>2</v>
      </c>
      <c r="O8607" t="str">
        <f t="shared" si="1212"/>
        <v>Feb</v>
      </c>
      <c r="P8607" t="str">
        <f t="shared" si="1213"/>
        <v>Q1</v>
      </c>
      <c r="Q8607" t="str">
        <f t="shared" si="1214"/>
        <v>2022-02</v>
      </c>
    </row>
    <row r="8608" spans="1:17" x14ac:dyDescent="0.35">
      <c r="A8608" s="2">
        <v>44308</v>
      </c>
      <c r="B8608" t="s">
        <v>23</v>
      </c>
      <c r="C8608" t="s">
        <v>29</v>
      </c>
      <c r="D8608" t="s">
        <v>20</v>
      </c>
      <c r="E8608" s="3">
        <v>109008</v>
      </c>
      <c r="F8608" s="3">
        <v>146654</v>
      </c>
      <c r="G8608" t="s">
        <v>35</v>
      </c>
      <c r="H8608" s="3" t="s">
        <v>8638</v>
      </c>
      <c r="I8608" s="3">
        <f t="shared" si="1206"/>
        <v>37646</v>
      </c>
      <c r="J8608" s="4">
        <f t="shared" si="1207"/>
        <v>0.3453507999412887</v>
      </c>
      <c r="K8608" s="5">
        <f t="shared" si="1208"/>
        <v>1.3453507999412888</v>
      </c>
      <c r="L8608" s="4" t="str">
        <f t="shared" si="1209"/>
        <v>Over Budget</v>
      </c>
      <c r="M8608">
        <f t="shared" si="1210"/>
        <v>2021</v>
      </c>
      <c r="N8608">
        <f t="shared" si="1211"/>
        <v>4</v>
      </c>
      <c r="O8608" t="str">
        <f t="shared" si="1212"/>
        <v>Apr</v>
      </c>
      <c r="P8608" t="str">
        <f t="shared" si="1213"/>
        <v>Q2</v>
      </c>
      <c r="Q8608" t="str">
        <f t="shared" si="1214"/>
        <v>2021-04</v>
      </c>
    </row>
    <row r="8609" spans="1:17" x14ac:dyDescent="0.35">
      <c r="A8609" s="2">
        <v>44793</v>
      </c>
      <c r="B8609" t="s">
        <v>55</v>
      </c>
      <c r="C8609" t="s">
        <v>34</v>
      </c>
      <c r="D8609" t="s">
        <v>58</v>
      </c>
      <c r="E8609" s="3">
        <v>85496</v>
      </c>
      <c r="F8609" s="3">
        <v>131051</v>
      </c>
      <c r="G8609" t="s">
        <v>32</v>
      </c>
      <c r="H8609" s="3" t="s">
        <v>8639</v>
      </c>
      <c r="I8609" s="3">
        <f t="shared" si="1206"/>
        <v>45555</v>
      </c>
      <c r="J8609" s="4">
        <f t="shared" si="1207"/>
        <v>0.53283194535416867</v>
      </c>
      <c r="K8609" s="5">
        <f t="shared" si="1208"/>
        <v>1.5328319453541686</v>
      </c>
      <c r="L8609" s="4" t="str">
        <f t="shared" si="1209"/>
        <v>Over Budget</v>
      </c>
      <c r="M8609">
        <f t="shared" si="1210"/>
        <v>2022</v>
      </c>
      <c r="N8609">
        <f t="shared" si="1211"/>
        <v>8</v>
      </c>
      <c r="O8609" t="str">
        <f t="shared" si="1212"/>
        <v>Aug</v>
      </c>
      <c r="P8609" t="str">
        <f t="shared" si="1213"/>
        <v>Q3</v>
      </c>
      <c r="Q8609" t="str">
        <f t="shared" si="1214"/>
        <v>2022-08</v>
      </c>
    </row>
    <row r="8610" spans="1:17" x14ac:dyDescent="0.35">
      <c r="A8610" s="2">
        <v>44847</v>
      </c>
      <c r="B8610" t="s">
        <v>37</v>
      </c>
      <c r="C8610" t="s">
        <v>19</v>
      </c>
      <c r="D8610" t="s">
        <v>20</v>
      </c>
      <c r="E8610" s="3">
        <v>109373</v>
      </c>
      <c r="F8610" s="3">
        <v>21750</v>
      </c>
      <c r="G8610" t="s">
        <v>32</v>
      </c>
      <c r="H8610" s="3" t="s">
        <v>8640</v>
      </c>
      <c r="I8610" s="3">
        <f t="shared" si="1206"/>
        <v>-87623</v>
      </c>
      <c r="J8610" s="4">
        <f t="shared" si="1207"/>
        <v>-0.8011392208314666</v>
      </c>
      <c r="K8610" s="5">
        <f t="shared" si="1208"/>
        <v>0.19886077916853337</v>
      </c>
      <c r="L8610" s="4" t="str">
        <f t="shared" si="1209"/>
        <v>Under Budget</v>
      </c>
      <c r="M8610">
        <f t="shared" si="1210"/>
        <v>2022</v>
      </c>
      <c r="N8610">
        <f t="shared" si="1211"/>
        <v>10</v>
      </c>
      <c r="O8610" t="str">
        <f t="shared" si="1212"/>
        <v>Oct</v>
      </c>
      <c r="P8610" t="str">
        <f t="shared" si="1213"/>
        <v>Q4</v>
      </c>
      <c r="Q8610" t="str">
        <f t="shared" si="1214"/>
        <v>2022-10</v>
      </c>
    </row>
    <row r="8611" spans="1:17" x14ac:dyDescent="0.35">
      <c r="A8611" s="2">
        <v>45259</v>
      </c>
      <c r="B8611" t="s">
        <v>23</v>
      </c>
      <c r="C8611" t="s">
        <v>34</v>
      </c>
      <c r="D8611" t="s">
        <v>39</v>
      </c>
      <c r="E8611" s="3">
        <v>120370</v>
      </c>
      <c r="F8611" s="3">
        <v>90220</v>
      </c>
      <c r="G8611" t="s">
        <v>35</v>
      </c>
      <c r="H8611" s="3" t="s">
        <v>8641</v>
      </c>
      <c r="I8611" s="3">
        <f t="shared" si="1206"/>
        <v>-30150</v>
      </c>
      <c r="J8611" s="4">
        <f t="shared" si="1207"/>
        <v>-0.25047769377751933</v>
      </c>
      <c r="K8611" s="5">
        <f t="shared" si="1208"/>
        <v>0.74952230622248073</v>
      </c>
      <c r="L8611" s="4" t="str">
        <f t="shared" si="1209"/>
        <v>Under Budget</v>
      </c>
      <c r="M8611">
        <f t="shared" si="1210"/>
        <v>2023</v>
      </c>
      <c r="N8611">
        <f t="shared" si="1211"/>
        <v>11</v>
      </c>
      <c r="O8611" t="str">
        <f t="shared" si="1212"/>
        <v>Nov</v>
      </c>
      <c r="P8611" t="str">
        <f t="shared" si="1213"/>
        <v>Q4</v>
      </c>
      <c r="Q8611" t="str">
        <f t="shared" si="1214"/>
        <v>2023-11</v>
      </c>
    </row>
    <row r="8612" spans="1:17" x14ac:dyDescent="0.35">
      <c r="A8612" s="2">
        <v>44301</v>
      </c>
      <c r="B8612" t="s">
        <v>23</v>
      </c>
      <c r="C8612" t="s">
        <v>24</v>
      </c>
      <c r="D8612" t="s">
        <v>58</v>
      </c>
      <c r="E8612" s="3">
        <v>36859</v>
      </c>
      <c r="F8612" s="3">
        <v>137172</v>
      </c>
      <c r="G8612" t="s">
        <v>35</v>
      </c>
      <c r="H8612" s="3" t="s">
        <v>8642</v>
      </c>
      <c r="I8612" s="3">
        <f t="shared" si="1206"/>
        <v>100313</v>
      </c>
      <c r="J8612" s="4">
        <f t="shared" si="1207"/>
        <v>2.7215334111071923</v>
      </c>
      <c r="K8612" s="5">
        <f t="shared" si="1208"/>
        <v>3.7215334111071923</v>
      </c>
      <c r="L8612" s="4" t="str">
        <f t="shared" si="1209"/>
        <v>Over Budget</v>
      </c>
      <c r="M8612">
        <f t="shared" si="1210"/>
        <v>2021</v>
      </c>
      <c r="N8612">
        <f t="shared" si="1211"/>
        <v>4</v>
      </c>
      <c r="O8612" t="str">
        <f t="shared" si="1212"/>
        <v>Apr</v>
      </c>
      <c r="P8612" t="str">
        <f t="shared" si="1213"/>
        <v>Q2</v>
      </c>
      <c r="Q8612" t="str">
        <f t="shared" si="1214"/>
        <v>2021-04</v>
      </c>
    </row>
    <row r="8613" spans="1:17" x14ac:dyDescent="0.35">
      <c r="A8613" s="2">
        <v>44520</v>
      </c>
      <c r="B8613" t="s">
        <v>37</v>
      </c>
      <c r="C8613" t="s">
        <v>19</v>
      </c>
      <c r="D8613" t="s">
        <v>58</v>
      </c>
      <c r="E8613" s="3">
        <v>84496</v>
      </c>
      <c r="F8613" s="3">
        <v>130803</v>
      </c>
      <c r="G8613" t="s">
        <v>26</v>
      </c>
      <c r="H8613" s="3" t="s">
        <v>8643</v>
      </c>
      <c r="I8613" s="3">
        <f t="shared" si="1206"/>
        <v>46307</v>
      </c>
      <c r="J8613" s="4">
        <f t="shared" si="1207"/>
        <v>0.54803777693618638</v>
      </c>
      <c r="K8613" s="5">
        <f t="shared" si="1208"/>
        <v>1.5480377769361864</v>
      </c>
      <c r="L8613" s="4" t="str">
        <f t="shared" si="1209"/>
        <v>Over Budget</v>
      </c>
      <c r="M8613">
        <f t="shared" si="1210"/>
        <v>2021</v>
      </c>
      <c r="N8613">
        <f t="shared" si="1211"/>
        <v>11</v>
      </c>
      <c r="O8613" t="str">
        <f t="shared" si="1212"/>
        <v>Nov</v>
      </c>
      <c r="P8613" t="str">
        <f t="shared" si="1213"/>
        <v>Q4</v>
      </c>
      <c r="Q8613" t="str">
        <f t="shared" si="1214"/>
        <v>2021-11</v>
      </c>
    </row>
    <row r="8614" spans="1:17" x14ac:dyDescent="0.35">
      <c r="A8614" s="2">
        <v>45188</v>
      </c>
      <c r="B8614" t="s">
        <v>41</v>
      </c>
      <c r="C8614" t="s">
        <v>43</v>
      </c>
      <c r="D8614" t="s">
        <v>20</v>
      </c>
      <c r="E8614" s="3">
        <v>57798</v>
      </c>
      <c r="F8614" s="3">
        <v>154067</v>
      </c>
      <c r="G8614" t="s">
        <v>32</v>
      </c>
      <c r="H8614" s="3" t="s">
        <v>8644</v>
      </c>
      <c r="I8614" s="3">
        <f t="shared" si="1206"/>
        <v>96269</v>
      </c>
      <c r="J8614" s="4">
        <f t="shared" si="1207"/>
        <v>1.6656112668258418</v>
      </c>
      <c r="K8614" s="5">
        <f t="shared" si="1208"/>
        <v>2.6656112668258416</v>
      </c>
      <c r="L8614" s="4" t="str">
        <f t="shared" si="1209"/>
        <v>Over Budget</v>
      </c>
      <c r="M8614">
        <f t="shared" si="1210"/>
        <v>2023</v>
      </c>
      <c r="N8614">
        <f t="shared" si="1211"/>
        <v>9</v>
      </c>
      <c r="O8614" t="str">
        <f t="shared" si="1212"/>
        <v>Sep</v>
      </c>
      <c r="P8614" t="str">
        <f t="shared" si="1213"/>
        <v>Q3</v>
      </c>
      <c r="Q8614" t="str">
        <f t="shared" si="1214"/>
        <v>2023-09</v>
      </c>
    </row>
    <row r="8615" spans="1:17" x14ac:dyDescent="0.35">
      <c r="A8615" s="2">
        <v>44625</v>
      </c>
      <c r="B8615" t="s">
        <v>28</v>
      </c>
      <c r="C8615" t="s">
        <v>23</v>
      </c>
      <c r="D8615" t="s">
        <v>30</v>
      </c>
      <c r="E8615" s="3">
        <v>57642</v>
      </c>
      <c r="F8615" s="3">
        <v>146504</v>
      </c>
      <c r="G8615" t="s">
        <v>21</v>
      </c>
      <c r="H8615" s="3" t="s">
        <v>8645</v>
      </c>
      <c r="I8615" s="3">
        <f t="shared" si="1206"/>
        <v>88862</v>
      </c>
      <c r="J8615" s="4">
        <f t="shared" si="1207"/>
        <v>1.5416189583983901</v>
      </c>
      <c r="K8615" s="5">
        <f t="shared" si="1208"/>
        <v>2.5416189583983901</v>
      </c>
      <c r="L8615" s="4" t="str">
        <f t="shared" si="1209"/>
        <v>Over Budget</v>
      </c>
      <c r="M8615">
        <f t="shared" si="1210"/>
        <v>2022</v>
      </c>
      <c r="N8615">
        <f t="shared" si="1211"/>
        <v>3</v>
      </c>
      <c r="O8615" t="str">
        <f t="shared" si="1212"/>
        <v>Mar</v>
      </c>
      <c r="P8615" t="str">
        <f t="shared" si="1213"/>
        <v>Q1</v>
      </c>
      <c r="Q8615" t="str">
        <f t="shared" si="1214"/>
        <v>2022-03</v>
      </c>
    </row>
    <row r="8616" spans="1:17" x14ac:dyDescent="0.35">
      <c r="A8616" s="2">
        <v>44831</v>
      </c>
      <c r="B8616" t="s">
        <v>55</v>
      </c>
      <c r="C8616" t="s">
        <v>34</v>
      </c>
      <c r="D8616" t="s">
        <v>20</v>
      </c>
      <c r="E8616" s="3">
        <v>54683</v>
      </c>
      <c r="F8616" s="3">
        <v>167624</v>
      </c>
      <c r="G8616" t="s">
        <v>26</v>
      </c>
      <c r="H8616" s="3" t="s">
        <v>8646</v>
      </c>
      <c r="I8616" s="3">
        <f t="shared" si="1206"/>
        <v>112941</v>
      </c>
      <c r="J8616" s="4">
        <f t="shared" si="1207"/>
        <v>2.0653768081487849</v>
      </c>
      <c r="K8616" s="5">
        <f t="shared" si="1208"/>
        <v>3.0653768081487849</v>
      </c>
      <c r="L8616" s="4" t="str">
        <f t="shared" si="1209"/>
        <v>Over Budget</v>
      </c>
      <c r="M8616">
        <f t="shared" si="1210"/>
        <v>2022</v>
      </c>
      <c r="N8616">
        <f t="shared" si="1211"/>
        <v>9</v>
      </c>
      <c r="O8616" t="str">
        <f t="shared" si="1212"/>
        <v>Sep</v>
      </c>
      <c r="P8616" t="str">
        <f t="shared" si="1213"/>
        <v>Q3</v>
      </c>
      <c r="Q8616" t="str">
        <f t="shared" si="1214"/>
        <v>2022-09</v>
      </c>
    </row>
    <row r="8617" spans="1:17" x14ac:dyDescent="0.35">
      <c r="A8617" s="2">
        <v>44926</v>
      </c>
      <c r="B8617" t="s">
        <v>28</v>
      </c>
      <c r="C8617" t="s">
        <v>19</v>
      </c>
      <c r="D8617" t="s">
        <v>30</v>
      </c>
      <c r="E8617" s="3">
        <v>18451</v>
      </c>
      <c r="F8617" s="3">
        <v>166662</v>
      </c>
      <c r="G8617" t="s">
        <v>32</v>
      </c>
      <c r="H8617" s="3" t="s">
        <v>8647</v>
      </c>
      <c r="I8617" s="3">
        <f t="shared" si="1206"/>
        <v>148211</v>
      </c>
      <c r="J8617" s="4">
        <f t="shared" si="1207"/>
        <v>8.0326811554929272</v>
      </c>
      <c r="K8617" s="5">
        <f t="shared" si="1208"/>
        <v>9.0326811554929272</v>
      </c>
      <c r="L8617" s="4" t="str">
        <f t="shared" si="1209"/>
        <v>Over Budget</v>
      </c>
      <c r="M8617">
        <f t="shared" si="1210"/>
        <v>2022</v>
      </c>
      <c r="N8617">
        <f t="shared" si="1211"/>
        <v>12</v>
      </c>
      <c r="O8617" t="str">
        <f t="shared" si="1212"/>
        <v>Dec</v>
      </c>
      <c r="P8617" t="str">
        <f t="shared" si="1213"/>
        <v>Q4</v>
      </c>
      <c r="Q8617" t="str">
        <f t="shared" si="1214"/>
        <v>2022-12</v>
      </c>
    </row>
    <row r="8618" spans="1:17" x14ac:dyDescent="0.35">
      <c r="A8618" s="2">
        <v>45085</v>
      </c>
      <c r="B8618" t="s">
        <v>37</v>
      </c>
      <c r="C8618" t="s">
        <v>29</v>
      </c>
      <c r="D8618" t="s">
        <v>58</v>
      </c>
      <c r="E8618" s="3">
        <v>62095</v>
      </c>
      <c r="F8618" s="3">
        <v>104672</v>
      </c>
      <c r="G8618" t="s">
        <v>26</v>
      </c>
      <c r="H8618" s="3" t="s">
        <v>8648</v>
      </c>
      <c r="I8618" s="3">
        <f t="shared" si="1206"/>
        <v>42577</v>
      </c>
      <c r="J8618" s="4">
        <f t="shared" si="1207"/>
        <v>0.68567517513487397</v>
      </c>
      <c r="K8618" s="5">
        <f t="shared" si="1208"/>
        <v>1.685675175134874</v>
      </c>
      <c r="L8618" s="4" t="str">
        <f t="shared" si="1209"/>
        <v>Over Budget</v>
      </c>
      <c r="M8618">
        <f t="shared" si="1210"/>
        <v>2023</v>
      </c>
      <c r="N8618">
        <f t="shared" si="1211"/>
        <v>6</v>
      </c>
      <c r="O8618" t="str">
        <f t="shared" si="1212"/>
        <v>Jun</v>
      </c>
      <c r="P8618" t="str">
        <f t="shared" si="1213"/>
        <v>Q2</v>
      </c>
      <c r="Q8618" t="str">
        <f t="shared" si="1214"/>
        <v>2023-06</v>
      </c>
    </row>
    <row r="8619" spans="1:17" x14ac:dyDescent="0.35">
      <c r="A8619" s="2">
        <v>45281</v>
      </c>
      <c r="B8619" t="s">
        <v>55</v>
      </c>
      <c r="C8619" t="s">
        <v>19</v>
      </c>
      <c r="D8619" t="s">
        <v>25</v>
      </c>
      <c r="E8619" s="3">
        <v>58394</v>
      </c>
      <c r="F8619" s="3">
        <v>149568</v>
      </c>
      <c r="G8619" t="s">
        <v>26</v>
      </c>
      <c r="H8619" s="3" t="s">
        <v>8649</v>
      </c>
      <c r="I8619" s="3">
        <f t="shared" si="1206"/>
        <v>91174</v>
      </c>
      <c r="J8619" s="4">
        <f t="shared" si="1207"/>
        <v>1.5613590437373703</v>
      </c>
      <c r="K8619" s="5">
        <f t="shared" si="1208"/>
        <v>2.5613590437373701</v>
      </c>
      <c r="L8619" s="4" t="str">
        <f t="shared" si="1209"/>
        <v>Over Budget</v>
      </c>
      <c r="M8619">
        <f t="shared" si="1210"/>
        <v>2023</v>
      </c>
      <c r="N8619">
        <f t="shared" si="1211"/>
        <v>12</v>
      </c>
      <c r="O8619" t="str">
        <f t="shared" si="1212"/>
        <v>Dec</v>
      </c>
      <c r="P8619" t="str">
        <f t="shared" si="1213"/>
        <v>Q4</v>
      </c>
      <c r="Q8619" t="str">
        <f t="shared" si="1214"/>
        <v>2023-12</v>
      </c>
    </row>
    <row r="8620" spans="1:17" x14ac:dyDescent="0.35">
      <c r="A8620" s="2">
        <v>44589</v>
      </c>
      <c r="B8620" t="s">
        <v>18</v>
      </c>
      <c r="C8620" t="s">
        <v>34</v>
      </c>
      <c r="D8620" t="s">
        <v>25</v>
      </c>
      <c r="E8620" s="3">
        <v>146347</v>
      </c>
      <c r="F8620" s="3">
        <v>65858</v>
      </c>
      <c r="G8620" t="s">
        <v>35</v>
      </c>
      <c r="H8620" s="3" t="s">
        <v>8650</v>
      </c>
      <c r="I8620" s="3">
        <f t="shared" si="1206"/>
        <v>-80489</v>
      </c>
      <c r="J8620" s="4">
        <f t="shared" si="1207"/>
        <v>-0.54998735881159166</v>
      </c>
      <c r="K8620" s="5">
        <f t="shared" si="1208"/>
        <v>0.45001264118840839</v>
      </c>
      <c r="L8620" s="4" t="str">
        <f t="shared" si="1209"/>
        <v>Under Budget</v>
      </c>
      <c r="M8620">
        <f t="shared" si="1210"/>
        <v>2022</v>
      </c>
      <c r="N8620">
        <f t="shared" si="1211"/>
        <v>1</v>
      </c>
      <c r="O8620" t="str">
        <f t="shared" si="1212"/>
        <v>Jan</v>
      </c>
      <c r="P8620" t="str">
        <f t="shared" si="1213"/>
        <v>Q1</v>
      </c>
      <c r="Q8620" t="str">
        <f t="shared" si="1214"/>
        <v>2022-01</v>
      </c>
    </row>
    <row r="8621" spans="1:17" x14ac:dyDescent="0.35">
      <c r="A8621" s="2">
        <v>44400</v>
      </c>
      <c r="B8621" t="s">
        <v>18</v>
      </c>
      <c r="C8621" t="s">
        <v>43</v>
      </c>
      <c r="D8621" t="s">
        <v>20</v>
      </c>
      <c r="E8621" s="3">
        <v>32855</v>
      </c>
      <c r="F8621" s="3">
        <v>147942</v>
      </c>
      <c r="G8621" t="s">
        <v>21</v>
      </c>
      <c r="H8621" s="3" t="s">
        <v>8651</v>
      </c>
      <c r="I8621" s="3">
        <f t="shared" si="1206"/>
        <v>115087</v>
      </c>
      <c r="J8621" s="4">
        <f t="shared" si="1207"/>
        <v>3.502876274539644</v>
      </c>
      <c r="K8621" s="5">
        <f t="shared" si="1208"/>
        <v>4.502876274539644</v>
      </c>
      <c r="L8621" s="4" t="str">
        <f t="shared" si="1209"/>
        <v>Over Budget</v>
      </c>
      <c r="M8621">
        <f t="shared" si="1210"/>
        <v>2021</v>
      </c>
      <c r="N8621">
        <f t="shared" si="1211"/>
        <v>7</v>
      </c>
      <c r="O8621" t="str">
        <f t="shared" si="1212"/>
        <v>Jul</v>
      </c>
      <c r="P8621" t="str">
        <f t="shared" si="1213"/>
        <v>Q3</v>
      </c>
      <c r="Q8621" t="str">
        <f t="shared" si="1214"/>
        <v>2021-07</v>
      </c>
    </row>
    <row r="8622" spans="1:17" x14ac:dyDescent="0.35">
      <c r="A8622" s="2">
        <v>44454</v>
      </c>
      <c r="B8622" t="s">
        <v>55</v>
      </c>
      <c r="C8622" t="s">
        <v>34</v>
      </c>
      <c r="D8622" t="s">
        <v>30</v>
      </c>
      <c r="E8622" s="3">
        <v>118135</v>
      </c>
      <c r="F8622" s="3">
        <v>118475</v>
      </c>
      <c r="G8622" t="s">
        <v>21</v>
      </c>
      <c r="H8622" s="3" t="s">
        <v>8652</v>
      </c>
      <c r="I8622" s="3">
        <f t="shared" si="1206"/>
        <v>340</v>
      </c>
      <c r="J8622" s="4">
        <f t="shared" si="1207"/>
        <v>2.8780632327422015E-3</v>
      </c>
      <c r="K8622" s="5">
        <f t="shared" si="1208"/>
        <v>1.0028780632327423</v>
      </c>
      <c r="L8622" s="4" t="str">
        <f t="shared" si="1209"/>
        <v>Over Budget</v>
      </c>
      <c r="M8622">
        <f t="shared" si="1210"/>
        <v>2021</v>
      </c>
      <c r="N8622">
        <f t="shared" si="1211"/>
        <v>9</v>
      </c>
      <c r="O8622" t="str">
        <f t="shared" si="1212"/>
        <v>Sep</v>
      </c>
      <c r="P8622" t="str">
        <f t="shared" si="1213"/>
        <v>Q3</v>
      </c>
      <c r="Q8622" t="str">
        <f t="shared" si="1214"/>
        <v>2021-09</v>
      </c>
    </row>
    <row r="8623" spans="1:17" x14ac:dyDescent="0.35">
      <c r="A8623" s="2">
        <v>44682</v>
      </c>
      <c r="B8623" t="s">
        <v>28</v>
      </c>
      <c r="C8623" t="s">
        <v>43</v>
      </c>
      <c r="D8623" t="s">
        <v>20</v>
      </c>
      <c r="E8623" s="3">
        <v>32624</v>
      </c>
      <c r="F8623" s="3">
        <v>111311</v>
      </c>
      <c r="G8623" t="s">
        <v>32</v>
      </c>
      <c r="H8623" s="3" t="s">
        <v>8653</v>
      </c>
      <c r="I8623" s="3">
        <f t="shared" si="1206"/>
        <v>78687</v>
      </c>
      <c r="J8623" s="4">
        <f t="shared" si="1207"/>
        <v>2.411935998038254</v>
      </c>
      <c r="K8623" s="5">
        <f t="shared" si="1208"/>
        <v>3.411935998038254</v>
      </c>
      <c r="L8623" s="4" t="str">
        <f t="shared" si="1209"/>
        <v>Over Budget</v>
      </c>
      <c r="M8623">
        <f t="shared" si="1210"/>
        <v>2022</v>
      </c>
      <c r="N8623">
        <f t="shared" si="1211"/>
        <v>5</v>
      </c>
      <c r="O8623" t="str">
        <f t="shared" si="1212"/>
        <v>May</v>
      </c>
      <c r="P8623" t="str">
        <f t="shared" si="1213"/>
        <v>Q2</v>
      </c>
      <c r="Q8623" t="str">
        <f t="shared" si="1214"/>
        <v>2022-05</v>
      </c>
    </row>
    <row r="8624" spans="1:17" x14ac:dyDescent="0.35">
      <c r="A8624" s="2">
        <v>44642</v>
      </c>
      <c r="B8624" t="s">
        <v>28</v>
      </c>
      <c r="C8624" t="s">
        <v>29</v>
      </c>
      <c r="D8624" t="s">
        <v>39</v>
      </c>
      <c r="E8624" s="3">
        <v>119894</v>
      </c>
      <c r="F8624" s="3">
        <v>149516</v>
      </c>
      <c r="G8624" t="s">
        <v>26</v>
      </c>
      <c r="H8624" s="3" t="s">
        <v>8654</v>
      </c>
      <c r="I8624" s="3">
        <f t="shared" si="1206"/>
        <v>29622</v>
      </c>
      <c r="J8624" s="4">
        <f t="shared" si="1207"/>
        <v>0.24706824361519342</v>
      </c>
      <c r="K8624" s="5">
        <f t="shared" si="1208"/>
        <v>1.2470682436151934</v>
      </c>
      <c r="L8624" s="4" t="str">
        <f t="shared" si="1209"/>
        <v>Over Budget</v>
      </c>
      <c r="M8624">
        <f t="shared" si="1210"/>
        <v>2022</v>
      </c>
      <c r="N8624">
        <f t="shared" si="1211"/>
        <v>3</v>
      </c>
      <c r="O8624" t="str">
        <f t="shared" si="1212"/>
        <v>Mar</v>
      </c>
      <c r="P8624" t="str">
        <f t="shared" si="1213"/>
        <v>Q1</v>
      </c>
      <c r="Q8624" t="str">
        <f t="shared" si="1214"/>
        <v>2022-03</v>
      </c>
    </row>
    <row r="8625" spans="1:17" x14ac:dyDescent="0.35">
      <c r="A8625" s="2">
        <v>45220</v>
      </c>
      <c r="B8625" t="s">
        <v>18</v>
      </c>
      <c r="C8625" t="s">
        <v>34</v>
      </c>
      <c r="D8625" t="s">
        <v>20</v>
      </c>
      <c r="E8625" s="3">
        <v>70981</v>
      </c>
      <c r="F8625" s="3">
        <v>8343</v>
      </c>
      <c r="G8625" t="s">
        <v>35</v>
      </c>
      <c r="H8625" s="3" t="s">
        <v>8655</v>
      </c>
      <c r="I8625" s="3">
        <f t="shared" si="1206"/>
        <v>-62638</v>
      </c>
      <c r="J8625" s="4">
        <f t="shared" si="1207"/>
        <v>-0.88246150378270238</v>
      </c>
      <c r="K8625" s="5">
        <f t="shared" si="1208"/>
        <v>0.11753849621729759</v>
      </c>
      <c r="L8625" s="4" t="str">
        <f t="shared" si="1209"/>
        <v>Under Budget</v>
      </c>
      <c r="M8625">
        <f t="shared" si="1210"/>
        <v>2023</v>
      </c>
      <c r="N8625">
        <f t="shared" si="1211"/>
        <v>10</v>
      </c>
      <c r="O8625" t="str">
        <f t="shared" si="1212"/>
        <v>Oct</v>
      </c>
      <c r="P8625" t="str">
        <f t="shared" si="1213"/>
        <v>Q4</v>
      </c>
      <c r="Q8625" t="str">
        <f t="shared" si="1214"/>
        <v>2023-10</v>
      </c>
    </row>
    <row r="8626" spans="1:17" x14ac:dyDescent="0.35">
      <c r="A8626" s="2">
        <v>44538</v>
      </c>
      <c r="B8626" t="s">
        <v>18</v>
      </c>
      <c r="C8626" t="s">
        <v>19</v>
      </c>
      <c r="D8626" t="s">
        <v>20</v>
      </c>
      <c r="E8626" s="3">
        <v>51620</v>
      </c>
      <c r="F8626" s="3">
        <v>23898</v>
      </c>
      <c r="G8626" t="s">
        <v>32</v>
      </c>
      <c r="H8626" s="3" t="s">
        <v>8656</v>
      </c>
      <c r="I8626" s="3">
        <f t="shared" si="1206"/>
        <v>-27722</v>
      </c>
      <c r="J8626" s="4">
        <f t="shared" si="1207"/>
        <v>-0.5370399070127857</v>
      </c>
      <c r="K8626" s="5">
        <f t="shared" si="1208"/>
        <v>0.46296009298721424</v>
      </c>
      <c r="L8626" s="4" t="str">
        <f t="shared" si="1209"/>
        <v>Under Budget</v>
      </c>
      <c r="M8626">
        <f t="shared" si="1210"/>
        <v>2021</v>
      </c>
      <c r="N8626">
        <f t="shared" si="1211"/>
        <v>12</v>
      </c>
      <c r="O8626" t="str">
        <f t="shared" si="1212"/>
        <v>Dec</v>
      </c>
      <c r="P8626" t="str">
        <f t="shared" si="1213"/>
        <v>Q4</v>
      </c>
      <c r="Q8626" t="str">
        <f t="shared" si="1214"/>
        <v>2021-12</v>
      </c>
    </row>
    <row r="8627" spans="1:17" x14ac:dyDescent="0.35">
      <c r="A8627" s="2">
        <v>44329</v>
      </c>
      <c r="B8627" t="s">
        <v>37</v>
      </c>
      <c r="C8627" t="s">
        <v>24</v>
      </c>
      <c r="D8627" t="s">
        <v>20</v>
      </c>
      <c r="E8627" s="3">
        <v>129728</v>
      </c>
      <c r="F8627" s="3">
        <v>122716</v>
      </c>
      <c r="G8627" t="s">
        <v>32</v>
      </c>
      <c r="H8627" s="3" t="s">
        <v>8657</v>
      </c>
      <c r="I8627" s="3">
        <f t="shared" si="1206"/>
        <v>-7012</v>
      </c>
      <c r="J8627" s="4">
        <f t="shared" si="1207"/>
        <v>-5.4051554020720274E-2</v>
      </c>
      <c r="K8627" s="5">
        <f t="shared" si="1208"/>
        <v>0.94594844597927974</v>
      </c>
      <c r="L8627" s="4" t="str">
        <f t="shared" si="1209"/>
        <v>Under Budget</v>
      </c>
      <c r="M8627">
        <f t="shared" si="1210"/>
        <v>2021</v>
      </c>
      <c r="N8627">
        <f t="shared" si="1211"/>
        <v>5</v>
      </c>
      <c r="O8627" t="str">
        <f t="shared" si="1212"/>
        <v>May</v>
      </c>
      <c r="P8627" t="str">
        <f t="shared" si="1213"/>
        <v>Q2</v>
      </c>
      <c r="Q8627" t="str">
        <f t="shared" si="1214"/>
        <v>2021-05</v>
      </c>
    </row>
    <row r="8628" spans="1:17" x14ac:dyDescent="0.35">
      <c r="A8628" s="2">
        <v>44639</v>
      </c>
      <c r="B8628" t="s">
        <v>55</v>
      </c>
      <c r="C8628" t="s">
        <v>24</v>
      </c>
      <c r="D8628" t="s">
        <v>20</v>
      </c>
      <c r="E8628" s="3">
        <v>21041</v>
      </c>
      <c r="F8628" s="3">
        <v>138686</v>
      </c>
      <c r="G8628" t="s">
        <v>32</v>
      </c>
      <c r="H8628" s="3" t="s">
        <v>8658</v>
      </c>
      <c r="I8628" s="3">
        <f t="shared" si="1206"/>
        <v>117645</v>
      </c>
      <c r="J8628" s="4">
        <f t="shared" si="1207"/>
        <v>5.5912266527256307</v>
      </c>
      <c r="K8628" s="5">
        <f t="shared" si="1208"/>
        <v>6.5912266527256307</v>
      </c>
      <c r="L8628" s="4" t="str">
        <f t="shared" si="1209"/>
        <v>Over Budget</v>
      </c>
      <c r="M8628">
        <f t="shared" si="1210"/>
        <v>2022</v>
      </c>
      <c r="N8628">
        <f t="shared" si="1211"/>
        <v>3</v>
      </c>
      <c r="O8628" t="str">
        <f t="shared" si="1212"/>
        <v>Mar</v>
      </c>
      <c r="P8628" t="str">
        <f t="shared" si="1213"/>
        <v>Q1</v>
      </c>
      <c r="Q8628" t="str">
        <f t="shared" si="1214"/>
        <v>2022-03</v>
      </c>
    </row>
    <row r="8629" spans="1:17" x14ac:dyDescent="0.35">
      <c r="A8629" s="2">
        <v>44449</v>
      </c>
      <c r="B8629" t="s">
        <v>28</v>
      </c>
      <c r="C8629" t="s">
        <v>29</v>
      </c>
      <c r="D8629" t="s">
        <v>30</v>
      </c>
      <c r="E8629" s="3">
        <v>86153</v>
      </c>
      <c r="F8629" s="3">
        <v>85175</v>
      </c>
      <c r="G8629" t="s">
        <v>21</v>
      </c>
      <c r="H8629" s="3" t="s">
        <v>8659</v>
      </c>
      <c r="I8629" s="3">
        <f t="shared" si="1206"/>
        <v>-978</v>
      </c>
      <c r="J8629" s="4">
        <f t="shared" si="1207"/>
        <v>-1.1351897206133275E-2</v>
      </c>
      <c r="K8629" s="5">
        <f t="shared" si="1208"/>
        <v>0.98864810279386672</v>
      </c>
      <c r="L8629" s="4" t="str">
        <f t="shared" si="1209"/>
        <v>Under Budget</v>
      </c>
      <c r="M8629">
        <f t="shared" si="1210"/>
        <v>2021</v>
      </c>
      <c r="N8629">
        <f t="shared" si="1211"/>
        <v>9</v>
      </c>
      <c r="O8629" t="str">
        <f t="shared" si="1212"/>
        <v>Sep</v>
      </c>
      <c r="P8629" t="str">
        <f t="shared" si="1213"/>
        <v>Q3</v>
      </c>
      <c r="Q8629" t="str">
        <f t="shared" si="1214"/>
        <v>2021-09</v>
      </c>
    </row>
    <row r="8630" spans="1:17" x14ac:dyDescent="0.35">
      <c r="A8630" s="2">
        <v>44461</v>
      </c>
      <c r="B8630" t="s">
        <v>37</v>
      </c>
      <c r="C8630" t="s">
        <v>19</v>
      </c>
      <c r="D8630" t="s">
        <v>30</v>
      </c>
      <c r="E8630" s="3">
        <v>76646</v>
      </c>
      <c r="F8630" s="3">
        <v>120973</v>
      </c>
      <c r="G8630" t="s">
        <v>26</v>
      </c>
      <c r="H8630" s="3" t="s">
        <v>8660</v>
      </c>
      <c r="I8630" s="3">
        <f t="shared" si="1206"/>
        <v>44327</v>
      </c>
      <c r="J8630" s="4">
        <f t="shared" si="1207"/>
        <v>0.57833415964303425</v>
      </c>
      <c r="K8630" s="5">
        <f t="shared" si="1208"/>
        <v>1.5783341596430343</v>
      </c>
      <c r="L8630" s="4" t="str">
        <f t="shared" si="1209"/>
        <v>Over Budget</v>
      </c>
      <c r="M8630">
        <f t="shared" si="1210"/>
        <v>2021</v>
      </c>
      <c r="N8630">
        <f t="shared" si="1211"/>
        <v>9</v>
      </c>
      <c r="O8630" t="str">
        <f t="shared" si="1212"/>
        <v>Sep</v>
      </c>
      <c r="P8630" t="str">
        <f t="shared" si="1213"/>
        <v>Q3</v>
      </c>
      <c r="Q8630" t="str">
        <f t="shared" si="1214"/>
        <v>2021-09</v>
      </c>
    </row>
    <row r="8631" spans="1:17" x14ac:dyDescent="0.35">
      <c r="A8631" s="2">
        <v>44289</v>
      </c>
      <c r="B8631" t="s">
        <v>28</v>
      </c>
      <c r="C8631" t="s">
        <v>24</v>
      </c>
      <c r="D8631" t="s">
        <v>30</v>
      </c>
      <c r="E8631" s="3">
        <v>128433</v>
      </c>
      <c r="F8631" s="3">
        <v>97156</v>
      </c>
      <c r="G8631" t="s">
        <v>26</v>
      </c>
      <c r="H8631" s="3" t="s">
        <v>8661</v>
      </c>
      <c r="I8631" s="3">
        <f t="shared" si="1206"/>
        <v>-31277</v>
      </c>
      <c r="J8631" s="4">
        <f t="shared" si="1207"/>
        <v>-0.24352775377044841</v>
      </c>
      <c r="K8631" s="5">
        <f t="shared" si="1208"/>
        <v>0.75647224622955156</v>
      </c>
      <c r="L8631" s="4" t="str">
        <f t="shared" si="1209"/>
        <v>Under Budget</v>
      </c>
      <c r="M8631">
        <f t="shared" si="1210"/>
        <v>2021</v>
      </c>
      <c r="N8631">
        <f t="shared" si="1211"/>
        <v>4</v>
      </c>
      <c r="O8631" t="str">
        <f t="shared" si="1212"/>
        <v>Apr</v>
      </c>
      <c r="P8631" t="str">
        <f t="shared" si="1213"/>
        <v>Q2</v>
      </c>
      <c r="Q8631" t="str">
        <f t="shared" si="1214"/>
        <v>2021-04</v>
      </c>
    </row>
    <row r="8632" spans="1:17" x14ac:dyDescent="0.35">
      <c r="A8632" s="2">
        <v>44334</v>
      </c>
      <c r="B8632" t="s">
        <v>18</v>
      </c>
      <c r="C8632" t="s">
        <v>29</v>
      </c>
      <c r="D8632" t="s">
        <v>39</v>
      </c>
      <c r="E8632" s="3">
        <v>41207</v>
      </c>
      <c r="F8632" s="3">
        <v>36773</v>
      </c>
      <c r="G8632" t="s">
        <v>35</v>
      </c>
      <c r="H8632" s="3" t="s">
        <v>8662</v>
      </c>
      <c r="I8632" s="3">
        <f t="shared" si="1206"/>
        <v>-4434</v>
      </c>
      <c r="J8632" s="4">
        <f t="shared" si="1207"/>
        <v>-0.10760307714708665</v>
      </c>
      <c r="K8632" s="5">
        <f t="shared" si="1208"/>
        <v>0.89239692285291339</v>
      </c>
      <c r="L8632" s="4" t="str">
        <f t="shared" si="1209"/>
        <v>Under Budget</v>
      </c>
      <c r="M8632">
        <f t="shared" si="1210"/>
        <v>2021</v>
      </c>
      <c r="N8632">
        <f t="shared" si="1211"/>
        <v>5</v>
      </c>
      <c r="O8632" t="str">
        <f t="shared" si="1212"/>
        <v>May</v>
      </c>
      <c r="P8632" t="str">
        <f t="shared" si="1213"/>
        <v>Q2</v>
      </c>
      <c r="Q8632" t="str">
        <f t="shared" si="1214"/>
        <v>2021-05</v>
      </c>
    </row>
    <row r="8633" spans="1:17" x14ac:dyDescent="0.35">
      <c r="A8633" s="2">
        <v>45198</v>
      </c>
      <c r="B8633" t="s">
        <v>55</v>
      </c>
      <c r="C8633" t="s">
        <v>43</v>
      </c>
      <c r="D8633" t="s">
        <v>39</v>
      </c>
      <c r="E8633" s="3">
        <v>23107</v>
      </c>
      <c r="F8633" s="3">
        <v>136261</v>
      </c>
      <c r="G8633" t="s">
        <v>21</v>
      </c>
      <c r="H8633" s="3" t="s">
        <v>8663</v>
      </c>
      <c r="I8633" s="3">
        <f t="shared" si="1206"/>
        <v>113154</v>
      </c>
      <c r="J8633" s="4">
        <f t="shared" si="1207"/>
        <v>4.8969576318864414</v>
      </c>
      <c r="K8633" s="5">
        <f t="shared" si="1208"/>
        <v>5.8969576318864414</v>
      </c>
      <c r="L8633" s="4" t="str">
        <f t="shared" si="1209"/>
        <v>Over Budget</v>
      </c>
      <c r="M8633">
        <f t="shared" si="1210"/>
        <v>2023</v>
      </c>
      <c r="N8633">
        <f t="shared" si="1211"/>
        <v>9</v>
      </c>
      <c r="O8633" t="str">
        <f t="shared" si="1212"/>
        <v>Sep</v>
      </c>
      <c r="P8633" t="str">
        <f t="shared" si="1213"/>
        <v>Q3</v>
      </c>
      <c r="Q8633" t="str">
        <f t="shared" si="1214"/>
        <v>2023-09</v>
      </c>
    </row>
    <row r="8634" spans="1:17" x14ac:dyDescent="0.35">
      <c r="A8634" s="2">
        <v>44503</v>
      </c>
      <c r="B8634" t="s">
        <v>41</v>
      </c>
      <c r="C8634" t="s">
        <v>19</v>
      </c>
      <c r="D8634" t="s">
        <v>20</v>
      </c>
      <c r="E8634" s="3">
        <v>142912</v>
      </c>
      <c r="F8634" s="3">
        <v>13783</v>
      </c>
      <c r="G8634" t="s">
        <v>21</v>
      </c>
      <c r="H8634" s="3" t="s">
        <v>8664</v>
      </c>
      <c r="I8634" s="3">
        <f t="shared" si="1206"/>
        <v>-129129</v>
      </c>
      <c r="J8634" s="4">
        <f t="shared" si="1207"/>
        <v>-0.90355603448275867</v>
      </c>
      <c r="K8634" s="5">
        <f t="shared" si="1208"/>
        <v>9.6443965517241381E-2</v>
      </c>
      <c r="L8634" s="4" t="str">
        <f t="shared" si="1209"/>
        <v>Under Budget</v>
      </c>
      <c r="M8634">
        <f t="shared" si="1210"/>
        <v>2021</v>
      </c>
      <c r="N8634">
        <f t="shared" si="1211"/>
        <v>11</v>
      </c>
      <c r="O8634" t="str">
        <f t="shared" si="1212"/>
        <v>Nov</v>
      </c>
      <c r="P8634" t="str">
        <f t="shared" si="1213"/>
        <v>Q4</v>
      </c>
      <c r="Q8634" t="str">
        <f t="shared" si="1214"/>
        <v>2021-11</v>
      </c>
    </row>
    <row r="8635" spans="1:17" x14ac:dyDescent="0.35">
      <c r="A8635" s="2">
        <v>44462</v>
      </c>
      <c r="B8635" t="s">
        <v>55</v>
      </c>
      <c r="C8635" t="s">
        <v>43</v>
      </c>
      <c r="D8635" t="s">
        <v>30</v>
      </c>
      <c r="E8635" s="3">
        <v>126598</v>
      </c>
      <c r="F8635" s="3">
        <v>27744</v>
      </c>
      <c r="G8635" t="s">
        <v>32</v>
      </c>
      <c r="H8635" s="3" t="s">
        <v>8665</v>
      </c>
      <c r="I8635" s="3">
        <f t="shared" si="1206"/>
        <v>-98854</v>
      </c>
      <c r="J8635" s="4">
        <f t="shared" si="1207"/>
        <v>-0.7808496184773851</v>
      </c>
      <c r="K8635" s="5">
        <f t="shared" si="1208"/>
        <v>0.2191503815226149</v>
      </c>
      <c r="L8635" s="4" t="str">
        <f t="shared" si="1209"/>
        <v>Under Budget</v>
      </c>
      <c r="M8635">
        <f t="shared" si="1210"/>
        <v>2021</v>
      </c>
      <c r="N8635">
        <f t="shared" si="1211"/>
        <v>9</v>
      </c>
      <c r="O8635" t="str">
        <f t="shared" si="1212"/>
        <v>Sep</v>
      </c>
      <c r="P8635" t="str">
        <f t="shared" si="1213"/>
        <v>Q3</v>
      </c>
      <c r="Q8635" t="str">
        <f t="shared" si="1214"/>
        <v>2021-09</v>
      </c>
    </row>
    <row r="8636" spans="1:17" x14ac:dyDescent="0.35">
      <c r="A8636" s="2">
        <v>44842</v>
      </c>
      <c r="B8636" t="s">
        <v>23</v>
      </c>
      <c r="C8636" t="s">
        <v>19</v>
      </c>
      <c r="D8636" t="s">
        <v>39</v>
      </c>
      <c r="E8636" s="3">
        <v>119406</v>
      </c>
      <c r="F8636" s="3">
        <v>131157</v>
      </c>
      <c r="G8636" t="s">
        <v>35</v>
      </c>
      <c r="H8636" s="3" t="s">
        <v>8666</v>
      </c>
      <c r="I8636" s="3">
        <f t="shared" si="1206"/>
        <v>11751</v>
      </c>
      <c r="J8636" s="4">
        <f t="shared" si="1207"/>
        <v>9.8412140093462636E-2</v>
      </c>
      <c r="K8636" s="5">
        <f t="shared" si="1208"/>
        <v>1.0984121400934626</v>
      </c>
      <c r="L8636" s="4" t="str">
        <f t="shared" si="1209"/>
        <v>Over Budget</v>
      </c>
      <c r="M8636">
        <f t="shared" si="1210"/>
        <v>2022</v>
      </c>
      <c r="N8636">
        <f t="shared" si="1211"/>
        <v>10</v>
      </c>
      <c r="O8636" t="str">
        <f t="shared" si="1212"/>
        <v>Oct</v>
      </c>
      <c r="P8636" t="str">
        <f t="shared" si="1213"/>
        <v>Q4</v>
      </c>
      <c r="Q8636" t="str">
        <f t="shared" si="1214"/>
        <v>2022-10</v>
      </c>
    </row>
    <row r="8637" spans="1:17" x14ac:dyDescent="0.35">
      <c r="A8637" s="2">
        <v>44514</v>
      </c>
      <c r="B8637" t="s">
        <v>41</v>
      </c>
      <c r="C8637" t="s">
        <v>43</v>
      </c>
      <c r="D8637" t="s">
        <v>25</v>
      </c>
      <c r="E8637" s="3">
        <v>43510</v>
      </c>
      <c r="F8637" s="3">
        <v>61228</v>
      </c>
      <c r="G8637" t="s">
        <v>32</v>
      </c>
      <c r="H8637" s="3" t="s">
        <v>8667</v>
      </c>
      <c r="I8637" s="3">
        <f t="shared" si="1206"/>
        <v>17718</v>
      </c>
      <c r="J8637" s="4">
        <f t="shared" si="1207"/>
        <v>0.40721673178579637</v>
      </c>
      <c r="K8637" s="5">
        <f t="shared" si="1208"/>
        <v>1.4072167317857964</v>
      </c>
      <c r="L8637" s="4" t="str">
        <f t="shared" si="1209"/>
        <v>Over Budget</v>
      </c>
      <c r="M8637">
        <f t="shared" si="1210"/>
        <v>2021</v>
      </c>
      <c r="N8637">
        <f t="shared" si="1211"/>
        <v>11</v>
      </c>
      <c r="O8637" t="str">
        <f t="shared" si="1212"/>
        <v>Nov</v>
      </c>
      <c r="P8637" t="str">
        <f t="shared" si="1213"/>
        <v>Q4</v>
      </c>
      <c r="Q8637" t="str">
        <f t="shared" si="1214"/>
        <v>2021-11</v>
      </c>
    </row>
    <row r="8638" spans="1:17" x14ac:dyDescent="0.35">
      <c r="A8638" s="2">
        <v>45097</v>
      </c>
      <c r="B8638" t="s">
        <v>37</v>
      </c>
      <c r="C8638" t="s">
        <v>43</v>
      </c>
      <c r="D8638" t="s">
        <v>20</v>
      </c>
      <c r="E8638" s="3">
        <v>13160</v>
      </c>
      <c r="F8638" s="3">
        <v>63111</v>
      </c>
      <c r="G8638" t="s">
        <v>35</v>
      </c>
      <c r="H8638" s="3" t="s">
        <v>8668</v>
      </c>
      <c r="I8638" s="3">
        <f t="shared" si="1206"/>
        <v>49951</v>
      </c>
      <c r="J8638" s="4">
        <f t="shared" si="1207"/>
        <v>3.7956686930091186</v>
      </c>
      <c r="K8638" s="5">
        <f t="shared" si="1208"/>
        <v>4.7956686930091186</v>
      </c>
      <c r="L8638" s="4" t="str">
        <f t="shared" si="1209"/>
        <v>Over Budget</v>
      </c>
      <c r="M8638">
        <f t="shared" si="1210"/>
        <v>2023</v>
      </c>
      <c r="N8638">
        <f t="shared" si="1211"/>
        <v>6</v>
      </c>
      <c r="O8638" t="str">
        <f t="shared" si="1212"/>
        <v>Jun</v>
      </c>
      <c r="P8638" t="str">
        <f t="shared" si="1213"/>
        <v>Q2</v>
      </c>
      <c r="Q8638" t="str">
        <f t="shared" si="1214"/>
        <v>2023-06</v>
      </c>
    </row>
    <row r="8639" spans="1:17" x14ac:dyDescent="0.35">
      <c r="A8639" s="2">
        <v>44650</v>
      </c>
      <c r="B8639" t="s">
        <v>41</v>
      </c>
      <c r="C8639" t="s">
        <v>24</v>
      </c>
      <c r="D8639" t="s">
        <v>58</v>
      </c>
      <c r="E8639" s="3">
        <v>47309</v>
      </c>
      <c r="F8639" s="3">
        <v>137235</v>
      </c>
      <c r="G8639" t="s">
        <v>35</v>
      </c>
      <c r="H8639" s="3" t="s">
        <v>8669</v>
      </c>
      <c r="I8639" s="3">
        <f t="shared" si="1206"/>
        <v>89926</v>
      </c>
      <c r="J8639" s="4">
        <f t="shared" si="1207"/>
        <v>1.9008222536938004</v>
      </c>
      <c r="K8639" s="5">
        <f t="shared" si="1208"/>
        <v>2.9008222536938004</v>
      </c>
      <c r="L8639" s="4" t="str">
        <f t="shared" si="1209"/>
        <v>Over Budget</v>
      </c>
      <c r="M8639">
        <f t="shared" si="1210"/>
        <v>2022</v>
      </c>
      <c r="N8639">
        <f t="shared" si="1211"/>
        <v>3</v>
      </c>
      <c r="O8639" t="str">
        <f t="shared" si="1212"/>
        <v>Mar</v>
      </c>
      <c r="P8639" t="str">
        <f t="shared" si="1213"/>
        <v>Q1</v>
      </c>
      <c r="Q8639" t="str">
        <f t="shared" si="1214"/>
        <v>2022-03</v>
      </c>
    </row>
    <row r="8640" spans="1:17" x14ac:dyDescent="0.35">
      <c r="A8640" s="2">
        <v>44387</v>
      </c>
      <c r="B8640" t="s">
        <v>41</v>
      </c>
      <c r="C8640" t="s">
        <v>19</v>
      </c>
      <c r="D8640" t="s">
        <v>30</v>
      </c>
      <c r="E8640" s="3">
        <v>66718</v>
      </c>
      <c r="F8640" s="3">
        <v>148637</v>
      </c>
      <c r="G8640" t="s">
        <v>21</v>
      </c>
      <c r="H8640" s="3" t="s">
        <v>8670</v>
      </c>
      <c r="I8640" s="3">
        <f t="shared" si="1206"/>
        <v>81919</v>
      </c>
      <c r="J8640" s="4">
        <f t="shared" si="1207"/>
        <v>1.2278395635360773</v>
      </c>
      <c r="K8640" s="5">
        <f t="shared" si="1208"/>
        <v>2.2278395635360773</v>
      </c>
      <c r="L8640" s="4" t="str">
        <f t="shared" si="1209"/>
        <v>Over Budget</v>
      </c>
      <c r="M8640">
        <f t="shared" si="1210"/>
        <v>2021</v>
      </c>
      <c r="N8640">
        <f t="shared" si="1211"/>
        <v>7</v>
      </c>
      <c r="O8640" t="str">
        <f t="shared" si="1212"/>
        <v>Jul</v>
      </c>
      <c r="P8640" t="str">
        <f t="shared" si="1213"/>
        <v>Q3</v>
      </c>
      <c r="Q8640" t="str">
        <f t="shared" si="1214"/>
        <v>2021-07</v>
      </c>
    </row>
    <row r="8641" spans="1:17" x14ac:dyDescent="0.35">
      <c r="A8641" s="2">
        <v>45027</v>
      </c>
      <c r="B8641" t="s">
        <v>37</v>
      </c>
      <c r="C8641" t="s">
        <v>34</v>
      </c>
      <c r="D8641" t="s">
        <v>20</v>
      </c>
      <c r="E8641" s="3">
        <v>33391</v>
      </c>
      <c r="F8641" s="3">
        <v>33203</v>
      </c>
      <c r="G8641" t="s">
        <v>21</v>
      </c>
      <c r="H8641" s="3" t="s">
        <v>8671</v>
      </c>
      <c r="I8641" s="3">
        <f t="shared" si="1206"/>
        <v>-188</v>
      </c>
      <c r="J8641" s="4">
        <f t="shared" si="1207"/>
        <v>-5.6302596508041088E-3</v>
      </c>
      <c r="K8641" s="5">
        <f t="shared" si="1208"/>
        <v>0.9943697403491959</v>
      </c>
      <c r="L8641" s="4" t="str">
        <f t="shared" si="1209"/>
        <v>Under Budget</v>
      </c>
      <c r="M8641">
        <f t="shared" si="1210"/>
        <v>2023</v>
      </c>
      <c r="N8641">
        <f t="shared" si="1211"/>
        <v>4</v>
      </c>
      <c r="O8641" t="str">
        <f t="shared" si="1212"/>
        <v>Apr</v>
      </c>
      <c r="P8641" t="str">
        <f t="shared" si="1213"/>
        <v>Q2</v>
      </c>
      <c r="Q8641" t="str">
        <f t="shared" si="1214"/>
        <v>2023-04</v>
      </c>
    </row>
    <row r="8642" spans="1:17" x14ac:dyDescent="0.35">
      <c r="A8642" s="2">
        <v>44383</v>
      </c>
      <c r="B8642" t="s">
        <v>55</v>
      </c>
      <c r="C8642" t="s">
        <v>24</v>
      </c>
      <c r="D8642" t="s">
        <v>20</v>
      </c>
      <c r="E8642" s="3">
        <v>24295</v>
      </c>
      <c r="F8642" s="3">
        <v>76231</v>
      </c>
      <c r="G8642" t="s">
        <v>26</v>
      </c>
      <c r="H8642" s="3" t="s">
        <v>8672</v>
      </c>
      <c r="I8642" s="3">
        <f t="shared" si="1206"/>
        <v>51936</v>
      </c>
      <c r="J8642" s="4">
        <f t="shared" si="1207"/>
        <v>2.1377238114838444</v>
      </c>
      <c r="K8642" s="5">
        <f t="shared" si="1208"/>
        <v>3.1377238114838444</v>
      </c>
      <c r="L8642" s="4" t="str">
        <f t="shared" si="1209"/>
        <v>Over Budget</v>
      </c>
      <c r="M8642">
        <f t="shared" si="1210"/>
        <v>2021</v>
      </c>
      <c r="N8642">
        <f t="shared" si="1211"/>
        <v>7</v>
      </c>
      <c r="O8642" t="str">
        <f t="shared" si="1212"/>
        <v>Jul</v>
      </c>
      <c r="P8642" t="str">
        <f t="shared" si="1213"/>
        <v>Q3</v>
      </c>
      <c r="Q8642" t="str">
        <f t="shared" si="1214"/>
        <v>2021-07</v>
      </c>
    </row>
    <row r="8643" spans="1:17" x14ac:dyDescent="0.35">
      <c r="A8643" s="2">
        <v>45015</v>
      </c>
      <c r="B8643" t="s">
        <v>37</v>
      </c>
      <c r="C8643" t="s">
        <v>43</v>
      </c>
      <c r="D8643" t="s">
        <v>58</v>
      </c>
      <c r="E8643" s="3">
        <v>118151</v>
      </c>
      <c r="F8643" s="3">
        <v>37036</v>
      </c>
      <c r="G8643" t="s">
        <v>26</v>
      </c>
      <c r="H8643" s="3" t="s">
        <v>8673</v>
      </c>
      <c r="I8643" s="3">
        <f t="shared" si="1206"/>
        <v>-81115</v>
      </c>
      <c r="J8643" s="4">
        <f t="shared" si="1207"/>
        <v>-0.68653671996005117</v>
      </c>
      <c r="K8643" s="5">
        <f t="shared" si="1208"/>
        <v>0.31346328003994889</v>
      </c>
      <c r="L8643" s="4" t="str">
        <f t="shared" si="1209"/>
        <v>Under Budget</v>
      </c>
      <c r="M8643">
        <f t="shared" si="1210"/>
        <v>2023</v>
      </c>
      <c r="N8643">
        <f t="shared" si="1211"/>
        <v>3</v>
      </c>
      <c r="O8643" t="str">
        <f t="shared" si="1212"/>
        <v>Mar</v>
      </c>
      <c r="P8643" t="str">
        <f t="shared" si="1213"/>
        <v>Q1</v>
      </c>
      <c r="Q8643" t="str">
        <f t="shared" si="1214"/>
        <v>2023-03</v>
      </c>
    </row>
    <row r="8644" spans="1:17" x14ac:dyDescent="0.35">
      <c r="A8644" s="2">
        <v>45217</v>
      </c>
      <c r="B8644" t="s">
        <v>23</v>
      </c>
      <c r="C8644" t="s">
        <v>43</v>
      </c>
      <c r="D8644" t="s">
        <v>25</v>
      </c>
      <c r="E8644" s="3">
        <v>57036</v>
      </c>
      <c r="F8644" s="3">
        <v>154659</v>
      </c>
      <c r="G8644" t="s">
        <v>26</v>
      </c>
      <c r="H8644" s="3" t="s">
        <v>8674</v>
      </c>
      <c r="I8644" s="3">
        <f t="shared" si="1206"/>
        <v>97623</v>
      </c>
      <c r="J8644" s="4">
        <f t="shared" si="1207"/>
        <v>1.7116031979802231</v>
      </c>
      <c r="K8644" s="5">
        <f t="shared" si="1208"/>
        <v>2.7116031979802231</v>
      </c>
      <c r="L8644" s="4" t="str">
        <f t="shared" si="1209"/>
        <v>Over Budget</v>
      </c>
      <c r="M8644">
        <f t="shared" si="1210"/>
        <v>2023</v>
      </c>
      <c r="N8644">
        <f t="shared" si="1211"/>
        <v>10</v>
      </c>
      <c r="O8644" t="str">
        <f t="shared" si="1212"/>
        <v>Oct</v>
      </c>
      <c r="P8644" t="str">
        <f t="shared" si="1213"/>
        <v>Q4</v>
      </c>
      <c r="Q8644" t="str">
        <f t="shared" si="1214"/>
        <v>2023-10</v>
      </c>
    </row>
    <row r="8645" spans="1:17" x14ac:dyDescent="0.35">
      <c r="A8645" s="2">
        <v>44328</v>
      </c>
      <c r="B8645" t="s">
        <v>18</v>
      </c>
      <c r="C8645" t="s">
        <v>34</v>
      </c>
      <c r="D8645" t="s">
        <v>39</v>
      </c>
      <c r="E8645" s="3">
        <v>93487</v>
      </c>
      <c r="F8645" s="3">
        <v>85089</v>
      </c>
      <c r="G8645" t="s">
        <v>21</v>
      </c>
      <c r="H8645" s="3" t="s">
        <v>8675</v>
      </c>
      <c r="I8645" s="3">
        <f t="shared" ref="I8645:I8708" si="1215">F8645-E8645</f>
        <v>-8398</v>
      </c>
      <c r="J8645" s="4">
        <f t="shared" ref="J8645:J8708" si="1216">IFERROR(I8645/E8645,0)</f>
        <v>-8.9830671644185817E-2</v>
      </c>
      <c r="K8645" s="5">
        <f t="shared" ref="K8645:K8708" si="1217">IFERROR(F8645/E8645,0)</f>
        <v>0.91016932835581421</v>
      </c>
      <c r="L8645" s="4" t="str">
        <f t="shared" ref="L8645:L8708" si="1218">IF(I8645&gt;0,"Over Budget",IF(I8645&lt;0,"Under Budget","On Budget"))</f>
        <v>Under Budget</v>
      </c>
      <c r="M8645">
        <f t="shared" ref="M8645:M8708" si="1219">YEAR(A8645)</f>
        <v>2021</v>
      </c>
      <c r="N8645">
        <f t="shared" ref="N8645:N8708" si="1220">MONTH(A8645)</f>
        <v>5</v>
      </c>
      <c r="O8645" t="str">
        <f t="shared" ref="O8645:O8708" si="1221">TEXT(A8645,"mmm")</f>
        <v>May</v>
      </c>
      <c r="P8645" t="str">
        <f t="shared" ref="P8645:P8708" si="1222">"Q"&amp;ROUNDUP(MONTH(A8645)/3,0)</f>
        <v>Q2</v>
      </c>
      <c r="Q8645" t="str">
        <f t="shared" ref="Q8645:Q8708" si="1223">TEXT(A8645,"yyyy-mm")</f>
        <v>2021-05</v>
      </c>
    </row>
    <row r="8646" spans="1:17" x14ac:dyDescent="0.35">
      <c r="A8646" s="2">
        <v>45068</v>
      </c>
      <c r="B8646" t="s">
        <v>18</v>
      </c>
      <c r="C8646" t="s">
        <v>34</v>
      </c>
      <c r="D8646" t="s">
        <v>39</v>
      </c>
      <c r="E8646" s="3">
        <v>69672</v>
      </c>
      <c r="F8646" s="3">
        <v>11401</v>
      </c>
      <c r="G8646" t="s">
        <v>32</v>
      </c>
      <c r="H8646" s="3" t="s">
        <v>8676</v>
      </c>
      <c r="I8646" s="3">
        <f t="shared" si="1215"/>
        <v>-58271</v>
      </c>
      <c r="J8646" s="4">
        <f t="shared" si="1216"/>
        <v>-0.83636180962222983</v>
      </c>
      <c r="K8646" s="5">
        <f t="shared" si="1217"/>
        <v>0.16363819037777011</v>
      </c>
      <c r="L8646" s="4" t="str">
        <f t="shared" si="1218"/>
        <v>Under Budget</v>
      </c>
      <c r="M8646">
        <f t="shared" si="1219"/>
        <v>2023</v>
      </c>
      <c r="N8646">
        <f t="shared" si="1220"/>
        <v>5</v>
      </c>
      <c r="O8646" t="str">
        <f t="shared" si="1221"/>
        <v>May</v>
      </c>
      <c r="P8646" t="str">
        <f t="shared" si="1222"/>
        <v>Q2</v>
      </c>
      <c r="Q8646" t="str">
        <f t="shared" si="1223"/>
        <v>2023-05</v>
      </c>
    </row>
    <row r="8647" spans="1:17" x14ac:dyDescent="0.35">
      <c r="A8647" s="2">
        <v>44831</v>
      </c>
      <c r="B8647" t="s">
        <v>41</v>
      </c>
      <c r="C8647" t="s">
        <v>43</v>
      </c>
      <c r="D8647" t="s">
        <v>58</v>
      </c>
      <c r="E8647" s="3">
        <v>119512</v>
      </c>
      <c r="F8647" s="3">
        <v>157898</v>
      </c>
      <c r="G8647" t="s">
        <v>35</v>
      </c>
      <c r="H8647" s="3" t="s">
        <v>8677</v>
      </c>
      <c r="I8647" s="3">
        <f t="shared" si="1215"/>
        <v>38386</v>
      </c>
      <c r="J8647" s="4">
        <f t="shared" si="1216"/>
        <v>0.32118950398286367</v>
      </c>
      <c r="K8647" s="5">
        <f t="shared" si="1217"/>
        <v>1.3211895039828636</v>
      </c>
      <c r="L8647" s="4" t="str">
        <f t="shared" si="1218"/>
        <v>Over Budget</v>
      </c>
      <c r="M8647">
        <f t="shared" si="1219"/>
        <v>2022</v>
      </c>
      <c r="N8647">
        <f t="shared" si="1220"/>
        <v>9</v>
      </c>
      <c r="O8647" t="str">
        <f t="shared" si="1221"/>
        <v>Sep</v>
      </c>
      <c r="P8647" t="str">
        <f t="shared" si="1222"/>
        <v>Q3</v>
      </c>
      <c r="Q8647" t="str">
        <f t="shared" si="1223"/>
        <v>2022-09</v>
      </c>
    </row>
    <row r="8648" spans="1:17" x14ac:dyDescent="0.35">
      <c r="A8648" s="2">
        <v>44887</v>
      </c>
      <c r="B8648" t="s">
        <v>37</v>
      </c>
      <c r="C8648" t="s">
        <v>34</v>
      </c>
      <c r="D8648" t="s">
        <v>58</v>
      </c>
      <c r="E8648" s="3">
        <v>116973</v>
      </c>
      <c r="F8648" s="3">
        <v>49762</v>
      </c>
      <c r="G8648" t="s">
        <v>35</v>
      </c>
      <c r="H8648" s="3" t="s">
        <v>8678</v>
      </c>
      <c r="I8648" s="3">
        <f t="shared" si="1215"/>
        <v>-67211</v>
      </c>
      <c r="J8648" s="4">
        <f t="shared" si="1216"/>
        <v>-0.57458558812717464</v>
      </c>
      <c r="K8648" s="5">
        <f t="shared" si="1217"/>
        <v>0.42541441187282536</v>
      </c>
      <c r="L8648" s="4" t="str">
        <f t="shared" si="1218"/>
        <v>Under Budget</v>
      </c>
      <c r="M8648">
        <f t="shared" si="1219"/>
        <v>2022</v>
      </c>
      <c r="N8648">
        <f t="shared" si="1220"/>
        <v>11</v>
      </c>
      <c r="O8648" t="str">
        <f t="shared" si="1221"/>
        <v>Nov</v>
      </c>
      <c r="P8648" t="str">
        <f t="shared" si="1222"/>
        <v>Q4</v>
      </c>
      <c r="Q8648" t="str">
        <f t="shared" si="1223"/>
        <v>2022-11</v>
      </c>
    </row>
    <row r="8649" spans="1:17" x14ac:dyDescent="0.35">
      <c r="A8649" s="2">
        <v>44888</v>
      </c>
      <c r="B8649" t="s">
        <v>37</v>
      </c>
      <c r="C8649" t="s">
        <v>23</v>
      </c>
      <c r="D8649" t="s">
        <v>39</v>
      </c>
      <c r="E8649" s="3">
        <v>47473</v>
      </c>
      <c r="F8649" s="3">
        <v>91082</v>
      </c>
      <c r="G8649" t="s">
        <v>26</v>
      </c>
      <c r="H8649" s="3" t="s">
        <v>8679</v>
      </c>
      <c r="I8649" s="3">
        <f t="shared" si="1215"/>
        <v>43609</v>
      </c>
      <c r="J8649" s="4">
        <f t="shared" si="1216"/>
        <v>0.91860636572367449</v>
      </c>
      <c r="K8649" s="5">
        <f t="shared" si="1217"/>
        <v>1.9186063657236745</v>
      </c>
      <c r="L8649" s="4" t="str">
        <f t="shared" si="1218"/>
        <v>Over Budget</v>
      </c>
      <c r="M8649">
        <f t="shared" si="1219"/>
        <v>2022</v>
      </c>
      <c r="N8649">
        <f t="shared" si="1220"/>
        <v>11</v>
      </c>
      <c r="O8649" t="str">
        <f t="shared" si="1221"/>
        <v>Nov</v>
      </c>
      <c r="P8649" t="str">
        <f t="shared" si="1222"/>
        <v>Q4</v>
      </c>
      <c r="Q8649" t="str">
        <f t="shared" si="1223"/>
        <v>2022-11</v>
      </c>
    </row>
    <row r="8650" spans="1:17" x14ac:dyDescent="0.35">
      <c r="A8650" s="2">
        <v>45254</v>
      </c>
      <c r="B8650" t="s">
        <v>37</v>
      </c>
      <c r="C8650" t="s">
        <v>24</v>
      </c>
      <c r="D8650" t="s">
        <v>25</v>
      </c>
      <c r="E8650" s="3">
        <v>10141</v>
      </c>
      <c r="F8650" s="3">
        <v>155879</v>
      </c>
      <c r="G8650" t="s">
        <v>35</v>
      </c>
      <c r="H8650" s="3" t="s">
        <v>8680</v>
      </c>
      <c r="I8650" s="3">
        <f t="shared" si="1215"/>
        <v>145738</v>
      </c>
      <c r="J8650" s="4">
        <f t="shared" si="1216"/>
        <v>14.371166551622128</v>
      </c>
      <c r="K8650" s="5">
        <f t="shared" si="1217"/>
        <v>15.371166551622128</v>
      </c>
      <c r="L8650" s="4" t="str">
        <f t="shared" si="1218"/>
        <v>Over Budget</v>
      </c>
      <c r="M8650">
        <f t="shared" si="1219"/>
        <v>2023</v>
      </c>
      <c r="N8650">
        <f t="shared" si="1220"/>
        <v>11</v>
      </c>
      <c r="O8650" t="str">
        <f t="shared" si="1221"/>
        <v>Nov</v>
      </c>
      <c r="P8650" t="str">
        <f t="shared" si="1222"/>
        <v>Q4</v>
      </c>
      <c r="Q8650" t="str">
        <f t="shared" si="1223"/>
        <v>2023-11</v>
      </c>
    </row>
    <row r="8651" spans="1:17" x14ac:dyDescent="0.35">
      <c r="A8651" s="2">
        <v>44778</v>
      </c>
      <c r="B8651" t="s">
        <v>23</v>
      </c>
      <c r="C8651" t="s">
        <v>19</v>
      </c>
      <c r="D8651" t="s">
        <v>25</v>
      </c>
      <c r="E8651" s="3">
        <v>14655</v>
      </c>
      <c r="F8651" s="3">
        <v>49375</v>
      </c>
      <c r="G8651" t="s">
        <v>35</v>
      </c>
      <c r="H8651" s="3" t="s">
        <v>8681</v>
      </c>
      <c r="I8651" s="3">
        <f t="shared" si="1215"/>
        <v>34720</v>
      </c>
      <c r="J8651" s="4">
        <f t="shared" si="1216"/>
        <v>2.3691572842033435</v>
      </c>
      <c r="K8651" s="5">
        <f t="shared" si="1217"/>
        <v>3.3691572842033435</v>
      </c>
      <c r="L8651" s="4" t="str">
        <f t="shared" si="1218"/>
        <v>Over Budget</v>
      </c>
      <c r="M8651">
        <f t="shared" si="1219"/>
        <v>2022</v>
      </c>
      <c r="N8651">
        <f t="shared" si="1220"/>
        <v>8</v>
      </c>
      <c r="O8651" t="str">
        <f t="shared" si="1221"/>
        <v>Aug</v>
      </c>
      <c r="P8651" t="str">
        <f t="shared" si="1222"/>
        <v>Q3</v>
      </c>
      <c r="Q8651" t="str">
        <f t="shared" si="1223"/>
        <v>2022-08</v>
      </c>
    </row>
    <row r="8652" spans="1:17" x14ac:dyDescent="0.35">
      <c r="A8652" s="2">
        <v>44367</v>
      </c>
      <c r="B8652" t="s">
        <v>23</v>
      </c>
      <c r="C8652" t="s">
        <v>34</v>
      </c>
      <c r="D8652" t="s">
        <v>20</v>
      </c>
      <c r="E8652" s="3">
        <v>119066</v>
      </c>
      <c r="F8652" s="3">
        <v>19184</v>
      </c>
      <c r="G8652" t="s">
        <v>21</v>
      </c>
      <c r="H8652" s="3" t="s">
        <v>8682</v>
      </c>
      <c r="I8652" s="3">
        <f t="shared" si="1215"/>
        <v>-99882</v>
      </c>
      <c r="J8652" s="4">
        <f t="shared" si="1216"/>
        <v>-0.83887927703962506</v>
      </c>
      <c r="K8652" s="5">
        <f t="shared" si="1217"/>
        <v>0.16112072296037491</v>
      </c>
      <c r="L8652" s="4" t="str">
        <f t="shared" si="1218"/>
        <v>Under Budget</v>
      </c>
      <c r="M8652">
        <f t="shared" si="1219"/>
        <v>2021</v>
      </c>
      <c r="N8652">
        <f t="shared" si="1220"/>
        <v>6</v>
      </c>
      <c r="O8652" t="str">
        <f t="shared" si="1221"/>
        <v>Jun</v>
      </c>
      <c r="P8652" t="str">
        <f t="shared" si="1222"/>
        <v>Q2</v>
      </c>
      <c r="Q8652" t="str">
        <f t="shared" si="1223"/>
        <v>2021-06</v>
      </c>
    </row>
    <row r="8653" spans="1:17" x14ac:dyDescent="0.35">
      <c r="A8653" s="2">
        <v>44980</v>
      </c>
      <c r="B8653" t="s">
        <v>55</v>
      </c>
      <c r="C8653" t="s">
        <v>34</v>
      </c>
      <c r="D8653" t="s">
        <v>58</v>
      </c>
      <c r="E8653" s="3">
        <v>72971</v>
      </c>
      <c r="F8653" s="3">
        <v>21818</v>
      </c>
      <c r="G8653" t="s">
        <v>21</v>
      </c>
      <c r="H8653" s="3" t="s">
        <v>8683</v>
      </c>
      <c r="I8653" s="3">
        <f t="shared" si="1215"/>
        <v>-51153</v>
      </c>
      <c r="J8653" s="4">
        <f t="shared" si="1216"/>
        <v>-0.70100450864041874</v>
      </c>
      <c r="K8653" s="5">
        <f t="shared" si="1217"/>
        <v>0.2989954913595812</v>
      </c>
      <c r="L8653" s="4" t="str">
        <f t="shared" si="1218"/>
        <v>Under Budget</v>
      </c>
      <c r="M8653">
        <f t="shared" si="1219"/>
        <v>2023</v>
      </c>
      <c r="N8653">
        <f t="shared" si="1220"/>
        <v>2</v>
      </c>
      <c r="O8653" t="str">
        <f t="shared" si="1221"/>
        <v>Feb</v>
      </c>
      <c r="P8653" t="str">
        <f t="shared" si="1222"/>
        <v>Q1</v>
      </c>
      <c r="Q8653" t="str">
        <f t="shared" si="1223"/>
        <v>2023-02</v>
      </c>
    </row>
    <row r="8654" spans="1:17" x14ac:dyDescent="0.35">
      <c r="A8654" s="2">
        <v>45279</v>
      </c>
      <c r="B8654" t="s">
        <v>28</v>
      </c>
      <c r="C8654" t="s">
        <v>23</v>
      </c>
      <c r="D8654" t="s">
        <v>58</v>
      </c>
      <c r="E8654" s="3">
        <v>104138</v>
      </c>
      <c r="F8654" s="3">
        <v>120985</v>
      </c>
      <c r="G8654" t="s">
        <v>35</v>
      </c>
      <c r="H8654" s="3" t="s">
        <v>8684</v>
      </c>
      <c r="I8654" s="3">
        <f t="shared" si="1215"/>
        <v>16847</v>
      </c>
      <c r="J8654" s="4">
        <f t="shared" si="1216"/>
        <v>0.16177572067833068</v>
      </c>
      <c r="K8654" s="5">
        <f t="shared" si="1217"/>
        <v>1.1617757206783306</v>
      </c>
      <c r="L8654" s="4" t="str">
        <f t="shared" si="1218"/>
        <v>Over Budget</v>
      </c>
      <c r="M8654">
        <f t="shared" si="1219"/>
        <v>2023</v>
      </c>
      <c r="N8654">
        <f t="shared" si="1220"/>
        <v>12</v>
      </c>
      <c r="O8654" t="str">
        <f t="shared" si="1221"/>
        <v>Dec</v>
      </c>
      <c r="P8654" t="str">
        <f t="shared" si="1222"/>
        <v>Q4</v>
      </c>
      <c r="Q8654" t="str">
        <f t="shared" si="1223"/>
        <v>2023-12</v>
      </c>
    </row>
    <row r="8655" spans="1:17" x14ac:dyDescent="0.35">
      <c r="A8655" s="2">
        <v>44377</v>
      </c>
      <c r="B8655" t="s">
        <v>28</v>
      </c>
      <c r="C8655" t="s">
        <v>19</v>
      </c>
      <c r="D8655" t="s">
        <v>58</v>
      </c>
      <c r="E8655" s="3">
        <v>137684</v>
      </c>
      <c r="F8655" s="3">
        <v>151936</v>
      </c>
      <c r="G8655" t="s">
        <v>32</v>
      </c>
      <c r="H8655" s="3" t="s">
        <v>8685</v>
      </c>
      <c r="I8655" s="3">
        <f t="shared" si="1215"/>
        <v>14252</v>
      </c>
      <c r="J8655" s="4">
        <f t="shared" si="1216"/>
        <v>0.10351239069172889</v>
      </c>
      <c r="K8655" s="5">
        <f t="shared" si="1217"/>
        <v>1.1035123906917288</v>
      </c>
      <c r="L8655" s="4" t="str">
        <f t="shared" si="1218"/>
        <v>Over Budget</v>
      </c>
      <c r="M8655">
        <f t="shared" si="1219"/>
        <v>2021</v>
      </c>
      <c r="N8655">
        <f t="shared" si="1220"/>
        <v>6</v>
      </c>
      <c r="O8655" t="str">
        <f t="shared" si="1221"/>
        <v>Jun</v>
      </c>
      <c r="P8655" t="str">
        <f t="shared" si="1222"/>
        <v>Q2</v>
      </c>
      <c r="Q8655" t="str">
        <f t="shared" si="1223"/>
        <v>2021-06</v>
      </c>
    </row>
    <row r="8656" spans="1:17" x14ac:dyDescent="0.35">
      <c r="A8656" s="2">
        <v>44215</v>
      </c>
      <c r="B8656" t="s">
        <v>28</v>
      </c>
      <c r="C8656" t="s">
        <v>23</v>
      </c>
      <c r="D8656" t="s">
        <v>39</v>
      </c>
      <c r="E8656" s="3">
        <v>35785</v>
      </c>
      <c r="F8656" s="3">
        <v>135155</v>
      </c>
      <c r="G8656" t="s">
        <v>26</v>
      </c>
      <c r="H8656" s="3" t="s">
        <v>8686</v>
      </c>
      <c r="I8656" s="3">
        <f t="shared" si="1215"/>
        <v>99370</v>
      </c>
      <c r="J8656" s="4">
        <f t="shared" si="1216"/>
        <v>2.7768618136090542</v>
      </c>
      <c r="K8656" s="5">
        <f t="shared" si="1217"/>
        <v>3.7768618136090542</v>
      </c>
      <c r="L8656" s="4" t="str">
        <f t="shared" si="1218"/>
        <v>Over Budget</v>
      </c>
      <c r="M8656">
        <f t="shared" si="1219"/>
        <v>2021</v>
      </c>
      <c r="N8656">
        <f t="shared" si="1220"/>
        <v>1</v>
      </c>
      <c r="O8656" t="str">
        <f t="shared" si="1221"/>
        <v>Jan</v>
      </c>
      <c r="P8656" t="str">
        <f t="shared" si="1222"/>
        <v>Q1</v>
      </c>
      <c r="Q8656" t="str">
        <f t="shared" si="1223"/>
        <v>2021-01</v>
      </c>
    </row>
    <row r="8657" spans="1:17" x14ac:dyDescent="0.35">
      <c r="A8657" s="2">
        <v>45077</v>
      </c>
      <c r="B8657" t="s">
        <v>55</v>
      </c>
      <c r="C8657" t="s">
        <v>19</v>
      </c>
      <c r="D8657" t="s">
        <v>39</v>
      </c>
      <c r="E8657" s="3">
        <v>148460</v>
      </c>
      <c r="F8657" s="3">
        <v>143381</v>
      </c>
      <c r="G8657" t="s">
        <v>35</v>
      </c>
      <c r="H8657" s="3" t="s">
        <v>8687</v>
      </c>
      <c r="I8657" s="3">
        <f t="shared" si="1215"/>
        <v>-5079</v>
      </c>
      <c r="J8657" s="4">
        <f t="shared" si="1216"/>
        <v>-3.4211235349589114E-2</v>
      </c>
      <c r="K8657" s="5">
        <f t="shared" si="1217"/>
        <v>0.96578876465041086</v>
      </c>
      <c r="L8657" s="4" t="str">
        <f t="shared" si="1218"/>
        <v>Under Budget</v>
      </c>
      <c r="M8657">
        <f t="shared" si="1219"/>
        <v>2023</v>
      </c>
      <c r="N8657">
        <f t="shared" si="1220"/>
        <v>5</v>
      </c>
      <c r="O8657" t="str">
        <f t="shared" si="1221"/>
        <v>May</v>
      </c>
      <c r="P8657" t="str">
        <f t="shared" si="1222"/>
        <v>Q2</v>
      </c>
      <c r="Q8657" t="str">
        <f t="shared" si="1223"/>
        <v>2023-05</v>
      </c>
    </row>
    <row r="8658" spans="1:17" x14ac:dyDescent="0.35">
      <c r="A8658" s="2">
        <v>44371</v>
      </c>
      <c r="B8658" t="s">
        <v>37</v>
      </c>
      <c r="C8658" t="s">
        <v>24</v>
      </c>
      <c r="D8658" t="s">
        <v>39</v>
      </c>
      <c r="E8658" s="3">
        <v>102240</v>
      </c>
      <c r="F8658" s="3">
        <v>129269</v>
      </c>
      <c r="G8658" t="s">
        <v>35</v>
      </c>
      <c r="H8658" s="3" t="s">
        <v>8688</v>
      </c>
      <c r="I8658" s="3">
        <f t="shared" si="1215"/>
        <v>27029</v>
      </c>
      <c r="J8658" s="4">
        <f t="shared" si="1216"/>
        <v>0.26436815336463226</v>
      </c>
      <c r="K8658" s="5">
        <f t="shared" si="1217"/>
        <v>1.2643681533646323</v>
      </c>
      <c r="L8658" s="4" t="str">
        <f t="shared" si="1218"/>
        <v>Over Budget</v>
      </c>
      <c r="M8658">
        <f t="shared" si="1219"/>
        <v>2021</v>
      </c>
      <c r="N8658">
        <f t="shared" si="1220"/>
        <v>6</v>
      </c>
      <c r="O8658" t="str">
        <f t="shared" si="1221"/>
        <v>Jun</v>
      </c>
      <c r="P8658" t="str">
        <f t="shared" si="1222"/>
        <v>Q2</v>
      </c>
      <c r="Q8658" t="str">
        <f t="shared" si="1223"/>
        <v>2021-06</v>
      </c>
    </row>
    <row r="8659" spans="1:17" x14ac:dyDescent="0.35">
      <c r="A8659" s="2">
        <v>44250</v>
      </c>
      <c r="B8659" t="s">
        <v>28</v>
      </c>
      <c r="C8659" t="s">
        <v>34</v>
      </c>
      <c r="D8659" t="s">
        <v>25</v>
      </c>
      <c r="E8659" s="3">
        <v>62957</v>
      </c>
      <c r="F8659" s="3">
        <v>146719</v>
      </c>
      <c r="G8659" t="s">
        <v>26</v>
      </c>
      <c r="H8659" s="3" t="s">
        <v>8689</v>
      </c>
      <c r="I8659" s="3">
        <f t="shared" si="1215"/>
        <v>83762</v>
      </c>
      <c r="J8659" s="4">
        <f t="shared" si="1216"/>
        <v>1.3304636497927156</v>
      </c>
      <c r="K8659" s="5">
        <f t="shared" si="1217"/>
        <v>2.3304636497927156</v>
      </c>
      <c r="L8659" s="4" t="str">
        <f t="shared" si="1218"/>
        <v>Over Budget</v>
      </c>
      <c r="M8659">
        <f t="shared" si="1219"/>
        <v>2021</v>
      </c>
      <c r="N8659">
        <f t="shared" si="1220"/>
        <v>2</v>
      </c>
      <c r="O8659" t="str">
        <f t="shared" si="1221"/>
        <v>Feb</v>
      </c>
      <c r="P8659" t="str">
        <f t="shared" si="1222"/>
        <v>Q1</v>
      </c>
      <c r="Q8659" t="str">
        <f t="shared" si="1223"/>
        <v>2021-02</v>
      </c>
    </row>
    <row r="8660" spans="1:17" x14ac:dyDescent="0.35">
      <c r="A8660" s="2">
        <v>44891</v>
      </c>
      <c r="B8660" t="s">
        <v>37</v>
      </c>
      <c r="C8660" t="s">
        <v>24</v>
      </c>
      <c r="D8660" t="s">
        <v>39</v>
      </c>
      <c r="E8660" s="3">
        <v>112808</v>
      </c>
      <c r="F8660" s="3">
        <v>69592</v>
      </c>
      <c r="G8660" t="s">
        <v>21</v>
      </c>
      <c r="H8660" s="3" t="s">
        <v>8690</v>
      </c>
      <c r="I8660" s="3">
        <f t="shared" si="1215"/>
        <v>-43216</v>
      </c>
      <c r="J8660" s="4">
        <f t="shared" si="1216"/>
        <v>-0.38309339763137368</v>
      </c>
      <c r="K8660" s="5">
        <f t="shared" si="1217"/>
        <v>0.61690660236862638</v>
      </c>
      <c r="L8660" s="4" t="str">
        <f t="shared" si="1218"/>
        <v>Under Budget</v>
      </c>
      <c r="M8660">
        <f t="shared" si="1219"/>
        <v>2022</v>
      </c>
      <c r="N8660">
        <f t="shared" si="1220"/>
        <v>11</v>
      </c>
      <c r="O8660" t="str">
        <f t="shared" si="1221"/>
        <v>Nov</v>
      </c>
      <c r="P8660" t="str">
        <f t="shared" si="1222"/>
        <v>Q4</v>
      </c>
      <c r="Q8660" t="str">
        <f t="shared" si="1223"/>
        <v>2022-11</v>
      </c>
    </row>
    <row r="8661" spans="1:17" x14ac:dyDescent="0.35">
      <c r="A8661" s="2">
        <v>45059</v>
      </c>
      <c r="B8661" t="s">
        <v>41</v>
      </c>
      <c r="C8661" t="s">
        <v>19</v>
      </c>
      <c r="D8661" t="s">
        <v>20</v>
      </c>
      <c r="E8661" s="3">
        <v>43741</v>
      </c>
      <c r="F8661" s="3">
        <v>53996</v>
      </c>
      <c r="G8661" t="s">
        <v>26</v>
      </c>
      <c r="H8661" s="3" t="s">
        <v>8691</v>
      </c>
      <c r="I8661" s="3">
        <f t="shared" si="1215"/>
        <v>10255</v>
      </c>
      <c r="J8661" s="4">
        <f t="shared" si="1216"/>
        <v>0.23444822935003773</v>
      </c>
      <c r="K8661" s="5">
        <f t="shared" si="1217"/>
        <v>1.2344482293500376</v>
      </c>
      <c r="L8661" s="4" t="str">
        <f t="shared" si="1218"/>
        <v>Over Budget</v>
      </c>
      <c r="M8661">
        <f t="shared" si="1219"/>
        <v>2023</v>
      </c>
      <c r="N8661">
        <f t="shared" si="1220"/>
        <v>5</v>
      </c>
      <c r="O8661" t="str">
        <f t="shared" si="1221"/>
        <v>May</v>
      </c>
      <c r="P8661" t="str">
        <f t="shared" si="1222"/>
        <v>Q2</v>
      </c>
      <c r="Q8661" t="str">
        <f t="shared" si="1223"/>
        <v>2023-05</v>
      </c>
    </row>
    <row r="8662" spans="1:17" x14ac:dyDescent="0.35">
      <c r="A8662" s="2">
        <v>44545</v>
      </c>
      <c r="B8662" t="s">
        <v>28</v>
      </c>
      <c r="C8662" t="s">
        <v>34</v>
      </c>
      <c r="D8662" t="s">
        <v>39</v>
      </c>
      <c r="E8662" s="3">
        <v>111242</v>
      </c>
      <c r="F8662" s="3">
        <v>11871</v>
      </c>
      <c r="G8662" t="s">
        <v>32</v>
      </c>
      <c r="H8662" s="3" t="s">
        <v>8692</v>
      </c>
      <c r="I8662" s="3">
        <f t="shared" si="1215"/>
        <v>-99371</v>
      </c>
      <c r="J8662" s="4">
        <f t="shared" si="1216"/>
        <v>-0.89328670825767242</v>
      </c>
      <c r="K8662" s="5">
        <f t="shared" si="1217"/>
        <v>0.10671329174232753</v>
      </c>
      <c r="L8662" s="4" t="str">
        <f t="shared" si="1218"/>
        <v>Under Budget</v>
      </c>
      <c r="M8662">
        <f t="shared" si="1219"/>
        <v>2021</v>
      </c>
      <c r="N8662">
        <f t="shared" si="1220"/>
        <v>12</v>
      </c>
      <c r="O8662" t="str">
        <f t="shared" si="1221"/>
        <v>Dec</v>
      </c>
      <c r="P8662" t="str">
        <f t="shared" si="1222"/>
        <v>Q4</v>
      </c>
      <c r="Q8662" t="str">
        <f t="shared" si="1223"/>
        <v>2021-12</v>
      </c>
    </row>
    <row r="8663" spans="1:17" x14ac:dyDescent="0.35">
      <c r="A8663" s="2">
        <v>44639</v>
      </c>
      <c r="B8663" t="s">
        <v>41</v>
      </c>
      <c r="C8663" t="s">
        <v>23</v>
      </c>
      <c r="D8663" t="s">
        <v>25</v>
      </c>
      <c r="E8663" s="3">
        <v>10085</v>
      </c>
      <c r="F8663" s="3">
        <v>83531</v>
      </c>
      <c r="G8663" t="s">
        <v>35</v>
      </c>
      <c r="H8663" s="3" t="s">
        <v>8693</v>
      </c>
      <c r="I8663" s="3">
        <f t="shared" si="1215"/>
        <v>73446</v>
      </c>
      <c r="J8663" s="4">
        <f t="shared" si="1216"/>
        <v>7.282697074863659</v>
      </c>
      <c r="K8663" s="5">
        <f t="shared" si="1217"/>
        <v>8.282697074863659</v>
      </c>
      <c r="L8663" s="4" t="str">
        <f t="shared" si="1218"/>
        <v>Over Budget</v>
      </c>
      <c r="M8663">
        <f t="shared" si="1219"/>
        <v>2022</v>
      </c>
      <c r="N8663">
        <f t="shared" si="1220"/>
        <v>3</v>
      </c>
      <c r="O8663" t="str">
        <f t="shared" si="1221"/>
        <v>Mar</v>
      </c>
      <c r="P8663" t="str">
        <f t="shared" si="1222"/>
        <v>Q1</v>
      </c>
      <c r="Q8663" t="str">
        <f t="shared" si="1223"/>
        <v>2022-03</v>
      </c>
    </row>
    <row r="8664" spans="1:17" x14ac:dyDescent="0.35">
      <c r="A8664" s="2">
        <v>45029</v>
      </c>
      <c r="B8664" t="s">
        <v>55</v>
      </c>
      <c r="C8664" t="s">
        <v>43</v>
      </c>
      <c r="D8664" t="s">
        <v>58</v>
      </c>
      <c r="E8664" s="3">
        <v>99643</v>
      </c>
      <c r="F8664" s="3">
        <v>107257</v>
      </c>
      <c r="G8664" t="s">
        <v>35</v>
      </c>
      <c r="H8664" s="3" t="s">
        <v>8694</v>
      </c>
      <c r="I8664" s="3">
        <f t="shared" si="1215"/>
        <v>7614</v>
      </c>
      <c r="J8664" s="4">
        <f t="shared" si="1216"/>
        <v>7.6412793673414095E-2</v>
      </c>
      <c r="K8664" s="5">
        <f t="shared" si="1217"/>
        <v>1.076412793673414</v>
      </c>
      <c r="L8664" s="4" t="str">
        <f t="shared" si="1218"/>
        <v>Over Budget</v>
      </c>
      <c r="M8664">
        <f t="shared" si="1219"/>
        <v>2023</v>
      </c>
      <c r="N8664">
        <f t="shared" si="1220"/>
        <v>4</v>
      </c>
      <c r="O8664" t="str">
        <f t="shared" si="1221"/>
        <v>Apr</v>
      </c>
      <c r="P8664" t="str">
        <f t="shared" si="1222"/>
        <v>Q2</v>
      </c>
      <c r="Q8664" t="str">
        <f t="shared" si="1223"/>
        <v>2023-04</v>
      </c>
    </row>
    <row r="8665" spans="1:17" x14ac:dyDescent="0.35">
      <c r="A8665" s="2">
        <v>44776</v>
      </c>
      <c r="B8665" t="s">
        <v>18</v>
      </c>
      <c r="C8665" t="s">
        <v>23</v>
      </c>
      <c r="D8665" t="s">
        <v>20</v>
      </c>
      <c r="E8665" s="3">
        <v>52756</v>
      </c>
      <c r="F8665" s="3">
        <v>68551</v>
      </c>
      <c r="G8665" t="s">
        <v>35</v>
      </c>
      <c r="H8665" s="3" t="s">
        <v>8695</v>
      </c>
      <c r="I8665" s="3">
        <f t="shared" si="1215"/>
        <v>15795</v>
      </c>
      <c r="J8665" s="4">
        <f t="shared" si="1216"/>
        <v>0.29939722496019411</v>
      </c>
      <c r="K8665" s="5">
        <f t="shared" si="1217"/>
        <v>1.2993972249601942</v>
      </c>
      <c r="L8665" s="4" t="str">
        <f t="shared" si="1218"/>
        <v>Over Budget</v>
      </c>
      <c r="M8665">
        <f t="shared" si="1219"/>
        <v>2022</v>
      </c>
      <c r="N8665">
        <f t="shared" si="1220"/>
        <v>8</v>
      </c>
      <c r="O8665" t="str">
        <f t="shared" si="1221"/>
        <v>Aug</v>
      </c>
      <c r="P8665" t="str">
        <f t="shared" si="1222"/>
        <v>Q3</v>
      </c>
      <c r="Q8665" t="str">
        <f t="shared" si="1223"/>
        <v>2022-08</v>
      </c>
    </row>
    <row r="8666" spans="1:17" x14ac:dyDescent="0.35">
      <c r="A8666" s="2">
        <v>44478</v>
      </c>
      <c r="B8666" t="s">
        <v>23</v>
      </c>
      <c r="C8666" t="s">
        <v>43</v>
      </c>
      <c r="D8666" t="s">
        <v>25</v>
      </c>
      <c r="E8666" s="3">
        <v>89975</v>
      </c>
      <c r="F8666" s="3">
        <v>99294</v>
      </c>
      <c r="G8666" t="s">
        <v>26</v>
      </c>
      <c r="H8666" s="3" t="s">
        <v>8696</v>
      </c>
      <c r="I8666" s="3">
        <f t="shared" si="1215"/>
        <v>9319</v>
      </c>
      <c r="J8666" s="4">
        <f t="shared" si="1216"/>
        <v>0.10357321478188386</v>
      </c>
      <c r="K8666" s="5">
        <f t="shared" si="1217"/>
        <v>1.1035732147818837</v>
      </c>
      <c r="L8666" s="4" t="str">
        <f t="shared" si="1218"/>
        <v>Over Budget</v>
      </c>
      <c r="M8666">
        <f t="shared" si="1219"/>
        <v>2021</v>
      </c>
      <c r="N8666">
        <f t="shared" si="1220"/>
        <v>10</v>
      </c>
      <c r="O8666" t="str">
        <f t="shared" si="1221"/>
        <v>Oct</v>
      </c>
      <c r="P8666" t="str">
        <f t="shared" si="1222"/>
        <v>Q4</v>
      </c>
      <c r="Q8666" t="str">
        <f t="shared" si="1223"/>
        <v>2021-10</v>
      </c>
    </row>
    <row r="8667" spans="1:17" x14ac:dyDescent="0.35">
      <c r="A8667" s="2">
        <v>44556</v>
      </c>
      <c r="B8667" t="s">
        <v>55</v>
      </c>
      <c r="C8667" t="s">
        <v>23</v>
      </c>
      <c r="D8667" t="s">
        <v>30</v>
      </c>
      <c r="E8667" s="3">
        <v>100571</v>
      </c>
      <c r="F8667" s="3">
        <v>162493</v>
      </c>
      <c r="G8667" t="s">
        <v>32</v>
      </c>
      <c r="H8667" s="3" t="s">
        <v>8697</v>
      </c>
      <c r="I8667" s="3">
        <f t="shared" si="1215"/>
        <v>61922</v>
      </c>
      <c r="J8667" s="4">
        <f t="shared" si="1216"/>
        <v>0.61570432828548982</v>
      </c>
      <c r="K8667" s="5">
        <f t="shared" si="1217"/>
        <v>1.6157043282854899</v>
      </c>
      <c r="L8667" s="4" t="str">
        <f t="shared" si="1218"/>
        <v>Over Budget</v>
      </c>
      <c r="M8667">
        <f t="shared" si="1219"/>
        <v>2021</v>
      </c>
      <c r="N8667">
        <f t="shared" si="1220"/>
        <v>12</v>
      </c>
      <c r="O8667" t="str">
        <f t="shared" si="1221"/>
        <v>Dec</v>
      </c>
      <c r="P8667" t="str">
        <f t="shared" si="1222"/>
        <v>Q4</v>
      </c>
      <c r="Q8667" t="str">
        <f t="shared" si="1223"/>
        <v>2021-12</v>
      </c>
    </row>
    <row r="8668" spans="1:17" x14ac:dyDescent="0.35">
      <c r="A8668" s="2">
        <v>45111</v>
      </c>
      <c r="B8668" t="s">
        <v>55</v>
      </c>
      <c r="C8668" t="s">
        <v>19</v>
      </c>
      <c r="D8668" t="s">
        <v>58</v>
      </c>
      <c r="E8668" s="3">
        <v>90611</v>
      </c>
      <c r="F8668" s="3">
        <v>90828</v>
      </c>
      <c r="G8668" t="s">
        <v>35</v>
      </c>
      <c r="H8668" s="3" t="s">
        <v>8698</v>
      </c>
      <c r="I8668" s="3">
        <f t="shared" si="1215"/>
        <v>217</v>
      </c>
      <c r="J8668" s="4">
        <f t="shared" si="1216"/>
        <v>2.394852722075686E-3</v>
      </c>
      <c r="K8668" s="5">
        <f t="shared" si="1217"/>
        <v>1.0023948527220756</v>
      </c>
      <c r="L8668" s="4" t="str">
        <f t="shared" si="1218"/>
        <v>Over Budget</v>
      </c>
      <c r="M8668">
        <f t="shared" si="1219"/>
        <v>2023</v>
      </c>
      <c r="N8668">
        <f t="shared" si="1220"/>
        <v>7</v>
      </c>
      <c r="O8668" t="str">
        <f t="shared" si="1221"/>
        <v>Jul</v>
      </c>
      <c r="P8668" t="str">
        <f t="shared" si="1222"/>
        <v>Q3</v>
      </c>
      <c r="Q8668" t="str">
        <f t="shared" si="1223"/>
        <v>2023-07</v>
      </c>
    </row>
    <row r="8669" spans="1:17" x14ac:dyDescent="0.35">
      <c r="A8669" s="2">
        <v>45019</v>
      </c>
      <c r="B8669" t="s">
        <v>55</v>
      </c>
      <c r="C8669" t="s">
        <v>24</v>
      </c>
      <c r="D8669" t="s">
        <v>39</v>
      </c>
      <c r="E8669" s="3">
        <v>94428</v>
      </c>
      <c r="F8669" s="3">
        <v>128827</v>
      </c>
      <c r="G8669" t="s">
        <v>21</v>
      </c>
      <c r="H8669" s="3" t="s">
        <v>8699</v>
      </c>
      <c r="I8669" s="3">
        <f t="shared" si="1215"/>
        <v>34399</v>
      </c>
      <c r="J8669" s="4">
        <f t="shared" si="1216"/>
        <v>0.36428813487524886</v>
      </c>
      <c r="K8669" s="5">
        <f t="shared" si="1217"/>
        <v>1.3642881348752489</v>
      </c>
      <c r="L8669" s="4" t="str">
        <f t="shared" si="1218"/>
        <v>Over Budget</v>
      </c>
      <c r="M8669">
        <f t="shared" si="1219"/>
        <v>2023</v>
      </c>
      <c r="N8669">
        <f t="shared" si="1220"/>
        <v>4</v>
      </c>
      <c r="O8669" t="str">
        <f t="shared" si="1221"/>
        <v>Apr</v>
      </c>
      <c r="P8669" t="str">
        <f t="shared" si="1222"/>
        <v>Q2</v>
      </c>
      <c r="Q8669" t="str">
        <f t="shared" si="1223"/>
        <v>2023-04</v>
      </c>
    </row>
    <row r="8670" spans="1:17" x14ac:dyDescent="0.35">
      <c r="A8670" s="2">
        <v>45088</v>
      </c>
      <c r="B8670" t="s">
        <v>28</v>
      </c>
      <c r="C8670" t="s">
        <v>43</v>
      </c>
      <c r="D8670" t="s">
        <v>25</v>
      </c>
      <c r="E8670" s="3">
        <v>60296</v>
      </c>
      <c r="F8670" s="3">
        <v>96519</v>
      </c>
      <c r="G8670" t="s">
        <v>32</v>
      </c>
      <c r="H8670" s="3" t="s">
        <v>8700</v>
      </c>
      <c r="I8670" s="3">
        <f t="shared" si="1215"/>
        <v>36223</v>
      </c>
      <c r="J8670" s="4">
        <f t="shared" si="1216"/>
        <v>0.60075295210295876</v>
      </c>
      <c r="K8670" s="5">
        <f t="shared" si="1217"/>
        <v>1.6007529521029586</v>
      </c>
      <c r="L8670" s="4" t="str">
        <f t="shared" si="1218"/>
        <v>Over Budget</v>
      </c>
      <c r="M8670">
        <f t="shared" si="1219"/>
        <v>2023</v>
      </c>
      <c r="N8670">
        <f t="shared" si="1220"/>
        <v>6</v>
      </c>
      <c r="O8670" t="str">
        <f t="shared" si="1221"/>
        <v>Jun</v>
      </c>
      <c r="P8670" t="str">
        <f t="shared" si="1222"/>
        <v>Q2</v>
      </c>
      <c r="Q8670" t="str">
        <f t="shared" si="1223"/>
        <v>2023-06</v>
      </c>
    </row>
    <row r="8671" spans="1:17" x14ac:dyDescent="0.35">
      <c r="A8671" s="2">
        <v>45149</v>
      </c>
      <c r="B8671" t="s">
        <v>41</v>
      </c>
      <c r="C8671" t="s">
        <v>19</v>
      </c>
      <c r="D8671" t="s">
        <v>30</v>
      </c>
      <c r="E8671" s="3">
        <v>132516</v>
      </c>
      <c r="F8671" s="3">
        <v>132372</v>
      </c>
      <c r="G8671" t="s">
        <v>32</v>
      </c>
      <c r="H8671" s="3" t="s">
        <v>8701</v>
      </c>
      <c r="I8671" s="3">
        <f t="shared" si="1215"/>
        <v>-144</v>
      </c>
      <c r="J8671" s="4">
        <f t="shared" si="1216"/>
        <v>-1.0866612333604998E-3</v>
      </c>
      <c r="K8671" s="5">
        <f t="shared" si="1217"/>
        <v>0.99891333876663946</v>
      </c>
      <c r="L8671" s="4" t="str">
        <f t="shared" si="1218"/>
        <v>Under Budget</v>
      </c>
      <c r="M8671">
        <f t="shared" si="1219"/>
        <v>2023</v>
      </c>
      <c r="N8671">
        <f t="shared" si="1220"/>
        <v>8</v>
      </c>
      <c r="O8671" t="str">
        <f t="shared" si="1221"/>
        <v>Aug</v>
      </c>
      <c r="P8671" t="str">
        <f t="shared" si="1222"/>
        <v>Q3</v>
      </c>
      <c r="Q8671" t="str">
        <f t="shared" si="1223"/>
        <v>2023-08</v>
      </c>
    </row>
    <row r="8672" spans="1:17" x14ac:dyDescent="0.35">
      <c r="A8672" s="2">
        <v>44837</v>
      </c>
      <c r="B8672" t="s">
        <v>23</v>
      </c>
      <c r="C8672" t="s">
        <v>24</v>
      </c>
      <c r="D8672" t="s">
        <v>25</v>
      </c>
      <c r="E8672" s="3">
        <v>91247</v>
      </c>
      <c r="F8672" s="3">
        <v>79502</v>
      </c>
      <c r="G8672" t="s">
        <v>32</v>
      </c>
      <c r="H8672" s="3" t="s">
        <v>8702</v>
      </c>
      <c r="I8672" s="3">
        <f t="shared" si="1215"/>
        <v>-11745</v>
      </c>
      <c r="J8672" s="4">
        <f t="shared" si="1216"/>
        <v>-0.12871656054445627</v>
      </c>
      <c r="K8672" s="5">
        <f t="shared" si="1217"/>
        <v>0.87128343945554376</v>
      </c>
      <c r="L8672" s="4" t="str">
        <f t="shared" si="1218"/>
        <v>Under Budget</v>
      </c>
      <c r="M8672">
        <f t="shared" si="1219"/>
        <v>2022</v>
      </c>
      <c r="N8672">
        <f t="shared" si="1220"/>
        <v>10</v>
      </c>
      <c r="O8672" t="str">
        <f t="shared" si="1221"/>
        <v>Oct</v>
      </c>
      <c r="P8672" t="str">
        <f t="shared" si="1222"/>
        <v>Q4</v>
      </c>
      <c r="Q8672" t="str">
        <f t="shared" si="1223"/>
        <v>2022-10</v>
      </c>
    </row>
    <row r="8673" spans="1:17" x14ac:dyDescent="0.35">
      <c r="A8673" s="2">
        <v>45228</v>
      </c>
      <c r="B8673" t="s">
        <v>28</v>
      </c>
      <c r="C8673" t="s">
        <v>24</v>
      </c>
      <c r="D8673" t="s">
        <v>39</v>
      </c>
      <c r="E8673" s="3">
        <v>104000</v>
      </c>
      <c r="F8673" s="3">
        <v>19629</v>
      </c>
      <c r="G8673" t="s">
        <v>32</v>
      </c>
      <c r="H8673" s="3" t="s">
        <v>8703</v>
      </c>
      <c r="I8673" s="3">
        <f t="shared" si="1215"/>
        <v>-84371</v>
      </c>
      <c r="J8673" s="4">
        <f t="shared" si="1216"/>
        <v>-0.81125961538461544</v>
      </c>
      <c r="K8673" s="5">
        <f t="shared" si="1217"/>
        <v>0.18874038461538462</v>
      </c>
      <c r="L8673" s="4" t="str">
        <f t="shared" si="1218"/>
        <v>Under Budget</v>
      </c>
      <c r="M8673">
        <f t="shared" si="1219"/>
        <v>2023</v>
      </c>
      <c r="N8673">
        <f t="shared" si="1220"/>
        <v>10</v>
      </c>
      <c r="O8673" t="str">
        <f t="shared" si="1221"/>
        <v>Oct</v>
      </c>
      <c r="P8673" t="str">
        <f t="shared" si="1222"/>
        <v>Q4</v>
      </c>
      <c r="Q8673" t="str">
        <f t="shared" si="1223"/>
        <v>2023-10</v>
      </c>
    </row>
    <row r="8674" spans="1:17" x14ac:dyDescent="0.35">
      <c r="A8674" s="2">
        <v>44759</v>
      </c>
      <c r="B8674" t="s">
        <v>18</v>
      </c>
      <c r="C8674" t="s">
        <v>34</v>
      </c>
      <c r="D8674" t="s">
        <v>25</v>
      </c>
      <c r="E8674" s="3">
        <v>73927</v>
      </c>
      <c r="F8674" s="3">
        <v>103013</v>
      </c>
      <c r="G8674" t="s">
        <v>21</v>
      </c>
      <c r="H8674" s="3" t="s">
        <v>8704</v>
      </c>
      <c r="I8674" s="3">
        <f t="shared" si="1215"/>
        <v>29086</v>
      </c>
      <c r="J8674" s="4">
        <f t="shared" si="1216"/>
        <v>0.39344217944729259</v>
      </c>
      <c r="K8674" s="5">
        <f t="shared" si="1217"/>
        <v>1.3934421794472927</v>
      </c>
      <c r="L8674" s="4" t="str">
        <f t="shared" si="1218"/>
        <v>Over Budget</v>
      </c>
      <c r="M8674">
        <f t="shared" si="1219"/>
        <v>2022</v>
      </c>
      <c r="N8674">
        <f t="shared" si="1220"/>
        <v>7</v>
      </c>
      <c r="O8674" t="str">
        <f t="shared" si="1221"/>
        <v>Jul</v>
      </c>
      <c r="P8674" t="str">
        <f t="shared" si="1222"/>
        <v>Q3</v>
      </c>
      <c r="Q8674" t="str">
        <f t="shared" si="1223"/>
        <v>2022-07</v>
      </c>
    </row>
    <row r="8675" spans="1:17" x14ac:dyDescent="0.35">
      <c r="A8675" s="2">
        <v>44687</v>
      </c>
      <c r="B8675" t="s">
        <v>23</v>
      </c>
      <c r="C8675" t="s">
        <v>34</v>
      </c>
      <c r="D8675" t="s">
        <v>30</v>
      </c>
      <c r="E8675" s="3">
        <v>63816</v>
      </c>
      <c r="F8675" s="3">
        <v>12534</v>
      </c>
      <c r="G8675" t="s">
        <v>32</v>
      </c>
      <c r="H8675" s="3" t="s">
        <v>8705</v>
      </c>
      <c r="I8675" s="3">
        <f t="shared" si="1215"/>
        <v>-51282</v>
      </c>
      <c r="J8675" s="4">
        <f t="shared" si="1216"/>
        <v>-0.80359157578036855</v>
      </c>
      <c r="K8675" s="5">
        <f t="shared" si="1217"/>
        <v>0.19640842421963145</v>
      </c>
      <c r="L8675" s="4" t="str">
        <f t="shared" si="1218"/>
        <v>Under Budget</v>
      </c>
      <c r="M8675">
        <f t="shared" si="1219"/>
        <v>2022</v>
      </c>
      <c r="N8675">
        <f t="shared" si="1220"/>
        <v>5</v>
      </c>
      <c r="O8675" t="str">
        <f t="shared" si="1221"/>
        <v>May</v>
      </c>
      <c r="P8675" t="str">
        <f t="shared" si="1222"/>
        <v>Q2</v>
      </c>
      <c r="Q8675" t="str">
        <f t="shared" si="1223"/>
        <v>2022-05</v>
      </c>
    </row>
    <row r="8676" spans="1:17" x14ac:dyDescent="0.35">
      <c r="A8676" s="2">
        <v>44537</v>
      </c>
      <c r="B8676" t="s">
        <v>55</v>
      </c>
      <c r="C8676" t="s">
        <v>34</v>
      </c>
      <c r="D8676" t="s">
        <v>25</v>
      </c>
      <c r="E8676" s="3">
        <v>138852</v>
      </c>
      <c r="F8676" s="3">
        <v>30624</v>
      </c>
      <c r="G8676" t="s">
        <v>21</v>
      </c>
      <c r="H8676" s="3" t="s">
        <v>8706</v>
      </c>
      <c r="I8676" s="3">
        <f t="shared" si="1215"/>
        <v>-108228</v>
      </c>
      <c r="J8676" s="4">
        <f t="shared" si="1216"/>
        <v>-0.77944862155388472</v>
      </c>
      <c r="K8676" s="5">
        <f t="shared" si="1217"/>
        <v>0.22055137844611528</v>
      </c>
      <c r="L8676" s="4" t="str">
        <f t="shared" si="1218"/>
        <v>Under Budget</v>
      </c>
      <c r="M8676">
        <f t="shared" si="1219"/>
        <v>2021</v>
      </c>
      <c r="N8676">
        <f t="shared" si="1220"/>
        <v>12</v>
      </c>
      <c r="O8676" t="str">
        <f t="shared" si="1221"/>
        <v>Dec</v>
      </c>
      <c r="P8676" t="str">
        <f t="shared" si="1222"/>
        <v>Q4</v>
      </c>
      <c r="Q8676" t="str">
        <f t="shared" si="1223"/>
        <v>2021-12</v>
      </c>
    </row>
    <row r="8677" spans="1:17" x14ac:dyDescent="0.35">
      <c r="A8677" s="2">
        <v>44668</v>
      </c>
      <c r="B8677" t="s">
        <v>37</v>
      </c>
      <c r="C8677" t="s">
        <v>43</v>
      </c>
      <c r="D8677" t="s">
        <v>20</v>
      </c>
      <c r="E8677" s="3">
        <v>119756</v>
      </c>
      <c r="F8677" s="3">
        <v>142610</v>
      </c>
      <c r="G8677" t="s">
        <v>26</v>
      </c>
      <c r="H8677" s="3" t="s">
        <v>8707</v>
      </c>
      <c r="I8677" s="3">
        <f t="shared" si="1215"/>
        <v>22854</v>
      </c>
      <c r="J8677" s="4">
        <f t="shared" si="1216"/>
        <v>0.19083803734259661</v>
      </c>
      <c r="K8677" s="5">
        <f t="shared" si="1217"/>
        <v>1.1908380373425966</v>
      </c>
      <c r="L8677" s="4" t="str">
        <f t="shared" si="1218"/>
        <v>Over Budget</v>
      </c>
      <c r="M8677">
        <f t="shared" si="1219"/>
        <v>2022</v>
      </c>
      <c r="N8677">
        <f t="shared" si="1220"/>
        <v>4</v>
      </c>
      <c r="O8677" t="str">
        <f t="shared" si="1221"/>
        <v>Apr</v>
      </c>
      <c r="P8677" t="str">
        <f t="shared" si="1222"/>
        <v>Q2</v>
      </c>
      <c r="Q8677" t="str">
        <f t="shared" si="1223"/>
        <v>2022-04</v>
      </c>
    </row>
    <row r="8678" spans="1:17" x14ac:dyDescent="0.35">
      <c r="A8678" s="2">
        <v>44445</v>
      </c>
      <c r="B8678" t="s">
        <v>18</v>
      </c>
      <c r="C8678" t="s">
        <v>43</v>
      </c>
      <c r="D8678" t="s">
        <v>20</v>
      </c>
      <c r="E8678" s="3">
        <v>57972</v>
      </c>
      <c r="F8678" s="3">
        <v>131146</v>
      </c>
      <c r="G8678" t="s">
        <v>26</v>
      </c>
      <c r="H8678" s="3" t="s">
        <v>8708</v>
      </c>
      <c r="I8678" s="3">
        <f t="shared" si="1215"/>
        <v>73174</v>
      </c>
      <c r="J8678" s="4">
        <f t="shared" si="1216"/>
        <v>1.2622300420892845</v>
      </c>
      <c r="K8678" s="5">
        <f t="shared" si="1217"/>
        <v>2.2622300420892847</v>
      </c>
      <c r="L8678" s="4" t="str">
        <f t="shared" si="1218"/>
        <v>Over Budget</v>
      </c>
      <c r="M8678">
        <f t="shared" si="1219"/>
        <v>2021</v>
      </c>
      <c r="N8678">
        <f t="shared" si="1220"/>
        <v>9</v>
      </c>
      <c r="O8678" t="str">
        <f t="shared" si="1221"/>
        <v>Sep</v>
      </c>
      <c r="P8678" t="str">
        <f t="shared" si="1222"/>
        <v>Q3</v>
      </c>
      <c r="Q8678" t="str">
        <f t="shared" si="1223"/>
        <v>2021-09</v>
      </c>
    </row>
    <row r="8679" spans="1:17" x14ac:dyDescent="0.35">
      <c r="A8679" s="2">
        <v>44431</v>
      </c>
      <c r="B8679" t="s">
        <v>41</v>
      </c>
      <c r="C8679" t="s">
        <v>24</v>
      </c>
      <c r="D8679" t="s">
        <v>39</v>
      </c>
      <c r="E8679" s="3">
        <v>73716</v>
      </c>
      <c r="F8679" s="3">
        <v>46786</v>
      </c>
      <c r="G8679" t="s">
        <v>26</v>
      </c>
      <c r="H8679" s="3" t="s">
        <v>8709</v>
      </c>
      <c r="I8679" s="3">
        <f t="shared" si="1215"/>
        <v>-26930</v>
      </c>
      <c r="J8679" s="4">
        <f t="shared" si="1216"/>
        <v>-0.36532096152802646</v>
      </c>
      <c r="K8679" s="5">
        <f t="shared" si="1217"/>
        <v>0.63467903847197349</v>
      </c>
      <c r="L8679" s="4" t="str">
        <f t="shared" si="1218"/>
        <v>Under Budget</v>
      </c>
      <c r="M8679">
        <f t="shared" si="1219"/>
        <v>2021</v>
      </c>
      <c r="N8679">
        <f t="shared" si="1220"/>
        <v>8</v>
      </c>
      <c r="O8679" t="str">
        <f t="shared" si="1221"/>
        <v>Aug</v>
      </c>
      <c r="P8679" t="str">
        <f t="shared" si="1222"/>
        <v>Q3</v>
      </c>
      <c r="Q8679" t="str">
        <f t="shared" si="1223"/>
        <v>2021-08</v>
      </c>
    </row>
    <row r="8680" spans="1:17" x14ac:dyDescent="0.35">
      <c r="A8680" s="2">
        <v>45020</v>
      </c>
      <c r="B8680" t="s">
        <v>18</v>
      </c>
      <c r="C8680" t="s">
        <v>43</v>
      </c>
      <c r="D8680" t="s">
        <v>30</v>
      </c>
      <c r="E8680" s="3">
        <v>88978</v>
      </c>
      <c r="F8680" s="3">
        <v>72317</v>
      </c>
      <c r="G8680" t="s">
        <v>26</v>
      </c>
      <c r="H8680" s="3" t="s">
        <v>8710</v>
      </c>
      <c r="I8680" s="3">
        <f t="shared" si="1215"/>
        <v>-16661</v>
      </c>
      <c r="J8680" s="4">
        <f t="shared" si="1216"/>
        <v>-0.18724853334532132</v>
      </c>
      <c r="K8680" s="5">
        <f t="shared" si="1217"/>
        <v>0.81275146665467868</v>
      </c>
      <c r="L8680" s="4" t="str">
        <f t="shared" si="1218"/>
        <v>Under Budget</v>
      </c>
      <c r="M8680">
        <f t="shared" si="1219"/>
        <v>2023</v>
      </c>
      <c r="N8680">
        <f t="shared" si="1220"/>
        <v>4</v>
      </c>
      <c r="O8680" t="str">
        <f t="shared" si="1221"/>
        <v>Apr</v>
      </c>
      <c r="P8680" t="str">
        <f t="shared" si="1222"/>
        <v>Q2</v>
      </c>
      <c r="Q8680" t="str">
        <f t="shared" si="1223"/>
        <v>2023-04</v>
      </c>
    </row>
    <row r="8681" spans="1:17" x14ac:dyDescent="0.35">
      <c r="A8681" s="2">
        <v>44828</v>
      </c>
      <c r="B8681" t="s">
        <v>28</v>
      </c>
      <c r="C8681" t="s">
        <v>24</v>
      </c>
      <c r="D8681" t="s">
        <v>30</v>
      </c>
      <c r="E8681" s="3">
        <v>63282</v>
      </c>
      <c r="F8681" s="3">
        <v>34744</v>
      </c>
      <c r="G8681" t="s">
        <v>21</v>
      </c>
      <c r="H8681" s="3" t="s">
        <v>8711</v>
      </c>
      <c r="I8681" s="3">
        <f t="shared" si="1215"/>
        <v>-28538</v>
      </c>
      <c r="J8681" s="4">
        <f t="shared" si="1216"/>
        <v>-0.45096551942100438</v>
      </c>
      <c r="K8681" s="5">
        <f t="shared" si="1217"/>
        <v>0.54903448057899562</v>
      </c>
      <c r="L8681" s="4" t="str">
        <f t="shared" si="1218"/>
        <v>Under Budget</v>
      </c>
      <c r="M8681">
        <f t="shared" si="1219"/>
        <v>2022</v>
      </c>
      <c r="N8681">
        <f t="shared" si="1220"/>
        <v>9</v>
      </c>
      <c r="O8681" t="str">
        <f t="shared" si="1221"/>
        <v>Sep</v>
      </c>
      <c r="P8681" t="str">
        <f t="shared" si="1222"/>
        <v>Q3</v>
      </c>
      <c r="Q8681" t="str">
        <f t="shared" si="1223"/>
        <v>2022-09</v>
      </c>
    </row>
    <row r="8682" spans="1:17" x14ac:dyDescent="0.35">
      <c r="A8682" s="2">
        <v>44725</v>
      </c>
      <c r="B8682" t="s">
        <v>37</v>
      </c>
      <c r="C8682" t="s">
        <v>19</v>
      </c>
      <c r="D8682" t="s">
        <v>30</v>
      </c>
      <c r="E8682" s="3">
        <v>68568</v>
      </c>
      <c r="F8682" s="3">
        <v>30952</v>
      </c>
      <c r="G8682" t="s">
        <v>35</v>
      </c>
      <c r="H8682" s="3" t="s">
        <v>8712</v>
      </c>
      <c r="I8682" s="3">
        <f t="shared" si="1215"/>
        <v>-37616</v>
      </c>
      <c r="J8682" s="4">
        <f t="shared" si="1216"/>
        <v>-0.54859409637148526</v>
      </c>
      <c r="K8682" s="5">
        <f t="shared" si="1217"/>
        <v>0.45140590362851474</v>
      </c>
      <c r="L8682" s="4" t="str">
        <f t="shared" si="1218"/>
        <v>Under Budget</v>
      </c>
      <c r="M8682">
        <f t="shared" si="1219"/>
        <v>2022</v>
      </c>
      <c r="N8682">
        <f t="shared" si="1220"/>
        <v>6</v>
      </c>
      <c r="O8682" t="str">
        <f t="shared" si="1221"/>
        <v>Jun</v>
      </c>
      <c r="P8682" t="str">
        <f t="shared" si="1222"/>
        <v>Q2</v>
      </c>
      <c r="Q8682" t="str">
        <f t="shared" si="1223"/>
        <v>2022-06</v>
      </c>
    </row>
    <row r="8683" spans="1:17" x14ac:dyDescent="0.35">
      <c r="A8683" s="2">
        <v>44318</v>
      </c>
      <c r="B8683" t="s">
        <v>28</v>
      </c>
      <c r="C8683" t="s">
        <v>23</v>
      </c>
      <c r="D8683" t="s">
        <v>30</v>
      </c>
      <c r="E8683" s="3">
        <v>109495</v>
      </c>
      <c r="F8683" s="3">
        <v>34460</v>
      </c>
      <c r="G8683" t="s">
        <v>21</v>
      </c>
      <c r="H8683" s="3" t="s">
        <v>8713</v>
      </c>
      <c r="I8683" s="3">
        <f t="shared" si="1215"/>
        <v>-75035</v>
      </c>
      <c r="J8683" s="4">
        <f t="shared" si="1216"/>
        <v>-0.68528243298780767</v>
      </c>
      <c r="K8683" s="5">
        <f t="shared" si="1217"/>
        <v>0.31471756701219233</v>
      </c>
      <c r="L8683" s="4" t="str">
        <f t="shared" si="1218"/>
        <v>Under Budget</v>
      </c>
      <c r="M8683">
        <f t="shared" si="1219"/>
        <v>2021</v>
      </c>
      <c r="N8683">
        <f t="shared" si="1220"/>
        <v>5</v>
      </c>
      <c r="O8683" t="str">
        <f t="shared" si="1221"/>
        <v>May</v>
      </c>
      <c r="P8683" t="str">
        <f t="shared" si="1222"/>
        <v>Q2</v>
      </c>
      <c r="Q8683" t="str">
        <f t="shared" si="1223"/>
        <v>2021-05</v>
      </c>
    </row>
    <row r="8684" spans="1:17" x14ac:dyDescent="0.35">
      <c r="A8684" s="2">
        <v>45088</v>
      </c>
      <c r="B8684" t="s">
        <v>23</v>
      </c>
      <c r="C8684" t="s">
        <v>24</v>
      </c>
      <c r="D8684" t="s">
        <v>30</v>
      </c>
      <c r="E8684" s="3">
        <v>59135</v>
      </c>
      <c r="F8684" s="3">
        <v>71491</v>
      </c>
      <c r="G8684" t="s">
        <v>26</v>
      </c>
      <c r="H8684" s="3" t="s">
        <v>8714</v>
      </c>
      <c r="I8684" s="3">
        <f t="shared" si="1215"/>
        <v>12356</v>
      </c>
      <c r="J8684" s="4">
        <f t="shared" si="1216"/>
        <v>0.20894563287393253</v>
      </c>
      <c r="K8684" s="5">
        <f t="shared" si="1217"/>
        <v>1.2089456328739325</v>
      </c>
      <c r="L8684" s="4" t="str">
        <f t="shared" si="1218"/>
        <v>Over Budget</v>
      </c>
      <c r="M8684">
        <f t="shared" si="1219"/>
        <v>2023</v>
      </c>
      <c r="N8684">
        <f t="shared" si="1220"/>
        <v>6</v>
      </c>
      <c r="O8684" t="str">
        <f t="shared" si="1221"/>
        <v>Jun</v>
      </c>
      <c r="P8684" t="str">
        <f t="shared" si="1222"/>
        <v>Q2</v>
      </c>
      <c r="Q8684" t="str">
        <f t="shared" si="1223"/>
        <v>2023-06</v>
      </c>
    </row>
    <row r="8685" spans="1:17" x14ac:dyDescent="0.35">
      <c r="A8685" s="2">
        <v>44206</v>
      </c>
      <c r="B8685" t="s">
        <v>55</v>
      </c>
      <c r="C8685" t="s">
        <v>24</v>
      </c>
      <c r="D8685" t="s">
        <v>58</v>
      </c>
      <c r="E8685" s="3">
        <v>70661</v>
      </c>
      <c r="F8685" s="3">
        <v>146494</v>
      </c>
      <c r="G8685" t="s">
        <v>35</v>
      </c>
      <c r="H8685" s="3" t="s">
        <v>8715</v>
      </c>
      <c r="I8685" s="3">
        <f t="shared" si="1215"/>
        <v>75833</v>
      </c>
      <c r="J8685" s="4">
        <f t="shared" si="1216"/>
        <v>1.0731945486194647</v>
      </c>
      <c r="K8685" s="5">
        <f t="shared" si="1217"/>
        <v>2.0731945486194649</v>
      </c>
      <c r="L8685" s="4" t="str">
        <f t="shared" si="1218"/>
        <v>Over Budget</v>
      </c>
      <c r="M8685">
        <f t="shared" si="1219"/>
        <v>2021</v>
      </c>
      <c r="N8685">
        <f t="shared" si="1220"/>
        <v>1</v>
      </c>
      <c r="O8685" t="str">
        <f t="shared" si="1221"/>
        <v>Jan</v>
      </c>
      <c r="P8685" t="str">
        <f t="shared" si="1222"/>
        <v>Q1</v>
      </c>
      <c r="Q8685" t="str">
        <f t="shared" si="1223"/>
        <v>2021-01</v>
      </c>
    </row>
    <row r="8686" spans="1:17" x14ac:dyDescent="0.35">
      <c r="A8686" s="2">
        <v>45034</v>
      </c>
      <c r="B8686" t="s">
        <v>55</v>
      </c>
      <c r="C8686" t="s">
        <v>19</v>
      </c>
      <c r="D8686" t="s">
        <v>25</v>
      </c>
      <c r="E8686" s="3">
        <v>146993</v>
      </c>
      <c r="F8686" s="3">
        <v>102850</v>
      </c>
      <c r="G8686" t="s">
        <v>35</v>
      </c>
      <c r="H8686" s="3" t="s">
        <v>8716</v>
      </c>
      <c r="I8686" s="3">
        <f t="shared" si="1215"/>
        <v>-44143</v>
      </c>
      <c r="J8686" s="4">
        <f t="shared" si="1216"/>
        <v>-0.30030681733143755</v>
      </c>
      <c r="K8686" s="5">
        <f t="shared" si="1217"/>
        <v>0.6996931826685624</v>
      </c>
      <c r="L8686" s="4" t="str">
        <f t="shared" si="1218"/>
        <v>Under Budget</v>
      </c>
      <c r="M8686">
        <f t="shared" si="1219"/>
        <v>2023</v>
      </c>
      <c r="N8686">
        <f t="shared" si="1220"/>
        <v>4</v>
      </c>
      <c r="O8686" t="str">
        <f t="shared" si="1221"/>
        <v>Apr</v>
      </c>
      <c r="P8686" t="str">
        <f t="shared" si="1222"/>
        <v>Q2</v>
      </c>
      <c r="Q8686" t="str">
        <f t="shared" si="1223"/>
        <v>2023-04</v>
      </c>
    </row>
    <row r="8687" spans="1:17" x14ac:dyDescent="0.35">
      <c r="A8687" s="2">
        <v>44949</v>
      </c>
      <c r="B8687" t="s">
        <v>18</v>
      </c>
      <c r="C8687" t="s">
        <v>34</v>
      </c>
      <c r="D8687" t="s">
        <v>30</v>
      </c>
      <c r="E8687" s="3">
        <v>104744</v>
      </c>
      <c r="F8687" s="3">
        <v>23358</v>
      </c>
      <c r="G8687" t="s">
        <v>35</v>
      </c>
      <c r="H8687" s="3" t="s">
        <v>8717</v>
      </c>
      <c r="I8687" s="3">
        <f t="shared" si="1215"/>
        <v>-81386</v>
      </c>
      <c r="J8687" s="4">
        <f t="shared" si="1216"/>
        <v>-0.77699915985641177</v>
      </c>
      <c r="K8687" s="5">
        <f t="shared" si="1217"/>
        <v>0.22300084014358817</v>
      </c>
      <c r="L8687" s="4" t="str">
        <f t="shared" si="1218"/>
        <v>Under Budget</v>
      </c>
      <c r="M8687">
        <f t="shared" si="1219"/>
        <v>2023</v>
      </c>
      <c r="N8687">
        <f t="shared" si="1220"/>
        <v>1</v>
      </c>
      <c r="O8687" t="str">
        <f t="shared" si="1221"/>
        <v>Jan</v>
      </c>
      <c r="P8687" t="str">
        <f t="shared" si="1222"/>
        <v>Q1</v>
      </c>
      <c r="Q8687" t="str">
        <f t="shared" si="1223"/>
        <v>2023-01</v>
      </c>
    </row>
    <row r="8688" spans="1:17" x14ac:dyDescent="0.35">
      <c r="A8688" s="2">
        <v>45082</v>
      </c>
      <c r="B8688" t="s">
        <v>55</v>
      </c>
      <c r="C8688" t="s">
        <v>29</v>
      </c>
      <c r="D8688" t="s">
        <v>20</v>
      </c>
      <c r="E8688" s="3">
        <v>29895</v>
      </c>
      <c r="F8688" s="3">
        <v>76402</v>
      </c>
      <c r="G8688" t="s">
        <v>35</v>
      </c>
      <c r="H8688" s="3" t="s">
        <v>8718</v>
      </c>
      <c r="I8688" s="3">
        <f t="shared" si="1215"/>
        <v>46507</v>
      </c>
      <c r="J8688" s="4">
        <f t="shared" si="1216"/>
        <v>1.5556782070580364</v>
      </c>
      <c r="K8688" s="5">
        <f t="shared" si="1217"/>
        <v>2.5556782070580364</v>
      </c>
      <c r="L8688" s="4" t="str">
        <f t="shared" si="1218"/>
        <v>Over Budget</v>
      </c>
      <c r="M8688">
        <f t="shared" si="1219"/>
        <v>2023</v>
      </c>
      <c r="N8688">
        <f t="shared" si="1220"/>
        <v>6</v>
      </c>
      <c r="O8688" t="str">
        <f t="shared" si="1221"/>
        <v>Jun</v>
      </c>
      <c r="P8688" t="str">
        <f t="shared" si="1222"/>
        <v>Q2</v>
      </c>
      <c r="Q8688" t="str">
        <f t="shared" si="1223"/>
        <v>2023-06</v>
      </c>
    </row>
    <row r="8689" spans="1:17" x14ac:dyDescent="0.35">
      <c r="A8689" s="2">
        <v>44660</v>
      </c>
      <c r="B8689" t="s">
        <v>55</v>
      </c>
      <c r="C8689" t="s">
        <v>34</v>
      </c>
      <c r="D8689" t="s">
        <v>25</v>
      </c>
      <c r="E8689" s="3">
        <v>39215</v>
      </c>
      <c r="F8689" s="3">
        <v>125234</v>
      </c>
      <c r="G8689" t="s">
        <v>32</v>
      </c>
      <c r="H8689" s="3" t="s">
        <v>8719</v>
      </c>
      <c r="I8689" s="3">
        <f t="shared" si="1215"/>
        <v>86019</v>
      </c>
      <c r="J8689" s="4">
        <f t="shared" si="1216"/>
        <v>2.1935228866505163</v>
      </c>
      <c r="K8689" s="5">
        <f t="shared" si="1217"/>
        <v>3.1935228866505163</v>
      </c>
      <c r="L8689" s="4" t="str">
        <f t="shared" si="1218"/>
        <v>Over Budget</v>
      </c>
      <c r="M8689">
        <f t="shared" si="1219"/>
        <v>2022</v>
      </c>
      <c r="N8689">
        <f t="shared" si="1220"/>
        <v>4</v>
      </c>
      <c r="O8689" t="str">
        <f t="shared" si="1221"/>
        <v>Apr</v>
      </c>
      <c r="P8689" t="str">
        <f t="shared" si="1222"/>
        <v>Q2</v>
      </c>
      <c r="Q8689" t="str">
        <f t="shared" si="1223"/>
        <v>2022-04</v>
      </c>
    </row>
    <row r="8690" spans="1:17" x14ac:dyDescent="0.35">
      <c r="A8690" s="2">
        <v>44908</v>
      </c>
      <c r="B8690" t="s">
        <v>23</v>
      </c>
      <c r="C8690" t="s">
        <v>34</v>
      </c>
      <c r="D8690" t="s">
        <v>39</v>
      </c>
      <c r="E8690" s="3">
        <v>23461</v>
      </c>
      <c r="F8690" s="3">
        <v>36094</v>
      </c>
      <c r="G8690" t="s">
        <v>26</v>
      </c>
      <c r="H8690" s="3" t="s">
        <v>8720</v>
      </c>
      <c r="I8690" s="3">
        <f t="shared" si="1215"/>
        <v>12633</v>
      </c>
      <c r="J8690" s="4">
        <f t="shared" si="1216"/>
        <v>0.53846809598908829</v>
      </c>
      <c r="K8690" s="5">
        <f t="shared" si="1217"/>
        <v>1.5384680959890882</v>
      </c>
      <c r="L8690" s="4" t="str">
        <f t="shared" si="1218"/>
        <v>Over Budget</v>
      </c>
      <c r="M8690">
        <f t="shared" si="1219"/>
        <v>2022</v>
      </c>
      <c r="N8690">
        <f t="shared" si="1220"/>
        <v>12</v>
      </c>
      <c r="O8690" t="str">
        <f t="shared" si="1221"/>
        <v>Dec</v>
      </c>
      <c r="P8690" t="str">
        <f t="shared" si="1222"/>
        <v>Q4</v>
      </c>
      <c r="Q8690" t="str">
        <f t="shared" si="1223"/>
        <v>2022-12</v>
      </c>
    </row>
    <row r="8691" spans="1:17" x14ac:dyDescent="0.35">
      <c r="A8691" s="2">
        <v>44924</v>
      </c>
      <c r="B8691" t="s">
        <v>41</v>
      </c>
      <c r="C8691" t="s">
        <v>24</v>
      </c>
      <c r="D8691" t="s">
        <v>39</v>
      </c>
      <c r="E8691" s="3">
        <v>140942</v>
      </c>
      <c r="F8691" s="3">
        <v>134128</v>
      </c>
      <c r="G8691" t="s">
        <v>26</v>
      </c>
      <c r="H8691" s="3" t="s">
        <v>8721</v>
      </c>
      <c r="I8691" s="3">
        <f t="shared" si="1215"/>
        <v>-6814</v>
      </c>
      <c r="J8691" s="4">
        <f t="shared" si="1216"/>
        <v>-4.8346128194576496E-2</v>
      </c>
      <c r="K8691" s="5">
        <f t="shared" si="1217"/>
        <v>0.95165387180542349</v>
      </c>
      <c r="L8691" s="4" t="str">
        <f t="shared" si="1218"/>
        <v>Under Budget</v>
      </c>
      <c r="M8691">
        <f t="shared" si="1219"/>
        <v>2022</v>
      </c>
      <c r="N8691">
        <f t="shared" si="1220"/>
        <v>12</v>
      </c>
      <c r="O8691" t="str">
        <f t="shared" si="1221"/>
        <v>Dec</v>
      </c>
      <c r="P8691" t="str">
        <f t="shared" si="1222"/>
        <v>Q4</v>
      </c>
      <c r="Q8691" t="str">
        <f t="shared" si="1223"/>
        <v>2022-12</v>
      </c>
    </row>
    <row r="8692" spans="1:17" x14ac:dyDescent="0.35">
      <c r="A8692" s="2">
        <v>44913</v>
      </c>
      <c r="B8692" t="s">
        <v>41</v>
      </c>
      <c r="C8692" t="s">
        <v>24</v>
      </c>
      <c r="D8692" t="s">
        <v>30</v>
      </c>
      <c r="E8692" s="3">
        <v>116328</v>
      </c>
      <c r="F8692" s="3">
        <v>104327</v>
      </c>
      <c r="G8692" t="s">
        <v>26</v>
      </c>
      <c r="H8692" s="3" t="s">
        <v>8722</v>
      </c>
      <c r="I8692" s="3">
        <f t="shared" si="1215"/>
        <v>-12001</v>
      </c>
      <c r="J8692" s="4">
        <f t="shared" si="1216"/>
        <v>-0.10316518808885221</v>
      </c>
      <c r="K8692" s="5">
        <f t="shared" si="1217"/>
        <v>0.89683481191114778</v>
      </c>
      <c r="L8692" s="4" t="str">
        <f t="shared" si="1218"/>
        <v>Under Budget</v>
      </c>
      <c r="M8692">
        <f t="shared" si="1219"/>
        <v>2022</v>
      </c>
      <c r="N8692">
        <f t="shared" si="1220"/>
        <v>12</v>
      </c>
      <c r="O8692" t="str">
        <f t="shared" si="1221"/>
        <v>Dec</v>
      </c>
      <c r="P8692" t="str">
        <f t="shared" si="1222"/>
        <v>Q4</v>
      </c>
      <c r="Q8692" t="str">
        <f t="shared" si="1223"/>
        <v>2022-12</v>
      </c>
    </row>
    <row r="8693" spans="1:17" x14ac:dyDescent="0.35">
      <c r="A8693" s="2">
        <v>44276</v>
      </c>
      <c r="B8693" t="s">
        <v>28</v>
      </c>
      <c r="C8693" t="s">
        <v>43</v>
      </c>
      <c r="D8693" t="s">
        <v>58</v>
      </c>
      <c r="E8693" s="3">
        <v>58916</v>
      </c>
      <c r="F8693" s="3">
        <v>124805</v>
      </c>
      <c r="G8693" t="s">
        <v>21</v>
      </c>
      <c r="H8693" s="3" t="s">
        <v>8723</v>
      </c>
      <c r="I8693" s="3">
        <f t="shared" si="1215"/>
        <v>65889</v>
      </c>
      <c r="J8693" s="4">
        <f t="shared" si="1216"/>
        <v>1.118354946024849</v>
      </c>
      <c r="K8693" s="5">
        <f t="shared" si="1217"/>
        <v>2.1183549460248488</v>
      </c>
      <c r="L8693" s="4" t="str">
        <f t="shared" si="1218"/>
        <v>Over Budget</v>
      </c>
      <c r="M8693">
        <f t="shared" si="1219"/>
        <v>2021</v>
      </c>
      <c r="N8693">
        <f t="shared" si="1220"/>
        <v>3</v>
      </c>
      <c r="O8693" t="str">
        <f t="shared" si="1221"/>
        <v>Mar</v>
      </c>
      <c r="P8693" t="str">
        <f t="shared" si="1222"/>
        <v>Q1</v>
      </c>
      <c r="Q8693" t="str">
        <f t="shared" si="1223"/>
        <v>2021-03</v>
      </c>
    </row>
    <row r="8694" spans="1:17" x14ac:dyDescent="0.35">
      <c r="A8694" s="2">
        <v>44676</v>
      </c>
      <c r="B8694" t="s">
        <v>28</v>
      </c>
      <c r="C8694" t="s">
        <v>43</v>
      </c>
      <c r="D8694" t="s">
        <v>58</v>
      </c>
      <c r="E8694" s="3">
        <v>121336</v>
      </c>
      <c r="F8694" s="3">
        <v>88452</v>
      </c>
      <c r="G8694" t="s">
        <v>26</v>
      </c>
      <c r="H8694" s="3" t="s">
        <v>8724</v>
      </c>
      <c r="I8694" s="3">
        <f t="shared" si="1215"/>
        <v>-32884</v>
      </c>
      <c r="J8694" s="4">
        <f t="shared" si="1216"/>
        <v>-0.27101602162589833</v>
      </c>
      <c r="K8694" s="5">
        <f t="shared" si="1217"/>
        <v>0.72898397837410167</v>
      </c>
      <c r="L8694" s="4" t="str">
        <f t="shared" si="1218"/>
        <v>Under Budget</v>
      </c>
      <c r="M8694">
        <f t="shared" si="1219"/>
        <v>2022</v>
      </c>
      <c r="N8694">
        <f t="shared" si="1220"/>
        <v>4</v>
      </c>
      <c r="O8694" t="str">
        <f t="shared" si="1221"/>
        <v>Apr</v>
      </c>
      <c r="P8694" t="str">
        <f t="shared" si="1222"/>
        <v>Q2</v>
      </c>
      <c r="Q8694" t="str">
        <f t="shared" si="1223"/>
        <v>2022-04</v>
      </c>
    </row>
    <row r="8695" spans="1:17" x14ac:dyDescent="0.35">
      <c r="A8695" s="2">
        <v>45098</v>
      </c>
      <c r="B8695" t="s">
        <v>41</v>
      </c>
      <c r="C8695" t="s">
        <v>23</v>
      </c>
      <c r="D8695" t="s">
        <v>25</v>
      </c>
      <c r="E8695" s="3">
        <v>40671</v>
      </c>
      <c r="F8695" s="3">
        <v>76834</v>
      </c>
      <c r="G8695" t="s">
        <v>26</v>
      </c>
      <c r="H8695" s="3" t="s">
        <v>8725</v>
      </c>
      <c r="I8695" s="3">
        <f t="shared" si="1215"/>
        <v>36163</v>
      </c>
      <c r="J8695" s="4">
        <f t="shared" si="1216"/>
        <v>0.88915935187234152</v>
      </c>
      <c r="K8695" s="5">
        <f t="shared" si="1217"/>
        <v>1.8891593518723415</v>
      </c>
      <c r="L8695" s="4" t="str">
        <f t="shared" si="1218"/>
        <v>Over Budget</v>
      </c>
      <c r="M8695">
        <f t="shared" si="1219"/>
        <v>2023</v>
      </c>
      <c r="N8695">
        <f t="shared" si="1220"/>
        <v>6</v>
      </c>
      <c r="O8695" t="str">
        <f t="shared" si="1221"/>
        <v>Jun</v>
      </c>
      <c r="P8695" t="str">
        <f t="shared" si="1222"/>
        <v>Q2</v>
      </c>
      <c r="Q8695" t="str">
        <f t="shared" si="1223"/>
        <v>2023-06</v>
      </c>
    </row>
    <row r="8696" spans="1:17" x14ac:dyDescent="0.35">
      <c r="A8696" s="2">
        <v>45087</v>
      </c>
      <c r="B8696" t="s">
        <v>18</v>
      </c>
      <c r="C8696" t="s">
        <v>23</v>
      </c>
      <c r="D8696" t="s">
        <v>58</v>
      </c>
      <c r="E8696" s="3">
        <v>121611</v>
      </c>
      <c r="F8696" s="3">
        <v>86738</v>
      </c>
      <c r="G8696" t="s">
        <v>26</v>
      </c>
      <c r="H8696" s="3" t="s">
        <v>8726</v>
      </c>
      <c r="I8696" s="3">
        <f t="shared" si="1215"/>
        <v>-34873</v>
      </c>
      <c r="J8696" s="4">
        <f t="shared" si="1216"/>
        <v>-0.28675859913988044</v>
      </c>
      <c r="K8696" s="5">
        <f t="shared" si="1217"/>
        <v>0.71324140086011956</v>
      </c>
      <c r="L8696" s="4" t="str">
        <f t="shared" si="1218"/>
        <v>Under Budget</v>
      </c>
      <c r="M8696">
        <f t="shared" si="1219"/>
        <v>2023</v>
      </c>
      <c r="N8696">
        <f t="shared" si="1220"/>
        <v>6</v>
      </c>
      <c r="O8696" t="str">
        <f t="shared" si="1221"/>
        <v>Jun</v>
      </c>
      <c r="P8696" t="str">
        <f t="shared" si="1222"/>
        <v>Q2</v>
      </c>
      <c r="Q8696" t="str">
        <f t="shared" si="1223"/>
        <v>2023-06</v>
      </c>
    </row>
    <row r="8697" spans="1:17" x14ac:dyDescent="0.35">
      <c r="A8697" s="2">
        <v>44214</v>
      </c>
      <c r="B8697" t="s">
        <v>41</v>
      </c>
      <c r="C8697" t="s">
        <v>29</v>
      </c>
      <c r="D8697" t="s">
        <v>39</v>
      </c>
      <c r="E8697" s="3">
        <v>112932</v>
      </c>
      <c r="F8697" s="3">
        <v>166063</v>
      </c>
      <c r="G8697" t="s">
        <v>21</v>
      </c>
      <c r="H8697" s="3" t="s">
        <v>8727</v>
      </c>
      <c r="I8697" s="3">
        <f t="shared" si="1215"/>
        <v>53131</v>
      </c>
      <c r="J8697" s="4">
        <f t="shared" si="1216"/>
        <v>0.47046895476924167</v>
      </c>
      <c r="K8697" s="5">
        <f t="shared" si="1217"/>
        <v>1.4704689547692418</v>
      </c>
      <c r="L8697" s="4" t="str">
        <f t="shared" si="1218"/>
        <v>Over Budget</v>
      </c>
      <c r="M8697">
        <f t="shared" si="1219"/>
        <v>2021</v>
      </c>
      <c r="N8697">
        <f t="shared" si="1220"/>
        <v>1</v>
      </c>
      <c r="O8697" t="str">
        <f t="shared" si="1221"/>
        <v>Jan</v>
      </c>
      <c r="P8697" t="str">
        <f t="shared" si="1222"/>
        <v>Q1</v>
      </c>
      <c r="Q8697" t="str">
        <f t="shared" si="1223"/>
        <v>2021-01</v>
      </c>
    </row>
    <row r="8698" spans="1:17" x14ac:dyDescent="0.35">
      <c r="A8698" s="2">
        <v>44398</v>
      </c>
      <c r="B8698" t="s">
        <v>28</v>
      </c>
      <c r="C8698" t="s">
        <v>43</v>
      </c>
      <c r="D8698" t="s">
        <v>30</v>
      </c>
      <c r="E8698" s="3">
        <v>20130</v>
      </c>
      <c r="F8698" s="3">
        <v>45321</v>
      </c>
      <c r="G8698" t="s">
        <v>26</v>
      </c>
      <c r="H8698" s="3" t="s">
        <v>8728</v>
      </c>
      <c r="I8698" s="3">
        <f t="shared" si="1215"/>
        <v>25191</v>
      </c>
      <c r="J8698" s="4">
        <f t="shared" si="1216"/>
        <v>1.2514157973174367</v>
      </c>
      <c r="K8698" s="5">
        <f t="shared" si="1217"/>
        <v>2.2514157973174367</v>
      </c>
      <c r="L8698" s="4" t="str">
        <f t="shared" si="1218"/>
        <v>Over Budget</v>
      </c>
      <c r="M8698">
        <f t="shared" si="1219"/>
        <v>2021</v>
      </c>
      <c r="N8698">
        <f t="shared" si="1220"/>
        <v>7</v>
      </c>
      <c r="O8698" t="str">
        <f t="shared" si="1221"/>
        <v>Jul</v>
      </c>
      <c r="P8698" t="str">
        <f t="shared" si="1222"/>
        <v>Q3</v>
      </c>
      <c r="Q8698" t="str">
        <f t="shared" si="1223"/>
        <v>2021-07</v>
      </c>
    </row>
    <row r="8699" spans="1:17" x14ac:dyDescent="0.35">
      <c r="A8699" s="2">
        <v>44937</v>
      </c>
      <c r="B8699" t="s">
        <v>37</v>
      </c>
      <c r="C8699" t="s">
        <v>24</v>
      </c>
      <c r="D8699" t="s">
        <v>20</v>
      </c>
      <c r="E8699" s="3">
        <v>125703</v>
      </c>
      <c r="F8699" s="3">
        <v>22518</v>
      </c>
      <c r="G8699" t="s">
        <v>26</v>
      </c>
      <c r="H8699" s="3" t="s">
        <v>8729</v>
      </c>
      <c r="I8699" s="3">
        <f t="shared" si="1215"/>
        <v>-103185</v>
      </c>
      <c r="J8699" s="4">
        <f t="shared" si="1216"/>
        <v>-0.82086346387914366</v>
      </c>
      <c r="K8699" s="5">
        <f t="shared" si="1217"/>
        <v>0.17913653612085631</v>
      </c>
      <c r="L8699" s="4" t="str">
        <f t="shared" si="1218"/>
        <v>Under Budget</v>
      </c>
      <c r="M8699">
        <f t="shared" si="1219"/>
        <v>2023</v>
      </c>
      <c r="N8699">
        <f t="shared" si="1220"/>
        <v>1</v>
      </c>
      <c r="O8699" t="str">
        <f t="shared" si="1221"/>
        <v>Jan</v>
      </c>
      <c r="P8699" t="str">
        <f t="shared" si="1222"/>
        <v>Q1</v>
      </c>
      <c r="Q8699" t="str">
        <f t="shared" si="1223"/>
        <v>2023-01</v>
      </c>
    </row>
    <row r="8700" spans="1:17" x14ac:dyDescent="0.35">
      <c r="A8700" s="2">
        <v>44515</v>
      </c>
      <c r="B8700" t="s">
        <v>55</v>
      </c>
      <c r="C8700" t="s">
        <v>19</v>
      </c>
      <c r="D8700" t="s">
        <v>39</v>
      </c>
      <c r="E8700" s="3">
        <v>81693</v>
      </c>
      <c r="F8700" s="3">
        <v>89122</v>
      </c>
      <c r="G8700" t="s">
        <v>32</v>
      </c>
      <c r="H8700" s="3" t="s">
        <v>8730</v>
      </c>
      <c r="I8700" s="3">
        <f t="shared" si="1215"/>
        <v>7429</v>
      </c>
      <c r="J8700" s="4">
        <f t="shared" si="1216"/>
        <v>9.093802406570943E-2</v>
      </c>
      <c r="K8700" s="5">
        <f t="shared" si="1217"/>
        <v>1.0909380240657094</v>
      </c>
      <c r="L8700" s="4" t="str">
        <f t="shared" si="1218"/>
        <v>Over Budget</v>
      </c>
      <c r="M8700">
        <f t="shared" si="1219"/>
        <v>2021</v>
      </c>
      <c r="N8700">
        <f t="shared" si="1220"/>
        <v>11</v>
      </c>
      <c r="O8700" t="str">
        <f t="shared" si="1221"/>
        <v>Nov</v>
      </c>
      <c r="P8700" t="str">
        <f t="shared" si="1222"/>
        <v>Q4</v>
      </c>
      <c r="Q8700" t="str">
        <f t="shared" si="1223"/>
        <v>2021-11</v>
      </c>
    </row>
    <row r="8701" spans="1:17" x14ac:dyDescent="0.35">
      <c r="A8701" s="2">
        <v>44413</v>
      </c>
      <c r="B8701" t="s">
        <v>23</v>
      </c>
      <c r="C8701" t="s">
        <v>43</v>
      </c>
      <c r="D8701" t="s">
        <v>39</v>
      </c>
      <c r="E8701" s="3">
        <v>127271</v>
      </c>
      <c r="F8701" s="3">
        <v>158015</v>
      </c>
      <c r="G8701" t="s">
        <v>26</v>
      </c>
      <c r="H8701" s="3" t="s">
        <v>8731</v>
      </c>
      <c r="I8701" s="3">
        <f t="shared" si="1215"/>
        <v>30744</v>
      </c>
      <c r="J8701" s="4">
        <f t="shared" si="1216"/>
        <v>0.24156327835877772</v>
      </c>
      <c r="K8701" s="5">
        <f t="shared" si="1217"/>
        <v>1.2415632783587778</v>
      </c>
      <c r="L8701" s="4" t="str">
        <f t="shared" si="1218"/>
        <v>Over Budget</v>
      </c>
      <c r="M8701">
        <f t="shared" si="1219"/>
        <v>2021</v>
      </c>
      <c r="N8701">
        <f t="shared" si="1220"/>
        <v>8</v>
      </c>
      <c r="O8701" t="str">
        <f t="shared" si="1221"/>
        <v>Aug</v>
      </c>
      <c r="P8701" t="str">
        <f t="shared" si="1222"/>
        <v>Q3</v>
      </c>
      <c r="Q8701" t="str">
        <f t="shared" si="1223"/>
        <v>2021-08</v>
      </c>
    </row>
    <row r="8702" spans="1:17" x14ac:dyDescent="0.35">
      <c r="A8702" s="2">
        <v>45254</v>
      </c>
      <c r="B8702" t="s">
        <v>37</v>
      </c>
      <c r="C8702" t="s">
        <v>24</v>
      </c>
      <c r="D8702" t="s">
        <v>25</v>
      </c>
      <c r="E8702" s="3">
        <v>80675</v>
      </c>
      <c r="F8702" s="3">
        <v>23367</v>
      </c>
      <c r="G8702" t="s">
        <v>35</v>
      </c>
      <c r="H8702" s="3" t="s">
        <v>8732</v>
      </c>
      <c r="I8702" s="3">
        <f t="shared" si="1215"/>
        <v>-57308</v>
      </c>
      <c r="J8702" s="4">
        <f t="shared" si="1216"/>
        <v>-0.71035636814378678</v>
      </c>
      <c r="K8702" s="5">
        <f t="shared" si="1217"/>
        <v>0.28964363185621322</v>
      </c>
      <c r="L8702" s="4" t="str">
        <f t="shared" si="1218"/>
        <v>Under Budget</v>
      </c>
      <c r="M8702">
        <f t="shared" si="1219"/>
        <v>2023</v>
      </c>
      <c r="N8702">
        <f t="shared" si="1220"/>
        <v>11</v>
      </c>
      <c r="O8702" t="str">
        <f t="shared" si="1221"/>
        <v>Nov</v>
      </c>
      <c r="P8702" t="str">
        <f t="shared" si="1222"/>
        <v>Q4</v>
      </c>
      <c r="Q8702" t="str">
        <f t="shared" si="1223"/>
        <v>2023-11</v>
      </c>
    </row>
    <row r="8703" spans="1:17" x14ac:dyDescent="0.35">
      <c r="A8703" s="2">
        <v>44462</v>
      </c>
      <c r="B8703" t="s">
        <v>37</v>
      </c>
      <c r="C8703" t="s">
        <v>43</v>
      </c>
      <c r="D8703" t="s">
        <v>58</v>
      </c>
      <c r="E8703" s="3">
        <v>27311</v>
      </c>
      <c r="F8703" s="3">
        <v>123783</v>
      </c>
      <c r="G8703" t="s">
        <v>21</v>
      </c>
      <c r="H8703" s="3" t="s">
        <v>8733</v>
      </c>
      <c r="I8703" s="3">
        <f t="shared" si="1215"/>
        <v>96472</v>
      </c>
      <c r="J8703" s="4">
        <f t="shared" si="1216"/>
        <v>3.5323496027241772</v>
      </c>
      <c r="K8703" s="5">
        <f t="shared" si="1217"/>
        <v>4.5323496027241772</v>
      </c>
      <c r="L8703" s="4" t="str">
        <f t="shared" si="1218"/>
        <v>Over Budget</v>
      </c>
      <c r="M8703">
        <f t="shared" si="1219"/>
        <v>2021</v>
      </c>
      <c r="N8703">
        <f t="shared" si="1220"/>
        <v>9</v>
      </c>
      <c r="O8703" t="str">
        <f t="shared" si="1221"/>
        <v>Sep</v>
      </c>
      <c r="P8703" t="str">
        <f t="shared" si="1222"/>
        <v>Q3</v>
      </c>
      <c r="Q8703" t="str">
        <f t="shared" si="1223"/>
        <v>2021-09</v>
      </c>
    </row>
    <row r="8704" spans="1:17" x14ac:dyDescent="0.35">
      <c r="A8704" s="2">
        <v>44920</v>
      </c>
      <c r="B8704" t="s">
        <v>55</v>
      </c>
      <c r="C8704" t="s">
        <v>34</v>
      </c>
      <c r="D8704" t="s">
        <v>20</v>
      </c>
      <c r="E8704" s="3">
        <v>118007</v>
      </c>
      <c r="F8704" s="3">
        <v>166419</v>
      </c>
      <c r="G8704" t="s">
        <v>35</v>
      </c>
      <c r="H8704" s="3" t="s">
        <v>8734</v>
      </c>
      <c r="I8704" s="3">
        <f t="shared" si="1215"/>
        <v>48412</v>
      </c>
      <c r="J8704" s="4">
        <f t="shared" si="1216"/>
        <v>0.41024684976314962</v>
      </c>
      <c r="K8704" s="5">
        <f t="shared" si="1217"/>
        <v>1.4102468497631497</v>
      </c>
      <c r="L8704" s="4" t="str">
        <f t="shared" si="1218"/>
        <v>Over Budget</v>
      </c>
      <c r="M8704">
        <f t="shared" si="1219"/>
        <v>2022</v>
      </c>
      <c r="N8704">
        <f t="shared" si="1220"/>
        <v>12</v>
      </c>
      <c r="O8704" t="str">
        <f t="shared" si="1221"/>
        <v>Dec</v>
      </c>
      <c r="P8704" t="str">
        <f t="shared" si="1222"/>
        <v>Q4</v>
      </c>
      <c r="Q8704" t="str">
        <f t="shared" si="1223"/>
        <v>2022-12</v>
      </c>
    </row>
    <row r="8705" spans="1:17" x14ac:dyDescent="0.35">
      <c r="A8705" s="2">
        <v>44971</v>
      </c>
      <c r="B8705" t="s">
        <v>41</v>
      </c>
      <c r="C8705" t="s">
        <v>43</v>
      </c>
      <c r="D8705" t="s">
        <v>20</v>
      </c>
      <c r="E8705" s="3">
        <v>60889</v>
      </c>
      <c r="F8705" s="3">
        <v>13894</v>
      </c>
      <c r="G8705" t="s">
        <v>32</v>
      </c>
      <c r="H8705" s="3" t="s">
        <v>8735</v>
      </c>
      <c r="I8705" s="3">
        <f t="shared" si="1215"/>
        <v>-46995</v>
      </c>
      <c r="J8705" s="4">
        <f t="shared" si="1216"/>
        <v>-0.77181428501042881</v>
      </c>
      <c r="K8705" s="5">
        <f t="shared" si="1217"/>
        <v>0.22818571498957119</v>
      </c>
      <c r="L8705" s="4" t="str">
        <f t="shared" si="1218"/>
        <v>Under Budget</v>
      </c>
      <c r="M8705">
        <f t="shared" si="1219"/>
        <v>2023</v>
      </c>
      <c r="N8705">
        <f t="shared" si="1220"/>
        <v>2</v>
      </c>
      <c r="O8705" t="str">
        <f t="shared" si="1221"/>
        <v>Feb</v>
      </c>
      <c r="P8705" t="str">
        <f t="shared" si="1222"/>
        <v>Q1</v>
      </c>
      <c r="Q8705" t="str">
        <f t="shared" si="1223"/>
        <v>2023-02</v>
      </c>
    </row>
    <row r="8706" spans="1:17" x14ac:dyDescent="0.35">
      <c r="A8706" s="2">
        <v>44609</v>
      </c>
      <c r="B8706" t="s">
        <v>18</v>
      </c>
      <c r="C8706" t="s">
        <v>29</v>
      </c>
      <c r="D8706" t="s">
        <v>58</v>
      </c>
      <c r="E8706" s="3">
        <v>114883</v>
      </c>
      <c r="F8706" s="3">
        <v>28525</v>
      </c>
      <c r="G8706" t="s">
        <v>26</v>
      </c>
      <c r="H8706" s="3" t="s">
        <v>8736</v>
      </c>
      <c r="I8706" s="3">
        <f t="shared" si="1215"/>
        <v>-86358</v>
      </c>
      <c r="J8706" s="4">
        <f t="shared" si="1216"/>
        <v>-0.75170390745367022</v>
      </c>
      <c r="K8706" s="5">
        <f t="shared" si="1217"/>
        <v>0.24829609254632976</v>
      </c>
      <c r="L8706" s="4" t="str">
        <f t="shared" si="1218"/>
        <v>Under Budget</v>
      </c>
      <c r="M8706">
        <f t="shared" si="1219"/>
        <v>2022</v>
      </c>
      <c r="N8706">
        <f t="shared" si="1220"/>
        <v>2</v>
      </c>
      <c r="O8706" t="str">
        <f t="shared" si="1221"/>
        <v>Feb</v>
      </c>
      <c r="P8706" t="str">
        <f t="shared" si="1222"/>
        <v>Q1</v>
      </c>
      <c r="Q8706" t="str">
        <f t="shared" si="1223"/>
        <v>2022-02</v>
      </c>
    </row>
    <row r="8707" spans="1:17" x14ac:dyDescent="0.35">
      <c r="A8707" s="2">
        <v>45232</v>
      </c>
      <c r="B8707" t="s">
        <v>37</v>
      </c>
      <c r="C8707" t="s">
        <v>34</v>
      </c>
      <c r="D8707" t="s">
        <v>30</v>
      </c>
      <c r="E8707" s="3">
        <v>13038</v>
      </c>
      <c r="F8707" s="3">
        <v>105429</v>
      </c>
      <c r="G8707" t="s">
        <v>21</v>
      </c>
      <c r="H8707" s="3" t="s">
        <v>8737</v>
      </c>
      <c r="I8707" s="3">
        <f t="shared" si="1215"/>
        <v>92391</v>
      </c>
      <c r="J8707" s="4">
        <f t="shared" si="1216"/>
        <v>7.0862862402208924</v>
      </c>
      <c r="K8707" s="5">
        <f t="shared" si="1217"/>
        <v>8.0862862402208933</v>
      </c>
      <c r="L8707" s="4" t="str">
        <f t="shared" si="1218"/>
        <v>Over Budget</v>
      </c>
      <c r="M8707">
        <f t="shared" si="1219"/>
        <v>2023</v>
      </c>
      <c r="N8707">
        <f t="shared" si="1220"/>
        <v>11</v>
      </c>
      <c r="O8707" t="str">
        <f t="shared" si="1221"/>
        <v>Nov</v>
      </c>
      <c r="P8707" t="str">
        <f t="shared" si="1222"/>
        <v>Q4</v>
      </c>
      <c r="Q8707" t="str">
        <f t="shared" si="1223"/>
        <v>2023-11</v>
      </c>
    </row>
    <row r="8708" spans="1:17" x14ac:dyDescent="0.35">
      <c r="A8708" s="2">
        <v>44597</v>
      </c>
      <c r="B8708" t="s">
        <v>18</v>
      </c>
      <c r="C8708" t="s">
        <v>24</v>
      </c>
      <c r="D8708" t="s">
        <v>58</v>
      </c>
      <c r="E8708" s="3">
        <v>17219</v>
      </c>
      <c r="F8708" s="3">
        <v>133867</v>
      </c>
      <c r="G8708" t="s">
        <v>32</v>
      </c>
      <c r="H8708" s="3" t="s">
        <v>8738</v>
      </c>
      <c r="I8708" s="3">
        <f t="shared" si="1215"/>
        <v>116648</v>
      </c>
      <c r="J8708" s="4">
        <f t="shared" si="1216"/>
        <v>6.7743771415297056</v>
      </c>
      <c r="K8708" s="5">
        <f t="shared" si="1217"/>
        <v>7.7743771415297056</v>
      </c>
      <c r="L8708" s="4" t="str">
        <f t="shared" si="1218"/>
        <v>Over Budget</v>
      </c>
      <c r="M8708">
        <f t="shared" si="1219"/>
        <v>2022</v>
      </c>
      <c r="N8708">
        <f t="shared" si="1220"/>
        <v>2</v>
      </c>
      <c r="O8708" t="str">
        <f t="shared" si="1221"/>
        <v>Feb</v>
      </c>
      <c r="P8708" t="str">
        <f t="shared" si="1222"/>
        <v>Q1</v>
      </c>
      <c r="Q8708" t="str">
        <f t="shared" si="1223"/>
        <v>2022-02</v>
      </c>
    </row>
    <row r="8709" spans="1:17" x14ac:dyDescent="0.35">
      <c r="A8709" s="2">
        <v>44920</v>
      </c>
      <c r="B8709" t="s">
        <v>23</v>
      </c>
      <c r="C8709" t="s">
        <v>34</v>
      </c>
      <c r="D8709" t="s">
        <v>30</v>
      </c>
      <c r="E8709" s="3">
        <v>82036</v>
      </c>
      <c r="F8709" s="3">
        <v>49732</v>
      </c>
      <c r="G8709" t="s">
        <v>21</v>
      </c>
      <c r="H8709" s="3" t="s">
        <v>8739</v>
      </c>
      <c r="I8709" s="3">
        <f t="shared" ref="I8709:I8772" si="1224">F8709-E8709</f>
        <v>-32304</v>
      </c>
      <c r="J8709" s="4">
        <f t="shared" ref="J8709:J8772" si="1225">IFERROR(I8709/E8709,0)</f>
        <v>-0.39377834121605149</v>
      </c>
      <c r="K8709" s="5">
        <f t="shared" ref="K8709:K8772" si="1226">IFERROR(F8709/E8709,0)</f>
        <v>0.60622165878394851</v>
      </c>
      <c r="L8709" s="4" t="str">
        <f t="shared" ref="L8709:L8772" si="1227">IF(I8709&gt;0,"Over Budget",IF(I8709&lt;0,"Under Budget","On Budget"))</f>
        <v>Under Budget</v>
      </c>
      <c r="M8709">
        <f t="shared" ref="M8709:M8772" si="1228">YEAR(A8709)</f>
        <v>2022</v>
      </c>
      <c r="N8709">
        <f t="shared" ref="N8709:N8772" si="1229">MONTH(A8709)</f>
        <v>12</v>
      </c>
      <c r="O8709" t="str">
        <f t="shared" ref="O8709:O8772" si="1230">TEXT(A8709,"mmm")</f>
        <v>Dec</v>
      </c>
      <c r="P8709" t="str">
        <f t="shared" ref="P8709:P8772" si="1231">"Q"&amp;ROUNDUP(MONTH(A8709)/3,0)</f>
        <v>Q4</v>
      </c>
      <c r="Q8709" t="str">
        <f t="shared" ref="Q8709:Q8772" si="1232">TEXT(A8709,"yyyy-mm")</f>
        <v>2022-12</v>
      </c>
    </row>
    <row r="8710" spans="1:17" x14ac:dyDescent="0.35">
      <c r="A8710" s="2">
        <v>44478</v>
      </c>
      <c r="B8710" t="s">
        <v>23</v>
      </c>
      <c r="C8710" t="s">
        <v>43</v>
      </c>
      <c r="D8710" t="s">
        <v>20</v>
      </c>
      <c r="E8710" s="3">
        <v>127454</v>
      </c>
      <c r="F8710" s="3">
        <v>110881</v>
      </c>
      <c r="G8710" t="s">
        <v>35</v>
      </c>
      <c r="H8710" s="3" t="s">
        <v>8740</v>
      </c>
      <c r="I8710" s="3">
        <f t="shared" si="1224"/>
        <v>-16573</v>
      </c>
      <c r="J8710" s="4">
        <f t="shared" si="1225"/>
        <v>-0.13003122695246913</v>
      </c>
      <c r="K8710" s="5">
        <f t="shared" si="1226"/>
        <v>0.86996877304753084</v>
      </c>
      <c r="L8710" s="4" t="str">
        <f t="shared" si="1227"/>
        <v>Under Budget</v>
      </c>
      <c r="M8710">
        <f t="shared" si="1228"/>
        <v>2021</v>
      </c>
      <c r="N8710">
        <f t="shared" si="1229"/>
        <v>10</v>
      </c>
      <c r="O8710" t="str">
        <f t="shared" si="1230"/>
        <v>Oct</v>
      </c>
      <c r="P8710" t="str">
        <f t="shared" si="1231"/>
        <v>Q4</v>
      </c>
      <c r="Q8710" t="str">
        <f t="shared" si="1232"/>
        <v>2021-10</v>
      </c>
    </row>
    <row r="8711" spans="1:17" x14ac:dyDescent="0.35">
      <c r="A8711" s="2">
        <v>44919</v>
      </c>
      <c r="B8711" t="s">
        <v>23</v>
      </c>
      <c r="C8711" t="s">
        <v>34</v>
      </c>
      <c r="D8711" t="s">
        <v>25</v>
      </c>
      <c r="E8711" s="3">
        <v>12825</v>
      </c>
      <c r="F8711" s="3">
        <v>165098</v>
      </c>
      <c r="G8711" t="s">
        <v>32</v>
      </c>
      <c r="H8711" s="3" t="s">
        <v>8741</v>
      </c>
      <c r="I8711" s="3">
        <f t="shared" si="1224"/>
        <v>152273</v>
      </c>
      <c r="J8711" s="4">
        <f t="shared" si="1225"/>
        <v>11.873138401559455</v>
      </c>
      <c r="K8711" s="5">
        <f t="shared" si="1226"/>
        <v>12.873138401559455</v>
      </c>
      <c r="L8711" s="4" t="str">
        <f t="shared" si="1227"/>
        <v>Over Budget</v>
      </c>
      <c r="M8711">
        <f t="shared" si="1228"/>
        <v>2022</v>
      </c>
      <c r="N8711">
        <f t="shared" si="1229"/>
        <v>12</v>
      </c>
      <c r="O8711" t="str">
        <f t="shared" si="1230"/>
        <v>Dec</v>
      </c>
      <c r="P8711" t="str">
        <f t="shared" si="1231"/>
        <v>Q4</v>
      </c>
      <c r="Q8711" t="str">
        <f t="shared" si="1232"/>
        <v>2022-12</v>
      </c>
    </row>
    <row r="8712" spans="1:17" x14ac:dyDescent="0.35">
      <c r="A8712" s="2">
        <v>44947</v>
      </c>
      <c r="B8712" t="s">
        <v>28</v>
      </c>
      <c r="C8712" t="s">
        <v>29</v>
      </c>
      <c r="D8712" t="s">
        <v>39</v>
      </c>
      <c r="E8712" s="3">
        <v>137301</v>
      </c>
      <c r="F8712" s="3">
        <v>94670</v>
      </c>
      <c r="G8712" t="s">
        <v>21</v>
      </c>
      <c r="H8712" s="3" t="s">
        <v>8742</v>
      </c>
      <c r="I8712" s="3">
        <f t="shared" si="1224"/>
        <v>-42631</v>
      </c>
      <c r="J8712" s="4">
        <f t="shared" si="1225"/>
        <v>-0.31049300442094374</v>
      </c>
      <c r="K8712" s="5">
        <f t="shared" si="1226"/>
        <v>0.68950699557905626</v>
      </c>
      <c r="L8712" s="4" t="str">
        <f t="shared" si="1227"/>
        <v>Under Budget</v>
      </c>
      <c r="M8712">
        <f t="shared" si="1228"/>
        <v>2023</v>
      </c>
      <c r="N8712">
        <f t="shared" si="1229"/>
        <v>1</v>
      </c>
      <c r="O8712" t="str">
        <f t="shared" si="1230"/>
        <v>Jan</v>
      </c>
      <c r="P8712" t="str">
        <f t="shared" si="1231"/>
        <v>Q1</v>
      </c>
      <c r="Q8712" t="str">
        <f t="shared" si="1232"/>
        <v>2023-01</v>
      </c>
    </row>
    <row r="8713" spans="1:17" x14ac:dyDescent="0.35">
      <c r="A8713" s="2">
        <v>44464</v>
      </c>
      <c r="B8713" t="s">
        <v>37</v>
      </c>
      <c r="C8713" t="s">
        <v>19</v>
      </c>
      <c r="D8713" t="s">
        <v>20</v>
      </c>
      <c r="E8713" s="3">
        <v>33054</v>
      </c>
      <c r="F8713" s="3">
        <v>32255</v>
      </c>
      <c r="G8713" t="s">
        <v>35</v>
      </c>
      <c r="H8713" s="3" t="s">
        <v>8743</v>
      </c>
      <c r="I8713" s="3">
        <f t="shared" si="1224"/>
        <v>-799</v>
      </c>
      <c r="J8713" s="4">
        <f t="shared" si="1225"/>
        <v>-2.4172566103951111E-2</v>
      </c>
      <c r="K8713" s="5">
        <f t="shared" si="1226"/>
        <v>0.97582743389604887</v>
      </c>
      <c r="L8713" s="4" t="str">
        <f t="shared" si="1227"/>
        <v>Under Budget</v>
      </c>
      <c r="M8713">
        <f t="shared" si="1228"/>
        <v>2021</v>
      </c>
      <c r="N8713">
        <f t="shared" si="1229"/>
        <v>9</v>
      </c>
      <c r="O8713" t="str">
        <f t="shared" si="1230"/>
        <v>Sep</v>
      </c>
      <c r="P8713" t="str">
        <f t="shared" si="1231"/>
        <v>Q3</v>
      </c>
      <c r="Q8713" t="str">
        <f t="shared" si="1232"/>
        <v>2021-09</v>
      </c>
    </row>
    <row r="8714" spans="1:17" x14ac:dyDescent="0.35">
      <c r="A8714" s="2">
        <v>44494</v>
      </c>
      <c r="B8714" t="s">
        <v>23</v>
      </c>
      <c r="C8714" t="s">
        <v>34</v>
      </c>
      <c r="D8714" t="s">
        <v>20</v>
      </c>
      <c r="E8714" s="3">
        <v>51178</v>
      </c>
      <c r="F8714" s="3">
        <v>144862</v>
      </c>
      <c r="G8714" t="s">
        <v>32</v>
      </c>
      <c r="H8714" s="3" t="s">
        <v>8744</v>
      </c>
      <c r="I8714" s="3">
        <f t="shared" si="1224"/>
        <v>93684</v>
      </c>
      <c r="J8714" s="4">
        <f t="shared" si="1225"/>
        <v>1.8305521903943101</v>
      </c>
      <c r="K8714" s="5">
        <f t="shared" si="1226"/>
        <v>2.8305521903943101</v>
      </c>
      <c r="L8714" s="4" t="str">
        <f t="shared" si="1227"/>
        <v>Over Budget</v>
      </c>
      <c r="M8714">
        <f t="shared" si="1228"/>
        <v>2021</v>
      </c>
      <c r="N8714">
        <f t="shared" si="1229"/>
        <v>10</v>
      </c>
      <c r="O8714" t="str">
        <f t="shared" si="1230"/>
        <v>Oct</v>
      </c>
      <c r="P8714" t="str">
        <f t="shared" si="1231"/>
        <v>Q4</v>
      </c>
      <c r="Q8714" t="str">
        <f t="shared" si="1232"/>
        <v>2021-10</v>
      </c>
    </row>
    <row r="8715" spans="1:17" x14ac:dyDescent="0.35">
      <c r="A8715" s="2">
        <v>44766</v>
      </c>
      <c r="B8715" t="s">
        <v>28</v>
      </c>
      <c r="C8715" t="s">
        <v>29</v>
      </c>
      <c r="D8715" t="s">
        <v>20</v>
      </c>
      <c r="E8715" s="3">
        <v>23077</v>
      </c>
      <c r="F8715" s="3">
        <v>18476</v>
      </c>
      <c r="G8715" t="s">
        <v>26</v>
      </c>
      <c r="H8715" s="3" t="s">
        <v>8745</v>
      </c>
      <c r="I8715" s="3">
        <f t="shared" si="1224"/>
        <v>-4601</v>
      </c>
      <c r="J8715" s="4">
        <f t="shared" si="1225"/>
        <v>-0.19937600207999306</v>
      </c>
      <c r="K8715" s="5">
        <f t="shared" si="1226"/>
        <v>0.80062399792000694</v>
      </c>
      <c r="L8715" s="4" t="str">
        <f t="shared" si="1227"/>
        <v>Under Budget</v>
      </c>
      <c r="M8715">
        <f t="shared" si="1228"/>
        <v>2022</v>
      </c>
      <c r="N8715">
        <f t="shared" si="1229"/>
        <v>7</v>
      </c>
      <c r="O8715" t="str">
        <f t="shared" si="1230"/>
        <v>Jul</v>
      </c>
      <c r="P8715" t="str">
        <f t="shared" si="1231"/>
        <v>Q3</v>
      </c>
      <c r="Q8715" t="str">
        <f t="shared" si="1232"/>
        <v>2022-07</v>
      </c>
    </row>
    <row r="8716" spans="1:17" x14ac:dyDescent="0.35">
      <c r="A8716" s="2">
        <v>44705</v>
      </c>
      <c r="B8716" t="s">
        <v>23</v>
      </c>
      <c r="C8716" t="s">
        <v>34</v>
      </c>
      <c r="D8716" t="s">
        <v>39</v>
      </c>
      <c r="E8716" s="3">
        <v>81694</v>
      </c>
      <c r="F8716" s="3">
        <v>73106</v>
      </c>
      <c r="G8716" t="s">
        <v>26</v>
      </c>
      <c r="H8716" s="3" t="s">
        <v>8746</v>
      </c>
      <c r="I8716" s="3">
        <f t="shared" si="1224"/>
        <v>-8588</v>
      </c>
      <c r="J8716" s="4">
        <f t="shared" si="1225"/>
        <v>-0.10512399931451515</v>
      </c>
      <c r="K8716" s="5">
        <f t="shared" si="1226"/>
        <v>0.8948760006854849</v>
      </c>
      <c r="L8716" s="4" t="str">
        <f t="shared" si="1227"/>
        <v>Under Budget</v>
      </c>
      <c r="M8716">
        <f t="shared" si="1228"/>
        <v>2022</v>
      </c>
      <c r="N8716">
        <f t="shared" si="1229"/>
        <v>5</v>
      </c>
      <c r="O8716" t="str">
        <f t="shared" si="1230"/>
        <v>May</v>
      </c>
      <c r="P8716" t="str">
        <f t="shared" si="1231"/>
        <v>Q2</v>
      </c>
      <c r="Q8716" t="str">
        <f t="shared" si="1232"/>
        <v>2022-05</v>
      </c>
    </row>
    <row r="8717" spans="1:17" x14ac:dyDescent="0.35">
      <c r="A8717" s="2">
        <v>44742</v>
      </c>
      <c r="B8717" t="s">
        <v>41</v>
      </c>
      <c r="C8717" t="s">
        <v>23</v>
      </c>
      <c r="D8717" t="s">
        <v>30</v>
      </c>
      <c r="E8717" s="3">
        <v>96341</v>
      </c>
      <c r="F8717" s="3">
        <v>27422</v>
      </c>
      <c r="G8717" t="s">
        <v>35</v>
      </c>
      <c r="H8717" s="3" t="s">
        <v>8747</v>
      </c>
      <c r="I8717" s="3">
        <f t="shared" si="1224"/>
        <v>-68919</v>
      </c>
      <c r="J8717" s="4">
        <f t="shared" si="1225"/>
        <v>-0.71536521314912649</v>
      </c>
      <c r="K8717" s="5">
        <f t="shared" si="1226"/>
        <v>0.28463478685087346</v>
      </c>
      <c r="L8717" s="4" t="str">
        <f t="shared" si="1227"/>
        <v>Under Budget</v>
      </c>
      <c r="M8717">
        <f t="shared" si="1228"/>
        <v>2022</v>
      </c>
      <c r="N8717">
        <f t="shared" si="1229"/>
        <v>6</v>
      </c>
      <c r="O8717" t="str">
        <f t="shared" si="1230"/>
        <v>Jun</v>
      </c>
      <c r="P8717" t="str">
        <f t="shared" si="1231"/>
        <v>Q2</v>
      </c>
      <c r="Q8717" t="str">
        <f t="shared" si="1232"/>
        <v>2022-06</v>
      </c>
    </row>
    <row r="8718" spans="1:17" x14ac:dyDescent="0.35">
      <c r="A8718" s="2">
        <v>44971</v>
      </c>
      <c r="B8718" t="s">
        <v>37</v>
      </c>
      <c r="C8718" t="s">
        <v>19</v>
      </c>
      <c r="D8718" t="s">
        <v>25</v>
      </c>
      <c r="E8718" s="3">
        <v>85563</v>
      </c>
      <c r="F8718" s="3">
        <v>63982</v>
      </c>
      <c r="G8718" t="s">
        <v>26</v>
      </c>
      <c r="H8718" s="3" t="s">
        <v>8748</v>
      </c>
      <c r="I8718" s="3">
        <f t="shared" si="1224"/>
        <v>-21581</v>
      </c>
      <c r="J8718" s="4">
        <f t="shared" si="1225"/>
        <v>-0.25222350782464381</v>
      </c>
      <c r="K8718" s="5">
        <f t="shared" si="1226"/>
        <v>0.74777649217535613</v>
      </c>
      <c r="L8718" s="4" t="str">
        <f t="shared" si="1227"/>
        <v>Under Budget</v>
      </c>
      <c r="M8718">
        <f t="shared" si="1228"/>
        <v>2023</v>
      </c>
      <c r="N8718">
        <f t="shared" si="1229"/>
        <v>2</v>
      </c>
      <c r="O8718" t="str">
        <f t="shared" si="1230"/>
        <v>Feb</v>
      </c>
      <c r="P8718" t="str">
        <f t="shared" si="1231"/>
        <v>Q1</v>
      </c>
      <c r="Q8718" t="str">
        <f t="shared" si="1232"/>
        <v>2023-02</v>
      </c>
    </row>
    <row r="8719" spans="1:17" x14ac:dyDescent="0.35">
      <c r="A8719" s="2">
        <v>44561</v>
      </c>
      <c r="B8719" t="s">
        <v>28</v>
      </c>
      <c r="C8719" t="s">
        <v>24</v>
      </c>
      <c r="D8719" t="s">
        <v>25</v>
      </c>
      <c r="E8719" s="3">
        <v>38253</v>
      </c>
      <c r="F8719" s="3">
        <v>115659</v>
      </c>
      <c r="G8719" t="s">
        <v>26</v>
      </c>
      <c r="H8719" s="3" t="s">
        <v>8749</v>
      </c>
      <c r="I8719" s="3">
        <f t="shared" si="1224"/>
        <v>77406</v>
      </c>
      <c r="J8719" s="4">
        <f t="shared" si="1225"/>
        <v>2.0235275664653751</v>
      </c>
      <c r="K8719" s="5">
        <f t="shared" si="1226"/>
        <v>3.0235275664653751</v>
      </c>
      <c r="L8719" s="4" t="str">
        <f t="shared" si="1227"/>
        <v>Over Budget</v>
      </c>
      <c r="M8719">
        <f t="shared" si="1228"/>
        <v>2021</v>
      </c>
      <c r="N8719">
        <f t="shared" si="1229"/>
        <v>12</v>
      </c>
      <c r="O8719" t="str">
        <f t="shared" si="1230"/>
        <v>Dec</v>
      </c>
      <c r="P8719" t="str">
        <f t="shared" si="1231"/>
        <v>Q4</v>
      </c>
      <c r="Q8719" t="str">
        <f t="shared" si="1232"/>
        <v>2021-12</v>
      </c>
    </row>
    <row r="8720" spans="1:17" x14ac:dyDescent="0.35">
      <c r="A8720" s="2">
        <v>44743</v>
      </c>
      <c r="B8720" t="s">
        <v>23</v>
      </c>
      <c r="C8720" t="s">
        <v>29</v>
      </c>
      <c r="D8720" t="s">
        <v>25</v>
      </c>
      <c r="E8720" s="3">
        <v>115347</v>
      </c>
      <c r="F8720" s="3">
        <v>65407</v>
      </c>
      <c r="G8720" t="s">
        <v>32</v>
      </c>
      <c r="H8720" s="3" t="s">
        <v>8750</v>
      </c>
      <c r="I8720" s="3">
        <f t="shared" si="1224"/>
        <v>-49940</v>
      </c>
      <c r="J8720" s="4">
        <f t="shared" si="1225"/>
        <v>-0.43295447649266994</v>
      </c>
      <c r="K8720" s="5">
        <f t="shared" si="1226"/>
        <v>0.56704552350733006</v>
      </c>
      <c r="L8720" s="4" t="str">
        <f t="shared" si="1227"/>
        <v>Under Budget</v>
      </c>
      <c r="M8720">
        <f t="shared" si="1228"/>
        <v>2022</v>
      </c>
      <c r="N8720">
        <f t="shared" si="1229"/>
        <v>7</v>
      </c>
      <c r="O8720" t="str">
        <f t="shared" si="1230"/>
        <v>Jul</v>
      </c>
      <c r="P8720" t="str">
        <f t="shared" si="1231"/>
        <v>Q3</v>
      </c>
      <c r="Q8720" t="str">
        <f t="shared" si="1232"/>
        <v>2022-07</v>
      </c>
    </row>
    <row r="8721" spans="1:17" x14ac:dyDescent="0.35">
      <c r="A8721" s="2">
        <v>44467</v>
      </c>
      <c r="B8721" t="s">
        <v>28</v>
      </c>
      <c r="C8721" t="s">
        <v>34</v>
      </c>
      <c r="D8721" t="s">
        <v>30</v>
      </c>
      <c r="E8721" s="3">
        <v>56853</v>
      </c>
      <c r="F8721" s="3">
        <v>34902</v>
      </c>
      <c r="G8721" t="s">
        <v>32</v>
      </c>
      <c r="H8721" s="3" t="s">
        <v>8751</v>
      </c>
      <c r="I8721" s="3">
        <f t="shared" si="1224"/>
        <v>-21951</v>
      </c>
      <c r="J8721" s="4">
        <f t="shared" si="1225"/>
        <v>-0.38610099730884911</v>
      </c>
      <c r="K8721" s="5">
        <f t="shared" si="1226"/>
        <v>0.61389900269115083</v>
      </c>
      <c r="L8721" s="4" t="str">
        <f t="shared" si="1227"/>
        <v>Under Budget</v>
      </c>
      <c r="M8721">
        <f t="shared" si="1228"/>
        <v>2021</v>
      </c>
      <c r="N8721">
        <f t="shared" si="1229"/>
        <v>9</v>
      </c>
      <c r="O8721" t="str">
        <f t="shared" si="1230"/>
        <v>Sep</v>
      </c>
      <c r="P8721" t="str">
        <f t="shared" si="1231"/>
        <v>Q3</v>
      </c>
      <c r="Q8721" t="str">
        <f t="shared" si="1232"/>
        <v>2021-09</v>
      </c>
    </row>
    <row r="8722" spans="1:17" x14ac:dyDescent="0.35">
      <c r="A8722" s="2">
        <v>44935</v>
      </c>
      <c r="B8722" t="s">
        <v>23</v>
      </c>
      <c r="C8722" t="s">
        <v>19</v>
      </c>
      <c r="D8722" t="s">
        <v>58</v>
      </c>
      <c r="E8722" s="3">
        <v>53154</v>
      </c>
      <c r="F8722" s="3">
        <v>54716</v>
      </c>
      <c r="G8722" t="s">
        <v>32</v>
      </c>
      <c r="H8722" s="3" t="s">
        <v>8752</v>
      </c>
      <c r="I8722" s="3">
        <f t="shared" si="1224"/>
        <v>1562</v>
      </c>
      <c r="J8722" s="4">
        <f t="shared" si="1225"/>
        <v>2.9386311472325694E-2</v>
      </c>
      <c r="K8722" s="5">
        <f t="shared" si="1226"/>
        <v>1.0293863114723256</v>
      </c>
      <c r="L8722" s="4" t="str">
        <f t="shared" si="1227"/>
        <v>Over Budget</v>
      </c>
      <c r="M8722">
        <f t="shared" si="1228"/>
        <v>2023</v>
      </c>
      <c r="N8722">
        <f t="shared" si="1229"/>
        <v>1</v>
      </c>
      <c r="O8722" t="str">
        <f t="shared" si="1230"/>
        <v>Jan</v>
      </c>
      <c r="P8722" t="str">
        <f t="shared" si="1231"/>
        <v>Q1</v>
      </c>
      <c r="Q8722" t="str">
        <f t="shared" si="1232"/>
        <v>2023-01</v>
      </c>
    </row>
    <row r="8723" spans="1:17" x14ac:dyDescent="0.35">
      <c r="A8723" s="2">
        <v>44733</v>
      </c>
      <c r="B8723" t="s">
        <v>41</v>
      </c>
      <c r="C8723" t="s">
        <v>24</v>
      </c>
      <c r="D8723" t="s">
        <v>58</v>
      </c>
      <c r="E8723" s="3">
        <v>115539</v>
      </c>
      <c r="F8723" s="3">
        <v>9591</v>
      </c>
      <c r="G8723" t="s">
        <v>32</v>
      </c>
      <c r="H8723" s="3" t="s">
        <v>8753</v>
      </c>
      <c r="I8723" s="3">
        <f t="shared" si="1224"/>
        <v>-105948</v>
      </c>
      <c r="J8723" s="4">
        <f t="shared" si="1225"/>
        <v>-0.91698906862617813</v>
      </c>
      <c r="K8723" s="5">
        <f t="shared" si="1226"/>
        <v>8.3010931373821831E-2</v>
      </c>
      <c r="L8723" s="4" t="str">
        <f t="shared" si="1227"/>
        <v>Under Budget</v>
      </c>
      <c r="M8723">
        <f t="shared" si="1228"/>
        <v>2022</v>
      </c>
      <c r="N8723">
        <f t="shared" si="1229"/>
        <v>6</v>
      </c>
      <c r="O8723" t="str">
        <f t="shared" si="1230"/>
        <v>Jun</v>
      </c>
      <c r="P8723" t="str">
        <f t="shared" si="1231"/>
        <v>Q2</v>
      </c>
      <c r="Q8723" t="str">
        <f t="shared" si="1232"/>
        <v>2022-06</v>
      </c>
    </row>
    <row r="8724" spans="1:17" x14ac:dyDescent="0.35">
      <c r="A8724" s="2">
        <v>44255</v>
      </c>
      <c r="B8724" t="s">
        <v>18</v>
      </c>
      <c r="C8724" t="s">
        <v>19</v>
      </c>
      <c r="D8724" t="s">
        <v>25</v>
      </c>
      <c r="E8724" s="3">
        <v>92423</v>
      </c>
      <c r="F8724" s="3">
        <v>12344</v>
      </c>
      <c r="G8724" t="s">
        <v>32</v>
      </c>
      <c r="H8724" s="3" t="s">
        <v>8754</v>
      </c>
      <c r="I8724" s="3">
        <f t="shared" si="1224"/>
        <v>-80079</v>
      </c>
      <c r="J8724" s="4">
        <f t="shared" si="1225"/>
        <v>-0.86644017181870314</v>
      </c>
      <c r="K8724" s="5">
        <f t="shared" si="1226"/>
        <v>0.13355982818129686</v>
      </c>
      <c r="L8724" s="4" t="str">
        <f t="shared" si="1227"/>
        <v>Under Budget</v>
      </c>
      <c r="M8724">
        <f t="shared" si="1228"/>
        <v>2021</v>
      </c>
      <c r="N8724">
        <f t="shared" si="1229"/>
        <v>2</v>
      </c>
      <c r="O8724" t="str">
        <f t="shared" si="1230"/>
        <v>Feb</v>
      </c>
      <c r="P8724" t="str">
        <f t="shared" si="1231"/>
        <v>Q1</v>
      </c>
      <c r="Q8724" t="str">
        <f t="shared" si="1232"/>
        <v>2021-02</v>
      </c>
    </row>
    <row r="8725" spans="1:17" x14ac:dyDescent="0.35">
      <c r="A8725" s="2">
        <v>44282</v>
      </c>
      <c r="B8725" t="s">
        <v>23</v>
      </c>
      <c r="C8725" t="s">
        <v>29</v>
      </c>
      <c r="D8725" t="s">
        <v>20</v>
      </c>
      <c r="E8725" s="3">
        <v>131924</v>
      </c>
      <c r="F8725" s="3">
        <v>90653</v>
      </c>
      <c r="G8725" t="s">
        <v>32</v>
      </c>
      <c r="H8725" s="3" t="s">
        <v>8755</v>
      </c>
      <c r="I8725" s="3">
        <f t="shared" si="1224"/>
        <v>-41271</v>
      </c>
      <c r="J8725" s="4">
        <f t="shared" si="1225"/>
        <v>-0.31283921045450414</v>
      </c>
      <c r="K8725" s="5">
        <f t="shared" si="1226"/>
        <v>0.68716078954549586</v>
      </c>
      <c r="L8725" s="4" t="str">
        <f t="shared" si="1227"/>
        <v>Under Budget</v>
      </c>
      <c r="M8725">
        <f t="shared" si="1228"/>
        <v>2021</v>
      </c>
      <c r="N8725">
        <f t="shared" si="1229"/>
        <v>3</v>
      </c>
      <c r="O8725" t="str">
        <f t="shared" si="1230"/>
        <v>Mar</v>
      </c>
      <c r="P8725" t="str">
        <f t="shared" si="1231"/>
        <v>Q1</v>
      </c>
      <c r="Q8725" t="str">
        <f t="shared" si="1232"/>
        <v>2021-03</v>
      </c>
    </row>
    <row r="8726" spans="1:17" x14ac:dyDescent="0.35">
      <c r="A8726" s="2">
        <v>44959</v>
      </c>
      <c r="B8726" t="s">
        <v>18</v>
      </c>
      <c r="C8726" t="s">
        <v>23</v>
      </c>
      <c r="D8726" t="s">
        <v>20</v>
      </c>
      <c r="E8726" s="3">
        <v>99646</v>
      </c>
      <c r="F8726" s="3">
        <v>145028</v>
      </c>
      <c r="G8726" t="s">
        <v>26</v>
      </c>
      <c r="H8726" s="3" t="s">
        <v>8756</v>
      </c>
      <c r="I8726" s="3">
        <f t="shared" si="1224"/>
        <v>45382</v>
      </c>
      <c r="J8726" s="4">
        <f t="shared" si="1225"/>
        <v>0.45543223009453465</v>
      </c>
      <c r="K8726" s="5">
        <f t="shared" si="1226"/>
        <v>1.4554322300945346</v>
      </c>
      <c r="L8726" s="4" t="str">
        <f t="shared" si="1227"/>
        <v>Over Budget</v>
      </c>
      <c r="M8726">
        <f t="shared" si="1228"/>
        <v>2023</v>
      </c>
      <c r="N8726">
        <f t="shared" si="1229"/>
        <v>2</v>
      </c>
      <c r="O8726" t="str">
        <f t="shared" si="1230"/>
        <v>Feb</v>
      </c>
      <c r="P8726" t="str">
        <f t="shared" si="1231"/>
        <v>Q1</v>
      </c>
      <c r="Q8726" t="str">
        <f t="shared" si="1232"/>
        <v>2023-02</v>
      </c>
    </row>
    <row r="8727" spans="1:17" x14ac:dyDescent="0.35">
      <c r="A8727" s="2">
        <v>44586</v>
      </c>
      <c r="B8727" t="s">
        <v>37</v>
      </c>
      <c r="C8727" t="s">
        <v>29</v>
      </c>
      <c r="D8727" t="s">
        <v>39</v>
      </c>
      <c r="E8727" s="3">
        <v>146255</v>
      </c>
      <c r="F8727" s="3">
        <v>158308</v>
      </c>
      <c r="G8727" t="s">
        <v>32</v>
      </c>
      <c r="H8727" s="3" t="s">
        <v>8757</v>
      </c>
      <c r="I8727" s="3">
        <f t="shared" si="1224"/>
        <v>12053</v>
      </c>
      <c r="J8727" s="4">
        <f t="shared" si="1225"/>
        <v>8.241085774845304E-2</v>
      </c>
      <c r="K8727" s="5">
        <f t="shared" si="1226"/>
        <v>1.082410857748453</v>
      </c>
      <c r="L8727" s="4" t="str">
        <f t="shared" si="1227"/>
        <v>Over Budget</v>
      </c>
      <c r="M8727">
        <f t="shared" si="1228"/>
        <v>2022</v>
      </c>
      <c r="N8727">
        <f t="shared" si="1229"/>
        <v>1</v>
      </c>
      <c r="O8727" t="str">
        <f t="shared" si="1230"/>
        <v>Jan</v>
      </c>
      <c r="P8727" t="str">
        <f t="shared" si="1231"/>
        <v>Q1</v>
      </c>
      <c r="Q8727" t="str">
        <f t="shared" si="1232"/>
        <v>2022-01</v>
      </c>
    </row>
    <row r="8728" spans="1:17" x14ac:dyDescent="0.35">
      <c r="A8728" s="2">
        <v>44915</v>
      </c>
      <c r="B8728" t="s">
        <v>41</v>
      </c>
      <c r="C8728" t="s">
        <v>29</v>
      </c>
      <c r="D8728" t="s">
        <v>58</v>
      </c>
      <c r="E8728" s="3">
        <v>29023</v>
      </c>
      <c r="F8728" s="3">
        <v>155923</v>
      </c>
      <c r="G8728" t="s">
        <v>21</v>
      </c>
      <c r="H8728" s="3" t="s">
        <v>8758</v>
      </c>
      <c r="I8728" s="3">
        <f t="shared" si="1224"/>
        <v>126900</v>
      </c>
      <c r="J8728" s="4">
        <f t="shared" si="1225"/>
        <v>4.3723943079626499</v>
      </c>
      <c r="K8728" s="5">
        <f t="shared" si="1226"/>
        <v>5.3723943079626499</v>
      </c>
      <c r="L8728" s="4" t="str">
        <f t="shared" si="1227"/>
        <v>Over Budget</v>
      </c>
      <c r="M8728">
        <f t="shared" si="1228"/>
        <v>2022</v>
      </c>
      <c r="N8728">
        <f t="shared" si="1229"/>
        <v>12</v>
      </c>
      <c r="O8728" t="str">
        <f t="shared" si="1230"/>
        <v>Dec</v>
      </c>
      <c r="P8728" t="str">
        <f t="shared" si="1231"/>
        <v>Q4</v>
      </c>
      <c r="Q8728" t="str">
        <f t="shared" si="1232"/>
        <v>2022-12</v>
      </c>
    </row>
    <row r="8729" spans="1:17" x14ac:dyDescent="0.35">
      <c r="A8729" s="2">
        <v>45052</v>
      </c>
      <c r="B8729" t="s">
        <v>37</v>
      </c>
      <c r="C8729" t="s">
        <v>24</v>
      </c>
      <c r="D8729" t="s">
        <v>20</v>
      </c>
      <c r="E8729" s="3">
        <v>18957</v>
      </c>
      <c r="F8729" s="3">
        <v>27192</v>
      </c>
      <c r="G8729" t="s">
        <v>21</v>
      </c>
      <c r="H8729" s="3" t="s">
        <v>8759</v>
      </c>
      <c r="I8729" s="3">
        <f t="shared" si="1224"/>
        <v>8235</v>
      </c>
      <c r="J8729" s="4">
        <f t="shared" si="1225"/>
        <v>0.43440417787624624</v>
      </c>
      <c r="K8729" s="5">
        <f t="shared" si="1226"/>
        <v>1.4344041778762462</v>
      </c>
      <c r="L8729" s="4" t="str">
        <f t="shared" si="1227"/>
        <v>Over Budget</v>
      </c>
      <c r="M8729">
        <f t="shared" si="1228"/>
        <v>2023</v>
      </c>
      <c r="N8729">
        <f t="shared" si="1229"/>
        <v>5</v>
      </c>
      <c r="O8729" t="str">
        <f t="shared" si="1230"/>
        <v>May</v>
      </c>
      <c r="P8729" t="str">
        <f t="shared" si="1231"/>
        <v>Q2</v>
      </c>
      <c r="Q8729" t="str">
        <f t="shared" si="1232"/>
        <v>2023-05</v>
      </c>
    </row>
    <row r="8730" spans="1:17" x14ac:dyDescent="0.35">
      <c r="A8730" s="2">
        <v>44345</v>
      </c>
      <c r="B8730" t="s">
        <v>18</v>
      </c>
      <c r="C8730" t="s">
        <v>24</v>
      </c>
      <c r="D8730" t="s">
        <v>25</v>
      </c>
      <c r="E8730" s="3">
        <v>26620</v>
      </c>
      <c r="F8730" s="3">
        <v>64713</v>
      </c>
      <c r="G8730" t="s">
        <v>35</v>
      </c>
      <c r="H8730" s="3" t="s">
        <v>8760</v>
      </c>
      <c r="I8730" s="3">
        <f t="shared" si="1224"/>
        <v>38093</v>
      </c>
      <c r="J8730" s="4">
        <f t="shared" si="1225"/>
        <v>1.4309917355371902</v>
      </c>
      <c r="K8730" s="5">
        <f t="shared" si="1226"/>
        <v>2.4309917355371899</v>
      </c>
      <c r="L8730" s="4" t="str">
        <f t="shared" si="1227"/>
        <v>Over Budget</v>
      </c>
      <c r="M8730">
        <f t="shared" si="1228"/>
        <v>2021</v>
      </c>
      <c r="N8730">
        <f t="shared" si="1229"/>
        <v>5</v>
      </c>
      <c r="O8730" t="str">
        <f t="shared" si="1230"/>
        <v>May</v>
      </c>
      <c r="P8730" t="str">
        <f t="shared" si="1231"/>
        <v>Q2</v>
      </c>
      <c r="Q8730" t="str">
        <f t="shared" si="1232"/>
        <v>2021-05</v>
      </c>
    </row>
    <row r="8731" spans="1:17" x14ac:dyDescent="0.35">
      <c r="A8731" s="2">
        <v>44779</v>
      </c>
      <c r="B8731" t="s">
        <v>41</v>
      </c>
      <c r="C8731" t="s">
        <v>34</v>
      </c>
      <c r="D8731" t="s">
        <v>39</v>
      </c>
      <c r="E8731" s="3">
        <v>14491</v>
      </c>
      <c r="F8731" s="3">
        <v>111863</v>
      </c>
      <c r="G8731" t="s">
        <v>21</v>
      </c>
      <c r="H8731" s="3" t="s">
        <v>8761</v>
      </c>
      <c r="I8731" s="3">
        <f t="shared" si="1224"/>
        <v>97372</v>
      </c>
      <c r="J8731" s="4">
        <f t="shared" si="1225"/>
        <v>6.719481057207922</v>
      </c>
      <c r="K8731" s="5">
        <f t="shared" si="1226"/>
        <v>7.719481057207922</v>
      </c>
      <c r="L8731" s="4" t="str">
        <f t="shared" si="1227"/>
        <v>Over Budget</v>
      </c>
      <c r="M8731">
        <f t="shared" si="1228"/>
        <v>2022</v>
      </c>
      <c r="N8731">
        <f t="shared" si="1229"/>
        <v>8</v>
      </c>
      <c r="O8731" t="str">
        <f t="shared" si="1230"/>
        <v>Aug</v>
      </c>
      <c r="P8731" t="str">
        <f t="shared" si="1231"/>
        <v>Q3</v>
      </c>
      <c r="Q8731" t="str">
        <f t="shared" si="1232"/>
        <v>2022-08</v>
      </c>
    </row>
    <row r="8732" spans="1:17" x14ac:dyDescent="0.35">
      <c r="A8732" s="2">
        <v>44317</v>
      </c>
      <c r="B8732" t="s">
        <v>55</v>
      </c>
      <c r="C8732" t="s">
        <v>43</v>
      </c>
      <c r="D8732" t="s">
        <v>58</v>
      </c>
      <c r="E8732" s="3">
        <v>118500</v>
      </c>
      <c r="F8732" s="3">
        <v>43541</v>
      </c>
      <c r="G8732" t="s">
        <v>32</v>
      </c>
      <c r="H8732" s="3" t="s">
        <v>8762</v>
      </c>
      <c r="I8732" s="3">
        <f t="shared" si="1224"/>
        <v>-74959</v>
      </c>
      <c r="J8732" s="4">
        <f t="shared" si="1225"/>
        <v>-0.63256540084388191</v>
      </c>
      <c r="K8732" s="5">
        <f t="shared" si="1226"/>
        <v>0.36743459915611815</v>
      </c>
      <c r="L8732" s="4" t="str">
        <f t="shared" si="1227"/>
        <v>Under Budget</v>
      </c>
      <c r="M8732">
        <f t="shared" si="1228"/>
        <v>2021</v>
      </c>
      <c r="N8732">
        <f t="shared" si="1229"/>
        <v>5</v>
      </c>
      <c r="O8732" t="str">
        <f t="shared" si="1230"/>
        <v>May</v>
      </c>
      <c r="P8732" t="str">
        <f t="shared" si="1231"/>
        <v>Q2</v>
      </c>
      <c r="Q8732" t="str">
        <f t="shared" si="1232"/>
        <v>2021-05</v>
      </c>
    </row>
    <row r="8733" spans="1:17" x14ac:dyDescent="0.35">
      <c r="A8733" s="2">
        <v>44961</v>
      </c>
      <c r="B8733" t="s">
        <v>41</v>
      </c>
      <c r="C8733" t="s">
        <v>29</v>
      </c>
      <c r="D8733" t="s">
        <v>39</v>
      </c>
      <c r="E8733" s="3">
        <v>48728</v>
      </c>
      <c r="F8733" s="3">
        <v>141929</v>
      </c>
      <c r="G8733" t="s">
        <v>26</v>
      </c>
      <c r="H8733" s="3" t="s">
        <v>8763</v>
      </c>
      <c r="I8733" s="3">
        <f t="shared" si="1224"/>
        <v>93201</v>
      </c>
      <c r="J8733" s="4">
        <f t="shared" si="1225"/>
        <v>1.9126785421113117</v>
      </c>
      <c r="K8733" s="5">
        <f t="shared" si="1226"/>
        <v>2.9126785421113119</v>
      </c>
      <c r="L8733" s="4" t="str">
        <f t="shared" si="1227"/>
        <v>Over Budget</v>
      </c>
      <c r="M8733">
        <f t="shared" si="1228"/>
        <v>2023</v>
      </c>
      <c r="N8733">
        <f t="shared" si="1229"/>
        <v>2</v>
      </c>
      <c r="O8733" t="str">
        <f t="shared" si="1230"/>
        <v>Feb</v>
      </c>
      <c r="P8733" t="str">
        <f t="shared" si="1231"/>
        <v>Q1</v>
      </c>
      <c r="Q8733" t="str">
        <f t="shared" si="1232"/>
        <v>2023-02</v>
      </c>
    </row>
    <row r="8734" spans="1:17" x14ac:dyDescent="0.35">
      <c r="A8734" s="2">
        <v>44801</v>
      </c>
      <c r="B8734" t="s">
        <v>41</v>
      </c>
      <c r="C8734" t="s">
        <v>24</v>
      </c>
      <c r="D8734" t="s">
        <v>20</v>
      </c>
      <c r="E8734" s="3">
        <v>74650</v>
      </c>
      <c r="F8734" s="3">
        <v>27613</v>
      </c>
      <c r="G8734" t="s">
        <v>21</v>
      </c>
      <c r="H8734" s="3" t="s">
        <v>8764</v>
      </c>
      <c r="I8734" s="3">
        <f t="shared" si="1224"/>
        <v>-47037</v>
      </c>
      <c r="J8734" s="4">
        <f t="shared" si="1225"/>
        <v>-0.63010046885465509</v>
      </c>
      <c r="K8734" s="5">
        <f t="shared" si="1226"/>
        <v>0.36989953114534496</v>
      </c>
      <c r="L8734" s="4" t="str">
        <f t="shared" si="1227"/>
        <v>Under Budget</v>
      </c>
      <c r="M8734">
        <f t="shared" si="1228"/>
        <v>2022</v>
      </c>
      <c r="N8734">
        <f t="shared" si="1229"/>
        <v>8</v>
      </c>
      <c r="O8734" t="str">
        <f t="shared" si="1230"/>
        <v>Aug</v>
      </c>
      <c r="P8734" t="str">
        <f t="shared" si="1231"/>
        <v>Q3</v>
      </c>
      <c r="Q8734" t="str">
        <f t="shared" si="1232"/>
        <v>2022-08</v>
      </c>
    </row>
    <row r="8735" spans="1:17" x14ac:dyDescent="0.35">
      <c r="A8735" s="2">
        <v>44452</v>
      </c>
      <c r="B8735" t="s">
        <v>55</v>
      </c>
      <c r="C8735" t="s">
        <v>29</v>
      </c>
      <c r="D8735" t="s">
        <v>25</v>
      </c>
      <c r="E8735" s="3">
        <v>13387</v>
      </c>
      <c r="F8735" s="3">
        <v>76701</v>
      </c>
      <c r="G8735" t="s">
        <v>32</v>
      </c>
      <c r="H8735" s="3" t="s">
        <v>8765</v>
      </c>
      <c r="I8735" s="3">
        <f t="shared" si="1224"/>
        <v>63314</v>
      </c>
      <c r="J8735" s="4">
        <f t="shared" si="1225"/>
        <v>4.7295137073280049</v>
      </c>
      <c r="K8735" s="5">
        <f t="shared" si="1226"/>
        <v>5.7295137073280049</v>
      </c>
      <c r="L8735" s="4" t="str">
        <f t="shared" si="1227"/>
        <v>Over Budget</v>
      </c>
      <c r="M8735">
        <f t="shared" si="1228"/>
        <v>2021</v>
      </c>
      <c r="N8735">
        <f t="shared" si="1229"/>
        <v>9</v>
      </c>
      <c r="O8735" t="str">
        <f t="shared" si="1230"/>
        <v>Sep</v>
      </c>
      <c r="P8735" t="str">
        <f t="shared" si="1231"/>
        <v>Q3</v>
      </c>
      <c r="Q8735" t="str">
        <f t="shared" si="1232"/>
        <v>2021-09</v>
      </c>
    </row>
    <row r="8736" spans="1:17" x14ac:dyDescent="0.35">
      <c r="A8736" s="2">
        <v>44962</v>
      </c>
      <c r="B8736" t="s">
        <v>28</v>
      </c>
      <c r="C8736" t="s">
        <v>29</v>
      </c>
      <c r="D8736" t="s">
        <v>25</v>
      </c>
      <c r="E8736" s="3">
        <v>26025</v>
      </c>
      <c r="F8736" s="3">
        <v>85797</v>
      </c>
      <c r="G8736" t="s">
        <v>32</v>
      </c>
      <c r="H8736" s="3" t="s">
        <v>8766</v>
      </c>
      <c r="I8736" s="3">
        <f t="shared" si="1224"/>
        <v>59772</v>
      </c>
      <c r="J8736" s="4">
        <f t="shared" si="1225"/>
        <v>2.2967146974063399</v>
      </c>
      <c r="K8736" s="5">
        <f t="shared" si="1226"/>
        <v>3.2967146974063399</v>
      </c>
      <c r="L8736" s="4" t="str">
        <f t="shared" si="1227"/>
        <v>Over Budget</v>
      </c>
      <c r="M8736">
        <f t="shared" si="1228"/>
        <v>2023</v>
      </c>
      <c r="N8736">
        <f t="shared" si="1229"/>
        <v>2</v>
      </c>
      <c r="O8736" t="str">
        <f t="shared" si="1230"/>
        <v>Feb</v>
      </c>
      <c r="P8736" t="str">
        <f t="shared" si="1231"/>
        <v>Q1</v>
      </c>
      <c r="Q8736" t="str">
        <f t="shared" si="1232"/>
        <v>2023-02</v>
      </c>
    </row>
    <row r="8737" spans="1:17" x14ac:dyDescent="0.35">
      <c r="A8737" s="2">
        <v>45060</v>
      </c>
      <c r="B8737" t="s">
        <v>28</v>
      </c>
      <c r="C8737" t="s">
        <v>24</v>
      </c>
      <c r="D8737" t="s">
        <v>25</v>
      </c>
      <c r="E8737" s="3">
        <v>142518</v>
      </c>
      <c r="F8737" s="3">
        <v>126198</v>
      </c>
      <c r="G8737" t="s">
        <v>26</v>
      </c>
      <c r="H8737" s="3" t="s">
        <v>8767</v>
      </c>
      <c r="I8737" s="3">
        <f t="shared" si="1224"/>
        <v>-16320</v>
      </c>
      <c r="J8737" s="4">
        <f t="shared" si="1225"/>
        <v>-0.11451185113459353</v>
      </c>
      <c r="K8737" s="5">
        <f t="shared" si="1226"/>
        <v>0.8854881488654065</v>
      </c>
      <c r="L8737" s="4" t="str">
        <f t="shared" si="1227"/>
        <v>Under Budget</v>
      </c>
      <c r="M8737">
        <f t="shared" si="1228"/>
        <v>2023</v>
      </c>
      <c r="N8737">
        <f t="shared" si="1229"/>
        <v>5</v>
      </c>
      <c r="O8737" t="str">
        <f t="shared" si="1230"/>
        <v>May</v>
      </c>
      <c r="P8737" t="str">
        <f t="shared" si="1231"/>
        <v>Q2</v>
      </c>
      <c r="Q8737" t="str">
        <f t="shared" si="1232"/>
        <v>2023-05</v>
      </c>
    </row>
    <row r="8738" spans="1:17" x14ac:dyDescent="0.35">
      <c r="A8738" s="2">
        <v>44996</v>
      </c>
      <c r="B8738" t="s">
        <v>28</v>
      </c>
      <c r="C8738" t="s">
        <v>23</v>
      </c>
      <c r="D8738" t="s">
        <v>20</v>
      </c>
      <c r="E8738" s="3">
        <v>114673</v>
      </c>
      <c r="F8738" s="3">
        <v>24549</v>
      </c>
      <c r="G8738" t="s">
        <v>32</v>
      </c>
      <c r="H8738" s="3" t="s">
        <v>8768</v>
      </c>
      <c r="I8738" s="3">
        <f t="shared" si="1224"/>
        <v>-90124</v>
      </c>
      <c r="J8738" s="4">
        <f t="shared" si="1225"/>
        <v>-0.78592170781264992</v>
      </c>
      <c r="K8738" s="5">
        <f t="shared" si="1226"/>
        <v>0.21407829218735011</v>
      </c>
      <c r="L8738" s="4" t="str">
        <f t="shared" si="1227"/>
        <v>Under Budget</v>
      </c>
      <c r="M8738">
        <f t="shared" si="1228"/>
        <v>2023</v>
      </c>
      <c r="N8738">
        <f t="shared" si="1229"/>
        <v>3</v>
      </c>
      <c r="O8738" t="str">
        <f t="shared" si="1230"/>
        <v>Mar</v>
      </c>
      <c r="P8738" t="str">
        <f t="shared" si="1231"/>
        <v>Q1</v>
      </c>
      <c r="Q8738" t="str">
        <f t="shared" si="1232"/>
        <v>2023-03</v>
      </c>
    </row>
    <row r="8739" spans="1:17" x14ac:dyDescent="0.35">
      <c r="A8739" s="2">
        <v>44255</v>
      </c>
      <c r="B8739" t="s">
        <v>18</v>
      </c>
      <c r="C8739" t="s">
        <v>23</v>
      </c>
      <c r="D8739" t="s">
        <v>30</v>
      </c>
      <c r="E8739" s="3">
        <v>113896</v>
      </c>
      <c r="F8739" s="3">
        <v>119671</v>
      </c>
      <c r="G8739" t="s">
        <v>32</v>
      </c>
      <c r="H8739" s="3" t="s">
        <v>8769</v>
      </c>
      <c r="I8739" s="3">
        <f t="shared" si="1224"/>
        <v>5775</v>
      </c>
      <c r="J8739" s="4">
        <f t="shared" si="1225"/>
        <v>5.0704151155440053E-2</v>
      </c>
      <c r="K8739" s="5">
        <f t="shared" si="1226"/>
        <v>1.05070415115544</v>
      </c>
      <c r="L8739" s="4" t="str">
        <f t="shared" si="1227"/>
        <v>Over Budget</v>
      </c>
      <c r="M8739">
        <f t="shared" si="1228"/>
        <v>2021</v>
      </c>
      <c r="N8739">
        <f t="shared" si="1229"/>
        <v>2</v>
      </c>
      <c r="O8739" t="str">
        <f t="shared" si="1230"/>
        <v>Feb</v>
      </c>
      <c r="P8739" t="str">
        <f t="shared" si="1231"/>
        <v>Q1</v>
      </c>
      <c r="Q8739" t="str">
        <f t="shared" si="1232"/>
        <v>2021-02</v>
      </c>
    </row>
    <row r="8740" spans="1:17" x14ac:dyDescent="0.35">
      <c r="A8740" s="2">
        <v>45218</v>
      </c>
      <c r="B8740" t="s">
        <v>41</v>
      </c>
      <c r="C8740" t="s">
        <v>29</v>
      </c>
      <c r="D8740" t="s">
        <v>25</v>
      </c>
      <c r="E8740" s="3">
        <v>69388</v>
      </c>
      <c r="F8740" s="3">
        <v>19633</v>
      </c>
      <c r="G8740" t="s">
        <v>21</v>
      </c>
      <c r="H8740" s="3" t="s">
        <v>8770</v>
      </c>
      <c r="I8740" s="3">
        <f t="shared" si="1224"/>
        <v>-49755</v>
      </c>
      <c r="J8740" s="4">
        <f t="shared" si="1225"/>
        <v>-0.71705482215945116</v>
      </c>
      <c r="K8740" s="5">
        <f t="shared" si="1226"/>
        <v>0.28294517784054879</v>
      </c>
      <c r="L8740" s="4" t="str">
        <f t="shared" si="1227"/>
        <v>Under Budget</v>
      </c>
      <c r="M8740">
        <f t="shared" si="1228"/>
        <v>2023</v>
      </c>
      <c r="N8740">
        <f t="shared" si="1229"/>
        <v>10</v>
      </c>
      <c r="O8740" t="str">
        <f t="shared" si="1230"/>
        <v>Oct</v>
      </c>
      <c r="P8740" t="str">
        <f t="shared" si="1231"/>
        <v>Q4</v>
      </c>
      <c r="Q8740" t="str">
        <f t="shared" si="1232"/>
        <v>2023-10</v>
      </c>
    </row>
    <row r="8741" spans="1:17" x14ac:dyDescent="0.35">
      <c r="A8741" s="2">
        <v>45289</v>
      </c>
      <c r="B8741" t="s">
        <v>23</v>
      </c>
      <c r="C8741" t="s">
        <v>23</v>
      </c>
      <c r="D8741" t="s">
        <v>30</v>
      </c>
      <c r="E8741" s="3">
        <v>130747</v>
      </c>
      <c r="F8741" s="3">
        <v>105101</v>
      </c>
      <c r="G8741" t="s">
        <v>21</v>
      </c>
      <c r="H8741" s="3" t="s">
        <v>8771</v>
      </c>
      <c r="I8741" s="3">
        <f t="shared" si="1224"/>
        <v>-25646</v>
      </c>
      <c r="J8741" s="4">
        <f t="shared" si="1225"/>
        <v>-0.19614981605696497</v>
      </c>
      <c r="K8741" s="5">
        <f t="shared" si="1226"/>
        <v>0.80385018394303498</v>
      </c>
      <c r="L8741" s="4" t="str">
        <f t="shared" si="1227"/>
        <v>Under Budget</v>
      </c>
      <c r="M8741">
        <f t="shared" si="1228"/>
        <v>2023</v>
      </c>
      <c r="N8741">
        <f t="shared" si="1229"/>
        <v>12</v>
      </c>
      <c r="O8741" t="str">
        <f t="shared" si="1230"/>
        <v>Dec</v>
      </c>
      <c r="P8741" t="str">
        <f t="shared" si="1231"/>
        <v>Q4</v>
      </c>
      <c r="Q8741" t="str">
        <f t="shared" si="1232"/>
        <v>2023-12</v>
      </c>
    </row>
    <row r="8742" spans="1:17" x14ac:dyDescent="0.35">
      <c r="A8742" s="2">
        <v>44584</v>
      </c>
      <c r="B8742" t="s">
        <v>55</v>
      </c>
      <c r="C8742" t="s">
        <v>29</v>
      </c>
      <c r="D8742" t="s">
        <v>25</v>
      </c>
      <c r="E8742" s="3">
        <v>120930</v>
      </c>
      <c r="F8742" s="3">
        <v>128202</v>
      </c>
      <c r="G8742" t="s">
        <v>35</v>
      </c>
      <c r="H8742" s="3" t="s">
        <v>8772</v>
      </c>
      <c r="I8742" s="3">
        <f t="shared" si="1224"/>
        <v>7272</v>
      </c>
      <c r="J8742" s="4">
        <f t="shared" si="1225"/>
        <v>6.0133961796080375E-2</v>
      </c>
      <c r="K8742" s="5">
        <f t="shared" si="1226"/>
        <v>1.0601339617960803</v>
      </c>
      <c r="L8742" s="4" t="str">
        <f t="shared" si="1227"/>
        <v>Over Budget</v>
      </c>
      <c r="M8742">
        <f t="shared" si="1228"/>
        <v>2022</v>
      </c>
      <c r="N8742">
        <f t="shared" si="1229"/>
        <v>1</v>
      </c>
      <c r="O8742" t="str">
        <f t="shared" si="1230"/>
        <v>Jan</v>
      </c>
      <c r="P8742" t="str">
        <f t="shared" si="1231"/>
        <v>Q1</v>
      </c>
      <c r="Q8742" t="str">
        <f t="shared" si="1232"/>
        <v>2022-01</v>
      </c>
    </row>
    <row r="8743" spans="1:17" x14ac:dyDescent="0.35">
      <c r="A8743" s="2">
        <v>44982</v>
      </c>
      <c r="B8743" t="s">
        <v>23</v>
      </c>
      <c r="C8743" t="s">
        <v>34</v>
      </c>
      <c r="D8743" t="s">
        <v>30</v>
      </c>
      <c r="E8743" s="3">
        <v>139442</v>
      </c>
      <c r="F8743" s="3">
        <v>83103</v>
      </c>
      <c r="G8743" t="s">
        <v>35</v>
      </c>
      <c r="H8743" s="3" t="s">
        <v>8773</v>
      </c>
      <c r="I8743" s="3">
        <f t="shared" si="1224"/>
        <v>-56339</v>
      </c>
      <c r="J8743" s="4">
        <f t="shared" si="1225"/>
        <v>-0.40403178382409893</v>
      </c>
      <c r="K8743" s="5">
        <f t="shared" si="1226"/>
        <v>0.59596821617590112</v>
      </c>
      <c r="L8743" s="4" t="str">
        <f t="shared" si="1227"/>
        <v>Under Budget</v>
      </c>
      <c r="M8743">
        <f t="shared" si="1228"/>
        <v>2023</v>
      </c>
      <c r="N8743">
        <f t="shared" si="1229"/>
        <v>2</v>
      </c>
      <c r="O8743" t="str">
        <f t="shared" si="1230"/>
        <v>Feb</v>
      </c>
      <c r="P8743" t="str">
        <f t="shared" si="1231"/>
        <v>Q1</v>
      </c>
      <c r="Q8743" t="str">
        <f t="shared" si="1232"/>
        <v>2023-02</v>
      </c>
    </row>
    <row r="8744" spans="1:17" x14ac:dyDescent="0.35">
      <c r="A8744" s="2">
        <v>44789</v>
      </c>
      <c r="B8744" t="s">
        <v>18</v>
      </c>
      <c r="C8744" t="s">
        <v>24</v>
      </c>
      <c r="D8744" t="s">
        <v>58</v>
      </c>
      <c r="E8744" s="3">
        <v>44226</v>
      </c>
      <c r="F8744" s="3">
        <v>125841</v>
      </c>
      <c r="G8744" t="s">
        <v>21</v>
      </c>
      <c r="H8744" s="3" t="s">
        <v>8774</v>
      </c>
      <c r="I8744" s="3">
        <f t="shared" si="1224"/>
        <v>81615</v>
      </c>
      <c r="J8744" s="4">
        <f t="shared" si="1225"/>
        <v>1.8454076787410121</v>
      </c>
      <c r="K8744" s="5">
        <f t="shared" si="1226"/>
        <v>2.8454076787410121</v>
      </c>
      <c r="L8744" s="4" t="str">
        <f t="shared" si="1227"/>
        <v>Over Budget</v>
      </c>
      <c r="M8744">
        <f t="shared" si="1228"/>
        <v>2022</v>
      </c>
      <c r="N8744">
        <f t="shared" si="1229"/>
        <v>8</v>
      </c>
      <c r="O8744" t="str">
        <f t="shared" si="1230"/>
        <v>Aug</v>
      </c>
      <c r="P8744" t="str">
        <f t="shared" si="1231"/>
        <v>Q3</v>
      </c>
      <c r="Q8744" t="str">
        <f t="shared" si="1232"/>
        <v>2022-08</v>
      </c>
    </row>
    <row r="8745" spans="1:17" x14ac:dyDescent="0.35">
      <c r="A8745" s="2">
        <v>45105</v>
      </c>
      <c r="B8745" t="s">
        <v>55</v>
      </c>
      <c r="C8745" t="s">
        <v>29</v>
      </c>
      <c r="D8745" t="s">
        <v>58</v>
      </c>
      <c r="E8745" s="3">
        <v>28406</v>
      </c>
      <c r="F8745" s="3">
        <v>84787</v>
      </c>
      <c r="G8745" t="s">
        <v>21</v>
      </c>
      <c r="H8745" s="3" t="s">
        <v>8775</v>
      </c>
      <c r="I8745" s="3">
        <f t="shared" si="1224"/>
        <v>56381</v>
      </c>
      <c r="J8745" s="4">
        <f t="shared" si="1225"/>
        <v>1.9848271491938323</v>
      </c>
      <c r="K8745" s="5">
        <f t="shared" si="1226"/>
        <v>2.9848271491938321</v>
      </c>
      <c r="L8745" s="4" t="str">
        <f t="shared" si="1227"/>
        <v>Over Budget</v>
      </c>
      <c r="M8745">
        <f t="shared" si="1228"/>
        <v>2023</v>
      </c>
      <c r="N8745">
        <f t="shared" si="1229"/>
        <v>6</v>
      </c>
      <c r="O8745" t="str">
        <f t="shared" si="1230"/>
        <v>Jun</v>
      </c>
      <c r="P8745" t="str">
        <f t="shared" si="1231"/>
        <v>Q2</v>
      </c>
      <c r="Q8745" t="str">
        <f t="shared" si="1232"/>
        <v>2023-06</v>
      </c>
    </row>
    <row r="8746" spans="1:17" x14ac:dyDescent="0.35">
      <c r="A8746" s="2">
        <v>44762</v>
      </c>
      <c r="B8746" t="s">
        <v>23</v>
      </c>
      <c r="C8746" t="s">
        <v>23</v>
      </c>
      <c r="D8746" t="s">
        <v>25</v>
      </c>
      <c r="E8746" s="3">
        <v>32989</v>
      </c>
      <c r="F8746" s="3">
        <v>47457</v>
      </c>
      <c r="G8746" t="s">
        <v>35</v>
      </c>
      <c r="H8746" s="3" t="s">
        <v>8776</v>
      </c>
      <c r="I8746" s="3">
        <f t="shared" si="1224"/>
        <v>14468</v>
      </c>
      <c r="J8746" s="4">
        <f t="shared" si="1225"/>
        <v>0.43857043256843192</v>
      </c>
      <c r="K8746" s="5">
        <f t="shared" si="1226"/>
        <v>1.4385704325684319</v>
      </c>
      <c r="L8746" s="4" t="str">
        <f t="shared" si="1227"/>
        <v>Over Budget</v>
      </c>
      <c r="M8746">
        <f t="shared" si="1228"/>
        <v>2022</v>
      </c>
      <c r="N8746">
        <f t="shared" si="1229"/>
        <v>7</v>
      </c>
      <c r="O8746" t="str">
        <f t="shared" si="1230"/>
        <v>Jul</v>
      </c>
      <c r="P8746" t="str">
        <f t="shared" si="1231"/>
        <v>Q3</v>
      </c>
      <c r="Q8746" t="str">
        <f t="shared" si="1232"/>
        <v>2022-07</v>
      </c>
    </row>
    <row r="8747" spans="1:17" x14ac:dyDescent="0.35">
      <c r="A8747" s="2">
        <v>44595</v>
      </c>
      <c r="B8747" t="s">
        <v>18</v>
      </c>
      <c r="C8747" t="s">
        <v>23</v>
      </c>
      <c r="D8747" t="s">
        <v>39</v>
      </c>
      <c r="E8747" s="3">
        <v>52580</v>
      </c>
      <c r="F8747" s="3">
        <v>73025</v>
      </c>
      <c r="G8747" t="s">
        <v>35</v>
      </c>
      <c r="H8747" s="3" t="s">
        <v>8777</v>
      </c>
      <c r="I8747" s="3">
        <f t="shared" si="1224"/>
        <v>20445</v>
      </c>
      <c r="J8747" s="4">
        <f t="shared" si="1225"/>
        <v>0.38883605933815141</v>
      </c>
      <c r="K8747" s="5">
        <f t="shared" si="1226"/>
        <v>1.3888360593381515</v>
      </c>
      <c r="L8747" s="4" t="str">
        <f t="shared" si="1227"/>
        <v>Over Budget</v>
      </c>
      <c r="M8747">
        <f t="shared" si="1228"/>
        <v>2022</v>
      </c>
      <c r="N8747">
        <f t="shared" si="1229"/>
        <v>2</v>
      </c>
      <c r="O8747" t="str">
        <f t="shared" si="1230"/>
        <v>Feb</v>
      </c>
      <c r="P8747" t="str">
        <f t="shared" si="1231"/>
        <v>Q1</v>
      </c>
      <c r="Q8747" t="str">
        <f t="shared" si="1232"/>
        <v>2022-02</v>
      </c>
    </row>
    <row r="8748" spans="1:17" x14ac:dyDescent="0.35">
      <c r="A8748" s="2">
        <v>45095</v>
      </c>
      <c r="B8748" t="s">
        <v>18</v>
      </c>
      <c r="C8748" t="s">
        <v>19</v>
      </c>
      <c r="D8748" t="s">
        <v>39</v>
      </c>
      <c r="E8748" s="3">
        <v>55731</v>
      </c>
      <c r="F8748" s="3">
        <v>76285</v>
      </c>
      <c r="G8748" t="s">
        <v>21</v>
      </c>
      <c r="H8748" s="3" t="s">
        <v>8778</v>
      </c>
      <c r="I8748" s="3">
        <f t="shared" si="1224"/>
        <v>20554</v>
      </c>
      <c r="J8748" s="4">
        <f t="shared" si="1225"/>
        <v>0.36880730652599092</v>
      </c>
      <c r="K8748" s="5">
        <f t="shared" si="1226"/>
        <v>1.3688073065259909</v>
      </c>
      <c r="L8748" s="4" t="str">
        <f t="shared" si="1227"/>
        <v>Over Budget</v>
      </c>
      <c r="M8748">
        <f t="shared" si="1228"/>
        <v>2023</v>
      </c>
      <c r="N8748">
        <f t="shared" si="1229"/>
        <v>6</v>
      </c>
      <c r="O8748" t="str">
        <f t="shared" si="1230"/>
        <v>Jun</v>
      </c>
      <c r="P8748" t="str">
        <f t="shared" si="1231"/>
        <v>Q2</v>
      </c>
      <c r="Q8748" t="str">
        <f t="shared" si="1232"/>
        <v>2023-06</v>
      </c>
    </row>
    <row r="8749" spans="1:17" x14ac:dyDescent="0.35">
      <c r="A8749" s="2">
        <v>44489</v>
      </c>
      <c r="B8749" t="s">
        <v>18</v>
      </c>
      <c r="C8749" t="s">
        <v>19</v>
      </c>
      <c r="D8749" t="s">
        <v>20</v>
      </c>
      <c r="E8749" s="3">
        <v>87541</v>
      </c>
      <c r="F8749" s="3">
        <v>110161</v>
      </c>
      <c r="G8749" t="s">
        <v>32</v>
      </c>
      <c r="H8749" s="3" t="s">
        <v>8779</v>
      </c>
      <c r="I8749" s="3">
        <f t="shared" si="1224"/>
        <v>22620</v>
      </c>
      <c r="J8749" s="4">
        <f t="shared" si="1225"/>
        <v>0.25839321003872473</v>
      </c>
      <c r="K8749" s="5">
        <f t="shared" si="1226"/>
        <v>1.2583932100387247</v>
      </c>
      <c r="L8749" s="4" t="str">
        <f t="shared" si="1227"/>
        <v>Over Budget</v>
      </c>
      <c r="M8749">
        <f t="shared" si="1228"/>
        <v>2021</v>
      </c>
      <c r="N8749">
        <f t="shared" si="1229"/>
        <v>10</v>
      </c>
      <c r="O8749" t="str">
        <f t="shared" si="1230"/>
        <v>Oct</v>
      </c>
      <c r="P8749" t="str">
        <f t="shared" si="1231"/>
        <v>Q4</v>
      </c>
      <c r="Q8749" t="str">
        <f t="shared" si="1232"/>
        <v>2021-10</v>
      </c>
    </row>
    <row r="8750" spans="1:17" x14ac:dyDescent="0.35">
      <c r="A8750" s="2">
        <v>44681</v>
      </c>
      <c r="B8750" t="s">
        <v>55</v>
      </c>
      <c r="C8750" t="s">
        <v>23</v>
      </c>
      <c r="D8750" t="s">
        <v>58</v>
      </c>
      <c r="E8750" s="3">
        <v>147933</v>
      </c>
      <c r="F8750" s="3">
        <v>148806</v>
      </c>
      <c r="G8750" t="s">
        <v>32</v>
      </c>
      <c r="H8750" s="3" t="s">
        <v>8780</v>
      </c>
      <c r="I8750" s="3">
        <f t="shared" si="1224"/>
        <v>873</v>
      </c>
      <c r="J8750" s="4">
        <f t="shared" si="1225"/>
        <v>5.9013201922491938E-3</v>
      </c>
      <c r="K8750" s="5">
        <f t="shared" si="1226"/>
        <v>1.0059013201922491</v>
      </c>
      <c r="L8750" s="4" t="str">
        <f t="shared" si="1227"/>
        <v>Over Budget</v>
      </c>
      <c r="M8750">
        <f t="shared" si="1228"/>
        <v>2022</v>
      </c>
      <c r="N8750">
        <f t="shared" si="1229"/>
        <v>4</v>
      </c>
      <c r="O8750" t="str">
        <f t="shared" si="1230"/>
        <v>Apr</v>
      </c>
      <c r="P8750" t="str">
        <f t="shared" si="1231"/>
        <v>Q2</v>
      </c>
      <c r="Q8750" t="str">
        <f t="shared" si="1232"/>
        <v>2022-04</v>
      </c>
    </row>
    <row r="8751" spans="1:17" x14ac:dyDescent="0.35">
      <c r="A8751" s="2">
        <v>44999</v>
      </c>
      <c r="B8751" t="s">
        <v>23</v>
      </c>
      <c r="C8751" t="s">
        <v>34</v>
      </c>
      <c r="D8751" t="s">
        <v>58</v>
      </c>
      <c r="E8751" s="3">
        <v>50039</v>
      </c>
      <c r="F8751" s="3">
        <v>38421</v>
      </c>
      <c r="G8751" t="s">
        <v>26</v>
      </c>
      <c r="H8751" s="3" t="s">
        <v>8781</v>
      </c>
      <c r="I8751" s="3">
        <f t="shared" si="1224"/>
        <v>-11618</v>
      </c>
      <c r="J8751" s="4">
        <f t="shared" si="1225"/>
        <v>-0.23217890045764303</v>
      </c>
      <c r="K8751" s="5">
        <f t="shared" si="1226"/>
        <v>0.767821099542357</v>
      </c>
      <c r="L8751" s="4" t="str">
        <f t="shared" si="1227"/>
        <v>Under Budget</v>
      </c>
      <c r="M8751">
        <f t="shared" si="1228"/>
        <v>2023</v>
      </c>
      <c r="N8751">
        <f t="shared" si="1229"/>
        <v>3</v>
      </c>
      <c r="O8751" t="str">
        <f t="shared" si="1230"/>
        <v>Mar</v>
      </c>
      <c r="P8751" t="str">
        <f t="shared" si="1231"/>
        <v>Q1</v>
      </c>
      <c r="Q8751" t="str">
        <f t="shared" si="1232"/>
        <v>2023-03</v>
      </c>
    </row>
    <row r="8752" spans="1:17" x14ac:dyDescent="0.35">
      <c r="A8752" s="2">
        <v>45086</v>
      </c>
      <c r="B8752" t="s">
        <v>23</v>
      </c>
      <c r="C8752" t="s">
        <v>43</v>
      </c>
      <c r="D8752" t="s">
        <v>39</v>
      </c>
      <c r="E8752" s="3">
        <v>116171</v>
      </c>
      <c r="F8752" s="3">
        <v>77939</v>
      </c>
      <c r="G8752" t="s">
        <v>21</v>
      </c>
      <c r="H8752" s="3" t="s">
        <v>8782</v>
      </c>
      <c r="I8752" s="3">
        <f t="shared" si="1224"/>
        <v>-38232</v>
      </c>
      <c r="J8752" s="4">
        <f t="shared" si="1225"/>
        <v>-0.32910106653123411</v>
      </c>
      <c r="K8752" s="5">
        <f t="shared" si="1226"/>
        <v>0.67089893346876583</v>
      </c>
      <c r="L8752" s="4" t="str">
        <f t="shared" si="1227"/>
        <v>Under Budget</v>
      </c>
      <c r="M8752">
        <f t="shared" si="1228"/>
        <v>2023</v>
      </c>
      <c r="N8752">
        <f t="shared" si="1229"/>
        <v>6</v>
      </c>
      <c r="O8752" t="str">
        <f t="shared" si="1230"/>
        <v>Jun</v>
      </c>
      <c r="P8752" t="str">
        <f t="shared" si="1231"/>
        <v>Q2</v>
      </c>
      <c r="Q8752" t="str">
        <f t="shared" si="1232"/>
        <v>2023-06</v>
      </c>
    </row>
    <row r="8753" spans="1:17" x14ac:dyDescent="0.35">
      <c r="A8753" s="2">
        <v>44440</v>
      </c>
      <c r="B8753" t="s">
        <v>37</v>
      </c>
      <c r="C8753" t="s">
        <v>29</v>
      </c>
      <c r="D8753" t="s">
        <v>25</v>
      </c>
      <c r="E8753" s="3">
        <v>74050</v>
      </c>
      <c r="F8753" s="3">
        <v>146744</v>
      </c>
      <c r="G8753" t="s">
        <v>21</v>
      </c>
      <c r="H8753" s="3" t="s">
        <v>8783</v>
      </c>
      <c r="I8753" s="3">
        <f t="shared" si="1224"/>
        <v>72694</v>
      </c>
      <c r="J8753" s="4">
        <f t="shared" si="1225"/>
        <v>0.98168804861580017</v>
      </c>
      <c r="K8753" s="5">
        <f t="shared" si="1226"/>
        <v>1.9816880486158002</v>
      </c>
      <c r="L8753" s="4" t="str">
        <f t="shared" si="1227"/>
        <v>Over Budget</v>
      </c>
      <c r="M8753">
        <f t="shared" si="1228"/>
        <v>2021</v>
      </c>
      <c r="N8753">
        <f t="shared" si="1229"/>
        <v>9</v>
      </c>
      <c r="O8753" t="str">
        <f t="shared" si="1230"/>
        <v>Sep</v>
      </c>
      <c r="P8753" t="str">
        <f t="shared" si="1231"/>
        <v>Q3</v>
      </c>
      <c r="Q8753" t="str">
        <f t="shared" si="1232"/>
        <v>2021-09</v>
      </c>
    </row>
    <row r="8754" spans="1:17" x14ac:dyDescent="0.35">
      <c r="A8754" s="2">
        <v>45156</v>
      </c>
      <c r="B8754" t="s">
        <v>18</v>
      </c>
      <c r="C8754" t="s">
        <v>19</v>
      </c>
      <c r="D8754" t="s">
        <v>20</v>
      </c>
      <c r="E8754" s="3">
        <v>137281</v>
      </c>
      <c r="F8754" s="3">
        <v>115821</v>
      </c>
      <c r="G8754" t="s">
        <v>21</v>
      </c>
      <c r="H8754" s="3" t="s">
        <v>8784</v>
      </c>
      <c r="I8754" s="3">
        <f t="shared" si="1224"/>
        <v>-21460</v>
      </c>
      <c r="J8754" s="4">
        <f t="shared" si="1225"/>
        <v>-0.15632170511578442</v>
      </c>
      <c r="K8754" s="5">
        <f t="shared" si="1226"/>
        <v>0.84367829488421564</v>
      </c>
      <c r="L8754" s="4" t="str">
        <f t="shared" si="1227"/>
        <v>Under Budget</v>
      </c>
      <c r="M8754">
        <f t="shared" si="1228"/>
        <v>2023</v>
      </c>
      <c r="N8754">
        <f t="shared" si="1229"/>
        <v>8</v>
      </c>
      <c r="O8754" t="str">
        <f t="shared" si="1230"/>
        <v>Aug</v>
      </c>
      <c r="P8754" t="str">
        <f t="shared" si="1231"/>
        <v>Q3</v>
      </c>
      <c r="Q8754" t="str">
        <f t="shared" si="1232"/>
        <v>2023-08</v>
      </c>
    </row>
    <row r="8755" spans="1:17" x14ac:dyDescent="0.35">
      <c r="A8755" s="2">
        <v>45012</v>
      </c>
      <c r="B8755" t="s">
        <v>28</v>
      </c>
      <c r="C8755" t="s">
        <v>29</v>
      </c>
      <c r="D8755" t="s">
        <v>58</v>
      </c>
      <c r="E8755" s="3">
        <v>80254</v>
      </c>
      <c r="F8755" s="3">
        <v>48806</v>
      </c>
      <c r="G8755" t="s">
        <v>21</v>
      </c>
      <c r="H8755" s="3" t="s">
        <v>8785</v>
      </c>
      <c r="I8755" s="3">
        <f t="shared" si="1224"/>
        <v>-31448</v>
      </c>
      <c r="J8755" s="4">
        <f t="shared" si="1225"/>
        <v>-0.39185585765195502</v>
      </c>
      <c r="K8755" s="5">
        <f t="shared" si="1226"/>
        <v>0.60814414234804492</v>
      </c>
      <c r="L8755" s="4" t="str">
        <f t="shared" si="1227"/>
        <v>Under Budget</v>
      </c>
      <c r="M8755">
        <f t="shared" si="1228"/>
        <v>2023</v>
      </c>
      <c r="N8755">
        <f t="shared" si="1229"/>
        <v>3</v>
      </c>
      <c r="O8755" t="str">
        <f t="shared" si="1230"/>
        <v>Mar</v>
      </c>
      <c r="P8755" t="str">
        <f t="shared" si="1231"/>
        <v>Q1</v>
      </c>
      <c r="Q8755" t="str">
        <f t="shared" si="1232"/>
        <v>2023-03</v>
      </c>
    </row>
    <row r="8756" spans="1:17" x14ac:dyDescent="0.35">
      <c r="A8756" s="2">
        <v>44469</v>
      </c>
      <c r="B8756" t="s">
        <v>41</v>
      </c>
      <c r="C8756" t="s">
        <v>19</v>
      </c>
      <c r="D8756" t="s">
        <v>20</v>
      </c>
      <c r="E8756" s="3">
        <v>112454</v>
      </c>
      <c r="F8756" s="3">
        <v>168809</v>
      </c>
      <c r="G8756" t="s">
        <v>21</v>
      </c>
      <c r="H8756" s="3" t="s">
        <v>8786</v>
      </c>
      <c r="I8756" s="3">
        <f t="shared" si="1224"/>
        <v>56355</v>
      </c>
      <c r="J8756" s="4">
        <f t="shared" si="1225"/>
        <v>0.50113824319277211</v>
      </c>
      <c r="K8756" s="5">
        <f t="shared" si="1226"/>
        <v>1.5011382431927722</v>
      </c>
      <c r="L8756" s="4" t="str">
        <f t="shared" si="1227"/>
        <v>Over Budget</v>
      </c>
      <c r="M8756">
        <f t="shared" si="1228"/>
        <v>2021</v>
      </c>
      <c r="N8756">
        <f t="shared" si="1229"/>
        <v>9</v>
      </c>
      <c r="O8756" t="str">
        <f t="shared" si="1230"/>
        <v>Sep</v>
      </c>
      <c r="P8756" t="str">
        <f t="shared" si="1231"/>
        <v>Q3</v>
      </c>
      <c r="Q8756" t="str">
        <f t="shared" si="1232"/>
        <v>2021-09</v>
      </c>
    </row>
    <row r="8757" spans="1:17" x14ac:dyDescent="0.35">
      <c r="A8757" s="2">
        <v>44716</v>
      </c>
      <c r="B8757" t="s">
        <v>37</v>
      </c>
      <c r="C8757" t="s">
        <v>24</v>
      </c>
      <c r="D8757" t="s">
        <v>58</v>
      </c>
      <c r="E8757" s="3">
        <v>26907</v>
      </c>
      <c r="F8757" s="3">
        <v>168497</v>
      </c>
      <c r="G8757" t="s">
        <v>35</v>
      </c>
      <c r="H8757" s="3" t="s">
        <v>8787</v>
      </c>
      <c r="I8757" s="3">
        <f t="shared" si="1224"/>
        <v>141590</v>
      </c>
      <c r="J8757" s="4">
        <f t="shared" si="1225"/>
        <v>5.2621994276582305</v>
      </c>
      <c r="K8757" s="5">
        <f t="shared" si="1226"/>
        <v>6.2621994276582305</v>
      </c>
      <c r="L8757" s="4" t="str">
        <f t="shared" si="1227"/>
        <v>Over Budget</v>
      </c>
      <c r="M8757">
        <f t="shared" si="1228"/>
        <v>2022</v>
      </c>
      <c r="N8757">
        <f t="shared" si="1229"/>
        <v>6</v>
      </c>
      <c r="O8757" t="str">
        <f t="shared" si="1230"/>
        <v>Jun</v>
      </c>
      <c r="P8757" t="str">
        <f t="shared" si="1231"/>
        <v>Q2</v>
      </c>
      <c r="Q8757" t="str">
        <f t="shared" si="1232"/>
        <v>2022-06</v>
      </c>
    </row>
    <row r="8758" spans="1:17" x14ac:dyDescent="0.35">
      <c r="A8758" s="2">
        <v>44764</v>
      </c>
      <c r="B8758" t="s">
        <v>37</v>
      </c>
      <c r="C8758" t="s">
        <v>24</v>
      </c>
      <c r="D8758" t="s">
        <v>30</v>
      </c>
      <c r="E8758" s="3">
        <v>110785</v>
      </c>
      <c r="F8758" s="3">
        <v>142527</v>
      </c>
      <c r="G8758" t="s">
        <v>35</v>
      </c>
      <c r="H8758" s="3" t="s">
        <v>8788</v>
      </c>
      <c r="I8758" s="3">
        <f t="shared" si="1224"/>
        <v>31742</v>
      </c>
      <c r="J8758" s="4">
        <f t="shared" si="1225"/>
        <v>0.28651893306855619</v>
      </c>
      <c r="K8758" s="5">
        <f t="shared" si="1226"/>
        <v>1.2865189330685562</v>
      </c>
      <c r="L8758" s="4" t="str">
        <f t="shared" si="1227"/>
        <v>Over Budget</v>
      </c>
      <c r="M8758">
        <f t="shared" si="1228"/>
        <v>2022</v>
      </c>
      <c r="N8758">
        <f t="shared" si="1229"/>
        <v>7</v>
      </c>
      <c r="O8758" t="str">
        <f t="shared" si="1230"/>
        <v>Jul</v>
      </c>
      <c r="P8758" t="str">
        <f t="shared" si="1231"/>
        <v>Q3</v>
      </c>
      <c r="Q8758" t="str">
        <f t="shared" si="1232"/>
        <v>2022-07</v>
      </c>
    </row>
    <row r="8759" spans="1:17" x14ac:dyDescent="0.35">
      <c r="A8759" s="2">
        <v>44834</v>
      </c>
      <c r="B8759" t="s">
        <v>55</v>
      </c>
      <c r="C8759" t="s">
        <v>23</v>
      </c>
      <c r="D8759" t="s">
        <v>30</v>
      </c>
      <c r="E8759" s="3">
        <v>14484</v>
      </c>
      <c r="F8759" s="3">
        <v>150439</v>
      </c>
      <c r="G8759" t="s">
        <v>32</v>
      </c>
      <c r="H8759" s="3" t="s">
        <v>8789</v>
      </c>
      <c r="I8759" s="3">
        <f t="shared" si="1224"/>
        <v>135955</v>
      </c>
      <c r="J8759" s="4">
        <f t="shared" si="1225"/>
        <v>9.3865644849489094</v>
      </c>
      <c r="K8759" s="5">
        <f t="shared" si="1226"/>
        <v>10.386564484948909</v>
      </c>
      <c r="L8759" s="4" t="str">
        <f t="shared" si="1227"/>
        <v>Over Budget</v>
      </c>
      <c r="M8759">
        <f t="shared" si="1228"/>
        <v>2022</v>
      </c>
      <c r="N8759">
        <f t="shared" si="1229"/>
        <v>9</v>
      </c>
      <c r="O8759" t="str">
        <f t="shared" si="1230"/>
        <v>Sep</v>
      </c>
      <c r="P8759" t="str">
        <f t="shared" si="1231"/>
        <v>Q3</v>
      </c>
      <c r="Q8759" t="str">
        <f t="shared" si="1232"/>
        <v>2022-09</v>
      </c>
    </row>
    <row r="8760" spans="1:17" x14ac:dyDescent="0.35">
      <c r="A8760" s="2">
        <v>44355</v>
      </c>
      <c r="B8760" t="s">
        <v>37</v>
      </c>
      <c r="C8760" t="s">
        <v>24</v>
      </c>
      <c r="D8760" t="s">
        <v>20</v>
      </c>
      <c r="E8760" s="3">
        <v>33194</v>
      </c>
      <c r="F8760" s="3">
        <v>31887</v>
      </c>
      <c r="G8760" t="s">
        <v>32</v>
      </c>
      <c r="H8760" s="3" t="s">
        <v>8790</v>
      </c>
      <c r="I8760" s="3">
        <f t="shared" si="1224"/>
        <v>-1307</v>
      </c>
      <c r="J8760" s="4">
        <f t="shared" si="1225"/>
        <v>-3.9374585768512382E-2</v>
      </c>
      <c r="K8760" s="5">
        <f t="shared" si="1226"/>
        <v>0.96062541423148762</v>
      </c>
      <c r="L8760" s="4" t="str">
        <f t="shared" si="1227"/>
        <v>Under Budget</v>
      </c>
      <c r="M8760">
        <f t="shared" si="1228"/>
        <v>2021</v>
      </c>
      <c r="N8760">
        <f t="shared" si="1229"/>
        <v>6</v>
      </c>
      <c r="O8760" t="str">
        <f t="shared" si="1230"/>
        <v>Jun</v>
      </c>
      <c r="P8760" t="str">
        <f t="shared" si="1231"/>
        <v>Q2</v>
      </c>
      <c r="Q8760" t="str">
        <f t="shared" si="1232"/>
        <v>2021-06</v>
      </c>
    </row>
    <row r="8761" spans="1:17" x14ac:dyDescent="0.35">
      <c r="A8761" s="2">
        <v>44848</v>
      </c>
      <c r="B8761" t="s">
        <v>23</v>
      </c>
      <c r="C8761" t="s">
        <v>24</v>
      </c>
      <c r="D8761" t="s">
        <v>39</v>
      </c>
      <c r="E8761" s="3">
        <v>33886</v>
      </c>
      <c r="F8761" s="3">
        <v>27021</v>
      </c>
      <c r="G8761" t="s">
        <v>21</v>
      </c>
      <c r="H8761" s="3" t="s">
        <v>8791</v>
      </c>
      <c r="I8761" s="3">
        <f t="shared" si="1224"/>
        <v>-6865</v>
      </c>
      <c r="J8761" s="4">
        <f t="shared" si="1225"/>
        <v>-0.20259104054771881</v>
      </c>
      <c r="K8761" s="5">
        <f t="shared" si="1226"/>
        <v>0.79740895945228119</v>
      </c>
      <c r="L8761" s="4" t="str">
        <f t="shared" si="1227"/>
        <v>Under Budget</v>
      </c>
      <c r="M8761">
        <f t="shared" si="1228"/>
        <v>2022</v>
      </c>
      <c r="N8761">
        <f t="shared" si="1229"/>
        <v>10</v>
      </c>
      <c r="O8761" t="str">
        <f t="shared" si="1230"/>
        <v>Oct</v>
      </c>
      <c r="P8761" t="str">
        <f t="shared" si="1231"/>
        <v>Q4</v>
      </c>
      <c r="Q8761" t="str">
        <f t="shared" si="1232"/>
        <v>2022-10</v>
      </c>
    </row>
    <row r="8762" spans="1:17" x14ac:dyDescent="0.35">
      <c r="A8762" s="2">
        <v>44372</v>
      </c>
      <c r="B8762" t="s">
        <v>55</v>
      </c>
      <c r="C8762" t="s">
        <v>43</v>
      </c>
      <c r="D8762" t="s">
        <v>39</v>
      </c>
      <c r="E8762" s="3">
        <v>18537</v>
      </c>
      <c r="F8762" s="3">
        <v>142053</v>
      </c>
      <c r="G8762" t="s">
        <v>35</v>
      </c>
      <c r="H8762" s="3" t="s">
        <v>8792</v>
      </c>
      <c r="I8762" s="3">
        <f t="shared" si="1224"/>
        <v>123516</v>
      </c>
      <c r="J8762" s="4">
        <f t="shared" si="1225"/>
        <v>6.6632141123159085</v>
      </c>
      <c r="K8762" s="5">
        <f t="shared" si="1226"/>
        <v>7.6632141123159085</v>
      </c>
      <c r="L8762" s="4" t="str">
        <f t="shared" si="1227"/>
        <v>Over Budget</v>
      </c>
      <c r="M8762">
        <f t="shared" si="1228"/>
        <v>2021</v>
      </c>
      <c r="N8762">
        <f t="shared" si="1229"/>
        <v>6</v>
      </c>
      <c r="O8762" t="str">
        <f t="shared" si="1230"/>
        <v>Jun</v>
      </c>
      <c r="P8762" t="str">
        <f t="shared" si="1231"/>
        <v>Q2</v>
      </c>
      <c r="Q8762" t="str">
        <f t="shared" si="1232"/>
        <v>2021-06</v>
      </c>
    </row>
    <row r="8763" spans="1:17" x14ac:dyDescent="0.35">
      <c r="A8763" s="2">
        <v>44816</v>
      </c>
      <c r="B8763" t="s">
        <v>55</v>
      </c>
      <c r="C8763" t="s">
        <v>34</v>
      </c>
      <c r="D8763" t="s">
        <v>58</v>
      </c>
      <c r="E8763" s="3">
        <v>33399</v>
      </c>
      <c r="F8763" s="3">
        <v>140377</v>
      </c>
      <c r="G8763" t="s">
        <v>32</v>
      </c>
      <c r="H8763" s="3" t="s">
        <v>8793</v>
      </c>
      <c r="I8763" s="3">
        <f t="shared" si="1224"/>
        <v>106978</v>
      </c>
      <c r="J8763" s="4">
        <f t="shared" si="1225"/>
        <v>3.2030300308392468</v>
      </c>
      <c r="K8763" s="5">
        <f t="shared" si="1226"/>
        <v>4.2030300308392468</v>
      </c>
      <c r="L8763" s="4" t="str">
        <f t="shared" si="1227"/>
        <v>Over Budget</v>
      </c>
      <c r="M8763">
        <f t="shared" si="1228"/>
        <v>2022</v>
      </c>
      <c r="N8763">
        <f t="shared" si="1229"/>
        <v>9</v>
      </c>
      <c r="O8763" t="str">
        <f t="shared" si="1230"/>
        <v>Sep</v>
      </c>
      <c r="P8763" t="str">
        <f t="shared" si="1231"/>
        <v>Q3</v>
      </c>
      <c r="Q8763" t="str">
        <f t="shared" si="1232"/>
        <v>2022-09</v>
      </c>
    </row>
    <row r="8764" spans="1:17" x14ac:dyDescent="0.35">
      <c r="A8764" s="2">
        <v>44407</v>
      </c>
      <c r="B8764" t="s">
        <v>28</v>
      </c>
      <c r="C8764" t="s">
        <v>23</v>
      </c>
      <c r="D8764" t="s">
        <v>30</v>
      </c>
      <c r="E8764" s="3">
        <v>101810</v>
      </c>
      <c r="F8764" s="3">
        <v>43869</v>
      </c>
      <c r="G8764" t="s">
        <v>21</v>
      </c>
      <c r="H8764" s="3" t="s">
        <v>8794</v>
      </c>
      <c r="I8764" s="3">
        <f t="shared" si="1224"/>
        <v>-57941</v>
      </c>
      <c r="J8764" s="4">
        <f t="shared" si="1225"/>
        <v>-0.569109124840389</v>
      </c>
      <c r="K8764" s="5">
        <f t="shared" si="1226"/>
        <v>0.43089087515961105</v>
      </c>
      <c r="L8764" s="4" t="str">
        <f t="shared" si="1227"/>
        <v>Under Budget</v>
      </c>
      <c r="M8764">
        <f t="shared" si="1228"/>
        <v>2021</v>
      </c>
      <c r="N8764">
        <f t="shared" si="1229"/>
        <v>7</v>
      </c>
      <c r="O8764" t="str">
        <f t="shared" si="1230"/>
        <v>Jul</v>
      </c>
      <c r="P8764" t="str">
        <f t="shared" si="1231"/>
        <v>Q3</v>
      </c>
      <c r="Q8764" t="str">
        <f t="shared" si="1232"/>
        <v>2021-07</v>
      </c>
    </row>
    <row r="8765" spans="1:17" x14ac:dyDescent="0.35">
      <c r="A8765" s="2">
        <v>44643</v>
      </c>
      <c r="B8765" t="s">
        <v>18</v>
      </c>
      <c r="C8765" t="s">
        <v>43</v>
      </c>
      <c r="D8765" t="s">
        <v>30</v>
      </c>
      <c r="E8765" s="3">
        <v>16892</v>
      </c>
      <c r="F8765" s="3">
        <v>104936</v>
      </c>
      <c r="G8765" t="s">
        <v>26</v>
      </c>
      <c r="H8765" s="3" t="s">
        <v>8795</v>
      </c>
      <c r="I8765" s="3">
        <f t="shared" si="1224"/>
        <v>88044</v>
      </c>
      <c r="J8765" s="4">
        <f t="shared" si="1225"/>
        <v>5.2121714421027709</v>
      </c>
      <c r="K8765" s="5">
        <f t="shared" si="1226"/>
        <v>6.2121714421027709</v>
      </c>
      <c r="L8765" s="4" t="str">
        <f t="shared" si="1227"/>
        <v>Over Budget</v>
      </c>
      <c r="M8765">
        <f t="shared" si="1228"/>
        <v>2022</v>
      </c>
      <c r="N8765">
        <f t="shared" si="1229"/>
        <v>3</v>
      </c>
      <c r="O8765" t="str">
        <f t="shared" si="1230"/>
        <v>Mar</v>
      </c>
      <c r="P8765" t="str">
        <f t="shared" si="1231"/>
        <v>Q1</v>
      </c>
      <c r="Q8765" t="str">
        <f t="shared" si="1232"/>
        <v>2022-03</v>
      </c>
    </row>
    <row r="8766" spans="1:17" x14ac:dyDescent="0.35">
      <c r="A8766" s="2">
        <v>44782</v>
      </c>
      <c r="B8766" t="s">
        <v>37</v>
      </c>
      <c r="C8766" t="s">
        <v>23</v>
      </c>
      <c r="D8766" t="s">
        <v>20</v>
      </c>
      <c r="E8766" s="3">
        <v>139579</v>
      </c>
      <c r="F8766" s="3">
        <v>15014</v>
      </c>
      <c r="G8766" t="s">
        <v>21</v>
      </c>
      <c r="H8766" s="3" t="s">
        <v>8796</v>
      </c>
      <c r="I8766" s="3">
        <f t="shared" si="1224"/>
        <v>-124565</v>
      </c>
      <c r="J8766" s="4">
        <f t="shared" si="1225"/>
        <v>-0.89243367555291264</v>
      </c>
      <c r="K8766" s="5">
        <f t="shared" si="1226"/>
        <v>0.10756632444708732</v>
      </c>
      <c r="L8766" s="4" t="str">
        <f t="shared" si="1227"/>
        <v>Under Budget</v>
      </c>
      <c r="M8766">
        <f t="shared" si="1228"/>
        <v>2022</v>
      </c>
      <c r="N8766">
        <f t="shared" si="1229"/>
        <v>8</v>
      </c>
      <c r="O8766" t="str">
        <f t="shared" si="1230"/>
        <v>Aug</v>
      </c>
      <c r="P8766" t="str">
        <f t="shared" si="1231"/>
        <v>Q3</v>
      </c>
      <c r="Q8766" t="str">
        <f t="shared" si="1232"/>
        <v>2022-08</v>
      </c>
    </row>
    <row r="8767" spans="1:17" x14ac:dyDescent="0.35">
      <c r="A8767" s="2">
        <v>44363</v>
      </c>
      <c r="B8767" t="s">
        <v>18</v>
      </c>
      <c r="C8767" t="s">
        <v>34</v>
      </c>
      <c r="D8767" t="s">
        <v>20</v>
      </c>
      <c r="E8767" s="3">
        <v>50544</v>
      </c>
      <c r="F8767" s="3">
        <v>154463</v>
      </c>
      <c r="G8767" t="s">
        <v>26</v>
      </c>
      <c r="H8767" s="3" t="s">
        <v>8797</v>
      </c>
      <c r="I8767" s="3">
        <f t="shared" si="1224"/>
        <v>103919</v>
      </c>
      <c r="J8767" s="4">
        <f t="shared" si="1225"/>
        <v>2.0560106046217159</v>
      </c>
      <c r="K8767" s="5">
        <f t="shared" si="1226"/>
        <v>3.0560106046217159</v>
      </c>
      <c r="L8767" s="4" t="str">
        <f t="shared" si="1227"/>
        <v>Over Budget</v>
      </c>
      <c r="M8767">
        <f t="shared" si="1228"/>
        <v>2021</v>
      </c>
      <c r="N8767">
        <f t="shared" si="1229"/>
        <v>6</v>
      </c>
      <c r="O8767" t="str">
        <f t="shared" si="1230"/>
        <v>Jun</v>
      </c>
      <c r="P8767" t="str">
        <f t="shared" si="1231"/>
        <v>Q2</v>
      </c>
      <c r="Q8767" t="str">
        <f t="shared" si="1232"/>
        <v>2021-06</v>
      </c>
    </row>
    <row r="8768" spans="1:17" x14ac:dyDescent="0.35">
      <c r="A8768" s="2">
        <v>44656</v>
      </c>
      <c r="B8768" t="s">
        <v>18</v>
      </c>
      <c r="C8768" t="s">
        <v>23</v>
      </c>
      <c r="D8768" t="s">
        <v>39</v>
      </c>
      <c r="E8768" s="3">
        <v>117617</v>
      </c>
      <c r="F8768" s="3">
        <v>96759</v>
      </c>
      <c r="G8768" t="s">
        <v>26</v>
      </c>
      <c r="H8768" s="3" t="s">
        <v>8798</v>
      </c>
      <c r="I8768" s="3">
        <f t="shared" si="1224"/>
        <v>-20858</v>
      </c>
      <c r="J8768" s="4">
        <f t="shared" si="1225"/>
        <v>-0.17733830993818922</v>
      </c>
      <c r="K8768" s="5">
        <f t="shared" si="1226"/>
        <v>0.82266169006181078</v>
      </c>
      <c r="L8768" s="4" t="str">
        <f t="shared" si="1227"/>
        <v>Under Budget</v>
      </c>
      <c r="M8768">
        <f t="shared" si="1228"/>
        <v>2022</v>
      </c>
      <c r="N8768">
        <f t="shared" si="1229"/>
        <v>4</v>
      </c>
      <c r="O8768" t="str">
        <f t="shared" si="1230"/>
        <v>Apr</v>
      </c>
      <c r="P8768" t="str">
        <f t="shared" si="1231"/>
        <v>Q2</v>
      </c>
      <c r="Q8768" t="str">
        <f t="shared" si="1232"/>
        <v>2022-04</v>
      </c>
    </row>
    <row r="8769" spans="1:17" x14ac:dyDescent="0.35">
      <c r="A8769" s="2">
        <v>45112</v>
      </c>
      <c r="B8769" t="s">
        <v>18</v>
      </c>
      <c r="C8769" t="s">
        <v>29</v>
      </c>
      <c r="D8769" t="s">
        <v>39</v>
      </c>
      <c r="E8769" s="3">
        <v>29267</v>
      </c>
      <c r="F8769" s="3">
        <v>79220</v>
      </c>
      <c r="G8769" t="s">
        <v>21</v>
      </c>
      <c r="H8769" s="3" t="s">
        <v>8799</v>
      </c>
      <c r="I8769" s="3">
        <f t="shared" si="1224"/>
        <v>49953</v>
      </c>
      <c r="J8769" s="4">
        <f t="shared" si="1225"/>
        <v>1.7068028837940343</v>
      </c>
      <c r="K8769" s="5">
        <f t="shared" si="1226"/>
        <v>2.7068028837940341</v>
      </c>
      <c r="L8769" s="4" t="str">
        <f t="shared" si="1227"/>
        <v>Over Budget</v>
      </c>
      <c r="M8769">
        <f t="shared" si="1228"/>
        <v>2023</v>
      </c>
      <c r="N8769">
        <f t="shared" si="1229"/>
        <v>7</v>
      </c>
      <c r="O8769" t="str">
        <f t="shared" si="1230"/>
        <v>Jul</v>
      </c>
      <c r="P8769" t="str">
        <f t="shared" si="1231"/>
        <v>Q3</v>
      </c>
      <c r="Q8769" t="str">
        <f t="shared" si="1232"/>
        <v>2023-07</v>
      </c>
    </row>
    <row r="8770" spans="1:17" x14ac:dyDescent="0.35">
      <c r="A8770" s="2">
        <v>45249</v>
      </c>
      <c r="B8770" t="s">
        <v>55</v>
      </c>
      <c r="C8770" t="s">
        <v>29</v>
      </c>
      <c r="D8770" t="s">
        <v>39</v>
      </c>
      <c r="E8770" s="3">
        <v>50396</v>
      </c>
      <c r="F8770" s="3">
        <v>143046</v>
      </c>
      <c r="G8770" t="s">
        <v>21</v>
      </c>
      <c r="H8770" s="3" t="s">
        <v>8800</v>
      </c>
      <c r="I8770" s="3">
        <f t="shared" si="1224"/>
        <v>92650</v>
      </c>
      <c r="J8770" s="4">
        <f t="shared" si="1225"/>
        <v>1.8384395586951345</v>
      </c>
      <c r="K8770" s="5">
        <f t="shared" si="1226"/>
        <v>2.8384395586951343</v>
      </c>
      <c r="L8770" s="4" t="str">
        <f t="shared" si="1227"/>
        <v>Over Budget</v>
      </c>
      <c r="M8770">
        <f t="shared" si="1228"/>
        <v>2023</v>
      </c>
      <c r="N8770">
        <f t="shared" si="1229"/>
        <v>11</v>
      </c>
      <c r="O8770" t="str">
        <f t="shared" si="1230"/>
        <v>Nov</v>
      </c>
      <c r="P8770" t="str">
        <f t="shared" si="1231"/>
        <v>Q4</v>
      </c>
      <c r="Q8770" t="str">
        <f t="shared" si="1232"/>
        <v>2023-11</v>
      </c>
    </row>
    <row r="8771" spans="1:17" x14ac:dyDescent="0.35">
      <c r="A8771" s="2">
        <v>44910</v>
      </c>
      <c r="B8771" t="s">
        <v>18</v>
      </c>
      <c r="C8771" t="s">
        <v>29</v>
      </c>
      <c r="D8771" t="s">
        <v>25</v>
      </c>
      <c r="E8771" s="3">
        <v>123204</v>
      </c>
      <c r="F8771" s="3">
        <v>113419</v>
      </c>
      <c r="G8771" t="s">
        <v>21</v>
      </c>
      <c r="H8771" s="3" t="s">
        <v>8801</v>
      </c>
      <c r="I8771" s="3">
        <f t="shared" si="1224"/>
        <v>-9785</v>
      </c>
      <c r="J8771" s="4">
        <f t="shared" si="1225"/>
        <v>-7.942112269082173E-2</v>
      </c>
      <c r="K8771" s="5">
        <f t="shared" si="1226"/>
        <v>0.92057887730917831</v>
      </c>
      <c r="L8771" s="4" t="str">
        <f t="shared" si="1227"/>
        <v>Under Budget</v>
      </c>
      <c r="M8771">
        <f t="shared" si="1228"/>
        <v>2022</v>
      </c>
      <c r="N8771">
        <f t="shared" si="1229"/>
        <v>12</v>
      </c>
      <c r="O8771" t="str">
        <f t="shared" si="1230"/>
        <v>Dec</v>
      </c>
      <c r="P8771" t="str">
        <f t="shared" si="1231"/>
        <v>Q4</v>
      </c>
      <c r="Q8771" t="str">
        <f t="shared" si="1232"/>
        <v>2022-12</v>
      </c>
    </row>
    <row r="8772" spans="1:17" x14ac:dyDescent="0.35">
      <c r="A8772" s="2">
        <v>45037</v>
      </c>
      <c r="B8772" t="s">
        <v>37</v>
      </c>
      <c r="C8772" t="s">
        <v>24</v>
      </c>
      <c r="D8772" t="s">
        <v>30</v>
      </c>
      <c r="E8772" s="3">
        <v>117478</v>
      </c>
      <c r="F8772" s="3">
        <v>142038</v>
      </c>
      <c r="G8772" t="s">
        <v>21</v>
      </c>
      <c r="H8772" s="3" t="s">
        <v>8802</v>
      </c>
      <c r="I8772" s="3">
        <f t="shared" si="1224"/>
        <v>24560</v>
      </c>
      <c r="J8772" s="4">
        <f t="shared" si="1225"/>
        <v>0.20906041982328608</v>
      </c>
      <c r="K8772" s="5">
        <f t="shared" si="1226"/>
        <v>1.2090604198232862</v>
      </c>
      <c r="L8772" s="4" t="str">
        <f t="shared" si="1227"/>
        <v>Over Budget</v>
      </c>
      <c r="M8772">
        <f t="shared" si="1228"/>
        <v>2023</v>
      </c>
      <c r="N8772">
        <f t="shared" si="1229"/>
        <v>4</v>
      </c>
      <c r="O8772" t="str">
        <f t="shared" si="1230"/>
        <v>Apr</v>
      </c>
      <c r="P8772" t="str">
        <f t="shared" si="1231"/>
        <v>Q2</v>
      </c>
      <c r="Q8772" t="str">
        <f t="shared" si="1232"/>
        <v>2023-04</v>
      </c>
    </row>
    <row r="8773" spans="1:17" x14ac:dyDescent="0.35">
      <c r="A8773" s="2">
        <v>45064</v>
      </c>
      <c r="B8773" t="s">
        <v>55</v>
      </c>
      <c r="C8773" t="s">
        <v>34</v>
      </c>
      <c r="D8773" t="s">
        <v>30</v>
      </c>
      <c r="E8773" s="3">
        <v>53404</v>
      </c>
      <c r="F8773" s="3">
        <v>160499</v>
      </c>
      <c r="G8773" t="s">
        <v>32</v>
      </c>
      <c r="H8773" s="3" t="s">
        <v>8803</v>
      </c>
      <c r="I8773" s="3">
        <f t="shared" ref="I8773:I8836" si="1233">F8773-E8773</f>
        <v>107095</v>
      </c>
      <c r="J8773" s="4">
        <f t="shared" ref="J8773:J8836" si="1234">IFERROR(I8773/E8773,0)</f>
        <v>2.0053741292787057</v>
      </c>
      <c r="K8773" s="5">
        <f t="shared" ref="K8773:K8836" si="1235">IFERROR(F8773/E8773,0)</f>
        <v>3.0053741292787057</v>
      </c>
      <c r="L8773" s="4" t="str">
        <f t="shared" ref="L8773:L8836" si="1236">IF(I8773&gt;0,"Over Budget",IF(I8773&lt;0,"Under Budget","On Budget"))</f>
        <v>Over Budget</v>
      </c>
      <c r="M8773">
        <f t="shared" ref="M8773:M8836" si="1237">YEAR(A8773)</f>
        <v>2023</v>
      </c>
      <c r="N8773">
        <f t="shared" ref="N8773:N8836" si="1238">MONTH(A8773)</f>
        <v>5</v>
      </c>
      <c r="O8773" t="str">
        <f t="shared" ref="O8773:O8836" si="1239">TEXT(A8773,"mmm")</f>
        <v>May</v>
      </c>
      <c r="P8773" t="str">
        <f t="shared" ref="P8773:P8836" si="1240">"Q"&amp;ROUNDUP(MONTH(A8773)/3,0)</f>
        <v>Q2</v>
      </c>
      <c r="Q8773" t="str">
        <f t="shared" ref="Q8773:Q8836" si="1241">TEXT(A8773,"yyyy-mm")</f>
        <v>2023-05</v>
      </c>
    </row>
    <row r="8774" spans="1:17" x14ac:dyDescent="0.35">
      <c r="A8774" s="2">
        <v>44884</v>
      </c>
      <c r="B8774" t="s">
        <v>37</v>
      </c>
      <c r="C8774" t="s">
        <v>43</v>
      </c>
      <c r="D8774" t="s">
        <v>20</v>
      </c>
      <c r="E8774" s="3">
        <v>61736</v>
      </c>
      <c r="F8774" s="3">
        <v>76756</v>
      </c>
      <c r="G8774" t="s">
        <v>32</v>
      </c>
      <c r="H8774" s="3" t="s">
        <v>8804</v>
      </c>
      <c r="I8774" s="3">
        <f t="shared" si="1233"/>
        <v>15020</v>
      </c>
      <c r="J8774" s="4">
        <f t="shared" si="1234"/>
        <v>0.24329402617597512</v>
      </c>
      <c r="K8774" s="5">
        <f t="shared" si="1235"/>
        <v>1.2432940261759751</v>
      </c>
      <c r="L8774" s="4" t="str">
        <f t="shared" si="1236"/>
        <v>Over Budget</v>
      </c>
      <c r="M8774">
        <f t="shared" si="1237"/>
        <v>2022</v>
      </c>
      <c r="N8774">
        <f t="shared" si="1238"/>
        <v>11</v>
      </c>
      <c r="O8774" t="str">
        <f t="shared" si="1239"/>
        <v>Nov</v>
      </c>
      <c r="P8774" t="str">
        <f t="shared" si="1240"/>
        <v>Q4</v>
      </c>
      <c r="Q8774" t="str">
        <f t="shared" si="1241"/>
        <v>2022-11</v>
      </c>
    </row>
    <row r="8775" spans="1:17" x14ac:dyDescent="0.35">
      <c r="A8775" s="2">
        <v>44526</v>
      </c>
      <c r="B8775" t="s">
        <v>55</v>
      </c>
      <c r="C8775" t="s">
        <v>43</v>
      </c>
      <c r="D8775" t="s">
        <v>30</v>
      </c>
      <c r="E8775" s="3">
        <v>76843</v>
      </c>
      <c r="F8775" s="3">
        <v>60804</v>
      </c>
      <c r="G8775" t="s">
        <v>26</v>
      </c>
      <c r="H8775" s="3" t="s">
        <v>8805</v>
      </c>
      <c r="I8775" s="3">
        <f t="shared" si="1233"/>
        <v>-16039</v>
      </c>
      <c r="J8775" s="4">
        <f t="shared" si="1234"/>
        <v>-0.20872428197753862</v>
      </c>
      <c r="K8775" s="5">
        <f t="shared" si="1235"/>
        <v>0.79127571802246133</v>
      </c>
      <c r="L8775" s="4" t="str">
        <f t="shared" si="1236"/>
        <v>Under Budget</v>
      </c>
      <c r="M8775">
        <f t="shared" si="1237"/>
        <v>2021</v>
      </c>
      <c r="N8775">
        <f t="shared" si="1238"/>
        <v>11</v>
      </c>
      <c r="O8775" t="str">
        <f t="shared" si="1239"/>
        <v>Nov</v>
      </c>
      <c r="P8775" t="str">
        <f t="shared" si="1240"/>
        <v>Q4</v>
      </c>
      <c r="Q8775" t="str">
        <f t="shared" si="1241"/>
        <v>2021-11</v>
      </c>
    </row>
    <row r="8776" spans="1:17" x14ac:dyDescent="0.35">
      <c r="A8776" s="2">
        <v>44291</v>
      </c>
      <c r="B8776" t="s">
        <v>41</v>
      </c>
      <c r="C8776" t="s">
        <v>19</v>
      </c>
      <c r="D8776" t="s">
        <v>20</v>
      </c>
      <c r="E8776" s="3">
        <v>61376</v>
      </c>
      <c r="F8776" s="3">
        <v>88612</v>
      </c>
      <c r="G8776" t="s">
        <v>21</v>
      </c>
      <c r="H8776" s="3" t="s">
        <v>8806</v>
      </c>
      <c r="I8776" s="3">
        <f t="shared" si="1233"/>
        <v>27236</v>
      </c>
      <c r="J8776" s="4">
        <f t="shared" si="1234"/>
        <v>0.44375651720542231</v>
      </c>
      <c r="K8776" s="5">
        <f t="shared" si="1235"/>
        <v>1.4437565172054223</v>
      </c>
      <c r="L8776" s="4" t="str">
        <f t="shared" si="1236"/>
        <v>Over Budget</v>
      </c>
      <c r="M8776">
        <f t="shared" si="1237"/>
        <v>2021</v>
      </c>
      <c r="N8776">
        <f t="shared" si="1238"/>
        <v>4</v>
      </c>
      <c r="O8776" t="str">
        <f t="shared" si="1239"/>
        <v>Apr</v>
      </c>
      <c r="P8776" t="str">
        <f t="shared" si="1240"/>
        <v>Q2</v>
      </c>
      <c r="Q8776" t="str">
        <f t="shared" si="1241"/>
        <v>2021-04</v>
      </c>
    </row>
    <row r="8777" spans="1:17" x14ac:dyDescent="0.35">
      <c r="A8777" s="2">
        <v>44981</v>
      </c>
      <c r="B8777" t="s">
        <v>41</v>
      </c>
      <c r="C8777" t="s">
        <v>43</v>
      </c>
      <c r="D8777" t="s">
        <v>25</v>
      </c>
      <c r="E8777" s="3">
        <v>46212</v>
      </c>
      <c r="F8777" s="3">
        <v>78180</v>
      </c>
      <c r="G8777" t="s">
        <v>32</v>
      </c>
      <c r="H8777" s="3" t="s">
        <v>8807</v>
      </c>
      <c r="I8777" s="3">
        <f t="shared" si="1233"/>
        <v>31968</v>
      </c>
      <c r="J8777" s="4">
        <f t="shared" si="1234"/>
        <v>0.69176837185146711</v>
      </c>
      <c r="K8777" s="5">
        <f t="shared" si="1235"/>
        <v>1.6917683718514671</v>
      </c>
      <c r="L8777" s="4" t="str">
        <f t="shared" si="1236"/>
        <v>Over Budget</v>
      </c>
      <c r="M8777">
        <f t="shared" si="1237"/>
        <v>2023</v>
      </c>
      <c r="N8777">
        <f t="shared" si="1238"/>
        <v>2</v>
      </c>
      <c r="O8777" t="str">
        <f t="shared" si="1239"/>
        <v>Feb</v>
      </c>
      <c r="P8777" t="str">
        <f t="shared" si="1240"/>
        <v>Q1</v>
      </c>
      <c r="Q8777" t="str">
        <f t="shared" si="1241"/>
        <v>2023-02</v>
      </c>
    </row>
    <row r="8778" spans="1:17" x14ac:dyDescent="0.35">
      <c r="A8778" s="2">
        <v>44845</v>
      </c>
      <c r="B8778" t="s">
        <v>41</v>
      </c>
      <c r="C8778" t="s">
        <v>29</v>
      </c>
      <c r="D8778" t="s">
        <v>39</v>
      </c>
      <c r="E8778" s="3">
        <v>60403</v>
      </c>
      <c r="F8778" s="3">
        <v>17862</v>
      </c>
      <c r="G8778" t="s">
        <v>32</v>
      </c>
      <c r="H8778" s="3" t="s">
        <v>8808</v>
      </c>
      <c r="I8778" s="3">
        <f t="shared" si="1233"/>
        <v>-42541</v>
      </c>
      <c r="J8778" s="4">
        <f t="shared" si="1234"/>
        <v>-0.70428621094978727</v>
      </c>
      <c r="K8778" s="5">
        <f t="shared" si="1235"/>
        <v>0.29571378905021273</v>
      </c>
      <c r="L8778" s="4" t="str">
        <f t="shared" si="1236"/>
        <v>Under Budget</v>
      </c>
      <c r="M8778">
        <f t="shared" si="1237"/>
        <v>2022</v>
      </c>
      <c r="N8778">
        <f t="shared" si="1238"/>
        <v>10</v>
      </c>
      <c r="O8778" t="str">
        <f t="shared" si="1239"/>
        <v>Oct</v>
      </c>
      <c r="P8778" t="str">
        <f t="shared" si="1240"/>
        <v>Q4</v>
      </c>
      <c r="Q8778" t="str">
        <f t="shared" si="1241"/>
        <v>2022-10</v>
      </c>
    </row>
    <row r="8779" spans="1:17" x14ac:dyDescent="0.35">
      <c r="A8779" s="2">
        <v>44549</v>
      </c>
      <c r="B8779" t="s">
        <v>41</v>
      </c>
      <c r="C8779" t="s">
        <v>29</v>
      </c>
      <c r="D8779" t="s">
        <v>25</v>
      </c>
      <c r="E8779" s="3">
        <v>101126</v>
      </c>
      <c r="F8779" s="3">
        <v>46972</v>
      </c>
      <c r="G8779" t="s">
        <v>35</v>
      </c>
      <c r="H8779" s="3" t="s">
        <v>8809</v>
      </c>
      <c r="I8779" s="3">
        <f t="shared" si="1233"/>
        <v>-54154</v>
      </c>
      <c r="J8779" s="4">
        <f t="shared" si="1234"/>
        <v>-0.53551015564741011</v>
      </c>
      <c r="K8779" s="5">
        <f t="shared" si="1235"/>
        <v>0.46448984435258983</v>
      </c>
      <c r="L8779" s="4" t="str">
        <f t="shared" si="1236"/>
        <v>Under Budget</v>
      </c>
      <c r="M8779">
        <f t="shared" si="1237"/>
        <v>2021</v>
      </c>
      <c r="N8779">
        <f t="shared" si="1238"/>
        <v>12</v>
      </c>
      <c r="O8779" t="str">
        <f t="shared" si="1239"/>
        <v>Dec</v>
      </c>
      <c r="P8779" t="str">
        <f t="shared" si="1240"/>
        <v>Q4</v>
      </c>
      <c r="Q8779" t="str">
        <f t="shared" si="1241"/>
        <v>2021-12</v>
      </c>
    </row>
    <row r="8780" spans="1:17" x14ac:dyDescent="0.35">
      <c r="A8780" s="2">
        <v>45126</v>
      </c>
      <c r="B8780" t="s">
        <v>55</v>
      </c>
      <c r="C8780" t="s">
        <v>19</v>
      </c>
      <c r="D8780" t="s">
        <v>39</v>
      </c>
      <c r="E8780" s="3">
        <v>80277</v>
      </c>
      <c r="F8780" s="3">
        <v>109506</v>
      </c>
      <c r="G8780" t="s">
        <v>35</v>
      </c>
      <c r="H8780" s="3" t="s">
        <v>8810</v>
      </c>
      <c r="I8780" s="3">
        <f t="shared" si="1233"/>
        <v>29229</v>
      </c>
      <c r="J8780" s="4">
        <f t="shared" si="1234"/>
        <v>0.36410179752606597</v>
      </c>
      <c r="K8780" s="5">
        <f t="shared" si="1235"/>
        <v>1.3641017975260661</v>
      </c>
      <c r="L8780" s="4" t="str">
        <f t="shared" si="1236"/>
        <v>Over Budget</v>
      </c>
      <c r="M8780">
        <f t="shared" si="1237"/>
        <v>2023</v>
      </c>
      <c r="N8780">
        <f t="shared" si="1238"/>
        <v>7</v>
      </c>
      <c r="O8780" t="str">
        <f t="shared" si="1239"/>
        <v>Jul</v>
      </c>
      <c r="P8780" t="str">
        <f t="shared" si="1240"/>
        <v>Q3</v>
      </c>
      <c r="Q8780" t="str">
        <f t="shared" si="1241"/>
        <v>2023-07</v>
      </c>
    </row>
    <row r="8781" spans="1:17" x14ac:dyDescent="0.35">
      <c r="A8781" s="2">
        <v>45137</v>
      </c>
      <c r="B8781" t="s">
        <v>18</v>
      </c>
      <c r="C8781" t="s">
        <v>24</v>
      </c>
      <c r="D8781" t="s">
        <v>39</v>
      </c>
      <c r="E8781" s="3">
        <v>119710</v>
      </c>
      <c r="F8781" s="3">
        <v>82240</v>
      </c>
      <c r="G8781" t="s">
        <v>32</v>
      </c>
      <c r="H8781" s="3" t="s">
        <v>8811</v>
      </c>
      <c r="I8781" s="3">
        <f t="shared" si="1233"/>
        <v>-37470</v>
      </c>
      <c r="J8781" s="4">
        <f t="shared" si="1234"/>
        <v>-0.31300643221117702</v>
      </c>
      <c r="K8781" s="5">
        <f t="shared" si="1235"/>
        <v>0.68699356778882303</v>
      </c>
      <c r="L8781" s="4" t="str">
        <f t="shared" si="1236"/>
        <v>Under Budget</v>
      </c>
      <c r="M8781">
        <f t="shared" si="1237"/>
        <v>2023</v>
      </c>
      <c r="N8781">
        <f t="shared" si="1238"/>
        <v>7</v>
      </c>
      <c r="O8781" t="str">
        <f t="shared" si="1239"/>
        <v>Jul</v>
      </c>
      <c r="P8781" t="str">
        <f t="shared" si="1240"/>
        <v>Q3</v>
      </c>
      <c r="Q8781" t="str">
        <f t="shared" si="1241"/>
        <v>2023-07</v>
      </c>
    </row>
    <row r="8782" spans="1:17" x14ac:dyDescent="0.35">
      <c r="A8782" s="2">
        <v>45180</v>
      </c>
      <c r="B8782" t="s">
        <v>28</v>
      </c>
      <c r="C8782" t="s">
        <v>43</v>
      </c>
      <c r="D8782" t="s">
        <v>20</v>
      </c>
      <c r="E8782" s="3">
        <v>36607</v>
      </c>
      <c r="F8782" s="3">
        <v>62149</v>
      </c>
      <c r="G8782" t="s">
        <v>26</v>
      </c>
      <c r="H8782" s="3" t="s">
        <v>8812</v>
      </c>
      <c r="I8782" s="3">
        <f t="shared" si="1233"/>
        <v>25542</v>
      </c>
      <c r="J8782" s="4">
        <f t="shared" si="1234"/>
        <v>0.69773540579670557</v>
      </c>
      <c r="K8782" s="5">
        <f t="shared" si="1235"/>
        <v>1.6977354057967056</v>
      </c>
      <c r="L8782" s="4" t="str">
        <f t="shared" si="1236"/>
        <v>Over Budget</v>
      </c>
      <c r="M8782">
        <f t="shared" si="1237"/>
        <v>2023</v>
      </c>
      <c r="N8782">
        <f t="shared" si="1238"/>
        <v>9</v>
      </c>
      <c r="O8782" t="str">
        <f t="shared" si="1239"/>
        <v>Sep</v>
      </c>
      <c r="P8782" t="str">
        <f t="shared" si="1240"/>
        <v>Q3</v>
      </c>
      <c r="Q8782" t="str">
        <f t="shared" si="1241"/>
        <v>2023-09</v>
      </c>
    </row>
    <row r="8783" spans="1:17" x14ac:dyDescent="0.35">
      <c r="A8783" s="2">
        <v>45239</v>
      </c>
      <c r="B8783" t="s">
        <v>23</v>
      </c>
      <c r="C8783" t="s">
        <v>34</v>
      </c>
      <c r="D8783" t="s">
        <v>39</v>
      </c>
      <c r="E8783" s="3">
        <v>73543</v>
      </c>
      <c r="F8783" s="3">
        <v>161979</v>
      </c>
      <c r="G8783" t="s">
        <v>32</v>
      </c>
      <c r="H8783" s="3" t="s">
        <v>8813</v>
      </c>
      <c r="I8783" s="3">
        <f t="shared" si="1233"/>
        <v>88436</v>
      </c>
      <c r="J8783" s="4">
        <f t="shared" si="1234"/>
        <v>1.2025073766367975</v>
      </c>
      <c r="K8783" s="5">
        <f t="shared" si="1235"/>
        <v>2.2025073766367975</v>
      </c>
      <c r="L8783" s="4" t="str">
        <f t="shared" si="1236"/>
        <v>Over Budget</v>
      </c>
      <c r="M8783">
        <f t="shared" si="1237"/>
        <v>2023</v>
      </c>
      <c r="N8783">
        <f t="shared" si="1238"/>
        <v>11</v>
      </c>
      <c r="O8783" t="str">
        <f t="shared" si="1239"/>
        <v>Nov</v>
      </c>
      <c r="P8783" t="str">
        <f t="shared" si="1240"/>
        <v>Q4</v>
      </c>
      <c r="Q8783" t="str">
        <f t="shared" si="1241"/>
        <v>2023-11</v>
      </c>
    </row>
    <row r="8784" spans="1:17" x14ac:dyDescent="0.35">
      <c r="A8784" s="2">
        <v>44842</v>
      </c>
      <c r="B8784" t="s">
        <v>28</v>
      </c>
      <c r="C8784" t="s">
        <v>19</v>
      </c>
      <c r="D8784" t="s">
        <v>25</v>
      </c>
      <c r="E8784" s="3">
        <v>127117</v>
      </c>
      <c r="F8784" s="3">
        <v>108166</v>
      </c>
      <c r="G8784" t="s">
        <v>21</v>
      </c>
      <c r="H8784" s="3" t="s">
        <v>8814</v>
      </c>
      <c r="I8784" s="3">
        <f t="shared" si="1233"/>
        <v>-18951</v>
      </c>
      <c r="J8784" s="4">
        <f t="shared" si="1234"/>
        <v>-0.14908312814179064</v>
      </c>
      <c r="K8784" s="5">
        <f t="shared" si="1235"/>
        <v>0.85091687185820941</v>
      </c>
      <c r="L8784" s="4" t="str">
        <f t="shared" si="1236"/>
        <v>Under Budget</v>
      </c>
      <c r="M8784">
        <f t="shared" si="1237"/>
        <v>2022</v>
      </c>
      <c r="N8784">
        <f t="shared" si="1238"/>
        <v>10</v>
      </c>
      <c r="O8784" t="str">
        <f t="shared" si="1239"/>
        <v>Oct</v>
      </c>
      <c r="P8784" t="str">
        <f t="shared" si="1240"/>
        <v>Q4</v>
      </c>
      <c r="Q8784" t="str">
        <f t="shared" si="1241"/>
        <v>2022-10</v>
      </c>
    </row>
    <row r="8785" spans="1:17" x14ac:dyDescent="0.35">
      <c r="A8785" s="2">
        <v>44822</v>
      </c>
      <c r="B8785" t="s">
        <v>41</v>
      </c>
      <c r="C8785" t="s">
        <v>43</v>
      </c>
      <c r="D8785" t="s">
        <v>58</v>
      </c>
      <c r="E8785" s="3">
        <v>88294</v>
      </c>
      <c r="F8785" s="3">
        <v>129178</v>
      </c>
      <c r="G8785" t="s">
        <v>32</v>
      </c>
      <c r="H8785" s="3" t="s">
        <v>8815</v>
      </c>
      <c r="I8785" s="3">
        <f t="shared" si="1233"/>
        <v>40884</v>
      </c>
      <c r="J8785" s="4">
        <f t="shared" si="1234"/>
        <v>0.46304392144426576</v>
      </c>
      <c r="K8785" s="5">
        <f t="shared" si="1235"/>
        <v>1.4630439214442656</v>
      </c>
      <c r="L8785" s="4" t="str">
        <f t="shared" si="1236"/>
        <v>Over Budget</v>
      </c>
      <c r="M8785">
        <f t="shared" si="1237"/>
        <v>2022</v>
      </c>
      <c r="N8785">
        <f t="shared" si="1238"/>
        <v>9</v>
      </c>
      <c r="O8785" t="str">
        <f t="shared" si="1239"/>
        <v>Sep</v>
      </c>
      <c r="P8785" t="str">
        <f t="shared" si="1240"/>
        <v>Q3</v>
      </c>
      <c r="Q8785" t="str">
        <f t="shared" si="1241"/>
        <v>2022-09</v>
      </c>
    </row>
    <row r="8786" spans="1:17" x14ac:dyDescent="0.35">
      <c r="A8786" s="2">
        <v>44335</v>
      </c>
      <c r="B8786" t="s">
        <v>18</v>
      </c>
      <c r="C8786" t="s">
        <v>24</v>
      </c>
      <c r="D8786" t="s">
        <v>20</v>
      </c>
      <c r="E8786" s="3">
        <v>52191</v>
      </c>
      <c r="F8786" s="3">
        <v>101726</v>
      </c>
      <c r="G8786" t="s">
        <v>35</v>
      </c>
      <c r="H8786" s="3" t="s">
        <v>8816</v>
      </c>
      <c r="I8786" s="3">
        <f t="shared" si="1233"/>
        <v>49535</v>
      </c>
      <c r="J8786" s="4">
        <f t="shared" si="1234"/>
        <v>0.94910999980839605</v>
      </c>
      <c r="K8786" s="5">
        <f t="shared" si="1235"/>
        <v>1.9491099998083961</v>
      </c>
      <c r="L8786" s="4" t="str">
        <f t="shared" si="1236"/>
        <v>Over Budget</v>
      </c>
      <c r="M8786">
        <f t="shared" si="1237"/>
        <v>2021</v>
      </c>
      <c r="N8786">
        <f t="shared" si="1238"/>
        <v>5</v>
      </c>
      <c r="O8786" t="str">
        <f t="shared" si="1239"/>
        <v>May</v>
      </c>
      <c r="P8786" t="str">
        <f t="shared" si="1240"/>
        <v>Q2</v>
      </c>
      <c r="Q8786" t="str">
        <f t="shared" si="1241"/>
        <v>2021-05</v>
      </c>
    </row>
    <row r="8787" spans="1:17" x14ac:dyDescent="0.35">
      <c r="A8787" s="2">
        <v>44912</v>
      </c>
      <c r="B8787" t="s">
        <v>37</v>
      </c>
      <c r="C8787" t="s">
        <v>34</v>
      </c>
      <c r="D8787" t="s">
        <v>39</v>
      </c>
      <c r="E8787" s="3">
        <v>66957</v>
      </c>
      <c r="F8787" s="3">
        <v>34375</v>
      </c>
      <c r="G8787" t="s">
        <v>35</v>
      </c>
      <c r="H8787" s="3" t="s">
        <v>8817</v>
      </c>
      <c r="I8787" s="3">
        <f t="shared" si="1233"/>
        <v>-32582</v>
      </c>
      <c r="J8787" s="4">
        <f t="shared" si="1234"/>
        <v>-0.48661080992278627</v>
      </c>
      <c r="K8787" s="5">
        <f t="shared" si="1235"/>
        <v>0.51338919007721373</v>
      </c>
      <c r="L8787" s="4" t="str">
        <f t="shared" si="1236"/>
        <v>Under Budget</v>
      </c>
      <c r="M8787">
        <f t="shared" si="1237"/>
        <v>2022</v>
      </c>
      <c r="N8787">
        <f t="shared" si="1238"/>
        <v>12</v>
      </c>
      <c r="O8787" t="str">
        <f t="shared" si="1239"/>
        <v>Dec</v>
      </c>
      <c r="P8787" t="str">
        <f t="shared" si="1240"/>
        <v>Q4</v>
      </c>
      <c r="Q8787" t="str">
        <f t="shared" si="1241"/>
        <v>2022-12</v>
      </c>
    </row>
    <row r="8788" spans="1:17" x14ac:dyDescent="0.35">
      <c r="A8788" s="2">
        <v>44958</v>
      </c>
      <c r="B8788" t="s">
        <v>18</v>
      </c>
      <c r="C8788" t="s">
        <v>34</v>
      </c>
      <c r="D8788" t="s">
        <v>39</v>
      </c>
      <c r="E8788" s="3">
        <v>139658</v>
      </c>
      <c r="F8788" s="3">
        <v>106253</v>
      </c>
      <c r="G8788" t="s">
        <v>21</v>
      </c>
      <c r="H8788" s="3" t="s">
        <v>8818</v>
      </c>
      <c r="I8788" s="3">
        <f t="shared" si="1233"/>
        <v>-33405</v>
      </c>
      <c r="J8788" s="4">
        <f t="shared" si="1234"/>
        <v>-0.23919145340761003</v>
      </c>
      <c r="K8788" s="5">
        <f t="shared" si="1235"/>
        <v>0.76080854659238994</v>
      </c>
      <c r="L8788" s="4" t="str">
        <f t="shared" si="1236"/>
        <v>Under Budget</v>
      </c>
      <c r="M8788">
        <f t="shared" si="1237"/>
        <v>2023</v>
      </c>
      <c r="N8788">
        <f t="shared" si="1238"/>
        <v>2</v>
      </c>
      <c r="O8788" t="str">
        <f t="shared" si="1239"/>
        <v>Feb</v>
      </c>
      <c r="P8788" t="str">
        <f t="shared" si="1240"/>
        <v>Q1</v>
      </c>
      <c r="Q8788" t="str">
        <f t="shared" si="1241"/>
        <v>2023-02</v>
      </c>
    </row>
    <row r="8789" spans="1:17" x14ac:dyDescent="0.35">
      <c r="A8789" s="2">
        <v>44451</v>
      </c>
      <c r="B8789" t="s">
        <v>37</v>
      </c>
      <c r="C8789" t="s">
        <v>24</v>
      </c>
      <c r="D8789" t="s">
        <v>30</v>
      </c>
      <c r="E8789" s="3">
        <v>90614</v>
      </c>
      <c r="F8789" s="3">
        <v>159414</v>
      </c>
      <c r="G8789" t="s">
        <v>32</v>
      </c>
      <c r="H8789" s="3" t="s">
        <v>8819</v>
      </c>
      <c r="I8789" s="3">
        <f t="shared" si="1233"/>
        <v>68800</v>
      </c>
      <c r="J8789" s="4">
        <f t="shared" si="1234"/>
        <v>0.7592645728033196</v>
      </c>
      <c r="K8789" s="5">
        <f t="shared" si="1235"/>
        <v>1.7592645728033196</v>
      </c>
      <c r="L8789" s="4" t="str">
        <f t="shared" si="1236"/>
        <v>Over Budget</v>
      </c>
      <c r="M8789">
        <f t="shared" si="1237"/>
        <v>2021</v>
      </c>
      <c r="N8789">
        <f t="shared" si="1238"/>
        <v>9</v>
      </c>
      <c r="O8789" t="str">
        <f t="shared" si="1239"/>
        <v>Sep</v>
      </c>
      <c r="P8789" t="str">
        <f t="shared" si="1240"/>
        <v>Q3</v>
      </c>
      <c r="Q8789" t="str">
        <f t="shared" si="1241"/>
        <v>2021-09</v>
      </c>
    </row>
    <row r="8790" spans="1:17" x14ac:dyDescent="0.35">
      <c r="A8790" s="2">
        <v>44872</v>
      </c>
      <c r="B8790" t="s">
        <v>28</v>
      </c>
      <c r="C8790" t="s">
        <v>43</v>
      </c>
      <c r="D8790" t="s">
        <v>20</v>
      </c>
      <c r="E8790" s="3">
        <v>42802</v>
      </c>
      <c r="F8790" s="3">
        <v>55502</v>
      </c>
      <c r="G8790" t="s">
        <v>21</v>
      </c>
      <c r="H8790" s="3" t="s">
        <v>8820</v>
      </c>
      <c r="I8790" s="3">
        <f t="shared" si="1233"/>
        <v>12700</v>
      </c>
      <c r="J8790" s="4">
        <f t="shared" si="1234"/>
        <v>0.29671510677071167</v>
      </c>
      <c r="K8790" s="5">
        <f t="shared" si="1235"/>
        <v>1.2967151067707117</v>
      </c>
      <c r="L8790" s="4" t="str">
        <f t="shared" si="1236"/>
        <v>Over Budget</v>
      </c>
      <c r="M8790">
        <f t="shared" si="1237"/>
        <v>2022</v>
      </c>
      <c r="N8790">
        <f t="shared" si="1238"/>
        <v>11</v>
      </c>
      <c r="O8790" t="str">
        <f t="shared" si="1239"/>
        <v>Nov</v>
      </c>
      <c r="P8790" t="str">
        <f t="shared" si="1240"/>
        <v>Q4</v>
      </c>
      <c r="Q8790" t="str">
        <f t="shared" si="1241"/>
        <v>2022-11</v>
      </c>
    </row>
    <row r="8791" spans="1:17" x14ac:dyDescent="0.35">
      <c r="A8791" s="2">
        <v>44288</v>
      </c>
      <c r="B8791" t="s">
        <v>18</v>
      </c>
      <c r="C8791" t="s">
        <v>23</v>
      </c>
      <c r="D8791" t="s">
        <v>20</v>
      </c>
      <c r="E8791" s="3">
        <v>91940</v>
      </c>
      <c r="F8791" s="3">
        <v>85830</v>
      </c>
      <c r="G8791" t="s">
        <v>26</v>
      </c>
      <c r="H8791" s="3" t="s">
        <v>8821</v>
      </c>
      <c r="I8791" s="3">
        <f t="shared" si="1233"/>
        <v>-6110</v>
      </c>
      <c r="J8791" s="4">
        <f t="shared" si="1234"/>
        <v>-6.6456384598651289E-2</v>
      </c>
      <c r="K8791" s="5">
        <f t="shared" si="1235"/>
        <v>0.93354361540134867</v>
      </c>
      <c r="L8791" s="4" t="str">
        <f t="shared" si="1236"/>
        <v>Under Budget</v>
      </c>
      <c r="M8791">
        <f t="shared" si="1237"/>
        <v>2021</v>
      </c>
      <c r="N8791">
        <f t="shared" si="1238"/>
        <v>4</v>
      </c>
      <c r="O8791" t="str">
        <f t="shared" si="1239"/>
        <v>Apr</v>
      </c>
      <c r="P8791" t="str">
        <f t="shared" si="1240"/>
        <v>Q2</v>
      </c>
      <c r="Q8791" t="str">
        <f t="shared" si="1241"/>
        <v>2021-04</v>
      </c>
    </row>
    <row r="8792" spans="1:17" x14ac:dyDescent="0.35">
      <c r="A8792" s="2">
        <v>45289</v>
      </c>
      <c r="B8792" t="s">
        <v>18</v>
      </c>
      <c r="C8792" t="s">
        <v>43</v>
      </c>
      <c r="D8792" t="s">
        <v>25</v>
      </c>
      <c r="E8792" s="3">
        <v>127000</v>
      </c>
      <c r="F8792" s="3">
        <v>28392</v>
      </c>
      <c r="G8792" t="s">
        <v>35</v>
      </c>
      <c r="H8792" s="3" t="s">
        <v>8822</v>
      </c>
      <c r="I8792" s="3">
        <f t="shared" si="1233"/>
        <v>-98608</v>
      </c>
      <c r="J8792" s="4">
        <f t="shared" si="1234"/>
        <v>-0.77644094488188975</v>
      </c>
      <c r="K8792" s="5">
        <f t="shared" si="1235"/>
        <v>0.22355905511811022</v>
      </c>
      <c r="L8792" s="4" t="str">
        <f t="shared" si="1236"/>
        <v>Under Budget</v>
      </c>
      <c r="M8792">
        <f t="shared" si="1237"/>
        <v>2023</v>
      </c>
      <c r="N8792">
        <f t="shared" si="1238"/>
        <v>12</v>
      </c>
      <c r="O8792" t="str">
        <f t="shared" si="1239"/>
        <v>Dec</v>
      </c>
      <c r="P8792" t="str">
        <f t="shared" si="1240"/>
        <v>Q4</v>
      </c>
      <c r="Q8792" t="str">
        <f t="shared" si="1241"/>
        <v>2023-12</v>
      </c>
    </row>
    <row r="8793" spans="1:17" x14ac:dyDescent="0.35">
      <c r="A8793" s="2">
        <v>44233</v>
      </c>
      <c r="B8793" t="s">
        <v>23</v>
      </c>
      <c r="C8793" t="s">
        <v>19</v>
      </c>
      <c r="D8793" t="s">
        <v>58</v>
      </c>
      <c r="E8793" s="3">
        <v>125144</v>
      </c>
      <c r="F8793" s="3">
        <v>141048</v>
      </c>
      <c r="G8793" t="s">
        <v>32</v>
      </c>
      <c r="H8793" s="3" t="s">
        <v>8823</v>
      </c>
      <c r="I8793" s="3">
        <f t="shared" si="1233"/>
        <v>15904</v>
      </c>
      <c r="J8793" s="4">
        <f t="shared" si="1234"/>
        <v>0.12708559739180464</v>
      </c>
      <c r="K8793" s="5">
        <f t="shared" si="1235"/>
        <v>1.1270855973918046</v>
      </c>
      <c r="L8793" s="4" t="str">
        <f t="shared" si="1236"/>
        <v>Over Budget</v>
      </c>
      <c r="M8793">
        <f t="shared" si="1237"/>
        <v>2021</v>
      </c>
      <c r="N8793">
        <f t="shared" si="1238"/>
        <v>2</v>
      </c>
      <c r="O8793" t="str">
        <f t="shared" si="1239"/>
        <v>Feb</v>
      </c>
      <c r="P8793" t="str">
        <f t="shared" si="1240"/>
        <v>Q1</v>
      </c>
      <c r="Q8793" t="str">
        <f t="shared" si="1241"/>
        <v>2021-02</v>
      </c>
    </row>
    <row r="8794" spans="1:17" x14ac:dyDescent="0.35">
      <c r="A8794" s="2">
        <v>44336</v>
      </c>
      <c r="B8794" t="s">
        <v>28</v>
      </c>
      <c r="C8794" t="s">
        <v>19</v>
      </c>
      <c r="D8794" t="s">
        <v>25</v>
      </c>
      <c r="E8794" s="3">
        <v>50668</v>
      </c>
      <c r="F8794" s="3">
        <v>132038</v>
      </c>
      <c r="G8794" t="s">
        <v>32</v>
      </c>
      <c r="H8794" s="3" t="s">
        <v>8824</v>
      </c>
      <c r="I8794" s="3">
        <f t="shared" si="1233"/>
        <v>81370</v>
      </c>
      <c r="J8794" s="4">
        <f t="shared" si="1234"/>
        <v>1.6059445804057788</v>
      </c>
      <c r="K8794" s="5">
        <f t="shared" si="1235"/>
        <v>2.6059445804057786</v>
      </c>
      <c r="L8794" s="4" t="str">
        <f t="shared" si="1236"/>
        <v>Over Budget</v>
      </c>
      <c r="M8794">
        <f t="shared" si="1237"/>
        <v>2021</v>
      </c>
      <c r="N8794">
        <f t="shared" si="1238"/>
        <v>5</v>
      </c>
      <c r="O8794" t="str">
        <f t="shared" si="1239"/>
        <v>May</v>
      </c>
      <c r="P8794" t="str">
        <f t="shared" si="1240"/>
        <v>Q2</v>
      </c>
      <c r="Q8794" t="str">
        <f t="shared" si="1241"/>
        <v>2021-05</v>
      </c>
    </row>
    <row r="8795" spans="1:17" x14ac:dyDescent="0.35">
      <c r="A8795" s="2">
        <v>45063</v>
      </c>
      <c r="B8795" t="s">
        <v>18</v>
      </c>
      <c r="C8795" t="s">
        <v>43</v>
      </c>
      <c r="D8795" t="s">
        <v>25</v>
      </c>
      <c r="E8795" s="3">
        <v>37573</v>
      </c>
      <c r="F8795" s="3">
        <v>119635</v>
      </c>
      <c r="G8795" t="s">
        <v>26</v>
      </c>
      <c r="H8795" s="3" t="s">
        <v>8825</v>
      </c>
      <c r="I8795" s="3">
        <f t="shared" si="1233"/>
        <v>82062</v>
      </c>
      <c r="J8795" s="4">
        <f t="shared" si="1234"/>
        <v>2.1840683469512681</v>
      </c>
      <c r="K8795" s="5">
        <f t="shared" si="1235"/>
        <v>3.1840683469512681</v>
      </c>
      <c r="L8795" s="4" t="str">
        <f t="shared" si="1236"/>
        <v>Over Budget</v>
      </c>
      <c r="M8795">
        <f t="shared" si="1237"/>
        <v>2023</v>
      </c>
      <c r="N8795">
        <f t="shared" si="1238"/>
        <v>5</v>
      </c>
      <c r="O8795" t="str">
        <f t="shared" si="1239"/>
        <v>May</v>
      </c>
      <c r="P8795" t="str">
        <f t="shared" si="1240"/>
        <v>Q2</v>
      </c>
      <c r="Q8795" t="str">
        <f t="shared" si="1241"/>
        <v>2023-05</v>
      </c>
    </row>
    <row r="8796" spans="1:17" x14ac:dyDescent="0.35">
      <c r="A8796" s="2">
        <v>44876</v>
      </c>
      <c r="B8796" t="s">
        <v>37</v>
      </c>
      <c r="C8796" t="s">
        <v>29</v>
      </c>
      <c r="D8796" t="s">
        <v>25</v>
      </c>
      <c r="E8796" s="3">
        <v>75258</v>
      </c>
      <c r="F8796" s="3">
        <v>30854</v>
      </c>
      <c r="G8796" t="s">
        <v>26</v>
      </c>
      <c r="H8796" s="3" t="s">
        <v>8826</v>
      </c>
      <c r="I8796" s="3">
        <f t="shared" si="1233"/>
        <v>-44404</v>
      </c>
      <c r="J8796" s="4">
        <f t="shared" si="1234"/>
        <v>-0.59002365197055462</v>
      </c>
      <c r="K8796" s="5">
        <f t="shared" si="1235"/>
        <v>0.40997634802944538</v>
      </c>
      <c r="L8796" s="4" t="str">
        <f t="shared" si="1236"/>
        <v>Under Budget</v>
      </c>
      <c r="M8796">
        <f t="shared" si="1237"/>
        <v>2022</v>
      </c>
      <c r="N8796">
        <f t="shared" si="1238"/>
        <v>11</v>
      </c>
      <c r="O8796" t="str">
        <f t="shared" si="1239"/>
        <v>Nov</v>
      </c>
      <c r="P8796" t="str">
        <f t="shared" si="1240"/>
        <v>Q4</v>
      </c>
      <c r="Q8796" t="str">
        <f t="shared" si="1241"/>
        <v>2022-11</v>
      </c>
    </row>
    <row r="8797" spans="1:17" x14ac:dyDescent="0.35">
      <c r="A8797" s="2">
        <v>44333</v>
      </c>
      <c r="B8797" t="s">
        <v>18</v>
      </c>
      <c r="C8797" t="s">
        <v>19</v>
      </c>
      <c r="D8797" t="s">
        <v>58</v>
      </c>
      <c r="E8797" s="3">
        <v>132608</v>
      </c>
      <c r="F8797" s="3">
        <v>34033</v>
      </c>
      <c r="G8797" t="s">
        <v>35</v>
      </c>
      <c r="H8797" s="3" t="s">
        <v>8827</v>
      </c>
      <c r="I8797" s="3">
        <f t="shared" si="1233"/>
        <v>-98575</v>
      </c>
      <c r="J8797" s="4">
        <f t="shared" si="1234"/>
        <v>-0.74335635859073357</v>
      </c>
      <c r="K8797" s="5">
        <f t="shared" si="1235"/>
        <v>0.25664364140926643</v>
      </c>
      <c r="L8797" s="4" t="str">
        <f t="shared" si="1236"/>
        <v>Under Budget</v>
      </c>
      <c r="M8797">
        <f t="shared" si="1237"/>
        <v>2021</v>
      </c>
      <c r="N8797">
        <f t="shared" si="1238"/>
        <v>5</v>
      </c>
      <c r="O8797" t="str">
        <f t="shared" si="1239"/>
        <v>May</v>
      </c>
      <c r="P8797" t="str">
        <f t="shared" si="1240"/>
        <v>Q2</v>
      </c>
      <c r="Q8797" t="str">
        <f t="shared" si="1241"/>
        <v>2021-05</v>
      </c>
    </row>
    <row r="8798" spans="1:17" x14ac:dyDescent="0.35">
      <c r="A8798" s="2">
        <v>44386</v>
      </c>
      <c r="B8798" t="s">
        <v>37</v>
      </c>
      <c r="C8798" t="s">
        <v>23</v>
      </c>
      <c r="D8798" t="s">
        <v>25</v>
      </c>
      <c r="E8798" s="3">
        <v>140687</v>
      </c>
      <c r="F8798" s="3">
        <v>29877</v>
      </c>
      <c r="G8798" t="s">
        <v>26</v>
      </c>
      <c r="H8798" s="3" t="s">
        <v>8828</v>
      </c>
      <c r="I8798" s="3">
        <f t="shared" si="1233"/>
        <v>-110810</v>
      </c>
      <c r="J8798" s="4">
        <f t="shared" si="1234"/>
        <v>-0.78763496271865918</v>
      </c>
      <c r="K8798" s="5">
        <f t="shared" si="1235"/>
        <v>0.21236503728134085</v>
      </c>
      <c r="L8798" s="4" t="str">
        <f t="shared" si="1236"/>
        <v>Under Budget</v>
      </c>
      <c r="M8798">
        <f t="shared" si="1237"/>
        <v>2021</v>
      </c>
      <c r="N8798">
        <f t="shared" si="1238"/>
        <v>7</v>
      </c>
      <c r="O8798" t="str">
        <f t="shared" si="1239"/>
        <v>Jul</v>
      </c>
      <c r="P8798" t="str">
        <f t="shared" si="1240"/>
        <v>Q3</v>
      </c>
      <c r="Q8798" t="str">
        <f t="shared" si="1241"/>
        <v>2021-07</v>
      </c>
    </row>
    <row r="8799" spans="1:17" x14ac:dyDescent="0.35">
      <c r="A8799" s="2">
        <v>44538</v>
      </c>
      <c r="B8799" t="s">
        <v>41</v>
      </c>
      <c r="C8799" t="s">
        <v>29</v>
      </c>
      <c r="D8799" t="s">
        <v>20</v>
      </c>
      <c r="E8799" s="3">
        <v>115431</v>
      </c>
      <c r="F8799" s="3">
        <v>142865</v>
      </c>
      <c r="G8799" t="s">
        <v>35</v>
      </c>
      <c r="H8799" s="3" t="s">
        <v>8829</v>
      </c>
      <c r="I8799" s="3">
        <f t="shared" si="1233"/>
        <v>27434</v>
      </c>
      <c r="J8799" s="4">
        <f t="shared" si="1234"/>
        <v>0.23766579168507593</v>
      </c>
      <c r="K8799" s="5">
        <f t="shared" si="1235"/>
        <v>1.237665791685076</v>
      </c>
      <c r="L8799" s="4" t="str">
        <f t="shared" si="1236"/>
        <v>Over Budget</v>
      </c>
      <c r="M8799">
        <f t="shared" si="1237"/>
        <v>2021</v>
      </c>
      <c r="N8799">
        <f t="shared" si="1238"/>
        <v>12</v>
      </c>
      <c r="O8799" t="str">
        <f t="shared" si="1239"/>
        <v>Dec</v>
      </c>
      <c r="P8799" t="str">
        <f t="shared" si="1240"/>
        <v>Q4</v>
      </c>
      <c r="Q8799" t="str">
        <f t="shared" si="1241"/>
        <v>2021-12</v>
      </c>
    </row>
    <row r="8800" spans="1:17" x14ac:dyDescent="0.35">
      <c r="A8800" s="2">
        <v>45225</v>
      </c>
      <c r="B8800" t="s">
        <v>18</v>
      </c>
      <c r="C8800" t="s">
        <v>23</v>
      </c>
      <c r="D8800" t="s">
        <v>58</v>
      </c>
      <c r="E8800" s="3">
        <v>19782</v>
      </c>
      <c r="F8800" s="3">
        <v>82210</v>
      </c>
      <c r="G8800" t="s">
        <v>35</v>
      </c>
      <c r="H8800" s="3" t="s">
        <v>8830</v>
      </c>
      <c r="I8800" s="3">
        <f t="shared" si="1233"/>
        <v>62428</v>
      </c>
      <c r="J8800" s="4">
        <f t="shared" si="1234"/>
        <v>3.1557982003841878</v>
      </c>
      <c r="K8800" s="5">
        <f t="shared" si="1235"/>
        <v>4.1557982003841873</v>
      </c>
      <c r="L8800" s="4" t="str">
        <f t="shared" si="1236"/>
        <v>Over Budget</v>
      </c>
      <c r="M8800">
        <f t="shared" si="1237"/>
        <v>2023</v>
      </c>
      <c r="N8800">
        <f t="shared" si="1238"/>
        <v>10</v>
      </c>
      <c r="O8800" t="str">
        <f t="shared" si="1239"/>
        <v>Oct</v>
      </c>
      <c r="P8800" t="str">
        <f t="shared" si="1240"/>
        <v>Q4</v>
      </c>
      <c r="Q8800" t="str">
        <f t="shared" si="1241"/>
        <v>2023-10</v>
      </c>
    </row>
    <row r="8801" spans="1:17" x14ac:dyDescent="0.35">
      <c r="A8801" s="2">
        <v>45168</v>
      </c>
      <c r="B8801" t="s">
        <v>37</v>
      </c>
      <c r="C8801" t="s">
        <v>34</v>
      </c>
      <c r="D8801" t="s">
        <v>39</v>
      </c>
      <c r="E8801" s="3">
        <v>129529</v>
      </c>
      <c r="F8801" s="3">
        <v>64282</v>
      </c>
      <c r="G8801" t="s">
        <v>21</v>
      </c>
      <c r="H8801" s="3" t="s">
        <v>8831</v>
      </c>
      <c r="I8801" s="3">
        <f t="shared" si="1233"/>
        <v>-65247</v>
      </c>
      <c r="J8801" s="4">
        <f t="shared" si="1234"/>
        <v>-0.50372503454824791</v>
      </c>
      <c r="K8801" s="5">
        <f t="shared" si="1235"/>
        <v>0.49627496545175209</v>
      </c>
      <c r="L8801" s="4" t="str">
        <f t="shared" si="1236"/>
        <v>Under Budget</v>
      </c>
      <c r="M8801">
        <f t="shared" si="1237"/>
        <v>2023</v>
      </c>
      <c r="N8801">
        <f t="shared" si="1238"/>
        <v>8</v>
      </c>
      <c r="O8801" t="str">
        <f t="shared" si="1239"/>
        <v>Aug</v>
      </c>
      <c r="P8801" t="str">
        <f t="shared" si="1240"/>
        <v>Q3</v>
      </c>
      <c r="Q8801" t="str">
        <f t="shared" si="1241"/>
        <v>2023-08</v>
      </c>
    </row>
    <row r="8802" spans="1:17" x14ac:dyDescent="0.35">
      <c r="A8802" s="2">
        <v>44858</v>
      </c>
      <c r="B8802" t="s">
        <v>28</v>
      </c>
      <c r="C8802" t="s">
        <v>19</v>
      </c>
      <c r="D8802" t="s">
        <v>30</v>
      </c>
      <c r="E8802" s="3">
        <v>105615</v>
      </c>
      <c r="F8802" s="3">
        <v>58812</v>
      </c>
      <c r="G8802" t="s">
        <v>21</v>
      </c>
      <c r="H8802" s="3" t="s">
        <v>8832</v>
      </c>
      <c r="I8802" s="3">
        <f t="shared" si="1233"/>
        <v>-46803</v>
      </c>
      <c r="J8802" s="4">
        <f t="shared" si="1234"/>
        <v>-0.4431472802158784</v>
      </c>
      <c r="K8802" s="5">
        <f t="shared" si="1235"/>
        <v>0.55685271978412154</v>
      </c>
      <c r="L8802" s="4" t="str">
        <f t="shared" si="1236"/>
        <v>Under Budget</v>
      </c>
      <c r="M8802">
        <f t="shared" si="1237"/>
        <v>2022</v>
      </c>
      <c r="N8802">
        <f t="shared" si="1238"/>
        <v>10</v>
      </c>
      <c r="O8802" t="str">
        <f t="shared" si="1239"/>
        <v>Oct</v>
      </c>
      <c r="P8802" t="str">
        <f t="shared" si="1240"/>
        <v>Q4</v>
      </c>
      <c r="Q8802" t="str">
        <f t="shared" si="1241"/>
        <v>2022-10</v>
      </c>
    </row>
    <row r="8803" spans="1:17" x14ac:dyDescent="0.35">
      <c r="A8803" s="2">
        <v>44439</v>
      </c>
      <c r="B8803" t="s">
        <v>41</v>
      </c>
      <c r="C8803" t="s">
        <v>29</v>
      </c>
      <c r="D8803" t="s">
        <v>30</v>
      </c>
      <c r="E8803" s="3">
        <v>115953</v>
      </c>
      <c r="F8803" s="3">
        <v>18730</v>
      </c>
      <c r="G8803" t="s">
        <v>35</v>
      </c>
      <c r="H8803" s="3" t="s">
        <v>8833</v>
      </c>
      <c r="I8803" s="3">
        <f t="shared" si="1233"/>
        <v>-97223</v>
      </c>
      <c r="J8803" s="4">
        <f t="shared" si="1234"/>
        <v>-0.83846903486757562</v>
      </c>
      <c r="K8803" s="5">
        <f t="shared" si="1235"/>
        <v>0.16153096513242435</v>
      </c>
      <c r="L8803" s="4" t="str">
        <f t="shared" si="1236"/>
        <v>Under Budget</v>
      </c>
      <c r="M8803">
        <f t="shared" si="1237"/>
        <v>2021</v>
      </c>
      <c r="N8803">
        <f t="shared" si="1238"/>
        <v>8</v>
      </c>
      <c r="O8803" t="str">
        <f t="shared" si="1239"/>
        <v>Aug</v>
      </c>
      <c r="P8803" t="str">
        <f t="shared" si="1240"/>
        <v>Q3</v>
      </c>
      <c r="Q8803" t="str">
        <f t="shared" si="1241"/>
        <v>2021-08</v>
      </c>
    </row>
    <row r="8804" spans="1:17" x14ac:dyDescent="0.35">
      <c r="A8804" s="2">
        <v>44611</v>
      </c>
      <c r="B8804" t="s">
        <v>18</v>
      </c>
      <c r="C8804" t="s">
        <v>43</v>
      </c>
      <c r="D8804" t="s">
        <v>20</v>
      </c>
      <c r="E8804" s="3">
        <v>97087</v>
      </c>
      <c r="F8804" s="3">
        <v>117888</v>
      </c>
      <c r="G8804" t="s">
        <v>32</v>
      </c>
      <c r="H8804" s="3" t="s">
        <v>8834</v>
      </c>
      <c r="I8804" s="3">
        <f t="shared" si="1233"/>
        <v>20801</v>
      </c>
      <c r="J8804" s="4">
        <f t="shared" si="1234"/>
        <v>0.21425113557942876</v>
      </c>
      <c r="K8804" s="5">
        <f t="shared" si="1235"/>
        <v>1.2142511355794288</v>
      </c>
      <c r="L8804" s="4" t="str">
        <f t="shared" si="1236"/>
        <v>Over Budget</v>
      </c>
      <c r="M8804">
        <f t="shared" si="1237"/>
        <v>2022</v>
      </c>
      <c r="N8804">
        <f t="shared" si="1238"/>
        <v>2</v>
      </c>
      <c r="O8804" t="str">
        <f t="shared" si="1239"/>
        <v>Feb</v>
      </c>
      <c r="P8804" t="str">
        <f t="shared" si="1240"/>
        <v>Q1</v>
      </c>
      <c r="Q8804" t="str">
        <f t="shared" si="1241"/>
        <v>2022-02</v>
      </c>
    </row>
    <row r="8805" spans="1:17" x14ac:dyDescent="0.35">
      <c r="A8805" s="2">
        <v>44903</v>
      </c>
      <c r="B8805" t="s">
        <v>23</v>
      </c>
      <c r="C8805" t="s">
        <v>29</v>
      </c>
      <c r="D8805" t="s">
        <v>30</v>
      </c>
      <c r="E8805" s="3">
        <v>14774</v>
      </c>
      <c r="F8805" s="3">
        <v>123041</v>
      </c>
      <c r="G8805" t="s">
        <v>21</v>
      </c>
      <c r="H8805" s="3" t="s">
        <v>8835</v>
      </c>
      <c r="I8805" s="3">
        <f t="shared" si="1233"/>
        <v>108267</v>
      </c>
      <c r="J8805" s="4">
        <f t="shared" si="1234"/>
        <v>7.3282117232976853</v>
      </c>
      <c r="K8805" s="5">
        <f t="shared" si="1235"/>
        <v>8.3282117232976844</v>
      </c>
      <c r="L8805" s="4" t="str">
        <f t="shared" si="1236"/>
        <v>Over Budget</v>
      </c>
      <c r="M8805">
        <f t="shared" si="1237"/>
        <v>2022</v>
      </c>
      <c r="N8805">
        <f t="shared" si="1238"/>
        <v>12</v>
      </c>
      <c r="O8805" t="str">
        <f t="shared" si="1239"/>
        <v>Dec</v>
      </c>
      <c r="P8805" t="str">
        <f t="shared" si="1240"/>
        <v>Q4</v>
      </c>
      <c r="Q8805" t="str">
        <f t="shared" si="1241"/>
        <v>2022-12</v>
      </c>
    </row>
    <row r="8806" spans="1:17" x14ac:dyDescent="0.35">
      <c r="A8806" s="2">
        <v>44539</v>
      </c>
      <c r="B8806" t="s">
        <v>37</v>
      </c>
      <c r="C8806" t="s">
        <v>34</v>
      </c>
      <c r="D8806" t="s">
        <v>30</v>
      </c>
      <c r="E8806" s="3">
        <v>138782</v>
      </c>
      <c r="F8806" s="3">
        <v>108783</v>
      </c>
      <c r="G8806" t="s">
        <v>32</v>
      </c>
      <c r="H8806" s="3" t="s">
        <v>8836</v>
      </c>
      <c r="I8806" s="3">
        <f t="shared" si="1233"/>
        <v>-29999</v>
      </c>
      <c r="J8806" s="4">
        <f t="shared" si="1234"/>
        <v>-0.2161591560865242</v>
      </c>
      <c r="K8806" s="5">
        <f t="shared" si="1235"/>
        <v>0.78384084391347586</v>
      </c>
      <c r="L8806" s="4" t="str">
        <f t="shared" si="1236"/>
        <v>Under Budget</v>
      </c>
      <c r="M8806">
        <f t="shared" si="1237"/>
        <v>2021</v>
      </c>
      <c r="N8806">
        <f t="shared" si="1238"/>
        <v>12</v>
      </c>
      <c r="O8806" t="str">
        <f t="shared" si="1239"/>
        <v>Dec</v>
      </c>
      <c r="P8806" t="str">
        <f t="shared" si="1240"/>
        <v>Q4</v>
      </c>
      <c r="Q8806" t="str">
        <f t="shared" si="1241"/>
        <v>2021-12</v>
      </c>
    </row>
    <row r="8807" spans="1:17" x14ac:dyDescent="0.35">
      <c r="A8807" s="2">
        <v>44878</v>
      </c>
      <c r="B8807" t="s">
        <v>23</v>
      </c>
      <c r="C8807" t="s">
        <v>23</v>
      </c>
      <c r="D8807" t="s">
        <v>30</v>
      </c>
      <c r="E8807" s="3">
        <v>91964</v>
      </c>
      <c r="F8807" s="3">
        <v>77634</v>
      </c>
      <c r="G8807" t="s">
        <v>26</v>
      </c>
      <c r="H8807" s="3" t="s">
        <v>8837</v>
      </c>
      <c r="I8807" s="3">
        <f t="shared" si="1233"/>
        <v>-14330</v>
      </c>
      <c r="J8807" s="4">
        <f t="shared" si="1234"/>
        <v>-0.15582184332999868</v>
      </c>
      <c r="K8807" s="5">
        <f t="shared" si="1235"/>
        <v>0.84417815667000129</v>
      </c>
      <c r="L8807" s="4" t="str">
        <f t="shared" si="1236"/>
        <v>Under Budget</v>
      </c>
      <c r="M8807">
        <f t="shared" si="1237"/>
        <v>2022</v>
      </c>
      <c r="N8807">
        <f t="shared" si="1238"/>
        <v>11</v>
      </c>
      <c r="O8807" t="str">
        <f t="shared" si="1239"/>
        <v>Nov</v>
      </c>
      <c r="P8807" t="str">
        <f t="shared" si="1240"/>
        <v>Q4</v>
      </c>
      <c r="Q8807" t="str">
        <f t="shared" si="1241"/>
        <v>2022-11</v>
      </c>
    </row>
    <row r="8808" spans="1:17" x14ac:dyDescent="0.35">
      <c r="A8808" s="2">
        <v>44849</v>
      </c>
      <c r="B8808" t="s">
        <v>18</v>
      </c>
      <c r="C8808" t="s">
        <v>34</v>
      </c>
      <c r="D8808" t="s">
        <v>39</v>
      </c>
      <c r="E8808" s="3">
        <v>112674</v>
      </c>
      <c r="F8808" s="3">
        <v>44848</v>
      </c>
      <c r="G8808" t="s">
        <v>32</v>
      </c>
      <c r="H8808" s="3" t="s">
        <v>8838</v>
      </c>
      <c r="I8808" s="3">
        <f t="shared" si="1233"/>
        <v>-67826</v>
      </c>
      <c r="J8808" s="4">
        <f t="shared" si="1234"/>
        <v>-0.60196673589293004</v>
      </c>
      <c r="K8808" s="5">
        <f t="shared" si="1235"/>
        <v>0.39803326410706996</v>
      </c>
      <c r="L8808" s="4" t="str">
        <f t="shared" si="1236"/>
        <v>Under Budget</v>
      </c>
      <c r="M8808">
        <f t="shared" si="1237"/>
        <v>2022</v>
      </c>
      <c r="N8808">
        <f t="shared" si="1238"/>
        <v>10</v>
      </c>
      <c r="O8808" t="str">
        <f t="shared" si="1239"/>
        <v>Oct</v>
      </c>
      <c r="P8808" t="str">
        <f t="shared" si="1240"/>
        <v>Q4</v>
      </c>
      <c r="Q8808" t="str">
        <f t="shared" si="1241"/>
        <v>2022-10</v>
      </c>
    </row>
    <row r="8809" spans="1:17" x14ac:dyDescent="0.35">
      <c r="A8809" s="2">
        <v>44342</v>
      </c>
      <c r="B8809" t="s">
        <v>37</v>
      </c>
      <c r="C8809" t="s">
        <v>24</v>
      </c>
      <c r="D8809" t="s">
        <v>30</v>
      </c>
      <c r="E8809" s="3">
        <v>30148</v>
      </c>
      <c r="F8809" s="3">
        <v>124035</v>
      </c>
      <c r="G8809" t="s">
        <v>26</v>
      </c>
      <c r="H8809" s="3" t="s">
        <v>8839</v>
      </c>
      <c r="I8809" s="3">
        <f t="shared" si="1233"/>
        <v>93887</v>
      </c>
      <c r="J8809" s="4">
        <f t="shared" si="1234"/>
        <v>3.1142032638981028</v>
      </c>
      <c r="K8809" s="5">
        <f t="shared" si="1235"/>
        <v>4.1142032638981023</v>
      </c>
      <c r="L8809" s="4" t="str">
        <f t="shared" si="1236"/>
        <v>Over Budget</v>
      </c>
      <c r="M8809">
        <f t="shared" si="1237"/>
        <v>2021</v>
      </c>
      <c r="N8809">
        <f t="shared" si="1238"/>
        <v>5</v>
      </c>
      <c r="O8809" t="str">
        <f t="shared" si="1239"/>
        <v>May</v>
      </c>
      <c r="P8809" t="str">
        <f t="shared" si="1240"/>
        <v>Q2</v>
      </c>
      <c r="Q8809" t="str">
        <f t="shared" si="1241"/>
        <v>2021-05</v>
      </c>
    </row>
    <row r="8810" spans="1:17" x14ac:dyDescent="0.35">
      <c r="A8810" s="2">
        <v>44519</v>
      </c>
      <c r="B8810" t="s">
        <v>18</v>
      </c>
      <c r="C8810" t="s">
        <v>19</v>
      </c>
      <c r="D8810" t="s">
        <v>25</v>
      </c>
      <c r="E8810" s="3">
        <v>54342</v>
      </c>
      <c r="F8810" s="3">
        <v>138982</v>
      </c>
      <c r="G8810" t="s">
        <v>35</v>
      </c>
      <c r="H8810" s="3" t="s">
        <v>8840</v>
      </c>
      <c r="I8810" s="3">
        <f t="shared" si="1233"/>
        <v>84640</v>
      </c>
      <c r="J8810" s="4">
        <f t="shared" si="1234"/>
        <v>1.5575429686062345</v>
      </c>
      <c r="K8810" s="5">
        <f t="shared" si="1235"/>
        <v>2.5575429686062345</v>
      </c>
      <c r="L8810" s="4" t="str">
        <f t="shared" si="1236"/>
        <v>Over Budget</v>
      </c>
      <c r="M8810">
        <f t="shared" si="1237"/>
        <v>2021</v>
      </c>
      <c r="N8810">
        <f t="shared" si="1238"/>
        <v>11</v>
      </c>
      <c r="O8810" t="str">
        <f t="shared" si="1239"/>
        <v>Nov</v>
      </c>
      <c r="P8810" t="str">
        <f t="shared" si="1240"/>
        <v>Q4</v>
      </c>
      <c r="Q8810" t="str">
        <f t="shared" si="1241"/>
        <v>2021-11</v>
      </c>
    </row>
    <row r="8811" spans="1:17" x14ac:dyDescent="0.35">
      <c r="A8811" s="2">
        <v>44318</v>
      </c>
      <c r="B8811" t="s">
        <v>41</v>
      </c>
      <c r="C8811" t="s">
        <v>43</v>
      </c>
      <c r="D8811" t="s">
        <v>20</v>
      </c>
      <c r="E8811" s="3">
        <v>63479</v>
      </c>
      <c r="F8811" s="3">
        <v>141045</v>
      </c>
      <c r="G8811" t="s">
        <v>35</v>
      </c>
      <c r="H8811" s="3" t="s">
        <v>8841</v>
      </c>
      <c r="I8811" s="3">
        <f t="shared" si="1233"/>
        <v>77566</v>
      </c>
      <c r="J8811" s="4">
        <f t="shared" si="1234"/>
        <v>1.2219159091983176</v>
      </c>
      <c r="K8811" s="5">
        <f t="shared" si="1235"/>
        <v>2.2219159091983176</v>
      </c>
      <c r="L8811" s="4" t="str">
        <f t="shared" si="1236"/>
        <v>Over Budget</v>
      </c>
      <c r="M8811">
        <f t="shared" si="1237"/>
        <v>2021</v>
      </c>
      <c r="N8811">
        <f t="shared" si="1238"/>
        <v>5</v>
      </c>
      <c r="O8811" t="str">
        <f t="shared" si="1239"/>
        <v>May</v>
      </c>
      <c r="P8811" t="str">
        <f t="shared" si="1240"/>
        <v>Q2</v>
      </c>
      <c r="Q8811" t="str">
        <f t="shared" si="1241"/>
        <v>2021-05</v>
      </c>
    </row>
    <row r="8812" spans="1:17" x14ac:dyDescent="0.35">
      <c r="A8812" s="2">
        <v>44507</v>
      </c>
      <c r="B8812" t="s">
        <v>41</v>
      </c>
      <c r="C8812" t="s">
        <v>23</v>
      </c>
      <c r="D8812" t="s">
        <v>20</v>
      </c>
      <c r="E8812" s="3">
        <v>24066</v>
      </c>
      <c r="F8812" s="3">
        <v>165066</v>
      </c>
      <c r="G8812" t="s">
        <v>35</v>
      </c>
      <c r="H8812" s="3" t="s">
        <v>8842</v>
      </c>
      <c r="I8812" s="3">
        <f t="shared" si="1233"/>
        <v>141000</v>
      </c>
      <c r="J8812" s="4">
        <f t="shared" si="1234"/>
        <v>5.8588880578409377</v>
      </c>
      <c r="K8812" s="5">
        <f t="shared" si="1235"/>
        <v>6.8588880578409377</v>
      </c>
      <c r="L8812" s="4" t="str">
        <f t="shared" si="1236"/>
        <v>Over Budget</v>
      </c>
      <c r="M8812">
        <f t="shared" si="1237"/>
        <v>2021</v>
      </c>
      <c r="N8812">
        <f t="shared" si="1238"/>
        <v>11</v>
      </c>
      <c r="O8812" t="str">
        <f t="shared" si="1239"/>
        <v>Nov</v>
      </c>
      <c r="P8812" t="str">
        <f t="shared" si="1240"/>
        <v>Q4</v>
      </c>
      <c r="Q8812" t="str">
        <f t="shared" si="1241"/>
        <v>2021-11</v>
      </c>
    </row>
    <row r="8813" spans="1:17" x14ac:dyDescent="0.35">
      <c r="A8813" s="2">
        <v>44797</v>
      </c>
      <c r="B8813" t="s">
        <v>18</v>
      </c>
      <c r="C8813" t="s">
        <v>34</v>
      </c>
      <c r="D8813" t="s">
        <v>20</v>
      </c>
      <c r="E8813" s="3">
        <v>131469</v>
      </c>
      <c r="F8813" s="3">
        <v>127139</v>
      </c>
      <c r="G8813" t="s">
        <v>26</v>
      </c>
      <c r="H8813" s="3" t="s">
        <v>8843</v>
      </c>
      <c r="I8813" s="3">
        <f t="shared" si="1233"/>
        <v>-4330</v>
      </c>
      <c r="J8813" s="4">
        <f t="shared" si="1234"/>
        <v>-3.2935520921281825E-2</v>
      </c>
      <c r="K8813" s="5">
        <f t="shared" si="1235"/>
        <v>0.96706447907871818</v>
      </c>
      <c r="L8813" s="4" t="str">
        <f t="shared" si="1236"/>
        <v>Under Budget</v>
      </c>
      <c r="M8813">
        <f t="shared" si="1237"/>
        <v>2022</v>
      </c>
      <c r="N8813">
        <f t="shared" si="1238"/>
        <v>8</v>
      </c>
      <c r="O8813" t="str">
        <f t="shared" si="1239"/>
        <v>Aug</v>
      </c>
      <c r="P8813" t="str">
        <f t="shared" si="1240"/>
        <v>Q3</v>
      </c>
      <c r="Q8813" t="str">
        <f t="shared" si="1241"/>
        <v>2022-08</v>
      </c>
    </row>
    <row r="8814" spans="1:17" x14ac:dyDescent="0.35">
      <c r="A8814" s="2">
        <v>44671</v>
      </c>
      <c r="B8814" t="s">
        <v>18</v>
      </c>
      <c r="C8814" t="s">
        <v>43</v>
      </c>
      <c r="D8814" t="s">
        <v>39</v>
      </c>
      <c r="E8814" s="3">
        <v>91084</v>
      </c>
      <c r="F8814" s="3">
        <v>9055</v>
      </c>
      <c r="G8814" t="s">
        <v>32</v>
      </c>
      <c r="H8814" s="3" t="s">
        <v>8844</v>
      </c>
      <c r="I8814" s="3">
        <f t="shared" si="1233"/>
        <v>-82029</v>
      </c>
      <c r="J8814" s="4">
        <f t="shared" si="1234"/>
        <v>-0.90058627201264763</v>
      </c>
      <c r="K8814" s="5">
        <f t="shared" si="1235"/>
        <v>9.9413727987352332E-2</v>
      </c>
      <c r="L8814" s="4" t="str">
        <f t="shared" si="1236"/>
        <v>Under Budget</v>
      </c>
      <c r="M8814">
        <f t="shared" si="1237"/>
        <v>2022</v>
      </c>
      <c r="N8814">
        <f t="shared" si="1238"/>
        <v>4</v>
      </c>
      <c r="O8814" t="str">
        <f t="shared" si="1239"/>
        <v>Apr</v>
      </c>
      <c r="P8814" t="str">
        <f t="shared" si="1240"/>
        <v>Q2</v>
      </c>
      <c r="Q8814" t="str">
        <f t="shared" si="1241"/>
        <v>2022-04</v>
      </c>
    </row>
    <row r="8815" spans="1:17" x14ac:dyDescent="0.35">
      <c r="A8815" s="2">
        <v>44766</v>
      </c>
      <c r="B8815" t="s">
        <v>55</v>
      </c>
      <c r="C8815" t="s">
        <v>19</v>
      </c>
      <c r="D8815" t="s">
        <v>39</v>
      </c>
      <c r="E8815" s="3">
        <v>18779</v>
      </c>
      <c r="F8815" s="3">
        <v>157986</v>
      </c>
      <c r="G8815" t="s">
        <v>21</v>
      </c>
      <c r="H8815" s="3" t="s">
        <v>8845</v>
      </c>
      <c r="I8815" s="3">
        <f t="shared" si="1233"/>
        <v>139207</v>
      </c>
      <c r="J8815" s="4">
        <f t="shared" si="1234"/>
        <v>7.4129080355716495</v>
      </c>
      <c r="K8815" s="5">
        <f t="shared" si="1235"/>
        <v>8.4129080355716486</v>
      </c>
      <c r="L8815" s="4" t="str">
        <f t="shared" si="1236"/>
        <v>Over Budget</v>
      </c>
      <c r="M8815">
        <f t="shared" si="1237"/>
        <v>2022</v>
      </c>
      <c r="N8815">
        <f t="shared" si="1238"/>
        <v>7</v>
      </c>
      <c r="O8815" t="str">
        <f t="shared" si="1239"/>
        <v>Jul</v>
      </c>
      <c r="P8815" t="str">
        <f t="shared" si="1240"/>
        <v>Q3</v>
      </c>
      <c r="Q8815" t="str">
        <f t="shared" si="1241"/>
        <v>2022-07</v>
      </c>
    </row>
    <row r="8816" spans="1:17" x14ac:dyDescent="0.35">
      <c r="A8816" s="2">
        <v>44771</v>
      </c>
      <c r="B8816" t="s">
        <v>18</v>
      </c>
      <c r="C8816" t="s">
        <v>43</v>
      </c>
      <c r="D8816" t="s">
        <v>30</v>
      </c>
      <c r="E8816" s="3">
        <v>51562</v>
      </c>
      <c r="F8816" s="3">
        <v>132789</v>
      </c>
      <c r="G8816" t="s">
        <v>21</v>
      </c>
      <c r="H8816" s="3" t="s">
        <v>8846</v>
      </c>
      <c r="I8816" s="3">
        <f t="shared" si="1233"/>
        <v>81227</v>
      </c>
      <c r="J8816" s="4">
        <f t="shared" si="1234"/>
        <v>1.5753267910476707</v>
      </c>
      <c r="K8816" s="5">
        <f t="shared" si="1235"/>
        <v>2.5753267910476709</v>
      </c>
      <c r="L8816" s="4" t="str">
        <f t="shared" si="1236"/>
        <v>Over Budget</v>
      </c>
      <c r="M8816">
        <f t="shared" si="1237"/>
        <v>2022</v>
      </c>
      <c r="N8816">
        <f t="shared" si="1238"/>
        <v>7</v>
      </c>
      <c r="O8816" t="str">
        <f t="shared" si="1239"/>
        <v>Jul</v>
      </c>
      <c r="P8816" t="str">
        <f t="shared" si="1240"/>
        <v>Q3</v>
      </c>
      <c r="Q8816" t="str">
        <f t="shared" si="1241"/>
        <v>2022-07</v>
      </c>
    </row>
    <row r="8817" spans="1:17" x14ac:dyDescent="0.35">
      <c r="A8817" s="2">
        <v>44543</v>
      </c>
      <c r="B8817" t="s">
        <v>18</v>
      </c>
      <c r="C8817" t="s">
        <v>19</v>
      </c>
      <c r="D8817" t="s">
        <v>25</v>
      </c>
      <c r="E8817" s="3">
        <v>74627</v>
      </c>
      <c r="F8817" s="3">
        <v>72666</v>
      </c>
      <c r="G8817" t="s">
        <v>32</v>
      </c>
      <c r="H8817" s="3" t="s">
        <v>8847</v>
      </c>
      <c r="I8817" s="3">
        <f t="shared" si="1233"/>
        <v>-1961</v>
      </c>
      <c r="J8817" s="4">
        <f t="shared" si="1234"/>
        <v>-2.6277352700765137E-2</v>
      </c>
      <c r="K8817" s="5">
        <f t="shared" si="1235"/>
        <v>0.97372264729923486</v>
      </c>
      <c r="L8817" s="4" t="str">
        <f t="shared" si="1236"/>
        <v>Under Budget</v>
      </c>
      <c r="M8817">
        <f t="shared" si="1237"/>
        <v>2021</v>
      </c>
      <c r="N8817">
        <f t="shared" si="1238"/>
        <v>12</v>
      </c>
      <c r="O8817" t="str">
        <f t="shared" si="1239"/>
        <v>Dec</v>
      </c>
      <c r="P8817" t="str">
        <f t="shared" si="1240"/>
        <v>Q4</v>
      </c>
      <c r="Q8817" t="str">
        <f t="shared" si="1241"/>
        <v>2021-12</v>
      </c>
    </row>
    <row r="8818" spans="1:17" x14ac:dyDescent="0.35">
      <c r="A8818" s="2">
        <v>45016</v>
      </c>
      <c r="B8818" t="s">
        <v>23</v>
      </c>
      <c r="C8818" t="s">
        <v>19</v>
      </c>
      <c r="D8818" t="s">
        <v>30</v>
      </c>
      <c r="E8818" s="3">
        <v>74981</v>
      </c>
      <c r="F8818" s="3">
        <v>22945</v>
      </c>
      <c r="G8818" t="s">
        <v>21</v>
      </c>
      <c r="H8818" s="3" t="s">
        <v>8848</v>
      </c>
      <c r="I8818" s="3">
        <f t="shared" si="1233"/>
        <v>-52036</v>
      </c>
      <c r="J8818" s="4">
        <f t="shared" si="1234"/>
        <v>-0.69398914391645883</v>
      </c>
      <c r="K8818" s="5">
        <f t="shared" si="1235"/>
        <v>0.30601085608354117</v>
      </c>
      <c r="L8818" s="4" t="str">
        <f t="shared" si="1236"/>
        <v>Under Budget</v>
      </c>
      <c r="M8818">
        <f t="shared" si="1237"/>
        <v>2023</v>
      </c>
      <c r="N8818">
        <f t="shared" si="1238"/>
        <v>3</v>
      </c>
      <c r="O8818" t="str">
        <f t="shared" si="1239"/>
        <v>Mar</v>
      </c>
      <c r="P8818" t="str">
        <f t="shared" si="1240"/>
        <v>Q1</v>
      </c>
      <c r="Q8818" t="str">
        <f t="shared" si="1241"/>
        <v>2023-03</v>
      </c>
    </row>
    <row r="8819" spans="1:17" x14ac:dyDescent="0.35">
      <c r="A8819" s="2">
        <v>44578</v>
      </c>
      <c r="B8819" t="s">
        <v>23</v>
      </c>
      <c r="C8819" t="s">
        <v>19</v>
      </c>
      <c r="D8819" t="s">
        <v>20</v>
      </c>
      <c r="E8819" s="3">
        <v>58294</v>
      </c>
      <c r="F8819" s="3">
        <v>98968</v>
      </c>
      <c r="G8819" t="s">
        <v>26</v>
      </c>
      <c r="H8819" s="3" t="s">
        <v>8849</v>
      </c>
      <c r="I8819" s="3">
        <f t="shared" si="1233"/>
        <v>40674</v>
      </c>
      <c r="J8819" s="4">
        <f t="shared" si="1234"/>
        <v>0.69773904690019561</v>
      </c>
      <c r="K8819" s="5">
        <f t="shared" si="1235"/>
        <v>1.6977390469001956</v>
      </c>
      <c r="L8819" s="4" t="str">
        <f t="shared" si="1236"/>
        <v>Over Budget</v>
      </c>
      <c r="M8819">
        <f t="shared" si="1237"/>
        <v>2022</v>
      </c>
      <c r="N8819">
        <f t="shared" si="1238"/>
        <v>1</v>
      </c>
      <c r="O8819" t="str">
        <f t="shared" si="1239"/>
        <v>Jan</v>
      </c>
      <c r="P8819" t="str">
        <f t="shared" si="1240"/>
        <v>Q1</v>
      </c>
      <c r="Q8819" t="str">
        <f t="shared" si="1241"/>
        <v>2022-01</v>
      </c>
    </row>
    <row r="8820" spans="1:17" x14ac:dyDescent="0.35">
      <c r="A8820" s="2">
        <v>44268</v>
      </c>
      <c r="B8820" t="s">
        <v>41</v>
      </c>
      <c r="C8820" t="s">
        <v>34</v>
      </c>
      <c r="D8820" t="s">
        <v>25</v>
      </c>
      <c r="E8820" s="3">
        <v>93176</v>
      </c>
      <c r="F8820" s="3">
        <v>138651</v>
      </c>
      <c r="G8820" t="s">
        <v>26</v>
      </c>
      <c r="H8820" s="3" t="s">
        <v>8850</v>
      </c>
      <c r="I8820" s="3">
        <f t="shared" si="1233"/>
        <v>45475</v>
      </c>
      <c r="J8820" s="4">
        <f t="shared" si="1234"/>
        <v>0.4880548639134541</v>
      </c>
      <c r="K8820" s="5">
        <f t="shared" si="1235"/>
        <v>1.4880548639134541</v>
      </c>
      <c r="L8820" s="4" t="str">
        <f t="shared" si="1236"/>
        <v>Over Budget</v>
      </c>
      <c r="M8820">
        <f t="shared" si="1237"/>
        <v>2021</v>
      </c>
      <c r="N8820">
        <f t="shared" si="1238"/>
        <v>3</v>
      </c>
      <c r="O8820" t="str">
        <f t="shared" si="1239"/>
        <v>Mar</v>
      </c>
      <c r="P8820" t="str">
        <f t="shared" si="1240"/>
        <v>Q1</v>
      </c>
      <c r="Q8820" t="str">
        <f t="shared" si="1241"/>
        <v>2021-03</v>
      </c>
    </row>
    <row r="8821" spans="1:17" x14ac:dyDescent="0.35">
      <c r="A8821" s="2">
        <v>44717</v>
      </c>
      <c r="B8821" t="s">
        <v>23</v>
      </c>
      <c r="C8821" t="s">
        <v>19</v>
      </c>
      <c r="D8821" t="s">
        <v>20</v>
      </c>
      <c r="E8821" s="3">
        <v>20353</v>
      </c>
      <c r="F8821" s="3">
        <v>146897</v>
      </c>
      <c r="G8821" t="s">
        <v>21</v>
      </c>
      <c r="H8821" s="3" t="s">
        <v>8851</v>
      </c>
      <c r="I8821" s="3">
        <f t="shared" si="1233"/>
        <v>126544</v>
      </c>
      <c r="J8821" s="4">
        <f t="shared" si="1234"/>
        <v>6.2174617992433552</v>
      </c>
      <c r="K8821" s="5">
        <f t="shared" si="1235"/>
        <v>7.2174617992433552</v>
      </c>
      <c r="L8821" s="4" t="str">
        <f t="shared" si="1236"/>
        <v>Over Budget</v>
      </c>
      <c r="M8821">
        <f t="shared" si="1237"/>
        <v>2022</v>
      </c>
      <c r="N8821">
        <f t="shared" si="1238"/>
        <v>6</v>
      </c>
      <c r="O8821" t="str">
        <f t="shared" si="1239"/>
        <v>Jun</v>
      </c>
      <c r="P8821" t="str">
        <f t="shared" si="1240"/>
        <v>Q2</v>
      </c>
      <c r="Q8821" t="str">
        <f t="shared" si="1241"/>
        <v>2022-06</v>
      </c>
    </row>
    <row r="8822" spans="1:17" x14ac:dyDescent="0.35">
      <c r="A8822" s="2">
        <v>45129</v>
      </c>
      <c r="B8822" t="s">
        <v>18</v>
      </c>
      <c r="C8822" t="s">
        <v>43</v>
      </c>
      <c r="D8822" t="s">
        <v>25</v>
      </c>
      <c r="E8822" s="3">
        <v>122123</v>
      </c>
      <c r="F8822" s="3">
        <v>48450</v>
      </c>
      <c r="G8822" t="s">
        <v>21</v>
      </c>
      <c r="H8822" s="3" t="s">
        <v>8852</v>
      </c>
      <c r="I8822" s="3">
        <f t="shared" si="1233"/>
        <v>-73673</v>
      </c>
      <c r="J8822" s="4">
        <f t="shared" si="1234"/>
        <v>-0.60326883551828892</v>
      </c>
      <c r="K8822" s="5">
        <f t="shared" si="1235"/>
        <v>0.39673116448171108</v>
      </c>
      <c r="L8822" s="4" t="str">
        <f t="shared" si="1236"/>
        <v>Under Budget</v>
      </c>
      <c r="M8822">
        <f t="shared" si="1237"/>
        <v>2023</v>
      </c>
      <c r="N8822">
        <f t="shared" si="1238"/>
        <v>7</v>
      </c>
      <c r="O8822" t="str">
        <f t="shared" si="1239"/>
        <v>Jul</v>
      </c>
      <c r="P8822" t="str">
        <f t="shared" si="1240"/>
        <v>Q3</v>
      </c>
      <c r="Q8822" t="str">
        <f t="shared" si="1241"/>
        <v>2023-07</v>
      </c>
    </row>
    <row r="8823" spans="1:17" x14ac:dyDescent="0.35">
      <c r="A8823" s="2">
        <v>44535</v>
      </c>
      <c r="B8823" t="s">
        <v>28</v>
      </c>
      <c r="C8823" t="s">
        <v>24</v>
      </c>
      <c r="D8823" t="s">
        <v>58</v>
      </c>
      <c r="E8823" s="3">
        <v>106406</v>
      </c>
      <c r="F8823" s="3">
        <v>29275</v>
      </c>
      <c r="G8823" t="s">
        <v>26</v>
      </c>
      <c r="H8823" s="3" t="s">
        <v>8853</v>
      </c>
      <c r="I8823" s="3">
        <f t="shared" si="1233"/>
        <v>-77131</v>
      </c>
      <c r="J8823" s="4">
        <f t="shared" si="1234"/>
        <v>-0.7248745371501607</v>
      </c>
      <c r="K8823" s="5">
        <f t="shared" si="1235"/>
        <v>0.2751254628498393</v>
      </c>
      <c r="L8823" s="4" t="str">
        <f t="shared" si="1236"/>
        <v>Under Budget</v>
      </c>
      <c r="M8823">
        <f t="shared" si="1237"/>
        <v>2021</v>
      </c>
      <c r="N8823">
        <f t="shared" si="1238"/>
        <v>12</v>
      </c>
      <c r="O8823" t="str">
        <f t="shared" si="1239"/>
        <v>Dec</v>
      </c>
      <c r="P8823" t="str">
        <f t="shared" si="1240"/>
        <v>Q4</v>
      </c>
      <c r="Q8823" t="str">
        <f t="shared" si="1241"/>
        <v>2021-12</v>
      </c>
    </row>
    <row r="8824" spans="1:17" x14ac:dyDescent="0.35">
      <c r="A8824" s="2">
        <v>44860</v>
      </c>
      <c r="B8824" t="s">
        <v>18</v>
      </c>
      <c r="C8824" t="s">
        <v>43</v>
      </c>
      <c r="D8824" t="s">
        <v>39</v>
      </c>
      <c r="E8824" s="3">
        <v>53377</v>
      </c>
      <c r="F8824" s="3">
        <v>60161</v>
      </c>
      <c r="G8824" t="s">
        <v>32</v>
      </c>
      <c r="H8824" s="3" t="s">
        <v>8854</v>
      </c>
      <c r="I8824" s="3">
        <f t="shared" si="1233"/>
        <v>6784</v>
      </c>
      <c r="J8824" s="4">
        <f t="shared" si="1234"/>
        <v>0.12709594019896209</v>
      </c>
      <c r="K8824" s="5">
        <f t="shared" si="1235"/>
        <v>1.1270959401989622</v>
      </c>
      <c r="L8824" s="4" t="str">
        <f t="shared" si="1236"/>
        <v>Over Budget</v>
      </c>
      <c r="M8824">
        <f t="shared" si="1237"/>
        <v>2022</v>
      </c>
      <c r="N8824">
        <f t="shared" si="1238"/>
        <v>10</v>
      </c>
      <c r="O8824" t="str">
        <f t="shared" si="1239"/>
        <v>Oct</v>
      </c>
      <c r="P8824" t="str">
        <f t="shared" si="1240"/>
        <v>Q4</v>
      </c>
      <c r="Q8824" t="str">
        <f t="shared" si="1241"/>
        <v>2022-10</v>
      </c>
    </row>
    <row r="8825" spans="1:17" x14ac:dyDescent="0.35">
      <c r="A8825" s="2">
        <v>44236</v>
      </c>
      <c r="B8825" t="s">
        <v>55</v>
      </c>
      <c r="C8825" t="s">
        <v>34</v>
      </c>
      <c r="D8825" t="s">
        <v>39</v>
      </c>
      <c r="E8825" s="3">
        <v>135902</v>
      </c>
      <c r="F8825" s="3">
        <v>61653</v>
      </c>
      <c r="G8825" t="s">
        <v>21</v>
      </c>
      <c r="H8825" s="3" t="s">
        <v>8855</v>
      </c>
      <c r="I8825" s="3">
        <f t="shared" si="1233"/>
        <v>-74249</v>
      </c>
      <c r="J8825" s="4">
        <f t="shared" si="1234"/>
        <v>-0.54634221718591336</v>
      </c>
      <c r="K8825" s="5">
        <f t="shared" si="1235"/>
        <v>0.45365778281408664</v>
      </c>
      <c r="L8825" s="4" t="str">
        <f t="shared" si="1236"/>
        <v>Under Budget</v>
      </c>
      <c r="M8825">
        <f t="shared" si="1237"/>
        <v>2021</v>
      </c>
      <c r="N8825">
        <f t="shared" si="1238"/>
        <v>2</v>
      </c>
      <c r="O8825" t="str">
        <f t="shared" si="1239"/>
        <v>Feb</v>
      </c>
      <c r="P8825" t="str">
        <f t="shared" si="1240"/>
        <v>Q1</v>
      </c>
      <c r="Q8825" t="str">
        <f t="shared" si="1241"/>
        <v>2021-02</v>
      </c>
    </row>
    <row r="8826" spans="1:17" x14ac:dyDescent="0.35">
      <c r="A8826" s="2">
        <v>44770</v>
      </c>
      <c r="B8826" t="s">
        <v>37</v>
      </c>
      <c r="C8826" t="s">
        <v>19</v>
      </c>
      <c r="D8826" t="s">
        <v>20</v>
      </c>
      <c r="E8826" s="3">
        <v>31670</v>
      </c>
      <c r="F8826" s="3">
        <v>83124</v>
      </c>
      <c r="G8826" t="s">
        <v>21</v>
      </c>
      <c r="H8826" s="3" t="s">
        <v>8856</v>
      </c>
      <c r="I8826" s="3">
        <f t="shared" si="1233"/>
        <v>51454</v>
      </c>
      <c r="J8826" s="4">
        <f t="shared" si="1234"/>
        <v>1.624692137669719</v>
      </c>
      <c r="K8826" s="5">
        <f t="shared" si="1235"/>
        <v>2.6246921376697188</v>
      </c>
      <c r="L8826" s="4" t="str">
        <f t="shared" si="1236"/>
        <v>Over Budget</v>
      </c>
      <c r="M8826">
        <f t="shared" si="1237"/>
        <v>2022</v>
      </c>
      <c r="N8826">
        <f t="shared" si="1238"/>
        <v>7</v>
      </c>
      <c r="O8826" t="str">
        <f t="shared" si="1239"/>
        <v>Jul</v>
      </c>
      <c r="P8826" t="str">
        <f t="shared" si="1240"/>
        <v>Q3</v>
      </c>
      <c r="Q8826" t="str">
        <f t="shared" si="1241"/>
        <v>2022-07</v>
      </c>
    </row>
    <row r="8827" spans="1:17" x14ac:dyDescent="0.35">
      <c r="A8827" s="2">
        <v>45162</v>
      </c>
      <c r="B8827" t="s">
        <v>41</v>
      </c>
      <c r="C8827" t="s">
        <v>24</v>
      </c>
      <c r="D8827" t="s">
        <v>20</v>
      </c>
      <c r="E8827" s="3">
        <v>14955</v>
      </c>
      <c r="F8827" s="3">
        <v>25693</v>
      </c>
      <c r="G8827" t="s">
        <v>35</v>
      </c>
      <c r="H8827" s="3" t="s">
        <v>8857</v>
      </c>
      <c r="I8827" s="3">
        <f t="shared" si="1233"/>
        <v>10738</v>
      </c>
      <c r="J8827" s="4">
        <f t="shared" si="1234"/>
        <v>0.71802072885322632</v>
      </c>
      <c r="K8827" s="5">
        <f t="shared" si="1235"/>
        <v>1.7180207288532263</v>
      </c>
      <c r="L8827" s="4" t="str">
        <f t="shared" si="1236"/>
        <v>Over Budget</v>
      </c>
      <c r="M8827">
        <f t="shared" si="1237"/>
        <v>2023</v>
      </c>
      <c r="N8827">
        <f t="shared" si="1238"/>
        <v>8</v>
      </c>
      <c r="O8827" t="str">
        <f t="shared" si="1239"/>
        <v>Aug</v>
      </c>
      <c r="P8827" t="str">
        <f t="shared" si="1240"/>
        <v>Q3</v>
      </c>
      <c r="Q8827" t="str">
        <f t="shared" si="1241"/>
        <v>2023-08</v>
      </c>
    </row>
    <row r="8828" spans="1:17" x14ac:dyDescent="0.35">
      <c r="A8828" s="2">
        <v>44777</v>
      </c>
      <c r="B8828" t="s">
        <v>23</v>
      </c>
      <c r="C8828" t="s">
        <v>34</v>
      </c>
      <c r="D8828" t="s">
        <v>58</v>
      </c>
      <c r="E8828" s="3">
        <v>53360</v>
      </c>
      <c r="F8828" s="3">
        <v>139041</v>
      </c>
      <c r="G8828" t="s">
        <v>35</v>
      </c>
      <c r="H8828" s="3" t="s">
        <v>8858</v>
      </c>
      <c r="I8828" s="3">
        <f t="shared" si="1233"/>
        <v>85681</v>
      </c>
      <c r="J8828" s="4">
        <f t="shared" si="1234"/>
        <v>1.6057158920539729</v>
      </c>
      <c r="K8828" s="5">
        <f t="shared" si="1235"/>
        <v>2.6057158920539729</v>
      </c>
      <c r="L8828" s="4" t="str">
        <f t="shared" si="1236"/>
        <v>Over Budget</v>
      </c>
      <c r="M8828">
        <f t="shared" si="1237"/>
        <v>2022</v>
      </c>
      <c r="N8828">
        <f t="shared" si="1238"/>
        <v>8</v>
      </c>
      <c r="O8828" t="str">
        <f t="shared" si="1239"/>
        <v>Aug</v>
      </c>
      <c r="P8828" t="str">
        <f t="shared" si="1240"/>
        <v>Q3</v>
      </c>
      <c r="Q8828" t="str">
        <f t="shared" si="1241"/>
        <v>2022-08</v>
      </c>
    </row>
    <row r="8829" spans="1:17" x14ac:dyDescent="0.35">
      <c r="A8829" s="2">
        <v>44366</v>
      </c>
      <c r="B8829" t="s">
        <v>28</v>
      </c>
      <c r="C8829" t="s">
        <v>23</v>
      </c>
      <c r="D8829" t="s">
        <v>30</v>
      </c>
      <c r="E8829" s="3">
        <v>133689</v>
      </c>
      <c r="F8829" s="3">
        <v>14703</v>
      </c>
      <c r="G8829" t="s">
        <v>32</v>
      </c>
      <c r="H8829" s="3" t="s">
        <v>8859</v>
      </c>
      <c r="I8829" s="3">
        <f t="shared" si="1233"/>
        <v>-118986</v>
      </c>
      <c r="J8829" s="4">
        <f t="shared" si="1234"/>
        <v>-0.89002086933105939</v>
      </c>
      <c r="K8829" s="5">
        <f t="shared" si="1235"/>
        <v>0.10997913066894061</v>
      </c>
      <c r="L8829" s="4" t="str">
        <f t="shared" si="1236"/>
        <v>Under Budget</v>
      </c>
      <c r="M8829">
        <f t="shared" si="1237"/>
        <v>2021</v>
      </c>
      <c r="N8829">
        <f t="shared" si="1238"/>
        <v>6</v>
      </c>
      <c r="O8829" t="str">
        <f t="shared" si="1239"/>
        <v>Jun</v>
      </c>
      <c r="P8829" t="str">
        <f t="shared" si="1240"/>
        <v>Q2</v>
      </c>
      <c r="Q8829" t="str">
        <f t="shared" si="1241"/>
        <v>2021-06</v>
      </c>
    </row>
    <row r="8830" spans="1:17" x14ac:dyDescent="0.35">
      <c r="A8830" s="2">
        <v>44897</v>
      </c>
      <c r="B8830" t="s">
        <v>37</v>
      </c>
      <c r="C8830" t="s">
        <v>23</v>
      </c>
      <c r="D8830" t="s">
        <v>25</v>
      </c>
      <c r="E8830" s="3">
        <v>10152</v>
      </c>
      <c r="F8830" s="3">
        <v>156032</v>
      </c>
      <c r="G8830" t="s">
        <v>26</v>
      </c>
      <c r="H8830" s="3" t="s">
        <v>8860</v>
      </c>
      <c r="I8830" s="3">
        <f t="shared" si="1233"/>
        <v>145880</v>
      </c>
      <c r="J8830" s="4">
        <f t="shared" si="1234"/>
        <v>14.369582348305753</v>
      </c>
      <c r="K8830" s="5">
        <f t="shared" si="1235"/>
        <v>15.369582348305753</v>
      </c>
      <c r="L8830" s="4" t="str">
        <f t="shared" si="1236"/>
        <v>Over Budget</v>
      </c>
      <c r="M8830">
        <f t="shared" si="1237"/>
        <v>2022</v>
      </c>
      <c r="N8830">
        <f t="shared" si="1238"/>
        <v>12</v>
      </c>
      <c r="O8830" t="str">
        <f t="shared" si="1239"/>
        <v>Dec</v>
      </c>
      <c r="P8830" t="str">
        <f t="shared" si="1240"/>
        <v>Q4</v>
      </c>
      <c r="Q8830" t="str">
        <f t="shared" si="1241"/>
        <v>2022-12</v>
      </c>
    </row>
    <row r="8831" spans="1:17" x14ac:dyDescent="0.35">
      <c r="A8831" s="2">
        <v>44707</v>
      </c>
      <c r="B8831" t="s">
        <v>28</v>
      </c>
      <c r="C8831" t="s">
        <v>23</v>
      </c>
      <c r="D8831" t="s">
        <v>58</v>
      </c>
      <c r="E8831" s="3">
        <v>81445</v>
      </c>
      <c r="F8831" s="3">
        <v>127004</v>
      </c>
      <c r="G8831" t="s">
        <v>32</v>
      </c>
      <c r="H8831" s="3" t="s">
        <v>8861</v>
      </c>
      <c r="I8831" s="3">
        <f t="shared" si="1233"/>
        <v>45559</v>
      </c>
      <c r="J8831" s="4">
        <f t="shared" si="1234"/>
        <v>0.55938363312664985</v>
      </c>
      <c r="K8831" s="5">
        <f t="shared" si="1235"/>
        <v>1.55938363312665</v>
      </c>
      <c r="L8831" s="4" t="str">
        <f t="shared" si="1236"/>
        <v>Over Budget</v>
      </c>
      <c r="M8831">
        <f t="shared" si="1237"/>
        <v>2022</v>
      </c>
      <c r="N8831">
        <f t="shared" si="1238"/>
        <v>5</v>
      </c>
      <c r="O8831" t="str">
        <f t="shared" si="1239"/>
        <v>May</v>
      </c>
      <c r="P8831" t="str">
        <f t="shared" si="1240"/>
        <v>Q2</v>
      </c>
      <c r="Q8831" t="str">
        <f t="shared" si="1241"/>
        <v>2022-05</v>
      </c>
    </row>
    <row r="8832" spans="1:17" x14ac:dyDescent="0.35">
      <c r="A8832" s="2">
        <v>44780</v>
      </c>
      <c r="B8832" t="s">
        <v>41</v>
      </c>
      <c r="C8832" t="s">
        <v>24</v>
      </c>
      <c r="D8832" t="s">
        <v>58</v>
      </c>
      <c r="E8832" s="3">
        <v>37009</v>
      </c>
      <c r="F8832" s="3">
        <v>110332</v>
      </c>
      <c r="G8832" t="s">
        <v>32</v>
      </c>
      <c r="H8832" s="3" t="s">
        <v>8862</v>
      </c>
      <c r="I8832" s="3">
        <f t="shared" si="1233"/>
        <v>73323</v>
      </c>
      <c r="J8832" s="4">
        <f t="shared" si="1234"/>
        <v>1.9812207841335892</v>
      </c>
      <c r="K8832" s="5">
        <f t="shared" si="1235"/>
        <v>2.9812207841335892</v>
      </c>
      <c r="L8832" s="4" t="str">
        <f t="shared" si="1236"/>
        <v>Over Budget</v>
      </c>
      <c r="M8832">
        <f t="shared" si="1237"/>
        <v>2022</v>
      </c>
      <c r="N8832">
        <f t="shared" si="1238"/>
        <v>8</v>
      </c>
      <c r="O8832" t="str">
        <f t="shared" si="1239"/>
        <v>Aug</v>
      </c>
      <c r="P8832" t="str">
        <f t="shared" si="1240"/>
        <v>Q3</v>
      </c>
      <c r="Q8832" t="str">
        <f t="shared" si="1241"/>
        <v>2022-08</v>
      </c>
    </row>
    <row r="8833" spans="1:17" x14ac:dyDescent="0.35">
      <c r="A8833" s="2">
        <v>45180</v>
      </c>
      <c r="B8833" t="s">
        <v>23</v>
      </c>
      <c r="C8833" t="s">
        <v>43</v>
      </c>
      <c r="D8833" t="s">
        <v>20</v>
      </c>
      <c r="E8833" s="3">
        <v>127426</v>
      </c>
      <c r="F8833" s="3">
        <v>26578</v>
      </c>
      <c r="G8833" t="s">
        <v>32</v>
      </c>
      <c r="H8833" s="3" t="s">
        <v>8863</v>
      </c>
      <c r="I8833" s="3">
        <f t="shared" si="1233"/>
        <v>-100848</v>
      </c>
      <c r="J8833" s="4">
        <f t="shared" si="1234"/>
        <v>-0.79142404218919216</v>
      </c>
      <c r="K8833" s="5">
        <f t="shared" si="1235"/>
        <v>0.20857595781080784</v>
      </c>
      <c r="L8833" s="4" t="str">
        <f t="shared" si="1236"/>
        <v>Under Budget</v>
      </c>
      <c r="M8833">
        <f t="shared" si="1237"/>
        <v>2023</v>
      </c>
      <c r="N8833">
        <f t="shared" si="1238"/>
        <v>9</v>
      </c>
      <c r="O8833" t="str">
        <f t="shared" si="1239"/>
        <v>Sep</v>
      </c>
      <c r="P8833" t="str">
        <f t="shared" si="1240"/>
        <v>Q3</v>
      </c>
      <c r="Q8833" t="str">
        <f t="shared" si="1241"/>
        <v>2023-09</v>
      </c>
    </row>
    <row r="8834" spans="1:17" x14ac:dyDescent="0.35">
      <c r="A8834" s="2">
        <v>44655</v>
      </c>
      <c r="B8834" t="s">
        <v>55</v>
      </c>
      <c r="C8834" t="s">
        <v>24</v>
      </c>
      <c r="D8834" t="s">
        <v>20</v>
      </c>
      <c r="E8834" s="3">
        <v>91039</v>
      </c>
      <c r="F8834" s="3">
        <v>30013</v>
      </c>
      <c r="G8834" t="s">
        <v>21</v>
      </c>
      <c r="H8834" s="3" t="s">
        <v>8864</v>
      </c>
      <c r="I8834" s="3">
        <f t="shared" si="1233"/>
        <v>-61026</v>
      </c>
      <c r="J8834" s="4">
        <f t="shared" si="1234"/>
        <v>-0.67032810114346597</v>
      </c>
      <c r="K8834" s="5">
        <f t="shared" si="1235"/>
        <v>0.32967189885653403</v>
      </c>
      <c r="L8834" s="4" t="str">
        <f t="shared" si="1236"/>
        <v>Under Budget</v>
      </c>
      <c r="M8834">
        <f t="shared" si="1237"/>
        <v>2022</v>
      </c>
      <c r="N8834">
        <f t="shared" si="1238"/>
        <v>4</v>
      </c>
      <c r="O8834" t="str">
        <f t="shared" si="1239"/>
        <v>Apr</v>
      </c>
      <c r="P8834" t="str">
        <f t="shared" si="1240"/>
        <v>Q2</v>
      </c>
      <c r="Q8834" t="str">
        <f t="shared" si="1241"/>
        <v>2022-04</v>
      </c>
    </row>
    <row r="8835" spans="1:17" x14ac:dyDescent="0.35">
      <c r="A8835" s="2">
        <v>44725</v>
      </c>
      <c r="B8835" t="s">
        <v>41</v>
      </c>
      <c r="C8835" t="s">
        <v>24</v>
      </c>
      <c r="D8835" t="s">
        <v>30</v>
      </c>
      <c r="E8835" s="3">
        <v>125413</v>
      </c>
      <c r="F8835" s="3">
        <v>57149</v>
      </c>
      <c r="G8835" t="s">
        <v>26</v>
      </c>
      <c r="H8835" s="3" t="s">
        <v>8865</v>
      </c>
      <c r="I8835" s="3">
        <f t="shared" si="1233"/>
        <v>-68264</v>
      </c>
      <c r="J8835" s="4">
        <f t="shared" si="1234"/>
        <v>-0.54431358790556006</v>
      </c>
      <c r="K8835" s="5">
        <f t="shared" si="1235"/>
        <v>0.45568641209444</v>
      </c>
      <c r="L8835" s="4" t="str">
        <f t="shared" si="1236"/>
        <v>Under Budget</v>
      </c>
      <c r="M8835">
        <f t="shared" si="1237"/>
        <v>2022</v>
      </c>
      <c r="N8835">
        <f t="shared" si="1238"/>
        <v>6</v>
      </c>
      <c r="O8835" t="str">
        <f t="shared" si="1239"/>
        <v>Jun</v>
      </c>
      <c r="P8835" t="str">
        <f t="shared" si="1240"/>
        <v>Q2</v>
      </c>
      <c r="Q8835" t="str">
        <f t="shared" si="1241"/>
        <v>2022-06</v>
      </c>
    </row>
    <row r="8836" spans="1:17" x14ac:dyDescent="0.35">
      <c r="A8836" s="2">
        <v>44537</v>
      </c>
      <c r="B8836" t="s">
        <v>28</v>
      </c>
      <c r="C8836" t="s">
        <v>24</v>
      </c>
      <c r="D8836" t="s">
        <v>30</v>
      </c>
      <c r="E8836" s="3">
        <v>130388</v>
      </c>
      <c r="F8836" s="3">
        <v>144488</v>
      </c>
      <c r="G8836" t="s">
        <v>26</v>
      </c>
      <c r="H8836" s="3" t="s">
        <v>8866</v>
      </c>
      <c r="I8836" s="3">
        <f t="shared" si="1233"/>
        <v>14100</v>
      </c>
      <c r="J8836" s="4">
        <f t="shared" si="1234"/>
        <v>0.10813878577783231</v>
      </c>
      <c r="K8836" s="5">
        <f t="shared" si="1235"/>
        <v>1.1081387857778324</v>
      </c>
      <c r="L8836" s="4" t="str">
        <f t="shared" si="1236"/>
        <v>Over Budget</v>
      </c>
      <c r="M8836">
        <f t="shared" si="1237"/>
        <v>2021</v>
      </c>
      <c r="N8836">
        <f t="shared" si="1238"/>
        <v>12</v>
      </c>
      <c r="O8836" t="str">
        <f t="shared" si="1239"/>
        <v>Dec</v>
      </c>
      <c r="P8836" t="str">
        <f t="shared" si="1240"/>
        <v>Q4</v>
      </c>
      <c r="Q8836" t="str">
        <f t="shared" si="1241"/>
        <v>2021-12</v>
      </c>
    </row>
    <row r="8837" spans="1:17" x14ac:dyDescent="0.35">
      <c r="A8837" s="2">
        <v>44253</v>
      </c>
      <c r="B8837" t="s">
        <v>28</v>
      </c>
      <c r="C8837" t="s">
        <v>23</v>
      </c>
      <c r="D8837" t="s">
        <v>20</v>
      </c>
      <c r="E8837" s="3">
        <v>87270</v>
      </c>
      <c r="F8837" s="3">
        <v>49450</v>
      </c>
      <c r="G8837" t="s">
        <v>21</v>
      </c>
      <c r="H8837" s="3" t="s">
        <v>8867</v>
      </c>
      <c r="I8837" s="3">
        <f t="shared" ref="I8837:I8900" si="1242">F8837-E8837</f>
        <v>-37820</v>
      </c>
      <c r="J8837" s="4">
        <f t="shared" ref="J8837:J8900" si="1243">IFERROR(I8837/E8837,0)</f>
        <v>-0.43336770940758568</v>
      </c>
      <c r="K8837" s="5">
        <f t="shared" ref="K8837:K8900" si="1244">IFERROR(F8837/E8837,0)</f>
        <v>0.56663229059241438</v>
      </c>
      <c r="L8837" s="4" t="str">
        <f t="shared" ref="L8837:L8900" si="1245">IF(I8837&gt;0,"Over Budget",IF(I8837&lt;0,"Under Budget","On Budget"))</f>
        <v>Under Budget</v>
      </c>
      <c r="M8837">
        <f t="shared" ref="M8837:M8900" si="1246">YEAR(A8837)</f>
        <v>2021</v>
      </c>
      <c r="N8837">
        <f t="shared" ref="N8837:N8900" si="1247">MONTH(A8837)</f>
        <v>2</v>
      </c>
      <c r="O8837" t="str">
        <f t="shared" ref="O8837:O8900" si="1248">TEXT(A8837,"mmm")</f>
        <v>Feb</v>
      </c>
      <c r="P8837" t="str">
        <f t="shared" ref="P8837:P8900" si="1249">"Q"&amp;ROUNDUP(MONTH(A8837)/3,0)</f>
        <v>Q1</v>
      </c>
      <c r="Q8837" t="str">
        <f t="shared" ref="Q8837:Q8900" si="1250">TEXT(A8837,"yyyy-mm")</f>
        <v>2021-02</v>
      </c>
    </row>
    <row r="8838" spans="1:17" x14ac:dyDescent="0.35">
      <c r="A8838" s="2">
        <v>44414</v>
      </c>
      <c r="B8838" t="s">
        <v>41</v>
      </c>
      <c r="C8838" t="s">
        <v>29</v>
      </c>
      <c r="D8838" t="s">
        <v>39</v>
      </c>
      <c r="E8838" s="3">
        <v>61517</v>
      </c>
      <c r="F8838" s="3">
        <v>63648</v>
      </c>
      <c r="G8838" t="s">
        <v>32</v>
      </c>
      <c r="H8838" s="3" t="s">
        <v>8868</v>
      </c>
      <c r="I8838" s="3">
        <f t="shared" si="1242"/>
        <v>2131</v>
      </c>
      <c r="J8838" s="4">
        <f t="shared" si="1243"/>
        <v>3.4640830989807699E-2</v>
      </c>
      <c r="K8838" s="5">
        <f t="shared" si="1244"/>
        <v>1.0346408309898076</v>
      </c>
      <c r="L8838" s="4" t="str">
        <f t="shared" si="1245"/>
        <v>Over Budget</v>
      </c>
      <c r="M8838">
        <f t="shared" si="1246"/>
        <v>2021</v>
      </c>
      <c r="N8838">
        <f t="shared" si="1247"/>
        <v>8</v>
      </c>
      <c r="O8838" t="str">
        <f t="shared" si="1248"/>
        <v>Aug</v>
      </c>
      <c r="P8838" t="str">
        <f t="shared" si="1249"/>
        <v>Q3</v>
      </c>
      <c r="Q8838" t="str">
        <f t="shared" si="1250"/>
        <v>2021-08</v>
      </c>
    </row>
    <row r="8839" spans="1:17" x14ac:dyDescent="0.35">
      <c r="A8839" s="2">
        <v>44815</v>
      </c>
      <c r="B8839" t="s">
        <v>18</v>
      </c>
      <c r="C8839" t="s">
        <v>43</v>
      </c>
      <c r="D8839" t="s">
        <v>30</v>
      </c>
      <c r="E8839" s="3">
        <v>141090</v>
      </c>
      <c r="F8839" s="3">
        <v>78642</v>
      </c>
      <c r="G8839" t="s">
        <v>35</v>
      </c>
      <c r="H8839" s="3" t="s">
        <v>8869</v>
      </c>
      <c r="I8839" s="3">
        <f t="shared" si="1242"/>
        <v>-62448</v>
      </c>
      <c r="J8839" s="4">
        <f t="shared" si="1243"/>
        <v>-0.44261109929832021</v>
      </c>
      <c r="K8839" s="5">
        <f t="shared" si="1244"/>
        <v>0.55738890070167979</v>
      </c>
      <c r="L8839" s="4" t="str">
        <f t="shared" si="1245"/>
        <v>Under Budget</v>
      </c>
      <c r="M8839">
        <f t="shared" si="1246"/>
        <v>2022</v>
      </c>
      <c r="N8839">
        <f t="shared" si="1247"/>
        <v>9</v>
      </c>
      <c r="O8839" t="str">
        <f t="shared" si="1248"/>
        <v>Sep</v>
      </c>
      <c r="P8839" t="str">
        <f t="shared" si="1249"/>
        <v>Q3</v>
      </c>
      <c r="Q8839" t="str">
        <f t="shared" si="1250"/>
        <v>2022-09</v>
      </c>
    </row>
    <row r="8840" spans="1:17" x14ac:dyDescent="0.35">
      <c r="A8840" s="2">
        <v>45012</v>
      </c>
      <c r="B8840" t="s">
        <v>41</v>
      </c>
      <c r="C8840" t="s">
        <v>29</v>
      </c>
      <c r="D8840" t="s">
        <v>58</v>
      </c>
      <c r="E8840" s="3">
        <v>61113</v>
      </c>
      <c r="F8840" s="3">
        <v>133008</v>
      </c>
      <c r="G8840" t="s">
        <v>21</v>
      </c>
      <c r="H8840" s="3" t="s">
        <v>8870</v>
      </c>
      <c r="I8840" s="3">
        <f t="shared" si="1242"/>
        <v>71895</v>
      </c>
      <c r="J8840" s="4">
        <f t="shared" si="1243"/>
        <v>1.1764272740660744</v>
      </c>
      <c r="K8840" s="5">
        <f t="shared" si="1244"/>
        <v>2.1764272740660742</v>
      </c>
      <c r="L8840" s="4" t="str">
        <f t="shared" si="1245"/>
        <v>Over Budget</v>
      </c>
      <c r="M8840">
        <f t="shared" si="1246"/>
        <v>2023</v>
      </c>
      <c r="N8840">
        <f t="shared" si="1247"/>
        <v>3</v>
      </c>
      <c r="O8840" t="str">
        <f t="shared" si="1248"/>
        <v>Mar</v>
      </c>
      <c r="P8840" t="str">
        <f t="shared" si="1249"/>
        <v>Q1</v>
      </c>
      <c r="Q8840" t="str">
        <f t="shared" si="1250"/>
        <v>2023-03</v>
      </c>
    </row>
    <row r="8841" spans="1:17" x14ac:dyDescent="0.35">
      <c r="A8841" s="2">
        <v>44927</v>
      </c>
      <c r="B8841" t="s">
        <v>23</v>
      </c>
      <c r="C8841" t="s">
        <v>29</v>
      </c>
      <c r="D8841" t="s">
        <v>20</v>
      </c>
      <c r="E8841" s="3">
        <v>126539</v>
      </c>
      <c r="F8841" s="3">
        <v>59633</v>
      </c>
      <c r="G8841" t="s">
        <v>32</v>
      </c>
      <c r="H8841" s="3" t="s">
        <v>8871</v>
      </c>
      <c r="I8841" s="3">
        <f t="shared" si="1242"/>
        <v>-66906</v>
      </c>
      <c r="J8841" s="4">
        <f t="shared" si="1243"/>
        <v>-0.52873817558223157</v>
      </c>
      <c r="K8841" s="5">
        <f t="shared" si="1244"/>
        <v>0.47126182441776843</v>
      </c>
      <c r="L8841" s="4" t="str">
        <f t="shared" si="1245"/>
        <v>Under Budget</v>
      </c>
      <c r="M8841">
        <f t="shared" si="1246"/>
        <v>2023</v>
      </c>
      <c r="N8841">
        <f t="shared" si="1247"/>
        <v>1</v>
      </c>
      <c r="O8841" t="str">
        <f t="shared" si="1248"/>
        <v>Jan</v>
      </c>
      <c r="P8841" t="str">
        <f t="shared" si="1249"/>
        <v>Q1</v>
      </c>
      <c r="Q8841" t="str">
        <f t="shared" si="1250"/>
        <v>2023-01</v>
      </c>
    </row>
    <row r="8842" spans="1:17" x14ac:dyDescent="0.35">
      <c r="A8842" s="2">
        <v>44660</v>
      </c>
      <c r="B8842" t="s">
        <v>23</v>
      </c>
      <c r="C8842" t="s">
        <v>24</v>
      </c>
      <c r="D8842" t="s">
        <v>25</v>
      </c>
      <c r="E8842" s="3">
        <v>49880</v>
      </c>
      <c r="F8842" s="3">
        <v>120424</v>
      </c>
      <c r="G8842" t="s">
        <v>32</v>
      </c>
      <c r="H8842" s="3" t="s">
        <v>8872</v>
      </c>
      <c r="I8842" s="3">
        <f t="shared" si="1242"/>
        <v>70544</v>
      </c>
      <c r="J8842" s="4">
        <f t="shared" si="1243"/>
        <v>1.4142742582197274</v>
      </c>
      <c r="K8842" s="5">
        <f t="shared" si="1244"/>
        <v>2.4142742582197272</v>
      </c>
      <c r="L8842" s="4" t="str">
        <f t="shared" si="1245"/>
        <v>Over Budget</v>
      </c>
      <c r="M8842">
        <f t="shared" si="1246"/>
        <v>2022</v>
      </c>
      <c r="N8842">
        <f t="shared" si="1247"/>
        <v>4</v>
      </c>
      <c r="O8842" t="str">
        <f t="shared" si="1248"/>
        <v>Apr</v>
      </c>
      <c r="P8842" t="str">
        <f t="shared" si="1249"/>
        <v>Q2</v>
      </c>
      <c r="Q8842" t="str">
        <f t="shared" si="1250"/>
        <v>2022-04</v>
      </c>
    </row>
    <row r="8843" spans="1:17" x14ac:dyDescent="0.35">
      <c r="A8843" s="2">
        <v>44443</v>
      </c>
      <c r="B8843" t="s">
        <v>55</v>
      </c>
      <c r="C8843" t="s">
        <v>43</v>
      </c>
      <c r="D8843" t="s">
        <v>25</v>
      </c>
      <c r="E8843" s="3">
        <v>26484</v>
      </c>
      <c r="F8843" s="3">
        <v>103354</v>
      </c>
      <c r="G8843" t="s">
        <v>32</v>
      </c>
      <c r="H8843" s="3" t="s">
        <v>8873</v>
      </c>
      <c r="I8843" s="3">
        <f t="shared" si="1242"/>
        <v>76870</v>
      </c>
      <c r="J8843" s="4">
        <f t="shared" si="1243"/>
        <v>2.9025071741428787</v>
      </c>
      <c r="K8843" s="5">
        <f t="shared" si="1244"/>
        <v>3.9025071741428787</v>
      </c>
      <c r="L8843" s="4" t="str">
        <f t="shared" si="1245"/>
        <v>Over Budget</v>
      </c>
      <c r="M8843">
        <f t="shared" si="1246"/>
        <v>2021</v>
      </c>
      <c r="N8843">
        <f t="shared" si="1247"/>
        <v>9</v>
      </c>
      <c r="O8843" t="str">
        <f t="shared" si="1248"/>
        <v>Sep</v>
      </c>
      <c r="P8843" t="str">
        <f t="shared" si="1249"/>
        <v>Q3</v>
      </c>
      <c r="Q8843" t="str">
        <f t="shared" si="1250"/>
        <v>2021-09</v>
      </c>
    </row>
    <row r="8844" spans="1:17" x14ac:dyDescent="0.35">
      <c r="A8844" s="2">
        <v>44926</v>
      </c>
      <c r="B8844" t="s">
        <v>41</v>
      </c>
      <c r="C8844" t="s">
        <v>29</v>
      </c>
      <c r="D8844" t="s">
        <v>39</v>
      </c>
      <c r="E8844" s="3">
        <v>49606</v>
      </c>
      <c r="F8844" s="3">
        <v>85088</v>
      </c>
      <c r="G8844" t="s">
        <v>32</v>
      </c>
      <c r="H8844" s="3" t="s">
        <v>8874</v>
      </c>
      <c r="I8844" s="3">
        <f t="shared" si="1242"/>
        <v>35482</v>
      </c>
      <c r="J8844" s="4">
        <f t="shared" si="1243"/>
        <v>0.71527637785751719</v>
      </c>
      <c r="K8844" s="5">
        <f t="shared" si="1244"/>
        <v>1.7152763778575173</v>
      </c>
      <c r="L8844" s="4" t="str">
        <f t="shared" si="1245"/>
        <v>Over Budget</v>
      </c>
      <c r="M8844">
        <f t="shared" si="1246"/>
        <v>2022</v>
      </c>
      <c r="N8844">
        <f t="shared" si="1247"/>
        <v>12</v>
      </c>
      <c r="O8844" t="str">
        <f t="shared" si="1248"/>
        <v>Dec</v>
      </c>
      <c r="P8844" t="str">
        <f t="shared" si="1249"/>
        <v>Q4</v>
      </c>
      <c r="Q8844" t="str">
        <f t="shared" si="1250"/>
        <v>2022-12</v>
      </c>
    </row>
    <row r="8845" spans="1:17" x14ac:dyDescent="0.35">
      <c r="A8845" s="2">
        <v>44569</v>
      </c>
      <c r="B8845" t="s">
        <v>37</v>
      </c>
      <c r="C8845" t="s">
        <v>19</v>
      </c>
      <c r="D8845" t="s">
        <v>20</v>
      </c>
      <c r="E8845" s="3">
        <v>72618</v>
      </c>
      <c r="F8845" s="3">
        <v>106813</v>
      </c>
      <c r="G8845" t="s">
        <v>35</v>
      </c>
      <c r="H8845" s="3" t="s">
        <v>8875</v>
      </c>
      <c r="I8845" s="3">
        <f t="shared" si="1242"/>
        <v>34195</v>
      </c>
      <c r="J8845" s="4">
        <f t="shared" si="1243"/>
        <v>0.47088876036244459</v>
      </c>
      <c r="K8845" s="5">
        <f t="shared" si="1244"/>
        <v>1.4708887603624445</v>
      </c>
      <c r="L8845" s="4" t="str">
        <f t="shared" si="1245"/>
        <v>Over Budget</v>
      </c>
      <c r="M8845">
        <f t="shared" si="1246"/>
        <v>2022</v>
      </c>
      <c r="N8845">
        <f t="shared" si="1247"/>
        <v>1</v>
      </c>
      <c r="O8845" t="str">
        <f t="shared" si="1248"/>
        <v>Jan</v>
      </c>
      <c r="P8845" t="str">
        <f t="shared" si="1249"/>
        <v>Q1</v>
      </c>
      <c r="Q8845" t="str">
        <f t="shared" si="1250"/>
        <v>2022-01</v>
      </c>
    </row>
    <row r="8846" spans="1:17" x14ac:dyDescent="0.35">
      <c r="A8846" s="2">
        <v>44613</v>
      </c>
      <c r="B8846" t="s">
        <v>23</v>
      </c>
      <c r="C8846" t="s">
        <v>24</v>
      </c>
      <c r="D8846" t="s">
        <v>58</v>
      </c>
      <c r="E8846" s="3">
        <v>136804</v>
      </c>
      <c r="F8846" s="3">
        <v>106897</v>
      </c>
      <c r="G8846" t="s">
        <v>35</v>
      </c>
      <c r="H8846" s="3" t="s">
        <v>8876</v>
      </c>
      <c r="I8846" s="3">
        <f t="shared" si="1242"/>
        <v>-29907</v>
      </c>
      <c r="J8846" s="4">
        <f t="shared" si="1243"/>
        <v>-0.21861202888804421</v>
      </c>
      <c r="K8846" s="5">
        <f t="shared" si="1244"/>
        <v>0.78138797111195579</v>
      </c>
      <c r="L8846" s="4" t="str">
        <f t="shared" si="1245"/>
        <v>Under Budget</v>
      </c>
      <c r="M8846">
        <f t="shared" si="1246"/>
        <v>2022</v>
      </c>
      <c r="N8846">
        <f t="shared" si="1247"/>
        <v>2</v>
      </c>
      <c r="O8846" t="str">
        <f t="shared" si="1248"/>
        <v>Feb</v>
      </c>
      <c r="P8846" t="str">
        <f t="shared" si="1249"/>
        <v>Q1</v>
      </c>
      <c r="Q8846" t="str">
        <f t="shared" si="1250"/>
        <v>2022-02</v>
      </c>
    </row>
    <row r="8847" spans="1:17" x14ac:dyDescent="0.35">
      <c r="A8847" s="2">
        <v>45251</v>
      </c>
      <c r="B8847" t="s">
        <v>23</v>
      </c>
      <c r="C8847" t="s">
        <v>24</v>
      </c>
      <c r="D8847" t="s">
        <v>39</v>
      </c>
      <c r="E8847" s="3">
        <v>24464</v>
      </c>
      <c r="F8847" s="3">
        <v>121552</v>
      </c>
      <c r="G8847" t="s">
        <v>21</v>
      </c>
      <c r="H8847" s="3" t="s">
        <v>8877</v>
      </c>
      <c r="I8847" s="3">
        <f t="shared" si="1242"/>
        <v>97088</v>
      </c>
      <c r="J8847" s="4">
        <f t="shared" si="1243"/>
        <v>3.9686069326357094</v>
      </c>
      <c r="K8847" s="5">
        <f t="shared" si="1244"/>
        <v>4.9686069326357094</v>
      </c>
      <c r="L8847" s="4" t="str">
        <f t="shared" si="1245"/>
        <v>Over Budget</v>
      </c>
      <c r="M8847">
        <f t="shared" si="1246"/>
        <v>2023</v>
      </c>
      <c r="N8847">
        <f t="shared" si="1247"/>
        <v>11</v>
      </c>
      <c r="O8847" t="str">
        <f t="shared" si="1248"/>
        <v>Nov</v>
      </c>
      <c r="P8847" t="str">
        <f t="shared" si="1249"/>
        <v>Q4</v>
      </c>
      <c r="Q8847" t="str">
        <f t="shared" si="1250"/>
        <v>2023-11</v>
      </c>
    </row>
    <row r="8848" spans="1:17" x14ac:dyDescent="0.35">
      <c r="A8848" s="2">
        <v>44564</v>
      </c>
      <c r="B8848" t="s">
        <v>23</v>
      </c>
      <c r="C8848" t="s">
        <v>24</v>
      </c>
      <c r="D8848" t="s">
        <v>58</v>
      </c>
      <c r="E8848" s="3">
        <v>82671</v>
      </c>
      <c r="F8848" s="3">
        <v>18719</v>
      </c>
      <c r="G8848" t="s">
        <v>32</v>
      </c>
      <c r="H8848" s="3" t="s">
        <v>8878</v>
      </c>
      <c r="I8848" s="3">
        <f t="shared" si="1242"/>
        <v>-63952</v>
      </c>
      <c r="J8848" s="4">
        <f t="shared" si="1243"/>
        <v>-0.7735723530621379</v>
      </c>
      <c r="K8848" s="5">
        <f t="shared" si="1244"/>
        <v>0.22642764693786213</v>
      </c>
      <c r="L8848" s="4" t="str">
        <f t="shared" si="1245"/>
        <v>Under Budget</v>
      </c>
      <c r="M8848">
        <f t="shared" si="1246"/>
        <v>2022</v>
      </c>
      <c r="N8848">
        <f t="shared" si="1247"/>
        <v>1</v>
      </c>
      <c r="O8848" t="str">
        <f t="shared" si="1248"/>
        <v>Jan</v>
      </c>
      <c r="P8848" t="str">
        <f t="shared" si="1249"/>
        <v>Q1</v>
      </c>
      <c r="Q8848" t="str">
        <f t="shared" si="1250"/>
        <v>2022-01</v>
      </c>
    </row>
    <row r="8849" spans="1:17" x14ac:dyDescent="0.35">
      <c r="A8849" s="2">
        <v>44755</v>
      </c>
      <c r="B8849" t="s">
        <v>18</v>
      </c>
      <c r="C8849" t="s">
        <v>19</v>
      </c>
      <c r="D8849" t="s">
        <v>25</v>
      </c>
      <c r="E8849" s="3">
        <v>81565</v>
      </c>
      <c r="F8849" s="3">
        <v>131634</v>
      </c>
      <c r="G8849" t="s">
        <v>21</v>
      </c>
      <c r="H8849" s="3" t="s">
        <v>8879</v>
      </c>
      <c r="I8849" s="3">
        <f t="shared" si="1242"/>
        <v>50069</v>
      </c>
      <c r="J8849" s="4">
        <f t="shared" si="1243"/>
        <v>0.61385398148715753</v>
      </c>
      <c r="K8849" s="5">
        <f t="shared" si="1244"/>
        <v>1.6138539814871575</v>
      </c>
      <c r="L8849" s="4" t="str">
        <f t="shared" si="1245"/>
        <v>Over Budget</v>
      </c>
      <c r="M8849">
        <f t="shared" si="1246"/>
        <v>2022</v>
      </c>
      <c r="N8849">
        <f t="shared" si="1247"/>
        <v>7</v>
      </c>
      <c r="O8849" t="str">
        <f t="shared" si="1248"/>
        <v>Jul</v>
      </c>
      <c r="P8849" t="str">
        <f t="shared" si="1249"/>
        <v>Q3</v>
      </c>
      <c r="Q8849" t="str">
        <f t="shared" si="1250"/>
        <v>2022-07</v>
      </c>
    </row>
    <row r="8850" spans="1:17" x14ac:dyDescent="0.35">
      <c r="A8850" s="2">
        <v>44304</v>
      </c>
      <c r="B8850" t="s">
        <v>37</v>
      </c>
      <c r="C8850" t="s">
        <v>19</v>
      </c>
      <c r="D8850" t="s">
        <v>58</v>
      </c>
      <c r="E8850" s="3">
        <v>143581</v>
      </c>
      <c r="F8850" s="3">
        <v>165110</v>
      </c>
      <c r="G8850" t="s">
        <v>32</v>
      </c>
      <c r="H8850" s="3" t="s">
        <v>8880</v>
      </c>
      <c r="I8850" s="3">
        <f t="shared" si="1242"/>
        <v>21529</v>
      </c>
      <c r="J8850" s="4">
        <f t="shared" si="1243"/>
        <v>0.14994323761500478</v>
      </c>
      <c r="K8850" s="5">
        <f t="shared" si="1244"/>
        <v>1.1499432376150047</v>
      </c>
      <c r="L8850" s="4" t="str">
        <f t="shared" si="1245"/>
        <v>Over Budget</v>
      </c>
      <c r="M8850">
        <f t="shared" si="1246"/>
        <v>2021</v>
      </c>
      <c r="N8850">
        <f t="shared" si="1247"/>
        <v>4</v>
      </c>
      <c r="O8850" t="str">
        <f t="shared" si="1248"/>
        <v>Apr</v>
      </c>
      <c r="P8850" t="str">
        <f t="shared" si="1249"/>
        <v>Q2</v>
      </c>
      <c r="Q8850" t="str">
        <f t="shared" si="1250"/>
        <v>2021-04</v>
      </c>
    </row>
    <row r="8851" spans="1:17" x14ac:dyDescent="0.35">
      <c r="A8851" s="2">
        <v>44780</v>
      </c>
      <c r="B8851" t="s">
        <v>41</v>
      </c>
      <c r="C8851" t="s">
        <v>23</v>
      </c>
      <c r="D8851" t="s">
        <v>25</v>
      </c>
      <c r="E8851" s="3">
        <v>143027</v>
      </c>
      <c r="F8851" s="3">
        <v>39446</v>
      </c>
      <c r="G8851" t="s">
        <v>35</v>
      </c>
      <c r="H8851" s="3" t="s">
        <v>8881</v>
      </c>
      <c r="I8851" s="3">
        <f t="shared" si="1242"/>
        <v>-103581</v>
      </c>
      <c r="J8851" s="4">
        <f t="shared" si="1243"/>
        <v>-0.7242059191621163</v>
      </c>
      <c r="K8851" s="5">
        <f t="shared" si="1244"/>
        <v>0.27579408083788376</v>
      </c>
      <c r="L8851" s="4" t="str">
        <f t="shared" si="1245"/>
        <v>Under Budget</v>
      </c>
      <c r="M8851">
        <f t="shared" si="1246"/>
        <v>2022</v>
      </c>
      <c r="N8851">
        <f t="shared" si="1247"/>
        <v>8</v>
      </c>
      <c r="O8851" t="str">
        <f t="shared" si="1248"/>
        <v>Aug</v>
      </c>
      <c r="P8851" t="str">
        <f t="shared" si="1249"/>
        <v>Q3</v>
      </c>
      <c r="Q8851" t="str">
        <f t="shared" si="1250"/>
        <v>2022-08</v>
      </c>
    </row>
    <row r="8852" spans="1:17" x14ac:dyDescent="0.35">
      <c r="A8852" s="2">
        <v>45035</v>
      </c>
      <c r="B8852" t="s">
        <v>18</v>
      </c>
      <c r="C8852" t="s">
        <v>34</v>
      </c>
      <c r="D8852" t="s">
        <v>30</v>
      </c>
      <c r="E8852" s="3">
        <v>17078</v>
      </c>
      <c r="F8852" s="3">
        <v>148856</v>
      </c>
      <c r="G8852" t="s">
        <v>21</v>
      </c>
      <c r="H8852" s="3" t="s">
        <v>8882</v>
      </c>
      <c r="I8852" s="3">
        <f t="shared" si="1242"/>
        <v>131778</v>
      </c>
      <c r="J8852" s="4">
        <f t="shared" si="1243"/>
        <v>7.7162431198032557</v>
      </c>
      <c r="K8852" s="5">
        <f t="shared" si="1244"/>
        <v>8.7162431198032557</v>
      </c>
      <c r="L8852" s="4" t="str">
        <f t="shared" si="1245"/>
        <v>Over Budget</v>
      </c>
      <c r="M8852">
        <f t="shared" si="1246"/>
        <v>2023</v>
      </c>
      <c r="N8852">
        <f t="shared" si="1247"/>
        <v>4</v>
      </c>
      <c r="O8852" t="str">
        <f t="shared" si="1248"/>
        <v>Apr</v>
      </c>
      <c r="P8852" t="str">
        <f t="shared" si="1249"/>
        <v>Q2</v>
      </c>
      <c r="Q8852" t="str">
        <f t="shared" si="1250"/>
        <v>2023-04</v>
      </c>
    </row>
    <row r="8853" spans="1:17" x14ac:dyDescent="0.35">
      <c r="A8853" s="2">
        <v>44614</v>
      </c>
      <c r="B8853" t="s">
        <v>23</v>
      </c>
      <c r="C8853" t="s">
        <v>43</v>
      </c>
      <c r="D8853" t="s">
        <v>25</v>
      </c>
      <c r="E8853" s="3">
        <v>115847</v>
      </c>
      <c r="F8853" s="3">
        <v>143955</v>
      </c>
      <c r="G8853" t="s">
        <v>26</v>
      </c>
      <c r="H8853" s="3" t="s">
        <v>8883</v>
      </c>
      <c r="I8853" s="3">
        <f t="shared" si="1242"/>
        <v>28108</v>
      </c>
      <c r="J8853" s="4">
        <f t="shared" si="1243"/>
        <v>0.24263036591366199</v>
      </c>
      <c r="K8853" s="5">
        <f t="shared" si="1244"/>
        <v>1.2426303659136619</v>
      </c>
      <c r="L8853" s="4" t="str">
        <f t="shared" si="1245"/>
        <v>Over Budget</v>
      </c>
      <c r="M8853">
        <f t="shared" si="1246"/>
        <v>2022</v>
      </c>
      <c r="N8853">
        <f t="shared" si="1247"/>
        <v>2</v>
      </c>
      <c r="O8853" t="str">
        <f t="shared" si="1248"/>
        <v>Feb</v>
      </c>
      <c r="P8853" t="str">
        <f t="shared" si="1249"/>
        <v>Q1</v>
      </c>
      <c r="Q8853" t="str">
        <f t="shared" si="1250"/>
        <v>2022-02</v>
      </c>
    </row>
    <row r="8854" spans="1:17" x14ac:dyDescent="0.35">
      <c r="A8854" s="2">
        <v>45017</v>
      </c>
      <c r="B8854" t="s">
        <v>37</v>
      </c>
      <c r="C8854" t="s">
        <v>34</v>
      </c>
      <c r="D8854" t="s">
        <v>25</v>
      </c>
      <c r="E8854" s="3">
        <v>137307</v>
      </c>
      <c r="F8854" s="3">
        <v>36328</v>
      </c>
      <c r="G8854" t="s">
        <v>21</v>
      </c>
      <c r="H8854" s="3" t="s">
        <v>8884</v>
      </c>
      <c r="I8854" s="3">
        <f t="shared" si="1242"/>
        <v>-100979</v>
      </c>
      <c r="J8854" s="4">
        <f t="shared" si="1243"/>
        <v>-0.73542499654059879</v>
      </c>
      <c r="K8854" s="5">
        <f t="shared" si="1244"/>
        <v>0.26457500345940121</v>
      </c>
      <c r="L8854" s="4" t="str">
        <f t="shared" si="1245"/>
        <v>Under Budget</v>
      </c>
      <c r="M8854">
        <f t="shared" si="1246"/>
        <v>2023</v>
      </c>
      <c r="N8854">
        <f t="shared" si="1247"/>
        <v>4</v>
      </c>
      <c r="O8854" t="str">
        <f t="shared" si="1248"/>
        <v>Apr</v>
      </c>
      <c r="P8854" t="str">
        <f t="shared" si="1249"/>
        <v>Q2</v>
      </c>
      <c r="Q8854" t="str">
        <f t="shared" si="1250"/>
        <v>2023-04</v>
      </c>
    </row>
    <row r="8855" spans="1:17" x14ac:dyDescent="0.35">
      <c r="A8855" s="2">
        <v>44879</v>
      </c>
      <c r="B8855" t="s">
        <v>37</v>
      </c>
      <c r="C8855" t="s">
        <v>24</v>
      </c>
      <c r="D8855" t="s">
        <v>39</v>
      </c>
      <c r="E8855" s="3">
        <v>63932</v>
      </c>
      <c r="F8855" s="3">
        <v>77358</v>
      </c>
      <c r="G8855" t="s">
        <v>26</v>
      </c>
      <c r="H8855" s="3" t="s">
        <v>8885</v>
      </c>
      <c r="I8855" s="3">
        <f t="shared" si="1242"/>
        <v>13426</v>
      </c>
      <c r="J8855" s="4">
        <f t="shared" si="1243"/>
        <v>0.21000437965338173</v>
      </c>
      <c r="K8855" s="5">
        <f t="shared" si="1244"/>
        <v>1.2100043796533817</v>
      </c>
      <c r="L8855" s="4" t="str">
        <f t="shared" si="1245"/>
        <v>Over Budget</v>
      </c>
      <c r="M8855">
        <f t="shared" si="1246"/>
        <v>2022</v>
      </c>
      <c r="N8855">
        <f t="shared" si="1247"/>
        <v>11</v>
      </c>
      <c r="O8855" t="str">
        <f t="shared" si="1248"/>
        <v>Nov</v>
      </c>
      <c r="P8855" t="str">
        <f t="shared" si="1249"/>
        <v>Q4</v>
      </c>
      <c r="Q8855" t="str">
        <f t="shared" si="1250"/>
        <v>2022-11</v>
      </c>
    </row>
    <row r="8856" spans="1:17" x14ac:dyDescent="0.35">
      <c r="A8856" s="2">
        <v>44452</v>
      </c>
      <c r="B8856" t="s">
        <v>18</v>
      </c>
      <c r="C8856" t="s">
        <v>29</v>
      </c>
      <c r="D8856" t="s">
        <v>39</v>
      </c>
      <c r="E8856" s="3">
        <v>92830</v>
      </c>
      <c r="F8856" s="3">
        <v>92762</v>
      </c>
      <c r="G8856" t="s">
        <v>21</v>
      </c>
      <c r="H8856" s="3" t="s">
        <v>8886</v>
      </c>
      <c r="I8856" s="3">
        <f t="shared" si="1242"/>
        <v>-68</v>
      </c>
      <c r="J8856" s="4">
        <f t="shared" si="1243"/>
        <v>-7.3252181406872777E-4</v>
      </c>
      <c r="K8856" s="5">
        <f t="shared" si="1244"/>
        <v>0.99926747818593131</v>
      </c>
      <c r="L8856" s="4" t="str">
        <f t="shared" si="1245"/>
        <v>Under Budget</v>
      </c>
      <c r="M8856">
        <f t="shared" si="1246"/>
        <v>2021</v>
      </c>
      <c r="N8856">
        <f t="shared" si="1247"/>
        <v>9</v>
      </c>
      <c r="O8856" t="str">
        <f t="shared" si="1248"/>
        <v>Sep</v>
      </c>
      <c r="P8856" t="str">
        <f t="shared" si="1249"/>
        <v>Q3</v>
      </c>
      <c r="Q8856" t="str">
        <f t="shared" si="1250"/>
        <v>2021-09</v>
      </c>
    </row>
    <row r="8857" spans="1:17" x14ac:dyDescent="0.35">
      <c r="A8857" s="2">
        <v>44976</v>
      </c>
      <c r="B8857" t="s">
        <v>23</v>
      </c>
      <c r="C8857" t="s">
        <v>24</v>
      </c>
      <c r="D8857" t="s">
        <v>20</v>
      </c>
      <c r="E8857" s="3">
        <v>81699</v>
      </c>
      <c r="F8857" s="3">
        <v>145637</v>
      </c>
      <c r="G8857" t="s">
        <v>35</v>
      </c>
      <c r="H8857" s="3" t="s">
        <v>8887</v>
      </c>
      <c r="I8857" s="3">
        <f t="shared" si="1242"/>
        <v>63938</v>
      </c>
      <c r="J8857" s="4">
        <f t="shared" si="1243"/>
        <v>0.78260443824281811</v>
      </c>
      <c r="K8857" s="5">
        <f t="shared" si="1244"/>
        <v>1.7826044382428181</v>
      </c>
      <c r="L8857" s="4" t="str">
        <f t="shared" si="1245"/>
        <v>Over Budget</v>
      </c>
      <c r="M8857">
        <f t="shared" si="1246"/>
        <v>2023</v>
      </c>
      <c r="N8857">
        <f t="shared" si="1247"/>
        <v>2</v>
      </c>
      <c r="O8857" t="str">
        <f t="shared" si="1248"/>
        <v>Feb</v>
      </c>
      <c r="P8857" t="str">
        <f t="shared" si="1249"/>
        <v>Q1</v>
      </c>
      <c r="Q8857" t="str">
        <f t="shared" si="1250"/>
        <v>2023-02</v>
      </c>
    </row>
    <row r="8858" spans="1:17" x14ac:dyDescent="0.35">
      <c r="A8858" s="2">
        <v>45034</v>
      </c>
      <c r="B8858" t="s">
        <v>18</v>
      </c>
      <c r="C8858" t="s">
        <v>29</v>
      </c>
      <c r="D8858" t="s">
        <v>20</v>
      </c>
      <c r="E8858" s="3">
        <v>55601</v>
      </c>
      <c r="F8858" s="3">
        <v>169244</v>
      </c>
      <c r="G8858" t="s">
        <v>26</v>
      </c>
      <c r="H8858" s="3" t="s">
        <v>8888</v>
      </c>
      <c r="I8858" s="3">
        <f t="shared" si="1242"/>
        <v>113643</v>
      </c>
      <c r="J8858" s="4">
        <f t="shared" si="1243"/>
        <v>2.043902088091941</v>
      </c>
      <c r="K8858" s="5">
        <f t="shared" si="1244"/>
        <v>3.043902088091941</v>
      </c>
      <c r="L8858" s="4" t="str">
        <f t="shared" si="1245"/>
        <v>Over Budget</v>
      </c>
      <c r="M8858">
        <f t="shared" si="1246"/>
        <v>2023</v>
      </c>
      <c r="N8858">
        <f t="shared" si="1247"/>
        <v>4</v>
      </c>
      <c r="O8858" t="str">
        <f t="shared" si="1248"/>
        <v>Apr</v>
      </c>
      <c r="P8858" t="str">
        <f t="shared" si="1249"/>
        <v>Q2</v>
      </c>
      <c r="Q8858" t="str">
        <f t="shared" si="1250"/>
        <v>2023-04</v>
      </c>
    </row>
    <row r="8859" spans="1:17" x14ac:dyDescent="0.35">
      <c r="A8859" s="2">
        <v>45111</v>
      </c>
      <c r="B8859" t="s">
        <v>28</v>
      </c>
      <c r="C8859" t="s">
        <v>23</v>
      </c>
      <c r="D8859" t="s">
        <v>25</v>
      </c>
      <c r="E8859" s="3">
        <v>82251</v>
      </c>
      <c r="F8859" s="3">
        <v>29360</v>
      </c>
      <c r="G8859" t="s">
        <v>35</v>
      </c>
      <c r="H8859" s="3" t="s">
        <v>8889</v>
      </c>
      <c r="I8859" s="3">
        <f t="shared" si="1242"/>
        <v>-52891</v>
      </c>
      <c r="J8859" s="4">
        <f t="shared" si="1243"/>
        <v>-0.64304385357016935</v>
      </c>
      <c r="K8859" s="5">
        <f t="shared" si="1244"/>
        <v>0.35695614642983065</v>
      </c>
      <c r="L8859" s="4" t="str">
        <f t="shared" si="1245"/>
        <v>Under Budget</v>
      </c>
      <c r="M8859">
        <f t="shared" si="1246"/>
        <v>2023</v>
      </c>
      <c r="N8859">
        <f t="shared" si="1247"/>
        <v>7</v>
      </c>
      <c r="O8859" t="str">
        <f t="shared" si="1248"/>
        <v>Jul</v>
      </c>
      <c r="P8859" t="str">
        <f t="shared" si="1249"/>
        <v>Q3</v>
      </c>
      <c r="Q8859" t="str">
        <f t="shared" si="1250"/>
        <v>2023-07</v>
      </c>
    </row>
    <row r="8860" spans="1:17" x14ac:dyDescent="0.35">
      <c r="A8860" s="2">
        <v>44431</v>
      </c>
      <c r="B8860" t="s">
        <v>23</v>
      </c>
      <c r="C8860" t="s">
        <v>34</v>
      </c>
      <c r="D8860" t="s">
        <v>30</v>
      </c>
      <c r="E8860" s="3">
        <v>98062</v>
      </c>
      <c r="F8860" s="3">
        <v>94233</v>
      </c>
      <c r="G8860" t="s">
        <v>21</v>
      </c>
      <c r="H8860" s="3" t="s">
        <v>8890</v>
      </c>
      <c r="I8860" s="3">
        <f t="shared" si="1242"/>
        <v>-3829</v>
      </c>
      <c r="J8860" s="4">
        <f t="shared" si="1243"/>
        <v>-3.9046725540984276E-2</v>
      </c>
      <c r="K8860" s="5">
        <f t="shared" si="1244"/>
        <v>0.96095327445901568</v>
      </c>
      <c r="L8860" s="4" t="str">
        <f t="shared" si="1245"/>
        <v>Under Budget</v>
      </c>
      <c r="M8860">
        <f t="shared" si="1246"/>
        <v>2021</v>
      </c>
      <c r="N8860">
        <f t="shared" si="1247"/>
        <v>8</v>
      </c>
      <c r="O8860" t="str">
        <f t="shared" si="1248"/>
        <v>Aug</v>
      </c>
      <c r="P8860" t="str">
        <f t="shared" si="1249"/>
        <v>Q3</v>
      </c>
      <c r="Q8860" t="str">
        <f t="shared" si="1250"/>
        <v>2021-08</v>
      </c>
    </row>
    <row r="8861" spans="1:17" x14ac:dyDescent="0.35">
      <c r="A8861" s="2">
        <v>44749</v>
      </c>
      <c r="B8861" t="s">
        <v>18</v>
      </c>
      <c r="C8861" t="s">
        <v>24</v>
      </c>
      <c r="D8861" t="s">
        <v>20</v>
      </c>
      <c r="E8861" s="3">
        <v>49373</v>
      </c>
      <c r="F8861" s="3">
        <v>169549</v>
      </c>
      <c r="G8861" t="s">
        <v>35</v>
      </c>
      <c r="H8861" s="3" t="s">
        <v>8891</v>
      </c>
      <c r="I8861" s="3">
        <f t="shared" si="1242"/>
        <v>120176</v>
      </c>
      <c r="J8861" s="4">
        <f t="shared" si="1243"/>
        <v>2.4340428979401696</v>
      </c>
      <c r="K8861" s="5">
        <f t="shared" si="1244"/>
        <v>3.4340428979401696</v>
      </c>
      <c r="L8861" s="4" t="str">
        <f t="shared" si="1245"/>
        <v>Over Budget</v>
      </c>
      <c r="M8861">
        <f t="shared" si="1246"/>
        <v>2022</v>
      </c>
      <c r="N8861">
        <f t="shared" si="1247"/>
        <v>7</v>
      </c>
      <c r="O8861" t="str">
        <f t="shared" si="1248"/>
        <v>Jul</v>
      </c>
      <c r="P8861" t="str">
        <f t="shared" si="1249"/>
        <v>Q3</v>
      </c>
      <c r="Q8861" t="str">
        <f t="shared" si="1250"/>
        <v>2022-07</v>
      </c>
    </row>
    <row r="8862" spans="1:17" x14ac:dyDescent="0.35">
      <c r="A8862" s="2">
        <v>44377</v>
      </c>
      <c r="B8862" t="s">
        <v>41</v>
      </c>
      <c r="C8862" t="s">
        <v>34</v>
      </c>
      <c r="D8862" t="s">
        <v>25</v>
      </c>
      <c r="E8862" s="3">
        <v>135836</v>
      </c>
      <c r="F8862" s="3">
        <v>147953</v>
      </c>
      <c r="G8862" t="s">
        <v>32</v>
      </c>
      <c r="H8862" s="3" t="s">
        <v>8892</v>
      </c>
      <c r="I8862" s="3">
        <f t="shared" si="1242"/>
        <v>12117</v>
      </c>
      <c r="J8862" s="4">
        <f t="shared" si="1243"/>
        <v>8.9203156747842988E-2</v>
      </c>
      <c r="K8862" s="5">
        <f t="shared" si="1244"/>
        <v>1.0892031567478431</v>
      </c>
      <c r="L8862" s="4" t="str">
        <f t="shared" si="1245"/>
        <v>Over Budget</v>
      </c>
      <c r="M8862">
        <f t="shared" si="1246"/>
        <v>2021</v>
      </c>
      <c r="N8862">
        <f t="shared" si="1247"/>
        <v>6</v>
      </c>
      <c r="O8862" t="str">
        <f t="shared" si="1248"/>
        <v>Jun</v>
      </c>
      <c r="P8862" t="str">
        <f t="shared" si="1249"/>
        <v>Q2</v>
      </c>
      <c r="Q8862" t="str">
        <f t="shared" si="1250"/>
        <v>2021-06</v>
      </c>
    </row>
    <row r="8863" spans="1:17" x14ac:dyDescent="0.35">
      <c r="A8863" s="2">
        <v>44353</v>
      </c>
      <c r="B8863" t="s">
        <v>23</v>
      </c>
      <c r="C8863" t="s">
        <v>23</v>
      </c>
      <c r="D8863" t="s">
        <v>39</v>
      </c>
      <c r="E8863" s="3">
        <v>107997</v>
      </c>
      <c r="F8863" s="3">
        <v>119963</v>
      </c>
      <c r="G8863" t="s">
        <v>26</v>
      </c>
      <c r="H8863" s="3" t="s">
        <v>8893</v>
      </c>
      <c r="I8863" s="3">
        <f t="shared" si="1242"/>
        <v>11966</v>
      </c>
      <c r="J8863" s="4">
        <f t="shared" si="1243"/>
        <v>0.11079937405668676</v>
      </c>
      <c r="K8863" s="5">
        <f t="shared" si="1244"/>
        <v>1.1107993740566868</v>
      </c>
      <c r="L8863" s="4" t="str">
        <f t="shared" si="1245"/>
        <v>Over Budget</v>
      </c>
      <c r="M8863">
        <f t="shared" si="1246"/>
        <v>2021</v>
      </c>
      <c r="N8863">
        <f t="shared" si="1247"/>
        <v>6</v>
      </c>
      <c r="O8863" t="str">
        <f t="shared" si="1248"/>
        <v>Jun</v>
      </c>
      <c r="P8863" t="str">
        <f t="shared" si="1249"/>
        <v>Q2</v>
      </c>
      <c r="Q8863" t="str">
        <f t="shared" si="1250"/>
        <v>2021-06</v>
      </c>
    </row>
    <row r="8864" spans="1:17" x14ac:dyDescent="0.35">
      <c r="A8864" s="2">
        <v>44767</v>
      </c>
      <c r="B8864" t="s">
        <v>55</v>
      </c>
      <c r="C8864" t="s">
        <v>34</v>
      </c>
      <c r="D8864" t="s">
        <v>20</v>
      </c>
      <c r="E8864" s="3">
        <v>125292</v>
      </c>
      <c r="F8864" s="3">
        <v>56297</v>
      </c>
      <c r="G8864" t="s">
        <v>32</v>
      </c>
      <c r="H8864" s="3" t="s">
        <v>8894</v>
      </c>
      <c r="I8864" s="3">
        <f t="shared" si="1242"/>
        <v>-68995</v>
      </c>
      <c r="J8864" s="4">
        <f t="shared" si="1243"/>
        <v>-0.5506736264087092</v>
      </c>
      <c r="K8864" s="5">
        <f t="shared" si="1244"/>
        <v>0.44932637359129074</v>
      </c>
      <c r="L8864" s="4" t="str">
        <f t="shared" si="1245"/>
        <v>Under Budget</v>
      </c>
      <c r="M8864">
        <f t="shared" si="1246"/>
        <v>2022</v>
      </c>
      <c r="N8864">
        <f t="shared" si="1247"/>
        <v>7</v>
      </c>
      <c r="O8864" t="str">
        <f t="shared" si="1248"/>
        <v>Jul</v>
      </c>
      <c r="P8864" t="str">
        <f t="shared" si="1249"/>
        <v>Q3</v>
      </c>
      <c r="Q8864" t="str">
        <f t="shared" si="1250"/>
        <v>2022-07</v>
      </c>
    </row>
    <row r="8865" spans="1:17" x14ac:dyDescent="0.35">
      <c r="A8865" s="2">
        <v>45053</v>
      </c>
      <c r="B8865" t="s">
        <v>23</v>
      </c>
      <c r="C8865" t="s">
        <v>29</v>
      </c>
      <c r="D8865" t="s">
        <v>20</v>
      </c>
      <c r="E8865" s="3">
        <v>65001</v>
      </c>
      <c r="F8865" s="3">
        <v>79626</v>
      </c>
      <c r="G8865" t="s">
        <v>26</v>
      </c>
      <c r="H8865" s="3" t="s">
        <v>8895</v>
      </c>
      <c r="I8865" s="3">
        <f t="shared" si="1242"/>
        <v>14625</v>
      </c>
      <c r="J8865" s="4">
        <f t="shared" si="1243"/>
        <v>0.22499653851479209</v>
      </c>
      <c r="K8865" s="5">
        <f t="shared" si="1244"/>
        <v>1.2249965385147921</v>
      </c>
      <c r="L8865" s="4" t="str">
        <f t="shared" si="1245"/>
        <v>Over Budget</v>
      </c>
      <c r="M8865">
        <f t="shared" si="1246"/>
        <v>2023</v>
      </c>
      <c r="N8865">
        <f t="shared" si="1247"/>
        <v>5</v>
      </c>
      <c r="O8865" t="str">
        <f t="shared" si="1248"/>
        <v>May</v>
      </c>
      <c r="P8865" t="str">
        <f t="shared" si="1249"/>
        <v>Q2</v>
      </c>
      <c r="Q8865" t="str">
        <f t="shared" si="1250"/>
        <v>2023-05</v>
      </c>
    </row>
    <row r="8866" spans="1:17" x14ac:dyDescent="0.35">
      <c r="A8866" s="2">
        <v>45244</v>
      </c>
      <c r="B8866" t="s">
        <v>28</v>
      </c>
      <c r="C8866" t="s">
        <v>43</v>
      </c>
      <c r="D8866" t="s">
        <v>25</v>
      </c>
      <c r="E8866" s="3">
        <v>52970</v>
      </c>
      <c r="F8866" s="3">
        <v>88181</v>
      </c>
      <c r="G8866" t="s">
        <v>35</v>
      </c>
      <c r="H8866" s="3" t="s">
        <v>8896</v>
      </c>
      <c r="I8866" s="3">
        <f t="shared" si="1242"/>
        <v>35211</v>
      </c>
      <c r="J8866" s="4">
        <f t="shared" si="1243"/>
        <v>0.66473475552199357</v>
      </c>
      <c r="K8866" s="5">
        <f t="shared" si="1244"/>
        <v>1.6647347555219936</v>
      </c>
      <c r="L8866" s="4" t="str">
        <f t="shared" si="1245"/>
        <v>Over Budget</v>
      </c>
      <c r="M8866">
        <f t="shared" si="1246"/>
        <v>2023</v>
      </c>
      <c r="N8866">
        <f t="shared" si="1247"/>
        <v>11</v>
      </c>
      <c r="O8866" t="str">
        <f t="shared" si="1248"/>
        <v>Nov</v>
      </c>
      <c r="P8866" t="str">
        <f t="shared" si="1249"/>
        <v>Q4</v>
      </c>
      <c r="Q8866" t="str">
        <f t="shared" si="1250"/>
        <v>2023-11</v>
      </c>
    </row>
    <row r="8867" spans="1:17" x14ac:dyDescent="0.35">
      <c r="A8867" s="2">
        <v>45144</v>
      </c>
      <c r="B8867" t="s">
        <v>18</v>
      </c>
      <c r="C8867" t="s">
        <v>23</v>
      </c>
      <c r="D8867" t="s">
        <v>25</v>
      </c>
      <c r="E8867" s="3">
        <v>139196</v>
      </c>
      <c r="F8867" s="3">
        <v>77498</v>
      </c>
      <c r="G8867" t="s">
        <v>35</v>
      </c>
      <c r="H8867" s="3" t="s">
        <v>8897</v>
      </c>
      <c r="I8867" s="3">
        <f t="shared" si="1242"/>
        <v>-61698</v>
      </c>
      <c r="J8867" s="4">
        <f t="shared" si="1243"/>
        <v>-0.44324549556021725</v>
      </c>
      <c r="K8867" s="5">
        <f t="shared" si="1244"/>
        <v>0.5567545044397828</v>
      </c>
      <c r="L8867" s="4" t="str">
        <f t="shared" si="1245"/>
        <v>Under Budget</v>
      </c>
      <c r="M8867">
        <f t="shared" si="1246"/>
        <v>2023</v>
      </c>
      <c r="N8867">
        <f t="shared" si="1247"/>
        <v>8</v>
      </c>
      <c r="O8867" t="str">
        <f t="shared" si="1248"/>
        <v>Aug</v>
      </c>
      <c r="P8867" t="str">
        <f t="shared" si="1249"/>
        <v>Q3</v>
      </c>
      <c r="Q8867" t="str">
        <f t="shared" si="1250"/>
        <v>2023-08</v>
      </c>
    </row>
    <row r="8868" spans="1:17" x14ac:dyDescent="0.35">
      <c r="A8868" s="2">
        <v>44788</v>
      </c>
      <c r="B8868" t="s">
        <v>55</v>
      </c>
      <c r="C8868" t="s">
        <v>34</v>
      </c>
      <c r="D8868" t="s">
        <v>58</v>
      </c>
      <c r="E8868" s="3">
        <v>57055</v>
      </c>
      <c r="F8868" s="3">
        <v>104030</v>
      </c>
      <c r="G8868" t="s">
        <v>32</v>
      </c>
      <c r="H8868" s="3" t="s">
        <v>8898</v>
      </c>
      <c r="I8868" s="3">
        <f t="shared" si="1242"/>
        <v>46975</v>
      </c>
      <c r="J8868" s="4">
        <f t="shared" si="1243"/>
        <v>0.8233283673648234</v>
      </c>
      <c r="K8868" s="5">
        <f t="shared" si="1244"/>
        <v>1.8233283673648235</v>
      </c>
      <c r="L8868" s="4" t="str">
        <f t="shared" si="1245"/>
        <v>Over Budget</v>
      </c>
      <c r="M8868">
        <f t="shared" si="1246"/>
        <v>2022</v>
      </c>
      <c r="N8868">
        <f t="shared" si="1247"/>
        <v>8</v>
      </c>
      <c r="O8868" t="str">
        <f t="shared" si="1248"/>
        <v>Aug</v>
      </c>
      <c r="P8868" t="str">
        <f t="shared" si="1249"/>
        <v>Q3</v>
      </c>
      <c r="Q8868" t="str">
        <f t="shared" si="1250"/>
        <v>2022-08</v>
      </c>
    </row>
    <row r="8869" spans="1:17" x14ac:dyDescent="0.35">
      <c r="A8869" s="2">
        <v>44330</v>
      </c>
      <c r="B8869" t="s">
        <v>28</v>
      </c>
      <c r="C8869" t="s">
        <v>24</v>
      </c>
      <c r="D8869" t="s">
        <v>58</v>
      </c>
      <c r="E8869" s="3">
        <v>92122</v>
      </c>
      <c r="F8869" s="3">
        <v>113825</v>
      </c>
      <c r="G8869" t="s">
        <v>32</v>
      </c>
      <c r="H8869" s="3" t="s">
        <v>8899</v>
      </c>
      <c r="I8869" s="3">
        <f t="shared" si="1242"/>
        <v>21703</v>
      </c>
      <c r="J8869" s="4">
        <f t="shared" si="1243"/>
        <v>0.23558976140335641</v>
      </c>
      <c r="K8869" s="5">
        <f t="shared" si="1244"/>
        <v>1.2355897614033564</v>
      </c>
      <c r="L8869" s="4" t="str">
        <f t="shared" si="1245"/>
        <v>Over Budget</v>
      </c>
      <c r="M8869">
        <f t="shared" si="1246"/>
        <v>2021</v>
      </c>
      <c r="N8869">
        <f t="shared" si="1247"/>
        <v>5</v>
      </c>
      <c r="O8869" t="str">
        <f t="shared" si="1248"/>
        <v>May</v>
      </c>
      <c r="P8869" t="str">
        <f t="shared" si="1249"/>
        <v>Q2</v>
      </c>
      <c r="Q8869" t="str">
        <f t="shared" si="1250"/>
        <v>2021-05</v>
      </c>
    </row>
    <row r="8870" spans="1:17" x14ac:dyDescent="0.35">
      <c r="A8870" s="2">
        <v>44617</v>
      </c>
      <c r="B8870" t="s">
        <v>41</v>
      </c>
      <c r="C8870" t="s">
        <v>19</v>
      </c>
      <c r="D8870" t="s">
        <v>30</v>
      </c>
      <c r="E8870" s="3">
        <v>91628</v>
      </c>
      <c r="F8870" s="3">
        <v>129081</v>
      </c>
      <c r="G8870" t="s">
        <v>21</v>
      </c>
      <c r="H8870" s="3" t="s">
        <v>8900</v>
      </c>
      <c r="I8870" s="3">
        <f t="shared" si="1242"/>
        <v>37453</v>
      </c>
      <c r="J8870" s="4">
        <f t="shared" si="1243"/>
        <v>0.4087506002531977</v>
      </c>
      <c r="K8870" s="5">
        <f t="shared" si="1244"/>
        <v>1.4087506002531978</v>
      </c>
      <c r="L8870" s="4" t="str">
        <f t="shared" si="1245"/>
        <v>Over Budget</v>
      </c>
      <c r="M8870">
        <f t="shared" si="1246"/>
        <v>2022</v>
      </c>
      <c r="N8870">
        <f t="shared" si="1247"/>
        <v>2</v>
      </c>
      <c r="O8870" t="str">
        <f t="shared" si="1248"/>
        <v>Feb</v>
      </c>
      <c r="P8870" t="str">
        <f t="shared" si="1249"/>
        <v>Q1</v>
      </c>
      <c r="Q8870" t="str">
        <f t="shared" si="1250"/>
        <v>2022-02</v>
      </c>
    </row>
    <row r="8871" spans="1:17" x14ac:dyDescent="0.35">
      <c r="A8871" s="2">
        <v>44409</v>
      </c>
      <c r="B8871" t="s">
        <v>23</v>
      </c>
      <c r="C8871" t="s">
        <v>19</v>
      </c>
      <c r="D8871" t="s">
        <v>20</v>
      </c>
      <c r="E8871" s="3">
        <v>108546</v>
      </c>
      <c r="F8871" s="3">
        <v>50362</v>
      </c>
      <c r="G8871" t="s">
        <v>32</v>
      </c>
      <c r="H8871" s="3" t="s">
        <v>8901</v>
      </c>
      <c r="I8871" s="3">
        <f t="shared" si="1242"/>
        <v>-58184</v>
      </c>
      <c r="J8871" s="4">
        <f t="shared" si="1243"/>
        <v>-0.53603080721537411</v>
      </c>
      <c r="K8871" s="5">
        <f t="shared" si="1244"/>
        <v>0.46396919278462589</v>
      </c>
      <c r="L8871" s="4" t="str">
        <f t="shared" si="1245"/>
        <v>Under Budget</v>
      </c>
      <c r="M8871">
        <f t="shared" si="1246"/>
        <v>2021</v>
      </c>
      <c r="N8871">
        <f t="shared" si="1247"/>
        <v>8</v>
      </c>
      <c r="O8871" t="str">
        <f t="shared" si="1248"/>
        <v>Aug</v>
      </c>
      <c r="P8871" t="str">
        <f t="shared" si="1249"/>
        <v>Q3</v>
      </c>
      <c r="Q8871" t="str">
        <f t="shared" si="1250"/>
        <v>2021-08</v>
      </c>
    </row>
    <row r="8872" spans="1:17" x14ac:dyDescent="0.35">
      <c r="A8872" s="2">
        <v>45096</v>
      </c>
      <c r="B8872" t="s">
        <v>55</v>
      </c>
      <c r="C8872" t="s">
        <v>23</v>
      </c>
      <c r="D8872" t="s">
        <v>58</v>
      </c>
      <c r="E8872" s="3">
        <v>134409</v>
      </c>
      <c r="F8872" s="3">
        <v>62189</v>
      </c>
      <c r="G8872" t="s">
        <v>26</v>
      </c>
      <c r="H8872" s="3" t="s">
        <v>8902</v>
      </c>
      <c r="I8872" s="3">
        <f t="shared" si="1242"/>
        <v>-72220</v>
      </c>
      <c r="J8872" s="4">
        <f t="shared" si="1243"/>
        <v>-0.53731520954697976</v>
      </c>
      <c r="K8872" s="5">
        <f t="shared" si="1244"/>
        <v>0.46268479045302024</v>
      </c>
      <c r="L8872" s="4" t="str">
        <f t="shared" si="1245"/>
        <v>Under Budget</v>
      </c>
      <c r="M8872">
        <f t="shared" si="1246"/>
        <v>2023</v>
      </c>
      <c r="N8872">
        <f t="shared" si="1247"/>
        <v>6</v>
      </c>
      <c r="O8872" t="str">
        <f t="shared" si="1248"/>
        <v>Jun</v>
      </c>
      <c r="P8872" t="str">
        <f t="shared" si="1249"/>
        <v>Q2</v>
      </c>
      <c r="Q8872" t="str">
        <f t="shared" si="1250"/>
        <v>2023-06</v>
      </c>
    </row>
    <row r="8873" spans="1:17" x14ac:dyDescent="0.35">
      <c r="A8873" s="2">
        <v>44678</v>
      </c>
      <c r="B8873" t="s">
        <v>18</v>
      </c>
      <c r="C8873" t="s">
        <v>19</v>
      </c>
      <c r="D8873" t="s">
        <v>25</v>
      </c>
      <c r="E8873" s="3">
        <v>13740</v>
      </c>
      <c r="F8873" s="3">
        <v>114329</v>
      </c>
      <c r="G8873" t="s">
        <v>26</v>
      </c>
      <c r="H8873" s="3" t="s">
        <v>8903</v>
      </c>
      <c r="I8873" s="3">
        <f t="shared" si="1242"/>
        <v>100589</v>
      </c>
      <c r="J8873" s="4">
        <f t="shared" si="1243"/>
        <v>7.3208879184861715</v>
      </c>
      <c r="K8873" s="5">
        <f t="shared" si="1244"/>
        <v>8.3208879184861715</v>
      </c>
      <c r="L8873" s="4" t="str">
        <f t="shared" si="1245"/>
        <v>Over Budget</v>
      </c>
      <c r="M8873">
        <f t="shared" si="1246"/>
        <v>2022</v>
      </c>
      <c r="N8873">
        <f t="shared" si="1247"/>
        <v>4</v>
      </c>
      <c r="O8873" t="str">
        <f t="shared" si="1248"/>
        <v>Apr</v>
      </c>
      <c r="P8873" t="str">
        <f t="shared" si="1249"/>
        <v>Q2</v>
      </c>
      <c r="Q8873" t="str">
        <f t="shared" si="1250"/>
        <v>2022-04</v>
      </c>
    </row>
    <row r="8874" spans="1:17" x14ac:dyDescent="0.35">
      <c r="A8874" s="2">
        <v>44544</v>
      </c>
      <c r="B8874" t="s">
        <v>18</v>
      </c>
      <c r="C8874" t="s">
        <v>43</v>
      </c>
      <c r="D8874" t="s">
        <v>20</v>
      </c>
      <c r="E8874" s="3">
        <v>29105</v>
      </c>
      <c r="F8874" s="3">
        <v>154920</v>
      </c>
      <c r="G8874" t="s">
        <v>26</v>
      </c>
      <c r="H8874" s="3" t="s">
        <v>8904</v>
      </c>
      <c r="I8874" s="3">
        <f t="shared" si="1242"/>
        <v>125815</v>
      </c>
      <c r="J8874" s="4">
        <f t="shared" si="1243"/>
        <v>4.3227967703143788</v>
      </c>
      <c r="K8874" s="5">
        <f t="shared" si="1244"/>
        <v>5.3227967703143788</v>
      </c>
      <c r="L8874" s="4" t="str">
        <f t="shared" si="1245"/>
        <v>Over Budget</v>
      </c>
      <c r="M8874">
        <f t="shared" si="1246"/>
        <v>2021</v>
      </c>
      <c r="N8874">
        <f t="shared" si="1247"/>
        <v>12</v>
      </c>
      <c r="O8874" t="str">
        <f t="shared" si="1248"/>
        <v>Dec</v>
      </c>
      <c r="P8874" t="str">
        <f t="shared" si="1249"/>
        <v>Q4</v>
      </c>
      <c r="Q8874" t="str">
        <f t="shared" si="1250"/>
        <v>2021-12</v>
      </c>
    </row>
    <row r="8875" spans="1:17" x14ac:dyDescent="0.35">
      <c r="A8875" s="2">
        <v>44362</v>
      </c>
      <c r="B8875" t="s">
        <v>41</v>
      </c>
      <c r="C8875" t="s">
        <v>23</v>
      </c>
      <c r="D8875" t="s">
        <v>58</v>
      </c>
      <c r="E8875" s="3">
        <v>130714</v>
      </c>
      <c r="F8875" s="3">
        <v>142324</v>
      </c>
      <c r="G8875" t="s">
        <v>21</v>
      </c>
      <c r="H8875" s="3" t="s">
        <v>8905</v>
      </c>
      <c r="I8875" s="3">
        <f t="shared" si="1242"/>
        <v>11610</v>
      </c>
      <c r="J8875" s="4">
        <f t="shared" si="1243"/>
        <v>8.8819866272931744E-2</v>
      </c>
      <c r="K8875" s="5">
        <f t="shared" si="1244"/>
        <v>1.0888198662729318</v>
      </c>
      <c r="L8875" s="4" t="str">
        <f t="shared" si="1245"/>
        <v>Over Budget</v>
      </c>
      <c r="M8875">
        <f t="shared" si="1246"/>
        <v>2021</v>
      </c>
      <c r="N8875">
        <f t="shared" si="1247"/>
        <v>6</v>
      </c>
      <c r="O8875" t="str">
        <f t="shared" si="1248"/>
        <v>Jun</v>
      </c>
      <c r="P8875" t="str">
        <f t="shared" si="1249"/>
        <v>Q2</v>
      </c>
      <c r="Q8875" t="str">
        <f t="shared" si="1250"/>
        <v>2021-06</v>
      </c>
    </row>
    <row r="8876" spans="1:17" x14ac:dyDescent="0.35">
      <c r="A8876" s="2">
        <v>45133</v>
      </c>
      <c r="B8876" t="s">
        <v>28</v>
      </c>
      <c r="C8876" t="s">
        <v>24</v>
      </c>
      <c r="D8876" t="s">
        <v>30</v>
      </c>
      <c r="E8876" s="3">
        <v>100358</v>
      </c>
      <c r="F8876" s="3">
        <v>134229</v>
      </c>
      <c r="G8876" t="s">
        <v>21</v>
      </c>
      <c r="H8876" s="3" t="s">
        <v>8906</v>
      </c>
      <c r="I8876" s="3">
        <f t="shared" si="1242"/>
        <v>33871</v>
      </c>
      <c r="J8876" s="4">
        <f t="shared" si="1243"/>
        <v>0.3375017437573487</v>
      </c>
      <c r="K8876" s="5">
        <f t="shared" si="1244"/>
        <v>1.3375017437573486</v>
      </c>
      <c r="L8876" s="4" t="str">
        <f t="shared" si="1245"/>
        <v>Over Budget</v>
      </c>
      <c r="M8876">
        <f t="shared" si="1246"/>
        <v>2023</v>
      </c>
      <c r="N8876">
        <f t="shared" si="1247"/>
        <v>7</v>
      </c>
      <c r="O8876" t="str">
        <f t="shared" si="1248"/>
        <v>Jul</v>
      </c>
      <c r="P8876" t="str">
        <f t="shared" si="1249"/>
        <v>Q3</v>
      </c>
      <c r="Q8876" t="str">
        <f t="shared" si="1250"/>
        <v>2023-07</v>
      </c>
    </row>
    <row r="8877" spans="1:17" x14ac:dyDescent="0.35">
      <c r="A8877" s="2">
        <v>44544</v>
      </c>
      <c r="B8877" t="s">
        <v>55</v>
      </c>
      <c r="C8877" t="s">
        <v>24</v>
      </c>
      <c r="D8877" t="s">
        <v>30</v>
      </c>
      <c r="E8877" s="3">
        <v>38519</v>
      </c>
      <c r="F8877" s="3">
        <v>21992</v>
      </c>
      <c r="G8877" t="s">
        <v>26</v>
      </c>
      <c r="H8877" s="3" t="s">
        <v>8907</v>
      </c>
      <c r="I8877" s="3">
        <f t="shared" si="1242"/>
        <v>-16527</v>
      </c>
      <c r="J8877" s="4">
        <f t="shared" si="1243"/>
        <v>-0.42906098289156003</v>
      </c>
      <c r="K8877" s="5">
        <f t="shared" si="1244"/>
        <v>0.57093901710843997</v>
      </c>
      <c r="L8877" s="4" t="str">
        <f t="shared" si="1245"/>
        <v>Under Budget</v>
      </c>
      <c r="M8877">
        <f t="shared" si="1246"/>
        <v>2021</v>
      </c>
      <c r="N8877">
        <f t="shared" si="1247"/>
        <v>12</v>
      </c>
      <c r="O8877" t="str">
        <f t="shared" si="1248"/>
        <v>Dec</v>
      </c>
      <c r="P8877" t="str">
        <f t="shared" si="1249"/>
        <v>Q4</v>
      </c>
      <c r="Q8877" t="str">
        <f t="shared" si="1250"/>
        <v>2021-12</v>
      </c>
    </row>
    <row r="8878" spans="1:17" x14ac:dyDescent="0.35">
      <c r="A8878" s="2">
        <v>45045</v>
      </c>
      <c r="B8878" t="s">
        <v>41</v>
      </c>
      <c r="C8878" t="s">
        <v>23</v>
      </c>
      <c r="D8878" t="s">
        <v>30</v>
      </c>
      <c r="E8878" s="3">
        <v>60712</v>
      </c>
      <c r="F8878" s="3">
        <v>158786</v>
      </c>
      <c r="G8878" t="s">
        <v>32</v>
      </c>
      <c r="H8878" s="3" t="s">
        <v>8908</v>
      </c>
      <c r="I8878" s="3">
        <f t="shared" si="1242"/>
        <v>98074</v>
      </c>
      <c r="J8878" s="4">
        <f t="shared" si="1243"/>
        <v>1.6153972855448675</v>
      </c>
      <c r="K8878" s="5">
        <f t="shared" si="1244"/>
        <v>2.6153972855448675</v>
      </c>
      <c r="L8878" s="4" t="str">
        <f t="shared" si="1245"/>
        <v>Over Budget</v>
      </c>
      <c r="M8878">
        <f t="shared" si="1246"/>
        <v>2023</v>
      </c>
      <c r="N8878">
        <f t="shared" si="1247"/>
        <v>4</v>
      </c>
      <c r="O8878" t="str">
        <f t="shared" si="1248"/>
        <v>Apr</v>
      </c>
      <c r="P8878" t="str">
        <f t="shared" si="1249"/>
        <v>Q2</v>
      </c>
      <c r="Q8878" t="str">
        <f t="shared" si="1250"/>
        <v>2023-04</v>
      </c>
    </row>
    <row r="8879" spans="1:17" x14ac:dyDescent="0.35">
      <c r="A8879" s="2">
        <v>44594</v>
      </c>
      <c r="B8879" t="s">
        <v>28</v>
      </c>
      <c r="C8879" t="s">
        <v>19</v>
      </c>
      <c r="D8879" t="s">
        <v>30</v>
      </c>
      <c r="E8879" s="3">
        <v>68328</v>
      </c>
      <c r="F8879" s="3">
        <v>112931</v>
      </c>
      <c r="G8879" t="s">
        <v>35</v>
      </c>
      <c r="H8879" s="3" t="s">
        <v>8909</v>
      </c>
      <c r="I8879" s="3">
        <f t="shared" si="1242"/>
        <v>44603</v>
      </c>
      <c r="J8879" s="4">
        <f t="shared" si="1243"/>
        <v>0.65277777777777779</v>
      </c>
      <c r="K8879" s="5">
        <f t="shared" si="1244"/>
        <v>1.6527777777777777</v>
      </c>
      <c r="L8879" s="4" t="str">
        <f t="shared" si="1245"/>
        <v>Over Budget</v>
      </c>
      <c r="M8879">
        <f t="shared" si="1246"/>
        <v>2022</v>
      </c>
      <c r="N8879">
        <f t="shared" si="1247"/>
        <v>2</v>
      </c>
      <c r="O8879" t="str">
        <f t="shared" si="1248"/>
        <v>Feb</v>
      </c>
      <c r="P8879" t="str">
        <f t="shared" si="1249"/>
        <v>Q1</v>
      </c>
      <c r="Q8879" t="str">
        <f t="shared" si="1250"/>
        <v>2022-02</v>
      </c>
    </row>
    <row r="8880" spans="1:17" x14ac:dyDescent="0.35">
      <c r="A8880" s="2">
        <v>44779</v>
      </c>
      <c r="B8880" t="s">
        <v>37</v>
      </c>
      <c r="C8880" t="s">
        <v>19</v>
      </c>
      <c r="D8880" t="s">
        <v>25</v>
      </c>
      <c r="E8880" s="3">
        <v>149759</v>
      </c>
      <c r="F8880" s="3">
        <v>14977</v>
      </c>
      <c r="G8880" t="s">
        <v>21</v>
      </c>
      <c r="H8880" s="3" t="s">
        <v>8910</v>
      </c>
      <c r="I8880" s="3">
        <f t="shared" si="1242"/>
        <v>-134782</v>
      </c>
      <c r="J8880" s="4">
        <f t="shared" si="1243"/>
        <v>-0.89999265486548385</v>
      </c>
      <c r="K8880" s="5">
        <f t="shared" si="1244"/>
        <v>0.10000734513451612</v>
      </c>
      <c r="L8880" s="4" t="str">
        <f t="shared" si="1245"/>
        <v>Under Budget</v>
      </c>
      <c r="M8880">
        <f t="shared" si="1246"/>
        <v>2022</v>
      </c>
      <c r="N8880">
        <f t="shared" si="1247"/>
        <v>8</v>
      </c>
      <c r="O8880" t="str">
        <f t="shared" si="1248"/>
        <v>Aug</v>
      </c>
      <c r="P8880" t="str">
        <f t="shared" si="1249"/>
        <v>Q3</v>
      </c>
      <c r="Q8880" t="str">
        <f t="shared" si="1250"/>
        <v>2022-08</v>
      </c>
    </row>
    <row r="8881" spans="1:17" x14ac:dyDescent="0.35">
      <c r="A8881" s="2">
        <v>44922</v>
      </c>
      <c r="B8881" t="s">
        <v>37</v>
      </c>
      <c r="C8881" t="s">
        <v>24</v>
      </c>
      <c r="D8881" t="s">
        <v>30</v>
      </c>
      <c r="E8881" s="3">
        <v>139993</v>
      </c>
      <c r="F8881" s="3">
        <v>151847</v>
      </c>
      <c r="G8881" t="s">
        <v>32</v>
      </c>
      <c r="H8881" s="3" t="s">
        <v>8911</v>
      </c>
      <c r="I8881" s="3">
        <f t="shared" si="1242"/>
        <v>11854</v>
      </c>
      <c r="J8881" s="4">
        <f t="shared" si="1243"/>
        <v>8.4675662354546294E-2</v>
      </c>
      <c r="K8881" s="5">
        <f t="shared" si="1244"/>
        <v>1.0846756623545464</v>
      </c>
      <c r="L8881" s="4" t="str">
        <f t="shared" si="1245"/>
        <v>Over Budget</v>
      </c>
      <c r="M8881">
        <f t="shared" si="1246"/>
        <v>2022</v>
      </c>
      <c r="N8881">
        <f t="shared" si="1247"/>
        <v>12</v>
      </c>
      <c r="O8881" t="str">
        <f t="shared" si="1248"/>
        <v>Dec</v>
      </c>
      <c r="P8881" t="str">
        <f t="shared" si="1249"/>
        <v>Q4</v>
      </c>
      <c r="Q8881" t="str">
        <f t="shared" si="1250"/>
        <v>2022-12</v>
      </c>
    </row>
    <row r="8882" spans="1:17" x14ac:dyDescent="0.35">
      <c r="A8882" s="2">
        <v>44504</v>
      </c>
      <c r="B8882" t="s">
        <v>28</v>
      </c>
      <c r="C8882" t="s">
        <v>43</v>
      </c>
      <c r="D8882" t="s">
        <v>39</v>
      </c>
      <c r="E8882" s="3">
        <v>105616</v>
      </c>
      <c r="F8882" s="3">
        <v>20935</v>
      </c>
      <c r="G8882" t="s">
        <v>21</v>
      </c>
      <c r="H8882" s="3" t="s">
        <v>8912</v>
      </c>
      <c r="I8882" s="3">
        <f t="shared" si="1242"/>
        <v>-84681</v>
      </c>
      <c r="J8882" s="4">
        <f t="shared" si="1243"/>
        <v>-0.80178192698076045</v>
      </c>
      <c r="K8882" s="5">
        <f t="shared" si="1244"/>
        <v>0.19821807301923952</v>
      </c>
      <c r="L8882" s="4" t="str">
        <f t="shared" si="1245"/>
        <v>Under Budget</v>
      </c>
      <c r="M8882">
        <f t="shared" si="1246"/>
        <v>2021</v>
      </c>
      <c r="N8882">
        <f t="shared" si="1247"/>
        <v>11</v>
      </c>
      <c r="O8882" t="str">
        <f t="shared" si="1248"/>
        <v>Nov</v>
      </c>
      <c r="P8882" t="str">
        <f t="shared" si="1249"/>
        <v>Q4</v>
      </c>
      <c r="Q8882" t="str">
        <f t="shared" si="1250"/>
        <v>2021-11</v>
      </c>
    </row>
    <row r="8883" spans="1:17" x14ac:dyDescent="0.35">
      <c r="A8883" s="2">
        <v>45187</v>
      </c>
      <c r="B8883" t="s">
        <v>18</v>
      </c>
      <c r="C8883" t="s">
        <v>29</v>
      </c>
      <c r="D8883" t="s">
        <v>30</v>
      </c>
      <c r="E8883" s="3">
        <v>74949</v>
      </c>
      <c r="F8883" s="3">
        <v>59096</v>
      </c>
      <c r="G8883" t="s">
        <v>21</v>
      </c>
      <c r="H8883" s="3" t="s">
        <v>8913</v>
      </c>
      <c r="I8883" s="3">
        <f t="shared" si="1242"/>
        <v>-15853</v>
      </c>
      <c r="J8883" s="4">
        <f t="shared" si="1243"/>
        <v>-0.21151716500553711</v>
      </c>
      <c r="K8883" s="5">
        <f t="shared" si="1244"/>
        <v>0.78848283499446292</v>
      </c>
      <c r="L8883" s="4" t="str">
        <f t="shared" si="1245"/>
        <v>Under Budget</v>
      </c>
      <c r="M8883">
        <f t="shared" si="1246"/>
        <v>2023</v>
      </c>
      <c r="N8883">
        <f t="shared" si="1247"/>
        <v>9</v>
      </c>
      <c r="O8883" t="str">
        <f t="shared" si="1248"/>
        <v>Sep</v>
      </c>
      <c r="P8883" t="str">
        <f t="shared" si="1249"/>
        <v>Q3</v>
      </c>
      <c r="Q8883" t="str">
        <f t="shared" si="1250"/>
        <v>2023-09</v>
      </c>
    </row>
    <row r="8884" spans="1:17" x14ac:dyDescent="0.35">
      <c r="A8884" s="2">
        <v>44994</v>
      </c>
      <c r="B8884" t="s">
        <v>18</v>
      </c>
      <c r="C8884" t="s">
        <v>19</v>
      </c>
      <c r="D8884" t="s">
        <v>58</v>
      </c>
      <c r="E8884" s="3">
        <v>33892</v>
      </c>
      <c r="F8884" s="3">
        <v>62621</v>
      </c>
      <c r="G8884" t="s">
        <v>35</v>
      </c>
      <c r="H8884" s="3" t="s">
        <v>8914</v>
      </c>
      <c r="I8884" s="3">
        <f t="shared" si="1242"/>
        <v>28729</v>
      </c>
      <c r="J8884" s="4">
        <f t="shared" si="1243"/>
        <v>0.84766316534875485</v>
      </c>
      <c r="K8884" s="5">
        <f t="shared" si="1244"/>
        <v>1.847663165348755</v>
      </c>
      <c r="L8884" s="4" t="str">
        <f t="shared" si="1245"/>
        <v>Over Budget</v>
      </c>
      <c r="M8884">
        <f t="shared" si="1246"/>
        <v>2023</v>
      </c>
      <c r="N8884">
        <f t="shared" si="1247"/>
        <v>3</v>
      </c>
      <c r="O8884" t="str">
        <f t="shared" si="1248"/>
        <v>Mar</v>
      </c>
      <c r="P8884" t="str">
        <f t="shared" si="1249"/>
        <v>Q1</v>
      </c>
      <c r="Q8884" t="str">
        <f t="shared" si="1250"/>
        <v>2023-03</v>
      </c>
    </row>
    <row r="8885" spans="1:17" x14ac:dyDescent="0.35">
      <c r="A8885" s="2">
        <v>44915</v>
      </c>
      <c r="B8885" t="s">
        <v>37</v>
      </c>
      <c r="C8885" t="s">
        <v>43</v>
      </c>
      <c r="D8885" t="s">
        <v>20</v>
      </c>
      <c r="E8885" s="3">
        <v>11082</v>
      </c>
      <c r="F8885" s="3">
        <v>163950</v>
      </c>
      <c r="G8885" t="s">
        <v>21</v>
      </c>
      <c r="H8885" s="3" t="s">
        <v>8915</v>
      </c>
      <c r="I8885" s="3">
        <f t="shared" si="1242"/>
        <v>152868</v>
      </c>
      <c r="J8885" s="4">
        <f t="shared" si="1243"/>
        <v>13.794260963724959</v>
      </c>
      <c r="K8885" s="5">
        <f t="shared" si="1244"/>
        <v>14.794260963724959</v>
      </c>
      <c r="L8885" s="4" t="str">
        <f t="shared" si="1245"/>
        <v>Over Budget</v>
      </c>
      <c r="M8885">
        <f t="shared" si="1246"/>
        <v>2022</v>
      </c>
      <c r="N8885">
        <f t="shared" si="1247"/>
        <v>12</v>
      </c>
      <c r="O8885" t="str">
        <f t="shared" si="1248"/>
        <v>Dec</v>
      </c>
      <c r="P8885" t="str">
        <f t="shared" si="1249"/>
        <v>Q4</v>
      </c>
      <c r="Q8885" t="str">
        <f t="shared" si="1250"/>
        <v>2022-12</v>
      </c>
    </row>
    <row r="8886" spans="1:17" x14ac:dyDescent="0.35">
      <c r="A8886" s="2">
        <v>44662</v>
      </c>
      <c r="B8886" t="s">
        <v>18</v>
      </c>
      <c r="C8886" t="s">
        <v>19</v>
      </c>
      <c r="D8886" t="s">
        <v>58</v>
      </c>
      <c r="E8886" s="3">
        <v>61905</v>
      </c>
      <c r="F8886" s="3">
        <v>124803</v>
      </c>
      <c r="G8886" t="s">
        <v>21</v>
      </c>
      <c r="H8886" s="3" t="s">
        <v>8916</v>
      </c>
      <c r="I8886" s="3">
        <f t="shared" si="1242"/>
        <v>62898</v>
      </c>
      <c r="J8886" s="4">
        <f t="shared" si="1243"/>
        <v>1.0160407075357403</v>
      </c>
      <c r="K8886" s="5">
        <f t="shared" si="1244"/>
        <v>2.0160407075357401</v>
      </c>
      <c r="L8886" s="4" t="str">
        <f t="shared" si="1245"/>
        <v>Over Budget</v>
      </c>
      <c r="M8886">
        <f t="shared" si="1246"/>
        <v>2022</v>
      </c>
      <c r="N8886">
        <f t="shared" si="1247"/>
        <v>4</v>
      </c>
      <c r="O8886" t="str">
        <f t="shared" si="1248"/>
        <v>Apr</v>
      </c>
      <c r="P8886" t="str">
        <f t="shared" si="1249"/>
        <v>Q2</v>
      </c>
      <c r="Q8886" t="str">
        <f t="shared" si="1250"/>
        <v>2022-04</v>
      </c>
    </row>
    <row r="8887" spans="1:17" x14ac:dyDescent="0.35">
      <c r="A8887" s="2">
        <v>44295</v>
      </c>
      <c r="B8887" t="s">
        <v>18</v>
      </c>
      <c r="C8887" t="s">
        <v>29</v>
      </c>
      <c r="D8887" t="s">
        <v>20</v>
      </c>
      <c r="E8887" s="3">
        <v>105106</v>
      </c>
      <c r="F8887" s="3">
        <v>108408</v>
      </c>
      <c r="G8887" t="s">
        <v>35</v>
      </c>
      <c r="H8887" s="3" t="s">
        <v>8917</v>
      </c>
      <c r="I8887" s="3">
        <f t="shared" si="1242"/>
        <v>3302</v>
      </c>
      <c r="J8887" s="4">
        <f t="shared" si="1243"/>
        <v>3.141590394458927E-2</v>
      </c>
      <c r="K8887" s="5">
        <f t="shared" si="1244"/>
        <v>1.0314159039445894</v>
      </c>
      <c r="L8887" s="4" t="str">
        <f t="shared" si="1245"/>
        <v>Over Budget</v>
      </c>
      <c r="M8887">
        <f t="shared" si="1246"/>
        <v>2021</v>
      </c>
      <c r="N8887">
        <f t="shared" si="1247"/>
        <v>4</v>
      </c>
      <c r="O8887" t="str">
        <f t="shared" si="1248"/>
        <v>Apr</v>
      </c>
      <c r="P8887" t="str">
        <f t="shared" si="1249"/>
        <v>Q2</v>
      </c>
      <c r="Q8887" t="str">
        <f t="shared" si="1250"/>
        <v>2021-04</v>
      </c>
    </row>
    <row r="8888" spans="1:17" x14ac:dyDescent="0.35">
      <c r="A8888" s="2">
        <v>44354</v>
      </c>
      <c r="B8888" t="s">
        <v>28</v>
      </c>
      <c r="C8888" t="s">
        <v>23</v>
      </c>
      <c r="D8888" t="s">
        <v>25</v>
      </c>
      <c r="E8888" s="3">
        <v>149807</v>
      </c>
      <c r="F8888" s="3">
        <v>70616</v>
      </c>
      <c r="G8888" t="s">
        <v>26</v>
      </c>
      <c r="H8888" s="3" t="s">
        <v>8918</v>
      </c>
      <c r="I8888" s="3">
        <f t="shared" si="1242"/>
        <v>-79191</v>
      </c>
      <c r="J8888" s="4">
        <f t="shared" si="1243"/>
        <v>-0.52862015793654504</v>
      </c>
      <c r="K8888" s="5">
        <f t="shared" si="1244"/>
        <v>0.47137984206345496</v>
      </c>
      <c r="L8888" s="4" t="str">
        <f t="shared" si="1245"/>
        <v>Under Budget</v>
      </c>
      <c r="M8888">
        <f t="shared" si="1246"/>
        <v>2021</v>
      </c>
      <c r="N8888">
        <f t="shared" si="1247"/>
        <v>6</v>
      </c>
      <c r="O8888" t="str">
        <f t="shared" si="1248"/>
        <v>Jun</v>
      </c>
      <c r="P8888" t="str">
        <f t="shared" si="1249"/>
        <v>Q2</v>
      </c>
      <c r="Q8888" t="str">
        <f t="shared" si="1250"/>
        <v>2021-06</v>
      </c>
    </row>
    <row r="8889" spans="1:17" x14ac:dyDescent="0.35">
      <c r="A8889" s="2">
        <v>44806</v>
      </c>
      <c r="B8889" t="s">
        <v>23</v>
      </c>
      <c r="C8889" t="s">
        <v>34</v>
      </c>
      <c r="D8889" t="s">
        <v>20</v>
      </c>
      <c r="E8889" s="3">
        <v>21255</v>
      </c>
      <c r="F8889" s="3">
        <v>69640</v>
      </c>
      <c r="G8889" t="s">
        <v>21</v>
      </c>
      <c r="H8889" s="3" t="s">
        <v>8919</v>
      </c>
      <c r="I8889" s="3">
        <f t="shared" si="1242"/>
        <v>48385</v>
      </c>
      <c r="J8889" s="4">
        <f t="shared" si="1243"/>
        <v>2.2764055516349093</v>
      </c>
      <c r="K8889" s="5">
        <f t="shared" si="1244"/>
        <v>3.2764055516349093</v>
      </c>
      <c r="L8889" s="4" t="str">
        <f t="shared" si="1245"/>
        <v>Over Budget</v>
      </c>
      <c r="M8889">
        <f t="shared" si="1246"/>
        <v>2022</v>
      </c>
      <c r="N8889">
        <f t="shared" si="1247"/>
        <v>9</v>
      </c>
      <c r="O8889" t="str">
        <f t="shared" si="1248"/>
        <v>Sep</v>
      </c>
      <c r="P8889" t="str">
        <f t="shared" si="1249"/>
        <v>Q3</v>
      </c>
      <c r="Q8889" t="str">
        <f t="shared" si="1250"/>
        <v>2022-09</v>
      </c>
    </row>
    <row r="8890" spans="1:17" x14ac:dyDescent="0.35">
      <c r="A8890" s="2">
        <v>44750</v>
      </c>
      <c r="B8890" t="s">
        <v>28</v>
      </c>
      <c r="C8890" t="s">
        <v>24</v>
      </c>
      <c r="D8890" t="s">
        <v>39</v>
      </c>
      <c r="E8890" s="3">
        <v>115137</v>
      </c>
      <c r="F8890" s="3">
        <v>76182</v>
      </c>
      <c r="G8890" t="s">
        <v>21</v>
      </c>
      <c r="H8890" s="3" t="s">
        <v>8920</v>
      </c>
      <c r="I8890" s="3">
        <f t="shared" si="1242"/>
        <v>-38955</v>
      </c>
      <c r="J8890" s="4">
        <f t="shared" si="1243"/>
        <v>-0.33833606920451287</v>
      </c>
      <c r="K8890" s="5">
        <f t="shared" si="1244"/>
        <v>0.66166393079548713</v>
      </c>
      <c r="L8890" s="4" t="str">
        <f t="shared" si="1245"/>
        <v>Under Budget</v>
      </c>
      <c r="M8890">
        <f t="shared" si="1246"/>
        <v>2022</v>
      </c>
      <c r="N8890">
        <f t="shared" si="1247"/>
        <v>7</v>
      </c>
      <c r="O8890" t="str">
        <f t="shared" si="1248"/>
        <v>Jul</v>
      </c>
      <c r="P8890" t="str">
        <f t="shared" si="1249"/>
        <v>Q3</v>
      </c>
      <c r="Q8890" t="str">
        <f t="shared" si="1250"/>
        <v>2022-07</v>
      </c>
    </row>
    <row r="8891" spans="1:17" x14ac:dyDescent="0.35">
      <c r="A8891" s="2">
        <v>44847</v>
      </c>
      <c r="B8891" t="s">
        <v>18</v>
      </c>
      <c r="C8891" t="s">
        <v>23</v>
      </c>
      <c r="D8891" t="s">
        <v>30</v>
      </c>
      <c r="E8891" s="3">
        <v>70515</v>
      </c>
      <c r="F8891" s="3">
        <v>107133</v>
      </c>
      <c r="G8891" t="s">
        <v>26</v>
      </c>
      <c r="H8891" s="3" t="s">
        <v>8921</v>
      </c>
      <c r="I8891" s="3">
        <f t="shared" si="1242"/>
        <v>36618</v>
      </c>
      <c r="J8891" s="4">
        <f t="shared" si="1243"/>
        <v>0.5192937672835567</v>
      </c>
      <c r="K8891" s="5">
        <f t="shared" si="1244"/>
        <v>1.5192937672835567</v>
      </c>
      <c r="L8891" s="4" t="str">
        <f t="shared" si="1245"/>
        <v>Over Budget</v>
      </c>
      <c r="M8891">
        <f t="shared" si="1246"/>
        <v>2022</v>
      </c>
      <c r="N8891">
        <f t="shared" si="1247"/>
        <v>10</v>
      </c>
      <c r="O8891" t="str">
        <f t="shared" si="1248"/>
        <v>Oct</v>
      </c>
      <c r="P8891" t="str">
        <f t="shared" si="1249"/>
        <v>Q4</v>
      </c>
      <c r="Q8891" t="str">
        <f t="shared" si="1250"/>
        <v>2022-10</v>
      </c>
    </row>
    <row r="8892" spans="1:17" x14ac:dyDescent="0.35">
      <c r="A8892" s="2">
        <v>45116</v>
      </c>
      <c r="B8892" t="s">
        <v>28</v>
      </c>
      <c r="C8892" t="s">
        <v>19</v>
      </c>
      <c r="D8892" t="s">
        <v>58</v>
      </c>
      <c r="E8892" s="3">
        <v>97010</v>
      </c>
      <c r="F8892" s="3">
        <v>11110</v>
      </c>
      <c r="G8892" t="s">
        <v>26</v>
      </c>
      <c r="H8892" s="3" t="s">
        <v>8922</v>
      </c>
      <c r="I8892" s="3">
        <f t="shared" si="1242"/>
        <v>-85900</v>
      </c>
      <c r="J8892" s="4">
        <f t="shared" si="1243"/>
        <v>-0.88547572415214926</v>
      </c>
      <c r="K8892" s="5">
        <f t="shared" si="1244"/>
        <v>0.11452427584785074</v>
      </c>
      <c r="L8892" s="4" t="str">
        <f t="shared" si="1245"/>
        <v>Under Budget</v>
      </c>
      <c r="M8892">
        <f t="shared" si="1246"/>
        <v>2023</v>
      </c>
      <c r="N8892">
        <f t="shared" si="1247"/>
        <v>7</v>
      </c>
      <c r="O8892" t="str">
        <f t="shared" si="1248"/>
        <v>Jul</v>
      </c>
      <c r="P8892" t="str">
        <f t="shared" si="1249"/>
        <v>Q3</v>
      </c>
      <c r="Q8892" t="str">
        <f t="shared" si="1250"/>
        <v>2023-07</v>
      </c>
    </row>
    <row r="8893" spans="1:17" x14ac:dyDescent="0.35">
      <c r="A8893" s="2">
        <v>44423</v>
      </c>
      <c r="B8893" t="s">
        <v>55</v>
      </c>
      <c r="C8893" t="s">
        <v>29</v>
      </c>
      <c r="D8893" t="s">
        <v>20</v>
      </c>
      <c r="E8893" s="3">
        <v>44918</v>
      </c>
      <c r="F8893" s="3">
        <v>144439</v>
      </c>
      <c r="G8893" t="s">
        <v>26</v>
      </c>
      <c r="H8893" s="3" t="s">
        <v>8923</v>
      </c>
      <c r="I8893" s="3">
        <f t="shared" si="1242"/>
        <v>99521</v>
      </c>
      <c r="J8893" s="4">
        <f t="shared" si="1243"/>
        <v>2.2156151208869495</v>
      </c>
      <c r="K8893" s="5">
        <f t="shared" si="1244"/>
        <v>3.2156151208869495</v>
      </c>
      <c r="L8893" s="4" t="str">
        <f t="shared" si="1245"/>
        <v>Over Budget</v>
      </c>
      <c r="M8893">
        <f t="shared" si="1246"/>
        <v>2021</v>
      </c>
      <c r="N8893">
        <f t="shared" si="1247"/>
        <v>8</v>
      </c>
      <c r="O8893" t="str">
        <f t="shared" si="1248"/>
        <v>Aug</v>
      </c>
      <c r="P8893" t="str">
        <f t="shared" si="1249"/>
        <v>Q3</v>
      </c>
      <c r="Q8893" t="str">
        <f t="shared" si="1250"/>
        <v>2021-08</v>
      </c>
    </row>
    <row r="8894" spans="1:17" x14ac:dyDescent="0.35">
      <c r="A8894" s="2">
        <v>44619</v>
      </c>
      <c r="B8894" t="s">
        <v>37</v>
      </c>
      <c r="C8894" t="s">
        <v>24</v>
      </c>
      <c r="D8894" t="s">
        <v>58</v>
      </c>
      <c r="E8894" s="3">
        <v>16103</v>
      </c>
      <c r="F8894" s="3">
        <v>107441</v>
      </c>
      <c r="G8894" t="s">
        <v>26</v>
      </c>
      <c r="H8894" s="3" t="s">
        <v>8924</v>
      </c>
      <c r="I8894" s="3">
        <f t="shared" si="1242"/>
        <v>91338</v>
      </c>
      <c r="J8894" s="4">
        <f t="shared" si="1243"/>
        <v>5.6721107868099114</v>
      </c>
      <c r="K8894" s="5">
        <f t="shared" si="1244"/>
        <v>6.6721107868099114</v>
      </c>
      <c r="L8894" s="4" t="str">
        <f t="shared" si="1245"/>
        <v>Over Budget</v>
      </c>
      <c r="M8894">
        <f t="shared" si="1246"/>
        <v>2022</v>
      </c>
      <c r="N8894">
        <f t="shared" si="1247"/>
        <v>2</v>
      </c>
      <c r="O8894" t="str">
        <f t="shared" si="1248"/>
        <v>Feb</v>
      </c>
      <c r="P8894" t="str">
        <f t="shared" si="1249"/>
        <v>Q1</v>
      </c>
      <c r="Q8894" t="str">
        <f t="shared" si="1250"/>
        <v>2022-02</v>
      </c>
    </row>
    <row r="8895" spans="1:17" x14ac:dyDescent="0.35">
      <c r="A8895" s="2">
        <v>44439</v>
      </c>
      <c r="B8895" t="s">
        <v>23</v>
      </c>
      <c r="C8895" t="s">
        <v>34</v>
      </c>
      <c r="D8895" t="s">
        <v>30</v>
      </c>
      <c r="E8895" s="3">
        <v>92803</v>
      </c>
      <c r="F8895" s="3">
        <v>38073</v>
      </c>
      <c r="G8895" t="s">
        <v>32</v>
      </c>
      <c r="H8895" s="3" t="s">
        <v>8925</v>
      </c>
      <c r="I8895" s="3">
        <f t="shared" si="1242"/>
        <v>-54730</v>
      </c>
      <c r="J8895" s="4">
        <f t="shared" si="1243"/>
        <v>-0.58974386603881335</v>
      </c>
      <c r="K8895" s="5">
        <f t="shared" si="1244"/>
        <v>0.4102561339611866</v>
      </c>
      <c r="L8895" s="4" t="str">
        <f t="shared" si="1245"/>
        <v>Under Budget</v>
      </c>
      <c r="M8895">
        <f t="shared" si="1246"/>
        <v>2021</v>
      </c>
      <c r="N8895">
        <f t="shared" si="1247"/>
        <v>8</v>
      </c>
      <c r="O8895" t="str">
        <f t="shared" si="1248"/>
        <v>Aug</v>
      </c>
      <c r="P8895" t="str">
        <f t="shared" si="1249"/>
        <v>Q3</v>
      </c>
      <c r="Q8895" t="str">
        <f t="shared" si="1250"/>
        <v>2021-08</v>
      </c>
    </row>
    <row r="8896" spans="1:17" x14ac:dyDescent="0.35">
      <c r="A8896" s="2">
        <v>44726</v>
      </c>
      <c r="B8896" t="s">
        <v>55</v>
      </c>
      <c r="C8896" t="s">
        <v>34</v>
      </c>
      <c r="D8896" t="s">
        <v>25</v>
      </c>
      <c r="E8896" s="3">
        <v>64390</v>
      </c>
      <c r="F8896" s="3">
        <v>56845</v>
      </c>
      <c r="G8896" t="s">
        <v>26</v>
      </c>
      <c r="H8896" s="3" t="s">
        <v>8926</v>
      </c>
      <c r="I8896" s="3">
        <f t="shared" si="1242"/>
        <v>-7545</v>
      </c>
      <c r="J8896" s="4">
        <f t="shared" si="1243"/>
        <v>-0.117176580214319</v>
      </c>
      <c r="K8896" s="5">
        <f t="shared" si="1244"/>
        <v>0.88282341978568102</v>
      </c>
      <c r="L8896" s="4" t="str">
        <f t="shared" si="1245"/>
        <v>Under Budget</v>
      </c>
      <c r="M8896">
        <f t="shared" si="1246"/>
        <v>2022</v>
      </c>
      <c r="N8896">
        <f t="shared" si="1247"/>
        <v>6</v>
      </c>
      <c r="O8896" t="str">
        <f t="shared" si="1248"/>
        <v>Jun</v>
      </c>
      <c r="P8896" t="str">
        <f t="shared" si="1249"/>
        <v>Q2</v>
      </c>
      <c r="Q8896" t="str">
        <f t="shared" si="1250"/>
        <v>2022-06</v>
      </c>
    </row>
    <row r="8897" spans="1:17" x14ac:dyDescent="0.35">
      <c r="A8897" s="2">
        <v>45265</v>
      </c>
      <c r="B8897" t="s">
        <v>55</v>
      </c>
      <c r="C8897" t="s">
        <v>29</v>
      </c>
      <c r="D8897" t="s">
        <v>30</v>
      </c>
      <c r="E8897" s="3">
        <v>59158</v>
      </c>
      <c r="F8897" s="3">
        <v>34758</v>
      </c>
      <c r="G8897" t="s">
        <v>26</v>
      </c>
      <c r="H8897" s="3" t="s">
        <v>8927</v>
      </c>
      <c r="I8897" s="3">
        <f t="shared" si="1242"/>
        <v>-24400</v>
      </c>
      <c r="J8897" s="4">
        <f t="shared" si="1243"/>
        <v>-0.41245478210892861</v>
      </c>
      <c r="K8897" s="5">
        <f t="shared" si="1244"/>
        <v>0.58754521789107139</v>
      </c>
      <c r="L8897" s="4" t="str">
        <f t="shared" si="1245"/>
        <v>Under Budget</v>
      </c>
      <c r="M8897">
        <f t="shared" si="1246"/>
        <v>2023</v>
      </c>
      <c r="N8897">
        <f t="shared" si="1247"/>
        <v>12</v>
      </c>
      <c r="O8897" t="str">
        <f t="shared" si="1248"/>
        <v>Dec</v>
      </c>
      <c r="P8897" t="str">
        <f t="shared" si="1249"/>
        <v>Q4</v>
      </c>
      <c r="Q8897" t="str">
        <f t="shared" si="1250"/>
        <v>2023-12</v>
      </c>
    </row>
    <row r="8898" spans="1:17" x14ac:dyDescent="0.35">
      <c r="A8898" s="2">
        <v>44567</v>
      </c>
      <c r="B8898" t="s">
        <v>18</v>
      </c>
      <c r="C8898" t="s">
        <v>29</v>
      </c>
      <c r="D8898" t="s">
        <v>25</v>
      </c>
      <c r="E8898" s="3">
        <v>68889</v>
      </c>
      <c r="F8898" s="3">
        <v>133790</v>
      </c>
      <c r="G8898" t="s">
        <v>26</v>
      </c>
      <c r="H8898" s="3" t="s">
        <v>8928</v>
      </c>
      <c r="I8898" s="3">
        <f t="shared" si="1242"/>
        <v>64901</v>
      </c>
      <c r="J8898" s="4">
        <f t="shared" si="1243"/>
        <v>0.94210977079069225</v>
      </c>
      <c r="K8898" s="5">
        <f t="shared" si="1244"/>
        <v>1.9421097707906922</v>
      </c>
      <c r="L8898" s="4" t="str">
        <f t="shared" si="1245"/>
        <v>Over Budget</v>
      </c>
      <c r="M8898">
        <f t="shared" si="1246"/>
        <v>2022</v>
      </c>
      <c r="N8898">
        <f t="shared" si="1247"/>
        <v>1</v>
      </c>
      <c r="O8898" t="str">
        <f t="shared" si="1248"/>
        <v>Jan</v>
      </c>
      <c r="P8898" t="str">
        <f t="shared" si="1249"/>
        <v>Q1</v>
      </c>
      <c r="Q8898" t="str">
        <f t="shared" si="1250"/>
        <v>2022-01</v>
      </c>
    </row>
    <row r="8899" spans="1:17" x14ac:dyDescent="0.35">
      <c r="A8899" s="2">
        <v>44848</v>
      </c>
      <c r="B8899" t="s">
        <v>18</v>
      </c>
      <c r="C8899" t="s">
        <v>19</v>
      </c>
      <c r="D8899" t="s">
        <v>58</v>
      </c>
      <c r="E8899" s="3">
        <v>72267</v>
      </c>
      <c r="F8899" s="3">
        <v>167702</v>
      </c>
      <c r="G8899" t="s">
        <v>32</v>
      </c>
      <c r="H8899" s="3" t="s">
        <v>8929</v>
      </c>
      <c r="I8899" s="3">
        <f t="shared" si="1242"/>
        <v>95435</v>
      </c>
      <c r="J8899" s="4">
        <f t="shared" si="1243"/>
        <v>1.320588927172845</v>
      </c>
      <c r="K8899" s="5">
        <f t="shared" si="1244"/>
        <v>2.320588927172845</v>
      </c>
      <c r="L8899" s="4" t="str">
        <f t="shared" si="1245"/>
        <v>Over Budget</v>
      </c>
      <c r="M8899">
        <f t="shared" si="1246"/>
        <v>2022</v>
      </c>
      <c r="N8899">
        <f t="shared" si="1247"/>
        <v>10</v>
      </c>
      <c r="O8899" t="str">
        <f t="shared" si="1248"/>
        <v>Oct</v>
      </c>
      <c r="P8899" t="str">
        <f t="shared" si="1249"/>
        <v>Q4</v>
      </c>
      <c r="Q8899" t="str">
        <f t="shared" si="1250"/>
        <v>2022-10</v>
      </c>
    </row>
    <row r="8900" spans="1:17" x14ac:dyDescent="0.35">
      <c r="A8900" s="2">
        <v>44885</v>
      </c>
      <c r="B8900" t="s">
        <v>55</v>
      </c>
      <c r="C8900" t="s">
        <v>24</v>
      </c>
      <c r="D8900" t="s">
        <v>25</v>
      </c>
      <c r="E8900" s="3">
        <v>140606</v>
      </c>
      <c r="F8900" s="3">
        <v>78581</v>
      </c>
      <c r="G8900" t="s">
        <v>35</v>
      </c>
      <c r="H8900" s="3" t="s">
        <v>8930</v>
      </c>
      <c r="I8900" s="3">
        <f t="shared" si="1242"/>
        <v>-62025</v>
      </c>
      <c r="J8900" s="4">
        <f t="shared" si="1243"/>
        <v>-0.44112626772683955</v>
      </c>
      <c r="K8900" s="5">
        <f t="shared" si="1244"/>
        <v>0.55887373227316051</v>
      </c>
      <c r="L8900" s="4" t="str">
        <f t="shared" si="1245"/>
        <v>Under Budget</v>
      </c>
      <c r="M8900">
        <f t="shared" si="1246"/>
        <v>2022</v>
      </c>
      <c r="N8900">
        <f t="shared" si="1247"/>
        <v>11</v>
      </c>
      <c r="O8900" t="str">
        <f t="shared" si="1248"/>
        <v>Nov</v>
      </c>
      <c r="P8900" t="str">
        <f t="shared" si="1249"/>
        <v>Q4</v>
      </c>
      <c r="Q8900" t="str">
        <f t="shared" si="1250"/>
        <v>2022-11</v>
      </c>
    </row>
    <row r="8901" spans="1:17" x14ac:dyDescent="0.35">
      <c r="A8901" s="2">
        <v>44930</v>
      </c>
      <c r="B8901" t="s">
        <v>55</v>
      </c>
      <c r="C8901" t="s">
        <v>19</v>
      </c>
      <c r="D8901" t="s">
        <v>25</v>
      </c>
      <c r="E8901" s="3">
        <v>145263</v>
      </c>
      <c r="F8901" s="3">
        <v>59794</v>
      </c>
      <c r="G8901" t="s">
        <v>26</v>
      </c>
      <c r="H8901" s="3" t="s">
        <v>8931</v>
      </c>
      <c r="I8901" s="3">
        <f t="shared" ref="I8901:I8964" si="1251">F8901-E8901</f>
        <v>-85469</v>
      </c>
      <c r="J8901" s="4">
        <f t="shared" ref="J8901:J8964" si="1252">IFERROR(I8901/E8901,0)</f>
        <v>-0.58837419026180104</v>
      </c>
      <c r="K8901" s="5">
        <f t="shared" ref="K8901:K8964" si="1253">IFERROR(F8901/E8901,0)</f>
        <v>0.41162580973819901</v>
      </c>
      <c r="L8901" s="4" t="str">
        <f t="shared" ref="L8901:L8964" si="1254">IF(I8901&gt;0,"Over Budget",IF(I8901&lt;0,"Under Budget","On Budget"))</f>
        <v>Under Budget</v>
      </c>
      <c r="M8901">
        <f t="shared" ref="M8901:M8964" si="1255">YEAR(A8901)</f>
        <v>2023</v>
      </c>
      <c r="N8901">
        <f t="shared" ref="N8901:N8964" si="1256">MONTH(A8901)</f>
        <v>1</v>
      </c>
      <c r="O8901" t="str">
        <f t="shared" ref="O8901:O8964" si="1257">TEXT(A8901,"mmm")</f>
        <v>Jan</v>
      </c>
      <c r="P8901" t="str">
        <f t="shared" ref="P8901:P8964" si="1258">"Q"&amp;ROUNDUP(MONTH(A8901)/3,0)</f>
        <v>Q1</v>
      </c>
      <c r="Q8901" t="str">
        <f t="shared" ref="Q8901:Q8964" si="1259">TEXT(A8901,"yyyy-mm")</f>
        <v>2023-01</v>
      </c>
    </row>
    <row r="8902" spans="1:17" x14ac:dyDescent="0.35">
      <c r="A8902" s="2">
        <v>44288</v>
      </c>
      <c r="B8902" t="s">
        <v>41</v>
      </c>
      <c r="C8902" t="s">
        <v>34</v>
      </c>
      <c r="D8902" t="s">
        <v>25</v>
      </c>
      <c r="E8902" s="3">
        <v>146695</v>
      </c>
      <c r="F8902" s="3">
        <v>161812</v>
      </c>
      <c r="G8902" t="s">
        <v>32</v>
      </c>
      <c r="H8902" s="3" t="s">
        <v>8932</v>
      </c>
      <c r="I8902" s="3">
        <f t="shared" si="1251"/>
        <v>15117</v>
      </c>
      <c r="J8902" s="4">
        <f t="shared" si="1252"/>
        <v>0.10305054705341013</v>
      </c>
      <c r="K8902" s="5">
        <f t="shared" si="1253"/>
        <v>1.1030505470534102</v>
      </c>
      <c r="L8902" s="4" t="str">
        <f t="shared" si="1254"/>
        <v>Over Budget</v>
      </c>
      <c r="M8902">
        <f t="shared" si="1255"/>
        <v>2021</v>
      </c>
      <c r="N8902">
        <f t="shared" si="1256"/>
        <v>4</v>
      </c>
      <c r="O8902" t="str">
        <f t="shared" si="1257"/>
        <v>Apr</v>
      </c>
      <c r="P8902" t="str">
        <f t="shared" si="1258"/>
        <v>Q2</v>
      </c>
      <c r="Q8902" t="str">
        <f t="shared" si="1259"/>
        <v>2021-04</v>
      </c>
    </row>
    <row r="8903" spans="1:17" x14ac:dyDescent="0.35">
      <c r="A8903" s="2">
        <v>45242</v>
      </c>
      <c r="B8903" t="s">
        <v>41</v>
      </c>
      <c r="C8903" t="s">
        <v>23</v>
      </c>
      <c r="D8903" t="s">
        <v>25</v>
      </c>
      <c r="E8903" s="3">
        <v>12293</v>
      </c>
      <c r="F8903" s="3">
        <v>74322</v>
      </c>
      <c r="G8903" t="s">
        <v>21</v>
      </c>
      <c r="H8903" s="3" t="s">
        <v>8933</v>
      </c>
      <c r="I8903" s="3">
        <f t="shared" si="1251"/>
        <v>62029</v>
      </c>
      <c r="J8903" s="4">
        <f t="shared" si="1252"/>
        <v>5.0458797689742125</v>
      </c>
      <c r="K8903" s="5">
        <f t="shared" si="1253"/>
        <v>6.0458797689742125</v>
      </c>
      <c r="L8903" s="4" t="str">
        <f t="shared" si="1254"/>
        <v>Over Budget</v>
      </c>
      <c r="M8903">
        <f t="shared" si="1255"/>
        <v>2023</v>
      </c>
      <c r="N8903">
        <f t="shared" si="1256"/>
        <v>11</v>
      </c>
      <c r="O8903" t="str">
        <f t="shared" si="1257"/>
        <v>Nov</v>
      </c>
      <c r="P8903" t="str">
        <f t="shared" si="1258"/>
        <v>Q4</v>
      </c>
      <c r="Q8903" t="str">
        <f t="shared" si="1259"/>
        <v>2023-11</v>
      </c>
    </row>
    <row r="8904" spans="1:17" x14ac:dyDescent="0.35">
      <c r="A8904" s="2">
        <v>44368</v>
      </c>
      <c r="B8904" t="s">
        <v>37</v>
      </c>
      <c r="C8904" t="s">
        <v>23</v>
      </c>
      <c r="D8904" t="s">
        <v>25</v>
      </c>
      <c r="E8904" s="3">
        <v>102703</v>
      </c>
      <c r="F8904" s="3">
        <v>158702</v>
      </c>
      <c r="G8904" t="s">
        <v>35</v>
      </c>
      <c r="H8904" s="3" t="s">
        <v>8934</v>
      </c>
      <c r="I8904" s="3">
        <f t="shared" si="1251"/>
        <v>55999</v>
      </c>
      <c r="J8904" s="4">
        <f t="shared" si="1252"/>
        <v>0.54525184269203431</v>
      </c>
      <c r="K8904" s="5">
        <f t="shared" si="1253"/>
        <v>1.5452518426920343</v>
      </c>
      <c r="L8904" s="4" t="str">
        <f t="shared" si="1254"/>
        <v>Over Budget</v>
      </c>
      <c r="M8904">
        <f t="shared" si="1255"/>
        <v>2021</v>
      </c>
      <c r="N8904">
        <f t="shared" si="1256"/>
        <v>6</v>
      </c>
      <c r="O8904" t="str">
        <f t="shared" si="1257"/>
        <v>Jun</v>
      </c>
      <c r="P8904" t="str">
        <f t="shared" si="1258"/>
        <v>Q2</v>
      </c>
      <c r="Q8904" t="str">
        <f t="shared" si="1259"/>
        <v>2021-06</v>
      </c>
    </row>
    <row r="8905" spans="1:17" x14ac:dyDescent="0.35">
      <c r="A8905" s="2">
        <v>44375</v>
      </c>
      <c r="B8905" t="s">
        <v>55</v>
      </c>
      <c r="C8905" t="s">
        <v>43</v>
      </c>
      <c r="D8905" t="s">
        <v>20</v>
      </c>
      <c r="E8905" s="3">
        <v>112729</v>
      </c>
      <c r="F8905" s="3">
        <v>69610</v>
      </c>
      <c r="G8905" t="s">
        <v>32</v>
      </c>
      <c r="H8905" s="3" t="s">
        <v>8935</v>
      </c>
      <c r="I8905" s="3">
        <f t="shared" si="1251"/>
        <v>-43119</v>
      </c>
      <c r="J8905" s="4">
        <f t="shared" si="1252"/>
        <v>-0.38250139715601134</v>
      </c>
      <c r="K8905" s="5">
        <f t="shared" si="1253"/>
        <v>0.61749860284398872</v>
      </c>
      <c r="L8905" s="4" t="str">
        <f t="shared" si="1254"/>
        <v>Under Budget</v>
      </c>
      <c r="M8905">
        <f t="shared" si="1255"/>
        <v>2021</v>
      </c>
      <c r="N8905">
        <f t="shared" si="1256"/>
        <v>6</v>
      </c>
      <c r="O8905" t="str">
        <f t="shared" si="1257"/>
        <v>Jun</v>
      </c>
      <c r="P8905" t="str">
        <f t="shared" si="1258"/>
        <v>Q2</v>
      </c>
      <c r="Q8905" t="str">
        <f t="shared" si="1259"/>
        <v>2021-06</v>
      </c>
    </row>
    <row r="8906" spans="1:17" x14ac:dyDescent="0.35">
      <c r="A8906" s="2">
        <v>44434</v>
      </c>
      <c r="B8906" t="s">
        <v>28</v>
      </c>
      <c r="C8906" t="s">
        <v>34</v>
      </c>
      <c r="D8906" t="s">
        <v>25</v>
      </c>
      <c r="E8906" s="3">
        <v>45992</v>
      </c>
      <c r="F8906" s="3">
        <v>46540</v>
      </c>
      <c r="G8906" t="s">
        <v>26</v>
      </c>
      <c r="H8906" s="3" t="s">
        <v>8936</v>
      </c>
      <c r="I8906" s="3">
        <f t="shared" si="1251"/>
        <v>548</v>
      </c>
      <c r="J8906" s="4">
        <f t="shared" si="1252"/>
        <v>1.1915115672290833E-2</v>
      </c>
      <c r="K8906" s="5">
        <f t="shared" si="1253"/>
        <v>1.0119151156722908</v>
      </c>
      <c r="L8906" s="4" t="str">
        <f t="shared" si="1254"/>
        <v>Over Budget</v>
      </c>
      <c r="M8906">
        <f t="shared" si="1255"/>
        <v>2021</v>
      </c>
      <c r="N8906">
        <f t="shared" si="1256"/>
        <v>8</v>
      </c>
      <c r="O8906" t="str">
        <f t="shared" si="1257"/>
        <v>Aug</v>
      </c>
      <c r="P8906" t="str">
        <f t="shared" si="1258"/>
        <v>Q3</v>
      </c>
      <c r="Q8906" t="str">
        <f t="shared" si="1259"/>
        <v>2021-08</v>
      </c>
    </row>
    <row r="8907" spans="1:17" x14ac:dyDescent="0.35">
      <c r="A8907" s="2">
        <v>45073</v>
      </c>
      <c r="B8907" t="s">
        <v>23</v>
      </c>
      <c r="C8907" t="s">
        <v>34</v>
      </c>
      <c r="D8907" t="s">
        <v>25</v>
      </c>
      <c r="E8907" s="3">
        <v>93160</v>
      </c>
      <c r="F8907" s="3">
        <v>29600</v>
      </c>
      <c r="G8907" t="s">
        <v>35</v>
      </c>
      <c r="H8907" s="3" t="s">
        <v>8937</v>
      </c>
      <c r="I8907" s="3">
        <f t="shared" si="1251"/>
        <v>-63560</v>
      </c>
      <c r="J8907" s="4">
        <f t="shared" si="1252"/>
        <v>-0.68226706741090593</v>
      </c>
      <c r="K8907" s="5">
        <f t="shared" si="1253"/>
        <v>0.31773293258909402</v>
      </c>
      <c r="L8907" s="4" t="str">
        <f t="shared" si="1254"/>
        <v>Under Budget</v>
      </c>
      <c r="M8907">
        <f t="shared" si="1255"/>
        <v>2023</v>
      </c>
      <c r="N8907">
        <f t="shared" si="1256"/>
        <v>5</v>
      </c>
      <c r="O8907" t="str">
        <f t="shared" si="1257"/>
        <v>May</v>
      </c>
      <c r="P8907" t="str">
        <f t="shared" si="1258"/>
        <v>Q2</v>
      </c>
      <c r="Q8907" t="str">
        <f t="shared" si="1259"/>
        <v>2023-05</v>
      </c>
    </row>
    <row r="8908" spans="1:17" x14ac:dyDescent="0.35">
      <c r="A8908" s="2">
        <v>45098</v>
      </c>
      <c r="B8908" t="s">
        <v>41</v>
      </c>
      <c r="C8908" t="s">
        <v>19</v>
      </c>
      <c r="D8908" t="s">
        <v>30</v>
      </c>
      <c r="E8908" s="3">
        <v>25848</v>
      </c>
      <c r="F8908" s="3">
        <v>55927</v>
      </c>
      <c r="G8908" t="s">
        <v>32</v>
      </c>
      <c r="H8908" s="3" t="s">
        <v>8938</v>
      </c>
      <c r="I8908" s="3">
        <f t="shared" si="1251"/>
        <v>30079</v>
      </c>
      <c r="J8908" s="4">
        <f t="shared" si="1252"/>
        <v>1.1636877127824203</v>
      </c>
      <c r="K8908" s="5">
        <f t="shared" si="1253"/>
        <v>2.1636877127824201</v>
      </c>
      <c r="L8908" s="4" t="str">
        <f t="shared" si="1254"/>
        <v>Over Budget</v>
      </c>
      <c r="M8908">
        <f t="shared" si="1255"/>
        <v>2023</v>
      </c>
      <c r="N8908">
        <f t="shared" si="1256"/>
        <v>6</v>
      </c>
      <c r="O8908" t="str">
        <f t="shared" si="1257"/>
        <v>Jun</v>
      </c>
      <c r="P8908" t="str">
        <f t="shared" si="1258"/>
        <v>Q2</v>
      </c>
      <c r="Q8908" t="str">
        <f t="shared" si="1259"/>
        <v>2023-06</v>
      </c>
    </row>
    <row r="8909" spans="1:17" x14ac:dyDescent="0.35">
      <c r="A8909" s="2">
        <v>44476</v>
      </c>
      <c r="B8909" t="s">
        <v>18</v>
      </c>
      <c r="C8909" t="s">
        <v>43</v>
      </c>
      <c r="D8909" t="s">
        <v>30</v>
      </c>
      <c r="E8909" s="3">
        <v>71173</v>
      </c>
      <c r="F8909" s="3">
        <v>59220</v>
      </c>
      <c r="G8909" t="s">
        <v>32</v>
      </c>
      <c r="H8909" s="3" t="s">
        <v>8939</v>
      </c>
      <c r="I8909" s="3">
        <f t="shared" si="1251"/>
        <v>-11953</v>
      </c>
      <c r="J8909" s="4">
        <f t="shared" si="1252"/>
        <v>-0.16794289969510909</v>
      </c>
      <c r="K8909" s="5">
        <f t="shared" si="1253"/>
        <v>0.83205710030489088</v>
      </c>
      <c r="L8909" s="4" t="str">
        <f t="shared" si="1254"/>
        <v>Under Budget</v>
      </c>
      <c r="M8909">
        <f t="shared" si="1255"/>
        <v>2021</v>
      </c>
      <c r="N8909">
        <f t="shared" si="1256"/>
        <v>10</v>
      </c>
      <c r="O8909" t="str">
        <f t="shared" si="1257"/>
        <v>Oct</v>
      </c>
      <c r="P8909" t="str">
        <f t="shared" si="1258"/>
        <v>Q4</v>
      </c>
      <c r="Q8909" t="str">
        <f t="shared" si="1259"/>
        <v>2021-10</v>
      </c>
    </row>
    <row r="8910" spans="1:17" x14ac:dyDescent="0.35">
      <c r="A8910" s="2">
        <v>45239</v>
      </c>
      <c r="B8910" t="s">
        <v>55</v>
      </c>
      <c r="C8910" t="s">
        <v>29</v>
      </c>
      <c r="D8910" t="s">
        <v>30</v>
      </c>
      <c r="E8910" s="3">
        <v>122911</v>
      </c>
      <c r="F8910" s="3">
        <v>166317</v>
      </c>
      <c r="G8910" t="s">
        <v>32</v>
      </c>
      <c r="H8910" s="3" t="s">
        <v>8940</v>
      </c>
      <c r="I8910" s="3">
        <f t="shared" si="1251"/>
        <v>43406</v>
      </c>
      <c r="J8910" s="4">
        <f t="shared" si="1252"/>
        <v>0.35314984012822287</v>
      </c>
      <c r="K8910" s="5">
        <f t="shared" si="1253"/>
        <v>1.3531498401282229</v>
      </c>
      <c r="L8910" s="4" t="str">
        <f t="shared" si="1254"/>
        <v>Over Budget</v>
      </c>
      <c r="M8910">
        <f t="shared" si="1255"/>
        <v>2023</v>
      </c>
      <c r="N8910">
        <f t="shared" si="1256"/>
        <v>11</v>
      </c>
      <c r="O8910" t="str">
        <f t="shared" si="1257"/>
        <v>Nov</v>
      </c>
      <c r="P8910" t="str">
        <f t="shared" si="1258"/>
        <v>Q4</v>
      </c>
      <c r="Q8910" t="str">
        <f t="shared" si="1259"/>
        <v>2023-11</v>
      </c>
    </row>
    <row r="8911" spans="1:17" x14ac:dyDescent="0.35">
      <c r="A8911" s="2">
        <v>44936</v>
      </c>
      <c r="B8911" t="s">
        <v>28</v>
      </c>
      <c r="C8911" t="s">
        <v>43</v>
      </c>
      <c r="D8911" t="s">
        <v>25</v>
      </c>
      <c r="E8911" s="3">
        <v>148589</v>
      </c>
      <c r="F8911" s="3">
        <v>9816</v>
      </c>
      <c r="G8911" t="s">
        <v>32</v>
      </c>
      <c r="H8911" s="3" t="s">
        <v>8941</v>
      </c>
      <c r="I8911" s="3">
        <f t="shared" si="1251"/>
        <v>-138773</v>
      </c>
      <c r="J8911" s="4">
        <f t="shared" si="1252"/>
        <v>-0.93393858226382842</v>
      </c>
      <c r="K8911" s="5">
        <f t="shared" si="1253"/>
        <v>6.6061417736171593E-2</v>
      </c>
      <c r="L8911" s="4" t="str">
        <f t="shared" si="1254"/>
        <v>Under Budget</v>
      </c>
      <c r="M8911">
        <f t="shared" si="1255"/>
        <v>2023</v>
      </c>
      <c r="N8911">
        <f t="shared" si="1256"/>
        <v>1</v>
      </c>
      <c r="O8911" t="str">
        <f t="shared" si="1257"/>
        <v>Jan</v>
      </c>
      <c r="P8911" t="str">
        <f t="shared" si="1258"/>
        <v>Q1</v>
      </c>
      <c r="Q8911" t="str">
        <f t="shared" si="1259"/>
        <v>2023-01</v>
      </c>
    </row>
    <row r="8912" spans="1:17" x14ac:dyDescent="0.35">
      <c r="A8912" s="2">
        <v>44567</v>
      </c>
      <c r="B8912" t="s">
        <v>23</v>
      </c>
      <c r="C8912" t="s">
        <v>24</v>
      </c>
      <c r="D8912" t="s">
        <v>30</v>
      </c>
      <c r="E8912" s="3">
        <v>40980</v>
      </c>
      <c r="F8912" s="3">
        <v>18346</v>
      </c>
      <c r="G8912" t="s">
        <v>32</v>
      </c>
      <c r="H8912" s="3" t="s">
        <v>8942</v>
      </c>
      <c r="I8912" s="3">
        <f t="shared" si="1251"/>
        <v>-22634</v>
      </c>
      <c r="J8912" s="4">
        <f t="shared" si="1252"/>
        <v>-0.5523182040019522</v>
      </c>
      <c r="K8912" s="5">
        <f t="shared" si="1253"/>
        <v>0.4476817959980478</v>
      </c>
      <c r="L8912" s="4" t="str">
        <f t="shared" si="1254"/>
        <v>Under Budget</v>
      </c>
      <c r="M8912">
        <f t="shared" si="1255"/>
        <v>2022</v>
      </c>
      <c r="N8912">
        <f t="shared" si="1256"/>
        <v>1</v>
      </c>
      <c r="O8912" t="str">
        <f t="shared" si="1257"/>
        <v>Jan</v>
      </c>
      <c r="P8912" t="str">
        <f t="shared" si="1258"/>
        <v>Q1</v>
      </c>
      <c r="Q8912" t="str">
        <f t="shared" si="1259"/>
        <v>2022-01</v>
      </c>
    </row>
    <row r="8913" spans="1:17" x14ac:dyDescent="0.35">
      <c r="A8913" s="2">
        <v>45066</v>
      </c>
      <c r="B8913" t="s">
        <v>28</v>
      </c>
      <c r="C8913" t="s">
        <v>19</v>
      </c>
      <c r="D8913" t="s">
        <v>20</v>
      </c>
      <c r="E8913" s="3">
        <v>18455</v>
      </c>
      <c r="F8913" s="3">
        <v>128737</v>
      </c>
      <c r="G8913" t="s">
        <v>32</v>
      </c>
      <c r="H8913" s="3" t="s">
        <v>8943</v>
      </c>
      <c r="I8913" s="3">
        <f t="shared" si="1251"/>
        <v>110282</v>
      </c>
      <c r="J8913" s="4">
        <f t="shared" si="1252"/>
        <v>5.9757247358439445</v>
      </c>
      <c r="K8913" s="5">
        <f t="shared" si="1253"/>
        <v>6.9757247358439445</v>
      </c>
      <c r="L8913" s="4" t="str">
        <f t="shared" si="1254"/>
        <v>Over Budget</v>
      </c>
      <c r="M8913">
        <f t="shared" si="1255"/>
        <v>2023</v>
      </c>
      <c r="N8913">
        <f t="shared" si="1256"/>
        <v>5</v>
      </c>
      <c r="O8913" t="str">
        <f t="shared" si="1257"/>
        <v>May</v>
      </c>
      <c r="P8913" t="str">
        <f t="shared" si="1258"/>
        <v>Q2</v>
      </c>
      <c r="Q8913" t="str">
        <f t="shared" si="1259"/>
        <v>2023-05</v>
      </c>
    </row>
    <row r="8914" spans="1:17" x14ac:dyDescent="0.35">
      <c r="A8914" s="2">
        <v>45215</v>
      </c>
      <c r="B8914" t="s">
        <v>28</v>
      </c>
      <c r="C8914" t="s">
        <v>29</v>
      </c>
      <c r="D8914" t="s">
        <v>58</v>
      </c>
      <c r="E8914" s="3">
        <v>16944</v>
      </c>
      <c r="F8914" s="3">
        <v>124609</v>
      </c>
      <c r="G8914" t="s">
        <v>32</v>
      </c>
      <c r="H8914" s="3" t="s">
        <v>8944</v>
      </c>
      <c r="I8914" s="3">
        <f t="shared" si="1251"/>
        <v>107665</v>
      </c>
      <c r="J8914" s="4">
        <f t="shared" si="1252"/>
        <v>6.354166666666667</v>
      </c>
      <c r="K8914" s="5">
        <f t="shared" si="1253"/>
        <v>7.354166666666667</v>
      </c>
      <c r="L8914" s="4" t="str">
        <f t="shared" si="1254"/>
        <v>Over Budget</v>
      </c>
      <c r="M8914">
        <f t="shared" si="1255"/>
        <v>2023</v>
      </c>
      <c r="N8914">
        <f t="shared" si="1256"/>
        <v>10</v>
      </c>
      <c r="O8914" t="str">
        <f t="shared" si="1257"/>
        <v>Oct</v>
      </c>
      <c r="P8914" t="str">
        <f t="shared" si="1258"/>
        <v>Q4</v>
      </c>
      <c r="Q8914" t="str">
        <f t="shared" si="1259"/>
        <v>2023-10</v>
      </c>
    </row>
    <row r="8915" spans="1:17" x14ac:dyDescent="0.35">
      <c r="A8915" s="2">
        <v>44417</v>
      </c>
      <c r="B8915" t="s">
        <v>18</v>
      </c>
      <c r="C8915" t="s">
        <v>29</v>
      </c>
      <c r="D8915" t="s">
        <v>30</v>
      </c>
      <c r="E8915" s="3">
        <v>74627</v>
      </c>
      <c r="F8915" s="3">
        <v>29100</v>
      </c>
      <c r="G8915" t="s">
        <v>32</v>
      </c>
      <c r="H8915" s="3" t="s">
        <v>8945</v>
      </c>
      <c r="I8915" s="3">
        <f t="shared" si="1251"/>
        <v>-45527</v>
      </c>
      <c r="J8915" s="4">
        <f t="shared" si="1252"/>
        <v>-0.61006070189073658</v>
      </c>
      <c r="K8915" s="5">
        <f t="shared" si="1253"/>
        <v>0.38993929810926342</v>
      </c>
      <c r="L8915" s="4" t="str">
        <f t="shared" si="1254"/>
        <v>Under Budget</v>
      </c>
      <c r="M8915">
        <f t="shared" si="1255"/>
        <v>2021</v>
      </c>
      <c r="N8915">
        <f t="shared" si="1256"/>
        <v>8</v>
      </c>
      <c r="O8915" t="str">
        <f t="shared" si="1257"/>
        <v>Aug</v>
      </c>
      <c r="P8915" t="str">
        <f t="shared" si="1258"/>
        <v>Q3</v>
      </c>
      <c r="Q8915" t="str">
        <f t="shared" si="1259"/>
        <v>2021-08</v>
      </c>
    </row>
    <row r="8916" spans="1:17" x14ac:dyDescent="0.35">
      <c r="A8916" s="2">
        <v>45116</v>
      </c>
      <c r="B8916" t="s">
        <v>41</v>
      </c>
      <c r="C8916" t="s">
        <v>23</v>
      </c>
      <c r="D8916" t="s">
        <v>30</v>
      </c>
      <c r="E8916" s="3">
        <v>74723</v>
      </c>
      <c r="F8916" s="3">
        <v>120165</v>
      </c>
      <c r="G8916" t="s">
        <v>21</v>
      </c>
      <c r="H8916" s="3" t="s">
        <v>8946</v>
      </c>
      <c r="I8916" s="3">
        <f t="shared" si="1251"/>
        <v>45442</v>
      </c>
      <c r="J8916" s="4">
        <f t="shared" si="1252"/>
        <v>0.60813939483157797</v>
      </c>
      <c r="K8916" s="5">
        <f t="shared" si="1253"/>
        <v>1.6081393948315779</v>
      </c>
      <c r="L8916" s="4" t="str">
        <f t="shared" si="1254"/>
        <v>Over Budget</v>
      </c>
      <c r="M8916">
        <f t="shared" si="1255"/>
        <v>2023</v>
      </c>
      <c r="N8916">
        <f t="shared" si="1256"/>
        <v>7</v>
      </c>
      <c r="O8916" t="str">
        <f t="shared" si="1257"/>
        <v>Jul</v>
      </c>
      <c r="P8916" t="str">
        <f t="shared" si="1258"/>
        <v>Q3</v>
      </c>
      <c r="Q8916" t="str">
        <f t="shared" si="1259"/>
        <v>2023-07</v>
      </c>
    </row>
    <row r="8917" spans="1:17" x14ac:dyDescent="0.35">
      <c r="A8917" s="2">
        <v>44500</v>
      </c>
      <c r="B8917" t="s">
        <v>28</v>
      </c>
      <c r="C8917" t="s">
        <v>24</v>
      </c>
      <c r="D8917" t="s">
        <v>20</v>
      </c>
      <c r="E8917" s="3">
        <v>10858</v>
      </c>
      <c r="F8917" s="3">
        <v>101514</v>
      </c>
      <c r="G8917" t="s">
        <v>21</v>
      </c>
      <c r="H8917" s="3" t="s">
        <v>8947</v>
      </c>
      <c r="I8917" s="3">
        <f t="shared" si="1251"/>
        <v>90656</v>
      </c>
      <c r="J8917" s="4">
        <f t="shared" si="1252"/>
        <v>8.3492355866642107</v>
      </c>
      <c r="K8917" s="5">
        <f t="shared" si="1253"/>
        <v>9.3492355866642107</v>
      </c>
      <c r="L8917" s="4" t="str">
        <f t="shared" si="1254"/>
        <v>Over Budget</v>
      </c>
      <c r="M8917">
        <f t="shared" si="1255"/>
        <v>2021</v>
      </c>
      <c r="N8917">
        <f t="shared" si="1256"/>
        <v>10</v>
      </c>
      <c r="O8917" t="str">
        <f t="shared" si="1257"/>
        <v>Oct</v>
      </c>
      <c r="P8917" t="str">
        <f t="shared" si="1258"/>
        <v>Q4</v>
      </c>
      <c r="Q8917" t="str">
        <f t="shared" si="1259"/>
        <v>2021-10</v>
      </c>
    </row>
    <row r="8918" spans="1:17" x14ac:dyDescent="0.35">
      <c r="A8918" s="2">
        <v>44634</v>
      </c>
      <c r="B8918" t="s">
        <v>23</v>
      </c>
      <c r="C8918" t="s">
        <v>43</v>
      </c>
      <c r="D8918" t="s">
        <v>39</v>
      </c>
      <c r="E8918" s="3">
        <v>47011</v>
      </c>
      <c r="F8918" s="3">
        <v>74263</v>
      </c>
      <c r="G8918" t="s">
        <v>26</v>
      </c>
      <c r="H8918" s="3" t="s">
        <v>8948</v>
      </c>
      <c r="I8918" s="3">
        <f t="shared" si="1251"/>
        <v>27252</v>
      </c>
      <c r="J8918" s="4">
        <f t="shared" si="1252"/>
        <v>0.57969411414349836</v>
      </c>
      <c r="K8918" s="5">
        <f t="shared" si="1253"/>
        <v>1.5796941141434984</v>
      </c>
      <c r="L8918" s="4" t="str">
        <f t="shared" si="1254"/>
        <v>Over Budget</v>
      </c>
      <c r="M8918">
        <f t="shared" si="1255"/>
        <v>2022</v>
      </c>
      <c r="N8918">
        <f t="shared" si="1256"/>
        <v>3</v>
      </c>
      <c r="O8918" t="str">
        <f t="shared" si="1257"/>
        <v>Mar</v>
      </c>
      <c r="P8918" t="str">
        <f t="shared" si="1258"/>
        <v>Q1</v>
      </c>
      <c r="Q8918" t="str">
        <f t="shared" si="1259"/>
        <v>2022-03</v>
      </c>
    </row>
    <row r="8919" spans="1:17" x14ac:dyDescent="0.35">
      <c r="A8919" s="2">
        <v>44571</v>
      </c>
      <c r="B8919" t="s">
        <v>41</v>
      </c>
      <c r="C8919" t="s">
        <v>23</v>
      </c>
      <c r="D8919" t="s">
        <v>39</v>
      </c>
      <c r="E8919" s="3">
        <v>106054</v>
      </c>
      <c r="F8919" s="3">
        <v>105083</v>
      </c>
      <c r="G8919" t="s">
        <v>26</v>
      </c>
      <c r="H8919" s="3" t="s">
        <v>8949</v>
      </c>
      <c r="I8919" s="3">
        <f t="shared" si="1251"/>
        <v>-971</v>
      </c>
      <c r="J8919" s="4">
        <f t="shared" si="1252"/>
        <v>-9.1557131272747838E-3</v>
      </c>
      <c r="K8919" s="5">
        <f t="shared" si="1253"/>
        <v>0.99084428687272519</v>
      </c>
      <c r="L8919" s="4" t="str">
        <f t="shared" si="1254"/>
        <v>Under Budget</v>
      </c>
      <c r="M8919">
        <f t="shared" si="1255"/>
        <v>2022</v>
      </c>
      <c r="N8919">
        <f t="shared" si="1256"/>
        <v>1</v>
      </c>
      <c r="O8919" t="str">
        <f t="shared" si="1257"/>
        <v>Jan</v>
      </c>
      <c r="P8919" t="str">
        <f t="shared" si="1258"/>
        <v>Q1</v>
      </c>
      <c r="Q8919" t="str">
        <f t="shared" si="1259"/>
        <v>2022-01</v>
      </c>
    </row>
    <row r="8920" spans="1:17" x14ac:dyDescent="0.35">
      <c r="A8920" s="2">
        <v>44577</v>
      </c>
      <c r="B8920" t="s">
        <v>37</v>
      </c>
      <c r="C8920" t="s">
        <v>34</v>
      </c>
      <c r="D8920" t="s">
        <v>20</v>
      </c>
      <c r="E8920" s="3">
        <v>25437</v>
      </c>
      <c r="F8920" s="3">
        <v>102339</v>
      </c>
      <c r="G8920" t="s">
        <v>26</v>
      </c>
      <c r="H8920" s="3" t="s">
        <v>8950</v>
      </c>
      <c r="I8920" s="3">
        <f t="shared" si="1251"/>
        <v>76902</v>
      </c>
      <c r="J8920" s="4">
        <f t="shared" si="1252"/>
        <v>3.0232338719188583</v>
      </c>
      <c r="K8920" s="5">
        <f t="shared" si="1253"/>
        <v>4.0232338719188583</v>
      </c>
      <c r="L8920" s="4" t="str">
        <f t="shared" si="1254"/>
        <v>Over Budget</v>
      </c>
      <c r="M8920">
        <f t="shared" si="1255"/>
        <v>2022</v>
      </c>
      <c r="N8920">
        <f t="shared" si="1256"/>
        <v>1</v>
      </c>
      <c r="O8920" t="str">
        <f t="shared" si="1257"/>
        <v>Jan</v>
      </c>
      <c r="P8920" t="str">
        <f t="shared" si="1258"/>
        <v>Q1</v>
      </c>
      <c r="Q8920" t="str">
        <f t="shared" si="1259"/>
        <v>2022-01</v>
      </c>
    </row>
    <row r="8921" spans="1:17" x14ac:dyDescent="0.35">
      <c r="A8921" s="2">
        <v>45182</v>
      </c>
      <c r="B8921" t="s">
        <v>18</v>
      </c>
      <c r="C8921" t="s">
        <v>19</v>
      </c>
      <c r="D8921" t="s">
        <v>30</v>
      </c>
      <c r="E8921" s="3">
        <v>35550</v>
      </c>
      <c r="F8921" s="3">
        <v>151698</v>
      </c>
      <c r="G8921" t="s">
        <v>26</v>
      </c>
      <c r="H8921" s="3" t="s">
        <v>8951</v>
      </c>
      <c r="I8921" s="3">
        <f t="shared" si="1251"/>
        <v>116148</v>
      </c>
      <c r="J8921" s="4">
        <f t="shared" si="1252"/>
        <v>3.2671729957805908</v>
      </c>
      <c r="K8921" s="5">
        <f t="shared" si="1253"/>
        <v>4.2671729957805908</v>
      </c>
      <c r="L8921" s="4" t="str">
        <f t="shared" si="1254"/>
        <v>Over Budget</v>
      </c>
      <c r="M8921">
        <f t="shared" si="1255"/>
        <v>2023</v>
      </c>
      <c r="N8921">
        <f t="shared" si="1256"/>
        <v>9</v>
      </c>
      <c r="O8921" t="str">
        <f t="shared" si="1257"/>
        <v>Sep</v>
      </c>
      <c r="P8921" t="str">
        <f t="shared" si="1258"/>
        <v>Q3</v>
      </c>
      <c r="Q8921" t="str">
        <f t="shared" si="1259"/>
        <v>2023-09</v>
      </c>
    </row>
    <row r="8922" spans="1:17" x14ac:dyDescent="0.35">
      <c r="A8922" s="2">
        <v>44210</v>
      </c>
      <c r="B8922" t="s">
        <v>41</v>
      </c>
      <c r="C8922" t="s">
        <v>43</v>
      </c>
      <c r="D8922" t="s">
        <v>58</v>
      </c>
      <c r="E8922" s="3">
        <v>38929</v>
      </c>
      <c r="F8922" s="3">
        <v>45645</v>
      </c>
      <c r="G8922" t="s">
        <v>26</v>
      </c>
      <c r="H8922" s="3" t="s">
        <v>8952</v>
      </c>
      <c r="I8922" s="3">
        <f t="shared" si="1251"/>
        <v>6716</v>
      </c>
      <c r="J8922" s="4">
        <f t="shared" si="1252"/>
        <v>0.17251920162346837</v>
      </c>
      <c r="K8922" s="5">
        <f t="shared" si="1253"/>
        <v>1.1725192016234685</v>
      </c>
      <c r="L8922" s="4" t="str">
        <f t="shared" si="1254"/>
        <v>Over Budget</v>
      </c>
      <c r="M8922">
        <f t="shared" si="1255"/>
        <v>2021</v>
      </c>
      <c r="N8922">
        <f t="shared" si="1256"/>
        <v>1</v>
      </c>
      <c r="O8922" t="str">
        <f t="shared" si="1257"/>
        <v>Jan</v>
      </c>
      <c r="P8922" t="str">
        <f t="shared" si="1258"/>
        <v>Q1</v>
      </c>
      <c r="Q8922" t="str">
        <f t="shared" si="1259"/>
        <v>2021-01</v>
      </c>
    </row>
    <row r="8923" spans="1:17" x14ac:dyDescent="0.35">
      <c r="A8923" s="2">
        <v>44939</v>
      </c>
      <c r="B8923" t="s">
        <v>41</v>
      </c>
      <c r="C8923" t="s">
        <v>34</v>
      </c>
      <c r="D8923" t="s">
        <v>30</v>
      </c>
      <c r="E8923" s="3">
        <v>142091</v>
      </c>
      <c r="F8923" s="3">
        <v>20039</v>
      </c>
      <c r="G8923" t="s">
        <v>26</v>
      </c>
      <c r="H8923" s="3" t="s">
        <v>8953</v>
      </c>
      <c r="I8923" s="3">
        <f t="shared" si="1251"/>
        <v>-122052</v>
      </c>
      <c r="J8923" s="4">
        <f t="shared" si="1252"/>
        <v>-0.85897065964769059</v>
      </c>
      <c r="K8923" s="5">
        <f t="shared" si="1253"/>
        <v>0.14102934035230943</v>
      </c>
      <c r="L8923" s="4" t="str">
        <f t="shared" si="1254"/>
        <v>Under Budget</v>
      </c>
      <c r="M8923">
        <f t="shared" si="1255"/>
        <v>2023</v>
      </c>
      <c r="N8923">
        <f t="shared" si="1256"/>
        <v>1</v>
      </c>
      <c r="O8923" t="str">
        <f t="shared" si="1257"/>
        <v>Jan</v>
      </c>
      <c r="P8923" t="str">
        <f t="shared" si="1258"/>
        <v>Q1</v>
      </c>
      <c r="Q8923" t="str">
        <f t="shared" si="1259"/>
        <v>2023-01</v>
      </c>
    </row>
    <row r="8924" spans="1:17" x14ac:dyDescent="0.35">
      <c r="A8924" s="2">
        <v>44865</v>
      </c>
      <c r="B8924" t="s">
        <v>28</v>
      </c>
      <c r="C8924" t="s">
        <v>29</v>
      </c>
      <c r="D8924" t="s">
        <v>20</v>
      </c>
      <c r="E8924" s="3">
        <v>34284</v>
      </c>
      <c r="F8924" s="3">
        <v>114198</v>
      </c>
      <c r="G8924" t="s">
        <v>21</v>
      </c>
      <c r="H8924" s="3" t="s">
        <v>8954</v>
      </c>
      <c r="I8924" s="3">
        <f t="shared" si="1251"/>
        <v>79914</v>
      </c>
      <c r="J8924" s="4">
        <f t="shared" si="1252"/>
        <v>2.3309415470773538</v>
      </c>
      <c r="K8924" s="5">
        <f t="shared" si="1253"/>
        <v>3.3309415470773538</v>
      </c>
      <c r="L8924" s="4" t="str">
        <f t="shared" si="1254"/>
        <v>Over Budget</v>
      </c>
      <c r="M8924">
        <f t="shared" si="1255"/>
        <v>2022</v>
      </c>
      <c r="N8924">
        <f t="shared" si="1256"/>
        <v>10</v>
      </c>
      <c r="O8924" t="str">
        <f t="shared" si="1257"/>
        <v>Oct</v>
      </c>
      <c r="P8924" t="str">
        <f t="shared" si="1258"/>
        <v>Q4</v>
      </c>
      <c r="Q8924" t="str">
        <f t="shared" si="1259"/>
        <v>2022-10</v>
      </c>
    </row>
    <row r="8925" spans="1:17" x14ac:dyDescent="0.35">
      <c r="A8925" s="2">
        <v>44696</v>
      </c>
      <c r="B8925" t="s">
        <v>23</v>
      </c>
      <c r="C8925" t="s">
        <v>43</v>
      </c>
      <c r="D8925" t="s">
        <v>20</v>
      </c>
      <c r="E8925" s="3">
        <v>87350</v>
      </c>
      <c r="F8925" s="3">
        <v>85678</v>
      </c>
      <c r="G8925" t="s">
        <v>21</v>
      </c>
      <c r="H8925" s="3" t="s">
        <v>8955</v>
      </c>
      <c r="I8925" s="3">
        <f t="shared" si="1251"/>
        <v>-1672</v>
      </c>
      <c r="J8925" s="4">
        <f t="shared" si="1252"/>
        <v>-1.9141385231825986E-2</v>
      </c>
      <c r="K8925" s="5">
        <f t="shared" si="1253"/>
        <v>0.98085861476817404</v>
      </c>
      <c r="L8925" s="4" t="str">
        <f t="shared" si="1254"/>
        <v>Under Budget</v>
      </c>
      <c r="M8925">
        <f t="shared" si="1255"/>
        <v>2022</v>
      </c>
      <c r="N8925">
        <f t="shared" si="1256"/>
        <v>5</v>
      </c>
      <c r="O8925" t="str">
        <f t="shared" si="1257"/>
        <v>May</v>
      </c>
      <c r="P8925" t="str">
        <f t="shared" si="1258"/>
        <v>Q2</v>
      </c>
      <c r="Q8925" t="str">
        <f t="shared" si="1259"/>
        <v>2022-05</v>
      </c>
    </row>
    <row r="8926" spans="1:17" x14ac:dyDescent="0.35">
      <c r="A8926" s="2">
        <v>44761</v>
      </c>
      <c r="B8926" t="s">
        <v>28</v>
      </c>
      <c r="C8926" t="s">
        <v>23</v>
      </c>
      <c r="D8926" t="s">
        <v>25</v>
      </c>
      <c r="E8926" s="3">
        <v>120839</v>
      </c>
      <c r="F8926" s="3">
        <v>168335</v>
      </c>
      <c r="G8926" t="s">
        <v>21</v>
      </c>
      <c r="H8926" s="3" t="s">
        <v>8956</v>
      </c>
      <c r="I8926" s="3">
        <f t="shared" si="1251"/>
        <v>47496</v>
      </c>
      <c r="J8926" s="4">
        <f t="shared" si="1252"/>
        <v>0.39305191204826256</v>
      </c>
      <c r="K8926" s="5">
        <f t="shared" si="1253"/>
        <v>1.3930519120482625</v>
      </c>
      <c r="L8926" s="4" t="str">
        <f t="shared" si="1254"/>
        <v>Over Budget</v>
      </c>
      <c r="M8926">
        <f t="shared" si="1255"/>
        <v>2022</v>
      </c>
      <c r="N8926">
        <f t="shared" si="1256"/>
        <v>7</v>
      </c>
      <c r="O8926" t="str">
        <f t="shared" si="1257"/>
        <v>Jul</v>
      </c>
      <c r="P8926" t="str">
        <f t="shared" si="1258"/>
        <v>Q3</v>
      </c>
      <c r="Q8926" t="str">
        <f t="shared" si="1259"/>
        <v>2022-07</v>
      </c>
    </row>
    <row r="8927" spans="1:17" x14ac:dyDescent="0.35">
      <c r="A8927" s="2">
        <v>44726</v>
      </c>
      <c r="B8927" t="s">
        <v>23</v>
      </c>
      <c r="C8927" t="s">
        <v>24</v>
      </c>
      <c r="D8927" t="s">
        <v>20</v>
      </c>
      <c r="E8927" s="3">
        <v>124680</v>
      </c>
      <c r="F8927" s="3">
        <v>71537</v>
      </c>
      <c r="G8927" t="s">
        <v>32</v>
      </c>
      <c r="H8927" s="3" t="s">
        <v>8957</v>
      </c>
      <c r="I8927" s="3">
        <f t="shared" si="1251"/>
        <v>-53143</v>
      </c>
      <c r="J8927" s="4">
        <f t="shared" si="1252"/>
        <v>-0.42623516201475781</v>
      </c>
      <c r="K8927" s="5">
        <f t="shared" si="1253"/>
        <v>0.57376483798524225</v>
      </c>
      <c r="L8927" s="4" t="str">
        <f t="shared" si="1254"/>
        <v>Under Budget</v>
      </c>
      <c r="M8927">
        <f t="shared" si="1255"/>
        <v>2022</v>
      </c>
      <c r="N8927">
        <f t="shared" si="1256"/>
        <v>6</v>
      </c>
      <c r="O8927" t="str">
        <f t="shared" si="1257"/>
        <v>Jun</v>
      </c>
      <c r="P8927" t="str">
        <f t="shared" si="1258"/>
        <v>Q2</v>
      </c>
      <c r="Q8927" t="str">
        <f t="shared" si="1259"/>
        <v>2022-06</v>
      </c>
    </row>
    <row r="8928" spans="1:17" x14ac:dyDescent="0.35">
      <c r="A8928" s="2">
        <v>44688</v>
      </c>
      <c r="B8928" t="s">
        <v>18</v>
      </c>
      <c r="C8928" t="s">
        <v>23</v>
      </c>
      <c r="D8928" t="s">
        <v>25</v>
      </c>
      <c r="E8928" s="3">
        <v>85640</v>
      </c>
      <c r="F8928" s="3">
        <v>130149</v>
      </c>
      <c r="G8928" t="s">
        <v>32</v>
      </c>
      <c r="H8928" s="3" t="s">
        <v>8958</v>
      </c>
      <c r="I8928" s="3">
        <f t="shared" si="1251"/>
        <v>44509</v>
      </c>
      <c r="J8928" s="4">
        <f t="shared" si="1252"/>
        <v>0.51972209248014944</v>
      </c>
      <c r="K8928" s="5">
        <f t="shared" si="1253"/>
        <v>1.5197220924801496</v>
      </c>
      <c r="L8928" s="4" t="str">
        <f t="shared" si="1254"/>
        <v>Over Budget</v>
      </c>
      <c r="M8928">
        <f t="shared" si="1255"/>
        <v>2022</v>
      </c>
      <c r="N8928">
        <f t="shared" si="1256"/>
        <v>5</v>
      </c>
      <c r="O8928" t="str">
        <f t="shared" si="1257"/>
        <v>May</v>
      </c>
      <c r="P8928" t="str">
        <f t="shared" si="1258"/>
        <v>Q2</v>
      </c>
      <c r="Q8928" t="str">
        <f t="shared" si="1259"/>
        <v>2022-05</v>
      </c>
    </row>
    <row r="8929" spans="1:17" x14ac:dyDescent="0.35">
      <c r="A8929" s="2">
        <v>44951</v>
      </c>
      <c r="B8929" t="s">
        <v>41</v>
      </c>
      <c r="C8929" t="s">
        <v>19</v>
      </c>
      <c r="D8929" t="s">
        <v>20</v>
      </c>
      <c r="E8929" s="3">
        <v>80909</v>
      </c>
      <c r="F8929" s="3">
        <v>86999</v>
      </c>
      <c r="G8929" t="s">
        <v>26</v>
      </c>
      <c r="H8929" s="3" t="s">
        <v>8959</v>
      </c>
      <c r="I8929" s="3">
        <f t="shared" si="1251"/>
        <v>6090</v>
      </c>
      <c r="J8929" s="4">
        <f t="shared" si="1252"/>
        <v>7.5269747494098302E-2</v>
      </c>
      <c r="K8929" s="5">
        <f t="shared" si="1253"/>
        <v>1.0752697474940982</v>
      </c>
      <c r="L8929" s="4" t="str">
        <f t="shared" si="1254"/>
        <v>Over Budget</v>
      </c>
      <c r="M8929">
        <f t="shared" si="1255"/>
        <v>2023</v>
      </c>
      <c r="N8929">
        <f t="shared" si="1256"/>
        <v>1</v>
      </c>
      <c r="O8929" t="str">
        <f t="shared" si="1257"/>
        <v>Jan</v>
      </c>
      <c r="P8929" t="str">
        <f t="shared" si="1258"/>
        <v>Q1</v>
      </c>
      <c r="Q8929" t="str">
        <f t="shared" si="1259"/>
        <v>2023-01</v>
      </c>
    </row>
    <row r="8930" spans="1:17" x14ac:dyDescent="0.35">
      <c r="A8930" s="2">
        <v>44496</v>
      </c>
      <c r="B8930" t="s">
        <v>55</v>
      </c>
      <c r="C8930" t="s">
        <v>19</v>
      </c>
      <c r="D8930" t="s">
        <v>25</v>
      </c>
      <c r="E8930" s="3">
        <v>42371</v>
      </c>
      <c r="F8930" s="3">
        <v>129950</v>
      </c>
      <c r="G8930" t="s">
        <v>35</v>
      </c>
      <c r="H8930" s="3" t="s">
        <v>8960</v>
      </c>
      <c r="I8930" s="3">
        <f t="shared" si="1251"/>
        <v>87579</v>
      </c>
      <c r="J8930" s="4">
        <f t="shared" si="1252"/>
        <v>2.0669561728540748</v>
      </c>
      <c r="K8930" s="5">
        <f t="shared" si="1253"/>
        <v>3.0669561728540748</v>
      </c>
      <c r="L8930" s="4" t="str">
        <f t="shared" si="1254"/>
        <v>Over Budget</v>
      </c>
      <c r="M8930">
        <f t="shared" si="1255"/>
        <v>2021</v>
      </c>
      <c r="N8930">
        <f t="shared" si="1256"/>
        <v>10</v>
      </c>
      <c r="O8930" t="str">
        <f t="shared" si="1257"/>
        <v>Oct</v>
      </c>
      <c r="P8930" t="str">
        <f t="shared" si="1258"/>
        <v>Q4</v>
      </c>
      <c r="Q8930" t="str">
        <f t="shared" si="1259"/>
        <v>2021-10</v>
      </c>
    </row>
    <row r="8931" spans="1:17" x14ac:dyDescent="0.35">
      <c r="A8931" s="2">
        <v>45011</v>
      </c>
      <c r="B8931" t="s">
        <v>23</v>
      </c>
      <c r="C8931" t="s">
        <v>43</v>
      </c>
      <c r="D8931" t="s">
        <v>25</v>
      </c>
      <c r="E8931" s="3">
        <v>23234</v>
      </c>
      <c r="F8931" s="3">
        <v>105251</v>
      </c>
      <c r="G8931" t="s">
        <v>21</v>
      </c>
      <c r="H8931" s="3" t="s">
        <v>8961</v>
      </c>
      <c r="I8931" s="3">
        <f t="shared" si="1251"/>
        <v>82017</v>
      </c>
      <c r="J8931" s="4">
        <f t="shared" si="1252"/>
        <v>3.5300421795644312</v>
      </c>
      <c r="K8931" s="5">
        <f t="shared" si="1253"/>
        <v>4.5300421795644317</v>
      </c>
      <c r="L8931" s="4" t="str">
        <f t="shared" si="1254"/>
        <v>Over Budget</v>
      </c>
      <c r="M8931">
        <f t="shared" si="1255"/>
        <v>2023</v>
      </c>
      <c r="N8931">
        <f t="shared" si="1256"/>
        <v>3</v>
      </c>
      <c r="O8931" t="str">
        <f t="shared" si="1257"/>
        <v>Mar</v>
      </c>
      <c r="P8931" t="str">
        <f t="shared" si="1258"/>
        <v>Q1</v>
      </c>
      <c r="Q8931" t="str">
        <f t="shared" si="1259"/>
        <v>2023-03</v>
      </c>
    </row>
    <row r="8932" spans="1:17" x14ac:dyDescent="0.35">
      <c r="A8932" s="2">
        <v>44743</v>
      </c>
      <c r="B8932" t="s">
        <v>23</v>
      </c>
      <c r="C8932" t="s">
        <v>23</v>
      </c>
      <c r="D8932" t="s">
        <v>30</v>
      </c>
      <c r="E8932" s="3">
        <v>73172</v>
      </c>
      <c r="F8932" s="3">
        <v>33533</v>
      </c>
      <c r="G8932" t="s">
        <v>35</v>
      </c>
      <c r="H8932" s="3" t="s">
        <v>8962</v>
      </c>
      <c r="I8932" s="3">
        <f t="shared" si="1251"/>
        <v>-39639</v>
      </c>
      <c r="J8932" s="4">
        <f t="shared" si="1252"/>
        <v>-0.5417236101240912</v>
      </c>
      <c r="K8932" s="5">
        <f t="shared" si="1253"/>
        <v>0.4582763898759088</v>
      </c>
      <c r="L8932" s="4" t="str">
        <f t="shared" si="1254"/>
        <v>Under Budget</v>
      </c>
      <c r="M8932">
        <f t="shared" si="1255"/>
        <v>2022</v>
      </c>
      <c r="N8932">
        <f t="shared" si="1256"/>
        <v>7</v>
      </c>
      <c r="O8932" t="str">
        <f t="shared" si="1257"/>
        <v>Jul</v>
      </c>
      <c r="P8932" t="str">
        <f t="shared" si="1258"/>
        <v>Q3</v>
      </c>
      <c r="Q8932" t="str">
        <f t="shared" si="1259"/>
        <v>2022-07</v>
      </c>
    </row>
    <row r="8933" spans="1:17" x14ac:dyDescent="0.35">
      <c r="A8933" s="2">
        <v>44923</v>
      </c>
      <c r="B8933" t="s">
        <v>28</v>
      </c>
      <c r="C8933" t="s">
        <v>24</v>
      </c>
      <c r="D8933" t="s">
        <v>25</v>
      </c>
      <c r="E8933" s="3">
        <v>147429</v>
      </c>
      <c r="F8933" s="3">
        <v>149632</v>
      </c>
      <c r="G8933" t="s">
        <v>26</v>
      </c>
      <c r="H8933" s="3" t="s">
        <v>8963</v>
      </c>
      <c r="I8933" s="3">
        <f t="shared" si="1251"/>
        <v>2203</v>
      </c>
      <c r="J8933" s="4">
        <f t="shared" si="1252"/>
        <v>1.4942786019032891E-2</v>
      </c>
      <c r="K8933" s="5">
        <f t="shared" si="1253"/>
        <v>1.014942786019033</v>
      </c>
      <c r="L8933" s="4" t="str">
        <f t="shared" si="1254"/>
        <v>Over Budget</v>
      </c>
      <c r="M8933">
        <f t="shared" si="1255"/>
        <v>2022</v>
      </c>
      <c r="N8933">
        <f t="shared" si="1256"/>
        <v>12</v>
      </c>
      <c r="O8933" t="str">
        <f t="shared" si="1257"/>
        <v>Dec</v>
      </c>
      <c r="P8933" t="str">
        <f t="shared" si="1258"/>
        <v>Q4</v>
      </c>
      <c r="Q8933" t="str">
        <f t="shared" si="1259"/>
        <v>2022-12</v>
      </c>
    </row>
    <row r="8934" spans="1:17" x14ac:dyDescent="0.35">
      <c r="A8934" s="2">
        <v>44927</v>
      </c>
      <c r="B8934" t="s">
        <v>28</v>
      </c>
      <c r="C8934" t="s">
        <v>29</v>
      </c>
      <c r="D8934" t="s">
        <v>39</v>
      </c>
      <c r="E8934" s="3">
        <v>31595</v>
      </c>
      <c r="F8934" s="3">
        <v>95129</v>
      </c>
      <c r="G8934" t="s">
        <v>21</v>
      </c>
      <c r="H8934" s="3" t="s">
        <v>8964</v>
      </c>
      <c r="I8934" s="3">
        <f t="shared" si="1251"/>
        <v>63534</v>
      </c>
      <c r="J8934" s="4">
        <f t="shared" si="1252"/>
        <v>2.0108877987023264</v>
      </c>
      <c r="K8934" s="5">
        <f t="shared" si="1253"/>
        <v>3.0108877987023264</v>
      </c>
      <c r="L8934" s="4" t="str">
        <f t="shared" si="1254"/>
        <v>Over Budget</v>
      </c>
      <c r="M8934">
        <f t="shared" si="1255"/>
        <v>2023</v>
      </c>
      <c r="N8934">
        <f t="shared" si="1256"/>
        <v>1</v>
      </c>
      <c r="O8934" t="str">
        <f t="shared" si="1257"/>
        <v>Jan</v>
      </c>
      <c r="P8934" t="str">
        <f t="shared" si="1258"/>
        <v>Q1</v>
      </c>
      <c r="Q8934" t="str">
        <f t="shared" si="1259"/>
        <v>2023-01</v>
      </c>
    </row>
    <row r="8935" spans="1:17" x14ac:dyDescent="0.35">
      <c r="A8935" s="2">
        <v>45024</v>
      </c>
      <c r="B8935" t="s">
        <v>37</v>
      </c>
      <c r="C8935" t="s">
        <v>19</v>
      </c>
      <c r="D8935" t="s">
        <v>20</v>
      </c>
      <c r="E8935" s="3">
        <v>55599</v>
      </c>
      <c r="F8935" s="3">
        <v>41508</v>
      </c>
      <c r="G8935" t="s">
        <v>35</v>
      </c>
      <c r="H8935" s="3" t="s">
        <v>8965</v>
      </c>
      <c r="I8935" s="3">
        <f t="shared" si="1251"/>
        <v>-14091</v>
      </c>
      <c r="J8935" s="4">
        <f t="shared" si="1252"/>
        <v>-0.25343981006852639</v>
      </c>
      <c r="K8935" s="5">
        <f t="shared" si="1253"/>
        <v>0.74656018993147355</v>
      </c>
      <c r="L8935" s="4" t="str">
        <f t="shared" si="1254"/>
        <v>Under Budget</v>
      </c>
      <c r="M8935">
        <f t="shared" si="1255"/>
        <v>2023</v>
      </c>
      <c r="N8935">
        <f t="shared" si="1256"/>
        <v>4</v>
      </c>
      <c r="O8935" t="str">
        <f t="shared" si="1257"/>
        <v>Apr</v>
      </c>
      <c r="P8935" t="str">
        <f t="shared" si="1258"/>
        <v>Q2</v>
      </c>
      <c r="Q8935" t="str">
        <f t="shared" si="1259"/>
        <v>2023-04</v>
      </c>
    </row>
    <row r="8936" spans="1:17" x14ac:dyDescent="0.35">
      <c r="A8936" s="2">
        <v>44798</v>
      </c>
      <c r="B8936" t="s">
        <v>23</v>
      </c>
      <c r="C8936" t="s">
        <v>24</v>
      </c>
      <c r="D8936" t="s">
        <v>58</v>
      </c>
      <c r="E8936" s="3">
        <v>148844</v>
      </c>
      <c r="F8936" s="3">
        <v>17498</v>
      </c>
      <c r="G8936" t="s">
        <v>21</v>
      </c>
      <c r="H8936" s="3" t="s">
        <v>8966</v>
      </c>
      <c r="I8936" s="3">
        <f t="shared" si="1251"/>
        <v>-131346</v>
      </c>
      <c r="J8936" s="4">
        <f t="shared" si="1252"/>
        <v>-0.88244067614415089</v>
      </c>
      <c r="K8936" s="5">
        <f t="shared" si="1253"/>
        <v>0.11755932385584908</v>
      </c>
      <c r="L8936" s="4" t="str">
        <f t="shared" si="1254"/>
        <v>Under Budget</v>
      </c>
      <c r="M8936">
        <f t="shared" si="1255"/>
        <v>2022</v>
      </c>
      <c r="N8936">
        <f t="shared" si="1256"/>
        <v>8</v>
      </c>
      <c r="O8936" t="str">
        <f t="shared" si="1257"/>
        <v>Aug</v>
      </c>
      <c r="P8936" t="str">
        <f t="shared" si="1258"/>
        <v>Q3</v>
      </c>
      <c r="Q8936" t="str">
        <f t="shared" si="1259"/>
        <v>2022-08</v>
      </c>
    </row>
    <row r="8937" spans="1:17" x14ac:dyDescent="0.35">
      <c r="A8937" s="2">
        <v>45228</v>
      </c>
      <c r="B8937" t="s">
        <v>18</v>
      </c>
      <c r="C8937" t="s">
        <v>34</v>
      </c>
      <c r="D8937" t="s">
        <v>20</v>
      </c>
      <c r="E8937" s="3">
        <v>63890</v>
      </c>
      <c r="F8937" s="3">
        <v>44184</v>
      </c>
      <c r="G8937" t="s">
        <v>35</v>
      </c>
      <c r="H8937" s="3" t="s">
        <v>8967</v>
      </c>
      <c r="I8937" s="3">
        <f t="shared" si="1251"/>
        <v>-19706</v>
      </c>
      <c r="J8937" s="4">
        <f t="shared" si="1252"/>
        <v>-0.30843637501956489</v>
      </c>
      <c r="K8937" s="5">
        <f t="shared" si="1253"/>
        <v>0.69156362498043511</v>
      </c>
      <c r="L8937" s="4" t="str">
        <f t="shared" si="1254"/>
        <v>Under Budget</v>
      </c>
      <c r="M8937">
        <f t="shared" si="1255"/>
        <v>2023</v>
      </c>
      <c r="N8937">
        <f t="shared" si="1256"/>
        <v>10</v>
      </c>
      <c r="O8937" t="str">
        <f t="shared" si="1257"/>
        <v>Oct</v>
      </c>
      <c r="P8937" t="str">
        <f t="shared" si="1258"/>
        <v>Q4</v>
      </c>
      <c r="Q8937" t="str">
        <f t="shared" si="1259"/>
        <v>2023-10</v>
      </c>
    </row>
    <row r="8938" spans="1:17" x14ac:dyDescent="0.35">
      <c r="A8938" s="2">
        <v>44964</v>
      </c>
      <c r="B8938" t="s">
        <v>41</v>
      </c>
      <c r="C8938" t="s">
        <v>43</v>
      </c>
      <c r="D8938" t="s">
        <v>30</v>
      </c>
      <c r="E8938" s="3">
        <v>112205</v>
      </c>
      <c r="F8938" s="3">
        <v>42024</v>
      </c>
      <c r="G8938" t="s">
        <v>26</v>
      </c>
      <c r="H8938" s="3" t="s">
        <v>8968</v>
      </c>
      <c r="I8938" s="3">
        <f t="shared" si="1251"/>
        <v>-70181</v>
      </c>
      <c r="J8938" s="4">
        <f t="shared" si="1252"/>
        <v>-0.62547123568468432</v>
      </c>
      <c r="K8938" s="5">
        <f t="shared" si="1253"/>
        <v>0.37452876431531573</v>
      </c>
      <c r="L8938" s="4" t="str">
        <f t="shared" si="1254"/>
        <v>Under Budget</v>
      </c>
      <c r="M8938">
        <f t="shared" si="1255"/>
        <v>2023</v>
      </c>
      <c r="N8938">
        <f t="shared" si="1256"/>
        <v>2</v>
      </c>
      <c r="O8938" t="str">
        <f t="shared" si="1257"/>
        <v>Feb</v>
      </c>
      <c r="P8938" t="str">
        <f t="shared" si="1258"/>
        <v>Q1</v>
      </c>
      <c r="Q8938" t="str">
        <f t="shared" si="1259"/>
        <v>2023-02</v>
      </c>
    </row>
    <row r="8939" spans="1:17" x14ac:dyDescent="0.35">
      <c r="A8939" s="2">
        <v>45071</v>
      </c>
      <c r="B8939" t="s">
        <v>41</v>
      </c>
      <c r="C8939" t="s">
        <v>24</v>
      </c>
      <c r="D8939" t="s">
        <v>30</v>
      </c>
      <c r="E8939" s="3">
        <v>38684</v>
      </c>
      <c r="F8939" s="3">
        <v>89688</v>
      </c>
      <c r="G8939" t="s">
        <v>26</v>
      </c>
      <c r="H8939" s="3" t="s">
        <v>8969</v>
      </c>
      <c r="I8939" s="3">
        <f t="shared" si="1251"/>
        <v>51004</v>
      </c>
      <c r="J8939" s="4">
        <f t="shared" si="1252"/>
        <v>1.3184779236893807</v>
      </c>
      <c r="K8939" s="5">
        <f t="shared" si="1253"/>
        <v>2.3184779236893807</v>
      </c>
      <c r="L8939" s="4" t="str">
        <f t="shared" si="1254"/>
        <v>Over Budget</v>
      </c>
      <c r="M8939">
        <f t="shared" si="1255"/>
        <v>2023</v>
      </c>
      <c r="N8939">
        <f t="shared" si="1256"/>
        <v>5</v>
      </c>
      <c r="O8939" t="str">
        <f t="shared" si="1257"/>
        <v>May</v>
      </c>
      <c r="P8939" t="str">
        <f t="shared" si="1258"/>
        <v>Q2</v>
      </c>
      <c r="Q8939" t="str">
        <f t="shared" si="1259"/>
        <v>2023-05</v>
      </c>
    </row>
    <row r="8940" spans="1:17" x14ac:dyDescent="0.35">
      <c r="A8940" s="2">
        <v>45133</v>
      </c>
      <c r="B8940" t="s">
        <v>41</v>
      </c>
      <c r="C8940" t="s">
        <v>43</v>
      </c>
      <c r="D8940" t="s">
        <v>25</v>
      </c>
      <c r="E8940" s="3">
        <v>69924</v>
      </c>
      <c r="F8940" s="3">
        <v>134821</v>
      </c>
      <c r="G8940" t="s">
        <v>32</v>
      </c>
      <c r="H8940" s="3" t="s">
        <v>8970</v>
      </c>
      <c r="I8940" s="3">
        <f t="shared" si="1251"/>
        <v>64897</v>
      </c>
      <c r="J8940" s="4">
        <f t="shared" si="1252"/>
        <v>0.92810765974486586</v>
      </c>
      <c r="K8940" s="5">
        <f t="shared" si="1253"/>
        <v>1.9281076597448659</v>
      </c>
      <c r="L8940" s="4" t="str">
        <f t="shared" si="1254"/>
        <v>Over Budget</v>
      </c>
      <c r="M8940">
        <f t="shared" si="1255"/>
        <v>2023</v>
      </c>
      <c r="N8940">
        <f t="shared" si="1256"/>
        <v>7</v>
      </c>
      <c r="O8940" t="str">
        <f t="shared" si="1257"/>
        <v>Jul</v>
      </c>
      <c r="P8940" t="str">
        <f t="shared" si="1258"/>
        <v>Q3</v>
      </c>
      <c r="Q8940" t="str">
        <f t="shared" si="1259"/>
        <v>2023-07</v>
      </c>
    </row>
    <row r="8941" spans="1:17" x14ac:dyDescent="0.35">
      <c r="A8941" s="2">
        <v>44327</v>
      </c>
      <c r="B8941" t="s">
        <v>23</v>
      </c>
      <c r="C8941" t="s">
        <v>34</v>
      </c>
      <c r="D8941" t="s">
        <v>30</v>
      </c>
      <c r="E8941" s="3">
        <v>21708</v>
      </c>
      <c r="F8941" s="3">
        <v>114928</v>
      </c>
      <c r="G8941" t="s">
        <v>35</v>
      </c>
      <c r="H8941" s="3" t="s">
        <v>8971</v>
      </c>
      <c r="I8941" s="3">
        <f t="shared" si="1251"/>
        <v>93220</v>
      </c>
      <c r="J8941" s="4">
        <f t="shared" si="1252"/>
        <v>4.2942693937718817</v>
      </c>
      <c r="K8941" s="5">
        <f t="shared" si="1253"/>
        <v>5.2942693937718817</v>
      </c>
      <c r="L8941" s="4" t="str">
        <f t="shared" si="1254"/>
        <v>Over Budget</v>
      </c>
      <c r="M8941">
        <f t="shared" si="1255"/>
        <v>2021</v>
      </c>
      <c r="N8941">
        <f t="shared" si="1256"/>
        <v>5</v>
      </c>
      <c r="O8941" t="str">
        <f t="shared" si="1257"/>
        <v>May</v>
      </c>
      <c r="P8941" t="str">
        <f t="shared" si="1258"/>
        <v>Q2</v>
      </c>
      <c r="Q8941" t="str">
        <f t="shared" si="1259"/>
        <v>2021-05</v>
      </c>
    </row>
    <row r="8942" spans="1:17" x14ac:dyDescent="0.35">
      <c r="A8942" s="2">
        <v>44804</v>
      </c>
      <c r="B8942" t="s">
        <v>28</v>
      </c>
      <c r="C8942" t="s">
        <v>24</v>
      </c>
      <c r="D8942" t="s">
        <v>30</v>
      </c>
      <c r="E8942" s="3">
        <v>17670</v>
      </c>
      <c r="F8942" s="3">
        <v>35961</v>
      </c>
      <c r="G8942" t="s">
        <v>21</v>
      </c>
      <c r="H8942" s="3" t="s">
        <v>8972</v>
      </c>
      <c r="I8942" s="3">
        <f t="shared" si="1251"/>
        <v>18291</v>
      </c>
      <c r="J8942" s="4">
        <f t="shared" si="1252"/>
        <v>1.0351443123938879</v>
      </c>
      <c r="K8942" s="5">
        <f t="shared" si="1253"/>
        <v>2.0351443123938879</v>
      </c>
      <c r="L8942" s="4" t="str">
        <f t="shared" si="1254"/>
        <v>Over Budget</v>
      </c>
      <c r="M8942">
        <f t="shared" si="1255"/>
        <v>2022</v>
      </c>
      <c r="N8942">
        <f t="shared" si="1256"/>
        <v>8</v>
      </c>
      <c r="O8942" t="str">
        <f t="shared" si="1257"/>
        <v>Aug</v>
      </c>
      <c r="P8942" t="str">
        <f t="shared" si="1258"/>
        <v>Q3</v>
      </c>
      <c r="Q8942" t="str">
        <f t="shared" si="1259"/>
        <v>2022-08</v>
      </c>
    </row>
    <row r="8943" spans="1:17" x14ac:dyDescent="0.35">
      <c r="A8943" s="2">
        <v>44222</v>
      </c>
      <c r="B8943" t="s">
        <v>18</v>
      </c>
      <c r="C8943" t="s">
        <v>24</v>
      </c>
      <c r="D8943" t="s">
        <v>20</v>
      </c>
      <c r="E8943" s="3">
        <v>80470</v>
      </c>
      <c r="F8943" s="3">
        <v>87828</v>
      </c>
      <c r="G8943" t="s">
        <v>35</v>
      </c>
      <c r="H8943" s="3" t="s">
        <v>8973</v>
      </c>
      <c r="I8943" s="3">
        <f t="shared" si="1251"/>
        <v>7358</v>
      </c>
      <c r="J8943" s="4">
        <f t="shared" si="1252"/>
        <v>9.1437802907915991E-2</v>
      </c>
      <c r="K8943" s="5">
        <f t="shared" si="1253"/>
        <v>1.0914378029079159</v>
      </c>
      <c r="L8943" s="4" t="str">
        <f t="shared" si="1254"/>
        <v>Over Budget</v>
      </c>
      <c r="M8943">
        <f t="shared" si="1255"/>
        <v>2021</v>
      </c>
      <c r="N8943">
        <f t="shared" si="1256"/>
        <v>1</v>
      </c>
      <c r="O8943" t="str">
        <f t="shared" si="1257"/>
        <v>Jan</v>
      </c>
      <c r="P8943" t="str">
        <f t="shared" si="1258"/>
        <v>Q1</v>
      </c>
      <c r="Q8943" t="str">
        <f t="shared" si="1259"/>
        <v>2021-01</v>
      </c>
    </row>
    <row r="8944" spans="1:17" x14ac:dyDescent="0.35">
      <c r="A8944" s="2">
        <v>44831</v>
      </c>
      <c r="B8944" t="s">
        <v>41</v>
      </c>
      <c r="C8944" t="s">
        <v>29</v>
      </c>
      <c r="D8944" t="s">
        <v>39</v>
      </c>
      <c r="E8944" s="3">
        <v>12666</v>
      </c>
      <c r="F8944" s="3">
        <v>163904</v>
      </c>
      <c r="G8944" t="s">
        <v>32</v>
      </c>
      <c r="H8944" s="3" t="s">
        <v>8974</v>
      </c>
      <c r="I8944" s="3">
        <f t="shared" si="1251"/>
        <v>151238</v>
      </c>
      <c r="J8944" s="4">
        <f t="shared" si="1252"/>
        <v>11.940470551081637</v>
      </c>
      <c r="K8944" s="5">
        <f t="shared" si="1253"/>
        <v>12.940470551081637</v>
      </c>
      <c r="L8944" s="4" t="str">
        <f t="shared" si="1254"/>
        <v>Over Budget</v>
      </c>
      <c r="M8944">
        <f t="shared" si="1255"/>
        <v>2022</v>
      </c>
      <c r="N8944">
        <f t="shared" si="1256"/>
        <v>9</v>
      </c>
      <c r="O8944" t="str">
        <f t="shared" si="1257"/>
        <v>Sep</v>
      </c>
      <c r="P8944" t="str">
        <f t="shared" si="1258"/>
        <v>Q3</v>
      </c>
      <c r="Q8944" t="str">
        <f t="shared" si="1259"/>
        <v>2022-09</v>
      </c>
    </row>
    <row r="8945" spans="1:17" x14ac:dyDescent="0.35">
      <c r="A8945" s="2">
        <v>44680</v>
      </c>
      <c r="B8945" t="s">
        <v>23</v>
      </c>
      <c r="C8945" t="s">
        <v>34</v>
      </c>
      <c r="D8945" t="s">
        <v>39</v>
      </c>
      <c r="E8945" s="3">
        <v>77989</v>
      </c>
      <c r="F8945" s="3">
        <v>114420</v>
      </c>
      <c r="G8945" t="s">
        <v>32</v>
      </c>
      <c r="H8945" s="3" t="s">
        <v>8975</v>
      </c>
      <c r="I8945" s="3">
        <f t="shared" si="1251"/>
        <v>36431</v>
      </c>
      <c r="J8945" s="4">
        <f t="shared" si="1252"/>
        <v>0.46712997986895588</v>
      </c>
      <c r="K8945" s="5">
        <f t="shared" si="1253"/>
        <v>1.4671299798689559</v>
      </c>
      <c r="L8945" s="4" t="str">
        <f t="shared" si="1254"/>
        <v>Over Budget</v>
      </c>
      <c r="M8945">
        <f t="shared" si="1255"/>
        <v>2022</v>
      </c>
      <c r="N8945">
        <f t="shared" si="1256"/>
        <v>4</v>
      </c>
      <c r="O8945" t="str">
        <f t="shared" si="1257"/>
        <v>Apr</v>
      </c>
      <c r="P8945" t="str">
        <f t="shared" si="1258"/>
        <v>Q2</v>
      </c>
      <c r="Q8945" t="str">
        <f t="shared" si="1259"/>
        <v>2022-04</v>
      </c>
    </row>
    <row r="8946" spans="1:17" x14ac:dyDescent="0.35">
      <c r="A8946" s="2">
        <v>44876</v>
      </c>
      <c r="B8946" t="s">
        <v>55</v>
      </c>
      <c r="C8946" t="s">
        <v>23</v>
      </c>
      <c r="D8946" t="s">
        <v>25</v>
      </c>
      <c r="E8946" s="3">
        <v>138639</v>
      </c>
      <c r="F8946" s="3">
        <v>27220</v>
      </c>
      <c r="G8946" t="s">
        <v>32</v>
      </c>
      <c r="H8946" s="3" t="s">
        <v>8976</v>
      </c>
      <c r="I8946" s="3">
        <f t="shared" si="1251"/>
        <v>-111419</v>
      </c>
      <c r="J8946" s="4">
        <f t="shared" si="1252"/>
        <v>-0.80366275001983567</v>
      </c>
      <c r="K8946" s="5">
        <f t="shared" si="1253"/>
        <v>0.1963372499801643</v>
      </c>
      <c r="L8946" s="4" t="str">
        <f t="shared" si="1254"/>
        <v>Under Budget</v>
      </c>
      <c r="M8946">
        <f t="shared" si="1255"/>
        <v>2022</v>
      </c>
      <c r="N8946">
        <f t="shared" si="1256"/>
        <v>11</v>
      </c>
      <c r="O8946" t="str">
        <f t="shared" si="1257"/>
        <v>Nov</v>
      </c>
      <c r="P8946" t="str">
        <f t="shared" si="1258"/>
        <v>Q4</v>
      </c>
      <c r="Q8946" t="str">
        <f t="shared" si="1259"/>
        <v>2022-11</v>
      </c>
    </row>
    <row r="8947" spans="1:17" x14ac:dyDescent="0.35">
      <c r="A8947" s="2">
        <v>45271</v>
      </c>
      <c r="B8947" t="s">
        <v>37</v>
      </c>
      <c r="C8947" t="s">
        <v>24</v>
      </c>
      <c r="D8947" t="s">
        <v>30</v>
      </c>
      <c r="E8947" s="3">
        <v>126255</v>
      </c>
      <c r="F8947" s="3">
        <v>26688</v>
      </c>
      <c r="G8947" t="s">
        <v>32</v>
      </c>
      <c r="H8947" s="3" t="s">
        <v>8977</v>
      </c>
      <c r="I8947" s="3">
        <f t="shared" si="1251"/>
        <v>-99567</v>
      </c>
      <c r="J8947" s="4">
        <f t="shared" si="1252"/>
        <v>-0.78861827254366168</v>
      </c>
      <c r="K8947" s="5">
        <f t="shared" si="1253"/>
        <v>0.21138172745633838</v>
      </c>
      <c r="L8947" s="4" t="str">
        <f t="shared" si="1254"/>
        <v>Under Budget</v>
      </c>
      <c r="M8947">
        <f t="shared" si="1255"/>
        <v>2023</v>
      </c>
      <c r="N8947">
        <f t="shared" si="1256"/>
        <v>12</v>
      </c>
      <c r="O8947" t="str">
        <f t="shared" si="1257"/>
        <v>Dec</v>
      </c>
      <c r="P8947" t="str">
        <f t="shared" si="1258"/>
        <v>Q4</v>
      </c>
      <c r="Q8947" t="str">
        <f t="shared" si="1259"/>
        <v>2023-12</v>
      </c>
    </row>
    <row r="8948" spans="1:17" x14ac:dyDescent="0.35">
      <c r="A8948" s="2">
        <v>44201</v>
      </c>
      <c r="B8948" t="s">
        <v>37</v>
      </c>
      <c r="C8948" t="s">
        <v>29</v>
      </c>
      <c r="D8948" t="s">
        <v>30</v>
      </c>
      <c r="E8948" s="3">
        <v>12473</v>
      </c>
      <c r="F8948" s="3">
        <v>129804</v>
      </c>
      <c r="G8948" t="s">
        <v>21</v>
      </c>
      <c r="H8948" s="3" t="s">
        <v>8978</v>
      </c>
      <c r="I8948" s="3">
        <f t="shared" si="1251"/>
        <v>117331</v>
      </c>
      <c r="J8948" s="4">
        <f t="shared" si="1252"/>
        <v>9.406798685159945</v>
      </c>
      <c r="K8948" s="5">
        <f t="shared" si="1253"/>
        <v>10.406798685159945</v>
      </c>
      <c r="L8948" s="4" t="str">
        <f t="shared" si="1254"/>
        <v>Over Budget</v>
      </c>
      <c r="M8948">
        <f t="shared" si="1255"/>
        <v>2021</v>
      </c>
      <c r="N8948">
        <f t="shared" si="1256"/>
        <v>1</v>
      </c>
      <c r="O8948" t="str">
        <f t="shared" si="1257"/>
        <v>Jan</v>
      </c>
      <c r="P8948" t="str">
        <f t="shared" si="1258"/>
        <v>Q1</v>
      </c>
      <c r="Q8948" t="str">
        <f t="shared" si="1259"/>
        <v>2021-01</v>
      </c>
    </row>
    <row r="8949" spans="1:17" x14ac:dyDescent="0.35">
      <c r="A8949" s="2">
        <v>44785</v>
      </c>
      <c r="B8949" t="s">
        <v>41</v>
      </c>
      <c r="C8949" t="s">
        <v>24</v>
      </c>
      <c r="D8949" t="s">
        <v>39</v>
      </c>
      <c r="E8949" s="3">
        <v>51214</v>
      </c>
      <c r="F8949" s="3">
        <v>110146</v>
      </c>
      <c r="G8949" t="s">
        <v>21</v>
      </c>
      <c r="H8949" s="3" t="s">
        <v>8979</v>
      </c>
      <c r="I8949" s="3">
        <f t="shared" si="1251"/>
        <v>58932</v>
      </c>
      <c r="J8949" s="4">
        <f t="shared" si="1252"/>
        <v>1.1507009802007264</v>
      </c>
      <c r="K8949" s="5">
        <f t="shared" si="1253"/>
        <v>2.1507009802007264</v>
      </c>
      <c r="L8949" s="4" t="str">
        <f t="shared" si="1254"/>
        <v>Over Budget</v>
      </c>
      <c r="M8949">
        <f t="shared" si="1255"/>
        <v>2022</v>
      </c>
      <c r="N8949">
        <f t="shared" si="1256"/>
        <v>8</v>
      </c>
      <c r="O8949" t="str">
        <f t="shared" si="1257"/>
        <v>Aug</v>
      </c>
      <c r="P8949" t="str">
        <f t="shared" si="1258"/>
        <v>Q3</v>
      </c>
      <c r="Q8949" t="str">
        <f t="shared" si="1259"/>
        <v>2022-08</v>
      </c>
    </row>
    <row r="8950" spans="1:17" x14ac:dyDescent="0.35">
      <c r="A8950" s="2">
        <v>44404</v>
      </c>
      <c r="B8950" t="s">
        <v>28</v>
      </c>
      <c r="C8950" t="s">
        <v>29</v>
      </c>
      <c r="D8950" t="s">
        <v>25</v>
      </c>
      <c r="E8950" s="3">
        <v>115346</v>
      </c>
      <c r="F8950" s="3">
        <v>36874</v>
      </c>
      <c r="G8950" t="s">
        <v>32</v>
      </c>
      <c r="H8950" s="3" t="s">
        <v>8980</v>
      </c>
      <c r="I8950" s="3">
        <f t="shared" si="1251"/>
        <v>-78472</v>
      </c>
      <c r="J8950" s="4">
        <f t="shared" si="1252"/>
        <v>-0.68031834653997536</v>
      </c>
      <c r="K8950" s="5">
        <f t="shared" si="1253"/>
        <v>0.31968165346002464</v>
      </c>
      <c r="L8950" s="4" t="str">
        <f t="shared" si="1254"/>
        <v>Under Budget</v>
      </c>
      <c r="M8950">
        <f t="shared" si="1255"/>
        <v>2021</v>
      </c>
      <c r="N8950">
        <f t="shared" si="1256"/>
        <v>7</v>
      </c>
      <c r="O8950" t="str">
        <f t="shared" si="1257"/>
        <v>Jul</v>
      </c>
      <c r="P8950" t="str">
        <f t="shared" si="1258"/>
        <v>Q3</v>
      </c>
      <c r="Q8950" t="str">
        <f t="shared" si="1259"/>
        <v>2021-07</v>
      </c>
    </row>
    <row r="8951" spans="1:17" x14ac:dyDescent="0.35">
      <c r="A8951" s="2">
        <v>44453</v>
      </c>
      <c r="B8951" t="s">
        <v>37</v>
      </c>
      <c r="C8951" t="s">
        <v>19</v>
      </c>
      <c r="D8951" t="s">
        <v>30</v>
      </c>
      <c r="E8951" s="3">
        <v>104373</v>
      </c>
      <c r="F8951" s="3">
        <v>45551</v>
      </c>
      <c r="G8951" t="s">
        <v>21</v>
      </c>
      <c r="H8951" s="3" t="s">
        <v>8981</v>
      </c>
      <c r="I8951" s="3">
        <f t="shared" si="1251"/>
        <v>-58822</v>
      </c>
      <c r="J8951" s="4">
        <f t="shared" si="1252"/>
        <v>-0.56357487089572977</v>
      </c>
      <c r="K8951" s="5">
        <f t="shared" si="1253"/>
        <v>0.43642512910427028</v>
      </c>
      <c r="L8951" s="4" t="str">
        <f t="shared" si="1254"/>
        <v>Under Budget</v>
      </c>
      <c r="M8951">
        <f t="shared" si="1255"/>
        <v>2021</v>
      </c>
      <c r="N8951">
        <f t="shared" si="1256"/>
        <v>9</v>
      </c>
      <c r="O8951" t="str">
        <f t="shared" si="1257"/>
        <v>Sep</v>
      </c>
      <c r="P8951" t="str">
        <f t="shared" si="1258"/>
        <v>Q3</v>
      </c>
      <c r="Q8951" t="str">
        <f t="shared" si="1259"/>
        <v>2021-09</v>
      </c>
    </row>
    <row r="8952" spans="1:17" x14ac:dyDescent="0.35">
      <c r="A8952" s="2">
        <v>44207</v>
      </c>
      <c r="B8952" t="s">
        <v>37</v>
      </c>
      <c r="C8952" t="s">
        <v>23</v>
      </c>
      <c r="D8952" t="s">
        <v>25</v>
      </c>
      <c r="E8952" s="3">
        <v>26806</v>
      </c>
      <c r="F8952" s="3">
        <v>36753</v>
      </c>
      <c r="G8952" t="s">
        <v>32</v>
      </c>
      <c r="H8952" s="3" t="s">
        <v>8982</v>
      </c>
      <c r="I8952" s="3">
        <f t="shared" si="1251"/>
        <v>9947</v>
      </c>
      <c r="J8952" s="4">
        <f t="shared" si="1252"/>
        <v>0.37107364022979927</v>
      </c>
      <c r="K8952" s="5">
        <f t="shared" si="1253"/>
        <v>1.3710736402297994</v>
      </c>
      <c r="L8952" s="4" t="str">
        <f t="shared" si="1254"/>
        <v>Over Budget</v>
      </c>
      <c r="M8952">
        <f t="shared" si="1255"/>
        <v>2021</v>
      </c>
      <c r="N8952">
        <f t="shared" si="1256"/>
        <v>1</v>
      </c>
      <c r="O8952" t="str">
        <f t="shared" si="1257"/>
        <v>Jan</v>
      </c>
      <c r="P8952" t="str">
        <f t="shared" si="1258"/>
        <v>Q1</v>
      </c>
      <c r="Q8952" t="str">
        <f t="shared" si="1259"/>
        <v>2021-01</v>
      </c>
    </row>
    <row r="8953" spans="1:17" x14ac:dyDescent="0.35">
      <c r="A8953" s="2">
        <v>45145</v>
      </c>
      <c r="B8953" t="s">
        <v>37</v>
      </c>
      <c r="C8953" t="s">
        <v>24</v>
      </c>
      <c r="D8953" t="s">
        <v>20</v>
      </c>
      <c r="E8953" s="3">
        <v>56292</v>
      </c>
      <c r="F8953" s="3">
        <v>140120</v>
      </c>
      <c r="G8953" t="s">
        <v>26</v>
      </c>
      <c r="H8953" s="3" t="s">
        <v>8983</v>
      </c>
      <c r="I8953" s="3">
        <f t="shared" si="1251"/>
        <v>83828</v>
      </c>
      <c r="J8953" s="4">
        <f t="shared" si="1252"/>
        <v>1.4891636466993534</v>
      </c>
      <c r="K8953" s="5">
        <f t="shared" si="1253"/>
        <v>2.4891636466993532</v>
      </c>
      <c r="L8953" s="4" t="str">
        <f t="shared" si="1254"/>
        <v>Over Budget</v>
      </c>
      <c r="M8953">
        <f t="shared" si="1255"/>
        <v>2023</v>
      </c>
      <c r="N8953">
        <f t="shared" si="1256"/>
        <v>8</v>
      </c>
      <c r="O8953" t="str">
        <f t="shared" si="1257"/>
        <v>Aug</v>
      </c>
      <c r="P8953" t="str">
        <f t="shared" si="1258"/>
        <v>Q3</v>
      </c>
      <c r="Q8953" t="str">
        <f t="shared" si="1259"/>
        <v>2023-08</v>
      </c>
    </row>
    <row r="8954" spans="1:17" x14ac:dyDescent="0.35">
      <c r="A8954" s="2">
        <v>44204</v>
      </c>
      <c r="B8954" t="s">
        <v>37</v>
      </c>
      <c r="C8954" t="s">
        <v>34</v>
      </c>
      <c r="D8954" t="s">
        <v>30</v>
      </c>
      <c r="E8954" s="3">
        <v>39228</v>
      </c>
      <c r="F8954" s="3">
        <v>115456</v>
      </c>
      <c r="G8954" t="s">
        <v>32</v>
      </c>
      <c r="H8954" s="3" t="s">
        <v>8984</v>
      </c>
      <c r="I8954" s="3">
        <f t="shared" si="1251"/>
        <v>76228</v>
      </c>
      <c r="J8954" s="4">
        <f t="shared" si="1252"/>
        <v>1.9432038339961253</v>
      </c>
      <c r="K8954" s="5">
        <f t="shared" si="1253"/>
        <v>2.9432038339961251</v>
      </c>
      <c r="L8954" s="4" t="str">
        <f t="shared" si="1254"/>
        <v>Over Budget</v>
      </c>
      <c r="M8954">
        <f t="shared" si="1255"/>
        <v>2021</v>
      </c>
      <c r="N8954">
        <f t="shared" si="1256"/>
        <v>1</v>
      </c>
      <c r="O8954" t="str">
        <f t="shared" si="1257"/>
        <v>Jan</v>
      </c>
      <c r="P8954" t="str">
        <f t="shared" si="1258"/>
        <v>Q1</v>
      </c>
      <c r="Q8954" t="str">
        <f t="shared" si="1259"/>
        <v>2021-01</v>
      </c>
    </row>
    <row r="8955" spans="1:17" x14ac:dyDescent="0.35">
      <c r="A8955" s="2">
        <v>45132</v>
      </c>
      <c r="B8955" t="s">
        <v>41</v>
      </c>
      <c r="C8955" t="s">
        <v>43</v>
      </c>
      <c r="D8955" t="s">
        <v>30</v>
      </c>
      <c r="E8955" s="3">
        <v>57986</v>
      </c>
      <c r="F8955" s="3">
        <v>95835</v>
      </c>
      <c r="G8955" t="s">
        <v>26</v>
      </c>
      <c r="H8955" s="3" t="s">
        <v>8985</v>
      </c>
      <c r="I8955" s="3">
        <f t="shared" si="1251"/>
        <v>37849</v>
      </c>
      <c r="J8955" s="4">
        <f t="shared" si="1252"/>
        <v>0.6527265201945297</v>
      </c>
      <c r="K8955" s="5">
        <f t="shared" si="1253"/>
        <v>1.6527265201945298</v>
      </c>
      <c r="L8955" s="4" t="str">
        <f t="shared" si="1254"/>
        <v>Over Budget</v>
      </c>
      <c r="M8955">
        <f t="shared" si="1255"/>
        <v>2023</v>
      </c>
      <c r="N8955">
        <f t="shared" si="1256"/>
        <v>7</v>
      </c>
      <c r="O8955" t="str">
        <f t="shared" si="1257"/>
        <v>Jul</v>
      </c>
      <c r="P8955" t="str">
        <f t="shared" si="1258"/>
        <v>Q3</v>
      </c>
      <c r="Q8955" t="str">
        <f t="shared" si="1259"/>
        <v>2023-07</v>
      </c>
    </row>
    <row r="8956" spans="1:17" x14ac:dyDescent="0.35">
      <c r="A8956" s="2">
        <v>44228</v>
      </c>
      <c r="B8956" t="s">
        <v>23</v>
      </c>
      <c r="C8956" t="s">
        <v>34</v>
      </c>
      <c r="D8956" t="s">
        <v>30</v>
      </c>
      <c r="E8956" s="3">
        <v>106780</v>
      </c>
      <c r="F8956" s="3">
        <v>87619</v>
      </c>
      <c r="G8956" t="s">
        <v>32</v>
      </c>
      <c r="H8956" s="3" t="s">
        <v>8986</v>
      </c>
      <c r="I8956" s="3">
        <f t="shared" si="1251"/>
        <v>-19161</v>
      </c>
      <c r="J8956" s="4">
        <f t="shared" si="1252"/>
        <v>-0.17944371605169507</v>
      </c>
      <c r="K8956" s="5">
        <f t="shared" si="1253"/>
        <v>0.82055628394830493</v>
      </c>
      <c r="L8956" s="4" t="str">
        <f t="shared" si="1254"/>
        <v>Under Budget</v>
      </c>
      <c r="M8956">
        <f t="shared" si="1255"/>
        <v>2021</v>
      </c>
      <c r="N8956">
        <f t="shared" si="1256"/>
        <v>2</v>
      </c>
      <c r="O8956" t="str">
        <f t="shared" si="1257"/>
        <v>Feb</v>
      </c>
      <c r="P8956" t="str">
        <f t="shared" si="1258"/>
        <v>Q1</v>
      </c>
      <c r="Q8956" t="str">
        <f t="shared" si="1259"/>
        <v>2021-02</v>
      </c>
    </row>
    <row r="8957" spans="1:17" x14ac:dyDescent="0.35">
      <c r="A8957" s="2">
        <v>44736</v>
      </c>
      <c r="B8957" t="s">
        <v>18</v>
      </c>
      <c r="C8957" t="s">
        <v>23</v>
      </c>
      <c r="D8957" t="s">
        <v>39</v>
      </c>
      <c r="E8957" s="3">
        <v>141626</v>
      </c>
      <c r="F8957" s="3">
        <v>39606</v>
      </c>
      <c r="G8957" t="s">
        <v>32</v>
      </c>
      <c r="H8957" s="3" t="s">
        <v>8987</v>
      </c>
      <c r="I8957" s="3">
        <f t="shared" si="1251"/>
        <v>-102020</v>
      </c>
      <c r="J8957" s="4">
        <f t="shared" si="1252"/>
        <v>-0.72034795870814683</v>
      </c>
      <c r="K8957" s="5">
        <f t="shared" si="1253"/>
        <v>0.27965204129185317</v>
      </c>
      <c r="L8957" s="4" t="str">
        <f t="shared" si="1254"/>
        <v>Under Budget</v>
      </c>
      <c r="M8957">
        <f t="shared" si="1255"/>
        <v>2022</v>
      </c>
      <c r="N8957">
        <f t="shared" si="1256"/>
        <v>6</v>
      </c>
      <c r="O8957" t="str">
        <f t="shared" si="1257"/>
        <v>Jun</v>
      </c>
      <c r="P8957" t="str">
        <f t="shared" si="1258"/>
        <v>Q2</v>
      </c>
      <c r="Q8957" t="str">
        <f t="shared" si="1259"/>
        <v>2022-06</v>
      </c>
    </row>
    <row r="8958" spans="1:17" x14ac:dyDescent="0.35">
      <c r="A8958" s="2">
        <v>45201</v>
      </c>
      <c r="B8958" t="s">
        <v>18</v>
      </c>
      <c r="C8958" t="s">
        <v>19</v>
      </c>
      <c r="D8958" t="s">
        <v>39</v>
      </c>
      <c r="E8958" s="3">
        <v>59158</v>
      </c>
      <c r="F8958" s="3">
        <v>162739</v>
      </c>
      <c r="G8958" t="s">
        <v>21</v>
      </c>
      <c r="H8958" s="3" t="s">
        <v>8988</v>
      </c>
      <c r="I8958" s="3">
        <f t="shared" si="1251"/>
        <v>103581</v>
      </c>
      <c r="J8958" s="4">
        <f t="shared" si="1252"/>
        <v>1.75092126170594</v>
      </c>
      <c r="K8958" s="5">
        <f t="shared" si="1253"/>
        <v>2.75092126170594</v>
      </c>
      <c r="L8958" s="4" t="str">
        <f t="shared" si="1254"/>
        <v>Over Budget</v>
      </c>
      <c r="M8958">
        <f t="shared" si="1255"/>
        <v>2023</v>
      </c>
      <c r="N8958">
        <f t="shared" si="1256"/>
        <v>10</v>
      </c>
      <c r="O8958" t="str">
        <f t="shared" si="1257"/>
        <v>Oct</v>
      </c>
      <c r="P8958" t="str">
        <f t="shared" si="1258"/>
        <v>Q4</v>
      </c>
      <c r="Q8958" t="str">
        <f t="shared" si="1259"/>
        <v>2023-10</v>
      </c>
    </row>
    <row r="8959" spans="1:17" x14ac:dyDescent="0.35">
      <c r="A8959" s="2">
        <v>44583</v>
      </c>
      <c r="B8959" t="s">
        <v>28</v>
      </c>
      <c r="C8959" t="s">
        <v>19</v>
      </c>
      <c r="D8959" t="s">
        <v>30</v>
      </c>
      <c r="E8959" s="3">
        <v>93685</v>
      </c>
      <c r="F8959" s="3">
        <v>154580</v>
      </c>
      <c r="G8959" t="s">
        <v>26</v>
      </c>
      <c r="H8959" s="3" t="s">
        <v>8989</v>
      </c>
      <c r="I8959" s="3">
        <f t="shared" si="1251"/>
        <v>60895</v>
      </c>
      <c r="J8959" s="4">
        <f t="shared" si="1252"/>
        <v>0.64999733148316163</v>
      </c>
      <c r="K8959" s="5">
        <f t="shared" si="1253"/>
        <v>1.6499973314831617</v>
      </c>
      <c r="L8959" s="4" t="str">
        <f t="shared" si="1254"/>
        <v>Over Budget</v>
      </c>
      <c r="M8959">
        <f t="shared" si="1255"/>
        <v>2022</v>
      </c>
      <c r="N8959">
        <f t="shared" si="1256"/>
        <v>1</v>
      </c>
      <c r="O8959" t="str">
        <f t="shared" si="1257"/>
        <v>Jan</v>
      </c>
      <c r="P8959" t="str">
        <f t="shared" si="1258"/>
        <v>Q1</v>
      </c>
      <c r="Q8959" t="str">
        <f t="shared" si="1259"/>
        <v>2022-01</v>
      </c>
    </row>
    <row r="8960" spans="1:17" x14ac:dyDescent="0.35">
      <c r="A8960" s="2">
        <v>44836</v>
      </c>
      <c r="B8960" t="s">
        <v>23</v>
      </c>
      <c r="C8960" t="s">
        <v>19</v>
      </c>
      <c r="D8960" t="s">
        <v>30</v>
      </c>
      <c r="E8960" s="3">
        <v>136123</v>
      </c>
      <c r="F8960" s="3">
        <v>121989</v>
      </c>
      <c r="G8960" t="s">
        <v>21</v>
      </c>
      <c r="H8960" s="3" t="s">
        <v>8990</v>
      </c>
      <c r="I8960" s="3">
        <f t="shared" si="1251"/>
        <v>-14134</v>
      </c>
      <c r="J8960" s="4">
        <f t="shared" si="1252"/>
        <v>-0.10383256319652079</v>
      </c>
      <c r="K8960" s="5">
        <f t="shared" si="1253"/>
        <v>0.89616743680347921</v>
      </c>
      <c r="L8960" s="4" t="str">
        <f t="shared" si="1254"/>
        <v>Under Budget</v>
      </c>
      <c r="M8960">
        <f t="shared" si="1255"/>
        <v>2022</v>
      </c>
      <c r="N8960">
        <f t="shared" si="1256"/>
        <v>10</v>
      </c>
      <c r="O8960" t="str">
        <f t="shared" si="1257"/>
        <v>Oct</v>
      </c>
      <c r="P8960" t="str">
        <f t="shared" si="1258"/>
        <v>Q4</v>
      </c>
      <c r="Q8960" t="str">
        <f t="shared" si="1259"/>
        <v>2022-10</v>
      </c>
    </row>
    <row r="8961" spans="1:17" x14ac:dyDescent="0.35">
      <c r="A8961" s="2">
        <v>44403</v>
      </c>
      <c r="B8961" t="s">
        <v>55</v>
      </c>
      <c r="C8961" t="s">
        <v>29</v>
      </c>
      <c r="D8961" t="s">
        <v>20</v>
      </c>
      <c r="E8961" s="3">
        <v>37749</v>
      </c>
      <c r="F8961" s="3">
        <v>151380</v>
      </c>
      <c r="G8961" t="s">
        <v>32</v>
      </c>
      <c r="H8961" s="3" t="s">
        <v>8991</v>
      </c>
      <c r="I8961" s="3">
        <f t="shared" si="1251"/>
        <v>113631</v>
      </c>
      <c r="J8961" s="4">
        <f t="shared" si="1252"/>
        <v>3.0101724548994677</v>
      </c>
      <c r="K8961" s="5">
        <f t="shared" si="1253"/>
        <v>4.0101724548994673</v>
      </c>
      <c r="L8961" s="4" t="str">
        <f t="shared" si="1254"/>
        <v>Over Budget</v>
      </c>
      <c r="M8961">
        <f t="shared" si="1255"/>
        <v>2021</v>
      </c>
      <c r="N8961">
        <f t="shared" si="1256"/>
        <v>7</v>
      </c>
      <c r="O8961" t="str">
        <f t="shared" si="1257"/>
        <v>Jul</v>
      </c>
      <c r="P8961" t="str">
        <f t="shared" si="1258"/>
        <v>Q3</v>
      </c>
      <c r="Q8961" t="str">
        <f t="shared" si="1259"/>
        <v>2021-07</v>
      </c>
    </row>
    <row r="8962" spans="1:17" x14ac:dyDescent="0.35">
      <c r="A8962" s="2">
        <v>44753</v>
      </c>
      <c r="B8962" t="s">
        <v>18</v>
      </c>
      <c r="C8962" t="s">
        <v>34</v>
      </c>
      <c r="D8962" t="s">
        <v>20</v>
      </c>
      <c r="E8962" s="3">
        <v>122195</v>
      </c>
      <c r="F8962" s="3">
        <v>50131</v>
      </c>
      <c r="G8962" t="s">
        <v>26</v>
      </c>
      <c r="H8962" s="3" t="s">
        <v>8992</v>
      </c>
      <c r="I8962" s="3">
        <f t="shared" si="1251"/>
        <v>-72064</v>
      </c>
      <c r="J8962" s="4">
        <f t="shared" si="1252"/>
        <v>-0.58974589794999799</v>
      </c>
      <c r="K8962" s="5">
        <f t="shared" si="1253"/>
        <v>0.41025410205000207</v>
      </c>
      <c r="L8962" s="4" t="str">
        <f t="shared" si="1254"/>
        <v>Under Budget</v>
      </c>
      <c r="M8962">
        <f t="shared" si="1255"/>
        <v>2022</v>
      </c>
      <c r="N8962">
        <f t="shared" si="1256"/>
        <v>7</v>
      </c>
      <c r="O8962" t="str">
        <f t="shared" si="1257"/>
        <v>Jul</v>
      </c>
      <c r="P8962" t="str">
        <f t="shared" si="1258"/>
        <v>Q3</v>
      </c>
      <c r="Q8962" t="str">
        <f t="shared" si="1259"/>
        <v>2022-07</v>
      </c>
    </row>
    <row r="8963" spans="1:17" x14ac:dyDescent="0.35">
      <c r="A8963" s="2">
        <v>44544</v>
      </c>
      <c r="B8963" t="s">
        <v>55</v>
      </c>
      <c r="C8963" t="s">
        <v>43</v>
      </c>
      <c r="D8963" t="s">
        <v>25</v>
      </c>
      <c r="E8963" s="3">
        <v>60809</v>
      </c>
      <c r="F8963" s="3">
        <v>149949</v>
      </c>
      <c r="G8963" t="s">
        <v>32</v>
      </c>
      <c r="H8963" s="3" t="s">
        <v>8993</v>
      </c>
      <c r="I8963" s="3">
        <f t="shared" si="1251"/>
        <v>89140</v>
      </c>
      <c r="J8963" s="4">
        <f t="shared" si="1252"/>
        <v>1.4659014290647765</v>
      </c>
      <c r="K8963" s="5">
        <f t="shared" si="1253"/>
        <v>2.4659014290647767</v>
      </c>
      <c r="L8963" s="4" t="str">
        <f t="shared" si="1254"/>
        <v>Over Budget</v>
      </c>
      <c r="M8963">
        <f t="shared" si="1255"/>
        <v>2021</v>
      </c>
      <c r="N8963">
        <f t="shared" si="1256"/>
        <v>12</v>
      </c>
      <c r="O8963" t="str">
        <f t="shared" si="1257"/>
        <v>Dec</v>
      </c>
      <c r="P8963" t="str">
        <f t="shared" si="1258"/>
        <v>Q4</v>
      </c>
      <c r="Q8963" t="str">
        <f t="shared" si="1259"/>
        <v>2021-12</v>
      </c>
    </row>
    <row r="8964" spans="1:17" x14ac:dyDescent="0.35">
      <c r="A8964" s="2">
        <v>44989</v>
      </c>
      <c r="B8964" t="s">
        <v>18</v>
      </c>
      <c r="C8964" t="s">
        <v>43</v>
      </c>
      <c r="D8964" t="s">
        <v>25</v>
      </c>
      <c r="E8964" s="3">
        <v>74076</v>
      </c>
      <c r="F8964" s="3">
        <v>142056</v>
      </c>
      <c r="G8964" t="s">
        <v>26</v>
      </c>
      <c r="H8964" s="3" t="s">
        <v>8994</v>
      </c>
      <c r="I8964" s="3">
        <f t="shared" si="1251"/>
        <v>67980</v>
      </c>
      <c r="J8964" s="4">
        <f t="shared" si="1252"/>
        <v>0.9177061396403694</v>
      </c>
      <c r="K8964" s="5">
        <f t="shared" si="1253"/>
        <v>1.9177061396403694</v>
      </c>
      <c r="L8964" s="4" t="str">
        <f t="shared" si="1254"/>
        <v>Over Budget</v>
      </c>
      <c r="M8964">
        <f t="shared" si="1255"/>
        <v>2023</v>
      </c>
      <c r="N8964">
        <f t="shared" si="1256"/>
        <v>3</v>
      </c>
      <c r="O8964" t="str">
        <f t="shared" si="1257"/>
        <v>Mar</v>
      </c>
      <c r="P8964" t="str">
        <f t="shared" si="1258"/>
        <v>Q1</v>
      </c>
      <c r="Q8964" t="str">
        <f t="shared" si="1259"/>
        <v>2023-03</v>
      </c>
    </row>
    <row r="8965" spans="1:17" x14ac:dyDescent="0.35">
      <c r="A8965" s="2">
        <v>44430</v>
      </c>
      <c r="B8965" t="s">
        <v>18</v>
      </c>
      <c r="C8965" t="s">
        <v>29</v>
      </c>
      <c r="D8965" t="s">
        <v>39</v>
      </c>
      <c r="E8965" s="3">
        <v>148535</v>
      </c>
      <c r="F8965" s="3">
        <v>147999</v>
      </c>
      <c r="G8965" t="s">
        <v>35</v>
      </c>
      <c r="H8965" s="3" t="s">
        <v>8995</v>
      </c>
      <c r="I8965" s="3">
        <f t="shared" ref="I8965:I9028" si="1260">F8965-E8965</f>
        <v>-536</v>
      </c>
      <c r="J8965" s="4">
        <f t="shared" ref="J8965:J9028" si="1261">IFERROR(I8965/E8965,0)</f>
        <v>-3.6085771030396874E-3</v>
      </c>
      <c r="K8965" s="5">
        <f t="shared" ref="K8965:K9028" si="1262">IFERROR(F8965/E8965,0)</f>
        <v>0.99639142289696037</v>
      </c>
      <c r="L8965" s="4" t="str">
        <f t="shared" ref="L8965:L9028" si="1263">IF(I8965&gt;0,"Over Budget",IF(I8965&lt;0,"Under Budget","On Budget"))</f>
        <v>Under Budget</v>
      </c>
      <c r="M8965">
        <f t="shared" ref="M8965:M9028" si="1264">YEAR(A8965)</f>
        <v>2021</v>
      </c>
      <c r="N8965">
        <f t="shared" ref="N8965:N9028" si="1265">MONTH(A8965)</f>
        <v>8</v>
      </c>
      <c r="O8965" t="str">
        <f t="shared" ref="O8965:O9028" si="1266">TEXT(A8965,"mmm")</f>
        <v>Aug</v>
      </c>
      <c r="P8965" t="str">
        <f t="shared" ref="P8965:P9028" si="1267">"Q"&amp;ROUNDUP(MONTH(A8965)/3,0)</f>
        <v>Q3</v>
      </c>
      <c r="Q8965" t="str">
        <f t="shared" ref="Q8965:Q9028" si="1268">TEXT(A8965,"yyyy-mm")</f>
        <v>2021-08</v>
      </c>
    </row>
    <row r="8966" spans="1:17" x14ac:dyDescent="0.35">
      <c r="A8966" s="2">
        <v>45264</v>
      </c>
      <c r="B8966" t="s">
        <v>28</v>
      </c>
      <c r="C8966" t="s">
        <v>24</v>
      </c>
      <c r="D8966" t="s">
        <v>58</v>
      </c>
      <c r="E8966" s="3">
        <v>134108</v>
      </c>
      <c r="F8966" s="3">
        <v>114420</v>
      </c>
      <c r="G8966" t="s">
        <v>26</v>
      </c>
      <c r="H8966" s="3" t="s">
        <v>8996</v>
      </c>
      <c r="I8966" s="3">
        <f t="shared" si="1260"/>
        <v>-19688</v>
      </c>
      <c r="J8966" s="4">
        <f t="shared" si="1261"/>
        <v>-0.14680705103349539</v>
      </c>
      <c r="K8966" s="5">
        <f t="shared" si="1262"/>
        <v>0.85319294896650466</v>
      </c>
      <c r="L8966" s="4" t="str">
        <f t="shared" si="1263"/>
        <v>Under Budget</v>
      </c>
      <c r="M8966">
        <f t="shared" si="1264"/>
        <v>2023</v>
      </c>
      <c r="N8966">
        <f t="shared" si="1265"/>
        <v>12</v>
      </c>
      <c r="O8966" t="str">
        <f t="shared" si="1266"/>
        <v>Dec</v>
      </c>
      <c r="P8966" t="str">
        <f t="shared" si="1267"/>
        <v>Q4</v>
      </c>
      <c r="Q8966" t="str">
        <f t="shared" si="1268"/>
        <v>2023-12</v>
      </c>
    </row>
    <row r="8967" spans="1:17" x14ac:dyDescent="0.35">
      <c r="A8967" s="2">
        <v>45202</v>
      </c>
      <c r="B8967" t="s">
        <v>37</v>
      </c>
      <c r="C8967" t="s">
        <v>29</v>
      </c>
      <c r="D8967" t="s">
        <v>20</v>
      </c>
      <c r="E8967" s="3">
        <v>125178</v>
      </c>
      <c r="F8967" s="3">
        <v>147896</v>
      </c>
      <c r="G8967" t="s">
        <v>35</v>
      </c>
      <c r="H8967" s="3" t="s">
        <v>8997</v>
      </c>
      <c r="I8967" s="3">
        <f t="shared" si="1260"/>
        <v>22718</v>
      </c>
      <c r="J8967" s="4">
        <f t="shared" si="1261"/>
        <v>0.18148556455607215</v>
      </c>
      <c r="K8967" s="5">
        <f t="shared" si="1262"/>
        <v>1.1814855645560722</v>
      </c>
      <c r="L8967" s="4" t="str">
        <f t="shared" si="1263"/>
        <v>Over Budget</v>
      </c>
      <c r="M8967">
        <f t="shared" si="1264"/>
        <v>2023</v>
      </c>
      <c r="N8967">
        <f t="shared" si="1265"/>
        <v>10</v>
      </c>
      <c r="O8967" t="str">
        <f t="shared" si="1266"/>
        <v>Oct</v>
      </c>
      <c r="P8967" t="str">
        <f t="shared" si="1267"/>
        <v>Q4</v>
      </c>
      <c r="Q8967" t="str">
        <f t="shared" si="1268"/>
        <v>2023-10</v>
      </c>
    </row>
    <row r="8968" spans="1:17" x14ac:dyDescent="0.35">
      <c r="A8968" s="2">
        <v>44933</v>
      </c>
      <c r="B8968" t="s">
        <v>28</v>
      </c>
      <c r="C8968" t="s">
        <v>43</v>
      </c>
      <c r="D8968" t="s">
        <v>25</v>
      </c>
      <c r="E8968" s="3">
        <v>84045</v>
      </c>
      <c r="F8968" s="3">
        <v>39359</v>
      </c>
      <c r="G8968" t="s">
        <v>32</v>
      </c>
      <c r="H8968" s="3" t="s">
        <v>8998</v>
      </c>
      <c r="I8968" s="3">
        <f t="shared" si="1260"/>
        <v>-44686</v>
      </c>
      <c r="J8968" s="4">
        <f t="shared" si="1261"/>
        <v>-0.53169135582128624</v>
      </c>
      <c r="K8968" s="5">
        <f t="shared" si="1262"/>
        <v>0.46830864417871376</v>
      </c>
      <c r="L8968" s="4" t="str">
        <f t="shared" si="1263"/>
        <v>Under Budget</v>
      </c>
      <c r="M8968">
        <f t="shared" si="1264"/>
        <v>2023</v>
      </c>
      <c r="N8968">
        <f t="shared" si="1265"/>
        <v>1</v>
      </c>
      <c r="O8968" t="str">
        <f t="shared" si="1266"/>
        <v>Jan</v>
      </c>
      <c r="P8968" t="str">
        <f t="shared" si="1267"/>
        <v>Q1</v>
      </c>
      <c r="Q8968" t="str">
        <f t="shared" si="1268"/>
        <v>2023-01</v>
      </c>
    </row>
    <row r="8969" spans="1:17" x14ac:dyDescent="0.35">
      <c r="A8969" s="2">
        <v>45138</v>
      </c>
      <c r="B8969" t="s">
        <v>18</v>
      </c>
      <c r="C8969" t="s">
        <v>43</v>
      </c>
      <c r="D8969" t="s">
        <v>20</v>
      </c>
      <c r="E8969" s="3">
        <v>105402</v>
      </c>
      <c r="F8969" s="3">
        <v>37117</v>
      </c>
      <c r="G8969" t="s">
        <v>32</v>
      </c>
      <c r="H8969" s="3" t="s">
        <v>8999</v>
      </c>
      <c r="I8969" s="3">
        <f t="shared" si="1260"/>
        <v>-68285</v>
      </c>
      <c r="J8969" s="4">
        <f t="shared" si="1261"/>
        <v>-0.6478529819168517</v>
      </c>
      <c r="K8969" s="5">
        <f t="shared" si="1262"/>
        <v>0.3521470180831483</v>
      </c>
      <c r="L8969" s="4" t="str">
        <f t="shared" si="1263"/>
        <v>Under Budget</v>
      </c>
      <c r="M8969">
        <f t="shared" si="1264"/>
        <v>2023</v>
      </c>
      <c r="N8969">
        <f t="shared" si="1265"/>
        <v>7</v>
      </c>
      <c r="O8969" t="str">
        <f t="shared" si="1266"/>
        <v>Jul</v>
      </c>
      <c r="P8969" t="str">
        <f t="shared" si="1267"/>
        <v>Q3</v>
      </c>
      <c r="Q8969" t="str">
        <f t="shared" si="1268"/>
        <v>2023-07</v>
      </c>
    </row>
    <row r="8970" spans="1:17" x14ac:dyDescent="0.35">
      <c r="A8970" s="2">
        <v>44372</v>
      </c>
      <c r="B8970" t="s">
        <v>23</v>
      </c>
      <c r="C8970" t="s">
        <v>24</v>
      </c>
      <c r="D8970" t="s">
        <v>20</v>
      </c>
      <c r="E8970" s="3">
        <v>88041</v>
      </c>
      <c r="F8970" s="3">
        <v>82014</v>
      </c>
      <c r="G8970" t="s">
        <v>21</v>
      </c>
      <c r="H8970" s="3" t="s">
        <v>9000</v>
      </c>
      <c r="I8970" s="3">
        <f t="shared" si="1260"/>
        <v>-6027</v>
      </c>
      <c r="J8970" s="4">
        <f t="shared" si="1261"/>
        <v>-6.8456741745323207E-2</v>
      </c>
      <c r="K8970" s="5">
        <f t="shared" si="1262"/>
        <v>0.93154325825467676</v>
      </c>
      <c r="L8970" s="4" t="str">
        <f t="shared" si="1263"/>
        <v>Under Budget</v>
      </c>
      <c r="M8970">
        <f t="shared" si="1264"/>
        <v>2021</v>
      </c>
      <c r="N8970">
        <f t="shared" si="1265"/>
        <v>6</v>
      </c>
      <c r="O8970" t="str">
        <f t="shared" si="1266"/>
        <v>Jun</v>
      </c>
      <c r="P8970" t="str">
        <f t="shared" si="1267"/>
        <v>Q2</v>
      </c>
      <c r="Q8970" t="str">
        <f t="shared" si="1268"/>
        <v>2021-06</v>
      </c>
    </row>
    <row r="8971" spans="1:17" x14ac:dyDescent="0.35">
      <c r="A8971" s="2">
        <v>44645</v>
      </c>
      <c r="B8971" t="s">
        <v>37</v>
      </c>
      <c r="C8971" t="s">
        <v>34</v>
      </c>
      <c r="D8971" t="s">
        <v>58</v>
      </c>
      <c r="E8971" s="3">
        <v>34466</v>
      </c>
      <c r="F8971" s="3">
        <v>53923</v>
      </c>
      <c r="G8971" t="s">
        <v>35</v>
      </c>
      <c r="H8971" s="3" t="s">
        <v>9001</v>
      </c>
      <c r="I8971" s="3">
        <f t="shared" si="1260"/>
        <v>19457</v>
      </c>
      <c r="J8971" s="4">
        <f t="shared" si="1261"/>
        <v>0.56452736029710437</v>
      </c>
      <c r="K8971" s="5">
        <f t="shared" si="1262"/>
        <v>1.5645273602971044</v>
      </c>
      <c r="L8971" s="4" t="str">
        <f t="shared" si="1263"/>
        <v>Over Budget</v>
      </c>
      <c r="M8971">
        <f t="shared" si="1264"/>
        <v>2022</v>
      </c>
      <c r="N8971">
        <f t="shared" si="1265"/>
        <v>3</v>
      </c>
      <c r="O8971" t="str">
        <f t="shared" si="1266"/>
        <v>Mar</v>
      </c>
      <c r="P8971" t="str">
        <f t="shared" si="1267"/>
        <v>Q1</v>
      </c>
      <c r="Q8971" t="str">
        <f t="shared" si="1268"/>
        <v>2022-03</v>
      </c>
    </row>
    <row r="8972" spans="1:17" x14ac:dyDescent="0.35">
      <c r="A8972" s="2">
        <v>44788</v>
      </c>
      <c r="B8972" t="s">
        <v>23</v>
      </c>
      <c r="C8972" t="s">
        <v>34</v>
      </c>
      <c r="D8972" t="s">
        <v>20</v>
      </c>
      <c r="E8972" s="3">
        <v>117712</v>
      </c>
      <c r="F8972" s="3">
        <v>124036</v>
      </c>
      <c r="G8972" t="s">
        <v>21</v>
      </c>
      <c r="H8972" s="3" t="s">
        <v>9002</v>
      </c>
      <c r="I8972" s="3">
        <f t="shared" si="1260"/>
        <v>6324</v>
      </c>
      <c r="J8972" s="4">
        <f t="shared" si="1261"/>
        <v>5.3724344162022562E-2</v>
      </c>
      <c r="K8972" s="5">
        <f t="shared" si="1262"/>
        <v>1.0537243441620225</v>
      </c>
      <c r="L8972" s="4" t="str">
        <f t="shared" si="1263"/>
        <v>Over Budget</v>
      </c>
      <c r="M8972">
        <f t="shared" si="1264"/>
        <v>2022</v>
      </c>
      <c r="N8972">
        <f t="shared" si="1265"/>
        <v>8</v>
      </c>
      <c r="O8972" t="str">
        <f t="shared" si="1266"/>
        <v>Aug</v>
      </c>
      <c r="P8972" t="str">
        <f t="shared" si="1267"/>
        <v>Q3</v>
      </c>
      <c r="Q8972" t="str">
        <f t="shared" si="1268"/>
        <v>2022-08</v>
      </c>
    </row>
    <row r="8973" spans="1:17" x14ac:dyDescent="0.35">
      <c r="A8973" s="2">
        <v>44278</v>
      </c>
      <c r="B8973" t="s">
        <v>23</v>
      </c>
      <c r="C8973" t="s">
        <v>23</v>
      </c>
      <c r="D8973" t="s">
        <v>58</v>
      </c>
      <c r="E8973" s="3">
        <v>133212</v>
      </c>
      <c r="F8973" s="3">
        <v>137808</v>
      </c>
      <c r="G8973" t="s">
        <v>35</v>
      </c>
      <c r="H8973" s="3" t="s">
        <v>9003</v>
      </c>
      <c r="I8973" s="3">
        <f t="shared" si="1260"/>
        <v>4596</v>
      </c>
      <c r="J8973" s="4">
        <f t="shared" si="1261"/>
        <v>3.4501396270606249E-2</v>
      </c>
      <c r="K8973" s="5">
        <f t="shared" si="1262"/>
        <v>1.0345013962706062</v>
      </c>
      <c r="L8973" s="4" t="str">
        <f t="shared" si="1263"/>
        <v>Over Budget</v>
      </c>
      <c r="M8973">
        <f t="shared" si="1264"/>
        <v>2021</v>
      </c>
      <c r="N8973">
        <f t="shared" si="1265"/>
        <v>3</v>
      </c>
      <c r="O8973" t="str">
        <f t="shared" si="1266"/>
        <v>Mar</v>
      </c>
      <c r="P8973" t="str">
        <f t="shared" si="1267"/>
        <v>Q1</v>
      </c>
      <c r="Q8973" t="str">
        <f t="shared" si="1268"/>
        <v>2021-03</v>
      </c>
    </row>
    <row r="8974" spans="1:17" x14ac:dyDescent="0.35">
      <c r="A8974" s="2">
        <v>44331</v>
      </c>
      <c r="B8974" t="s">
        <v>23</v>
      </c>
      <c r="C8974" t="s">
        <v>34</v>
      </c>
      <c r="D8974" t="s">
        <v>58</v>
      </c>
      <c r="E8974" s="3">
        <v>48867</v>
      </c>
      <c r="F8974" s="3">
        <v>79630</v>
      </c>
      <c r="G8974" t="s">
        <v>32</v>
      </c>
      <c r="H8974" s="3" t="s">
        <v>9004</v>
      </c>
      <c r="I8974" s="3">
        <f t="shared" si="1260"/>
        <v>30763</v>
      </c>
      <c r="J8974" s="4">
        <f t="shared" si="1261"/>
        <v>0.62952503734626641</v>
      </c>
      <c r="K8974" s="5">
        <f t="shared" si="1262"/>
        <v>1.6295250373462664</v>
      </c>
      <c r="L8974" s="4" t="str">
        <f t="shared" si="1263"/>
        <v>Over Budget</v>
      </c>
      <c r="M8974">
        <f t="shared" si="1264"/>
        <v>2021</v>
      </c>
      <c r="N8974">
        <f t="shared" si="1265"/>
        <v>5</v>
      </c>
      <c r="O8974" t="str">
        <f t="shared" si="1266"/>
        <v>May</v>
      </c>
      <c r="P8974" t="str">
        <f t="shared" si="1267"/>
        <v>Q2</v>
      </c>
      <c r="Q8974" t="str">
        <f t="shared" si="1268"/>
        <v>2021-05</v>
      </c>
    </row>
    <row r="8975" spans="1:17" x14ac:dyDescent="0.35">
      <c r="A8975" s="2">
        <v>45052</v>
      </c>
      <c r="B8975" t="s">
        <v>37</v>
      </c>
      <c r="C8975" t="s">
        <v>19</v>
      </c>
      <c r="D8975" t="s">
        <v>20</v>
      </c>
      <c r="E8975" s="3">
        <v>124361</v>
      </c>
      <c r="F8975" s="3">
        <v>135123</v>
      </c>
      <c r="G8975" t="s">
        <v>21</v>
      </c>
      <c r="H8975" s="3" t="s">
        <v>9005</v>
      </c>
      <c r="I8975" s="3">
        <f t="shared" si="1260"/>
        <v>10762</v>
      </c>
      <c r="J8975" s="4">
        <f t="shared" si="1261"/>
        <v>8.6538384220133324E-2</v>
      </c>
      <c r="K8975" s="5">
        <f t="shared" si="1262"/>
        <v>1.0865383842201333</v>
      </c>
      <c r="L8975" s="4" t="str">
        <f t="shared" si="1263"/>
        <v>Over Budget</v>
      </c>
      <c r="M8975">
        <f t="shared" si="1264"/>
        <v>2023</v>
      </c>
      <c r="N8975">
        <f t="shared" si="1265"/>
        <v>5</v>
      </c>
      <c r="O8975" t="str">
        <f t="shared" si="1266"/>
        <v>May</v>
      </c>
      <c r="P8975" t="str">
        <f t="shared" si="1267"/>
        <v>Q2</v>
      </c>
      <c r="Q8975" t="str">
        <f t="shared" si="1268"/>
        <v>2023-05</v>
      </c>
    </row>
    <row r="8976" spans="1:17" x14ac:dyDescent="0.35">
      <c r="A8976" s="2">
        <v>44636</v>
      </c>
      <c r="B8976" t="s">
        <v>23</v>
      </c>
      <c r="C8976" t="s">
        <v>19</v>
      </c>
      <c r="D8976" t="s">
        <v>20</v>
      </c>
      <c r="E8976" s="3">
        <v>110567</v>
      </c>
      <c r="F8976" s="3">
        <v>88238</v>
      </c>
      <c r="G8976" t="s">
        <v>35</v>
      </c>
      <c r="H8976" s="3" t="s">
        <v>9006</v>
      </c>
      <c r="I8976" s="3">
        <f t="shared" si="1260"/>
        <v>-22329</v>
      </c>
      <c r="J8976" s="4">
        <f t="shared" si="1261"/>
        <v>-0.20194994889976214</v>
      </c>
      <c r="K8976" s="5">
        <f t="shared" si="1262"/>
        <v>0.79805005110023786</v>
      </c>
      <c r="L8976" s="4" t="str">
        <f t="shared" si="1263"/>
        <v>Under Budget</v>
      </c>
      <c r="M8976">
        <f t="shared" si="1264"/>
        <v>2022</v>
      </c>
      <c r="N8976">
        <f t="shared" si="1265"/>
        <v>3</v>
      </c>
      <c r="O8976" t="str">
        <f t="shared" si="1266"/>
        <v>Mar</v>
      </c>
      <c r="P8976" t="str">
        <f t="shared" si="1267"/>
        <v>Q1</v>
      </c>
      <c r="Q8976" t="str">
        <f t="shared" si="1268"/>
        <v>2022-03</v>
      </c>
    </row>
    <row r="8977" spans="1:17" x14ac:dyDescent="0.35">
      <c r="A8977" s="2">
        <v>45276</v>
      </c>
      <c r="B8977" t="s">
        <v>37</v>
      </c>
      <c r="C8977" t="s">
        <v>23</v>
      </c>
      <c r="D8977" t="s">
        <v>25</v>
      </c>
      <c r="E8977" s="3">
        <v>109370</v>
      </c>
      <c r="F8977" s="3">
        <v>51228</v>
      </c>
      <c r="G8977" t="s">
        <v>21</v>
      </c>
      <c r="H8977" s="3" t="s">
        <v>9007</v>
      </c>
      <c r="I8977" s="3">
        <f t="shared" si="1260"/>
        <v>-58142</v>
      </c>
      <c r="J8977" s="4">
        <f t="shared" si="1261"/>
        <v>-0.53160830209381005</v>
      </c>
      <c r="K8977" s="5">
        <f t="shared" si="1262"/>
        <v>0.46839169790619001</v>
      </c>
      <c r="L8977" s="4" t="str">
        <f t="shared" si="1263"/>
        <v>Under Budget</v>
      </c>
      <c r="M8977">
        <f t="shared" si="1264"/>
        <v>2023</v>
      </c>
      <c r="N8977">
        <f t="shared" si="1265"/>
        <v>12</v>
      </c>
      <c r="O8977" t="str">
        <f t="shared" si="1266"/>
        <v>Dec</v>
      </c>
      <c r="P8977" t="str">
        <f t="shared" si="1267"/>
        <v>Q4</v>
      </c>
      <c r="Q8977" t="str">
        <f t="shared" si="1268"/>
        <v>2023-12</v>
      </c>
    </row>
    <row r="8978" spans="1:17" x14ac:dyDescent="0.35">
      <c r="A8978" s="2">
        <v>44893</v>
      </c>
      <c r="B8978" t="s">
        <v>55</v>
      </c>
      <c r="C8978" t="s">
        <v>43</v>
      </c>
      <c r="D8978" t="s">
        <v>20</v>
      </c>
      <c r="E8978" s="3">
        <v>64896</v>
      </c>
      <c r="F8978" s="3">
        <v>151665</v>
      </c>
      <c r="G8978" t="s">
        <v>32</v>
      </c>
      <c r="H8978" s="3" t="s">
        <v>9008</v>
      </c>
      <c r="I8978" s="3">
        <f t="shared" si="1260"/>
        <v>86769</v>
      </c>
      <c r="J8978" s="4">
        <f t="shared" si="1261"/>
        <v>1.3370469674556213</v>
      </c>
      <c r="K8978" s="5">
        <f t="shared" si="1262"/>
        <v>2.3370469674556213</v>
      </c>
      <c r="L8978" s="4" t="str">
        <f t="shared" si="1263"/>
        <v>Over Budget</v>
      </c>
      <c r="M8978">
        <f t="shared" si="1264"/>
        <v>2022</v>
      </c>
      <c r="N8978">
        <f t="shared" si="1265"/>
        <v>11</v>
      </c>
      <c r="O8978" t="str">
        <f t="shared" si="1266"/>
        <v>Nov</v>
      </c>
      <c r="P8978" t="str">
        <f t="shared" si="1267"/>
        <v>Q4</v>
      </c>
      <c r="Q8978" t="str">
        <f t="shared" si="1268"/>
        <v>2022-11</v>
      </c>
    </row>
    <row r="8979" spans="1:17" x14ac:dyDescent="0.35">
      <c r="A8979" s="2">
        <v>44615</v>
      </c>
      <c r="B8979" t="s">
        <v>18</v>
      </c>
      <c r="C8979" t="s">
        <v>23</v>
      </c>
      <c r="D8979" t="s">
        <v>20</v>
      </c>
      <c r="E8979" s="3">
        <v>12790</v>
      </c>
      <c r="F8979" s="3">
        <v>139250</v>
      </c>
      <c r="G8979" t="s">
        <v>35</v>
      </c>
      <c r="H8979" s="3" t="s">
        <v>9009</v>
      </c>
      <c r="I8979" s="3">
        <f t="shared" si="1260"/>
        <v>126460</v>
      </c>
      <c r="J8979" s="4">
        <f t="shared" si="1261"/>
        <v>9.8874120406567627</v>
      </c>
      <c r="K8979" s="5">
        <f t="shared" si="1262"/>
        <v>10.887412040656763</v>
      </c>
      <c r="L8979" s="4" t="str">
        <f t="shared" si="1263"/>
        <v>Over Budget</v>
      </c>
      <c r="M8979">
        <f t="shared" si="1264"/>
        <v>2022</v>
      </c>
      <c r="N8979">
        <f t="shared" si="1265"/>
        <v>2</v>
      </c>
      <c r="O8979" t="str">
        <f t="shared" si="1266"/>
        <v>Feb</v>
      </c>
      <c r="P8979" t="str">
        <f t="shared" si="1267"/>
        <v>Q1</v>
      </c>
      <c r="Q8979" t="str">
        <f t="shared" si="1268"/>
        <v>2022-02</v>
      </c>
    </row>
    <row r="8980" spans="1:17" x14ac:dyDescent="0.35">
      <c r="A8980" s="2">
        <v>44284</v>
      </c>
      <c r="B8980" t="s">
        <v>41</v>
      </c>
      <c r="C8980" t="s">
        <v>24</v>
      </c>
      <c r="D8980" t="s">
        <v>20</v>
      </c>
      <c r="E8980" s="3">
        <v>115383</v>
      </c>
      <c r="F8980" s="3">
        <v>140983</v>
      </c>
      <c r="G8980" t="s">
        <v>26</v>
      </c>
      <c r="H8980" s="3" t="s">
        <v>9010</v>
      </c>
      <c r="I8980" s="3">
        <f t="shared" si="1260"/>
        <v>25600</v>
      </c>
      <c r="J8980" s="4">
        <f t="shared" si="1261"/>
        <v>0.22186977284348647</v>
      </c>
      <c r="K8980" s="5">
        <f t="shared" si="1262"/>
        <v>1.2218697728434864</v>
      </c>
      <c r="L8980" s="4" t="str">
        <f t="shared" si="1263"/>
        <v>Over Budget</v>
      </c>
      <c r="M8980">
        <f t="shared" si="1264"/>
        <v>2021</v>
      </c>
      <c r="N8980">
        <f t="shared" si="1265"/>
        <v>3</v>
      </c>
      <c r="O8980" t="str">
        <f t="shared" si="1266"/>
        <v>Mar</v>
      </c>
      <c r="P8980" t="str">
        <f t="shared" si="1267"/>
        <v>Q1</v>
      </c>
      <c r="Q8980" t="str">
        <f t="shared" si="1268"/>
        <v>2021-03</v>
      </c>
    </row>
    <row r="8981" spans="1:17" x14ac:dyDescent="0.35">
      <c r="A8981" s="2">
        <v>44852</v>
      </c>
      <c r="B8981" t="s">
        <v>23</v>
      </c>
      <c r="C8981" t="s">
        <v>23</v>
      </c>
      <c r="D8981" t="s">
        <v>25</v>
      </c>
      <c r="E8981" s="3">
        <v>54449</v>
      </c>
      <c r="F8981" s="3">
        <v>105223</v>
      </c>
      <c r="G8981" t="s">
        <v>35</v>
      </c>
      <c r="H8981" s="3" t="s">
        <v>9011</v>
      </c>
      <c r="I8981" s="3">
        <f t="shared" si="1260"/>
        <v>50774</v>
      </c>
      <c r="J8981" s="4">
        <f t="shared" si="1261"/>
        <v>0.93250564748663889</v>
      </c>
      <c r="K8981" s="5">
        <f t="shared" si="1262"/>
        <v>1.9325056474866389</v>
      </c>
      <c r="L8981" s="4" t="str">
        <f t="shared" si="1263"/>
        <v>Over Budget</v>
      </c>
      <c r="M8981">
        <f t="shared" si="1264"/>
        <v>2022</v>
      </c>
      <c r="N8981">
        <f t="shared" si="1265"/>
        <v>10</v>
      </c>
      <c r="O8981" t="str">
        <f t="shared" si="1266"/>
        <v>Oct</v>
      </c>
      <c r="P8981" t="str">
        <f t="shared" si="1267"/>
        <v>Q4</v>
      </c>
      <c r="Q8981" t="str">
        <f t="shared" si="1268"/>
        <v>2022-10</v>
      </c>
    </row>
    <row r="8982" spans="1:17" x14ac:dyDescent="0.35">
      <c r="A8982" s="2">
        <v>45228</v>
      </c>
      <c r="B8982" t="s">
        <v>28</v>
      </c>
      <c r="C8982" t="s">
        <v>23</v>
      </c>
      <c r="D8982" t="s">
        <v>58</v>
      </c>
      <c r="E8982" s="3">
        <v>93593</v>
      </c>
      <c r="F8982" s="3">
        <v>78048</v>
      </c>
      <c r="G8982" t="s">
        <v>32</v>
      </c>
      <c r="H8982" s="3" t="s">
        <v>9012</v>
      </c>
      <c r="I8982" s="3">
        <f t="shared" si="1260"/>
        <v>-15545</v>
      </c>
      <c r="J8982" s="4">
        <f t="shared" si="1261"/>
        <v>-0.16609148120051714</v>
      </c>
      <c r="K8982" s="5">
        <f t="shared" si="1262"/>
        <v>0.83390851879948291</v>
      </c>
      <c r="L8982" s="4" t="str">
        <f t="shared" si="1263"/>
        <v>Under Budget</v>
      </c>
      <c r="M8982">
        <f t="shared" si="1264"/>
        <v>2023</v>
      </c>
      <c r="N8982">
        <f t="shared" si="1265"/>
        <v>10</v>
      </c>
      <c r="O8982" t="str">
        <f t="shared" si="1266"/>
        <v>Oct</v>
      </c>
      <c r="P8982" t="str">
        <f t="shared" si="1267"/>
        <v>Q4</v>
      </c>
      <c r="Q8982" t="str">
        <f t="shared" si="1268"/>
        <v>2023-10</v>
      </c>
    </row>
    <row r="8983" spans="1:17" x14ac:dyDescent="0.35">
      <c r="A8983" s="2">
        <v>44411</v>
      </c>
      <c r="B8983" t="s">
        <v>55</v>
      </c>
      <c r="C8983" t="s">
        <v>29</v>
      </c>
      <c r="D8983" t="s">
        <v>25</v>
      </c>
      <c r="E8983" s="3">
        <v>120464</v>
      </c>
      <c r="F8983" s="3">
        <v>26716</v>
      </c>
      <c r="G8983" t="s">
        <v>35</v>
      </c>
      <c r="H8983" s="3" t="s">
        <v>9013</v>
      </c>
      <c r="I8983" s="3">
        <f t="shared" si="1260"/>
        <v>-93748</v>
      </c>
      <c r="J8983" s="4">
        <f t="shared" si="1261"/>
        <v>-0.77822419976092438</v>
      </c>
      <c r="K8983" s="5">
        <f t="shared" si="1262"/>
        <v>0.22177580023907559</v>
      </c>
      <c r="L8983" s="4" t="str">
        <f t="shared" si="1263"/>
        <v>Under Budget</v>
      </c>
      <c r="M8983">
        <f t="shared" si="1264"/>
        <v>2021</v>
      </c>
      <c r="N8983">
        <f t="shared" si="1265"/>
        <v>8</v>
      </c>
      <c r="O8983" t="str">
        <f t="shared" si="1266"/>
        <v>Aug</v>
      </c>
      <c r="P8983" t="str">
        <f t="shared" si="1267"/>
        <v>Q3</v>
      </c>
      <c r="Q8983" t="str">
        <f t="shared" si="1268"/>
        <v>2021-08</v>
      </c>
    </row>
    <row r="8984" spans="1:17" x14ac:dyDescent="0.35">
      <c r="A8984" s="2">
        <v>44748</v>
      </c>
      <c r="B8984" t="s">
        <v>28</v>
      </c>
      <c r="C8984" t="s">
        <v>19</v>
      </c>
      <c r="D8984" t="s">
        <v>20</v>
      </c>
      <c r="E8984" s="3">
        <v>98562</v>
      </c>
      <c r="F8984" s="3">
        <v>11989</v>
      </c>
      <c r="G8984" t="s">
        <v>21</v>
      </c>
      <c r="H8984" s="3" t="s">
        <v>9014</v>
      </c>
      <c r="I8984" s="3">
        <f t="shared" si="1260"/>
        <v>-86573</v>
      </c>
      <c r="J8984" s="4">
        <f t="shared" si="1261"/>
        <v>-0.87836082871694976</v>
      </c>
      <c r="K8984" s="5">
        <f t="shared" si="1262"/>
        <v>0.12163917128305027</v>
      </c>
      <c r="L8984" s="4" t="str">
        <f t="shared" si="1263"/>
        <v>Under Budget</v>
      </c>
      <c r="M8984">
        <f t="shared" si="1264"/>
        <v>2022</v>
      </c>
      <c r="N8984">
        <f t="shared" si="1265"/>
        <v>7</v>
      </c>
      <c r="O8984" t="str">
        <f t="shared" si="1266"/>
        <v>Jul</v>
      </c>
      <c r="P8984" t="str">
        <f t="shared" si="1267"/>
        <v>Q3</v>
      </c>
      <c r="Q8984" t="str">
        <f t="shared" si="1268"/>
        <v>2022-07</v>
      </c>
    </row>
    <row r="8985" spans="1:17" x14ac:dyDescent="0.35">
      <c r="A8985" s="2">
        <v>44699</v>
      </c>
      <c r="B8985" t="s">
        <v>41</v>
      </c>
      <c r="C8985" t="s">
        <v>24</v>
      </c>
      <c r="D8985" t="s">
        <v>30</v>
      </c>
      <c r="E8985" s="3">
        <v>108652</v>
      </c>
      <c r="F8985" s="3">
        <v>38447</v>
      </c>
      <c r="G8985" t="s">
        <v>32</v>
      </c>
      <c r="H8985" s="3" t="s">
        <v>9015</v>
      </c>
      <c r="I8985" s="3">
        <f t="shared" si="1260"/>
        <v>-70205</v>
      </c>
      <c r="J8985" s="4">
        <f t="shared" si="1261"/>
        <v>-0.64614549202959903</v>
      </c>
      <c r="K8985" s="5">
        <f t="shared" si="1262"/>
        <v>0.35385450797040091</v>
      </c>
      <c r="L8985" s="4" t="str">
        <f t="shared" si="1263"/>
        <v>Under Budget</v>
      </c>
      <c r="M8985">
        <f t="shared" si="1264"/>
        <v>2022</v>
      </c>
      <c r="N8985">
        <f t="shared" si="1265"/>
        <v>5</v>
      </c>
      <c r="O8985" t="str">
        <f t="shared" si="1266"/>
        <v>May</v>
      </c>
      <c r="P8985" t="str">
        <f t="shared" si="1267"/>
        <v>Q2</v>
      </c>
      <c r="Q8985" t="str">
        <f t="shared" si="1268"/>
        <v>2022-05</v>
      </c>
    </row>
    <row r="8986" spans="1:17" x14ac:dyDescent="0.35">
      <c r="A8986" s="2">
        <v>44895</v>
      </c>
      <c r="B8986" t="s">
        <v>37</v>
      </c>
      <c r="C8986" t="s">
        <v>29</v>
      </c>
      <c r="D8986" t="s">
        <v>20</v>
      </c>
      <c r="E8986" s="3">
        <v>73720</v>
      </c>
      <c r="F8986" s="3">
        <v>75586</v>
      </c>
      <c r="G8986" t="s">
        <v>32</v>
      </c>
      <c r="H8986" s="3" t="s">
        <v>9016</v>
      </c>
      <c r="I8986" s="3">
        <f t="shared" si="1260"/>
        <v>1866</v>
      </c>
      <c r="J8986" s="4">
        <f t="shared" si="1261"/>
        <v>2.5311991318502442E-2</v>
      </c>
      <c r="K8986" s="5">
        <f t="shared" si="1262"/>
        <v>1.0253119913185025</v>
      </c>
      <c r="L8986" s="4" t="str">
        <f t="shared" si="1263"/>
        <v>Over Budget</v>
      </c>
      <c r="M8986">
        <f t="shared" si="1264"/>
        <v>2022</v>
      </c>
      <c r="N8986">
        <f t="shared" si="1265"/>
        <v>11</v>
      </c>
      <c r="O8986" t="str">
        <f t="shared" si="1266"/>
        <v>Nov</v>
      </c>
      <c r="P8986" t="str">
        <f t="shared" si="1267"/>
        <v>Q4</v>
      </c>
      <c r="Q8986" t="str">
        <f t="shared" si="1268"/>
        <v>2022-11</v>
      </c>
    </row>
    <row r="8987" spans="1:17" x14ac:dyDescent="0.35">
      <c r="A8987" s="2">
        <v>44441</v>
      </c>
      <c r="B8987" t="s">
        <v>41</v>
      </c>
      <c r="C8987" t="s">
        <v>24</v>
      </c>
      <c r="D8987" t="s">
        <v>25</v>
      </c>
      <c r="E8987" s="3">
        <v>30517</v>
      </c>
      <c r="F8987" s="3">
        <v>105015</v>
      </c>
      <c r="G8987" t="s">
        <v>26</v>
      </c>
      <c r="H8987" s="3" t="s">
        <v>9017</v>
      </c>
      <c r="I8987" s="3">
        <f t="shared" si="1260"/>
        <v>74498</v>
      </c>
      <c r="J8987" s="4">
        <f t="shared" si="1261"/>
        <v>2.441196710030475</v>
      </c>
      <c r="K8987" s="5">
        <f t="shared" si="1262"/>
        <v>3.441196710030475</v>
      </c>
      <c r="L8987" s="4" t="str">
        <f t="shared" si="1263"/>
        <v>Over Budget</v>
      </c>
      <c r="M8987">
        <f t="shared" si="1264"/>
        <v>2021</v>
      </c>
      <c r="N8987">
        <f t="shared" si="1265"/>
        <v>9</v>
      </c>
      <c r="O8987" t="str">
        <f t="shared" si="1266"/>
        <v>Sep</v>
      </c>
      <c r="P8987" t="str">
        <f t="shared" si="1267"/>
        <v>Q3</v>
      </c>
      <c r="Q8987" t="str">
        <f t="shared" si="1268"/>
        <v>2021-09</v>
      </c>
    </row>
    <row r="8988" spans="1:17" x14ac:dyDescent="0.35">
      <c r="A8988" s="2">
        <v>44505</v>
      </c>
      <c r="B8988" t="s">
        <v>28</v>
      </c>
      <c r="C8988" t="s">
        <v>23</v>
      </c>
      <c r="D8988" t="s">
        <v>25</v>
      </c>
      <c r="E8988" s="3">
        <v>92131</v>
      </c>
      <c r="F8988" s="3">
        <v>106635</v>
      </c>
      <c r="G8988" t="s">
        <v>26</v>
      </c>
      <c r="H8988" s="3" t="s">
        <v>9018</v>
      </c>
      <c r="I8988" s="3">
        <f t="shared" si="1260"/>
        <v>14504</v>
      </c>
      <c r="J8988" s="4">
        <f t="shared" si="1261"/>
        <v>0.15742801011603044</v>
      </c>
      <c r="K8988" s="5">
        <f t="shared" si="1262"/>
        <v>1.1574280101160304</v>
      </c>
      <c r="L8988" s="4" t="str">
        <f t="shared" si="1263"/>
        <v>Over Budget</v>
      </c>
      <c r="M8988">
        <f t="shared" si="1264"/>
        <v>2021</v>
      </c>
      <c r="N8988">
        <f t="shared" si="1265"/>
        <v>11</v>
      </c>
      <c r="O8988" t="str">
        <f t="shared" si="1266"/>
        <v>Nov</v>
      </c>
      <c r="P8988" t="str">
        <f t="shared" si="1267"/>
        <v>Q4</v>
      </c>
      <c r="Q8988" t="str">
        <f t="shared" si="1268"/>
        <v>2021-11</v>
      </c>
    </row>
    <row r="8989" spans="1:17" x14ac:dyDescent="0.35">
      <c r="A8989" s="2">
        <v>44427</v>
      </c>
      <c r="B8989" t="s">
        <v>41</v>
      </c>
      <c r="C8989" t="s">
        <v>29</v>
      </c>
      <c r="D8989" t="s">
        <v>39</v>
      </c>
      <c r="E8989" s="3">
        <v>89497</v>
      </c>
      <c r="F8989" s="3">
        <v>109123</v>
      </c>
      <c r="G8989" t="s">
        <v>21</v>
      </c>
      <c r="H8989" s="3" t="s">
        <v>9019</v>
      </c>
      <c r="I8989" s="3">
        <f t="shared" si="1260"/>
        <v>19626</v>
      </c>
      <c r="J8989" s="4">
        <f t="shared" si="1261"/>
        <v>0.21929226677989205</v>
      </c>
      <c r="K8989" s="5">
        <f t="shared" si="1262"/>
        <v>1.219292266779892</v>
      </c>
      <c r="L8989" s="4" t="str">
        <f t="shared" si="1263"/>
        <v>Over Budget</v>
      </c>
      <c r="M8989">
        <f t="shared" si="1264"/>
        <v>2021</v>
      </c>
      <c r="N8989">
        <f t="shared" si="1265"/>
        <v>8</v>
      </c>
      <c r="O8989" t="str">
        <f t="shared" si="1266"/>
        <v>Aug</v>
      </c>
      <c r="P8989" t="str">
        <f t="shared" si="1267"/>
        <v>Q3</v>
      </c>
      <c r="Q8989" t="str">
        <f t="shared" si="1268"/>
        <v>2021-08</v>
      </c>
    </row>
    <row r="8990" spans="1:17" x14ac:dyDescent="0.35">
      <c r="A8990" s="2">
        <v>44351</v>
      </c>
      <c r="B8990" t="s">
        <v>18</v>
      </c>
      <c r="C8990" t="s">
        <v>29</v>
      </c>
      <c r="D8990" t="s">
        <v>30</v>
      </c>
      <c r="E8990" s="3">
        <v>72430</v>
      </c>
      <c r="F8990" s="3">
        <v>12542</v>
      </c>
      <c r="G8990" t="s">
        <v>21</v>
      </c>
      <c r="H8990" s="3" t="s">
        <v>9020</v>
      </c>
      <c r="I8990" s="3">
        <f t="shared" si="1260"/>
        <v>-59888</v>
      </c>
      <c r="J8990" s="4">
        <f t="shared" si="1261"/>
        <v>-0.82683970730360346</v>
      </c>
      <c r="K8990" s="5">
        <f t="shared" si="1262"/>
        <v>0.17316029269639652</v>
      </c>
      <c r="L8990" s="4" t="str">
        <f t="shared" si="1263"/>
        <v>Under Budget</v>
      </c>
      <c r="M8990">
        <f t="shared" si="1264"/>
        <v>2021</v>
      </c>
      <c r="N8990">
        <f t="shared" si="1265"/>
        <v>6</v>
      </c>
      <c r="O8990" t="str">
        <f t="shared" si="1266"/>
        <v>Jun</v>
      </c>
      <c r="P8990" t="str">
        <f t="shared" si="1267"/>
        <v>Q2</v>
      </c>
      <c r="Q8990" t="str">
        <f t="shared" si="1268"/>
        <v>2021-06</v>
      </c>
    </row>
    <row r="8991" spans="1:17" x14ac:dyDescent="0.35">
      <c r="A8991" s="2">
        <v>45044</v>
      </c>
      <c r="B8991" t="s">
        <v>41</v>
      </c>
      <c r="C8991" t="s">
        <v>24</v>
      </c>
      <c r="D8991" t="s">
        <v>25</v>
      </c>
      <c r="E8991" s="3">
        <v>140329</v>
      </c>
      <c r="F8991" s="3">
        <v>143940</v>
      </c>
      <c r="G8991" t="s">
        <v>35</v>
      </c>
      <c r="H8991" s="3" t="s">
        <v>9021</v>
      </c>
      <c r="I8991" s="3">
        <f t="shared" si="1260"/>
        <v>3611</v>
      </c>
      <c r="J8991" s="4">
        <f t="shared" si="1261"/>
        <v>2.5732386035673311E-2</v>
      </c>
      <c r="K8991" s="5">
        <f t="shared" si="1262"/>
        <v>1.0257323860356733</v>
      </c>
      <c r="L8991" s="4" t="str">
        <f t="shared" si="1263"/>
        <v>Over Budget</v>
      </c>
      <c r="M8991">
        <f t="shared" si="1264"/>
        <v>2023</v>
      </c>
      <c r="N8991">
        <f t="shared" si="1265"/>
        <v>4</v>
      </c>
      <c r="O8991" t="str">
        <f t="shared" si="1266"/>
        <v>Apr</v>
      </c>
      <c r="P8991" t="str">
        <f t="shared" si="1267"/>
        <v>Q2</v>
      </c>
      <c r="Q8991" t="str">
        <f t="shared" si="1268"/>
        <v>2023-04</v>
      </c>
    </row>
    <row r="8992" spans="1:17" x14ac:dyDescent="0.35">
      <c r="A8992" s="2">
        <v>44311</v>
      </c>
      <c r="B8992" t="s">
        <v>23</v>
      </c>
      <c r="C8992" t="s">
        <v>24</v>
      </c>
      <c r="D8992" t="s">
        <v>58</v>
      </c>
      <c r="E8992" s="3">
        <v>39456</v>
      </c>
      <c r="F8992" s="3">
        <v>16124</v>
      </c>
      <c r="G8992" t="s">
        <v>21</v>
      </c>
      <c r="H8992" s="3" t="s">
        <v>9022</v>
      </c>
      <c r="I8992" s="3">
        <f t="shared" si="1260"/>
        <v>-23332</v>
      </c>
      <c r="J8992" s="4">
        <f t="shared" si="1261"/>
        <v>-0.5913422546634225</v>
      </c>
      <c r="K8992" s="5">
        <f t="shared" si="1262"/>
        <v>0.40865774533657745</v>
      </c>
      <c r="L8992" s="4" t="str">
        <f t="shared" si="1263"/>
        <v>Under Budget</v>
      </c>
      <c r="M8992">
        <f t="shared" si="1264"/>
        <v>2021</v>
      </c>
      <c r="N8992">
        <f t="shared" si="1265"/>
        <v>4</v>
      </c>
      <c r="O8992" t="str">
        <f t="shared" si="1266"/>
        <v>Apr</v>
      </c>
      <c r="P8992" t="str">
        <f t="shared" si="1267"/>
        <v>Q2</v>
      </c>
      <c r="Q8992" t="str">
        <f t="shared" si="1268"/>
        <v>2021-04</v>
      </c>
    </row>
    <row r="8993" spans="1:17" x14ac:dyDescent="0.35">
      <c r="A8993" s="2">
        <v>44507</v>
      </c>
      <c r="B8993" t="s">
        <v>18</v>
      </c>
      <c r="C8993" t="s">
        <v>34</v>
      </c>
      <c r="D8993" t="s">
        <v>20</v>
      </c>
      <c r="E8993" s="3">
        <v>128788</v>
      </c>
      <c r="F8993" s="3">
        <v>80158</v>
      </c>
      <c r="G8993" t="s">
        <v>21</v>
      </c>
      <c r="H8993" s="3" t="s">
        <v>9023</v>
      </c>
      <c r="I8993" s="3">
        <f t="shared" si="1260"/>
        <v>-48630</v>
      </c>
      <c r="J8993" s="4">
        <f t="shared" si="1261"/>
        <v>-0.37759729167313727</v>
      </c>
      <c r="K8993" s="5">
        <f t="shared" si="1262"/>
        <v>0.62240270832686273</v>
      </c>
      <c r="L8993" s="4" t="str">
        <f t="shared" si="1263"/>
        <v>Under Budget</v>
      </c>
      <c r="M8993">
        <f t="shared" si="1264"/>
        <v>2021</v>
      </c>
      <c r="N8993">
        <f t="shared" si="1265"/>
        <v>11</v>
      </c>
      <c r="O8993" t="str">
        <f t="shared" si="1266"/>
        <v>Nov</v>
      </c>
      <c r="P8993" t="str">
        <f t="shared" si="1267"/>
        <v>Q4</v>
      </c>
      <c r="Q8993" t="str">
        <f t="shared" si="1268"/>
        <v>2021-11</v>
      </c>
    </row>
    <row r="8994" spans="1:17" x14ac:dyDescent="0.35">
      <c r="A8994" s="2">
        <v>45189</v>
      </c>
      <c r="B8994" t="s">
        <v>23</v>
      </c>
      <c r="C8994" t="s">
        <v>24</v>
      </c>
      <c r="D8994" t="s">
        <v>58</v>
      </c>
      <c r="E8994" s="3">
        <v>75346</v>
      </c>
      <c r="F8994" s="3">
        <v>138729</v>
      </c>
      <c r="G8994" t="s">
        <v>21</v>
      </c>
      <c r="H8994" s="3" t="s">
        <v>9024</v>
      </c>
      <c r="I8994" s="3">
        <f t="shared" si="1260"/>
        <v>63383</v>
      </c>
      <c r="J8994" s="4">
        <f t="shared" si="1261"/>
        <v>0.84122581158920184</v>
      </c>
      <c r="K8994" s="5">
        <f t="shared" si="1262"/>
        <v>1.8412258115892017</v>
      </c>
      <c r="L8994" s="4" t="str">
        <f t="shared" si="1263"/>
        <v>Over Budget</v>
      </c>
      <c r="M8994">
        <f t="shared" si="1264"/>
        <v>2023</v>
      </c>
      <c r="N8994">
        <f t="shared" si="1265"/>
        <v>9</v>
      </c>
      <c r="O8994" t="str">
        <f t="shared" si="1266"/>
        <v>Sep</v>
      </c>
      <c r="P8994" t="str">
        <f t="shared" si="1267"/>
        <v>Q3</v>
      </c>
      <c r="Q8994" t="str">
        <f t="shared" si="1268"/>
        <v>2023-09</v>
      </c>
    </row>
    <row r="8995" spans="1:17" x14ac:dyDescent="0.35">
      <c r="A8995" s="2">
        <v>44496</v>
      </c>
      <c r="B8995" t="s">
        <v>41</v>
      </c>
      <c r="C8995" t="s">
        <v>29</v>
      </c>
      <c r="D8995" t="s">
        <v>25</v>
      </c>
      <c r="E8995" s="3">
        <v>23930</v>
      </c>
      <c r="F8995" s="3">
        <v>133522</v>
      </c>
      <c r="G8995" t="s">
        <v>35</v>
      </c>
      <c r="H8995" s="3" t="s">
        <v>9025</v>
      </c>
      <c r="I8995" s="3">
        <f t="shared" si="1260"/>
        <v>109592</v>
      </c>
      <c r="J8995" s="4">
        <f t="shared" si="1261"/>
        <v>4.5796907647304641</v>
      </c>
      <c r="K8995" s="5">
        <f t="shared" si="1262"/>
        <v>5.5796907647304641</v>
      </c>
      <c r="L8995" s="4" t="str">
        <f t="shared" si="1263"/>
        <v>Over Budget</v>
      </c>
      <c r="M8995">
        <f t="shared" si="1264"/>
        <v>2021</v>
      </c>
      <c r="N8995">
        <f t="shared" si="1265"/>
        <v>10</v>
      </c>
      <c r="O8995" t="str">
        <f t="shared" si="1266"/>
        <v>Oct</v>
      </c>
      <c r="P8995" t="str">
        <f t="shared" si="1267"/>
        <v>Q4</v>
      </c>
      <c r="Q8995" t="str">
        <f t="shared" si="1268"/>
        <v>2021-10</v>
      </c>
    </row>
    <row r="8996" spans="1:17" x14ac:dyDescent="0.35">
      <c r="A8996" s="2">
        <v>45238</v>
      </c>
      <c r="B8996" t="s">
        <v>18</v>
      </c>
      <c r="C8996" t="s">
        <v>43</v>
      </c>
      <c r="D8996" t="s">
        <v>25</v>
      </c>
      <c r="E8996" s="3">
        <v>42915</v>
      </c>
      <c r="F8996" s="3">
        <v>80119</v>
      </c>
      <c r="G8996" t="s">
        <v>32</v>
      </c>
      <c r="H8996" s="3" t="s">
        <v>9026</v>
      </c>
      <c r="I8996" s="3">
        <f t="shared" si="1260"/>
        <v>37204</v>
      </c>
      <c r="J8996" s="4">
        <f t="shared" si="1261"/>
        <v>0.86692298730047768</v>
      </c>
      <c r="K8996" s="5">
        <f t="shared" si="1262"/>
        <v>1.8669229873004778</v>
      </c>
      <c r="L8996" s="4" t="str">
        <f t="shared" si="1263"/>
        <v>Over Budget</v>
      </c>
      <c r="M8996">
        <f t="shared" si="1264"/>
        <v>2023</v>
      </c>
      <c r="N8996">
        <f t="shared" si="1265"/>
        <v>11</v>
      </c>
      <c r="O8996" t="str">
        <f t="shared" si="1266"/>
        <v>Nov</v>
      </c>
      <c r="P8996" t="str">
        <f t="shared" si="1267"/>
        <v>Q4</v>
      </c>
      <c r="Q8996" t="str">
        <f t="shared" si="1268"/>
        <v>2023-11</v>
      </c>
    </row>
    <row r="8997" spans="1:17" x14ac:dyDescent="0.35">
      <c r="A8997" s="2">
        <v>44980</v>
      </c>
      <c r="B8997" t="s">
        <v>18</v>
      </c>
      <c r="C8997" t="s">
        <v>24</v>
      </c>
      <c r="D8997" t="s">
        <v>58</v>
      </c>
      <c r="E8997" s="3">
        <v>38040</v>
      </c>
      <c r="F8997" s="3">
        <v>20487</v>
      </c>
      <c r="G8997" t="s">
        <v>32</v>
      </c>
      <c r="H8997" s="3" t="s">
        <v>9027</v>
      </c>
      <c r="I8997" s="3">
        <f t="shared" si="1260"/>
        <v>-17553</v>
      </c>
      <c r="J8997" s="4">
        <f t="shared" si="1261"/>
        <v>-0.46143533123028391</v>
      </c>
      <c r="K8997" s="5">
        <f t="shared" si="1262"/>
        <v>0.53856466876971609</v>
      </c>
      <c r="L8997" s="4" t="str">
        <f t="shared" si="1263"/>
        <v>Under Budget</v>
      </c>
      <c r="M8997">
        <f t="shared" si="1264"/>
        <v>2023</v>
      </c>
      <c r="N8997">
        <f t="shared" si="1265"/>
        <v>2</v>
      </c>
      <c r="O8997" t="str">
        <f t="shared" si="1266"/>
        <v>Feb</v>
      </c>
      <c r="P8997" t="str">
        <f t="shared" si="1267"/>
        <v>Q1</v>
      </c>
      <c r="Q8997" t="str">
        <f t="shared" si="1268"/>
        <v>2023-02</v>
      </c>
    </row>
    <row r="8998" spans="1:17" x14ac:dyDescent="0.35">
      <c r="A8998" s="2">
        <v>44208</v>
      </c>
      <c r="B8998" t="s">
        <v>41</v>
      </c>
      <c r="C8998" t="s">
        <v>19</v>
      </c>
      <c r="D8998" t="s">
        <v>58</v>
      </c>
      <c r="E8998" s="3">
        <v>83390</v>
      </c>
      <c r="F8998" s="3">
        <v>20955</v>
      </c>
      <c r="G8998" t="s">
        <v>35</v>
      </c>
      <c r="H8998" s="3" t="s">
        <v>9028</v>
      </c>
      <c r="I8998" s="3">
        <f t="shared" si="1260"/>
        <v>-62435</v>
      </c>
      <c r="J8998" s="4">
        <f t="shared" si="1261"/>
        <v>-0.74871087660390934</v>
      </c>
      <c r="K8998" s="5">
        <f t="shared" si="1262"/>
        <v>0.25128912339609066</v>
      </c>
      <c r="L8998" s="4" t="str">
        <f t="shared" si="1263"/>
        <v>Under Budget</v>
      </c>
      <c r="M8998">
        <f t="shared" si="1264"/>
        <v>2021</v>
      </c>
      <c r="N8998">
        <f t="shared" si="1265"/>
        <v>1</v>
      </c>
      <c r="O8998" t="str">
        <f t="shared" si="1266"/>
        <v>Jan</v>
      </c>
      <c r="P8998" t="str">
        <f t="shared" si="1267"/>
        <v>Q1</v>
      </c>
      <c r="Q8998" t="str">
        <f t="shared" si="1268"/>
        <v>2021-01</v>
      </c>
    </row>
    <row r="8999" spans="1:17" x14ac:dyDescent="0.35">
      <c r="A8999" s="2">
        <v>44428</v>
      </c>
      <c r="B8999" t="s">
        <v>55</v>
      </c>
      <c r="C8999" t="s">
        <v>34</v>
      </c>
      <c r="D8999" t="s">
        <v>39</v>
      </c>
      <c r="E8999" s="3">
        <v>132871</v>
      </c>
      <c r="F8999" s="3">
        <v>73334</v>
      </c>
      <c r="G8999" t="s">
        <v>21</v>
      </c>
      <c r="H8999" s="3" t="s">
        <v>9029</v>
      </c>
      <c r="I8999" s="3">
        <f t="shared" si="1260"/>
        <v>-59537</v>
      </c>
      <c r="J8999" s="4">
        <f t="shared" si="1261"/>
        <v>-0.44808122163602293</v>
      </c>
      <c r="K8999" s="5">
        <f t="shared" si="1262"/>
        <v>0.55191877836397707</v>
      </c>
      <c r="L8999" s="4" t="str">
        <f t="shared" si="1263"/>
        <v>Under Budget</v>
      </c>
      <c r="M8999">
        <f t="shared" si="1264"/>
        <v>2021</v>
      </c>
      <c r="N8999">
        <f t="shared" si="1265"/>
        <v>8</v>
      </c>
      <c r="O8999" t="str">
        <f t="shared" si="1266"/>
        <v>Aug</v>
      </c>
      <c r="P8999" t="str">
        <f t="shared" si="1267"/>
        <v>Q3</v>
      </c>
      <c r="Q8999" t="str">
        <f t="shared" si="1268"/>
        <v>2021-08</v>
      </c>
    </row>
    <row r="9000" spans="1:17" x14ac:dyDescent="0.35">
      <c r="A9000" s="2">
        <v>45151</v>
      </c>
      <c r="B9000" t="s">
        <v>37</v>
      </c>
      <c r="C9000" t="s">
        <v>19</v>
      </c>
      <c r="D9000" t="s">
        <v>20</v>
      </c>
      <c r="E9000" s="3">
        <v>70665</v>
      </c>
      <c r="F9000" s="3">
        <v>64229</v>
      </c>
      <c r="G9000" t="s">
        <v>26</v>
      </c>
      <c r="H9000" s="3" t="s">
        <v>9030</v>
      </c>
      <c r="I9000" s="3">
        <f t="shared" si="1260"/>
        <v>-6436</v>
      </c>
      <c r="J9000" s="4">
        <f t="shared" si="1261"/>
        <v>-9.1077619755182901E-2</v>
      </c>
      <c r="K9000" s="5">
        <f t="shared" si="1262"/>
        <v>0.90892238024481709</v>
      </c>
      <c r="L9000" s="4" t="str">
        <f t="shared" si="1263"/>
        <v>Under Budget</v>
      </c>
      <c r="M9000">
        <f t="shared" si="1264"/>
        <v>2023</v>
      </c>
      <c r="N9000">
        <f t="shared" si="1265"/>
        <v>8</v>
      </c>
      <c r="O9000" t="str">
        <f t="shared" si="1266"/>
        <v>Aug</v>
      </c>
      <c r="P9000" t="str">
        <f t="shared" si="1267"/>
        <v>Q3</v>
      </c>
      <c r="Q9000" t="str">
        <f t="shared" si="1268"/>
        <v>2023-08</v>
      </c>
    </row>
    <row r="9001" spans="1:17" x14ac:dyDescent="0.35">
      <c r="A9001" s="2">
        <v>44926</v>
      </c>
      <c r="B9001" t="s">
        <v>37</v>
      </c>
      <c r="C9001" t="s">
        <v>19</v>
      </c>
      <c r="D9001" t="s">
        <v>58</v>
      </c>
      <c r="E9001" s="3">
        <v>131832</v>
      </c>
      <c r="F9001" s="3">
        <v>63574</v>
      </c>
      <c r="G9001" t="s">
        <v>35</v>
      </c>
      <c r="H9001" s="3" t="s">
        <v>9031</v>
      </c>
      <c r="I9001" s="3">
        <f t="shared" si="1260"/>
        <v>-68258</v>
      </c>
      <c r="J9001" s="4">
        <f t="shared" si="1261"/>
        <v>-0.51776503428606102</v>
      </c>
      <c r="K9001" s="5">
        <f t="shared" si="1262"/>
        <v>0.48223496571393898</v>
      </c>
      <c r="L9001" s="4" t="str">
        <f t="shared" si="1263"/>
        <v>Under Budget</v>
      </c>
      <c r="M9001">
        <f t="shared" si="1264"/>
        <v>2022</v>
      </c>
      <c r="N9001">
        <f t="shared" si="1265"/>
        <v>12</v>
      </c>
      <c r="O9001" t="str">
        <f t="shared" si="1266"/>
        <v>Dec</v>
      </c>
      <c r="P9001" t="str">
        <f t="shared" si="1267"/>
        <v>Q4</v>
      </c>
      <c r="Q9001" t="str">
        <f t="shared" si="1268"/>
        <v>2022-12</v>
      </c>
    </row>
    <row r="9002" spans="1:17" x14ac:dyDescent="0.35">
      <c r="A9002" s="2">
        <v>45214</v>
      </c>
      <c r="B9002" t="s">
        <v>37</v>
      </c>
      <c r="C9002" t="s">
        <v>43</v>
      </c>
      <c r="D9002" t="s">
        <v>20</v>
      </c>
      <c r="E9002" s="3">
        <v>71324</v>
      </c>
      <c r="F9002" s="3">
        <v>63500</v>
      </c>
      <c r="G9002" t="s">
        <v>26</v>
      </c>
      <c r="H9002" s="3" t="s">
        <v>9032</v>
      </c>
      <c r="I9002" s="3">
        <f t="shared" si="1260"/>
        <v>-7824</v>
      </c>
      <c r="J9002" s="4">
        <f t="shared" si="1261"/>
        <v>-0.10969659581627503</v>
      </c>
      <c r="K9002" s="5">
        <f t="shared" si="1262"/>
        <v>0.890303404183725</v>
      </c>
      <c r="L9002" s="4" t="str">
        <f t="shared" si="1263"/>
        <v>Under Budget</v>
      </c>
      <c r="M9002">
        <f t="shared" si="1264"/>
        <v>2023</v>
      </c>
      <c r="N9002">
        <f t="shared" si="1265"/>
        <v>10</v>
      </c>
      <c r="O9002" t="str">
        <f t="shared" si="1266"/>
        <v>Oct</v>
      </c>
      <c r="P9002" t="str">
        <f t="shared" si="1267"/>
        <v>Q4</v>
      </c>
      <c r="Q9002" t="str">
        <f t="shared" si="1268"/>
        <v>2023-10</v>
      </c>
    </row>
    <row r="9003" spans="1:17" x14ac:dyDescent="0.35">
      <c r="A9003" s="2">
        <v>45195</v>
      </c>
      <c r="B9003" t="s">
        <v>18</v>
      </c>
      <c r="C9003" t="s">
        <v>34</v>
      </c>
      <c r="D9003" t="s">
        <v>30</v>
      </c>
      <c r="E9003" s="3">
        <v>104855</v>
      </c>
      <c r="F9003" s="3">
        <v>147556</v>
      </c>
      <c r="G9003" t="s">
        <v>21</v>
      </c>
      <c r="H9003" s="3" t="s">
        <v>9033</v>
      </c>
      <c r="I9003" s="3">
        <f t="shared" si="1260"/>
        <v>42701</v>
      </c>
      <c r="J9003" s="4">
        <f t="shared" si="1261"/>
        <v>0.40723856754565829</v>
      </c>
      <c r="K9003" s="5">
        <f t="shared" si="1262"/>
        <v>1.4072385675456582</v>
      </c>
      <c r="L9003" s="4" t="str">
        <f t="shared" si="1263"/>
        <v>Over Budget</v>
      </c>
      <c r="M9003">
        <f t="shared" si="1264"/>
        <v>2023</v>
      </c>
      <c r="N9003">
        <f t="shared" si="1265"/>
        <v>9</v>
      </c>
      <c r="O9003" t="str">
        <f t="shared" si="1266"/>
        <v>Sep</v>
      </c>
      <c r="P9003" t="str">
        <f t="shared" si="1267"/>
        <v>Q3</v>
      </c>
      <c r="Q9003" t="str">
        <f t="shared" si="1268"/>
        <v>2023-09</v>
      </c>
    </row>
    <row r="9004" spans="1:17" x14ac:dyDescent="0.35">
      <c r="A9004" s="2">
        <v>44499</v>
      </c>
      <c r="B9004" t="s">
        <v>37</v>
      </c>
      <c r="C9004" t="s">
        <v>23</v>
      </c>
      <c r="D9004" t="s">
        <v>25</v>
      </c>
      <c r="E9004" s="3">
        <v>126158</v>
      </c>
      <c r="F9004" s="3">
        <v>91081</v>
      </c>
      <c r="G9004" t="s">
        <v>32</v>
      </c>
      <c r="H9004" s="3" t="s">
        <v>9034</v>
      </c>
      <c r="I9004" s="3">
        <f t="shared" si="1260"/>
        <v>-35077</v>
      </c>
      <c r="J9004" s="4">
        <f t="shared" si="1261"/>
        <v>-0.27804023526054628</v>
      </c>
      <c r="K9004" s="5">
        <f t="shared" si="1262"/>
        <v>0.72195976473945367</v>
      </c>
      <c r="L9004" s="4" t="str">
        <f t="shared" si="1263"/>
        <v>Under Budget</v>
      </c>
      <c r="M9004">
        <f t="shared" si="1264"/>
        <v>2021</v>
      </c>
      <c r="N9004">
        <f t="shared" si="1265"/>
        <v>10</v>
      </c>
      <c r="O9004" t="str">
        <f t="shared" si="1266"/>
        <v>Oct</v>
      </c>
      <c r="P9004" t="str">
        <f t="shared" si="1267"/>
        <v>Q4</v>
      </c>
      <c r="Q9004" t="str">
        <f t="shared" si="1268"/>
        <v>2021-10</v>
      </c>
    </row>
    <row r="9005" spans="1:17" x14ac:dyDescent="0.35">
      <c r="A9005" s="2">
        <v>44737</v>
      </c>
      <c r="B9005" t="s">
        <v>18</v>
      </c>
      <c r="C9005" t="s">
        <v>29</v>
      </c>
      <c r="D9005" t="s">
        <v>58</v>
      </c>
      <c r="E9005" s="3">
        <v>143669</v>
      </c>
      <c r="F9005" s="3">
        <v>36531</v>
      </c>
      <c r="G9005" t="s">
        <v>26</v>
      </c>
      <c r="H9005" s="3" t="s">
        <v>9035</v>
      </c>
      <c r="I9005" s="3">
        <f t="shared" si="1260"/>
        <v>-107138</v>
      </c>
      <c r="J9005" s="4">
        <f t="shared" si="1261"/>
        <v>-0.745728027619041</v>
      </c>
      <c r="K9005" s="5">
        <f t="shared" si="1262"/>
        <v>0.254271972380959</v>
      </c>
      <c r="L9005" s="4" t="str">
        <f t="shared" si="1263"/>
        <v>Under Budget</v>
      </c>
      <c r="M9005">
        <f t="shared" si="1264"/>
        <v>2022</v>
      </c>
      <c r="N9005">
        <f t="shared" si="1265"/>
        <v>6</v>
      </c>
      <c r="O9005" t="str">
        <f t="shared" si="1266"/>
        <v>Jun</v>
      </c>
      <c r="P9005" t="str">
        <f t="shared" si="1267"/>
        <v>Q2</v>
      </c>
      <c r="Q9005" t="str">
        <f t="shared" si="1268"/>
        <v>2022-06</v>
      </c>
    </row>
    <row r="9006" spans="1:17" x14ac:dyDescent="0.35">
      <c r="A9006" s="2">
        <v>44666</v>
      </c>
      <c r="B9006" t="s">
        <v>55</v>
      </c>
      <c r="C9006" t="s">
        <v>29</v>
      </c>
      <c r="D9006" t="s">
        <v>30</v>
      </c>
      <c r="E9006" s="3">
        <v>70697</v>
      </c>
      <c r="F9006" s="3">
        <v>100251</v>
      </c>
      <c r="G9006" t="s">
        <v>26</v>
      </c>
      <c r="H9006" s="3" t="s">
        <v>9036</v>
      </c>
      <c r="I9006" s="3">
        <f t="shared" si="1260"/>
        <v>29554</v>
      </c>
      <c r="J9006" s="4">
        <f t="shared" si="1261"/>
        <v>0.41803754048969544</v>
      </c>
      <c r="K9006" s="5">
        <f t="shared" si="1262"/>
        <v>1.4180375404896954</v>
      </c>
      <c r="L9006" s="4" t="str">
        <f t="shared" si="1263"/>
        <v>Over Budget</v>
      </c>
      <c r="M9006">
        <f t="shared" si="1264"/>
        <v>2022</v>
      </c>
      <c r="N9006">
        <f t="shared" si="1265"/>
        <v>4</v>
      </c>
      <c r="O9006" t="str">
        <f t="shared" si="1266"/>
        <v>Apr</v>
      </c>
      <c r="P9006" t="str">
        <f t="shared" si="1267"/>
        <v>Q2</v>
      </c>
      <c r="Q9006" t="str">
        <f t="shared" si="1268"/>
        <v>2022-04</v>
      </c>
    </row>
    <row r="9007" spans="1:17" x14ac:dyDescent="0.35">
      <c r="A9007" s="2">
        <v>45009</v>
      </c>
      <c r="B9007" t="s">
        <v>41</v>
      </c>
      <c r="C9007" t="s">
        <v>24</v>
      </c>
      <c r="D9007" t="s">
        <v>25</v>
      </c>
      <c r="E9007" s="3">
        <v>11302</v>
      </c>
      <c r="F9007" s="3">
        <v>111183</v>
      </c>
      <c r="G9007" t="s">
        <v>26</v>
      </c>
      <c r="H9007" s="3" t="s">
        <v>9037</v>
      </c>
      <c r="I9007" s="3">
        <f t="shared" si="1260"/>
        <v>99881</v>
      </c>
      <c r="J9007" s="4">
        <f t="shared" si="1261"/>
        <v>8.8374623960361003</v>
      </c>
      <c r="K9007" s="5">
        <f t="shared" si="1262"/>
        <v>9.8374623960361003</v>
      </c>
      <c r="L9007" s="4" t="str">
        <f t="shared" si="1263"/>
        <v>Over Budget</v>
      </c>
      <c r="M9007">
        <f t="shared" si="1264"/>
        <v>2023</v>
      </c>
      <c r="N9007">
        <f t="shared" si="1265"/>
        <v>3</v>
      </c>
      <c r="O9007" t="str">
        <f t="shared" si="1266"/>
        <v>Mar</v>
      </c>
      <c r="P9007" t="str">
        <f t="shared" si="1267"/>
        <v>Q1</v>
      </c>
      <c r="Q9007" t="str">
        <f t="shared" si="1268"/>
        <v>2023-03</v>
      </c>
    </row>
    <row r="9008" spans="1:17" x14ac:dyDescent="0.35">
      <c r="A9008" s="2">
        <v>44273</v>
      </c>
      <c r="B9008" t="s">
        <v>41</v>
      </c>
      <c r="C9008" t="s">
        <v>29</v>
      </c>
      <c r="D9008" t="s">
        <v>39</v>
      </c>
      <c r="E9008" s="3">
        <v>87790</v>
      </c>
      <c r="F9008" s="3">
        <v>156849</v>
      </c>
      <c r="G9008" t="s">
        <v>26</v>
      </c>
      <c r="H9008" s="3" t="s">
        <v>9038</v>
      </c>
      <c r="I9008" s="3">
        <f t="shared" si="1260"/>
        <v>69059</v>
      </c>
      <c r="J9008" s="4">
        <f t="shared" si="1261"/>
        <v>0.78663856931313358</v>
      </c>
      <c r="K9008" s="5">
        <f t="shared" si="1262"/>
        <v>1.7866385693131337</v>
      </c>
      <c r="L9008" s="4" t="str">
        <f t="shared" si="1263"/>
        <v>Over Budget</v>
      </c>
      <c r="M9008">
        <f t="shared" si="1264"/>
        <v>2021</v>
      </c>
      <c r="N9008">
        <f t="shared" si="1265"/>
        <v>3</v>
      </c>
      <c r="O9008" t="str">
        <f t="shared" si="1266"/>
        <v>Mar</v>
      </c>
      <c r="P9008" t="str">
        <f t="shared" si="1267"/>
        <v>Q1</v>
      </c>
      <c r="Q9008" t="str">
        <f t="shared" si="1268"/>
        <v>2021-03</v>
      </c>
    </row>
    <row r="9009" spans="1:17" x14ac:dyDescent="0.35">
      <c r="A9009" s="2">
        <v>45216</v>
      </c>
      <c r="B9009" t="s">
        <v>18</v>
      </c>
      <c r="C9009" t="s">
        <v>43</v>
      </c>
      <c r="D9009" t="s">
        <v>25</v>
      </c>
      <c r="E9009" s="3">
        <v>17484</v>
      </c>
      <c r="F9009" s="3">
        <v>18810</v>
      </c>
      <c r="G9009" t="s">
        <v>32</v>
      </c>
      <c r="H9009" s="3" t="s">
        <v>9039</v>
      </c>
      <c r="I9009" s="3">
        <f t="shared" si="1260"/>
        <v>1326</v>
      </c>
      <c r="J9009" s="4">
        <f t="shared" si="1261"/>
        <v>7.5840768702814004E-2</v>
      </c>
      <c r="K9009" s="5">
        <f t="shared" si="1262"/>
        <v>1.075840768702814</v>
      </c>
      <c r="L9009" s="4" t="str">
        <f t="shared" si="1263"/>
        <v>Over Budget</v>
      </c>
      <c r="M9009">
        <f t="shared" si="1264"/>
        <v>2023</v>
      </c>
      <c r="N9009">
        <f t="shared" si="1265"/>
        <v>10</v>
      </c>
      <c r="O9009" t="str">
        <f t="shared" si="1266"/>
        <v>Oct</v>
      </c>
      <c r="P9009" t="str">
        <f t="shared" si="1267"/>
        <v>Q4</v>
      </c>
      <c r="Q9009" t="str">
        <f t="shared" si="1268"/>
        <v>2023-10</v>
      </c>
    </row>
    <row r="9010" spans="1:17" x14ac:dyDescent="0.35">
      <c r="A9010" s="2">
        <v>44220</v>
      </c>
      <c r="B9010" t="s">
        <v>18</v>
      </c>
      <c r="C9010" t="s">
        <v>29</v>
      </c>
      <c r="D9010" t="s">
        <v>58</v>
      </c>
      <c r="E9010" s="3">
        <v>128957</v>
      </c>
      <c r="F9010" s="3">
        <v>128219</v>
      </c>
      <c r="G9010" t="s">
        <v>32</v>
      </c>
      <c r="H9010" s="3" t="s">
        <v>9040</v>
      </c>
      <c r="I9010" s="3">
        <f t="shared" si="1260"/>
        <v>-738</v>
      </c>
      <c r="J9010" s="4">
        <f t="shared" si="1261"/>
        <v>-5.7228378451731976E-3</v>
      </c>
      <c r="K9010" s="5">
        <f t="shared" si="1262"/>
        <v>0.99427716215482675</v>
      </c>
      <c r="L9010" s="4" t="str">
        <f t="shared" si="1263"/>
        <v>Under Budget</v>
      </c>
      <c r="M9010">
        <f t="shared" si="1264"/>
        <v>2021</v>
      </c>
      <c r="N9010">
        <f t="shared" si="1265"/>
        <v>1</v>
      </c>
      <c r="O9010" t="str">
        <f t="shared" si="1266"/>
        <v>Jan</v>
      </c>
      <c r="P9010" t="str">
        <f t="shared" si="1267"/>
        <v>Q1</v>
      </c>
      <c r="Q9010" t="str">
        <f t="shared" si="1268"/>
        <v>2021-01</v>
      </c>
    </row>
    <row r="9011" spans="1:17" x14ac:dyDescent="0.35">
      <c r="A9011" s="2">
        <v>45235</v>
      </c>
      <c r="B9011" t="s">
        <v>55</v>
      </c>
      <c r="C9011" t="s">
        <v>43</v>
      </c>
      <c r="D9011" t="s">
        <v>30</v>
      </c>
      <c r="E9011" s="3">
        <v>68627</v>
      </c>
      <c r="F9011" s="3">
        <v>34552</v>
      </c>
      <c r="G9011" t="s">
        <v>26</v>
      </c>
      <c r="H9011" s="3" t="s">
        <v>9041</v>
      </c>
      <c r="I9011" s="3">
        <f t="shared" si="1260"/>
        <v>-34075</v>
      </c>
      <c r="J9011" s="4">
        <f t="shared" si="1261"/>
        <v>-0.4965246914479724</v>
      </c>
      <c r="K9011" s="5">
        <f t="shared" si="1262"/>
        <v>0.5034753085520276</v>
      </c>
      <c r="L9011" s="4" t="str">
        <f t="shared" si="1263"/>
        <v>Under Budget</v>
      </c>
      <c r="M9011">
        <f t="shared" si="1264"/>
        <v>2023</v>
      </c>
      <c r="N9011">
        <f t="shared" si="1265"/>
        <v>11</v>
      </c>
      <c r="O9011" t="str">
        <f t="shared" si="1266"/>
        <v>Nov</v>
      </c>
      <c r="P9011" t="str">
        <f t="shared" si="1267"/>
        <v>Q4</v>
      </c>
      <c r="Q9011" t="str">
        <f t="shared" si="1268"/>
        <v>2023-11</v>
      </c>
    </row>
    <row r="9012" spans="1:17" x14ac:dyDescent="0.35">
      <c r="A9012" s="2">
        <v>44872</v>
      </c>
      <c r="B9012" t="s">
        <v>37</v>
      </c>
      <c r="C9012" t="s">
        <v>23</v>
      </c>
      <c r="D9012" t="s">
        <v>30</v>
      </c>
      <c r="E9012" s="3">
        <v>144428</v>
      </c>
      <c r="F9012" s="3">
        <v>37812</v>
      </c>
      <c r="G9012" t="s">
        <v>35</v>
      </c>
      <c r="H9012" s="3" t="s">
        <v>9042</v>
      </c>
      <c r="I9012" s="3">
        <f t="shared" si="1260"/>
        <v>-106616</v>
      </c>
      <c r="J9012" s="4">
        <f t="shared" si="1261"/>
        <v>-0.73819480987066222</v>
      </c>
      <c r="K9012" s="5">
        <f t="shared" si="1262"/>
        <v>0.26180519012933778</v>
      </c>
      <c r="L9012" s="4" t="str">
        <f t="shared" si="1263"/>
        <v>Under Budget</v>
      </c>
      <c r="M9012">
        <f t="shared" si="1264"/>
        <v>2022</v>
      </c>
      <c r="N9012">
        <f t="shared" si="1265"/>
        <v>11</v>
      </c>
      <c r="O9012" t="str">
        <f t="shared" si="1266"/>
        <v>Nov</v>
      </c>
      <c r="P9012" t="str">
        <f t="shared" si="1267"/>
        <v>Q4</v>
      </c>
      <c r="Q9012" t="str">
        <f t="shared" si="1268"/>
        <v>2022-11</v>
      </c>
    </row>
    <row r="9013" spans="1:17" x14ac:dyDescent="0.35">
      <c r="A9013" s="2">
        <v>44721</v>
      </c>
      <c r="B9013" t="s">
        <v>55</v>
      </c>
      <c r="C9013" t="s">
        <v>43</v>
      </c>
      <c r="D9013" t="s">
        <v>30</v>
      </c>
      <c r="E9013" s="3">
        <v>27451</v>
      </c>
      <c r="F9013" s="3">
        <v>104925</v>
      </c>
      <c r="G9013" t="s">
        <v>32</v>
      </c>
      <c r="H9013" s="3" t="s">
        <v>9043</v>
      </c>
      <c r="I9013" s="3">
        <f t="shared" si="1260"/>
        <v>77474</v>
      </c>
      <c r="J9013" s="4">
        <f t="shared" si="1261"/>
        <v>2.8222651269534809</v>
      </c>
      <c r="K9013" s="5">
        <f t="shared" si="1262"/>
        <v>3.8222651269534809</v>
      </c>
      <c r="L9013" s="4" t="str">
        <f t="shared" si="1263"/>
        <v>Over Budget</v>
      </c>
      <c r="M9013">
        <f t="shared" si="1264"/>
        <v>2022</v>
      </c>
      <c r="N9013">
        <f t="shared" si="1265"/>
        <v>6</v>
      </c>
      <c r="O9013" t="str">
        <f t="shared" si="1266"/>
        <v>Jun</v>
      </c>
      <c r="P9013" t="str">
        <f t="shared" si="1267"/>
        <v>Q2</v>
      </c>
      <c r="Q9013" t="str">
        <f t="shared" si="1268"/>
        <v>2022-06</v>
      </c>
    </row>
    <row r="9014" spans="1:17" x14ac:dyDescent="0.35">
      <c r="A9014" s="2">
        <v>44543</v>
      </c>
      <c r="B9014" t="s">
        <v>41</v>
      </c>
      <c r="C9014" t="s">
        <v>23</v>
      </c>
      <c r="D9014" t="s">
        <v>25</v>
      </c>
      <c r="E9014" s="3">
        <v>13074</v>
      </c>
      <c r="F9014" s="3">
        <v>91218</v>
      </c>
      <c r="G9014" t="s">
        <v>32</v>
      </c>
      <c r="H9014" s="3" t="s">
        <v>9044</v>
      </c>
      <c r="I9014" s="3">
        <f t="shared" si="1260"/>
        <v>78144</v>
      </c>
      <c r="J9014" s="4">
        <f t="shared" si="1261"/>
        <v>5.9770536943552086</v>
      </c>
      <c r="K9014" s="5">
        <f t="shared" si="1262"/>
        <v>6.9770536943552086</v>
      </c>
      <c r="L9014" s="4" t="str">
        <f t="shared" si="1263"/>
        <v>Over Budget</v>
      </c>
      <c r="M9014">
        <f t="shared" si="1264"/>
        <v>2021</v>
      </c>
      <c r="N9014">
        <f t="shared" si="1265"/>
        <v>12</v>
      </c>
      <c r="O9014" t="str">
        <f t="shared" si="1266"/>
        <v>Dec</v>
      </c>
      <c r="P9014" t="str">
        <f t="shared" si="1267"/>
        <v>Q4</v>
      </c>
      <c r="Q9014" t="str">
        <f t="shared" si="1268"/>
        <v>2021-12</v>
      </c>
    </row>
    <row r="9015" spans="1:17" x14ac:dyDescent="0.35">
      <c r="A9015" s="2">
        <v>44368</v>
      </c>
      <c r="B9015" t="s">
        <v>41</v>
      </c>
      <c r="C9015" t="s">
        <v>23</v>
      </c>
      <c r="D9015" t="s">
        <v>20</v>
      </c>
      <c r="E9015" s="3">
        <v>61642</v>
      </c>
      <c r="F9015" s="3">
        <v>77394</v>
      </c>
      <c r="G9015" t="s">
        <v>21</v>
      </c>
      <c r="H9015" s="3" t="s">
        <v>9045</v>
      </c>
      <c r="I9015" s="3">
        <f t="shared" si="1260"/>
        <v>15752</v>
      </c>
      <c r="J9015" s="4">
        <f t="shared" si="1261"/>
        <v>0.25554005385938161</v>
      </c>
      <c r="K9015" s="5">
        <f t="shared" si="1262"/>
        <v>1.2555400538593815</v>
      </c>
      <c r="L9015" s="4" t="str">
        <f t="shared" si="1263"/>
        <v>Over Budget</v>
      </c>
      <c r="M9015">
        <f t="shared" si="1264"/>
        <v>2021</v>
      </c>
      <c r="N9015">
        <f t="shared" si="1265"/>
        <v>6</v>
      </c>
      <c r="O9015" t="str">
        <f t="shared" si="1266"/>
        <v>Jun</v>
      </c>
      <c r="P9015" t="str">
        <f t="shared" si="1267"/>
        <v>Q2</v>
      </c>
      <c r="Q9015" t="str">
        <f t="shared" si="1268"/>
        <v>2021-06</v>
      </c>
    </row>
    <row r="9016" spans="1:17" x14ac:dyDescent="0.35">
      <c r="A9016" s="2">
        <v>44908</v>
      </c>
      <c r="B9016" t="s">
        <v>23</v>
      </c>
      <c r="C9016" t="s">
        <v>23</v>
      </c>
      <c r="D9016" t="s">
        <v>20</v>
      </c>
      <c r="E9016" s="3">
        <v>128452</v>
      </c>
      <c r="F9016" s="3">
        <v>61871</v>
      </c>
      <c r="G9016" t="s">
        <v>21</v>
      </c>
      <c r="H9016" s="3" t="s">
        <v>9046</v>
      </c>
      <c r="I9016" s="3">
        <f t="shared" si="1260"/>
        <v>-66581</v>
      </c>
      <c r="J9016" s="4">
        <f t="shared" si="1261"/>
        <v>-0.51833369663376205</v>
      </c>
      <c r="K9016" s="5">
        <f t="shared" si="1262"/>
        <v>0.48166630336623795</v>
      </c>
      <c r="L9016" s="4" t="str">
        <f t="shared" si="1263"/>
        <v>Under Budget</v>
      </c>
      <c r="M9016">
        <f t="shared" si="1264"/>
        <v>2022</v>
      </c>
      <c r="N9016">
        <f t="shared" si="1265"/>
        <v>12</v>
      </c>
      <c r="O9016" t="str">
        <f t="shared" si="1266"/>
        <v>Dec</v>
      </c>
      <c r="P9016" t="str">
        <f t="shared" si="1267"/>
        <v>Q4</v>
      </c>
      <c r="Q9016" t="str">
        <f t="shared" si="1268"/>
        <v>2022-12</v>
      </c>
    </row>
    <row r="9017" spans="1:17" x14ac:dyDescent="0.35">
      <c r="A9017" s="2">
        <v>44685</v>
      </c>
      <c r="B9017" t="s">
        <v>37</v>
      </c>
      <c r="C9017" t="s">
        <v>43</v>
      </c>
      <c r="D9017" t="s">
        <v>25</v>
      </c>
      <c r="E9017" s="3">
        <v>130709</v>
      </c>
      <c r="F9017" s="3">
        <v>74276</v>
      </c>
      <c r="G9017" t="s">
        <v>35</v>
      </c>
      <c r="H9017" s="3" t="s">
        <v>9047</v>
      </c>
      <c r="I9017" s="3">
        <f t="shared" si="1260"/>
        <v>-56433</v>
      </c>
      <c r="J9017" s="4">
        <f t="shared" si="1261"/>
        <v>-0.43174532740668203</v>
      </c>
      <c r="K9017" s="5">
        <f t="shared" si="1262"/>
        <v>0.56825467259331797</v>
      </c>
      <c r="L9017" s="4" t="str">
        <f t="shared" si="1263"/>
        <v>Under Budget</v>
      </c>
      <c r="M9017">
        <f t="shared" si="1264"/>
        <v>2022</v>
      </c>
      <c r="N9017">
        <f t="shared" si="1265"/>
        <v>5</v>
      </c>
      <c r="O9017" t="str">
        <f t="shared" si="1266"/>
        <v>May</v>
      </c>
      <c r="P9017" t="str">
        <f t="shared" si="1267"/>
        <v>Q2</v>
      </c>
      <c r="Q9017" t="str">
        <f t="shared" si="1268"/>
        <v>2022-05</v>
      </c>
    </row>
    <row r="9018" spans="1:17" x14ac:dyDescent="0.35">
      <c r="A9018" s="2">
        <v>44574</v>
      </c>
      <c r="B9018" t="s">
        <v>41</v>
      </c>
      <c r="C9018" t="s">
        <v>23</v>
      </c>
      <c r="D9018" t="s">
        <v>58</v>
      </c>
      <c r="E9018" s="3">
        <v>37654</v>
      </c>
      <c r="F9018" s="3">
        <v>167940</v>
      </c>
      <c r="G9018" t="s">
        <v>35</v>
      </c>
      <c r="H9018" s="3" t="s">
        <v>9048</v>
      </c>
      <c r="I9018" s="3">
        <f t="shared" si="1260"/>
        <v>130286</v>
      </c>
      <c r="J9018" s="4">
        <f t="shared" si="1261"/>
        <v>3.4600839220268762</v>
      </c>
      <c r="K9018" s="5">
        <f t="shared" si="1262"/>
        <v>4.4600839220268762</v>
      </c>
      <c r="L9018" s="4" t="str">
        <f t="shared" si="1263"/>
        <v>Over Budget</v>
      </c>
      <c r="M9018">
        <f t="shared" si="1264"/>
        <v>2022</v>
      </c>
      <c r="N9018">
        <f t="shared" si="1265"/>
        <v>1</v>
      </c>
      <c r="O9018" t="str">
        <f t="shared" si="1266"/>
        <v>Jan</v>
      </c>
      <c r="P9018" t="str">
        <f t="shared" si="1267"/>
        <v>Q1</v>
      </c>
      <c r="Q9018" t="str">
        <f t="shared" si="1268"/>
        <v>2022-01</v>
      </c>
    </row>
    <row r="9019" spans="1:17" x14ac:dyDescent="0.35">
      <c r="A9019" s="2">
        <v>44568</v>
      </c>
      <c r="B9019" t="s">
        <v>23</v>
      </c>
      <c r="C9019" t="s">
        <v>43</v>
      </c>
      <c r="D9019" t="s">
        <v>25</v>
      </c>
      <c r="E9019" s="3">
        <v>24189</v>
      </c>
      <c r="F9019" s="3">
        <v>67681</v>
      </c>
      <c r="G9019" t="s">
        <v>21</v>
      </c>
      <c r="H9019" s="3" t="s">
        <v>9049</v>
      </c>
      <c r="I9019" s="3">
        <f t="shared" si="1260"/>
        <v>43492</v>
      </c>
      <c r="J9019" s="4">
        <f t="shared" si="1261"/>
        <v>1.7980073587167722</v>
      </c>
      <c r="K9019" s="5">
        <f t="shared" si="1262"/>
        <v>2.798007358716772</v>
      </c>
      <c r="L9019" s="4" t="str">
        <f t="shared" si="1263"/>
        <v>Over Budget</v>
      </c>
      <c r="M9019">
        <f t="shared" si="1264"/>
        <v>2022</v>
      </c>
      <c r="N9019">
        <f t="shared" si="1265"/>
        <v>1</v>
      </c>
      <c r="O9019" t="str">
        <f t="shared" si="1266"/>
        <v>Jan</v>
      </c>
      <c r="P9019" t="str">
        <f t="shared" si="1267"/>
        <v>Q1</v>
      </c>
      <c r="Q9019" t="str">
        <f t="shared" si="1268"/>
        <v>2022-01</v>
      </c>
    </row>
    <row r="9020" spans="1:17" x14ac:dyDescent="0.35">
      <c r="A9020" s="2">
        <v>45196</v>
      </c>
      <c r="B9020" t="s">
        <v>18</v>
      </c>
      <c r="C9020" t="s">
        <v>34</v>
      </c>
      <c r="D9020" t="s">
        <v>20</v>
      </c>
      <c r="E9020" s="3">
        <v>65107</v>
      </c>
      <c r="F9020" s="3">
        <v>40438</v>
      </c>
      <c r="G9020" t="s">
        <v>21</v>
      </c>
      <c r="H9020" s="3" t="s">
        <v>9050</v>
      </c>
      <c r="I9020" s="3">
        <f t="shared" si="1260"/>
        <v>-24669</v>
      </c>
      <c r="J9020" s="4">
        <f t="shared" si="1261"/>
        <v>-0.37889935030027494</v>
      </c>
      <c r="K9020" s="5">
        <f t="shared" si="1262"/>
        <v>0.62110064969972512</v>
      </c>
      <c r="L9020" s="4" t="str">
        <f t="shared" si="1263"/>
        <v>Under Budget</v>
      </c>
      <c r="M9020">
        <f t="shared" si="1264"/>
        <v>2023</v>
      </c>
      <c r="N9020">
        <f t="shared" si="1265"/>
        <v>9</v>
      </c>
      <c r="O9020" t="str">
        <f t="shared" si="1266"/>
        <v>Sep</v>
      </c>
      <c r="P9020" t="str">
        <f t="shared" si="1267"/>
        <v>Q3</v>
      </c>
      <c r="Q9020" t="str">
        <f t="shared" si="1268"/>
        <v>2023-09</v>
      </c>
    </row>
    <row r="9021" spans="1:17" x14ac:dyDescent="0.35">
      <c r="A9021" s="2">
        <v>45173</v>
      </c>
      <c r="B9021" t="s">
        <v>41</v>
      </c>
      <c r="C9021" t="s">
        <v>23</v>
      </c>
      <c r="D9021" t="s">
        <v>25</v>
      </c>
      <c r="E9021" s="3">
        <v>66020</v>
      </c>
      <c r="F9021" s="3">
        <v>168509</v>
      </c>
      <c r="G9021" t="s">
        <v>26</v>
      </c>
      <c r="H9021" s="3" t="s">
        <v>9051</v>
      </c>
      <c r="I9021" s="3">
        <f t="shared" si="1260"/>
        <v>102489</v>
      </c>
      <c r="J9021" s="4">
        <f t="shared" si="1261"/>
        <v>1.5523932141775221</v>
      </c>
      <c r="K9021" s="5">
        <f t="shared" si="1262"/>
        <v>2.5523932141775219</v>
      </c>
      <c r="L9021" s="4" t="str">
        <f t="shared" si="1263"/>
        <v>Over Budget</v>
      </c>
      <c r="M9021">
        <f t="shared" si="1264"/>
        <v>2023</v>
      </c>
      <c r="N9021">
        <f t="shared" si="1265"/>
        <v>9</v>
      </c>
      <c r="O9021" t="str">
        <f t="shared" si="1266"/>
        <v>Sep</v>
      </c>
      <c r="P9021" t="str">
        <f t="shared" si="1267"/>
        <v>Q3</v>
      </c>
      <c r="Q9021" t="str">
        <f t="shared" si="1268"/>
        <v>2023-09</v>
      </c>
    </row>
    <row r="9022" spans="1:17" x14ac:dyDescent="0.35">
      <c r="A9022" s="2">
        <v>44953</v>
      </c>
      <c r="B9022" t="s">
        <v>28</v>
      </c>
      <c r="C9022" t="s">
        <v>43</v>
      </c>
      <c r="D9022" t="s">
        <v>30</v>
      </c>
      <c r="E9022" s="3">
        <v>12560</v>
      </c>
      <c r="F9022" s="3">
        <v>42202</v>
      </c>
      <c r="G9022" t="s">
        <v>21</v>
      </c>
      <c r="H9022" s="3" t="s">
        <v>9052</v>
      </c>
      <c r="I9022" s="3">
        <f t="shared" si="1260"/>
        <v>29642</v>
      </c>
      <c r="J9022" s="4">
        <f t="shared" si="1261"/>
        <v>2.360031847133758</v>
      </c>
      <c r="K9022" s="5">
        <f t="shared" si="1262"/>
        <v>3.360031847133758</v>
      </c>
      <c r="L9022" s="4" t="str">
        <f t="shared" si="1263"/>
        <v>Over Budget</v>
      </c>
      <c r="M9022">
        <f t="shared" si="1264"/>
        <v>2023</v>
      </c>
      <c r="N9022">
        <f t="shared" si="1265"/>
        <v>1</v>
      </c>
      <c r="O9022" t="str">
        <f t="shared" si="1266"/>
        <v>Jan</v>
      </c>
      <c r="P9022" t="str">
        <f t="shared" si="1267"/>
        <v>Q1</v>
      </c>
      <c r="Q9022" t="str">
        <f t="shared" si="1268"/>
        <v>2023-01</v>
      </c>
    </row>
    <row r="9023" spans="1:17" x14ac:dyDescent="0.35">
      <c r="A9023" s="2">
        <v>44673</v>
      </c>
      <c r="B9023" t="s">
        <v>37</v>
      </c>
      <c r="C9023" t="s">
        <v>43</v>
      </c>
      <c r="D9023" t="s">
        <v>58</v>
      </c>
      <c r="E9023" s="3">
        <v>34652</v>
      </c>
      <c r="F9023" s="3">
        <v>56366</v>
      </c>
      <c r="G9023" t="s">
        <v>35</v>
      </c>
      <c r="H9023" s="3" t="s">
        <v>9053</v>
      </c>
      <c r="I9023" s="3">
        <f t="shared" si="1260"/>
        <v>21714</v>
      </c>
      <c r="J9023" s="4">
        <f t="shared" si="1261"/>
        <v>0.62663049751818078</v>
      </c>
      <c r="K9023" s="5">
        <f t="shared" si="1262"/>
        <v>1.6266304975181807</v>
      </c>
      <c r="L9023" s="4" t="str">
        <f t="shared" si="1263"/>
        <v>Over Budget</v>
      </c>
      <c r="M9023">
        <f t="shared" si="1264"/>
        <v>2022</v>
      </c>
      <c r="N9023">
        <f t="shared" si="1265"/>
        <v>4</v>
      </c>
      <c r="O9023" t="str">
        <f t="shared" si="1266"/>
        <v>Apr</v>
      </c>
      <c r="P9023" t="str">
        <f t="shared" si="1267"/>
        <v>Q2</v>
      </c>
      <c r="Q9023" t="str">
        <f t="shared" si="1268"/>
        <v>2022-04</v>
      </c>
    </row>
    <row r="9024" spans="1:17" x14ac:dyDescent="0.35">
      <c r="A9024" s="2">
        <v>44578</v>
      </c>
      <c r="B9024" t="s">
        <v>23</v>
      </c>
      <c r="C9024" t="s">
        <v>43</v>
      </c>
      <c r="D9024" t="s">
        <v>58</v>
      </c>
      <c r="E9024" s="3">
        <v>62266</v>
      </c>
      <c r="F9024" s="3">
        <v>66354</v>
      </c>
      <c r="G9024" t="s">
        <v>35</v>
      </c>
      <c r="H9024" s="3" t="s">
        <v>9054</v>
      </c>
      <c r="I9024" s="3">
        <f t="shared" si="1260"/>
        <v>4088</v>
      </c>
      <c r="J9024" s="4">
        <f t="shared" si="1261"/>
        <v>6.5653807856615162E-2</v>
      </c>
      <c r="K9024" s="5">
        <f t="shared" si="1262"/>
        <v>1.0656538078566151</v>
      </c>
      <c r="L9024" s="4" t="str">
        <f t="shared" si="1263"/>
        <v>Over Budget</v>
      </c>
      <c r="M9024">
        <f t="shared" si="1264"/>
        <v>2022</v>
      </c>
      <c r="N9024">
        <f t="shared" si="1265"/>
        <v>1</v>
      </c>
      <c r="O9024" t="str">
        <f t="shared" si="1266"/>
        <v>Jan</v>
      </c>
      <c r="P9024" t="str">
        <f t="shared" si="1267"/>
        <v>Q1</v>
      </c>
      <c r="Q9024" t="str">
        <f t="shared" si="1268"/>
        <v>2022-01</v>
      </c>
    </row>
    <row r="9025" spans="1:17" x14ac:dyDescent="0.35">
      <c r="A9025" s="2">
        <v>44351</v>
      </c>
      <c r="B9025" t="s">
        <v>37</v>
      </c>
      <c r="C9025" t="s">
        <v>24</v>
      </c>
      <c r="D9025" t="s">
        <v>39</v>
      </c>
      <c r="E9025" s="3">
        <v>136108</v>
      </c>
      <c r="F9025" s="3">
        <v>73711</v>
      </c>
      <c r="G9025" t="s">
        <v>21</v>
      </c>
      <c r="H9025" s="3" t="s">
        <v>9055</v>
      </c>
      <c r="I9025" s="3">
        <f t="shared" si="1260"/>
        <v>-62397</v>
      </c>
      <c r="J9025" s="4">
        <f t="shared" si="1261"/>
        <v>-0.4584374173450495</v>
      </c>
      <c r="K9025" s="5">
        <f t="shared" si="1262"/>
        <v>0.5415625826549505</v>
      </c>
      <c r="L9025" s="4" t="str">
        <f t="shared" si="1263"/>
        <v>Under Budget</v>
      </c>
      <c r="M9025">
        <f t="shared" si="1264"/>
        <v>2021</v>
      </c>
      <c r="N9025">
        <f t="shared" si="1265"/>
        <v>6</v>
      </c>
      <c r="O9025" t="str">
        <f t="shared" si="1266"/>
        <v>Jun</v>
      </c>
      <c r="P9025" t="str">
        <f t="shared" si="1267"/>
        <v>Q2</v>
      </c>
      <c r="Q9025" t="str">
        <f t="shared" si="1268"/>
        <v>2021-06</v>
      </c>
    </row>
    <row r="9026" spans="1:17" x14ac:dyDescent="0.35">
      <c r="A9026" s="2">
        <v>44453</v>
      </c>
      <c r="B9026" t="s">
        <v>37</v>
      </c>
      <c r="C9026" t="s">
        <v>24</v>
      </c>
      <c r="D9026" t="s">
        <v>25</v>
      </c>
      <c r="E9026" s="3">
        <v>73318</v>
      </c>
      <c r="F9026" s="3">
        <v>108775</v>
      </c>
      <c r="G9026" t="s">
        <v>35</v>
      </c>
      <c r="H9026" s="3" t="s">
        <v>9056</v>
      </c>
      <c r="I9026" s="3">
        <f t="shared" si="1260"/>
        <v>35457</v>
      </c>
      <c r="J9026" s="4">
        <f t="shared" si="1261"/>
        <v>0.4836056630022641</v>
      </c>
      <c r="K9026" s="5">
        <f t="shared" si="1262"/>
        <v>1.483605663002264</v>
      </c>
      <c r="L9026" s="4" t="str">
        <f t="shared" si="1263"/>
        <v>Over Budget</v>
      </c>
      <c r="M9026">
        <f t="shared" si="1264"/>
        <v>2021</v>
      </c>
      <c r="N9026">
        <f t="shared" si="1265"/>
        <v>9</v>
      </c>
      <c r="O9026" t="str">
        <f t="shared" si="1266"/>
        <v>Sep</v>
      </c>
      <c r="P9026" t="str">
        <f t="shared" si="1267"/>
        <v>Q3</v>
      </c>
      <c r="Q9026" t="str">
        <f t="shared" si="1268"/>
        <v>2021-09</v>
      </c>
    </row>
    <row r="9027" spans="1:17" x14ac:dyDescent="0.35">
      <c r="A9027" s="2">
        <v>44870</v>
      </c>
      <c r="B9027" t="s">
        <v>28</v>
      </c>
      <c r="C9027" t="s">
        <v>23</v>
      </c>
      <c r="D9027" t="s">
        <v>30</v>
      </c>
      <c r="E9027" s="3">
        <v>130392</v>
      </c>
      <c r="F9027" s="3">
        <v>91359</v>
      </c>
      <c r="G9027" t="s">
        <v>32</v>
      </c>
      <c r="H9027" s="3" t="s">
        <v>9057</v>
      </c>
      <c r="I9027" s="3">
        <f t="shared" si="1260"/>
        <v>-39033</v>
      </c>
      <c r="J9027" s="4">
        <f t="shared" si="1261"/>
        <v>-0.29935118718939813</v>
      </c>
      <c r="K9027" s="5">
        <f t="shared" si="1262"/>
        <v>0.70064881281060187</v>
      </c>
      <c r="L9027" s="4" t="str">
        <f t="shared" si="1263"/>
        <v>Under Budget</v>
      </c>
      <c r="M9027">
        <f t="shared" si="1264"/>
        <v>2022</v>
      </c>
      <c r="N9027">
        <f t="shared" si="1265"/>
        <v>11</v>
      </c>
      <c r="O9027" t="str">
        <f t="shared" si="1266"/>
        <v>Nov</v>
      </c>
      <c r="P9027" t="str">
        <f t="shared" si="1267"/>
        <v>Q4</v>
      </c>
      <c r="Q9027" t="str">
        <f t="shared" si="1268"/>
        <v>2022-11</v>
      </c>
    </row>
    <row r="9028" spans="1:17" x14ac:dyDescent="0.35">
      <c r="A9028" s="2">
        <v>44264</v>
      </c>
      <c r="B9028" t="s">
        <v>55</v>
      </c>
      <c r="C9028" t="s">
        <v>29</v>
      </c>
      <c r="D9028" t="s">
        <v>25</v>
      </c>
      <c r="E9028" s="3">
        <v>76548</v>
      </c>
      <c r="F9028" s="3">
        <v>63090</v>
      </c>
      <c r="G9028" t="s">
        <v>35</v>
      </c>
      <c r="H9028" s="3" t="s">
        <v>9058</v>
      </c>
      <c r="I9028" s="3">
        <f t="shared" si="1260"/>
        <v>-13458</v>
      </c>
      <c r="J9028" s="4">
        <f t="shared" si="1261"/>
        <v>-0.17581125568270889</v>
      </c>
      <c r="K9028" s="5">
        <f t="shared" si="1262"/>
        <v>0.82418874431729117</v>
      </c>
      <c r="L9028" s="4" t="str">
        <f t="shared" si="1263"/>
        <v>Under Budget</v>
      </c>
      <c r="M9028">
        <f t="shared" si="1264"/>
        <v>2021</v>
      </c>
      <c r="N9028">
        <f t="shared" si="1265"/>
        <v>3</v>
      </c>
      <c r="O9028" t="str">
        <f t="shared" si="1266"/>
        <v>Mar</v>
      </c>
      <c r="P9028" t="str">
        <f t="shared" si="1267"/>
        <v>Q1</v>
      </c>
      <c r="Q9028" t="str">
        <f t="shared" si="1268"/>
        <v>2021-03</v>
      </c>
    </row>
    <row r="9029" spans="1:17" x14ac:dyDescent="0.35">
      <c r="A9029" s="2">
        <v>44540</v>
      </c>
      <c r="B9029" t="s">
        <v>18</v>
      </c>
      <c r="C9029" t="s">
        <v>34</v>
      </c>
      <c r="D9029" t="s">
        <v>39</v>
      </c>
      <c r="E9029" s="3">
        <v>112589</v>
      </c>
      <c r="F9029" s="3">
        <v>102240</v>
      </c>
      <c r="G9029" t="s">
        <v>26</v>
      </c>
      <c r="H9029" s="3" t="s">
        <v>9059</v>
      </c>
      <c r="I9029" s="3">
        <f t="shared" ref="I9029:I9092" si="1269">F9029-E9029</f>
        <v>-10349</v>
      </c>
      <c r="J9029" s="4">
        <f t="shared" ref="J9029:J9092" si="1270">IFERROR(I9029/E9029,0)</f>
        <v>-9.1918393448738325E-2</v>
      </c>
      <c r="K9029" s="5">
        <f t="shared" ref="K9029:K9092" si="1271">IFERROR(F9029/E9029,0)</f>
        <v>0.90808160655126169</v>
      </c>
      <c r="L9029" s="4" t="str">
        <f t="shared" ref="L9029:L9092" si="1272">IF(I9029&gt;0,"Over Budget",IF(I9029&lt;0,"Under Budget","On Budget"))</f>
        <v>Under Budget</v>
      </c>
      <c r="M9029">
        <f t="shared" ref="M9029:M9092" si="1273">YEAR(A9029)</f>
        <v>2021</v>
      </c>
      <c r="N9029">
        <f t="shared" ref="N9029:N9092" si="1274">MONTH(A9029)</f>
        <v>12</v>
      </c>
      <c r="O9029" t="str">
        <f t="shared" ref="O9029:O9092" si="1275">TEXT(A9029,"mmm")</f>
        <v>Dec</v>
      </c>
      <c r="P9029" t="str">
        <f t="shared" ref="P9029:P9092" si="1276">"Q"&amp;ROUNDUP(MONTH(A9029)/3,0)</f>
        <v>Q4</v>
      </c>
      <c r="Q9029" t="str">
        <f t="shared" ref="Q9029:Q9092" si="1277">TEXT(A9029,"yyyy-mm")</f>
        <v>2021-12</v>
      </c>
    </row>
    <row r="9030" spans="1:17" x14ac:dyDescent="0.35">
      <c r="A9030" s="2">
        <v>44869</v>
      </c>
      <c r="B9030" t="s">
        <v>37</v>
      </c>
      <c r="C9030" t="s">
        <v>29</v>
      </c>
      <c r="D9030" t="s">
        <v>39</v>
      </c>
      <c r="E9030" s="3">
        <v>123280</v>
      </c>
      <c r="F9030" s="3">
        <v>139280</v>
      </c>
      <c r="G9030" t="s">
        <v>32</v>
      </c>
      <c r="H9030" s="3" t="s">
        <v>9060</v>
      </c>
      <c r="I9030" s="3">
        <f t="shared" si="1269"/>
        <v>16000</v>
      </c>
      <c r="J9030" s="4">
        <f t="shared" si="1270"/>
        <v>0.12978585334198572</v>
      </c>
      <c r="K9030" s="5">
        <f t="shared" si="1271"/>
        <v>1.1297858533419858</v>
      </c>
      <c r="L9030" s="4" t="str">
        <f t="shared" si="1272"/>
        <v>Over Budget</v>
      </c>
      <c r="M9030">
        <f t="shared" si="1273"/>
        <v>2022</v>
      </c>
      <c r="N9030">
        <f t="shared" si="1274"/>
        <v>11</v>
      </c>
      <c r="O9030" t="str">
        <f t="shared" si="1275"/>
        <v>Nov</v>
      </c>
      <c r="P9030" t="str">
        <f t="shared" si="1276"/>
        <v>Q4</v>
      </c>
      <c r="Q9030" t="str">
        <f t="shared" si="1277"/>
        <v>2022-11</v>
      </c>
    </row>
    <row r="9031" spans="1:17" x14ac:dyDescent="0.35">
      <c r="A9031" s="2">
        <v>44587</v>
      </c>
      <c r="B9031" t="s">
        <v>41</v>
      </c>
      <c r="C9031" t="s">
        <v>23</v>
      </c>
      <c r="D9031" t="s">
        <v>25</v>
      </c>
      <c r="E9031" s="3">
        <v>143397</v>
      </c>
      <c r="F9031" s="3">
        <v>39321</v>
      </c>
      <c r="G9031" t="s">
        <v>32</v>
      </c>
      <c r="H9031" s="3" t="s">
        <v>9061</v>
      </c>
      <c r="I9031" s="3">
        <f t="shared" si="1269"/>
        <v>-104076</v>
      </c>
      <c r="J9031" s="4">
        <f t="shared" si="1270"/>
        <v>-0.72578924245277099</v>
      </c>
      <c r="K9031" s="5">
        <f t="shared" si="1271"/>
        <v>0.27421075754722901</v>
      </c>
      <c r="L9031" s="4" t="str">
        <f t="shared" si="1272"/>
        <v>Under Budget</v>
      </c>
      <c r="M9031">
        <f t="shared" si="1273"/>
        <v>2022</v>
      </c>
      <c r="N9031">
        <f t="shared" si="1274"/>
        <v>1</v>
      </c>
      <c r="O9031" t="str">
        <f t="shared" si="1275"/>
        <v>Jan</v>
      </c>
      <c r="P9031" t="str">
        <f t="shared" si="1276"/>
        <v>Q1</v>
      </c>
      <c r="Q9031" t="str">
        <f t="shared" si="1277"/>
        <v>2022-01</v>
      </c>
    </row>
    <row r="9032" spans="1:17" x14ac:dyDescent="0.35">
      <c r="A9032" s="2">
        <v>44455</v>
      </c>
      <c r="B9032" t="s">
        <v>18</v>
      </c>
      <c r="C9032" t="s">
        <v>19</v>
      </c>
      <c r="D9032" t="s">
        <v>25</v>
      </c>
      <c r="E9032" s="3">
        <v>66109</v>
      </c>
      <c r="F9032" s="3">
        <v>152977</v>
      </c>
      <c r="G9032" t="s">
        <v>32</v>
      </c>
      <c r="H9032" s="3" t="s">
        <v>9062</v>
      </c>
      <c r="I9032" s="3">
        <f t="shared" si="1269"/>
        <v>86868</v>
      </c>
      <c r="J9032" s="4">
        <f t="shared" si="1270"/>
        <v>1.314011707936892</v>
      </c>
      <c r="K9032" s="5">
        <f t="shared" si="1271"/>
        <v>2.314011707936892</v>
      </c>
      <c r="L9032" s="4" t="str">
        <f t="shared" si="1272"/>
        <v>Over Budget</v>
      </c>
      <c r="M9032">
        <f t="shared" si="1273"/>
        <v>2021</v>
      </c>
      <c r="N9032">
        <f t="shared" si="1274"/>
        <v>9</v>
      </c>
      <c r="O9032" t="str">
        <f t="shared" si="1275"/>
        <v>Sep</v>
      </c>
      <c r="P9032" t="str">
        <f t="shared" si="1276"/>
        <v>Q3</v>
      </c>
      <c r="Q9032" t="str">
        <f t="shared" si="1277"/>
        <v>2021-09</v>
      </c>
    </row>
    <row r="9033" spans="1:17" x14ac:dyDescent="0.35">
      <c r="A9033" s="2">
        <v>44503</v>
      </c>
      <c r="B9033" t="s">
        <v>41</v>
      </c>
      <c r="C9033" t="s">
        <v>19</v>
      </c>
      <c r="D9033" t="s">
        <v>25</v>
      </c>
      <c r="E9033" s="3">
        <v>101837</v>
      </c>
      <c r="F9033" s="3">
        <v>139319</v>
      </c>
      <c r="G9033" t="s">
        <v>21</v>
      </c>
      <c r="H9033" s="3" t="s">
        <v>9063</v>
      </c>
      <c r="I9033" s="3">
        <f t="shared" si="1269"/>
        <v>37482</v>
      </c>
      <c r="J9033" s="4">
        <f t="shared" si="1270"/>
        <v>0.36805876056835923</v>
      </c>
      <c r="K9033" s="5">
        <f t="shared" si="1271"/>
        <v>1.3680587605683592</v>
      </c>
      <c r="L9033" s="4" t="str">
        <f t="shared" si="1272"/>
        <v>Over Budget</v>
      </c>
      <c r="M9033">
        <f t="shared" si="1273"/>
        <v>2021</v>
      </c>
      <c r="N9033">
        <f t="shared" si="1274"/>
        <v>11</v>
      </c>
      <c r="O9033" t="str">
        <f t="shared" si="1275"/>
        <v>Nov</v>
      </c>
      <c r="P9033" t="str">
        <f t="shared" si="1276"/>
        <v>Q4</v>
      </c>
      <c r="Q9033" t="str">
        <f t="shared" si="1277"/>
        <v>2021-11</v>
      </c>
    </row>
    <row r="9034" spans="1:17" x14ac:dyDescent="0.35">
      <c r="A9034" s="2">
        <v>45146</v>
      </c>
      <c r="B9034" t="s">
        <v>18</v>
      </c>
      <c r="C9034" t="s">
        <v>34</v>
      </c>
      <c r="D9034" t="s">
        <v>20</v>
      </c>
      <c r="E9034" s="3">
        <v>107942</v>
      </c>
      <c r="F9034" s="3">
        <v>101561</v>
      </c>
      <c r="G9034" t="s">
        <v>26</v>
      </c>
      <c r="H9034" s="3" t="s">
        <v>9064</v>
      </c>
      <c r="I9034" s="3">
        <f t="shared" si="1269"/>
        <v>-6381</v>
      </c>
      <c r="J9034" s="4">
        <f t="shared" si="1270"/>
        <v>-5.9115080320913081E-2</v>
      </c>
      <c r="K9034" s="5">
        <f t="shared" si="1271"/>
        <v>0.94088491967908694</v>
      </c>
      <c r="L9034" s="4" t="str">
        <f t="shared" si="1272"/>
        <v>Under Budget</v>
      </c>
      <c r="M9034">
        <f t="shared" si="1273"/>
        <v>2023</v>
      </c>
      <c r="N9034">
        <f t="shared" si="1274"/>
        <v>8</v>
      </c>
      <c r="O9034" t="str">
        <f t="shared" si="1275"/>
        <v>Aug</v>
      </c>
      <c r="P9034" t="str">
        <f t="shared" si="1276"/>
        <v>Q3</v>
      </c>
      <c r="Q9034" t="str">
        <f t="shared" si="1277"/>
        <v>2023-08</v>
      </c>
    </row>
    <row r="9035" spans="1:17" x14ac:dyDescent="0.35">
      <c r="A9035" s="2">
        <v>45166</v>
      </c>
      <c r="B9035" t="s">
        <v>18</v>
      </c>
      <c r="C9035" t="s">
        <v>34</v>
      </c>
      <c r="D9035" t="s">
        <v>39</v>
      </c>
      <c r="E9035" s="3">
        <v>65845</v>
      </c>
      <c r="F9035" s="3">
        <v>43662</v>
      </c>
      <c r="G9035" t="s">
        <v>21</v>
      </c>
      <c r="H9035" s="3" t="s">
        <v>9065</v>
      </c>
      <c r="I9035" s="3">
        <f t="shared" si="1269"/>
        <v>-22183</v>
      </c>
      <c r="J9035" s="4">
        <f t="shared" si="1270"/>
        <v>-0.33689725871364568</v>
      </c>
      <c r="K9035" s="5">
        <f t="shared" si="1271"/>
        <v>0.66310274128635427</v>
      </c>
      <c r="L9035" s="4" t="str">
        <f t="shared" si="1272"/>
        <v>Under Budget</v>
      </c>
      <c r="M9035">
        <f t="shared" si="1273"/>
        <v>2023</v>
      </c>
      <c r="N9035">
        <f t="shared" si="1274"/>
        <v>8</v>
      </c>
      <c r="O9035" t="str">
        <f t="shared" si="1275"/>
        <v>Aug</v>
      </c>
      <c r="P9035" t="str">
        <f t="shared" si="1276"/>
        <v>Q3</v>
      </c>
      <c r="Q9035" t="str">
        <f t="shared" si="1277"/>
        <v>2023-08</v>
      </c>
    </row>
    <row r="9036" spans="1:17" x14ac:dyDescent="0.35">
      <c r="A9036" s="2">
        <v>44442</v>
      </c>
      <c r="B9036" t="s">
        <v>23</v>
      </c>
      <c r="C9036" t="s">
        <v>34</v>
      </c>
      <c r="D9036" t="s">
        <v>58</v>
      </c>
      <c r="E9036" s="3">
        <v>86955</v>
      </c>
      <c r="F9036" s="3">
        <v>19966</v>
      </c>
      <c r="G9036" t="s">
        <v>26</v>
      </c>
      <c r="H9036" s="3" t="s">
        <v>9066</v>
      </c>
      <c r="I9036" s="3">
        <f t="shared" si="1269"/>
        <v>-66989</v>
      </c>
      <c r="J9036" s="4">
        <f t="shared" si="1270"/>
        <v>-0.77038698177218101</v>
      </c>
      <c r="K9036" s="5">
        <f t="shared" si="1271"/>
        <v>0.22961301822781899</v>
      </c>
      <c r="L9036" s="4" t="str">
        <f t="shared" si="1272"/>
        <v>Under Budget</v>
      </c>
      <c r="M9036">
        <f t="shared" si="1273"/>
        <v>2021</v>
      </c>
      <c r="N9036">
        <f t="shared" si="1274"/>
        <v>9</v>
      </c>
      <c r="O9036" t="str">
        <f t="shared" si="1275"/>
        <v>Sep</v>
      </c>
      <c r="P9036" t="str">
        <f t="shared" si="1276"/>
        <v>Q3</v>
      </c>
      <c r="Q9036" t="str">
        <f t="shared" si="1277"/>
        <v>2021-09</v>
      </c>
    </row>
    <row r="9037" spans="1:17" x14ac:dyDescent="0.35">
      <c r="A9037" s="2">
        <v>44929</v>
      </c>
      <c r="B9037" t="s">
        <v>41</v>
      </c>
      <c r="C9037" t="s">
        <v>24</v>
      </c>
      <c r="D9037" t="s">
        <v>20</v>
      </c>
      <c r="E9037" s="3">
        <v>94314</v>
      </c>
      <c r="F9037" s="3">
        <v>110384</v>
      </c>
      <c r="G9037" t="s">
        <v>35</v>
      </c>
      <c r="H9037" s="3" t="s">
        <v>9067</v>
      </c>
      <c r="I9037" s="3">
        <f t="shared" si="1269"/>
        <v>16070</v>
      </c>
      <c r="J9037" s="4">
        <f t="shared" si="1270"/>
        <v>0.17038827745615709</v>
      </c>
      <c r="K9037" s="5">
        <f t="shared" si="1271"/>
        <v>1.1703882774561571</v>
      </c>
      <c r="L9037" s="4" t="str">
        <f t="shared" si="1272"/>
        <v>Over Budget</v>
      </c>
      <c r="M9037">
        <f t="shared" si="1273"/>
        <v>2023</v>
      </c>
      <c r="N9037">
        <f t="shared" si="1274"/>
        <v>1</v>
      </c>
      <c r="O9037" t="str">
        <f t="shared" si="1275"/>
        <v>Jan</v>
      </c>
      <c r="P9037" t="str">
        <f t="shared" si="1276"/>
        <v>Q1</v>
      </c>
      <c r="Q9037" t="str">
        <f t="shared" si="1277"/>
        <v>2023-01</v>
      </c>
    </row>
    <row r="9038" spans="1:17" x14ac:dyDescent="0.35">
      <c r="A9038" s="2">
        <v>44383</v>
      </c>
      <c r="B9038" t="s">
        <v>41</v>
      </c>
      <c r="C9038" t="s">
        <v>24</v>
      </c>
      <c r="D9038" t="s">
        <v>30</v>
      </c>
      <c r="E9038" s="3">
        <v>112825</v>
      </c>
      <c r="F9038" s="3">
        <v>26130</v>
      </c>
      <c r="G9038" t="s">
        <v>35</v>
      </c>
      <c r="H9038" s="3" t="s">
        <v>9068</v>
      </c>
      <c r="I9038" s="3">
        <f t="shared" si="1269"/>
        <v>-86695</v>
      </c>
      <c r="J9038" s="4">
        <f t="shared" si="1270"/>
        <v>-0.7684023930866386</v>
      </c>
      <c r="K9038" s="5">
        <f t="shared" si="1271"/>
        <v>0.2315976069133614</v>
      </c>
      <c r="L9038" s="4" t="str">
        <f t="shared" si="1272"/>
        <v>Under Budget</v>
      </c>
      <c r="M9038">
        <f t="shared" si="1273"/>
        <v>2021</v>
      </c>
      <c r="N9038">
        <f t="shared" si="1274"/>
        <v>7</v>
      </c>
      <c r="O9038" t="str">
        <f t="shared" si="1275"/>
        <v>Jul</v>
      </c>
      <c r="P9038" t="str">
        <f t="shared" si="1276"/>
        <v>Q3</v>
      </c>
      <c r="Q9038" t="str">
        <f t="shared" si="1277"/>
        <v>2021-07</v>
      </c>
    </row>
    <row r="9039" spans="1:17" x14ac:dyDescent="0.35">
      <c r="A9039" s="2">
        <v>45121</v>
      </c>
      <c r="B9039" t="s">
        <v>18</v>
      </c>
      <c r="C9039" t="s">
        <v>19</v>
      </c>
      <c r="D9039" t="s">
        <v>58</v>
      </c>
      <c r="E9039" s="3">
        <v>104845</v>
      </c>
      <c r="F9039" s="3">
        <v>131736</v>
      </c>
      <c r="G9039" t="s">
        <v>35</v>
      </c>
      <c r="H9039" s="3" t="s">
        <v>9069</v>
      </c>
      <c r="I9039" s="3">
        <f t="shared" si="1269"/>
        <v>26891</v>
      </c>
      <c r="J9039" s="4">
        <f t="shared" si="1270"/>
        <v>0.25648338022795553</v>
      </c>
      <c r="K9039" s="5">
        <f t="shared" si="1271"/>
        <v>1.2564833802279556</v>
      </c>
      <c r="L9039" s="4" t="str">
        <f t="shared" si="1272"/>
        <v>Over Budget</v>
      </c>
      <c r="M9039">
        <f t="shared" si="1273"/>
        <v>2023</v>
      </c>
      <c r="N9039">
        <f t="shared" si="1274"/>
        <v>7</v>
      </c>
      <c r="O9039" t="str">
        <f t="shared" si="1275"/>
        <v>Jul</v>
      </c>
      <c r="P9039" t="str">
        <f t="shared" si="1276"/>
        <v>Q3</v>
      </c>
      <c r="Q9039" t="str">
        <f t="shared" si="1277"/>
        <v>2023-07</v>
      </c>
    </row>
    <row r="9040" spans="1:17" x14ac:dyDescent="0.35">
      <c r="A9040" s="2">
        <v>44981</v>
      </c>
      <c r="B9040" t="s">
        <v>37</v>
      </c>
      <c r="C9040" t="s">
        <v>34</v>
      </c>
      <c r="D9040" t="s">
        <v>58</v>
      </c>
      <c r="E9040" s="3">
        <v>79727</v>
      </c>
      <c r="F9040" s="3">
        <v>27353</v>
      </c>
      <c r="G9040" t="s">
        <v>32</v>
      </c>
      <c r="H9040" s="3" t="s">
        <v>9070</v>
      </c>
      <c r="I9040" s="3">
        <f t="shared" si="1269"/>
        <v>-52374</v>
      </c>
      <c r="J9040" s="4">
        <f t="shared" si="1270"/>
        <v>-0.65691672833544468</v>
      </c>
      <c r="K9040" s="5">
        <f t="shared" si="1271"/>
        <v>0.34308327166455532</v>
      </c>
      <c r="L9040" s="4" t="str">
        <f t="shared" si="1272"/>
        <v>Under Budget</v>
      </c>
      <c r="M9040">
        <f t="shared" si="1273"/>
        <v>2023</v>
      </c>
      <c r="N9040">
        <f t="shared" si="1274"/>
        <v>2</v>
      </c>
      <c r="O9040" t="str">
        <f t="shared" si="1275"/>
        <v>Feb</v>
      </c>
      <c r="P9040" t="str">
        <f t="shared" si="1276"/>
        <v>Q1</v>
      </c>
      <c r="Q9040" t="str">
        <f t="shared" si="1277"/>
        <v>2023-02</v>
      </c>
    </row>
    <row r="9041" spans="1:17" x14ac:dyDescent="0.35">
      <c r="A9041" s="2">
        <v>44604</v>
      </c>
      <c r="B9041" t="s">
        <v>41</v>
      </c>
      <c r="C9041" t="s">
        <v>43</v>
      </c>
      <c r="D9041" t="s">
        <v>58</v>
      </c>
      <c r="E9041" s="3">
        <v>66582</v>
      </c>
      <c r="F9041" s="3">
        <v>153935</v>
      </c>
      <c r="G9041" t="s">
        <v>35</v>
      </c>
      <c r="H9041" s="3" t="s">
        <v>9071</v>
      </c>
      <c r="I9041" s="3">
        <f t="shared" si="1269"/>
        <v>87353</v>
      </c>
      <c r="J9041" s="4">
        <f t="shared" si="1270"/>
        <v>1.3119611907122044</v>
      </c>
      <c r="K9041" s="5">
        <f t="shared" si="1271"/>
        <v>2.3119611907122044</v>
      </c>
      <c r="L9041" s="4" t="str">
        <f t="shared" si="1272"/>
        <v>Over Budget</v>
      </c>
      <c r="M9041">
        <f t="shared" si="1273"/>
        <v>2022</v>
      </c>
      <c r="N9041">
        <f t="shared" si="1274"/>
        <v>2</v>
      </c>
      <c r="O9041" t="str">
        <f t="shared" si="1275"/>
        <v>Feb</v>
      </c>
      <c r="P9041" t="str">
        <f t="shared" si="1276"/>
        <v>Q1</v>
      </c>
      <c r="Q9041" t="str">
        <f t="shared" si="1277"/>
        <v>2022-02</v>
      </c>
    </row>
    <row r="9042" spans="1:17" x14ac:dyDescent="0.35">
      <c r="A9042" s="2">
        <v>44537</v>
      </c>
      <c r="B9042" t="s">
        <v>28</v>
      </c>
      <c r="C9042" t="s">
        <v>29</v>
      </c>
      <c r="D9042" t="s">
        <v>39</v>
      </c>
      <c r="E9042" s="3">
        <v>66045</v>
      </c>
      <c r="F9042" s="3">
        <v>79322</v>
      </c>
      <c r="G9042" t="s">
        <v>26</v>
      </c>
      <c r="H9042" s="3" t="s">
        <v>9072</v>
      </c>
      <c r="I9042" s="3">
        <f t="shared" si="1269"/>
        <v>13277</v>
      </c>
      <c r="J9042" s="4">
        <f t="shared" si="1270"/>
        <v>0.20102960102960102</v>
      </c>
      <c r="K9042" s="5">
        <f t="shared" si="1271"/>
        <v>1.2010296010296011</v>
      </c>
      <c r="L9042" s="4" t="str">
        <f t="shared" si="1272"/>
        <v>Over Budget</v>
      </c>
      <c r="M9042">
        <f t="shared" si="1273"/>
        <v>2021</v>
      </c>
      <c r="N9042">
        <f t="shared" si="1274"/>
        <v>12</v>
      </c>
      <c r="O9042" t="str">
        <f t="shared" si="1275"/>
        <v>Dec</v>
      </c>
      <c r="P9042" t="str">
        <f t="shared" si="1276"/>
        <v>Q4</v>
      </c>
      <c r="Q9042" t="str">
        <f t="shared" si="1277"/>
        <v>2021-12</v>
      </c>
    </row>
    <row r="9043" spans="1:17" x14ac:dyDescent="0.35">
      <c r="A9043" s="2">
        <v>44759</v>
      </c>
      <c r="B9043" t="s">
        <v>28</v>
      </c>
      <c r="C9043" t="s">
        <v>19</v>
      </c>
      <c r="D9043" t="s">
        <v>30</v>
      </c>
      <c r="E9043" s="3">
        <v>98999</v>
      </c>
      <c r="F9043" s="3">
        <v>14320</v>
      </c>
      <c r="G9043" t="s">
        <v>32</v>
      </c>
      <c r="H9043" s="3" t="s">
        <v>9073</v>
      </c>
      <c r="I9043" s="3">
        <f t="shared" si="1269"/>
        <v>-84679</v>
      </c>
      <c r="J9043" s="4">
        <f t="shared" si="1270"/>
        <v>-0.85535207426337645</v>
      </c>
      <c r="K9043" s="5">
        <f t="shared" si="1271"/>
        <v>0.14464792573662361</v>
      </c>
      <c r="L9043" s="4" t="str">
        <f t="shared" si="1272"/>
        <v>Under Budget</v>
      </c>
      <c r="M9043">
        <f t="shared" si="1273"/>
        <v>2022</v>
      </c>
      <c r="N9043">
        <f t="shared" si="1274"/>
        <v>7</v>
      </c>
      <c r="O9043" t="str">
        <f t="shared" si="1275"/>
        <v>Jul</v>
      </c>
      <c r="P9043" t="str">
        <f t="shared" si="1276"/>
        <v>Q3</v>
      </c>
      <c r="Q9043" t="str">
        <f t="shared" si="1277"/>
        <v>2022-07</v>
      </c>
    </row>
    <row r="9044" spans="1:17" x14ac:dyDescent="0.35">
      <c r="A9044" s="2">
        <v>44847</v>
      </c>
      <c r="B9044" t="s">
        <v>18</v>
      </c>
      <c r="C9044" t="s">
        <v>34</v>
      </c>
      <c r="D9044" t="s">
        <v>20</v>
      </c>
      <c r="E9044" s="3">
        <v>31755</v>
      </c>
      <c r="F9044" s="3">
        <v>60354</v>
      </c>
      <c r="G9044" t="s">
        <v>21</v>
      </c>
      <c r="H9044" s="3" t="s">
        <v>9074</v>
      </c>
      <c r="I9044" s="3">
        <f t="shared" si="1269"/>
        <v>28599</v>
      </c>
      <c r="J9044" s="4">
        <f t="shared" si="1270"/>
        <v>0.9006140765233821</v>
      </c>
      <c r="K9044" s="5">
        <f t="shared" si="1271"/>
        <v>1.9006140765233821</v>
      </c>
      <c r="L9044" s="4" t="str">
        <f t="shared" si="1272"/>
        <v>Over Budget</v>
      </c>
      <c r="M9044">
        <f t="shared" si="1273"/>
        <v>2022</v>
      </c>
      <c r="N9044">
        <f t="shared" si="1274"/>
        <v>10</v>
      </c>
      <c r="O9044" t="str">
        <f t="shared" si="1275"/>
        <v>Oct</v>
      </c>
      <c r="P9044" t="str">
        <f t="shared" si="1276"/>
        <v>Q4</v>
      </c>
      <c r="Q9044" t="str">
        <f t="shared" si="1277"/>
        <v>2022-10</v>
      </c>
    </row>
    <row r="9045" spans="1:17" x14ac:dyDescent="0.35">
      <c r="A9045" s="2">
        <v>45148</v>
      </c>
      <c r="B9045" t="s">
        <v>55</v>
      </c>
      <c r="C9045" t="s">
        <v>43</v>
      </c>
      <c r="D9045" t="s">
        <v>30</v>
      </c>
      <c r="E9045" s="3">
        <v>146524</v>
      </c>
      <c r="F9045" s="3">
        <v>57449</v>
      </c>
      <c r="G9045" t="s">
        <v>32</v>
      </c>
      <c r="H9045" s="3" t="s">
        <v>9075</v>
      </c>
      <c r="I9045" s="3">
        <f t="shared" si="1269"/>
        <v>-89075</v>
      </c>
      <c r="J9045" s="4">
        <f t="shared" si="1270"/>
        <v>-0.60792088668068034</v>
      </c>
      <c r="K9045" s="5">
        <f t="shared" si="1271"/>
        <v>0.39207911331931972</v>
      </c>
      <c r="L9045" s="4" t="str">
        <f t="shared" si="1272"/>
        <v>Under Budget</v>
      </c>
      <c r="M9045">
        <f t="shared" si="1273"/>
        <v>2023</v>
      </c>
      <c r="N9045">
        <f t="shared" si="1274"/>
        <v>8</v>
      </c>
      <c r="O9045" t="str">
        <f t="shared" si="1275"/>
        <v>Aug</v>
      </c>
      <c r="P9045" t="str">
        <f t="shared" si="1276"/>
        <v>Q3</v>
      </c>
      <c r="Q9045" t="str">
        <f t="shared" si="1277"/>
        <v>2023-08</v>
      </c>
    </row>
    <row r="9046" spans="1:17" x14ac:dyDescent="0.35">
      <c r="A9046" s="2">
        <v>45259</v>
      </c>
      <c r="B9046" t="s">
        <v>18</v>
      </c>
      <c r="C9046" t="s">
        <v>34</v>
      </c>
      <c r="D9046" t="s">
        <v>20</v>
      </c>
      <c r="E9046" s="3">
        <v>83129</v>
      </c>
      <c r="F9046" s="3">
        <v>19036</v>
      </c>
      <c r="G9046" t="s">
        <v>21</v>
      </c>
      <c r="H9046" s="3" t="s">
        <v>9076</v>
      </c>
      <c r="I9046" s="3">
        <f t="shared" si="1269"/>
        <v>-64093</v>
      </c>
      <c r="J9046" s="4">
        <f t="shared" si="1270"/>
        <v>-0.7710065079575118</v>
      </c>
      <c r="K9046" s="5">
        <f t="shared" si="1271"/>
        <v>0.22899349204248817</v>
      </c>
      <c r="L9046" s="4" t="str">
        <f t="shared" si="1272"/>
        <v>Under Budget</v>
      </c>
      <c r="M9046">
        <f t="shared" si="1273"/>
        <v>2023</v>
      </c>
      <c r="N9046">
        <f t="shared" si="1274"/>
        <v>11</v>
      </c>
      <c r="O9046" t="str">
        <f t="shared" si="1275"/>
        <v>Nov</v>
      </c>
      <c r="P9046" t="str">
        <f t="shared" si="1276"/>
        <v>Q4</v>
      </c>
      <c r="Q9046" t="str">
        <f t="shared" si="1277"/>
        <v>2023-11</v>
      </c>
    </row>
    <row r="9047" spans="1:17" x14ac:dyDescent="0.35">
      <c r="A9047" s="2">
        <v>44265</v>
      </c>
      <c r="B9047" t="s">
        <v>18</v>
      </c>
      <c r="C9047" t="s">
        <v>23</v>
      </c>
      <c r="D9047" t="s">
        <v>39</v>
      </c>
      <c r="E9047" s="3">
        <v>108815</v>
      </c>
      <c r="F9047" s="3">
        <v>150465</v>
      </c>
      <c r="G9047" t="s">
        <v>21</v>
      </c>
      <c r="H9047" s="3" t="s">
        <v>9077</v>
      </c>
      <c r="I9047" s="3">
        <f t="shared" si="1269"/>
        <v>41650</v>
      </c>
      <c r="J9047" s="4">
        <f t="shared" si="1270"/>
        <v>0.38275972981666129</v>
      </c>
      <c r="K9047" s="5">
        <f t="shared" si="1271"/>
        <v>1.3827597298166614</v>
      </c>
      <c r="L9047" s="4" t="str">
        <f t="shared" si="1272"/>
        <v>Over Budget</v>
      </c>
      <c r="M9047">
        <f t="shared" si="1273"/>
        <v>2021</v>
      </c>
      <c r="N9047">
        <f t="shared" si="1274"/>
        <v>3</v>
      </c>
      <c r="O9047" t="str">
        <f t="shared" si="1275"/>
        <v>Mar</v>
      </c>
      <c r="P9047" t="str">
        <f t="shared" si="1276"/>
        <v>Q1</v>
      </c>
      <c r="Q9047" t="str">
        <f t="shared" si="1277"/>
        <v>2021-03</v>
      </c>
    </row>
    <row r="9048" spans="1:17" x14ac:dyDescent="0.35">
      <c r="A9048" s="2">
        <v>44577</v>
      </c>
      <c r="B9048" t="s">
        <v>37</v>
      </c>
      <c r="C9048" t="s">
        <v>43</v>
      </c>
      <c r="D9048" t="s">
        <v>30</v>
      </c>
      <c r="E9048" s="3">
        <v>96044</v>
      </c>
      <c r="F9048" s="3">
        <v>153770</v>
      </c>
      <c r="G9048" t="s">
        <v>21</v>
      </c>
      <c r="H9048" s="3" t="s">
        <v>9078</v>
      </c>
      <c r="I9048" s="3">
        <f t="shared" si="1269"/>
        <v>57726</v>
      </c>
      <c r="J9048" s="4">
        <f t="shared" si="1270"/>
        <v>0.60103702469701392</v>
      </c>
      <c r="K9048" s="5">
        <f t="shared" si="1271"/>
        <v>1.6010370246970138</v>
      </c>
      <c r="L9048" s="4" t="str">
        <f t="shared" si="1272"/>
        <v>Over Budget</v>
      </c>
      <c r="M9048">
        <f t="shared" si="1273"/>
        <v>2022</v>
      </c>
      <c r="N9048">
        <f t="shared" si="1274"/>
        <v>1</v>
      </c>
      <c r="O9048" t="str">
        <f t="shared" si="1275"/>
        <v>Jan</v>
      </c>
      <c r="P9048" t="str">
        <f t="shared" si="1276"/>
        <v>Q1</v>
      </c>
      <c r="Q9048" t="str">
        <f t="shared" si="1277"/>
        <v>2022-01</v>
      </c>
    </row>
    <row r="9049" spans="1:17" x14ac:dyDescent="0.35">
      <c r="A9049" s="2">
        <v>44253</v>
      </c>
      <c r="B9049" t="s">
        <v>37</v>
      </c>
      <c r="C9049" t="s">
        <v>29</v>
      </c>
      <c r="D9049" t="s">
        <v>58</v>
      </c>
      <c r="E9049" s="3">
        <v>87539</v>
      </c>
      <c r="F9049" s="3">
        <v>141735</v>
      </c>
      <c r="G9049" t="s">
        <v>32</v>
      </c>
      <c r="H9049" s="3" t="s">
        <v>9079</v>
      </c>
      <c r="I9049" s="3">
        <f t="shared" si="1269"/>
        <v>54196</v>
      </c>
      <c r="J9049" s="4">
        <f t="shared" si="1270"/>
        <v>0.61910691234763937</v>
      </c>
      <c r="K9049" s="5">
        <f t="shared" si="1271"/>
        <v>1.6191069123476394</v>
      </c>
      <c r="L9049" s="4" t="str">
        <f t="shared" si="1272"/>
        <v>Over Budget</v>
      </c>
      <c r="M9049">
        <f t="shared" si="1273"/>
        <v>2021</v>
      </c>
      <c r="N9049">
        <f t="shared" si="1274"/>
        <v>2</v>
      </c>
      <c r="O9049" t="str">
        <f t="shared" si="1275"/>
        <v>Feb</v>
      </c>
      <c r="P9049" t="str">
        <f t="shared" si="1276"/>
        <v>Q1</v>
      </c>
      <c r="Q9049" t="str">
        <f t="shared" si="1277"/>
        <v>2021-02</v>
      </c>
    </row>
    <row r="9050" spans="1:17" x14ac:dyDescent="0.35">
      <c r="A9050" s="2">
        <v>45046</v>
      </c>
      <c r="B9050" t="s">
        <v>23</v>
      </c>
      <c r="C9050" t="s">
        <v>23</v>
      </c>
      <c r="D9050" t="s">
        <v>30</v>
      </c>
      <c r="E9050" s="3">
        <v>112941</v>
      </c>
      <c r="F9050" s="3">
        <v>26699</v>
      </c>
      <c r="G9050" t="s">
        <v>35</v>
      </c>
      <c r="H9050" s="3" t="s">
        <v>9080</v>
      </c>
      <c r="I9050" s="3">
        <f t="shared" si="1269"/>
        <v>-86242</v>
      </c>
      <c r="J9050" s="4">
        <f t="shared" si="1270"/>
        <v>-0.76360223479515854</v>
      </c>
      <c r="K9050" s="5">
        <f t="shared" si="1271"/>
        <v>0.23639776520484146</v>
      </c>
      <c r="L9050" s="4" t="str">
        <f t="shared" si="1272"/>
        <v>Under Budget</v>
      </c>
      <c r="M9050">
        <f t="shared" si="1273"/>
        <v>2023</v>
      </c>
      <c r="N9050">
        <f t="shared" si="1274"/>
        <v>4</v>
      </c>
      <c r="O9050" t="str">
        <f t="shared" si="1275"/>
        <v>Apr</v>
      </c>
      <c r="P9050" t="str">
        <f t="shared" si="1276"/>
        <v>Q2</v>
      </c>
      <c r="Q9050" t="str">
        <f t="shared" si="1277"/>
        <v>2023-04</v>
      </c>
    </row>
    <row r="9051" spans="1:17" x14ac:dyDescent="0.35">
      <c r="A9051" s="2">
        <v>45112</v>
      </c>
      <c r="B9051" t="s">
        <v>55</v>
      </c>
      <c r="C9051" t="s">
        <v>24</v>
      </c>
      <c r="D9051" t="s">
        <v>39</v>
      </c>
      <c r="E9051" s="3">
        <v>137602</v>
      </c>
      <c r="F9051" s="3">
        <v>127283</v>
      </c>
      <c r="G9051" t="s">
        <v>21</v>
      </c>
      <c r="H9051" s="3" t="s">
        <v>9081</v>
      </c>
      <c r="I9051" s="3">
        <f t="shared" si="1269"/>
        <v>-10319</v>
      </c>
      <c r="J9051" s="4">
        <f t="shared" si="1270"/>
        <v>-7.4991642563334834E-2</v>
      </c>
      <c r="K9051" s="5">
        <f t="shared" si="1271"/>
        <v>0.92500835743666521</v>
      </c>
      <c r="L9051" s="4" t="str">
        <f t="shared" si="1272"/>
        <v>Under Budget</v>
      </c>
      <c r="M9051">
        <f t="shared" si="1273"/>
        <v>2023</v>
      </c>
      <c r="N9051">
        <f t="shared" si="1274"/>
        <v>7</v>
      </c>
      <c r="O9051" t="str">
        <f t="shared" si="1275"/>
        <v>Jul</v>
      </c>
      <c r="P9051" t="str">
        <f t="shared" si="1276"/>
        <v>Q3</v>
      </c>
      <c r="Q9051" t="str">
        <f t="shared" si="1277"/>
        <v>2023-07</v>
      </c>
    </row>
    <row r="9052" spans="1:17" x14ac:dyDescent="0.35">
      <c r="A9052" s="2">
        <v>44521</v>
      </c>
      <c r="B9052" t="s">
        <v>55</v>
      </c>
      <c r="C9052" t="s">
        <v>19</v>
      </c>
      <c r="D9052" t="s">
        <v>39</v>
      </c>
      <c r="E9052" s="3">
        <v>122603</v>
      </c>
      <c r="F9052" s="3">
        <v>114263</v>
      </c>
      <c r="G9052" t="s">
        <v>26</v>
      </c>
      <c r="H9052" s="3" t="s">
        <v>9082</v>
      </c>
      <c r="I9052" s="3">
        <f t="shared" si="1269"/>
        <v>-8340</v>
      </c>
      <c r="J9052" s="4">
        <f t="shared" si="1270"/>
        <v>-6.8024436596168122E-2</v>
      </c>
      <c r="K9052" s="5">
        <f t="shared" si="1271"/>
        <v>0.93197556340383192</v>
      </c>
      <c r="L9052" s="4" t="str">
        <f t="shared" si="1272"/>
        <v>Under Budget</v>
      </c>
      <c r="M9052">
        <f t="shared" si="1273"/>
        <v>2021</v>
      </c>
      <c r="N9052">
        <f t="shared" si="1274"/>
        <v>11</v>
      </c>
      <c r="O9052" t="str">
        <f t="shared" si="1275"/>
        <v>Nov</v>
      </c>
      <c r="P9052" t="str">
        <f t="shared" si="1276"/>
        <v>Q4</v>
      </c>
      <c r="Q9052" t="str">
        <f t="shared" si="1277"/>
        <v>2021-11</v>
      </c>
    </row>
    <row r="9053" spans="1:17" x14ac:dyDescent="0.35">
      <c r="A9053" s="2">
        <v>44657</v>
      </c>
      <c r="B9053" t="s">
        <v>55</v>
      </c>
      <c r="C9053" t="s">
        <v>34</v>
      </c>
      <c r="D9053" t="s">
        <v>39</v>
      </c>
      <c r="E9053" s="3">
        <v>22215</v>
      </c>
      <c r="F9053" s="3">
        <v>97627</v>
      </c>
      <c r="G9053" t="s">
        <v>26</v>
      </c>
      <c r="H9053" s="3" t="s">
        <v>9083</v>
      </c>
      <c r="I9053" s="3">
        <f t="shared" si="1269"/>
        <v>75412</v>
      </c>
      <c r="J9053" s="4">
        <f t="shared" si="1270"/>
        <v>3.3946432590591944</v>
      </c>
      <c r="K9053" s="5">
        <f t="shared" si="1271"/>
        <v>4.394643259059194</v>
      </c>
      <c r="L9053" s="4" t="str">
        <f t="shared" si="1272"/>
        <v>Over Budget</v>
      </c>
      <c r="M9053">
        <f t="shared" si="1273"/>
        <v>2022</v>
      </c>
      <c r="N9053">
        <f t="shared" si="1274"/>
        <v>4</v>
      </c>
      <c r="O9053" t="str">
        <f t="shared" si="1275"/>
        <v>Apr</v>
      </c>
      <c r="P9053" t="str">
        <f t="shared" si="1276"/>
        <v>Q2</v>
      </c>
      <c r="Q9053" t="str">
        <f t="shared" si="1277"/>
        <v>2022-04</v>
      </c>
    </row>
    <row r="9054" spans="1:17" x14ac:dyDescent="0.35">
      <c r="A9054" s="2">
        <v>44375</v>
      </c>
      <c r="B9054" t="s">
        <v>55</v>
      </c>
      <c r="C9054" t="s">
        <v>19</v>
      </c>
      <c r="D9054" t="s">
        <v>20</v>
      </c>
      <c r="E9054" s="3">
        <v>39859</v>
      </c>
      <c r="F9054" s="3">
        <v>142630</v>
      </c>
      <c r="G9054" t="s">
        <v>26</v>
      </c>
      <c r="H9054" s="3" t="s">
        <v>9084</v>
      </c>
      <c r="I9054" s="3">
        <f t="shared" si="1269"/>
        <v>102771</v>
      </c>
      <c r="J9054" s="4">
        <f t="shared" si="1270"/>
        <v>2.5783637321558492</v>
      </c>
      <c r="K9054" s="5">
        <f t="shared" si="1271"/>
        <v>3.5783637321558492</v>
      </c>
      <c r="L9054" s="4" t="str">
        <f t="shared" si="1272"/>
        <v>Over Budget</v>
      </c>
      <c r="M9054">
        <f t="shared" si="1273"/>
        <v>2021</v>
      </c>
      <c r="N9054">
        <f t="shared" si="1274"/>
        <v>6</v>
      </c>
      <c r="O9054" t="str">
        <f t="shared" si="1275"/>
        <v>Jun</v>
      </c>
      <c r="P9054" t="str">
        <f t="shared" si="1276"/>
        <v>Q2</v>
      </c>
      <c r="Q9054" t="str">
        <f t="shared" si="1277"/>
        <v>2021-06</v>
      </c>
    </row>
    <row r="9055" spans="1:17" x14ac:dyDescent="0.35">
      <c r="A9055" s="2">
        <v>45040</v>
      </c>
      <c r="B9055" t="s">
        <v>55</v>
      </c>
      <c r="C9055" t="s">
        <v>29</v>
      </c>
      <c r="D9055" t="s">
        <v>30</v>
      </c>
      <c r="E9055" s="3">
        <v>70585</v>
      </c>
      <c r="F9055" s="3">
        <v>61893</v>
      </c>
      <c r="G9055" t="s">
        <v>26</v>
      </c>
      <c r="H9055" s="3" t="s">
        <v>9085</v>
      </c>
      <c r="I9055" s="3">
        <f t="shared" si="1269"/>
        <v>-8692</v>
      </c>
      <c r="J9055" s="4">
        <f t="shared" si="1270"/>
        <v>-0.12314231068923992</v>
      </c>
      <c r="K9055" s="5">
        <f t="shared" si="1271"/>
        <v>0.87685768931076002</v>
      </c>
      <c r="L9055" s="4" t="str">
        <f t="shared" si="1272"/>
        <v>Under Budget</v>
      </c>
      <c r="M9055">
        <f t="shared" si="1273"/>
        <v>2023</v>
      </c>
      <c r="N9055">
        <f t="shared" si="1274"/>
        <v>4</v>
      </c>
      <c r="O9055" t="str">
        <f t="shared" si="1275"/>
        <v>Apr</v>
      </c>
      <c r="P9055" t="str">
        <f t="shared" si="1276"/>
        <v>Q2</v>
      </c>
      <c r="Q9055" t="str">
        <f t="shared" si="1277"/>
        <v>2023-04</v>
      </c>
    </row>
    <row r="9056" spans="1:17" x14ac:dyDescent="0.35">
      <c r="A9056" s="2">
        <v>44770</v>
      </c>
      <c r="B9056" t="s">
        <v>18</v>
      </c>
      <c r="C9056" t="s">
        <v>34</v>
      </c>
      <c r="D9056" t="s">
        <v>58</v>
      </c>
      <c r="E9056" s="3">
        <v>80655</v>
      </c>
      <c r="F9056" s="3">
        <v>66653</v>
      </c>
      <c r="G9056" t="s">
        <v>21</v>
      </c>
      <c r="H9056" s="3" t="s">
        <v>9086</v>
      </c>
      <c r="I9056" s="3">
        <f t="shared" si="1269"/>
        <v>-14002</v>
      </c>
      <c r="J9056" s="4">
        <f t="shared" si="1270"/>
        <v>-0.17360362035831628</v>
      </c>
      <c r="K9056" s="5">
        <f t="shared" si="1271"/>
        <v>0.82639637964168366</v>
      </c>
      <c r="L9056" s="4" t="str">
        <f t="shared" si="1272"/>
        <v>Under Budget</v>
      </c>
      <c r="M9056">
        <f t="shared" si="1273"/>
        <v>2022</v>
      </c>
      <c r="N9056">
        <f t="shared" si="1274"/>
        <v>7</v>
      </c>
      <c r="O9056" t="str">
        <f t="shared" si="1275"/>
        <v>Jul</v>
      </c>
      <c r="P9056" t="str">
        <f t="shared" si="1276"/>
        <v>Q3</v>
      </c>
      <c r="Q9056" t="str">
        <f t="shared" si="1277"/>
        <v>2022-07</v>
      </c>
    </row>
    <row r="9057" spans="1:17" x14ac:dyDescent="0.35">
      <c r="A9057" s="2">
        <v>44315</v>
      </c>
      <c r="B9057" t="s">
        <v>18</v>
      </c>
      <c r="C9057" t="s">
        <v>23</v>
      </c>
      <c r="D9057" t="s">
        <v>58</v>
      </c>
      <c r="E9057" s="3">
        <v>128019</v>
      </c>
      <c r="F9057" s="3">
        <v>10593</v>
      </c>
      <c r="G9057" t="s">
        <v>26</v>
      </c>
      <c r="H9057" s="3" t="s">
        <v>9087</v>
      </c>
      <c r="I9057" s="3">
        <f t="shared" si="1269"/>
        <v>-117426</v>
      </c>
      <c r="J9057" s="4">
        <f t="shared" si="1270"/>
        <v>-0.91725447003960348</v>
      </c>
      <c r="K9057" s="5">
        <f t="shared" si="1271"/>
        <v>8.2745529960396511E-2</v>
      </c>
      <c r="L9057" s="4" t="str">
        <f t="shared" si="1272"/>
        <v>Under Budget</v>
      </c>
      <c r="M9057">
        <f t="shared" si="1273"/>
        <v>2021</v>
      </c>
      <c r="N9057">
        <f t="shared" si="1274"/>
        <v>4</v>
      </c>
      <c r="O9057" t="str">
        <f t="shared" si="1275"/>
        <v>Apr</v>
      </c>
      <c r="P9057" t="str">
        <f t="shared" si="1276"/>
        <v>Q2</v>
      </c>
      <c r="Q9057" t="str">
        <f t="shared" si="1277"/>
        <v>2021-04</v>
      </c>
    </row>
    <row r="9058" spans="1:17" x14ac:dyDescent="0.35">
      <c r="A9058" s="2">
        <v>44745</v>
      </c>
      <c r="B9058" t="s">
        <v>23</v>
      </c>
      <c r="C9058" t="s">
        <v>43</v>
      </c>
      <c r="D9058" t="s">
        <v>25</v>
      </c>
      <c r="E9058" s="3">
        <v>45076</v>
      </c>
      <c r="F9058" s="3">
        <v>13817</v>
      </c>
      <c r="G9058" t="s">
        <v>32</v>
      </c>
      <c r="H9058" s="3" t="s">
        <v>9088</v>
      </c>
      <c r="I9058" s="3">
        <f t="shared" si="1269"/>
        <v>-31259</v>
      </c>
      <c r="J9058" s="4">
        <f t="shared" si="1270"/>
        <v>-0.69347324518590825</v>
      </c>
      <c r="K9058" s="5">
        <f t="shared" si="1271"/>
        <v>0.30652675481409175</v>
      </c>
      <c r="L9058" s="4" t="str">
        <f t="shared" si="1272"/>
        <v>Under Budget</v>
      </c>
      <c r="M9058">
        <f t="shared" si="1273"/>
        <v>2022</v>
      </c>
      <c r="N9058">
        <f t="shared" si="1274"/>
        <v>7</v>
      </c>
      <c r="O9058" t="str">
        <f t="shared" si="1275"/>
        <v>Jul</v>
      </c>
      <c r="P9058" t="str">
        <f t="shared" si="1276"/>
        <v>Q3</v>
      </c>
      <c r="Q9058" t="str">
        <f t="shared" si="1277"/>
        <v>2022-07</v>
      </c>
    </row>
    <row r="9059" spans="1:17" x14ac:dyDescent="0.35">
      <c r="A9059" s="2">
        <v>44842</v>
      </c>
      <c r="B9059" t="s">
        <v>28</v>
      </c>
      <c r="C9059" t="s">
        <v>43</v>
      </c>
      <c r="D9059" t="s">
        <v>39</v>
      </c>
      <c r="E9059" s="3">
        <v>132698</v>
      </c>
      <c r="F9059" s="3">
        <v>13063</v>
      </c>
      <c r="G9059" t="s">
        <v>26</v>
      </c>
      <c r="H9059" s="3" t="s">
        <v>9089</v>
      </c>
      <c r="I9059" s="3">
        <f t="shared" si="1269"/>
        <v>-119635</v>
      </c>
      <c r="J9059" s="4">
        <f t="shared" si="1270"/>
        <v>-0.90155842589941071</v>
      </c>
      <c r="K9059" s="5">
        <f t="shared" si="1271"/>
        <v>9.8441574100589305E-2</v>
      </c>
      <c r="L9059" s="4" t="str">
        <f t="shared" si="1272"/>
        <v>Under Budget</v>
      </c>
      <c r="M9059">
        <f t="shared" si="1273"/>
        <v>2022</v>
      </c>
      <c r="N9059">
        <f t="shared" si="1274"/>
        <v>10</v>
      </c>
      <c r="O9059" t="str">
        <f t="shared" si="1275"/>
        <v>Oct</v>
      </c>
      <c r="P9059" t="str">
        <f t="shared" si="1276"/>
        <v>Q4</v>
      </c>
      <c r="Q9059" t="str">
        <f t="shared" si="1277"/>
        <v>2022-10</v>
      </c>
    </row>
    <row r="9060" spans="1:17" x14ac:dyDescent="0.35">
      <c r="A9060" s="2">
        <v>44222</v>
      </c>
      <c r="B9060" t="s">
        <v>28</v>
      </c>
      <c r="C9060" t="s">
        <v>34</v>
      </c>
      <c r="D9060" t="s">
        <v>58</v>
      </c>
      <c r="E9060" s="3">
        <v>91537</v>
      </c>
      <c r="F9060" s="3">
        <v>158858</v>
      </c>
      <c r="G9060" t="s">
        <v>26</v>
      </c>
      <c r="H9060" s="3" t="s">
        <v>9090</v>
      </c>
      <c r="I9060" s="3">
        <f t="shared" si="1269"/>
        <v>67321</v>
      </c>
      <c r="J9060" s="4">
        <f t="shared" si="1270"/>
        <v>0.73545123829708203</v>
      </c>
      <c r="K9060" s="5">
        <f t="shared" si="1271"/>
        <v>1.7354512382970821</v>
      </c>
      <c r="L9060" s="4" t="str">
        <f t="shared" si="1272"/>
        <v>Over Budget</v>
      </c>
      <c r="M9060">
        <f t="shared" si="1273"/>
        <v>2021</v>
      </c>
      <c r="N9060">
        <f t="shared" si="1274"/>
        <v>1</v>
      </c>
      <c r="O9060" t="str">
        <f t="shared" si="1275"/>
        <v>Jan</v>
      </c>
      <c r="P9060" t="str">
        <f t="shared" si="1276"/>
        <v>Q1</v>
      </c>
      <c r="Q9060" t="str">
        <f t="shared" si="1277"/>
        <v>2021-01</v>
      </c>
    </row>
    <row r="9061" spans="1:17" x14ac:dyDescent="0.35">
      <c r="A9061" s="2">
        <v>45228</v>
      </c>
      <c r="B9061" t="s">
        <v>23</v>
      </c>
      <c r="C9061" t="s">
        <v>23</v>
      </c>
      <c r="D9061" t="s">
        <v>39</v>
      </c>
      <c r="E9061" s="3">
        <v>80655</v>
      </c>
      <c r="F9061" s="3">
        <v>125428</v>
      </c>
      <c r="G9061" t="s">
        <v>35</v>
      </c>
      <c r="H9061" s="3" t="s">
        <v>9091</v>
      </c>
      <c r="I9061" s="3">
        <f t="shared" si="1269"/>
        <v>44773</v>
      </c>
      <c r="J9061" s="4">
        <f t="shared" si="1270"/>
        <v>0.55511747566796854</v>
      </c>
      <c r="K9061" s="5">
        <f t="shared" si="1271"/>
        <v>1.5551174756679684</v>
      </c>
      <c r="L9061" s="4" t="str">
        <f t="shared" si="1272"/>
        <v>Over Budget</v>
      </c>
      <c r="M9061">
        <f t="shared" si="1273"/>
        <v>2023</v>
      </c>
      <c r="N9061">
        <f t="shared" si="1274"/>
        <v>10</v>
      </c>
      <c r="O9061" t="str">
        <f t="shared" si="1275"/>
        <v>Oct</v>
      </c>
      <c r="P9061" t="str">
        <f t="shared" si="1276"/>
        <v>Q4</v>
      </c>
      <c r="Q9061" t="str">
        <f t="shared" si="1277"/>
        <v>2023-10</v>
      </c>
    </row>
    <row r="9062" spans="1:17" x14ac:dyDescent="0.35">
      <c r="A9062" s="2">
        <v>45165</v>
      </c>
      <c r="B9062" t="s">
        <v>23</v>
      </c>
      <c r="C9062" t="s">
        <v>34</v>
      </c>
      <c r="D9062" t="s">
        <v>58</v>
      </c>
      <c r="E9062" s="3">
        <v>76101</v>
      </c>
      <c r="F9062" s="3">
        <v>50680</v>
      </c>
      <c r="G9062" t="s">
        <v>32</v>
      </c>
      <c r="H9062" s="3" t="s">
        <v>9092</v>
      </c>
      <c r="I9062" s="3">
        <f t="shared" si="1269"/>
        <v>-25421</v>
      </c>
      <c r="J9062" s="4">
        <f t="shared" si="1270"/>
        <v>-0.33404291665024111</v>
      </c>
      <c r="K9062" s="5">
        <f t="shared" si="1271"/>
        <v>0.66595708334975889</v>
      </c>
      <c r="L9062" s="4" t="str">
        <f t="shared" si="1272"/>
        <v>Under Budget</v>
      </c>
      <c r="M9062">
        <f t="shared" si="1273"/>
        <v>2023</v>
      </c>
      <c r="N9062">
        <f t="shared" si="1274"/>
        <v>8</v>
      </c>
      <c r="O9062" t="str">
        <f t="shared" si="1275"/>
        <v>Aug</v>
      </c>
      <c r="P9062" t="str">
        <f t="shared" si="1276"/>
        <v>Q3</v>
      </c>
      <c r="Q9062" t="str">
        <f t="shared" si="1277"/>
        <v>2023-08</v>
      </c>
    </row>
    <row r="9063" spans="1:17" x14ac:dyDescent="0.35">
      <c r="A9063" s="2">
        <v>44729</v>
      </c>
      <c r="B9063" t="s">
        <v>41</v>
      </c>
      <c r="C9063" t="s">
        <v>34</v>
      </c>
      <c r="D9063" t="s">
        <v>30</v>
      </c>
      <c r="E9063" s="3">
        <v>50407</v>
      </c>
      <c r="F9063" s="3">
        <v>46938</v>
      </c>
      <c r="G9063" t="s">
        <v>32</v>
      </c>
      <c r="H9063" s="3" t="s">
        <v>9093</v>
      </c>
      <c r="I9063" s="3">
        <f t="shared" si="1269"/>
        <v>-3469</v>
      </c>
      <c r="J9063" s="4">
        <f t="shared" si="1270"/>
        <v>-6.881980677286885E-2</v>
      </c>
      <c r="K9063" s="5">
        <f t="shared" si="1271"/>
        <v>0.93118019322713119</v>
      </c>
      <c r="L9063" s="4" t="str">
        <f t="shared" si="1272"/>
        <v>Under Budget</v>
      </c>
      <c r="M9063">
        <f t="shared" si="1273"/>
        <v>2022</v>
      </c>
      <c r="N9063">
        <f t="shared" si="1274"/>
        <v>6</v>
      </c>
      <c r="O9063" t="str">
        <f t="shared" si="1275"/>
        <v>Jun</v>
      </c>
      <c r="P9063" t="str">
        <f t="shared" si="1276"/>
        <v>Q2</v>
      </c>
      <c r="Q9063" t="str">
        <f t="shared" si="1277"/>
        <v>2022-06</v>
      </c>
    </row>
    <row r="9064" spans="1:17" x14ac:dyDescent="0.35">
      <c r="A9064" s="2">
        <v>44345</v>
      </c>
      <c r="B9064" t="s">
        <v>18</v>
      </c>
      <c r="C9064" t="s">
        <v>34</v>
      </c>
      <c r="D9064" t="s">
        <v>25</v>
      </c>
      <c r="E9064" s="3">
        <v>84528</v>
      </c>
      <c r="F9064" s="3">
        <v>85337</v>
      </c>
      <c r="G9064" t="s">
        <v>35</v>
      </c>
      <c r="H9064" s="3" t="s">
        <v>9094</v>
      </c>
      <c r="I9064" s="3">
        <f t="shared" si="1269"/>
        <v>809</v>
      </c>
      <c r="J9064" s="4">
        <f t="shared" si="1270"/>
        <v>9.5707931099753927E-3</v>
      </c>
      <c r="K9064" s="5">
        <f t="shared" si="1271"/>
        <v>1.0095707931099753</v>
      </c>
      <c r="L9064" s="4" t="str">
        <f t="shared" si="1272"/>
        <v>Over Budget</v>
      </c>
      <c r="M9064">
        <f t="shared" si="1273"/>
        <v>2021</v>
      </c>
      <c r="N9064">
        <f t="shared" si="1274"/>
        <v>5</v>
      </c>
      <c r="O9064" t="str">
        <f t="shared" si="1275"/>
        <v>May</v>
      </c>
      <c r="P9064" t="str">
        <f t="shared" si="1276"/>
        <v>Q2</v>
      </c>
      <c r="Q9064" t="str">
        <f t="shared" si="1277"/>
        <v>2021-05</v>
      </c>
    </row>
    <row r="9065" spans="1:17" x14ac:dyDescent="0.35">
      <c r="A9065" s="2">
        <v>45245</v>
      </c>
      <c r="B9065" t="s">
        <v>55</v>
      </c>
      <c r="C9065" t="s">
        <v>43</v>
      </c>
      <c r="D9065" t="s">
        <v>39</v>
      </c>
      <c r="E9065" s="3">
        <v>60430</v>
      </c>
      <c r="F9065" s="3">
        <v>45510</v>
      </c>
      <c r="G9065" t="s">
        <v>26</v>
      </c>
      <c r="H9065" s="3" t="s">
        <v>9095</v>
      </c>
      <c r="I9065" s="3">
        <f t="shared" si="1269"/>
        <v>-14920</v>
      </c>
      <c r="J9065" s="4">
        <f t="shared" si="1270"/>
        <v>-0.24689723647195103</v>
      </c>
      <c r="K9065" s="5">
        <f t="shared" si="1271"/>
        <v>0.75310276352804895</v>
      </c>
      <c r="L9065" s="4" t="str">
        <f t="shared" si="1272"/>
        <v>Under Budget</v>
      </c>
      <c r="M9065">
        <f t="shared" si="1273"/>
        <v>2023</v>
      </c>
      <c r="N9065">
        <f t="shared" si="1274"/>
        <v>11</v>
      </c>
      <c r="O9065" t="str">
        <f t="shared" si="1275"/>
        <v>Nov</v>
      </c>
      <c r="P9065" t="str">
        <f t="shared" si="1276"/>
        <v>Q4</v>
      </c>
      <c r="Q9065" t="str">
        <f t="shared" si="1277"/>
        <v>2023-11</v>
      </c>
    </row>
    <row r="9066" spans="1:17" x14ac:dyDescent="0.35">
      <c r="A9066" s="2">
        <v>44851</v>
      </c>
      <c r="B9066" t="s">
        <v>41</v>
      </c>
      <c r="C9066" t="s">
        <v>29</v>
      </c>
      <c r="D9066" t="s">
        <v>20</v>
      </c>
      <c r="E9066" s="3">
        <v>55701</v>
      </c>
      <c r="F9066" s="3">
        <v>126540</v>
      </c>
      <c r="G9066" t="s">
        <v>21</v>
      </c>
      <c r="H9066" s="3" t="s">
        <v>9096</v>
      </c>
      <c r="I9066" s="3">
        <f t="shared" si="1269"/>
        <v>70839</v>
      </c>
      <c r="J9066" s="4">
        <f t="shared" si="1270"/>
        <v>1.2717724995960575</v>
      </c>
      <c r="K9066" s="5">
        <f t="shared" si="1271"/>
        <v>2.2717724995960573</v>
      </c>
      <c r="L9066" s="4" t="str">
        <f t="shared" si="1272"/>
        <v>Over Budget</v>
      </c>
      <c r="M9066">
        <f t="shared" si="1273"/>
        <v>2022</v>
      </c>
      <c r="N9066">
        <f t="shared" si="1274"/>
        <v>10</v>
      </c>
      <c r="O9066" t="str">
        <f t="shared" si="1275"/>
        <v>Oct</v>
      </c>
      <c r="P9066" t="str">
        <f t="shared" si="1276"/>
        <v>Q4</v>
      </c>
      <c r="Q9066" t="str">
        <f t="shared" si="1277"/>
        <v>2022-10</v>
      </c>
    </row>
    <row r="9067" spans="1:17" x14ac:dyDescent="0.35">
      <c r="A9067" s="2">
        <v>45141</v>
      </c>
      <c r="B9067" t="s">
        <v>37</v>
      </c>
      <c r="C9067" t="s">
        <v>34</v>
      </c>
      <c r="D9067" t="s">
        <v>20</v>
      </c>
      <c r="E9067" s="3">
        <v>33575</v>
      </c>
      <c r="F9067" s="3">
        <v>117232</v>
      </c>
      <c r="G9067" t="s">
        <v>32</v>
      </c>
      <c r="H9067" s="3" t="s">
        <v>9097</v>
      </c>
      <c r="I9067" s="3">
        <f t="shared" si="1269"/>
        <v>83657</v>
      </c>
      <c r="J9067" s="4">
        <f t="shared" si="1270"/>
        <v>2.4916455696202533</v>
      </c>
      <c r="K9067" s="5">
        <f t="shared" si="1271"/>
        <v>3.4916455696202533</v>
      </c>
      <c r="L9067" s="4" t="str">
        <f t="shared" si="1272"/>
        <v>Over Budget</v>
      </c>
      <c r="M9067">
        <f t="shared" si="1273"/>
        <v>2023</v>
      </c>
      <c r="N9067">
        <f t="shared" si="1274"/>
        <v>8</v>
      </c>
      <c r="O9067" t="str">
        <f t="shared" si="1275"/>
        <v>Aug</v>
      </c>
      <c r="P9067" t="str">
        <f t="shared" si="1276"/>
        <v>Q3</v>
      </c>
      <c r="Q9067" t="str">
        <f t="shared" si="1277"/>
        <v>2023-08</v>
      </c>
    </row>
    <row r="9068" spans="1:17" x14ac:dyDescent="0.35">
      <c r="A9068" s="2">
        <v>44751</v>
      </c>
      <c r="B9068" t="s">
        <v>18</v>
      </c>
      <c r="C9068" t="s">
        <v>43</v>
      </c>
      <c r="D9068" t="s">
        <v>58</v>
      </c>
      <c r="E9068" s="3">
        <v>62656</v>
      </c>
      <c r="F9068" s="3">
        <v>63817</v>
      </c>
      <c r="G9068" t="s">
        <v>21</v>
      </c>
      <c r="H9068" s="3" t="s">
        <v>9098</v>
      </c>
      <c r="I9068" s="3">
        <f t="shared" si="1269"/>
        <v>1161</v>
      </c>
      <c r="J9068" s="4">
        <f t="shared" si="1270"/>
        <v>1.8529749744637385E-2</v>
      </c>
      <c r="K9068" s="5">
        <f t="shared" si="1271"/>
        <v>1.0185297497446373</v>
      </c>
      <c r="L9068" s="4" t="str">
        <f t="shared" si="1272"/>
        <v>Over Budget</v>
      </c>
      <c r="M9068">
        <f t="shared" si="1273"/>
        <v>2022</v>
      </c>
      <c r="N9068">
        <f t="shared" si="1274"/>
        <v>7</v>
      </c>
      <c r="O9068" t="str">
        <f t="shared" si="1275"/>
        <v>Jul</v>
      </c>
      <c r="P9068" t="str">
        <f t="shared" si="1276"/>
        <v>Q3</v>
      </c>
      <c r="Q9068" t="str">
        <f t="shared" si="1277"/>
        <v>2022-07</v>
      </c>
    </row>
    <row r="9069" spans="1:17" x14ac:dyDescent="0.35">
      <c r="A9069" s="2">
        <v>44621</v>
      </c>
      <c r="B9069" t="s">
        <v>23</v>
      </c>
      <c r="C9069" t="s">
        <v>24</v>
      </c>
      <c r="D9069" t="s">
        <v>30</v>
      </c>
      <c r="E9069" s="3">
        <v>117487</v>
      </c>
      <c r="F9069" s="3">
        <v>154730</v>
      </c>
      <c r="G9069" t="s">
        <v>21</v>
      </c>
      <c r="H9069" s="3" t="s">
        <v>9099</v>
      </c>
      <c r="I9069" s="3">
        <f t="shared" si="1269"/>
        <v>37243</v>
      </c>
      <c r="J9069" s="4">
        <f t="shared" si="1270"/>
        <v>0.31699677411117827</v>
      </c>
      <c r="K9069" s="5">
        <f t="shared" si="1271"/>
        <v>1.3169967741111783</v>
      </c>
      <c r="L9069" s="4" t="str">
        <f t="shared" si="1272"/>
        <v>Over Budget</v>
      </c>
      <c r="M9069">
        <f t="shared" si="1273"/>
        <v>2022</v>
      </c>
      <c r="N9069">
        <f t="shared" si="1274"/>
        <v>3</v>
      </c>
      <c r="O9069" t="str">
        <f t="shared" si="1275"/>
        <v>Mar</v>
      </c>
      <c r="P9069" t="str">
        <f t="shared" si="1276"/>
        <v>Q1</v>
      </c>
      <c r="Q9069" t="str">
        <f t="shared" si="1277"/>
        <v>2022-03</v>
      </c>
    </row>
    <row r="9070" spans="1:17" x14ac:dyDescent="0.35">
      <c r="A9070" s="2">
        <v>44489</v>
      </c>
      <c r="B9070" t="s">
        <v>28</v>
      </c>
      <c r="C9070" t="s">
        <v>23</v>
      </c>
      <c r="D9070" t="s">
        <v>39</v>
      </c>
      <c r="E9070" s="3">
        <v>24062</v>
      </c>
      <c r="F9070" s="3">
        <v>66477</v>
      </c>
      <c r="G9070" t="s">
        <v>26</v>
      </c>
      <c r="H9070" s="3" t="s">
        <v>9100</v>
      </c>
      <c r="I9070" s="3">
        <f t="shared" si="1269"/>
        <v>42415</v>
      </c>
      <c r="J9070" s="4">
        <f t="shared" si="1270"/>
        <v>1.7627379270218602</v>
      </c>
      <c r="K9070" s="5">
        <f t="shared" si="1271"/>
        <v>2.7627379270218602</v>
      </c>
      <c r="L9070" s="4" t="str">
        <f t="shared" si="1272"/>
        <v>Over Budget</v>
      </c>
      <c r="M9070">
        <f t="shared" si="1273"/>
        <v>2021</v>
      </c>
      <c r="N9070">
        <f t="shared" si="1274"/>
        <v>10</v>
      </c>
      <c r="O9070" t="str">
        <f t="shared" si="1275"/>
        <v>Oct</v>
      </c>
      <c r="P9070" t="str">
        <f t="shared" si="1276"/>
        <v>Q4</v>
      </c>
      <c r="Q9070" t="str">
        <f t="shared" si="1277"/>
        <v>2021-10</v>
      </c>
    </row>
    <row r="9071" spans="1:17" x14ac:dyDescent="0.35">
      <c r="A9071" s="2">
        <v>44750</v>
      </c>
      <c r="B9071" t="s">
        <v>18</v>
      </c>
      <c r="C9071" t="s">
        <v>24</v>
      </c>
      <c r="D9071" t="s">
        <v>25</v>
      </c>
      <c r="E9071" s="3">
        <v>53485</v>
      </c>
      <c r="F9071" s="3">
        <v>54512</v>
      </c>
      <c r="G9071" t="s">
        <v>21</v>
      </c>
      <c r="H9071" s="3" t="s">
        <v>9101</v>
      </c>
      <c r="I9071" s="3">
        <f t="shared" si="1269"/>
        <v>1027</v>
      </c>
      <c r="J9071" s="4">
        <f t="shared" si="1270"/>
        <v>1.9201645321118069E-2</v>
      </c>
      <c r="K9071" s="5">
        <f t="shared" si="1271"/>
        <v>1.0192016453211181</v>
      </c>
      <c r="L9071" s="4" t="str">
        <f t="shared" si="1272"/>
        <v>Over Budget</v>
      </c>
      <c r="M9071">
        <f t="shared" si="1273"/>
        <v>2022</v>
      </c>
      <c r="N9071">
        <f t="shared" si="1274"/>
        <v>7</v>
      </c>
      <c r="O9071" t="str">
        <f t="shared" si="1275"/>
        <v>Jul</v>
      </c>
      <c r="P9071" t="str">
        <f t="shared" si="1276"/>
        <v>Q3</v>
      </c>
      <c r="Q9071" t="str">
        <f t="shared" si="1277"/>
        <v>2022-07</v>
      </c>
    </row>
    <row r="9072" spans="1:17" x14ac:dyDescent="0.35">
      <c r="A9072" s="2">
        <v>44627</v>
      </c>
      <c r="B9072" t="s">
        <v>23</v>
      </c>
      <c r="C9072" t="s">
        <v>34</v>
      </c>
      <c r="D9072" t="s">
        <v>30</v>
      </c>
      <c r="E9072" s="3">
        <v>20621</v>
      </c>
      <c r="F9072" s="3">
        <v>16458</v>
      </c>
      <c r="G9072" t="s">
        <v>21</v>
      </c>
      <c r="H9072" s="3" t="s">
        <v>9102</v>
      </c>
      <c r="I9072" s="3">
        <f t="shared" si="1269"/>
        <v>-4163</v>
      </c>
      <c r="J9072" s="4">
        <f t="shared" si="1270"/>
        <v>-0.20188157703312157</v>
      </c>
      <c r="K9072" s="5">
        <f t="shared" si="1271"/>
        <v>0.7981184229668784</v>
      </c>
      <c r="L9072" s="4" t="str">
        <f t="shared" si="1272"/>
        <v>Under Budget</v>
      </c>
      <c r="M9072">
        <f t="shared" si="1273"/>
        <v>2022</v>
      </c>
      <c r="N9072">
        <f t="shared" si="1274"/>
        <v>3</v>
      </c>
      <c r="O9072" t="str">
        <f t="shared" si="1275"/>
        <v>Mar</v>
      </c>
      <c r="P9072" t="str">
        <f t="shared" si="1276"/>
        <v>Q1</v>
      </c>
      <c r="Q9072" t="str">
        <f t="shared" si="1277"/>
        <v>2022-03</v>
      </c>
    </row>
    <row r="9073" spans="1:17" x14ac:dyDescent="0.35">
      <c r="A9073" s="2">
        <v>44800</v>
      </c>
      <c r="B9073" t="s">
        <v>18</v>
      </c>
      <c r="C9073" t="s">
        <v>43</v>
      </c>
      <c r="D9073" t="s">
        <v>58</v>
      </c>
      <c r="E9073" s="3">
        <v>32901</v>
      </c>
      <c r="F9073" s="3">
        <v>94793</v>
      </c>
      <c r="G9073" t="s">
        <v>21</v>
      </c>
      <c r="H9073" s="3" t="s">
        <v>9103</v>
      </c>
      <c r="I9073" s="3">
        <f t="shared" si="1269"/>
        <v>61892</v>
      </c>
      <c r="J9073" s="4">
        <f t="shared" si="1270"/>
        <v>1.8811586273973435</v>
      </c>
      <c r="K9073" s="5">
        <f t="shared" si="1271"/>
        <v>2.8811586273973435</v>
      </c>
      <c r="L9073" s="4" t="str">
        <f t="shared" si="1272"/>
        <v>Over Budget</v>
      </c>
      <c r="M9073">
        <f t="shared" si="1273"/>
        <v>2022</v>
      </c>
      <c r="N9073">
        <f t="shared" si="1274"/>
        <v>8</v>
      </c>
      <c r="O9073" t="str">
        <f t="shared" si="1275"/>
        <v>Aug</v>
      </c>
      <c r="P9073" t="str">
        <f t="shared" si="1276"/>
        <v>Q3</v>
      </c>
      <c r="Q9073" t="str">
        <f t="shared" si="1277"/>
        <v>2022-08</v>
      </c>
    </row>
    <row r="9074" spans="1:17" x14ac:dyDescent="0.35">
      <c r="A9074" s="2">
        <v>44513</v>
      </c>
      <c r="B9074" t="s">
        <v>18</v>
      </c>
      <c r="C9074" t="s">
        <v>23</v>
      </c>
      <c r="D9074" t="s">
        <v>30</v>
      </c>
      <c r="E9074" s="3">
        <v>23634</v>
      </c>
      <c r="F9074" s="3">
        <v>123355</v>
      </c>
      <c r="G9074" t="s">
        <v>35</v>
      </c>
      <c r="H9074" s="3" t="s">
        <v>9104</v>
      </c>
      <c r="I9074" s="3">
        <f t="shared" si="1269"/>
        <v>99721</v>
      </c>
      <c r="J9074" s="4">
        <f t="shared" si="1270"/>
        <v>4.2193873233477195</v>
      </c>
      <c r="K9074" s="5">
        <f t="shared" si="1271"/>
        <v>5.2193873233477195</v>
      </c>
      <c r="L9074" s="4" t="str">
        <f t="shared" si="1272"/>
        <v>Over Budget</v>
      </c>
      <c r="M9074">
        <f t="shared" si="1273"/>
        <v>2021</v>
      </c>
      <c r="N9074">
        <f t="shared" si="1274"/>
        <v>11</v>
      </c>
      <c r="O9074" t="str">
        <f t="shared" si="1275"/>
        <v>Nov</v>
      </c>
      <c r="P9074" t="str">
        <f t="shared" si="1276"/>
        <v>Q4</v>
      </c>
      <c r="Q9074" t="str">
        <f t="shared" si="1277"/>
        <v>2021-11</v>
      </c>
    </row>
    <row r="9075" spans="1:17" x14ac:dyDescent="0.35">
      <c r="A9075" s="2">
        <v>44594</v>
      </c>
      <c r="B9075" t="s">
        <v>18</v>
      </c>
      <c r="C9075" t="s">
        <v>19</v>
      </c>
      <c r="D9075" t="s">
        <v>25</v>
      </c>
      <c r="E9075" s="3">
        <v>37736</v>
      </c>
      <c r="F9075" s="3">
        <v>130164</v>
      </c>
      <c r="G9075" t="s">
        <v>35</v>
      </c>
      <c r="H9075" s="3" t="s">
        <v>9105</v>
      </c>
      <c r="I9075" s="3">
        <f t="shared" si="1269"/>
        <v>92428</v>
      </c>
      <c r="J9075" s="4">
        <f t="shared" si="1270"/>
        <v>2.4493322026711892</v>
      </c>
      <c r="K9075" s="5">
        <f t="shared" si="1271"/>
        <v>3.4493322026711892</v>
      </c>
      <c r="L9075" s="4" t="str">
        <f t="shared" si="1272"/>
        <v>Over Budget</v>
      </c>
      <c r="M9075">
        <f t="shared" si="1273"/>
        <v>2022</v>
      </c>
      <c r="N9075">
        <f t="shared" si="1274"/>
        <v>2</v>
      </c>
      <c r="O9075" t="str">
        <f t="shared" si="1275"/>
        <v>Feb</v>
      </c>
      <c r="P9075" t="str">
        <f t="shared" si="1276"/>
        <v>Q1</v>
      </c>
      <c r="Q9075" t="str">
        <f t="shared" si="1277"/>
        <v>2022-02</v>
      </c>
    </row>
    <row r="9076" spans="1:17" x14ac:dyDescent="0.35">
      <c r="A9076" s="2">
        <v>44792</v>
      </c>
      <c r="B9076" t="s">
        <v>37</v>
      </c>
      <c r="C9076" t="s">
        <v>23</v>
      </c>
      <c r="D9076" t="s">
        <v>30</v>
      </c>
      <c r="E9076" s="3">
        <v>75912</v>
      </c>
      <c r="F9076" s="3">
        <v>105944</v>
      </c>
      <c r="G9076" t="s">
        <v>26</v>
      </c>
      <c r="H9076" s="3" t="s">
        <v>9106</v>
      </c>
      <c r="I9076" s="3">
        <f t="shared" si="1269"/>
        <v>30032</v>
      </c>
      <c r="J9076" s="4">
        <f t="shared" si="1270"/>
        <v>0.39561597639371904</v>
      </c>
      <c r="K9076" s="5">
        <f t="shared" si="1271"/>
        <v>1.395615976393719</v>
      </c>
      <c r="L9076" s="4" t="str">
        <f t="shared" si="1272"/>
        <v>Over Budget</v>
      </c>
      <c r="M9076">
        <f t="shared" si="1273"/>
        <v>2022</v>
      </c>
      <c r="N9076">
        <f t="shared" si="1274"/>
        <v>8</v>
      </c>
      <c r="O9076" t="str">
        <f t="shared" si="1275"/>
        <v>Aug</v>
      </c>
      <c r="P9076" t="str">
        <f t="shared" si="1276"/>
        <v>Q3</v>
      </c>
      <c r="Q9076" t="str">
        <f t="shared" si="1277"/>
        <v>2022-08</v>
      </c>
    </row>
    <row r="9077" spans="1:17" x14ac:dyDescent="0.35">
      <c r="A9077" s="2">
        <v>44742</v>
      </c>
      <c r="B9077" t="s">
        <v>28</v>
      </c>
      <c r="C9077" t="s">
        <v>23</v>
      </c>
      <c r="D9077" t="s">
        <v>39</v>
      </c>
      <c r="E9077" s="3">
        <v>105873</v>
      </c>
      <c r="F9077" s="3">
        <v>109125</v>
      </c>
      <c r="G9077" t="s">
        <v>32</v>
      </c>
      <c r="H9077" s="3" t="s">
        <v>9107</v>
      </c>
      <c r="I9077" s="3">
        <f t="shared" si="1269"/>
        <v>3252</v>
      </c>
      <c r="J9077" s="4">
        <f t="shared" si="1270"/>
        <v>3.071604658411493E-2</v>
      </c>
      <c r="K9077" s="5">
        <f t="shared" si="1271"/>
        <v>1.030716046584115</v>
      </c>
      <c r="L9077" s="4" t="str">
        <f t="shared" si="1272"/>
        <v>Over Budget</v>
      </c>
      <c r="M9077">
        <f t="shared" si="1273"/>
        <v>2022</v>
      </c>
      <c r="N9077">
        <f t="shared" si="1274"/>
        <v>6</v>
      </c>
      <c r="O9077" t="str">
        <f t="shared" si="1275"/>
        <v>Jun</v>
      </c>
      <c r="P9077" t="str">
        <f t="shared" si="1276"/>
        <v>Q2</v>
      </c>
      <c r="Q9077" t="str">
        <f t="shared" si="1277"/>
        <v>2022-06</v>
      </c>
    </row>
    <row r="9078" spans="1:17" x14ac:dyDescent="0.35">
      <c r="A9078" s="2">
        <v>44272</v>
      </c>
      <c r="B9078" t="s">
        <v>18</v>
      </c>
      <c r="C9078" t="s">
        <v>34</v>
      </c>
      <c r="D9078" t="s">
        <v>58</v>
      </c>
      <c r="E9078" s="3">
        <v>85875</v>
      </c>
      <c r="F9078" s="3">
        <v>110249</v>
      </c>
      <c r="G9078" t="s">
        <v>26</v>
      </c>
      <c r="H9078" s="3" t="s">
        <v>9108</v>
      </c>
      <c r="I9078" s="3">
        <f t="shared" si="1269"/>
        <v>24374</v>
      </c>
      <c r="J9078" s="4">
        <f t="shared" si="1270"/>
        <v>0.28383114992721981</v>
      </c>
      <c r="K9078" s="5">
        <f t="shared" si="1271"/>
        <v>1.2838311499272197</v>
      </c>
      <c r="L9078" s="4" t="str">
        <f t="shared" si="1272"/>
        <v>Over Budget</v>
      </c>
      <c r="M9078">
        <f t="shared" si="1273"/>
        <v>2021</v>
      </c>
      <c r="N9078">
        <f t="shared" si="1274"/>
        <v>3</v>
      </c>
      <c r="O9078" t="str">
        <f t="shared" si="1275"/>
        <v>Mar</v>
      </c>
      <c r="P9078" t="str">
        <f t="shared" si="1276"/>
        <v>Q1</v>
      </c>
      <c r="Q9078" t="str">
        <f t="shared" si="1277"/>
        <v>2021-03</v>
      </c>
    </row>
    <row r="9079" spans="1:17" x14ac:dyDescent="0.35">
      <c r="A9079" s="2">
        <v>45061</v>
      </c>
      <c r="B9079" t="s">
        <v>23</v>
      </c>
      <c r="C9079" t="s">
        <v>24</v>
      </c>
      <c r="D9079" t="s">
        <v>25</v>
      </c>
      <c r="E9079" s="3">
        <v>68957</v>
      </c>
      <c r="F9079" s="3">
        <v>110794</v>
      </c>
      <c r="G9079" t="s">
        <v>32</v>
      </c>
      <c r="H9079" s="3" t="s">
        <v>9109</v>
      </c>
      <c r="I9079" s="3">
        <f t="shared" si="1269"/>
        <v>41837</v>
      </c>
      <c r="J9079" s="4">
        <f t="shared" si="1270"/>
        <v>0.60671142886146434</v>
      </c>
      <c r="K9079" s="5">
        <f t="shared" si="1271"/>
        <v>1.6067114288614643</v>
      </c>
      <c r="L9079" s="4" t="str">
        <f t="shared" si="1272"/>
        <v>Over Budget</v>
      </c>
      <c r="M9079">
        <f t="shared" si="1273"/>
        <v>2023</v>
      </c>
      <c r="N9079">
        <f t="shared" si="1274"/>
        <v>5</v>
      </c>
      <c r="O9079" t="str">
        <f t="shared" si="1275"/>
        <v>May</v>
      </c>
      <c r="P9079" t="str">
        <f t="shared" si="1276"/>
        <v>Q2</v>
      </c>
      <c r="Q9079" t="str">
        <f t="shared" si="1277"/>
        <v>2023-05</v>
      </c>
    </row>
    <row r="9080" spans="1:17" x14ac:dyDescent="0.35">
      <c r="A9080" s="2">
        <v>45112</v>
      </c>
      <c r="B9080" t="s">
        <v>37</v>
      </c>
      <c r="C9080" t="s">
        <v>24</v>
      </c>
      <c r="D9080" t="s">
        <v>58</v>
      </c>
      <c r="E9080" s="3">
        <v>48010</v>
      </c>
      <c r="F9080" s="3">
        <v>33376</v>
      </c>
      <c r="G9080" t="s">
        <v>21</v>
      </c>
      <c r="H9080" s="3" t="s">
        <v>9110</v>
      </c>
      <c r="I9080" s="3">
        <f t="shared" si="1269"/>
        <v>-14634</v>
      </c>
      <c r="J9080" s="4">
        <f t="shared" si="1270"/>
        <v>-0.30481149760466569</v>
      </c>
      <c r="K9080" s="5">
        <f t="shared" si="1271"/>
        <v>0.69518850239533425</v>
      </c>
      <c r="L9080" s="4" t="str">
        <f t="shared" si="1272"/>
        <v>Under Budget</v>
      </c>
      <c r="M9080">
        <f t="shared" si="1273"/>
        <v>2023</v>
      </c>
      <c r="N9080">
        <f t="shared" si="1274"/>
        <v>7</v>
      </c>
      <c r="O9080" t="str">
        <f t="shared" si="1275"/>
        <v>Jul</v>
      </c>
      <c r="P9080" t="str">
        <f t="shared" si="1276"/>
        <v>Q3</v>
      </c>
      <c r="Q9080" t="str">
        <f t="shared" si="1277"/>
        <v>2023-07</v>
      </c>
    </row>
    <row r="9081" spans="1:17" x14ac:dyDescent="0.35">
      <c r="A9081" s="2">
        <v>44905</v>
      </c>
      <c r="B9081" t="s">
        <v>41</v>
      </c>
      <c r="C9081" t="s">
        <v>19</v>
      </c>
      <c r="D9081" t="s">
        <v>39</v>
      </c>
      <c r="E9081" s="3">
        <v>78383</v>
      </c>
      <c r="F9081" s="3">
        <v>159876</v>
      </c>
      <c r="G9081" t="s">
        <v>32</v>
      </c>
      <c r="H9081" s="3" t="s">
        <v>9111</v>
      </c>
      <c r="I9081" s="3">
        <f t="shared" si="1269"/>
        <v>81493</v>
      </c>
      <c r="J9081" s="4">
        <f t="shared" si="1270"/>
        <v>1.0396769707717235</v>
      </c>
      <c r="K9081" s="5">
        <f t="shared" si="1271"/>
        <v>2.0396769707717235</v>
      </c>
      <c r="L9081" s="4" t="str">
        <f t="shared" si="1272"/>
        <v>Over Budget</v>
      </c>
      <c r="M9081">
        <f t="shared" si="1273"/>
        <v>2022</v>
      </c>
      <c r="N9081">
        <f t="shared" si="1274"/>
        <v>12</v>
      </c>
      <c r="O9081" t="str">
        <f t="shared" si="1275"/>
        <v>Dec</v>
      </c>
      <c r="P9081" t="str">
        <f t="shared" si="1276"/>
        <v>Q4</v>
      </c>
      <c r="Q9081" t="str">
        <f t="shared" si="1277"/>
        <v>2022-12</v>
      </c>
    </row>
    <row r="9082" spans="1:17" x14ac:dyDescent="0.35">
      <c r="A9082" s="2">
        <v>44682</v>
      </c>
      <c r="B9082" t="s">
        <v>18</v>
      </c>
      <c r="C9082" t="s">
        <v>34</v>
      </c>
      <c r="D9082" t="s">
        <v>25</v>
      </c>
      <c r="E9082" s="3">
        <v>21659</v>
      </c>
      <c r="F9082" s="3">
        <v>89633</v>
      </c>
      <c r="G9082" t="s">
        <v>32</v>
      </c>
      <c r="H9082" s="3" t="s">
        <v>9112</v>
      </c>
      <c r="I9082" s="3">
        <f t="shared" si="1269"/>
        <v>67974</v>
      </c>
      <c r="J9082" s="4">
        <f t="shared" si="1270"/>
        <v>3.1383720393369963</v>
      </c>
      <c r="K9082" s="5">
        <f t="shared" si="1271"/>
        <v>4.1383720393369963</v>
      </c>
      <c r="L9082" s="4" t="str">
        <f t="shared" si="1272"/>
        <v>Over Budget</v>
      </c>
      <c r="M9082">
        <f t="shared" si="1273"/>
        <v>2022</v>
      </c>
      <c r="N9082">
        <f t="shared" si="1274"/>
        <v>5</v>
      </c>
      <c r="O9082" t="str">
        <f t="shared" si="1275"/>
        <v>May</v>
      </c>
      <c r="P9082" t="str">
        <f t="shared" si="1276"/>
        <v>Q2</v>
      </c>
      <c r="Q9082" t="str">
        <f t="shared" si="1277"/>
        <v>2022-05</v>
      </c>
    </row>
    <row r="9083" spans="1:17" x14ac:dyDescent="0.35">
      <c r="A9083" s="2">
        <v>44943</v>
      </c>
      <c r="B9083" t="s">
        <v>37</v>
      </c>
      <c r="C9083" t="s">
        <v>23</v>
      </c>
      <c r="D9083" t="s">
        <v>25</v>
      </c>
      <c r="E9083" s="3">
        <v>83750</v>
      </c>
      <c r="F9083" s="3">
        <v>108330</v>
      </c>
      <c r="G9083" t="s">
        <v>32</v>
      </c>
      <c r="H9083" s="3" t="s">
        <v>9113</v>
      </c>
      <c r="I9083" s="3">
        <f t="shared" si="1269"/>
        <v>24580</v>
      </c>
      <c r="J9083" s="4">
        <f t="shared" si="1270"/>
        <v>0.29349253731343283</v>
      </c>
      <c r="K9083" s="5">
        <f t="shared" si="1271"/>
        <v>1.2934925373134329</v>
      </c>
      <c r="L9083" s="4" t="str">
        <f t="shared" si="1272"/>
        <v>Over Budget</v>
      </c>
      <c r="M9083">
        <f t="shared" si="1273"/>
        <v>2023</v>
      </c>
      <c r="N9083">
        <f t="shared" si="1274"/>
        <v>1</v>
      </c>
      <c r="O9083" t="str">
        <f t="shared" si="1275"/>
        <v>Jan</v>
      </c>
      <c r="P9083" t="str">
        <f t="shared" si="1276"/>
        <v>Q1</v>
      </c>
      <c r="Q9083" t="str">
        <f t="shared" si="1277"/>
        <v>2023-01</v>
      </c>
    </row>
    <row r="9084" spans="1:17" x14ac:dyDescent="0.35">
      <c r="A9084" s="2">
        <v>45227</v>
      </c>
      <c r="B9084" t="s">
        <v>55</v>
      </c>
      <c r="C9084" t="s">
        <v>29</v>
      </c>
      <c r="D9084" t="s">
        <v>58</v>
      </c>
      <c r="E9084" s="3">
        <v>127391</v>
      </c>
      <c r="F9084" s="3">
        <v>131053</v>
      </c>
      <c r="G9084" t="s">
        <v>32</v>
      </c>
      <c r="H9084" s="3" t="s">
        <v>9114</v>
      </c>
      <c r="I9084" s="3">
        <f t="shared" si="1269"/>
        <v>3662</v>
      </c>
      <c r="J9084" s="4">
        <f t="shared" si="1270"/>
        <v>2.8746143762118204E-2</v>
      </c>
      <c r="K9084" s="5">
        <f t="shared" si="1271"/>
        <v>1.0287461437621181</v>
      </c>
      <c r="L9084" s="4" t="str">
        <f t="shared" si="1272"/>
        <v>Over Budget</v>
      </c>
      <c r="M9084">
        <f t="shared" si="1273"/>
        <v>2023</v>
      </c>
      <c r="N9084">
        <f t="shared" si="1274"/>
        <v>10</v>
      </c>
      <c r="O9084" t="str">
        <f t="shared" si="1275"/>
        <v>Oct</v>
      </c>
      <c r="P9084" t="str">
        <f t="shared" si="1276"/>
        <v>Q4</v>
      </c>
      <c r="Q9084" t="str">
        <f t="shared" si="1277"/>
        <v>2023-10</v>
      </c>
    </row>
    <row r="9085" spans="1:17" x14ac:dyDescent="0.35">
      <c r="A9085" s="2">
        <v>44746</v>
      </c>
      <c r="B9085" t="s">
        <v>41</v>
      </c>
      <c r="C9085" t="s">
        <v>24</v>
      </c>
      <c r="D9085" t="s">
        <v>30</v>
      </c>
      <c r="E9085" s="3">
        <v>49430</v>
      </c>
      <c r="F9085" s="3">
        <v>168087</v>
      </c>
      <c r="G9085" t="s">
        <v>35</v>
      </c>
      <c r="H9085" s="3" t="s">
        <v>9115</v>
      </c>
      <c r="I9085" s="3">
        <f t="shared" si="1269"/>
        <v>118657</v>
      </c>
      <c r="J9085" s="4">
        <f t="shared" si="1270"/>
        <v>2.4005057657293141</v>
      </c>
      <c r="K9085" s="5">
        <f t="shared" si="1271"/>
        <v>3.4005057657293141</v>
      </c>
      <c r="L9085" s="4" t="str">
        <f t="shared" si="1272"/>
        <v>Over Budget</v>
      </c>
      <c r="M9085">
        <f t="shared" si="1273"/>
        <v>2022</v>
      </c>
      <c r="N9085">
        <f t="shared" si="1274"/>
        <v>7</v>
      </c>
      <c r="O9085" t="str">
        <f t="shared" si="1275"/>
        <v>Jul</v>
      </c>
      <c r="P9085" t="str">
        <f t="shared" si="1276"/>
        <v>Q3</v>
      </c>
      <c r="Q9085" t="str">
        <f t="shared" si="1277"/>
        <v>2022-07</v>
      </c>
    </row>
    <row r="9086" spans="1:17" x14ac:dyDescent="0.35">
      <c r="A9086" s="2">
        <v>45172</v>
      </c>
      <c r="B9086" t="s">
        <v>28</v>
      </c>
      <c r="C9086" t="s">
        <v>24</v>
      </c>
      <c r="D9086" t="s">
        <v>30</v>
      </c>
      <c r="E9086" s="3">
        <v>62500</v>
      </c>
      <c r="F9086" s="3">
        <v>161804</v>
      </c>
      <c r="G9086" t="s">
        <v>21</v>
      </c>
      <c r="H9086" s="3" t="s">
        <v>9116</v>
      </c>
      <c r="I9086" s="3">
        <f t="shared" si="1269"/>
        <v>99304</v>
      </c>
      <c r="J9086" s="4">
        <f t="shared" si="1270"/>
        <v>1.5888640000000001</v>
      </c>
      <c r="K9086" s="5">
        <f t="shared" si="1271"/>
        <v>2.5888640000000001</v>
      </c>
      <c r="L9086" s="4" t="str">
        <f t="shared" si="1272"/>
        <v>Over Budget</v>
      </c>
      <c r="M9086">
        <f t="shared" si="1273"/>
        <v>2023</v>
      </c>
      <c r="N9086">
        <f t="shared" si="1274"/>
        <v>9</v>
      </c>
      <c r="O9086" t="str">
        <f t="shared" si="1275"/>
        <v>Sep</v>
      </c>
      <c r="P9086" t="str">
        <f t="shared" si="1276"/>
        <v>Q3</v>
      </c>
      <c r="Q9086" t="str">
        <f t="shared" si="1277"/>
        <v>2023-09</v>
      </c>
    </row>
    <row r="9087" spans="1:17" x14ac:dyDescent="0.35">
      <c r="A9087" s="2">
        <v>45272</v>
      </c>
      <c r="B9087" t="s">
        <v>18</v>
      </c>
      <c r="C9087" t="s">
        <v>43</v>
      </c>
      <c r="D9087" t="s">
        <v>20</v>
      </c>
      <c r="E9087" s="3">
        <v>120265</v>
      </c>
      <c r="F9087" s="3">
        <v>57206</v>
      </c>
      <c r="G9087" t="s">
        <v>32</v>
      </c>
      <c r="H9087" s="3" t="s">
        <v>9117</v>
      </c>
      <c r="I9087" s="3">
        <f t="shared" si="1269"/>
        <v>-63059</v>
      </c>
      <c r="J9087" s="4">
        <f t="shared" si="1270"/>
        <v>-0.52433376294017375</v>
      </c>
      <c r="K9087" s="5">
        <f t="shared" si="1271"/>
        <v>0.47566623705982619</v>
      </c>
      <c r="L9087" s="4" t="str">
        <f t="shared" si="1272"/>
        <v>Under Budget</v>
      </c>
      <c r="M9087">
        <f t="shared" si="1273"/>
        <v>2023</v>
      </c>
      <c r="N9087">
        <f t="shared" si="1274"/>
        <v>12</v>
      </c>
      <c r="O9087" t="str">
        <f t="shared" si="1275"/>
        <v>Dec</v>
      </c>
      <c r="P9087" t="str">
        <f t="shared" si="1276"/>
        <v>Q4</v>
      </c>
      <c r="Q9087" t="str">
        <f t="shared" si="1277"/>
        <v>2023-12</v>
      </c>
    </row>
    <row r="9088" spans="1:17" x14ac:dyDescent="0.35">
      <c r="A9088" s="2">
        <v>45138</v>
      </c>
      <c r="B9088" t="s">
        <v>18</v>
      </c>
      <c r="C9088" t="s">
        <v>23</v>
      </c>
      <c r="D9088" t="s">
        <v>20</v>
      </c>
      <c r="E9088" s="3">
        <v>90990</v>
      </c>
      <c r="F9088" s="3">
        <v>15474</v>
      </c>
      <c r="G9088" t="s">
        <v>32</v>
      </c>
      <c r="H9088" s="3" t="s">
        <v>9118</v>
      </c>
      <c r="I9088" s="3">
        <f t="shared" si="1269"/>
        <v>-75516</v>
      </c>
      <c r="J9088" s="4">
        <f t="shared" si="1270"/>
        <v>-0.82993735575337946</v>
      </c>
      <c r="K9088" s="5">
        <f t="shared" si="1271"/>
        <v>0.17006264424662051</v>
      </c>
      <c r="L9088" s="4" t="str">
        <f t="shared" si="1272"/>
        <v>Under Budget</v>
      </c>
      <c r="M9088">
        <f t="shared" si="1273"/>
        <v>2023</v>
      </c>
      <c r="N9088">
        <f t="shared" si="1274"/>
        <v>7</v>
      </c>
      <c r="O9088" t="str">
        <f t="shared" si="1275"/>
        <v>Jul</v>
      </c>
      <c r="P9088" t="str">
        <f t="shared" si="1276"/>
        <v>Q3</v>
      </c>
      <c r="Q9088" t="str">
        <f t="shared" si="1277"/>
        <v>2023-07</v>
      </c>
    </row>
    <row r="9089" spans="1:17" x14ac:dyDescent="0.35">
      <c r="A9089" s="2">
        <v>45115</v>
      </c>
      <c r="B9089" t="s">
        <v>37</v>
      </c>
      <c r="C9089" t="s">
        <v>34</v>
      </c>
      <c r="D9089" t="s">
        <v>25</v>
      </c>
      <c r="E9089" s="3">
        <v>43144</v>
      </c>
      <c r="F9089" s="3">
        <v>64600</v>
      </c>
      <c r="G9089" t="s">
        <v>21</v>
      </c>
      <c r="H9089" s="3" t="s">
        <v>9119</v>
      </c>
      <c r="I9089" s="3">
        <f t="shared" si="1269"/>
        <v>21456</v>
      </c>
      <c r="J9089" s="4">
        <f t="shared" si="1270"/>
        <v>0.49731132950120527</v>
      </c>
      <c r="K9089" s="5">
        <f t="shared" si="1271"/>
        <v>1.4973113295012053</v>
      </c>
      <c r="L9089" s="4" t="str">
        <f t="shared" si="1272"/>
        <v>Over Budget</v>
      </c>
      <c r="M9089">
        <f t="shared" si="1273"/>
        <v>2023</v>
      </c>
      <c r="N9089">
        <f t="shared" si="1274"/>
        <v>7</v>
      </c>
      <c r="O9089" t="str">
        <f t="shared" si="1275"/>
        <v>Jul</v>
      </c>
      <c r="P9089" t="str">
        <f t="shared" si="1276"/>
        <v>Q3</v>
      </c>
      <c r="Q9089" t="str">
        <f t="shared" si="1277"/>
        <v>2023-07</v>
      </c>
    </row>
    <row r="9090" spans="1:17" x14ac:dyDescent="0.35">
      <c r="A9090" s="2">
        <v>44559</v>
      </c>
      <c r="B9090" t="s">
        <v>28</v>
      </c>
      <c r="C9090" t="s">
        <v>24</v>
      </c>
      <c r="D9090" t="s">
        <v>58</v>
      </c>
      <c r="E9090" s="3">
        <v>90920</v>
      </c>
      <c r="F9090" s="3">
        <v>67057</v>
      </c>
      <c r="G9090" t="s">
        <v>32</v>
      </c>
      <c r="H9090" s="3" t="s">
        <v>9120</v>
      </c>
      <c r="I9090" s="3">
        <f t="shared" si="1269"/>
        <v>-23863</v>
      </c>
      <c r="J9090" s="4">
        <f t="shared" si="1270"/>
        <v>-0.26246150461944567</v>
      </c>
      <c r="K9090" s="5">
        <f t="shared" si="1271"/>
        <v>0.73753849538055438</v>
      </c>
      <c r="L9090" s="4" t="str">
        <f t="shared" si="1272"/>
        <v>Under Budget</v>
      </c>
      <c r="M9090">
        <f t="shared" si="1273"/>
        <v>2021</v>
      </c>
      <c r="N9090">
        <f t="shared" si="1274"/>
        <v>12</v>
      </c>
      <c r="O9090" t="str">
        <f t="shared" si="1275"/>
        <v>Dec</v>
      </c>
      <c r="P9090" t="str">
        <f t="shared" si="1276"/>
        <v>Q4</v>
      </c>
      <c r="Q9090" t="str">
        <f t="shared" si="1277"/>
        <v>2021-12</v>
      </c>
    </row>
    <row r="9091" spans="1:17" x14ac:dyDescent="0.35">
      <c r="A9091" s="2">
        <v>44578</v>
      </c>
      <c r="B9091" t="s">
        <v>55</v>
      </c>
      <c r="C9091" t="s">
        <v>34</v>
      </c>
      <c r="D9091" t="s">
        <v>25</v>
      </c>
      <c r="E9091" s="3">
        <v>35826</v>
      </c>
      <c r="F9091" s="3">
        <v>84077</v>
      </c>
      <c r="G9091" t="s">
        <v>26</v>
      </c>
      <c r="H9091" s="3" t="s">
        <v>9121</v>
      </c>
      <c r="I9091" s="3">
        <f t="shared" si="1269"/>
        <v>48251</v>
      </c>
      <c r="J9091" s="4">
        <f t="shared" si="1270"/>
        <v>1.3468151621727238</v>
      </c>
      <c r="K9091" s="5">
        <f t="shared" si="1271"/>
        <v>2.3468151621727236</v>
      </c>
      <c r="L9091" s="4" t="str">
        <f t="shared" si="1272"/>
        <v>Over Budget</v>
      </c>
      <c r="M9091">
        <f t="shared" si="1273"/>
        <v>2022</v>
      </c>
      <c r="N9091">
        <f t="shared" si="1274"/>
        <v>1</v>
      </c>
      <c r="O9091" t="str">
        <f t="shared" si="1275"/>
        <v>Jan</v>
      </c>
      <c r="P9091" t="str">
        <f t="shared" si="1276"/>
        <v>Q1</v>
      </c>
      <c r="Q9091" t="str">
        <f t="shared" si="1277"/>
        <v>2022-01</v>
      </c>
    </row>
    <row r="9092" spans="1:17" x14ac:dyDescent="0.35">
      <c r="A9092" s="2">
        <v>44467</v>
      </c>
      <c r="B9092" t="s">
        <v>41</v>
      </c>
      <c r="C9092" t="s">
        <v>23</v>
      </c>
      <c r="D9092" t="s">
        <v>58</v>
      </c>
      <c r="E9092" s="3">
        <v>34004</v>
      </c>
      <c r="F9092" s="3">
        <v>134156</v>
      </c>
      <c r="G9092" t="s">
        <v>32</v>
      </c>
      <c r="H9092" s="3" t="s">
        <v>9122</v>
      </c>
      <c r="I9092" s="3">
        <f t="shared" si="1269"/>
        <v>100152</v>
      </c>
      <c r="J9092" s="4">
        <f t="shared" si="1270"/>
        <v>2.945300552876132</v>
      </c>
      <c r="K9092" s="5">
        <f t="shared" si="1271"/>
        <v>3.945300552876132</v>
      </c>
      <c r="L9092" s="4" t="str">
        <f t="shared" si="1272"/>
        <v>Over Budget</v>
      </c>
      <c r="M9092">
        <f t="shared" si="1273"/>
        <v>2021</v>
      </c>
      <c r="N9092">
        <f t="shared" si="1274"/>
        <v>9</v>
      </c>
      <c r="O9092" t="str">
        <f t="shared" si="1275"/>
        <v>Sep</v>
      </c>
      <c r="P9092" t="str">
        <f t="shared" si="1276"/>
        <v>Q3</v>
      </c>
      <c r="Q9092" t="str">
        <f t="shared" si="1277"/>
        <v>2021-09</v>
      </c>
    </row>
    <row r="9093" spans="1:17" x14ac:dyDescent="0.35">
      <c r="A9093" s="2">
        <v>45234</v>
      </c>
      <c r="B9093" t="s">
        <v>23</v>
      </c>
      <c r="C9093" t="s">
        <v>23</v>
      </c>
      <c r="D9093" t="s">
        <v>39</v>
      </c>
      <c r="E9093" s="3">
        <v>140868</v>
      </c>
      <c r="F9093" s="3">
        <v>86043</v>
      </c>
      <c r="G9093" t="s">
        <v>26</v>
      </c>
      <c r="H9093" s="3" t="s">
        <v>9123</v>
      </c>
      <c r="I9093" s="3">
        <f t="shared" ref="I9093:I9156" si="1278">F9093-E9093</f>
        <v>-54825</v>
      </c>
      <c r="J9093" s="4">
        <f t="shared" ref="J9093:J9156" si="1279">IFERROR(I9093/E9093,0)</f>
        <v>-0.3891941391941392</v>
      </c>
      <c r="K9093" s="5">
        <f t="shared" ref="K9093:K9156" si="1280">IFERROR(F9093/E9093,0)</f>
        <v>0.61080586080586086</v>
      </c>
      <c r="L9093" s="4" t="str">
        <f t="shared" ref="L9093:L9156" si="1281">IF(I9093&gt;0,"Over Budget",IF(I9093&lt;0,"Under Budget","On Budget"))</f>
        <v>Under Budget</v>
      </c>
      <c r="M9093">
        <f t="shared" ref="M9093:M9156" si="1282">YEAR(A9093)</f>
        <v>2023</v>
      </c>
      <c r="N9093">
        <f t="shared" ref="N9093:N9156" si="1283">MONTH(A9093)</f>
        <v>11</v>
      </c>
      <c r="O9093" t="str">
        <f t="shared" ref="O9093:O9156" si="1284">TEXT(A9093,"mmm")</f>
        <v>Nov</v>
      </c>
      <c r="P9093" t="str">
        <f t="shared" ref="P9093:P9156" si="1285">"Q"&amp;ROUNDUP(MONTH(A9093)/3,0)</f>
        <v>Q4</v>
      </c>
      <c r="Q9093" t="str">
        <f t="shared" ref="Q9093:Q9156" si="1286">TEXT(A9093,"yyyy-mm")</f>
        <v>2023-11</v>
      </c>
    </row>
    <row r="9094" spans="1:17" x14ac:dyDescent="0.35">
      <c r="A9094" s="2">
        <v>44494</v>
      </c>
      <c r="B9094" t="s">
        <v>28</v>
      </c>
      <c r="C9094" t="s">
        <v>24</v>
      </c>
      <c r="D9094" t="s">
        <v>20</v>
      </c>
      <c r="E9094" s="3">
        <v>21102</v>
      </c>
      <c r="F9094" s="3">
        <v>146219</v>
      </c>
      <c r="G9094" t="s">
        <v>26</v>
      </c>
      <c r="H9094" s="3" t="s">
        <v>9124</v>
      </c>
      <c r="I9094" s="3">
        <f t="shared" si="1278"/>
        <v>125117</v>
      </c>
      <c r="J9094" s="4">
        <f t="shared" si="1279"/>
        <v>5.9291536347265659</v>
      </c>
      <c r="K9094" s="5">
        <f t="shared" si="1280"/>
        <v>6.9291536347265659</v>
      </c>
      <c r="L9094" s="4" t="str">
        <f t="shared" si="1281"/>
        <v>Over Budget</v>
      </c>
      <c r="M9094">
        <f t="shared" si="1282"/>
        <v>2021</v>
      </c>
      <c r="N9094">
        <f t="shared" si="1283"/>
        <v>10</v>
      </c>
      <c r="O9094" t="str">
        <f t="shared" si="1284"/>
        <v>Oct</v>
      </c>
      <c r="P9094" t="str">
        <f t="shared" si="1285"/>
        <v>Q4</v>
      </c>
      <c r="Q9094" t="str">
        <f t="shared" si="1286"/>
        <v>2021-10</v>
      </c>
    </row>
    <row r="9095" spans="1:17" x14ac:dyDescent="0.35">
      <c r="A9095" s="2">
        <v>45200</v>
      </c>
      <c r="B9095" t="s">
        <v>18</v>
      </c>
      <c r="C9095" t="s">
        <v>19</v>
      </c>
      <c r="D9095" t="s">
        <v>25</v>
      </c>
      <c r="E9095" s="3">
        <v>75491</v>
      </c>
      <c r="F9095" s="3">
        <v>86251</v>
      </c>
      <c r="G9095" t="s">
        <v>26</v>
      </c>
      <c r="H9095" s="3" t="s">
        <v>9125</v>
      </c>
      <c r="I9095" s="3">
        <f t="shared" si="1278"/>
        <v>10760</v>
      </c>
      <c r="J9095" s="4">
        <f t="shared" si="1279"/>
        <v>0.14253354704534316</v>
      </c>
      <c r="K9095" s="5">
        <f t="shared" si="1280"/>
        <v>1.142533547045343</v>
      </c>
      <c r="L9095" s="4" t="str">
        <f t="shared" si="1281"/>
        <v>Over Budget</v>
      </c>
      <c r="M9095">
        <f t="shared" si="1282"/>
        <v>2023</v>
      </c>
      <c r="N9095">
        <f t="shared" si="1283"/>
        <v>10</v>
      </c>
      <c r="O9095" t="str">
        <f t="shared" si="1284"/>
        <v>Oct</v>
      </c>
      <c r="P9095" t="str">
        <f t="shared" si="1285"/>
        <v>Q4</v>
      </c>
      <c r="Q9095" t="str">
        <f t="shared" si="1286"/>
        <v>2023-10</v>
      </c>
    </row>
    <row r="9096" spans="1:17" x14ac:dyDescent="0.35">
      <c r="A9096" s="2">
        <v>44430</v>
      </c>
      <c r="B9096" t="s">
        <v>37</v>
      </c>
      <c r="C9096" t="s">
        <v>34</v>
      </c>
      <c r="D9096" t="s">
        <v>39</v>
      </c>
      <c r="E9096" s="3">
        <v>32869</v>
      </c>
      <c r="F9096" s="3">
        <v>12236</v>
      </c>
      <c r="G9096" t="s">
        <v>35</v>
      </c>
      <c r="H9096" s="3" t="s">
        <v>9126</v>
      </c>
      <c r="I9096" s="3">
        <f t="shared" si="1278"/>
        <v>-20633</v>
      </c>
      <c r="J9096" s="4">
        <f t="shared" si="1279"/>
        <v>-0.62773433934710521</v>
      </c>
      <c r="K9096" s="5">
        <f t="shared" si="1280"/>
        <v>0.37226566065289485</v>
      </c>
      <c r="L9096" s="4" t="str">
        <f t="shared" si="1281"/>
        <v>Under Budget</v>
      </c>
      <c r="M9096">
        <f t="shared" si="1282"/>
        <v>2021</v>
      </c>
      <c r="N9096">
        <f t="shared" si="1283"/>
        <v>8</v>
      </c>
      <c r="O9096" t="str">
        <f t="shared" si="1284"/>
        <v>Aug</v>
      </c>
      <c r="P9096" t="str">
        <f t="shared" si="1285"/>
        <v>Q3</v>
      </c>
      <c r="Q9096" t="str">
        <f t="shared" si="1286"/>
        <v>2021-08</v>
      </c>
    </row>
    <row r="9097" spans="1:17" x14ac:dyDescent="0.35">
      <c r="A9097" s="2">
        <v>44771</v>
      </c>
      <c r="B9097" t="s">
        <v>55</v>
      </c>
      <c r="C9097" t="s">
        <v>34</v>
      </c>
      <c r="D9097" t="s">
        <v>30</v>
      </c>
      <c r="E9097" s="3">
        <v>28150</v>
      </c>
      <c r="F9097" s="3">
        <v>120559</v>
      </c>
      <c r="G9097" t="s">
        <v>35</v>
      </c>
      <c r="H9097" s="3" t="s">
        <v>9127</v>
      </c>
      <c r="I9097" s="3">
        <f t="shared" si="1278"/>
        <v>92409</v>
      </c>
      <c r="J9097" s="4">
        <f t="shared" si="1279"/>
        <v>3.2827353463587921</v>
      </c>
      <c r="K9097" s="5">
        <f t="shared" si="1280"/>
        <v>4.2827353463587921</v>
      </c>
      <c r="L9097" s="4" t="str">
        <f t="shared" si="1281"/>
        <v>Over Budget</v>
      </c>
      <c r="M9097">
        <f t="shared" si="1282"/>
        <v>2022</v>
      </c>
      <c r="N9097">
        <f t="shared" si="1283"/>
        <v>7</v>
      </c>
      <c r="O9097" t="str">
        <f t="shared" si="1284"/>
        <v>Jul</v>
      </c>
      <c r="P9097" t="str">
        <f t="shared" si="1285"/>
        <v>Q3</v>
      </c>
      <c r="Q9097" t="str">
        <f t="shared" si="1286"/>
        <v>2022-07</v>
      </c>
    </row>
    <row r="9098" spans="1:17" x14ac:dyDescent="0.35">
      <c r="A9098" s="2">
        <v>44223</v>
      </c>
      <c r="B9098" t="s">
        <v>37</v>
      </c>
      <c r="C9098" t="s">
        <v>43</v>
      </c>
      <c r="D9098" t="s">
        <v>20</v>
      </c>
      <c r="E9098" s="3">
        <v>97425</v>
      </c>
      <c r="F9098" s="3">
        <v>71632</v>
      </c>
      <c r="G9098" t="s">
        <v>21</v>
      </c>
      <c r="H9098" s="3" t="s">
        <v>9128</v>
      </c>
      <c r="I9098" s="3">
        <f t="shared" si="1278"/>
        <v>-25793</v>
      </c>
      <c r="J9098" s="4">
        <f t="shared" si="1279"/>
        <v>-0.26474724146779571</v>
      </c>
      <c r="K9098" s="5">
        <f t="shared" si="1280"/>
        <v>0.73525275853220429</v>
      </c>
      <c r="L9098" s="4" t="str">
        <f t="shared" si="1281"/>
        <v>Under Budget</v>
      </c>
      <c r="M9098">
        <f t="shared" si="1282"/>
        <v>2021</v>
      </c>
      <c r="N9098">
        <f t="shared" si="1283"/>
        <v>1</v>
      </c>
      <c r="O9098" t="str">
        <f t="shared" si="1284"/>
        <v>Jan</v>
      </c>
      <c r="P9098" t="str">
        <f t="shared" si="1285"/>
        <v>Q1</v>
      </c>
      <c r="Q9098" t="str">
        <f t="shared" si="1286"/>
        <v>2021-01</v>
      </c>
    </row>
    <row r="9099" spans="1:17" x14ac:dyDescent="0.35">
      <c r="A9099" s="2">
        <v>44289</v>
      </c>
      <c r="B9099" t="s">
        <v>41</v>
      </c>
      <c r="C9099" t="s">
        <v>23</v>
      </c>
      <c r="D9099" t="s">
        <v>58</v>
      </c>
      <c r="E9099" s="3">
        <v>38552</v>
      </c>
      <c r="F9099" s="3">
        <v>162568</v>
      </c>
      <c r="G9099" t="s">
        <v>26</v>
      </c>
      <c r="H9099" s="3" t="s">
        <v>9129</v>
      </c>
      <c r="I9099" s="3">
        <f t="shared" si="1278"/>
        <v>124016</v>
      </c>
      <c r="J9099" s="4">
        <f t="shared" si="1279"/>
        <v>3.2168499688732104</v>
      </c>
      <c r="K9099" s="5">
        <f t="shared" si="1280"/>
        <v>4.21684996887321</v>
      </c>
      <c r="L9099" s="4" t="str">
        <f t="shared" si="1281"/>
        <v>Over Budget</v>
      </c>
      <c r="M9099">
        <f t="shared" si="1282"/>
        <v>2021</v>
      </c>
      <c r="N9099">
        <f t="shared" si="1283"/>
        <v>4</v>
      </c>
      <c r="O9099" t="str">
        <f t="shared" si="1284"/>
        <v>Apr</v>
      </c>
      <c r="P9099" t="str">
        <f t="shared" si="1285"/>
        <v>Q2</v>
      </c>
      <c r="Q9099" t="str">
        <f t="shared" si="1286"/>
        <v>2021-04</v>
      </c>
    </row>
    <row r="9100" spans="1:17" x14ac:dyDescent="0.35">
      <c r="A9100" s="2">
        <v>44813</v>
      </c>
      <c r="B9100" t="s">
        <v>28</v>
      </c>
      <c r="C9100" t="s">
        <v>23</v>
      </c>
      <c r="D9100" t="s">
        <v>30</v>
      </c>
      <c r="E9100" s="3">
        <v>112145</v>
      </c>
      <c r="F9100" s="3">
        <v>121165</v>
      </c>
      <c r="G9100" t="s">
        <v>35</v>
      </c>
      <c r="H9100" s="3" t="s">
        <v>9130</v>
      </c>
      <c r="I9100" s="3">
        <f t="shared" si="1278"/>
        <v>9020</v>
      </c>
      <c r="J9100" s="4">
        <f t="shared" si="1279"/>
        <v>8.0431584109857776E-2</v>
      </c>
      <c r="K9100" s="5">
        <f t="shared" si="1280"/>
        <v>1.0804315841098577</v>
      </c>
      <c r="L9100" s="4" t="str">
        <f t="shared" si="1281"/>
        <v>Over Budget</v>
      </c>
      <c r="M9100">
        <f t="shared" si="1282"/>
        <v>2022</v>
      </c>
      <c r="N9100">
        <f t="shared" si="1283"/>
        <v>9</v>
      </c>
      <c r="O9100" t="str">
        <f t="shared" si="1284"/>
        <v>Sep</v>
      </c>
      <c r="P9100" t="str">
        <f t="shared" si="1285"/>
        <v>Q3</v>
      </c>
      <c r="Q9100" t="str">
        <f t="shared" si="1286"/>
        <v>2022-09</v>
      </c>
    </row>
    <row r="9101" spans="1:17" x14ac:dyDescent="0.35">
      <c r="A9101" s="2">
        <v>44505</v>
      </c>
      <c r="B9101" t="s">
        <v>37</v>
      </c>
      <c r="C9101" t="s">
        <v>24</v>
      </c>
      <c r="D9101" t="s">
        <v>30</v>
      </c>
      <c r="E9101" s="3">
        <v>62396</v>
      </c>
      <c r="F9101" s="3">
        <v>154297</v>
      </c>
      <c r="G9101" t="s">
        <v>26</v>
      </c>
      <c r="H9101" s="3" t="s">
        <v>9131</v>
      </c>
      <c r="I9101" s="3">
        <f t="shared" si="1278"/>
        <v>91901</v>
      </c>
      <c r="J9101" s="4">
        <f t="shared" si="1279"/>
        <v>1.4728668504391307</v>
      </c>
      <c r="K9101" s="5">
        <f t="shared" si="1280"/>
        <v>2.4728668504391309</v>
      </c>
      <c r="L9101" s="4" t="str">
        <f t="shared" si="1281"/>
        <v>Over Budget</v>
      </c>
      <c r="M9101">
        <f t="shared" si="1282"/>
        <v>2021</v>
      </c>
      <c r="N9101">
        <f t="shared" si="1283"/>
        <v>11</v>
      </c>
      <c r="O9101" t="str">
        <f t="shared" si="1284"/>
        <v>Nov</v>
      </c>
      <c r="P9101" t="str">
        <f t="shared" si="1285"/>
        <v>Q4</v>
      </c>
      <c r="Q9101" t="str">
        <f t="shared" si="1286"/>
        <v>2021-11</v>
      </c>
    </row>
    <row r="9102" spans="1:17" x14ac:dyDescent="0.35">
      <c r="A9102" s="2">
        <v>44248</v>
      </c>
      <c r="B9102" t="s">
        <v>23</v>
      </c>
      <c r="C9102" t="s">
        <v>24</v>
      </c>
      <c r="D9102" t="s">
        <v>39</v>
      </c>
      <c r="E9102" s="3">
        <v>54623</v>
      </c>
      <c r="F9102" s="3">
        <v>67293</v>
      </c>
      <c r="G9102" t="s">
        <v>35</v>
      </c>
      <c r="H9102" s="3" t="s">
        <v>9132</v>
      </c>
      <c r="I9102" s="3">
        <f t="shared" si="1278"/>
        <v>12670</v>
      </c>
      <c r="J9102" s="4">
        <f t="shared" si="1279"/>
        <v>0.23195357267085293</v>
      </c>
      <c r="K9102" s="5">
        <f t="shared" si="1280"/>
        <v>1.231953572670853</v>
      </c>
      <c r="L9102" s="4" t="str">
        <f t="shared" si="1281"/>
        <v>Over Budget</v>
      </c>
      <c r="M9102">
        <f t="shared" si="1282"/>
        <v>2021</v>
      </c>
      <c r="N9102">
        <f t="shared" si="1283"/>
        <v>2</v>
      </c>
      <c r="O9102" t="str">
        <f t="shared" si="1284"/>
        <v>Feb</v>
      </c>
      <c r="P9102" t="str">
        <f t="shared" si="1285"/>
        <v>Q1</v>
      </c>
      <c r="Q9102" t="str">
        <f t="shared" si="1286"/>
        <v>2021-02</v>
      </c>
    </row>
    <row r="9103" spans="1:17" x14ac:dyDescent="0.35">
      <c r="A9103" s="2">
        <v>44515</v>
      </c>
      <c r="B9103" t="s">
        <v>23</v>
      </c>
      <c r="C9103" t="s">
        <v>24</v>
      </c>
      <c r="D9103" t="s">
        <v>25</v>
      </c>
      <c r="E9103" s="3">
        <v>26351</v>
      </c>
      <c r="F9103" s="3">
        <v>61536</v>
      </c>
      <c r="G9103" t="s">
        <v>21</v>
      </c>
      <c r="H9103" s="3" t="s">
        <v>9133</v>
      </c>
      <c r="I9103" s="3">
        <f t="shared" si="1278"/>
        <v>35185</v>
      </c>
      <c r="J9103" s="4">
        <f t="shared" si="1279"/>
        <v>1.3352434442715646</v>
      </c>
      <c r="K9103" s="5">
        <f t="shared" si="1280"/>
        <v>2.3352434442715646</v>
      </c>
      <c r="L9103" s="4" t="str">
        <f t="shared" si="1281"/>
        <v>Over Budget</v>
      </c>
      <c r="M9103">
        <f t="shared" si="1282"/>
        <v>2021</v>
      </c>
      <c r="N9103">
        <f t="shared" si="1283"/>
        <v>11</v>
      </c>
      <c r="O9103" t="str">
        <f t="shared" si="1284"/>
        <v>Nov</v>
      </c>
      <c r="P9103" t="str">
        <f t="shared" si="1285"/>
        <v>Q4</v>
      </c>
      <c r="Q9103" t="str">
        <f t="shared" si="1286"/>
        <v>2021-11</v>
      </c>
    </row>
    <row r="9104" spans="1:17" x14ac:dyDescent="0.35">
      <c r="A9104" s="2">
        <v>44377</v>
      </c>
      <c r="B9104" t="s">
        <v>37</v>
      </c>
      <c r="C9104" t="s">
        <v>43</v>
      </c>
      <c r="D9104" t="s">
        <v>25</v>
      </c>
      <c r="E9104" s="3">
        <v>44388</v>
      </c>
      <c r="F9104" s="3">
        <v>81397</v>
      </c>
      <c r="G9104" t="s">
        <v>21</v>
      </c>
      <c r="H9104" s="3" t="s">
        <v>9134</v>
      </c>
      <c r="I9104" s="3">
        <f t="shared" si="1278"/>
        <v>37009</v>
      </c>
      <c r="J9104" s="4">
        <f t="shared" si="1279"/>
        <v>0.83376137694872487</v>
      </c>
      <c r="K9104" s="5">
        <f t="shared" si="1280"/>
        <v>1.8337613769487249</v>
      </c>
      <c r="L9104" s="4" t="str">
        <f t="shared" si="1281"/>
        <v>Over Budget</v>
      </c>
      <c r="M9104">
        <f t="shared" si="1282"/>
        <v>2021</v>
      </c>
      <c r="N9104">
        <f t="shared" si="1283"/>
        <v>6</v>
      </c>
      <c r="O9104" t="str">
        <f t="shared" si="1284"/>
        <v>Jun</v>
      </c>
      <c r="P9104" t="str">
        <f t="shared" si="1285"/>
        <v>Q2</v>
      </c>
      <c r="Q9104" t="str">
        <f t="shared" si="1286"/>
        <v>2021-06</v>
      </c>
    </row>
    <row r="9105" spans="1:17" x14ac:dyDescent="0.35">
      <c r="A9105" s="2">
        <v>45071</v>
      </c>
      <c r="B9105" t="s">
        <v>18</v>
      </c>
      <c r="C9105" t="s">
        <v>19</v>
      </c>
      <c r="D9105" t="s">
        <v>39</v>
      </c>
      <c r="E9105" s="3">
        <v>24968</v>
      </c>
      <c r="F9105" s="3">
        <v>21528</v>
      </c>
      <c r="G9105" t="s">
        <v>35</v>
      </c>
      <c r="H9105" s="3" t="s">
        <v>9135</v>
      </c>
      <c r="I9105" s="3">
        <f t="shared" si="1278"/>
        <v>-3440</v>
      </c>
      <c r="J9105" s="4">
        <f t="shared" si="1279"/>
        <v>-0.13777635373277797</v>
      </c>
      <c r="K9105" s="5">
        <f t="shared" si="1280"/>
        <v>0.86222364626722203</v>
      </c>
      <c r="L9105" s="4" t="str">
        <f t="shared" si="1281"/>
        <v>Under Budget</v>
      </c>
      <c r="M9105">
        <f t="shared" si="1282"/>
        <v>2023</v>
      </c>
      <c r="N9105">
        <f t="shared" si="1283"/>
        <v>5</v>
      </c>
      <c r="O9105" t="str">
        <f t="shared" si="1284"/>
        <v>May</v>
      </c>
      <c r="P9105" t="str">
        <f t="shared" si="1285"/>
        <v>Q2</v>
      </c>
      <c r="Q9105" t="str">
        <f t="shared" si="1286"/>
        <v>2023-05</v>
      </c>
    </row>
    <row r="9106" spans="1:17" x14ac:dyDescent="0.35">
      <c r="A9106" s="2">
        <v>45263</v>
      </c>
      <c r="B9106" t="s">
        <v>37</v>
      </c>
      <c r="C9106" t="s">
        <v>24</v>
      </c>
      <c r="D9106" t="s">
        <v>30</v>
      </c>
      <c r="E9106" s="3">
        <v>84259</v>
      </c>
      <c r="F9106" s="3">
        <v>119646</v>
      </c>
      <c r="G9106" t="s">
        <v>35</v>
      </c>
      <c r="H9106" s="3" t="s">
        <v>9136</v>
      </c>
      <c r="I9106" s="3">
        <f t="shared" si="1278"/>
        <v>35387</v>
      </c>
      <c r="J9106" s="4">
        <f t="shared" si="1279"/>
        <v>0.41997887466027367</v>
      </c>
      <c r="K9106" s="5">
        <f t="shared" si="1280"/>
        <v>1.4199788746602737</v>
      </c>
      <c r="L9106" s="4" t="str">
        <f t="shared" si="1281"/>
        <v>Over Budget</v>
      </c>
      <c r="M9106">
        <f t="shared" si="1282"/>
        <v>2023</v>
      </c>
      <c r="N9106">
        <f t="shared" si="1283"/>
        <v>12</v>
      </c>
      <c r="O9106" t="str">
        <f t="shared" si="1284"/>
        <v>Dec</v>
      </c>
      <c r="P9106" t="str">
        <f t="shared" si="1285"/>
        <v>Q4</v>
      </c>
      <c r="Q9106" t="str">
        <f t="shared" si="1286"/>
        <v>2023-12</v>
      </c>
    </row>
    <row r="9107" spans="1:17" x14ac:dyDescent="0.35">
      <c r="A9107" s="2">
        <v>44843</v>
      </c>
      <c r="B9107" t="s">
        <v>55</v>
      </c>
      <c r="C9107" t="s">
        <v>24</v>
      </c>
      <c r="D9107" t="s">
        <v>20</v>
      </c>
      <c r="E9107" s="3">
        <v>50596</v>
      </c>
      <c r="F9107" s="3">
        <v>20566</v>
      </c>
      <c r="G9107" t="s">
        <v>26</v>
      </c>
      <c r="H9107" s="3" t="s">
        <v>9137</v>
      </c>
      <c r="I9107" s="3">
        <f t="shared" si="1278"/>
        <v>-30030</v>
      </c>
      <c r="J9107" s="4">
        <f t="shared" si="1279"/>
        <v>-0.59352517985611508</v>
      </c>
      <c r="K9107" s="5">
        <f t="shared" si="1280"/>
        <v>0.40647482014388492</v>
      </c>
      <c r="L9107" s="4" t="str">
        <f t="shared" si="1281"/>
        <v>Under Budget</v>
      </c>
      <c r="M9107">
        <f t="shared" si="1282"/>
        <v>2022</v>
      </c>
      <c r="N9107">
        <f t="shared" si="1283"/>
        <v>10</v>
      </c>
      <c r="O9107" t="str">
        <f t="shared" si="1284"/>
        <v>Oct</v>
      </c>
      <c r="P9107" t="str">
        <f t="shared" si="1285"/>
        <v>Q4</v>
      </c>
      <c r="Q9107" t="str">
        <f t="shared" si="1286"/>
        <v>2022-10</v>
      </c>
    </row>
    <row r="9108" spans="1:17" x14ac:dyDescent="0.35">
      <c r="A9108" s="2">
        <v>44393</v>
      </c>
      <c r="B9108" t="s">
        <v>28</v>
      </c>
      <c r="C9108" t="s">
        <v>29</v>
      </c>
      <c r="D9108" t="s">
        <v>30</v>
      </c>
      <c r="E9108" s="3">
        <v>123670</v>
      </c>
      <c r="F9108" s="3">
        <v>10995</v>
      </c>
      <c r="G9108" t="s">
        <v>21</v>
      </c>
      <c r="H9108" s="3" t="s">
        <v>9138</v>
      </c>
      <c r="I9108" s="3">
        <f t="shared" si="1278"/>
        <v>-112675</v>
      </c>
      <c r="J9108" s="4">
        <f t="shared" si="1279"/>
        <v>-0.9110940405918978</v>
      </c>
      <c r="K9108" s="5">
        <f t="shared" si="1280"/>
        <v>8.8905959408102211E-2</v>
      </c>
      <c r="L9108" s="4" t="str">
        <f t="shared" si="1281"/>
        <v>Under Budget</v>
      </c>
      <c r="M9108">
        <f t="shared" si="1282"/>
        <v>2021</v>
      </c>
      <c r="N9108">
        <f t="shared" si="1283"/>
        <v>7</v>
      </c>
      <c r="O9108" t="str">
        <f t="shared" si="1284"/>
        <v>Jul</v>
      </c>
      <c r="P9108" t="str">
        <f t="shared" si="1285"/>
        <v>Q3</v>
      </c>
      <c r="Q9108" t="str">
        <f t="shared" si="1286"/>
        <v>2021-07</v>
      </c>
    </row>
    <row r="9109" spans="1:17" x14ac:dyDescent="0.35">
      <c r="A9109" s="2">
        <v>44841</v>
      </c>
      <c r="B9109" t="s">
        <v>41</v>
      </c>
      <c r="C9109" t="s">
        <v>24</v>
      </c>
      <c r="D9109" t="s">
        <v>39</v>
      </c>
      <c r="E9109" s="3">
        <v>104168</v>
      </c>
      <c r="F9109" s="3">
        <v>110624</v>
      </c>
      <c r="G9109" t="s">
        <v>32</v>
      </c>
      <c r="H9109" s="3" t="s">
        <v>9139</v>
      </c>
      <c r="I9109" s="3">
        <f t="shared" si="1278"/>
        <v>6456</v>
      </c>
      <c r="J9109" s="4">
        <f t="shared" si="1279"/>
        <v>6.1976806696874283E-2</v>
      </c>
      <c r="K9109" s="5">
        <f t="shared" si="1280"/>
        <v>1.0619768066968742</v>
      </c>
      <c r="L9109" s="4" t="str">
        <f t="shared" si="1281"/>
        <v>Over Budget</v>
      </c>
      <c r="M9109">
        <f t="shared" si="1282"/>
        <v>2022</v>
      </c>
      <c r="N9109">
        <f t="shared" si="1283"/>
        <v>10</v>
      </c>
      <c r="O9109" t="str">
        <f t="shared" si="1284"/>
        <v>Oct</v>
      </c>
      <c r="P9109" t="str">
        <f t="shared" si="1285"/>
        <v>Q4</v>
      </c>
      <c r="Q9109" t="str">
        <f t="shared" si="1286"/>
        <v>2022-10</v>
      </c>
    </row>
    <row r="9110" spans="1:17" x14ac:dyDescent="0.35">
      <c r="A9110" s="2">
        <v>45167</v>
      </c>
      <c r="B9110" t="s">
        <v>23</v>
      </c>
      <c r="C9110" t="s">
        <v>43</v>
      </c>
      <c r="D9110" t="s">
        <v>30</v>
      </c>
      <c r="E9110" s="3">
        <v>59544</v>
      </c>
      <c r="F9110" s="3">
        <v>9906</v>
      </c>
      <c r="G9110" t="s">
        <v>26</v>
      </c>
      <c r="H9110" s="3" t="s">
        <v>9140</v>
      </c>
      <c r="I9110" s="3">
        <f t="shared" si="1278"/>
        <v>-49638</v>
      </c>
      <c r="J9110" s="4">
        <f t="shared" si="1279"/>
        <v>-0.83363563079403469</v>
      </c>
      <c r="K9110" s="5">
        <f t="shared" si="1280"/>
        <v>0.16636436920596534</v>
      </c>
      <c r="L9110" s="4" t="str">
        <f t="shared" si="1281"/>
        <v>Under Budget</v>
      </c>
      <c r="M9110">
        <f t="shared" si="1282"/>
        <v>2023</v>
      </c>
      <c r="N9110">
        <f t="shared" si="1283"/>
        <v>8</v>
      </c>
      <c r="O9110" t="str">
        <f t="shared" si="1284"/>
        <v>Aug</v>
      </c>
      <c r="P9110" t="str">
        <f t="shared" si="1285"/>
        <v>Q3</v>
      </c>
      <c r="Q9110" t="str">
        <f t="shared" si="1286"/>
        <v>2023-08</v>
      </c>
    </row>
    <row r="9111" spans="1:17" x14ac:dyDescent="0.35">
      <c r="A9111" s="2">
        <v>44451</v>
      </c>
      <c r="B9111" t="s">
        <v>37</v>
      </c>
      <c r="C9111" t="s">
        <v>34</v>
      </c>
      <c r="D9111" t="s">
        <v>30</v>
      </c>
      <c r="E9111" s="3">
        <v>46225</v>
      </c>
      <c r="F9111" s="3">
        <v>58862</v>
      </c>
      <c r="G9111" t="s">
        <v>35</v>
      </c>
      <c r="H9111" s="3" t="s">
        <v>9141</v>
      </c>
      <c r="I9111" s="3">
        <f t="shared" si="1278"/>
        <v>12637</v>
      </c>
      <c r="J9111" s="4">
        <f t="shared" si="1279"/>
        <v>0.27338020551649539</v>
      </c>
      <c r="K9111" s="5">
        <f t="shared" si="1280"/>
        <v>1.2733802055164953</v>
      </c>
      <c r="L9111" s="4" t="str">
        <f t="shared" si="1281"/>
        <v>Over Budget</v>
      </c>
      <c r="M9111">
        <f t="shared" si="1282"/>
        <v>2021</v>
      </c>
      <c r="N9111">
        <f t="shared" si="1283"/>
        <v>9</v>
      </c>
      <c r="O9111" t="str">
        <f t="shared" si="1284"/>
        <v>Sep</v>
      </c>
      <c r="P9111" t="str">
        <f t="shared" si="1285"/>
        <v>Q3</v>
      </c>
      <c r="Q9111" t="str">
        <f t="shared" si="1286"/>
        <v>2021-09</v>
      </c>
    </row>
    <row r="9112" spans="1:17" x14ac:dyDescent="0.35">
      <c r="A9112" s="2">
        <v>44928</v>
      </c>
      <c r="B9112" t="s">
        <v>55</v>
      </c>
      <c r="C9112" t="s">
        <v>19</v>
      </c>
      <c r="D9112" t="s">
        <v>30</v>
      </c>
      <c r="E9112" s="3">
        <v>143435</v>
      </c>
      <c r="F9112" s="3">
        <v>117744</v>
      </c>
      <c r="G9112" t="s">
        <v>26</v>
      </c>
      <c r="H9112" s="3" t="s">
        <v>9142</v>
      </c>
      <c r="I9112" s="3">
        <f t="shared" si="1278"/>
        <v>-25691</v>
      </c>
      <c r="J9112" s="4">
        <f t="shared" si="1279"/>
        <v>-0.17911248997803883</v>
      </c>
      <c r="K9112" s="5">
        <f t="shared" si="1280"/>
        <v>0.82088751002196114</v>
      </c>
      <c r="L9112" s="4" t="str">
        <f t="shared" si="1281"/>
        <v>Under Budget</v>
      </c>
      <c r="M9112">
        <f t="shared" si="1282"/>
        <v>2023</v>
      </c>
      <c r="N9112">
        <f t="shared" si="1283"/>
        <v>1</v>
      </c>
      <c r="O9112" t="str">
        <f t="shared" si="1284"/>
        <v>Jan</v>
      </c>
      <c r="P9112" t="str">
        <f t="shared" si="1285"/>
        <v>Q1</v>
      </c>
      <c r="Q9112" t="str">
        <f t="shared" si="1286"/>
        <v>2023-01</v>
      </c>
    </row>
    <row r="9113" spans="1:17" x14ac:dyDescent="0.35">
      <c r="A9113" s="2">
        <v>44532</v>
      </c>
      <c r="B9113" t="s">
        <v>23</v>
      </c>
      <c r="C9113" t="s">
        <v>34</v>
      </c>
      <c r="D9113" t="s">
        <v>30</v>
      </c>
      <c r="E9113" s="3">
        <v>99274</v>
      </c>
      <c r="F9113" s="3">
        <v>143251</v>
      </c>
      <c r="G9113" t="s">
        <v>32</v>
      </c>
      <c r="H9113" s="3" t="s">
        <v>9143</v>
      </c>
      <c r="I9113" s="3">
        <f t="shared" si="1278"/>
        <v>43977</v>
      </c>
      <c r="J9113" s="4">
        <f t="shared" si="1279"/>
        <v>0.44298607893305397</v>
      </c>
      <c r="K9113" s="5">
        <f t="shared" si="1280"/>
        <v>1.442986078933054</v>
      </c>
      <c r="L9113" s="4" t="str">
        <f t="shared" si="1281"/>
        <v>Over Budget</v>
      </c>
      <c r="M9113">
        <f t="shared" si="1282"/>
        <v>2021</v>
      </c>
      <c r="N9113">
        <f t="shared" si="1283"/>
        <v>12</v>
      </c>
      <c r="O9113" t="str">
        <f t="shared" si="1284"/>
        <v>Dec</v>
      </c>
      <c r="P9113" t="str">
        <f t="shared" si="1285"/>
        <v>Q4</v>
      </c>
      <c r="Q9113" t="str">
        <f t="shared" si="1286"/>
        <v>2021-12</v>
      </c>
    </row>
    <row r="9114" spans="1:17" x14ac:dyDescent="0.35">
      <c r="A9114" s="2">
        <v>45186</v>
      </c>
      <c r="B9114" t="s">
        <v>23</v>
      </c>
      <c r="C9114" t="s">
        <v>29</v>
      </c>
      <c r="D9114" t="s">
        <v>20</v>
      </c>
      <c r="E9114" s="3">
        <v>134228</v>
      </c>
      <c r="F9114" s="3">
        <v>165239</v>
      </c>
      <c r="G9114" t="s">
        <v>21</v>
      </c>
      <c r="H9114" s="3" t="s">
        <v>9144</v>
      </c>
      <c r="I9114" s="3">
        <f t="shared" si="1278"/>
        <v>31011</v>
      </c>
      <c r="J9114" s="4">
        <f t="shared" si="1279"/>
        <v>0.23103227344518282</v>
      </c>
      <c r="K9114" s="5">
        <f t="shared" si="1280"/>
        <v>1.2310322734451828</v>
      </c>
      <c r="L9114" s="4" t="str">
        <f t="shared" si="1281"/>
        <v>Over Budget</v>
      </c>
      <c r="M9114">
        <f t="shared" si="1282"/>
        <v>2023</v>
      </c>
      <c r="N9114">
        <f t="shared" si="1283"/>
        <v>9</v>
      </c>
      <c r="O9114" t="str">
        <f t="shared" si="1284"/>
        <v>Sep</v>
      </c>
      <c r="P9114" t="str">
        <f t="shared" si="1285"/>
        <v>Q3</v>
      </c>
      <c r="Q9114" t="str">
        <f t="shared" si="1286"/>
        <v>2023-09</v>
      </c>
    </row>
    <row r="9115" spans="1:17" x14ac:dyDescent="0.35">
      <c r="A9115" s="2">
        <v>45096</v>
      </c>
      <c r="B9115" t="s">
        <v>41</v>
      </c>
      <c r="C9115" t="s">
        <v>23</v>
      </c>
      <c r="D9115" t="s">
        <v>58</v>
      </c>
      <c r="E9115" s="3">
        <v>37436</v>
      </c>
      <c r="F9115" s="3">
        <v>57159</v>
      </c>
      <c r="G9115" t="s">
        <v>32</v>
      </c>
      <c r="H9115" s="3" t="s">
        <v>9145</v>
      </c>
      <c r="I9115" s="3">
        <f t="shared" si="1278"/>
        <v>19723</v>
      </c>
      <c r="J9115" s="4">
        <f t="shared" si="1279"/>
        <v>0.5268458168607757</v>
      </c>
      <c r="K9115" s="5">
        <f t="shared" si="1280"/>
        <v>1.5268458168607757</v>
      </c>
      <c r="L9115" s="4" t="str">
        <f t="shared" si="1281"/>
        <v>Over Budget</v>
      </c>
      <c r="M9115">
        <f t="shared" si="1282"/>
        <v>2023</v>
      </c>
      <c r="N9115">
        <f t="shared" si="1283"/>
        <v>6</v>
      </c>
      <c r="O9115" t="str">
        <f t="shared" si="1284"/>
        <v>Jun</v>
      </c>
      <c r="P9115" t="str">
        <f t="shared" si="1285"/>
        <v>Q2</v>
      </c>
      <c r="Q9115" t="str">
        <f t="shared" si="1286"/>
        <v>2023-06</v>
      </c>
    </row>
    <row r="9116" spans="1:17" x14ac:dyDescent="0.35">
      <c r="A9116" s="2">
        <v>44710</v>
      </c>
      <c r="B9116" t="s">
        <v>23</v>
      </c>
      <c r="C9116" t="s">
        <v>23</v>
      </c>
      <c r="D9116" t="s">
        <v>58</v>
      </c>
      <c r="E9116" s="3">
        <v>43085</v>
      </c>
      <c r="F9116" s="3">
        <v>52693</v>
      </c>
      <c r="G9116" t="s">
        <v>35</v>
      </c>
      <c r="H9116" s="3" t="s">
        <v>9146</v>
      </c>
      <c r="I9116" s="3">
        <f t="shared" si="1278"/>
        <v>9608</v>
      </c>
      <c r="J9116" s="4">
        <f t="shared" si="1279"/>
        <v>0.22300104444702332</v>
      </c>
      <c r="K9116" s="5">
        <f t="shared" si="1280"/>
        <v>1.2230010444470234</v>
      </c>
      <c r="L9116" s="4" t="str">
        <f t="shared" si="1281"/>
        <v>Over Budget</v>
      </c>
      <c r="M9116">
        <f t="shared" si="1282"/>
        <v>2022</v>
      </c>
      <c r="N9116">
        <f t="shared" si="1283"/>
        <v>5</v>
      </c>
      <c r="O9116" t="str">
        <f t="shared" si="1284"/>
        <v>May</v>
      </c>
      <c r="P9116" t="str">
        <f t="shared" si="1285"/>
        <v>Q2</v>
      </c>
      <c r="Q9116" t="str">
        <f t="shared" si="1286"/>
        <v>2022-05</v>
      </c>
    </row>
    <row r="9117" spans="1:17" x14ac:dyDescent="0.35">
      <c r="A9117" s="2">
        <v>44438</v>
      </c>
      <c r="B9117" t="s">
        <v>55</v>
      </c>
      <c r="C9117" t="s">
        <v>24</v>
      </c>
      <c r="D9117" t="s">
        <v>25</v>
      </c>
      <c r="E9117" s="3">
        <v>18896</v>
      </c>
      <c r="F9117" s="3">
        <v>77181</v>
      </c>
      <c r="G9117" t="s">
        <v>35</v>
      </c>
      <c r="H9117" s="3" t="s">
        <v>9147</v>
      </c>
      <c r="I9117" s="3">
        <f t="shared" si="1278"/>
        <v>58285</v>
      </c>
      <c r="J9117" s="4">
        <f t="shared" si="1279"/>
        <v>3.0845152413209145</v>
      </c>
      <c r="K9117" s="5">
        <f t="shared" si="1280"/>
        <v>4.084515241320914</v>
      </c>
      <c r="L9117" s="4" t="str">
        <f t="shared" si="1281"/>
        <v>Over Budget</v>
      </c>
      <c r="M9117">
        <f t="shared" si="1282"/>
        <v>2021</v>
      </c>
      <c r="N9117">
        <f t="shared" si="1283"/>
        <v>8</v>
      </c>
      <c r="O9117" t="str">
        <f t="shared" si="1284"/>
        <v>Aug</v>
      </c>
      <c r="P9117" t="str">
        <f t="shared" si="1285"/>
        <v>Q3</v>
      </c>
      <c r="Q9117" t="str">
        <f t="shared" si="1286"/>
        <v>2021-08</v>
      </c>
    </row>
    <row r="9118" spans="1:17" x14ac:dyDescent="0.35">
      <c r="A9118" s="2">
        <v>44345</v>
      </c>
      <c r="B9118" t="s">
        <v>23</v>
      </c>
      <c r="C9118" t="s">
        <v>29</v>
      </c>
      <c r="D9118" t="s">
        <v>58</v>
      </c>
      <c r="E9118" s="3">
        <v>23785</v>
      </c>
      <c r="F9118" s="3">
        <v>129909</v>
      </c>
      <c r="G9118" t="s">
        <v>35</v>
      </c>
      <c r="H9118" s="3" t="s">
        <v>9148</v>
      </c>
      <c r="I9118" s="3">
        <f t="shared" si="1278"/>
        <v>106124</v>
      </c>
      <c r="J9118" s="4">
        <f t="shared" si="1279"/>
        <v>4.4618036577675007</v>
      </c>
      <c r="K9118" s="5">
        <f t="shared" si="1280"/>
        <v>5.4618036577675007</v>
      </c>
      <c r="L9118" s="4" t="str">
        <f t="shared" si="1281"/>
        <v>Over Budget</v>
      </c>
      <c r="M9118">
        <f t="shared" si="1282"/>
        <v>2021</v>
      </c>
      <c r="N9118">
        <f t="shared" si="1283"/>
        <v>5</v>
      </c>
      <c r="O9118" t="str">
        <f t="shared" si="1284"/>
        <v>May</v>
      </c>
      <c r="P9118" t="str">
        <f t="shared" si="1285"/>
        <v>Q2</v>
      </c>
      <c r="Q9118" t="str">
        <f t="shared" si="1286"/>
        <v>2021-05</v>
      </c>
    </row>
    <row r="9119" spans="1:17" x14ac:dyDescent="0.35">
      <c r="A9119" s="2">
        <v>44953</v>
      </c>
      <c r="B9119" t="s">
        <v>23</v>
      </c>
      <c r="C9119" t="s">
        <v>34</v>
      </c>
      <c r="D9119" t="s">
        <v>58</v>
      </c>
      <c r="E9119" s="3">
        <v>128459</v>
      </c>
      <c r="F9119" s="3">
        <v>17846</v>
      </c>
      <c r="G9119" t="s">
        <v>35</v>
      </c>
      <c r="H9119" s="3" t="s">
        <v>9149</v>
      </c>
      <c r="I9119" s="3">
        <f t="shared" si="1278"/>
        <v>-110613</v>
      </c>
      <c r="J9119" s="4">
        <f t="shared" si="1279"/>
        <v>-0.86107629671724051</v>
      </c>
      <c r="K9119" s="5">
        <f t="shared" si="1280"/>
        <v>0.13892370328275949</v>
      </c>
      <c r="L9119" s="4" t="str">
        <f t="shared" si="1281"/>
        <v>Under Budget</v>
      </c>
      <c r="M9119">
        <f t="shared" si="1282"/>
        <v>2023</v>
      </c>
      <c r="N9119">
        <f t="shared" si="1283"/>
        <v>1</v>
      </c>
      <c r="O9119" t="str">
        <f t="shared" si="1284"/>
        <v>Jan</v>
      </c>
      <c r="P9119" t="str">
        <f t="shared" si="1285"/>
        <v>Q1</v>
      </c>
      <c r="Q9119" t="str">
        <f t="shared" si="1286"/>
        <v>2023-01</v>
      </c>
    </row>
    <row r="9120" spans="1:17" x14ac:dyDescent="0.35">
      <c r="A9120" s="2">
        <v>44816</v>
      </c>
      <c r="B9120" t="s">
        <v>37</v>
      </c>
      <c r="C9120" t="s">
        <v>43</v>
      </c>
      <c r="D9120" t="s">
        <v>58</v>
      </c>
      <c r="E9120" s="3">
        <v>68385</v>
      </c>
      <c r="F9120" s="3">
        <v>82206</v>
      </c>
      <c r="G9120" t="s">
        <v>35</v>
      </c>
      <c r="H9120" s="3" t="s">
        <v>9150</v>
      </c>
      <c r="I9120" s="3">
        <f t="shared" si="1278"/>
        <v>13821</v>
      </c>
      <c r="J9120" s="4">
        <f t="shared" si="1279"/>
        <v>0.20210572493967977</v>
      </c>
      <c r="K9120" s="5">
        <f t="shared" si="1280"/>
        <v>1.2021057249396798</v>
      </c>
      <c r="L9120" s="4" t="str">
        <f t="shared" si="1281"/>
        <v>Over Budget</v>
      </c>
      <c r="M9120">
        <f t="shared" si="1282"/>
        <v>2022</v>
      </c>
      <c r="N9120">
        <f t="shared" si="1283"/>
        <v>9</v>
      </c>
      <c r="O9120" t="str">
        <f t="shared" si="1284"/>
        <v>Sep</v>
      </c>
      <c r="P9120" t="str">
        <f t="shared" si="1285"/>
        <v>Q3</v>
      </c>
      <c r="Q9120" t="str">
        <f t="shared" si="1286"/>
        <v>2022-09</v>
      </c>
    </row>
    <row r="9121" spans="1:17" x14ac:dyDescent="0.35">
      <c r="A9121" s="2">
        <v>44649</v>
      </c>
      <c r="B9121" t="s">
        <v>37</v>
      </c>
      <c r="C9121" t="s">
        <v>19</v>
      </c>
      <c r="D9121" t="s">
        <v>30</v>
      </c>
      <c r="E9121" s="3">
        <v>96164</v>
      </c>
      <c r="F9121" s="3">
        <v>151191</v>
      </c>
      <c r="G9121" t="s">
        <v>32</v>
      </c>
      <c r="H9121" s="3" t="s">
        <v>9151</v>
      </c>
      <c r="I9121" s="3">
        <f t="shared" si="1278"/>
        <v>55027</v>
      </c>
      <c r="J9121" s="4">
        <f t="shared" si="1279"/>
        <v>0.57222037352855537</v>
      </c>
      <c r="K9121" s="5">
        <f t="shared" si="1280"/>
        <v>1.5722203735285554</v>
      </c>
      <c r="L9121" s="4" t="str">
        <f t="shared" si="1281"/>
        <v>Over Budget</v>
      </c>
      <c r="M9121">
        <f t="shared" si="1282"/>
        <v>2022</v>
      </c>
      <c r="N9121">
        <f t="shared" si="1283"/>
        <v>3</v>
      </c>
      <c r="O9121" t="str">
        <f t="shared" si="1284"/>
        <v>Mar</v>
      </c>
      <c r="P9121" t="str">
        <f t="shared" si="1285"/>
        <v>Q1</v>
      </c>
      <c r="Q9121" t="str">
        <f t="shared" si="1286"/>
        <v>2022-03</v>
      </c>
    </row>
    <row r="9122" spans="1:17" x14ac:dyDescent="0.35">
      <c r="A9122" s="2">
        <v>44408</v>
      </c>
      <c r="B9122" t="s">
        <v>28</v>
      </c>
      <c r="C9122" t="s">
        <v>34</v>
      </c>
      <c r="D9122" t="s">
        <v>30</v>
      </c>
      <c r="E9122" s="3">
        <v>63805</v>
      </c>
      <c r="F9122" s="3">
        <v>85425</v>
      </c>
      <c r="G9122" t="s">
        <v>21</v>
      </c>
      <c r="H9122" s="3" t="s">
        <v>9152</v>
      </c>
      <c r="I9122" s="3">
        <f t="shared" si="1278"/>
        <v>21620</v>
      </c>
      <c r="J9122" s="4">
        <f t="shared" si="1279"/>
        <v>0.338844918109866</v>
      </c>
      <c r="K9122" s="5">
        <f t="shared" si="1280"/>
        <v>1.3388449181098661</v>
      </c>
      <c r="L9122" s="4" t="str">
        <f t="shared" si="1281"/>
        <v>Over Budget</v>
      </c>
      <c r="M9122">
        <f t="shared" si="1282"/>
        <v>2021</v>
      </c>
      <c r="N9122">
        <f t="shared" si="1283"/>
        <v>7</v>
      </c>
      <c r="O9122" t="str">
        <f t="shared" si="1284"/>
        <v>Jul</v>
      </c>
      <c r="P9122" t="str">
        <f t="shared" si="1285"/>
        <v>Q3</v>
      </c>
      <c r="Q9122" t="str">
        <f t="shared" si="1286"/>
        <v>2021-07</v>
      </c>
    </row>
    <row r="9123" spans="1:17" x14ac:dyDescent="0.35">
      <c r="A9123" s="2">
        <v>44864</v>
      </c>
      <c r="B9123" t="s">
        <v>18</v>
      </c>
      <c r="C9123" t="s">
        <v>29</v>
      </c>
      <c r="D9123" t="s">
        <v>20</v>
      </c>
      <c r="E9123" s="3">
        <v>140672</v>
      </c>
      <c r="F9123" s="3">
        <v>133164</v>
      </c>
      <c r="G9123" t="s">
        <v>21</v>
      </c>
      <c r="H9123" s="3" t="s">
        <v>9153</v>
      </c>
      <c r="I9123" s="3">
        <f t="shared" si="1278"/>
        <v>-7508</v>
      </c>
      <c r="J9123" s="4">
        <f t="shared" si="1279"/>
        <v>-5.3372383985441307E-2</v>
      </c>
      <c r="K9123" s="5">
        <f t="shared" si="1280"/>
        <v>0.94662761601455869</v>
      </c>
      <c r="L9123" s="4" t="str">
        <f t="shared" si="1281"/>
        <v>Under Budget</v>
      </c>
      <c r="M9123">
        <f t="shared" si="1282"/>
        <v>2022</v>
      </c>
      <c r="N9123">
        <f t="shared" si="1283"/>
        <v>10</v>
      </c>
      <c r="O9123" t="str">
        <f t="shared" si="1284"/>
        <v>Oct</v>
      </c>
      <c r="P9123" t="str">
        <f t="shared" si="1285"/>
        <v>Q4</v>
      </c>
      <c r="Q9123" t="str">
        <f t="shared" si="1286"/>
        <v>2022-10</v>
      </c>
    </row>
    <row r="9124" spans="1:17" x14ac:dyDescent="0.35">
      <c r="A9124" s="2">
        <v>44790</v>
      </c>
      <c r="B9124" t="s">
        <v>55</v>
      </c>
      <c r="C9124" t="s">
        <v>29</v>
      </c>
      <c r="D9124" t="s">
        <v>30</v>
      </c>
      <c r="E9124" s="3">
        <v>79542</v>
      </c>
      <c r="F9124" s="3">
        <v>162581</v>
      </c>
      <c r="G9124" t="s">
        <v>26</v>
      </c>
      <c r="H9124" s="3" t="s">
        <v>9154</v>
      </c>
      <c r="I9124" s="3">
        <f t="shared" si="1278"/>
        <v>83039</v>
      </c>
      <c r="J9124" s="4">
        <f t="shared" si="1279"/>
        <v>1.0439641950164693</v>
      </c>
      <c r="K9124" s="5">
        <f t="shared" si="1280"/>
        <v>2.0439641950164691</v>
      </c>
      <c r="L9124" s="4" t="str">
        <f t="shared" si="1281"/>
        <v>Over Budget</v>
      </c>
      <c r="M9124">
        <f t="shared" si="1282"/>
        <v>2022</v>
      </c>
      <c r="N9124">
        <f t="shared" si="1283"/>
        <v>8</v>
      </c>
      <c r="O9124" t="str">
        <f t="shared" si="1284"/>
        <v>Aug</v>
      </c>
      <c r="P9124" t="str">
        <f t="shared" si="1285"/>
        <v>Q3</v>
      </c>
      <c r="Q9124" t="str">
        <f t="shared" si="1286"/>
        <v>2022-08</v>
      </c>
    </row>
    <row r="9125" spans="1:17" x14ac:dyDescent="0.35">
      <c r="A9125" s="2">
        <v>44327</v>
      </c>
      <c r="B9125" t="s">
        <v>18</v>
      </c>
      <c r="C9125" t="s">
        <v>34</v>
      </c>
      <c r="D9125" t="s">
        <v>30</v>
      </c>
      <c r="E9125" s="3">
        <v>103136</v>
      </c>
      <c r="F9125" s="3">
        <v>157083</v>
      </c>
      <c r="G9125" t="s">
        <v>26</v>
      </c>
      <c r="H9125" s="3" t="s">
        <v>9155</v>
      </c>
      <c r="I9125" s="3">
        <f t="shared" si="1278"/>
        <v>53947</v>
      </c>
      <c r="J9125" s="4">
        <f t="shared" si="1279"/>
        <v>0.52306663046850765</v>
      </c>
      <c r="K9125" s="5">
        <f t="shared" si="1280"/>
        <v>1.5230666304685077</v>
      </c>
      <c r="L9125" s="4" t="str">
        <f t="shared" si="1281"/>
        <v>Over Budget</v>
      </c>
      <c r="M9125">
        <f t="shared" si="1282"/>
        <v>2021</v>
      </c>
      <c r="N9125">
        <f t="shared" si="1283"/>
        <v>5</v>
      </c>
      <c r="O9125" t="str">
        <f t="shared" si="1284"/>
        <v>May</v>
      </c>
      <c r="P9125" t="str">
        <f t="shared" si="1285"/>
        <v>Q2</v>
      </c>
      <c r="Q9125" t="str">
        <f t="shared" si="1286"/>
        <v>2021-05</v>
      </c>
    </row>
    <row r="9126" spans="1:17" x14ac:dyDescent="0.35">
      <c r="A9126" s="2">
        <v>44808</v>
      </c>
      <c r="B9126" t="s">
        <v>18</v>
      </c>
      <c r="C9126" t="s">
        <v>19</v>
      </c>
      <c r="D9126" t="s">
        <v>58</v>
      </c>
      <c r="E9126" s="3">
        <v>121286</v>
      </c>
      <c r="F9126" s="3">
        <v>29108</v>
      </c>
      <c r="G9126" t="s">
        <v>26</v>
      </c>
      <c r="H9126" s="3" t="s">
        <v>9156</v>
      </c>
      <c r="I9126" s="3">
        <f t="shared" si="1278"/>
        <v>-92178</v>
      </c>
      <c r="J9126" s="4">
        <f t="shared" si="1279"/>
        <v>-0.76000527678380025</v>
      </c>
      <c r="K9126" s="5">
        <f t="shared" si="1280"/>
        <v>0.23999472321619972</v>
      </c>
      <c r="L9126" s="4" t="str">
        <f t="shared" si="1281"/>
        <v>Under Budget</v>
      </c>
      <c r="M9126">
        <f t="shared" si="1282"/>
        <v>2022</v>
      </c>
      <c r="N9126">
        <f t="shared" si="1283"/>
        <v>9</v>
      </c>
      <c r="O9126" t="str">
        <f t="shared" si="1284"/>
        <v>Sep</v>
      </c>
      <c r="P9126" t="str">
        <f t="shared" si="1285"/>
        <v>Q3</v>
      </c>
      <c r="Q9126" t="str">
        <f t="shared" si="1286"/>
        <v>2022-09</v>
      </c>
    </row>
    <row r="9127" spans="1:17" x14ac:dyDescent="0.35">
      <c r="A9127" s="2">
        <v>44452</v>
      </c>
      <c r="B9127" t="s">
        <v>23</v>
      </c>
      <c r="C9127" t="s">
        <v>34</v>
      </c>
      <c r="D9127" t="s">
        <v>20</v>
      </c>
      <c r="E9127" s="3">
        <v>122905</v>
      </c>
      <c r="F9127" s="3">
        <v>165058</v>
      </c>
      <c r="G9127" t="s">
        <v>35</v>
      </c>
      <c r="H9127" s="3" t="s">
        <v>9157</v>
      </c>
      <c r="I9127" s="3">
        <f t="shared" si="1278"/>
        <v>42153</v>
      </c>
      <c r="J9127" s="4">
        <f t="shared" si="1279"/>
        <v>0.34297221431186686</v>
      </c>
      <c r="K9127" s="5">
        <f t="shared" si="1280"/>
        <v>1.342972214311867</v>
      </c>
      <c r="L9127" s="4" t="str">
        <f t="shared" si="1281"/>
        <v>Over Budget</v>
      </c>
      <c r="M9127">
        <f t="shared" si="1282"/>
        <v>2021</v>
      </c>
      <c r="N9127">
        <f t="shared" si="1283"/>
        <v>9</v>
      </c>
      <c r="O9127" t="str">
        <f t="shared" si="1284"/>
        <v>Sep</v>
      </c>
      <c r="P9127" t="str">
        <f t="shared" si="1285"/>
        <v>Q3</v>
      </c>
      <c r="Q9127" t="str">
        <f t="shared" si="1286"/>
        <v>2021-09</v>
      </c>
    </row>
    <row r="9128" spans="1:17" x14ac:dyDescent="0.35">
      <c r="A9128" s="2">
        <v>44757</v>
      </c>
      <c r="B9128" t="s">
        <v>41</v>
      </c>
      <c r="C9128" t="s">
        <v>34</v>
      </c>
      <c r="D9128" t="s">
        <v>20</v>
      </c>
      <c r="E9128" s="3">
        <v>61279</v>
      </c>
      <c r="F9128" s="3">
        <v>48293</v>
      </c>
      <c r="G9128" t="s">
        <v>21</v>
      </c>
      <c r="H9128" s="3" t="s">
        <v>9158</v>
      </c>
      <c r="I9128" s="3">
        <f t="shared" si="1278"/>
        <v>-12986</v>
      </c>
      <c r="J9128" s="4">
        <f t="shared" si="1279"/>
        <v>-0.21191599079619444</v>
      </c>
      <c r="K9128" s="5">
        <f t="shared" si="1280"/>
        <v>0.7880840092038055</v>
      </c>
      <c r="L9128" s="4" t="str">
        <f t="shared" si="1281"/>
        <v>Under Budget</v>
      </c>
      <c r="M9128">
        <f t="shared" si="1282"/>
        <v>2022</v>
      </c>
      <c r="N9128">
        <f t="shared" si="1283"/>
        <v>7</v>
      </c>
      <c r="O9128" t="str">
        <f t="shared" si="1284"/>
        <v>Jul</v>
      </c>
      <c r="P9128" t="str">
        <f t="shared" si="1285"/>
        <v>Q3</v>
      </c>
      <c r="Q9128" t="str">
        <f t="shared" si="1286"/>
        <v>2022-07</v>
      </c>
    </row>
    <row r="9129" spans="1:17" x14ac:dyDescent="0.35">
      <c r="A9129" s="2">
        <v>44259</v>
      </c>
      <c r="B9129" t="s">
        <v>41</v>
      </c>
      <c r="C9129" t="s">
        <v>19</v>
      </c>
      <c r="D9129" t="s">
        <v>58</v>
      </c>
      <c r="E9129" s="3">
        <v>129301</v>
      </c>
      <c r="F9129" s="3">
        <v>146290</v>
      </c>
      <c r="G9129" t="s">
        <v>35</v>
      </c>
      <c r="H9129" s="3" t="s">
        <v>9159</v>
      </c>
      <c r="I9129" s="3">
        <f t="shared" si="1278"/>
        <v>16989</v>
      </c>
      <c r="J9129" s="4">
        <f t="shared" si="1279"/>
        <v>0.13139109519647954</v>
      </c>
      <c r="K9129" s="5">
        <f t="shared" si="1280"/>
        <v>1.1313910951964796</v>
      </c>
      <c r="L9129" s="4" t="str">
        <f t="shared" si="1281"/>
        <v>Over Budget</v>
      </c>
      <c r="M9129">
        <f t="shared" si="1282"/>
        <v>2021</v>
      </c>
      <c r="N9129">
        <f t="shared" si="1283"/>
        <v>3</v>
      </c>
      <c r="O9129" t="str">
        <f t="shared" si="1284"/>
        <v>Mar</v>
      </c>
      <c r="P9129" t="str">
        <f t="shared" si="1285"/>
        <v>Q1</v>
      </c>
      <c r="Q9129" t="str">
        <f t="shared" si="1286"/>
        <v>2021-03</v>
      </c>
    </row>
    <row r="9130" spans="1:17" x14ac:dyDescent="0.35">
      <c r="A9130" s="2">
        <v>44603</v>
      </c>
      <c r="B9130" t="s">
        <v>23</v>
      </c>
      <c r="C9130" t="s">
        <v>43</v>
      </c>
      <c r="D9130" t="s">
        <v>58</v>
      </c>
      <c r="E9130" s="3">
        <v>23950</v>
      </c>
      <c r="F9130" s="3">
        <v>136138</v>
      </c>
      <c r="G9130" t="s">
        <v>26</v>
      </c>
      <c r="H9130" s="3" t="s">
        <v>9160</v>
      </c>
      <c r="I9130" s="3">
        <f t="shared" si="1278"/>
        <v>112188</v>
      </c>
      <c r="J9130" s="4">
        <f t="shared" si="1279"/>
        <v>4.6842588726513572</v>
      </c>
      <c r="K9130" s="5">
        <f t="shared" si="1280"/>
        <v>5.6842588726513572</v>
      </c>
      <c r="L9130" s="4" t="str">
        <f t="shared" si="1281"/>
        <v>Over Budget</v>
      </c>
      <c r="M9130">
        <f t="shared" si="1282"/>
        <v>2022</v>
      </c>
      <c r="N9130">
        <f t="shared" si="1283"/>
        <v>2</v>
      </c>
      <c r="O9130" t="str">
        <f t="shared" si="1284"/>
        <v>Feb</v>
      </c>
      <c r="P9130" t="str">
        <f t="shared" si="1285"/>
        <v>Q1</v>
      </c>
      <c r="Q9130" t="str">
        <f t="shared" si="1286"/>
        <v>2022-02</v>
      </c>
    </row>
    <row r="9131" spans="1:17" x14ac:dyDescent="0.35">
      <c r="A9131" s="2">
        <v>44998</v>
      </c>
      <c r="B9131" t="s">
        <v>55</v>
      </c>
      <c r="C9131" t="s">
        <v>29</v>
      </c>
      <c r="D9131" t="s">
        <v>20</v>
      </c>
      <c r="E9131" s="3">
        <v>61901</v>
      </c>
      <c r="F9131" s="3">
        <v>34457</v>
      </c>
      <c r="G9131" t="s">
        <v>35</v>
      </c>
      <c r="H9131" s="3" t="s">
        <v>9161</v>
      </c>
      <c r="I9131" s="3">
        <f t="shared" si="1278"/>
        <v>-27444</v>
      </c>
      <c r="J9131" s="4">
        <f t="shared" si="1279"/>
        <v>-0.44335309607276135</v>
      </c>
      <c r="K9131" s="5">
        <f t="shared" si="1280"/>
        <v>0.5566469039272387</v>
      </c>
      <c r="L9131" s="4" t="str">
        <f t="shared" si="1281"/>
        <v>Under Budget</v>
      </c>
      <c r="M9131">
        <f t="shared" si="1282"/>
        <v>2023</v>
      </c>
      <c r="N9131">
        <f t="shared" si="1283"/>
        <v>3</v>
      </c>
      <c r="O9131" t="str">
        <f t="shared" si="1284"/>
        <v>Mar</v>
      </c>
      <c r="P9131" t="str">
        <f t="shared" si="1285"/>
        <v>Q1</v>
      </c>
      <c r="Q9131" t="str">
        <f t="shared" si="1286"/>
        <v>2023-03</v>
      </c>
    </row>
    <row r="9132" spans="1:17" x14ac:dyDescent="0.35">
      <c r="A9132" s="2">
        <v>44211</v>
      </c>
      <c r="B9132" t="s">
        <v>18</v>
      </c>
      <c r="C9132" t="s">
        <v>19</v>
      </c>
      <c r="D9132" t="s">
        <v>39</v>
      </c>
      <c r="E9132" s="3">
        <v>67587</v>
      </c>
      <c r="F9132" s="3">
        <v>121388</v>
      </c>
      <c r="G9132" t="s">
        <v>32</v>
      </c>
      <c r="H9132" s="3" t="s">
        <v>9162</v>
      </c>
      <c r="I9132" s="3">
        <f t="shared" si="1278"/>
        <v>53801</v>
      </c>
      <c r="J9132" s="4">
        <f t="shared" si="1279"/>
        <v>0.79602586296181221</v>
      </c>
      <c r="K9132" s="5">
        <f t="shared" si="1280"/>
        <v>1.7960258629618122</v>
      </c>
      <c r="L9132" s="4" t="str">
        <f t="shared" si="1281"/>
        <v>Over Budget</v>
      </c>
      <c r="M9132">
        <f t="shared" si="1282"/>
        <v>2021</v>
      </c>
      <c r="N9132">
        <f t="shared" si="1283"/>
        <v>1</v>
      </c>
      <c r="O9132" t="str">
        <f t="shared" si="1284"/>
        <v>Jan</v>
      </c>
      <c r="P9132" t="str">
        <f t="shared" si="1285"/>
        <v>Q1</v>
      </c>
      <c r="Q9132" t="str">
        <f t="shared" si="1286"/>
        <v>2021-01</v>
      </c>
    </row>
    <row r="9133" spans="1:17" x14ac:dyDescent="0.35">
      <c r="A9133" s="2">
        <v>44455</v>
      </c>
      <c r="B9133" t="s">
        <v>28</v>
      </c>
      <c r="C9133" t="s">
        <v>24</v>
      </c>
      <c r="D9133" t="s">
        <v>58</v>
      </c>
      <c r="E9133" s="3">
        <v>58284</v>
      </c>
      <c r="F9133" s="3">
        <v>158640</v>
      </c>
      <c r="G9133" t="s">
        <v>26</v>
      </c>
      <c r="H9133" s="3" t="s">
        <v>9163</v>
      </c>
      <c r="I9133" s="3">
        <f t="shared" si="1278"/>
        <v>100356</v>
      </c>
      <c r="J9133" s="4">
        <f t="shared" si="1279"/>
        <v>1.7218447601400042</v>
      </c>
      <c r="K9133" s="5">
        <f t="shared" si="1280"/>
        <v>2.7218447601400042</v>
      </c>
      <c r="L9133" s="4" t="str">
        <f t="shared" si="1281"/>
        <v>Over Budget</v>
      </c>
      <c r="M9133">
        <f t="shared" si="1282"/>
        <v>2021</v>
      </c>
      <c r="N9133">
        <f t="shared" si="1283"/>
        <v>9</v>
      </c>
      <c r="O9133" t="str">
        <f t="shared" si="1284"/>
        <v>Sep</v>
      </c>
      <c r="P9133" t="str">
        <f t="shared" si="1285"/>
        <v>Q3</v>
      </c>
      <c r="Q9133" t="str">
        <f t="shared" si="1286"/>
        <v>2021-09</v>
      </c>
    </row>
    <row r="9134" spans="1:17" x14ac:dyDescent="0.35">
      <c r="A9134" s="2">
        <v>44919</v>
      </c>
      <c r="B9134" t="s">
        <v>18</v>
      </c>
      <c r="C9134" t="s">
        <v>24</v>
      </c>
      <c r="D9134" t="s">
        <v>58</v>
      </c>
      <c r="E9134" s="3">
        <v>30038</v>
      </c>
      <c r="F9134" s="3">
        <v>147690</v>
      </c>
      <c r="G9134" t="s">
        <v>21</v>
      </c>
      <c r="H9134" s="3" t="s">
        <v>9164</v>
      </c>
      <c r="I9134" s="3">
        <f t="shared" si="1278"/>
        <v>117652</v>
      </c>
      <c r="J9134" s="4">
        <f t="shared" si="1279"/>
        <v>3.9167720886876625</v>
      </c>
      <c r="K9134" s="5">
        <f t="shared" si="1280"/>
        <v>4.9167720886876625</v>
      </c>
      <c r="L9134" s="4" t="str">
        <f t="shared" si="1281"/>
        <v>Over Budget</v>
      </c>
      <c r="M9134">
        <f t="shared" si="1282"/>
        <v>2022</v>
      </c>
      <c r="N9134">
        <f t="shared" si="1283"/>
        <v>12</v>
      </c>
      <c r="O9134" t="str">
        <f t="shared" si="1284"/>
        <v>Dec</v>
      </c>
      <c r="P9134" t="str">
        <f t="shared" si="1285"/>
        <v>Q4</v>
      </c>
      <c r="Q9134" t="str">
        <f t="shared" si="1286"/>
        <v>2022-12</v>
      </c>
    </row>
    <row r="9135" spans="1:17" x14ac:dyDescent="0.35">
      <c r="A9135" s="2">
        <v>44810</v>
      </c>
      <c r="B9135" t="s">
        <v>41</v>
      </c>
      <c r="C9135" t="s">
        <v>24</v>
      </c>
      <c r="D9135" t="s">
        <v>20</v>
      </c>
      <c r="E9135" s="3">
        <v>57567</v>
      </c>
      <c r="F9135" s="3">
        <v>112793</v>
      </c>
      <c r="G9135" t="s">
        <v>21</v>
      </c>
      <c r="H9135" s="3" t="s">
        <v>9165</v>
      </c>
      <c r="I9135" s="3">
        <f t="shared" si="1278"/>
        <v>55226</v>
      </c>
      <c r="J9135" s="4">
        <f t="shared" si="1279"/>
        <v>0.95933434085500369</v>
      </c>
      <c r="K9135" s="5">
        <f t="shared" si="1280"/>
        <v>1.9593343408550037</v>
      </c>
      <c r="L9135" s="4" t="str">
        <f t="shared" si="1281"/>
        <v>Over Budget</v>
      </c>
      <c r="M9135">
        <f t="shared" si="1282"/>
        <v>2022</v>
      </c>
      <c r="N9135">
        <f t="shared" si="1283"/>
        <v>9</v>
      </c>
      <c r="O9135" t="str">
        <f t="shared" si="1284"/>
        <v>Sep</v>
      </c>
      <c r="P9135" t="str">
        <f t="shared" si="1285"/>
        <v>Q3</v>
      </c>
      <c r="Q9135" t="str">
        <f t="shared" si="1286"/>
        <v>2022-09</v>
      </c>
    </row>
    <row r="9136" spans="1:17" x14ac:dyDescent="0.35">
      <c r="A9136" s="2">
        <v>45265</v>
      </c>
      <c r="B9136" t="s">
        <v>18</v>
      </c>
      <c r="C9136" t="s">
        <v>24</v>
      </c>
      <c r="D9136" t="s">
        <v>39</v>
      </c>
      <c r="E9136" s="3">
        <v>70037</v>
      </c>
      <c r="F9136" s="3">
        <v>115006</v>
      </c>
      <c r="G9136" t="s">
        <v>26</v>
      </c>
      <c r="H9136" s="3" t="s">
        <v>9166</v>
      </c>
      <c r="I9136" s="3">
        <f t="shared" si="1278"/>
        <v>44969</v>
      </c>
      <c r="J9136" s="4">
        <f t="shared" si="1279"/>
        <v>0.64207490326541683</v>
      </c>
      <c r="K9136" s="5">
        <f t="shared" si="1280"/>
        <v>1.6420749032654169</v>
      </c>
      <c r="L9136" s="4" t="str">
        <f t="shared" si="1281"/>
        <v>Over Budget</v>
      </c>
      <c r="M9136">
        <f t="shared" si="1282"/>
        <v>2023</v>
      </c>
      <c r="N9136">
        <f t="shared" si="1283"/>
        <v>12</v>
      </c>
      <c r="O9136" t="str">
        <f t="shared" si="1284"/>
        <v>Dec</v>
      </c>
      <c r="P9136" t="str">
        <f t="shared" si="1285"/>
        <v>Q4</v>
      </c>
      <c r="Q9136" t="str">
        <f t="shared" si="1286"/>
        <v>2023-12</v>
      </c>
    </row>
    <row r="9137" spans="1:17" x14ac:dyDescent="0.35">
      <c r="A9137" s="2">
        <v>45009</v>
      </c>
      <c r="B9137" t="s">
        <v>37</v>
      </c>
      <c r="C9137" t="s">
        <v>23</v>
      </c>
      <c r="D9137" t="s">
        <v>39</v>
      </c>
      <c r="E9137" s="3">
        <v>61522</v>
      </c>
      <c r="F9137" s="3">
        <v>112169</v>
      </c>
      <c r="G9137" t="s">
        <v>21</v>
      </c>
      <c r="H9137" s="3" t="s">
        <v>9167</v>
      </c>
      <c r="I9137" s="3">
        <f t="shared" si="1278"/>
        <v>50647</v>
      </c>
      <c r="J9137" s="4">
        <f t="shared" si="1279"/>
        <v>0.82323396508566038</v>
      </c>
      <c r="K9137" s="5">
        <f t="shared" si="1280"/>
        <v>1.8232339650856604</v>
      </c>
      <c r="L9137" s="4" t="str">
        <f t="shared" si="1281"/>
        <v>Over Budget</v>
      </c>
      <c r="M9137">
        <f t="shared" si="1282"/>
        <v>2023</v>
      </c>
      <c r="N9137">
        <f t="shared" si="1283"/>
        <v>3</v>
      </c>
      <c r="O9137" t="str">
        <f t="shared" si="1284"/>
        <v>Mar</v>
      </c>
      <c r="P9137" t="str">
        <f t="shared" si="1285"/>
        <v>Q1</v>
      </c>
      <c r="Q9137" t="str">
        <f t="shared" si="1286"/>
        <v>2023-03</v>
      </c>
    </row>
    <row r="9138" spans="1:17" x14ac:dyDescent="0.35">
      <c r="A9138" s="2">
        <v>44527</v>
      </c>
      <c r="B9138" t="s">
        <v>37</v>
      </c>
      <c r="C9138" t="s">
        <v>43</v>
      </c>
      <c r="D9138" t="s">
        <v>25</v>
      </c>
      <c r="E9138" s="3">
        <v>45371</v>
      </c>
      <c r="F9138" s="3">
        <v>34231</v>
      </c>
      <c r="G9138" t="s">
        <v>21</v>
      </c>
      <c r="H9138" s="3" t="s">
        <v>9168</v>
      </c>
      <c r="I9138" s="3">
        <f t="shared" si="1278"/>
        <v>-11140</v>
      </c>
      <c r="J9138" s="4">
        <f t="shared" si="1279"/>
        <v>-0.24553128650459544</v>
      </c>
      <c r="K9138" s="5">
        <f t="shared" si="1280"/>
        <v>0.75446871349540456</v>
      </c>
      <c r="L9138" s="4" t="str">
        <f t="shared" si="1281"/>
        <v>Under Budget</v>
      </c>
      <c r="M9138">
        <f t="shared" si="1282"/>
        <v>2021</v>
      </c>
      <c r="N9138">
        <f t="shared" si="1283"/>
        <v>11</v>
      </c>
      <c r="O9138" t="str">
        <f t="shared" si="1284"/>
        <v>Nov</v>
      </c>
      <c r="P9138" t="str">
        <f t="shared" si="1285"/>
        <v>Q4</v>
      </c>
      <c r="Q9138" t="str">
        <f t="shared" si="1286"/>
        <v>2021-11</v>
      </c>
    </row>
    <row r="9139" spans="1:17" x14ac:dyDescent="0.35">
      <c r="A9139" s="2">
        <v>44361</v>
      </c>
      <c r="B9139" t="s">
        <v>28</v>
      </c>
      <c r="C9139" t="s">
        <v>23</v>
      </c>
      <c r="D9139" t="s">
        <v>39</v>
      </c>
      <c r="E9139" s="3">
        <v>146819</v>
      </c>
      <c r="F9139" s="3">
        <v>101786</v>
      </c>
      <c r="G9139" t="s">
        <v>26</v>
      </c>
      <c r="H9139" s="3" t="s">
        <v>9169</v>
      </c>
      <c r="I9139" s="3">
        <f t="shared" si="1278"/>
        <v>-45033</v>
      </c>
      <c r="J9139" s="4">
        <f t="shared" si="1279"/>
        <v>-0.30672460648826105</v>
      </c>
      <c r="K9139" s="5">
        <f t="shared" si="1280"/>
        <v>0.69327539351173895</v>
      </c>
      <c r="L9139" s="4" t="str">
        <f t="shared" si="1281"/>
        <v>Under Budget</v>
      </c>
      <c r="M9139">
        <f t="shared" si="1282"/>
        <v>2021</v>
      </c>
      <c r="N9139">
        <f t="shared" si="1283"/>
        <v>6</v>
      </c>
      <c r="O9139" t="str">
        <f t="shared" si="1284"/>
        <v>Jun</v>
      </c>
      <c r="P9139" t="str">
        <f t="shared" si="1285"/>
        <v>Q2</v>
      </c>
      <c r="Q9139" t="str">
        <f t="shared" si="1286"/>
        <v>2021-06</v>
      </c>
    </row>
    <row r="9140" spans="1:17" x14ac:dyDescent="0.35">
      <c r="A9140" s="2">
        <v>45285</v>
      </c>
      <c r="B9140" t="s">
        <v>55</v>
      </c>
      <c r="C9140" t="s">
        <v>34</v>
      </c>
      <c r="D9140" t="s">
        <v>58</v>
      </c>
      <c r="E9140" s="3">
        <v>111837</v>
      </c>
      <c r="F9140" s="3">
        <v>79907</v>
      </c>
      <c r="G9140" t="s">
        <v>26</v>
      </c>
      <c r="H9140" s="3" t="s">
        <v>9170</v>
      </c>
      <c r="I9140" s="3">
        <f t="shared" si="1278"/>
        <v>-31930</v>
      </c>
      <c r="J9140" s="4">
        <f t="shared" si="1279"/>
        <v>-0.2855047971601527</v>
      </c>
      <c r="K9140" s="5">
        <f t="shared" si="1280"/>
        <v>0.71449520283984724</v>
      </c>
      <c r="L9140" s="4" t="str">
        <f t="shared" si="1281"/>
        <v>Under Budget</v>
      </c>
      <c r="M9140">
        <f t="shared" si="1282"/>
        <v>2023</v>
      </c>
      <c r="N9140">
        <f t="shared" si="1283"/>
        <v>12</v>
      </c>
      <c r="O9140" t="str">
        <f t="shared" si="1284"/>
        <v>Dec</v>
      </c>
      <c r="P9140" t="str">
        <f t="shared" si="1285"/>
        <v>Q4</v>
      </c>
      <c r="Q9140" t="str">
        <f t="shared" si="1286"/>
        <v>2023-12</v>
      </c>
    </row>
    <row r="9141" spans="1:17" x14ac:dyDescent="0.35">
      <c r="A9141" s="2">
        <v>44583</v>
      </c>
      <c r="B9141" t="s">
        <v>18</v>
      </c>
      <c r="C9141" t="s">
        <v>34</v>
      </c>
      <c r="D9141" t="s">
        <v>30</v>
      </c>
      <c r="E9141" s="3">
        <v>12966</v>
      </c>
      <c r="F9141" s="3">
        <v>117153</v>
      </c>
      <c r="G9141" t="s">
        <v>35</v>
      </c>
      <c r="H9141" s="3" t="s">
        <v>9171</v>
      </c>
      <c r="I9141" s="3">
        <f t="shared" si="1278"/>
        <v>104187</v>
      </c>
      <c r="J9141" s="4">
        <f t="shared" si="1279"/>
        <v>8.0354002776492361</v>
      </c>
      <c r="K9141" s="5">
        <f t="shared" si="1280"/>
        <v>9.0354002776492361</v>
      </c>
      <c r="L9141" s="4" t="str">
        <f t="shared" si="1281"/>
        <v>Over Budget</v>
      </c>
      <c r="M9141">
        <f t="shared" si="1282"/>
        <v>2022</v>
      </c>
      <c r="N9141">
        <f t="shared" si="1283"/>
        <v>1</v>
      </c>
      <c r="O9141" t="str">
        <f t="shared" si="1284"/>
        <v>Jan</v>
      </c>
      <c r="P9141" t="str">
        <f t="shared" si="1285"/>
        <v>Q1</v>
      </c>
      <c r="Q9141" t="str">
        <f t="shared" si="1286"/>
        <v>2022-01</v>
      </c>
    </row>
    <row r="9142" spans="1:17" x14ac:dyDescent="0.35">
      <c r="A9142" s="2">
        <v>45250</v>
      </c>
      <c r="B9142" t="s">
        <v>37</v>
      </c>
      <c r="C9142" t="s">
        <v>19</v>
      </c>
      <c r="D9142" t="s">
        <v>20</v>
      </c>
      <c r="E9142" s="3">
        <v>104776</v>
      </c>
      <c r="F9142" s="3">
        <v>55931</v>
      </c>
      <c r="G9142" t="s">
        <v>35</v>
      </c>
      <c r="H9142" s="3" t="s">
        <v>9172</v>
      </c>
      <c r="I9142" s="3">
        <f t="shared" si="1278"/>
        <v>-48845</v>
      </c>
      <c r="J9142" s="4">
        <f t="shared" si="1279"/>
        <v>-0.46618500419943498</v>
      </c>
      <c r="K9142" s="5">
        <f t="shared" si="1280"/>
        <v>0.53381499580056502</v>
      </c>
      <c r="L9142" s="4" t="str">
        <f t="shared" si="1281"/>
        <v>Under Budget</v>
      </c>
      <c r="M9142">
        <f t="shared" si="1282"/>
        <v>2023</v>
      </c>
      <c r="N9142">
        <f t="shared" si="1283"/>
        <v>11</v>
      </c>
      <c r="O9142" t="str">
        <f t="shared" si="1284"/>
        <v>Nov</v>
      </c>
      <c r="P9142" t="str">
        <f t="shared" si="1285"/>
        <v>Q4</v>
      </c>
      <c r="Q9142" t="str">
        <f t="shared" si="1286"/>
        <v>2023-11</v>
      </c>
    </row>
    <row r="9143" spans="1:17" x14ac:dyDescent="0.35">
      <c r="A9143" s="2">
        <v>44524</v>
      </c>
      <c r="B9143" t="s">
        <v>55</v>
      </c>
      <c r="C9143" t="s">
        <v>24</v>
      </c>
      <c r="D9143" t="s">
        <v>58</v>
      </c>
      <c r="E9143" s="3">
        <v>106447</v>
      </c>
      <c r="F9143" s="3">
        <v>95129</v>
      </c>
      <c r="G9143" t="s">
        <v>32</v>
      </c>
      <c r="H9143" s="3" t="s">
        <v>9173</v>
      </c>
      <c r="I9143" s="3">
        <f t="shared" si="1278"/>
        <v>-11318</v>
      </c>
      <c r="J9143" s="4">
        <f t="shared" si="1279"/>
        <v>-0.10632521348652381</v>
      </c>
      <c r="K9143" s="5">
        <f t="shared" si="1280"/>
        <v>0.8936747865134762</v>
      </c>
      <c r="L9143" s="4" t="str">
        <f t="shared" si="1281"/>
        <v>Under Budget</v>
      </c>
      <c r="M9143">
        <f t="shared" si="1282"/>
        <v>2021</v>
      </c>
      <c r="N9143">
        <f t="shared" si="1283"/>
        <v>11</v>
      </c>
      <c r="O9143" t="str">
        <f t="shared" si="1284"/>
        <v>Nov</v>
      </c>
      <c r="P9143" t="str">
        <f t="shared" si="1285"/>
        <v>Q4</v>
      </c>
      <c r="Q9143" t="str">
        <f t="shared" si="1286"/>
        <v>2021-11</v>
      </c>
    </row>
    <row r="9144" spans="1:17" x14ac:dyDescent="0.35">
      <c r="A9144" s="2">
        <v>44516</v>
      </c>
      <c r="B9144" t="s">
        <v>37</v>
      </c>
      <c r="C9144" t="s">
        <v>19</v>
      </c>
      <c r="D9144" t="s">
        <v>20</v>
      </c>
      <c r="E9144" s="3">
        <v>83107</v>
      </c>
      <c r="F9144" s="3">
        <v>21077</v>
      </c>
      <c r="G9144" t="s">
        <v>21</v>
      </c>
      <c r="H9144" s="3" t="s">
        <v>9174</v>
      </c>
      <c r="I9144" s="3">
        <f t="shared" si="1278"/>
        <v>-62030</v>
      </c>
      <c r="J9144" s="4">
        <f t="shared" si="1279"/>
        <v>-0.74638718760152578</v>
      </c>
      <c r="K9144" s="5">
        <f t="shared" si="1280"/>
        <v>0.25361281239847427</v>
      </c>
      <c r="L9144" s="4" t="str">
        <f t="shared" si="1281"/>
        <v>Under Budget</v>
      </c>
      <c r="M9144">
        <f t="shared" si="1282"/>
        <v>2021</v>
      </c>
      <c r="N9144">
        <f t="shared" si="1283"/>
        <v>11</v>
      </c>
      <c r="O9144" t="str">
        <f t="shared" si="1284"/>
        <v>Nov</v>
      </c>
      <c r="P9144" t="str">
        <f t="shared" si="1285"/>
        <v>Q4</v>
      </c>
      <c r="Q9144" t="str">
        <f t="shared" si="1286"/>
        <v>2021-11</v>
      </c>
    </row>
    <row r="9145" spans="1:17" x14ac:dyDescent="0.35">
      <c r="A9145" s="2">
        <v>44595</v>
      </c>
      <c r="B9145" t="s">
        <v>55</v>
      </c>
      <c r="C9145" t="s">
        <v>34</v>
      </c>
      <c r="D9145" t="s">
        <v>39</v>
      </c>
      <c r="E9145" s="3">
        <v>29391</v>
      </c>
      <c r="F9145" s="3">
        <v>101258</v>
      </c>
      <c r="G9145" t="s">
        <v>26</v>
      </c>
      <c r="H9145" s="3" t="s">
        <v>9175</v>
      </c>
      <c r="I9145" s="3">
        <f t="shared" si="1278"/>
        <v>71867</v>
      </c>
      <c r="J9145" s="4">
        <f t="shared" si="1279"/>
        <v>2.4452043142458577</v>
      </c>
      <c r="K9145" s="5">
        <f t="shared" si="1280"/>
        <v>3.4452043142458577</v>
      </c>
      <c r="L9145" s="4" t="str">
        <f t="shared" si="1281"/>
        <v>Over Budget</v>
      </c>
      <c r="M9145">
        <f t="shared" si="1282"/>
        <v>2022</v>
      </c>
      <c r="N9145">
        <f t="shared" si="1283"/>
        <v>2</v>
      </c>
      <c r="O9145" t="str">
        <f t="shared" si="1284"/>
        <v>Feb</v>
      </c>
      <c r="P9145" t="str">
        <f t="shared" si="1285"/>
        <v>Q1</v>
      </c>
      <c r="Q9145" t="str">
        <f t="shared" si="1286"/>
        <v>2022-02</v>
      </c>
    </row>
    <row r="9146" spans="1:17" x14ac:dyDescent="0.35">
      <c r="A9146" s="2">
        <v>44301</v>
      </c>
      <c r="B9146" t="s">
        <v>55</v>
      </c>
      <c r="C9146" t="s">
        <v>24</v>
      </c>
      <c r="D9146" t="s">
        <v>20</v>
      </c>
      <c r="E9146" s="3">
        <v>66965</v>
      </c>
      <c r="F9146" s="3">
        <v>64655</v>
      </c>
      <c r="G9146" t="s">
        <v>32</v>
      </c>
      <c r="H9146" s="3" t="s">
        <v>9176</v>
      </c>
      <c r="I9146" s="3">
        <f t="shared" si="1278"/>
        <v>-2310</v>
      </c>
      <c r="J9146" s="4">
        <f t="shared" si="1279"/>
        <v>-3.44956320465915E-2</v>
      </c>
      <c r="K9146" s="5">
        <f t="shared" si="1280"/>
        <v>0.96550436795340855</v>
      </c>
      <c r="L9146" s="4" t="str">
        <f t="shared" si="1281"/>
        <v>Under Budget</v>
      </c>
      <c r="M9146">
        <f t="shared" si="1282"/>
        <v>2021</v>
      </c>
      <c r="N9146">
        <f t="shared" si="1283"/>
        <v>4</v>
      </c>
      <c r="O9146" t="str">
        <f t="shared" si="1284"/>
        <v>Apr</v>
      </c>
      <c r="P9146" t="str">
        <f t="shared" si="1285"/>
        <v>Q2</v>
      </c>
      <c r="Q9146" t="str">
        <f t="shared" si="1286"/>
        <v>2021-04</v>
      </c>
    </row>
    <row r="9147" spans="1:17" x14ac:dyDescent="0.35">
      <c r="A9147" s="2">
        <v>44892</v>
      </c>
      <c r="B9147" t="s">
        <v>37</v>
      </c>
      <c r="C9147" t="s">
        <v>29</v>
      </c>
      <c r="D9147" t="s">
        <v>58</v>
      </c>
      <c r="E9147" s="3">
        <v>116688</v>
      </c>
      <c r="F9147" s="3">
        <v>19782</v>
      </c>
      <c r="G9147" t="s">
        <v>21</v>
      </c>
      <c r="H9147" s="3" t="s">
        <v>9177</v>
      </c>
      <c r="I9147" s="3">
        <f t="shared" si="1278"/>
        <v>-96906</v>
      </c>
      <c r="J9147" s="4">
        <f t="shared" si="1279"/>
        <v>-0.83047099958864667</v>
      </c>
      <c r="K9147" s="5">
        <f t="shared" si="1280"/>
        <v>0.16952900041135335</v>
      </c>
      <c r="L9147" s="4" t="str">
        <f t="shared" si="1281"/>
        <v>Under Budget</v>
      </c>
      <c r="M9147">
        <f t="shared" si="1282"/>
        <v>2022</v>
      </c>
      <c r="N9147">
        <f t="shared" si="1283"/>
        <v>11</v>
      </c>
      <c r="O9147" t="str">
        <f t="shared" si="1284"/>
        <v>Nov</v>
      </c>
      <c r="P9147" t="str">
        <f t="shared" si="1285"/>
        <v>Q4</v>
      </c>
      <c r="Q9147" t="str">
        <f t="shared" si="1286"/>
        <v>2022-11</v>
      </c>
    </row>
    <row r="9148" spans="1:17" x14ac:dyDescent="0.35">
      <c r="A9148" s="2">
        <v>45213</v>
      </c>
      <c r="B9148" t="s">
        <v>23</v>
      </c>
      <c r="C9148" t="s">
        <v>43</v>
      </c>
      <c r="D9148" t="s">
        <v>30</v>
      </c>
      <c r="E9148" s="3">
        <v>112424</v>
      </c>
      <c r="F9148" s="3">
        <v>160116</v>
      </c>
      <c r="G9148" t="s">
        <v>21</v>
      </c>
      <c r="H9148" s="3" t="s">
        <v>9178</v>
      </c>
      <c r="I9148" s="3">
        <f t="shared" si="1278"/>
        <v>47692</v>
      </c>
      <c r="J9148" s="4">
        <f t="shared" si="1279"/>
        <v>0.4242154700064043</v>
      </c>
      <c r="K9148" s="5">
        <f t="shared" si="1280"/>
        <v>1.4242154700064042</v>
      </c>
      <c r="L9148" s="4" t="str">
        <f t="shared" si="1281"/>
        <v>Over Budget</v>
      </c>
      <c r="M9148">
        <f t="shared" si="1282"/>
        <v>2023</v>
      </c>
      <c r="N9148">
        <f t="shared" si="1283"/>
        <v>10</v>
      </c>
      <c r="O9148" t="str">
        <f t="shared" si="1284"/>
        <v>Oct</v>
      </c>
      <c r="P9148" t="str">
        <f t="shared" si="1285"/>
        <v>Q4</v>
      </c>
      <c r="Q9148" t="str">
        <f t="shared" si="1286"/>
        <v>2023-10</v>
      </c>
    </row>
    <row r="9149" spans="1:17" x14ac:dyDescent="0.35">
      <c r="A9149" s="2">
        <v>44526</v>
      </c>
      <c r="B9149" t="s">
        <v>41</v>
      </c>
      <c r="C9149" t="s">
        <v>34</v>
      </c>
      <c r="D9149" t="s">
        <v>58</v>
      </c>
      <c r="E9149" s="3">
        <v>30581</v>
      </c>
      <c r="F9149" s="3">
        <v>123190</v>
      </c>
      <c r="G9149" t="s">
        <v>32</v>
      </c>
      <c r="H9149" s="3" t="s">
        <v>9179</v>
      </c>
      <c r="I9149" s="3">
        <f t="shared" si="1278"/>
        <v>92609</v>
      </c>
      <c r="J9149" s="4">
        <f t="shared" si="1279"/>
        <v>3.0283182368137078</v>
      </c>
      <c r="K9149" s="5">
        <f t="shared" si="1280"/>
        <v>4.0283182368137078</v>
      </c>
      <c r="L9149" s="4" t="str">
        <f t="shared" si="1281"/>
        <v>Over Budget</v>
      </c>
      <c r="M9149">
        <f t="shared" si="1282"/>
        <v>2021</v>
      </c>
      <c r="N9149">
        <f t="shared" si="1283"/>
        <v>11</v>
      </c>
      <c r="O9149" t="str">
        <f t="shared" si="1284"/>
        <v>Nov</v>
      </c>
      <c r="P9149" t="str">
        <f t="shared" si="1285"/>
        <v>Q4</v>
      </c>
      <c r="Q9149" t="str">
        <f t="shared" si="1286"/>
        <v>2021-11</v>
      </c>
    </row>
    <row r="9150" spans="1:17" x14ac:dyDescent="0.35">
      <c r="A9150" s="2">
        <v>44856</v>
      </c>
      <c r="B9150" t="s">
        <v>55</v>
      </c>
      <c r="C9150" t="s">
        <v>29</v>
      </c>
      <c r="D9150" t="s">
        <v>25</v>
      </c>
      <c r="E9150" s="3">
        <v>113141</v>
      </c>
      <c r="F9150" s="3">
        <v>37452</v>
      </c>
      <c r="G9150" t="s">
        <v>21</v>
      </c>
      <c r="H9150" s="3" t="s">
        <v>9180</v>
      </c>
      <c r="I9150" s="3">
        <f t="shared" si="1278"/>
        <v>-75689</v>
      </c>
      <c r="J9150" s="4">
        <f t="shared" si="1279"/>
        <v>-0.66897941506615644</v>
      </c>
      <c r="K9150" s="5">
        <f t="shared" si="1280"/>
        <v>0.33102058493384362</v>
      </c>
      <c r="L9150" s="4" t="str">
        <f t="shared" si="1281"/>
        <v>Under Budget</v>
      </c>
      <c r="M9150">
        <f t="shared" si="1282"/>
        <v>2022</v>
      </c>
      <c r="N9150">
        <f t="shared" si="1283"/>
        <v>10</v>
      </c>
      <c r="O9150" t="str">
        <f t="shared" si="1284"/>
        <v>Oct</v>
      </c>
      <c r="P9150" t="str">
        <f t="shared" si="1285"/>
        <v>Q4</v>
      </c>
      <c r="Q9150" t="str">
        <f t="shared" si="1286"/>
        <v>2022-10</v>
      </c>
    </row>
    <row r="9151" spans="1:17" x14ac:dyDescent="0.35">
      <c r="A9151" s="2">
        <v>45267</v>
      </c>
      <c r="B9151" t="s">
        <v>23</v>
      </c>
      <c r="C9151" t="s">
        <v>19</v>
      </c>
      <c r="D9151" t="s">
        <v>20</v>
      </c>
      <c r="E9151" s="3">
        <v>14025</v>
      </c>
      <c r="F9151" s="3">
        <v>127117</v>
      </c>
      <c r="G9151" t="s">
        <v>26</v>
      </c>
      <c r="H9151" s="3" t="s">
        <v>9181</v>
      </c>
      <c r="I9151" s="3">
        <f t="shared" si="1278"/>
        <v>113092</v>
      </c>
      <c r="J9151" s="4">
        <f t="shared" si="1279"/>
        <v>8.0636007130124785</v>
      </c>
      <c r="K9151" s="5">
        <f t="shared" si="1280"/>
        <v>9.0636007130124785</v>
      </c>
      <c r="L9151" s="4" t="str">
        <f t="shared" si="1281"/>
        <v>Over Budget</v>
      </c>
      <c r="M9151">
        <f t="shared" si="1282"/>
        <v>2023</v>
      </c>
      <c r="N9151">
        <f t="shared" si="1283"/>
        <v>12</v>
      </c>
      <c r="O9151" t="str">
        <f t="shared" si="1284"/>
        <v>Dec</v>
      </c>
      <c r="P9151" t="str">
        <f t="shared" si="1285"/>
        <v>Q4</v>
      </c>
      <c r="Q9151" t="str">
        <f t="shared" si="1286"/>
        <v>2023-12</v>
      </c>
    </row>
    <row r="9152" spans="1:17" x14ac:dyDescent="0.35">
      <c r="A9152" s="2">
        <v>44795</v>
      </c>
      <c r="B9152" t="s">
        <v>18</v>
      </c>
      <c r="C9152" t="s">
        <v>29</v>
      </c>
      <c r="D9152" t="s">
        <v>58</v>
      </c>
      <c r="E9152" s="3">
        <v>137242</v>
      </c>
      <c r="F9152" s="3">
        <v>59826</v>
      </c>
      <c r="G9152" t="s">
        <v>32</v>
      </c>
      <c r="H9152" s="3" t="s">
        <v>9182</v>
      </c>
      <c r="I9152" s="3">
        <f t="shared" si="1278"/>
        <v>-77416</v>
      </c>
      <c r="J9152" s="4">
        <f t="shared" si="1279"/>
        <v>-0.56408388102767371</v>
      </c>
      <c r="K9152" s="5">
        <f t="shared" si="1280"/>
        <v>0.43591611897232624</v>
      </c>
      <c r="L9152" s="4" t="str">
        <f t="shared" si="1281"/>
        <v>Under Budget</v>
      </c>
      <c r="M9152">
        <f t="shared" si="1282"/>
        <v>2022</v>
      </c>
      <c r="N9152">
        <f t="shared" si="1283"/>
        <v>8</v>
      </c>
      <c r="O9152" t="str">
        <f t="shared" si="1284"/>
        <v>Aug</v>
      </c>
      <c r="P9152" t="str">
        <f t="shared" si="1285"/>
        <v>Q3</v>
      </c>
      <c r="Q9152" t="str">
        <f t="shared" si="1286"/>
        <v>2022-08</v>
      </c>
    </row>
    <row r="9153" spans="1:17" x14ac:dyDescent="0.35">
      <c r="A9153" s="2">
        <v>45017</v>
      </c>
      <c r="B9153" t="s">
        <v>23</v>
      </c>
      <c r="C9153" t="s">
        <v>19</v>
      </c>
      <c r="D9153" t="s">
        <v>39</v>
      </c>
      <c r="E9153" s="3">
        <v>47025</v>
      </c>
      <c r="F9153" s="3">
        <v>150672</v>
      </c>
      <c r="G9153" t="s">
        <v>32</v>
      </c>
      <c r="H9153" s="3" t="s">
        <v>9183</v>
      </c>
      <c r="I9153" s="3">
        <f t="shared" si="1278"/>
        <v>103647</v>
      </c>
      <c r="J9153" s="4">
        <f t="shared" si="1279"/>
        <v>2.2040829346092505</v>
      </c>
      <c r="K9153" s="5">
        <f t="shared" si="1280"/>
        <v>3.2040829346092505</v>
      </c>
      <c r="L9153" s="4" t="str">
        <f t="shared" si="1281"/>
        <v>Over Budget</v>
      </c>
      <c r="M9153">
        <f t="shared" si="1282"/>
        <v>2023</v>
      </c>
      <c r="N9153">
        <f t="shared" si="1283"/>
        <v>4</v>
      </c>
      <c r="O9153" t="str">
        <f t="shared" si="1284"/>
        <v>Apr</v>
      </c>
      <c r="P9153" t="str">
        <f t="shared" si="1285"/>
        <v>Q2</v>
      </c>
      <c r="Q9153" t="str">
        <f t="shared" si="1286"/>
        <v>2023-04</v>
      </c>
    </row>
    <row r="9154" spans="1:17" x14ac:dyDescent="0.35">
      <c r="A9154" s="2">
        <v>44837</v>
      </c>
      <c r="B9154" t="s">
        <v>37</v>
      </c>
      <c r="C9154" t="s">
        <v>34</v>
      </c>
      <c r="D9154" t="s">
        <v>39</v>
      </c>
      <c r="E9154" s="3">
        <v>117381</v>
      </c>
      <c r="F9154" s="3">
        <v>163176</v>
      </c>
      <c r="G9154" t="s">
        <v>35</v>
      </c>
      <c r="H9154" s="3" t="s">
        <v>9184</v>
      </c>
      <c r="I9154" s="3">
        <f t="shared" si="1278"/>
        <v>45795</v>
      </c>
      <c r="J9154" s="4">
        <f t="shared" si="1279"/>
        <v>0.3901398011603241</v>
      </c>
      <c r="K9154" s="5">
        <f t="shared" si="1280"/>
        <v>1.3901398011603241</v>
      </c>
      <c r="L9154" s="4" t="str">
        <f t="shared" si="1281"/>
        <v>Over Budget</v>
      </c>
      <c r="M9154">
        <f t="shared" si="1282"/>
        <v>2022</v>
      </c>
      <c r="N9154">
        <f t="shared" si="1283"/>
        <v>10</v>
      </c>
      <c r="O9154" t="str">
        <f t="shared" si="1284"/>
        <v>Oct</v>
      </c>
      <c r="P9154" t="str">
        <f t="shared" si="1285"/>
        <v>Q4</v>
      </c>
      <c r="Q9154" t="str">
        <f t="shared" si="1286"/>
        <v>2022-10</v>
      </c>
    </row>
    <row r="9155" spans="1:17" x14ac:dyDescent="0.35">
      <c r="A9155" s="2">
        <v>44510</v>
      </c>
      <c r="B9155" t="s">
        <v>23</v>
      </c>
      <c r="C9155" t="s">
        <v>23</v>
      </c>
      <c r="D9155" t="s">
        <v>58</v>
      </c>
      <c r="E9155" s="3">
        <v>79489</v>
      </c>
      <c r="F9155" s="3">
        <v>102133</v>
      </c>
      <c r="G9155" t="s">
        <v>26</v>
      </c>
      <c r="H9155" s="3" t="s">
        <v>9185</v>
      </c>
      <c r="I9155" s="3">
        <f t="shared" si="1278"/>
        <v>22644</v>
      </c>
      <c r="J9155" s="4">
        <f t="shared" si="1279"/>
        <v>0.28486960459937855</v>
      </c>
      <c r="K9155" s="5">
        <f t="shared" si="1280"/>
        <v>1.2848696045993786</v>
      </c>
      <c r="L9155" s="4" t="str">
        <f t="shared" si="1281"/>
        <v>Over Budget</v>
      </c>
      <c r="M9155">
        <f t="shared" si="1282"/>
        <v>2021</v>
      </c>
      <c r="N9155">
        <f t="shared" si="1283"/>
        <v>11</v>
      </c>
      <c r="O9155" t="str">
        <f t="shared" si="1284"/>
        <v>Nov</v>
      </c>
      <c r="P9155" t="str">
        <f t="shared" si="1285"/>
        <v>Q4</v>
      </c>
      <c r="Q9155" t="str">
        <f t="shared" si="1286"/>
        <v>2021-11</v>
      </c>
    </row>
    <row r="9156" spans="1:17" x14ac:dyDescent="0.35">
      <c r="A9156" s="2">
        <v>44658</v>
      </c>
      <c r="B9156" t="s">
        <v>41</v>
      </c>
      <c r="C9156" t="s">
        <v>43</v>
      </c>
      <c r="D9156" t="s">
        <v>25</v>
      </c>
      <c r="E9156" s="3">
        <v>28678</v>
      </c>
      <c r="F9156" s="3">
        <v>126190</v>
      </c>
      <c r="G9156" t="s">
        <v>35</v>
      </c>
      <c r="H9156" s="3" t="s">
        <v>9186</v>
      </c>
      <c r="I9156" s="3">
        <f t="shared" si="1278"/>
        <v>97512</v>
      </c>
      <c r="J9156" s="4">
        <f t="shared" si="1279"/>
        <v>3.4002371155589652</v>
      </c>
      <c r="K9156" s="5">
        <f t="shared" si="1280"/>
        <v>4.4002371155589648</v>
      </c>
      <c r="L9156" s="4" t="str">
        <f t="shared" si="1281"/>
        <v>Over Budget</v>
      </c>
      <c r="M9156">
        <f t="shared" si="1282"/>
        <v>2022</v>
      </c>
      <c r="N9156">
        <f t="shared" si="1283"/>
        <v>4</v>
      </c>
      <c r="O9156" t="str">
        <f t="shared" si="1284"/>
        <v>Apr</v>
      </c>
      <c r="P9156" t="str">
        <f t="shared" si="1285"/>
        <v>Q2</v>
      </c>
      <c r="Q9156" t="str">
        <f t="shared" si="1286"/>
        <v>2022-04</v>
      </c>
    </row>
    <row r="9157" spans="1:17" x14ac:dyDescent="0.35">
      <c r="A9157" s="2">
        <v>44682</v>
      </c>
      <c r="B9157" t="s">
        <v>37</v>
      </c>
      <c r="C9157" t="s">
        <v>29</v>
      </c>
      <c r="D9157" t="s">
        <v>20</v>
      </c>
      <c r="E9157" s="3">
        <v>147389</v>
      </c>
      <c r="F9157" s="3">
        <v>27994</v>
      </c>
      <c r="G9157" t="s">
        <v>32</v>
      </c>
      <c r="H9157" s="3" t="s">
        <v>9187</v>
      </c>
      <c r="I9157" s="3">
        <f t="shared" ref="I9157:I9220" si="1287">F9157-E9157</f>
        <v>-119395</v>
      </c>
      <c r="J9157" s="4">
        <f t="shared" ref="J9157:J9220" si="1288">IFERROR(I9157/E9157,0)</f>
        <v>-0.81006723703939909</v>
      </c>
      <c r="K9157" s="5">
        <f t="shared" ref="K9157:K9220" si="1289">IFERROR(F9157/E9157,0)</f>
        <v>0.18993276296060085</v>
      </c>
      <c r="L9157" s="4" t="str">
        <f t="shared" ref="L9157:L9220" si="1290">IF(I9157&gt;0,"Over Budget",IF(I9157&lt;0,"Under Budget","On Budget"))</f>
        <v>Under Budget</v>
      </c>
      <c r="M9157">
        <f t="shared" ref="M9157:M9220" si="1291">YEAR(A9157)</f>
        <v>2022</v>
      </c>
      <c r="N9157">
        <f t="shared" ref="N9157:N9220" si="1292">MONTH(A9157)</f>
        <v>5</v>
      </c>
      <c r="O9157" t="str">
        <f t="shared" ref="O9157:O9220" si="1293">TEXT(A9157,"mmm")</f>
        <v>May</v>
      </c>
      <c r="P9157" t="str">
        <f t="shared" ref="P9157:P9220" si="1294">"Q"&amp;ROUNDUP(MONTH(A9157)/3,0)</f>
        <v>Q2</v>
      </c>
      <c r="Q9157" t="str">
        <f t="shared" ref="Q9157:Q9220" si="1295">TEXT(A9157,"yyyy-mm")</f>
        <v>2022-05</v>
      </c>
    </row>
    <row r="9158" spans="1:17" x14ac:dyDescent="0.35">
      <c r="A9158" s="2">
        <v>44606</v>
      </c>
      <c r="B9158" t="s">
        <v>28</v>
      </c>
      <c r="C9158" t="s">
        <v>29</v>
      </c>
      <c r="D9158" t="s">
        <v>25</v>
      </c>
      <c r="E9158" s="3">
        <v>72348</v>
      </c>
      <c r="F9158" s="3">
        <v>124858</v>
      </c>
      <c r="G9158" t="s">
        <v>26</v>
      </c>
      <c r="H9158" s="3" t="s">
        <v>9188</v>
      </c>
      <c r="I9158" s="3">
        <f t="shared" si="1287"/>
        <v>52510</v>
      </c>
      <c r="J9158" s="4">
        <f t="shared" si="1288"/>
        <v>0.72579753414054293</v>
      </c>
      <c r="K9158" s="5">
        <f t="shared" si="1289"/>
        <v>1.7257975341405429</v>
      </c>
      <c r="L9158" s="4" t="str">
        <f t="shared" si="1290"/>
        <v>Over Budget</v>
      </c>
      <c r="M9158">
        <f t="shared" si="1291"/>
        <v>2022</v>
      </c>
      <c r="N9158">
        <f t="shared" si="1292"/>
        <v>2</v>
      </c>
      <c r="O9158" t="str">
        <f t="shared" si="1293"/>
        <v>Feb</v>
      </c>
      <c r="P9158" t="str">
        <f t="shared" si="1294"/>
        <v>Q1</v>
      </c>
      <c r="Q9158" t="str">
        <f t="shared" si="1295"/>
        <v>2022-02</v>
      </c>
    </row>
    <row r="9159" spans="1:17" x14ac:dyDescent="0.35">
      <c r="A9159" s="2">
        <v>44223</v>
      </c>
      <c r="B9159" t="s">
        <v>18</v>
      </c>
      <c r="C9159" t="s">
        <v>34</v>
      </c>
      <c r="D9159" t="s">
        <v>30</v>
      </c>
      <c r="E9159" s="3">
        <v>80649</v>
      </c>
      <c r="F9159" s="3">
        <v>20839</v>
      </c>
      <c r="G9159" t="s">
        <v>26</v>
      </c>
      <c r="H9159" s="3" t="s">
        <v>9189</v>
      </c>
      <c r="I9159" s="3">
        <f t="shared" si="1287"/>
        <v>-59810</v>
      </c>
      <c r="J9159" s="4">
        <f t="shared" si="1288"/>
        <v>-0.74160869942590735</v>
      </c>
      <c r="K9159" s="5">
        <f t="shared" si="1289"/>
        <v>0.25839130057409265</v>
      </c>
      <c r="L9159" s="4" t="str">
        <f t="shared" si="1290"/>
        <v>Under Budget</v>
      </c>
      <c r="M9159">
        <f t="shared" si="1291"/>
        <v>2021</v>
      </c>
      <c r="N9159">
        <f t="shared" si="1292"/>
        <v>1</v>
      </c>
      <c r="O9159" t="str">
        <f t="shared" si="1293"/>
        <v>Jan</v>
      </c>
      <c r="P9159" t="str">
        <f t="shared" si="1294"/>
        <v>Q1</v>
      </c>
      <c r="Q9159" t="str">
        <f t="shared" si="1295"/>
        <v>2021-01</v>
      </c>
    </row>
    <row r="9160" spans="1:17" x14ac:dyDescent="0.35">
      <c r="A9160" s="2">
        <v>45249</v>
      </c>
      <c r="B9160" t="s">
        <v>28</v>
      </c>
      <c r="C9160" t="s">
        <v>34</v>
      </c>
      <c r="D9160" t="s">
        <v>58</v>
      </c>
      <c r="E9160" s="3">
        <v>131493</v>
      </c>
      <c r="F9160" s="3">
        <v>123930</v>
      </c>
      <c r="G9160" t="s">
        <v>35</v>
      </c>
      <c r="H9160" s="3" t="s">
        <v>9190</v>
      </c>
      <c r="I9160" s="3">
        <f t="shared" si="1287"/>
        <v>-7563</v>
      </c>
      <c r="J9160" s="4">
        <f t="shared" si="1288"/>
        <v>-5.7516369692683263E-2</v>
      </c>
      <c r="K9160" s="5">
        <f t="shared" si="1289"/>
        <v>0.94248363030731674</v>
      </c>
      <c r="L9160" s="4" t="str">
        <f t="shared" si="1290"/>
        <v>Under Budget</v>
      </c>
      <c r="M9160">
        <f t="shared" si="1291"/>
        <v>2023</v>
      </c>
      <c r="N9160">
        <f t="shared" si="1292"/>
        <v>11</v>
      </c>
      <c r="O9160" t="str">
        <f t="shared" si="1293"/>
        <v>Nov</v>
      </c>
      <c r="P9160" t="str">
        <f t="shared" si="1294"/>
        <v>Q4</v>
      </c>
      <c r="Q9160" t="str">
        <f t="shared" si="1295"/>
        <v>2023-11</v>
      </c>
    </row>
    <row r="9161" spans="1:17" x14ac:dyDescent="0.35">
      <c r="A9161" s="2">
        <v>44467</v>
      </c>
      <c r="B9161" t="s">
        <v>23</v>
      </c>
      <c r="C9161" t="s">
        <v>19</v>
      </c>
      <c r="D9161" t="s">
        <v>25</v>
      </c>
      <c r="E9161" s="3">
        <v>72784</v>
      </c>
      <c r="F9161" s="3">
        <v>107743</v>
      </c>
      <c r="G9161" t="s">
        <v>21</v>
      </c>
      <c r="H9161" s="3" t="s">
        <v>9191</v>
      </c>
      <c r="I9161" s="3">
        <f t="shared" si="1287"/>
        <v>34959</v>
      </c>
      <c r="J9161" s="4">
        <f t="shared" si="1288"/>
        <v>0.48031160694658165</v>
      </c>
      <c r="K9161" s="5">
        <f t="shared" si="1289"/>
        <v>1.4803116069465816</v>
      </c>
      <c r="L9161" s="4" t="str">
        <f t="shared" si="1290"/>
        <v>Over Budget</v>
      </c>
      <c r="M9161">
        <f t="shared" si="1291"/>
        <v>2021</v>
      </c>
      <c r="N9161">
        <f t="shared" si="1292"/>
        <v>9</v>
      </c>
      <c r="O9161" t="str">
        <f t="shared" si="1293"/>
        <v>Sep</v>
      </c>
      <c r="P9161" t="str">
        <f t="shared" si="1294"/>
        <v>Q3</v>
      </c>
      <c r="Q9161" t="str">
        <f t="shared" si="1295"/>
        <v>2021-09</v>
      </c>
    </row>
    <row r="9162" spans="1:17" x14ac:dyDescent="0.35">
      <c r="A9162" s="2">
        <v>44882</v>
      </c>
      <c r="B9162" t="s">
        <v>55</v>
      </c>
      <c r="C9162" t="s">
        <v>24</v>
      </c>
      <c r="D9162" t="s">
        <v>30</v>
      </c>
      <c r="E9162" s="3">
        <v>63223</v>
      </c>
      <c r="F9162" s="3">
        <v>17401</v>
      </c>
      <c r="G9162" t="s">
        <v>21</v>
      </c>
      <c r="H9162" s="3" t="s">
        <v>9192</v>
      </c>
      <c r="I9162" s="3">
        <f t="shared" si="1287"/>
        <v>-45822</v>
      </c>
      <c r="J9162" s="4">
        <f t="shared" si="1288"/>
        <v>-0.72476788510510415</v>
      </c>
      <c r="K9162" s="5">
        <f t="shared" si="1289"/>
        <v>0.27523211489489585</v>
      </c>
      <c r="L9162" s="4" t="str">
        <f t="shared" si="1290"/>
        <v>Under Budget</v>
      </c>
      <c r="M9162">
        <f t="shared" si="1291"/>
        <v>2022</v>
      </c>
      <c r="N9162">
        <f t="shared" si="1292"/>
        <v>11</v>
      </c>
      <c r="O9162" t="str">
        <f t="shared" si="1293"/>
        <v>Nov</v>
      </c>
      <c r="P9162" t="str">
        <f t="shared" si="1294"/>
        <v>Q4</v>
      </c>
      <c r="Q9162" t="str">
        <f t="shared" si="1295"/>
        <v>2022-11</v>
      </c>
    </row>
    <row r="9163" spans="1:17" x14ac:dyDescent="0.35">
      <c r="A9163" s="2">
        <v>44697</v>
      </c>
      <c r="B9163" t="s">
        <v>23</v>
      </c>
      <c r="C9163" t="s">
        <v>24</v>
      </c>
      <c r="D9163" t="s">
        <v>25</v>
      </c>
      <c r="E9163" s="3">
        <v>17739</v>
      </c>
      <c r="F9163" s="3">
        <v>104843</v>
      </c>
      <c r="G9163" t="s">
        <v>21</v>
      </c>
      <c r="H9163" s="3" t="s">
        <v>9193</v>
      </c>
      <c r="I9163" s="3">
        <f t="shared" si="1287"/>
        <v>87104</v>
      </c>
      <c r="J9163" s="4">
        <f t="shared" si="1288"/>
        <v>4.9103106150290321</v>
      </c>
      <c r="K9163" s="5">
        <f t="shared" si="1289"/>
        <v>5.9103106150290321</v>
      </c>
      <c r="L9163" s="4" t="str">
        <f t="shared" si="1290"/>
        <v>Over Budget</v>
      </c>
      <c r="M9163">
        <f t="shared" si="1291"/>
        <v>2022</v>
      </c>
      <c r="N9163">
        <f t="shared" si="1292"/>
        <v>5</v>
      </c>
      <c r="O9163" t="str">
        <f t="shared" si="1293"/>
        <v>May</v>
      </c>
      <c r="P9163" t="str">
        <f t="shared" si="1294"/>
        <v>Q2</v>
      </c>
      <c r="Q9163" t="str">
        <f t="shared" si="1295"/>
        <v>2022-05</v>
      </c>
    </row>
    <row r="9164" spans="1:17" x14ac:dyDescent="0.35">
      <c r="A9164" s="2">
        <v>44581</v>
      </c>
      <c r="B9164" t="s">
        <v>55</v>
      </c>
      <c r="C9164" t="s">
        <v>24</v>
      </c>
      <c r="D9164" t="s">
        <v>30</v>
      </c>
      <c r="E9164" s="3">
        <v>34616</v>
      </c>
      <c r="F9164" s="3">
        <v>76812</v>
      </c>
      <c r="G9164" t="s">
        <v>35</v>
      </c>
      <c r="H9164" s="3" t="s">
        <v>9194</v>
      </c>
      <c r="I9164" s="3">
        <f t="shared" si="1287"/>
        <v>42196</v>
      </c>
      <c r="J9164" s="4">
        <f t="shared" si="1288"/>
        <v>1.2189738849087128</v>
      </c>
      <c r="K9164" s="5">
        <f t="shared" si="1289"/>
        <v>2.2189738849087126</v>
      </c>
      <c r="L9164" s="4" t="str">
        <f t="shared" si="1290"/>
        <v>Over Budget</v>
      </c>
      <c r="M9164">
        <f t="shared" si="1291"/>
        <v>2022</v>
      </c>
      <c r="N9164">
        <f t="shared" si="1292"/>
        <v>1</v>
      </c>
      <c r="O9164" t="str">
        <f t="shared" si="1293"/>
        <v>Jan</v>
      </c>
      <c r="P9164" t="str">
        <f t="shared" si="1294"/>
        <v>Q1</v>
      </c>
      <c r="Q9164" t="str">
        <f t="shared" si="1295"/>
        <v>2022-01</v>
      </c>
    </row>
    <row r="9165" spans="1:17" x14ac:dyDescent="0.35">
      <c r="A9165" s="2">
        <v>44256</v>
      </c>
      <c r="B9165" t="s">
        <v>28</v>
      </c>
      <c r="C9165" t="s">
        <v>19</v>
      </c>
      <c r="D9165" t="s">
        <v>39</v>
      </c>
      <c r="E9165" s="3">
        <v>98400</v>
      </c>
      <c r="F9165" s="3">
        <v>28257</v>
      </c>
      <c r="G9165" t="s">
        <v>21</v>
      </c>
      <c r="H9165" s="3" t="s">
        <v>9195</v>
      </c>
      <c r="I9165" s="3">
        <f t="shared" si="1287"/>
        <v>-70143</v>
      </c>
      <c r="J9165" s="4">
        <f t="shared" si="1288"/>
        <v>-0.71283536585365859</v>
      </c>
      <c r="K9165" s="5">
        <f t="shared" si="1289"/>
        <v>0.28716463414634147</v>
      </c>
      <c r="L9165" s="4" t="str">
        <f t="shared" si="1290"/>
        <v>Under Budget</v>
      </c>
      <c r="M9165">
        <f t="shared" si="1291"/>
        <v>2021</v>
      </c>
      <c r="N9165">
        <f t="shared" si="1292"/>
        <v>3</v>
      </c>
      <c r="O9165" t="str">
        <f t="shared" si="1293"/>
        <v>Mar</v>
      </c>
      <c r="P9165" t="str">
        <f t="shared" si="1294"/>
        <v>Q1</v>
      </c>
      <c r="Q9165" t="str">
        <f t="shared" si="1295"/>
        <v>2021-03</v>
      </c>
    </row>
    <row r="9166" spans="1:17" x14ac:dyDescent="0.35">
      <c r="A9166" s="2">
        <v>44416</v>
      </c>
      <c r="B9166" t="s">
        <v>28</v>
      </c>
      <c r="C9166" t="s">
        <v>24</v>
      </c>
      <c r="D9166" t="s">
        <v>39</v>
      </c>
      <c r="E9166" s="3">
        <v>95676</v>
      </c>
      <c r="F9166" s="3">
        <v>58687</v>
      </c>
      <c r="G9166" t="s">
        <v>35</v>
      </c>
      <c r="H9166" s="3" t="s">
        <v>9196</v>
      </c>
      <c r="I9166" s="3">
        <f t="shared" si="1287"/>
        <v>-36989</v>
      </c>
      <c r="J9166" s="4">
        <f t="shared" si="1288"/>
        <v>-0.38660688155859357</v>
      </c>
      <c r="K9166" s="5">
        <f t="shared" si="1289"/>
        <v>0.61339311844140643</v>
      </c>
      <c r="L9166" s="4" t="str">
        <f t="shared" si="1290"/>
        <v>Under Budget</v>
      </c>
      <c r="M9166">
        <f t="shared" si="1291"/>
        <v>2021</v>
      </c>
      <c r="N9166">
        <f t="shared" si="1292"/>
        <v>8</v>
      </c>
      <c r="O9166" t="str">
        <f t="shared" si="1293"/>
        <v>Aug</v>
      </c>
      <c r="P9166" t="str">
        <f t="shared" si="1294"/>
        <v>Q3</v>
      </c>
      <c r="Q9166" t="str">
        <f t="shared" si="1295"/>
        <v>2021-08</v>
      </c>
    </row>
    <row r="9167" spans="1:17" x14ac:dyDescent="0.35">
      <c r="A9167" s="2">
        <v>44967</v>
      </c>
      <c r="B9167" t="s">
        <v>55</v>
      </c>
      <c r="C9167" t="s">
        <v>34</v>
      </c>
      <c r="D9167" t="s">
        <v>58</v>
      </c>
      <c r="E9167" s="3">
        <v>75283</v>
      </c>
      <c r="F9167" s="3">
        <v>165645</v>
      </c>
      <c r="G9167" t="s">
        <v>35</v>
      </c>
      <c r="H9167" s="3" t="s">
        <v>9197</v>
      </c>
      <c r="I9167" s="3">
        <f t="shared" si="1287"/>
        <v>90362</v>
      </c>
      <c r="J9167" s="4">
        <f t="shared" si="1288"/>
        <v>1.2002975439342216</v>
      </c>
      <c r="K9167" s="5">
        <f t="shared" si="1289"/>
        <v>2.2002975439342216</v>
      </c>
      <c r="L9167" s="4" t="str">
        <f t="shared" si="1290"/>
        <v>Over Budget</v>
      </c>
      <c r="M9167">
        <f t="shared" si="1291"/>
        <v>2023</v>
      </c>
      <c r="N9167">
        <f t="shared" si="1292"/>
        <v>2</v>
      </c>
      <c r="O9167" t="str">
        <f t="shared" si="1293"/>
        <v>Feb</v>
      </c>
      <c r="P9167" t="str">
        <f t="shared" si="1294"/>
        <v>Q1</v>
      </c>
      <c r="Q9167" t="str">
        <f t="shared" si="1295"/>
        <v>2023-02</v>
      </c>
    </row>
    <row r="9168" spans="1:17" x14ac:dyDescent="0.35">
      <c r="A9168" s="2">
        <v>44760</v>
      </c>
      <c r="B9168" t="s">
        <v>41</v>
      </c>
      <c r="C9168" t="s">
        <v>23</v>
      </c>
      <c r="D9168" t="s">
        <v>25</v>
      </c>
      <c r="E9168" s="3">
        <v>106581</v>
      </c>
      <c r="F9168" s="3">
        <v>78603</v>
      </c>
      <c r="G9168" t="s">
        <v>21</v>
      </c>
      <c r="H9168" s="3" t="s">
        <v>9198</v>
      </c>
      <c r="I9168" s="3">
        <f t="shared" si="1287"/>
        <v>-27978</v>
      </c>
      <c r="J9168" s="4">
        <f t="shared" si="1288"/>
        <v>-0.26250457398598248</v>
      </c>
      <c r="K9168" s="5">
        <f t="shared" si="1289"/>
        <v>0.73749542601401752</v>
      </c>
      <c r="L9168" s="4" t="str">
        <f t="shared" si="1290"/>
        <v>Under Budget</v>
      </c>
      <c r="M9168">
        <f t="shared" si="1291"/>
        <v>2022</v>
      </c>
      <c r="N9168">
        <f t="shared" si="1292"/>
        <v>7</v>
      </c>
      <c r="O9168" t="str">
        <f t="shared" si="1293"/>
        <v>Jul</v>
      </c>
      <c r="P9168" t="str">
        <f t="shared" si="1294"/>
        <v>Q3</v>
      </c>
      <c r="Q9168" t="str">
        <f t="shared" si="1295"/>
        <v>2022-07</v>
      </c>
    </row>
    <row r="9169" spans="1:17" x14ac:dyDescent="0.35">
      <c r="A9169" s="2">
        <v>44742</v>
      </c>
      <c r="B9169" t="s">
        <v>18</v>
      </c>
      <c r="C9169" t="s">
        <v>23</v>
      </c>
      <c r="D9169" t="s">
        <v>39</v>
      </c>
      <c r="E9169" s="3">
        <v>120252</v>
      </c>
      <c r="F9169" s="3">
        <v>132724</v>
      </c>
      <c r="G9169" t="s">
        <v>35</v>
      </c>
      <c r="H9169" s="3" t="s">
        <v>9199</v>
      </c>
      <c r="I9169" s="3">
        <f t="shared" si="1287"/>
        <v>12472</v>
      </c>
      <c r="J9169" s="4">
        <f t="shared" si="1288"/>
        <v>0.10371553071882381</v>
      </c>
      <c r="K9169" s="5">
        <f t="shared" si="1289"/>
        <v>1.1037155307188238</v>
      </c>
      <c r="L9169" s="4" t="str">
        <f t="shared" si="1290"/>
        <v>Over Budget</v>
      </c>
      <c r="M9169">
        <f t="shared" si="1291"/>
        <v>2022</v>
      </c>
      <c r="N9169">
        <f t="shared" si="1292"/>
        <v>6</v>
      </c>
      <c r="O9169" t="str">
        <f t="shared" si="1293"/>
        <v>Jun</v>
      </c>
      <c r="P9169" t="str">
        <f t="shared" si="1294"/>
        <v>Q2</v>
      </c>
      <c r="Q9169" t="str">
        <f t="shared" si="1295"/>
        <v>2022-06</v>
      </c>
    </row>
    <row r="9170" spans="1:17" x14ac:dyDescent="0.35">
      <c r="A9170" s="2">
        <v>44292</v>
      </c>
      <c r="B9170" t="s">
        <v>37</v>
      </c>
      <c r="C9170" t="s">
        <v>23</v>
      </c>
      <c r="D9170" t="s">
        <v>20</v>
      </c>
      <c r="E9170" s="3">
        <v>25545</v>
      </c>
      <c r="F9170" s="3">
        <v>73564</v>
      </c>
      <c r="G9170" t="s">
        <v>35</v>
      </c>
      <c r="H9170" s="3" t="s">
        <v>9200</v>
      </c>
      <c r="I9170" s="3">
        <f t="shared" si="1287"/>
        <v>48019</v>
      </c>
      <c r="J9170" s="4">
        <f t="shared" si="1288"/>
        <v>1.8797807790174201</v>
      </c>
      <c r="K9170" s="5">
        <f t="shared" si="1289"/>
        <v>2.8797807790174201</v>
      </c>
      <c r="L9170" s="4" t="str">
        <f t="shared" si="1290"/>
        <v>Over Budget</v>
      </c>
      <c r="M9170">
        <f t="shared" si="1291"/>
        <v>2021</v>
      </c>
      <c r="N9170">
        <f t="shared" si="1292"/>
        <v>4</v>
      </c>
      <c r="O9170" t="str">
        <f t="shared" si="1293"/>
        <v>Apr</v>
      </c>
      <c r="P9170" t="str">
        <f t="shared" si="1294"/>
        <v>Q2</v>
      </c>
      <c r="Q9170" t="str">
        <f t="shared" si="1295"/>
        <v>2021-04</v>
      </c>
    </row>
    <row r="9171" spans="1:17" x14ac:dyDescent="0.35">
      <c r="A9171" s="2">
        <v>45185</v>
      </c>
      <c r="B9171" t="s">
        <v>28</v>
      </c>
      <c r="C9171" t="s">
        <v>24</v>
      </c>
      <c r="D9171" t="s">
        <v>39</v>
      </c>
      <c r="E9171" s="3">
        <v>50176</v>
      </c>
      <c r="F9171" s="3">
        <v>82708</v>
      </c>
      <c r="G9171" t="s">
        <v>26</v>
      </c>
      <c r="H9171" s="3" t="s">
        <v>9201</v>
      </c>
      <c r="I9171" s="3">
        <f t="shared" si="1287"/>
        <v>32532</v>
      </c>
      <c r="J9171" s="4">
        <f t="shared" si="1288"/>
        <v>0.64835778061224492</v>
      </c>
      <c r="K9171" s="5">
        <f t="shared" si="1289"/>
        <v>1.6483577806122449</v>
      </c>
      <c r="L9171" s="4" t="str">
        <f t="shared" si="1290"/>
        <v>Over Budget</v>
      </c>
      <c r="M9171">
        <f t="shared" si="1291"/>
        <v>2023</v>
      </c>
      <c r="N9171">
        <f t="shared" si="1292"/>
        <v>9</v>
      </c>
      <c r="O9171" t="str">
        <f t="shared" si="1293"/>
        <v>Sep</v>
      </c>
      <c r="P9171" t="str">
        <f t="shared" si="1294"/>
        <v>Q3</v>
      </c>
      <c r="Q9171" t="str">
        <f t="shared" si="1295"/>
        <v>2023-09</v>
      </c>
    </row>
    <row r="9172" spans="1:17" x14ac:dyDescent="0.35">
      <c r="A9172" s="2">
        <v>45024</v>
      </c>
      <c r="B9172" t="s">
        <v>18</v>
      </c>
      <c r="C9172" t="s">
        <v>23</v>
      </c>
      <c r="D9172" t="s">
        <v>39</v>
      </c>
      <c r="E9172" s="3">
        <v>21602</v>
      </c>
      <c r="F9172" s="3">
        <v>88486</v>
      </c>
      <c r="G9172" t="s">
        <v>32</v>
      </c>
      <c r="H9172" s="3" t="s">
        <v>9202</v>
      </c>
      <c r="I9172" s="3">
        <f t="shared" si="1287"/>
        <v>66884</v>
      </c>
      <c r="J9172" s="4">
        <f t="shared" si="1288"/>
        <v>3.0961947967780761</v>
      </c>
      <c r="K9172" s="5">
        <f t="shared" si="1289"/>
        <v>4.0961947967780761</v>
      </c>
      <c r="L9172" s="4" t="str">
        <f t="shared" si="1290"/>
        <v>Over Budget</v>
      </c>
      <c r="M9172">
        <f t="shared" si="1291"/>
        <v>2023</v>
      </c>
      <c r="N9172">
        <f t="shared" si="1292"/>
        <v>4</v>
      </c>
      <c r="O9172" t="str">
        <f t="shared" si="1293"/>
        <v>Apr</v>
      </c>
      <c r="P9172" t="str">
        <f t="shared" si="1294"/>
        <v>Q2</v>
      </c>
      <c r="Q9172" t="str">
        <f t="shared" si="1295"/>
        <v>2023-04</v>
      </c>
    </row>
    <row r="9173" spans="1:17" x14ac:dyDescent="0.35">
      <c r="A9173" s="2">
        <v>44427</v>
      </c>
      <c r="B9173" t="s">
        <v>37</v>
      </c>
      <c r="C9173" t="s">
        <v>29</v>
      </c>
      <c r="D9173" t="s">
        <v>25</v>
      </c>
      <c r="E9173" s="3">
        <v>66413</v>
      </c>
      <c r="F9173" s="3">
        <v>13108</v>
      </c>
      <c r="G9173" t="s">
        <v>35</v>
      </c>
      <c r="H9173" s="3" t="s">
        <v>9203</v>
      </c>
      <c r="I9173" s="3">
        <f t="shared" si="1287"/>
        <v>-53305</v>
      </c>
      <c r="J9173" s="4">
        <f t="shared" si="1288"/>
        <v>-0.80262900335777632</v>
      </c>
      <c r="K9173" s="5">
        <f t="shared" si="1289"/>
        <v>0.19737099664222366</v>
      </c>
      <c r="L9173" s="4" t="str">
        <f t="shared" si="1290"/>
        <v>Under Budget</v>
      </c>
      <c r="M9173">
        <f t="shared" si="1291"/>
        <v>2021</v>
      </c>
      <c r="N9173">
        <f t="shared" si="1292"/>
        <v>8</v>
      </c>
      <c r="O9173" t="str">
        <f t="shared" si="1293"/>
        <v>Aug</v>
      </c>
      <c r="P9173" t="str">
        <f t="shared" si="1294"/>
        <v>Q3</v>
      </c>
      <c r="Q9173" t="str">
        <f t="shared" si="1295"/>
        <v>2021-08</v>
      </c>
    </row>
    <row r="9174" spans="1:17" x14ac:dyDescent="0.35">
      <c r="A9174" s="2">
        <v>45164</v>
      </c>
      <c r="B9174" t="s">
        <v>23</v>
      </c>
      <c r="C9174" t="s">
        <v>24</v>
      </c>
      <c r="D9174" t="s">
        <v>30</v>
      </c>
      <c r="E9174" s="3">
        <v>33047</v>
      </c>
      <c r="F9174" s="3">
        <v>116154</v>
      </c>
      <c r="G9174" t="s">
        <v>32</v>
      </c>
      <c r="H9174" s="3" t="s">
        <v>9204</v>
      </c>
      <c r="I9174" s="3">
        <f t="shared" si="1287"/>
        <v>83107</v>
      </c>
      <c r="J9174" s="4">
        <f t="shared" si="1288"/>
        <v>2.5148122371168338</v>
      </c>
      <c r="K9174" s="5">
        <f t="shared" si="1289"/>
        <v>3.5148122371168338</v>
      </c>
      <c r="L9174" s="4" t="str">
        <f t="shared" si="1290"/>
        <v>Over Budget</v>
      </c>
      <c r="M9174">
        <f t="shared" si="1291"/>
        <v>2023</v>
      </c>
      <c r="N9174">
        <f t="shared" si="1292"/>
        <v>8</v>
      </c>
      <c r="O9174" t="str">
        <f t="shared" si="1293"/>
        <v>Aug</v>
      </c>
      <c r="P9174" t="str">
        <f t="shared" si="1294"/>
        <v>Q3</v>
      </c>
      <c r="Q9174" t="str">
        <f t="shared" si="1295"/>
        <v>2023-08</v>
      </c>
    </row>
    <row r="9175" spans="1:17" x14ac:dyDescent="0.35">
      <c r="A9175" s="2">
        <v>44471</v>
      </c>
      <c r="B9175" t="s">
        <v>37</v>
      </c>
      <c r="C9175" t="s">
        <v>29</v>
      </c>
      <c r="D9175" t="s">
        <v>20</v>
      </c>
      <c r="E9175" s="3">
        <v>136160</v>
      </c>
      <c r="F9175" s="3">
        <v>14615</v>
      </c>
      <c r="G9175" t="s">
        <v>21</v>
      </c>
      <c r="H9175" s="3" t="s">
        <v>9205</v>
      </c>
      <c r="I9175" s="3">
        <f t="shared" si="1287"/>
        <v>-121545</v>
      </c>
      <c r="J9175" s="4">
        <f t="shared" si="1288"/>
        <v>-0.89266304347826086</v>
      </c>
      <c r="K9175" s="5">
        <f t="shared" si="1289"/>
        <v>0.10733695652173914</v>
      </c>
      <c r="L9175" s="4" t="str">
        <f t="shared" si="1290"/>
        <v>Under Budget</v>
      </c>
      <c r="M9175">
        <f t="shared" si="1291"/>
        <v>2021</v>
      </c>
      <c r="N9175">
        <f t="shared" si="1292"/>
        <v>10</v>
      </c>
      <c r="O9175" t="str">
        <f t="shared" si="1293"/>
        <v>Oct</v>
      </c>
      <c r="P9175" t="str">
        <f t="shared" si="1294"/>
        <v>Q4</v>
      </c>
      <c r="Q9175" t="str">
        <f t="shared" si="1295"/>
        <v>2021-10</v>
      </c>
    </row>
    <row r="9176" spans="1:17" x14ac:dyDescent="0.35">
      <c r="A9176" s="2">
        <v>44442</v>
      </c>
      <c r="B9176" t="s">
        <v>28</v>
      </c>
      <c r="C9176" t="s">
        <v>34</v>
      </c>
      <c r="D9176" t="s">
        <v>20</v>
      </c>
      <c r="E9176" s="3">
        <v>78983</v>
      </c>
      <c r="F9176" s="3">
        <v>135664</v>
      </c>
      <c r="G9176" t="s">
        <v>26</v>
      </c>
      <c r="H9176" s="3" t="s">
        <v>9206</v>
      </c>
      <c r="I9176" s="3">
        <f t="shared" si="1287"/>
        <v>56681</v>
      </c>
      <c r="J9176" s="4">
        <f t="shared" si="1288"/>
        <v>0.71763544053783723</v>
      </c>
      <c r="K9176" s="5">
        <f t="shared" si="1289"/>
        <v>1.7176354405378373</v>
      </c>
      <c r="L9176" s="4" t="str">
        <f t="shared" si="1290"/>
        <v>Over Budget</v>
      </c>
      <c r="M9176">
        <f t="shared" si="1291"/>
        <v>2021</v>
      </c>
      <c r="N9176">
        <f t="shared" si="1292"/>
        <v>9</v>
      </c>
      <c r="O9176" t="str">
        <f t="shared" si="1293"/>
        <v>Sep</v>
      </c>
      <c r="P9176" t="str">
        <f t="shared" si="1294"/>
        <v>Q3</v>
      </c>
      <c r="Q9176" t="str">
        <f t="shared" si="1295"/>
        <v>2021-09</v>
      </c>
    </row>
    <row r="9177" spans="1:17" x14ac:dyDescent="0.35">
      <c r="A9177" s="2">
        <v>44307</v>
      </c>
      <c r="B9177" t="s">
        <v>41</v>
      </c>
      <c r="C9177" t="s">
        <v>29</v>
      </c>
      <c r="D9177" t="s">
        <v>30</v>
      </c>
      <c r="E9177" s="3">
        <v>149348</v>
      </c>
      <c r="F9177" s="3">
        <v>30842</v>
      </c>
      <c r="G9177" t="s">
        <v>26</v>
      </c>
      <c r="H9177" s="3" t="s">
        <v>9207</v>
      </c>
      <c r="I9177" s="3">
        <f t="shared" si="1287"/>
        <v>-118506</v>
      </c>
      <c r="J9177" s="4">
        <f t="shared" si="1288"/>
        <v>-0.79348903232718215</v>
      </c>
      <c r="K9177" s="5">
        <f t="shared" si="1289"/>
        <v>0.20651096767281785</v>
      </c>
      <c r="L9177" s="4" t="str">
        <f t="shared" si="1290"/>
        <v>Under Budget</v>
      </c>
      <c r="M9177">
        <f t="shared" si="1291"/>
        <v>2021</v>
      </c>
      <c r="N9177">
        <f t="shared" si="1292"/>
        <v>4</v>
      </c>
      <c r="O9177" t="str">
        <f t="shared" si="1293"/>
        <v>Apr</v>
      </c>
      <c r="P9177" t="str">
        <f t="shared" si="1294"/>
        <v>Q2</v>
      </c>
      <c r="Q9177" t="str">
        <f t="shared" si="1295"/>
        <v>2021-04</v>
      </c>
    </row>
    <row r="9178" spans="1:17" x14ac:dyDescent="0.35">
      <c r="A9178" s="2">
        <v>44430</v>
      </c>
      <c r="B9178" t="s">
        <v>41</v>
      </c>
      <c r="C9178" t="s">
        <v>34</v>
      </c>
      <c r="D9178" t="s">
        <v>25</v>
      </c>
      <c r="E9178" s="3">
        <v>132520</v>
      </c>
      <c r="F9178" s="3">
        <v>167609</v>
      </c>
      <c r="G9178" t="s">
        <v>35</v>
      </c>
      <c r="H9178" s="3" t="s">
        <v>9208</v>
      </c>
      <c r="I9178" s="3">
        <f t="shared" si="1287"/>
        <v>35089</v>
      </c>
      <c r="J9178" s="4">
        <f t="shared" si="1288"/>
        <v>0.26478267431331121</v>
      </c>
      <c r="K9178" s="5">
        <f t="shared" si="1289"/>
        <v>1.2647826743133113</v>
      </c>
      <c r="L9178" s="4" t="str">
        <f t="shared" si="1290"/>
        <v>Over Budget</v>
      </c>
      <c r="M9178">
        <f t="shared" si="1291"/>
        <v>2021</v>
      </c>
      <c r="N9178">
        <f t="shared" si="1292"/>
        <v>8</v>
      </c>
      <c r="O9178" t="str">
        <f t="shared" si="1293"/>
        <v>Aug</v>
      </c>
      <c r="P9178" t="str">
        <f t="shared" si="1294"/>
        <v>Q3</v>
      </c>
      <c r="Q9178" t="str">
        <f t="shared" si="1295"/>
        <v>2021-08</v>
      </c>
    </row>
    <row r="9179" spans="1:17" x14ac:dyDescent="0.35">
      <c r="A9179" s="2">
        <v>44613</v>
      </c>
      <c r="B9179" t="s">
        <v>18</v>
      </c>
      <c r="C9179" t="s">
        <v>19</v>
      </c>
      <c r="D9179" t="s">
        <v>39</v>
      </c>
      <c r="E9179" s="3">
        <v>137136</v>
      </c>
      <c r="F9179" s="3">
        <v>82567</v>
      </c>
      <c r="G9179" t="s">
        <v>26</v>
      </c>
      <c r="H9179" s="3" t="s">
        <v>9209</v>
      </c>
      <c r="I9179" s="3">
        <f t="shared" si="1287"/>
        <v>-54569</v>
      </c>
      <c r="J9179" s="4">
        <f t="shared" si="1288"/>
        <v>-0.39791885427604712</v>
      </c>
      <c r="K9179" s="5">
        <f t="shared" si="1289"/>
        <v>0.60208114572395288</v>
      </c>
      <c r="L9179" s="4" t="str">
        <f t="shared" si="1290"/>
        <v>Under Budget</v>
      </c>
      <c r="M9179">
        <f t="shared" si="1291"/>
        <v>2022</v>
      </c>
      <c r="N9179">
        <f t="shared" si="1292"/>
        <v>2</v>
      </c>
      <c r="O9179" t="str">
        <f t="shared" si="1293"/>
        <v>Feb</v>
      </c>
      <c r="P9179" t="str">
        <f t="shared" si="1294"/>
        <v>Q1</v>
      </c>
      <c r="Q9179" t="str">
        <f t="shared" si="1295"/>
        <v>2022-02</v>
      </c>
    </row>
    <row r="9180" spans="1:17" x14ac:dyDescent="0.35">
      <c r="A9180" s="2">
        <v>44874</v>
      </c>
      <c r="B9180" t="s">
        <v>23</v>
      </c>
      <c r="C9180" t="s">
        <v>19</v>
      </c>
      <c r="D9180" t="s">
        <v>30</v>
      </c>
      <c r="E9180" s="3">
        <v>22737</v>
      </c>
      <c r="F9180" s="3">
        <v>10414</v>
      </c>
      <c r="G9180" t="s">
        <v>32</v>
      </c>
      <c r="H9180" s="3" t="s">
        <v>9210</v>
      </c>
      <c r="I9180" s="3">
        <f t="shared" si="1287"/>
        <v>-12323</v>
      </c>
      <c r="J9180" s="4">
        <f t="shared" si="1288"/>
        <v>-0.5419800325460703</v>
      </c>
      <c r="K9180" s="5">
        <f t="shared" si="1289"/>
        <v>0.4580199674539297</v>
      </c>
      <c r="L9180" s="4" t="str">
        <f t="shared" si="1290"/>
        <v>Under Budget</v>
      </c>
      <c r="M9180">
        <f t="shared" si="1291"/>
        <v>2022</v>
      </c>
      <c r="N9180">
        <f t="shared" si="1292"/>
        <v>11</v>
      </c>
      <c r="O9180" t="str">
        <f t="shared" si="1293"/>
        <v>Nov</v>
      </c>
      <c r="P9180" t="str">
        <f t="shared" si="1294"/>
        <v>Q4</v>
      </c>
      <c r="Q9180" t="str">
        <f t="shared" si="1295"/>
        <v>2022-11</v>
      </c>
    </row>
    <row r="9181" spans="1:17" x14ac:dyDescent="0.35">
      <c r="A9181" s="2">
        <v>44999</v>
      </c>
      <c r="B9181" t="s">
        <v>18</v>
      </c>
      <c r="C9181" t="s">
        <v>29</v>
      </c>
      <c r="D9181" t="s">
        <v>20</v>
      </c>
      <c r="E9181" s="3">
        <v>118659</v>
      </c>
      <c r="F9181" s="3">
        <v>32972</v>
      </c>
      <c r="G9181" t="s">
        <v>35</v>
      </c>
      <c r="H9181" s="3" t="s">
        <v>9211</v>
      </c>
      <c r="I9181" s="3">
        <f t="shared" si="1287"/>
        <v>-85687</v>
      </c>
      <c r="J9181" s="4">
        <f t="shared" si="1288"/>
        <v>-0.72212811501866692</v>
      </c>
      <c r="K9181" s="5">
        <f t="shared" si="1289"/>
        <v>0.27787188498133308</v>
      </c>
      <c r="L9181" s="4" t="str">
        <f t="shared" si="1290"/>
        <v>Under Budget</v>
      </c>
      <c r="M9181">
        <f t="shared" si="1291"/>
        <v>2023</v>
      </c>
      <c r="N9181">
        <f t="shared" si="1292"/>
        <v>3</v>
      </c>
      <c r="O9181" t="str">
        <f t="shared" si="1293"/>
        <v>Mar</v>
      </c>
      <c r="P9181" t="str">
        <f t="shared" si="1294"/>
        <v>Q1</v>
      </c>
      <c r="Q9181" t="str">
        <f t="shared" si="1295"/>
        <v>2023-03</v>
      </c>
    </row>
    <row r="9182" spans="1:17" x14ac:dyDescent="0.35">
      <c r="A9182" s="2">
        <v>44815</v>
      </c>
      <c r="B9182" t="s">
        <v>55</v>
      </c>
      <c r="C9182" t="s">
        <v>43</v>
      </c>
      <c r="D9182" t="s">
        <v>20</v>
      </c>
      <c r="E9182" s="3">
        <v>14457</v>
      </c>
      <c r="F9182" s="3">
        <v>95860</v>
      </c>
      <c r="G9182" t="s">
        <v>26</v>
      </c>
      <c r="H9182" s="3" t="s">
        <v>9212</v>
      </c>
      <c r="I9182" s="3">
        <f t="shared" si="1287"/>
        <v>81403</v>
      </c>
      <c r="J9182" s="4">
        <f t="shared" si="1288"/>
        <v>5.6306979317977452</v>
      </c>
      <c r="K9182" s="5">
        <f t="shared" si="1289"/>
        <v>6.6306979317977452</v>
      </c>
      <c r="L9182" s="4" t="str">
        <f t="shared" si="1290"/>
        <v>Over Budget</v>
      </c>
      <c r="M9182">
        <f t="shared" si="1291"/>
        <v>2022</v>
      </c>
      <c r="N9182">
        <f t="shared" si="1292"/>
        <v>9</v>
      </c>
      <c r="O9182" t="str">
        <f t="shared" si="1293"/>
        <v>Sep</v>
      </c>
      <c r="P9182" t="str">
        <f t="shared" si="1294"/>
        <v>Q3</v>
      </c>
      <c r="Q9182" t="str">
        <f t="shared" si="1295"/>
        <v>2022-09</v>
      </c>
    </row>
    <row r="9183" spans="1:17" x14ac:dyDescent="0.35">
      <c r="A9183" s="2">
        <v>44903</v>
      </c>
      <c r="B9183" t="s">
        <v>41</v>
      </c>
      <c r="C9183" t="s">
        <v>34</v>
      </c>
      <c r="D9183" t="s">
        <v>39</v>
      </c>
      <c r="E9183" s="3">
        <v>140646</v>
      </c>
      <c r="F9183" s="3">
        <v>105043</v>
      </c>
      <c r="G9183" t="s">
        <v>21</v>
      </c>
      <c r="H9183" s="3" t="s">
        <v>9213</v>
      </c>
      <c r="I9183" s="3">
        <f t="shared" si="1287"/>
        <v>-35603</v>
      </c>
      <c r="J9183" s="4">
        <f t="shared" si="1288"/>
        <v>-0.25313908678526231</v>
      </c>
      <c r="K9183" s="5">
        <f t="shared" si="1289"/>
        <v>0.74686091321473769</v>
      </c>
      <c r="L9183" s="4" t="str">
        <f t="shared" si="1290"/>
        <v>Under Budget</v>
      </c>
      <c r="M9183">
        <f t="shared" si="1291"/>
        <v>2022</v>
      </c>
      <c r="N9183">
        <f t="shared" si="1292"/>
        <v>12</v>
      </c>
      <c r="O9183" t="str">
        <f t="shared" si="1293"/>
        <v>Dec</v>
      </c>
      <c r="P9183" t="str">
        <f t="shared" si="1294"/>
        <v>Q4</v>
      </c>
      <c r="Q9183" t="str">
        <f t="shared" si="1295"/>
        <v>2022-12</v>
      </c>
    </row>
    <row r="9184" spans="1:17" x14ac:dyDescent="0.35">
      <c r="A9184" s="2">
        <v>45047</v>
      </c>
      <c r="B9184" t="s">
        <v>18</v>
      </c>
      <c r="C9184" t="s">
        <v>24</v>
      </c>
      <c r="D9184" t="s">
        <v>39</v>
      </c>
      <c r="E9184" s="3">
        <v>115991</v>
      </c>
      <c r="F9184" s="3">
        <v>120440</v>
      </c>
      <c r="G9184" t="s">
        <v>35</v>
      </c>
      <c r="H9184" s="3" t="s">
        <v>9214</v>
      </c>
      <c r="I9184" s="3">
        <f t="shared" si="1287"/>
        <v>4449</v>
      </c>
      <c r="J9184" s="4">
        <f t="shared" si="1288"/>
        <v>3.8356424205326277E-2</v>
      </c>
      <c r="K9184" s="5">
        <f t="shared" si="1289"/>
        <v>1.0383564242053263</v>
      </c>
      <c r="L9184" s="4" t="str">
        <f t="shared" si="1290"/>
        <v>Over Budget</v>
      </c>
      <c r="M9184">
        <f t="shared" si="1291"/>
        <v>2023</v>
      </c>
      <c r="N9184">
        <f t="shared" si="1292"/>
        <v>5</v>
      </c>
      <c r="O9184" t="str">
        <f t="shared" si="1293"/>
        <v>May</v>
      </c>
      <c r="P9184" t="str">
        <f t="shared" si="1294"/>
        <v>Q2</v>
      </c>
      <c r="Q9184" t="str">
        <f t="shared" si="1295"/>
        <v>2023-05</v>
      </c>
    </row>
    <row r="9185" spans="1:17" x14ac:dyDescent="0.35">
      <c r="A9185" s="2">
        <v>44671</v>
      </c>
      <c r="B9185" t="s">
        <v>55</v>
      </c>
      <c r="C9185" t="s">
        <v>43</v>
      </c>
      <c r="D9185" t="s">
        <v>58</v>
      </c>
      <c r="E9185" s="3">
        <v>23698</v>
      </c>
      <c r="F9185" s="3">
        <v>13697</v>
      </c>
      <c r="G9185" t="s">
        <v>26</v>
      </c>
      <c r="H9185" s="3" t="s">
        <v>9215</v>
      </c>
      <c r="I9185" s="3">
        <f t="shared" si="1287"/>
        <v>-10001</v>
      </c>
      <c r="J9185" s="4">
        <f t="shared" si="1288"/>
        <v>-0.42201873575829185</v>
      </c>
      <c r="K9185" s="5">
        <f t="shared" si="1289"/>
        <v>0.57798126424170815</v>
      </c>
      <c r="L9185" s="4" t="str">
        <f t="shared" si="1290"/>
        <v>Under Budget</v>
      </c>
      <c r="M9185">
        <f t="shared" si="1291"/>
        <v>2022</v>
      </c>
      <c r="N9185">
        <f t="shared" si="1292"/>
        <v>4</v>
      </c>
      <c r="O9185" t="str">
        <f t="shared" si="1293"/>
        <v>Apr</v>
      </c>
      <c r="P9185" t="str">
        <f t="shared" si="1294"/>
        <v>Q2</v>
      </c>
      <c r="Q9185" t="str">
        <f t="shared" si="1295"/>
        <v>2022-04</v>
      </c>
    </row>
    <row r="9186" spans="1:17" x14ac:dyDescent="0.35">
      <c r="A9186" s="2">
        <v>44851</v>
      </c>
      <c r="B9186" t="s">
        <v>23</v>
      </c>
      <c r="C9186" t="s">
        <v>34</v>
      </c>
      <c r="D9186" t="s">
        <v>30</v>
      </c>
      <c r="E9186" s="3">
        <v>73011</v>
      </c>
      <c r="F9186" s="3">
        <v>44350</v>
      </c>
      <c r="G9186" t="s">
        <v>35</v>
      </c>
      <c r="H9186" s="3" t="s">
        <v>9216</v>
      </c>
      <c r="I9186" s="3">
        <f t="shared" si="1287"/>
        <v>-28661</v>
      </c>
      <c r="J9186" s="4">
        <f t="shared" si="1288"/>
        <v>-0.39255728588842775</v>
      </c>
      <c r="K9186" s="5">
        <f t="shared" si="1289"/>
        <v>0.60744271411157225</v>
      </c>
      <c r="L9186" s="4" t="str">
        <f t="shared" si="1290"/>
        <v>Under Budget</v>
      </c>
      <c r="M9186">
        <f t="shared" si="1291"/>
        <v>2022</v>
      </c>
      <c r="N9186">
        <f t="shared" si="1292"/>
        <v>10</v>
      </c>
      <c r="O9186" t="str">
        <f t="shared" si="1293"/>
        <v>Oct</v>
      </c>
      <c r="P9186" t="str">
        <f t="shared" si="1294"/>
        <v>Q4</v>
      </c>
      <c r="Q9186" t="str">
        <f t="shared" si="1295"/>
        <v>2022-10</v>
      </c>
    </row>
    <row r="9187" spans="1:17" x14ac:dyDescent="0.35">
      <c r="A9187" s="2">
        <v>44591</v>
      </c>
      <c r="B9187" t="s">
        <v>37</v>
      </c>
      <c r="C9187" t="s">
        <v>24</v>
      </c>
      <c r="D9187" t="s">
        <v>39</v>
      </c>
      <c r="E9187" s="3">
        <v>102771</v>
      </c>
      <c r="F9187" s="3">
        <v>20170</v>
      </c>
      <c r="G9187" t="s">
        <v>21</v>
      </c>
      <c r="H9187" s="3" t="s">
        <v>9217</v>
      </c>
      <c r="I9187" s="3">
        <f t="shared" si="1287"/>
        <v>-82601</v>
      </c>
      <c r="J9187" s="4">
        <f t="shared" si="1288"/>
        <v>-0.80373840869505986</v>
      </c>
      <c r="K9187" s="5">
        <f t="shared" si="1289"/>
        <v>0.19626159130494011</v>
      </c>
      <c r="L9187" s="4" t="str">
        <f t="shared" si="1290"/>
        <v>Under Budget</v>
      </c>
      <c r="M9187">
        <f t="shared" si="1291"/>
        <v>2022</v>
      </c>
      <c r="N9187">
        <f t="shared" si="1292"/>
        <v>1</v>
      </c>
      <c r="O9187" t="str">
        <f t="shared" si="1293"/>
        <v>Jan</v>
      </c>
      <c r="P9187" t="str">
        <f t="shared" si="1294"/>
        <v>Q1</v>
      </c>
      <c r="Q9187" t="str">
        <f t="shared" si="1295"/>
        <v>2022-01</v>
      </c>
    </row>
    <row r="9188" spans="1:17" x14ac:dyDescent="0.35">
      <c r="A9188" s="2">
        <v>44307</v>
      </c>
      <c r="B9188" t="s">
        <v>18</v>
      </c>
      <c r="C9188" t="s">
        <v>34</v>
      </c>
      <c r="D9188" t="s">
        <v>58</v>
      </c>
      <c r="E9188" s="3">
        <v>121836</v>
      </c>
      <c r="F9188" s="3">
        <v>35181</v>
      </c>
      <c r="G9188" t="s">
        <v>35</v>
      </c>
      <c r="H9188" s="3" t="s">
        <v>9218</v>
      </c>
      <c r="I9188" s="3">
        <f t="shared" si="1287"/>
        <v>-86655</v>
      </c>
      <c r="J9188" s="4">
        <f t="shared" si="1288"/>
        <v>-0.71124298236974293</v>
      </c>
      <c r="K9188" s="5">
        <f t="shared" si="1289"/>
        <v>0.28875701763025707</v>
      </c>
      <c r="L9188" s="4" t="str">
        <f t="shared" si="1290"/>
        <v>Under Budget</v>
      </c>
      <c r="M9188">
        <f t="shared" si="1291"/>
        <v>2021</v>
      </c>
      <c r="N9188">
        <f t="shared" si="1292"/>
        <v>4</v>
      </c>
      <c r="O9188" t="str">
        <f t="shared" si="1293"/>
        <v>Apr</v>
      </c>
      <c r="P9188" t="str">
        <f t="shared" si="1294"/>
        <v>Q2</v>
      </c>
      <c r="Q9188" t="str">
        <f t="shared" si="1295"/>
        <v>2021-04</v>
      </c>
    </row>
    <row r="9189" spans="1:17" x14ac:dyDescent="0.35">
      <c r="A9189" s="2">
        <v>44286</v>
      </c>
      <c r="B9189" t="s">
        <v>55</v>
      </c>
      <c r="C9189" t="s">
        <v>34</v>
      </c>
      <c r="D9189" t="s">
        <v>25</v>
      </c>
      <c r="E9189" s="3">
        <v>97747</v>
      </c>
      <c r="F9189" s="3">
        <v>14551</v>
      </c>
      <c r="G9189" t="s">
        <v>32</v>
      </c>
      <c r="H9189" s="3" t="s">
        <v>9219</v>
      </c>
      <c r="I9189" s="3">
        <f t="shared" si="1287"/>
        <v>-83196</v>
      </c>
      <c r="J9189" s="4">
        <f t="shared" si="1288"/>
        <v>-0.85113609624847819</v>
      </c>
      <c r="K9189" s="5">
        <f t="shared" si="1289"/>
        <v>0.14886390375152178</v>
      </c>
      <c r="L9189" s="4" t="str">
        <f t="shared" si="1290"/>
        <v>Under Budget</v>
      </c>
      <c r="M9189">
        <f t="shared" si="1291"/>
        <v>2021</v>
      </c>
      <c r="N9189">
        <f t="shared" si="1292"/>
        <v>3</v>
      </c>
      <c r="O9189" t="str">
        <f t="shared" si="1293"/>
        <v>Mar</v>
      </c>
      <c r="P9189" t="str">
        <f t="shared" si="1294"/>
        <v>Q1</v>
      </c>
      <c r="Q9189" t="str">
        <f t="shared" si="1295"/>
        <v>2021-03</v>
      </c>
    </row>
    <row r="9190" spans="1:17" x14ac:dyDescent="0.35">
      <c r="A9190" s="2">
        <v>44959</v>
      </c>
      <c r="B9190" t="s">
        <v>41</v>
      </c>
      <c r="C9190" t="s">
        <v>24</v>
      </c>
      <c r="D9190" t="s">
        <v>20</v>
      </c>
      <c r="E9190" s="3">
        <v>105830</v>
      </c>
      <c r="F9190" s="3">
        <v>166814</v>
      </c>
      <c r="G9190" t="s">
        <v>32</v>
      </c>
      <c r="H9190" s="3" t="s">
        <v>9220</v>
      </c>
      <c r="I9190" s="3">
        <f t="shared" si="1287"/>
        <v>60984</v>
      </c>
      <c r="J9190" s="4">
        <f t="shared" si="1288"/>
        <v>0.57624492109987713</v>
      </c>
      <c r="K9190" s="5">
        <f t="shared" si="1289"/>
        <v>1.5762449210998772</v>
      </c>
      <c r="L9190" s="4" t="str">
        <f t="shared" si="1290"/>
        <v>Over Budget</v>
      </c>
      <c r="M9190">
        <f t="shared" si="1291"/>
        <v>2023</v>
      </c>
      <c r="N9190">
        <f t="shared" si="1292"/>
        <v>2</v>
      </c>
      <c r="O9190" t="str">
        <f t="shared" si="1293"/>
        <v>Feb</v>
      </c>
      <c r="P9190" t="str">
        <f t="shared" si="1294"/>
        <v>Q1</v>
      </c>
      <c r="Q9190" t="str">
        <f t="shared" si="1295"/>
        <v>2023-02</v>
      </c>
    </row>
    <row r="9191" spans="1:17" x14ac:dyDescent="0.35">
      <c r="A9191" s="2">
        <v>44328</v>
      </c>
      <c r="B9191" t="s">
        <v>37</v>
      </c>
      <c r="C9191" t="s">
        <v>34</v>
      </c>
      <c r="D9191" t="s">
        <v>30</v>
      </c>
      <c r="E9191" s="3">
        <v>89842</v>
      </c>
      <c r="F9191" s="3">
        <v>164591</v>
      </c>
      <c r="G9191" t="s">
        <v>26</v>
      </c>
      <c r="H9191" s="3" t="s">
        <v>9221</v>
      </c>
      <c r="I9191" s="3">
        <f t="shared" si="1287"/>
        <v>74749</v>
      </c>
      <c r="J9191" s="4">
        <f t="shared" si="1288"/>
        <v>0.83200507557712433</v>
      </c>
      <c r="K9191" s="5">
        <f t="shared" si="1289"/>
        <v>1.8320050755771242</v>
      </c>
      <c r="L9191" s="4" t="str">
        <f t="shared" si="1290"/>
        <v>Over Budget</v>
      </c>
      <c r="M9191">
        <f t="shared" si="1291"/>
        <v>2021</v>
      </c>
      <c r="N9191">
        <f t="shared" si="1292"/>
        <v>5</v>
      </c>
      <c r="O9191" t="str">
        <f t="shared" si="1293"/>
        <v>May</v>
      </c>
      <c r="P9191" t="str">
        <f t="shared" si="1294"/>
        <v>Q2</v>
      </c>
      <c r="Q9191" t="str">
        <f t="shared" si="1295"/>
        <v>2021-05</v>
      </c>
    </row>
    <row r="9192" spans="1:17" x14ac:dyDescent="0.35">
      <c r="A9192" s="2">
        <v>45233</v>
      </c>
      <c r="B9192" t="s">
        <v>18</v>
      </c>
      <c r="C9192" t="s">
        <v>34</v>
      </c>
      <c r="D9192" t="s">
        <v>25</v>
      </c>
      <c r="E9192" s="3">
        <v>107758</v>
      </c>
      <c r="F9192" s="3">
        <v>13085</v>
      </c>
      <c r="G9192" t="s">
        <v>32</v>
      </c>
      <c r="H9192" s="3" t="s">
        <v>9222</v>
      </c>
      <c r="I9192" s="3">
        <f t="shared" si="1287"/>
        <v>-94673</v>
      </c>
      <c r="J9192" s="4">
        <f t="shared" si="1288"/>
        <v>-0.87857050056608321</v>
      </c>
      <c r="K9192" s="5">
        <f t="shared" si="1289"/>
        <v>0.12142949943391675</v>
      </c>
      <c r="L9192" s="4" t="str">
        <f t="shared" si="1290"/>
        <v>Under Budget</v>
      </c>
      <c r="M9192">
        <f t="shared" si="1291"/>
        <v>2023</v>
      </c>
      <c r="N9192">
        <f t="shared" si="1292"/>
        <v>11</v>
      </c>
      <c r="O9192" t="str">
        <f t="shared" si="1293"/>
        <v>Nov</v>
      </c>
      <c r="P9192" t="str">
        <f t="shared" si="1294"/>
        <v>Q4</v>
      </c>
      <c r="Q9192" t="str">
        <f t="shared" si="1295"/>
        <v>2023-11</v>
      </c>
    </row>
    <row r="9193" spans="1:17" x14ac:dyDescent="0.35">
      <c r="A9193" s="2">
        <v>44653</v>
      </c>
      <c r="B9193" t="s">
        <v>41</v>
      </c>
      <c r="C9193" t="s">
        <v>34</v>
      </c>
      <c r="D9193" t="s">
        <v>30</v>
      </c>
      <c r="E9193" s="3">
        <v>142996</v>
      </c>
      <c r="F9193" s="3">
        <v>34361</v>
      </c>
      <c r="G9193" t="s">
        <v>32</v>
      </c>
      <c r="H9193" s="3" t="s">
        <v>9223</v>
      </c>
      <c r="I9193" s="3">
        <f t="shared" si="1287"/>
        <v>-108635</v>
      </c>
      <c r="J9193" s="4">
        <f t="shared" si="1288"/>
        <v>-0.75970656521860747</v>
      </c>
      <c r="K9193" s="5">
        <f t="shared" si="1289"/>
        <v>0.24029343478139248</v>
      </c>
      <c r="L9193" s="4" t="str">
        <f t="shared" si="1290"/>
        <v>Under Budget</v>
      </c>
      <c r="M9193">
        <f t="shared" si="1291"/>
        <v>2022</v>
      </c>
      <c r="N9193">
        <f t="shared" si="1292"/>
        <v>4</v>
      </c>
      <c r="O9193" t="str">
        <f t="shared" si="1293"/>
        <v>Apr</v>
      </c>
      <c r="P9193" t="str">
        <f t="shared" si="1294"/>
        <v>Q2</v>
      </c>
      <c r="Q9193" t="str">
        <f t="shared" si="1295"/>
        <v>2022-04</v>
      </c>
    </row>
    <row r="9194" spans="1:17" x14ac:dyDescent="0.35">
      <c r="A9194" s="2">
        <v>44294</v>
      </c>
      <c r="B9194" t="s">
        <v>37</v>
      </c>
      <c r="C9194" t="s">
        <v>19</v>
      </c>
      <c r="D9194" t="s">
        <v>30</v>
      </c>
      <c r="E9194" s="3">
        <v>143512</v>
      </c>
      <c r="F9194" s="3">
        <v>98958</v>
      </c>
      <c r="G9194" t="s">
        <v>35</v>
      </c>
      <c r="H9194" s="3" t="s">
        <v>9224</v>
      </c>
      <c r="I9194" s="3">
        <f t="shared" si="1287"/>
        <v>-44554</v>
      </c>
      <c r="J9194" s="4">
        <f t="shared" si="1288"/>
        <v>-0.31045487485367079</v>
      </c>
      <c r="K9194" s="5">
        <f t="shared" si="1289"/>
        <v>0.68954512514632926</v>
      </c>
      <c r="L9194" s="4" t="str">
        <f t="shared" si="1290"/>
        <v>Under Budget</v>
      </c>
      <c r="M9194">
        <f t="shared" si="1291"/>
        <v>2021</v>
      </c>
      <c r="N9194">
        <f t="shared" si="1292"/>
        <v>4</v>
      </c>
      <c r="O9194" t="str">
        <f t="shared" si="1293"/>
        <v>Apr</v>
      </c>
      <c r="P9194" t="str">
        <f t="shared" si="1294"/>
        <v>Q2</v>
      </c>
      <c r="Q9194" t="str">
        <f t="shared" si="1295"/>
        <v>2021-04</v>
      </c>
    </row>
    <row r="9195" spans="1:17" x14ac:dyDescent="0.35">
      <c r="A9195" s="2">
        <v>44489</v>
      </c>
      <c r="B9195" t="s">
        <v>28</v>
      </c>
      <c r="C9195" t="s">
        <v>23</v>
      </c>
      <c r="D9195" t="s">
        <v>39</v>
      </c>
      <c r="E9195" s="3">
        <v>46210</v>
      </c>
      <c r="F9195" s="3">
        <v>83209</v>
      </c>
      <c r="G9195" t="s">
        <v>35</v>
      </c>
      <c r="H9195" s="3" t="s">
        <v>9225</v>
      </c>
      <c r="I9195" s="3">
        <f t="shared" si="1287"/>
        <v>36999</v>
      </c>
      <c r="J9195" s="4">
        <f t="shared" si="1288"/>
        <v>0.8006708504652672</v>
      </c>
      <c r="K9195" s="5">
        <f t="shared" si="1289"/>
        <v>1.8006708504652673</v>
      </c>
      <c r="L9195" s="4" t="str">
        <f t="shared" si="1290"/>
        <v>Over Budget</v>
      </c>
      <c r="M9195">
        <f t="shared" si="1291"/>
        <v>2021</v>
      </c>
      <c r="N9195">
        <f t="shared" si="1292"/>
        <v>10</v>
      </c>
      <c r="O9195" t="str">
        <f t="shared" si="1293"/>
        <v>Oct</v>
      </c>
      <c r="P9195" t="str">
        <f t="shared" si="1294"/>
        <v>Q4</v>
      </c>
      <c r="Q9195" t="str">
        <f t="shared" si="1295"/>
        <v>2021-10</v>
      </c>
    </row>
    <row r="9196" spans="1:17" x14ac:dyDescent="0.35">
      <c r="A9196" s="2">
        <v>45221</v>
      </c>
      <c r="B9196" t="s">
        <v>41</v>
      </c>
      <c r="C9196" t="s">
        <v>34</v>
      </c>
      <c r="D9196" t="s">
        <v>58</v>
      </c>
      <c r="E9196" s="3">
        <v>74904</v>
      </c>
      <c r="F9196" s="3">
        <v>158571</v>
      </c>
      <c r="G9196" t="s">
        <v>26</v>
      </c>
      <c r="H9196" s="3" t="s">
        <v>9226</v>
      </c>
      <c r="I9196" s="3">
        <f t="shared" si="1287"/>
        <v>83667</v>
      </c>
      <c r="J9196" s="4">
        <f t="shared" si="1288"/>
        <v>1.1169897468760013</v>
      </c>
      <c r="K9196" s="5">
        <f t="shared" si="1289"/>
        <v>2.1169897468760013</v>
      </c>
      <c r="L9196" s="4" t="str">
        <f t="shared" si="1290"/>
        <v>Over Budget</v>
      </c>
      <c r="M9196">
        <f t="shared" si="1291"/>
        <v>2023</v>
      </c>
      <c r="N9196">
        <f t="shared" si="1292"/>
        <v>10</v>
      </c>
      <c r="O9196" t="str">
        <f t="shared" si="1293"/>
        <v>Oct</v>
      </c>
      <c r="P9196" t="str">
        <f t="shared" si="1294"/>
        <v>Q4</v>
      </c>
      <c r="Q9196" t="str">
        <f t="shared" si="1295"/>
        <v>2023-10</v>
      </c>
    </row>
    <row r="9197" spans="1:17" x14ac:dyDescent="0.35">
      <c r="A9197" s="2">
        <v>44768</v>
      </c>
      <c r="B9197" t="s">
        <v>28</v>
      </c>
      <c r="C9197" t="s">
        <v>24</v>
      </c>
      <c r="D9197" t="s">
        <v>30</v>
      </c>
      <c r="E9197" s="3">
        <v>40737</v>
      </c>
      <c r="F9197" s="3">
        <v>161113</v>
      </c>
      <c r="G9197" t="s">
        <v>32</v>
      </c>
      <c r="H9197" s="3" t="s">
        <v>9227</v>
      </c>
      <c r="I9197" s="3">
        <f t="shared" si="1287"/>
        <v>120376</v>
      </c>
      <c r="J9197" s="4">
        <f t="shared" si="1288"/>
        <v>2.954954954954955</v>
      </c>
      <c r="K9197" s="5">
        <f t="shared" si="1289"/>
        <v>3.954954954954955</v>
      </c>
      <c r="L9197" s="4" t="str">
        <f t="shared" si="1290"/>
        <v>Over Budget</v>
      </c>
      <c r="M9197">
        <f t="shared" si="1291"/>
        <v>2022</v>
      </c>
      <c r="N9197">
        <f t="shared" si="1292"/>
        <v>7</v>
      </c>
      <c r="O9197" t="str">
        <f t="shared" si="1293"/>
        <v>Jul</v>
      </c>
      <c r="P9197" t="str">
        <f t="shared" si="1294"/>
        <v>Q3</v>
      </c>
      <c r="Q9197" t="str">
        <f t="shared" si="1295"/>
        <v>2022-07</v>
      </c>
    </row>
    <row r="9198" spans="1:17" x14ac:dyDescent="0.35">
      <c r="A9198" s="2">
        <v>44446</v>
      </c>
      <c r="B9198" t="s">
        <v>23</v>
      </c>
      <c r="C9198" t="s">
        <v>29</v>
      </c>
      <c r="D9198" t="s">
        <v>25</v>
      </c>
      <c r="E9198" s="3">
        <v>93127</v>
      </c>
      <c r="F9198" s="3">
        <v>9386</v>
      </c>
      <c r="G9198" t="s">
        <v>21</v>
      </c>
      <c r="H9198" s="3" t="s">
        <v>9228</v>
      </c>
      <c r="I9198" s="3">
        <f t="shared" si="1287"/>
        <v>-83741</v>
      </c>
      <c r="J9198" s="4">
        <f t="shared" si="1288"/>
        <v>-0.89921290281014099</v>
      </c>
      <c r="K9198" s="5">
        <f t="shared" si="1289"/>
        <v>0.10078709718985901</v>
      </c>
      <c r="L9198" s="4" t="str">
        <f t="shared" si="1290"/>
        <v>Under Budget</v>
      </c>
      <c r="M9198">
        <f t="shared" si="1291"/>
        <v>2021</v>
      </c>
      <c r="N9198">
        <f t="shared" si="1292"/>
        <v>9</v>
      </c>
      <c r="O9198" t="str">
        <f t="shared" si="1293"/>
        <v>Sep</v>
      </c>
      <c r="P9198" t="str">
        <f t="shared" si="1294"/>
        <v>Q3</v>
      </c>
      <c r="Q9198" t="str">
        <f t="shared" si="1295"/>
        <v>2021-09</v>
      </c>
    </row>
    <row r="9199" spans="1:17" x14ac:dyDescent="0.35">
      <c r="A9199" s="2">
        <v>44848</v>
      </c>
      <c r="B9199" t="s">
        <v>18</v>
      </c>
      <c r="C9199" t="s">
        <v>34</v>
      </c>
      <c r="D9199" t="s">
        <v>30</v>
      </c>
      <c r="E9199" s="3">
        <v>68510</v>
      </c>
      <c r="F9199" s="3">
        <v>137898</v>
      </c>
      <c r="G9199" t="s">
        <v>26</v>
      </c>
      <c r="H9199" s="3" t="s">
        <v>9229</v>
      </c>
      <c r="I9199" s="3">
        <f t="shared" si="1287"/>
        <v>69388</v>
      </c>
      <c r="J9199" s="4">
        <f t="shared" si="1288"/>
        <v>1.0128156473507517</v>
      </c>
      <c r="K9199" s="5">
        <f t="shared" si="1289"/>
        <v>2.0128156473507519</v>
      </c>
      <c r="L9199" s="4" t="str">
        <f t="shared" si="1290"/>
        <v>Over Budget</v>
      </c>
      <c r="M9199">
        <f t="shared" si="1291"/>
        <v>2022</v>
      </c>
      <c r="N9199">
        <f t="shared" si="1292"/>
        <v>10</v>
      </c>
      <c r="O9199" t="str">
        <f t="shared" si="1293"/>
        <v>Oct</v>
      </c>
      <c r="P9199" t="str">
        <f t="shared" si="1294"/>
        <v>Q4</v>
      </c>
      <c r="Q9199" t="str">
        <f t="shared" si="1295"/>
        <v>2022-10</v>
      </c>
    </row>
    <row r="9200" spans="1:17" x14ac:dyDescent="0.35">
      <c r="A9200" s="2">
        <v>44345</v>
      </c>
      <c r="B9200" t="s">
        <v>55</v>
      </c>
      <c r="C9200" t="s">
        <v>19</v>
      </c>
      <c r="D9200" t="s">
        <v>58</v>
      </c>
      <c r="E9200" s="3">
        <v>81118</v>
      </c>
      <c r="F9200" s="3">
        <v>78776</v>
      </c>
      <c r="G9200" t="s">
        <v>21</v>
      </c>
      <c r="H9200" s="3" t="s">
        <v>9230</v>
      </c>
      <c r="I9200" s="3">
        <f t="shared" si="1287"/>
        <v>-2342</v>
      </c>
      <c r="J9200" s="4">
        <f t="shared" si="1288"/>
        <v>-2.8871520500998546E-2</v>
      </c>
      <c r="K9200" s="5">
        <f t="shared" si="1289"/>
        <v>0.9711284794990015</v>
      </c>
      <c r="L9200" s="4" t="str">
        <f t="shared" si="1290"/>
        <v>Under Budget</v>
      </c>
      <c r="M9200">
        <f t="shared" si="1291"/>
        <v>2021</v>
      </c>
      <c r="N9200">
        <f t="shared" si="1292"/>
        <v>5</v>
      </c>
      <c r="O9200" t="str">
        <f t="shared" si="1293"/>
        <v>May</v>
      </c>
      <c r="P9200" t="str">
        <f t="shared" si="1294"/>
        <v>Q2</v>
      </c>
      <c r="Q9200" t="str">
        <f t="shared" si="1295"/>
        <v>2021-05</v>
      </c>
    </row>
    <row r="9201" spans="1:17" x14ac:dyDescent="0.35">
      <c r="A9201" s="2">
        <v>44240</v>
      </c>
      <c r="B9201" t="s">
        <v>18</v>
      </c>
      <c r="C9201" t="s">
        <v>19</v>
      </c>
      <c r="D9201" t="s">
        <v>20</v>
      </c>
      <c r="E9201" s="3">
        <v>75018</v>
      </c>
      <c r="F9201" s="3">
        <v>83933</v>
      </c>
      <c r="G9201" t="s">
        <v>32</v>
      </c>
      <c r="H9201" s="3" t="s">
        <v>9231</v>
      </c>
      <c r="I9201" s="3">
        <f t="shared" si="1287"/>
        <v>8915</v>
      </c>
      <c r="J9201" s="4">
        <f t="shared" si="1288"/>
        <v>0.11883814551174385</v>
      </c>
      <c r="K9201" s="5">
        <f t="shared" si="1289"/>
        <v>1.1188381455117438</v>
      </c>
      <c r="L9201" s="4" t="str">
        <f t="shared" si="1290"/>
        <v>Over Budget</v>
      </c>
      <c r="M9201">
        <f t="shared" si="1291"/>
        <v>2021</v>
      </c>
      <c r="N9201">
        <f t="shared" si="1292"/>
        <v>2</v>
      </c>
      <c r="O9201" t="str">
        <f t="shared" si="1293"/>
        <v>Feb</v>
      </c>
      <c r="P9201" t="str">
        <f t="shared" si="1294"/>
        <v>Q1</v>
      </c>
      <c r="Q9201" t="str">
        <f t="shared" si="1295"/>
        <v>2021-02</v>
      </c>
    </row>
    <row r="9202" spans="1:17" x14ac:dyDescent="0.35">
      <c r="A9202" s="2">
        <v>45264</v>
      </c>
      <c r="B9202" t="s">
        <v>41</v>
      </c>
      <c r="C9202" t="s">
        <v>29</v>
      </c>
      <c r="D9202" t="s">
        <v>30</v>
      </c>
      <c r="E9202" s="3">
        <v>116557</v>
      </c>
      <c r="F9202" s="3">
        <v>17472</v>
      </c>
      <c r="G9202" t="s">
        <v>26</v>
      </c>
      <c r="H9202" s="3" t="s">
        <v>9232</v>
      </c>
      <c r="I9202" s="3">
        <f t="shared" si="1287"/>
        <v>-99085</v>
      </c>
      <c r="J9202" s="4">
        <f t="shared" si="1288"/>
        <v>-0.85009909314755872</v>
      </c>
      <c r="K9202" s="5">
        <f t="shared" si="1289"/>
        <v>0.14990090685244128</v>
      </c>
      <c r="L9202" s="4" t="str">
        <f t="shared" si="1290"/>
        <v>Under Budget</v>
      </c>
      <c r="M9202">
        <f t="shared" si="1291"/>
        <v>2023</v>
      </c>
      <c r="N9202">
        <f t="shared" si="1292"/>
        <v>12</v>
      </c>
      <c r="O9202" t="str">
        <f t="shared" si="1293"/>
        <v>Dec</v>
      </c>
      <c r="P9202" t="str">
        <f t="shared" si="1294"/>
        <v>Q4</v>
      </c>
      <c r="Q9202" t="str">
        <f t="shared" si="1295"/>
        <v>2023-12</v>
      </c>
    </row>
    <row r="9203" spans="1:17" x14ac:dyDescent="0.35">
      <c r="A9203" s="2">
        <v>44358</v>
      </c>
      <c r="B9203" t="s">
        <v>28</v>
      </c>
      <c r="C9203" t="s">
        <v>34</v>
      </c>
      <c r="D9203" t="s">
        <v>25</v>
      </c>
      <c r="E9203" s="3">
        <v>149426</v>
      </c>
      <c r="F9203" s="3">
        <v>22606</v>
      </c>
      <c r="G9203" t="s">
        <v>21</v>
      </c>
      <c r="H9203" s="3" t="s">
        <v>9233</v>
      </c>
      <c r="I9203" s="3">
        <f t="shared" si="1287"/>
        <v>-126820</v>
      </c>
      <c r="J9203" s="4">
        <f t="shared" si="1288"/>
        <v>-0.84871441382356483</v>
      </c>
      <c r="K9203" s="5">
        <f t="shared" si="1289"/>
        <v>0.15128558617643517</v>
      </c>
      <c r="L9203" s="4" t="str">
        <f t="shared" si="1290"/>
        <v>Under Budget</v>
      </c>
      <c r="M9203">
        <f t="shared" si="1291"/>
        <v>2021</v>
      </c>
      <c r="N9203">
        <f t="shared" si="1292"/>
        <v>6</v>
      </c>
      <c r="O9203" t="str">
        <f t="shared" si="1293"/>
        <v>Jun</v>
      </c>
      <c r="P9203" t="str">
        <f t="shared" si="1294"/>
        <v>Q2</v>
      </c>
      <c r="Q9203" t="str">
        <f t="shared" si="1295"/>
        <v>2021-06</v>
      </c>
    </row>
    <row r="9204" spans="1:17" x14ac:dyDescent="0.35">
      <c r="A9204" s="2">
        <v>44449</v>
      </c>
      <c r="B9204" t="s">
        <v>28</v>
      </c>
      <c r="C9204" t="s">
        <v>43</v>
      </c>
      <c r="D9204" t="s">
        <v>20</v>
      </c>
      <c r="E9204" s="3">
        <v>80183</v>
      </c>
      <c r="F9204" s="3">
        <v>124670</v>
      </c>
      <c r="G9204" t="s">
        <v>26</v>
      </c>
      <c r="H9204" s="3" t="s">
        <v>9234</v>
      </c>
      <c r="I9204" s="3">
        <f t="shared" si="1287"/>
        <v>44487</v>
      </c>
      <c r="J9204" s="4">
        <f t="shared" si="1288"/>
        <v>0.55481835301747251</v>
      </c>
      <c r="K9204" s="5">
        <f t="shared" si="1289"/>
        <v>1.5548183530174726</v>
      </c>
      <c r="L9204" s="4" t="str">
        <f t="shared" si="1290"/>
        <v>Over Budget</v>
      </c>
      <c r="M9204">
        <f t="shared" si="1291"/>
        <v>2021</v>
      </c>
      <c r="N9204">
        <f t="shared" si="1292"/>
        <v>9</v>
      </c>
      <c r="O9204" t="str">
        <f t="shared" si="1293"/>
        <v>Sep</v>
      </c>
      <c r="P9204" t="str">
        <f t="shared" si="1294"/>
        <v>Q3</v>
      </c>
      <c r="Q9204" t="str">
        <f t="shared" si="1295"/>
        <v>2021-09</v>
      </c>
    </row>
    <row r="9205" spans="1:17" x14ac:dyDescent="0.35">
      <c r="A9205" s="2">
        <v>44328</v>
      </c>
      <c r="B9205" t="s">
        <v>37</v>
      </c>
      <c r="C9205" t="s">
        <v>29</v>
      </c>
      <c r="D9205" t="s">
        <v>20</v>
      </c>
      <c r="E9205" s="3">
        <v>132090</v>
      </c>
      <c r="F9205" s="3">
        <v>57464</v>
      </c>
      <c r="G9205" t="s">
        <v>35</v>
      </c>
      <c r="H9205" s="3" t="s">
        <v>9235</v>
      </c>
      <c r="I9205" s="3">
        <f t="shared" si="1287"/>
        <v>-74626</v>
      </c>
      <c r="J9205" s="4">
        <f t="shared" si="1288"/>
        <v>-0.56496328261034146</v>
      </c>
      <c r="K9205" s="5">
        <f t="shared" si="1289"/>
        <v>0.43503671738965854</v>
      </c>
      <c r="L9205" s="4" t="str">
        <f t="shared" si="1290"/>
        <v>Under Budget</v>
      </c>
      <c r="M9205">
        <f t="shared" si="1291"/>
        <v>2021</v>
      </c>
      <c r="N9205">
        <f t="shared" si="1292"/>
        <v>5</v>
      </c>
      <c r="O9205" t="str">
        <f t="shared" si="1293"/>
        <v>May</v>
      </c>
      <c r="P9205" t="str">
        <f t="shared" si="1294"/>
        <v>Q2</v>
      </c>
      <c r="Q9205" t="str">
        <f t="shared" si="1295"/>
        <v>2021-05</v>
      </c>
    </row>
    <row r="9206" spans="1:17" x14ac:dyDescent="0.35">
      <c r="A9206" s="2">
        <v>44670</v>
      </c>
      <c r="B9206" t="s">
        <v>18</v>
      </c>
      <c r="C9206" t="s">
        <v>23</v>
      </c>
      <c r="D9206" t="s">
        <v>39</v>
      </c>
      <c r="E9206" s="3">
        <v>59019</v>
      </c>
      <c r="F9206" s="3">
        <v>78772</v>
      </c>
      <c r="G9206" t="s">
        <v>35</v>
      </c>
      <c r="H9206" s="3" t="s">
        <v>9236</v>
      </c>
      <c r="I9206" s="3">
        <f t="shared" si="1287"/>
        <v>19753</v>
      </c>
      <c r="J9206" s="4">
        <f t="shared" si="1288"/>
        <v>0.3346888290211627</v>
      </c>
      <c r="K9206" s="5">
        <f t="shared" si="1289"/>
        <v>1.3346888290211627</v>
      </c>
      <c r="L9206" s="4" t="str">
        <f t="shared" si="1290"/>
        <v>Over Budget</v>
      </c>
      <c r="M9206">
        <f t="shared" si="1291"/>
        <v>2022</v>
      </c>
      <c r="N9206">
        <f t="shared" si="1292"/>
        <v>4</v>
      </c>
      <c r="O9206" t="str">
        <f t="shared" si="1293"/>
        <v>Apr</v>
      </c>
      <c r="P9206" t="str">
        <f t="shared" si="1294"/>
        <v>Q2</v>
      </c>
      <c r="Q9206" t="str">
        <f t="shared" si="1295"/>
        <v>2022-04</v>
      </c>
    </row>
    <row r="9207" spans="1:17" x14ac:dyDescent="0.35">
      <c r="A9207" s="2">
        <v>44902</v>
      </c>
      <c r="B9207" t="s">
        <v>18</v>
      </c>
      <c r="C9207" t="s">
        <v>24</v>
      </c>
      <c r="D9207" t="s">
        <v>39</v>
      </c>
      <c r="E9207" s="3">
        <v>52043</v>
      </c>
      <c r="F9207" s="3">
        <v>11859</v>
      </c>
      <c r="G9207" t="s">
        <v>21</v>
      </c>
      <c r="H9207" s="3" t="s">
        <v>9237</v>
      </c>
      <c r="I9207" s="3">
        <f t="shared" si="1287"/>
        <v>-40184</v>
      </c>
      <c r="J9207" s="4">
        <f t="shared" si="1288"/>
        <v>-0.77213073804354093</v>
      </c>
      <c r="K9207" s="5">
        <f t="shared" si="1289"/>
        <v>0.22786926195645907</v>
      </c>
      <c r="L9207" s="4" t="str">
        <f t="shared" si="1290"/>
        <v>Under Budget</v>
      </c>
      <c r="M9207">
        <f t="shared" si="1291"/>
        <v>2022</v>
      </c>
      <c r="N9207">
        <f t="shared" si="1292"/>
        <v>12</v>
      </c>
      <c r="O9207" t="str">
        <f t="shared" si="1293"/>
        <v>Dec</v>
      </c>
      <c r="P9207" t="str">
        <f t="shared" si="1294"/>
        <v>Q4</v>
      </c>
      <c r="Q9207" t="str">
        <f t="shared" si="1295"/>
        <v>2022-12</v>
      </c>
    </row>
    <row r="9208" spans="1:17" x14ac:dyDescent="0.35">
      <c r="A9208" s="2">
        <v>45255</v>
      </c>
      <c r="B9208" t="s">
        <v>41</v>
      </c>
      <c r="C9208" t="s">
        <v>24</v>
      </c>
      <c r="D9208" t="s">
        <v>30</v>
      </c>
      <c r="E9208" s="3">
        <v>23539</v>
      </c>
      <c r="F9208" s="3">
        <v>137368</v>
      </c>
      <c r="G9208" t="s">
        <v>35</v>
      </c>
      <c r="H9208" s="3" t="s">
        <v>9238</v>
      </c>
      <c r="I9208" s="3">
        <f t="shared" si="1287"/>
        <v>113829</v>
      </c>
      <c r="J9208" s="4">
        <f t="shared" si="1288"/>
        <v>4.8357619270147412</v>
      </c>
      <c r="K9208" s="5">
        <f t="shared" si="1289"/>
        <v>5.8357619270147412</v>
      </c>
      <c r="L9208" s="4" t="str">
        <f t="shared" si="1290"/>
        <v>Over Budget</v>
      </c>
      <c r="M9208">
        <f t="shared" si="1291"/>
        <v>2023</v>
      </c>
      <c r="N9208">
        <f t="shared" si="1292"/>
        <v>11</v>
      </c>
      <c r="O9208" t="str">
        <f t="shared" si="1293"/>
        <v>Nov</v>
      </c>
      <c r="P9208" t="str">
        <f t="shared" si="1294"/>
        <v>Q4</v>
      </c>
      <c r="Q9208" t="str">
        <f t="shared" si="1295"/>
        <v>2023-11</v>
      </c>
    </row>
    <row r="9209" spans="1:17" x14ac:dyDescent="0.35">
      <c r="A9209" s="2">
        <v>44471</v>
      </c>
      <c r="B9209" t="s">
        <v>28</v>
      </c>
      <c r="C9209" t="s">
        <v>24</v>
      </c>
      <c r="D9209" t="s">
        <v>25</v>
      </c>
      <c r="E9209" s="3">
        <v>124926</v>
      </c>
      <c r="F9209" s="3">
        <v>29681</v>
      </c>
      <c r="G9209" t="s">
        <v>35</v>
      </c>
      <c r="H9209" s="3" t="s">
        <v>9239</v>
      </c>
      <c r="I9209" s="3">
        <f t="shared" si="1287"/>
        <v>-95245</v>
      </c>
      <c r="J9209" s="4">
        <f t="shared" si="1288"/>
        <v>-0.76241134751773054</v>
      </c>
      <c r="K9209" s="5">
        <f t="shared" si="1289"/>
        <v>0.23758865248226951</v>
      </c>
      <c r="L9209" s="4" t="str">
        <f t="shared" si="1290"/>
        <v>Under Budget</v>
      </c>
      <c r="M9209">
        <f t="shared" si="1291"/>
        <v>2021</v>
      </c>
      <c r="N9209">
        <f t="shared" si="1292"/>
        <v>10</v>
      </c>
      <c r="O9209" t="str">
        <f t="shared" si="1293"/>
        <v>Oct</v>
      </c>
      <c r="P9209" t="str">
        <f t="shared" si="1294"/>
        <v>Q4</v>
      </c>
      <c r="Q9209" t="str">
        <f t="shared" si="1295"/>
        <v>2021-10</v>
      </c>
    </row>
    <row r="9210" spans="1:17" x14ac:dyDescent="0.35">
      <c r="A9210" s="2">
        <v>44383</v>
      </c>
      <c r="B9210" t="s">
        <v>41</v>
      </c>
      <c r="C9210" t="s">
        <v>24</v>
      </c>
      <c r="D9210" t="s">
        <v>39</v>
      </c>
      <c r="E9210" s="3">
        <v>24419</v>
      </c>
      <c r="F9210" s="3">
        <v>157620</v>
      </c>
      <c r="G9210" t="s">
        <v>21</v>
      </c>
      <c r="H9210" s="3" t="s">
        <v>9240</v>
      </c>
      <c r="I9210" s="3">
        <f t="shared" si="1287"/>
        <v>133201</v>
      </c>
      <c r="J9210" s="4">
        <f t="shared" si="1288"/>
        <v>5.4548097792702404</v>
      </c>
      <c r="K9210" s="5">
        <f t="shared" si="1289"/>
        <v>6.4548097792702404</v>
      </c>
      <c r="L9210" s="4" t="str">
        <f t="shared" si="1290"/>
        <v>Over Budget</v>
      </c>
      <c r="M9210">
        <f t="shared" si="1291"/>
        <v>2021</v>
      </c>
      <c r="N9210">
        <f t="shared" si="1292"/>
        <v>7</v>
      </c>
      <c r="O9210" t="str">
        <f t="shared" si="1293"/>
        <v>Jul</v>
      </c>
      <c r="P9210" t="str">
        <f t="shared" si="1294"/>
        <v>Q3</v>
      </c>
      <c r="Q9210" t="str">
        <f t="shared" si="1295"/>
        <v>2021-07</v>
      </c>
    </row>
    <row r="9211" spans="1:17" x14ac:dyDescent="0.35">
      <c r="A9211" s="2">
        <v>45145</v>
      </c>
      <c r="B9211" t="s">
        <v>41</v>
      </c>
      <c r="C9211" t="s">
        <v>19</v>
      </c>
      <c r="D9211" t="s">
        <v>58</v>
      </c>
      <c r="E9211" s="3">
        <v>102152</v>
      </c>
      <c r="F9211" s="3">
        <v>23524</v>
      </c>
      <c r="G9211" t="s">
        <v>26</v>
      </c>
      <c r="H9211" s="3" t="s">
        <v>9241</v>
      </c>
      <c r="I9211" s="3">
        <f t="shared" si="1287"/>
        <v>-78628</v>
      </c>
      <c r="J9211" s="4">
        <f t="shared" si="1288"/>
        <v>-0.76971571775393532</v>
      </c>
      <c r="K9211" s="5">
        <f t="shared" si="1289"/>
        <v>0.23028428224606468</v>
      </c>
      <c r="L9211" s="4" t="str">
        <f t="shared" si="1290"/>
        <v>Under Budget</v>
      </c>
      <c r="M9211">
        <f t="shared" si="1291"/>
        <v>2023</v>
      </c>
      <c r="N9211">
        <f t="shared" si="1292"/>
        <v>8</v>
      </c>
      <c r="O9211" t="str">
        <f t="shared" si="1293"/>
        <v>Aug</v>
      </c>
      <c r="P9211" t="str">
        <f t="shared" si="1294"/>
        <v>Q3</v>
      </c>
      <c r="Q9211" t="str">
        <f t="shared" si="1295"/>
        <v>2023-08</v>
      </c>
    </row>
    <row r="9212" spans="1:17" x14ac:dyDescent="0.35">
      <c r="A9212" s="2">
        <v>44439</v>
      </c>
      <c r="B9212" t="s">
        <v>23</v>
      </c>
      <c r="C9212" t="s">
        <v>23</v>
      </c>
      <c r="D9212" t="s">
        <v>58</v>
      </c>
      <c r="E9212" s="3">
        <v>86840</v>
      </c>
      <c r="F9212" s="3">
        <v>61421</v>
      </c>
      <c r="G9212" t="s">
        <v>21</v>
      </c>
      <c r="H9212" s="3" t="s">
        <v>9242</v>
      </c>
      <c r="I9212" s="3">
        <f t="shared" si="1287"/>
        <v>-25419</v>
      </c>
      <c r="J9212" s="4">
        <f t="shared" si="1288"/>
        <v>-0.29271073238139106</v>
      </c>
      <c r="K9212" s="5">
        <f t="shared" si="1289"/>
        <v>0.70728926761860889</v>
      </c>
      <c r="L9212" s="4" t="str">
        <f t="shared" si="1290"/>
        <v>Under Budget</v>
      </c>
      <c r="M9212">
        <f t="shared" si="1291"/>
        <v>2021</v>
      </c>
      <c r="N9212">
        <f t="shared" si="1292"/>
        <v>8</v>
      </c>
      <c r="O9212" t="str">
        <f t="shared" si="1293"/>
        <v>Aug</v>
      </c>
      <c r="P9212" t="str">
        <f t="shared" si="1294"/>
        <v>Q3</v>
      </c>
      <c r="Q9212" t="str">
        <f t="shared" si="1295"/>
        <v>2021-08</v>
      </c>
    </row>
    <row r="9213" spans="1:17" x14ac:dyDescent="0.35">
      <c r="A9213" s="2">
        <v>44460</v>
      </c>
      <c r="B9213" t="s">
        <v>28</v>
      </c>
      <c r="C9213" t="s">
        <v>34</v>
      </c>
      <c r="D9213" t="s">
        <v>20</v>
      </c>
      <c r="E9213" s="3">
        <v>100640</v>
      </c>
      <c r="F9213" s="3">
        <v>156204</v>
      </c>
      <c r="G9213" t="s">
        <v>35</v>
      </c>
      <c r="H9213" s="3" t="s">
        <v>9243</v>
      </c>
      <c r="I9213" s="3">
        <f t="shared" si="1287"/>
        <v>55564</v>
      </c>
      <c r="J9213" s="4">
        <f t="shared" si="1288"/>
        <v>0.55210651828298885</v>
      </c>
      <c r="K9213" s="5">
        <f t="shared" si="1289"/>
        <v>1.552106518282989</v>
      </c>
      <c r="L9213" s="4" t="str">
        <f t="shared" si="1290"/>
        <v>Over Budget</v>
      </c>
      <c r="M9213">
        <f t="shared" si="1291"/>
        <v>2021</v>
      </c>
      <c r="N9213">
        <f t="shared" si="1292"/>
        <v>9</v>
      </c>
      <c r="O9213" t="str">
        <f t="shared" si="1293"/>
        <v>Sep</v>
      </c>
      <c r="P9213" t="str">
        <f t="shared" si="1294"/>
        <v>Q3</v>
      </c>
      <c r="Q9213" t="str">
        <f t="shared" si="1295"/>
        <v>2021-09</v>
      </c>
    </row>
    <row r="9214" spans="1:17" x14ac:dyDescent="0.35">
      <c r="A9214" s="2">
        <v>44718</v>
      </c>
      <c r="B9214" t="s">
        <v>41</v>
      </c>
      <c r="C9214" t="s">
        <v>34</v>
      </c>
      <c r="D9214" t="s">
        <v>20</v>
      </c>
      <c r="E9214" s="3">
        <v>116600</v>
      </c>
      <c r="F9214" s="3">
        <v>47066</v>
      </c>
      <c r="G9214" t="s">
        <v>26</v>
      </c>
      <c r="H9214" s="3" t="s">
        <v>9244</v>
      </c>
      <c r="I9214" s="3">
        <f t="shared" si="1287"/>
        <v>-69534</v>
      </c>
      <c r="J9214" s="4">
        <f t="shared" si="1288"/>
        <v>-0.59634648370497423</v>
      </c>
      <c r="K9214" s="5">
        <f t="shared" si="1289"/>
        <v>0.40365351629502572</v>
      </c>
      <c r="L9214" s="4" t="str">
        <f t="shared" si="1290"/>
        <v>Under Budget</v>
      </c>
      <c r="M9214">
        <f t="shared" si="1291"/>
        <v>2022</v>
      </c>
      <c r="N9214">
        <f t="shared" si="1292"/>
        <v>6</v>
      </c>
      <c r="O9214" t="str">
        <f t="shared" si="1293"/>
        <v>Jun</v>
      </c>
      <c r="P9214" t="str">
        <f t="shared" si="1294"/>
        <v>Q2</v>
      </c>
      <c r="Q9214" t="str">
        <f t="shared" si="1295"/>
        <v>2022-06</v>
      </c>
    </row>
    <row r="9215" spans="1:17" x14ac:dyDescent="0.35">
      <c r="A9215" s="2">
        <v>45159</v>
      </c>
      <c r="B9215" t="s">
        <v>28</v>
      </c>
      <c r="C9215" t="s">
        <v>43</v>
      </c>
      <c r="D9215" t="s">
        <v>20</v>
      </c>
      <c r="E9215" s="3">
        <v>57640</v>
      </c>
      <c r="F9215" s="3">
        <v>62930</v>
      </c>
      <c r="G9215" t="s">
        <v>35</v>
      </c>
      <c r="H9215" s="3" t="s">
        <v>9245</v>
      </c>
      <c r="I9215" s="3">
        <f t="shared" si="1287"/>
        <v>5290</v>
      </c>
      <c r="J9215" s="4">
        <f t="shared" si="1288"/>
        <v>9.1776544066620405E-2</v>
      </c>
      <c r="K9215" s="5">
        <f t="shared" si="1289"/>
        <v>1.0917765440666205</v>
      </c>
      <c r="L9215" s="4" t="str">
        <f t="shared" si="1290"/>
        <v>Over Budget</v>
      </c>
      <c r="M9215">
        <f t="shared" si="1291"/>
        <v>2023</v>
      </c>
      <c r="N9215">
        <f t="shared" si="1292"/>
        <v>8</v>
      </c>
      <c r="O9215" t="str">
        <f t="shared" si="1293"/>
        <v>Aug</v>
      </c>
      <c r="P9215" t="str">
        <f t="shared" si="1294"/>
        <v>Q3</v>
      </c>
      <c r="Q9215" t="str">
        <f t="shared" si="1295"/>
        <v>2023-08</v>
      </c>
    </row>
    <row r="9216" spans="1:17" x14ac:dyDescent="0.35">
      <c r="A9216" s="2">
        <v>44979</v>
      </c>
      <c r="B9216" t="s">
        <v>41</v>
      </c>
      <c r="C9216" t="s">
        <v>34</v>
      </c>
      <c r="D9216" t="s">
        <v>58</v>
      </c>
      <c r="E9216" s="3">
        <v>38552</v>
      </c>
      <c r="F9216" s="3">
        <v>129141</v>
      </c>
      <c r="G9216" t="s">
        <v>32</v>
      </c>
      <c r="H9216" s="3" t="s">
        <v>9246</v>
      </c>
      <c r="I9216" s="3">
        <f t="shared" si="1287"/>
        <v>90589</v>
      </c>
      <c r="J9216" s="4">
        <f t="shared" si="1288"/>
        <v>2.3497873002697656</v>
      </c>
      <c r="K9216" s="5">
        <f t="shared" si="1289"/>
        <v>3.3497873002697656</v>
      </c>
      <c r="L9216" s="4" t="str">
        <f t="shared" si="1290"/>
        <v>Over Budget</v>
      </c>
      <c r="M9216">
        <f t="shared" si="1291"/>
        <v>2023</v>
      </c>
      <c r="N9216">
        <f t="shared" si="1292"/>
        <v>2</v>
      </c>
      <c r="O9216" t="str">
        <f t="shared" si="1293"/>
        <v>Feb</v>
      </c>
      <c r="P9216" t="str">
        <f t="shared" si="1294"/>
        <v>Q1</v>
      </c>
      <c r="Q9216" t="str">
        <f t="shared" si="1295"/>
        <v>2023-02</v>
      </c>
    </row>
    <row r="9217" spans="1:17" x14ac:dyDescent="0.35">
      <c r="A9217" s="2">
        <v>44731</v>
      </c>
      <c r="B9217" t="s">
        <v>55</v>
      </c>
      <c r="C9217" t="s">
        <v>23</v>
      </c>
      <c r="D9217" t="s">
        <v>39</v>
      </c>
      <c r="E9217" s="3">
        <v>107975</v>
      </c>
      <c r="F9217" s="3">
        <v>32562</v>
      </c>
      <c r="G9217" t="s">
        <v>21</v>
      </c>
      <c r="H9217" s="3" t="s">
        <v>9247</v>
      </c>
      <c r="I9217" s="3">
        <f t="shared" si="1287"/>
        <v>-75413</v>
      </c>
      <c r="J9217" s="4">
        <f t="shared" si="1288"/>
        <v>-0.69843019217411439</v>
      </c>
      <c r="K9217" s="5">
        <f t="shared" si="1289"/>
        <v>0.30156980782588561</v>
      </c>
      <c r="L9217" s="4" t="str">
        <f t="shared" si="1290"/>
        <v>Under Budget</v>
      </c>
      <c r="M9217">
        <f t="shared" si="1291"/>
        <v>2022</v>
      </c>
      <c r="N9217">
        <f t="shared" si="1292"/>
        <v>6</v>
      </c>
      <c r="O9217" t="str">
        <f t="shared" si="1293"/>
        <v>Jun</v>
      </c>
      <c r="P9217" t="str">
        <f t="shared" si="1294"/>
        <v>Q2</v>
      </c>
      <c r="Q9217" t="str">
        <f t="shared" si="1295"/>
        <v>2022-06</v>
      </c>
    </row>
    <row r="9218" spans="1:17" x14ac:dyDescent="0.35">
      <c r="A9218" s="2">
        <v>44406</v>
      </c>
      <c r="B9218" t="s">
        <v>41</v>
      </c>
      <c r="C9218" t="s">
        <v>34</v>
      </c>
      <c r="D9218" t="s">
        <v>39</v>
      </c>
      <c r="E9218" s="3">
        <v>85992</v>
      </c>
      <c r="F9218" s="3">
        <v>32288</v>
      </c>
      <c r="G9218" t="s">
        <v>21</v>
      </c>
      <c r="H9218" s="3" t="s">
        <v>9248</v>
      </c>
      <c r="I9218" s="3">
        <f t="shared" si="1287"/>
        <v>-53704</v>
      </c>
      <c r="J9218" s="4">
        <f t="shared" si="1288"/>
        <v>-0.62452321146153134</v>
      </c>
      <c r="K9218" s="5">
        <f t="shared" si="1289"/>
        <v>0.37547678853846872</v>
      </c>
      <c r="L9218" s="4" t="str">
        <f t="shared" si="1290"/>
        <v>Under Budget</v>
      </c>
      <c r="M9218">
        <f t="shared" si="1291"/>
        <v>2021</v>
      </c>
      <c r="N9218">
        <f t="shared" si="1292"/>
        <v>7</v>
      </c>
      <c r="O9218" t="str">
        <f t="shared" si="1293"/>
        <v>Jul</v>
      </c>
      <c r="P9218" t="str">
        <f t="shared" si="1294"/>
        <v>Q3</v>
      </c>
      <c r="Q9218" t="str">
        <f t="shared" si="1295"/>
        <v>2021-07</v>
      </c>
    </row>
    <row r="9219" spans="1:17" x14ac:dyDescent="0.35">
      <c r="A9219" s="2">
        <v>44242</v>
      </c>
      <c r="B9219" t="s">
        <v>41</v>
      </c>
      <c r="C9219" t="s">
        <v>19</v>
      </c>
      <c r="D9219" t="s">
        <v>30</v>
      </c>
      <c r="E9219" s="3">
        <v>131320</v>
      </c>
      <c r="F9219" s="3">
        <v>18473</v>
      </c>
      <c r="G9219" t="s">
        <v>21</v>
      </c>
      <c r="H9219" s="3" t="s">
        <v>9249</v>
      </c>
      <c r="I9219" s="3">
        <f t="shared" si="1287"/>
        <v>-112847</v>
      </c>
      <c r="J9219" s="4">
        <f t="shared" si="1288"/>
        <v>-0.85932835820895526</v>
      </c>
      <c r="K9219" s="5">
        <f t="shared" si="1289"/>
        <v>0.14067164179104477</v>
      </c>
      <c r="L9219" s="4" t="str">
        <f t="shared" si="1290"/>
        <v>Under Budget</v>
      </c>
      <c r="M9219">
        <f t="shared" si="1291"/>
        <v>2021</v>
      </c>
      <c r="N9219">
        <f t="shared" si="1292"/>
        <v>2</v>
      </c>
      <c r="O9219" t="str">
        <f t="shared" si="1293"/>
        <v>Feb</v>
      </c>
      <c r="P9219" t="str">
        <f t="shared" si="1294"/>
        <v>Q1</v>
      </c>
      <c r="Q9219" t="str">
        <f t="shared" si="1295"/>
        <v>2021-02</v>
      </c>
    </row>
    <row r="9220" spans="1:17" x14ac:dyDescent="0.35">
      <c r="A9220" s="2">
        <v>44222</v>
      </c>
      <c r="B9220" t="s">
        <v>55</v>
      </c>
      <c r="C9220" t="s">
        <v>29</v>
      </c>
      <c r="D9220" t="s">
        <v>25</v>
      </c>
      <c r="E9220" s="3">
        <v>100262</v>
      </c>
      <c r="F9220" s="3">
        <v>75745</v>
      </c>
      <c r="G9220" t="s">
        <v>21</v>
      </c>
      <c r="H9220" s="3" t="s">
        <v>9250</v>
      </c>
      <c r="I9220" s="3">
        <f t="shared" si="1287"/>
        <v>-24517</v>
      </c>
      <c r="J9220" s="4">
        <f t="shared" si="1288"/>
        <v>-0.24452933314715444</v>
      </c>
      <c r="K9220" s="5">
        <f t="shared" si="1289"/>
        <v>0.75547066685284558</v>
      </c>
      <c r="L9220" s="4" t="str">
        <f t="shared" si="1290"/>
        <v>Under Budget</v>
      </c>
      <c r="M9220">
        <f t="shared" si="1291"/>
        <v>2021</v>
      </c>
      <c r="N9220">
        <f t="shared" si="1292"/>
        <v>1</v>
      </c>
      <c r="O9220" t="str">
        <f t="shared" si="1293"/>
        <v>Jan</v>
      </c>
      <c r="P9220" t="str">
        <f t="shared" si="1294"/>
        <v>Q1</v>
      </c>
      <c r="Q9220" t="str">
        <f t="shared" si="1295"/>
        <v>2021-01</v>
      </c>
    </row>
    <row r="9221" spans="1:17" x14ac:dyDescent="0.35">
      <c r="A9221" s="2">
        <v>44371</v>
      </c>
      <c r="B9221" t="s">
        <v>18</v>
      </c>
      <c r="C9221" t="s">
        <v>34</v>
      </c>
      <c r="D9221" t="s">
        <v>58</v>
      </c>
      <c r="E9221" s="3">
        <v>49724</v>
      </c>
      <c r="F9221" s="3">
        <v>134542</v>
      </c>
      <c r="G9221" t="s">
        <v>32</v>
      </c>
      <c r="H9221" s="3" t="s">
        <v>9251</v>
      </c>
      <c r="I9221" s="3">
        <f t="shared" ref="I9221:I9284" si="1296">F9221-E9221</f>
        <v>84818</v>
      </c>
      <c r="J9221" s="4">
        <f t="shared" ref="J9221:J9284" si="1297">IFERROR(I9221/E9221,0)</f>
        <v>1.7057758828734615</v>
      </c>
      <c r="K9221" s="5">
        <f t="shared" ref="K9221:K9284" si="1298">IFERROR(F9221/E9221,0)</f>
        <v>2.7057758828734615</v>
      </c>
      <c r="L9221" s="4" t="str">
        <f t="shared" ref="L9221:L9284" si="1299">IF(I9221&gt;0,"Over Budget",IF(I9221&lt;0,"Under Budget","On Budget"))</f>
        <v>Over Budget</v>
      </c>
      <c r="M9221">
        <f t="shared" ref="M9221:M9284" si="1300">YEAR(A9221)</f>
        <v>2021</v>
      </c>
      <c r="N9221">
        <f t="shared" ref="N9221:N9284" si="1301">MONTH(A9221)</f>
        <v>6</v>
      </c>
      <c r="O9221" t="str">
        <f t="shared" ref="O9221:O9284" si="1302">TEXT(A9221,"mmm")</f>
        <v>Jun</v>
      </c>
      <c r="P9221" t="str">
        <f t="shared" ref="P9221:P9284" si="1303">"Q"&amp;ROUNDUP(MONTH(A9221)/3,0)</f>
        <v>Q2</v>
      </c>
      <c r="Q9221" t="str">
        <f t="shared" ref="Q9221:Q9284" si="1304">TEXT(A9221,"yyyy-mm")</f>
        <v>2021-06</v>
      </c>
    </row>
    <row r="9222" spans="1:17" x14ac:dyDescent="0.35">
      <c r="A9222" s="2">
        <v>44518</v>
      </c>
      <c r="B9222" t="s">
        <v>28</v>
      </c>
      <c r="C9222" t="s">
        <v>24</v>
      </c>
      <c r="D9222" t="s">
        <v>20</v>
      </c>
      <c r="E9222" s="3">
        <v>58576</v>
      </c>
      <c r="F9222" s="3">
        <v>125426</v>
      </c>
      <c r="G9222" t="s">
        <v>26</v>
      </c>
      <c r="H9222" s="3" t="s">
        <v>9252</v>
      </c>
      <c r="I9222" s="3">
        <f t="shared" si="1296"/>
        <v>66850</v>
      </c>
      <c r="J9222" s="4">
        <f t="shared" si="1297"/>
        <v>1.1412523900573615</v>
      </c>
      <c r="K9222" s="5">
        <f t="shared" si="1298"/>
        <v>2.1412523900573612</v>
      </c>
      <c r="L9222" s="4" t="str">
        <f t="shared" si="1299"/>
        <v>Over Budget</v>
      </c>
      <c r="M9222">
        <f t="shared" si="1300"/>
        <v>2021</v>
      </c>
      <c r="N9222">
        <f t="shared" si="1301"/>
        <v>11</v>
      </c>
      <c r="O9222" t="str">
        <f t="shared" si="1302"/>
        <v>Nov</v>
      </c>
      <c r="P9222" t="str">
        <f t="shared" si="1303"/>
        <v>Q4</v>
      </c>
      <c r="Q9222" t="str">
        <f t="shared" si="1304"/>
        <v>2021-11</v>
      </c>
    </row>
    <row r="9223" spans="1:17" x14ac:dyDescent="0.35">
      <c r="A9223" s="2">
        <v>44251</v>
      </c>
      <c r="B9223" t="s">
        <v>37</v>
      </c>
      <c r="C9223" t="s">
        <v>24</v>
      </c>
      <c r="D9223" t="s">
        <v>25</v>
      </c>
      <c r="E9223" s="3">
        <v>20159</v>
      </c>
      <c r="F9223" s="3">
        <v>53182</v>
      </c>
      <c r="G9223" t="s">
        <v>26</v>
      </c>
      <c r="H9223" s="3" t="s">
        <v>9253</v>
      </c>
      <c r="I9223" s="3">
        <f t="shared" si="1296"/>
        <v>33023</v>
      </c>
      <c r="J9223" s="4">
        <f t="shared" si="1297"/>
        <v>1.6381268912148419</v>
      </c>
      <c r="K9223" s="5">
        <f t="shared" si="1298"/>
        <v>2.6381268912148421</v>
      </c>
      <c r="L9223" s="4" t="str">
        <f t="shared" si="1299"/>
        <v>Over Budget</v>
      </c>
      <c r="M9223">
        <f t="shared" si="1300"/>
        <v>2021</v>
      </c>
      <c r="N9223">
        <f t="shared" si="1301"/>
        <v>2</v>
      </c>
      <c r="O9223" t="str">
        <f t="shared" si="1302"/>
        <v>Feb</v>
      </c>
      <c r="P9223" t="str">
        <f t="shared" si="1303"/>
        <v>Q1</v>
      </c>
      <c r="Q9223" t="str">
        <f t="shared" si="1304"/>
        <v>2021-02</v>
      </c>
    </row>
    <row r="9224" spans="1:17" x14ac:dyDescent="0.35">
      <c r="A9224" s="2">
        <v>44864</v>
      </c>
      <c r="B9224" t="s">
        <v>55</v>
      </c>
      <c r="C9224" t="s">
        <v>29</v>
      </c>
      <c r="D9224" t="s">
        <v>20</v>
      </c>
      <c r="E9224" s="3">
        <v>100027</v>
      </c>
      <c r="F9224" s="3">
        <v>59892</v>
      </c>
      <c r="G9224" t="s">
        <v>26</v>
      </c>
      <c r="H9224" s="3" t="s">
        <v>9254</v>
      </c>
      <c r="I9224" s="3">
        <f t="shared" si="1296"/>
        <v>-40135</v>
      </c>
      <c r="J9224" s="4">
        <f t="shared" si="1297"/>
        <v>-0.40124166475051737</v>
      </c>
      <c r="K9224" s="5">
        <f t="shared" si="1298"/>
        <v>0.59875833524948263</v>
      </c>
      <c r="L9224" s="4" t="str">
        <f t="shared" si="1299"/>
        <v>Under Budget</v>
      </c>
      <c r="M9224">
        <f t="shared" si="1300"/>
        <v>2022</v>
      </c>
      <c r="N9224">
        <f t="shared" si="1301"/>
        <v>10</v>
      </c>
      <c r="O9224" t="str">
        <f t="shared" si="1302"/>
        <v>Oct</v>
      </c>
      <c r="P9224" t="str">
        <f t="shared" si="1303"/>
        <v>Q4</v>
      </c>
      <c r="Q9224" t="str">
        <f t="shared" si="1304"/>
        <v>2022-10</v>
      </c>
    </row>
    <row r="9225" spans="1:17" x14ac:dyDescent="0.35">
      <c r="A9225" s="2">
        <v>44343</v>
      </c>
      <c r="B9225" t="s">
        <v>18</v>
      </c>
      <c r="C9225" t="s">
        <v>24</v>
      </c>
      <c r="D9225" t="s">
        <v>25</v>
      </c>
      <c r="E9225" s="3">
        <v>131395</v>
      </c>
      <c r="F9225" s="3">
        <v>129433</v>
      </c>
      <c r="G9225" t="s">
        <v>32</v>
      </c>
      <c r="H9225" s="3" t="s">
        <v>9255</v>
      </c>
      <c r="I9225" s="3">
        <f t="shared" si="1296"/>
        <v>-1962</v>
      </c>
      <c r="J9225" s="4">
        <f t="shared" si="1297"/>
        <v>-1.4932075040907189E-2</v>
      </c>
      <c r="K9225" s="5">
        <f t="shared" si="1298"/>
        <v>0.98506792495909279</v>
      </c>
      <c r="L9225" s="4" t="str">
        <f t="shared" si="1299"/>
        <v>Under Budget</v>
      </c>
      <c r="M9225">
        <f t="shared" si="1300"/>
        <v>2021</v>
      </c>
      <c r="N9225">
        <f t="shared" si="1301"/>
        <v>5</v>
      </c>
      <c r="O9225" t="str">
        <f t="shared" si="1302"/>
        <v>May</v>
      </c>
      <c r="P9225" t="str">
        <f t="shared" si="1303"/>
        <v>Q2</v>
      </c>
      <c r="Q9225" t="str">
        <f t="shared" si="1304"/>
        <v>2021-05</v>
      </c>
    </row>
    <row r="9226" spans="1:17" x14ac:dyDescent="0.35">
      <c r="A9226" s="2">
        <v>44795</v>
      </c>
      <c r="B9226" t="s">
        <v>41</v>
      </c>
      <c r="C9226" t="s">
        <v>24</v>
      </c>
      <c r="D9226" t="s">
        <v>25</v>
      </c>
      <c r="E9226" s="3">
        <v>30705</v>
      </c>
      <c r="F9226" s="3">
        <v>105725</v>
      </c>
      <c r="G9226" t="s">
        <v>32</v>
      </c>
      <c r="H9226" s="3" t="s">
        <v>9256</v>
      </c>
      <c r="I9226" s="3">
        <f t="shared" si="1296"/>
        <v>75020</v>
      </c>
      <c r="J9226" s="4">
        <f t="shared" si="1297"/>
        <v>2.4432502849698747</v>
      </c>
      <c r="K9226" s="5">
        <f t="shared" si="1298"/>
        <v>3.4432502849698747</v>
      </c>
      <c r="L9226" s="4" t="str">
        <f t="shared" si="1299"/>
        <v>Over Budget</v>
      </c>
      <c r="M9226">
        <f t="shared" si="1300"/>
        <v>2022</v>
      </c>
      <c r="N9226">
        <f t="shared" si="1301"/>
        <v>8</v>
      </c>
      <c r="O9226" t="str">
        <f t="shared" si="1302"/>
        <v>Aug</v>
      </c>
      <c r="P9226" t="str">
        <f t="shared" si="1303"/>
        <v>Q3</v>
      </c>
      <c r="Q9226" t="str">
        <f t="shared" si="1304"/>
        <v>2022-08</v>
      </c>
    </row>
    <row r="9227" spans="1:17" x14ac:dyDescent="0.35">
      <c r="A9227" s="2">
        <v>44216</v>
      </c>
      <c r="B9227" t="s">
        <v>23</v>
      </c>
      <c r="C9227" t="s">
        <v>19</v>
      </c>
      <c r="D9227" t="s">
        <v>39</v>
      </c>
      <c r="E9227" s="3">
        <v>69201</v>
      </c>
      <c r="F9227" s="3">
        <v>86936</v>
      </c>
      <c r="G9227" t="s">
        <v>26</v>
      </c>
      <c r="H9227" s="3" t="s">
        <v>9257</v>
      </c>
      <c r="I9227" s="3">
        <f t="shared" si="1296"/>
        <v>17735</v>
      </c>
      <c r="J9227" s="4">
        <f t="shared" si="1297"/>
        <v>0.25628242366439791</v>
      </c>
      <c r="K9227" s="5">
        <f t="shared" si="1298"/>
        <v>1.2562824236643979</v>
      </c>
      <c r="L9227" s="4" t="str">
        <f t="shared" si="1299"/>
        <v>Over Budget</v>
      </c>
      <c r="M9227">
        <f t="shared" si="1300"/>
        <v>2021</v>
      </c>
      <c r="N9227">
        <f t="shared" si="1301"/>
        <v>1</v>
      </c>
      <c r="O9227" t="str">
        <f t="shared" si="1302"/>
        <v>Jan</v>
      </c>
      <c r="P9227" t="str">
        <f t="shared" si="1303"/>
        <v>Q1</v>
      </c>
      <c r="Q9227" t="str">
        <f t="shared" si="1304"/>
        <v>2021-01</v>
      </c>
    </row>
    <row r="9228" spans="1:17" x14ac:dyDescent="0.35">
      <c r="A9228" s="2">
        <v>44529</v>
      </c>
      <c r="B9228" t="s">
        <v>18</v>
      </c>
      <c r="C9228" t="s">
        <v>19</v>
      </c>
      <c r="D9228" t="s">
        <v>30</v>
      </c>
      <c r="E9228" s="3">
        <v>74898</v>
      </c>
      <c r="F9228" s="3">
        <v>99282</v>
      </c>
      <c r="G9228" t="s">
        <v>26</v>
      </c>
      <c r="H9228" s="3" t="s">
        <v>9258</v>
      </c>
      <c r="I9228" s="3">
        <f t="shared" si="1296"/>
        <v>24384</v>
      </c>
      <c r="J9228" s="4">
        <f t="shared" si="1297"/>
        <v>0.32556276536089079</v>
      </c>
      <c r="K9228" s="5">
        <f t="shared" si="1298"/>
        <v>1.3255627653608908</v>
      </c>
      <c r="L9228" s="4" t="str">
        <f t="shared" si="1299"/>
        <v>Over Budget</v>
      </c>
      <c r="M9228">
        <f t="shared" si="1300"/>
        <v>2021</v>
      </c>
      <c r="N9228">
        <f t="shared" si="1301"/>
        <v>11</v>
      </c>
      <c r="O9228" t="str">
        <f t="shared" si="1302"/>
        <v>Nov</v>
      </c>
      <c r="P9228" t="str">
        <f t="shared" si="1303"/>
        <v>Q4</v>
      </c>
      <c r="Q9228" t="str">
        <f t="shared" si="1304"/>
        <v>2021-11</v>
      </c>
    </row>
    <row r="9229" spans="1:17" x14ac:dyDescent="0.35">
      <c r="A9229" s="2">
        <v>45103</v>
      </c>
      <c r="B9229" t="s">
        <v>55</v>
      </c>
      <c r="C9229" t="s">
        <v>19</v>
      </c>
      <c r="D9229" t="s">
        <v>30</v>
      </c>
      <c r="E9229" s="3">
        <v>98169</v>
      </c>
      <c r="F9229" s="3">
        <v>40374</v>
      </c>
      <c r="G9229" t="s">
        <v>32</v>
      </c>
      <c r="H9229" s="3" t="s">
        <v>9259</v>
      </c>
      <c r="I9229" s="3">
        <f t="shared" si="1296"/>
        <v>-57795</v>
      </c>
      <c r="J9229" s="4">
        <f t="shared" si="1297"/>
        <v>-0.58872963970296122</v>
      </c>
      <c r="K9229" s="5">
        <f t="shared" si="1298"/>
        <v>0.41127036029703878</v>
      </c>
      <c r="L9229" s="4" t="str">
        <f t="shared" si="1299"/>
        <v>Under Budget</v>
      </c>
      <c r="M9229">
        <f t="shared" si="1300"/>
        <v>2023</v>
      </c>
      <c r="N9229">
        <f t="shared" si="1301"/>
        <v>6</v>
      </c>
      <c r="O9229" t="str">
        <f t="shared" si="1302"/>
        <v>Jun</v>
      </c>
      <c r="P9229" t="str">
        <f t="shared" si="1303"/>
        <v>Q2</v>
      </c>
      <c r="Q9229" t="str">
        <f t="shared" si="1304"/>
        <v>2023-06</v>
      </c>
    </row>
    <row r="9230" spans="1:17" x14ac:dyDescent="0.35">
      <c r="A9230" s="2">
        <v>45140</v>
      </c>
      <c r="B9230" t="s">
        <v>23</v>
      </c>
      <c r="C9230" t="s">
        <v>34</v>
      </c>
      <c r="D9230" t="s">
        <v>20</v>
      </c>
      <c r="E9230" s="3">
        <v>107203</v>
      </c>
      <c r="F9230" s="3">
        <v>92663</v>
      </c>
      <c r="G9230" t="s">
        <v>35</v>
      </c>
      <c r="H9230" s="3" t="s">
        <v>9260</v>
      </c>
      <c r="I9230" s="3">
        <f t="shared" si="1296"/>
        <v>-14540</v>
      </c>
      <c r="J9230" s="4">
        <f t="shared" si="1297"/>
        <v>-0.1356305327276289</v>
      </c>
      <c r="K9230" s="5">
        <f t="shared" si="1298"/>
        <v>0.86436946727237107</v>
      </c>
      <c r="L9230" s="4" t="str">
        <f t="shared" si="1299"/>
        <v>Under Budget</v>
      </c>
      <c r="M9230">
        <f t="shared" si="1300"/>
        <v>2023</v>
      </c>
      <c r="N9230">
        <f t="shared" si="1301"/>
        <v>8</v>
      </c>
      <c r="O9230" t="str">
        <f t="shared" si="1302"/>
        <v>Aug</v>
      </c>
      <c r="P9230" t="str">
        <f t="shared" si="1303"/>
        <v>Q3</v>
      </c>
      <c r="Q9230" t="str">
        <f t="shared" si="1304"/>
        <v>2023-08</v>
      </c>
    </row>
    <row r="9231" spans="1:17" x14ac:dyDescent="0.35">
      <c r="A9231" s="2">
        <v>45107</v>
      </c>
      <c r="B9231" t="s">
        <v>41</v>
      </c>
      <c r="C9231" t="s">
        <v>29</v>
      </c>
      <c r="D9231" t="s">
        <v>58</v>
      </c>
      <c r="E9231" s="3">
        <v>50902</v>
      </c>
      <c r="F9231" s="3">
        <v>13896</v>
      </c>
      <c r="G9231" t="s">
        <v>32</v>
      </c>
      <c r="H9231" s="3" t="s">
        <v>9261</v>
      </c>
      <c r="I9231" s="3">
        <f t="shared" si="1296"/>
        <v>-37006</v>
      </c>
      <c r="J9231" s="4">
        <f t="shared" si="1297"/>
        <v>-0.72700483281599937</v>
      </c>
      <c r="K9231" s="5">
        <f t="shared" si="1298"/>
        <v>0.27299516718400063</v>
      </c>
      <c r="L9231" s="4" t="str">
        <f t="shared" si="1299"/>
        <v>Under Budget</v>
      </c>
      <c r="M9231">
        <f t="shared" si="1300"/>
        <v>2023</v>
      </c>
      <c r="N9231">
        <f t="shared" si="1301"/>
        <v>6</v>
      </c>
      <c r="O9231" t="str">
        <f t="shared" si="1302"/>
        <v>Jun</v>
      </c>
      <c r="P9231" t="str">
        <f t="shared" si="1303"/>
        <v>Q2</v>
      </c>
      <c r="Q9231" t="str">
        <f t="shared" si="1304"/>
        <v>2023-06</v>
      </c>
    </row>
    <row r="9232" spans="1:17" x14ac:dyDescent="0.35">
      <c r="A9232" s="2">
        <v>44597</v>
      </c>
      <c r="B9232" t="s">
        <v>18</v>
      </c>
      <c r="C9232" t="s">
        <v>24</v>
      </c>
      <c r="D9232" t="s">
        <v>30</v>
      </c>
      <c r="E9232" s="3">
        <v>131106</v>
      </c>
      <c r="F9232" s="3">
        <v>104536</v>
      </c>
      <c r="G9232" t="s">
        <v>21</v>
      </c>
      <c r="H9232" s="3" t="s">
        <v>9262</v>
      </c>
      <c r="I9232" s="3">
        <f t="shared" si="1296"/>
        <v>-26570</v>
      </c>
      <c r="J9232" s="4">
        <f t="shared" si="1297"/>
        <v>-0.20266044269522371</v>
      </c>
      <c r="K9232" s="5">
        <f t="shared" si="1298"/>
        <v>0.79733955730477624</v>
      </c>
      <c r="L9232" s="4" t="str">
        <f t="shared" si="1299"/>
        <v>Under Budget</v>
      </c>
      <c r="M9232">
        <f t="shared" si="1300"/>
        <v>2022</v>
      </c>
      <c r="N9232">
        <f t="shared" si="1301"/>
        <v>2</v>
      </c>
      <c r="O9232" t="str">
        <f t="shared" si="1302"/>
        <v>Feb</v>
      </c>
      <c r="P9232" t="str">
        <f t="shared" si="1303"/>
        <v>Q1</v>
      </c>
      <c r="Q9232" t="str">
        <f t="shared" si="1304"/>
        <v>2022-02</v>
      </c>
    </row>
    <row r="9233" spans="1:17" x14ac:dyDescent="0.35">
      <c r="A9233" s="2">
        <v>45146</v>
      </c>
      <c r="B9233" t="s">
        <v>37</v>
      </c>
      <c r="C9233" t="s">
        <v>43</v>
      </c>
      <c r="D9233" t="s">
        <v>58</v>
      </c>
      <c r="E9233" s="3">
        <v>144791</v>
      </c>
      <c r="F9233" s="3">
        <v>38261</v>
      </c>
      <c r="G9233" t="s">
        <v>26</v>
      </c>
      <c r="H9233" s="3" t="s">
        <v>9263</v>
      </c>
      <c r="I9233" s="3">
        <f t="shared" si="1296"/>
        <v>-106530</v>
      </c>
      <c r="J9233" s="4">
        <f t="shared" si="1297"/>
        <v>-0.73575015021651902</v>
      </c>
      <c r="K9233" s="5">
        <f t="shared" si="1298"/>
        <v>0.26424984978348104</v>
      </c>
      <c r="L9233" s="4" t="str">
        <f t="shared" si="1299"/>
        <v>Under Budget</v>
      </c>
      <c r="M9233">
        <f t="shared" si="1300"/>
        <v>2023</v>
      </c>
      <c r="N9233">
        <f t="shared" si="1301"/>
        <v>8</v>
      </c>
      <c r="O9233" t="str">
        <f t="shared" si="1302"/>
        <v>Aug</v>
      </c>
      <c r="P9233" t="str">
        <f t="shared" si="1303"/>
        <v>Q3</v>
      </c>
      <c r="Q9233" t="str">
        <f t="shared" si="1304"/>
        <v>2023-08</v>
      </c>
    </row>
    <row r="9234" spans="1:17" x14ac:dyDescent="0.35">
      <c r="A9234" s="2">
        <v>44224</v>
      </c>
      <c r="B9234" t="s">
        <v>28</v>
      </c>
      <c r="C9234" t="s">
        <v>29</v>
      </c>
      <c r="D9234" t="s">
        <v>20</v>
      </c>
      <c r="E9234" s="3">
        <v>120530</v>
      </c>
      <c r="F9234" s="3">
        <v>91055</v>
      </c>
      <c r="G9234" t="s">
        <v>35</v>
      </c>
      <c r="H9234" s="3" t="s">
        <v>9264</v>
      </c>
      <c r="I9234" s="3">
        <f t="shared" si="1296"/>
        <v>-29475</v>
      </c>
      <c r="J9234" s="4">
        <f t="shared" si="1297"/>
        <v>-0.24454492657429686</v>
      </c>
      <c r="K9234" s="5">
        <f t="shared" si="1298"/>
        <v>0.75545507342570317</v>
      </c>
      <c r="L9234" s="4" t="str">
        <f t="shared" si="1299"/>
        <v>Under Budget</v>
      </c>
      <c r="M9234">
        <f t="shared" si="1300"/>
        <v>2021</v>
      </c>
      <c r="N9234">
        <f t="shared" si="1301"/>
        <v>1</v>
      </c>
      <c r="O9234" t="str">
        <f t="shared" si="1302"/>
        <v>Jan</v>
      </c>
      <c r="P9234" t="str">
        <f t="shared" si="1303"/>
        <v>Q1</v>
      </c>
      <c r="Q9234" t="str">
        <f t="shared" si="1304"/>
        <v>2021-01</v>
      </c>
    </row>
    <row r="9235" spans="1:17" x14ac:dyDescent="0.35">
      <c r="A9235" s="2">
        <v>44663</v>
      </c>
      <c r="B9235" t="s">
        <v>28</v>
      </c>
      <c r="C9235" t="s">
        <v>43</v>
      </c>
      <c r="D9235" t="s">
        <v>58</v>
      </c>
      <c r="E9235" s="3">
        <v>135466</v>
      </c>
      <c r="F9235" s="3">
        <v>91630</v>
      </c>
      <c r="G9235" t="s">
        <v>26</v>
      </c>
      <c r="H9235" s="3" t="s">
        <v>9265</v>
      </c>
      <c r="I9235" s="3">
        <f t="shared" si="1296"/>
        <v>-43836</v>
      </c>
      <c r="J9235" s="4">
        <f t="shared" si="1297"/>
        <v>-0.3235941121757489</v>
      </c>
      <c r="K9235" s="5">
        <f t="shared" si="1298"/>
        <v>0.67640588782425115</v>
      </c>
      <c r="L9235" s="4" t="str">
        <f t="shared" si="1299"/>
        <v>Under Budget</v>
      </c>
      <c r="M9235">
        <f t="shared" si="1300"/>
        <v>2022</v>
      </c>
      <c r="N9235">
        <f t="shared" si="1301"/>
        <v>4</v>
      </c>
      <c r="O9235" t="str">
        <f t="shared" si="1302"/>
        <v>Apr</v>
      </c>
      <c r="P9235" t="str">
        <f t="shared" si="1303"/>
        <v>Q2</v>
      </c>
      <c r="Q9235" t="str">
        <f t="shared" si="1304"/>
        <v>2022-04</v>
      </c>
    </row>
    <row r="9236" spans="1:17" x14ac:dyDescent="0.35">
      <c r="A9236" s="2">
        <v>45178</v>
      </c>
      <c r="B9236" t="s">
        <v>55</v>
      </c>
      <c r="C9236" t="s">
        <v>24</v>
      </c>
      <c r="D9236" t="s">
        <v>25</v>
      </c>
      <c r="E9236" s="3">
        <v>55703</v>
      </c>
      <c r="F9236" s="3">
        <v>125032</v>
      </c>
      <c r="G9236" t="s">
        <v>35</v>
      </c>
      <c r="H9236" s="3" t="s">
        <v>9266</v>
      </c>
      <c r="I9236" s="3">
        <f t="shared" si="1296"/>
        <v>69329</v>
      </c>
      <c r="J9236" s="4">
        <f t="shared" si="1297"/>
        <v>1.244618781753227</v>
      </c>
      <c r="K9236" s="5">
        <f t="shared" si="1298"/>
        <v>2.244618781753227</v>
      </c>
      <c r="L9236" s="4" t="str">
        <f t="shared" si="1299"/>
        <v>Over Budget</v>
      </c>
      <c r="M9236">
        <f t="shared" si="1300"/>
        <v>2023</v>
      </c>
      <c r="N9236">
        <f t="shared" si="1301"/>
        <v>9</v>
      </c>
      <c r="O9236" t="str">
        <f t="shared" si="1302"/>
        <v>Sep</v>
      </c>
      <c r="P9236" t="str">
        <f t="shared" si="1303"/>
        <v>Q3</v>
      </c>
      <c r="Q9236" t="str">
        <f t="shared" si="1304"/>
        <v>2023-09</v>
      </c>
    </row>
    <row r="9237" spans="1:17" x14ac:dyDescent="0.35">
      <c r="A9237" s="2">
        <v>44297</v>
      </c>
      <c r="B9237" t="s">
        <v>41</v>
      </c>
      <c r="C9237" t="s">
        <v>23</v>
      </c>
      <c r="D9237" t="s">
        <v>25</v>
      </c>
      <c r="E9237" s="3">
        <v>28449</v>
      </c>
      <c r="F9237" s="3">
        <v>94706</v>
      </c>
      <c r="G9237" t="s">
        <v>26</v>
      </c>
      <c r="H9237" s="3" t="s">
        <v>9267</v>
      </c>
      <c r="I9237" s="3">
        <f t="shared" si="1296"/>
        <v>66257</v>
      </c>
      <c r="J9237" s="4">
        <f t="shared" si="1297"/>
        <v>2.3289746564026856</v>
      </c>
      <c r="K9237" s="5">
        <f t="shared" si="1298"/>
        <v>3.3289746564026856</v>
      </c>
      <c r="L9237" s="4" t="str">
        <f t="shared" si="1299"/>
        <v>Over Budget</v>
      </c>
      <c r="M9237">
        <f t="shared" si="1300"/>
        <v>2021</v>
      </c>
      <c r="N9237">
        <f t="shared" si="1301"/>
        <v>4</v>
      </c>
      <c r="O9237" t="str">
        <f t="shared" si="1302"/>
        <v>Apr</v>
      </c>
      <c r="P9237" t="str">
        <f t="shared" si="1303"/>
        <v>Q2</v>
      </c>
      <c r="Q9237" t="str">
        <f t="shared" si="1304"/>
        <v>2021-04</v>
      </c>
    </row>
    <row r="9238" spans="1:17" x14ac:dyDescent="0.35">
      <c r="A9238" s="2">
        <v>44747</v>
      </c>
      <c r="B9238" t="s">
        <v>41</v>
      </c>
      <c r="C9238" t="s">
        <v>29</v>
      </c>
      <c r="D9238" t="s">
        <v>20</v>
      </c>
      <c r="E9238" s="3">
        <v>96300</v>
      </c>
      <c r="F9238" s="3">
        <v>135537</v>
      </c>
      <c r="G9238" t="s">
        <v>26</v>
      </c>
      <c r="H9238" s="3" t="s">
        <v>9268</v>
      </c>
      <c r="I9238" s="3">
        <f t="shared" si="1296"/>
        <v>39237</v>
      </c>
      <c r="J9238" s="4">
        <f t="shared" si="1297"/>
        <v>0.4074454828660436</v>
      </c>
      <c r="K9238" s="5">
        <f t="shared" si="1298"/>
        <v>1.4074454828660437</v>
      </c>
      <c r="L9238" s="4" t="str">
        <f t="shared" si="1299"/>
        <v>Over Budget</v>
      </c>
      <c r="M9238">
        <f t="shared" si="1300"/>
        <v>2022</v>
      </c>
      <c r="N9238">
        <f t="shared" si="1301"/>
        <v>7</v>
      </c>
      <c r="O9238" t="str">
        <f t="shared" si="1302"/>
        <v>Jul</v>
      </c>
      <c r="P9238" t="str">
        <f t="shared" si="1303"/>
        <v>Q3</v>
      </c>
      <c r="Q9238" t="str">
        <f t="shared" si="1304"/>
        <v>2022-07</v>
      </c>
    </row>
    <row r="9239" spans="1:17" x14ac:dyDescent="0.35">
      <c r="A9239" s="2">
        <v>44998</v>
      </c>
      <c r="B9239" t="s">
        <v>28</v>
      </c>
      <c r="C9239" t="s">
        <v>34</v>
      </c>
      <c r="D9239" t="s">
        <v>58</v>
      </c>
      <c r="E9239" s="3">
        <v>58429</v>
      </c>
      <c r="F9239" s="3">
        <v>64436</v>
      </c>
      <c r="G9239" t="s">
        <v>26</v>
      </c>
      <c r="H9239" s="3" t="s">
        <v>9269</v>
      </c>
      <c r="I9239" s="3">
        <f t="shared" si="1296"/>
        <v>6007</v>
      </c>
      <c r="J9239" s="4">
        <f t="shared" si="1297"/>
        <v>0.10280853685669787</v>
      </c>
      <c r="K9239" s="5">
        <f t="shared" si="1298"/>
        <v>1.1028085368566978</v>
      </c>
      <c r="L9239" s="4" t="str">
        <f t="shared" si="1299"/>
        <v>Over Budget</v>
      </c>
      <c r="M9239">
        <f t="shared" si="1300"/>
        <v>2023</v>
      </c>
      <c r="N9239">
        <f t="shared" si="1301"/>
        <v>3</v>
      </c>
      <c r="O9239" t="str">
        <f t="shared" si="1302"/>
        <v>Mar</v>
      </c>
      <c r="P9239" t="str">
        <f t="shared" si="1303"/>
        <v>Q1</v>
      </c>
      <c r="Q9239" t="str">
        <f t="shared" si="1304"/>
        <v>2023-03</v>
      </c>
    </row>
    <row r="9240" spans="1:17" x14ac:dyDescent="0.35">
      <c r="A9240" s="2">
        <v>44549</v>
      </c>
      <c r="B9240" t="s">
        <v>18</v>
      </c>
      <c r="C9240" t="s">
        <v>43</v>
      </c>
      <c r="D9240" t="s">
        <v>58</v>
      </c>
      <c r="E9240" s="3">
        <v>140546</v>
      </c>
      <c r="F9240" s="3">
        <v>61126</v>
      </c>
      <c r="G9240" t="s">
        <v>21</v>
      </c>
      <c r="H9240" s="3" t="s">
        <v>9270</v>
      </c>
      <c r="I9240" s="3">
        <f t="shared" si="1296"/>
        <v>-79420</v>
      </c>
      <c r="J9240" s="4">
        <f t="shared" si="1297"/>
        <v>-0.56508189489562133</v>
      </c>
      <c r="K9240" s="5">
        <f t="shared" si="1298"/>
        <v>0.43491810510437862</v>
      </c>
      <c r="L9240" s="4" t="str">
        <f t="shared" si="1299"/>
        <v>Under Budget</v>
      </c>
      <c r="M9240">
        <f t="shared" si="1300"/>
        <v>2021</v>
      </c>
      <c r="N9240">
        <f t="shared" si="1301"/>
        <v>12</v>
      </c>
      <c r="O9240" t="str">
        <f t="shared" si="1302"/>
        <v>Dec</v>
      </c>
      <c r="P9240" t="str">
        <f t="shared" si="1303"/>
        <v>Q4</v>
      </c>
      <c r="Q9240" t="str">
        <f t="shared" si="1304"/>
        <v>2021-12</v>
      </c>
    </row>
    <row r="9241" spans="1:17" x14ac:dyDescent="0.35">
      <c r="A9241" s="2">
        <v>44492</v>
      </c>
      <c r="B9241" t="s">
        <v>41</v>
      </c>
      <c r="C9241" t="s">
        <v>29</v>
      </c>
      <c r="D9241" t="s">
        <v>20</v>
      </c>
      <c r="E9241" s="3">
        <v>136850</v>
      </c>
      <c r="F9241" s="3">
        <v>31578</v>
      </c>
      <c r="G9241" t="s">
        <v>32</v>
      </c>
      <c r="H9241" s="3" t="s">
        <v>9271</v>
      </c>
      <c r="I9241" s="3">
        <f t="shared" si="1296"/>
        <v>-105272</v>
      </c>
      <c r="J9241" s="4">
        <f t="shared" si="1297"/>
        <v>-0.76925100474972596</v>
      </c>
      <c r="K9241" s="5">
        <f t="shared" si="1298"/>
        <v>0.23074899525027404</v>
      </c>
      <c r="L9241" s="4" t="str">
        <f t="shared" si="1299"/>
        <v>Under Budget</v>
      </c>
      <c r="M9241">
        <f t="shared" si="1300"/>
        <v>2021</v>
      </c>
      <c r="N9241">
        <f t="shared" si="1301"/>
        <v>10</v>
      </c>
      <c r="O9241" t="str">
        <f t="shared" si="1302"/>
        <v>Oct</v>
      </c>
      <c r="P9241" t="str">
        <f t="shared" si="1303"/>
        <v>Q4</v>
      </c>
      <c r="Q9241" t="str">
        <f t="shared" si="1304"/>
        <v>2021-10</v>
      </c>
    </row>
    <row r="9242" spans="1:17" x14ac:dyDescent="0.35">
      <c r="A9242" s="2">
        <v>44549</v>
      </c>
      <c r="B9242" t="s">
        <v>37</v>
      </c>
      <c r="C9242" t="s">
        <v>29</v>
      </c>
      <c r="D9242" t="s">
        <v>30</v>
      </c>
      <c r="E9242" s="3">
        <v>23301</v>
      </c>
      <c r="F9242" s="3">
        <v>125046</v>
      </c>
      <c r="G9242" t="s">
        <v>35</v>
      </c>
      <c r="H9242" s="3" t="s">
        <v>9272</v>
      </c>
      <c r="I9242" s="3">
        <f t="shared" si="1296"/>
        <v>101745</v>
      </c>
      <c r="J9242" s="4">
        <f t="shared" si="1297"/>
        <v>4.3665507918115098</v>
      </c>
      <c r="K9242" s="5">
        <f t="shared" si="1298"/>
        <v>5.3665507918115098</v>
      </c>
      <c r="L9242" s="4" t="str">
        <f t="shared" si="1299"/>
        <v>Over Budget</v>
      </c>
      <c r="M9242">
        <f t="shared" si="1300"/>
        <v>2021</v>
      </c>
      <c r="N9242">
        <f t="shared" si="1301"/>
        <v>12</v>
      </c>
      <c r="O9242" t="str">
        <f t="shared" si="1302"/>
        <v>Dec</v>
      </c>
      <c r="P9242" t="str">
        <f t="shared" si="1303"/>
        <v>Q4</v>
      </c>
      <c r="Q9242" t="str">
        <f t="shared" si="1304"/>
        <v>2021-12</v>
      </c>
    </row>
    <row r="9243" spans="1:17" x14ac:dyDescent="0.35">
      <c r="A9243" s="2">
        <v>45104</v>
      </c>
      <c r="B9243" t="s">
        <v>37</v>
      </c>
      <c r="C9243" t="s">
        <v>19</v>
      </c>
      <c r="D9243" t="s">
        <v>39</v>
      </c>
      <c r="E9243" s="3">
        <v>103064</v>
      </c>
      <c r="F9243" s="3">
        <v>65022</v>
      </c>
      <c r="G9243" t="s">
        <v>21</v>
      </c>
      <c r="H9243" s="3" t="s">
        <v>9273</v>
      </c>
      <c r="I9243" s="3">
        <f t="shared" si="1296"/>
        <v>-38042</v>
      </c>
      <c r="J9243" s="4">
        <f t="shared" si="1297"/>
        <v>-0.36911045563921446</v>
      </c>
      <c r="K9243" s="5">
        <f t="shared" si="1298"/>
        <v>0.63088954436078548</v>
      </c>
      <c r="L9243" s="4" t="str">
        <f t="shared" si="1299"/>
        <v>Under Budget</v>
      </c>
      <c r="M9243">
        <f t="shared" si="1300"/>
        <v>2023</v>
      </c>
      <c r="N9243">
        <f t="shared" si="1301"/>
        <v>6</v>
      </c>
      <c r="O9243" t="str">
        <f t="shared" si="1302"/>
        <v>Jun</v>
      </c>
      <c r="P9243" t="str">
        <f t="shared" si="1303"/>
        <v>Q2</v>
      </c>
      <c r="Q9243" t="str">
        <f t="shared" si="1304"/>
        <v>2023-06</v>
      </c>
    </row>
    <row r="9244" spans="1:17" x14ac:dyDescent="0.35">
      <c r="A9244" s="2">
        <v>45215</v>
      </c>
      <c r="B9244" t="s">
        <v>41</v>
      </c>
      <c r="C9244" t="s">
        <v>23</v>
      </c>
      <c r="D9244" t="s">
        <v>30</v>
      </c>
      <c r="E9244" s="3">
        <v>122359</v>
      </c>
      <c r="F9244" s="3">
        <v>162474</v>
      </c>
      <c r="G9244" t="s">
        <v>21</v>
      </c>
      <c r="H9244" s="3" t="s">
        <v>9274</v>
      </c>
      <c r="I9244" s="3">
        <f t="shared" si="1296"/>
        <v>40115</v>
      </c>
      <c r="J9244" s="4">
        <f t="shared" si="1297"/>
        <v>0.32784674605055614</v>
      </c>
      <c r="K9244" s="5">
        <f t="shared" si="1298"/>
        <v>1.3278467460505561</v>
      </c>
      <c r="L9244" s="4" t="str">
        <f t="shared" si="1299"/>
        <v>Over Budget</v>
      </c>
      <c r="M9244">
        <f t="shared" si="1300"/>
        <v>2023</v>
      </c>
      <c r="N9244">
        <f t="shared" si="1301"/>
        <v>10</v>
      </c>
      <c r="O9244" t="str">
        <f t="shared" si="1302"/>
        <v>Oct</v>
      </c>
      <c r="P9244" t="str">
        <f t="shared" si="1303"/>
        <v>Q4</v>
      </c>
      <c r="Q9244" t="str">
        <f t="shared" si="1304"/>
        <v>2023-10</v>
      </c>
    </row>
    <row r="9245" spans="1:17" x14ac:dyDescent="0.35">
      <c r="A9245" s="2">
        <v>44651</v>
      </c>
      <c r="B9245" t="s">
        <v>41</v>
      </c>
      <c r="C9245" t="s">
        <v>19</v>
      </c>
      <c r="D9245" t="s">
        <v>39</v>
      </c>
      <c r="E9245" s="3">
        <v>74339</v>
      </c>
      <c r="F9245" s="3">
        <v>56802</v>
      </c>
      <c r="G9245" t="s">
        <v>26</v>
      </c>
      <c r="H9245" s="3" t="s">
        <v>9275</v>
      </c>
      <c r="I9245" s="3">
        <f t="shared" si="1296"/>
        <v>-17537</v>
      </c>
      <c r="J9245" s="4">
        <f t="shared" si="1297"/>
        <v>-0.23590578296721776</v>
      </c>
      <c r="K9245" s="5">
        <f t="shared" si="1298"/>
        <v>0.76409421703278224</v>
      </c>
      <c r="L9245" s="4" t="str">
        <f t="shared" si="1299"/>
        <v>Under Budget</v>
      </c>
      <c r="M9245">
        <f t="shared" si="1300"/>
        <v>2022</v>
      </c>
      <c r="N9245">
        <f t="shared" si="1301"/>
        <v>3</v>
      </c>
      <c r="O9245" t="str">
        <f t="shared" si="1302"/>
        <v>Mar</v>
      </c>
      <c r="P9245" t="str">
        <f t="shared" si="1303"/>
        <v>Q1</v>
      </c>
      <c r="Q9245" t="str">
        <f t="shared" si="1304"/>
        <v>2022-03</v>
      </c>
    </row>
    <row r="9246" spans="1:17" x14ac:dyDescent="0.35">
      <c r="A9246" s="2">
        <v>44908</v>
      </c>
      <c r="B9246" t="s">
        <v>28</v>
      </c>
      <c r="C9246" t="s">
        <v>23</v>
      </c>
      <c r="D9246" t="s">
        <v>58</v>
      </c>
      <c r="E9246" s="3">
        <v>59089</v>
      </c>
      <c r="F9246" s="3">
        <v>81165</v>
      </c>
      <c r="G9246" t="s">
        <v>35</v>
      </c>
      <c r="H9246" s="3" t="s">
        <v>9276</v>
      </c>
      <c r="I9246" s="3">
        <f t="shared" si="1296"/>
        <v>22076</v>
      </c>
      <c r="J9246" s="4">
        <f t="shared" si="1297"/>
        <v>0.37360591649884073</v>
      </c>
      <c r="K9246" s="5">
        <f t="shared" si="1298"/>
        <v>1.3736059164988408</v>
      </c>
      <c r="L9246" s="4" t="str">
        <f t="shared" si="1299"/>
        <v>Over Budget</v>
      </c>
      <c r="M9246">
        <f t="shared" si="1300"/>
        <v>2022</v>
      </c>
      <c r="N9246">
        <f t="shared" si="1301"/>
        <v>12</v>
      </c>
      <c r="O9246" t="str">
        <f t="shared" si="1302"/>
        <v>Dec</v>
      </c>
      <c r="P9246" t="str">
        <f t="shared" si="1303"/>
        <v>Q4</v>
      </c>
      <c r="Q9246" t="str">
        <f t="shared" si="1304"/>
        <v>2022-12</v>
      </c>
    </row>
    <row r="9247" spans="1:17" x14ac:dyDescent="0.35">
      <c r="A9247" s="2">
        <v>45176</v>
      </c>
      <c r="B9247" t="s">
        <v>55</v>
      </c>
      <c r="C9247" t="s">
        <v>23</v>
      </c>
      <c r="D9247" t="s">
        <v>39</v>
      </c>
      <c r="E9247" s="3">
        <v>34569</v>
      </c>
      <c r="F9247" s="3">
        <v>96069</v>
      </c>
      <c r="G9247" t="s">
        <v>35</v>
      </c>
      <c r="H9247" s="3" t="s">
        <v>9277</v>
      </c>
      <c r="I9247" s="3">
        <f t="shared" si="1296"/>
        <v>61500</v>
      </c>
      <c r="J9247" s="4">
        <f t="shared" si="1297"/>
        <v>1.7790505944632473</v>
      </c>
      <c r="K9247" s="5">
        <f t="shared" si="1298"/>
        <v>2.7790505944632473</v>
      </c>
      <c r="L9247" s="4" t="str">
        <f t="shared" si="1299"/>
        <v>Over Budget</v>
      </c>
      <c r="M9247">
        <f t="shared" si="1300"/>
        <v>2023</v>
      </c>
      <c r="N9247">
        <f t="shared" si="1301"/>
        <v>9</v>
      </c>
      <c r="O9247" t="str">
        <f t="shared" si="1302"/>
        <v>Sep</v>
      </c>
      <c r="P9247" t="str">
        <f t="shared" si="1303"/>
        <v>Q3</v>
      </c>
      <c r="Q9247" t="str">
        <f t="shared" si="1304"/>
        <v>2023-09</v>
      </c>
    </row>
    <row r="9248" spans="1:17" x14ac:dyDescent="0.35">
      <c r="A9248" s="2">
        <v>44935</v>
      </c>
      <c r="B9248" t="s">
        <v>28</v>
      </c>
      <c r="C9248" t="s">
        <v>34</v>
      </c>
      <c r="D9248" t="s">
        <v>39</v>
      </c>
      <c r="E9248" s="3">
        <v>147472</v>
      </c>
      <c r="F9248" s="3">
        <v>162302</v>
      </c>
      <c r="G9248" t="s">
        <v>35</v>
      </c>
      <c r="H9248" s="3" t="s">
        <v>9278</v>
      </c>
      <c r="I9248" s="3">
        <f t="shared" si="1296"/>
        <v>14830</v>
      </c>
      <c r="J9248" s="4">
        <f t="shared" si="1297"/>
        <v>0.10056146251491808</v>
      </c>
      <c r="K9248" s="5">
        <f t="shared" si="1298"/>
        <v>1.100561462514918</v>
      </c>
      <c r="L9248" s="4" t="str">
        <f t="shared" si="1299"/>
        <v>Over Budget</v>
      </c>
      <c r="M9248">
        <f t="shared" si="1300"/>
        <v>2023</v>
      </c>
      <c r="N9248">
        <f t="shared" si="1301"/>
        <v>1</v>
      </c>
      <c r="O9248" t="str">
        <f t="shared" si="1302"/>
        <v>Jan</v>
      </c>
      <c r="P9248" t="str">
        <f t="shared" si="1303"/>
        <v>Q1</v>
      </c>
      <c r="Q9248" t="str">
        <f t="shared" si="1304"/>
        <v>2023-01</v>
      </c>
    </row>
    <row r="9249" spans="1:17" x14ac:dyDescent="0.35">
      <c r="A9249" s="2">
        <v>45173</v>
      </c>
      <c r="B9249" t="s">
        <v>55</v>
      </c>
      <c r="C9249" t="s">
        <v>29</v>
      </c>
      <c r="D9249" t="s">
        <v>58</v>
      </c>
      <c r="E9249" s="3">
        <v>117738</v>
      </c>
      <c r="F9249" s="3">
        <v>76594</v>
      </c>
      <c r="G9249" t="s">
        <v>35</v>
      </c>
      <c r="H9249" s="3" t="s">
        <v>9279</v>
      </c>
      <c r="I9249" s="3">
        <f t="shared" si="1296"/>
        <v>-41144</v>
      </c>
      <c r="J9249" s="4">
        <f t="shared" si="1297"/>
        <v>-0.34945387215682278</v>
      </c>
      <c r="K9249" s="5">
        <f t="shared" si="1298"/>
        <v>0.65054612784317722</v>
      </c>
      <c r="L9249" s="4" t="str">
        <f t="shared" si="1299"/>
        <v>Under Budget</v>
      </c>
      <c r="M9249">
        <f t="shared" si="1300"/>
        <v>2023</v>
      </c>
      <c r="N9249">
        <f t="shared" si="1301"/>
        <v>9</v>
      </c>
      <c r="O9249" t="str">
        <f t="shared" si="1302"/>
        <v>Sep</v>
      </c>
      <c r="P9249" t="str">
        <f t="shared" si="1303"/>
        <v>Q3</v>
      </c>
      <c r="Q9249" t="str">
        <f t="shared" si="1304"/>
        <v>2023-09</v>
      </c>
    </row>
    <row r="9250" spans="1:17" x14ac:dyDescent="0.35">
      <c r="A9250" s="2">
        <v>44429</v>
      </c>
      <c r="B9250" t="s">
        <v>37</v>
      </c>
      <c r="C9250" t="s">
        <v>19</v>
      </c>
      <c r="D9250" t="s">
        <v>25</v>
      </c>
      <c r="E9250" s="3">
        <v>86419</v>
      </c>
      <c r="F9250" s="3">
        <v>57310</v>
      </c>
      <c r="G9250" t="s">
        <v>35</v>
      </c>
      <c r="H9250" s="3" t="s">
        <v>9280</v>
      </c>
      <c r="I9250" s="3">
        <f t="shared" si="1296"/>
        <v>-29109</v>
      </c>
      <c r="J9250" s="4">
        <f t="shared" si="1297"/>
        <v>-0.33683564956780337</v>
      </c>
      <c r="K9250" s="5">
        <f t="shared" si="1298"/>
        <v>0.66316435043219657</v>
      </c>
      <c r="L9250" s="4" t="str">
        <f t="shared" si="1299"/>
        <v>Under Budget</v>
      </c>
      <c r="M9250">
        <f t="shared" si="1300"/>
        <v>2021</v>
      </c>
      <c r="N9250">
        <f t="shared" si="1301"/>
        <v>8</v>
      </c>
      <c r="O9250" t="str">
        <f t="shared" si="1302"/>
        <v>Aug</v>
      </c>
      <c r="P9250" t="str">
        <f t="shared" si="1303"/>
        <v>Q3</v>
      </c>
      <c r="Q9250" t="str">
        <f t="shared" si="1304"/>
        <v>2021-08</v>
      </c>
    </row>
    <row r="9251" spans="1:17" x14ac:dyDescent="0.35">
      <c r="A9251" s="2">
        <v>45220</v>
      </c>
      <c r="B9251" t="s">
        <v>55</v>
      </c>
      <c r="C9251" t="s">
        <v>19</v>
      </c>
      <c r="D9251" t="s">
        <v>39</v>
      </c>
      <c r="E9251" s="3">
        <v>36543</v>
      </c>
      <c r="F9251" s="3">
        <v>121971</v>
      </c>
      <c r="G9251" t="s">
        <v>21</v>
      </c>
      <c r="H9251" s="3" t="s">
        <v>9281</v>
      </c>
      <c r="I9251" s="3">
        <f t="shared" si="1296"/>
        <v>85428</v>
      </c>
      <c r="J9251" s="4">
        <f t="shared" si="1297"/>
        <v>2.3377391018799769</v>
      </c>
      <c r="K9251" s="5">
        <f t="shared" si="1298"/>
        <v>3.3377391018799769</v>
      </c>
      <c r="L9251" s="4" t="str">
        <f t="shared" si="1299"/>
        <v>Over Budget</v>
      </c>
      <c r="M9251">
        <f t="shared" si="1300"/>
        <v>2023</v>
      </c>
      <c r="N9251">
        <f t="shared" si="1301"/>
        <v>10</v>
      </c>
      <c r="O9251" t="str">
        <f t="shared" si="1302"/>
        <v>Oct</v>
      </c>
      <c r="P9251" t="str">
        <f t="shared" si="1303"/>
        <v>Q4</v>
      </c>
      <c r="Q9251" t="str">
        <f t="shared" si="1304"/>
        <v>2023-10</v>
      </c>
    </row>
    <row r="9252" spans="1:17" x14ac:dyDescent="0.35">
      <c r="A9252" s="2">
        <v>44298</v>
      </c>
      <c r="B9252" t="s">
        <v>28</v>
      </c>
      <c r="C9252" t="s">
        <v>43</v>
      </c>
      <c r="D9252" t="s">
        <v>20</v>
      </c>
      <c r="E9252" s="3">
        <v>28788</v>
      </c>
      <c r="F9252" s="3">
        <v>99791</v>
      </c>
      <c r="G9252" t="s">
        <v>35</v>
      </c>
      <c r="H9252" s="3" t="s">
        <v>9282</v>
      </c>
      <c r="I9252" s="3">
        <f t="shared" si="1296"/>
        <v>71003</v>
      </c>
      <c r="J9252" s="4">
        <f t="shared" si="1297"/>
        <v>2.46640961511741</v>
      </c>
      <c r="K9252" s="5">
        <f t="shared" si="1298"/>
        <v>3.46640961511741</v>
      </c>
      <c r="L9252" s="4" t="str">
        <f t="shared" si="1299"/>
        <v>Over Budget</v>
      </c>
      <c r="M9252">
        <f t="shared" si="1300"/>
        <v>2021</v>
      </c>
      <c r="N9252">
        <f t="shared" si="1301"/>
        <v>4</v>
      </c>
      <c r="O9252" t="str">
        <f t="shared" si="1302"/>
        <v>Apr</v>
      </c>
      <c r="P9252" t="str">
        <f t="shared" si="1303"/>
        <v>Q2</v>
      </c>
      <c r="Q9252" t="str">
        <f t="shared" si="1304"/>
        <v>2021-04</v>
      </c>
    </row>
    <row r="9253" spans="1:17" x14ac:dyDescent="0.35">
      <c r="A9253" s="2">
        <v>45149</v>
      </c>
      <c r="B9253" t="s">
        <v>41</v>
      </c>
      <c r="C9253" t="s">
        <v>29</v>
      </c>
      <c r="D9253" t="s">
        <v>30</v>
      </c>
      <c r="E9253" s="3">
        <v>124943</v>
      </c>
      <c r="F9253" s="3">
        <v>168695</v>
      </c>
      <c r="G9253" t="s">
        <v>21</v>
      </c>
      <c r="H9253" s="3" t="s">
        <v>9283</v>
      </c>
      <c r="I9253" s="3">
        <f t="shared" si="1296"/>
        <v>43752</v>
      </c>
      <c r="J9253" s="4">
        <f t="shared" si="1297"/>
        <v>0.35017568011013023</v>
      </c>
      <c r="K9253" s="5">
        <f t="shared" si="1298"/>
        <v>1.3501756801101301</v>
      </c>
      <c r="L9253" s="4" t="str">
        <f t="shared" si="1299"/>
        <v>Over Budget</v>
      </c>
      <c r="M9253">
        <f t="shared" si="1300"/>
        <v>2023</v>
      </c>
      <c r="N9253">
        <f t="shared" si="1301"/>
        <v>8</v>
      </c>
      <c r="O9253" t="str">
        <f t="shared" si="1302"/>
        <v>Aug</v>
      </c>
      <c r="P9253" t="str">
        <f t="shared" si="1303"/>
        <v>Q3</v>
      </c>
      <c r="Q9253" t="str">
        <f t="shared" si="1304"/>
        <v>2023-08</v>
      </c>
    </row>
    <row r="9254" spans="1:17" x14ac:dyDescent="0.35">
      <c r="A9254" s="2">
        <v>44677</v>
      </c>
      <c r="B9254" t="s">
        <v>55</v>
      </c>
      <c r="C9254" t="s">
        <v>24</v>
      </c>
      <c r="D9254" t="s">
        <v>58</v>
      </c>
      <c r="E9254" s="3">
        <v>102767</v>
      </c>
      <c r="F9254" s="3">
        <v>136194</v>
      </c>
      <c r="G9254" t="s">
        <v>35</v>
      </c>
      <c r="H9254" s="3" t="s">
        <v>9284</v>
      </c>
      <c r="I9254" s="3">
        <f t="shared" si="1296"/>
        <v>33427</v>
      </c>
      <c r="J9254" s="4">
        <f t="shared" si="1297"/>
        <v>0.32526978504772935</v>
      </c>
      <c r="K9254" s="5">
        <f t="shared" si="1298"/>
        <v>1.3252697850477293</v>
      </c>
      <c r="L9254" s="4" t="str">
        <f t="shared" si="1299"/>
        <v>Over Budget</v>
      </c>
      <c r="M9254">
        <f t="shared" si="1300"/>
        <v>2022</v>
      </c>
      <c r="N9254">
        <f t="shared" si="1301"/>
        <v>4</v>
      </c>
      <c r="O9254" t="str">
        <f t="shared" si="1302"/>
        <v>Apr</v>
      </c>
      <c r="P9254" t="str">
        <f t="shared" si="1303"/>
        <v>Q2</v>
      </c>
      <c r="Q9254" t="str">
        <f t="shared" si="1304"/>
        <v>2022-04</v>
      </c>
    </row>
    <row r="9255" spans="1:17" x14ac:dyDescent="0.35">
      <c r="A9255" s="2">
        <v>44304</v>
      </c>
      <c r="B9255" t="s">
        <v>28</v>
      </c>
      <c r="C9255" t="s">
        <v>24</v>
      </c>
      <c r="D9255" t="s">
        <v>58</v>
      </c>
      <c r="E9255" s="3">
        <v>105505</v>
      </c>
      <c r="F9255" s="3">
        <v>52510</v>
      </c>
      <c r="G9255" t="s">
        <v>26</v>
      </c>
      <c r="H9255" s="3" t="s">
        <v>9285</v>
      </c>
      <c r="I9255" s="3">
        <f t="shared" si="1296"/>
        <v>-52995</v>
      </c>
      <c r="J9255" s="4">
        <f t="shared" si="1297"/>
        <v>-0.50229846926685939</v>
      </c>
      <c r="K9255" s="5">
        <f t="shared" si="1298"/>
        <v>0.49770153073314061</v>
      </c>
      <c r="L9255" s="4" t="str">
        <f t="shared" si="1299"/>
        <v>Under Budget</v>
      </c>
      <c r="M9255">
        <f t="shared" si="1300"/>
        <v>2021</v>
      </c>
      <c r="N9255">
        <f t="shared" si="1301"/>
        <v>4</v>
      </c>
      <c r="O9255" t="str">
        <f t="shared" si="1302"/>
        <v>Apr</v>
      </c>
      <c r="P9255" t="str">
        <f t="shared" si="1303"/>
        <v>Q2</v>
      </c>
      <c r="Q9255" t="str">
        <f t="shared" si="1304"/>
        <v>2021-04</v>
      </c>
    </row>
    <row r="9256" spans="1:17" x14ac:dyDescent="0.35">
      <c r="A9256" s="2">
        <v>45169</v>
      </c>
      <c r="B9256" t="s">
        <v>37</v>
      </c>
      <c r="C9256" t="s">
        <v>43</v>
      </c>
      <c r="D9256" t="s">
        <v>39</v>
      </c>
      <c r="E9256" s="3">
        <v>81676</v>
      </c>
      <c r="F9256" s="3">
        <v>99837</v>
      </c>
      <c r="G9256" t="s">
        <v>21</v>
      </c>
      <c r="H9256" s="3" t="s">
        <v>9286</v>
      </c>
      <c r="I9256" s="3">
        <f t="shared" si="1296"/>
        <v>18161</v>
      </c>
      <c r="J9256" s="4">
        <f t="shared" si="1297"/>
        <v>0.22235417993045692</v>
      </c>
      <c r="K9256" s="5">
        <f t="shared" si="1298"/>
        <v>1.2223541799304569</v>
      </c>
      <c r="L9256" s="4" t="str">
        <f t="shared" si="1299"/>
        <v>Over Budget</v>
      </c>
      <c r="M9256">
        <f t="shared" si="1300"/>
        <v>2023</v>
      </c>
      <c r="N9256">
        <f t="shared" si="1301"/>
        <v>8</v>
      </c>
      <c r="O9256" t="str">
        <f t="shared" si="1302"/>
        <v>Aug</v>
      </c>
      <c r="P9256" t="str">
        <f t="shared" si="1303"/>
        <v>Q3</v>
      </c>
      <c r="Q9256" t="str">
        <f t="shared" si="1304"/>
        <v>2023-08</v>
      </c>
    </row>
    <row r="9257" spans="1:17" x14ac:dyDescent="0.35">
      <c r="A9257" s="2">
        <v>44900</v>
      </c>
      <c r="B9257" t="s">
        <v>23</v>
      </c>
      <c r="C9257" t="s">
        <v>23</v>
      </c>
      <c r="D9257" t="s">
        <v>25</v>
      </c>
      <c r="E9257" s="3">
        <v>66764</v>
      </c>
      <c r="F9257" s="3">
        <v>160243</v>
      </c>
      <c r="G9257" t="s">
        <v>21</v>
      </c>
      <c r="H9257" s="3" t="s">
        <v>9287</v>
      </c>
      <c r="I9257" s="3">
        <f t="shared" si="1296"/>
        <v>93479</v>
      </c>
      <c r="J9257" s="4">
        <f t="shared" si="1297"/>
        <v>1.4001407944401174</v>
      </c>
      <c r="K9257" s="5">
        <f t="shared" si="1298"/>
        <v>2.4001407944401176</v>
      </c>
      <c r="L9257" s="4" t="str">
        <f t="shared" si="1299"/>
        <v>Over Budget</v>
      </c>
      <c r="M9257">
        <f t="shared" si="1300"/>
        <v>2022</v>
      </c>
      <c r="N9257">
        <f t="shared" si="1301"/>
        <v>12</v>
      </c>
      <c r="O9257" t="str">
        <f t="shared" si="1302"/>
        <v>Dec</v>
      </c>
      <c r="P9257" t="str">
        <f t="shared" si="1303"/>
        <v>Q4</v>
      </c>
      <c r="Q9257" t="str">
        <f t="shared" si="1304"/>
        <v>2022-12</v>
      </c>
    </row>
    <row r="9258" spans="1:17" x14ac:dyDescent="0.35">
      <c r="A9258" s="2">
        <v>44531</v>
      </c>
      <c r="B9258" t="s">
        <v>55</v>
      </c>
      <c r="C9258" t="s">
        <v>43</v>
      </c>
      <c r="D9258" t="s">
        <v>25</v>
      </c>
      <c r="E9258" s="3">
        <v>130210</v>
      </c>
      <c r="F9258" s="3">
        <v>135924</v>
      </c>
      <c r="G9258" t="s">
        <v>35</v>
      </c>
      <c r="H9258" s="3" t="s">
        <v>9288</v>
      </c>
      <c r="I9258" s="3">
        <f t="shared" si="1296"/>
        <v>5714</v>
      </c>
      <c r="J9258" s="4">
        <f t="shared" si="1297"/>
        <v>4.3882958298133781E-2</v>
      </c>
      <c r="K9258" s="5">
        <f t="shared" si="1298"/>
        <v>1.0438829582981337</v>
      </c>
      <c r="L9258" s="4" t="str">
        <f t="shared" si="1299"/>
        <v>Over Budget</v>
      </c>
      <c r="M9258">
        <f t="shared" si="1300"/>
        <v>2021</v>
      </c>
      <c r="N9258">
        <f t="shared" si="1301"/>
        <v>12</v>
      </c>
      <c r="O9258" t="str">
        <f t="shared" si="1302"/>
        <v>Dec</v>
      </c>
      <c r="P9258" t="str">
        <f t="shared" si="1303"/>
        <v>Q4</v>
      </c>
      <c r="Q9258" t="str">
        <f t="shared" si="1304"/>
        <v>2021-12</v>
      </c>
    </row>
    <row r="9259" spans="1:17" x14ac:dyDescent="0.35">
      <c r="A9259" s="2">
        <v>44282</v>
      </c>
      <c r="B9259" t="s">
        <v>37</v>
      </c>
      <c r="C9259" t="s">
        <v>43</v>
      </c>
      <c r="D9259" t="s">
        <v>30</v>
      </c>
      <c r="E9259" s="3">
        <v>63335</v>
      </c>
      <c r="F9259" s="3">
        <v>153103</v>
      </c>
      <c r="G9259" t="s">
        <v>35</v>
      </c>
      <c r="H9259" s="3" t="s">
        <v>9289</v>
      </c>
      <c r="I9259" s="3">
        <f t="shared" si="1296"/>
        <v>89768</v>
      </c>
      <c r="J9259" s="4">
        <f t="shared" si="1297"/>
        <v>1.4173521749427647</v>
      </c>
      <c r="K9259" s="5">
        <f t="shared" si="1298"/>
        <v>2.4173521749427644</v>
      </c>
      <c r="L9259" s="4" t="str">
        <f t="shared" si="1299"/>
        <v>Over Budget</v>
      </c>
      <c r="M9259">
        <f t="shared" si="1300"/>
        <v>2021</v>
      </c>
      <c r="N9259">
        <f t="shared" si="1301"/>
        <v>3</v>
      </c>
      <c r="O9259" t="str">
        <f t="shared" si="1302"/>
        <v>Mar</v>
      </c>
      <c r="P9259" t="str">
        <f t="shared" si="1303"/>
        <v>Q1</v>
      </c>
      <c r="Q9259" t="str">
        <f t="shared" si="1304"/>
        <v>2021-03</v>
      </c>
    </row>
    <row r="9260" spans="1:17" x14ac:dyDescent="0.35">
      <c r="A9260" s="2">
        <v>44930</v>
      </c>
      <c r="B9260" t="s">
        <v>37</v>
      </c>
      <c r="C9260" t="s">
        <v>19</v>
      </c>
      <c r="D9260" t="s">
        <v>30</v>
      </c>
      <c r="E9260" s="3">
        <v>114541</v>
      </c>
      <c r="F9260" s="3">
        <v>161758</v>
      </c>
      <c r="G9260" t="s">
        <v>32</v>
      </c>
      <c r="H9260" s="3" t="s">
        <v>9290</v>
      </c>
      <c r="I9260" s="3">
        <f t="shared" si="1296"/>
        <v>47217</v>
      </c>
      <c r="J9260" s="4">
        <f t="shared" si="1297"/>
        <v>0.41222793584829887</v>
      </c>
      <c r="K9260" s="5">
        <f t="shared" si="1298"/>
        <v>1.4122279358482988</v>
      </c>
      <c r="L9260" s="4" t="str">
        <f t="shared" si="1299"/>
        <v>Over Budget</v>
      </c>
      <c r="M9260">
        <f t="shared" si="1300"/>
        <v>2023</v>
      </c>
      <c r="N9260">
        <f t="shared" si="1301"/>
        <v>1</v>
      </c>
      <c r="O9260" t="str">
        <f t="shared" si="1302"/>
        <v>Jan</v>
      </c>
      <c r="P9260" t="str">
        <f t="shared" si="1303"/>
        <v>Q1</v>
      </c>
      <c r="Q9260" t="str">
        <f t="shared" si="1304"/>
        <v>2023-01</v>
      </c>
    </row>
    <row r="9261" spans="1:17" x14ac:dyDescent="0.35">
      <c r="A9261" s="2">
        <v>45071</v>
      </c>
      <c r="B9261" t="s">
        <v>18</v>
      </c>
      <c r="C9261" t="s">
        <v>43</v>
      </c>
      <c r="D9261" t="s">
        <v>25</v>
      </c>
      <c r="E9261" s="3">
        <v>108331</v>
      </c>
      <c r="F9261" s="3">
        <v>123983</v>
      </c>
      <c r="G9261" t="s">
        <v>26</v>
      </c>
      <c r="H9261" s="3" t="s">
        <v>9291</v>
      </c>
      <c r="I9261" s="3">
        <f t="shared" si="1296"/>
        <v>15652</v>
      </c>
      <c r="J9261" s="4">
        <f t="shared" si="1297"/>
        <v>0.14448311194394955</v>
      </c>
      <c r="K9261" s="5">
        <f t="shared" si="1298"/>
        <v>1.1444831119439496</v>
      </c>
      <c r="L9261" s="4" t="str">
        <f t="shared" si="1299"/>
        <v>Over Budget</v>
      </c>
      <c r="M9261">
        <f t="shared" si="1300"/>
        <v>2023</v>
      </c>
      <c r="N9261">
        <f t="shared" si="1301"/>
        <v>5</v>
      </c>
      <c r="O9261" t="str">
        <f t="shared" si="1302"/>
        <v>May</v>
      </c>
      <c r="P9261" t="str">
        <f t="shared" si="1303"/>
        <v>Q2</v>
      </c>
      <c r="Q9261" t="str">
        <f t="shared" si="1304"/>
        <v>2023-05</v>
      </c>
    </row>
    <row r="9262" spans="1:17" x14ac:dyDescent="0.35">
      <c r="A9262" s="2">
        <v>44560</v>
      </c>
      <c r="B9262" t="s">
        <v>23</v>
      </c>
      <c r="C9262" t="s">
        <v>23</v>
      </c>
      <c r="D9262" t="s">
        <v>25</v>
      </c>
      <c r="E9262" s="3">
        <v>102856</v>
      </c>
      <c r="F9262" s="3">
        <v>106232</v>
      </c>
      <c r="G9262" t="s">
        <v>26</v>
      </c>
      <c r="H9262" s="3" t="s">
        <v>9292</v>
      </c>
      <c r="I9262" s="3">
        <f t="shared" si="1296"/>
        <v>3376</v>
      </c>
      <c r="J9262" s="4">
        <f t="shared" si="1297"/>
        <v>3.2822586917632415E-2</v>
      </c>
      <c r="K9262" s="5">
        <f t="shared" si="1298"/>
        <v>1.0328225869176324</v>
      </c>
      <c r="L9262" s="4" t="str">
        <f t="shared" si="1299"/>
        <v>Over Budget</v>
      </c>
      <c r="M9262">
        <f t="shared" si="1300"/>
        <v>2021</v>
      </c>
      <c r="N9262">
        <f t="shared" si="1301"/>
        <v>12</v>
      </c>
      <c r="O9262" t="str">
        <f t="shared" si="1302"/>
        <v>Dec</v>
      </c>
      <c r="P9262" t="str">
        <f t="shared" si="1303"/>
        <v>Q4</v>
      </c>
      <c r="Q9262" t="str">
        <f t="shared" si="1304"/>
        <v>2021-12</v>
      </c>
    </row>
    <row r="9263" spans="1:17" x14ac:dyDescent="0.35">
      <c r="A9263" s="2">
        <v>44256</v>
      </c>
      <c r="B9263" t="s">
        <v>55</v>
      </c>
      <c r="C9263" t="s">
        <v>24</v>
      </c>
      <c r="D9263" t="s">
        <v>25</v>
      </c>
      <c r="E9263" s="3">
        <v>51280</v>
      </c>
      <c r="F9263" s="3">
        <v>67924</v>
      </c>
      <c r="G9263" t="s">
        <v>21</v>
      </c>
      <c r="H9263" s="3" t="s">
        <v>9293</v>
      </c>
      <c r="I9263" s="3">
        <f t="shared" si="1296"/>
        <v>16644</v>
      </c>
      <c r="J9263" s="4">
        <f t="shared" si="1297"/>
        <v>0.32457098283931357</v>
      </c>
      <c r="K9263" s="5">
        <f t="shared" si="1298"/>
        <v>1.3245709828393135</v>
      </c>
      <c r="L9263" s="4" t="str">
        <f t="shared" si="1299"/>
        <v>Over Budget</v>
      </c>
      <c r="M9263">
        <f t="shared" si="1300"/>
        <v>2021</v>
      </c>
      <c r="N9263">
        <f t="shared" si="1301"/>
        <v>3</v>
      </c>
      <c r="O9263" t="str">
        <f t="shared" si="1302"/>
        <v>Mar</v>
      </c>
      <c r="P9263" t="str">
        <f t="shared" si="1303"/>
        <v>Q1</v>
      </c>
      <c r="Q9263" t="str">
        <f t="shared" si="1304"/>
        <v>2021-03</v>
      </c>
    </row>
    <row r="9264" spans="1:17" x14ac:dyDescent="0.35">
      <c r="A9264" s="2">
        <v>44756</v>
      </c>
      <c r="B9264" t="s">
        <v>28</v>
      </c>
      <c r="C9264" t="s">
        <v>34</v>
      </c>
      <c r="D9264" t="s">
        <v>39</v>
      </c>
      <c r="E9264" s="3">
        <v>111934</v>
      </c>
      <c r="F9264" s="3">
        <v>153702</v>
      </c>
      <c r="G9264" t="s">
        <v>26</v>
      </c>
      <c r="H9264" s="3" t="s">
        <v>9294</v>
      </c>
      <c r="I9264" s="3">
        <f t="shared" si="1296"/>
        <v>41768</v>
      </c>
      <c r="J9264" s="4">
        <f t="shared" si="1297"/>
        <v>0.3731484624868226</v>
      </c>
      <c r="K9264" s="5">
        <f t="shared" si="1298"/>
        <v>1.3731484624868227</v>
      </c>
      <c r="L9264" s="4" t="str">
        <f t="shared" si="1299"/>
        <v>Over Budget</v>
      </c>
      <c r="M9264">
        <f t="shared" si="1300"/>
        <v>2022</v>
      </c>
      <c r="N9264">
        <f t="shared" si="1301"/>
        <v>7</v>
      </c>
      <c r="O9264" t="str">
        <f t="shared" si="1302"/>
        <v>Jul</v>
      </c>
      <c r="P9264" t="str">
        <f t="shared" si="1303"/>
        <v>Q3</v>
      </c>
      <c r="Q9264" t="str">
        <f t="shared" si="1304"/>
        <v>2022-07</v>
      </c>
    </row>
    <row r="9265" spans="1:17" x14ac:dyDescent="0.35">
      <c r="A9265" s="2">
        <v>44313</v>
      </c>
      <c r="B9265" t="s">
        <v>55</v>
      </c>
      <c r="C9265" t="s">
        <v>29</v>
      </c>
      <c r="D9265" t="s">
        <v>20</v>
      </c>
      <c r="E9265" s="3">
        <v>98823</v>
      </c>
      <c r="F9265" s="3">
        <v>126564</v>
      </c>
      <c r="G9265" t="s">
        <v>32</v>
      </c>
      <c r="H9265" s="3" t="s">
        <v>9295</v>
      </c>
      <c r="I9265" s="3">
        <f t="shared" si="1296"/>
        <v>27741</v>
      </c>
      <c r="J9265" s="4">
        <f t="shared" si="1297"/>
        <v>0.28071400382502049</v>
      </c>
      <c r="K9265" s="5">
        <f t="shared" si="1298"/>
        <v>1.2807140038250204</v>
      </c>
      <c r="L9265" s="4" t="str">
        <f t="shared" si="1299"/>
        <v>Over Budget</v>
      </c>
      <c r="M9265">
        <f t="shared" si="1300"/>
        <v>2021</v>
      </c>
      <c r="N9265">
        <f t="shared" si="1301"/>
        <v>4</v>
      </c>
      <c r="O9265" t="str">
        <f t="shared" si="1302"/>
        <v>Apr</v>
      </c>
      <c r="P9265" t="str">
        <f t="shared" si="1303"/>
        <v>Q2</v>
      </c>
      <c r="Q9265" t="str">
        <f t="shared" si="1304"/>
        <v>2021-04</v>
      </c>
    </row>
    <row r="9266" spans="1:17" x14ac:dyDescent="0.35">
      <c r="A9266" s="2">
        <v>45070</v>
      </c>
      <c r="B9266" t="s">
        <v>55</v>
      </c>
      <c r="C9266" t="s">
        <v>43</v>
      </c>
      <c r="D9266" t="s">
        <v>30</v>
      </c>
      <c r="E9266" s="3">
        <v>37881</v>
      </c>
      <c r="F9266" s="3">
        <v>9823</v>
      </c>
      <c r="G9266" t="s">
        <v>35</v>
      </c>
      <c r="H9266" s="3" t="s">
        <v>9296</v>
      </c>
      <c r="I9266" s="3">
        <f t="shared" si="1296"/>
        <v>-28058</v>
      </c>
      <c r="J9266" s="4">
        <f t="shared" si="1297"/>
        <v>-0.74068794382408065</v>
      </c>
      <c r="K9266" s="5">
        <f t="shared" si="1298"/>
        <v>0.25931205617591935</v>
      </c>
      <c r="L9266" s="4" t="str">
        <f t="shared" si="1299"/>
        <v>Under Budget</v>
      </c>
      <c r="M9266">
        <f t="shared" si="1300"/>
        <v>2023</v>
      </c>
      <c r="N9266">
        <f t="shared" si="1301"/>
        <v>5</v>
      </c>
      <c r="O9266" t="str">
        <f t="shared" si="1302"/>
        <v>May</v>
      </c>
      <c r="P9266" t="str">
        <f t="shared" si="1303"/>
        <v>Q2</v>
      </c>
      <c r="Q9266" t="str">
        <f t="shared" si="1304"/>
        <v>2023-05</v>
      </c>
    </row>
    <row r="9267" spans="1:17" x14ac:dyDescent="0.35">
      <c r="A9267" s="2">
        <v>45111</v>
      </c>
      <c r="B9267" t="s">
        <v>23</v>
      </c>
      <c r="C9267" t="s">
        <v>29</v>
      </c>
      <c r="D9267" t="s">
        <v>58</v>
      </c>
      <c r="E9267" s="3">
        <v>106003</v>
      </c>
      <c r="F9267" s="3">
        <v>92248</v>
      </c>
      <c r="G9267" t="s">
        <v>35</v>
      </c>
      <c r="H9267" s="3" t="s">
        <v>9297</v>
      </c>
      <c r="I9267" s="3">
        <f t="shared" si="1296"/>
        <v>-13755</v>
      </c>
      <c r="J9267" s="4">
        <f t="shared" si="1297"/>
        <v>-0.12976047847702424</v>
      </c>
      <c r="K9267" s="5">
        <f t="shared" si="1298"/>
        <v>0.87023952152297579</v>
      </c>
      <c r="L9267" s="4" t="str">
        <f t="shared" si="1299"/>
        <v>Under Budget</v>
      </c>
      <c r="M9267">
        <f t="shared" si="1300"/>
        <v>2023</v>
      </c>
      <c r="N9267">
        <f t="shared" si="1301"/>
        <v>7</v>
      </c>
      <c r="O9267" t="str">
        <f t="shared" si="1302"/>
        <v>Jul</v>
      </c>
      <c r="P9267" t="str">
        <f t="shared" si="1303"/>
        <v>Q3</v>
      </c>
      <c r="Q9267" t="str">
        <f t="shared" si="1304"/>
        <v>2023-07</v>
      </c>
    </row>
    <row r="9268" spans="1:17" x14ac:dyDescent="0.35">
      <c r="A9268" s="2">
        <v>45164</v>
      </c>
      <c r="B9268" t="s">
        <v>37</v>
      </c>
      <c r="C9268" t="s">
        <v>43</v>
      </c>
      <c r="D9268" t="s">
        <v>25</v>
      </c>
      <c r="E9268" s="3">
        <v>89077</v>
      </c>
      <c r="F9268" s="3">
        <v>23606</v>
      </c>
      <c r="G9268" t="s">
        <v>35</v>
      </c>
      <c r="H9268" s="3" t="s">
        <v>9298</v>
      </c>
      <c r="I9268" s="3">
        <f t="shared" si="1296"/>
        <v>-65471</v>
      </c>
      <c r="J9268" s="4">
        <f t="shared" si="1297"/>
        <v>-0.73499332038573373</v>
      </c>
      <c r="K9268" s="5">
        <f t="shared" si="1298"/>
        <v>0.26500667961426633</v>
      </c>
      <c r="L9268" s="4" t="str">
        <f t="shared" si="1299"/>
        <v>Under Budget</v>
      </c>
      <c r="M9268">
        <f t="shared" si="1300"/>
        <v>2023</v>
      </c>
      <c r="N9268">
        <f t="shared" si="1301"/>
        <v>8</v>
      </c>
      <c r="O9268" t="str">
        <f t="shared" si="1302"/>
        <v>Aug</v>
      </c>
      <c r="P9268" t="str">
        <f t="shared" si="1303"/>
        <v>Q3</v>
      </c>
      <c r="Q9268" t="str">
        <f t="shared" si="1304"/>
        <v>2023-08</v>
      </c>
    </row>
    <row r="9269" spans="1:17" x14ac:dyDescent="0.35">
      <c r="A9269" s="2">
        <v>45195</v>
      </c>
      <c r="B9269" t="s">
        <v>37</v>
      </c>
      <c r="C9269" t="s">
        <v>29</v>
      </c>
      <c r="D9269" t="s">
        <v>25</v>
      </c>
      <c r="E9269" s="3">
        <v>141403</v>
      </c>
      <c r="F9269" s="3">
        <v>76430</v>
      </c>
      <c r="G9269" t="s">
        <v>21</v>
      </c>
      <c r="H9269" s="3" t="s">
        <v>9299</v>
      </c>
      <c r="I9269" s="3">
        <f t="shared" si="1296"/>
        <v>-64973</v>
      </c>
      <c r="J9269" s="4">
        <f t="shared" si="1297"/>
        <v>-0.45948812967193059</v>
      </c>
      <c r="K9269" s="5">
        <f t="shared" si="1298"/>
        <v>0.54051187032806947</v>
      </c>
      <c r="L9269" s="4" t="str">
        <f t="shared" si="1299"/>
        <v>Under Budget</v>
      </c>
      <c r="M9269">
        <f t="shared" si="1300"/>
        <v>2023</v>
      </c>
      <c r="N9269">
        <f t="shared" si="1301"/>
        <v>9</v>
      </c>
      <c r="O9269" t="str">
        <f t="shared" si="1302"/>
        <v>Sep</v>
      </c>
      <c r="P9269" t="str">
        <f t="shared" si="1303"/>
        <v>Q3</v>
      </c>
      <c r="Q9269" t="str">
        <f t="shared" si="1304"/>
        <v>2023-09</v>
      </c>
    </row>
    <row r="9270" spans="1:17" x14ac:dyDescent="0.35">
      <c r="A9270" s="2">
        <v>44240</v>
      </c>
      <c r="B9270" t="s">
        <v>37</v>
      </c>
      <c r="C9270" t="s">
        <v>19</v>
      </c>
      <c r="D9270" t="s">
        <v>20</v>
      </c>
      <c r="E9270" s="3">
        <v>110021</v>
      </c>
      <c r="F9270" s="3">
        <v>92615</v>
      </c>
      <c r="G9270" t="s">
        <v>32</v>
      </c>
      <c r="H9270" s="3" t="s">
        <v>9300</v>
      </c>
      <c r="I9270" s="3">
        <f t="shared" si="1296"/>
        <v>-17406</v>
      </c>
      <c r="J9270" s="4">
        <f t="shared" si="1297"/>
        <v>-0.15820616064205925</v>
      </c>
      <c r="K9270" s="5">
        <f t="shared" si="1298"/>
        <v>0.84179383935794072</v>
      </c>
      <c r="L9270" s="4" t="str">
        <f t="shared" si="1299"/>
        <v>Under Budget</v>
      </c>
      <c r="M9270">
        <f t="shared" si="1300"/>
        <v>2021</v>
      </c>
      <c r="N9270">
        <f t="shared" si="1301"/>
        <v>2</v>
      </c>
      <c r="O9270" t="str">
        <f t="shared" si="1302"/>
        <v>Feb</v>
      </c>
      <c r="P9270" t="str">
        <f t="shared" si="1303"/>
        <v>Q1</v>
      </c>
      <c r="Q9270" t="str">
        <f t="shared" si="1304"/>
        <v>2021-02</v>
      </c>
    </row>
    <row r="9271" spans="1:17" x14ac:dyDescent="0.35">
      <c r="A9271" s="2">
        <v>44705</v>
      </c>
      <c r="B9271" t="s">
        <v>37</v>
      </c>
      <c r="C9271" t="s">
        <v>19</v>
      </c>
      <c r="D9271" t="s">
        <v>25</v>
      </c>
      <c r="E9271" s="3">
        <v>136423</v>
      </c>
      <c r="F9271" s="3">
        <v>110400</v>
      </c>
      <c r="G9271" t="s">
        <v>21</v>
      </c>
      <c r="H9271" s="3" t="s">
        <v>9301</v>
      </c>
      <c r="I9271" s="3">
        <f t="shared" si="1296"/>
        <v>-26023</v>
      </c>
      <c r="J9271" s="4">
        <f t="shared" si="1297"/>
        <v>-0.19075229250199746</v>
      </c>
      <c r="K9271" s="5">
        <f t="shared" si="1298"/>
        <v>0.80924770749800257</v>
      </c>
      <c r="L9271" s="4" t="str">
        <f t="shared" si="1299"/>
        <v>Under Budget</v>
      </c>
      <c r="M9271">
        <f t="shared" si="1300"/>
        <v>2022</v>
      </c>
      <c r="N9271">
        <f t="shared" si="1301"/>
        <v>5</v>
      </c>
      <c r="O9271" t="str">
        <f t="shared" si="1302"/>
        <v>May</v>
      </c>
      <c r="P9271" t="str">
        <f t="shared" si="1303"/>
        <v>Q2</v>
      </c>
      <c r="Q9271" t="str">
        <f t="shared" si="1304"/>
        <v>2022-05</v>
      </c>
    </row>
    <row r="9272" spans="1:17" x14ac:dyDescent="0.35">
      <c r="A9272" s="2">
        <v>45045</v>
      </c>
      <c r="B9272" t="s">
        <v>23</v>
      </c>
      <c r="C9272" t="s">
        <v>29</v>
      </c>
      <c r="D9272" t="s">
        <v>30</v>
      </c>
      <c r="E9272" s="3">
        <v>98164</v>
      </c>
      <c r="F9272" s="3">
        <v>133242</v>
      </c>
      <c r="G9272" t="s">
        <v>21</v>
      </c>
      <c r="H9272" s="3" t="s">
        <v>9302</v>
      </c>
      <c r="I9272" s="3">
        <f t="shared" si="1296"/>
        <v>35078</v>
      </c>
      <c r="J9272" s="4">
        <f t="shared" si="1297"/>
        <v>0.35734077665946784</v>
      </c>
      <c r="K9272" s="5">
        <f t="shared" si="1298"/>
        <v>1.3573407766594678</v>
      </c>
      <c r="L9272" s="4" t="str">
        <f t="shared" si="1299"/>
        <v>Over Budget</v>
      </c>
      <c r="M9272">
        <f t="shared" si="1300"/>
        <v>2023</v>
      </c>
      <c r="N9272">
        <f t="shared" si="1301"/>
        <v>4</v>
      </c>
      <c r="O9272" t="str">
        <f t="shared" si="1302"/>
        <v>Apr</v>
      </c>
      <c r="P9272" t="str">
        <f t="shared" si="1303"/>
        <v>Q2</v>
      </c>
      <c r="Q9272" t="str">
        <f t="shared" si="1304"/>
        <v>2023-04</v>
      </c>
    </row>
    <row r="9273" spans="1:17" x14ac:dyDescent="0.35">
      <c r="A9273" s="2">
        <v>45113</v>
      </c>
      <c r="B9273" t="s">
        <v>28</v>
      </c>
      <c r="C9273" t="s">
        <v>43</v>
      </c>
      <c r="D9273" t="s">
        <v>25</v>
      </c>
      <c r="E9273" s="3">
        <v>79087</v>
      </c>
      <c r="F9273" s="3">
        <v>13410</v>
      </c>
      <c r="G9273" t="s">
        <v>26</v>
      </c>
      <c r="H9273" s="3" t="s">
        <v>9303</v>
      </c>
      <c r="I9273" s="3">
        <f t="shared" si="1296"/>
        <v>-65677</v>
      </c>
      <c r="J9273" s="4">
        <f t="shared" si="1297"/>
        <v>-0.83043989530517026</v>
      </c>
      <c r="K9273" s="5">
        <f t="shared" si="1298"/>
        <v>0.16956010469482974</v>
      </c>
      <c r="L9273" s="4" t="str">
        <f t="shared" si="1299"/>
        <v>Under Budget</v>
      </c>
      <c r="M9273">
        <f t="shared" si="1300"/>
        <v>2023</v>
      </c>
      <c r="N9273">
        <f t="shared" si="1301"/>
        <v>7</v>
      </c>
      <c r="O9273" t="str">
        <f t="shared" si="1302"/>
        <v>Jul</v>
      </c>
      <c r="P9273" t="str">
        <f t="shared" si="1303"/>
        <v>Q3</v>
      </c>
      <c r="Q9273" t="str">
        <f t="shared" si="1304"/>
        <v>2023-07</v>
      </c>
    </row>
    <row r="9274" spans="1:17" x14ac:dyDescent="0.35">
      <c r="A9274" s="2">
        <v>45094</v>
      </c>
      <c r="B9274" t="s">
        <v>41</v>
      </c>
      <c r="C9274" t="s">
        <v>43</v>
      </c>
      <c r="D9274" t="s">
        <v>20</v>
      </c>
      <c r="E9274" s="3">
        <v>70252</v>
      </c>
      <c r="F9274" s="3">
        <v>47392</v>
      </c>
      <c r="G9274" t="s">
        <v>26</v>
      </c>
      <c r="H9274" s="3" t="s">
        <v>9304</v>
      </c>
      <c r="I9274" s="3">
        <f t="shared" si="1296"/>
        <v>-22860</v>
      </c>
      <c r="J9274" s="4">
        <f t="shared" si="1297"/>
        <v>-0.32539998861242386</v>
      </c>
      <c r="K9274" s="5">
        <f t="shared" si="1298"/>
        <v>0.67460001138757619</v>
      </c>
      <c r="L9274" s="4" t="str">
        <f t="shared" si="1299"/>
        <v>Under Budget</v>
      </c>
      <c r="M9274">
        <f t="shared" si="1300"/>
        <v>2023</v>
      </c>
      <c r="N9274">
        <f t="shared" si="1301"/>
        <v>6</v>
      </c>
      <c r="O9274" t="str">
        <f t="shared" si="1302"/>
        <v>Jun</v>
      </c>
      <c r="P9274" t="str">
        <f t="shared" si="1303"/>
        <v>Q2</v>
      </c>
      <c r="Q9274" t="str">
        <f t="shared" si="1304"/>
        <v>2023-06</v>
      </c>
    </row>
    <row r="9275" spans="1:17" x14ac:dyDescent="0.35">
      <c r="A9275" s="2">
        <v>44995</v>
      </c>
      <c r="B9275" t="s">
        <v>18</v>
      </c>
      <c r="C9275" t="s">
        <v>23</v>
      </c>
      <c r="D9275" t="s">
        <v>39</v>
      </c>
      <c r="E9275" s="3">
        <v>111221</v>
      </c>
      <c r="F9275" s="3">
        <v>101455</v>
      </c>
      <c r="G9275" t="s">
        <v>21</v>
      </c>
      <c r="H9275" s="3" t="s">
        <v>9305</v>
      </c>
      <c r="I9275" s="3">
        <f t="shared" si="1296"/>
        <v>-9766</v>
      </c>
      <c r="J9275" s="4">
        <f t="shared" si="1297"/>
        <v>-8.7807158720025896E-2</v>
      </c>
      <c r="K9275" s="5">
        <f t="shared" si="1298"/>
        <v>0.91219284127997413</v>
      </c>
      <c r="L9275" s="4" t="str">
        <f t="shared" si="1299"/>
        <v>Under Budget</v>
      </c>
      <c r="M9275">
        <f t="shared" si="1300"/>
        <v>2023</v>
      </c>
      <c r="N9275">
        <f t="shared" si="1301"/>
        <v>3</v>
      </c>
      <c r="O9275" t="str">
        <f t="shared" si="1302"/>
        <v>Mar</v>
      </c>
      <c r="P9275" t="str">
        <f t="shared" si="1303"/>
        <v>Q1</v>
      </c>
      <c r="Q9275" t="str">
        <f t="shared" si="1304"/>
        <v>2023-03</v>
      </c>
    </row>
    <row r="9276" spans="1:17" x14ac:dyDescent="0.35">
      <c r="A9276" s="2">
        <v>45072</v>
      </c>
      <c r="B9276" t="s">
        <v>37</v>
      </c>
      <c r="C9276" t="s">
        <v>24</v>
      </c>
      <c r="D9276" t="s">
        <v>30</v>
      </c>
      <c r="E9276" s="3">
        <v>17792</v>
      </c>
      <c r="F9276" s="3">
        <v>80333</v>
      </c>
      <c r="G9276" t="s">
        <v>32</v>
      </c>
      <c r="H9276" s="3" t="s">
        <v>9306</v>
      </c>
      <c r="I9276" s="3">
        <f t="shared" si="1296"/>
        <v>62541</v>
      </c>
      <c r="J9276" s="4">
        <f t="shared" si="1297"/>
        <v>3.5151191546762588</v>
      </c>
      <c r="K9276" s="5">
        <f t="shared" si="1298"/>
        <v>4.5151191546762588</v>
      </c>
      <c r="L9276" s="4" t="str">
        <f t="shared" si="1299"/>
        <v>Over Budget</v>
      </c>
      <c r="M9276">
        <f t="shared" si="1300"/>
        <v>2023</v>
      </c>
      <c r="N9276">
        <f t="shared" si="1301"/>
        <v>5</v>
      </c>
      <c r="O9276" t="str">
        <f t="shared" si="1302"/>
        <v>May</v>
      </c>
      <c r="P9276" t="str">
        <f t="shared" si="1303"/>
        <v>Q2</v>
      </c>
      <c r="Q9276" t="str">
        <f t="shared" si="1304"/>
        <v>2023-05</v>
      </c>
    </row>
    <row r="9277" spans="1:17" x14ac:dyDescent="0.35">
      <c r="A9277" s="2">
        <v>44482</v>
      </c>
      <c r="B9277" t="s">
        <v>37</v>
      </c>
      <c r="C9277" t="s">
        <v>24</v>
      </c>
      <c r="D9277" t="s">
        <v>39</v>
      </c>
      <c r="E9277" s="3">
        <v>90884</v>
      </c>
      <c r="F9277" s="3">
        <v>143956</v>
      </c>
      <c r="G9277" t="s">
        <v>21</v>
      </c>
      <c r="H9277" s="3" t="s">
        <v>9307</v>
      </c>
      <c r="I9277" s="3">
        <f t="shared" si="1296"/>
        <v>53072</v>
      </c>
      <c r="J9277" s="4">
        <f t="shared" si="1297"/>
        <v>0.58395317107521671</v>
      </c>
      <c r="K9277" s="5">
        <f t="shared" si="1298"/>
        <v>1.5839531710752168</v>
      </c>
      <c r="L9277" s="4" t="str">
        <f t="shared" si="1299"/>
        <v>Over Budget</v>
      </c>
      <c r="M9277">
        <f t="shared" si="1300"/>
        <v>2021</v>
      </c>
      <c r="N9277">
        <f t="shared" si="1301"/>
        <v>10</v>
      </c>
      <c r="O9277" t="str">
        <f t="shared" si="1302"/>
        <v>Oct</v>
      </c>
      <c r="P9277" t="str">
        <f t="shared" si="1303"/>
        <v>Q4</v>
      </c>
      <c r="Q9277" t="str">
        <f t="shared" si="1304"/>
        <v>2021-10</v>
      </c>
    </row>
    <row r="9278" spans="1:17" x14ac:dyDescent="0.35">
      <c r="A9278" s="2">
        <v>44880</v>
      </c>
      <c r="B9278" t="s">
        <v>18</v>
      </c>
      <c r="C9278" t="s">
        <v>34</v>
      </c>
      <c r="D9278" t="s">
        <v>58</v>
      </c>
      <c r="E9278" s="3">
        <v>83110</v>
      </c>
      <c r="F9278" s="3">
        <v>26745</v>
      </c>
      <c r="G9278" t="s">
        <v>21</v>
      </c>
      <c r="H9278" s="3" t="s">
        <v>9308</v>
      </c>
      <c r="I9278" s="3">
        <f t="shared" si="1296"/>
        <v>-56365</v>
      </c>
      <c r="J9278" s="4">
        <f t="shared" si="1297"/>
        <v>-0.67819756948622312</v>
      </c>
      <c r="K9278" s="5">
        <f t="shared" si="1298"/>
        <v>0.32180243051377694</v>
      </c>
      <c r="L9278" s="4" t="str">
        <f t="shared" si="1299"/>
        <v>Under Budget</v>
      </c>
      <c r="M9278">
        <f t="shared" si="1300"/>
        <v>2022</v>
      </c>
      <c r="N9278">
        <f t="shared" si="1301"/>
        <v>11</v>
      </c>
      <c r="O9278" t="str">
        <f t="shared" si="1302"/>
        <v>Nov</v>
      </c>
      <c r="P9278" t="str">
        <f t="shared" si="1303"/>
        <v>Q4</v>
      </c>
      <c r="Q9278" t="str">
        <f t="shared" si="1304"/>
        <v>2022-11</v>
      </c>
    </row>
    <row r="9279" spans="1:17" x14ac:dyDescent="0.35">
      <c r="A9279" s="2">
        <v>45015</v>
      </c>
      <c r="B9279" t="s">
        <v>37</v>
      </c>
      <c r="C9279" t="s">
        <v>24</v>
      </c>
      <c r="D9279" t="s">
        <v>20</v>
      </c>
      <c r="E9279" s="3">
        <v>110932</v>
      </c>
      <c r="F9279" s="3">
        <v>108490</v>
      </c>
      <c r="G9279" t="s">
        <v>21</v>
      </c>
      <c r="H9279" s="3" t="s">
        <v>9309</v>
      </c>
      <c r="I9279" s="3">
        <f t="shared" si="1296"/>
        <v>-2442</v>
      </c>
      <c r="J9279" s="4">
        <f t="shared" si="1297"/>
        <v>-2.2013485739011285E-2</v>
      </c>
      <c r="K9279" s="5">
        <f t="shared" si="1298"/>
        <v>0.9779865142609887</v>
      </c>
      <c r="L9279" s="4" t="str">
        <f t="shared" si="1299"/>
        <v>Under Budget</v>
      </c>
      <c r="M9279">
        <f t="shared" si="1300"/>
        <v>2023</v>
      </c>
      <c r="N9279">
        <f t="shared" si="1301"/>
        <v>3</v>
      </c>
      <c r="O9279" t="str">
        <f t="shared" si="1302"/>
        <v>Mar</v>
      </c>
      <c r="P9279" t="str">
        <f t="shared" si="1303"/>
        <v>Q1</v>
      </c>
      <c r="Q9279" t="str">
        <f t="shared" si="1304"/>
        <v>2023-03</v>
      </c>
    </row>
    <row r="9280" spans="1:17" x14ac:dyDescent="0.35">
      <c r="A9280" s="2">
        <v>44317</v>
      </c>
      <c r="B9280" t="s">
        <v>41</v>
      </c>
      <c r="C9280" t="s">
        <v>34</v>
      </c>
      <c r="D9280" t="s">
        <v>58</v>
      </c>
      <c r="E9280" s="3">
        <v>30957</v>
      </c>
      <c r="F9280" s="3">
        <v>90417</v>
      </c>
      <c r="G9280" t="s">
        <v>35</v>
      </c>
      <c r="H9280" s="3" t="s">
        <v>9310</v>
      </c>
      <c r="I9280" s="3">
        <f t="shared" si="1296"/>
        <v>59460</v>
      </c>
      <c r="J9280" s="4">
        <f t="shared" si="1297"/>
        <v>1.9207287527861228</v>
      </c>
      <c r="K9280" s="5">
        <f t="shared" si="1298"/>
        <v>2.9207287527861228</v>
      </c>
      <c r="L9280" s="4" t="str">
        <f t="shared" si="1299"/>
        <v>Over Budget</v>
      </c>
      <c r="M9280">
        <f t="shared" si="1300"/>
        <v>2021</v>
      </c>
      <c r="N9280">
        <f t="shared" si="1301"/>
        <v>5</v>
      </c>
      <c r="O9280" t="str">
        <f t="shared" si="1302"/>
        <v>May</v>
      </c>
      <c r="P9280" t="str">
        <f t="shared" si="1303"/>
        <v>Q2</v>
      </c>
      <c r="Q9280" t="str">
        <f t="shared" si="1304"/>
        <v>2021-05</v>
      </c>
    </row>
    <row r="9281" spans="1:17" x14ac:dyDescent="0.35">
      <c r="A9281" s="2">
        <v>45141</v>
      </c>
      <c r="B9281" t="s">
        <v>55</v>
      </c>
      <c r="C9281" t="s">
        <v>19</v>
      </c>
      <c r="D9281" t="s">
        <v>58</v>
      </c>
      <c r="E9281" s="3">
        <v>24111</v>
      </c>
      <c r="F9281" s="3">
        <v>105606</v>
      </c>
      <c r="G9281" t="s">
        <v>35</v>
      </c>
      <c r="H9281" s="3" t="s">
        <v>9311</v>
      </c>
      <c r="I9281" s="3">
        <f t="shared" si="1296"/>
        <v>81495</v>
      </c>
      <c r="J9281" s="4">
        <f t="shared" si="1297"/>
        <v>3.3799925345278088</v>
      </c>
      <c r="K9281" s="5">
        <f t="shared" si="1298"/>
        <v>4.3799925345278092</v>
      </c>
      <c r="L9281" s="4" t="str">
        <f t="shared" si="1299"/>
        <v>Over Budget</v>
      </c>
      <c r="M9281">
        <f t="shared" si="1300"/>
        <v>2023</v>
      </c>
      <c r="N9281">
        <f t="shared" si="1301"/>
        <v>8</v>
      </c>
      <c r="O9281" t="str">
        <f t="shared" si="1302"/>
        <v>Aug</v>
      </c>
      <c r="P9281" t="str">
        <f t="shared" si="1303"/>
        <v>Q3</v>
      </c>
      <c r="Q9281" t="str">
        <f t="shared" si="1304"/>
        <v>2023-08</v>
      </c>
    </row>
    <row r="9282" spans="1:17" x14ac:dyDescent="0.35">
      <c r="A9282" s="2">
        <v>45214</v>
      </c>
      <c r="B9282" t="s">
        <v>18</v>
      </c>
      <c r="C9282" t="s">
        <v>34</v>
      </c>
      <c r="D9282" t="s">
        <v>58</v>
      </c>
      <c r="E9282" s="3">
        <v>99968</v>
      </c>
      <c r="F9282" s="3">
        <v>42936</v>
      </c>
      <c r="G9282" t="s">
        <v>32</v>
      </c>
      <c r="H9282" s="3" t="s">
        <v>9312</v>
      </c>
      <c r="I9282" s="3">
        <f t="shared" si="1296"/>
        <v>-57032</v>
      </c>
      <c r="J9282" s="4">
        <f t="shared" si="1297"/>
        <v>-0.57050256081946227</v>
      </c>
      <c r="K9282" s="5">
        <f t="shared" si="1298"/>
        <v>0.42949743918053779</v>
      </c>
      <c r="L9282" s="4" t="str">
        <f t="shared" si="1299"/>
        <v>Under Budget</v>
      </c>
      <c r="M9282">
        <f t="shared" si="1300"/>
        <v>2023</v>
      </c>
      <c r="N9282">
        <f t="shared" si="1301"/>
        <v>10</v>
      </c>
      <c r="O9282" t="str">
        <f t="shared" si="1302"/>
        <v>Oct</v>
      </c>
      <c r="P9282" t="str">
        <f t="shared" si="1303"/>
        <v>Q4</v>
      </c>
      <c r="Q9282" t="str">
        <f t="shared" si="1304"/>
        <v>2023-10</v>
      </c>
    </row>
    <row r="9283" spans="1:17" x14ac:dyDescent="0.35">
      <c r="A9283" s="2">
        <v>45103</v>
      </c>
      <c r="B9283" t="s">
        <v>28</v>
      </c>
      <c r="C9283" t="s">
        <v>34</v>
      </c>
      <c r="D9283" t="s">
        <v>58</v>
      </c>
      <c r="E9283" s="3">
        <v>57986</v>
      </c>
      <c r="F9283" s="3">
        <v>105671</v>
      </c>
      <c r="G9283" t="s">
        <v>26</v>
      </c>
      <c r="H9283" s="3" t="s">
        <v>9313</v>
      </c>
      <c r="I9283" s="3">
        <f t="shared" si="1296"/>
        <v>47685</v>
      </c>
      <c r="J9283" s="4">
        <f t="shared" si="1297"/>
        <v>0.82235367157589767</v>
      </c>
      <c r="K9283" s="5">
        <f t="shared" si="1298"/>
        <v>1.8223536715758977</v>
      </c>
      <c r="L9283" s="4" t="str">
        <f t="shared" si="1299"/>
        <v>Over Budget</v>
      </c>
      <c r="M9283">
        <f t="shared" si="1300"/>
        <v>2023</v>
      </c>
      <c r="N9283">
        <f t="shared" si="1301"/>
        <v>6</v>
      </c>
      <c r="O9283" t="str">
        <f t="shared" si="1302"/>
        <v>Jun</v>
      </c>
      <c r="P9283" t="str">
        <f t="shared" si="1303"/>
        <v>Q2</v>
      </c>
      <c r="Q9283" t="str">
        <f t="shared" si="1304"/>
        <v>2023-06</v>
      </c>
    </row>
    <row r="9284" spans="1:17" x14ac:dyDescent="0.35">
      <c r="A9284" s="2">
        <v>44209</v>
      </c>
      <c r="B9284" t="s">
        <v>18</v>
      </c>
      <c r="C9284" t="s">
        <v>24</v>
      </c>
      <c r="D9284" t="s">
        <v>20</v>
      </c>
      <c r="E9284" s="3">
        <v>11209</v>
      </c>
      <c r="F9284" s="3">
        <v>112912</v>
      </c>
      <c r="G9284" t="s">
        <v>26</v>
      </c>
      <c r="H9284" s="3" t="s">
        <v>9314</v>
      </c>
      <c r="I9284" s="3">
        <f t="shared" si="1296"/>
        <v>101703</v>
      </c>
      <c r="J9284" s="4">
        <f t="shared" si="1297"/>
        <v>9.073333928093497</v>
      </c>
      <c r="K9284" s="5">
        <f t="shared" si="1298"/>
        <v>10.073333928093497</v>
      </c>
      <c r="L9284" s="4" t="str">
        <f t="shared" si="1299"/>
        <v>Over Budget</v>
      </c>
      <c r="M9284">
        <f t="shared" si="1300"/>
        <v>2021</v>
      </c>
      <c r="N9284">
        <f t="shared" si="1301"/>
        <v>1</v>
      </c>
      <c r="O9284" t="str">
        <f t="shared" si="1302"/>
        <v>Jan</v>
      </c>
      <c r="P9284" t="str">
        <f t="shared" si="1303"/>
        <v>Q1</v>
      </c>
      <c r="Q9284" t="str">
        <f t="shared" si="1304"/>
        <v>2021-01</v>
      </c>
    </row>
    <row r="9285" spans="1:17" x14ac:dyDescent="0.35">
      <c r="A9285" s="2">
        <v>44799</v>
      </c>
      <c r="B9285" t="s">
        <v>41</v>
      </c>
      <c r="C9285" t="s">
        <v>43</v>
      </c>
      <c r="D9285" t="s">
        <v>39</v>
      </c>
      <c r="E9285" s="3">
        <v>26553</v>
      </c>
      <c r="F9285" s="3">
        <v>15133</v>
      </c>
      <c r="G9285" t="s">
        <v>32</v>
      </c>
      <c r="H9285" s="3" t="s">
        <v>9315</v>
      </c>
      <c r="I9285" s="3">
        <f t="shared" ref="I9285:I9348" si="1305">F9285-E9285</f>
        <v>-11420</v>
      </c>
      <c r="J9285" s="4">
        <f t="shared" ref="J9285:J9348" si="1306">IFERROR(I9285/E9285,0)</f>
        <v>-0.43008322976688135</v>
      </c>
      <c r="K9285" s="5">
        <f t="shared" ref="K9285:K9348" si="1307">IFERROR(F9285/E9285,0)</f>
        <v>0.56991677023311871</v>
      </c>
      <c r="L9285" s="4" t="str">
        <f t="shared" ref="L9285:L9348" si="1308">IF(I9285&gt;0,"Over Budget",IF(I9285&lt;0,"Under Budget","On Budget"))</f>
        <v>Under Budget</v>
      </c>
      <c r="M9285">
        <f t="shared" ref="M9285:M9348" si="1309">YEAR(A9285)</f>
        <v>2022</v>
      </c>
      <c r="N9285">
        <f t="shared" ref="N9285:N9348" si="1310">MONTH(A9285)</f>
        <v>8</v>
      </c>
      <c r="O9285" t="str">
        <f t="shared" ref="O9285:O9348" si="1311">TEXT(A9285,"mmm")</f>
        <v>Aug</v>
      </c>
      <c r="P9285" t="str">
        <f t="shared" ref="P9285:P9348" si="1312">"Q"&amp;ROUNDUP(MONTH(A9285)/3,0)</f>
        <v>Q3</v>
      </c>
      <c r="Q9285" t="str">
        <f t="shared" ref="Q9285:Q9348" si="1313">TEXT(A9285,"yyyy-mm")</f>
        <v>2022-08</v>
      </c>
    </row>
    <row r="9286" spans="1:17" x14ac:dyDescent="0.35">
      <c r="A9286" s="2">
        <v>44396</v>
      </c>
      <c r="B9286" t="s">
        <v>23</v>
      </c>
      <c r="C9286" t="s">
        <v>19</v>
      </c>
      <c r="D9286" t="s">
        <v>25</v>
      </c>
      <c r="E9286" s="3">
        <v>138802</v>
      </c>
      <c r="F9286" s="3">
        <v>103408</v>
      </c>
      <c r="G9286" t="s">
        <v>26</v>
      </c>
      <c r="H9286" s="3" t="s">
        <v>9316</v>
      </c>
      <c r="I9286" s="3">
        <f t="shared" si="1305"/>
        <v>-35394</v>
      </c>
      <c r="J9286" s="4">
        <f t="shared" si="1306"/>
        <v>-0.25499632570135877</v>
      </c>
      <c r="K9286" s="5">
        <f t="shared" si="1307"/>
        <v>0.74500367429864123</v>
      </c>
      <c r="L9286" s="4" t="str">
        <f t="shared" si="1308"/>
        <v>Under Budget</v>
      </c>
      <c r="M9286">
        <f t="shared" si="1309"/>
        <v>2021</v>
      </c>
      <c r="N9286">
        <f t="shared" si="1310"/>
        <v>7</v>
      </c>
      <c r="O9286" t="str">
        <f t="shared" si="1311"/>
        <v>Jul</v>
      </c>
      <c r="P9286" t="str">
        <f t="shared" si="1312"/>
        <v>Q3</v>
      </c>
      <c r="Q9286" t="str">
        <f t="shared" si="1313"/>
        <v>2021-07</v>
      </c>
    </row>
    <row r="9287" spans="1:17" x14ac:dyDescent="0.35">
      <c r="A9287" s="2">
        <v>44782</v>
      </c>
      <c r="B9287" t="s">
        <v>28</v>
      </c>
      <c r="C9287" t="s">
        <v>23</v>
      </c>
      <c r="D9287" t="s">
        <v>58</v>
      </c>
      <c r="E9287" s="3">
        <v>96316</v>
      </c>
      <c r="F9287" s="3">
        <v>36832</v>
      </c>
      <c r="G9287" t="s">
        <v>21</v>
      </c>
      <c r="H9287" s="3" t="s">
        <v>9317</v>
      </c>
      <c r="I9287" s="3">
        <f t="shared" si="1305"/>
        <v>-59484</v>
      </c>
      <c r="J9287" s="4">
        <f t="shared" si="1306"/>
        <v>-0.61759209269487936</v>
      </c>
      <c r="K9287" s="5">
        <f t="shared" si="1307"/>
        <v>0.38240790730512064</v>
      </c>
      <c r="L9287" s="4" t="str">
        <f t="shared" si="1308"/>
        <v>Under Budget</v>
      </c>
      <c r="M9287">
        <f t="shared" si="1309"/>
        <v>2022</v>
      </c>
      <c r="N9287">
        <f t="shared" si="1310"/>
        <v>8</v>
      </c>
      <c r="O9287" t="str">
        <f t="shared" si="1311"/>
        <v>Aug</v>
      </c>
      <c r="P9287" t="str">
        <f t="shared" si="1312"/>
        <v>Q3</v>
      </c>
      <c r="Q9287" t="str">
        <f t="shared" si="1313"/>
        <v>2022-08</v>
      </c>
    </row>
    <row r="9288" spans="1:17" x14ac:dyDescent="0.35">
      <c r="A9288" s="2">
        <v>44644</v>
      </c>
      <c r="B9288" t="s">
        <v>55</v>
      </c>
      <c r="C9288" t="s">
        <v>34</v>
      </c>
      <c r="D9288" t="s">
        <v>25</v>
      </c>
      <c r="E9288" s="3">
        <v>25023</v>
      </c>
      <c r="F9288" s="3">
        <v>90583</v>
      </c>
      <c r="G9288" t="s">
        <v>35</v>
      </c>
      <c r="H9288" s="3" t="s">
        <v>9318</v>
      </c>
      <c r="I9288" s="3">
        <f t="shared" si="1305"/>
        <v>65560</v>
      </c>
      <c r="J9288" s="4">
        <f t="shared" si="1306"/>
        <v>2.6199896095592057</v>
      </c>
      <c r="K9288" s="5">
        <f t="shared" si="1307"/>
        <v>3.6199896095592057</v>
      </c>
      <c r="L9288" s="4" t="str">
        <f t="shared" si="1308"/>
        <v>Over Budget</v>
      </c>
      <c r="M9288">
        <f t="shared" si="1309"/>
        <v>2022</v>
      </c>
      <c r="N9288">
        <f t="shared" si="1310"/>
        <v>3</v>
      </c>
      <c r="O9288" t="str">
        <f t="shared" si="1311"/>
        <v>Mar</v>
      </c>
      <c r="P9288" t="str">
        <f t="shared" si="1312"/>
        <v>Q1</v>
      </c>
      <c r="Q9288" t="str">
        <f t="shared" si="1313"/>
        <v>2022-03</v>
      </c>
    </row>
    <row r="9289" spans="1:17" x14ac:dyDescent="0.35">
      <c r="A9289" s="2">
        <v>45037</v>
      </c>
      <c r="B9289" t="s">
        <v>37</v>
      </c>
      <c r="C9289" t="s">
        <v>34</v>
      </c>
      <c r="D9289" t="s">
        <v>25</v>
      </c>
      <c r="E9289" s="3">
        <v>29819</v>
      </c>
      <c r="F9289" s="3">
        <v>107270</v>
      </c>
      <c r="G9289" t="s">
        <v>35</v>
      </c>
      <c r="H9289" s="3" t="s">
        <v>9319</v>
      </c>
      <c r="I9289" s="3">
        <f t="shared" si="1305"/>
        <v>77451</v>
      </c>
      <c r="J9289" s="4">
        <f t="shared" si="1306"/>
        <v>2.5973708038498944</v>
      </c>
      <c r="K9289" s="5">
        <f t="shared" si="1307"/>
        <v>3.5973708038498944</v>
      </c>
      <c r="L9289" s="4" t="str">
        <f t="shared" si="1308"/>
        <v>Over Budget</v>
      </c>
      <c r="M9289">
        <f t="shared" si="1309"/>
        <v>2023</v>
      </c>
      <c r="N9289">
        <f t="shared" si="1310"/>
        <v>4</v>
      </c>
      <c r="O9289" t="str">
        <f t="shared" si="1311"/>
        <v>Apr</v>
      </c>
      <c r="P9289" t="str">
        <f t="shared" si="1312"/>
        <v>Q2</v>
      </c>
      <c r="Q9289" t="str">
        <f t="shared" si="1313"/>
        <v>2023-04</v>
      </c>
    </row>
    <row r="9290" spans="1:17" x14ac:dyDescent="0.35">
      <c r="A9290" s="2">
        <v>45291</v>
      </c>
      <c r="B9290" t="s">
        <v>18</v>
      </c>
      <c r="C9290" t="s">
        <v>29</v>
      </c>
      <c r="D9290" t="s">
        <v>58</v>
      </c>
      <c r="E9290" s="3">
        <v>63025</v>
      </c>
      <c r="F9290" s="3">
        <v>82277</v>
      </c>
      <c r="G9290" t="s">
        <v>26</v>
      </c>
      <c r="H9290" s="3" t="s">
        <v>9320</v>
      </c>
      <c r="I9290" s="3">
        <f t="shared" si="1305"/>
        <v>19252</v>
      </c>
      <c r="J9290" s="4">
        <f t="shared" si="1306"/>
        <v>0.3054660848869496</v>
      </c>
      <c r="K9290" s="5">
        <f t="shared" si="1307"/>
        <v>1.3054660848869497</v>
      </c>
      <c r="L9290" s="4" t="str">
        <f t="shared" si="1308"/>
        <v>Over Budget</v>
      </c>
      <c r="M9290">
        <f t="shared" si="1309"/>
        <v>2023</v>
      </c>
      <c r="N9290">
        <f t="shared" si="1310"/>
        <v>12</v>
      </c>
      <c r="O9290" t="str">
        <f t="shared" si="1311"/>
        <v>Dec</v>
      </c>
      <c r="P9290" t="str">
        <f t="shared" si="1312"/>
        <v>Q4</v>
      </c>
      <c r="Q9290" t="str">
        <f t="shared" si="1313"/>
        <v>2023-12</v>
      </c>
    </row>
    <row r="9291" spans="1:17" x14ac:dyDescent="0.35">
      <c r="A9291" s="2">
        <v>44786</v>
      </c>
      <c r="B9291" t="s">
        <v>28</v>
      </c>
      <c r="C9291" t="s">
        <v>34</v>
      </c>
      <c r="D9291" t="s">
        <v>30</v>
      </c>
      <c r="E9291" s="3">
        <v>85919</v>
      </c>
      <c r="F9291" s="3">
        <v>121998</v>
      </c>
      <c r="G9291" t="s">
        <v>26</v>
      </c>
      <c r="H9291" s="3" t="s">
        <v>9321</v>
      </c>
      <c r="I9291" s="3">
        <f t="shared" si="1305"/>
        <v>36079</v>
      </c>
      <c r="J9291" s="4">
        <f t="shared" si="1306"/>
        <v>0.41991876069321105</v>
      </c>
      <c r="K9291" s="5">
        <f t="shared" si="1307"/>
        <v>1.4199187606932111</v>
      </c>
      <c r="L9291" s="4" t="str">
        <f t="shared" si="1308"/>
        <v>Over Budget</v>
      </c>
      <c r="M9291">
        <f t="shared" si="1309"/>
        <v>2022</v>
      </c>
      <c r="N9291">
        <f t="shared" si="1310"/>
        <v>8</v>
      </c>
      <c r="O9291" t="str">
        <f t="shared" si="1311"/>
        <v>Aug</v>
      </c>
      <c r="P9291" t="str">
        <f t="shared" si="1312"/>
        <v>Q3</v>
      </c>
      <c r="Q9291" t="str">
        <f t="shared" si="1313"/>
        <v>2022-08</v>
      </c>
    </row>
    <row r="9292" spans="1:17" x14ac:dyDescent="0.35">
      <c r="A9292" s="2">
        <v>45085</v>
      </c>
      <c r="B9292" t="s">
        <v>18</v>
      </c>
      <c r="C9292" t="s">
        <v>43</v>
      </c>
      <c r="D9292" t="s">
        <v>25</v>
      </c>
      <c r="E9292" s="3">
        <v>149786</v>
      </c>
      <c r="F9292" s="3">
        <v>78378</v>
      </c>
      <c r="G9292" t="s">
        <v>32</v>
      </c>
      <c r="H9292" s="3" t="s">
        <v>9322</v>
      </c>
      <c r="I9292" s="3">
        <f t="shared" si="1305"/>
        <v>-71408</v>
      </c>
      <c r="J9292" s="4">
        <f t="shared" si="1306"/>
        <v>-0.47673347308827257</v>
      </c>
      <c r="K9292" s="5">
        <f t="shared" si="1307"/>
        <v>0.52326652691172737</v>
      </c>
      <c r="L9292" s="4" t="str">
        <f t="shared" si="1308"/>
        <v>Under Budget</v>
      </c>
      <c r="M9292">
        <f t="shared" si="1309"/>
        <v>2023</v>
      </c>
      <c r="N9292">
        <f t="shared" si="1310"/>
        <v>6</v>
      </c>
      <c r="O9292" t="str">
        <f t="shared" si="1311"/>
        <v>Jun</v>
      </c>
      <c r="P9292" t="str">
        <f t="shared" si="1312"/>
        <v>Q2</v>
      </c>
      <c r="Q9292" t="str">
        <f t="shared" si="1313"/>
        <v>2023-06</v>
      </c>
    </row>
    <row r="9293" spans="1:17" x14ac:dyDescent="0.35">
      <c r="A9293" s="2">
        <v>44239</v>
      </c>
      <c r="B9293" t="s">
        <v>55</v>
      </c>
      <c r="C9293" t="s">
        <v>23</v>
      </c>
      <c r="D9293" t="s">
        <v>30</v>
      </c>
      <c r="E9293" s="3">
        <v>46320</v>
      </c>
      <c r="F9293" s="3">
        <v>25276</v>
      </c>
      <c r="G9293" t="s">
        <v>32</v>
      </c>
      <c r="H9293" s="3" t="s">
        <v>9323</v>
      </c>
      <c r="I9293" s="3">
        <f t="shared" si="1305"/>
        <v>-21044</v>
      </c>
      <c r="J9293" s="4">
        <f t="shared" si="1306"/>
        <v>-0.45431778929188255</v>
      </c>
      <c r="K9293" s="5">
        <f t="shared" si="1307"/>
        <v>0.5456822107081174</v>
      </c>
      <c r="L9293" s="4" t="str">
        <f t="shared" si="1308"/>
        <v>Under Budget</v>
      </c>
      <c r="M9293">
        <f t="shared" si="1309"/>
        <v>2021</v>
      </c>
      <c r="N9293">
        <f t="shared" si="1310"/>
        <v>2</v>
      </c>
      <c r="O9293" t="str">
        <f t="shared" si="1311"/>
        <v>Feb</v>
      </c>
      <c r="P9293" t="str">
        <f t="shared" si="1312"/>
        <v>Q1</v>
      </c>
      <c r="Q9293" t="str">
        <f t="shared" si="1313"/>
        <v>2021-02</v>
      </c>
    </row>
    <row r="9294" spans="1:17" x14ac:dyDescent="0.35">
      <c r="A9294" s="2">
        <v>44716</v>
      </c>
      <c r="B9294" t="s">
        <v>18</v>
      </c>
      <c r="C9294" t="s">
        <v>29</v>
      </c>
      <c r="D9294" t="s">
        <v>39</v>
      </c>
      <c r="E9294" s="3">
        <v>42235</v>
      </c>
      <c r="F9294" s="3">
        <v>50208</v>
      </c>
      <c r="G9294" t="s">
        <v>21</v>
      </c>
      <c r="H9294" s="3" t="s">
        <v>9324</v>
      </c>
      <c r="I9294" s="3">
        <f t="shared" si="1305"/>
        <v>7973</v>
      </c>
      <c r="J9294" s="4">
        <f t="shared" si="1306"/>
        <v>0.18877708062033857</v>
      </c>
      <c r="K9294" s="5">
        <f t="shared" si="1307"/>
        <v>1.1887770806203386</v>
      </c>
      <c r="L9294" s="4" t="str">
        <f t="shared" si="1308"/>
        <v>Over Budget</v>
      </c>
      <c r="M9294">
        <f t="shared" si="1309"/>
        <v>2022</v>
      </c>
      <c r="N9294">
        <f t="shared" si="1310"/>
        <v>6</v>
      </c>
      <c r="O9294" t="str">
        <f t="shared" si="1311"/>
        <v>Jun</v>
      </c>
      <c r="P9294" t="str">
        <f t="shared" si="1312"/>
        <v>Q2</v>
      </c>
      <c r="Q9294" t="str">
        <f t="shared" si="1313"/>
        <v>2022-06</v>
      </c>
    </row>
    <row r="9295" spans="1:17" x14ac:dyDescent="0.35">
      <c r="A9295" s="2">
        <v>45233</v>
      </c>
      <c r="B9295" t="s">
        <v>28</v>
      </c>
      <c r="C9295" t="s">
        <v>24</v>
      </c>
      <c r="D9295" t="s">
        <v>25</v>
      </c>
      <c r="E9295" s="3">
        <v>97525</v>
      </c>
      <c r="F9295" s="3">
        <v>58342</v>
      </c>
      <c r="G9295" t="s">
        <v>21</v>
      </c>
      <c r="H9295" s="3" t="s">
        <v>9325</v>
      </c>
      <c r="I9295" s="3">
        <f t="shared" si="1305"/>
        <v>-39183</v>
      </c>
      <c r="J9295" s="4">
        <f t="shared" si="1306"/>
        <v>-0.40177390412714686</v>
      </c>
      <c r="K9295" s="5">
        <f t="shared" si="1307"/>
        <v>0.59822609587285314</v>
      </c>
      <c r="L9295" s="4" t="str">
        <f t="shared" si="1308"/>
        <v>Under Budget</v>
      </c>
      <c r="M9295">
        <f t="shared" si="1309"/>
        <v>2023</v>
      </c>
      <c r="N9295">
        <f t="shared" si="1310"/>
        <v>11</v>
      </c>
      <c r="O9295" t="str">
        <f t="shared" si="1311"/>
        <v>Nov</v>
      </c>
      <c r="P9295" t="str">
        <f t="shared" si="1312"/>
        <v>Q4</v>
      </c>
      <c r="Q9295" t="str">
        <f t="shared" si="1313"/>
        <v>2023-11</v>
      </c>
    </row>
    <row r="9296" spans="1:17" x14ac:dyDescent="0.35">
      <c r="A9296" s="2">
        <v>44921</v>
      </c>
      <c r="B9296" t="s">
        <v>41</v>
      </c>
      <c r="C9296" t="s">
        <v>19</v>
      </c>
      <c r="D9296" t="s">
        <v>20</v>
      </c>
      <c r="E9296" s="3">
        <v>42668</v>
      </c>
      <c r="F9296" s="3">
        <v>161483</v>
      </c>
      <c r="G9296" t="s">
        <v>26</v>
      </c>
      <c r="H9296" s="3" t="s">
        <v>9326</v>
      </c>
      <c r="I9296" s="3">
        <f t="shared" si="1305"/>
        <v>118815</v>
      </c>
      <c r="J9296" s="4">
        <f t="shared" si="1306"/>
        <v>2.7846395425142965</v>
      </c>
      <c r="K9296" s="5">
        <f t="shared" si="1307"/>
        <v>3.7846395425142965</v>
      </c>
      <c r="L9296" s="4" t="str">
        <f t="shared" si="1308"/>
        <v>Over Budget</v>
      </c>
      <c r="M9296">
        <f t="shared" si="1309"/>
        <v>2022</v>
      </c>
      <c r="N9296">
        <f t="shared" si="1310"/>
        <v>12</v>
      </c>
      <c r="O9296" t="str">
        <f t="shared" si="1311"/>
        <v>Dec</v>
      </c>
      <c r="P9296" t="str">
        <f t="shared" si="1312"/>
        <v>Q4</v>
      </c>
      <c r="Q9296" t="str">
        <f t="shared" si="1313"/>
        <v>2022-12</v>
      </c>
    </row>
    <row r="9297" spans="1:17" x14ac:dyDescent="0.35">
      <c r="A9297" s="2">
        <v>44819</v>
      </c>
      <c r="B9297" t="s">
        <v>23</v>
      </c>
      <c r="C9297" t="s">
        <v>43</v>
      </c>
      <c r="D9297" t="s">
        <v>39</v>
      </c>
      <c r="E9297" s="3">
        <v>78068</v>
      </c>
      <c r="F9297" s="3">
        <v>155792</v>
      </c>
      <c r="G9297" t="s">
        <v>32</v>
      </c>
      <c r="H9297" s="3" t="s">
        <v>9327</v>
      </c>
      <c r="I9297" s="3">
        <f t="shared" si="1305"/>
        <v>77724</v>
      </c>
      <c r="J9297" s="4">
        <f t="shared" si="1306"/>
        <v>0.9955935850796741</v>
      </c>
      <c r="K9297" s="5">
        <f t="shared" si="1307"/>
        <v>1.9955935850796742</v>
      </c>
      <c r="L9297" s="4" t="str">
        <f t="shared" si="1308"/>
        <v>Over Budget</v>
      </c>
      <c r="M9297">
        <f t="shared" si="1309"/>
        <v>2022</v>
      </c>
      <c r="N9297">
        <f t="shared" si="1310"/>
        <v>9</v>
      </c>
      <c r="O9297" t="str">
        <f t="shared" si="1311"/>
        <v>Sep</v>
      </c>
      <c r="P9297" t="str">
        <f t="shared" si="1312"/>
        <v>Q3</v>
      </c>
      <c r="Q9297" t="str">
        <f t="shared" si="1313"/>
        <v>2022-09</v>
      </c>
    </row>
    <row r="9298" spans="1:17" x14ac:dyDescent="0.35">
      <c r="A9298" s="2">
        <v>45184</v>
      </c>
      <c r="B9298" t="s">
        <v>28</v>
      </c>
      <c r="C9298" t="s">
        <v>23</v>
      </c>
      <c r="D9298" t="s">
        <v>39</v>
      </c>
      <c r="E9298" s="3">
        <v>59973</v>
      </c>
      <c r="F9298" s="3">
        <v>168333</v>
      </c>
      <c r="G9298" t="s">
        <v>35</v>
      </c>
      <c r="H9298" s="3" t="s">
        <v>9328</v>
      </c>
      <c r="I9298" s="3">
        <f t="shared" si="1305"/>
        <v>108360</v>
      </c>
      <c r="J9298" s="4">
        <f t="shared" si="1306"/>
        <v>1.8068130658796457</v>
      </c>
      <c r="K9298" s="5">
        <f t="shared" si="1307"/>
        <v>2.8068130658796457</v>
      </c>
      <c r="L9298" s="4" t="str">
        <f t="shared" si="1308"/>
        <v>Over Budget</v>
      </c>
      <c r="M9298">
        <f t="shared" si="1309"/>
        <v>2023</v>
      </c>
      <c r="N9298">
        <f t="shared" si="1310"/>
        <v>9</v>
      </c>
      <c r="O9298" t="str">
        <f t="shared" si="1311"/>
        <v>Sep</v>
      </c>
      <c r="P9298" t="str">
        <f t="shared" si="1312"/>
        <v>Q3</v>
      </c>
      <c r="Q9298" t="str">
        <f t="shared" si="1313"/>
        <v>2023-09</v>
      </c>
    </row>
    <row r="9299" spans="1:17" x14ac:dyDescent="0.35">
      <c r="A9299" s="2">
        <v>44999</v>
      </c>
      <c r="B9299" t="s">
        <v>18</v>
      </c>
      <c r="C9299" t="s">
        <v>19</v>
      </c>
      <c r="D9299" t="s">
        <v>30</v>
      </c>
      <c r="E9299" s="3">
        <v>26849</v>
      </c>
      <c r="F9299" s="3">
        <v>138569</v>
      </c>
      <c r="G9299" t="s">
        <v>32</v>
      </c>
      <c r="H9299" s="3" t="s">
        <v>9329</v>
      </c>
      <c r="I9299" s="3">
        <f t="shared" si="1305"/>
        <v>111720</v>
      </c>
      <c r="J9299" s="4">
        <f t="shared" si="1306"/>
        <v>4.1610488286342138</v>
      </c>
      <c r="K9299" s="5">
        <f t="shared" si="1307"/>
        <v>5.1610488286342138</v>
      </c>
      <c r="L9299" s="4" t="str">
        <f t="shared" si="1308"/>
        <v>Over Budget</v>
      </c>
      <c r="M9299">
        <f t="shared" si="1309"/>
        <v>2023</v>
      </c>
      <c r="N9299">
        <f t="shared" si="1310"/>
        <v>3</v>
      </c>
      <c r="O9299" t="str">
        <f t="shared" si="1311"/>
        <v>Mar</v>
      </c>
      <c r="P9299" t="str">
        <f t="shared" si="1312"/>
        <v>Q1</v>
      </c>
      <c r="Q9299" t="str">
        <f t="shared" si="1313"/>
        <v>2023-03</v>
      </c>
    </row>
    <row r="9300" spans="1:17" x14ac:dyDescent="0.35">
      <c r="A9300" s="2">
        <v>44731</v>
      </c>
      <c r="B9300" t="s">
        <v>55</v>
      </c>
      <c r="C9300" t="s">
        <v>24</v>
      </c>
      <c r="D9300" t="s">
        <v>58</v>
      </c>
      <c r="E9300" s="3">
        <v>136027</v>
      </c>
      <c r="F9300" s="3">
        <v>37739</v>
      </c>
      <c r="G9300" t="s">
        <v>21</v>
      </c>
      <c r="H9300" s="3" t="s">
        <v>9330</v>
      </c>
      <c r="I9300" s="3">
        <f t="shared" si="1305"/>
        <v>-98288</v>
      </c>
      <c r="J9300" s="4">
        <f t="shared" si="1306"/>
        <v>-0.72256243245826202</v>
      </c>
      <c r="K9300" s="5">
        <f t="shared" si="1307"/>
        <v>0.27743756754173804</v>
      </c>
      <c r="L9300" s="4" t="str">
        <f t="shared" si="1308"/>
        <v>Under Budget</v>
      </c>
      <c r="M9300">
        <f t="shared" si="1309"/>
        <v>2022</v>
      </c>
      <c r="N9300">
        <f t="shared" si="1310"/>
        <v>6</v>
      </c>
      <c r="O9300" t="str">
        <f t="shared" si="1311"/>
        <v>Jun</v>
      </c>
      <c r="P9300" t="str">
        <f t="shared" si="1312"/>
        <v>Q2</v>
      </c>
      <c r="Q9300" t="str">
        <f t="shared" si="1313"/>
        <v>2022-06</v>
      </c>
    </row>
    <row r="9301" spans="1:17" x14ac:dyDescent="0.35">
      <c r="A9301" s="2">
        <v>44498</v>
      </c>
      <c r="B9301" t="s">
        <v>37</v>
      </c>
      <c r="C9301" t="s">
        <v>19</v>
      </c>
      <c r="D9301" t="s">
        <v>20</v>
      </c>
      <c r="E9301" s="3">
        <v>67297</v>
      </c>
      <c r="F9301" s="3">
        <v>83559</v>
      </c>
      <c r="G9301" t="s">
        <v>26</v>
      </c>
      <c r="H9301" s="3" t="s">
        <v>9331</v>
      </c>
      <c r="I9301" s="3">
        <f t="shared" si="1305"/>
        <v>16262</v>
      </c>
      <c r="J9301" s="4">
        <f t="shared" si="1306"/>
        <v>0.2416452442159383</v>
      </c>
      <c r="K9301" s="5">
        <f t="shared" si="1307"/>
        <v>1.2416452442159382</v>
      </c>
      <c r="L9301" s="4" t="str">
        <f t="shared" si="1308"/>
        <v>Over Budget</v>
      </c>
      <c r="M9301">
        <f t="shared" si="1309"/>
        <v>2021</v>
      </c>
      <c r="N9301">
        <f t="shared" si="1310"/>
        <v>10</v>
      </c>
      <c r="O9301" t="str">
        <f t="shared" si="1311"/>
        <v>Oct</v>
      </c>
      <c r="P9301" t="str">
        <f t="shared" si="1312"/>
        <v>Q4</v>
      </c>
      <c r="Q9301" t="str">
        <f t="shared" si="1313"/>
        <v>2021-10</v>
      </c>
    </row>
    <row r="9302" spans="1:17" x14ac:dyDescent="0.35">
      <c r="A9302" s="2">
        <v>44723</v>
      </c>
      <c r="B9302" t="s">
        <v>37</v>
      </c>
      <c r="C9302" t="s">
        <v>29</v>
      </c>
      <c r="D9302" t="s">
        <v>20</v>
      </c>
      <c r="E9302" s="3">
        <v>58287</v>
      </c>
      <c r="F9302" s="3">
        <v>132380</v>
      </c>
      <c r="G9302" t="s">
        <v>26</v>
      </c>
      <c r="H9302" s="3" t="s">
        <v>9332</v>
      </c>
      <c r="I9302" s="3">
        <f t="shared" si="1305"/>
        <v>74093</v>
      </c>
      <c r="J9302" s="4">
        <f t="shared" si="1306"/>
        <v>1.2711753907389298</v>
      </c>
      <c r="K9302" s="5">
        <f t="shared" si="1307"/>
        <v>2.2711753907389296</v>
      </c>
      <c r="L9302" s="4" t="str">
        <f t="shared" si="1308"/>
        <v>Over Budget</v>
      </c>
      <c r="M9302">
        <f t="shared" si="1309"/>
        <v>2022</v>
      </c>
      <c r="N9302">
        <f t="shared" si="1310"/>
        <v>6</v>
      </c>
      <c r="O9302" t="str">
        <f t="shared" si="1311"/>
        <v>Jun</v>
      </c>
      <c r="P9302" t="str">
        <f t="shared" si="1312"/>
        <v>Q2</v>
      </c>
      <c r="Q9302" t="str">
        <f t="shared" si="1313"/>
        <v>2022-06</v>
      </c>
    </row>
    <row r="9303" spans="1:17" x14ac:dyDescent="0.35">
      <c r="A9303" s="2">
        <v>44656</v>
      </c>
      <c r="B9303" t="s">
        <v>55</v>
      </c>
      <c r="C9303" t="s">
        <v>34</v>
      </c>
      <c r="D9303" t="s">
        <v>30</v>
      </c>
      <c r="E9303" s="3">
        <v>143609</v>
      </c>
      <c r="F9303" s="3">
        <v>67500</v>
      </c>
      <c r="G9303" t="s">
        <v>32</v>
      </c>
      <c r="H9303" s="3" t="s">
        <v>9333</v>
      </c>
      <c r="I9303" s="3">
        <f t="shared" si="1305"/>
        <v>-76109</v>
      </c>
      <c r="J9303" s="4">
        <f t="shared" si="1306"/>
        <v>-0.52997374816341591</v>
      </c>
      <c r="K9303" s="5">
        <f t="shared" si="1307"/>
        <v>0.47002625183658409</v>
      </c>
      <c r="L9303" s="4" t="str">
        <f t="shared" si="1308"/>
        <v>Under Budget</v>
      </c>
      <c r="M9303">
        <f t="shared" si="1309"/>
        <v>2022</v>
      </c>
      <c r="N9303">
        <f t="shared" si="1310"/>
        <v>4</v>
      </c>
      <c r="O9303" t="str">
        <f t="shared" si="1311"/>
        <v>Apr</v>
      </c>
      <c r="P9303" t="str">
        <f t="shared" si="1312"/>
        <v>Q2</v>
      </c>
      <c r="Q9303" t="str">
        <f t="shared" si="1313"/>
        <v>2022-04</v>
      </c>
    </row>
    <row r="9304" spans="1:17" x14ac:dyDescent="0.35">
      <c r="A9304" s="2">
        <v>45028</v>
      </c>
      <c r="B9304" t="s">
        <v>18</v>
      </c>
      <c r="C9304" t="s">
        <v>34</v>
      </c>
      <c r="D9304" t="s">
        <v>30</v>
      </c>
      <c r="E9304" s="3">
        <v>18307</v>
      </c>
      <c r="F9304" s="3">
        <v>113147</v>
      </c>
      <c r="G9304" t="s">
        <v>32</v>
      </c>
      <c r="H9304" s="3" t="s">
        <v>9334</v>
      </c>
      <c r="I9304" s="3">
        <f t="shared" si="1305"/>
        <v>94840</v>
      </c>
      <c r="J9304" s="4">
        <f t="shared" si="1306"/>
        <v>5.1805320369257659</v>
      </c>
      <c r="K9304" s="5">
        <f t="shared" si="1307"/>
        <v>6.1805320369257659</v>
      </c>
      <c r="L9304" s="4" t="str">
        <f t="shared" si="1308"/>
        <v>Over Budget</v>
      </c>
      <c r="M9304">
        <f t="shared" si="1309"/>
        <v>2023</v>
      </c>
      <c r="N9304">
        <f t="shared" si="1310"/>
        <v>4</v>
      </c>
      <c r="O9304" t="str">
        <f t="shared" si="1311"/>
        <v>Apr</v>
      </c>
      <c r="P9304" t="str">
        <f t="shared" si="1312"/>
        <v>Q2</v>
      </c>
      <c r="Q9304" t="str">
        <f t="shared" si="1313"/>
        <v>2023-04</v>
      </c>
    </row>
    <row r="9305" spans="1:17" x14ac:dyDescent="0.35">
      <c r="A9305" s="2">
        <v>44701</v>
      </c>
      <c r="B9305" t="s">
        <v>23</v>
      </c>
      <c r="C9305" t="s">
        <v>43</v>
      </c>
      <c r="D9305" t="s">
        <v>39</v>
      </c>
      <c r="E9305" s="3">
        <v>39051</v>
      </c>
      <c r="F9305" s="3">
        <v>111493</v>
      </c>
      <c r="G9305" t="s">
        <v>32</v>
      </c>
      <c r="H9305" s="3" t="s">
        <v>9335</v>
      </c>
      <c r="I9305" s="3">
        <f t="shared" si="1305"/>
        <v>72442</v>
      </c>
      <c r="J9305" s="4">
        <f t="shared" si="1306"/>
        <v>1.8550613300555683</v>
      </c>
      <c r="K9305" s="5">
        <f t="shared" si="1307"/>
        <v>2.8550613300555683</v>
      </c>
      <c r="L9305" s="4" t="str">
        <f t="shared" si="1308"/>
        <v>Over Budget</v>
      </c>
      <c r="M9305">
        <f t="shared" si="1309"/>
        <v>2022</v>
      </c>
      <c r="N9305">
        <f t="shared" si="1310"/>
        <v>5</v>
      </c>
      <c r="O9305" t="str">
        <f t="shared" si="1311"/>
        <v>May</v>
      </c>
      <c r="P9305" t="str">
        <f t="shared" si="1312"/>
        <v>Q2</v>
      </c>
      <c r="Q9305" t="str">
        <f t="shared" si="1313"/>
        <v>2022-05</v>
      </c>
    </row>
    <row r="9306" spans="1:17" x14ac:dyDescent="0.35">
      <c r="A9306" s="2">
        <v>45128</v>
      </c>
      <c r="B9306" t="s">
        <v>55</v>
      </c>
      <c r="C9306" t="s">
        <v>19</v>
      </c>
      <c r="D9306" t="s">
        <v>30</v>
      </c>
      <c r="E9306" s="3">
        <v>81811</v>
      </c>
      <c r="F9306" s="3">
        <v>140839</v>
      </c>
      <c r="G9306" t="s">
        <v>32</v>
      </c>
      <c r="H9306" s="3" t="s">
        <v>9336</v>
      </c>
      <c r="I9306" s="3">
        <f t="shared" si="1305"/>
        <v>59028</v>
      </c>
      <c r="J9306" s="4">
        <f t="shared" si="1306"/>
        <v>0.7215166664629451</v>
      </c>
      <c r="K9306" s="5">
        <f t="shared" si="1307"/>
        <v>1.7215166664629451</v>
      </c>
      <c r="L9306" s="4" t="str">
        <f t="shared" si="1308"/>
        <v>Over Budget</v>
      </c>
      <c r="M9306">
        <f t="shared" si="1309"/>
        <v>2023</v>
      </c>
      <c r="N9306">
        <f t="shared" si="1310"/>
        <v>7</v>
      </c>
      <c r="O9306" t="str">
        <f t="shared" si="1311"/>
        <v>Jul</v>
      </c>
      <c r="P9306" t="str">
        <f t="shared" si="1312"/>
        <v>Q3</v>
      </c>
      <c r="Q9306" t="str">
        <f t="shared" si="1313"/>
        <v>2023-07</v>
      </c>
    </row>
    <row r="9307" spans="1:17" x14ac:dyDescent="0.35">
      <c r="A9307" s="2">
        <v>44521</v>
      </c>
      <c r="B9307" t="s">
        <v>18</v>
      </c>
      <c r="C9307" t="s">
        <v>34</v>
      </c>
      <c r="D9307" t="s">
        <v>58</v>
      </c>
      <c r="E9307" s="3">
        <v>117767</v>
      </c>
      <c r="F9307" s="3">
        <v>149256</v>
      </c>
      <c r="G9307" t="s">
        <v>21</v>
      </c>
      <c r="H9307" s="3" t="s">
        <v>9337</v>
      </c>
      <c r="I9307" s="3">
        <f t="shared" si="1305"/>
        <v>31489</v>
      </c>
      <c r="J9307" s="4">
        <f t="shared" si="1306"/>
        <v>0.26738390211179702</v>
      </c>
      <c r="K9307" s="5">
        <f t="shared" si="1307"/>
        <v>1.267383902111797</v>
      </c>
      <c r="L9307" s="4" t="str">
        <f t="shared" si="1308"/>
        <v>Over Budget</v>
      </c>
      <c r="M9307">
        <f t="shared" si="1309"/>
        <v>2021</v>
      </c>
      <c r="N9307">
        <f t="shared" si="1310"/>
        <v>11</v>
      </c>
      <c r="O9307" t="str">
        <f t="shared" si="1311"/>
        <v>Nov</v>
      </c>
      <c r="P9307" t="str">
        <f t="shared" si="1312"/>
        <v>Q4</v>
      </c>
      <c r="Q9307" t="str">
        <f t="shared" si="1313"/>
        <v>2021-11</v>
      </c>
    </row>
    <row r="9308" spans="1:17" x14ac:dyDescent="0.35">
      <c r="A9308" s="2">
        <v>44775</v>
      </c>
      <c r="B9308" t="s">
        <v>28</v>
      </c>
      <c r="C9308" t="s">
        <v>43</v>
      </c>
      <c r="D9308" t="s">
        <v>39</v>
      </c>
      <c r="E9308" s="3">
        <v>77438</v>
      </c>
      <c r="F9308" s="3">
        <v>32249</v>
      </c>
      <c r="G9308" t="s">
        <v>21</v>
      </c>
      <c r="H9308" s="3" t="s">
        <v>9338</v>
      </c>
      <c r="I9308" s="3">
        <f t="shared" si="1305"/>
        <v>-45189</v>
      </c>
      <c r="J9308" s="4">
        <f t="shared" si="1306"/>
        <v>-0.58355071153697147</v>
      </c>
      <c r="K9308" s="5">
        <f t="shared" si="1307"/>
        <v>0.41644928846302848</v>
      </c>
      <c r="L9308" s="4" t="str">
        <f t="shared" si="1308"/>
        <v>Under Budget</v>
      </c>
      <c r="M9308">
        <f t="shared" si="1309"/>
        <v>2022</v>
      </c>
      <c r="N9308">
        <f t="shared" si="1310"/>
        <v>8</v>
      </c>
      <c r="O9308" t="str">
        <f t="shared" si="1311"/>
        <v>Aug</v>
      </c>
      <c r="P9308" t="str">
        <f t="shared" si="1312"/>
        <v>Q3</v>
      </c>
      <c r="Q9308" t="str">
        <f t="shared" si="1313"/>
        <v>2022-08</v>
      </c>
    </row>
    <row r="9309" spans="1:17" x14ac:dyDescent="0.35">
      <c r="A9309" s="2">
        <v>44957</v>
      </c>
      <c r="B9309" t="s">
        <v>23</v>
      </c>
      <c r="C9309" t="s">
        <v>43</v>
      </c>
      <c r="D9309" t="s">
        <v>39</v>
      </c>
      <c r="E9309" s="3">
        <v>45791</v>
      </c>
      <c r="F9309" s="3">
        <v>76716</v>
      </c>
      <c r="G9309" t="s">
        <v>32</v>
      </c>
      <c r="H9309" s="3" t="s">
        <v>9339</v>
      </c>
      <c r="I9309" s="3">
        <f t="shared" si="1305"/>
        <v>30925</v>
      </c>
      <c r="J9309" s="4">
        <f t="shared" si="1306"/>
        <v>0.67535105151667363</v>
      </c>
      <c r="K9309" s="5">
        <f t="shared" si="1307"/>
        <v>1.6753510515166736</v>
      </c>
      <c r="L9309" s="4" t="str">
        <f t="shared" si="1308"/>
        <v>Over Budget</v>
      </c>
      <c r="M9309">
        <f t="shared" si="1309"/>
        <v>2023</v>
      </c>
      <c r="N9309">
        <f t="shared" si="1310"/>
        <v>1</v>
      </c>
      <c r="O9309" t="str">
        <f t="shared" si="1311"/>
        <v>Jan</v>
      </c>
      <c r="P9309" t="str">
        <f t="shared" si="1312"/>
        <v>Q1</v>
      </c>
      <c r="Q9309" t="str">
        <f t="shared" si="1313"/>
        <v>2023-01</v>
      </c>
    </row>
    <row r="9310" spans="1:17" x14ac:dyDescent="0.35">
      <c r="A9310" s="2">
        <v>45047</v>
      </c>
      <c r="B9310" t="s">
        <v>41</v>
      </c>
      <c r="C9310" t="s">
        <v>29</v>
      </c>
      <c r="D9310" t="s">
        <v>39</v>
      </c>
      <c r="E9310" s="3">
        <v>23739</v>
      </c>
      <c r="F9310" s="3">
        <v>121248</v>
      </c>
      <c r="G9310" t="s">
        <v>26</v>
      </c>
      <c r="H9310" s="3" t="s">
        <v>9340</v>
      </c>
      <c r="I9310" s="3">
        <f t="shared" si="1305"/>
        <v>97509</v>
      </c>
      <c r="J9310" s="4">
        <f t="shared" si="1306"/>
        <v>4.10754454694806</v>
      </c>
      <c r="K9310" s="5">
        <f t="shared" si="1307"/>
        <v>5.10754454694806</v>
      </c>
      <c r="L9310" s="4" t="str">
        <f t="shared" si="1308"/>
        <v>Over Budget</v>
      </c>
      <c r="M9310">
        <f t="shared" si="1309"/>
        <v>2023</v>
      </c>
      <c r="N9310">
        <f t="shared" si="1310"/>
        <v>5</v>
      </c>
      <c r="O9310" t="str">
        <f t="shared" si="1311"/>
        <v>May</v>
      </c>
      <c r="P9310" t="str">
        <f t="shared" si="1312"/>
        <v>Q2</v>
      </c>
      <c r="Q9310" t="str">
        <f t="shared" si="1313"/>
        <v>2023-05</v>
      </c>
    </row>
    <row r="9311" spans="1:17" x14ac:dyDescent="0.35">
      <c r="A9311" s="2">
        <v>45156</v>
      </c>
      <c r="B9311" t="s">
        <v>18</v>
      </c>
      <c r="C9311" t="s">
        <v>43</v>
      </c>
      <c r="D9311" t="s">
        <v>20</v>
      </c>
      <c r="E9311" s="3">
        <v>131745</v>
      </c>
      <c r="F9311" s="3">
        <v>43079</v>
      </c>
      <c r="G9311" t="s">
        <v>35</v>
      </c>
      <c r="H9311" s="3" t="s">
        <v>9341</v>
      </c>
      <c r="I9311" s="3">
        <f t="shared" si="1305"/>
        <v>-88666</v>
      </c>
      <c r="J9311" s="4">
        <f t="shared" si="1306"/>
        <v>-0.67301225852973545</v>
      </c>
      <c r="K9311" s="5">
        <f t="shared" si="1307"/>
        <v>0.32698774147026455</v>
      </c>
      <c r="L9311" s="4" t="str">
        <f t="shared" si="1308"/>
        <v>Under Budget</v>
      </c>
      <c r="M9311">
        <f t="shared" si="1309"/>
        <v>2023</v>
      </c>
      <c r="N9311">
        <f t="shared" si="1310"/>
        <v>8</v>
      </c>
      <c r="O9311" t="str">
        <f t="shared" si="1311"/>
        <v>Aug</v>
      </c>
      <c r="P9311" t="str">
        <f t="shared" si="1312"/>
        <v>Q3</v>
      </c>
      <c r="Q9311" t="str">
        <f t="shared" si="1313"/>
        <v>2023-08</v>
      </c>
    </row>
    <row r="9312" spans="1:17" x14ac:dyDescent="0.35">
      <c r="A9312" s="2">
        <v>44698</v>
      </c>
      <c r="B9312" t="s">
        <v>37</v>
      </c>
      <c r="C9312" t="s">
        <v>24</v>
      </c>
      <c r="D9312" t="s">
        <v>20</v>
      </c>
      <c r="E9312" s="3">
        <v>91221</v>
      </c>
      <c r="F9312" s="3">
        <v>118881</v>
      </c>
      <c r="G9312" t="s">
        <v>35</v>
      </c>
      <c r="H9312" s="3" t="s">
        <v>9342</v>
      </c>
      <c r="I9312" s="3">
        <f t="shared" si="1305"/>
        <v>27660</v>
      </c>
      <c r="J9312" s="4">
        <f t="shared" si="1306"/>
        <v>0.30321965336928997</v>
      </c>
      <c r="K9312" s="5">
        <f t="shared" si="1307"/>
        <v>1.3032196533692899</v>
      </c>
      <c r="L9312" s="4" t="str">
        <f t="shared" si="1308"/>
        <v>Over Budget</v>
      </c>
      <c r="M9312">
        <f t="shared" si="1309"/>
        <v>2022</v>
      </c>
      <c r="N9312">
        <f t="shared" si="1310"/>
        <v>5</v>
      </c>
      <c r="O9312" t="str">
        <f t="shared" si="1311"/>
        <v>May</v>
      </c>
      <c r="P9312" t="str">
        <f t="shared" si="1312"/>
        <v>Q2</v>
      </c>
      <c r="Q9312" t="str">
        <f t="shared" si="1313"/>
        <v>2022-05</v>
      </c>
    </row>
    <row r="9313" spans="1:17" x14ac:dyDescent="0.35">
      <c r="A9313" s="2">
        <v>44530</v>
      </c>
      <c r="B9313" t="s">
        <v>37</v>
      </c>
      <c r="C9313" t="s">
        <v>34</v>
      </c>
      <c r="D9313" t="s">
        <v>39</v>
      </c>
      <c r="E9313" s="3">
        <v>94513</v>
      </c>
      <c r="F9313" s="3">
        <v>82256</v>
      </c>
      <c r="G9313" t="s">
        <v>21</v>
      </c>
      <c r="H9313" s="3" t="s">
        <v>9343</v>
      </c>
      <c r="I9313" s="3">
        <f t="shared" si="1305"/>
        <v>-12257</v>
      </c>
      <c r="J9313" s="4">
        <f t="shared" si="1306"/>
        <v>-0.12968586332038978</v>
      </c>
      <c r="K9313" s="5">
        <f t="shared" si="1307"/>
        <v>0.87031413667961022</v>
      </c>
      <c r="L9313" s="4" t="str">
        <f t="shared" si="1308"/>
        <v>Under Budget</v>
      </c>
      <c r="M9313">
        <f t="shared" si="1309"/>
        <v>2021</v>
      </c>
      <c r="N9313">
        <f t="shared" si="1310"/>
        <v>11</v>
      </c>
      <c r="O9313" t="str">
        <f t="shared" si="1311"/>
        <v>Nov</v>
      </c>
      <c r="P9313" t="str">
        <f t="shared" si="1312"/>
        <v>Q4</v>
      </c>
      <c r="Q9313" t="str">
        <f t="shared" si="1313"/>
        <v>2021-11</v>
      </c>
    </row>
    <row r="9314" spans="1:17" x14ac:dyDescent="0.35">
      <c r="A9314" s="2">
        <v>44480</v>
      </c>
      <c r="B9314" t="s">
        <v>23</v>
      </c>
      <c r="C9314" t="s">
        <v>34</v>
      </c>
      <c r="D9314" t="s">
        <v>58</v>
      </c>
      <c r="E9314" s="3">
        <v>49286</v>
      </c>
      <c r="F9314" s="3">
        <v>71581</v>
      </c>
      <c r="G9314" t="s">
        <v>32</v>
      </c>
      <c r="H9314" s="3" t="s">
        <v>9344</v>
      </c>
      <c r="I9314" s="3">
        <f t="shared" si="1305"/>
        <v>22295</v>
      </c>
      <c r="J9314" s="4">
        <f t="shared" si="1306"/>
        <v>0.45235969646552776</v>
      </c>
      <c r="K9314" s="5">
        <f t="shared" si="1307"/>
        <v>1.4523596964655276</v>
      </c>
      <c r="L9314" s="4" t="str">
        <f t="shared" si="1308"/>
        <v>Over Budget</v>
      </c>
      <c r="M9314">
        <f t="shared" si="1309"/>
        <v>2021</v>
      </c>
      <c r="N9314">
        <f t="shared" si="1310"/>
        <v>10</v>
      </c>
      <c r="O9314" t="str">
        <f t="shared" si="1311"/>
        <v>Oct</v>
      </c>
      <c r="P9314" t="str">
        <f t="shared" si="1312"/>
        <v>Q4</v>
      </c>
      <c r="Q9314" t="str">
        <f t="shared" si="1313"/>
        <v>2021-10</v>
      </c>
    </row>
    <row r="9315" spans="1:17" x14ac:dyDescent="0.35">
      <c r="A9315" s="2">
        <v>44671</v>
      </c>
      <c r="B9315" t="s">
        <v>41</v>
      </c>
      <c r="C9315" t="s">
        <v>23</v>
      </c>
      <c r="D9315" t="s">
        <v>25</v>
      </c>
      <c r="E9315" s="3">
        <v>47707</v>
      </c>
      <c r="F9315" s="3">
        <v>26769</v>
      </c>
      <c r="G9315" t="s">
        <v>32</v>
      </c>
      <c r="H9315" s="3" t="s">
        <v>9345</v>
      </c>
      <c r="I9315" s="3">
        <f t="shared" si="1305"/>
        <v>-20938</v>
      </c>
      <c r="J9315" s="4">
        <f t="shared" si="1306"/>
        <v>-0.43888737501834113</v>
      </c>
      <c r="K9315" s="5">
        <f t="shared" si="1307"/>
        <v>0.56111262498165893</v>
      </c>
      <c r="L9315" s="4" t="str">
        <f t="shared" si="1308"/>
        <v>Under Budget</v>
      </c>
      <c r="M9315">
        <f t="shared" si="1309"/>
        <v>2022</v>
      </c>
      <c r="N9315">
        <f t="shared" si="1310"/>
        <v>4</v>
      </c>
      <c r="O9315" t="str">
        <f t="shared" si="1311"/>
        <v>Apr</v>
      </c>
      <c r="P9315" t="str">
        <f t="shared" si="1312"/>
        <v>Q2</v>
      </c>
      <c r="Q9315" t="str">
        <f t="shared" si="1313"/>
        <v>2022-04</v>
      </c>
    </row>
    <row r="9316" spans="1:17" x14ac:dyDescent="0.35">
      <c r="A9316" s="2">
        <v>45274</v>
      </c>
      <c r="B9316" t="s">
        <v>18</v>
      </c>
      <c r="C9316" t="s">
        <v>24</v>
      </c>
      <c r="D9316" t="s">
        <v>39</v>
      </c>
      <c r="E9316" s="3">
        <v>112697</v>
      </c>
      <c r="F9316" s="3">
        <v>83316</v>
      </c>
      <c r="G9316" t="s">
        <v>35</v>
      </c>
      <c r="H9316" s="3" t="s">
        <v>9346</v>
      </c>
      <c r="I9316" s="3">
        <f t="shared" si="1305"/>
        <v>-29381</v>
      </c>
      <c r="J9316" s="4">
        <f t="shared" si="1306"/>
        <v>-0.26070791591612907</v>
      </c>
      <c r="K9316" s="5">
        <f t="shared" si="1307"/>
        <v>0.73929208408387093</v>
      </c>
      <c r="L9316" s="4" t="str">
        <f t="shared" si="1308"/>
        <v>Under Budget</v>
      </c>
      <c r="M9316">
        <f t="shared" si="1309"/>
        <v>2023</v>
      </c>
      <c r="N9316">
        <f t="shared" si="1310"/>
        <v>12</v>
      </c>
      <c r="O9316" t="str">
        <f t="shared" si="1311"/>
        <v>Dec</v>
      </c>
      <c r="P9316" t="str">
        <f t="shared" si="1312"/>
        <v>Q4</v>
      </c>
      <c r="Q9316" t="str">
        <f t="shared" si="1313"/>
        <v>2023-12</v>
      </c>
    </row>
    <row r="9317" spans="1:17" x14ac:dyDescent="0.35">
      <c r="A9317" s="2">
        <v>44828</v>
      </c>
      <c r="B9317" t="s">
        <v>41</v>
      </c>
      <c r="C9317" t="s">
        <v>34</v>
      </c>
      <c r="D9317" t="s">
        <v>30</v>
      </c>
      <c r="E9317" s="3">
        <v>17139</v>
      </c>
      <c r="F9317" s="3">
        <v>69326</v>
      </c>
      <c r="G9317" t="s">
        <v>26</v>
      </c>
      <c r="H9317" s="3" t="s">
        <v>9347</v>
      </c>
      <c r="I9317" s="3">
        <f t="shared" si="1305"/>
        <v>52187</v>
      </c>
      <c r="J9317" s="4">
        <f t="shared" si="1306"/>
        <v>3.0449267751910845</v>
      </c>
      <c r="K9317" s="5">
        <f t="shared" si="1307"/>
        <v>4.0449267751910849</v>
      </c>
      <c r="L9317" s="4" t="str">
        <f t="shared" si="1308"/>
        <v>Over Budget</v>
      </c>
      <c r="M9317">
        <f t="shared" si="1309"/>
        <v>2022</v>
      </c>
      <c r="N9317">
        <f t="shared" si="1310"/>
        <v>9</v>
      </c>
      <c r="O9317" t="str">
        <f t="shared" si="1311"/>
        <v>Sep</v>
      </c>
      <c r="P9317" t="str">
        <f t="shared" si="1312"/>
        <v>Q3</v>
      </c>
      <c r="Q9317" t="str">
        <f t="shared" si="1313"/>
        <v>2022-09</v>
      </c>
    </row>
    <row r="9318" spans="1:17" x14ac:dyDescent="0.35">
      <c r="A9318" s="2">
        <v>44899</v>
      </c>
      <c r="B9318" t="s">
        <v>28</v>
      </c>
      <c r="C9318" t="s">
        <v>29</v>
      </c>
      <c r="D9318" t="s">
        <v>25</v>
      </c>
      <c r="E9318" s="3">
        <v>136478</v>
      </c>
      <c r="F9318" s="3">
        <v>106111</v>
      </c>
      <c r="G9318" t="s">
        <v>35</v>
      </c>
      <c r="H9318" s="3" t="s">
        <v>9348</v>
      </c>
      <c r="I9318" s="3">
        <f t="shared" si="1305"/>
        <v>-30367</v>
      </c>
      <c r="J9318" s="4">
        <f t="shared" si="1306"/>
        <v>-0.22250472603643079</v>
      </c>
      <c r="K9318" s="5">
        <f t="shared" si="1307"/>
        <v>0.77749527396356921</v>
      </c>
      <c r="L9318" s="4" t="str">
        <f t="shared" si="1308"/>
        <v>Under Budget</v>
      </c>
      <c r="M9318">
        <f t="shared" si="1309"/>
        <v>2022</v>
      </c>
      <c r="N9318">
        <f t="shared" si="1310"/>
        <v>12</v>
      </c>
      <c r="O9318" t="str">
        <f t="shared" si="1311"/>
        <v>Dec</v>
      </c>
      <c r="P9318" t="str">
        <f t="shared" si="1312"/>
        <v>Q4</v>
      </c>
      <c r="Q9318" t="str">
        <f t="shared" si="1313"/>
        <v>2022-12</v>
      </c>
    </row>
    <row r="9319" spans="1:17" x14ac:dyDescent="0.35">
      <c r="A9319" s="2">
        <v>44605</v>
      </c>
      <c r="B9319" t="s">
        <v>41</v>
      </c>
      <c r="C9319" t="s">
        <v>34</v>
      </c>
      <c r="D9319" t="s">
        <v>20</v>
      </c>
      <c r="E9319" s="3">
        <v>38786</v>
      </c>
      <c r="F9319" s="3">
        <v>91564</v>
      </c>
      <c r="G9319" t="s">
        <v>26</v>
      </c>
      <c r="H9319" s="3" t="s">
        <v>9349</v>
      </c>
      <c r="I9319" s="3">
        <f t="shared" si="1305"/>
        <v>52778</v>
      </c>
      <c r="J9319" s="4">
        <f t="shared" si="1306"/>
        <v>1.3607487237663074</v>
      </c>
      <c r="K9319" s="5">
        <f t="shared" si="1307"/>
        <v>2.3607487237663074</v>
      </c>
      <c r="L9319" s="4" t="str">
        <f t="shared" si="1308"/>
        <v>Over Budget</v>
      </c>
      <c r="M9319">
        <f t="shared" si="1309"/>
        <v>2022</v>
      </c>
      <c r="N9319">
        <f t="shared" si="1310"/>
        <v>2</v>
      </c>
      <c r="O9319" t="str">
        <f t="shared" si="1311"/>
        <v>Feb</v>
      </c>
      <c r="P9319" t="str">
        <f t="shared" si="1312"/>
        <v>Q1</v>
      </c>
      <c r="Q9319" t="str">
        <f t="shared" si="1313"/>
        <v>2022-02</v>
      </c>
    </row>
    <row r="9320" spans="1:17" x14ac:dyDescent="0.35">
      <c r="A9320" s="2">
        <v>45178</v>
      </c>
      <c r="B9320" t="s">
        <v>28</v>
      </c>
      <c r="C9320" t="s">
        <v>23</v>
      </c>
      <c r="D9320" t="s">
        <v>20</v>
      </c>
      <c r="E9320" s="3">
        <v>24828</v>
      </c>
      <c r="F9320" s="3">
        <v>69075</v>
      </c>
      <c r="G9320" t="s">
        <v>35</v>
      </c>
      <c r="H9320" s="3" t="s">
        <v>9350</v>
      </c>
      <c r="I9320" s="3">
        <f t="shared" si="1305"/>
        <v>44247</v>
      </c>
      <c r="J9320" s="4">
        <f t="shared" si="1306"/>
        <v>1.7821411309811503</v>
      </c>
      <c r="K9320" s="5">
        <f t="shared" si="1307"/>
        <v>2.7821411309811501</v>
      </c>
      <c r="L9320" s="4" t="str">
        <f t="shared" si="1308"/>
        <v>Over Budget</v>
      </c>
      <c r="M9320">
        <f t="shared" si="1309"/>
        <v>2023</v>
      </c>
      <c r="N9320">
        <f t="shared" si="1310"/>
        <v>9</v>
      </c>
      <c r="O9320" t="str">
        <f t="shared" si="1311"/>
        <v>Sep</v>
      </c>
      <c r="P9320" t="str">
        <f t="shared" si="1312"/>
        <v>Q3</v>
      </c>
      <c r="Q9320" t="str">
        <f t="shared" si="1313"/>
        <v>2023-09</v>
      </c>
    </row>
    <row r="9321" spans="1:17" x14ac:dyDescent="0.35">
      <c r="A9321" s="2">
        <v>44755</v>
      </c>
      <c r="B9321" t="s">
        <v>37</v>
      </c>
      <c r="C9321" t="s">
        <v>19</v>
      </c>
      <c r="D9321" t="s">
        <v>25</v>
      </c>
      <c r="E9321" s="3">
        <v>17224</v>
      </c>
      <c r="F9321" s="3">
        <v>79194</v>
      </c>
      <c r="G9321" t="s">
        <v>32</v>
      </c>
      <c r="H9321" s="3" t="s">
        <v>9351</v>
      </c>
      <c r="I9321" s="3">
        <f t="shared" si="1305"/>
        <v>61970</v>
      </c>
      <c r="J9321" s="4">
        <f t="shared" si="1306"/>
        <v>3.5978866697631213</v>
      </c>
      <c r="K9321" s="5">
        <f t="shared" si="1307"/>
        <v>4.5978866697631213</v>
      </c>
      <c r="L9321" s="4" t="str">
        <f t="shared" si="1308"/>
        <v>Over Budget</v>
      </c>
      <c r="M9321">
        <f t="shared" si="1309"/>
        <v>2022</v>
      </c>
      <c r="N9321">
        <f t="shared" si="1310"/>
        <v>7</v>
      </c>
      <c r="O9321" t="str">
        <f t="shared" si="1311"/>
        <v>Jul</v>
      </c>
      <c r="P9321" t="str">
        <f t="shared" si="1312"/>
        <v>Q3</v>
      </c>
      <c r="Q9321" t="str">
        <f t="shared" si="1313"/>
        <v>2022-07</v>
      </c>
    </row>
    <row r="9322" spans="1:17" x14ac:dyDescent="0.35">
      <c r="A9322" s="2">
        <v>44418</v>
      </c>
      <c r="B9322" t="s">
        <v>28</v>
      </c>
      <c r="C9322" t="s">
        <v>19</v>
      </c>
      <c r="D9322" t="s">
        <v>30</v>
      </c>
      <c r="E9322" s="3">
        <v>54173</v>
      </c>
      <c r="F9322" s="3">
        <v>62702</v>
      </c>
      <c r="G9322" t="s">
        <v>21</v>
      </c>
      <c r="H9322" s="3" t="s">
        <v>9352</v>
      </c>
      <c r="I9322" s="3">
        <f t="shared" si="1305"/>
        <v>8529</v>
      </c>
      <c r="J9322" s="4">
        <f t="shared" si="1306"/>
        <v>0.15744005316301479</v>
      </c>
      <c r="K9322" s="5">
        <f t="shared" si="1307"/>
        <v>1.1574400531630147</v>
      </c>
      <c r="L9322" s="4" t="str">
        <f t="shared" si="1308"/>
        <v>Over Budget</v>
      </c>
      <c r="M9322">
        <f t="shared" si="1309"/>
        <v>2021</v>
      </c>
      <c r="N9322">
        <f t="shared" si="1310"/>
        <v>8</v>
      </c>
      <c r="O9322" t="str">
        <f t="shared" si="1311"/>
        <v>Aug</v>
      </c>
      <c r="P9322" t="str">
        <f t="shared" si="1312"/>
        <v>Q3</v>
      </c>
      <c r="Q9322" t="str">
        <f t="shared" si="1313"/>
        <v>2021-08</v>
      </c>
    </row>
    <row r="9323" spans="1:17" x14ac:dyDescent="0.35">
      <c r="A9323" s="2">
        <v>44354</v>
      </c>
      <c r="B9323" t="s">
        <v>18</v>
      </c>
      <c r="C9323" t="s">
        <v>24</v>
      </c>
      <c r="D9323" t="s">
        <v>20</v>
      </c>
      <c r="E9323" s="3">
        <v>49630</v>
      </c>
      <c r="F9323" s="3">
        <v>167842</v>
      </c>
      <c r="G9323" t="s">
        <v>21</v>
      </c>
      <c r="H9323" s="3" t="s">
        <v>9353</v>
      </c>
      <c r="I9323" s="3">
        <f t="shared" si="1305"/>
        <v>118212</v>
      </c>
      <c r="J9323" s="4">
        <f t="shared" si="1306"/>
        <v>2.3818658069715899</v>
      </c>
      <c r="K9323" s="5">
        <f t="shared" si="1307"/>
        <v>3.3818658069715899</v>
      </c>
      <c r="L9323" s="4" t="str">
        <f t="shared" si="1308"/>
        <v>Over Budget</v>
      </c>
      <c r="M9323">
        <f t="shared" si="1309"/>
        <v>2021</v>
      </c>
      <c r="N9323">
        <f t="shared" si="1310"/>
        <v>6</v>
      </c>
      <c r="O9323" t="str">
        <f t="shared" si="1311"/>
        <v>Jun</v>
      </c>
      <c r="P9323" t="str">
        <f t="shared" si="1312"/>
        <v>Q2</v>
      </c>
      <c r="Q9323" t="str">
        <f t="shared" si="1313"/>
        <v>2021-06</v>
      </c>
    </row>
    <row r="9324" spans="1:17" x14ac:dyDescent="0.35">
      <c r="A9324" s="2">
        <v>44544</v>
      </c>
      <c r="B9324" t="s">
        <v>23</v>
      </c>
      <c r="C9324" t="s">
        <v>43</v>
      </c>
      <c r="D9324" t="s">
        <v>20</v>
      </c>
      <c r="E9324" s="3">
        <v>41371</v>
      </c>
      <c r="F9324" s="3">
        <v>59845</v>
      </c>
      <c r="G9324" t="s">
        <v>26</v>
      </c>
      <c r="H9324" s="3" t="s">
        <v>9354</v>
      </c>
      <c r="I9324" s="3">
        <f t="shared" si="1305"/>
        <v>18474</v>
      </c>
      <c r="J9324" s="4">
        <f t="shared" si="1306"/>
        <v>0.44654468105677891</v>
      </c>
      <c r="K9324" s="5">
        <f t="shared" si="1307"/>
        <v>1.4465446810567788</v>
      </c>
      <c r="L9324" s="4" t="str">
        <f t="shared" si="1308"/>
        <v>Over Budget</v>
      </c>
      <c r="M9324">
        <f t="shared" si="1309"/>
        <v>2021</v>
      </c>
      <c r="N9324">
        <f t="shared" si="1310"/>
        <v>12</v>
      </c>
      <c r="O9324" t="str">
        <f t="shared" si="1311"/>
        <v>Dec</v>
      </c>
      <c r="P9324" t="str">
        <f t="shared" si="1312"/>
        <v>Q4</v>
      </c>
      <c r="Q9324" t="str">
        <f t="shared" si="1313"/>
        <v>2021-12</v>
      </c>
    </row>
    <row r="9325" spans="1:17" x14ac:dyDescent="0.35">
      <c r="A9325" s="2">
        <v>45085</v>
      </c>
      <c r="B9325" t="s">
        <v>23</v>
      </c>
      <c r="C9325" t="s">
        <v>23</v>
      </c>
      <c r="D9325" t="s">
        <v>39</v>
      </c>
      <c r="E9325" s="3">
        <v>86394</v>
      </c>
      <c r="F9325" s="3">
        <v>31336</v>
      </c>
      <c r="G9325" t="s">
        <v>21</v>
      </c>
      <c r="H9325" s="3" t="s">
        <v>9355</v>
      </c>
      <c r="I9325" s="3">
        <f t="shared" si="1305"/>
        <v>-55058</v>
      </c>
      <c r="J9325" s="4">
        <f t="shared" si="1306"/>
        <v>-0.63728962659443944</v>
      </c>
      <c r="K9325" s="5">
        <f t="shared" si="1307"/>
        <v>0.36271037340556056</v>
      </c>
      <c r="L9325" s="4" t="str">
        <f t="shared" si="1308"/>
        <v>Under Budget</v>
      </c>
      <c r="M9325">
        <f t="shared" si="1309"/>
        <v>2023</v>
      </c>
      <c r="N9325">
        <f t="shared" si="1310"/>
        <v>6</v>
      </c>
      <c r="O9325" t="str">
        <f t="shared" si="1311"/>
        <v>Jun</v>
      </c>
      <c r="P9325" t="str">
        <f t="shared" si="1312"/>
        <v>Q2</v>
      </c>
      <c r="Q9325" t="str">
        <f t="shared" si="1313"/>
        <v>2023-06</v>
      </c>
    </row>
    <row r="9326" spans="1:17" x14ac:dyDescent="0.35">
      <c r="A9326" s="2">
        <v>45118</v>
      </c>
      <c r="B9326" t="s">
        <v>18</v>
      </c>
      <c r="C9326" t="s">
        <v>23</v>
      </c>
      <c r="D9326" t="s">
        <v>58</v>
      </c>
      <c r="E9326" s="3">
        <v>114308</v>
      </c>
      <c r="F9326" s="3">
        <v>91258</v>
      </c>
      <c r="G9326" t="s">
        <v>21</v>
      </c>
      <c r="H9326" s="3" t="s">
        <v>9356</v>
      </c>
      <c r="I9326" s="3">
        <f t="shared" si="1305"/>
        <v>-23050</v>
      </c>
      <c r="J9326" s="4">
        <f t="shared" si="1306"/>
        <v>-0.20164817860517198</v>
      </c>
      <c r="K9326" s="5">
        <f t="shared" si="1307"/>
        <v>0.79835182139482797</v>
      </c>
      <c r="L9326" s="4" t="str">
        <f t="shared" si="1308"/>
        <v>Under Budget</v>
      </c>
      <c r="M9326">
        <f t="shared" si="1309"/>
        <v>2023</v>
      </c>
      <c r="N9326">
        <f t="shared" si="1310"/>
        <v>7</v>
      </c>
      <c r="O9326" t="str">
        <f t="shared" si="1311"/>
        <v>Jul</v>
      </c>
      <c r="P9326" t="str">
        <f t="shared" si="1312"/>
        <v>Q3</v>
      </c>
      <c r="Q9326" t="str">
        <f t="shared" si="1313"/>
        <v>2023-07</v>
      </c>
    </row>
    <row r="9327" spans="1:17" x14ac:dyDescent="0.35">
      <c r="A9327" s="2">
        <v>44858</v>
      </c>
      <c r="B9327" t="s">
        <v>18</v>
      </c>
      <c r="C9327" t="s">
        <v>34</v>
      </c>
      <c r="D9327" t="s">
        <v>30</v>
      </c>
      <c r="E9327" s="3">
        <v>44594</v>
      </c>
      <c r="F9327" s="3">
        <v>60446</v>
      </c>
      <c r="G9327" t="s">
        <v>21</v>
      </c>
      <c r="H9327" s="3" t="s">
        <v>9357</v>
      </c>
      <c r="I9327" s="3">
        <f t="shared" si="1305"/>
        <v>15852</v>
      </c>
      <c r="J9327" s="4">
        <f t="shared" si="1306"/>
        <v>0.35547383056016507</v>
      </c>
      <c r="K9327" s="5">
        <f t="shared" si="1307"/>
        <v>1.355473830560165</v>
      </c>
      <c r="L9327" s="4" t="str">
        <f t="shared" si="1308"/>
        <v>Over Budget</v>
      </c>
      <c r="M9327">
        <f t="shared" si="1309"/>
        <v>2022</v>
      </c>
      <c r="N9327">
        <f t="shared" si="1310"/>
        <v>10</v>
      </c>
      <c r="O9327" t="str">
        <f t="shared" si="1311"/>
        <v>Oct</v>
      </c>
      <c r="P9327" t="str">
        <f t="shared" si="1312"/>
        <v>Q4</v>
      </c>
      <c r="Q9327" t="str">
        <f t="shared" si="1313"/>
        <v>2022-10</v>
      </c>
    </row>
    <row r="9328" spans="1:17" x14ac:dyDescent="0.35">
      <c r="A9328" s="2">
        <v>44601</v>
      </c>
      <c r="B9328" t="s">
        <v>18</v>
      </c>
      <c r="C9328" t="s">
        <v>29</v>
      </c>
      <c r="D9328" t="s">
        <v>39</v>
      </c>
      <c r="E9328" s="3">
        <v>131240</v>
      </c>
      <c r="F9328" s="3">
        <v>104077</v>
      </c>
      <c r="G9328" t="s">
        <v>35</v>
      </c>
      <c r="H9328" s="3" t="s">
        <v>9358</v>
      </c>
      <c r="I9328" s="3">
        <f t="shared" si="1305"/>
        <v>-27163</v>
      </c>
      <c r="J9328" s="4">
        <f t="shared" si="1306"/>
        <v>-0.2069719597683633</v>
      </c>
      <c r="K9328" s="5">
        <f t="shared" si="1307"/>
        <v>0.79302804023163664</v>
      </c>
      <c r="L9328" s="4" t="str">
        <f t="shared" si="1308"/>
        <v>Under Budget</v>
      </c>
      <c r="M9328">
        <f t="shared" si="1309"/>
        <v>2022</v>
      </c>
      <c r="N9328">
        <f t="shared" si="1310"/>
        <v>2</v>
      </c>
      <c r="O9328" t="str">
        <f t="shared" si="1311"/>
        <v>Feb</v>
      </c>
      <c r="P9328" t="str">
        <f t="shared" si="1312"/>
        <v>Q1</v>
      </c>
      <c r="Q9328" t="str">
        <f t="shared" si="1313"/>
        <v>2022-02</v>
      </c>
    </row>
    <row r="9329" spans="1:17" x14ac:dyDescent="0.35">
      <c r="A9329" s="2">
        <v>44873</v>
      </c>
      <c r="B9329" t="s">
        <v>55</v>
      </c>
      <c r="C9329" t="s">
        <v>34</v>
      </c>
      <c r="D9329" t="s">
        <v>58</v>
      </c>
      <c r="E9329" s="3">
        <v>58205</v>
      </c>
      <c r="F9329" s="3">
        <v>95228</v>
      </c>
      <c r="G9329" t="s">
        <v>32</v>
      </c>
      <c r="H9329" s="3" t="s">
        <v>9359</v>
      </c>
      <c r="I9329" s="3">
        <f t="shared" si="1305"/>
        <v>37023</v>
      </c>
      <c r="J9329" s="4">
        <f t="shared" si="1306"/>
        <v>0.63607937462417319</v>
      </c>
      <c r="K9329" s="5">
        <f t="shared" si="1307"/>
        <v>1.6360793746241731</v>
      </c>
      <c r="L9329" s="4" t="str">
        <f t="shared" si="1308"/>
        <v>Over Budget</v>
      </c>
      <c r="M9329">
        <f t="shared" si="1309"/>
        <v>2022</v>
      </c>
      <c r="N9329">
        <f t="shared" si="1310"/>
        <v>11</v>
      </c>
      <c r="O9329" t="str">
        <f t="shared" si="1311"/>
        <v>Nov</v>
      </c>
      <c r="P9329" t="str">
        <f t="shared" si="1312"/>
        <v>Q4</v>
      </c>
      <c r="Q9329" t="str">
        <f t="shared" si="1313"/>
        <v>2022-11</v>
      </c>
    </row>
    <row r="9330" spans="1:17" x14ac:dyDescent="0.35">
      <c r="A9330" s="2">
        <v>44785</v>
      </c>
      <c r="B9330" t="s">
        <v>28</v>
      </c>
      <c r="C9330" t="s">
        <v>29</v>
      </c>
      <c r="D9330" t="s">
        <v>20</v>
      </c>
      <c r="E9330" s="3">
        <v>76321</v>
      </c>
      <c r="F9330" s="3">
        <v>19215</v>
      </c>
      <c r="G9330" t="s">
        <v>35</v>
      </c>
      <c r="H9330" s="3" t="s">
        <v>9360</v>
      </c>
      <c r="I9330" s="3">
        <f t="shared" si="1305"/>
        <v>-57106</v>
      </c>
      <c r="J9330" s="4">
        <f t="shared" si="1306"/>
        <v>-0.74823443089058062</v>
      </c>
      <c r="K9330" s="5">
        <f t="shared" si="1307"/>
        <v>0.25176556910941944</v>
      </c>
      <c r="L9330" s="4" t="str">
        <f t="shared" si="1308"/>
        <v>Under Budget</v>
      </c>
      <c r="M9330">
        <f t="shared" si="1309"/>
        <v>2022</v>
      </c>
      <c r="N9330">
        <f t="shared" si="1310"/>
        <v>8</v>
      </c>
      <c r="O9330" t="str">
        <f t="shared" si="1311"/>
        <v>Aug</v>
      </c>
      <c r="P9330" t="str">
        <f t="shared" si="1312"/>
        <v>Q3</v>
      </c>
      <c r="Q9330" t="str">
        <f t="shared" si="1313"/>
        <v>2022-08</v>
      </c>
    </row>
    <row r="9331" spans="1:17" x14ac:dyDescent="0.35">
      <c r="A9331" s="2">
        <v>44754</v>
      </c>
      <c r="B9331" t="s">
        <v>18</v>
      </c>
      <c r="C9331" t="s">
        <v>23</v>
      </c>
      <c r="D9331" t="s">
        <v>58</v>
      </c>
      <c r="E9331" s="3">
        <v>120626</v>
      </c>
      <c r="F9331" s="3">
        <v>161904</v>
      </c>
      <c r="G9331" t="s">
        <v>32</v>
      </c>
      <c r="H9331" s="3" t="s">
        <v>9361</v>
      </c>
      <c r="I9331" s="3">
        <f t="shared" si="1305"/>
        <v>41278</v>
      </c>
      <c r="J9331" s="4">
        <f t="shared" si="1306"/>
        <v>0.34219819939316565</v>
      </c>
      <c r="K9331" s="5">
        <f t="shared" si="1307"/>
        <v>1.3421981993931658</v>
      </c>
      <c r="L9331" s="4" t="str">
        <f t="shared" si="1308"/>
        <v>Over Budget</v>
      </c>
      <c r="M9331">
        <f t="shared" si="1309"/>
        <v>2022</v>
      </c>
      <c r="N9331">
        <f t="shared" si="1310"/>
        <v>7</v>
      </c>
      <c r="O9331" t="str">
        <f t="shared" si="1311"/>
        <v>Jul</v>
      </c>
      <c r="P9331" t="str">
        <f t="shared" si="1312"/>
        <v>Q3</v>
      </c>
      <c r="Q9331" t="str">
        <f t="shared" si="1313"/>
        <v>2022-07</v>
      </c>
    </row>
    <row r="9332" spans="1:17" x14ac:dyDescent="0.35">
      <c r="A9332" s="2">
        <v>45101</v>
      </c>
      <c r="B9332" t="s">
        <v>23</v>
      </c>
      <c r="C9332" t="s">
        <v>43</v>
      </c>
      <c r="D9332" t="s">
        <v>20</v>
      </c>
      <c r="E9332" s="3">
        <v>37865</v>
      </c>
      <c r="F9332" s="3">
        <v>35396</v>
      </c>
      <c r="G9332" t="s">
        <v>21</v>
      </c>
      <c r="H9332" s="3" t="s">
        <v>9362</v>
      </c>
      <c r="I9332" s="3">
        <f t="shared" si="1305"/>
        <v>-2469</v>
      </c>
      <c r="J9332" s="4">
        <f t="shared" si="1306"/>
        <v>-6.5205334741846033E-2</v>
      </c>
      <c r="K9332" s="5">
        <f t="shared" si="1307"/>
        <v>0.93479466525815402</v>
      </c>
      <c r="L9332" s="4" t="str">
        <f t="shared" si="1308"/>
        <v>Under Budget</v>
      </c>
      <c r="M9332">
        <f t="shared" si="1309"/>
        <v>2023</v>
      </c>
      <c r="N9332">
        <f t="shared" si="1310"/>
        <v>6</v>
      </c>
      <c r="O9332" t="str">
        <f t="shared" si="1311"/>
        <v>Jun</v>
      </c>
      <c r="P9332" t="str">
        <f t="shared" si="1312"/>
        <v>Q2</v>
      </c>
      <c r="Q9332" t="str">
        <f t="shared" si="1313"/>
        <v>2023-06</v>
      </c>
    </row>
    <row r="9333" spans="1:17" x14ac:dyDescent="0.35">
      <c r="A9333" s="2">
        <v>45267</v>
      </c>
      <c r="B9333" t="s">
        <v>41</v>
      </c>
      <c r="C9333" t="s">
        <v>19</v>
      </c>
      <c r="D9333" t="s">
        <v>39</v>
      </c>
      <c r="E9333" s="3">
        <v>146258</v>
      </c>
      <c r="F9333" s="3">
        <v>127562</v>
      </c>
      <c r="G9333" t="s">
        <v>35</v>
      </c>
      <c r="H9333" s="3" t="s">
        <v>9363</v>
      </c>
      <c r="I9333" s="3">
        <f t="shared" si="1305"/>
        <v>-18696</v>
      </c>
      <c r="J9333" s="4">
        <f t="shared" si="1306"/>
        <v>-0.12782890508553379</v>
      </c>
      <c r="K9333" s="5">
        <f t="shared" si="1307"/>
        <v>0.87217109491446621</v>
      </c>
      <c r="L9333" s="4" t="str">
        <f t="shared" si="1308"/>
        <v>Under Budget</v>
      </c>
      <c r="M9333">
        <f t="shared" si="1309"/>
        <v>2023</v>
      </c>
      <c r="N9333">
        <f t="shared" si="1310"/>
        <v>12</v>
      </c>
      <c r="O9333" t="str">
        <f t="shared" si="1311"/>
        <v>Dec</v>
      </c>
      <c r="P9333" t="str">
        <f t="shared" si="1312"/>
        <v>Q4</v>
      </c>
      <c r="Q9333" t="str">
        <f t="shared" si="1313"/>
        <v>2023-12</v>
      </c>
    </row>
    <row r="9334" spans="1:17" x14ac:dyDescent="0.35">
      <c r="A9334" s="2">
        <v>44675</v>
      </c>
      <c r="B9334" t="s">
        <v>41</v>
      </c>
      <c r="C9334" t="s">
        <v>24</v>
      </c>
      <c r="D9334" t="s">
        <v>20</v>
      </c>
      <c r="E9334" s="3">
        <v>123887</v>
      </c>
      <c r="F9334" s="3">
        <v>110229</v>
      </c>
      <c r="G9334" t="s">
        <v>32</v>
      </c>
      <c r="H9334" s="3" t="s">
        <v>9364</v>
      </c>
      <c r="I9334" s="3">
        <f t="shared" si="1305"/>
        <v>-13658</v>
      </c>
      <c r="J9334" s="4">
        <f t="shared" si="1306"/>
        <v>-0.11024562706337226</v>
      </c>
      <c r="K9334" s="5">
        <f t="shared" si="1307"/>
        <v>0.88975437293662774</v>
      </c>
      <c r="L9334" s="4" t="str">
        <f t="shared" si="1308"/>
        <v>Under Budget</v>
      </c>
      <c r="M9334">
        <f t="shared" si="1309"/>
        <v>2022</v>
      </c>
      <c r="N9334">
        <f t="shared" si="1310"/>
        <v>4</v>
      </c>
      <c r="O9334" t="str">
        <f t="shared" si="1311"/>
        <v>Apr</v>
      </c>
      <c r="P9334" t="str">
        <f t="shared" si="1312"/>
        <v>Q2</v>
      </c>
      <c r="Q9334" t="str">
        <f t="shared" si="1313"/>
        <v>2022-04</v>
      </c>
    </row>
    <row r="9335" spans="1:17" x14ac:dyDescent="0.35">
      <c r="A9335" s="2">
        <v>44683</v>
      </c>
      <c r="B9335" t="s">
        <v>55</v>
      </c>
      <c r="C9335" t="s">
        <v>29</v>
      </c>
      <c r="D9335" t="s">
        <v>58</v>
      </c>
      <c r="E9335" s="3">
        <v>67704</v>
      </c>
      <c r="F9335" s="3">
        <v>163370</v>
      </c>
      <c r="G9335" t="s">
        <v>35</v>
      </c>
      <c r="H9335" s="3" t="s">
        <v>9365</v>
      </c>
      <c r="I9335" s="3">
        <f t="shared" si="1305"/>
        <v>95666</v>
      </c>
      <c r="J9335" s="4">
        <f t="shared" si="1306"/>
        <v>1.4130036630036631</v>
      </c>
      <c r="K9335" s="5">
        <f t="shared" si="1307"/>
        <v>2.4130036630036629</v>
      </c>
      <c r="L9335" s="4" t="str">
        <f t="shared" si="1308"/>
        <v>Over Budget</v>
      </c>
      <c r="M9335">
        <f t="shared" si="1309"/>
        <v>2022</v>
      </c>
      <c r="N9335">
        <f t="shared" si="1310"/>
        <v>5</v>
      </c>
      <c r="O9335" t="str">
        <f t="shared" si="1311"/>
        <v>May</v>
      </c>
      <c r="P9335" t="str">
        <f t="shared" si="1312"/>
        <v>Q2</v>
      </c>
      <c r="Q9335" t="str">
        <f t="shared" si="1313"/>
        <v>2022-05</v>
      </c>
    </row>
    <row r="9336" spans="1:17" x14ac:dyDescent="0.35">
      <c r="A9336" s="2">
        <v>44762</v>
      </c>
      <c r="B9336" t="s">
        <v>28</v>
      </c>
      <c r="C9336" t="s">
        <v>19</v>
      </c>
      <c r="D9336" t="s">
        <v>39</v>
      </c>
      <c r="E9336" s="3">
        <v>137269</v>
      </c>
      <c r="F9336" s="3">
        <v>119067</v>
      </c>
      <c r="G9336" t="s">
        <v>26</v>
      </c>
      <c r="H9336" s="3" t="s">
        <v>9366</v>
      </c>
      <c r="I9336" s="3">
        <f t="shared" si="1305"/>
        <v>-18202</v>
      </c>
      <c r="J9336" s="4">
        <f t="shared" si="1306"/>
        <v>-0.13260095141656164</v>
      </c>
      <c r="K9336" s="5">
        <f t="shared" si="1307"/>
        <v>0.8673990485834383</v>
      </c>
      <c r="L9336" s="4" t="str">
        <f t="shared" si="1308"/>
        <v>Under Budget</v>
      </c>
      <c r="M9336">
        <f t="shared" si="1309"/>
        <v>2022</v>
      </c>
      <c r="N9336">
        <f t="shared" si="1310"/>
        <v>7</v>
      </c>
      <c r="O9336" t="str">
        <f t="shared" si="1311"/>
        <v>Jul</v>
      </c>
      <c r="P9336" t="str">
        <f t="shared" si="1312"/>
        <v>Q3</v>
      </c>
      <c r="Q9336" t="str">
        <f t="shared" si="1313"/>
        <v>2022-07</v>
      </c>
    </row>
    <row r="9337" spans="1:17" x14ac:dyDescent="0.35">
      <c r="A9337" s="2">
        <v>44720</v>
      </c>
      <c r="B9337" t="s">
        <v>28</v>
      </c>
      <c r="C9337" t="s">
        <v>24</v>
      </c>
      <c r="D9337" t="s">
        <v>58</v>
      </c>
      <c r="E9337" s="3">
        <v>78176</v>
      </c>
      <c r="F9337" s="3">
        <v>82406</v>
      </c>
      <c r="G9337" t="s">
        <v>35</v>
      </c>
      <c r="H9337" s="3" t="s">
        <v>9367</v>
      </c>
      <c r="I9337" s="3">
        <f t="shared" si="1305"/>
        <v>4230</v>
      </c>
      <c r="J9337" s="4">
        <f t="shared" si="1306"/>
        <v>5.4108677855096196E-2</v>
      </c>
      <c r="K9337" s="5">
        <f t="shared" si="1307"/>
        <v>1.0541086778550961</v>
      </c>
      <c r="L9337" s="4" t="str">
        <f t="shared" si="1308"/>
        <v>Over Budget</v>
      </c>
      <c r="M9337">
        <f t="shared" si="1309"/>
        <v>2022</v>
      </c>
      <c r="N9337">
        <f t="shared" si="1310"/>
        <v>6</v>
      </c>
      <c r="O9337" t="str">
        <f t="shared" si="1311"/>
        <v>Jun</v>
      </c>
      <c r="P9337" t="str">
        <f t="shared" si="1312"/>
        <v>Q2</v>
      </c>
      <c r="Q9337" t="str">
        <f t="shared" si="1313"/>
        <v>2022-06</v>
      </c>
    </row>
    <row r="9338" spans="1:17" x14ac:dyDescent="0.35">
      <c r="A9338" s="2">
        <v>44900</v>
      </c>
      <c r="B9338" t="s">
        <v>28</v>
      </c>
      <c r="C9338" t="s">
        <v>43</v>
      </c>
      <c r="D9338" t="s">
        <v>58</v>
      </c>
      <c r="E9338" s="3">
        <v>129738</v>
      </c>
      <c r="F9338" s="3">
        <v>119429</v>
      </c>
      <c r="G9338" t="s">
        <v>21</v>
      </c>
      <c r="H9338" s="3" t="s">
        <v>9368</v>
      </c>
      <c r="I9338" s="3">
        <f t="shared" si="1305"/>
        <v>-10309</v>
      </c>
      <c r="J9338" s="4">
        <f t="shared" si="1306"/>
        <v>-7.9460142749233076E-2</v>
      </c>
      <c r="K9338" s="5">
        <f t="shared" si="1307"/>
        <v>0.92053985725076692</v>
      </c>
      <c r="L9338" s="4" t="str">
        <f t="shared" si="1308"/>
        <v>Under Budget</v>
      </c>
      <c r="M9338">
        <f t="shared" si="1309"/>
        <v>2022</v>
      </c>
      <c r="N9338">
        <f t="shared" si="1310"/>
        <v>12</v>
      </c>
      <c r="O9338" t="str">
        <f t="shared" si="1311"/>
        <v>Dec</v>
      </c>
      <c r="P9338" t="str">
        <f t="shared" si="1312"/>
        <v>Q4</v>
      </c>
      <c r="Q9338" t="str">
        <f t="shared" si="1313"/>
        <v>2022-12</v>
      </c>
    </row>
    <row r="9339" spans="1:17" x14ac:dyDescent="0.35">
      <c r="A9339" s="2">
        <v>45226</v>
      </c>
      <c r="B9339" t="s">
        <v>23</v>
      </c>
      <c r="C9339" t="s">
        <v>23</v>
      </c>
      <c r="D9339" t="s">
        <v>25</v>
      </c>
      <c r="E9339" s="3">
        <v>46417</v>
      </c>
      <c r="F9339" s="3">
        <v>135507</v>
      </c>
      <c r="G9339" t="s">
        <v>35</v>
      </c>
      <c r="H9339" s="3" t="s">
        <v>9369</v>
      </c>
      <c r="I9339" s="3">
        <f t="shared" si="1305"/>
        <v>89090</v>
      </c>
      <c r="J9339" s="4">
        <f t="shared" si="1306"/>
        <v>1.9193398970204882</v>
      </c>
      <c r="K9339" s="5">
        <f t="shared" si="1307"/>
        <v>2.919339897020488</v>
      </c>
      <c r="L9339" s="4" t="str">
        <f t="shared" si="1308"/>
        <v>Over Budget</v>
      </c>
      <c r="M9339">
        <f t="shared" si="1309"/>
        <v>2023</v>
      </c>
      <c r="N9339">
        <f t="shared" si="1310"/>
        <v>10</v>
      </c>
      <c r="O9339" t="str">
        <f t="shared" si="1311"/>
        <v>Oct</v>
      </c>
      <c r="P9339" t="str">
        <f t="shared" si="1312"/>
        <v>Q4</v>
      </c>
      <c r="Q9339" t="str">
        <f t="shared" si="1313"/>
        <v>2023-10</v>
      </c>
    </row>
    <row r="9340" spans="1:17" x14ac:dyDescent="0.35">
      <c r="A9340" s="2">
        <v>45017</v>
      </c>
      <c r="B9340" t="s">
        <v>23</v>
      </c>
      <c r="C9340" t="s">
        <v>43</v>
      </c>
      <c r="D9340" t="s">
        <v>20</v>
      </c>
      <c r="E9340" s="3">
        <v>122936</v>
      </c>
      <c r="F9340" s="3">
        <v>72899</v>
      </c>
      <c r="G9340" t="s">
        <v>21</v>
      </c>
      <c r="H9340" s="3" t="s">
        <v>9370</v>
      </c>
      <c r="I9340" s="3">
        <f t="shared" si="1305"/>
        <v>-50037</v>
      </c>
      <c r="J9340" s="4">
        <f t="shared" si="1306"/>
        <v>-0.40701665907464046</v>
      </c>
      <c r="K9340" s="5">
        <f t="shared" si="1307"/>
        <v>0.59298334092535954</v>
      </c>
      <c r="L9340" s="4" t="str">
        <f t="shared" si="1308"/>
        <v>Under Budget</v>
      </c>
      <c r="M9340">
        <f t="shared" si="1309"/>
        <v>2023</v>
      </c>
      <c r="N9340">
        <f t="shared" si="1310"/>
        <v>4</v>
      </c>
      <c r="O9340" t="str">
        <f t="shared" si="1311"/>
        <v>Apr</v>
      </c>
      <c r="P9340" t="str">
        <f t="shared" si="1312"/>
        <v>Q2</v>
      </c>
      <c r="Q9340" t="str">
        <f t="shared" si="1313"/>
        <v>2023-04</v>
      </c>
    </row>
    <row r="9341" spans="1:17" x14ac:dyDescent="0.35">
      <c r="A9341" s="2">
        <v>45054</v>
      </c>
      <c r="B9341" t="s">
        <v>55</v>
      </c>
      <c r="C9341" t="s">
        <v>29</v>
      </c>
      <c r="D9341" t="s">
        <v>20</v>
      </c>
      <c r="E9341" s="3">
        <v>105153</v>
      </c>
      <c r="F9341" s="3">
        <v>105240</v>
      </c>
      <c r="G9341" t="s">
        <v>26</v>
      </c>
      <c r="H9341" s="3" t="s">
        <v>9371</v>
      </c>
      <c r="I9341" s="3">
        <f t="shared" si="1305"/>
        <v>87</v>
      </c>
      <c r="J9341" s="4">
        <f t="shared" si="1306"/>
        <v>8.2736583834983307E-4</v>
      </c>
      <c r="K9341" s="5">
        <f t="shared" si="1307"/>
        <v>1.0008273658383497</v>
      </c>
      <c r="L9341" s="4" t="str">
        <f t="shared" si="1308"/>
        <v>Over Budget</v>
      </c>
      <c r="M9341">
        <f t="shared" si="1309"/>
        <v>2023</v>
      </c>
      <c r="N9341">
        <f t="shared" si="1310"/>
        <v>5</v>
      </c>
      <c r="O9341" t="str">
        <f t="shared" si="1311"/>
        <v>May</v>
      </c>
      <c r="P9341" t="str">
        <f t="shared" si="1312"/>
        <v>Q2</v>
      </c>
      <c r="Q9341" t="str">
        <f t="shared" si="1313"/>
        <v>2023-05</v>
      </c>
    </row>
    <row r="9342" spans="1:17" x14ac:dyDescent="0.35">
      <c r="A9342" s="2">
        <v>44781</v>
      </c>
      <c r="B9342" t="s">
        <v>28</v>
      </c>
      <c r="C9342" t="s">
        <v>23</v>
      </c>
      <c r="D9342" t="s">
        <v>58</v>
      </c>
      <c r="E9342" s="3">
        <v>71700</v>
      </c>
      <c r="F9342" s="3">
        <v>116619</v>
      </c>
      <c r="G9342" t="s">
        <v>21</v>
      </c>
      <c r="H9342" s="3" t="s">
        <v>9372</v>
      </c>
      <c r="I9342" s="3">
        <f t="shared" si="1305"/>
        <v>44919</v>
      </c>
      <c r="J9342" s="4">
        <f t="shared" si="1306"/>
        <v>0.62648535564853558</v>
      </c>
      <c r="K9342" s="5">
        <f t="shared" si="1307"/>
        <v>1.6264853556485355</v>
      </c>
      <c r="L9342" s="4" t="str">
        <f t="shared" si="1308"/>
        <v>Over Budget</v>
      </c>
      <c r="M9342">
        <f t="shared" si="1309"/>
        <v>2022</v>
      </c>
      <c r="N9342">
        <f t="shared" si="1310"/>
        <v>8</v>
      </c>
      <c r="O9342" t="str">
        <f t="shared" si="1311"/>
        <v>Aug</v>
      </c>
      <c r="P9342" t="str">
        <f t="shared" si="1312"/>
        <v>Q3</v>
      </c>
      <c r="Q9342" t="str">
        <f t="shared" si="1313"/>
        <v>2022-08</v>
      </c>
    </row>
    <row r="9343" spans="1:17" x14ac:dyDescent="0.35">
      <c r="A9343" s="2">
        <v>44882</v>
      </c>
      <c r="B9343" t="s">
        <v>28</v>
      </c>
      <c r="C9343" t="s">
        <v>34</v>
      </c>
      <c r="D9343" t="s">
        <v>20</v>
      </c>
      <c r="E9343" s="3">
        <v>74276</v>
      </c>
      <c r="F9343" s="3">
        <v>75848</v>
      </c>
      <c r="G9343" t="s">
        <v>21</v>
      </c>
      <c r="H9343" s="3" t="s">
        <v>9373</v>
      </c>
      <c r="I9343" s="3">
        <f t="shared" si="1305"/>
        <v>1572</v>
      </c>
      <c r="J9343" s="4">
        <f t="shared" si="1306"/>
        <v>2.1164306101567127E-2</v>
      </c>
      <c r="K9343" s="5">
        <f t="shared" si="1307"/>
        <v>1.0211643061015672</v>
      </c>
      <c r="L9343" s="4" t="str">
        <f t="shared" si="1308"/>
        <v>Over Budget</v>
      </c>
      <c r="M9343">
        <f t="shared" si="1309"/>
        <v>2022</v>
      </c>
      <c r="N9343">
        <f t="shared" si="1310"/>
        <v>11</v>
      </c>
      <c r="O9343" t="str">
        <f t="shared" si="1311"/>
        <v>Nov</v>
      </c>
      <c r="P9343" t="str">
        <f t="shared" si="1312"/>
        <v>Q4</v>
      </c>
      <c r="Q9343" t="str">
        <f t="shared" si="1313"/>
        <v>2022-11</v>
      </c>
    </row>
    <row r="9344" spans="1:17" x14ac:dyDescent="0.35">
      <c r="A9344" s="2">
        <v>44428</v>
      </c>
      <c r="B9344" t="s">
        <v>18</v>
      </c>
      <c r="C9344" t="s">
        <v>24</v>
      </c>
      <c r="D9344" t="s">
        <v>30</v>
      </c>
      <c r="E9344" s="3">
        <v>45971</v>
      </c>
      <c r="F9344" s="3">
        <v>54047</v>
      </c>
      <c r="G9344" t="s">
        <v>21</v>
      </c>
      <c r="H9344" s="3" t="s">
        <v>9374</v>
      </c>
      <c r="I9344" s="3">
        <f t="shared" si="1305"/>
        <v>8076</v>
      </c>
      <c r="J9344" s="4">
        <f t="shared" si="1306"/>
        <v>0.17567596963302951</v>
      </c>
      <c r="K9344" s="5">
        <f t="shared" si="1307"/>
        <v>1.1756759696330294</v>
      </c>
      <c r="L9344" s="4" t="str">
        <f t="shared" si="1308"/>
        <v>Over Budget</v>
      </c>
      <c r="M9344">
        <f t="shared" si="1309"/>
        <v>2021</v>
      </c>
      <c r="N9344">
        <f t="shared" si="1310"/>
        <v>8</v>
      </c>
      <c r="O9344" t="str">
        <f t="shared" si="1311"/>
        <v>Aug</v>
      </c>
      <c r="P9344" t="str">
        <f t="shared" si="1312"/>
        <v>Q3</v>
      </c>
      <c r="Q9344" t="str">
        <f t="shared" si="1313"/>
        <v>2021-08</v>
      </c>
    </row>
    <row r="9345" spans="1:17" x14ac:dyDescent="0.35">
      <c r="A9345" s="2">
        <v>44466</v>
      </c>
      <c r="B9345" t="s">
        <v>28</v>
      </c>
      <c r="C9345" t="s">
        <v>34</v>
      </c>
      <c r="D9345" t="s">
        <v>20</v>
      </c>
      <c r="E9345" s="3">
        <v>70740</v>
      </c>
      <c r="F9345" s="3">
        <v>35908</v>
      </c>
      <c r="G9345" t="s">
        <v>35</v>
      </c>
      <c r="H9345" s="3" t="s">
        <v>9375</v>
      </c>
      <c r="I9345" s="3">
        <f t="shared" si="1305"/>
        <v>-34832</v>
      </c>
      <c r="J9345" s="4">
        <f t="shared" si="1306"/>
        <v>-0.49239468476109699</v>
      </c>
      <c r="K9345" s="5">
        <f t="shared" si="1307"/>
        <v>0.50760531523890307</v>
      </c>
      <c r="L9345" s="4" t="str">
        <f t="shared" si="1308"/>
        <v>Under Budget</v>
      </c>
      <c r="M9345">
        <f t="shared" si="1309"/>
        <v>2021</v>
      </c>
      <c r="N9345">
        <f t="shared" si="1310"/>
        <v>9</v>
      </c>
      <c r="O9345" t="str">
        <f t="shared" si="1311"/>
        <v>Sep</v>
      </c>
      <c r="P9345" t="str">
        <f t="shared" si="1312"/>
        <v>Q3</v>
      </c>
      <c r="Q9345" t="str">
        <f t="shared" si="1313"/>
        <v>2021-09</v>
      </c>
    </row>
    <row r="9346" spans="1:17" x14ac:dyDescent="0.35">
      <c r="A9346" s="2">
        <v>45136</v>
      </c>
      <c r="B9346" t="s">
        <v>23</v>
      </c>
      <c r="C9346" t="s">
        <v>23</v>
      </c>
      <c r="D9346" t="s">
        <v>39</v>
      </c>
      <c r="E9346" s="3">
        <v>115539</v>
      </c>
      <c r="F9346" s="3">
        <v>32482</v>
      </c>
      <c r="G9346" t="s">
        <v>26</v>
      </c>
      <c r="H9346" s="3" t="s">
        <v>9376</v>
      </c>
      <c r="I9346" s="3">
        <f t="shared" si="1305"/>
        <v>-83057</v>
      </c>
      <c r="J9346" s="4">
        <f t="shared" si="1306"/>
        <v>-0.718865491305966</v>
      </c>
      <c r="K9346" s="5">
        <f t="shared" si="1307"/>
        <v>0.28113450869403406</v>
      </c>
      <c r="L9346" s="4" t="str">
        <f t="shared" si="1308"/>
        <v>Under Budget</v>
      </c>
      <c r="M9346">
        <f t="shared" si="1309"/>
        <v>2023</v>
      </c>
      <c r="N9346">
        <f t="shared" si="1310"/>
        <v>7</v>
      </c>
      <c r="O9346" t="str">
        <f t="shared" si="1311"/>
        <v>Jul</v>
      </c>
      <c r="P9346" t="str">
        <f t="shared" si="1312"/>
        <v>Q3</v>
      </c>
      <c r="Q9346" t="str">
        <f t="shared" si="1313"/>
        <v>2023-07</v>
      </c>
    </row>
    <row r="9347" spans="1:17" x14ac:dyDescent="0.35">
      <c r="A9347" s="2">
        <v>45070</v>
      </c>
      <c r="B9347" t="s">
        <v>18</v>
      </c>
      <c r="C9347" t="s">
        <v>24</v>
      </c>
      <c r="D9347" t="s">
        <v>20</v>
      </c>
      <c r="E9347" s="3">
        <v>148365</v>
      </c>
      <c r="F9347" s="3">
        <v>60887</v>
      </c>
      <c r="G9347" t="s">
        <v>35</v>
      </c>
      <c r="H9347" s="3" t="s">
        <v>9377</v>
      </c>
      <c r="I9347" s="3">
        <f t="shared" si="1305"/>
        <v>-87478</v>
      </c>
      <c r="J9347" s="4">
        <f t="shared" si="1306"/>
        <v>-0.58961345330772086</v>
      </c>
      <c r="K9347" s="5">
        <f t="shared" si="1307"/>
        <v>0.4103865466922792</v>
      </c>
      <c r="L9347" s="4" t="str">
        <f t="shared" si="1308"/>
        <v>Under Budget</v>
      </c>
      <c r="M9347">
        <f t="shared" si="1309"/>
        <v>2023</v>
      </c>
      <c r="N9347">
        <f t="shared" si="1310"/>
        <v>5</v>
      </c>
      <c r="O9347" t="str">
        <f t="shared" si="1311"/>
        <v>May</v>
      </c>
      <c r="P9347" t="str">
        <f t="shared" si="1312"/>
        <v>Q2</v>
      </c>
      <c r="Q9347" t="str">
        <f t="shared" si="1313"/>
        <v>2023-05</v>
      </c>
    </row>
    <row r="9348" spans="1:17" x14ac:dyDescent="0.35">
      <c r="A9348" s="2">
        <v>44248</v>
      </c>
      <c r="B9348" t="s">
        <v>18</v>
      </c>
      <c r="C9348" t="s">
        <v>24</v>
      </c>
      <c r="D9348" t="s">
        <v>30</v>
      </c>
      <c r="E9348" s="3">
        <v>137377</v>
      </c>
      <c r="F9348" s="3">
        <v>124712</v>
      </c>
      <c r="G9348" t="s">
        <v>32</v>
      </c>
      <c r="H9348" s="3" t="s">
        <v>9378</v>
      </c>
      <c r="I9348" s="3">
        <f t="shared" si="1305"/>
        <v>-12665</v>
      </c>
      <c r="J9348" s="4">
        <f t="shared" si="1306"/>
        <v>-9.2191560450439303E-2</v>
      </c>
      <c r="K9348" s="5">
        <f t="shared" si="1307"/>
        <v>0.9078084395495607</v>
      </c>
      <c r="L9348" s="4" t="str">
        <f t="shared" si="1308"/>
        <v>Under Budget</v>
      </c>
      <c r="M9348">
        <f t="shared" si="1309"/>
        <v>2021</v>
      </c>
      <c r="N9348">
        <f t="shared" si="1310"/>
        <v>2</v>
      </c>
      <c r="O9348" t="str">
        <f t="shared" si="1311"/>
        <v>Feb</v>
      </c>
      <c r="P9348" t="str">
        <f t="shared" si="1312"/>
        <v>Q1</v>
      </c>
      <c r="Q9348" t="str">
        <f t="shared" si="1313"/>
        <v>2021-02</v>
      </c>
    </row>
    <row r="9349" spans="1:17" x14ac:dyDescent="0.35">
      <c r="A9349" s="2">
        <v>44312</v>
      </c>
      <c r="B9349" t="s">
        <v>28</v>
      </c>
      <c r="C9349" t="s">
        <v>34</v>
      </c>
      <c r="D9349" t="s">
        <v>58</v>
      </c>
      <c r="E9349" s="3">
        <v>74314</v>
      </c>
      <c r="F9349" s="3">
        <v>20369</v>
      </c>
      <c r="G9349" t="s">
        <v>35</v>
      </c>
      <c r="H9349" s="3" t="s">
        <v>9379</v>
      </c>
      <c r="I9349" s="3">
        <f t="shared" ref="I9349:I9412" si="1314">F9349-E9349</f>
        <v>-53945</v>
      </c>
      <c r="J9349" s="4">
        <f t="shared" ref="J9349:J9412" si="1315">IFERROR(I9349/E9349,0)</f>
        <v>-0.72590628952821812</v>
      </c>
      <c r="K9349" s="5">
        <f t="shared" ref="K9349:K9412" si="1316">IFERROR(F9349/E9349,0)</f>
        <v>0.27409371047178188</v>
      </c>
      <c r="L9349" s="4" t="str">
        <f t="shared" ref="L9349:L9412" si="1317">IF(I9349&gt;0,"Over Budget",IF(I9349&lt;0,"Under Budget","On Budget"))</f>
        <v>Under Budget</v>
      </c>
      <c r="M9349">
        <f t="shared" ref="M9349:M9412" si="1318">YEAR(A9349)</f>
        <v>2021</v>
      </c>
      <c r="N9349">
        <f t="shared" ref="N9349:N9412" si="1319">MONTH(A9349)</f>
        <v>4</v>
      </c>
      <c r="O9349" t="str">
        <f t="shared" ref="O9349:O9412" si="1320">TEXT(A9349,"mmm")</f>
        <v>Apr</v>
      </c>
      <c r="P9349" t="str">
        <f t="shared" ref="P9349:P9412" si="1321">"Q"&amp;ROUNDUP(MONTH(A9349)/3,0)</f>
        <v>Q2</v>
      </c>
      <c r="Q9349" t="str">
        <f t="shared" ref="Q9349:Q9412" si="1322">TEXT(A9349,"yyyy-mm")</f>
        <v>2021-04</v>
      </c>
    </row>
    <row r="9350" spans="1:17" x14ac:dyDescent="0.35">
      <c r="A9350" s="2">
        <v>44734</v>
      </c>
      <c r="B9350" t="s">
        <v>41</v>
      </c>
      <c r="C9350" t="s">
        <v>24</v>
      </c>
      <c r="D9350" t="s">
        <v>20</v>
      </c>
      <c r="E9350" s="3">
        <v>67679</v>
      </c>
      <c r="F9350" s="3">
        <v>9660</v>
      </c>
      <c r="G9350" t="s">
        <v>32</v>
      </c>
      <c r="H9350" s="3" t="s">
        <v>9380</v>
      </c>
      <c r="I9350" s="3">
        <f t="shared" si="1314"/>
        <v>-58019</v>
      </c>
      <c r="J9350" s="4">
        <f t="shared" si="1315"/>
        <v>-0.85726739461280455</v>
      </c>
      <c r="K9350" s="5">
        <f t="shared" si="1316"/>
        <v>0.14273260538719543</v>
      </c>
      <c r="L9350" s="4" t="str">
        <f t="shared" si="1317"/>
        <v>Under Budget</v>
      </c>
      <c r="M9350">
        <f t="shared" si="1318"/>
        <v>2022</v>
      </c>
      <c r="N9350">
        <f t="shared" si="1319"/>
        <v>6</v>
      </c>
      <c r="O9350" t="str">
        <f t="shared" si="1320"/>
        <v>Jun</v>
      </c>
      <c r="P9350" t="str">
        <f t="shared" si="1321"/>
        <v>Q2</v>
      </c>
      <c r="Q9350" t="str">
        <f t="shared" si="1322"/>
        <v>2022-06</v>
      </c>
    </row>
    <row r="9351" spans="1:17" x14ac:dyDescent="0.35">
      <c r="A9351" s="2">
        <v>44737</v>
      </c>
      <c r="B9351" t="s">
        <v>37</v>
      </c>
      <c r="C9351" t="s">
        <v>23</v>
      </c>
      <c r="D9351" t="s">
        <v>39</v>
      </c>
      <c r="E9351" s="3">
        <v>106284</v>
      </c>
      <c r="F9351" s="3">
        <v>34197</v>
      </c>
      <c r="G9351" t="s">
        <v>21</v>
      </c>
      <c r="H9351" s="3" t="s">
        <v>9381</v>
      </c>
      <c r="I9351" s="3">
        <f t="shared" si="1314"/>
        <v>-72087</v>
      </c>
      <c r="J9351" s="4">
        <f t="shared" si="1315"/>
        <v>-0.67824884272326968</v>
      </c>
      <c r="K9351" s="5">
        <f t="shared" si="1316"/>
        <v>0.32175115727673026</v>
      </c>
      <c r="L9351" s="4" t="str">
        <f t="shared" si="1317"/>
        <v>Under Budget</v>
      </c>
      <c r="M9351">
        <f t="shared" si="1318"/>
        <v>2022</v>
      </c>
      <c r="N9351">
        <f t="shared" si="1319"/>
        <v>6</v>
      </c>
      <c r="O9351" t="str">
        <f t="shared" si="1320"/>
        <v>Jun</v>
      </c>
      <c r="P9351" t="str">
        <f t="shared" si="1321"/>
        <v>Q2</v>
      </c>
      <c r="Q9351" t="str">
        <f t="shared" si="1322"/>
        <v>2022-06</v>
      </c>
    </row>
    <row r="9352" spans="1:17" x14ac:dyDescent="0.35">
      <c r="A9352" s="2">
        <v>45239</v>
      </c>
      <c r="B9352" t="s">
        <v>23</v>
      </c>
      <c r="C9352" t="s">
        <v>29</v>
      </c>
      <c r="D9352" t="s">
        <v>30</v>
      </c>
      <c r="E9352" s="3">
        <v>32322</v>
      </c>
      <c r="F9352" s="3">
        <v>129129</v>
      </c>
      <c r="G9352" t="s">
        <v>32</v>
      </c>
      <c r="H9352" s="3" t="s">
        <v>9382</v>
      </c>
      <c r="I9352" s="3">
        <f t="shared" si="1314"/>
        <v>96807</v>
      </c>
      <c r="J9352" s="4">
        <f t="shared" si="1315"/>
        <v>2.9950807499535919</v>
      </c>
      <c r="K9352" s="5">
        <f t="shared" si="1316"/>
        <v>3.9950807499535919</v>
      </c>
      <c r="L9352" s="4" t="str">
        <f t="shared" si="1317"/>
        <v>Over Budget</v>
      </c>
      <c r="M9352">
        <f t="shared" si="1318"/>
        <v>2023</v>
      </c>
      <c r="N9352">
        <f t="shared" si="1319"/>
        <v>11</v>
      </c>
      <c r="O9352" t="str">
        <f t="shared" si="1320"/>
        <v>Nov</v>
      </c>
      <c r="P9352" t="str">
        <f t="shared" si="1321"/>
        <v>Q4</v>
      </c>
      <c r="Q9352" t="str">
        <f t="shared" si="1322"/>
        <v>2023-11</v>
      </c>
    </row>
    <row r="9353" spans="1:17" x14ac:dyDescent="0.35">
      <c r="A9353" s="2">
        <v>45011</v>
      </c>
      <c r="B9353" t="s">
        <v>41</v>
      </c>
      <c r="C9353" t="s">
        <v>29</v>
      </c>
      <c r="D9353" t="s">
        <v>25</v>
      </c>
      <c r="E9353" s="3">
        <v>10843</v>
      </c>
      <c r="F9353" s="3">
        <v>25962</v>
      </c>
      <c r="G9353" t="s">
        <v>21</v>
      </c>
      <c r="H9353" s="3" t="s">
        <v>9383</v>
      </c>
      <c r="I9353" s="3">
        <f t="shared" si="1314"/>
        <v>15119</v>
      </c>
      <c r="J9353" s="4">
        <f t="shared" si="1315"/>
        <v>1.3943558055888592</v>
      </c>
      <c r="K9353" s="5">
        <f t="shared" si="1316"/>
        <v>2.3943558055888592</v>
      </c>
      <c r="L9353" s="4" t="str">
        <f t="shared" si="1317"/>
        <v>Over Budget</v>
      </c>
      <c r="M9353">
        <f t="shared" si="1318"/>
        <v>2023</v>
      </c>
      <c r="N9353">
        <f t="shared" si="1319"/>
        <v>3</v>
      </c>
      <c r="O9353" t="str">
        <f t="shared" si="1320"/>
        <v>Mar</v>
      </c>
      <c r="P9353" t="str">
        <f t="shared" si="1321"/>
        <v>Q1</v>
      </c>
      <c r="Q9353" t="str">
        <f t="shared" si="1322"/>
        <v>2023-03</v>
      </c>
    </row>
    <row r="9354" spans="1:17" x14ac:dyDescent="0.35">
      <c r="A9354" s="2">
        <v>44987</v>
      </c>
      <c r="B9354" t="s">
        <v>28</v>
      </c>
      <c r="C9354" t="s">
        <v>23</v>
      </c>
      <c r="D9354" t="s">
        <v>58</v>
      </c>
      <c r="E9354" s="3">
        <v>59145</v>
      </c>
      <c r="F9354" s="3">
        <v>73816</v>
      </c>
      <c r="G9354" t="s">
        <v>26</v>
      </c>
      <c r="H9354" s="3" t="s">
        <v>9384</v>
      </c>
      <c r="I9354" s="3">
        <f t="shared" si="1314"/>
        <v>14671</v>
      </c>
      <c r="J9354" s="4">
        <f t="shared" si="1315"/>
        <v>0.2480513991038972</v>
      </c>
      <c r="K9354" s="5">
        <f t="shared" si="1316"/>
        <v>1.2480513991038973</v>
      </c>
      <c r="L9354" s="4" t="str">
        <f t="shared" si="1317"/>
        <v>Over Budget</v>
      </c>
      <c r="M9354">
        <f t="shared" si="1318"/>
        <v>2023</v>
      </c>
      <c r="N9354">
        <f t="shared" si="1319"/>
        <v>3</v>
      </c>
      <c r="O9354" t="str">
        <f t="shared" si="1320"/>
        <v>Mar</v>
      </c>
      <c r="P9354" t="str">
        <f t="shared" si="1321"/>
        <v>Q1</v>
      </c>
      <c r="Q9354" t="str">
        <f t="shared" si="1322"/>
        <v>2023-03</v>
      </c>
    </row>
    <row r="9355" spans="1:17" x14ac:dyDescent="0.35">
      <c r="A9355" s="2">
        <v>44814</v>
      </c>
      <c r="B9355" t="s">
        <v>28</v>
      </c>
      <c r="C9355" t="s">
        <v>34</v>
      </c>
      <c r="D9355" t="s">
        <v>58</v>
      </c>
      <c r="E9355" s="3">
        <v>36216</v>
      </c>
      <c r="F9355" s="3">
        <v>37201</v>
      </c>
      <c r="G9355" t="s">
        <v>26</v>
      </c>
      <c r="H9355" s="3" t="s">
        <v>9385</v>
      </c>
      <c r="I9355" s="3">
        <f t="shared" si="1314"/>
        <v>985</v>
      </c>
      <c r="J9355" s="4">
        <f t="shared" si="1315"/>
        <v>2.7197923569692955E-2</v>
      </c>
      <c r="K9355" s="5">
        <f t="shared" si="1316"/>
        <v>1.0271979235696929</v>
      </c>
      <c r="L9355" s="4" t="str">
        <f t="shared" si="1317"/>
        <v>Over Budget</v>
      </c>
      <c r="M9355">
        <f t="shared" si="1318"/>
        <v>2022</v>
      </c>
      <c r="N9355">
        <f t="shared" si="1319"/>
        <v>9</v>
      </c>
      <c r="O9355" t="str">
        <f t="shared" si="1320"/>
        <v>Sep</v>
      </c>
      <c r="P9355" t="str">
        <f t="shared" si="1321"/>
        <v>Q3</v>
      </c>
      <c r="Q9355" t="str">
        <f t="shared" si="1322"/>
        <v>2022-09</v>
      </c>
    </row>
    <row r="9356" spans="1:17" x14ac:dyDescent="0.35">
      <c r="A9356" s="2">
        <v>44615</v>
      </c>
      <c r="B9356" t="s">
        <v>41</v>
      </c>
      <c r="C9356" t="s">
        <v>43</v>
      </c>
      <c r="D9356" t="s">
        <v>58</v>
      </c>
      <c r="E9356" s="3">
        <v>125812</v>
      </c>
      <c r="F9356" s="3">
        <v>108759</v>
      </c>
      <c r="G9356" t="s">
        <v>21</v>
      </c>
      <c r="H9356" s="3" t="s">
        <v>9386</v>
      </c>
      <c r="I9356" s="3">
        <f t="shared" si="1314"/>
        <v>-17053</v>
      </c>
      <c r="J9356" s="4">
        <f t="shared" si="1315"/>
        <v>-0.1355435093631768</v>
      </c>
      <c r="K9356" s="5">
        <f t="shared" si="1316"/>
        <v>0.86445649063682317</v>
      </c>
      <c r="L9356" s="4" t="str">
        <f t="shared" si="1317"/>
        <v>Under Budget</v>
      </c>
      <c r="M9356">
        <f t="shared" si="1318"/>
        <v>2022</v>
      </c>
      <c r="N9356">
        <f t="shared" si="1319"/>
        <v>2</v>
      </c>
      <c r="O9356" t="str">
        <f t="shared" si="1320"/>
        <v>Feb</v>
      </c>
      <c r="P9356" t="str">
        <f t="shared" si="1321"/>
        <v>Q1</v>
      </c>
      <c r="Q9356" t="str">
        <f t="shared" si="1322"/>
        <v>2022-02</v>
      </c>
    </row>
    <row r="9357" spans="1:17" x14ac:dyDescent="0.35">
      <c r="A9357" s="2">
        <v>44505</v>
      </c>
      <c r="B9357" t="s">
        <v>28</v>
      </c>
      <c r="C9357" t="s">
        <v>23</v>
      </c>
      <c r="D9357" t="s">
        <v>30</v>
      </c>
      <c r="E9357" s="3">
        <v>129399</v>
      </c>
      <c r="F9357" s="3">
        <v>57141</v>
      </c>
      <c r="G9357" t="s">
        <v>21</v>
      </c>
      <c r="H9357" s="3" t="s">
        <v>9387</v>
      </c>
      <c r="I9357" s="3">
        <f t="shared" si="1314"/>
        <v>-72258</v>
      </c>
      <c r="J9357" s="4">
        <f t="shared" si="1315"/>
        <v>-0.55841235249113208</v>
      </c>
      <c r="K9357" s="5">
        <f t="shared" si="1316"/>
        <v>0.44158764750886792</v>
      </c>
      <c r="L9357" s="4" t="str">
        <f t="shared" si="1317"/>
        <v>Under Budget</v>
      </c>
      <c r="M9357">
        <f t="shared" si="1318"/>
        <v>2021</v>
      </c>
      <c r="N9357">
        <f t="shared" si="1319"/>
        <v>11</v>
      </c>
      <c r="O9357" t="str">
        <f t="shared" si="1320"/>
        <v>Nov</v>
      </c>
      <c r="P9357" t="str">
        <f t="shared" si="1321"/>
        <v>Q4</v>
      </c>
      <c r="Q9357" t="str">
        <f t="shared" si="1322"/>
        <v>2021-11</v>
      </c>
    </row>
    <row r="9358" spans="1:17" x14ac:dyDescent="0.35">
      <c r="A9358" s="2">
        <v>45060</v>
      </c>
      <c r="B9358" t="s">
        <v>23</v>
      </c>
      <c r="C9358" t="s">
        <v>29</v>
      </c>
      <c r="D9358" t="s">
        <v>20</v>
      </c>
      <c r="E9358" s="3">
        <v>118805</v>
      </c>
      <c r="F9358" s="3">
        <v>153086</v>
      </c>
      <c r="G9358" t="s">
        <v>21</v>
      </c>
      <c r="H9358" s="3" t="s">
        <v>9388</v>
      </c>
      <c r="I9358" s="3">
        <f t="shared" si="1314"/>
        <v>34281</v>
      </c>
      <c r="J9358" s="4">
        <f t="shared" si="1315"/>
        <v>0.2885484617650772</v>
      </c>
      <c r="K9358" s="5">
        <f t="shared" si="1316"/>
        <v>1.2885484617650773</v>
      </c>
      <c r="L9358" s="4" t="str">
        <f t="shared" si="1317"/>
        <v>Over Budget</v>
      </c>
      <c r="M9358">
        <f t="shared" si="1318"/>
        <v>2023</v>
      </c>
      <c r="N9358">
        <f t="shared" si="1319"/>
        <v>5</v>
      </c>
      <c r="O9358" t="str">
        <f t="shared" si="1320"/>
        <v>May</v>
      </c>
      <c r="P9358" t="str">
        <f t="shared" si="1321"/>
        <v>Q2</v>
      </c>
      <c r="Q9358" t="str">
        <f t="shared" si="1322"/>
        <v>2023-05</v>
      </c>
    </row>
    <row r="9359" spans="1:17" x14ac:dyDescent="0.35">
      <c r="A9359" s="2">
        <v>44382</v>
      </c>
      <c r="B9359" t="s">
        <v>18</v>
      </c>
      <c r="C9359" t="s">
        <v>23</v>
      </c>
      <c r="D9359" t="s">
        <v>20</v>
      </c>
      <c r="E9359" s="3">
        <v>118196</v>
      </c>
      <c r="F9359" s="3">
        <v>69662</v>
      </c>
      <c r="G9359" t="s">
        <v>32</v>
      </c>
      <c r="H9359" s="3" t="s">
        <v>9389</v>
      </c>
      <c r="I9359" s="3">
        <f t="shared" si="1314"/>
        <v>-48534</v>
      </c>
      <c r="J9359" s="4">
        <f t="shared" si="1315"/>
        <v>-0.41062303292835628</v>
      </c>
      <c r="K9359" s="5">
        <f t="shared" si="1316"/>
        <v>0.58937696707164366</v>
      </c>
      <c r="L9359" s="4" t="str">
        <f t="shared" si="1317"/>
        <v>Under Budget</v>
      </c>
      <c r="M9359">
        <f t="shared" si="1318"/>
        <v>2021</v>
      </c>
      <c r="N9359">
        <f t="shared" si="1319"/>
        <v>7</v>
      </c>
      <c r="O9359" t="str">
        <f t="shared" si="1320"/>
        <v>Jul</v>
      </c>
      <c r="P9359" t="str">
        <f t="shared" si="1321"/>
        <v>Q3</v>
      </c>
      <c r="Q9359" t="str">
        <f t="shared" si="1322"/>
        <v>2021-07</v>
      </c>
    </row>
    <row r="9360" spans="1:17" x14ac:dyDescent="0.35">
      <c r="A9360" s="2">
        <v>44457</v>
      </c>
      <c r="B9360" t="s">
        <v>55</v>
      </c>
      <c r="C9360" t="s">
        <v>24</v>
      </c>
      <c r="D9360" t="s">
        <v>20</v>
      </c>
      <c r="E9360" s="3">
        <v>53299</v>
      </c>
      <c r="F9360" s="3">
        <v>128681</v>
      </c>
      <c r="G9360" t="s">
        <v>26</v>
      </c>
      <c r="H9360" s="3" t="s">
        <v>9390</v>
      </c>
      <c r="I9360" s="3">
        <f t="shared" si="1314"/>
        <v>75382</v>
      </c>
      <c r="J9360" s="4">
        <f t="shared" si="1315"/>
        <v>1.4143229704122029</v>
      </c>
      <c r="K9360" s="5">
        <f t="shared" si="1316"/>
        <v>2.4143229704122029</v>
      </c>
      <c r="L9360" s="4" t="str">
        <f t="shared" si="1317"/>
        <v>Over Budget</v>
      </c>
      <c r="M9360">
        <f t="shared" si="1318"/>
        <v>2021</v>
      </c>
      <c r="N9360">
        <f t="shared" si="1319"/>
        <v>9</v>
      </c>
      <c r="O9360" t="str">
        <f t="shared" si="1320"/>
        <v>Sep</v>
      </c>
      <c r="P9360" t="str">
        <f t="shared" si="1321"/>
        <v>Q3</v>
      </c>
      <c r="Q9360" t="str">
        <f t="shared" si="1322"/>
        <v>2021-09</v>
      </c>
    </row>
    <row r="9361" spans="1:17" x14ac:dyDescent="0.35">
      <c r="A9361" s="2">
        <v>44356</v>
      </c>
      <c r="B9361" t="s">
        <v>28</v>
      </c>
      <c r="C9361" t="s">
        <v>24</v>
      </c>
      <c r="D9361" t="s">
        <v>10046</v>
      </c>
      <c r="E9361" s="3">
        <v>74723</v>
      </c>
      <c r="F9361" s="3">
        <v>137717</v>
      </c>
      <c r="G9361" t="s">
        <v>21</v>
      </c>
      <c r="H9361" s="3" t="s">
        <v>9391</v>
      </c>
      <c r="I9361" s="3">
        <f t="shared" si="1314"/>
        <v>62994</v>
      </c>
      <c r="J9361" s="4">
        <f t="shared" si="1315"/>
        <v>0.843033604111184</v>
      </c>
      <c r="K9361" s="5">
        <f t="shared" si="1316"/>
        <v>1.8430336041111839</v>
      </c>
      <c r="L9361" s="4" t="str">
        <f t="shared" si="1317"/>
        <v>Over Budget</v>
      </c>
      <c r="M9361">
        <f t="shared" si="1318"/>
        <v>2021</v>
      </c>
      <c r="N9361">
        <f t="shared" si="1319"/>
        <v>6</v>
      </c>
      <c r="O9361" t="str">
        <f t="shared" si="1320"/>
        <v>Jun</v>
      </c>
      <c r="P9361" t="str">
        <f t="shared" si="1321"/>
        <v>Q2</v>
      </c>
      <c r="Q9361" t="str">
        <f t="shared" si="1322"/>
        <v>2021-06</v>
      </c>
    </row>
    <row r="9362" spans="1:17" x14ac:dyDescent="0.35">
      <c r="A9362" s="2">
        <v>45066</v>
      </c>
      <c r="B9362" t="s">
        <v>28</v>
      </c>
      <c r="C9362" t="s">
        <v>23</v>
      </c>
      <c r="D9362" t="s">
        <v>58</v>
      </c>
      <c r="E9362" s="3">
        <v>136607</v>
      </c>
      <c r="F9362" s="3">
        <v>152385</v>
      </c>
      <c r="G9362" t="s">
        <v>32</v>
      </c>
      <c r="H9362" s="3" t="s">
        <v>9392</v>
      </c>
      <c r="I9362" s="3">
        <f t="shared" si="1314"/>
        <v>15778</v>
      </c>
      <c r="J9362" s="4">
        <f t="shared" si="1315"/>
        <v>0.1154992057508034</v>
      </c>
      <c r="K9362" s="5">
        <f t="shared" si="1316"/>
        <v>1.1154992057508033</v>
      </c>
      <c r="L9362" s="4" t="str">
        <f t="shared" si="1317"/>
        <v>Over Budget</v>
      </c>
      <c r="M9362">
        <f t="shared" si="1318"/>
        <v>2023</v>
      </c>
      <c r="N9362">
        <f t="shared" si="1319"/>
        <v>5</v>
      </c>
      <c r="O9362" t="str">
        <f t="shared" si="1320"/>
        <v>May</v>
      </c>
      <c r="P9362" t="str">
        <f t="shared" si="1321"/>
        <v>Q2</v>
      </c>
      <c r="Q9362" t="str">
        <f t="shared" si="1322"/>
        <v>2023-05</v>
      </c>
    </row>
    <row r="9363" spans="1:17" x14ac:dyDescent="0.35">
      <c r="A9363" s="2">
        <v>44958</v>
      </c>
      <c r="B9363" t="s">
        <v>41</v>
      </c>
      <c r="C9363" t="s">
        <v>34</v>
      </c>
      <c r="D9363" t="s">
        <v>25</v>
      </c>
      <c r="E9363" s="3">
        <v>130263</v>
      </c>
      <c r="F9363" s="3">
        <v>136919</v>
      </c>
      <c r="G9363" t="s">
        <v>21</v>
      </c>
      <c r="H9363" s="3" t="s">
        <v>9393</v>
      </c>
      <c r="I9363" s="3">
        <f t="shared" si="1314"/>
        <v>6656</v>
      </c>
      <c r="J9363" s="4">
        <f t="shared" si="1315"/>
        <v>5.1096627591871828E-2</v>
      </c>
      <c r="K9363" s="5">
        <f t="shared" si="1316"/>
        <v>1.0510966275918718</v>
      </c>
      <c r="L9363" s="4" t="str">
        <f t="shared" si="1317"/>
        <v>Over Budget</v>
      </c>
      <c r="M9363">
        <f t="shared" si="1318"/>
        <v>2023</v>
      </c>
      <c r="N9363">
        <f t="shared" si="1319"/>
        <v>2</v>
      </c>
      <c r="O9363" t="str">
        <f t="shared" si="1320"/>
        <v>Feb</v>
      </c>
      <c r="P9363" t="str">
        <f t="shared" si="1321"/>
        <v>Q1</v>
      </c>
      <c r="Q9363" t="str">
        <f t="shared" si="1322"/>
        <v>2023-02</v>
      </c>
    </row>
    <row r="9364" spans="1:17" x14ac:dyDescent="0.35">
      <c r="A9364" s="2">
        <v>44420</v>
      </c>
      <c r="B9364" t="s">
        <v>18</v>
      </c>
      <c r="C9364" t="s">
        <v>43</v>
      </c>
      <c r="D9364" t="s">
        <v>58</v>
      </c>
      <c r="E9364" s="3">
        <v>17403</v>
      </c>
      <c r="F9364" s="3">
        <v>121773</v>
      </c>
      <c r="G9364" t="s">
        <v>26</v>
      </c>
      <c r="H9364" s="3" t="s">
        <v>9394</v>
      </c>
      <c r="I9364" s="3">
        <f t="shared" si="1314"/>
        <v>104370</v>
      </c>
      <c r="J9364" s="4">
        <f t="shared" si="1315"/>
        <v>5.9972418548526116</v>
      </c>
      <c r="K9364" s="5">
        <f t="shared" si="1316"/>
        <v>6.9972418548526116</v>
      </c>
      <c r="L9364" s="4" t="str">
        <f t="shared" si="1317"/>
        <v>Over Budget</v>
      </c>
      <c r="M9364">
        <f t="shared" si="1318"/>
        <v>2021</v>
      </c>
      <c r="N9364">
        <f t="shared" si="1319"/>
        <v>8</v>
      </c>
      <c r="O9364" t="str">
        <f t="shared" si="1320"/>
        <v>Aug</v>
      </c>
      <c r="P9364" t="str">
        <f t="shared" si="1321"/>
        <v>Q3</v>
      </c>
      <c r="Q9364" t="str">
        <f t="shared" si="1322"/>
        <v>2021-08</v>
      </c>
    </row>
    <row r="9365" spans="1:17" x14ac:dyDescent="0.35">
      <c r="A9365" s="2">
        <v>44376</v>
      </c>
      <c r="B9365" t="s">
        <v>41</v>
      </c>
      <c r="C9365" t="s">
        <v>24</v>
      </c>
      <c r="D9365" t="s">
        <v>25</v>
      </c>
      <c r="E9365" s="3">
        <v>31013</v>
      </c>
      <c r="F9365" s="3">
        <v>104159</v>
      </c>
      <c r="G9365" t="s">
        <v>35</v>
      </c>
      <c r="H9365" s="3" t="s">
        <v>9395</v>
      </c>
      <c r="I9365" s="3">
        <f t="shared" si="1314"/>
        <v>73146</v>
      </c>
      <c r="J9365" s="4">
        <f t="shared" si="1315"/>
        <v>2.3585593138361332</v>
      </c>
      <c r="K9365" s="5">
        <f t="shared" si="1316"/>
        <v>3.3585593138361332</v>
      </c>
      <c r="L9365" s="4" t="str">
        <f t="shared" si="1317"/>
        <v>Over Budget</v>
      </c>
      <c r="M9365">
        <f t="shared" si="1318"/>
        <v>2021</v>
      </c>
      <c r="N9365">
        <f t="shared" si="1319"/>
        <v>6</v>
      </c>
      <c r="O9365" t="str">
        <f t="shared" si="1320"/>
        <v>Jun</v>
      </c>
      <c r="P9365" t="str">
        <f t="shared" si="1321"/>
        <v>Q2</v>
      </c>
      <c r="Q9365" t="str">
        <f t="shared" si="1322"/>
        <v>2021-06</v>
      </c>
    </row>
    <row r="9366" spans="1:17" x14ac:dyDescent="0.35">
      <c r="A9366" s="2">
        <v>44216</v>
      </c>
      <c r="B9366" t="s">
        <v>23</v>
      </c>
      <c r="C9366" t="s">
        <v>29</v>
      </c>
      <c r="D9366" t="s">
        <v>25</v>
      </c>
      <c r="E9366" s="3">
        <v>11604</v>
      </c>
      <c r="F9366" s="3">
        <v>136306</v>
      </c>
      <c r="G9366" t="s">
        <v>26</v>
      </c>
      <c r="H9366" s="3" t="s">
        <v>9396</v>
      </c>
      <c r="I9366" s="3">
        <f t="shared" si="1314"/>
        <v>124702</v>
      </c>
      <c r="J9366" s="4">
        <f t="shared" si="1315"/>
        <v>10.746466735608411</v>
      </c>
      <c r="K9366" s="5">
        <f t="shared" si="1316"/>
        <v>11.746466735608411</v>
      </c>
      <c r="L9366" s="4" t="str">
        <f t="shared" si="1317"/>
        <v>Over Budget</v>
      </c>
      <c r="M9366">
        <f t="shared" si="1318"/>
        <v>2021</v>
      </c>
      <c r="N9366">
        <f t="shared" si="1319"/>
        <v>1</v>
      </c>
      <c r="O9366" t="str">
        <f t="shared" si="1320"/>
        <v>Jan</v>
      </c>
      <c r="P9366" t="str">
        <f t="shared" si="1321"/>
        <v>Q1</v>
      </c>
      <c r="Q9366" t="str">
        <f t="shared" si="1322"/>
        <v>2021-01</v>
      </c>
    </row>
    <row r="9367" spans="1:17" x14ac:dyDescent="0.35">
      <c r="A9367" s="2">
        <v>44828</v>
      </c>
      <c r="B9367" t="s">
        <v>41</v>
      </c>
      <c r="C9367" t="s">
        <v>24</v>
      </c>
      <c r="D9367" t="s">
        <v>20</v>
      </c>
      <c r="E9367" s="3">
        <v>52229</v>
      </c>
      <c r="F9367" s="3">
        <v>63913</v>
      </c>
      <c r="G9367" t="s">
        <v>35</v>
      </c>
      <c r="H9367" s="3" t="s">
        <v>9397</v>
      </c>
      <c r="I9367" s="3">
        <f t="shared" si="1314"/>
        <v>11684</v>
      </c>
      <c r="J9367" s="4">
        <f t="shared" si="1315"/>
        <v>0.22370713588236421</v>
      </c>
      <c r="K9367" s="5">
        <f t="shared" si="1316"/>
        <v>1.2237071358823641</v>
      </c>
      <c r="L9367" s="4" t="str">
        <f t="shared" si="1317"/>
        <v>Over Budget</v>
      </c>
      <c r="M9367">
        <f t="shared" si="1318"/>
        <v>2022</v>
      </c>
      <c r="N9367">
        <f t="shared" si="1319"/>
        <v>9</v>
      </c>
      <c r="O9367" t="str">
        <f t="shared" si="1320"/>
        <v>Sep</v>
      </c>
      <c r="P9367" t="str">
        <f t="shared" si="1321"/>
        <v>Q3</v>
      </c>
      <c r="Q9367" t="str">
        <f t="shared" si="1322"/>
        <v>2022-09</v>
      </c>
    </row>
    <row r="9368" spans="1:17" x14ac:dyDescent="0.35">
      <c r="A9368" s="2">
        <v>44254</v>
      </c>
      <c r="B9368" t="s">
        <v>28</v>
      </c>
      <c r="C9368" t="s">
        <v>29</v>
      </c>
      <c r="D9368" t="s">
        <v>39</v>
      </c>
      <c r="E9368" s="3">
        <v>120828</v>
      </c>
      <c r="F9368" s="3">
        <v>86590</v>
      </c>
      <c r="G9368" t="s">
        <v>26</v>
      </c>
      <c r="H9368" s="3" t="s">
        <v>9398</v>
      </c>
      <c r="I9368" s="3">
        <f t="shared" si="1314"/>
        <v>-34238</v>
      </c>
      <c r="J9368" s="4">
        <f t="shared" si="1315"/>
        <v>-0.28336147250637267</v>
      </c>
      <c r="K9368" s="5">
        <f t="shared" si="1316"/>
        <v>0.71663852749362733</v>
      </c>
      <c r="L9368" s="4" t="str">
        <f t="shared" si="1317"/>
        <v>Under Budget</v>
      </c>
      <c r="M9368">
        <f t="shared" si="1318"/>
        <v>2021</v>
      </c>
      <c r="N9368">
        <f t="shared" si="1319"/>
        <v>2</v>
      </c>
      <c r="O9368" t="str">
        <f t="shared" si="1320"/>
        <v>Feb</v>
      </c>
      <c r="P9368" t="str">
        <f t="shared" si="1321"/>
        <v>Q1</v>
      </c>
      <c r="Q9368" t="str">
        <f t="shared" si="1322"/>
        <v>2021-02</v>
      </c>
    </row>
    <row r="9369" spans="1:17" x14ac:dyDescent="0.35">
      <c r="A9369" s="2">
        <v>44919</v>
      </c>
      <c r="B9369" t="s">
        <v>18</v>
      </c>
      <c r="C9369" t="s">
        <v>43</v>
      </c>
      <c r="D9369" t="s">
        <v>30</v>
      </c>
      <c r="E9369" s="3">
        <v>21594</v>
      </c>
      <c r="F9369" s="3">
        <v>40781</v>
      </c>
      <c r="G9369" t="s">
        <v>21</v>
      </c>
      <c r="H9369" s="3" t="s">
        <v>9399</v>
      </c>
      <c r="I9369" s="3">
        <f t="shared" si="1314"/>
        <v>19187</v>
      </c>
      <c r="J9369" s="4">
        <f t="shared" si="1315"/>
        <v>0.88853385199592483</v>
      </c>
      <c r="K9369" s="5">
        <f t="shared" si="1316"/>
        <v>1.8885338519959247</v>
      </c>
      <c r="L9369" s="4" t="str">
        <f t="shared" si="1317"/>
        <v>Over Budget</v>
      </c>
      <c r="M9369">
        <f t="shared" si="1318"/>
        <v>2022</v>
      </c>
      <c r="N9369">
        <f t="shared" si="1319"/>
        <v>12</v>
      </c>
      <c r="O9369" t="str">
        <f t="shared" si="1320"/>
        <v>Dec</v>
      </c>
      <c r="P9369" t="str">
        <f t="shared" si="1321"/>
        <v>Q4</v>
      </c>
      <c r="Q9369" t="str">
        <f t="shared" si="1322"/>
        <v>2022-12</v>
      </c>
    </row>
    <row r="9370" spans="1:17" x14ac:dyDescent="0.35">
      <c r="A9370" s="2">
        <v>44811</v>
      </c>
      <c r="B9370" t="s">
        <v>23</v>
      </c>
      <c r="C9370" t="s">
        <v>24</v>
      </c>
      <c r="D9370" t="s">
        <v>39</v>
      </c>
      <c r="E9370" s="3">
        <v>82042</v>
      </c>
      <c r="F9370" s="3">
        <v>40016</v>
      </c>
      <c r="G9370" t="s">
        <v>26</v>
      </c>
      <c r="H9370" s="3" t="s">
        <v>9400</v>
      </c>
      <c r="I9370" s="3">
        <f t="shared" si="1314"/>
        <v>-42026</v>
      </c>
      <c r="J9370" s="4">
        <f t="shared" si="1315"/>
        <v>-0.51224982326125645</v>
      </c>
      <c r="K9370" s="5">
        <f t="shared" si="1316"/>
        <v>0.48775017673874355</v>
      </c>
      <c r="L9370" s="4" t="str">
        <f t="shared" si="1317"/>
        <v>Under Budget</v>
      </c>
      <c r="M9370">
        <f t="shared" si="1318"/>
        <v>2022</v>
      </c>
      <c r="N9370">
        <f t="shared" si="1319"/>
        <v>9</v>
      </c>
      <c r="O9370" t="str">
        <f t="shared" si="1320"/>
        <v>Sep</v>
      </c>
      <c r="P9370" t="str">
        <f t="shared" si="1321"/>
        <v>Q3</v>
      </c>
      <c r="Q9370" t="str">
        <f t="shared" si="1322"/>
        <v>2022-09</v>
      </c>
    </row>
    <row r="9371" spans="1:17" x14ac:dyDescent="0.35">
      <c r="A9371" s="2">
        <v>44758</v>
      </c>
      <c r="B9371" t="s">
        <v>28</v>
      </c>
      <c r="C9371" t="s">
        <v>34</v>
      </c>
      <c r="D9371" t="s">
        <v>25</v>
      </c>
      <c r="E9371" s="3">
        <v>78326</v>
      </c>
      <c r="F9371" s="3">
        <v>137679</v>
      </c>
      <c r="G9371" t="s">
        <v>21</v>
      </c>
      <c r="H9371" s="3" t="s">
        <v>9401</v>
      </c>
      <c r="I9371" s="3">
        <f t="shared" si="1314"/>
        <v>59353</v>
      </c>
      <c r="J9371" s="4">
        <f t="shared" si="1315"/>
        <v>0.7577688123994587</v>
      </c>
      <c r="K9371" s="5">
        <f t="shared" si="1316"/>
        <v>1.7577688123994586</v>
      </c>
      <c r="L9371" s="4" t="str">
        <f t="shared" si="1317"/>
        <v>Over Budget</v>
      </c>
      <c r="M9371">
        <f t="shared" si="1318"/>
        <v>2022</v>
      </c>
      <c r="N9371">
        <f t="shared" si="1319"/>
        <v>7</v>
      </c>
      <c r="O9371" t="str">
        <f t="shared" si="1320"/>
        <v>Jul</v>
      </c>
      <c r="P9371" t="str">
        <f t="shared" si="1321"/>
        <v>Q3</v>
      </c>
      <c r="Q9371" t="str">
        <f t="shared" si="1322"/>
        <v>2022-07</v>
      </c>
    </row>
    <row r="9372" spans="1:17" x14ac:dyDescent="0.35">
      <c r="A9372" s="2">
        <v>44570</v>
      </c>
      <c r="B9372" t="s">
        <v>23</v>
      </c>
      <c r="C9372" t="s">
        <v>29</v>
      </c>
      <c r="D9372" t="s">
        <v>39</v>
      </c>
      <c r="E9372" s="3">
        <v>87950</v>
      </c>
      <c r="F9372" s="3">
        <v>105183</v>
      </c>
      <c r="G9372" t="s">
        <v>32</v>
      </c>
      <c r="H9372" s="3" t="s">
        <v>9402</v>
      </c>
      <c r="I9372" s="3">
        <f t="shared" si="1314"/>
        <v>17233</v>
      </c>
      <c r="J9372" s="4">
        <f t="shared" si="1315"/>
        <v>0.19594087549744174</v>
      </c>
      <c r="K9372" s="5">
        <f t="shared" si="1316"/>
        <v>1.1959408754974417</v>
      </c>
      <c r="L9372" s="4" t="str">
        <f t="shared" si="1317"/>
        <v>Over Budget</v>
      </c>
      <c r="M9372">
        <f t="shared" si="1318"/>
        <v>2022</v>
      </c>
      <c r="N9372">
        <f t="shared" si="1319"/>
        <v>1</v>
      </c>
      <c r="O9372" t="str">
        <f t="shared" si="1320"/>
        <v>Jan</v>
      </c>
      <c r="P9372" t="str">
        <f t="shared" si="1321"/>
        <v>Q1</v>
      </c>
      <c r="Q9372" t="str">
        <f t="shared" si="1322"/>
        <v>2022-01</v>
      </c>
    </row>
    <row r="9373" spans="1:17" x14ac:dyDescent="0.35">
      <c r="A9373" s="2">
        <v>44818</v>
      </c>
      <c r="B9373" t="s">
        <v>28</v>
      </c>
      <c r="C9373" t="s">
        <v>24</v>
      </c>
      <c r="D9373" t="s">
        <v>25</v>
      </c>
      <c r="E9373" s="3">
        <v>59009</v>
      </c>
      <c r="F9373" s="3">
        <v>59406</v>
      </c>
      <c r="G9373" t="s">
        <v>35</v>
      </c>
      <c r="H9373" s="3" t="s">
        <v>9403</v>
      </c>
      <c r="I9373" s="3">
        <f t="shared" si="1314"/>
        <v>397</v>
      </c>
      <c r="J9373" s="4">
        <f t="shared" si="1315"/>
        <v>6.7277872866850818E-3</v>
      </c>
      <c r="K9373" s="5">
        <f t="shared" si="1316"/>
        <v>1.0067277872866851</v>
      </c>
      <c r="L9373" s="4" t="str">
        <f t="shared" si="1317"/>
        <v>Over Budget</v>
      </c>
      <c r="M9373">
        <f t="shared" si="1318"/>
        <v>2022</v>
      </c>
      <c r="N9373">
        <f t="shared" si="1319"/>
        <v>9</v>
      </c>
      <c r="O9373" t="str">
        <f t="shared" si="1320"/>
        <v>Sep</v>
      </c>
      <c r="P9373" t="str">
        <f t="shared" si="1321"/>
        <v>Q3</v>
      </c>
      <c r="Q9373" t="str">
        <f t="shared" si="1322"/>
        <v>2022-09</v>
      </c>
    </row>
    <row r="9374" spans="1:17" x14ac:dyDescent="0.35">
      <c r="A9374" s="2">
        <v>44284</v>
      </c>
      <c r="B9374" t="s">
        <v>28</v>
      </c>
      <c r="C9374" t="s">
        <v>24</v>
      </c>
      <c r="D9374" t="s">
        <v>58</v>
      </c>
      <c r="E9374" s="3">
        <v>31617</v>
      </c>
      <c r="F9374" s="3">
        <v>68010</v>
      </c>
      <c r="G9374" t="s">
        <v>35</v>
      </c>
      <c r="H9374" s="3" t="s">
        <v>9404</v>
      </c>
      <c r="I9374" s="3">
        <f t="shared" si="1314"/>
        <v>36393</v>
      </c>
      <c r="J9374" s="4">
        <f t="shared" si="1315"/>
        <v>1.1510579751399563</v>
      </c>
      <c r="K9374" s="5">
        <f t="shared" si="1316"/>
        <v>2.1510579751399566</v>
      </c>
      <c r="L9374" s="4" t="str">
        <f t="shared" si="1317"/>
        <v>Over Budget</v>
      </c>
      <c r="M9374">
        <f t="shared" si="1318"/>
        <v>2021</v>
      </c>
      <c r="N9374">
        <f t="shared" si="1319"/>
        <v>3</v>
      </c>
      <c r="O9374" t="str">
        <f t="shared" si="1320"/>
        <v>Mar</v>
      </c>
      <c r="P9374" t="str">
        <f t="shared" si="1321"/>
        <v>Q1</v>
      </c>
      <c r="Q9374" t="str">
        <f t="shared" si="1322"/>
        <v>2021-03</v>
      </c>
    </row>
    <row r="9375" spans="1:17" x14ac:dyDescent="0.35">
      <c r="A9375" s="2">
        <v>45240</v>
      </c>
      <c r="B9375" t="s">
        <v>28</v>
      </c>
      <c r="C9375" t="s">
        <v>23</v>
      </c>
      <c r="D9375" t="s">
        <v>58</v>
      </c>
      <c r="E9375" s="3">
        <v>131074</v>
      </c>
      <c r="F9375" s="3">
        <v>89142</v>
      </c>
      <c r="G9375" t="s">
        <v>32</v>
      </c>
      <c r="H9375" s="3" t="s">
        <v>9405</v>
      </c>
      <c r="I9375" s="3">
        <f t="shared" si="1314"/>
        <v>-41932</v>
      </c>
      <c r="J9375" s="4">
        <f t="shared" si="1315"/>
        <v>-0.31991089003158524</v>
      </c>
      <c r="K9375" s="5">
        <f t="shared" si="1316"/>
        <v>0.68008910996841476</v>
      </c>
      <c r="L9375" s="4" t="str">
        <f t="shared" si="1317"/>
        <v>Under Budget</v>
      </c>
      <c r="M9375">
        <f t="shared" si="1318"/>
        <v>2023</v>
      </c>
      <c r="N9375">
        <f t="shared" si="1319"/>
        <v>11</v>
      </c>
      <c r="O9375" t="str">
        <f t="shared" si="1320"/>
        <v>Nov</v>
      </c>
      <c r="P9375" t="str">
        <f t="shared" si="1321"/>
        <v>Q4</v>
      </c>
      <c r="Q9375" t="str">
        <f t="shared" si="1322"/>
        <v>2023-11</v>
      </c>
    </row>
    <row r="9376" spans="1:17" x14ac:dyDescent="0.35">
      <c r="A9376" s="2">
        <v>45210</v>
      </c>
      <c r="B9376" t="s">
        <v>55</v>
      </c>
      <c r="C9376" t="s">
        <v>34</v>
      </c>
      <c r="D9376" t="s">
        <v>20</v>
      </c>
      <c r="E9376" s="3">
        <v>58465</v>
      </c>
      <c r="F9376" s="3">
        <v>18974</v>
      </c>
      <c r="G9376" t="s">
        <v>35</v>
      </c>
      <c r="H9376" s="3" t="s">
        <v>9406</v>
      </c>
      <c r="I9376" s="3">
        <f t="shared" si="1314"/>
        <v>-39491</v>
      </c>
      <c r="J9376" s="4">
        <f t="shared" si="1315"/>
        <v>-0.6754639527922689</v>
      </c>
      <c r="K9376" s="5">
        <f t="shared" si="1316"/>
        <v>0.3245360472077311</v>
      </c>
      <c r="L9376" s="4" t="str">
        <f t="shared" si="1317"/>
        <v>Under Budget</v>
      </c>
      <c r="M9376">
        <f t="shared" si="1318"/>
        <v>2023</v>
      </c>
      <c r="N9376">
        <f t="shared" si="1319"/>
        <v>10</v>
      </c>
      <c r="O9376" t="str">
        <f t="shared" si="1320"/>
        <v>Oct</v>
      </c>
      <c r="P9376" t="str">
        <f t="shared" si="1321"/>
        <v>Q4</v>
      </c>
      <c r="Q9376" t="str">
        <f t="shared" si="1322"/>
        <v>2023-10</v>
      </c>
    </row>
    <row r="9377" spans="1:17" x14ac:dyDescent="0.35">
      <c r="A9377" s="2">
        <v>44210</v>
      </c>
      <c r="B9377" t="s">
        <v>37</v>
      </c>
      <c r="C9377" t="s">
        <v>34</v>
      </c>
      <c r="D9377" t="s">
        <v>30</v>
      </c>
      <c r="E9377" s="3">
        <v>53415</v>
      </c>
      <c r="F9377" s="3">
        <v>21067</v>
      </c>
      <c r="G9377" t="s">
        <v>32</v>
      </c>
      <c r="H9377" s="3" t="s">
        <v>9407</v>
      </c>
      <c r="I9377" s="3">
        <f t="shared" si="1314"/>
        <v>-32348</v>
      </c>
      <c r="J9377" s="4">
        <f t="shared" si="1315"/>
        <v>-0.60559767855471314</v>
      </c>
      <c r="K9377" s="5">
        <f t="shared" si="1316"/>
        <v>0.39440232144528692</v>
      </c>
      <c r="L9377" s="4" t="str">
        <f t="shared" si="1317"/>
        <v>Under Budget</v>
      </c>
      <c r="M9377">
        <f t="shared" si="1318"/>
        <v>2021</v>
      </c>
      <c r="N9377">
        <f t="shared" si="1319"/>
        <v>1</v>
      </c>
      <c r="O9377" t="str">
        <f t="shared" si="1320"/>
        <v>Jan</v>
      </c>
      <c r="P9377" t="str">
        <f t="shared" si="1321"/>
        <v>Q1</v>
      </c>
      <c r="Q9377" t="str">
        <f t="shared" si="1322"/>
        <v>2021-01</v>
      </c>
    </row>
    <row r="9378" spans="1:17" x14ac:dyDescent="0.35">
      <c r="A9378" s="2">
        <v>44329</v>
      </c>
      <c r="B9378" t="s">
        <v>18</v>
      </c>
      <c r="C9378" t="s">
        <v>23</v>
      </c>
      <c r="D9378" t="s">
        <v>58</v>
      </c>
      <c r="E9378" s="3">
        <v>90460</v>
      </c>
      <c r="F9378" s="3">
        <v>40480</v>
      </c>
      <c r="G9378" t="s">
        <v>21</v>
      </c>
      <c r="H9378" s="3" t="s">
        <v>9408</v>
      </c>
      <c r="I9378" s="3">
        <f t="shared" si="1314"/>
        <v>-49980</v>
      </c>
      <c r="J9378" s="4">
        <f t="shared" si="1315"/>
        <v>-0.55250939641830643</v>
      </c>
      <c r="K9378" s="5">
        <f t="shared" si="1316"/>
        <v>0.44749060358169357</v>
      </c>
      <c r="L9378" s="4" t="str">
        <f t="shared" si="1317"/>
        <v>Under Budget</v>
      </c>
      <c r="M9378">
        <f t="shared" si="1318"/>
        <v>2021</v>
      </c>
      <c r="N9378">
        <f t="shared" si="1319"/>
        <v>5</v>
      </c>
      <c r="O9378" t="str">
        <f t="shared" si="1320"/>
        <v>May</v>
      </c>
      <c r="P9378" t="str">
        <f t="shared" si="1321"/>
        <v>Q2</v>
      </c>
      <c r="Q9378" t="str">
        <f t="shared" si="1322"/>
        <v>2021-05</v>
      </c>
    </row>
    <row r="9379" spans="1:17" x14ac:dyDescent="0.35">
      <c r="A9379" s="2">
        <v>45254</v>
      </c>
      <c r="B9379" t="s">
        <v>55</v>
      </c>
      <c r="C9379" t="s">
        <v>29</v>
      </c>
      <c r="D9379" t="s">
        <v>30</v>
      </c>
      <c r="E9379" s="3">
        <v>94763</v>
      </c>
      <c r="F9379" s="3">
        <v>9098</v>
      </c>
      <c r="G9379" t="s">
        <v>26</v>
      </c>
      <c r="H9379" s="3" t="s">
        <v>9409</v>
      </c>
      <c r="I9379" s="3">
        <f t="shared" si="1314"/>
        <v>-85665</v>
      </c>
      <c r="J9379" s="4">
        <f t="shared" si="1315"/>
        <v>-0.90399206441332591</v>
      </c>
      <c r="K9379" s="5">
        <f t="shared" si="1316"/>
        <v>9.6007935586674129E-2</v>
      </c>
      <c r="L9379" s="4" t="str">
        <f t="shared" si="1317"/>
        <v>Under Budget</v>
      </c>
      <c r="M9379">
        <f t="shared" si="1318"/>
        <v>2023</v>
      </c>
      <c r="N9379">
        <f t="shared" si="1319"/>
        <v>11</v>
      </c>
      <c r="O9379" t="str">
        <f t="shared" si="1320"/>
        <v>Nov</v>
      </c>
      <c r="P9379" t="str">
        <f t="shared" si="1321"/>
        <v>Q4</v>
      </c>
      <c r="Q9379" t="str">
        <f t="shared" si="1322"/>
        <v>2023-11</v>
      </c>
    </row>
    <row r="9380" spans="1:17" x14ac:dyDescent="0.35">
      <c r="A9380" s="2">
        <v>45088</v>
      </c>
      <c r="B9380" t="s">
        <v>37</v>
      </c>
      <c r="C9380" t="s">
        <v>19</v>
      </c>
      <c r="D9380" t="s">
        <v>20</v>
      </c>
      <c r="E9380" s="3">
        <v>116093</v>
      </c>
      <c r="F9380" s="3">
        <v>147188</v>
      </c>
      <c r="G9380" t="s">
        <v>35</v>
      </c>
      <c r="H9380" s="3" t="s">
        <v>9410</v>
      </c>
      <c r="I9380" s="3">
        <f t="shared" si="1314"/>
        <v>31095</v>
      </c>
      <c r="J9380" s="4">
        <f t="shared" si="1315"/>
        <v>0.26784560653958467</v>
      </c>
      <c r="K9380" s="5">
        <f t="shared" si="1316"/>
        <v>1.2678456065395847</v>
      </c>
      <c r="L9380" s="4" t="str">
        <f t="shared" si="1317"/>
        <v>Over Budget</v>
      </c>
      <c r="M9380">
        <f t="shared" si="1318"/>
        <v>2023</v>
      </c>
      <c r="N9380">
        <f t="shared" si="1319"/>
        <v>6</v>
      </c>
      <c r="O9380" t="str">
        <f t="shared" si="1320"/>
        <v>Jun</v>
      </c>
      <c r="P9380" t="str">
        <f t="shared" si="1321"/>
        <v>Q2</v>
      </c>
      <c r="Q9380" t="str">
        <f t="shared" si="1322"/>
        <v>2023-06</v>
      </c>
    </row>
    <row r="9381" spans="1:17" x14ac:dyDescent="0.35">
      <c r="A9381" s="2">
        <v>44788</v>
      </c>
      <c r="B9381" t="s">
        <v>23</v>
      </c>
      <c r="C9381" t="s">
        <v>43</v>
      </c>
      <c r="D9381" t="s">
        <v>30</v>
      </c>
      <c r="E9381" s="3">
        <v>101842</v>
      </c>
      <c r="F9381" s="3">
        <v>21354</v>
      </c>
      <c r="G9381" t="s">
        <v>26</v>
      </c>
      <c r="H9381" s="3" t="s">
        <v>9411</v>
      </c>
      <c r="I9381" s="3">
        <f t="shared" si="1314"/>
        <v>-80488</v>
      </c>
      <c r="J9381" s="4">
        <f t="shared" si="1315"/>
        <v>-0.79032226389898075</v>
      </c>
      <c r="K9381" s="5">
        <f t="shared" si="1316"/>
        <v>0.20967773610101922</v>
      </c>
      <c r="L9381" s="4" t="str">
        <f t="shared" si="1317"/>
        <v>Under Budget</v>
      </c>
      <c r="M9381">
        <f t="shared" si="1318"/>
        <v>2022</v>
      </c>
      <c r="N9381">
        <f t="shared" si="1319"/>
        <v>8</v>
      </c>
      <c r="O9381" t="str">
        <f t="shared" si="1320"/>
        <v>Aug</v>
      </c>
      <c r="P9381" t="str">
        <f t="shared" si="1321"/>
        <v>Q3</v>
      </c>
      <c r="Q9381" t="str">
        <f t="shared" si="1322"/>
        <v>2022-08</v>
      </c>
    </row>
    <row r="9382" spans="1:17" x14ac:dyDescent="0.35">
      <c r="A9382" s="2">
        <v>44779</v>
      </c>
      <c r="B9382" t="s">
        <v>37</v>
      </c>
      <c r="C9382" t="s">
        <v>34</v>
      </c>
      <c r="D9382" t="s">
        <v>58</v>
      </c>
      <c r="E9382" s="3">
        <v>29622</v>
      </c>
      <c r="F9382" s="3">
        <v>27588</v>
      </c>
      <c r="G9382" t="s">
        <v>21</v>
      </c>
      <c r="H9382" s="3" t="s">
        <v>9412</v>
      </c>
      <c r="I9382" s="3">
        <f t="shared" si="1314"/>
        <v>-2034</v>
      </c>
      <c r="J9382" s="4">
        <f t="shared" si="1315"/>
        <v>-6.8665181284180671E-2</v>
      </c>
      <c r="K9382" s="5">
        <f t="shared" si="1316"/>
        <v>0.93133481871581936</v>
      </c>
      <c r="L9382" s="4" t="str">
        <f t="shared" si="1317"/>
        <v>Under Budget</v>
      </c>
      <c r="M9382">
        <f t="shared" si="1318"/>
        <v>2022</v>
      </c>
      <c r="N9382">
        <f t="shared" si="1319"/>
        <v>8</v>
      </c>
      <c r="O9382" t="str">
        <f t="shared" si="1320"/>
        <v>Aug</v>
      </c>
      <c r="P9382" t="str">
        <f t="shared" si="1321"/>
        <v>Q3</v>
      </c>
      <c r="Q9382" t="str">
        <f t="shared" si="1322"/>
        <v>2022-08</v>
      </c>
    </row>
    <row r="9383" spans="1:17" x14ac:dyDescent="0.35">
      <c r="A9383" s="2">
        <v>44485</v>
      </c>
      <c r="B9383" t="s">
        <v>37</v>
      </c>
      <c r="C9383" t="s">
        <v>19</v>
      </c>
      <c r="D9383" t="s">
        <v>58</v>
      </c>
      <c r="E9383" s="3">
        <v>66852</v>
      </c>
      <c r="F9383" s="3">
        <v>16622</v>
      </c>
      <c r="G9383" t="s">
        <v>35</v>
      </c>
      <c r="H9383" s="3" t="s">
        <v>9413</v>
      </c>
      <c r="I9383" s="3">
        <f t="shared" si="1314"/>
        <v>-50230</v>
      </c>
      <c r="J9383" s="4">
        <f t="shared" si="1315"/>
        <v>-0.75136121582002036</v>
      </c>
      <c r="K9383" s="5">
        <f t="shared" si="1316"/>
        <v>0.24863878417997964</v>
      </c>
      <c r="L9383" s="4" t="str">
        <f t="shared" si="1317"/>
        <v>Under Budget</v>
      </c>
      <c r="M9383">
        <f t="shared" si="1318"/>
        <v>2021</v>
      </c>
      <c r="N9383">
        <f t="shared" si="1319"/>
        <v>10</v>
      </c>
      <c r="O9383" t="str">
        <f t="shared" si="1320"/>
        <v>Oct</v>
      </c>
      <c r="P9383" t="str">
        <f t="shared" si="1321"/>
        <v>Q4</v>
      </c>
      <c r="Q9383" t="str">
        <f t="shared" si="1322"/>
        <v>2021-10</v>
      </c>
    </row>
    <row r="9384" spans="1:17" x14ac:dyDescent="0.35">
      <c r="A9384" s="2">
        <v>45209</v>
      </c>
      <c r="B9384" t="s">
        <v>55</v>
      </c>
      <c r="C9384" t="s">
        <v>29</v>
      </c>
      <c r="D9384" t="s">
        <v>39</v>
      </c>
      <c r="E9384" s="3">
        <v>48052</v>
      </c>
      <c r="F9384" s="3">
        <v>74330</v>
      </c>
      <c r="G9384" t="s">
        <v>32</v>
      </c>
      <c r="H9384" s="3" t="s">
        <v>9414</v>
      </c>
      <c r="I9384" s="3">
        <f t="shared" si="1314"/>
        <v>26278</v>
      </c>
      <c r="J9384" s="4">
        <f t="shared" si="1315"/>
        <v>0.5468658952801132</v>
      </c>
      <c r="K9384" s="5">
        <f t="shared" si="1316"/>
        <v>1.5468658952801133</v>
      </c>
      <c r="L9384" s="4" t="str">
        <f t="shared" si="1317"/>
        <v>Over Budget</v>
      </c>
      <c r="M9384">
        <f t="shared" si="1318"/>
        <v>2023</v>
      </c>
      <c r="N9384">
        <f t="shared" si="1319"/>
        <v>10</v>
      </c>
      <c r="O9384" t="str">
        <f t="shared" si="1320"/>
        <v>Oct</v>
      </c>
      <c r="P9384" t="str">
        <f t="shared" si="1321"/>
        <v>Q4</v>
      </c>
      <c r="Q9384" t="str">
        <f t="shared" si="1322"/>
        <v>2023-10</v>
      </c>
    </row>
    <row r="9385" spans="1:17" x14ac:dyDescent="0.35">
      <c r="A9385" s="2">
        <v>45075</v>
      </c>
      <c r="B9385" t="s">
        <v>18</v>
      </c>
      <c r="C9385" t="s">
        <v>43</v>
      </c>
      <c r="D9385" t="s">
        <v>39</v>
      </c>
      <c r="E9385" s="3">
        <v>78225</v>
      </c>
      <c r="F9385" s="3">
        <v>93886</v>
      </c>
      <c r="G9385" t="s">
        <v>32</v>
      </c>
      <c r="H9385" s="3" t="s">
        <v>9415</v>
      </c>
      <c r="I9385" s="3">
        <f t="shared" si="1314"/>
        <v>15661</v>
      </c>
      <c r="J9385" s="4">
        <f t="shared" si="1315"/>
        <v>0.20020453819111536</v>
      </c>
      <c r="K9385" s="5">
        <f t="shared" si="1316"/>
        <v>1.2002045381911153</v>
      </c>
      <c r="L9385" s="4" t="str">
        <f t="shared" si="1317"/>
        <v>Over Budget</v>
      </c>
      <c r="M9385">
        <f t="shared" si="1318"/>
        <v>2023</v>
      </c>
      <c r="N9385">
        <f t="shared" si="1319"/>
        <v>5</v>
      </c>
      <c r="O9385" t="str">
        <f t="shared" si="1320"/>
        <v>May</v>
      </c>
      <c r="P9385" t="str">
        <f t="shared" si="1321"/>
        <v>Q2</v>
      </c>
      <c r="Q9385" t="str">
        <f t="shared" si="1322"/>
        <v>2023-05</v>
      </c>
    </row>
    <row r="9386" spans="1:17" x14ac:dyDescent="0.35">
      <c r="A9386" s="2">
        <v>44203</v>
      </c>
      <c r="B9386" t="s">
        <v>41</v>
      </c>
      <c r="C9386" t="s">
        <v>34</v>
      </c>
      <c r="D9386" t="s">
        <v>39</v>
      </c>
      <c r="E9386" s="3">
        <v>148026</v>
      </c>
      <c r="F9386" s="3">
        <v>38775</v>
      </c>
      <c r="G9386" t="s">
        <v>35</v>
      </c>
      <c r="H9386" s="3" t="s">
        <v>9416</v>
      </c>
      <c r="I9386" s="3">
        <f t="shared" si="1314"/>
        <v>-109251</v>
      </c>
      <c r="J9386" s="4">
        <f t="shared" si="1315"/>
        <v>-0.73805277451258566</v>
      </c>
      <c r="K9386" s="5">
        <f t="shared" si="1316"/>
        <v>0.26194722548741439</v>
      </c>
      <c r="L9386" s="4" t="str">
        <f t="shared" si="1317"/>
        <v>Under Budget</v>
      </c>
      <c r="M9386">
        <f t="shared" si="1318"/>
        <v>2021</v>
      </c>
      <c r="N9386">
        <f t="shared" si="1319"/>
        <v>1</v>
      </c>
      <c r="O9386" t="str">
        <f t="shared" si="1320"/>
        <v>Jan</v>
      </c>
      <c r="P9386" t="str">
        <f t="shared" si="1321"/>
        <v>Q1</v>
      </c>
      <c r="Q9386" t="str">
        <f t="shared" si="1322"/>
        <v>2021-01</v>
      </c>
    </row>
    <row r="9387" spans="1:17" x14ac:dyDescent="0.35">
      <c r="A9387" s="2">
        <v>44436</v>
      </c>
      <c r="B9387" t="s">
        <v>37</v>
      </c>
      <c r="C9387" t="s">
        <v>24</v>
      </c>
      <c r="D9387" t="s">
        <v>30</v>
      </c>
      <c r="E9387" s="3">
        <v>115567</v>
      </c>
      <c r="F9387" s="3">
        <v>49167</v>
      </c>
      <c r="G9387" t="s">
        <v>21</v>
      </c>
      <c r="H9387" s="3" t="s">
        <v>9417</v>
      </c>
      <c r="I9387" s="3">
        <f t="shared" si="1314"/>
        <v>-66400</v>
      </c>
      <c r="J9387" s="4">
        <f t="shared" si="1315"/>
        <v>-0.57455848122733999</v>
      </c>
      <c r="K9387" s="5">
        <f t="shared" si="1316"/>
        <v>0.42544151877266001</v>
      </c>
      <c r="L9387" s="4" t="str">
        <f t="shared" si="1317"/>
        <v>Under Budget</v>
      </c>
      <c r="M9387">
        <f t="shared" si="1318"/>
        <v>2021</v>
      </c>
      <c r="N9387">
        <f t="shared" si="1319"/>
        <v>8</v>
      </c>
      <c r="O9387" t="str">
        <f t="shared" si="1320"/>
        <v>Aug</v>
      </c>
      <c r="P9387" t="str">
        <f t="shared" si="1321"/>
        <v>Q3</v>
      </c>
      <c r="Q9387" t="str">
        <f t="shared" si="1322"/>
        <v>2021-08</v>
      </c>
    </row>
    <row r="9388" spans="1:17" x14ac:dyDescent="0.35">
      <c r="A9388" s="2">
        <v>44732</v>
      </c>
      <c r="B9388" t="s">
        <v>41</v>
      </c>
      <c r="C9388" t="s">
        <v>34</v>
      </c>
      <c r="D9388" t="s">
        <v>58</v>
      </c>
      <c r="E9388" s="3">
        <v>49818</v>
      </c>
      <c r="F9388" s="3">
        <v>154146</v>
      </c>
      <c r="G9388" t="s">
        <v>26</v>
      </c>
      <c r="H9388" s="3" t="s">
        <v>9418</v>
      </c>
      <c r="I9388" s="3">
        <f t="shared" si="1314"/>
        <v>104328</v>
      </c>
      <c r="J9388" s="4">
        <f t="shared" si="1315"/>
        <v>2.0941828254847645</v>
      </c>
      <c r="K9388" s="5">
        <f t="shared" si="1316"/>
        <v>3.0941828254847645</v>
      </c>
      <c r="L9388" s="4" t="str">
        <f t="shared" si="1317"/>
        <v>Over Budget</v>
      </c>
      <c r="M9388">
        <f t="shared" si="1318"/>
        <v>2022</v>
      </c>
      <c r="N9388">
        <f t="shared" si="1319"/>
        <v>6</v>
      </c>
      <c r="O9388" t="str">
        <f t="shared" si="1320"/>
        <v>Jun</v>
      </c>
      <c r="P9388" t="str">
        <f t="shared" si="1321"/>
        <v>Q2</v>
      </c>
      <c r="Q9388" t="str">
        <f t="shared" si="1322"/>
        <v>2022-06</v>
      </c>
    </row>
    <row r="9389" spans="1:17" x14ac:dyDescent="0.35">
      <c r="A9389" s="2">
        <v>44266</v>
      </c>
      <c r="B9389" t="s">
        <v>41</v>
      </c>
      <c r="C9389" t="s">
        <v>43</v>
      </c>
      <c r="D9389" t="s">
        <v>20</v>
      </c>
      <c r="E9389" s="3">
        <v>97181</v>
      </c>
      <c r="F9389" s="3">
        <v>133031</v>
      </c>
      <c r="G9389" t="s">
        <v>26</v>
      </c>
      <c r="H9389" s="3" t="s">
        <v>9419</v>
      </c>
      <c r="I9389" s="3">
        <f t="shared" si="1314"/>
        <v>35850</v>
      </c>
      <c r="J9389" s="4">
        <f t="shared" si="1315"/>
        <v>0.36889927043352094</v>
      </c>
      <c r="K9389" s="5">
        <f t="shared" si="1316"/>
        <v>1.368899270433521</v>
      </c>
      <c r="L9389" s="4" t="str">
        <f t="shared" si="1317"/>
        <v>Over Budget</v>
      </c>
      <c r="M9389">
        <f t="shared" si="1318"/>
        <v>2021</v>
      </c>
      <c r="N9389">
        <f t="shared" si="1319"/>
        <v>3</v>
      </c>
      <c r="O9389" t="str">
        <f t="shared" si="1320"/>
        <v>Mar</v>
      </c>
      <c r="P9389" t="str">
        <f t="shared" si="1321"/>
        <v>Q1</v>
      </c>
      <c r="Q9389" t="str">
        <f t="shared" si="1322"/>
        <v>2021-03</v>
      </c>
    </row>
    <row r="9390" spans="1:17" x14ac:dyDescent="0.35">
      <c r="A9390" s="2">
        <v>44412</v>
      </c>
      <c r="B9390" t="s">
        <v>28</v>
      </c>
      <c r="C9390" t="s">
        <v>19</v>
      </c>
      <c r="D9390" t="s">
        <v>25</v>
      </c>
      <c r="E9390" s="3">
        <v>88593</v>
      </c>
      <c r="F9390" s="3">
        <v>97935</v>
      </c>
      <c r="G9390" t="s">
        <v>26</v>
      </c>
      <c r="H9390" s="3" t="s">
        <v>9420</v>
      </c>
      <c r="I9390" s="3">
        <f t="shared" si="1314"/>
        <v>9342</v>
      </c>
      <c r="J9390" s="4">
        <f t="shared" si="1315"/>
        <v>0.10544851173343267</v>
      </c>
      <c r="K9390" s="5">
        <f t="shared" si="1316"/>
        <v>1.1054485117334327</v>
      </c>
      <c r="L9390" s="4" t="str">
        <f t="shared" si="1317"/>
        <v>Over Budget</v>
      </c>
      <c r="M9390">
        <f t="shared" si="1318"/>
        <v>2021</v>
      </c>
      <c r="N9390">
        <f t="shared" si="1319"/>
        <v>8</v>
      </c>
      <c r="O9390" t="str">
        <f t="shared" si="1320"/>
        <v>Aug</v>
      </c>
      <c r="P9390" t="str">
        <f t="shared" si="1321"/>
        <v>Q3</v>
      </c>
      <c r="Q9390" t="str">
        <f t="shared" si="1322"/>
        <v>2021-08</v>
      </c>
    </row>
    <row r="9391" spans="1:17" x14ac:dyDescent="0.35">
      <c r="A9391" s="2">
        <v>45274</v>
      </c>
      <c r="B9391" t="s">
        <v>41</v>
      </c>
      <c r="C9391" t="s">
        <v>24</v>
      </c>
      <c r="D9391" t="s">
        <v>58</v>
      </c>
      <c r="E9391" s="3">
        <v>93262</v>
      </c>
      <c r="F9391" s="3">
        <v>69909</v>
      </c>
      <c r="G9391" t="s">
        <v>35</v>
      </c>
      <c r="H9391" s="3" t="s">
        <v>9421</v>
      </c>
      <c r="I9391" s="3">
        <f t="shared" si="1314"/>
        <v>-23353</v>
      </c>
      <c r="J9391" s="4">
        <f t="shared" si="1315"/>
        <v>-0.25040209302824301</v>
      </c>
      <c r="K9391" s="5">
        <f t="shared" si="1316"/>
        <v>0.74959790697175699</v>
      </c>
      <c r="L9391" s="4" t="str">
        <f t="shared" si="1317"/>
        <v>Under Budget</v>
      </c>
      <c r="M9391">
        <f t="shared" si="1318"/>
        <v>2023</v>
      </c>
      <c r="N9391">
        <f t="shared" si="1319"/>
        <v>12</v>
      </c>
      <c r="O9391" t="str">
        <f t="shared" si="1320"/>
        <v>Dec</v>
      </c>
      <c r="P9391" t="str">
        <f t="shared" si="1321"/>
        <v>Q4</v>
      </c>
      <c r="Q9391" t="str">
        <f t="shared" si="1322"/>
        <v>2023-12</v>
      </c>
    </row>
    <row r="9392" spans="1:17" x14ac:dyDescent="0.35">
      <c r="A9392" s="2">
        <v>45002</v>
      </c>
      <c r="B9392" t="s">
        <v>23</v>
      </c>
      <c r="C9392" t="s">
        <v>43</v>
      </c>
      <c r="D9392" t="s">
        <v>39</v>
      </c>
      <c r="E9392" s="3">
        <v>60806</v>
      </c>
      <c r="F9392" s="3">
        <v>8579</v>
      </c>
      <c r="G9392" t="s">
        <v>26</v>
      </c>
      <c r="H9392" s="3" t="s">
        <v>9422</v>
      </c>
      <c r="I9392" s="3">
        <f t="shared" si="1314"/>
        <v>-52227</v>
      </c>
      <c r="J9392" s="4">
        <f t="shared" si="1315"/>
        <v>-0.85891194947866989</v>
      </c>
      <c r="K9392" s="5">
        <f t="shared" si="1316"/>
        <v>0.14108805052133014</v>
      </c>
      <c r="L9392" s="4" t="str">
        <f t="shared" si="1317"/>
        <v>Under Budget</v>
      </c>
      <c r="M9392">
        <f t="shared" si="1318"/>
        <v>2023</v>
      </c>
      <c r="N9392">
        <f t="shared" si="1319"/>
        <v>3</v>
      </c>
      <c r="O9392" t="str">
        <f t="shared" si="1320"/>
        <v>Mar</v>
      </c>
      <c r="P9392" t="str">
        <f t="shared" si="1321"/>
        <v>Q1</v>
      </c>
      <c r="Q9392" t="str">
        <f t="shared" si="1322"/>
        <v>2023-03</v>
      </c>
    </row>
    <row r="9393" spans="1:17" x14ac:dyDescent="0.35">
      <c r="A9393" s="2">
        <v>44526</v>
      </c>
      <c r="B9393" t="s">
        <v>23</v>
      </c>
      <c r="C9393" t="s">
        <v>29</v>
      </c>
      <c r="D9393" t="s">
        <v>39</v>
      </c>
      <c r="E9393" s="3">
        <v>82672</v>
      </c>
      <c r="F9393" s="3">
        <v>69689</v>
      </c>
      <c r="G9393" t="s">
        <v>32</v>
      </c>
      <c r="H9393" s="3" t="s">
        <v>9423</v>
      </c>
      <c r="I9393" s="3">
        <f t="shared" si="1314"/>
        <v>-12983</v>
      </c>
      <c r="J9393" s="4">
        <f t="shared" si="1315"/>
        <v>-0.15704228759434874</v>
      </c>
      <c r="K9393" s="5">
        <f t="shared" si="1316"/>
        <v>0.8429577124056512</v>
      </c>
      <c r="L9393" s="4" t="str">
        <f t="shared" si="1317"/>
        <v>Under Budget</v>
      </c>
      <c r="M9393">
        <f t="shared" si="1318"/>
        <v>2021</v>
      </c>
      <c r="N9393">
        <f t="shared" si="1319"/>
        <v>11</v>
      </c>
      <c r="O9393" t="str">
        <f t="shared" si="1320"/>
        <v>Nov</v>
      </c>
      <c r="P9393" t="str">
        <f t="shared" si="1321"/>
        <v>Q4</v>
      </c>
      <c r="Q9393" t="str">
        <f t="shared" si="1322"/>
        <v>2021-11</v>
      </c>
    </row>
    <row r="9394" spans="1:17" x14ac:dyDescent="0.35">
      <c r="A9394" s="2">
        <v>45044</v>
      </c>
      <c r="B9394" t="s">
        <v>28</v>
      </c>
      <c r="C9394" t="s">
        <v>43</v>
      </c>
      <c r="D9394" t="s">
        <v>30</v>
      </c>
      <c r="E9394" s="3">
        <v>59149</v>
      </c>
      <c r="F9394" s="3">
        <v>168346</v>
      </c>
      <c r="G9394" t="s">
        <v>26</v>
      </c>
      <c r="H9394" s="3" t="s">
        <v>9424</v>
      </c>
      <c r="I9394" s="3">
        <f t="shared" si="1314"/>
        <v>109197</v>
      </c>
      <c r="J9394" s="4">
        <f t="shared" si="1315"/>
        <v>1.846134338703951</v>
      </c>
      <c r="K9394" s="5">
        <f t="shared" si="1316"/>
        <v>2.8461343387039508</v>
      </c>
      <c r="L9394" s="4" t="str">
        <f t="shared" si="1317"/>
        <v>Over Budget</v>
      </c>
      <c r="M9394">
        <f t="shared" si="1318"/>
        <v>2023</v>
      </c>
      <c r="N9394">
        <f t="shared" si="1319"/>
        <v>4</v>
      </c>
      <c r="O9394" t="str">
        <f t="shared" si="1320"/>
        <v>Apr</v>
      </c>
      <c r="P9394" t="str">
        <f t="shared" si="1321"/>
        <v>Q2</v>
      </c>
      <c r="Q9394" t="str">
        <f t="shared" si="1322"/>
        <v>2023-04</v>
      </c>
    </row>
    <row r="9395" spans="1:17" x14ac:dyDescent="0.35">
      <c r="A9395" s="2">
        <v>44241</v>
      </c>
      <c r="B9395" t="s">
        <v>18</v>
      </c>
      <c r="C9395" t="s">
        <v>34</v>
      </c>
      <c r="D9395" t="s">
        <v>39</v>
      </c>
      <c r="E9395" s="3">
        <v>125765</v>
      </c>
      <c r="F9395" s="3">
        <v>168146</v>
      </c>
      <c r="G9395" t="s">
        <v>21</v>
      </c>
      <c r="H9395" s="3" t="s">
        <v>9425</v>
      </c>
      <c r="I9395" s="3">
        <f t="shared" si="1314"/>
        <v>42381</v>
      </c>
      <c r="J9395" s="4">
        <f t="shared" si="1315"/>
        <v>0.33698564783524826</v>
      </c>
      <c r="K9395" s="5">
        <f t="shared" si="1316"/>
        <v>1.3369856478352482</v>
      </c>
      <c r="L9395" s="4" t="str">
        <f t="shared" si="1317"/>
        <v>Over Budget</v>
      </c>
      <c r="M9395">
        <f t="shared" si="1318"/>
        <v>2021</v>
      </c>
      <c r="N9395">
        <f t="shared" si="1319"/>
        <v>2</v>
      </c>
      <c r="O9395" t="str">
        <f t="shared" si="1320"/>
        <v>Feb</v>
      </c>
      <c r="P9395" t="str">
        <f t="shared" si="1321"/>
        <v>Q1</v>
      </c>
      <c r="Q9395" t="str">
        <f t="shared" si="1322"/>
        <v>2021-02</v>
      </c>
    </row>
    <row r="9396" spans="1:17" x14ac:dyDescent="0.35">
      <c r="A9396" s="2">
        <v>45025</v>
      </c>
      <c r="B9396" t="s">
        <v>18</v>
      </c>
      <c r="C9396" t="s">
        <v>29</v>
      </c>
      <c r="D9396" t="s">
        <v>30</v>
      </c>
      <c r="E9396" s="3">
        <v>75657</v>
      </c>
      <c r="F9396" s="3">
        <v>79705</v>
      </c>
      <c r="G9396" t="s">
        <v>26</v>
      </c>
      <c r="H9396" s="3" t="s">
        <v>9426</v>
      </c>
      <c r="I9396" s="3">
        <f t="shared" si="1314"/>
        <v>4048</v>
      </c>
      <c r="J9396" s="4">
        <f t="shared" si="1315"/>
        <v>5.3504632750439485E-2</v>
      </c>
      <c r="K9396" s="5">
        <f t="shared" si="1316"/>
        <v>1.0535046327504394</v>
      </c>
      <c r="L9396" s="4" t="str">
        <f t="shared" si="1317"/>
        <v>Over Budget</v>
      </c>
      <c r="M9396">
        <f t="shared" si="1318"/>
        <v>2023</v>
      </c>
      <c r="N9396">
        <f t="shared" si="1319"/>
        <v>4</v>
      </c>
      <c r="O9396" t="str">
        <f t="shared" si="1320"/>
        <v>Apr</v>
      </c>
      <c r="P9396" t="str">
        <f t="shared" si="1321"/>
        <v>Q2</v>
      </c>
      <c r="Q9396" t="str">
        <f t="shared" si="1322"/>
        <v>2023-04</v>
      </c>
    </row>
    <row r="9397" spans="1:17" x14ac:dyDescent="0.35">
      <c r="A9397" s="2">
        <v>44394</v>
      </c>
      <c r="B9397" t="s">
        <v>23</v>
      </c>
      <c r="C9397" t="s">
        <v>23</v>
      </c>
      <c r="D9397" t="s">
        <v>20</v>
      </c>
      <c r="E9397" s="3">
        <v>62347</v>
      </c>
      <c r="F9397" s="3">
        <v>163387</v>
      </c>
      <c r="G9397" t="s">
        <v>32</v>
      </c>
      <c r="H9397" s="3" t="s">
        <v>9427</v>
      </c>
      <c r="I9397" s="3">
        <f t="shared" si="1314"/>
        <v>101040</v>
      </c>
      <c r="J9397" s="4">
        <f t="shared" si="1315"/>
        <v>1.6206072465395287</v>
      </c>
      <c r="K9397" s="5">
        <f t="shared" si="1316"/>
        <v>2.6206072465395289</v>
      </c>
      <c r="L9397" s="4" t="str">
        <f t="shared" si="1317"/>
        <v>Over Budget</v>
      </c>
      <c r="M9397">
        <f t="shared" si="1318"/>
        <v>2021</v>
      </c>
      <c r="N9397">
        <f t="shared" si="1319"/>
        <v>7</v>
      </c>
      <c r="O9397" t="str">
        <f t="shared" si="1320"/>
        <v>Jul</v>
      </c>
      <c r="P9397" t="str">
        <f t="shared" si="1321"/>
        <v>Q3</v>
      </c>
      <c r="Q9397" t="str">
        <f t="shared" si="1322"/>
        <v>2021-07</v>
      </c>
    </row>
    <row r="9398" spans="1:17" x14ac:dyDescent="0.35">
      <c r="A9398" s="2">
        <v>45092</v>
      </c>
      <c r="B9398" t="s">
        <v>28</v>
      </c>
      <c r="C9398" t="s">
        <v>23</v>
      </c>
      <c r="D9398" t="s">
        <v>39</v>
      </c>
      <c r="E9398" s="3">
        <v>77750</v>
      </c>
      <c r="F9398" s="3">
        <v>151369</v>
      </c>
      <c r="G9398" t="s">
        <v>26</v>
      </c>
      <c r="H9398" s="3" t="s">
        <v>9428</v>
      </c>
      <c r="I9398" s="3">
        <f t="shared" si="1314"/>
        <v>73619</v>
      </c>
      <c r="J9398" s="4">
        <f t="shared" si="1315"/>
        <v>0.94686816720257239</v>
      </c>
      <c r="K9398" s="5">
        <f t="shared" si="1316"/>
        <v>1.9468681672025723</v>
      </c>
      <c r="L9398" s="4" t="str">
        <f t="shared" si="1317"/>
        <v>Over Budget</v>
      </c>
      <c r="M9398">
        <f t="shared" si="1318"/>
        <v>2023</v>
      </c>
      <c r="N9398">
        <f t="shared" si="1319"/>
        <v>6</v>
      </c>
      <c r="O9398" t="str">
        <f t="shared" si="1320"/>
        <v>Jun</v>
      </c>
      <c r="P9398" t="str">
        <f t="shared" si="1321"/>
        <v>Q2</v>
      </c>
      <c r="Q9398" t="str">
        <f t="shared" si="1322"/>
        <v>2023-06</v>
      </c>
    </row>
    <row r="9399" spans="1:17" x14ac:dyDescent="0.35">
      <c r="A9399" s="2">
        <v>44528</v>
      </c>
      <c r="B9399" t="s">
        <v>18</v>
      </c>
      <c r="C9399" t="s">
        <v>24</v>
      </c>
      <c r="D9399" t="s">
        <v>30</v>
      </c>
      <c r="E9399" s="3">
        <v>62143</v>
      </c>
      <c r="F9399" s="3">
        <v>72101</v>
      </c>
      <c r="G9399" t="s">
        <v>26</v>
      </c>
      <c r="H9399" s="3" t="s">
        <v>9429</v>
      </c>
      <c r="I9399" s="3">
        <f t="shared" si="1314"/>
        <v>9958</v>
      </c>
      <c r="J9399" s="4">
        <f t="shared" si="1315"/>
        <v>0.16024330978549475</v>
      </c>
      <c r="K9399" s="5">
        <f t="shared" si="1316"/>
        <v>1.1602433097854947</v>
      </c>
      <c r="L9399" s="4" t="str">
        <f t="shared" si="1317"/>
        <v>Over Budget</v>
      </c>
      <c r="M9399">
        <f t="shared" si="1318"/>
        <v>2021</v>
      </c>
      <c r="N9399">
        <f t="shared" si="1319"/>
        <v>11</v>
      </c>
      <c r="O9399" t="str">
        <f t="shared" si="1320"/>
        <v>Nov</v>
      </c>
      <c r="P9399" t="str">
        <f t="shared" si="1321"/>
        <v>Q4</v>
      </c>
      <c r="Q9399" t="str">
        <f t="shared" si="1322"/>
        <v>2021-11</v>
      </c>
    </row>
    <row r="9400" spans="1:17" x14ac:dyDescent="0.35">
      <c r="A9400" s="2">
        <v>44892</v>
      </c>
      <c r="B9400" t="s">
        <v>37</v>
      </c>
      <c r="C9400" t="s">
        <v>43</v>
      </c>
      <c r="D9400" t="s">
        <v>39</v>
      </c>
      <c r="E9400" s="3">
        <v>20076</v>
      </c>
      <c r="F9400" s="3">
        <v>94014</v>
      </c>
      <c r="G9400" t="s">
        <v>35</v>
      </c>
      <c r="H9400" s="3" t="s">
        <v>9430</v>
      </c>
      <c r="I9400" s="3">
        <f t="shared" si="1314"/>
        <v>73938</v>
      </c>
      <c r="J9400" s="4">
        <f t="shared" si="1315"/>
        <v>3.682904961147639</v>
      </c>
      <c r="K9400" s="5">
        <f t="shared" si="1316"/>
        <v>4.6829049611476385</v>
      </c>
      <c r="L9400" s="4" t="str">
        <f t="shared" si="1317"/>
        <v>Over Budget</v>
      </c>
      <c r="M9400">
        <f t="shared" si="1318"/>
        <v>2022</v>
      </c>
      <c r="N9400">
        <f t="shared" si="1319"/>
        <v>11</v>
      </c>
      <c r="O9400" t="str">
        <f t="shared" si="1320"/>
        <v>Nov</v>
      </c>
      <c r="P9400" t="str">
        <f t="shared" si="1321"/>
        <v>Q4</v>
      </c>
      <c r="Q9400" t="str">
        <f t="shared" si="1322"/>
        <v>2022-11</v>
      </c>
    </row>
    <row r="9401" spans="1:17" x14ac:dyDescent="0.35">
      <c r="A9401" s="2">
        <v>44223</v>
      </c>
      <c r="B9401" t="s">
        <v>18</v>
      </c>
      <c r="C9401" t="s">
        <v>19</v>
      </c>
      <c r="D9401" t="s">
        <v>30</v>
      </c>
      <c r="E9401" s="3">
        <v>143034</v>
      </c>
      <c r="F9401" s="3">
        <v>50480</v>
      </c>
      <c r="G9401" t="s">
        <v>21</v>
      </c>
      <c r="H9401" s="3" t="s">
        <v>9431</v>
      </c>
      <c r="I9401" s="3">
        <f t="shared" si="1314"/>
        <v>-92554</v>
      </c>
      <c r="J9401" s="4">
        <f t="shared" si="1315"/>
        <v>-0.64707691877455709</v>
      </c>
      <c r="K9401" s="5">
        <f t="shared" si="1316"/>
        <v>0.35292308122544291</v>
      </c>
      <c r="L9401" s="4" t="str">
        <f t="shared" si="1317"/>
        <v>Under Budget</v>
      </c>
      <c r="M9401">
        <f t="shared" si="1318"/>
        <v>2021</v>
      </c>
      <c r="N9401">
        <f t="shared" si="1319"/>
        <v>1</v>
      </c>
      <c r="O9401" t="str">
        <f t="shared" si="1320"/>
        <v>Jan</v>
      </c>
      <c r="P9401" t="str">
        <f t="shared" si="1321"/>
        <v>Q1</v>
      </c>
      <c r="Q9401" t="str">
        <f t="shared" si="1322"/>
        <v>2021-01</v>
      </c>
    </row>
    <row r="9402" spans="1:17" x14ac:dyDescent="0.35">
      <c r="A9402" s="2">
        <v>44514</v>
      </c>
      <c r="B9402" t="s">
        <v>28</v>
      </c>
      <c r="C9402" t="s">
        <v>24</v>
      </c>
      <c r="D9402" t="s">
        <v>58</v>
      </c>
      <c r="E9402" s="3">
        <v>30407</v>
      </c>
      <c r="F9402" s="3">
        <v>121799</v>
      </c>
      <c r="G9402" t="s">
        <v>26</v>
      </c>
      <c r="H9402" s="3" t="s">
        <v>9432</v>
      </c>
      <c r="I9402" s="3">
        <f t="shared" si="1314"/>
        <v>91392</v>
      </c>
      <c r="J9402" s="4">
        <f t="shared" si="1315"/>
        <v>3.005623705067912</v>
      </c>
      <c r="K9402" s="5">
        <f t="shared" si="1316"/>
        <v>4.0056237050679124</v>
      </c>
      <c r="L9402" s="4" t="str">
        <f t="shared" si="1317"/>
        <v>Over Budget</v>
      </c>
      <c r="M9402">
        <f t="shared" si="1318"/>
        <v>2021</v>
      </c>
      <c r="N9402">
        <f t="shared" si="1319"/>
        <v>11</v>
      </c>
      <c r="O9402" t="str">
        <f t="shared" si="1320"/>
        <v>Nov</v>
      </c>
      <c r="P9402" t="str">
        <f t="shared" si="1321"/>
        <v>Q4</v>
      </c>
      <c r="Q9402" t="str">
        <f t="shared" si="1322"/>
        <v>2021-11</v>
      </c>
    </row>
    <row r="9403" spans="1:17" x14ac:dyDescent="0.35">
      <c r="A9403" s="2">
        <v>44561</v>
      </c>
      <c r="B9403" t="s">
        <v>23</v>
      </c>
      <c r="C9403" t="s">
        <v>29</v>
      </c>
      <c r="D9403" t="s">
        <v>30</v>
      </c>
      <c r="E9403" s="3">
        <v>100519</v>
      </c>
      <c r="F9403" s="3">
        <v>23183</v>
      </c>
      <c r="G9403" t="s">
        <v>26</v>
      </c>
      <c r="H9403" s="3" t="s">
        <v>9433</v>
      </c>
      <c r="I9403" s="3">
        <f t="shared" si="1314"/>
        <v>-77336</v>
      </c>
      <c r="J9403" s="4">
        <f t="shared" si="1315"/>
        <v>-0.76936698534605397</v>
      </c>
      <c r="K9403" s="5">
        <f t="shared" si="1316"/>
        <v>0.23063301465394603</v>
      </c>
      <c r="L9403" s="4" t="str">
        <f t="shared" si="1317"/>
        <v>Under Budget</v>
      </c>
      <c r="M9403">
        <f t="shared" si="1318"/>
        <v>2021</v>
      </c>
      <c r="N9403">
        <f t="shared" si="1319"/>
        <v>12</v>
      </c>
      <c r="O9403" t="str">
        <f t="shared" si="1320"/>
        <v>Dec</v>
      </c>
      <c r="P9403" t="str">
        <f t="shared" si="1321"/>
        <v>Q4</v>
      </c>
      <c r="Q9403" t="str">
        <f t="shared" si="1322"/>
        <v>2021-12</v>
      </c>
    </row>
    <row r="9404" spans="1:17" x14ac:dyDescent="0.35">
      <c r="A9404" s="2">
        <v>45156</v>
      </c>
      <c r="B9404" t="s">
        <v>37</v>
      </c>
      <c r="C9404" t="s">
        <v>24</v>
      </c>
      <c r="D9404" t="s">
        <v>25</v>
      </c>
      <c r="E9404" s="3">
        <v>104689</v>
      </c>
      <c r="F9404" s="3">
        <v>22879</v>
      </c>
      <c r="G9404" t="s">
        <v>35</v>
      </c>
      <c r="H9404" s="3" t="s">
        <v>9434</v>
      </c>
      <c r="I9404" s="3">
        <f t="shared" si="1314"/>
        <v>-81810</v>
      </c>
      <c r="J9404" s="4">
        <f t="shared" si="1315"/>
        <v>-0.78145745971401004</v>
      </c>
      <c r="K9404" s="5">
        <f t="shared" si="1316"/>
        <v>0.21854254028598993</v>
      </c>
      <c r="L9404" s="4" t="str">
        <f t="shared" si="1317"/>
        <v>Under Budget</v>
      </c>
      <c r="M9404">
        <f t="shared" si="1318"/>
        <v>2023</v>
      </c>
      <c r="N9404">
        <f t="shared" si="1319"/>
        <v>8</v>
      </c>
      <c r="O9404" t="str">
        <f t="shared" si="1320"/>
        <v>Aug</v>
      </c>
      <c r="P9404" t="str">
        <f t="shared" si="1321"/>
        <v>Q3</v>
      </c>
      <c r="Q9404" t="str">
        <f t="shared" si="1322"/>
        <v>2023-08</v>
      </c>
    </row>
    <row r="9405" spans="1:17" x14ac:dyDescent="0.35">
      <c r="A9405" s="2">
        <v>44569</v>
      </c>
      <c r="B9405" t="s">
        <v>41</v>
      </c>
      <c r="C9405" t="s">
        <v>34</v>
      </c>
      <c r="D9405" t="s">
        <v>20</v>
      </c>
      <c r="E9405" s="3">
        <v>65572</v>
      </c>
      <c r="F9405" s="3">
        <v>106399</v>
      </c>
      <c r="G9405" t="s">
        <v>21</v>
      </c>
      <c r="H9405" s="3" t="s">
        <v>9435</v>
      </c>
      <c r="I9405" s="3">
        <f t="shared" si="1314"/>
        <v>40827</v>
      </c>
      <c r="J9405" s="4">
        <f t="shared" si="1315"/>
        <v>0.62262856097114627</v>
      </c>
      <c r="K9405" s="5">
        <f t="shared" si="1316"/>
        <v>1.6226285609711462</v>
      </c>
      <c r="L9405" s="4" t="str">
        <f t="shared" si="1317"/>
        <v>Over Budget</v>
      </c>
      <c r="M9405">
        <f t="shared" si="1318"/>
        <v>2022</v>
      </c>
      <c r="N9405">
        <f t="shared" si="1319"/>
        <v>1</v>
      </c>
      <c r="O9405" t="str">
        <f t="shared" si="1320"/>
        <v>Jan</v>
      </c>
      <c r="P9405" t="str">
        <f t="shared" si="1321"/>
        <v>Q1</v>
      </c>
      <c r="Q9405" t="str">
        <f t="shared" si="1322"/>
        <v>2022-01</v>
      </c>
    </row>
    <row r="9406" spans="1:17" x14ac:dyDescent="0.35">
      <c r="A9406" s="2">
        <v>44441</v>
      </c>
      <c r="B9406" t="s">
        <v>41</v>
      </c>
      <c r="C9406" t="s">
        <v>29</v>
      </c>
      <c r="D9406" t="s">
        <v>58</v>
      </c>
      <c r="E9406" s="3">
        <v>57919</v>
      </c>
      <c r="F9406" s="3">
        <v>151148</v>
      </c>
      <c r="G9406" t="s">
        <v>21</v>
      </c>
      <c r="H9406" s="3" t="s">
        <v>9436</v>
      </c>
      <c r="I9406" s="3">
        <f t="shared" si="1314"/>
        <v>93229</v>
      </c>
      <c r="J9406" s="4">
        <f t="shared" si="1315"/>
        <v>1.6096445035307929</v>
      </c>
      <c r="K9406" s="5">
        <f t="shared" si="1316"/>
        <v>2.6096445035307929</v>
      </c>
      <c r="L9406" s="4" t="str">
        <f t="shared" si="1317"/>
        <v>Over Budget</v>
      </c>
      <c r="M9406">
        <f t="shared" si="1318"/>
        <v>2021</v>
      </c>
      <c r="N9406">
        <f t="shared" si="1319"/>
        <v>9</v>
      </c>
      <c r="O9406" t="str">
        <f t="shared" si="1320"/>
        <v>Sep</v>
      </c>
      <c r="P9406" t="str">
        <f t="shared" si="1321"/>
        <v>Q3</v>
      </c>
      <c r="Q9406" t="str">
        <f t="shared" si="1322"/>
        <v>2021-09</v>
      </c>
    </row>
    <row r="9407" spans="1:17" x14ac:dyDescent="0.35">
      <c r="A9407" s="2">
        <v>44674</v>
      </c>
      <c r="B9407" t="s">
        <v>41</v>
      </c>
      <c r="C9407" t="s">
        <v>19</v>
      </c>
      <c r="D9407" t="s">
        <v>20</v>
      </c>
      <c r="E9407" s="3">
        <v>28703</v>
      </c>
      <c r="F9407" s="3">
        <v>142582</v>
      </c>
      <c r="G9407" t="s">
        <v>35</v>
      </c>
      <c r="H9407" s="3" t="s">
        <v>9437</v>
      </c>
      <c r="I9407" s="3">
        <f t="shared" si="1314"/>
        <v>113879</v>
      </c>
      <c r="J9407" s="4">
        <f t="shared" si="1315"/>
        <v>3.9674946869665191</v>
      </c>
      <c r="K9407" s="5">
        <f t="shared" si="1316"/>
        <v>4.9674946869665195</v>
      </c>
      <c r="L9407" s="4" t="str">
        <f t="shared" si="1317"/>
        <v>Over Budget</v>
      </c>
      <c r="M9407">
        <f t="shared" si="1318"/>
        <v>2022</v>
      </c>
      <c r="N9407">
        <f t="shared" si="1319"/>
        <v>4</v>
      </c>
      <c r="O9407" t="str">
        <f t="shared" si="1320"/>
        <v>Apr</v>
      </c>
      <c r="P9407" t="str">
        <f t="shared" si="1321"/>
        <v>Q2</v>
      </c>
      <c r="Q9407" t="str">
        <f t="shared" si="1322"/>
        <v>2022-04</v>
      </c>
    </row>
    <row r="9408" spans="1:17" x14ac:dyDescent="0.35">
      <c r="A9408" s="2">
        <v>44321</v>
      </c>
      <c r="B9408" t="s">
        <v>23</v>
      </c>
      <c r="C9408" t="s">
        <v>43</v>
      </c>
      <c r="D9408" t="s">
        <v>58</v>
      </c>
      <c r="E9408" s="3">
        <v>116260</v>
      </c>
      <c r="F9408" s="3">
        <v>79343</v>
      </c>
      <c r="G9408" t="s">
        <v>21</v>
      </c>
      <c r="H9408" s="3" t="s">
        <v>9438</v>
      </c>
      <c r="I9408" s="3">
        <f t="shared" si="1314"/>
        <v>-36917</v>
      </c>
      <c r="J9408" s="4">
        <f t="shared" si="1315"/>
        <v>-0.31753827627730946</v>
      </c>
      <c r="K9408" s="5">
        <f t="shared" si="1316"/>
        <v>0.68246172372269054</v>
      </c>
      <c r="L9408" s="4" t="str">
        <f t="shared" si="1317"/>
        <v>Under Budget</v>
      </c>
      <c r="M9408">
        <f t="shared" si="1318"/>
        <v>2021</v>
      </c>
      <c r="N9408">
        <f t="shared" si="1319"/>
        <v>5</v>
      </c>
      <c r="O9408" t="str">
        <f t="shared" si="1320"/>
        <v>May</v>
      </c>
      <c r="P9408" t="str">
        <f t="shared" si="1321"/>
        <v>Q2</v>
      </c>
      <c r="Q9408" t="str">
        <f t="shared" si="1322"/>
        <v>2021-05</v>
      </c>
    </row>
    <row r="9409" spans="1:17" x14ac:dyDescent="0.35">
      <c r="A9409" s="2">
        <v>44733</v>
      </c>
      <c r="B9409" t="s">
        <v>28</v>
      </c>
      <c r="C9409" t="s">
        <v>29</v>
      </c>
      <c r="D9409" t="s">
        <v>39</v>
      </c>
      <c r="E9409" s="3">
        <v>146627</v>
      </c>
      <c r="F9409" s="3">
        <v>41382</v>
      </c>
      <c r="G9409" t="s">
        <v>21</v>
      </c>
      <c r="H9409" s="3" t="s">
        <v>9439</v>
      </c>
      <c r="I9409" s="3">
        <f t="shared" si="1314"/>
        <v>-105245</v>
      </c>
      <c r="J9409" s="4">
        <f t="shared" si="1315"/>
        <v>-0.71777367060636854</v>
      </c>
      <c r="K9409" s="5">
        <f t="shared" si="1316"/>
        <v>0.28222632939363146</v>
      </c>
      <c r="L9409" s="4" t="str">
        <f t="shared" si="1317"/>
        <v>Under Budget</v>
      </c>
      <c r="M9409">
        <f t="shared" si="1318"/>
        <v>2022</v>
      </c>
      <c r="N9409">
        <f t="shared" si="1319"/>
        <v>6</v>
      </c>
      <c r="O9409" t="str">
        <f t="shared" si="1320"/>
        <v>Jun</v>
      </c>
      <c r="P9409" t="str">
        <f t="shared" si="1321"/>
        <v>Q2</v>
      </c>
      <c r="Q9409" t="str">
        <f t="shared" si="1322"/>
        <v>2022-06</v>
      </c>
    </row>
    <row r="9410" spans="1:17" x14ac:dyDescent="0.35">
      <c r="A9410" s="2">
        <v>44902</v>
      </c>
      <c r="B9410" t="s">
        <v>41</v>
      </c>
      <c r="C9410" t="s">
        <v>43</v>
      </c>
      <c r="D9410" t="s">
        <v>30</v>
      </c>
      <c r="E9410" s="3">
        <v>11892</v>
      </c>
      <c r="F9410" s="3">
        <v>80740</v>
      </c>
      <c r="G9410" t="s">
        <v>32</v>
      </c>
      <c r="H9410" s="3" t="s">
        <v>9440</v>
      </c>
      <c r="I9410" s="3">
        <f t="shared" si="1314"/>
        <v>68848</v>
      </c>
      <c r="J9410" s="4">
        <f t="shared" si="1315"/>
        <v>5.7894382778338382</v>
      </c>
      <c r="K9410" s="5">
        <f t="shared" si="1316"/>
        <v>6.7894382778338382</v>
      </c>
      <c r="L9410" s="4" t="str">
        <f t="shared" si="1317"/>
        <v>Over Budget</v>
      </c>
      <c r="M9410">
        <f t="shared" si="1318"/>
        <v>2022</v>
      </c>
      <c r="N9410">
        <f t="shared" si="1319"/>
        <v>12</v>
      </c>
      <c r="O9410" t="str">
        <f t="shared" si="1320"/>
        <v>Dec</v>
      </c>
      <c r="P9410" t="str">
        <f t="shared" si="1321"/>
        <v>Q4</v>
      </c>
      <c r="Q9410" t="str">
        <f t="shared" si="1322"/>
        <v>2022-12</v>
      </c>
    </row>
    <row r="9411" spans="1:17" x14ac:dyDescent="0.35">
      <c r="A9411" s="2">
        <v>44727</v>
      </c>
      <c r="B9411" t="s">
        <v>18</v>
      </c>
      <c r="C9411" t="s">
        <v>43</v>
      </c>
      <c r="D9411" t="s">
        <v>39</v>
      </c>
      <c r="E9411" s="3">
        <v>90749</v>
      </c>
      <c r="F9411" s="3">
        <v>146449</v>
      </c>
      <c r="G9411" t="s">
        <v>26</v>
      </c>
      <c r="H9411" s="3" t="s">
        <v>9441</v>
      </c>
      <c r="I9411" s="3">
        <f t="shared" si="1314"/>
        <v>55700</v>
      </c>
      <c r="J9411" s="4">
        <f t="shared" si="1315"/>
        <v>0.61378086810873944</v>
      </c>
      <c r="K9411" s="5">
        <f t="shared" si="1316"/>
        <v>1.6137808681087396</v>
      </c>
      <c r="L9411" s="4" t="str">
        <f t="shared" si="1317"/>
        <v>Over Budget</v>
      </c>
      <c r="M9411">
        <f t="shared" si="1318"/>
        <v>2022</v>
      </c>
      <c r="N9411">
        <f t="shared" si="1319"/>
        <v>6</v>
      </c>
      <c r="O9411" t="str">
        <f t="shared" si="1320"/>
        <v>Jun</v>
      </c>
      <c r="P9411" t="str">
        <f t="shared" si="1321"/>
        <v>Q2</v>
      </c>
      <c r="Q9411" t="str">
        <f t="shared" si="1322"/>
        <v>2022-06</v>
      </c>
    </row>
    <row r="9412" spans="1:17" x14ac:dyDescent="0.35">
      <c r="A9412" s="2">
        <v>44982</v>
      </c>
      <c r="B9412" t="s">
        <v>41</v>
      </c>
      <c r="C9412" t="s">
        <v>24</v>
      </c>
      <c r="D9412" t="s">
        <v>20</v>
      </c>
      <c r="E9412" s="3">
        <v>57542</v>
      </c>
      <c r="F9412" s="3">
        <v>146095</v>
      </c>
      <c r="G9412" t="s">
        <v>26</v>
      </c>
      <c r="H9412" s="3" t="s">
        <v>9442</v>
      </c>
      <c r="I9412" s="3">
        <f t="shared" si="1314"/>
        <v>88553</v>
      </c>
      <c r="J9412" s="4">
        <f t="shared" si="1315"/>
        <v>1.5389280873101387</v>
      </c>
      <c r="K9412" s="5">
        <f t="shared" si="1316"/>
        <v>2.5389280873101385</v>
      </c>
      <c r="L9412" s="4" t="str">
        <f t="shared" si="1317"/>
        <v>Over Budget</v>
      </c>
      <c r="M9412">
        <f t="shared" si="1318"/>
        <v>2023</v>
      </c>
      <c r="N9412">
        <f t="shared" si="1319"/>
        <v>2</v>
      </c>
      <c r="O9412" t="str">
        <f t="shared" si="1320"/>
        <v>Feb</v>
      </c>
      <c r="P9412" t="str">
        <f t="shared" si="1321"/>
        <v>Q1</v>
      </c>
      <c r="Q9412" t="str">
        <f t="shared" si="1322"/>
        <v>2023-02</v>
      </c>
    </row>
    <row r="9413" spans="1:17" x14ac:dyDescent="0.35">
      <c r="A9413" s="2">
        <v>44450</v>
      </c>
      <c r="B9413" t="s">
        <v>55</v>
      </c>
      <c r="C9413" t="s">
        <v>34</v>
      </c>
      <c r="D9413" t="s">
        <v>20</v>
      </c>
      <c r="E9413" s="3">
        <v>99429</v>
      </c>
      <c r="F9413" s="3">
        <v>153378</v>
      </c>
      <c r="G9413" t="s">
        <v>32</v>
      </c>
      <c r="H9413" s="3" t="s">
        <v>9443</v>
      </c>
      <c r="I9413" s="3">
        <f t="shared" ref="I9413:I9476" si="1323">F9413-E9413</f>
        <v>53949</v>
      </c>
      <c r="J9413" s="4">
        <f t="shared" ref="J9413:J9476" si="1324">IFERROR(I9413/E9413,0)</f>
        <v>0.54258817849923058</v>
      </c>
      <c r="K9413" s="5">
        <f t="shared" ref="K9413:K9476" si="1325">IFERROR(F9413/E9413,0)</f>
        <v>1.5425881784992306</v>
      </c>
      <c r="L9413" s="4" t="str">
        <f t="shared" ref="L9413:L9476" si="1326">IF(I9413&gt;0,"Over Budget",IF(I9413&lt;0,"Under Budget","On Budget"))</f>
        <v>Over Budget</v>
      </c>
      <c r="M9413">
        <f t="shared" ref="M9413:M9476" si="1327">YEAR(A9413)</f>
        <v>2021</v>
      </c>
      <c r="N9413">
        <f t="shared" ref="N9413:N9476" si="1328">MONTH(A9413)</f>
        <v>9</v>
      </c>
      <c r="O9413" t="str">
        <f t="shared" ref="O9413:O9476" si="1329">TEXT(A9413,"mmm")</f>
        <v>Sep</v>
      </c>
      <c r="P9413" t="str">
        <f t="shared" ref="P9413:P9476" si="1330">"Q"&amp;ROUNDUP(MONTH(A9413)/3,0)</f>
        <v>Q3</v>
      </c>
      <c r="Q9413" t="str">
        <f t="shared" ref="Q9413:Q9476" si="1331">TEXT(A9413,"yyyy-mm")</f>
        <v>2021-09</v>
      </c>
    </row>
    <row r="9414" spans="1:17" x14ac:dyDescent="0.35">
      <c r="A9414" s="2">
        <v>44317</v>
      </c>
      <c r="B9414" t="s">
        <v>23</v>
      </c>
      <c r="C9414" t="s">
        <v>24</v>
      </c>
      <c r="D9414" t="s">
        <v>58</v>
      </c>
      <c r="E9414" s="3">
        <v>105289</v>
      </c>
      <c r="F9414" s="3">
        <v>147006</v>
      </c>
      <c r="G9414" t="s">
        <v>21</v>
      </c>
      <c r="H9414" s="3" t="s">
        <v>9444</v>
      </c>
      <c r="I9414" s="3">
        <f t="shared" si="1323"/>
        <v>41717</v>
      </c>
      <c r="J9414" s="4">
        <f t="shared" si="1324"/>
        <v>0.39621422940668066</v>
      </c>
      <c r="K9414" s="5">
        <f t="shared" si="1325"/>
        <v>1.3962142294066806</v>
      </c>
      <c r="L9414" s="4" t="str">
        <f t="shared" si="1326"/>
        <v>Over Budget</v>
      </c>
      <c r="M9414">
        <f t="shared" si="1327"/>
        <v>2021</v>
      </c>
      <c r="N9414">
        <f t="shared" si="1328"/>
        <v>5</v>
      </c>
      <c r="O9414" t="str">
        <f t="shared" si="1329"/>
        <v>May</v>
      </c>
      <c r="P9414" t="str">
        <f t="shared" si="1330"/>
        <v>Q2</v>
      </c>
      <c r="Q9414" t="str">
        <f t="shared" si="1331"/>
        <v>2021-05</v>
      </c>
    </row>
    <row r="9415" spans="1:17" x14ac:dyDescent="0.35">
      <c r="A9415" s="2">
        <v>45252</v>
      </c>
      <c r="B9415" t="s">
        <v>55</v>
      </c>
      <c r="C9415" t="s">
        <v>23</v>
      </c>
      <c r="D9415" t="s">
        <v>20</v>
      </c>
      <c r="E9415" s="3">
        <v>91518</v>
      </c>
      <c r="F9415" s="3">
        <v>135106</v>
      </c>
      <c r="G9415" t="s">
        <v>26</v>
      </c>
      <c r="H9415" s="3" t="s">
        <v>9445</v>
      </c>
      <c r="I9415" s="3">
        <f t="shared" si="1323"/>
        <v>43588</v>
      </c>
      <c r="J9415" s="4">
        <f t="shared" si="1324"/>
        <v>0.47627789068817061</v>
      </c>
      <c r="K9415" s="5">
        <f t="shared" si="1325"/>
        <v>1.4762778906881706</v>
      </c>
      <c r="L9415" s="4" t="str">
        <f t="shared" si="1326"/>
        <v>Over Budget</v>
      </c>
      <c r="M9415">
        <f t="shared" si="1327"/>
        <v>2023</v>
      </c>
      <c r="N9415">
        <f t="shared" si="1328"/>
        <v>11</v>
      </c>
      <c r="O9415" t="str">
        <f t="shared" si="1329"/>
        <v>Nov</v>
      </c>
      <c r="P9415" t="str">
        <f t="shared" si="1330"/>
        <v>Q4</v>
      </c>
      <c r="Q9415" t="str">
        <f t="shared" si="1331"/>
        <v>2023-11</v>
      </c>
    </row>
    <row r="9416" spans="1:17" x14ac:dyDescent="0.35">
      <c r="A9416" s="2">
        <v>44857</v>
      </c>
      <c r="B9416" t="s">
        <v>41</v>
      </c>
      <c r="C9416" t="s">
        <v>23</v>
      </c>
      <c r="D9416" t="s">
        <v>30</v>
      </c>
      <c r="E9416" s="3">
        <v>103022</v>
      </c>
      <c r="F9416" s="3">
        <v>81540</v>
      </c>
      <c r="G9416" t="s">
        <v>21</v>
      </c>
      <c r="H9416" s="3" t="s">
        <v>9446</v>
      </c>
      <c r="I9416" s="3">
        <f t="shared" si="1323"/>
        <v>-21482</v>
      </c>
      <c r="J9416" s="4">
        <f t="shared" si="1324"/>
        <v>-0.20851856884937198</v>
      </c>
      <c r="K9416" s="5">
        <f t="shared" si="1325"/>
        <v>0.79148143115062797</v>
      </c>
      <c r="L9416" s="4" t="str">
        <f t="shared" si="1326"/>
        <v>Under Budget</v>
      </c>
      <c r="M9416">
        <f t="shared" si="1327"/>
        <v>2022</v>
      </c>
      <c r="N9416">
        <f t="shared" si="1328"/>
        <v>10</v>
      </c>
      <c r="O9416" t="str">
        <f t="shared" si="1329"/>
        <v>Oct</v>
      </c>
      <c r="P9416" t="str">
        <f t="shared" si="1330"/>
        <v>Q4</v>
      </c>
      <c r="Q9416" t="str">
        <f t="shared" si="1331"/>
        <v>2022-10</v>
      </c>
    </row>
    <row r="9417" spans="1:17" x14ac:dyDescent="0.35">
      <c r="A9417" s="2">
        <v>45257</v>
      </c>
      <c r="B9417" t="s">
        <v>41</v>
      </c>
      <c r="C9417" t="s">
        <v>43</v>
      </c>
      <c r="D9417" t="s">
        <v>20</v>
      </c>
      <c r="E9417" s="3">
        <v>106350</v>
      </c>
      <c r="F9417" s="3">
        <v>51105</v>
      </c>
      <c r="G9417" t="s">
        <v>21</v>
      </c>
      <c r="H9417" s="3" t="s">
        <v>9447</v>
      </c>
      <c r="I9417" s="3">
        <f t="shared" si="1323"/>
        <v>-55245</v>
      </c>
      <c r="J9417" s="4">
        <f t="shared" si="1324"/>
        <v>-0.51946403385049367</v>
      </c>
      <c r="K9417" s="5">
        <f t="shared" si="1325"/>
        <v>0.48053596614950633</v>
      </c>
      <c r="L9417" s="4" t="str">
        <f t="shared" si="1326"/>
        <v>Under Budget</v>
      </c>
      <c r="M9417">
        <f t="shared" si="1327"/>
        <v>2023</v>
      </c>
      <c r="N9417">
        <f t="shared" si="1328"/>
        <v>11</v>
      </c>
      <c r="O9417" t="str">
        <f t="shared" si="1329"/>
        <v>Nov</v>
      </c>
      <c r="P9417" t="str">
        <f t="shared" si="1330"/>
        <v>Q4</v>
      </c>
      <c r="Q9417" t="str">
        <f t="shared" si="1331"/>
        <v>2023-11</v>
      </c>
    </row>
    <row r="9418" spans="1:17" x14ac:dyDescent="0.35">
      <c r="A9418" s="2">
        <v>45233</v>
      </c>
      <c r="B9418" t="s">
        <v>55</v>
      </c>
      <c r="C9418" t="s">
        <v>34</v>
      </c>
      <c r="D9418" t="s">
        <v>39</v>
      </c>
      <c r="E9418" s="3">
        <v>52846</v>
      </c>
      <c r="F9418" s="3">
        <v>29946</v>
      </c>
      <c r="G9418" t="s">
        <v>35</v>
      </c>
      <c r="H9418" s="3" t="s">
        <v>9448</v>
      </c>
      <c r="I9418" s="3">
        <f t="shared" si="1323"/>
        <v>-22900</v>
      </c>
      <c r="J9418" s="4">
        <f t="shared" si="1324"/>
        <v>-0.43333459486053816</v>
      </c>
      <c r="K9418" s="5">
        <f t="shared" si="1325"/>
        <v>0.56666540513946184</v>
      </c>
      <c r="L9418" s="4" t="str">
        <f t="shared" si="1326"/>
        <v>Under Budget</v>
      </c>
      <c r="M9418">
        <f t="shared" si="1327"/>
        <v>2023</v>
      </c>
      <c r="N9418">
        <f t="shared" si="1328"/>
        <v>11</v>
      </c>
      <c r="O9418" t="str">
        <f t="shared" si="1329"/>
        <v>Nov</v>
      </c>
      <c r="P9418" t="str">
        <f t="shared" si="1330"/>
        <v>Q4</v>
      </c>
      <c r="Q9418" t="str">
        <f t="shared" si="1331"/>
        <v>2023-11</v>
      </c>
    </row>
    <row r="9419" spans="1:17" x14ac:dyDescent="0.35">
      <c r="A9419" s="2">
        <v>44284</v>
      </c>
      <c r="B9419" t="s">
        <v>23</v>
      </c>
      <c r="C9419" t="s">
        <v>29</v>
      </c>
      <c r="D9419" t="s">
        <v>30</v>
      </c>
      <c r="E9419" s="3">
        <v>69176</v>
      </c>
      <c r="F9419" s="3">
        <v>13634</v>
      </c>
      <c r="G9419" t="s">
        <v>32</v>
      </c>
      <c r="H9419" s="3" t="s">
        <v>9449</v>
      </c>
      <c r="I9419" s="3">
        <f t="shared" si="1323"/>
        <v>-55542</v>
      </c>
      <c r="J9419" s="4">
        <f t="shared" si="1324"/>
        <v>-0.8029085231872326</v>
      </c>
      <c r="K9419" s="5">
        <f t="shared" si="1325"/>
        <v>0.19709147681276742</v>
      </c>
      <c r="L9419" s="4" t="str">
        <f t="shared" si="1326"/>
        <v>Under Budget</v>
      </c>
      <c r="M9419">
        <f t="shared" si="1327"/>
        <v>2021</v>
      </c>
      <c r="N9419">
        <f t="shared" si="1328"/>
        <v>3</v>
      </c>
      <c r="O9419" t="str">
        <f t="shared" si="1329"/>
        <v>Mar</v>
      </c>
      <c r="P9419" t="str">
        <f t="shared" si="1330"/>
        <v>Q1</v>
      </c>
      <c r="Q9419" t="str">
        <f t="shared" si="1331"/>
        <v>2021-03</v>
      </c>
    </row>
    <row r="9420" spans="1:17" x14ac:dyDescent="0.35">
      <c r="A9420" s="2">
        <v>44242</v>
      </c>
      <c r="B9420" t="s">
        <v>23</v>
      </c>
      <c r="C9420" t="s">
        <v>43</v>
      </c>
      <c r="D9420" t="s">
        <v>20</v>
      </c>
      <c r="E9420" s="3">
        <v>86594</v>
      </c>
      <c r="F9420" s="3">
        <v>34242</v>
      </c>
      <c r="G9420" t="s">
        <v>35</v>
      </c>
      <c r="H9420" s="3" t="s">
        <v>9450</v>
      </c>
      <c r="I9420" s="3">
        <f t="shared" si="1323"/>
        <v>-52352</v>
      </c>
      <c r="J9420" s="4">
        <f t="shared" si="1324"/>
        <v>-0.60456844585075176</v>
      </c>
      <c r="K9420" s="5">
        <f t="shared" si="1325"/>
        <v>0.39543155414924824</v>
      </c>
      <c r="L9420" s="4" t="str">
        <f t="shared" si="1326"/>
        <v>Under Budget</v>
      </c>
      <c r="M9420">
        <f t="shared" si="1327"/>
        <v>2021</v>
      </c>
      <c r="N9420">
        <f t="shared" si="1328"/>
        <v>2</v>
      </c>
      <c r="O9420" t="str">
        <f t="shared" si="1329"/>
        <v>Feb</v>
      </c>
      <c r="P9420" t="str">
        <f t="shared" si="1330"/>
        <v>Q1</v>
      </c>
      <c r="Q9420" t="str">
        <f t="shared" si="1331"/>
        <v>2021-02</v>
      </c>
    </row>
    <row r="9421" spans="1:17" x14ac:dyDescent="0.35">
      <c r="A9421" s="2">
        <v>45129</v>
      </c>
      <c r="B9421" t="s">
        <v>41</v>
      </c>
      <c r="C9421" t="s">
        <v>29</v>
      </c>
      <c r="D9421" t="s">
        <v>25</v>
      </c>
      <c r="E9421" s="3">
        <v>84424</v>
      </c>
      <c r="F9421" s="3">
        <v>95259</v>
      </c>
      <c r="G9421" t="s">
        <v>32</v>
      </c>
      <c r="H9421" s="3" t="s">
        <v>9451</v>
      </c>
      <c r="I9421" s="3">
        <f t="shared" si="1323"/>
        <v>10835</v>
      </c>
      <c r="J9421" s="4">
        <f t="shared" si="1324"/>
        <v>0.12834028238415615</v>
      </c>
      <c r="K9421" s="5">
        <f t="shared" si="1325"/>
        <v>1.1283402823841562</v>
      </c>
      <c r="L9421" s="4" t="str">
        <f t="shared" si="1326"/>
        <v>Over Budget</v>
      </c>
      <c r="M9421">
        <f t="shared" si="1327"/>
        <v>2023</v>
      </c>
      <c r="N9421">
        <f t="shared" si="1328"/>
        <v>7</v>
      </c>
      <c r="O9421" t="str">
        <f t="shared" si="1329"/>
        <v>Jul</v>
      </c>
      <c r="P9421" t="str">
        <f t="shared" si="1330"/>
        <v>Q3</v>
      </c>
      <c r="Q9421" t="str">
        <f t="shared" si="1331"/>
        <v>2023-07</v>
      </c>
    </row>
    <row r="9422" spans="1:17" x14ac:dyDescent="0.35">
      <c r="A9422" s="2">
        <v>44941</v>
      </c>
      <c r="B9422" t="s">
        <v>23</v>
      </c>
      <c r="C9422" t="s">
        <v>43</v>
      </c>
      <c r="D9422" t="s">
        <v>25</v>
      </c>
      <c r="E9422" s="3">
        <v>86092</v>
      </c>
      <c r="F9422" s="3">
        <v>56489</v>
      </c>
      <c r="G9422" t="s">
        <v>21</v>
      </c>
      <c r="H9422" s="3" t="s">
        <v>9452</v>
      </c>
      <c r="I9422" s="3">
        <f t="shared" si="1323"/>
        <v>-29603</v>
      </c>
      <c r="J9422" s="4">
        <f t="shared" si="1324"/>
        <v>-0.34385308739487991</v>
      </c>
      <c r="K9422" s="5">
        <f t="shared" si="1325"/>
        <v>0.65614691260512015</v>
      </c>
      <c r="L9422" s="4" t="str">
        <f t="shared" si="1326"/>
        <v>Under Budget</v>
      </c>
      <c r="M9422">
        <f t="shared" si="1327"/>
        <v>2023</v>
      </c>
      <c r="N9422">
        <f t="shared" si="1328"/>
        <v>1</v>
      </c>
      <c r="O9422" t="str">
        <f t="shared" si="1329"/>
        <v>Jan</v>
      </c>
      <c r="P9422" t="str">
        <f t="shared" si="1330"/>
        <v>Q1</v>
      </c>
      <c r="Q9422" t="str">
        <f t="shared" si="1331"/>
        <v>2023-01</v>
      </c>
    </row>
    <row r="9423" spans="1:17" x14ac:dyDescent="0.35">
      <c r="A9423" s="2">
        <v>45163</v>
      </c>
      <c r="B9423" t="s">
        <v>37</v>
      </c>
      <c r="C9423" t="s">
        <v>24</v>
      </c>
      <c r="D9423" t="s">
        <v>39</v>
      </c>
      <c r="E9423" s="3">
        <v>137749</v>
      </c>
      <c r="F9423" s="3">
        <v>129786</v>
      </c>
      <c r="G9423" t="s">
        <v>26</v>
      </c>
      <c r="H9423" s="3" t="s">
        <v>9453</v>
      </c>
      <c r="I9423" s="3">
        <f t="shared" si="1323"/>
        <v>-7963</v>
      </c>
      <c r="J9423" s="4">
        <f t="shared" si="1324"/>
        <v>-5.7808042163645469E-2</v>
      </c>
      <c r="K9423" s="5">
        <f t="shared" si="1325"/>
        <v>0.94219195783635457</v>
      </c>
      <c r="L9423" s="4" t="str">
        <f t="shared" si="1326"/>
        <v>Under Budget</v>
      </c>
      <c r="M9423">
        <f t="shared" si="1327"/>
        <v>2023</v>
      </c>
      <c r="N9423">
        <f t="shared" si="1328"/>
        <v>8</v>
      </c>
      <c r="O9423" t="str">
        <f t="shared" si="1329"/>
        <v>Aug</v>
      </c>
      <c r="P9423" t="str">
        <f t="shared" si="1330"/>
        <v>Q3</v>
      </c>
      <c r="Q9423" t="str">
        <f t="shared" si="1331"/>
        <v>2023-08</v>
      </c>
    </row>
    <row r="9424" spans="1:17" x14ac:dyDescent="0.35">
      <c r="A9424" s="2">
        <v>44959</v>
      </c>
      <c r="B9424" t="s">
        <v>23</v>
      </c>
      <c r="C9424" t="s">
        <v>43</v>
      </c>
      <c r="D9424" t="s">
        <v>58</v>
      </c>
      <c r="E9424" s="3">
        <v>60921</v>
      </c>
      <c r="F9424" s="3">
        <v>15048</v>
      </c>
      <c r="G9424" t="s">
        <v>21</v>
      </c>
      <c r="H9424" s="3" t="s">
        <v>9454</v>
      </c>
      <c r="I9424" s="3">
        <f t="shared" si="1323"/>
        <v>-45873</v>
      </c>
      <c r="J9424" s="4">
        <f t="shared" si="1324"/>
        <v>-0.75299157925838378</v>
      </c>
      <c r="K9424" s="5">
        <f t="shared" si="1325"/>
        <v>0.24700842074161619</v>
      </c>
      <c r="L9424" s="4" t="str">
        <f t="shared" si="1326"/>
        <v>Under Budget</v>
      </c>
      <c r="M9424">
        <f t="shared" si="1327"/>
        <v>2023</v>
      </c>
      <c r="N9424">
        <f t="shared" si="1328"/>
        <v>2</v>
      </c>
      <c r="O9424" t="str">
        <f t="shared" si="1329"/>
        <v>Feb</v>
      </c>
      <c r="P9424" t="str">
        <f t="shared" si="1330"/>
        <v>Q1</v>
      </c>
      <c r="Q9424" t="str">
        <f t="shared" si="1331"/>
        <v>2023-02</v>
      </c>
    </row>
    <row r="9425" spans="1:17" x14ac:dyDescent="0.35">
      <c r="A9425" s="2">
        <v>44958</v>
      </c>
      <c r="B9425" t="s">
        <v>55</v>
      </c>
      <c r="C9425" t="s">
        <v>43</v>
      </c>
      <c r="D9425" t="s">
        <v>58</v>
      </c>
      <c r="E9425" s="3">
        <v>99861</v>
      </c>
      <c r="F9425" s="3">
        <v>100828</v>
      </c>
      <c r="G9425" t="s">
        <v>26</v>
      </c>
      <c r="H9425" s="3" t="s">
        <v>9455</v>
      </c>
      <c r="I9425" s="3">
        <f t="shared" si="1323"/>
        <v>967</v>
      </c>
      <c r="J9425" s="4">
        <f t="shared" si="1324"/>
        <v>9.6834600094130845E-3</v>
      </c>
      <c r="K9425" s="5">
        <f t="shared" si="1325"/>
        <v>1.0096834600094131</v>
      </c>
      <c r="L9425" s="4" t="str">
        <f t="shared" si="1326"/>
        <v>Over Budget</v>
      </c>
      <c r="M9425">
        <f t="shared" si="1327"/>
        <v>2023</v>
      </c>
      <c r="N9425">
        <f t="shared" si="1328"/>
        <v>2</v>
      </c>
      <c r="O9425" t="str">
        <f t="shared" si="1329"/>
        <v>Feb</v>
      </c>
      <c r="P9425" t="str">
        <f t="shared" si="1330"/>
        <v>Q1</v>
      </c>
      <c r="Q9425" t="str">
        <f t="shared" si="1331"/>
        <v>2023-02</v>
      </c>
    </row>
    <row r="9426" spans="1:17" x14ac:dyDescent="0.35">
      <c r="A9426" s="2">
        <v>44990</v>
      </c>
      <c r="B9426" t="s">
        <v>28</v>
      </c>
      <c r="C9426" t="s">
        <v>34</v>
      </c>
      <c r="D9426" t="s">
        <v>20</v>
      </c>
      <c r="E9426" s="3">
        <v>54084</v>
      </c>
      <c r="F9426" s="3">
        <v>115017</v>
      </c>
      <c r="G9426" t="s">
        <v>21</v>
      </c>
      <c r="H9426" s="3" t="s">
        <v>9456</v>
      </c>
      <c r="I9426" s="3">
        <f t="shared" si="1323"/>
        <v>60933</v>
      </c>
      <c r="J9426" s="4">
        <f t="shared" si="1324"/>
        <v>1.1266363434657201</v>
      </c>
      <c r="K9426" s="5">
        <f t="shared" si="1325"/>
        <v>2.1266363434657198</v>
      </c>
      <c r="L9426" s="4" t="str">
        <f t="shared" si="1326"/>
        <v>Over Budget</v>
      </c>
      <c r="M9426">
        <f t="shared" si="1327"/>
        <v>2023</v>
      </c>
      <c r="N9426">
        <f t="shared" si="1328"/>
        <v>3</v>
      </c>
      <c r="O9426" t="str">
        <f t="shared" si="1329"/>
        <v>Mar</v>
      </c>
      <c r="P9426" t="str">
        <f t="shared" si="1330"/>
        <v>Q1</v>
      </c>
      <c r="Q9426" t="str">
        <f t="shared" si="1331"/>
        <v>2023-03</v>
      </c>
    </row>
    <row r="9427" spans="1:17" x14ac:dyDescent="0.35">
      <c r="A9427" s="2">
        <v>44940</v>
      </c>
      <c r="B9427" t="s">
        <v>55</v>
      </c>
      <c r="C9427" t="s">
        <v>34</v>
      </c>
      <c r="D9427" t="s">
        <v>30</v>
      </c>
      <c r="E9427" s="3">
        <v>103856</v>
      </c>
      <c r="F9427" s="3">
        <v>74458</v>
      </c>
      <c r="G9427" t="s">
        <v>21</v>
      </c>
      <c r="H9427" s="3" t="s">
        <v>9457</v>
      </c>
      <c r="I9427" s="3">
        <f t="shared" si="1323"/>
        <v>-29398</v>
      </c>
      <c r="J9427" s="4">
        <f t="shared" si="1324"/>
        <v>-0.28306501309505472</v>
      </c>
      <c r="K9427" s="5">
        <f t="shared" si="1325"/>
        <v>0.71693498690494528</v>
      </c>
      <c r="L9427" s="4" t="str">
        <f t="shared" si="1326"/>
        <v>Under Budget</v>
      </c>
      <c r="M9427">
        <f t="shared" si="1327"/>
        <v>2023</v>
      </c>
      <c r="N9427">
        <f t="shared" si="1328"/>
        <v>1</v>
      </c>
      <c r="O9427" t="str">
        <f t="shared" si="1329"/>
        <v>Jan</v>
      </c>
      <c r="P9427" t="str">
        <f t="shared" si="1330"/>
        <v>Q1</v>
      </c>
      <c r="Q9427" t="str">
        <f t="shared" si="1331"/>
        <v>2023-01</v>
      </c>
    </row>
    <row r="9428" spans="1:17" x14ac:dyDescent="0.35">
      <c r="A9428" s="2">
        <v>45266</v>
      </c>
      <c r="B9428" t="s">
        <v>18</v>
      </c>
      <c r="C9428" t="s">
        <v>29</v>
      </c>
      <c r="D9428" t="s">
        <v>58</v>
      </c>
      <c r="E9428" s="3">
        <v>91836</v>
      </c>
      <c r="F9428" s="3">
        <v>36606</v>
      </c>
      <c r="G9428" t="s">
        <v>26</v>
      </c>
      <c r="H9428" s="3" t="s">
        <v>9458</v>
      </c>
      <c r="I9428" s="3">
        <f t="shared" si="1323"/>
        <v>-55230</v>
      </c>
      <c r="J9428" s="4">
        <f t="shared" si="1324"/>
        <v>-0.6013981445184895</v>
      </c>
      <c r="K9428" s="5">
        <f t="shared" si="1325"/>
        <v>0.3986018554815105</v>
      </c>
      <c r="L9428" s="4" t="str">
        <f t="shared" si="1326"/>
        <v>Under Budget</v>
      </c>
      <c r="M9428">
        <f t="shared" si="1327"/>
        <v>2023</v>
      </c>
      <c r="N9428">
        <f t="shared" si="1328"/>
        <v>12</v>
      </c>
      <c r="O9428" t="str">
        <f t="shared" si="1329"/>
        <v>Dec</v>
      </c>
      <c r="P9428" t="str">
        <f t="shared" si="1330"/>
        <v>Q4</v>
      </c>
      <c r="Q9428" t="str">
        <f t="shared" si="1331"/>
        <v>2023-12</v>
      </c>
    </row>
    <row r="9429" spans="1:17" x14ac:dyDescent="0.35">
      <c r="A9429" s="2">
        <v>44754</v>
      </c>
      <c r="B9429" t="s">
        <v>37</v>
      </c>
      <c r="C9429" t="s">
        <v>34</v>
      </c>
      <c r="D9429" t="s">
        <v>25</v>
      </c>
      <c r="E9429" s="3">
        <v>142189</v>
      </c>
      <c r="F9429" s="3">
        <v>126892</v>
      </c>
      <c r="G9429" t="s">
        <v>35</v>
      </c>
      <c r="H9429" s="3" t="s">
        <v>9459</v>
      </c>
      <c r="I9429" s="3">
        <f t="shared" si="1323"/>
        <v>-15297</v>
      </c>
      <c r="J9429" s="4">
        <f t="shared" si="1324"/>
        <v>-0.10758216177060111</v>
      </c>
      <c r="K9429" s="5">
        <f t="shared" si="1325"/>
        <v>0.89241783822939891</v>
      </c>
      <c r="L9429" s="4" t="str">
        <f t="shared" si="1326"/>
        <v>Under Budget</v>
      </c>
      <c r="M9429">
        <f t="shared" si="1327"/>
        <v>2022</v>
      </c>
      <c r="N9429">
        <f t="shared" si="1328"/>
        <v>7</v>
      </c>
      <c r="O9429" t="str">
        <f t="shared" si="1329"/>
        <v>Jul</v>
      </c>
      <c r="P9429" t="str">
        <f t="shared" si="1330"/>
        <v>Q3</v>
      </c>
      <c r="Q9429" t="str">
        <f t="shared" si="1331"/>
        <v>2022-07</v>
      </c>
    </row>
    <row r="9430" spans="1:17" x14ac:dyDescent="0.35">
      <c r="A9430" s="2">
        <v>44722</v>
      </c>
      <c r="B9430" t="s">
        <v>28</v>
      </c>
      <c r="C9430" t="s">
        <v>43</v>
      </c>
      <c r="D9430" t="s">
        <v>58</v>
      </c>
      <c r="E9430" s="3">
        <v>17447</v>
      </c>
      <c r="F9430" s="3">
        <v>62077</v>
      </c>
      <c r="G9430" t="s">
        <v>32</v>
      </c>
      <c r="H9430" s="3" t="s">
        <v>9460</v>
      </c>
      <c r="I9430" s="3">
        <f t="shared" si="1323"/>
        <v>44630</v>
      </c>
      <c r="J9430" s="4">
        <f t="shared" si="1324"/>
        <v>2.5580328996389063</v>
      </c>
      <c r="K9430" s="5">
        <f t="shared" si="1325"/>
        <v>3.5580328996389063</v>
      </c>
      <c r="L9430" s="4" t="str">
        <f t="shared" si="1326"/>
        <v>Over Budget</v>
      </c>
      <c r="M9430">
        <f t="shared" si="1327"/>
        <v>2022</v>
      </c>
      <c r="N9430">
        <f t="shared" si="1328"/>
        <v>6</v>
      </c>
      <c r="O9430" t="str">
        <f t="shared" si="1329"/>
        <v>Jun</v>
      </c>
      <c r="P9430" t="str">
        <f t="shared" si="1330"/>
        <v>Q2</v>
      </c>
      <c r="Q9430" t="str">
        <f t="shared" si="1331"/>
        <v>2022-06</v>
      </c>
    </row>
    <row r="9431" spans="1:17" x14ac:dyDescent="0.35">
      <c r="A9431" s="2">
        <v>44793</v>
      </c>
      <c r="B9431" t="s">
        <v>41</v>
      </c>
      <c r="C9431" t="s">
        <v>34</v>
      </c>
      <c r="D9431" t="s">
        <v>25</v>
      </c>
      <c r="E9431" s="3">
        <v>12460</v>
      </c>
      <c r="F9431" s="3">
        <v>37329</v>
      </c>
      <c r="G9431" t="s">
        <v>32</v>
      </c>
      <c r="H9431" s="3" t="s">
        <v>9461</v>
      </c>
      <c r="I9431" s="3">
        <f t="shared" si="1323"/>
        <v>24869</v>
      </c>
      <c r="J9431" s="4">
        <f t="shared" si="1324"/>
        <v>1.9959069020866773</v>
      </c>
      <c r="K9431" s="5">
        <f t="shared" si="1325"/>
        <v>2.9959069020866775</v>
      </c>
      <c r="L9431" s="4" t="str">
        <f t="shared" si="1326"/>
        <v>Over Budget</v>
      </c>
      <c r="M9431">
        <f t="shared" si="1327"/>
        <v>2022</v>
      </c>
      <c r="N9431">
        <f t="shared" si="1328"/>
        <v>8</v>
      </c>
      <c r="O9431" t="str">
        <f t="shared" si="1329"/>
        <v>Aug</v>
      </c>
      <c r="P9431" t="str">
        <f t="shared" si="1330"/>
        <v>Q3</v>
      </c>
      <c r="Q9431" t="str">
        <f t="shared" si="1331"/>
        <v>2022-08</v>
      </c>
    </row>
    <row r="9432" spans="1:17" x14ac:dyDescent="0.35">
      <c r="A9432" s="2">
        <v>45036</v>
      </c>
      <c r="B9432" t="s">
        <v>18</v>
      </c>
      <c r="C9432" t="s">
        <v>34</v>
      </c>
      <c r="D9432" t="s">
        <v>58</v>
      </c>
      <c r="E9432" s="3">
        <v>63490</v>
      </c>
      <c r="F9432" s="3">
        <v>84848</v>
      </c>
      <c r="G9432" t="s">
        <v>21</v>
      </c>
      <c r="H9432" s="3" t="s">
        <v>9462</v>
      </c>
      <c r="I9432" s="3">
        <f t="shared" si="1323"/>
        <v>21358</v>
      </c>
      <c r="J9432" s="4">
        <f t="shared" si="1324"/>
        <v>0.33639943298157188</v>
      </c>
      <c r="K9432" s="5">
        <f t="shared" si="1325"/>
        <v>1.3363994329815718</v>
      </c>
      <c r="L9432" s="4" t="str">
        <f t="shared" si="1326"/>
        <v>Over Budget</v>
      </c>
      <c r="M9432">
        <f t="shared" si="1327"/>
        <v>2023</v>
      </c>
      <c r="N9432">
        <f t="shared" si="1328"/>
        <v>4</v>
      </c>
      <c r="O9432" t="str">
        <f t="shared" si="1329"/>
        <v>Apr</v>
      </c>
      <c r="P9432" t="str">
        <f t="shared" si="1330"/>
        <v>Q2</v>
      </c>
      <c r="Q9432" t="str">
        <f t="shared" si="1331"/>
        <v>2023-04</v>
      </c>
    </row>
    <row r="9433" spans="1:17" x14ac:dyDescent="0.35">
      <c r="A9433" s="2">
        <v>44199</v>
      </c>
      <c r="B9433" t="s">
        <v>18</v>
      </c>
      <c r="C9433" t="s">
        <v>19</v>
      </c>
      <c r="D9433" t="s">
        <v>39</v>
      </c>
      <c r="E9433" s="3">
        <v>130171</v>
      </c>
      <c r="F9433" s="3">
        <v>94681</v>
      </c>
      <c r="G9433" t="s">
        <v>26</v>
      </c>
      <c r="H9433" s="3" t="s">
        <v>9463</v>
      </c>
      <c r="I9433" s="3">
        <f t="shared" si="1323"/>
        <v>-35490</v>
      </c>
      <c r="J9433" s="4">
        <f t="shared" si="1324"/>
        <v>-0.27264137173410358</v>
      </c>
      <c r="K9433" s="5">
        <f t="shared" si="1325"/>
        <v>0.72735862826589637</v>
      </c>
      <c r="L9433" s="4" t="str">
        <f t="shared" si="1326"/>
        <v>Under Budget</v>
      </c>
      <c r="M9433">
        <f t="shared" si="1327"/>
        <v>2021</v>
      </c>
      <c r="N9433">
        <f t="shared" si="1328"/>
        <v>1</v>
      </c>
      <c r="O9433" t="str">
        <f t="shared" si="1329"/>
        <v>Jan</v>
      </c>
      <c r="P9433" t="str">
        <f t="shared" si="1330"/>
        <v>Q1</v>
      </c>
      <c r="Q9433" t="str">
        <f t="shared" si="1331"/>
        <v>2021-01</v>
      </c>
    </row>
    <row r="9434" spans="1:17" x14ac:dyDescent="0.35">
      <c r="A9434" s="2">
        <v>45248</v>
      </c>
      <c r="B9434" t="s">
        <v>37</v>
      </c>
      <c r="C9434" t="s">
        <v>19</v>
      </c>
      <c r="D9434" t="s">
        <v>30</v>
      </c>
      <c r="E9434" s="3">
        <v>122590</v>
      </c>
      <c r="F9434" s="3">
        <v>102980</v>
      </c>
      <c r="G9434" t="s">
        <v>32</v>
      </c>
      <c r="H9434" s="3" t="s">
        <v>9464</v>
      </c>
      <c r="I9434" s="3">
        <f t="shared" si="1323"/>
        <v>-19610</v>
      </c>
      <c r="J9434" s="4">
        <f t="shared" si="1324"/>
        <v>-0.15996410800228403</v>
      </c>
      <c r="K9434" s="5">
        <f t="shared" si="1325"/>
        <v>0.840035891997716</v>
      </c>
      <c r="L9434" s="4" t="str">
        <f t="shared" si="1326"/>
        <v>Under Budget</v>
      </c>
      <c r="M9434">
        <f t="shared" si="1327"/>
        <v>2023</v>
      </c>
      <c r="N9434">
        <f t="shared" si="1328"/>
        <v>11</v>
      </c>
      <c r="O9434" t="str">
        <f t="shared" si="1329"/>
        <v>Nov</v>
      </c>
      <c r="P9434" t="str">
        <f t="shared" si="1330"/>
        <v>Q4</v>
      </c>
      <c r="Q9434" t="str">
        <f t="shared" si="1331"/>
        <v>2023-11</v>
      </c>
    </row>
    <row r="9435" spans="1:17" x14ac:dyDescent="0.35">
      <c r="A9435" s="2">
        <v>44353</v>
      </c>
      <c r="B9435" t="s">
        <v>28</v>
      </c>
      <c r="C9435" t="s">
        <v>23</v>
      </c>
      <c r="D9435" t="s">
        <v>20</v>
      </c>
      <c r="E9435" s="3">
        <v>59326</v>
      </c>
      <c r="F9435" s="3">
        <v>98440</v>
      </c>
      <c r="G9435" t="s">
        <v>26</v>
      </c>
      <c r="H9435" s="3" t="s">
        <v>9465</v>
      </c>
      <c r="I9435" s="3">
        <f t="shared" si="1323"/>
        <v>39114</v>
      </c>
      <c r="J9435" s="4">
        <f t="shared" si="1324"/>
        <v>0.65930620638505888</v>
      </c>
      <c r="K9435" s="5">
        <f t="shared" si="1325"/>
        <v>1.6593062063850588</v>
      </c>
      <c r="L9435" s="4" t="str">
        <f t="shared" si="1326"/>
        <v>Over Budget</v>
      </c>
      <c r="M9435">
        <f t="shared" si="1327"/>
        <v>2021</v>
      </c>
      <c r="N9435">
        <f t="shared" si="1328"/>
        <v>6</v>
      </c>
      <c r="O9435" t="str">
        <f t="shared" si="1329"/>
        <v>Jun</v>
      </c>
      <c r="P9435" t="str">
        <f t="shared" si="1330"/>
        <v>Q2</v>
      </c>
      <c r="Q9435" t="str">
        <f t="shared" si="1331"/>
        <v>2021-06</v>
      </c>
    </row>
    <row r="9436" spans="1:17" x14ac:dyDescent="0.35">
      <c r="A9436" s="2">
        <v>45051</v>
      </c>
      <c r="B9436" t="s">
        <v>18</v>
      </c>
      <c r="C9436" t="s">
        <v>24</v>
      </c>
      <c r="D9436" t="s">
        <v>25</v>
      </c>
      <c r="E9436" s="3">
        <v>134592</v>
      </c>
      <c r="F9436" s="3">
        <v>80235</v>
      </c>
      <c r="G9436" t="s">
        <v>35</v>
      </c>
      <c r="H9436" s="3" t="s">
        <v>9466</v>
      </c>
      <c r="I9436" s="3">
        <f t="shared" si="1323"/>
        <v>-54357</v>
      </c>
      <c r="J9436" s="4">
        <f t="shared" si="1324"/>
        <v>-0.40386501426533522</v>
      </c>
      <c r="K9436" s="5">
        <f t="shared" si="1325"/>
        <v>0.59613498573466472</v>
      </c>
      <c r="L9436" s="4" t="str">
        <f t="shared" si="1326"/>
        <v>Under Budget</v>
      </c>
      <c r="M9436">
        <f t="shared" si="1327"/>
        <v>2023</v>
      </c>
      <c r="N9436">
        <f t="shared" si="1328"/>
        <v>5</v>
      </c>
      <c r="O9436" t="str">
        <f t="shared" si="1329"/>
        <v>May</v>
      </c>
      <c r="P9436" t="str">
        <f t="shared" si="1330"/>
        <v>Q2</v>
      </c>
      <c r="Q9436" t="str">
        <f t="shared" si="1331"/>
        <v>2023-05</v>
      </c>
    </row>
    <row r="9437" spans="1:17" x14ac:dyDescent="0.35">
      <c r="A9437" s="2">
        <v>44707</v>
      </c>
      <c r="B9437" t="s">
        <v>28</v>
      </c>
      <c r="C9437" t="s">
        <v>24</v>
      </c>
      <c r="D9437" t="s">
        <v>58</v>
      </c>
      <c r="E9437" s="3">
        <v>135899</v>
      </c>
      <c r="F9437" s="3">
        <v>46123</v>
      </c>
      <c r="G9437" t="s">
        <v>35</v>
      </c>
      <c r="H9437" s="3" t="s">
        <v>9467</v>
      </c>
      <c r="I9437" s="3">
        <f t="shared" si="1323"/>
        <v>-89776</v>
      </c>
      <c r="J9437" s="4">
        <f t="shared" si="1324"/>
        <v>-0.66060824582962352</v>
      </c>
      <c r="K9437" s="5">
        <f t="shared" si="1325"/>
        <v>0.33939175417037654</v>
      </c>
      <c r="L9437" s="4" t="str">
        <f t="shared" si="1326"/>
        <v>Under Budget</v>
      </c>
      <c r="M9437">
        <f t="shared" si="1327"/>
        <v>2022</v>
      </c>
      <c r="N9437">
        <f t="shared" si="1328"/>
        <v>5</v>
      </c>
      <c r="O9437" t="str">
        <f t="shared" si="1329"/>
        <v>May</v>
      </c>
      <c r="P9437" t="str">
        <f t="shared" si="1330"/>
        <v>Q2</v>
      </c>
      <c r="Q9437" t="str">
        <f t="shared" si="1331"/>
        <v>2022-05</v>
      </c>
    </row>
    <row r="9438" spans="1:17" x14ac:dyDescent="0.35">
      <c r="A9438" s="2">
        <v>44883</v>
      </c>
      <c r="B9438" t="s">
        <v>28</v>
      </c>
      <c r="C9438" t="s">
        <v>34</v>
      </c>
      <c r="D9438" t="s">
        <v>20</v>
      </c>
      <c r="E9438" s="3">
        <v>90865</v>
      </c>
      <c r="F9438" s="3">
        <v>20183</v>
      </c>
      <c r="G9438" t="s">
        <v>32</v>
      </c>
      <c r="H9438" s="3" t="s">
        <v>9468</v>
      </c>
      <c r="I9438" s="3">
        <f t="shared" si="1323"/>
        <v>-70682</v>
      </c>
      <c r="J9438" s="4">
        <f t="shared" si="1324"/>
        <v>-0.77787927144665159</v>
      </c>
      <c r="K9438" s="5">
        <f t="shared" si="1325"/>
        <v>0.22212072855334838</v>
      </c>
      <c r="L9438" s="4" t="str">
        <f t="shared" si="1326"/>
        <v>Under Budget</v>
      </c>
      <c r="M9438">
        <f t="shared" si="1327"/>
        <v>2022</v>
      </c>
      <c r="N9438">
        <f t="shared" si="1328"/>
        <v>11</v>
      </c>
      <c r="O9438" t="str">
        <f t="shared" si="1329"/>
        <v>Nov</v>
      </c>
      <c r="P9438" t="str">
        <f t="shared" si="1330"/>
        <v>Q4</v>
      </c>
      <c r="Q9438" t="str">
        <f t="shared" si="1331"/>
        <v>2022-11</v>
      </c>
    </row>
    <row r="9439" spans="1:17" x14ac:dyDescent="0.35">
      <c r="A9439" s="2">
        <v>44767</v>
      </c>
      <c r="B9439" t="s">
        <v>23</v>
      </c>
      <c r="C9439" t="s">
        <v>23</v>
      </c>
      <c r="D9439" t="s">
        <v>25</v>
      </c>
      <c r="E9439" s="3">
        <v>131428</v>
      </c>
      <c r="F9439" s="3">
        <v>9464</v>
      </c>
      <c r="G9439" t="s">
        <v>26</v>
      </c>
      <c r="H9439" s="3" t="s">
        <v>9469</v>
      </c>
      <c r="I9439" s="3">
        <f t="shared" si="1323"/>
        <v>-121964</v>
      </c>
      <c r="J9439" s="4">
        <f t="shared" si="1324"/>
        <v>-0.92799099126517937</v>
      </c>
      <c r="K9439" s="5">
        <f t="shared" si="1325"/>
        <v>7.2009008734820593E-2</v>
      </c>
      <c r="L9439" s="4" t="str">
        <f t="shared" si="1326"/>
        <v>Under Budget</v>
      </c>
      <c r="M9439">
        <f t="shared" si="1327"/>
        <v>2022</v>
      </c>
      <c r="N9439">
        <f t="shared" si="1328"/>
        <v>7</v>
      </c>
      <c r="O9439" t="str">
        <f t="shared" si="1329"/>
        <v>Jul</v>
      </c>
      <c r="P9439" t="str">
        <f t="shared" si="1330"/>
        <v>Q3</v>
      </c>
      <c r="Q9439" t="str">
        <f t="shared" si="1331"/>
        <v>2022-07</v>
      </c>
    </row>
    <row r="9440" spans="1:17" x14ac:dyDescent="0.35">
      <c r="A9440" s="2">
        <v>44911</v>
      </c>
      <c r="B9440" t="s">
        <v>18</v>
      </c>
      <c r="C9440" t="s">
        <v>23</v>
      </c>
      <c r="D9440" t="s">
        <v>25</v>
      </c>
      <c r="E9440" s="3">
        <v>43461</v>
      </c>
      <c r="F9440" s="3">
        <v>134072</v>
      </c>
      <c r="G9440" t="s">
        <v>21</v>
      </c>
      <c r="H9440" s="3" t="s">
        <v>9470</v>
      </c>
      <c r="I9440" s="3">
        <f t="shared" si="1323"/>
        <v>90611</v>
      </c>
      <c r="J9440" s="4">
        <f t="shared" si="1324"/>
        <v>2.084880697636962</v>
      </c>
      <c r="K9440" s="5">
        <f t="shared" si="1325"/>
        <v>3.084880697636962</v>
      </c>
      <c r="L9440" s="4" t="str">
        <f t="shared" si="1326"/>
        <v>Over Budget</v>
      </c>
      <c r="M9440">
        <f t="shared" si="1327"/>
        <v>2022</v>
      </c>
      <c r="N9440">
        <f t="shared" si="1328"/>
        <v>12</v>
      </c>
      <c r="O9440" t="str">
        <f t="shared" si="1329"/>
        <v>Dec</v>
      </c>
      <c r="P9440" t="str">
        <f t="shared" si="1330"/>
        <v>Q4</v>
      </c>
      <c r="Q9440" t="str">
        <f t="shared" si="1331"/>
        <v>2022-12</v>
      </c>
    </row>
    <row r="9441" spans="1:17" x14ac:dyDescent="0.35">
      <c r="A9441" s="2">
        <v>44435</v>
      </c>
      <c r="B9441" t="s">
        <v>28</v>
      </c>
      <c r="C9441" t="s">
        <v>29</v>
      </c>
      <c r="D9441" t="s">
        <v>39</v>
      </c>
      <c r="E9441" s="3">
        <v>15976</v>
      </c>
      <c r="F9441" s="3">
        <v>153655</v>
      </c>
      <c r="G9441" t="s">
        <v>35</v>
      </c>
      <c r="H9441" s="3" t="s">
        <v>9471</v>
      </c>
      <c r="I9441" s="3">
        <f t="shared" si="1323"/>
        <v>137679</v>
      </c>
      <c r="J9441" s="4">
        <f t="shared" si="1324"/>
        <v>8.617864296444667</v>
      </c>
      <c r="K9441" s="5">
        <f t="shared" si="1325"/>
        <v>9.617864296444667</v>
      </c>
      <c r="L9441" s="4" t="str">
        <f t="shared" si="1326"/>
        <v>Over Budget</v>
      </c>
      <c r="M9441">
        <f t="shared" si="1327"/>
        <v>2021</v>
      </c>
      <c r="N9441">
        <f t="shared" si="1328"/>
        <v>8</v>
      </c>
      <c r="O9441" t="str">
        <f t="shared" si="1329"/>
        <v>Aug</v>
      </c>
      <c r="P9441" t="str">
        <f t="shared" si="1330"/>
        <v>Q3</v>
      </c>
      <c r="Q9441" t="str">
        <f t="shared" si="1331"/>
        <v>2021-08</v>
      </c>
    </row>
    <row r="9442" spans="1:17" x14ac:dyDescent="0.35">
      <c r="A9442" s="2">
        <v>44499</v>
      </c>
      <c r="B9442" t="s">
        <v>37</v>
      </c>
      <c r="C9442" t="s">
        <v>19</v>
      </c>
      <c r="D9442" t="s">
        <v>58</v>
      </c>
      <c r="E9442" s="3">
        <v>62449</v>
      </c>
      <c r="F9442" s="3">
        <v>108338</v>
      </c>
      <c r="G9442" t="s">
        <v>26</v>
      </c>
      <c r="H9442" s="3" t="s">
        <v>9472</v>
      </c>
      <c r="I9442" s="3">
        <f t="shared" si="1323"/>
        <v>45889</v>
      </c>
      <c r="J9442" s="4">
        <f t="shared" si="1324"/>
        <v>0.73482361607071367</v>
      </c>
      <c r="K9442" s="5">
        <f t="shared" si="1325"/>
        <v>1.7348236160707138</v>
      </c>
      <c r="L9442" s="4" t="str">
        <f t="shared" si="1326"/>
        <v>Over Budget</v>
      </c>
      <c r="M9442">
        <f t="shared" si="1327"/>
        <v>2021</v>
      </c>
      <c r="N9442">
        <f t="shared" si="1328"/>
        <v>10</v>
      </c>
      <c r="O9442" t="str">
        <f t="shared" si="1329"/>
        <v>Oct</v>
      </c>
      <c r="P9442" t="str">
        <f t="shared" si="1330"/>
        <v>Q4</v>
      </c>
      <c r="Q9442" t="str">
        <f t="shared" si="1331"/>
        <v>2021-10</v>
      </c>
    </row>
    <row r="9443" spans="1:17" x14ac:dyDescent="0.35">
      <c r="A9443" s="2">
        <v>44803</v>
      </c>
      <c r="B9443" t="s">
        <v>18</v>
      </c>
      <c r="C9443" t="s">
        <v>23</v>
      </c>
      <c r="D9443" t="s">
        <v>20</v>
      </c>
      <c r="E9443" s="3">
        <v>145440</v>
      </c>
      <c r="F9443" s="3">
        <v>77126</v>
      </c>
      <c r="G9443" t="s">
        <v>21</v>
      </c>
      <c r="H9443" s="3" t="s">
        <v>9473</v>
      </c>
      <c r="I9443" s="3">
        <f t="shared" si="1323"/>
        <v>-68314</v>
      </c>
      <c r="J9443" s="4">
        <f t="shared" si="1324"/>
        <v>-0.46970572057205723</v>
      </c>
      <c r="K9443" s="5">
        <f t="shared" si="1325"/>
        <v>0.53029427942794283</v>
      </c>
      <c r="L9443" s="4" t="str">
        <f t="shared" si="1326"/>
        <v>Under Budget</v>
      </c>
      <c r="M9443">
        <f t="shared" si="1327"/>
        <v>2022</v>
      </c>
      <c r="N9443">
        <f t="shared" si="1328"/>
        <v>8</v>
      </c>
      <c r="O9443" t="str">
        <f t="shared" si="1329"/>
        <v>Aug</v>
      </c>
      <c r="P9443" t="str">
        <f t="shared" si="1330"/>
        <v>Q3</v>
      </c>
      <c r="Q9443" t="str">
        <f t="shared" si="1331"/>
        <v>2022-08</v>
      </c>
    </row>
    <row r="9444" spans="1:17" x14ac:dyDescent="0.35">
      <c r="A9444" s="2">
        <v>45187</v>
      </c>
      <c r="B9444" t="s">
        <v>37</v>
      </c>
      <c r="C9444" t="s">
        <v>43</v>
      </c>
      <c r="D9444" t="s">
        <v>58</v>
      </c>
      <c r="E9444" s="3">
        <v>144095</v>
      </c>
      <c r="F9444" s="3">
        <v>72531</v>
      </c>
      <c r="G9444" t="s">
        <v>32</v>
      </c>
      <c r="H9444" s="3" t="s">
        <v>9474</v>
      </c>
      <c r="I9444" s="3">
        <f t="shared" si="1323"/>
        <v>-71564</v>
      </c>
      <c r="J9444" s="4">
        <f t="shared" si="1324"/>
        <v>-0.49664457475970714</v>
      </c>
      <c r="K9444" s="5">
        <f t="shared" si="1325"/>
        <v>0.50335542524029286</v>
      </c>
      <c r="L9444" s="4" t="str">
        <f t="shared" si="1326"/>
        <v>Under Budget</v>
      </c>
      <c r="M9444">
        <f t="shared" si="1327"/>
        <v>2023</v>
      </c>
      <c r="N9444">
        <f t="shared" si="1328"/>
        <v>9</v>
      </c>
      <c r="O9444" t="str">
        <f t="shared" si="1329"/>
        <v>Sep</v>
      </c>
      <c r="P9444" t="str">
        <f t="shared" si="1330"/>
        <v>Q3</v>
      </c>
      <c r="Q9444" t="str">
        <f t="shared" si="1331"/>
        <v>2023-09</v>
      </c>
    </row>
    <row r="9445" spans="1:17" x14ac:dyDescent="0.35">
      <c r="A9445" s="2">
        <v>44530</v>
      </c>
      <c r="B9445" t="s">
        <v>37</v>
      </c>
      <c r="C9445" t="s">
        <v>29</v>
      </c>
      <c r="D9445" t="s">
        <v>58</v>
      </c>
      <c r="E9445" s="3">
        <v>101321</v>
      </c>
      <c r="F9445" s="3">
        <v>161963</v>
      </c>
      <c r="G9445" t="s">
        <v>26</v>
      </c>
      <c r="H9445" s="3" t="s">
        <v>9475</v>
      </c>
      <c r="I9445" s="3">
        <f t="shared" si="1323"/>
        <v>60642</v>
      </c>
      <c r="J9445" s="4">
        <f t="shared" si="1324"/>
        <v>0.59851363488319298</v>
      </c>
      <c r="K9445" s="5">
        <f t="shared" si="1325"/>
        <v>1.598513634883193</v>
      </c>
      <c r="L9445" s="4" t="str">
        <f t="shared" si="1326"/>
        <v>Over Budget</v>
      </c>
      <c r="M9445">
        <f t="shared" si="1327"/>
        <v>2021</v>
      </c>
      <c r="N9445">
        <f t="shared" si="1328"/>
        <v>11</v>
      </c>
      <c r="O9445" t="str">
        <f t="shared" si="1329"/>
        <v>Nov</v>
      </c>
      <c r="P9445" t="str">
        <f t="shared" si="1330"/>
        <v>Q4</v>
      </c>
      <c r="Q9445" t="str">
        <f t="shared" si="1331"/>
        <v>2021-11</v>
      </c>
    </row>
    <row r="9446" spans="1:17" x14ac:dyDescent="0.35">
      <c r="A9446" s="2">
        <v>44309</v>
      </c>
      <c r="B9446" t="s">
        <v>28</v>
      </c>
      <c r="C9446" t="s">
        <v>34</v>
      </c>
      <c r="D9446" t="s">
        <v>30</v>
      </c>
      <c r="E9446" s="3">
        <v>117435</v>
      </c>
      <c r="F9446" s="3">
        <v>9426</v>
      </c>
      <c r="G9446" t="s">
        <v>35</v>
      </c>
      <c r="H9446" s="3" t="s">
        <v>9476</v>
      </c>
      <c r="I9446" s="3">
        <f t="shared" si="1323"/>
        <v>-108009</v>
      </c>
      <c r="J9446" s="4">
        <f t="shared" si="1324"/>
        <v>-0.9197343211138076</v>
      </c>
      <c r="K9446" s="5">
        <f t="shared" si="1325"/>
        <v>8.0265678886192363E-2</v>
      </c>
      <c r="L9446" s="4" t="str">
        <f t="shared" si="1326"/>
        <v>Under Budget</v>
      </c>
      <c r="M9446">
        <f t="shared" si="1327"/>
        <v>2021</v>
      </c>
      <c r="N9446">
        <f t="shared" si="1328"/>
        <v>4</v>
      </c>
      <c r="O9446" t="str">
        <f t="shared" si="1329"/>
        <v>Apr</v>
      </c>
      <c r="P9446" t="str">
        <f t="shared" si="1330"/>
        <v>Q2</v>
      </c>
      <c r="Q9446" t="str">
        <f t="shared" si="1331"/>
        <v>2021-04</v>
      </c>
    </row>
    <row r="9447" spans="1:17" x14ac:dyDescent="0.35">
      <c r="A9447" s="2">
        <v>44558</v>
      </c>
      <c r="B9447" t="s">
        <v>28</v>
      </c>
      <c r="C9447" t="s">
        <v>43</v>
      </c>
      <c r="D9447" t="s">
        <v>25</v>
      </c>
      <c r="E9447" s="3">
        <v>71891</v>
      </c>
      <c r="F9447" s="3">
        <v>154219</v>
      </c>
      <c r="G9447" t="s">
        <v>32</v>
      </c>
      <c r="H9447" s="3" t="s">
        <v>9477</v>
      </c>
      <c r="I9447" s="3">
        <f t="shared" si="1323"/>
        <v>82328</v>
      </c>
      <c r="J9447" s="4">
        <f t="shared" si="1324"/>
        <v>1.1451781168713748</v>
      </c>
      <c r="K9447" s="5">
        <f t="shared" si="1325"/>
        <v>2.1451781168713748</v>
      </c>
      <c r="L9447" s="4" t="str">
        <f t="shared" si="1326"/>
        <v>Over Budget</v>
      </c>
      <c r="M9447">
        <f t="shared" si="1327"/>
        <v>2021</v>
      </c>
      <c r="N9447">
        <f t="shared" si="1328"/>
        <v>12</v>
      </c>
      <c r="O9447" t="str">
        <f t="shared" si="1329"/>
        <v>Dec</v>
      </c>
      <c r="P9447" t="str">
        <f t="shared" si="1330"/>
        <v>Q4</v>
      </c>
      <c r="Q9447" t="str">
        <f t="shared" si="1331"/>
        <v>2021-12</v>
      </c>
    </row>
    <row r="9448" spans="1:17" x14ac:dyDescent="0.35">
      <c r="A9448" s="2">
        <v>44997</v>
      </c>
      <c r="B9448" t="s">
        <v>23</v>
      </c>
      <c r="C9448" t="s">
        <v>24</v>
      </c>
      <c r="D9448" t="s">
        <v>25</v>
      </c>
      <c r="E9448" s="3">
        <v>57664</v>
      </c>
      <c r="F9448" s="3">
        <v>17232</v>
      </c>
      <c r="G9448" t="s">
        <v>32</v>
      </c>
      <c r="H9448" s="3" t="s">
        <v>9478</v>
      </c>
      <c r="I9448" s="3">
        <f t="shared" si="1323"/>
        <v>-40432</v>
      </c>
      <c r="J9448" s="4">
        <f t="shared" si="1324"/>
        <v>-0.70116537180910099</v>
      </c>
      <c r="K9448" s="5">
        <f t="shared" si="1325"/>
        <v>0.29883462819089901</v>
      </c>
      <c r="L9448" s="4" t="str">
        <f t="shared" si="1326"/>
        <v>Under Budget</v>
      </c>
      <c r="M9448">
        <f t="shared" si="1327"/>
        <v>2023</v>
      </c>
      <c r="N9448">
        <f t="shared" si="1328"/>
        <v>3</v>
      </c>
      <c r="O9448" t="str">
        <f t="shared" si="1329"/>
        <v>Mar</v>
      </c>
      <c r="P9448" t="str">
        <f t="shared" si="1330"/>
        <v>Q1</v>
      </c>
      <c r="Q9448" t="str">
        <f t="shared" si="1331"/>
        <v>2023-03</v>
      </c>
    </row>
    <row r="9449" spans="1:17" x14ac:dyDescent="0.35">
      <c r="A9449" s="2">
        <v>44293</v>
      </c>
      <c r="B9449" t="s">
        <v>23</v>
      </c>
      <c r="C9449" t="s">
        <v>19</v>
      </c>
      <c r="D9449" t="s">
        <v>30</v>
      </c>
      <c r="E9449" s="3">
        <v>52721</v>
      </c>
      <c r="F9449" s="3">
        <v>89958</v>
      </c>
      <c r="G9449" t="s">
        <v>21</v>
      </c>
      <c r="H9449" s="3" t="s">
        <v>9479</v>
      </c>
      <c r="I9449" s="3">
        <f t="shared" si="1323"/>
        <v>37237</v>
      </c>
      <c r="J9449" s="4">
        <f t="shared" si="1324"/>
        <v>0.70630299121792073</v>
      </c>
      <c r="K9449" s="5">
        <f t="shared" si="1325"/>
        <v>1.7063029912179208</v>
      </c>
      <c r="L9449" s="4" t="str">
        <f t="shared" si="1326"/>
        <v>Over Budget</v>
      </c>
      <c r="M9449">
        <f t="shared" si="1327"/>
        <v>2021</v>
      </c>
      <c r="N9449">
        <f t="shared" si="1328"/>
        <v>4</v>
      </c>
      <c r="O9449" t="str">
        <f t="shared" si="1329"/>
        <v>Apr</v>
      </c>
      <c r="P9449" t="str">
        <f t="shared" si="1330"/>
        <v>Q2</v>
      </c>
      <c r="Q9449" t="str">
        <f t="shared" si="1331"/>
        <v>2021-04</v>
      </c>
    </row>
    <row r="9450" spans="1:17" x14ac:dyDescent="0.35">
      <c r="A9450" s="2">
        <v>44212</v>
      </c>
      <c r="B9450" t="s">
        <v>18</v>
      </c>
      <c r="C9450" t="s">
        <v>43</v>
      </c>
      <c r="D9450" t="s">
        <v>30</v>
      </c>
      <c r="E9450" s="3">
        <v>96969</v>
      </c>
      <c r="F9450" s="3">
        <v>35288</v>
      </c>
      <c r="G9450" t="s">
        <v>35</v>
      </c>
      <c r="H9450" s="3" t="s">
        <v>9480</v>
      </c>
      <c r="I9450" s="3">
        <f t="shared" si="1323"/>
        <v>-61681</v>
      </c>
      <c r="J9450" s="4">
        <f t="shared" si="1324"/>
        <v>-0.63608988439604408</v>
      </c>
      <c r="K9450" s="5">
        <f t="shared" si="1325"/>
        <v>0.36391011560395592</v>
      </c>
      <c r="L9450" s="4" t="str">
        <f t="shared" si="1326"/>
        <v>Under Budget</v>
      </c>
      <c r="M9450">
        <f t="shared" si="1327"/>
        <v>2021</v>
      </c>
      <c r="N9450">
        <f t="shared" si="1328"/>
        <v>1</v>
      </c>
      <c r="O9450" t="str">
        <f t="shared" si="1329"/>
        <v>Jan</v>
      </c>
      <c r="P9450" t="str">
        <f t="shared" si="1330"/>
        <v>Q1</v>
      </c>
      <c r="Q9450" t="str">
        <f t="shared" si="1331"/>
        <v>2021-01</v>
      </c>
    </row>
    <row r="9451" spans="1:17" x14ac:dyDescent="0.35">
      <c r="A9451" s="2">
        <v>44752</v>
      </c>
      <c r="B9451" t="s">
        <v>23</v>
      </c>
      <c r="C9451" t="s">
        <v>34</v>
      </c>
      <c r="D9451" t="s">
        <v>58</v>
      </c>
      <c r="E9451" s="3">
        <v>29126</v>
      </c>
      <c r="F9451" s="3">
        <v>92834</v>
      </c>
      <c r="G9451" t="s">
        <v>35</v>
      </c>
      <c r="H9451" s="3" t="s">
        <v>9481</v>
      </c>
      <c r="I9451" s="3">
        <f t="shared" si="1323"/>
        <v>63708</v>
      </c>
      <c r="J9451" s="4">
        <f t="shared" si="1324"/>
        <v>2.1873240403762959</v>
      </c>
      <c r="K9451" s="5">
        <f t="shared" si="1325"/>
        <v>3.1873240403762959</v>
      </c>
      <c r="L9451" s="4" t="str">
        <f t="shared" si="1326"/>
        <v>Over Budget</v>
      </c>
      <c r="M9451">
        <f t="shared" si="1327"/>
        <v>2022</v>
      </c>
      <c r="N9451">
        <f t="shared" si="1328"/>
        <v>7</v>
      </c>
      <c r="O9451" t="str">
        <f t="shared" si="1329"/>
        <v>Jul</v>
      </c>
      <c r="P9451" t="str">
        <f t="shared" si="1330"/>
        <v>Q3</v>
      </c>
      <c r="Q9451" t="str">
        <f t="shared" si="1331"/>
        <v>2022-07</v>
      </c>
    </row>
    <row r="9452" spans="1:17" x14ac:dyDescent="0.35">
      <c r="A9452" s="2">
        <v>44572</v>
      </c>
      <c r="B9452" t="s">
        <v>41</v>
      </c>
      <c r="C9452" t="s">
        <v>43</v>
      </c>
      <c r="D9452" t="s">
        <v>25</v>
      </c>
      <c r="E9452" s="3">
        <v>11096</v>
      </c>
      <c r="F9452" s="3">
        <v>164397</v>
      </c>
      <c r="G9452" t="s">
        <v>26</v>
      </c>
      <c r="H9452" s="3" t="s">
        <v>9482</v>
      </c>
      <c r="I9452" s="3">
        <f t="shared" si="1323"/>
        <v>153301</v>
      </c>
      <c r="J9452" s="4">
        <f t="shared" si="1324"/>
        <v>13.815879596250902</v>
      </c>
      <c r="K9452" s="5">
        <f t="shared" si="1325"/>
        <v>14.815879596250902</v>
      </c>
      <c r="L9452" s="4" t="str">
        <f t="shared" si="1326"/>
        <v>Over Budget</v>
      </c>
      <c r="M9452">
        <f t="shared" si="1327"/>
        <v>2022</v>
      </c>
      <c r="N9452">
        <f t="shared" si="1328"/>
        <v>1</v>
      </c>
      <c r="O9452" t="str">
        <f t="shared" si="1329"/>
        <v>Jan</v>
      </c>
      <c r="P9452" t="str">
        <f t="shared" si="1330"/>
        <v>Q1</v>
      </c>
      <c r="Q9452" t="str">
        <f t="shared" si="1331"/>
        <v>2022-01</v>
      </c>
    </row>
    <row r="9453" spans="1:17" x14ac:dyDescent="0.35">
      <c r="A9453" s="2">
        <v>44938</v>
      </c>
      <c r="B9453" t="s">
        <v>18</v>
      </c>
      <c r="C9453" t="s">
        <v>43</v>
      </c>
      <c r="D9453" t="s">
        <v>20</v>
      </c>
      <c r="E9453" s="3">
        <v>100111</v>
      </c>
      <c r="F9453" s="3">
        <v>94977</v>
      </c>
      <c r="G9453" t="s">
        <v>21</v>
      </c>
      <c r="H9453" s="3" t="s">
        <v>9483</v>
      </c>
      <c r="I9453" s="3">
        <f t="shared" si="1323"/>
        <v>-5134</v>
      </c>
      <c r="J9453" s="4">
        <f t="shared" si="1324"/>
        <v>-5.1283075785877673E-2</v>
      </c>
      <c r="K9453" s="5">
        <f t="shared" si="1325"/>
        <v>0.94871692421412235</v>
      </c>
      <c r="L9453" s="4" t="str">
        <f t="shared" si="1326"/>
        <v>Under Budget</v>
      </c>
      <c r="M9453">
        <f t="shared" si="1327"/>
        <v>2023</v>
      </c>
      <c r="N9453">
        <f t="shared" si="1328"/>
        <v>1</v>
      </c>
      <c r="O9453" t="str">
        <f t="shared" si="1329"/>
        <v>Jan</v>
      </c>
      <c r="P9453" t="str">
        <f t="shared" si="1330"/>
        <v>Q1</v>
      </c>
      <c r="Q9453" t="str">
        <f t="shared" si="1331"/>
        <v>2023-01</v>
      </c>
    </row>
    <row r="9454" spans="1:17" x14ac:dyDescent="0.35">
      <c r="A9454" s="2">
        <v>44586</v>
      </c>
      <c r="B9454" t="s">
        <v>37</v>
      </c>
      <c r="C9454" t="s">
        <v>23</v>
      </c>
      <c r="D9454" t="s">
        <v>39</v>
      </c>
      <c r="E9454" s="3">
        <v>64155</v>
      </c>
      <c r="F9454" s="3">
        <v>144422</v>
      </c>
      <c r="G9454" t="s">
        <v>26</v>
      </c>
      <c r="H9454" s="3" t="s">
        <v>9484</v>
      </c>
      <c r="I9454" s="3">
        <f t="shared" si="1323"/>
        <v>80267</v>
      </c>
      <c r="J9454" s="4">
        <f t="shared" si="1324"/>
        <v>1.251141766035383</v>
      </c>
      <c r="K9454" s="5">
        <f t="shared" si="1325"/>
        <v>2.2511417660353832</v>
      </c>
      <c r="L9454" s="4" t="str">
        <f t="shared" si="1326"/>
        <v>Over Budget</v>
      </c>
      <c r="M9454">
        <f t="shared" si="1327"/>
        <v>2022</v>
      </c>
      <c r="N9454">
        <f t="shared" si="1328"/>
        <v>1</v>
      </c>
      <c r="O9454" t="str">
        <f t="shared" si="1329"/>
        <v>Jan</v>
      </c>
      <c r="P9454" t="str">
        <f t="shared" si="1330"/>
        <v>Q1</v>
      </c>
      <c r="Q9454" t="str">
        <f t="shared" si="1331"/>
        <v>2022-01</v>
      </c>
    </row>
    <row r="9455" spans="1:17" x14ac:dyDescent="0.35">
      <c r="A9455" s="2">
        <v>44816</v>
      </c>
      <c r="B9455" t="s">
        <v>23</v>
      </c>
      <c r="C9455" t="s">
        <v>19</v>
      </c>
      <c r="D9455" t="s">
        <v>30</v>
      </c>
      <c r="E9455" s="3">
        <v>127430</v>
      </c>
      <c r="F9455" s="3">
        <v>27137</v>
      </c>
      <c r="G9455" t="s">
        <v>32</v>
      </c>
      <c r="H9455" s="3" t="s">
        <v>9485</v>
      </c>
      <c r="I9455" s="3">
        <f t="shared" si="1323"/>
        <v>-100293</v>
      </c>
      <c r="J9455" s="4">
        <f t="shared" si="1324"/>
        <v>-0.78704386722121944</v>
      </c>
      <c r="K9455" s="5">
        <f t="shared" si="1325"/>
        <v>0.2129561327787805</v>
      </c>
      <c r="L9455" s="4" t="str">
        <f t="shared" si="1326"/>
        <v>Under Budget</v>
      </c>
      <c r="M9455">
        <f t="shared" si="1327"/>
        <v>2022</v>
      </c>
      <c r="N9455">
        <f t="shared" si="1328"/>
        <v>9</v>
      </c>
      <c r="O9455" t="str">
        <f t="shared" si="1329"/>
        <v>Sep</v>
      </c>
      <c r="P9455" t="str">
        <f t="shared" si="1330"/>
        <v>Q3</v>
      </c>
      <c r="Q9455" t="str">
        <f t="shared" si="1331"/>
        <v>2022-09</v>
      </c>
    </row>
    <row r="9456" spans="1:17" x14ac:dyDescent="0.35">
      <c r="A9456" s="2">
        <v>45020</v>
      </c>
      <c r="B9456" t="s">
        <v>23</v>
      </c>
      <c r="C9456" t="s">
        <v>24</v>
      </c>
      <c r="D9456" t="s">
        <v>20</v>
      </c>
      <c r="E9456" s="3">
        <v>80265</v>
      </c>
      <c r="F9456" s="3">
        <v>144441</v>
      </c>
      <c r="G9456" t="s">
        <v>32</v>
      </c>
      <c r="H9456" s="3" t="s">
        <v>9486</v>
      </c>
      <c r="I9456" s="3">
        <f t="shared" si="1323"/>
        <v>64176</v>
      </c>
      <c r="J9456" s="4">
        <f t="shared" si="1324"/>
        <v>0.79955148570360679</v>
      </c>
      <c r="K9456" s="5">
        <f t="shared" si="1325"/>
        <v>1.7995514857036068</v>
      </c>
      <c r="L9456" s="4" t="str">
        <f t="shared" si="1326"/>
        <v>Over Budget</v>
      </c>
      <c r="M9456">
        <f t="shared" si="1327"/>
        <v>2023</v>
      </c>
      <c r="N9456">
        <f t="shared" si="1328"/>
        <v>4</v>
      </c>
      <c r="O9456" t="str">
        <f t="shared" si="1329"/>
        <v>Apr</v>
      </c>
      <c r="P9456" t="str">
        <f t="shared" si="1330"/>
        <v>Q2</v>
      </c>
      <c r="Q9456" t="str">
        <f t="shared" si="1331"/>
        <v>2023-04</v>
      </c>
    </row>
    <row r="9457" spans="1:17" x14ac:dyDescent="0.35">
      <c r="A9457" s="2">
        <v>44516</v>
      </c>
      <c r="B9457" t="s">
        <v>23</v>
      </c>
      <c r="C9457" t="s">
        <v>34</v>
      </c>
      <c r="D9457" t="s">
        <v>20</v>
      </c>
      <c r="E9457" s="3">
        <v>116511</v>
      </c>
      <c r="F9457" s="3">
        <v>143945</v>
      </c>
      <c r="G9457" t="s">
        <v>26</v>
      </c>
      <c r="H9457" s="3" t="s">
        <v>9487</v>
      </c>
      <c r="I9457" s="3">
        <f t="shared" si="1323"/>
        <v>27434</v>
      </c>
      <c r="J9457" s="4">
        <f t="shared" si="1324"/>
        <v>0.2354627460068148</v>
      </c>
      <c r="K9457" s="5">
        <f t="shared" si="1325"/>
        <v>1.2354627460068148</v>
      </c>
      <c r="L9457" s="4" t="str">
        <f t="shared" si="1326"/>
        <v>Over Budget</v>
      </c>
      <c r="M9457">
        <f t="shared" si="1327"/>
        <v>2021</v>
      </c>
      <c r="N9457">
        <f t="shared" si="1328"/>
        <v>11</v>
      </c>
      <c r="O9457" t="str">
        <f t="shared" si="1329"/>
        <v>Nov</v>
      </c>
      <c r="P9457" t="str">
        <f t="shared" si="1330"/>
        <v>Q4</v>
      </c>
      <c r="Q9457" t="str">
        <f t="shared" si="1331"/>
        <v>2021-11</v>
      </c>
    </row>
    <row r="9458" spans="1:17" x14ac:dyDescent="0.35">
      <c r="A9458" s="2">
        <v>44392</v>
      </c>
      <c r="B9458" t="s">
        <v>28</v>
      </c>
      <c r="C9458" t="s">
        <v>29</v>
      </c>
      <c r="D9458" t="s">
        <v>58</v>
      </c>
      <c r="E9458" s="3">
        <v>74086</v>
      </c>
      <c r="F9458" s="3">
        <v>100161</v>
      </c>
      <c r="G9458" t="s">
        <v>35</v>
      </c>
      <c r="H9458" s="3" t="s">
        <v>9488</v>
      </c>
      <c r="I9458" s="3">
        <f t="shared" si="1323"/>
        <v>26075</v>
      </c>
      <c r="J9458" s="4">
        <f t="shared" si="1324"/>
        <v>0.35195583511054718</v>
      </c>
      <c r="K9458" s="5">
        <f t="shared" si="1325"/>
        <v>1.3519558351105472</v>
      </c>
      <c r="L9458" s="4" t="str">
        <f t="shared" si="1326"/>
        <v>Over Budget</v>
      </c>
      <c r="M9458">
        <f t="shared" si="1327"/>
        <v>2021</v>
      </c>
      <c r="N9458">
        <f t="shared" si="1328"/>
        <v>7</v>
      </c>
      <c r="O9458" t="str">
        <f t="shared" si="1329"/>
        <v>Jul</v>
      </c>
      <c r="P9458" t="str">
        <f t="shared" si="1330"/>
        <v>Q3</v>
      </c>
      <c r="Q9458" t="str">
        <f t="shared" si="1331"/>
        <v>2021-07</v>
      </c>
    </row>
    <row r="9459" spans="1:17" x14ac:dyDescent="0.35">
      <c r="A9459" s="2">
        <v>44614</v>
      </c>
      <c r="B9459" t="s">
        <v>37</v>
      </c>
      <c r="C9459" t="s">
        <v>29</v>
      </c>
      <c r="D9459" t="s">
        <v>30</v>
      </c>
      <c r="E9459" s="3">
        <v>41185</v>
      </c>
      <c r="F9459" s="3">
        <v>126234</v>
      </c>
      <c r="G9459" t="s">
        <v>35</v>
      </c>
      <c r="H9459" s="3" t="s">
        <v>9489</v>
      </c>
      <c r="I9459" s="3">
        <f t="shared" si="1323"/>
        <v>85049</v>
      </c>
      <c r="J9459" s="4">
        <f t="shared" si="1324"/>
        <v>2.0650479543523126</v>
      </c>
      <c r="K9459" s="5">
        <f t="shared" si="1325"/>
        <v>3.0650479543523126</v>
      </c>
      <c r="L9459" s="4" t="str">
        <f t="shared" si="1326"/>
        <v>Over Budget</v>
      </c>
      <c r="M9459">
        <f t="shared" si="1327"/>
        <v>2022</v>
      </c>
      <c r="N9459">
        <f t="shared" si="1328"/>
        <v>2</v>
      </c>
      <c r="O9459" t="str">
        <f t="shared" si="1329"/>
        <v>Feb</v>
      </c>
      <c r="P9459" t="str">
        <f t="shared" si="1330"/>
        <v>Q1</v>
      </c>
      <c r="Q9459" t="str">
        <f t="shared" si="1331"/>
        <v>2022-02</v>
      </c>
    </row>
    <row r="9460" spans="1:17" x14ac:dyDescent="0.35">
      <c r="A9460" s="2">
        <v>44803</v>
      </c>
      <c r="B9460" t="s">
        <v>23</v>
      </c>
      <c r="C9460" t="s">
        <v>34</v>
      </c>
      <c r="D9460" t="s">
        <v>20</v>
      </c>
      <c r="E9460" s="3">
        <v>58555</v>
      </c>
      <c r="F9460" s="3">
        <v>145217</v>
      </c>
      <c r="G9460" t="s">
        <v>32</v>
      </c>
      <c r="H9460" s="3" t="s">
        <v>9490</v>
      </c>
      <c r="I9460" s="3">
        <f t="shared" si="1323"/>
        <v>86662</v>
      </c>
      <c r="J9460" s="4">
        <f t="shared" si="1324"/>
        <v>1.4800102467765348</v>
      </c>
      <c r="K9460" s="5">
        <f t="shared" si="1325"/>
        <v>2.4800102467765348</v>
      </c>
      <c r="L9460" s="4" t="str">
        <f t="shared" si="1326"/>
        <v>Over Budget</v>
      </c>
      <c r="M9460">
        <f t="shared" si="1327"/>
        <v>2022</v>
      </c>
      <c r="N9460">
        <f t="shared" si="1328"/>
        <v>8</v>
      </c>
      <c r="O9460" t="str">
        <f t="shared" si="1329"/>
        <v>Aug</v>
      </c>
      <c r="P9460" t="str">
        <f t="shared" si="1330"/>
        <v>Q3</v>
      </c>
      <c r="Q9460" t="str">
        <f t="shared" si="1331"/>
        <v>2022-08</v>
      </c>
    </row>
    <row r="9461" spans="1:17" x14ac:dyDescent="0.35">
      <c r="A9461" s="2">
        <v>44764</v>
      </c>
      <c r="B9461" t="s">
        <v>55</v>
      </c>
      <c r="C9461" t="s">
        <v>24</v>
      </c>
      <c r="D9461" t="s">
        <v>39</v>
      </c>
      <c r="E9461" s="3">
        <v>21764</v>
      </c>
      <c r="F9461" s="3">
        <v>93161</v>
      </c>
      <c r="G9461" t="s">
        <v>32</v>
      </c>
      <c r="H9461" s="3" t="s">
        <v>9491</v>
      </c>
      <c r="I9461" s="3">
        <f t="shared" si="1323"/>
        <v>71397</v>
      </c>
      <c r="J9461" s="4">
        <f t="shared" si="1324"/>
        <v>3.2805090975923545</v>
      </c>
      <c r="K9461" s="5">
        <f t="shared" si="1325"/>
        <v>4.2805090975923541</v>
      </c>
      <c r="L9461" s="4" t="str">
        <f t="shared" si="1326"/>
        <v>Over Budget</v>
      </c>
      <c r="M9461">
        <f t="shared" si="1327"/>
        <v>2022</v>
      </c>
      <c r="N9461">
        <f t="shared" si="1328"/>
        <v>7</v>
      </c>
      <c r="O9461" t="str">
        <f t="shared" si="1329"/>
        <v>Jul</v>
      </c>
      <c r="P9461" t="str">
        <f t="shared" si="1330"/>
        <v>Q3</v>
      </c>
      <c r="Q9461" t="str">
        <f t="shared" si="1331"/>
        <v>2022-07</v>
      </c>
    </row>
    <row r="9462" spans="1:17" x14ac:dyDescent="0.35">
      <c r="A9462" s="2">
        <v>44740</v>
      </c>
      <c r="B9462" t="s">
        <v>55</v>
      </c>
      <c r="C9462" t="s">
        <v>34</v>
      </c>
      <c r="D9462" t="s">
        <v>20</v>
      </c>
      <c r="E9462" s="3">
        <v>68132</v>
      </c>
      <c r="F9462" s="3">
        <v>152653</v>
      </c>
      <c r="G9462" t="s">
        <v>21</v>
      </c>
      <c r="H9462" s="3" t="s">
        <v>9492</v>
      </c>
      <c r="I9462" s="3">
        <f t="shared" si="1323"/>
        <v>84521</v>
      </c>
      <c r="J9462" s="4">
        <f t="shared" si="1324"/>
        <v>1.2405477602301416</v>
      </c>
      <c r="K9462" s="5">
        <f t="shared" si="1325"/>
        <v>2.2405477602301413</v>
      </c>
      <c r="L9462" s="4" t="str">
        <f t="shared" si="1326"/>
        <v>Over Budget</v>
      </c>
      <c r="M9462">
        <f t="shared" si="1327"/>
        <v>2022</v>
      </c>
      <c r="N9462">
        <f t="shared" si="1328"/>
        <v>6</v>
      </c>
      <c r="O9462" t="str">
        <f t="shared" si="1329"/>
        <v>Jun</v>
      </c>
      <c r="P9462" t="str">
        <f t="shared" si="1330"/>
        <v>Q2</v>
      </c>
      <c r="Q9462" t="str">
        <f t="shared" si="1331"/>
        <v>2022-06</v>
      </c>
    </row>
    <row r="9463" spans="1:17" x14ac:dyDescent="0.35">
      <c r="A9463" s="2">
        <v>44427</v>
      </c>
      <c r="B9463" t="s">
        <v>37</v>
      </c>
      <c r="C9463" t="s">
        <v>23</v>
      </c>
      <c r="D9463" t="s">
        <v>39</v>
      </c>
      <c r="E9463" s="3">
        <v>118007</v>
      </c>
      <c r="F9463" s="3">
        <v>33552</v>
      </c>
      <c r="G9463" t="s">
        <v>32</v>
      </c>
      <c r="H9463" s="3" t="s">
        <v>9493</v>
      </c>
      <c r="I9463" s="3">
        <f t="shared" si="1323"/>
        <v>-84455</v>
      </c>
      <c r="J9463" s="4">
        <f t="shared" si="1324"/>
        <v>-0.71567788351538464</v>
      </c>
      <c r="K9463" s="5">
        <f t="shared" si="1325"/>
        <v>0.28432211648461531</v>
      </c>
      <c r="L9463" s="4" t="str">
        <f t="shared" si="1326"/>
        <v>Under Budget</v>
      </c>
      <c r="M9463">
        <f t="shared" si="1327"/>
        <v>2021</v>
      </c>
      <c r="N9463">
        <f t="shared" si="1328"/>
        <v>8</v>
      </c>
      <c r="O9463" t="str">
        <f t="shared" si="1329"/>
        <v>Aug</v>
      </c>
      <c r="P9463" t="str">
        <f t="shared" si="1330"/>
        <v>Q3</v>
      </c>
      <c r="Q9463" t="str">
        <f t="shared" si="1331"/>
        <v>2021-08</v>
      </c>
    </row>
    <row r="9464" spans="1:17" x14ac:dyDescent="0.35">
      <c r="A9464" s="2">
        <v>45080</v>
      </c>
      <c r="B9464" t="s">
        <v>23</v>
      </c>
      <c r="C9464" t="s">
        <v>29</v>
      </c>
      <c r="D9464" t="s">
        <v>39</v>
      </c>
      <c r="E9464" s="3">
        <v>147955</v>
      </c>
      <c r="F9464" s="3">
        <v>92843</v>
      </c>
      <c r="G9464" t="s">
        <v>32</v>
      </c>
      <c r="H9464" s="3" t="s">
        <v>9494</v>
      </c>
      <c r="I9464" s="3">
        <f t="shared" si="1323"/>
        <v>-55112</v>
      </c>
      <c r="J9464" s="4">
        <f t="shared" si="1324"/>
        <v>-0.37249163597039642</v>
      </c>
      <c r="K9464" s="5">
        <f t="shared" si="1325"/>
        <v>0.62750836402960364</v>
      </c>
      <c r="L9464" s="4" t="str">
        <f t="shared" si="1326"/>
        <v>Under Budget</v>
      </c>
      <c r="M9464">
        <f t="shared" si="1327"/>
        <v>2023</v>
      </c>
      <c r="N9464">
        <f t="shared" si="1328"/>
        <v>6</v>
      </c>
      <c r="O9464" t="str">
        <f t="shared" si="1329"/>
        <v>Jun</v>
      </c>
      <c r="P9464" t="str">
        <f t="shared" si="1330"/>
        <v>Q2</v>
      </c>
      <c r="Q9464" t="str">
        <f t="shared" si="1331"/>
        <v>2023-06</v>
      </c>
    </row>
    <row r="9465" spans="1:17" x14ac:dyDescent="0.35">
      <c r="A9465" s="2">
        <v>44717</v>
      </c>
      <c r="B9465" t="s">
        <v>41</v>
      </c>
      <c r="C9465" t="s">
        <v>29</v>
      </c>
      <c r="D9465" t="s">
        <v>39</v>
      </c>
      <c r="E9465" s="3">
        <v>79756</v>
      </c>
      <c r="F9465" s="3">
        <v>116592</v>
      </c>
      <c r="G9465" t="s">
        <v>32</v>
      </c>
      <c r="H9465" s="3" t="s">
        <v>9495</v>
      </c>
      <c r="I9465" s="3">
        <f t="shared" si="1323"/>
        <v>36836</v>
      </c>
      <c r="J9465" s="4">
        <f t="shared" si="1324"/>
        <v>0.46185866894026784</v>
      </c>
      <c r="K9465" s="5">
        <f t="shared" si="1325"/>
        <v>1.4618586689402677</v>
      </c>
      <c r="L9465" s="4" t="str">
        <f t="shared" si="1326"/>
        <v>Over Budget</v>
      </c>
      <c r="M9465">
        <f t="shared" si="1327"/>
        <v>2022</v>
      </c>
      <c r="N9465">
        <f t="shared" si="1328"/>
        <v>6</v>
      </c>
      <c r="O9465" t="str">
        <f t="shared" si="1329"/>
        <v>Jun</v>
      </c>
      <c r="P9465" t="str">
        <f t="shared" si="1330"/>
        <v>Q2</v>
      </c>
      <c r="Q9465" t="str">
        <f t="shared" si="1331"/>
        <v>2022-06</v>
      </c>
    </row>
    <row r="9466" spans="1:17" x14ac:dyDescent="0.35">
      <c r="A9466" s="2">
        <v>44899</v>
      </c>
      <c r="B9466" t="s">
        <v>41</v>
      </c>
      <c r="C9466" t="s">
        <v>43</v>
      </c>
      <c r="D9466" t="s">
        <v>30</v>
      </c>
      <c r="E9466" s="3">
        <v>38293</v>
      </c>
      <c r="F9466" s="3">
        <v>64291</v>
      </c>
      <c r="G9466" t="s">
        <v>26</v>
      </c>
      <c r="H9466" s="3" t="s">
        <v>9496</v>
      </c>
      <c r="I9466" s="3">
        <f t="shared" si="1323"/>
        <v>25998</v>
      </c>
      <c r="J9466" s="4">
        <f t="shared" si="1324"/>
        <v>0.67892304076463061</v>
      </c>
      <c r="K9466" s="5">
        <f t="shared" si="1325"/>
        <v>1.6789230407646305</v>
      </c>
      <c r="L9466" s="4" t="str">
        <f t="shared" si="1326"/>
        <v>Over Budget</v>
      </c>
      <c r="M9466">
        <f t="shared" si="1327"/>
        <v>2022</v>
      </c>
      <c r="N9466">
        <f t="shared" si="1328"/>
        <v>12</v>
      </c>
      <c r="O9466" t="str">
        <f t="shared" si="1329"/>
        <v>Dec</v>
      </c>
      <c r="P9466" t="str">
        <f t="shared" si="1330"/>
        <v>Q4</v>
      </c>
      <c r="Q9466" t="str">
        <f t="shared" si="1331"/>
        <v>2022-12</v>
      </c>
    </row>
    <row r="9467" spans="1:17" x14ac:dyDescent="0.35">
      <c r="A9467" s="2">
        <v>45042</v>
      </c>
      <c r="B9467" t="s">
        <v>18</v>
      </c>
      <c r="C9467" t="s">
        <v>23</v>
      </c>
      <c r="D9467" t="s">
        <v>39</v>
      </c>
      <c r="E9467" s="3">
        <v>34656</v>
      </c>
      <c r="F9467" s="3">
        <v>89825</v>
      </c>
      <c r="G9467" t="s">
        <v>32</v>
      </c>
      <c r="H9467" s="3" t="s">
        <v>9497</v>
      </c>
      <c r="I9467" s="3">
        <f t="shared" si="1323"/>
        <v>55169</v>
      </c>
      <c r="J9467" s="4">
        <f t="shared" si="1324"/>
        <v>1.5919032779316713</v>
      </c>
      <c r="K9467" s="5">
        <f t="shared" si="1325"/>
        <v>2.5919032779316713</v>
      </c>
      <c r="L9467" s="4" t="str">
        <f t="shared" si="1326"/>
        <v>Over Budget</v>
      </c>
      <c r="M9467">
        <f t="shared" si="1327"/>
        <v>2023</v>
      </c>
      <c r="N9467">
        <f t="shared" si="1328"/>
        <v>4</v>
      </c>
      <c r="O9467" t="str">
        <f t="shared" si="1329"/>
        <v>Apr</v>
      </c>
      <c r="P9467" t="str">
        <f t="shared" si="1330"/>
        <v>Q2</v>
      </c>
      <c r="Q9467" t="str">
        <f t="shared" si="1331"/>
        <v>2023-04</v>
      </c>
    </row>
    <row r="9468" spans="1:17" x14ac:dyDescent="0.35">
      <c r="A9468" s="2">
        <v>44869</v>
      </c>
      <c r="B9468" t="s">
        <v>18</v>
      </c>
      <c r="C9468" t="s">
        <v>29</v>
      </c>
      <c r="D9468" t="s">
        <v>30</v>
      </c>
      <c r="E9468" s="3">
        <v>52604</v>
      </c>
      <c r="F9468" s="3">
        <v>107612</v>
      </c>
      <c r="G9468" t="s">
        <v>21</v>
      </c>
      <c r="H9468" s="3" t="s">
        <v>9498</v>
      </c>
      <c r="I9468" s="3">
        <f t="shared" si="1323"/>
        <v>55008</v>
      </c>
      <c r="J9468" s="4">
        <f t="shared" si="1324"/>
        <v>1.0456999467721086</v>
      </c>
      <c r="K9468" s="5">
        <f t="shared" si="1325"/>
        <v>2.0456999467721086</v>
      </c>
      <c r="L9468" s="4" t="str">
        <f t="shared" si="1326"/>
        <v>Over Budget</v>
      </c>
      <c r="M9468">
        <f t="shared" si="1327"/>
        <v>2022</v>
      </c>
      <c r="N9468">
        <f t="shared" si="1328"/>
        <v>11</v>
      </c>
      <c r="O9468" t="str">
        <f t="shared" si="1329"/>
        <v>Nov</v>
      </c>
      <c r="P9468" t="str">
        <f t="shared" si="1330"/>
        <v>Q4</v>
      </c>
      <c r="Q9468" t="str">
        <f t="shared" si="1331"/>
        <v>2022-11</v>
      </c>
    </row>
    <row r="9469" spans="1:17" x14ac:dyDescent="0.35">
      <c r="A9469" s="2">
        <v>44217</v>
      </c>
      <c r="B9469" t="s">
        <v>23</v>
      </c>
      <c r="C9469" t="s">
        <v>23</v>
      </c>
      <c r="D9469" t="s">
        <v>20</v>
      </c>
      <c r="E9469" s="3">
        <v>133555</v>
      </c>
      <c r="F9469" s="3">
        <v>153262</v>
      </c>
      <c r="G9469" t="s">
        <v>21</v>
      </c>
      <c r="H9469" s="3" t="s">
        <v>9499</v>
      </c>
      <c r="I9469" s="3">
        <f t="shared" si="1323"/>
        <v>19707</v>
      </c>
      <c r="J9469" s="4">
        <f t="shared" si="1324"/>
        <v>0.14755718617797911</v>
      </c>
      <c r="K9469" s="5">
        <f t="shared" si="1325"/>
        <v>1.1475571861779792</v>
      </c>
      <c r="L9469" s="4" t="str">
        <f t="shared" si="1326"/>
        <v>Over Budget</v>
      </c>
      <c r="M9469">
        <f t="shared" si="1327"/>
        <v>2021</v>
      </c>
      <c r="N9469">
        <f t="shared" si="1328"/>
        <v>1</v>
      </c>
      <c r="O9469" t="str">
        <f t="shared" si="1329"/>
        <v>Jan</v>
      </c>
      <c r="P9469" t="str">
        <f t="shared" si="1330"/>
        <v>Q1</v>
      </c>
      <c r="Q9469" t="str">
        <f t="shared" si="1331"/>
        <v>2021-01</v>
      </c>
    </row>
    <row r="9470" spans="1:17" x14ac:dyDescent="0.35">
      <c r="A9470" s="2">
        <v>44784</v>
      </c>
      <c r="B9470" t="s">
        <v>18</v>
      </c>
      <c r="C9470" t="s">
        <v>23</v>
      </c>
      <c r="D9470" t="s">
        <v>39</v>
      </c>
      <c r="E9470" s="3">
        <v>51307</v>
      </c>
      <c r="F9470" s="3">
        <v>147643</v>
      </c>
      <c r="G9470" t="s">
        <v>21</v>
      </c>
      <c r="H9470" s="3" t="s">
        <v>9500</v>
      </c>
      <c r="I9470" s="3">
        <f t="shared" si="1323"/>
        <v>96336</v>
      </c>
      <c r="J9470" s="4">
        <f t="shared" si="1324"/>
        <v>1.8776385288557116</v>
      </c>
      <c r="K9470" s="5">
        <f t="shared" si="1325"/>
        <v>2.8776385288557118</v>
      </c>
      <c r="L9470" s="4" t="str">
        <f t="shared" si="1326"/>
        <v>Over Budget</v>
      </c>
      <c r="M9470">
        <f t="shared" si="1327"/>
        <v>2022</v>
      </c>
      <c r="N9470">
        <f t="shared" si="1328"/>
        <v>8</v>
      </c>
      <c r="O9470" t="str">
        <f t="shared" si="1329"/>
        <v>Aug</v>
      </c>
      <c r="P9470" t="str">
        <f t="shared" si="1330"/>
        <v>Q3</v>
      </c>
      <c r="Q9470" t="str">
        <f t="shared" si="1331"/>
        <v>2022-08</v>
      </c>
    </row>
    <row r="9471" spans="1:17" x14ac:dyDescent="0.35">
      <c r="A9471" s="2">
        <v>45094</v>
      </c>
      <c r="B9471" t="s">
        <v>28</v>
      </c>
      <c r="C9471" t="s">
        <v>24</v>
      </c>
      <c r="D9471" t="s">
        <v>25</v>
      </c>
      <c r="E9471" s="3">
        <v>20104</v>
      </c>
      <c r="F9471" s="3">
        <v>70230</v>
      </c>
      <c r="G9471" t="s">
        <v>21</v>
      </c>
      <c r="H9471" s="3" t="s">
        <v>9501</v>
      </c>
      <c r="I9471" s="3">
        <f t="shared" si="1323"/>
        <v>50126</v>
      </c>
      <c r="J9471" s="4">
        <f t="shared" si="1324"/>
        <v>2.4933346597692001</v>
      </c>
      <c r="K9471" s="5">
        <f t="shared" si="1325"/>
        <v>3.4933346597692001</v>
      </c>
      <c r="L9471" s="4" t="str">
        <f t="shared" si="1326"/>
        <v>Over Budget</v>
      </c>
      <c r="M9471">
        <f t="shared" si="1327"/>
        <v>2023</v>
      </c>
      <c r="N9471">
        <f t="shared" si="1328"/>
        <v>6</v>
      </c>
      <c r="O9471" t="str">
        <f t="shared" si="1329"/>
        <v>Jun</v>
      </c>
      <c r="P9471" t="str">
        <f t="shared" si="1330"/>
        <v>Q2</v>
      </c>
      <c r="Q9471" t="str">
        <f t="shared" si="1331"/>
        <v>2023-06</v>
      </c>
    </row>
    <row r="9472" spans="1:17" x14ac:dyDescent="0.35">
      <c r="A9472" s="2">
        <v>44567</v>
      </c>
      <c r="B9472" t="s">
        <v>41</v>
      </c>
      <c r="C9472" t="s">
        <v>29</v>
      </c>
      <c r="D9472" t="s">
        <v>20</v>
      </c>
      <c r="E9472" s="3">
        <v>35966</v>
      </c>
      <c r="F9472" s="3">
        <v>115718</v>
      </c>
      <c r="G9472" t="s">
        <v>32</v>
      </c>
      <c r="H9472" s="3" t="s">
        <v>9502</v>
      </c>
      <c r="I9472" s="3">
        <f t="shared" si="1323"/>
        <v>79752</v>
      </c>
      <c r="J9472" s="4">
        <f t="shared" si="1324"/>
        <v>2.2174275704832342</v>
      </c>
      <c r="K9472" s="5">
        <f t="shared" si="1325"/>
        <v>3.2174275704832342</v>
      </c>
      <c r="L9472" s="4" t="str">
        <f t="shared" si="1326"/>
        <v>Over Budget</v>
      </c>
      <c r="M9472">
        <f t="shared" si="1327"/>
        <v>2022</v>
      </c>
      <c r="N9472">
        <f t="shared" si="1328"/>
        <v>1</v>
      </c>
      <c r="O9472" t="str">
        <f t="shared" si="1329"/>
        <v>Jan</v>
      </c>
      <c r="P9472" t="str">
        <f t="shared" si="1330"/>
        <v>Q1</v>
      </c>
      <c r="Q9472" t="str">
        <f t="shared" si="1331"/>
        <v>2022-01</v>
      </c>
    </row>
    <row r="9473" spans="1:17" x14ac:dyDescent="0.35">
      <c r="A9473" s="2">
        <v>44274</v>
      </c>
      <c r="B9473" t="s">
        <v>37</v>
      </c>
      <c r="C9473" t="s">
        <v>19</v>
      </c>
      <c r="D9473" t="s">
        <v>25</v>
      </c>
      <c r="E9473" s="3">
        <v>60710</v>
      </c>
      <c r="F9473" s="3">
        <v>65408</v>
      </c>
      <c r="G9473" t="s">
        <v>21</v>
      </c>
      <c r="H9473" s="3" t="s">
        <v>9503</v>
      </c>
      <c r="I9473" s="3">
        <f t="shared" si="1323"/>
        <v>4698</v>
      </c>
      <c r="J9473" s="4">
        <f t="shared" si="1324"/>
        <v>7.738428594959644E-2</v>
      </c>
      <c r="K9473" s="5">
        <f t="shared" si="1325"/>
        <v>1.0773842859495963</v>
      </c>
      <c r="L9473" s="4" t="str">
        <f t="shared" si="1326"/>
        <v>Over Budget</v>
      </c>
      <c r="M9473">
        <f t="shared" si="1327"/>
        <v>2021</v>
      </c>
      <c r="N9473">
        <f t="shared" si="1328"/>
        <v>3</v>
      </c>
      <c r="O9473" t="str">
        <f t="shared" si="1329"/>
        <v>Mar</v>
      </c>
      <c r="P9473" t="str">
        <f t="shared" si="1330"/>
        <v>Q1</v>
      </c>
      <c r="Q9473" t="str">
        <f t="shared" si="1331"/>
        <v>2021-03</v>
      </c>
    </row>
    <row r="9474" spans="1:17" x14ac:dyDescent="0.35">
      <c r="A9474" s="2">
        <v>44844</v>
      </c>
      <c r="B9474" t="s">
        <v>23</v>
      </c>
      <c r="C9474" t="s">
        <v>24</v>
      </c>
      <c r="D9474" t="s">
        <v>25</v>
      </c>
      <c r="E9474" s="3">
        <v>27822</v>
      </c>
      <c r="F9474" s="3">
        <v>163308</v>
      </c>
      <c r="G9474" t="s">
        <v>26</v>
      </c>
      <c r="H9474" s="3" t="s">
        <v>9504</v>
      </c>
      <c r="I9474" s="3">
        <f t="shared" si="1323"/>
        <v>135486</v>
      </c>
      <c r="J9474" s="4">
        <f t="shared" si="1324"/>
        <v>4.8697433685572564</v>
      </c>
      <c r="K9474" s="5">
        <f t="shared" si="1325"/>
        <v>5.8697433685572564</v>
      </c>
      <c r="L9474" s="4" t="str">
        <f t="shared" si="1326"/>
        <v>Over Budget</v>
      </c>
      <c r="M9474">
        <f t="shared" si="1327"/>
        <v>2022</v>
      </c>
      <c r="N9474">
        <f t="shared" si="1328"/>
        <v>10</v>
      </c>
      <c r="O9474" t="str">
        <f t="shared" si="1329"/>
        <v>Oct</v>
      </c>
      <c r="P9474" t="str">
        <f t="shared" si="1330"/>
        <v>Q4</v>
      </c>
      <c r="Q9474" t="str">
        <f t="shared" si="1331"/>
        <v>2022-10</v>
      </c>
    </row>
    <row r="9475" spans="1:17" x14ac:dyDescent="0.35">
      <c r="A9475" s="2">
        <v>44336</v>
      </c>
      <c r="B9475" t="s">
        <v>23</v>
      </c>
      <c r="C9475" t="s">
        <v>24</v>
      </c>
      <c r="D9475" t="s">
        <v>58</v>
      </c>
      <c r="E9475" s="3">
        <v>143997</v>
      </c>
      <c r="F9475" s="3">
        <v>150464</v>
      </c>
      <c r="G9475" t="s">
        <v>26</v>
      </c>
      <c r="H9475" s="3" t="s">
        <v>9505</v>
      </c>
      <c r="I9475" s="3">
        <f t="shared" si="1323"/>
        <v>6467</v>
      </c>
      <c r="J9475" s="4">
        <f t="shared" si="1324"/>
        <v>4.4910657860927655E-2</v>
      </c>
      <c r="K9475" s="5">
        <f t="shared" si="1325"/>
        <v>1.0449106578609277</v>
      </c>
      <c r="L9475" s="4" t="str">
        <f t="shared" si="1326"/>
        <v>Over Budget</v>
      </c>
      <c r="M9475">
        <f t="shared" si="1327"/>
        <v>2021</v>
      </c>
      <c r="N9475">
        <f t="shared" si="1328"/>
        <v>5</v>
      </c>
      <c r="O9475" t="str">
        <f t="shared" si="1329"/>
        <v>May</v>
      </c>
      <c r="P9475" t="str">
        <f t="shared" si="1330"/>
        <v>Q2</v>
      </c>
      <c r="Q9475" t="str">
        <f t="shared" si="1331"/>
        <v>2021-05</v>
      </c>
    </row>
    <row r="9476" spans="1:17" x14ac:dyDescent="0.35">
      <c r="A9476" s="2">
        <v>44749</v>
      </c>
      <c r="B9476" t="s">
        <v>55</v>
      </c>
      <c r="C9476" t="s">
        <v>23</v>
      </c>
      <c r="D9476" t="s">
        <v>30</v>
      </c>
      <c r="E9476" s="3">
        <v>106829</v>
      </c>
      <c r="F9476" s="3">
        <v>34891</v>
      </c>
      <c r="G9476" t="s">
        <v>35</v>
      </c>
      <c r="H9476" s="3" t="s">
        <v>9506</v>
      </c>
      <c r="I9476" s="3">
        <f t="shared" si="1323"/>
        <v>-71938</v>
      </c>
      <c r="J9476" s="4">
        <f t="shared" si="1324"/>
        <v>-0.67339392861488923</v>
      </c>
      <c r="K9476" s="5">
        <f t="shared" si="1325"/>
        <v>0.32660607138511077</v>
      </c>
      <c r="L9476" s="4" t="str">
        <f t="shared" si="1326"/>
        <v>Under Budget</v>
      </c>
      <c r="M9476">
        <f t="shared" si="1327"/>
        <v>2022</v>
      </c>
      <c r="N9476">
        <f t="shared" si="1328"/>
        <v>7</v>
      </c>
      <c r="O9476" t="str">
        <f t="shared" si="1329"/>
        <v>Jul</v>
      </c>
      <c r="P9476" t="str">
        <f t="shared" si="1330"/>
        <v>Q3</v>
      </c>
      <c r="Q9476" t="str">
        <f t="shared" si="1331"/>
        <v>2022-07</v>
      </c>
    </row>
    <row r="9477" spans="1:17" x14ac:dyDescent="0.35">
      <c r="A9477" s="2">
        <v>45194</v>
      </c>
      <c r="B9477" t="s">
        <v>41</v>
      </c>
      <c r="C9477" t="s">
        <v>19</v>
      </c>
      <c r="D9477" t="s">
        <v>58</v>
      </c>
      <c r="E9477" s="3">
        <v>14819</v>
      </c>
      <c r="F9477" s="3">
        <v>67478</v>
      </c>
      <c r="G9477" t="s">
        <v>35</v>
      </c>
      <c r="H9477" s="3" t="s">
        <v>9507</v>
      </c>
      <c r="I9477" s="3">
        <f t="shared" ref="I9477:I9540" si="1332">F9477-E9477</f>
        <v>52659</v>
      </c>
      <c r="J9477" s="4">
        <f t="shared" ref="J9477:J9540" si="1333">IFERROR(I9477/E9477,0)</f>
        <v>3.5534786422835549</v>
      </c>
      <c r="K9477" s="5">
        <f t="shared" ref="K9477:K9540" si="1334">IFERROR(F9477/E9477,0)</f>
        <v>4.5534786422835545</v>
      </c>
      <c r="L9477" s="4" t="str">
        <f t="shared" ref="L9477:L9540" si="1335">IF(I9477&gt;0,"Over Budget",IF(I9477&lt;0,"Under Budget","On Budget"))</f>
        <v>Over Budget</v>
      </c>
      <c r="M9477">
        <f t="shared" ref="M9477:M9540" si="1336">YEAR(A9477)</f>
        <v>2023</v>
      </c>
      <c r="N9477">
        <f t="shared" ref="N9477:N9540" si="1337">MONTH(A9477)</f>
        <v>9</v>
      </c>
      <c r="O9477" t="str">
        <f t="shared" ref="O9477:O9540" si="1338">TEXT(A9477,"mmm")</f>
        <v>Sep</v>
      </c>
      <c r="P9477" t="str">
        <f t="shared" ref="P9477:P9540" si="1339">"Q"&amp;ROUNDUP(MONTH(A9477)/3,0)</f>
        <v>Q3</v>
      </c>
      <c r="Q9477" t="str">
        <f t="shared" ref="Q9477:Q9540" si="1340">TEXT(A9477,"yyyy-mm")</f>
        <v>2023-09</v>
      </c>
    </row>
    <row r="9478" spans="1:17" x14ac:dyDescent="0.35">
      <c r="A9478" s="2">
        <v>44478</v>
      </c>
      <c r="B9478" t="s">
        <v>41</v>
      </c>
      <c r="C9478" t="s">
        <v>24</v>
      </c>
      <c r="D9478" t="s">
        <v>30</v>
      </c>
      <c r="E9478" s="3">
        <v>146443</v>
      </c>
      <c r="F9478" s="3">
        <v>46488</v>
      </c>
      <c r="G9478" t="s">
        <v>32</v>
      </c>
      <c r="H9478" s="3" t="s">
        <v>9508</v>
      </c>
      <c r="I9478" s="3">
        <f t="shared" si="1332"/>
        <v>-99955</v>
      </c>
      <c r="J9478" s="4">
        <f t="shared" si="1333"/>
        <v>-0.68255225582649903</v>
      </c>
      <c r="K9478" s="5">
        <f t="shared" si="1334"/>
        <v>0.31744774417350097</v>
      </c>
      <c r="L9478" s="4" t="str">
        <f t="shared" si="1335"/>
        <v>Under Budget</v>
      </c>
      <c r="M9478">
        <f t="shared" si="1336"/>
        <v>2021</v>
      </c>
      <c r="N9478">
        <f t="shared" si="1337"/>
        <v>10</v>
      </c>
      <c r="O9478" t="str">
        <f t="shared" si="1338"/>
        <v>Oct</v>
      </c>
      <c r="P9478" t="str">
        <f t="shared" si="1339"/>
        <v>Q4</v>
      </c>
      <c r="Q9478" t="str">
        <f t="shared" si="1340"/>
        <v>2021-10</v>
      </c>
    </row>
    <row r="9479" spans="1:17" x14ac:dyDescent="0.35">
      <c r="A9479" s="2">
        <v>44636</v>
      </c>
      <c r="B9479" t="s">
        <v>41</v>
      </c>
      <c r="C9479" t="s">
        <v>19</v>
      </c>
      <c r="D9479" t="s">
        <v>58</v>
      </c>
      <c r="E9479" s="3">
        <v>21984</v>
      </c>
      <c r="F9479" s="3">
        <v>151326</v>
      </c>
      <c r="G9479" t="s">
        <v>35</v>
      </c>
      <c r="H9479" s="3" t="s">
        <v>9509</v>
      </c>
      <c r="I9479" s="3">
        <f t="shared" si="1332"/>
        <v>129342</v>
      </c>
      <c r="J9479" s="4">
        <f t="shared" si="1333"/>
        <v>5.883460698689956</v>
      </c>
      <c r="K9479" s="5">
        <f t="shared" si="1334"/>
        <v>6.883460698689956</v>
      </c>
      <c r="L9479" s="4" t="str">
        <f t="shared" si="1335"/>
        <v>Over Budget</v>
      </c>
      <c r="M9479">
        <f t="shared" si="1336"/>
        <v>2022</v>
      </c>
      <c r="N9479">
        <f t="shared" si="1337"/>
        <v>3</v>
      </c>
      <c r="O9479" t="str">
        <f t="shared" si="1338"/>
        <v>Mar</v>
      </c>
      <c r="P9479" t="str">
        <f t="shared" si="1339"/>
        <v>Q1</v>
      </c>
      <c r="Q9479" t="str">
        <f t="shared" si="1340"/>
        <v>2022-03</v>
      </c>
    </row>
    <row r="9480" spans="1:17" x14ac:dyDescent="0.35">
      <c r="A9480" s="2">
        <v>44466</v>
      </c>
      <c r="B9480" t="s">
        <v>18</v>
      </c>
      <c r="C9480" t="s">
        <v>29</v>
      </c>
      <c r="D9480" t="s">
        <v>20</v>
      </c>
      <c r="E9480" s="3">
        <v>98297</v>
      </c>
      <c r="F9480" s="3">
        <v>77463</v>
      </c>
      <c r="G9480" t="s">
        <v>26</v>
      </c>
      <c r="H9480" s="3" t="s">
        <v>9510</v>
      </c>
      <c r="I9480" s="3">
        <f t="shared" si="1332"/>
        <v>-20834</v>
      </c>
      <c r="J9480" s="4">
        <f t="shared" si="1333"/>
        <v>-0.21194949998474014</v>
      </c>
      <c r="K9480" s="5">
        <f t="shared" si="1334"/>
        <v>0.78805050001525989</v>
      </c>
      <c r="L9480" s="4" t="str">
        <f t="shared" si="1335"/>
        <v>Under Budget</v>
      </c>
      <c r="M9480">
        <f t="shared" si="1336"/>
        <v>2021</v>
      </c>
      <c r="N9480">
        <f t="shared" si="1337"/>
        <v>9</v>
      </c>
      <c r="O9480" t="str">
        <f t="shared" si="1338"/>
        <v>Sep</v>
      </c>
      <c r="P9480" t="str">
        <f t="shared" si="1339"/>
        <v>Q3</v>
      </c>
      <c r="Q9480" t="str">
        <f t="shared" si="1340"/>
        <v>2021-09</v>
      </c>
    </row>
    <row r="9481" spans="1:17" x14ac:dyDescent="0.35">
      <c r="A9481" s="2">
        <v>44942</v>
      </c>
      <c r="B9481" t="s">
        <v>28</v>
      </c>
      <c r="C9481" t="s">
        <v>23</v>
      </c>
      <c r="D9481" t="s">
        <v>25</v>
      </c>
      <c r="E9481" s="3">
        <v>141364</v>
      </c>
      <c r="F9481" s="3">
        <v>101577</v>
      </c>
      <c r="G9481" t="s">
        <v>26</v>
      </c>
      <c r="H9481" s="3" t="s">
        <v>9511</v>
      </c>
      <c r="I9481" s="3">
        <f t="shared" si="1332"/>
        <v>-39787</v>
      </c>
      <c r="J9481" s="4">
        <f t="shared" si="1333"/>
        <v>-0.28145072295633966</v>
      </c>
      <c r="K9481" s="5">
        <f t="shared" si="1334"/>
        <v>0.71854927704366034</v>
      </c>
      <c r="L9481" s="4" t="str">
        <f t="shared" si="1335"/>
        <v>Under Budget</v>
      </c>
      <c r="M9481">
        <f t="shared" si="1336"/>
        <v>2023</v>
      </c>
      <c r="N9481">
        <f t="shared" si="1337"/>
        <v>1</v>
      </c>
      <c r="O9481" t="str">
        <f t="shared" si="1338"/>
        <v>Jan</v>
      </c>
      <c r="P9481" t="str">
        <f t="shared" si="1339"/>
        <v>Q1</v>
      </c>
      <c r="Q9481" t="str">
        <f t="shared" si="1340"/>
        <v>2023-01</v>
      </c>
    </row>
    <row r="9482" spans="1:17" x14ac:dyDescent="0.35">
      <c r="A9482" s="2">
        <v>44300</v>
      </c>
      <c r="B9482" t="s">
        <v>37</v>
      </c>
      <c r="C9482" t="s">
        <v>24</v>
      </c>
      <c r="D9482" t="s">
        <v>20</v>
      </c>
      <c r="E9482" s="3">
        <v>80979</v>
      </c>
      <c r="F9482" s="3">
        <v>10497</v>
      </c>
      <c r="G9482" t="s">
        <v>32</v>
      </c>
      <c r="H9482" s="3" t="s">
        <v>9512</v>
      </c>
      <c r="I9482" s="3">
        <f t="shared" si="1332"/>
        <v>-70482</v>
      </c>
      <c r="J9482" s="4">
        <f t="shared" si="1333"/>
        <v>-0.87037380061497427</v>
      </c>
      <c r="K9482" s="5">
        <f t="shared" si="1334"/>
        <v>0.12962619938502576</v>
      </c>
      <c r="L9482" s="4" t="str">
        <f t="shared" si="1335"/>
        <v>Under Budget</v>
      </c>
      <c r="M9482">
        <f t="shared" si="1336"/>
        <v>2021</v>
      </c>
      <c r="N9482">
        <f t="shared" si="1337"/>
        <v>4</v>
      </c>
      <c r="O9482" t="str">
        <f t="shared" si="1338"/>
        <v>Apr</v>
      </c>
      <c r="P9482" t="str">
        <f t="shared" si="1339"/>
        <v>Q2</v>
      </c>
      <c r="Q9482" t="str">
        <f t="shared" si="1340"/>
        <v>2021-04</v>
      </c>
    </row>
    <row r="9483" spans="1:17" x14ac:dyDescent="0.35">
      <c r="A9483" s="2">
        <v>44962</v>
      </c>
      <c r="B9483" t="s">
        <v>18</v>
      </c>
      <c r="C9483" t="s">
        <v>19</v>
      </c>
      <c r="D9483" t="s">
        <v>30</v>
      </c>
      <c r="E9483" s="3">
        <v>54362</v>
      </c>
      <c r="F9483" s="3">
        <v>142048</v>
      </c>
      <c r="G9483" t="s">
        <v>35</v>
      </c>
      <c r="H9483" s="3" t="s">
        <v>9513</v>
      </c>
      <c r="I9483" s="3">
        <f t="shared" si="1332"/>
        <v>87686</v>
      </c>
      <c r="J9483" s="4">
        <f t="shared" si="1333"/>
        <v>1.6130017291490379</v>
      </c>
      <c r="K9483" s="5">
        <f t="shared" si="1334"/>
        <v>2.6130017291490377</v>
      </c>
      <c r="L9483" s="4" t="str">
        <f t="shared" si="1335"/>
        <v>Over Budget</v>
      </c>
      <c r="M9483">
        <f t="shared" si="1336"/>
        <v>2023</v>
      </c>
      <c r="N9483">
        <f t="shared" si="1337"/>
        <v>2</v>
      </c>
      <c r="O9483" t="str">
        <f t="shared" si="1338"/>
        <v>Feb</v>
      </c>
      <c r="P9483" t="str">
        <f t="shared" si="1339"/>
        <v>Q1</v>
      </c>
      <c r="Q9483" t="str">
        <f t="shared" si="1340"/>
        <v>2023-02</v>
      </c>
    </row>
    <row r="9484" spans="1:17" x14ac:dyDescent="0.35">
      <c r="A9484" s="2">
        <v>44291</v>
      </c>
      <c r="B9484" t="s">
        <v>28</v>
      </c>
      <c r="C9484" t="s">
        <v>34</v>
      </c>
      <c r="D9484" t="s">
        <v>25</v>
      </c>
      <c r="E9484" s="3">
        <v>12576</v>
      </c>
      <c r="F9484" s="3">
        <v>155926</v>
      </c>
      <c r="G9484" t="s">
        <v>32</v>
      </c>
      <c r="H9484" s="3" t="s">
        <v>9514</v>
      </c>
      <c r="I9484" s="3">
        <f t="shared" si="1332"/>
        <v>143350</v>
      </c>
      <c r="J9484" s="4">
        <f t="shared" si="1333"/>
        <v>11.398695928753181</v>
      </c>
      <c r="K9484" s="5">
        <f t="shared" si="1334"/>
        <v>12.398695928753181</v>
      </c>
      <c r="L9484" s="4" t="str">
        <f t="shared" si="1335"/>
        <v>Over Budget</v>
      </c>
      <c r="M9484">
        <f t="shared" si="1336"/>
        <v>2021</v>
      </c>
      <c r="N9484">
        <f t="shared" si="1337"/>
        <v>4</v>
      </c>
      <c r="O9484" t="str">
        <f t="shared" si="1338"/>
        <v>Apr</v>
      </c>
      <c r="P9484" t="str">
        <f t="shared" si="1339"/>
        <v>Q2</v>
      </c>
      <c r="Q9484" t="str">
        <f t="shared" si="1340"/>
        <v>2021-04</v>
      </c>
    </row>
    <row r="9485" spans="1:17" x14ac:dyDescent="0.35">
      <c r="A9485" s="2">
        <v>44925</v>
      </c>
      <c r="B9485" t="s">
        <v>41</v>
      </c>
      <c r="C9485" t="s">
        <v>24</v>
      </c>
      <c r="D9485" t="s">
        <v>25</v>
      </c>
      <c r="E9485" s="3">
        <v>114582</v>
      </c>
      <c r="F9485" s="3">
        <v>150979</v>
      </c>
      <c r="G9485" t="s">
        <v>21</v>
      </c>
      <c r="H9485" s="3" t="s">
        <v>9515</v>
      </c>
      <c r="I9485" s="3">
        <f t="shared" si="1332"/>
        <v>36397</v>
      </c>
      <c r="J9485" s="4">
        <f t="shared" si="1333"/>
        <v>0.31765024174826761</v>
      </c>
      <c r="K9485" s="5">
        <f t="shared" si="1334"/>
        <v>1.3176502417482676</v>
      </c>
      <c r="L9485" s="4" t="str">
        <f t="shared" si="1335"/>
        <v>Over Budget</v>
      </c>
      <c r="M9485">
        <f t="shared" si="1336"/>
        <v>2022</v>
      </c>
      <c r="N9485">
        <f t="shared" si="1337"/>
        <v>12</v>
      </c>
      <c r="O9485" t="str">
        <f t="shared" si="1338"/>
        <v>Dec</v>
      </c>
      <c r="P9485" t="str">
        <f t="shared" si="1339"/>
        <v>Q4</v>
      </c>
      <c r="Q9485" t="str">
        <f t="shared" si="1340"/>
        <v>2022-12</v>
      </c>
    </row>
    <row r="9486" spans="1:17" x14ac:dyDescent="0.35">
      <c r="A9486" s="2">
        <v>44676</v>
      </c>
      <c r="B9486" t="s">
        <v>28</v>
      </c>
      <c r="C9486" t="s">
        <v>24</v>
      </c>
      <c r="D9486" t="s">
        <v>30</v>
      </c>
      <c r="E9486" s="3">
        <v>10819</v>
      </c>
      <c r="F9486" s="3">
        <v>37436</v>
      </c>
      <c r="G9486" t="s">
        <v>21</v>
      </c>
      <c r="H9486" s="3" t="s">
        <v>9516</v>
      </c>
      <c r="I9486" s="3">
        <f t="shared" si="1332"/>
        <v>26617</v>
      </c>
      <c r="J9486" s="4">
        <f t="shared" si="1333"/>
        <v>2.4602088917644882</v>
      </c>
      <c r="K9486" s="5">
        <f t="shared" si="1334"/>
        <v>3.4602088917644882</v>
      </c>
      <c r="L9486" s="4" t="str">
        <f t="shared" si="1335"/>
        <v>Over Budget</v>
      </c>
      <c r="M9486">
        <f t="shared" si="1336"/>
        <v>2022</v>
      </c>
      <c r="N9486">
        <f t="shared" si="1337"/>
        <v>4</v>
      </c>
      <c r="O9486" t="str">
        <f t="shared" si="1338"/>
        <v>Apr</v>
      </c>
      <c r="P9486" t="str">
        <f t="shared" si="1339"/>
        <v>Q2</v>
      </c>
      <c r="Q9486" t="str">
        <f t="shared" si="1340"/>
        <v>2022-04</v>
      </c>
    </row>
    <row r="9487" spans="1:17" x14ac:dyDescent="0.35">
      <c r="A9487" s="2">
        <v>44976</v>
      </c>
      <c r="B9487" t="s">
        <v>18</v>
      </c>
      <c r="C9487" t="s">
        <v>24</v>
      </c>
      <c r="D9487" t="s">
        <v>20</v>
      </c>
      <c r="E9487" s="3">
        <v>96145</v>
      </c>
      <c r="F9487" s="3">
        <v>32685</v>
      </c>
      <c r="G9487" t="s">
        <v>35</v>
      </c>
      <c r="H9487" s="3" t="s">
        <v>9517</v>
      </c>
      <c r="I9487" s="3">
        <f t="shared" si="1332"/>
        <v>-63460</v>
      </c>
      <c r="J9487" s="4">
        <f t="shared" si="1333"/>
        <v>-0.66004472411461856</v>
      </c>
      <c r="K9487" s="5">
        <f t="shared" si="1334"/>
        <v>0.33995527588538144</v>
      </c>
      <c r="L9487" s="4" t="str">
        <f t="shared" si="1335"/>
        <v>Under Budget</v>
      </c>
      <c r="M9487">
        <f t="shared" si="1336"/>
        <v>2023</v>
      </c>
      <c r="N9487">
        <f t="shared" si="1337"/>
        <v>2</v>
      </c>
      <c r="O9487" t="str">
        <f t="shared" si="1338"/>
        <v>Feb</v>
      </c>
      <c r="P9487" t="str">
        <f t="shared" si="1339"/>
        <v>Q1</v>
      </c>
      <c r="Q9487" t="str">
        <f t="shared" si="1340"/>
        <v>2023-02</v>
      </c>
    </row>
    <row r="9488" spans="1:17" x14ac:dyDescent="0.35">
      <c r="A9488" s="2">
        <v>44209</v>
      </c>
      <c r="B9488" t="s">
        <v>41</v>
      </c>
      <c r="C9488" t="s">
        <v>19</v>
      </c>
      <c r="D9488" t="s">
        <v>25</v>
      </c>
      <c r="E9488" s="3">
        <v>82248</v>
      </c>
      <c r="F9488" s="3">
        <v>127077</v>
      </c>
      <c r="G9488" t="s">
        <v>32</v>
      </c>
      <c r="H9488" s="3" t="s">
        <v>9518</v>
      </c>
      <c r="I9488" s="3">
        <f t="shared" si="1332"/>
        <v>44829</v>
      </c>
      <c r="J9488" s="4">
        <f t="shared" si="1333"/>
        <v>0.54504668806536327</v>
      </c>
      <c r="K9488" s="5">
        <f t="shared" si="1334"/>
        <v>1.5450466880653633</v>
      </c>
      <c r="L9488" s="4" t="str">
        <f t="shared" si="1335"/>
        <v>Over Budget</v>
      </c>
      <c r="M9488">
        <f t="shared" si="1336"/>
        <v>2021</v>
      </c>
      <c r="N9488">
        <f t="shared" si="1337"/>
        <v>1</v>
      </c>
      <c r="O9488" t="str">
        <f t="shared" si="1338"/>
        <v>Jan</v>
      </c>
      <c r="P9488" t="str">
        <f t="shared" si="1339"/>
        <v>Q1</v>
      </c>
      <c r="Q9488" t="str">
        <f t="shared" si="1340"/>
        <v>2021-01</v>
      </c>
    </row>
    <row r="9489" spans="1:17" x14ac:dyDescent="0.35">
      <c r="A9489" s="2">
        <v>44797</v>
      </c>
      <c r="B9489" t="s">
        <v>18</v>
      </c>
      <c r="C9489" t="s">
        <v>43</v>
      </c>
      <c r="D9489" t="s">
        <v>20</v>
      </c>
      <c r="E9489" s="3">
        <v>136308</v>
      </c>
      <c r="F9489" s="3">
        <v>119927</v>
      </c>
      <c r="G9489" t="s">
        <v>26</v>
      </c>
      <c r="H9489" s="3" t="s">
        <v>9519</v>
      </c>
      <c r="I9489" s="3">
        <f t="shared" si="1332"/>
        <v>-16381</v>
      </c>
      <c r="J9489" s="4">
        <f t="shared" si="1333"/>
        <v>-0.1201763652903718</v>
      </c>
      <c r="K9489" s="5">
        <f t="shared" si="1334"/>
        <v>0.87982363470962821</v>
      </c>
      <c r="L9489" s="4" t="str">
        <f t="shared" si="1335"/>
        <v>Under Budget</v>
      </c>
      <c r="M9489">
        <f t="shared" si="1336"/>
        <v>2022</v>
      </c>
      <c r="N9489">
        <f t="shared" si="1337"/>
        <v>8</v>
      </c>
      <c r="O9489" t="str">
        <f t="shared" si="1338"/>
        <v>Aug</v>
      </c>
      <c r="P9489" t="str">
        <f t="shared" si="1339"/>
        <v>Q3</v>
      </c>
      <c r="Q9489" t="str">
        <f t="shared" si="1340"/>
        <v>2022-08</v>
      </c>
    </row>
    <row r="9490" spans="1:17" x14ac:dyDescent="0.35">
      <c r="A9490" s="2">
        <v>44291</v>
      </c>
      <c r="B9490" t="s">
        <v>37</v>
      </c>
      <c r="C9490" t="s">
        <v>29</v>
      </c>
      <c r="D9490" t="s">
        <v>20</v>
      </c>
      <c r="E9490" s="3">
        <v>37083</v>
      </c>
      <c r="F9490" s="3">
        <v>70891</v>
      </c>
      <c r="G9490" t="s">
        <v>32</v>
      </c>
      <c r="H9490" s="3" t="s">
        <v>9520</v>
      </c>
      <c r="I9490" s="3">
        <f t="shared" si="1332"/>
        <v>33808</v>
      </c>
      <c r="J9490" s="4">
        <f t="shared" si="1333"/>
        <v>0.91168459941212954</v>
      </c>
      <c r="K9490" s="5">
        <f t="shared" si="1334"/>
        <v>1.9116845994121296</v>
      </c>
      <c r="L9490" s="4" t="str">
        <f t="shared" si="1335"/>
        <v>Over Budget</v>
      </c>
      <c r="M9490">
        <f t="shared" si="1336"/>
        <v>2021</v>
      </c>
      <c r="N9490">
        <f t="shared" si="1337"/>
        <v>4</v>
      </c>
      <c r="O9490" t="str">
        <f t="shared" si="1338"/>
        <v>Apr</v>
      </c>
      <c r="P9490" t="str">
        <f t="shared" si="1339"/>
        <v>Q2</v>
      </c>
      <c r="Q9490" t="str">
        <f t="shared" si="1340"/>
        <v>2021-04</v>
      </c>
    </row>
    <row r="9491" spans="1:17" x14ac:dyDescent="0.35">
      <c r="A9491" s="2">
        <v>44489</v>
      </c>
      <c r="B9491" t="s">
        <v>41</v>
      </c>
      <c r="C9491" t="s">
        <v>24</v>
      </c>
      <c r="D9491" t="s">
        <v>20</v>
      </c>
      <c r="E9491" s="3">
        <v>37565</v>
      </c>
      <c r="F9491" s="3">
        <v>74495</v>
      </c>
      <c r="G9491" t="s">
        <v>21</v>
      </c>
      <c r="H9491" s="3" t="s">
        <v>9521</v>
      </c>
      <c r="I9491" s="3">
        <f t="shared" si="1332"/>
        <v>36930</v>
      </c>
      <c r="J9491" s="4">
        <f t="shared" si="1333"/>
        <v>0.98309596699054969</v>
      </c>
      <c r="K9491" s="5">
        <f t="shared" si="1334"/>
        <v>1.9830959669905497</v>
      </c>
      <c r="L9491" s="4" t="str">
        <f t="shared" si="1335"/>
        <v>Over Budget</v>
      </c>
      <c r="M9491">
        <f t="shared" si="1336"/>
        <v>2021</v>
      </c>
      <c r="N9491">
        <f t="shared" si="1337"/>
        <v>10</v>
      </c>
      <c r="O9491" t="str">
        <f t="shared" si="1338"/>
        <v>Oct</v>
      </c>
      <c r="P9491" t="str">
        <f t="shared" si="1339"/>
        <v>Q4</v>
      </c>
      <c r="Q9491" t="str">
        <f t="shared" si="1340"/>
        <v>2021-10</v>
      </c>
    </row>
    <row r="9492" spans="1:17" x14ac:dyDescent="0.35">
      <c r="A9492" s="2">
        <v>44221</v>
      </c>
      <c r="B9492" t="s">
        <v>28</v>
      </c>
      <c r="C9492" t="s">
        <v>34</v>
      </c>
      <c r="D9492" t="s">
        <v>25</v>
      </c>
      <c r="E9492" s="3">
        <v>124265</v>
      </c>
      <c r="F9492" s="3">
        <v>75095</v>
      </c>
      <c r="G9492" t="s">
        <v>32</v>
      </c>
      <c r="H9492" s="3" t="s">
        <v>9522</v>
      </c>
      <c r="I9492" s="3">
        <f t="shared" si="1332"/>
        <v>-49170</v>
      </c>
      <c r="J9492" s="4">
        <f t="shared" si="1333"/>
        <v>-0.39568663742807708</v>
      </c>
      <c r="K9492" s="5">
        <f t="shared" si="1334"/>
        <v>0.60431336257192292</v>
      </c>
      <c r="L9492" s="4" t="str">
        <f t="shared" si="1335"/>
        <v>Under Budget</v>
      </c>
      <c r="M9492">
        <f t="shared" si="1336"/>
        <v>2021</v>
      </c>
      <c r="N9492">
        <f t="shared" si="1337"/>
        <v>1</v>
      </c>
      <c r="O9492" t="str">
        <f t="shared" si="1338"/>
        <v>Jan</v>
      </c>
      <c r="P9492" t="str">
        <f t="shared" si="1339"/>
        <v>Q1</v>
      </c>
      <c r="Q9492" t="str">
        <f t="shared" si="1340"/>
        <v>2021-01</v>
      </c>
    </row>
    <row r="9493" spans="1:17" x14ac:dyDescent="0.35">
      <c r="A9493" s="2">
        <v>45135</v>
      </c>
      <c r="B9493" t="s">
        <v>18</v>
      </c>
      <c r="C9493" t="s">
        <v>34</v>
      </c>
      <c r="D9493" t="s">
        <v>39</v>
      </c>
      <c r="E9493" s="3">
        <v>15751</v>
      </c>
      <c r="F9493" s="3">
        <v>23677</v>
      </c>
      <c r="G9493" t="s">
        <v>32</v>
      </c>
      <c r="H9493" s="3" t="s">
        <v>9523</v>
      </c>
      <c r="I9493" s="3">
        <f t="shared" si="1332"/>
        <v>7926</v>
      </c>
      <c r="J9493" s="4">
        <f t="shared" si="1333"/>
        <v>0.50320614564154653</v>
      </c>
      <c r="K9493" s="5">
        <f t="shared" si="1334"/>
        <v>1.5032061456415466</v>
      </c>
      <c r="L9493" s="4" t="str">
        <f t="shared" si="1335"/>
        <v>Over Budget</v>
      </c>
      <c r="M9493">
        <f t="shared" si="1336"/>
        <v>2023</v>
      </c>
      <c r="N9493">
        <f t="shared" si="1337"/>
        <v>7</v>
      </c>
      <c r="O9493" t="str">
        <f t="shared" si="1338"/>
        <v>Jul</v>
      </c>
      <c r="P9493" t="str">
        <f t="shared" si="1339"/>
        <v>Q3</v>
      </c>
      <c r="Q9493" t="str">
        <f t="shared" si="1340"/>
        <v>2023-07</v>
      </c>
    </row>
    <row r="9494" spans="1:17" x14ac:dyDescent="0.35">
      <c r="A9494" s="2">
        <v>44958</v>
      </c>
      <c r="B9494" t="s">
        <v>55</v>
      </c>
      <c r="C9494" t="s">
        <v>23</v>
      </c>
      <c r="D9494" t="s">
        <v>58</v>
      </c>
      <c r="E9494" s="3">
        <v>39285</v>
      </c>
      <c r="F9494" s="3">
        <v>136398</v>
      </c>
      <c r="G9494" t="s">
        <v>35</v>
      </c>
      <c r="H9494" s="3" t="s">
        <v>9524</v>
      </c>
      <c r="I9494" s="3">
        <f t="shared" si="1332"/>
        <v>97113</v>
      </c>
      <c r="J9494" s="4">
        <f t="shared" si="1333"/>
        <v>2.4720122184039708</v>
      </c>
      <c r="K9494" s="5">
        <f t="shared" si="1334"/>
        <v>3.4720122184039708</v>
      </c>
      <c r="L9494" s="4" t="str">
        <f t="shared" si="1335"/>
        <v>Over Budget</v>
      </c>
      <c r="M9494">
        <f t="shared" si="1336"/>
        <v>2023</v>
      </c>
      <c r="N9494">
        <f t="shared" si="1337"/>
        <v>2</v>
      </c>
      <c r="O9494" t="str">
        <f t="shared" si="1338"/>
        <v>Feb</v>
      </c>
      <c r="P9494" t="str">
        <f t="shared" si="1339"/>
        <v>Q1</v>
      </c>
      <c r="Q9494" t="str">
        <f t="shared" si="1340"/>
        <v>2023-02</v>
      </c>
    </row>
    <row r="9495" spans="1:17" x14ac:dyDescent="0.35">
      <c r="A9495" s="2">
        <v>44850</v>
      </c>
      <c r="B9495" t="s">
        <v>28</v>
      </c>
      <c r="C9495" t="s">
        <v>43</v>
      </c>
      <c r="D9495" t="s">
        <v>30</v>
      </c>
      <c r="E9495" s="3">
        <v>81150</v>
      </c>
      <c r="F9495" s="3">
        <v>60925</v>
      </c>
      <c r="G9495" t="s">
        <v>26</v>
      </c>
      <c r="H9495" s="3" t="s">
        <v>9525</v>
      </c>
      <c r="I9495" s="3">
        <f t="shared" si="1332"/>
        <v>-20225</v>
      </c>
      <c r="J9495" s="4">
        <f t="shared" si="1333"/>
        <v>-0.2492298213185459</v>
      </c>
      <c r="K9495" s="5">
        <f t="shared" si="1334"/>
        <v>0.75077017868145413</v>
      </c>
      <c r="L9495" s="4" t="str">
        <f t="shared" si="1335"/>
        <v>Under Budget</v>
      </c>
      <c r="M9495">
        <f t="shared" si="1336"/>
        <v>2022</v>
      </c>
      <c r="N9495">
        <f t="shared" si="1337"/>
        <v>10</v>
      </c>
      <c r="O9495" t="str">
        <f t="shared" si="1338"/>
        <v>Oct</v>
      </c>
      <c r="P9495" t="str">
        <f t="shared" si="1339"/>
        <v>Q4</v>
      </c>
      <c r="Q9495" t="str">
        <f t="shared" si="1340"/>
        <v>2022-10</v>
      </c>
    </row>
    <row r="9496" spans="1:17" x14ac:dyDescent="0.35">
      <c r="A9496" s="2">
        <v>45181</v>
      </c>
      <c r="B9496" t="s">
        <v>28</v>
      </c>
      <c r="C9496" t="s">
        <v>43</v>
      </c>
      <c r="D9496" t="s">
        <v>20</v>
      </c>
      <c r="E9496" s="3">
        <v>47402</v>
      </c>
      <c r="F9496" s="3">
        <v>118857</v>
      </c>
      <c r="G9496" t="s">
        <v>32</v>
      </c>
      <c r="H9496" s="3" t="s">
        <v>9526</v>
      </c>
      <c r="I9496" s="3">
        <f t="shared" si="1332"/>
        <v>71455</v>
      </c>
      <c r="J9496" s="4">
        <f t="shared" si="1333"/>
        <v>1.5074258470106747</v>
      </c>
      <c r="K9496" s="5">
        <f t="shared" si="1334"/>
        <v>2.5074258470106745</v>
      </c>
      <c r="L9496" s="4" t="str">
        <f t="shared" si="1335"/>
        <v>Over Budget</v>
      </c>
      <c r="M9496">
        <f t="shared" si="1336"/>
        <v>2023</v>
      </c>
      <c r="N9496">
        <f t="shared" si="1337"/>
        <v>9</v>
      </c>
      <c r="O9496" t="str">
        <f t="shared" si="1338"/>
        <v>Sep</v>
      </c>
      <c r="P9496" t="str">
        <f t="shared" si="1339"/>
        <v>Q3</v>
      </c>
      <c r="Q9496" t="str">
        <f t="shared" si="1340"/>
        <v>2023-09</v>
      </c>
    </row>
    <row r="9497" spans="1:17" x14ac:dyDescent="0.35">
      <c r="A9497" s="2">
        <v>44834</v>
      </c>
      <c r="B9497" t="s">
        <v>41</v>
      </c>
      <c r="C9497" t="s">
        <v>19</v>
      </c>
      <c r="D9497" t="s">
        <v>25</v>
      </c>
      <c r="E9497" s="3">
        <v>96276</v>
      </c>
      <c r="F9497" s="3">
        <v>121633</v>
      </c>
      <c r="G9497" t="s">
        <v>21</v>
      </c>
      <c r="H9497" s="3" t="s">
        <v>9527</v>
      </c>
      <c r="I9497" s="3">
        <f t="shared" si="1332"/>
        <v>25357</v>
      </c>
      <c r="J9497" s="4">
        <f t="shared" si="1333"/>
        <v>0.26337820432922016</v>
      </c>
      <c r="K9497" s="5">
        <f t="shared" si="1334"/>
        <v>1.2633782043292201</v>
      </c>
      <c r="L9497" s="4" t="str">
        <f t="shared" si="1335"/>
        <v>Over Budget</v>
      </c>
      <c r="M9497">
        <f t="shared" si="1336"/>
        <v>2022</v>
      </c>
      <c r="N9497">
        <f t="shared" si="1337"/>
        <v>9</v>
      </c>
      <c r="O9497" t="str">
        <f t="shared" si="1338"/>
        <v>Sep</v>
      </c>
      <c r="P9497" t="str">
        <f t="shared" si="1339"/>
        <v>Q3</v>
      </c>
      <c r="Q9497" t="str">
        <f t="shared" si="1340"/>
        <v>2022-09</v>
      </c>
    </row>
    <row r="9498" spans="1:17" x14ac:dyDescent="0.35">
      <c r="A9498" s="2">
        <v>44687</v>
      </c>
      <c r="B9498" t="s">
        <v>23</v>
      </c>
      <c r="C9498" t="s">
        <v>23</v>
      </c>
      <c r="D9498" t="s">
        <v>30</v>
      </c>
      <c r="E9498" s="3">
        <v>95564</v>
      </c>
      <c r="F9498" s="3">
        <v>138110</v>
      </c>
      <c r="G9498" t="s">
        <v>32</v>
      </c>
      <c r="H9498" s="3" t="s">
        <v>9528</v>
      </c>
      <c r="I9498" s="3">
        <f t="shared" si="1332"/>
        <v>42546</v>
      </c>
      <c r="J9498" s="4">
        <f t="shared" si="1333"/>
        <v>0.44520949311456198</v>
      </c>
      <c r="K9498" s="5">
        <f t="shared" si="1334"/>
        <v>1.445209493114562</v>
      </c>
      <c r="L9498" s="4" t="str">
        <f t="shared" si="1335"/>
        <v>Over Budget</v>
      </c>
      <c r="M9498">
        <f t="shared" si="1336"/>
        <v>2022</v>
      </c>
      <c r="N9498">
        <f t="shared" si="1337"/>
        <v>5</v>
      </c>
      <c r="O9498" t="str">
        <f t="shared" si="1338"/>
        <v>May</v>
      </c>
      <c r="P9498" t="str">
        <f t="shared" si="1339"/>
        <v>Q2</v>
      </c>
      <c r="Q9498" t="str">
        <f t="shared" si="1340"/>
        <v>2022-05</v>
      </c>
    </row>
    <row r="9499" spans="1:17" x14ac:dyDescent="0.35">
      <c r="A9499" s="2">
        <v>44771</v>
      </c>
      <c r="B9499" t="s">
        <v>28</v>
      </c>
      <c r="C9499" t="s">
        <v>19</v>
      </c>
      <c r="D9499" t="s">
        <v>39</v>
      </c>
      <c r="E9499" s="3">
        <v>144279</v>
      </c>
      <c r="F9499" s="3">
        <v>143834</v>
      </c>
      <c r="G9499" t="s">
        <v>26</v>
      </c>
      <c r="H9499" s="3" t="s">
        <v>9529</v>
      </c>
      <c r="I9499" s="3">
        <f t="shared" si="1332"/>
        <v>-445</v>
      </c>
      <c r="J9499" s="4">
        <f t="shared" si="1333"/>
        <v>-3.0843019427636733E-3</v>
      </c>
      <c r="K9499" s="5">
        <f t="shared" si="1334"/>
        <v>0.99691569805723634</v>
      </c>
      <c r="L9499" s="4" t="str">
        <f t="shared" si="1335"/>
        <v>Under Budget</v>
      </c>
      <c r="M9499">
        <f t="shared" si="1336"/>
        <v>2022</v>
      </c>
      <c r="N9499">
        <f t="shared" si="1337"/>
        <v>7</v>
      </c>
      <c r="O9499" t="str">
        <f t="shared" si="1338"/>
        <v>Jul</v>
      </c>
      <c r="P9499" t="str">
        <f t="shared" si="1339"/>
        <v>Q3</v>
      </c>
      <c r="Q9499" t="str">
        <f t="shared" si="1340"/>
        <v>2022-07</v>
      </c>
    </row>
    <row r="9500" spans="1:17" x14ac:dyDescent="0.35">
      <c r="A9500" s="2">
        <v>44490</v>
      </c>
      <c r="B9500" t="s">
        <v>18</v>
      </c>
      <c r="C9500" t="s">
        <v>23</v>
      </c>
      <c r="D9500" t="s">
        <v>39</v>
      </c>
      <c r="E9500" s="3">
        <v>124590</v>
      </c>
      <c r="F9500" s="3">
        <v>26451</v>
      </c>
      <c r="G9500" t="s">
        <v>32</v>
      </c>
      <c r="H9500" s="3" t="s">
        <v>9530</v>
      </c>
      <c r="I9500" s="3">
        <f t="shared" si="1332"/>
        <v>-98139</v>
      </c>
      <c r="J9500" s="4">
        <f t="shared" si="1333"/>
        <v>-0.78769564170479167</v>
      </c>
      <c r="K9500" s="5">
        <f t="shared" si="1334"/>
        <v>0.21230435829520827</v>
      </c>
      <c r="L9500" s="4" t="str">
        <f t="shared" si="1335"/>
        <v>Under Budget</v>
      </c>
      <c r="M9500">
        <f t="shared" si="1336"/>
        <v>2021</v>
      </c>
      <c r="N9500">
        <f t="shared" si="1337"/>
        <v>10</v>
      </c>
      <c r="O9500" t="str">
        <f t="shared" si="1338"/>
        <v>Oct</v>
      </c>
      <c r="P9500" t="str">
        <f t="shared" si="1339"/>
        <v>Q4</v>
      </c>
      <c r="Q9500" t="str">
        <f t="shared" si="1340"/>
        <v>2021-10</v>
      </c>
    </row>
    <row r="9501" spans="1:17" x14ac:dyDescent="0.35">
      <c r="A9501" s="2">
        <v>45092</v>
      </c>
      <c r="B9501" t="s">
        <v>55</v>
      </c>
      <c r="C9501" t="s">
        <v>29</v>
      </c>
      <c r="D9501" t="s">
        <v>25</v>
      </c>
      <c r="E9501" s="3">
        <v>12656</v>
      </c>
      <c r="F9501" s="3">
        <v>20027</v>
      </c>
      <c r="G9501" t="s">
        <v>26</v>
      </c>
      <c r="H9501" s="3" t="s">
        <v>9531</v>
      </c>
      <c r="I9501" s="3">
        <f t="shared" si="1332"/>
        <v>7371</v>
      </c>
      <c r="J9501" s="4">
        <f t="shared" si="1333"/>
        <v>0.58241150442477874</v>
      </c>
      <c r="K9501" s="5">
        <f t="shared" si="1334"/>
        <v>1.5824115044247788</v>
      </c>
      <c r="L9501" s="4" t="str">
        <f t="shared" si="1335"/>
        <v>Over Budget</v>
      </c>
      <c r="M9501">
        <f t="shared" si="1336"/>
        <v>2023</v>
      </c>
      <c r="N9501">
        <f t="shared" si="1337"/>
        <v>6</v>
      </c>
      <c r="O9501" t="str">
        <f t="shared" si="1338"/>
        <v>Jun</v>
      </c>
      <c r="P9501" t="str">
        <f t="shared" si="1339"/>
        <v>Q2</v>
      </c>
      <c r="Q9501" t="str">
        <f t="shared" si="1340"/>
        <v>2023-06</v>
      </c>
    </row>
    <row r="9502" spans="1:17" x14ac:dyDescent="0.35">
      <c r="A9502" s="2">
        <v>44236</v>
      </c>
      <c r="B9502" t="s">
        <v>37</v>
      </c>
      <c r="C9502" t="s">
        <v>43</v>
      </c>
      <c r="D9502" t="s">
        <v>20</v>
      </c>
      <c r="E9502" s="3">
        <v>134564</v>
      </c>
      <c r="F9502" s="3">
        <v>147220</v>
      </c>
      <c r="G9502" t="s">
        <v>32</v>
      </c>
      <c r="H9502" s="3" t="s">
        <v>9532</v>
      </c>
      <c r="I9502" s="3">
        <f t="shared" si="1332"/>
        <v>12656</v>
      </c>
      <c r="J9502" s="4">
        <f t="shared" si="1333"/>
        <v>9.4051900954192802E-2</v>
      </c>
      <c r="K9502" s="5">
        <f t="shared" si="1334"/>
        <v>1.0940519009541927</v>
      </c>
      <c r="L9502" s="4" t="str">
        <f t="shared" si="1335"/>
        <v>Over Budget</v>
      </c>
      <c r="M9502">
        <f t="shared" si="1336"/>
        <v>2021</v>
      </c>
      <c r="N9502">
        <f t="shared" si="1337"/>
        <v>2</v>
      </c>
      <c r="O9502" t="str">
        <f t="shared" si="1338"/>
        <v>Feb</v>
      </c>
      <c r="P9502" t="str">
        <f t="shared" si="1339"/>
        <v>Q1</v>
      </c>
      <c r="Q9502" t="str">
        <f t="shared" si="1340"/>
        <v>2021-02</v>
      </c>
    </row>
    <row r="9503" spans="1:17" x14ac:dyDescent="0.35">
      <c r="A9503" s="2">
        <v>44972</v>
      </c>
      <c r="B9503" t="s">
        <v>55</v>
      </c>
      <c r="C9503" t="s">
        <v>29</v>
      </c>
      <c r="D9503" t="s">
        <v>39</v>
      </c>
      <c r="E9503" s="3">
        <v>52772</v>
      </c>
      <c r="F9503" s="3">
        <v>145580</v>
      </c>
      <c r="G9503" t="s">
        <v>35</v>
      </c>
      <c r="H9503" s="3" t="s">
        <v>9533</v>
      </c>
      <c r="I9503" s="3">
        <f t="shared" si="1332"/>
        <v>92808</v>
      </c>
      <c r="J9503" s="4">
        <f t="shared" si="1333"/>
        <v>1.7586598953990753</v>
      </c>
      <c r="K9503" s="5">
        <f t="shared" si="1334"/>
        <v>2.7586598953990751</v>
      </c>
      <c r="L9503" s="4" t="str">
        <f t="shared" si="1335"/>
        <v>Over Budget</v>
      </c>
      <c r="M9503">
        <f t="shared" si="1336"/>
        <v>2023</v>
      </c>
      <c r="N9503">
        <f t="shared" si="1337"/>
        <v>2</v>
      </c>
      <c r="O9503" t="str">
        <f t="shared" si="1338"/>
        <v>Feb</v>
      </c>
      <c r="P9503" t="str">
        <f t="shared" si="1339"/>
        <v>Q1</v>
      </c>
      <c r="Q9503" t="str">
        <f t="shared" si="1340"/>
        <v>2023-02</v>
      </c>
    </row>
    <row r="9504" spans="1:17" x14ac:dyDescent="0.35">
      <c r="A9504" s="2">
        <v>44716</v>
      </c>
      <c r="B9504" t="s">
        <v>18</v>
      </c>
      <c r="C9504" t="s">
        <v>19</v>
      </c>
      <c r="D9504" t="s">
        <v>39</v>
      </c>
      <c r="E9504" s="3">
        <v>36418</v>
      </c>
      <c r="F9504" s="3">
        <v>150224</v>
      </c>
      <c r="G9504" t="s">
        <v>26</v>
      </c>
      <c r="H9504" s="3" t="s">
        <v>9534</v>
      </c>
      <c r="I9504" s="3">
        <f t="shared" si="1332"/>
        <v>113806</v>
      </c>
      <c r="J9504" s="4">
        <f t="shared" si="1333"/>
        <v>3.1249931352627822</v>
      </c>
      <c r="K9504" s="5">
        <f t="shared" si="1334"/>
        <v>4.1249931352627822</v>
      </c>
      <c r="L9504" s="4" t="str">
        <f t="shared" si="1335"/>
        <v>Over Budget</v>
      </c>
      <c r="M9504">
        <f t="shared" si="1336"/>
        <v>2022</v>
      </c>
      <c r="N9504">
        <f t="shared" si="1337"/>
        <v>6</v>
      </c>
      <c r="O9504" t="str">
        <f t="shared" si="1338"/>
        <v>Jun</v>
      </c>
      <c r="P9504" t="str">
        <f t="shared" si="1339"/>
        <v>Q2</v>
      </c>
      <c r="Q9504" t="str">
        <f t="shared" si="1340"/>
        <v>2022-06</v>
      </c>
    </row>
    <row r="9505" spans="1:17" x14ac:dyDescent="0.35">
      <c r="A9505" s="2">
        <v>44742</v>
      </c>
      <c r="B9505" t="s">
        <v>41</v>
      </c>
      <c r="C9505" t="s">
        <v>23</v>
      </c>
      <c r="D9505" t="s">
        <v>39</v>
      </c>
      <c r="E9505" s="3">
        <v>124915</v>
      </c>
      <c r="F9505" s="3">
        <v>134050</v>
      </c>
      <c r="G9505" t="s">
        <v>32</v>
      </c>
      <c r="H9505" s="3" t="s">
        <v>9535</v>
      </c>
      <c r="I9505" s="3">
        <f t="shared" si="1332"/>
        <v>9135</v>
      </c>
      <c r="J9505" s="4">
        <f t="shared" si="1333"/>
        <v>7.3129728215186332E-2</v>
      </c>
      <c r="K9505" s="5">
        <f t="shared" si="1334"/>
        <v>1.0731297282151864</v>
      </c>
      <c r="L9505" s="4" t="str">
        <f t="shared" si="1335"/>
        <v>Over Budget</v>
      </c>
      <c r="M9505">
        <f t="shared" si="1336"/>
        <v>2022</v>
      </c>
      <c r="N9505">
        <f t="shared" si="1337"/>
        <v>6</v>
      </c>
      <c r="O9505" t="str">
        <f t="shared" si="1338"/>
        <v>Jun</v>
      </c>
      <c r="P9505" t="str">
        <f t="shared" si="1339"/>
        <v>Q2</v>
      </c>
      <c r="Q9505" t="str">
        <f t="shared" si="1340"/>
        <v>2022-06</v>
      </c>
    </row>
    <row r="9506" spans="1:17" x14ac:dyDescent="0.35">
      <c r="A9506" s="2">
        <v>44432</v>
      </c>
      <c r="B9506" t="s">
        <v>18</v>
      </c>
      <c r="C9506" t="s">
        <v>43</v>
      </c>
      <c r="D9506" t="s">
        <v>25</v>
      </c>
      <c r="E9506" s="3">
        <v>112202</v>
      </c>
      <c r="F9506" s="3">
        <v>102868</v>
      </c>
      <c r="G9506" t="s">
        <v>32</v>
      </c>
      <c r="H9506" s="3" t="s">
        <v>9536</v>
      </c>
      <c r="I9506" s="3">
        <f t="shared" si="1332"/>
        <v>-9334</v>
      </c>
      <c r="J9506" s="4">
        <f t="shared" si="1333"/>
        <v>-8.3189247963494417E-2</v>
      </c>
      <c r="K9506" s="5">
        <f t="shared" si="1334"/>
        <v>0.91681075203650564</v>
      </c>
      <c r="L9506" s="4" t="str">
        <f t="shared" si="1335"/>
        <v>Under Budget</v>
      </c>
      <c r="M9506">
        <f t="shared" si="1336"/>
        <v>2021</v>
      </c>
      <c r="N9506">
        <f t="shared" si="1337"/>
        <v>8</v>
      </c>
      <c r="O9506" t="str">
        <f t="shared" si="1338"/>
        <v>Aug</v>
      </c>
      <c r="P9506" t="str">
        <f t="shared" si="1339"/>
        <v>Q3</v>
      </c>
      <c r="Q9506" t="str">
        <f t="shared" si="1340"/>
        <v>2021-08</v>
      </c>
    </row>
    <row r="9507" spans="1:17" x14ac:dyDescent="0.35">
      <c r="A9507" s="2">
        <v>44659</v>
      </c>
      <c r="B9507" t="s">
        <v>23</v>
      </c>
      <c r="C9507" t="s">
        <v>43</v>
      </c>
      <c r="D9507" t="s">
        <v>30</v>
      </c>
      <c r="E9507" s="3">
        <v>105645</v>
      </c>
      <c r="F9507" s="3">
        <v>154384</v>
      </c>
      <c r="G9507" t="s">
        <v>32</v>
      </c>
      <c r="H9507" s="3" t="s">
        <v>9537</v>
      </c>
      <c r="I9507" s="3">
        <f t="shared" si="1332"/>
        <v>48739</v>
      </c>
      <c r="J9507" s="4">
        <f t="shared" si="1333"/>
        <v>0.4613469638884945</v>
      </c>
      <c r="K9507" s="5">
        <f t="shared" si="1334"/>
        <v>1.4613469638884944</v>
      </c>
      <c r="L9507" s="4" t="str">
        <f t="shared" si="1335"/>
        <v>Over Budget</v>
      </c>
      <c r="M9507">
        <f t="shared" si="1336"/>
        <v>2022</v>
      </c>
      <c r="N9507">
        <f t="shared" si="1337"/>
        <v>4</v>
      </c>
      <c r="O9507" t="str">
        <f t="shared" si="1338"/>
        <v>Apr</v>
      </c>
      <c r="P9507" t="str">
        <f t="shared" si="1339"/>
        <v>Q2</v>
      </c>
      <c r="Q9507" t="str">
        <f t="shared" si="1340"/>
        <v>2022-04</v>
      </c>
    </row>
    <row r="9508" spans="1:17" x14ac:dyDescent="0.35">
      <c r="A9508" s="2">
        <v>44679</v>
      </c>
      <c r="B9508" t="s">
        <v>23</v>
      </c>
      <c r="C9508" t="s">
        <v>24</v>
      </c>
      <c r="D9508" t="s">
        <v>58</v>
      </c>
      <c r="E9508" s="3">
        <v>119787</v>
      </c>
      <c r="F9508" s="3">
        <v>43999</v>
      </c>
      <c r="G9508" t="s">
        <v>32</v>
      </c>
      <c r="H9508" s="3" t="s">
        <v>9538</v>
      </c>
      <c r="I9508" s="3">
        <f t="shared" si="1332"/>
        <v>-75788</v>
      </c>
      <c r="J9508" s="4">
        <f t="shared" si="1333"/>
        <v>-0.63268969086795734</v>
      </c>
      <c r="K9508" s="5">
        <f t="shared" si="1334"/>
        <v>0.36731030913204271</v>
      </c>
      <c r="L9508" s="4" t="str">
        <f t="shared" si="1335"/>
        <v>Under Budget</v>
      </c>
      <c r="M9508">
        <f t="shared" si="1336"/>
        <v>2022</v>
      </c>
      <c r="N9508">
        <f t="shared" si="1337"/>
        <v>4</v>
      </c>
      <c r="O9508" t="str">
        <f t="shared" si="1338"/>
        <v>Apr</v>
      </c>
      <c r="P9508" t="str">
        <f t="shared" si="1339"/>
        <v>Q2</v>
      </c>
      <c r="Q9508" t="str">
        <f t="shared" si="1340"/>
        <v>2022-04</v>
      </c>
    </row>
    <row r="9509" spans="1:17" x14ac:dyDescent="0.35">
      <c r="A9509" s="2">
        <v>44626</v>
      </c>
      <c r="B9509" t="s">
        <v>23</v>
      </c>
      <c r="C9509" t="s">
        <v>19</v>
      </c>
      <c r="D9509" t="s">
        <v>25</v>
      </c>
      <c r="E9509" s="3">
        <v>42720</v>
      </c>
      <c r="F9509" s="3">
        <v>121455</v>
      </c>
      <c r="G9509" t="s">
        <v>32</v>
      </c>
      <c r="H9509" s="3" t="s">
        <v>9539</v>
      </c>
      <c r="I9509" s="3">
        <f t="shared" si="1332"/>
        <v>78735</v>
      </c>
      <c r="J9509" s="4">
        <f t="shared" si="1333"/>
        <v>1.8430477528089888</v>
      </c>
      <c r="K9509" s="5">
        <f t="shared" si="1334"/>
        <v>2.8430477528089888</v>
      </c>
      <c r="L9509" s="4" t="str">
        <f t="shared" si="1335"/>
        <v>Over Budget</v>
      </c>
      <c r="M9509">
        <f t="shared" si="1336"/>
        <v>2022</v>
      </c>
      <c r="N9509">
        <f t="shared" si="1337"/>
        <v>3</v>
      </c>
      <c r="O9509" t="str">
        <f t="shared" si="1338"/>
        <v>Mar</v>
      </c>
      <c r="P9509" t="str">
        <f t="shared" si="1339"/>
        <v>Q1</v>
      </c>
      <c r="Q9509" t="str">
        <f t="shared" si="1340"/>
        <v>2022-03</v>
      </c>
    </row>
    <row r="9510" spans="1:17" x14ac:dyDescent="0.35">
      <c r="A9510" s="2">
        <v>45242</v>
      </c>
      <c r="B9510" t="s">
        <v>28</v>
      </c>
      <c r="C9510" t="s">
        <v>24</v>
      </c>
      <c r="D9510" t="s">
        <v>20</v>
      </c>
      <c r="E9510" s="3">
        <v>134139</v>
      </c>
      <c r="F9510" s="3">
        <v>138725</v>
      </c>
      <c r="G9510" t="s">
        <v>21</v>
      </c>
      <c r="H9510" s="3" t="s">
        <v>9540</v>
      </c>
      <c r="I9510" s="3">
        <f t="shared" si="1332"/>
        <v>4586</v>
      </c>
      <c r="J9510" s="4">
        <f t="shared" si="1333"/>
        <v>3.4188416493339001E-2</v>
      </c>
      <c r="K9510" s="5">
        <f t="shared" si="1334"/>
        <v>1.034188416493339</v>
      </c>
      <c r="L9510" s="4" t="str">
        <f t="shared" si="1335"/>
        <v>Over Budget</v>
      </c>
      <c r="M9510">
        <f t="shared" si="1336"/>
        <v>2023</v>
      </c>
      <c r="N9510">
        <f t="shared" si="1337"/>
        <v>11</v>
      </c>
      <c r="O9510" t="str">
        <f t="shared" si="1338"/>
        <v>Nov</v>
      </c>
      <c r="P9510" t="str">
        <f t="shared" si="1339"/>
        <v>Q4</v>
      </c>
      <c r="Q9510" t="str">
        <f t="shared" si="1340"/>
        <v>2023-11</v>
      </c>
    </row>
    <row r="9511" spans="1:17" x14ac:dyDescent="0.35">
      <c r="A9511" s="2">
        <v>44539</v>
      </c>
      <c r="B9511" t="s">
        <v>41</v>
      </c>
      <c r="C9511" t="s">
        <v>43</v>
      </c>
      <c r="D9511" t="s">
        <v>25</v>
      </c>
      <c r="E9511" s="3">
        <v>47907</v>
      </c>
      <c r="F9511" s="3">
        <v>53083</v>
      </c>
      <c r="G9511" t="s">
        <v>35</v>
      </c>
      <c r="H9511" s="3" t="s">
        <v>9541</v>
      </c>
      <c r="I9511" s="3">
        <f t="shared" si="1332"/>
        <v>5176</v>
      </c>
      <c r="J9511" s="4">
        <f t="shared" si="1333"/>
        <v>0.10804266599870582</v>
      </c>
      <c r="K9511" s="5">
        <f t="shared" si="1334"/>
        <v>1.1080426659987059</v>
      </c>
      <c r="L9511" s="4" t="str">
        <f t="shared" si="1335"/>
        <v>Over Budget</v>
      </c>
      <c r="M9511">
        <f t="shared" si="1336"/>
        <v>2021</v>
      </c>
      <c r="N9511">
        <f t="shared" si="1337"/>
        <v>12</v>
      </c>
      <c r="O9511" t="str">
        <f t="shared" si="1338"/>
        <v>Dec</v>
      </c>
      <c r="P9511" t="str">
        <f t="shared" si="1339"/>
        <v>Q4</v>
      </c>
      <c r="Q9511" t="str">
        <f t="shared" si="1340"/>
        <v>2021-12</v>
      </c>
    </row>
    <row r="9512" spans="1:17" x14ac:dyDescent="0.35">
      <c r="A9512" s="2">
        <v>45260</v>
      </c>
      <c r="B9512" t="s">
        <v>23</v>
      </c>
      <c r="C9512" t="s">
        <v>19</v>
      </c>
      <c r="D9512" t="s">
        <v>25</v>
      </c>
      <c r="E9512" s="3">
        <v>82103</v>
      </c>
      <c r="F9512" s="3">
        <v>26897</v>
      </c>
      <c r="G9512" t="s">
        <v>21</v>
      </c>
      <c r="H9512" s="3" t="s">
        <v>9542</v>
      </c>
      <c r="I9512" s="3">
        <f t="shared" si="1332"/>
        <v>-55206</v>
      </c>
      <c r="J9512" s="4">
        <f t="shared" si="1333"/>
        <v>-0.67239930331412978</v>
      </c>
      <c r="K9512" s="5">
        <f t="shared" si="1334"/>
        <v>0.32760069668587016</v>
      </c>
      <c r="L9512" s="4" t="str">
        <f t="shared" si="1335"/>
        <v>Under Budget</v>
      </c>
      <c r="M9512">
        <f t="shared" si="1336"/>
        <v>2023</v>
      </c>
      <c r="N9512">
        <f t="shared" si="1337"/>
        <v>11</v>
      </c>
      <c r="O9512" t="str">
        <f t="shared" si="1338"/>
        <v>Nov</v>
      </c>
      <c r="P9512" t="str">
        <f t="shared" si="1339"/>
        <v>Q4</v>
      </c>
      <c r="Q9512" t="str">
        <f t="shared" si="1340"/>
        <v>2023-11</v>
      </c>
    </row>
    <row r="9513" spans="1:17" x14ac:dyDescent="0.35">
      <c r="A9513" s="2">
        <v>44329</v>
      </c>
      <c r="B9513" t="s">
        <v>37</v>
      </c>
      <c r="C9513" t="s">
        <v>19</v>
      </c>
      <c r="D9513" t="s">
        <v>58</v>
      </c>
      <c r="E9513" s="3">
        <v>144532</v>
      </c>
      <c r="F9513" s="3">
        <v>155131</v>
      </c>
      <c r="G9513" t="s">
        <v>32</v>
      </c>
      <c r="H9513" s="3" t="s">
        <v>9543</v>
      </c>
      <c r="I9513" s="3">
        <f t="shared" si="1332"/>
        <v>10599</v>
      </c>
      <c r="J9513" s="4">
        <f t="shared" si="1333"/>
        <v>7.3333241081559794E-2</v>
      </c>
      <c r="K9513" s="5">
        <f t="shared" si="1334"/>
        <v>1.0733332410815597</v>
      </c>
      <c r="L9513" s="4" t="str">
        <f t="shared" si="1335"/>
        <v>Over Budget</v>
      </c>
      <c r="M9513">
        <f t="shared" si="1336"/>
        <v>2021</v>
      </c>
      <c r="N9513">
        <f t="shared" si="1337"/>
        <v>5</v>
      </c>
      <c r="O9513" t="str">
        <f t="shared" si="1338"/>
        <v>May</v>
      </c>
      <c r="P9513" t="str">
        <f t="shared" si="1339"/>
        <v>Q2</v>
      </c>
      <c r="Q9513" t="str">
        <f t="shared" si="1340"/>
        <v>2021-05</v>
      </c>
    </row>
    <row r="9514" spans="1:17" x14ac:dyDescent="0.35">
      <c r="A9514" s="2">
        <v>44547</v>
      </c>
      <c r="B9514" t="s">
        <v>37</v>
      </c>
      <c r="C9514" t="s">
        <v>29</v>
      </c>
      <c r="D9514" t="s">
        <v>58</v>
      </c>
      <c r="E9514" s="3">
        <v>102504</v>
      </c>
      <c r="F9514" s="3">
        <v>26245</v>
      </c>
      <c r="G9514" t="s">
        <v>26</v>
      </c>
      <c r="H9514" s="3" t="s">
        <v>9544</v>
      </c>
      <c r="I9514" s="3">
        <f t="shared" si="1332"/>
        <v>-76259</v>
      </c>
      <c r="J9514" s="4">
        <f t="shared" si="1333"/>
        <v>-0.74396121126980408</v>
      </c>
      <c r="K9514" s="5">
        <f t="shared" si="1334"/>
        <v>0.25603878873019592</v>
      </c>
      <c r="L9514" s="4" t="str">
        <f t="shared" si="1335"/>
        <v>Under Budget</v>
      </c>
      <c r="M9514">
        <f t="shared" si="1336"/>
        <v>2021</v>
      </c>
      <c r="N9514">
        <f t="shared" si="1337"/>
        <v>12</v>
      </c>
      <c r="O9514" t="str">
        <f t="shared" si="1338"/>
        <v>Dec</v>
      </c>
      <c r="P9514" t="str">
        <f t="shared" si="1339"/>
        <v>Q4</v>
      </c>
      <c r="Q9514" t="str">
        <f t="shared" si="1340"/>
        <v>2021-12</v>
      </c>
    </row>
    <row r="9515" spans="1:17" x14ac:dyDescent="0.35">
      <c r="A9515" s="2">
        <v>44702</v>
      </c>
      <c r="B9515" t="s">
        <v>18</v>
      </c>
      <c r="C9515" t="s">
        <v>34</v>
      </c>
      <c r="D9515" t="s">
        <v>58</v>
      </c>
      <c r="E9515" s="3">
        <v>45282</v>
      </c>
      <c r="F9515" s="3">
        <v>164869</v>
      </c>
      <c r="G9515" t="s">
        <v>26</v>
      </c>
      <c r="H9515" s="3" t="s">
        <v>9545</v>
      </c>
      <c r="I9515" s="3">
        <f t="shared" si="1332"/>
        <v>119587</v>
      </c>
      <c r="J9515" s="4">
        <f t="shared" si="1333"/>
        <v>2.6409390044609338</v>
      </c>
      <c r="K9515" s="5">
        <f t="shared" si="1334"/>
        <v>3.6409390044609338</v>
      </c>
      <c r="L9515" s="4" t="str">
        <f t="shared" si="1335"/>
        <v>Over Budget</v>
      </c>
      <c r="M9515">
        <f t="shared" si="1336"/>
        <v>2022</v>
      </c>
      <c r="N9515">
        <f t="shared" si="1337"/>
        <v>5</v>
      </c>
      <c r="O9515" t="str">
        <f t="shared" si="1338"/>
        <v>May</v>
      </c>
      <c r="P9515" t="str">
        <f t="shared" si="1339"/>
        <v>Q2</v>
      </c>
      <c r="Q9515" t="str">
        <f t="shared" si="1340"/>
        <v>2022-05</v>
      </c>
    </row>
    <row r="9516" spans="1:17" x14ac:dyDescent="0.35">
      <c r="A9516" s="2">
        <v>44280</v>
      </c>
      <c r="B9516" t="s">
        <v>23</v>
      </c>
      <c r="C9516" t="s">
        <v>23</v>
      </c>
      <c r="D9516" t="s">
        <v>30</v>
      </c>
      <c r="E9516" s="3">
        <v>146576</v>
      </c>
      <c r="F9516" s="3">
        <v>95248</v>
      </c>
      <c r="G9516" t="s">
        <v>21</v>
      </c>
      <c r="H9516" s="3" t="s">
        <v>9546</v>
      </c>
      <c r="I9516" s="3">
        <f t="shared" si="1332"/>
        <v>-51328</v>
      </c>
      <c r="J9516" s="4">
        <f t="shared" si="1333"/>
        <v>-0.35018011134155658</v>
      </c>
      <c r="K9516" s="5">
        <f t="shared" si="1334"/>
        <v>0.64981988865844342</v>
      </c>
      <c r="L9516" s="4" t="str">
        <f t="shared" si="1335"/>
        <v>Under Budget</v>
      </c>
      <c r="M9516">
        <f t="shared" si="1336"/>
        <v>2021</v>
      </c>
      <c r="N9516">
        <f t="shared" si="1337"/>
        <v>3</v>
      </c>
      <c r="O9516" t="str">
        <f t="shared" si="1338"/>
        <v>Mar</v>
      </c>
      <c r="P9516" t="str">
        <f t="shared" si="1339"/>
        <v>Q1</v>
      </c>
      <c r="Q9516" t="str">
        <f t="shared" si="1340"/>
        <v>2021-03</v>
      </c>
    </row>
    <row r="9517" spans="1:17" x14ac:dyDescent="0.35">
      <c r="A9517" s="2">
        <v>45189</v>
      </c>
      <c r="B9517" t="s">
        <v>28</v>
      </c>
      <c r="C9517" t="s">
        <v>34</v>
      </c>
      <c r="D9517" t="s">
        <v>25</v>
      </c>
      <c r="E9517" s="3">
        <v>95089</v>
      </c>
      <c r="F9517" s="3">
        <v>152820</v>
      </c>
      <c r="G9517" t="s">
        <v>21</v>
      </c>
      <c r="H9517" s="3" t="s">
        <v>9547</v>
      </c>
      <c r="I9517" s="3">
        <f t="shared" si="1332"/>
        <v>57731</v>
      </c>
      <c r="J9517" s="4">
        <f t="shared" si="1333"/>
        <v>0.60712595568362271</v>
      </c>
      <c r="K9517" s="5">
        <f t="shared" si="1334"/>
        <v>1.6071259556836228</v>
      </c>
      <c r="L9517" s="4" t="str">
        <f t="shared" si="1335"/>
        <v>Over Budget</v>
      </c>
      <c r="M9517">
        <f t="shared" si="1336"/>
        <v>2023</v>
      </c>
      <c r="N9517">
        <f t="shared" si="1337"/>
        <v>9</v>
      </c>
      <c r="O9517" t="str">
        <f t="shared" si="1338"/>
        <v>Sep</v>
      </c>
      <c r="P9517" t="str">
        <f t="shared" si="1339"/>
        <v>Q3</v>
      </c>
      <c r="Q9517" t="str">
        <f t="shared" si="1340"/>
        <v>2023-09</v>
      </c>
    </row>
    <row r="9518" spans="1:17" x14ac:dyDescent="0.35">
      <c r="A9518" s="2">
        <v>45026</v>
      </c>
      <c r="B9518" t="s">
        <v>37</v>
      </c>
      <c r="C9518" t="s">
        <v>34</v>
      </c>
      <c r="D9518" t="s">
        <v>20</v>
      </c>
      <c r="E9518" s="3">
        <v>139976</v>
      </c>
      <c r="F9518" s="3">
        <v>75849</v>
      </c>
      <c r="G9518" t="s">
        <v>21</v>
      </c>
      <c r="H9518" s="3" t="s">
        <v>9548</v>
      </c>
      <c r="I9518" s="3">
        <f t="shared" si="1332"/>
        <v>-64127</v>
      </c>
      <c r="J9518" s="4">
        <f t="shared" si="1333"/>
        <v>-0.45812853632051209</v>
      </c>
      <c r="K9518" s="5">
        <f t="shared" si="1334"/>
        <v>0.54187146367948791</v>
      </c>
      <c r="L9518" s="4" t="str">
        <f t="shared" si="1335"/>
        <v>Under Budget</v>
      </c>
      <c r="M9518">
        <f t="shared" si="1336"/>
        <v>2023</v>
      </c>
      <c r="N9518">
        <f t="shared" si="1337"/>
        <v>4</v>
      </c>
      <c r="O9518" t="str">
        <f t="shared" si="1338"/>
        <v>Apr</v>
      </c>
      <c r="P9518" t="str">
        <f t="shared" si="1339"/>
        <v>Q2</v>
      </c>
      <c r="Q9518" t="str">
        <f t="shared" si="1340"/>
        <v>2023-04</v>
      </c>
    </row>
    <row r="9519" spans="1:17" x14ac:dyDescent="0.35">
      <c r="A9519" s="2">
        <v>45057</v>
      </c>
      <c r="B9519" t="s">
        <v>55</v>
      </c>
      <c r="C9519" t="s">
        <v>43</v>
      </c>
      <c r="D9519" t="s">
        <v>58</v>
      </c>
      <c r="E9519" s="3">
        <v>131101</v>
      </c>
      <c r="F9519" s="3">
        <v>57921</v>
      </c>
      <c r="G9519" t="s">
        <v>35</v>
      </c>
      <c r="H9519" s="3" t="s">
        <v>9549</v>
      </c>
      <c r="I9519" s="3">
        <f t="shared" si="1332"/>
        <v>-73180</v>
      </c>
      <c r="J9519" s="4">
        <f t="shared" si="1333"/>
        <v>-0.55819558965988059</v>
      </c>
      <c r="K9519" s="5">
        <f t="shared" si="1334"/>
        <v>0.44180441034011947</v>
      </c>
      <c r="L9519" s="4" t="str">
        <f t="shared" si="1335"/>
        <v>Under Budget</v>
      </c>
      <c r="M9519">
        <f t="shared" si="1336"/>
        <v>2023</v>
      </c>
      <c r="N9519">
        <f t="shared" si="1337"/>
        <v>5</v>
      </c>
      <c r="O9519" t="str">
        <f t="shared" si="1338"/>
        <v>May</v>
      </c>
      <c r="P9519" t="str">
        <f t="shared" si="1339"/>
        <v>Q2</v>
      </c>
      <c r="Q9519" t="str">
        <f t="shared" si="1340"/>
        <v>2023-05</v>
      </c>
    </row>
    <row r="9520" spans="1:17" x14ac:dyDescent="0.35">
      <c r="A9520" s="2">
        <v>44539</v>
      </c>
      <c r="B9520" t="s">
        <v>41</v>
      </c>
      <c r="C9520" t="s">
        <v>29</v>
      </c>
      <c r="D9520" t="s">
        <v>58</v>
      </c>
      <c r="E9520" s="3">
        <v>27048</v>
      </c>
      <c r="F9520" s="3">
        <v>142634</v>
      </c>
      <c r="G9520" t="s">
        <v>35</v>
      </c>
      <c r="H9520" s="3" t="s">
        <v>9550</v>
      </c>
      <c r="I9520" s="3">
        <f t="shared" si="1332"/>
        <v>115586</v>
      </c>
      <c r="J9520" s="4">
        <f t="shared" si="1333"/>
        <v>4.2733658680863646</v>
      </c>
      <c r="K9520" s="5">
        <f t="shared" si="1334"/>
        <v>5.2733658680863646</v>
      </c>
      <c r="L9520" s="4" t="str">
        <f t="shared" si="1335"/>
        <v>Over Budget</v>
      </c>
      <c r="M9520">
        <f t="shared" si="1336"/>
        <v>2021</v>
      </c>
      <c r="N9520">
        <f t="shared" si="1337"/>
        <v>12</v>
      </c>
      <c r="O9520" t="str">
        <f t="shared" si="1338"/>
        <v>Dec</v>
      </c>
      <c r="P9520" t="str">
        <f t="shared" si="1339"/>
        <v>Q4</v>
      </c>
      <c r="Q9520" t="str">
        <f t="shared" si="1340"/>
        <v>2021-12</v>
      </c>
    </row>
    <row r="9521" spans="1:17" x14ac:dyDescent="0.35">
      <c r="A9521" s="2">
        <v>45062</v>
      </c>
      <c r="B9521" t="s">
        <v>55</v>
      </c>
      <c r="C9521" t="s">
        <v>23</v>
      </c>
      <c r="D9521" t="s">
        <v>25</v>
      </c>
      <c r="E9521" s="3">
        <v>97257</v>
      </c>
      <c r="F9521" s="3">
        <v>116453</v>
      </c>
      <c r="G9521" t="s">
        <v>26</v>
      </c>
      <c r="H9521" s="3" t="s">
        <v>9551</v>
      </c>
      <c r="I9521" s="3">
        <f t="shared" si="1332"/>
        <v>19196</v>
      </c>
      <c r="J9521" s="4">
        <f t="shared" si="1333"/>
        <v>0.19737396794061096</v>
      </c>
      <c r="K9521" s="5">
        <f t="shared" si="1334"/>
        <v>1.197373967940611</v>
      </c>
      <c r="L9521" s="4" t="str">
        <f t="shared" si="1335"/>
        <v>Over Budget</v>
      </c>
      <c r="M9521">
        <f t="shared" si="1336"/>
        <v>2023</v>
      </c>
      <c r="N9521">
        <f t="shared" si="1337"/>
        <v>5</v>
      </c>
      <c r="O9521" t="str">
        <f t="shared" si="1338"/>
        <v>May</v>
      </c>
      <c r="P9521" t="str">
        <f t="shared" si="1339"/>
        <v>Q2</v>
      </c>
      <c r="Q9521" t="str">
        <f t="shared" si="1340"/>
        <v>2023-05</v>
      </c>
    </row>
    <row r="9522" spans="1:17" x14ac:dyDescent="0.35">
      <c r="A9522" s="2">
        <v>44489</v>
      </c>
      <c r="B9522" t="s">
        <v>37</v>
      </c>
      <c r="C9522" t="s">
        <v>34</v>
      </c>
      <c r="D9522" t="s">
        <v>20</v>
      </c>
      <c r="E9522" s="3">
        <v>123353</v>
      </c>
      <c r="F9522" s="3">
        <v>103065</v>
      </c>
      <c r="G9522" t="s">
        <v>21</v>
      </c>
      <c r="H9522" s="3" t="s">
        <v>9552</v>
      </c>
      <c r="I9522" s="3">
        <f t="shared" si="1332"/>
        <v>-20288</v>
      </c>
      <c r="J9522" s="4">
        <f t="shared" si="1333"/>
        <v>-0.16447107082924614</v>
      </c>
      <c r="K9522" s="5">
        <f t="shared" si="1334"/>
        <v>0.83552892917075383</v>
      </c>
      <c r="L9522" s="4" t="str">
        <f t="shared" si="1335"/>
        <v>Under Budget</v>
      </c>
      <c r="M9522">
        <f t="shared" si="1336"/>
        <v>2021</v>
      </c>
      <c r="N9522">
        <f t="shared" si="1337"/>
        <v>10</v>
      </c>
      <c r="O9522" t="str">
        <f t="shared" si="1338"/>
        <v>Oct</v>
      </c>
      <c r="P9522" t="str">
        <f t="shared" si="1339"/>
        <v>Q4</v>
      </c>
      <c r="Q9522" t="str">
        <f t="shared" si="1340"/>
        <v>2021-10</v>
      </c>
    </row>
    <row r="9523" spans="1:17" x14ac:dyDescent="0.35">
      <c r="A9523" s="2">
        <v>44794</v>
      </c>
      <c r="B9523" t="s">
        <v>37</v>
      </c>
      <c r="C9523" t="s">
        <v>34</v>
      </c>
      <c r="D9523" t="s">
        <v>58</v>
      </c>
      <c r="E9523" s="3">
        <v>122107</v>
      </c>
      <c r="F9523" s="3">
        <v>81419</v>
      </c>
      <c r="G9523" t="s">
        <v>35</v>
      </c>
      <c r="H9523" s="3" t="s">
        <v>9553</v>
      </c>
      <c r="I9523" s="3">
        <f t="shared" si="1332"/>
        <v>-40688</v>
      </c>
      <c r="J9523" s="4">
        <f t="shared" si="1333"/>
        <v>-0.33321594994553955</v>
      </c>
      <c r="K9523" s="5">
        <f t="shared" si="1334"/>
        <v>0.6667840500544604</v>
      </c>
      <c r="L9523" s="4" t="str">
        <f t="shared" si="1335"/>
        <v>Under Budget</v>
      </c>
      <c r="M9523">
        <f t="shared" si="1336"/>
        <v>2022</v>
      </c>
      <c r="N9523">
        <f t="shared" si="1337"/>
        <v>8</v>
      </c>
      <c r="O9523" t="str">
        <f t="shared" si="1338"/>
        <v>Aug</v>
      </c>
      <c r="P9523" t="str">
        <f t="shared" si="1339"/>
        <v>Q3</v>
      </c>
      <c r="Q9523" t="str">
        <f t="shared" si="1340"/>
        <v>2022-08</v>
      </c>
    </row>
    <row r="9524" spans="1:17" x14ac:dyDescent="0.35">
      <c r="A9524" s="2">
        <v>44841</v>
      </c>
      <c r="B9524" t="s">
        <v>18</v>
      </c>
      <c r="C9524" t="s">
        <v>19</v>
      </c>
      <c r="D9524" t="s">
        <v>25</v>
      </c>
      <c r="E9524" s="3">
        <v>39100</v>
      </c>
      <c r="F9524" s="3">
        <v>49032</v>
      </c>
      <c r="G9524" t="s">
        <v>21</v>
      </c>
      <c r="H9524" s="3" t="s">
        <v>9554</v>
      </c>
      <c r="I9524" s="3">
        <f t="shared" si="1332"/>
        <v>9932</v>
      </c>
      <c r="J9524" s="4">
        <f t="shared" si="1333"/>
        <v>0.25401534526854219</v>
      </c>
      <c r="K9524" s="5">
        <f t="shared" si="1334"/>
        <v>1.2540153452685423</v>
      </c>
      <c r="L9524" s="4" t="str">
        <f t="shared" si="1335"/>
        <v>Over Budget</v>
      </c>
      <c r="M9524">
        <f t="shared" si="1336"/>
        <v>2022</v>
      </c>
      <c r="N9524">
        <f t="shared" si="1337"/>
        <v>10</v>
      </c>
      <c r="O9524" t="str">
        <f t="shared" si="1338"/>
        <v>Oct</v>
      </c>
      <c r="P9524" t="str">
        <f t="shared" si="1339"/>
        <v>Q4</v>
      </c>
      <c r="Q9524" t="str">
        <f t="shared" si="1340"/>
        <v>2022-10</v>
      </c>
    </row>
    <row r="9525" spans="1:17" x14ac:dyDescent="0.35">
      <c r="A9525" s="2">
        <v>44644</v>
      </c>
      <c r="B9525" t="s">
        <v>18</v>
      </c>
      <c r="C9525" t="s">
        <v>43</v>
      </c>
      <c r="D9525" t="s">
        <v>39</v>
      </c>
      <c r="E9525" s="3">
        <v>12632</v>
      </c>
      <c r="F9525" s="3">
        <v>86860</v>
      </c>
      <c r="G9525" t="s">
        <v>21</v>
      </c>
      <c r="H9525" s="3" t="s">
        <v>9555</v>
      </c>
      <c r="I9525" s="3">
        <f t="shared" si="1332"/>
        <v>74228</v>
      </c>
      <c r="J9525" s="4">
        <f t="shared" si="1333"/>
        <v>5.8761874604179862</v>
      </c>
      <c r="K9525" s="5">
        <f t="shared" si="1334"/>
        <v>6.8761874604179862</v>
      </c>
      <c r="L9525" s="4" t="str">
        <f t="shared" si="1335"/>
        <v>Over Budget</v>
      </c>
      <c r="M9525">
        <f t="shared" si="1336"/>
        <v>2022</v>
      </c>
      <c r="N9525">
        <f t="shared" si="1337"/>
        <v>3</v>
      </c>
      <c r="O9525" t="str">
        <f t="shared" si="1338"/>
        <v>Mar</v>
      </c>
      <c r="P9525" t="str">
        <f t="shared" si="1339"/>
        <v>Q1</v>
      </c>
      <c r="Q9525" t="str">
        <f t="shared" si="1340"/>
        <v>2022-03</v>
      </c>
    </row>
    <row r="9526" spans="1:17" x14ac:dyDescent="0.35">
      <c r="A9526" s="2">
        <v>44886</v>
      </c>
      <c r="B9526" t="s">
        <v>23</v>
      </c>
      <c r="C9526" t="s">
        <v>34</v>
      </c>
      <c r="D9526" t="s">
        <v>30</v>
      </c>
      <c r="E9526" s="3">
        <v>110193</v>
      </c>
      <c r="F9526" s="3">
        <v>136504</v>
      </c>
      <c r="G9526" t="s">
        <v>35</v>
      </c>
      <c r="H9526" s="3" t="s">
        <v>9556</v>
      </c>
      <c r="I9526" s="3">
        <f t="shared" si="1332"/>
        <v>26311</v>
      </c>
      <c r="J9526" s="4">
        <f t="shared" si="1333"/>
        <v>0.23877197281134011</v>
      </c>
      <c r="K9526" s="5">
        <f t="shared" si="1334"/>
        <v>1.23877197281134</v>
      </c>
      <c r="L9526" s="4" t="str">
        <f t="shared" si="1335"/>
        <v>Over Budget</v>
      </c>
      <c r="M9526">
        <f t="shared" si="1336"/>
        <v>2022</v>
      </c>
      <c r="N9526">
        <f t="shared" si="1337"/>
        <v>11</v>
      </c>
      <c r="O9526" t="str">
        <f t="shared" si="1338"/>
        <v>Nov</v>
      </c>
      <c r="P9526" t="str">
        <f t="shared" si="1339"/>
        <v>Q4</v>
      </c>
      <c r="Q9526" t="str">
        <f t="shared" si="1340"/>
        <v>2022-11</v>
      </c>
    </row>
    <row r="9527" spans="1:17" x14ac:dyDescent="0.35">
      <c r="A9527" s="2">
        <v>45198</v>
      </c>
      <c r="B9527" t="s">
        <v>41</v>
      </c>
      <c r="C9527" t="s">
        <v>23</v>
      </c>
      <c r="D9527" t="s">
        <v>25</v>
      </c>
      <c r="E9527" s="3">
        <v>123298</v>
      </c>
      <c r="F9527" s="3">
        <v>45888</v>
      </c>
      <c r="G9527" t="s">
        <v>32</v>
      </c>
      <c r="H9527" s="3" t="s">
        <v>9557</v>
      </c>
      <c r="I9527" s="3">
        <f t="shared" si="1332"/>
        <v>-77410</v>
      </c>
      <c r="J9527" s="4">
        <f t="shared" si="1333"/>
        <v>-0.62782851303346365</v>
      </c>
      <c r="K9527" s="5">
        <f t="shared" si="1334"/>
        <v>0.37217148696653635</v>
      </c>
      <c r="L9527" s="4" t="str">
        <f t="shared" si="1335"/>
        <v>Under Budget</v>
      </c>
      <c r="M9527">
        <f t="shared" si="1336"/>
        <v>2023</v>
      </c>
      <c r="N9527">
        <f t="shared" si="1337"/>
        <v>9</v>
      </c>
      <c r="O9527" t="str">
        <f t="shared" si="1338"/>
        <v>Sep</v>
      </c>
      <c r="P9527" t="str">
        <f t="shared" si="1339"/>
        <v>Q3</v>
      </c>
      <c r="Q9527" t="str">
        <f t="shared" si="1340"/>
        <v>2023-09</v>
      </c>
    </row>
    <row r="9528" spans="1:17" x14ac:dyDescent="0.35">
      <c r="A9528" s="2">
        <v>45051</v>
      </c>
      <c r="B9528" t="s">
        <v>23</v>
      </c>
      <c r="C9528" t="s">
        <v>24</v>
      </c>
      <c r="D9528" t="s">
        <v>58</v>
      </c>
      <c r="E9528" s="3">
        <v>37694</v>
      </c>
      <c r="F9528" s="3">
        <v>17374</v>
      </c>
      <c r="G9528" t="s">
        <v>32</v>
      </c>
      <c r="H9528" s="3" t="s">
        <v>9558</v>
      </c>
      <c r="I9528" s="3">
        <f t="shared" si="1332"/>
        <v>-20320</v>
      </c>
      <c r="J9528" s="4">
        <f t="shared" si="1333"/>
        <v>-0.53907783732158965</v>
      </c>
      <c r="K9528" s="5">
        <f t="shared" si="1334"/>
        <v>0.46092216267841035</v>
      </c>
      <c r="L9528" s="4" t="str">
        <f t="shared" si="1335"/>
        <v>Under Budget</v>
      </c>
      <c r="M9528">
        <f t="shared" si="1336"/>
        <v>2023</v>
      </c>
      <c r="N9528">
        <f t="shared" si="1337"/>
        <v>5</v>
      </c>
      <c r="O9528" t="str">
        <f t="shared" si="1338"/>
        <v>May</v>
      </c>
      <c r="P9528" t="str">
        <f t="shared" si="1339"/>
        <v>Q2</v>
      </c>
      <c r="Q9528" t="str">
        <f t="shared" si="1340"/>
        <v>2023-05</v>
      </c>
    </row>
    <row r="9529" spans="1:17" x14ac:dyDescent="0.35">
      <c r="A9529" s="2">
        <v>44698</v>
      </c>
      <c r="B9529" t="s">
        <v>18</v>
      </c>
      <c r="C9529" t="s">
        <v>24</v>
      </c>
      <c r="D9529" t="s">
        <v>20</v>
      </c>
      <c r="E9529" s="3">
        <v>120814</v>
      </c>
      <c r="F9529" s="3">
        <v>79164</v>
      </c>
      <c r="G9529" t="s">
        <v>21</v>
      </c>
      <c r="H9529" s="3" t="s">
        <v>9559</v>
      </c>
      <c r="I9529" s="3">
        <f t="shared" si="1332"/>
        <v>-41650</v>
      </c>
      <c r="J9529" s="4">
        <f t="shared" si="1333"/>
        <v>-0.34474481434270865</v>
      </c>
      <c r="K9529" s="5">
        <f t="shared" si="1334"/>
        <v>0.65525518565729135</v>
      </c>
      <c r="L9529" s="4" t="str">
        <f t="shared" si="1335"/>
        <v>Under Budget</v>
      </c>
      <c r="M9529">
        <f t="shared" si="1336"/>
        <v>2022</v>
      </c>
      <c r="N9529">
        <f t="shared" si="1337"/>
        <v>5</v>
      </c>
      <c r="O9529" t="str">
        <f t="shared" si="1338"/>
        <v>May</v>
      </c>
      <c r="P9529" t="str">
        <f t="shared" si="1339"/>
        <v>Q2</v>
      </c>
      <c r="Q9529" t="str">
        <f t="shared" si="1340"/>
        <v>2022-05</v>
      </c>
    </row>
    <row r="9530" spans="1:17" x14ac:dyDescent="0.35">
      <c r="A9530" s="2">
        <v>44960</v>
      </c>
      <c r="B9530" t="s">
        <v>28</v>
      </c>
      <c r="C9530" t="s">
        <v>43</v>
      </c>
      <c r="D9530" t="s">
        <v>39</v>
      </c>
      <c r="E9530" s="3">
        <v>27343</v>
      </c>
      <c r="F9530" s="3">
        <v>141314</v>
      </c>
      <c r="G9530" t="s">
        <v>26</v>
      </c>
      <c r="H9530" s="3" t="s">
        <v>9560</v>
      </c>
      <c r="I9530" s="3">
        <f t="shared" si="1332"/>
        <v>113971</v>
      </c>
      <c r="J9530" s="4">
        <f t="shared" si="1333"/>
        <v>4.1681966133928245</v>
      </c>
      <c r="K9530" s="5">
        <f t="shared" si="1334"/>
        <v>5.1681966133928245</v>
      </c>
      <c r="L9530" s="4" t="str">
        <f t="shared" si="1335"/>
        <v>Over Budget</v>
      </c>
      <c r="M9530">
        <f t="shared" si="1336"/>
        <v>2023</v>
      </c>
      <c r="N9530">
        <f t="shared" si="1337"/>
        <v>2</v>
      </c>
      <c r="O9530" t="str">
        <f t="shared" si="1338"/>
        <v>Feb</v>
      </c>
      <c r="P9530" t="str">
        <f t="shared" si="1339"/>
        <v>Q1</v>
      </c>
      <c r="Q9530" t="str">
        <f t="shared" si="1340"/>
        <v>2023-02</v>
      </c>
    </row>
    <row r="9531" spans="1:17" x14ac:dyDescent="0.35">
      <c r="A9531" s="2">
        <v>44931</v>
      </c>
      <c r="B9531" t="s">
        <v>41</v>
      </c>
      <c r="C9531" t="s">
        <v>24</v>
      </c>
      <c r="D9531" t="s">
        <v>20</v>
      </c>
      <c r="E9531" s="3">
        <v>25406</v>
      </c>
      <c r="F9531" s="3">
        <v>35959</v>
      </c>
      <c r="G9531" t="s">
        <v>35</v>
      </c>
      <c r="H9531" s="3" t="s">
        <v>9561</v>
      </c>
      <c r="I9531" s="3">
        <f t="shared" si="1332"/>
        <v>10553</v>
      </c>
      <c r="J9531" s="4">
        <f t="shared" si="1333"/>
        <v>0.41537432102652916</v>
      </c>
      <c r="K9531" s="5">
        <f t="shared" si="1334"/>
        <v>1.4153743210265293</v>
      </c>
      <c r="L9531" s="4" t="str">
        <f t="shared" si="1335"/>
        <v>Over Budget</v>
      </c>
      <c r="M9531">
        <f t="shared" si="1336"/>
        <v>2023</v>
      </c>
      <c r="N9531">
        <f t="shared" si="1337"/>
        <v>1</v>
      </c>
      <c r="O9531" t="str">
        <f t="shared" si="1338"/>
        <v>Jan</v>
      </c>
      <c r="P9531" t="str">
        <f t="shared" si="1339"/>
        <v>Q1</v>
      </c>
      <c r="Q9531" t="str">
        <f t="shared" si="1340"/>
        <v>2023-01</v>
      </c>
    </row>
    <row r="9532" spans="1:17" x14ac:dyDescent="0.35">
      <c r="A9532" s="2">
        <v>44446</v>
      </c>
      <c r="B9532" t="s">
        <v>28</v>
      </c>
      <c r="C9532" t="s">
        <v>19</v>
      </c>
      <c r="D9532" t="s">
        <v>20</v>
      </c>
      <c r="E9532" s="3">
        <v>44775</v>
      </c>
      <c r="F9532" s="3">
        <v>16594</v>
      </c>
      <c r="G9532" t="s">
        <v>32</v>
      </c>
      <c r="H9532" s="3" t="s">
        <v>9562</v>
      </c>
      <c r="I9532" s="3">
        <f t="shared" si="1332"/>
        <v>-28181</v>
      </c>
      <c r="J9532" s="4">
        <f t="shared" si="1333"/>
        <v>-0.62939140145170291</v>
      </c>
      <c r="K9532" s="5">
        <f t="shared" si="1334"/>
        <v>0.37060859854829703</v>
      </c>
      <c r="L9532" s="4" t="str">
        <f t="shared" si="1335"/>
        <v>Under Budget</v>
      </c>
      <c r="M9532">
        <f t="shared" si="1336"/>
        <v>2021</v>
      </c>
      <c r="N9532">
        <f t="shared" si="1337"/>
        <v>9</v>
      </c>
      <c r="O9532" t="str">
        <f t="shared" si="1338"/>
        <v>Sep</v>
      </c>
      <c r="P9532" t="str">
        <f t="shared" si="1339"/>
        <v>Q3</v>
      </c>
      <c r="Q9532" t="str">
        <f t="shared" si="1340"/>
        <v>2021-09</v>
      </c>
    </row>
    <row r="9533" spans="1:17" x14ac:dyDescent="0.35">
      <c r="A9533" s="2">
        <v>44797</v>
      </c>
      <c r="B9533" t="s">
        <v>23</v>
      </c>
      <c r="C9533" t="s">
        <v>19</v>
      </c>
      <c r="D9533" t="s">
        <v>20</v>
      </c>
      <c r="E9533" s="3">
        <v>72240</v>
      </c>
      <c r="F9533" s="3">
        <v>112451</v>
      </c>
      <c r="G9533" t="s">
        <v>35</v>
      </c>
      <c r="H9533" s="3" t="s">
        <v>9563</v>
      </c>
      <c r="I9533" s="3">
        <f t="shared" si="1332"/>
        <v>40211</v>
      </c>
      <c r="J9533" s="4">
        <f t="shared" si="1333"/>
        <v>0.55663067552602441</v>
      </c>
      <c r="K9533" s="5">
        <f t="shared" si="1334"/>
        <v>1.5566306755260244</v>
      </c>
      <c r="L9533" s="4" t="str">
        <f t="shared" si="1335"/>
        <v>Over Budget</v>
      </c>
      <c r="M9533">
        <f t="shared" si="1336"/>
        <v>2022</v>
      </c>
      <c r="N9533">
        <f t="shared" si="1337"/>
        <v>8</v>
      </c>
      <c r="O9533" t="str">
        <f t="shared" si="1338"/>
        <v>Aug</v>
      </c>
      <c r="P9533" t="str">
        <f t="shared" si="1339"/>
        <v>Q3</v>
      </c>
      <c r="Q9533" t="str">
        <f t="shared" si="1340"/>
        <v>2022-08</v>
      </c>
    </row>
    <row r="9534" spans="1:17" x14ac:dyDescent="0.35">
      <c r="A9534" s="2">
        <v>44321</v>
      </c>
      <c r="B9534" t="s">
        <v>18</v>
      </c>
      <c r="C9534" t="s">
        <v>23</v>
      </c>
      <c r="D9534" t="s">
        <v>25</v>
      </c>
      <c r="E9534" s="3">
        <v>108408</v>
      </c>
      <c r="F9534" s="3">
        <v>8764</v>
      </c>
      <c r="G9534" t="s">
        <v>35</v>
      </c>
      <c r="H9534" s="3" t="s">
        <v>9564</v>
      </c>
      <c r="I9534" s="3">
        <f t="shared" si="1332"/>
        <v>-99644</v>
      </c>
      <c r="J9534" s="4">
        <f t="shared" si="1333"/>
        <v>-0.91915725776695445</v>
      </c>
      <c r="K9534" s="5">
        <f t="shared" si="1334"/>
        <v>8.0842742233045536E-2</v>
      </c>
      <c r="L9534" s="4" t="str">
        <f t="shared" si="1335"/>
        <v>Under Budget</v>
      </c>
      <c r="M9534">
        <f t="shared" si="1336"/>
        <v>2021</v>
      </c>
      <c r="N9534">
        <f t="shared" si="1337"/>
        <v>5</v>
      </c>
      <c r="O9534" t="str">
        <f t="shared" si="1338"/>
        <v>May</v>
      </c>
      <c r="P9534" t="str">
        <f t="shared" si="1339"/>
        <v>Q2</v>
      </c>
      <c r="Q9534" t="str">
        <f t="shared" si="1340"/>
        <v>2021-05</v>
      </c>
    </row>
    <row r="9535" spans="1:17" x14ac:dyDescent="0.35">
      <c r="A9535" s="2">
        <v>44309</v>
      </c>
      <c r="B9535" t="s">
        <v>41</v>
      </c>
      <c r="C9535" t="s">
        <v>29</v>
      </c>
      <c r="D9535" t="s">
        <v>25</v>
      </c>
      <c r="E9535" s="3">
        <v>44429</v>
      </c>
      <c r="F9535" s="3">
        <v>65115</v>
      </c>
      <c r="G9535" t="s">
        <v>21</v>
      </c>
      <c r="H9535" s="3" t="s">
        <v>9565</v>
      </c>
      <c r="I9535" s="3">
        <f t="shared" si="1332"/>
        <v>20686</v>
      </c>
      <c r="J9535" s="4">
        <f t="shared" si="1333"/>
        <v>0.46559679488622296</v>
      </c>
      <c r="K9535" s="5">
        <f t="shared" si="1334"/>
        <v>1.465596794886223</v>
      </c>
      <c r="L9535" s="4" t="str">
        <f t="shared" si="1335"/>
        <v>Over Budget</v>
      </c>
      <c r="M9535">
        <f t="shared" si="1336"/>
        <v>2021</v>
      </c>
      <c r="N9535">
        <f t="shared" si="1337"/>
        <v>4</v>
      </c>
      <c r="O9535" t="str">
        <f t="shared" si="1338"/>
        <v>Apr</v>
      </c>
      <c r="P9535" t="str">
        <f t="shared" si="1339"/>
        <v>Q2</v>
      </c>
      <c r="Q9535" t="str">
        <f t="shared" si="1340"/>
        <v>2021-04</v>
      </c>
    </row>
    <row r="9536" spans="1:17" x14ac:dyDescent="0.35">
      <c r="A9536" s="2">
        <v>45177</v>
      </c>
      <c r="B9536" t="s">
        <v>23</v>
      </c>
      <c r="C9536" t="s">
        <v>43</v>
      </c>
      <c r="D9536" t="s">
        <v>30</v>
      </c>
      <c r="E9536" s="3">
        <v>23170</v>
      </c>
      <c r="F9536" s="3">
        <v>20409</v>
      </c>
      <c r="G9536" t="s">
        <v>32</v>
      </c>
      <c r="H9536" s="3" t="s">
        <v>9566</v>
      </c>
      <c r="I9536" s="3">
        <f t="shared" si="1332"/>
        <v>-2761</v>
      </c>
      <c r="J9536" s="4">
        <f t="shared" si="1333"/>
        <v>-0.1191627104013811</v>
      </c>
      <c r="K9536" s="5">
        <f t="shared" si="1334"/>
        <v>0.88083728959861896</v>
      </c>
      <c r="L9536" s="4" t="str">
        <f t="shared" si="1335"/>
        <v>Under Budget</v>
      </c>
      <c r="M9536">
        <f t="shared" si="1336"/>
        <v>2023</v>
      </c>
      <c r="N9536">
        <f t="shared" si="1337"/>
        <v>9</v>
      </c>
      <c r="O9536" t="str">
        <f t="shared" si="1338"/>
        <v>Sep</v>
      </c>
      <c r="P9536" t="str">
        <f t="shared" si="1339"/>
        <v>Q3</v>
      </c>
      <c r="Q9536" t="str">
        <f t="shared" si="1340"/>
        <v>2023-09</v>
      </c>
    </row>
    <row r="9537" spans="1:17" x14ac:dyDescent="0.35">
      <c r="A9537" s="2">
        <v>44346</v>
      </c>
      <c r="B9537" t="s">
        <v>37</v>
      </c>
      <c r="C9537" t="s">
        <v>43</v>
      </c>
      <c r="D9537" t="s">
        <v>39</v>
      </c>
      <c r="E9537" s="3">
        <v>80954</v>
      </c>
      <c r="F9537" s="3">
        <v>27386</v>
      </c>
      <c r="G9537" t="s">
        <v>35</v>
      </c>
      <c r="H9537" s="3" t="s">
        <v>9567</v>
      </c>
      <c r="I9537" s="3">
        <f t="shared" si="1332"/>
        <v>-53568</v>
      </c>
      <c r="J9537" s="4">
        <f t="shared" si="1333"/>
        <v>-0.66170911875880134</v>
      </c>
      <c r="K9537" s="5">
        <f t="shared" si="1334"/>
        <v>0.33829088124119872</v>
      </c>
      <c r="L9537" s="4" t="str">
        <f t="shared" si="1335"/>
        <v>Under Budget</v>
      </c>
      <c r="M9537">
        <f t="shared" si="1336"/>
        <v>2021</v>
      </c>
      <c r="N9537">
        <f t="shared" si="1337"/>
        <v>5</v>
      </c>
      <c r="O9537" t="str">
        <f t="shared" si="1338"/>
        <v>May</v>
      </c>
      <c r="P9537" t="str">
        <f t="shared" si="1339"/>
        <v>Q2</v>
      </c>
      <c r="Q9537" t="str">
        <f t="shared" si="1340"/>
        <v>2021-05</v>
      </c>
    </row>
    <row r="9538" spans="1:17" x14ac:dyDescent="0.35">
      <c r="A9538" s="2">
        <v>45071</v>
      </c>
      <c r="B9538" t="s">
        <v>23</v>
      </c>
      <c r="C9538" t="s">
        <v>24</v>
      </c>
      <c r="D9538" t="s">
        <v>20</v>
      </c>
      <c r="E9538" s="3">
        <v>137776</v>
      </c>
      <c r="F9538" s="3">
        <v>72195</v>
      </c>
      <c r="G9538" t="s">
        <v>26</v>
      </c>
      <c r="H9538" s="3" t="s">
        <v>9568</v>
      </c>
      <c r="I9538" s="3">
        <f t="shared" si="1332"/>
        <v>-65581</v>
      </c>
      <c r="J9538" s="4">
        <f t="shared" si="1333"/>
        <v>-0.47599727093252814</v>
      </c>
      <c r="K9538" s="5">
        <f t="shared" si="1334"/>
        <v>0.52400272906747181</v>
      </c>
      <c r="L9538" s="4" t="str">
        <f t="shared" si="1335"/>
        <v>Under Budget</v>
      </c>
      <c r="M9538">
        <f t="shared" si="1336"/>
        <v>2023</v>
      </c>
      <c r="N9538">
        <f t="shared" si="1337"/>
        <v>5</v>
      </c>
      <c r="O9538" t="str">
        <f t="shared" si="1338"/>
        <v>May</v>
      </c>
      <c r="P9538" t="str">
        <f t="shared" si="1339"/>
        <v>Q2</v>
      </c>
      <c r="Q9538" t="str">
        <f t="shared" si="1340"/>
        <v>2023-05</v>
      </c>
    </row>
    <row r="9539" spans="1:17" x14ac:dyDescent="0.35">
      <c r="A9539" s="2">
        <v>44539</v>
      </c>
      <c r="B9539" t="s">
        <v>55</v>
      </c>
      <c r="C9539" t="s">
        <v>34</v>
      </c>
      <c r="D9539" t="s">
        <v>58</v>
      </c>
      <c r="E9539" s="3">
        <v>16960</v>
      </c>
      <c r="F9539" s="3">
        <v>31510</v>
      </c>
      <c r="G9539" t="s">
        <v>21</v>
      </c>
      <c r="H9539" s="3" t="s">
        <v>9569</v>
      </c>
      <c r="I9539" s="3">
        <f t="shared" si="1332"/>
        <v>14550</v>
      </c>
      <c r="J9539" s="4">
        <f t="shared" si="1333"/>
        <v>0.85790094339622647</v>
      </c>
      <c r="K9539" s="5">
        <f t="shared" si="1334"/>
        <v>1.8579009433962264</v>
      </c>
      <c r="L9539" s="4" t="str">
        <f t="shared" si="1335"/>
        <v>Over Budget</v>
      </c>
      <c r="M9539">
        <f t="shared" si="1336"/>
        <v>2021</v>
      </c>
      <c r="N9539">
        <f t="shared" si="1337"/>
        <v>12</v>
      </c>
      <c r="O9539" t="str">
        <f t="shared" si="1338"/>
        <v>Dec</v>
      </c>
      <c r="P9539" t="str">
        <f t="shared" si="1339"/>
        <v>Q4</v>
      </c>
      <c r="Q9539" t="str">
        <f t="shared" si="1340"/>
        <v>2021-12</v>
      </c>
    </row>
    <row r="9540" spans="1:17" x14ac:dyDescent="0.35">
      <c r="A9540" s="2">
        <v>44776</v>
      </c>
      <c r="B9540" t="s">
        <v>37</v>
      </c>
      <c r="C9540" t="s">
        <v>34</v>
      </c>
      <c r="D9540" t="s">
        <v>20</v>
      </c>
      <c r="E9540" s="3">
        <v>68408</v>
      </c>
      <c r="F9540" s="3">
        <v>35338</v>
      </c>
      <c r="G9540" t="s">
        <v>21</v>
      </c>
      <c r="H9540" s="3" t="s">
        <v>9570</v>
      </c>
      <c r="I9540" s="3">
        <f t="shared" si="1332"/>
        <v>-33070</v>
      </c>
      <c r="J9540" s="4">
        <f t="shared" si="1333"/>
        <v>-0.48342299146298678</v>
      </c>
      <c r="K9540" s="5">
        <f t="shared" si="1334"/>
        <v>0.51657700853701316</v>
      </c>
      <c r="L9540" s="4" t="str">
        <f t="shared" si="1335"/>
        <v>Under Budget</v>
      </c>
      <c r="M9540">
        <f t="shared" si="1336"/>
        <v>2022</v>
      </c>
      <c r="N9540">
        <f t="shared" si="1337"/>
        <v>8</v>
      </c>
      <c r="O9540" t="str">
        <f t="shared" si="1338"/>
        <v>Aug</v>
      </c>
      <c r="P9540" t="str">
        <f t="shared" si="1339"/>
        <v>Q3</v>
      </c>
      <c r="Q9540" t="str">
        <f t="shared" si="1340"/>
        <v>2022-08</v>
      </c>
    </row>
    <row r="9541" spans="1:17" x14ac:dyDescent="0.35">
      <c r="A9541" s="2">
        <v>44979</v>
      </c>
      <c r="B9541" t="s">
        <v>28</v>
      </c>
      <c r="C9541" t="s">
        <v>29</v>
      </c>
      <c r="D9541" t="s">
        <v>39</v>
      </c>
      <c r="E9541" s="3">
        <v>107479</v>
      </c>
      <c r="F9541" s="3">
        <v>21552</v>
      </c>
      <c r="G9541" t="s">
        <v>32</v>
      </c>
      <c r="H9541" s="3" t="s">
        <v>9571</v>
      </c>
      <c r="I9541" s="3">
        <f t="shared" ref="I9541:I9604" si="1341">F9541-E9541</f>
        <v>-85927</v>
      </c>
      <c r="J9541" s="4">
        <f t="shared" ref="J9541:J9604" si="1342">IFERROR(I9541/E9541,0)</f>
        <v>-0.79947710715581644</v>
      </c>
      <c r="K9541" s="5">
        <f t="shared" ref="K9541:K9604" si="1343">IFERROR(F9541/E9541,0)</f>
        <v>0.20052289284418351</v>
      </c>
      <c r="L9541" s="4" t="str">
        <f t="shared" ref="L9541:L9604" si="1344">IF(I9541&gt;0,"Over Budget",IF(I9541&lt;0,"Under Budget","On Budget"))</f>
        <v>Under Budget</v>
      </c>
      <c r="M9541">
        <f t="shared" ref="M9541:M9604" si="1345">YEAR(A9541)</f>
        <v>2023</v>
      </c>
      <c r="N9541">
        <f t="shared" ref="N9541:N9604" si="1346">MONTH(A9541)</f>
        <v>2</v>
      </c>
      <c r="O9541" t="str">
        <f t="shared" ref="O9541:O9604" si="1347">TEXT(A9541,"mmm")</f>
        <v>Feb</v>
      </c>
      <c r="P9541" t="str">
        <f t="shared" ref="P9541:P9604" si="1348">"Q"&amp;ROUNDUP(MONTH(A9541)/3,0)</f>
        <v>Q1</v>
      </c>
      <c r="Q9541" t="str">
        <f t="shared" ref="Q9541:Q9604" si="1349">TEXT(A9541,"yyyy-mm")</f>
        <v>2023-02</v>
      </c>
    </row>
    <row r="9542" spans="1:17" x14ac:dyDescent="0.35">
      <c r="A9542" s="2">
        <v>44517</v>
      </c>
      <c r="B9542" t="s">
        <v>37</v>
      </c>
      <c r="C9542" t="s">
        <v>34</v>
      </c>
      <c r="D9542" t="s">
        <v>20</v>
      </c>
      <c r="E9542" s="3">
        <v>45783</v>
      </c>
      <c r="F9542" s="3">
        <v>11124</v>
      </c>
      <c r="G9542" t="s">
        <v>21</v>
      </c>
      <c r="H9542" s="3" t="s">
        <v>9572</v>
      </c>
      <c r="I9542" s="3">
        <f t="shared" si="1341"/>
        <v>-34659</v>
      </c>
      <c r="J9542" s="4">
        <f t="shared" si="1342"/>
        <v>-0.75702771771181443</v>
      </c>
      <c r="K9542" s="5">
        <f t="shared" si="1343"/>
        <v>0.24297228228818557</v>
      </c>
      <c r="L9542" s="4" t="str">
        <f t="shared" si="1344"/>
        <v>Under Budget</v>
      </c>
      <c r="M9542">
        <f t="shared" si="1345"/>
        <v>2021</v>
      </c>
      <c r="N9542">
        <f t="shared" si="1346"/>
        <v>11</v>
      </c>
      <c r="O9542" t="str">
        <f t="shared" si="1347"/>
        <v>Nov</v>
      </c>
      <c r="P9542" t="str">
        <f t="shared" si="1348"/>
        <v>Q4</v>
      </c>
      <c r="Q9542" t="str">
        <f t="shared" si="1349"/>
        <v>2021-11</v>
      </c>
    </row>
    <row r="9543" spans="1:17" x14ac:dyDescent="0.35">
      <c r="A9543" s="2">
        <v>45018</v>
      </c>
      <c r="B9543" t="s">
        <v>23</v>
      </c>
      <c r="C9543" t="s">
        <v>29</v>
      </c>
      <c r="D9543" t="s">
        <v>25</v>
      </c>
      <c r="E9543" s="3">
        <v>82542</v>
      </c>
      <c r="F9543" s="3">
        <v>142267</v>
      </c>
      <c r="G9543" t="s">
        <v>32</v>
      </c>
      <c r="H9543" s="3" t="s">
        <v>9573</v>
      </c>
      <c r="I9543" s="3">
        <f t="shared" si="1341"/>
        <v>59725</v>
      </c>
      <c r="J9543" s="4">
        <f t="shared" si="1342"/>
        <v>0.72357103050568194</v>
      </c>
      <c r="K9543" s="5">
        <f t="shared" si="1343"/>
        <v>1.7235710305056819</v>
      </c>
      <c r="L9543" s="4" t="str">
        <f t="shared" si="1344"/>
        <v>Over Budget</v>
      </c>
      <c r="M9543">
        <f t="shared" si="1345"/>
        <v>2023</v>
      </c>
      <c r="N9543">
        <f t="shared" si="1346"/>
        <v>4</v>
      </c>
      <c r="O9543" t="str">
        <f t="shared" si="1347"/>
        <v>Apr</v>
      </c>
      <c r="P9543" t="str">
        <f t="shared" si="1348"/>
        <v>Q2</v>
      </c>
      <c r="Q9543" t="str">
        <f t="shared" si="1349"/>
        <v>2023-04</v>
      </c>
    </row>
    <row r="9544" spans="1:17" x14ac:dyDescent="0.35">
      <c r="A9544" s="2">
        <v>44728</v>
      </c>
      <c r="B9544" t="s">
        <v>37</v>
      </c>
      <c r="C9544" t="s">
        <v>23</v>
      </c>
      <c r="D9544" t="s">
        <v>25</v>
      </c>
      <c r="E9544" s="3">
        <v>93349</v>
      </c>
      <c r="F9544" s="3">
        <v>98421</v>
      </c>
      <c r="G9544" t="s">
        <v>35</v>
      </c>
      <c r="H9544" s="3" t="s">
        <v>9574</v>
      </c>
      <c r="I9544" s="3">
        <f t="shared" si="1341"/>
        <v>5072</v>
      </c>
      <c r="J9544" s="4">
        <f t="shared" si="1342"/>
        <v>5.4333736837030924E-2</v>
      </c>
      <c r="K9544" s="5">
        <f t="shared" si="1343"/>
        <v>1.0543337368370309</v>
      </c>
      <c r="L9544" s="4" t="str">
        <f t="shared" si="1344"/>
        <v>Over Budget</v>
      </c>
      <c r="M9544">
        <f t="shared" si="1345"/>
        <v>2022</v>
      </c>
      <c r="N9544">
        <f t="shared" si="1346"/>
        <v>6</v>
      </c>
      <c r="O9544" t="str">
        <f t="shared" si="1347"/>
        <v>Jun</v>
      </c>
      <c r="P9544" t="str">
        <f t="shared" si="1348"/>
        <v>Q2</v>
      </c>
      <c r="Q9544" t="str">
        <f t="shared" si="1349"/>
        <v>2022-06</v>
      </c>
    </row>
    <row r="9545" spans="1:17" x14ac:dyDescent="0.35">
      <c r="A9545" s="2">
        <v>44688</v>
      </c>
      <c r="B9545" t="s">
        <v>55</v>
      </c>
      <c r="C9545" t="s">
        <v>43</v>
      </c>
      <c r="D9545" t="s">
        <v>39</v>
      </c>
      <c r="E9545" s="3">
        <v>91129</v>
      </c>
      <c r="F9545" s="3">
        <v>150224</v>
      </c>
      <c r="G9545" t="s">
        <v>26</v>
      </c>
      <c r="H9545" s="3" t="s">
        <v>9575</v>
      </c>
      <c r="I9545" s="3">
        <f t="shared" si="1341"/>
        <v>59095</v>
      </c>
      <c r="J9545" s="4">
        <f t="shared" si="1342"/>
        <v>0.64847633574383567</v>
      </c>
      <c r="K9545" s="5">
        <f t="shared" si="1343"/>
        <v>1.6484763357438357</v>
      </c>
      <c r="L9545" s="4" t="str">
        <f t="shared" si="1344"/>
        <v>Over Budget</v>
      </c>
      <c r="M9545">
        <f t="shared" si="1345"/>
        <v>2022</v>
      </c>
      <c r="N9545">
        <f t="shared" si="1346"/>
        <v>5</v>
      </c>
      <c r="O9545" t="str">
        <f t="shared" si="1347"/>
        <v>May</v>
      </c>
      <c r="P9545" t="str">
        <f t="shared" si="1348"/>
        <v>Q2</v>
      </c>
      <c r="Q9545" t="str">
        <f t="shared" si="1349"/>
        <v>2022-05</v>
      </c>
    </row>
    <row r="9546" spans="1:17" x14ac:dyDescent="0.35">
      <c r="A9546" s="2">
        <v>44808</v>
      </c>
      <c r="B9546" t="s">
        <v>23</v>
      </c>
      <c r="C9546" t="s">
        <v>24</v>
      </c>
      <c r="D9546" t="s">
        <v>30</v>
      </c>
      <c r="E9546" s="3">
        <v>26625</v>
      </c>
      <c r="F9546" s="3">
        <v>145913</v>
      </c>
      <c r="G9546" t="s">
        <v>32</v>
      </c>
      <c r="H9546" s="3" t="s">
        <v>9576</v>
      </c>
      <c r="I9546" s="3">
        <f t="shared" si="1341"/>
        <v>119288</v>
      </c>
      <c r="J9546" s="4">
        <f t="shared" si="1342"/>
        <v>4.4803004694835682</v>
      </c>
      <c r="K9546" s="5">
        <f t="shared" si="1343"/>
        <v>5.4803004694835682</v>
      </c>
      <c r="L9546" s="4" t="str">
        <f t="shared" si="1344"/>
        <v>Over Budget</v>
      </c>
      <c r="M9546">
        <f t="shared" si="1345"/>
        <v>2022</v>
      </c>
      <c r="N9546">
        <f t="shared" si="1346"/>
        <v>9</v>
      </c>
      <c r="O9546" t="str">
        <f t="shared" si="1347"/>
        <v>Sep</v>
      </c>
      <c r="P9546" t="str">
        <f t="shared" si="1348"/>
        <v>Q3</v>
      </c>
      <c r="Q9546" t="str">
        <f t="shared" si="1349"/>
        <v>2022-09</v>
      </c>
    </row>
    <row r="9547" spans="1:17" x14ac:dyDescent="0.35">
      <c r="A9547" s="2">
        <v>44448</v>
      </c>
      <c r="B9547" t="s">
        <v>55</v>
      </c>
      <c r="C9547" t="s">
        <v>23</v>
      </c>
      <c r="D9547" t="s">
        <v>20</v>
      </c>
      <c r="E9547" s="3">
        <v>115390</v>
      </c>
      <c r="F9547" s="3">
        <v>128844</v>
      </c>
      <c r="G9547" t="s">
        <v>35</v>
      </c>
      <c r="H9547" s="3" t="s">
        <v>9577</v>
      </c>
      <c r="I9547" s="3">
        <f t="shared" si="1341"/>
        <v>13454</v>
      </c>
      <c r="J9547" s="4">
        <f t="shared" si="1342"/>
        <v>0.11659589219169772</v>
      </c>
      <c r="K9547" s="5">
        <f t="shared" si="1343"/>
        <v>1.1165958921916976</v>
      </c>
      <c r="L9547" s="4" t="str">
        <f t="shared" si="1344"/>
        <v>Over Budget</v>
      </c>
      <c r="M9547">
        <f t="shared" si="1345"/>
        <v>2021</v>
      </c>
      <c r="N9547">
        <f t="shared" si="1346"/>
        <v>9</v>
      </c>
      <c r="O9547" t="str">
        <f t="shared" si="1347"/>
        <v>Sep</v>
      </c>
      <c r="P9547" t="str">
        <f t="shared" si="1348"/>
        <v>Q3</v>
      </c>
      <c r="Q9547" t="str">
        <f t="shared" si="1349"/>
        <v>2021-09</v>
      </c>
    </row>
    <row r="9548" spans="1:17" x14ac:dyDescent="0.35">
      <c r="A9548" s="2">
        <v>44369</v>
      </c>
      <c r="B9548" t="s">
        <v>37</v>
      </c>
      <c r="C9548" t="s">
        <v>19</v>
      </c>
      <c r="D9548" t="s">
        <v>39</v>
      </c>
      <c r="E9548" s="3">
        <v>134242</v>
      </c>
      <c r="F9548" s="3">
        <v>84851</v>
      </c>
      <c r="G9548" t="s">
        <v>35</v>
      </c>
      <c r="H9548" s="3" t="s">
        <v>9578</v>
      </c>
      <c r="I9548" s="3">
        <f t="shared" si="1341"/>
        <v>-49391</v>
      </c>
      <c r="J9548" s="4">
        <f t="shared" si="1342"/>
        <v>-0.36792509050818673</v>
      </c>
      <c r="K9548" s="5">
        <f t="shared" si="1343"/>
        <v>0.63207490949181333</v>
      </c>
      <c r="L9548" s="4" t="str">
        <f t="shared" si="1344"/>
        <v>Under Budget</v>
      </c>
      <c r="M9548">
        <f t="shared" si="1345"/>
        <v>2021</v>
      </c>
      <c r="N9548">
        <f t="shared" si="1346"/>
        <v>6</v>
      </c>
      <c r="O9548" t="str">
        <f t="shared" si="1347"/>
        <v>Jun</v>
      </c>
      <c r="P9548" t="str">
        <f t="shared" si="1348"/>
        <v>Q2</v>
      </c>
      <c r="Q9548" t="str">
        <f t="shared" si="1349"/>
        <v>2021-06</v>
      </c>
    </row>
    <row r="9549" spans="1:17" x14ac:dyDescent="0.35">
      <c r="A9549" s="2">
        <v>45071</v>
      </c>
      <c r="B9549" t="s">
        <v>55</v>
      </c>
      <c r="C9549" t="s">
        <v>19</v>
      </c>
      <c r="D9549" t="s">
        <v>58</v>
      </c>
      <c r="E9549" s="3">
        <v>93987</v>
      </c>
      <c r="F9549" s="3">
        <v>16078</v>
      </c>
      <c r="G9549" t="s">
        <v>35</v>
      </c>
      <c r="H9549" s="3" t="s">
        <v>9579</v>
      </c>
      <c r="I9549" s="3">
        <f t="shared" si="1341"/>
        <v>-77909</v>
      </c>
      <c r="J9549" s="4">
        <f t="shared" si="1342"/>
        <v>-0.82893378871546064</v>
      </c>
      <c r="K9549" s="5">
        <f t="shared" si="1343"/>
        <v>0.17106621128453936</v>
      </c>
      <c r="L9549" s="4" t="str">
        <f t="shared" si="1344"/>
        <v>Under Budget</v>
      </c>
      <c r="M9549">
        <f t="shared" si="1345"/>
        <v>2023</v>
      </c>
      <c r="N9549">
        <f t="shared" si="1346"/>
        <v>5</v>
      </c>
      <c r="O9549" t="str">
        <f t="shared" si="1347"/>
        <v>May</v>
      </c>
      <c r="P9549" t="str">
        <f t="shared" si="1348"/>
        <v>Q2</v>
      </c>
      <c r="Q9549" t="str">
        <f t="shared" si="1349"/>
        <v>2023-05</v>
      </c>
    </row>
    <row r="9550" spans="1:17" x14ac:dyDescent="0.35">
      <c r="A9550" s="2">
        <v>44397</v>
      </c>
      <c r="B9550" t="s">
        <v>37</v>
      </c>
      <c r="C9550" t="s">
        <v>19</v>
      </c>
      <c r="D9550" t="s">
        <v>58</v>
      </c>
      <c r="E9550" s="3">
        <v>101990</v>
      </c>
      <c r="F9550" s="3">
        <v>46787</v>
      </c>
      <c r="G9550" t="s">
        <v>21</v>
      </c>
      <c r="H9550" s="3" t="s">
        <v>9580</v>
      </c>
      <c r="I9550" s="3">
        <f t="shared" si="1341"/>
        <v>-55203</v>
      </c>
      <c r="J9550" s="4">
        <f t="shared" si="1342"/>
        <v>-0.54125894695558385</v>
      </c>
      <c r="K9550" s="5">
        <f t="shared" si="1343"/>
        <v>0.45874105304441609</v>
      </c>
      <c r="L9550" s="4" t="str">
        <f t="shared" si="1344"/>
        <v>Under Budget</v>
      </c>
      <c r="M9550">
        <f t="shared" si="1345"/>
        <v>2021</v>
      </c>
      <c r="N9550">
        <f t="shared" si="1346"/>
        <v>7</v>
      </c>
      <c r="O9550" t="str">
        <f t="shared" si="1347"/>
        <v>Jul</v>
      </c>
      <c r="P9550" t="str">
        <f t="shared" si="1348"/>
        <v>Q3</v>
      </c>
      <c r="Q9550" t="str">
        <f t="shared" si="1349"/>
        <v>2021-07</v>
      </c>
    </row>
    <row r="9551" spans="1:17" x14ac:dyDescent="0.35">
      <c r="A9551" s="2">
        <v>44413</v>
      </c>
      <c r="B9551" t="s">
        <v>41</v>
      </c>
      <c r="C9551" t="s">
        <v>29</v>
      </c>
      <c r="D9551" t="s">
        <v>30</v>
      </c>
      <c r="E9551" s="3">
        <v>132519</v>
      </c>
      <c r="F9551" s="3">
        <v>139921</v>
      </c>
      <c r="G9551" t="s">
        <v>26</v>
      </c>
      <c r="H9551" s="3" t="s">
        <v>9581</v>
      </c>
      <c r="I9551" s="3">
        <f t="shared" si="1341"/>
        <v>7402</v>
      </c>
      <c r="J9551" s="4">
        <f t="shared" si="1342"/>
        <v>5.5856141383499723E-2</v>
      </c>
      <c r="K9551" s="5">
        <f t="shared" si="1343"/>
        <v>1.0558561413834997</v>
      </c>
      <c r="L9551" s="4" t="str">
        <f t="shared" si="1344"/>
        <v>Over Budget</v>
      </c>
      <c r="M9551">
        <f t="shared" si="1345"/>
        <v>2021</v>
      </c>
      <c r="N9551">
        <f t="shared" si="1346"/>
        <v>8</v>
      </c>
      <c r="O9551" t="str">
        <f t="shared" si="1347"/>
        <v>Aug</v>
      </c>
      <c r="P9551" t="str">
        <f t="shared" si="1348"/>
        <v>Q3</v>
      </c>
      <c r="Q9551" t="str">
        <f t="shared" si="1349"/>
        <v>2021-08</v>
      </c>
    </row>
    <row r="9552" spans="1:17" x14ac:dyDescent="0.35">
      <c r="A9552" s="2">
        <v>44572</v>
      </c>
      <c r="B9552" t="s">
        <v>37</v>
      </c>
      <c r="C9552" t="s">
        <v>29</v>
      </c>
      <c r="D9552" t="s">
        <v>25</v>
      </c>
      <c r="E9552" s="3">
        <v>50106</v>
      </c>
      <c r="F9552" s="3">
        <v>32682</v>
      </c>
      <c r="G9552" t="s">
        <v>26</v>
      </c>
      <c r="H9552" s="3" t="s">
        <v>9582</v>
      </c>
      <c r="I9552" s="3">
        <f t="shared" si="1341"/>
        <v>-17424</v>
      </c>
      <c r="J9552" s="4">
        <f t="shared" si="1342"/>
        <v>-0.34774278529517422</v>
      </c>
      <c r="K9552" s="5">
        <f t="shared" si="1343"/>
        <v>0.65225721470482578</v>
      </c>
      <c r="L9552" s="4" t="str">
        <f t="shared" si="1344"/>
        <v>Under Budget</v>
      </c>
      <c r="M9552">
        <f t="shared" si="1345"/>
        <v>2022</v>
      </c>
      <c r="N9552">
        <f t="shared" si="1346"/>
        <v>1</v>
      </c>
      <c r="O9552" t="str">
        <f t="shared" si="1347"/>
        <v>Jan</v>
      </c>
      <c r="P9552" t="str">
        <f t="shared" si="1348"/>
        <v>Q1</v>
      </c>
      <c r="Q9552" t="str">
        <f t="shared" si="1349"/>
        <v>2022-01</v>
      </c>
    </row>
    <row r="9553" spans="1:17" x14ac:dyDescent="0.35">
      <c r="A9553" s="2">
        <v>44207</v>
      </c>
      <c r="B9553" t="s">
        <v>18</v>
      </c>
      <c r="C9553" t="s">
        <v>43</v>
      </c>
      <c r="D9553" t="s">
        <v>39</v>
      </c>
      <c r="E9553" s="3">
        <v>106099</v>
      </c>
      <c r="F9553" s="3">
        <v>59823</v>
      </c>
      <c r="G9553" t="s">
        <v>26</v>
      </c>
      <c r="H9553" s="3" t="s">
        <v>9583</v>
      </c>
      <c r="I9553" s="3">
        <f t="shared" si="1341"/>
        <v>-46276</v>
      </c>
      <c r="J9553" s="4">
        <f t="shared" si="1342"/>
        <v>-0.43615868198569263</v>
      </c>
      <c r="K9553" s="5">
        <f t="shared" si="1343"/>
        <v>0.56384131801430737</v>
      </c>
      <c r="L9553" s="4" t="str">
        <f t="shared" si="1344"/>
        <v>Under Budget</v>
      </c>
      <c r="M9553">
        <f t="shared" si="1345"/>
        <v>2021</v>
      </c>
      <c r="N9553">
        <f t="shared" si="1346"/>
        <v>1</v>
      </c>
      <c r="O9553" t="str">
        <f t="shared" si="1347"/>
        <v>Jan</v>
      </c>
      <c r="P9553" t="str">
        <f t="shared" si="1348"/>
        <v>Q1</v>
      </c>
      <c r="Q9553" t="str">
        <f t="shared" si="1349"/>
        <v>2021-01</v>
      </c>
    </row>
    <row r="9554" spans="1:17" x14ac:dyDescent="0.35">
      <c r="A9554" s="2">
        <v>45232</v>
      </c>
      <c r="B9554" t="s">
        <v>55</v>
      </c>
      <c r="C9554" t="s">
        <v>19</v>
      </c>
      <c r="D9554" t="s">
        <v>20</v>
      </c>
      <c r="E9554" s="3">
        <v>82423</v>
      </c>
      <c r="F9554" s="3">
        <v>98231</v>
      </c>
      <c r="G9554" t="s">
        <v>32</v>
      </c>
      <c r="H9554" s="3" t="s">
        <v>9584</v>
      </c>
      <c r="I9554" s="3">
        <f t="shared" si="1341"/>
        <v>15808</v>
      </c>
      <c r="J9554" s="4">
        <f t="shared" si="1342"/>
        <v>0.1917911262633003</v>
      </c>
      <c r="K9554" s="5">
        <f t="shared" si="1343"/>
        <v>1.1917911262633003</v>
      </c>
      <c r="L9554" s="4" t="str">
        <f t="shared" si="1344"/>
        <v>Over Budget</v>
      </c>
      <c r="M9554">
        <f t="shared" si="1345"/>
        <v>2023</v>
      </c>
      <c r="N9554">
        <f t="shared" si="1346"/>
        <v>11</v>
      </c>
      <c r="O9554" t="str">
        <f t="shared" si="1347"/>
        <v>Nov</v>
      </c>
      <c r="P9554" t="str">
        <f t="shared" si="1348"/>
        <v>Q4</v>
      </c>
      <c r="Q9554" t="str">
        <f t="shared" si="1349"/>
        <v>2023-11</v>
      </c>
    </row>
    <row r="9555" spans="1:17" x14ac:dyDescent="0.35">
      <c r="A9555" s="2">
        <v>45088</v>
      </c>
      <c r="B9555" t="s">
        <v>55</v>
      </c>
      <c r="C9555" t="s">
        <v>29</v>
      </c>
      <c r="D9555" t="s">
        <v>39</v>
      </c>
      <c r="E9555" s="3">
        <v>47903</v>
      </c>
      <c r="F9555" s="3">
        <v>14210</v>
      </c>
      <c r="G9555" t="s">
        <v>26</v>
      </c>
      <c r="H9555" s="3" t="s">
        <v>9585</v>
      </c>
      <c r="I9555" s="3">
        <f t="shared" si="1341"/>
        <v>-33693</v>
      </c>
      <c r="J9555" s="4">
        <f t="shared" si="1342"/>
        <v>-0.70335887105191741</v>
      </c>
      <c r="K9555" s="5">
        <f t="shared" si="1343"/>
        <v>0.29664112894808259</v>
      </c>
      <c r="L9555" s="4" t="str">
        <f t="shared" si="1344"/>
        <v>Under Budget</v>
      </c>
      <c r="M9555">
        <f t="shared" si="1345"/>
        <v>2023</v>
      </c>
      <c r="N9555">
        <f t="shared" si="1346"/>
        <v>6</v>
      </c>
      <c r="O9555" t="str">
        <f t="shared" si="1347"/>
        <v>Jun</v>
      </c>
      <c r="P9555" t="str">
        <f t="shared" si="1348"/>
        <v>Q2</v>
      </c>
      <c r="Q9555" t="str">
        <f t="shared" si="1349"/>
        <v>2023-06</v>
      </c>
    </row>
    <row r="9556" spans="1:17" x14ac:dyDescent="0.35">
      <c r="A9556" s="2">
        <v>44631</v>
      </c>
      <c r="B9556" t="s">
        <v>28</v>
      </c>
      <c r="C9556" t="s">
        <v>29</v>
      </c>
      <c r="D9556" t="s">
        <v>30</v>
      </c>
      <c r="E9556" s="3">
        <v>87988</v>
      </c>
      <c r="F9556" s="3">
        <v>166682</v>
      </c>
      <c r="G9556" t="s">
        <v>35</v>
      </c>
      <c r="H9556" s="3" t="s">
        <v>9586</v>
      </c>
      <c r="I9556" s="3">
        <f t="shared" si="1341"/>
        <v>78694</v>
      </c>
      <c r="J9556" s="4">
        <f t="shared" si="1342"/>
        <v>0.89437195981270168</v>
      </c>
      <c r="K9556" s="5">
        <f t="shared" si="1343"/>
        <v>1.8943719598127018</v>
      </c>
      <c r="L9556" s="4" t="str">
        <f t="shared" si="1344"/>
        <v>Over Budget</v>
      </c>
      <c r="M9556">
        <f t="shared" si="1345"/>
        <v>2022</v>
      </c>
      <c r="N9556">
        <f t="shared" si="1346"/>
        <v>3</v>
      </c>
      <c r="O9556" t="str">
        <f t="shared" si="1347"/>
        <v>Mar</v>
      </c>
      <c r="P9556" t="str">
        <f t="shared" si="1348"/>
        <v>Q1</v>
      </c>
      <c r="Q9556" t="str">
        <f t="shared" si="1349"/>
        <v>2022-03</v>
      </c>
    </row>
    <row r="9557" spans="1:17" x14ac:dyDescent="0.35">
      <c r="A9557" s="2">
        <v>45014</v>
      </c>
      <c r="B9557" t="s">
        <v>28</v>
      </c>
      <c r="C9557" t="s">
        <v>34</v>
      </c>
      <c r="D9557" t="s">
        <v>39</v>
      </c>
      <c r="E9557" s="3">
        <v>120258</v>
      </c>
      <c r="F9557" s="3">
        <v>120721</v>
      </c>
      <c r="G9557" t="s">
        <v>21</v>
      </c>
      <c r="H9557" s="3" t="s">
        <v>9587</v>
      </c>
      <c r="I9557" s="3">
        <f t="shared" si="1341"/>
        <v>463</v>
      </c>
      <c r="J9557" s="4">
        <f t="shared" si="1342"/>
        <v>3.8500557135492026E-3</v>
      </c>
      <c r="K9557" s="5">
        <f t="shared" si="1343"/>
        <v>1.0038500557135492</v>
      </c>
      <c r="L9557" s="4" t="str">
        <f t="shared" si="1344"/>
        <v>Over Budget</v>
      </c>
      <c r="M9557">
        <f t="shared" si="1345"/>
        <v>2023</v>
      </c>
      <c r="N9557">
        <f t="shared" si="1346"/>
        <v>3</v>
      </c>
      <c r="O9557" t="str">
        <f t="shared" si="1347"/>
        <v>Mar</v>
      </c>
      <c r="P9557" t="str">
        <f t="shared" si="1348"/>
        <v>Q1</v>
      </c>
      <c r="Q9557" t="str">
        <f t="shared" si="1349"/>
        <v>2023-03</v>
      </c>
    </row>
    <row r="9558" spans="1:17" x14ac:dyDescent="0.35">
      <c r="A9558" s="2">
        <v>45127</v>
      </c>
      <c r="B9558" t="s">
        <v>18</v>
      </c>
      <c r="C9558" t="s">
        <v>29</v>
      </c>
      <c r="D9558" t="s">
        <v>30</v>
      </c>
      <c r="E9558" s="3">
        <v>80913</v>
      </c>
      <c r="F9558" s="3">
        <v>62968</v>
      </c>
      <c r="G9558" t="s">
        <v>26</v>
      </c>
      <c r="H9558" s="3" t="s">
        <v>9588</v>
      </c>
      <c r="I9558" s="3">
        <f t="shared" si="1341"/>
        <v>-17945</v>
      </c>
      <c r="J9558" s="4">
        <f t="shared" si="1342"/>
        <v>-0.22178141954939257</v>
      </c>
      <c r="K9558" s="5">
        <f t="shared" si="1343"/>
        <v>0.77821858045060743</v>
      </c>
      <c r="L9558" s="4" t="str">
        <f t="shared" si="1344"/>
        <v>Under Budget</v>
      </c>
      <c r="M9558">
        <f t="shared" si="1345"/>
        <v>2023</v>
      </c>
      <c r="N9558">
        <f t="shared" si="1346"/>
        <v>7</v>
      </c>
      <c r="O9558" t="str">
        <f t="shared" si="1347"/>
        <v>Jul</v>
      </c>
      <c r="P9558" t="str">
        <f t="shared" si="1348"/>
        <v>Q3</v>
      </c>
      <c r="Q9558" t="str">
        <f t="shared" si="1349"/>
        <v>2023-07</v>
      </c>
    </row>
    <row r="9559" spans="1:17" x14ac:dyDescent="0.35">
      <c r="A9559" s="2">
        <v>44887</v>
      </c>
      <c r="B9559" t="s">
        <v>55</v>
      </c>
      <c r="C9559" t="s">
        <v>19</v>
      </c>
      <c r="D9559" t="s">
        <v>30</v>
      </c>
      <c r="E9559" s="3">
        <v>45168</v>
      </c>
      <c r="F9559" s="3">
        <v>38583</v>
      </c>
      <c r="G9559" t="s">
        <v>35</v>
      </c>
      <c r="H9559" s="3" t="s">
        <v>9589</v>
      </c>
      <c r="I9559" s="3">
        <f t="shared" si="1341"/>
        <v>-6585</v>
      </c>
      <c r="J9559" s="4">
        <f t="shared" si="1342"/>
        <v>-0.14578905419766205</v>
      </c>
      <c r="K9559" s="5">
        <f t="shared" si="1343"/>
        <v>0.85421094580233792</v>
      </c>
      <c r="L9559" s="4" t="str">
        <f t="shared" si="1344"/>
        <v>Under Budget</v>
      </c>
      <c r="M9559">
        <f t="shared" si="1345"/>
        <v>2022</v>
      </c>
      <c r="N9559">
        <f t="shared" si="1346"/>
        <v>11</v>
      </c>
      <c r="O9559" t="str">
        <f t="shared" si="1347"/>
        <v>Nov</v>
      </c>
      <c r="P9559" t="str">
        <f t="shared" si="1348"/>
        <v>Q4</v>
      </c>
      <c r="Q9559" t="str">
        <f t="shared" si="1349"/>
        <v>2022-11</v>
      </c>
    </row>
    <row r="9560" spans="1:17" x14ac:dyDescent="0.35">
      <c r="A9560" s="2">
        <v>45051</v>
      </c>
      <c r="B9560" t="s">
        <v>55</v>
      </c>
      <c r="C9560" t="s">
        <v>23</v>
      </c>
      <c r="D9560" t="s">
        <v>30</v>
      </c>
      <c r="E9560" s="3">
        <v>95078</v>
      </c>
      <c r="F9560" s="3">
        <v>13788</v>
      </c>
      <c r="G9560" t="s">
        <v>26</v>
      </c>
      <c r="H9560" s="3" t="s">
        <v>9590</v>
      </c>
      <c r="I9560" s="3">
        <f t="shared" si="1341"/>
        <v>-81290</v>
      </c>
      <c r="J9560" s="4">
        <f t="shared" si="1342"/>
        <v>-0.85498222512042743</v>
      </c>
      <c r="K9560" s="5">
        <f t="shared" si="1343"/>
        <v>0.14501777487957257</v>
      </c>
      <c r="L9560" s="4" t="str">
        <f t="shared" si="1344"/>
        <v>Under Budget</v>
      </c>
      <c r="M9560">
        <f t="shared" si="1345"/>
        <v>2023</v>
      </c>
      <c r="N9560">
        <f t="shared" si="1346"/>
        <v>5</v>
      </c>
      <c r="O9560" t="str">
        <f t="shared" si="1347"/>
        <v>May</v>
      </c>
      <c r="P9560" t="str">
        <f t="shared" si="1348"/>
        <v>Q2</v>
      </c>
      <c r="Q9560" t="str">
        <f t="shared" si="1349"/>
        <v>2023-05</v>
      </c>
    </row>
    <row r="9561" spans="1:17" x14ac:dyDescent="0.35">
      <c r="A9561" s="2">
        <v>44980</v>
      </c>
      <c r="B9561" t="s">
        <v>28</v>
      </c>
      <c r="C9561" t="s">
        <v>19</v>
      </c>
      <c r="D9561" t="s">
        <v>39</v>
      </c>
      <c r="E9561" s="3">
        <v>89792</v>
      </c>
      <c r="F9561" s="3">
        <v>40686</v>
      </c>
      <c r="G9561" t="s">
        <v>32</v>
      </c>
      <c r="H9561" s="3" t="s">
        <v>9591</v>
      </c>
      <c r="I9561" s="3">
        <f t="shared" si="1341"/>
        <v>-49106</v>
      </c>
      <c r="J9561" s="4">
        <f t="shared" si="1342"/>
        <v>-0.54688613684960796</v>
      </c>
      <c r="K9561" s="5">
        <f t="shared" si="1343"/>
        <v>0.45311386315039204</v>
      </c>
      <c r="L9561" s="4" t="str">
        <f t="shared" si="1344"/>
        <v>Under Budget</v>
      </c>
      <c r="M9561">
        <f t="shared" si="1345"/>
        <v>2023</v>
      </c>
      <c r="N9561">
        <f t="shared" si="1346"/>
        <v>2</v>
      </c>
      <c r="O9561" t="str">
        <f t="shared" si="1347"/>
        <v>Feb</v>
      </c>
      <c r="P9561" t="str">
        <f t="shared" si="1348"/>
        <v>Q1</v>
      </c>
      <c r="Q9561" t="str">
        <f t="shared" si="1349"/>
        <v>2023-02</v>
      </c>
    </row>
    <row r="9562" spans="1:17" x14ac:dyDescent="0.35">
      <c r="A9562" s="2">
        <v>44515</v>
      </c>
      <c r="B9562" t="s">
        <v>28</v>
      </c>
      <c r="C9562" t="s">
        <v>34</v>
      </c>
      <c r="D9562" t="s">
        <v>58</v>
      </c>
      <c r="E9562" s="3">
        <v>16902</v>
      </c>
      <c r="F9562" s="3">
        <v>56755</v>
      </c>
      <c r="G9562" t="s">
        <v>35</v>
      </c>
      <c r="H9562" s="3" t="s">
        <v>9592</v>
      </c>
      <c r="I9562" s="3">
        <f t="shared" si="1341"/>
        <v>39853</v>
      </c>
      <c r="J9562" s="4">
        <f t="shared" si="1342"/>
        <v>2.3578866406342445</v>
      </c>
      <c r="K9562" s="5">
        <f t="shared" si="1343"/>
        <v>3.3578866406342445</v>
      </c>
      <c r="L9562" s="4" t="str">
        <f t="shared" si="1344"/>
        <v>Over Budget</v>
      </c>
      <c r="M9562">
        <f t="shared" si="1345"/>
        <v>2021</v>
      </c>
      <c r="N9562">
        <f t="shared" si="1346"/>
        <v>11</v>
      </c>
      <c r="O9562" t="str">
        <f t="shared" si="1347"/>
        <v>Nov</v>
      </c>
      <c r="P9562" t="str">
        <f t="shared" si="1348"/>
        <v>Q4</v>
      </c>
      <c r="Q9562" t="str">
        <f t="shared" si="1349"/>
        <v>2021-11</v>
      </c>
    </row>
    <row r="9563" spans="1:17" x14ac:dyDescent="0.35">
      <c r="A9563" s="2">
        <v>45040</v>
      </c>
      <c r="B9563" t="s">
        <v>37</v>
      </c>
      <c r="C9563" t="s">
        <v>19</v>
      </c>
      <c r="D9563" t="s">
        <v>20</v>
      </c>
      <c r="E9563" s="3">
        <v>90624</v>
      </c>
      <c r="F9563" s="3">
        <v>42929</v>
      </c>
      <c r="G9563" t="s">
        <v>32</v>
      </c>
      <c r="H9563" s="3" t="s">
        <v>9593</v>
      </c>
      <c r="I9563" s="3">
        <f t="shared" si="1341"/>
        <v>-47695</v>
      </c>
      <c r="J9563" s="4">
        <f t="shared" si="1342"/>
        <v>-0.52629546257062143</v>
      </c>
      <c r="K9563" s="5">
        <f t="shared" si="1343"/>
        <v>0.47370453742937851</v>
      </c>
      <c r="L9563" s="4" t="str">
        <f t="shared" si="1344"/>
        <v>Under Budget</v>
      </c>
      <c r="M9563">
        <f t="shared" si="1345"/>
        <v>2023</v>
      </c>
      <c r="N9563">
        <f t="shared" si="1346"/>
        <v>4</v>
      </c>
      <c r="O9563" t="str">
        <f t="shared" si="1347"/>
        <v>Apr</v>
      </c>
      <c r="P9563" t="str">
        <f t="shared" si="1348"/>
        <v>Q2</v>
      </c>
      <c r="Q9563" t="str">
        <f t="shared" si="1349"/>
        <v>2023-04</v>
      </c>
    </row>
    <row r="9564" spans="1:17" x14ac:dyDescent="0.35">
      <c r="A9564" s="2">
        <v>44817</v>
      </c>
      <c r="B9564" t="s">
        <v>23</v>
      </c>
      <c r="C9564" t="s">
        <v>24</v>
      </c>
      <c r="D9564" t="s">
        <v>30</v>
      </c>
      <c r="E9564" s="3">
        <v>82545</v>
      </c>
      <c r="F9564" s="3">
        <v>140718</v>
      </c>
      <c r="G9564" t="s">
        <v>21</v>
      </c>
      <c r="H9564" s="3" t="s">
        <v>9594</v>
      </c>
      <c r="I9564" s="3">
        <f t="shared" si="1341"/>
        <v>58173</v>
      </c>
      <c r="J9564" s="4">
        <f t="shared" si="1342"/>
        <v>0.7047428675268036</v>
      </c>
      <c r="K9564" s="5">
        <f t="shared" si="1343"/>
        <v>1.7047428675268035</v>
      </c>
      <c r="L9564" s="4" t="str">
        <f t="shared" si="1344"/>
        <v>Over Budget</v>
      </c>
      <c r="M9564">
        <f t="shared" si="1345"/>
        <v>2022</v>
      </c>
      <c r="N9564">
        <f t="shared" si="1346"/>
        <v>9</v>
      </c>
      <c r="O9564" t="str">
        <f t="shared" si="1347"/>
        <v>Sep</v>
      </c>
      <c r="P9564" t="str">
        <f t="shared" si="1348"/>
        <v>Q3</v>
      </c>
      <c r="Q9564" t="str">
        <f t="shared" si="1349"/>
        <v>2022-09</v>
      </c>
    </row>
    <row r="9565" spans="1:17" x14ac:dyDescent="0.35">
      <c r="A9565" s="2">
        <v>44981</v>
      </c>
      <c r="B9565" t="s">
        <v>55</v>
      </c>
      <c r="C9565" t="s">
        <v>34</v>
      </c>
      <c r="D9565" t="s">
        <v>25</v>
      </c>
      <c r="E9565" s="3">
        <v>144606</v>
      </c>
      <c r="F9565" s="3">
        <v>102661</v>
      </c>
      <c r="G9565" t="s">
        <v>21</v>
      </c>
      <c r="H9565" s="3" t="s">
        <v>9595</v>
      </c>
      <c r="I9565" s="3">
        <f t="shared" si="1341"/>
        <v>-41945</v>
      </c>
      <c r="J9565" s="4">
        <f t="shared" si="1342"/>
        <v>-0.29006403607042586</v>
      </c>
      <c r="K9565" s="5">
        <f t="shared" si="1343"/>
        <v>0.70993596392957414</v>
      </c>
      <c r="L9565" s="4" t="str">
        <f t="shared" si="1344"/>
        <v>Under Budget</v>
      </c>
      <c r="M9565">
        <f t="shared" si="1345"/>
        <v>2023</v>
      </c>
      <c r="N9565">
        <f t="shared" si="1346"/>
        <v>2</v>
      </c>
      <c r="O9565" t="str">
        <f t="shared" si="1347"/>
        <v>Feb</v>
      </c>
      <c r="P9565" t="str">
        <f t="shared" si="1348"/>
        <v>Q1</v>
      </c>
      <c r="Q9565" t="str">
        <f t="shared" si="1349"/>
        <v>2023-02</v>
      </c>
    </row>
    <row r="9566" spans="1:17" x14ac:dyDescent="0.35">
      <c r="A9566" s="2">
        <v>44593</v>
      </c>
      <c r="B9566" t="s">
        <v>55</v>
      </c>
      <c r="C9566" t="s">
        <v>43</v>
      </c>
      <c r="D9566" t="s">
        <v>30</v>
      </c>
      <c r="E9566" s="3">
        <v>87335</v>
      </c>
      <c r="F9566" s="3">
        <v>54015</v>
      </c>
      <c r="G9566" t="s">
        <v>32</v>
      </c>
      <c r="H9566" s="3" t="s">
        <v>9596</v>
      </c>
      <c r="I9566" s="3">
        <f t="shared" si="1341"/>
        <v>-33320</v>
      </c>
      <c r="J9566" s="4">
        <f t="shared" si="1342"/>
        <v>-0.3815194366519723</v>
      </c>
      <c r="K9566" s="5">
        <f t="shared" si="1343"/>
        <v>0.6184805633480277</v>
      </c>
      <c r="L9566" s="4" t="str">
        <f t="shared" si="1344"/>
        <v>Under Budget</v>
      </c>
      <c r="M9566">
        <f t="shared" si="1345"/>
        <v>2022</v>
      </c>
      <c r="N9566">
        <f t="shared" si="1346"/>
        <v>2</v>
      </c>
      <c r="O9566" t="str">
        <f t="shared" si="1347"/>
        <v>Feb</v>
      </c>
      <c r="P9566" t="str">
        <f t="shared" si="1348"/>
        <v>Q1</v>
      </c>
      <c r="Q9566" t="str">
        <f t="shared" si="1349"/>
        <v>2022-02</v>
      </c>
    </row>
    <row r="9567" spans="1:17" x14ac:dyDescent="0.35">
      <c r="A9567" s="2">
        <v>45278</v>
      </c>
      <c r="B9567" t="s">
        <v>37</v>
      </c>
      <c r="C9567" t="s">
        <v>19</v>
      </c>
      <c r="D9567" t="s">
        <v>39</v>
      </c>
      <c r="E9567" s="3">
        <v>17791</v>
      </c>
      <c r="F9567" s="3">
        <v>147495</v>
      </c>
      <c r="G9567" t="s">
        <v>26</v>
      </c>
      <c r="H9567" s="3" t="s">
        <v>9597</v>
      </c>
      <c r="I9567" s="3">
        <f t="shared" si="1341"/>
        <v>129704</v>
      </c>
      <c r="J9567" s="4">
        <f t="shared" si="1342"/>
        <v>7.2904277443651289</v>
      </c>
      <c r="K9567" s="5">
        <f t="shared" si="1343"/>
        <v>8.2904277443651289</v>
      </c>
      <c r="L9567" s="4" t="str">
        <f t="shared" si="1344"/>
        <v>Over Budget</v>
      </c>
      <c r="M9567">
        <f t="shared" si="1345"/>
        <v>2023</v>
      </c>
      <c r="N9567">
        <f t="shared" si="1346"/>
        <v>12</v>
      </c>
      <c r="O9567" t="str">
        <f t="shared" si="1347"/>
        <v>Dec</v>
      </c>
      <c r="P9567" t="str">
        <f t="shared" si="1348"/>
        <v>Q4</v>
      </c>
      <c r="Q9567" t="str">
        <f t="shared" si="1349"/>
        <v>2023-12</v>
      </c>
    </row>
    <row r="9568" spans="1:17" x14ac:dyDescent="0.35">
      <c r="A9568" s="2">
        <v>44656</v>
      </c>
      <c r="B9568" t="s">
        <v>55</v>
      </c>
      <c r="C9568" t="s">
        <v>29</v>
      </c>
      <c r="D9568" t="s">
        <v>30</v>
      </c>
      <c r="E9568" s="3">
        <v>19512</v>
      </c>
      <c r="F9568" s="3">
        <v>116090</v>
      </c>
      <c r="G9568" t="s">
        <v>32</v>
      </c>
      <c r="H9568" s="3" t="s">
        <v>9598</v>
      </c>
      <c r="I9568" s="3">
        <f t="shared" si="1341"/>
        <v>96578</v>
      </c>
      <c r="J9568" s="4">
        <f t="shared" si="1342"/>
        <v>4.9496719967199674</v>
      </c>
      <c r="K9568" s="5">
        <f t="shared" si="1343"/>
        <v>5.9496719967199674</v>
      </c>
      <c r="L9568" s="4" t="str">
        <f t="shared" si="1344"/>
        <v>Over Budget</v>
      </c>
      <c r="M9568">
        <f t="shared" si="1345"/>
        <v>2022</v>
      </c>
      <c r="N9568">
        <f t="shared" si="1346"/>
        <v>4</v>
      </c>
      <c r="O9568" t="str">
        <f t="shared" si="1347"/>
        <v>Apr</v>
      </c>
      <c r="P9568" t="str">
        <f t="shared" si="1348"/>
        <v>Q2</v>
      </c>
      <c r="Q9568" t="str">
        <f t="shared" si="1349"/>
        <v>2022-04</v>
      </c>
    </row>
    <row r="9569" spans="1:17" x14ac:dyDescent="0.35">
      <c r="A9569" s="2">
        <v>44257</v>
      </c>
      <c r="B9569" t="s">
        <v>18</v>
      </c>
      <c r="C9569" t="s">
        <v>23</v>
      </c>
      <c r="D9569" t="s">
        <v>25</v>
      </c>
      <c r="E9569" s="3">
        <v>31720</v>
      </c>
      <c r="F9569" s="3">
        <v>90481</v>
      </c>
      <c r="G9569" t="s">
        <v>35</v>
      </c>
      <c r="H9569" s="3" t="s">
        <v>9599</v>
      </c>
      <c r="I9569" s="3">
        <f t="shared" si="1341"/>
        <v>58761</v>
      </c>
      <c r="J9569" s="4">
        <f t="shared" si="1342"/>
        <v>1.8524905422446407</v>
      </c>
      <c r="K9569" s="5">
        <f t="shared" si="1343"/>
        <v>2.8524905422446407</v>
      </c>
      <c r="L9569" s="4" t="str">
        <f t="shared" si="1344"/>
        <v>Over Budget</v>
      </c>
      <c r="M9569">
        <f t="shared" si="1345"/>
        <v>2021</v>
      </c>
      <c r="N9569">
        <f t="shared" si="1346"/>
        <v>3</v>
      </c>
      <c r="O9569" t="str">
        <f t="shared" si="1347"/>
        <v>Mar</v>
      </c>
      <c r="P9569" t="str">
        <f t="shared" si="1348"/>
        <v>Q1</v>
      </c>
      <c r="Q9569" t="str">
        <f t="shared" si="1349"/>
        <v>2021-03</v>
      </c>
    </row>
    <row r="9570" spans="1:17" x14ac:dyDescent="0.35">
      <c r="A9570" s="2">
        <v>44565</v>
      </c>
      <c r="B9570" t="s">
        <v>28</v>
      </c>
      <c r="C9570" t="s">
        <v>19</v>
      </c>
      <c r="D9570" t="s">
        <v>58</v>
      </c>
      <c r="E9570" s="3">
        <v>94756</v>
      </c>
      <c r="F9570" s="3">
        <v>129147</v>
      </c>
      <c r="G9570" t="s">
        <v>32</v>
      </c>
      <c r="H9570" s="3" t="s">
        <v>9600</v>
      </c>
      <c r="I9570" s="3">
        <f t="shared" si="1341"/>
        <v>34391</v>
      </c>
      <c r="J9570" s="4">
        <f t="shared" si="1342"/>
        <v>0.36294271602853645</v>
      </c>
      <c r="K9570" s="5">
        <f t="shared" si="1343"/>
        <v>1.3629427160285366</v>
      </c>
      <c r="L9570" s="4" t="str">
        <f t="shared" si="1344"/>
        <v>Over Budget</v>
      </c>
      <c r="M9570">
        <f t="shared" si="1345"/>
        <v>2022</v>
      </c>
      <c r="N9570">
        <f t="shared" si="1346"/>
        <v>1</v>
      </c>
      <c r="O9570" t="str">
        <f t="shared" si="1347"/>
        <v>Jan</v>
      </c>
      <c r="P9570" t="str">
        <f t="shared" si="1348"/>
        <v>Q1</v>
      </c>
      <c r="Q9570" t="str">
        <f t="shared" si="1349"/>
        <v>2022-01</v>
      </c>
    </row>
    <row r="9571" spans="1:17" x14ac:dyDescent="0.35">
      <c r="A9571" s="2">
        <v>44915</v>
      </c>
      <c r="B9571" t="s">
        <v>28</v>
      </c>
      <c r="C9571" t="s">
        <v>23</v>
      </c>
      <c r="D9571" t="s">
        <v>39</v>
      </c>
      <c r="E9571" s="3">
        <v>52094</v>
      </c>
      <c r="F9571" s="3">
        <v>9806</v>
      </c>
      <c r="G9571" t="s">
        <v>32</v>
      </c>
      <c r="H9571" s="3" t="s">
        <v>9601</v>
      </c>
      <c r="I9571" s="3">
        <f t="shared" si="1341"/>
        <v>-42288</v>
      </c>
      <c r="J9571" s="4">
        <f t="shared" si="1342"/>
        <v>-0.81176335086574269</v>
      </c>
      <c r="K9571" s="5">
        <f t="shared" si="1343"/>
        <v>0.18823664913425731</v>
      </c>
      <c r="L9571" s="4" t="str">
        <f t="shared" si="1344"/>
        <v>Under Budget</v>
      </c>
      <c r="M9571">
        <f t="shared" si="1345"/>
        <v>2022</v>
      </c>
      <c r="N9571">
        <f t="shared" si="1346"/>
        <v>12</v>
      </c>
      <c r="O9571" t="str">
        <f t="shared" si="1347"/>
        <v>Dec</v>
      </c>
      <c r="P9571" t="str">
        <f t="shared" si="1348"/>
        <v>Q4</v>
      </c>
      <c r="Q9571" t="str">
        <f t="shared" si="1349"/>
        <v>2022-12</v>
      </c>
    </row>
    <row r="9572" spans="1:17" x14ac:dyDescent="0.35">
      <c r="A9572" s="2">
        <v>44742</v>
      </c>
      <c r="B9572" t="s">
        <v>23</v>
      </c>
      <c r="C9572" t="s">
        <v>24</v>
      </c>
      <c r="D9572" t="s">
        <v>39</v>
      </c>
      <c r="E9572" s="3">
        <v>104209</v>
      </c>
      <c r="F9572" s="3">
        <v>74411</v>
      </c>
      <c r="G9572" t="s">
        <v>21</v>
      </c>
      <c r="H9572" s="3" t="s">
        <v>9602</v>
      </c>
      <c r="I9572" s="3">
        <f t="shared" si="1341"/>
        <v>-29798</v>
      </c>
      <c r="J9572" s="4">
        <f t="shared" si="1342"/>
        <v>-0.28594459211776335</v>
      </c>
      <c r="K9572" s="5">
        <f t="shared" si="1343"/>
        <v>0.71405540788223665</v>
      </c>
      <c r="L9572" s="4" t="str">
        <f t="shared" si="1344"/>
        <v>Under Budget</v>
      </c>
      <c r="M9572">
        <f t="shared" si="1345"/>
        <v>2022</v>
      </c>
      <c r="N9572">
        <f t="shared" si="1346"/>
        <v>6</v>
      </c>
      <c r="O9572" t="str">
        <f t="shared" si="1347"/>
        <v>Jun</v>
      </c>
      <c r="P9572" t="str">
        <f t="shared" si="1348"/>
        <v>Q2</v>
      </c>
      <c r="Q9572" t="str">
        <f t="shared" si="1349"/>
        <v>2022-06</v>
      </c>
    </row>
    <row r="9573" spans="1:17" x14ac:dyDescent="0.35">
      <c r="A9573" s="2">
        <v>45237</v>
      </c>
      <c r="B9573" t="s">
        <v>28</v>
      </c>
      <c r="C9573" t="s">
        <v>43</v>
      </c>
      <c r="D9573" t="s">
        <v>39</v>
      </c>
      <c r="E9573" s="3">
        <v>99361</v>
      </c>
      <c r="F9573" s="3">
        <v>164640</v>
      </c>
      <c r="G9573" t="s">
        <v>35</v>
      </c>
      <c r="H9573" s="3" t="s">
        <v>9603</v>
      </c>
      <c r="I9573" s="3">
        <f t="shared" si="1341"/>
        <v>65279</v>
      </c>
      <c r="J9573" s="4">
        <f t="shared" si="1342"/>
        <v>0.65698815430601543</v>
      </c>
      <c r="K9573" s="5">
        <f t="shared" si="1343"/>
        <v>1.6569881543060154</v>
      </c>
      <c r="L9573" s="4" t="str">
        <f t="shared" si="1344"/>
        <v>Over Budget</v>
      </c>
      <c r="M9573">
        <f t="shared" si="1345"/>
        <v>2023</v>
      </c>
      <c r="N9573">
        <f t="shared" si="1346"/>
        <v>11</v>
      </c>
      <c r="O9573" t="str">
        <f t="shared" si="1347"/>
        <v>Nov</v>
      </c>
      <c r="P9573" t="str">
        <f t="shared" si="1348"/>
        <v>Q4</v>
      </c>
      <c r="Q9573" t="str">
        <f t="shared" si="1349"/>
        <v>2023-11</v>
      </c>
    </row>
    <row r="9574" spans="1:17" x14ac:dyDescent="0.35">
      <c r="A9574" s="2">
        <v>44692</v>
      </c>
      <c r="B9574" t="s">
        <v>41</v>
      </c>
      <c r="C9574" t="s">
        <v>29</v>
      </c>
      <c r="D9574" t="s">
        <v>25</v>
      </c>
      <c r="E9574" s="3">
        <v>57373</v>
      </c>
      <c r="F9574" s="3">
        <v>50516</v>
      </c>
      <c r="G9574" t="s">
        <v>21</v>
      </c>
      <c r="H9574" s="3" t="s">
        <v>9604</v>
      </c>
      <c r="I9574" s="3">
        <f t="shared" si="1341"/>
        <v>-6857</v>
      </c>
      <c r="J9574" s="4">
        <f t="shared" si="1342"/>
        <v>-0.11951614871106618</v>
      </c>
      <c r="K9574" s="5">
        <f t="shared" si="1343"/>
        <v>0.88048385128893381</v>
      </c>
      <c r="L9574" s="4" t="str">
        <f t="shared" si="1344"/>
        <v>Under Budget</v>
      </c>
      <c r="M9574">
        <f t="shared" si="1345"/>
        <v>2022</v>
      </c>
      <c r="N9574">
        <f t="shared" si="1346"/>
        <v>5</v>
      </c>
      <c r="O9574" t="str">
        <f t="shared" si="1347"/>
        <v>May</v>
      </c>
      <c r="P9574" t="str">
        <f t="shared" si="1348"/>
        <v>Q2</v>
      </c>
      <c r="Q9574" t="str">
        <f t="shared" si="1349"/>
        <v>2022-05</v>
      </c>
    </row>
    <row r="9575" spans="1:17" x14ac:dyDescent="0.35">
      <c r="A9575" s="2">
        <v>44693</v>
      </c>
      <c r="B9575" t="s">
        <v>18</v>
      </c>
      <c r="C9575" t="s">
        <v>34</v>
      </c>
      <c r="D9575" t="s">
        <v>39</v>
      </c>
      <c r="E9575" s="3">
        <v>18381</v>
      </c>
      <c r="F9575" s="3">
        <v>94273</v>
      </c>
      <c r="G9575" t="s">
        <v>35</v>
      </c>
      <c r="H9575" s="3" t="s">
        <v>9605</v>
      </c>
      <c r="I9575" s="3">
        <f t="shared" si="1341"/>
        <v>75892</v>
      </c>
      <c r="J9575" s="4">
        <f t="shared" si="1342"/>
        <v>4.1288286817909796</v>
      </c>
      <c r="K9575" s="5">
        <f t="shared" si="1343"/>
        <v>5.1288286817909796</v>
      </c>
      <c r="L9575" s="4" t="str">
        <f t="shared" si="1344"/>
        <v>Over Budget</v>
      </c>
      <c r="M9575">
        <f t="shared" si="1345"/>
        <v>2022</v>
      </c>
      <c r="N9575">
        <f t="shared" si="1346"/>
        <v>5</v>
      </c>
      <c r="O9575" t="str">
        <f t="shared" si="1347"/>
        <v>May</v>
      </c>
      <c r="P9575" t="str">
        <f t="shared" si="1348"/>
        <v>Q2</v>
      </c>
      <c r="Q9575" t="str">
        <f t="shared" si="1349"/>
        <v>2022-05</v>
      </c>
    </row>
    <row r="9576" spans="1:17" x14ac:dyDescent="0.35">
      <c r="A9576" s="2">
        <v>44701</v>
      </c>
      <c r="B9576" t="s">
        <v>18</v>
      </c>
      <c r="C9576" t="s">
        <v>34</v>
      </c>
      <c r="D9576" t="s">
        <v>58</v>
      </c>
      <c r="E9576" s="3">
        <v>111683</v>
      </c>
      <c r="F9576" s="3">
        <v>68915</v>
      </c>
      <c r="G9576" t="s">
        <v>21</v>
      </c>
      <c r="H9576" s="3" t="s">
        <v>9606</v>
      </c>
      <c r="I9576" s="3">
        <f t="shared" si="1341"/>
        <v>-42768</v>
      </c>
      <c r="J9576" s="4">
        <f t="shared" si="1342"/>
        <v>-0.38294100265931252</v>
      </c>
      <c r="K9576" s="5">
        <f t="shared" si="1343"/>
        <v>0.61705899734068748</v>
      </c>
      <c r="L9576" s="4" t="str">
        <f t="shared" si="1344"/>
        <v>Under Budget</v>
      </c>
      <c r="M9576">
        <f t="shared" si="1345"/>
        <v>2022</v>
      </c>
      <c r="N9576">
        <f t="shared" si="1346"/>
        <v>5</v>
      </c>
      <c r="O9576" t="str">
        <f t="shared" si="1347"/>
        <v>May</v>
      </c>
      <c r="P9576" t="str">
        <f t="shared" si="1348"/>
        <v>Q2</v>
      </c>
      <c r="Q9576" t="str">
        <f t="shared" si="1349"/>
        <v>2022-05</v>
      </c>
    </row>
    <row r="9577" spans="1:17" x14ac:dyDescent="0.35">
      <c r="A9577" s="2">
        <v>45165</v>
      </c>
      <c r="B9577" t="s">
        <v>37</v>
      </c>
      <c r="C9577" t="s">
        <v>43</v>
      </c>
      <c r="D9577" t="s">
        <v>20</v>
      </c>
      <c r="E9577" s="3">
        <v>136997</v>
      </c>
      <c r="F9577" s="3">
        <v>114065</v>
      </c>
      <c r="G9577" t="s">
        <v>21</v>
      </c>
      <c r="H9577" s="3" t="s">
        <v>9607</v>
      </c>
      <c r="I9577" s="3">
        <f t="shared" si="1341"/>
        <v>-22932</v>
      </c>
      <c r="J9577" s="4">
        <f t="shared" si="1342"/>
        <v>-0.16739052679985694</v>
      </c>
      <c r="K9577" s="5">
        <f t="shared" si="1343"/>
        <v>0.83260947320014311</v>
      </c>
      <c r="L9577" s="4" t="str">
        <f t="shared" si="1344"/>
        <v>Under Budget</v>
      </c>
      <c r="M9577">
        <f t="shared" si="1345"/>
        <v>2023</v>
      </c>
      <c r="N9577">
        <f t="shared" si="1346"/>
        <v>8</v>
      </c>
      <c r="O9577" t="str">
        <f t="shared" si="1347"/>
        <v>Aug</v>
      </c>
      <c r="P9577" t="str">
        <f t="shared" si="1348"/>
        <v>Q3</v>
      </c>
      <c r="Q9577" t="str">
        <f t="shared" si="1349"/>
        <v>2023-08</v>
      </c>
    </row>
    <row r="9578" spans="1:17" x14ac:dyDescent="0.35">
      <c r="A9578" s="2">
        <v>45289</v>
      </c>
      <c r="B9578" t="s">
        <v>41</v>
      </c>
      <c r="C9578" t="s">
        <v>24</v>
      </c>
      <c r="D9578" t="s">
        <v>20</v>
      </c>
      <c r="E9578" s="3">
        <v>122333</v>
      </c>
      <c r="F9578" s="3">
        <v>155372</v>
      </c>
      <c r="G9578" t="s">
        <v>26</v>
      </c>
      <c r="H9578" s="3" t="s">
        <v>9608</v>
      </c>
      <c r="I9578" s="3">
        <f t="shared" si="1341"/>
        <v>33039</v>
      </c>
      <c r="J9578" s="4">
        <f t="shared" si="1342"/>
        <v>0.27007430537957872</v>
      </c>
      <c r="K9578" s="5">
        <f t="shared" si="1343"/>
        <v>1.2700743053795787</v>
      </c>
      <c r="L9578" s="4" t="str">
        <f t="shared" si="1344"/>
        <v>Over Budget</v>
      </c>
      <c r="M9578">
        <f t="shared" si="1345"/>
        <v>2023</v>
      </c>
      <c r="N9578">
        <f t="shared" si="1346"/>
        <v>12</v>
      </c>
      <c r="O9578" t="str">
        <f t="shared" si="1347"/>
        <v>Dec</v>
      </c>
      <c r="P9578" t="str">
        <f t="shared" si="1348"/>
        <v>Q4</v>
      </c>
      <c r="Q9578" t="str">
        <f t="shared" si="1349"/>
        <v>2023-12</v>
      </c>
    </row>
    <row r="9579" spans="1:17" x14ac:dyDescent="0.35">
      <c r="A9579" s="2">
        <v>44357</v>
      </c>
      <c r="B9579" t="s">
        <v>55</v>
      </c>
      <c r="C9579" t="s">
        <v>24</v>
      </c>
      <c r="D9579" t="s">
        <v>30</v>
      </c>
      <c r="E9579" s="3">
        <v>30207</v>
      </c>
      <c r="F9579" s="3">
        <v>63958</v>
      </c>
      <c r="G9579" t="s">
        <v>21</v>
      </c>
      <c r="H9579" s="3" t="s">
        <v>9609</v>
      </c>
      <c r="I9579" s="3">
        <f t="shared" si="1341"/>
        <v>33751</v>
      </c>
      <c r="J9579" s="4">
        <f t="shared" si="1342"/>
        <v>1.1173237991194094</v>
      </c>
      <c r="K9579" s="5">
        <f t="shared" si="1343"/>
        <v>2.1173237991194096</v>
      </c>
      <c r="L9579" s="4" t="str">
        <f t="shared" si="1344"/>
        <v>Over Budget</v>
      </c>
      <c r="M9579">
        <f t="shared" si="1345"/>
        <v>2021</v>
      </c>
      <c r="N9579">
        <f t="shared" si="1346"/>
        <v>6</v>
      </c>
      <c r="O9579" t="str">
        <f t="shared" si="1347"/>
        <v>Jun</v>
      </c>
      <c r="P9579" t="str">
        <f t="shared" si="1348"/>
        <v>Q2</v>
      </c>
      <c r="Q9579" t="str">
        <f t="shared" si="1349"/>
        <v>2021-06</v>
      </c>
    </row>
    <row r="9580" spans="1:17" x14ac:dyDescent="0.35">
      <c r="A9580" s="2">
        <v>44914</v>
      </c>
      <c r="B9580" t="s">
        <v>23</v>
      </c>
      <c r="C9580" t="s">
        <v>19</v>
      </c>
      <c r="D9580" t="s">
        <v>20</v>
      </c>
      <c r="E9580" s="3">
        <v>12622</v>
      </c>
      <c r="F9580" s="3">
        <v>16616</v>
      </c>
      <c r="G9580" t="s">
        <v>21</v>
      </c>
      <c r="H9580" s="3" t="s">
        <v>9610</v>
      </c>
      <c r="I9580" s="3">
        <f t="shared" si="1341"/>
        <v>3994</v>
      </c>
      <c r="J9580" s="4">
        <f t="shared" si="1342"/>
        <v>0.31643162731738234</v>
      </c>
      <c r="K9580" s="5">
        <f t="shared" si="1343"/>
        <v>1.3164316273173824</v>
      </c>
      <c r="L9580" s="4" t="str">
        <f t="shared" si="1344"/>
        <v>Over Budget</v>
      </c>
      <c r="M9580">
        <f t="shared" si="1345"/>
        <v>2022</v>
      </c>
      <c r="N9580">
        <f t="shared" si="1346"/>
        <v>12</v>
      </c>
      <c r="O9580" t="str">
        <f t="shared" si="1347"/>
        <v>Dec</v>
      </c>
      <c r="P9580" t="str">
        <f t="shared" si="1348"/>
        <v>Q4</v>
      </c>
      <c r="Q9580" t="str">
        <f t="shared" si="1349"/>
        <v>2022-12</v>
      </c>
    </row>
    <row r="9581" spans="1:17" x14ac:dyDescent="0.35">
      <c r="A9581" s="2">
        <v>45189</v>
      </c>
      <c r="B9581" t="s">
        <v>18</v>
      </c>
      <c r="C9581" t="s">
        <v>24</v>
      </c>
      <c r="D9581" t="s">
        <v>25</v>
      </c>
      <c r="E9581" s="3">
        <v>113823</v>
      </c>
      <c r="F9581" s="3">
        <v>75136</v>
      </c>
      <c r="G9581" t="s">
        <v>26</v>
      </c>
      <c r="H9581" s="3" t="s">
        <v>9611</v>
      </c>
      <c r="I9581" s="3">
        <f t="shared" si="1341"/>
        <v>-38687</v>
      </c>
      <c r="J9581" s="4">
        <f t="shared" si="1342"/>
        <v>-0.33988736898517874</v>
      </c>
      <c r="K9581" s="5">
        <f t="shared" si="1343"/>
        <v>0.66011263101482121</v>
      </c>
      <c r="L9581" s="4" t="str">
        <f t="shared" si="1344"/>
        <v>Under Budget</v>
      </c>
      <c r="M9581">
        <f t="shared" si="1345"/>
        <v>2023</v>
      </c>
      <c r="N9581">
        <f t="shared" si="1346"/>
        <v>9</v>
      </c>
      <c r="O9581" t="str">
        <f t="shared" si="1347"/>
        <v>Sep</v>
      </c>
      <c r="P9581" t="str">
        <f t="shared" si="1348"/>
        <v>Q3</v>
      </c>
      <c r="Q9581" t="str">
        <f t="shared" si="1349"/>
        <v>2023-09</v>
      </c>
    </row>
    <row r="9582" spans="1:17" x14ac:dyDescent="0.35">
      <c r="A9582" s="2">
        <v>44465</v>
      </c>
      <c r="B9582" t="s">
        <v>41</v>
      </c>
      <c r="C9582" t="s">
        <v>19</v>
      </c>
      <c r="D9582" t="s">
        <v>20</v>
      </c>
      <c r="E9582" s="3">
        <v>139575</v>
      </c>
      <c r="F9582" s="3">
        <v>38207</v>
      </c>
      <c r="G9582" t="s">
        <v>35</v>
      </c>
      <c r="H9582" s="3" t="s">
        <v>9612</v>
      </c>
      <c r="I9582" s="3">
        <f t="shared" si="1341"/>
        <v>-101368</v>
      </c>
      <c r="J9582" s="4">
        <f t="shared" si="1342"/>
        <v>-0.72626186638008239</v>
      </c>
      <c r="K9582" s="5">
        <f t="shared" si="1343"/>
        <v>0.27373813361991761</v>
      </c>
      <c r="L9582" s="4" t="str">
        <f t="shared" si="1344"/>
        <v>Under Budget</v>
      </c>
      <c r="M9582">
        <f t="shared" si="1345"/>
        <v>2021</v>
      </c>
      <c r="N9582">
        <f t="shared" si="1346"/>
        <v>9</v>
      </c>
      <c r="O9582" t="str">
        <f t="shared" si="1347"/>
        <v>Sep</v>
      </c>
      <c r="P9582" t="str">
        <f t="shared" si="1348"/>
        <v>Q3</v>
      </c>
      <c r="Q9582" t="str">
        <f t="shared" si="1349"/>
        <v>2021-09</v>
      </c>
    </row>
    <row r="9583" spans="1:17" x14ac:dyDescent="0.35">
      <c r="A9583" s="2">
        <v>44895</v>
      </c>
      <c r="B9583" t="s">
        <v>41</v>
      </c>
      <c r="C9583" t="s">
        <v>23</v>
      </c>
      <c r="D9583" t="s">
        <v>25</v>
      </c>
      <c r="E9583" s="3">
        <v>10913</v>
      </c>
      <c r="F9583" s="3">
        <v>140412</v>
      </c>
      <c r="G9583" t="s">
        <v>26</v>
      </c>
      <c r="H9583" s="3" t="s">
        <v>9613</v>
      </c>
      <c r="I9583" s="3">
        <f t="shared" si="1341"/>
        <v>129499</v>
      </c>
      <c r="J9583" s="4">
        <f t="shared" si="1342"/>
        <v>11.866489507926326</v>
      </c>
      <c r="K9583" s="5">
        <f t="shared" si="1343"/>
        <v>12.866489507926326</v>
      </c>
      <c r="L9583" s="4" t="str">
        <f t="shared" si="1344"/>
        <v>Over Budget</v>
      </c>
      <c r="M9583">
        <f t="shared" si="1345"/>
        <v>2022</v>
      </c>
      <c r="N9583">
        <f t="shared" si="1346"/>
        <v>11</v>
      </c>
      <c r="O9583" t="str">
        <f t="shared" si="1347"/>
        <v>Nov</v>
      </c>
      <c r="P9583" t="str">
        <f t="shared" si="1348"/>
        <v>Q4</v>
      </c>
      <c r="Q9583" t="str">
        <f t="shared" si="1349"/>
        <v>2022-11</v>
      </c>
    </row>
    <row r="9584" spans="1:17" x14ac:dyDescent="0.35">
      <c r="A9584" s="2">
        <v>45061</v>
      </c>
      <c r="B9584" t="s">
        <v>18</v>
      </c>
      <c r="C9584" t="s">
        <v>43</v>
      </c>
      <c r="D9584" t="s">
        <v>25</v>
      </c>
      <c r="E9584" s="3">
        <v>23055</v>
      </c>
      <c r="F9584" s="3">
        <v>33205</v>
      </c>
      <c r="G9584" t="s">
        <v>32</v>
      </c>
      <c r="H9584" s="3" t="s">
        <v>9614</v>
      </c>
      <c r="I9584" s="3">
        <f t="shared" si="1341"/>
        <v>10150</v>
      </c>
      <c r="J9584" s="4">
        <f t="shared" si="1342"/>
        <v>0.44025157232704404</v>
      </c>
      <c r="K9584" s="5">
        <f t="shared" si="1343"/>
        <v>1.4402515723270439</v>
      </c>
      <c r="L9584" s="4" t="str">
        <f t="shared" si="1344"/>
        <v>Over Budget</v>
      </c>
      <c r="M9584">
        <f t="shared" si="1345"/>
        <v>2023</v>
      </c>
      <c r="N9584">
        <f t="shared" si="1346"/>
        <v>5</v>
      </c>
      <c r="O9584" t="str">
        <f t="shared" si="1347"/>
        <v>May</v>
      </c>
      <c r="P9584" t="str">
        <f t="shared" si="1348"/>
        <v>Q2</v>
      </c>
      <c r="Q9584" t="str">
        <f t="shared" si="1349"/>
        <v>2023-05</v>
      </c>
    </row>
    <row r="9585" spans="1:17" x14ac:dyDescent="0.35">
      <c r="A9585" s="2">
        <v>44546</v>
      </c>
      <c r="B9585" t="s">
        <v>37</v>
      </c>
      <c r="C9585" t="s">
        <v>23</v>
      </c>
      <c r="D9585" t="s">
        <v>30</v>
      </c>
      <c r="E9585" s="3">
        <v>113533</v>
      </c>
      <c r="F9585" s="3">
        <v>69573</v>
      </c>
      <c r="G9585" t="s">
        <v>26</v>
      </c>
      <c r="H9585" s="3" t="s">
        <v>9615</v>
      </c>
      <c r="I9585" s="3">
        <f t="shared" si="1341"/>
        <v>-43960</v>
      </c>
      <c r="J9585" s="4">
        <f t="shared" si="1342"/>
        <v>-0.38720019729946359</v>
      </c>
      <c r="K9585" s="5">
        <f t="shared" si="1343"/>
        <v>0.61279980270053636</v>
      </c>
      <c r="L9585" s="4" t="str">
        <f t="shared" si="1344"/>
        <v>Under Budget</v>
      </c>
      <c r="M9585">
        <f t="shared" si="1345"/>
        <v>2021</v>
      </c>
      <c r="N9585">
        <f t="shared" si="1346"/>
        <v>12</v>
      </c>
      <c r="O9585" t="str">
        <f t="shared" si="1347"/>
        <v>Dec</v>
      </c>
      <c r="P9585" t="str">
        <f t="shared" si="1348"/>
        <v>Q4</v>
      </c>
      <c r="Q9585" t="str">
        <f t="shared" si="1349"/>
        <v>2021-12</v>
      </c>
    </row>
    <row r="9586" spans="1:17" x14ac:dyDescent="0.35">
      <c r="A9586" s="2">
        <v>44306</v>
      </c>
      <c r="B9586" t="s">
        <v>41</v>
      </c>
      <c r="C9586" t="s">
        <v>23</v>
      </c>
      <c r="D9586" t="s">
        <v>20</v>
      </c>
      <c r="E9586" s="3">
        <v>31585</v>
      </c>
      <c r="F9586" s="3">
        <v>124753</v>
      </c>
      <c r="G9586" t="s">
        <v>26</v>
      </c>
      <c r="H9586" s="3" t="s">
        <v>9616</v>
      </c>
      <c r="I9586" s="3">
        <f t="shared" si="1341"/>
        <v>93168</v>
      </c>
      <c r="J9586" s="4">
        <f t="shared" si="1342"/>
        <v>2.9497546303625137</v>
      </c>
      <c r="K9586" s="5">
        <f t="shared" si="1343"/>
        <v>3.9497546303625137</v>
      </c>
      <c r="L9586" s="4" t="str">
        <f t="shared" si="1344"/>
        <v>Over Budget</v>
      </c>
      <c r="M9586">
        <f t="shared" si="1345"/>
        <v>2021</v>
      </c>
      <c r="N9586">
        <f t="shared" si="1346"/>
        <v>4</v>
      </c>
      <c r="O9586" t="str">
        <f t="shared" si="1347"/>
        <v>Apr</v>
      </c>
      <c r="P9586" t="str">
        <f t="shared" si="1348"/>
        <v>Q2</v>
      </c>
      <c r="Q9586" t="str">
        <f t="shared" si="1349"/>
        <v>2021-04</v>
      </c>
    </row>
    <row r="9587" spans="1:17" x14ac:dyDescent="0.35">
      <c r="A9587" s="2">
        <v>44603</v>
      </c>
      <c r="B9587" t="s">
        <v>28</v>
      </c>
      <c r="C9587" t="s">
        <v>23</v>
      </c>
      <c r="D9587" t="s">
        <v>30</v>
      </c>
      <c r="E9587" s="3">
        <v>104588</v>
      </c>
      <c r="F9587" s="3">
        <v>106471</v>
      </c>
      <c r="G9587" t="s">
        <v>21</v>
      </c>
      <c r="H9587" s="3" t="s">
        <v>9617</v>
      </c>
      <c r="I9587" s="3">
        <f t="shared" si="1341"/>
        <v>1883</v>
      </c>
      <c r="J9587" s="4">
        <f t="shared" si="1342"/>
        <v>1.800397751176043E-2</v>
      </c>
      <c r="K9587" s="5">
        <f t="shared" si="1343"/>
        <v>1.0180039775117604</v>
      </c>
      <c r="L9587" s="4" t="str">
        <f t="shared" si="1344"/>
        <v>Over Budget</v>
      </c>
      <c r="M9587">
        <f t="shared" si="1345"/>
        <v>2022</v>
      </c>
      <c r="N9587">
        <f t="shared" si="1346"/>
        <v>2</v>
      </c>
      <c r="O9587" t="str">
        <f t="shared" si="1347"/>
        <v>Feb</v>
      </c>
      <c r="P9587" t="str">
        <f t="shared" si="1348"/>
        <v>Q1</v>
      </c>
      <c r="Q9587" t="str">
        <f t="shared" si="1349"/>
        <v>2022-02</v>
      </c>
    </row>
    <row r="9588" spans="1:17" x14ac:dyDescent="0.35">
      <c r="A9588" s="2">
        <v>44846</v>
      </c>
      <c r="B9588" t="s">
        <v>41</v>
      </c>
      <c r="C9588" t="s">
        <v>23</v>
      </c>
      <c r="D9588" t="s">
        <v>39</v>
      </c>
      <c r="E9588" s="3">
        <v>88133</v>
      </c>
      <c r="F9588" s="3">
        <v>69356</v>
      </c>
      <c r="G9588" t="s">
        <v>21</v>
      </c>
      <c r="H9588" s="3" t="s">
        <v>9618</v>
      </c>
      <c r="I9588" s="3">
        <f t="shared" si="1341"/>
        <v>-18777</v>
      </c>
      <c r="J9588" s="4">
        <f t="shared" si="1342"/>
        <v>-0.21305299944402209</v>
      </c>
      <c r="K9588" s="5">
        <f t="shared" si="1343"/>
        <v>0.78694700055597788</v>
      </c>
      <c r="L9588" s="4" t="str">
        <f t="shared" si="1344"/>
        <v>Under Budget</v>
      </c>
      <c r="M9588">
        <f t="shared" si="1345"/>
        <v>2022</v>
      </c>
      <c r="N9588">
        <f t="shared" si="1346"/>
        <v>10</v>
      </c>
      <c r="O9588" t="str">
        <f t="shared" si="1347"/>
        <v>Oct</v>
      </c>
      <c r="P9588" t="str">
        <f t="shared" si="1348"/>
        <v>Q4</v>
      </c>
      <c r="Q9588" t="str">
        <f t="shared" si="1349"/>
        <v>2022-10</v>
      </c>
    </row>
    <row r="9589" spans="1:17" x14ac:dyDescent="0.35">
      <c r="A9589" s="2">
        <v>44247</v>
      </c>
      <c r="B9589" t="s">
        <v>55</v>
      </c>
      <c r="C9589" t="s">
        <v>34</v>
      </c>
      <c r="D9589" t="s">
        <v>58</v>
      </c>
      <c r="E9589" s="3">
        <v>141613</v>
      </c>
      <c r="F9589" s="3">
        <v>81744</v>
      </c>
      <c r="G9589" t="s">
        <v>21</v>
      </c>
      <c r="H9589" s="3" t="s">
        <v>9619</v>
      </c>
      <c r="I9589" s="3">
        <f t="shared" si="1341"/>
        <v>-59869</v>
      </c>
      <c r="J9589" s="4">
        <f t="shared" si="1342"/>
        <v>-0.42276485915841061</v>
      </c>
      <c r="K9589" s="5">
        <f t="shared" si="1343"/>
        <v>0.57723514084158944</v>
      </c>
      <c r="L9589" s="4" t="str">
        <f t="shared" si="1344"/>
        <v>Under Budget</v>
      </c>
      <c r="M9589">
        <f t="shared" si="1345"/>
        <v>2021</v>
      </c>
      <c r="N9589">
        <f t="shared" si="1346"/>
        <v>2</v>
      </c>
      <c r="O9589" t="str">
        <f t="shared" si="1347"/>
        <v>Feb</v>
      </c>
      <c r="P9589" t="str">
        <f t="shared" si="1348"/>
        <v>Q1</v>
      </c>
      <c r="Q9589" t="str">
        <f t="shared" si="1349"/>
        <v>2021-02</v>
      </c>
    </row>
    <row r="9590" spans="1:17" x14ac:dyDescent="0.35">
      <c r="A9590" s="2">
        <v>45288</v>
      </c>
      <c r="B9590" t="s">
        <v>18</v>
      </c>
      <c r="C9590" t="s">
        <v>24</v>
      </c>
      <c r="D9590" t="s">
        <v>20</v>
      </c>
      <c r="E9590" s="3">
        <v>113166</v>
      </c>
      <c r="F9590" s="3">
        <v>140617</v>
      </c>
      <c r="G9590" t="s">
        <v>35</v>
      </c>
      <c r="H9590" s="3" t="s">
        <v>9620</v>
      </c>
      <c r="I9590" s="3">
        <f t="shared" si="1341"/>
        <v>27451</v>
      </c>
      <c r="J9590" s="4">
        <f t="shared" si="1342"/>
        <v>0.24257285757206229</v>
      </c>
      <c r="K9590" s="5">
        <f t="shared" si="1343"/>
        <v>1.2425728575720623</v>
      </c>
      <c r="L9590" s="4" t="str">
        <f t="shared" si="1344"/>
        <v>Over Budget</v>
      </c>
      <c r="M9590">
        <f t="shared" si="1345"/>
        <v>2023</v>
      </c>
      <c r="N9590">
        <f t="shared" si="1346"/>
        <v>12</v>
      </c>
      <c r="O9590" t="str">
        <f t="shared" si="1347"/>
        <v>Dec</v>
      </c>
      <c r="P9590" t="str">
        <f t="shared" si="1348"/>
        <v>Q4</v>
      </c>
      <c r="Q9590" t="str">
        <f t="shared" si="1349"/>
        <v>2023-12</v>
      </c>
    </row>
    <row r="9591" spans="1:17" x14ac:dyDescent="0.35">
      <c r="A9591" s="2">
        <v>44792</v>
      </c>
      <c r="B9591" t="s">
        <v>55</v>
      </c>
      <c r="C9591" t="s">
        <v>43</v>
      </c>
      <c r="D9591" t="s">
        <v>39</v>
      </c>
      <c r="E9591" s="3">
        <v>41983</v>
      </c>
      <c r="F9591" s="3">
        <v>25914</v>
      </c>
      <c r="G9591" t="s">
        <v>21</v>
      </c>
      <c r="H9591" s="3" t="s">
        <v>9621</v>
      </c>
      <c r="I9591" s="3">
        <f t="shared" si="1341"/>
        <v>-16069</v>
      </c>
      <c r="J9591" s="4">
        <f t="shared" si="1342"/>
        <v>-0.38275016077936308</v>
      </c>
      <c r="K9591" s="5">
        <f t="shared" si="1343"/>
        <v>0.61724983922063692</v>
      </c>
      <c r="L9591" s="4" t="str">
        <f t="shared" si="1344"/>
        <v>Under Budget</v>
      </c>
      <c r="M9591">
        <f t="shared" si="1345"/>
        <v>2022</v>
      </c>
      <c r="N9591">
        <f t="shared" si="1346"/>
        <v>8</v>
      </c>
      <c r="O9591" t="str">
        <f t="shared" si="1347"/>
        <v>Aug</v>
      </c>
      <c r="P9591" t="str">
        <f t="shared" si="1348"/>
        <v>Q3</v>
      </c>
      <c r="Q9591" t="str">
        <f t="shared" si="1349"/>
        <v>2022-08</v>
      </c>
    </row>
    <row r="9592" spans="1:17" x14ac:dyDescent="0.35">
      <c r="A9592" s="2">
        <v>45175</v>
      </c>
      <c r="B9592" t="s">
        <v>37</v>
      </c>
      <c r="C9592" t="s">
        <v>43</v>
      </c>
      <c r="D9592" t="s">
        <v>39</v>
      </c>
      <c r="E9592" s="3">
        <v>34759</v>
      </c>
      <c r="F9592" s="3">
        <v>11813</v>
      </c>
      <c r="G9592" t="s">
        <v>26</v>
      </c>
      <c r="H9592" s="3" t="s">
        <v>9622</v>
      </c>
      <c r="I9592" s="3">
        <f t="shared" si="1341"/>
        <v>-22946</v>
      </c>
      <c r="J9592" s="4">
        <f t="shared" si="1342"/>
        <v>-0.66014557380822236</v>
      </c>
      <c r="K9592" s="5">
        <f t="shared" si="1343"/>
        <v>0.33985442619177769</v>
      </c>
      <c r="L9592" s="4" t="str">
        <f t="shared" si="1344"/>
        <v>Under Budget</v>
      </c>
      <c r="M9592">
        <f t="shared" si="1345"/>
        <v>2023</v>
      </c>
      <c r="N9592">
        <f t="shared" si="1346"/>
        <v>9</v>
      </c>
      <c r="O9592" t="str">
        <f t="shared" si="1347"/>
        <v>Sep</v>
      </c>
      <c r="P9592" t="str">
        <f t="shared" si="1348"/>
        <v>Q3</v>
      </c>
      <c r="Q9592" t="str">
        <f t="shared" si="1349"/>
        <v>2023-09</v>
      </c>
    </row>
    <row r="9593" spans="1:17" x14ac:dyDescent="0.35">
      <c r="A9593" s="2">
        <v>45262</v>
      </c>
      <c r="B9593" t="s">
        <v>23</v>
      </c>
      <c r="C9593" t="s">
        <v>29</v>
      </c>
      <c r="D9593" t="s">
        <v>30</v>
      </c>
      <c r="E9593" s="3">
        <v>71353</v>
      </c>
      <c r="F9593" s="3">
        <v>9497</v>
      </c>
      <c r="G9593" t="s">
        <v>35</v>
      </c>
      <c r="H9593" s="3" t="s">
        <v>9623</v>
      </c>
      <c r="I9593" s="3">
        <f t="shared" si="1341"/>
        <v>-61856</v>
      </c>
      <c r="J9593" s="4">
        <f t="shared" si="1342"/>
        <v>-0.86690118144997408</v>
      </c>
      <c r="K9593" s="5">
        <f t="shared" si="1343"/>
        <v>0.13309881855002592</v>
      </c>
      <c r="L9593" s="4" t="str">
        <f t="shared" si="1344"/>
        <v>Under Budget</v>
      </c>
      <c r="M9593">
        <f t="shared" si="1345"/>
        <v>2023</v>
      </c>
      <c r="N9593">
        <f t="shared" si="1346"/>
        <v>12</v>
      </c>
      <c r="O9593" t="str">
        <f t="shared" si="1347"/>
        <v>Dec</v>
      </c>
      <c r="P9593" t="str">
        <f t="shared" si="1348"/>
        <v>Q4</v>
      </c>
      <c r="Q9593" t="str">
        <f t="shared" si="1349"/>
        <v>2023-12</v>
      </c>
    </row>
    <row r="9594" spans="1:17" x14ac:dyDescent="0.35">
      <c r="A9594" s="2">
        <v>44927</v>
      </c>
      <c r="B9594" t="s">
        <v>28</v>
      </c>
      <c r="C9594" t="s">
        <v>23</v>
      </c>
      <c r="D9594" t="s">
        <v>30</v>
      </c>
      <c r="E9594" s="3">
        <v>69325</v>
      </c>
      <c r="F9594" s="3">
        <v>139614</v>
      </c>
      <c r="G9594" t="s">
        <v>21</v>
      </c>
      <c r="H9594" s="3" t="s">
        <v>9624</v>
      </c>
      <c r="I9594" s="3">
        <f t="shared" si="1341"/>
        <v>70289</v>
      </c>
      <c r="J9594" s="4">
        <f t="shared" si="1342"/>
        <v>1.0139055174900828</v>
      </c>
      <c r="K9594" s="5">
        <f t="shared" si="1343"/>
        <v>2.0139055174900831</v>
      </c>
      <c r="L9594" s="4" t="str">
        <f t="shared" si="1344"/>
        <v>Over Budget</v>
      </c>
      <c r="M9594">
        <f t="shared" si="1345"/>
        <v>2023</v>
      </c>
      <c r="N9594">
        <f t="shared" si="1346"/>
        <v>1</v>
      </c>
      <c r="O9594" t="str">
        <f t="shared" si="1347"/>
        <v>Jan</v>
      </c>
      <c r="P9594" t="str">
        <f t="shared" si="1348"/>
        <v>Q1</v>
      </c>
      <c r="Q9594" t="str">
        <f t="shared" si="1349"/>
        <v>2023-01</v>
      </c>
    </row>
    <row r="9595" spans="1:17" x14ac:dyDescent="0.35">
      <c r="A9595" s="2">
        <v>44253</v>
      </c>
      <c r="B9595" t="s">
        <v>18</v>
      </c>
      <c r="C9595" t="s">
        <v>43</v>
      </c>
      <c r="D9595" t="s">
        <v>58</v>
      </c>
      <c r="E9595" s="3">
        <v>31118</v>
      </c>
      <c r="F9595" s="3">
        <v>120945</v>
      </c>
      <c r="G9595" t="s">
        <v>35</v>
      </c>
      <c r="H9595" s="3" t="s">
        <v>9625</v>
      </c>
      <c r="I9595" s="3">
        <f t="shared" si="1341"/>
        <v>89827</v>
      </c>
      <c r="J9595" s="4">
        <f t="shared" si="1342"/>
        <v>2.8866572401825312</v>
      </c>
      <c r="K9595" s="5">
        <f t="shared" si="1343"/>
        <v>3.8866572401825312</v>
      </c>
      <c r="L9595" s="4" t="str">
        <f t="shared" si="1344"/>
        <v>Over Budget</v>
      </c>
      <c r="M9595">
        <f t="shared" si="1345"/>
        <v>2021</v>
      </c>
      <c r="N9595">
        <f t="shared" si="1346"/>
        <v>2</v>
      </c>
      <c r="O9595" t="str">
        <f t="shared" si="1347"/>
        <v>Feb</v>
      </c>
      <c r="P9595" t="str">
        <f t="shared" si="1348"/>
        <v>Q1</v>
      </c>
      <c r="Q9595" t="str">
        <f t="shared" si="1349"/>
        <v>2021-02</v>
      </c>
    </row>
    <row r="9596" spans="1:17" x14ac:dyDescent="0.35">
      <c r="A9596" s="2">
        <v>44934</v>
      </c>
      <c r="B9596" t="s">
        <v>41</v>
      </c>
      <c r="C9596" t="s">
        <v>19</v>
      </c>
      <c r="D9596" t="s">
        <v>58</v>
      </c>
      <c r="E9596" s="3">
        <v>89284</v>
      </c>
      <c r="F9596" s="3">
        <v>90298</v>
      </c>
      <c r="G9596" t="s">
        <v>21</v>
      </c>
      <c r="H9596" s="3" t="s">
        <v>9626</v>
      </c>
      <c r="I9596" s="3">
        <f t="shared" si="1341"/>
        <v>1014</v>
      </c>
      <c r="J9596" s="4">
        <f t="shared" si="1342"/>
        <v>1.1357018054746652E-2</v>
      </c>
      <c r="K9596" s="5">
        <f t="shared" si="1343"/>
        <v>1.0113570180547466</v>
      </c>
      <c r="L9596" s="4" t="str">
        <f t="shared" si="1344"/>
        <v>Over Budget</v>
      </c>
      <c r="M9596">
        <f t="shared" si="1345"/>
        <v>2023</v>
      </c>
      <c r="N9596">
        <f t="shared" si="1346"/>
        <v>1</v>
      </c>
      <c r="O9596" t="str">
        <f t="shared" si="1347"/>
        <v>Jan</v>
      </c>
      <c r="P9596" t="str">
        <f t="shared" si="1348"/>
        <v>Q1</v>
      </c>
      <c r="Q9596" t="str">
        <f t="shared" si="1349"/>
        <v>2023-01</v>
      </c>
    </row>
    <row r="9597" spans="1:17" x14ac:dyDescent="0.35">
      <c r="A9597" s="2">
        <v>44392</v>
      </c>
      <c r="B9597" t="s">
        <v>28</v>
      </c>
      <c r="C9597" t="s">
        <v>43</v>
      </c>
      <c r="D9597" t="s">
        <v>58</v>
      </c>
      <c r="E9597" s="3">
        <v>96609</v>
      </c>
      <c r="F9597" s="3">
        <v>12435</v>
      </c>
      <c r="G9597" t="s">
        <v>32</v>
      </c>
      <c r="H9597" s="3" t="s">
        <v>9627</v>
      </c>
      <c r="I9597" s="3">
        <f t="shared" si="1341"/>
        <v>-84174</v>
      </c>
      <c r="J9597" s="4">
        <f t="shared" si="1342"/>
        <v>-0.87128528397975347</v>
      </c>
      <c r="K9597" s="5">
        <f t="shared" si="1343"/>
        <v>0.12871471602024656</v>
      </c>
      <c r="L9597" s="4" t="str">
        <f t="shared" si="1344"/>
        <v>Under Budget</v>
      </c>
      <c r="M9597">
        <f t="shared" si="1345"/>
        <v>2021</v>
      </c>
      <c r="N9597">
        <f t="shared" si="1346"/>
        <v>7</v>
      </c>
      <c r="O9597" t="str">
        <f t="shared" si="1347"/>
        <v>Jul</v>
      </c>
      <c r="P9597" t="str">
        <f t="shared" si="1348"/>
        <v>Q3</v>
      </c>
      <c r="Q9597" t="str">
        <f t="shared" si="1349"/>
        <v>2021-07</v>
      </c>
    </row>
    <row r="9598" spans="1:17" x14ac:dyDescent="0.35">
      <c r="A9598" s="2">
        <v>45282</v>
      </c>
      <c r="B9598" t="s">
        <v>41</v>
      </c>
      <c r="C9598" t="s">
        <v>23</v>
      </c>
      <c r="D9598" t="s">
        <v>58</v>
      </c>
      <c r="E9598" s="3">
        <v>117752</v>
      </c>
      <c r="F9598" s="3">
        <v>12302</v>
      </c>
      <c r="G9598" t="s">
        <v>26</v>
      </c>
      <c r="H9598" s="3" t="s">
        <v>9628</v>
      </c>
      <c r="I9598" s="3">
        <f t="shared" si="1341"/>
        <v>-105450</v>
      </c>
      <c r="J9598" s="4">
        <f t="shared" si="1342"/>
        <v>-0.89552619063795091</v>
      </c>
      <c r="K9598" s="5">
        <f t="shared" si="1343"/>
        <v>0.10447380936204906</v>
      </c>
      <c r="L9598" s="4" t="str">
        <f t="shared" si="1344"/>
        <v>Under Budget</v>
      </c>
      <c r="M9598">
        <f t="shared" si="1345"/>
        <v>2023</v>
      </c>
      <c r="N9598">
        <f t="shared" si="1346"/>
        <v>12</v>
      </c>
      <c r="O9598" t="str">
        <f t="shared" si="1347"/>
        <v>Dec</v>
      </c>
      <c r="P9598" t="str">
        <f t="shared" si="1348"/>
        <v>Q4</v>
      </c>
      <c r="Q9598" t="str">
        <f t="shared" si="1349"/>
        <v>2023-12</v>
      </c>
    </row>
    <row r="9599" spans="1:17" x14ac:dyDescent="0.35">
      <c r="A9599" s="2">
        <v>44308</v>
      </c>
      <c r="B9599" t="s">
        <v>37</v>
      </c>
      <c r="C9599" t="s">
        <v>43</v>
      </c>
      <c r="D9599" t="s">
        <v>30</v>
      </c>
      <c r="E9599" s="3">
        <v>86479</v>
      </c>
      <c r="F9599" s="3">
        <v>52453</v>
      </c>
      <c r="G9599" t="s">
        <v>26</v>
      </c>
      <c r="H9599" s="3" t="s">
        <v>9629</v>
      </c>
      <c r="I9599" s="3">
        <f t="shared" si="1341"/>
        <v>-34026</v>
      </c>
      <c r="J9599" s="4">
        <f t="shared" si="1342"/>
        <v>-0.39345968385388358</v>
      </c>
      <c r="K9599" s="5">
        <f t="shared" si="1343"/>
        <v>0.60654031614611637</v>
      </c>
      <c r="L9599" s="4" t="str">
        <f t="shared" si="1344"/>
        <v>Under Budget</v>
      </c>
      <c r="M9599">
        <f t="shared" si="1345"/>
        <v>2021</v>
      </c>
      <c r="N9599">
        <f t="shared" si="1346"/>
        <v>4</v>
      </c>
      <c r="O9599" t="str">
        <f t="shared" si="1347"/>
        <v>Apr</v>
      </c>
      <c r="P9599" t="str">
        <f t="shared" si="1348"/>
        <v>Q2</v>
      </c>
      <c r="Q9599" t="str">
        <f t="shared" si="1349"/>
        <v>2021-04</v>
      </c>
    </row>
    <row r="9600" spans="1:17" x14ac:dyDescent="0.35">
      <c r="A9600" s="2">
        <v>44961</v>
      </c>
      <c r="B9600" t="s">
        <v>23</v>
      </c>
      <c r="C9600" t="s">
        <v>24</v>
      </c>
      <c r="D9600" t="s">
        <v>25</v>
      </c>
      <c r="E9600" s="3">
        <v>41081</v>
      </c>
      <c r="F9600" s="3">
        <v>134343</v>
      </c>
      <c r="G9600" t="s">
        <v>26</v>
      </c>
      <c r="H9600" s="3" t="s">
        <v>9630</v>
      </c>
      <c r="I9600" s="3">
        <f t="shared" si="1341"/>
        <v>93262</v>
      </c>
      <c r="J9600" s="4">
        <f t="shared" si="1342"/>
        <v>2.2701979017063851</v>
      </c>
      <c r="K9600" s="5">
        <f t="shared" si="1343"/>
        <v>3.2701979017063851</v>
      </c>
      <c r="L9600" s="4" t="str">
        <f t="shared" si="1344"/>
        <v>Over Budget</v>
      </c>
      <c r="M9600">
        <f t="shared" si="1345"/>
        <v>2023</v>
      </c>
      <c r="N9600">
        <f t="shared" si="1346"/>
        <v>2</v>
      </c>
      <c r="O9600" t="str">
        <f t="shared" si="1347"/>
        <v>Feb</v>
      </c>
      <c r="P9600" t="str">
        <f t="shared" si="1348"/>
        <v>Q1</v>
      </c>
      <c r="Q9600" t="str">
        <f t="shared" si="1349"/>
        <v>2023-02</v>
      </c>
    </row>
    <row r="9601" spans="1:17" x14ac:dyDescent="0.35">
      <c r="A9601" s="2">
        <v>44907</v>
      </c>
      <c r="B9601" t="s">
        <v>18</v>
      </c>
      <c r="C9601" t="s">
        <v>23</v>
      </c>
      <c r="D9601" t="s">
        <v>30</v>
      </c>
      <c r="E9601" s="3">
        <v>129502</v>
      </c>
      <c r="F9601" s="3">
        <v>115341</v>
      </c>
      <c r="G9601" t="s">
        <v>32</v>
      </c>
      <c r="H9601" s="3" t="s">
        <v>9631</v>
      </c>
      <c r="I9601" s="3">
        <f t="shared" si="1341"/>
        <v>-14161</v>
      </c>
      <c r="J9601" s="4">
        <f t="shared" si="1342"/>
        <v>-0.10934966255347407</v>
      </c>
      <c r="K9601" s="5">
        <f t="shared" si="1343"/>
        <v>0.89065033744652589</v>
      </c>
      <c r="L9601" s="4" t="str">
        <f t="shared" si="1344"/>
        <v>Under Budget</v>
      </c>
      <c r="M9601">
        <f t="shared" si="1345"/>
        <v>2022</v>
      </c>
      <c r="N9601">
        <f t="shared" si="1346"/>
        <v>12</v>
      </c>
      <c r="O9601" t="str">
        <f t="shared" si="1347"/>
        <v>Dec</v>
      </c>
      <c r="P9601" t="str">
        <f t="shared" si="1348"/>
        <v>Q4</v>
      </c>
      <c r="Q9601" t="str">
        <f t="shared" si="1349"/>
        <v>2022-12</v>
      </c>
    </row>
    <row r="9602" spans="1:17" x14ac:dyDescent="0.35">
      <c r="A9602" s="2">
        <v>45144</v>
      </c>
      <c r="B9602" t="s">
        <v>37</v>
      </c>
      <c r="C9602" t="s">
        <v>34</v>
      </c>
      <c r="D9602" t="s">
        <v>25</v>
      </c>
      <c r="E9602" s="3">
        <v>46548</v>
      </c>
      <c r="F9602" s="3">
        <v>142924</v>
      </c>
      <c r="G9602" t="s">
        <v>26</v>
      </c>
      <c r="H9602" s="3" t="s">
        <v>9632</v>
      </c>
      <c r="I9602" s="3">
        <f t="shared" si="1341"/>
        <v>96376</v>
      </c>
      <c r="J9602" s="4">
        <f t="shared" si="1342"/>
        <v>2.0704648964509755</v>
      </c>
      <c r="K9602" s="5">
        <f t="shared" si="1343"/>
        <v>3.0704648964509755</v>
      </c>
      <c r="L9602" s="4" t="str">
        <f t="shared" si="1344"/>
        <v>Over Budget</v>
      </c>
      <c r="M9602">
        <f t="shared" si="1345"/>
        <v>2023</v>
      </c>
      <c r="N9602">
        <f t="shared" si="1346"/>
        <v>8</v>
      </c>
      <c r="O9602" t="str">
        <f t="shared" si="1347"/>
        <v>Aug</v>
      </c>
      <c r="P9602" t="str">
        <f t="shared" si="1348"/>
        <v>Q3</v>
      </c>
      <c r="Q9602" t="str">
        <f t="shared" si="1349"/>
        <v>2023-08</v>
      </c>
    </row>
    <row r="9603" spans="1:17" x14ac:dyDescent="0.35">
      <c r="A9603" s="2">
        <v>44222</v>
      </c>
      <c r="B9603" t="s">
        <v>37</v>
      </c>
      <c r="C9603" t="s">
        <v>24</v>
      </c>
      <c r="D9603" t="s">
        <v>30</v>
      </c>
      <c r="E9603" s="3">
        <v>84010</v>
      </c>
      <c r="F9603" s="3">
        <v>127509</v>
      </c>
      <c r="G9603" t="s">
        <v>26</v>
      </c>
      <c r="H9603" s="3" t="s">
        <v>9633</v>
      </c>
      <c r="I9603" s="3">
        <f t="shared" si="1341"/>
        <v>43499</v>
      </c>
      <c r="J9603" s="4">
        <f t="shared" si="1342"/>
        <v>0.51778359719081057</v>
      </c>
      <c r="K9603" s="5">
        <f t="shared" si="1343"/>
        <v>1.5177835971908107</v>
      </c>
      <c r="L9603" s="4" t="str">
        <f t="shared" si="1344"/>
        <v>Over Budget</v>
      </c>
      <c r="M9603">
        <f t="shared" si="1345"/>
        <v>2021</v>
      </c>
      <c r="N9603">
        <f t="shared" si="1346"/>
        <v>1</v>
      </c>
      <c r="O9603" t="str">
        <f t="shared" si="1347"/>
        <v>Jan</v>
      </c>
      <c r="P9603" t="str">
        <f t="shared" si="1348"/>
        <v>Q1</v>
      </c>
      <c r="Q9603" t="str">
        <f t="shared" si="1349"/>
        <v>2021-01</v>
      </c>
    </row>
    <row r="9604" spans="1:17" x14ac:dyDescent="0.35">
      <c r="A9604" s="2">
        <v>44606</v>
      </c>
      <c r="B9604" t="s">
        <v>23</v>
      </c>
      <c r="C9604" t="s">
        <v>43</v>
      </c>
      <c r="D9604" t="s">
        <v>30</v>
      </c>
      <c r="E9604" s="3">
        <v>128288</v>
      </c>
      <c r="F9604" s="3">
        <v>106977</v>
      </c>
      <c r="G9604" t="s">
        <v>35</v>
      </c>
      <c r="H9604" s="3" t="s">
        <v>9634</v>
      </c>
      <c r="I9604" s="3">
        <f t="shared" si="1341"/>
        <v>-21311</v>
      </c>
      <c r="J9604" s="4">
        <f t="shared" si="1342"/>
        <v>-0.16611842105263158</v>
      </c>
      <c r="K9604" s="5">
        <f t="shared" si="1343"/>
        <v>0.83388157894736847</v>
      </c>
      <c r="L9604" s="4" t="str">
        <f t="shared" si="1344"/>
        <v>Under Budget</v>
      </c>
      <c r="M9604">
        <f t="shared" si="1345"/>
        <v>2022</v>
      </c>
      <c r="N9604">
        <f t="shared" si="1346"/>
        <v>2</v>
      </c>
      <c r="O9604" t="str">
        <f t="shared" si="1347"/>
        <v>Feb</v>
      </c>
      <c r="P9604" t="str">
        <f t="shared" si="1348"/>
        <v>Q1</v>
      </c>
      <c r="Q9604" t="str">
        <f t="shared" si="1349"/>
        <v>2022-02</v>
      </c>
    </row>
    <row r="9605" spans="1:17" x14ac:dyDescent="0.35">
      <c r="A9605" s="2">
        <v>44954</v>
      </c>
      <c r="B9605" t="s">
        <v>37</v>
      </c>
      <c r="C9605" t="s">
        <v>34</v>
      </c>
      <c r="D9605" t="s">
        <v>58</v>
      </c>
      <c r="E9605" s="3">
        <v>40888</v>
      </c>
      <c r="F9605" s="3">
        <v>109824</v>
      </c>
      <c r="G9605" t="s">
        <v>35</v>
      </c>
      <c r="H9605" s="3" t="s">
        <v>9635</v>
      </c>
      <c r="I9605" s="3">
        <f t="shared" ref="I9605:I9668" si="1350">F9605-E9605</f>
        <v>68936</v>
      </c>
      <c r="J9605" s="4">
        <f t="shared" ref="J9605:J9668" si="1351">IFERROR(I9605/E9605,0)</f>
        <v>1.6859714341616121</v>
      </c>
      <c r="K9605" s="5">
        <f t="shared" ref="K9605:K9668" si="1352">IFERROR(F9605/E9605,0)</f>
        <v>2.6859714341616123</v>
      </c>
      <c r="L9605" s="4" t="str">
        <f t="shared" ref="L9605:L9668" si="1353">IF(I9605&gt;0,"Over Budget",IF(I9605&lt;0,"Under Budget","On Budget"))</f>
        <v>Over Budget</v>
      </c>
      <c r="M9605">
        <f t="shared" ref="M9605:M9668" si="1354">YEAR(A9605)</f>
        <v>2023</v>
      </c>
      <c r="N9605">
        <f t="shared" ref="N9605:N9668" si="1355">MONTH(A9605)</f>
        <v>1</v>
      </c>
      <c r="O9605" t="str">
        <f t="shared" ref="O9605:O9668" si="1356">TEXT(A9605,"mmm")</f>
        <v>Jan</v>
      </c>
      <c r="P9605" t="str">
        <f t="shared" ref="P9605:P9668" si="1357">"Q"&amp;ROUNDUP(MONTH(A9605)/3,0)</f>
        <v>Q1</v>
      </c>
      <c r="Q9605" t="str">
        <f t="shared" ref="Q9605:Q9668" si="1358">TEXT(A9605,"yyyy-mm")</f>
        <v>2023-01</v>
      </c>
    </row>
    <row r="9606" spans="1:17" x14ac:dyDescent="0.35">
      <c r="A9606" s="2">
        <v>44727</v>
      </c>
      <c r="B9606" t="s">
        <v>37</v>
      </c>
      <c r="C9606" t="s">
        <v>29</v>
      </c>
      <c r="D9606" t="s">
        <v>25</v>
      </c>
      <c r="E9606" s="3">
        <v>41608</v>
      </c>
      <c r="F9606" s="3">
        <v>84767</v>
      </c>
      <c r="G9606" t="s">
        <v>21</v>
      </c>
      <c r="H9606" s="3" t="s">
        <v>9636</v>
      </c>
      <c r="I9606" s="3">
        <f t="shared" si="1350"/>
        <v>43159</v>
      </c>
      <c r="J9606" s="4">
        <f t="shared" si="1351"/>
        <v>1.0372764852912901</v>
      </c>
      <c r="K9606" s="5">
        <f t="shared" si="1352"/>
        <v>2.0372764852912901</v>
      </c>
      <c r="L9606" s="4" t="str">
        <f t="shared" si="1353"/>
        <v>Over Budget</v>
      </c>
      <c r="M9606">
        <f t="shared" si="1354"/>
        <v>2022</v>
      </c>
      <c r="N9606">
        <f t="shared" si="1355"/>
        <v>6</v>
      </c>
      <c r="O9606" t="str">
        <f t="shared" si="1356"/>
        <v>Jun</v>
      </c>
      <c r="P9606" t="str">
        <f t="shared" si="1357"/>
        <v>Q2</v>
      </c>
      <c r="Q9606" t="str">
        <f t="shared" si="1358"/>
        <v>2022-06</v>
      </c>
    </row>
    <row r="9607" spans="1:17" x14ac:dyDescent="0.35">
      <c r="A9607" s="2">
        <v>44945</v>
      </c>
      <c r="B9607" t="s">
        <v>41</v>
      </c>
      <c r="C9607" t="s">
        <v>24</v>
      </c>
      <c r="D9607" t="s">
        <v>39</v>
      </c>
      <c r="E9607" s="3">
        <v>19401</v>
      </c>
      <c r="F9607" s="3">
        <v>10057</v>
      </c>
      <c r="G9607" t="s">
        <v>26</v>
      </c>
      <c r="H9607" s="3" t="s">
        <v>9637</v>
      </c>
      <c r="I9607" s="3">
        <f t="shared" si="1350"/>
        <v>-9344</v>
      </c>
      <c r="J9607" s="4">
        <f t="shared" si="1351"/>
        <v>-0.48162465852275654</v>
      </c>
      <c r="K9607" s="5">
        <f t="shared" si="1352"/>
        <v>0.5183753414772434</v>
      </c>
      <c r="L9607" s="4" t="str">
        <f t="shared" si="1353"/>
        <v>Under Budget</v>
      </c>
      <c r="M9607">
        <f t="shared" si="1354"/>
        <v>2023</v>
      </c>
      <c r="N9607">
        <f t="shared" si="1355"/>
        <v>1</v>
      </c>
      <c r="O9607" t="str">
        <f t="shared" si="1356"/>
        <v>Jan</v>
      </c>
      <c r="P9607" t="str">
        <f t="shared" si="1357"/>
        <v>Q1</v>
      </c>
      <c r="Q9607" t="str">
        <f t="shared" si="1358"/>
        <v>2023-01</v>
      </c>
    </row>
    <row r="9608" spans="1:17" x14ac:dyDescent="0.35">
      <c r="A9608" s="2">
        <v>44442</v>
      </c>
      <c r="B9608" t="s">
        <v>55</v>
      </c>
      <c r="C9608" t="s">
        <v>29</v>
      </c>
      <c r="D9608" t="s">
        <v>39</v>
      </c>
      <c r="E9608" s="3">
        <v>65417</v>
      </c>
      <c r="F9608" s="3">
        <v>69789</v>
      </c>
      <c r="G9608" t="s">
        <v>21</v>
      </c>
      <c r="H9608" s="3" t="s">
        <v>9638</v>
      </c>
      <c r="I9608" s="3">
        <f t="shared" si="1350"/>
        <v>4372</v>
      </c>
      <c r="J9608" s="4">
        <f t="shared" si="1351"/>
        <v>6.683278046990844E-2</v>
      </c>
      <c r="K9608" s="5">
        <f t="shared" si="1352"/>
        <v>1.0668327804699085</v>
      </c>
      <c r="L9608" s="4" t="str">
        <f t="shared" si="1353"/>
        <v>Over Budget</v>
      </c>
      <c r="M9608">
        <f t="shared" si="1354"/>
        <v>2021</v>
      </c>
      <c r="N9608">
        <f t="shared" si="1355"/>
        <v>9</v>
      </c>
      <c r="O9608" t="str">
        <f t="shared" si="1356"/>
        <v>Sep</v>
      </c>
      <c r="P9608" t="str">
        <f t="shared" si="1357"/>
        <v>Q3</v>
      </c>
      <c r="Q9608" t="str">
        <f t="shared" si="1358"/>
        <v>2021-09</v>
      </c>
    </row>
    <row r="9609" spans="1:17" x14ac:dyDescent="0.35">
      <c r="A9609" s="2">
        <v>44858</v>
      </c>
      <c r="B9609" t="s">
        <v>41</v>
      </c>
      <c r="C9609" t="s">
        <v>19</v>
      </c>
      <c r="D9609" t="s">
        <v>39</v>
      </c>
      <c r="E9609" s="3">
        <v>75976</v>
      </c>
      <c r="F9609" s="3">
        <v>71208</v>
      </c>
      <c r="G9609" t="s">
        <v>35</v>
      </c>
      <c r="H9609" s="3" t="s">
        <v>9639</v>
      </c>
      <c r="I9609" s="3">
        <f t="shared" si="1350"/>
        <v>-4768</v>
      </c>
      <c r="J9609" s="4">
        <f t="shared" si="1351"/>
        <v>-6.2756659997894065E-2</v>
      </c>
      <c r="K9609" s="5">
        <f t="shared" si="1352"/>
        <v>0.93724334000210596</v>
      </c>
      <c r="L9609" s="4" t="str">
        <f t="shared" si="1353"/>
        <v>Under Budget</v>
      </c>
      <c r="M9609">
        <f t="shared" si="1354"/>
        <v>2022</v>
      </c>
      <c r="N9609">
        <f t="shared" si="1355"/>
        <v>10</v>
      </c>
      <c r="O9609" t="str">
        <f t="shared" si="1356"/>
        <v>Oct</v>
      </c>
      <c r="P9609" t="str">
        <f t="shared" si="1357"/>
        <v>Q4</v>
      </c>
      <c r="Q9609" t="str">
        <f t="shared" si="1358"/>
        <v>2022-10</v>
      </c>
    </row>
    <row r="9610" spans="1:17" x14ac:dyDescent="0.35">
      <c r="A9610" s="2">
        <v>45105</v>
      </c>
      <c r="B9610" t="s">
        <v>23</v>
      </c>
      <c r="C9610" t="s">
        <v>24</v>
      </c>
      <c r="D9610" t="s">
        <v>58</v>
      </c>
      <c r="E9610" s="3">
        <v>62959</v>
      </c>
      <c r="F9610" s="3">
        <v>118454</v>
      </c>
      <c r="G9610" t="s">
        <v>32</v>
      </c>
      <c r="H9610" s="3" t="s">
        <v>9640</v>
      </c>
      <c r="I9610" s="3">
        <f t="shared" si="1350"/>
        <v>55495</v>
      </c>
      <c r="J9610" s="4">
        <f t="shared" si="1351"/>
        <v>0.88144665576009784</v>
      </c>
      <c r="K9610" s="5">
        <f t="shared" si="1352"/>
        <v>1.881446655760098</v>
      </c>
      <c r="L9610" s="4" t="str">
        <f t="shared" si="1353"/>
        <v>Over Budget</v>
      </c>
      <c r="M9610">
        <f t="shared" si="1354"/>
        <v>2023</v>
      </c>
      <c r="N9610">
        <f t="shared" si="1355"/>
        <v>6</v>
      </c>
      <c r="O9610" t="str">
        <f t="shared" si="1356"/>
        <v>Jun</v>
      </c>
      <c r="P9610" t="str">
        <f t="shared" si="1357"/>
        <v>Q2</v>
      </c>
      <c r="Q9610" t="str">
        <f t="shared" si="1358"/>
        <v>2023-06</v>
      </c>
    </row>
    <row r="9611" spans="1:17" x14ac:dyDescent="0.35">
      <c r="A9611" s="2">
        <v>44592</v>
      </c>
      <c r="B9611" t="s">
        <v>28</v>
      </c>
      <c r="C9611" t="s">
        <v>34</v>
      </c>
      <c r="D9611" t="s">
        <v>39</v>
      </c>
      <c r="E9611" s="3">
        <v>55694</v>
      </c>
      <c r="F9611" s="3">
        <v>36888</v>
      </c>
      <c r="G9611" t="s">
        <v>35</v>
      </c>
      <c r="H9611" s="3" t="s">
        <v>9641</v>
      </c>
      <c r="I9611" s="3">
        <f t="shared" si="1350"/>
        <v>-18806</v>
      </c>
      <c r="J9611" s="4">
        <f t="shared" si="1351"/>
        <v>-0.33766653499479299</v>
      </c>
      <c r="K9611" s="5">
        <f t="shared" si="1352"/>
        <v>0.66233346500520707</v>
      </c>
      <c r="L9611" s="4" t="str">
        <f t="shared" si="1353"/>
        <v>Under Budget</v>
      </c>
      <c r="M9611">
        <f t="shared" si="1354"/>
        <v>2022</v>
      </c>
      <c r="N9611">
        <f t="shared" si="1355"/>
        <v>1</v>
      </c>
      <c r="O9611" t="str">
        <f t="shared" si="1356"/>
        <v>Jan</v>
      </c>
      <c r="P9611" t="str">
        <f t="shared" si="1357"/>
        <v>Q1</v>
      </c>
      <c r="Q9611" t="str">
        <f t="shared" si="1358"/>
        <v>2022-01</v>
      </c>
    </row>
    <row r="9612" spans="1:17" x14ac:dyDescent="0.35">
      <c r="A9612" s="2">
        <v>44718</v>
      </c>
      <c r="B9612" t="s">
        <v>23</v>
      </c>
      <c r="C9612" t="s">
        <v>29</v>
      </c>
      <c r="D9612" t="s">
        <v>30</v>
      </c>
      <c r="E9612" s="3">
        <v>59625</v>
      </c>
      <c r="F9612" s="3">
        <v>112451</v>
      </c>
      <c r="G9612" t="s">
        <v>21</v>
      </c>
      <c r="H9612" s="3" t="s">
        <v>9642</v>
      </c>
      <c r="I9612" s="3">
        <f t="shared" si="1350"/>
        <v>52826</v>
      </c>
      <c r="J9612" s="4">
        <f t="shared" si="1351"/>
        <v>0.88597064989517815</v>
      </c>
      <c r="K9612" s="5">
        <f t="shared" si="1352"/>
        <v>1.8859706498951783</v>
      </c>
      <c r="L9612" s="4" t="str">
        <f t="shared" si="1353"/>
        <v>Over Budget</v>
      </c>
      <c r="M9612">
        <f t="shared" si="1354"/>
        <v>2022</v>
      </c>
      <c r="N9612">
        <f t="shared" si="1355"/>
        <v>6</v>
      </c>
      <c r="O9612" t="str">
        <f t="shared" si="1356"/>
        <v>Jun</v>
      </c>
      <c r="P9612" t="str">
        <f t="shared" si="1357"/>
        <v>Q2</v>
      </c>
      <c r="Q9612" t="str">
        <f t="shared" si="1358"/>
        <v>2022-06</v>
      </c>
    </row>
    <row r="9613" spans="1:17" x14ac:dyDescent="0.35">
      <c r="A9613" s="2">
        <v>45122</v>
      </c>
      <c r="B9613" t="s">
        <v>23</v>
      </c>
      <c r="C9613" t="s">
        <v>19</v>
      </c>
      <c r="D9613" t="s">
        <v>58</v>
      </c>
      <c r="E9613" s="3">
        <v>115593</v>
      </c>
      <c r="F9613" s="3">
        <v>153044</v>
      </c>
      <c r="G9613" t="s">
        <v>32</v>
      </c>
      <c r="H9613" s="3" t="s">
        <v>9643</v>
      </c>
      <c r="I9613" s="3">
        <f t="shared" si="1350"/>
        <v>37451</v>
      </c>
      <c r="J9613" s="4">
        <f t="shared" si="1351"/>
        <v>0.32399020701945619</v>
      </c>
      <c r="K9613" s="5">
        <f t="shared" si="1352"/>
        <v>1.3239902070194562</v>
      </c>
      <c r="L9613" s="4" t="str">
        <f t="shared" si="1353"/>
        <v>Over Budget</v>
      </c>
      <c r="M9613">
        <f t="shared" si="1354"/>
        <v>2023</v>
      </c>
      <c r="N9613">
        <f t="shared" si="1355"/>
        <v>7</v>
      </c>
      <c r="O9613" t="str">
        <f t="shared" si="1356"/>
        <v>Jul</v>
      </c>
      <c r="P9613" t="str">
        <f t="shared" si="1357"/>
        <v>Q3</v>
      </c>
      <c r="Q9613" t="str">
        <f t="shared" si="1358"/>
        <v>2023-07</v>
      </c>
    </row>
    <row r="9614" spans="1:17" x14ac:dyDescent="0.35">
      <c r="A9614" s="2">
        <v>44460</v>
      </c>
      <c r="B9614" t="s">
        <v>23</v>
      </c>
      <c r="C9614" t="s">
        <v>29</v>
      </c>
      <c r="D9614" t="s">
        <v>39</v>
      </c>
      <c r="E9614" s="3">
        <v>126545</v>
      </c>
      <c r="F9614" s="3">
        <v>106172</v>
      </c>
      <c r="G9614" t="s">
        <v>32</v>
      </c>
      <c r="H9614" s="3" t="s">
        <v>9644</v>
      </c>
      <c r="I9614" s="3">
        <f t="shared" si="1350"/>
        <v>-20373</v>
      </c>
      <c r="J9614" s="4">
        <f t="shared" si="1351"/>
        <v>-0.16099411276620965</v>
      </c>
      <c r="K9614" s="5">
        <f t="shared" si="1352"/>
        <v>0.83900588723379033</v>
      </c>
      <c r="L9614" s="4" t="str">
        <f t="shared" si="1353"/>
        <v>Under Budget</v>
      </c>
      <c r="M9614">
        <f t="shared" si="1354"/>
        <v>2021</v>
      </c>
      <c r="N9614">
        <f t="shared" si="1355"/>
        <v>9</v>
      </c>
      <c r="O9614" t="str">
        <f t="shared" si="1356"/>
        <v>Sep</v>
      </c>
      <c r="P9614" t="str">
        <f t="shared" si="1357"/>
        <v>Q3</v>
      </c>
      <c r="Q9614" t="str">
        <f t="shared" si="1358"/>
        <v>2021-09</v>
      </c>
    </row>
    <row r="9615" spans="1:17" x14ac:dyDescent="0.35">
      <c r="A9615" s="2">
        <v>44986</v>
      </c>
      <c r="B9615" t="s">
        <v>23</v>
      </c>
      <c r="C9615" t="s">
        <v>43</v>
      </c>
      <c r="D9615" t="s">
        <v>58</v>
      </c>
      <c r="E9615" s="3">
        <v>29163</v>
      </c>
      <c r="F9615" s="3">
        <v>99836</v>
      </c>
      <c r="G9615" t="s">
        <v>32</v>
      </c>
      <c r="H9615" s="3" t="s">
        <v>9645</v>
      </c>
      <c r="I9615" s="3">
        <f t="shared" si="1350"/>
        <v>70673</v>
      </c>
      <c r="J9615" s="4">
        <f t="shared" si="1351"/>
        <v>2.4233789390666254</v>
      </c>
      <c r="K9615" s="5">
        <f t="shared" si="1352"/>
        <v>3.4233789390666254</v>
      </c>
      <c r="L9615" s="4" t="str">
        <f t="shared" si="1353"/>
        <v>Over Budget</v>
      </c>
      <c r="M9615">
        <f t="shared" si="1354"/>
        <v>2023</v>
      </c>
      <c r="N9615">
        <f t="shared" si="1355"/>
        <v>3</v>
      </c>
      <c r="O9615" t="str">
        <f t="shared" si="1356"/>
        <v>Mar</v>
      </c>
      <c r="P9615" t="str">
        <f t="shared" si="1357"/>
        <v>Q1</v>
      </c>
      <c r="Q9615" t="str">
        <f t="shared" si="1358"/>
        <v>2023-03</v>
      </c>
    </row>
    <row r="9616" spans="1:17" x14ac:dyDescent="0.35">
      <c r="A9616" s="2">
        <v>44368</v>
      </c>
      <c r="B9616" t="s">
        <v>37</v>
      </c>
      <c r="C9616" t="s">
        <v>23</v>
      </c>
      <c r="D9616" t="s">
        <v>30</v>
      </c>
      <c r="E9616" s="3">
        <v>15036</v>
      </c>
      <c r="F9616" s="3">
        <v>108957</v>
      </c>
      <c r="G9616" t="s">
        <v>21</v>
      </c>
      <c r="H9616" s="3" t="s">
        <v>9646</v>
      </c>
      <c r="I9616" s="3">
        <f t="shared" si="1350"/>
        <v>93921</v>
      </c>
      <c r="J9616" s="4">
        <f t="shared" si="1351"/>
        <v>6.2464086193136472</v>
      </c>
      <c r="K9616" s="5">
        <f t="shared" si="1352"/>
        <v>7.2464086193136472</v>
      </c>
      <c r="L9616" s="4" t="str">
        <f t="shared" si="1353"/>
        <v>Over Budget</v>
      </c>
      <c r="M9616">
        <f t="shared" si="1354"/>
        <v>2021</v>
      </c>
      <c r="N9616">
        <f t="shared" si="1355"/>
        <v>6</v>
      </c>
      <c r="O9616" t="str">
        <f t="shared" si="1356"/>
        <v>Jun</v>
      </c>
      <c r="P9616" t="str">
        <f t="shared" si="1357"/>
        <v>Q2</v>
      </c>
      <c r="Q9616" t="str">
        <f t="shared" si="1358"/>
        <v>2021-06</v>
      </c>
    </row>
    <row r="9617" spans="1:17" x14ac:dyDescent="0.35">
      <c r="A9617" s="2">
        <v>44461</v>
      </c>
      <c r="B9617" t="s">
        <v>23</v>
      </c>
      <c r="C9617" t="s">
        <v>29</v>
      </c>
      <c r="D9617" t="s">
        <v>58</v>
      </c>
      <c r="E9617" s="3">
        <v>137635</v>
      </c>
      <c r="F9617" s="3">
        <v>70027</v>
      </c>
      <c r="G9617" t="s">
        <v>32</v>
      </c>
      <c r="H9617" s="3" t="s">
        <v>9647</v>
      </c>
      <c r="I9617" s="3">
        <f t="shared" si="1350"/>
        <v>-67608</v>
      </c>
      <c r="J9617" s="4">
        <f t="shared" si="1351"/>
        <v>-0.49121226432230175</v>
      </c>
      <c r="K9617" s="5">
        <f t="shared" si="1352"/>
        <v>0.50878773567769831</v>
      </c>
      <c r="L9617" s="4" t="str">
        <f t="shared" si="1353"/>
        <v>Under Budget</v>
      </c>
      <c r="M9617">
        <f t="shared" si="1354"/>
        <v>2021</v>
      </c>
      <c r="N9617">
        <f t="shared" si="1355"/>
        <v>9</v>
      </c>
      <c r="O9617" t="str">
        <f t="shared" si="1356"/>
        <v>Sep</v>
      </c>
      <c r="P9617" t="str">
        <f t="shared" si="1357"/>
        <v>Q3</v>
      </c>
      <c r="Q9617" t="str">
        <f t="shared" si="1358"/>
        <v>2021-09</v>
      </c>
    </row>
    <row r="9618" spans="1:17" x14ac:dyDescent="0.35">
      <c r="A9618" s="2">
        <v>45246</v>
      </c>
      <c r="B9618" t="s">
        <v>28</v>
      </c>
      <c r="C9618" t="s">
        <v>43</v>
      </c>
      <c r="D9618" t="s">
        <v>39</v>
      </c>
      <c r="E9618" s="3">
        <v>137267</v>
      </c>
      <c r="F9618" s="3">
        <v>146328</v>
      </c>
      <c r="G9618" t="s">
        <v>35</v>
      </c>
      <c r="H9618" s="3" t="s">
        <v>9648</v>
      </c>
      <c r="I9618" s="3">
        <f t="shared" si="1350"/>
        <v>9061</v>
      </c>
      <c r="J9618" s="4">
        <f t="shared" si="1351"/>
        <v>6.6010038829434611E-2</v>
      </c>
      <c r="K9618" s="5">
        <f t="shared" si="1352"/>
        <v>1.0660100388294347</v>
      </c>
      <c r="L9618" s="4" t="str">
        <f t="shared" si="1353"/>
        <v>Over Budget</v>
      </c>
      <c r="M9618">
        <f t="shared" si="1354"/>
        <v>2023</v>
      </c>
      <c r="N9618">
        <f t="shared" si="1355"/>
        <v>11</v>
      </c>
      <c r="O9618" t="str">
        <f t="shared" si="1356"/>
        <v>Nov</v>
      </c>
      <c r="P9618" t="str">
        <f t="shared" si="1357"/>
        <v>Q4</v>
      </c>
      <c r="Q9618" t="str">
        <f t="shared" si="1358"/>
        <v>2023-11</v>
      </c>
    </row>
    <row r="9619" spans="1:17" x14ac:dyDescent="0.35">
      <c r="A9619" s="2">
        <v>44672</v>
      </c>
      <c r="B9619" t="s">
        <v>23</v>
      </c>
      <c r="C9619" t="s">
        <v>23</v>
      </c>
      <c r="D9619" t="s">
        <v>58</v>
      </c>
      <c r="E9619" s="3">
        <v>107193</v>
      </c>
      <c r="F9619" s="3">
        <v>39541</v>
      </c>
      <c r="G9619" t="s">
        <v>35</v>
      </c>
      <c r="H9619" s="3" t="s">
        <v>9649</v>
      </c>
      <c r="I9619" s="3">
        <f t="shared" si="1350"/>
        <v>-67652</v>
      </c>
      <c r="J9619" s="4">
        <f t="shared" si="1351"/>
        <v>-0.63112330096181657</v>
      </c>
      <c r="K9619" s="5">
        <f t="shared" si="1352"/>
        <v>0.36887669903818349</v>
      </c>
      <c r="L9619" s="4" t="str">
        <f t="shared" si="1353"/>
        <v>Under Budget</v>
      </c>
      <c r="M9619">
        <f t="shared" si="1354"/>
        <v>2022</v>
      </c>
      <c r="N9619">
        <f t="shared" si="1355"/>
        <v>4</v>
      </c>
      <c r="O9619" t="str">
        <f t="shared" si="1356"/>
        <v>Apr</v>
      </c>
      <c r="P9619" t="str">
        <f t="shared" si="1357"/>
        <v>Q2</v>
      </c>
      <c r="Q9619" t="str">
        <f t="shared" si="1358"/>
        <v>2022-04</v>
      </c>
    </row>
    <row r="9620" spans="1:17" x14ac:dyDescent="0.35">
      <c r="A9620" s="2">
        <v>44552</v>
      </c>
      <c r="B9620" t="s">
        <v>41</v>
      </c>
      <c r="C9620" t="s">
        <v>23</v>
      </c>
      <c r="D9620" t="s">
        <v>20</v>
      </c>
      <c r="E9620" s="3">
        <v>134426</v>
      </c>
      <c r="F9620" s="3">
        <v>66173</v>
      </c>
      <c r="G9620" t="s">
        <v>21</v>
      </c>
      <c r="H9620" s="3" t="s">
        <v>9650</v>
      </c>
      <c r="I9620" s="3">
        <f t="shared" si="1350"/>
        <v>-68253</v>
      </c>
      <c r="J9620" s="4">
        <f t="shared" si="1351"/>
        <v>-0.50773659857468045</v>
      </c>
      <c r="K9620" s="5">
        <f t="shared" si="1352"/>
        <v>0.49226340142531949</v>
      </c>
      <c r="L9620" s="4" t="str">
        <f t="shared" si="1353"/>
        <v>Under Budget</v>
      </c>
      <c r="M9620">
        <f t="shared" si="1354"/>
        <v>2021</v>
      </c>
      <c r="N9620">
        <f t="shared" si="1355"/>
        <v>12</v>
      </c>
      <c r="O9620" t="str">
        <f t="shared" si="1356"/>
        <v>Dec</v>
      </c>
      <c r="P9620" t="str">
        <f t="shared" si="1357"/>
        <v>Q4</v>
      </c>
      <c r="Q9620" t="str">
        <f t="shared" si="1358"/>
        <v>2021-12</v>
      </c>
    </row>
    <row r="9621" spans="1:17" x14ac:dyDescent="0.35">
      <c r="A9621" s="2">
        <v>45246</v>
      </c>
      <c r="B9621" t="s">
        <v>37</v>
      </c>
      <c r="C9621" t="s">
        <v>34</v>
      </c>
      <c r="D9621" t="s">
        <v>39</v>
      </c>
      <c r="E9621" s="3">
        <v>87083</v>
      </c>
      <c r="F9621" s="3">
        <v>137298</v>
      </c>
      <c r="G9621" t="s">
        <v>35</v>
      </c>
      <c r="H9621" s="3" t="s">
        <v>9651</v>
      </c>
      <c r="I9621" s="3">
        <f t="shared" si="1350"/>
        <v>50215</v>
      </c>
      <c r="J9621" s="4">
        <f t="shared" si="1351"/>
        <v>0.57663378615803318</v>
      </c>
      <c r="K9621" s="5">
        <f t="shared" si="1352"/>
        <v>1.5766337861580331</v>
      </c>
      <c r="L9621" s="4" t="str">
        <f t="shared" si="1353"/>
        <v>Over Budget</v>
      </c>
      <c r="M9621">
        <f t="shared" si="1354"/>
        <v>2023</v>
      </c>
      <c r="N9621">
        <f t="shared" si="1355"/>
        <v>11</v>
      </c>
      <c r="O9621" t="str">
        <f t="shared" si="1356"/>
        <v>Nov</v>
      </c>
      <c r="P9621" t="str">
        <f t="shared" si="1357"/>
        <v>Q4</v>
      </c>
      <c r="Q9621" t="str">
        <f t="shared" si="1358"/>
        <v>2023-11</v>
      </c>
    </row>
    <row r="9622" spans="1:17" x14ac:dyDescent="0.35">
      <c r="A9622" s="2">
        <v>44230</v>
      </c>
      <c r="B9622" t="s">
        <v>41</v>
      </c>
      <c r="C9622" t="s">
        <v>19</v>
      </c>
      <c r="D9622" t="s">
        <v>30</v>
      </c>
      <c r="E9622" s="3">
        <v>48011</v>
      </c>
      <c r="F9622" s="3">
        <v>68929</v>
      </c>
      <c r="G9622" t="s">
        <v>21</v>
      </c>
      <c r="H9622" s="3" t="s">
        <v>9652</v>
      </c>
      <c r="I9622" s="3">
        <f t="shared" si="1350"/>
        <v>20918</v>
      </c>
      <c r="J9622" s="4">
        <f t="shared" si="1351"/>
        <v>0.43569182062444023</v>
      </c>
      <c r="K9622" s="5">
        <f t="shared" si="1352"/>
        <v>1.4356918206244402</v>
      </c>
      <c r="L9622" s="4" t="str">
        <f t="shared" si="1353"/>
        <v>Over Budget</v>
      </c>
      <c r="M9622">
        <f t="shared" si="1354"/>
        <v>2021</v>
      </c>
      <c r="N9622">
        <f t="shared" si="1355"/>
        <v>2</v>
      </c>
      <c r="O9622" t="str">
        <f t="shared" si="1356"/>
        <v>Feb</v>
      </c>
      <c r="P9622" t="str">
        <f t="shared" si="1357"/>
        <v>Q1</v>
      </c>
      <c r="Q9622" t="str">
        <f t="shared" si="1358"/>
        <v>2021-02</v>
      </c>
    </row>
    <row r="9623" spans="1:17" x14ac:dyDescent="0.35">
      <c r="A9623" s="2">
        <v>44460</v>
      </c>
      <c r="B9623" t="s">
        <v>37</v>
      </c>
      <c r="C9623" t="s">
        <v>19</v>
      </c>
      <c r="D9623" t="s">
        <v>25</v>
      </c>
      <c r="E9623" s="3">
        <v>98953</v>
      </c>
      <c r="F9623" s="3">
        <v>80285</v>
      </c>
      <c r="G9623" t="s">
        <v>21</v>
      </c>
      <c r="H9623" s="3" t="s">
        <v>9653</v>
      </c>
      <c r="I9623" s="3">
        <f t="shared" si="1350"/>
        <v>-18668</v>
      </c>
      <c r="J9623" s="4">
        <f t="shared" si="1351"/>
        <v>-0.18865522015502309</v>
      </c>
      <c r="K9623" s="5">
        <f t="shared" si="1352"/>
        <v>0.81134477984497688</v>
      </c>
      <c r="L9623" s="4" t="str">
        <f t="shared" si="1353"/>
        <v>Under Budget</v>
      </c>
      <c r="M9623">
        <f t="shared" si="1354"/>
        <v>2021</v>
      </c>
      <c r="N9623">
        <f t="shared" si="1355"/>
        <v>9</v>
      </c>
      <c r="O9623" t="str">
        <f t="shared" si="1356"/>
        <v>Sep</v>
      </c>
      <c r="P9623" t="str">
        <f t="shared" si="1357"/>
        <v>Q3</v>
      </c>
      <c r="Q9623" t="str">
        <f t="shared" si="1358"/>
        <v>2021-09</v>
      </c>
    </row>
    <row r="9624" spans="1:17" x14ac:dyDescent="0.35">
      <c r="A9624" s="2">
        <v>45012</v>
      </c>
      <c r="B9624" t="s">
        <v>41</v>
      </c>
      <c r="C9624" t="s">
        <v>24</v>
      </c>
      <c r="D9624" t="s">
        <v>58</v>
      </c>
      <c r="E9624" s="3">
        <v>112646</v>
      </c>
      <c r="F9624" s="3">
        <v>117880</v>
      </c>
      <c r="G9624" t="s">
        <v>32</v>
      </c>
      <c r="H9624" s="3" t="s">
        <v>9654</v>
      </c>
      <c r="I9624" s="3">
        <f t="shared" si="1350"/>
        <v>5234</v>
      </c>
      <c r="J9624" s="4">
        <f t="shared" si="1351"/>
        <v>4.6464144310494823E-2</v>
      </c>
      <c r="K9624" s="5">
        <f t="shared" si="1352"/>
        <v>1.0464641443104947</v>
      </c>
      <c r="L9624" s="4" t="str">
        <f t="shared" si="1353"/>
        <v>Over Budget</v>
      </c>
      <c r="M9624">
        <f t="shared" si="1354"/>
        <v>2023</v>
      </c>
      <c r="N9624">
        <f t="shared" si="1355"/>
        <v>3</v>
      </c>
      <c r="O9624" t="str">
        <f t="shared" si="1356"/>
        <v>Mar</v>
      </c>
      <c r="P9624" t="str">
        <f t="shared" si="1357"/>
        <v>Q1</v>
      </c>
      <c r="Q9624" t="str">
        <f t="shared" si="1358"/>
        <v>2023-03</v>
      </c>
    </row>
    <row r="9625" spans="1:17" x14ac:dyDescent="0.35">
      <c r="A9625" s="2">
        <v>45071</v>
      </c>
      <c r="B9625" t="s">
        <v>18</v>
      </c>
      <c r="C9625" t="s">
        <v>43</v>
      </c>
      <c r="D9625" t="s">
        <v>58</v>
      </c>
      <c r="E9625" s="3">
        <v>47822</v>
      </c>
      <c r="F9625" s="3">
        <v>111410</v>
      </c>
      <c r="G9625" t="s">
        <v>21</v>
      </c>
      <c r="H9625" s="3" t="s">
        <v>9655</v>
      </c>
      <c r="I9625" s="3">
        <f t="shared" si="1350"/>
        <v>63588</v>
      </c>
      <c r="J9625" s="4">
        <f t="shared" si="1351"/>
        <v>1.3296809000041823</v>
      </c>
      <c r="K9625" s="5">
        <f t="shared" si="1352"/>
        <v>2.329680900004182</v>
      </c>
      <c r="L9625" s="4" t="str">
        <f t="shared" si="1353"/>
        <v>Over Budget</v>
      </c>
      <c r="M9625">
        <f t="shared" si="1354"/>
        <v>2023</v>
      </c>
      <c r="N9625">
        <f t="shared" si="1355"/>
        <v>5</v>
      </c>
      <c r="O9625" t="str">
        <f t="shared" si="1356"/>
        <v>May</v>
      </c>
      <c r="P9625" t="str">
        <f t="shared" si="1357"/>
        <v>Q2</v>
      </c>
      <c r="Q9625" t="str">
        <f t="shared" si="1358"/>
        <v>2023-05</v>
      </c>
    </row>
    <row r="9626" spans="1:17" x14ac:dyDescent="0.35">
      <c r="A9626" s="2">
        <v>44950</v>
      </c>
      <c r="B9626" t="s">
        <v>55</v>
      </c>
      <c r="C9626" t="s">
        <v>34</v>
      </c>
      <c r="D9626" t="s">
        <v>39</v>
      </c>
      <c r="E9626" s="3">
        <v>128026</v>
      </c>
      <c r="F9626" s="3">
        <v>162882</v>
      </c>
      <c r="G9626" t="s">
        <v>35</v>
      </c>
      <c r="H9626" s="3" t="s">
        <v>9656</v>
      </c>
      <c r="I9626" s="3">
        <f t="shared" si="1350"/>
        <v>34856</v>
      </c>
      <c r="J9626" s="4">
        <f t="shared" si="1351"/>
        <v>0.27225719775670565</v>
      </c>
      <c r="K9626" s="5">
        <f t="shared" si="1352"/>
        <v>1.2722571977567056</v>
      </c>
      <c r="L9626" s="4" t="str">
        <f t="shared" si="1353"/>
        <v>Over Budget</v>
      </c>
      <c r="M9626">
        <f t="shared" si="1354"/>
        <v>2023</v>
      </c>
      <c r="N9626">
        <f t="shared" si="1355"/>
        <v>1</v>
      </c>
      <c r="O9626" t="str">
        <f t="shared" si="1356"/>
        <v>Jan</v>
      </c>
      <c r="P9626" t="str">
        <f t="shared" si="1357"/>
        <v>Q1</v>
      </c>
      <c r="Q9626" t="str">
        <f t="shared" si="1358"/>
        <v>2023-01</v>
      </c>
    </row>
    <row r="9627" spans="1:17" x14ac:dyDescent="0.35">
      <c r="A9627" s="2">
        <v>44762</v>
      </c>
      <c r="B9627" t="s">
        <v>55</v>
      </c>
      <c r="C9627" t="s">
        <v>29</v>
      </c>
      <c r="D9627" t="s">
        <v>39</v>
      </c>
      <c r="E9627" s="3">
        <v>66909</v>
      </c>
      <c r="F9627" s="3">
        <v>25686</v>
      </c>
      <c r="G9627" t="s">
        <v>21</v>
      </c>
      <c r="H9627" s="3" t="s">
        <v>9657</v>
      </c>
      <c r="I9627" s="3">
        <f t="shared" si="1350"/>
        <v>-41223</v>
      </c>
      <c r="J9627" s="4">
        <f t="shared" si="1351"/>
        <v>-0.61610545666502259</v>
      </c>
      <c r="K9627" s="5">
        <f t="shared" si="1352"/>
        <v>0.38389454333497736</v>
      </c>
      <c r="L9627" s="4" t="str">
        <f t="shared" si="1353"/>
        <v>Under Budget</v>
      </c>
      <c r="M9627">
        <f t="shared" si="1354"/>
        <v>2022</v>
      </c>
      <c r="N9627">
        <f t="shared" si="1355"/>
        <v>7</v>
      </c>
      <c r="O9627" t="str">
        <f t="shared" si="1356"/>
        <v>Jul</v>
      </c>
      <c r="P9627" t="str">
        <f t="shared" si="1357"/>
        <v>Q3</v>
      </c>
      <c r="Q9627" t="str">
        <f t="shared" si="1358"/>
        <v>2022-07</v>
      </c>
    </row>
    <row r="9628" spans="1:17" x14ac:dyDescent="0.35">
      <c r="A9628" s="2">
        <v>44658</v>
      </c>
      <c r="B9628" t="s">
        <v>37</v>
      </c>
      <c r="C9628" t="s">
        <v>43</v>
      </c>
      <c r="D9628" t="s">
        <v>20</v>
      </c>
      <c r="E9628" s="3">
        <v>52786</v>
      </c>
      <c r="F9628" s="3">
        <v>80269</v>
      </c>
      <c r="G9628" t="s">
        <v>32</v>
      </c>
      <c r="H9628" s="3" t="s">
        <v>9658</v>
      </c>
      <c r="I9628" s="3">
        <f t="shared" si="1350"/>
        <v>27483</v>
      </c>
      <c r="J9628" s="4">
        <f t="shared" si="1351"/>
        <v>0.52064941461751224</v>
      </c>
      <c r="K9628" s="5">
        <f t="shared" si="1352"/>
        <v>1.5206494146175122</v>
      </c>
      <c r="L9628" s="4" t="str">
        <f t="shared" si="1353"/>
        <v>Over Budget</v>
      </c>
      <c r="M9628">
        <f t="shared" si="1354"/>
        <v>2022</v>
      </c>
      <c r="N9628">
        <f t="shared" si="1355"/>
        <v>4</v>
      </c>
      <c r="O9628" t="str">
        <f t="shared" si="1356"/>
        <v>Apr</v>
      </c>
      <c r="P9628" t="str">
        <f t="shared" si="1357"/>
        <v>Q2</v>
      </c>
      <c r="Q9628" t="str">
        <f t="shared" si="1358"/>
        <v>2022-04</v>
      </c>
    </row>
    <row r="9629" spans="1:17" x14ac:dyDescent="0.35">
      <c r="A9629" s="2">
        <v>44851</v>
      </c>
      <c r="B9629" t="s">
        <v>18</v>
      </c>
      <c r="C9629" t="s">
        <v>29</v>
      </c>
      <c r="D9629" t="s">
        <v>30</v>
      </c>
      <c r="E9629" s="3">
        <v>139918</v>
      </c>
      <c r="F9629" s="3">
        <v>78341</v>
      </c>
      <c r="G9629" t="s">
        <v>21</v>
      </c>
      <c r="H9629" s="3" t="s">
        <v>9659</v>
      </c>
      <c r="I9629" s="3">
        <f t="shared" si="1350"/>
        <v>-61577</v>
      </c>
      <c r="J9629" s="4">
        <f t="shared" si="1351"/>
        <v>-0.44009348332594805</v>
      </c>
      <c r="K9629" s="5">
        <f t="shared" si="1352"/>
        <v>0.55990651667405189</v>
      </c>
      <c r="L9629" s="4" t="str">
        <f t="shared" si="1353"/>
        <v>Under Budget</v>
      </c>
      <c r="M9629">
        <f t="shared" si="1354"/>
        <v>2022</v>
      </c>
      <c r="N9629">
        <f t="shared" si="1355"/>
        <v>10</v>
      </c>
      <c r="O9629" t="str">
        <f t="shared" si="1356"/>
        <v>Oct</v>
      </c>
      <c r="P9629" t="str">
        <f t="shared" si="1357"/>
        <v>Q4</v>
      </c>
      <c r="Q9629" t="str">
        <f t="shared" si="1358"/>
        <v>2022-10</v>
      </c>
    </row>
    <row r="9630" spans="1:17" x14ac:dyDescent="0.35">
      <c r="A9630" s="2">
        <v>44277</v>
      </c>
      <c r="B9630" t="s">
        <v>28</v>
      </c>
      <c r="C9630" t="s">
        <v>29</v>
      </c>
      <c r="D9630" t="s">
        <v>58</v>
      </c>
      <c r="E9630" s="3">
        <v>37932</v>
      </c>
      <c r="F9630" s="3">
        <v>22661</v>
      </c>
      <c r="G9630" t="s">
        <v>32</v>
      </c>
      <c r="H9630" s="3" t="s">
        <v>9660</v>
      </c>
      <c r="I9630" s="3">
        <f t="shared" si="1350"/>
        <v>-15271</v>
      </c>
      <c r="J9630" s="4">
        <f t="shared" si="1351"/>
        <v>-0.40258884319308236</v>
      </c>
      <c r="K9630" s="5">
        <f t="shared" si="1352"/>
        <v>0.59741115680691759</v>
      </c>
      <c r="L9630" s="4" t="str">
        <f t="shared" si="1353"/>
        <v>Under Budget</v>
      </c>
      <c r="M9630">
        <f t="shared" si="1354"/>
        <v>2021</v>
      </c>
      <c r="N9630">
        <f t="shared" si="1355"/>
        <v>3</v>
      </c>
      <c r="O9630" t="str">
        <f t="shared" si="1356"/>
        <v>Mar</v>
      </c>
      <c r="P9630" t="str">
        <f t="shared" si="1357"/>
        <v>Q1</v>
      </c>
      <c r="Q9630" t="str">
        <f t="shared" si="1358"/>
        <v>2021-03</v>
      </c>
    </row>
    <row r="9631" spans="1:17" x14ac:dyDescent="0.35">
      <c r="A9631" s="2">
        <v>44953</v>
      </c>
      <c r="B9631" t="s">
        <v>18</v>
      </c>
      <c r="C9631" t="s">
        <v>29</v>
      </c>
      <c r="D9631" t="s">
        <v>58</v>
      </c>
      <c r="E9631" s="3">
        <v>104187</v>
      </c>
      <c r="F9631" s="3">
        <v>18152</v>
      </c>
      <c r="G9631" t="s">
        <v>32</v>
      </c>
      <c r="H9631" s="3" t="s">
        <v>9661</v>
      </c>
      <c r="I9631" s="3">
        <f t="shared" si="1350"/>
        <v>-86035</v>
      </c>
      <c r="J9631" s="4">
        <f t="shared" si="1351"/>
        <v>-0.82577480875733056</v>
      </c>
      <c r="K9631" s="5">
        <f t="shared" si="1352"/>
        <v>0.17422519124266944</v>
      </c>
      <c r="L9631" s="4" t="str">
        <f t="shared" si="1353"/>
        <v>Under Budget</v>
      </c>
      <c r="M9631">
        <f t="shared" si="1354"/>
        <v>2023</v>
      </c>
      <c r="N9631">
        <f t="shared" si="1355"/>
        <v>1</v>
      </c>
      <c r="O9631" t="str">
        <f t="shared" si="1356"/>
        <v>Jan</v>
      </c>
      <c r="P9631" t="str">
        <f t="shared" si="1357"/>
        <v>Q1</v>
      </c>
      <c r="Q9631" t="str">
        <f t="shared" si="1358"/>
        <v>2023-01</v>
      </c>
    </row>
    <row r="9632" spans="1:17" x14ac:dyDescent="0.35">
      <c r="A9632" s="2">
        <v>45066</v>
      </c>
      <c r="B9632" t="s">
        <v>37</v>
      </c>
      <c r="C9632" t="s">
        <v>24</v>
      </c>
      <c r="D9632" t="s">
        <v>25</v>
      </c>
      <c r="E9632" s="3">
        <v>63371</v>
      </c>
      <c r="F9632" s="3">
        <v>91620</v>
      </c>
      <c r="G9632" t="s">
        <v>32</v>
      </c>
      <c r="H9632" s="3" t="s">
        <v>9662</v>
      </c>
      <c r="I9632" s="3">
        <f t="shared" si="1350"/>
        <v>28249</v>
      </c>
      <c r="J9632" s="4">
        <f t="shared" si="1351"/>
        <v>0.44577172523709585</v>
      </c>
      <c r="K9632" s="5">
        <f t="shared" si="1352"/>
        <v>1.4457717252370959</v>
      </c>
      <c r="L9632" s="4" t="str">
        <f t="shared" si="1353"/>
        <v>Over Budget</v>
      </c>
      <c r="M9632">
        <f t="shared" si="1354"/>
        <v>2023</v>
      </c>
      <c r="N9632">
        <f t="shared" si="1355"/>
        <v>5</v>
      </c>
      <c r="O9632" t="str">
        <f t="shared" si="1356"/>
        <v>May</v>
      </c>
      <c r="P9632" t="str">
        <f t="shared" si="1357"/>
        <v>Q2</v>
      </c>
      <c r="Q9632" t="str">
        <f t="shared" si="1358"/>
        <v>2023-05</v>
      </c>
    </row>
    <row r="9633" spans="1:17" x14ac:dyDescent="0.35">
      <c r="A9633" s="2">
        <v>45266</v>
      </c>
      <c r="B9633" t="s">
        <v>18</v>
      </c>
      <c r="C9633" t="s">
        <v>24</v>
      </c>
      <c r="D9633" t="s">
        <v>58</v>
      </c>
      <c r="E9633" s="3">
        <v>71155</v>
      </c>
      <c r="F9633" s="3">
        <v>130374</v>
      </c>
      <c r="G9633" t="s">
        <v>21</v>
      </c>
      <c r="H9633" s="3" t="s">
        <v>9663</v>
      </c>
      <c r="I9633" s="3">
        <f t="shared" si="1350"/>
        <v>59219</v>
      </c>
      <c r="J9633" s="4">
        <f t="shared" si="1351"/>
        <v>0.83225353102382127</v>
      </c>
      <c r="K9633" s="5">
        <f t="shared" si="1352"/>
        <v>1.8322535310238213</v>
      </c>
      <c r="L9633" s="4" t="str">
        <f t="shared" si="1353"/>
        <v>Over Budget</v>
      </c>
      <c r="M9633">
        <f t="shared" si="1354"/>
        <v>2023</v>
      </c>
      <c r="N9633">
        <f t="shared" si="1355"/>
        <v>12</v>
      </c>
      <c r="O9633" t="str">
        <f t="shared" si="1356"/>
        <v>Dec</v>
      </c>
      <c r="P9633" t="str">
        <f t="shared" si="1357"/>
        <v>Q4</v>
      </c>
      <c r="Q9633" t="str">
        <f t="shared" si="1358"/>
        <v>2023-12</v>
      </c>
    </row>
    <row r="9634" spans="1:17" x14ac:dyDescent="0.35">
      <c r="A9634" s="2">
        <v>44795</v>
      </c>
      <c r="B9634" t="s">
        <v>28</v>
      </c>
      <c r="C9634" t="s">
        <v>34</v>
      </c>
      <c r="D9634" t="s">
        <v>58</v>
      </c>
      <c r="E9634" s="3">
        <v>16415</v>
      </c>
      <c r="F9634" s="3">
        <v>35596</v>
      </c>
      <c r="G9634" t="s">
        <v>21</v>
      </c>
      <c r="H9634" s="3" t="s">
        <v>9664</v>
      </c>
      <c r="I9634" s="3">
        <f t="shared" si="1350"/>
        <v>19181</v>
      </c>
      <c r="J9634" s="4">
        <f t="shared" si="1351"/>
        <v>1.16850441669205</v>
      </c>
      <c r="K9634" s="5">
        <f t="shared" si="1352"/>
        <v>2.1685044166920497</v>
      </c>
      <c r="L9634" s="4" t="str">
        <f t="shared" si="1353"/>
        <v>Over Budget</v>
      </c>
      <c r="M9634">
        <f t="shared" si="1354"/>
        <v>2022</v>
      </c>
      <c r="N9634">
        <f t="shared" si="1355"/>
        <v>8</v>
      </c>
      <c r="O9634" t="str">
        <f t="shared" si="1356"/>
        <v>Aug</v>
      </c>
      <c r="P9634" t="str">
        <f t="shared" si="1357"/>
        <v>Q3</v>
      </c>
      <c r="Q9634" t="str">
        <f t="shared" si="1358"/>
        <v>2022-08</v>
      </c>
    </row>
    <row r="9635" spans="1:17" x14ac:dyDescent="0.35">
      <c r="A9635" s="2">
        <v>45003</v>
      </c>
      <c r="B9635" t="s">
        <v>37</v>
      </c>
      <c r="C9635" t="s">
        <v>24</v>
      </c>
      <c r="D9635" t="s">
        <v>20</v>
      </c>
      <c r="E9635" s="3">
        <v>110198</v>
      </c>
      <c r="F9635" s="3">
        <v>102217</v>
      </c>
      <c r="G9635" t="s">
        <v>26</v>
      </c>
      <c r="H9635" s="3" t="s">
        <v>9665</v>
      </c>
      <c r="I9635" s="3">
        <f t="shared" si="1350"/>
        <v>-7981</v>
      </c>
      <c r="J9635" s="4">
        <f t="shared" si="1351"/>
        <v>-7.2424181927076711E-2</v>
      </c>
      <c r="K9635" s="5">
        <f t="shared" si="1352"/>
        <v>0.92757581807292333</v>
      </c>
      <c r="L9635" s="4" t="str">
        <f t="shared" si="1353"/>
        <v>Under Budget</v>
      </c>
      <c r="M9635">
        <f t="shared" si="1354"/>
        <v>2023</v>
      </c>
      <c r="N9635">
        <f t="shared" si="1355"/>
        <v>3</v>
      </c>
      <c r="O9635" t="str">
        <f t="shared" si="1356"/>
        <v>Mar</v>
      </c>
      <c r="P9635" t="str">
        <f t="shared" si="1357"/>
        <v>Q1</v>
      </c>
      <c r="Q9635" t="str">
        <f t="shared" si="1358"/>
        <v>2023-03</v>
      </c>
    </row>
    <row r="9636" spans="1:17" x14ac:dyDescent="0.35">
      <c r="A9636" s="2">
        <v>45273</v>
      </c>
      <c r="B9636" t="s">
        <v>55</v>
      </c>
      <c r="C9636" t="s">
        <v>34</v>
      </c>
      <c r="D9636" t="s">
        <v>25</v>
      </c>
      <c r="E9636" s="3">
        <v>48227</v>
      </c>
      <c r="F9636" s="3">
        <v>67766</v>
      </c>
      <c r="G9636" t="s">
        <v>26</v>
      </c>
      <c r="H9636" s="3" t="s">
        <v>9666</v>
      </c>
      <c r="I9636" s="3">
        <f t="shared" si="1350"/>
        <v>19539</v>
      </c>
      <c r="J9636" s="4">
        <f t="shared" si="1351"/>
        <v>0.40514649470213782</v>
      </c>
      <c r="K9636" s="5">
        <f t="shared" si="1352"/>
        <v>1.4051464947021377</v>
      </c>
      <c r="L9636" s="4" t="str">
        <f t="shared" si="1353"/>
        <v>Over Budget</v>
      </c>
      <c r="M9636">
        <f t="shared" si="1354"/>
        <v>2023</v>
      </c>
      <c r="N9636">
        <f t="shared" si="1355"/>
        <v>12</v>
      </c>
      <c r="O9636" t="str">
        <f t="shared" si="1356"/>
        <v>Dec</v>
      </c>
      <c r="P9636" t="str">
        <f t="shared" si="1357"/>
        <v>Q4</v>
      </c>
      <c r="Q9636" t="str">
        <f t="shared" si="1358"/>
        <v>2023-12</v>
      </c>
    </row>
    <row r="9637" spans="1:17" x14ac:dyDescent="0.35">
      <c r="A9637" s="2">
        <v>45180</v>
      </c>
      <c r="B9637" t="s">
        <v>23</v>
      </c>
      <c r="C9637" t="s">
        <v>24</v>
      </c>
      <c r="D9637" t="s">
        <v>58</v>
      </c>
      <c r="E9637" s="3">
        <v>72098</v>
      </c>
      <c r="F9637" s="3">
        <v>123333</v>
      </c>
      <c r="G9637" t="s">
        <v>26</v>
      </c>
      <c r="H9637" s="3" t="s">
        <v>9667</v>
      </c>
      <c r="I9637" s="3">
        <f t="shared" si="1350"/>
        <v>51235</v>
      </c>
      <c r="J9637" s="4">
        <f t="shared" si="1351"/>
        <v>0.71062997586618215</v>
      </c>
      <c r="K9637" s="5">
        <f t="shared" si="1352"/>
        <v>1.710629975866182</v>
      </c>
      <c r="L9637" s="4" t="str">
        <f t="shared" si="1353"/>
        <v>Over Budget</v>
      </c>
      <c r="M9637">
        <f t="shared" si="1354"/>
        <v>2023</v>
      </c>
      <c r="N9637">
        <f t="shared" si="1355"/>
        <v>9</v>
      </c>
      <c r="O9637" t="str">
        <f t="shared" si="1356"/>
        <v>Sep</v>
      </c>
      <c r="P9637" t="str">
        <f t="shared" si="1357"/>
        <v>Q3</v>
      </c>
      <c r="Q9637" t="str">
        <f t="shared" si="1358"/>
        <v>2023-09</v>
      </c>
    </row>
    <row r="9638" spans="1:17" x14ac:dyDescent="0.35">
      <c r="A9638" s="2">
        <v>44900</v>
      </c>
      <c r="B9638" t="s">
        <v>18</v>
      </c>
      <c r="C9638" t="s">
        <v>19</v>
      </c>
      <c r="D9638" t="s">
        <v>58</v>
      </c>
      <c r="E9638" s="3">
        <v>128489</v>
      </c>
      <c r="F9638" s="3">
        <v>15619</v>
      </c>
      <c r="G9638" t="s">
        <v>32</v>
      </c>
      <c r="H9638" s="3" t="s">
        <v>9668</v>
      </c>
      <c r="I9638" s="3">
        <f t="shared" si="1350"/>
        <v>-112870</v>
      </c>
      <c r="J9638" s="4">
        <f t="shared" si="1351"/>
        <v>-0.87844095603514694</v>
      </c>
      <c r="K9638" s="5">
        <f t="shared" si="1352"/>
        <v>0.12155904396485302</v>
      </c>
      <c r="L9638" s="4" t="str">
        <f t="shared" si="1353"/>
        <v>Under Budget</v>
      </c>
      <c r="M9638">
        <f t="shared" si="1354"/>
        <v>2022</v>
      </c>
      <c r="N9638">
        <f t="shared" si="1355"/>
        <v>12</v>
      </c>
      <c r="O9638" t="str">
        <f t="shared" si="1356"/>
        <v>Dec</v>
      </c>
      <c r="P9638" t="str">
        <f t="shared" si="1357"/>
        <v>Q4</v>
      </c>
      <c r="Q9638" t="str">
        <f t="shared" si="1358"/>
        <v>2022-12</v>
      </c>
    </row>
    <row r="9639" spans="1:17" x14ac:dyDescent="0.35">
      <c r="A9639" s="2">
        <v>44672</v>
      </c>
      <c r="B9639" t="s">
        <v>55</v>
      </c>
      <c r="C9639" t="s">
        <v>34</v>
      </c>
      <c r="D9639" t="s">
        <v>30</v>
      </c>
      <c r="E9639" s="3">
        <v>61807</v>
      </c>
      <c r="F9639" s="3">
        <v>42759</v>
      </c>
      <c r="G9639" t="s">
        <v>35</v>
      </c>
      <c r="H9639" s="3" t="s">
        <v>9669</v>
      </c>
      <c r="I9639" s="3">
        <f t="shared" si="1350"/>
        <v>-19048</v>
      </c>
      <c r="J9639" s="4">
        <f t="shared" si="1351"/>
        <v>-0.30818515702104937</v>
      </c>
      <c r="K9639" s="5">
        <f t="shared" si="1352"/>
        <v>0.69181484297895057</v>
      </c>
      <c r="L9639" s="4" t="str">
        <f t="shared" si="1353"/>
        <v>Under Budget</v>
      </c>
      <c r="M9639">
        <f t="shared" si="1354"/>
        <v>2022</v>
      </c>
      <c r="N9639">
        <f t="shared" si="1355"/>
        <v>4</v>
      </c>
      <c r="O9639" t="str">
        <f t="shared" si="1356"/>
        <v>Apr</v>
      </c>
      <c r="P9639" t="str">
        <f t="shared" si="1357"/>
        <v>Q2</v>
      </c>
      <c r="Q9639" t="str">
        <f t="shared" si="1358"/>
        <v>2022-04</v>
      </c>
    </row>
    <row r="9640" spans="1:17" x14ac:dyDescent="0.35">
      <c r="A9640" s="2">
        <v>44788</v>
      </c>
      <c r="B9640" t="s">
        <v>55</v>
      </c>
      <c r="C9640" t="s">
        <v>19</v>
      </c>
      <c r="D9640" t="s">
        <v>58</v>
      </c>
      <c r="E9640" s="3">
        <v>144590</v>
      </c>
      <c r="F9640" s="3">
        <v>37805</v>
      </c>
      <c r="G9640" t="s">
        <v>26</v>
      </c>
      <c r="H9640" s="3" t="s">
        <v>9670</v>
      </c>
      <c r="I9640" s="3">
        <f t="shared" si="1350"/>
        <v>-106785</v>
      </c>
      <c r="J9640" s="4">
        <f t="shared" si="1351"/>
        <v>-0.73853655162874332</v>
      </c>
      <c r="K9640" s="5">
        <f t="shared" si="1352"/>
        <v>0.26146344837125668</v>
      </c>
      <c r="L9640" s="4" t="str">
        <f t="shared" si="1353"/>
        <v>Under Budget</v>
      </c>
      <c r="M9640">
        <f t="shared" si="1354"/>
        <v>2022</v>
      </c>
      <c r="N9640">
        <f t="shared" si="1355"/>
        <v>8</v>
      </c>
      <c r="O9640" t="str">
        <f t="shared" si="1356"/>
        <v>Aug</v>
      </c>
      <c r="P9640" t="str">
        <f t="shared" si="1357"/>
        <v>Q3</v>
      </c>
      <c r="Q9640" t="str">
        <f t="shared" si="1358"/>
        <v>2022-08</v>
      </c>
    </row>
    <row r="9641" spans="1:17" x14ac:dyDescent="0.35">
      <c r="A9641" s="2">
        <v>44212</v>
      </c>
      <c r="B9641" t="s">
        <v>41</v>
      </c>
      <c r="C9641" t="s">
        <v>19</v>
      </c>
      <c r="D9641" t="s">
        <v>20</v>
      </c>
      <c r="E9641" s="3">
        <v>31460</v>
      </c>
      <c r="F9641" s="3">
        <v>23791</v>
      </c>
      <c r="G9641" t="s">
        <v>21</v>
      </c>
      <c r="H9641" s="3" t="s">
        <v>9671</v>
      </c>
      <c r="I9641" s="3">
        <f t="shared" si="1350"/>
        <v>-7669</v>
      </c>
      <c r="J9641" s="4">
        <f t="shared" si="1351"/>
        <v>-0.24376986649713922</v>
      </c>
      <c r="K9641" s="5">
        <f t="shared" si="1352"/>
        <v>0.75623013350286072</v>
      </c>
      <c r="L9641" s="4" t="str">
        <f t="shared" si="1353"/>
        <v>Under Budget</v>
      </c>
      <c r="M9641">
        <f t="shared" si="1354"/>
        <v>2021</v>
      </c>
      <c r="N9641">
        <f t="shared" si="1355"/>
        <v>1</v>
      </c>
      <c r="O9641" t="str">
        <f t="shared" si="1356"/>
        <v>Jan</v>
      </c>
      <c r="P9641" t="str">
        <f t="shared" si="1357"/>
        <v>Q1</v>
      </c>
      <c r="Q9641" t="str">
        <f t="shared" si="1358"/>
        <v>2021-01</v>
      </c>
    </row>
    <row r="9642" spans="1:17" x14ac:dyDescent="0.35">
      <c r="A9642" s="2">
        <v>44683</v>
      </c>
      <c r="B9642" t="s">
        <v>28</v>
      </c>
      <c r="C9642" t="s">
        <v>34</v>
      </c>
      <c r="D9642" t="s">
        <v>58</v>
      </c>
      <c r="E9642" s="3">
        <v>52440</v>
      </c>
      <c r="F9642" s="3">
        <v>93292</v>
      </c>
      <c r="G9642" t="s">
        <v>32</v>
      </c>
      <c r="H9642" s="3" t="s">
        <v>9672</v>
      </c>
      <c r="I9642" s="3">
        <f t="shared" si="1350"/>
        <v>40852</v>
      </c>
      <c r="J9642" s="4">
        <f t="shared" si="1351"/>
        <v>0.77902364607170094</v>
      </c>
      <c r="K9642" s="5">
        <f t="shared" si="1352"/>
        <v>1.779023646071701</v>
      </c>
      <c r="L9642" s="4" t="str">
        <f t="shared" si="1353"/>
        <v>Over Budget</v>
      </c>
      <c r="M9642">
        <f t="shared" si="1354"/>
        <v>2022</v>
      </c>
      <c r="N9642">
        <f t="shared" si="1355"/>
        <v>5</v>
      </c>
      <c r="O9642" t="str">
        <f t="shared" si="1356"/>
        <v>May</v>
      </c>
      <c r="P9642" t="str">
        <f t="shared" si="1357"/>
        <v>Q2</v>
      </c>
      <c r="Q9642" t="str">
        <f t="shared" si="1358"/>
        <v>2022-05</v>
      </c>
    </row>
    <row r="9643" spans="1:17" x14ac:dyDescent="0.35">
      <c r="A9643" s="2">
        <v>44902</v>
      </c>
      <c r="B9643" t="s">
        <v>23</v>
      </c>
      <c r="C9643" t="s">
        <v>43</v>
      </c>
      <c r="D9643" t="s">
        <v>58</v>
      </c>
      <c r="E9643" s="3">
        <v>74042</v>
      </c>
      <c r="F9643" s="3">
        <v>12747</v>
      </c>
      <c r="G9643" t="s">
        <v>32</v>
      </c>
      <c r="H9643" s="3" t="s">
        <v>9673</v>
      </c>
      <c r="I9643" s="3">
        <f t="shared" si="1350"/>
        <v>-61295</v>
      </c>
      <c r="J9643" s="4">
        <f t="shared" si="1351"/>
        <v>-0.82784095513357281</v>
      </c>
      <c r="K9643" s="5">
        <f t="shared" si="1352"/>
        <v>0.17215904486642716</v>
      </c>
      <c r="L9643" s="4" t="str">
        <f t="shared" si="1353"/>
        <v>Under Budget</v>
      </c>
      <c r="M9643">
        <f t="shared" si="1354"/>
        <v>2022</v>
      </c>
      <c r="N9643">
        <f t="shared" si="1355"/>
        <v>12</v>
      </c>
      <c r="O9643" t="str">
        <f t="shared" si="1356"/>
        <v>Dec</v>
      </c>
      <c r="P9643" t="str">
        <f t="shared" si="1357"/>
        <v>Q4</v>
      </c>
      <c r="Q9643" t="str">
        <f t="shared" si="1358"/>
        <v>2022-12</v>
      </c>
    </row>
    <row r="9644" spans="1:17" x14ac:dyDescent="0.35">
      <c r="A9644" s="2">
        <v>44816</v>
      </c>
      <c r="B9644" t="s">
        <v>18</v>
      </c>
      <c r="C9644" t="s">
        <v>23</v>
      </c>
      <c r="D9644" t="s">
        <v>39</v>
      </c>
      <c r="E9644" s="3">
        <v>74624</v>
      </c>
      <c r="F9644" s="3">
        <v>125829</v>
      </c>
      <c r="G9644" t="s">
        <v>21</v>
      </c>
      <c r="H9644" s="3" t="s">
        <v>9674</v>
      </c>
      <c r="I9644" s="3">
        <f t="shared" si="1350"/>
        <v>51205</v>
      </c>
      <c r="J9644" s="4">
        <f t="shared" si="1351"/>
        <v>0.68617334905660377</v>
      </c>
      <c r="K9644" s="5">
        <f t="shared" si="1352"/>
        <v>1.6861733490566038</v>
      </c>
      <c r="L9644" s="4" t="str">
        <f t="shared" si="1353"/>
        <v>Over Budget</v>
      </c>
      <c r="M9644">
        <f t="shared" si="1354"/>
        <v>2022</v>
      </c>
      <c r="N9644">
        <f t="shared" si="1355"/>
        <v>9</v>
      </c>
      <c r="O9644" t="str">
        <f t="shared" si="1356"/>
        <v>Sep</v>
      </c>
      <c r="P9644" t="str">
        <f t="shared" si="1357"/>
        <v>Q3</v>
      </c>
      <c r="Q9644" t="str">
        <f t="shared" si="1358"/>
        <v>2022-09</v>
      </c>
    </row>
    <row r="9645" spans="1:17" x14ac:dyDescent="0.35">
      <c r="A9645" s="2">
        <v>45215</v>
      </c>
      <c r="B9645" t="s">
        <v>55</v>
      </c>
      <c r="C9645" t="s">
        <v>24</v>
      </c>
      <c r="D9645" t="s">
        <v>58</v>
      </c>
      <c r="E9645" s="3">
        <v>39396</v>
      </c>
      <c r="F9645" s="3">
        <v>39636</v>
      </c>
      <c r="G9645" t="s">
        <v>26</v>
      </c>
      <c r="H9645" s="3" t="s">
        <v>9675</v>
      </c>
      <c r="I9645" s="3">
        <f t="shared" si="1350"/>
        <v>240</v>
      </c>
      <c r="J9645" s="4">
        <f t="shared" si="1351"/>
        <v>6.0919890344197378E-3</v>
      </c>
      <c r="K9645" s="5">
        <f t="shared" si="1352"/>
        <v>1.0060919890344198</v>
      </c>
      <c r="L9645" s="4" t="str">
        <f t="shared" si="1353"/>
        <v>Over Budget</v>
      </c>
      <c r="M9645">
        <f t="shared" si="1354"/>
        <v>2023</v>
      </c>
      <c r="N9645">
        <f t="shared" si="1355"/>
        <v>10</v>
      </c>
      <c r="O9645" t="str">
        <f t="shared" si="1356"/>
        <v>Oct</v>
      </c>
      <c r="P9645" t="str">
        <f t="shared" si="1357"/>
        <v>Q4</v>
      </c>
      <c r="Q9645" t="str">
        <f t="shared" si="1358"/>
        <v>2023-10</v>
      </c>
    </row>
    <row r="9646" spans="1:17" x14ac:dyDescent="0.35">
      <c r="A9646" s="2">
        <v>44973</v>
      </c>
      <c r="B9646" t="s">
        <v>55</v>
      </c>
      <c r="C9646" t="s">
        <v>29</v>
      </c>
      <c r="D9646" t="s">
        <v>25</v>
      </c>
      <c r="E9646" s="3">
        <v>125333</v>
      </c>
      <c r="F9646" s="3">
        <v>61471</v>
      </c>
      <c r="G9646" t="s">
        <v>26</v>
      </c>
      <c r="H9646" s="3" t="s">
        <v>9676</v>
      </c>
      <c r="I9646" s="3">
        <f t="shared" si="1350"/>
        <v>-63862</v>
      </c>
      <c r="J9646" s="4">
        <f t="shared" si="1351"/>
        <v>-0.50953858919837558</v>
      </c>
      <c r="K9646" s="5">
        <f t="shared" si="1352"/>
        <v>0.49046141080162448</v>
      </c>
      <c r="L9646" s="4" t="str">
        <f t="shared" si="1353"/>
        <v>Under Budget</v>
      </c>
      <c r="M9646">
        <f t="shared" si="1354"/>
        <v>2023</v>
      </c>
      <c r="N9646">
        <f t="shared" si="1355"/>
        <v>2</v>
      </c>
      <c r="O9646" t="str">
        <f t="shared" si="1356"/>
        <v>Feb</v>
      </c>
      <c r="P9646" t="str">
        <f t="shared" si="1357"/>
        <v>Q1</v>
      </c>
      <c r="Q9646" t="str">
        <f t="shared" si="1358"/>
        <v>2023-02</v>
      </c>
    </row>
    <row r="9647" spans="1:17" x14ac:dyDescent="0.35">
      <c r="A9647" s="2">
        <v>44643</v>
      </c>
      <c r="B9647" t="s">
        <v>28</v>
      </c>
      <c r="C9647" t="s">
        <v>24</v>
      </c>
      <c r="D9647" t="s">
        <v>39</v>
      </c>
      <c r="E9647" s="3">
        <v>134429</v>
      </c>
      <c r="F9647" s="3">
        <v>153631</v>
      </c>
      <c r="G9647" t="s">
        <v>35</v>
      </c>
      <c r="H9647" s="3" t="s">
        <v>9677</v>
      </c>
      <c r="I9647" s="3">
        <f t="shared" si="1350"/>
        <v>19202</v>
      </c>
      <c r="J9647" s="4">
        <f t="shared" si="1351"/>
        <v>0.14284120241912088</v>
      </c>
      <c r="K9647" s="5">
        <f t="shared" si="1352"/>
        <v>1.1428412024191208</v>
      </c>
      <c r="L9647" s="4" t="str">
        <f t="shared" si="1353"/>
        <v>Over Budget</v>
      </c>
      <c r="M9647">
        <f t="shared" si="1354"/>
        <v>2022</v>
      </c>
      <c r="N9647">
        <f t="shared" si="1355"/>
        <v>3</v>
      </c>
      <c r="O9647" t="str">
        <f t="shared" si="1356"/>
        <v>Mar</v>
      </c>
      <c r="P9647" t="str">
        <f t="shared" si="1357"/>
        <v>Q1</v>
      </c>
      <c r="Q9647" t="str">
        <f t="shared" si="1358"/>
        <v>2022-03</v>
      </c>
    </row>
    <row r="9648" spans="1:17" x14ac:dyDescent="0.35">
      <c r="A9648" s="2">
        <v>44486</v>
      </c>
      <c r="B9648" t="s">
        <v>23</v>
      </c>
      <c r="C9648" t="s">
        <v>29</v>
      </c>
      <c r="D9648" t="s">
        <v>25</v>
      </c>
      <c r="E9648" s="3">
        <v>89935</v>
      </c>
      <c r="F9648" s="3">
        <v>157210</v>
      </c>
      <c r="G9648" t="s">
        <v>21</v>
      </c>
      <c r="H9648" s="3" t="s">
        <v>9678</v>
      </c>
      <c r="I9648" s="3">
        <f t="shared" si="1350"/>
        <v>67275</v>
      </c>
      <c r="J9648" s="4">
        <f t="shared" si="1351"/>
        <v>0.74804025129260021</v>
      </c>
      <c r="K9648" s="5">
        <f t="shared" si="1352"/>
        <v>1.7480402512926003</v>
      </c>
      <c r="L9648" s="4" t="str">
        <f t="shared" si="1353"/>
        <v>Over Budget</v>
      </c>
      <c r="M9648">
        <f t="shared" si="1354"/>
        <v>2021</v>
      </c>
      <c r="N9648">
        <f t="shared" si="1355"/>
        <v>10</v>
      </c>
      <c r="O9648" t="str">
        <f t="shared" si="1356"/>
        <v>Oct</v>
      </c>
      <c r="P9648" t="str">
        <f t="shared" si="1357"/>
        <v>Q4</v>
      </c>
      <c r="Q9648" t="str">
        <f t="shared" si="1358"/>
        <v>2021-10</v>
      </c>
    </row>
    <row r="9649" spans="1:17" x14ac:dyDescent="0.35">
      <c r="A9649" s="2">
        <v>44405</v>
      </c>
      <c r="B9649" t="s">
        <v>23</v>
      </c>
      <c r="C9649" t="s">
        <v>43</v>
      </c>
      <c r="D9649" t="s">
        <v>25</v>
      </c>
      <c r="E9649" s="3">
        <v>11698</v>
      </c>
      <c r="F9649" s="3">
        <v>8750</v>
      </c>
      <c r="G9649" t="s">
        <v>21</v>
      </c>
      <c r="H9649" s="3" t="s">
        <v>9679</v>
      </c>
      <c r="I9649" s="3">
        <f t="shared" si="1350"/>
        <v>-2948</v>
      </c>
      <c r="J9649" s="4">
        <f t="shared" si="1351"/>
        <v>-0.25200889040861685</v>
      </c>
      <c r="K9649" s="5">
        <f t="shared" si="1352"/>
        <v>0.74799110959138315</v>
      </c>
      <c r="L9649" s="4" t="str">
        <f t="shared" si="1353"/>
        <v>Under Budget</v>
      </c>
      <c r="M9649">
        <f t="shared" si="1354"/>
        <v>2021</v>
      </c>
      <c r="N9649">
        <f t="shared" si="1355"/>
        <v>7</v>
      </c>
      <c r="O9649" t="str">
        <f t="shared" si="1356"/>
        <v>Jul</v>
      </c>
      <c r="P9649" t="str">
        <f t="shared" si="1357"/>
        <v>Q3</v>
      </c>
      <c r="Q9649" t="str">
        <f t="shared" si="1358"/>
        <v>2021-07</v>
      </c>
    </row>
    <row r="9650" spans="1:17" x14ac:dyDescent="0.35">
      <c r="A9650" s="2">
        <v>44609</v>
      </c>
      <c r="B9650" t="s">
        <v>55</v>
      </c>
      <c r="C9650" t="s">
        <v>23</v>
      </c>
      <c r="D9650" t="s">
        <v>20</v>
      </c>
      <c r="E9650" s="3">
        <v>132625</v>
      </c>
      <c r="F9650" s="3">
        <v>39350</v>
      </c>
      <c r="G9650" t="s">
        <v>26</v>
      </c>
      <c r="H9650" s="3" t="s">
        <v>9680</v>
      </c>
      <c r="I9650" s="3">
        <f t="shared" si="1350"/>
        <v>-93275</v>
      </c>
      <c r="J9650" s="4">
        <f t="shared" si="1351"/>
        <v>-0.70329877474081059</v>
      </c>
      <c r="K9650" s="5">
        <f t="shared" si="1352"/>
        <v>0.29670122525918946</v>
      </c>
      <c r="L9650" s="4" t="str">
        <f t="shared" si="1353"/>
        <v>Under Budget</v>
      </c>
      <c r="M9650">
        <f t="shared" si="1354"/>
        <v>2022</v>
      </c>
      <c r="N9650">
        <f t="shared" si="1355"/>
        <v>2</v>
      </c>
      <c r="O9650" t="str">
        <f t="shared" si="1356"/>
        <v>Feb</v>
      </c>
      <c r="P9650" t="str">
        <f t="shared" si="1357"/>
        <v>Q1</v>
      </c>
      <c r="Q9650" t="str">
        <f t="shared" si="1358"/>
        <v>2022-02</v>
      </c>
    </row>
    <row r="9651" spans="1:17" x14ac:dyDescent="0.35">
      <c r="A9651" s="2">
        <v>44873</v>
      </c>
      <c r="B9651" t="s">
        <v>55</v>
      </c>
      <c r="C9651" t="s">
        <v>43</v>
      </c>
      <c r="D9651" t="s">
        <v>58</v>
      </c>
      <c r="E9651" s="3">
        <v>46194</v>
      </c>
      <c r="F9651" s="3">
        <v>41610</v>
      </c>
      <c r="G9651" t="s">
        <v>35</v>
      </c>
      <c r="H9651" s="3" t="s">
        <v>9681</v>
      </c>
      <c r="I9651" s="3">
        <f t="shared" si="1350"/>
        <v>-4584</v>
      </c>
      <c r="J9651" s="4">
        <f t="shared" si="1351"/>
        <v>-9.9233666709962337E-2</v>
      </c>
      <c r="K9651" s="5">
        <f t="shared" si="1352"/>
        <v>0.90076633329003764</v>
      </c>
      <c r="L9651" s="4" t="str">
        <f t="shared" si="1353"/>
        <v>Under Budget</v>
      </c>
      <c r="M9651">
        <f t="shared" si="1354"/>
        <v>2022</v>
      </c>
      <c r="N9651">
        <f t="shared" si="1355"/>
        <v>11</v>
      </c>
      <c r="O9651" t="str">
        <f t="shared" si="1356"/>
        <v>Nov</v>
      </c>
      <c r="P9651" t="str">
        <f t="shared" si="1357"/>
        <v>Q4</v>
      </c>
      <c r="Q9651" t="str">
        <f t="shared" si="1358"/>
        <v>2022-11</v>
      </c>
    </row>
    <row r="9652" spans="1:17" x14ac:dyDescent="0.35">
      <c r="A9652" s="2">
        <v>44860</v>
      </c>
      <c r="B9652" t="s">
        <v>55</v>
      </c>
      <c r="C9652" t="s">
        <v>23</v>
      </c>
      <c r="D9652" t="s">
        <v>25</v>
      </c>
      <c r="E9652" s="3">
        <v>54664</v>
      </c>
      <c r="F9652" s="3">
        <v>104469</v>
      </c>
      <c r="G9652" t="s">
        <v>35</v>
      </c>
      <c r="H9652" s="3" t="s">
        <v>9682</v>
      </c>
      <c r="I9652" s="3">
        <f t="shared" si="1350"/>
        <v>49805</v>
      </c>
      <c r="J9652" s="4">
        <f t="shared" si="1351"/>
        <v>0.91111151763500664</v>
      </c>
      <c r="K9652" s="5">
        <f t="shared" si="1352"/>
        <v>1.9111115176350066</v>
      </c>
      <c r="L9652" s="4" t="str">
        <f t="shared" si="1353"/>
        <v>Over Budget</v>
      </c>
      <c r="M9652">
        <f t="shared" si="1354"/>
        <v>2022</v>
      </c>
      <c r="N9652">
        <f t="shared" si="1355"/>
        <v>10</v>
      </c>
      <c r="O9652" t="str">
        <f t="shared" si="1356"/>
        <v>Oct</v>
      </c>
      <c r="P9652" t="str">
        <f t="shared" si="1357"/>
        <v>Q4</v>
      </c>
      <c r="Q9652" t="str">
        <f t="shared" si="1358"/>
        <v>2022-10</v>
      </c>
    </row>
    <row r="9653" spans="1:17" x14ac:dyDescent="0.35">
      <c r="A9653" s="2">
        <v>44486</v>
      </c>
      <c r="B9653" t="s">
        <v>55</v>
      </c>
      <c r="C9653" t="s">
        <v>34</v>
      </c>
      <c r="D9653" t="s">
        <v>58</v>
      </c>
      <c r="E9653" s="3">
        <v>21416</v>
      </c>
      <c r="F9653" s="3">
        <v>158870</v>
      </c>
      <c r="G9653" t="s">
        <v>21</v>
      </c>
      <c r="H9653" s="3" t="s">
        <v>9683</v>
      </c>
      <c r="I9653" s="3">
        <f t="shared" si="1350"/>
        <v>137454</v>
      </c>
      <c r="J9653" s="4">
        <f t="shared" si="1351"/>
        <v>6.4182853940978708</v>
      </c>
      <c r="K9653" s="5">
        <f t="shared" si="1352"/>
        <v>7.4182853940978708</v>
      </c>
      <c r="L9653" s="4" t="str">
        <f t="shared" si="1353"/>
        <v>Over Budget</v>
      </c>
      <c r="M9653">
        <f t="shared" si="1354"/>
        <v>2021</v>
      </c>
      <c r="N9653">
        <f t="shared" si="1355"/>
        <v>10</v>
      </c>
      <c r="O9653" t="str">
        <f t="shared" si="1356"/>
        <v>Oct</v>
      </c>
      <c r="P9653" t="str">
        <f t="shared" si="1357"/>
        <v>Q4</v>
      </c>
      <c r="Q9653" t="str">
        <f t="shared" si="1358"/>
        <v>2021-10</v>
      </c>
    </row>
    <row r="9654" spans="1:17" x14ac:dyDescent="0.35">
      <c r="A9654" s="2">
        <v>44347</v>
      </c>
      <c r="B9654" t="s">
        <v>41</v>
      </c>
      <c r="C9654" t="s">
        <v>34</v>
      </c>
      <c r="D9654" t="s">
        <v>58</v>
      </c>
      <c r="E9654" s="3">
        <v>55384</v>
      </c>
      <c r="F9654" s="3">
        <v>65110</v>
      </c>
      <c r="G9654" t="s">
        <v>26</v>
      </c>
      <c r="H9654" s="3" t="s">
        <v>9684</v>
      </c>
      <c r="I9654" s="3">
        <f t="shared" si="1350"/>
        <v>9726</v>
      </c>
      <c r="J9654" s="4">
        <f t="shared" si="1351"/>
        <v>0.17561028455871733</v>
      </c>
      <c r="K9654" s="5">
        <f t="shared" si="1352"/>
        <v>1.1756102845587173</v>
      </c>
      <c r="L9654" s="4" t="str">
        <f t="shared" si="1353"/>
        <v>Over Budget</v>
      </c>
      <c r="M9654">
        <f t="shared" si="1354"/>
        <v>2021</v>
      </c>
      <c r="N9654">
        <f t="shared" si="1355"/>
        <v>5</v>
      </c>
      <c r="O9654" t="str">
        <f t="shared" si="1356"/>
        <v>May</v>
      </c>
      <c r="P9654" t="str">
        <f t="shared" si="1357"/>
        <v>Q2</v>
      </c>
      <c r="Q9654" t="str">
        <f t="shared" si="1358"/>
        <v>2021-05</v>
      </c>
    </row>
    <row r="9655" spans="1:17" x14ac:dyDescent="0.35">
      <c r="A9655" s="2">
        <v>45051</v>
      </c>
      <c r="B9655" t="s">
        <v>41</v>
      </c>
      <c r="C9655" t="s">
        <v>29</v>
      </c>
      <c r="D9655" t="s">
        <v>20</v>
      </c>
      <c r="E9655" s="3">
        <v>80110</v>
      </c>
      <c r="F9655" s="3">
        <v>26687</v>
      </c>
      <c r="G9655" t="s">
        <v>21</v>
      </c>
      <c r="H9655" s="3" t="s">
        <v>9685</v>
      </c>
      <c r="I9655" s="3">
        <f t="shared" si="1350"/>
        <v>-53423</v>
      </c>
      <c r="J9655" s="4">
        <f t="shared" si="1351"/>
        <v>-0.66687055298963926</v>
      </c>
      <c r="K9655" s="5">
        <f t="shared" si="1352"/>
        <v>0.33312944701036074</v>
      </c>
      <c r="L9655" s="4" t="str">
        <f t="shared" si="1353"/>
        <v>Under Budget</v>
      </c>
      <c r="M9655">
        <f t="shared" si="1354"/>
        <v>2023</v>
      </c>
      <c r="N9655">
        <f t="shared" si="1355"/>
        <v>5</v>
      </c>
      <c r="O9655" t="str">
        <f t="shared" si="1356"/>
        <v>May</v>
      </c>
      <c r="P9655" t="str">
        <f t="shared" si="1357"/>
        <v>Q2</v>
      </c>
      <c r="Q9655" t="str">
        <f t="shared" si="1358"/>
        <v>2023-05</v>
      </c>
    </row>
    <row r="9656" spans="1:17" x14ac:dyDescent="0.35">
      <c r="A9656" s="2">
        <v>44804</v>
      </c>
      <c r="B9656" t="s">
        <v>23</v>
      </c>
      <c r="C9656" t="s">
        <v>19</v>
      </c>
      <c r="D9656" t="s">
        <v>20</v>
      </c>
      <c r="E9656" s="3">
        <v>108694</v>
      </c>
      <c r="F9656" s="3">
        <v>133594</v>
      </c>
      <c r="G9656" t="s">
        <v>26</v>
      </c>
      <c r="H9656" s="3" t="s">
        <v>9686</v>
      </c>
      <c r="I9656" s="3">
        <f t="shared" si="1350"/>
        <v>24900</v>
      </c>
      <c r="J9656" s="4">
        <f t="shared" si="1351"/>
        <v>0.22908348206892745</v>
      </c>
      <c r="K9656" s="5">
        <f t="shared" si="1352"/>
        <v>1.2290834820689274</v>
      </c>
      <c r="L9656" s="4" t="str">
        <f t="shared" si="1353"/>
        <v>Over Budget</v>
      </c>
      <c r="M9656">
        <f t="shared" si="1354"/>
        <v>2022</v>
      </c>
      <c r="N9656">
        <f t="shared" si="1355"/>
        <v>8</v>
      </c>
      <c r="O9656" t="str">
        <f t="shared" si="1356"/>
        <v>Aug</v>
      </c>
      <c r="P9656" t="str">
        <f t="shared" si="1357"/>
        <v>Q3</v>
      </c>
      <c r="Q9656" t="str">
        <f t="shared" si="1358"/>
        <v>2022-08</v>
      </c>
    </row>
    <row r="9657" spans="1:17" x14ac:dyDescent="0.35">
      <c r="A9657" s="2">
        <v>44566</v>
      </c>
      <c r="B9657" t="s">
        <v>37</v>
      </c>
      <c r="C9657" t="s">
        <v>19</v>
      </c>
      <c r="D9657" t="s">
        <v>25</v>
      </c>
      <c r="E9657" s="3">
        <v>27665</v>
      </c>
      <c r="F9657" s="3">
        <v>58657</v>
      </c>
      <c r="G9657" t="s">
        <v>21</v>
      </c>
      <c r="H9657" s="3" t="s">
        <v>9687</v>
      </c>
      <c r="I9657" s="3">
        <f t="shared" si="1350"/>
        <v>30992</v>
      </c>
      <c r="J9657" s="4">
        <f t="shared" si="1351"/>
        <v>1.1202602566419664</v>
      </c>
      <c r="K9657" s="5">
        <f t="shared" si="1352"/>
        <v>2.1202602566419664</v>
      </c>
      <c r="L9657" s="4" t="str">
        <f t="shared" si="1353"/>
        <v>Over Budget</v>
      </c>
      <c r="M9657">
        <f t="shared" si="1354"/>
        <v>2022</v>
      </c>
      <c r="N9657">
        <f t="shared" si="1355"/>
        <v>1</v>
      </c>
      <c r="O9657" t="str">
        <f t="shared" si="1356"/>
        <v>Jan</v>
      </c>
      <c r="P9657" t="str">
        <f t="shared" si="1357"/>
        <v>Q1</v>
      </c>
      <c r="Q9657" t="str">
        <f t="shared" si="1358"/>
        <v>2022-01</v>
      </c>
    </row>
    <row r="9658" spans="1:17" x14ac:dyDescent="0.35">
      <c r="A9658" s="2">
        <v>44901</v>
      </c>
      <c r="B9658" t="s">
        <v>18</v>
      </c>
      <c r="C9658" t="s">
        <v>29</v>
      </c>
      <c r="D9658" t="s">
        <v>25</v>
      </c>
      <c r="E9658" s="3">
        <v>110026</v>
      </c>
      <c r="F9658" s="3">
        <v>156883</v>
      </c>
      <c r="G9658" t="s">
        <v>32</v>
      </c>
      <c r="H9658" s="3" t="s">
        <v>9688</v>
      </c>
      <c r="I9658" s="3">
        <f t="shared" si="1350"/>
        <v>46857</v>
      </c>
      <c r="J9658" s="4">
        <f t="shared" si="1351"/>
        <v>0.42587206660243943</v>
      </c>
      <c r="K9658" s="5">
        <f t="shared" si="1352"/>
        <v>1.4258720666024394</v>
      </c>
      <c r="L9658" s="4" t="str">
        <f t="shared" si="1353"/>
        <v>Over Budget</v>
      </c>
      <c r="M9658">
        <f t="shared" si="1354"/>
        <v>2022</v>
      </c>
      <c r="N9658">
        <f t="shared" si="1355"/>
        <v>12</v>
      </c>
      <c r="O9658" t="str">
        <f t="shared" si="1356"/>
        <v>Dec</v>
      </c>
      <c r="P9658" t="str">
        <f t="shared" si="1357"/>
        <v>Q4</v>
      </c>
      <c r="Q9658" t="str">
        <f t="shared" si="1358"/>
        <v>2022-12</v>
      </c>
    </row>
    <row r="9659" spans="1:17" x14ac:dyDescent="0.35">
      <c r="A9659" s="2">
        <v>45022</v>
      </c>
      <c r="B9659" t="s">
        <v>28</v>
      </c>
      <c r="C9659" t="s">
        <v>34</v>
      </c>
      <c r="D9659" t="s">
        <v>39</v>
      </c>
      <c r="E9659" s="3">
        <v>27341</v>
      </c>
      <c r="F9659" s="3">
        <v>159310</v>
      </c>
      <c r="G9659" t="s">
        <v>32</v>
      </c>
      <c r="H9659" s="3" t="s">
        <v>9689</v>
      </c>
      <c r="I9659" s="3">
        <f t="shared" si="1350"/>
        <v>131969</v>
      </c>
      <c r="J9659" s="4">
        <f t="shared" si="1351"/>
        <v>4.8267802933323578</v>
      </c>
      <c r="K9659" s="5">
        <f t="shared" si="1352"/>
        <v>5.8267802933323578</v>
      </c>
      <c r="L9659" s="4" t="str">
        <f t="shared" si="1353"/>
        <v>Over Budget</v>
      </c>
      <c r="M9659">
        <f t="shared" si="1354"/>
        <v>2023</v>
      </c>
      <c r="N9659">
        <f t="shared" si="1355"/>
        <v>4</v>
      </c>
      <c r="O9659" t="str">
        <f t="shared" si="1356"/>
        <v>Apr</v>
      </c>
      <c r="P9659" t="str">
        <f t="shared" si="1357"/>
        <v>Q2</v>
      </c>
      <c r="Q9659" t="str">
        <f t="shared" si="1358"/>
        <v>2023-04</v>
      </c>
    </row>
    <row r="9660" spans="1:17" x14ac:dyDescent="0.35">
      <c r="A9660" s="2">
        <v>45201</v>
      </c>
      <c r="B9660" t="s">
        <v>37</v>
      </c>
      <c r="C9660" t="s">
        <v>29</v>
      </c>
      <c r="D9660" t="s">
        <v>58</v>
      </c>
      <c r="E9660" s="3">
        <v>59914</v>
      </c>
      <c r="F9660" s="3">
        <v>54108</v>
      </c>
      <c r="G9660" t="s">
        <v>35</v>
      </c>
      <c r="H9660" s="3" t="s">
        <v>9690</v>
      </c>
      <c r="I9660" s="3">
        <f t="shared" si="1350"/>
        <v>-5806</v>
      </c>
      <c r="J9660" s="4">
        <f t="shared" si="1351"/>
        <v>-9.6905564642654471E-2</v>
      </c>
      <c r="K9660" s="5">
        <f t="shared" si="1352"/>
        <v>0.90309443535734557</v>
      </c>
      <c r="L9660" s="4" t="str">
        <f t="shared" si="1353"/>
        <v>Under Budget</v>
      </c>
      <c r="M9660">
        <f t="shared" si="1354"/>
        <v>2023</v>
      </c>
      <c r="N9660">
        <f t="shared" si="1355"/>
        <v>10</v>
      </c>
      <c r="O9660" t="str">
        <f t="shared" si="1356"/>
        <v>Oct</v>
      </c>
      <c r="P9660" t="str">
        <f t="shared" si="1357"/>
        <v>Q4</v>
      </c>
      <c r="Q9660" t="str">
        <f t="shared" si="1358"/>
        <v>2023-10</v>
      </c>
    </row>
    <row r="9661" spans="1:17" x14ac:dyDescent="0.35">
      <c r="A9661" s="2">
        <v>44573</v>
      </c>
      <c r="B9661" t="s">
        <v>41</v>
      </c>
      <c r="C9661" t="s">
        <v>19</v>
      </c>
      <c r="D9661" t="s">
        <v>58</v>
      </c>
      <c r="E9661" s="3">
        <v>81132</v>
      </c>
      <c r="F9661" s="3">
        <v>166390</v>
      </c>
      <c r="G9661" t="s">
        <v>32</v>
      </c>
      <c r="H9661" s="3" t="s">
        <v>9691</v>
      </c>
      <c r="I9661" s="3">
        <f t="shared" si="1350"/>
        <v>85258</v>
      </c>
      <c r="J9661" s="4">
        <f t="shared" si="1351"/>
        <v>1.0508553961445546</v>
      </c>
      <c r="K9661" s="5">
        <f t="shared" si="1352"/>
        <v>2.0508553961445544</v>
      </c>
      <c r="L9661" s="4" t="str">
        <f t="shared" si="1353"/>
        <v>Over Budget</v>
      </c>
      <c r="M9661">
        <f t="shared" si="1354"/>
        <v>2022</v>
      </c>
      <c r="N9661">
        <f t="shared" si="1355"/>
        <v>1</v>
      </c>
      <c r="O9661" t="str">
        <f t="shared" si="1356"/>
        <v>Jan</v>
      </c>
      <c r="P9661" t="str">
        <f t="shared" si="1357"/>
        <v>Q1</v>
      </c>
      <c r="Q9661" t="str">
        <f t="shared" si="1358"/>
        <v>2022-01</v>
      </c>
    </row>
    <row r="9662" spans="1:17" x14ac:dyDescent="0.35">
      <c r="A9662" s="2">
        <v>45169</v>
      </c>
      <c r="B9662" t="s">
        <v>41</v>
      </c>
      <c r="C9662" t="s">
        <v>29</v>
      </c>
      <c r="D9662" t="s">
        <v>20</v>
      </c>
      <c r="E9662" s="3">
        <v>15949</v>
      </c>
      <c r="F9662" s="3">
        <v>12071</v>
      </c>
      <c r="G9662" t="s">
        <v>21</v>
      </c>
      <c r="H9662" s="3" t="s">
        <v>9692</v>
      </c>
      <c r="I9662" s="3">
        <f t="shared" si="1350"/>
        <v>-3878</v>
      </c>
      <c r="J9662" s="4">
        <f t="shared" si="1351"/>
        <v>-0.24315004075490626</v>
      </c>
      <c r="K9662" s="5">
        <f t="shared" si="1352"/>
        <v>0.75684995924509368</v>
      </c>
      <c r="L9662" s="4" t="str">
        <f t="shared" si="1353"/>
        <v>Under Budget</v>
      </c>
      <c r="M9662">
        <f t="shared" si="1354"/>
        <v>2023</v>
      </c>
      <c r="N9662">
        <f t="shared" si="1355"/>
        <v>8</v>
      </c>
      <c r="O9662" t="str">
        <f t="shared" si="1356"/>
        <v>Aug</v>
      </c>
      <c r="P9662" t="str">
        <f t="shared" si="1357"/>
        <v>Q3</v>
      </c>
      <c r="Q9662" t="str">
        <f t="shared" si="1358"/>
        <v>2023-08</v>
      </c>
    </row>
    <row r="9663" spans="1:17" x14ac:dyDescent="0.35">
      <c r="A9663" s="2">
        <v>44314</v>
      </c>
      <c r="B9663" t="s">
        <v>41</v>
      </c>
      <c r="C9663" t="s">
        <v>34</v>
      </c>
      <c r="D9663" t="s">
        <v>20</v>
      </c>
      <c r="E9663" s="3">
        <v>56784</v>
      </c>
      <c r="F9663" s="3">
        <v>75910</v>
      </c>
      <c r="G9663" t="s">
        <v>26</v>
      </c>
      <c r="H9663" s="3" t="s">
        <v>9693</v>
      </c>
      <c r="I9663" s="3">
        <f t="shared" si="1350"/>
        <v>19126</v>
      </c>
      <c r="J9663" s="4">
        <f t="shared" si="1351"/>
        <v>0.33682023105100029</v>
      </c>
      <c r="K9663" s="5">
        <f t="shared" si="1352"/>
        <v>1.3368202310510002</v>
      </c>
      <c r="L9663" s="4" t="str">
        <f t="shared" si="1353"/>
        <v>Over Budget</v>
      </c>
      <c r="M9663">
        <f t="shared" si="1354"/>
        <v>2021</v>
      </c>
      <c r="N9663">
        <f t="shared" si="1355"/>
        <v>4</v>
      </c>
      <c r="O9663" t="str">
        <f t="shared" si="1356"/>
        <v>Apr</v>
      </c>
      <c r="P9663" t="str">
        <f t="shared" si="1357"/>
        <v>Q2</v>
      </c>
      <c r="Q9663" t="str">
        <f t="shared" si="1358"/>
        <v>2021-04</v>
      </c>
    </row>
    <row r="9664" spans="1:17" x14ac:dyDescent="0.35">
      <c r="A9664" s="2">
        <v>45225</v>
      </c>
      <c r="B9664" t="s">
        <v>37</v>
      </c>
      <c r="C9664" t="s">
        <v>43</v>
      </c>
      <c r="D9664" t="s">
        <v>25</v>
      </c>
      <c r="E9664" s="3">
        <v>16621</v>
      </c>
      <c r="F9664" s="3">
        <v>86901</v>
      </c>
      <c r="G9664" t="s">
        <v>26</v>
      </c>
      <c r="H9664" s="3" t="s">
        <v>9694</v>
      </c>
      <c r="I9664" s="3">
        <f t="shared" si="1350"/>
        <v>70280</v>
      </c>
      <c r="J9664" s="4">
        <f t="shared" si="1351"/>
        <v>4.22838577702906</v>
      </c>
      <c r="K9664" s="5">
        <f t="shared" si="1352"/>
        <v>5.22838577702906</v>
      </c>
      <c r="L9664" s="4" t="str">
        <f t="shared" si="1353"/>
        <v>Over Budget</v>
      </c>
      <c r="M9664">
        <f t="shared" si="1354"/>
        <v>2023</v>
      </c>
      <c r="N9664">
        <f t="shared" si="1355"/>
        <v>10</v>
      </c>
      <c r="O9664" t="str">
        <f t="shared" si="1356"/>
        <v>Oct</v>
      </c>
      <c r="P9664" t="str">
        <f t="shared" si="1357"/>
        <v>Q4</v>
      </c>
      <c r="Q9664" t="str">
        <f t="shared" si="1358"/>
        <v>2023-10</v>
      </c>
    </row>
    <row r="9665" spans="1:17" x14ac:dyDescent="0.35">
      <c r="A9665" s="2">
        <v>44640</v>
      </c>
      <c r="B9665" t="s">
        <v>41</v>
      </c>
      <c r="C9665" t="s">
        <v>24</v>
      </c>
      <c r="D9665" t="s">
        <v>39</v>
      </c>
      <c r="E9665" s="3">
        <v>71037</v>
      </c>
      <c r="F9665" s="3">
        <v>67808</v>
      </c>
      <c r="G9665" t="s">
        <v>26</v>
      </c>
      <c r="H9665" s="3" t="s">
        <v>9695</v>
      </c>
      <c r="I9665" s="3">
        <f t="shared" si="1350"/>
        <v>-3229</v>
      </c>
      <c r="J9665" s="4">
        <f t="shared" si="1351"/>
        <v>-4.5455185325956896E-2</v>
      </c>
      <c r="K9665" s="5">
        <f t="shared" si="1352"/>
        <v>0.95454481467404306</v>
      </c>
      <c r="L9665" s="4" t="str">
        <f t="shared" si="1353"/>
        <v>Under Budget</v>
      </c>
      <c r="M9665">
        <f t="shared" si="1354"/>
        <v>2022</v>
      </c>
      <c r="N9665">
        <f t="shared" si="1355"/>
        <v>3</v>
      </c>
      <c r="O9665" t="str">
        <f t="shared" si="1356"/>
        <v>Mar</v>
      </c>
      <c r="P9665" t="str">
        <f t="shared" si="1357"/>
        <v>Q1</v>
      </c>
      <c r="Q9665" t="str">
        <f t="shared" si="1358"/>
        <v>2022-03</v>
      </c>
    </row>
    <row r="9666" spans="1:17" x14ac:dyDescent="0.35">
      <c r="A9666" s="2">
        <v>44951</v>
      </c>
      <c r="B9666" t="s">
        <v>37</v>
      </c>
      <c r="C9666" t="s">
        <v>34</v>
      </c>
      <c r="D9666" t="s">
        <v>39</v>
      </c>
      <c r="E9666" s="3">
        <v>15514</v>
      </c>
      <c r="F9666" s="3">
        <v>60957</v>
      </c>
      <c r="G9666" t="s">
        <v>32</v>
      </c>
      <c r="H9666" s="3" t="s">
        <v>9696</v>
      </c>
      <c r="I9666" s="3">
        <f t="shared" si="1350"/>
        <v>45443</v>
      </c>
      <c r="J9666" s="4">
        <f t="shared" si="1351"/>
        <v>2.9291607580250099</v>
      </c>
      <c r="K9666" s="5">
        <f t="shared" si="1352"/>
        <v>3.9291607580250099</v>
      </c>
      <c r="L9666" s="4" t="str">
        <f t="shared" si="1353"/>
        <v>Over Budget</v>
      </c>
      <c r="M9666">
        <f t="shared" si="1354"/>
        <v>2023</v>
      </c>
      <c r="N9666">
        <f t="shared" si="1355"/>
        <v>1</v>
      </c>
      <c r="O9666" t="str">
        <f t="shared" si="1356"/>
        <v>Jan</v>
      </c>
      <c r="P9666" t="str">
        <f t="shared" si="1357"/>
        <v>Q1</v>
      </c>
      <c r="Q9666" t="str">
        <f t="shared" si="1358"/>
        <v>2023-01</v>
      </c>
    </row>
    <row r="9667" spans="1:17" x14ac:dyDescent="0.35">
      <c r="A9667" s="2">
        <v>44836</v>
      </c>
      <c r="B9667" t="s">
        <v>41</v>
      </c>
      <c r="C9667" t="s">
        <v>29</v>
      </c>
      <c r="D9667" t="s">
        <v>20</v>
      </c>
      <c r="E9667" s="3">
        <v>49983</v>
      </c>
      <c r="F9667" s="3">
        <v>126623</v>
      </c>
      <c r="G9667" t="s">
        <v>32</v>
      </c>
      <c r="H9667" s="3" t="s">
        <v>9697</v>
      </c>
      <c r="I9667" s="3">
        <f t="shared" si="1350"/>
        <v>76640</v>
      </c>
      <c r="J9667" s="4">
        <f t="shared" si="1351"/>
        <v>1.5333213292519456</v>
      </c>
      <c r="K9667" s="5">
        <f t="shared" si="1352"/>
        <v>2.5333213292519456</v>
      </c>
      <c r="L9667" s="4" t="str">
        <f t="shared" si="1353"/>
        <v>Over Budget</v>
      </c>
      <c r="M9667">
        <f t="shared" si="1354"/>
        <v>2022</v>
      </c>
      <c r="N9667">
        <f t="shared" si="1355"/>
        <v>10</v>
      </c>
      <c r="O9667" t="str">
        <f t="shared" si="1356"/>
        <v>Oct</v>
      </c>
      <c r="P9667" t="str">
        <f t="shared" si="1357"/>
        <v>Q4</v>
      </c>
      <c r="Q9667" t="str">
        <f t="shared" si="1358"/>
        <v>2022-10</v>
      </c>
    </row>
    <row r="9668" spans="1:17" x14ac:dyDescent="0.35">
      <c r="A9668" s="2">
        <v>44320</v>
      </c>
      <c r="B9668" t="s">
        <v>55</v>
      </c>
      <c r="C9668" t="s">
        <v>34</v>
      </c>
      <c r="D9668" t="s">
        <v>20</v>
      </c>
      <c r="E9668" s="3">
        <v>38656</v>
      </c>
      <c r="F9668" s="3">
        <v>54077</v>
      </c>
      <c r="G9668" t="s">
        <v>26</v>
      </c>
      <c r="H9668" s="3" t="s">
        <v>9698</v>
      </c>
      <c r="I9668" s="3">
        <f t="shared" si="1350"/>
        <v>15421</v>
      </c>
      <c r="J9668" s="4">
        <f t="shared" si="1351"/>
        <v>0.39892901490066224</v>
      </c>
      <c r="K9668" s="5">
        <f t="shared" si="1352"/>
        <v>1.3989290149006623</v>
      </c>
      <c r="L9668" s="4" t="str">
        <f t="shared" si="1353"/>
        <v>Over Budget</v>
      </c>
      <c r="M9668">
        <f t="shared" si="1354"/>
        <v>2021</v>
      </c>
      <c r="N9668">
        <f t="shared" si="1355"/>
        <v>5</v>
      </c>
      <c r="O9668" t="str">
        <f t="shared" si="1356"/>
        <v>May</v>
      </c>
      <c r="P9668" t="str">
        <f t="shared" si="1357"/>
        <v>Q2</v>
      </c>
      <c r="Q9668" t="str">
        <f t="shared" si="1358"/>
        <v>2021-05</v>
      </c>
    </row>
    <row r="9669" spans="1:17" x14ac:dyDescent="0.35">
      <c r="A9669" s="2">
        <v>44854</v>
      </c>
      <c r="B9669" t="s">
        <v>55</v>
      </c>
      <c r="C9669" t="s">
        <v>34</v>
      </c>
      <c r="D9669" t="s">
        <v>39</v>
      </c>
      <c r="E9669" s="3">
        <v>103621</v>
      </c>
      <c r="F9669" s="3">
        <v>19812</v>
      </c>
      <c r="G9669" t="s">
        <v>21</v>
      </c>
      <c r="H9669" s="3" t="s">
        <v>9699</v>
      </c>
      <c r="I9669" s="3">
        <f t="shared" ref="I9669:I9732" si="1359">F9669-E9669</f>
        <v>-83809</v>
      </c>
      <c r="J9669" s="4">
        <f t="shared" ref="J9669:J9732" si="1360">IFERROR(I9669/E9669,0)</f>
        <v>-0.80880323486551953</v>
      </c>
      <c r="K9669" s="5">
        <f t="shared" ref="K9669:K9732" si="1361">IFERROR(F9669/E9669,0)</f>
        <v>0.19119676513448047</v>
      </c>
      <c r="L9669" s="4" t="str">
        <f t="shared" ref="L9669:L9732" si="1362">IF(I9669&gt;0,"Over Budget",IF(I9669&lt;0,"Under Budget","On Budget"))</f>
        <v>Under Budget</v>
      </c>
      <c r="M9669">
        <f t="shared" ref="M9669:M9732" si="1363">YEAR(A9669)</f>
        <v>2022</v>
      </c>
      <c r="N9669">
        <f t="shared" ref="N9669:N9732" si="1364">MONTH(A9669)</f>
        <v>10</v>
      </c>
      <c r="O9669" t="str">
        <f t="shared" ref="O9669:O9732" si="1365">TEXT(A9669,"mmm")</f>
        <v>Oct</v>
      </c>
      <c r="P9669" t="str">
        <f t="shared" ref="P9669:P9732" si="1366">"Q"&amp;ROUNDUP(MONTH(A9669)/3,0)</f>
        <v>Q4</v>
      </c>
      <c r="Q9669" t="str">
        <f t="shared" ref="Q9669:Q9732" si="1367">TEXT(A9669,"yyyy-mm")</f>
        <v>2022-10</v>
      </c>
    </row>
    <row r="9670" spans="1:17" x14ac:dyDescent="0.35">
      <c r="A9670" s="2">
        <v>45018</v>
      </c>
      <c r="B9670" t="s">
        <v>18</v>
      </c>
      <c r="C9670" t="s">
        <v>19</v>
      </c>
      <c r="D9670" t="s">
        <v>39</v>
      </c>
      <c r="E9670" s="3">
        <v>98538</v>
      </c>
      <c r="F9670" s="3">
        <v>125964</v>
      </c>
      <c r="G9670" t="s">
        <v>21</v>
      </c>
      <c r="H9670" s="3" t="s">
        <v>9700</v>
      </c>
      <c r="I9670" s="3">
        <f t="shared" si="1359"/>
        <v>27426</v>
      </c>
      <c r="J9670" s="4">
        <f t="shared" si="1360"/>
        <v>0.27832917250197892</v>
      </c>
      <c r="K9670" s="5">
        <f t="shared" si="1361"/>
        <v>1.278329172501979</v>
      </c>
      <c r="L9670" s="4" t="str">
        <f t="shared" si="1362"/>
        <v>Over Budget</v>
      </c>
      <c r="M9670">
        <f t="shared" si="1363"/>
        <v>2023</v>
      </c>
      <c r="N9670">
        <f t="shared" si="1364"/>
        <v>4</v>
      </c>
      <c r="O9670" t="str">
        <f t="shared" si="1365"/>
        <v>Apr</v>
      </c>
      <c r="P9670" t="str">
        <f t="shared" si="1366"/>
        <v>Q2</v>
      </c>
      <c r="Q9670" t="str">
        <f t="shared" si="1367"/>
        <v>2023-04</v>
      </c>
    </row>
    <row r="9671" spans="1:17" x14ac:dyDescent="0.35">
      <c r="A9671" s="2">
        <v>44860</v>
      </c>
      <c r="B9671" t="s">
        <v>41</v>
      </c>
      <c r="C9671" t="s">
        <v>29</v>
      </c>
      <c r="D9671" t="s">
        <v>25</v>
      </c>
      <c r="E9671" s="3">
        <v>148825</v>
      </c>
      <c r="F9671" s="3">
        <v>101062</v>
      </c>
      <c r="G9671" t="s">
        <v>35</v>
      </c>
      <c r="H9671" s="3" t="s">
        <v>9701</v>
      </c>
      <c r="I9671" s="3">
        <f t="shared" si="1359"/>
        <v>-47763</v>
      </c>
      <c r="J9671" s="4">
        <f t="shared" si="1360"/>
        <v>-0.32093398286578195</v>
      </c>
      <c r="K9671" s="5">
        <f t="shared" si="1361"/>
        <v>0.67906601713421799</v>
      </c>
      <c r="L9671" s="4" t="str">
        <f t="shared" si="1362"/>
        <v>Under Budget</v>
      </c>
      <c r="M9671">
        <f t="shared" si="1363"/>
        <v>2022</v>
      </c>
      <c r="N9671">
        <f t="shared" si="1364"/>
        <v>10</v>
      </c>
      <c r="O9671" t="str">
        <f t="shared" si="1365"/>
        <v>Oct</v>
      </c>
      <c r="P9671" t="str">
        <f t="shared" si="1366"/>
        <v>Q4</v>
      </c>
      <c r="Q9671" t="str">
        <f t="shared" si="1367"/>
        <v>2022-10</v>
      </c>
    </row>
    <row r="9672" spans="1:17" x14ac:dyDescent="0.35">
      <c r="A9672" s="2">
        <v>44556</v>
      </c>
      <c r="B9672" t="s">
        <v>18</v>
      </c>
      <c r="C9672" t="s">
        <v>19</v>
      </c>
      <c r="D9672" t="s">
        <v>39</v>
      </c>
      <c r="E9672" s="3">
        <v>149813</v>
      </c>
      <c r="F9672" s="3">
        <v>29558</v>
      </c>
      <c r="G9672" t="s">
        <v>26</v>
      </c>
      <c r="H9672" s="3" t="s">
        <v>9702</v>
      </c>
      <c r="I9672" s="3">
        <f t="shared" si="1359"/>
        <v>-120255</v>
      </c>
      <c r="J9672" s="4">
        <f t="shared" si="1360"/>
        <v>-0.80270070020625717</v>
      </c>
      <c r="K9672" s="5">
        <f t="shared" si="1361"/>
        <v>0.19729929979374286</v>
      </c>
      <c r="L9672" s="4" t="str">
        <f t="shared" si="1362"/>
        <v>Under Budget</v>
      </c>
      <c r="M9672">
        <f t="shared" si="1363"/>
        <v>2021</v>
      </c>
      <c r="N9672">
        <f t="shared" si="1364"/>
        <v>12</v>
      </c>
      <c r="O9672" t="str">
        <f t="shared" si="1365"/>
        <v>Dec</v>
      </c>
      <c r="P9672" t="str">
        <f t="shared" si="1366"/>
        <v>Q4</v>
      </c>
      <c r="Q9672" t="str">
        <f t="shared" si="1367"/>
        <v>2021-12</v>
      </c>
    </row>
    <row r="9673" spans="1:17" x14ac:dyDescent="0.35">
      <c r="A9673" s="2">
        <v>44819</v>
      </c>
      <c r="B9673" t="s">
        <v>37</v>
      </c>
      <c r="C9673" t="s">
        <v>29</v>
      </c>
      <c r="D9673" t="s">
        <v>58</v>
      </c>
      <c r="E9673" s="3">
        <v>77541</v>
      </c>
      <c r="F9673" s="3">
        <v>141342</v>
      </c>
      <c r="G9673" t="s">
        <v>26</v>
      </c>
      <c r="H9673" s="3" t="s">
        <v>9703</v>
      </c>
      <c r="I9673" s="3">
        <f t="shared" si="1359"/>
        <v>63801</v>
      </c>
      <c r="J9673" s="4">
        <f t="shared" si="1360"/>
        <v>0.82280342012612684</v>
      </c>
      <c r="K9673" s="5">
        <f t="shared" si="1361"/>
        <v>1.8228034201261267</v>
      </c>
      <c r="L9673" s="4" t="str">
        <f t="shared" si="1362"/>
        <v>Over Budget</v>
      </c>
      <c r="M9673">
        <f t="shared" si="1363"/>
        <v>2022</v>
      </c>
      <c r="N9673">
        <f t="shared" si="1364"/>
        <v>9</v>
      </c>
      <c r="O9673" t="str">
        <f t="shared" si="1365"/>
        <v>Sep</v>
      </c>
      <c r="P9673" t="str">
        <f t="shared" si="1366"/>
        <v>Q3</v>
      </c>
      <c r="Q9673" t="str">
        <f t="shared" si="1367"/>
        <v>2022-09</v>
      </c>
    </row>
    <row r="9674" spans="1:17" x14ac:dyDescent="0.35">
      <c r="A9674" s="2">
        <v>45277</v>
      </c>
      <c r="B9674" t="s">
        <v>18</v>
      </c>
      <c r="C9674" t="s">
        <v>19</v>
      </c>
      <c r="D9674" t="s">
        <v>39</v>
      </c>
      <c r="E9674" s="3">
        <v>37141</v>
      </c>
      <c r="F9674" s="3">
        <v>83883</v>
      </c>
      <c r="G9674" t="s">
        <v>21</v>
      </c>
      <c r="H9674" s="3" t="s">
        <v>9704</v>
      </c>
      <c r="I9674" s="3">
        <f t="shared" si="1359"/>
        <v>46742</v>
      </c>
      <c r="J9674" s="4">
        <f t="shared" si="1360"/>
        <v>1.2585013866077919</v>
      </c>
      <c r="K9674" s="5">
        <f t="shared" si="1361"/>
        <v>2.2585013866077919</v>
      </c>
      <c r="L9674" s="4" t="str">
        <f t="shared" si="1362"/>
        <v>Over Budget</v>
      </c>
      <c r="M9674">
        <f t="shared" si="1363"/>
        <v>2023</v>
      </c>
      <c r="N9674">
        <f t="shared" si="1364"/>
        <v>12</v>
      </c>
      <c r="O9674" t="str">
        <f t="shared" si="1365"/>
        <v>Dec</v>
      </c>
      <c r="P9674" t="str">
        <f t="shared" si="1366"/>
        <v>Q4</v>
      </c>
      <c r="Q9674" t="str">
        <f t="shared" si="1367"/>
        <v>2023-12</v>
      </c>
    </row>
    <row r="9675" spans="1:17" x14ac:dyDescent="0.35">
      <c r="A9675" s="2">
        <v>45115</v>
      </c>
      <c r="B9675" t="s">
        <v>41</v>
      </c>
      <c r="C9675" t="s">
        <v>19</v>
      </c>
      <c r="D9675" t="s">
        <v>30</v>
      </c>
      <c r="E9675" s="3">
        <v>100222</v>
      </c>
      <c r="F9675" s="3">
        <v>25067</v>
      </c>
      <c r="G9675" t="s">
        <v>26</v>
      </c>
      <c r="H9675" s="3" t="s">
        <v>9705</v>
      </c>
      <c r="I9675" s="3">
        <f t="shared" si="1359"/>
        <v>-75155</v>
      </c>
      <c r="J9675" s="4">
        <f t="shared" si="1360"/>
        <v>-0.74988525473448941</v>
      </c>
      <c r="K9675" s="5">
        <f t="shared" si="1361"/>
        <v>0.25011474526551059</v>
      </c>
      <c r="L9675" s="4" t="str">
        <f t="shared" si="1362"/>
        <v>Under Budget</v>
      </c>
      <c r="M9675">
        <f t="shared" si="1363"/>
        <v>2023</v>
      </c>
      <c r="N9675">
        <f t="shared" si="1364"/>
        <v>7</v>
      </c>
      <c r="O9675" t="str">
        <f t="shared" si="1365"/>
        <v>Jul</v>
      </c>
      <c r="P9675" t="str">
        <f t="shared" si="1366"/>
        <v>Q3</v>
      </c>
      <c r="Q9675" t="str">
        <f t="shared" si="1367"/>
        <v>2023-07</v>
      </c>
    </row>
    <row r="9676" spans="1:17" x14ac:dyDescent="0.35">
      <c r="A9676" s="2">
        <v>44648</v>
      </c>
      <c r="B9676" t="s">
        <v>37</v>
      </c>
      <c r="C9676" t="s">
        <v>43</v>
      </c>
      <c r="D9676" t="s">
        <v>39</v>
      </c>
      <c r="E9676" s="3">
        <v>11823</v>
      </c>
      <c r="F9676" s="3">
        <v>91963</v>
      </c>
      <c r="G9676" t="s">
        <v>35</v>
      </c>
      <c r="H9676" s="3" t="s">
        <v>9706</v>
      </c>
      <c r="I9676" s="3">
        <f t="shared" si="1359"/>
        <v>80140</v>
      </c>
      <c r="J9676" s="4">
        <f t="shared" si="1360"/>
        <v>6.7783134568214498</v>
      </c>
      <c r="K9676" s="5">
        <f t="shared" si="1361"/>
        <v>7.7783134568214498</v>
      </c>
      <c r="L9676" s="4" t="str">
        <f t="shared" si="1362"/>
        <v>Over Budget</v>
      </c>
      <c r="M9676">
        <f t="shared" si="1363"/>
        <v>2022</v>
      </c>
      <c r="N9676">
        <f t="shared" si="1364"/>
        <v>3</v>
      </c>
      <c r="O9676" t="str">
        <f t="shared" si="1365"/>
        <v>Mar</v>
      </c>
      <c r="P9676" t="str">
        <f t="shared" si="1366"/>
        <v>Q1</v>
      </c>
      <c r="Q9676" t="str">
        <f t="shared" si="1367"/>
        <v>2022-03</v>
      </c>
    </row>
    <row r="9677" spans="1:17" x14ac:dyDescent="0.35">
      <c r="A9677" s="2">
        <v>44316</v>
      </c>
      <c r="B9677" t="s">
        <v>37</v>
      </c>
      <c r="C9677" t="s">
        <v>34</v>
      </c>
      <c r="D9677" t="s">
        <v>20</v>
      </c>
      <c r="E9677" s="3">
        <v>30005</v>
      </c>
      <c r="F9677" s="3">
        <v>58684</v>
      </c>
      <c r="G9677" t="s">
        <v>21</v>
      </c>
      <c r="H9677" s="3" t="s">
        <v>9707</v>
      </c>
      <c r="I9677" s="3">
        <f t="shared" si="1359"/>
        <v>28679</v>
      </c>
      <c r="J9677" s="4">
        <f t="shared" si="1360"/>
        <v>0.9558073654390935</v>
      </c>
      <c r="K9677" s="5">
        <f t="shared" si="1361"/>
        <v>1.9558073654390935</v>
      </c>
      <c r="L9677" s="4" t="str">
        <f t="shared" si="1362"/>
        <v>Over Budget</v>
      </c>
      <c r="M9677">
        <f t="shared" si="1363"/>
        <v>2021</v>
      </c>
      <c r="N9677">
        <f t="shared" si="1364"/>
        <v>4</v>
      </c>
      <c r="O9677" t="str">
        <f t="shared" si="1365"/>
        <v>Apr</v>
      </c>
      <c r="P9677" t="str">
        <f t="shared" si="1366"/>
        <v>Q2</v>
      </c>
      <c r="Q9677" t="str">
        <f t="shared" si="1367"/>
        <v>2021-04</v>
      </c>
    </row>
    <row r="9678" spans="1:17" x14ac:dyDescent="0.35">
      <c r="A9678" s="2">
        <v>44778</v>
      </c>
      <c r="B9678" t="s">
        <v>55</v>
      </c>
      <c r="C9678" t="s">
        <v>43</v>
      </c>
      <c r="D9678" t="s">
        <v>20</v>
      </c>
      <c r="E9678" s="3">
        <v>142210</v>
      </c>
      <c r="F9678" s="3">
        <v>76613</v>
      </c>
      <c r="G9678" t="s">
        <v>21</v>
      </c>
      <c r="H9678" s="3" t="s">
        <v>9708</v>
      </c>
      <c r="I9678" s="3">
        <f t="shared" si="1359"/>
        <v>-65597</v>
      </c>
      <c r="J9678" s="4">
        <f t="shared" si="1360"/>
        <v>-0.46126854651571619</v>
      </c>
      <c r="K9678" s="5">
        <f t="shared" si="1361"/>
        <v>0.53873145348428375</v>
      </c>
      <c r="L9678" s="4" t="str">
        <f t="shared" si="1362"/>
        <v>Under Budget</v>
      </c>
      <c r="M9678">
        <f t="shared" si="1363"/>
        <v>2022</v>
      </c>
      <c r="N9678">
        <f t="shared" si="1364"/>
        <v>8</v>
      </c>
      <c r="O9678" t="str">
        <f t="shared" si="1365"/>
        <v>Aug</v>
      </c>
      <c r="P9678" t="str">
        <f t="shared" si="1366"/>
        <v>Q3</v>
      </c>
      <c r="Q9678" t="str">
        <f t="shared" si="1367"/>
        <v>2022-08</v>
      </c>
    </row>
    <row r="9679" spans="1:17" x14ac:dyDescent="0.35">
      <c r="A9679" s="2">
        <v>44295</v>
      </c>
      <c r="B9679" t="s">
        <v>37</v>
      </c>
      <c r="C9679" t="s">
        <v>19</v>
      </c>
      <c r="D9679" t="s">
        <v>30</v>
      </c>
      <c r="E9679" s="3">
        <v>59875</v>
      </c>
      <c r="F9679" s="3">
        <v>106810</v>
      </c>
      <c r="G9679" t="s">
        <v>32</v>
      </c>
      <c r="H9679" s="3" t="s">
        <v>9709</v>
      </c>
      <c r="I9679" s="3">
        <f t="shared" si="1359"/>
        <v>46935</v>
      </c>
      <c r="J9679" s="4">
        <f t="shared" si="1360"/>
        <v>0.78388308977035492</v>
      </c>
      <c r="K9679" s="5">
        <f t="shared" si="1361"/>
        <v>1.7838830897703548</v>
      </c>
      <c r="L9679" s="4" t="str">
        <f t="shared" si="1362"/>
        <v>Over Budget</v>
      </c>
      <c r="M9679">
        <f t="shared" si="1363"/>
        <v>2021</v>
      </c>
      <c r="N9679">
        <f t="shared" si="1364"/>
        <v>4</v>
      </c>
      <c r="O9679" t="str">
        <f t="shared" si="1365"/>
        <v>Apr</v>
      </c>
      <c r="P9679" t="str">
        <f t="shared" si="1366"/>
        <v>Q2</v>
      </c>
      <c r="Q9679" t="str">
        <f t="shared" si="1367"/>
        <v>2021-04</v>
      </c>
    </row>
    <row r="9680" spans="1:17" x14ac:dyDescent="0.35">
      <c r="A9680" s="2">
        <v>44710</v>
      </c>
      <c r="B9680" t="s">
        <v>37</v>
      </c>
      <c r="C9680" t="s">
        <v>43</v>
      </c>
      <c r="D9680" t="s">
        <v>58</v>
      </c>
      <c r="E9680" s="3">
        <v>143484</v>
      </c>
      <c r="F9680" s="3">
        <v>66538</v>
      </c>
      <c r="G9680" t="s">
        <v>35</v>
      </c>
      <c r="H9680" s="3" t="s">
        <v>9710</v>
      </c>
      <c r="I9680" s="3">
        <f t="shared" si="1359"/>
        <v>-76946</v>
      </c>
      <c r="J9680" s="4">
        <f t="shared" si="1360"/>
        <v>-0.53626885227621202</v>
      </c>
      <c r="K9680" s="5">
        <f t="shared" si="1361"/>
        <v>0.46373114772378804</v>
      </c>
      <c r="L9680" s="4" t="str">
        <f t="shared" si="1362"/>
        <v>Under Budget</v>
      </c>
      <c r="M9680">
        <f t="shared" si="1363"/>
        <v>2022</v>
      </c>
      <c r="N9680">
        <f t="shared" si="1364"/>
        <v>5</v>
      </c>
      <c r="O9680" t="str">
        <f t="shared" si="1365"/>
        <v>May</v>
      </c>
      <c r="P9680" t="str">
        <f t="shared" si="1366"/>
        <v>Q2</v>
      </c>
      <c r="Q9680" t="str">
        <f t="shared" si="1367"/>
        <v>2022-05</v>
      </c>
    </row>
    <row r="9681" spans="1:17" x14ac:dyDescent="0.35">
      <c r="A9681" s="2">
        <v>44860</v>
      </c>
      <c r="B9681" t="s">
        <v>18</v>
      </c>
      <c r="C9681" t="s">
        <v>34</v>
      </c>
      <c r="D9681" t="s">
        <v>39</v>
      </c>
      <c r="E9681" s="3">
        <v>89331</v>
      </c>
      <c r="F9681" s="3">
        <v>151552</v>
      </c>
      <c r="G9681" t="s">
        <v>32</v>
      </c>
      <c r="H9681" s="3" t="s">
        <v>9711</v>
      </c>
      <c r="I9681" s="3">
        <f t="shared" si="1359"/>
        <v>62221</v>
      </c>
      <c r="J9681" s="4">
        <f t="shared" si="1360"/>
        <v>0.6965219240801066</v>
      </c>
      <c r="K9681" s="5">
        <f t="shared" si="1361"/>
        <v>1.6965219240801066</v>
      </c>
      <c r="L9681" s="4" t="str">
        <f t="shared" si="1362"/>
        <v>Over Budget</v>
      </c>
      <c r="M9681">
        <f t="shared" si="1363"/>
        <v>2022</v>
      </c>
      <c r="N9681">
        <f t="shared" si="1364"/>
        <v>10</v>
      </c>
      <c r="O9681" t="str">
        <f t="shared" si="1365"/>
        <v>Oct</v>
      </c>
      <c r="P9681" t="str">
        <f t="shared" si="1366"/>
        <v>Q4</v>
      </c>
      <c r="Q9681" t="str">
        <f t="shared" si="1367"/>
        <v>2022-10</v>
      </c>
    </row>
    <row r="9682" spans="1:17" x14ac:dyDescent="0.35">
      <c r="A9682" s="2">
        <v>44597</v>
      </c>
      <c r="B9682" t="s">
        <v>23</v>
      </c>
      <c r="C9682" t="s">
        <v>34</v>
      </c>
      <c r="D9682" t="s">
        <v>39</v>
      </c>
      <c r="E9682" s="3">
        <v>109070</v>
      </c>
      <c r="F9682" s="3">
        <v>76339</v>
      </c>
      <c r="G9682" t="s">
        <v>35</v>
      </c>
      <c r="H9682" s="3" t="s">
        <v>9712</v>
      </c>
      <c r="I9682" s="3">
        <f t="shared" si="1359"/>
        <v>-32731</v>
      </c>
      <c r="J9682" s="4">
        <f t="shared" si="1360"/>
        <v>-0.30009168423947924</v>
      </c>
      <c r="K9682" s="5">
        <f t="shared" si="1361"/>
        <v>0.69990831576052082</v>
      </c>
      <c r="L9682" s="4" t="str">
        <f t="shared" si="1362"/>
        <v>Under Budget</v>
      </c>
      <c r="M9682">
        <f t="shared" si="1363"/>
        <v>2022</v>
      </c>
      <c r="N9682">
        <f t="shared" si="1364"/>
        <v>2</v>
      </c>
      <c r="O9682" t="str">
        <f t="shared" si="1365"/>
        <v>Feb</v>
      </c>
      <c r="P9682" t="str">
        <f t="shared" si="1366"/>
        <v>Q1</v>
      </c>
      <c r="Q9682" t="str">
        <f t="shared" si="1367"/>
        <v>2022-02</v>
      </c>
    </row>
    <row r="9683" spans="1:17" x14ac:dyDescent="0.35">
      <c r="A9683" s="2">
        <v>44561</v>
      </c>
      <c r="B9683" t="s">
        <v>37</v>
      </c>
      <c r="C9683" t="s">
        <v>19</v>
      </c>
      <c r="D9683" t="s">
        <v>30</v>
      </c>
      <c r="E9683" s="3">
        <v>23119</v>
      </c>
      <c r="F9683" s="3">
        <v>78835</v>
      </c>
      <c r="G9683" t="s">
        <v>32</v>
      </c>
      <c r="H9683" s="3" t="s">
        <v>9713</v>
      </c>
      <c r="I9683" s="3">
        <f t="shared" si="1359"/>
        <v>55716</v>
      </c>
      <c r="J9683" s="4">
        <f t="shared" si="1360"/>
        <v>2.4099658289718415</v>
      </c>
      <c r="K9683" s="5">
        <f t="shared" si="1361"/>
        <v>3.4099658289718415</v>
      </c>
      <c r="L9683" s="4" t="str">
        <f t="shared" si="1362"/>
        <v>Over Budget</v>
      </c>
      <c r="M9683">
        <f t="shared" si="1363"/>
        <v>2021</v>
      </c>
      <c r="N9683">
        <f t="shared" si="1364"/>
        <v>12</v>
      </c>
      <c r="O9683" t="str">
        <f t="shared" si="1365"/>
        <v>Dec</v>
      </c>
      <c r="P9683" t="str">
        <f t="shared" si="1366"/>
        <v>Q4</v>
      </c>
      <c r="Q9683" t="str">
        <f t="shared" si="1367"/>
        <v>2021-12</v>
      </c>
    </row>
    <row r="9684" spans="1:17" x14ac:dyDescent="0.35">
      <c r="A9684" s="2">
        <v>44777</v>
      </c>
      <c r="B9684" t="s">
        <v>28</v>
      </c>
      <c r="C9684" t="s">
        <v>34</v>
      </c>
      <c r="D9684" t="s">
        <v>25</v>
      </c>
      <c r="E9684" s="3">
        <v>21573</v>
      </c>
      <c r="F9684" s="3">
        <v>155164</v>
      </c>
      <c r="G9684" t="s">
        <v>26</v>
      </c>
      <c r="H9684" s="3" t="s">
        <v>9714</v>
      </c>
      <c r="I9684" s="3">
        <f t="shared" si="1359"/>
        <v>133591</v>
      </c>
      <c r="J9684" s="4">
        <f t="shared" si="1360"/>
        <v>6.1925091549622211</v>
      </c>
      <c r="K9684" s="5">
        <f t="shared" si="1361"/>
        <v>7.1925091549622211</v>
      </c>
      <c r="L9684" s="4" t="str">
        <f t="shared" si="1362"/>
        <v>Over Budget</v>
      </c>
      <c r="M9684">
        <f t="shared" si="1363"/>
        <v>2022</v>
      </c>
      <c r="N9684">
        <f t="shared" si="1364"/>
        <v>8</v>
      </c>
      <c r="O9684" t="str">
        <f t="shared" si="1365"/>
        <v>Aug</v>
      </c>
      <c r="P9684" t="str">
        <f t="shared" si="1366"/>
        <v>Q3</v>
      </c>
      <c r="Q9684" t="str">
        <f t="shared" si="1367"/>
        <v>2022-08</v>
      </c>
    </row>
    <row r="9685" spans="1:17" x14ac:dyDescent="0.35">
      <c r="A9685" s="2">
        <v>44817</v>
      </c>
      <c r="B9685" t="s">
        <v>23</v>
      </c>
      <c r="C9685" t="s">
        <v>43</v>
      </c>
      <c r="D9685" t="s">
        <v>25</v>
      </c>
      <c r="E9685" s="3">
        <v>118656</v>
      </c>
      <c r="F9685" s="3">
        <v>102717</v>
      </c>
      <c r="G9685" t="s">
        <v>21</v>
      </c>
      <c r="H9685" s="3" t="s">
        <v>9715</v>
      </c>
      <c r="I9685" s="3">
        <f t="shared" si="1359"/>
        <v>-15939</v>
      </c>
      <c r="J9685" s="4">
        <f t="shared" si="1360"/>
        <v>-0.13432949029126215</v>
      </c>
      <c r="K9685" s="5">
        <f t="shared" si="1361"/>
        <v>0.86567050970873782</v>
      </c>
      <c r="L9685" s="4" t="str">
        <f t="shared" si="1362"/>
        <v>Under Budget</v>
      </c>
      <c r="M9685">
        <f t="shared" si="1363"/>
        <v>2022</v>
      </c>
      <c r="N9685">
        <f t="shared" si="1364"/>
        <v>9</v>
      </c>
      <c r="O9685" t="str">
        <f t="shared" si="1365"/>
        <v>Sep</v>
      </c>
      <c r="P9685" t="str">
        <f t="shared" si="1366"/>
        <v>Q3</v>
      </c>
      <c r="Q9685" t="str">
        <f t="shared" si="1367"/>
        <v>2022-09</v>
      </c>
    </row>
    <row r="9686" spans="1:17" x14ac:dyDescent="0.35">
      <c r="A9686" s="2">
        <v>45024</v>
      </c>
      <c r="B9686" t="s">
        <v>55</v>
      </c>
      <c r="C9686" t="s">
        <v>23</v>
      </c>
      <c r="D9686" t="s">
        <v>58</v>
      </c>
      <c r="E9686" s="3">
        <v>85021</v>
      </c>
      <c r="F9686" s="3">
        <v>12662</v>
      </c>
      <c r="G9686" t="s">
        <v>26</v>
      </c>
      <c r="H9686" s="3" t="s">
        <v>9716</v>
      </c>
      <c r="I9686" s="3">
        <f t="shared" si="1359"/>
        <v>-72359</v>
      </c>
      <c r="J9686" s="4">
        <f t="shared" si="1360"/>
        <v>-0.85107208807235857</v>
      </c>
      <c r="K9686" s="5">
        <f t="shared" si="1361"/>
        <v>0.1489279119276414</v>
      </c>
      <c r="L9686" s="4" t="str">
        <f t="shared" si="1362"/>
        <v>Under Budget</v>
      </c>
      <c r="M9686">
        <f t="shared" si="1363"/>
        <v>2023</v>
      </c>
      <c r="N9686">
        <f t="shared" si="1364"/>
        <v>4</v>
      </c>
      <c r="O9686" t="str">
        <f t="shared" si="1365"/>
        <v>Apr</v>
      </c>
      <c r="P9686" t="str">
        <f t="shared" si="1366"/>
        <v>Q2</v>
      </c>
      <c r="Q9686" t="str">
        <f t="shared" si="1367"/>
        <v>2023-04</v>
      </c>
    </row>
    <row r="9687" spans="1:17" x14ac:dyDescent="0.35">
      <c r="A9687" s="2">
        <v>44443</v>
      </c>
      <c r="B9687" t="s">
        <v>55</v>
      </c>
      <c r="C9687" t="s">
        <v>34</v>
      </c>
      <c r="D9687" t="s">
        <v>39</v>
      </c>
      <c r="E9687" s="3">
        <v>14017</v>
      </c>
      <c r="F9687" s="3">
        <v>41737</v>
      </c>
      <c r="G9687" t="s">
        <v>26</v>
      </c>
      <c r="H9687" s="3" t="s">
        <v>9717</v>
      </c>
      <c r="I9687" s="3">
        <f t="shared" si="1359"/>
        <v>27720</v>
      </c>
      <c r="J9687" s="4">
        <f t="shared" si="1360"/>
        <v>1.977598630234715</v>
      </c>
      <c r="K9687" s="5">
        <f t="shared" si="1361"/>
        <v>2.977598630234715</v>
      </c>
      <c r="L9687" s="4" t="str">
        <f t="shared" si="1362"/>
        <v>Over Budget</v>
      </c>
      <c r="M9687">
        <f t="shared" si="1363"/>
        <v>2021</v>
      </c>
      <c r="N9687">
        <f t="shared" si="1364"/>
        <v>9</v>
      </c>
      <c r="O9687" t="str">
        <f t="shared" si="1365"/>
        <v>Sep</v>
      </c>
      <c r="P9687" t="str">
        <f t="shared" si="1366"/>
        <v>Q3</v>
      </c>
      <c r="Q9687" t="str">
        <f t="shared" si="1367"/>
        <v>2021-09</v>
      </c>
    </row>
    <row r="9688" spans="1:17" x14ac:dyDescent="0.35">
      <c r="A9688" s="2">
        <v>44630</v>
      </c>
      <c r="B9688" t="s">
        <v>37</v>
      </c>
      <c r="C9688" t="s">
        <v>43</v>
      </c>
      <c r="D9688" t="s">
        <v>39</v>
      </c>
      <c r="E9688" s="3">
        <v>122082</v>
      </c>
      <c r="F9688" s="3">
        <v>38545</v>
      </c>
      <c r="G9688" t="s">
        <v>35</v>
      </c>
      <c r="H9688" s="3" t="s">
        <v>9718</v>
      </c>
      <c r="I9688" s="3">
        <f t="shared" si="1359"/>
        <v>-83537</v>
      </c>
      <c r="J9688" s="4">
        <f t="shared" si="1360"/>
        <v>-0.68426958929244275</v>
      </c>
      <c r="K9688" s="5">
        <f t="shared" si="1361"/>
        <v>0.3157304107075572</v>
      </c>
      <c r="L9688" s="4" t="str">
        <f t="shared" si="1362"/>
        <v>Under Budget</v>
      </c>
      <c r="M9688">
        <f t="shared" si="1363"/>
        <v>2022</v>
      </c>
      <c r="N9688">
        <f t="shared" si="1364"/>
        <v>3</v>
      </c>
      <c r="O9688" t="str">
        <f t="shared" si="1365"/>
        <v>Mar</v>
      </c>
      <c r="P9688" t="str">
        <f t="shared" si="1366"/>
        <v>Q1</v>
      </c>
      <c r="Q9688" t="str">
        <f t="shared" si="1367"/>
        <v>2022-03</v>
      </c>
    </row>
    <row r="9689" spans="1:17" x14ac:dyDescent="0.35">
      <c r="A9689" s="2">
        <v>44811</v>
      </c>
      <c r="B9689" t="s">
        <v>18</v>
      </c>
      <c r="C9689" t="s">
        <v>43</v>
      </c>
      <c r="D9689" t="s">
        <v>39</v>
      </c>
      <c r="E9689" s="3">
        <v>32781</v>
      </c>
      <c r="F9689" s="3">
        <v>139333</v>
      </c>
      <c r="G9689" t="s">
        <v>35</v>
      </c>
      <c r="H9689" s="3" t="s">
        <v>9719</v>
      </c>
      <c r="I9689" s="3">
        <f t="shared" si="1359"/>
        <v>106552</v>
      </c>
      <c r="J9689" s="4">
        <f t="shared" si="1360"/>
        <v>3.2504194502913273</v>
      </c>
      <c r="K9689" s="5">
        <f t="shared" si="1361"/>
        <v>4.2504194502913277</v>
      </c>
      <c r="L9689" s="4" t="str">
        <f t="shared" si="1362"/>
        <v>Over Budget</v>
      </c>
      <c r="M9689">
        <f t="shared" si="1363"/>
        <v>2022</v>
      </c>
      <c r="N9689">
        <f t="shared" si="1364"/>
        <v>9</v>
      </c>
      <c r="O9689" t="str">
        <f t="shared" si="1365"/>
        <v>Sep</v>
      </c>
      <c r="P9689" t="str">
        <f t="shared" si="1366"/>
        <v>Q3</v>
      </c>
      <c r="Q9689" t="str">
        <f t="shared" si="1367"/>
        <v>2022-09</v>
      </c>
    </row>
    <row r="9690" spans="1:17" x14ac:dyDescent="0.35">
      <c r="A9690" s="2">
        <v>45139</v>
      </c>
      <c r="B9690" t="s">
        <v>23</v>
      </c>
      <c r="C9690" t="s">
        <v>43</v>
      </c>
      <c r="D9690" t="s">
        <v>20</v>
      </c>
      <c r="E9690" s="3">
        <v>110155</v>
      </c>
      <c r="F9690" s="3">
        <v>105078</v>
      </c>
      <c r="G9690" t="s">
        <v>35</v>
      </c>
      <c r="H9690" s="3" t="s">
        <v>9720</v>
      </c>
      <c r="I9690" s="3">
        <f t="shared" si="1359"/>
        <v>-5077</v>
      </c>
      <c r="J9690" s="4">
        <f t="shared" si="1360"/>
        <v>-4.6089601016749124E-2</v>
      </c>
      <c r="K9690" s="5">
        <f t="shared" si="1361"/>
        <v>0.95391039898325092</v>
      </c>
      <c r="L9690" s="4" t="str">
        <f t="shared" si="1362"/>
        <v>Under Budget</v>
      </c>
      <c r="M9690">
        <f t="shared" si="1363"/>
        <v>2023</v>
      </c>
      <c r="N9690">
        <f t="shared" si="1364"/>
        <v>8</v>
      </c>
      <c r="O9690" t="str">
        <f t="shared" si="1365"/>
        <v>Aug</v>
      </c>
      <c r="P9690" t="str">
        <f t="shared" si="1366"/>
        <v>Q3</v>
      </c>
      <c r="Q9690" t="str">
        <f t="shared" si="1367"/>
        <v>2023-08</v>
      </c>
    </row>
    <row r="9691" spans="1:17" x14ac:dyDescent="0.35">
      <c r="A9691" s="2">
        <v>45159</v>
      </c>
      <c r="B9691" t="s">
        <v>55</v>
      </c>
      <c r="C9691" t="s">
        <v>34</v>
      </c>
      <c r="D9691" t="s">
        <v>25</v>
      </c>
      <c r="E9691" s="3">
        <v>147982</v>
      </c>
      <c r="F9691" s="3">
        <v>55976</v>
      </c>
      <c r="G9691" t="s">
        <v>26</v>
      </c>
      <c r="H9691" s="3" t="s">
        <v>9721</v>
      </c>
      <c r="I9691" s="3">
        <f t="shared" si="1359"/>
        <v>-92006</v>
      </c>
      <c r="J9691" s="4">
        <f t="shared" si="1360"/>
        <v>-0.62173777891905768</v>
      </c>
      <c r="K9691" s="5">
        <f t="shared" si="1361"/>
        <v>0.37826222108094226</v>
      </c>
      <c r="L9691" s="4" t="str">
        <f t="shared" si="1362"/>
        <v>Under Budget</v>
      </c>
      <c r="M9691">
        <f t="shared" si="1363"/>
        <v>2023</v>
      </c>
      <c r="N9691">
        <f t="shared" si="1364"/>
        <v>8</v>
      </c>
      <c r="O9691" t="str">
        <f t="shared" si="1365"/>
        <v>Aug</v>
      </c>
      <c r="P9691" t="str">
        <f t="shared" si="1366"/>
        <v>Q3</v>
      </c>
      <c r="Q9691" t="str">
        <f t="shared" si="1367"/>
        <v>2023-08</v>
      </c>
    </row>
    <row r="9692" spans="1:17" x14ac:dyDescent="0.35">
      <c r="A9692" s="2">
        <v>44820</v>
      </c>
      <c r="B9692" t="s">
        <v>55</v>
      </c>
      <c r="C9692" t="s">
        <v>23</v>
      </c>
      <c r="D9692" t="s">
        <v>30</v>
      </c>
      <c r="E9692" s="3">
        <v>13871</v>
      </c>
      <c r="F9692" s="3">
        <v>93879</v>
      </c>
      <c r="G9692" t="s">
        <v>21</v>
      </c>
      <c r="H9692" s="3" t="s">
        <v>9722</v>
      </c>
      <c r="I9692" s="3">
        <f t="shared" si="1359"/>
        <v>80008</v>
      </c>
      <c r="J9692" s="4">
        <f t="shared" si="1360"/>
        <v>5.7680051906856029</v>
      </c>
      <c r="K9692" s="5">
        <f t="shared" si="1361"/>
        <v>6.7680051906856029</v>
      </c>
      <c r="L9692" s="4" t="str">
        <f t="shared" si="1362"/>
        <v>Over Budget</v>
      </c>
      <c r="M9692">
        <f t="shared" si="1363"/>
        <v>2022</v>
      </c>
      <c r="N9692">
        <f t="shared" si="1364"/>
        <v>9</v>
      </c>
      <c r="O9692" t="str">
        <f t="shared" si="1365"/>
        <v>Sep</v>
      </c>
      <c r="P9692" t="str">
        <f t="shared" si="1366"/>
        <v>Q3</v>
      </c>
      <c r="Q9692" t="str">
        <f t="shared" si="1367"/>
        <v>2022-09</v>
      </c>
    </row>
    <row r="9693" spans="1:17" x14ac:dyDescent="0.35">
      <c r="A9693" s="2">
        <v>44517</v>
      </c>
      <c r="B9693" t="s">
        <v>28</v>
      </c>
      <c r="C9693" t="s">
        <v>19</v>
      </c>
      <c r="D9693" t="s">
        <v>20</v>
      </c>
      <c r="E9693" s="3">
        <v>24627</v>
      </c>
      <c r="F9693" s="3">
        <v>153983</v>
      </c>
      <c r="G9693" t="s">
        <v>32</v>
      </c>
      <c r="H9693" s="3" t="s">
        <v>9723</v>
      </c>
      <c r="I9693" s="3">
        <f t="shared" si="1359"/>
        <v>129356</v>
      </c>
      <c r="J9693" s="4">
        <f t="shared" si="1360"/>
        <v>5.2526089251634387</v>
      </c>
      <c r="K9693" s="5">
        <f t="shared" si="1361"/>
        <v>6.2526089251634387</v>
      </c>
      <c r="L9693" s="4" t="str">
        <f t="shared" si="1362"/>
        <v>Over Budget</v>
      </c>
      <c r="M9693">
        <f t="shared" si="1363"/>
        <v>2021</v>
      </c>
      <c r="N9693">
        <f t="shared" si="1364"/>
        <v>11</v>
      </c>
      <c r="O9693" t="str">
        <f t="shared" si="1365"/>
        <v>Nov</v>
      </c>
      <c r="P9693" t="str">
        <f t="shared" si="1366"/>
        <v>Q4</v>
      </c>
      <c r="Q9693" t="str">
        <f t="shared" si="1367"/>
        <v>2021-11</v>
      </c>
    </row>
    <row r="9694" spans="1:17" x14ac:dyDescent="0.35">
      <c r="A9694" s="2">
        <v>45052</v>
      </c>
      <c r="B9694" t="s">
        <v>37</v>
      </c>
      <c r="C9694" t="s">
        <v>19</v>
      </c>
      <c r="D9694" t="s">
        <v>20</v>
      </c>
      <c r="E9694" s="3">
        <v>38586</v>
      </c>
      <c r="F9694" s="3">
        <v>53308</v>
      </c>
      <c r="G9694" t="s">
        <v>35</v>
      </c>
      <c r="H9694" s="3" t="s">
        <v>9724</v>
      </c>
      <c r="I9694" s="3">
        <f t="shared" si="1359"/>
        <v>14722</v>
      </c>
      <c r="J9694" s="4">
        <f t="shared" si="1360"/>
        <v>0.38153734515109106</v>
      </c>
      <c r="K9694" s="5">
        <f t="shared" si="1361"/>
        <v>1.3815373451510911</v>
      </c>
      <c r="L9694" s="4" t="str">
        <f t="shared" si="1362"/>
        <v>Over Budget</v>
      </c>
      <c r="M9694">
        <f t="shared" si="1363"/>
        <v>2023</v>
      </c>
      <c r="N9694">
        <f t="shared" si="1364"/>
        <v>5</v>
      </c>
      <c r="O9694" t="str">
        <f t="shared" si="1365"/>
        <v>May</v>
      </c>
      <c r="P9694" t="str">
        <f t="shared" si="1366"/>
        <v>Q2</v>
      </c>
      <c r="Q9694" t="str">
        <f t="shared" si="1367"/>
        <v>2023-05</v>
      </c>
    </row>
    <row r="9695" spans="1:17" x14ac:dyDescent="0.35">
      <c r="A9695" s="2">
        <v>44258</v>
      </c>
      <c r="B9695" t="s">
        <v>23</v>
      </c>
      <c r="C9695" t="s">
        <v>34</v>
      </c>
      <c r="D9695" t="s">
        <v>25</v>
      </c>
      <c r="E9695" s="3">
        <v>84950</v>
      </c>
      <c r="F9695" s="3">
        <v>124227</v>
      </c>
      <c r="G9695" t="s">
        <v>21</v>
      </c>
      <c r="H9695" s="3" t="s">
        <v>9725</v>
      </c>
      <c r="I9695" s="3">
        <f t="shared" si="1359"/>
        <v>39277</v>
      </c>
      <c r="J9695" s="4">
        <f t="shared" si="1360"/>
        <v>0.46235432607416127</v>
      </c>
      <c r="K9695" s="5">
        <f t="shared" si="1361"/>
        <v>1.4623543260741614</v>
      </c>
      <c r="L9695" s="4" t="str">
        <f t="shared" si="1362"/>
        <v>Over Budget</v>
      </c>
      <c r="M9695">
        <f t="shared" si="1363"/>
        <v>2021</v>
      </c>
      <c r="N9695">
        <f t="shared" si="1364"/>
        <v>3</v>
      </c>
      <c r="O9695" t="str">
        <f t="shared" si="1365"/>
        <v>Mar</v>
      </c>
      <c r="P9695" t="str">
        <f t="shared" si="1366"/>
        <v>Q1</v>
      </c>
      <c r="Q9695" t="str">
        <f t="shared" si="1367"/>
        <v>2021-03</v>
      </c>
    </row>
    <row r="9696" spans="1:17" x14ac:dyDescent="0.35">
      <c r="A9696" s="2">
        <v>44496</v>
      </c>
      <c r="B9696" t="s">
        <v>55</v>
      </c>
      <c r="C9696" t="s">
        <v>34</v>
      </c>
      <c r="D9696" t="s">
        <v>39</v>
      </c>
      <c r="E9696" s="3">
        <v>72126</v>
      </c>
      <c r="F9696" s="3">
        <v>120258</v>
      </c>
      <c r="G9696" t="s">
        <v>21</v>
      </c>
      <c r="H9696" s="3" t="s">
        <v>9726</v>
      </c>
      <c r="I9696" s="3">
        <f t="shared" si="1359"/>
        <v>48132</v>
      </c>
      <c r="J9696" s="4">
        <f t="shared" si="1360"/>
        <v>0.66733216870476664</v>
      </c>
      <c r="K9696" s="5">
        <f t="shared" si="1361"/>
        <v>1.6673321687047666</v>
      </c>
      <c r="L9696" s="4" t="str">
        <f t="shared" si="1362"/>
        <v>Over Budget</v>
      </c>
      <c r="M9696">
        <f t="shared" si="1363"/>
        <v>2021</v>
      </c>
      <c r="N9696">
        <f t="shared" si="1364"/>
        <v>10</v>
      </c>
      <c r="O9696" t="str">
        <f t="shared" si="1365"/>
        <v>Oct</v>
      </c>
      <c r="P9696" t="str">
        <f t="shared" si="1366"/>
        <v>Q4</v>
      </c>
      <c r="Q9696" t="str">
        <f t="shared" si="1367"/>
        <v>2021-10</v>
      </c>
    </row>
    <row r="9697" spans="1:17" x14ac:dyDescent="0.35">
      <c r="A9697" s="2">
        <v>44599</v>
      </c>
      <c r="B9697" t="s">
        <v>55</v>
      </c>
      <c r="C9697" t="s">
        <v>24</v>
      </c>
      <c r="D9697" t="s">
        <v>58</v>
      </c>
      <c r="E9697" s="3">
        <v>64029</v>
      </c>
      <c r="F9697" s="3">
        <v>42574</v>
      </c>
      <c r="G9697" t="s">
        <v>35</v>
      </c>
      <c r="H9697" s="3" t="s">
        <v>9727</v>
      </c>
      <c r="I9697" s="3">
        <f t="shared" si="1359"/>
        <v>-21455</v>
      </c>
      <c r="J9697" s="4">
        <f t="shared" si="1360"/>
        <v>-0.33508254072373456</v>
      </c>
      <c r="K9697" s="5">
        <f t="shared" si="1361"/>
        <v>0.66491745927626544</v>
      </c>
      <c r="L9697" s="4" t="str">
        <f t="shared" si="1362"/>
        <v>Under Budget</v>
      </c>
      <c r="M9697">
        <f t="shared" si="1363"/>
        <v>2022</v>
      </c>
      <c r="N9697">
        <f t="shared" si="1364"/>
        <v>2</v>
      </c>
      <c r="O9697" t="str">
        <f t="shared" si="1365"/>
        <v>Feb</v>
      </c>
      <c r="P9697" t="str">
        <f t="shared" si="1366"/>
        <v>Q1</v>
      </c>
      <c r="Q9697" t="str">
        <f t="shared" si="1367"/>
        <v>2022-02</v>
      </c>
    </row>
    <row r="9698" spans="1:17" x14ac:dyDescent="0.35">
      <c r="A9698" s="2">
        <v>45151</v>
      </c>
      <c r="B9698" t="s">
        <v>55</v>
      </c>
      <c r="C9698" t="s">
        <v>29</v>
      </c>
      <c r="D9698" t="s">
        <v>30</v>
      </c>
      <c r="E9698" s="3">
        <v>114665</v>
      </c>
      <c r="F9698" s="3">
        <v>137383</v>
      </c>
      <c r="G9698" t="s">
        <v>26</v>
      </c>
      <c r="H9698" s="3" t="s">
        <v>9728</v>
      </c>
      <c r="I9698" s="3">
        <f t="shared" si="1359"/>
        <v>22718</v>
      </c>
      <c r="J9698" s="4">
        <f t="shared" si="1360"/>
        <v>0.19812497274669691</v>
      </c>
      <c r="K9698" s="5">
        <f t="shared" si="1361"/>
        <v>1.1981249727466969</v>
      </c>
      <c r="L9698" s="4" t="str">
        <f t="shared" si="1362"/>
        <v>Over Budget</v>
      </c>
      <c r="M9698">
        <f t="shared" si="1363"/>
        <v>2023</v>
      </c>
      <c r="N9698">
        <f t="shared" si="1364"/>
        <v>8</v>
      </c>
      <c r="O9698" t="str">
        <f t="shared" si="1365"/>
        <v>Aug</v>
      </c>
      <c r="P9698" t="str">
        <f t="shared" si="1366"/>
        <v>Q3</v>
      </c>
      <c r="Q9698" t="str">
        <f t="shared" si="1367"/>
        <v>2023-08</v>
      </c>
    </row>
    <row r="9699" spans="1:17" x14ac:dyDescent="0.35">
      <c r="A9699" s="2">
        <v>44449</v>
      </c>
      <c r="B9699" t="s">
        <v>55</v>
      </c>
      <c r="C9699" t="s">
        <v>23</v>
      </c>
      <c r="D9699" t="s">
        <v>25</v>
      </c>
      <c r="E9699" s="3">
        <v>57733</v>
      </c>
      <c r="F9699" s="3">
        <v>53123</v>
      </c>
      <c r="G9699" t="s">
        <v>26</v>
      </c>
      <c r="H9699" s="3" t="s">
        <v>9729</v>
      </c>
      <c r="I9699" s="3">
        <f t="shared" si="1359"/>
        <v>-4610</v>
      </c>
      <c r="J9699" s="4">
        <f t="shared" si="1360"/>
        <v>-7.9850345556267646E-2</v>
      </c>
      <c r="K9699" s="5">
        <f t="shared" si="1361"/>
        <v>0.92014965444373231</v>
      </c>
      <c r="L9699" s="4" t="str">
        <f t="shared" si="1362"/>
        <v>Under Budget</v>
      </c>
      <c r="M9699">
        <f t="shared" si="1363"/>
        <v>2021</v>
      </c>
      <c r="N9699">
        <f t="shared" si="1364"/>
        <v>9</v>
      </c>
      <c r="O9699" t="str">
        <f t="shared" si="1365"/>
        <v>Sep</v>
      </c>
      <c r="P9699" t="str">
        <f t="shared" si="1366"/>
        <v>Q3</v>
      </c>
      <c r="Q9699" t="str">
        <f t="shared" si="1367"/>
        <v>2021-09</v>
      </c>
    </row>
    <row r="9700" spans="1:17" x14ac:dyDescent="0.35">
      <c r="A9700" s="2">
        <v>44674</v>
      </c>
      <c r="B9700" t="s">
        <v>18</v>
      </c>
      <c r="C9700" t="s">
        <v>43</v>
      </c>
      <c r="D9700" t="s">
        <v>58</v>
      </c>
      <c r="E9700" s="3">
        <v>30300</v>
      </c>
      <c r="F9700" s="3">
        <v>35050</v>
      </c>
      <c r="G9700" t="s">
        <v>32</v>
      </c>
      <c r="H9700" s="3" t="s">
        <v>9730</v>
      </c>
      <c r="I9700" s="3">
        <f t="shared" si="1359"/>
        <v>4750</v>
      </c>
      <c r="J9700" s="4">
        <f t="shared" si="1360"/>
        <v>0.15676567656765678</v>
      </c>
      <c r="K9700" s="5">
        <f t="shared" si="1361"/>
        <v>1.1567656765676568</v>
      </c>
      <c r="L9700" s="4" t="str">
        <f t="shared" si="1362"/>
        <v>Over Budget</v>
      </c>
      <c r="M9700">
        <f t="shared" si="1363"/>
        <v>2022</v>
      </c>
      <c r="N9700">
        <f t="shared" si="1364"/>
        <v>4</v>
      </c>
      <c r="O9700" t="str">
        <f t="shared" si="1365"/>
        <v>Apr</v>
      </c>
      <c r="P9700" t="str">
        <f t="shared" si="1366"/>
        <v>Q2</v>
      </c>
      <c r="Q9700" t="str">
        <f t="shared" si="1367"/>
        <v>2022-04</v>
      </c>
    </row>
    <row r="9701" spans="1:17" x14ac:dyDescent="0.35">
      <c r="A9701" s="2">
        <v>44356</v>
      </c>
      <c r="B9701" t="s">
        <v>41</v>
      </c>
      <c r="C9701" t="s">
        <v>29</v>
      </c>
      <c r="D9701" t="s">
        <v>25</v>
      </c>
      <c r="E9701" s="3">
        <v>18828</v>
      </c>
      <c r="F9701" s="3">
        <v>22160</v>
      </c>
      <c r="G9701" t="s">
        <v>21</v>
      </c>
      <c r="H9701" s="3" t="s">
        <v>9731</v>
      </c>
      <c r="I9701" s="3">
        <f t="shared" si="1359"/>
        <v>3332</v>
      </c>
      <c r="J9701" s="4">
        <f t="shared" si="1360"/>
        <v>0.17697046951349055</v>
      </c>
      <c r="K9701" s="5">
        <f t="shared" si="1361"/>
        <v>1.1769704695134906</v>
      </c>
      <c r="L9701" s="4" t="str">
        <f t="shared" si="1362"/>
        <v>Over Budget</v>
      </c>
      <c r="M9701">
        <f t="shared" si="1363"/>
        <v>2021</v>
      </c>
      <c r="N9701">
        <f t="shared" si="1364"/>
        <v>6</v>
      </c>
      <c r="O9701" t="str">
        <f t="shared" si="1365"/>
        <v>Jun</v>
      </c>
      <c r="P9701" t="str">
        <f t="shared" si="1366"/>
        <v>Q2</v>
      </c>
      <c r="Q9701" t="str">
        <f t="shared" si="1367"/>
        <v>2021-06</v>
      </c>
    </row>
    <row r="9702" spans="1:17" x14ac:dyDescent="0.35">
      <c r="A9702" s="2">
        <v>45157</v>
      </c>
      <c r="B9702" t="s">
        <v>28</v>
      </c>
      <c r="C9702" t="s">
        <v>43</v>
      </c>
      <c r="D9702" t="s">
        <v>25</v>
      </c>
      <c r="E9702" s="3">
        <v>123747</v>
      </c>
      <c r="F9702" s="3">
        <v>93607</v>
      </c>
      <c r="G9702" t="s">
        <v>32</v>
      </c>
      <c r="H9702" s="3" t="s">
        <v>9732</v>
      </c>
      <c r="I9702" s="3">
        <f t="shared" si="1359"/>
        <v>-30140</v>
      </c>
      <c r="J9702" s="4">
        <f t="shared" si="1360"/>
        <v>-0.24356146007579982</v>
      </c>
      <c r="K9702" s="5">
        <f t="shared" si="1361"/>
        <v>0.75643853992420018</v>
      </c>
      <c r="L9702" s="4" t="str">
        <f t="shared" si="1362"/>
        <v>Under Budget</v>
      </c>
      <c r="M9702">
        <f t="shared" si="1363"/>
        <v>2023</v>
      </c>
      <c r="N9702">
        <f t="shared" si="1364"/>
        <v>8</v>
      </c>
      <c r="O9702" t="str">
        <f t="shared" si="1365"/>
        <v>Aug</v>
      </c>
      <c r="P9702" t="str">
        <f t="shared" si="1366"/>
        <v>Q3</v>
      </c>
      <c r="Q9702" t="str">
        <f t="shared" si="1367"/>
        <v>2023-08</v>
      </c>
    </row>
    <row r="9703" spans="1:17" x14ac:dyDescent="0.35">
      <c r="A9703" s="2">
        <v>44401</v>
      </c>
      <c r="B9703" t="s">
        <v>18</v>
      </c>
      <c r="C9703" t="s">
        <v>29</v>
      </c>
      <c r="D9703" t="s">
        <v>25</v>
      </c>
      <c r="E9703" s="3">
        <v>147914</v>
      </c>
      <c r="F9703" s="3">
        <v>72577</v>
      </c>
      <c r="G9703" t="s">
        <v>26</v>
      </c>
      <c r="H9703" s="3" t="s">
        <v>9733</v>
      </c>
      <c r="I9703" s="3">
        <f t="shared" si="1359"/>
        <v>-75337</v>
      </c>
      <c r="J9703" s="4">
        <f t="shared" si="1360"/>
        <v>-0.50932974566302036</v>
      </c>
      <c r="K9703" s="5">
        <f t="shared" si="1361"/>
        <v>0.49067025433697958</v>
      </c>
      <c r="L9703" s="4" t="str">
        <f t="shared" si="1362"/>
        <v>Under Budget</v>
      </c>
      <c r="M9703">
        <f t="shared" si="1363"/>
        <v>2021</v>
      </c>
      <c r="N9703">
        <f t="shared" si="1364"/>
        <v>7</v>
      </c>
      <c r="O9703" t="str">
        <f t="shared" si="1365"/>
        <v>Jul</v>
      </c>
      <c r="P9703" t="str">
        <f t="shared" si="1366"/>
        <v>Q3</v>
      </c>
      <c r="Q9703" t="str">
        <f t="shared" si="1367"/>
        <v>2021-07</v>
      </c>
    </row>
    <row r="9704" spans="1:17" x14ac:dyDescent="0.35">
      <c r="A9704" s="2">
        <v>45054</v>
      </c>
      <c r="B9704" t="s">
        <v>28</v>
      </c>
      <c r="C9704" t="s">
        <v>19</v>
      </c>
      <c r="D9704" t="s">
        <v>25</v>
      </c>
      <c r="E9704" s="3">
        <v>118872</v>
      </c>
      <c r="F9704" s="3">
        <v>45558</v>
      </c>
      <c r="G9704" t="s">
        <v>26</v>
      </c>
      <c r="H9704" s="3" t="s">
        <v>9734</v>
      </c>
      <c r="I9704" s="3">
        <f t="shared" si="1359"/>
        <v>-73314</v>
      </c>
      <c r="J9704" s="4">
        <f t="shared" si="1360"/>
        <v>-0.61674742580254394</v>
      </c>
      <c r="K9704" s="5">
        <f t="shared" si="1361"/>
        <v>0.38325257419745606</v>
      </c>
      <c r="L9704" s="4" t="str">
        <f t="shared" si="1362"/>
        <v>Under Budget</v>
      </c>
      <c r="M9704">
        <f t="shared" si="1363"/>
        <v>2023</v>
      </c>
      <c r="N9704">
        <f t="shared" si="1364"/>
        <v>5</v>
      </c>
      <c r="O9704" t="str">
        <f t="shared" si="1365"/>
        <v>May</v>
      </c>
      <c r="P9704" t="str">
        <f t="shared" si="1366"/>
        <v>Q2</v>
      </c>
      <c r="Q9704" t="str">
        <f t="shared" si="1367"/>
        <v>2023-05</v>
      </c>
    </row>
    <row r="9705" spans="1:17" x14ac:dyDescent="0.35">
      <c r="A9705" s="2">
        <v>44956</v>
      </c>
      <c r="B9705" t="s">
        <v>55</v>
      </c>
      <c r="C9705" t="s">
        <v>29</v>
      </c>
      <c r="D9705" t="s">
        <v>39</v>
      </c>
      <c r="E9705" s="3">
        <v>124402</v>
      </c>
      <c r="F9705" s="3">
        <v>119788</v>
      </c>
      <c r="G9705" t="s">
        <v>32</v>
      </c>
      <c r="H9705" s="3" t="s">
        <v>9735</v>
      </c>
      <c r="I9705" s="3">
        <f t="shared" si="1359"/>
        <v>-4614</v>
      </c>
      <c r="J9705" s="4">
        <f t="shared" si="1360"/>
        <v>-3.7089435861159786E-2</v>
      </c>
      <c r="K9705" s="5">
        <f t="shared" si="1361"/>
        <v>0.96291056413884024</v>
      </c>
      <c r="L9705" s="4" t="str">
        <f t="shared" si="1362"/>
        <v>Under Budget</v>
      </c>
      <c r="M9705">
        <f t="shared" si="1363"/>
        <v>2023</v>
      </c>
      <c r="N9705">
        <f t="shared" si="1364"/>
        <v>1</v>
      </c>
      <c r="O9705" t="str">
        <f t="shared" si="1365"/>
        <v>Jan</v>
      </c>
      <c r="P9705" t="str">
        <f t="shared" si="1366"/>
        <v>Q1</v>
      </c>
      <c r="Q9705" t="str">
        <f t="shared" si="1367"/>
        <v>2023-01</v>
      </c>
    </row>
    <row r="9706" spans="1:17" x14ac:dyDescent="0.35">
      <c r="A9706" s="2">
        <v>44917</v>
      </c>
      <c r="B9706" t="s">
        <v>28</v>
      </c>
      <c r="C9706" t="s">
        <v>34</v>
      </c>
      <c r="D9706" t="s">
        <v>20</v>
      </c>
      <c r="E9706" s="3">
        <v>41430</v>
      </c>
      <c r="F9706" s="3">
        <v>90720</v>
      </c>
      <c r="G9706" t="s">
        <v>32</v>
      </c>
      <c r="H9706" s="3" t="s">
        <v>9736</v>
      </c>
      <c r="I9706" s="3">
        <f t="shared" si="1359"/>
        <v>49290</v>
      </c>
      <c r="J9706" s="4">
        <f t="shared" si="1360"/>
        <v>1.1897175959449675</v>
      </c>
      <c r="K9706" s="5">
        <f t="shared" si="1361"/>
        <v>2.1897175959449675</v>
      </c>
      <c r="L9706" s="4" t="str">
        <f t="shared" si="1362"/>
        <v>Over Budget</v>
      </c>
      <c r="M9706">
        <f t="shared" si="1363"/>
        <v>2022</v>
      </c>
      <c r="N9706">
        <f t="shared" si="1364"/>
        <v>12</v>
      </c>
      <c r="O9706" t="str">
        <f t="shared" si="1365"/>
        <v>Dec</v>
      </c>
      <c r="P9706" t="str">
        <f t="shared" si="1366"/>
        <v>Q4</v>
      </c>
      <c r="Q9706" t="str">
        <f t="shared" si="1367"/>
        <v>2022-12</v>
      </c>
    </row>
    <row r="9707" spans="1:17" x14ac:dyDescent="0.35">
      <c r="A9707" s="2">
        <v>45237</v>
      </c>
      <c r="B9707" t="s">
        <v>37</v>
      </c>
      <c r="C9707" t="s">
        <v>23</v>
      </c>
      <c r="D9707" t="s">
        <v>25</v>
      </c>
      <c r="E9707" s="3">
        <v>127208</v>
      </c>
      <c r="F9707" s="3">
        <v>19467</v>
      </c>
      <c r="G9707" t="s">
        <v>21</v>
      </c>
      <c r="H9707" s="3" t="s">
        <v>9737</v>
      </c>
      <c r="I9707" s="3">
        <f t="shared" si="1359"/>
        <v>-107741</v>
      </c>
      <c r="J9707" s="4">
        <f t="shared" si="1360"/>
        <v>-0.84696717187598269</v>
      </c>
      <c r="K9707" s="5">
        <f t="shared" si="1361"/>
        <v>0.15303282812401736</v>
      </c>
      <c r="L9707" s="4" t="str">
        <f t="shared" si="1362"/>
        <v>Under Budget</v>
      </c>
      <c r="M9707">
        <f t="shared" si="1363"/>
        <v>2023</v>
      </c>
      <c r="N9707">
        <f t="shared" si="1364"/>
        <v>11</v>
      </c>
      <c r="O9707" t="str">
        <f t="shared" si="1365"/>
        <v>Nov</v>
      </c>
      <c r="P9707" t="str">
        <f t="shared" si="1366"/>
        <v>Q4</v>
      </c>
      <c r="Q9707" t="str">
        <f t="shared" si="1367"/>
        <v>2023-11</v>
      </c>
    </row>
    <row r="9708" spans="1:17" x14ac:dyDescent="0.35">
      <c r="A9708" s="2">
        <v>44264</v>
      </c>
      <c r="B9708" t="s">
        <v>37</v>
      </c>
      <c r="C9708" t="s">
        <v>19</v>
      </c>
      <c r="D9708" t="s">
        <v>58</v>
      </c>
      <c r="E9708" s="3">
        <v>94445</v>
      </c>
      <c r="F9708" s="3">
        <v>102362</v>
      </c>
      <c r="G9708" t="s">
        <v>32</v>
      </c>
      <c r="H9708" s="3" t="s">
        <v>9738</v>
      </c>
      <c r="I9708" s="3">
        <f t="shared" si="1359"/>
        <v>7917</v>
      </c>
      <c r="J9708" s="4">
        <f t="shared" si="1360"/>
        <v>8.3826565726083963E-2</v>
      </c>
      <c r="K9708" s="5">
        <f t="shared" si="1361"/>
        <v>1.0838265657260839</v>
      </c>
      <c r="L9708" s="4" t="str">
        <f t="shared" si="1362"/>
        <v>Over Budget</v>
      </c>
      <c r="M9708">
        <f t="shared" si="1363"/>
        <v>2021</v>
      </c>
      <c r="N9708">
        <f t="shared" si="1364"/>
        <v>3</v>
      </c>
      <c r="O9708" t="str">
        <f t="shared" si="1365"/>
        <v>Mar</v>
      </c>
      <c r="P9708" t="str">
        <f t="shared" si="1366"/>
        <v>Q1</v>
      </c>
      <c r="Q9708" t="str">
        <f t="shared" si="1367"/>
        <v>2021-03</v>
      </c>
    </row>
    <row r="9709" spans="1:17" x14ac:dyDescent="0.35">
      <c r="A9709" s="2">
        <v>44329</v>
      </c>
      <c r="B9709" t="s">
        <v>41</v>
      </c>
      <c r="C9709" t="s">
        <v>29</v>
      </c>
      <c r="D9709" t="s">
        <v>58</v>
      </c>
      <c r="E9709" s="3">
        <v>39930</v>
      </c>
      <c r="F9709" s="3">
        <v>85322</v>
      </c>
      <c r="G9709" t="s">
        <v>32</v>
      </c>
      <c r="H9709" s="3" t="s">
        <v>9739</v>
      </c>
      <c r="I9709" s="3">
        <f t="shared" si="1359"/>
        <v>45392</v>
      </c>
      <c r="J9709" s="4">
        <f t="shared" si="1360"/>
        <v>1.1367893814174805</v>
      </c>
      <c r="K9709" s="5">
        <f t="shared" si="1361"/>
        <v>2.1367893814174805</v>
      </c>
      <c r="L9709" s="4" t="str">
        <f t="shared" si="1362"/>
        <v>Over Budget</v>
      </c>
      <c r="M9709">
        <f t="shared" si="1363"/>
        <v>2021</v>
      </c>
      <c r="N9709">
        <f t="shared" si="1364"/>
        <v>5</v>
      </c>
      <c r="O9709" t="str">
        <f t="shared" si="1365"/>
        <v>May</v>
      </c>
      <c r="P9709" t="str">
        <f t="shared" si="1366"/>
        <v>Q2</v>
      </c>
      <c r="Q9709" t="str">
        <f t="shared" si="1367"/>
        <v>2021-05</v>
      </c>
    </row>
    <row r="9710" spans="1:17" x14ac:dyDescent="0.35">
      <c r="A9710" s="2">
        <v>45115</v>
      </c>
      <c r="B9710" t="s">
        <v>41</v>
      </c>
      <c r="C9710" t="s">
        <v>23</v>
      </c>
      <c r="D9710" t="s">
        <v>58</v>
      </c>
      <c r="E9710" s="3">
        <v>129705</v>
      </c>
      <c r="F9710" s="3">
        <v>100969</v>
      </c>
      <c r="G9710" t="s">
        <v>21</v>
      </c>
      <c r="H9710" s="3" t="s">
        <v>9740</v>
      </c>
      <c r="I9710" s="3">
        <f t="shared" si="1359"/>
        <v>-28736</v>
      </c>
      <c r="J9710" s="4">
        <f t="shared" si="1360"/>
        <v>-0.22154889942561967</v>
      </c>
      <c r="K9710" s="5">
        <f t="shared" si="1361"/>
        <v>0.77845110057438027</v>
      </c>
      <c r="L9710" s="4" t="str">
        <f t="shared" si="1362"/>
        <v>Under Budget</v>
      </c>
      <c r="M9710">
        <f t="shared" si="1363"/>
        <v>2023</v>
      </c>
      <c r="N9710">
        <f t="shared" si="1364"/>
        <v>7</v>
      </c>
      <c r="O9710" t="str">
        <f t="shared" si="1365"/>
        <v>Jul</v>
      </c>
      <c r="P9710" t="str">
        <f t="shared" si="1366"/>
        <v>Q3</v>
      </c>
      <c r="Q9710" t="str">
        <f t="shared" si="1367"/>
        <v>2023-07</v>
      </c>
    </row>
    <row r="9711" spans="1:17" x14ac:dyDescent="0.35">
      <c r="A9711" s="2">
        <v>44626</v>
      </c>
      <c r="B9711" t="s">
        <v>28</v>
      </c>
      <c r="C9711" t="s">
        <v>34</v>
      </c>
      <c r="D9711" t="s">
        <v>20</v>
      </c>
      <c r="E9711" s="3">
        <v>33221</v>
      </c>
      <c r="F9711" s="3">
        <v>91405</v>
      </c>
      <c r="G9711" t="s">
        <v>26</v>
      </c>
      <c r="H9711" s="3" t="s">
        <v>9741</v>
      </c>
      <c r="I9711" s="3">
        <f t="shared" si="1359"/>
        <v>58184</v>
      </c>
      <c r="J9711" s="4">
        <f t="shared" si="1360"/>
        <v>1.7514222931278409</v>
      </c>
      <c r="K9711" s="5">
        <f t="shared" si="1361"/>
        <v>2.7514222931278409</v>
      </c>
      <c r="L9711" s="4" t="str">
        <f t="shared" si="1362"/>
        <v>Over Budget</v>
      </c>
      <c r="M9711">
        <f t="shared" si="1363"/>
        <v>2022</v>
      </c>
      <c r="N9711">
        <f t="shared" si="1364"/>
        <v>3</v>
      </c>
      <c r="O9711" t="str">
        <f t="shared" si="1365"/>
        <v>Mar</v>
      </c>
      <c r="P9711" t="str">
        <f t="shared" si="1366"/>
        <v>Q1</v>
      </c>
      <c r="Q9711" t="str">
        <f t="shared" si="1367"/>
        <v>2022-03</v>
      </c>
    </row>
    <row r="9712" spans="1:17" x14ac:dyDescent="0.35">
      <c r="A9712" s="2">
        <v>44504</v>
      </c>
      <c r="B9712" t="s">
        <v>18</v>
      </c>
      <c r="C9712" t="s">
        <v>43</v>
      </c>
      <c r="D9712" t="s">
        <v>20</v>
      </c>
      <c r="E9712" s="3">
        <v>10259</v>
      </c>
      <c r="F9712" s="3">
        <v>61325</v>
      </c>
      <c r="G9712" t="s">
        <v>21</v>
      </c>
      <c r="H9712" s="3" t="s">
        <v>9742</v>
      </c>
      <c r="I9712" s="3">
        <f t="shared" si="1359"/>
        <v>51066</v>
      </c>
      <c r="J9712" s="4">
        <f t="shared" si="1360"/>
        <v>4.9776781362705913</v>
      </c>
      <c r="K9712" s="5">
        <f t="shared" si="1361"/>
        <v>5.9776781362705913</v>
      </c>
      <c r="L9712" s="4" t="str">
        <f t="shared" si="1362"/>
        <v>Over Budget</v>
      </c>
      <c r="M9712">
        <f t="shared" si="1363"/>
        <v>2021</v>
      </c>
      <c r="N9712">
        <f t="shared" si="1364"/>
        <v>11</v>
      </c>
      <c r="O9712" t="str">
        <f t="shared" si="1365"/>
        <v>Nov</v>
      </c>
      <c r="P9712" t="str">
        <f t="shared" si="1366"/>
        <v>Q4</v>
      </c>
      <c r="Q9712" t="str">
        <f t="shared" si="1367"/>
        <v>2021-11</v>
      </c>
    </row>
    <row r="9713" spans="1:17" x14ac:dyDescent="0.35">
      <c r="A9713" s="2">
        <v>44846</v>
      </c>
      <c r="B9713" t="s">
        <v>18</v>
      </c>
      <c r="C9713" t="s">
        <v>24</v>
      </c>
      <c r="D9713" t="s">
        <v>58</v>
      </c>
      <c r="E9713" s="3">
        <v>34192</v>
      </c>
      <c r="F9713" s="3">
        <v>128935</v>
      </c>
      <c r="G9713" t="s">
        <v>26</v>
      </c>
      <c r="H9713" s="3" t="s">
        <v>9743</v>
      </c>
      <c r="I9713" s="3">
        <f t="shared" si="1359"/>
        <v>94743</v>
      </c>
      <c r="J9713" s="4">
        <f t="shared" si="1360"/>
        <v>2.770911324286383</v>
      </c>
      <c r="K9713" s="5">
        <f t="shared" si="1361"/>
        <v>3.770911324286383</v>
      </c>
      <c r="L9713" s="4" t="str">
        <f t="shared" si="1362"/>
        <v>Over Budget</v>
      </c>
      <c r="M9713">
        <f t="shared" si="1363"/>
        <v>2022</v>
      </c>
      <c r="N9713">
        <f t="shared" si="1364"/>
        <v>10</v>
      </c>
      <c r="O9713" t="str">
        <f t="shared" si="1365"/>
        <v>Oct</v>
      </c>
      <c r="P9713" t="str">
        <f t="shared" si="1366"/>
        <v>Q4</v>
      </c>
      <c r="Q9713" t="str">
        <f t="shared" si="1367"/>
        <v>2022-10</v>
      </c>
    </row>
    <row r="9714" spans="1:17" x14ac:dyDescent="0.35">
      <c r="A9714" s="2">
        <v>44608</v>
      </c>
      <c r="B9714" t="s">
        <v>55</v>
      </c>
      <c r="C9714" t="s">
        <v>23</v>
      </c>
      <c r="D9714" t="s">
        <v>39</v>
      </c>
      <c r="E9714" s="3">
        <v>116561</v>
      </c>
      <c r="F9714" s="3">
        <v>71765</v>
      </c>
      <c r="G9714" t="s">
        <v>26</v>
      </c>
      <c r="H9714" s="3" t="s">
        <v>9744</v>
      </c>
      <c r="I9714" s="3">
        <f t="shared" si="1359"/>
        <v>-44796</v>
      </c>
      <c r="J9714" s="4">
        <f t="shared" si="1360"/>
        <v>-0.38431379277803041</v>
      </c>
      <c r="K9714" s="5">
        <f t="shared" si="1361"/>
        <v>0.61568620722196965</v>
      </c>
      <c r="L9714" s="4" t="str">
        <f t="shared" si="1362"/>
        <v>Under Budget</v>
      </c>
      <c r="M9714">
        <f t="shared" si="1363"/>
        <v>2022</v>
      </c>
      <c r="N9714">
        <f t="shared" si="1364"/>
        <v>2</v>
      </c>
      <c r="O9714" t="str">
        <f t="shared" si="1365"/>
        <v>Feb</v>
      </c>
      <c r="P9714" t="str">
        <f t="shared" si="1366"/>
        <v>Q1</v>
      </c>
      <c r="Q9714" t="str">
        <f t="shared" si="1367"/>
        <v>2022-02</v>
      </c>
    </row>
    <row r="9715" spans="1:17" x14ac:dyDescent="0.35">
      <c r="A9715" s="2">
        <v>44293</v>
      </c>
      <c r="B9715" t="s">
        <v>18</v>
      </c>
      <c r="C9715" t="s">
        <v>43</v>
      </c>
      <c r="D9715" t="s">
        <v>20</v>
      </c>
      <c r="E9715" s="3">
        <v>25733</v>
      </c>
      <c r="F9715" s="3">
        <v>89544</v>
      </c>
      <c r="G9715" t="s">
        <v>32</v>
      </c>
      <c r="H9715" s="3" t="s">
        <v>9745</v>
      </c>
      <c r="I9715" s="3">
        <f t="shared" si="1359"/>
        <v>63811</v>
      </c>
      <c r="J9715" s="4">
        <f t="shared" si="1360"/>
        <v>2.4797341934481016</v>
      </c>
      <c r="K9715" s="5">
        <f t="shared" si="1361"/>
        <v>3.4797341934481016</v>
      </c>
      <c r="L9715" s="4" t="str">
        <f t="shared" si="1362"/>
        <v>Over Budget</v>
      </c>
      <c r="M9715">
        <f t="shared" si="1363"/>
        <v>2021</v>
      </c>
      <c r="N9715">
        <f t="shared" si="1364"/>
        <v>4</v>
      </c>
      <c r="O9715" t="str">
        <f t="shared" si="1365"/>
        <v>Apr</v>
      </c>
      <c r="P9715" t="str">
        <f t="shared" si="1366"/>
        <v>Q2</v>
      </c>
      <c r="Q9715" t="str">
        <f t="shared" si="1367"/>
        <v>2021-04</v>
      </c>
    </row>
    <row r="9716" spans="1:17" x14ac:dyDescent="0.35">
      <c r="A9716" s="2">
        <v>45247</v>
      </c>
      <c r="B9716" t="s">
        <v>41</v>
      </c>
      <c r="C9716" t="s">
        <v>23</v>
      </c>
      <c r="D9716" t="s">
        <v>20</v>
      </c>
      <c r="E9716" s="3">
        <v>127466</v>
      </c>
      <c r="F9716" s="3">
        <v>127502</v>
      </c>
      <c r="G9716" t="s">
        <v>35</v>
      </c>
      <c r="H9716" s="3" t="s">
        <v>9746</v>
      </c>
      <c r="I9716" s="3">
        <f t="shared" si="1359"/>
        <v>36</v>
      </c>
      <c r="J9716" s="4">
        <f t="shared" si="1360"/>
        <v>2.8242825537790468E-4</v>
      </c>
      <c r="K9716" s="5">
        <f t="shared" si="1361"/>
        <v>1.0002824282553779</v>
      </c>
      <c r="L9716" s="4" t="str">
        <f t="shared" si="1362"/>
        <v>Over Budget</v>
      </c>
      <c r="M9716">
        <f t="shared" si="1363"/>
        <v>2023</v>
      </c>
      <c r="N9716">
        <f t="shared" si="1364"/>
        <v>11</v>
      </c>
      <c r="O9716" t="str">
        <f t="shared" si="1365"/>
        <v>Nov</v>
      </c>
      <c r="P9716" t="str">
        <f t="shared" si="1366"/>
        <v>Q4</v>
      </c>
      <c r="Q9716" t="str">
        <f t="shared" si="1367"/>
        <v>2023-11</v>
      </c>
    </row>
    <row r="9717" spans="1:17" x14ac:dyDescent="0.35">
      <c r="A9717" s="2">
        <v>45280</v>
      </c>
      <c r="B9717" t="s">
        <v>18</v>
      </c>
      <c r="C9717" t="s">
        <v>23</v>
      </c>
      <c r="D9717" t="s">
        <v>39</v>
      </c>
      <c r="E9717" s="3">
        <v>58948</v>
      </c>
      <c r="F9717" s="3">
        <v>22048</v>
      </c>
      <c r="G9717" t="s">
        <v>32</v>
      </c>
      <c r="H9717" s="3" t="s">
        <v>9747</v>
      </c>
      <c r="I9717" s="3">
        <f t="shared" si="1359"/>
        <v>-36900</v>
      </c>
      <c r="J9717" s="4">
        <f t="shared" si="1360"/>
        <v>-0.62597543597747163</v>
      </c>
      <c r="K9717" s="5">
        <f t="shared" si="1361"/>
        <v>0.37402456402252832</v>
      </c>
      <c r="L9717" s="4" t="str">
        <f t="shared" si="1362"/>
        <v>Under Budget</v>
      </c>
      <c r="M9717">
        <f t="shared" si="1363"/>
        <v>2023</v>
      </c>
      <c r="N9717">
        <f t="shared" si="1364"/>
        <v>12</v>
      </c>
      <c r="O9717" t="str">
        <f t="shared" si="1365"/>
        <v>Dec</v>
      </c>
      <c r="P9717" t="str">
        <f t="shared" si="1366"/>
        <v>Q4</v>
      </c>
      <c r="Q9717" t="str">
        <f t="shared" si="1367"/>
        <v>2023-12</v>
      </c>
    </row>
    <row r="9718" spans="1:17" x14ac:dyDescent="0.35">
      <c r="A9718" s="2">
        <v>44398</v>
      </c>
      <c r="B9718" t="s">
        <v>55</v>
      </c>
      <c r="C9718" t="s">
        <v>23</v>
      </c>
      <c r="D9718" t="s">
        <v>25</v>
      </c>
      <c r="E9718" s="3">
        <v>100771</v>
      </c>
      <c r="F9718" s="3">
        <v>36728</v>
      </c>
      <c r="G9718" t="s">
        <v>35</v>
      </c>
      <c r="H9718" s="3" t="s">
        <v>9748</v>
      </c>
      <c r="I9718" s="3">
        <f t="shared" si="1359"/>
        <v>-64043</v>
      </c>
      <c r="J9718" s="4">
        <f t="shared" si="1360"/>
        <v>-0.63553006321263061</v>
      </c>
      <c r="K9718" s="5">
        <f t="shared" si="1361"/>
        <v>0.36446993678736939</v>
      </c>
      <c r="L9718" s="4" t="str">
        <f t="shared" si="1362"/>
        <v>Under Budget</v>
      </c>
      <c r="M9718">
        <f t="shared" si="1363"/>
        <v>2021</v>
      </c>
      <c r="N9718">
        <f t="shared" si="1364"/>
        <v>7</v>
      </c>
      <c r="O9718" t="str">
        <f t="shared" si="1365"/>
        <v>Jul</v>
      </c>
      <c r="P9718" t="str">
        <f t="shared" si="1366"/>
        <v>Q3</v>
      </c>
      <c r="Q9718" t="str">
        <f t="shared" si="1367"/>
        <v>2021-07</v>
      </c>
    </row>
    <row r="9719" spans="1:17" x14ac:dyDescent="0.35">
      <c r="A9719" s="2">
        <v>44958</v>
      </c>
      <c r="B9719" t="s">
        <v>37</v>
      </c>
      <c r="C9719" t="s">
        <v>34</v>
      </c>
      <c r="D9719" t="s">
        <v>20</v>
      </c>
      <c r="E9719" s="3">
        <v>121491</v>
      </c>
      <c r="F9719" s="3">
        <v>114834</v>
      </c>
      <c r="G9719" t="s">
        <v>35</v>
      </c>
      <c r="H9719" s="3" t="s">
        <v>9749</v>
      </c>
      <c r="I9719" s="3">
        <f t="shared" si="1359"/>
        <v>-6657</v>
      </c>
      <c r="J9719" s="4">
        <f t="shared" si="1360"/>
        <v>-5.4794182285107539E-2</v>
      </c>
      <c r="K9719" s="5">
        <f t="shared" si="1361"/>
        <v>0.94520581771489243</v>
      </c>
      <c r="L9719" s="4" t="str">
        <f t="shared" si="1362"/>
        <v>Under Budget</v>
      </c>
      <c r="M9719">
        <f t="shared" si="1363"/>
        <v>2023</v>
      </c>
      <c r="N9719">
        <f t="shared" si="1364"/>
        <v>2</v>
      </c>
      <c r="O9719" t="str">
        <f t="shared" si="1365"/>
        <v>Feb</v>
      </c>
      <c r="P9719" t="str">
        <f t="shared" si="1366"/>
        <v>Q1</v>
      </c>
      <c r="Q9719" t="str">
        <f t="shared" si="1367"/>
        <v>2023-02</v>
      </c>
    </row>
    <row r="9720" spans="1:17" x14ac:dyDescent="0.35">
      <c r="A9720" s="2">
        <v>45070</v>
      </c>
      <c r="B9720" t="s">
        <v>18</v>
      </c>
      <c r="C9720" t="s">
        <v>19</v>
      </c>
      <c r="D9720" t="s">
        <v>58</v>
      </c>
      <c r="E9720" s="3">
        <v>96919</v>
      </c>
      <c r="F9720" s="3">
        <v>147038</v>
      </c>
      <c r="G9720" t="s">
        <v>32</v>
      </c>
      <c r="H9720" s="3" t="s">
        <v>9750</v>
      </c>
      <c r="I9720" s="3">
        <f t="shared" si="1359"/>
        <v>50119</v>
      </c>
      <c r="J9720" s="4">
        <f t="shared" si="1360"/>
        <v>0.51712254563088766</v>
      </c>
      <c r="K9720" s="5">
        <f t="shared" si="1361"/>
        <v>1.5171225456308877</v>
      </c>
      <c r="L9720" s="4" t="str">
        <f t="shared" si="1362"/>
        <v>Over Budget</v>
      </c>
      <c r="M9720">
        <f t="shared" si="1363"/>
        <v>2023</v>
      </c>
      <c r="N9720">
        <f t="shared" si="1364"/>
        <v>5</v>
      </c>
      <c r="O9720" t="str">
        <f t="shared" si="1365"/>
        <v>May</v>
      </c>
      <c r="P9720" t="str">
        <f t="shared" si="1366"/>
        <v>Q2</v>
      </c>
      <c r="Q9720" t="str">
        <f t="shared" si="1367"/>
        <v>2023-05</v>
      </c>
    </row>
    <row r="9721" spans="1:17" x14ac:dyDescent="0.35">
      <c r="A9721" s="2">
        <v>44777</v>
      </c>
      <c r="B9721" t="s">
        <v>18</v>
      </c>
      <c r="C9721" t="s">
        <v>23</v>
      </c>
      <c r="D9721" t="s">
        <v>58</v>
      </c>
      <c r="E9721" s="3">
        <v>103653</v>
      </c>
      <c r="F9721" s="3">
        <v>82001</v>
      </c>
      <c r="G9721" t="s">
        <v>32</v>
      </c>
      <c r="H9721" s="3" t="s">
        <v>9751</v>
      </c>
      <c r="I9721" s="3">
        <f t="shared" si="1359"/>
        <v>-21652</v>
      </c>
      <c r="J9721" s="4">
        <f t="shared" si="1360"/>
        <v>-0.2088892747918536</v>
      </c>
      <c r="K9721" s="5">
        <f t="shared" si="1361"/>
        <v>0.7911107252081464</v>
      </c>
      <c r="L9721" s="4" t="str">
        <f t="shared" si="1362"/>
        <v>Under Budget</v>
      </c>
      <c r="M9721">
        <f t="shared" si="1363"/>
        <v>2022</v>
      </c>
      <c r="N9721">
        <f t="shared" si="1364"/>
        <v>8</v>
      </c>
      <c r="O9721" t="str">
        <f t="shared" si="1365"/>
        <v>Aug</v>
      </c>
      <c r="P9721" t="str">
        <f t="shared" si="1366"/>
        <v>Q3</v>
      </c>
      <c r="Q9721" t="str">
        <f t="shared" si="1367"/>
        <v>2022-08</v>
      </c>
    </row>
    <row r="9722" spans="1:17" x14ac:dyDescent="0.35">
      <c r="A9722" s="2">
        <v>44566</v>
      </c>
      <c r="B9722" t="s">
        <v>41</v>
      </c>
      <c r="C9722" t="s">
        <v>34</v>
      </c>
      <c r="D9722" t="s">
        <v>39</v>
      </c>
      <c r="E9722" s="3">
        <v>125048</v>
      </c>
      <c r="F9722" s="3">
        <v>113355</v>
      </c>
      <c r="G9722" t="s">
        <v>32</v>
      </c>
      <c r="H9722" s="3" t="s">
        <v>9752</v>
      </c>
      <c r="I9722" s="3">
        <f t="shared" si="1359"/>
        <v>-11693</v>
      </c>
      <c r="J9722" s="4">
        <f t="shared" si="1360"/>
        <v>-9.350809289232935E-2</v>
      </c>
      <c r="K9722" s="5">
        <f t="shared" si="1361"/>
        <v>0.90649190710767069</v>
      </c>
      <c r="L9722" s="4" t="str">
        <f t="shared" si="1362"/>
        <v>Under Budget</v>
      </c>
      <c r="M9722">
        <f t="shared" si="1363"/>
        <v>2022</v>
      </c>
      <c r="N9722">
        <f t="shared" si="1364"/>
        <v>1</v>
      </c>
      <c r="O9722" t="str">
        <f t="shared" si="1365"/>
        <v>Jan</v>
      </c>
      <c r="P9722" t="str">
        <f t="shared" si="1366"/>
        <v>Q1</v>
      </c>
      <c r="Q9722" t="str">
        <f t="shared" si="1367"/>
        <v>2022-01</v>
      </c>
    </row>
    <row r="9723" spans="1:17" x14ac:dyDescent="0.35">
      <c r="A9723" s="2">
        <v>44729</v>
      </c>
      <c r="B9723" t="s">
        <v>28</v>
      </c>
      <c r="C9723" t="s">
        <v>24</v>
      </c>
      <c r="D9723" t="s">
        <v>58</v>
      </c>
      <c r="E9723" s="3">
        <v>146786</v>
      </c>
      <c r="F9723" s="3">
        <v>97767</v>
      </c>
      <c r="G9723" t="s">
        <v>35</v>
      </c>
      <c r="H9723" s="3" t="s">
        <v>9753</v>
      </c>
      <c r="I9723" s="3">
        <f t="shared" si="1359"/>
        <v>-49019</v>
      </c>
      <c r="J9723" s="4">
        <f t="shared" si="1360"/>
        <v>-0.33394874170561223</v>
      </c>
      <c r="K9723" s="5">
        <f t="shared" si="1361"/>
        <v>0.66605125829438772</v>
      </c>
      <c r="L9723" s="4" t="str">
        <f t="shared" si="1362"/>
        <v>Under Budget</v>
      </c>
      <c r="M9723">
        <f t="shared" si="1363"/>
        <v>2022</v>
      </c>
      <c r="N9723">
        <f t="shared" si="1364"/>
        <v>6</v>
      </c>
      <c r="O9723" t="str">
        <f t="shared" si="1365"/>
        <v>Jun</v>
      </c>
      <c r="P9723" t="str">
        <f t="shared" si="1366"/>
        <v>Q2</v>
      </c>
      <c r="Q9723" t="str">
        <f t="shared" si="1367"/>
        <v>2022-06</v>
      </c>
    </row>
    <row r="9724" spans="1:17" x14ac:dyDescent="0.35">
      <c r="A9724" s="2">
        <v>45095</v>
      </c>
      <c r="B9724" t="s">
        <v>37</v>
      </c>
      <c r="C9724" t="s">
        <v>19</v>
      </c>
      <c r="D9724" t="s">
        <v>30</v>
      </c>
      <c r="E9724" s="3">
        <v>16043</v>
      </c>
      <c r="F9724" s="3">
        <v>28345</v>
      </c>
      <c r="G9724" t="s">
        <v>26</v>
      </c>
      <c r="H9724" s="3" t="s">
        <v>9754</v>
      </c>
      <c r="I9724" s="3">
        <f t="shared" si="1359"/>
        <v>12302</v>
      </c>
      <c r="J9724" s="4">
        <f t="shared" si="1360"/>
        <v>0.76681418687277936</v>
      </c>
      <c r="K9724" s="5">
        <f t="shared" si="1361"/>
        <v>1.7668141868727794</v>
      </c>
      <c r="L9724" s="4" t="str">
        <f t="shared" si="1362"/>
        <v>Over Budget</v>
      </c>
      <c r="M9724">
        <f t="shared" si="1363"/>
        <v>2023</v>
      </c>
      <c r="N9724">
        <f t="shared" si="1364"/>
        <v>6</v>
      </c>
      <c r="O9724" t="str">
        <f t="shared" si="1365"/>
        <v>Jun</v>
      </c>
      <c r="P9724" t="str">
        <f t="shared" si="1366"/>
        <v>Q2</v>
      </c>
      <c r="Q9724" t="str">
        <f t="shared" si="1367"/>
        <v>2023-06</v>
      </c>
    </row>
    <row r="9725" spans="1:17" x14ac:dyDescent="0.35">
      <c r="A9725" s="2">
        <v>44803</v>
      </c>
      <c r="B9725" t="s">
        <v>28</v>
      </c>
      <c r="C9725" t="s">
        <v>34</v>
      </c>
      <c r="D9725" t="s">
        <v>58</v>
      </c>
      <c r="E9725" s="3">
        <v>134953</v>
      </c>
      <c r="F9725" s="3">
        <v>132772</v>
      </c>
      <c r="G9725" t="s">
        <v>35</v>
      </c>
      <c r="H9725" s="3" t="s">
        <v>9755</v>
      </c>
      <c r="I9725" s="3">
        <f t="shared" si="1359"/>
        <v>-2181</v>
      </c>
      <c r="J9725" s="4">
        <f t="shared" si="1360"/>
        <v>-1.6161182041155069E-2</v>
      </c>
      <c r="K9725" s="5">
        <f t="shared" si="1361"/>
        <v>0.98383881795884498</v>
      </c>
      <c r="L9725" s="4" t="str">
        <f t="shared" si="1362"/>
        <v>Under Budget</v>
      </c>
      <c r="M9725">
        <f t="shared" si="1363"/>
        <v>2022</v>
      </c>
      <c r="N9725">
        <f t="shared" si="1364"/>
        <v>8</v>
      </c>
      <c r="O9725" t="str">
        <f t="shared" si="1365"/>
        <v>Aug</v>
      </c>
      <c r="P9725" t="str">
        <f t="shared" si="1366"/>
        <v>Q3</v>
      </c>
      <c r="Q9725" t="str">
        <f t="shared" si="1367"/>
        <v>2022-08</v>
      </c>
    </row>
    <row r="9726" spans="1:17" x14ac:dyDescent="0.35">
      <c r="A9726" s="2">
        <v>45069</v>
      </c>
      <c r="B9726" t="s">
        <v>55</v>
      </c>
      <c r="C9726" t="s">
        <v>24</v>
      </c>
      <c r="D9726" t="s">
        <v>39</v>
      </c>
      <c r="E9726" s="3">
        <v>104045</v>
      </c>
      <c r="F9726" s="3">
        <v>12528</v>
      </c>
      <c r="G9726" t="s">
        <v>21</v>
      </c>
      <c r="H9726" s="3" t="s">
        <v>9756</v>
      </c>
      <c r="I9726" s="3">
        <f t="shared" si="1359"/>
        <v>-91517</v>
      </c>
      <c r="J9726" s="4">
        <f t="shared" si="1360"/>
        <v>-0.87959056177615458</v>
      </c>
      <c r="K9726" s="5">
        <f t="shared" si="1361"/>
        <v>0.12040943822384545</v>
      </c>
      <c r="L9726" s="4" t="str">
        <f t="shared" si="1362"/>
        <v>Under Budget</v>
      </c>
      <c r="M9726">
        <f t="shared" si="1363"/>
        <v>2023</v>
      </c>
      <c r="N9726">
        <f t="shared" si="1364"/>
        <v>5</v>
      </c>
      <c r="O9726" t="str">
        <f t="shared" si="1365"/>
        <v>May</v>
      </c>
      <c r="P9726" t="str">
        <f t="shared" si="1366"/>
        <v>Q2</v>
      </c>
      <c r="Q9726" t="str">
        <f t="shared" si="1367"/>
        <v>2023-05</v>
      </c>
    </row>
    <row r="9727" spans="1:17" x14ac:dyDescent="0.35">
      <c r="A9727" s="2">
        <v>44966</v>
      </c>
      <c r="B9727" t="s">
        <v>55</v>
      </c>
      <c r="C9727" t="s">
        <v>19</v>
      </c>
      <c r="D9727" t="s">
        <v>39</v>
      </c>
      <c r="E9727" s="3">
        <v>46528</v>
      </c>
      <c r="F9727" s="3">
        <v>16064</v>
      </c>
      <c r="G9727" t="s">
        <v>32</v>
      </c>
      <c r="H9727" s="3" t="s">
        <v>9757</v>
      </c>
      <c r="I9727" s="3">
        <f t="shared" si="1359"/>
        <v>-30464</v>
      </c>
      <c r="J9727" s="4">
        <f t="shared" si="1360"/>
        <v>-0.65474552957359011</v>
      </c>
      <c r="K9727" s="5">
        <f t="shared" si="1361"/>
        <v>0.34525447042640989</v>
      </c>
      <c r="L9727" s="4" t="str">
        <f t="shared" si="1362"/>
        <v>Under Budget</v>
      </c>
      <c r="M9727">
        <f t="shared" si="1363"/>
        <v>2023</v>
      </c>
      <c r="N9727">
        <f t="shared" si="1364"/>
        <v>2</v>
      </c>
      <c r="O9727" t="str">
        <f t="shared" si="1365"/>
        <v>Feb</v>
      </c>
      <c r="P9727" t="str">
        <f t="shared" si="1366"/>
        <v>Q1</v>
      </c>
      <c r="Q9727" t="str">
        <f t="shared" si="1367"/>
        <v>2023-02</v>
      </c>
    </row>
    <row r="9728" spans="1:17" x14ac:dyDescent="0.35">
      <c r="A9728" s="2">
        <v>45030</v>
      </c>
      <c r="B9728" t="s">
        <v>28</v>
      </c>
      <c r="C9728" t="s">
        <v>34</v>
      </c>
      <c r="D9728" t="s">
        <v>39</v>
      </c>
      <c r="E9728" s="3">
        <v>39784</v>
      </c>
      <c r="F9728" s="3">
        <v>63905</v>
      </c>
      <c r="G9728" t="s">
        <v>35</v>
      </c>
      <c r="H9728" s="3" t="s">
        <v>9758</v>
      </c>
      <c r="I9728" s="3">
        <f t="shared" si="1359"/>
        <v>24121</v>
      </c>
      <c r="J9728" s="4">
        <f t="shared" si="1360"/>
        <v>0.60629901467926806</v>
      </c>
      <c r="K9728" s="5">
        <f t="shared" si="1361"/>
        <v>1.6062990146792679</v>
      </c>
      <c r="L9728" s="4" t="str">
        <f t="shared" si="1362"/>
        <v>Over Budget</v>
      </c>
      <c r="M9728">
        <f t="shared" si="1363"/>
        <v>2023</v>
      </c>
      <c r="N9728">
        <f t="shared" si="1364"/>
        <v>4</v>
      </c>
      <c r="O9728" t="str">
        <f t="shared" si="1365"/>
        <v>Apr</v>
      </c>
      <c r="P9728" t="str">
        <f t="shared" si="1366"/>
        <v>Q2</v>
      </c>
      <c r="Q9728" t="str">
        <f t="shared" si="1367"/>
        <v>2023-04</v>
      </c>
    </row>
    <row r="9729" spans="1:17" x14ac:dyDescent="0.35">
      <c r="A9729" s="2">
        <v>45195</v>
      </c>
      <c r="B9729" t="s">
        <v>41</v>
      </c>
      <c r="C9729" t="s">
        <v>24</v>
      </c>
      <c r="D9729" t="s">
        <v>30</v>
      </c>
      <c r="E9729" s="3">
        <v>83904</v>
      </c>
      <c r="F9729" s="3">
        <v>68757</v>
      </c>
      <c r="G9729" t="s">
        <v>35</v>
      </c>
      <c r="H9729" s="3" t="s">
        <v>9759</v>
      </c>
      <c r="I9729" s="3">
        <f t="shared" si="1359"/>
        <v>-15147</v>
      </c>
      <c r="J9729" s="4">
        <f t="shared" si="1360"/>
        <v>-0.18052774599542334</v>
      </c>
      <c r="K9729" s="5">
        <f t="shared" si="1361"/>
        <v>0.81947225400457668</v>
      </c>
      <c r="L9729" s="4" t="str">
        <f t="shared" si="1362"/>
        <v>Under Budget</v>
      </c>
      <c r="M9729">
        <f t="shared" si="1363"/>
        <v>2023</v>
      </c>
      <c r="N9729">
        <f t="shared" si="1364"/>
        <v>9</v>
      </c>
      <c r="O9729" t="str">
        <f t="shared" si="1365"/>
        <v>Sep</v>
      </c>
      <c r="P9729" t="str">
        <f t="shared" si="1366"/>
        <v>Q3</v>
      </c>
      <c r="Q9729" t="str">
        <f t="shared" si="1367"/>
        <v>2023-09</v>
      </c>
    </row>
    <row r="9730" spans="1:17" x14ac:dyDescent="0.35">
      <c r="A9730" s="2">
        <v>45134</v>
      </c>
      <c r="B9730" t="s">
        <v>23</v>
      </c>
      <c r="C9730" t="s">
        <v>34</v>
      </c>
      <c r="D9730" t="s">
        <v>20</v>
      </c>
      <c r="E9730" s="3">
        <v>63192</v>
      </c>
      <c r="F9730" s="3">
        <v>105964</v>
      </c>
      <c r="G9730" t="s">
        <v>26</v>
      </c>
      <c r="H9730" s="3" t="s">
        <v>9760</v>
      </c>
      <c r="I9730" s="3">
        <f t="shared" si="1359"/>
        <v>42772</v>
      </c>
      <c r="J9730" s="4">
        <f t="shared" si="1360"/>
        <v>0.67685783010507661</v>
      </c>
      <c r="K9730" s="5">
        <f t="shared" si="1361"/>
        <v>1.6768578301050765</v>
      </c>
      <c r="L9730" s="4" t="str">
        <f t="shared" si="1362"/>
        <v>Over Budget</v>
      </c>
      <c r="M9730">
        <f t="shared" si="1363"/>
        <v>2023</v>
      </c>
      <c r="N9730">
        <f t="shared" si="1364"/>
        <v>7</v>
      </c>
      <c r="O9730" t="str">
        <f t="shared" si="1365"/>
        <v>Jul</v>
      </c>
      <c r="P9730" t="str">
        <f t="shared" si="1366"/>
        <v>Q3</v>
      </c>
      <c r="Q9730" t="str">
        <f t="shared" si="1367"/>
        <v>2023-07</v>
      </c>
    </row>
    <row r="9731" spans="1:17" x14ac:dyDescent="0.35">
      <c r="A9731" s="2">
        <v>44432</v>
      </c>
      <c r="B9731" t="s">
        <v>41</v>
      </c>
      <c r="C9731" t="s">
        <v>24</v>
      </c>
      <c r="D9731" t="s">
        <v>25</v>
      </c>
      <c r="E9731" s="3">
        <v>16170</v>
      </c>
      <c r="F9731" s="3">
        <v>75757</v>
      </c>
      <c r="G9731" t="s">
        <v>32</v>
      </c>
      <c r="H9731" s="3" t="s">
        <v>9761</v>
      </c>
      <c r="I9731" s="3">
        <f t="shared" si="1359"/>
        <v>59587</v>
      </c>
      <c r="J9731" s="4">
        <f t="shared" si="1360"/>
        <v>3.685034013605442</v>
      </c>
      <c r="K9731" s="5">
        <f t="shared" si="1361"/>
        <v>4.685034013605442</v>
      </c>
      <c r="L9731" s="4" t="str">
        <f t="shared" si="1362"/>
        <v>Over Budget</v>
      </c>
      <c r="M9731">
        <f t="shared" si="1363"/>
        <v>2021</v>
      </c>
      <c r="N9731">
        <f t="shared" si="1364"/>
        <v>8</v>
      </c>
      <c r="O9731" t="str">
        <f t="shared" si="1365"/>
        <v>Aug</v>
      </c>
      <c r="P9731" t="str">
        <f t="shared" si="1366"/>
        <v>Q3</v>
      </c>
      <c r="Q9731" t="str">
        <f t="shared" si="1367"/>
        <v>2021-08</v>
      </c>
    </row>
    <row r="9732" spans="1:17" x14ac:dyDescent="0.35">
      <c r="A9732" s="2">
        <v>44358</v>
      </c>
      <c r="B9732" t="s">
        <v>23</v>
      </c>
      <c r="C9732" t="s">
        <v>23</v>
      </c>
      <c r="D9732" t="s">
        <v>58</v>
      </c>
      <c r="E9732" s="3">
        <v>50896</v>
      </c>
      <c r="F9732" s="3">
        <v>149011</v>
      </c>
      <c r="G9732" t="s">
        <v>21</v>
      </c>
      <c r="H9732" s="3" t="s">
        <v>9762</v>
      </c>
      <c r="I9732" s="3">
        <f t="shared" si="1359"/>
        <v>98115</v>
      </c>
      <c r="J9732" s="4">
        <f t="shared" si="1360"/>
        <v>1.9277546369066332</v>
      </c>
      <c r="K9732" s="5">
        <f t="shared" si="1361"/>
        <v>2.927754636906633</v>
      </c>
      <c r="L9732" s="4" t="str">
        <f t="shared" si="1362"/>
        <v>Over Budget</v>
      </c>
      <c r="M9732">
        <f t="shared" si="1363"/>
        <v>2021</v>
      </c>
      <c r="N9732">
        <f t="shared" si="1364"/>
        <v>6</v>
      </c>
      <c r="O9732" t="str">
        <f t="shared" si="1365"/>
        <v>Jun</v>
      </c>
      <c r="P9732" t="str">
        <f t="shared" si="1366"/>
        <v>Q2</v>
      </c>
      <c r="Q9732" t="str">
        <f t="shared" si="1367"/>
        <v>2021-06</v>
      </c>
    </row>
    <row r="9733" spans="1:17" x14ac:dyDescent="0.35">
      <c r="A9733" s="2">
        <v>44750</v>
      </c>
      <c r="B9733" t="s">
        <v>23</v>
      </c>
      <c r="C9733" t="s">
        <v>23</v>
      </c>
      <c r="D9733" t="s">
        <v>20</v>
      </c>
      <c r="E9733" s="3">
        <v>115287</v>
      </c>
      <c r="F9733" s="3">
        <v>117762</v>
      </c>
      <c r="G9733" t="s">
        <v>26</v>
      </c>
      <c r="H9733" s="3" t="s">
        <v>9763</v>
      </c>
      <c r="I9733" s="3">
        <f t="shared" ref="I9733:I9796" si="1368">F9733-E9733</f>
        <v>2475</v>
      </c>
      <c r="J9733" s="4">
        <f t="shared" ref="J9733:J9796" si="1369">IFERROR(I9733/E9733,0)</f>
        <v>2.1468162065107082E-2</v>
      </c>
      <c r="K9733" s="5">
        <f t="shared" ref="K9733:K9796" si="1370">IFERROR(F9733/E9733,0)</f>
        <v>1.0214681620651072</v>
      </c>
      <c r="L9733" s="4" t="str">
        <f t="shared" ref="L9733:L9796" si="1371">IF(I9733&gt;0,"Over Budget",IF(I9733&lt;0,"Under Budget","On Budget"))</f>
        <v>Over Budget</v>
      </c>
      <c r="M9733">
        <f t="shared" ref="M9733:M9796" si="1372">YEAR(A9733)</f>
        <v>2022</v>
      </c>
      <c r="N9733">
        <f t="shared" ref="N9733:N9796" si="1373">MONTH(A9733)</f>
        <v>7</v>
      </c>
      <c r="O9733" t="str">
        <f t="shared" ref="O9733:O9796" si="1374">TEXT(A9733,"mmm")</f>
        <v>Jul</v>
      </c>
      <c r="P9733" t="str">
        <f t="shared" ref="P9733:P9796" si="1375">"Q"&amp;ROUNDUP(MONTH(A9733)/3,0)</f>
        <v>Q3</v>
      </c>
      <c r="Q9733" t="str">
        <f t="shared" ref="Q9733:Q9796" si="1376">TEXT(A9733,"yyyy-mm")</f>
        <v>2022-07</v>
      </c>
    </row>
    <row r="9734" spans="1:17" x14ac:dyDescent="0.35">
      <c r="A9734" s="2">
        <v>44984</v>
      </c>
      <c r="B9734" t="s">
        <v>41</v>
      </c>
      <c r="C9734" t="s">
        <v>19</v>
      </c>
      <c r="D9734" t="s">
        <v>39</v>
      </c>
      <c r="E9734" s="3">
        <v>104782</v>
      </c>
      <c r="F9734" s="3">
        <v>38472</v>
      </c>
      <c r="G9734" t="s">
        <v>35</v>
      </c>
      <c r="H9734" s="3" t="s">
        <v>9764</v>
      </c>
      <c r="I9734" s="3">
        <f t="shared" si="1368"/>
        <v>-66310</v>
      </c>
      <c r="J9734" s="4">
        <f t="shared" si="1369"/>
        <v>-0.63283770113187376</v>
      </c>
      <c r="K9734" s="5">
        <f t="shared" si="1370"/>
        <v>0.36716229886812618</v>
      </c>
      <c r="L9734" s="4" t="str">
        <f t="shared" si="1371"/>
        <v>Under Budget</v>
      </c>
      <c r="M9734">
        <f t="shared" si="1372"/>
        <v>2023</v>
      </c>
      <c r="N9734">
        <f t="shared" si="1373"/>
        <v>2</v>
      </c>
      <c r="O9734" t="str">
        <f t="shared" si="1374"/>
        <v>Feb</v>
      </c>
      <c r="P9734" t="str">
        <f t="shared" si="1375"/>
        <v>Q1</v>
      </c>
      <c r="Q9734" t="str">
        <f t="shared" si="1376"/>
        <v>2023-02</v>
      </c>
    </row>
    <row r="9735" spans="1:17" x14ac:dyDescent="0.35">
      <c r="A9735" s="2">
        <v>45288</v>
      </c>
      <c r="B9735" t="s">
        <v>23</v>
      </c>
      <c r="C9735" t="s">
        <v>24</v>
      </c>
      <c r="D9735" t="s">
        <v>20</v>
      </c>
      <c r="E9735" s="3">
        <v>95919</v>
      </c>
      <c r="F9735" s="3">
        <v>113425</v>
      </c>
      <c r="G9735" t="s">
        <v>35</v>
      </c>
      <c r="H9735" s="3" t="s">
        <v>9765</v>
      </c>
      <c r="I9735" s="3">
        <f t="shared" si="1368"/>
        <v>17506</v>
      </c>
      <c r="J9735" s="4">
        <f t="shared" si="1369"/>
        <v>0.18250815792491581</v>
      </c>
      <c r="K9735" s="5">
        <f t="shared" si="1370"/>
        <v>1.1825081579249157</v>
      </c>
      <c r="L9735" s="4" t="str">
        <f t="shared" si="1371"/>
        <v>Over Budget</v>
      </c>
      <c r="M9735">
        <f t="shared" si="1372"/>
        <v>2023</v>
      </c>
      <c r="N9735">
        <f t="shared" si="1373"/>
        <v>12</v>
      </c>
      <c r="O9735" t="str">
        <f t="shared" si="1374"/>
        <v>Dec</v>
      </c>
      <c r="P9735" t="str">
        <f t="shared" si="1375"/>
        <v>Q4</v>
      </c>
      <c r="Q9735" t="str">
        <f t="shared" si="1376"/>
        <v>2023-12</v>
      </c>
    </row>
    <row r="9736" spans="1:17" x14ac:dyDescent="0.35">
      <c r="A9736" s="2">
        <v>44755</v>
      </c>
      <c r="B9736" t="s">
        <v>23</v>
      </c>
      <c r="C9736" t="s">
        <v>23</v>
      </c>
      <c r="D9736" t="s">
        <v>20</v>
      </c>
      <c r="E9736" s="3">
        <v>54007</v>
      </c>
      <c r="F9736" s="3">
        <v>14415</v>
      </c>
      <c r="G9736" t="s">
        <v>21</v>
      </c>
      <c r="H9736" s="3" t="s">
        <v>9766</v>
      </c>
      <c r="I9736" s="3">
        <f t="shared" si="1368"/>
        <v>-39592</v>
      </c>
      <c r="J9736" s="4">
        <f t="shared" si="1369"/>
        <v>-0.73309015497991004</v>
      </c>
      <c r="K9736" s="5">
        <f t="shared" si="1370"/>
        <v>0.26690984502008996</v>
      </c>
      <c r="L9736" s="4" t="str">
        <f t="shared" si="1371"/>
        <v>Under Budget</v>
      </c>
      <c r="M9736">
        <f t="shared" si="1372"/>
        <v>2022</v>
      </c>
      <c r="N9736">
        <f t="shared" si="1373"/>
        <v>7</v>
      </c>
      <c r="O9736" t="str">
        <f t="shared" si="1374"/>
        <v>Jul</v>
      </c>
      <c r="P9736" t="str">
        <f t="shared" si="1375"/>
        <v>Q3</v>
      </c>
      <c r="Q9736" t="str">
        <f t="shared" si="1376"/>
        <v>2022-07</v>
      </c>
    </row>
    <row r="9737" spans="1:17" x14ac:dyDescent="0.35">
      <c r="A9737" s="2">
        <v>44457</v>
      </c>
      <c r="B9737" t="s">
        <v>23</v>
      </c>
      <c r="C9737" t="s">
        <v>19</v>
      </c>
      <c r="D9737" t="s">
        <v>30</v>
      </c>
      <c r="E9737" s="3">
        <v>70849</v>
      </c>
      <c r="F9737" s="3">
        <v>101490</v>
      </c>
      <c r="G9737" t="s">
        <v>35</v>
      </c>
      <c r="H9737" s="3" t="s">
        <v>9767</v>
      </c>
      <c r="I9737" s="3">
        <f t="shared" si="1368"/>
        <v>30641</v>
      </c>
      <c r="J9737" s="4">
        <f t="shared" si="1369"/>
        <v>0.43248316842862988</v>
      </c>
      <c r="K9737" s="5">
        <f t="shared" si="1370"/>
        <v>1.4324831684286299</v>
      </c>
      <c r="L9737" s="4" t="str">
        <f t="shared" si="1371"/>
        <v>Over Budget</v>
      </c>
      <c r="M9737">
        <f t="shared" si="1372"/>
        <v>2021</v>
      </c>
      <c r="N9737">
        <f t="shared" si="1373"/>
        <v>9</v>
      </c>
      <c r="O9737" t="str">
        <f t="shared" si="1374"/>
        <v>Sep</v>
      </c>
      <c r="P9737" t="str">
        <f t="shared" si="1375"/>
        <v>Q3</v>
      </c>
      <c r="Q9737" t="str">
        <f t="shared" si="1376"/>
        <v>2021-09</v>
      </c>
    </row>
    <row r="9738" spans="1:17" x14ac:dyDescent="0.35">
      <c r="A9738" s="2">
        <v>44413</v>
      </c>
      <c r="B9738" t="s">
        <v>37</v>
      </c>
      <c r="C9738" t="s">
        <v>43</v>
      </c>
      <c r="D9738" t="s">
        <v>39</v>
      </c>
      <c r="E9738" s="3">
        <v>122917</v>
      </c>
      <c r="F9738" s="3">
        <v>20595</v>
      </c>
      <c r="G9738" t="s">
        <v>35</v>
      </c>
      <c r="H9738" s="3" t="s">
        <v>9768</v>
      </c>
      <c r="I9738" s="3">
        <f t="shared" si="1368"/>
        <v>-102322</v>
      </c>
      <c r="J9738" s="4">
        <f t="shared" si="1369"/>
        <v>-0.83244791200566237</v>
      </c>
      <c r="K9738" s="5">
        <f t="shared" si="1370"/>
        <v>0.16755208799433766</v>
      </c>
      <c r="L9738" s="4" t="str">
        <f t="shared" si="1371"/>
        <v>Under Budget</v>
      </c>
      <c r="M9738">
        <f t="shared" si="1372"/>
        <v>2021</v>
      </c>
      <c r="N9738">
        <f t="shared" si="1373"/>
        <v>8</v>
      </c>
      <c r="O9738" t="str">
        <f t="shared" si="1374"/>
        <v>Aug</v>
      </c>
      <c r="P9738" t="str">
        <f t="shared" si="1375"/>
        <v>Q3</v>
      </c>
      <c r="Q9738" t="str">
        <f t="shared" si="1376"/>
        <v>2021-08</v>
      </c>
    </row>
    <row r="9739" spans="1:17" x14ac:dyDescent="0.35">
      <c r="A9739" s="2">
        <v>45001</v>
      </c>
      <c r="B9739" t="s">
        <v>55</v>
      </c>
      <c r="C9739" t="s">
        <v>23</v>
      </c>
      <c r="D9739" t="s">
        <v>39</v>
      </c>
      <c r="E9739" s="3">
        <v>123638</v>
      </c>
      <c r="F9739" s="3">
        <v>62920</v>
      </c>
      <c r="G9739" t="s">
        <v>32</v>
      </c>
      <c r="H9739" s="3" t="s">
        <v>9769</v>
      </c>
      <c r="I9739" s="3">
        <f t="shared" si="1368"/>
        <v>-60718</v>
      </c>
      <c r="J9739" s="4">
        <f t="shared" si="1369"/>
        <v>-0.49109497080185704</v>
      </c>
      <c r="K9739" s="5">
        <f t="shared" si="1370"/>
        <v>0.50890502919814296</v>
      </c>
      <c r="L9739" s="4" t="str">
        <f t="shared" si="1371"/>
        <v>Under Budget</v>
      </c>
      <c r="M9739">
        <f t="shared" si="1372"/>
        <v>2023</v>
      </c>
      <c r="N9739">
        <f t="shared" si="1373"/>
        <v>3</v>
      </c>
      <c r="O9739" t="str">
        <f t="shared" si="1374"/>
        <v>Mar</v>
      </c>
      <c r="P9739" t="str">
        <f t="shared" si="1375"/>
        <v>Q1</v>
      </c>
      <c r="Q9739" t="str">
        <f t="shared" si="1376"/>
        <v>2023-03</v>
      </c>
    </row>
    <row r="9740" spans="1:17" x14ac:dyDescent="0.35">
      <c r="A9740" s="2">
        <v>44397</v>
      </c>
      <c r="B9740" t="s">
        <v>23</v>
      </c>
      <c r="C9740" t="s">
        <v>23</v>
      </c>
      <c r="D9740" t="s">
        <v>58</v>
      </c>
      <c r="E9740" s="3">
        <v>54610</v>
      </c>
      <c r="F9740" s="3">
        <v>108946</v>
      </c>
      <c r="G9740" t="s">
        <v>26</v>
      </c>
      <c r="H9740" s="3" t="s">
        <v>9770</v>
      </c>
      <c r="I9740" s="3">
        <f t="shared" si="1368"/>
        <v>54336</v>
      </c>
      <c r="J9740" s="4">
        <f t="shared" si="1369"/>
        <v>0.9949826039186962</v>
      </c>
      <c r="K9740" s="5">
        <f t="shared" si="1370"/>
        <v>1.9949826039186962</v>
      </c>
      <c r="L9740" s="4" t="str">
        <f t="shared" si="1371"/>
        <v>Over Budget</v>
      </c>
      <c r="M9740">
        <f t="shared" si="1372"/>
        <v>2021</v>
      </c>
      <c r="N9740">
        <f t="shared" si="1373"/>
        <v>7</v>
      </c>
      <c r="O9740" t="str">
        <f t="shared" si="1374"/>
        <v>Jul</v>
      </c>
      <c r="P9740" t="str">
        <f t="shared" si="1375"/>
        <v>Q3</v>
      </c>
      <c r="Q9740" t="str">
        <f t="shared" si="1376"/>
        <v>2021-07</v>
      </c>
    </row>
    <row r="9741" spans="1:17" x14ac:dyDescent="0.35">
      <c r="A9741" s="2">
        <v>44598</v>
      </c>
      <c r="B9741" t="s">
        <v>55</v>
      </c>
      <c r="C9741" t="s">
        <v>29</v>
      </c>
      <c r="D9741" t="s">
        <v>58</v>
      </c>
      <c r="E9741" s="3">
        <v>109565</v>
      </c>
      <c r="F9741" s="3">
        <v>9140</v>
      </c>
      <c r="G9741" t="s">
        <v>21</v>
      </c>
      <c r="H9741" s="3" t="s">
        <v>9771</v>
      </c>
      <c r="I9741" s="3">
        <f t="shared" si="1368"/>
        <v>-100425</v>
      </c>
      <c r="J9741" s="4">
        <f t="shared" si="1369"/>
        <v>-0.91657919956190392</v>
      </c>
      <c r="K9741" s="5">
        <f t="shared" si="1370"/>
        <v>8.3420800438096104E-2</v>
      </c>
      <c r="L9741" s="4" t="str">
        <f t="shared" si="1371"/>
        <v>Under Budget</v>
      </c>
      <c r="M9741">
        <f t="shared" si="1372"/>
        <v>2022</v>
      </c>
      <c r="N9741">
        <f t="shared" si="1373"/>
        <v>2</v>
      </c>
      <c r="O9741" t="str">
        <f t="shared" si="1374"/>
        <v>Feb</v>
      </c>
      <c r="P9741" t="str">
        <f t="shared" si="1375"/>
        <v>Q1</v>
      </c>
      <c r="Q9741" t="str">
        <f t="shared" si="1376"/>
        <v>2022-02</v>
      </c>
    </row>
    <row r="9742" spans="1:17" x14ac:dyDescent="0.35">
      <c r="A9742" s="2">
        <v>44471</v>
      </c>
      <c r="B9742" t="s">
        <v>55</v>
      </c>
      <c r="C9742" t="s">
        <v>34</v>
      </c>
      <c r="D9742" t="s">
        <v>58</v>
      </c>
      <c r="E9742" s="3">
        <v>80818</v>
      </c>
      <c r="F9742" s="3">
        <v>54981</v>
      </c>
      <c r="G9742" t="s">
        <v>32</v>
      </c>
      <c r="H9742" s="3" t="s">
        <v>9772</v>
      </c>
      <c r="I9742" s="3">
        <f t="shared" si="1368"/>
        <v>-25837</v>
      </c>
      <c r="J9742" s="4">
        <f t="shared" si="1369"/>
        <v>-0.31969363260659756</v>
      </c>
      <c r="K9742" s="5">
        <f t="shared" si="1370"/>
        <v>0.68030636739340244</v>
      </c>
      <c r="L9742" s="4" t="str">
        <f t="shared" si="1371"/>
        <v>Under Budget</v>
      </c>
      <c r="M9742">
        <f t="shared" si="1372"/>
        <v>2021</v>
      </c>
      <c r="N9742">
        <f t="shared" si="1373"/>
        <v>10</v>
      </c>
      <c r="O9742" t="str">
        <f t="shared" si="1374"/>
        <v>Oct</v>
      </c>
      <c r="P9742" t="str">
        <f t="shared" si="1375"/>
        <v>Q4</v>
      </c>
      <c r="Q9742" t="str">
        <f t="shared" si="1376"/>
        <v>2021-10</v>
      </c>
    </row>
    <row r="9743" spans="1:17" x14ac:dyDescent="0.35">
      <c r="A9743" s="2">
        <v>44402</v>
      </c>
      <c r="B9743" t="s">
        <v>37</v>
      </c>
      <c r="C9743" t="s">
        <v>43</v>
      </c>
      <c r="D9743" t="s">
        <v>58</v>
      </c>
      <c r="E9743" s="3">
        <v>29270</v>
      </c>
      <c r="F9743" s="3">
        <v>128836</v>
      </c>
      <c r="G9743" t="s">
        <v>32</v>
      </c>
      <c r="H9743" s="3" t="s">
        <v>9773</v>
      </c>
      <c r="I9743" s="3">
        <f t="shared" si="1368"/>
        <v>99566</v>
      </c>
      <c r="J9743" s="4">
        <f t="shared" si="1369"/>
        <v>3.4016399043389134</v>
      </c>
      <c r="K9743" s="5">
        <f t="shared" si="1370"/>
        <v>4.4016399043389134</v>
      </c>
      <c r="L9743" s="4" t="str">
        <f t="shared" si="1371"/>
        <v>Over Budget</v>
      </c>
      <c r="M9743">
        <f t="shared" si="1372"/>
        <v>2021</v>
      </c>
      <c r="N9743">
        <f t="shared" si="1373"/>
        <v>7</v>
      </c>
      <c r="O9743" t="str">
        <f t="shared" si="1374"/>
        <v>Jul</v>
      </c>
      <c r="P9743" t="str">
        <f t="shared" si="1375"/>
        <v>Q3</v>
      </c>
      <c r="Q9743" t="str">
        <f t="shared" si="1376"/>
        <v>2021-07</v>
      </c>
    </row>
    <row r="9744" spans="1:17" x14ac:dyDescent="0.35">
      <c r="A9744" s="2">
        <v>45260</v>
      </c>
      <c r="B9744" t="s">
        <v>55</v>
      </c>
      <c r="C9744" t="s">
        <v>24</v>
      </c>
      <c r="D9744" t="s">
        <v>20</v>
      </c>
      <c r="E9744" s="3">
        <v>34354</v>
      </c>
      <c r="F9744" s="3">
        <v>22253</v>
      </c>
      <c r="G9744" t="s">
        <v>26</v>
      </c>
      <c r="H9744" s="3" t="s">
        <v>9774</v>
      </c>
      <c r="I9744" s="3">
        <f t="shared" si="1368"/>
        <v>-12101</v>
      </c>
      <c r="J9744" s="4">
        <f t="shared" si="1369"/>
        <v>-0.35224428014205039</v>
      </c>
      <c r="K9744" s="5">
        <f t="shared" si="1370"/>
        <v>0.64775571985794955</v>
      </c>
      <c r="L9744" s="4" t="str">
        <f t="shared" si="1371"/>
        <v>Under Budget</v>
      </c>
      <c r="M9744">
        <f t="shared" si="1372"/>
        <v>2023</v>
      </c>
      <c r="N9744">
        <f t="shared" si="1373"/>
        <v>11</v>
      </c>
      <c r="O9744" t="str">
        <f t="shared" si="1374"/>
        <v>Nov</v>
      </c>
      <c r="P9744" t="str">
        <f t="shared" si="1375"/>
        <v>Q4</v>
      </c>
      <c r="Q9744" t="str">
        <f t="shared" si="1376"/>
        <v>2023-11</v>
      </c>
    </row>
    <row r="9745" spans="1:17" x14ac:dyDescent="0.35">
      <c r="A9745" s="2">
        <v>45063</v>
      </c>
      <c r="B9745" t="s">
        <v>28</v>
      </c>
      <c r="C9745" t="s">
        <v>19</v>
      </c>
      <c r="D9745" t="s">
        <v>20</v>
      </c>
      <c r="E9745" s="3">
        <v>91519</v>
      </c>
      <c r="F9745" s="3">
        <v>13745</v>
      </c>
      <c r="G9745" t="s">
        <v>32</v>
      </c>
      <c r="H9745" s="3" t="s">
        <v>9775</v>
      </c>
      <c r="I9745" s="3">
        <f t="shared" si="1368"/>
        <v>-77774</v>
      </c>
      <c r="J9745" s="4">
        <f t="shared" si="1369"/>
        <v>-0.84981260721817331</v>
      </c>
      <c r="K9745" s="5">
        <f t="shared" si="1370"/>
        <v>0.15018739278182672</v>
      </c>
      <c r="L9745" s="4" t="str">
        <f t="shared" si="1371"/>
        <v>Under Budget</v>
      </c>
      <c r="M9745">
        <f t="shared" si="1372"/>
        <v>2023</v>
      </c>
      <c r="N9745">
        <f t="shared" si="1373"/>
        <v>5</v>
      </c>
      <c r="O9745" t="str">
        <f t="shared" si="1374"/>
        <v>May</v>
      </c>
      <c r="P9745" t="str">
        <f t="shared" si="1375"/>
        <v>Q2</v>
      </c>
      <c r="Q9745" t="str">
        <f t="shared" si="1376"/>
        <v>2023-05</v>
      </c>
    </row>
    <row r="9746" spans="1:17" x14ac:dyDescent="0.35">
      <c r="A9746" s="2">
        <v>44289</v>
      </c>
      <c r="B9746" t="s">
        <v>18</v>
      </c>
      <c r="C9746" t="s">
        <v>43</v>
      </c>
      <c r="D9746" t="s">
        <v>58</v>
      </c>
      <c r="E9746" s="3">
        <v>48639</v>
      </c>
      <c r="F9746" s="3">
        <v>124473</v>
      </c>
      <c r="G9746" t="s">
        <v>35</v>
      </c>
      <c r="H9746" s="3" t="s">
        <v>9776</v>
      </c>
      <c r="I9746" s="3">
        <f t="shared" si="1368"/>
        <v>75834</v>
      </c>
      <c r="J9746" s="4">
        <f t="shared" si="1369"/>
        <v>1.5591192253130204</v>
      </c>
      <c r="K9746" s="5">
        <f t="shared" si="1370"/>
        <v>2.5591192253130206</v>
      </c>
      <c r="L9746" s="4" t="str">
        <f t="shared" si="1371"/>
        <v>Over Budget</v>
      </c>
      <c r="M9746">
        <f t="shared" si="1372"/>
        <v>2021</v>
      </c>
      <c r="N9746">
        <f t="shared" si="1373"/>
        <v>4</v>
      </c>
      <c r="O9746" t="str">
        <f t="shared" si="1374"/>
        <v>Apr</v>
      </c>
      <c r="P9746" t="str">
        <f t="shared" si="1375"/>
        <v>Q2</v>
      </c>
      <c r="Q9746" t="str">
        <f t="shared" si="1376"/>
        <v>2021-04</v>
      </c>
    </row>
    <row r="9747" spans="1:17" x14ac:dyDescent="0.35">
      <c r="A9747" s="2">
        <v>45262</v>
      </c>
      <c r="B9747" t="s">
        <v>37</v>
      </c>
      <c r="C9747" t="s">
        <v>24</v>
      </c>
      <c r="D9747" t="s">
        <v>58</v>
      </c>
      <c r="E9747" s="3">
        <v>113064</v>
      </c>
      <c r="F9747" s="3">
        <v>81128</v>
      </c>
      <c r="G9747" t="s">
        <v>21</v>
      </c>
      <c r="H9747" s="3" t="s">
        <v>9777</v>
      </c>
      <c r="I9747" s="3">
        <f t="shared" si="1368"/>
        <v>-31936</v>
      </c>
      <c r="J9747" s="4">
        <f t="shared" si="1369"/>
        <v>-0.28245949196915021</v>
      </c>
      <c r="K9747" s="5">
        <f t="shared" si="1370"/>
        <v>0.71754050803084979</v>
      </c>
      <c r="L9747" s="4" t="str">
        <f t="shared" si="1371"/>
        <v>Under Budget</v>
      </c>
      <c r="M9747">
        <f t="shared" si="1372"/>
        <v>2023</v>
      </c>
      <c r="N9747">
        <f t="shared" si="1373"/>
        <v>12</v>
      </c>
      <c r="O9747" t="str">
        <f t="shared" si="1374"/>
        <v>Dec</v>
      </c>
      <c r="P9747" t="str">
        <f t="shared" si="1375"/>
        <v>Q4</v>
      </c>
      <c r="Q9747" t="str">
        <f t="shared" si="1376"/>
        <v>2023-12</v>
      </c>
    </row>
    <row r="9748" spans="1:17" x14ac:dyDescent="0.35">
      <c r="A9748" s="2">
        <v>44575</v>
      </c>
      <c r="B9748" t="s">
        <v>18</v>
      </c>
      <c r="C9748" t="s">
        <v>23</v>
      </c>
      <c r="D9748" t="s">
        <v>58</v>
      </c>
      <c r="E9748" s="3">
        <v>110284</v>
      </c>
      <c r="F9748" s="3">
        <v>70389</v>
      </c>
      <c r="G9748" t="s">
        <v>32</v>
      </c>
      <c r="H9748" s="3" t="s">
        <v>9778</v>
      </c>
      <c r="I9748" s="3">
        <f t="shared" si="1368"/>
        <v>-39895</v>
      </c>
      <c r="J9748" s="4">
        <f t="shared" si="1369"/>
        <v>-0.36174785100286533</v>
      </c>
      <c r="K9748" s="5">
        <f t="shared" si="1370"/>
        <v>0.63825214899713467</v>
      </c>
      <c r="L9748" s="4" t="str">
        <f t="shared" si="1371"/>
        <v>Under Budget</v>
      </c>
      <c r="M9748">
        <f t="shared" si="1372"/>
        <v>2022</v>
      </c>
      <c r="N9748">
        <f t="shared" si="1373"/>
        <v>1</v>
      </c>
      <c r="O9748" t="str">
        <f t="shared" si="1374"/>
        <v>Jan</v>
      </c>
      <c r="P9748" t="str">
        <f t="shared" si="1375"/>
        <v>Q1</v>
      </c>
      <c r="Q9748" t="str">
        <f t="shared" si="1376"/>
        <v>2022-01</v>
      </c>
    </row>
    <row r="9749" spans="1:17" x14ac:dyDescent="0.35">
      <c r="A9749" s="2">
        <v>44261</v>
      </c>
      <c r="B9749" t="s">
        <v>28</v>
      </c>
      <c r="C9749" t="s">
        <v>29</v>
      </c>
      <c r="D9749" t="s">
        <v>25</v>
      </c>
      <c r="E9749" s="3">
        <v>98523</v>
      </c>
      <c r="F9749" s="3">
        <v>27999</v>
      </c>
      <c r="G9749" t="s">
        <v>21</v>
      </c>
      <c r="H9749" s="3" t="s">
        <v>9779</v>
      </c>
      <c r="I9749" s="3">
        <f t="shared" si="1368"/>
        <v>-70524</v>
      </c>
      <c r="J9749" s="4">
        <f t="shared" si="1369"/>
        <v>-0.71581255138394084</v>
      </c>
      <c r="K9749" s="5">
        <f t="shared" si="1370"/>
        <v>0.28418744861605921</v>
      </c>
      <c r="L9749" s="4" t="str">
        <f t="shared" si="1371"/>
        <v>Under Budget</v>
      </c>
      <c r="M9749">
        <f t="shared" si="1372"/>
        <v>2021</v>
      </c>
      <c r="N9749">
        <f t="shared" si="1373"/>
        <v>3</v>
      </c>
      <c r="O9749" t="str">
        <f t="shared" si="1374"/>
        <v>Mar</v>
      </c>
      <c r="P9749" t="str">
        <f t="shared" si="1375"/>
        <v>Q1</v>
      </c>
      <c r="Q9749" t="str">
        <f t="shared" si="1376"/>
        <v>2021-03</v>
      </c>
    </row>
    <row r="9750" spans="1:17" x14ac:dyDescent="0.35">
      <c r="A9750" s="2">
        <v>44561</v>
      </c>
      <c r="B9750" t="s">
        <v>41</v>
      </c>
      <c r="C9750" t="s">
        <v>19</v>
      </c>
      <c r="D9750" t="s">
        <v>58</v>
      </c>
      <c r="E9750" s="3">
        <v>55832</v>
      </c>
      <c r="F9750" s="3">
        <v>69236</v>
      </c>
      <c r="G9750" t="s">
        <v>21</v>
      </c>
      <c r="H9750" s="3" t="s">
        <v>9780</v>
      </c>
      <c r="I9750" s="3">
        <f t="shared" si="1368"/>
        <v>13404</v>
      </c>
      <c r="J9750" s="4">
        <f t="shared" si="1369"/>
        <v>0.24007737498208911</v>
      </c>
      <c r="K9750" s="5">
        <f t="shared" si="1370"/>
        <v>1.240077374982089</v>
      </c>
      <c r="L9750" s="4" t="str">
        <f t="shared" si="1371"/>
        <v>Over Budget</v>
      </c>
      <c r="M9750">
        <f t="shared" si="1372"/>
        <v>2021</v>
      </c>
      <c r="N9750">
        <f t="shared" si="1373"/>
        <v>12</v>
      </c>
      <c r="O9750" t="str">
        <f t="shared" si="1374"/>
        <v>Dec</v>
      </c>
      <c r="P9750" t="str">
        <f t="shared" si="1375"/>
        <v>Q4</v>
      </c>
      <c r="Q9750" t="str">
        <f t="shared" si="1376"/>
        <v>2021-12</v>
      </c>
    </row>
    <row r="9751" spans="1:17" x14ac:dyDescent="0.35">
      <c r="A9751" s="2">
        <v>45017</v>
      </c>
      <c r="B9751" t="s">
        <v>41</v>
      </c>
      <c r="C9751" t="s">
        <v>19</v>
      </c>
      <c r="D9751" t="s">
        <v>25</v>
      </c>
      <c r="E9751" s="3">
        <v>95557</v>
      </c>
      <c r="F9751" s="3">
        <v>98182</v>
      </c>
      <c r="G9751" t="s">
        <v>21</v>
      </c>
      <c r="H9751" s="3" t="s">
        <v>9781</v>
      </c>
      <c r="I9751" s="3">
        <f t="shared" si="1368"/>
        <v>2625</v>
      </c>
      <c r="J9751" s="4">
        <f t="shared" si="1369"/>
        <v>2.7470514980587502E-2</v>
      </c>
      <c r="K9751" s="5">
        <f t="shared" si="1370"/>
        <v>1.0274705149805876</v>
      </c>
      <c r="L9751" s="4" t="str">
        <f t="shared" si="1371"/>
        <v>Over Budget</v>
      </c>
      <c r="M9751">
        <f t="shared" si="1372"/>
        <v>2023</v>
      </c>
      <c r="N9751">
        <f t="shared" si="1373"/>
        <v>4</v>
      </c>
      <c r="O9751" t="str">
        <f t="shared" si="1374"/>
        <v>Apr</v>
      </c>
      <c r="P9751" t="str">
        <f t="shared" si="1375"/>
        <v>Q2</v>
      </c>
      <c r="Q9751" t="str">
        <f t="shared" si="1376"/>
        <v>2023-04</v>
      </c>
    </row>
    <row r="9752" spans="1:17" x14ac:dyDescent="0.35">
      <c r="A9752" s="2">
        <v>45244</v>
      </c>
      <c r="B9752" t="s">
        <v>23</v>
      </c>
      <c r="C9752" t="s">
        <v>43</v>
      </c>
      <c r="D9752" t="s">
        <v>58</v>
      </c>
      <c r="E9752" s="3">
        <v>99220</v>
      </c>
      <c r="F9752" s="3">
        <v>81467</v>
      </c>
      <c r="G9752" t="s">
        <v>35</v>
      </c>
      <c r="H9752" s="3" t="s">
        <v>9782</v>
      </c>
      <c r="I9752" s="3">
        <f t="shared" si="1368"/>
        <v>-17753</v>
      </c>
      <c r="J9752" s="4">
        <f t="shared" si="1369"/>
        <v>-0.17892561983471075</v>
      </c>
      <c r="K9752" s="5">
        <f t="shared" si="1370"/>
        <v>0.82107438016528922</v>
      </c>
      <c r="L9752" s="4" t="str">
        <f t="shared" si="1371"/>
        <v>Under Budget</v>
      </c>
      <c r="M9752">
        <f t="shared" si="1372"/>
        <v>2023</v>
      </c>
      <c r="N9752">
        <f t="shared" si="1373"/>
        <v>11</v>
      </c>
      <c r="O9752" t="str">
        <f t="shared" si="1374"/>
        <v>Nov</v>
      </c>
      <c r="P9752" t="str">
        <f t="shared" si="1375"/>
        <v>Q4</v>
      </c>
      <c r="Q9752" t="str">
        <f t="shared" si="1376"/>
        <v>2023-11</v>
      </c>
    </row>
    <row r="9753" spans="1:17" x14ac:dyDescent="0.35">
      <c r="A9753" s="2">
        <v>44736</v>
      </c>
      <c r="B9753" t="s">
        <v>41</v>
      </c>
      <c r="C9753" t="s">
        <v>34</v>
      </c>
      <c r="D9753" t="s">
        <v>39</v>
      </c>
      <c r="E9753" s="3">
        <v>66316</v>
      </c>
      <c r="F9753" s="3">
        <v>53085</v>
      </c>
      <c r="G9753" t="s">
        <v>21</v>
      </c>
      <c r="H9753" s="3" t="s">
        <v>9783</v>
      </c>
      <c r="I9753" s="3">
        <f t="shared" si="1368"/>
        <v>-13231</v>
      </c>
      <c r="J9753" s="4">
        <f t="shared" si="1369"/>
        <v>-0.19951444598588575</v>
      </c>
      <c r="K9753" s="5">
        <f t="shared" si="1370"/>
        <v>0.80048555401411425</v>
      </c>
      <c r="L9753" s="4" t="str">
        <f t="shared" si="1371"/>
        <v>Under Budget</v>
      </c>
      <c r="M9753">
        <f t="shared" si="1372"/>
        <v>2022</v>
      </c>
      <c r="N9753">
        <f t="shared" si="1373"/>
        <v>6</v>
      </c>
      <c r="O9753" t="str">
        <f t="shared" si="1374"/>
        <v>Jun</v>
      </c>
      <c r="P9753" t="str">
        <f t="shared" si="1375"/>
        <v>Q2</v>
      </c>
      <c r="Q9753" t="str">
        <f t="shared" si="1376"/>
        <v>2022-06</v>
      </c>
    </row>
    <row r="9754" spans="1:17" x14ac:dyDescent="0.35">
      <c r="A9754" s="2">
        <v>45282</v>
      </c>
      <c r="B9754" t="s">
        <v>37</v>
      </c>
      <c r="C9754" t="s">
        <v>24</v>
      </c>
      <c r="D9754" t="s">
        <v>30</v>
      </c>
      <c r="E9754" s="3">
        <v>35790</v>
      </c>
      <c r="F9754" s="3">
        <v>121919</v>
      </c>
      <c r="G9754" t="s">
        <v>26</v>
      </c>
      <c r="H9754" s="3" t="s">
        <v>9784</v>
      </c>
      <c r="I9754" s="3">
        <f t="shared" si="1368"/>
        <v>86129</v>
      </c>
      <c r="J9754" s="4">
        <f t="shared" si="1369"/>
        <v>2.4065101983794355</v>
      </c>
      <c r="K9754" s="5">
        <f t="shared" si="1370"/>
        <v>3.4065101983794355</v>
      </c>
      <c r="L9754" s="4" t="str">
        <f t="shared" si="1371"/>
        <v>Over Budget</v>
      </c>
      <c r="M9754">
        <f t="shared" si="1372"/>
        <v>2023</v>
      </c>
      <c r="N9754">
        <f t="shared" si="1373"/>
        <v>12</v>
      </c>
      <c r="O9754" t="str">
        <f t="shared" si="1374"/>
        <v>Dec</v>
      </c>
      <c r="P9754" t="str">
        <f t="shared" si="1375"/>
        <v>Q4</v>
      </c>
      <c r="Q9754" t="str">
        <f t="shared" si="1376"/>
        <v>2023-12</v>
      </c>
    </row>
    <row r="9755" spans="1:17" x14ac:dyDescent="0.35">
      <c r="A9755" s="2">
        <v>44687</v>
      </c>
      <c r="B9755" t="s">
        <v>41</v>
      </c>
      <c r="C9755" t="s">
        <v>29</v>
      </c>
      <c r="D9755" t="s">
        <v>20</v>
      </c>
      <c r="E9755" s="3">
        <v>76683</v>
      </c>
      <c r="F9755" s="3">
        <v>152030</v>
      </c>
      <c r="G9755" t="s">
        <v>21</v>
      </c>
      <c r="H9755" s="3" t="s">
        <v>9785</v>
      </c>
      <c r="I9755" s="3">
        <f t="shared" si="1368"/>
        <v>75347</v>
      </c>
      <c r="J9755" s="4">
        <f t="shared" si="1369"/>
        <v>0.98257762476689747</v>
      </c>
      <c r="K9755" s="5">
        <f t="shared" si="1370"/>
        <v>1.9825776247668976</v>
      </c>
      <c r="L9755" s="4" t="str">
        <f t="shared" si="1371"/>
        <v>Over Budget</v>
      </c>
      <c r="M9755">
        <f t="shared" si="1372"/>
        <v>2022</v>
      </c>
      <c r="N9755">
        <f t="shared" si="1373"/>
        <v>5</v>
      </c>
      <c r="O9755" t="str">
        <f t="shared" si="1374"/>
        <v>May</v>
      </c>
      <c r="P9755" t="str">
        <f t="shared" si="1375"/>
        <v>Q2</v>
      </c>
      <c r="Q9755" t="str">
        <f t="shared" si="1376"/>
        <v>2022-05</v>
      </c>
    </row>
    <row r="9756" spans="1:17" x14ac:dyDescent="0.35">
      <c r="A9756" s="2">
        <v>44425</v>
      </c>
      <c r="B9756" t="s">
        <v>37</v>
      </c>
      <c r="C9756" t="s">
        <v>29</v>
      </c>
      <c r="D9756" t="s">
        <v>39</v>
      </c>
      <c r="E9756" s="3">
        <v>15550</v>
      </c>
      <c r="F9756" s="3">
        <v>25928</v>
      </c>
      <c r="G9756" t="s">
        <v>35</v>
      </c>
      <c r="H9756" s="3" t="s">
        <v>9786</v>
      </c>
      <c r="I9756" s="3">
        <f t="shared" si="1368"/>
        <v>10378</v>
      </c>
      <c r="J9756" s="4">
        <f t="shared" si="1369"/>
        <v>0.66739549839228296</v>
      </c>
      <c r="K9756" s="5">
        <f t="shared" si="1370"/>
        <v>1.667395498392283</v>
      </c>
      <c r="L9756" s="4" t="str">
        <f t="shared" si="1371"/>
        <v>Over Budget</v>
      </c>
      <c r="M9756">
        <f t="shared" si="1372"/>
        <v>2021</v>
      </c>
      <c r="N9756">
        <f t="shared" si="1373"/>
        <v>8</v>
      </c>
      <c r="O9756" t="str">
        <f t="shared" si="1374"/>
        <v>Aug</v>
      </c>
      <c r="P9756" t="str">
        <f t="shared" si="1375"/>
        <v>Q3</v>
      </c>
      <c r="Q9756" t="str">
        <f t="shared" si="1376"/>
        <v>2021-08</v>
      </c>
    </row>
    <row r="9757" spans="1:17" x14ac:dyDescent="0.35">
      <c r="A9757" s="2">
        <v>45240</v>
      </c>
      <c r="B9757" t="s">
        <v>37</v>
      </c>
      <c r="C9757" t="s">
        <v>43</v>
      </c>
      <c r="D9757" t="s">
        <v>30</v>
      </c>
      <c r="E9757" s="3">
        <v>33769</v>
      </c>
      <c r="F9757" s="3">
        <v>127777</v>
      </c>
      <c r="G9757" t="s">
        <v>35</v>
      </c>
      <c r="H9757" s="3" t="s">
        <v>9787</v>
      </c>
      <c r="I9757" s="3">
        <f t="shared" si="1368"/>
        <v>94008</v>
      </c>
      <c r="J9757" s="4">
        <f t="shared" si="1369"/>
        <v>2.7838550149545442</v>
      </c>
      <c r="K9757" s="5">
        <f t="shared" si="1370"/>
        <v>3.7838550149545442</v>
      </c>
      <c r="L9757" s="4" t="str">
        <f t="shared" si="1371"/>
        <v>Over Budget</v>
      </c>
      <c r="M9757">
        <f t="shared" si="1372"/>
        <v>2023</v>
      </c>
      <c r="N9757">
        <f t="shared" si="1373"/>
        <v>11</v>
      </c>
      <c r="O9757" t="str">
        <f t="shared" si="1374"/>
        <v>Nov</v>
      </c>
      <c r="P9757" t="str">
        <f t="shared" si="1375"/>
        <v>Q4</v>
      </c>
      <c r="Q9757" t="str">
        <f t="shared" si="1376"/>
        <v>2023-11</v>
      </c>
    </row>
    <row r="9758" spans="1:17" x14ac:dyDescent="0.35">
      <c r="A9758" s="2">
        <v>44199</v>
      </c>
      <c r="B9758" t="s">
        <v>18</v>
      </c>
      <c r="C9758" t="s">
        <v>34</v>
      </c>
      <c r="D9758" t="s">
        <v>25</v>
      </c>
      <c r="E9758" s="3">
        <v>110754</v>
      </c>
      <c r="F9758" s="3">
        <v>163556</v>
      </c>
      <c r="G9758" t="s">
        <v>26</v>
      </c>
      <c r="H9758" s="3" t="s">
        <v>9788</v>
      </c>
      <c r="I9758" s="3">
        <f t="shared" si="1368"/>
        <v>52802</v>
      </c>
      <c r="J9758" s="4">
        <f t="shared" si="1369"/>
        <v>0.47675027538508769</v>
      </c>
      <c r="K9758" s="5">
        <f t="shared" si="1370"/>
        <v>1.4767502753850876</v>
      </c>
      <c r="L9758" s="4" t="str">
        <f t="shared" si="1371"/>
        <v>Over Budget</v>
      </c>
      <c r="M9758">
        <f t="shared" si="1372"/>
        <v>2021</v>
      </c>
      <c r="N9758">
        <f t="shared" si="1373"/>
        <v>1</v>
      </c>
      <c r="O9758" t="str">
        <f t="shared" si="1374"/>
        <v>Jan</v>
      </c>
      <c r="P9758" t="str">
        <f t="shared" si="1375"/>
        <v>Q1</v>
      </c>
      <c r="Q9758" t="str">
        <f t="shared" si="1376"/>
        <v>2021-01</v>
      </c>
    </row>
    <row r="9759" spans="1:17" x14ac:dyDescent="0.35">
      <c r="A9759" s="2">
        <v>45107</v>
      </c>
      <c r="B9759" t="s">
        <v>41</v>
      </c>
      <c r="C9759" t="s">
        <v>34</v>
      </c>
      <c r="D9759" t="s">
        <v>20</v>
      </c>
      <c r="E9759" s="3">
        <v>148210</v>
      </c>
      <c r="F9759" s="3">
        <v>132059</v>
      </c>
      <c r="G9759" t="s">
        <v>26</v>
      </c>
      <c r="H9759" s="3" t="s">
        <v>9789</v>
      </c>
      <c r="I9759" s="3">
        <f t="shared" si="1368"/>
        <v>-16151</v>
      </c>
      <c r="J9759" s="4">
        <f t="shared" si="1369"/>
        <v>-0.10897375345793131</v>
      </c>
      <c r="K9759" s="5">
        <f t="shared" si="1370"/>
        <v>0.89102624654206863</v>
      </c>
      <c r="L9759" s="4" t="str">
        <f t="shared" si="1371"/>
        <v>Under Budget</v>
      </c>
      <c r="M9759">
        <f t="shared" si="1372"/>
        <v>2023</v>
      </c>
      <c r="N9759">
        <f t="shared" si="1373"/>
        <v>6</v>
      </c>
      <c r="O9759" t="str">
        <f t="shared" si="1374"/>
        <v>Jun</v>
      </c>
      <c r="P9759" t="str">
        <f t="shared" si="1375"/>
        <v>Q2</v>
      </c>
      <c r="Q9759" t="str">
        <f t="shared" si="1376"/>
        <v>2023-06</v>
      </c>
    </row>
    <row r="9760" spans="1:17" x14ac:dyDescent="0.35">
      <c r="A9760" s="2">
        <v>44503</v>
      </c>
      <c r="B9760" t="s">
        <v>55</v>
      </c>
      <c r="C9760" t="s">
        <v>34</v>
      </c>
      <c r="D9760" t="s">
        <v>25</v>
      </c>
      <c r="E9760" s="3">
        <v>114661</v>
      </c>
      <c r="F9760" s="3">
        <v>152365</v>
      </c>
      <c r="G9760" t="s">
        <v>35</v>
      </c>
      <c r="H9760" s="3" t="s">
        <v>9790</v>
      </c>
      <c r="I9760" s="3">
        <f t="shared" si="1368"/>
        <v>37704</v>
      </c>
      <c r="J9760" s="4">
        <f t="shared" si="1369"/>
        <v>0.32883020381821193</v>
      </c>
      <c r="K9760" s="5">
        <f t="shared" si="1370"/>
        <v>1.328830203818212</v>
      </c>
      <c r="L9760" s="4" t="str">
        <f t="shared" si="1371"/>
        <v>Over Budget</v>
      </c>
      <c r="M9760">
        <f t="shared" si="1372"/>
        <v>2021</v>
      </c>
      <c r="N9760">
        <f t="shared" si="1373"/>
        <v>11</v>
      </c>
      <c r="O9760" t="str">
        <f t="shared" si="1374"/>
        <v>Nov</v>
      </c>
      <c r="P9760" t="str">
        <f t="shared" si="1375"/>
        <v>Q4</v>
      </c>
      <c r="Q9760" t="str">
        <f t="shared" si="1376"/>
        <v>2021-11</v>
      </c>
    </row>
    <row r="9761" spans="1:17" x14ac:dyDescent="0.35">
      <c r="A9761" s="2">
        <v>44628</v>
      </c>
      <c r="B9761" t="s">
        <v>41</v>
      </c>
      <c r="C9761" t="s">
        <v>19</v>
      </c>
      <c r="D9761" t="s">
        <v>25</v>
      </c>
      <c r="E9761" s="3">
        <v>84601</v>
      </c>
      <c r="F9761" s="3">
        <v>129045</v>
      </c>
      <c r="G9761" t="s">
        <v>35</v>
      </c>
      <c r="H9761" s="3" t="s">
        <v>9791</v>
      </c>
      <c r="I9761" s="3">
        <f t="shared" si="1368"/>
        <v>44444</v>
      </c>
      <c r="J9761" s="4">
        <f t="shared" si="1369"/>
        <v>0.52533657994586347</v>
      </c>
      <c r="K9761" s="5">
        <f t="shared" si="1370"/>
        <v>1.5253365799458636</v>
      </c>
      <c r="L9761" s="4" t="str">
        <f t="shared" si="1371"/>
        <v>Over Budget</v>
      </c>
      <c r="M9761">
        <f t="shared" si="1372"/>
        <v>2022</v>
      </c>
      <c r="N9761">
        <f t="shared" si="1373"/>
        <v>3</v>
      </c>
      <c r="O9761" t="str">
        <f t="shared" si="1374"/>
        <v>Mar</v>
      </c>
      <c r="P9761" t="str">
        <f t="shared" si="1375"/>
        <v>Q1</v>
      </c>
      <c r="Q9761" t="str">
        <f t="shared" si="1376"/>
        <v>2022-03</v>
      </c>
    </row>
    <row r="9762" spans="1:17" x14ac:dyDescent="0.35">
      <c r="A9762" s="2">
        <v>44332</v>
      </c>
      <c r="B9762" t="s">
        <v>41</v>
      </c>
      <c r="C9762" t="s">
        <v>24</v>
      </c>
      <c r="D9762" t="s">
        <v>20</v>
      </c>
      <c r="E9762" s="3">
        <v>84101</v>
      </c>
      <c r="F9762" s="3">
        <v>51412</v>
      </c>
      <c r="G9762" t="s">
        <v>26</v>
      </c>
      <c r="H9762" s="3" t="s">
        <v>9792</v>
      </c>
      <c r="I9762" s="3">
        <f t="shared" si="1368"/>
        <v>-32689</v>
      </c>
      <c r="J9762" s="4">
        <f t="shared" si="1369"/>
        <v>-0.3886874115646663</v>
      </c>
      <c r="K9762" s="5">
        <f t="shared" si="1370"/>
        <v>0.61131258843533376</v>
      </c>
      <c r="L9762" s="4" t="str">
        <f t="shared" si="1371"/>
        <v>Under Budget</v>
      </c>
      <c r="M9762">
        <f t="shared" si="1372"/>
        <v>2021</v>
      </c>
      <c r="N9762">
        <f t="shared" si="1373"/>
        <v>5</v>
      </c>
      <c r="O9762" t="str">
        <f t="shared" si="1374"/>
        <v>May</v>
      </c>
      <c r="P9762" t="str">
        <f t="shared" si="1375"/>
        <v>Q2</v>
      </c>
      <c r="Q9762" t="str">
        <f t="shared" si="1376"/>
        <v>2021-05</v>
      </c>
    </row>
    <row r="9763" spans="1:17" x14ac:dyDescent="0.35">
      <c r="A9763" s="2">
        <v>44711</v>
      </c>
      <c r="B9763" t="s">
        <v>41</v>
      </c>
      <c r="C9763" t="s">
        <v>24</v>
      </c>
      <c r="D9763" t="s">
        <v>30</v>
      </c>
      <c r="E9763" s="3">
        <v>11194</v>
      </c>
      <c r="F9763" s="3">
        <v>127396</v>
      </c>
      <c r="G9763" t="s">
        <v>35</v>
      </c>
      <c r="H9763" s="3" t="s">
        <v>9793</v>
      </c>
      <c r="I9763" s="3">
        <f t="shared" si="1368"/>
        <v>116202</v>
      </c>
      <c r="J9763" s="4">
        <f t="shared" si="1369"/>
        <v>10.380739681972486</v>
      </c>
      <c r="K9763" s="5">
        <f t="shared" si="1370"/>
        <v>11.380739681972486</v>
      </c>
      <c r="L9763" s="4" t="str">
        <f t="shared" si="1371"/>
        <v>Over Budget</v>
      </c>
      <c r="M9763">
        <f t="shared" si="1372"/>
        <v>2022</v>
      </c>
      <c r="N9763">
        <f t="shared" si="1373"/>
        <v>5</v>
      </c>
      <c r="O9763" t="str">
        <f t="shared" si="1374"/>
        <v>May</v>
      </c>
      <c r="P9763" t="str">
        <f t="shared" si="1375"/>
        <v>Q2</v>
      </c>
      <c r="Q9763" t="str">
        <f t="shared" si="1376"/>
        <v>2022-05</v>
      </c>
    </row>
    <row r="9764" spans="1:17" x14ac:dyDescent="0.35">
      <c r="A9764" s="2">
        <v>44389</v>
      </c>
      <c r="B9764" t="s">
        <v>23</v>
      </c>
      <c r="C9764" t="s">
        <v>43</v>
      </c>
      <c r="D9764" t="s">
        <v>20</v>
      </c>
      <c r="E9764" s="3">
        <v>39533</v>
      </c>
      <c r="F9764" s="3">
        <v>113481</v>
      </c>
      <c r="G9764" t="s">
        <v>32</v>
      </c>
      <c r="H9764" s="3" t="s">
        <v>9794</v>
      </c>
      <c r="I9764" s="3">
        <f t="shared" si="1368"/>
        <v>73948</v>
      </c>
      <c r="J9764" s="4">
        <f t="shared" si="1369"/>
        <v>1.8705385374244303</v>
      </c>
      <c r="K9764" s="5">
        <f t="shared" si="1370"/>
        <v>2.8705385374244301</v>
      </c>
      <c r="L9764" s="4" t="str">
        <f t="shared" si="1371"/>
        <v>Over Budget</v>
      </c>
      <c r="M9764">
        <f t="shared" si="1372"/>
        <v>2021</v>
      </c>
      <c r="N9764">
        <f t="shared" si="1373"/>
        <v>7</v>
      </c>
      <c r="O9764" t="str">
        <f t="shared" si="1374"/>
        <v>Jul</v>
      </c>
      <c r="P9764" t="str">
        <f t="shared" si="1375"/>
        <v>Q3</v>
      </c>
      <c r="Q9764" t="str">
        <f t="shared" si="1376"/>
        <v>2021-07</v>
      </c>
    </row>
    <row r="9765" spans="1:17" x14ac:dyDescent="0.35">
      <c r="A9765" s="2">
        <v>45069</v>
      </c>
      <c r="B9765" t="s">
        <v>55</v>
      </c>
      <c r="C9765" t="s">
        <v>23</v>
      </c>
      <c r="D9765" t="s">
        <v>58</v>
      </c>
      <c r="E9765" s="3">
        <v>95401</v>
      </c>
      <c r="F9765" s="3">
        <v>63119</v>
      </c>
      <c r="G9765" t="s">
        <v>21</v>
      </c>
      <c r="H9765" s="3" t="s">
        <v>9795</v>
      </c>
      <c r="I9765" s="3">
        <f t="shared" si="1368"/>
        <v>-32282</v>
      </c>
      <c r="J9765" s="4">
        <f t="shared" si="1369"/>
        <v>-0.33838219725160112</v>
      </c>
      <c r="K9765" s="5">
        <f t="shared" si="1370"/>
        <v>0.66161780274839888</v>
      </c>
      <c r="L9765" s="4" t="str">
        <f t="shared" si="1371"/>
        <v>Under Budget</v>
      </c>
      <c r="M9765">
        <f t="shared" si="1372"/>
        <v>2023</v>
      </c>
      <c r="N9765">
        <f t="shared" si="1373"/>
        <v>5</v>
      </c>
      <c r="O9765" t="str">
        <f t="shared" si="1374"/>
        <v>May</v>
      </c>
      <c r="P9765" t="str">
        <f t="shared" si="1375"/>
        <v>Q2</v>
      </c>
      <c r="Q9765" t="str">
        <f t="shared" si="1376"/>
        <v>2023-05</v>
      </c>
    </row>
    <row r="9766" spans="1:17" x14ac:dyDescent="0.35">
      <c r="A9766" s="2">
        <v>44862</v>
      </c>
      <c r="B9766" t="s">
        <v>55</v>
      </c>
      <c r="C9766" t="s">
        <v>43</v>
      </c>
      <c r="D9766" t="s">
        <v>25</v>
      </c>
      <c r="E9766" s="3">
        <v>146687</v>
      </c>
      <c r="F9766" s="3">
        <v>19543</v>
      </c>
      <c r="G9766" t="s">
        <v>35</v>
      </c>
      <c r="H9766" s="3" t="s">
        <v>9796</v>
      </c>
      <c r="I9766" s="3">
        <f t="shared" si="1368"/>
        <v>-127144</v>
      </c>
      <c r="J9766" s="4">
        <f t="shared" si="1369"/>
        <v>-0.86677074314697278</v>
      </c>
      <c r="K9766" s="5">
        <f t="shared" si="1370"/>
        <v>0.13322925685302719</v>
      </c>
      <c r="L9766" s="4" t="str">
        <f t="shared" si="1371"/>
        <v>Under Budget</v>
      </c>
      <c r="M9766">
        <f t="shared" si="1372"/>
        <v>2022</v>
      </c>
      <c r="N9766">
        <f t="shared" si="1373"/>
        <v>10</v>
      </c>
      <c r="O9766" t="str">
        <f t="shared" si="1374"/>
        <v>Oct</v>
      </c>
      <c r="P9766" t="str">
        <f t="shared" si="1375"/>
        <v>Q4</v>
      </c>
      <c r="Q9766" t="str">
        <f t="shared" si="1376"/>
        <v>2022-10</v>
      </c>
    </row>
    <row r="9767" spans="1:17" x14ac:dyDescent="0.35">
      <c r="A9767" s="2">
        <v>44405</v>
      </c>
      <c r="B9767" t="s">
        <v>37</v>
      </c>
      <c r="C9767" t="s">
        <v>24</v>
      </c>
      <c r="D9767" t="s">
        <v>58</v>
      </c>
      <c r="E9767" s="3">
        <v>115762</v>
      </c>
      <c r="F9767" s="3">
        <v>148979</v>
      </c>
      <c r="G9767" t="s">
        <v>35</v>
      </c>
      <c r="H9767" s="3" t="s">
        <v>9797</v>
      </c>
      <c r="I9767" s="3">
        <f t="shared" si="1368"/>
        <v>33217</v>
      </c>
      <c r="J9767" s="4">
        <f t="shared" si="1369"/>
        <v>0.28694217446139492</v>
      </c>
      <c r="K9767" s="5">
        <f t="shared" si="1370"/>
        <v>1.2869421744613949</v>
      </c>
      <c r="L9767" s="4" t="str">
        <f t="shared" si="1371"/>
        <v>Over Budget</v>
      </c>
      <c r="M9767">
        <f t="shared" si="1372"/>
        <v>2021</v>
      </c>
      <c r="N9767">
        <f t="shared" si="1373"/>
        <v>7</v>
      </c>
      <c r="O9767" t="str">
        <f t="shared" si="1374"/>
        <v>Jul</v>
      </c>
      <c r="P9767" t="str">
        <f t="shared" si="1375"/>
        <v>Q3</v>
      </c>
      <c r="Q9767" t="str">
        <f t="shared" si="1376"/>
        <v>2021-07</v>
      </c>
    </row>
    <row r="9768" spans="1:17" x14ac:dyDescent="0.35">
      <c r="A9768" s="2">
        <v>45148</v>
      </c>
      <c r="B9768" t="s">
        <v>55</v>
      </c>
      <c r="C9768" t="s">
        <v>19</v>
      </c>
      <c r="D9768" t="s">
        <v>20</v>
      </c>
      <c r="E9768" s="3">
        <v>25084</v>
      </c>
      <c r="F9768" s="3">
        <v>17305</v>
      </c>
      <c r="G9768" t="s">
        <v>35</v>
      </c>
      <c r="H9768" s="3" t="s">
        <v>9798</v>
      </c>
      <c r="I9768" s="3">
        <f t="shared" si="1368"/>
        <v>-7779</v>
      </c>
      <c r="J9768" s="4">
        <f t="shared" si="1369"/>
        <v>-0.31011800350821239</v>
      </c>
      <c r="K9768" s="5">
        <f t="shared" si="1370"/>
        <v>0.68988199649178761</v>
      </c>
      <c r="L9768" s="4" t="str">
        <f t="shared" si="1371"/>
        <v>Under Budget</v>
      </c>
      <c r="M9768">
        <f t="shared" si="1372"/>
        <v>2023</v>
      </c>
      <c r="N9768">
        <f t="shared" si="1373"/>
        <v>8</v>
      </c>
      <c r="O9768" t="str">
        <f t="shared" si="1374"/>
        <v>Aug</v>
      </c>
      <c r="P9768" t="str">
        <f t="shared" si="1375"/>
        <v>Q3</v>
      </c>
      <c r="Q9768" t="str">
        <f t="shared" si="1376"/>
        <v>2023-08</v>
      </c>
    </row>
    <row r="9769" spans="1:17" x14ac:dyDescent="0.35">
      <c r="A9769" s="2">
        <v>45254</v>
      </c>
      <c r="B9769" t="s">
        <v>37</v>
      </c>
      <c r="C9769" t="s">
        <v>43</v>
      </c>
      <c r="D9769" t="s">
        <v>20</v>
      </c>
      <c r="E9769" s="3">
        <v>149088</v>
      </c>
      <c r="F9769" s="3">
        <v>76557</v>
      </c>
      <c r="G9769" t="s">
        <v>32</v>
      </c>
      <c r="H9769" s="3" t="s">
        <v>9799</v>
      </c>
      <c r="I9769" s="3">
        <f t="shared" si="1368"/>
        <v>-72531</v>
      </c>
      <c r="J9769" s="4">
        <f t="shared" si="1369"/>
        <v>-0.48649790727623954</v>
      </c>
      <c r="K9769" s="5">
        <f t="shared" si="1370"/>
        <v>0.51350209272376046</v>
      </c>
      <c r="L9769" s="4" t="str">
        <f t="shared" si="1371"/>
        <v>Under Budget</v>
      </c>
      <c r="M9769">
        <f t="shared" si="1372"/>
        <v>2023</v>
      </c>
      <c r="N9769">
        <f t="shared" si="1373"/>
        <v>11</v>
      </c>
      <c r="O9769" t="str">
        <f t="shared" si="1374"/>
        <v>Nov</v>
      </c>
      <c r="P9769" t="str">
        <f t="shared" si="1375"/>
        <v>Q4</v>
      </c>
      <c r="Q9769" t="str">
        <f t="shared" si="1376"/>
        <v>2023-11</v>
      </c>
    </row>
    <row r="9770" spans="1:17" x14ac:dyDescent="0.35">
      <c r="A9770" s="2">
        <v>44845</v>
      </c>
      <c r="B9770" t="s">
        <v>18</v>
      </c>
      <c r="C9770" t="s">
        <v>23</v>
      </c>
      <c r="D9770" t="s">
        <v>30</v>
      </c>
      <c r="E9770" s="3">
        <v>44825</v>
      </c>
      <c r="F9770" s="3">
        <v>60222</v>
      </c>
      <c r="G9770" t="s">
        <v>21</v>
      </c>
      <c r="H9770" s="3" t="s">
        <v>9800</v>
      </c>
      <c r="I9770" s="3">
        <f t="shared" si="1368"/>
        <v>15397</v>
      </c>
      <c r="J9770" s="4">
        <f t="shared" si="1369"/>
        <v>0.3434913552704964</v>
      </c>
      <c r="K9770" s="5">
        <f t="shared" si="1370"/>
        <v>1.3434913552704963</v>
      </c>
      <c r="L9770" s="4" t="str">
        <f t="shared" si="1371"/>
        <v>Over Budget</v>
      </c>
      <c r="M9770">
        <f t="shared" si="1372"/>
        <v>2022</v>
      </c>
      <c r="N9770">
        <f t="shared" si="1373"/>
        <v>10</v>
      </c>
      <c r="O9770" t="str">
        <f t="shared" si="1374"/>
        <v>Oct</v>
      </c>
      <c r="P9770" t="str">
        <f t="shared" si="1375"/>
        <v>Q4</v>
      </c>
      <c r="Q9770" t="str">
        <f t="shared" si="1376"/>
        <v>2022-10</v>
      </c>
    </row>
    <row r="9771" spans="1:17" x14ac:dyDescent="0.35">
      <c r="A9771" s="2">
        <v>44316</v>
      </c>
      <c r="B9771" t="s">
        <v>37</v>
      </c>
      <c r="C9771" t="s">
        <v>29</v>
      </c>
      <c r="D9771" t="s">
        <v>25</v>
      </c>
      <c r="E9771" s="3">
        <v>54072</v>
      </c>
      <c r="F9771" s="3">
        <v>84567</v>
      </c>
      <c r="G9771" t="s">
        <v>26</v>
      </c>
      <c r="H9771" s="3" t="s">
        <v>9801</v>
      </c>
      <c r="I9771" s="3">
        <f t="shared" si="1368"/>
        <v>30495</v>
      </c>
      <c r="J9771" s="4">
        <f t="shared" si="1369"/>
        <v>0.5639702618730581</v>
      </c>
      <c r="K9771" s="5">
        <f t="shared" si="1370"/>
        <v>1.5639702618730582</v>
      </c>
      <c r="L9771" s="4" t="str">
        <f t="shared" si="1371"/>
        <v>Over Budget</v>
      </c>
      <c r="M9771">
        <f t="shared" si="1372"/>
        <v>2021</v>
      </c>
      <c r="N9771">
        <f t="shared" si="1373"/>
        <v>4</v>
      </c>
      <c r="O9771" t="str">
        <f t="shared" si="1374"/>
        <v>Apr</v>
      </c>
      <c r="P9771" t="str">
        <f t="shared" si="1375"/>
        <v>Q2</v>
      </c>
      <c r="Q9771" t="str">
        <f t="shared" si="1376"/>
        <v>2021-04</v>
      </c>
    </row>
    <row r="9772" spans="1:17" x14ac:dyDescent="0.35">
      <c r="A9772" s="2">
        <v>44823</v>
      </c>
      <c r="B9772" t="s">
        <v>41</v>
      </c>
      <c r="C9772" t="s">
        <v>43</v>
      </c>
      <c r="D9772" t="s">
        <v>39</v>
      </c>
      <c r="E9772" s="3">
        <v>47246</v>
      </c>
      <c r="F9772" s="3">
        <v>151642</v>
      </c>
      <c r="G9772" t="s">
        <v>32</v>
      </c>
      <c r="H9772" s="3" t="s">
        <v>9802</v>
      </c>
      <c r="I9772" s="3">
        <f t="shared" si="1368"/>
        <v>104396</v>
      </c>
      <c r="J9772" s="4">
        <f t="shared" si="1369"/>
        <v>2.2096262117427932</v>
      </c>
      <c r="K9772" s="5">
        <f t="shared" si="1370"/>
        <v>3.2096262117427932</v>
      </c>
      <c r="L9772" s="4" t="str">
        <f t="shared" si="1371"/>
        <v>Over Budget</v>
      </c>
      <c r="M9772">
        <f t="shared" si="1372"/>
        <v>2022</v>
      </c>
      <c r="N9772">
        <f t="shared" si="1373"/>
        <v>9</v>
      </c>
      <c r="O9772" t="str">
        <f t="shared" si="1374"/>
        <v>Sep</v>
      </c>
      <c r="P9772" t="str">
        <f t="shared" si="1375"/>
        <v>Q3</v>
      </c>
      <c r="Q9772" t="str">
        <f t="shared" si="1376"/>
        <v>2022-09</v>
      </c>
    </row>
    <row r="9773" spans="1:17" x14ac:dyDescent="0.35">
      <c r="A9773" s="2">
        <v>44721</v>
      </c>
      <c r="B9773" t="s">
        <v>28</v>
      </c>
      <c r="C9773" t="s">
        <v>34</v>
      </c>
      <c r="D9773" t="s">
        <v>20</v>
      </c>
      <c r="E9773" s="3">
        <v>67793</v>
      </c>
      <c r="F9773" s="3">
        <v>74666</v>
      </c>
      <c r="G9773" t="s">
        <v>32</v>
      </c>
      <c r="H9773" s="3" t="s">
        <v>9803</v>
      </c>
      <c r="I9773" s="3">
        <f t="shared" si="1368"/>
        <v>6873</v>
      </c>
      <c r="J9773" s="4">
        <f t="shared" si="1369"/>
        <v>0.10138214859941291</v>
      </c>
      <c r="K9773" s="5">
        <f t="shared" si="1370"/>
        <v>1.1013821485994129</v>
      </c>
      <c r="L9773" s="4" t="str">
        <f t="shared" si="1371"/>
        <v>Over Budget</v>
      </c>
      <c r="M9773">
        <f t="shared" si="1372"/>
        <v>2022</v>
      </c>
      <c r="N9773">
        <f t="shared" si="1373"/>
        <v>6</v>
      </c>
      <c r="O9773" t="str">
        <f t="shared" si="1374"/>
        <v>Jun</v>
      </c>
      <c r="P9773" t="str">
        <f t="shared" si="1375"/>
        <v>Q2</v>
      </c>
      <c r="Q9773" t="str">
        <f t="shared" si="1376"/>
        <v>2022-06</v>
      </c>
    </row>
    <row r="9774" spans="1:17" x14ac:dyDescent="0.35">
      <c r="A9774" s="2">
        <v>44965</v>
      </c>
      <c r="B9774" t="s">
        <v>28</v>
      </c>
      <c r="C9774" t="s">
        <v>23</v>
      </c>
      <c r="D9774" t="s">
        <v>39</v>
      </c>
      <c r="E9774" s="3">
        <v>27393</v>
      </c>
      <c r="F9774" s="3">
        <v>138279</v>
      </c>
      <c r="G9774" t="s">
        <v>26</v>
      </c>
      <c r="H9774" s="3" t="s">
        <v>9804</v>
      </c>
      <c r="I9774" s="3">
        <f t="shared" si="1368"/>
        <v>110886</v>
      </c>
      <c r="J9774" s="4">
        <f t="shared" si="1369"/>
        <v>4.0479684590953893</v>
      </c>
      <c r="K9774" s="5">
        <f t="shared" si="1370"/>
        <v>5.0479684590953893</v>
      </c>
      <c r="L9774" s="4" t="str">
        <f t="shared" si="1371"/>
        <v>Over Budget</v>
      </c>
      <c r="M9774">
        <f t="shared" si="1372"/>
        <v>2023</v>
      </c>
      <c r="N9774">
        <f t="shared" si="1373"/>
        <v>2</v>
      </c>
      <c r="O9774" t="str">
        <f t="shared" si="1374"/>
        <v>Feb</v>
      </c>
      <c r="P9774" t="str">
        <f t="shared" si="1375"/>
        <v>Q1</v>
      </c>
      <c r="Q9774" t="str">
        <f t="shared" si="1376"/>
        <v>2023-02</v>
      </c>
    </row>
    <row r="9775" spans="1:17" x14ac:dyDescent="0.35">
      <c r="A9775" s="2">
        <v>44708</v>
      </c>
      <c r="B9775" t="s">
        <v>23</v>
      </c>
      <c r="C9775" t="s">
        <v>34</v>
      </c>
      <c r="D9775" t="s">
        <v>25</v>
      </c>
      <c r="E9775" s="3">
        <v>144850</v>
      </c>
      <c r="F9775" s="3">
        <v>103077</v>
      </c>
      <c r="G9775" t="s">
        <v>26</v>
      </c>
      <c r="H9775" s="3" t="s">
        <v>9805</v>
      </c>
      <c r="I9775" s="3">
        <f t="shared" si="1368"/>
        <v>-41773</v>
      </c>
      <c r="J9775" s="4">
        <f t="shared" si="1369"/>
        <v>-0.28838798757335177</v>
      </c>
      <c r="K9775" s="5">
        <f t="shared" si="1370"/>
        <v>0.71161201242664829</v>
      </c>
      <c r="L9775" s="4" t="str">
        <f t="shared" si="1371"/>
        <v>Under Budget</v>
      </c>
      <c r="M9775">
        <f t="shared" si="1372"/>
        <v>2022</v>
      </c>
      <c r="N9775">
        <f t="shared" si="1373"/>
        <v>5</v>
      </c>
      <c r="O9775" t="str">
        <f t="shared" si="1374"/>
        <v>May</v>
      </c>
      <c r="P9775" t="str">
        <f t="shared" si="1375"/>
        <v>Q2</v>
      </c>
      <c r="Q9775" t="str">
        <f t="shared" si="1376"/>
        <v>2022-05</v>
      </c>
    </row>
    <row r="9776" spans="1:17" x14ac:dyDescent="0.35">
      <c r="A9776" s="2">
        <v>44243</v>
      </c>
      <c r="B9776" t="s">
        <v>41</v>
      </c>
      <c r="C9776" t="s">
        <v>19</v>
      </c>
      <c r="D9776" t="s">
        <v>58</v>
      </c>
      <c r="E9776" s="3">
        <v>112284</v>
      </c>
      <c r="F9776" s="3">
        <v>64395</v>
      </c>
      <c r="G9776" t="s">
        <v>35</v>
      </c>
      <c r="H9776" s="3" t="s">
        <v>9806</v>
      </c>
      <c r="I9776" s="3">
        <f t="shared" si="1368"/>
        <v>-47889</v>
      </c>
      <c r="J9776" s="4">
        <f t="shared" si="1369"/>
        <v>-0.42649887784546331</v>
      </c>
      <c r="K9776" s="5">
        <f t="shared" si="1370"/>
        <v>0.57350112215453675</v>
      </c>
      <c r="L9776" s="4" t="str">
        <f t="shared" si="1371"/>
        <v>Under Budget</v>
      </c>
      <c r="M9776">
        <f t="shared" si="1372"/>
        <v>2021</v>
      </c>
      <c r="N9776">
        <f t="shared" si="1373"/>
        <v>2</v>
      </c>
      <c r="O9776" t="str">
        <f t="shared" si="1374"/>
        <v>Feb</v>
      </c>
      <c r="P9776" t="str">
        <f t="shared" si="1375"/>
        <v>Q1</v>
      </c>
      <c r="Q9776" t="str">
        <f t="shared" si="1376"/>
        <v>2021-02</v>
      </c>
    </row>
    <row r="9777" spans="1:17" x14ac:dyDescent="0.35">
      <c r="A9777" s="2">
        <v>44968</v>
      </c>
      <c r="B9777" t="s">
        <v>37</v>
      </c>
      <c r="C9777" t="s">
        <v>24</v>
      </c>
      <c r="D9777" t="s">
        <v>25</v>
      </c>
      <c r="E9777" s="3">
        <v>57068</v>
      </c>
      <c r="F9777" s="3">
        <v>30468</v>
      </c>
      <c r="G9777" t="s">
        <v>26</v>
      </c>
      <c r="H9777" s="3" t="s">
        <v>9807</v>
      </c>
      <c r="I9777" s="3">
        <f t="shared" si="1368"/>
        <v>-26600</v>
      </c>
      <c r="J9777" s="4">
        <f t="shared" si="1369"/>
        <v>-0.46611060489240908</v>
      </c>
      <c r="K9777" s="5">
        <f t="shared" si="1370"/>
        <v>0.53388939510759092</v>
      </c>
      <c r="L9777" s="4" t="str">
        <f t="shared" si="1371"/>
        <v>Under Budget</v>
      </c>
      <c r="M9777">
        <f t="shared" si="1372"/>
        <v>2023</v>
      </c>
      <c r="N9777">
        <f t="shared" si="1373"/>
        <v>2</v>
      </c>
      <c r="O9777" t="str">
        <f t="shared" si="1374"/>
        <v>Feb</v>
      </c>
      <c r="P9777" t="str">
        <f t="shared" si="1375"/>
        <v>Q1</v>
      </c>
      <c r="Q9777" t="str">
        <f t="shared" si="1376"/>
        <v>2023-02</v>
      </c>
    </row>
    <row r="9778" spans="1:17" x14ac:dyDescent="0.35">
      <c r="A9778" s="2">
        <v>44936</v>
      </c>
      <c r="B9778" t="s">
        <v>41</v>
      </c>
      <c r="C9778" t="s">
        <v>43</v>
      </c>
      <c r="D9778" t="s">
        <v>30</v>
      </c>
      <c r="E9778" s="3">
        <v>54778</v>
      </c>
      <c r="F9778" s="3">
        <v>18637</v>
      </c>
      <c r="G9778" t="s">
        <v>32</v>
      </c>
      <c r="H9778" s="3" t="s">
        <v>9808</v>
      </c>
      <c r="I9778" s="3">
        <f t="shared" si="1368"/>
        <v>-36141</v>
      </c>
      <c r="J9778" s="4">
        <f t="shared" si="1369"/>
        <v>-0.65977217130964982</v>
      </c>
      <c r="K9778" s="5">
        <f t="shared" si="1370"/>
        <v>0.34022782869035012</v>
      </c>
      <c r="L9778" s="4" t="str">
        <f t="shared" si="1371"/>
        <v>Under Budget</v>
      </c>
      <c r="M9778">
        <f t="shared" si="1372"/>
        <v>2023</v>
      </c>
      <c r="N9778">
        <f t="shared" si="1373"/>
        <v>1</v>
      </c>
      <c r="O9778" t="str">
        <f t="shared" si="1374"/>
        <v>Jan</v>
      </c>
      <c r="P9778" t="str">
        <f t="shared" si="1375"/>
        <v>Q1</v>
      </c>
      <c r="Q9778" t="str">
        <f t="shared" si="1376"/>
        <v>2023-01</v>
      </c>
    </row>
    <row r="9779" spans="1:17" x14ac:dyDescent="0.35">
      <c r="A9779" s="2">
        <v>44718</v>
      </c>
      <c r="B9779" t="s">
        <v>23</v>
      </c>
      <c r="C9779" t="s">
        <v>43</v>
      </c>
      <c r="D9779" t="s">
        <v>39</v>
      </c>
      <c r="E9779" s="3">
        <v>107506</v>
      </c>
      <c r="F9779" s="3">
        <v>117340</v>
      </c>
      <c r="G9779" t="s">
        <v>35</v>
      </c>
      <c r="H9779" s="3" t="s">
        <v>9809</v>
      </c>
      <c r="I9779" s="3">
        <f t="shared" si="1368"/>
        <v>9834</v>
      </c>
      <c r="J9779" s="4">
        <f t="shared" si="1369"/>
        <v>9.1473964243856162E-2</v>
      </c>
      <c r="K9779" s="5">
        <f t="shared" si="1370"/>
        <v>1.0914739642438562</v>
      </c>
      <c r="L9779" s="4" t="str">
        <f t="shared" si="1371"/>
        <v>Over Budget</v>
      </c>
      <c r="M9779">
        <f t="shared" si="1372"/>
        <v>2022</v>
      </c>
      <c r="N9779">
        <f t="shared" si="1373"/>
        <v>6</v>
      </c>
      <c r="O9779" t="str">
        <f t="shared" si="1374"/>
        <v>Jun</v>
      </c>
      <c r="P9779" t="str">
        <f t="shared" si="1375"/>
        <v>Q2</v>
      </c>
      <c r="Q9779" t="str">
        <f t="shared" si="1376"/>
        <v>2022-06</v>
      </c>
    </row>
    <row r="9780" spans="1:17" x14ac:dyDescent="0.35">
      <c r="A9780" s="2">
        <v>44330</v>
      </c>
      <c r="B9780" t="s">
        <v>55</v>
      </c>
      <c r="C9780" t="s">
        <v>34</v>
      </c>
      <c r="D9780" t="s">
        <v>39</v>
      </c>
      <c r="E9780" s="3">
        <v>142322</v>
      </c>
      <c r="F9780" s="3">
        <v>39131</v>
      </c>
      <c r="G9780" t="s">
        <v>26</v>
      </c>
      <c r="H9780" s="3" t="s">
        <v>9810</v>
      </c>
      <c r="I9780" s="3">
        <f t="shared" si="1368"/>
        <v>-103191</v>
      </c>
      <c r="J9780" s="4">
        <f t="shared" si="1369"/>
        <v>-0.72505304872050702</v>
      </c>
      <c r="K9780" s="5">
        <f t="shared" si="1370"/>
        <v>0.27494695127949298</v>
      </c>
      <c r="L9780" s="4" t="str">
        <f t="shared" si="1371"/>
        <v>Under Budget</v>
      </c>
      <c r="M9780">
        <f t="shared" si="1372"/>
        <v>2021</v>
      </c>
      <c r="N9780">
        <f t="shared" si="1373"/>
        <v>5</v>
      </c>
      <c r="O9780" t="str">
        <f t="shared" si="1374"/>
        <v>May</v>
      </c>
      <c r="P9780" t="str">
        <f t="shared" si="1375"/>
        <v>Q2</v>
      </c>
      <c r="Q9780" t="str">
        <f t="shared" si="1376"/>
        <v>2021-05</v>
      </c>
    </row>
    <row r="9781" spans="1:17" x14ac:dyDescent="0.35">
      <c r="A9781" s="2">
        <v>44444</v>
      </c>
      <c r="B9781" t="s">
        <v>37</v>
      </c>
      <c r="C9781" t="s">
        <v>34</v>
      </c>
      <c r="D9781" t="s">
        <v>58</v>
      </c>
      <c r="E9781" s="3">
        <v>28703</v>
      </c>
      <c r="F9781" s="3">
        <v>12725</v>
      </c>
      <c r="G9781" t="s">
        <v>32</v>
      </c>
      <c r="H9781" s="3" t="s">
        <v>9811</v>
      </c>
      <c r="I9781" s="3">
        <f t="shared" si="1368"/>
        <v>-15978</v>
      </c>
      <c r="J9781" s="4">
        <f t="shared" si="1369"/>
        <v>-0.55666655053478731</v>
      </c>
      <c r="K9781" s="5">
        <f t="shared" si="1370"/>
        <v>0.44333344946521269</v>
      </c>
      <c r="L9781" s="4" t="str">
        <f t="shared" si="1371"/>
        <v>Under Budget</v>
      </c>
      <c r="M9781">
        <f t="shared" si="1372"/>
        <v>2021</v>
      </c>
      <c r="N9781">
        <f t="shared" si="1373"/>
        <v>9</v>
      </c>
      <c r="O9781" t="str">
        <f t="shared" si="1374"/>
        <v>Sep</v>
      </c>
      <c r="P9781" t="str">
        <f t="shared" si="1375"/>
        <v>Q3</v>
      </c>
      <c r="Q9781" t="str">
        <f t="shared" si="1376"/>
        <v>2021-09</v>
      </c>
    </row>
    <row r="9782" spans="1:17" x14ac:dyDescent="0.35">
      <c r="A9782" s="2">
        <v>44632</v>
      </c>
      <c r="B9782" t="s">
        <v>41</v>
      </c>
      <c r="C9782" t="s">
        <v>24</v>
      </c>
      <c r="D9782" t="s">
        <v>58</v>
      </c>
      <c r="E9782" s="3">
        <v>62347</v>
      </c>
      <c r="F9782" s="3">
        <v>135604</v>
      </c>
      <c r="G9782" t="s">
        <v>21</v>
      </c>
      <c r="H9782" s="3" t="s">
        <v>9812</v>
      </c>
      <c r="I9782" s="3">
        <f t="shared" si="1368"/>
        <v>73257</v>
      </c>
      <c r="J9782" s="4">
        <f t="shared" si="1369"/>
        <v>1.1749883715335141</v>
      </c>
      <c r="K9782" s="5">
        <f t="shared" si="1370"/>
        <v>2.1749883715335141</v>
      </c>
      <c r="L9782" s="4" t="str">
        <f t="shared" si="1371"/>
        <v>Over Budget</v>
      </c>
      <c r="M9782">
        <f t="shared" si="1372"/>
        <v>2022</v>
      </c>
      <c r="N9782">
        <f t="shared" si="1373"/>
        <v>3</v>
      </c>
      <c r="O9782" t="str">
        <f t="shared" si="1374"/>
        <v>Mar</v>
      </c>
      <c r="P9782" t="str">
        <f t="shared" si="1375"/>
        <v>Q1</v>
      </c>
      <c r="Q9782" t="str">
        <f t="shared" si="1376"/>
        <v>2022-03</v>
      </c>
    </row>
    <row r="9783" spans="1:17" x14ac:dyDescent="0.35">
      <c r="A9783" s="2">
        <v>44882</v>
      </c>
      <c r="B9783" t="s">
        <v>55</v>
      </c>
      <c r="C9783" t="s">
        <v>43</v>
      </c>
      <c r="D9783" t="s">
        <v>20</v>
      </c>
      <c r="E9783" s="3">
        <v>78493</v>
      </c>
      <c r="F9783" s="3">
        <v>100868</v>
      </c>
      <c r="G9783" t="s">
        <v>26</v>
      </c>
      <c r="H9783" s="3" t="s">
        <v>9813</v>
      </c>
      <c r="I9783" s="3">
        <f t="shared" si="1368"/>
        <v>22375</v>
      </c>
      <c r="J9783" s="4">
        <f t="shared" si="1369"/>
        <v>0.28505726625304167</v>
      </c>
      <c r="K9783" s="5">
        <f t="shared" si="1370"/>
        <v>1.2850572662530417</v>
      </c>
      <c r="L9783" s="4" t="str">
        <f t="shared" si="1371"/>
        <v>Over Budget</v>
      </c>
      <c r="M9783">
        <f t="shared" si="1372"/>
        <v>2022</v>
      </c>
      <c r="N9783">
        <f t="shared" si="1373"/>
        <v>11</v>
      </c>
      <c r="O9783" t="str">
        <f t="shared" si="1374"/>
        <v>Nov</v>
      </c>
      <c r="P9783" t="str">
        <f t="shared" si="1375"/>
        <v>Q4</v>
      </c>
      <c r="Q9783" t="str">
        <f t="shared" si="1376"/>
        <v>2022-11</v>
      </c>
    </row>
    <row r="9784" spans="1:17" x14ac:dyDescent="0.35">
      <c r="A9784" s="2">
        <v>44782</v>
      </c>
      <c r="B9784" t="s">
        <v>23</v>
      </c>
      <c r="C9784" t="s">
        <v>24</v>
      </c>
      <c r="D9784" t="s">
        <v>25</v>
      </c>
      <c r="E9784" s="3">
        <v>23894</v>
      </c>
      <c r="F9784" s="3">
        <v>130471</v>
      </c>
      <c r="G9784" t="s">
        <v>32</v>
      </c>
      <c r="H9784" s="3" t="s">
        <v>9814</v>
      </c>
      <c r="I9784" s="3">
        <f t="shared" si="1368"/>
        <v>106577</v>
      </c>
      <c r="J9784" s="4">
        <f t="shared" si="1369"/>
        <v>4.4604084707457936</v>
      </c>
      <c r="K9784" s="5">
        <f t="shared" si="1370"/>
        <v>5.4604084707457936</v>
      </c>
      <c r="L9784" s="4" t="str">
        <f t="shared" si="1371"/>
        <v>Over Budget</v>
      </c>
      <c r="M9784">
        <f t="shared" si="1372"/>
        <v>2022</v>
      </c>
      <c r="N9784">
        <f t="shared" si="1373"/>
        <v>8</v>
      </c>
      <c r="O9784" t="str">
        <f t="shared" si="1374"/>
        <v>Aug</v>
      </c>
      <c r="P9784" t="str">
        <f t="shared" si="1375"/>
        <v>Q3</v>
      </c>
      <c r="Q9784" t="str">
        <f t="shared" si="1376"/>
        <v>2022-08</v>
      </c>
    </row>
    <row r="9785" spans="1:17" x14ac:dyDescent="0.35">
      <c r="A9785" s="2">
        <v>44547</v>
      </c>
      <c r="B9785" t="s">
        <v>55</v>
      </c>
      <c r="C9785" t="s">
        <v>34</v>
      </c>
      <c r="D9785" t="s">
        <v>30</v>
      </c>
      <c r="E9785" s="3">
        <v>67063</v>
      </c>
      <c r="F9785" s="3">
        <v>79853</v>
      </c>
      <c r="G9785" t="s">
        <v>35</v>
      </c>
      <c r="H9785" s="3" t="s">
        <v>9815</v>
      </c>
      <c r="I9785" s="3">
        <f t="shared" si="1368"/>
        <v>12790</v>
      </c>
      <c r="J9785" s="4">
        <f t="shared" si="1369"/>
        <v>0.19071619223715014</v>
      </c>
      <c r="K9785" s="5">
        <f t="shared" si="1370"/>
        <v>1.1907161922371501</v>
      </c>
      <c r="L9785" s="4" t="str">
        <f t="shared" si="1371"/>
        <v>Over Budget</v>
      </c>
      <c r="M9785">
        <f t="shared" si="1372"/>
        <v>2021</v>
      </c>
      <c r="N9785">
        <f t="shared" si="1373"/>
        <v>12</v>
      </c>
      <c r="O9785" t="str">
        <f t="shared" si="1374"/>
        <v>Dec</v>
      </c>
      <c r="P9785" t="str">
        <f t="shared" si="1375"/>
        <v>Q4</v>
      </c>
      <c r="Q9785" t="str">
        <f t="shared" si="1376"/>
        <v>2021-12</v>
      </c>
    </row>
    <row r="9786" spans="1:17" x14ac:dyDescent="0.35">
      <c r="A9786" s="2">
        <v>44339</v>
      </c>
      <c r="B9786" t="s">
        <v>37</v>
      </c>
      <c r="C9786" t="s">
        <v>29</v>
      </c>
      <c r="D9786" t="s">
        <v>20</v>
      </c>
      <c r="E9786" s="3">
        <v>35772</v>
      </c>
      <c r="F9786" s="3">
        <v>110396</v>
      </c>
      <c r="G9786" t="s">
        <v>26</v>
      </c>
      <c r="H9786" s="3" t="s">
        <v>9816</v>
      </c>
      <c r="I9786" s="3">
        <f t="shared" si="1368"/>
        <v>74624</v>
      </c>
      <c r="J9786" s="4">
        <f t="shared" si="1369"/>
        <v>2.0861008610086103</v>
      </c>
      <c r="K9786" s="5">
        <f t="shared" si="1370"/>
        <v>3.0861008610086103</v>
      </c>
      <c r="L9786" s="4" t="str">
        <f t="shared" si="1371"/>
        <v>Over Budget</v>
      </c>
      <c r="M9786">
        <f t="shared" si="1372"/>
        <v>2021</v>
      </c>
      <c r="N9786">
        <f t="shared" si="1373"/>
        <v>5</v>
      </c>
      <c r="O9786" t="str">
        <f t="shared" si="1374"/>
        <v>May</v>
      </c>
      <c r="P9786" t="str">
        <f t="shared" si="1375"/>
        <v>Q2</v>
      </c>
      <c r="Q9786" t="str">
        <f t="shared" si="1376"/>
        <v>2021-05</v>
      </c>
    </row>
    <row r="9787" spans="1:17" x14ac:dyDescent="0.35">
      <c r="A9787" s="2">
        <v>45163</v>
      </c>
      <c r="B9787" t="s">
        <v>23</v>
      </c>
      <c r="C9787" t="s">
        <v>34</v>
      </c>
      <c r="D9787" t="s">
        <v>25</v>
      </c>
      <c r="E9787" s="3">
        <v>108290</v>
      </c>
      <c r="F9787" s="3">
        <v>110222</v>
      </c>
      <c r="G9787" t="s">
        <v>26</v>
      </c>
      <c r="H9787" s="3" t="s">
        <v>9817</v>
      </c>
      <c r="I9787" s="3">
        <f t="shared" si="1368"/>
        <v>1932</v>
      </c>
      <c r="J9787" s="4">
        <f t="shared" si="1369"/>
        <v>1.7840982546864899E-2</v>
      </c>
      <c r="K9787" s="5">
        <f t="shared" si="1370"/>
        <v>1.0178409825468648</v>
      </c>
      <c r="L9787" s="4" t="str">
        <f t="shared" si="1371"/>
        <v>Over Budget</v>
      </c>
      <c r="M9787">
        <f t="shared" si="1372"/>
        <v>2023</v>
      </c>
      <c r="N9787">
        <f t="shared" si="1373"/>
        <v>8</v>
      </c>
      <c r="O9787" t="str">
        <f t="shared" si="1374"/>
        <v>Aug</v>
      </c>
      <c r="P9787" t="str">
        <f t="shared" si="1375"/>
        <v>Q3</v>
      </c>
      <c r="Q9787" t="str">
        <f t="shared" si="1376"/>
        <v>2023-08</v>
      </c>
    </row>
    <row r="9788" spans="1:17" x14ac:dyDescent="0.35">
      <c r="A9788" s="2">
        <v>45000</v>
      </c>
      <c r="B9788" t="s">
        <v>23</v>
      </c>
      <c r="C9788" t="s">
        <v>23</v>
      </c>
      <c r="D9788" t="s">
        <v>58</v>
      </c>
      <c r="E9788" s="3">
        <v>101168</v>
      </c>
      <c r="F9788" s="3">
        <v>87688</v>
      </c>
      <c r="G9788" t="s">
        <v>35</v>
      </c>
      <c r="H9788" s="3" t="s">
        <v>9818</v>
      </c>
      <c r="I9788" s="3">
        <f t="shared" si="1368"/>
        <v>-13480</v>
      </c>
      <c r="J9788" s="4">
        <f t="shared" si="1369"/>
        <v>-0.13324371342717065</v>
      </c>
      <c r="K9788" s="5">
        <f t="shared" si="1370"/>
        <v>0.86675628657282933</v>
      </c>
      <c r="L9788" s="4" t="str">
        <f t="shared" si="1371"/>
        <v>Under Budget</v>
      </c>
      <c r="M9788">
        <f t="shared" si="1372"/>
        <v>2023</v>
      </c>
      <c r="N9788">
        <f t="shared" si="1373"/>
        <v>3</v>
      </c>
      <c r="O9788" t="str">
        <f t="shared" si="1374"/>
        <v>Mar</v>
      </c>
      <c r="P9788" t="str">
        <f t="shared" si="1375"/>
        <v>Q1</v>
      </c>
      <c r="Q9788" t="str">
        <f t="shared" si="1376"/>
        <v>2023-03</v>
      </c>
    </row>
    <row r="9789" spans="1:17" x14ac:dyDescent="0.35">
      <c r="A9789" s="2">
        <v>44914</v>
      </c>
      <c r="B9789" t="s">
        <v>23</v>
      </c>
      <c r="C9789" t="s">
        <v>34</v>
      </c>
      <c r="D9789" t="s">
        <v>30</v>
      </c>
      <c r="E9789" s="3">
        <v>118754</v>
      </c>
      <c r="F9789" s="3">
        <v>153585</v>
      </c>
      <c r="G9789" t="s">
        <v>35</v>
      </c>
      <c r="H9789" s="3" t="s">
        <v>9819</v>
      </c>
      <c r="I9789" s="3">
        <f t="shared" si="1368"/>
        <v>34831</v>
      </c>
      <c r="J9789" s="4">
        <f t="shared" si="1369"/>
        <v>0.29330380450342725</v>
      </c>
      <c r="K9789" s="5">
        <f t="shared" si="1370"/>
        <v>1.2933038045034273</v>
      </c>
      <c r="L9789" s="4" t="str">
        <f t="shared" si="1371"/>
        <v>Over Budget</v>
      </c>
      <c r="M9789">
        <f t="shared" si="1372"/>
        <v>2022</v>
      </c>
      <c r="N9789">
        <f t="shared" si="1373"/>
        <v>12</v>
      </c>
      <c r="O9789" t="str">
        <f t="shared" si="1374"/>
        <v>Dec</v>
      </c>
      <c r="P9789" t="str">
        <f t="shared" si="1375"/>
        <v>Q4</v>
      </c>
      <c r="Q9789" t="str">
        <f t="shared" si="1376"/>
        <v>2022-12</v>
      </c>
    </row>
    <row r="9790" spans="1:17" x14ac:dyDescent="0.35">
      <c r="A9790" s="2">
        <v>44839</v>
      </c>
      <c r="B9790" t="s">
        <v>18</v>
      </c>
      <c r="C9790" t="s">
        <v>34</v>
      </c>
      <c r="D9790" t="s">
        <v>58</v>
      </c>
      <c r="E9790" s="3">
        <v>74181</v>
      </c>
      <c r="F9790" s="3">
        <v>149083</v>
      </c>
      <c r="G9790" t="s">
        <v>32</v>
      </c>
      <c r="H9790" s="3" t="s">
        <v>9820</v>
      </c>
      <c r="I9790" s="3">
        <f t="shared" si="1368"/>
        <v>74902</v>
      </c>
      <c r="J9790" s="4">
        <f t="shared" si="1369"/>
        <v>1.0097194699451342</v>
      </c>
      <c r="K9790" s="5">
        <f t="shared" si="1370"/>
        <v>2.0097194699451344</v>
      </c>
      <c r="L9790" s="4" t="str">
        <f t="shared" si="1371"/>
        <v>Over Budget</v>
      </c>
      <c r="M9790">
        <f t="shared" si="1372"/>
        <v>2022</v>
      </c>
      <c r="N9790">
        <f t="shared" si="1373"/>
        <v>10</v>
      </c>
      <c r="O9790" t="str">
        <f t="shared" si="1374"/>
        <v>Oct</v>
      </c>
      <c r="P9790" t="str">
        <f t="shared" si="1375"/>
        <v>Q4</v>
      </c>
      <c r="Q9790" t="str">
        <f t="shared" si="1376"/>
        <v>2022-10</v>
      </c>
    </row>
    <row r="9791" spans="1:17" x14ac:dyDescent="0.35">
      <c r="A9791" s="2">
        <v>44697</v>
      </c>
      <c r="B9791" t="s">
        <v>23</v>
      </c>
      <c r="C9791" t="s">
        <v>29</v>
      </c>
      <c r="D9791" t="s">
        <v>58</v>
      </c>
      <c r="E9791" s="3">
        <v>110210</v>
      </c>
      <c r="F9791" s="3">
        <v>169645</v>
      </c>
      <c r="G9791" t="s">
        <v>35</v>
      </c>
      <c r="H9791" s="3" t="s">
        <v>9821</v>
      </c>
      <c r="I9791" s="3">
        <f t="shared" si="1368"/>
        <v>59435</v>
      </c>
      <c r="J9791" s="4">
        <f t="shared" si="1369"/>
        <v>0.53928863079575351</v>
      </c>
      <c r="K9791" s="5">
        <f t="shared" si="1370"/>
        <v>1.5392886307957536</v>
      </c>
      <c r="L9791" s="4" t="str">
        <f t="shared" si="1371"/>
        <v>Over Budget</v>
      </c>
      <c r="M9791">
        <f t="shared" si="1372"/>
        <v>2022</v>
      </c>
      <c r="N9791">
        <f t="shared" si="1373"/>
        <v>5</v>
      </c>
      <c r="O9791" t="str">
        <f t="shared" si="1374"/>
        <v>May</v>
      </c>
      <c r="P9791" t="str">
        <f t="shared" si="1375"/>
        <v>Q2</v>
      </c>
      <c r="Q9791" t="str">
        <f t="shared" si="1376"/>
        <v>2022-05</v>
      </c>
    </row>
    <row r="9792" spans="1:17" x14ac:dyDescent="0.35">
      <c r="A9792" s="2">
        <v>44566</v>
      </c>
      <c r="B9792" t="s">
        <v>18</v>
      </c>
      <c r="C9792" t="s">
        <v>24</v>
      </c>
      <c r="D9792" t="s">
        <v>39</v>
      </c>
      <c r="E9792" s="3">
        <v>78475</v>
      </c>
      <c r="F9792" s="3">
        <v>134066</v>
      </c>
      <c r="G9792" t="s">
        <v>32</v>
      </c>
      <c r="H9792" s="3" t="s">
        <v>9822</v>
      </c>
      <c r="I9792" s="3">
        <f t="shared" si="1368"/>
        <v>55591</v>
      </c>
      <c r="J9792" s="4">
        <f t="shared" si="1369"/>
        <v>0.70839120739088879</v>
      </c>
      <c r="K9792" s="5">
        <f t="shared" si="1370"/>
        <v>1.7083912073908889</v>
      </c>
      <c r="L9792" s="4" t="str">
        <f t="shared" si="1371"/>
        <v>Over Budget</v>
      </c>
      <c r="M9792">
        <f t="shared" si="1372"/>
        <v>2022</v>
      </c>
      <c r="N9792">
        <f t="shared" si="1373"/>
        <v>1</v>
      </c>
      <c r="O9792" t="str">
        <f t="shared" si="1374"/>
        <v>Jan</v>
      </c>
      <c r="P9792" t="str">
        <f t="shared" si="1375"/>
        <v>Q1</v>
      </c>
      <c r="Q9792" t="str">
        <f t="shared" si="1376"/>
        <v>2022-01</v>
      </c>
    </row>
    <row r="9793" spans="1:17" x14ac:dyDescent="0.35">
      <c r="A9793" s="2">
        <v>44983</v>
      </c>
      <c r="B9793" t="s">
        <v>55</v>
      </c>
      <c r="C9793" t="s">
        <v>23</v>
      </c>
      <c r="D9793" t="s">
        <v>25</v>
      </c>
      <c r="E9793" s="3">
        <v>21670</v>
      </c>
      <c r="F9793" s="3">
        <v>53433</v>
      </c>
      <c r="G9793" t="s">
        <v>32</v>
      </c>
      <c r="H9793" s="3" t="s">
        <v>9823</v>
      </c>
      <c r="I9793" s="3">
        <f t="shared" si="1368"/>
        <v>31763</v>
      </c>
      <c r="J9793" s="4">
        <f t="shared" si="1369"/>
        <v>1.4657591139824642</v>
      </c>
      <c r="K9793" s="5">
        <f t="shared" si="1370"/>
        <v>2.4657591139824642</v>
      </c>
      <c r="L9793" s="4" t="str">
        <f t="shared" si="1371"/>
        <v>Over Budget</v>
      </c>
      <c r="M9793">
        <f t="shared" si="1372"/>
        <v>2023</v>
      </c>
      <c r="N9793">
        <f t="shared" si="1373"/>
        <v>2</v>
      </c>
      <c r="O9793" t="str">
        <f t="shared" si="1374"/>
        <v>Feb</v>
      </c>
      <c r="P9793" t="str">
        <f t="shared" si="1375"/>
        <v>Q1</v>
      </c>
      <c r="Q9793" t="str">
        <f t="shared" si="1376"/>
        <v>2023-02</v>
      </c>
    </row>
    <row r="9794" spans="1:17" x14ac:dyDescent="0.35">
      <c r="A9794" s="2">
        <v>44935</v>
      </c>
      <c r="B9794" t="s">
        <v>18</v>
      </c>
      <c r="C9794" t="s">
        <v>23</v>
      </c>
      <c r="D9794" t="s">
        <v>20</v>
      </c>
      <c r="E9794" s="3">
        <v>117036</v>
      </c>
      <c r="F9794" s="3">
        <v>28576</v>
      </c>
      <c r="G9794" t="s">
        <v>35</v>
      </c>
      <c r="H9794" s="3" t="s">
        <v>9824</v>
      </c>
      <c r="I9794" s="3">
        <f t="shared" si="1368"/>
        <v>-88460</v>
      </c>
      <c r="J9794" s="4">
        <f t="shared" si="1369"/>
        <v>-0.75583581120339038</v>
      </c>
      <c r="K9794" s="5">
        <f t="shared" si="1370"/>
        <v>0.24416418879660959</v>
      </c>
      <c r="L9794" s="4" t="str">
        <f t="shared" si="1371"/>
        <v>Under Budget</v>
      </c>
      <c r="M9794">
        <f t="shared" si="1372"/>
        <v>2023</v>
      </c>
      <c r="N9794">
        <f t="shared" si="1373"/>
        <v>1</v>
      </c>
      <c r="O9794" t="str">
        <f t="shared" si="1374"/>
        <v>Jan</v>
      </c>
      <c r="P9794" t="str">
        <f t="shared" si="1375"/>
        <v>Q1</v>
      </c>
      <c r="Q9794" t="str">
        <f t="shared" si="1376"/>
        <v>2023-01</v>
      </c>
    </row>
    <row r="9795" spans="1:17" x14ac:dyDescent="0.35">
      <c r="A9795" s="2">
        <v>45146</v>
      </c>
      <c r="B9795" t="s">
        <v>55</v>
      </c>
      <c r="C9795" t="s">
        <v>43</v>
      </c>
      <c r="D9795" t="s">
        <v>39</v>
      </c>
      <c r="E9795" s="3">
        <v>133397</v>
      </c>
      <c r="F9795" s="3">
        <v>99271</v>
      </c>
      <c r="G9795" t="s">
        <v>26</v>
      </c>
      <c r="H9795" s="3" t="s">
        <v>9825</v>
      </c>
      <c r="I9795" s="3">
        <f t="shared" si="1368"/>
        <v>-34126</v>
      </c>
      <c r="J9795" s="4">
        <f t="shared" si="1369"/>
        <v>-0.25582284459170745</v>
      </c>
      <c r="K9795" s="5">
        <f t="shared" si="1370"/>
        <v>0.74417715540829255</v>
      </c>
      <c r="L9795" s="4" t="str">
        <f t="shared" si="1371"/>
        <v>Under Budget</v>
      </c>
      <c r="M9795">
        <f t="shared" si="1372"/>
        <v>2023</v>
      </c>
      <c r="N9795">
        <f t="shared" si="1373"/>
        <v>8</v>
      </c>
      <c r="O9795" t="str">
        <f t="shared" si="1374"/>
        <v>Aug</v>
      </c>
      <c r="P9795" t="str">
        <f t="shared" si="1375"/>
        <v>Q3</v>
      </c>
      <c r="Q9795" t="str">
        <f t="shared" si="1376"/>
        <v>2023-08</v>
      </c>
    </row>
    <row r="9796" spans="1:17" x14ac:dyDescent="0.35">
      <c r="A9796" s="2">
        <v>44718</v>
      </c>
      <c r="B9796" t="s">
        <v>18</v>
      </c>
      <c r="C9796" t="s">
        <v>29</v>
      </c>
      <c r="D9796" t="s">
        <v>25</v>
      </c>
      <c r="E9796" s="3">
        <v>105142</v>
      </c>
      <c r="F9796" s="3">
        <v>168688</v>
      </c>
      <c r="G9796" t="s">
        <v>35</v>
      </c>
      <c r="H9796" s="3" t="s">
        <v>9826</v>
      </c>
      <c r="I9796" s="3">
        <f t="shared" si="1368"/>
        <v>63546</v>
      </c>
      <c r="J9796" s="4">
        <f t="shared" si="1369"/>
        <v>0.60438264442373169</v>
      </c>
      <c r="K9796" s="5">
        <f t="shared" si="1370"/>
        <v>1.6043826444237317</v>
      </c>
      <c r="L9796" s="4" t="str">
        <f t="shared" si="1371"/>
        <v>Over Budget</v>
      </c>
      <c r="M9796">
        <f t="shared" si="1372"/>
        <v>2022</v>
      </c>
      <c r="N9796">
        <f t="shared" si="1373"/>
        <v>6</v>
      </c>
      <c r="O9796" t="str">
        <f t="shared" si="1374"/>
        <v>Jun</v>
      </c>
      <c r="P9796" t="str">
        <f t="shared" si="1375"/>
        <v>Q2</v>
      </c>
      <c r="Q9796" t="str">
        <f t="shared" si="1376"/>
        <v>2022-06</v>
      </c>
    </row>
    <row r="9797" spans="1:17" x14ac:dyDescent="0.35">
      <c r="A9797" s="2">
        <v>44685</v>
      </c>
      <c r="B9797" t="s">
        <v>55</v>
      </c>
      <c r="C9797" t="s">
        <v>19</v>
      </c>
      <c r="D9797" t="s">
        <v>25</v>
      </c>
      <c r="E9797" s="3">
        <v>89967</v>
      </c>
      <c r="F9797" s="3">
        <v>160232</v>
      </c>
      <c r="G9797" t="s">
        <v>35</v>
      </c>
      <c r="H9797" s="3" t="s">
        <v>9827</v>
      </c>
      <c r="I9797" s="3">
        <f t="shared" ref="I9797:I9860" si="1377">F9797-E9797</f>
        <v>70265</v>
      </c>
      <c r="J9797" s="4">
        <f t="shared" ref="J9797:J9860" si="1378">IFERROR(I9797/E9797,0)</f>
        <v>0.78100859203930328</v>
      </c>
      <c r="K9797" s="5">
        <f t="shared" ref="K9797:K9860" si="1379">IFERROR(F9797/E9797,0)</f>
        <v>1.7810085920393033</v>
      </c>
      <c r="L9797" s="4" t="str">
        <f t="shared" ref="L9797:L9860" si="1380">IF(I9797&gt;0,"Over Budget",IF(I9797&lt;0,"Under Budget","On Budget"))</f>
        <v>Over Budget</v>
      </c>
      <c r="M9797">
        <f t="shared" ref="M9797:M9860" si="1381">YEAR(A9797)</f>
        <v>2022</v>
      </c>
      <c r="N9797">
        <f t="shared" ref="N9797:N9860" si="1382">MONTH(A9797)</f>
        <v>5</v>
      </c>
      <c r="O9797" t="str">
        <f t="shared" ref="O9797:O9860" si="1383">TEXT(A9797,"mmm")</f>
        <v>May</v>
      </c>
      <c r="P9797" t="str">
        <f t="shared" ref="P9797:P9860" si="1384">"Q"&amp;ROUNDUP(MONTH(A9797)/3,0)</f>
        <v>Q2</v>
      </c>
      <c r="Q9797" t="str">
        <f t="shared" ref="Q9797:Q9860" si="1385">TEXT(A9797,"yyyy-mm")</f>
        <v>2022-05</v>
      </c>
    </row>
    <row r="9798" spans="1:17" x14ac:dyDescent="0.35">
      <c r="A9798" s="2">
        <v>44593</v>
      </c>
      <c r="B9798" t="s">
        <v>55</v>
      </c>
      <c r="C9798" t="s">
        <v>43</v>
      </c>
      <c r="D9798" t="s">
        <v>25</v>
      </c>
      <c r="E9798" s="3">
        <v>133303</v>
      </c>
      <c r="F9798" s="3">
        <v>28637</v>
      </c>
      <c r="G9798" t="s">
        <v>21</v>
      </c>
      <c r="H9798" s="3" t="s">
        <v>9828</v>
      </c>
      <c r="I9798" s="3">
        <f t="shared" si="1377"/>
        <v>-104666</v>
      </c>
      <c r="J9798" s="4">
        <f t="shared" si="1378"/>
        <v>-0.78517362700014248</v>
      </c>
      <c r="K9798" s="5">
        <f t="shared" si="1379"/>
        <v>0.21482637299985746</v>
      </c>
      <c r="L9798" s="4" t="str">
        <f t="shared" si="1380"/>
        <v>Under Budget</v>
      </c>
      <c r="M9798">
        <f t="shared" si="1381"/>
        <v>2022</v>
      </c>
      <c r="N9798">
        <f t="shared" si="1382"/>
        <v>2</v>
      </c>
      <c r="O9798" t="str">
        <f t="shared" si="1383"/>
        <v>Feb</v>
      </c>
      <c r="P9798" t="str">
        <f t="shared" si="1384"/>
        <v>Q1</v>
      </c>
      <c r="Q9798" t="str">
        <f t="shared" si="1385"/>
        <v>2022-02</v>
      </c>
    </row>
    <row r="9799" spans="1:17" x14ac:dyDescent="0.35">
      <c r="A9799" s="2">
        <v>45092</v>
      </c>
      <c r="B9799" t="s">
        <v>23</v>
      </c>
      <c r="C9799" t="s">
        <v>43</v>
      </c>
      <c r="D9799" t="s">
        <v>30</v>
      </c>
      <c r="E9799" s="3">
        <v>21028</v>
      </c>
      <c r="F9799" s="3">
        <v>129229</v>
      </c>
      <c r="G9799" t="s">
        <v>21</v>
      </c>
      <c r="H9799" s="3" t="s">
        <v>9829</v>
      </c>
      <c r="I9799" s="3">
        <f t="shared" si="1377"/>
        <v>108201</v>
      </c>
      <c r="J9799" s="4">
        <f t="shared" si="1378"/>
        <v>5.1455678143427814</v>
      </c>
      <c r="K9799" s="5">
        <f t="shared" si="1379"/>
        <v>6.1455678143427814</v>
      </c>
      <c r="L9799" s="4" t="str">
        <f t="shared" si="1380"/>
        <v>Over Budget</v>
      </c>
      <c r="M9799">
        <f t="shared" si="1381"/>
        <v>2023</v>
      </c>
      <c r="N9799">
        <f t="shared" si="1382"/>
        <v>6</v>
      </c>
      <c r="O9799" t="str">
        <f t="shared" si="1383"/>
        <v>Jun</v>
      </c>
      <c r="P9799" t="str">
        <f t="shared" si="1384"/>
        <v>Q2</v>
      </c>
      <c r="Q9799" t="str">
        <f t="shared" si="1385"/>
        <v>2023-06</v>
      </c>
    </row>
    <row r="9800" spans="1:17" x14ac:dyDescent="0.35">
      <c r="A9800" s="2">
        <v>44551</v>
      </c>
      <c r="B9800" t="s">
        <v>23</v>
      </c>
      <c r="C9800" t="s">
        <v>43</v>
      </c>
      <c r="D9800" t="s">
        <v>39</v>
      </c>
      <c r="E9800" s="3">
        <v>114762</v>
      </c>
      <c r="F9800" s="3">
        <v>82540</v>
      </c>
      <c r="G9800" t="s">
        <v>35</v>
      </c>
      <c r="H9800" s="3" t="s">
        <v>9830</v>
      </c>
      <c r="I9800" s="3">
        <f t="shared" si="1377"/>
        <v>-32222</v>
      </c>
      <c r="J9800" s="4">
        <f t="shared" si="1378"/>
        <v>-0.28077238110175839</v>
      </c>
      <c r="K9800" s="5">
        <f t="shared" si="1379"/>
        <v>0.71922761889824161</v>
      </c>
      <c r="L9800" s="4" t="str">
        <f t="shared" si="1380"/>
        <v>Under Budget</v>
      </c>
      <c r="M9800">
        <f t="shared" si="1381"/>
        <v>2021</v>
      </c>
      <c r="N9800">
        <f t="shared" si="1382"/>
        <v>12</v>
      </c>
      <c r="O9800" t="str">
        <f t="shared" si="1383"/>
        <v>Dec</v>
      </c>
      <c r="P9800" t="str">
        <f t="shared" si="1384"/>
        <v>Q4</v>
      </c>
      <c r="Q9800" t="str">
        <f t="shared" si="1385"/>
        <v>2021-12</v>
      </c>
    </row>
    <row r="9801" spans="1:17" x14ac:dyDescent="0.35">
      <c r="A9801" s="2">
        <v>45143</v>
      </c>
      <c r="B9801" t="s">
        <v>55</v>
      </c>
      <c r="C9801" t="s">
        <v>23</v>
      </c>
      <c r="D9801" t="s">
        <v>20</v>
      </c>
      <c r="E9801" s="3">
        <v>44520</v>
      </c>
      <c r="F9801" s="3">
        <v>38434</v>
      </c>
      <c r="G9801" t="s">
        <v>26</v>
      </c>
      <c r="H9801" s="3" t="s">
        <v>9831</v>
      </c>
      <c r="I9801" s="3">
        <f t="shared" si="1377"/>
        <v>-6086</v>
      </c>
      <c r="J9801" s="4">
        <f t="shared" si="1378"/>
        <v>-0.1367026055705301</v>
      </c>
      <c r="K9801" s="5">
        <f t="shared" si="1379"/>
        <v>0.86329739442946996</v>
      </c>
      <c r="L9801" s="4" t="str">
        <f t="shared" si="1380"/>
        <v>Under Budget</v>
      </c>
      <c r="M9801">
        <f t="shared" si="1381"/>
        <v>2023</v>
      </c>
      <c r="N9801">
        <f t="shared" si="1382"/>
        <v>8</v>
      </c>
      <c r="O9801" t="str">
        <f t="shared" si="1383"/>
        <v>Aug</v>
      </c>
      <c r="P9801" t="str">
        <f t="shared" si="1384"/>
        <v>Q3</v>
      </c>
      <c r="Q9801" t="str">
        <f t="shared" si="1385"/>
        <v>2023-08</v>
      </c>
    </row>
    <row r="9802" spans="1:17" x14ac:dyDescent="0.35">
      <c r="A9802" s="2">
        <v>44484</v>
      </c>
      <c r="B9802" t="s">
        <v>23</v>
      </c>
      <c r="C9802" t="s">
        <v>24</v>
      </c>
      <c r="D9802" t="s">
        <v>39</v>
      </c>
      <c r="E9802" s="3">
        <v>39587</v>
      </c>
      <c r="F9802" s="3">
        <v>132269</v>
      </c>
      <c r="G9802" t="s">
        <v>26</v>
      </c>
      <c r="H9802" s="3" t="s">
        <v>9832</v>
      </c>
      <c r="I9802" s="3">
        <f t="shared" si="1377"/>
        <v>92682</v>
      </c>
      <c r="J9802" s="4">
        <f t="shared" si="1378"/>
        <v>2.3412231288049106</v>
      </c>
      <c r="K9802" s="5">
        <f t="shared" si="1379"/>
        <v>3.3412231288049106</v>
      </c>
      <c r="L9802" s="4" t="str">
        <f t="shared" si="1380"/>
        <v>Over Budget</v>
      </c>
      <c r="M9802">
        <f t="shared" si="1381"/>
        <v>2021</v>
      </c>
      <c r="N9802">
        <f t="shared" si="1382"/>
        <v>10</v>
      </c>
      <c r="O9802" t="str">
        <f t="shared" si="1383"/>
        <v>Oct</v>
      </c>
      <c r="P9802" t="str">
        <f t="shared" si="1384"/>
        <v>Q4</v>
      </c>
      <c r="Q9802" t="str">
        <f t="shared" si="1385"/>
        <v>2021-10</v>
      </c>
    </row>
    <row r="9803" spans="1:17" x14ac:dyDescent="0.35">
      <c r="A9803" s="2">
        <v>45194</v>
      </c>
      <c r="B9803" t="s">
        <v>55</v>
      </c>
      <c r="C9803" t="s">
        <v>34</v>
      </c>
      <c r="D9803" t="s">
        <v>58</v>
      </c>
      <c r="E9803" s="3">
        <v>28050</v>
      </c>
      <c r="F9803" s="3">
        <v>13421</v>
      </c>
      <c r="G9803" t="s">
        <v>32</v>
      </c>
      <c r="H9803" s="3" t="s">
        <v>9833</v>
      </c>
      <c r="I9803" s="3">
        <f t="shared" si="1377"/>
        <v>-14629</v>
      </c>
      <c r="J9803" s="4">
        <f t="shared" si="1378"/>
        <v>-0.52153297682709443</v>
      </c>
      <c r="K9803" s="5">
        <f t="shared" si="1379"/>
        <v>0.47846702317290551</v>
      </c>
      <c r="L9803" s="4" t="str">
        <f t="shared" si="1380"/>
        <v>Under Budget</v>
      </c>
      <c r="M9803">
        <f t="shared" si="1381"/>
        <v>2023</v>
      </c>
      <c r="N9803">
        <f t="shared" si="1382"/>
        <v>9</v>
      </c>
      <c r="O9803" t="str">
        <f t="shared" si="1383"/>
        <v>Sep</v>
      </c>
      <c r="P9803" t="str">
        <f t="shared" si="1384"/>
        <v>Q3</v>
      </c>
      <c r="Q9803" t="str">
        <f t="shared" si="1385"/>
        <v>2023-09</v>
      </c>
    </row>
    <row r="9804" spans="1:17" x14ac:dyDescent="0.35">
      <c r="A9804" s="2">
        <v>44732</v>
      </c>
      <c r="B9804" t="s">
        <v>23</v>
      </c>
      <c r="C9804" t="s">
        <v>23</v>
      </c>
      <c r="D9804" t="s">
        <v>25</v>
      </c>
      <c r="E9804" s="3">
        <v>74597</v>
      </c>
      <c r="F9804" s="3">
        <v>101122</v>
      </c>
      <c r="G9804" t="s">
        <v>35</v>
      </c>
      <c r="H9804" s="3" t="s">
        <v>9834</v>
      </c>
      <c r="I9804" s="3">
        <f t="shared" si="1377"/>
        <v>26525</v>
      </c>
      <c r="J9804" s="4">
        <f t="shared" si="1378"/>
        <v>0.35557730203627491</v>
      </c>
      <c r="K9804" s="5">
        <f t="shared" si="1379"/>
        <v>1.3555773020362749</v>
      </c>
      <c r="L9804" s="4" t="str">
        <f t="shared" si="1380"/>
        <v>Over Budget</v>
      </c>
      <c r="M9804">
        <f t="shared" si="1381"/>
        <v>2022</v>
      </c>
      <c r="N9804">
        <f t="shared" si="1382"/>
        <v>6</v>
      </c>
      <c r="O9804" t="str">
        <f t="shared" si="1383"/>
        <v>Jun</v>
      </c>
      <c r="P9804" t="str">
        <f t="shared" si="1384"/>
        <v>Q2</v>
      </c>
      <c r="Q9804" t="str">
        <f t="shared" si="1385"/>
        <v>2022-06</v>
      </c>
    </row>
    <row r="9805" spans="1:17" x14ac:dyDescent="0.35">
      <c r="A9805" s="2">
        <v>45047</v>
      </c>
      <c r="B9805" t="s">
        <v>28</v>
      </c>
      <c r="C9805" t="s">
        <v>34</v>
      </c>
      <c r="D9805" t="s">
        <v>58</v>
      </c>
      <c r="E9805" s="3">
        <v>145533</v>
      </c>
      <c r="F9805" s="3">
        <v>26780</v>
      </c>
      <c r="G9805" t="s">
        <v>35</v>
      </c>
      <c r="H9805" s="3" t="s">
        <v>9835</v>
      </c>
      <c r="I9805" s="3">
        <f t="shared" si="1377"/>
        <v>-118753</v>
      </c>
      <c r="J9805" s="4">
        <f t="shared" si="1378"/>
        <v>-0.81598675214556149</v>
      </c>
      <c r="K9805" s="5">
        <f t="shared" si="1379"/>
        <v>0.18401324785443851</v>
      </c>
      <c r="L9805" s="4" t="str">
        <f t="shared" si="1380"/>
        <v>Under Budget</v>
      </c>
      <c r="M9805">
        <f t="shared" si="1381"/>
        <v>2023</v>
      </c>
      <c r="N9805">
        <f t="shared" si="1382"/>
        <v>5</v>
      </c>
      <c r="O9805" t="str">
        <f t="shared" si="1383"/>
        <v>May</v>
      </c>
      <c r="P9805" t="str">
        <f t="shared" si="1384"/>
        <v>Q2</v>
      </c>
      <c r="Q9805" t="str">
        <f t="shared" si="1385"/>
        <v>2023-05</v>
      </c>
    </row>
    <row r="9806" spans="1:17" x14ac:dyDescent="0.35">
      <c r="A9806" s="2">
        <v>45034</v>
      </c>
      <c r="B9806" t="s">
        <v>18</v>
      </c>
      <c r="C9806" t="s">
        <v>34</v>
      </c>
      <c r="D9806" t="s">
        <v>39</v>
      </c>
      <c r="E9806" s="3">
        <v>118909</v>
      </c>
      <c r="F9806" s="3">
        <v>156803</v>
      </c>
      <c r="G9806" t="s">
        <v>21</v>
      </c>
      <c r="H9806" s="3" t="s">
        <v>9836</v>
      </c>
      <c r="I9806" s="3">
        <f t="shared" si="1377"/>
        <v>37894</v>
      </c>
      <c r="J9806" s="4">
        <f t="shared" si="1378"/>
        <v>0.31868067177421389</v>
      </c>
      <c r="K9806" s="5">
        <f t="shared" si="1379"/>
        <v>1.3186806717742139</v>
      </c>
      <c r="L9806" s="4" t="str">
        <f t="shared" si="1380"/>
        <v>Over Budget</v>
      </c>
      <c r="M9806">
        <f t="shared" si="1381"/>
        <v>2023</v>
      </c>
      <c r="N9806">
        <f t="shared" si="1382"/>
        <v>4</v>
      </c>
      <c r="O9806" t="str">
        <f t="shared" si="1383"/>
        <v>Apr</v>
      </c>
      <c r="P9806" t="str">
        <f t="shared" si="1384"/>
        <v>Q2</v>
      </c>
      <c r="Q9806" t="str">
        <f t="shared" si="1385"/>
        <v>2023-04</v>
      </c>
    </row>
    <row r="9807" spans="1:17" x14ac:dyDescent="0.35">
      <c r="A9807" s="2">
        <v>44364</v>
      </c>
      <c r="B9807" t="s">
        <v>55</v>
      </c>
      <c r="C9807" t="s">
        <v>19</v>
      </c>
      <c r="D9807" t="s">
        <v>20</v>
      </c>
      <c r="E9807" s="3">
        <v>12118</v>
      </c>
      <c r="F9807" s="3">
        <v>87171</v>
      </c>
      <c r="G9807" t="s">
        <v>21</v>
      </c>
      <c r="H9807" s="3" t="s">
        <v>9837</v>
      </c>
      <c r="I9807" s="3">
        <f t="shared" si="1377"/>
        <v>75053</v>
      </c>
      <c r="J9807" s="4">
        <f t="shared" si="1378"/>
        <v>6.1935137811520056</v>
      </c>
      <c r="K9807" s="5">
        <f t="shared" si="1379"/>
        <v>7.1935137811520056</v>
      </c>
      <c r="L9807" s="4" t="str">
        <f t="shared" si="1380"/>
        <v>Over Budget</v>
      </c>
      <c r="M9807">
        <f t="shared" si="1381"/>
        <v>2021</v>
      </c>
      <c r="N9807">
        <f t="shared" si="1382"/>
        <v>6</v>
      </c>
      <c r="O9807" t="str">
        <f t="shared" si="1383"/>
        <v>Jun</v>
      </c>
      <c r="P9807" t="str">
        <f t="shared" si="1384"/>
        <v>Q2</v>
      </c>
      <c r="Q9807" t="str">
        <f t="shared" si="1385"/>
        <v>2021-06</v>
      </c>
    </row>
    <row r="9808" spans="1:17" x14ac:dyDescent="0.35">
      <c r="A9808" s="2">
        <v>45146</v>
      </c>
      <c r="B9808" t="s">
        <v>41</v>
      </c>
      <c r="C9808" t="s">
        <v>43</v>
      </c>
      <c r="D9808" t="s">
        <v>58</v>
      </c>
      <c r="E9808" s="3">
        <v>48394</v>
      </c>
      <c r="F9808" s="3">
        <v>25921</v>
      </c>
      <c r="G9808" t="s">
        <v>21</v>
      </c>
      <c r="H9808" s="3" t="s">
        <v>9838</v>
      </c>
      <c r="I9808" s="3">
        <f t="shared" si="1377"/>
        <v>-22473</v>
      </c>
      <c r="J9808" s="4">
        <f t="shared" si="1378"/>
        <v>-0.46437574905980078</v>
      </c>
      <c r="K9808" s="5">
        <f t="shared" si="1379"/>
        <v>0.53562425094019916</v>
      </c>
      <c r="L9808" s="4" t="str">
        <f t="shared" si="1380"/>
        <v>Under Budget</v>
      </c>
      <c r="M9808">
        <f t="shared" si="1381"/>
        <v>2023</v>
      </c>
      <c r="N9808">
        <f t="shared" si="1382"/>
        <v>8</v>
      </c>
      <c r="O9808" t="str">
        <f t="shared" si="1383"/>
        <v>Aug</v>
      </c>
      <c r="P9808" t="str">
        <f t="shared" si="1384"/>
        <v>Q3</v>
      </c>
      <c r="Q9808" t="str">
        <f t="shared" si="1385"/>
        <v>2023-08</v>
      </c>
    </row>
    <row r="9809" spans="1:17" x14ac:dyDescent="0.35">
      <c r="A9809" s="2">
        <v>44817</v>
      </c>
      <c r="B9809" t="s">
        <v>23</v>
      </c>
      <c r="C9809" t="s">
        <v>19</v>
      </c>
      <c r="D9809" t="s">
        <v>58</v>
      </c>
      <c r="E9809" s="3">
        <v>17358</v>
      </c>
      <c r="F9809" s="3">
        <v>35722</v>
      </c>
      <c r="G9809" t="s">
        <v>32</v>
      </c>
      <c r="H9809" s="3" t="s">
        <v>9839</v>
      </c>
      <c r="I9809" s="3">
        <f t="shared" si="1377"/>
        <v>18364</v>
      </c>
      <c r="J9809" s="4">
        <f t="shared" si="1378"/>
        <v>1.0579559857126397</v>
      </c>
      <c r="K9809" s="5">
        <f t="shared" si="1379"/>
        <v>2.0579559857126397</v>
      </c>
      <c r="L9809" s="4" t="str">
        <f t="shared" si="1380"/>
        <v>Over Budget</v>
      </c>
      <c r="M9809">
        <f t="shared" si="1381"/>
        <v>2022</v>
      </c>
      <c r="N9809">
        <f t="shared" si="1382"/>
        <v>9</v>
      </c>
      <c r="O9809" t="str">
        <f t="shared" si="1383"/>
        <v>Sep</v>
      </c>
      <c r="P9809" t="str">
        <f t="shared" si="1384"/>
        <v>Q3</v>
      </c>
      <c r="Q9809" t="str">
        <f t="shared" si="1385"/>
        <v>2022-09</v>
      </c>
    </row>
    <row r="9810" spans="1:17" x14ac:dyDescent="0.35">
      <c r="A9810" s="2">
        <v>44624</v>
      </c>
      <c r="B9810" t="s">
        <v>23</v>
      </c>
      <c r="C9810" t="s">
        <v>43</v>
      </c>
      <c r="D9810" t="s">
        <v>30</v>
      </c>
      <c r="E9810" s="3">
        <v>122853</v>
      </c>
      <c r="F9810" s="3">
        <v>9782</v>
      </c>
      <c r="G9810" t="s">
        <v>35</v>
      </c>
      <c r="H9810" s="3" t="s">
        <v>9840</v>
      </c>
      <c r="I9810" s="3">
        <f t="shared" si="1377"/>
        <v>-113071</v>
      </c>
      <c r="J9810" s="4">
        <f t="shared" si="1378"/>
        <v>-0.92037638478506834</v>
      </c>
      <c r="K9810" s="5">
        <f t="shared" si="1379"/>
        <v>7.9623615214931664E-2</v>
      </c>
      <c r="L9810" s="4" t="str">
        <f t="shared" si="1380"/>
        <v>Under Budget</v>
      </c>
      <c r="M9810">
        <f t="shared" si="1381"/>
        <v>2022</v>
      </c>
      <c r="N9810">
        <f t="shared" si="1382"/>
        <v>3</v>
      </c>
      <c r="O9810" t="str">
        <f t="shared" si="1383"/>
        <v>Mar</v>
      </c>
      <c r="P9810" t="str">
        <f t="shared" si="1384"/>
        <v>Q1</v>
      </c>
      <c r="Q9810" t="str">
        <f t="shared" si="1385"/>
        <v>2022-03</v>
      </c>
    </row>
    <row r="9811" spans="1:17" x14ac:dyDescent="0.35">
      <c r="A9811" s="2">
        <v>44686</v>
      </c>
      <c r="B9811" t="s">
        <v>37</v>
      </c>
      <c r="C9811" t="s">
        <v>23</v>
      </c>
      <c r="D9811" t="s">
        <v>39</v>
      </c>
      <c r="E9811" s="3">
        <v>52030</v>
      </c>
      <c r="F9811" s="3">
        <v>26932</v>
      </c>
      <c r="G9811" t="s">
        <v>21</v>
      </c>
      <c r="H9811" s="3" t="s">
        <v>9841</v>
      </c>
      <c r="I9811" s="3">
        <f t="shared" si="1377"/>
        <v>-25098</v>
      </c>
      <c r="J9811" s="4">
        <f t="shared" si="1378"/>
        <v>-0.48237555256582743</v>
      </c>
      <c r="K9811" s="5">
        <f t="shared" si="1379"/>
        <v>0.51762444743417257</v>
      </c>
      <c r="L9811" s="4" t="str">
        <f t="shared" si="1380"/>
        <v>Under Budget</v>
      </c>
      <c r="M9811">
        <f t="shared" si="1381"/>
        <v>2022</v>
      </c>
      <c r="N9811">
        <f t="shared" si="1382"/>
        <v>5</v>
      </c>
      <c r="O9811" t="str">
        <f t="shared" si="1383"/>
        <v>May</v>
      </c>
      <c r="P9811" t="str">
        <f t="shared" si="1384"/>
        <v>Q2</v>
      </c>
      <c r="Q9811" t="str">
        <f t="shared" si="1385"/>
        <v>2022-05</v>
      </c>
    </row>
    <row r="9812" spans="1:17" x14ac:dyDescent="0.35">
      <c r="A9812" s="2">
        <v>44551</v>
      </c>
      <c r="B9812" t="s">
        <v>41</v>
      </c>
      <c r="C9812" t="s">
        <v>34</v>
      </c>
      <c r="D9812" t="s">
        <v>58</v>
      </c>
      <c r="E9812" s="3">
        <v>66291</v>
      </c>
      <c r="F9812" s="3">
        <v>42518</v>
      </c>
      <c r="G9812" t="s">
        <v>35</v>
      </c>
      <c r="H9812" s="3" t="s">
        <v>9842</v>
      </c>
      <c r="I9812" s="3">
        <f t="shared" si="1377"/>
        <v>-23773</v>
      </c>
      <c r="J9812" s="4">
        <f t="shared" si="1378"/>
        <v>-0.35861580003318699</v>
      </c>
      <c r="K9812" s="5">
        <f t="shared" si="1379"/>
        <v>0.64138419996681295</v>
      </c>
      <c r="L9812" s="4" t="str">
        <f t="shared" si="1380"/>
        <v>Under Budget</v>
      </c>
      <c r="M9812">
        <f t="shared" si="1381"/>
        <v>2021</v>
      </c>
      <c r="N9812">
        <f t="shared" si="1382"/>
        <v>12</v>
      </c>
      <c r="O9812" t="str">
        <f t="shared" si="1383"/>
        <v>Dec</v>
      </c>
      <c r="P9812" t="str">
        <f t="shared" si="1384"/>
        <v>Q4</v>
      </c>
      <c r="Q9812" t="str">
        <f t="shared" si="1385"/>
        <v>2021-12</v>
      </c>
    </row>
    <row r="9813" spans="1:17" x14ac:dyDescent="0.35">
      <c r="A9813" s="2">
        <v>44392</v>
      </c>
      <c r="B9813" t="s">
        <v>41</v>
      </c>
      <c r="C9813" t="s">
        <v>19</v>
      </c>
      <c r="D9813" t="s">
        <v>39</v>
      </c>
      <c r="E9813" s="3">
        <v>114664</v>
      </c>
      <c r="F9813" s="3">
        <v>13873</v>
      </c>
      <c r="G9813" t="s">
        <v>32</v>
      </c>
      <c r="H9813" s="3" t="s">
        <v>9843</v>
      </c>
      <c r="I9813" s="3">
        <f t="shared" si="1377"/>
        <v>-100791</v>
      </c>
      <c r="J9813" s="4">
        <f t="shared" si="1378"/>
        <v>-0.87901172120281867</v>
      </c>
      <c r="K9813" s="5">
        <f t="shared" si="1379"/>
        <v>0.12098827879718133</v>
      </c>
      <c r="L9813" s="4" t="str">
        <f t="shared" si="1380"/>
        <v>Under Budget</v>
      </c>
      <c r="M9813">
        <f t="shared" si="1381"/>
        <v>2021</v>
      </c>
      <c r="N9813">
        <f t="shared" si="1382"/>
        <v>7</v>
      </c>
      <c r="O9813" t="str">
        <f t="shared" si="1383"/>
        <v>Jul</v>
      </c>
      <c r="P9813" t="str">
        <f t="shared" si="1384"/>
        <v>Q3</v>
      </c>
      <c r="Q9813" t="str">
        <f t="shared" si="1385"/>
        <v>2021-07</v>
      </c>
    </row>
    <row r="9814" spans="1:17" x14ac:dyDescent="0.35">
      <c r="A9814" s="2">
        <v>44741</v>
      </c>
      <c r="B9814" t="s">
        <v>28</v>
      </c>
      <c r="C9814" t="s">
        <v>29</v>
      </c>
      <c r="D9814" t="s">
        <v>20</v>
      </c>
      <c r="E9814" s="3">
        <v>73215</v>
      </c>
      <c r="F9814" s="3">
        <v>37617</v>
      </c>
      <c r="G9814" t="s">
        <v>26</v>
      </c>
      <c r="H9814" s="3" t="s">
        <v>9844</v>
      </c>
      <c r="I9814" s="3">
        <f t="shared" si="1377"/>
        <v>-35598</v>
      </c>
      <c r="J9814" s="4">
        <f t="shared" si="1378"/>
        <v>-0.48621184183568938</v>
      </c>
      <c r="K9814" s="5">
        <f t="shared" si="1379"/>
        <v>0.51378815816431056</v>
      </c>
      <c r="L9814" s="4" t="str">
        <f t="shared" si="1380"/>
        <v>Under Budget</v>
      </c>
      <c r="M9814">
        <f t="shared" si="1381"/>
        <v>2022</v>
      </c>
      <c r="N9814">
        <f t="shared" si="1382"/>
        <v>6</v>
      </c>
      <c r="O9814" t="str">
        <f t="shared" si="1383"/>
        <v>Jun</v>
      </c>
      <c r="P9814" t="str">
        <f t="shared" si="1384"/>
        <v>Q2</v>
      </c>
      <c r="Q9814" t="str">
        <f t="shared" si="1385"/>
        <v>2022-06</v>
      </c>
    </row>
    <row r="9815" spans="1:17" x14ac:dyDescent="0.35">
      <c r="A9815" s="2">
        <v>44913</v>
      </c>
      <c r="B9815" t="s">
        <v>18</v>
      </c>
      <c r="C9815" t="s">
        <v>23</v>
      </c>
      <c r="D9815" t="s">
        <v>58</v>
      </c>
      <c r="E9815" s="3">
        <v>121517</v>
      </c>
      <c r="F9815" s="3">
        <v>30656</v>
      </c>
      <c r="G9815" t="s">
        <v>32</v>
      </c>
      <c r="H9815" s="3" t="s">
        <v>9845</v>
      </c>
      <c r="I9815" s="3">
        <f t="shared" si="1377"/>
        <v>-90861</v>
      </c>
      <c r="J9815" s="4">
        <f t="shared" si="1378"/>
        <v>-0.74772254087905399</v>
      </c>
      <c r="K9815" s="5">
        <f t="shared" si="1379"/>
        <v>0.25227745912094607</v>
      </c>
      <c r="L9815" s="4" t="str">
        <f t="shared" si="1380"/>
        <v>Under Budget</v>
      </c>
      <c r="M9815">
        <f t="shared" si="1381"/>
        <v>2022</v>
      </c>
      <c r="N9815">
        <f t="shared" si="1382"/>
        <v>12</v>
      </c>
      <c r="O9815" t="str">
        <f t="shared" si="1383"/>
        <v>Dec</v>
      </c>
      <c r="P9815" t="str">
        <f t="shared" si="1384"/>
        <v>Q4</v>
      </c>
      <c r="Q9815" t="str">
        <f t="shared" si="1385"/>
        <v>2022-12</v>
      </c>
    </row>
    <row r="9816" spans="1:17" x14ac:dyDescent="0.35">
      <c r="A9816" s="2">
        <v>45020</v>
      </c>
      <c r="B9816" t="s">
        <v>28</v>
      </c>
      <c r="C9816" t="s">
        <v>23</v>
      </c>
      <c r="D9816" t="s">
        <v>20</v>
      </c>
      <c r="E9816" s="3">
        <v>41572</v>
      </c>
      <c r="F9816" s="3">
        <v>77100</v>
      </c>
      <c r="G9816" t="s">
        <v>35</v>
      </c>
      <c r="H9816" s="3" t="s">
        <v>9846</v>
      </c>
      <c r="I9816" s="3">
        <f t="shared" si="1377"/>
        <v>35528</v>
      </c>
      <c r="J9816" s="4">
        <f t="shared" si="1378"/>
        <v>0.8546136822861542</v>
      </c>
      <c r="K9816" s="5">
        <f t="shared" si="1379"/>
        <v>1.8546136822861541</v>
      </c>
      <c r="L9816" s="4" t="str">
        <f t="shared" si="1380"/>
        <v>Over Budget</v>
      </c>
      <c r="M9816">
        <f t="shared" si="1381"/>
        <v>2023</v>
      </c>
      <c r="N9816">
        <f t="shared" si="1382"/>
        <v>4</v>
      </c>
      <c r="O9816" t="str">
        <f t="shared" si="1383"/>
        <v>Apr</v>
      </c>
      <c r="P9816" t="str">
        <f t="shared" si="1384"/>
        <v>Q2</v>
      </c>
      <c r="Q9816" t="str">
        <f t="shared" si="1385"/>
        <v>2023-04</v>
      </c>
    </row>
    <row r="9817" spans="1:17" x14ac:dyDescent="0.35">
      <c r="A9817" s="2">
        <v>45128</v>
      </c>
      <c r="B9817" t="s">
        <v>18</v>
      </c>
      <c r="C9817" t="s">
        <v>29</v>
      </c>
      <c r="D9817" t="s">
        <v>58</v>
      </c>
      <c r="E9817" s="3">
        <v>30649</v>
      </c>
      <c r="F9817" s="3">
        <v>161696</v>
      </c>
      <c r="G9817" t="s">
        <v>35</v>
      </c>
      <c r="H9817" s="3" t="s">
        <v>9847</v>
      </c>
      <c r="I9817" s="3">
        <f t="shared" si="1377"/>
        <v>131047</v>
      </c>
      <c r="J9817" s="4">
        <f t="shared" si="1378"/>
        <v>4.2757349342556035</v>
      </c>
      <c r="K9817" s="5">
        <f t="shared" si="1379"/>
        <v>5.2757349342556035</v>
      </c>
      <c r="L9817" s="4" t="str">
        <f t="shared" si="1380"/>
        <v>Over Budget</v>
      </c>
      <c r="M9817">
        <f t="shared" si="1381"/>
        <v>2023</v>
      </c>
      <c r="N9817">
        <f t="shared" si="1382"/>
        <v>7</v>
      </c>
      <c r="O9817" t="str">
        <f t="shared" si="1383"/>
        <v>Jul</v>
      </c>
      <c r="P9817" t="str">
        <f t="shared" si="1384"/>
        <v>Q3</v>
      </c>
      <c r="Q9817" t="str">
        <f t="shared" si="1385"/>
        <v>2023-07</v>
      </c>
    </row>
    <row r="9818" spans="1:17" x14ac:dyDescent="0.35">
      <c r="A9818" s="2">
        <v>45199</v>
      </c>
      <c r="B9818" t="s">
        <v>55</v>
      </c>
      <c r="C9818" t="s">
        <v>43</v>
      </c>
      <c r="D9818" t="s">
        <v>25</v>
      </c>
      <c r="E9818" s="3">
        <v>109692</v>
      </c>
      <c r="F9818" s="3">
        <v>37036</v>
      </c>
      <c r="G9818" t="s">
        <v>35</v>
      </c>
      <c r="H9818" s="3" t="s">
        <v>9848</v>
      </c>
      <c r="I9818" s="3">
        <f t="shared" si="1377"/>
        <v>-72656</v>
      </c>
      <c r="J9818" s="4">
        <f t="shared" si="1378"/>
        <v>-0.66236370929511723</v>
      </c>
      <c r="K9818" s="5">
        <f t="shared" si="1379"/>
        <v>0.33763629070488277</v>
      </c>
      <c r="L9818" s="4" t="str">
        <f t="shared" si="1380"/>
        <v>Under Budget</v>
      </c>
      <c r="M9818">
        <f t="shared" si="1381"/>
        <v>2023</v>
      </c>
      <c r="N9818">
        <f t="shared" si="1382"/>
        <v>9</v>
      </c>
      <c r="O9818" t="str">
        <f t="shared" si="1383"/>
        <v>Sep</v>
      </c>
      <c r="P9818" t="str">
        <f t="shared" si="1384"/>
        <v>Q3</v>
      </c>
      <c r="Q9818" t="str">
        <f t="shared" si="1385"/>
        <v>2023-09</v>
      </c>
    </row>
    <row r="9819" spans="1:17" x14ac:dyDescent="0.35">
      <c r="A9819" s="2">
        <v>44855</v>
      </c>
      <c r="B9819" t="s">
        <v>28</v>
      </c>
      <c r="C9819" t="s">
        <v>34</v>
      </c>
      <c r="D9819" t="s">
        <v>30</v>
      </c>
      <c r="E9819" s="3">
        <v>39927</v>
      </c>
      <c r="F9819" s="3">
        <v>124912</v>
      </c>
      <c r="G9819" t="s">
        <v>26</v>
      </c>
      <c r="H9819" s="3" t="s">
        <v>9849</v>
      </c>
      <c r="I9819" s="3">
        <f t="shared" si="1377"/>
        <v>84985</v>
      </c>
      <c r="J9819" s="4">
        <f t="shared" si="1378"/>
        <v>2.1285095298920531</v>
      </c>
      <c r="K9819" s="5">
        <f t="shared" si="1379"/>
        <v>3.1285095298920531</v>
      </c>
      <c r="L9819" s="4" t="str">
        <f t="shared" si="1380"/>
        <v>Over Budget</v>
      </c>
      <c r="M9819">
        <f t="shared" si="1381"/>
        <v>2022</v>
      </c>
      <c r="N9819">
        <f t="shared" si="1382"/>
        <v>10</v>
      </c>
      <c r="O9819" t="str">
        <f t="shared" si="1383"/>
        <v>Oct</v>
      </c>
      <c r="P9819" t="str">
        <f t="shared" si="1384"/>
        <v>Q4</v>
      </c>
      <c r="Q9819" t="str">
        <f t="shared" si="1385"/>
        <v>2022-10</v>
      </c>
    </row>
    <row r="9820" spans="1:17" x14ac:dyDescent="0.35">
      <c r="A9820" s="2">
        <v>45135</v>
      </c>
      <c r="B9820" t="s">
        <v>37</v>
      </c>
      <c r="C9820" t="s">
        <v>43</v>
      </c>
      <c r="D9820" t="s">
        <v>30</v>
      </c>
      <c r="E9820" s="3">
        <v>133499</v>
      </c>
      <c r="F9820" s="3">
        <v>162607</v>
      </c>
      <c r="G9820" t="s">
        <v>35</v>
      </c>
      <c r="H9820" s="3" t="s">
        <v>9850</v>
      </c>
      <c r="I9820" s="3">
        <f t="shared" si="1377"/>
        <v>29108</v>
      </c>
      <c r="J9820" s="4">
        <f t="shared" si="1378"/>
        <v>0.21803908643510439</v>
      </c>
      <c r="K9820" s="5">
        <f t="shared" si="1379"/>
        <v>1.2180390864351043</v>
      </c>
      <c r="L9820" s="4" t="str">
        <f t="shared" si="1380"/>
        <v>Over Budget</v>
      </c>
      <c r="M9820">
        <f t="shared" si="1381"/>
        <v>2023</v>
      </c>
      <c r="N9820">
        <f t="shared" si="1382"/>
        <v>7</v>
      </c>
      <c r="O9820" t="str">
        <f t="shared" si="1383"/>
        <v>Jul</v>
      </c>
      <c r="P9820" t="str">
        <f t="shared" si="1384"/>
        <v>Q3</v>
      </c>
      <c r="Q9820" t="str">
        <f t="shared" si="1385"/>
        <v>2023-07</v>
      </c>
    </row>
    <row r="9821" spans="1:17" x14ac:dyDescent="0.35">
      <c r="A9821" s="2">
        <v>44976</v>
      </c>
      <c r="B9821" t="s">
        <v>18</v>
      </c>
      <c r="C9821" t="s">
        <v>43</v>
      </c>
      <c r="D9821" t="s">
        <v>30</v>
      </c>
      <c r="E9821" s="3">
        <v>95638</v>
      </c>
      <c r="F9821" s="3">
        <v>111028</v>
      </c>
      <c r="G9821" t="s">
        <v>21</v>
      </c>
      <c r="H9821" s="3" t="s">
        <v>9851</v>
      </c>
      <c r="I9821" s="3">
        <f t="shared" si="1377"/>
        <v>15390</v>
      </c>
      <c r="J9821" s="4">
        <f t="shared" si="1378"/>
        <v>0.16091929985988832</v>
      </c>
      <c r="K9821" s="5">
        <f t="shared" si="1379"/>
        <v>1.1609192998598883</v>
      </c>
      <c r="L9821" s="4" t="str">
        <f t="shared" si="1380"/>
        <v>Over Budget</v>
      </c>
      <c r="M9821">
        <f t="shared" si="1381"/>
        <v>2023</v>
      </c>
      <c r="N9821">
        <f t="shared" si="1382"/>
        <v>2</v>
      </c>
      <c r="O9821" t="str">
        <f t="shared" si="1383"/>
        <v>Feb</v>
      </c>
      <c r="P9821" t="str">
        <f t="shared" si="1384"/>
        <v>Q1</v>
      </c>
      <c r="Q9821" t="str">
        <f t="shared" si="1385"/>
        <v>2023-02</v>
      </c>
    </row>
    <row r="9822" spans="1:17" x14ac:dyDescent="0.35">
      <c r="A9822" s="2">
        <v>44207</v>
      </c>
      <c r="B9822" t="s">
        <v>28</v>
      </c>
      <c r="C9822" t="s">
        <v>23</v>
      </c>
      <c r="D9822" t="s">
        <v>20</v>
      </c>
      <c r="E9822" s="3">
        <v>139666</v>
      </c>
      <c r="F9822" s="3">
        <v>71185</v>
      </c>
      <c r="G9822" t="s">
        <v>26</v>
      </c>
      <c r="H9822" s="3" t="s">
        <v>9852</v>
      </c>
      <c r="I9822" s="3">
        <f t="shared" si="1377"/>
        <v>-68481</v>
      </c>
      <c r="J9822" s="4">
        <f t="shared" si="1378"/>
        <v>-0.49031976286282991</v>
      </c>
      <c r="K9822" s="5">
        <f t="shared" si="1379"/>
        <v>0.50968023713717014</v>
      </c>
      <c r="L9822" s="4" t="str">
        <f t="shared" si="1380"/>
        <v>Under Budget</v>
      </c>
      <c r="M9822">
        <f t="shared" si="1381"/>
        <v>2021</v>
      </c>
      <c r="N9822">
        <f t="shared" si="1382"/>
        <v>1</v>
      </c>
      <c r="O9822" t="str">
        <f t="shared" si="1383"/>
        <v>Jan</v>
      </c>
      <c r="P9822" t="str">
        <f t="shared" si="1384"/>
        <v>Q1</v>
      </c>
      <c r="Q9822" t="str">
        <f t="shared" si="1385"/>
        <v>2021-01</v>
      </c>
    </row>
    <row r="9823" spans="1:17" x14ac:dyDescent="0.35">
      <c r="A9823" s="2">
        <v>44592</v>
      </c>
      <c r="B9823" t="s">
        <v>37</v>
      </c>
      <c r="C9823" t="s">
        <v>43</v>
      </c>
      <c r="D9823" t="s">
        <v>39</v>
      </c>
      <c r="E9823" s="3">
        <v>48289</v>
      </c>
      <c r="F9823" s="3">
        <v>8969</v>
      </c>
      <c r="G9823" t="s">
        <v>26</v>
      </c>
      <c r="H9823" s="3" t="s">
        <v>9853</v>
      </c>
      <c r="I9823" s="3">
        <f t="shared" si="1377"/>
        <v>-39320</v>
      </c>
      <c r="J9823" s="4">
        <f t="shared" si="1378"/>
        <v>-0.81426411812213961</v>
      </c>
      <c r="K9823" s="5">
        <f t="shared" si="1379"/>
        <v>0.18573588187786039</v>
      </c>
      <c r="L9823" s="4" t="str">
        <f t="shared" si="1380"/>
        <v>Under Budget</v>
      </c>
      <c r="M9823">
        <f t="shared" si="1381"/>
        <v>2022</v>
      </c>
      <c r="N9823">
        <f t="shared" si="1382"/>
        <v>1</v>
      </c>
      <c r="O9823" t="str">
        <f t="shared" si="1383"/>
        <v>Jan</v>
      </c>
      <c r="P9823" t="str">
        <f t="shared" si="1384"/>
        <v>Q1</v>
      </c>
      <c r="Q9823" t="str">
        <f t="shared" si="1385"/>
        <v>2022-01</v>
      </c>
    </row>
    <row r="9824" spans="1:17" x14ac:dyDescent="0.35">
      <c r="A9824" s="2">
        <v>44927</v>
      </c>
      <c r="B9824" t="s">
        <v>41</v>
      </c>
      <c r="C9824" t="s">
        <v>24</v>
      </c>
      <c r="D9824" t="s">
        <v>30</v>
      </c>
      <c r="E9824" s="3">
        <v>86411</v>
      </c>
      <c r="F9824" s="3">
        <v>147199</v>
      </c>
      <c r="G9824" t="s">
        <v>26</v>
      </c>
      <c r="H9824" s="3" t="s">
        <v>9854</v>
      </c>
      <c r="I9824" s="3">
        <f t="shared" si="1377"/>
        <v>60788</v>
      </c>
      <c r="J9824" s="4">
        <f t="shared" si="1378"/>
        <v>0.70347525199338046</v>
      </c>
      <c r="K9824" s="5">
        <f t="shared" si="1379"/>
        <v>1.7034752519933805</v>
      </c>
      <c r="L9824" s="4" t="str">
        <f t="shared" si="1380"/>
        <v>Over Budget</v>
      </c>
      <c r="M9824">
        <f t="shared" si="1381"/>
        <v>2023</v>
      </c>
      <c r="N9824">
        <f t="shared" si="1382"/>
        <v>1</v>
      </c>
      <c r="O9824" t="str">
        <f t="shared" si="1383"/>
        <v>Jan</v>
      </c>
      <c r="P9824" t="str">
        <f t="shared" si="1384"/>
        <v>Q1</v>
      </c>
      <c r="Q9824" t="str">
        <f t="shared" si="1385"/>
        <v>2023-01</v>
      </c>
    </row>
    <row r="9825" spans="1:17" x14ac:dyDescent="0.35">
      <c r="A9825" s="2">
        <v>44605</v>
      </c>
      <c r="B9825" t="s">
        <v>23</v>
      </c>
      <c r="C9825" t="s">
        <v>29</v>
      </c>
      <c r="D9825" t="s">
        <v>58</v>
      </c>
      <c r="E9825" s="3">
        <v>141497</v>
      </c>
      <c r="F9825" s="3">
        <v>65616</v>
      </c>
      <c r="G9825" t="s">
        <v>32</v>
      </c>
      <c r="H9825" s="3" t="s">
        <v>9855</v>
      </c>
      <c r="I9825" s="3">
        <f t="shared" si="1377"/>
        <v>-75881</v>
      </c>
      <c r="J9825" s="4">
        <f t="shared" si="1378"/>
        <v>-0.5362728538414242</v>
      </c>
      <c r="K9825" s="5">
        <f t="shared" si="1379"/>
        <v>0.4637271461585758</v>
      </c>
      <c r="L9825" s="4" t="str">
        <f t="shared" si="1380"/>
        <v>Under Budget</v>
      </c>
      <c r="M9825">
        <f t="shared" si="1381"/>
        <v>2022</v>
      </c>
      <c r="N9825">
        <f t="shared" si="1382"/>
        <v>2</v>
      </c>
      <c r="O9825" t="str">
        <f t="shared" si="1383"/>
        <v>Feb</v>
      </c>
      <c r="P9825" t="str">
        <f t="shared" si="1384"/>
        <v>Q1</v>
      </c>
      <c r="Q9825" t="str">
        <f t="shared" si="1385"/>
        <v>2022-02</v>
      </c>
    </row>
    <row r="9826" spans="1:17" x14ac:dyDescent="0.35">
      <c r="A9826" s="2">
        <v>44558</v>
      </c>
      <c r="B9826" t="s">
        <v>55</v>
      </c>
      <c r="C9826" t="s">
        <v>29</v>
      </c>
      <c r="D9826" t="s">
        <v>58</v>
      </c>
      <c r="E9826" s="3">
        <v>90279</v>
      </c>
      <c r="F9826" s="3">
        <v>47310</v>
      </c>
      <c r="G9826" t="s">
        <v>32</v>
      </c>
      <c r="H9826" s="3" t="s">
        <v>9856</v>
      </c>
      <c r="I9826" s="3">
        <f t="shared" si="1377"/>
        <v>-42969</v>
      </c>
      <c r="J9826" s="4">
        <f t="shared" si="1378"/>
        <v>-0.47595786395507261</v>
      </c>
      <c r="K9826" s="5">
        <f t="shared" si="1379"/>
        <v>0.52404213604492744</v>
      </c>
      <c r="L9826" s="4" t="str">
        <f t="shared" si="1380"/>
        <v>Under Budget</v>
      </c>
      <c r="M9826">
        <f t="shared" si="1381"/>
        <v>2021</v>
      </c>
      <c r="N9826">
        <f t="shared" si="1382"/>
        <v>12</v>
      </c>
      <c r="O9826" t="str">
        <f t="shared" si="1383"/>
        <v>Dec</v>
      </c>
      <c r="P9826" t="str">
        <f t="shared" si="1384"/>
        <v>Q4</v>
      </c>
      <c r="Q9826" t="str">
        <f t="shared" si="1385"/>
        <v>2021-12</v>
      </c>
    </row>
    <row r="9827" spans="1:17" x14ac:dyDescent="0.35">
      <c r="A9827" s="2">
        <v>45223</v>
      </c>
      <c r="B9827" t="s">
        <v>55</v>
      </c>
      <c r="C9827" t="s">
        <v>34</v>
      </c>
      <c r="D9827" t="s">
        <v>25</v>
      </c>
      <c r="E9827" s="3">
        <v>148080</v>
      </c>
      <c r="F9827" s="3">
        <v>39130</v>
      </c>
      <c r="G9827" t="s">
        <v>32</v>
      </c>
      <c r="H9827" s="3" t="s">
        <v>9857</v>
      </c>
      <c r="I9827" s="3">
        <f t="shared" si="1377"/>
        <v>-108950</v>
      </c>
      <c r="J9827" s="4">
        <f t="shared" si="1378"/>
        <v>-0.73575094543490005</v>
      </c>
      <c r="K9827" s="5">
        <f t="shared" si="1379"/>
        <v>0.26424905456509995</v>
      </c>
      <c r="L9827" s="4" t="str">
        <f t="shared" si="1380"/>
        <v>Under Budget</v>
      </c>
      <c r="M9827">
        <f t="shared" si="1381"/>
        <v>2023</v>
      </c>
      <c r="N9827">
        <f t="shared" si="1382"/>
        <v>10</v>
      </c>
      <c r="O9827" t="str">
        <f t="shared" si="1383"/>
        <v>Oct</v>
      </c>
      <c r="P9827" t="str">
        <f t="shared" si="1384"/>
        <v>Q4</v>
      </c>
      <c r="Q9827" t="str">
        <f t="shared" si="1385"/>
        <v>2023-10</v>
      </c>
    </row>
    <row r="9828" spans="1:17" x14ac:dyDescent="0.35">
      <c r="A9828" s="2">
        <v>44280</v>
      </c>
      <c r="B9828" t="s">
        <v>41</v>
      </c>
      <c r="C9828" t="s">
        <v>29</v>
      </c>
      <c r="D9828" t="s">
        <v>20</v>
      </c>
      <c r="E9828" s="3">
        <v>51176</v>
      </c>
      <c r="F9828" s="3">
        <v>27208</v>
      </c>
      <c r="G9828" t="s">
        <v>26</v>
      </c>
      <c r="H9828" s="3" t="s">
        <v>9858</v>
      </c>
      <c r="I9828" s="3">
        <f t="shared" si="1377"/>
        <v>-23968</v>
      </c>
      <c r="J9828" s="4">
        <f t="shared" si="1378"/>
        <v>-0.46834453650148505</v>
      </c>
      <c r="K9828" s="5">
        <f t="shared" si="1379"/>
        <v>0.53165546349851489</v>
      </c>
      <c r="L9828" s="4" t="str">
        <f t="shared" si="1380"/>
        <v>Under Budget</v>
      </c>
      <c r="M9828">
        <f t="shared" si="1381"/>
        <v>2021</v>
      </c>
      <c r="N9828">
        <f t="shared" si="1382"/>
        <v>3</v>
      </c>
      <c r="O9828" t="str">
        <f t="shared" si="1383"/>
        <v>Mar</v>
      </c>
      <c r="P9828" t="str">
        <f t="shared" si="1384"/>
        <v>Q1</v>
      </c>
      <c r="Q9828" t="str">
        <f t="shared" si="1385"/>
        <v>2021-03</v>
      </c>
    </row>
    <row r="9829" spans="1:17" x14ac:dyDescent="0.35">
      <c r="A9829" s="2">
        <v>44352</v>
      </c>
      <c r="B9829" t="s">
        <v>28</v>
      </c>
      <c r="C9829" t="s">
        <v>43</v>
      </c>
      <c r="D9829" t="s">
        <v>58</v>
      </c>
      <c r="E9829" s="3">
        <v>114617</v>
      </c>
      <c r="F9829" s="3">
        <v>152447</v>
      </c>
      <c r="G9829" t="s">
        <v>26</v>
      </c>
      <c r="H9829" s="3" t="s">
        <v>9859</v>
      </c>
      <c r="I9829" s="3">
        <f t="shared" si="1377"/>
        <v>37830</v>
      </c>
      <c r="J9829" s="4">
        <f t="shared" si="1378"/>
        <v>0.33005575089210154</v>
      </c>
      <c r="K9829" s="5">
        <f t="shared" si="1379"/>
        <v>1.3300557508921016</v>
      </c>
      <c r="L9829" s="4" t="str">
        <f t="shared" si="1380"/>
        <v>Over Budget</v>
      </c>
      <c r="M9829">
        <f t="shared" si="1381"/>
        <v>2021</v>
      </c>
      <c r="N9829">
        <f t="shared" si="1382"/>
        <v>6</v>
      </c>
      <c r="O9829" t="str">
        <f t="shared" si="1383"/>
        <v>Jun</v>
      </c>
      <c r="P9829" t="str">
        <f t="shared" si="1384"/>
        <v>Q2</v>
      </c>
      <c r="Q9829" t="str">
        <f t="shared" si="1385"/>
        <v>2021-06</v>
      </c>
    </row>
    <row r="9830" spans="1:17" x14ac:dyDescent="0.35">
      <c r="A9830" s="2">
        <v>44903</v>
      </c>
      <c r="B9830" t="s">
        <v>23</v>
      </c>
      <c r="C9830" t="s">
        <v>43</v>
      </c>
      <c r="D9830" t="s">
        <v>58</v>
      </c>
      <c r="E9830" s="3">
        <v>18801</v>
      </c>
      <c r="F9830" s="3">
        <v>44286</v>
      </c>
      <c r="G9830" t="s">
        <v>35</v>
      </c>
      <c r="H9830" s="3" t="s">
        <v>9860</v>
      </c>
      <c r="I9830" s="3">
        <f t="shared" si="1377"/>
        <v>25485</v>
      </c>
      <c r="J9830" s="4">
        <f t="shared" si="1378"/>
        <v>1.3555130046274135</v>
      </c>
      <c r="K9830" s="5">
        <f t="shared" si="1379"/>
        <v>2.3555130046274133</v>
      </c>
      <c r="L9830" s="4" t="str">
        <f t="shared" si="1380"/>
        <v>Over Budget</v>
      </c>
      <c r="M9830">
        <f t="shared" si="1381"/>
        <v>2022</v>
      </c>
      <c r="N9830">
        <f t="shared" si="1382"/>
        <v>12</v>
      </c>
      <c r="O9830" t="str">
        <f t="shared" si="1383"/>
        <v>Dec</v>
      </c>
      <c r="P9830" t="str">
        <f t="shared" si="1384"/>
        <v>Q4</v>
      </c>
      <c r="Q9830" t="str">
        <f t="shared" si="1385"/>
        <v>2022-12</v>
      </c>
    </row>
    <row r="9831" spans="1:17" x14ac:dyDescent="0.35">
      <c r="A9831" s="2">
        <v>44668</v>
      </c>
      <c r="B9831" t="s">
        <v>41</v>
      </c>
      <c r="C9831" t="s">
        <v>19</v>
      </c>
      <c r="D9831" t="s">
        <v>25</v>
      </c>
      <c r="E9831" s="3">
        <v>35300</v>
      </c>
      <c r="F9831" s="3">
        <v>159476</v>
      </c>
      <c r="G9831" t="s">
        <v>26</v>
      </c>
      <c r="H9831" s="3" t="s">
        <v>9861</v>
      </c>
      <c r="I9831" s="3">
        <f t="shared" si="1377"/>
        <v>124176</v>
      </c>
      <c r="J9831" s="4">
        <f t="shared" si="1378"/>
        <v>3.5177337110481588</v>
      </c>
      <c r="K9831" s="5">
        <f t="shared" si="1379"/>
        <v>4.5177337110481588</v>
      </c>
      <c r="L9831" s="4" t="str">
        <f t="shared" si="1380"/>
        <v>Over Budget</v>
      </c>
      <c r="M9831">
        <f t="shared" si="1381"/>
        <v>2022</v>
      </c>
      <c r="N9831">
        <f t="shared" si="1382"/>
        <v>4</v>
      </c>
      <c r="O9831" t="str">
        <f t="shared" si="1383"/>
        <v>Apr</v>
      </c>
      <c r="P9831" t="str">
        <f t="shared" si="1384"/>
        <v>Q2</v>
      </c>
      <c r="Q9831" t="str">
        <f t="shared" si="1385"/>
        <v>2022-04</v>
      </c>
    </row>
    <row r="9832" spans="1:17" x14ac:dyDescent="0.35">
      <c r="A9832" s="2">
        <v>44815</v>
      </c>
      <c r="B9832" t="s">
        <v>37</v>
      </c>
      <c r="C9832" t="s">
        <v>34</v>
      </c>
      <c r="D9832" t="s">
        <v>25</v>
      </c>
      <c r="E9832" s="3">
        <v>69111</v>
      </c>
      <c r="F9832" s="3">
        <v>102712</v>
      </c>
      <c r="G9832" t="s">
        <v>21</v>
      </c>
      <c r="H9832" s="3" t="s">
        <v>9862</v>
      </c>
      <c r="I9832" s="3">
        <f t="shared" si="1377"/>
        <v>33601</v>
      </c>
      <c r="J9832" s="4">
        <f t="shared" si="1378"/>
        <v>0.48618888454804587</v>
      </c>
      <c r="K9832" s="5">
        <f t="shared" si="1379"/>
        <v>1.486188884548046</v>
      </c>
      <c r="L9832" s="4" t="str">
        <f t="shared" si="1380"/>
        <v>Over Budget</v>
      </c>
      <c r="M9832">
        <f t="shared" si="1381"/>
        <v>2022</v>
      </c>
      <c r="N9832">
        <f t="shared" si="1382"/>
        <v>9</v>
      </c>
      <c r="O9832" t="str">
        <f t="shared" si="1383"/>
        <v>Sep</v>
      </c>
      <c r="P9832" t="str">
        <f t="shared" si="1384"/>
        <v>Q3</v>
      </c>
      <c r="Q9832" t="str">
        <f t="shared" si="1385"/>
        <v>2022-09</v>
      </c>
    </row>
    <row r="9833" spans="1:17" x14ac:dyDescent="0.35">
      <c r="A9833" s="2">
        <v>44330</v>
      </c>
      <c r="B9833" t="s">
        <v>23</v>
      </c>
      <c r="C9833" t="s">
        <v>34</v>
      </c>
      <c r="D9833" t="s">
        <v>39</v>
      </c>
      <c r="E9833" s="3">
        <v>85705</v>
      </c>
      <c r="F9833" s="3">
        <v>160412</v>
      </c>
      <c r="G9833" t="s">
        <v>32</v>
      </c>
      <c r="H9833" s="3" t="s">
        <v>9863</v>
      </c>
      <c r="I9833" s="3">
        <f t="shared" si="1377"/>
        <v>74707</v>
      </c>
      <c r="J9833" s="4">
        <f t="shared" si="1378"/>
        <v>0.8716760982439764</v>
      </c>
      <c r="K9833" s="5">
        <f t="shared" si="1379"/>
        <v>1.8716760982439764</v>
      </c>
      <c r="L9833" s="4" t="str">
        <f t="shared" si="1380"/>
        <v>Over Budget</v>
      </c>
      <c r="M9833">
        <f t="shared" si="1381"/>
        <v>2021</v>
      </c>
      <c r="N9833">
        <f t="shared" si="1382"/>
        <v>5</v>
      </c>
      <c r="O9833" t="str">
        <f t="shared" si="1383"/>
        <v>May</v>
      </c>
      <c r="P9833" t="str">
        <f t="shared" si="1384"/>
        <v>Q2</v>
      </c>
      <c r="Q9833" t="str">
        <f t="shared" si="1385"/>
        <v>2021-05</v>
      </c>
    </row>
    <row r="9834" spans="1:17" x14ac:dyDescent="0.35">
      <c r="A9834" s="2">
        <v>44984</v>
      </c>
      <c r="B9834" t="s">
        <v>18</v>
      </c>
      <c r="C9834" t="s">
        <v>29</v>
      </c>
      <c r="D9834" t="s">
        <v>39</v>
      </c>
      <c r="E9834" s="3">
        <v>121270</v>
      </c>
      <c r="F9834" s="3">
        <v>32361</v>
      </c>
      <c r="G9834" t="s">
        <v>35</v>
      </c>
      <c r="H9834" s="3" t="s">
        <v>9864</v>
      </c>
      <c r="I9834" s="3">
        <f t="shared" si="1377"/>
        <v>-88909</v>
      </c>
      <c r="J9834" s="4">
        <f t="shared" si="1378"/>
        <v>-0.73314917127071821</v>
      </c>
      <c r="K9834" s="5">
        <f t="shared" si="1379"/>
        <v>0.26685082872928179</v>
      </c>
      <c r="L9834" s="4" t="str">
        <f t="shared" si="1380"/>
        <v>Under Budget</v>
      </c>
      <c r="M9834">
        <f t="shared" si="1381"/>
        <v>2023</v>
      </c>
      <c r="N9834">
        <f t="shared" si="1382"/>
        <v>2</v>
      </c>
      <c r="O9834" t="str">
        <f t="shared" si="1383"/>
        <v>Feb</v>
      </c>
      <c r="P9834" t="str">
        <f t="shared" si="1384"/>
        <v>Q1</v>
      </c>
      <c r="Q9834" t="str">
        <f t="shared" si="1385"/>
        <v>2023-02</v>
      </c>
    </row>
    <row r="9835" spans="1:17" x14ac:dyDescent="0.35">
      <c r="A9835" s="2">
        <v>45103</v>
      </c>
      <c r="B9835" t="s">
        <v>28</v>
      </c>
      <c r="C9835" t="s">
        <v>43</v>
      </c>
      <c r="D9835" t="s">
        <v>39</v>
      </c>
      <c r="E9835" s="3">
        <v>38465</v>
      </c>
      <c r="F9835" s="3">
        <v>154501</v>
      </c>
      <c r="G9835" t="s">
        <v>21</v>
      </c>
      <c r="H9835" s="3" t="s">
        <v>9865</v>
      </c>
      <c r="I9835" s="3">
        <f t="shared" si="1377"/>
        <v>116036</v>
      </c>
      <c r="J9835" s="4">
        <f t="shared" si="1378"/>
        <v>3.0166645001949823</v>
      </c>
      <c r="K9835" s="5">
        <f t="shared" si="1379"/>
        <v>4.0166645001949828</v>
      </c>
      <c r="L9835" s="4" t="str">
        <f t="shared" si="1380"/>
        <v>Over Budget</v>
      </c>
      <c r="M9835">
        <f t="shared" si="1381"/>
        <v>2023</v>
      </c>
      <c r="N9835">
        <f t="shared" si="1382"/>
        <v>6</v>
      </c>
      <c r="O9835" t="str">
        <f t="shared" si="1383"/>
        <v>Jun</v>
      </c>
      <c r="P9835" t="str">
        <f t="shared" si="1384"/>
        <v>Q2</v>
      </c>
      <c r="Q9835" t="str">
        <f t="shared" si="1385"/>
        <v>2023-06</v>
      </c>
    </row>
    <row r="9836" spans="1:17" x14ac:dyDescent="0.35">
      <c r="A9836" s="2">
        <v>45060</v>
      </c>
      <c r="B9836" t="s">
        <v>23</v>
      </c>
      <c r="C9836" t="s">
        <v>24</v>
      </c>
      <c r="D9836" t="s">
        <v>58</v>
      </c>
      <c r="E9836" s="3">
        <v>71723</v>
      </c>
      <c r="F9836" s="3">
        <v>78143</v>
      </c>
      <c r="G9836" t="s">
        <v>21</v>
      </c>
      <c r="H9836" s="3" t="s">
        <v>9866</v>
      </c>
      <c r="I9836" s="3">
        <f t="shared" si="1377"/>
        <v>6420</v>
      </c>
      <c r="J9836" s="4">
        <f t="shared" si="1378"/>
        <v>8.9511035511621095E-2</v>
      </c>
      <c r="K9836" s="5">
        <f t="shared" si="1379"/>
        <v>1.0895110355116211</v>
      </c>
      <c r="L9836" s="4" t="str">
        <f t="shared" si="1380"/>
        <v>Over Budget</v>
      </c>
      <c r="M9836">
        <f t="shared" si="1381"/>
        <v>2023</v>
      </c>
      <c r="N9836">
        <f t="shared" si="1382"/>
        <v>5</v>
      </c>
      <c r="O9836" t="str">
        <f t="shared" si="1383"/>
        <v>May</v>
      </c>
      <c r="P9836" t="str">
        <f t="shared" si="1384"/>
        <v>Q2</v>
      </c>
      <c r="Q9836" t="str">
        <f t="shared" si="1385"/>
        <v>2023-05</v>
      </c>
    </row>
    <row r="9837" spans="1:17" x14ac:dyDescent="0.35">
      <c r="A9837" s="2">
        <v>44863</v>
      </c>
      <c r="B9837" t="s">
        <v>18</v>
      </c>
      <c r="C9837" t="s">
        <v>19</v>
      </c>
      <c r="D9837" t="s">
        <v>25</v>
      </c>
      <c r="E9837" s="3">
        <v>34759</v>
      </c>
      <c r="F9837" s="3">
        <v>40767</v>
      </c>
      <c r="G9837" t="s">
        <v>21</v>
      </c>
      <c r="H9837" s="3" t="s">
        <v>9867</v>
      </c>
      <c r="I9837" s="3">
        <f t="shared" si="1377"/>
        <v>6008</v>
      </c>
      <c r="J9837" s="4">
        <f t="shared" si="1378"/>
        <v>0.17284732011853046</v>
      </c>
      <c r="K9837" s="5">
        <f t="shared" si="1379"/>
        <v>1.1728473201185305</v>
      </c>
      <c r="L9837" s="4" t="str">
        <f t="shared" si="1380"/>
        <v>Over Budget</v>
      </c>
      <c r="M9837">
        <f t="shared" si="1381"/>
        <v>2022</v>
      </c>
      <c r="N9837">
        <f t="shared" si="1382"/>
        <v>10</v>
      </c>
      <c r="O9837" t="str">
        <f t="shared" si="1383"/>
        <v>Oct</v>
      </c>
      <c r="P9837" t="str">
        <f t="shared" si="1384"/>
        <v>Q4</v>
      </c>
      <c r="Q9837" t="str">
        <f t="shared" si="1385"/>
        <v>2022-10</v>
      </c>
    </row>
    <row r="9838" spans="1:17" x14ac:dyDescent="0.35">
      <c r="A9838" s="2">
        <v>44473</v>
      </c>
      <c r="B9838" t="s">
        <v>41</v>
      </c>
      <c r="C9838" t="s">
        <v>24</v>
      </c>
      <c r="D9838" t="s">
        <v>20</v>
      </c>
      <c r="E9838" s="3">
        <v>85347</v>
      </c>
      <c r="F9838" s="3">
        <v>12642</v>
      </c>
      <c r="G9838" t="s">
        <v>26</v>
      </c>
      <c r="H9838" s="3" t="s">
        <v>9868</v>
      </c>
      <c r="I9838" s="3">
        <f t="shared" si="1377"/>
        <v>-72705</v>
      </c>
      <c r="J9838" s="4">
        <f t="shared" si="1378"/>
        <v>-0.85187528559879078</v>
      </c>
      <c r="K9838" s="5">
        <f t="shared" si="1379"/>
        <v>0.14812471440120917</v>
      </c>
      <c r="L9838" s="4" t="str">
        <f t="shared" si="1380"/>
        <v>Under Budget</v>
      </c>
      <c r="M9838">
        <f t="shared" si="1381"/>
        <v>2021</v>
      </c>
      <c r="N9838">
        <f t="shared" si="1382"/>
        <v>10</v>
      </c>
      <c r="O9838" t="str">
        <f t="shared" si="1383"/>
        <v>Oct</v>
      </c>
      <c r="P9838" t="str">
        <f t="shared" si="1384"/>
        <v>Q4</v>
      </c>
      <c r="Q9838" t="str">
        <f t="shared" si="1385"/>
        <v>2021-10</v>
      </c>
    </row>
    <row r="9839" spans="1:17" x14ac:dyDescent="0.35">
      <c r="A9839" s="2">
        <v>45078</v>
      </c>
      <c r="B9839" t="s">
        <v>55</v>
      </c>
      <c r="C9839" t="s">
        <v>43</v>
      </c>
      <c r="D9839" t="s">
        <v>39</v>
      </c>
      <c r="E9839" s="3">
        <v>47094</v>
      </c>
      <c r="F9839" s="3">
        <v>45850</v>
      </c>
      <c r="G9839" t="s">
        <v>32</v>
      </c>
      <c r="H9839" s="3" t="s">
        <v>9869</v>
      </c>
      <c r="I9839" s="3">
        <f t="shared" si="1377"/>
        <v>-1244</v>
      </c>
      <c r="J9839" s="4">
        <f t="shared" si="1378"/>
        <v>-2.6415254597188603E-2</v>
      </c>
      <c r="K9839" s="5">
        <f t="shared" si="1379"/>
        <v>0.97358474540281137</v>
      </c>
      <c r="L9839" s="4" t="str">
        <f t="shared" si="1380"/>
        <v>Under Budget</v>
      </c>
      <c r="M9839">
        <f t="shared" si="1381"/>
        <v>2023</v>
      </c>
      <c r="N9839">
        <f t="shared" si="1382"/>
        <v>6</v>
      </c>
      <c r="O9839" t="str">
        <f t="shared" si="1383"/>
        <v>Jun</v>
      </c>
      <c r="P9839" t="str">
        <f t="shared" si="1384"/>
        <v>Q2</v>
      </c>
      <c r="Q9839" t="str">
        <f t="shared" si="1385"/>
        <v>2023-06</v>
      </c>
    </row>
    <row r="9840" spans="1:17" x14ac:dyDescent="0.35">
      <c r="A9840" s="2">
        <v>44209</v>
      </c>
      <c r="B9840" t="s">
        <v>23</v>
      </c>
      <c r="C9840" t="s">
        <v>34</v>
      </c>
      <c r="D9840" t="s">
        <v>30</v>
      </c>
      <c r="E9840" s="3">
        <v>34019</v>
      </c>
      <c r="F9840" s="3">
        <v>12010</v>
      </c>
      <c r="G9840" t="s">
        <v>21</v>
      </c>
      <c r="H9840" s="3" t="s">
        <v>9870</v>
      </c>
      <c r="I9840" s="3">
        <f t="shared" si="1377"/>
        <v>-22009</v>
      </c>
      <c r="J9840" s="4">
        <f t="shared" si="1378"/>
        <v>-0.64696199182809611</v>
      </c>
      <c r="K9840" s="5">
        <f t="shared" si="1379"/>
        <v>0.35303800817190395</v>
      </c>
      <c r="L9840" s="4" t="str">
        <f t="shared" si="1380"/>
        <v>Under Budget</v>
      </c>
      <c r="M9840">
        <f t="shared" si="1381"/>
        <v>2021</v>
      </c>
      <c r="N9840">
        <f t="shared" si="1382"/>
        <v>1</v>
      </c>
      <c r="O9840" t="str">
        <f t="shared" si="1383"/>
        <v>Jan</v>
      </c>
      <c r="P9840" t="str">
        <f t="shared" si="1384"/>
        <v>Q1</v>
      </c>
      <c r="Q9840" t="str">
        <f t="shared" si="1385"/>
        <v>2021-01</v>
      </c>
    </row>
    <row r="9841" spans="1:17" x14ac:dyDescent="0.35">
      <c r="A9841" s="2">
        <v>44538</v>
      </c>
      <c r="B9841" t="s">
        <v>23</v>
      </c>
      <c r="C9841" t="s">
        <v>34</v>
      </c>
      <c r="D9841" t="s">
        <v>58</v>
      </c>
      <c r="E9841" s="3">
        <v>12435</v>
      </c>
      <c r="F9841" s="3">
        <v>60071</v>
      </c>
      <c r="G9841" t="s">
        <v>35</v>
      </c>
      <c r="H9841" s="3" t="s">
        <v>9871</v>
      </c>
      <c r="I9841" s="3">
        <f t="shared" si="1377"/>
        <v>47636</v>
      </c>
      <c r="J9841" s="4">
        <f t="shared" si="1378"/>
        <v>3.8308001608363491</v>
      </c>
      <c r="K9841" s="5">
        <f t="shared" si="1379"/>
        <v>4.8308001608363487</v>
      </c>
      <c r="L9841" s="4" t="str">
        <f t="shared" si="1380"/>
        <v>Over Budget</v>
      </c>
      <c r="M9841">
        <f t="shared" si="1381"/>
        <v>2021</v>
      </c>
      <c r="N9841">
        <f t="shared" si="1382"/>
        <v>12</v>
      </c>
      <c r="O9841" t="str">
        <f t="shared" si="1383"/>
        <v>Dec</v>
      </c>
      <c r="P9841" t="str">
        <f t="shared" si="1384"/>
        <v>Q4</v>
      </c>
      <c r="Q9841" t="str">
        <f t="shared" si="1385"/>
        <v>2021-12</v>
      </c>
    </row>
    <row r="9842" spans="1:17" x14ac:dyDescent="0.35">
      <c r="A9842" s="2">
        <v>44231</v>
      </c>
      <c r="B9842" t="s">
        <v>18</v>
      </c>
      <c r="C9842" t="s">
        <v>24</v>
      </c>
      <c r="D9842" t="s">
        <v>20</v>
      </c>
      <c r="E9842" s="3">
        <v>141806</v>
      </c>
      <c r="F9842" s="3">
        <v>89240</v>
      </c>
      <c r="G9842" t="s">
        <v>32</v>
      </c>
      <c r="H9842" s="3" t="s">
        <v>9872</v>
      </c>
      <c r="I9842" s="3">
        <f t="shared" si="1377"/>
        <v>-52566</v>
      </c>
      <c r="J9842" s="4">
        <f t="shared" si="1378"/>
        <v>-0.37068953358814155</v>
      </c>
      <c r="K9842" s="5">
        <f t="shared" si="1379"/>
        <v>0.6293104664118585</v>
      </c>
      <c r="L9842" s="4" t="str">
        <f t="shared" si="1380"/>
        <v>Under Budget</v>
      </c>
      <c r="M9842">
        <f t="shared" si="1381"/>
        <v>2021</v>
      </c>
      <c r="N9842">
        <f t="shared" si="1382"/>
        <v>2</v>
      </c>
      <c r="O9842" t="str">
        <f t="shared" si="1383"/>
        <v>Feb</v>
      </c>
      <c r="P9842" t="str">
        <f t="shared" si="1384"/>
        <v>Q1</v>
      </c>
      <c r="Q9842" t="str">
        <f t="shared" si="1385"/>
        <v>2021-02</v>
      </c>
    </row>
    <row r="9843" spans="1:17" x14ac:dyDescent="0.35">
      <c r="A9843" s="2">
        <v>44755</v>
      </c>
      <c r="B9843" t="s">
        <v>18</v>
      </c>
      <c r="C9843" t="s">
        <v>23</v>
      </c>
      <c r="D9843" t="s">
        <v>58</v>
      </c>
      <c r="E9843" s="3">
        <v>128180</v>
      </c>
      <c r="F9843" s="3">
        <v>57611</v>
      </c>
      <c r="G9843" t="s">
        <v>32</v>
      </c>
      <c r="H9843" s="3" t="s">
        <v>9873</v>
      </c>
      <c r="I9843" s="3">
        <f t="shared" si="1377"/>
        <v>-70569</v>
      </c>
      <c r="J9843" s="4">
        <f t="shared" si="1378"/>
        <v>-0.55054610703697926</v>
      </c>
      <c r="K9843" s="5">
        <f t="shared" si="1379"/>
        <v>0.44945389296302074</v>
      </c>
      <c r="L9843" s="4" t="str">
        <f t="shared" si="1380"/>
        <v>Under Budget</v>
      </c>
      <c r="M9843">
        <f t="shared" si="1381"/>
        <v>2022</v>
      </c>
      <c r="N9843">
        <f t="shared" si="1382"/>
        <v>7</v>
      </c>
      <c r="O9843" t="str">
        <f t="shared" si="1383"/>
        <v>Jul</v>
      </c>
      <c r="P9843" t="str">
        <f t="shared" si="1384"/>
        <v>Q3</v>
      </c>
      <c r="Q9843" t="str">
        <f t="shared" si="1385"/>
        <v>2022-07</v>
      </c>
    </row>
    <row r="9844" spans="1:17" x14ac:dyDescent="0.35">
      <c r="A9844" s="2">
        <v>44601</v>
      </c>
      <c r="B9844" t="s">
        <v>55</v>
      </c>
      <c r="C9844" t="s">
        <v>43</v>
      </c>
      <c r="D9844" t="s">
        <v>39</v>
      </c>
      <c r="E9844" s="3">
        <v>108295</v>
      </c>
      <c r="F9844" s="3">
        <v>27172</v>
      </c>
      <c r="G9844" t="s">
        <v>26</v>
      </c>
      <c r="H9844" s="3" t="s">
        <v>9874</v>
      </c>
      <c r="I9844" s="3">
        <f t="shared" si="1377"/>
        <v>-81123</v>
      </c>
      <c r="J9844" s="4">
        <f t="shared" si="1378"/>
        <v>-0.74909275589824087</v>
      </c>
      <c r="K9844" s="5">
        <f t="shared" si="1379"/>
        <v>0.25090724410175907</v>
      </c>
      <c r="L9844" s="4" t="str">
        <f t="shared" si="1380"/>
        <v>Under Budget</v>
      </c>
      <c r="M9844">
        <f t="shared" si="1381"/>
        <v>2022</v>
      </c>
      <c r="N9844">
        <f t="shared" si="1382"/>
        <v>2</v>
      </c>
      <c r="O9844" t="str">
        <f t="shared" si="1383"/>
        <v>Feb</v>
      </c>
      <c r="P9844" t="str">
        <f t="shared" si="1384"/>
        <v>Q1</v>
      </c>
      <c r="Q9844" t="str">
        <f t="shared" si="1385"/>
        <v>2022-02</v>
      </c>
    </row>
    <row r="9845" spans="1:17" x14ac:dyDescent="0.35">
      <c r="A9845" s="2">
        <v>44854</v>
      </c>
      <c r="B9845" t="s">
        <v>18</v>
      </c>
      <c r="C9845" t="s">
        <v>34</v>
      </c>
      <c r="D9845" t="s">
        <v>58</v>
      </c>
      <c r="E9845" s="3">
        <v>17764</v>
      </c>
      <c r="F9845" s="3">
        <v>166197</v>
      </c>
      <c r="G9845" t="s">
        <v>21</v>
      </c>
      <c r="H9845" s="3" t="s">
        <v>9875</v>
      </c>
      <c r="I9845" s="3">
        <f t="shared" si="1377"/>
        <v>148433</v>
      </c>
      <c r="J9845" s="4">
        <f t="shared" si="1378"/>
        <v>8.3558320198153577</v>
      </c>
      <c r="K9845" s="5">
        <f t="shared" si="1379"/>
        <v>9.3558320198153577</v>
      </c>
      <c r="L9845" s="4" t="str">
        <f t="shared" si="1380"/>
        <v>Over Budget</v>
      </c>
      <c r="M9845">
        <f t="shared" si="1381"/>
        <v>2022</v>
      </c>
      <c r="N9845">
        <f t="shared" si="1382"/>
        <v>10</v>
      </c>
      <c r="O9845" t="str">
        <f t="shared" si="1383"/>
        <v>Oct</v>
      </c>
      <c r="P9845" t="str">
        <f t="shared" si="1384"/>
        <v>Q4</v>
      </c>
      <c r="Q9845" t="str">
        <f t="shared" si="1385"/>
        <v>2022-10</v>
      </c>
    </row>
    <row r="9846" spans="1:17" x14ac:dyDescent="0.35">
      <c r="A9846" s="2">
        <v>44355</v>
      </c>
      <c r="B9846" t="s">
        <v>18</v>
      </c>
      <c r="C9846" t="s">
        <v>29</v>
      </c>
      <c r="D9846" t="s">
        <v>39</v>
      </c>
      <c r="E9846" s="3">
        <v>139600</v>
      </c>
      <c r="F9846" s="3">
        <v>111848</v>
      </c>
      <c r="G9846" t="s">
        <v>35</v>
      </c>
      <c r="H9846" s="3" t="s">
        <v>9876</v>
      </c>
      <c r="I9846" s="3">
        <f t="shared" si="1377"/>
        <v>-27752</v>
      </c>
      <c r="J9846" s="4">
        <f t="shared" si="1378"/>
        <v>-0.19879656160458453</v>
      </c>
      <c r="K9846" s="5">
        <f t="shared" si="1379"/>
        <v>0.80120343839541552</v>
      </c>
      <c r="L9846" s="4" t="str">
        <f t="shared" si="1380"/>
        <v>Under Budget</v>
      </c>
      <c r="M9846">
        <f t="shared" si="1381"/>
        <v>2021</v>
      </c>
      <c r="N9846">
        <f t="shared" si="1382"/>
        <v>6</v>
      </c>
      <c r="O9846" t="str">
        <f t="shared" si="1383"/>
        <v>Jun</v>
      </c>
      <c r="P9846" t="str">
        <f t="shared" si="1384"/>
        <v>Q2</v>
      </c>
      <c r="Q9846" t="str">
        <f t="shared" si="1385"/>
        <v>2021-06</v>
      </c>
    </row>
    <row r="9847" spans="1:17" x14ac:dyDescent="0.35">
      <c r="A9847" s="2">
        <v>45152</v>
      </c>
      <c r="B9847" t="s">
        <v>23</v>
      </c>
      <c r="C9847" t="s">
        <v>23</v>
      </c>
      <c r="D9847" t="s">
        <v>58</v>
      </c>
      <c r="E9847" s="3">
        <v>27459</v>
      </c>
      <c r="F9847" s="3">
        <v>55152</v>
      </c>
      <c r="G9847" t="s">
        <v>26</v>
      </c>
      <c r="H9847" s="3" t="s">
        <v>9877</v>
      </c>
      <c r="I9847" s="3">
        <f t="shared" si="1377"/>
        <v>27693</v>
      </c>
      <c r="J9847" s="4">
        <f t="shared" si="1378"/>
        <v>1.0085217961324155</v>
      </c>
      <c r="K9847" s="5">
        <f t="shared" si="1379"/>
        <v>2.0085217961324155</v>
      </c>
      <c r="L9847" s="4" t="str">
        <f t="shared" si="1380"/>
        <v>Over Budget</v>
      </c>
      <c r="M9847">
        <f t="shared" si="1381"/>
        <v>2023</v>
      </c>
      <c r="N9847">
        <f t="shared" si="1382"/>
        <v>8</v>
      </c>
      <c r="O9847" t="str">
        <f t="shared" si="1383"/>
        <v>Aug</v>
      </c>
      <c r="P9847" t="str">
        <f t="shared" si="1384"/>
        <v>Q3</v>
      </c>
      <c r="Q9847" t="str">
        <f t="shared" si="1385"/>
        <v>2023-08</v>
      </c>
    </row>
    <row r="9848" spans="1:17" x14ac:dyDescent="0.35">
      <c r="A9848" s="2">
        <v>44745</v>
      </c>
      <c r="B9848" t="s">
        <v>55</v>
      </c>
      <c r="C9848" t="s">
        <v>34</v>
      </c>
      <c r="D9848" t="s">
        <v>39</v>
      </c>
      <c r="E9848" s="3">
        <v>80658</v>
      </c>
      <c r="F9848" s="3">
        <v>130939</v>
      </c>
      <c r="G9848" t="s">
        <v>32</v>
      </c>
      <c r="H9848" s="3" t="s">
        <v>9878</v>
      </c>
      <c r="I9848" s="3">
        <f t="shared" si="1377"/>
        <v>50281</v>
      </c>
      <c r="J9848" s="4">
        <f t="shared" si="1378"/>
        <v>0.62338515708299236</v>
      </c>
      <c r="K9848" s="5">
        <f t="shared" si="1379"/>
        <v>1.6233851570829925</v>
      </c>
      <c r="L9848" s="4" t="str">
        <f t="shared" si="1380"/>
        <v>Over Budget</v>
      </c>
      <c r="M9848">
        <f t="shared" si="1381"/>
        <v>2022</v>
      </c>
      <c r="N9848">
        <f t="shared" si="1382"/>
        <v>7</v>
      </c>
      <c r="O9848" t="str">
        <f t="shared" si="1383"/>
        <v>Jul</v>
      </c>
      <c r="P9848" t="str">
        <f t="shared" si="1384"/>
        <v>Q3</v>
      </c>
      <c r="Q9848" t="str">
        <f t="shared" si="1385"/>
        <v>2022-07</v>
      </c>
    </row>
    <row r="9849" spans="1:17" x14ac:dyDescent="0.35">
      <c r="A9849" s="2">
        <v>45181</v>
      </c>
      <c r="B9849" t="s">
        <v>55</v>
      </c>
      <c r="C9849" t="s">
        <v>29</v>
      </c>
      <c r="D9849" t="s">
        <v>25</v>
      </c>
      <c r="E9849" s="3">
        <v>122716</v>
      </c>
      <c r="F9849" s="3">
        <v>138305</v>
      </c>
      <c r="G9849" t="s">
        <v>21</v>
      </c>
      <c r="H9849" s="3" t="s">
        <v>9879</v>
      </c>
      <c r="I9849" s="3">
        <f t="shared" si="1377"/>
        <v>15589</v>
      </c>
      <c r="J9849" s="4">
        <f t="shared" si="1378"/>
        <v>0.12703314971152907</v>
      </c>
      <c r="K9849" s="5">
        <f t="shared" si="1379"/>
        <v>1.1270331497115291</v>
      </c>
      <c r="L9849" s="4" t="str">
        <f t="shared" si="1380"/>
        <v>Over Budget</v>
      </c>
      <c r="M9849">
        <f t="shared" si="1381"/>
        <v>2023</v>
      </c>
      <c r="N9849">
        <f t="shared" si="1382"/>
        <v>9</v>
      </c>
      <c r="O9849" t="str">
        <f t="shared" si="1383"/>
        <v>Sep</v>
      </c>
      <c r="P9849" t="str">
        <f t="shared" si="1384"/>
        <v>Q3</v>
      </c>
      <c r="Q9849" t="str">
        <f t="shared" si="1385"/>
        <v>2023-09</v>
      </c>
    </row>
    <row r="9850" spans="1:17" x14ac:dyDescent="0.35">
      <c r="A9850" s="2">
        <v>44475</v>
      </c>
      <c r="B9850" t="s">
        <v>23</v>
      </c>
      <c r="C9850" t="s">
        <v>34</v>
      </c>
      <c r="D9850" t="s">
        <v>25</v>
      </c>
      <c r="E9850" s="3">
        <v>40342</v>
      </c>
      <c r="F9850" s="3">
        <v>151936</v>
      </c>
      <c r="G9850" t="s">
        <v>32</v>
      </c>
      <c r="H9850" s="3" t="s">
        <v>9880</v>
      </c>
      <c r="I9850" s="3">
        <f t="shared" si="1377"/>
        <v>111594</v>
      </c>
      <c r="J9850" s="4">
        <f t="shared" si="1378"/>
        <v>2.7661989985622926</v>
      </c>
      <c r="K9850" s="5">
        <f t="shared" si="1379"/>
        <v>3.7661989985622926</v>
      </c>
      <c r="L9850" s="4" t="str">
        <f t="shared" si="1380"/>
        <v>Over Budget</v>
      </c>
      <c r="M9850">
        <f t="shared" si="1381"/>
        <v>2021</v>
      </c>
      <c r="N9850">
        <f t="shared" si="1382"/>
        <v>10</v>
      </c>
      <c r="O9850" t="str">
        <f t="shared" si="1383"/>
        <v>Oct</v>
      </c>
      <c r="P9850" t="str">
        <f t="shared" si="1384"/>
        <v>Q4</v>
      </c>
      <c r="Q9850" t="str">
        <f t="shared" si="1385"/>
        <v>2021-10</v>
      </c>
    </row>
    <row r="9851" spans="1:17" x14ac:dyDescent="0.35">
      <c r="A9851" s="2">
        <v>44675</v>
      </c>
      <c r="B9851" t="s">
        <v>41</v>
      </c>
      <c r="C9851" t="s">
        <v>23</v>
      </c>
      <c r="D9851" t="s">
        <v>25</v>
      </c>
      <c r="E9851" s="3">
        <v>69973</v>
      </c>
      <c r="F9851" s="3">
        <v>19377</v>
      </c>
      <c r="G9851" t="s">
        <v>32</v>
      </c>
      <c r="H9851" s="3" t="s">
        <v>9881</v>
      </c>
      <c r="I9851" s="3">
        <f t="shared" si="1377"/>
        <v>-50596</v>
      </c>
      <c r="J9851" s="4">
        <f t="shared" si="1378"/>
        <v>-0.72307890186214685</v>
      </c>
      <c r="K9851" s="5">
        <f t="shared" si="1379"/>
        <v>0.27692109813785315</v>
      </c>
      <c r="L9851" s="4" t="str">
        <f t="shared" si="1380"/>
        <v>Under Budget</v>
      </c>
      <c r="M9851">
        <f t="shared" si="1381"/>
        <v>2022</v>
      </c>
      <c r="N9851">
        <f t="shared" si="1382"/>
        <v>4</v>
      </c>
      <c r="O9851" t="str">
        <f t="shared" si="1383"/>
        <v>Apr</v>
      </c>
      <c r="P9851" t="str">
        <f t="shared" si="1384"/>
        <v>Q2</v>
      </c>
      <c r="Q9851" t="str">
        <f t="shared" si="1385"/>
        <v>2022-04</v>
      </c>
    </row>
    <row r="9852" spans="1:17" x14ac:dyDescent="0.35">
      <c r="A9852" s="2">
        <v>44307</v>
      </c>
      <c r="B9852" t="s">
        <v>41</v>
      </c>
      <c r="C9852" t="s">
        <v>24</v>
      </c>
      <c r="D9852" t="s">
        <v>25</v>
      </c>
      <c r="E9852" s="3">
        <v>66993</v>
      </c>
      <c r="F9852" s="3">
        <v>165442</v>
      </c>
      <c r="G9852" t="s">
        <v>26</v>
      </c>
      <c r="H9852" s="3" t="s">
        <v>9882</v>
      </c>
      <c r="I9852" s="3">
        <f t="shared" si="1377"/>
        <v>98449</v>
      </c>
      <c r="J9852" s="4">
        <f t="shared" si="1378"/>
        <v>1.46954159389787</v>
      </c>
      <c r="K9852" s="5">
        <f t="shared" si="1379"/>
        <v>2.46954159389787</v>
      </c>
      <c r="L9852" s="4" t="str">
        <f t="shared" si="1380"/>
        <v>Over Budget</v>
      </c>
      <c r="M9852">
        <f t="shared" si="1381"/>
        <v>2021</v>
      </c>
      <c r="N9852">
        <f t="shared" si="1382"/>
        <v>4</v>
      </c>
      <c r="O9852" t="str">
        <f t="shared" si="1383"/>
        <v>Apr</v>
      </c>
      <c r="P9852" t="str">
        <f t="shared" si="1384"/>
        <v>Q2</v>
      </c>
      <c r="Q9852" t="str">
        <f t="shared" si="1385"/>
        <v>2021-04</v>
      </c>
    </row>
    <row r="9853" spans="1:17" x14ac:dyDescent="0.35">
      <c r="A9853" s="2">
        <v>44627</v>
      </c>
      <c r="B9853" t="s">
        <v>23</v>
      </c>
      <c r="C9853" t="s">
        <v>43</v>
      </c>
      <c r="D9853" t="s">
        <v>25</v>
      </c>
      <c r="E9853" s="3">
        <v>33135</v>
      </c>
      <c r="F9853" s="3">
        <v>91884</v>
      </c>
      <c r="G9853" t="s">
        <v>35</v>
      </c>
      <c r="H9853" s="3" t="s">
        <v>9883</v>
      </c>
      <c r="I9853" s="3">
        <f t="shared" si="1377"/>
        <v>58749</v>
      </c>
      <c r="J9853" s="4">
        <f t="shared" si="1378"/>
        <v>1.7730194658216387</v>
      </c>
      <c r="K9853" s="5">
        <f t="shared" si="1379"/>
        <v>2.7730194658216387</v>
      </c>
      <c r="L9853" s="4" t="str">
        <f t="shared" si="1380"/>
        <v>Over Budget</v>
      </c>
      <c r="M9853">
        <f t="shared" si="1381"/>
        <v>2022</v>
      </c>
      <c r="N9853">
        <f t="shared" si="1382"/>
        <v>3</v>
      </c>
      <c r="O9853" t="str">
        <f t="shared" si="1383"/>
        <v>Mar</v>
      </c>
      <c r="P9853" t="str">
        <f t="shared" si="1384"/>
        <v>Q1</v>
      </c>
      <c r="Q9853" t="str">
        <f t="shared" si="1385"/>
        <v>2022-03</v>
      </c>
    </row>
    <row r="9854" spans="1:17" x14ac:dyDescent="0.35">
      <c r="A9854" s="2">
        <v>44738</v>
      </c>
      <c r="B9854" t="s">
        <v>18</v>
      </c>
      <c r="C9854" t="s">
        <v>23</v>
      </c>
      <c r="D9854" t="s">
        <v>30</v>
      </c>
      <c r="E9854" s="3">
        <v>129823</v>
      </c>
      <c r="F9854" s="3">
        <v>12769</v>
      </c>
      <c r="G9854" t="s">
        <v>21</v>
      </c>
      <c r="H9854" s="3" t="s">
        <v>9884</v>
      </c>
      <c r="I9854" s="3">
        <f t="shared" si="1377"/>
        <v>-117054</v>
      </c>
      <c r="J9854" s="4">
        <f t="shared" si="1378"/>
        <v>-0.90164300624696703</v>
      </c>
      <c r="K9854" s="5">
        <f t="shared" si="1379"/>
        <v>9.8356993753032973E-2</v>
      </c>
      <c r="L9854" s="4" t="str">
        <f t="shared" si="1380"/>
        <v>Under Budget</v>
      </c>
      <c r="M9854">
        <f t="shared" si="1381"/>
        <v>2022</v>
      </c>
      <c r="N9854">
        <f t="shared" si="1382"/>
        <v>6</v>
      </c>
      <c r="O9854" t="str">
        <f t="shared" si="1383"/>
        <v>Jun</v>
      </c>
      <c r="P9854" t="str">
        <f t="shared" si="1384"/>
        <v>Q2</v>
      </c>
      <c r="Q9854" t="str">
        <f t="shared" si="1385"/>
        <v>2022-06</v>
      </c>
    </row>
    <row r="9855" spans="1:17" x14ac:dyDescent="0.35">
      <c r="A9855" s="2">
        <v>44556</v>
      </c>
      <c r="B9855" t="s">
        <v>28</v>
      </c>
      <c r="C9855" t="s">
        <v>23</v>
      </c>
      <c r="D9855" t="s">
        <v>58</v>
      </c>
      <c r="E9855" s="3">
        <v>129687</v>
      </c>
      <c r="F9855" s="3">
        <v>50453</v>
      </c>
      <c r="G9855" t="s">
        <v>26</v>
      </c>
      <c r="H9855" s="3" t="s">
        <v>9885</v>
      </c>
      <c r="I9855" s="3">
        <f t="shared" si="1377"/>
        <v>-79234</v>
      </c>
      <c r="J9855" s="4">
        <f t="shared" si="1378"/>
        <v>-0.61096331937665305</v>
      </c>
      <c r="K9855" s="5">
        <f t="shared" si="1379"/>
        <v>0.38903668062334701</v>
      </c>
      <c r="L9855" s="4" t="str">
        <f t="shared" si="1380"/>
        <v>Under Budget</v>
      </c>
      <c r="M9855">
        <f t="shared" si="1381"/>
        <v>2021</v>
      </c>
      <c r="N9855">
        <f t="shared" si="1382"/>
        <v>12</v>
      </c>
      <c r="O9855" t="str">
        <f t="shared" si="1383"/>
        <v>Dec</v>
      </c>
      <c r="P9855" t="str">
        <f t="shared" si="1384"/>
        <v>Q4</v>
      </c>
      <c r="Q9855" t="str">
        <f t="shared" si="1385"/>
        <v>2021-12</v>
      </c>
    </row>
    <row r="9856" spans="1:17" x14ac:dyDescent="0.35">
      <c r="A9856" s="2">
        <v>44568</v>
      </c>
      <c r="B9856" t="s">
        <v>41</v>
      </c>
      <c r="C9856" t="s">
        <v>34</v>
      </c>
      <c r="D9856" t="s">
        <v>25</v>
      </c>
      <c r="E9856" s="3">
        <v>78500</v>
      </c>
      <c r="F9856" s="3">
        <v>86499</v>
      </c>
      <c r="G9856" t="s">
        <v>35</v>
      </c>
      <c r="H9856" s="3" t="s">
        <v>9886</v>
      </c>
      <c r="I9856" s="3">
        <f t="shared" si="1377"/>
        <v>7999</v>
      </c>
      <c r="J9856" s="4">
        <f t="shared" si="1378"/>
        <v>0.10189808917197453</v>
      </c>
      <c r="K9856" s="5">
        <f t="shared" si="1379"/>
        <v>1.1018980891719745</v>
      </c>
      <c r="L9856" s="4" t="str">
        <f t="shared" si="1380"/>
        <v>Over Budget</v>
      </c>
      <c r="M9856">
        <f t="shared" si="1381"/>
        <v>2022</v>
      </c>
      <c r="N9856">
        <f t="shared" si="1382"/>
        <v>1</v>
      </c>
      <c r="O9856" t="str">
        <f t="shared" si="1383"/>
        <v>Jan</v>
      </c>
      <c r="P9856" t="str">
        <f t="shared" si="1384"/>
        <v>Q1</v>
      </c>
      <c r="Q9856" t="str">
        <f t="shared" si="1385"/>
        <v>2022-01</v>
      </c>
    </row>
    <row r="9857" spans="1:17" x14ac:dyDescent="0.35">
      <c r="A9857" s="2">
        <v>45235</v>
      </c>
      <c r="B9857" t="s">
        <v>41</v>
      </c>
      <c r="C9857" t="s">
        <v>29</v>
      </c>
      <c r="D9857" t="s">
        <v>30</v>
      </c>
      <c r="E9857" s="3">
        <v>89114</v>
      </c>
      <c r="F9857" s="3">
        <v>104270</v>
      </c>
      <c r="G9857" t="s">
        <v>26</v>
      </c>
      <c r="H9857" s="3" t="s">
        <v>9887</v>
      </c>
      <c r="I9857" s="3">
        <f t="shared" si="1377"/>
        <v>15156</v>
      </c>
      <c r="J9857" s="4">
        <f t="shared" si="1378"/>
        <v>0.17007428686850551</v>
      </c>
      <c r="K9857" s="5">
        <f t="shared" si="1379"/>
        <v>1.1700742868685055</v>
      </c>
      <c r="L9857" s="4" t="str">
        <f t="shared" si="1380"/>
        <v>Over Budget</v>
      </c>
      <c r="M9857">
        <f t="shared" si="1381"/>
        <v>2023</v>
      </c>
      <c r="N9857">
        <f t="shared" si="1382"/>
        <v>11</v>
      </c>
      <c r="O9857" t="str">
        <f t="shared" si="1383"/>
        <v>Nov</v>
      </c>
      <c r="P9857" t="str">
        <f t="shared" si="1384"/>
        <v>Q4</v>
      </c>
      <c r="Q9857" t="str">
        <f t="shared" si="1385"/>
        <v>2023-11</v>
      </c>
    </row>
    <row r="9858" spans="1:17" x14ac:dyDescent="0.35">
      <c r="A9858" s="2">
        <v>45151</v>
      </c>
      <c r="B9858" t="s">
        <v>23</v>
      </c>
      <c r="C9858" t="s">
        <v>23</v>
      </c>
      <c r="D9858" t="s">
        <v>30</v>
      </c>
      <c r="E9858" s="3">
        <v>99942</v>
      </c>
      <c r="F9858" s="3">
        <v>125284</v>
      </c>
      <c r="G9858" t="s">
        <v>35</v>
      </c>
      <c r="H9858" s="3" t="s">
        <v>9888</v>
      </c>
      <c r="I9858" s="3">
        <f t="shared" si="1377"/>
        <v>25342</v>
      </c>
      <c r="J9858" s="4">
        <f t="shared" si="1378"/>
        <v>0.253567068899962</v>
      </c>
      <c r="K9858" s="5">
        <f t="shared" si="1379"/>
        <v>1.2535670688999621</v>
      </c>
      <c r="L9858" s="4" t="str">
        <f t="shared" si="1380"/>
        <v>Over Budget</v>
      </c>
      <c r="M9858">
        <f t="shared" si="1381"/>
        <v>2023</v>
      </c>
      <c r="N9858">
        <f t="shared" si="1382"/>
        <v>8</v>
      </c>
      <c r="O9858" t="str">
        <f t="shared" si="1383"/>
        <v>Aug</v>
      </c>
      <c r="P9858" t="str">
        <f t="shared" si="1384"/>
        <v>Q3</v>
      </c>
      <c r="Q9858" t="str">
        <f t="shared" si="1385"/>
        <v>2023-08</v>
      </c>
    </row>
    <row r="9859" spans="1:17" x14ac:dyDescent="0.35">
      <c r="A9859" s="2">
        <v>44455</v>
      </c>
      <c r="B9859" t="s">
        <v>23</v>
      </c>
      <c r="C9859" t="s">
        <v>43</v>
      </c>
      <c r="D9859" t="s">
        <v>58</v>
      </c>
      <c r="E9859" s="3">
        <v>47893</v>
      </c>
      <c r="F9859" s="3">
        <v>12233</v>
      </c>
      <c r="G9859" t="s">
        <v>32</v>
      </c>
      <c r="H9859" s="3" t="s">
        <v>9889</v>
      </c>
      <c r="I9859" s="3">
        <f t="shared" si="1377"/>
        <v>-35660</v>
      </c>
      <c r="J9859" s="4">
        <f t="shared" si="1378"/>
        <v>-0.74457645167352227</v>
      </c>
      <c r="K9859" s="5">
        <f t="shared" si="1379"/>
        <v>0.25542354832647779</v>
      </c>
      <c r="L9859" s="4" t="str">
        <f t="shared" si="1380"/>
        <v>Under Budget</v>
      </c>
      <c r="M9859">
        <f t="shared" si="1381"/>
        <v>2021</v>
      </c>
      <c r="N9859">
        <f t="shared" si="1382"/>
        <v>9</v>
      </c>
      <c r="O9859" t="str">
        <f t="shared" si="1383"/>
        <v>Sep</v>
      </c>
      <c r="P9859" t="str">
        <f t="shared" si="1384"/>
        <v>Q3</v>
      </c>
      <c r="Q9859" t="str">
        <f t="shared" si="1385"/>
        <v>2021-09</v>
      </c>
    </row>
    <row r="9860" spans="1:17" x14ac:dyDescent="0.35">
      <c r="A9860" s="2">
        <v>44974</v>
      </c>
      <c r="B9860" t="s">
        <v>28</v>
      </c>
      <c r="C9860" t="s">
        <v>24</v>
      </c>
      <c r="D9860" t="s">
        <v>58</v>
      </c>
      <c r="E9860" s="3">
        <v>15786</v>
      </c>
      <c r="F9860" s="3">
        <v>72776</v>
      </c>
      <c r="G9860" t="s">
        <v>21</v>
      </c>
      <c r="H9860" s="3" t="s">
        <v>9890</v>
      </c>
      <c r="I9860" s="3">
        <f t="shared" si="1377"/>
        <v>56990</v>
      </c>
      <c r="J9860" s="4">
        <f t="shared" si="1378"/>
        <v>3.6101609020651209</v>
      </c>
      <c r="K9860" s="5">
        <f t="shared" si="1379"/>
        <v>4.6101609020651209</v>
      </c>
      <c r="L9860" s="4" t="str">
        <f t="shared" si="1380"/>
        <v>Over Budget</v>
      </c>
      <c r="M9860">
        <f t="shared" si="1381"/>
        <v>2023</v>
      </c>
      <c r="N9860">
        <f t="shared" si="1382"/>
        <v>2</v>
      </c>
      <c r="O9860" t="str">
        <f t="shared" si="1383"/>
        <v>Feb</v>
      </c>
      <c r="P9860" t="str">
        <f t="shared" si="1384"/>
        <v>Q1</v>
      </c>
      <c r="Q9860" t="str">
        <f t="shared" si="1385"/>
        <v>2023-02</v>
      </c>
    </row>
    <row r="9861" spans="1:17" x14ac:dyDescent="0.35">
      <c r="A9861" s="2">
        <v>44316</v>
      </c>
      <c r="B9861" t="s">
        <v>28</v>
      </c>
      <c r="C9861" t="s">
        <v>29</v>
      </c>
      <c r="D9861" t="s">
        <v>39</v>
      </c>
      <c r="E9861" s="3">
        <v>38878</v>
      </c>
      <c r="F9861" s="3">
        <v>119409</v>
      </c>
      <c r="G9861" t="s">
        <v>21</v>
      </c>
      <c r="H9861" s="3" t="s">
        <v>9891</v>
      </c>
      <c r="I9861" s="3">
        <f t="shared" ref="I9861:I9924" si="1386">F9861-E9861</f>
        <v>80531</v>
      </c>
      <c r="J9861" s="4">
        <f t="shared" ref="J9861:J9924" si="1387">IFERROR(I9861/E9861,0)</f>
        <v>2.0713771284531095</v>
      </c>
      <c r="K9861" s="5">
        <f t="shared" ref="K9861:K9924" si="1388">IFERROR(F9861/E9861,0)</f>
        <v>3.0713771284531095</v>
      </c>
      <c r="L9861" s="4" t="str">
        <f t="shared" ref="L9861:L9924" si="1389">IF(I9861&gt;0,"Over Budget",IF(I9861&lt;0,"Under Budget","On Budget"))</f>
        <v>Over Budget</v>
      </c>
      <c r="M9861">
        <f t="shared" ref="M9861:M9924" si="1390">YEAR(A9861)</f>
        <v>2021</v>
      </c>
      <c r="N9861">
        <f t="shared" ref="N9861:N9924" si="1391">MONTH(A9861)</f>
        <v>4</v>
      </c>
      <c r="O9861" t="str">
        <f t="shared" ref="O9861:O9924" si="1392">TEXT(A9861,"mmm")</f>
        <v>Apr</v>
      </c>
      <c r="P9861" t="str">
        <f t="shared" ref="P9861:P9924" si="1393">"Q"&amp;ROUNDUP(MONTH(A9861)/3,0)</f>
        <v>Q2</v>
      </c>
      <c r="Q9861" t="str">
        <f t="shared" ref="Q9861:Q9924" si="1394">TEXT(A9861,"yyyy-mm")</f>
        <v>2021-04</v>
      </c>
    </row>
    <row r="9862" spans="1:17" x14ac:dyDescent="0.35">
      <c r="A9862" s="2">
        <v>45172</v>
      </c>
      <c r="B9862" t="s">
        <v>55</v>
      </c>
      <c r="C9862" t="s">
        <v>24</v>
      </c>
      <c r="D9862" t="s">
        <v>39</v>
      </c>
      <c r="E9862" s="3">
        <v>116661</v>
      </c>
      <c r="F9862" s="3">
        <v>88802</v>
      </c>
      <c r="G9862" t="s">
        <v>21</v>
      </c>
      <c r="H9862" s="3" t="s">
        <v>9892</v>
      </c>
      <c r="I9862" s="3">
        <f t="shared" si="1386"/>
        <v>-27859</v>
      </c>
      <c r="J9862" s="4">
        <f t="shared" si="1387"/>
        <v>-0.2388030275756251</v>
      </c>
      <c r="K9862" s="5">
        <f t="shared" si="1388"/>
        <v>0.7611969724243749</v>
      </c>
      <c r="L9862" s="4" t="str">
        <f t="shared" si="1389"/>
        <v>Under Budget</v>
      </c>
      <c r="M9862">
        <f t="shared" si="1390"/>
        <v>2023</v>
      </c>
      <c r="N9862">
        <f t="shared" si="1391"/>
        <v>9</v>
      </c>
      <c r="O9862" t="str">
        <f t="shared" si="1392"/>
        <v>Sep</v>
      </c>
      <c r="P9862" t="str">
        <f t="shared" si="1393"/>
        <v>Q3</v>
      </c>
      <c r="Q9862" t="str">
        <f t="shared" si="1394"/>
        <v>2023-09</v>
      </c>
    </row>
    <row r="9863" spans="1:17" x14ac:dyDescent="0.35">
      <c r="A9863" s="2">
        <v>45109</v>
      </c>
      <c r="B9863" t="s">
        <v>23</v>
      </c>
      <c r="C9863" t="s">
        <v>24</v>
      </c>
      <c r="D9863" t="s">
        <v>25</v>
      </c>
      <c r="E9863" s="3">
        <v>98013</v>
      </c>
      <c r="F9863" s="3">
        <v>71021</v>
      </c>
      <c r="G9863" t="s">
        <v>26</v>
      </c>
      <c r="H9863" s="3" t="s">
        <v>9893</v>
      </c>
      <c r="I9863" s="3">
        <f t="shared" si="1386"/>
        <v>-26992</v>
      </c>
      <c r="J9863" s="4">
        <f t="shared" si="1387"/>
        <v>-0.27539203983145094</v>
      </c>
      <c r="K9863" s="5">
        <f t="shared" si="1388"/>
        <v>0.72460796016854911</v>
      </c>
      <c r="L9863" s="4" t="str">
        <f t="shared" si="1389"/>
        <v>Under Budget</v>
      </c>
      <c r="M9863">
        <f t="shared" si="1390"/>
        <v>2023</v>
      </c>
      <c r="N9863">
        <f t="shared" si="1391"/>
        <v>7</v>
      </c>
      <c r="O9863" t="str">
        <f t="shared" si="1392"/>
        <v>Jul</v>
      </c>
      <c r="P9863" t="str">
        <f t="shared" si="1393"/>
        <v>Q3</v>
      </c>
      <c r="Q9863" t="str">
        <f t="shared" si="1394"/>
        <v>2023-07</v>
      </c>
    </row>
    <row r="9864" spans="1:17" x14ac:dyDescent="0.35">
      <c r="A9864" s="2">
        <v>44919</v>
      </c>
      <c r="B9864" t="s">
        <v>41</v>
      </c>
      <c r="C9864" t="s">
        <v>43</v>
      </c>
      <c r="D9864" t="s">
        <v>20</v>
      </c>
      <c r="E9864" s="3">
        <v>87484</v>
      </c>
      <c r="F9864" s="3">
        <v>167824</v>
      </c>
      <c r="G9864" t="s">
        <v>26</v>
      </c>
      <c r="H9864" s="3" t="s">
        <v>9894</v>
      </c>
      <c r="I9864" s="3">
        <f t="shared" si="1386"/>
        <v>80340</v>
      </c>
      <c r="J9864" s="4">
        <f t="shared" si="1387"/>
        <v>0.91833935348177953</v>
      </c>
      <c r="K9864" s="5">
        <f t="shared" si="1388"/>
        <v>1.9183393534817794</v>
      </c>
      <c r="L9864" s="4" t="str">
        <f t="shared" si="1389"/>
        <v>Over Budget</v>
      </c>
      <c r="M9864">
        <f t="shared" si="1390"/>
        <v>2022</v>
      </c>
      <c r="N9864">
        <f t="shared" si="1391"/>
        <v>12</v>
      </c>
      <c r="O9864" t="str">
        <f t="shared" si="1392"/>
        <v>Dec</v>
      </c>
      <c r="P9864" t="str">
        <f t="shared" si="1393"/>
        <v>Q4</v>
      </c>
      <c r="Q9864" t="str">
        <f t="shared" si="1394"/>
        <v>2022-12</v>
      </c>
    </row>
    <row r="9865" spans="1:17" x14ac:dyDescent="0.35">
      <c r="A9865" s="2">
        <v>44719</v>
      </c>
      <c r="B9865" t="s">
        <v>37</v>
      </c>
      <c r="C9865" t="s">
        <v>34</v>
      </c>
      <c r="D9865" t="s">
        <v>39</v>
      </c>
      <c r="E9865" s="3">
        <v>127685</v>
      </c>
      <c r="F9865" s="3">
        <v>133949</v>
      </c>
      <c r="G9865" t="s">
        <v>35</v>
      </c>
      <c r="H9865" s="3" t="s">
        <v>9895</v>
      </c>
      <c r="I9865" s="3">
        <f t="shared" si="1386"/>
        <v>6264</v>
      </c>
      <c r="J9865" s="4">
        <f t="shared" si="1387"/>
        <v>4.9058229236010498E-2</v>
      </c>
      <c r="K9865" s="5">
        <f t="shared" si="1388"/>
        <v>1.0490582292360104</v>
      </c>
      <c r="L9865" s="4" t="str">
        <f t="shared" si="1389"/>
        <v>Over Budget</v>
      </c>
      <c r="M9865">
        <f t="shared" si="1390"/>
        <v>2022</v>
      </c>
      <c r="N9865">
        <f t="shared" si="1391"/>
        <v>6</v>
      </c>
      <c r="O9865" t="str">
        <f t="shared" si="1392"/>
        <v>Jun</v>
      </c>
      <c r="P9865" t="str">
        <f t="shared" si="1393"/>
        <v>Q2</v>
      </c>
      <c r="Q9865" t="str">
        <f t="shared" si="1394"/>
        <v>2022-06</v>
      </c>
    </row>
    <row r="9866" spans="1:17" x14ac:dyDescent="0.35">
      <c r="A9866" s="2">
        <v>44521</v>
      </c>
      <c r="B9866" t="s">
        <v>37</v>
      </c>
      <c r="C9866" t="s">
        <v>29</v>
      </c>
      <c r="D9866" t="s">
        <v>20</v>
      </c>
      <c r="E9866" s="3">
        <v>49837</v>
      </c>
      <c r="F9866" s="3">
        <v>87778</v>
      </c>
      <c r="G9866" t="s">
        <v>26</v>
      </c>
      <c r="H9866" s="3" t="s">
        <v>9896</v>
      </c>
      <c r="I9866" s="3">
        <f t="shared" si="1386"/>
        <v>37941</v>
      </c>
      <c r="J9866" s="4">
        <f t="shared" si="1387"/>
        <v>0.76130184401147738</v>
      </c>
      <c r="K9866" s="5">
        <f t="shared" si="1388"/>
        <v>1.7613018440114774</v>
      </c>
      <c r="L9866" s="4" t="str">
        <f t="shared" si="1389"/>
        <v>Over Budget</v>
      </c>
      <c r="M9866">
        <f t="shared" si="1390"/>
        <v>2021</v>
      </c>
      <c r="N9866">
        <f t="shared" si="1391"/>
        <v>11</v>
      </c>
      <c r="O9866" t="str">
        <f t="shared" si="1392"/>
        <v>Nov</v>
      </c>
      <c r="P9866" t="str">
        <f t="shared" si="1393"/>
        <v>Q4</v>
      </c>
      <c r="Q9866" t="str">
        <f t="shared" si="1394"/>
        <v>2021-11</v>
      </c>
    </row>
    <row r="9867" spans="1:17" x14ac:dyDescent="0.35">
      <c r="A9867" s="2">
        <v>45270</v>
      </c>
      <c r="B9867" t="s">
        <v>18</v>
      </c>
      <c r="C9867" t="s">
        <v>29</v>
      </c>
      <c r="D9867" t="s">
        <v>39</v>
      </c>
      <c r="E9867" s="3">
        <v>33854</v>
      </c>
      <c r="F9867" s="3">
        <v>117263</v>
      </c>
      <c r="G9867" t="s">
        <v>32</v>
      </c>
      <c r="H9867" s="3" t="s">
        <v>9897</v>
      </c>
      <c r="I9867" s="3">
        <f t="shared" si="1386"/>
        <v>83409</v>
      </c>
      <c r="J9867" s="4">
        <f t="shared" si="1387"/>
        <v>2.4637856678679033</v>
      </c>
      <c r="K9867" s="5">
        <f t="shared" si="1388"/>
        <v>3.4637856678679033</v>
      </c>
      <c r="L9867" s="4" t="str">
        <f t="shared" si="1389"/>
        <v>Over Budget</v>
      </c>
      <c r="M9867">
        <f t="shared" si="1390"/>
        <v>2023</v>
      </c>
      <c r="N9867">
        <f t="shared" si="1391"/>
        <v>12</v>
      </c>
      <c r="O9867" t="str">
        <f t="shared" si="1392"/>
        <v>Dec</v>
      </c>
      <c r="P9867" t="str">
        <f t="shared" si="1393"/>
        <v>Q4</v>
      </c>
      <c r="Q9867" t="str">
        <f t="shared" si="1394"/>
        <v>2023-12</v>
      </c>
    </row>
    <row r="9868" spans="1:17" x14ac:dyDescent="0.35">
      <c r="A9868" s="2">
        <v>44265</v>
      </c>
      <c r="B9868" t="s">
        <v>41</v>
      </c>
      <c r="C9868" t="s">
        <v>43</v>
      </c>
      <c r="D9868" t="s">
        <v>30</v>
      </c>
      <c r="E9868" s="3">
        <v>28761</v>
      </c>
      <c r="F9868" s="3">
        <v>43180</v>
      </c>
      <c r="G9868" t="s">
        <v>35</v>
      </c>
      <c r="H9868" s="3" t="s">
        <v>9898</v>
      </c>
      <c r="I9868" s="3">
        <f t="shared" si="1386"/>
        <v>14419</v>
      </c>
      <c r="J9868" s="4">
        <f t="shared" si="1387"/>
        <v>0.50133861826779325</v>
      </c>
      <c r="K9868" s="5">
        <f t="shared" si="1388"/>
        <v>1.5013386182677932</v>
      </c>
      <c r="L9868" s="4" t="str">
        <f t="shared" si="1389"/>
        <v>Over Budget</v>
      </c>
      <c r="M9868">
        <f t="shared" si="1390"/>
        <v>2021</v>
      </c>
      <c r="N9868">
        <f t="shared" si="1391"/>
        <v>3</v>
      </c>
      <c r="O9868" t="str">
        <f t="shared" si="1392"/>
        <v>Mar</v>
      </c>
      <c r="P9868" t="str">
        <f t="shared" si="1393"/>
        <v>Q1</v>
      </c>
      <c r="Q9868" t="str">
        <f t="shared" si="1394"/>
        <v>2021-03</v>
      </c>
    </row>
    <row r="9869" spans="1:17" x14ac:dyDescent="0.35">
      <c r="A9869" s="2">
        <v>44587</v>
      </c>
      <c r="B9869" t="s">
        <v>37</v>
      </c>
      <c r="C9869" t="s">
        <v>29</v>
      </c>
      <c r="D9869" t="s">
        <v>30</v>
      </c>
      <c r="E9869" s="3">
        <v>104406</v>
      </c>
      <c r="F9869" s="3">
        <v>19254</v>
      </c>
      <c r="G9869" t="s">
        <v>26</v>
      </c>
      <c r="H9869" s="3" t="s">
        <v>9899</v>
      </c>
      <c r="I9869" s="3">
        <f t="shared" si="1386"/>
        <v>-85152</v>
      </c>
      <c r="J9869" s="4">
        <f t="shared" si="1387"/>
        <v>-0.81558531118901212</v>
      </c>
      <c r="K9869" s="5">
        <f t="shared" si="1388"/>
        <v>0.18441468881098788</v>
      </c>
      <c r="L9869" s="4" t="str">
        <f t="shared" si="1389"/>
        <v>Under Budget</v>
      </c>
      <c r="M9869">
        <f t="shared" si="1390"/>
        <v>2022</v>
      </c>
      <c r="N9869">
        <f t="shared" si="1391"/>
        <v>1</v>
      </c>
      <c r="O9869" t="str">
        <f t="shared" si="1392"/>
        <v>Jan</v>
      </c>
      <c r="P9869" t="str">
        <f t="shared" si="1393"/>
        <v>Q1</v>
      </c>
      <c r="Q9869" t="str">
        <f t="shared" si="1394"/>
        <v>2022-01</v>
      </c>
    </row>
    <row r="9870" spans="1:17" x14ac:dyDescent="0.35">
      <c r="A9870" s="2">
        <v>44579</v>
      </c>
      <c r="B9870" t="s">
        <v>41</v>
      </c>
      <c r="C9870" t="s">
        <v>23</v>
      </c>
      <c r="D9870" t="s">
        <v>30</v>
      </c>
      <c r="E9870" s="3">
        <v>62009</v>
      </c>
      <c r="F9870" s="3">
        <v>67480</v>
      </c>
      <c r="G9870" t="s">
        <v>21</v>
      </c>
      <c r="H9870" s="3" t="s">
        <v>9900</v>
      </c>
      <c r="I9870" s="3">
        <f t="shared" si="1386"/>
        <v>5471</v>
      </c>
      <c r="J9870" s="4">
        <f t="shared" si="1387"/>
        <v>8.8229128029802123E-2</v>
      </c>
      <c r="K9870" s="5">
        <f t="shared" si="1388"/>
        <v>1.0882291280298022</v>
      </c>
      <c r="L9870" s="4" t="str">
        <f t="shared" si="1389"/>
        <v>Over Budget</v>
      </c>
      <c r="M9870">
        <f t="shared" si="1390"/>
        <v>2022</v>
      </c>
      <c r="N9870">
        <f t="shared" si="1391"/>
        <v>1</v>
      </c>
      <c r="O9870" t="str">
        <f t="shared" si="1392"/>
        <v>Jan</v>
      </c>
      <c r="P9870" t="str">
        <f t="shared" si="1393"/>
        <v>Q1</v>
      </c>
      <c r="Q9870" t="str">
        <f t="shared" si="1394"/>
        <v>2022-01</v>
      </c>
    </row>
    <row r="9871" spans="1:17" x14ac:dyDescent="0.35">
      <c r="A9871" s="2">
        <v>44212</v>
      </c>
      <c r="B9871" t="s">
        <v>23</v>
      </c>
      <c r="C9871" t="s">
        <v>19</v>
      </c>
      <c r="D9871" t="s">
        <v>20</v>
      </c>
      <c r="E9871" s="3">
        <v>11455</v>
      </c>
      <c r="F9871" s="3">
        <v>72766</v>
      </c>
      <c r="G9871" t="s">
        <v>32</v>
      </c>
      <c r="H9871" s="3" t="s">
        <v>9901</v>
      </c>
      <c r="I9871" s="3">
        <f t="shared" si="1386"/>
        <v>61311</v>
      </c>
      <c r="J9871" s="4">
        <f t="shared" si="1387"/>
        <v>5.3523352247926672</v>
      </c>
      <c r="K9871" s="5">
        <f t="shared" si="1388"/>
        <v>6.3523352247926672</v>
      </c>
      <c r="L9871" s="4" t="str">
        <f t="shared" si="1389"/>
        <v>Over Budget</v>
      </c>
      <c r="M9871">
        <f t="shared" si="1390"/>
        <v>2021</v>
      </c>
      <c r="N9871">
        <f t="shared" si="1391"/>
        <v>1</v>
      </c>
      <c r="O9871" t="str">
        <f t="shared" si="1392"/>
        <v>Jan</v>
      </c>
      <c r="P9871" t="str">
        <f t="shared" si="1393"/>
        <v>Q1</v>
      </c>
      <c r="Q9871" t="str">
        <f t="shared" si="1394"/>
        <v>2021-01</v>
      </c>
    </row>
    <row r="9872" spans="1:17" x14ac:dyDescent="0.35">
      <c r="A9872" s="2">
        <v>45042</v>
      </c>
      <c r="B9872" t="s">
        <v>41</v>
      </c>
      <c r="C9872" t="s">
        <v>19</v>
      </c>
      <c r="D9872" t="s">
        <v>25</v>
      </c>
      <c r="E9872" s="3">
        <v>68332</v>
      </c>
      <c r="F9872" s="3">
        <v>38184</v>
      </c>
      <c r="G9872" t="s">
        <v>21</v>
      </c>
      <c r="H9872" s="3" t="s">
        <v>9902</v>
      </c>
      <c r="I9872" s="3">
        <f t="shared" si="1386"/>
        <v>-30148</v>
      </c>
      <c r="J9872" s="4">
        <f t="shared" si="1387"/>
        <v>-0.44119885266053971</v>
      </c>
      <c r="K9872" s="5">
        <f t="shared" si="1388"/>
        <v>0.55880114733946029</v>
      </c>
      <c r="L9872" s="4" t="str">
        <f t="shared" si="1389"/>
        <v>Under Budget</v>
      </c>
      <c r="M9872">
        <f t="shared" si="1390"/>
        <v>2023</v>
      </c>
      <c r="N9872">
        <f t="shared" si="1391"/>
        <v>4</v>
      </c>
      <c r="O9872" t="str">
        <f t="shared" si="1392"/>
        <v>Apr</v>
      </c>
      <c r="P9872" t="str">
        <f t="shared" si="1393"/>
        <v>Q2</v>
      </c>
      <c r="Q9872" t="str">
        <f t="shared" si="1394"/>
        <v>2023-04</v>
      </c>
    </row>
    <row r="9873" spans="1:17" x14ac:dyDescent="0.35">
      <c r="A9873" s="2">
        <v>45065</v>
      </c>
      <c r="B9873" t="s">
        <v>37</v>
      </c>
      <c r="C9873" t="s">
        <v>19</v>
      </c>
      <c r="D9873" t="s">
        <v>39</v>
      </c>
      <c r="E9873" s="3">
        <v>23682</v>
      </c>
      <c r="F9873" s="3">
        <v>48791</v>
      </c>
      <c r="G9873" t="s">
        <v>35</v>
      </c>
      <c r="H9873" s="3" t="s">
        <v>9903</v>
      </c>
      <c r="I9873" s="3">
        <f t="shared" si="1386"/>
        <v>25109</v>
      </c>
      <c r="J9873" s="4">
        <f t="shared" si="1387"/>
        <v>1.0602567350730512</v>
      </c>
      <c r="K9873" s="5">
        <f t="shared" si="1388"/>
        <v>2.0602567350730512</v>
      </c>
      <c r="L9873" s="4" t="str">
        <f t="shared" si="1389"/>
        <v>Over Budget</v>
      </c>
      <c r="M9873">
        <f t="shared" si="1390"/>
        <v>2023</v>
      </c>
      <c r="N9873">
        <f t="shared" si="1391"/>
        <v>5</v>
      </c>
      <c r="O9873" t="str">
        <f t="shared" si="1392"/>
        <v>May</v>
      </c>
      <c r="P9873" t="str">
        <f t="shared" si="1393"/>
        <v>Q2</v>
      </c>
      <c r="Q9873" t="str">
        <f t="shared" si="1394"/>
        <v>2023-05</v>
      </c>
    </row>
    <row r="9874" spans="1:17" x14ac:dyDescent="0.35">
      <c r="A9874" s="2">
        <v>44764</v>
      </c>
      <c r="B9874" t="s">
        <v>41</v>
      </c>
      <c r="C9874" t="s">
        <v>24</v>
      </c>
      <c r="D9874" t="s">
        <v>39</v>
      </c>
      <c r="E9874" s="3">
        <v>11890</v>
      </c>
      <c r="F9874" s="3">
        <v>116299</v>
      </c>
      <c r="G9874" t="s">
        <v>35</v>
      </c>
      <c r="H9874" s="3" t="s">
        <v>9904</v>
      </c>
      <c r="I9874" s="3">
        <f t="shared" si="1386"/>
        <v>104409</v>
      </c>
      <c r="J9874" s="4">
        <f t="shared" si="1387"/>
        <v>8.781244743481917</v>
      </c>
      <c r="K9874" s="5">
        <f t="shared" si="1388"/>
        <v>9.781244743481917</v>
      </c>
      <c r="L9874" s="4" t="str">
        <f t="shared" si="1389"/>
        <v>Over Budget</v>
      </c>
      <c r="M9874">
        <f t="shared" si="1390"/>
        <v>2022</v>
      </c>
      <c r="N9874">
        <f t="shared" si="1391"/>
        <v>7</v>
      </c>
      <c r="O9874" t="str">
        <f t="shared" si="1392"/>
        <v>Jul</v>
      </c>
      <c r="P9874" t="str">
        <f t="shared" si="1393"/>
        <v>Q3</v>
      </c>
      <c r="Q9874" t="str">
        <f t="shared" si="1394"/>
        <v>2022-07</v>
      </c>
    </row>
    <row r="9875" spans="1:17" x14ac:dyDescent="0.35">
      <c r="A9875" s="2">
        <v>44328</v>
      </c>
      <c r="B9875" t="s">
        <v>28</v>
      </c>
      <c r="C9875" t="s">
        <v>29</v>
      </c>
      <c r="D9875" t="s">
        <v>20</v>
      </c>
      <c r="E9875" s="3">
        <v>135362</v>
      </c>
      <c r="F9875" s="3">
        <v>63866</v>
      </c>
      <c r="G9875" t="s">
        <v>26</v>
      </c>
      <c r="H9875" s="3" t="s">
        <v>9905</v>
      </c>
      <c r="I9875" s="3">
        <f t="shared" si="1386"/>
        <v>-71496</v>
      </c>
      <c r="J9875" s="4">
        <f t="shared" si="1387"/>
        <v>-0.5281836852292372</v>
      </c>
      <c r="K9875" s="5">
        <f t="shared" si="1388"/>
        <v>0.47181631477076286</v>
      </c>
      <c r="L9875" s="4" t="str">
        <f t="shared" si="1389"/>
        <v>Under Budget</v>
      </c>
      <c r="M9875">
        <f t="shared" si="1390"/>
        <v>2021</v>
      </c>
      <c r="N9875">
        <f t="shared" si="1391"/>
        <v>5</v>
      </c>
      <c r="O9875" t="str">
        <f t="shared" si="1392"/>
        <v>May</v>
      </c>
      <c r="P9875" t="str">
        <f t="shared" si="1393"/>
        <v>Q2</v>
      </c>
      <c r="Q9875" t="str">
        <f t="shared" si="1394"/>
        <v>2021-05</v>
      </c>
    </row>
    <row r="9876" spans="1:17" x14ac:dyDescent="0.35">
      <c r="A9876" s="2">
        <v>44469</v>
      </c>
      <c r="B9876" t="s">
        <v>18</v>
      </c>
      <c r="C9876" t="s">
        <v>43</v>
      </c>
      <c r="D9876" t="s">
        <v>30</v>
      </c>
      <c r="E9876" s="3">
        <v>69172</v>
      </c>
      <c r="F9876" s="3">
        <v>162223</v>
      </c>
      <c r="G9876" t="s">
        <v>35</v>
      </c>
      <c r="H9876" s="3" t="s">
        <v>9906</v>
      </c>
      <c r="I9876" s="3">
        <f t="shared" si="1386"/>
        <v>93051</v>
      </c>
      <c r="J9876" s="4">
        <f t="shared" si="1387"/>
        <v>1.3452119354652172</v>
      </c>
      <c r="K9876" s="5">
        <f t="shared" si="1388"/>
        <v>2.3452119354652172</v>
      </c>
      <c r="L9876" s="4" t="str">
        <f t="shared" si="1389"/>
        <v>Over Budget</v>
      </c>
      <c r="M9876">
        <f t="shared" si="1390"/>
        <v>2021</v>
      </c>
      <c r="N9876">
        <f t="shared" si="1391"/>
        <v>9</v>
      </c>
      <c r="O9876" t="str">
        <f t="shared" si="1392"/>
        <v>Sep</v>
      </c>
      <c r="P9876" t="str">
        <f t="shared" si="1393"/>
        <v>Q3</v>
      </c>
      <c r="Q9876" t="str">
        <f t="shared" si="1394"/>
        <v>2021-09</v>
      </c>
    </row>
    <row r="9877" spans="1:17" x14ac:dyDescent="0.35">
      <c r="A9877" s="2">
        <v>44680</v>
      </c>
      <c r="B9877" t="s">
        <v>55</v>
      </c>
      <c r="C9877" t="s">
        <v>29</v>
      </c>
      <c r="D9877" t="s">
        <v>25</v>
      </c>
      <c r="E9877" s="3">
        <v>45196</v>
      </c>
      <c r="F9877" s="3">
        <v>151012</v>
      </c>
      <c r="G9877" t="s">
        <v>35</v>
      </c>
      <c r="H9877" s="3" t="s">
        <v>9907</v>
      </c>
      <c r="I9877" s="3">
        <f t="shared" si="1386"/>
        <v>105816</v>
      </c>
      <c r="J9877" s="4">
        <f t="shared" si="1387"/>
        <v>2.3412691388618461</v>
      </c>
      <c r="K9877" s="5">
        <f t="shared" si="1388"/>
        <v>3.3412691388618461</v>
      </c>
      <c r="L9877" s="4" t="str">
        <f t="shared" si="1389"/>
        <v>Over Budget</v>
      </c>
      <c r="M9877">
        <f t="shared" si="1390"/>
        <v>2022</v>
      </c>
      <c r="N9877">
        <f t="shared" si="1391"/>
        <v>4</v>
      </c>
      <c r="O9877" t="str">
        <f t="shared" si="1392"/>
        <v>Apr</v>
      </c>
      <c r="P9877" t="str">
        <f t="shared" si="1393"/>
        <v>Q2</v>
      </c>
      <c r="Q9877" t="str">
        <f t="shared" si="1394"/>
        <v>2022-04</v>
      </c>
    </row>
    <row r="9878" spans="1:17" x14ac:dyDescent="0.35">
      <c r="A9878" s="2">
        <v>44746</v>
      </c>
      <c r="B9878" t="s">
        <v>37</v>
      </c>
      <c r="C9878" t="s">
        <v>43</v>
      </c>
      <c r="D9878" t="s">
        <v>39</v>
      </c>
      <c r="E9878" s="3">
        <v>104786</v>
      </c>
      <c r="F9878" s="3">
        <v>97375</v>
      </c>
      <c r="G9878" t="s">
        <v>21</v>
      </c>
      <c r="H9878" s="3" t="s">
        <v>9908</v>
      </c>
      <c r="I9878" s="3">
        <f t="shared" si="1386"/>
        <v>-7411</v>
      </c>
      <c r="J9878" s="4">
        <f t="shared" si="1387"/>
        <v>-7.0725096864084902E-2</v>
      </c>
      <c r="K9878" s="5">
        <f t="shared" si="1388"/>
        <v>0.9292749031359151</v>
      </c>
      <c r="L9878" s="4" t="str">
        <f t="shared" si="1389"/>
        <v>Under Budget</v>
      </c>
      <c r="M9878">
        <f t="shared" si="1390"/>
        <v>2022</v>
      </c>
      <c r="N9878">
        <f t="shared" si="1391"/>
        <v>7</v>
      </c>
      <c r="O9878" t="str">
        <f t="shared" si="1392"/>
        <v>Jul</v>
      </c>
      <c r="P9878" t="str">
        <f t="shared" si="1393"/>
        <v>Q3</v>
      </c>
      <c r="Q9878" t="str">
        <f t="shared" si="1394"/>
        <v>2022-07</v>
      </c>
    </row>
    <row r="9879" spans="1:17" x14ac:dyDescent="0.35">
      <c r="A9879" s="2">
        <v>44553</v>
      </c>
      <c r="B9879" t="s">
        <v>23</v>
      </c>
      <c r="C9879" t="s">
        <v>29</v>
      </c>
      <c r="D9879" t="s">
        <v>25</v>
      </c>
      <c r="E9879" s="3">
        <v>61469</v>
      </c>
      <c r="F9879" s="3">
        <v>64248</v>
      </c>
      <c r="G9879" t="s">
        <v>35</v>
      </c>
      <c r="H9879" s="3" t="s">
        <v>9909</v>
      </c>
      <c r="I9879" s="3">
        <f t="shared" si="1386"/>
        <v>2779</v>
      </c>
      <c r="J9879" s="4">
        <f t="shared" si="1387"/>
        <v>4.5209780539784285E-2</v>
      </c>
      <c r="K9879" s="5">
        <f t="shared" si="1388"/>
        <v>1.0452097805397842</v>
      </c>
      <c r="L9879" s="4" t="str">
        <f t="shared" si="1389"/>
        <v>Over Budget</v>
      </c>
      <c r="M9879">
        <f t="shared" si="1390"/>
        <v>2021</v>
      </c>
      <c r="N9879">
        <f t="shared" si="1391"/>
        <v>12</v>
      </c>
      <c r="O9879" t="str">
        <f t="shared" si="1392"/>
        <v>Dec</v>
      </c>
      <c r="P9879" t="str">
        <f t="shared" si="1393"/>
        <v>Q4</v>
      </c>
      <c r="Q9879" t="str">
        <f t="shared" si="1394"/>
        <v>2021-12</v>
      </c>
    </row>
    <row r="9880" spans="1:17" x14ac:dyDescent="0.35">
      <c r="A9880" s="2">
        <v>45268</v>
      </c>
      <c r="B9880" t="s">
        <v>55</v>
      </c>
      <c r="C9880" t="s">
        <v>24</v>
      </c>
      <c r="D9880" t="s">
        <v>25</v>
      </c>
      <c r="E9880" s="3">
        <v>67390</v>
      </c>
      <c r="F9880" s="3">
        <v>65554</v>
      </c>
      <c r="G9880" t="s">
        <v>32</v>
      </c>
      <c r="H9880" s="3" t="s">
        <v>9910</v>
      </c>
      <c r="I9880" s="3">
        <f t="shared" si="1386"/>
        <v>-1836</v>
      </c>
      <c r="J9880" s="4">
        <f t="shared" si="1387"/>
        <v>-2.7244398278676363E-2</v>
      </c>
      <c r="K9880" s="5">
        <f t="shared" si="1388"/>
        <v>0.97275560172132369</v>
      </c>
      <c r="L9880" s="4" t="str">
        <f t="shared" si="1389"/>
        <v>Under Budget</v>
      </c>
      <c r="M9880">
        <f t="shared" si="1390"/>
        <v>2023</v>
      </c>
      <c r="N9880">
        <f t="shared" si="1391"/>
        <v>12</v>
      </c>
      <c r="O9880" t="str">
        <f t="shared" si="1392"/>
        <v>Dec</v>
      </c>
      <c r="P9880" t="str">
        <f t="shared" si="1393"/>
        <v>Q4</v>
      </c>
      <c r="Q9880" t="str">
        <f t="shared" si="1394"/>
        <v>2023-12</v>
      </c>
    </row>
    <row r="9881" spans="1:17" x14ac:dyDescent="0.35">
      <c r="A9881" s="2">
        <v>45230</v>
      </c>
      <c r="B9881" t="s">
        <v>18</v>
      </c>
      <c r="C9881" t="s">
        <v>23</v>
      </c>
      <c r="D9881" t="s">
        <v>58</v>
      </c>
      <c r="E9881" s="3">
        <v>137340</v>
      </c>
      <c r="F9881" s="3">
        <v>89931</v>
      </c>
      <c r="G9881" t="s">
        <v>26</v>
      </c>
      <c r="H9881" s="3" t="s">
        <v>9911</v>
      </c>
      <c r="I9881" s="3">
        <f t="shared" si="1386"/>
        <v>-47409</v>
      </c>
      <c r="J9881" s="4">
        <f t="shared" si="1387"/>
        <v>-0.34519440803844476</v>
      </c>
      <c r="K9881" s="5">
        <f t="shared" si="1388"/>
        <v>0.6548055919615553</v>
      </c>
      <c r="L9881" s="4" t="str">
        <f t="shared" si="1389"/>
        <v>Under Budget</v>
      </c>
      <c r="M9881">
        <f t="shared" si="1390"/>
        <v>2023</v>
      </c>
      <c r="N9881">
        <f t="shared" si="1391"/>
        <v>10</v>
      </c>
      <c r="O9881" t="str">
        <f t="shared" si="1392"/>
        <v>Oct</v>
      </c>
      <c r="P9881" t="str">
        <f t="shared" si="1393"/>
        <v>Q4</v>
      </c>
      <c r="Q9881" t="str">
        <f t="shared" si="1394"/>
        <v>2023-10</v>
      </c>
    </row>
    <row r="9882" spans="1:17" x14ac:dyDescent="0.35">
      <c r="A9882" s="2">
        <v>44429</v>
      </c>
      <c r="B9882" t="s">
        <v>28</v>
      </c>
      <c r="C9882" t="s">
        <v>19</v>
      </c>
      <c r="D9882" t="s">
        <v>25</v>
      </c>
      <c r="E9882" s="3">
        <v>50816</v>
      </c>
      <c r="F9882" s="3">
        <v>67345</v>
      </c>
      <c r="G9882" t="s">
        <v>35</v>
      </c>
      <c r="H9882" s="3" t="s">
        <v>9912</v>
      </c>
      <c r="I9882" s="3">
        <f t="shared" si="1386"/>
        <v>16529</v>
      </c>
      <c r="J9882" s="4">
        <f t="shared" si="1387"/>
        <v>0.32527156801007556</v>
      </c>
      <c r="K9882" s="5">
        <f t="shared" si="1388"/>
        <v>1.3252715680100755</v>
      </c>
      <c r="L9882" s="4" t="str">
        <f t="shared" si="1389"/>
        <v>Over Budget</v>
      </c>
      <c r="M9882">
        <f t="shared" si="1390"/>
        <v>2021</v>
      </c>
      <c r="N9882">
        <f t="shared" si="1391"/>
        <v>8</v>
      </c>
      <c r="O9882" t="str">
        <f t="shared" si="1392"/>
        <v>Aug</v>
      </c>
      <c r="P9882" t="str">
        <f t="shared" si="1393"/>
        <v>Q3</v>
      </c>
      <c r="Q9882" t="str">
        <f t="shared" si="1394"/>
        <v>2021-08</v>
      </c>
    </row>
    <row r="9883" spans="1:17" x14ac:dyDescent="0.35">
      <c r="A9883" s="2">
        <v>44232</v>
      </c>
      <c r="B9883" t="s">
        <v>28</v>
      </c>
      <c r="C9883" t="s">
        <v>19</v>
      </c>
      <c r="D9883" t="s">
        <v>58</v>
      </c>
      <c r="E9883" s="3">
        <v>17282</v>
      </c>
      <c r="F9883" s="3">
        <v>106820</v>
      </c>
      <c r="G9883" t="s">
        <v>32</v>
      </c>
      <c r="H9883" s="3" t="s">
        <v>9913</v>
      </c>
      <c r="I9883" s="3">
        <f t="shared" si="1386"/>
        <v>89538</v>
      </c>
      <c r="J9883" s="4">
        <f t="shared" si="1387"/>
        <v>5.1809975697257258</v>
      </c>
      <c r="K9883" s="5">
        <f t="shared" si="1388"/>
        <v>6.1809975697257258</v>
      </c>
      <c r="L9883" s="4" t="str">
        <f t="shared" si="1389"/>
        <v>Over Budget</v>
      </c>
      <c r="M9883">
        <f t="shared" si="1390"/>
        <v>2021</v>
      </c>
      <c r="N9883">
        <f t="shared" si="1391"/>
        <v>2</v>
      </c>
      <c r="O9883" t="str">
        <f t="shared" si="1392"/>
        <v>Feb</v>
      </c>
      <c r="P9883" t="str">
        <f t="shared" si="1393"/>
        <v>Q1</v>
      </c>
      <c r="Q9883" t="str">
        <f t="shared" si="1394"/>
        <v>2021-02</v>
      </c>
    </row>
    <row r="9884" spans="1:17" x14ac:dyDescent="0.35">
      <c r="A9884" s="2">
        <v>44609</v>
      </c>
      <c r="B9884" t="s">
        <v>28</v>
      </c>
      <c r="C9884" t="s">
        <v>29</v>
      </c>
      <c r="D9884" t="s">
        <v>20</v>
      </c>
      <c r="E9884" s="3">
        <v>91454</v>
      </c>
      <c r="F9884" s="3">
        <v>23475</v>
      </c>
      <c r="G9884" t="s">
        <v>26</v>
      </c>
      <c r="H9884" s="3" t="s">
        <v>9914</v>
      </c>
      <c r="I9884" s="3">
        <f t="shared" si="1386"/>
        <v>-67979</v>
      </c>
      <c r="J9884" s="4">
        <f t="shared" si="1387"/>
        <v>-0.74331357841100443</v>
      </c>
      <c r="K9884" s="5">
        <f t="shared" si="1388"/>
        <v>0.25668642158899557</v>
      </c>
      <c r="L9884" s="4" t="str">
        <f t="shared" si="1389"/>
        <v>Under Budget</v>
      </c>
      <c r="M9884">
        <f t="shared" si="1390"/>
        <v>2022</v>
      </c>
      <c r="N9884">
        <f t="shared" si="1391"/>
        <v>2</v>
      </c>
      <c r="O9884" t="str">
        <f t="shared" si="1392"/>
        <v>Feb</v>
      </c>
      <c r="P9884" t="str">
        <f t="shared" si="1393"/>
        <v>Q1</v>
      </c>
      <c r="Q9884" t="str">
        <f t="shared" si="1394"/>
        <v>2022-02</v>
      </c>
    </row>
    <row r="9885" spans="1:17" x14ac:dyDescent="0.35">
      <c r="A9885" s="2">
        <v>45224</v>
      </c>
      <c r="B9885" t="s">
        <v>28</v>
      </c>
      <c r="C9885" t="s">
        <v>24</v>
      </c>
      <c r="D9885" t="s">
        <v>30</v>
      </c>
      <c r="E9885" s="3">
        <v>20446</v>
      </c>
      <c r="F9885" s="3">
        <v>168090</v>
      </c>
      <c r="G9885" t="s">
        <v>32</v>
      </c>
      <c r="H9885" s="3" t="s">
        <v>9915</v>
      </c>
      <c r="I9885" s="3">
        <f t="shared" si="1386"/>
        <v>147644</v>
      </c>
      <c r="J9885" s="4">
        <f t="shared" si="1387"/>
        <v>7.2211679546121488</v>
      </c>
      <c r="K9885" s="5">
        <f t="shared" si="1388"/>
        <v>8.2211679546121488</v>
      </c>
      <c r="L9885" s="4" t="str">
        <f t="shared" si="1389"/>
        <v>Over Budget</v>
      </c>
      <c r="M9885">
        <f t="shared" si="1390"/>
        <v>2023</v>
      </c>
      <c r="N9885">
        <f t="shared" si="1391"/>
        <v>10</v>
      </c>
      <c r="O9885" t="str">
        <f t="shared" si="1392"/>
        <v>Oct</v>
      </c>
      <c r="P9885" t="str">
        <f t="shared" si="1393"/>
        <v>Q4</v>
      </c>
      <c r="Q9885" t="str">
        <f t="shared" si="1394"/>
        <v>2023-10</v>
      </c>
    </row>
    <row r="9886" spans="1:17" x14ac:dyDescent="0.35">
      <c r="A9886" s="2">
        <v>44240</v>
      </c>
      <c r="B9886" t="s">
        <v>37</v>
      </c>
      <c r="C9886" t="s">
        <v>19</v>
      </c>
      <c r="D9886" t="s">
        <v>58</v>
      </c>
      <c r="E9886" s="3">
        <v>26456</v>
      </c>
      <c r="F9886" s="3">
        <v>51027</v>
      </c>
      <c r="G9886" t="s">
        <v>32</v>
      </c>
      <c r="H9886" s="3" t="s">
        <v>9916</v>
      </c>
      <c r="I9886" s="3">
        <f t="shared" si="1386"/>
        <v>24571</v>
      </c>
      <c r="J9886" s="4">
        <f t="shared" si="1387"/>
        <v>0.92874962201390987</v>
      </c>
      <c r="K9886" s="5">
        <f t="shared" si="1388"/>
        <v>1.92874962201391</v>
      </c>
      <c r="L9886" s="4" t="str">
        <f t="shared" si="1389"/>
        <v>Over Budget</v>
      </c>
      <c r="M9886">
        <f t="shared" si="1390"/>
        <v>2021</v>
      </c>
      <c r="N9886">
        <f t="shared" si="1391"/>
        <v>2</v>
      </c>
      <c r="O9886" t="str">
        <f t="shared" si="1392"/>
        <v>Feb</v>
      </c>
      <c r="P9886" t="str">
        <f t="shared" si="1393"/>
        <v>Q1</v>
      </c>
      <c r="Q9886" t="str">
        <f t="shared" si="1394"/>
        <v>2021-02</v>
      </c>
    </row>
    <row r="9887" spans="1:17" x14ac:dyDescent="0.35">
      <c r="A9887" s="2">
        <v>44764</v>
      </c>
      <c r="B9887" t="s">
        <v>37</v>
      </c>
      <c r="C9887" t="s">
        <v>29</v>
      </c>
      <c r="D9887" t="s">
        <v>25</v>
      </c>
      <c r="E9887" s="3">
        <v>105490</v>
      </c>
      <c r="F9887" s="3">
        <v>9724</v>
      </c>
      <c r="G9887" t="s">
        <v>35</v>
      </c>
      <c r="H9887" s="3" t="s">
        <v>9917</v>
      </c>
      <c r="I9887" s="3">
        <f t="shared" si="1386"/>
        <v>-95766</v>
      </c>
      <c r="J9887" s="4">
        <f t="shared" si="1387"/>
        <v>-0.90782064650677785</v>
      </c>
      <c r="K9887" s="5">
        <f t="shared" si="1388"/>
        <v>9.2179353493222108E-2</v>
      </c>
      <c r="L9887" s="4" t="str">
        <f t="shared" si="1389"/>
        <v>Under Budget</v>
      </c>
      <c r="M9887">
        <f t="shared" si="1390"/>
        <v>2022</v>
      </c>
      <c r="N9887">
        <f t="shared" si="1391"/>
        <v>7</v>
      </c>
      <c r="O9887" t="str">
        <f t="shared" si="1392"/>
        <v>Jul</v>
      </c>
      <c r="P9887" t="str">
        <f t="shared" si="1393"/>
        <v>Q3</v>
      </c>
      <c r="Q9887" t="str">
        <f t="shared" si="1394"/>
        <v>2022-07</v>
      </c>
    </row>
    <row r="9888" spans="1:17" x14ac:dyDescent="0.35">
      <c r="A9888" s="2">
        <v>44936</v>
      </c>
      <c r="B9888" t="s">
        <v>41</v>
      </c>
      <c r="C9888" t="s">
        <v>34</v>
      </c>
      <c r="D9888" t="s">
        <v>30</v>
      </c>
      <c r="E9888" s="3">
        <v>144529</v>
      </c>
      <c r="F9888" s="3">
        <v>42951</v>
      </c>
      <c r="G9888" t="s">
        <v>21</v>
      </c>
      <c r="H9888" s="3" t="s">
        <v>9918</v>
      </c>
      <c r="I9888" s="3">
        <f t="shared" si="1386"/>
        <v>-101578</v>
      </c>
      <c r="J9888" s="4">
        <f t="shared" si="1387"/>
        <v>-0.70282088715759472</v>
      </c>
      <c r="K9888" s="5">
        <f t="shared" si="1388"/>
        <v>0.29717911284240534</v>
      </c>
      <c r="L9888" s="4" t="str">
        <f t="shared" si="1389"/>
        <v>Under Budget</v>
      </c>
      <c r="M9888">
        <f t="shared" si="1390"/>
        <v>2023</v>
      </c>
      <c r="N9888">
        <f t="shared" si="1391"/>
        <v>1</v>
      </c>
      <c r="O9888" t="str">
        <f t="shared" si="1392"/>
        <v>Jan</v>
      </c>
      <c r="P9888" t="str">
        <f t="shared" si="1393"/>
        <v>Q1</v>
      </c>
      <c r="Q9888" t="str">
        <f t="shared" si="1394"/>
        <v>2023-01</v>
      </c>
    </row>
    <row r="9889" spans="1:17" x14ac:dyDescent="0.35">
      <c r="A9889" s="2">
        <v>44310</v>
      </c>
      <c r="B9889" t="s">
        <v>23</v>
      </c>
      <c r="C9889" t="s">
        <v>29</v>
      </c>
      <c r="D9889" t="s">
        <v>25</v>
      </c>
      <c r="E9889" s="3">
        <v>46853</v>
      </c>
      <c r="F9889" s="3">
        <v>120463</v>
      </c>
      <c r="G9889" t="s">
        <v>26</v>
      </c>
      <c r="H9889" s="3" t="s">
        <v>9919</v>
      </c>
      <c r="I9889" s="3">
        <f t="shared" si="1386"/>
        <v>73610</v>
      </c>
      <c r="J9889" s="4">
        <f t="shared" si="1387"/>
        <v>1.5710840287708365</v>
      </c>
      <c r="K9889" s="5">
        <f t="shared" si="1388"/>
        <v>2.5710840287708363</v>
      </c>
      <c r="L9889" s="4" t="str">
        <f t="shared" si="1389"/>
        <v>Over Budget</v>
      </c>
      <c r="M9889">
        <f t="shared" si="1390"/>
        <v>2021</v>
      </c>
      <c r="N9889">
        <f t="shared" si="1391"/>
        <v>4</v>
      </c>
      <c r="O9889" t="str">
        <f t="shared" si="1392"/>
        <v>Apr</v>
      </c>
      <c r="P9889" t="str">
        <f t="shared" si="1393"/>
        <v>Q2</v>
      </c>
      <c r="Q9889" t="str">
        <f t="shared" si="1394"/>
        <v>2021-04</v>
      </c>
    </row>
    <row r="9890" spans="1:17" x14ac:dyDescent="0.35">
      <c r="A9890" s="2">
        <v>44593</v>
      </c>
      <c r="B9890" t="s">
        <v>41</v>
      </c>
      <c r="C9890" t="s">
        <v>43</v>
      </c>
      <c r="D9890" t="s">
        <v>25</v>
      </c>
      <c r="E9890" s="3">
        <v>115892</v>
      </c>
      <c r="F9890" s="3">
        <v>131052</v>
      </c>
      <c r="G9890" t="s">
        <v>35</v>
      </c>
      <c r="H9890" s="3" t="s">
        <v>9920</v>
      </c>
      <c r="I9890" s="3">
        <f t="shared" si="1386"/>
        <v>15160</v>
      </c>
      <c r="J9890" s="4">
        <f t="shared" si="1387"/>
        <v>0.13081144513857729</v>
      </c>
      <c r="K9890" s="5">
        <f t="shared" si="1388"/>
        <v>1.1308114451385773</v>
      </c>
      <c r="L9890" s="4" t="str">
        <f t="shared" si="1389"/>
        <v>Over Budget</v>
      </c>
      <c r="M9890">
        <f t="shared" si="1390"/>
        <v>2022</v>
      </c>
      <c r="N9890">
        <f t="shared" si="1391"/>
        <v>2</v>
      </c>
      <c r="O9890" t="str">
        <f t="shared" si="1392"/>
        <v>Feb</v>
      </c>
      <c r="P9890" t="str">
        <f t="shared" si="1393"/>
        <v>Q1</v>
      </c>
      <c r="Q9890" t="str">
        <f t="shared" si="1394"/>
        <v>2022-02</v>
      </c>
    </row>
    <row r="9891" spans="1:17" x14ac:dyDescent="0.35">
      <c r="A9891" s="2">
        <v>44662</v>
      </c>
      <c r="B9891" t="s">
        <v>23</v>
      </c>
      <c r="C9891" t="s">
        <v>19</v>
      </c>
      <c r="D9891" t="s">
        <v>58</v>
      </c>
      <c r="E9891" s="3">
        <v>141024</v>
      </c>
      <c r="F9891" s="3">
        <v>121344</v>
      </c>
      <c r="G9891" t="s">
        <v>35</v>
      </c>
      <c r="H9891" s="3" t="s">
        <v>9921</v>
      </c>
      <c r="I9891" s="3">
        <f t="shared" si="1386"/>
        <v>-19680</v>
      </c>
      <c r="J9891" s="4">
        <f t="shared" si="1387"/>
        <v>-0.13955071477195372</v>
      </c>
      <c r="K9891" s="5">
        <f t="shared" si="1388"/>
        <v>0.86044928522804631</v>
      </c>
      <c r="L9891" s="4" t="str">
        <f t="shared" si="1389"/>
        <v>Under Budget</v>
      </c>
      <c r="M9891">
        <f t="shared" si="1390"/>
        <v>2022</v>
      </c>
      <c r="N9891">
        <f t="shared" si="1391"/>
        <v>4</v>
      </c>
      <c r="O9891" t="str">
        <f t="shared" si="1392"/>
        <v>Apr</v>
      </c>
      <c r="P9891" t="str">
        <f t="shared" si="1393"/>
        <v>Q2</v>
      </c>
      <c r="Q9891" t="str">
        <f t="shared" si="1394"/>
        <v>2022-04</v>
      </c>
    </row>
    <row r="9892" spans="1:17" x14ac:dyDescent="0.35">
      <c r="A9892" s="2">
        <v>45043</v>
      </c>
      <c r="B9892" t="s">
        <v>18</v>
      </c>
      <c r="C9892" t="s">
        <v>19</v>
      </c>
      <c r="D9892" t="s">
        <v>20</v>
      </c>
      <c r="E9892" s="3">
        <v>106199</v>
      </c>
      <c r="F9892" s="3">
        <v>88388</v>
      </c>
      <c r="G9892" t="s">
        <v>26</v>
      </c>
      <c r="H9892" s="3" t="s">
        <v>9922</v>
      </c>
      <c r="I9892" s="3">
        <f t="shared" si="1386"/>
        <v>-17811</v>
      </c>
      <c r="J9892" s="4">
        <f t="shared" si="1387"/>
        <v>-0.16771344362941271</v>
      </c>
      <c r="K9892" s="5">
        <f t="shared" si="1388"/>
        <v>0.83228655637058724</v>
      </c>
      <c r="L9892" s="4" t="str">
        <f t="shared" si="1389"/>
        <v>Under Budget</v>
      </c>
      <c r="M9892">
        <f t="shared" si="1390"/>
        <v>2023</v>
      </c>
      <c r="N9892">
        <f t="shared" si="1391"/>
        <v>4</v>
      </c>
      <c r="O9892" t="str">
        <f t="shared" si="1392"/>
        <v>Apr</v>
      </c>
      <c r="P9892" t="str">
        <f t="shared" si="1393"/>
        <v>Q2</v>
      </c>
      <c r="Q9892" t="str">
        <f t="shared" si="1394"/>
        <v>2023-04</v>
      </c>
    </row>
    <row r="9893" spans="1:17" x14ac:dyDescent="0.35">
      <c r="A9893" s="2">
        <v>44698</v>
      </c>
      <c r="B9893" t="s">
        <v>41</v>
      </c>
      <c r="C9893" t="s">
        <v>34</v>
      </c>
      <c r="D9893" t="s">
        <v>25</v>
      </c>
      <c r="E9893" s="3">
        <v>15045</v>
      </c>
      <c r="F9893" s="3">
        <v>118750</v>
      </c>
      <c r="G9893" t="s">
        <v>26</v>
      </c>
      <c r="H9893" s="3" t="s">
        <v>9923</v>
      </c>
      <c r="I9893" s="3">
        <f t="shared" si="1386"/>
        <v>103705</v>
      </c>
      <c r="J9893" s="4">
        <f t="shared" si="1387"/>
        <v>6.892987703555999</v>
      </c>
      <c r="K9893" s="5">
        <f t="shared" si="1388"/>
        <v>7.892987703555999</v>
      </c>
      <c r="L9893" s="4" t="str">
        <f t="shared" si="1389"/>
        <v>Over Budget</v>
      </c>
      <c r="M9893">
        <f t="shared" si="1390"/>
        <v>2022</v>
      </c>
      <c r="N9893">
        <f t="shared" si="1391"/>
        <v>5</v>
      </c>
      <c r="O9893" t="str">
        <f t="shared" si="1392"/>
        <v>May</v>
      </c>
      <c r="P9893" t="str">
        <f t="shared" si="1393"/>
        <v>Q2</v>
      </c>
      <c r="Q9893" t="str">
        <f t="shared" si="1394"/>
        <v>2022-05</v>
      </c>
    </row>
    <row r="9894" spans="1:17" x14ac:dyDescent="0.35">
      <c r="A9894" s="2">
        <v>44637</v>
      </c>
      <c r="B9894" t="s">
        <v>18</v>
      </c>
      <c r="C9894" t="s">
        <v>23</v>
      </c>
      <c r="D9894" t="s">
        <v>58</v>
      </c>
      <c r="E9894" s="3">
        <v>43615</v>
      </c>
      <c r="F9894" s="3">
        <v>18006</v>
      </c>
      <c r="G9894" t="s">
        <v>35</v>
      </c>
      <c r="H9894" s="3" t="s">
        <v>9924</v>
      </c>
      <c r="I9894" s="3">
        <f t="shared" si="1386"/>
        <v>-25609</v>
      </c>
      <c r="J9894" s="4">
        <f t="shared" si="1387"/>
        <v>-0.58716038060300357</v>
      </c>
      <c r="K9894" s="5">
        <f t="shared" si="1388"/>
        <v>0.41283961939699643</v>
      </c>
      <c r="L9894" s="4" t="str">
        <f t="shared" si="1389"/>
        <v>Under Budget</v>
      </c>
      <c r="M9894">
        <f t="shared" si="1390"/>
        <v>2022</v>
      </c>
      <c r="N9894">
        <f t="shared" si="1391"/>
        <v>3</v>
      </c>
      <c r="O9894" t="str">
        <f t="shared" si="1392"/>
        <v>Mar</v>
      </c>
      <c r="P9894" t="str">
        <f t="shared" si="1393"/>
        <v>Q1</v>
      </c>
      <c r="Q9894" t="str">
        <f t="shared" si="1394"/>
        <v>2022-03</v>
      </c>
    </row>
    <row r="9895" spans="1:17" x14ac:dyDescent="0.35">
      <c r="A9895" s="2">
        <v>44265</v>
      </c>
      <c r="B9895" t="s">
        <v>18</v>
      </c>
      <c r="C9895" t="s">
        <v>29</v>
      </c>
      <c r="D9895" t="s">
        <v>25</v>
      </c>
      <c r="E9895" s="3">
        <v>140321</v>
      </c>
      <c r="F9895" s="3">
        <v>80191</v>
      </c>
      <c r="G9895" t="s">
        <v>32</v>
      </c>
      <c r="H9895" s="3" t="s">
        <v>9925</v>
      </c>
      <c r="I9895" s="3">
        <f t="shared" si="1386"/>
        <v>-60130</v>
      </c>
      <c r="J9895" s="4">
        <f t="shared" si="1387"/>
        <v>-0.42851747065656604</v>
      </c>
      <c r="K9895" s="5">
        <f t="shared" si="1388"/>
        <v>0.57148252934343402</v>
      </c>
      <c r="L9895" s="4" t="str">
        <f t="shared" si="1389"/>
        <v>Under Budget</v>
      </c>
      <c r="M9895">
        <f t="shared" si="1390"/>
        <v>2021</v>
      </c>
      <c r="N9895">
        <f t="shared" si="1391"/>
        <v>3</v>
      </c>
      <c r="O9895" t="str">
        <f t="shared" si="1392"/>
        <v>Mar</v>
      </c>
      <c r="P9895" t="str">
        <f t="shared" si="1393"/>
        <v>Q1</v>
      </c>
      <c r="Q9895" t="str">
        <f t="shared" si="1394"/>
        <v>2021-03</v>
      </c>
    </row>
    <row r="9896" spans="1:17" x14ac:dyDescent="0.35">
      <c r="A9896" s="2">
        <v>44522</v>
      </c>
      <c r="B9896" t="s">
        <v>18</v>
      </c>
      <c r="C9896" t="s">
        <v>23</v>
      </c>
      <c r="D9896" t="s">
        <v>30</v>
      </c>
      <c r="E9896" s="3">
        <v>109699</v>
      </c>
      <c r="F9896" s="3">
        <v>107979</v>
      </c>
      <c r="G9896" t="s">
        <v>21</v>
      </c>
      <c r="H9896" s="3" t="s">
        <v>9926</v>
      </c>
      <c r="I9896" s="3">
        <f t="shared" si="1386"/>
        <v>-1720</v>
      </c>
      <c r="J9896" s="4">
        <f t="shared" si="1387"/>
        <v>-1.5679267814656467E-2</v>
      </c>
      <c r="K9896" s="5">
        <f t="shared" si="1388"/>
        <v>0.98432073218534355</v>
      </c>
      <c r="L9896" s="4" t="str">
        <f t="shared" si="1389"/>
        <v>Under Budget</v>
      </c>
      <c r="M9896">
        <f t="shared" si="1390"/>
        <v>2021</v>
      </c>
      <c r="N9896">
        <f t="shared" si="1391"/>
        <v>11</v>
      </c>
      <c r="O9896" t="str">
        <f t="shared" si="1392"/>
        <v>Nov</v>
      </c>
      <c r="P9896" t="str">
        <f t="shared" si="1393"/>
        <v>Q4</v>
      </c>
      <c r="Q9896" t="str">
        <f t="shared" si="1394"/>
        <v>2021-11</v>
      </c>
    </row>
    <row r="9897" spans="1:17" x14ac:dyDescent="0.35">
      <c r="A9897" s="2">
        <v>44263</v>
      </c>
      <c r="B9897" t="s">
        <v>28</v>
      </c>
      <c r="C9897" t="s">
        <v>29</v>
      </c>
      <c r="D9897" t="s">
        <v>20</v>
      </c>
      <c r="E9897" s="3">
        <v>103531</v>
      </c>
      <c r="F9897" s="3">
        <v>32579</v>
      </c>
      <c r="G9897" t="s">
        <v>21</v>
      </c>
      <c r="H9897" s="3" t="s">
        <v>9927</v>
      </c>
      <c r="I9897" s="3">
        <f t="shared" si="1386"/>
        <v>-70952</v>
      </c>
      <c r="J9897" s="4">
        <f t="shared" si="1387"/>
        <v>-0.6853213047299842</v>
      </c>
      <c r="K9897" s="5">
        <f t="shared" si="1388"/>
        <v>0.31467869527001574</v>
      </c>
      <c r="L9897" s="4" t="str">
        <f t="shared" si="1389"/>
        <v>Under Budget</v>
      </c>
      <c r="M9897">
        <f t="shared" si="1390"/>
        <v>2021</v>
      </c>
      <c r="N9897">
        <f t="shared" si="1391"/>
        <v>3</v>
      </c>
      <c r="O9897" t="str">
        <f t="shared" si="1392"/>
        <v>Mar</v>
      </c>
      <c r="P9897" t="str">
        <f t="shared" si="1393"/>
        <v>Q1</v>
      </c>
      <c r="Q9897" t="str">
        <f t="shared" si="1394"/>
        <v>2021-03</v>
      </c>
    </row>
    <row r="9898" spans="1:17" x14ac:dyDescent="0.35">
      <c r="A9898" s="2">
        <v>44500</v>
      </c>
      <c r="B9898" t="s">
        <v>55</v>
      </c>
      <c r="C9898" t="s">
        <v>34</v>
      </c>
      <c r="D9898" t="s">
        <v>25</v>
      </c>
      <c r="E9898" s="3">
        <v>67414</v>
      </c>
      <c r="F9898" s="3">
        <v>124298</v>
      </c>
      <c r="G9898" t="s">
        <v>26</v>
      </c>
      <c r="H9898" s="3" t="s">
        <v>9928</v>
      </c>
      <c r="I9898" s="3">
        <f t="shared" si="1386"/>
        <v>56884</v>
      </c>
      <c r="J9898" s="4">
        <f t="shared" si="1387"/>
        <v>0.84380099089209959</v>
      </c>
      <c r="K9898" s="5">
        <f t="shared" si="1388"/>
        <v>1.8438009908920996</v>
      </c>
      <c r="L9898" s="4" t="str">
        <f t="shared" si="1389"/>
        <v>Over Budget</v>
      </c>
      <c r="M9898">
        <f t="shared" si="1390"/>
        <v>2021</v>
      </c>
      <c r="N9898">
        <f t="shared" si="1391"/>
        <v>10</v>
      </c>
      <c r="O9898" t="str">
        <f t="shared" si="1392"/>
        <v>Oct</v>
      </c>
      <c r="P9898" t="str">
        <f t="shared" si="1393"/>
        <v>Q4</v>
      </c>
      <c r="Q9898" t="str">
        <f t="shared" si="1394"/>
        <v>2021-10</v>
      </c>
    </row>
    <row r="9899" spans="1:17" x14ac:dyDescent="0.35">
      <c r="A9899" s="2">
        <v>45168</v>
      </c>
      <c r="B9899" t="s">
        <v>55</v>
      </c>
      <c r="C9899" t="s">
        <v>23</v>
      </c>
      <c r="D9899" t="s">
        <v>20</v>
      </c>
      <c r="E9899" s="3">
        <v>40426</v>
      </c>
      <c r="F9899" s="3">
        <v>141865</v>
      </c>
      <c r="G9899" t="s">
        <v>26</v>
      </c>
      <c r="H9899" s="3" t="s">
        <v>9929</v>
      </c>
      <c r="I9899" s="3">
        <f t="shared" si="1386"/>
        <v>101439</v>
      </c>
      <c r="J9899" s="4">
        <f t="shared" si="1387"/>
        <v>2.5092514718250629</v>
      </c>
      <c r="K9899" s="5">
        <f t="shared" si="1388"/>
        <v>3.5092514718250629</v>
      </c>
      <c r="L9899" s="4" t="str">
        <f t="shared" si="1389"/>
        <v>Over Budget</v>
      </c>
      <c r="M9899">
        <f t="shared" si="1390"/>
        <v>2023</v>
      </c>
      <c r="N9899">
        <f t="shared" si="1391"/>
        <v>8</v>
      </c>
      <c r="O9899" t="str">
        <f t="shared" si="1392"/>
        <v>Aug</v>
      </c>
      <c r="P9899" t="str">
        <f t="shared" si="1393"/>
        <v>Q3</v>
      </c>
      <c r="Q9899" t="str">
        <f t="shared" si="1394"/>
        <v>2023-08</v>
      </c>
    </row>
    <row r="9900" spans="1:17" x14ac:dyDescent="0.35">
      <c r="A9900" s="2">
        <v>44680</v>
      </c>
      <c r="B9900" t="s">
        <v>37</v>
      </c>
      <c r="C9900" t="s">
        <v>24</v>
      </c>
      <c r="D9900" t="s">
        <v>20</v>
      </c>
      <c r="E9900" s="3">
        <v>24113</v>
      </c>
      <c r="F9900" s="3">
        <v>34996</v>
      </c>
      <c r="G9900" t="s">
        <v>32</v>
      </c>
      <c r="H9900" s="3" t="s">
        <v>9930</v>
      </c>
      <c r="I9900" s="3">
        <f t="shared" si="1386"/>
        <v>10883</v>
      </c>
      <c r="J9900" s="4">
        <f t="shared" si="1387"/>
        <v>0.45133330568572971</v>
      </c>
      <c r="K9900" s="5">
        <f t="shared" si="1388"/>
        <v>1.4513333056857296</v>
      </c>
      <c r="L9900" s="4" t="str">
        <f t="shared" si="1389"/>
        <v>Over Budget</v>
      </c>
      <c r="M9900">
        <f t="shared" si="1390"/>
        <v>2022</v>
      </c>
      <c r="N9900">
        <f t="shared" si="1391"/>
        <v>4</v>
      </c>
      <c r="O9900" t="str">
        <f t="shared" si="1392"/>
        <v>Apr</v>
      </c>
      <c r="P9900" t="str">
        <f t="shared" si="1393"/>
        <v>Q2</v>
      </c>
      <c r="Q9900" t="str">
        <f t="shared" si="1394"/>
        <v>2022-04</v>
      </c>
    </row>
    <row r="9901" spans="1:17" x14ac:dyDescent="0.35">
      <c r="A9901" s="2">
        <v>45125</v>
      </c>
      <c r="B9901" t="s">
        <v>18</v>
      </c>
      <c r="C9901" t="s">
        <v>34</v>
      </c>
      <c r="D9901" t="s">
        <v>30</v>
      </c>
      <c r="E9901" s="3">
        <v>67599</v>
      </c>
      <c r="F9901" s="3">
        <v>143449</v>
      </c>
      <c r="G9901" t="s">
        <v>32</v>
      </c>
      <c r="H9901" s="3" t="s">
        <v>9931</v>
      </c>
      <c r="I9901" s="3">
        <f t="shared" si="1386"/>
        <v>75850</v>
      </c>
      <c r="J9901" s="4">
        <f t="shared" si="1387"/>
        <v>1.1220580186097429</v>
      </c>
      <c r="K9901" s="5">
        <f t="shared" si="1388"/>
        <v>2.1220580186097426</v>
      </c>
      <c r="L9901" s="4" t="str">
        <f t="shared" si="1389"/>
        <v>Over Budget</v>
      </c>
      <c r="M9901">
        <f t="shared" si="1390"/>
        <v>2023</v>
      </c>
      <c r="N9901">
        <f t="shared" si="1391"/>
        <v>7</v>
      </c>
      <c r="O9901" t="str">
        <f t="shared" si="1392"/>
        <v>Jul</v>
      </c>
      <c r="P9901" t="str">
        <f t="shared" si="1393"/>
        <v>Q3</v>
      </c>
      <c r="Q9901" t="str">
        <f t="shared" si="1394"/>
        <v>2023-07</v>
      </c>
    </row>
    <row r="9902" spans="1:17" x14ac:dyDescent="0.35">
      <c r="A9902" s="2">
        <v>44345</v>
      </c>
      <c r="B9902" t="s">
        <v>28</v>
      </c>
      <c r="C9902" t="s">
        <v>29</v>
      </c>
      <c r="D9902" t="s">
        <v>30</v>
      </c>
      <c r="E9902" s="3">
        <v>74614</v>
      </c>
      <c r="F9902" s="3">
        <v>149594</v>
      </c>
      <c r="G9902" t="s">
        <v>35</v>
      </c>
      <c r="H9902" s="3" t="s">
        <v>9932</v>
      </c>
      <c r="I9902" s="3">
        <f t="shared" si="1386"/>
        <v>74980</v>
      </c>
      <c r="J9902" s="4">
        <f t="shared" si="1387"/>
        <v>1.0049052456643526</v>
      </c>
      <c r="K9902" s="5">
        <f t="shared" si="1388"/>
        <v>2.0049052456643524</v>
      </c>
      <c r="L9902" s="4" t="str">
        <f t="shared" si="1389"/>
        <v>Over Budget</v>
      </c>
      <c r="M9902">
        <f t="shared" si="1390"/>
        <v>2021</v>
      </c>
      <c r="N9902">
        <f t="shared" si="1391"/>
        <v>5</v>
      </c>
      <c r="O9902" t="str">
        <f t="shared" si="1392"/>
        <v>May</v>
      </c>
      <c r="P9902" t="str">
        <f t="shared" si="1393"/>
        <v>Q2</v>
      </c>
      <c r="Q9902" t="str">
        <f t="shared" si="1394"/>
        <v>2021-05</v>
      </c>
    </row>
    <row r="9903" spans="1:17" x14ac:dyDescent="0.35">
      <c r="A9903" s="2">
        <v>45247</v>
      </c>
      <c r="B9903" t="s">
        <v>41</v>
      </c>
      <c r="C9903" t="s">
        <v>43</v>
      </c>
      <c r="D9903" t="s">
        <v>39</v>
      </c>
      <c r="E9903" s="3">
        <v>76437</v>
      </c>
      <c r="F9903" s="3">
        <v>12330</v>
      </c>
      <c r="G9903" t="s">
        <v>32</v>
      </c>
      <c r="H9903" s="3" t="s">
        <v>9933</v>
      </c>
      <c r="I9903" s="3">
        <f t="shared" si="1386"/>
        <v>-64107</v>
      </c>
      <c r="J9903" s="4">
        <f t="shared" si="1387"/>
        <v>-0.83869068644766276</v>
      </c>
      <c r="K9903" s="5">
        <f t="shared" si="1388"/>
        <v>0.16130931355233721</v>
      </c>
      <c r="L9903" s="4" t="str">
        <f t="shared" si="1389"/>
        <v>Under Budget</v>
      </c>
      <c r="M9903">
        <f t="shared" si="1390"/>
        <v>2023</v>
      </c>
      <c r="N9903">
        <f t="shared" si="1391"/>
        <v>11</v>
      </c>
      <c r="O9903" t="str">
        <f t="shared" si="1392"/>
        <v>Nov</v>
      </c>
      <c r="P9903" t="str">
        <f t="shared" si="1393"/>
        <v>Q4</v>
      </c>
      <c r="Q9903" t="str">
        <f t="shared" si="1394"/>
        <v>2023-11</v>
      </c>
    </row>
    <row r="9904" spans="1:17" x14ac:dyDescent="0.35">
      <c r="A9904" s="2">
        <v>45183</v>
      </c>
      <c r="B9904" t="s">
        <v>41</v>
      </c>
      <c r="C9904" t="s">
        <v>43</v>
      </c>
      <c r="D9904" t="s">
        <v>20</v>
      </c>
      <c r="E9904" s="3">
        <v>61854</v>
      </c>
      <c r="F9904" s="3">
        <v>91645</v>
      </c>
      <c r="G9904" t="s">
        <v>21</v>
      </c>
      <c r="H9904" s="3" t="s">
        <v>9934</v>
      </c>
      <c r="I9904" s="3">
        <f t="shared" si="1386"/>
        <v>29791</v>
      </c>
      <c r="J9904" s="4">
        <f t="shared" si="1387"/>
        <v>0.481634170789278</v>
      </c>
      <c r="K9904" s="5">
        <f t="shared" si="1388"/>
        <v>1.4816341707892779</v>
      </c>
      <c r="L9904" s="4" t="str">
        <f t="shared" si="1389"/>
        <v>Over Budget</v>
      </c>
      <c r="M9904">
        <f t="shared" si="1390"/>
        <v>2023</v>
      </c>
      <c r="N9904">
        <f t="shared" si="1391"/>
        <v>9</v>
      </c>
      <c r="O9904" t="str">
        <f t="shared" si="1392"/>
        <v>Sep</v>
      </c>
      <c r="P9904" t="str">
        <f t="shared" si="1393"/>
        <v>Q3</v>
      </c>
      <c r="Q9904" t="str">
        <f t="shared" si="1394"/>
        <v>2023-09</v>
      </c>
    </row>
    <row r="9905" spans="1:17" x14ac:dyDescent="0.35">
      <c r="A9905" s="2">
        <v>44780</v>
      </c>
      <c r="B9905" t="s">
        <v>37</v>
      </c>
      <c r="C9905" t="s">
        <v>43</v>
      </c>
      <c r="D9905" t="s">
        <v>25</v>
      </c>
      <c r="E9905" s="3">
        <v>86396</v>
      </c>
      <c r="F9905" s="3">
        <v>28312</v>
      </c>
      <c r="G9905" t="s">
        <v>32</v>
      </c>
      <c r="H9905" s="3" t="s">
        <v>9935</v>
      </c>
      <c r="I9905" s="3">
        <f t="shared" si="1386"/>
        <v>-58084</v>
      </c>
      <c r="J9905" s="4">
        <f t="shared" si="1387"/>
        <v>-0.67229964350201399</v>
      </c>
      <c r="K9905" s="5">
        <f t="shared" si="1388"/>
        <v>0.32770035649798601</v>
      </c>
      <c r="L9905" s="4" t="str">
        <f t="shared" si="1389"/>
        <v>Under Budget</v>
      </c>
      <c r="M9905">
        <f t="shared" si="1390"/>
        <v>2022</v>
      </c>
      <c r="N9905">
        <f t="shared" si="1391"/>
        <v>8</v>
      </c>
      <c r="O9905" t="str">
        <f t="shared" si="1392"/>
        <v>Aug</v>
      </c>
      <c r="P9905" t="str">
        <f t="shared" si="1393"/>
        <v>Q3</v>
      </c>
      <c r="Q9905" t="str">
        <f t="shared" si="1394"/>
        <v>2022-08</v>
      </c>
    </row>
    <row r="9906" spans="1:17" x14ac:dyDescent="0.35">
      <c r="A9906" s="2">
        <v>44444</v>
      </c>
      <c r="B9906" t="s">
        <v>37</v>
      </c>
      <c r="C9906" t="s">
        <v>29</v>
      </c>
      <c r="D9906" t="s">
        <v>30</v>
      </c>
      <c r="E9906" s="3">
        <v>134326</v>
      </c>
      <c r="F9906" s="3">
        <v>102545</v>
      </c>
      <c r="G9906" t="s">
        <v>32</v>
      </c>
      <c r="H9906" s="3" t="s">
        <v>9936</v>
      </c>
      <c r="I9906" s="3">
        <f t="shared" si="1386"/>
        <v>-31781</v>
      </c>
      <c r="J9906" s="4">
        <f t="shared" si="1387"/>
        <v>-0.2365960424638566</v>
      </c>
      <c r="K9906" s="5">
        <f t="shared" si="1388"/>
        <v>0.76340395753614343</v>
      </c>
      <c r="L9906" s="4" t="str">
        <f t="shared" si="1389"/>
        <v>Under Budget</v>
      </c>
      <c r="M9906">
        <f t="shared" si="1390"/>
        <v>2021</v>
      </c>
      <c r="N9906">
        <f t="shared" si="1391"/>
        <v>9</v>
      </c>
      <c r="O9906" t="str">
        <f t="shared" si="1392"/>
        <v>Sep</v>
      </c>
      <c r="P9906" t="str">
        <f t="shared" si="1393"/>
        <v>Q3</v>
      </c>
      <c r="Q9906" t="str">
        <f t="shared" si="1394"/>
        <v>2021-09</v>
      </c>
    </row>
    <row r="9907" spans="1:17" x14ac:dyDescent="0.35">
      <c r="A9907" s="2">
        <v>44898</v>
      </c>
      <c r="B9907" t="s">
        <v>18</v>
      </c>
      <c r="C9907" t="s">
        <v>19</v>
      </c>
      <c r="D9907" t="s">
        <v>25</v>
      </c>
      <c r="E9907" s="3">
        <v>21110</v>
      </c>
      <c r="F9907" s="3">
        <v>154933</v>
      </c>
      <c r="G9907" t="s">
        <v>32</v>
      </c>
      <c r="H9907" s="3" t="s">
        <v>9937</v>
      </c>
      <c r="I9907" s="3">
        <f t="shared" si="1386"/>
        <v>133823</v>
      </c>
      <c r="J9907" s="4">
        <f t="shared" si="1387"/>
        <v>6.3393178588346757</v>
      </c>
      <c r="K9907" s="5">
        <f t="shared" si="1388"/>
        <v>7.3393178588346757</v>
      </c>
      <c r="L9907" s="4" t="str">
        <f t="shared" si="1389"/>
        <v>Over Budget</v>
      </c>
      <c r="M9907">
        <f t="shared" si="1390"/>
        <v>2022</v>
      </c>
      <c r="N9907">
        <f t="shared" si="1391"/>
        <v>12</v>
      </c>
      <c r="O9907" t="str">
        <f t="shared" si="1392"/>
        <v>Dec</v>
      </c>
      <c r="P9907" t="str">
        <f t="shared" si="1393"/>
        <v>Q4</v>
      </c>
      <c r="Q9907" t="str">
        <f t="shared" si="1394"/>
        <v>2022-12</v>
      </c>
    </row>
    <row r="9908" spans="1:17" x14ac:dyDescent="0.35">
      <c r="A9908" s="2">
        <v>44292</v>
      </c>
      <c r="B9908" t="s">
        <v>18</v>
      </c>
      <c r="C9908" t="s">
        <v>34</v>
      </c>
      <c r="D9908" t="s">
        <v>20</v>
      </c>
      <c r="E9908" s="3">
        <v>30543</v>
      </c>
      <c r="F9908" s="3">
        <v>160797</v>
      </c>
      <c r="G9908" t="s">
        <v>26</v>
      </c>
      <c r="H9908" s="3" t="s">
        <v>9938</v>
      </c>
      <c r="I9908" s="3">
        <f t="shared" si="1386"/>
        <v>130254</v>
      </c>
      <c r="J9908" s="4">
        <f t="shared" si="1387"/>
        <v>4.2646105490619783</v>
      </c>
      <c r="K9908" s="5">
        <f t="shared" si="1388"/>
        <v>5.2646105490619783</v>
      </c>
      <c r="L9908" s="4" t="str">
        <f t="shared" si="1389"/>
        <v>Over Budget</v>
      </c>
      <c r="M9908">
        <f t="shared" si="1390"/>
        <v>2021</v>
      </c>
      <c r="N9908">
        <f t="shared" si="1391"/>
        <v>4</v>
      </c>
      <c r="O9908" t="str">
        <f t="shared" si="1392"/>
        <v>Apr</v>
      </c>
      <c r="P9908" t="str">
        <f t="shared" si="1393"/>
        <v>Q2</v>
      </c>
      <c r="Q9908" t="str">
        <f t="shared" si="1394"/>
        <v>2021-04</v>
      </c>
    </row>
    <row r="9909" spans="1:17" x14ac:dyDescent="0.35">
      <c r="A9909" s="2">
        <v>44478</v>
      </c>
      <c r="B9909" t="s">
        <v>41</v>
      </c>
      <c r="C9909" t="s">
        <v>34</v>
      </c>
      <c r="D9909" t="s">
        <v>30</v>
      </c>
      <c r="E9909" s="3">
        <v>105929</v>
      </c>
      <c r="F9909" s="3">
        <v>41223</v>
      </c>
      <c r="G9909" t="s">
        <v>32</v>
      </c>
      <c r="H9909" s="3" t="s">
        <v>9939</v>
      </c>
      <c r="I9909" s="3">
        <f t="shared" si="1386"/>
        <v>-64706</v>
      </c>
      <c r="J9909" s="4">
        <f t="shared" si="1387"/>
        <v>-0.61084311189570373</v>
      </c>
      <c r="K9909" s="5">
        <f t="shared" si="1388"/>
        <v>0.38915688810429627</v>
      </c>
      <c r="L9909" s="4" t="str">
        <f t="shared" si="1389"/>
        <v>Under Budget</v>
      </c>
      <c r="M9909">
        <f t="shared" si="1390"/>
        <v>2021</v>
      </c>
      <c r="N9909">
        <f t="shared" si="1391"/>
        <v>10</v>
      </c>
      <c r="O9909" t="str">
        <f t="shared" si="1392"/>
        <v>Oct</v>
      </c>
      <c r="P9909" t="str">
        <f t="shared" si="1393"/>
        <v>Q4</v>
      </c>
      <c r="Q9909" t="str">
        <f t="shared" si="1394"/>
        <v>2021-10</v>
      </c>
    </row>
    <row r="9910" spans="1:17" x14ac:dyDescent="0.35">
      <c r="A9910" s="2">
        <v>44518</v>
      </c>
      <c r="B9910" t="s">
        <v>41</v>
      </c>
      <c r="C9910" t="s">
        <v>23</v>
      </c>
      <c r="D9910" t="s">
        <v>39</v>
      </c>
      <c r="E9910" s="3">
        <v>133747</v>
      </c>
      <c r="F9910" s="3">
        <v>134849</v>
      </c>
      <c r="G9910" t="s">
        <v>26</v>
      </c>
      <c r="H9910" s="3" t="s">
        <v>9940</v>
      </c>
      <c r="I9910" s="3">
        <f t="shared" si="1386"/>
        <v>1102</v>
      </c>
      <c r="J9910" s="4">
        <f t="shared" si="1387"/>
        <v>8.2394371462537475E-3</v>
      </c>
      <c r="K9910" s="5">
        <f t="shared" si="1388"/>
        <v>1.0082394371462537</v>
      </c>
      <c r="L9910" s="4" t="str">
        <f t="shared" si="1389"/>
        <v>Over Budget</v>
      </c>
      <c r="M9910">
        <f t="shared" si="1390"/>
        <v>2021</v>
      </c>
      <c r="N9910">
        <f t="shared" si="1391"/>
        <v>11</v>
      </c>
      <c r="O9910" t="str">
        <f t="shared" si="1392"/>
        <v>Nov</v>
      </c>
      <c r="P9910" t="str">
        <f t="shared" si="1393"/>
        <v>Q4</v>
      </c>
      <c r="Q9910" t="str">
        <f t="shared" si="1394"/>
        <v>2021-11</v>
      </c>
    </row>
    <row r="9911" spans="1:17" x14ac:dyDescent="0.35">
      <c r="A9911" s="2">
        <v>44725</v>
      </c>
      <c r="B9911" t="s">
        <v>41</v>
      </c>
      <c r="C9911" t="s">
        <v>34</v>
      </c>
      <c r="D9911" t="s">
        <v>20</v>
      </c>
      <c r="E9911" s="3">
        <v>86610</v>
      </c>
      <c r="F9911" s="3">
        <v>39444</v>
      </c>
      <c r="G9911" t="s">
        <v>21</v>
      </c>
      <c r="H9911" s="3" t="s">
        <v>9941</v>
      </c>
      <c r="I9911" s="3">
        <f t="shared" si="1386"/>
        <v>-47166</v>
      </c>
      <c r="J9911" s="4">
        <f t="shared" si="1387"/>
        <v>-0.54457914790439899</v>
      </c>
      <c r="K9911" s="5">
        <f t="shared" si="1388"/>
        <v>0.45542085209560096</v>
      </c>
      <c r="L9911" s="4" t="str">
        <f t="shared" si="1389"/>
        <v>Under Budget</v>
      </c>
      <c r="M9911">
        <f t="shared" si="1390"/>
        <v>2022</v>
      </c>
      <c r="N9911">
        <f t="shared" si="1391"/>
        <v>6</v>
      </c>
      <c r="O9911" t="str">
        <f t="shared" si="1392"/>
        <v>Jun</v>
      </c>
      <c r="P9911" t="str">
        <f t="shared" si="1393"/>
        <v>Q2</v>
      </c>
      <c r="Q9911" t="str">
        <f t="shared" si="1394"/>
        <v>2022-06</v>
      </c>
    </row>
    <row r="9912" spans="1:17" x14ac:dyDescent="0.35">
      <c r="A9912" s="2">
        <v>44459</v>
      </c>
      <c r="B9912" t="s">
        <v>41</v>
      </c>
      <c r="C9912" t="s">
        <v>34</v>
      </c>
      <c r="D9912" t="s">
        <v>25</v>
      </c>
      <c r="E9912" s="3">
        <v>105238</v>
      </c>
      <c r="F9912" s="3">
        <v>132798</v>
      </c>
      <c r="G9912" t="s">
        <v>21</v>
      </c>
      <c r="H9912" s="3" t="s">
        <v>9942</v>
      </c>
      <c r="I9912" s="3">
        <f t="shared" si="1386"/>
        <v>27560</v>
      </c>
      <c r="J9912" s="4">
        <f t="shared" si="1387"/>
        <v>0.26188258993899544</v>
      </c>
      <c r="K9912" s="5">
        <f t="shared" si="1388"/>
        <v>1.2618825899389954</v>
      </c>
      <c r="L9912" s="4" t="str">
        <f t="shared" si="1389"/>
        <v>Over Budget</v>
      </c>
      <c r="M9912">
        <f t="shared" si="1390"/>
        <v>2021</v>
      </c>
      <c r="N9912">
        <f t="shared" si="1391"/>
        <v>9</v>
      </c>
      <c r="O9912" t="str">
        <f t="shared" si="1392"/>
        <v>Sep</v>
      </c>
      <c r="P9912" t="str">
        <f t="shared" si="1393"/>
        <v>Q3</v>
      </c>
      <c r="Q9912" t="str">
        <f t="shared" si="1394"/>
        <v>2021-09</v>
      </c>
    </row>
    <row r="9913" spans="1:17" x14ac:dyDescent="0.35">
      <c r="A9913" s="2">
        <v>44776</v>
      </c>
      <c r="B9913" t="s">
        <v>55</v>
      </c>
      <c r="C9913" t="s">
        <v>23</v>
      </c>
      <c r="D9913" t="s">
        <v>39</v>
      </c>
      <c r="E9913" s="3">
        <v>73534</v>
      </c>
      <c r="F9913" s="3">
        <v>124070</v>
      </c>
      <c r="G9913" t="s">
        <v>26</v>
      </c>
      <c r="H9913" s="3" t="s">
        <v>9943</v>
      </c>
      <c r="I9913" s="3">
        <f t="shared" si="1386"/>
        <v>50536</v>
      </c>
      <c r="J9913" s="4">
        <f t="shared" si="1387"/>
        <v>0.68724671580493379</v>
      </c>
      <c r="K9913" s="5">
        <f t="shared" si="1388"/>
        <v>1.6872467158049338</v>
      </c>
      <c r="L9913" s="4" t="str">
        <f t="shared" si="1389"/>
        <v>Over Budget</v>
      </c>
      <c r="M9913">
        <f t="shared" si="1390"/>
        <v>2022</v>
      </c>
      <c r="N9913">
        <f t="shared" si="1391"/>
        <v>8</v>
      </c>
      <c r="O9913" t="str">
        <f t="shared" si="1392"/>
        <v>Aug</v>
      </c>
      <c r="P9913" t="str">
        <f t="shared" si="1393"/>
        <v>Q3</v>
      </c>
      <c r="Q9913" t="str">
        <f t="shared" si="1394"/>
        <v>2022-08</v>
      </c>
    </row>
    <row r="9914" spans="1:17" x14ac:dyDescent="0.35">
      <c r="A9914" s="2">
        <v>44490</v>
      </c>
      <c r="B9914" t="s">
        <v>18</v>
      </c>
      <c r="C9914" t="s">
        <v>34</v>
      </c>
      <c r="D9914" t="s">
        <v>20</v>
      </c>
      <c r="E9914" s="3">
        <v>64025</v>
      </c>
      <c r="F9914" s="3">
        <v>161180</v>
      </c>
      <c r="G9914" t="s">
        <v>26</v>
      </c>
      <c r="H9914" s="3" t="s">
        <v>9944</v>
      </c>
      <c r="I9914" s="3">
        <f t="shared" si="1386"/>
        <v>97155</v>
      </c>
      <c r="J9914" s="4">
        <f t="shared" si="1387"/>
        <v>1.5174541194845763</v>
      </c>
      <c r="K9914" s="5">
        <f t="shared" si="1388"/>
        <v>2.5174541194845763</v>
      </c>
      <c r="L9914" s="4" t="str">
        <f t="shared" si="1389"/>
        <v>Over Budget</v>
      </c>
      <c r="M9914">
        <f t="shared" si="1390"/>
        <v>2021</v>
      </c>
      <c r="N9914">
        <f t="shared" si="1391"/>
        <v>10</v>
      </c>
      <c r="O9914" t="str">
        <f t="shared" si="1392"/>
        <v>Oct</v>
      </c>
      <c r="P9914" t="str">
        <f t="shared" si="1393"/>
        <v>Q4</v>
      </c>
      <c r="Q9914" t="str">
        <f t="shared" si="1394"/>
        <v>2021-10</v>
      </c>
    </row>
    <row r="9915" spans="1:17" x14ac:dyDescent="0.35">
      <c r="A9915" s="2">
        <v>44591</v>
      </c>
      <c r="B9915" t="s">
        <v>18</v>
      </c>
      <c r="C9915" t="s">
        <v>34</v>
      </c>
      <c r="D9915" t="s">
        <v>30</v>
      </c>
      <c r="E9915" s="3">
        <v>97041</v>
      </c>
      <c r="F9915" s="3">
        <v>34564</v>
      </c>
      <c r="G9915" t="s">
        <v>32</v>
      </c>
      <c r="H9915" s="3" t="s">
        <v>9945</v>
      </c>
      <c r="I9915" s="3">
        <f t="shared" si="1386"/>
        <v>-62477</v>
      </c>
      <c r="J9915" s="4">
        <f t="shared" si="1387"/>
        <v>-0.64382065312599834</v>
      </c>
      <c r="K9915" s="5">
        <f t="shared" si="1388"/>
        <v>0.35617934687400171</v>
      </c>
      <c r="L9915" s="4" t="str">
        <f t="shared" si="1389"/>
        <v>Under Budget</v>
      </c>
      <c r="M9915">
        <f t="shared" si="1390"/>
        <v>2022</v>
      </c>
      <c r="N9915">
        <f t="shared" si="1391"/>
        <v>1</v>
      </c>
      <c r="O9915" t="str">
        <f t="shared" si="1392"/>
        <v>Jan</v>
      </c>
      <c r="P9915" t="str">
        <f t="shared" si="1393"/>
        <v>Q1</v>
      </c>
      <c r="Q9915" t="str">
        <f t="shared" si="1394"/>
        <v>2022-01</v>
      </c>
    </row>
    <row r="9916" spans="1:17" x14ac:dyDescent="0.35">
      <c r="A9916" s="2">
        <v>44709</v>
      </c>
      <c r="B9916" t="s">
        <v>41</v>
      </c>
      <c r="C9916" t="s">
        <v>24</v>
      </c>
      <c r="D9916" t="s">
        <v>20</v>
      </c>
      <c r="E9916" s="3">
        <v>110886</v>
      </c>
      <c r="F9916" s="3">
        <v>139629</v>
      </c>
      <c r="G9916" t="s">
        <v>32</v>
      </c>
      <c r="H9916" s="3" t="s">
        <v>9946</v>
      </c>
      <c r="I9916" s="3">
        <f t="shared" si="1386"/>
        <v>28743</v>
      </c>
      <c r="J9916" s="4">
        <f t="shared" si="1387"/>
        <v>0.25921216384394785</v>
      </c>
      <c r="K9916" s="5">
        <f t="shared" si="1388"/>
        <v>1.2592121638439477</v>
      </c>
      <c r="L9916" s="4" t="str">
        <f t="shared" si="1389"/>
        <v>Over Budget</v>
      </c>
      <c r="M9916">
        <f t="shared" si="1390"/>
        <v>2022</v>
      </c>
      <c r="N9916">
        <f t="shared" si="1391"/>
        <v>5</v>
      </c>
      <c r="O9916" t="str">
        <f t="shared" si="1392"/>
        <v>May</v>
      </c>
      <c r="P9916" t="str">
        <f t="shared" si="1393"/>
        <v>Q2</v>
      </c>
      <c r="Q9916" t="str">
        <f t="shared" si="1394"/>
        <v>2022-05</v>
      </c>
    </row>
    <row r="9917" spans="1:17" x14ac:dyDescent="0.35">
      <c r="A9917" s="2">
        <v>45117</v>
      </c>
      <c r="B9917" t="s">
        <v>28</v>
      </c>
      <c r="C9917" t="s">
        <v>29</v>
      </c>
      <c r="D9917" t="s">
        <v>58</v>
      </c>
      <c r="E9917" s="3">
        <v>142572</v>
      </c>
      <c r="F9917" s="3">
        <v>151821</v>
      </c>
      <c r="G9917" t="s">
        <v>21</v>
      </c>
      <c r="H9917" s="3" t="s">
        <v>9947</v>
      </c>
      <c r="I9917" s="3">
        <f t="shared" si="1386"/>
        <v>9249</v>
      </c>
      <c r="J9917" s="4">
        <f t="shared" si="1387"/>
        <v>6.487248548102012E-2</v>
      </c>
      <c r="K9917" s="5">
        <f t="shared" si="1388"/>
        <v>1.0648724854810201</v>
      </c>
      <c r="L9917" s="4" t="str">
        <f t="shared" si="1389"/>
        <v>Over Budget</v>
      </c>
      <c r="M9917">
        <f t="shared" si="1390"/>
        <v>2023</v>
      </c>
      <c r="N9917">
        <f t="shared" si="1391"/>
        <v>7</v>
      </c>
      <c r="O9917" t="str">
        <f t="shared" si="1392"/>
        <v>Jul</v>
      </c>
      <c r="P9917" t="str">
        <f t="shared" si="1393"/>
        <v>Q3</v>
      </c>
      <c r="Q9917" t="str">
        <f t="shared" si="1394"/>
        <v>2023-07</v>
      </c>
    </row>
    <row r="9918" spans="1:17" x14ac:dyDescent="0.35">
      <c r="A9918" s="2">
        <v>45006</v>
      </c>
      <c r="B9918" t="s">
        <v>41</v>
      </c>
      <c r="C9918" t="s">
        <v>23</v>
      </c>
      <c r="D9918" t="s">
        <v>25</v>
      </c>
      <c r="E9918" s="3">
        <v>50887</v>
      </c>
      <c r="F9918" s="3">
        <v>161570</v>
      </c>
      <c r="G9918" t="s">
        <v>21</v>
      </c>
      <c r="H9918" s="3" t="s">
        <v>9948</v>
      </c>
      <c r="I9918" s="3">
        <f t="shared" si="1386"/>
        <v>110683</v>
      </c>
      <c r="J9918" s="4">
        <f t="shared" si="1387"/>
        <v>2.1750741839762613</v>
      </c>
      <c r="K9918" s="5">
        <f t="shared" si="1388"/>
        <v>3.1750741839762613</v>
      </c>
      <c r="L9918" s="4" t="str">
        <f t="shared" si="1389"/>
        <v>Over Budget</v>
      </c>
      <c r="M9918">
        <f t="shared" si="1390"/>
        <v>2023</v>
      </c>
      <c r="N9918">
        <f t="shared" si="1391"/>
        <v>3</v>
      </c>
      <c r="O9918" t="str">
        <f t="shared" si="1392"/>
        <v>Mar</v>
      </c>
      <c r="P9918" t="str">
        <f t="shared" si="1393"/>
        <v>Q1</v>
      </c>
      <c r="Q9918" t="str">
        <f t="shared" si="1394"/>
        <v>2023-03</v>
      </c>
    </row>
    <row r="9919" spans="1:17" x14ac:dyDescent="0.35">
      <c r="A9919" s="2">
        <v>45116</v>
      </c>
      <c r="B9919" t="s">
        <v>23</v>
      </c>
      <c r="C9919" t="s">
        <v>24</v>
      </c>
      <c r="D9919" t="s">
        <v>30</v>
      </c>
      <c r="E9919" s="3">
        <v>105653</v>
      </c>
      <c r="F9919" s="3">
        <v>77526</v>
      </c>
      <c r="G9919" t="s">
        <v>21</v>
      </c>
      <c r="H9919" s="3" t="s">
        <v>9949</v>
      </c>
      <c r="I9919" s="3">
        <f t="shared" si="1386"/>
        <v>-28127</v>
      </c>
      <c r="J9919" s="4">
        <f t="shared" si="1387"/>
        <v>-0.26622055218498292</v>
      </c>
      <c r="K9919" s="5">
        <f t="shared" si="1388"/>
        <v>0.73377944781501714</v>
      </c>
      <c r="L9919" s="4" t="str">
        <f t="shared" si="1389"/>
        <v>Under Budget</v>
      </c>
      <c r="M9919">
        <f t="shared" si="1390"/>
        <v>2023</v>
      </c>
      <c r="N9919">
        <f t="shared" si="1391"/>
        <v>7</v>
      </c>
      <c r="O9919" t="str">
        <f t="shared" si="1392"/>
        <v>Jul</v>
      </c>
      <c r="P9919" t="str">
        <f t="shared" si="1393"/>
        <v>Q3</v>
      </c>
      <c r="Q9919" t="str">
        <f t="shared" si="1394"/>
        <v>2023-07</v>
      </c>
    </row>
    <row r="9920" spans="1:17" x14ac:dyDescent="0.35">
      <c r="A9920" s="2">
        <v>44889</v>
      </c>
      <c r="B9920" t="s">
        <v>37</v>
      </c>
      <c r="C9920" t="s">
        <v>19</v>
      </c>
      <c r="D9920" t="s">
        <v>30</v>
      </c>
      <c r="E9920" s="3">
        <v>141886</v>
      </c>
      <c r="F9920" s="3">
        <v>91088</v>
      </c>
      <c r="G9920" t="s">
        <v>21</v>
      </c>
      <c r="H9920" s="3" t="s">
        <v>9950</v>
      </c>
      <c r="I9920" s="3">
        <f t="shared" si="1386"/>
        <v>-50798</v>
      </c>
      <c r="J9920" s="4">
        <f t="shared" si="1387"/>
        <v>-0.35801981872771099</v>
      </c>
      <c r="K9920" s="5">
        <f t="shared" si="1388"/>
        <v>0.64198018127228906</v>
      </c>
      <c r="L9920" s="4" t="str">
        <f t="shared" si="1389"/>
        <v>Under Budget</v>
      </c>
      <c r="M9920">
        <f t="shared" si="1390"/>
        <v>2022</v>
      </c>
      <c r="N9920">
        <f t="shared" si="1391"/>
        <v>11</v>
      </c>
      <c r="O9920" t="str">
        <f t="shared" si="1392"/>
        <v>Nov</v>
      </c>
      <c r="P9920" t="str">
        <f t="shared" si="1393"/>
        <v>Q4</v>
      </c>
      <c r="Q9920" t="str">
        <f t="shared" si="1394"/>
        <v>2022-11</v>
      </c>
    </row>
    <row r="9921" spans="1:17" x14ac:dyDescent="0.35">
      <c r="A9921" s="2">
        <v>44431</v>
      </c>
      <c r="B9921" t="s">
        <v>23</v>
      </c>
      <c r="C9921" t="s">
        <v>23</v>
      </c>
      <c r="D9921" t="s">
        <v>58</v>
      </c>
      <c r="E9921" s="3">
        <v>117091</v>
      </c>
      <c r="F9921" s="3">
        <v>140439</v>
      </c>
      <c r="G9921" t="s">
        <v>35</v>
      </c>
      <c r="H9921" s="3" t="s">
        <v>9951</v>
      </c>
      <c r="I9921" s="3">
        <f t="shared" si="1386"/>
        <v>23348</v>
      </c>
      <c r="J9921" s="4">
        <f t="shared" si="1387"/>
        <v>0.19940046630398578</v>
      </c>
      <c r="K9921" s="5">
        <f t="shared" si="1388"/>
        <v>1.1994004663039859</v>
      </c>
      <c r="L9921" s="4" t="str">
        <f t="shared" si="1389"/>
        <v>Over Budget</v>
      </c>
      <c r="M9921">
        <f t="shared" si="1390"/>
        <v>2021</v>
      </c>
      <c r="N9921">
        <f t="shared" si="1391"/>
        <v>8</v>
      </c>
      <c r="O9921" t="str">
        <f t="shared" si="1392"/>
        <v>Aug</v>
      </c>
      <c r="P9921" t="str">
        <f t="shared" si="1393"/>
        <v>Q3</v>
      </c>
      <c r="Q9921" t="str">
        <f t="shared" si="1394"/>
        <v>2021-08</v>
      </c>
    </row>
    <row r="9922" spans="1:17" x14ac:dyDescent="0.35">
      <c r="A9922" s="2">
        <v>45148</v>
      </c>
      <c r="B9922" t="s">
        <v>28</v>
      </c>
      <c r="C9922" t="s">
        <v>29</v>
      </c>
      <c r="D9922" t="s">
        <v>39</v>
      </c>
      <c r="E9922" s="3">
        <v>47834</v>
      </c>
      <c r="F9922" s="3">
        <v>85415</v>
      </c>
      <c r="G9922" t="s">
        <v>32</v>
      </c>
      <c r="H9922" s="3" t="s">
        <v>9952</v>
      </c>
      <c r="I9922" s="3">
        <f t="shared" si="1386"/>
        <v>37581</v>
      </c>
      <c r="J9922" s="4">
        <f t="shared" si="1387"/>
        <v>0.78565455533720785</v>
      </c>
      <c r="K9922" s="5">
        <f t="shared" si="1388"/>
        <v>1.7856545553372078</v>
      </c>
      <c r="L9922" s="4" t="str">
        <f t="shared" si="1389"/>
        <v>Over Budget</v>
      </c>
      <c r="M9922">
        <f t="shared" si="1390"/>
        <v>2023</v>
      </c>
      <c r="N9922">
        <f t="shared" si="1391"/>
        <v>8</v>
      </c>
      <c r="O9922" t="str">
        <f t="shared" si="1392"/>
        <v>Aug</v>
      </c>
      <c r="P9922" t="str">
        <f t="shared" si="1393"/>
        <v>Q3</v>
      </c>
      <c r="Q9922" t="str">
        <f t="shared" si="1394"/>
        <v>2023-08</v>
      </c>
    </row>
    <row r="9923" spans="1:17" x14ac:dyDescent="0.35">
      <c r="A9923" s="2">
        <v>45228</v>
      </c>
      <c r="B9923" t="s">
        <v>37</v>
      </c>
      <c r="C9923" t="s">
        <v>34</v>
      </c>
      <c r="D9923" t="s">
        <v>30</v>
      </c>
      <c r="E9923" s="3">
        <v>86723</v>
      </c>
      <c r="F9923" s="3">
        <v>148863</v>
      </c>
      <c r="G9923" t="s">
        <v>32</v>
      </c>
      <c r="H9923" s="3" t="s">
        <v>9953</v>
      </c>
      <c r="I9923" s="3">
        <f t="shared" si="1386"/>
        <v>62140</v>
      </c>
      <c r="J9923" s="4">
        <f t="shared" si="1387"/>
        <v>0.7165342527357218</v>
      </c>
      <c r="K9923" s="5">
        <f t="shared" si="1388"/>
        <v>1.7165342527357217</v>
      </c>
      <c r="L9923" s="4" t="str">
        <f t="shared" si="1389"/>
        <v>Over Budget</v>
      </c>
      <c r="M9923">
        <f t="shared" si="1390"/>
        <v>2023</v>
      </c>
      <c r="N9923">
        <f t="shared" si="1391"/>
        <v>10</v>
      </c>
      <c r="O9923" t="str">
        <f t="shared" si="1392"/>
        <v>Oct</v>
      </c>
      <c r="P9923" t="str">
        <f t="shared" si="1393"/>
        <v>Q4</v>
      </c>
      <c r="Q9923" t="str">
        <f t="shared" si="1394"/>
        <v>2023-10</v>
      </c>
    </row>
    <row r="9924" spans="1:17" x14ac:dyDescent="0.35">
      <c r="A9924" s="2">
        <v>44735</v>
      </c>
      <c r="B9924" t="s">
        <v>28</v>
      </c>
      <c r="C9924" t="s">
        <v>34</v>
      </c>
      <c r="D9924" t="s">
        <v>39</v>
      </c>
      <c r="E9924" s="3">
        <v>129600</v>
      </c>
      <c r="F9924" s="3">
        <v>147420</v>
      </c>
      <c r="G9924" t="s">
        <v>35</v>
      </c>
      <c r="H9924" s="3" t="s">
        <v>9954</v>
      </c>
      <c r="I9924" s="3">
        <f t="shared" si="1386"/>
        <v>17820</v>
      </c>
      <c r="J9924" s="4">
        <f t="shared" si="1387"/>
        <v>0.13750000000000001</v>
      </c>
      <c r="K9924" s="5">
        <f t="shared" si="1388"/>
        <v>1.1375</v>
      </c>
      <c r="L9924" s="4" t="str">
        <f t="shared" si="1389"/>
        <v>Over Budget</v>
      </c>
      <c r="M9924">
        <f t="shared" si="1390"/>
        <v>2022</v>
      </c>
      <c r="N9924">
        <f t="shared" si="1391"/>
        <v>6</v>
      </c>
      <c r="O9924" t="str">
        <f t="shared" si="1392"/>
        <v>Jun</v>
      </c>
      <c r="P9924" t="str">
        <f t="shared" si="1393"/>
        <v>Q2</v>
      </c>
      <c r="Q9924" t="str">
        <f t="shared" si="1394"/>
        <v>2022-06</v>
      </c>
    </row>
    <row r="9925" spans="1:17" x14ac:dyDescent="0.35">
      <c r="A9925" s="2">
        <v>45016</v>
      </c>
      <c r="B9925" t="s">
        <v>37</v>
      </c>
      <c r="C9925" t="s">
        <v>24</v>
      </c>
      <c r="D9925" t="s">
        <v>39</v>
      </c>
      <c r="E9925" s="3">
        <v>16086</v>
      </c>
      <c r="F9925" s="3">
        <v>101491</v>
      </c>
      <c r="G9925" t="s">
        <v>21</v>
      </c>
      <c r="H9925" s="3" t="s">
        <v>9955</v>
      </c>
      <c r="I9925" s="3">
        <f t="shared" ref="I9925:I9988" si="1395">F9925-E9925</f>
        <v>85405</v>
      </c>
      <c r="J9925" s="4">
        <f t="shared" ref="J9925:J9988" si="1396">IFERROR(I9925/E9925,0)</f>
        <v>5.3092751460897674</v>
      </c>
      <c r="K9925" s="5">
        <f t="shared" ref="K9925:K9988" si="1397">IFERROR(F9925/E9925,0)</f>
        <v>6.3092751460897674</v>
      </c>
      <c r="L9925" s="4" t="str">
        <f t="shared" ref="L9925:L9988" si="1398">IF(I9925&gt;0,"Over Budget",IF(I9925&lt;0,"Under Budget","On Budget"))</f>
        <v>Over Budget</v>
      </c>
      <c r="M9925">
        <f t="shared" ref="M9925:M9988" si="1399">YEAR(A9925)</f>
        <v>2023</v>
      </c>
      <c r="N9925">
        <f t="shared" ref="N9925:N9988" si="1400">MONTH(A9925)</f>
        <v>3</v>
      </c>
      <c r="O9925" t="str">
        <f t="shared" ref="O9925:O9988" si="1401">TEXT(A9925,"mmm")</f>
        <v>Mar</v>
      </c>
      <c r="P9925" t="str">
        <f t="shared" ref="P9925:P9988" si="1402">"Q"&amp;ROUNDUP(MONTH(A9925)/3,0)</f>
        <v>Q1</v>
      </c>
      <c r="Q9925" t="str">
        <f t="shared" ref="Q9925:Q9988" si="1403">TEXT(A9925,"yyyy-mm")</f>
        <v>2023-03</v>
      </c>
    </row>
    <row r="9926" spans="1:17" x14ac:dyDescent="0.35">
      <c r="A9926" s="2">
        <v>44468</v>
      </c>
      <c r="B9926" t="s">
        <v>41</v>
      </c>
      <c r="C9926" t="s">
        <v>24</v>
      </c>
      <c r="D9926" t="s">
        <v>39</v>
      </c>
      <c r="E9926" s="3">
        <v>21510</v>
      </c>
      <c r="F9926" s="3">
        <v>62109</v>
      </c>
      <c r="G9926" t="s">
        <v>32</v>
      </c>
      <c r="H9926" s="3" t="s">
        <v>9956</v>
      </c>
      <c r="I9926" s="3">
        <f t="shared" si="1395"/>
        <v>40599</v>
      </c>
      <c r="J9926" s="4">
        <f t="shared" si="1396"/>
        <v>1.8874476987447699</v>
      </c>
      <c r="K9926" s="5">
        <f t="shared" si="1397"/>
        <v>2.8874476987447699</v>
      </c>
      <c r="L9926" s="4" t="str">
        <f t="shared" si="1398"/>
        <v>Over Budget</v>
      </c>
      <c r="M9926">
        <f t="shared" si="1399"/>
        <v>2021</v>
      </c>
      <c r="N9926">
        <f t="shared" si="1400"/>
        <v>9</v>
      </c>
      <c r="O9926" t="str">
        <f t="shared" si="1401"/>
        <v>Sep</v>
      </c>
      <c r="P9926" t="str">
        <f t="shared" si="1402"/>
        <v>Q3</v>
      </c>
      <c r="Q9926" t="str">
        <f t="shared" si="1403"/>
        <v>2021-09</v>
      </c>
    </row>
    <row r="9927" spans="1:17" x14ac:dyDescent="0.35">
      <c r="A9927" s="2">
        <v>45225</v>
      </c>
      <c r="B9927" t="s">
        <v>41</v>
      </c>
      <c r="C9927" t="s">
        <v>19</v>
      </c>
      <c r="D9927" t="s">
        <v>20</v>
      </c>
      <c r="E9927" s="3">
        <v>44832</v>
      </c>
      <c r="F9927" s="3">
        <v>31679</v>
      </c>
      <c r="G9927" t="s">
        <v>32</v>
      </c>
      <c r="H9927" s="3" t="s">
        <v>9957</v>
      </c>
      <c r="I9927" s="3">
        <f t="shared" si="1395"/>
        <v>-13153</v>
      </c>
      <c r="J9927" s="4">
        <f t="shared" si="1396"/>
        <v>-0.29338418986438258</v>
      </c>
      <c r="K9927" s="5">
        <f t="shared" si="1397"/>
        <v>0.70661581013561736</v>
      </c>
      <c r="L9927" s="4" t="str">
        <f t="shared" si="1398"/>
        <v>Under Budget</v>
      </c>
      <c r="M9927">
        <f t="shared" si="1399"/>
        <v>2023</v>
      </c>
      <c r="N9927">
        <f t="shared" si="1400"/>
        <v>10</v>
      </c>
      <c r="O9927" t="str">
        <f t="shared" si="1401"/>
        <v>Oct</v>
      </c>
      <c r="P9927" t="str">
        <f t="shared" si="1402"/>
        <v>Q4</v>
      </c>
      <c r="Q9927" t="str">
        <f t="shared" si="1403"/>
        <v>2023-10</v>
      </c>
    </row>
    <row r="9928" spans="1:17" x14ac:dyDescent="0.35">
      <c r="A9928" s="2">
        <v>44789</v>
      </c>
      <c r="B9928" t="s">
        <v>28</v>
      </c>
      <c r="C9928" t="s">
        <v>19</v>
      </c>
      <c r="D9928" t="s">
        <v>58</v>
      </c>
      <c r="E9928" s="3">
        <v>24200</v>
      </c>
      <c r="F9928" s="3">
        <v>72636</v>
      </c>
      <c r="G9928" t="s">
        <v>26</v>
      </c>
      <c r="H9928" s="3" t="s">
        <v>9958</v>
      </c>
      <c r="I9928" s="3">
        <f t="shared" si="1395"/>
        <v>48436</v>
      </c>
      <c r="J9928" s="4">
        <f t="shared" si="1396"/>
        <v>2.0014876033057853</v>
      </c>
      <c r="K9928" s="5">
        <f t="shared" si="1397"/>
        <v>3.0014876033057853</v>
      </c>
      <c r="L9928" s="4" t="str">
        <f t="shared" si="1398"/>
        <v>Over Budget</v>
      </c>
      <c r="M9928">
        <f t="shared" si="1399"/>
        <v>2022</v>
      </c>
      <c r="N9928">
        <f t="shared" si="1400"/>
        <v>8</v>
      </c>
      <c r="O9928" t="str">
        <f t="shared" si="1401"/>
        <v>Aug</v>
      </c>
      <c r="P9928" t="str">
        <f t="shared" si="1402"/>
        <v>Q3</v>
      </c>
      <c r="Q9928" t="str">
        <f t="shared" si="1403"/>
        <v>2022-08</v>
      </c>
    </row>
    <row r="9929" spans="1:17" x14ac:dyDescent="0.35">
      <c r="A9929" s="2">
        <v>45172</v>
      </c>
      <c r="B9929" t="s">
        <v>37</v>
      </c>
      <c r="C9929" t="s">
        <v>29</v>
      </c>
      <c r="D9929" t="s">
        <v>25</v>
      </c>
      <c r="E9929" s="3">
        <v>115668</v>
      </c>
      <c r="F9929" s="3">
        <v>15342</v>
      </c>
      <c r="G9929" t="s">
        <v>35</v>
      </c>
      <c r="H9929" s="3" t="s">
        <v>9959</v>
      </c>
      <c r="I9929" s="3">
        <f t="shared" si="1395"/>
        <v>-100326</v>
      </c>
      <c r="J9929" s="4">
        <f t="shared" si="1396"/>
        <v>-0.86736175951862227</v>
      </c>
      <c r="K9929" s="5">
        <f t="shared" si="1397"/>
        <v>0.13263824048137773</v>
      </c>
      <c r="L9929" s="4" t="str">
        <f t="shared" si="1398"/>
        <v>Under Budget</v>
      </c>
      <c r="M9929">
        <f t="shared" si="1399"/>
        <v>2023</v>
      </c>
      <c r="N9929">
        <f t="shared" si="1400"/>
        <v>9</v>
      </c>
      <c r="O9929" t="str">
        <f t="shared" si="1401"/>
        <v>Sep</v>
      </c>
      <c r="P9929" t="str">
        <f t="shared" si="1402"/>
        <v>Q3</v>
      </c>
      <c r="Q9929" t="str">
        <f t="shared" si="1403"/>
        <v>2023-09</v>
      </c>
    </row>
    <row r="9930" spans="1:17" x14ac:dyDescent="0.35">
      <c r="A9930" s="2">
        <v>44311</v>
      </c>
      <c r="B9930" t="s">
        <v>55</v>
      </c>
      <c r="C9930" t="s">
        <v>34</v>
      </c>
      <c r="D9930" t="s">
        <v>58</v>
      </c>
      <c r="E9930" s="3">
        <v>40141</v>
      </c>
      <c r="F9930" s="3">
        <v>99236</v>
      </c>
      <c r="G9930" t="s">
        <v>26</v>
      </c>
      <c r="H9930" s="3" t="s">
        <v>9960</v>
      </c>
      <c r="I9930" s="3">
        <f t="shared" si="1395"/>
        <v>59095</v>
      </c>
      <c r="J9930" s="4">
        <f t="shared" si="1396"/>
        <v>1.4721855459505244</v>
      </c>
      <c r="K9930" s="5">
        <f t="shared" si="1397"/>
        <v>2.4721855459505244</v>
      </c>
      <c r="L9930" s="4" t="str">
        <f t="shared" si="1398"/>
        <v>Over Budget</v>
      </c>
      <c r="M9930">
        <f t="shared" si="1399"/>
        <v>2021</v>
      </c>
      <c r="N9930">
        <f t="shared" si="1400"/>
        <v>4</v>
      </c>
      <c r="O9930" t="str">
        <f t="shared" si="1401"/>
        <v>Apr</v>
      </c>
      <c r="P9930" t="str">
        <f t="shared" si="1402"/>
        <v>Q2</v>
      </c>
      <c r="Q9930" t="str">
        <f t="shared" si="1403"/>
        <v>2021-04</v>
      </c>
    </row>
    <row r="9931" spans="1:17" x14ac:dyDescent="0.35">
      <c r="A9931" s="2">
        <v>44459</v>
      </c>
      <c r="B9931" t="s">
        <v>28</v>
      </c>
      <c r="C9931" t="s">
        <v>43</v>
      </c>
      <c r="D9931" t="s">
        <v>30</v>
      </c>
      <c r="E9931" s="3">
        <v>109668</v>
      </c>
      <c r="F9931" s="3">
        <v>38770</v>
      </c>
      <c r="G9931" t="s">
        <v>35</v>
      </c>
      <c r="H9931" s="3" t="s">
        <v>9961</v>
      </c>
      <c r="I9931" s="3">
        <f t="shared" si="1395"/>
        <v>-70898</v>
      </c>
      <c r="J9931" s="4">
        <f t="shared" si="1396"/>
        <v>-0.64647846226793593</v>
      </c>
      <c r="K9931" s="5">
        <f t="shared" si="1397"/>
        <v>0.35352153773206407</v>
      </c>
      <c r="L9931" s="4" t="str">
        <f t="shared" si="1398"/>
        <v>Under Budget</v>
      </c>
      <c r="M9931">
        <f t="shared" si="1399"/>
        <v>2021</v>
      </c>
      <c r="N9931">
        <f t="shared" si="1400"/>
        <v>9</v>
      </c>
      <c r="O9931" t="str">
        <f t="shared" si="1401"/>
        <v>Sep</v>
      </c>
      <c r="P9931" t="str">
        <f t="shared" si="1402"/>
        <v>Q3</v>
      </c>
      <c r="Q9931" t="str">
        <f t="shared" si="1403"/>
        <v>2021-09</v>
      </c>
    </row>
    <row r="9932" spans="1:17" x14ac:dyDescent="0.35">
      <c r="A9932" s="2">
        <v>44403</v>
      </c>
      <c r="B9932" t="s">
        <v>28</v>
      </c>
      <c r="C9932" t="s">
        <v>19</v>
      </c>
      <c r="D9932" t="s">
        <v>58</v>
      </c>
      <c r="E9932" s="3">
        <v>92186</v>
      </c>
      <c r="F9932" s="3">
        <v>107585</v>
      </c>
      <c r="G9932" t="s">
        <v>35</v>
      </c>
      <c r="H9932" s="3" t="s">
        <v>9962</v>
      </c>
      <c r="I9932" s="3">
        <f t="shared" si="1395"/>
        <v>15399</v>
      </c>
      <c r="J9932" s="4">
        <f t="shared" si="1396"/>
        <v>0.16704271798320786</v>
      </c>
      <c r="K9932" s="5">
        <f t="shared" si="1397"/>
        <v>1.1670427179832079</v>
      </c>
      <c r="L9932" s="4" t="str">
        <f t="shared" si="1398"/>
        <v>Over Budget</v>
      </c>
      <c r="M9932">
        <f t="shared" si="1399"/>
        <v>2021</v>
      </c>
      <c r="N9932">
        <f t="shared" si="1400"/>
        <v>7</v>
      </c>
      <c r="O9932" t="str">
        <f t="shared" si="1401"/>
        <v>Jul</v>
      </c>
      <c r="P9932" t="str">
        <f t="shared" si="1402"/>
        <v>Q3</v>
      </c>
      <c r="Q9932" t="str">
        <f t="shared" si="1403"/>
        <v>2021-07</v>
      </c>
    </row>
    <row r="9933" spans="1:17" x14ac:dyDescent="0.35">
      <c r="A9933" s="2">
        <v>44499</v>
      </c>
      <c r="B9933" t="s">
        <v>23</v>
      </c>
      <c r="C9933" t="s">
        <v>34</v>
      </c>
      <c r="D9933" t="s">
        <v>25</v>
      </c>
      <c r="E9933" s="3">
        <v>23594</v>
      </c>
      <c r="F9933" s="3">
        <v>70100</v>
      </c>
      <c r="G9933" t="s">
        <v>35</v>
      </c>
      <c r="H9933" s="3" t="s">
        <v>9963</v>
      </c>
      <c r="I9933" s="3">
        <f t="shared" si="1395"/>
        <v>46506</v>
      </c>
      <c r="J9933" s="4">
        <f t="shared" si="1396"/>
        <v>1.9710943460201746</v>
      </c>
      <c r="K9933" s="5">
        <f t="shared" si="1397"/>
        <v>2.9710943460201746</v>
      </c>
      <c r="L9933" s="4" t="str">
        <f t="shared" si="1398"/>
        <v>Over Budget</v>
      </c>
      <c r="M9933">
        <f t="shared" si="1399"/>
        <v>2021</v>
      </c>
      <c r="N9933">
        <f t="shared" si="1400"/>
        <v>10</v>
      </c>
      <c r="O9933" t="str">
        <f t="shared" si="1401"/>
        <v>Oct</v>
      </c>
      <c r="P9933" t="str">
        <f t="shared" si="1402"/>
        <v>Q4</v>
      </c>
      <c r="Q9933" t="str">
        <f t="shared" si="1403"/>
        <v>2021-10</v>
      </c>
    </row>
    <row r="9934" spans="1:17" x14ac:dyDescent="0.35">
      <c r="A9934" s="2">
        <v>44308</v>
      </c>
      <c r="B9934" t="s">
        <v>18</v>
      </c>
      <c r="C9934" t="s">
        <v>19</v>
      </c>
      <c r="D9934" t="s">
        <v>20</v>
      </c>
      <c r="E9934" s="3">
        <v>149298</v>
      </c>
      <c r="F9934" s="3">
        <v>136167</v>
      </c>
      <c r="G9934" t="s">
        <v>21</v>
      </c>
      <c r="H9934" s="3" t="s">
        <v>9964</v>
      </c>
      <c r="I9934" s="3">
        <f t="shared" si="1395"/>
        <v>-13131</v>
      </c>
      <c r="J9934" s="4">
        <f t="shared" si="1396"/>
        <v>-8.7951613551420643E-2</v>
      </c>
      <c r="K9934" s="5">
        <f t="shared" si="1397"/>
        <v>0.91204838644857933</v>
      </c>
      <c r="L9934" s="4" t="str">
        <f t="shared" si="1398"/>
        <v>Under Budget</v>
      </c>
      <c r="M9934">
        <f t="shared" si="1399"/>
        <v>2021</v>
      </c>
      <c r="N9934">
        <f t="shared" si="1400"/>
        <v>4</v>
      </c>
      <c r="O9934" t="str">
        <f t="shared" si="1401"/>
        <v>Apr</v>
      </c>
      <c r="P9934" t="str">
        <f t="shared" si="1402"/>
        <v>Q2</v>
      </c>
      <c r="Q9934" t="str">
        <f t="shared" si="1403"/>
        <v>2021-04</v>
      </c>
    </row>
    <row r="9935" spans="1:17" x14ac:dyDescent="0.35">
      <c r="A9935" s="2">
        <v>44381</v>
      </c>
      <c r="B9935" t="s">
        <v>28</v>
      </c>
      <c r="C9935" t="s">
        <v>23</v>
      </c>
      <c r="D9935" t="s">
        <v>30</v>
      </c>
      <c r="E9935" s="3">
        <v>42212</v>
      </c>
      <c r="F9935" s="3">
        <v>115624</v>
      </c>
      <c r="G9935" t="s">
        <v>35</v>
      </c>
      <c r="H9935" s="3" t="s">
        <v>9965</v>
      </c>
      <c r="I9935" s="3">
        <f t="shared" si="1395"/>
        <v>73412</v>
      </c>
      <c r="J9935" s="4">
        <f t="shared" si="1396"/>
        <v>1.7391263147920022</v>
      </c>
      <c r="K9935" s="5">
        <f t="shared" si="1397"/>
        <v>2.7391263147920024</v>
      </c>
      <c r="L9935" s="4" t="str">
        <f t="shared" si="1398"/>
        <v>Over Budget</v>
      </c>
      <c r="M9935">
        <f t="shared" si="1399"/>
        <v>2021</v>
      </c>
      <c r="N9935">
        <f t="shared" si="1400"/>
        <v>7</v>
      </c>
      <c r="O9935" t="str">
        <f t="shared" si="1401"/>
        <v>Jul</v>
      </c>
      <c r="P9935" t="str">
        <f t="shared" si="1402"/>
        <v>Q3</v>
      </c>
      <c r="Q9935" t="str">
        <f t="shared" si="1403"/>
        <v>2021-07</v>
      </c>
    </row>
    <row r="9936" spans="1:17" x14ac:dyDescent="0.35">
      <c r="A9936" s="2">
        <v>45097</v>
      </c>
      <c r="B9936" t="s">
        <v>55</v>
      </c>
      <c r="C9936" t="s">
        <v>24</v>
      </c>
      <c r="D9936" t="s">
        <v>20</v>
      </c>
      <c r="E9936" s="3">
        <v>10067</v>
      </c>
      <c r="F9936" s="3">
        <v>36228</v>
      </c>
      <c r="G9936" t="s">
        <v>21</v>
      </c>
      <c r="H9936" s="3" t="s">
        <v>9966</v>
      </c>
      <c r="I9936" s="3">
        <f t="shared" si="1395"/>
        <v>26161</v>
      </c>
      <c r="J9936" s="4">
        <f t="shared" si="1396"/>
        <v>2.598688785139565</v>
      </c>
      <c r="K9936" s="5">
        <f t="shared" si="1397"/>
        <v>3.598688785139565</v>
      </c>
      <c r="L9936" s="4" t="str">
        <f t="shared" si="1398"/>
        <v>Over Budget</v>
      </c>
      <c r="M9936">
        <f t="shared" si="1399"/>
        <v>2023</v>
      </c>
      <c r="N9936">
        <f t="shared" si="1400"/>
        <v>6</v>
      </c>
      <c r="O9936" t="str">
        <f t="shared" si="1401"/>
        <v>Jun</v>
      </c>
      <c r="P9936" t="str">
        <f t="shared" si="1402"/>
        <v>Q2</v>
      </c>
      <c r="Q9936" t="str">
        <f t="shared" si="1403"/>
        <v>2023-06</v>
      </c>
    </row>
    <row r="9937" spans="1:17" x14ac:dyDescent="0.35">
      <c r="A9937" s="2">
        <v>44417</v>
      </c>
      <c r="B9937" t="s">
        <v>41</v>
      </c>
      <c r="C9937" t="s">
        <v>34</v>
      </c>
      <c r="D9937" t="s">
        <v>30</v>
      </c>
      <c r="E9937" s="3">
        <v>55663</v>
      </c>
      <c r="F9937" s="3">
        <v>116578</v>
      </c>
      <c r="G9937" t="s">
        <v>35</v>
      </c>
      <c r="H9937" s="3" t="s">
        <v>9967</v>
      </c>
      <c r="I9937" s="3">
        <f t="shared" si="1395"/>
        <v>60915</v>
      </c>
      <c r="J9937" s="4">
        <f t="shared" si="1396"/>
        <v>1.0943535202917558</v>
      </c>
      <c r="K9937" s="5">
        <f t="shared" si="1397"/>
        <v>2.0943535202917558</v>
      </c>
      <c r="L9937" s="4" t="str">
        <f t="shared" si="1398"/>
        <v>Over Budget</v>
      </c>
      <c r="M9937">
        <f t="shared" si="1399"/>
        <v>2021</v>
      </c>
      <c r="N9937">
        <f t="shared" si="1400"/>
        <v>8</v>
      </c>
      <c r="O9937" t="str">
        <f t="shared" si="1401"/>
        <v>Aug</v>
      </c>
      <c r="P9937" t="str">
        <f t="shared" si="1402"/>
        <v>Q3</v>
      </c>
      <c r="Q9937" t="str">
        <f t="shared" si="1403"/>
        <v>2021-08</v>
      </c>
    </row>
    <row r="9938" spans="1:17" x14ac:dyDescent="0.35">
      <c r="A9938" s="2">
        <v>45290</v>
      </c>
      <c r="B9938" t="s">
        <v>37</v>
      </c>
      <c r="C9938" t="s">
        <v>19</v>
      </c>
      <c r="D9938" t="s">
        <v>25</v>
      </c>
      <c r="E9938" s="3">
        <v>59834</v>
      </c>
      <c r="F9938" s="3">
        <v>22763</v>
      </c>
      <c r="G9938" t="s">
        <v>21</v>
      </c>
      <c r="H9938" s="3" t="s">
        <v>9968</v>
      </c>
      <c r="I9938" s="3">
        <f t="shared" si="1395"/>
        <v>-37071</v>
      </c>
      <c r="J9938" s="4">
        <f t="shared" si="1396"/>
        <v>-0.61956412741919309</v>
      </c>
      <c r="K9938" s="5">
        <f t="shared" si="1397"/>
        <v>0.38043587258080691</v>
      </c>
      <c r="L9938" s="4" t="str">
        <f t="shared" si="1398"/>
        <v>Under Budget</v>
      </c>
      <c r="M9938">
        <f t="shared" si="1399"/>
        <v>2023</v>
      </c>
      <c r="N9938">
        <f t="shared" si="1400"/>
        <v>12</v>
      </c>
      <c r="O9938" t="str">
        <f t="shared" si="1401"/>
        <v>Dec</v>
      </c>
      <c r="P9938" t="str">
        <f t="shared" si="1402"/>
        <v>Q4</v>
      </c>
      <c r="Q9938" t="str">
        <f t="shared" si="1403"/>
        <v>2023-12</v>
      </c>
    </row>
    <row r="9939" spans="1:17" x14ac:dyDescent="0.35">
      <c r="A9939" s="2">
        <v>45094</v>
      </c>
      <c r="B9939" t="s">
        <v>18</v>
      </c>
      <c r="C9939" t="s">
        <v>24</v>
      </c>
      <c r="D9939" t="s">
        <v>20</v>
      </c>
      <c r="E9939" s="3">
        <v>23232</v>
      </c>
      <c r="F9939" s="3">
        <v>24034</v>
      </c>
      <c r="G9939" t="s">
        <v>21</v>
      </c>
      <c r="H9939" s="3" t="s">
        <v>9969</v>
      </c>
      <c r="I9939" s="3">
        <f t="shared" si="1395"/>
        <v>802</v>
      </c>
      <c r="J9939" s="4">
        <f t="shared" si="1396"/>
        <v>3.4521349862258952E-2</v>
      </c>
      <c r="K9939" s="5">
        <f t="shared" si="1397"/>
        <v>1.034521349862259</v>
      </c>
      <c r="L9939" s="4" t="str">
        <f t="shared" si="1398"/>
        <v>Over Budget</v>
      </c>
      <c r="M9939">
        <f t="shared" si="1399"/>
        <v>2023</v>
      </c>
      <c r="N9939">
        <f t="shared" si="1400"/>
        <v>6</v>
      </c>
      <c r="O9939" t="str">
        <f t="shared" si="1401"/>
        <v>Jun</v>
      </c>
      <c r="P9939" t="str">
        <f t="shared" si="1402"/>
        <v>Q2</v>
      </c>
      <c r="Q9939" t="str">
        <f t="shared" si="1403"/>
        <v>2023-06</v>
      </c>
    </row>
    <row r="9940" spans="1:17" x14ac:dyDescent="0.35">
      <c r="A9940" s="2">
        <v>45290</v>
      </c>
      <c r="B9940" t="s">
        <v>37</v>
      </c>
      <c r="C9940" t="s">
        <v>43</v>
      </c>
      <c r="D9940" t="s">
        <v>25</v>
      </c>
      <c r="E9940" s="3">
        <v>86682</v>
      </c>
      <c r="F9940" s="3">
        <v>73527</v>
      </c>
      <c r="G9940" t="s">
        <v>21</v>
      </c>
      <c r="H9940" s="3" t="s">
        <v>9970</v>
      </c>
      <c r="I9940" s="3">
        <f t="shared" si="1395"/>
        <v>-13155</v>
      </c>
      <c r="J9940" s="4">
        <f t="shared" si="1396"/>
        <v>-0.15176161140721256</v>
      </c>
      <c r="K9940" s="5">
        <f t="shared" si="1397"/>
        <v>0.84823838859278744</v>
      </c>
      <c r="L9940" s="4" t="str">
        <f t="shared" si="1398"/>
        <v>Under Budget</v>
      </c>
      <c r="M9940">
        <f t="shared" si="1399"/>
        <v>2023</v>
      </c>
      <c r="N9940">
        <f t="shared" si="1400"/>
        <v>12</v>
      </c>
      <c r="O9940" t="str">
        <f t="shared" si="1401"/>
        <v>Dec</v>
      </c>
      <c r="P9940" t="str">
        <f t="shared" si="1402"/>
        <v>Q4</v>
      </c>
      <c r="Q9940" t="str">
        <f t="shared" si="1403"/>
        <v>2023-12</v>
      </c>
    </row>
    <row r="9941" spans="1:17" x14ac:dyDescent="0.35">
      <c r="A9941" s="2">
        <v>44818</v>
      </c>
      <c r="B9941" t="s">
        <v>41</v>
      </c>
      <c r="C9941" t="s">
        <v>19</v>
      </c>
      <c r="D9941" t="s">
        <v>25</v>
      </c>
      <c r="E9941" s="3">
        <v>56002</v>
      </c>
      <c r="F9941" s="3">
        <v>69778</v>
      </c>
      <c r="G9941" t="s">
        <v>32</v>
      </c>
      <c r="H9941" s="3" t="s">
        <v>9971</v>
      </c>
      <c r="I9941" s="3">
        <f t="shared" si="1395"/>
        <v>13776</v>
      </c>
      <c r="J9941" s="4">
        <f t="shared" si="1396"/>
        <v>0.24599121459947859</v>
      </c>
      <c r="K9941" s="5">
        <f t="shared" si="1397"/>
        <v>1.2459912145994785</v>
      </c>
      <c r="L9941" s="4" t="str">
        <f t="shared" si="1398"/>
        <v>Over Budget</v>
      </c>
      <c r="M9941">
        <f t="shared" si="1399"/>
        <v>2022</v>
      </c>
      <c r="N9941">
        <f t="shared" si="1400"/>
        <v>9</v>
      </c>
      <c r="O9941" t="str">
        <f t="shared" si="1401"/>
        <v>Sep</v>
      </c>
      <c r="P9941" t="str">
        <f t="shared" si="1402"/>
        <v>Q3</v>
      </c>
      <c r="Q9941" t="str">
        <f t="shared" si="1403"/>
        <v>2022-09</v>
      </c>
    </row>
    <row r="9942" spans="1:17" x14ac:dyDescent="0.35">
      <c r="A9942" s="2">
        <v>44623</v>
      </c>
      <c r="B9942" t="s">
        <v>28</v>
      </c>
      <c r="C9942" t="s">
        <v>34</v>
      </c>
      <c r="D9942" t="s">
        <v>58</v>
      </c>
      <c r="E9942" s="3">
        <v>52291</v>
      </c>
      <c r="F9942" s="3">
        <v>111119</v>
      </c>
      <c r="G9942" t="s">
        <v>26</v>
      </c>
      <c r="H9942" s="3" t="s">
        <v>9972</v>
      </c>
      <c r="I9942" s="3">
        <f t="shared" si="1395"/>
        <v>58828</v>
      </c>
      <c r="J9942" s="4">
        <f t="shared" si="1396"/>
        <v>1.1250119523436155</v>
      </c>
      <c r="K9942" s="5">
        <f t="shared" si="1397"/>
        <v>2.1250119523436157</v>
      </c>
      <c r="L9942" s="4" t="str">
        <f t="shared" si="1398"/>
        <v>Over Budget</v>
      </c>
      <c r="M9942">
        <f t="shared" si="1399"/>
        <v>2022</v>
      </c>
      <c r="N9942">
        <f t="shared" si="1400"/>
        <v>3</v>
      </c>
      <c r="O9942" t="str">
        <f t="shared" si="1401"/>
        <v>Mar</v>
      </c>
      <c r="P9942" t="str">
        <f t="shared" si="1402"/>
        <v>Q1</v>
      </c>
      <c r="Q9942" t="str">
        <f t="shared" si="1403"/>
        <v>2022-03</v>
      </c>
    </row>
    <row r="9943" spans="1:17" x14ac:dyDescent="0.35">
      <c r="A9943" s="2">
        <v>44840</v>
      </c>
      <c r="B9943" t="s">
        <v>23</v>
      </c>
      <c r="C9943" t="s">
        <v>23</v>
      </c>
      <c r="D9943" t="s">
        <v>30</v>
      </c>
      <c r="E9943" s="3">
        <v>144262</v>
      </c>
      <c r="F9943" s="3">
        <v>58328</v>
      </c>
      <c r="G9943" t="s">
        <v>26</v>
      </c>
      <c r="H9943" s="3" t="s">
        <v>9973</v>
      </c>
      <c r="I9943" s="3">
        <f t="shared" si="1395"/>
        <v>-85934</v>
      </c>
      <c r="J9943" s="4">
        <f t="shared" si="1396"/>
        <v>-0.59568008207289513</v>
      </c>
      <c r="K9943" s="5">
        <f t="shared" si="1397"/>
        <v>0.40431991792710487</v>
      </c>
      <c r="L9943" s="4" t="str">
        <f t="shared" si="1398"/>
        <v>Under Budget</v>
      </c>
      <c r="M9943">
        <f t="shared" si="1399"/>
        <v>2022</v>
      </c>
      <c r="N9943">
        <f t="shared" si="1400"/>
        <v>10</v>
      </c>
      <c r="O9943" t="str">
        <f t="shared" si="1401"/>
        <v>Oct</v>
      </c>
      <c r="P9943" t="str">
        <f t="shared" si="1402"/>
        <v>Q4</v>
      </c>
      <c r="Q9943" t="str">
        <f t="shared" si="1403"/>
        <v>2022-10</v>
      </c>
    </row>
    <row r="9944" spans="1:17" x14ac:dyDescent="0.35">
      <c r="A9944" s="2">
        <v>44764</v>
      </c>
      <c r="B9944" t="s">
        <v>55</v>
      </c>
      <c r="C9944" t="s">
        <v>24</v>
      </c>
      <c r="D9944" t="s">
        <v>39</v>
      </c>
      <c r="E9944" s="3">
        <v>109156</v>
      </c>
      <c r="F9944" s="3">
        <v>90425</v>
      </c>
      <c r="G9944" t="s">
        <v>26</v>
      </c>
      <c r="H9944" s="3" t="s">
        <v>9974</v>
      </c>
      <c r="I9944" s="3">
        <f t="shared" si="1395"/>
        <v>-18731</v>
      </c>
      <c r="J9944" s="4">
        <f t="shared" si="1396"/>
        <v>-0.17159844626039797</v>
      </c>
      <c r="K9944" s="5">
        <f t="shared" si="1397"/>
        <v>0.828401553739602</v>
      </c>
      <c r="L9944" s="4" t="str">
        <f t="shared" si="1398"/>
        <v>Under Budget</v>
      </c>
      <c r="M9944">
        <f t="shared" si="1399"/>
        <v>2022</v>
      </c>
      <c r="N9944">
        <f t="shared" si="1400"/>
        <v>7</v>
      </c>
      <c r="O9944" t="str">
        <f t="shared" si="1401"/>
        <v>Jul</v>
      </c>
      <c r="P9944" t="str">
        <f t="shared" si="1402"/>
        <v>Q3</v>
      </c>
      <c r="Q9944" t="str">
        <f t="shared" si="1403"/>
        <v>2022-07</v>
      </c>
    </row>
    <row r="9945" spans="1:17" x14ac:dyDescent="0.35">
      <c r="A9945" s="2">
        <v>44639</v>
      </c>
      <c r="B9945" t="s">
        <v>18</v>
      </c>
      <c r="C9945" t="s">
        <v>24</v>
      </c>
      <c r="D9945" t="s">
        <v>39</v>
      </c>
      <c r="E9945" s="3">
        <v>91578</v>
      </c>
      <c r="F9945" s="3">
        <v>154462</v>
      </c>
      <c r="G9945" t="s">
        <v>32</v>
      </c>
      <c r="H9945" s="3" t="s">
        <v>9975</v>
      </c>
      <c r="I9945" s="3">
        <f t="shared" si="1395"/>
        <v>62884</v>
      </c>
      <c r="J9945" s="4">
        <f t="shared" si="1396"/>
        <v>0.68667147131407102</v>
      </c>
      <c r="K9945" s="5">
        <f t="shared" si="1397"/>
        <v>1.6866714713140711</v>
      </c>
      <c r="L9945" s="4" t="str">
        <f t="shared" si="1398"/>
        <v>Over Budget</v>
      </c>
      <c r="M9945">
        <f t="shared" si="1399"/>
        <v>2022</v>
      </c>
      <c r="N9945">
        <f t="shared" si="1400"/>
        <v>3</v>
      </c>
      <c r="O9945" t="str">
        <f t="shared" si="1401"/>
        <v>Mar</v>
      </c>
      <c r="P9945" t="str">
        <f t="shared" si="1402"/>
        <v>Q1</v>
      </c>
      <c r="Q9945" t="str">
        <f t="shared" si="1403"/>
        <v>2022-03</v>
      </c>
    </row>
    <row r="9946" spans="1:17" x14ac:dyDescent="0.35">
      <c r="A9946" s="2">
        <v>44797</v>
      </c>
      <c r="B9946" t="s">
        <v>55</v>
      </c>
      <c r="C9946" t="s">
        <v>23</v>
      </c>
      <c r="D9946" t="s">
        <v>20</v>
      </c>
      <c r="E9946" s="3">
        <v>82889</v>
      </c>
      <c r="F9946" s="3">
        <v>81952</v>
      </c>
      <c r="G9946" t="s">
        <v>32</v>
      </c>
      <c r="H9946" s="3" t="s">
        <v>9976</v>
      </c>
      <c r="I9946" s="3">
        <f t="shared" si="1395"/>
        <v>-937</v>
      </c>
      <c r="J9946" s="4">
        <f t="shared" si="1396"/>
        <v>-1.1304274391053096E-2</v>
      </c>
      <c r="K9946" s="5">
        <f t="shared" si="1397"/>
        <v>0.98869572560894692</v>
      </c>
      <c r="L9946" s="4" t="str">
        <f t="shared" si="1398"/>
        <v>Under Budget</v>
      </c>
      <c r="M9946">
        <f t="shared" si="1399"/>
        <v>2022</v>
      </c>
      <c r="N9946">
        <f t="shared" si="1400"/>
        <v>8</v>
      </c>
      <c r="O9946" t="str">
        <f t="shared" si="1401"/>
        <v>Aug</v>
      </c>
      <c r="P9946" t="str">
        <f t="shared" si="1402"/>
        <v>Q3</v>
      </c>
      <c r="Q9946" t="str">
        <f t="shared" si="1403"/>
        <v>2022-08</v>
      </c>
    </row>
    <row r="9947" spans="1:17" x14ac:dyDescent="0.35">
      <c r="A9947" s="2">
        <v>44700</v>
      </c>
      <c r="B9947" t="s">
        <v>55</v>
      </c>
      <c r="C9947" t="s">
        <v>34</v>
      </c>
      <c r="D9947" t="s">
        <v>25</v>
      </c>
      <c r="E9947" s="3">
        <v>99157</v>
      </c>
      <c r="F9947" s="3">
        <v>110142</v>
      </c>
      <c r="G9947" t="s">
        <v>32</v>
      </c>
      <c r="H9947" s="3" t="s">
        <v>9977</v>
      </c>
      <c r="I9947" s="3">
        <f t="shared" si="1395"/>
        <v>10985</v>
      </c>
      <c r="J9947" s="4">
        <f t="shared" si="1396"/>
        <v>0.11078390834736832</v>
      </c>
      <c r="K9947" s="5">
        <f t="shared" si="1397"/>
        <v>1.1107839083473683</v>
      </c>
      <c r="L9947" s="4" t="str">
        <f t="shared" si="1398"/>
        <v>Over Budget</v>
      </c>
      <c r="M9947">
        <f t="shared" si="1399"/>
        <v>2022</v>
      </c>
      <c r="N9947">
        <f t="shared" si="1400"/>
        <v>5</v>
      </c>
      <c r="O9947" t="str">
        <f t="shared" si="1401"/>
        <v>May</v>
      </c>
      <c r="P9947" t="str">
        <f t="shared" si="1402"/>
        <v>Q2</v>
      </c>
      <c r="Q9947" t="str">
        <f t="shared" si="1403"/>
        <v>2022-05</v>
      </c>
    </row>
    <row r="9948" spans="1:17" x14ac:dyDescent="0.35">
      <c r="A9948" s="2">
        <v>44327</v>
      </c>
      <c r="B9948" t="s">
        <v>55</v>
      </c>
      <c r="C9948" t="s">
        <v>29</v>
      </c>
      <c r="D9948" t="s">
        <v>58</v>
      </c>
      <c r="E9948" s="3">
        <v>103170</v>
      </c>
      <c r="F9948" s="3">
        <v>103440</v>
      </c>
      <c r="G9948" t="s">
        <v>35</v>
      </c>
      <c r="H9948" s="3" t="s">
        <v>9978</v>
      </c>
      <c r="I9948" s="3">
        <f t="shared" si="1395"/>
        <v>270</v>
      </c>
      <c r="J9948" s="4">
        <f t="shared" si="1396"/>
        <v>2.6170398371619659E-3</v>
      </c>
      <c r="K9948" s="5">
        <f t="shared" si="1397"/>
        <v>1.0026170398371619</v>
      </c>
      <c r="L9948" s="4" t="str">
        <f t="shared" si="1398"/>
        <v>Over Budget</v>
      </c>
      <c r="M9948">
        <f t="shared" si="1399"/>
        <v>2021</v>
      </c>
      <c r="N9948">
        <f t="shared" si="1400"/>
        <v>5</v>
      </c>
      <c r="O9948" t="str">
        <f t="shared" si="1401"/>
        <v>May</v>
      </c>
      <c r="P9948" t="str">
        <f t="shared" si="1402"/>
        <v>Q2</v>
      </c>
      <c r="Q9948" t="str">
        <f t="shared" si="1403"/>
        <v>2021-05</v>
      </c>
    </row>
    <row r="9949" spans="1:17" x14ac:dyDescent="0.35">
      <c r="A9949" s="2">
        <v>44414</v>
      </c>
      <c r="B9949" t="s">
        <v>55</v>
      </c>
      <c r="C9949" t="s">
        <v>43</v>
      </c>
      <c r="D9949" t="s">
        <v>30</v>
      </c>
      <c r="E9949" s="3">
        <v>100868</v>
      </c>
      <c r="F9949" s="3">
        <v>44820</v>
      </c>
      <c r="G9949" t="s">
        <v>35</v>
      </c>
      <c r="H9949" s="3" t="s">
        <v>9979</v>
      </c>
      <c r="I9949" s="3">
        <f t="shared" si="1395"/>
        <v>-56048</v>
      </c>
      <c r="J9949" s="4">
        <f t="shared" si="1396"/>
        <v>-0.55565689812428121</v>
      </c>
      <c r="K9949" s="5">
        <f t="shared" si="1397"/>
        <v>0.44434310187571874</v>
      </c>
      <c r="L9949" s="4" t="str">
        <f t="shared" si="1398"/>
        <v>Under Budget</v>
      </c>
      <c r="M9949">
        <f t="shared" si="1399"/>
        <v>2021</v>
      </c>
      <c r="N9949">
        <f t="shared" si="1400"/>
        <v>8</v>
      </c>
      <c r="O9949" t="str">
        <f t="shared" si="1401"/>
        <v>Aug</v>
      </c>
      <c r="P9949" t="str">
        <f t="shared" si="1402"/>
        <v>Q3</v>
      </c>
      <c r="Q9949" t="str">
        <f t="shared" si="1403"/>
        <v>2021-08</v>
      </c>
    </row>
    <row r="9950" spans="1:17" x14ac:dyDescent="0.35">
      <c r="A9950" s="2">
        <v>44884</v>
      </c>
      <c r="B9950" t="s">
        <v>41</v>
      </c>
      <c r="C9950" t="s">
        <v>29</v>
      </c>
      <c r="D9950" t="s">
        <v>20</v>
      </c>
      <c r="E9950" s="3">
        <v>120492</v>
      </c>
      <c r="F9950" s="3">
        <v>65523</v>
      </c>
      <c r="G9950" t="s">
        <v>35</v>
      </c>
      <c r="H9950" s="3" t="s">
        <v>9980</v>
      </c>
      <c r="I9950" s="3">
        <f t="shared" si="1395"/>
        <v>-54969</v>
      </c>
      <c r="J9950" s="4">
        <f t="shared" si="1396"/>
        <v>-0.45620456129867543</v>
      </c>
      <c r="K9950" s="5">
        <f t="shared" si="1397"/>
        <v>0.54379543870132452</v>
      </c>
      <c r="L9950" s="4" t="str">
        <f t="shared" si="1398"/>
        <v>Under Budget</v>
      </c>
      <c r="M9950">
        <f t="shared" si="1399"/>
        <v>2022</v>
      </c>
      <c r="N9950">
        <f t="shared" si="1400"/>
        <v>11</v>
      </c>
      <c r="O9950" t="str">
        <f t="shared" si="1401"/>
        <v>Nov</v>
      </c>
      <c r="P9950" t="str">
        <f t="shared" si="1402"/>
        <v>Q4</v>
      </c>
      <c r="Q9950" t="str">
        <f t="shared" si="1403"/>
        <v>2022-11</v>
      </c>
    </row>
    <row r="9951" spans="1:17" x14ac:dyDescent="0.35">
      <c r="A9951" s="2">
        <v>44367</v>
      </c>
      <c r="B9951" t="s">
        <v>55</v>
      </c>
      <c r="C9951" t="s">
        <v>23</v>
      </c>
      <c r="D9951" t="s">
        <v>25</v>
      </c>
      <c r="E9951" s="3">
        <v>117803</v>
      </c>
      <c r="F9951" s="3">
        <v>168162</v>
      </c>
      <c r="G9951" t="s">
        <v>35</v>
      </c>
      <c r="H9951" s="3" t="s">
        <v>9981</v>
      </c>
      <c r="I9951" s="3">
        <f t="shared" si="1395"/>
        <v>50359</v>
      </c>
      <c r="J9951" s="4">
        <f t="shared" si="1396"/>
        <v>0.42748486880639713</v>
      </c>
      <c r="K9951" s="5">
        <f t="shared" si="1397"/>
        <v>1.427484868806397</v>
      </c>
      <c r="L9951" s="4" t="str">
        <f t="shared" si="1398"/>
        <v>Over Budget</v>
      </c>
      <c r="M9951">
        <f t="shared" si="1399"/>
        <v>2021</v>
      </c>
      <c r="N9951">
        <f t="shared" si="1400"/>
        <v>6</v>
      </c>
      <c r="O9951" t="str">
        <f t="shared" si="1401"/>
        <v>Jun</v>
      </c>
      <c r="P9951" t="str">
        <f t="shared" si="1402"/>
        <v>Q2</v>
      </c>
      <c r="Q9951" t="str">
        <f t="shared" si="1403"/>
        <v>2021-06</v>
      </c>
    </row>
    <row r="9952" spans="1:17" x14ac:dyDescent="0.35">
      <c r="A9952" s="2">
        <v>44808</v>
      </c>
      <c r="B9952" t="s">
        <v>23</v>
      </c>
      <c r="C9952" t="s">
        <v>43</v>
      </c>
      <c r="D9952" t="s">
        <v>39</v>
      </c>
      <c r="E9952" s="3">
        <v>106177</v>
      </c>
      <c r="F9952" s="3">
        <v>89392</v>
      </c>
      <c r="G9952" t="s">
        <v>35</v>
      </c>
      <c r="H9952" s="3" t="s">
        <v>9982</v>
      </c>
      <c r="I9952" s="3">
        <f t="shared" si="1395"/>
        <v>-16785</v>
      </c>
      <c r="J9952" s="4">
        <f t="shared" si="1396"/>
        <v>-0.15808508434029969</v>
      </c>
      <c r="K9952" s="5">
        <f t="shared" si="1397"/>
        <v>0.84191491565970034</v>
      </c>
      <c r="L9952" s="4" t="str">
        <f t="shared" si="1398"/>
        <v>Under Budget</v>
      </c>
      <c r="M9952">
        <f t="shared" si="1399"/>
        <v>2022</v>
      </c>
      <c r="N9952">
        <f t="shared" si="1400"/>
        <v>9</v>
      </c>
      <c r="O9952" t="str">
        <f t="shared" si="1401"/>
        <v>Sep</v>
      </c>
      <c r="P9952" t="str">
        <f t="shared" si="1402"/>
        <v>Q3</v>
      </c>
      <c r="Q9952" t="str">
        <f t="shared" si="1403"/>
        <v>2022-09</v>
      </c>
    </row>
    <row r="9953" spans="1:17" x14ac:dyDescent="0.35">
      <c r="A9953" s="2">
        <v>45188</v>
      </c>
      <c r="B9953" t="s">
        <v>55</v>
      </c>
      <c r="C9953" t="s">
        <v>34</v>
      </c>
      <c r="D9953" t="s">
        <v>39</v>
      </c>
      <c r="E9953" s="3">
        <v>143667</v>
      </c>
      <c r="F9953" s="3">
        <v>57046</v>
      </c>
      <c r="G9953" t="s">
        <v>26</v>
      </c>
      <c r="H9953" s="3" t="s">
        <v>9983</v>
      </c>
      <c r="I9953" s="3">
        <f t="shared" si="1395"/>
        <v>-86621</v>
      </c>
      <c r="J9953" s="4">
        <f t="shared" si="1396"/>
        <v>-0.60292899552437229</v>
      </c>
      <c r="K9953" s="5">
        <f t="shared" si="1397"/>
        <v>0.39707100447562765</v>
      </c>
      <c r="L9953" s="4" t="str">
        <f t="shared" si="1398"/>
        <v>Under Budget</v>
      </c>
      <c r="M9953">
        <f t="shared" si="1399"/>
        <v>2023</v>
      </c>
      <c r="N9953">
        <f t="shared" si="1400"/>
        <v>9</v>
      </c>
      <c r="O9953" t="str">
        <f t="shared" si="1401"/>
        <v>Sep</v>
      </c>
      <c r="P9953" t="str">
        <f t="shared" si="1402"/>
        <v>Q3</v>
      </c>
      <c r="Q9953" t="str">
        <f t="shared" si="1403"/>
        <v>2023-09</v>
      </c>
    </row>
    <row r="9954" spans="1:17" x14ac:dyDescent="0.35">
      <c r="A9954" s="2">
        <v>44253</v>
      </c>
      <c r="B9954" t="s">
        <v>41</v>
      </c>
      <c r="C9954" t="s">
        <v>19</v>
      </c>
      <c r="D9954" t="s">
        <v>30</v>
      </c>
      <c r="E9954" s="3">
        <v>74402</v>
      </c>
      <c r="F9954" s="3">
        <v>66672</v>
      </c>
      <c r="G9954" t="s">
        <v>26</v>
      </c>
      <c r="H9954" s="3" t="s">
        <v>9984</v>
      </c>
      <c r="I9954" s="3">
        <f t="shared" si="1395"/>
        <v>-7730</v>
      </c>
      <c r="J9954" s="4">
        <f t="shared" si="1396"/>
        <v>-0.10389505658450042</v>
      </c>
      <c r="K9954" s="5">
        <f t="shared" si="1397"/>
        <v>0.89610494341549962</v>
      </c>
      <c r="L9954" s="4" t="str">
        <f t="shared" si="1398"/>
        <v>Under Budget</v>
      </c>
      <c r="M9954">
        <f t="shared" si="1399"/>
        <v>2021</v>
      </c>
      <c r="N9954">
        <f t="shared" si="1400"/>
        <v>2</v>
      </c>
      <c r="O9954" t="str">
        <f t="shared" si="1401"/>
        <v>Feb</v>
      </c>
      <c r="P9954" t="str">
        <f t="shared" si="1402"/>
        <v>Q1</v>
      </c>
      <c r="Q9954" t="str">
        <f t="shared" si="1403"/>
        <v>2021-02</v>
      </c>
    </row>
    <row r="9955" spans="1:17" x14ac:dyDescent="0.35">
      <c r="A9955" s="2">
        <v>44442</v>
      </c>
      <c r="B9955" t="s">
        <v>37</v>
      </c>
      <c r="C9955" t="s">
        <v>19</v>
      </c>
      <c r="D9955" t="s">
        <v>30</v>
      </c>
      <c r="E9955" s="3">
        <v>11218</v>
      </c>
      <c r="F9955" s="3">
        <v>53711</v>
      </c>
      <c r="G9955" t="s">
        <v>26</v>
      </c>
      <c r="H9955" s="3" t="s">
        <v>9985</v>
      </c>
      <c r="I9955" s="3">
        <f t="shared" si="1395"/>
        <v>42493</v>
      </c>
      <c r="J9955" s="4">
        <f t="shared" si="1396"/>
        <v>3.7879301123194864</v>
      </c>
      <c r="K9955" s="5">
        <f t="shared" si="1397"/>
        <v>4.7879301123194864</v>
      </c>
      <c r="L9955" s="4" t="str">
        <f t="shared" si="1398"/>
        <v>Over Budget</v>
      </c>
      <c r="M9955">
        <f t="shared" si="1399"/>
        <v>2021</v>
      </c>
      <c r="N9955">
        <f t="shared" si="1400"/>
        <v>9</v>
      </c>
      <c r="O9955" t="str">
        <f t="shared" si="1401"/>
        <v>Sep</v>
      </c>
      <c r="P9955" t="str">
        <f t="shared" si="1402"/>
        <v>Q3</v>
      </c>
      <c r="Q9955" t="str">
        <f t="shared" si="1403"/>
        <v>2021-09</v>
      </c>
    </row>
    <row r="9956" spans="1:17" x14ac:dyDescent="0.35">
      <c r="A9956" s="2">
        <v>44340</v>
      </c>
      <c r="B9956" t="s">
        <v>41</v>
      </c>
      <c r="C9956" t="s">
        <v>29</v>
      </c>
      <c r="D9956" t="s">
        <v>30</v>
      </c>
      <c r="E9956" s="3">
        <v>149747</v>
      </c>
      <c r="F9956" s="3">
        <v>41509</v>
      </c>
      <c r="G9956" t="s">
        <v>26</v>
      </c>
      <c r="H9956" s="3" t="s">
        <v>9986</v>
      </c>
      <c r="I9956" s="3">
        <f t="shared" si="1395"/>
        <v>-108238</v>
      </c>
      <c r="J9956" s="4">
        <f t="shared" si="1396"/>
        <v>-0.72280579911450649</v>
      </c>
      <c r="K9956" s="5">
        <f t="shared" si="1397"/>
        <v>0.27719420088549351</v>
      </c>
      <c r="L9956" s="4" t="str">
        <f t="shared" si="1398"/>
        <v>Under Budget</v>
      </c>
      <c r="M9956">
        <f t="shared" si="1399"/>
        <v>2021</v>
      </c>
      <c r="N9956">
        <f t="shared" si="1400"/>
        <v>5</v>
      </c>
      <c r="O9956" t="str">
        <f t="shared" si="1401"/>
        <v>May</v>
      </c>
      <c r="P9956" t="str">
        <f t="shared" si="1402"/>
        <v>Q2</v>
      </c>
      <c r="Q9956" t="str">
        <f t="shared" si="1403"/>
        <v>2021-05</v>
      </c>
    </row>
    <row r="9957" spans="1:17" x14ac:dyDescent="0.35">
      <c r="A9957" s="2">
        <v>45271</v>
      </c>
      <c r="B9957" t="s">
        <v>23</v>
      </c>
      <c r="C9957" t="s">
        <v>34</v>
      </c>
      <c r="D9957" t="s">
        <v>20</v>
      </c>
      <c r="E9957" s="3">
        <v>73447</v>
      </c>
      <c r="F9957" s="3">
        <v>12409</v>
      </c>
      <c r="G9957" t="s">
        <v>26</v>
      </c>
      <c r="H9957" s="3" t="s">
        <v>9987</v>
      </c>
      <c r="I9957" s="3">
        <f t="shared" si="1395"/>
        <v>-61038</v>
      </c>
      <c r="J9957" s="4">
        <f t="shared" si="1396"/>
        <v>-0.83104823886612111</v>
      </c>
      <c r="K9957" s="5">
        <f t="shared" si="1397"/>
        <v>0.16895176113387886</v>
      </c>
      <c r="L9957" s="4" t="str">
        <f t="shared" si="1398"/>
        <v>Under Budget</v>
      </c>
      <c r="M9957">
        <f t="shared" si="1399"/>
        <v>2023</v>
      </c>
      <c r="N9957">
        <f t="shared" si="1400"/>
        <v>12</v>
      </c>
      <c r="O9957" t="str">
        <f t="shared" si="1401"/>
        <v>Dec</v>
      </c>
      <c r="P9957" t="str">
        <f t="shared" si="1402"/>
        <v>Q4</v>
      </c>
      <c r="Q9957" t="str">
        <f t="shared" si="1403"/>
        <v>2023-12</v>
      </c>
    </row>
    <row r="9958" spans="1:17" x14ac:dyDescent="0.35">
      <c r="A9958" s="2">
        <v>44564</v>
      </c>
      <c r="B9958" t="s">
        <v>23</v>
      </c>
      <c r="C9958" t="s">
        <v>43</v>
      </c>
      <c r="D9958" t="s">
        <v>30</v>
      </c>
      <c r="E9958" s="3">
        <v>96603</v>
      </c>
      <c r="F9958" s="3">
        <v>36465</v>
      </c>
      <c r="G9958" t="s">
        <v>32</v>
      </c>
      <c r="H9958" s="3" t="s">
        <v>9988</v>
      </c>
      <c r="I9958" s="3">
        <f t="shared" si="1395"/>
        <v>-60138</v>
      </c>
      <c r="J9958" s="4">
        <f t="shared" si="1396"/>
        <v>-0.62252725070649984</v>
      </c>
      <c r="K9958" s="5">
        <f t="shared" si="1397"/>
        <v>0.37747274929350022</v>
      </c>
      <c r="L9958" s="4" t="str">
        <f t="shared" si="1398"/>
        <v>Under Budget</v>
      </c>
      <c r="M9958">
        <f t="shared" si="1399"/>
        <v>2022</v>
      </c>
      <c r="N9958">
        <f t="shared" si="1400"/>
        <v>1</v>
      </c>
      <c r="O9958" t="str">
        <f t="shared" si="1401"/>
        <v>Jan</v>
      </c>
      <c r="P9958" t="str">
        <f t="shared" si="1402"/>
        <v>Q1</v>
      </c>
      <c r="Q9958" t="str">
        <f t="shared" si="1403"/>
        <v>2022-01</v>
      </c>
    </row>
    <row r="9959" spans="1:17" x14ac:dyDescent="0.35">
      <c r="A9959" s="2">
        <v>44414</v>
      </c>
      <c r="B9959" t="s">
        <v>28</v>
      </c>
      <c r="C9959" t="s">
        <v>29</v>
      </c>
      <c r="D9959" t="s">
        <v>20</v>
      </c>
      <c r="E9959" s="3">
        <v>34384</v>
      </c>
      <c r="F9959" s="3">
        <v>95373</v>
      </c>
      <c r="G9959" t="s">
        <v>32</v>
      </c>
      <c r="H9959" s="3" t="s">
        <v>9989</v>
      </c>
      <c r="I9959" s="3">
        <f t="shared" si="1395"/>
        <v>60989</v>
      </c>
      <c r="J9959" s="4">
        <f t="shared" si="1396"/>
        <v>1.7737610516519311</v>
      </c>
      <c r="K9959" s="5">
        <f t="shared" si="1397"/>
        <v>2.7737610516519311</v>
      </c>
      <c r="L9959" s="4" t="str">
        <f t="shared" si="1398"/>
        <v>Over Budget</v>
      </c>
      <c r="M9959">
        <f t="shared" si="1399"/>
        <v>2021</v>
      </c>
      <c r="N9959">
        <f t="shared" si="1400"/>
        <v>8</v>
      </c>
      <c r="O9959" t="str">
        <f t="shared" si="1401"/>
        <v>Aug</v>
      </c>
      <c r="P9959" t="str">
        <f t="shared" si="1402"/>
        <v>Q3</v>
      </c>
      <c r="Q9959" t="str">
        <f t="shared" si="1403"/>
        <v>2021-08</v>
      </c>
    </row>
    <row r="9960" spans="1:17" x14ac:dyDescent="0.35">
      <c r="A9960" s="2">
        <v>44812</v>
      </c>
      <c r="B9960" t="s">
        <v>41</v>
      </c>
      <c r="C9960" t="s">
        <v>23</v>
      </c>
      <c r="D9960" t="s">
        <v>58</v>
      </c>
      <c r="E9960" s="3">
        <v>50527</v>
      </c>
      <c r="F9960" s="3">
        <v>23423</v>
      </c>
      <c r="G9960" t="s">
        <v>35</v>
      </c>
      <c r="H9960" s="3" t="s">
        <v>9990</v>
      </c>
      <c r="I9960" s="3">
        <f t="shared" si="1395"/>
        <v>-27104</v>
      </c>
      <c r="J9960" s="4">
        <f t="shared" si="1396"/>
        <v>-0.53642606923031255</v>
      </c>
      <c r="K9960" s="5">
        <f t="shared" si="1397"/>
        <v>0.4635739307696875</v>
      </c>
      <c r="L9960" s="4" t="str">
        <f t="shared" si="1398"/>
        <v>Under Budget</v>
      </c>
      <c r="M9960">
        <f t="shared" si="1399"/>
        <v>2022</v>
      </c>
      <c r="N9960">
        <f t="shared" si="1400"/>
        <v>9</v>
      </c>
      <c r="O9960" t="str">
        <f t="shared" si="1401"/>
        <v>Sep</v>
      </c>
      <c r="P9960" t="str">
        <f t="shared" si="1402"/>
        <v>Q3</v>
      </c>
      <c r="Q9960" t="str">
        <f t="shared" si="1403"/>
        <v>2022-09</v>
      </c>
    </row>
    <row r="9961" spans="1:17" x14ac:dyDescent="0.35">
      <c r="A9961" s="2">
        <v>44638</v>
      </c>
      <c r="B9961" t="s">
        <v>37</v>
      </c>
      <c r="C9961" t="s">
        <v>29</v>
      </c>
      <c r="D9961" t="s">
        <v>25</v>
      </c>
      <c r="E9961" s="3">
        <v>104100</v>
      </c>
      <c r="F9961" s="3">
        <v>65651</v>
      </c>
      <c r="G9961" t="s">
        <v>26</v>
      </c>
      <c r="H9961" s="3" t="s">
        <v>9991</v>
      </c>
      <c r="I9961" s="3">
        <f t="shared" si="1395"/>
        <v>-38449</v>
      </c>
      <c r="J9961" s="4">
        <f t="shared" si="1396"/>
        <v>-0.3693467819404419</v>
      </c>
      <c r="K9961" s="5">
        <f t="shared" si="1397"/>
        <v>0.6306532180595581</v>
      </c>
      <c r="L9961" s="4" t="str">
        <f t="shared" si="1398"/>
        <v>Under Budget</v>
      </c>
      <c r="M9961">
        <f t="shared" si="1399"/>
        <v>2022</v>
      </c>
      <c r="N9961">
        <f t="shared" si="1400"/>
        <v>3</v>
      </c>
      <c r="O9961" t="str">
        <f t="shared" si="1401"/>
        <v>Mar</v>
      </c>
      <c r="P9961" t="str">
        <f t="shared" si="1402"/>
        <v>Q1</v>
      </c>
      <c r="Q9961" t="str">
        <f t="shared" si="1403"/>
        <v>2022-03</v>
      </c>
    </row>
    <row r="9962" spans="1:17" x14ac:dyDescent="0.35">
      <c r="A9962" s="2">
        <v>45037</v>
      </c>
      <c r="B9962" t="s">
        <v>28</v>
      </c>
      <c r="C9962" t="s">
        <v>34</v>
      </c>
      <c r="D9962" t="s">
        <v>39</v>
      </c>
      <c r="E9962" s="3">
        <v>87277</v>
      </c>
      <c r="F9962" s="3">
        <v>112487</v>
      </c>
      <c r="G9962" t="s">
        <v>35</v>
      </c>
      <c r="H9962" s="3" t="s">
        <v>9992</v>
      </c>
      <c r="I9962" s="3">
        <f t="shared" si="1395"/>
        <v>25210</v>
      </c>
      <c r="J9962" s="4">
        <f t="shared" si="1396"/>
        <v>0.28885044169712526</v>
      </c>
      <c r="K9962" s="5">
        <f t="shared" si="1397"/>
        <v>1.2888504416971251</v>
      </c>
      <c r="L9962" s="4" t="str">
        <f t="shared" si="1398"/>
        <v>Over Budget</v>
      </c>
      <c r="M9962">
        <f t="shared" si="1399"/>
        <v>2023</v>
      </c>
      <c r="N9962">
        <f t="shared" si="1400"/>
        <v>4</v>
      </c>
      <c r="O9962" t="str">
        <f t="shared" si="1401"/>
        <v>Apr</v>
      </c>
      <c r="P9962" t="str">
        <f t="shared" si="1402"/>
        <v>Q2</v>
      </c>
      <c r="Q9962" t="str">
        <f t="shared" si="1403"/>
        <v>2023-04</v>
      </c>
    </row>
    <row r="9963" spans="1:17" x14ac:dyDescent="0.35">
      <c r="A9963" s="2">
        <v>45152</v>
      </c>
      <c r="B9963" t="s">
        <v>28</v>
      </c>
      <c r="C9963" t="s">
        <v>34</v>
      </c>
      <c r="D9963" t="s">
        <v>20</v>
      </c>
      <c r="E9963" s="3">
        <v>68465</v>
      </c>
      <c r="F9963" s="3">
        <v>148530</v>
      </c>
      <c r="G9963" t="s">
        <v>32</v>
      </c>
      <c r="H9963" s="3" t="s">
        <v>9993</v>
      </c>
      <c r="I9963" s="3">
        <f t="shared" si="1395"/>
        <v>80065</v>
      </c>
      <c r="J9963" s="4">
        <f t="shared" si="1396"/>
        <v>1.1694296355802234</v>
      </c>
      <c r="K9963" s="5">
        <f t="shared" si="1397"/>
        <v>2.1694296355802236</v>
      </c>
      <c r="L9963" s="4" t="str">
        <f t="shared" si="1398"/>
        <v>Over Budget</v>
      </c>
      <c r="M9963">
        <f t="shared" si="1399"/>
        <v>2023</v>
      </c>
      <c r="N9963">
        <f t="shared" si="1400"/>
        <v>8</v>
      </c>
      <c r="O9963" t="str">
        <f t="shared" si="1401"/>
        <v>Aug</v>
      </c>
      <c r="P9963" t="str">
        <f t="shared" si="1402"/>
        <v>Q3</v>
      </c>
      <c r="Q9963" t="str">
        <f t="shared" si="1403"/>
        <v>2023-08</v>
      </c>
    </row>
    <row r="9964" spans="1:17" x14ac:dyDescent="0.35">
      <c r="A9964" s="2">
        <v>44895</v>
      </c>
      <c r="B9964" t="s">
        <v>18</v>
      </c>
      <c r="C9964" t="s">
        <v>19</v>
      </c>
      <c r="D9964" t="s">
        <v>25</v>
      </c>
      <c r="E9964" s="3">
        <v>26665</v>
      </c>
      <c r="F9964" s="3">
        <v>65201</v>
      </c>
      <c r="G9964" t="s">
        <v>35</v>
      </c>
      <c r="H9964" s="3" t="s">
        <v>9994</v>
      </c>
      <c r="I9964" s="3">
        <f t="shared" si="1395"/>
        <v>38536</v>
      </c>
      <c r="J9964" s="4">
        <f t="shared" si="1396"/>
        <v>1.4451903243952746</v>
      </c>
      <c r="K9964" s="5">
        <f t="shared" si="1397"/>
        <v>2.4451903243952748</v>
      </c>
      <c r="L9964" s="4" t="str">
        <f t="shared" si="1398"/>
        <v>Over Budget</v>
      </c>
      <c r="M9964">
        <f t="shared" si="1399"/>
        <v>2022</v>
      </c>
      <c r="N9964">
        <f t="shared" si="1400"/>
        <v>11</v>
      </c>
      <c r="O9964" t="str">
        <f t="shared" si="1401"/>
        <v>Nov</v>
      </c>
      <c r="P9964" t="str">
        <f t="shared" si="1402"/>
        <v>Q4</v>
      </c>
      <c r="Q9964" t="str">
        <f t="shared" si="1403"/>
        <v>2022-11</v>
      </c>
    </row>
    <row r="9965" spans="1:17" x14ac:dyDescent="0.35">
      <c r="A9965" s="2">
        <v>45072</v>
      </c>
      <c r="B9965" t="s">
        <v>55</v>
      </c>
      <c r="C9965" t="s">
        <v>23</v>
      </c>
      <c r="D9965" t="s">
        <v>30</v>
      </c>
      <c r="E9965" s="3">
        <v>47689</v>
      </c>
      <c r="F9965" s="3">
        <v>150292</v>
      </c>
      <c r="G9965" t="s">
        <v>26</v>
      </c>
      <c r="H9965" s="3" t="s">
        <v>9995</v>
      </c>
      <c r="I9965" s="3">
        <f t="shared" si="1395"/>
        <v>102603</v>
      </c>
      <c r="J9965" s="4">
        <f t="shared" si="1396"/>
        <v>2.1515024429113634</v>
      </c>
      <c r="K9965" s="5">
        <f t="shared" si="1397"/>
        <v>3.1515024429113634</v>
      </c>
      <c r="L9965" s="4" t="str">
        <f t="shared" si="1398"/>
        <v>Over Budget</v>
      </c>
      <c r="M9965">
        <f t="shared" si="1399"/>
        <v>2023</v>
      </c>
      <c r="N9965">
        <f t="shared" si="1400"/>
        <v>5</v>
      </c>
      <c r="O9965" t="str">
        <f t="shared" si="1401"/>
        <v>May</v>
      </c>
      <c r="P9965" t="str">
        <f t="shared" si="1402"/>
        <v>Q2</v>
      </c>
      <c r="Q9965" t="str">
        <f t="shared" si="1403"/>
        <v>2023-05</v>
      </c>
    </row>
    <row r="9966" spans="1:17" x14ac:dyDescent="0.35">
      <c r="A9966" s="2">
        <v>44972</v>
      </c>
      <c r="B9966" t="s">
        <v>28</v>
      </c>
      <c r="C9966" t="s">
        <v>19</v>
      </c>
      <c r="D9966" t="s">
        <v>39</v>
      </c>
      <c r="E9966" s="3">
        <v>53689</v>
      </c>
      <c r="F9966" s="3">
        <v>15312</v>
      </c>
      <c r="G9966" t="s">
        <v>26</v>
      </c>
      <c r="H9966" s="3" t="s">
        <v>9996</v>
      </c>
      <c r="I9966" s="3">
        <f t="shared" si="1395"/>
        <v>-38377</v>
      </c>
      <c r="J9966" s="4">
        <f t="shared" si="1396"/>
        <v>-0.71480191473113674</v>
      </c>
      <c r="K9966" s="5">
        <f t="shared" si="1397"/>
        <v>0.28519808526886326</v>
      </c>
      <c r="L9966" s="4" t="str">
        <f t="shared" si="1398"/>
        <v>Under Budget</v>
      </c>
      <c r="M9966">
        <f t="shared" si="1399"/>
        <v>2023</v>
      </c>
      <c r="N9966">
        <f t="shared" si="1400"/>
        <v>2</v>
      </c>
      <c r="O9966" t="str">
        <f t="shared" si="1401"/>
        <v>Feb</v>
      </c>
      <c r="P9966" t="str">
        <f t="shared" si="1402"/>
        <v>Q1</v>
      </c>
      <c r="Q9966" t="str">
        <f t="shared" si="1403"/>
        <v>2023-02</v>
      </c>
    </row>
    <row r="9967" spans="1:17" x14ac:dyDescent="0.35">
      <c r="A9967" s="2">
        <v>44958</v>
      </c>
      <c r="B9967" t="s">
        <v>28</v>
      </c>
      <c r="C9967" t="s">
        <v>43</v>
      </c>
      <c r="D9967" t="s">
        <v>20</v>
      </c>
      <c r="E9967" s="3">
        <v>75180</v>
      </c>
      <c r="F9967" s="3">
        <v>159503</v>
      </c>
      <c r="G9967" t="s">
        <v>26</v>
      </c>
      <c r="H9967" s="3" t="s">
        <v>9997</v>
      </c>
      <c r="I9967" s="3">
        <f t="shared" si="1395"/>
        <v>84323</v>
      </c>
      <c r="J9967" s="4">
        <f t="shared" si="1396"/>
        <v>1.1216147911678638</v>
      </c>
      <c r="K9967" s="5">
        <f t="shared" si="1397"/>
        <v>2.1216147911678638</v>
      </c>
      <c r="L9967" s="4" t="str">
        <f t="shared" si="1398"/>
        <v>Over Budget</v>
      </c>
      <c r="M9967">
        <f t="shared" si="1399"/>
        <v>2023</v>
      </c>
      <c r="N9967">
        <f t="shared" si="1400"/>
        <v>2</v>
      </c>
      <c r="O9967" t="str">
        <f t="shared" si="1401"/>
        <v>Feb</v>
      </c>
      <c r="P9967" t="str">
        <f t="shared" si="1402"/>
        <v>Q1</v>
      </c>
      <c r="Q9967" t="str">
        <f t="shared" si="1403"/>
        <v>2023-02</v>
      </c>
    </row>
    <row r="9968" spans="1:17" x14ac:dyDescent="0.35">
      <c r="A9968" s="2">
        <v>45141</v>
      </c>
      <c r="B9968" t="s">
        <v>23</v>
      </c>
      <c r="C9968" t="s">
        <v>43</v>
      </c>
      <c r="D9968" t="s">
        <v>30</v>
      </c>
      <c r="E9968" s="3">
        <v>38040</v>
      </c>
      <c r="F9968" s="3">
        <v>89463</v>
      </c>
      <c r="G9968" t="s">
        <v>32</v>
      </c>
      <c r="H9968" s="3" t="s">
        <v>9998</v>
      </c>
      <c r="I9968" s="3">
        <f t="shared" si="1395"/>
        <v>51423</v>
      </c>
      <c r="J9968" s="4">
        <f t="shared" si="1396"/>
        <v>1.351813880126183</v>
      </c>
      <c r="K9968" s="5">
        <f t="shared" si="1397"/>
        <v>2.351813880126183</v>
      </c>
      <c r="L9968" s="4" t="str">
        <f t="shared" si="1398"/>
        <v>Over Budget</v>
      </c>
      <c r="M9968">
        <f t="shared" si="1399"/>
        <v>2023</v>
      </c>
      <c r="N9968">
        <f t="shared" si="1400"/>
        <v>8</v>
      </c>
      <c r="O9968" t="str">
        <f t="shared" si="1401"/>
        <v>Aug</v>
      </c>
      <c r="P9968" t="str">
        <f t="shared" si="1402"/>
        <v>Q3</v>
      </c>
      <c r="Q9968" t="str">
        <f t="shared" si="1403"/>
        <v>2023-08</v>
      </c>
    </row>
    <row r="9969" spans="1:17" x14ac:dyDescent="0.35">
      <c r="A9969" s="2">
        <v>45119</v>
      </c>
      <c r="B9969" t="s">
        <v>37</v>
      </c>
      <c r="C9969" t="s">
        <v>24</v>
      </c>
      <c r="D9969" t="s">
        <v>25</v>
      </c>
      <c r="E9969" s="3">
        <v>35927</v>
      </c>
      <c r="F9969" s="3">
        <v>50013</v>
      </c>
      <c r="G9969" t="s">
        <v>35</v>
      </c>
      <c r="H9969" s="3" t="s">
        <v>9999</v>
      </c>
      <c r="I9969" s="3">
        <f t="shared" si="1395"/>
        <v>14086</v>
      </c>
      <c r="J9969" s="4">
        <f t="shared" si="1396"/>
        <v>0.39207281431792246</v>
      </c>
      <c r="K9969" s="5">
        <f t="shared" si="1397"/>
        <v>1.3920728143179224</v>
      </c>
      <c r="L9969" s="4" t="str">
        <f t="shared" si="1398"/>
        <v>Over Budget</v>
      </c>
      <c r="M9969">
        <f t="shared" si="1399"/>
        <v>2023</v>
      </c>
      <c r="N9969">
        <f t="shared" si="1400"/>
        <v>7</v>
      </c>
      <c r="O9969" t="str">
        <f t="shared" si="1401"/>
        <v>Jul</v>
      </c>
      <c r="P9969" t="str">
        <f t="shared" si="1402"/>
        <v>Q3</v>
      </c>
      <c r="Q9969" t="str">
        <f t="shared" si="1403"/>
        <v>2023-07</v>
      </c>
    </row>
    <row r="9970" spans="1:17" x14ac:dyDescent="0.35">
      <c r="A9970" s="2">
        <v>45131</v>
      </c>
      <c r="B9970" t="s">
        <v>28</v>
      </c>
      <c r="C9970" t="s">
        <v>34</v>
      </c>
      <c r="D9970" t="s">
        <v>58</v>
      </c>
      <c r="E9970" s="3">
        <v>23514</v>
      </c>
      <c r="F9970" s="3">
        <v>157099</v>
      </c>
      <c r="G9970" t="s">
        <v>21</v>
      </c>
      <c r="H9970" s="3" t="s">
        <v>10000</v>
      </c>
      <c r="I9970" s="3">
        <f t="shared" si="1395"/>
        <v>133585</v>
      </c>
      <c r="J9970" s="4">
        <f t="shared" si="1396"/>
        <v>5.6810836097643955</v>
      </c>
      <c r="K9970" s="5">
        <f t="shared" si="1397"/>
        <v>6.6810836097643955</v>
      </c>
      <c r="L9970" s="4" t="str">
        <f t="shared" si="1398"/>
        <v>Over Budget</v>
      </c>
      <c r="M9970">
        <f t="shared" si="1399"/>
        <v>2023</v>
      </c>
      <c r="N9970">
        <f t="shared" si="1400"/>
        <v>7</v>
      </c>
      <c r="O9970" t="str">
        <f t="shared" si="1401"/>
        <v>Jul</v>
      </c>
      <c r="P9970" t="str">
        <f t="shared" si="1402"/>
        <v>Q3</v>
      </c>
      <c r="Q9970" t="str">
        <f t="shared" si="1403"/>
        <v>2023-07</v>
      </c>
    </row>
    <row r="9971" spans="1:17" x14ac:dyDescent="0.35">
      <c r="A9971" s="2">
        <v>44221</v>
      </c>
      <c r="B9971" t="s">
        <v>37</v>
      </c>
      <c r="C9971" t="s">
        <v>23</v>
      </c>
      <c r="D9971" t="s">
        <v>25</v>
      </c>
      <c r="E9971" s="3">
        <v>118801</v>
      </c>
      <c r="F9971" s="3">
        <v>152289</v>
      </c>
      <c r="G9971" t="s">
        <v>21</v>
      </c>
      <c r="H9971" s="3" t="s">
        <v>10001</v>
      </c>
      <c r="I9971" s="3">
        <f t="shared" si="1395"/>
        <v>33488</v>
      </c>
      <c r="J9971" s="4">
        <f t="shared" si="1396"/>
        <v>0.28188314913174134</v>
      </c>
      <c r="K9971" s="5">
        <f t="shared" si="1397"/>
        <v>1.2818831491317413</v>
      </c>
      <c r="L9971" s="4" t="str">
        <f t="shared" si="1398"/>
        <v>Over Budget</v>
      </c>
      <c r="M9971">
        <f t="shared" si="1399"/>
        <v>2021</v>
      </c>
      <c r="N9971">
        <f t="shared" si="1400"/>
        <v>1</v>
      </c>
      <c r="O9971" t="str">
        <f t="shared" si="1401"/>
        <v>Jan</v>
      </c>
      <c r="P9971" t="str">
        <f t="shared" si="1402"/>
        <v>Q1</v>
      </c>
      <c r="Q9971" t="str">
        <f t="shared" si="1403"/>
        <v>2021-01</v>
      </c>
    </row>
    <row r="9972" spans="1:17" x14ac:dyDescent="0.35">
      <c r="A9972" s="2">
        <v>45002</v>
      </c>
      <c r="B9972" t="s">
        <v>55</v>
      </c>
      <c r="C9972" t="s">
        <v>23</v>
      </c>
      <c r="D9972" t="s">
        <v>20</v>
      </c>
      <c r="E9972" s="3">
        <v>66058</v>
      </c>
      <c r="F9972" s="3">
        <v>116521</v>
      </c>
      <c r="G9972" t="s">
        <v>21</v>
      </c>
      <c r="H9972" s="3" t="s">
        <v>10002</v>
      </c>
      <c r="I9972" s="3">
        <f t="shared" si="1395"/>
        <v>50463</v>
      </c>
      <c r="J9972" s="4">
        <f t="shared" si="1396"/>
        <v>0.76391958581852315</v>
      </c>
      <c r="K9972" s="5">
        <f t="shared" si="1397"/>
        <v>1.763919585818523</v>
      </c>
      <c r="L9972" s="4" t="str">
        <f t="shared" si="1398"/>
        <v>Over Budget</v>
      </c>
      <c r="M9972">
        <f t="shared" si="1399"/>
        <v>2023</v>
      </c>
      <c r="N9972">
        <f t="shared" si="1400"/>
        <v>3</v>
      </c>
      <c r="O9972" t="str">
        <f t="shared" si="1401"/>
        <v>Mar</v>
      </c>
      <c r="P9972" t="str">
        <f t="shared" si="1402"/>
        <v>Q1</v>
      </c>
      <c r="Q9972" t="str">
        <f t="shared" si="1403"/>
        <v>2023-03</v>
      </c>
    </row>
    <row r="9973" spans="1:17" x14ac:dyDescent="0.35">
      <c r="A9973" s="2">
        <v>44960</v>
      </c>
      <c r="B9973" t="s">
        <v>23</v>
      </c>
      <c r="C9973" t="s">
        <v>19</v>
      </c>
      <c r="D9973" t="s">
        <v>58</v>
      </c>
      <c r="E9973" s="3">
        <v>54398</v>
      </c>
      <c r="F9973" s="3">
        <v>62653</v>
      </c>
      <c r="G9973" t="s">
        <v>21</v>
      </c>
      <c r="H9973" s="3" t="s">
        <v>10003</v>
      </c>
      <c r="I9973" s="3">
        <f t="shared" si="1395"/>
        <v>8255</v>
      </c>
      <c r="J9973" s="4">
        <f t="shared" si="1396"/>
        <v>0.15175190264347954</v>
      </c>
      <c r="K9973" s="5">
        <f t="shared" si="1397"/>
        <v>1.1517519026434795</v>
      </c>
      <c r="L9973" s="4" t="str">
        <f t="shared" si="1398"/>
        <v>Over Budget</v>
      </c>
      <c r="M9973">
        <f t="shared" si="1399"/>
        <v>2023</v>
      </c>
      <c r="N9973">
        <f t="shared" si="1400"/>
        <v>2</v>
      </c>
      <c r="O9973" t="str">
        <f t="shared" si="1401"/>
        <v>Feb</v>
      </c>
      <c r="P9973" t="str">
        <f t="shared" si="1402"/>
        <v>Q1</v>
      </c>
      <c r="Q9973" t="str">
        <f t="shared" si="1403"/>
        <v>2023-02</v>
      </c>
    </row>
    <row r="9974" spans="1:17" x14ac:dyDescent="0.35">
      <c r="A9974" s="2">
        <v>45280</v>
      </c>
      <c r="B9974" t="s">
        <v>18</v>
      </c>
      <c r="C9974" t="s">
        <v>29</v>
      </c>
      <c r="D9974" t="s">
        <v>58</v>
      </c>
      <c r="E9974" s="3">
        <v>99233</v>
      </c>
      <c r="F9974" s="3">
        <v>122116</v>
      </c>
      <c r="G9974" t="s">
        <v>21</v>
      </c>
      <c r="H9974" s="3" t="s">
        <v>10004</v>
      </c>
      <c r="I9974" s="3">
        <f t="shared" si="1395"/>
        <v>22883</v>
      </c>
      <c r="J9974" s="4">
        <f t="shared" si="1396"/>
        <v>0.23059869196738988</v>
      </c>
      <c r="K9974" s="5">
        <f t="shared" si="1397"/>
        <v>1.2305986919673899</v>
      </c>
      <c r="L9974" s="4" t="str">
        <f t="shared" si="1398"/>
        <v>Over Budget</v>
      </c>
      <c r="M9974">
        <f t="shared" si="1399"/>
        <v>2023</v>
      </c>
      <c r="N9974">
        <f t="shared" si="1400"/>
        <v>12</v>
      </c>
      <c r="O9974" t="str">
        <f t="shared" si="1401"/>
        <v>Dec</v>
      </c>
      <c r="P9974" t="str">
        <f t="shared" si="1402"/>
        <v>Q4</v>
      </c>
      <c r="Q9974" t="str">
        <f t="shared" si="1403"/>
        <v>2023-12</v>
      </c>
    </row>
    <row r="9975" spans="1:17" x14ac:dyDescent="0.35">
      <c r="A9975" s="2">
        <v>44630</v>
      </c>
      <c r="B9975" t="s">
        <v>18</v>
      </c>
      <c r="C9975" t="s">
        <v>29</v>
      </c>
      <c r="D9975" t="s">
        <v>30</v>
      </c>
      <c r="E9975" s="3">
        <v>100948</v>
      </c>
      <c r="F9975" s="3">
        <v>68352</v>
      </c>
      <c r="G9975" t="s">
        <v>32</v>
      </c>
      <c r="H9975" s="3" t="s">
        <v>10005</v>
      </c>
      <c r="I9975" s="3">
        <f t="shared" si="1395"/>
        <v>-32596</v>
      </c>
      <c r="J9975" s="4">
        <f t="shared" si="1396"/>
        <v>-0.32289891825494316</v>
      </c>
      <c r="K9975" s="5">
        <f t="shared" si="1397"/>
        <v>0.6771010817450569</v>
      </c>
      <c r="L9975" s="4" t="str">
        <f t="shared" si="1398"/>
        <v>Under Budget</v>
      </c>
      <c r="M9975">
        <f t="shared" si="1399"/>
        <v>2022</v>
      </c>
      <c r="N9975">
        <f t="shared" si="1400"/>
        <v>3</v>
      </c>
      <c r="O9975" t="str">
        <f t="shared" si="1401"/>
        <v>Mar</v>
      </c>
      <c r="P9975" t="str">
        <f t="shared" si="1402"/>
        <v>Q1</v>
      </c>
      <c r="Q9975" t="str">
        <f t="shared" si="1403"/>
        <v>2022-03</v>
      </c>
    </row>
    <row r="9976" spans="1:17" x14ac:dyDescent="0.35">
      <c r="A9976" s="2">
        <v>45075</v>
      </c>
      <c r="B9976" t="s">
        <v>55</v>
      </c>
      <c r="C9976" t="s">
        <v>19</v>
      </c>
      <c r="D9976" t="s">
        <v>25</v>
      </c>
      <c r="E9976" s="3">
        <v>147211</v>
      </c>
      <c r="F9976" s="3">
        <v>125351</v>
      </c>
      <c r="G9976" t="s">
        <v>26</v>
      </c>
      <c r="H9976" s="3" t="s">
        <v>10006</v>
      </c>
      <c r="I9976" s="3">
        <f t="shared" si="1395"/>
        <v>-21860</v>
      </c>
      <c r="J9976" s="4">
        <f t="shared" si="1396"/>
        <v>-0.14849433805897658</v>
      </c>
      <c r="K9976" s="5">
        <f t="shared" si="1397"/>
        <v>0.8515056619410234</v>
      </c>
      <c r="L9976" s="4" t="str">
        <f t="shared" si="1398"/>
        <v>Under Budget</v>
      </c>
      <c r="M9976">
        <f t="shared" si="1399"/>
        <v>2023</v>
      </c>
      <c r="N9976">
        <f t="shared" si="1400"/>
        <v>5</v>
      </c>
      <c r="O9976" t="str">
        <f t="shared" si="1401"/>
        <v>May</v>
      </c>
      <c r="P9976" t="str">
        <f t="shared" si="1402"/>
        <v>Q2</v>
      </c>
      <c r="Q9976" t="str">
        <f t="shared" si="1403"/>
        <v>2023-05</v>
      </c>
    </row>
    <row r="9977" spans="1:17" x14ac:dyDescent="0.35">
      <c r="A9977" s="2">
        <v>45286</v>
      </c>
      <c r="B9977" t="s">
        <v>55</v>
      </c>
      <c r="C9977" t="s">
        <v>29</v>
      </c>
      <c r="D9977" t="s">
        <v>20</v>
      </c>
      <c r="E9977" s="3">
        <v>62601</v>
      </c>
      <c r="F9977" s="3">
        <v>87028</v>
      </c>
      <c r="G9977" t="s">
        <v>21</v>
      </c>
      <c r="H9977" s="3" t="s">
        <v>10007</v>
      </c>
      <c r="I9977" s="3">
        <f t="shared" si="1395"/>
        <v>24427</v>
      </c>
      <c r="J9977" s="4">
        <f t="shared" si="1396"/>
        <v>0.39020143448187727</v>
      </c>
      <c r="K9977" s="5">
        <f t="shared" si="1397"/>
        <v>1.3902014344818774</v>
      </c>
      <c r="L9977" s="4" t="str">
        <f t="shared" si="1398"/>
        <v>Over Budget</v>
      </c>
      <c r="M9977">
        <f t="shared" si="1399"/>
        <v>2023</v>
      </c>
      <c r="N9977">
        <f t="shared" si="1400"/>
        <v>12</v>
      </c>
      <c r="O9977" t="str">
        <f t="shared" si="1401"/>
        <v>Dec</v>
      </c>
      <c r="P9977" t="str">
        <f t="shared" si="1402"/>
        <v>Q4</v>
      </c>
      <c r="Q9977" t="str">
        <f t="shared" si="1403"/>
        <v>2023-12</v>
      </c>
    </row>
    <row r="9978" spans="1:17" x14ac:dyDescent="0.35">
      <c r="A9978" s="2">
        <v>45106</v>
      </c>
      <c r="B9978" t="s">
        <v>23</v>
      </c>
      <c r="C9978" t="s">
        <v>23</v>
      </c>
      <c r="D9978" t="s">
        <v>58</v>
      </c>
      <c r="E9978" s="3">
        <v>71894</v>
      </c>
      <c r="F9978" s="3">
        <v>20785</v>
      </c>
      <c r="G9978" t="s">
        <v>21</v>
      </c>
      <c r="H9978" s="3" t="s">
        <v>10008</v>
      </c>
      <c r="I9978" s="3">
        <f t="shared" si="1395"/>
        <v>-51109</v>
      </c>
      <c r="J9978" s="4">
        <f t="shared" si="1396"/>
        <v>-0.71089381589562406</v>
      </c>
      <c r="K9978" s="5">
        <f t="shared" si="1397"/>
        <v>0.28910618410437589</v>
      </c>
      <c r="L9978" s="4" t="str">
        <f t="shared" si="1398"/>
        <v>Under Budget</v>
      </c>
      <c r="M9978">
        <f t="shared" si="1399"/>
        <v>2023</v>
      </c>
      <c r="N9978">
        <f t="shared" si="1400"/>
        <v>6</v>
      </c>
      <c r="O9978" t="str">
        <f t="shared" si="1401"/>
        <v>Jun</v>
      </c>
      <c r="P9978" t="str">
        <f t="shared" si="1402"/>
        <v>Q2</v>
      </c>
      <c r="Q9978" t="str">
        <f t="shared" si="1403"/>
        <v>2023-06</v>
      </c>
    </row>
    <row r="9979" spans="1:17" x14ac:dyDescent="0.35">
      <c r="A9979" s="2">
        <v>44761</v>
      </c>
      <c r="B9979" t="s">
        <v>23</v>
      </c>
      <c r="C9979" t="s">
        <v>19</v>
      </c>
      <c r="D9979" t="s">
        <v>30</v>
      </c>
      <c r="E9979" s="3">
        <v>132262</v>
      </c>
      <c r="F9979" s="3">
        <v>112645</v>
      </c>
      <c r="G9979" t="s">
        <v>21</v>
      </c>
      <c r="H9979" s="3" t="s">
        <v>10009</v>
      </c>
      <c r="I9979" s="3">
        <f t="shared" si="1395"/>
        <v>-19617</v>
      </c>
      <c r="J9979" s="4">
        <f t="shared" si="1396"/>
        <v>-0.14831924513465697</v>
      </c>
      <c r="K9979" s="5">
        <f t="shared" si="1397"/>
        <v>0.851680754865343</v>
      </c>
      <c r="L9979" s="4" t="str">
        <f t="shared" si="1398"/>
        <v>Under Budget</v>
      </c>
      <c r="M9979">
        <f t="shared" si="1399"/>
        <v>2022</v>
      </c>
      <c r="N9979">
        <f t="shared" si="1400"/>
        <v>7</v>
      </c>
      <c r="O9979" t="str">
        <f t="shared" si="1401"/>
        <v>Jul</v>
      </c>
      <c r="P9979" t="str">
        <f t="shared" si="1402"/>
        <v>Q3</v>
      </c>
      <c r="Q9979" t="str">
        <f t="shared" si="1403"/>
        <v>2022-07</v>
      </c>
    </row>
    <row r="9980" spans="1:17" x14ac:dyDescent="0.35">
      <c r="A9980" s="2">
        <v>44302</v>
      </c>
      <c r="B9980" t="s">
        <v>41</v>
      </c>
      <c r="C9980" t="s">
        <v>29</v>
      </c>
      <c r="D9980" t="s">
        <v>58</v>
      </c>
      <c r="E9980" s="3">
        <v>89634</v>
      </c>
      <c r="F9980" s="3">
        <v>8032</v>
      </c>
      <c r="G9980" t="s">
        <v>35</v>
      </c>
      <c r="H9980" s="3" t="s">
        <v>10010</v>
      </c>
      <c r="I9980" s="3">
        <f t="shared" si="1395"/>
        <v>-81602</v>
      </c>
      <c r="J9980" s="4">
        <f t="shared" si="1396"/>
        <v>-0.91039114621683737</v>
      </c>
      <c r="K9980" s="5">
        <f t="shared" si="1397"/>
        <v>8.9608853783162634E-2</v>
      </c>
      <c r="L9980" s="4" t="str">
        <f t="shared" si="1398"/>
        <v>Under Budget</v>
      </c>
      <c r="M9980">
        <f t="shared" si="1399"/>
        <v>2021</v>
      </c>
      <c r="N9980">
        <f t="shared" si="1400"/>
        <v>4</v>
      </c>
      <c r="O9980" t="str">
        <f t="shared" si="1401"/>
        <v>Apr</v>
      </c>
      <c r="P9980" t="str">
        <f t="shared" si="1402"/>
        <v>Q2</v>
      </c>
      <c r="Q9980" t="str">
        <f t="shared" si="1403"/>
        <v>2021-04</v>
      </c>
    </row>
    <row r="9981" spans="1:17" x14ac:dyDescent="0.35">
      <c r="A9981" s="2">
        <v>44292</v>
      </c>
      <c r="B9981" t="s">
        <v>28</v>
      </c>
      <c r="C9981" t="s">
        <v>24</v>
      </c>
      <c r="D9981" t="s">
        <v>25</v>
      </c>
      <c r="E9981" s="3">
        <v>114303</v>
      </c>
      <c r="F9981" s="3">
        <v>108585</v>
      </c>
      <c r="G9981" t="s">
        <v>26</v>
      </c>
      <c r="H9981" s="3" t="s">
        <v>10011</v>
      </c>
      <c r="I9981" s="3">
        <f t="shared" si="1395"/>
        <v>-5718</v>
      </c>
      <c r="J9981" s="4">
        <f t="shared" si="1396"/>
        <v>-5.0024933728773521E-2</v>
      </c>
      <c r="K9981" s="5">
        <f t="shared" si="1397"/>
        <v>0.94997506627122652</v>
      </c>
      <c r="L9981" s="4" t="str">
        <f t="shared" si="1398"/>
        <v>Under Budget</v>
      </c>
      <c r="M9981">
        <f t="shared" si="1399"/>
        <v>2021</v>
      </c>
      <c r="N9981">
        <f t="shared" si="1400"/>
        <v>4</v>
      </c>
      <c r="O9981" t="str">
        <f t="shared" si="1401"/>
        <v>Apr</v>
      </c>
      <c r="P9981" t="str">
        <f t="shared" si="1402"/>
        <v>Q2</v>
      </c>
      <c r="Q9981" t="str">
        <f t="shared" si="1403"/>
        <v>2021-04</v>
      </c>
    </row>
    <row r="9982" spans="1:17" x14ac:dyDescent="0.35">
      <c r="A9982" s="2">
        <v>44364</v>
      </c>
      <c r="B9982" t="s">
        <v>28</v>
      </c>
      <c r="C9982" t="s">
        <v>34</v>
      </c>
      <c r="D9982" t="s">
        <v>39</v>
      </c>
      <c r="E9982" s="3">
        <v>100544</v>
      </c>
      <c r="F9982" s="3">
        <v>131409</v>
      </c>
      <c r="G9982" t="s">
        <v>21</v>
      </c>
      <c r="H9982" s="3" t="s">
        <v>10012</v>
      </c>
      <c r="I9982" s="3">
        <f t="shared" si="1395"/>
        <v>30865</v>
      </c>
      <c r="J9982" s="4">
        <f t="shared" si="1396"/>
        <v>0.30698002864417567</v>
      </c>
      <c r="K9982" s="5">
        <f t="shared" si="1397"/>
        <v>1.3069800286441757</v>
      </c>
      <c r="L9982" s="4" t="str">
        <f t="shared" si="1398"/>
        <v>Over Budget</v>
      </c>
      <c r="M9982">
        <f t="shared" si="1399"/>
        <v>2021</v>
      </c>
      <c r="N9982">
        <f t="shared" si="1400"/>
        <v>6</v>
      </c>
      <c r="O9982" t="str">
        <f t="shared" si="1401"/>
        <v>Jun</v>
      </c>
      <c r="P9982" t="str">
        <f t="shared" si="1402"/>
        <v>Q2</v>
      </c>
      <c r="Q9982" t="str">
        <f t="shared" si="1403"/>
        <v>2021-06</v>
      </c>
    </row>
    <row r="9983" spans="1:17" x14ac:dyDescent="0.35">
      <c r="A9983" s="2">
        <v>44238</v>
      </c>
      <c r="B9983" t="s">
        <v>28</v>
      </c>
      <c r="C9983" t="s">
        <v>24</v>
      </c>
      <c r="D9983" t="s">
        <v>20</v>
      </c>
      <c r="E9983" s="3">
        <v>30731</v>
      </c>
      <c r="F9983" s="3">
        <v>78518</v>
      </c>
      <c r="G9983" t="s">
        <v>32</v>
      </c>
      <c r="H9983" s="3" t="s">
        <v>10013</v>
      </c>
      <c r="I9983" s="3">
        <f t="shared" si="1395"/>
        <v>47787</v>
      </c>
      <c r="J9983" s="4">
        <f t="shared" si="1396"/>
        <v>1.5550095994272883</v>
      </c>
      <c r="K9983" s="5">
        <f t="shared" si="1397"/>
        <v>2.5550095994272883</v>
      </c>
      <c r="L9983" s="4" t="str">
        <f t="shared" si="1398"/>
        <v>Over Budget</v>
      </c>
      <c r="M9983">
        <f t="shared" si="1399"/>
        <v>2021</v>
      </c>
      <c r="N9983">
        <f t="shared" si="1400"/>
        <v>2</v>
      </c>
      <c r="O9983" t="str">
        <f t="shared" si="1401"/>
        <v>Feb</v>
      </c>
      <c r="P9983" t="str">
        <f t="shared" si="1402"/>
        <v>Q1</v>
      </c>
      <c r="Q9983" t="str">
        <f t="shared" si="1403"/>
        <v>2021-02</v>
      </c>
    </row>
    <row r="9984" spans="1:17" x14ac:dyDescent="0.35">
      <c r="A9984" s="2">
        <v>44300</v>
      </c>
      <c r="B9984" t="s">
        <v>37</v>
      </c>
      <c r="C9984" t="s">
        <v>29</v>
      </c>
      <c r="D9984" t="s">
        <v>39</v>
      </c>
      <c r="E9984" s="3">
        <v>88619</v>
      </c>
      <c r="F9984" s="3">
        <v>88824</v>
      </c>
      <c r="G9984" t="s">
        <v>26</v>
      </c>
      <c r="H9984" s="3" t="s">
        <v>10014</v>
      </c>
      <c r="I9984" s="3">
        <f t="shared" si="1395"/>
        <v>205</v>
      </c>
      <c r="J9984" s="4">
        <f t="shared" si="1396"/>
        <v>2.3132736772024059E-3</v>
      </c>
      <c r="K9984" s="5">
        <f t="shared" si="1397"/>
        <v>1.0023132736772025</v>
      </c>
      <c r="L9984" s="4" t="str">
        <f t="shared" si="1398"/>
        <v>Over Budget</v>
      </c>
      <c r="M9984">
        <f t="shared" si="1399"/>
        <v>2021</v>
      </c>
      <c r="N9984">
        <f t="shared" si="1400"/>
        <v>4</v>
      </c>
      <c r="O9984" t="str">
        <f t="shared" si="1401"/>
        <v>Apr</v>
      </c>
      <c r="P9984" t="str">
        <f t="shared" si="1402"/>
        <v>Q2</v>
      </c>
      <c r="Q9984" t="str">
        <f t="shared" si="1403"/>
        <v>2021-04</v>
      </c>
    </row>
    <row r="9985" spans="1:17" x14ac:dyDescent="0.35">
      <c r="A9985" s="2">
        <v>44716</v>
      </c>
      <c r="B9985" t="s">
        <v>41</v>
      </c>
      <c r="C9985" t="s">
        <v>43</v>
      </c>
      <c r="D9985" t="s">
        <v>25</v>
      </c>
      <c r="E9985" s="3">
        <v>82586</v>
      </c>
      <c r="F9985" s="3">
        <v>74825</v>
      </c>
      <c r="G9985" t="s">
        <v>26</v>
      </c>
      <c r="H9985" s="3" t="s">
        <v>10015</v>
      </c>
      <c r="I9985" s="3">
        <f t="shared" si="1395"/>
        <v>-7761</v>
      </c>
      <c r="J9985" s="4">
        <f t="shared" si="1396"/>
        <v>-9.3974765698786725E-2</v>
      </c>
      <c r="K9985" s="5">
        <f t="shared" si="1397"/>
        <v>0.90602523430121329</v>
      </c>
      <c r="L9985" s="4" t="str">
        <f t="shared" si="1398"/>
        <v>Under Budget</v>
      </c>
      <c r="M9985">
        <f t="shared" si="1399"/>
        <v>2022</v>
      </c>
      <c r="N9985">
        <f t="shared" si="1400"/>
        <v>6</v>
      </c>
      <c r="O9985" t="str">
        <f t="shared" si="1401"/>
        <v>Jun</v>
      </c>
      <c r="P9985" t="str">
        <f t="shared" si="1402"/>
        <v>Q2</v>
      </c>
      <c r="Q9985" t="str">
        <f t="shared" si="1403"/>
        <v>2022-06</v>
      </c>
    </row>
    <row r="9986" spans="1:17" x14ac:dyDescent="0.35">
      <c r="A9986" s="2">
        <v>44478</v>
      </c>
      <c r="B9986" t="s">
        <v>28</v>
      </c>
      <c r="C9986" t="s">
        <v>23</v>
      </c>
      <c r="D9986" t="s">
        <v>39</v>
      </c>
      <c r="E9986" s="3">
        <v>97862</v>
      </c>
      <c r="F9986" s="3">
        <v>95020</v>
      </c>
      <c r="G9986" t="s">
        <v>26</v>
      </c>
      <c r="H9986" s="3" t="s">
        <v>10016</v>
      </c>
      <c r="I9986" s="3">
        <f t="shared" si="1395"/>
        <v>-2842</v>
      </c>
      <c r="J9986" s="4">
        <f t="shared" si="1396"/>
        <v>-2.9040894320573871E-2</v>
      </c>
      <c r="K9986" s="5">
        <f t="shared" si="1397"/>
        <v>0.97095910567942612</v>
      </c>
      <c r="L9986" s="4" t="str">
        <f t="shared" si="1398"/>
        <v>Under Budget</v>
      </c>
      <c r="M9986">
        <f t="shared" si="1399"/>
        <v>2021</v>
      </c>
      <c r="N9986">
        <f t="shared" si="1400"/>
        <v>10</v>
      </c>
      <c r="O9986" t="str">
        <f t="shared" si="1401"/>
        <v>Oct</v>
      </c>
      <c r="P9986" t="str">
        <f t="shared" si="1402"/>
        <v>Q4</v>
      </c>
      <c r="Q9986" t="str">
        <f t="shared" si="1403"/>
        <v>2021-10</v>
      </c>
    </row>
    <row r="9987" spans="1:17" x14ac:dyDescent="0.35">
      <c r="A9987" s="2">
        <v>45263</v>
      </c>
      <c r="B9987" t="s">
        <v>37</v>
      </c>
      <c r="C9987" t="s">
        <v>24</v>
      </c>
      <c r="D9987" t="s">
        <v>25</v>
      </c>
      <c r="E9987" s="3">
        <v>86685</v>
      </c>
      <c r="F9987" s="3">
        <v>91238</v>
      </c>
      <c r="G9987" t="s">
        <v>35</v>
      </c>
      <c r="H9987" s="3" t="s">
        <v>10017</v>
      </c>
      <c r="I9987" s="3">
        <f t="shared" si="1395"/>
        <v>4553</v>
      </c>
      <c r="J9987" s="4">
        <f t="shared" si="1396"/>
        <v>5.2523504643248543E-2</v>
      </c>
      <c r="K9987" s="5">
        <f t="shared" si="1397"/>
        <v>1.0525235046432486</v>
      </c>
      <c r="L9987" s="4" t="str">
        <f t="shared" si="1398"/>
        <v>Over Budget</v>
      </c>
      <c r="M9987">
        <f t="shared" si="1399"/>
        <v>2023</v>
      </c>
      <c r="N9987">
        <f t="shared" si="1400"/>
        <v>12</v>
      </c>
      <c r="O9987" t="str">
        <f t="shared" si="1401"/>
        <v>Dec</v>
      </c>
      <c r="P9987" t="str">
        <f t="shared" si="1402"/>
        <v>Q4</v>
      </c>
      <c r="Q9987" t="str">
        <f t="shared" si="1403"/>
        <v>2023-12</v>
      </c>
    </row>
    <row r="9988" spans="1:17" x14ac:dyDescent="0.35">
      <c r="A9988" s="2">
        <v>45143</v>
      </c>
      <c r="B9988" t="s">
        <v>37</v>
      </c>
      <c r="C9988" t="s">
        <v>24</v>
      </c>
      <c r="D9988" t="s">
        <v>25</v>
      </c>
      <c r="E9988" s="3">
        <v>53745</v>
      </c>
      <c r="F9988" s="3">
        <v>121995</v>
      </c>
      <c r="G9988" t="s">
        <v>26</v>
      </c>
      <c r="H9988" s="3" t="s">
        <v>10018</v>
      </c>
      <c r="I9988" s="3">
        <f t="shared" si="1395"/>
        <v>68250</v>
      </c>
      <c r="J9988" s="4">
        <f t="shared" si="1396"/>
        <v>1.2698855707507675</v>
      </c>
      <c r="K9988" s="5">
        <f t="shared" si="1397"/>
        <v>2.2698855707507675</v>
      </c>
      <c r="L9988" s="4" t="str">
        <f t="shared" si="1398"/>
        <v>Over Budget</v>
      </c>
      <c r="M9988">
        <f t="shared" si="1399"/>
        <v>2023</v>
      </c>
      <c r="N9988">
        <f t="shared" si="1400"/>
        <v>8</v>
      </c>
      <c r="O9988" t="str">
        <f t="shared" si="1401"/>
        <v>Aug</v>
      </c>
      <c r="P9988" t="str">
        <f t="shared" si="1402"/>
        <v>Q3</v>
      </c>
      <c r="Q9988" t="str">
        <f t="shared" si="1403"/>
        <v>2023-08</v>
      </c>
    </row>
    <row r="9989" spans="1:17" x14ac:dyDescent="0.35">
      <c r="A9989" s="2">
        <v>44945</v>
      </c>
      <c r="B9989" t="s">
        <v>18</v>
      </c>
      <c r="C9989" t="s">
        <v>19</v>
      </c>
      <c r="D9989" t="s">
        <v>30</v>
      </c>
      <c r="E9989" s="3">
        <v>102272</v>
      </c>
      <c r="F9989" s="3">
        <v>114341</v>
      </c>
      <c r="G9989" t="s">
        <v>21</v>
      </c>
      <c r="H9989" s="3" t="s">
        <v>10019</v>
      </c>
      <c r="I9989" s="3">
        <f t="shared" ref="I9989:I10004" si="1404">F9989-E9989</f>
        <v>12069</v>
      </c>
      <c r="J9989" s="4">
        <f t="shared" ref="J9989:J10052" si="1405">IFERROR(I9989/E9989,0)</f>
        <v>0.11800883917396746</v>
      </c>
      <c r="K9989" s="5">
        <f t="shared" ref="K9989:K10004" si="1406">IFERROR(F9989/E9989,0)</f>
        <v>1.1180088391739675</v>
      </c>
      <c r="L9989" s="4" t="str">
        <f t="shared" ref="L9989:L10004" si="1407">IF(I9989&gt;0,"Over Budget",IF(I9989&lt;0,"Under Budget","On Budget"))</f>
        <v>Over Budget</v>
      </c>
      <c r="M9989">
        <f t="shared" ref="M9989:M10004" si="1408">YEAR(A9989)</f>
        <v>2023</v>
      </c>
      <c r="N9989">
        <f t="shared" ref="N9989:N10004" si="1409">MONTH(A9989)</f>
        <v>1</v>
      </c>
      <c r="O9989" t="str">
        <f t="shared" ref="O9989:O10004" si="1410">TEXT(A9989,"mmm")</f>
        <v>Jan</v>
      </c>
      <c r="P9989" t="str">
        <f t="shared" ref="P9989:P10004" si="1411">"Q"&amp;ROUNDUP(MONTH(A9989)/3,0)</f>
        <v>Q1</v>
      </c>
      <c r="Q9989" t="str">
        <f t="shared" ref="Q9989:Q10004" si="1412">TEXT(A9989,"yyyy-mm")</f>
        <v>2023-01</v>
      </c>
    </row>
    <row r="9990" spans="1:17" x14ac:dyDescent="0.35">
      <c r="A9990" s="2">
        <v>45027</v>
      </c>
      <c r="B9990" t="s">
        <v>37</v>
      </c>
      <c r="C9990" t="s">
        <v>19</v>
      </c>
      <c r="D9990" t="s">
        <v>39</v>
      </c>
      <c r="E9990" s="3">
        <v>96575</v>
      </c>
      <c r="F9990" s="3">
        <v>30150</v>
      </c>
      <c r="G9990" t="s">
        <v>21</v>
      </c>
      <c r="H9990" s="3" t="s">
        <v>10020</v>
      </c>
      <c r="I9990" s="3">
        <f t="shared" si="1404"/>
        <v>-66425</v>
      </c>
      <c r="J9990" s="4">
        <f t="shared" si="1405"/>
        <v>-0.68780740357235315</v>
      </c>
      <c r="K9990" s="5">
        <f t="shared" si="1406"/>
        <v>0.31219259642764691</v>
      </c>
      <c r="L9990" s="4" t="str">
        <f t="shared" si="1407"/>
        <v>Under Budget</v>
      </c>
      <c r="M9990">
        <f t="shared" si="1408"/>
        <v>2023</v>
      </c>
      <c r="N9990">
        <f t="shared" si="1409"/>
        <v>4</v>
      </c>
      <c r="O9990" t="str">
        <f t="shared" si="1410"/>
        <v>Apr</v>
      </c>
      <c r="P9990" t="str">
        <f t="shared" si="1411"/>
        <v>Q2</v>
      </c>
      <c r="Q9990" t="str">
        <f t="shared" si="1412"/>
        <v>2023-04</v>
      </c>
    </row>
    <row r="9991" spans="1:17" x14ac:dyDescent="0.35">
      <c r="A9991" s="2">
        <v>44245</v>
      </c>
      <c r="B9991" t="s">
        <v>55</v>
      </c>
      <c r="C9991" t="s">
        <v>19</v>
      </c>
      <c r="D9991" t="s">
        <v>58</v>
      </c>
      <c r="E9991" s="3">
        <v>97097</v>
      </c>
      <c r="F9991" s="3">
        <v>81004</v>
      </c>
      <c r="G9991" t="s">
        <v>35</v>
      </c>
      <c r="H9991" s="3" t="s">
        <v>10021</v>
      </c>
      <c r="I9991" s="3">
        <f t="shared" si="1404"/>
        <v>-16093</v>
      </c>
      <c r="J9991" s="4">
        <f t="shared" si="1405"/>
        <v>-0.16574147501982553</v>
      </c>
      <c r="K9991" s="5">
        <f t="shared" si="1406"/>
        <v>0.8342585249801745</v>
      </c>
      <c r="L9991" s="4" t="str">
        <f t="shared" si="1407"/>
        <v>Under Budget</v>
      </c>
      <c r="M9991">
        <f t="shared" si="1408"/>
        <v>2021</v>
      </c>
      <c r="N9991">
        <f t="shared" si="1409"/>
        <v>2</v>
      </c>
      <c r="O9991" t="str">
        <f t="shared" si="1410"/>
        <v>Feb</v>
      </c>
      <c r="P9991" t="str">
        <f t="shared" si="1411"/>
        <v>Q1</v>
      </c>
      <c r="Q9991" t="str">
        <f t="shared" si="1412"/>
        <v>2021-02</v>
      </c>
    </row>
    <row r="9992" spans="1:17" x14ac:dyDescent="0.35">
      <c r="A9992" s="2">
        <v>44311</v>
      </c>
      <c r="B9992" t="s">
        <v>23</v>
      </c>
      <c r="C9992" t="s">
        <v>29</v>
      </c>
      <c r="D9992" t="s">
        <v>25</v>
      </c>
      <c r="E9992" s="3">
        <v>36820</v>
      </c>
      <c r="F9992" s="3">
        <v>155800</v>
      </c>
      <c r="G9992" t="s">
        <v>32</v>
      </c>
      <c r="H9992" s="3" t="s">
        <v>10022</v>
      </c>
      <c r="I9992" s="3">
        <f t="shared" si="1404"/>
        <v>118980</v>
      </c>
      <c r="J9992" s="4">
        <f t="shared" si="1405"/>
        <v>3.2313959804454102</v>
      </c>
      <c r="K9992" s="5">
        <f t="shared" si="1406"/>
        <v>4.2313959804454102</v>
      </c>
      <c r="L9992" s="4" t="str">
        <f t="shared" si="1407"/>
        <v>Over Budget</v>
      </c>
      <c r="M9992">
        <f t="shared" si="1408"/>
        <v>2021</v>
      </c>
      <c r="N9992">
        <f t="shared" si="1409"/>
        <v>4</v>
      </c>
      <c r="O9992" t="str">
        <f t="shared" si="1410"/>
        <v>Apr</v>
      </c>
      <c r="P9992" t="str">
        <f t="shared" si="1411"/>
        <v>Q2</v>
      </c>
      <c r="Q9992" t="str">
        <f t="shared" si="1412"/>
        <v>2021-04</v>
      </c>
    </row>
    <row r="9993" spans="1:17" x14ac:dyDescent="0.35">
      <c r="A9993" s="2">
        <v>44699</v>
      </c>
      <c r="B9993" t="s">
        <v>37</v>
      </c>
      <c r="C9993" t="s">
        <v>43</v>
      </c>
      <c r="D9993" t="s">
        <v>39</v>
      </c>
      <c r="E9993" s="3">
        <v>30192</v>
      </c>
      <c r="F9993" s="3">
        <v>39926</v>
      </c>
      <c r="G9993" t="s">
        <v>35</v>
      </c>
      <c r="H9993" s="3" t="s">
        <v>10023</v>
      </c>
      <c r="I9993" s="3">
        <f t="shared" si="1404"/>
        <v>9734</v>
      </c>
      <c r="J9993" s="4">
        <f t="shared" si="1405"/>
        <v>0.32240328563857973</v>
      </c>
      <c r="K9993" s="5">
        <f t="shared" si="1406"/>
        <v>1.3224032856385797</v>
      </c>
      <c r="L9993" s="4" t="str">
        <f t="shared" si="1407"/>
        <v>Over Budget</v>
      </c>
      <c r="M9993">
        <f t="shared" si="1408"/>
        <v>2022</v>
      </c>
      <c r="N9993">
        <f t="shared" si="1409"/>
        <v>5</v>
      </c>
      <c r="O9993" t="str">
        <f t="shared" si="1410"/>
        <v>May</v>
      </c>
      <c r="P9993" t="str">
        <f t="shared" si="1411"/>
        <v>Q2</v>
      </c>
      <c r="Q9993" t="str">
        <f t="shared" si="1412"/>
        <v>2022-05</v>
      </c>
    </row>
    <row r="9994" spans="1:17" x14ac:dyDescent="0.35">
      <c r="A9994" s="2">
        <v>45182</v>
      </c>
      <c r="B9994" t="s">
        <v>55</v>
      </c>
      <c r="C9994" t="s">
        <v>24</v>
      </c>
      <c r="D9994" t="s">
        <v>58</v>
      </c>
      <c r="E9994" s="3">
        <v>66968</v>
      </c>
      <c r="F9994" s="3">
        <v>65036</v>
      </c>
      <c r="G9994" t="s">
        <v>35</v>
      </c>
      <c r="H9994" s="3" t="s">
        <v>10024</v>
      </c>
      <c r="I9994" s="3">
        <f t="shared" si="1404"/>
        <v>-1932</v>
      </c>
      <c r="J9994" s="4">
        <f t="shared" si="1405"/>
        <v>-2.8849599808863934E-2</v>
      </c>
      <c r="K9994" s="5">
        <f t="shared" si="1406"/>
        <v>0.97115040019113608</v>
      </c>
      <c r="L9994" s="4" t="str">
        <f t="shared" si="1407"/>
        <v>Under Budget</v>
      </c>
      <c r="M9994">
        <f t="shared" si="1408"/>
        <v>2023</v>
      </c>
      <c r="N9994">
        <f t="shared" si="1409"/>
        <v>9</v>
      </c>
      <c r="O9994" t="str">
        <f t="shared" si="1410"/>
        <v>Sep</v>
      </c>
      <c r="P9994" t="str">
        <f t="shared" si="1411"/>
        <v>Q3</v>
      </c>
      <c r="Q9994" t="str">
        <f t="shared" si="1412"/>
        <v>2023-09</v>
      </c>
    </row>
    <row r="9995" spans="1:17" x14ac:dyDescent="0.35">
      <c r="A9995" s="2">
        <v>44267</v>
      </c>
      <c r="B9995" t="s">
        <v>55</v>
      </c>
      <c r="C9995" t="s">
        <v>34</v>
      </c>
      <c r="D9995" t="s">
        <v>20</v>
      </c>
      <c r="E9995" s="3">
        <v>50642</v>
      </c>
      <c r="F9995" s="3">
        <v>143788</v>
      </c>
      <c r="G9995" t="s">
        <v>21</v>
      </c>
      <c r="H9995" s="3" t="s">
        <v>10025</v>
      </c>
      <c r="I9995" s="3">
        <f t="shared" si="1404"/>
        <v>93146</v>
      </c>
      <c r="J9995" s="4">
        <f t="shared" si="1405"/>
        <v>1.8393033450495635</v>
      </c>
      <c r="K9995" s="5">
        <f t="shared" si="1406"/>
        <v>2.8393033450495637</v>
      </c>
      <c r="L9995" s="4" t="str">
        <f t="shared" si="1407"/>
        <v>Over Budget</v>
      </c>
      <c r="M9995">
        <f t="shared" si="1408"/>
        <v>2021</v>
      </c>
      <c r="N9995">
        <f t="shared" si="1409"/>
        <v>3</v>
      </c>
      <c r="O9995" t="str">
        <f t="shared" si="1410"/>
        <v>Mar</v>
      </c>
      <c r="P9995" t="str">
        <f t="shared" si="1411"/>
        <v>Q1</v>
      </c>
      <c r="Q9995" t="str">
        <f t="shared" si="1412"/>
        <v>2021-03</v>
      </c>
    </row>
    <row r="9996" spans="1:17" x14ac:dyDescent="0.35">
      <c r="A9996" s="2">
        <v>45208</v>
      </c>
      <c r="B9996" t="s">
        <v>18</v>
      </c>
      <c r="C9996" t="s">
        <v>19</v>
      </c>
      <c r="D9996" t="s">
        <v>58</v>
      </c>
      <c r="E9996" s="3">
        <v>130525</v>
      </c>
      <c r="F9996" s="3">
        <v>53322</v>
      </c>
      <c r="G9996" t="s">
        <v>26</v>
      </c>
      <c r="H9996" s="3" t="s">
        <v>10026</v>
      </c>
      <c r="I9996" s="3">
        <f t="shared" si="1404"/>
        <v>-77203</v>
      </c>
      <c r="J9996" s="4">
        <f t="shared" si="1405"/>
        <v>-0.59148055927983145</v>
      </c>
      <c r="K9996" s="5">
        <f t="shared" si="1406"/>
        <v>0.40851944072016855</v>
      </c>
      <c r="L9996" s="4" t="str">
        <f t="shared" si="1407"/>
        <v>Under Budget</v>
      </c>
      <c r="M9996">
        <f t="shared" si="1408"/>
        <v>2023</v>
      </c>
      <c r="N9996">
        <f t="shared" si="1409"/>
        <v>10</v>
      </c>
      <c r="O9996" t="str">
        <f t="shared" si="1410"/>
        <v>Oct</v>
      </c>
      <c r="P9996" t="str">
        <f t="shared" si="1411"/>
        <v>Q4</v>
      </c>
      <c r="Q9996" t="str">
        <f t="shared" si="1412"/>
        <v>2023-10</v>
      </c>
    </row>
    <row r="9997" spans="1:17" x14ac:dyDescent="0.35">
      <c r="A9997" s="2">
        <v>44263</v>
      </c>
      <c r="B9997" t="s">
        <v>18</v>
      </c>
      <c r="C9997" t="s">
        <v>43</v>
      </c>
      <c r="D9997" t="s">
        <v>39</v>
      </c>
      <c r="E9997" s="3">
        <v>58145</v>
      </c>
      <c r="F9997" s="3">
        <v>128962</v>
      </c>
      <c r="G9997" t="s">
        <v>35</v>
      </c>
      <c r="H9997" s="3" t="s">
        <v>10027</v>
      </c>
      <c r="I9997" s="3">
        <f t="shared" si="1404"/>
        <v>70817</v>
      </c>
      <c r="J9997" s="4">
        <f t="shared" si="1405"/>
        <v>1.2179379138360995</v>
      </c>
      <c r="K9997" s="5">
        <f t="shared" si="1406"/>
        <v>2.2179379138360993</v>
      </c>
      <c r="L9997" s="4" t="str">
        <f t="shared" si="1407"/>
        <v>Over Budget</v>
      </c>
      <c r="M9997">
        <f t="shared" si="1408"/>
        <v>2021</v>
      </c>
      <c r="N9997">
        <f t="shared" si="1409"/>
        <v>3</v>
      </c>
      <c r="O9997" t="str">
        <f t="shared" si="1410"/>
        <v>Mar</v>
      </c>
      <c r="P9997" t="str">
        <f t="shared" si="1411"/>
        <v>Q1</v>
      </c>
      <c r="Q9997" t="str">
        <f t="shared" si="1412"/>
        <v>2021-03</v>
      </c>
    </row>
    <row r="9998" spans="1:17" x14ac:dyDescent="0.35">
      <c r="A9998" s="2">
        <v>45163</v>
      </c>
      <c r="B9998" t="s">
        <v>37</v>
      </c>
      <c r="C9998" t="s">
        <v>29</v>
      </c>
      <c r="D9998" t="s">
        <v>39</v>
      </c>
      <c r="E9998" s="3">
        <v>125467</v>
      </c>
      <c r="F9998" s="3">
        <v>135878</v>
      </c>
      <c r="G9998" t="s">
        <v>32</v>
      </c>
      <c r="H9998" s="3" t="s">
        <v>10028</v>
      </c>
      <c r="I9998" s="3">
        <f t="shared" si="1404"/>
        <v>10411</v>
      </c>
      <c r="J9998" s="4">
        <f t="shared" si="1405"/>
        <v>8.2977994213617928E-2</v>
      </c>
      <c r="K9998" s="5">
        <f t="shared" si="1406"/>
        <v>1.082977994213618</v>
      </c>
      <c r="L9998" s="4" t="str">
        <f t="shared" si="1407"/>
        <v>Over Budget</v>
      </c>
      <c r="M9998">
        <f t="shared" si="1408"/>
        <v>2023</v>
      </c>
      <c r="N9998">
        <f t="shared" si="1409"/>
        <v>8</v>
      </c>
      <c r="O9998" t="str">
        <f t="shared" si="1410"/>
        <v>Aug</v>
      </c>
      <c r="P9998" t="str">
        <f t="shared" si="1411"/>
        <v>Q3</v>
      </c>
      <c r="Q9998" t="str">
        <f t="shared" si="1412"/>
        <v>2023-08</v>
      </c>
    </row>
    <row r="9999" spans="1:17" x14ac:dyDescent="0.35">
      <c r="A9999" s="2">
        <v>44377</v>
      </c>
      <c r="B9999" t="s">
        <v>18</v>
      </c>
      <c r="C9999" t="s">
        <v>43</v>
      </c>
      <c r="D9999" t="s">
        <v>58</v>
      </c>
      <c r="E9999" s="3">
        <v>61414</v>
      </c>
      <c r="F9999" s="3">
        <v>22710</v>
      </c>
      <c r="G9999" t="s">
        <v>21</v>
      </c>
      <c r="H9999" s="3" t="s">
        <v>10029</v>
      </c>
      <c r="I9999" s="3">
        <f t="shared" si="1404"/>
        <v>-38704</v>
      </c>
      <c r="J9999" s="4">
        <f t="shared" si="1405"/>
        <v>-0.63021460904679716</v>
      </c>
      <c r="K9999" s="5">
        <f t="shared" si="1406"/>
        <v>0.36978539095320284</v>
      </c>
      <c r="L9999" s="4" t="str">
        <f t="shared" si="1407"/>
        <v>Under Budget</v>
      </c>
      <c r="M9999">
        <f t="shared" si="1408"/>
        <v>2021</v>
      </c>
      <c r="N9999">
        <f t="shared" si="1409"/>
        <v>6</v>
      </c>
      <c r="O9999" t="str">
        <f t="shared" si="1410"/>
        <v>Jun</v>
      </c>
      <c r="P9999" t="str">
        <f t="shared" si="1411"/>
        <v>Q2</v>
      </c>
      <c r="Q9999" t="str">
        <f t="shared" si="1412"/>
        <v>2021-06</v>
      </c>
    </row>
    <row r="10000" spans="1:17" x14ac:dyDescent="0.35">
      <c r="A10000" s="2">
        <v>44809</v>
      </c>
      <c r="B10000" t="s">
        <v>18</v>
      </c>
      <c r="C10000" t="s">
        <v>19</v>
      </c>
      <c r="D10000" t="s">
        <v>58</v>
      </c>
      <c r="E10000" s="3">
        <v>60191</v>
      </c>
      <c r="F10000" s="3">
        <v>77111</v>
      </c>
      <c r="G10000" t="s">
        <v>26</v>
      </c>
      <c r="H10000" s="3" t="s">
        <v>10030</v>
      </c>
      <c r="I10000" s="3">
        <f t="shared" si="1404"/>
        <v>16920</v>
      </c>
      <c r="J10000" s="4">
        <f t="shared" si="1405"/>
        <v>0.28110514861025737</v>
      </c>
      <c r="K10000" s="5">
        <f t="shared" si="1406"/>
        <v>1.2811051486102574</v>
      </c>
      <c r="L10000" s="4" t="str">
        <f t="shared" si="1407"/>
        <v>Over Budget</v>
      </c>
      <c r="M10000">
        <f t="shared" si="1408"/>
        <v>2022</v>
      </c>
      <c r="N10000">
        <f t="shared" si="1409"/>
        <v>9</v>
      </c>
      <c r="O10000" t="str">
        <f t="shared" si="1410"/>
        <v>Sep</v>
      </c>
      <c r="P10000" t="str">
        <f t="shared" si="1411"/>
        <v>Q3</v>
      </c>
      <c r="Q10000" t="str">
        <f t="shared" si="1412"/>
        <v>2022-09</v>
      </c>
    </row>
    <row r="10001" spans="1:17" x14ac:dyDescent="0.35">
      <c r="A10001" s="2">
        <v>44893</v>
      </c>
      <c r="B10001" t="s">
        <v>23</v>
      </c>
      <c r="C10001" t="s">
        <v>23</v>
      </c>
      <c r="D10001" t="s">
        <v>25</v>
      </c>
      <c r="E10001" s="3">
        <v>123316</v>
      </c>
      <c r="F10001" s="3">
        <v>43319</v>
      </c>
      <c r="G10001" t="s">
        <v>32</v>
      </c>
      <c r="H10001" s="3" t="s">
        <v>10031</v>
      </c>
      <c r="I10001" s="3">
        <f t="shared" si="1404"/>
        <v>-79997</v>
      </c>
      <c r="J10001" s="4">
        <f t="shared" si="1405"/>
        <v>-0.64871549515066984</v>
      </c>
      <c r="K10001" s="5">
        <f t="shared" si="1406"/>
        <v>0.35128450484933016</v>
      </c>
      <c r="L10001" s="4" t="str">
        <f t="shared" si="1407"/>
        <v>Under Budget</v>
      </c>
      <c r="M10001">
        <f t="shared" si="1408"/>
        <v>2022</v>
      </c>
      <c r="N10001">
        <f t="shared" si="1409"/>
        <v>11</v>
      </c>
      <c r="O10001" t="str">
        <f t="shared" si="1410"/>
        <v>Nov</v>
      </c>
      <c r="P10001" t="str">
        <f t="shared" si="1411"/>
        <v>Q4</v>
      </c>
      <c r="Q10001" t="str">
        <f t="shared" si="1412"/>
        <v>2022-11</v>
      </c>
    </row>
    <row r="10002" spans="1:17" x14ac:dyDescent="0.35">
      <c r="A10002" s="2">
        <v>44799</v>
      </c>
      <c r="B10002" t="s">
        <v>28</v>
      </c>
      <c r="C10002" t="s">
        <v>24</v>
      </c>
      <c r="D10002" t="s">
        <v>39</v>
      </c>
      <c r="E10002" s="3">
        <v>106915</v>
      </c>
      <c r="F10002" s="3">
        <v>103450</v>
      </c>
      <c r="G10002" t="s">
        <v>35</v>
      </c>
      <c r="H10002" s="3" t="s">
        <v>10032</v>
      </c>
      <c r="I10002" s="3">
        <f t="shared" si="1404"/>
        <v>-3465</v>
      </c>
      <c r="J10002" s="4">
        <f t="shared" si="1405"/>
        <v>-3.240892297619604E-2</v>
      </c>
      <c r="K10002" s="5">
        <f t="shared" si="1406"/>
        <v>0.96759107702380398</v>
      </c>
      <c r="L10002" s="4" t="str">
        <f t="shared" si="1407"/>
        <v>Under Budget</v>
      </c>
      <c r="M10002">
        <f t="shared" si="1408"/>
        <v>2022</v>
      </c>
      <c r="N10002">
        <f t="shared" si="1409"/>
        <v>8</v>
      </c>
      <c r="O10002" t="str">
        <f t="shared" si="1410"/>
        <v>Aug</v>
      </c>
      <c r="P10002" t="str">
        <f t="shared" si="1411"/>
        <v>Q3</v>
      </c>
      <c r="Q10002" t="str">
        <f t="shared" si="1412"/>
        <v>2022-08</v>
      </c>
    </row>
    <row r="10003" spans="1:17" x14ac:dyDescent="0.35">
      <c r="A10003" s="2">
        <v>44444</v>
      </c>
      <c r="B10003" t="s">
        <v>37</v>
      </c>
      <c r="C10003" t="s">
        <v>19</v>
      </c>
      <c r="D10003" t="s">
        <v>25</v>
      </c>
      <c r="E10003" s="3">
        <v>99875</v>
      </c>
      <c r="F10003" s="3">
        <v>65338</v>
      </c>
      <c r="G10003" t="s">
        <v>32</v>
      </c>
      <c r="H10003" s="3" t="s">
        <v>10033</v>
      </c>
      <c r="I10003" s="3">
        <f t="shared" si="1404"/>
        <v>-34537</v>
      </c>
      <c r="J10003" s="4">
        <f t="shared" si="1405"/>
        <v>-0.34580225281602001</v>
      </c>
      <c r="K10003" s="5">
        <f t="shared" si="1406"/>
        <v>0.65419774718397994</v>
      </c>
      <c r="L10003" s="4" t="str">
        <f t="shared" si="1407"/>
        <v>Under Budget</v>
      </c>
      <c r="M10003">
        <f t="shared" si="1408"/>
        <v>2021</v>
      </c>
      <c r="N10003">
        <f t="shared" si="1409"/>
        <v>9</v>
      </c>
      <c r="O10003" t="str">
        <f t="shared" si="1410"/>
        <v>Sep</v>
      </c>
      <c r="P10003" t="str">
        <f t="shared" si="1411"/>
        <v>Q3</v>
      </c>
      <c r="Q10003" t="str">
        <f t="shared" si="1412"/>
        <v>2021-09</v>
      </c>
    </row>
    <row r="10004" spans="1:17" x14ac:dyDescent="0.35">
      <c r="A10004" s="2">
        <v>44555</v>
      </c>
      <c r="B10004" t="s">
        <v>37</v>
      </c>
      <c r="C10004" t="s">
        <v>34</v>
      </c>
      <c r="D10004" t="s">
        <v>25</v>
      </c>
      <c r="E10004" s="3">
        <v>115870</v>
      </c>
      <c r="F10004" s="3">
        <v>38190</v>
      </c>
      <c r="G10004" t="s">
        <v>35</v>
      </c>
      <c r="H10004" s="3" t="s">
        <v>10034</v>
      </c>
      <c r="I10004" s="3">
        <f t="shared" si="1404"/>
        <v>-77680</v>
      </c>
      <c r="J10004" s="4">
        <f t="shared" si="1405"/>
        <v>-0.67040649003193231</v>
      </c>
      <c r="K10004" s="5">
        <f t="shared" si="1406"/>
        <v>0.32959350996806769</v>
      </c>
      <c r="L10004" s="4" t="str">
        <f t="shared" si="1407"/>
        <v>Under Budget</v>
      </c>
      <c r="M10004">
        <f t="shared" si="1408"/>
        <v>2021</v>
      </c>
      <c r="N10004">
        <f t="shared" si="1409"/>
        <v>12</v>
      </c>
      <c r="O10004" t="str">
        <f t="shared" si="1410"/>
        <v>Dec</v>
      </c>
      <c r="P10004" t="str">
        <f t="shared" si="1411"/>
        <v>Q4</v>
      </c>
      <c r="Q10004" t="str">
        <f t="shared" si="1412"/>
        <v>2021-12</v>
      </c>
    </row>
  </sheetData>
  <autoFilter ref="A4:Q10004" xr:uid="{00000000-0009-0000-0000-000002000000}"/>
  <mergeCells count="2">
    <mergeCell ref="A2:Q2"/>
    <mergeCell ref="A1:Q1"/>
  </mergeCells>
  <conditionalFormatting sqref="I5:I100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1000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7"/>
  <sheetViews>
    <sheetView showGridLines="0" workbookViewId="0">
      <selection sqref="A1:E1"/>
    </sheetView>
  </sheetViews>
  <sheetFormatPr defaultRowHeight="14.5" x14ac:dyDescent="0.35"/>
  <cols>
    <col min="1" max="2" width="25" customWidth="1"/>
    <col min="3" max="3" width="12" customWidth="1"/>
    <col min="4" max="4" width="14" customWidth="1"/>
    <col min="5" max="5" width="17" customWidth="1"/>
  </cols>
  <sheetData>
    <row r="1" spans="1:5" ht="30" customHeight="1" x14ac:dyDescent="0.6">
      <c r="A1" s="14" t="s">
        <v>10050</v>
      </c>
      <c r="B1" s="10"/>
      <c r="C1" s="10"/>
      <c r="D1" s="10"/>
      <c r="E1" s="10"/>
    </row>
    <row r="2" spans="1:5" x14ac:dyDescent="0.35">
      <c r="A2" s="12" t="s">
        <v>10051</v>
      </c>
      <c r="B2" s="10"/>
      <c r="C2" s="10"/>
      <c r="D2" s="10"/>
      <c r="E2" s="10"/>
    </row>
    <row r="4" spans="1:5" x14ac:dyDescent="0.35">
      <c r="A4" s="1" t="s">
        <v>10052</v>
      </c>
      <c r="B4" s="1" t="s">
        <v>10053</v>
      </c>
      <c r="D4" s="1" t="s">
        <v>10054</v>
      </c>
      <c r="E4" s="1" t="s">
        <v>10055</v>
      </c>
    </row>
    <row r="5" spans="1:5" x14ac:dyDescent="0.35">
      <c r="A5" t="s">
        <v>10056</v>
      </c>
      <c r="B5" s="3" t="e">
        <f>SUM(#REF!)</f>
        <v>#REF!</v>
      </c>
      <c r="D5" t="s">
        <v>10057</v>
      </c>
      <c r="E5" t="s">
        <v>10058</v>
      </c>
    </row>
    <row r="6" spans="1:5" x14ac:dyDescent="0.35">
      <c r="A6" t="s">
        <v>10059</v>
      </c>
      <c r="B6" s="3" t="e">
        <f>SUM(#REF!)</f>
        <v>#REF!</v>
      </c>
      <c r="D6" t="s">
        <v>10060</v>
      </c>
      <c r="E6" t="s">
        <v>10061</v>
      </c>
    </row>
    <row r="7" spans="1:5" x14ac:dyDescent="0.35">
      <c r="A7" t="s">
        <v>10062</v>
      </c>
      <c r="B7" s="3" t="e">
        <f>SUM(#REF!)</f>
        <v>#REF!</v>
      </c>
      <c r="D7" t="s">
        <v>10063</v>
      </c>
      <c r="E7" t="s">
        <v>10064</v>
      </c>
    </row>
    <row r="8" spans="1:5" x14ac:dyDescent="0.35">
      <c r="A8" t="s">
        <v>10038</v>
      </c>
      <c r="B8" s="4">
        <f>IFERROR(B7/B5,0)</f>
        <v>0</v>
      </c>
    </row>
    <row r="9" spans="1:5" x14ac:dyDescent="0.35">
      <c r="A9" t="s">
        <v>10065</v>
      </c>
      <c r="B9" s="4">
        <f>IFERROR(B6/B5,0)</f>
        <v>0</v>
      </c>
    </row>
    <row r="10" spans="1:5" x14ac:dyDescent="0.35">
      <c r="A10" t="s">
        <v>10066</v>
      </c>
      <c r="B10" s="3" t="e">
        <f>ROWS(#REF!)</f>
        <v>#REF!</v>
      </c>
    </row>
    <row r="11" spans="1:5" x14ac:dyDescent="0.35">
      <c r="A11" t="s">
        <v>10067</v>
      </c>
      <c r="B11" s="3" t="e">
        <f>AVERAGE(#REF!)</f>
        <v>#REF!</v>
      </c>
    </row>
    <row r="12" spans="1:5" x14ac:dyDescent="0.35">
      <c r="A12" t="s">
        <v>10068</v>
      </c>
      <c r="B12" s="3" t="e">
        <f>MEDIAN(#REF!)</f>
        <v>#REF!</v>
      </c>
    </row>
    <row r="13" spans="1:5" x14ac:dyDescent="0.35">
      <c r="A13" t="s">
        <v>10069</v>
      </c>
      <c r="B13" s="3" t="e">
        <f>MAX(#REF!)</f>
        <v>#REF!</v>
      </c>
    </row>
    <row r="14" spans="1:5" x14ac:dyDescent="0.35">
      <c r="A14" t="s">
        <v>10070</v>
      </c>
      <c r="B14" s="3" t="e">
        <f>MIN(#REF!)</f>
        <v>#REF!</v>
      </c>
    </row>
    <row r="15" spans="1:5" x14ac:dyDescent="0.35">
      <c r="A15" t="s">
        <v>10057</v>
      </c>
      <c r="B15" s="3" t="e">
        <f>COUNTIF(#REF!,"Over Budget")</f>
        <v>#REF!</v>
      </c>
    </row>
    <row r="16" spans="1:5" x14ac:dyDescent="0.35">
      <c r="A16" t="s">
        <v>10060</v>
      </c>
      <c r="B16" s="3" t="e">
        <f>COUNTIF(#REF!,"Under Budget")</f>
        <v>#REF!</v>
      </c>
    </row>
    <row r="17" spans="1:2" x14ac:dyDescent="0.35">
      <c r="A17" t="s">
        <v>10063</v>
      </c>
      <c r="B17" s="3" t="e">
        <f>COUNTIF(#REF!,"On Budget")</f>
        <v>#REF!</v>
      </c>
    </row>
  </sheetData>
  <mergeCells count="2">
    <mergeCell ref="A2:E2"/>
    <mergeCell ref="A1:E1"/>
  </mergeCells>
  <pageMargins left="0.25" right="0.2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3"/>
  <sheetViews>
    <sheetView showGridLines="0" topLeftCell="A9" workbookViewId="0">
      <selection sqref="A1:P1"/>
    </sheetView>
  </sheetViews>
  <sheetFormatPr defaultRowHeight="14.5" x14ac:dyDescent="0.35"/>
  <cols>
    <col min="1" max="1" width="20" customWidth="1"/>
    <col min="2" max="2" width="13" customWidth="1"/>
    <col min="3" max="3" width="14" customWidth="1"/>
    <col min="4" max="4" width="19" customWidth="1"/>
    <col min="5" max="6" width="20" customWidth="1"/>
    <col min="7" max="7" width="14" customWidth="1"/>
    <col min="8" max="9" width="12" customWidth="1"/>
    <col min="10" max="10" width="20" customWidth="1"/>
    <col min="11" max="11" width="14" customWidth="1"/>
    <col min="12" max="12" width="13" customWidth="1"/>
    <col min="13" max="13" width="12" customWidth="1"/>
    <col min="14" max="15" width="20" customWidth="1"/>
    <col min="16" max="16" width="14" customWidth="1"/>
  </cols>
  <sheetData>
    <row r="1" spans="1:16" ht="30" customHeight="1" x14ac:dyDescent="0.6">
      <c r="A1" s="14" t="s">
        <v>10071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5">
      <c r="A2" s="12" t="s">
        <v>10072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17" x14ac:dyDescent="0.4">
      <c r="A4" s="6" t="s">
        <v>10073</v>
      </c>
      <c r="J4" s="6" t="s">
        <v>10074</v>
      </c>
    </row>
    <row r="5" spans="1:16" x14ac:dyDescent="0.35">
      <c r="A5" s="1" t="s">
        <v>10075</v>
      </c>
      <c r="B5" s="1" t="s">
        <v>10076</v>
      </c>
      <c r="C5" s="1" t="s">
        <v>10077</v>
      </c>
      <c r="D5" s="1" t="s">
        <v>10078</v>
      </c>
      <c r="E5" s="1" t="s">
        <v>10038</v>
      </c>
      <c r="F5" s="1" t="s">
        <v>10079</v>
      </c>
      <c r="G5" s="1" t="s">
        <v>10066</v>
      </c>
      <c r="J5" s="1" t="s">
        <v>10075</v>
      </c>
      <c r="K5" s="1" t="s">
        <v>10076</v>
      </c>
      <c r="L5" s="1" t="s">
        <v>10077</v>
      </c>
      <c r="M5" s="1" t="s">
        <v>10078</v>
      </c>
      <c r="N5" s="1" t="s">
        <v>10038</v>
      </c>
      <c r="O5" s="1" t="s">
        <v>10079</v>
      </c>
      <c r="P5" s="1" t="s">
        <v>10066</v>
      </c>
    </row>
    <row r="6" spans="1:16" x14ac:dyDescent="0.35">
      <c r="A6" t="s">
        <v>23</v>
      </c>
      <c r="B6" s="3">
        <v>131939479</v>
      </c>
      <c r="C6" s="3">
        <v>151816098</v>
      </c>
      <c r="D6" s="3">
        <v>19876619</v>
      </c>
      <c r="E6" s="4">
        <v>0.15064951863270579</v>
      </c>
      <c r="F6" s="4">
        <v>1.1506495186327059</v>
      </c>
      <c r="G6" s="3">
        <v>1696</v>
      </c>
      <c r="J6" t="s">
        <v>24</v>
      </c>
      <c r="K6" s="3">
        <v>127131160</v>
      </c>
      <c r="L6" s="3">
        <v>147744247</v>
      </c>
      <c r="M6" s="3">
        <v>20613087</v>
      </c>
      <c r="N6" s="4">
        <v>0.1621403202802523</v>
      </c>
      <c r="O6" s="4">
        <v>1.162140320280252</v>
      </c>
      <c r="P6" s="3">
        <v>1632</v>
      </c>
    </row>
    <row r="7" spans="1:16" x14ac:dyDescent="0.35">
      <c r="A7" t="s">
        <v>41</v>
      </c>
      <c r="B7" s="3">
        <v>137371163</v>
      </c>
      <c r="C7" s="3">
        <v>155439763</v>
      </c>
      <c r="D7" s="3">
        <v>18068600</v>
      </c>
      <c r="E7" s="4">
        <v>0.1315312442976114</v>
      </c>
      <c r="F7" s="4">
        <v>1.131531244297612</v>
      </c>
      <c r="G7" s="3">
        <v>1727</v>
      </c>
      <c r="J7" t="s">
        <v>34</v>
      </c>
      <c r="K7" s="3">
        <v>137891618</v>
      </c>
      <c r="L7" s="3">
        <v>155260320</v>
      </c>
      <c r="M7" s="3">
        <v>17368702</v>
      </c>
      <c r="N7" s="4">
        <v>0.12595908476467371</v>
      </c>
      <c r="O7" s="4">
        <v>1.1259590847646741</v>
      </c>
      <c r="P7" s="3">
        <v>1743</v>
      </c>
    </row>
    <row r="8" spans="1:16" x14ac:dyDescent="0.35">
      <c r="A8" t="s">
        <v>18</v>
      </c>
      <c r="B8" s="3">
        <v>134702488</v>
      </c>
      <c r="C8" s="3">
        <v>151344999</v>
      </c>
      <c r="D8" s="3">
        <v>16642511</v>
      </c>
      <c r="E8" s="4">
        <v>0.1235501381385027</v>
      </c>
      <c r="F8" s="4">
        <v>1.1235501381385029</v>
      </c>
      <c r="G8" s="3">
        <v>1685</v>
      </c>
      <c r="J8" t="s">
        <v>23</v>
      </c>
      <c r="K8" s="3">
        <v>130224132</v>
      </c>
      <c r="L8" s="3">
        <v>146525696</v>
      </c>
      <c r="M8" s="3">
        <v>16301564</v>
      </c>
      <c r="N8" s="4">
        <v>0.1251808228600825</v>
      </c>
      <c r="O8" s="4">
        <v>1.125180822860083</v>
      </c>
      <c r="P8" s="3">
        <v>1622</v>
      </c>
    </row>
    <row r="9" spans="1:16" x14ac:dyDescent="0.35">
      <c r="A9" t="s">
        <v>55</v>
      </c>
      <c r="B9" s="3">
        <v>132622213</v>
      </c>
      <c r="C9" s="3">
        <v>147803987</v>
      </c>
      <c r="D9" s="3">
        <v>15181774</v>
      </c>
      <c r="E9" s="4">
        <v>0.1144738400647861</v>
      </c>
      <c r="F9" s="4">
        <v>1.114473840064786</v>
      </c>
      <c r="G9" s="3">
        <v>1649</v>
      </c>
      <c r="J9" t="s">
        <v>19</v>
      </c>
      <c r="K9" s="3">
        <v>139968858</v>
      </c>
      <c r="L9" s="3">
        <v>154885333</v>
      </c>
      <c r="M9" s="3">
        <v>14916475</v>
      </c>
      <c r="N9" s="4">
        <v>0.10656995572543709</v>
      </c>
      <c r="O9" s="4">
        <v>1.1065699557254369</v>
      </c>
      <c r="P9" s="3">
        <v>1742</v>
      </c>
    </row>
    <row r="10" spans="1:16" x14ac:dyDescent="0.35">
      <c r="A10" t="s">
        <v>28</v>
      </c>
      <c r="B10" s="3">
        <v>125771001</v>
      </c>
      <c r="C10" s="3">
        <v>139663026</v>
      </c>
      <c r="D10" s="3">
        <v>13892025</v>
      </c>
      <c r="E10" s="4">
        <v>0.1104549132116711</v>
      </c>
      <c r="F10" s="4">
        <v>1.110454913211671</v>
      </c>
      <c r="G10" s="3">
        <v>1589</v>
      </c>
      <c r="J10" t="s">
        <v>43</v>
      </c>
      <c r="K10" s="3">
        <v>127813870</v>
      </c>
      <c r="L10" s="3">
        <v>140825422</v>
      </c>
      <c r="M10" s="3">
        <v>13011552</v>
      </c>
      <c r="N10" s="4">
        <v>0.1018007826537136</v>
      </c>
      <c r="O10" s="4">
        <v>1.101800782653714</v>
      </c>
      <c r="P10" s="3">
        <v>1623</v>
      </c>
    </row>
    <row r="11" spans="1:16" x14ac:dyDescent="0.35">
      <c r="A11" t="s">
        <v>37</v>
      </c>
      <c r="B11" s="3">
        <v>132947149</v>
      </c>
      <c r="C11" s="3">
        <v>144084529</v>
      </c>
      <c r="D11" s="3">
        <v>11137380</v>
      </c>
      <c r="E11" s="4">
        <v>8.3772988618206479E-2</v>
      </c>
      <c r="F11" s="4">
        <v>1.0837729886182059</v>
      </c>
      <c r="G11" s="3">
        <v>1653</v>
      </c>
      <c r="J11" t="s">
        <v>29</v>
      </c>
      <c r="K11" s="3">
        <v>132399473</v>
      </c>
      <c r="L11" s="3">
        <v>145010926</v>
      </c>
      <c r="M11" s="3">
        <v>12611453</v>
      </c>
      <c r="N11" s="4">
        <v>9.5253045304795128E-2</v>
      </c>
      <c r="O11" s="4">
        <v>1.0952530453047951</v>
      </c>
      <c r="P11" s="3">
        <v>1637</v>
      </c>
    </row>
    <row r="12" spans="1:16" x14ac:dyDescent="0.35">
      <c r="A12" t="s">
        <v>10046</v>
      </c>
      <c r="B12" s="3">
        <v>115763</v>
      </c>
      <c r="C12" s="3">
        <v>114627</v>
      </c>
      <c r="D12" s="3">
        <v>-1136</v>
      </c>
      <c r="E12" s="4">
        <v>-9.8131527344661081E-3</v>
      </c>
      <c r="F12" s="4">
        <v>0.99018684726553385</v>
      </c>
      <c r="G12" s="3">
        <v>1</v>
      </c>
      <c r="J12" t="s">
        <v>10046</v>
      </c>
      <c r="K12" s="3">
        <v>40145</v>
      </c>
      <c r="L12" s="3">
        <v>15085</v>
      </c>
      <c r="M12" s="3">
        <v>-25060</v>
      </c>
      <c r="N12" s="4">
        <v>-0.62423714036617262</v>
      </c>
      <c r="O12" s="4">
        <v>0.37576285963382738</v>
      </c>
      <c r="P12" s="3">
        <v>1</v>
      </c>
    </row>
    <row r="16" spans="1:16" ht="17" x14ac:dyDescent="0.4">
      <c r="A16" s="6" t="s">
        <v>10080</v>
      </c>
      <c r="J16" s="6" t="s">
        <v>10081</v>
      </c>
    </row>
    <row r="17" spans="1:15" x14ac:dyDescent="0.35">
      <c r="A17" s="1" t="s">
        <v>10075</v>
      </c>
      <c r="B17" s="1" t="s">
        <v>10076</v>
      </c>
      <c r="C17" s="1" t="s">
        <v>10077</v>
      </c>
      <c r="D17" s="1" t="s">
        <v>10078</v>
      </c>
      <c r="E17" s="1" t="s">
        <v>10038</v>
      </c>
      <c r="F17" s="1" t="s">
        <v>10079</v>
      </c>
      <c r="G17" s="1" t="s">
        <v>10066</v>
      </c>
      <c r="J17" s="1" t="s">
        <v>10045</v>
      </c>
      <c r="K17" s="1" t="s">
        <v>10076</v>
      </c>
      <c r="L17" s="1" t="s">
        <v>10077</v>
      </c>
      <c r="M17" s="1" t="s">
        <v>10078</v>
      </c>
      <c r="N17" s="1" t="s">
        <v>10038</v>
      </c>
      <c r="O17" s="1" t="s">
        <v>10079</v>
      </c>
    </row>
    <row r="18" spans="1:15" x14ac:dyDescent="0.35">
      <c r="A18" t="s">
        <v>25</v>
      </c>
      <c r="B18" s="3">
        <v>159685797</v>
      </c>
      <c r="C18" s="3">
        <v>181076974</v>
      </c>
      <c r="D18" s="3">
        <v>21391177</v>
      </c>
      <c r="E18" s="4">
        <v>0.1339579186244097</v>
      </c>
      <c r="F18" s="4">
        <v>1.13395791862441</v>
      </c>
      <c r="G18" s="3">
        <v>2038</v>
      </c>
      <c r="J18" t="s">
        <v>10082</v>
      </c>
      <c r="K18" s="3">
        <v>21587408</v>
      </c>
      <c r="L18" s="3">
        <v>24913213</v>
      </c>
      <c r="M18" s="3">
        <v>3325805</v>
      </c>
      <c r="N18" s="4">
        <v>0.15406226629894609</v>
      </c>
      <c r="O18" s="4">
        <v>1.1540622662989459</v>
      </c>
    </row>
    <row r="19" spans="1:15" x14ac:dyDescent="0.35">
      <c r="A19" t="s">
        <v>30</v>
      </c>
      <c r="B19" s="3">
        <v>162657334</v>
      </c>
      <c r="C19" s="3">
        <v>182078152</v>
      </c>
      <c r="D19" s="3">
        <v>19420818</v>
      </c>
      <c r="E19" s="4">
        <v>0.11939712475553051</v>
      </c>
      <c r="F19" s="4">
        <v>1.119397124755531</v>
      </c>
      <c r="G19" s="3">
        <v>2044</v>
      </c>
      <c r="J19" t="s">
        <v>10083</v>
      </c>
      <c r="K19" s="3">
        <v>18142623</v>
      </c>
      <c r="L19" s="3">
        <v>20632263</v>
      </c>
      <c r="M19" s="3">
        <v>2489640</v>
      </c>
      <c r="N19" s="4">
        <v>0.1372260229405638</v>
      </c>
      <c r="O19" s="4">
        <v>1.137226022940564</v>
      </c>
    </row>
    <row r="20" spans="1:15" x14ac:dyDescent="0.35">
      <c r="A20" t="s">
        <v>58</v>
      </c>
      <c r="B20" s="3">
        <v>157991439</v>
      </c>
      <c r="C20" s="3">
        <v>176760699</v>
      </c>
      <c r="D20" s="3">
        <v>18769260</v>
      </c>
      <c r="E20" s="4">
        <v>0.1187992217730228</v>
      </c>
      <c r="F20" s="4">
        <v>1.1187992217730229</v>
      </c>
      <c r="G20" s="3">
        <v>1996</v>
      </c>
      <c r="J20" t="s">
        <v>10084</v>
      </c>
      <c r="K20" s="3">
        <v>19747700</v>
      </c>
      <c r="L20" s="3">
        <v>24295909</v>
      </c>
      <c r="M20" s="3">
        <v>4548209</v>
      </c>
      <c r="N20" s="4">
        <v>0.23031588488786039</v>
      </c>
      <c r="O20" s="4">
        <v>1.2303158848878599</v>
      </c>
    </row>
    <row r="21" spans="1:15" x14ac:dyDescent="0.35">
      <c r="A21" t="s">
        <v>39</v>
      </c>
      <c r="B21" s="3">
        <v>157004504</v>
      </c>
      <c r="C21" s="3">
        <v>175505843</v>
      </c>
      <c r="D21" s="3">
        <v>18501339</v>
      </c>
      <c r="E21" s="4">
        <v>0.1178395429980786</v>
      </c>
      <c r="F21" s="4">
        <v>1.117839542998079</v>
      </c>
      <c r="G21" s="3">
        <v>1971</v>
      </c>
      <c r="J21" t="s">
        <v>10085</v>
      </c>
      <c r="K21" s="3">
        <v>19710246</v>
      </c>
      <c r="L21" s="3">
        <v>24364104</v>
      </c>
      <c r="M21" s="3">
        <v>4653858</v>
      </c>
      <c r="N21" s="4">
        <v>0.23611364363488921</v>
      </c>
      <c r="O21" s="4">
        <v>1.236113643634889</v>
      </c>
    </row>
    <row r="22" spans="1:15" x14ac:dyDescent="0.35">
      <c r="A22" t="s">
        <v>20</v>
      </c>
      <c r="B22" s="3">
        <v>157929548</v>
      </c>
      <c r="C22" s="3">
        <v>174461702</v>
      </c>
      <c r="D22" s="3">
        <v>16532154</v>
      </c>
      <c r="E22" s="4">
        <v>0.1046805630064869</v>
      </c>
      <c r="F22" s="4">
        <v>1.1046805630064871</v>
      </c>
      <c r="G22" s="3">
        <v>1948</v>
      </c>
      <c r="J22" t="s">
        <v>10086</v>
      </c>
      <c r="K22" s="3">
        <v>24597175</v>
      </c>
      <c r="L22" s="3">
        <v>27250381</v>
      </c>
      <c r="M22" s="3">
        <v>2653206</v>
      </c>
      <c r="N22" s="4">
        <v>0.1078662895230855</v>
      </c>
      <c r="O22" s="4">
        <v>1.107866289523086</v>
      </c>
    </row>
    <row r="23" spans="1:15" x14ac:dyDescent="0.35">
      <c r="A23" t="s">
        <v>10046</v>
      </c>
      <c r="B23" s="3">
        <v>200634</v>
      </c>
      <c r="C23" s="3">
        <v>383659</v>
      </c>
      <c r="D23" s="3">
        <v>183025</v>
      </c>
      <c r="E23" s="4">
        <v>0.91223322069041135</v>
      </c>
      <c r="F23" s="4">
        <v>1.9122332206904109</v>
      </c>
      <c r="G23" s="3">
        <v>3</v>
      </c>
      <c r="J23" t="s">
        <v>10087</v>
      </c>
      <c r="K23" s="3">
        <v>22265011</v>
      </c>
      <c r="L23" s="3">
        <v>22396228</v>
      </c>
      <c r="M23" s="3">
        <v>131217</v>
      </c>
      <c r="N23" s="4">
        <v>5.8934172545434616E-3</v>
      </c>
      <c r="O23" s="4">
        <v>1.005893417254544</v>
      </c>
    </row>
    <row r="24" spans="1:15" x14ac:dyDescent="0.35">
      <c r="J24" t="s">
        <v>10088</v>
      </c>
      <c r="K24" s="3">
        <v>21471995</v>
      </c>
      <c r="L24" s="3">
        <v>24685975</v>
      </c>
      <c r="M24" s="3">
        <v>3213980</v>
      </c>
      <c r="N24" s="4">
        <v>0.14968241190443651</v>
      </c>
      <c r="O24" s="4">
        <v>1.149682411904436</v>
      </c>
    </row>
    <row r="25" spans="1:15" x14ac:dyDescent="0.35">
      <c r="J25" t="s">
        <v>10089</v>
      </c>
      <c r="K25" s="3">
        <v>23607929</v>
      </c>
      <c r="L25" s="3">
        <v>25003789</v>
      </c>
      <c r="M25" s="3">
        <v>1395860</v>
      </c>
      <c r="N25" s="4">
        <v>5.912674508636484E-2</v>
      </c>
      <c r="O25" s="4">
        <v>1.0591267450863651</v>
      </c>
    </row>
    <row r="26" spans="1:15" x14ac:dyDescent="0.35">
      <c r="J26" t="s">
        <v>10090</v>
      </c>
      <c r="K26" s="3">
        <v>22494061</v>
      </c>
      <c r="L26" s="3">
        <v>25829986</v>
      </c>
      <c r="M26" s="3">
        <v>3335925</v>
      </c>
      <c r="N26" s="4">
        <v>0.14830247859646151</v>
      </c>
      <c r="O26" s="4">
        <v>1.148302478596462</v>
      </c>
    </row>
    <row r="27" spans="1:15" x14ac:dyDescent="0.35">
      <c r="J27" t="s">
        <v>10091</v>
      </c>
      <c r="K27" s="3">
        <v>19594167</v>
      </c>
      <c r="L27" s="3">
        <v>22180032</v>
      </c>
      <c r="M27" s="3">
        <v>2585865</v>
      </c>
      <c r="N27" s="4">
        <v>0.1319711626424333</v>
      </c>
      <c r="O27" s="4">
        <v>1.1319711626424329</v>
      </c>
    </row>
    <row r="28" spans="1:15" x14ac:dyDescent="0.35">
      <c r="J28" t="s">
        <v>10092</v>
      </c>
      <c r="K28" s="3">
        <v>21683155</v>
      </c>
      <c r="L28" s="3">
        <v>22968470</v>
      </c>
      <c r="M28" s="3">
        <v>1285315</v>
      </c>
      <c r="N28" s="4">
        <v>5.9277120880240897E-2</v>
      </c>
      <c r="O28" s="4">
        <v>1.059277120880241</v>
      </c>
    </row>
    <row r="29" spans="1:15" x14ac:dyDescent="0.35">
      <c r="J29" t="s">
        <v>10093</v>
      </c>
      <c r="K29" s="3">
        <v>21779550</v>
      </c>
      <c r="L29" s="3">
        <v>22990736</v>
      </c>
      <c r="M29" s="3">
        <v>1211186</v>
      </c>
      <c r="N29" s="4">
        <v>5.5611158173607809E-2</v>
      </c>
      <c r="O29" s="4">
        <v>1.0556111581736081</v>
      </c>
    </row>
    <row r="30" spans="1:15" x14ac:dyDescent="0.35">
      <c r="J30" t="s">
        <v>10094</v>
      </c>
      <c r="K30" s="3">
        <v>23546292</v>
      </c>
      <c r="L30" s="3">
        <v>26727517</v>
      </c>
      <c r="M30" s="3">
        <v>3181225</v>
      </c>
      <c r="N30" s="4">
        <v>0.1351051367238629</v>
      </c>
      <c r="O30" s="4">
        <v>1.1351051367238629</v>
      </c>
    </row>
    <row r="31" spans="1:15" x14ac:dyDescent="0.35">
      <c r="J31" t="s">
        <v>10095</v>
      </c>
      <c r="K31" s="3">
        <v>19296156</v>
      </c>
      <c r="L31" s="3">
        <v>21186138</v>
      </c>
      <c r="M31" s="3">
        <v>1889982</v>
      </c>
      <c r="N31" s="4">
        <v>9.7946036505923775E-2</v>
      </c>
      <c r="O31" s="4">
        <v>1.0979460365059239</v>
      </c>
    </row>
    <row r="32" spans="1:15" x14ac:dyDescent="0.35">
      <c r="J32" t="s">
        <v>10096</v>
      </c>
      <c r="K32" s="3">
        <v>20905031</v>
      </c>
      <c r="L32" s="3">
        <v>24891811</v>
      </c>
      <c r="M32" s="3">
        <v>3986780</v>
      </c>
      <c r="N32" s="4">
        <v>0.19070911686282599</v>
      </c>
      <c r="O32" s="4">
        <v>1.1907091168628261</v>
      </c>
    </row>
    <row r="33" spans="1:15" x14ac:dyDescent="0.35">
      <c r="J33" t="s">
        <v>10097</v>
      </c>
      <c r="K33" s="3">
        <v>20561645</v>
      </c>
      <c r="L33" s="3">
        <v>24055215</v>
      </c>
      <c r="M33" s="3">
        <v>3493570</v>
      </c>
      <c r="N33" s="4">
        <v>0.16990712562151519</v>
      </c>
      <c r="O33" s="4">
        <v>1.169907125621515</v>
      </c>
    </row>
    <row r="34" spans="1:15" x14ac:dyDescent="0.35">
      <c r="J34" t="s">
        <v>10098</v>
      </c>
      <c r="K34" s="3">
        <v>22751826</v>
      </c>
      <c r="L34" s="3">
        <v>26605506</v>
      </c>
      <c r="M34" s="3">
        <v>3853680</v>
      </c>
      <c r="N34" s="4">
        <v>0.16937893248656169</v>
      </c>
      <c r="O34" s="4">
        <v>1.169378932486562</v>
      </c>
    </row>
    <row r="35" spans="1:15" x14ac:dyDescent="0.35">
      <c r="J35" t="s">
        <v>10099</v>
      </c>
      <c r="K35" s="3">
        <v>22687896</v>
      </c>
      <c r="L35" s="3">
        <v>24875581</v>
      </c>
      <c r="M35" s="3">
        <v>2187685</v>
      </c>
      <c r="N35" s="4">
        <v>9.6425203994235514E-2</v>
      </c>
      <c r="O35" s="4">
        <v>1.096425203994235</v>
      </c>
    </row>
    <row r="36" spans="1:15" x14ac:dyDescent="0.35">
      <c r="J36" t="s">
        <v>10100</v>
      </c>
      <c r="K36" s="3">
        <v>23703274</v>
      </c>
      <c r="L36" s="3">
        <v>26115690</v>
      </c>
      <c r="M36" s="3">
        <v>2412416</v>
      </c>
      <c r="N36" s="4">
        <v>0.1017756450016145</v>
      </c>
      <c r="O36" s="4">
        <v>1.101775645001615</v>
      </c>
    </row>
    <row r="37" spans="1:15" x14ac:dyDescent="0.35">
      <c r="J37" t="s">
        <v>10101</v>
      </c>
      <c r="K37" s="3">
        <v>22779028</v>
      </c>
      <c r="L37" s="3">
        <v>26201877</v>
      </c>
      <c r="M37" s="3">
        <v>3422849</v>
      </c>
      <c r="N37" s="4">
        <v>0.15026317189653571</v>
      </c>
      <c r="O37" s="4">
        <v>1.1502631718965359</v>
      </c>
    </row>
    <row r="38" spans="1:15" ht="17" x14ac:dyDescent="0.4">
      <c r="A38" s="6" t="s">
        <v>10102</v>
      </c>
      <c r="J38" s="6" t="s">
        <v>10040</v>
      </c>
      <c r="K38" s="3">
        <v>21101758</v>
      </c>
      <c r="L38" s="3">
        <v>23615228</v>
      </c>
      <c r="M38" s="3">
        <v>2513470</v>
      </c>
      <c r="N38" s="4">
        <v>0.1191118768398349</v>
      </c>
      <c r="O38" s="4">
        <v>1.1191118768398349</v>
      </c>
    </row>
    <row r="39" spans="1:15" x14ac:dyDescent="0.35">
      <c r="A39" s="1" t="s">
        <v>10075</v>
      </c>
      <c r="B39" s="1" t="s">
        <v>10077</v>
      </c>
      <c r="C39" s="1" t="s">
        <v>10066</v>
      </c>
      <c r="D39" s="1" t="s">
        <v>10103</v>
      </c>
      <c r="J39" s="1" t="s">
        <v>10075</v>
      </c>
      <c r="K39" s="7" t="s">
        <v>10066</v>
      </c>
      <c r="L39" s="3">
        <v>26499256</v>
      </c>
      <c r="M39" s="3">
        <v>1717763</v>
      </c>
      <c r="N39" s="4">
        <v>6.931636443373286E-2</v>
      </c>
      <c r="O39" s="4">
        <v>1.0693163644337329</v>
      </c>
    </row>
    <row r="40" spans="1:15" x14ac:dyDescent="0.35">
      <c r="A40" t="s">
        <v>35</v>
      </c>
      <c r="B40" s="3">
        <v>228697575</v>
      </c>
      <c r="C40" s="3">
        <v>2554</v>
      </c>
      <c r="D40" s="3">
        <v>89544.861002349251</v>
      </c>
      <c r="J40" t="s">
        <v>10057</v>
      </c>
      <c r="K40" s="3">
        <v>5590</v>
      </c>
      <c r="L40" s="3">
        <v>23619293</v>
      </c>
      <c r="M40" s="3">
        <v>2534641</v>
      </c>
      <c r="N40" s="4">
        <v>0.1202126077300209</v>
      </c>
      <c r="O40" s="4">
        <v>1.120212607730021</v>
      </c>
    </row>
    <row r="41" spans="1:15" x14ac:dyDescent="0.35">
      <c r="A41" t="s">
        <v>21</v>
      </c>
      <c r="B41" s="3">
        <v>222698430</v>
      </c>
      <c r="C41" s="3">
        <v>2495</v>
      </c>
      <c r="D41" s="3">
        <v>89257.887775551106</v>
      </c>
      <c r="J41" t="s">
        <v>10060</v>
      </c>
      <c r="K41" s="3">
        <v>4410</v>
      </c>
      <c r="L41" s="3">
        <v>28476038</v>
      </c>
      <c r="M41" s="3">
        <v>5240553</v>
      </c>
      <c r="N41" s="4">
        <v>0.22554093448017121</v>
      </c>
      <c r="O41" s="4">
        <v>1.2255409344801711</v>
      </c>
    </row>
    <row r="42" spans="1:15" x14ac:dyDescent="0.35">
      <c r="A42" t="s">
        <v>26</v>
      </c>
      <c r="B42" s="3">
        <v>221246962</v>
      </c>
      <c r="C42" s="3">
        <v>2464</v>
      </c>
      <c r="D42" s="3">
        <v>89791.786525974021</v>
      </c>
      <c r="J42" t="s">
        <v>10104</v>
      </c>
      <c r="K42" s="3">
        <v>22033356</v>
      </c>
      <c r="L42" s="3">
        <v>22556271</v>
      </c>
      <c r="M42" s="3">
        <v>522915</v>
      </c>
      <c r="N42" s="4">
        <v>2.3732880274797901E-2</v>
      </c>
      <c r="O42" s="4">
        <v>1.023732880274798</v>
      </c>
    </row>
    <row r="43" spans="1:15" x14ac:dyDescent="0.35">
      <c r="A43" t="s">
        <v>32</v>
      </c>
      <c r="B43" s="3">
        <v>217624062</v>
      </c>
      <c r="C43" s="3">
        <v>2487</v>
      </c>
      <c r="D43" s="3">
        <v>87504.648974668278</v>
      </c>
      <c r="J43" t="s">
        <v>10105</v>
      </c>
      <c r="K43" s="3">
        <v>19393433</v>
      </c>
      <c r="L43" s="3">
        <v>22714535</v>
      </c>
      <c r="M43" s="3">
        <v>3321102</v>
      </c>
      <c r="N43" s="4">
        <v>0.17124879334153989</v>
      </c>
      <c r="O43" s="4">
        <v>1.1712487933415401</v>
      </c>
    </row>
    <row r="44" spans="1:15" x14ac:dyDescent="0.35">
      <c r="J44" t="s">
        <v>10106</v>
      </c>
      <c r="K44" s="3">
        <v>23064909</v>
      </c>
      <c r="L44" s="3">
        <v>24144517</v>
      </c>
      <c r="M44" s="3">
        <v>1079608</v>
      </c>
      <c r="N44" s="4">
        <v>4.6807381724332839E-2</v>
      </c>
      <c r="O44" s="4">
        <v>1.0468073817243331</v>
      </c>
    </row>
    <row r="45" spans="1:15" x14ac:dyDescent="0.35">
      <c r="J45" t="s">
        <v>10107</v>
      </c>
      <c r="K45" s="3">
        <v>26078247</v>
      </c>
      <c r="L45" s="3">
        <v>29230433</v>
      </c>
      <c r="M45" s="3">
        <v>3152186</v>
      </c>
      <c r="N45" s="4">
        <v>0.1208741523155295</v>
      </c>
      <c r="O45" s="4">
        <v>1.120874152315529</v>
      </c>
    </row>
    <row r="46" spans="1:15" x14ac:dyDescent="0.35">
      <c r="J46" t="s">
        <v>10108</v>
      </c>
      <c r="K46" s="3">
        <v>23256181</v>
      </c>
      <c r="L46" s="3">
        <v>24725549</v>
      </c>
      <c r="M46" s="3">
        <v>1469368</v>
      </c>
      <c r="N46" s="4">
        <v>6.3181826801227595E-2</v>
      </c>
      <c r="O46" s="4">
        <v>1.0631818268012281</v>
      </c>
    </row>
    <row r="47" spans="1:15" x14ac:dyDescent="0.35">
      <c r="J47" t="s">
        <v>10109</v>
      </c>
      <c r="K47" s="3">
        <v>22281988</v>
      </c>
      <c r="L47" s="3">
        <v>23994290</v>
      </c>
      <c r="M47" s="3">
        <v>1712302</v>
      </c>
      <c r="N47" s="4">
        <v>7.6846913300554695E-2</v>
      </c>
      <c r="O47" s="4">
        <v>1.0768469133005549</v>
      </c>
    </row>
    <row r="48" spans="1:15" x14ac:dyDescent="0.35">
      <c r="J48" t="s">
        <v>10110</v>
      </c>
      <c r="K48" s="3">
        <v>24964894</v>
      </c>
      <c r="L48" s="3">
        <v>28433347</v>
      </c>
      <c r="M48" s="3">
        <v>3468453</v>
      </c>
      <c r="N48" s="4">
        <v>0.13893321557864419</v>
      </c>
      <c r="O48" s="4">
        <v>1.138933215578644</v>
      </c>
    </row>
    <row r="49" spans="10:15" x14ac:dyDescent="0.35">
      <c r="J49" t="s">
        <v>10111</v>
      </c>
      <c r="K49" s="3">
        <v>22068703</v>
      </c>
      <c r="L49" s="3">
        <v>25209565</v>
      </c>
      <c r="M49" s="3">
        <v>3140862</v>
      </c>
      <c r="N49" s="4">
        <v>0.14232200233969339</v>
      </c>
      <c r="O49" s="4">
        <v>1.1423220023396929</v>
      </c>
    </row>
    <row r="50" spans="10:15" x14ac:dyDescent="0.35">
      <c r="J50" t="s">
        <v>10112</v>
      </c>
      <c r="K50" s="3">
        <v>23636341</v>
      </c>
      <c r="L50" s="3">
        <v>25829660</v>
      </c>
      <c r="M50" s="3">
        <v>2193319</v>
      </c>
      <c r="N50" s="4">
        <v>9.2794354253054656E-2</v>
      </c>
      <c r="O50" s="4">
        <v>1.0927943542530549</v>
      </c>
    </row>
    <row r="51" spans="10:15" x14ac:dyDescent="0.35">
      <c r="J51" t="s">
        <v>10113</v>
      </c>
      <c r="K51" s="3">
        <v>21324454</v>
      </c>
      <c r="L51" s="3">
        <v>24008371</v>
      </c>
      <c r="M51" s="3">
        <v>2683917</v>
      </c>
      <c r="N51" s="4">
        <v>0.1258609950810464</v>
      </c>
      <c r="O51" s="4">
        <v>1.1258609950810461</v>
      </c>
    </row>
    <row r="52" spans="10:15" x14ac:dyDescent="0.35">
      <c r="J52" t="s">
        <v>10114</v>
      </c>
      <c r="K52" s="3">
        <v>21286372</v>
      </c>
      <c r="L52" s="3">
        <v>22933724</v>
      </c>
      <c r="M52" s="3">
        <v>1647352</v>
      </c>
      <c r="N52" s="4">
        <v>7.7389984540343459E-2</v>
      </c>
      <c r="O52" s="4">
        <v>1.077389984540343</v>
      </c>
    </row>
    <row r="53" spans="10:15" x14ac:dyDescent="0.35">
      <c r="J53" t="s">
        <v>10115</v>
      </c>
      <c r="K53" s="3">
        <v>22964822</v>
      </c>
      <c r="L53" s="3">
        <v>26106531</v>
      </c>
      <c r="M53" s="3">
        <v>3141709</v>
      </c>
      <c r="N53" s="4">
        <v>0.13680528418639601</v>
      </c>
      <c r="O53" s="4">
        <v>1.136805284186396</v>
      </c>
    </row>
  </sheetData>
  <mergeCells count="2">
    <mergeCell ref="A1:P1"/>
    <mergeCell ref="A2:P2"/>
  </mergeCells>
  <pageMargins left="0.25" right="0.2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5"/>
  <sheetViews>
    <sheetView showGridLines="0" workbookViewId="0">
      <pane ySplit="4" topLeftCell="A5" activePane="bottomLeft" state="frozen"/>
      <selection pane="bottomLeft" sqref="A1:D1"/>
    </sheetView>
  </sheetViews>
  <sheetFormatPr defaultRowHeight="14.5" x14ac:dyDescent="0.35"/>
  <cols>
    <col min="1" max="1" width="52" customWidth="1"/>
    <col min="2" max="2" width="19" customWidth="1"/>
    <col min="3" max="3" width="52" customWidth="1"/>
    <col min="4" max="4" width="44" customWidth="1"/>
  </cols>
  <sheetData>
    <row r="1" spans="1:4" ht="30" customHeight="1" x14ac:dyDescent="0.6">
      <c r="A1" s="14" t="s">
        <v>10116</v>
      </c>
      <c r="B1" s="10"/>
      <c r="C1" s="10"/>
      <c r="D1" s="10"/>
    </row>
    <row r="2" spans="1:4" x14ac:dyDescent="0.35">
      <c r="A2" s="12" t="s">
        <v>10117</v>
      </c>
      <c r="B2" s="10"/>
      <c r="C2" s="10"/>
      <c r="D2" s="10"/>
    </row>
    <row r="4" spans="1:4" x14ac:dyDescent="0.35">
      <c r="A4" s="1" t="s">
        <v>10118</v>
      </c>
      <c r="B4" s="1" t="s">
        <v>10119</v>
      </c>
      <c r="C4" s="1" t="s">
        <v>10120</v>
      </c>
      <c r="D4" s="1" t="s">
        <v>10121</v>
      </c>
    </row>
    <row r="5" spans="1:4" x14ac:dyDescent="0.35">
      <c r="A5" t="s">
        <v>10122</v>
      </c>
      <c r="B5">
        <v>10</v>
      </c>
      <c r="C5" t="s">
        <v>10123</v>
      </c>
      <c r="D5" t="s">
        <v>10124</v>
      </c>
    </row>
    <row r="6" spans="1:4" x14ac:dyDescent="0.35">
      <c r="A6" t="s">
        <v>10125</v>
      </c>
      <c r="B6">
        <v>23</v>
      </c>
      <c r="C6" t="s">
        <v>10126</v>
      </c>
      <c r="D6" t="s">
        <v>10127</v>
      </c>
    </row>
    <row r="7" spans="1:4" x14ac:dyDescent="0.35">
      <c r="A7" t="s">
        <v>10128</v>
      </c>
      <c r="B7">
        <v>1</v>
      </c>
      <c r="C7" t="s">
        <v>10129</v>
      </c>
      <c r="D7" t="s">
        <v>10130</v>
      </c>
    </row>
    <row r="8" spans="1:4" x14ac:dyDescent="0.35">
      <c r="A8" t="s">
        <v>10131</v>
      </c>
      <c r="B8">
        <v>1</v>
      </c>
      <c r="C8" t="s">
        <v>10129</v>
      </c>
      <c r="D8" t="s">
        <v>10130</v>
      </c>
    </row>
    <row r="9" spans="1:4" x14ac:dyDescent="0.35">
      <c r="A9" t="s">
        <v>10132</v>
      </c>
      <c r="B9">
        <v>3</v>
      </c>
      <c r="C9" t="s">
        <v>10129</v>
      </c>
      <c r="D9" t="s">
        <v>10133</v>
      </c>
    </row>
    <row r="10" spans="1:4" x14ac:dyDescent="0.35">
      <c r="A10" t="s">
        <v>10134</v>
      </c>
      <c r="B10">
        <v>3</v>
      </c>
      <c r="C10" t="s">
        <v>10135</v>
      </c>
      <c r="D10" t="s">
        <v>10136</v>
      </c>
    </row>
    <row r="11" spans="1:4" x14ac:dyDescent="0.35">
      <c r="A11" t="s">
        <v>10137</v>
      </c>
      <c r="B11">
        <v>0</v>
      </c>
      <c r="C11" t="s">
        <v>10138</v>
      </c>
      <c r="D11" t="s">
        <v>10139</v>
      </c>
    </row>
    <row r="12" spans="1:4" x14ac:dyDescent="0.35">
      <c r="A12" t="s">
        <v>10140</v>
      </c>
      <c r="B12">
        <v>0</v>
      </c>
      <c r="C12" t="s">
        <v>10141</v>
      </c>
      <c r="D12" t="s">
        <v>10142</v>
      </c>
    </row>
    <row r="13" spans="1:4" x14ac:dyDescent="0.35">
      <c r="A13" t="s">
        <v>10143</v>
      </c>
      <c r="B13">
        <v>0</v>
      </c>
      <c r="C13" t="s">
        <v>10141</v>
      </c>
      <c r="D13" t="s">
        <v>10144</v>
      </c>
    </row>
    <row r="14" spans="1:4" x14ac:dyDescent="0.35">
      <c r="A14" t="s">
        <v>10145</v>
      </c>
      <c r="B14">
        <v>0</v>
      </c>
      <c r="C14" t="s">
        <v>10146</v>
      </c>
      <c r="D14" t="s">
        <v>10147</v>
      </c>
    </row>
    <row r="15" spans="1:4" x14ac:dyDescent="0.35">
      <c r="A15" t="s">
        <v>10148</v>
      </c>
      <c r="B15">
        <v>0</v>
      </c>
      <c r="C15" t="s">
        <v>10149</v>
      </c>
      <c r="D15" t="s">
        <v>10150</v>
      </c>
    </row>
  </sheetData>
  <mergeCells count="2">
    <mergeCell ref="A1:D1"/>
    <mergeCell ref="A2:D2"/>
  </mergeCells>
  <pageMargins left="0.25" right="0.2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"/>
  <sheetViews>
    <sheetView showGridLines="0" zoomScale="66" workbookViewId="0">
      <pane ySplit="3" topLeftCell="A15" activePane="bottomLeft" state="frozen"/>
      <selection pane="bottomLeft" sqref="A1:R1"/>
    </sheetView>
  </sheetViews>
  <sheetFormatPr defaultRowHeight="14.5" x14ac:dyDescent="0.35"/>
  <cols>
    <col min="1" max="18" width="12" customWidth="1"/>
  </cols>
  <sheetData>
    <row r="1" spans="1:18" ht="30" customHeight="1" x14ac:dyDescent="0.6">
      <c r="A1" s="14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35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4" spans="1:18" x14ac:dyDescent="0.35">
      <c r="A4" s="13" t="s">
        <v>2</v>
      </c>
      <c r="B4" s="10"/>
      <c r="C4" s="10"/>
      <c r="D4" s="13" t="s">
        <v>3</v>
      </c>
      <c r="E4" s="10"/>
      <c r="F4" s="10"/>
      <c r="G4" s="13" t="s">
        <v>4</v>
      </c>
      <c r="H4" s="10"/>
      <c r="I4" s="10"/>
      <c r="J4" s="13" t="s">
        <v>5</v>
      </c>
      <c r="K4" s="10"/>
      <c r="L4" s="10"/>
      <c r="M4" s="13" t="s">
        <v>6</v>
      </c>
      <c r="N4" s="10"/>
      <c r="O4" s="10"/>
      <c r="P4" s="13" t="s">
        <v>7</v>
      </c>
      <c r="Q4" s="10"/>
      <c r="R4" s="10"/>
    </row>
    <row r="5" spans="1:18" ht="21" x14ac:dyDescent="0.5">
      <c r="A5" s="11">
        <v>795469256</v>
      </c>
      <c r="B5" s="10"/>
      <c r="C5" s="10"/>
      <c r="D5" s="11">
        <v>890267029</v>
      </c>
      <c r="E5" s="10"/>
      <c r="F5" s="10"/>
      <c r="G5" s="11">
        <v>94797773</v>
      </c>
      <c r="H5" s="10"/>
      <c r="I5" s="10"/>
      <c r="J5" s="9">
        <v>0.11917213931898329</v>
      </c>
      <c r="K5" s="10"/>
      <c r="L5" s="10"/>
      <c r="M5" s="9">
        <v>1.1191721393189831</v>
      </c>
      <c r="N5" s="10"/>
      <c r="O5" s="10"/>
      <c r="P5" s="11">
        <v>10000</v>
      </c>
      <c r="Q5" s="10"/>
      <c r="R5" s="10"/>
    </row>
  </sheetData>
  <mergeCells count="14">
    <mergeCell ref="A1:R1"/>
    <mergeCell ref="J4:L4"/>
    <mergeCell ref="A4:C4"/>
    <mergeCell ref="P4:R4"/>
    <mergeCell ref="J5:L5"/>
    <mergeCell ref="D5:F5"/>
    <mergeCell ref="A5:C5"/>
    <mergeCell ref="G5:I5"/>
    <mergeCell ref="A2:R2"/>
    <mergeCell ref="P5:R5"/>
    <mergeCell ref="D4:F4"/>
    <mergeCell ref="M4:O4"/>
    <mergeCell ref="M5:O5"/>
    <mergeCell ref="G4:I4"/>
  </mergeCells>
  <pageMargins left="0.25" right="0.2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"/>
  <sheetViews>
    <sheetView showGridLines="0" workbookViewId="0">
      <selection sqref="A1:I1"/>
    </sheetView>
  </sheetViews>
  <sheetFormatPr defaultRowHeight="14.5" x14ac:dyDescent="0.35"/>
  <cols>
    <col min="1" max="1" width="26" customWidth="1"/>
    <col min="2" max="9" width="18" customWidth="1"/>
  </cols>
  <sheetData>
    <row r="1" spans="1:9" ht="30" customHeight="1" x14ac:dyDescent="0.6">
      <c r="A1" s="14" t="s">
        <v>10151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2" t="s">
        <v>10152</v>
      </c>
      <c r="B2" s="10"/>
      <c r="C2" s="10"/>
      <c r="D2" s="10"/>
      <c r="E2" s="10"/>
      <c r="F2" s="10"/>
      <c r="G2" s="10"/>
      <c r="H2" s="10"/>
      <c r="I2" s="10"/>
    </row>
    <row r="4" spans="1:9" ht="42" customHeight="1" x14ac:dyDescent="0.35">
      <c r="A4" s="8" t="s">
        <v>10153</v>
      </c>
      <c r="B4" s="15" t="s">
        <v>10154</v>
      </c>
      <c r="C4" s="10"/>
      <c r="D4" s="10"/>
      <c r="E4" s="10"/>
      <c r="F4" s="10"/>
      <c r="G4" s="10"/>
      <c r="H4" s="10"/>
      <c r="I4" s="10"/>
    </row>
    <row r="5" spans="1:9" ht="42" customHeight="1" x14ac:dyDescent="0.35">
      <c r="A5" s="8" t="s">
        <v>10155</v>
      </c>
      <c r="B5" s="15" t="s">
        <v>10156</v>
      </c>
      <c r="C5" s="10"/>
      <c r="D5" s="10"/>
      <c r="E5" s="10"/>
      <c r="F5" s="10"/>
      <c r="G5" s="10"/>
      <c r="H5" s="10"/>
      <c r="I5" s="10"/>
    </row>
    <row r="6" spans="1:9" ht="42" customHeight="1" x14ac:dyDescent="0.35">
      <c r="A6" s="8" t="s">
        <v>10157</v>
      </c>
      <c r="B6" s="15" t="s">
        <v>10158</v>
      </c>
      <c r="C6" s="10"/>
      <c r="D6" s="10"/>
      <c r="E6" s="10"/>
      <c r="F6" s="10"/>
      <c r="G6" s="10"/>
      <c r="H6" s="10"/>
      <c r="I6" s="10"/>
    </row>
    <row r="7" spans="1:9" ht="42" customHeight="1" x14ac:dyDescent="0.35">
      <c r="A7" s="8" t="s">
        <v>10159</v>
      </c>
      <c r="B7" s="15" t="s">
        <v>10160</v>
      </c>
      <c r="C7" s="10"/>
      <c r="D7" s="10"/>
      <c r="E7" s="10"/>
      <c r="F7" s="10"/>
      <c r="G7" s="10"/>
      <c r="H7" s="10"/>
      <c r="I7" s="10"/>
    </row>
    <row r="8" spans="1:9" ht="42" customHeight="1" x14ac:dyDescent="0.35">
      <c r="A8" s="8" t="s">
        <v>10161</v>
      </c>
      <c r="B8" s="15" t="s">
        <v>10162</v>
      </c>
      <c r="C8" s="10"/>
      <c r="D8" s="10"/>
      <c r="E8" s="10"/>
      <c r="F8" s="10"/>
      <c r="G8" s="10"/>
      <c r="H8" s="10"/>
      <c r="I8" s="10"/>
    </row>
  </sheetData>
  <mergeCells count="7">
    <mergeCell ref="B8:I8"/>
    <mergeCell ref="B4:I4"/>
    <mergeCell ref="A2:I2"/>
    <mergeCell ref="B7:I7"/>
    <mergeCell ref="B6:I6"/>
    <mergeCell ref="A1:I1"/>
    <mergeCell ref="B5:I5"/>
  </mergeCells>
  <pageMargins left="0.25" right="0.2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01_Raw_Data</vt:lpstr>
      <vt:lpstr>02_Clean_Data</vt:lpstr>
      <vt:lpstr>03_Calculations</vt:lpstr>
      <vt:lpstr>04_Pivot_Analysis</vt:lpstr>
      <vt:lpstr>05_Data_Quality</vt:lpstr>
      <vt:lpstr>06_Dashboard</vt:lpstr>
      <vt:lpstr>07_Executive_Summary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Mohameddeq Bashir</cp:lastModifiedBy>
  <dcterms:created xsi:type="dcterms:W3CDTF">2026-08-15T18:08:43Z</dcterms:created>
  <dcterms:modified xsi:type="dcterms:W3CDTF">2026-08-15T18:16:12Z</dcterms:modified>
</cp:coreProperties>
</file>